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S:\A D M I N  &amp;  E N G\DDW Reports\Lead Service Lateral Inventory\Final Version\"/>
    </mc:Choice>
  </mc:AlternateContent>
  <xr:revisionPtr revIDLastSave="0" documentId="13_ncr:1_{104F377B-66B5-4D81-9654-10A3438CFDAA}" xr6:coauthVersionLast="47" xr6:coauthVersionMax="47" xr10:uidLastSave="{00000000-0000-0000-0000-000000000000}"/>
  <bookViews>
    <workbookView xWindow="-120" yWindow="-120" windowWidth="38640" windowHeight="15720" tabRatio="599" firstSheet="1" activeTab="2" xr2:uid="{58F4E2DF-D5C9-4F26-A402-BBD2D4348A53}"/>
  </bookViews>
  <sheets>
    <sheet name="1. PWS Information" sheetId="29" r:id="rId1"/>
    <sheet name="2. Inventory Methods" sheetId="25" r:id="rId2"/>
    <sheet name="3. Detailed Inventory " sheetId="3" r:id="rId3"/>
    <sheet name="4. Inventory Summary" sheetId="1" r:id="rId4"/>
    <sheet name="5. Public Accessibility Doc." sheetId="26" r:id="rId5"/>
    <sheet name="Summary" sheetId="31" state="hidden" r:id="rId6"/>
    <sheet name="Classification Table" sheetId="30" state="hidden" r:id="rId7"/>
    <sheet name="Form Lists" sheetId="18" state="hidden" r:id="rId8"/>
    <sheet name="Dropdowns" sheetId="24" state="hidden" r:id="rId9"/>
  </sheets>
  <externalReferences>
    <externalReference r:id="rId10"/>
  </externalReferences>
  <definedNames>
    <definedName name="_xlnm._FilterDatabase" localSheetId="2" hidden="1">'3. Detailed Inventory '!$B$7:$W$9978</definedName>
    <definedName name="_Ref90647591" localSheetId="4">'[1]State Checklist'!#REF!</definedName>
    <definedName name="_xlnm.Print_Area" localSheetId="0">'1. PWS Information'!$A$1:$F$21</definedName>
    <definedName name="_xlnm.Print_Area" localSheetId="2">'3. Detailed Inventory '!$A$1:$W$15</definedName>
    <definedName name="_xlnm.Print_Area" localSheetId="4">'5. Public Accessibility Doc.'!$A$1:$E$31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0" i="1" l="1"/>
  <c r="J3" i="30" a="1"/>
  <c r="J3" i="30" s="1"/>
  <c r="W7648" i="3" a="1"/>
  <c r="W7648" i="3" s="1"/>
  <c r="W7649" i="3" a="1"/>
  <c r="W7649" i="3" s="1"/>
  <c r="W7650" i="3" a="1"/>
  <c r="W7650" i="3" s="1"/>
  <c r="W7651" i="3" a="1"/>
  <c r="W7651" i="3" s="1"/>
  <c r="W7652" i="3" a="1"/>
  <c r="W7652" i="3" s="1"/>
  <c r="W7653" i="3" a="1"/>
  <c r="W7653" i="3" s="1"/>
  <c r="W7654" i="3" a="1"/>
  <c r="W7654" i="3" s="1"/>
  <c r="W7655" i="3" a="1"/>
  <c r="W7655" i="3" s="1"/>
  <c r="W7656" i="3" a="1"/>
  <c r="W7656" i="3" s="1"/>
  <c r="W7657" i="3" a="1"/>
  <c r="W7657" i="3" s="1"/>
  <c r="W7658" i="3" a="1"/>
  <c r="W7658" i="3" s="1"/>
  <c r="W7659" i="3" a="1"/>
  <c r="W7659" i="3" s="1"/>
  <c r="W7660" i="3" a="1"/>
  <c r="W7660" i="3" s="1"/>
  <c r="W7661" i="3" a="1"/>
  <c r="W7661" i="3" s="1"/>
  <c r="W7662" i="3" a="1"/>
  <c r="W7662" i="3" s="1"/>
  <c r="W7663" i="3" a="1"/>
  <c r="W7663" i="3" s="1"/>
  <c r="W7664" i="3" a="1"/>
  <c r="W7664" i="3" s="1"/>
  <c r="W7665" i="3" a="1"/>
  <c r="W7665" i="3" s="1"/>
  <c r="W7666" i="3" a="1"/>
  <c r="W7666" i="3" s="1"/>
  <c r="W7667" i="3" a="1"/>
  <c r="W7667" i="3" s="1"/>
  <c r="W7668" i="3" a="1"/>
  <c r="W7668" i="3" s="1"/>
  <c r="W7669" i="3" a="1"/>
  <c r="W7669" i="3" s="1"/>
  <c r="W7670" i="3" a="1"/>
  <c r="W7670" i="3" s="1"/>
  <c r="W7671" i="3" a="1"/>
  <c r="W7671" i="3" s="1"/>
  <c r="W7672" i="3" a="1"/>
  <c r="W7672" i="3" s="1"/>
  <c r="W7673" i="3" a="1"/>
  <c r="W7673" i="3" s="1"/>
  <c r="W7674" i="3" a="1"/>
  <c r="W7674" i="3" s="1"/>
  <c r="W7675" i="3" a="1"/>
  <c r="W7675" i="3" s="1"/>
  <c r="W7676" i="3" a="1"/>
  <c r="W7676" i="3" s="1"/>
  <c r="W7677" i="3" a="1"/>
  <c r="W7677" i="3" s="1"/>
  <c r="W7678" i="3" a="1"/>
  <c r="W7678" i="3" s="1"/>
  <c r="W7679" i="3" a="1"/>
  <c r="W7679" i="3" s="1"/>
  <c r="W7680" i="3" a="1"/>
  <c r="W7680" i="3" s="1"/>
  <c r="W7681" i="3" a="1"/>
  <c r="W7681" i="3" s="1"/>
  <c r="W7682" i="3" a="1"/>
  <c r="W7682" i="3" s="1"/>
  <c r="W7683" i="3" a="1"/>
  <c r="W7683" i="3" s="1"/>
  <c r="W7684" i="3" a="1"/>
  <c r="W7684" i="3" s="1"/>
  <c r="W7685" i="3" a="1"/>
  <c r="W7685" i="3" s="1"/>
  <c r="W7686" i="3" a="1"/>
  <c r="W7686" i="3" s="1"/>
  <c r="W7687" i="3" a="1"/>
  <c r="W7687" i="3" s="1"/>
  <c r="W7688" i="3" a="1"/>
  <c r="W7688" i="3" s="1"/>
  <c r="W7689" i="3" a="1"/>
  <c r="W7689" i="3" s="1"/>
  <c r="W7690" i="3" a="1"/>
  <c r="W7690" i="3" s="1"/>
  <c r="W7691" i="3" a="1"/>
  <c r="W7691" i="3" s="1"/>
  <c r="W7692" i="3" a="1"/>
  <c r="W7692" i="3" s="1"/>
  <c r="W7693" i="3" a="1"/>
  <c r="W7693" i="3" s="1"/>
  <c r="W7694" i="3" a="1"/>
  <c r="W7694" i="3" s="1"/>
  <c r="W7695" i="3" a="1"/>
  <c r="W7695" i="3" s="1"/>
  <c r="W7696" i="3" a="1"/>
  <c r="W7696" i="3" s="1"/>
  <c r="W7697" i="3" a="1"/>
  <c r="W7697" i="3" s="1"/>
  <c r="W7698" i="3" a="1"/>
  <c r="W7698" i="3" s="1"/>
  <c r="W7699" i="3" a="1"/>
  <c r="W7699" i="3" s="1"/>
  <c r="W7700" i="3" a="1"/>
  <c r="W7700" i="3" s="1"/>
  <c r="W7701" i="3" a="1"/>
  <c r="W7701" i="3" s="1"/>
  <c r="W7702" i="3" a="1"/>
  <c r="W7702" i="3" s="1"/>
  <c r="W7703" i="3" a="1"/>
  <c r="W7703" i="3" s="1"/>
  <c r="W7704" i="3" a="1"/>
  <c r="W7704" i="3" s="1"/>
  <c r="W7705" i="3" a="1"/>
  <c r="W7705" i="3" s="1"/>
  <c r="W7706" i="3" a="1"/>
  <c r="W7706" i="3" s="1"/>
  <c r="W7707" i="3" a="1"/>
  <c r="W7707" i="3" s="1"/>
  <c r="W7708" i="3" a="1"/>
  <c r="W7708" i="3" s="1"/>
  <c r="W7709" i="3" a="1"/>
  <c r="W7709" i="3" s="1"/>
  <c r="W7710" i="3" a="1"/>
  <c r="W7710" i="3" s="1"/>
  <c r="W7711" i="3" a="1"/>
  <c r="W7711" i="3" s="1"/>
  <c r="W7712" i="3" a="1"/>
  <c r="W7712" i="3" s="1"/>
  <c r="W7713" i="3" a="1"/>
  <c r="W7713" i="3" s="1"/>
  <c r="W7714" i="3" a="1"/>
  <c r="W7714" i="3" s="1"/>
  <c r="W7715" i="3" a="1"/>
  <c r="W7715" i="3" s="1"/>
  <c r="W7716" i="3" a="1"/>
  <c r="W7716" i="3" s="1"/>
  <c r="W7717" i="3" a="1"/>
  <c r="W7717" i="3" s="1"/>
  <c r="W7718" i="3" a="1"/>
  <c r="W7718" i="3" s="1"/>
  <c r="W7719" i="3" a="1"/>
  <c r="W7719" i="3" s="1"/>
  <c r="W7720" i="3" a="1"/>
  <c r="W7720" i="3" s="1"/>
  <c r="W7721" i="3" a="1"/>
  <c r="W7721" i="3" s="1"/>
  <c r="W7722" i="3" a="1"/>
  <c r="W7722" i="3" s="1"/>
  <c r="W7723" i="3" a="1"/>
  <c r="W7723" i="3" s="1"/>
  <c r="W7724" i="3" a="1"/>
  <c r="W7724" i="3" s="1"/>
  <c r="W7725" i="3" a="1"/>
  <c r="W7725" i="3" s="1"/>
  <c r="W7726" i="3" a="1"/>
  <c r="W7726" i="3" s="1"/>
  <c r="W7727" i="3" a="1"/>
  <c r="W7727" i="3" s="1"/>
  <c r="W7728" i="3" a="1"/>
  <c r="W7728" i="3" s="1"/>
  <c r="W7729" i="3" a="1"/>
  <c r="W7729" i="3" s="1"/>
  <c r="W7730" i="3" a="1"/>
  <c r="W7730" i="3" s="1"/>
  <c r="W7731" i="3" a="1"/>
  <c r="W7731" i="3" s="1"/>
  <c r="W7732" i="3" a="1"/>
  <c r="W7732" i="3" s="1"/>
  <c r="W7733" i="3" a="1"/>
  <c r="W7733" i="3" s="1"/>
  <c r="W7734" i="3" a="1"/>
  <c r="W7734" i="3" s="1"/>
  <c r="W7735" i="3" a="1"/>
  <c r="W7735" i="3" s="1"/>
  <c r="W7736" i="3" a="1"/>
  <c r="W7736" i="3" s="1"/>
  <c r="W7737" i="3" a="1"/>
  <c r="W7737" i="3" s="1"/>
  <c r="W7738" i="3" a="1"/>
  <c r="W7738" i="3" s="1"/>
  <c r="W7739" i="3" a="1"/>
  <c r="W7739" i="3" s="1"/>
  <c r="W7740" i="3" a="1"/>
  <c r="W7740" i="3" s="1"/>
  <c r="W7741" i="3" a="1"/>
  <c r="W7741" i="3" s="1"/>
  <c r="W7742" i="3" a="1"/>
  <c r="W7742" i="3" s="1"/>
  <c r="W7743" i="3" a="1"/>
  <c r="W7743" i="3" s="1"/>
  <c r="W7744" i="3" a="1"/>
  <c r="W7744" i="3" s="1"/>
  <c r="W7745" i="3" a="1"/>
  <c r="W7745" i="3" s="1"/>
  <c r="W7746" i="3" a="1"/>
  <c r="W7746" i="3" s="1"/>
  <c r="W7747" i="3" a="1"/>
  <c r="W7747" i="3" s="1"/>
  <c r="W7748" i="3" a="1"/>
  <c r="W7748" i="3" s="1"/>
  <c r="W7749" i="3" a="1"/>
  <c r="W7749" i="3" s="1"/>
  <c r="W7750" i="3" a="1"/>
  <c r="W7750" i="3" s="1"/>
  <c r="W7751" i="3" a="1"/>
  <c r="W7751" i="3" s="1"/>
  <c r="W7752" i="3" a="1"/>
  <c r="W7752" i="3" s="1"/>
  <c r="W7753" i="3" a="1"/>
  <c r="W7753" i="3" s="1"/>
  <c r="W7754" i="3" a="1"/>
  <c r="W7754" i="3" s="1"/>
  <c r="W7755" i="3" a="1"/>
  <c r="W7755" i="3" s="1"/>
  <c r="W7756" i="3" a="1"/>
  <c r="W7756" i="3" s="1"/>
  <c r="W7757" i="3" a="1"/>
  <c r="W7757" i="3" s="1"/>
  <c r="W7758" i="3" a="1"/>
  <c r="W7758" i="3" s="1"/>
  <c r="W7759" i="3" a="1"/>
  <c r="W7759" i="3" s="1"/>
  <c r="W7760" i="3" a="1"/>
  <c r="W7760" i="3" s="1"/>
  <c r="W7761" i="3" a="1"/>
  <c r="W7761" i="3" s="1"/>
  <c r="W7762" i="3" a="1"/>
  <c r="W7762" i="3" s="1"/>
  <c r="W7763" i="3" a="1"/>
  <c r="W7763" i="3" s="1"/>
  <c r="W7764" i="3" a="1"/>
  <c r="W7764" i="3" s="1"/>
  <c r="W7765" i="3" a="1"/>
  <c r="W7765" i="3" s="1"/>
  <c r="W7766" i="3" a="1"/>
  <c r="W7766" i="3" s="1"/>
  <c r="W7767" i="3" a="1"/>
  <c r="W7767" i="3" s="1"/>
  <c r="W7768" i="3" a="1"/>
  <c r="W7768" i="3" s="1"/>
  <c r="W7769" i="3" a="1"/>
  <c r="W7769" i="3" s="1"/>
  <c r="W7770" i="3" a="1"/>
  <c r="W7770" i="3" s="1"/>
  <c r="W7771" i="3" a="1"/>
  <c r="W7771" i="3" s="1"/>
  <c r="W7772" i="3" a="1"/>
  <c r="W7772" i="3" s="1"/>
  <c r="W7773" i="3" a="1"/>
  <c r="W7773" i="3" s="1"/>
  <c r="W7774" i="3" a="1"/>
  <c r="W7774" i="3" s="1"/>
  <c r="W7775" i="3" a="1"/>
  <c r="W7775" i="3" s="1"/>
  <c r="W7776" i="3" a="1"/>
  <c r="W7776" i="3" s="1"/>
  <c r="W7777" i="3" a="1"/>
  <c r="W7777" i="3" s="1"/>
  <c r="W7778" i="3" a="1"/>
  <c r="W7778" i="3" s="1"/>
  <c r="W7779" i="3" a="1"/>
  <c r="W7779" i="3" s="1"/>
  <c r="W7780" i="3" a="1"/>
  <c r="W7780" i="3" s="1"/>
  <c r="W7781" i="3" a="1"/>
  <c r="W7781" i="3" s="1"/>
  <c r="W7782" i="3" a="1"/>
  <c r="W7782" i="3" s="1"/>
  <c r="W7783" i="3" a="1"/>
  <c r="W7783" i="3" s="1"/>
  <c r="W7784" i="3" a="1"/>
  <c r="W7784" i="3" s="1"/>
  <c r="W7785" i="3" a="1"/>
  <c r="W7785" i="3" s="1"/>
  <c r="W7786" i="3" a="1"/>
  <c r="W7786" i="3" s="1"/>
  <c r="W7787" i="3" a="1"/>
  <c r="W7787" i="3" s="1"/>
  <c r="W7788" i="3" a="1"/>
  <c r="W7788" i="3" s="1"/>
  <c r="W7789" i="3" a="1"/>
  <c r="W7789" i="3" s="1"/>
  <c r="W7790" i="3" a="1"/>
  <c r="W7790" i="3" s="1"/>
  <c r="W7791" i="3" a="1"/>
  <c r="W7791" i="3" s="1"/>
  <c r="W7792" i="3" a="1"/>
  <c r="W7792" i="3" s="1"/>
  <c r="W7793" i="3" a="1"/>
  <c r="W7793" i="3" s="1"/>
  <c r="W7794" i="3" a="1"/>
  <c r="W7794" i="3" s="1"/>
  <c r="W7795" i="3" a="1"/>
  <c r="W7795" i="3" s="1"/>
  <c r="W7796" i="3" a="1"/>
  <c r="W7796" i="3" s="1"/>
  <c r="W7797" i="3" a="1"/>
  <c r="W7797" i="3" s="1"/>
  <c r="W7798" i="3" a="1"/>
  <c r="W7798" i="3" s="1"/>
  <c r="W7799" i="3" a="1"/>
  <c r="W7799" i="3" s="1"/>
  <c r="W7800" i="3" a="1"/>
  <c r="W7800" i="3" s="1"/>
  <c r="W7801" i="3" a="1"/>
  <c r="W7801" i="3" s="1"/>
  <c r="W7802" i="3" a="1"/>
  <c r="W7802" i="3" s="1"/>
  <c r="W7803" i="3" a="1"/>
  <c r="W7803" i="3" s="1"/>
  <c r="W7804" i="3" a="1"/>
  <c r="W7804" i="3" s="1"/>
  <c r="W7805" i="3" a="1"/>
  <c r="W7805" i="3" s="1"/>
  <c r="W7806" i="3" a="1"/>
  <c r="W7806" i="3" s="1"/>
  <c r="W7807" i="3" a="1"/>
  <c r="W7807" i="3" s="1"/>
  <c r="W7808" i="3" a="1"/>
  <c r="W7808" i="3" s="1"/>
  <c r="W7809" i="3" a="1"/>
  <c r="W7809" i="3" s="1"/>
  <c r="W7810" i="3" a="1"/>
  <c r="W7810" i="3" s="1"/>
  <c r="W7811" i="3" a="1"/>
  <c r="W7811" i="3" s="1"/>
  <c r="W7812" i="3" a="1"/>
  <c r="W7812" i="3" s="1"/>
  <c r="W7813" i="3" a="1"/>
  <c r="W7813" i="3" s="1"/>
  <c r="W7814" i="3" a="1"/>
  <c r="W7814" i="3" s="1"/>
  <c r="W7815" i="3" a="1"/>
  <c r="W7815" i="3" s="1"/>
  <c r="W7816" i="3" a="1"/>
  <c r="W7816" i="3" s="1"/>
  <c r="W7817" i="3" a="1"/>
  <c r="W7817" i="3" s="1"/>
  <c r="W7818" i="3" a="1"/>
  <c r="W7818" i="3" s="1"/>
  <c r="W7819" i="3" a="1"/>
  <c r="W7819" i="3" s="1"/>
  <c r="W7820" i="3" a="1"/>
  <c r="W7820" i="3" s="1"/>
  <c r="W7821" i="3" a="1"/>
  <c r="W7821" i="3" s="1"/>
  <c r="W7822" i="3" a="1"/>
  <c r="W7822" i="3" s="1"/>
  <c r="W7823" i="3" a="1"/>
  <c r="W7823" i="3" s="1"/>
  <c r="W7824" i="3" a="1"/>
  <c r="W7824" i="3" s="1"/>
  <c r="W7825" i="3" a="1"/>
  <c r="W7825" i="3" s="1"/>
  <c r="W7826" i="3" a="1"/>
  <c r="W7826" i="3" s="1"/>
  <c r="W7827" i="3" a="1"/>
  <c r="W7827" i="3" s="1"/>
  <c r="W7828" i="3" a="1"/>
  <c r="W7828" i="3" s="1"/>
  <c r="W7829" i="3" a="1"/>
  <c r="W7829" i="3" s="1"/>
  <c r="W7830" i="3" a="1"/>
  <c r="W7830" i="3" s="1"/>
  <c r="W7831" i="3" a="1"/>
  <c r="W7831" i="3" s="1"/>
  <c r="W7832" i="3" a="1"/>
  <c r="W7832" i="3" s="1"/>
  <c r="W7833" i="3" a="1"/>
  <c r="W7833" i="3" s="1"/>
  <c r="W7834" i="3" a="1"/>
  <c r="W7834" i="3" s="1"/>
  <c r="W7835" i="3" a="1"/>
  <c r="W7835" i="3" s="1"/>
  <c r="W7836" i="3" a="1"/>
  <c r="W7836" i="3" s="1"/>
  <c r="W7837" i="3" a="1"/>
  <c r="W7837" i="3" s="1"/>
  <c r="W7838" i="3" a="1"/>
  <c r="W7838" i="3" s="1"/>
  <c r="W7839" i="3" a="1"/>
  <c r="W7839" i="3" s="1"/>
  <c r="W7840" i="3" a="1"/>
  <c r="W7840" i="3" s="1"/>
  <c r="W7841" i="3" a="1"/>
  <c r="W7841" i="3" s="1"/>
  <c r="W7842" i="3" a="1"/>
  <c r="W7842" i="3" s="1"/>
  <c r="W7843" i="3" a="1"/>
  <c r="W7843" i="3" s="1"/>
  <c r="W7844" i="3" a="1"/>
  <c r="W7844" i="3" s="1"/>
  <c r="W7845" i="3" a="1"/>
  <c r="W7845" i="3" s="1"/>
  <c r="W7846" i="3" a="1"/>
  <c r="W7846" i="3" s="1"/>
  <c r="W7847" i="3" a="1"/>
  <c r="W7847" i="3" s="1"/>
  <c r="W7848" i="3" a="1"/>
  <c r="W7848" i="3" s="1"/>
  <c r="W7849" i="3" a="1"/>
  <c r="W7849" i="3" s="1"/>
  <c r="W7850" i="3" a="1"/>
  <c r="W7850" i="3" s="1"/>
  <c r="W7851" i="3" a="1"/>
  <c r="W7851" i="3" s="1"/>
  <c r="W7852" i="3" a="1"/>
  <c r="W7852" i="3" s="1"/>
  <c r="W7853" i="3" a="1"/>
  <c r="W7853" i="3" s="1"/>
  <c r="W7854" i="3" a="1"/>
  <c r="W7854" i="3" s="1"/>
  <c r="W7855" i="3" a="1"/>
  <c r="W7855" i="3" s="1"/>
  <c r="W7856" i="3" a="1"/>
  <c r="W7856" i="3" s="1"/>
  <c r="W7857" i="3" a="1"/>
  <c r="W7857" i="3" s="1"/>
  <c r="W7858" i="3" a="1"/>
  <c r="W7858" i="3" s="1"/>
  <c r="W7859" i="3" a="1"/>
  <c r="W7859" i="3" s="1"/>
  <c r="W7860" i="3" a="1"/>
  <c r="W7860" i="3" s="1"/>
  <c r="W7861" i="3" a="1"/>
  <c r="W7861" i="3" s="1"/>
  <c r="W7862" i="3" a="1"/>
  <c r="W7862" i="3" s="1"/>
  <c r="W7863" i="3" a="1"/>
  <c r="W7863" i="3" s="1"/>
  <c r="W7864" i="3" a="1"/>
  <c r="W7864" i="3" s="1"/>
  <c r="W7865" i="3" a="1"/>
  <c r="W7865" i="3" s="1"/>
  <c r="W7866" i="3" a="1"/>
  <c r="W7866" i="3" s="1"/>
  <c r="W7867" i="3" a="1"/>
  <c r="W7867" i="3" s="1"/>
  <c r="W7868" i="3" a="1"/>
  <c r="W7868" i="3" s="1"/>
  <c r="W7869" i="3" a="1"/>
  <c r="W7869" i="3" s="1"/>
  <c r="W7870" i="3" a="1"/>
  <c r="W7870" i="3" s="1"/>
  <c r="W7871" i="3" a="1"/>
  <c r="W7871" i="3" s="1"/>
  <c r="W7872" i="3" a="1"/>
  <c r="W7872" i="3" s="1"/>
  <c r="W7873" i="3" a="1"/>
  <c r="W7873" i="3" s="1"/>
  <c r="W7874" i="3" a="1"/>
  <c r="W7874" i="3" s="1"/>
  <c r="W7875" i="3" a="1"/>
  <c r="W7875" i="3" s="1"/>
  <c r="W7876" i="3" a="1"/>
  <c r="W7876" i="3" s="1"/>
  <c r="W7877" i="3" a="1"/>
  <c r="W7877" i="3" s="1"/>
  <c r="W7878" i="3" a="1"/>
  <c r="W7878" i="3" s="1"/>
  <c r="W7879" i="3" a="1"/>
  <c r="W7879" i="3" s="1"/>
  <c r="W7880" i="3" a="1"/>
  <c r="W7880" i="3" s="1"/>
  <c r="W7881" i="3" a="1"/>
  <c r="W7881" i="3" s="1"/>
  <c r="W7882" i="3" a="1"/>
  <c r="W7882" i="3" s="1"/>
  <c r="W7883" i="3" a="1"/>
  <c r="W7883" i="3" s="1"/>
  <c r="W7884" i="3" a="1"/>
  <c r="W7884" i="3" s="1"/>
  <c r="W7885" i="3" a="1"/>
  <c r="W7885" i="3" s="1"/>
  <c r="W7886" i="3" a="1"/>
  <c r="W7886" i="3" s="1"/>
  <c r="W7887" i="3" a="1"/>
  <c r="W7887" i="3" s="1"/>
  <c r="W7888" i="3" a="1"/>
  <c r="W7888" i="3" s="1"/>
  <c r="W7889" i="3" a="1"/>
  <c r="W7889" i="3" s="1"/>
  <c r="W7890" i="3" a="1"/>
  <c r="W7890" i="3" s="1"/>
  <c r="W7891" i="3" a="1"/>
  <c r="W7891" i="3" s="1"/>
  <c r="W7892" i="3" a="1"/>
  <c r="W7892" i="3" s="1"/>
  <c r="W7893" i="3" a="1"/>
  <c r="W7893" i="3" s="1"/>
  <c r="W7894" i="3" a="1"/>
  <c r="W7894" i="3" s="1"/>
  <c r="W7895" i="3" a="1"/>
  <c r="W7895" i="3" s="1"/>
  <c r="W7896" i="3" a="1"/>
  <c r="W7896" i="3" s="1"/>
  <c r="W7897" i="3" a="1"/>
  <c r="W7897" i="3" s="1"/>
  <c r="W7898" i="3" a="1"/>
  <c r="W7898" i="3" s="1"/>
  <c r="W7899" i="3" a="1"/>
  <c r="W7899" i="3" s="1"/>
  <c r="W7900" i="3" a="1"/>
  <c r="W7900" i="3" s="1"/>
  <c r="W7901" i="3" a="1"/>
  <c r="W7901" i="3" s="1"/>
  <c r="W7902" i="3" a="1"/>
  <c r="W7902" i="3" s="1"/>
  <c r="W7903" i="3" a="1"/>
  <c r="W7903" i="3" s="1"/>
  <c r="W7904" i="3" a="1"/>
  <c r="W7904" i="3" s="1"/>
  <c r="W7905" i="3" a="1"/>
  <c r="W7905" i="3" s="1"/>
  <c r="W7906" i="3" a="1"/>
  <c r="W7906" i="3" s="1"/>
  <c r="W7907" i="3" a="1"/>
  <c r="W7907" i="3" s="1"/>
  <c r="W7908" i="3" a="1"/>
  <c r="W7908" i="3" s="1"/>
  <c r="W7909" i="3" a="1"/>
  <c r="W7909" i="3" s="1"/>
  <c r="W7910" i="3" a="1"/>
  <c r="W7910" i="3" s="1"/>
  <c r="W7911" i="3" a="1"/>
  <c r="W7911" i="3" s="1"/>
  <c r="W7912" i="3" a="1"/>
  <c r="W7912" i="3" s="1"/>
  <c r="W7913" i="3" a="1"/>
  <c r="W7913" i="3" s="1"/>
  <c r="W7914" i="3" a="1"/>
  <c r="W7914" i="3" s="1"/>
  <c r="W7915" i="3" a="1"/>
  <c r="W7915" i="3" s="1"/>
  <c r="W7916" i="3" a="1"/>
  <c r="W7916" i="3" s="1"/>
  <c r="W7917" i="3" a="1"/>
  <c r="W7917" i="3" s="1"/>
  <c r="W7918" i="3" a="1"/>
  <c r="W7918" i="3" s="1"/>
  <c r="W7919" i="3" a="1"/>
  <c r="W7919" i="3" s="1"/>
  <c r="W7920" i="3" a="1"/>
  <c r="W7920" i="3" s="1"/>
  <c r="W7921" i="3" a="1"/>
  <c r="W7921" i="3" s="1"/>
  <c r="W7922" i="3" a="1"/>
  <c r="W7922" i="3" s="1"/>
  <c r="W7923" i="3" a="1"/>
  <c r="W7923" i="3" s="1"/>
  <c r="W7924" i="3" a="1"/>
  <c r="W7924" i="3" s="1"/>
  <c r="W7925" i="3" a="1"/>
  <c r="W7925" i="3" s="1"/>
  <c r="W7926" i="3" a="1"/>
  <c r="W7926" i="3" s="1"/>
  <c r="W7927" i="3" a="1"/>
  <c r="W7927" i="3" s="1"/>
  <c r="W7928" i="3" a="1"/>
  <c r="W7928" i="3" s="1"/>
  <c r="W7929" i="3" a="1"/>
  <c r="W7929" i="3" s="1"/>
  <c r="W7930" i="3" a="1"/>
  <c r="W7930" i="3" s="1"/>
  <c r="W7931" i="3" a="1"/>
  <c r="W7931" i="3" s="1"/>
  <c r="W7932" i="3" a="1"/>
  <c r="W7932" i="3" s="1"/>
  <c r="W7933" i="3" a="1"/>
  <c r="W7933" i="3" s="1"/>
  <c r="W7934" i="3" a="1"/>
  <c r="W7934" i="3" s="1"/>
  <c r="W7935" i="3" a="1"/>
  <c r="W7935" i="3" s="1"/>
  <c r="W7936" i="3" a="1"/>
  <c r="W7936" i="3" s="1"/>
  <c r="W7937" i="3" a="1"/>
  <c r="W7937" i="3" s="1"/>
  <c r="W7938" i="3" a="1"/>
  <c r="W7938" i="3" s="1"/>
  <c r="W7939" i="3" a="1"/>
  <c r="W7939" i="3" s="1"/>
  <c r="W7940" i="3" a="1"/>
  <c r="W7940" i="3" s="1"/>
  <c r="W7941" i="3" a="1"/>
  <c r="W7941" i="3" s="1"/>
  <c r="W7942" i="3" a="1"/>
  <c r="W7942" i="3" s="1"/>
  <c r="W7943" i="3" a="1"/>
  <c r="W7943" i="3" s="1"/>
  <c r="W7944" i="3" a="1"/>
  <c r="W7944" i="3" s="1"/>
  <c r="W7945" i="3" a="1"/>
  <c r="W7945" i="3" s="1"/>
  <c r="W7946" i="3" a="1"/>
  <c r="W7946" i="3" s="1"/>
  <c r="W7947" i="3" a="1"/>
  <c r="W7947" i="3" s="1"/>
  <c r="W7948" i="3" a="1"/>
  <c r="W7948" i="3" s="1"/>
  <c r="W7949" i="3" a="1"/>
  <c r="W7949" i="3" s="1"/>
  <c r="W7950" i="3" a="1"/>
  <c r="W7950" i="3" s="1"/>
  <c r="W7951" i="3" a="1"/>
  <c r="W7951" i="3" s="1"/>
  <c r="W7952" i="3" a="1"/>
  <c r="W7952" i="3" s="1"/>
  <c r="W7953" i="3" a="1"/>
  <c r="W7953" i="3" s="1"/>
  <c r="W7954" i="3" a="1"/>
  <c r="W7954" i="3" s="1"/>
  <c r="W7955" i="3" a="1"/>
  <c r="W7955" i="3" s="1"/>
  <c r="W7956" i="3" a="1"/>
  <c r="W7956" i="3" s="1"/>
  <c r="W7957" i="3" a="1"/>
  <c r="W7957" i="3" s="1"/>
  <c r="W7958" i="3" a="1"/>
  <c r="W7958" i="3" s="1"/>
  <c r="W7959" i="3" a="1"/>
  <c r="W7959" i="3" s="1"/>
  <c r="W7960" i="3" a="1"/>
  <c r="W7960" i="3" s="1"/>
  <c r="W7961" i="3" a="1"/>
  <c r="W7961" i="3" s="1"/>
  <c r="W7962" i="3" a="1"/>
  <c r="W7962" i="3" s="1"/>
  <c r="W7963" i="3" a="1"/>
  <c r="W7963" i="3" s="1"/>
  <c r="W7964" i="3" a="1"/>
  <c r="W7964" i="3" s="1"/>
  <c r="W7965" i="3" a="1"/>
  <c r="W7965" i="3" s="1"/>
  <c r="W7966" i="3" a="1"/>
  <c r="W7966" i="3" s="1"/>
  <c r="W7967" i="3" a="1"/>
  <c r="W7967" i="3" s="1"/>
  <c r="W7968" i="3" a="1"/>
  <c r="W7968" i="3" s="1"/>
  <c r="W7969" i="3" a="1"/>
  <c r="W7969" i="3" s="1"/>
  <c r="W7970" i="3" a="1"/>
  <c r="W7970" i="3" s="1"/>
  <c r="W7971" i="3" a="1"/>
  <c r="W7971" i="3" s="1"/>
  <c r="W7972" i="3" a="1"/>
  <c r="W7972" i="3" s="1"/>
  <c r="W7973" i="3" a="1"/>
  <c r="W7973" i="3" s="1"/>
  <c r="W7974" i="3" a="1"/>
  <c r="W7974" i="3" s="1"/>
  <c r="W7975" i="3" a="1"/>
  <c r="W7975" i="3" s="1"/>
  <c r="W7976" i="3" a="1"/>
  <c r="W7976" i="3" s="1"/>
  <c r="W7977" i="3" a="1"/>
  <c r="W7977" i="3" s="1"/>
  <c r="W7978" i="3" a="1"/>
  <c r="W7978" i="3" s="1"/>
  <c r="W7979" i="3" a="1"/>
  <c r="W7979" i="3" s="1"/>
  <c r="W7980" i="3" a="1"/>
  <c r="W7980" i="3" s="1"/>
  <c r="W7981" i="3" a="1"/>
  <c r="W7981" i="3" s="1"/>
  <c r="W7982" i="3" a="1"/>
  <c r="W7982" i="3" s="1"/>
  <c r="W7983" i="3" a="1"/>
  <c r="W7983" i="3" s="1"/>
  <c r="W7984" i="3" a="1"/>
  <c r="W7984" i="3" s="1"/>
  <c r="W7985" i="3" a="1"/>
  <c r="W7985" i="3" s="1"/>
  <c r="W7986" i="3" a="1"/>
  <c r="W7986" i="3" s="1"/>
  <c r="W7987" i="3" a="1"/>
  <c r="W7987" i="3" s="1"/>
  <c r="W7988" i="3" a="1"/>
  <c r="W7988" i="3" s="1"/>
  <c r="W7989" i="3" a="1"/>
  <c r="W7989" i="3" s="1"/>
  <c r="W7990" i="3" a="1"/>
  <c r="W7990" i="3" s="1"/>
  <c r="W7991" i="3" a="1"/>
  <c r="W7991" i="3" s="1"/>
  <c r="W7992" i="3" a="1"/>
  <c r="W7992" i="3" s="1"/>
  <c r="W7993" i="3" a="1"/>
  <c r="W7993" i="3" s="1"/>
  <c r="W7994" i="3" a="1"/>
  <c r="W7994" i="3" s="1"/>
  <c r="W7995" i="3" a="1"/>
  <c r="W7995" i="3" s="1"/>
  <c r="W7996" i="3" a="1"/>
  <c r="W7996" i="3" s="1"/>
  <c r="W7997" i="3" a="1"/>
  <c r="W7997" i="3" s="1"/>
  <c r="W7998" i="3" a="1"/>
  <c r="W7998" i="3" s="1"/>
  <c r="W7999" i="3" a="1"/>
  <c r="W7999" i="3" s="1"/>
  <c r="W8000" i="3" a="1"/>
  <c r="W8000" i="3" s="1"/>
  <c r="W8001" i="3" a="1"/>
  <c r="W8001" i="3" s="1"/>
  <c r="W8002" i="3" a="1"/>
  <c r="W8002" i="3" s="1"/>
  <c r="W8003" i="3" a="1"/>
  <c r="W8003" i="3" s="1"/>
  <c r="W8004" i="3" a="1"/>
  <c r="W8004" i="3" s="1"/>
  <c r="W8005" i="3" a="1"/>
  <c r="W8005" i="3" s="1"/>
  <c r="W8006" i="3" a="1"/>
  <c r="W8006" i="3" s="1"/>
  <c r="W8007" i="3" a="1"/>
  <c r="W8007" i="3" s="1"/>
  <c r="W8008" i="3" a="1"/>
  <c r="W8008" i="3" s="1"/>
  <c r="W8009" i="3" a="1"/>
  <c r="W8009" i="3" s="1"/>
  <c r="W8010" i="3" a="1"/>
  <c r="W8010" i="3" s="1"/>
  <c r="W8011" i="3" a="1"/>
  <c r="W8011" i="3" s="1"/>
  <c r="W8012" i="3" a="1"/>
  <c r="W8012" i="3" s="1"/>
  <c r="W8013" i="3" a="1"/>
  <c r="W8013" i="3" s="1"/>
  <c r="W8014" i="3" a="1"/>
  <c r="W8014" i="3" s="1"/>
  <c r="W8015" i="3" a="1"/>
  <c r="W8015" i="3" s="1"/>
  <c r="W8016" i="3" a="1"/>
  <c r="W8016" i="3" s="1"/>
  <c r="W8017" i="3" a="1"/>
  <c r="W8017" i="3" s="1"/>
  <c r="W8018" i="3" a="1"/>
  <c r="W8018" i="3" s="1"/>
  <c r="W8019" i="3" a="1"/>
  <c r="W8019" i="3" s="1"/>
  <c r="W8020" i="3" a="1"/>
  <c r="W8020" i="3" s="1"/>
  <c r="W8021" i="3" a="1"/>
  <c r="W8021" i="3" s="1"/>
  <c r="W8022" i="3" a="1"/>
  <c r="W8022" i="3" s="1"/>
  <c r="W8023" i="3" a="1"/>
  <c r="W8023" i="3" s="1"/>
  <c r="W8024" i="3" a="1"/>
  <c r="W8024" i="3" s="1"/>
  <c r="W8025" i="3" a="1"/>
  <c r="W8025" i="3" s="1"/>
  <c r="W8026" i="3" a="1"/>
  <c r="W8026" i="3" s="1"/>
  <c r="W8027" i="3" a="1"/>
  <c r="W8027" i="3" s="1"/>
  <c r="W8028" i="3" a="1"/>
  <c r="W8028" i="3" s="1"/>
  <c r="W8029" i="3" a="1"/>
  <c r="W8029" i="3" s="1"/>
  <c r="W8030" i="3" a="1"/>
  <c r="W8030" i="3" s="1"/>
  <c r="W8031" i="3" a="1"/>
  <c r="W8031" i="3" s="1"/>
  <c r="W8032" i="3" a="1"/>
  <c r="W8032" i="3" s="1"/>
  <c r="W8033" i="3" a="1"/>
  <c r="W8033" i="3" s="1"/>
  <c r="W8034" i="3" a="1"/>
  <c r="W8034" i="3" s="1"/>
  <c r="W8035" i="3" a="1"/>
  <c r="W8035" i="3" s="1"/>
  <c r="W8036" i="3" a="1"/>
  <c r="W8036" i="3" s="1"/>
  <c r="W8037" i="3" a="1"/>
  <c r="W8037" i="3" s="1"/>
  <c r="W8038" i="3" a="1"/>
  <c r="W8038" i="3" s="1"/>
  <c r="W8039" i="3" a="1"/>
  <c r="W8039" i="3" s="1"/>
  <c r="W8040" i="3" a="1"/>
  <c r="W8040" i="3" s="1"/>
  <c r="W8041" i="3" a="1"/>
  <c r="W8041" i="3" s="1"/>
  <c r="W8042" i="3" a="1"/>
  <c r="W8042" i="3" s="1"/>
  <c r="W8043" i="3" a="1"/>
  <c r="W8043" i="3" s="1"/>
  <c r="W8044" i="3" a="1"/>
  <c r="W8044" i="3" s="1"/>
  <c r="W8045" i="3" a="1"/>
  <c r="W8045" i="3" s="1"/>
  <c r="W8046" i="3" a="1"/>
  <c r="W8046" i="3" s="1"/>
  <c r="W8047" i="3" a="1"/>
  <c r="W8047" i="3" s="1"/>
  <c r="W8048" i="3" a="1"/>
  <c r="W8048" i="3" s="1"/>
  <c r="W8049" i="3" a="1"/>
  <c r="W8049" i="3" s="1"/>
  <c r="W8050" i="3" a="1"/>
  <c r="W8050" i="3" s="1"/>
  <c r="W8051" i="3" a="1"/>
  <c r="W8051" i="3" s="1"/>
  <c r="W8052" i="3" a="1"/>
  <c r="W8052" i="3" s="1"/>
  <c r="W8053" i="3" a="1"/>
  <c r="W8053" i="3" s="1"/>
  <c r="W8054" i="3" a="1"/>
  <c r="W8054" i="3" s="1"/>
  <c r="W8055" i="3" a="1"/>
  <c r="W8055" i="3" s="1"/>
  <c r="W8056" i="3" a="1"/>
  <c r="W8056" i="3" s="1"/>
  <c r="W8057" i="3" a="1"/>
  <c r="W8057" i="3" s="1"/>
  <c r="W8058" i="3" a="1"/>
  <c r="W8058" i="3" s="1"/>
  <c r="W8059" i="3" a="1"/>
  <c r="W8059" i="3" s="1"/>
  <c r="W8060" i="3" a="1"/>
  <c r="W8060" i="3" s="1"/>
  <c r="W8061" i="3" a="1"/>
  <c r="W8061" i="3" s="1"/>
  <c r="W8062" i="3" a="1"/>
  <c r="W8062" i="3" s="1"/>
  <c r="W8063" i="3" a="1"/>
  <c r="W8063" i="3" s="1"/>
  <c r="W8064" i="3" a="1"/>
  <c r="W8064" i="3" s="1"/>
  <c r="W8065" i="3" a="1"/>
  <c r="W8065" i="3" s="1"/>
  <c r="W8066" i="3" a="1"/>
  <c r="W8066" i="3" s="1"/>
  <c r="W8067" i="3" a="1"/>
  <c r="W8067" i="3" s="1"/>
  <c r="W8068" i="3" a="1"/>
  <c r="W8068" i="3" s="1"/>
  <c r="W8069" i="3" a="1"/>
  <c r="W8069" i="3" s="1"/>
  <c r="W8070" i="3" a="1"/>
  <c r="W8070" i="3" s="1"/>
  <c r="W8071" i="3" a="1"/>
  <c r="W8071" i="3" s="1"/>
  <c r="W8072" i="3" a="1"/>
  <c r="W8072" i="3" s="1"/>
  <c r="W8073" i="3" a="1"/>
  <c r="W8073" i="3" s="1"/>
  <c r="W8074" i="3" a="1"/>
  <c r="W8074" i="3" s="1"/>
  <c r="W8075" i="3" a="1"/>
  <c r="W8075" i="3" s="1"/>
  <c r="W8076" i="3" a="1"/>
  <c r="W8076" i="3" s="1"/>
  <c r="W8077" i="3" a="1"/>
  <c r="W8077" i="3" s="1"/>
  <c r="W8078" i="3" a="1"/>
  <c r="W8078" i="3" s="1"/>
  <c r="W8079" i="3" a="1"/>
  <c r="W8079" i="3" s="1"/>
  <c r="W8080" i="3" a="1"/>
  <c r="W8080" i="3" s="1"/>
  <c r="W8081" i="3" a="1"/>
  <c r="W8081" i="3" s="1"/>
  <c r="W8082" i="3" a="1"/>
  <c r="W8082" i="3" s="1"/>
  <c r="W8083" i="3" a="1"/>
  <c r="W8083" i="3" s="1"/>
  <c r="W8084" i="3" a="1"/>
  <c r="W8084" i="3" s="1"/>
  <c r="W8085" i="3" a="1"/>
  <c r="W8085" i="3" s="1"/>
  <c r="W8086" i="3" a="1"/>
  <c r="W8086" i="3" s="1"/>
  <c r="W8087" i="3" a="1"/>
  <c r="W8087" i="3" s="1"/>
  <c r="W8088" i="3" a="1"/>
  <c r="W8088" i="3" s="1"/>
  <c r="W8089" i="3" a="1"/>
  <c r="W8089" i="3" s="1"/>
  <c r="W8090" i="3" a="1"/>
  <c r="W8090" i="3" s="1"/>
  <c r="W8091" i="3" a="1"/>
  <c r="W8091" i="3" s="1"/>
  <c r="W8092" i="3" a="1"/>
  <c r="W8092" i="3" s="1"/>
  <c r="W8093" i="3" a="1"/>
  <c r="W8093" i="3" s="1"/>
  <c r="W8094" i="3" a="1"/>
  <c r="W8094" i="3" s="1"/>
  <c r="W8095" i="3" a="1"/>
  <c r="W8095" i="3" s="1"/>
  <c r="W8096" i="3" a="1"/>
  <c r="W8096" i="3" s="1"/>
  <c r="W8097" i="3" a="1"/>
  <c r="W8097" i="3" s="1"/>
  <c r="W8098" i="3" a="1"/>
  <c r="W8098" i="3" s="1"/>
  <c r="W8099" i="3" a="1"/>
  <c r="W8099" i="3" s="1"/>
  <c r="W8100" i="3" a="1"/>
  <c r="W8100" i="3" s="1"/>
  <c r="W8101" i="3" a="1"/>
  <c r="W8101" i="3" s="1"/>
  <c r="W8102" i="3" a="1"/>
  <c r="W8102" i="3" s="1"/>
  <c r="W8103" i="3" a="1"/>
  <c r="W8103" i="3" s="1"/>
  <c r="W8104" i="3" a="1"/>
  <c r="W8104" i="3" s="1"/>
  <c r="W8105" i="3" a="1"/>
  <c r="W8105" i="3" s="1"/>
  <c r="W8106" i="3" a="1"/>
  <c r="W8106" i="3" s="1"/>
  <c r="W8107" i="3" a="1"/>
  <c r="W8107" i="3" s="1"/>
  <c r="W8108" i="3" a="1"/>
  <c r="W8108" i="3" s="1"/>
  <c r="W8109" i="3" a="1"/>
  <c r="W8109" i="3" s="1"/>
  <c r="W8110" i="3" a="1"/>
  <c r="W8110" i="3" s="1"/>
  <c r="W8111" i="3" a="1"/>
  <c r="W8111" i="3" s="1"/>
  <c r="W8112" i="3" a="1"/>
  <c r="W8112" i="3" s="1"/>
  <c r="W8113" i="3" a="1"/>
  <c r="W8113" i="3" s="1"/>
  <c r="W8114" i="3" a="1"/>
  <c r="W8114" i="3" s="1"/>
  <c r="W8115" i="3" a="1"/>
  <c r="W8115" i="3" s="1"/>
  <c r="W8116" i="3" a="1"/>
  <c r="W8116" i="3" s="1"/>
  <c r="W8117" i="3" a="1"/>
  <c r="W8117" i="3" s="1"/>
  <c r="W8118" i="3" a="1"/>
  <c r="W8118" i="3" s="1"/>
  <c r="W8119" i="3" a="1"/>
  <c r="W8119" i="3" s="1"/>
  <c r="W8120" i="3" a="1"/>
  <c r="W8120" i="3" s="1"/>
  <c r="W8121" i="3" a="1"/>
  <c r="W8121" i="3" s="1"/>
  <c r="W8122" i="3" a="1"/>
  <c r="W8122" i="3" s="1"/>
  <c r="W8123" i="3" a="1"/>
  <c r="W8123" i="3" s="1"/>
  <c r="W8124" i="3" a="1"/>
  <c r="W8124" i="3" s="1"/>
  <c r="W8125" i="3" a="1"/>
  <c r="W8125" i="3" s="1"/>
  <c r="W8126" i="3" a="1"/>
  <c r="W8126" i="3" s="1"/>
  <c r="W8127" i="3" a="1"/>
  <c r="W8127" i="3" s="1"/>
  <c r="W8128" i="3" a="1"/>
  <c r="W8128" i="3" s="1"/>
  <c r="W8129" i="3" a="1"/>
  <c r="W8129" i="3" s="1"/>
  <c r="W8130" i="3" a="1"/>
  <c r="W8130" i="3" s="1"/>
  <c r="W8131" i="3" a="1"/>
  <c r="W8131" i="3" s="1"/>
  <c r="W8132" i="3" a="1"/>
  <c r="W8132" i="3" s="1"/>
  <c r="W8133" i="3" a="1"/>
  <c r="W8133" i="3" s="1"/>
  <c r="W8134" i="3" a="1"/>
  <c r="W8134" i="3" s="1"/>
  <c r="W8135" i="3" a="1"/>
  <c r="W8135" i="3" s="1"/>
  <c r="W8136" i="3" a="1"/>
  <c r="W8136" i="3" s="1"/>
  <c r="W8137" i="3" a="1"/>
  <c r="W8137" i="3" s="1"/>
  <c r="W8138" i="3" a="1"/>
  <c r="W8138" i="3" s="1"/>
  <c r="W8139" i="3" a="1"/>
  <c r="W8139" i="3" s="1"/>
  <c r="W8140" i="3" a="1"/>
  <c r="W8140" i="3" s="1"/>
  <c r="W8141" i="3" a="1"/>
  <c r="W8141" i="3" s="1"/>
  <c r="W8142" i="3" a="1"/>
  <c r="W8142" i="3" s="1"/>
  <c r="W8143" i="3" a="1"/>
  <c r="W8143" i="3" s="1"/>
  <c r="W8144" i="3" a="1"/>
  <c r="W8144" i="3" s="1"/>
  <c r="W8145" i="3" a="1"/>
  <c r="W8145" i="3" s="1"/>
  <c r="W8146" i="3" a="1"/>
  <c r="W8146" i="3" s="1"/>
  <c r="W8147" i="3" a="1"/>
  <c r="W8147" i="3" s="1"/>
  <c r="W8148" i="3" a="1"/>
  <c r="W8148" i="3" s="1"/>
  <c r="W8149" i="3" a="1"/>
  <c r="W8149" i="3" s="1"/>
  <c r="W8150" i="3" a="1"/>
  <c r="W8150" i="3" s="1"/>
  <c r="W8151" i="3" a="1"/>
  <c r="W8151" i="3" s="1"/>
  <c r="W8152" i="3" a="1"/>
  <c r="W8152" i="3" s="1"/>
  <c r="W8153" i="3" a="1"/>
  <c r="W8153" i="3" s="1"/>
  <c r="W8154" i="3" a="1"/>
  <c r="W8154" i="3" s="1"/>
  <c r="W8155" i="3" a="1"/>
  <c r="W8155" i="3" s="1"/>
  <c r="W8156" i="3" a="1"/>
  <c r="W8156" i="3" s="1"/>
  <c r="W8157" i="3" a="1"/>
  <c r="W8157" i="3" s="1"/>
  <c r="W8158" i="3" a="1"/>
  <c r="W8158" i="3" s="1"/>
  <c r="W8159" i="3" a="1"/>
  <c r="W8159" i="3" s="1"/>
  <c r="W8160" i="3" a="1"/>
  <c r="W8160" i="3" s="1"/>
  <c r="W8161" i="3" a="1"/>
  <c r="W8161" i="3" s="1"/>
  <c r="W8162" i="3" a="1"/>
  <c r="W8162" i="3" s="1"/>
  <c r="W8163" i="3" a="1"/>
  <c r="W8163" i="3" s="1"/>
  <c r="W8164" i="3" a="1"/>
  <c r="W8164" i="3" s="1"/>
  <c r="W8165" i="3" a="1"/>
  <c r="W8165" i="3" s="1"/>
  <c r="W8166" i="3" a="1"/>
  <c r="W8166" i="3" s="1"/>
  <c r="W8167" i="3" a="1"/>
  <c r="W8167" i="3" s="1"/>
  <c r="W8168" i="3" a="1"/>
  <c r="W8168" i="3" s="1"/>
  <c r="W8169" i="3" a="1"/>
  <c r="W8169" i="3" s="1"/>
  <c r="W8170" i="3" a="1"/>
  <c r="W8170" i="3" s="1"/>
  <c r="W8171" i="3" a="1"/>
  <c r="W8171" i="3" s="1"/>
  <c r="W8172" i="3" a="1"/>
  <c r="W8172" i="3" s="1"/>
  <c r="W8173" i="3" a="1"/>
  <c r="W8173" i="3" s="1"/>
  <c r="W8174" i="3" a="1"/>
  <c r="W8174" i="3" s="1"/>
  <c r="W8175" i="3" a="1"/>
  <c r="W8175" i="3" s="1"/>
  <c r="W8176" i="3" a="1"/>
  <c r="W8176" i="3" s="1"/>
  <c r="W8177" i="3" a="1"/>
  <c r="W8177" i="3" s="1"/>
  <c r="W8178" i="3" a="1"/>
  <c r="W8178" i="3" s="1"/>
  <c r="W8179" i="3" a="1"/>
  <c r="W8179" i="3" s="1"/>
  <c r="W8180" i="3" a="1"/>
  <c r="W8180" i="3" s="1"/>
  <c r="W8181" i="3" a="1"/>
  <c r="W8181" i="3" s="1"/>
  <c r="W8182" i="3" a="1"/>
  <c r="W8182" i="3" s="1"/>
  <c r="W8183" i="3" a="1"/>
  <c r="W8183" i="3" s="1"/>
  <c r="W8184" i="3" a="1"/>
  <c r="W8184" i="3" s="1"/>
  <c r="W8185" i="3" a="1"/>
  <c r="W8185" i="3" s="1"/>
  <c r="W8186" i="3" a="1"/>
  <c r="W8186" i="3" s="1"/>
  <c r="W8187" i="3" a="1"/>
  <c r="W8187" i="3" s="1"/>
  <c r="W8188" i="3" a="1"/>
  <c r="W8188" i="3" s="1"/>
  <c r="W8189" i="3" a="1"/>
  <c r="W8189" i="3" s="1"/>
  <c r="W8190" i="3" a="1"/>
  <c r="W8190" i="3" s="1"/>
  <c r="W8191" i="3" a="1"/>
  <c r="W8191" i="3" s="1"/>
  <c r="W8192" i="3" a="1"/>
  <c r="W8192" i="3" s="1"/>
  <c r="W8193" i="3" a="1"/>
  <c r="W8193" i="3" s="1"/>
  <c r="W8194" i="3" a="1"/>
  <c r="W8194" i="3" s="1"/>
  <c r="W8195" i="3" a="1"/>
  <c r="W8195" i="3" s="1"/>
  <c r="W8196" i="3" a="1"/>
  <c r="W8196" i="3" s="1"/>
  <c r="W8197" i="3" a="1"/>
  <c r="W8197" i="3" s="1"/>
  <c r="W8198" i="3" a="1"/>
  <c r="W8198" i="3" s="1"/>
  <c r="W8199" i="3" a="1"/>
  <c r="W8199" i="3" s="1"/>
  <c r="W8200" i="3" a="1"/>
  <c r="W8200" i="3" s="1"/>
  <c r="W8201" i="3" a="1"/>
  <c r="W8201" i="3" s="1"/>
  <c r="W8202" i="3" a="1"/>
  <c r="W8202" i="3" s="1"/>
  <c r="W8203" i="3" a="1"/>
  <c r="W8203" i="3" s="1"/>
  <c r="W8204" i="3" a="1"/>
  <c r="W8204" i="3" s="1"/>
  <c r="W8205" i="3" a="1"/>
  <c r="W8205" i="3" s="1"/>
  <c r="W8206" i="3" a="1"/>
  <c r="W8206" i="3" s="1"/>
  <c r="W8207" i="3" a="1"/>
  <c r="W8207" i="3" s="1"/>
  <c r="W8208" i="3" a="1"/>
  <c r="W8208" i="3" s="1"/>
  <c r="W8209" i="3" a="1"/>
  <c r="W8209" i="3" s="1"/>
  <c r="W8210" i="3" a="1"/>
  <c r="W8210" i="3" s="1"/>
  <c r="W8211" i="3" a="1"/>
  <c r="W8211" i="3" s="1"/>
  <c r="W8212" i="3" a="1"/>
  <c r="W8212" i="3" s="1"/>
  <c r="W8213" i="3" a="1"/>
  <c r="W8213" i="3" s="1"/>
  <c r="W8214" i="3" a="1"/>
  <c r="W8214" i="3" s="1"/>
  <c r="W8215" i="3" a="1"/>
  <c r="W8215" i="3" s="1"/>
  <c r="W8216" i="3" a="1"/>
  <c r="W8216" i="3" s="1"/>
  <c r="W8217" i="3" a="1"/>
  <c r="W8217" i="3" s="1"/>
  <c r="W8218" i="3" a="1"/>
  <c r="W8218" i="3" s="1"/>
  <c r="W8219" i="3" a="1"/>
  <c r="W8219" i="3" s="1"/>
  <c r="W8220" i="3" a="1"/>
  <c r="W8220" i="3" s="1"/>
  <c r="W8221" i="3" a="1"/>
  <c r="W8221" i="3" s="1"/>
  <c r="W8222" i="3" a="1"/>
  <c r="W8222" i="3" s="1"/>
  <c r="W8223" i="3" a="1"/>
  <c r="W8223" i="3" s="1"/>
  <c r="W8224" i="3" a="1"/>
  <c r="W8224" i="3" s="1"/>
  <c r="W8225" i="3" a="1"/>
  <c r="W8225" i="3" s="1"/>
  <c r="W8226" i="3" a="1"/>
  <c r="W8226" i="3" s="1"/>
  <c r="W8227" i="3" a="1"/>
  <c r="W8227" i="3" s="1"/>
  <c r="W8228" i="3" a="1"/>
  <c r="W8228" i="3" s="1"/>
  <c r="W8229" i="3" a="1"/>
  <c r="W8229" i="3" s="1"/>
  <c r="W8230" i="3" a="1"/>
  <c r="W8230" i="3" s="1"/>
  <c r="W8231" i="3" a="1"/>
  <c r="W8231" i="3" s="1"/>
  <c r="W8232" i="3" a="1"/>
  <c r="W8232" i="3" s="1"/>
  <c r="W8233" i="3" a="1"/>
  <c r="W8233" i="3" s="1"/>
  <c r="W8234" i="3" a="1"/>
  <c r="W8234" i="3" s="1"/>
  <c r="W8235" i="3" a="1"/>
  <c r="W8235" i="3" s="1"/>
  <c r="W8236" i="3" a="1"/>
  <c r="W8236" i="3" s="1"/>
  <c r="W8237" i="3" a="1"/>
  <c r="W8237" i="3" s="1"/>
  <c r="W8238" i="3" a="1"/>
  <c r="W8238" i="3" s="1"/>
  <c r="W8239" i="3" a="1"/>
  <c r="W8239" i="3" s="1"/>
  <c r="W8240" i="3" a="1"/>
  <c r="W8240" i="3" s="1"/>
  <c r="W8241" i="3" a="1"/>
  <c r="W8241" i="3" s="1"/>
  <c r="W8242" i="3" a="1"/>
  <c r="W8242" i="3" s="1"/>
  <c r="W8243" i="3" a="1"/>
  <c r="W8243" i="3" s="1"/>
  <c r="W8244" i="3" a="1"/>
  <c r="W8244" i="3" s="1"/>
  <c r="W8245" i="3" a="1"/>
  <c r="W8245" i="3" s="1"/>
  <c r="W8246" i="3" a="1"/>
  <c r="W8246" i="3" s="1"/>
  <c r="W8247" i="3" a="1"/>
  <c r="W8247" i="3" s="1"/>
  <c r="W8248" i="3" a="1"/>
  <c r="W8248" i="3" s="1"/>
  <c r="W8249" i="3" a="1"/>
  <c r="W8249" i="3" s="1"/>
  <c r="W8250" i="3" a="1"/>
  <c r="W8250" i="3" s="1"/>
  <c r="W8251" i="3" a="1"/>
  <c r="W8251" i="3" s="1"/>
  <c r="W8252" i="3" a="1"/>
  <c r="W8252" i="3" s="1"/>
  <c r="W8253" i="3" a="1"/>
  <c r="W8253" i="3" s="1"/>
  <c r="W8254" i="3" a="1"/>
  <c r="W8254" i="3" s="1"/>
  <c r="W8255" i="3" a="1"/>
  <c r="W8255" i="3" s="1"/>
  <c r="W8256" i="3" a="1"/>
  <c r="W8256" i="3" s="1"/>
  <c r="W8257" i="3" a="1"/>
  <c r="W8257" i="3" s="1"/>
  <c r="W8258" i="3" a="1"/>
  <c r="W8258" i="3" s="1"/>
  <c r="W8259" i="3" a="1"/>
  <c r="W8259" i="3" s="1"/>
  <c r="W8260" i="3" a="1"/>
  <c r="W8260" i="3" s="1"/>
  <c r="W8261" i="3" a="1"/>
  <c r="W8261" i="3" s="1"/>
  <c r="W8262" i="3" a="1"/>
  <c r="W8262" i="3" s="1"/>
  <c r="W8263" i="3" a="1"/>
  <c r="W8263" i="3" s="1"/>
  <c r="W8264" i="3" a="1"/>
  <c r="W8264" i="3" s="1"/>
  <c r="W8265" i="3" a="1"/>
  <c r="W8265" i="3" s="1"/>
  <c r="W8266" i="3" a="1"/>
  <c r="W8266" i="3" s="1"/>
  <c r="W8267" i="3" a="1"/>
  <c r="W8267" i="3" s="1"/>
  <c r="W8268" i="3" a="1"/>
  <c r="W8268" i="3" s="1"/>
  <c r="W8269" i="3" a="1"/>
  <c r="W8269" i="3" s="1"/>
  <c r="W8270" i="3" a="1"/>
  <c r="W8270" i="3" s="1"/>
  <c r="W8271" i="3" a="1"/>
  <c r="W8271" i="3" s="1"/>
  <c r="W8272" i="3" a="1"/>
  <c r="W8272" i="3" s="1"/>
  <c r="W8273" i="3" a="1"/>
  <c r="W8273" i="3" s="1"/>
  <c r="W8274" i="3" a="1"/>
  <c r="W8274" i="3" s="1"/>
  <c r="W8275" i="3" a="1"/>
  <c r="W8275" i="3" s="1"/>
  <c r="W8276" i="3" a="1"/>
  <c r="W8276" i="3" s="1"/>
  <c r="W8277" i="3" a="1"/>
  <c r="W8277" i="3" s="1"/>
  <c r="W8278" i="3" a="1"/>
  <c r="W8278" i="3" s="1"/>
  <c r="W8279" i="3" a="1"/>
  <c r="W8279" i="3" s="1"/>
  <c r="W8280" i="3" a="1"/>
  <c r="W8280" i="3" s="1"/>
  <c r="W8281" i="3" a="1"/>
  <c r="W8281" i="3" s="1"/>
  <c r="W8282" i="3" a="1"/>
  <c r="W8282" i="3" s="1"/>
  <c r="W8283" i="3" a="1"/>
  <c r="W8283" i="3" s="1"/>
  <c r="W8284" i="3" a="1"/>
  <c r="W8284" i="3" s="1"/>
  <c r="W8285" i="3" a="1"/>
  <c r="W8285" i="3" s="1"/>
  <c r="W8286" i="3" a="1"/>
  <c r="W8286" i="3" s="1"/>
  <c r="W8287" i="3" a="1"/>
  <c r="W8287" i="3" s="1"/>
  <c r="W8288" i="3" a="1"/>
  <c r="W8288" i="3" s="1"/>
  <c r="W8289" i="3" a="1"/>
  <c r="W8289" i="3" s="1"/>
  <c r="W8290" i="3" a="1"/>
  <c r="W8290" i="3" s="1"/>
  <c r="W8291" i="3" a="1"/>
  <c r="W8291" i="3" s="1"/>
  <c r="W8292" i="3" a="1"/>
  <c r="W8292" i="3" s="1"/>
  <c r="W8293" i="3" a="1"/>
  <c r="W8293" i="3" s="1"/>
  <c r="W8294" i="3" a="1"/>
  <c r="W8294" i="3" s="1"/>
  <c r="W8295" i="3" a="1"/>
  <c r="W8295" i="3" s="1"/>
  <c r="W8296" i="3" a="1"/>
  <c r="W8296" i="3" s="1"/>
  <c r="W8297" i="3" a="1"/>
  <c r="W8297" i="3" s="1"/>
  <c r="W8298" i="3" a="1"/>
  <c r="W8298" i="3" s="1"/>
  <c r="W8299" i="3" a="1"/>
  <c r="W8299" i="3" s="1"/>
  <c r="W8300" i="3" a="1"/>
  <c r="W8300" i="3" s="1"/>
  <c r="W8301" i="3" a="1"/>
  <c r="W8301" i="3" s="1"/>
  <c r="W8302" i="3" a="1"/>
  <c r="W8302" i="3" s="1"/>
  <c r="W8303" i="3" a="1"/>
  <c r="W8303" i="3" s="1"/>
  <c r="W8304" i="3" a="1"/>
  <c r="W8304" i="3" s="1"/>
  <c r="W8305" i="3" a="1"/>
  <c r="W8305" i="3" s="1"/>
  <c r="W8306" i="3" a="1"/>
  <c r="W8306" i="3" s="1"/>
  <c r="W8307" i="3" a="1"/>
  <c r="W8307" i="3" s="1"/>
  <c r="W8308" i="3" a="1"/>
  <c r="W8308" i="3" s="1"/>
  <c r="W8309" i="3" a="1"/>
  <c r="W8309" i="3" s="1"/>
  <c r="W8310" i="3" a="1"/>
  <c r="W8310" i="3" s="1"/>
  <c r="W8311" i="3" a="1"/>
  <c r="W8311" i="3" s="1"/>
  <c r="W8312" i="3" a="1"/>
  <c r="W8312" i="3" s="1"/>
  <c r="W8313" i="3" a="1"/>
  <c r="W8313" i="3" s="1"/>
  <c r="W8314" i="3" a="1"/>
  <c r="W8314" i="3" s="1"/>
  <c r="W8315" i="3" a="1"/>
  <c r="W8315" i="3" s="1"/>
  <c r="W8316" i="3" a="1"/>
  <c r="W8316" i="3" s="1"/>
  <c r="W8317" i="3" a="1"/>
  <c r="W8317" i="3" s="1"/>
  <c r="W8318" i="3" a="1"/>
  <c r="W8318" i="3" s="1"/>
  <c r="W8319" i="3" a="1"/>
  <c r="W8319" i="3" s="1"/>
  <c r="W8320" i="3" a="1"/>
  <c r="W8320" i="3" s="1"/>
  <c r="W8321" i="3" a="1"/>
  <c r="W8321" i="3" s="1"/>
  <c r="W8322" i="3" a="1"/>
  <c r="W8322" i="3" s="1"/>
  <c r="W8323" i="3" a="1"/>
  <c r="W8323" i="3" s="1"/>
  <c r="W8324" i="3" a="1"/>
  <c r="W8324" i="3" s="1"/>
  <c r="W8325" i="3" a="1"/>
  <c r="W8325" i="3" s="1"/>
  <c r="W8326" i="3" a="1"/>
  <c r="W8326" i="3" s="1"/>
  <c r="W8327" i="3" a="1"/>
  <c r="W8327" i="3" s="1"/>
  <c r="W8328" i="3" a="1"/>
  <c r="W8328" i="3" s="1"/>
  <c r="W8329" i="3" a="1"/>
  <c r="W8329" i="3" s="1"/>
  <c r="W8330" i="3" a="1"/>
  <c r="W8330" i="3" s="1"/>
  <c r="W8331" i="3" a="1"/>
  <c r="W8331" i="3" s="1"/>
  <c r="W8332" i="3" a="1"/>
  <c r="W8332" i="3" s="1"/>
  <c r="W8333" i="3" a="1"/>
  <c r="W8333" i="3" s="1"/>
  <c r="W8334" i="3" a="1"/>
  <c r="W8334" i="3" s="1"/>
  <c r="W8335" i="3" a="1"/>
  <c r="W8335" i="3" s="1"/>
  <c r="W8336" i="3" a="1"/>
  <c r="W8336" i="3" s="1"/>
  <c r="W8337" i="3" a="1"/>
  <c r="W8337" i="3" s="1"/>
  <c r="W8338" i="3" a="1"/>
  <c r="W8338" i="3" s="1"/>
  <c r="W8339" i="3" a="1"/>
  <c r="W8339" i="3" s="1"/>
  <c r="W8340" i="3" a="1"/>
  <c r="W8340" i="3" s="1"/>
  <c r="W8341" i="3" a="1"/>
  <c r="W8341" i="3" s="1"/>
  <c r="W8342" i="3" a="1"/>
  <c r="W8342" i="3" s="1"/>
  <c r="W8343" i="3" a="1"/>
  <c r="W8343" i="3" s="1"/>
  <c r="W8344" i="3" a="1"/>
  <c r="W8344" i="3" s="1"/>
  <c r="W8345" i="3" a="1"/>
  <c r="W8345" i="3" s="1"/>
  <c r="W8346" i="3" a="1"/>
  <c r="W8346" i="3" s="1"/>
  <c r="W8347" i="3" a="1"/>
  <c r="W8347" i="3" s="1"/>
  <c r="W8348" i="3" a="1"/>
  <c r="W8348" i="3" s="1"/>
  <c r="W8349" i="3" a="1"/>
  <c r="W8349" i="3" s="1"/>
  <c r="W8350" i="3" a="1"/>
  <c r="W8350" i="3" s="1"/>
  <c r="W8351" i="3" a="1"/>
  <c r="W8351" i="3" s="1"/>
  <c r="W8352" i="3" a="1"/>
  <c r="W8352" i="3" s="1"/>
  <c r="W8353" i="3" a="1"/>
  <c r="W8353" i="3" s="1"/>
  <c r="W8354" i="3" a="1"/>
  <c r="W8354" i="3" s="1"/>
  <c r="W8355" i="3" a="1"/>
  <c r="W8355" i="3" s="1"/>
  <c r="W8356" i="3" a="1"/>
  <c r="W8356" i="3" s="1"/>
  <c r="W8357" i="3" a="1"/>
  <c r="W8357" i="3" s="1"/>
  <c r="W8358" i="3" a="1"/>
  <c r="W8358" i="3" s="1"/>
  <c r="W8359" i="3" a="1"/>
  <c r="W8359" i="3" s="1"/>
  <c r="W8360" i="3" a="1"/>
  <c r="W8360" i="3" s="1"/>
  <c r="W8361" i="3" a="1"/>
  <c r="W8361" i="3" s="1"/>
  <c r="W8362" i="3" a="1"/>
  <c r="W8362" i="3" s="1"/>
  <c r="W8363" i="3" a="1"/>
  <c r="W8363" i="3" s="1"/>
  <c r="W8364" i="3" a="1"/>
  <c r="W8364" i="3" s="1"/>
  <c r="W8365" i="3" a="1"/>
  <c r="W8365" i="3" s="1"/>
  <c r="W8366" i="3" a="1"/>
  <c r="W8366" i="3" s="1"/>
  <c r="W8367" i="3" a="1"/>
  <c r="W8367" i="3" s="1"/>
  <c r="W8368" i="3" a="1"/>
  <c r="W8368" i="3" s="1"/>
  <c r="W8369" i="3" a="1"/>
  <c r="W8369" i="3" s="1"/>
  <c r="W8370" i="3" a="1"/>
  <c r="W8370" i="3" s="1"/>
  <c r="W8371" i="3" a="1"/>
  <c r="W8371" i="3" s="1"/>
  <c r="W8372" i="3" a="1"/>
  <c r="W8372" i="3" s="1"/>
  <c r="W8373" i="3" a="1"/>
  <c r="W8373" i="3" s="1"/>
  <c r="W8374" i="3" a="1"/>
  <c r="W8374" i="3" s="1"/>
  <c r="W8375" i="3" a="1"/>
  <c r="W8375" i="3" s="1"/>
  <c r="W8376" i="3" a="1"/>
  <c r="W8376" i="3" s="1"/>
  <c r="W8377" i="3" a="1"/>
  <c r="W8377" i="3" s="1"/>
  <c r="W8378" i="3" a="1"/>
  <c r="W8378" i="3" s="1"/>
  <c r="W8379" i="3" a="1"/>
  <c r="W8379" i="3" s="1"/>
  <c r="W8380" i="3" a="1"/>
  <c r="W8380" i="3" s="1"/>
  <c r="W8381" i="3" a="1"/>
  <c r="W8381" i="3" s="1"/>
  <c r="W8382" i="3" a="1"/>
  <c r="W8382" i="3" s="1"/>
  <c r="W8383" i="3" a="1"/>
  <c r="W8383" i="3" s="1"/>
  <c r="W8384" i="3" a="1"/>
  <c r="W8384" i="3" s="1"/>
  <c r="W8385" i="3" a="1"/>
  <c r="W8385" i="3" s="1"/>
  <c r="W8386" i="3" a="1"/>
  <c r="W8386" i="3" s="1"/>
  <c r="W8387" i="3" a="1"/>
  <c r="W8387" i="3" s="1"/>
  <c r="W8388" i="3" a="1"/>
  <c r="W8388" i="3" s="1"/>
  <c r="W8389" i="3" a="1"/>
  <c r="W8389" i="3" s="1"/>
  <c r="W8390" i="3" a="1"/>
  <c r="W8390" i="3" s="1"/>
  <c r="W8391" i="3" a="1"/>
  <c r="W8391" i="3" s="1"/>
  <c r="W8392" i="3" a="1"/>
  <c r="W8392" i="3" s="1"/>
  <c r="W8393" i="3" a="1"/>
  <c r="W8393" i="3" s="1"/>
  <c r="W8394" i="3" a="1"/>
  <c r="W8394" i="3" s="1"/>
  <c r="W8395" i="3" a="1"/>
  <c r="W8395" i="3" s="1"/>
  <c r="W8396" i="3" a="1"/>
  <c r="W8396" i="3" s="1"/>
  <c r="W8397" i="3" a="1"/>
  <c r="W8397" i="3" s="1"/>
  <c r="W8398" i="3" a="1"/>
  <c r="W8398" i="3" s="1"/>
  <c r="W8399" i="3" a="1"/>
  <c r="W8399" i="3" s="1"/>
  <c r="W8400" i="3" a="1"/>
  <c r="W8400" i="3" s="1"/>
  <c r="W8401" i="3" a="1"/>
  <c r="W8401" i="3" s="1"/>
  <c r="W8402" i="3" a="1"/>
  <c r="W8402" i="3" s="1"/>
  <c r="W8403" i="3" a="1"/>
  <c r="W8403" i="3" s="1"/>
  <c r="W8404" i="3" a="1"/>
  <c r="W8404" i="3" s="1"/>
  <c r="W8405" i="3" a="1"/>
  <c r="W8405" i="3" s="1"/>
  <c r="W8406" i="3" a="1"/>
  <c r="W8406" i="3" s="1"/>
  <c r="W8407" i="3" a="1"/>
  <c r="W8407" i="3" s="1"/>
  <c r="W8408" i="3" a="1"/>
  <c r="W8408" i="3" s="1"/>
  <c r="W8409" i="3" a="1"/>
  <c r="W8409" i="3" s="1"/>
  <c r="W8410" i="3" a="1"/>
  <c r="W8410" i="3" s="1"/>
  <c r="W8411" i="3" a="1"/>
  <c r="W8411" i="3" s="1"/>
  <c r="W8412" i="3" a="1"/>
  <c r="W8412" i="3" s="1"/>
  <c r="W8413" i="3" a="1"/>
  <c r="W8413" i="3" s="1"/>
  <c r="W8414" i="3" a="1"/>
  <c r="W8414" i="3" s="1"/>
  <c r="W8415" i="3" a="1"/>
  <c r="W8415" i="3" s="1"/>
  <c r="W8416" i="3" a="1"/>
  <c r="W8416" i="3" s="1"/>
  <c r="W8417" i="3" a="1"/>
  <c r="W8417" i="3" s="1"/>
  <c r="W8418" i="3" a="1"/>
  <c r="W8418" i="3" s="1"/>
  <c r="W8419" i="3" a="1"/>
  <c r="W8419" i="3" s="1"/>
  <c r="W8420" i="3" a="1"/>
  <c r="W8420" i="3" s="1"/>
  <c r="W8421" i="3" a="1"/>
  <c r="W8421" i="3" s="1"/>
  <c r="W8422" i="3" a="1"/>
  <c r="W8422" i="3" s="1"/>
  <c r="W8423" i="3" a="1"/>
  <c r="W8423" i="3" s="1"/>
  <c r="W8424" i="3" a="1"/>
  <c r="W8424" i="3" s="1"/>
  <c r="W8425" i="3" a="1"/>
  <c r="W8425" i="3" s="1"/>
  <c r="W8426" i="3" a="1"/>
  <c r="W8426" i="3" s="1"/>
  <c r="W8427" i="3" a="1"/>
  <c r="W8427" i="3" s="1"/>
  <c r="W8428" i="3" a="1"/>
  <c r="W8428" i="3" s="1"/>
  <c r="W8429" i="3" a="1"/>
  <c r="W8429" i="3" s="1"/>
  <c r="W8430" i="3" a="1"/>
  <c r="W8430" i="3" s="1"/>
  <c r="W8431" i="3" a="1"/>
  <c r="W8431" i="3" s="1"/>
  <c r="W8432" i="3" a="1"/>
  <c r="W8432" i="3" s="1"/>
  <c r="W8433" i="3" a="1"/>
  <c r="W8433" i="3" s="1"/>
  <c r="W8434" i="3" a="1"/>
  <c r="W8434" i="3" s="1"/>
  <c r="W8435" i="3" a="1"/>
  <c r="W8435" i="3" s="1"/>
  <c r="W8436" i="3" a="1"/>
  <c r="W8436" i="3" s="1"/>
  <c r="W8437" i="3" a="1"/>
  <c r="W8437" i="3" s="1"/>
  <c r="W8438" i="3" a="1"/>
  <c r="W8438" i="3" s="1"/>
  <c r="W8439" i="3" a="1"/>
  <c r="W8439" i="3" s="1"/>
  <c r="W8440" i="3" a="1"/>
  <c r="W8440" i="3" s="1"/>
  <c r="W8441" i="3" a="1"/>
  <c r="W8441" i="3" s="1"/>
  <c r="W8442" i="3" a="1"/>
  <c r="W8442" i="3" s="1"/>
  <c r="W8443" i="3" a="1"/>
  <c r="W8443" i="3" s="1"/>
  <c r="W8444" i="3" a="1"/>
  <c r="W8444" i="3" s="1"/>
  <c r="W8445" i="3" a="1"/>
  <c r="W8445" i="3" s="1"/>
  <c r="W8446" i="3" a="1"/>
  <c r="W8446" i="3" s="1"/>
  <c r="W8447" i="3" a="1"/>
  <c r="W8447" i="3" s="1"/>
  <c r="W8448" i="3" a="1"/>
  <c r="W8448" i="3" s="1"/>
  <c r="W8449" i="3" a="1"/>
  <c r="W8449" i="3" s="1"/>
  <c r="W8450" i="3" a="1"/>
  <c r="W8450" i="3" s="1"/>
  <c r="W8451" i="3" a="1"/>
  <c r="W8451" i="3" s="1"/>
  <c r="W8452" i="3" a="1"/>
  <c r="W8452" i="3" s="1"/>
  <c r="W8453" i="3" a="1"/>
  <c r="W8453" i="3" s="1"/>
  <c r="W8454" i="3" a="1"/>
  <c r="W8454" i="3" s="1"/>
  <c r="W8455" i="3" a="1"/>
  <c r="W8455" i="3" s="1"/>
  <c r="W8456" i="3" a="1"/>
  <c r="W8456" i="3" s="1"/>
  <c r="W8457" i="3" a="1"/>
  <c r="W8457" i="3" s="1"/>
  <c r="W8458" i="3" a="1"/>
  <c r="W8458" i="3" s="1"/>
  <c r="W8459" i="3" a="1"/>
  <c r="W8459" i="3" s="1"/>
  <c r="W8460" i="3" a="1"/>
  <c r="W8460" i="3" s="1"/>
  <c r="W8461" i="3" a="1"/>
  <c r="W8461" i="3" s="1"/>
  <c r="W8462" i="3" a="1"/>
  <c r="W8462" i="3" s="1"/>
  <c r="W8463" i="3" a="1"/>
  <c r="W8463" i="3" s="1"/>
  <c r="W8464" i="3" a="1"/>
  <c r="W8464" i="3" s="1"/>
  <c r="W8465" i="3" a="1"/>
  <c r="W8465" i="3" s="1"/>
  <c r="W8466" i="3" a="1"/>
  <c r="W8466" i="3" s="1"/>
  <c r="W8467" i="3" a="1"/>
  <c r="W8467" i="3" s="1"/>
  <c r="W8468" i="3" a="1"/>
  <c r="W8468" i="3" s="1"/>
  <c r="W8469" i="3" a="1"/>
  <c r="W8469" i="3" s="1"/>
  <c r="W8470" i="3" a="1"/>
  <c r="W8470" i="3" s="1"/>
  <c r="W8471" i="3" a="1"/>
  <c r="W8471" i="3" s="1"/>
  <c r="W8472" i="3" a="1"/>
  <c r="W8472" i="3" s="1"/>
  <c r="W8473" i="3" a="1"/>
  <c r="W8473" i="3" s="1"/>
  <c r="W8474" i="3" a="1"/>
  <c r="W8474" i="3" s="1"/>
  <c r="W8475" i="3" a="1"/>
  <c r="W8475" i="3" s="1"/>
  <c r="W8476" i="3" a="1"/>
  <c r="W8476" i="3" s="1"/>
  <c r="W8477" i="3" a="1"/>
  <c r="W8477" i="3" s="1"/>
  <c r="W8478" i="3" a="1"/>
  <c r="W8478" i="3" s="1"/>
  <c r="W8479" i="3" a="1"/>
  <c r="W8479" i="3" s="1"/>
  <c r="W8480" i="3" a="1"/>
  <c r="W8480" i="3" s="1"/>
  <c r="W8481" i="3" a="1"/>
  <c r="W8481" i="3" s="1"/>
  <c r="W8482" i="3" a="1"/>
  <c r="W8482" i="3" s="1"/>
  <c r="W8483" i="3" a="1"/>
  <c r="W8483" i="3" s="1"/>
  <c r="W8484" i="3" a="1"/>
  <c r="W8484" i="3" s="1"/>
  <c r="W8485" i="3" a="1"/>
  <c r="W8485" i="3" s="1"/>
  <c r="W8486" i="3" a="1"/>
  <c r="W8486" i="3" s="1"/>
  <c r="W8487" i="3" a="1"/>
  <c r="W8487" i="3" s="1"/>
  <c r="W8488" i="3" a="1"/>
  <c r="W8488" i="3" s="1"/>
  <c r="W8489" i="3" a="1"/>
  <c r="W8489" i="3" s="1"/>
  <c r="W8490" i="3" a="1"/>
  <c r="W8490" i="3" s="1"/>
  <c r="W8491" i="3" a="1"/>
  <c r="W8491" i="3" s="1"/>
  <c r="W8492" i="3" a="1"/>
  <c r="W8492" i="3" s="1"/>
  <c r="W8493" i="3" a="1"/>
  <c r="W8493" i="3" s="1"/>
  <c r="W8494" i="3" a="1"/>
  <c r="W8494" i="3" s="1"/>
  <c r="W8495" i="3" a="1"/>
  <c r="W8495" i="3" s="1"/>
  <c r="W8496" i="3" a="1"/>
  <c r="W8496" i="3" s="1"/>
  <c r="W8497" i="3" a="1"/>
  <c r="W8497" i="3" s="1"/>
  <c r="W8498" i="3" a="1"/>
  <c r="W8498" i="3" s="1"/>
  <c r="W8499" i="3" a="1"/>
  <c r="W8499" i="3" s="1"/>
  <c r="W8500" i="3" a="1"/>
  <c r="W8500" i="3" s="1"/>
  <c r="W8501" i="3" a="1"/>
  <c r="W8501" i="3" s="1"/>
  <c r="W8502" i="3" a="1"/>
  <c r="W8502" i="3" s="1"/>
  <c r="W8503" i="3" a="1"/>
  <c r="W8503" i="3" s="1"/>
  <c r="W8504" i="3" a="1"/>
  <c r="W8504" i="3" s="1"/>
  <c r="W8505" i="3" a="1"/>
  <c r="W8505" i="3" s="1"/>
  <c r="W8506" i="3" a="1"/>
  <c r="W8506" i="3" s="1"/>
  <c r="W8507" i="3" a="1"/>
  <c r="W8507" i="3" s="1"/>
  <c r="W8508" i="3" a="1"/>
  <c r="W8508" i="3" s="1"/>
  <c r="W8509" i="3" a="1"/>
  <c r="W8509" i="3" s="1"/>
  <c r="W8510" i="3" a="1"/>
  <c r="W8510" i="3" s="1"/>
  <c r="W8511" i="3" a="1"/>
  <c r="W8511" i="3" s="1"/>
  <c r="W8512" i="3" a="1"/>
  <c r="W8512" i="3" s="1"/>
  <c r="W8513" i="3" a="1"/>
  <c r="W8513" i="3" s="1"/>
  <c r="W8514" i="3" a="1"/>
  <c r="W8514" i="3" s="1"/>
  <c r="W8515" i="3" a="1"/>
  <c r="W8515" i="3" s="1"/>
  <c r="W8516" i="3" a="1"/>
  <c r="W8516" i="3" s="1"/>
  <c r="W8517" i="3" a="1"/>
  <c r="W8517" i="3" s="1"/>
  <c r="W8518" i="3" a="1"/>
  <c r="W8518" i="3" s="1"/>
  <c r="W8519" i="3" a="1"/>
  <c r="W8519" i="3" s="1"/>
  <c r="W8520" i="3" a="1"/>
  <c r="W8520" i="3" s="1"/>
  <c r="W8521" i="3" a="1"/>
  <c r="W8521" i="3" s="1"/>
  <c r="W8522" i="3" a="1"/>
  <c r="W8522" i="3" s="1"/>
  <c r="W8523" i="3" a="1"/>
  <c r="W8523" i="3" s="1"/>
  <c r="W8524" i="3" a="1"/>
  <c r="W8524" i="3" s="1"/>
  <c r="W8525" i="3" a="1"/>
  <c r="W8525" i="3" s="1"/>
  <c r="W8526" i="3" a="1"/>
  <c r="W8526" i="3" s="1"/>
  <c r="W8527" i="3" a="1"/>
  <c r="W8527" i="3" s="1"/>
  <c r="W8528" i="3" a="1"/>
  <c r="W8528" i="3" s="1"/>
  <c r="W8529" i="3" a="1"/>
  <c r="W8529" i="3" s="1"/>
  <c r="W8530" i="3" a="1"/>
  <c r="W8530" i="3" s="1"/>
  <c r="W8531" i="3" a="1"/>
  <c r="W8531" i="3" s="1"/>
  <c r="W8532" i="3" a="1"/>
  <c r="W8532" i="3" s="1"/>
  <c r="W8533" i="3" a="1"/>
  <c r="W8533" i="3" s="1"/>
  <c r="W8534" i="3" a="1"/>
  <c r="W8534" i="3" s="1"/>
  <c r="W8535" i="3" a="1"/>
  <c r="W8535" i="3" s="1"/>
  <c r="W8536" i="3" a="1"/>
  <c r="W8536" i="3" s="1"/>
  <c r="W8537" i="3" a="1"/>
  <c r="W8537" i="3" s="1"/>
  <c r="W8538" i="3" a="1"/>
  <c r="W8538" i="3" s="1"/>
  <c r="W8539" i="3" a="1"/>
  <c r="W8539" i="3" s="1"/>
  <c r="W8540" i="3" a="1"/>
  <c r="W8540" i="3" s="1"/>
  <c r="W8541" i="3" a="1"/>
  <c r="W8541" i="3" s="1"/>
  <c r="W8542" i="3" a="1"/>
  <c r="W8542" i="3" s="1"/>
  <c r="W8543" i="3" a="1"/>
  <c r="W8543" i="3" s="1"/>
  <c r="W8544" i="3" a="1"/>
  <c r="W8544" i="3" s="1"/>
  <c r="W8545" i="3" a="1"/>
  <c r="W8545" i="3" s="1"/>
  <c r="W8546" i="3" a="1"/>
  <c r="W8546" i="3" s="1"/>
  <c r="W8547" i="3" a="1"/>
  <c r="W8547" i="3" s="1"/>
  <c r="W8548" i="3" a="1"/>
  <c r="W8548" i="3" s="1"/>
  <c r="W8549" i="3" a="1"/>
  <c r="W8549" i="3" s="1"/>
  <c r="W8550" i="3" a="1"/>
  <c r="W8550" i="3" s="1"/>
  <c r="W8551" i="3" a="1"/>
  <c r="W8551" i="3" s="1"/>
  <c r="W8552" i="3" a="1"/>
  <c r="W8552" i="3" s="1"/>
  <c r="W8553" i="3" a="1"/>
  <c r="W8553" i="3" s="1"/>
  <c r="W8554" i="3" a="1"/>
  <c r="W8554" i="3" s="1"/>
  <c r="W8555" i="3" a="1"/>
  <c r="W8555" i="3" s="1"/>
  <c r="W8556" i="3" a="1"/>
  <c r="W8556" i="3" s="1"/>
  <c r="W8557" i="3" a="1"/>
  <c r="W8557" i="3" s="1"/>
  <c r="W8558" i="3" a="1"/>
  <c r="W8558" i="3" s="1"/>
  <c r="W8559" i="3" a="1"/>
  <c r="W8559" i="3" s="1"/>
  <c r="W8560" i="3" a="1"/>
  <c r="W8560" i="3" s="1"/>
  <c r="W8561" i="3" a="1"/>
  <c r="W8561" i="3" s="1"/>
  <c r="W8562" i="3" a="1"/>
  <c r="W8562" i="3" s="1"/>
  <c r="W8563" i="3" a="1"/>
  <c r="W8563" i="3" s="1"/>
  <c r="W8564" i="3" a="1"/>
  <c r="W8564" i="3" s="1"/>
  <c r="W8565" i="3" a="1"/>
  <c r="W8565" i="3" s="1"/>
  <c r="W8566" i="3" a="1"/>
  <c r="W8566" i="3" s="1"/>
  <c r="W8567" i="3" a="1"/>
  <c r="W8567" i="3" s="1"/>
  <c r="W8568" i="3" a="1"/>
  <c r="W8568" i="3" s="1"/>
  <c r="W8569" i="3" a="1"/>
  <c r="W8569" i="3" s="1"/>
  <c r="W8570" i="3" a="1"/>
  <c r="W8570" i="3" s="1"/>
  <c r="W8571" i="3" a="1"/>
  <c r="W8571" i="3" s="1"/>
  <c r="W8572" i="3" a="1"/>
  <c r="W8572" i="3" s="1"/>
  <c r="W8573" i="3" a="1"/>
  <c r="W8573" i="3" s="1"/>
  <c r="W8574" i="3" a="1"/>
  <c r="W8574" i="3" s="1"/>
  <c r="W8575" i="3" a="1"/>
  <c r="W8575" i="3" s="1"/>
  <c r="W8576" i="3" a="1"/>
  <c r="W8576" i="3" s="1"/>
  <c r="W8577" i="3" a="1"/>
  <c r="W8577" i="3" s="1"/>
  <c r="W8578" i="3" a="1"/>
  <c r="W8578" i="3" s="1"/>
  <c r="W8579" i="3" a="1"/>
  <c r="W8579" i="3" s="1"/>
  <c r="W8580" i="3" a="1"/>
  <c r="W8580" i="3" s="1"/>
  <c r="W8581" i="3" a="1"/>
  <c r="W8581" i="3" s="1"/>
  <c r="W8582" i="3" a="1"/>
  <c r="W8582" i="3" s="1"/>
  <c r="W8583" i="3" a="1"/>
  <c r="W8583" i="3" s="1"/>
  <c r="W8584" i="3" a="1"/>
  <c r="W8584" i="3" s="1"/>
  <c r="W8585" i="3" a="1"/>
  <c r="W8585" i="3" s="1"/>
  <c r="W8586" i="3" a="1"/>
  <c r="W8586" i="3" s="1"/>
  <c r="W8587" i="3" a="1"/>
  <c r="W8587" i="3" s="1"/>
  <c r="W8588" i="3" a="1"/>
  <c r="W8588" i="3" s="1"/>
  <c r="W8589" i="3" a="1"/>
  <c r="W8589" i="3" s="1"/>
  <c r="W8590" i="3" a="1"/>
  <c r="W8590" i="3" s="1"/>
  <c r="W8591" i="3" a="1"/>
  <c r="W8591" i="3" s="1"/>
  <c r="W8592" i="3" a="1"/>
  <c r="W8592" i="3" s="1"/>
  <c r="W8593" i="3" a="1"/>
  <c r="W8593" i="3" s="1"/>
  <c r="W8594" i="3" a="1"/>
  <c r="W8594" i="3" s="1"/>
  <c r="W8595" i="3" a="1"/>
  <c r="W8595" i="3" s="1"/>
  <c r="W8596" i="3" a="1"/>
  <c r="W8596" i="3" s="1"/>
  <c r="W8597" i="3" a="1"/>
  <c r="W8597" i="3" s="1"/>
  <c r="W8598" i="3" a="1"/>
  <c r="W8598" i="3" s="1"/>
  <c r="W8599" i="3" a="1"/>
  <c r="W8599" i="3" s="1"/>
  <c r="W8600" i="3" a="1"/>
  <c r="W8600" i="3" s="1"/>
  <c r="W8601" i="3" a="1"/>
  <c r="W8601" i="3" s="1"/>
  <c r="W8602" i="3" a="1"/>
  <c r="W8602" i="3" s="1"/>
  <c r="W8603" i="3" a="1"/>
  <c r="W8603" i="3" s="1"/>
  <c r="W8604" i="3" a="1"/>
  <c r="W8604" i="3" s="1"/>
  <c r="W8605" i="3" a="1"/>
  <c r="W8605" i="3" s="1"/>
  <c r="W8606" i="3" a="1"/>
  <c r="W8606" i="3" s="1"/>
  <c r="W8607" i="3" a="1"/>
  <c r="W8607" i="3" s="1"/>
  <c r="W8608" i="3" a="1"/>
  <c r="W8608" i="3" s="1"/>
  <c r="W8609" i="3" a="1"/>
  <c r="W8609" i="3" s="1"/>
  <c r="W8610" i="3" a="1"/>
  <c r="W8610" i="3" s="1"/>
  <c r="W8611" i="3" a="1"/>
  <c r="W8611" i="3" s="1"/>
  <c r="W8612" i="3" a="1"/>
  <c r="W8612" i="3" s="1"/>
  <c r="W8613" i="3" a="1"/>
  <c r="W8613" i="3" s="1"/>
  <c r="W8614" i="3" a="1"/>
  <c r="W8614" i="3" s="1"/>
  <c r="W8615" i="3" a="1"/>
  <c r="W8615" i="3" s="1"/>
  <c r="W8616" i="3" a="1"/>
  <c r="W8616" i="3" s="1"/>
  <c r="W8617" i="3" a="1"/>
  <c r="W8617" i="3" s="1"/>
  <c r="W8618" i="3" a="1"/>
  <c r="W8618" i="3" s="1"/>
  <c r="W8619" i="3" a="1"/>
  <c r="W8619" i="3" s="1"/>
  <c r="W8620" i="3" a="1"/>
  <c r="W8620" i="3" s="1"/>
  <c r="W8621" i="3" a="1"/>
  <c r="W8621" i="3" s="1"/>
  <c r="W8622" i="3" a="1"/>
  <c r="W8622" i="3" s="1"/>
  <c r="W8623" i="3" a="1"/>
  <c r="W8623" i="3" s="1"/>
  <c r="W8624" i="3" a="1"/>
  <c r="W8624" i="3" s="1"/>
  <c r="W8625" i="3" a="1"/>
  <c r="W8625" i="3" s="1"/>
  <c r="W8626" i="3" a="1"/>
  <c r="W8626" i="3" s="1"/>
  <c r="W8627" i="3" a="1"/>
  <c r="W8627" i="3" s="1"/>
  <c r="W8628" i="3" a="1"/>
  <c r="W8628" i="3" s="1"/>
  <c r="W8629" i="3" a="1"/>
  <c r="W8629" i="3" s="1"/>
  <c r="W8630" i="3" a="1"/>
  <c r="W8630" i="3" s="1"/>
  <c r="W8631" i="3" a="1"/>
  <c r="W8631" i="3" s="1"/>
  <c r="W8632" i="3" a="1"/>
  <c r="W8632" i="3" s="1"/>
  <c r="W8633" i="3" a="1"/>
  <c r="W8633" i="3" s="1"/>
  <c r="W8634" i="3" a="1"/>
  <c r="W8634" i="3" s="1"/>
  <c r="W8635" i="3" a="1"/>
  <c r="W8635" i="3" s="1"/>
  <c r="W8636" i="3" a="1"/>
  <c r="W8636" i="3" s="1"/>
  <c r="W8637" i="3" a="1"/>
  <c r="W8637" i="3" s="1"/>
  <c r="W8638" i="3" a="1"/>
  <c r="W8638" i="3" s="1"/>
  <c r="W8639" i="3" a="1"/>
  <c r="W8639" i="3" s="1"/>
  <c r="W8640" i="3" a="1"/>
  <c r="W8640" i="3" s="1"/>
  <c r="W8641" i="3" a="1"/>
  <c r="W8641" i="3" s="1"/>
  <c r="W8642" i="3" a="1"/>
  <c r="W8642" i="3" s="1"/>
  <c r="W8643" i="3" a="1"/>
  <c r="W8643" i="3" s="1"/>
  <c r="W8644" i="3" a="1"/>
  <c r="W8644" i="3" s="1"/>
  <c r="W8645" i="3" a="1"/>
  <c r="W8645" i="3" s="1"/>
  <c r="W8646" i="3" a="1"/>
  <c r="W8646" i="3" s="1"/>
  <c r="W8647" i="3" a="1"/>
  <c r="W8647" i="3" s="1"/>
  <c r="W8648" i="3" a="1"/>
  <c r="W8648" i="3" s="1"/>
  <c r="W8649" i="3" a="1"/>
  <c r="W8649" i="3" s="1"/>
  <c r="W8650" i="3" a="1"/>
  <c r="W8650" i="3" s="1"/>
  <c r="W8651" i="3" a="1"/>
  <c r="W8651" i="3" s="1"/>
  <c r="W8652" i="3" a="1"/>
  <c r="W8652" i="3" s="1"/>
  <c r="W8653" i="3" a="1"/>
  <c r="W8653" i="3" s="1"/>
  <c r="W8654" i="3" a="1"/>
  <c r="W8654" i="3" s="1"/>
  <c r="W8655" i="3" a="1"/>
  <c r="W8655" i="3" s="1"/>
  <c r="W8656" i="3" a="1"/>
  <c r="W8656" i="3" s="1"/>
  <c r="W8657" i="3" a="1"/>
  <c r="W8657" i="3" s="1"/>
  <c r="W8658" i="3" a="1"/>
  <c r="W8658" i="3" s="1"/>
  <c r="W8659" i="3" a="1"/>
  <c r="W8659" i="3" s="1"/>
  <c r="W8660" i="3" a="1"/>
  <c r="W8660" i="3" s="1"/>
  <c r="W8661" i="3" a="1"/>
  <c r="W8661" i="3" s="1"/>
  <c r="W8662" i="3" a="1"/>
  <c r="W8662" i="3" s="1"/>
  <c r="W8663" i="3" a="1"/>
  <c r="W8663" i="3" s="1"/>
  <c r="W8664" i="3" a="1"/>
  <c r="W8664" i="3" s="1"/>
  <c r="W8665" i="3" a="1"/>
  <c r="W8665" i="3" s="1"/>
  <c r="W8666" i="3" a="1"/>
  <c r="W8666" i="3" s="1"/>
  <c r="W8667" i="3" a="1"/>
  <c r="W8667" i="3" s="1"/>
  <c r="W8668" i="3" a="1"/>
  <c r="W8668" i="3" s="1"/>
  <c r="W8669" i="3" a="1"/>
  <c r="W8669" i="3" s="1"/>
  <c r="W8670" i="3" a="1"/>
  <c r="W8670" i="3" s="1"/>
  <c r="W8671" i="3" a="1"/>
  <c r="W8671" i="3" s="1"/>
  <c r="W8672" i="3" a="1"/>
  <c r="W8672" i="3" s="1"/>
  <c r="W8673" i="3" a="1"/>
  <c r="W8673" i="3" s="1"/>
  <c r="W8674" i="3" a="1"/>
  <c r="W8674" i="3" s="1"/>
  <c r="W8675" i="3" a="1"/>
  <c r="W8675" i="3" s="1"/>
  <c r="W8676" i="3" a="1"/>
  <c r="W8676" i="3" s="1"/>
  <c r="W8677" i="3" a="1"/>
  <c r="W8677" i="3" s="1"/>
  <c r="W8678" i="3" a="1"/>
  <c r="W8678" i="3" s="1"/>
  <c r="W8679" i="3" a="1"/>
  <c r="W8679" i="3" s="1"/>
  <c r="W8680" i="3" a="1"/>
  <c r="W8680" i="3" s="1"/>
  <c r="W8681" i="3" a="1"/>
  <c r="W8681" i="3" s="1"/>
  <c r="W8682" i="3" a="1"/>
  <c r="W8682" i="3" s="1"/>
  <c r="W8683" i="3" a="1"/>
  <c r="W8683" i="3" s="1"/>
  <c r="W8684" i="3" a="1"/>
  <c r="W8684" i="3" s="1"/>
  <c r="W8685" i="3" a="1"/>
  <c r="W8685" i="3" s="1"/>
  <c r="W8686" i="3" a="1"/>
  <c r="W8686" i="3" s="1"/>
  <c r="W8687" i="3" a="1"/>
  <c r="W8687" i="3" s="1"/>
  <c r="W8688" i="3" a="1"/>
  <c r="W8688" i="3" s="1"/>
  <c r="W8689" i="3" a="1"/>
  <c r="W8689" i="3" s="1"/>
  <c r="W8690" i="3" a="1"/>
  <c r="W8690" i="3" s="1"/>
  <c r="W8691" i="3" a="1"/>
  <c r="W8691" i="3" s="1"/>
  <c r="W8692" i="3" a="1"/>
  <c r="W8692" i="3" s="1"/>
  <c r="W8693" i="3" a="1"/>
  <c r="W8693" i="3" s="1"/>
  <c r="W8694" i="3" a="1"/>
  <c r="W8694" i="3" s="1"/>
  <c r="W8695" i="3" a="1"/>
  <c r="W8695" i="3" s="1"/>
  <c r="W8696" i="3" a="1"/>
  <c r="W8696" i="3" s="1"/>
  <c r="W8697" i="3" a="1"/>
  <c r="W8697" i="3" s="1"/>
  <c r="W8698" i="3" a="1"/>
  <c r="W8698" i="3" s="1"/>
  <c r="W8699" i="3" a="1"/>
  <c r="W8699" i="3" s="1"/>
  <c r="W8700" i="3" a="1"/>
  <c r="W8700" i="3" s="1"/>
  <c r="W8701" i="3" a="1"/>
  <c r="W8701" i="3" s="1"/>
  <c r="W8702" i="3" a="1"/>
  <c r="W8702" i="3" s="1"/>
  <c r="W8703" i="3" a="1"/>
  <c r="W8703" i="3" s="1"/>
  <c r="W8704" i="3" a="1"/>
  <c r="W8704" i="3" s="1"/>
  <c r="W8705" i="3" a="1"/>
  <c r="W8705" i="3" s="1"/>
  <c r="W8706" i="3" a="1"/>
  <c r="W8706" i="3" s="1"/>
  <c r="W8707" i="3" a="1"/>
  <c r="W8707" i="3" s="1"/>
  <c r="W8708" i="3" a="1"/>
  <c r="W8708" i="3" s="1"/>
  <c r="W8709" i="3" a="1"/>
  <c r="W8709" i="3" s="1"/>
  <c r="W8710" i="3" a="1"/>
  <c r="W8710" i="3" s="1"/>
  <c r="W8711" i="3" a="1"/>
  <c r="W8711" i="3" s="1"/>
  <c r="W8712" i="3" a="1"/>
  <c r="W8712" i="3" s="1"/>
  <c r="W8713" i="3" a="1"/>
  <c r="W8713" i="3" s="1"/>
  <c r="W8714" i="3" a="1"/>
  <c r="W8714" i="3" s="1"/>
  <c r="W8715" i="3" a="1"/>
  <c r="W8715" i="3" s="1"/>
  <c r="W8716" i="3" a="1"/>
  <c r="W8716" i="3" s="1"/>
  <c r="W8717" i="3" a="1"/>
  <c r="W8717" i="3" s="1"/>
  <c r="W8718" i="3" a="1"/>
  <c r="W8718" i="3" s="1"/>
  <c r="W8719" i="3" a="1"/>
  <c r="W8719" i="3" s="1"/>
  <c r="W8720" i="3" a="1"/>
  <c r="W8720" i="3" s="1"/>
  <c r="W8721" i="3" a="1"/>
  <c r="W8721" i="3" s="1"/>
  <c r="W8722" i="3" a="1"/>
  <c r="W8722" i="3" s="1"/>
  <c r="W8723" i="3" a="1"/>
  <c r="W8723" i="3" s="1"/>
  <c r="W8724" i="3" a="1"/>
  <c r="W8724" i="3" s="1"/>
  <c r="W8725" i="3" a="1"/>
  <c r="W8725" i="3" s="1"/>
  <c r="W8726" i="3" a="1"/>
  <c r="W8726" i="3" s="1"/>
  <c r="W8727" i="3" a="1"/>
  <c r="W8727" i="3" s="1"/>
  <c r="W8728" i="3" a="1"/>
  <c r="W8728" i="3" s="1"/>
  <c r="W8729" i="3" a="1"/>
  <c r="W8729" i="3" s="1"/>
  <c r="W8730" i="3" a="1"/>
  <c r="W8730" i="3" s="1"/>
  <c r="W8731" i="3" a="1"/>
  <c r="W8731" i="3" s="1"/>
  <c r="W8732" i="3" a="1"/>
  <c r="W8732" i="3" s="1"/>
  <c r="W8733" i="3" a="1"/>
  <c r="W8733" i="3" s="1"/>
  <c r="W8734" i="3" a="1"/>
  <c r="W8734" i="3" s="1"/>
  <c r="W8735" i="3" a="1"/>
  <c r="W8735" i="3" s="1"/>
  <c r="W8736" i="3" a="1"/>
  <c r="W8736" i="3" s="1"/>
  <c r="W8737" i="3" a="1"/>
  <c r="W8737" i="3" s="1"/>
  <c r="W8738" i="3" a="1"/>
  <c r="W8738" i="3" s="1"/>
  <c r="W8739" i="3" a="1"/>
  <c r="W8739" i="3" s="1"/>
  <c r="W8740" i="3" a="1"/>
  <c r="W8740" i="3" s="1"/>
  <c r="W8741" i="3" a="1"/>
  <c r="W8741" i="3" s="1"/>
  <c r="W8742" i="3" a="1"/>
  <c r="W8742" i="3" s="1"/>
  <c r="W8743" i="3" a="1"/>
  <c r="W8743" i="3" s="1"/>
  <c r="W8744" i="3" a="1"/>
  <c r="W8744" i="3" s="1"/>
  <c r="W8745" i="3" a="1"/>
  <c r="W8745" i="3" s="1"/>
  <c r="W8746" i="3" a="1"/>
  <c r="W8746" i="3" s="1"/>
  <c r="W8747" i="3" a="1"/>
  <c r="W8747" i="3" s="1"/>
  <c r="W8748" i="3" a="1"/>
  <c r="W8748" i="3" s="1"/>
  <c r="W8749" i="3" a="1"/>
  <c r="W8749" i="3" s="1"/>
  <c r="W8750" i="3" a="1"/>
  <c r="W8750" i="3" s="1"/>
  <c r="W8751" i="3" a="1"/>
  <c r="W8751" i="3" s="1"/>
  <c r="W8752" i="3" a="1"/>
  <c r="W8752" i="3" s="1"/>
  <c r="W8753" i="3" a="1"/>
  <c r="W8753" i="3" s="1"/>
  <c r="W8754" i="3" a="1"/>
  <c r="W8754" i="3" s="1"/>
  <c r="W8755" i="3" a="1"/>
  <c r="W8755" i="3" s="1"/>
  <c r="W8756" i="3" a="1"/>
  <c r="W8756" i="3" s="1"/>
  <c r="W8757" i="3" a="1"/>
  <c r="W8757" i="3" s="1"/>
  <c r="W8758" i="3" a="1"/>
  <c r="W8758" i="3" s="1"/>
  <c r="W8759" i="3" a="1"/>
  <c r="W8759" i="3" s="1"/>
  <c r="W8760" i="3" a="1"/>
  <c r="W8760" i="3" s="1"/>
  <c r="W8761" i="3" a="1"/>
  <c r="W8761" i="3" s="1"/>
  <c r="W8762" i="3" a="1"/>
  <c r="W8762" i="3" s="1"/>
  <c r="W8763" i="3" a="1"/>
  <c r="W8763" i="3" s="1"/>
  <c r="W8764" i="3" a="1"/>
  <c r="W8764" i="3" s="1"/>
  <c r="W8765" i="3" a="1"/>
  <c r="W8765" i="3" s="1"/>
  <c r="W8766" i="3" a="1"/>
  <c r="W8766" i="3" s="1"/>
  <c r="W8767" i="3" a="1"/>
  <c r="W8767" i="3" s="1"/>
  <c r="W8768" i="3" a="1"/>
  <c r="W8768" i="3" s="1"/>
  <c r="W8769" i="3" a="1"/>
  <c r="W8769" i="3" s="1"/>
  <c r="W8770" i="3" a="1"/>
  <c r="W8770" i="3" s="1"/>
  <c r="W8771" i="3" a="1"/>
  <c r="W8771" i="3" s="1"/>
  <c r="W8772" i="3" a="1"/>
  <c r="W8772" i="3" s="1"/>
  <c r="W8773" i="3" a="1"/>
  <c r="W8773" i="3" s="1"/>
  <c r="W8774" i="3" a="1"/>
  <c r="W8774" i="3" s="1"/>
  <c r="W8775" i="3" a="1"/>
  <c r="W8775" i="3" s="1"/>
  <c r="W8776" i="3" a="1"/>
  <c r="W8776" i="3" s="1"/>
  <c r="W8777" i="3" a="1"/>
  <c r="W8777" i="3" s="1"/>
  <c r="W8778" i="3" a="1"/>
  <c r="W8778" i="3" s="1"/>
  <c r="W8779" i="3" a="1"/>
  <c r="W8779" i="3" s="1"/>
  <c r="W8780" i="3" a="1"/>
  <c r="W8780" i="3" s="1"/>
  <c r="W8781" i="3" a="1"/>
  <c r="W8781" i="3" s="1"/>
  <c r="W8782" i="3" a="1"/>
  <c r="W8782" i="3" s="1"/>
  <c r="W8783" i="3" a="1"/>
  <c r="W8783" i="3" s="1"/>
  <c r="W8784" i="3" a="1"/>
  <c r="W8784" i="3" s="1"/>
  <c r="W8785" i="3" a="1"/>
  <c r="W8785" i="3" s="1"/>
  <c r="W8786" i="3" a="1"/>
  <c r="W8786" i="3" s="1"/>
  <c r="W8787" i="3" a="1"/>
  <c r="W8787" i="3" s="1"/>
  <c r="W8788" i="3" a="1"/>
  <c r="W8788" i="3" s="1"/>
  <c r="W8789" i="3" a="1"/>
  <c r="W8789" i="3" s="1"/>
  <c r="W8790" i="3" a="1"/>
  <c r="W8790" i="3" s="1"/>
  <c r="W8791" i="3" a="1"/>
  <c r="W8791" i="3" s="1"/>
  <c r="W8792" i="3" a="1"/>
  <c r="W8792" i="3" s="1"/>
  <c r="W8793" i="3" a="1"/>
  <c r="W8793" i="3" s="1"/>
  <c r="W8794" i="3" a="1"/>
  <c r="W8794" i="3" s="1"/>
  <c r="W8795" i="3" a="1"/>
  <c r="W8795" i="3" s="1"/>
  <c r="W8796" i="3" a="1"/>
  <c r="W8796" i="3" s="1"/>
  <c r="W8797" i="3" a="1"/>
  <c r="W8797" i="3" s="1"/>
  <c r="W8798" i="3" a="1"/>
  <c r="W8798" i="3" s="1"/>
  <c r="W8799" i="3" a="1"/>
  <c r="W8799" i="3" s="1"/>
  <c r="W8800" i="3" a="1"/>
  <c r="W8800" i="3" s="1"/>
  <c r="W8801" i="3" a="1"/>
  <c r="W8801" i="3" s="1"/>
  <c r="W8802" i="3" a="1"/>
  <c r="W8802" i="3" s="1"/>
  <c r="W8803" i="3" a="1"/>
  <c r="W8803" i="3" s="1"/>
  <c r="W8804" i="3" a="1"/>
  <c r="W8804" i="3" s="1"/>
  <c r="W8805" i="3" a="1"/>
  <c r="W8805" i="3" s="1"/>
  <c r="W8806" i="3" a="1"/>
  <c r="W8806" i="3" s="1"/>
  <c r="W8807" i="3" a="1"/>
  <c r="W8807" i="3" s="1"/>
  <c r="W8808" i="3" a="1"/>
  <c r="W8808" i="3" s="1"/>
  <c r="W8809" i="3" a="1"/>
  <c r="W8809" i="3" s="1"/>
  <c r="W8810" i="3" a="1"/>
  <c r="W8810" i="3" s="1"/>
  <c r="W8811" i="3" a="1"/>
  <c r="W8811" i="3" s="1"/>
  <c r="W8812" i="3" a="1"/>
  <c r="W8812" i="3" s="1"/>
  <c r="W8813" i="3" a="1"/>
  <c r="W8813" i="3" s="1"/>
  <c r="W8814" i="3" a="1"/>
  <c r="W8814" i="3" s="1"/>
  <c r="W8815" i="3" a="1"/>
  <c r="W8815" i="3" s="1"/>
  <c r="W8816" i="3" a="1"/>
  <c r="W8816" i="3" s="1"/>
  <c r="W8817" i="3" a="1"/>
  <c r="W8817" i="3" s="1"/>
  <c r="W8818" i="3" a="1"/>
  <c r="W8818" i="3" s="1"/>
  <c r="W8819" i="3" a="1"/>
  <c r="W8819" i="3" s="1"/>
  <c r="W8820" i="3" a="1"/>
  <c r="W8820" i="3" s="1"/>
  <c r="W8821" i="3" a="1"/>
  <c r="W8821" i="3" s="1"/>
  <c r="W8822" i="3" a="1"/>
  <c r="W8822" i="3" s="1"/>
  <c r="W8823" i="3" a="1"/>
  <c r="W8823" i="3" s="1"/>
  <c r="W8824" i="3" a="1"/>
  <c r="W8824" i="3" s="1"/>
  <c r="W8825" i="3" a="1"/>
  <c r="W8825" i="3" s="1"/>
  <c r="W8826" i="3" a="1"/>
  <c r="W8826" i="3" s="1"/>
  <c r="W8827" i="3" a="1"/>
  <c r="W8827" i="3" s="1"/>
  <c r="W8828" i="3" a="1"/>
  <c r="W8828" i="3" s="1"/>
  <c r="W8829" i="3" a="1"/>
  <c r="W8829" i="3" s="1"/>
  <c r="W8830" i="3" a="1"/>
  <c r="W8830" i="3" s="1"/>
  <c r="W8831" i="3" a="1"/>
  <c r="W8831" i="3" s="1"/>
  <c r="W8832" i="3" a="1"/>
  <c r="W8832" i="3" s="1"/>
  <c r="W8833" i="3" a="1"/>
  <c r="W8833" i="3" s="1"/>
  <c r="W8834" i="3" a="1"/>
  <c r="W8834" i="3" s="1"/>
  <c r="W8835" i="3" a="1"/>
  <c r="W8835" i="3" s="1"/>
  <c r="W8836" i="3" a="1"/>
  <c r="W8836" i="3" s="1"/>
  <c r="W8837" i="3" a="1"/>
  <c r="W8837" i="3" s="1"/>
  <c r="W8838" i="3" a="1"/>
  <c r="W8838" i="3" s="1"/>
  <c r="W8839" i="3" a="1"/>
  <c r="W8839" i="3" s="1"/>
  <c r="W8840" i="3" a="1"/>
  <c r="W8840" i="3" s="1"/>
  <c r="W8841" i="3" a="1"/>
  <c r="W8841" i="3" s="1"/>
  <c r="W8842" i="3" a="1"/>
  <c r="W8842" i="3" s="1"/>
  <c r="W8843" i="3" a="1"/>
  <c r="W8843" i="3" s="1"/>
  <c r="W8844" i="3" a="1"/>
  <c r="W8844" i="3" s="1"/>
  <c r="W8845" i="3" a="1"/>
  <c r="W8845" i="3" s="1"/>
  <c r="W8846" i="3" a="1"/>
  <c r="W8846" i="3" s="1"/>
  <c r="W8847" i="3" a="1"/>
  <c r="W8847" i="3" s="1"/>
  <c r="W8848" i="3" a="1"/>
  <c r="W8848" i="3" s="1"/>
  <c r="W8849" i="3" a="1"/>
  <c r="W8849" i="3" s="1"/>
  <c r="W8850" i="3" a="1"/>
  <c r="W8850" i="3" s="1"/>
  <c r="W8851" i="3" a="1"/>
  <c r="W8851" i="3" s="1"/>
  <c r="W8852" i="3" a="1"/>
  <c r="W8852" i="3" s="1"/>
  <c r="W8853" i="3" a="1"/>
  <c r="W8853" i="3" s="1"/>
  <c r="W8854" i="3" a="1"/>
  <c r="W8854" i="3" s="1"/>
  <c r="W8855" i="3" a="1"/>
  <c r="W8855" i="3" s="1"/>
  <c r="W8856" i="3" a="1"/>
  <c r="W8856" i="3" s="1"/>
  <c r="W8857" i="3" a="1"/>
  <c r="W8857" i="3" s="1"/>
  <c r="W8858" i="3" a="1"/>
  <c r="W8858" i="3" s="1"/>
  <c r="W8859" i="3" a="1"/>
  <c r="W8859" i="3" s="1"/>
  <c r="W8860" i="3" a="1"/>
  <c r="W8860" i="3" s="1"/>
  <c r="W8861" i="3" a="1"/>
  <c r="W8861" i="3" s="1"/>
  <c r="W8862" i="3" a="1"/>
  <c r="W8862" i="3" s="1"/>
  <c r="W8863" i="3" a="1"/>
  <c r="W8863" i="3" s="1"/>
  <c r="W8864" i="3" a="1"/>
  <c r="W8864" i="3" s="1"/>
  <c r="W8865" i="3" a="1"/>
  <c r="W8865" i="3" s="1"/>
  <c r="W8866" i="3" a="1"/>
  <c r="W8866" i="3" s="1"/>
  <c r="W8867" i="3" a="1"/>
  <c r="W8867" i="3" s="1"/>
  <c r="W8868" i="3" a="1"/>
  <c r="W8868" i="3" s="1"/>
  <c r="W8869" i="3" a="1"/>
  <c r="W8869" i="3" s="1"/>
  <c r="W8870" i="3" a="1"/>
  <c r="W8870" i="3" s="1"/>
  <c r="W8871" i="3" a="1"/>
  <c r="W8871" i="3" s="1"/>
  <c r="W8872" i="3" a="1"/>
  <c r="W8872" i="3" s="1"/>
  <c r="W8873" i="3" a="1"/>
  <c r="W8873" i="3" s="1"/>
  <c r="W8874" i="3" a="1"/>
  <c r="W8874" i="3" s="1"/>
  <c r="W8875" i="3" a="1"/>
  <c r="W8875" i="3" s="1"/>
  <c r="W8876" i="3" a="1"/>
  <c r="W8876" i="3" s="1"/>
  <c r="W8877" i="3" a="1"/>
  <c r="W8877" i="3" s="1"/>
  <c r="W8878" i="3" a="1"/>
  <c r="W8878" i="3" s="1"/>
  <c r="W8879" i="3" a="1"/>
  <c r="W8879" i="3" s="1"/>
  <c r="W8880" i="3" a="1"/>
  <c r="W8880" i="3" s="1"/>
  <c r="W8881" i="3" a="1"/>
  <c r="W8881" i="3" s="1"/>
  <c r="W8882" i="3" a="1"/>
  <c r="W8882" i="3" s="1"/>
  <c r="W8883" i="3" a="1"/>
  <c r="W8883" i="3" s="1"/>
  <c r="W8884" i="3" a="1"/>
  <c r="W8884" i="3" s="1"/>
  <c r="W8885" i="3" a="1"/>
  <c r="W8885" i="3" s="1"/>
  <c r="W8886" i="3" a="1"/>
  <c r="W8886" i="3" s="1"/>
  <c r="W8887" i="3" a="1"/>
  <c r="W8887" i="3" s="1"/>
  <c r="W8888" i="3" a="1"/>
  <c r="W8888" i="3" s="1"/>
  <c r="W8889" i="3" a="1"/>
  <c r="W8889" i="3" s="1"/>
  <c r="W8890" i="3" a="1"/>
  <c r="W8890" i="3" s="1"/>
  <c r="W8891" i="3" a="1"/>
  <c r="W8891" i="3" s="1"/>
  <c r="W8892" i="3" a="1"/>
  <c r="W8892" i="3" s="1"/>
  <c r="W8893" i="3" a="1"/>
  <c r="W8893" i="3" s="1"/>
  <c r="W8894" i="3" a="1"/>
  <c r="W8894" i="3" s="1"/>
  <c r="W8895" i="3" a="1"/>
  <c r="W8895" i="3" s="1"/>
  <c r="W8896" i="3" a="1"/>
  <c r="W8896" i="3" s="1"/>
  <c r="W8897" i="3" a="1"/>
  <c r="W8897" i="3" s="1"/>
  <c r="W8898" i="3" a="1"/>
  <c r="W8898" i="3" s="1"/>
  <c r="W8899" i="3" a="1"/>
  <c r="W8899" i="3" s="1"/>
  <c r="W8900" i="3" a="1"/>
  <c r="W8900" i="3" s="1"/>
  <c r="W8901" i="3" a="1"/>
  <c r="W8901" i="3" s="1"/>
  <c r="W8902" i="3" a="1"/>
  <c r="W8902" i="3" s="1"/>
  <c r="W8903" i="3" a="1"/>
  <c r="W8903" i="3" s="1"/>
  <c r="W8904" i="3" a="1"/>
  <c r="W8904" i="3" s="1"/>
  <c r="W8905" i="3" a="1"/>
  <c r="W8905" i="3" s="1"/>
  <c r="W8906" i="3" a="1"/>
  <c r="W8906" i="3" s="1"/>
  <c r="W8907" i="3" a="1"/>
  <c r="W8907" i="3" s="1"/>
  <c r="W8908" i="3" a="1"/>
  <c r="W8908" i="3" s="1"/>
  <c r="W8909" i="3" a="1"/>
  <c r="W8909" i="3" s="1"/>
  <c r="W8910" i="3" a="1"/>
  <c r="W8910" i="3" s="1"/>
  <c r="W8911" i="3" a="1"/>
  <c r="W8911" i="3" s="1"/>
  <c r="W8912" i="3" a="1"/>
  <c r="W8912" i="3" s="1"/>
  <c r="W8913" i="3" a="1"/>
  <c r="W8913" i="3" s="1"/>
  <c r="W8914" i="3" a="1"/>
  <c r="W8914" i="3" s="1"/>
  <c r="W8915" i="3" a="1"/>
  <c r="W8915" i="3" s="1"/>
  <c r="W8916" i="3" a="1"/>
  <c r="W8916" i="3" s="1"/>
  <c r="W8917" i="3" a="1"/>
  <c r="W8917" i="3" s="1"/>
  <c r="W8918" i="3" a="1"/>
  <c r="W8918" i="3" s="1"/>
  <c r="W8919" i="3" a="1"/>
  <c r="W8919" i="3" s="1"/>
  <c r="W8920" i="3" a="1"/>
  <c r="W8920" i="3" s="1"/>
  <c r="W8921" i="3" a="1"/>
  <c r="W8921" i="3" s="1"/>
  <c r="W8922" i="3" a="1"/>
  <c r="W8922" i="3" s="1"/>
  <c r="W8923" i="3" a="1"/>
  <c r="W8923" i="3" s="1"/>
  <c r="W8924" i="3" a="1"/>
  <c r="W8924" i="3" s="1"/>
  <c r="W8925" i="3" a="1"/>
  <c r="W8925" i="3" s="1"/>
  <c r="W8926" i="3" a="1"/>
  <c r="W8926" i="3" s="1"/>
  <c r="W8927" i="3" a="1"/>
  <c r="W8927" i="3" s="1"/>
  <c r="W8928" i="3" a="1"/>
  <c r="W8928" i="3" s="1"/>
  <c r="W8929" i="3" a="1"/>
  <c r="W8929" i="3" s="1"/>
  <c r="W8930" i="3" a="1"/>
  <c r="W8930" i="3" s="1"/>
  <c r="W8931" i="3" a="1"/>
  <c r="W8931" i="3" s="1"/>
  <c r="W8932" i="3" a="1"/>
  <c r="W8932" i="3" s="1"/>
  <c r="W8933" i="3" a="1"/>
  <c r="W8933" i="3" s="1"/>
  <c r="W8934" i="3" a="1"/>
  <c r="W8934" i="3" s="1"/>
  <c r="W8935" i="3" a="1"/>
  <c r="W8935" i="3" s="1"/>
  <c r="W8936" i="3" a="1"/>
  <c r="W8936" i="3" s="1"/>
  <c r="W8937" i="3" a="1"/>
  <c r="W8937" i="3" s="1"/>
  <c r="W8938" i="3" a="1"/>
  <c r="W8938" i="3" s="1"/>
  <c r="W8939" i="3" a="1"/>
  <c r="W8939" i="3" s="1"/>
  <c r="W8940" i="3" a="1"/>
  <c r="W8940" i="3" s="1"/>
  <c r="W8941" i="3" a="1"/>
  <c r="W8941" i="3" s="1"/>
  <c r="W8942" i="3" a="1"/>
  <c r="W8942" i="3" s="1"/>
  <c r="W8943" i="3" a="1"/>
  <c r="W8943" i="3" s="1"/>
  <c r="W8944" i="3" a="1"/>
  <c r="W8944" i="3" s="1"/>
  <c r="W8945" i="3" a="1"/>
  <c r="W8945" i="3" s="1"/>
  <c r="W8946" i="3" a="1"/>
  <c r="W8946" i="3" s="1"/>
  <c r="W8947" i="3" a="1"/>
  <c r="W8947" i="3" s="1"/>
  <c r="W8948" i="3" a="1"/>
  <c r="W8948" i="3" s="1"/>
  <c r="W8949" i="3" a="1"/>
  <c r="W8949" i="3" s="1"/>
  <c r="W8950" i="3" a="1"/>
  <c r="W8950" i="3" s="1"/>
  <c r="W8951" i="3" a="1"/>
  <c r="W8951" i="3" s="1"/>
  <c r="W8952" i="3" a="1"/>
  <c r="W8952" i="3" s="1"/>
  <c r="W8953" i="3" a="1"/>
  <c r="W8953" i="3" s="1"/>
  <c r="W8954" i="3" a="1"/>
  <c r="W8954" i="3" s="1"/>
  <c r="W8955" i="3" a="1"/>
  <c r="W8955" i="3" s="1"/>
  <c r="W8956" i="3" a="1"/>
  <c r="W8956" i="3" s="1"/>
  <c r="W8957" i="3" a="1"/>
  <c r="W8957" i="3" s="1"/>
  <c r="W8958" i="3" a="1"/>
  <c r="W8958" i="3" s="1"/>
  <c r="W8959" i="3" a="1"/>
  <c r="W8959" i="3" s="1"/>
  <c r="W8960" i="3" a="1"/>
  <c r="W8960" i="3" s="1"/>
  <c r="W8961" i="3" a="1"/>
  <c r="W8961" i="3" s="1"/>
  <c r="W8962" i="3" a="1"/>
  <c r="W8962" i="3" s="1"/>
  <c r="W8963" i="3" a="1"/>
  <c r="W8963" i="3" s="1"/>
  <c r="W8964" i="3" a="1"/>
  <c r="W8964" i="3" s="1"/>
  <c r="W8965" i="3" a="1"/>
  <c r="W8965" i="3" s="1"/>
  <c r="W8966" i="3" a="1"/>
  <c r="W8966" i="3" s="1"/>
  <c r="W8967" i="3" a="1"/>
  <c r="W8967" i="3" s="1"/>
  <c r="W8968" i="3" a="1"/>
  <c r="W8968" i="3" s="1"/>
  <c r="W8969" i="3" a="1"/>
  <c r="W8969" i="3" s="1"/>
  <c r="W8970" i="3" a="1"/>
  <c r="W8970" i="3" s="1"/>
  <c r="W8971" i="3" a="1"/>
  <c r="W8971" i="3" s="1"/>
  <c r="W8972" i="3" a="1"/>
  <c r="W8972" i="3" s="1"/>
  <c r="W8973" i="3" a="1"/>
  <c r="W8973" i="3" s="1"/>
  <c r="W8974" i="3" a="1"/>
  <c r="W8974" i="3" s="1"/>
  <c r="W8975" i="3" a="1"/>
  <c r="W8975" i="3" s="1"/>
  <c r="W8976" i="3" a="1"/>
  <c r="W8976" i="3" s="1"/>
  <c r="W8977" i="3" a="1"/>
  <c r="W8977" i="3" s="1"/>
  <c r="W8978" i="3" a="1"/>
  <c r="W8978" i="3" s="1"/>
  <c r="W8979" i="3" a="1"/>
  <c r="W8979" i="3" s="1"/>
  <c r="W8980" i="3" a="1"/>
  <c r="W8980" i="3" s="1"/>
  <c r="W8981" i="3" a="1"/>
  <c r="W8981" i="3" s="1"/>
  <c r="W8982" i="3" a="1"/>
  <c r="W8982" i="3" s="1"/>
  <c r="W8983" i="3" a="1"/>
  <c r="W8983" i="3" s="1"/>
  <c r="W8984" i="3" a="1"/>
  <c r="W8984" i="3" s="1"/>
  <c r="W8985" i="3" a="1"/>
  <c r="W8985" i="3" s="1"/>
  <c r="W8986" i="3" a="1"/>
  <c r="W8986" i="3" s="1"/>
  <c r="W8987" i="3" a="1"/>
  <c r="W8987" i="3" s="1"/>
  <c r="W8988" i="3" a="1"/>
  <c r="W8988" i="3" s="1"/>
  <c r="W8989" i="3" a="1"/>
  <c r="W8989" i="3" s="1"/>
  <c r="W8990" i="3" a="1"/>
  <c r="W8990" i="3" s="1"/>
  <c r="W8991" i="3" a="1"/>
  <c r="W8991" i="3" s="1"/>
  <c r="W8992" i="3" a="1"/>
  <c r="W8992" i="3" s="1"/>
  <c r="W8993" i="3" a="1"/>
  <c r="W8993" i="3" s="1"/>
  <c r="W8994" i="3" a="1"/>
  <c r="W8994" i="3" s="1"/>
  <c r="W8995" i="3" a="1"/>
  <c r="W8995" i="3" s="1"/>
  <c r="W8996" i="3" a="1"/>
  <c r="W8996" i="3" s="1"/>
  <c r="W8997" i="3" a="1"/>
  <c r="W8997" i="3" s="1"/>
  <c r="W8998" i="3" a="1"/>
  <c r="W8998" i="3" s="1"/>
  <c r="W8999" i="3" a="1"/>
  <c r="W8999" i="3" s="1"/>
  <c r="W9000" i="3" a="1"/>
  <c r="W9000" i="3" s="1"/>
  <c r="W9001" i="3" a="1"/>
  <c r="W9001" i="3" s="1"/>
  <c r="W9002" i="3" a="1"/>
  <c r="W9002" i="3" s="1"/>
  <c r="W9003" i="3" a="1"/>
  <c r="W9003" i="3" s="1"/>
  <c r="W9004" i="3" a="1"/>
  <c r="W9004" i="3" s="1"/>
  <c r="W9005" i="3" a="1"/>
  <c r="W9005" i="3" s="1"/>
  <c r="W9006" i="3" a="1"/>
  <c r="W9006" i="3" s="1"/>
  <c r="W9007" i="3" a="1"/>
  <c r="W9007" i="3" s="1"/>
  <c r="W9008" i="3" a="1"/>
  <c r="W9008" i="3" s="1"/>
  <c r="W9009" i="3" a="1"/>
  <c r="W9009" i="3" s="1"/>
  <c r="W9010" i="3" a="1"/>
  <c r="W9010" i="3" s="1"/>
  <c r="W9011" i="3" a="1"/>
  <c r="W9011" i="3" s="1"/>
  <c r="W9012" i="3" a="1"/>
  <c r="W9012" i="3" s="1"/>
  <c r="W9013" i="3" a="1"/>
  <c r="W9013" i="3" s="1"/>
  <c r="W9014" i="3" a="1"/>
  <c r="W9014" i="3" s="1"/>
  <c r="W9015" i="3" a="1"/>
  <c r="W9015" i="3" s="1"/>
  <c r="W9016" i="3" a="1"/>
  <c r="W9016" i="3" s="1"/>
  <c r="W9017" i="3" a="1"/>
  <c r="W9017" i="3" s="1"/>
  <c r="W9018" i="3" a="1"/>
  <c r="W9018" i="3" s="1"/>
  <c r="W9019" i="3" a="1"/>
  <c r="W9019" i="3" s="1"/>
  <c r="W9020" i="3" a="1"/>
  <c r="W9020" i="3" s="1"/>
  <c r="W9021" i="3" a="1"/>
  <c r="W9021" i="3" s="1"/>
  <c r="W9022" i="3" a="1"/>
  <c r="W9022" i="3" s="1"/>
  <c r="W9023" i="3" a="1"/>
  <c r="W9023" i="3" s="1"/>
  <c r="W9024" i="3" a="1"/>
  <c r="W9024" i="3" s="1"/>
  <c r="W9025" i="3" a="1"/>
  <c r="W9025" i="3" s="1"/>
  <c r="W9026" i="3" a="1"/>
  <c r="W9026" i="3" s="1"/>
  <c r="W9027" i="3" a="1"/>
  <c r="W9027" i="3" s="1"/>
  <c r="W9028" i="3" a="1"/>
  <c r="W9028" i="3" s="1"/>
  <c r="W9029" i="3" a="1"/>
  <c r="W9029" i="3" s="1"/>
  <c r="W9030" i="3" a="1"/>
  <c r="W9030" i="3" s="1"/>
  <c r="W9031" i="3" a="1"/>
  <c r="W9031" i="3" s="1"/>
  <c r="W9032" i="3" a="1"/>
  <c r="W9032" i="3" s="1"/>
  <c r="W9033" i="3" a="1"/>
  <c r="W9033" i="3" s="1"/>
  <c r="W9034" i="3" a="1"/>
  <c r="W9034" i="3" s="1"/>
  <c r="W9035" i="3" a="1"/>
  <c r="W9035" i="3" s="1"/>
  <c r="W9036" i="3" a="1"/>
  <c r="W9036" i="3" s="1"/>
  <c r="W9037" i="3" a="1"/>
  <c r="W9037" i="3" s="1"/>
  <c r="W9038" i="3" a="1"/>
  <c r="W9038" i="3" s="1"/>
  <c r="W9039" i="3" a="1"/>
  <c r="W9039" i="3" s="1"/>
  <c r="W9040" i="3" a="1"/>
  <c r="W9040" i="3" s="1"/>
  <c r="W9041" i="3" a="1"/>
  <c r="W9041" i="3" s="1"/>
  <c r="W9042" i="3" a="1"/>
  <c r="W9042" i="3" s="1"/>
  <c r="W9043" i="3" a="1"/>
  <c r="W9043" i="3" s="1"/>
  <c r="W9044" i="3" a="1"/>
  <c r="W9044" i="3" s="1"/>
  <c r="W9045" i="3" a="1"/>
  <c r="W9045" i="3" s="1"/>
  <c r="W9046" i="3" a="1"/>
  <c r="W9046" i="3" s="1"/>
  <c r="W9047" i="3" a="1"/>
  <c r="W9047" i="3" s="1"/>
  <c r="W9048" i="3" a="1"/>
  <c r="W9048" i="3" s="1"/>
  <c r="W9049" i="3" a="1"/>
  <c r="W9049" i="3" s="1"/>
  <c r="W9050" i="3" a="1"/>
  <c r="W9050" i="3" s="1"/>
  <c r="W9051" i="3" a="1"/>
  <c r="W9051" i="3" s="1"/>
  <c r="W9052" i="3" a="1"/>
  <c r="W9052" i="3" s="1"/>
  <c r="W9053" i="3" a="1"/>
  <c r="W9053" i="3" s="1"/>
  <c r="W9054" i="3" a="1"/>
  <c r="W9054" i="3" s="1"/>
  <c r="W9055" i="3" a="1"/>
  <c r="W9055" i="3" s="1"/>
  <c r="W9056" i="3" a="1"/>
  <c r="W9056" i="3" s="1"/>
  <c r="W9057" i="3" a="1"/>
  <c r="W9057" i="3" s="1"/>
  <c r="W9058" i="3" a="1"/>
  <c r="W9058" i="3" s="1"/>
  <c r="W9059" i="3" a="1"/>
  <c r="W9059" i="3" s="1"/>
  <c r="W9060" i="3" a="1"/>
  <c r="W9060" i="3" s="1"/>
  <c r="W9061" i="3" a="1"/>
  <c r="W9061" i="3" s="1"/>
  <c r="W9062" i="3" a="1"/>
  <c r="W9062" i="3" s="1"/>
  <c r="W9063" i="3" a="1"/>
  <c r="W9063" i="3" s="1"/>
  <c r="W9064" i="3" a="1"/>
  <c r="W9064" i="3" s="1"/>
  <c r="W9065" i="3" a="1"/>
  <c r="W9065" i="3" s="1"/>
  <c r="W9066" i="3" a="1"/>
  <c r="W9066" i="3" s="1"/>
  <c r="W9067" i="3" a="1"/>
  <c r="W9067" i="3" s="1"/>
  <c r="W9068" i="3" a="1"/>
  <c r="W9068" i="3" s="1"/>
  <c r="W9069" i="3" a="1"/>
  <c r="W9069" i="3" s="1"/>
  <c r="W9070" i="3" a="1"/>
  <c r="W9070" i="3" s="1"/>
  <c r="W9071" i="3" a="1"/>
  <c r="W9071" i="3" s="1"/>
  <c r="W9072" i="3" a="1"/>
  <c r="W9072" i="3" s="1"/>
  <c r="W9073" i="3" a="1"/>
  <c r="W9073" i="3" s="1"/>
  <c r="W9074" i="3" a="1"/>
  <c r="W9074" i="3" s="1"/>
  <c r="W9075" i="3" a="1"/>
  <c r="W9075" i="3" s="1"/>
  <c r="W9076" i="3" a="1"/>
  <c r="W9076" i="3" s="1"/>
  <c r="W9077" i="3" a="1"/>
  <c r="W9077" i="3" s="1"/>
  <c r="W9078" i="3" a="1"/>
  <c r="W9078" i="3" s="1"/>
  <c r="W9079" i="3" a="1"/>
  <c r="W9079" i="3" s="1"/>
  <c r="W9080" i="3" a="1"/>
  <c r="W9080" i="3" s="1"/>
  <c r="W9081" i="3" a="1"/>
  <c r="W9081" i="3" s="1"/>
  <c r="W9082" i="3" a="1"/>
  <c r="W9082" i="3" s="1"/>
  <c r="W9083" i="3" a="1"/>
  <c r="W9083" i="3" s="1"/>
  <c r="W9084" i="3" a="1"/>
  <c r="W9084" i="3" s="1"/>
  <c r="W9085" i="3" a="1"/>
  <c r="W9085" i="3" s="1"/>
  <c r="W9086" i="3" a="1"/>
  <c r="W9086" i="3" s="1"/>
  <c r="W9087" i="3" a="1"/>
  <c r="W9087" i="3" s="1"/>
  <c r="W9088" i="3" a="1"/>
  <c r="W9088" i="3" s="1"/>
  <c r="W9089" i="3" a="1"/>
  <c r="W9089" i="3" s="1"/>
  <c r="W9090" i="3" a="1"/>
  <c r="W9090" i="3" s="1"/>
  <c r="W9091" i="3" a="1"/>
  <c r="W9091" i="3" s="1"/>
  <c r="W9092" i="3" a="1"/>
  <c r="W9092" i="3" s="1"/>
  <c r="W9093" i="3" a="1"/>
  <c r="W9093" i="3" s="1"/>
  <c r="W9094" i="3" a="1"/>
  <c r="W9094" i="3" s="1"/>
  <c r="W9095" i="3" a="1"/>
  <c r="W9095" i="3" s="1"/>
  <c r="W9096" i="3" a="1"/>
  <c r="W9096" i="3" s="1"/>
  <c r="W9097" i="3" a="1"/>
  <c r="W9097" i="3" s="1"/>
  <c r="W9098" i="3" a="1"/>
  <c r="W9098" i="3" s="1"/>
  <c r="W9099" i="3" a="1"/>
  <c r="W9099" i="3" s="1"/>
  <c r="W9100" i="3" a="1"/>
  <c r="W9100" i="3" s="1"/>
  <c r="W9101" i="3" a="1"/>
  <c r="W9101" i="3" s="1"/>
  <c r="W9102" i="3" a="1"/>
  <c r="W9102" i="3" s="1"/>
  <c r="W9103" i="3" a="1"/>
  <c r="W9103" i="3" s="1"/>
  <c r="W9104" i="3" a="1"/>
  <c r="W9104" i="3" s="1"/>
  <c r="W9105" i="3" a="1"/>
  <c r="W9105" i="3" s="1"/>
  <c r="W9106" i="3" a="1"/>
  <c r="W9106" i="3" s="1"/>
  <c r="W9107" i="3" a="1"/>
  <c r="W9107" i="3" s="1"/>
  <c r="W9108" i="3" a="1"/>
  <c r="W9108" i="3" s="1"/>
  <c r="W9109" i="3" a="1"/>
  <c r="W9109" i="3" s="1"/>
  <c r="W9110" i="3" a="1"/>
  <c r="W9110" i="3" s="1"/>
  <c r="W9111" i="3" a="1"/>
  <c r="W9111" i="3" s="1"/>
  <c r="W9112" i="3" a="1"/>
  <c r="W9112" i="3" s="1"/>
  <c r="W9113" i="3" a="1"/>
  <c r="W9113" i="3" s="1"/>
  <c r="W9114" i="3" a="1"/>
  <c r="W9114" i="3" s="1"/>
  <c r="W9115" i="3" a="1"/>
  <c r="W9115" i="3" s="1"/>
  <c r="W9116" i="3" a="1"/>
  <c r="W9116" i="3" s="1"/>
  <c r="W9117" i="3" a="1"/>
  <c r="W9117" i="3" s="1"/>
  <c r="W9118" i="3" a="1"/>
  <c r="W9118" i="3" s="1"/>
  <c r="W9119" i="3" a="1"/>
  <c r="W9119" i="3" s="1"/>
  <c r="W9120" i="3" a="1"/>
  <c r="W9120" i="3" s="1"/>
  <c r="W9121" i="3" a="1"/>
  <c r="W9121" i="3" s="1"/>
  <c r="W9122" i="3" a="1"/>
  <c r="W9122" i="3" s="1"/>
  <c r="W9123" i="3" a="1"/>
  <c r="W9123" i="3" s="1"/>
  <c r="W9124" i="3" a="1"/>
  <c r="W9124" i="3" s="1"/>
  <c r="W9125" i="3" a="1"/>
  <c r="W9125" i="3" s="1"/>
  <c r="W9126" i="3" a="1"/>
  <c r="W9126" i="3" s="1"/>
  <c r="W9127" i="3" a="1"/>
  <c r="W9127" i="3" s="1"/>
  <c r="W9128" i="3" a="1"/>
  <c r="W9128" i="3" s="1"/>
  <c r="W9129" i="3" a="1"/>
  <c r="W9129" i="3" s="1"/>
  <c r="W9130" i="3" a="1"/>
  <c r="W9130" i="3" s="1"/>
  <c r="W9131" i="3" a="1"/>
  <c r="W9131" i="3" s="1"/>
  <c r="W9132" i="3" a="1"/>
  <c r="W9132" i="3" s="1"/>
  <c r="W9133" i="3" a="1"/>
  <c r="W9133" i="3" s="1"/>
  <c r="W9134" i="3" a="1"/>
  <c r="W9134" i="3" s="1"/>
  <c r="W9135" i="3" a="1"/>
  <c r="W9135" i="3" s="1"/>
  <c r="W9136" i="3" a="1"/>
  <c r="W9136" i="3" s="1"/>
  <c r="W9137" i="3" a="1"/>
  <c r="W9137" i="3" s="1"/>
  <c r="W9138" i="3" a="1"/>
  <c r="W9138" i="3" s="1"/>
  <c r="W9139" i="3" a="1"/>
  <c r="W9139" i="3" s="1"/>
  <c r="W9140" i="3" a="1"/>
  <c r="W9140" i="3" s="1"/>
  <c r="W9141" i="3" a="1"/>
  <c r="W9141" i="3" s="1"/>
  <c r="W9142" i="3" a="1"/>
  <c r="W9142" i="3" s="1"/>
  <c r="W9143" i="3" a="1"/>
  <c r="W9143" i="3" s="1"/>
  <c r="W9144" i="3" a="1"/>
  <c r="W9144" i="3" s="1"/>
  <c r="W9145" i="3" a="1"/>
  <c r="W9145" i="3" s="1"/>
  <c r="W9146" i="3" a="1"/>
  <c r="W9146" i="3" s="1"/>
  <c r="W9147" i="3" a="1"/>
  <c r="W9147" i="3" s="1"/>
  <c r="W9148" i="3" a="1"/>
  <c r="W9148" i="3" s="1"/>
  <c r="W9149" i="3" a="1"/>
  <c r="W9149" i="3" s="1"/>
  <c r="W9150" i="3" a="1"/>
  <c r="W9150" i="3" s="1"/>
  <c r="W9151" i="3" a="1"/>
  <c r="W9151" i="3" s="1"/>
  <c r="W9152" i="3" a="1"/>
  <c r="W9152" i="3" s="1"/>
  <c r="W9153" i="3" a="1"/>
  <c r="W9153" i="3" s="1"/>
  <c r="W9154" i="3" a="1"/>
  <c r="W9154" i="3" s="1"/>
  <c r="W9155" i="3" a="1"/>
  <c r="W9155" i="3" s="1"/>
  <c r="W9156" i="3" a="1"/>
  <c r="W9156" i="3" s="1"/>
  <c r="W9157" i="3" a="1"/>
  <c r="W9157" i="3" s="1"/>
  <c r="W9158" i="3" a="1"/>
  <c r="W9158" i="3" s="1"/>
  <c r="W9159" i="3" a="1"/>
  <c r="W9159" i="3" s="1"/>
  <c r="W9160" i="3" a="1"/>
  <c r="W9160" i="3" s="1"/>
  <c r="W9161" i="3" a="1"/>
  <c r="W9161" i="3" s="1"/>
  <c r="W9162" i="3" a="1"/>
  <c r="W9162" i="3" s="1"/>
  <c r="W9163" i="3" a="1"/>
  <c r="W9163" i="3" s="1"/>
  <c r="W9164" i="3" a="1"/>
  <c r="W9164" i="3" s="1"/>
  <c r="W9165" i="3" a="1"/>
  <c r="W9165" i="3" s="1"/>
  <c r="W9166" i="3" a="1"/>
  <c r="W9166" i="3" s="1"/>
  <c r="W9167" i="3" a="1"/>
  <c r="W9167" i="3" s="1"/>
  <c r="W9168" i="3" a="1"/>
  <c r="W9168" i="3" s="1"/>
  <c r="W9169" i="3" a="1"/>
  <c r="W9169" i="3" s="1"/>
  <c r="W9170" i="3" a="1"/>
  <c r="W9170" i="3" s="1"/>
  <c r="W9171" i="3" a="1"/>
  <c r="W9171" i="3" s="1"/>
  <c r="W9172" i="3" a="1"/>
  <c r="W9172" i="3" s="1"/>
  <c r="W9173" i="3" a="1"/>
  <c r="W9173" i="3" s="1"/>
  <c r="W9174" i="3" a="1"/>
  <c r="W9174" i="3" s="1"/>
  <c r="W9175" i="3" a="1"/>
  <c r="W9175" i="3" s="1"/>
  <c r="W9176" i="3" a="1"/>
  <c r="W9176" i="3" s="1"/>
  <c r="W9177" i="3" a="1"/>
  <c r="W9177" i="3" s="1"/>
  <c r="W9178" i="3" a="1"/>
  <c r="W9178" i="3" s="1"/>
  <c r="W9179" i="3" a="1"/>
  <c r="W9179" i="3" s="1"/>
  <c r="W9180" i="3" a="1"/>
  <c r="W9180" i="3" s="1"/>
  <c r="W9181" i="3" a="1"/>
  <c r="W9181" i="3" s="1"/>
  <c r="W9182" i="3" a="1"/>
  <c r="W9182" i="3" s="1"/>
  <c r="W9183" i="3" a="1"/>
  <c r="W9183" i="3" s="1"/>
  <c r="W9184" i="3" a="1"/>
  <c r="W9184" i="3" s="1"/>
  <c r="W9185" i="3" a="1"/>
  <c r="W9185" i="3" s="1"/>
  <c r="W9186" i="3" a="1"/>
  <c r="W9186" i="3" s="1"/>
  <c r="W9187" i="3" a="1"/>
  <c r="W9187" i="3" s="1"/>
  <c r="W9188" i="3" a="1"/>
  <c r="W9188" i="3" s="1"/>
  <c r="W9189" i="3" a="1"/>
  <c r="W9189" i="3" s="1"/>
  <c r="W9190" i="3" a="1"/>
  <c r="W9190" i="3" s="1"/>
  <c r="W9191" i="3" a="1"/>
  <c r="W9191" i="3" s="1"/>
  <c r="W9192" i="3" a="1"/>
  <c r="W9192" i="3" s="1"/>
  <c r="W9193" i="3" a="1"/>
  <c r="W9193" i="3" s="1"/>
  <c r="W9194" i="3" a="1"/>
  <c r="W9194" i="3" s="1"/>
  <c r="W9195" i="3" a="1"/>
  <c r="W9195" i="3" s="1"/>
  <c r="W9196" i="3" a="1"/>
  <c r="W9196" i="3" s="1"/>
  <c r="W9197" i="3" a="1"/>
  <c r="W9197" i="3" s="1"/>
  <c r="W9198" i="3" a="1"/>
  <c r="W9198" i="3" s="1"/>
  <c r="W9199" i="3" a="1"/>
  <c r="W9199" i="3" s="1"/>
  <c r="W9200" i="3" a="1"/>
  <c r="W9200" i="3" s="1"/>
  <c r="W9201" i="3" a="1"/>
  <c r="W9201" i="3" s="1"/>
  <c r="W9202" i="3" a="1"/>
  <c r="W9202" i="3" s="1"/>
  <c r="W9203" i="3" a="1"/>
  <c r="W9203" i="3" s="1"/>
  <c r="W9204" i="3" a="1"/>
  <c r="W9204" i="3" s="1"/>
  <c r="W9205" i="3" a="1"/>
  <c r="W9205" i="3" s="1"/>
  <c r="W9206" i="3" a="1"/>
  <c r="W9206" i="3" s="1"/>
  <c r="W9207" i="3" a="1"/>
  <c r="W9207" i="3" s="1"/>
  <c r="W9208" i="3" a="1"/>
  <c r="W9208" i="3" s="1"/>
  <c r="W9209" i="3" a="1"/>
  <c r="W9209" i="3" s="1"/>
  <c r="W9210" i="3" a="1"/>
  <c r="W9210" i="3" s="1"/>
  <c r="W9211" i="3" a="1"/>
  <c r="W9211" i="3" s="1"/>
  <c r="W9212" i="3" a="1"/>
  <c r="W9212" i="3" s="1"/>
  <c r="W9213" i="3" a="1"/>
  <c r="W9213" i="3" s="1"/>
  <c r="W9214" i="3" a="1"/>
  <c r="W9214" i="3" s="1"/>
  <c r="W9215" i="3" a="1"/>
  <c r="W9215" i="3" s="1"/>
  <c r="W9216" i="3" a="1"/>
  <c r="W9216" i="3" s="1"/>
  <c r="W9217" i="3" a="1"/>
  <c r="W9217" i="3" s="1"/>
  <c r="W9218" i="3" a="1"/>
  <c r="W9218" i="3" s="1"/>
  <c r="W9219" i="3" a="1"/>
  <c r="W9219" i="3" s="1"/>
  <c r="W9220" i="3" a="1"/>
  <c r="W9220" i="3" s="1"/>
  <c r="W9221" i="3" a="1"/>
  <c r="W9221" i="3" s="1"/>
  <c r="W9222" i="3" a="1"/>
  <c r="W9222" i="3" s="1"/>
  <c r="W9223" i="3" a="1"/>
  <c r="W9223" i="3" s="1"/>
  <c r="W9224" i="3" a="1"/>
  <c r="W9224" i="3" s="1"/>
  <c r="W9225" i="3" a="1"/>
  <c r="W9225" i="3" s="1"/>
  <c r="W9226" i="3" a="1"/>
  <c r="W9226" i="3" s="1"/>
  <c r="W9227" i="3" a="1"/>
  <c r="W9227" i="3" s="1"/>
  <c r="W9228" i="3" a="1"/>
  <c r="W9228" i="3" s="1"/>
  <c r="W9229" i="3" a="1"/>
  <c r="W9229" i="3" s="1"/>
  <c r="W9230" i="3" a="1"/>
  <c r="W9230" i="3" s="1"/>
  <c r="W9231" i="3" a="1"/>
  <c r="W9231" i="3" s="1"/>
  <c r="W9232" i="3" a="1"/>
  <c r="W9232" i="3" s="1"/>
  <c r="W9233" i="3" a="1"/>
  <c r="W9233" i="3" s="1"/>
  <c r="W9234" i="3" a="1"/>
  <c r="W9234" i="3" s="1"/>
  <c r="W9235" i="3" a="1"/>
  <c r="W9235" i="3" s="1"/>
  <c r="W9236" i="3" a="1"/>
  <c r="W9236" i="3" s="1"/>
  <c r="W9237" i="3" a="1"/>
  <c r="W9237" i="3" s="1"/>
  <c r="W9238" i="3" a="1"/>
  <c r="W9238" i="3" s="1"/>
  <c r="W9239" i="3" a="1"/>
  <c r="W9239" i="3" s="1"/>
  <c r="W9240" i="3" a="1"/>
  <c r="W9240" i="3" s="1"/>
  <c r="W9241" i="3" a="1"/>
  <c r="W9241" i="3" s="1"/>
  <c r="W9242" i="3" a="1"/>
  <c r="W9242" i="3" s="1"/>
  <c r="W9243" i="3" a="1"/>
  <c r="W9243" i="3" s="1"/>
  <c r="W9244" i="3" a="1"/>
  <c r="W9244" i="3" s="1"/>
  <c r="W9245" i="3" a="1"/>
  <c r="W9245" i="3" s="1"/>
  <c r="W9246" i="3" a="1"/>
  <c r="W9246" i="3" s="1"/>
  <c r="W9247" i="3" a="1"/>
  <c r="W9247" i="3" s="1"/>
  <c r="W9248" i="3" a="1"/>
  <c r="W9248" i="3" s="1"/>
  <c r="W9249" i="3" a="1"/>
  <c r="W9249" i="3" s="1"/>
  <c r="W9250" i="3" a="1"/>
  <c r="W9250" i="3" s="1"/>
  <c r="W9251" i="3" a="1"/>
  <c r="W9251" i="3" s="1"/>
  <c r="W9252" i="3" a="1"/>
  <c r="W9252" i="3" s="1"/>
  <c r="W9253" i="3" a="1"/>
  <c r="W9253" i="3" s="1"/>
  <c r="W9254" i="3" a="1"/>
  <c r="W9254" i="3" s="1"/>
  <c r="W9255" i="3" a="1"/>
  <c r="W9255" i="3" s="1"/>
  <c r="W9256" i="3" a="1"/>
  <c r="W9256" i="3" s="1"/>
  <c r="W9257" i="3" a="1"/>
  <c r="W9257" i="3" s="1"/>
  <c r="W9258" i="3" a="1"/>
  <c r="W9258" i="3" s="1"/>
  <c r="W9259" i="3" a="1"/>
  <c r="W9259" i="3" s="1"/>
  <c r="W9260" i="3" a="1"/>
  <c r="W9260" i="3" s="1"/>
  <c r="W9261" i="3" a="1"/>
  <c r="W9261" i="3" s="1"/>
  <c r="W9262" i="3" a="1"/>
  <c r="W9262" i="3" s="1"/>
  <c r="W9263" i="3" a="1"/>
  <c r="W9263" i="3" s="1"/>
  <c r="W9264" i="3" a="1"/>
  <c r="W9264" i="3" s="1"/>
  <c r="W9265" i="3" a="1"/>
  <c r="W9265" i="3" s="1"/>
  <c r="W9266" i="3" a="1"/>
  <c r="W9266" i="3" s="1"/>
  <c r="W9267" i="3" a="1"/>
  <c r="W9267" i="3" s="1"/>
  <c r="W9268" i="3" a="1"/>
  <c r="W9268" i="3" s="1"/>
  <c r="W9269" i="3" a="1"/>
  <c r="W9269" i="3" s="1"/>
  <c r="W9270" i="3" a="1"/>
  <c r="W9270" i="3" s="1"/>
  <c r="W9271" i="3" a="1"/>
  <c r="W9271" i="3" s="1"/>
  <c r="W9272" i="3" a="1"/>
  <c r="W9272" i="3" s="1"/>
  <c r="W9273" i="3" a="1"/>
  <c r="W9273" i="3" s="1"/>
  <c r="W9274" i="3" a="1"/>
  <c r="W9274" i="3" s="1"/>
  <c r="W9275" i="3" a="1"/>
  <c r="W9275" i="3" s="1"/>
  <c r="W9276" i="3" a="1"/>
  <c r="W9276" i="3" s="1"/>
  <c r="W9277" i="3" a="1"/>
  <c r="W9277" i="3" s="1"/>
  <c r="W9278" i="3" a="1"/>
  <c r="W9278" i="3" s="1"/>
  <c r="W9279" i="3" a="1"/>
  <c r="W9279" i="3" s="1"/>
  <c r="W9280" i="3" a="1"/>
  <c r="W9280" i="3" s="1"/>
  <c r="W9281" i="3" a="1"/>
  <c r="W9281" i="3" s="1"/>
  <c r="W9282" i="3" a="1"/>
  <c r="W9282" i="3" s="1"/>
  <c r="W9283" i="3" a="1"/>
  <c r="W9283" i="3" s="1"/>
  <c r="W9284" i="3" a="1"/>
  <c r="W9284" i="3" s="1"/>
  <c r="W9285" i="3" a="1"/>
  <c r="W9285" i="3" s="1"/>
  <c r="W9286" i="3" a="1"/>
  <c r="W9286" i="3" s="1"/>
  <c r="W9287" i="3" a="1"/>
  <c r="W9287" i="3" s="1"/>
  <c r="W9288" i="3" a="1"/>
  <c r="W9288" i="3" s="1"/>
  <c r="W9289" i="3" a="1"/>
  <c r="W9289" i="3" s="1"/>
  <c r="W9290" i="3" a="1"/>
  <c r="W9290" i="3" s="1"/>
  <c r="W9291" i="3" a="1"/>
  <c r="W9291" i="3" s="1"/>
  <c r="W9292" i="3" a="1"/>
  <c r="W9292" i="3" s="1"/>
  <c r="W9293" i="3" a="1"/>
  <c r="W9293" i="3" s="1"/>
  <c r="W9294" i="3" a="1"/>
  <c r="W9294" i="3" s="1"/>
  <c r="W9295" i="3" a="1"/>
  <c r="W9295" i="3" s="1"/>
  <c r="W9296" i="3" a="1"/>
  <c r="W9296" i="3" s="1"/>
  <c r="W9297" i="3" a="1"/>
  <c r="W9297" i="3" s="1"/>
  <c r="W9298" i="3" a="1"/>
  <c r="W9298" i="3" s="1"/>
  <c r="W9299" i="3" a="1"/>
  <c r="W9299" i="3" s="1"/>
  <c r="W9300" i="3" a="1"/>
  <c r="W9300" i="3" s="1"/>
  <c r="W9301" i="3" a="1"/>
  <c r="W9301" i="3" s="1"/>
  <c r="W9302" i="3" a="1"/>
  <c r="W9302" i="3" s="1"/>
  <c r="W9303" i="3" a="1"/>
  <c r="W9303" i="3" s="1"/>
  <c r="W9304" i="3" a="1"/>
  <c r="W9304" i="3" s="1"/>
  <c r="W9305" i="3" a="1"/>
  <c r="W9305" i="3" s="1"/>
  <c r="W9306" i="3" a="1"/>
  <c r="W9306" i="3" s="1"/>
  <c r="W9307" i="3" a="1"/>
  <c r="W9307" i="3" s="1"/>
  <c r="W9308" i="3" a="1"/>
  <c r="W9308" i="3" s="1"/>
  <c r="W9309" i="3" a="1"/>
  <c r="W9309" i="3" s="1"/>
  <c r="W9310" i="3" a="1"/>
  <c r="W9310" i="3" s="1"/>
  <c r="W9311" i="3" a="1"/>
  <c r="W9311" i="3" s="1"/>
  <c r="W9312" i="3" a="1"/>
  <c r="W9312" i="3" s="1"/>
  <c r="W9313" i="3" a="1"/>
  <c r="W9313" i="3" s="1"/>
  <c r="W9314" i="3" a="1"/>
  <c r="W9314" i="3" s="1"/>
  <c r="W9315" i="3" a="1"/>
  <c r="W9315" i="3" s="1"/>
  <c r="W9316" i="3" a="1"/>
  <c r="W9316" i="3" s="1"/>
  <c r="W9317" i="3" a="1"/>
  <c r="W9317" i="3" s="1"/>
  <c r="W9318" i="3" a="1"/>
  <c r="W9318" i="3" s="1"/>
  <c r="W9319" i="3" a="1"/>
  <c r="W9319" i="3" s="1"/>
  <c r="W9320" i="3" a="1"/>
  <c r="W9320" i="3" s="1"/>
  <c r="W9321" i="3" a="1"/>
  <c r="W9321" i="3" s="1"/>
  <c r="W9322" i="3" a="1"/>
  <c r="W9322" i="3" s="1"/>
  <c r="W9323" i="3" a="1"/>
  <c r="W9323" i="3" s="1"/>
  <c r="W9324" i="3" a="1"/>
  <c r="W9324" i="3" s="1"/>
  <c r="W9325" i="3" a="1"/>
  <c r="W9325" i="3" s="1"/>
  <c r="W9326" i="3" a="1"/>
  <c r="W9326" i="3" s="1"/>
  <c r="W9327" i="3" a="1"/>
  <c r="W9327" i="3" s="1"/>
  <c r="W9328" i="3" a="1"/>
  <c r="W9328" i="3" s="1"/>
  <c r="W9329" i="3" a="1"/>
  <c r="W9329" i="3" s="1"/>
  <c r="W9330" i="3" a="1"/>
  <c r="W9330" i="3" s="1"/>
  <c r="W9331" i="3" a="1"/>
  <c r="W9331" i="3" s="1"/>
  <c r="W9332" i="3" a="1"/>
  <c r="W9332" i="3" s="1"/>
  <c r="W9333" i="3" a="1"/>
  <c r="W9333" i="3" s="1"/>
  <c r="W9334" i="3" a="1"/>
  <c r="W9334" i="3" s="1"/>
  <c r="W9335" i="3" a="1"/>
  <c r="W9335" i="3" s="1"/>
  <c r="W9336" i="3" a="1"/>
  <c r="W9336" i="3" s="1"/>
  <c r="W9337" i="3" a="1"/>
  <c r="W9337" i="3" s="1"/>
  <c r="W9338" i="3" a="1"/>
  <c r="W9338" i="3" s="1"/>
  <c r="W9339" i="3" a="1"/>
  <c r="W9339" i="3" s="1"/>
  <c r="W9340" i="3" a="1"/>
  <c r="W9340" i="3" s="1"/>
  <c r="W9341" i="3" a="1"/>
  <c r="W9341" i="3" s="1"/>
  <c r="W9342" i="3" a="1"/>
  <c r="W9342" i="3" s="1"/>
  <c r="W9343" i="3" a="1"/>
  <c r="W9343" i="3" s="1"/>
  <c r="W9344" i="3" a="1"/>
  <c r="W9344" i="3" s="1"/>
  <c r="W9345" i="3" a="1"/>
  <c r="W9345" i="3" s="1"/>
  <c r="W9346" i="3" a="1"/>
  <c r="W9346" i="3" s="1"/>
  <c r="W9347" i="3" a="1"/>
  <c r="W9347" i="3" s="1"/>
  <c r="W9348" i="3" a="1"/>
  <c r="W9348" i="3" s="1"/>
  <c r="W9349" i="3" a="1"/>
  <c r="W9349" i="3" s="1"/>
  <c r="W9350" i="3" a="1"/>
  <c r="W9350" i="3" s="1"/>
  <c r="W9351" i="3" a="1"/>
  <c r="W9351" i="3" s="1"/>
  <c r="W9352" i="3" a="1"/>
  <c r="W9352" i="3" s="1"/>
  <c r="W9353" i="3" a="1"/>
  <c r="W9353" i="3" s="1"/>
  <c r="W9354" i="3" a="1"/>
  <c r="W9354" i="3" s="1"/>
  <c r="W9355" i="3" a="1"/>
  <c r="W9355" i="3" s="1"/>
  <c r="W9356" i="3" a="1"/>
  <c r="W9356" i="3" s="1"/>
  <c r="W9357" i="3" a="1"/>
  <c r="W9357" i="3" s="1"/>
  <c r="W9358" i="3" a="1"/>
  <c r="W9358" i="3" s="1"/>
  <c r="W9359" i="3" a="1"/>
  <c r="W9359" i="3" s="1"/>
  <c r="W9360" i="3" a="1"/>
  <c r="W9360" i="3" s="1"/>
  <c r="W9361" i="3" a="1"/>
  <c r="W9361" i="3" s="1"/>
  <c r="W9362" i="3" a="1"/>
  <c r="W9362" i="3" s="1"/>
  <c r="W9363" i="3" a="1"/>
  <c r="W9363" i="3" s="1"/>
  <c r="W9364" i="3" a="1"/>
  <c r="W9364" i="3" s="1"/>
  <c r="W9365" i="3" a="1"/>
  <c r="W9365" i="3" s="1"/>
  <c r="W9366" i="3" a="1"/>
  <c r="W9366" i="3" s="1"/>
  <c r="W9367" i="3" a="1"/>
  <c r="W9367" i="3" s="1"/>
  <c r="W9368" i="3" a="1"/>
  <c r="W9368" i="3" s="1"/>
  <c r="W9369" i="3" a="1"/>
  <c r="W9369" i="3" s="1"/>
  <c r="W9370" i="3" a="1"/>
  <c r="W9370" i="3" s="1"/>
  <c r="W9371" i="3" a="1"/>
  <c r="W9371" i="3" s="1"/>
  <c r="W9372" i="3" a="1"/>
  <c r="W9372" i="3" s="1"/>
  <c r="W9373" i="3" a="1"/>
  <c r="W9373" i="3" s="1"/>
  <c r="W9374" i="3" a="1"/>
  <c r="W9374" i="3" s="1"/>
  <c r="W9375" i="3" a="1"/>
  <c r="W9375" i="3" s="1"/>
  <c r="W9376" i="3" a="1"/>
  <c r="W9376" i="3" s="1"/>
  <c r="W9377" i="3" a="1"/>
  <c r="W9377" i="3" s="1"/>
  <c r="W9378" i="3" a="1"/>
  <c r="W9378" i="3" s="1"/>
  <c r="W9379" i="3" a="1"/>
  <c r="W9379" i="3" s="1"/>
  <c r="W9380" i="3" a="1"/>
  <c r="W9380" i="3" s="1"/>
  <c r="W9381" i="3" a="1"/>
  <c r="W9381" i="3" s="1"/>
  <c r="W9382" i="3" a="1"/>
  <c r="W9382" i="3" s="1"/>
  <c r="W9383" i="3" a="1"/>
  <c r="W9383" i="3" s="1"/>
  <c r="W9384" i="3" a="1"/>
  <c r="W9384" i="3" s="1"/>
  <c r="W9385" i="3" a="1"/>
  <c r="W9385" i="3" s="1"/>
  <c r="W9386" i="3" a="1"/>
  <c r="W9386" i="3" s="1"/>
  <c r="W9387" i="3" a="1"/>
  <c r="W9387" i="3" s="1"/>
  <c r="W9388" i="3" a="1"/>
  <c r="W9388" i="3" s="1"/>
  <c r="W9389" i="3" a="1"/>
  <c r="W9389" i="3" s="1"/>
  <c r="W9390" i="3" a="1"/>
  <c r="W9390" i="3" s="1"/>
  <c r="W9391" i="3" a="1"/>
  <c r="W9391" i="3" s="1"/>
  <c r="W9392" i="3" a="1"/>
  <c r="W9392" i="3" s="1"/>
  <c r="W9393" i="3" a="1"/>
  <c r="W9393" i="3" s="1"/>
  <c r="W9394" i="3" a="1"/>
  <c r="W9394" i="3" s="1"/>
  <c r="W9395" i="3" a="1"/>
  <c r="W9395" i="3" s="1"/>
  <c r="W9396" i="3" a="1"/>
  <c r="W9396" i="3" s="1"/>
  <c r="W9397" i="3" a="1"/>
  <c r="W9397" i="3" s="1"/>
  <c r="W9398" i="3" a="1"/>
  <c r="W9398" i="3" s="1"/>
  <c r="W9399" i="3" a="1"/>
  <c r="W9399" i="3" s="1"/>
  <c r="W9400" i="3" a="1"/>
  <c r="W9400" i="3" s="1"/>
  <c r="W9401" i="3" a="1"/>
  <c r="W9401" i="3" s="1"/>
  <c r="W9402" i="3" a="1"/>
  <c r="W9402" i="3" s="1"/>
  <c r="W9403" i="3" a="1"/>
  <c r="W9403" i="3" s="1"/>
  <c r="W9404" i="3" a="1"/>
  <c r="W9404" i="3" s="1"/>
  <c r="W9405" i="3" a="1"/>
  <c r="W9405" i="3" s="1"/>
  <c r="W9406" i="3" a="1"/>
  <c r="W9406" i="3" s="1"/>
  <c r="W9407" i="3" a="1"/>
  <c r="W9407" i="3" s="1"/>
  <c r="W9408" i="3" a="1"/>
  <c r="W9408" i="3" s="1"/>
  <c r="W9409" i="3" a="1"/>
  <c r="W9409" i="3" s="1"/>
  <c r="W9410" i="3" a="1"/>
  <c r="W9410" i="3" s="1"/>
  <c r="W9411" i="3" a="1"/>
  <c r="W9411" i="3" s="1"/>
  <c r="W9412" i="3" a="1"/>
  <c r="W9412" i="3" s="1"/>
  <c r="W9413" i="3" a="1"/>
  <c r="W9413" i="3" s="1"/>
  <c r="W9414" i="3" a="1"/>
  <c r="W9414" i="3" s="1"/>
  <c r="W9415" i="3" a="1"/>
  <c r="W9415" i="3" s="1"/>
  <c r="W9416" i="3" a="1"/>
  <c r="W9416" i="3" s="1"/>
  <c r="W9417" i="3" a="1"/>
  <c r="W9417" i="3" s="1"/>
  <c r="W9418" i="3" a="1"/>
  <c r="W9418" i="3" s="1"/>
  <c r="W9419" i="3" a="1"/>
  <c r="W9419" i="3" s="1"/>
  <c r="W9420" i="3" a="1"/>
  <c r="W9420" i="3" s="1"/>
  <c r="W9421" i="3" a="1"/>
  <c r="W9421" i="3" s="1"/>
  <c r="W9422" i="3" a="1"/>
  <c r="W9422" i="3" s="1"/>
  <c r="W9423" i="3" a="1"/>
  <c r="W9423" i="3" s="1"/>
  <c r="W9424" i="3" a="1"/>
  <c r="W9424" i="3" s="1"/>
  <c r="W9425" i="3" a="1"/>
  <c r="W9425" i="3" s="1"/>
  <c r="W9426" i="3" a="1"/>
  <c r="W9426" i="3" s="1"/>
  <c r="W9427" i="3" a="1"/>
  <c r="W9427" i="3" s="1"/>
  <c r="W9428" i="3" a="1"/>
  <c r="W9428" i="3" s="1"/>
  <c r="W9429" i="3" a="1"/>
  <c r="W9429" i="3" s="1"/>
  <c r="W9430" i="3" a="1"/>
  <c r="W9430" i="3" s="1"/>
  <c r="W9431" i="3" a="1"/>
  <c r="W9431" i="3" s="1"/>
  <c r="W9432" i="3" a="1"/>
  <c r="W9432" i="3" s="1"/>
  <c r="W9433" i="3" a="1"/>
  <c r="W9433" i="3" s="1"/>
  <c r="W9434" i="3" a="1"/>
  <c r="W9434" i="3" s="1"/>
  <c r="W9435" i="3" a="1"/>
  <c r="W9435" i="3" s="1"/>
  <c r="W9436" i="3" a="1"/>
  <c r="W9436" i="3" s="1"/>
  <c r="W9437" i="3" a="1"/>
  <c r="W9437" i="3" s="1"/>
  <c r="W9438" i="3" a="1"/>
  <c r="W9438" i="3" s="1"/>
  <c r="W9439" i="3" a="1"/>
  <c r="W9439" i="3" s="1"/>
  <c r="W9440" i="3" a="1"/>
  <c r="W9440" i="3" s="1"/>
  <c r="W9441" i="3" a="1"/>
  <c r="W9441" i="3" s="1"/>
  <c r="W9442" i="3" a="1"/>
  <c r="W9442" i="3" s="1"/>
  <c r="W9443" i="3" a="1"/>
  <c r="W9443" i="3" s="1"/>
  <c r="W9444" i="3" a="1"/>
  <c r="W9444" i="3" s="1"/>
  <c r="W9445" i="3" a="1"/>
  <c r="W9445" i="3" s="1"/>
  <c r="W9446" i="3" a="1"/>
  <c r="W9446" i="3" s="1"/>
  <c r="W9447" i="3" a="1"/>
  <c r="W9447" i="3" s="1"/>
  <c r="W9448" i="3" a="1"/>
  <c r="W9448" i="3" s="1"/>
  <c r="W9449" i="3" a="1"/>
  <c r="W9449" i="3" s="1"/>
  <c r="W9450" i="3" a="1"/>
  <c r="W9450" i="3" s="1"/>
  <c r="W9451" i="3" a="1"/>
  <c r="W9451" i="3" s="1"/>
  <c r="W9452" i="3" a="1"/>
  <c r="W9452" i="3" s="1"/>
  <c r="W9453" i="3" a="1"/>
  <c r="W9453" i="3" s="1"/>
  <c r="W9454" i="3" a="1"/>
  <c r="W9454" i="3" s="1"/>
  <c r="W9455" i="3" a="1"/>
  <c r="W9455" i="3" s="1"/>
  <c r="W9456" i="3" a="1"/>
  <c r="W9456" i="3" s="1"/>
  <c r="W9457" i="3" a="1"/>
  <c r="W9457" i="3" s="1"/>
  <c r="W9458" i="3" a="1"/>
  <c r="W9458" i="3" s="1"/>
  <c r="W9459" i="3" a="1"/>
  <c r="W9459" i="3" s="1"/>
  <c r="W9460" i="3" a="1"/>
  <c r="W9460" i="3" s="1"/>
  <c r="W9461" i="3" a="1"/>
  <c r="W9461" i="3" s="1"/>
  <c r="W9462" i="3" a="1"/>
  <c r="W9462" i="3" s="1"/>
  <c r="W9463" i="3" a="1"/>
  <c r="W9463" i="3" s="1"/>
  <c r="W9464" i="3" a="1"/>
  <c r="W9464" i="3" s="1"/>
  <c r="W9465" i="3" a="1"/>
  <c r="W9465" i="3" s="1"/>
  <c r="W9466" i="3" a="1"/>
  <c r="W9466" i="3" s="1"/>
  <c r="W9467" i="3" a="1"/>
  <c r="W9467" i="3" s="1"/>
  <c r="W9468" i="3" a="1"/>
  <c r="W9468" i="3" s="1"/>
  <c r="W9469" i="3" a="1"/>
  <c r="W9469" i="3" s="1"/>
  <c r="W9470" i="3" a="1"/>
  <c r="W9470" i="3" s="1"/>
  <c r="W9471" i="3" a="1"/>
  <c r="W9471" i="3" s="1"/>
  <c r="W9472" i="3" a="1"/>
  <c r="W9472" i="3" s="1"/>
  <c r="W9473" i="3" a="1"/>
  <c r="W9473" i="3" s="1"/>
  <c r="W9474" i="3" a="1"/>
  <c r="W9474" i="3" s="1"/>
  <c r="W9475" i="3" a="1"/>
  <c r="W9475" i="3" s="1"/>
  <c r="W9476" i="3" a="1"/>
  <c r="W9476" i="3" s="1"/>
  <c r="W9477" i="3" a="1"/>
  <c r="W9477" i="3" s="1"/>
  <c r="W9478" i="3" a="1"/>
  <c r="W9478" i="3" s="1"/>
  <c r="W9479" i="3" a="1"/>
  <c r="W9479" i="3" s="1"/>
  <c r="W9480" i="3" a="1"/>
  <c r="W9480" i="3" s="1"/>
  <c r="W9481" i="3" a="1"/>
  <c r="W9481" i="3" s="1"/>
  <c r="W9482" i="3" a="1"/>
  <c r="W9482" i="3" s="1"/>
  <c r="W9483" i="3" a="1"/>
  <c r="W9483" i="3" s="1"/>
  <c r="W9484" i="3" a="1"/>
  <c r="W9484" i="3" s="1"/>
  <c r="W9485" i="3" a="1"/>
  <c r="W9485" i="3" s="1"/>
  <c r="W9486" i="3" a="1"/>
  <c r="W9486" i="3" s="1"/>
  <c r="W9487" i="3" a="1"/>
  <c r="W9487" i="3" s="1"/>
  <c r="W9488" i="3" a="1"/>
  <c r="W9488" i="3" s="1"/>
  <c r="W9489" i="3" a="1"/>
  <c r="W9489" i="3" s="1"/>
  <c r="W9490" i="3" a="1"/>
  <c r="W9490" i="3" s="1"/>
  <c r="W9491" i="3" a="1"/>
  <c r="W9491" i="3" s="1"/>
  <c r="W9492" i="3" a="1"/>
  <c r="W9492" i="3" s="1"/>
  <c r="W9493" i="3" a="1"/>
  <c r="W9493" i="3" s="1"/>
  <c r="W9494" i="3" a="1"/>
  <c r="W9494" i="3" s="1"/>
  <c r="W9495" i="3" a="1"/>
  <c r="W9495" i="3" s="1"/>
  <c r="W9496" i="3" a="1"/>
  <c r="W9496" i="3" s="1"/>
  <c r="W9497" i="3" a="1"/>
  <c r="W9497" i="3" s="1"/>
  <c r="W9498" i="3" a="1"/>
  <c r="W9498" i="3" s="1"/>
  <c r="W9499" i="3" a="1"/>
  <c r="W9499" i="3" s="1"/>
  <c r="W9500" i="3" a="1"/>
  <c r="W9500" i="3" s="1"/>
  <c r="W9501" i="3" a="1"/>
  <c r="W9501" i="3" s="1"/>
  <c r="W9502" i="3" a="1"/>
  <c r="W9502" i="3" s="1"/>
  <c r="W9503" i="3" a="1"/>
  <c r="W9503" i="3" s="1"/>
  <c r="W9504" i="3" a="1"/>
  <c r="W9504" i="3" s="1"/>
  <c r="W9505" i="3" a="1"/>
  <c r="W9505" i="3" s="1"/>
  <c r="W9506" i="3" a="1"/>
  <c r="W9506" i="3" s="1"/>
  <c r="W9507" i="3" a="1"/>
  <c r="W9507" i="3" s="1"/>
  <c r="W9508" i="3" a="1"/>
  <c r="W9508" i="3" s="1"/>
  <c r="W9509" i="3" a="1"/>
  <c r="W9509" i="3" s="1"/>
  <c r="W9510" i="3" a="1"/>
  <c r="W9510" i="3" s="1"/>
  <c r="W9511" i="3" a="1"/>
  <c r="W9511" i="3" s="1"/>
  <c r="W9512" i="3" a="1"/>
  <c r="W9512" i="3" s="1"/>
  <c r="W9513" i="3" a="1"/>
  <c r="W9513" i="3" s="1"/>
  <c r="W9514" i="3" a="1"/>
  <c r="W9514" i="3" s="1"/>
  <c r="W9515" i="3" a="1"/>
  <c r="W9515" i="3" s="1"/>
  <c r="W9516" i="3" a="1"/>
  <c r="W9516" i="3" s="1"/>
  <c r="W9517" i="3" a="1"/>
  <c r="W9517" i="3" s="1"/>
  <c r="W9518" i="3" a="1"/>
  <c r="W9518" i="3" s="1"/>
  <c r="W9519" i="3" a="1"/>
  <c r="W9519" i="3" s="1"/>
  <c r="W9520" i="3" a="1"/>
  <c r="W9520" i="3" s="1"/>
  <c r="W9521" i="3" a="1"/>
  <c r="W9521" i="3" s="1"/>
  <c r="W9522" i="3" a="1"/>
  <c r="W9522" i="3" s="1"/>
  <c r="W9523" i="3" a="1"/>
  <c r="W9523" i="3" s="1"/>
  <c r="W9524" i="3" a="1"/>
  <c r="W9524" i="3" s="1"/>
  <c r="W9525" i="3" a="1"/>
  <c r="W9525" i="3" s="1"/>
  <c r="W9526" i="3" a="1"/>
  <c r="W9526" i="3" s="1"/>
  <c r="W9527" i="3" a="1"/>
  <c r="W9527" i="3" s="1"/>
  <c r="W9528" i="3" a="1"/>
  <c r="W9528" i="3" s="1"/>
  <c r="W9529" i="3" a="1"/>
  <c r="W9529" i="3" s="1"/>
  <c r="W9530" i="3" a="1"/>
  <c r="W9530" i="3" s="1"/>
  <c r="W9531" i="3" a="1"/>
  <c r="W9531" i="3" s="1"/>
  <c r="W9532" i="3" a="1"/>
  <c r="W9532" i="3" s="1"/>
  <c r="W9533" i="3" a="1"/>
  <c r="W9533" i="3" s="1"/>
  <c r="W9534" i="3" a="1"/>
  <c r="W9534" i="3" s="1"/>
  <c r="W9535" i="3" a="1"/>
  <c r="W9535" i="3" s="1"/>
  <c r="W9536" i="3" a="1"/>
  <c r="W9536" i="3" s="1"/>
  <c r="W9537" i="3" a="1"/>
  <c r="W9537" i="3" s="1"/>
  <c r="W9538" i="3" a="1"/>
  <c r="W9538" i="3" s="1"/>
  <c r="W9539" i="3" a="1"/>
  <c r="W9539" i="3" s="1"/>
  <c r="W9540" i="3" a="1"/>
  <c r="W9540" i="3" s="1"/>
  <c r="W9541" i="3" a="1"/>
  <c r="W9541" i="3" s="1"/>
  <c r="W9542" i="3" a="1"/>
  <c r="W9542" i="3" s="1"/>
  <c r="W9543" i="3" a="1"/>
  <c r="W9543" i="3" s="1"/>
  <c r="W9544" i="3" a="1"/>
  <c r="W9544" i="3" s="1"/>
  <c r="W9545" i="3" a="1"/>
  <c r="W9545" i="3" s="1"/>
  <c r="W9546" i="3" a="1"/>
  <c r="W9546" i="3" s="1"/>
  <c r="W9547" i="3" a="1"/>
  <c r="W9547" i="3" s="1"/>
  <c r="W9548" i="3" a="1"/>
  <c r="W9548" i="3" s="1"/>
  <c r="W9549" i="3" a="1"/>
  <c r="W9549" i="3" s="1"/>
  <c r="W9550" i="3" a="1"/>
  <c r="W9550" i="3" s="1"/>
  <c r="W9551" i="3" a="1"/>
  <c r="W9551" i="3" s="1"/>
  <c r="W9552" i="3" a="1"/>
  <c r="W9552" i="3" s="1"/>
  <c r="W9553" i="3" a="1"/>
  <c r="W9553" i="3" s="1"/>
  <c r="W9554" i="3" a="1"/>
  <c r="W9554" i="3" s="1"/>
  <c r="W9555" i="3" a="1"/>
  <c r="W9555" i="3" s="1"/>
  <c r="W9556" i="3" a="1"/>
  <c r="W9556" i="3" s="1"/>
  <c r="W9557" i="3" a="1"/>
  <c r="W9557" i="3" s="1"/>
  <c r="W9558" i="3" a="1"/>
  <c r="W9558" i="3" s="1"/>
  <c r="W9559" i="3" a="1"/>
  <c r="W9559" i="3" s="1"/>
  <c r="W9560" i="3" a="1"/>
  <c r="W9560" i="3" s="1"/>
  <c r="W9561" i="3" a="1"/>
  <c r="W9561" i="3" s="1"/>
  <c r="W9562" i="3" a="1"/>
  <c r="W9562" i="3" s="1"/>
  <c r="W9563" i="3" a="1"/>
  <c r="W9563" i="3" s="1"/>
  <c r="W9564" i="3" a="1"/>
  <c r="W9564" i="3" s="1"/>
  <c r="W9565" i="3" a="1"/>
  <c r="W9565" i="3" s="1"/>
  <c r="W9566" i="3" a="1"/>
  <c r="W9566" i="3" s="1"/>
  <c r="W9567" i="3" a="1"/>
  <c r="W9567" i="3" s="1"/>
  <c r="W9568" i="3" a="1"/>
  <c r="W9568" i="3" s="1"/>
  <c r="W9569" i="3" a="1"/>
  <c r="W9569" i="3" s="1"/>
  <c r="W9570" i="3" a="1"/>
  <c r="W9570" i="3" s="1"/>
  <c r="W9571" i="3" a="1"/>
  <c r="W9571" i="3" s="1"/>
  <c r="W9572" i="3" a="1"/>
  <c r="W9572" i="3" s="1"/>
  <c r="W9573" i="3" a="1"/>
  <c r="W9573" i="3" s="1"/>
  <c r="W9574" i="3" a="1"/>
  <c r="W9574" i="3" s="1"/>
  <c r="W9575" i="3" a="1"/>
  <c r="W9575" i="3" s="1"/>
  <c r="W9576" i="3" a="1"/>
  <c r="W9576" i="3" s="1"/>
  <c r="W9577" i="3" a="1"/>
  <c r="W9577" i="3" s="1"/>
  <c r="W9578" i="3" a="1"/>
  <c r="W9578" i="3" s="1"/>
  <c r="W9579" i="3" a="1"/>
  <c r="W9579" i="3" s="1"/>
  <c r="W9580" i="3" a="1"/>
  <c r="W9580" i="3" s="1"/>
  <c r="W9581" i="3" a="1"/>
  <c r="W9581" i="3" s="1"/>
  <c r="W9582" i="3" a="1"/>
  <c r="W9582" i="3" s="1"/>
  <c r="W9583" i="3" a="1"/>
  <c r="W9583" i="3" s="1"/>
  <c r="W9584" i="3" a="1"/>
  <c r="W9584" i="3" s="1"/>
  <c r="W9585" i="3" a="1"/>
  <c r="W9585" i="3" s="1"/>
  <c r="W9586" i="3" a="1"/>
  <c r="W9586" i="3" s="1"/>
  <c r="W9587" i="3" a="1"/>
  <c r="W9587" i="3" s="1"/>
  <c r="W9588" i="3" a="1"/>
  <c r="W9588" i="3" s="1"/>
  <c r="W9589" i="3" a="1"/>
  <c r="W9589" i="3" s="1"/>
  <c r="W9590" i="3" a="1"/>
  <c r="W9590" i="3" s="1"/>
  <c r="W9591" i="3" a="1"/>
  <c r="W9591" i="3" s="1"/>
  <c r="W9592" i="3" a="1"/>
  <c r="W9592" i="3" s="1"/>
  <c r="W9593" i="3" a="1"/>
  <c r="W9593" i="3" s="1"/>
  <c r="W9594" i="3" a="1"/>
  <c r="W9594" i="3" s="1"/>
  <c r="W9595" i="3" a="1"/>
  <c r="W9595" i="3" s="1"/>
  <c r="W9596" i="3" a="1"/>
  <c r="W9596" i="3" s="1"/>
  <c r="W9597" i="3" a="1"/>
  <c r="W9597" i="3" s="1"/>
  <c r="W9598" i="3" a="1"/>
  <c r="W9598" i="3" s="1"/>
  <c r="W9599" i="3" a="1"/>
  <c r="W9599" i="3" s="1"/>
  <c r="W9600" i="3" a="1"/>
  <c r="W9600" i="3" s="1"/>
  <c r="W9601" i="3" a="1"/>
  <c r="W9601" i="3" s="1"/>
  <c r="W9602" i="3" a="1"/>
  <c r="W9602" i="3" s="1"/>
  <c r="W9603" i="3" a="1"/>
  <c r="W9603" i="3" s="1"/>
  <c r="W9604" i="3" a="1"/>
  <c r="W9604" i="3" s="1"/>
  <c r="W9605" i="3" a="1"/>
  <c r="W9605" i="3" s="1"/>
  <c r="W9606" i="3" a="1"/>
  <c r="W9606" i="3" s="1"/>
  <c r="W9607" i="3" a="1"/>
  <c r="W9607" i="3" s="1"/>
  <c r="W9608" i="3" a="1"/>
  <c r="W9608" i="3" s="1"/>
  <c r="W9609" i="3" a="1"/>
  <c r="W9609" i="3" s="1"/>
  <c r="W9610" i="3" a="1"/>
  <c r="W9610" i="3" s="1"/>
  <c r="W9611" i="3" a="1"/>
  <c r="W9611" i="3" s="1"/>
  <c r="W9612" i="3" a="1"/>
  <c r="W9612" i="3" s="1"/>
  <c r="W9613" i="3" a="1"/>
  <c r="W9613" i="3" s="1"/>
  <c r="W9614" i="3" a="1"/>
  <c r="W9614" i="3" s="1"/>
  <c r="W9615" i="3" a="1"/>
  <c r="W9615" i="3" s="1"/>
  <c r="W9616" i="3" a="1"/>
  <c r="W9616" i="3" s="1"/>
  <c r="W9617" i="3" a="1"/>
  <c r="W9617" i="3" s="1"/>
  <c r="W9618" i="3" a="1"/>
  <c r="W9618" i="3" s="1"/>
  <c r="W9619" i="3" a="1"/>
  <c r="W9619" i="3" s="1"/>
  <c r="W9620" i="3" a="1"/>
  <c r="W9620" i="3" s="1"/>
  <c r="W9621" i="3" a="1"/>
  <c r="W9621" i="3" s="1"/>
  <c r="W9622" i="3" a="1"/>
  <c r="W9622" i="3" s="1"/>
  <c r="W9623" i="3" a="1"/>
  <c r="W9623" i="3" s="1"/>
  <c r="W9624" i="3" a="1"/>
  <c r="W9624" i="3" s="1"/>
  <c r="W9625" i="3" a="1"/>
  <c r="W9625" i="3" s="1"/>
  <c r="W9626" i="3" a="1"/>
  <c r="W9626" i="3" s="1"/>
  <c r="W9627" i="3" a="1"/>
  <c r="W9627" i="3" s="1"/>
  <c r="W9628" i="3" a="1"/>
  <c r="W9628" i="3" s="1"/>
  <c r="W9629" i="3" a="1"/>
  <c r="W9629" i="3" s="1"/>
  <c r="W9630" i="3" a="1"/>
  <c r="W9630" i="3" s="1"/>
  <c r="W9631" i="3" a="1"/>
  <c r="W9631" i="3" s="1"/>
  <c r="W9632" i="3" a="1"/>
  <c r="W9632" i="3" s="1"/>
  <c r="W9633" i="3" a="1"/>
  <c r="W9633" i="3" s="1"/>
  <c r="W9634" i="3" a="1"/>
  <c r="W9634" i="3" s="1"/>
  <c r="W9635" i="3" a="1"/>
  <c r="W9635" i="3" s="1"/>
  <c r="W9636" i="3" a="1"/>
  <c r="W9636" i="3" s="1"/>
  <c r="W9637" i="3" a="1"/>
  <c r="W9637" i="3" s="1"/>
  <c r="W9638" i="3" a="1"/>
  <c r="W9638" i="3" s="1"/>
  <c r="W9639" i="3" a="1"/>
  <c r="W9639" i="3" s="1"/>
  <c r="W9640" i="3" a="1"/>
  <c r="W9640" i="3" s="1"/>
  <c r="W9641" i="3" a="1"/>
  <c r="W9641" i="3" s="1"/>
  <c r="W9642" i="3" a="1"/>
  <c r="W9642" i="3" s="1"/>
  <c r="W9643" i="3" a="1"/>
  <c r="W9643" i="3" s="1"/>
  <c r="W9644" i="3" a="1"/>
  <c r="W9644" i="3" s="1"/>
  <c r="W9645" i="3" a="1"/>
  <c r="W9645" i="3" s="1"/>
  <c r="W9646" i="3" a="1"/>
  <c r="W9646" i="3" s="1"/>
  <c r="W9647" i="3" a="1"/>
  <c r="W9647" i="3" s="1"/>
  <c r="W9648" i="3" a="1"/>
  <c r="W9648" i="3" s="1"/>
  <c r="W9649" i="3" a="1"/>
  <c r="W9649" i="3" s="1"/>
  <c r="W9650" i="3" a="1"/>
  <c r="W9650" i="3" s="1"/>
  <c r="W9651" i="3" a="1"/>
  <c r="W9651" i="3" s="1"/>
  <c r="W9652" i="3" a="1"/>
  <c r="W9652" i="3" s="1"/>
  <c r="W9653" i="3" a="1"/>
  <c r="W9653" i="3" s="1"/>
  <c r="W9654" i="3" a="1"/>
  <c r="W9654" i="3" s="1"/>
  <c r="W9655" i="3" a="1"/>
  <c r="W9655" i="3" s="1"/>
  <c r="W9656" i="3" a="1"/>
  <c r="W9656" i="3" s="1"/>
  <c r="W9657" i="3" a="1"/>
  <c r="W9657" i="3" s="1"/>
  <c r="W9658" i="3" a="1"/>
  <c r="W9658" i="3" s="1"/>
  <c r="W9659" i="3" a="1"/>
  <c r="W9659" i="3" s="1"/>
  <c r="W9660" i="3" a="1"/>
  <c r="W9660" i="3" s="1"/>
  <c r="W9661" i="3" a="1"/>
  <c r="W9661" i="3" s="1"/>
  <c r="W9662" i="3" a="1"/>
  <c r="W9662" i="3" s="1"/>
  <c r="W9663" i="3" a="1"/>
  <c r="W9663" i="3" s="1"/>
  <c r="W9664" i="3" a="1"/>
  <c r="W9664" i="3" s="1"/>
  <c r="W9665" i="3" a="1"/>
  <c r="W9665" i="3" s="1"/>
  <c r="W9666" i="3" a="1"/>
  <c r="W9666" i="3" s="1"/>
  <c r="W9667" i="3" a="1"/>
  <c r="W9667" i="3" s="1"/>
  <c r="W9668" i="3" a="1"/>
  <c r="W9668" i="3" s="1"/>
  <c r="W9669" i="3" a="1"/>
  <c r="W9669" i="3" s="1"/>
  <c r="W9670" i="3" a="1"/>
  <c r="W9670" i="3" s="1"/>
  <c r="W9671" i="3" a="1"/>
  <c r="W9671" i="3" s="1"/>
  <c r="W9672" i="3" a="1"/>
  <c r="W9672" i="3" s="1"/>
  <c r="W9673" i="3" a="1"/>
  <c r="W9673" i="3" s="1"/>
  <c r="W9674" i="3" a="1"/>
  <c r="W9674" i="3" s="1"/>
  <c r="W9675" i="3" a="1"/>
  <c r="W9675" i="3" s="1"/>
  <c r="W9676" i="3" a="1"/>
  <c r="W9676" i="3" s="1"/>
  <c r="W9677" i="3" a="1"/>
  <c r="W9677" i="3" s="1"/>
  <c r="W9678" i="3" a="1"/>
  <c r="W9678" i="3" s="1"/>
  <c r="W9679" i="3" a="1"/>
  <c r="W9679" i="3" s="1"/>
  <c r="W9680" i="3" a="1"/>
  <c r="W9680" i="3" s="1"/>
  <c r="W9681" i="3" a="1"/>
  <c r="W9681" i="3" s="1"/>
  <c r="W9682" i="3" a="1"/>
  <c r="W9682" i="3" s="1"/>
  <c r="W9683" i="3" a="1"/>
  <c r="W9683" i="3" s="1"/>
  <c r="W9684" i="3" a="1"/>
  <c r="W9684" i="3" s="1"/>
  <c r="W9685" i="3" a="1"/>
  <c r="W9685" i="3" s="1"/>
  <c r="W9686" i="3" a="1"/>
  <c r="W9686" i="3" s="1"/>
  <c r="W9687" i="3" a="1"/>
  <c r="W9687" i="3" s="1"/>
  <c r="W9688" i="3" a="1"/>
  <c r="W9688" i="3" s="1"/>
  <c r="W9689" i="3" a="1"/>
  <c r="W9689" i="3" s="1"/>
  <c r="W9690" i="3" a="1"/>
  <c r="W9690" i="3" s="1"/>
  <c r="W9691" i="3" a="1"/>
  <c r="W9691" i="3" s="1"/>
  <c r="W9692" i="3" a="1"/>
  <c r="W9692" i="3" s="1"/>
  <c r="W9693" i="3" a="1"/>
  <c r="W9693" i="3" s="1"/>
  <c r="W9694" i="3" a="1"/>
  <c r="W9694" i="3" s="1"/>
  <c r="W9695" i="3" a="1"/>
  <c r="W9695" i="3" s="1"/>
  <c r="W9696" i="3" a="1"/>
  <c r="W9696" i="3" s="1"/>
  <c r="W9697" i="3" a="1"/>
  <c r="W9697" i="3" s="1"/>
  <c r="W9698" i="3" a="1"/>
  <c r="W9698" i="3" s="1"/>
  <c r="W9699" i="3" a="1"/>
  <c r="W9699" i="3" s="1"/>
  <c r="W9700" i="3" a="1"/>
  <c r="W9700" i="3" s="1"/>
  <c r="W9701" i="3" a="1"/>
  <c r="W9701" i="3" s="1"/>
  <c r="W9702" i="3" a="1"/>
  <c r="W9702" i="3" s="1"/>
  <c r="W9703" i="3" a="1"/>
  <c r="W9703" i="3" s="1"/>
  <c r="W9704" i="3" a="1"/>
  <c r="W9704" i="3" s="1"/>
  <c r="W9705" i="3" a="1"/>
  <c r="W9705" i="3" s="1"/>
  <c r="W9706" i="3" a="1"/>
  <c r="W9706" i="3" s="1"/>
  <c r="W9707" i="3" a="1"/>
  <c r="W9707" i="3" s="1"/>
  <c r="W9708" i="3" a="1"/>
  <c r="W9708" i="3" s="1"/>
  <c r="W9709" i="3" a="1"/>
  <c r="W9709" i="3" s="1"/>
  <c r="W9710" i="3" a="1"/>
  <c r="W9710" i="3" s="1"/>
  <c r="W9711" i="3" a="1"/>
  <c r="W9711" i="3" s="1"/>
  <c r="W9712" i="3" a="1"/>
  <c r="W9712" i="3" s="1"/>
  <c r="W9713" i="3" a="1"/>
  <c r="W9713" i="3" s="1"/>
  <c r="W9714" i="3" a="1"/>
  <c r="W9714" i="3" s="1"/>
  <c r="W9715" i="3" a="1"/>
  <c r="W9715" i="3" s="1"/>
  <c r="W9716" i="3" a="1"/>
  <c r="W9716" i="3" s="1"/>
  <c r="W9717" i="3" a="1"/>
  <c r="W9717" i="3" s="1"/>
  <c r="W9718" i="3" a="1"/>
  <c r="W9718" i="3" s="1"/>
  <c r="W9719" i="3" a="1"/>
  <c r="W9719" i="3" s="1"/>
  <c r="W9720" i="3" a="1"/>
  <c r="W9720" i="3" s="1"/>
  <c r="W9721" i="3" a="1"/>
  <c r="W9721" i="3" s="1"/>
  <c r="W9722" i="3" a="1"/>
  <c r="W9722" i="3" s="1"/>
  <c r="W9723" i="3" a="1"/>
  <c r="W9723" i="3" s="1"/>
  <c r="W9724" i="3" a="1"/>
  <c r="W9724" i="3" s="1"/>
  <c r="W9725" i="3" a="1"/>
  <c r="W9725" i="3" s="1"/>
  <c r="W9726" i="3" a="1"/>
  <c r="W9726" i="3" s="1"/>
  <c r="W9727" i="3" a="1"/>
  <c r="W9727" i="3" s="1"/>
  <c r="W9728" i="3" a="1"/>
  <c r="W9728" i="3" s="1"/>
  <c r="W9729" i="3" a="1"/>
  <c r="W9729" i="3" s="1"/>
  <c r="W9730" i="3" a="1"/>
  <c r="W9730" i="3" s="1"/>
  <c r="W9731" i="3" a="1"/>
  <c r="W9731" i="3" s="1"/>
  <c r="W9732" i="3" a="1"/>
  <c r="W9732" i="3" s="1"/>
  <c r="W9733" i="3" a="1"/>
  <c r="W9733" i="3" s="1"/>
  <c r="W9734" i="3" a="1"/>
  <c r="W9734" i="3" s="1"/>
  <c r="W9735" i="3" a="1"/>
  <c r="W9735" i="3" s="1"/>
  <c r="W9736" i="3" a="1"/>
  <c r="W9736" i="3" s="1"/>
  <c r="W9737" i="3" a="1"/>
  <c r="W9737" i="3" s="1"/>
  <c r="W9738" i="3" a="1"/>
  <c r="W9738" i="3" s="1"/>
  <c r="W9739" i="3" a="1"/>
  <c r="W9739" i="3" s="1"/>
  <c r="W9740" i="3" a="1"/>
  <c r="W9740" i="3" s="1"/>
  <c r="W9741" i="3" a="1"/>
  <c r="W9741" i="3" s="1"/>
  <c r="W9742" i="3" a="1"/>
  <c r="W9742" i="3" s="1"/>
  <c r="W9743" i="3" a="1"/>
  <c r="W9743" i="3" s="1"/>
  <c r="W9744" i="3" a="1"/>
  <c r="W9744" i="3" s="1"/>
  <c r="W9745" i="3" a="1"/>
  <c r="W9745" i="3" s="1"/>
  <c r="W9746" i="3" a="1"/>
  <c r="W9746" i="3" s="1"/>
  <c r="W9747" i="3" a="1"/>
  <c r="W9747" i="3" s="1"/>
  <c r="W9748" i="3" a="1"/>
  <c r="W9748" i="3" s="1"/>
  <c r="W9749" i="3" a="1"/>
  <c r="W9749" i="3" s="1"/>
  <c r="W9750" i="3" a="1"/>
  <c r="W9750" i="3" s="1"/>
  <c r="W9751" i="3" a="1"/>
  <c r="W9751" i="3" s="1"/>
  <c r="W9752" i="3" a="1"/>
  <c r="W9752" i="3" s="1"/>
  <c r="W9753" i="3" a="1"/>
  <c r="W9753" i="3" s="1"/>
  <c r="W9754" i="3" a="1"/>
  <c r="W9754" i="3" s="1"/>
  <c r="W9755" i="3" a="1"/>
  <c r="W9755" i="3" s="1"/>
  <c r="W9756" i="3" a="1"/>
  <c r="W9756" i="3" s="1"/>
  <c r="W9757" i="3" a="1"/>
  <c r="W9757" i="3" s="1"/>
  <c r="W9758" i="3" a="1"/>
  <c r="W9758" i="3" s="1"/>
  <c r="W9759" i="3" a="1"/>
  <c r="W9759" i="3" s="1"/>
  <c r="W9760" i="3" a="1"/>
  <c r="W9760" i="3" s="1"/>
  <c r="W9761" i="3" a="1"/>
  <c r="W9761" i="3" s="1"/>
  <c r="W9762" i="3" a="1"/>
  <c r="W9762" i="3" s="1"/>
  <c r="W9763" i="3" a="1"/>
  <c r="W9763" i="3" s="1"/>
  <c r="W9764" i="3" a="1"/>
  <c r="W9764" i="3" s="1"/>
  <c r="W9765" i="3" a="1"/>
  <c r="W9765" i="3" s="1"/>
  <c r="W9766" i="3" a="1"/>
  <c r="W9766" i="3" s="1"/>
  <c r="W9767" i="3" a="1"/>
  <c r="W9767" i="3" s="1"/>
  <c r="W9768" i="3" a="1"/>
  <c r="W9768" i="3" s="1"/>
  <c r="W9769" i="3" a="1"/>
  <c r="W9769" i="3" s="1"/>
  <c r="W9770" i="3" a="1"/>
  <c r="W9770" i="3" s="1"/>
  <c r="W9771" i="3" a="1"/>
  <c r="W9771" i="3" s="1"/>
  <c r="W9772" i="3" a="1"/>
  <c r="W9772" i="3" s="1"/>
  <c r="W9773" i="3" a="1"/>
  <c r="W9773" i="3" s="1"/>
  <c r="W9774" i="3" a="1"/>
  <c r="W9774" i="3" s="1"/>
  <c r="W9775" i="3" a="1"/>
  <c r="W9775" i="3" s="1"/>
  <c r="W9776" i="3" a="1"/>
  <c r="W9776" i="3" s="1"/>
  <c r="W9777" i="3" a="1"/>
  <c r="W9777" i="3" s="1"/>
  <c r="W9778" i="3" a="1"/>
  <c r="W9778" i="3" s="1"/>
  <c r="W9779" i="3" a="1"/>
  <c r="W9779" i="3" s="1"/>
  <c r="W9780" i="3" a="1"/>
  <c r="W9780" i="3" s="1"/>
  <c r="W9781" i="3" a="1"/>
  <c r="W9781" i="3" s="1"/>
  <c r="W9782" i="3" a="1"/>
  <c r="W9782" i="3" s="1"/>
  <c r="W9783" i="3" a="1"/>
  <c r="W9783" i="3" s="1"/>
  <c r="W9784" i="3" a="1"/>
  <c r="W9784" i="3" s="1"/>
  <c r="W9785" i="3" a="1"/>
  <c r="W9785" i="3" s="1"/>
  <c r="W9786" i="3" a="1"/>
  <c r="W9786" i="3" s="1"/>
  <c r="W9787" i="3" a="1"/>
  <c r="W9787" i="3" s="1"/>
  <c r="W9788" i="3" a="1"/>
  <c r="W9788" i="3" s="1"/>
  <c r="W9789" i="3" a="1"/>
  <c r="W9789" i="3" s="1"/>
  <c r="W9790" i="3" a="1"/>
  <c r="W9790" i="3" s="1"/>
  <c r="W9791" i="3" a="1"/>
  <c r="W9791" i="3" s="1"/>
  <c r="W9792" i="3" a="1"/>
  <c r="W9792" i="3" s="1"/>
  <c r="W9793" i="3" a="1"/>
  <c r="W9793" i="3" s="1"/>
  <c r="W9794" i="3" a="1"/>
  <c r="W9794" i="3" s="1"/>
  <c r="W9795" i="3" a="1"/>
  <c r="W9795" i="3" s="1"/>
  <c r="W9796" i="3" a="1"/>
  <c r="W9796" i="3" s="1"/>
  <c r="W9797" i="3" a="1"/>
  <c r="W9797" i="3" s="1"/>
  <c r="W9798" i="3" a="1"/>
  <c r="W9798" i="3" s="1"/>
  <c r="W9799" i="3" a="1"/>
  <c r="W9799" i="3" s="1"/>
  <c r="W9800" i="3" a="1"/>
  <c r="W9800" i="3" s="1"/>
  <c r="W9801" i="3" a="1"/>
  <c r="W9801" i="3" s="1"/>
  <c r="W9802" i="3" a="1"/>
  <c r="W9802" i="3" s="1"/>
  <c r="W9803" i="3" a="1"/>
  <c r="W9803" i="3" s="1"/>
  <c r="W9804" i="3" a="1"/>
  <c r="W9804" i="3" s="1"/>
  <c r="W9805" i="3" a="1"/>
  <c r="W9805" i="3" s="1"/>
  <c r="W9806" i="3" a="1"/>
  <c r="W9806" i="3" s="1"/>
  <c r="W9807" i="3" a="1"/>
  <c r="W9807" i="3" s="1"/>
  <c r="W9808" i="3" a="1"/>
  <c r="W9808" i="3" s="1"/>
  <c r="W9809" i="3" a="1"/>
  <c r="W9809" i="3" s="1"/>
  <c r="W9810" i="3" a="1"/>
  <c r="W9810" i="3" s="1"/>
  <c r="W9811" i="3" a="1"/>
  <c r="W9811" i="3" s="1"/>
  <c r="W9812" i="3" a="1"/>
  <c r="W9812" i="3" s="1"/>
  <c r="W9813" i="3" a="1"/>
  <c r="W9813" i="3" s="1"/>
  <c r="W9814" i="3" a="1"/>
  <c r="W9814" i="3" s="1"/>
  <c r="W9815" i="3" a="1"/>
  <c r="W9815" i="3" s="1"/>
  <c r="W9816" i="3" a="1"/>
  <c r="W9816" i="3" s="1"/>
  <c r="W9817" i="3" a="1"/>
  <c r="W9817" i="3" s="1"/>
  <c r="W9818" i="3" a="1"/>
  <c r="W9818" i="3" s="1"/>
  <c r="W9819" i="3" a="1"/>
  <c r="W9819" i="3" s="1"/>
  <c r="W9820" i="3" a="1"/>
  <c r="W9820" i="3" s="1"/>
  <c r="W9821" i="3" a="1"/>
  <c r="W9821" i="3" s="1"/>
  <c r="W9822" i="3" a="1"/>
  <c r="W9822" i="3" s="1"/>
  <c r="W9823" i="3" a="1"/>
  <c r="W9823" i="3" s="1"/>
  <c r="W9824" i="3" a="1"/>
  <c r="W9824" i="3" s="1"/>
  <c r="W9825" i="3" a="1"/>
  <c r="W9825" i="3" s="1"/>
  <c r="W9826" i="3" a="1"/>
  <c r="W9826" i="3" s="1"/>
  <c r="W9827" i="3" a="1"/>
  <c r="W9827" i="3" s="1"/>
  <c r="W9828" i="3" a="1"/>
  <c r="W9828" i="3" s="1"/>
  <c r="W9829" i="3" a="1"/>
  <c r="W9829" i="3" s="1"/>
  <c r="W9830" i="3" a="1"/>
  <c r="W9830" i="3" s="1"/>
  <c r="W9831" i="3" a="1"/>
  <c r="W9831" i="3" s="1"/>
  <c r="W9832" i="3" a="1"/>
  <c r="W9832" i="3" s="1"/>
  <c r="W9833" i="3" a="1"/>
  <c r="W9833" i="3" s="1"/>
  <c r="W9834" i="3" a="1"/>
  <c r="W9834" i="3" s="1"/>
  <c r="W9835" i="3" a="1"/>
  <c r="W9835" i="3" s="1"/>
  <c r="W9836" i="3" a="1"/>
  <c r="W9836" i="3" s="1"/>
  <c r="W9837" i="3" a="1"/>
  <c r="W9837" i="3" s="1"/>
  <c r="W9838" i="3" a="1"/>
  <c r="W9838" i="3" s="1"/>
  <c r="W9839" i="3" a="1"/>
  <c r="W9839" i="3" s="1"/>
  <c r="W9840" i="3" a="1"/>
  <c r="W9840" i="3" s="1"/>
  <c r="W9841" i="3" a="1"/>
  <c r="W9841" i="3" s="1"/>
  <c r="W9842" i="3" a="1"/>
  <c r="W9842" i="3" s="1"/>
  <c r="W9843" i="3" a="1"/>
  <c r="W9843" i="3" s="1"/>
  <c r="W9844" i="3" a="1"/>
  <c r="W9844" i="3" s="1"/>
  <c r="W9845" i="3" a="1"/>
  <c r="W9845" i="3" s="1"/>
  <c r="W9846" i="3" a="1"/>
  <c r="W9846" i="3" s="1"/>
  <c r="W9847" i="3" a="1"/>
  <c r="W9847" i="3" s="1"/>
  <c r="W9848" i="3" a="1"/>
  <c r="W9848" i="3" s="1"/>
  <c r="W9849" i="3" a="1"/>
  <c r="W9849" i="3" s="1"/>
  <c r="W9850" i="3" a="1"/>
  <c r="W9850" i="3" s="1"/>
  <c r="W9851" i="3" a="1"/>
  <c r="W9851" i="3" s="1"/>
  <c r="W9852" i="3" a="1"/>
  <c r="W9852" i="3" s="1"/>
  <c r="W9853" i="3" a="1"/>
  <c r="W9853" i="3" s="1"/>
  <c r="W9854" i="3" a="1"/>
  <c r="W9854" i="3" s="1"/>
  <c r="W9855" i="3" a="1"/>
  <c r="W9855" i="3" s="1"/>
  <c r="W9856" i="3" a="1"/>
  <c r="W9856" i="3" s="1"/>
  <c r="W9857" i="3" a="1"/>
  <c r="W9857" i="3" s="1"/>
  <c r="W9858" i="3" a="1"/>
  <c r="W9858" i="3" s="1"/>
  <c r="W9859" i="3" a="1"/>
  <c r="W9859" i="3" s="1"/>
  <c r="W9860" i="3" a="1"/>
  <c r="W9860" i="3" s="1"/>
  <c r="W9861" i="3" a="1"/>
  <c r="W9861" i="3" s="1"/>
  <c r="W9862" i="3" a="1"/>
  <c r="W9862" i="3" s="1"/>
  <c r="W9863" i="3" a="1"/>
  <c r="W9863" i="3" s="1"/>
  <c r="W9864" i="3" a="1"/>
  <c r="W9864" i="3" s="1"/>
  <c r="W9865" i="3" a="1"/>
  <c r="W9865" i="3" s="1"/>
  <c r="W9866" i="3" a="1"/>
  <c r="W9866" i="3" s="1"/>
  <c r="W9867" i="3" a="1"/>
  <c r="W9867" i="3" s="1"/>
  <c r="W9868" i="3" a="1"/>
  <c r="W9868" i="3" s="1"/>
  <c r="W9869" i="3" a="1"/>
  <c r="W9869" i="3" s="1"/>
  <c r="W9870" i="3" a="1"/>
  <c r="W9870" i="3" s="1"/>
  <c r="W9871" i="3" a="1"/>
  <c r="W9871" i="3" s="1"/>
  <c r="W9872" i="3" a="1"/>
  <c r="W9872" i="3" s="1"/>
  <c r="W9873" i="3" a="1"/>
  <c r="W9873" i="3" s="1"/>
  <c r="W9874" i="3" a="1"/>
  <c r="W9874" i="3" s="1"/>
  <c r="W9875" i="3" a="1"/>
  <c r="W9875" i="3" s="1"/>
  <c r="W9876" i="3" a="1"/>
  <c r="W9876" i="3" s="1"/>
  <c r="W9877" i="3" a="1"/>
  <c r="W9877" i="3" s="1"/>
  <c r="W9878" i="3" a="1"/>
  <c r="W9878" i="3" s="1"/>
  <c r="W9879" i="3" a="1"/>
  <c r="W9879" i="3" s="1"/>
  <c r="W9880" i="3" a="1"/>
  <c r="W9880" i="3" s="1"/>
  <c r="W9881" i="3" a="1"/>
  <c r="W9881" i="3" s="1"/>
  <c r="W9882" i="3" a="1"/>
  <c r="W9882" i="3" s="1"/>
  <c r="W9883" i="3" a="1"/>
  <c r="W9883" i="3" s="1"/>
  <c r="W9884" i="3" a="1"/>
  <c r="W9884" i="3" s="1"/>
  <c r="W9885" i="3" a="1"/>
  <c r="W9885" i="3" s="1"/>
  <c r="W9886" i="3" a="1"/>
  <c r="W9886" i="3" s="1"/>
  <c r="W9887" i="3" a="1"/>
  <c r="W9887" i="3" s="1"/>
  <c r="W9888" i="3" a="1"/>
  <c r="W9888" i="3" s="1"/>
  <c r="W9889" i="3" a="1"/>
  <c r="W9889" i="3" s="1"/>
  <c r="W9890" i="3" a="1"/>
  <c r="W9890" i="3" s="1"/>
  <c r="W9891" i="3" a="1"/>
  <c r="W9891" i="3" s="1"/>
  <c r="W9892" i="3" a="1"/>
  <c r="W9892" i="3" s="1"/>
  <c r="W9893" i="3" a="1"/>
  <c r="W9893" i="3" s="1"/>
  <c r="W9894" i="3" a="1"/>
  <c r="W9894" i="3" s="1"/>
  <c r="W9895" i="3" a="1"/>
  <c r="W9895" i="3" s="1"/>
  <c r="W9896" i="3" a="1"/>
  <c r="W9896" i="3" s="1"/>
  <c r="W9897" i="3" a="1"/>
  <c r="W9897" i="3" s="1"/>
  <c r="W9898" i="3" a="1"/>
  <c r="W9898" i="3" s="1"/>
  <c r="W9899" i="3" a="1"/>
  <c r="W9899" i="3" s="1"/>
  <c r="W9900" i="3" a="1"/>
  <c r="W9900" i="3" s="1"/>
  <c r="W9901" i="3" a="1"/>
  <c r="W9901" i="3" s="1"/>
  <c r="W9902" i="3" a="1"/>
  <c r="W9902" i="3" s="1"/>
  <c r="W9903" i="3" a="1"/>
  <c r="W9903" i="3" s="1"/>
  <c r="W9904" i="3" a="1"/>
  <c r="W9904" i="3" s="1"/>
  <c r="W9905" i="3" a="1"/>
  <c r="W9905" i="3" s="1"/>
  <c r="W9906" i="3" a="1"/>
  <c r="W9906" i="3" s="1"/>
  <c r="W9907" i="3" a="1"/>
  <c r="W9907" i="3" s="1"/>
  <c r="W9908" i="3" a="1"/>
  <c r="W9908" i="3" s="1"/>
  <c r="W9909" i="3" a="1"/>
  <c r="W9909" i="3" s="1"/>
  <c r="W9910" i="3" a="1"/>
  <c r="W9910" i="3" s="1"/>
  <c r="W9911" i="3" a="1"/>
  <c r="W9911" i="3" s="1"/>
  <c r="W9912" i="3" a="1"/>
  <c r="W9912" i="3" s="1"/>
  <c r="W9913" i="3" a="1"/>
  <c r="W9913" i="3" s="1"/>
  <c r="W9914" i="3" a="1"/>
  <c r="W9914" i="3" s="1"/>
  <c r="W9915" i="3" a="1"/>
  <c r="W9915" i="3" s="1"/>
  <c r="W9916" i="3" a="1"/>
  <c r="W9916" i="3" s="1"/>
  <c r="W9917" i="3" a="1"/>
  <c r="W9917" i="3" s="1"/>
  <c r="W9918" i="3" a="1"/>
  <c r="W9918" i="3" s="1"/>
  <c r="W9919" i="3" a="1"/>
  <c r="W9919" i="3" s="1"/>
  <c r="W9920" i="3" a="1"/>
  <c r="W9920" i="3" s="1"/>
  <c r="W9921" i="3" a="1"/>
  <c r="W9921" i="3" s="1"/>
  <c r="W9922" i="3" a="1"/>
  <c r="W9922" i="3" s="1"/>
  <c r="W9923" i="3" a="1"/>
  <c r="W9923" i="3" s="1"/>
  <c r="W9924" i="3" a="1"/>
  <c r="W9924" i="3" s="1"/>
  <c r="W9925" i="3" a="1"/>
  <c r="W9925" i="3" s="1"/>
  <c r="W9926" i="3" a="1"/>
  <c r="W9926" i="3" s="1"/>
  <c r="W9927" i="3" a="1"/>
  <c r="W9927" i="3" s="1"/>
  <c r="W9928" i="3" a="1"/>
  <c r="W9928" i="3" s="1"/>
  <c r="W9929" i="3" a="1"/>
  <c r="W9929" i="3" s="1"/>
  <c r="W9930" i="3" a="1"/>
  <c r="W9930" i="3" s="1"/>
  <c r="W9931" i="3" a="1"/>
  <c r="W9931" i="3" s="1"/>
  <c r="W9932" i="3" a="1"/>
  <c r="W9932" i="3" s="1"/>
  <c r="W9933" i="3" a="1"/>
  <c r="W9933" i="3" s="1"/>
  <c r="W9934" i="3" a="1"/>
  <c r="W9934" i="3" s="1"/>
  <c r="W9935" i="3" a="1"/>
  <c r="W9935" i="3" s="1"/>
  <c r="W9936" i="3" a="1"/>
  <c r="W9936" i="3" s="1"/>
  <c r="W9937" i="3" a="1"/>
  <c r="W9937" i="3" s="1"/>
  <c r="W9938" i="3" a="1"/>
  <c r="W9938" i="3" s="1"/>
  <c r="W9939" i="3" a="1"/>
  <c r="W9939" i="3" s="1"/>
  <c r="W9940" i="3" a="1"/>
  <c r="W9940" i="3" s="1"/>
  <c r="W9941" i="3" a="1"/>
  <c r="W9941" i="3" s="1"/>
  <c r="W9942" i="3" a="1"/>
  <c r="W9942" i="3" s="1"/>
  <c r="W9943" i="3" a="1"/>
  <c r="W9943" i="3" s="1"/>
  <c r="W9944" i="3" a="1"/>
  <c r="W9944" i="3" s="1"/>
  <c r="W9945" i="3" a="1"/>
  <c r="W9945" i="3" s="1"/>
  <c r="W9946" i="3" a="1"/>
  <c r="W9946" i="3" s="1"/>
  <c r="W9947" i="3" a="1"/>
  <c r="W9947" i="3" s="1"/>
  <c r="W9948" i="3" a="1"/>
  <c r="W9948" i="3" s="1"/>
  <c r="W9949" i="3" a="1"/>
  <c r="W9949" i="3" s="1"/>
  <c r="W9950" i="3" a="1"/>
  <c r="W9950" i="3" s="1"/>
  <c r="W9951" i="3" a="1"/>
  <c r="W9951" i="3" s="1"/>
  <c r="W9952" i="3" a="1"/>
  <c r="W9952" i="3" s="1"/>
  <c r="W9953" i="3" a="1"/>
  <c r="W9953" i="3" s="1"/>
  <c r="W9954" i="3" a="1"/>
  <c r="W9954" i="3" s="1"/>
  <c r="W9955" i="3" a="1"/>
  <c r="W9955" i="3" s="1"/>
  <c r="W9956" i="3" a="1"/>
  <c r="W9956" i="3" s="1"/>
  <c r="W9957" i="3" a="1"/>
  <c r="W9957" i="3" s="1"/>
  <c r="W9958" i="3" a="1"/>
  <c r="W9958" i="3" s="1"/>
  <c r="W9959" i="3" a="1"/>
  <c r="W9959" i="3" s="1"/>
  <c r="W9960" i="3" a="1"/>
  <c r="W9960" i="3" s="1"/>
  <c r="W9961" i="3" a="1"/>
  <c r="W9961" i="3" s="1"/>
  <c r="W9962" i="3" a="1"/>
  <c r="W9962" i="3" s="1"/>
  <c r="W9963" i="3" a="1"/>
  <c r="W9963" i="3" s="1"/>
  <c r="W9964" i="3" a="1"/>
  <c r="W9964" i="3" s="1"/>
  <c r="W9965" i="3" a="1"/>
  <c r="W9965" i="3" s="1"/>
  <c r="W9966" i="3" a="1"/>
  <c r="W9966" i="3" s="1"/>
  <c r="W9967" i="3" a="1"/>
  <c r="W9967" i="3" s="1"/>
  <c r="W9968" i="3" a="1"/>
  <c r="W9968" i="3" s="1"/>
  <c r="W9969" i="3" a="1"/>
  <c r="W9969" i="3" s="1"/>
  <c r="W9970" i="3" a="1"/>
  <c r="W9970" i="3" s="1"/>
  <c r="W9971" i="3" a="1"/>
  <c r="W9971" i="3" s="1"/>
  <c r="W9972" i="3" a="1"/>
  <c r="W9972" i="3" s="1"/>
  <c r="W9973" i="3" a="1"/>
  <c r="W9973" i="3" s="1"/>
  <c r="W9974" i="3" a="1"/>
  <c r="W9974" i="3" s="1"/>
  <c r="W9975" i="3" a="1"/>
  <c r="W9975" i="3" s="1"/>
  <c r="W9976" i="3" a="1"/>
  <c r="W9976" i="3" s="1"/>
  <c r="W9977" i="3" a="1"/>
  <c r="W9977" i="3" s="1"/>
  <c r="W9978" i="3" a="1"/>
  <c r="W9978" i="3" s="1"/>
  <c r="W9979" i="3" a="1"/>
  <c r="W9979" i="3" s="1"/>
  <c r="W9980" i="3" a="1"/>
  <c r="W9980" i="3" s="1"/>
  <c r="W9981" i="3" a="1"/>
  <c r="W9981" i="3" s="1"/>
  <c r="W9982" i="3" a="1"/>
  <c r="W9982" i="3" s="1"/>
  <c r="W9983" i="3" a="1"/>
  <c r="W9983" i="3" s="1"/>
  <c r="W9984" i="3" a="1"/>
  <c r="W9984" i="3" s="1"/>
  <c r="W9985" i="3" a="1"/>
  <c r="W9985" i="3" s="1"/>
  <c r="W9986" i="3" a="1"/>
  <c r="W9986" i="3" s="1"/>
  <c r="W9987" i="3" a="1"/>
  <c r="W9987" i="3" s="1"/>
  <c r="W9988" i="3" a="1"/>
  <c r="W9988" i="3" s="1"/>
  <c r="W9989" i="3" a="1"/>
  <c r="W9989" i="3" s="1"/>
  <c r="W9990" i="3" a="1"/>
  <c r="W9990" i="3" s="1"/>
  <c r="W9991" i="3" a="1"/>
  <c r="W9991" i="3" s="1"/>
  <c r="W9992" i="3" a="1"/>
  <c r="W9992" i="3" s="1"/>
  <c r="W9993" i="3" a="1"/>
  <c r="W9993" i="3" s="1"/>
  <c r="W9994" i="3" a="1"/>
  <c r="W9994" i="3" s="1"/>
  <c r="W9995" i="3" a="1"/>
  <c r="W9995" i="3" s="1"/>
  <c r="W9996" i="3" a="1"/>
  <c r="W9996" i="3" s="1"/>
  <c r="W9997" i="3" a="1"/>
  <c r="W9997" i="3" s="1"/>
  <c r="W9998" i="3" a="1"/>
  <c r="W9998" i="3" s="1"/>
  <c r="W9999" i="3" a="1"/>
  <c r="W9999" i="3" s="1"/>
  <c r="W10000" i="3" a="1"/>
  <c r="W10000" i="3" s="1"/>
  <c r="W10001" i="3" a="1"/>
  <c r="W10001" i="3" s="1"/>
  <c r="W10002" i="3" a="1"/>
  <c r="W10002" i="3" s="1"/>
  <c r="W10003" i="3" a="1"/>
  <c r="W10003" i="3" s="1"/>
  <c r="W10004" i="3" a="1"/>
  <c r="W10004" i="3" s="1"/>
  <c r="W10005" i="3" a="1"/>
  <c r="W10005" i="3" s="1"/>
  <c r="W10006" i="3" a="1"/>
  <c r="W10006" i="3" s="1"/>
  <c r="W10007" i="3" a="1"/>
  <c r="W10007" i="3" s="1"/>
  <c r="W10008" i="3" a="1"/>
  <c r="W10008" i="3" s="1"/>
  <c r="W10009" i="3" a="1"/>
  <c r="W10009" i="3" s="1"/>
  <c r="W10010" i="3" a="1"/>
  <c r="W10010" i="3" s="1"/>
  <c r="W10011" i="3" a="1"/>
  <c r="W10011" i="3" s="1"/>
  <c r="W10012" i="3" a="1"/>
  <c r="W10012" i="3" s="1"/>
  <c r="W10013" i="3" a="1"/>
  <c r="W10013" i="3" s="1"/>
  <c r="W10014" i="3" a="1"/>
  <c r="W10014" i="3" s="1"/>
  <c r="W10015" i="3" a="1"/>
  <c r="W10015" i="3" s="1"/>
  <c r="W10016" i="3" a="1"/>
  <c r="W10016" i="3" s="1"/>
  <c r="W10017" i="3" a="1"/>
  <c r="W10017" i="3" s="1"/>
  <c r="W10018" i="3" a="1"/>
  <c r="W10018" i="3" s="1"/>
  <c r="W10019" i="3" a="1"/>
  <c r="W10019" i="3" s="1"/>
  <c r="W10020" i="3" a="1"/>
  <c r="W10020" i="3" s="1"/>
  <c r="W10021" i="3" a="1"/>
  <c r="W10021" i="3" s="1"/>
  <c r="W10022" i="3" a="1"/>
  <c r="W10022" i="3" s="1"/>
  <c r="W10023" i="3" a="1"/>
  <c r="W10023" i="3" s="1"/>
  <c r="W10024" i="3" a="1"/>
  <c r="W10024" i="3" s="1"/>
  <c r="W10025" i="3" a="1"/>
  <c r="W10025" i="3" s="1"/>
  <c r="W10026" i="3" a="1"/>
  <c r="W10026" i="3" s="1"/>
  <c r="W10027" i="3" a="1"/>
  <c r="W10027" i="3" s="1"/>
  <c r="W10028" i="3" a="1"/>
  <c r="W10028" i="3" s="1"/>
  <c r="W10029" i="3" a="1"/>
  <c r="W10029" i="3" s="1"/>
  <c r="W10030" i="3" a="1"/>
  <c r="W10030" i="3" s="1"/>
  <c r="W10031" i="3" a="1"/>
  <c r="W10031" i="3" s="1"/>
  <c r="W10032" i="3" a="1"/>
  <c r="W10032" i="3" s="1"/>
  <c r="W10033" i="3" a="1"/>
  <c r="W10033" i="3" s="1"/>
  <c r="W10034" i="3" a="1"/>
  <c r="W10034" i="3" s="1"/>
  <c r="W10035" i="3" a="1"/>
  <c r="W10035" i="3" s="1"/>
  <c r="W10036" i="3" a="1"/>
  <c r="W10036" i="3" s="1"/>
  <c r="W10037" i="3" a="1"/>
  <c r="W10037" i="3" s="1"/>
  <c r="W10038" i="3" a="1"/>
  <c r="W10038" i="3" s="1"/>
  <c r="W10039" i="3" a="1"/>
  <c r="W10039" i="3" s="1"/>
  <c r="W10040" i="3" a="1"/>
  <c r="W10040" i="3" s="1"/>
  <c r="W10041" i="3" a="1"/>
  <c r="W10041" i="3" s="1"/>
  <c r="W10042" i="3" a="1"/>
  <c r="W10042" i="3" s="1"/>
  <c r="W10043" i="3" a="1"/>
  <c r="W10043" i="3" s="1"/>
  <c r="W10044" i="3" a="1"/>
  <c r="W10044" i="3" s="1"/>
  <c r="W10045" i="3" a="1"/>
  <c r="W10045" i="3" s="1"/>
  <c r="W10046" i="3" a="1"/>
  <c r="W10046" i="3" s="1"/>
  <c r="W10047" i="3" a="1"/>
  <c r="W10047" i="3" s="1"/>
  <c r="W10048" i="3" a="1"/>
  <c r="W10048" i="3" s="1"/>
  <c r="W10049" i="3" a="1"/>
  <c r="W10049" i="3" s="1"/>
  <c r="W10050" i="3" a="1"/>
  <c r="W10050" i="3" s="1"/>
  <c r="W10051" i="3" a="1"/>
  <c r="W10051" i="3" s="1"/>
  <c r="W10052" i="3" a="1"/>
  <c r="W10052" i="3" s="1"/>
  <c r="W10053" i="3" a="1"/>
  <c r="W10053" i="3" s="1"/>
  <c r="W10054" i="3" a="1"/>
  <c r="W10054" i="3" s="1"/>
  <c r="W10055" i="3" a="1"/>
  <c r="W10055" i="3" s="1"/>
  <c r="W10056" i="3" a="1"/>
  <c r="W10056" i="3" s="1"/>
  <c r="W10057" i="3" a="1"/>
  <c r="W10057" i="3" s="1"/>
  <c r="W10058" i="3" a="1"/>
  <c r="W10058" i="3" s="1"/>
  <c r="W10059" i="3" a="1"/>
  <c r="W10059" i="3" s="1"/>
  <c r="W10060" i="3" a="1"/>
  <c r="W10060" i="3" s="1"/>
  <c r="W10061" i="3" a="1"/>
  <c r="W10061" i="3" s="1"/>
  <c r="W10062" i="3" a="1"/>
  <c r="W10062" i="3" s="1"/>
  <c r="W10063" i="3" a="1"/>
  <c r="W10063" i="3" s="1"/>
  <c r="W10064" i="3" a="1"/>
  <c r="W10064" i="3" s="1"/>
  <c r="W10065" i="3" a="1"/>
  <c r="W10065" i="3" s="1"/>
  <c r="W10066" i="3" a="1"/>
  <c r="W10066" i="3" s="1"/>
  <c r="W10067" i="3" a="1"/>
  <c r="W10067" i="3" s="1"/>
  <c r="W10068" i="3" a="1"/>
  <c r="W10068" i="3" s="1"/>
  <c r="W10069" i="3" a="1"/>
  <c r="W10069" i="3" s="1"/>
  <c r="W10070" i="3" a="1"/>
  <c r="W10070" i="3" s="1"/>
  <c r="W10071" i="3" a="1"/>
  <c r="W10071" i="3" s="1"/>
  <c r="W10072" i="3" a="1"/>
  <c r="W10072" i="3" s="1"/>
  <c r="W10073" i="3" a="1"/>
  <c r="W10073" i="3" s="1"/>
  <c r="W10074" i="3" a="1"/>
  <c r="W10074" i="3" s="1"/>
  <c r="W10075" i="3" a="1"/>
  <c r="W10075" i="3" s="1"/>
  <c r="W10076" i="3" a="1"/>
  <c r="W10076" i="3" s="1"/>
  <c r="W10077" i="3" a="1"/>
  <c r="W10077" i="3" s="1"/>
  <c r="W10078" i="3" a="1"/>
  <c r="W10078" i="3" s="1"/>
  <c r="W10079" i="3" a="1"/>
  <c r="W10079" i="3" s="1"/>
  <c r="W10080" i="3" a="1"/>
  <c r="W10080" i="3" s="1"/>
  <c r="W10081" i="3" a="1"/>
  <c r="W10081" i="3" s="1"/>
  <c r="W10082" i="3" a="1"/>
  <c r="W10082" i="3" s="1"/>
  <c r="W10083" i="3" a="1"/>
  <c r="W10083" i="3" s="1"/>
  <c r="W10084" i="3" a="1"/>
  <c r="W10084" i="3" s="1"/>
  <c r="W10085" i="3" a="1"/>
  <c r="W10085" i="3" s="1"/>
  <c r="W10086" i="3" a="1"/>
  <c r="W10086" i="3" s="1"/>
  <c r="W10087" i="3" a="1"/>
  <c r="W10087" i="3" s="1"/>
  <c r="W10088" i="3" a="1"/>
  <c r="W10088" i="3" s="1"/>
  <c r="W10089" i="3" a="1"/>
  <c r="W10089" i="3" s="1"/>
  <c r="W10090" i="3" a="1"/>
  <c r="W10090" i="3" s="1"/>
  <c r="W10091" i="3" a="1"/>
  <c r="W10091" i="3" s="1"/>
  <c r="W10092" i="3" a="1"/>
  <c r="W10092" i="3" s="1"/>
  <c r="W10093" i="3" a="1"/>
  <c r="W10093" i="3" s="1"/>
  <c r="W10094" i="3" a="1"/>
  <c r="W10094" i="3" s="1"/>
  <c r="W10095" i="3" a="1"/>
  <c r="W10095" i="3" s="1"/>
  <c r="W10096" i="3" a="1"/>
  <c r="W10096" i="3" s="1"/>
  <c r="W10097" i="3" a="1"/>
  <c r="W10097" i="3" s="1"/>
  <c r="W10098" i="3" a="1"/>
  <c r="W10098" i="3" s="1"/>
  <c r="W10099" i="3" a="1"/>
  <c r="W10099" i="3" s="1"/>
  <c r="W10100" i="3" a="1"/>
  <c r="W10100" i="3" s="1"/>
  <c r="W10101" i="3" a="1"/>
  <c r="W10101" i="3" s="1"/>
  <c r="W10102" i="3" a="1"/>
  <c r="W10102" i="3" s="1"/>
  <c r="W10103" i="3" a="1"/>
  <c r="W10103" i="3" s="1"/>
  <c r="W10104" i="3" a="1"/>
  <c r="W10104" i="3" s="1"/>
  <c r="W10105" i="3" a="1"/>
  <c r="W10105" i="3" s="1"/>
  <c r="W10106" i="3" a="1"/>
  <c r="W10106" i="3" s="1"/>
  <c r="W10107" i="3" a="1"/>
  <c r="W10107" i="3" s="1"/>
  <c r="W10108" i="3" a="1"/>
  <c r="W10108" i="3" s="1"/>
  <c r="W10109" i="3" a="1"/>
  <c r="W10109" i="3" s="1"/>
  <c r="W10110" i="3" a="1"/>
  <c r="W10110" i="3" s="1"/>
  <c r="W10111" i="3" a="1"/>
  <c r="W10111" i="3" s="1"/>
  <c r="W10112" i="3" a="1"/>
  <c r="W10112" i="3" s="1"/>
  <c r="W10113" i="3" a="1"/>
  <c r="W10113" i="3" s="1"/>
  <c r="W10114" i="3" a="1"/>
  <c r="W10114" i="3" s="1"/>
  <c r="W10115" i="3" a="1"/>
  <c r="W10115" i="3" s="1"/>
  <c r="W10116" i="3" a="1"/>
  <c r="W10116" i="3" s="1"/>
  <c r="W10117" i="3" a="1"/>
  <c r="W10117" i="3" s="1"/>
  <c r="W10118" i="3" a="1"/>
  <c r="W10118" i="3" s="1"/>
  <c r="W10119" i="3" a="1"/>
  <c r="W10119" i="3" s="1"/>
  <c r="W10120" i="3" a="1"/>
  <c r="W10120" i="3" s="1"/>
  <c r="W10121" i="3" a="1"/>
  <c r="W10121" i="3" s="1"/>
  <c r="W10122" i="3" a="1"/>
  <c r="W10122" i="3" s="1"/>
  <c r="W10123" i="3" a="1"/>
  <c r="W10123" i="3" s="1"/>
  <c r="W10124" i="3" a="1"/>
  <c r="W10124" i="3" s="1"/>
  <c r="W10125" i="3" a="1"/>
  <c r="W10125" i="3" s="1"/>
  <c r="W10126" i="3" a="1"/>
  <c r="W10126" i="3" s="1"/>
  <c r="W10127" i="3" a="1"/>
  <c r="W10127" i="3" s="1"/>
  <c r="W10128" i="3" a="1"/>
  <c r="W10128" i="3" s="1"/>
  <c r="W10129" i="3" a="1"/>
  <c r="W10129" i="3" s="1"/>
  <c r="W10130" i="3" a="1"/>
  <c r="W10130" i="3" s="1"/>
  <c r="W10131" i="3" a="1"/>
  <c r="W10131" i="3" s="1"/>
  <c r="W10132" i="3" a="1"/>
  <c r="W10132" i="3" s="1"/>
  <c r="W10133" i="3" a="1"/>
  <c r="W10133" i="3" s="1"/>
  <c r="W10134" i="3" a="1"/>
  <c r="W10134" i="3" s="1"/>
  <c r="W10135" i="3" a="1"/>
  <c r="W10135" i="3" s="1"/>
  <c r="W10136" i="3" a="1"/>
  <c r="W10136" i="3" s="1"/>
  <c r="W10137" i="3" a="1"/>
  <c r="W10137" i="3" s="1"/>
  <c r="W10138" i="3" a="1"/>
  <c r="W10138" i="3" s="1"/>
  <c r="W10139" i="3" a="1"/>
  <c r="W10139" i="3" s="1"/>
  <c r="W10140" i="3" a="1"/>
  <c r="W10140" i="3" s="1"/>
  <c r="W10141" i="3" a="1"/>
  <c r="W10141" i="3" s="1"/>
  <c r="W10142" i="3" a="1"/>
  <c r="W10142" i="3" s="1"/>
  <c r="W10143" i="3" a="1"/>
  <c r="W10143" i="3" s="1"/>
  <c r="W10144" i="3" a="1"/>
  <c r="W10144" i="3" s="1"/>
  <c r="W10145" i="3" a="1"/>
  <c r="W10145" i="3" s="1"/>
  <c r="W10146" i="3" a="1"/>
  <c r="W10146" i="3" s="1"/>
  <c r="W10147" i="3" a="1"/>
  <c r="W10147" i="3" s="1"/>
  <c r="W10148" i="3" a="1"/>
  <c r="W10148" i="3" s="1"/>
  <c r="W10149" i="3" a="1"/>
  <c r="W10149" i="3" s="1"/>
  <c r="W10150" i="3" a="1"/>
  <c r="W10150" i="3" s="1"/>
  <c r="W10151" i="3" a="1"/>
  <c r="W10151" i="3" s="1"/>
  <c r="W10152" i="3" a="1"/>
  <c r="W10152" i="3" s="1"/>
  <c r="W10153" i="3" a="1"/>
  <c r="W10153" i="3" s="1"/>
  <c r="W10154" i="3" a="1"/>
  <c r="W10154" i="3" s="1"/>
  <c r="W10155" i="3" a="1"/>
  <c r="W10155" i="3" s="1"/>
  <c r="W10156" i="3" a="1"/>
  <c r="W10156" i="3" s="1"/>
  <c r="W10157" i="3" a="1"/>
  <c r="W10157" i="3" s="1"/>
  <c r="W10158" i="3" a="1"/>
  <c r="W10158" i="3" s="1"/>
  <c r="W10159" i="3" a="1"/>
  <c r="W10159" i="3" s="1"/>
  <c r="W10160" i="3" a="1"/>
  <c r="W10160" i="3" s="1"/>
  <c r="W10161" i="3" a="1"/>
  <c r="W10161" i="3" s="1"/>
  <c r="W10162" i="3" a="1"/>
  <c r="W10162" i="3" s="1"/>
  <c r="W10163" i="3" a="1"/>
  <c r="W10163" i="3" s="1"/>
  <c r="W10164" i="3" a="1"/>
  <c r="W10164" i="3" s="1"/>
  <c r="W10165" i="3" a="1"/>
  <c r="W10165" i="3" s="1"/>
  <c r="W10166" i="3" a="1"/>
  <c r="W10166" i="3" s="1"/>
  <c r="W10167" i="3" a="1"/>
  <c r="W10167" i="3" s="1"/>
  <c r="W10168" i="3" a="1"/>
  <c r="W10168" i="3" s="1"/>
  <c r="W10169" i="3" a="1"/>
  <c r="W10169" i="3" s="1"/>
  <c r="W10170" i="3" a="1"/>
  <c r="W10170" i="3" s="1"/>
  <c r="W10171" i="3" a="1"/>
  <c r="W10171" i="3" s="1"/>
  <c r="W10172" i="3" a="1"/>
  <c r="W10172" i="3" s="1"/>
  <c r="W10173" i="3" a="1"/>
  <c r="W10173" i="3" s="1"/>
  <c r="W10174" i="3" a="1"/>
  <c r="W10174" i="3" s="1"/>
  <c r="W10175" i="3" a="1"/>
  <c r="W10175" i="3" s="1"/>
  <c r="W10176" i="3" a="1"/>
  <c r="W10176" i="3" s="1"/>
  <c r="W10177" i="3" a="1"/>
  <c r="W10177" i="3" s="1"/>
  <c r="W10178" i="3" a="1"/>
  <c r="W10178" i="3" s="1"/>
  <c r="W10179" i="3" a="1"/>
  <c r="W10179" i="3" s="1"/>
  <c r="W10180" i="3" a="1"/>
  <c r="W10180" i="3" s="1"/>
  <c r="W10181" i="3" a="1"/>
  <c r="W10181" i="3" s="1"/>
  <c r="W10182" i="3" a="1"/>
  <c r="W10182" i="3" s="1"/>
  <c r="W10183" i="3" a="1"/>
  <c r="W10183" i="3" s="1"/>
  <c r="W10184" i="3" a="1"/>
  <c r="W10184" i="3" s="1"/>
  <c r="W10185" i="3" a="1"/>
  <c r="W10185" i="3" s="1"/>
  <c r="W10186" i="3" a="1"/>
  <c r="W10186" i="3" s="1"/>
  <c r="W10187" i="3" a="1"/>
  <c r="W10187" i="3" s="1"/>
  <c r="W10188" i="3" a="1"/>
  <c r="W10188" i="3" s="1"/>
  <c r="W10189" i="3" a="1"/>
  <c r="W10189" i="3" s="1"/>
  <c r="W10190" i="3" a="1"/>
  <c r="W10190" i="3" s="1"/>
  <c r="W10191" i="3" a="1"/>
  <c r="W10191" i="3" s="1"/>
  <c r="W10192" i="3" a="1"/>
  <c r="W10192" i="3" s="1"/>
  <c r="W10193" i="3" a="1"/>
  <c r="W10193" i="3" s="1"/>
  <c r="W10194" i="3" a="1"/>
  <c r="W10194" i="3" s="1"/>
  <c r="W10195" i="3" a="1"/>
  <c r="W10195" i="3" s="1"/>
  <c r="W10196" i="3" a="1"/>
  <c r="W10196" i="3" s="1"/>
  <c r="W10197" i="3" a="1"/>
  <c r="W10197" i="3" s="1"/>
  <c r="W10198" i="3" a="1"/>
  <c r="W10198" i="3" s="1"/>
  <c r="W10199" i="3" a="1"/>
  <c r="W10199" i="3" s="1"/>
  <c r="W10200" i="3" a="1"/>
  <c r="W10200" i="3" s="1"/>
  <c r="W10201" i="3" a="1"/>
  <c r="W10201" i="3" s="1"/>
  <c r="W10202" i="3" a="1"/>
  <c r="W10202" i="3" s="1"/>
  <c r="W10203" i="3" a="1"/>
  <c r="W10203" i="3" s="1"/>
  <c r="W10204" i="3" a="1"/>
  <c r="W10204" i="3" s="1"/>
  <c r="W10205" i="3" a="1"/>
  <c r="W10205" i="3" s="1"/>
  <c r="W10206" i="3" a="1"/>
  <c r="W10206" i="3" s="1"/>
  <c r="W10207" i="3" a="1"/>
  <c r="W10207" i="3" s="1"/>
  <c r="W10208" i="3" a="1"/>
  <c r="W10208" i="3" s="1"/>
  <c r="W10209" i="3" a="1"/>
  <c r="W10209" i="3" s="1"/>
  <c r="W10210" i="3" a="1"/>
  <c r="W10210" i="3" s="1"/>
  <c r="W10211" i="3" a="1"/>
  <c r="W10211" i="3" s="1"/>
  <c r="W10212" i="3" a="1"/>
  <c r="W10212" i="3" s="1"/>
  <c r="W10213" i="3" a="1"/>
  <c r="W10213" i="3" s="1"/>
  <c r="W10214" i="3" a="1"/>
  <c r="W10214" i="3" s="1"/>
  <c r="W10215" i="3" a="1"/>
  <c r="W10215" i="3" s="1"/>
  <c r="W10216" i="3" a="1"/>
  <c r="W10216" i="3" s="1"/>
  <c r="W10217" i="3" a="1"/>
  <c r="W10217" i="3" s="1"/>
  <c r="W10218" i="3" a="1"/>
  <c r="W10218" i="3" s="1"/>
  <c r="W10219" i="3" a="1"/>
  <c r="W10219" i="3" s="1"/>
  <c r="W10220" i="3" a="1"/>
  <c r="W10220" i="3" s="1"/>
  <c r="W10221" i="3" a="1"/>
  <c r="W10221" i="3" s="1"/>
  <c r="W10222" i="3" a="1"/>
  <c r="W10222" i="3" s="1"/>
  <c r="W10223" i="3" a="1"/>
  <c r="W10223" i="3" s="1"/>
  <c r="W10224" i="3" a="1"/>
  <c r="W10224" i="3" s="1"/>
  <c r="W10225" i="3" a="1"/>
  <c r="W10225" i="3" s="1"/>
  <c r="W10226" i="3" a="1"/>
  <c r="W10226" i="3" s="1"/>
  <c r="W10227" i="3" a="1"/>
  <c r="W10227" i="3" s="1"/>
  <c r="W10228" i="3" a="1"/>
  <c r="W10228" i="3" s="1"/>
  <c r="W10229" i="3" a="1"/>
  <c r="W10229" i="3" s="1"/>
  <c r="W10230" i="3" a="1"/>
  <c r="W10230" i="3" s="1"/>
  <c r="W10231" i="3" a="1"/>
  <c r="W10231" i="3" s="1"/>
  <c r="W10232" i="3" a="1"/>
  <c r="W10232" i="3" s="1"/>
  <c r="W10233" i="3" a="1"/>
  <c r="W10233" i="3" s="1"/>
  <c r="W10234" i="3" a="1"/>
  <c r="W10234" i="3" s="1"/>
  <c r="W10235" i="3" a="1"/>
  <c r="W10235" i="3" s="1"/>
  <c r="W10236" i="3" a="1"/>
  <c r="W10236" i="3" s="1"/>
  <c r="W10237" i="3" a="1"/>
  <c r="W10237" i="3" s="1"/>
  <c r="W10238" i="3" a="1"/>
  <c r="W10238" i="3" s="1"/>
  <c r="W10239" i="3" a="1"/>
  <c r="W10239" i="3" s="1"/>
  <c r="W10240" i="3" a="1"/>
  <c r="W10240" i="3" s="1"/>
  <c r="W10241" i="3" a="1"/>
  <c r="W10241" i="3" s="1"/>
  <c r="W10242" i="3" a="1"/>
  <c r="W10242" i="3" s="1"/>
  <c r="W10243" i="3" a="1"/>
  <c r="W10243" i="3" s="1"/>
  <c r="W10244" i="3" a="1"/>
  <c r="W10244" i="3" s="1"/>
  <c r="W10245" i="3" a="1"/>
  <c r="W10245" i="3" s="1"/>
  <c r="W10246" i="3" a="1"/>
  <c r="W10246" i="3" s="1"/>
  <c r="W10247" i="3" a="1"/>
  <c r="W10247" i="3" s="1"/>
  <c r="W10248" i="3" a="1"/>
  <c r="W10248" i="3" s="1"/>
  <c r="W10249" i="3" a="1"/>
  <c r="W10249" i="3" s="1"/>
  <c r="W10250" i="3" a="1"/>
  <c r="W10250" i="3" s="1"/>
  <c r="W10251" i="3" a="1"/>
  <c r="W10251" i="3" s="1"/>
  <c r="W10252" i="3" a="1"/>
  <c r="W10252" i="3" s="1"/>
  <c r="W10253" i="3" a="1"/>
  <c r="W10253" i="3" s="1"/>
  <c r="W10254" i="3" a="1"/>
  <c r="W10254" i="3" s="1"/>
  <c r="W10255" i="3" a="1"/>
  <c r="W10255" i="3" s="1"/>
  <c r="W10256" i="3" a="1"/>
  <c r="W10256" i="3" s="1"/>
  <c r="W10257" i="3" a="1"/>
  <c r="W10257" i="3" s="1"/>
  <c r="W10258" i="3" a="1"/>
  <c r="W10258" i="3" s="1"/>
  <c r="W10259" i="3" a="1"/>
  <c r="W10259" i="3" s="1"/>
  <c r="W10260" i="3" a="1"/>
  <c r="W10260" i="3" s="1"/>
  <c r="W10261" i="3" a="1"/>
  <c r="W10261" i="3" s="1"/>
  <c r="W10262" i="3" a="1"/>
  <c r="W10262" i="3" s="1"/>
  <c r="W10263" i="3" a="1"/>
  <c r="W10263" i="3" s="1"/>
  <c r="W10264" i="3" a="1"/>
  <c r="W10264" i="3" s="1"/>
  <c r="W10265" i="3" a="1"/>
  <c r="W10265" i="3" s="1"/>
  <c r="W10266" i="3" a="1"/>
  <c r="W10266" i="3" s="1"/>
  <c r="W10267" i="3" a="1"/>
  <c r="W10267" i="3" s="1"/>
  <c r="W10268" i="3" a="1"/>
  <c r="W10268" i="3" s="1"/>
  <c r="W10269" i="3" a="1"/>
  <c r="W10269" i="3" s="1"/>
  <c r="W10270" i="3" a="1"/>
  <c r="W10270" i="3" s="1"/>
  <c r="W10271" i="3" a="1"/>
  <c r="W10271" i="3" s="1"/>
  <c r="W10272" i="3" a="1"/>
  <c r="W10272" i="3" s="1"/>
  <c r="W10273" i="3" a="1"/>
  <c r="W10273" i="3" s="1"/>
  <c r="W10274" i="3" a="1"/>
  <c r="W10274" i="3" s="1"/>
  <c r="W10275" i="3" a="1"/>
  <c r="W10275" i="3" s="1"/>
  <c r="W10276" i="3" a="1"/>
  <c r="W10276" i="3" s="1"/>
  <c r="W10277" i="3" a="1"/>
  <c r="W10277" i="3" s="1"/>
  <c r="W10278" i="3" a="1"/>
  <c r="W10278" i="3" s="1"/>
  <c r="W10279" i="3" a="1"/>
  <c r="W10279" i="3" s="1"/>
  <c r="W10280" i="3" a="1"/>
  <c r="W10280" i="3" s="1"/>
  <c r="W10281" i="3" a="1"/>
  <c r="W10281" i="3" s="1"/>
  <c r="W10282" i="3" a="1"/>
  <c r="W10282" i="3" s="1"/>
  <c r="W10283" i="3" a="1"/>
  <c r="W10283" i="3" s="1"/>
  <c r="W10284" i="3" a="1"/>
  <c r="W10284" i="3" s="1"/>
  <c r="W10285" i="3" a="1"/>
  <c r="W10285" i="3" s="1"/>
  <c r="W10286" i="3" a="1"/>
  <c r="W10286" i="3" s="1"/>
  <c r="W10287" i="3" a="1"/>
  <c r="W10287" i="3" s="1"/>
  <c r="W10288" i="3" a="1"/>
  <c r="W10288" i="3" s="1"/>
  <c r="W10289" i="3" a="1"/>
  <c r="W10289" i="3" s="1"/>
  <c r="W10290" i="3" a="1"/>
  <c r="W10290" i="3" s="1"/>
  <c r="W10291" i="3" a="1"/>
  <c r="W10291" i="3" s="1"/>
  <c r="W10292" i="3" a="1"/>
  <c r="W10292" i="3" s="1"/>
  <c r="W10293" i="3" a="1"/>
  <c r="W10293" i="3" s="1"/>
  <c r="W10294" i="3" a="1"/>
  <c r="W10294" i="3" s="1"/>
  <c r="W10295" i="3" a="1"/>
  <c r="W10295" i="3" s="1"/>
  <c r="W10296" i="3" a="1"/>
  <c r="W10296" i="3" s="1"/>
  <c r="W10297" i="3" a="1"/>
  <c r="W10297" i="3" s="1"/>
  <c r="W10298" i="3" a="1"/>
  <c r="W10298" i="3" s="1"/>
  <c r="W10299" i="3" a="1"/>
  <c r="W10299" i="3" s="1"/>
  <c r="W10300" i="3" a="1"/>
  <c r="W10300" i="3" s="1"/>
  <c r="W10301" i="3" a="1"/>
  <c r="W10301" i="3" s="1"/>
  <c r="W10302" i="3" a="1"/>
  <c r="W10302" i="3" s="1"/>
  <c r="W10303" i="3" a="1"/>
  <c r="W10303" i="3" s="1"/>
  <c r="W10304" i="3" a="1"/>
  <c r="W10304" i="3" s="1"/>
  <c r="W10305" i="3" a="1"/>
  <c r="W10305" i="3" s="1"/>
  <c r="W10306" i="3" a="1"/>
  <c r="W10306" i="3" s="1"/>
  <c r="W10307" i="3" a="1"/>
  <c r="W10307" i="3" s="1"/>
  <c r="W10308" i="3" a="1"/>
  <c r="W10308" i="3" s="1"/>
  <c r="W10309" i="3" a="1"/>
  <c r="W10309" i="3" s="1"/>
  <c r="W10310" i="3" a="1"/>
  <c r="W10310" i="3" s="1"/>
  <c r="W10311" i="3" a="1"/>
  <c r="W10311" i="3" s="1"/>
  <c r="W10312" i="3" a="1"/>
  <c r="W10312" i="3" s="1"/>
  <c r="W10313" i="3" a="1"/>
  <c r="W10313" i="3" s="1"/>
  <c r="W10314" i="3" a="1"/>
  <c r="W10314" i="3" s="1"/>
  <c r="W10315" i="3" a="1"/>
  <c r="W10315" i="3" s="1"/>
  <c r="W10316" i="3" a="1"/>
  <c r="W10316" i="3" s="1"/>
  <c r="W10317" i="3" a="1"/>
  <c r="W10317" i="3" s="1"/>
  <c r="W10318" i="3" a="1"/>
  <c r="W10318" i="3" s="1"/>
  <c r="W10319" i="3" a="1"/>
  <c r="W10319" i="3" s="1"/>
  <c r="W10320" i="3" a="1"/>
  <c r="W10320" i="3" s="1"/>
  <c r="W10321" i="3" a="1"/>
  <c r="W10321" i="3" s="1"/>
  <c r="W10322" i="3" a="1"/>
  <c r="W10322" i="3" s="1"/>
  <c r="W10323" i="3" a="1"/>
  <c r="W10323" i="3" s="1"/>
  <c r="W10324" i="3" a="1"/>
  <c r="W10324" i="3" s="1"/>
  <c r="W10325" i="3" a="1"/>
  <c r="W10325" i="3" s="1"/>
  <c r="W10326" i="3" a="1"/>
  <c r="W10326" i="3" s="1"/>
  <c r="W10327" i="3" a="1"/>
  <c r="W10327" i="3" s="1"/>
  <c r="W10328" i="3" a="1"/>
  <c r="W10328" i="3" s="1"/>
  <c r="W10329" i="3" a="1"/>
  <c r="W10329" i="3" s="1"/>
  <c r="W10330" i="3" a="1"/>
  <c r="W10330" i="3" s="1"/>
  <c r="W10331" i="3" a="1"/>
  <c r="W10331" i="3" s="1"/>
  <c r="W10332" i="3" a="1"/>
  <c r="W10332" i="3" s="1"/>
  <c r="W10333" i="3" a="1"/>
  <c r="W10333" i="3" s="1"/>
  <c r="W10334" i="3" a="1"/>
  <c r="W10334" i="3" s="1"/>
  <c r="W10335" i="3" a="1"/>
  <c r="W10335" i="3" s="1"/>
  <c r="W10336" i="3" a="1"/>
  <c r="W10336" i="3" s="1"/>
  <c r="W10337" i="3" a="1"/>
  <c r="W10337" i="3" s="1"/>
  <c r="W10338" i="3" a="1"/>
  <c r="W10338" i="3" s="1"/>
  <c r="W10339" i="3" a="1"/>
  <c r="W10339" i="3" s="1"/>
  <c r="W10340" i="3" a="1"/>
  <c r="W10340" i="3" s="1"/>
  <c r="W10341" i="3" a="1"/>
  <c r="W10341" i="3" s="1"/>
  <c r="W10342" i="3" a="1"/>
  <c r="W10342" i="3" s="1"/>
  <c r="W10343" i="3" a="1"/>
  <c r="W10343" i="3" s="1"/>
  <c r="W10344" i="3" a="1"/>
  <c r="W10344" i="3" s="1"/>
  <c r="W10345" i="3" a="1"/>
  <c r="W10345" i="3" s="1"/>
  <c r="W10346" i="3" a="1"/>
  <c r="W10346" i="3" s="1"/>
  <c r="W10347" i="3" a="1"/>
  <c r="W10347" i="3" s="1"/>
  <c r="W10348" i="3" a="1"/>
  <c r="W10348" i="3" s="1"/>
  <c r="W10349" i="3" a="1"/>
  <c r="W10349" i="3" s="1"/>
  <c r="W10350" i="3" a="1"/>
  <c r="W10350" i="3" s="1"/>
  <c r="W10351" i="3" a="1"/>
  <c r="W10351" i="3" s="1"/>
  <c r="W10352" i="3" a="1"/>
  <c r="W10352" i="3" s="1"/>
  <c r="W10353" i="3" a="1"/>
  <c r="W10353" i="3" s="1"/>
  <c r="W10354" i="3" a="1"/>
  <c r="W10354" i="3" s="1"/>
  <c r="W10355" i="3" a="1"/>
  <c r="W10355" i="3" s="1"/>
  <c r="W10356" i="3" a="1"/>
  <c r="W10356" i="3" s="1"/>
  <c r="W10357" i="3" a="1"/>
  <c r="W10357" i="3" s="1"/>
  <c r="W10358" i="3" a="1"/>
  <c r="W10358" i="3" s="1"/>
  <c r="W10359" i="3" a="1"/>
  <c r="W10359" i="3" s="1"/>
  <c r="W10360" i="3" a="1"/>
  <c r="W10360" i="3" s="1"/>
  <c r="W10361" i="3" a="1"/>
  <c r="W10361" i="3" s="1"/>
  <c r="W10362" i="3" a="1"/>
  <c r="W10362" i="3" s="1"/>
  <c r="W10363" i="3" a="1"/>
  <c r="W10363" i="3" s="1"/>
  <c r="W10364" i="3" a="1"/>
  <c r="W10364" i="3" s="1"/>
  <c r="W10365" i="3" a="1"/>
  <c r="W10365" i="3" s="1"/>
  <c r="W10366" i="3" a="1"/>
  <c r="W10366" i="3" s="1"/>
  <c r="W10367" i="3" a="1"/>
  <c r="W10367" i="3" s="1"/>
  <c r="W10368" i="3" a="1"/>
  <c r="W10368" i="3" s="1"/>
  <c r="W10369" i="3" a="1"/>
  <c r="W10369" i="3" s="1"/>
  <c r="W10370" i="3" a="1"/>
  <c r="W10370" i="3" s="1"/>
  <c r="W10371" i="3" a="1"/>
  <c r="W10371" i="3" s="1"/>
  <c r="W10372" i="3" a="1"/>
  <c r="W10372" i="3" s="1"/>
  <c r="W10373" i="3" a="1"/>
  <c r="W10373" i="3" s="1"/>
  <c r="W10374" i="3" a="1"/>
  <c r="W10374" i="3" s="1"/>
  <c r="W10375" i="3" a="1"/>
  <c r="W10375" i="3" s="1"/>
  <c r="W10376" i="3" a="1"/>
  <c r="W10376" i="3" s="1"/>
  <c r="W10377" i="3" a="1"/>
  <c r="W10377" i="3" s="1"/>
  <c r="W10378" i="3" a="1"/>
  <c r="W10378" i="3" s="1"/>
  <c r="W10379" i="3" a="1"/>
  <c r="W10379" i="3" s="1"/>
  <c r="W10380" i="3" a="1"/>
  <c r="W10380" i="3" s="1"/>
  <c r="W10381" i="3" a="1"/>
  <c r="W10381" i="3" s="1"/>
  <c r="W10382" i="3" a="1"/>
  <c r="W10382" i="3" s="1"/>
  <c r="W10383" i="3" a="1"/>
  <c r="W10383" i="3" s="1"/>
  <c r="W10384" i="3" a="1"/>
  <c r="W10384" i="3" s="1"/>
  <c r="W10385" i="3" a="1"/>
  <c r="W10385" i="3" s="1"/>
  <c r="W10386" i="3" a="1"/>
  <c r="W10386" i="3" s="1"/>
  <c r="W10387" i="3" a="1"/>
  <c r="W10387" i="3" s="1"/>
  <c r="W10388" i="3" a="1"/>
  <c r="W10388" i="3" s="1"/>
  <c r="W10389" i="3" a="1"/>
  <c r="W10389" i="3" s="1"/>
  <c r="W10390" i="3" a="1"/>
  <c r="W10390" i="3" s="1"/>
  <c r="W10391" i="3" a="1"/>
  <c r="W10391" i="3" s="1"/>
  <c r="W10392" i="3" a="1"/>
  <c r="W10392" i="3" s="1"/>
  <c r="W10393" i="3" a="1"/>
  <c r="W10393" i="3" s="1"/>
  <c r="W10394" i="3" a="1"/>
  <c r="W10394" i="3" s="1"/>
  <c r="W10395" i="3" a="1"/>
  <c r="W10395" i="3" s="1"/>
  <c r="W10396" i="3" a="1"/>
  <c r="W10396" i="3" s="1"/>
  <c r="W10397" i="3" a="1"/>
  <c r="W10397" i="3" s="1"/>
  <c r="W10398" i="3" a="1"/>
  <c r="W10398" i="3" s="1"/>
  <c r="W10399" i="3" a="1"/>
  <c r="W10399" i="3" s="1"/>
  <c r="W10400" i="3" a="1"/>
  <c r="W10400" i="3" s="1"/>
  <c r="W10401" i="3" a="1"/>
  <c r="W10401" i="3" s="1"/>
  <c r="W10402" i="3" a="1"/>
  <c r="W10402" i="3" s="1"/>
  <c r="W10403" i="3" a="1"/>
  <c r="W10403" i="3" s="1"/>
  <c r="W10404" i="3" a="1"/>
  <c r="W10404" i="3" s="1"/>
  <c r="W10405" i="3" a="1"/>
  <c r="W10405" i="3" s="1"/>
  <c r="W10406" i="3" a="1"/>
  <c r="W10406" i="3" s="1"/>
  <c r="W10407" i="3" a="1"/>
  <c r="W10407" i="3" s="1"/>
  <c r="W10408" i="3" a="1"/>
  <c r="W10408" i="3" s="1"/>
  <c r="W10409" i="3" a="1"/>
  <c r="W10409" i="3" s="1"/>
  <c r="W10410" i="3" a="1"/>
  <c r="W10410" i="3" s="1"/>
  <c r="W10411" i="3" a="1"/>
  <c r="W10411" i="3" s="1"/>
  <c r="W10412" i="3" a="1"/>
  <c r="W10412" i="3" s="1"/>
  <c r="W10413" i="3" a="1"/>
  <c r="W10413" i="3" s="1"/>
  <c r="W10414" i="3" a="1"/>
  <c r="W10414" i="3" s="1"/>
  <c r="W10415" i="3" a="1"/>
  <c r="W10415" i="3" s="1"/>
  <c r="W10416" i="3" a="1"/>
  <c r="W10416" i="3" s="1"/>
  <c r="W10417" i="3" a="1"/>
  <c r="W10417" i="3" s="1"/>
  <c r="W10418" i="3" a="1"/>
  <c r="W10418" i="3" s="1"/>
  <c r="W10419" i="3" a="1"/>
  <c r="W10419" i="3" s="1"/>
  <c r="W10420" i="3" a="1"/>
  <c r="W10420" i="3" s="1"/>
  <c r="W10421" i="3" a="1"/>
  <c r="W10421" i="3" s="1"/>
  <c r="W10422" i="3" a="1"/>
  <c r="W10422" i="3" s="1"/>
  <c r="W10423" i="3" a="1"/>
  <c r="W10423" i="3" s="1"/>
  <c r="W10424" i="3" a="1"/>
  <c r="W10424" i="3" s="1"/>
  <c r="W10425" i="3" a="1"/>
  <c r="W10425" i="3" s="1"/>
  <c r="W10426" i="3" a="1"/>
  <c r="W10426" i="3" s="1"/>
  <c r="W10427" i="3" a="1"/>
  <c r="W10427" i="3" s="1"/>
  <c r="W10428" i="3" a="1"/>
  <c r="W10428" i="3" s="1"/>
  <c r="W10429" i="3" a="1"/>
  <c r="W10429" i="3" s="1"/>
  <c r="W10430" i="3" a="1"/>
  <c r="W10430" i="3" s="1"/>
  <c r="W10431" i="3" a="1"/>
  <c r="W10431" i="3" s="1"/>
  <c r="W10432" i="3" a="1"/>
  <c r="W10432" i="3" s="1"/>
  <c r="W10433" i="3" a="1"/>
  <c r="W10433" i="3" s="1"/>
  <c r="W10434" i="3" a="1"/>
  <c r="W10434" i="3" s="1"/>
  <c r="W10435" i="3" a="1"/>
  <c r="W10435" i="3" s="1"/>
  <c r="W10436" i="3" a="1"/>
  <c r="W10436" i="3" s="1"/>
  <c r="W10437" i="3" a="1"/>
  <c r="W10437" i="3" s="1"/>
  <c r="W10438" i="3" a="1"/>
  <c r="W10438" i="3" s="1"/>
  <c r="W10439" i="3" a="1"/>
  <c r="W10439" i="3" s="1"/>
  <c r="W10440" i="3" a="1"/>
  <c r="W10440" i="3" s="1"/>
  <c r="W10441" i="3" a="1"/>
  <c r="W10441" i="3" s="1"/>
  <c r="W10442" i="3" a="1"/>
  <c r="W10442" i="3" s="1"/>
  <c r="W10443" i="3" a="1"/>
  <c r="W10443" i="3" s="1"/>
  <c r="W10444" i="3" a="1"/>
  <c r="W10444" i="3" s="1"/>
  <c r="W10445" i="3" a="1"/>
  <c r="W10445" i="3" s="1"/>
  <c r="W10446" i="3" a="1"/>
  <c r="W10446" i="3" s="1"/>
  <c r="W10447" i="3" a="1"/>
  <c r="W10447" i="3" s="1"/>
  <c r="W10448" i="3" a="1"/>
  <c r="W10448" i="3" s="1"/>
  <c r="W10449" i="3" a="1"/>
  <c r="W10449" i="3" s="1"/>
  <c r="W10450" i="3" a="1"/>
  <c r="W10450" i="3" s="1"/>
  <c r="W10451" i="3" a="1"/>
  <c r="W10451" i="3" s="1"/>
  <c r="W10452" i="3" a="1"/>
  <c r="W10452" i="3" s="1"/>
  <c r="W10453" i="3" a="1"/>
  <c r="W10453" i="3" s="1"/>
  <c r="W10454" i="3" a="1"/>
  <c r="W10454" i="3" s="1"/>
  <c r="W10455" i="3" a="1"/>
  <c r="W10455" i="3" s="1"/>
  <c r="W10456" i="3" a="1"/>
  <c r="W10456" i="3" s="1"/>
  <c r="W10457" i="3" a="1"/>
  <c r="W10457" i="3" s="1"/>
  <c r="W10458" i="3" a="1"/>
  <c r="W10458" i="3" s="1"/>
  <c r="W10459" i="3" a="1"/>
  <c r="W10459" i="3" s="1"/>
  <c r="W10460" i="3" a="1"/>
  <c r="W10460" i="3" s="1"/>
  <c r="W10461" i="3" a="1"/>
  <c r="W10461" i="3" s="1"/>
  <c r="W10462" i="3" a="1"/>
  <c r="W10462" i="3" s="1"/>
  <c r="W10463" i="3" a="1"/>
  <c r="W10463" i="3" s="1"/>
  <c r="W10464" i="3" a="1"/>
  <c r="W10464" i="3" s="1"/>
  <c r="W10465" i="3" a="1"/>
  <c r="W10465" i="3" s="1"/>
  <c r="W10466" i="3" a="1"/>
  <c r="W10466" i="3" s="1"/>
  <c r="W10467" i="3" a="1"/>
  <c r="W10467" i="3" s="1"/>
  <c r="W10468" i="3" a="1"/>
  <c r="W10468" i="3" s="1"/>
  <c r="W10469" i="3" a="1"/>
  <c r="W10469" i="3" s="1"/>
  <c r="W10470" i="3" a="1"/>
  <c r="W10470" i="3" s="1"/>
  <c r="W10471" i="3" a="1"/>
  <c r="W10471" i="3" s="1"/>
  <c r="W10472" i="3" a="1"/>
  <c r="W10472" i="3" s="1"/>
  <c r="W10473" i="3" a="1"/>
  <c r="W10473" i="3" s="1"/>
  <c r="W10474" i="3" a="1"/>
  <c r="W10474" i="3" s="1"/>
  <c r="W10475" i="3" a="1"/>
  <c r="W10475" i="3" s="1"/>
  <c r="W10476" i="3" a="1"/>
  <c r="W10476" i="3" s="1"/>
  <c r="W10477" i="3" a="1"/>
  <c r="W10477" i="3" s="1"/>
  <c r="W10478" i="3" a="1"/>
  <c r="W10478" i="3" s="1"/>
  <c r="W10479" i="3" a="1"/>
  <c r="W10479" i="3" s="1"/>
  <c r="W10480" i="3" a="1"/>
  <c r="W10480" i="3" s="1"/>
  <c r="W10481" i="3" a="1"/>
  <c r="W10481" i="3" s="1"/>
  <c r="W10482" i="3" a="1"/>
  <c r="W10482" i="3" s="1"/>
  <c r="W10483" i="3" a="1"/>
  <c r="W10483" i="3" s="1"/>
  <c r="W10484" i="3" a="1"/>
  <c r="W10484" i="3" s="1"/>
  <c r="W10485" i="3" a="1"/>
  <c r="W10485" i="3" s="1"/>
  <c r="W10486" i="3" a="1"/>
  <c r="W10486" i="3" s="1"/>
  <c r="W10487" i="3" a="1"/>
  <c r="W10487" i="3" s="1"/>
  <c r="W10488" i="3" a="1"/>
  <c r="W10488" i="3" s="1"/>
  <c r="W10489" i="3" a="1"/>
  <c r="W10489" i="3" s="1"/>
  <c r="W10490" i="3" a="1"/>
  <c r="W10490" i="3" s="1"/>
  <c r="W10491" i="3" a="1"/>
  <c r="W10491" i="3" s="1"/>
  <c r="W10492" i="3" a="1"/>
  <c r="W10492" i="3" s="1"/>
  <c r="W10493" i="3" a="1"/>
  <c r="W10493" i="3" s="1"/>
  <c r="W10494" i="3" a="1"/>
  <c r="W10494" i="3" s="1"/>
  <c r="W10495" i="3" a="1"/>
  <c r="W10495" i="3" s="1"/>
  <c r="W10496" i="3" a="1"/>
  <c r="W10496" i="3" s="1"/>
  <c r="W10497" i="3" a="1"/>
  <c r="W10497" i="3" s="1"/>
  <c r="W10498" i="3" a="1"/>
  <c r="W10498" i="3" s="1"/>
  <c r="W10499" i="3" a="1"/>
  <c r="W10499" i="3" s="1"/>
  <c r="W10500" i="3" a="1"/>
  <c r="W10500" i="3" s="1"/>
  <c r="W10501" i="3" a="1"/>
  <c r="W10501" i="3" s="1"/>
  <c r="W10502" i="3" a="1"/>
  <c r="W10502" i="3" s="1"/>
  <c r="W10503" i="3" a="1"/>
  <c r="W10503" i="3" s="1"/>
  <c r="W10504" i="3" a="1"/>
  <c r="W10504" i="3" s="1"/>
  <c r="W10505" i="3" a="1"/>
  <c r="W10505" i="3" s="1"/>
  <c r="W10506" i="3" a="1"/>
  <c r="W10506" i="3" s="1"/>
  <c r="W10507" i="3" a="1"/>
  <c r="W10507" i="3" s="1"/>
  <c r="W10508" i="3" a="1"/>
  <c r="W10508" i="3" s="1"/>
  <c r="W10509" i="3" a="1"/>
  <c r="W10509" i="3" s="1"/>
  <c r="W10510" i="3" a="1"/>
  <c r="W10510" i="3" s="1"/>
  <c r="W10511" i="3" a="1"/>
  <c r="W10511" i="3" s="1"/>
  <c r="W10512" i="3" a="1"/>
  <c r="W10512" i="3" s="1"/>
  <c r="W10513" i="3" a="1"/>
  <c r="W10513" i="3" s="1"/>
  <c r="W10514" i="3" a="1"/>
  <c r="W10514" i="3" s="1"/>
  <c r="W10515" i="3" a="1"/>
  <c r="W10515" i="3" s="1"/>
  <c r="W10516" i="3" a="1"/>
  <c r="W10516" i="3" s="1"/>
  <c r="W10517" i="3" a="1"/>
  <c r="W10517" i="3" s="1"/>
  <c r="W10518" i="3" a="1"/>
  <c r="W10518" i="3" s="1"/>
  <c r="W10519" i="3" a="1"/>
  <c r="W10519" i="3" s="1"/>
  <c r="W10520" i="3" a="1"/>
  <c r="W10520" i="3" s="1"/>
  <c r="W10521" i="3" a="1"/>
  <c r="W10521" i="3" s="1"/>
  <c r="W10522" i="3" a="1"/>
  <c r="W10522" i="3" s="1"/>
  <c r="W10523" i="3" a="1"/>
  <c r="W10523" i="3" s="1"/>
  <c r="W10524" i="3" a="1"/>
  <c r="W10524" i="3" s="1"/>
  <c r="W10525" i="3" a="1"/>
  <c r="W10525" i="3" s="1"/>
  <c r="W10526" i="3" a="1"/>
  <c r="W10526" i="3" s="1"/>
  <c r="W10527" i="3" a="1"/>
  <c r="W10527" i="3" s="1"/>
  <c r="W10528" i="3" a="1"/>
  <c r="W10528" i="3" s="1"/>
  <c r="W10529" i="3" a="1"/>
  <c r="W10529" i="3" s="1"/>
  <c r="W10530" i="3" a="1"/>
  <c r="W10530" i="3" s="1"/>
  <c r="W10531" i="3" a="1"/>
  <c r="W10531" i="3" s="1"/>
  <c r="W10532" i="3" a="1"/>
  <c r="W10532" i="3" s="1"/>
  <c r="W10533" i="3" a="1"/>
  <c r="W10533" i="3" s="1"/>
  <c r="W10534" i="3" a="1"/>
  <c r="W10534" i="3" s="1"/>
  <c r="W10535" i="3" a="1"/>
  <c r="W10535" i="3" s="1"/>
  <c r="W10536" i="3" a="1"/>
  <c r="W10536" i="3" s="1"/>
  <c r="W10537" i="3" a="1"/>
  <c r="W10537" i="3" s="1"/>
  <c r="W10538" i="3" a="1"/>
  <c r="W10538" i="3" s="1"/>
  <c r="W10539" i="3" a="1"/>
  <c r="W10539" i="3" s="1"/>
  <c r="W10540" i="3" a="1"/>
  <c r="W10540" i="3" s="1"/>
  <c r="W10541" i="3" a="1"/>
  <c r="W10541" i="3" s="1"/>
  <c r="W10542" i="3" a="1"/>
  <c r="W10542" i="3" s="1"/>
  <c r="W10543" i="3" a="1"/>
  <c r="W10543" i="3" s="1"/>
  <c r="W10544" i="3" a="1"/>
  <c r="W10544" i="3" s="1"/>
  <c r="W10545" i="3" a="1"/>
  <c r="W10545" i="3" s="1"/>
  <c r="W10546" i="3" a="1"/>
  <c r="W10546" i="3" s="1"/>
  <c r="W10547" i="3" a="1"/>
  <c r="W10547" i="3" s="1"/>
  <c r="W10548" i="3" a="1"/>
  <c r="W10548" i="3" s="1"/>
  <c r="W10549" i="3" a="1"/>
  <c r="W10549" i="3" s="1"/>
  <c r="W10550" i="3" a="1"/>
  <c r="W10550" i="3" s="1"/>
  <c r="W10551" i="3" a="1"/>
  <c r="W10551" i="3" s="1"/>
  <c r="W10552" i="3" a="1"/>
  <c r="W10552" i="3" s="1"/>
  <c r="W10553" i="3" a="1"/>
  <c r="W10553" i="3" s="1"/>
  <c r="W10554" i="3" a="1"/>
  <c r="W10554" i="3" s="1"/>
  <c r="W10555" i="3" a="1"/>
  <c r="W10555" i="3" s="1"/>
  <c r="W10556" i="3" a="1"/>
  <c r="W10556" i="3" s="1"/>
  <c r="W10557" i="3" a="1"/>
  <c r="W10557" i="3" s="1"/>
  <c r="W10558" i="3" a="1"/>
  <c r="W10558" i="3" s="1"/>
  <c r="W10559" i="3" a="1"/>
  <c r="W10559" i="3" s="1"/>
  <c r="W10560" i="3" a="1"/>
  <c r="W10560" i="3" s="1"/>
  <c r="W10561" i="3" a="1"/>
  <c r="W10561" i="3" s="1"/>
  <c r="W10562" i="3" a="1"/>
  <c r="W10562" i="3" s="1"/>
  <c r="W10563" i="3" a="1"/>
  <c r="W10563" i="3" s="1"/>
  <c r="W10564" i="3" a="1"/>
  <c r="W10564" i="3" s="1"/>
  <c r="W10565" i="3" a="1"/>
  <c r="W10565" i="3" s="1"/>
  <c r="W10566" i="3" a="1"/>
  <c r="W10566" i="3" s="1"/>
  <c r="W10567" i="3" a="1"/>
  <c r="W10567" i="3" s="1"/>
  <c r="W10568" i="3" a="1"/>
  <c r="W10568" i="3" s="1"/>
  <c r="W10569" i="3" a="1"/>
  <c r="W10569" i="3" s="1"/>
  <c r="W10570" i="3" a="1"/>
  <c r="W10570" i="3" s="1"/>
  <c r="W10571" i="3" a="1"/>
  <c r="W10571" i="3" s="1"/>
  <c r="W10572" i="3" a="1"/>
  <c r="W10572" i="3" s="1"/>
  <c r="W10573" i="3" a="1"/>
  <c r="W10573" i="3" s="1"/>
  <c r="W10574" i="3" a="1"/>
  <c r="W10574" i="3" s="1"/>
  <c r="W10575" i="3" a="1"/>
  <c r="W10575" i="3" s="1"/>
  <c r="W10576" i="3" a="1"/>
  <c r="W10576" i="3" s="1"/>
  <c r="W10577" i="3" a="1"/>
  <c r="W10577" i="3" s="1"/>
  <c r="W10578" i="3" a="1"/>
  <c r="W10578" i="3" s="1"/>
  <c r="W10579" i="3" a="1"/>
  <c r="W10579" i="3" s="1"/>
  <c r="W10580" i="3" a="1"/>
  <c r="W10580" i="3" s="1"/>
  <c r="W10581" i="3" a="1"/>
  <c r="W10581" i="3" s="1"/>
  <c r="W10582" i="3" a="1"/>
  <c r="W10582" i="3" s="1"/>
  <c r="W10583" i="3" a="1"/>
  <c r="W10583" i="3" s="1"/>
  <c r="W10584" i="3" a="1"/>
  <c r="W10584" i="3" s="1"/>
  <c r="W10585" i="3" a="1"/>
  <c r="W10585" i="3" s="1"/>
  <c r="W10586" i="3" a="1"/>
  <c r="W10586" i="3" s="1"/>
  <c r="W10587" i="3" a="1"/>
  <c r="W10587" i="3" s="1"/>
  <c r="W10588" i="3" a="1"/>
  <c r="W10588" i="3" s="1"/>
  <c r="W10589" i="3" a="1"/>
  <c r="W10589" i="3" s="1"/>
  <c r="W10590" i="3" a="1"/>
  <c r="W10590" i="3" s="1"/>
  <c r="W10591" i="3" a="1"/>
  <c r="W10591" i="3" s="1"/>
  <c r="W10592" i="3" a="1"/>
  <c r="W10592" i="3" s="1"/>
  <c r="W10593" i="3" a="1"/>
  <c r="W10593" i="3" s="1"/>
  <c r="W10594" i="3" a="1"/>
  <c r="W10594" i="3" s="1"/>
  <c r="W10595" i="3" a="1"/>
  <c r="W10595" i="3" s="1"/>
  <c r="W10596" i="3" a="1"/>
  <c r="W10596" i="3" s="1"/>
  <c r="W10597" i="3" a="1"/>
  <c r="W10597" i="3" s="1"/>
  <c r="W10598" i="3" a="1"/>
  <c r="W10598" i="3" s="1"/>
  <c r="W10599" i="3" a="1"/>
  <c r="W10599" i="3" s="1"/>
  <c r="W10600" i="3" a="1"/>
  <c r="W10600" i="3" s="1"/>
  <c r="W10601" i="3" a="1"/>
  <c r="W10601" i="3" s="1"/>
  <c r="W10602" i="3" a="1"/>
  <c r="W10602" i="3" s="1"/>
  <c r="W10603" i="3" a="1"/>
  <c r="W10603" i="3" s="1"/>
  <c r="W10604" i="3" a="1"/>
  <c r="W10604" i="3" s="1"/>
  <c r="W10605" i="3" a="1"/>
  <c r="W10605" i="3" s="1"/>
  <c r="W10606" i="3" a="1"/>
  <c r="W10606" i="3" s="1"/>
  <c r="W10607" i="3" a="1"/>
  <c r="W10607" i="3" s="1"/>
  <c r="W10608" i="3" a="1"/>
  <c r="W10608" i="3" s="1"/>
  <c r="W10609" i="3" a="1"/>
  <c r="W10609" i="3" s="1"/>
  <c r="W10610" i="3" a="1"/>
  <c r="W10610" i="3" s="1"/>
  <c r="W10611" i="3" a="1"/>
  <c r="W10611" i="3" s="1"/>
  <c r="W10612" i="3" a="1"/>
  <c r="W10612" i="3" s="1"/>
  <c r="W10613" i="3" a="1"/>
  <c r="W10613" i="3" s="1"/>
  <c r="W10614" i="3" a="1"/>
  <c r="W10614" i="3" s="1"/>
  <c r="W10615" i="3" a="1"/>
  <c r="W10615" i="3" s="1"/>
  <c r="W10616" i="3" a="1"/>
  <c r="W10616" i="3" s="1"/>
  <c r="W10617" i="3" a="1"/>
  <c r="W10617" i="3" s="1"/>
  <c r="W10618" i="3" a="1"/>
  <c r="W10618" i="3" s="1"/>
  <c r="W10619" i="3" a="1"/>
  <c r="W10619" i="3" s="1"/>
  <c r="W10620" i="3" a="1"/>
  <c r="W10620" i="3" s="1"/>
  <c r="W10621" i="3" a="1"/>
  <c r="W10621" i="3" s="1"/>
  <c r="W10622" i="3" a="1"/>
  <c r="W10622" i="3" s="1"/>
  <c r="W10623" i="3" a="1"/>
  <c r="W10623" i="3" s="1"/>
  <c r="W10624" i="3" a="1"/>
  <c r="W10624" i="3" s="1"/>
  <c r="W10625" i="3" a="1"/>
  <c r="W10625" i="3" s="1"/>
  <c r="W10626" i="3" a="1"/>
  <c r="W10626" i="3" s="1"/>
  <c r="W10627" i="3" a="1"/>
  <c r="W10627" i="3" s="1"/>
  <c r="W10628" i="3" a="1"/>
  <c r="W10628" i="3" s="1"/>
  <c r="W10629" i="3" a="1"/>
  <c r="W10629" i="3" s="1"/>
  <c r="W10630" i="3" a="1"/>
  <c r="W10630" i="3" s="1"/>
  <c r="W10631" i="3" a="1"/>
  <c r="W10631" i="3" s="1"/>
  <c r="W10632" i="3" a="1"/>
  <c r="W10632" i="3" s="1"/>
  <c r="W10633" i="3" a="1"/>
  <c r="W10633" i="3" s="1"/>
  <c r="W10634" i="3" a="1"/>
  <c r="W10634" i="3" s="1"/>
  <c r="W10635" i="3" a="1"/>
  <c r="W10635" i="3" s="1"/>
  <c r="W10636" i="3" a="1"/>
  <c r="W10636" i="3" s="1"/>
  <c r="W10637" i="3" a="1"/>
  <c r="W10637" i="3" s="1"/>
  <c r="W10638" i="3" a="1"/>
  <c r="W10638" i="3" s="1"/>
  <c r="W10639" i="3" a="1"/>
  <c r="W10639" i="3" s="1"/>
  <c r="W10640" i="3" a="1"/>
  <c r="W10640" i="3" s="1"/>
  <c r="W10641" i="3" a="1"/>
  <c r="W10641" i="3" s="1"/>
  <c r="W10642" i="3" a="1"/>
  <c r="W10642" i="3" s="1"/>
  <c r="W10643" i="3" a="1"/>
  <c r="W10643" i="3" s="1"/>
  <c r="W10644" i="3" a="1"/>
  <c r="W10644" i="3" s="1"/>
  <c r="W10645" i="3" a="1"/>
  <c r="W10645" i="3" s="1"/>
  <c r="W10646" i="3" a="1"/>
  <c r="W10646" i="3" s="1"/>
  <c r="W10647" i="3" a="1"/>
  <c r="W10647" i="3" s="1"/>
  <c r="W10648" i="3" a="1"/>
  <c r="W10648" i="3" s="1"/>
  <c r="W10649" i="3" a="1"/>
  <c r="W10649" i="3" s="1"/>
  <c r="W10650" i="3" a="1"/>
  <c r="W10650" i="3" s="1"/>
  <c r="W10651" i="3" a="1"/>
  <c r="W10651" i="3" s="1"/>
  <c r="W10652" i="3" a="1"/>
  <c r="W10652" i="3" s="1"/>
  <c r="W10653" i="3" a="1"/>
  <c r="W10653" i="3" s="1"/>
  <c r="W10654" i="3" a="1"/>
  <c r="W10654" i="3" s="1"/>
  <c r="W10655" i="3" a="1"/>
  <c r="W10655" i="3" s="1"/>
  <c r="W10656" i="3" a="1"/>
  <c r="W10656" i="3" s="1"/>
  <c r="W10657" i="3" a="1"/>
  <c r="W10657" i="3" s="1"/>
  <c r="W10658" i="3" a="1"/>
  <c r="W10658" i="3" s="1"/>
  <c r="W10659" i="3" a="1"/>
  <c r="W10659" i="3" s="1"/>
  <c r="W10660" i="3" a="1"/>
  <c r="W10660" i="3" s="1"/>
  <c r="W10661" i="3" a="1"/>
  <c r="W10661" i="3" s="1"/>
  <c r="W10662" i="3" a="1"/>
  <c r="W10662" i="3" s="1"/>
  <c r="W10663" i="3" a="1"/>
  <c r="W10663" i="3" s="1"/>
  <c r="W10664" i="3" a="1"/>
  <c r="W10664" i="3" s="1"/>
  <c r="W10665" i="3" a="1"/>
  <c r="W10665" i="3" s="1"/>
  <c r="W10666" i="3" a="1"/>
  <c r="W10666" i="3" s="1"/>
  <c r="W10667" i="3" a="1"/>
  <c r="W10667" i="3" s="1"/>
  <c r="W10668" i="3" a="1"/>
  <c r="W10668" i="3" s="1"/>
  <c r="W10669" i="3" a="1"/>
  <c r="W10669" i="3" s="1"/>
  <c r="W10670" i="3" a="1"/>
  <c r="W10670" i="3" s="1"/>
  <c r="W10671" i="3" a="1"/>
  <c r="W10671" i="3" s="1"/>
  <c r="W10672" i="3" a="1"/>
  <c r="W10672" i="3" s="1"/>
  <c r="W10673" i="3" a="1"/>
  <c r="W10673" i="3" s="1"/>
  <c r="W10674" i="3" a="1"/>
  <c r="W10674" i="3" s="1"/>
  <c r="W10675" i="3" a="1"/>
  <c r="W10675" i="3" s="1"/>
  <c r="W10676" i="3" a="1"/>
  <c r="W10676" i="3" s="1"/>
  <c r="W10677" i="3" a="1"/>
  <c r="W10677" i="3" s="1"/>
  <c r="W10678" i="3" a="1"/>
  <c r="W10678" i="3" s="1"/>
  <c r="W10679" i="3" a="1"/>
  <c r="W10679" i="3" s="1"/>
  <c r="W10680" i="3" a="1"/>
  <c r="W10680" i="3" s="1"/>
  <c r="W10681" i="3" a="1"/>
  <c r="W10681" i="3" s="1"/>
  <c r="W10682" i="3" a="1"/>
  <c r="W10682" i="3" s="1"/>
  <c r="W10683" i="3" a="1"/>
  <c r="W10683" i="3" s="1"/>
  <c r="W10684" i="3" a="1"/>
  <c r="W10684" i="3" s="1"/>
  <c r="W10685" i="3" a="1"/>
  <c r="W10685" i="3" s="1"/>
  <c r="W10686" i="3" a="1"/>
  <c r="W10686" i="3" s="1"/>
  <c r="W10687" i="3" a="1"/>
  <c r="W10687" i="3" s="1"/>
  <c r="W10688" i="3" a="1"/>
  <c r="W10688" i="3" s="1"/>
  <c r="W10689" i="3" a="1"/>
  <c r="W10689" i="3" s="1"/>
  <c r="W10690" i="3" a="1"/>
  <c r="W10690" i="3" s="1"/>
  <c r="W10691" i="3" a="1"/>
  <c r="W10691" i="3" s="1"/>
  <c r="W10692" i="3" a="1"/>
  <c r="W10692" i="3" s="1"/>
  <c r="W10693" i="3" a="1"/>
  <c r="W10693" i="3" s="1"/>
  <c r="W10694" i="3" a="1"/>
  <c r="W10694" i="3" s="1"/>
  <c r="W10695" i="3" a="1"/>
  <c r="W10695" i="3" s="1"/>
  <c r="W10696" i="3" a="1"/>
  <c r="W10696" i="3" s="1"/>
  <c r="W10697" i="3" a="1"/>
  <c r="W10697" i="3" s="1"/>
  <c r="W10698" i="3" a="1"/>
  <c r="W10698" i="3" s="1"/>
  <c r="W10699" i="3" a="1"/>
  <c r="W10699" i="3" s="1"/>
  <c r="W10700" i="3" a="1"/>
  <c r="W10700" i="3" s="1"/>
  <c r="W10701" i="3" a="1"/>
  <c r="W10701" i="3" s="1"/>
  <c r="W10702" i="3" a="1"/>
  <c r="W10702" i="3" s="1"/>
  <c r="W10703" i="3" a="1"/>
  <c r="W10703" i="3" s="1"/>
  <c r="W10704" i="3" a="1"/>
  <c r="W10704" i="3" s="1"/>
  <c r="W10705" i="3" a="1"/>
  <c r="W10705" i="3" s="1"/>
  <c r="W10706" i="3" a="1"/>
  <c r="W10706" i="3" s="1"/>
  <c r="W10707" i="3" a="1"/>
  <c r="W10707" i="3" s="1"/>
  <c r="W10708" i="3" a="1"/>
  <c r="W10708" i="3" s="1"/>
  <c r="W10709" i="3" a="1"/>
  <c r="W10709" i="3" s="1"/>
  <c r="W10710" i="3" a="1"/>
  <c r="W10710" i="3" s="1"/>
  <c r="W10711" i="3" a="1"/>
  <c r="W10711" i="3" s="1"/>
  <c r="W10712" i="3" a="1"/>
  <c r="W10712" i="3" s="1"/>
  <c r="W10713" i="3" a="1"/>
  <c r="W10713" i="3" s="1"/>
  <c r="W10714" i="3" a="1"/>
  <c r="W10714" i="3" s="1"/>
  <c r="W10715" i="3" a="1"/>
  <c r="W10715" i="3" s="1"/>
  <c r="W10716" i="3" a="1"/>
  <c r="W10716" i="3" s="1"/>
  <c r="W10717" i="3" a="1"/>
  <c r="W10717" i="3" s="1"/>
  <c r="W10718" i="3" a="1"/>
  <c r="W10718" i="3" s="1"/>
  <c r="W10719" i="3" a="1"/>
  <c r="W10719" i="3" s="1"/>
  <c r="W10720" i="3" a="1"/>
  <c r="W10720" i="3" s="1"/>
  <c r="W10721" i="3" a="1"/>
  <c r="W10721" i="3" s="1"/>
  <c r="W10722" i="3" a="1"/>
  <c r="W10722" i="3" s="1"/>
  <c r="W10723" i="3" a="1"/>
  <c r="W10723" i="3" s="1"/>
  <c r="W10724" i="3" a="1"/>
  <c r="W10724" i="3" s="1"/>
  <c r="W10725" i="3" a="1"/>
  <c r="W10725" i="3" s="1"/>
  <c r="W10726" i="3" a="1"/>
  <c r="W10726" i="3" s="1"/>
  <c r="W10727" i="3" a="1"/>
  <c r="W10727" i="3" s="1"/>
  <c r="W10728" i="3" a="1"/>
  <c r="W10728" i="3" s="1"/>
  <c r="W10729" i="3" a="1"/>
  <c r="W10729" i="3" s="1"/>
  <c r="W10730" i="3" a="1"/>
  <c r="W10730" i="3" s="1"/>
  <c r="W10731" i="3" a="1"/>
  <c r="W10731" i="3" s="1"/>
  <c r="W10732" i="3" a="1"/>
  <c r="W10732" i="3" s="1"/>
  <c r="W10733" i="3" a="1"/>
  <c r="W10733" i="3" s="1"/>
  <c r="W10734" i="3" a="1"/>
  <c r="W10734" i="3" s="1"/>
  <c r="W10735" i="3" a="1"/>
  <c r="W10735" i="3" s="1"/>
  <c r="W10736" i="3" a="1"/>
  <c r="W10736" i="3" s="1"/>
  <c r="W10737" i="3" a="1"/>
  <c r="W10737" i="3" s="1"/>
  <c r="W10738" i="3" a="1"/>
  <c r="W10738" i="3" s="1"/>
  <c r="W10739" i="3" a="1"/>
  <c r="W10739" i="3" s="1"/>
  <c r="W10740" i="3" a="1"/>
  <c r="W10740" i="3" s="1"/>
  <c r="W10741" i="3" a="1"/>
  <c r="W10741" i="3" s="1"/>
  <c r="W10742" i="3" a="1"/>
  <c r="W10742" i="3" s="1"/>
  <c r="W10743" i="3" a="1"/>
  <c r="W10743" i="3" s="1"/>
  <c r="W10744" i="3" a="1"/>
  <c r="W10744" i="3" s="1"/>
  <c r="W10745" i="3" a="1"/>
  <c r="W10745" i="3" s="1"/>
  <c r="W10746" i="3" a="1"/>
  <c r="W10746" i="3" s="1"/>
  <c r="W10747" i="3" a="1"/>
  <c r="W10747" i="3" s="1"/>
  <c r="W10748" i="3" a="1"/>
  <c r="W10748" i="3" s="1"/>
  <c r="W10749" i="3" a="1"/>
  <c r="W10749" i="3" s="1"/>
  <c r="W10750" i="3" a="1"/>
  <c r="W10750" i="3" s="1"/>
  <c r="W10751" i="3" a="1"/>
  <c r="W10751" i="3" s="1"/>
  <c r="W10752" i="3" a="1"/>
  <c r="W10752" i="3" s="1"/>
  <c r="W10753" i="3" a="1"/>
  <c r="W10753" i="3" s="1"/>
  <c r="W10754" i="3" a="1"/>
  <c r="W10754" i="3" s="1"/>
  <c r="W10755" i="3" a="1"/>
  <c r="W10755" i="3" s="1"/>
  <c r="W10756" i="3" a="1"/>
  <c r="W10756" i="3" s="1"/>
  <c r="W10757" i="3" a="1"/>
  <c r="W10757" i="3" s="1"/>
  <c r="W10758" i="3" a="1"/>
  <c r="W10758" i="3" s="1"/>
  <c r="W10759" i="3" a="1"/>
  <c r="W10759" i="3" s="1"/>
  <c r="W10760" i="3" a="1"/>
  <c r="W10760" i="3" s="1"/>
  <c r="W10761" i="3" a="1"/>
  <c r="W10761" i="3" s="1"/>
  <c r="W10762" i="3" a="1"/>
  <c r="W10762" i="3" s="1"/>
  <c r="W10763" i="3" a="1"/>
  <c r="W10763" i="3" s="1"/>
  <c r="W10764" i="3" a="1"/>
  <c r="W10764" i="3" s="1"/>
  <c r="W10765" i="3" a="1"/>
  <c r="W10765" i="3" s="1"/>
  <c r="W10766" i="3" a="1"/>
  <c r="W10766" i="3" s="1"/>
  <c r="W10767" i="3" a="1"/>
  <c r="W10767" i="3" s="1"/>
  <c r="W10768" i="3" a="1"/>
  <c r="W10768" i="3" s="1"/>
  <c r="W10769" i="3" a="1"/>
  <c r="W10769" i="3" s="1"/>
  <c r="W10770" i="3" a="1"/>
  <c r="W10770" i="3" s="1"/>
  <c r="W10771" i="3" a="1"/>
  <c r="W10771" i="3" s="1"/>
  <c r="W10772" i="3" a="1"/>
  <c r="W10772" i="3" s="1"/>
  <c r="W10773" i="3" a="1"/>
  <c r="W10773" i="3" s="1"/>
  <c r="W10774" i="3" a="1"/>
  <c r="W10774" i="3" s="1"/>
  <c r="W10775" i="3" a="1"/>
  <c r="W10775" i="3" s="1"/>
  <c r="W10776" i="3" a="1"/>
  <c r="W10776" i="3" s="1"/>
  <c r="W10777" i="3" a="1"/>
  <c r="W10777" i="3" s="1"/>
  <c r="W10778" i="3" a="1"/>
  <c r="W10778" i="3" s="1"/>
  <c r="W10779" i="3" a="1"/>
  <c r="W10779" i="3" s="1"/>
  <c r="W10780" i="3" a="1"/>
  <c r="W10780" i="3" s="1"/>
  <c r="W10781" i="3" a="1"/>
  <c r="W10781" i="3" s="1"/>
  <c r="W10782" i="3" a="1"/>
  <c r="W10782" i="3" s="1"/>
  <c r="W10783" i="3" a="1"/>
  <c r="W10783" i="3" s="1"/>
  <c r="W10784" i="3" a="1"/>
  <c r="W10784" i="3" s="1"/>
  <c r="W10785" i="3" a="1"/>
  <c r="W10785" i="3" s="1"/>
  <c r="W10786" i="3" a="1"/>
  <c r="W10786" i="3" s="1"/>
  <c r="W10787" i="3" a="1"/>
  <c r="W10787" i="3" s="1"/>
  <c r="W10788" i="3" a="1"/>
  <c r="W10788" i="3" s="1"/>
  <c r="W10789" i="3" a="1"/>
  <c r="W10789" i="3" s="1"/>
  <c r="W10790" i="3" a="1"/>
  <c r="W10790" i="3" s="1"/>
  <c r="W10791" i="3" a="1"/>
  <c r="W10791" i="3" s="1"/>
  <c r="W10792" i="3" a="1"/>
  <c r="W10792" i="3" s="1"/>
  <c r="W10793" i="3" a="1"/>
  <c r="W10793" i="3" s="1"/>
  <c r="W10794" i="3" a="1"/>
  <c r="W10794" i="3" s="1"/>
  <c r="W10795" i="3" a="1"/>
  <c r="W10795" i="3" s="1"/>
  <c r="W10796" i="3" a="1"/>
  <c r="W10796" i="3" s="1"/>
  <c r="W10797" i="3" a="1"/>
  <c r="W10797" i="3" s="1"/>
  <c r="W10798" i="3" a="1"/>
  <c r="W10798" i="3" s="1"/>
  <c r="W10799" i="3" a="1"/>
  <c r="W10799" i="3" s="1"/>
  <c r="W10800" i="3" a="1"/>
  <c r="W10800" i="3" s="1"/>
  <c r="W10801" i="3" a="1"/>
  <c r="W10801" i="3" s="1"/>
  <c r="W10802" i="3" a="1"/>
  <c r="W10802" i="3" s="1"/>
  <c r="W10803" i="3" a="1"/>
  <c r="W10803" i="3" s="1"/>
  <c r="W10804" i="3" a="1"/>
  <c r="W10804" i="3" s="1"/>
  <c r="W10805" i="3" a="1"/>
  <c r="W10805" i="3" s="1"/>
  <c r="W10806" i="3" a="1"/>
  <c r="W10806" i="3" s="1"/>
  <c r="W10807" i="3" a="1"/>
  <c r="W10807" i="3" s="1"/>
  <c r="W10808" i="3" a="1"/>
  <c r="W10808" i="3" s="1"/>
  <c r="W10809" i="3" a="1"/>
  <c r="W10809" i="3" s="1"/>
  <c r="W10810" i="3" a="1"/>
  <c r="W10810" i="3" s="1"/>
  <c r="W10811" i="3" a="1"/>
  <c r="W10811" i="3" s="1"/>
  <c r="W10812" i="3" a="1"/>
  <c r="W10812" i="3" s="1"/>
  <c r="W10813" i="3" a="1"/>
  <c r="W10813" i="3" s="1"/>
  <c r="W10814" i="3" a="1"/>
  <c r="W10814" i="3" s="1"/>
  <c r="W10815" i="3" a="1"/>
  <c r="W10815" i="3" s="1"/>
  <c r="W10816" i="3" a="1"/>
  <c r="W10816" i="3" s="1"/>
  <c r="W10817" i="3" a="1"/>
  <c r="W10817" i="3" s="1"/>
  <c r="W10818" i="3" a="1"/>
  <c r="W10818" i="3" s="1"/>
  <c r="W10819" i="3" a="1"/>
  <c r="W10819" i="3" s="1"/>
  <c r="W10820" i="3" a="1"/>
  <c r="W10820" i="3" s="1"/>
  <c r="W10821" i="3" a="1"/>
  <c r="W10821" i="3" s="1"/>
  <c r="W10822" i="3" a="1"/>
  <c r="W10822" i="3" s="1"/>
  <c r="W10823" i="3" a="1"/>
  <c r="W10823" i="3" s="1"/>
  <c r="W10824" i="3" a="1"/>
  <c r="W10824" i="3" s="1"/>
  <c r="W10825" i="3" a="1"/>
  <c r="W10825" i="3" s="1"/>
  <c r="W10826" i="3" a="1"/>
  <c r="W10826" i="3" s="1"/>
  <c r="W10827" i="3" a="1"/>
  <c r="W10827" i="3" s="1"/>
  <c r="W10828" i="3" a="1"/>
  <c r="W10828" i="3" s="1"/>
  <c r="W10829" i="3" a="1"/>
  <c r="W10829" i="3" s="1"/>
  <c r="W10830" i="3" a="1"/>
  <c r="W10830" i="3" s="1"/>
  <c r="W10831" i="3" a="1"/>
  <c r="W10831" i="3" s="1"/>
  <c r="W10832" i="3" a="1"/>
  <c r="W10832" i="3" s="1"/>
  <c r="W10833" i="3" a="1"/>
  <c r="W10833" i="3" s="1"/>
  <c r="W10834" i="3" a="1"/>
  <c r="W10834" i="3" s="1"/>
  <c r="W10835" i="3" a="1"/>
  <c r="W10835" i="3" s="1"/>
  <c r="W10836" i="3" a="1"/>
  <c r="W10836" i="3" s="1"/>
  <c r="W10837" i="3" a="1"/>
  <c r="W10837" i="3" s="1"/>
  <c r="W10838" i="3" a="1"/>
  <c r="W10838" i="3" s="1"/>
  <c r="W10839" i="3" a="1"/>
  <c r="W10839" i="3" s="1"/>
  <c r="W10840" i="3" a="1"/>
  <c r="W10840" i="3" s="1"/>
  <c r="W10841" i="3" a="1"/>
  <c r="W10841" i="3" s="1"/>
  <c r="W10842" i="3" a="1"/>
  <c r="W10842" i="3" s="1"/>
  <c r="W10843" i="3" a="1"/>
  <c r="W10843" i="3" s="1"/>
  <c r="W10844" i="3" a="1"/>
  <c r="W10844" i="3" s="1"/>
  <c r="W10845" i="3" a="1"/>
  <c r="W10845" i="3" s="1"/>
  <c r="W10846" i="3" a="1"/>
  <c r="W10846" i="3" s="1"/>
  <c r="W10847" i="3" a="1"/>
  <c r="W10847" i="3" s="1"/>
  <c r="W10848" i="3" a="1"/>
  <c r="W10848" i="3" s="1"/>
  <c r="W10849" i="3" a="1"/>
  <c r="W10849" i="3" s="1"/>
  <c r="W10850" i="3" a="1"/>
  <c r="W10850" i="3" s="1"/>
  <c r="W10851" i="3" a="1"/>
  <c r="W10851" i="3" s="1"/>
  <c r="W10852" i="3" a="1"/>
  <c r="W10852" i="3" s="1"/>
  <c r="W10853" i="3" a="1"/>
  <c r="W10853" i="3" s="1"/>
  <c r="W10854" i="3" a="1"/>
  <c r="W10854" i="3" s="1"/>
  <c r="W10855" i="3" a="1"/>
  <c r="W10855" i="3" s="1"/>
  <c r="W10856" i="3" a="1"/>
  <c r="W10856" i="3" s="1"/>
  <c r="W10857" i="3" a="1"/>
  <c r="W10857" i="3" s="1"/>
  <c r="W10858" i="3" a="1"/>
  <c r="W10858" i="3" s="1"/>
  <c r="W10859" i="3" a="1"/>
  <c r="W10859" i="3" s="1"/>
  <c r="W10860" i="3" a="1"/>
  <c r="W10860" i="3" s="1"/>
  <c r="W10861" i="3" a="1"/>
  <c r="W10861" i="3" s="1"/>
  <c r="W10862" i="3" a="1"/>
  <c r="W10862" i="3" s="1"/>
  <c r="W10863" i="3" a="1"/>
  <c r="W10863" i="3" s="1"/>
  <c r="W10864" i="3" a="1"/>
  <c r="W10864" i="3" s="1"/>
  <c r="W10865" i="3" a="1"/>
  <c r="W10865" i="3" s="1"/>
  <c r="W10866" i="3" a="1"/>
  <c r="W10866" i="3" s="1"/>
  <c r="W10867" i="3" a="1"/>
  <c r="W10867" i="3" s="1"/>
  <c r="W10868" i="3" a="1"/>
  <c r="W10868" i="3" s="1"/>
  <c r="W10869" i="3" a="1"/>
  <c r="W10869" i="3" s="1"/>
  <c r="W10870" i="3" a="1"/>
  <c r="W10870" i="3" s="1"/>
  <c r="W10871" i="3" a="1"/>
  <c r="W10871" i="3" s="1"/>
  <c r="W10872" i="3" a="1"/>
  <c r="W10872" i="3" s="1"/>
  <c r="W10873" i="3" a="1"/>
  <c r="W10873" i="3" s="1"/>
  <c r="W10874" i="3" a="1"/>
  <c r="W10874" i="3" s="1"/>
  <c r="W10875" i="3" a="1"/>
  <c r="W10875" i="3" s="1"/>
  <c r="W10876" i="3" a="1"/>
  <c r="W10876" i="3" s="1"/>
  <c r="W10877" i="3" a="1"/>
  <c r="W10877" i="3" s="1"/>
  <c r="W10878" i="3" a="1"/>
  <c r="W10878" i="3" s="1"/>
  <c r="W10879" i="3" a="1"/>
  <c r="W10879" i="3" s="1"/>
  <c r="W10880" i="3" a="1"/>
  <c r="W10880" i="3" s="1"/>
  <c r="W10881" i="3" a="1"/>
  <c r="W10881" i="3" s="1"/>
  <c r="W10882" i="3" a="1"/>
  <c r="W10882" i="3" s="1"/>
  <c r="W10883" i="3" a="1"/>
  <c r="W10883" i="3" s="1"/>
  <c r="W10884" i="3" a="1"/>
  <c r="W10884" i="3" s="1"/>
  <c r="W10885" i="3" a="1"/>
  <c r="W10885" i="3" s="1"/>
  <c r="W10886" i="3" a="1"/>
  <c r="W10886" i="3" s="1"/>
  <c r="W10887" i="3" a="1"/>
  <c r="W10887" i="3" s="1"/>
  <c r="W10888" i="3" a="1"/>
  <c r="W10888" i="3" s="1"/>
  <c r="W10889" i="3" a="1"/>
  <c r="W10889" i="3" s="1"/>
  <c r="W10890" i="3" a="1"/>
  <c r="W10890" i="3" s="1"/>
  <c r="W10891" i="3" a="1"/>
  <c r="W10891" i="3" s="1"/>
  <c r="W10892" i="3" a="1"/>
  <c r="W10892" i="3" s="1"/>
  <c r="W10893" i="3" a="1"/>
  <c r="W10893" i="3" s="1"/>
  <c r="W10894" i="3" a="1"/>
  <c r="W10894" i="3" s="1"/>
  <c r="W10895" i="3" a="1"/>
  <c r="W10895" i="3" s="1"/>
  <c r="W10896" i="3" a="1"/>
  <c r="W10896" i="3" s="1"/>
  <c r="W10897" i="3" a="1"/>
  <c r="W10897" i="3" s="1"/>
  <c r="W10898" i="3" a="1"/>
  <c r="W10898" i="3" s="1"/>
  <c r="W10899" i="3" a="1"/>
  <c r="W10899" i="3" s="1"/>
  <c r="W10900" i="3" a="1"/>
  <c r="W10900" i="3" s="1"/>
  <c r="W10901" i="3" a="1"/>
  <c r="W10901" i="3" s="1"/>
  <c r="W10902" i="3" a="1"/>
  <c r="W10902" i="3" s="1"/>
  <c r="W10903" i="3" a="1"/>
  <c r="W10903" i="3" s="1"/>
  <c r="W10904" i="3" a="1"/>
  <c r="W10904" i="3" s="1"/>
  <c r="W10905" i="3" a="1"/>
  <c r="W10905" i="3" s="1"/>
  <c r="W10906" i="3" a="1"/>
  <c r="W10906" i="3" s="1"/>
  <c r="W10907" i="3" a="1"/>
  <c r="W10907" i="3" s="1"/>
  <c r="W10908" i="3" a="1"/>
  <c r="W10908" i="3" s="1"/>
  <c r="W10909" i="3" a="1"/>
  <c r="W10909" i="3" s="1"/>
  <c r="W10910" i="3" a="1"/>
  <c r="W10910" i="3" s="1"/>
  <c r="W10911" i="3" a="1"/>
  <c r="W10911" i="3" s="1"/>
  <c r="W10912" i="3" a="1"/>
  <c r="W10912" i="3" s="1"/>
  <c r="W10913" i="3" a="1"/>
  <c r="W10913" i="3" s="1"/>
  <c r="W10914" i="3" a="1"/>
  <c r="W10914" i="3" s="1"/>
  <c r="W10915" i="3" a="1"/>
  <c r="W10915" i="3" s="1"/>
  <c r="W10916" i="3" a="1"/>
  <c r="W10916" i="3" s="1"/>
  <c r="W10917" i="3" a="1"/>
  <c r="W10917" i="3" s="1"/>
  <c r="W10918" i="3" a="1"/>
  <c r="W10918" i="3" s="1"/>
  <c r="W10919" i="3" a="1"/>
  <c r="W10919" i="3" s="1"/>
  <c r="W10920" i="3" a="1"/>
  <c r="W10920" i="3" s="1"/>
  <c r="W10921" i="3" a="1"/>
  <c r="W10921" i="3" s="1"/>
  <c r="W10922" i="3" a="1"/>
  <c r="W10922" i="3" s="1"/>
  <c r="W10923" i="3" a="1"/>
  <c r="W10923" i="3" s="1"/>
  <c r="W10924" i="3" a="1"/>
  <c r="W10924" i="3" s="1"/>
  <c r="W10925" i="3" a="1"/>
  <c r="W10925" i="3" s="1"/>
  <c r="W10926" i="3" a="1"/>
  <c r="W10926" i="3" s="1"/>
  <c r="W10927" i="3" a="1"/>
  <c r="W10927" i="3" s="1"/>
  <c r="W10928" i="3" a="1"/>
  <c r="W10928" i="3" s="1"/>
  <c r="W10929" i="3" a="1"/>
  <c r="W10929" i="3" s="1"/>
  <c r="W10930" i="3" a="1"/>
  <c r="W10930" i="3" s="1"/>
  <c r="W10931" i="3" a="1"/>
  <c r="W10931" i="3" s="1"/>
  <c r="W10932" i="3" a="1"/>
  <c r="W10932" i="3" s="1"/>
  <c r="W10933" i="3" a="1"/>
  <c r="W10933" i="3" s="1"/>
  <c r="W10934" i="3" a="1"/>
  <c r="W10934" i="3" s="1"/>
  <c r="W10935" i="3" a="1"/>
  <c r="W10935" i="3" s="1"/>
  <c r="W10936" i="3" a="1"/>
  <c r="W10936" i="3" s="1"/>
  <c r="W10937" i="3" a="1"/>
  <c r="W10937" i="3" s="1"/>
  <c r="W10938" i="3" a="1"/>
  <c r="W10938" i="3" s="1"/>
  <c r="W10939" i="3" a="1"/>
  <c r="W10939" i="3" s="1"/>
  <c r="W10940" i="3" a="1"/>
  <c r="W10940" i="3" s="1"/>
  <c r="W10941" i="3" a="1"/>
  <c r="W10941" i="3" s="1"/>
  <c r="W10942" i="3" a="1"/>
  <c r="W10942" i="3" s="1"/>
  <c r="W10943" i="3" a="1"/>
  <c r="W10943" i="3" s="1"/>
  <c r="W10944" i="3" a="1"/>
  <c r="W10944" i="3" s="1"/>
  <c r="W10945" i="3" a="1"/>
  <c r="W10945" i="3" s="1"/>
  <c r="W10946" i="3" a="1"/>
  <c r="W10946" i="3" s="1"/>
  <c r="W10947" i="3" a="1"/>
  <c r="W10947" i="3" s="1"/>
  <c r="W10948" i="3" a="1"/>
  <c r="W10948" i="3" s="1"/>
  <c r="W10949" i="3" a="1"/>
  <c r="W10949" i="3" s="1"/>
  <c r="W10950" i="3" a="1"/>
  <c r="W10950" i="3" s="1"/>
  <c r="W10951" i="3" a="1"/>
  <c r="W10951" i="3" s="1"/>
  <c r="W10952" i="3" a="1"/>
  <c r="W10952" i="3" s="1"/>
  <c r="W10953" i="3" a="1"/>
  <c r="W10953" i="3" s="1"/>
  <c r="W10954" i="3" a="1"/>
  <c r="W10954" i="3" s="1"/>
  <c r="W10955" i="3" a="1"/>
  <c r="W10955" i="3" s="1"/>
  <c r="W10956" i="3" a="1"/>
  <c r="W10956" i="3" s="1"/>
  <c r="W10957" i="3" a="1"/>
  <c r="W10957" i="3" s="1"/>
  <c r="W10958" i="3" a="1"/>
  <c r="W10958" i="3" s="1"/>
  <c r="W10959" i="3" a="1"/>
  <c r="W10959" i="3" s="1"/>
  <c r="W10960" i="3" a="1"/>
  <c r="W10960" i="3" s="1"/>
  <c r="W10961" i="3" a="1"/>
  <c r="W10961" i="3" s="1"/>
  <c r="W10962" i="3" a="1"/>
  <c r="W10962" i="3" s="1"/>
  <c r="W10963" i="3" a="1"/>
  <c r="W10963" i="3" s="1"/>
  <c r="W10964" i="3" a="1"/>
  <c r="W10964" i="3" s="1"/>
  <c r="W10965" i="3" a="1"/>
  <c r="W10965" i="3" s="1"/>
  <c r="W10966" i="3" a="1"/>
  <c r="W10966" i="3" s="1"/>
  <c r="W10967" i="3" a="1"/>
  <c r="W10967" i="3" s="1"/>
  <c r="W10968" i="3" a="1"/>
  <c r="W10968" i="3" s="1"/>
  <c r="W10969" i="3" a="1"/>
  <c r="W10969" i="3" s="1"/>
  <c r="W10970" i="3" a="1"/>
  <c r="W10970" i="3" s="1"/>
  <c r="W10971" i="3" a="1"/>
  <c r="W10971" i="3" s="1"/>
  <c r="W10972" i="3" a="1"/>
  <c r="W10972" i="3" s="1"/>
  <c r="W10973" i="3" a="1"/>
  <c r="W10973" i="3" s="1"/>
  <c r="W10974" i="3" a="1"/>
  <c r="W10974" i="3" s="1"/>
  <c r="W10975" i="3" a="1"/>
  <c r="W10975" i="3" s="1"/>
  <c r="W10976" i="3" a="1"/>
  <c r="W10976" i="3" s="1"/>
  <c r="W10977" i="3" a="1"/>
  <c r="W10977" i="3" s="1"/>
  <c r="W10978" i="3" a="1"/>
  <c r="W10978" i="3" s="1"/>
  <c r="W10979" i="3" a="1"/>
  <c r="W10979" i="3" s="1"/>
  <c r="W10980" i="3" a="1"/>
  <c r="W10980" i="3" s="1"/>
  <c r="W10981" i="3" a="1"/>
  <c r="W10981" i="3" s="1"/>
  <c r="W10982" i="3" a="1"/>
  <c r="W10982" i="3" s="1"/>
  <c r="W10983" i="3" a="1"/>
  <c r="W10983" i="3" s="1"/>
  <c r="W10984" i="3" a="1"/>
  <c r="W10984" i="3" s="1"/>
  <c r="W10985" i="3" a="1"/>
  <c r="W10985" i="3" s="1"/>
  <c r="W10986" i="3" a="1"/>
  <c r="W10986" i="3" s="1"/>
  <c r="W10987" i="3" a="1"/>
  <c r="W10987" i="3" s="1"/>
  <c r="W10988" i="3" a="1"/>
  <c r="W10988" i="3" s="1"/>
  <c r="W10989" i="3" a="1"/>
  <c r="W10989" i="3" s="1"/>
  <c r="W10990" i="3" a="1"/>
  <c r="W10990" i="3" s="1"/>
  <c r="W10991" i="3" a="1"/>
  <c r="W10991" i="3" s="1"/>
  <c r="W10992" i="3" a="1"/>
  <c r="W10992" i="3" s="1"/>
  <c r="W10993" i="3" a="1"/>
  <c r="W10993" i="3" s="1"/>
  <c r="W10994" i="3" a="1"/>
  <c r="W10994" i="3" s="1"/>
  <c r="W10995" i="3" a="1"/>
  <c r="W10995" i="3" s="1"/>
  <c r="W10996" i="3" a="1"/>
  <c r="W10996" i="3" s="1"/>
  <c r="W10997" i="3" a="1"/>
  <c r="W10997" i="3" s="1"/>
  <c r="W10998" i="3" a="1"/>
  <c r="W10998" i="3" s="1"/>
  <c r="W10999" i="3" a="1"/>
  <c r="W10999" i="3" s="1"/>
  <c r="W11000" i="3" a="1"/>
  <c r="W11000" i="3" s="1"/>
  <c r="W11001" i="3" a="1"/>
  <c r="W11001" i="3" s="1"/>
  <c r="W11002" i="3" a="1"/>
  <c r="W11002" i="3" s="1"/>
  <c r="W11003" i="3" a="1"/>
  <c r="W11003" i="3" s="1"/>
  <c r="W11004" i="3" a="1"/>
  <c r="W11004" i="3" s="1"/>
  <c r="W11005" i="3" a="1"/>
  <c r="W11005" i="3" s="1"/>
  <c r="W11006" i="3" a="1"/>
  <c r="W11006" i="3" s="1"/>
  <c r="W11007" i="3" a="1"/>
  <c r="W11007" i="3" s="1"/>
  <c r="W11008" i="3" a="1"/>
  <c r="W11008" i="3" s="1"/>
  <c r="W11009" i="3" a="1"/>
  <c r="W11009" i="3" s="1"/>
  <c r="W11010" i="3" a="1"/>
  <c r="W11010" i="3" s="1"/>
  <c r="W11011" i="3" a="1"/>
  <c r="W11011" i="3" s="1"/>
  <c r="W11012" i="3" a="1"/>
  <c r="W11012" i="3" s="1"/>
  <c r="W11013" i="3" a="1"/>
  <c r="W11013" i="3" s="1"/>
  <c r="W11014" i="3" a="1"/>
  <c r="W11014" i="3" s="1"/>
  <c r="W11015" i="3" a="1"/>
  <c r="W11015" i="3" s="1"/>
  <c r="W11016" i="3" a="1"/>
  <c r="W11016" i="3" s="1"/>
  <c r="W11017" i="3" a="1"/>
  <c r="W11017" i="3" s="1"/>
  <c r="W11018" i="3" a="1"/>
  <c r="W11018" i="3" s="1"/>
  <c r="W11019" i="3" a="1"/>
  <c r="W11019" i="3" s="1"/>
  <c r="W11020" i="3" a="1"/>
  <c r="W11020" i="3" s="1"/>
  <c r="W11021" i="3" a="1"/>
  <c r="W11021" i="3" s="1"/>
  <c r="W11022" i="3" a="1"/>
  <c r="W11022" i="3" s="1"/>
  <c r="W11023" i="3" a="1"/>
  <c r="W11023" i="3" s="1"/>
  <c r="W11024" i="3" a="1"/>
  <c r="W11024" i="3" s="1"/>
  <c r="W11025" i="3" a="1"/>
  <c r="W11025" i="3" s="1"/>
  <c r="W11026" i="3" a="1"/>
  <c r="W11026" i="3" s="1"/>
  <c r="W11027" i="3" a="1"/>
  <c r="W11027" i="3" s="1"/>
  <c r="W11028" i="3" a="1"/>
  <c r="W11028" i="3" s="1"/>
  <c r="W11029" i="3" a="1"/>
  <c r="W11029" i="3" s="1"/>
  <c r="W11030" i="3" a="1"/>
  <c r="W11030" i="3" s="1"/>
  <c r="W11031" i="3" a="1"/>
  <c r="W11031" i="3" s="1"/>
  <c r="W11032" i="3" a="1"/>
  <c r="W11032" i="3" s="1"/>
  <c r="W11033" i="3" a="1"/>
  <c r="W11033" i="3" s="1"/>
  <c r="W11034" i="3" a="1"/>
  <c r="W11034" i="3" s="1"/>
  <c r="W11035" i="3" a="1"/>
  <c r="W11035" i="3" s="1"/>
  <c r="W11036" i="3" a="1"/>
  <c r="W11036" i="3" s="1"/>
  <c r="W11037" i="3" a="1"/>
  <c r="W11037" i="3" s="1"/>
  <c r="W11038" i="3" a="1"/>
  <c r="W11038" i="3" s="1"/>
  <c r="W11039" i="3" a="1"/>
  <c r="W11039" i="3" s="1"/>
  <c r="W11040" i="3" a="1"/>
  <c r="W11040" i="3" s="1"/>
  <c r="W11041" i="3" a="1"/>
  <c r="W11041" i="3" s="1"/>
  <c r="W11042" i="3" a="1"/>
  <c r="W11042" i="3" s="1"/>
  <c r="W11043" i="3" a="1"/>
  <c r="W11043" i="3" s="1"/>
  <c r="W11044" i="3" a="1"/>
  <c r="W11044" i="3" s="1"/>
  <c r="W11045" i="3" a="1"/>
  <c r="W11045" i="3" s="1"/>
  <c r="W11046" i="3" a="1"/>
  <c r="W11046" i="3" s="1"/>
  <c r="W11047" i="3" a="1"/>
  <c r="W11047" i="3" s="1"/>
  <c r="W11048" i="3" a="1"/>
  <c r="W11048" i="3" s="1"/>
  <c r="W11049" i="3" a="1"/>
  <c r="W11049" i="3" s="1"/>
  <c r="W11050" i="3" a="1"/>
  <c r="W11050" i="3" s="1"/>
  <c r="W11051" i="3" a="1"/>
  <c r="W11051" i="3" s="1"/>
  <c r="W11052" i="3" a="1"/>
  <c r="W11052" i="3" s="1"/>
  <c r="W11053" i="3" a="1"/>
  <c r="W11053" i="3" s="1"/>
  <c r="W11054" i="3" a="1"/>
  <c r="W11054" i="3" s="1"/>
  <c r="W11055" i="3" a="1"/>
  <c r="W11055" i="3" s="1"/>
  <c r="W11056" i="3" a="1"/>
  <c r="W11056" i="3" s="1"/>
  <c r="W11057" i="3" a="1"/>
  <c r="W11057" i="3" s="1"/>
  <c r="W11058" i="3" a="1"/>
  <c r="W11058" i="3" s="1"/>
  <c r="W11059" i="3" a="1"/>
  <c r="W11059" i="3" s="1"/>
  <c r="W11060" i="3" a="1"/>
  <c r="W11060" i="3" s="1"/>
  <c r="W11061" i="3" a="1"/>
  <c r="W11061" i="3" s="1"/>
  <c r="W11062" i="3" a="1"/>
  <c r="W11062" i="3" s="1"/>
  <c r="W11063" i="3" a="1"/>
  <c r="W11063" i="3" s="1"/>
  <c r="W11064" i="3" a="1"/>
  <c r="W11064" i="3" s="1"/>
  <c r="W11065" i="3" a="1"/>
  <c r="W11065" i="3" s="1"/>
  <c r="W11066" i="3" a="1"/>
  <c r="W11066" i="3" s="1"/>
  <c r="W11067" i="3" a="1"/>
  <c r="W11067" i="3" s="1"/>
  <c r="W11068" i="3" a="1"/>
  <c r="W11068" i="3" s="1"/>
  <c r="W11069" i="3" a="1"/>
  <c r="W11069" i="3" s="1"/>
  <c r="W11070" i="3" a="1"/>
  <c r="W11070" i="3" s="1"/>
  <c r="W11071" i="3" a="1"/>
  <c r="W11071" i="3" s="1"/>
  <c r="W11072" i="3" a="1"/>
  <c r="W11072" i="3" s="1"/>
  <c r="W11073" i="3" a="1"/>
  <c r="W11073" i="3" s="1"/>
  <c r="W11074" i="3" a="1"/>
  <c r="W11074" i="3" s="1"/>
  <c r="W11075" i="3" a="1"/>
  <c r="W11075" i="3" s="1"/>
  <c r="W11076" i="3" a="1"/>
  <c r="W11076" i="3" s="1"/>
  <c r="W11077" i="3" a="1"/>
  <c r="W11077" i="3" s="1"/>
  <c r="W11078" i="3" a="1"/>
  <c r="W11078" i="3" s="1"/>
  <c r="W11079" i="3" a="1"/>
  <c r="W11079" i="3" s="1"/>
  <c r="W11080" i="3" a="1"/>
  <c r="W11080" i="3" s="1"/>
  <c r="W11081" i="3" a="1"/>
  <c r="W11081" i="3" s="1"/>
  <c r="W11082" i="3" a="1"/>
  <c r="W11082" i="3" s="1"/>
  <c r="W11083" i="3" a="1"/>
  <c r="W11083" i="3" s="1"/>
  <c r="W11084" i="3" a="1"/>
  <c r="W11084" i="3" s="1"/>
  <c r="W11085" i="3" a="1"/>
  <c r="W11085" i="3" s="1"/>
  <c r="W11086" i="3" a="1"/>
  <c r="W11086" i="3" s="1"/>
  <c r="W11087" i="3" a="1"/>
  <c r="W11087" i="3" s="1"/>
  <c r="W11088" i="3" a="1"/>
  <c r="W11088" i="3" s="1"/>
  <c r="W11089" i="3" a="1"/>
  <c r="W11089" i="3" s="1"/>
  <c r="W11090" i="3" a="1"/>
  <c r="W11090" i="3" s="1"/>
  <c r="W11091" i="3" a="1"/>
  <c r="W11091" i="3" s="1"/>
  <c r="W11092" i="3" a="1"/>
  <c r="W11092" i="3" s="1"/>
  <c r="W11093" i="3" a="1"/>
  <c r="W11093" i="3" s="1"/>
  <c r="W11094" i="3" a="1"/>
  <c r="W11094" i="3" s="1"/>
  <c r="W11095" i="3" a="1"/>
  <c r="W11095" i="3" s="1"/>
  <c r="W11096" i="3" a="1"/>
  <c r="W11096" i="3" s="1"/>
  <c r="W11097" i="3" a="1"/>
  <c r="W11097" i="3" s="1"/>
  <c r="W11098" i="3" a="1"/>
  <c r="W11098" i="3" s="1"/>
  <c r="W11099" i="3" a="1"/>
  <c r="W11099" i="3" s="1"/>
  <c r="W11100" i="3" a="1"/>
  <c r="W11100" i="3" s="1"/>
  <c r="W11101" i="3" a="1"/>
  <c r="W11101" i="3" s="1"/>
  <c r="W11102" i="3" a="1"/>
  <c r="W11102" i="3" s="1"/>
  <c r="W11103" i="3" a="1"/>
  <c r="W11103" i="3" s="1"/>
  <c r="W11104" i="3" a="1"/>
  <c r="W11104" i="3" s="1"/>
  <c r="W11105" i="3" a="1"/>
  <c r="W11105" i="3" s="1"/>
  <c r="W11106" i="3" a="1"/>
  <c r="W11106" i="3" s="1"/>
  <c r="W11107" i="3" a="1"/>
  <c r="W11107" i="3" s="1"/>
  <c r="W11108" i="3" a="1"/>
  <c r="W11108" i="3" s="1"/>
  <c r="W11109" i="3" a="1"/>
  <c r="W11109" i="3" s="1"/>
  <c r="W11110" i="3" a="1"/>
  <c r="W11110" i="3" s="1"/>
  <c r="W11111" i="3" a="1"/>
  <c r="W11111" i="3" s="1"/>
  <c r="W11112" i="3" a="1"/>
  <c r="W11112" i="3" s="1"/>
  <c r="W11113" i="3" a="1"/>
  <c r="W11113" i="3" s="1"/>
  <c r="W11114" i="3" a="1"/>
  <c r="W11114" i="3" s="1"/>
  <c r="W11115" i="3" a="1"/>
  <c r="W11115" i="3" s="1"/>
  <c r="W11116" i="3" a="1"/>
  <c r="W11116" i="3" s="1"/>
  <c r="W11117" i="3" a="1"/>
  <c r="W11117" i="3" s="1"/>
  <c r="W11118" i="3" a="1"/>
  <c r="W11118" i="3" s="1"/>
  <c r="W11119" i="3" a="1"/>
  <c r="W11119" i="3" s="1"/>
  <c r="W11120" i="3" a="1"/>
  <c r="W11120" i="3" s="1"/>
  <c r="W11121" i="3" a="1"/>
  <c r="W11121" i="3" s="1"/>
  <c r="W11122" i="3" a="1"/>
  <c r="W11122" i="3" s="1"/>
  <c r="W11123" i="3" a="1"/>
  <c r="W11123" i="3" s="1"/>
  <c r="W11124" i="3" a="1"/>
  <c r="W11124" i="3" s="1"/>
  <c r="W11125" i="3" a="1"/>
  <c r="W11125" i="3" s="1"/>
  <c r="W11126" i="3" a="1"/>
  <c r="W11126" i="3" s="1"/>
  <c r="W11127" i="3" a="1"/>
  <c r="W11127" i="3" s="1"/>
  <c r="W11128" i="3" a="1"/>
  <c r="W11128" i="3" s="1"/>
  <c r="W11129" i="3" a="1"/>
  <c r="W11129" i="3" s="1"/>
  <c r="W11130" i="3" a="1"/>
  <c r="W11130" i="3" s="1"/>
  <c r="W11131" i="3" a="1"/>
  <c r="W11131" i="3" s="1"/>
  <c r="W11132" i="3" a="1"/>
  <c r="W11132" i="3" s="1"/>
  <c r="W11133" i="3" a="1"/>
  <c r="W11133" i="3" s="1"/>
  <c r="W11134" i="3" a="1"/>
  <c r="W11134" i="3" s="1"/>
  <c r="W11135" i="3" a="1"/>
  <c r="W11135" i="3" s="1"/>
  <c r="W11136" i="3" a="1"/>
  <c r="W11136" i="3" s="1"/>
  <c r="W11137" i="3" a="1"/>
  <c r="W11137" i="3" s="1"/>
  <c r="W11138" i="3" a="1"/>
  <c r="W11138" i="3" s="1"/>
  <c r="W11139" i="3" a="1"/>
  <c r="W11139" i="3" s="1"/>
  <c r="W11140" i="3" a="1"/>
  <c r="W11140" i="3" s="1"/>
  <c r="W11141" i="3" a="1"/>
  <c r="W11141" i="3" s="1"/>
  <c r="W11142" i="3" a="1"/>
  <c r="W11142" i="3" s="1"/>
  <c r="W11143" i="3" a="1"/>
  <c r="W11143" i="3" s="1"/>
  <c r="W11144" i="3" a="1"/>
  <c r="W11144" i="3" s="1"/>
  <c r="W11145" i="3" a="1"/>
  <c r="W11145" i="3" s="1"/>
  <c r="W11146" i="3" a="1"/>
  <c r="W11146" i="3" s="1"/>
  <c r="W11147" i="3" a="1"/>
  <c r="W11147" i="3" s="1"/>
  <c r="W11148" i="3" a="1"/>
  <c r="W11148" i="3" s="1"/>
  <c r="W11149" i="3" a="1"/>
  <c r="W11149" i="3" s="1"/>
  <c r="W11150" i="3" a="1"/>
  <c r="W11150" i="3" s="1"/>
  <c r="W11151" i="3" a="1"/>
  <c r="W11151" i="3" s="1"/>
  <c r="W11152" i="3" a="1"/>
  <c r="W11152" i="3" s="1"/>
  <c r="W11153" i="3" a="1"/>
  <c r="W11153" i="3" s="1"/>
  <c r="W11154" i="3" a="1"/>
  <c r="W11154" i="3" s="1"/>
  <c r="W11155" i="3" a="1"/>
  <c r="W11155" i="3" s="1"/>
  <c r="W11156" i="3" a="1"/>
  <c r="W11156" i="3" s="1"/>
  <c r="W11157" i="3" a="1"/>
  <c r="W11157" i="3" s="1"/>
  <c r="W11158" i="3" a="1"/>
  <c r="W11158" i="3" s="1"/>
  <c r="W11159" i="3" a="1"/>
  <c r="W11159" i="3" s="1"/>
  <c r="W11160" i="3" a="1"/>
  <c r="W11160" i="3" s="1"/>
  <c r="W11161" i="3" a="1"/>
  <c r="W11161" i="3" s="1"/>
  <c r="W11162" i="3" a="1"/>
  <c r="W11162" i="3" s="1"/>
  <c r="W11163" i="3" a="1"/>
  <c r="W11163" i="3" s="1"/>
  <c r="W11164" i="3" a="1"/>
  <c r="W11164" i="3" s="1"/>
  <c r="W11165" i="3" a="1"/>
  <c r="W11165" i="3" s="1"/>
  <c r="W11166" i="3" a="1"/>
  <c r="W11166" i="3" s="1"/>
  <c r="W11167" i="3" a="1"/>
  <c r="W11167" i="3" s="1"/>
  <c r="W11168" i="3" a="1"/>
  <c r="W11168" i="3" s="1"/>
  <c r="W11169" i="3" a="1"/>
  <c r="W11169" i="3" s="1"/>
  <c r="W11170" i="3" a="1"/>
  <c r="W11170" i="3" s="1"/>
  <c r="W11171" i="3" a="1"/>
  <c r="W11171" i="3" s="1"/>
  <c r="W11172" i="3" a="1"/>
  <c r="W11172" i="3" s="1"/>
  <c r="W11173" i="3" a="1"/>
  <c r="W11173" i="3" s="1"/>
  <c r="W11174" i="3" a="1"/>
  <c r="W11174" i="3" s="1"/>
  <c r="W11175" i="3" a="1"/>
  <c r="W11175" i="3" s="1"/>
  <c r="W11176" i="3" a="1"/>
  <c r="W11176" i="3" s="1"/>
  <c r="W11177" i="3" a="1"/>
  <c r="W11177" i="3" s="1"/>
  <c r="W11178" i="3" a="1"/>
  <c r="W11178" i="3" s="1"/>
  <c r="W11179" i="3" a="1"/>
  <c r="W11179" i="3" s="1"/>
  <c r="W11180" i="3" a="1"/>
  <c r="W11180" i="3" s="1"/>
  <c r="W11181" i="3" a="1"/>
  <c r="W11181" i="3" s="1"/>
  <c r="W11182" i="3" a="1"/>
  <c r="W11182" i="3" s="1"/>
  <c r="W11183" i="3" a="1"/>
  <c r="W11183" i="3" s="1"/>
  <c r="W11184" i="3" a="1"/>
  <c r="W11184" i="3" s="1"/>
  <c r="W11185" i="3" a="1"/>
  <c r="W11185" i="3" s="1"/>
  <c r="W11186" i="3" a="1"/>
  <c r="W11186" i="3" s="1"/>
  <c r="W11187" i="3" a="1"/>
  <c r="W11187" i="3" s="1"/>
  <c r="W11188" i="3" a="1"/>
  <c r="W11188" i="3" s="1"/>
  <c r="W11189" i="3" a="1"/>
  <c r="W11189" i="3" s="1"/>
  <c r="W11190" i="3" a="1"/>
  <c r="W11190" i="3" s="1"/>
  <c r="W11191" i="3" a="1"/>
  <c r="W11191" i="3" s="1"/>
  <c r="W11192" i="3" a="1"/>
  <c r="W11192" i="3" s="1"/>
  <c r="W11193" i="3" a="1"/>
  <c r="W11193" i="3" s="1"/>
  <c r="W11194" i="3" a="1"/>
  <c r="W11194" i="3" s="1"/>
  <c r="W11195" i="3" a="1"/>
  <c r="W11195" i="3" s="1"/>
  <c r="W11196" i="3" a="1"/>
  <c r="W11196" i="3" s="1"/>
  <c r="W11197" i="3" a="1"/>
  <c r="W11197" i="3" s="1"/>
  <c r="W11198" i="3" a="1"/>
  <c r="W11198" i="3" s="1"/>
  <c r="W11199" i="3" a="1"/>
  <c r="W11199" i="3" s="1"/>
  <c r="W11200" i="3" a="1"/>
  <c r="W11200" i="3" s="1"/>
  <c r="W11201" i="3" a="1"/>
  <c r="W11201" i="3" s="1"/>
  <c r="W11202" i="3" a="1"/>
  <c r="W11202" i="3" s="1"/>
  <c r="W11203" i="3" a="1"/>
  <c r="W11203" i="3" s="1"/>
  <c r="W11204" i="3" a="1"/>
  <c r="W11204" i="3" s="1"/>
  <c r="W11205" i="3" a="1"/>
  <c r="W11205" i="3" s="1"/>
  <c r="W11206" i="3" a="1"/>
  <c r="W11206" i="3" s="1"/>
  <c r="W11207" i="3" a="1"/>
  <c r="W11207" i="3" s="1"/>
  <c r="W11208" i="3" a="1"/>
  <c r="W11208" i="3" s="1"/>
  <c r="W11209" i="3" a="1"/>
  <c r="W11209" i="3" s="1"/>
  <c r="W11210" i="3" a="1"/>
  <c r="W11210" i="3" s="1"/>
  <c r="W11211" i="3" a="1"/>
  <c r="W11211" i="3" s="1"/>
  <c r="W11212" i="3" a="1"/>
  <c r="W11212" i="3" s="1"/>
  <c r="W11213" i="3" a="1"/>
  <c r="W11213" i="3" s="1"/>
  <c r="W11214" i="3" a="1"/>
  <c r="W11214" i="3" s="1"/>
  <c r="W11215" i="3" a="1"/>
  <c r="W11215" i="3" s="1"/>
  <c r="W11216" i="3" a="1"/>
  <c r="W11216" i="3" s="1"/>
  <c r="W11217" i="3" a="1"/>
  <c r="W11217" i="3" s="1"/>
  <c r="W11218" i="3" a="1"/>
  <c r="W11218" i="3" s="1"/>
  <c r="W11219" i="3" a="1"/>
  <c r="W11219" i="3" s="1"/>
  <c r="W11220" i="3" a="1"/>
  <c r="W11220" i="3" s="1"/>
  <c r="W11221" i="3" a="1"/>
  <c r="W11221" i="3" s="1"/>
  <c r="W11222" i="3" a="1"/>
  <c r="W11222" i="3" s="1"/>
  <c r="W11223" i="3" a="1"/>
  <c r="W11223" i="3" s="1"/>
  <c r="W11224" i="3" a="1"/>
  <c r="W11224" i="3" s="1"/>
  <c r="W11225" i="3" a="1"/>
  <c r="W11225" i="3" s="1"/>
  <c r="W11226" i="3" a="1"/>
  <c r="W11226" i="3" s="1"/>
  <c r="W11227" i="3" a="1"/>
  <c r="W11227" i="3" s="1"/>
  <c r="W11228" i="3" a="1"/>
  <c r="W11228" i="3" s="1"/>
  <c r="W11229" i="3" a="1"/>
  <c r="W11229" i="3" s="1"/>
  <c r="W11230" i="3" a="1"/>
  <c r="W11230" i="3" s="1"/>
  <c r="W11231" i="3" a="1"/>
  <c r="W11231" i="3" s="1"/>
  <c r="W11232" i="3" a="1"/>
  <c r="W11232" i="3" s="1"/>
  <c r="W11233" i="3" a="1"/>
  <c r="W11233" i="3" s="1"/>
  <c r="W11234" i="3" a="1"/>
  <c r="W11234" i="3" s="1"/>
  <c r="W11235" i="3" a="1"/>
  <c r="W11235" i="3" s="1"/>
  <c r="W11236" i="3" a="1"/>
  <c r="W11236" i="3" s="1"/>
  <c r="W11237" i="3" a="1"/>
  <c r="W11237" i="3" s="1"/>
  <c r="W11238" i="3" a="1"/>
  <c r="W11238" i="3" s="1"/>
  <c r="W11239" i="3" a="1"/>
  <c r="W11239" i="3" s="1"/>
  <c r="W11240" i="3" a="1"/>
  <c r="W11240" i="3" s="1"/>
  <c r="W11241" i="3" a="1"/>
  <c r="W11241" i="3" s="1"/>
  <c r="W11242" i="3" a="1"/>
  <c r="W11242" i="3" s="1"/>
  <c r="W11243" i="3" a="1"/>
  <c r="W11243" i="3" s="1"/>
  <c r="W11244" i="3" a="1"/>
  <c r="W11244" i="3" s="1"/>
  <c r="W11245" i="3" a="1"/>
  <c r="W11245" i="3" s="1"/>
  <c r="W11246" i="3" a="1"/>
  <c r="W11246" i="3" s="1"/>
  <c r="W11247" i="3" a="1"/>
  <c r="W11247" i="3" s="1"/>
  <c r="W11248" i="3" a="1"/>
  <c r="W11248" i="3" s="1"/>
  <c r="W11249" i="3" a="1"/>
  <c r="W11249" i="3" s="1"/>
  <c r="W11250" i="3" a="1"/>
  <c r="W11250" i="3" s="1"/>
  <c r="W11251" i="3" a="1"/>
  <c r="W11251" i="3" s="1"/>
  <c r="W11252" i="3" a="1"/>
  <c r="W11252" i="3" s="1"/>
  <c r="W11253" i="3" a="1"/>
  <c r="W11253" i="3" s="1"/>
  <c r="W11254" i="3" a="1"/>
  <c r="W11254" i="3" s="1"/>
  <c r="W11255" i="3" a="1"/>
  <c r="W11255" i="3" s="1"/>
  <c r="W11256" i="3" a="1"/>
  <c r="W11256" i="3" s="1"/>
  <c r="W11257" i="3" a="1"/>
  <c r="W11257" i="3" s="1"/>
  <c r="W11258" i="3" a="1"/>
  <c r="W11258" i="3" s="1"/>
  <c r="W11259" i="3" a="1"/>
  <c r="W11259" i="3" s="1"/>
  <c r="W11260" i="3" a="1"/>
  <c r="W11260" i="3" s="1"/>
  <c r="W11261" i="3" a="1"/>
  <c r="W11261" i="3" s="1"/>
  <c r="W11262" i="3" a="1"/>
  <c r="W11262" i="3" s="1"/>
  <c r="W11263" i="3" a="1"/>
  <c r="W11263" i="3" s="1"/>
  <c r="W11264" i="3" a="1"/>
  <c r="W11264" i="3" s="1"/>
  <c r="W11265" i="3" a="1"/>
  <c r="W11265" i="3" s="1"/>
  <c r="W11266" i="3" a="1"/>
  <c r="W11266" i="3" s="1"/>
  <c r="W11267" i="3" a="1"/>
  <c r="W11267" i="3" s="1"/>
  <c r="W11268" i="3" a="1"/>
  <c r="W11268" i="3" s="1"/>
  <c r="W11269" i="3" a="1"/>
  <c r="W11269" i="3" s="1"/>
  <c r="W11270" i="3" a="1"/>
  <c r="W11270" i="3" s="1"/>
  <c r="W11271" i="3" a="1"/>
  <c r="W11271" i="3" s="1"/>
  <c r="W11272" i="3" a="1"/>
  <c r="W11272" i="3" s="1"/>
  <c r="W11273" i="3" a="1"/>
  <c r="W11273" i="3" s="1"/>
  <c r="W11274" i="3" a="1"/>
  <c r="W11274" i="3" s="1"/>
  <c r="W11275" i="3" a="1"/>
  <c r="W11275" i="3" s="1"/>
  <c r="W11276" i="3" a="1"/>
  <c r="W11276" i="3" s="1"/>
  <c r="W11277" i="3" a="1"/>
  <c r="W11277" i="3" s="1"/>
  <c r="W11278" i="3" a="1"/>
  <c r="W11278" i="3" s="1"/>
  <c r="W11279" i="3" a="1"/>
  <c r="W11279" i="3" s="1"/>
  <c r="W11280" i="3" a="1"/>
  <c r="W11280" i="3" s="1"/>
  <c r="W11281" i="3" a="1"/>
  <c r="W11281" i="3" s="1"/>
  <c r="W11282" i="3" a="1"/>
  <c r="W11282" i="3" s="1"/>
  <c r="W11283" i="3" a="1"/>
  <c r="W11283" i="3" s="1"/>
  <c r="W11284" i="3" a="1"/>
  <c r="W11284" i="3" s="1"/>
  <c r="W11285" i="3" a="1"/>
  <c r="W11285" i="3" s="1"/>
  <c r="W11286" i="3" a="1"/>
  <c r="W11286" i="3" s="1"/>
  <c r="W11287" i="3" a="1"/>
  <c r="W11287" i="3" s="1"/>
  <c r="W11288" i="3" a="1"/>
  <c r="W11288" i="3" s="1"/>
  <c r="W11289" i="3" a="1"/>
  <c r="W11289" i="3" s="1"/>
  <c r="W11290" i="3" a="1"/>
  <c r="W11290" i="3" s="1"/>
  <c r="W11291" i="3" a="1"/>
  <c r="W11291" i="3" s="1"/>
  <c r="W11292" i="3" a="1"/>
  <c r="W11292" i="3" s="1"/>
  <c r="W11293" i="3" a="1"/>
  <c r="W11293" i="3" s="1"/>
  <c r="W11294" i="3" a="1"/>
  <c r="W11294" i="3" s="1"/>
  <c r="W11295" i="3" a="1"/>
  <c r="W11295" i="3" s="1"/>
  <c r="W11296" i="3" a="1"/>
  <c r="W11296" i="3" s="1"/>
  <c r="W11297" i="3" a="1"/>
  <c r="W11297" i="3" s="1"/>
  <c r="W11298" i="3" a="1"/>
  <c r="W11298" i="3" s="1"/>
  <c r="W11299" i="3" a="1"/>
  <c r="W11299" i="3" s="1"/>
  <c r="W11300" i="3" a="1"/>
  <c r="W11300" i="3" s="1"/>
  <c r="W11301" i="3" a="1"/>
  <c r="W11301" i="3" s="1"/>
  <c r="W11302" i="3" a="1"/>
  <c r="W11302" i="3" s="1"/>
  <c r="W11303" i="3" a="1"/>
  <c r="W11303" i="3" s="1"/>
  <c r="W11304" i="3" a="1"/>
  <c r="W11304" i="3" s="1"/>
  <c r="W11305" i="3" a="1"/>
  <c r="W11305" i="3" s="1"/>
  <c r="W11306" i="3" a="1"/>
  <c r="W11306" i="3" s="1"/>
  <c r="W11307" i="3" a="1"/>
  <c r="W11307" i="3" s="1"/>
  <c r="W11308" i="3" a="1"/>
  <c r="W11308" i="3" s="1"/>
  <c r="W11309" i="3" a="1"/>
  <c r="W11309" i="3" s="1"/>
  <c r="W11310" i="3" a="1"/>
  <c r="W11310" i="3" s="1"/>
  <c r="W11311" i="3" a="1"/>
  <c r="W11311" i="3" s="1"/>
  <c r="W11312" i="3" a="1"/>
  <c r="W11312" i="3" s="1"/>
  <c r="W11313" i="3" a="1"/>
  <c r="W11313" i="3" s="1"/>
  <c r="W11314" i="3" a="1"/>
  <c r="W11314" i="3" s="1"/>
  <c r="W11315" i="3" a="1"/>
  <c r="W11315" i="3" s="1"/>
  <c r="W11316" i="3" a="1"/>
  <c r="W11316" i="3" s="1"/>
  <c r="W11317" i="3" a="1"/>
  <c r="W11317" i="3" s="1"/>
  <c r="W11318" i="3" a="1"/>
  <c r="W11318" i="3" s="1"/>
  <c r="W11319" i="3" a="1"/>
  <c r="W11319" i="3" s="1"/>
  <c r="W11320" i="3" a="1"/>
  <c r="W11320" i="3" s="1"/>
  <c r="W11321" i="3" a="1"/>
  <c r="W11321" i="3" s="1"/>
  <c r="W11322" i="3" a="1"/>
  <c r="W11322" i="3" s="1"/>
  <c r="W11323" i="3" a="1"/>
  <c r="W11323" i="3" s="1"/>
  <c r="W11324" i="3" a="1"/>
  <c r="W11324" i="3" s="1"/>
  <c r="W11325" i="3" a="1"/>
  <c r="W11325" i="3" s="1"/>
  <c r="W11326" i="3" a="1"/>
  <c r="W11326" i="3" s="1"/>
  <c r="W11327" i="3" a="1"/>
  <c r="W11327" i="3" s="1"/>
  <c r="W11328" i="3" a="1"/>
  <c r="W11328" i="3" s="1"/>
  <c r="W11329" i="3" a="1"/>
  <c r="W11329" i="3" s="1"/>
  <c r="W11330" i="3" a="1"/>
  <c r="W11330" i="3" s="1"/>
  <c r="W11331" i="3" a="1"/>
  <c r="W11331" i="3" s="1"/>
  <c r="W11332" i="3" a="1"/>
  <c r="W11332" i="3" s="1"/>
  <c r="W11333" i="3" a="1"/>
  <c r="W11333" i="3" s="1"/>
  <c r="W11334" i="3" a="1"/>
  <c r="W11334" i="3" s="1"/>
  <c r="W11335" i="3" a="1"/>
  <c r="W11335" i="3" s="1"/>
  <c r="W11336" i="3" a="1"/>
  <c r="W11336" i="3" s="1"/>
  <c r="W11337" i="3" a="1"/>
  <c r="W11337" i="3" s="1"/>
  <c r="W11338" i="3" a="1"/>
  <c r="W11338" i="3" s="1"/>
  <c r="W11339" i="3" a="1"/>
  <c r="W11339" i="3" s="1"/>
  <c r="W11340" i="3" a="1"/>
  <c r="W11340" i="3" s="1"/>
  <c r="W11341" i="3" a="1"/>
  <c r="W11341" i="3" s="1"/>
  <c r="W11342" i="3" a="1"/>
  <c r="W11342" i="3" s="1"/>
  <c r="W11343" i="3" a="1"/>
  <c r="W11343" i="3" s="1"/>
  <c r="W11344" i="3" a="1"/>
  <c r="W11344" i="3" s="1"/>
  <c r="W11345" i="3" a="1"/>
  <c r="W11345" i="3" s="1"/>
  <c r="W11346" i="3" a="1"/>
  <c r="W11346" i="3" s="1"/>
  <c r="W11347" i="3" a="1"/>
  <c r="W11347" i="3" s="1"/>
  <c r="W11348" i="3" a="1"/>
  <c r="W11348" i="3" s="1"/>
  <c r="W11349" i="3" a="1"/>
  <c r="W11349" i="3" s="1"/>
  <c r="W11350" i="3" a="1"/>
  <c r="W11350" i="3" s="1"/>
  <c r="W11351" i="3" a="1"/>
  <c r="W11351" i="3" s="1"/>
  <c r="W11352" i="3" a="1"/>
  <c r="W11352" i="3" s="1"/>
  <c r="W11353" i="3" a="1"/>
  <c r="W11353" i="3" s="1"/>
  <c r="W11354" i="3" a="1"/>
  <c r="W11354" i="3" s="1"/>
  <c r="W11355" i="3" a="1"/>
  <c r="W11355" i="3" s="1"/>
  <c r="W11356" i="3" a="1"/>
  <c r="W11356" i="3" s="1"/>
  <c r="W11357" i="3" a="1"/>
  <c r="W11357" i="3" s="1"/>
  <c r="W11358" i="3" a="1"/>
  <c r="W11358" i="3" s="1"/>
  <c r="W11359" i="3" a="1"/>
  <c r="W11359" i="3" s="1"/>
  <c r="W11360" i="3" a="1"/>
  <c r="W11360" i="3" s="1"/>
  <c r="W11361" i="3" a="1"/>
  <c r="W11361" i="3" s="1"/>
  <c r="W11362" i="3" a="1"/>
  <c r="W11362" i="3" s="1"/>
  <c r="W11363" i="3" a="1"/>
  <c r="W11363" i="3" s="1"/>
  <c r="W11364" i="3" a="1"/>
  <c r="W11364" i="3" s="1"/>
  <c r="W11365" i="3" a="1"/>
  <c r="W11365" i="3" s="1"/>
  <c r="W11366" i="3" a="1"/>
  <c r="W11366" i="3" s="1"/>
  <c r="W11367" i="3" a="1"/>
  <c r="W11367" i="3" s="1"/>
  <c r="W11368" i="3" a="1"/>
  <c r="W11368" i="3" s="1"/>
  <c r="W11369" i="3" a="1"/>
  <c r="W11369" i="3" s="1"/>
  <c r="W11370" i="3" a="1"/>
  <c r="W11370" i="3" s="1"/>
  <c r="W11371" i="3" a="1"/>
  <c r="W11371" i="3" s="1"/>
  <c r="W11372" i="3" a="1"/>
  <c r="W11372" i="3" s="1"/>
  <c r="W11373" i="3" a="1"/>
  <c r="W11373" i="3" s="1"/>
  <c r="W11374" i="3" a="1"/>
  <c r="W11374" i="3" s="1"/>
  <c r="W11375" i="3" a="1"/>
  <c r="W11375" i="3" s="1"/>
  <c r="W11376" i="3" a="1"/>
  <c r="W11376" i="3" s="1"/>
  <c r="W11377" i="3" a="1"/>
  <c r="W11377" i="3" s="1"/>
  <c r="W11378" i="3" a="1"/>
  <c r="W11378" i="3" s="1"/>
  <c r="W11379" i="3" a="1"/>
  <c r="W11379" i="3" s="1"/>
  <c r="W11380" i="3" a="1"/>
  <c r="W11380" i="3" s="1"/>
  <c r="W11381" i="3" a="1"/>
  <c r="W11381" i="3" s="1"/>
  <c r="W11382" i="3" a="1"/>
  <c r="W11382" i="3" s="1"/>
  <c r="W11383" i="3" a="1"/>
  <c r="W11383" i="3" s="1"/>
  <c r="W11384" i="3" a="1"/>
  <c r="W11384" i="3" s="1"/>
  <c r="W11385" i="3" a="1"/>
  <c r="W11385" i="3" s="1"/>
  <c r="W11386" i="3" a="1"/>
  <c r="W11386" i="3" s="1"/>
  <c r="W11387" i="3" a="1"/>
  <c r="W11387" i="3" s="1"/>
  <c r="W11388" i="3" a="1"/>
  <c r="W11388" i="3" s="1"/>
  <c r="W11389" i="3" a="1"/>
  <c r="W11389" i="3" s="1"/>
  <c r="W11390" i="3" a="1"/>
  <c r="W11390" i="3" s="1"/>
  <c r="W11391" i="3" a="1"/>
  <c r="W11391" i="3" s="1"/>
  <c r="W11392" i="3" a="1"/>
  <c r="W11392" i="3" s="1"/>
  <c r="W11393" i="3" a="1"/>
  <c r="W11393" i="3" s="1"/>
  <c r="W11394" i="3" a="1"/>
  <c r="W11394" i="3" s="1"/>
  <c r="W11395" i="3" a="1"/>
  <c r="W11395" i="3" s="1"/>
  <c r="W11396" i="3" a="1"/>
  <c r="W11396" i="3" s="1"/>
  <c r="W11397" i="3" a="1"/>
  <c r="W11397" i="3" s="1"/>
  <c r="W11398" i="3" a="1"/>
  <c r="W11398" i="3" s="1"/>
  <c r="W11399" i="3" a="1"/>
  <c r="W11399" i="3" s="1"/>
  <c r="W11400" i="3" a="1"/>
  <c r="W11400" i="3" s="1"/>
  <c r="W11401" i="3" a="1"/>
  <c r="W11401" i="3" s="1"/>
  <c r="W11402" i="3" a="1"/>
  <c r="W11402" i="3" s="1"/>
  <c r="W11403" i="3" a="1"/>
  <c r="W11403" i="3" s="1"/>
  <c r="W11404" i="3" a="1"/>
  <c r="W11404" i="3" s="1"/>
  <c r="W11405" i="3" a="1"/>
  <c r="W11405" i="3" s="1"/>
  <c r="W11406" i="3" a="1"/>
  <c r="W11406" i="3" s="1"/>
  <c r="W11407" i="3" a="1"/>
  <c r="W11407" i="3" s="1"/>
  <c r="W11408" i="3" a="1"/>
  <c r="W11408" i="3" s="1"/>
  <c r="W11409" i="3" a="1"/>
  <c r="W11409" i="3" s="1"/>
  <c r="W11410" i="3" a="1"/>
  <c r="W11410" i="3" s="1"/>
  <c r="W11411" i="3" a="1"/>
  <c r="W11411" i="3" s="1"/>
  <c r="W11412" i="3" a="1"/>
  <c r="W11412" i="3" s="1"/>
  <c r="W11413" i="3" a="1"/>
  <c r="W11413" i="3" s="1"/>
  <c r="W11414" i="3" a="1"/>
  <c r="W11414" i="3" s="1"/>
  <c r="W11415" i="3" a="1"/>
  <c r="W11415" i="3" s="1"/>
  <c r="W11416" i="3" a="1"/>
  <c r="W11416" i="3" s="1"/>
  <c r="W11417" i="3" a="1"/>
  <c r="W11417" i="3" s="1"/>
  <c r="W11418" i="3" a="1"/>
  <c r="W11418" i="3" s="1"/>
  <c r="W11419" i="3" a="1"/>
  <c r="W11419" i="3" s="1"/>
  <c r="W11420" i="3" a="1"/>
  <c r="W11420" i="3" s="1"/>
  <c r="W11421" i="3" a="1"/>
  <c r="W11421" i="3" s="1"/>
  <c r="W11422" i="3" a="1"/>
  <c r="W11422" i="3" s="1"/>
  <c r="W11423" i="3" a="1"/>
  <c r="W11423" i="3" s="1"/>
  <c r="W11424" i="3" a="1"/>
  <c r="W11424" i="3" s="1"/>
  <c r="W11425" i="3" a="1"/>
  <c r="W11425" i="3" s="1"/>
  <c r="W11426" i="3" a="1"/>
  <c r="W11426" i="3" s="1"/>
  <c r="W11427" i="3" a="1"/>
  <c r="W11427" i="3" s="1"/>
  <c r="W11428" i="3" a="1"/>
  <c r="W11428" i="3" s="1"/>
  <c r="W11429" i="3" a="1"/>
  <c r="W11429" i="3" s="1"/>
  <c r="W11430" i="3" a="1"/>
  <c r="W11430" i="3" s="1"/>
  <c r="W11431" i="3" a="1"/>
  <c r="W11431" i="3" s="1"/>
  <c r="W11432" i="3" a="1"/>
  <c r="W11432" i="3" s="1"/>
  <c r="W11433" i="3" a="1"/>
  <c r="W11433" i="3" s="1"/>
  <c r="W11434" i="3" a="1"/>
  <c r="W11434" i="3" s="1"/>
  <c r="W11435" i="3" a="1"/>
  <c r="W11435" i="3" s="1"/>
  <c r="W11436" i="3" a="1"/>
  <c r="W11436" i="3" s="1"/>
  <c r="W11437" i="3" a="1"/>
  <c r="W11437" i="3" s="1"/>
  <c r="W11438" i="3" a="1"/>
  <c r="W11438" i="3" s="1"/>
  <c r="W11439" i="3" a="1"/>
  <c r="W11439" i="3" s="1"/>
  <c r="W11440" i="3" a="1"/>
  <c r="W11440" i="3" s="1"/>
  <c r="W11441" i="3" a="1"/>
  <c r="W11441" i="3" s="1"/>
  <c r="W11442" i="3" a="1"/>
  <c r="W11442" i="3" s="1"/>
  <c r="W11443" i="3" a="1"/>
  <c r="W11443" i="3" s="1"/>
  <c r="W11444" i="3" a="1"/>
  <c r="W11444" i="3" s="1"/>
  <c r="W11445" i="3" a="1"/>
  <c r="W11445" i="3" s="1"/>
  <c r="W11446" i="3" a="1"/>
  <c r="W11446" i="3" s="1"/>
  <c r="W11447" i="3" a="1"/>
  <c r="W11447" i="3" s="1"/>
  <c r="W11448" i="3" a="1"/>
  <c r="W11448" i="3" s="1"/>
  <c r="W11449" i="3" a="1"/>
  <c r="W11449" i="3" s="1"/>
  <c r="W11450" i="3" a="1"/>
  <c r="W11450" i="3" s="1"/>
  <c r="W11451" i="3" a="1"/>
  <c r="W11451" i="3" s="1"/>
  <c r="W11452" i="3" a="1"/>
  <c r="W11452" i="3" s="1"/>
  <c r="W11453" i="3" a="1"/>
  <c r="W11453" i="3" s="1"/>
  <c r="W11454" i="3" a="1"/>
  <c r="W11454" i="3" s="1"/>
  <c r="W11455" i="3" a="1"/>
  <c r="W11455" i="3" s="1"/>
  <c r="W11456" i="3" a="1"/>
  <c r="W11456" i="3" s="1"/>
  <c r="W11457" i="3" a="1"/>
  <c r="W11457" i="3" s="1"/>
  <c r="W11458" i="3" a="1"/>
  <c r="W11458" i="3" s="1"/>
  <c r="W11459" i="3" a="1"/>
  <c r="W11459" i="3" s="1"/>
  <c r="W11460" i="3" a="1"/>
  <c r="W11460" i="3" s="1"/>
  <c r="W11461" i="3" a="1"/>
  <c r="W11461" i="3" s="1"/>
  <c r="W11462" i="3" a="1"/>
  <c r="W11462" i="3" s="1"/>
  <c r="W11463" i="3" a="1"/>
  <c r="W11463" i="3" s="1"/>
  <c r="W11464" i="3" a="1"/>
  <c r="W11464" i="3" s="1"/>
  <c r="W11465" i="3" a="1"/>
  <c r="W11465" i="3" s="1"/>
  <c r="W11466" i="3" a="1"/>
  <c r="W11466" i="3" s="1"/>
  <c r="W11467" i="3" a="1"/>
  <c r="W11467" i="3" s="1"/>
  <c r="W11468" i="3" a="1"/>
  <c r="W11468" i="3" s="1"/>
  <c r="W11469" i="3" a="1"/>
  <c r="W11469" i="3" s="1"/>
  <c r="W11470" i="3" a="1"/>
  <c r="W11470" i="3" s="1"/>
  <c r="W11471" i="3" a="1"/>
  <c r="W11471" i="3" s="1"/>
  <c r="W11472" i="3" a="1"/>
  <c r="W11472" i="3" s="1"/>
  <c r="W11473" i="3" a="1"/>
  <c r="W11473" i="3" s="1"/>
  <c r="W11474" i="3" a="1"/>
  <c r="W11474" i="3" s="1"/>
  <c r="W11475" i="3" a="1"/>
  <c r="W11475" i="3" s="1"/>
  <c r="W11476" i="3" a="1"/>
  <c r="W11476" i="3" s="1"/>
  <c r="W11477" i="3" a="1"/>
  <c r="W11477" i="3" s="1"/>
  <c r="W11478" i="3" a="1"/>
  <c r="W11478" i="3" s="1"/>
  <c r="W11479" i="3" a="1"/>
  <c r="W11479" i="3" s="1"/>
  <c r="W11480" i="3" a="1"/>
  <c r="W11480" i="3" s="1"/>
  <c r="W11481" i="3" a="1"/>
  <c r="W11481" i="3" s="1"/>
  <c r="W11482" i="3" a="1"/>
  <c r="W11482" i="3" s="1"/>
  <c r="W11483" i="3" a="1"/>
  <c r="W11483" i="3" s="1"/>
  <c r="W11484" i="3" a="1"/>
  <c r="W11484" i="3" s="1"/>
  <c r="W11485" i="3" a="1"/>
  <c r="W11485" i="3" s="1"/>
  <c r="W11486" i="3" a="1"/>
  <c r="W11486" i="3" s="1"/>
  <c r="W11487" i="3" a="1"/>
  <c r="W11487" i="3" s="1"/>
  <c r="W11488" i="3" a="1"/>
  <c r="W11488" i="3" s="1"/>
  <c r="W11489" i="3" a="1"/>
  <c r="W11489" i="3" s="1"/>
  <c r="W11490" i="3" a="1"/>
  <c r="W11490" i="3" s="1"/>
  <c r="W11491" i="3" a="1"/>
  <c r="W11491" i="3" s="1"/>
  <c r="W11492" i="3" a="1"/>
  <c r="W11492" i="3" s="1"/>
  <c r="W11493" i="3" a="1"/>
  <c r="W11493" i="3" s="1"/>
  <c r="W11494" i="3" a="1"/>
  <c r="W11494" i="3" s="1"/>
  <c r="W11495" i="3" a="1"/>
  <c r="W11495" i="3" s="1"/>
  <c r="W11496" i="3" a="1"/>
  <c r="W11496" i="3" s="1"/>
  <c r="W11497" i="3" a="1"/>
  <c r="W11497" i="3" s="1"/>
  <c r="W11498" i="3" a="1"/>
  <c r="W11498" i="3" s="1"/>
  <c r="W11499" i="3" a="1"/>
  <c r="W11499" i="3" s="1"/>
  <c r="W11500" i="3" a="1"/>
  <c r="W11500" i="3" s="1"/>
  <c r="W11501" i="3" a="1"/>
  <c r="W11501" i="3" s="1"/>
  <c r="W11502" i="3" a="1"/>
  <c r="W11502" i="3" s="1"/>
  <c r="W11503" i="3" a="1"/>
  <c r="W11503" i="3" s="1"/>
  <c r="W11504" i="3" a="1"/>
  <c r="W11504" i="3" s="1"/>
  <c r="W11505" i="3" a="1"/>
  <c r="W11505" i="3" s="1"/>
  <c r="W11506" i="3" a="1"/>
  <c r="W11506" i="3" s="1"/>
  <c r="W11507" i="3" a="1"/>
  <c r="W11507" i="3" s="1"/>
  <c r="W11508" i="3" a="1"/>
  <c r="W11508" i="3" s="1"/>
  <c r="W11509" i="3" a="1"/>
  <c r="W11509" i="3" s="1"/>
  <c r="W11510" i="3" a="1"/>
  <c r="W11510" i="3" s="1"/>
  <c r="W11511" i="3" a="1"/>
  <c r="W11511" i="3" s="1"/>
  <c r="W11512" i="3" a="1"/>
  <c r="W11512" i="3" s="1"/>
  <c r="W11513" i="3" a="1"/>
  <c r="W11513" i="3" s="1"/>
  <c r="W11514" i="3" a="1"/>
  <c r="W11514" i="3" s="1"/>
  <c r="W11515" i="3" a="1"/>
  <c r="W11515" i="3" s="1"/>
  <c r="W11516" i="3" a="1"/>
  <c r="W11516" i="3" s="1"/>
  <c r="W11517" i="3" a="1"/>
  <c r="W11517" i="3" s="1"/>
  <c r="W11518" i="3" a="1"/>
  <c r="W11518" i="3" s="1"/>
  <c r="W11519" i="3" a="1"/>
  <c r="W11519" i="3" s="1"/>
  <c r="W11520" i="3" a="1"/>
  <c r="W11520" i="3" s="1"/>
  <c r="W11521" i="3" a="1"/>
  <c r="W11521" i="3" s="1"/>
  <c r="W11522" i="3" a="1"/>
  <c r="W11522" i="3" s="1"/>
  <c r="W11523" i="3" a="1"/>
  <c r="W11523" i="3" s="1"/>
  <c r="W11524" i="3" a="1"/>
  <c r="W11524" i="3" s="1"/>
  <c r="W11525" i="3" a="1"/>
  <c r="W11525" i="3" s="1"/>
  <c r="W11526" i="3" a="1"/>
  <c r="W11526" i="3" s="1"/>
  <c r="W11527" i="3" a="1"/>
  <c r="W11527" i="3" s="1"/>
  <c r="W11528" i="3" a="1"/>
  <c r="W11528" i="3" s="1"/>
  <c r="W11529" i="3" a="1"/>
  <c r="W11529" i="3" s="1"/>
  <c r="W11530" i="3" a="1"/>
  <c r="W11530" i="3" s="1"/>
  <c r="W11531" i="3" a="1"/>
  <c r="W11531" i="3" s="1"/>
  <c r="W11532" i="3" a="1"/>
  <c r="W11532" i="3" s="1"/>
  <c r="W11533" i="3" a="1"/>
  <c r="W11533" i="3" s="1"/>
  <c r="W11534" i="3" a="1"/>
  <c r="W11534" i="3" s="1"/>
  <c r="W11535" i="3" a="1"/>
  <c r="W11535" i="3" s="1"/>
  <c r="W11536" i="3" a="1"/>
  <c r="W11536" i="3" s="1"/>
  <c r="W11537" i="3" a="1"/>
  <c r="W11537" i="3" s="1"/>
  <c r="W11538" i="3" a="1"/>
  <c r="W11538" i="3" s="1"/>
  <c r="W11539" i="3" a="1"/>
  <c r="W11539" i="3" s="1"/>
  <c r="W11540" i="3" a="1"/>
  <c r="W11540" i="3" s="1"/>
  <c r="W11541" i="3" a="1"/>
  <c r="W11541" i="3" s="1"/>
  <c r="W11542" i="3" a="1"/>
  <c r="W11542" i="3" s="1"/>
  <c r="W11543" i="3" a="1"/>
  <c r="W11543" i="3" s="1"/>
  <c r="W11544" i="3" a="1"/>
  <c r="W11544" i="3" s="1"/>
  <c r="W11545" i="3" a="1"/>
  <c r="W11545" i="3" s="1"/>
  <c r="W11546" i="3" a="1"/>
  <c r="W11546" i="3" s="1"/>
  <c r="W11547" i="3" a="1"/>
  <c r="W11547" i="3" s="1"/>
  <c r="W11548" i="3" a="1"/>
  <c r="W11548" i="3" s="1"/>
  <c r="W11549" i="3" a="1"/>
  <c r="W11549" i="3" s="1"/>
  <c r="W11550" i="3" a="1"/>
  <c r="W11550" i="3" s="1"/>
  <c r="W11551" i="3" a="1"/>
  <c r="W11551" i="3" s="1"/>
  <c r="W11552" i="3" a="1"/>
  <c r="W11552" i="3" s="1"/>
  <c r="W11553" i="3" a="1"/>
  <c r="W11553" i="3" s="1"/>
  <c r="W11554" i="3" a="1"/>
  <c r="W11554" i="3" s="1"/>
  <c r="W11555" i="3" a="1"/>
  <c r="W11555" i="3" s="1"/>
  <c r="W11556" i="3" a="1"/>
  <c r="W11556" i="3" s="1"/>
  <c r="W11557" i="3" a="1"/>
  <c r="W11557" i="3" s="1"/>
  <c r="W11558" i="3" a="1"/>
  <c r="W11558" i="3" s="1"/>
  <c r="W11559" i="3" a="1"/>
  <c r="W11559" i="3" s="1"/>
  <c r="W11560" i="3" a="1"/>
  <c r="W11560" i="3" s="1"/>
  <c r="W11561" i="3" a="1"/>
  <c r="W11561" i="3" s="1"/>
  <c r="W11562" i="3" a="1"/>
  <c r="W11562" i="3" s="1"/>
  <c r="W11563" i="3" a="1"/>
  <c r="W11563" i="3" s="1"/>
  <c r="W11564" i="3" a="1"/>
  <c r="W11564" i="3" s="1"/>
  <c r="W11565" i="3" a="1"/>
  <c r="W11565" i="3" s="1"/>
  <c r="W11566" i="3" a="1"/>
  <c r="W11566" i="3" s="1"/>
  <c r="W11567" i="3" a="1"/>
  <c r="W11567" i="3" s="1"/>
  <c r="W11568" i="3" a="1"/>
  <c r="W11568" i="3" s="1"/>
  <c r="W11569" i="3" a="1"/>
  <c r="W11569" i="3" s="1"/>
  <c r="W11570" i="3" a="1"/>
  <c r="W11570" i="3" s="1"/>
  <c r="W11571" i="3" a="1"/>
  <c r="W11571" i="3" s="1"/>
  <c r="W11572" i="3" a="1"/>
  <c r="W11572" i="3" s="1"/>
  <c r="W11573" i="3" a="1"/>
  <c r="W11573" i="3" s="1"/>
  <c r="W11574" i="3" a="1"/>
  <c r="W11574" i="3" s="1"/>
  <c r="W11575" i="3" a="1"/>
  <c r="W11575" i="3" s="1"/>
  <c r="W11576" i="3" a="1"/>
  <c r="W11576" i="3" s="1"/>
  <c r="W11577" i="3" a="1"/>
  <c r="W11577" i="3" s="1"/>
  <c r="W11578" i="3" a="1"/>
  <c r="W11578" i="3" s="1"/>
  <c r="W11579" i="3" a="1"/>
  <c r="W11579" i="3" s="1"/>
  <c r="W11580" i="3" a="1"/>
  <c r="W11580" i="3" s="1"/>
  <c r="W11581" i="3" a="1"/>
  <c r="W11581" i="3" s="1"/>
  <c r="W11582" i="3" a="1"/>
  <c r="W11582" i="3" s="1"/>
  <c r="W11583" i="3" a="1"/>
  <c r="W11583" i="3" s="1"/>
  <c r="W11584" i="3" a="1"/>
  <c r="W11584" i="3" s="1"/>
  <c r="W11585" i="3" a="1"/>
  <c r="W11585" i="3" s="1"/>
  <c r="W11586" i="3" a="1"/>
  <c r="W11586" i="3" s="1"/>
  <c r="W11587" i="3" a="1"/>
  <c r="W11587" i="3" s="1"/>
  <c r="W11588" i="3" a="1"/>
  <c r="W11588" i="3" s="1"/>
  <c r="W11589" i="3" a="1"/>
  <c r="W11589" i="3" s="1"/>
  <c r="W11590" i="3" a="1"/>
  <c r="W11590" i="3" s="1"/>
  <c r="W11591" i="3" a="1"/>
  <c r="W11591" i="3" s="1"/>
  <c r="W11592" i="3" a="1"/>
  <c r="W11592" i="3" s="1"/>
  <c r="W11593" i="3" a="1"/>
  <c r="W11593" i="3" s="1"/>
  <c r="W11594" i="3" a="1"/>
  <c r="W11594" i="3" s="1"/>
  <c r="W11595" i="3" a="1"/>
  <c r="W11595" i="3" s="1"/>
  <c r="W11596" i="3" a="1"/>
  <c r="W11596" i="3" s="1"/>
  <c r="W11597" i="3" a="1"/>
  <c r="W11597" i="3" s="1"/>
  <c r="W11598" i="3" a="1"/>
  <c r="W11598" i="3" s="1"/>
  <c r="W11599" i="3" a="1"/>
  <c r="W11599" i="3" s="1"/>
  <c r="W11600" i="3" a="1"/>
  <c r="W11600" i="3" s="1"/>
  <c r="W11601" i="3" a="1"/>
  <c r="W11601" i="3" s="1"/>
  <c r="W11602" i="3" a="1"/>
  <c r="W11602" i="3" s="1"/>
  <c r="W11603" i="3" a="1"/>
  <c r="W11603" i="3" s="1"/>
  <c r="W11604" i="3" a="1"/>
  <c r="W11604" i="3" s="1"/>
  <c r="W11605" i="3" a="1"/>
  <c r="W11605" i="3" s="1"/>
  <c r="W11606" i="3" a="1"/>
  <c r="W11606" i="3" s="1"/>
  <c r="W11607" i="3" a="1"/>
  <c r="W11607" i="3" s="1"/>
  <c r="W11608" i="3" a="1"/>
  <c r="W11608" i="3" s="1"/>
  <c r="W11609" i="3" a="1"/>
  <c r="W11609" i="3" s="1"/>
  <c r="W11610" i="3" a="1"/>
  <c r="W11610" i="3" s="1"/>
  <c r="W11611" i="3" a="1"/>
  <c r="W11611" i="3" s="1"/>
  <c r="W11612" i="3" a="1"/>
  <c r="W11612" i="3" s="1"/>
  <c r="W11613" i="3" a="1"/>
  <c r="W11613" i="3" s="1"/>
  <c r="W11614" i="3" a="1"/>
  <c r="W11614" i="3" s="1"/>
  <c r="W11615" i="3" a="1"/>
  <c r="W11615" i="3" s="1"/>
  <c r="W11616" i="3" a="1"/>
  <c r="W11616" i="3" s="1"/>
  <c r="W11617" i="3" a="1"/>
  <c r="W11617" i="3" s="1"/>
  <c r="W11618" i="3" a="1"/>
  <c r="W11618" i="3" s="1"/>
  <c r="W11619" i="3" a="1"/>
  <c r="W11619" i="3" s="1"/>
  <c r="W11620" i="3" a="1"/>
  <c r="W11620" i="3" s="1"/>
  <c r="W11621" i="3" a="1"/>
  <c r="W11621" i="3" s="1"/>
  <c r="W11622" i="3" a="1"/>
  <c r="W11622" i="3" s="1"/>
  <c r="W11623" i="3" a="1"/>
  <c r="W11623" i="3" s="1"/>
  <c r="W11624" i="3" a="1"/>
  <c r="W11624" i="3" s="1"/>
  <c r="W11625" i="3" a="1"/>
  <c r="W11625" i="3" s="1"/>
  <c r="W11626" i="3" a="1"/>
  <c r="W11626" i="3" s="1"/>
  <c r="W11627" i="3" a="1"/>
  <c r="W11627" i="3" s="1"/>
  <c r="W11628" i="3" a="1"/>
  <c r="W11628" i="3" s="1"/>
  <c r="W11629" i="3" a="1"/>
  <c r="W11629" i="3" s="1"/>
  <c r="W11630" i="3" a="1"/>
  <c r="W11630" i="3" s="1"/>
  <c r="W11631" i="3" a="1"/>
  <c r="W11631" i="3" s="1"/>
  <c r="W11632" i="3" a="1"/>
  <c r="W11632" i="3" s="1"/>
  <c r="W11633" i="3" a="1"/>
  <c r="W11633" i="3" s="1"/>
  <c r="W11634" i="3" a="1"/>
  <c r="W11634" i="3" s="1"/>
  <c r="W11635" i="3" a="1"/>
  <c r="W11635" i="3" s="1"/>
  <c r="W11636" i="3" a="1"/>
  <c r="W11636" i="3" s="1"/>
  <c r="W11637" i="3" a="1"/>
  <c r="W11637" i="3" s="1"/>
  <c r="W11638" i="3" a="1"/>
  <c r="W11638" i="3" s="1"/>
  <c r="W11639" i="3" a="1"/>
  <c r="W11639" i="3" s="1"/>
  <c r="W11640" i="3" a="1"/>
  <c r="W11640" i="3" s="1"/>
  <c r="W11641" i="3" a="1"/>
  <c r="W11641" i="3" s="1"/>
  <c r="W11642" i="3" a="1"/>
  <c r="W11642" i="3" s="1"/>
  <c r="W11643" i="3" a="1"/>
  <c r="W11643" i="3" s="1"/>
  <c r="W11644" i="3" a="1"/>
  <c r="W11644" i="3" s="1"/>
  <c r="W11645" i="3" a="1"/>
  <c r="W11645" i="3" s="1"/>
  <c r="W11646" i="3" a="1"/>
  <c r="W11646" i="3" s="1"/>
  <c r="W11647" i="3" a="1"/>
  <c r="W11647" i="3" s="1"/>
  <c r="W11648" i="3" a="1"/>
  <c r="W11648" i="3" s="1"/>
  <c r="W11649" i="3" a="1"/>
  <c r="W11649" i="3" s="1"/>
  <c r="W11650" i="3" a="1"/>
  <c r="W11650" i="3" s="1"/>
  <c r="W11651" i="3" a="1"/>
  <c r="W11651" i="3" s="1"/>
  <c r="W11652" i="3" a="1"/>
  <c r="W11652" i="3" s="1"/>
  <c r="W11653" i="3" a="1"/>
  <c r="W11653" i="3" s="1"/>
  <c r="W11654" i="3" a="1"/>
  <c r="W11654" i="3" s="1"/>
  <c r="W11655" i="3" a="1"/>
  <c r="W11655" i="3" s="1"/>
  <c r="W11656" i="3" a="1"/>
  <c r="W11656" i="3" s="1"/>
  <c r="W11657" i="3" a="1"/>
  <c r="W11657" i="3" s="1"/>
  <c r="W11658" i="3" a="1"/>
  <c r="W11658" i="3" s="1"/>
  <c r="W11659" i="3" a="1"/>
  <c r="W11659" i="3" s="1"/>
  <c r="W11660" i="3" a="1"/>
  <c r="W11660" i="3" s="1"/>
  <c r="W11661" i="3" a="1"/>
  <c r="W11661" i="3" s="1"/>
  <c r="W11662" i="3" a="1"/>
  <c r="W11662" i="3" s="1"/>
  <c r="W11663" i="3" a="1"/>
  <c r="W11663" i="3" s="1"/>
  <c r="W11664" i="3" a="1"/>
  <c r="W11664" i="3" s="1"/>
  <c r="W11665" i="3" a="1"/>
  <c r="W11665" i="3" s="1"/>
  <c r="W11666" i="3" a="1"/>
  <c r="W11666" i="3" s="1"/>
  <c r="W11667" i="3" a="1"/>
  <c r="W11667" i="3" s="1"/>
  <c r="W11668" i="3" a="1"/>
  <c r="W11668" i="3" s="1"/>
  <c r="W11669" i="3" a="1"/>
  <c r="W11669" i="3" s="1"/>
  <c r="W11670" i="3" a="1"/>
  <c r="W11670" i="3" s="1"/>
  <c r="W11671" i="3" a="1"/>
  <c r="W11671" i="3" s="1"/>
  <c r="W11672" i="3" a="1"/>
  <c r="W11672" i="3" s="1"/>
  <c r="W11673" i="3" a="1"/>
  <c r="W11673" i="3" s="1"/>
  <c r="W11674" i="3" a="1"/>
  <c r="W11674" i="3" s="1"/>
  <c r="W11675" i="3" a="1"/>
  <c r="W11675" i="3" s="1"/>
  <c r="W11676" i="3" a="1"/>
  <c r="W11676" i="3" s="1"/>
  <c r="W11677" i="3" a="1"/>
  <c r="W11677" i="3" s="1"/>
  <c r="W11678" i="3" a="1"/>
  <c r="W11678" i="3" s="1"/>
  <c r="W11679" i="3" a="1"/>
  <c r="W11679" i="3" s="1"/>
  <c r="W11680" i="3" a="1"/>
  <c r="W11680" i="3" s="1"/>
  <c r="W11681" i="3" a="1"/>
  <c r="W11681" i="3" s="1"/>
  <c r="W11682" i="3" a="1"/>
  <c r="W11682" i="3" s="1"/>
  <c r="W11683" i="3" a="1"/>
  <c r="W11683" i="3" s="1"/>
  <c r="W11684" i="3" a="1"/>
  <c r="W11684" i="3" s="1"/>
  <c r="W11685" i="3" a="1"/>
  <c r="W11685" i="3" s="1"/>
  <c r="W11686" i="3" a="1"/>
  <c r="W11686" i="3" s="1"/>
  <c r="W11687" i="3" a="1"/>
  <c r="W11687" i="3" s="1"/>
  <c r="W11688" i="3" a="1"/>
  <c r="W11688" i="3" s="1"/>
  <c r="W11689" i="3" a="1"/>
  <c r="W11689" i="3" s="1"/>
  <c r="W11690" i="3" a="1"/>
  <c r="W11690" i="3" s="1"/>
  <c r="W11691" i="3" a="1"/>
  <c r="W11691" i="3" s="1"/>
  <c r="W11692" i="3" a="1"/>
  <c r="W11692" i="3" s="1"/>
  <c r="W11693" i="3" a="1"/>
  <c r="W11693" i="3" s="1"/>
  <c r="W11694" i="3" a="1"/>
  <c r="W11694" i="3" s="1"/>
  <c r="W11695" i="3" a="1"/>
  <c r="W11695" i="3" s="1"/>
  <c r="W11696" i="3" a="1"/>
  <c r="W11696" i="3" s="1"/>
  <c r="W11697" i="3" a="1"/>
  <c r="W11697" i="3" s="1"/>
  <c r="W11698" i="3" a="1"/>
  <c r="W11698" i="3" s="1"/>
  <c r="W11699" i="3" a="1"/>
  <c r="W11699" i="3" s="1"/>
  <c r="W11700" i="3" a="1"/>
  <c r="W11700" i="3" s="1"/>
  <c r="W11701" i="3" a="1"/>
  <c r="W11701" i="3" s="1"/>
  <c r="W11702" i="3" a="1"/>
  <c r="W11702" i="3" s="1"/>
  <c r="W11703" i="3" a="1"/>
  <c r="W11703" i="3" s="1"/>
  <c r="W11704" i="3" a="1"/>
  <c r="W11704" i="3" s="1"/>
  <c r="W11705" i="3" a="1"/>
  <c r="W11705" i="3" s="1"/>
  <c r="W11706" i="3" a="1"/>
  <c r="W11706" i="3" s="1"/>
  <c r="W11707" i="3" a="1"/>
  <c r="W11707" i="3" s="1"/>
  <c r="W11708" i="3" a="1"/>
  <c r="W11708" i="3" s="1"/>
  <c r="W11709" i="3" a="1"/>
  <c r="W11709" i="3" s="1"/>
  <c r="W11710" i="3" a="1"/>
  <c r="W11710" i="3" s="1"/>
  <c r="W11711" i="3" a="1"/>
  <c r="W11711" i="3" s="1"/>
  <c r="W11712" i="3" a="1"/>
  <c r="W11712" i="3" s="1"/>
  <c r="W11713" i="3" a="1"/>
  <c r="W11713" i="3" s="1"/>
  <c r="W11714" i="3" a="1"/>
  <c r="W11714" i="3" s="1"/>
  <c r="W11715" i="3" a="1"/>
  <c r="W11715" i="3" s="1"/>
  <c r="W11716" i="3" a="1"/>
  <c r="W11716" i="3" s="1"/>
  <c r="W11717" i="3" a="1"/>
  <c r="W11717" i="3" s="1"/>
  <c r="W11718" i="3" a="1"/>
  <c r="W11718" i="3" s="1"/>
  <c r="W11719" i="3" a="1"/>
  <c r="W11719" i="3" s="1"/>
  <c r="W11720" i="3" a="1"/>
  <c r="W11720" i="3" s="1"/>
  <c r="W11721" i="3" a="1"/>
  <c r="W11721" i="3" s="1"/>
  <c r="W11722" i="3" a="1"/>
  <c r="W11722" i="3" s="1"/>
  <c r="W11723" i="3" a="1"/>
  <c r="W11723" i="3" s="1"/>
  <c r="W11724" i="3" a="1"/>
  <c r="W11724" i="3" s="1"/>
  <c r="W11725" i="3" a="1"/>
  <c r="W11725" i="3" s="1"/>
  <c r="W11726" i="3" a="1"/>
  <c r="W11726" i="3" s="1"/>
  <c r="W11727" i="3" a="1"/>
  <c r="W11727" i="3" s="1"/>
  <c r="W11728" i="3" a="1"/>
  <c r="W11728" i="3" s="1"/>
  <c r="W11729" i="3" a="1"/>
  <c r="W11729" i="3" s="1"/>
  <c r="W11730" i="3" a="1"/>
  <c r="W11730" i="3" s="1"/>
  <c r="W11731" i="3" a="1"/>
  <c r="W11731" i="3" s="1"/>
  <c r="W11732" i="3" a="1"/>
  <c r="W11732" i="3" s="1"/>
  <c r="W11733" i="3" a="1"/>
  <c r="W11733" i="3" s="1"/>
  <c r="W11734" i="3" a="1"/>
  <c r="W11734" i="3" s="1"/>
  <c r="W11735" i="3" a="1"/>
  <c r="W11735" i="3" s="1"/>
  <c r="W11736" i="3" a="1"/>
  <c r="W11736" i="3" s="1"/>
  <c r="W11737" i="3" a="1"/>
  <c r="W11737" i="3" s="1"/>
  <c r="W11738" i="3" a="1"/>
  <c r="W11738" i="3" s="1"/>
  <c r="W11739" i="3" a="1"/>
  <c r="W11739" i="3" s="1"/>
  <c r="W11740" i="3" a="1"/>
  <c r="W11740" i="3" s="1"/>
  <c r="W11741" i="3" a="1"/>
  <c r="W11741" i="3" s="1"/>
  <c r="W11742" i="3" a="1"/>
  <c r="W11742" i="3" s="1"/>
  <c r="W11743" i="3" a="1"/>
  <c r="W11743" i="3" s="1"/>
  <c r="W11744" i="3" a="1"/>
  <c r="W11744" i="3" s="1"/>
  <c r="W11745" i="3" a="1"/>
  <c r="W11745" i="3" s="1"/>
  <c r="W11746" i="3" a="1"/>
  <c r="W11746" i="3" s="1"/>
  <c r="W11747" i="3" a="1"/>
  <c r="W11747" i="3" s="1"/>
  <c r="W11748" i="3" a="1"/>
  <c r="W11748" i="3" s="1"/>
  <c r="W11749" i="3" a="1"/>
  <c r="W11749" i="3" s="1"/>
  <c r="W11750" i="3" a="1"/>
  <c r="W11750" i="3" s="1"/>
  <c r="W11751" i="3" a="1"/>
  <c r="W11751" i="3" s="1"/>
  <c r="W11752" i="3" a="1"/>
  <c r="W11752" i="3" s="1"/>
  <c r="W11753" i="3" a="1"/>
  <c r="W11753" i="3" s="1"/>
  <c r="W11754" i="3" a="1"/>
  <c r="W11754" i="3" s="1"/>
  <c r="W11755" i="3" a="1"/>
  <c r="W11755" i="3" s="1"/>
  <c r="W11756" i="3" a="1"/>
  <c r="W11756" i="3" s="1"/>
  <c r="W11757" i="3" a="1"/>
  <c r="W11757" i="3" s="1"/>
  <c r="W11758" i="3" a="1"/>
  <c r="W11758" i="3" s="1"/>
  <c r="W11759" i="3" a="1"/>
  <c r="W11759" i="3" s="1"/>
  <c r="W11760" i="3" a="1"/>
  <c r="W11760" i="3" s="1"/>
  <c r="W11761" i="3" a="1"/>
  <c r="W11761" i="3" s="1"/>
  <c r="W11762" i="3" a="1"/>
  <c r="W11762" i="3" s="1"/>
  <c r="W11763" i="3" a="1"/>
  <c r="W11763" i="3" s="1"/>
  <c r="W11764" i="3" a="1"/>
  <c r="W11764" i="3" s="1"/>
  <c r="W11765" i="3" a="1"/>
  <c r="W11765" i="3" s="1"/>
  <c r="W11766" i="3" a="1"/>
  <c r="W11766" i="3" s="1"/>
  <c r="W11767" i="3" a="1"/>
  <c r="W11767" i="3" s="1"/>
  <c r="W11768" i="3" a="1"/>
  <c r="W11768" i="3" s="1"/>
  <c r="W11769" i="3" a="1"/>
  <c r="W11769" i="3" s="1"/>
  <c r="W11770" i="3" a="1"/>
  <c r="W11770" i="3" s="1"/>
  <c r="W11771" i="3" a="1"/>
  <c r="W11771" i="3" s="1"/>
  <c r="W11772" i="3" a="1"/>
  <c r="W11772" i="3" s="1"/>
  <c r="W11773" i="3" a="1"/>
  <c r="W11773" i="3" s="1"/>
  <c r="W11774" i="3" a="1"/>
  <c r="W11774" i="3" s="1"/>
  <c r="W11775" i="3" a="1"/>
  <c r="W11775" i="3" s="1"/>
  <c r="W11776" i="3" a="1"/>
  <c r="W11776" i="3" s="1"/>
  <c r="W11777" i="3" a="1"/>
  <c r="W11777" i="3" s="1"/>
  <c r="W11778" i="3" a="1"/>
  <c r="W11778" i="3" s="1"/>
  <c r="W11779" i="3" a="1"/>
  <c r="W11779" i="3" s="1"/>
  <c r="W11780" i="3" a="1"/>
  <c r="W11780" i="3" s="1"/>
  <c r="W11781" i="3" a="1"/>
  <c r="W11781" i="3" s="1"/>
  <c r="W11782" i="3" a="1"/>
  <c r="W11782" i="3" s="1"/>
  <c r="W11783" i="3" a="1"/>
  <c r="W11783" i="3" s="1"/>
  <c r="W11784" i="3" a="1"/>
  <c r="W11784" i="3" s="1"/>
  <c r="W11785" i="3" a="1"/>
  <c r="W11785" i="3" s="1"/>
  <c r="W11786" i="3" a="1"/>
  <c r="W11786" i="3" s="1"/>
  <c r="W11787" i="3" a="1"/>
  <c r="W11787" i="3" s="1"/>
  <c r="W11788" i="3" a="1"/>
  <c r="W11788" i="3" s="1"/>
  <c r="W11789" i="3" a="1"/>
  <c r="W11789" i="3" s="1"/>
  <c r="W11790" i="3" a="1"/>
  <c r="W11790" i="3" s="1"/>
  <c r="W11791" i="3" a="1"/>
  <c r="W11791" i="3" s="1"/>
  <c r="W11792" i="3" a="1"/>
  <c r="W11792" i="3" s="1"/>
  <c r="W11793" i="3" a="1"/>
  <c r="W11793" i="3" s="1"/>
  <c r="W11794" i="3" a="1"/>
  <c r="W11794" i="3" s="1"/>
  <c r="W11795" i="3" a="1"/>
  <c r="W11795" i="3" s="1"/>
  <c r="W11796" i="3" a="1"/>
  <c r="W11796" i="3" s="1"/>
  <c r="W11797" i="3" a="1"/>
  <c r="W11797" i="3" s="1"/>
  <c r="W11798" i="3" a="1"/>
  <c r="W11798" i="3" s="1"/>
  <c r="W11799" i="3" a="1"/>
  <c r="W11799" i="3" s="1"/>
  <c r="W11800" i="3" a="1"/>
  <c r="W11800" i="3" s="1"/>
  <c r="W11801" i="3" a="1"/>
  <c r="W11801" i="3" s="1"/>
  <c r="W11802" i="3" a="1"/>
  <c r="W11802" i="3" s="1"/>
  <c r="W11803" i="3" a="1"/>
  <c r="W11803" i="3" s="1"/>
  <c r="W11804" i="3" a="1"/>
  <c r="W11804" i="3" s="1"/>
  <c r="W11805" i="3" a="1"/>
  <c r="W11805" i="3" s="1"/>
  <c r="W11806" i="3" a="1"/>
  <c r="W11806" i="3" s="1"/>
  <c r="W11807" i="3" a="1"/>
  <c r="W11807" i="3" s="1"/>
  <c r="W11808" i="3" a="1"/>
  <c r="W11808" i="3" s="1"/>
  <c r="W11809" i="3" a="1"/>
  <c r="W11809" i="3" s="1"/>
  <c r="W11810" i="3" a="1"/>
  <c r="W11810" i="3" s="1"/>
  <c r="W11811" i="3" a="1"/>
  <c r="W11811" i="3" s="1"/>
  <c r="W11812" i="3" a="1"/>
  <c r="W11812" i="3" s="1"/>
  <c r="W11813" i="3" a="1"/>
  <c r="W11813" i="3" s="1"/>
  <c r="W11814" i="3" a="1"/>
  <c r="W11814" i="3" s="1"/>
  <c r="W11815" i="3" a="1"/>
  <c r="W11815" i="3" s="1"/>
  <c r="W11816" i="3" a="1"/>
  <c r="W11816" i="3" s="1"/>
  <c r="W11817" i="3" a="1"/>
  <c r="W11817" i="3" s="1"/>
  <c r="W11818" i="3" a="1"/>
  <c r="W11818" i="3" s="1"/>
  <c r="W11819" i="3" a="1"/>
  <c r="W11819" i="3" s="1"/>
  <c r="W11820" i="3" a="1"/>
  <c r="W11820" i="3" s="1"/>
  <c r="W11821" i="3" a="1"/>
  <c r="W11821" i="3" s="1"/>
  <c r="W11822" i="3" a="1"/>
  <c r="W11822" i="3" s="1"/>
  <c r="W11823" i="3" a="1"/>
  <c r="W11823" i="3" s="1"/>
  <c r="W11824" i="3" a="1"/>
  <c r="W11824" i="3" s="1"/>
  <c r="W11825" i="3" a="1"/>
  <c r="W11825" i="3" s="1"/>
  <c r="W11826" i="3" a="1"/>
  <c r="W11826" i="3" s="1"/>
  <c r="W11827" i="3" a="1"/>
  <c r="W11827" i="3" s="1"/>
  <c r="W11828" i="3" a="1"/>
  <c r="W11828" i="3" s="1"/>
  <c r="W11829" i="3" a="1"/>
  <c r="W11829" i="3" s="1"/>
  <c r="W11830" i="3" a="1"/>
  <c r="W11830" i="3" s="1"/>
  <c r="W11831" i="3" a="1"/>
  <c r="W11831" i="3" s="1"/>
  <c r="W11832" i="3" a="1"/>
  <c r="W11832" i="3" s="1"/>
  <c r="W11833" i="3" a="1"/>
  <c r="W11833" i="3" s="1"/>
  <c r="W11834" i="3" a="1"/>
  <c r="W11834" i="3" s="1"/>
  <c r="W11835" i="3" a="1"/>
  <c r="W11835" i="3" s="1"/>
  <c r="W11836" i="3" a="1"/>
  <c r="W11836" i="3" s="1"/>
  <c r="W11837" i="3" a="1"/>
  <c r="W11837" i="3" s="1"/>
  <c r="W11838" i="3" a="1"/>
  <c r="W11838" i="3" s="1"/>
  <c r="W11839" i="3" a="1"/>
  <c r="W11839" i="3" s="1"/>
  <c r="W11840" i="3" a="1"/>
  <c r="W11840" i="3" s="1"/>
  <c r="W11841" i="3" a="1"/>
  <c r="W11841" i="3" s="1"/>
  <c r="W11842" i="3" a="1"/>
  <c r="W11842" i="3" s="1"/>
  <c r="W11843" i="3" a="1"/>
  <c r="W11843" i="3" s="1"/>
  <c r="W11844" i="3" a="1"/>
  <c r="W11844" i="3" s="1"/>
  <c r="W11845" i="3" a="1"/>
  <c r="W11845" i="3" s="1"/>
  <c r="W11846" i="3" a="1"/>
  <c r="W11846" i="3" s="1"/>
  <c r="W11847" i="3" a="1"/>
  <c r="W11847" i="3" s="1"/>
  <c r="W11848" i="3" a="1"/>
  <c r="W11848" i="3" s="1"/>
  <c r="W11849" i="3" a="1"/>
  <c r="W11849" i="3" s="1"/>
  <c r="W11850" i="3" a="1"/>
  <c r="W11850" i="3" s="1"/>
  <c r="W11851" i="3" a="1"/>
  <c r="W11851" i="3" s="1"/>
  <c r="W11852" i="3" a="1"/>
  <c r="W11852" i="3" s="1"/>
  <c r="W11853" i="3" a="1"/>
  <c r="W11853" i="3" s="1"/>
  <c r="W11854" i="3" a="1"/>
  <c r="W11854" i="3" s="1"/>
  <c r="W11855" i="3" a="1"/>
  <c r="W11855" i="3" s="1"/>
  <c r="W11856" i="3" a="1"/>
  <c r="W11856" i="3" s="1"/>
  <c r="W11857" i="3" a="1"/>
  <c r="W11857" i="3" s="1"/>
  <c r="W11858" i="3" a="1"/>
  <c r="W11858" i="3" s="1"/>
  <c r="W11859" i="3" a="1"/>
  <c r="W11859" i="3" s="1"/>
  <c r="W11860" i="3" a="1"/>
  <c r="W11860" i="3" s="1"/>
  <c r="W11861" i="3" a="1"/>
  <c r="W11861" i="3" s="1"/>
  <c r="W11862" i="3" a="1"/>
  <c r="W11862" i="3" s="1"/>
  <c r="W11863" i="3" a="1"/>
  <c r="W11863" i="3" s="1"/>
  <c r="W11864" i="3" a="1"/>
  <c r="W11864" i="3" s="1"/>
  <c r="W11865" i="3" a="1"/>
  <c r="W11865" i="3" s="1"/>
  <c r="W11866" i="3" a="1"/>
  <c r="W11866" i="3" s="1"/>
  <c r="W11867" i="3" a="1"/>
  <c r="W11867" i="3" s="1"/>
  <c r="W11868" i="3" a="1"/>
  <c r="W11868" i="3" s="1"/>
  <c r="W11869" i="3" a="1"/>
  <c r="W11869" i="3" s="1"/>
  <c r="W11870" i="3" a="1"/>
  <c r="W11870" i="3" s="1"/>
  <c r="W11871" i="3" a="1"/>
  <c r="W11871" i="3" s="1"/>
  <c r="W11872" i="3" a="1"/>
  <c r="W11872" i="3" s="1"/>
  <c r="W11873" i="3" a="1"/>
  <c r="W11873" i="3" s="1"/>
  <c r="W11874" i="3" a="1"/>
  <c r="W11874" i="3" s="1"/>
  <c r="W11875" i="3" a="1"/>
  <c r="W11875" i="3" s="1"/>
  <c r="W11876" i="3" a="1"/>
  <c r="W11876" i="3" s="1"/>
  <c r="W11877" i="3" a="1"/>
  <c r="W11877" i="3" s="1"/>
  <c r="W11878" i="3" a="1"/>
  <c r="W11878" i="3" s="1"/>
  <c r="W11879" i="3" a="1"/>
  <c r="W11879" i="3" s="1"/>
  <c r="W11880" i="3" a="1"/>
  <c r="W11880" i="3" s="1"/>
  <c r="W11881" i="3" a="1"/>
  <c r="W11881" i="3" s="1"/>
  <c r="W11882" i="3" a="1"/>
  <c r="W11882" i="3" s="1"/>
  <c r="W11883" i="3" a="1"/>
  <c r="W11883" i="3" s="1"/>
  <c r="W11884" i="3" a="1"/>
  <c r="W11884" i="3" s="1"/>
  <c r="W11885" i="3" a="1"/>
  <c r="W11885" i="3" s="1"/>
  <c r="W11886" i="3" a="1"/>
  <c r="W11886" i="3" s="1"/>
  <c r="W11887" i="3" a="1"/>
  <c r="W11887" i="3" s="1"/>
  <c r="W11888" i="3" a="1"/>
  <c r="W11888" i="3" s="1"/>
  <c r="W11889" i="3" a="1"/>
  <c r="W11889" i="3" s="1"/>
  <c r="W11890" i="3" a="1"/>
  <c r="W11890" i="3" s="1"/>
  <c r="W11891" i="3" a="1"/>
  <c r="W11891" i="3" s="1"/>
  <c r="W11892" i="3" a="1"/>
  <c r="W11892" i="3" s="1"/>
  <c r="W11893" i="3" a="1"/>
  <c r="W11893" i="3" s="1"/>
  <c r="W11894" i="3" a="1"/>
  <c r="W11894" i="3" s="1"/>
  <c r="W11895" i="3" a="1"/>
  <c r="W11895" i="3" s="1"/>
  <c r="W11896" i="3" a="1"/>
  <c r="W11896" i="3" s="1"/>
  <c r="W11897" i="3" a="1"/>
  <c r="W11897" i="3" s="1"/>
  <c r="W11898" i="3" a="1"/>
  <c r="W11898" i="3" s="1"/>
  <c r="W11899" i="3" a="1"/>
  <c r="W11899" i="3" s="1"/>
  <c r="W11900" i="3" a="1"/>
  <c r="W11900" i="3" s="1"/>
  <c r="W11901" i="3" a="1"/>
  <c r="W11901" i="3" s="1"/>
  <c r="W11902" i="3" a="1"/>
  <c r="W11902" i="3" s="1"/>
  <c r="W11903" i="3" a="1"/>
  <c r="W11903" i="3" s="1"/>
  <c r="W11904" i="3" a="1"/>
  <c r="W11904" i="3" s="1"/>
  <c r="W11905" i="3" a="1"/>
  <c r="W11905" i="3" s="1"/>
  <c r="W11906" i="3" a="1"/>
  <c r="W11906" i="3" s="1"/>
  <c r="W11907" i="3" a="1"/>
  <c r="W11907" i="3" s="1"/>
  <c r="W11908" i="3" a="1"/>
  <c r="W11908" i="3" s="1"/>
  <c r="W11909" i="3" a="1"/>
  <c r="W11909" i="3" s="1"/>
  <c r="W11910" i="3" a="1"/>
  <c r="W11910" i="3" s="1"/>
  <c r="W11911" i="3" a="1"/>
  <c r="W11911" i="3" s="1"/>
  <c r="W11912" i="3" a="1"/>
  <c r="W11912" i="3" s="1"/>
  <c r="W11913" i="3" a="1"/>
  <c r="W11913" i="3" s="1"/>
  <c r="W11914" i="3" a="1"/>
  <c r="W11914" i="3" s="1"/>
  <c r="W11915" i="3" a="1"/>
  <c r="W11915" i="3" s="1"/>
  <c r="W11916" i="3" a="1"/>
  <c r="W11916" i="3" s="1"/>
  <c r="W11917" i="3" a="1"/>
  <c r="W11917" i="3" s="1"/>
  <c r="W11918" i="3" a="1"/>
  <c r="W11918" i="3" s="1"/>
  <c r="W11919" i="3" a="1"/>
  <c r="W11919" i="3" s="1"/>
  <c r="W11920" i="3" a="1"/>
  <c r="W11920" i="3" s="1"/>
  <c r="W11921" i="3" a="1"/>
  <c r="W11921" i="3" s="1"/>
  <c r="W11922" i="3" a="1"/>
  <c r="W11922" i="3" s="1"/>
  <c r="W11923" i="3" a="1"/>
  <c r="W11923" i="3" s="1"/>
  <c r="W11924" i="3" a="1"/>
  <c r="W11924" i="3" s="1"/>
  <c r="W11925" i="3" a="1"/>
  <c r="W11925" i="3" s="1"/>
  <c r="W11926" i="3" a="1"/>
  <c r="W11926" i="3" s="1"/>
  <c r="W11927" i="3" a="1"/>
  <c r="W11927" i="3" s="1"/>
  <c r="W11928" i="3" a="1"/>
  <c r="W11928" i="3" s="1"/>
  <c r="W11929" i="3" a="1"/>
  <c r="W11929" i="3" s="1"/>
  <c r="W11930" i="3" a="1"/>
  <c r="W11930" i="3" s="1"/>
  <c r="W11931" i="3" a="1"/>
  <c r="W11931" i="3" s="1"/>
  <c r="W11932" i="3" a="1"/>
  <c r="W11932" i="3" s="1"/>
  <c r="W11933" i="3" a="1"/>
  <c r="W11933" i="3" s="1"/>
  <c r="W11934" i="3" a="1"/>
  <c r="W11934" i="3" s="1"/>
  <c r="W11935" i="3" a="1"/>
  <c r="W11935" i="3" s="1"/>
  <c r="W11936" i="3" a="1"/>
  <c r="W11936" i="3" s="1"/>
  <c r="W11937" i="3" a="1"/>
  <c r="W11937" i="3" s="1"/>
  <c r="W11938" i="3" a="1"/>
  <c r="W11938" i="3" s="1"/>
  <c r="W11939" i="3" a="1"/>
  <c r="W11939" i="3" s="1"/>
  <c r="W11940" i="3" a="1"/>
  <c r="W11940" i="3" s="1"/>
  <c r="W11941" i="3" a="1"/>
  <c r="W11941" i="3" s="1"/>
  <c r="W11942" i="3" a="1"/>
  <c r="W11942" i="3" s="1"/>
  <c r="W11943" i="3" a="1"/>
  <c r="W11943" i="3" s="1"/>
  <c r="W11944" i="3" a="1"/>
  <c r="W11944" i="3" s="1"/>
  <c r="W11945" i="3" a="1"/>
  <c r="W11945" i="3" s="1"/>
  <c r="W11946" i="3" a="1"/>
  <c r="W11946" i="3" s="1"/>
  <c r="W11947" i="3" a="1"/>
  <c r="W11947" i="3" s="1"/>
  <c r="W11948" i="3" a="1"/>
  <c r="W11948" i="3" s="1"/>
  <c r="W11949" i="3" a="1"/>
  <c r="W11949" i="3" s="1"/>
  <c r="W11950" i="3" a="1"/>
  <c r="W11950" i="3" s="1"/>
  <c r="W11951" i="3" a="1"/>
  <c r="W11951" i="3" s="1"/>
  <c r="W11952" i="3" a="1"/>
  <c r="W11952" i="3" s="1"/>
  <c r="W11953" i="3" a="1"/>
  <c r="W11953" i="3" s="1"/>
  <c r="W11954" i="3" a="1"/>
  <c r="W11954" i="3" s="1"/>
  <c r="W11955" i="3" a="1"/>
  <c r="W11955" i="3" s="1"/>
  <c r="W11956" i="3" a="1"/>
  <c r="W11956" i="3" s="1"/>
  <c r="W11957" i="3" a="1"/>
  <c r="W11957" i="3" s="1"/>
  <c r="W11958" i="3" a="1"/>
  <c r="W11958" i="3" s="1"/>
  <c r="W11959" i="3" a="1"/>
  <c r="W11959" i="3" s="1"/>
  <c r="W11960" i="3" a="1"/>
  <c r="W11960" i="3" s="1"/>
  <c r="W11961" i="3" a="1"/>
  <c r="W11961" i="3" s="1"/>
  <c r="W11962" i="3" a="1"/>
  <c r="W11962" i="3" s="1"/>
  <c r="W11963" i="3" a="1"/>
  <c r="W11963" i="3" s="1"/>
  <c r="W11964" i="3" a="1"/>
  <c r="W11964" i="3" s="1"/>
  <c r="W11965" i="3" a="1"/>
  <c r="W11965" i="3" s="1"/>
  <c r="W11966" i="3" a="1"/>
  <c r="W11966" i="3" s="1"/>
  <c r="W11967" i="3" a="1"/>
  <c r="W11967" i="3" s="1"/>
  <c r="W11968" i="3" a="1"/>
  <c r="W11968" i="3" s="1"/>
  <c r="W11969" i="3" a="1"/>
  <c r="W11969" i="3" s="1"/>
  <c r="W11970" i="3" a="1"/>
  <c r="W11970" i="3" s="1"/>
  <c r="W11971" i="3" a="1"/>
  <c r="W11971" i="3" s="1"/>
  <c r="W11972" i="3" a="1"/>
  <c r="W11972" i="3" s="1"/>
  <c r="W11973" i="3" a="1"/>
  <c r="W11973" i="3" s="1"/>
  <c r="W11974" i="3" a="1"/>
  <c r="W11974" i="3" s="1"/>
  <c r="W11975" i="3" a="1"/>
  <c r="W11975" i="3" s="1"/>
  <c r="W11976" i="3" a="1"/>
  <c r="W11976" i="3" s="1"/>
  <c r="W11977" i="3" a="1"/>
  <c r="W11977" i="3" s="1"/>
  <c r="W11978" i="3" a="1"/>
  <c r="W11978" i="3" s="1"/>
  <c r="W11979" i="3" a="1"/>
  <c r="W11979" i="3" s="1"/>
  <c r="W11980" i="3" a="1"/>
  <c r="W11980" i="3" s="1"/>
  <c r="W11981" i="3" a="1"/>
  <c r="W11981" i="3" s="1"/>
  <c r="W11982" i="3" a="1"/>
  <c r="W11982" i="3" s="1"/>
  <c r="W11983" i="3" a="1"/>
  <c r="W11983" i="3" s="1"/>
  <c r="W11984" i="3" a="1"/>
  <c r="W11984" i="3" s="1"/>
  <c r="W11985" i="3" a="1"/>
  <c r="W11985" i="3" s="1"/>
  <c r="W11986" i="3" a="1"/>
  <c r="W11986" i="3" s="1"/>
  <c r="W11987" i="3" a="1"/>
  <c r="W11987" i="3" s="1"/>
  <c r="W11988" i="3" a="1"/>
  <c r="W11988" i="3" s="1"/>
  <c r="W11989" i="3" a="1"/>
  <c r="W11989" i="3" s="1"/>
  <c r="W11990" i="3" a="1"/>
  <c r="W11990" i="3" s="1"/>
  <c r="W11991" i="3" a="1"/>
  <c r="W11991" i="3" s="1"/>
  <c r="W11992" i="3" a="1"/>
  <c r="W11992" i="3" s="1"/>
  <c r="W11993" i="3" a="1"/>
  <c r="W11993" i="3" s="1"/>
  <c r="W11994" i="3" a="1"/>
  <c r="W11994" i="3" s="1"/>
  <c r="W11995" i="3" a="1"/>
  <c r="W11995" i="3" s="1"/>
  <c r="W11996" i="3" a="1"/>
  <c r="W11996" i="3" s="1"/>
  <c r="W11997" i="3" a="1"/>
  <c r="W11997" i="3" s="1"/>
  <c r="W11998" i="3" a="1"/>
  <c r="W11998" i="3" s="1"/>
  <c r="W11999" i="3" a="1"/>
  <c r="W11999" i="3" s="1"/>
  <c r="W12000" i="3" a="1"/>
  <c r="W12000" i="3" s="1"/>
  <c r="W12001" i="3" a="1"/>
  <c r="W12001" i="3" s="1"/>
  <c r="W12002" i="3" a="1"/>
  <c r="W12002" i="3" s="1"/>
  <c r="W12003" i="3" a="1"/>
  <c r="W12003" i="3" s="1"/>
  <c r="W12004" i="3" a="1"/>
  <c r="W12004" i="3" s="1"/>
  <c r="D26" i="1" l="1"/>
  <c r="C26" i="1"/>
  <c r="C30" i="1"/>
  <c r="C29" i="1" l="1"/>
  <c r="C25" i="1"/>
  <c r="E39" i="1" l="1"/>
  <c r="D29" i="1"/>
  <c r="D28" i="1"/>
  <c r="D27" i="1"/>
  <c r="D25" i="1"/>
  <c r="D24" i="1"/>
  <c r="C28" i="1"/>
  <c r="C27" i="1"/>
  <c r="C24" i="1"/>
  <c r="D31" i="1" l="1"/>
  <c r="C31" i="1"/>
  <c r="W6991" i="3" a="1"/>
  <c r="W6991" i="3" s="1"/>
  <c r="W7593" i="3" a="1"/>
  <c r="W7593" i="3" s="1"/>
  <c r="W7206" i="3" a="1"/>
  <c r="W7206" i="3" s="1"/>
  <c r="W7001" i="3" a="1"/>
  <c r="W7001" i="3" s="1"/>
  <c r="W7309" i="3" a="1"/>
  <c r="W7309" i="3" s="1"/>
  <c r="W6912" i="3" a="1"/>
  <c r="W6912" i="3" s="1"/>
  <c r="W6894" i="3" a="1"/>
  <c r="W6894" i="3" s="1"/>
  <c r="W7539" i="3" a="1"/>
  <c r="W7539" i="3" s="1"/>
  <c r="W7276" i="3" a="1"/>
  <c r="W7276" i="3" s="1"/>
  <c r="W6965" i="3" a="1"/>
  <c r="W6965" i="3" s="1"/>
  <c r="W6867" i="3" a="1"/>
  <c r="W6867" i="3" s="1"/>
  <c r="W6972" i="3" a="1"/>
  <c r="W6972" i="3" s="1"/>
  <c r="W7186" i="3" a="1"/>
  <c r="W7186" i="3" s="1"/>
  <c r="W7262" i="3" a="1"/>
  <c r="W7262" i="3" s="1"/>
  <c r="W7595" i="3" a="1"/>
  <c r="W7595" i="3" s="1"/>
  <c r="W6874" i="3" a="1"/>
  <c r="W6874" i="3" s="1"/>
  <c r="W6792" i="3" a="1"/>
  <c r="W6792" i="3" s="1"/>
  <c r="W7051" i="3" a="1"/>
  <c r="W7051" i="3" s="1"/>
  <c r="W7031" i="3" a="1"/>
  <c r="W7031" i="3" s="1"/>
  <c r="W7267" i="3" a="1"/>
  <c r="W7267" i="3" s="1"/>
  <c r="W7058" i="3" a="1"/>
  <c r="W7058" i="3" s="1"/>
  <c r="W6650" i="3" a="1"/>
  <c r="W6650" i="3" s="1"/>
  <c r="W7552" i="3" a="1"/>
  <c r="W7552" i="3" s="1"/>
  <c r="W7106" i="3" a="1"/>
  <c r="W7106" i="3" s="1"/>
  <c r="W7030" i="3" a="1"/>
  <c r="W7030" i="3" s="1"/>
  <c r="W6712" i="3" a="1"/>
  <c r="W6712" i="3" s="1"/>
  <c r="W7550" i="3" a="1"/>
  <c r="W7550" i="3" s="1"/>
  <c r="W7248" i="3" a="1"/>
  <c r="W7248" i="3" s="1"/>
  <c r="W6892" i="3" a="1"/>
  <c r="W6892" i="3" s="1"/>
  <c r="W7146" i="3" a="1"/>
  <c r="W7146" i="3" s="1"/>
  <c r="W6623" i="3" a="1"/>
  <c r="W6623" i="3" s="1"/>
  <c r="W6893" i="3" a="1"/>
  <c r="W6893" i="3" s="1"/>
  <c r="W7542" i="3" a="1"/>
  <c r="W7542" i="3" s="1"/>
  <c r="W6816" i="3" a="1"/>
  <c r="W6816" i="3" s="1"/>
  <c r="W7643" i="3" a="1"/>
  <c r="W7643" i="3" s="1"/>
  <c r="W7405" i="3" a="1"/>
  <c r="W7405" i="3" s="1"/>
  <c r="W6875" i="3" a="1"/>
  <c r="W6875" i="3" s="1"/>
  <c r="W6800" i="3" a="1"/>
  <c r="W6800" i="3" s="1"/>
  <c r="W7059" i="3" a="1"/>
  <c r="W7059" i="3" s="1"/>
  <c r="W6764" i="3" a="1"/>
  <c r="W6764" i="3" s="1"/>
  <c r="W7427" i="3" a="1"/>
  <c r="W7427" i="3" s="1"/>
  <c r="W7587" i="3" a="1"/>
  <c r="W7587" i="3" s="1"/>
  <c r="W7071" i="3" a="1"/>
  <c r="W7071" i="3" s="1"/>
  <c r="W6726" i="3" a="1"/>
  <c r="W6726" i="3" s="1"/>
  <c r="W7283" i="3" a="1"/>
  <c r="W7283" i="3" s="1"/>
  <c r="W7220" i="3" a="1"/>
  <c r="W7220" i="3" s="1"/>
  <c r="W7424" i="3" a="1"/>
  <c r="W7424" i="3" s="1"/>
  <c r="W7343" i="3" a="1"/>
  <c r="W7343" i="3" s="1"/>
  <c r="W7638" i="3" a="1"/>
  <c r="W7638" i="3" s="1"/>
  <c r="W6865" i="3" a="1"/>
  <c r="W6865" i="3" s="1"/>
  <c r="W7185" i="3" a="1"/>
  <c r="W7185" i="3" s="1"/>
  <c r="W7202" i="3" a="1"/>
  <c r="W7202" i="3" s="1"/>
  <c r="W7623" i="3" a="1"/>
  <c r="W7623" i="3" s="1"/>
  <c r="W7519" i="3" a="1"/>
  <c r="W7519" i="3" s="1"/>
  <c r="W6766" i="3" a="1"/>
  <c r="W6766" i="3" s="1"/>
  <c r="W7129" i="3" a="1"/>
  <c r="W7129" i="3" s="1"/>
  <c r="W7438" i="3" a="1"/>
  <c r="W7438" i="3" s="1"/>
  <c r="W6706" i="3" a="1"/>
  <c r="W6706" i="3" s="1"/>
  <c r="W6716" i="3" a="1"/>
  <c r="W6716" i="3" s="1"/>
  <c r="W7188" i="3" a="1"/>
  <c r="W7188" i="3" s="1"/>
  <c r="W6854" i="3" a="1"/>
  <c r="W6854" i="3" s="1"/>
  <c r="W6929" i="3" a="1"/>
  <c r="W6929" i="3" s="1"/>
  <c r="W6899" i="3" a="1"/>
  <c r="W6899" i="3" s="1"/>
  <c r="W7622" i="3" a="1"/>
  <c r="W7622" i="3" s="1"/>
  <c r="W7274" i="3" a="1"/>
  <c r="W7274" i="3" s="1"/>
  <c r="W7371" i="3" a="1"/>
  <c r="W7371" i="3" s="1"/>
  <c r="W7173" i="3" a="1"/>
  <c r="W7173" i="3" s="1"/>
  <c r="W7635" i="3" a="1"/>
  <c r="W7635" i="3" s="1"/>
  <c r="W7214" i="3" a="1"/>
  <c r="W7214" i="3" s="1"/>
  <c r="W7196" i="3" a="1"/>
  <c r="W7196" i="3" s="1"/>
  <c r="W7413" i="3" a="1"/>
  <c r="W7413" i="3" s="1"/>
  <c r="W7027" i="3" a="1"/>
  <c r="W7027" i="3" s="1"/>
  <c r="W6850" i="3" a="1"/>
  <c r="W6850" i="3" s="1"/>
  <c r="W6631" i="3" a="1"/>
  <c r="W6631" i="3" s="1"/>
  <c r="W6697" i="3" a="1"/>
  <c r="W6697" i="3" s="1"/>
  <c r="W6896" i="3" a="1"/>
  <c r="W6896" i="3" s="1"/>
  <c r="W7228" i="3" a="1"/>
  <c r="W7228" i="3" s="1"/>
  <c r="W7303" i="3" a="1"/>
  <c r="W7303" i="3" s="1"/>
  <c r="W6670" i="3" a="1"/>
  <c r="W6670" i="3" s="1"/>
  <c r="W7160" i="3" a="1"/>
  <c r="W7160" i="3" s="1"/>
  <c r="W7581" i="3" a="1"/>
  <c r="W7581" i="3" s="1"/>
  <c r="W7296" i="3" a="1"/>
  <c r="W7296" i="3" s="1"/>
  <c r="W7013" i="3" a="1"/>
  <c r="W7013" i="3" s="1"/>
  <c r="W6886" i="3" a="1"/>
  <c r="W6886" i="3" s="1"/>
  <c r="W6737" i="3" a="1"/>
  <c r="W6737" i="3" s="1"/>
  <c r="W7060" i="3" a="1"/>
  <c r="W7060" i="3" s="1"/>
  <c r="W6876" i="3" a="1"/>
  <c r="W6876" i="3" s="1"/>
  <c r="W7324" i="3" a="1"/>
  <c r="W7324" i="3" s="1"/>
  <c r="W7212" i="3" a="1"/>
  <c r="W7212" i="3" s="1"/>
  <c r="W7422" i="3" a="1"/>
  <c r="W7422" i="3" s="1"/>
  <c r="W6687" i="3" a="1"/>
  <c r="W6687" i="3" s="1"/>
  <c r="W6689" i="3" a="1"/>
  <c r="W6689" i="3" s="1"/>
  <c r="W7399" i="3" a="1"/>
  <c r="W7399" i="3" s="1"/>
  <c r="W6651" i="3" a="1"/>
  <c r="W6651" i="3" s="1"/>
  <c r="W7391" i="3" a="1"/>
  <c r="W7391" i="3" s="1"/>
  <c r="W7039" i="3" a="1"/>
  <c r="W7039" i="3" s="1"/>
  <c r="W7158" i="3" a="1"/>
  <c r="W7158" i="3" s="1"/>
  <c r="W6702" i="3" a="1"/>
  <c r="W6702" i="3" s="1"/>
  <c r="W6928" i="3" a="1"/>
  <c r="W6928" i="3" s="1"/>
  <c r="W6758" i="3" a="1"/>
  <c r="W6758" i="3" s="1"/>
  <c r="W6728" i="3" a="1"/>
  <c r="W6728" i="3" s="1"/>
  <c r="W7494" i="3" a="1"/>
  <c r="W7494" i="3" s="1"/>
  <c r="W7182" i="3" a="1"/>
  <c r="W7182" i="3" s="1"/>
  <c r="W6693" i="3" a="1"/>
  <c r="W6693" i="3" s="1"/>
  <c r="W7109" i="3" a="1"/>
  <c r="W7109" i="3" s="1"/>
  <c r="W7462" i="3" a="1"/>
  <c r="W7462" i="3" s="1"/>
  <c r="W7403" i="3" a="1"/>
  <c r="W7403" i="3" s="1"/>
  <c r="W7217" i="3" a="1"/>
  <c r="W7217" i="3" s="1"/>
  <c r="W6762" i="3" a="1"/>
  <c r="W6762" i="3" s="1"/>
  <c r="W6883" i="3" a="1"/>
  <c r="W6883" i="3" s="1"/>
  <c r="W7225" i="3" a="1"/>
  <c r="W7225" i="3" s="1"/>
  <c r="W7016" i="3" a="1"/>
  <c r="W7016" i="3" s="1"/>
  <c r="W6916" i="3" a="1"/>
  <c r="W6916" i="3" s="1"/>
  <c r="W7077" i="3" a="1"/>
  <c r="W7077" i="3" s="1"/>
  <c r="W7340" i="3" a="1"/>
  <c r="W7340" i="3" s="1"/>
  <c r="W6704" i="3" a="1"/>
  <c r="W6704" i="3" s="1"/>
  <c r="W7088" i="3" a="1"/>
  <c r="W7088" i="3" s="1"/>
  <c r="W7148" i="3" a="1"/>
  <c r="W7148" i="3" s="1"/>
  <c r="W6935" i="3" a="1"/>
  <c r="W6935" i="3" s="1"/>
  <c r="W7096" i="3" a="1"/>
  <c r="W7096" i="3" s="1"/>
  <c r="W7113" i="3" a="1"/>
  <c r="W7113" i="3" s="1"/>
  <c r="W6755" i="3" a="1"/>
  <c r="W6755" i="3" s="1"/>
  <c r="W7317" i="3" a="1"/>
  <c r="W7317" i="3" s="1"/>
  <c r="W6780" i="3" a="1"/>
  <c r="W6780" i="3" s="1"/>
  <c r="W7612" i="3" a="1"/>
  <c r="W7612" i="3" s="1"/>
  <c r="W7078" i="3" a="1"/>
  <c r="W7078" i="3" s="1"/>
  <c r="W6840" i="3" a="1"/>
  <c r="W6840" i="3" s="1"/>
  <c r="W6652" i="3" a="1"/>
  <c r="W6652" i="3" s="1"/>
  <c r="W7602" i="3" a="1"/>
  <c r="W7602" i="3" s="1"/>
  <c r="W7491" i="3" a="1"/>
  <c r="W7491" i="3" s="1"/>
  <c r="W7354" i="3" a="1"/>
  <c r="W7354" i="3" s="1"/>
  <c r="W6955" i="3" a="1"/>
  <c r="W6955" i="3" s="1"/>
  <c r="W7297" i="3" a="1"/>
  <c r="W7297" i="3" s="1"/>
  <c r="W7590" i="3" a="1"/>
  <c r="W7590" i="3" s="1"/>
  <c r="W7493" i="3" a="1"/>
  <c r="W7493" i="3" s="1"/>
  <c r="W7610" i="3" a="1"/>
  <c r="W7610" i="3" s="1"/>
  <c r="W7599" i="3" a="1"/>
  <c r="W7599" i="3" s="1"/>
  <c r="W7320" i="3" a="1"/>
  <c r="W7320" i="3" s="1"/>
  <c r="W6963" i="3" a="1"/>
  <c r="W6963" i="3" s="1"/>
  <c r="W7130" i="3" a="1"/>
  <c r="W7130" i="3" s="1"/>
  <c r="W6793" i="3" a="1"/>
  <c r="W6793" i="3" s="1"/>
  <c r="W7537" i="3" a="1"/>
  <c r="W7537" i="3" s="1"/>
  <c r="W6633" i="3" a="1"/>
  <c r="W6633" i="3" s="1"/>
  <c r="W7112" i="3" a="1"/>
  <c r="W7112" i="3" s="1"/>
  <c r="W7463" i="3" a="1"/>
  <c r="W7463" i="3" s="1"/>
  <c r="W6919" i="3" a="1"/>
  <c r="W6919" i="3" s="1"/>
  <c r="W7347" i="3" a="1"/>
  <c r="W7347" i="3" s="1"/>
  <c r="W6789" i="3" a="1"/>
  <c r="W6789" i="3" s="1"/>
  <c r="W7193" i="3" a="1"/>
  <c r="W7193" i="3" s="1"/>
  <c r="W7189" i="3" a="1"/>
  <c r="W7189" i="3" s="1"/>
  <c r="W6836" i="3" a="1"/>
  <c r="W6836" i="3" s="1"/>
  <c r="W7437" i="3" a="1"/>
  <c r="W7437" i="3" s="1"/>
  <c r="W6954" i="3" a="1"/>
  <c r="W6954" i="3" s="1"/>
  <c r="W7244" i="3" a="1"/>
  <c r="W7244" i="3" s="1"/>
  <c r="W6997" i="3" a="1"/>
  <c r="W6997" i="3" s="1"/>
  <c r="W7111" i="3" a="1"/>
  <c r="W7111" i="3" s="1"/>
  <c r="W7102" i="3" a="1"/>
  <c r="W7102" i="3" s="1"/>
  <c r="W7556" i="3" a="1"/>
  <c r="W7556" i="3" s="1"/>
  <c r="W7082" i="3" a="1"/>
  <c r="W7082" i="3" s="1"/>
  <c r="W6769" i="3" a="1"/>
  <c r="W6769" i="3" s="1"/>
  <c r="W7553" i="3" a="1"/>
  <c r="W7553" i="3" s="1"/>
  <c r="W6881" i="3" a="1"/>
  <c r="W6881" i="3" s="1"/>
  <c r="W7625" i="3" a="1"/>
  <c r="W7625" i="3" s="1"/>
  <c r="W7346" i="3" a="1"/>
  <c r="W7346" i="3" s="1"/>
  <c r="W7639" i="3" a="1"/>
  <c r="W7639" i="3" s="1"/>
  <c r="W7601" i="3" a="1"/>
  <c r="W7601" i="3" s="1"/>
  <c r="W7239" i="3" a="1"/>
  <c r="W7239" i="3" s="1"/>
  <c r="W7270" i="3" a="1"/>
  <c r="W7270" i="3" s="1"/>
  <c r="W7261" i="3" a="1"/>
  <c r="W7261" i="3" s="1"/>
  <c r="W7137" i="3" a="1"/>
  <c r="W7137" i="3" s="1"/>
  <c r="W7389" i="3" a="1"/>
  <c r="W7389" i="3" s="1"/>
  <c r="W7266" i="3" a="1"/>
  <c r="W7266" i="3" s="1"/>
  <c r="W6901" i="3" a="1"/>
  <c r="W6901" i="3" s="1"/>
  <c r="W7616" i="3" a="1"/>
  <c r="W7616" i="3" s="1"/>
  <c r="W7107" i="3" a="1"/>
  <c r="W7107" i="3" s="1"/>
  <c r="W7397" i="3" a="1"/>
  <c r="W7397" i="3" s="1"/>
  <c r="W7492" i="3" a="1"/>
  <c r="W7492" i="3" s="1"/>
  <c r="W7356" i="3" a="1"/>
  <c r="W7356" i="3" s="1"/>
  <c r="W6732" i="3" a="1"/>
  <c r="W6732" i="3" s="1"/>
  <c r="W6897" i="3" a="1"/>
  <c r="W6897" i="3" s="1"/>
  <c r="W7509" i="3" a="1"/>
  <c r="W7509" i="3" s="1"/>
  <c r="W7428" i="3" a="1"/>
  <c r="W7428" i="3" s="1"/>
  <c r="W6727" i="3" a="1"/>
  <c r="W6727" i="3" s="1"/>
  <c r="W6625" i="3" a="1"/>
  <c r="W6625" i="3" s="1"/>
  <c r="W7264" i="3" a="1"/>
  <c r="W7264" i="3" s="1"/>
  <c r="W6774" i="3" a="1"/>
  <c r="W6774" i="3" s="1"/>
  <c r="W7074" i="3" a="1"/>
  <c r="W7074" i="3" s="1"/>
  <c r="W6720" i="3" a="1"/>
  <c r="W6720" i="3" s="1"/>
  <c r="W7453" i="3" a="1"/>
  <c r="W7453" i="3" s="1"/>
  <c r="W7178" i="3" a="1"/>
  <c r="W7178" i="3" s="1"/>
  <c r="W6700" i="3" a="1"/>
  <c r="W6700" i="3" s="1"/>
  <c r="W7613" i="3" a="1"/>
  <c r="W7613" i="3" s="1"/>
  <c r="W6872" i="3" a="1"/>
  <c r="W6872" i="3" s="1"/>
  <c r="W6808" i="3" a="1"/>
  <c r="W6808" i="3" s="1"/>
  <c r="W7392" i="3" a="1"/>
  <c r="W7392" i="3" s="1"/>
  <c r="W7531" i="3" a="1"/>
  <c r="W7531" i="3" s="1"/>
  <c r="W6937" i="3" a="1"/>
  <c r="W6937" i="3" s="1"/>
  <c r="W7094" i="3" a="1"/>
  <c r="W7094" i="3" s="1"/>
  <c r="W7627" i="3" a="1"/>
  <c r="W7627" i="3" s="1"/>
  <c r="W6914" i="3" a="1"/>
  <c r="W6914" i="3" s="1"/>
  <c r="W6932" i="3" a="1"/>
  <c r="W6932" i="3" s="1"/>
  <c r="W7008" i="3" a="1"/>
  <c r="W7008" i="3" s="1"/>
  <c r="W6941" i="3" a="1"/>
  <c r="W6941" i="3" s="1"/>
  <c r="W6982" i="3" a="1"/>
  <c r="W6982" i="3" s="1"/>
  <c r="W7603" i="3" a="1"/>
  <c r="W7603" i="3" s="1"/>
  <c r="W7473" i="3" a="1"/>
  <c r="W7473" i="3" s="1"/>
  <c r="W6763" i="3" a="1"/>
  <c r="W6763" i="3" s="1"/>
  <c r="W6677" i="3" a="1"/>
  <c r="W6677" i="3" s="1"/>
  <c r="W7098" i="3" a="1"/>
  <c r="W7098" i="3" s="1"/>
  <c r="W7256" i="3" a="1"/>
  <c r="W7256" i="3" s="1"/>
  <c r="W7401" i="3" a="1"/>
  <c r="W7401" i="3" s="1"/>
  <c r="W7475" i="3" a="1"/>
  <c r="W7475" i="3" s="1"/>
  <c r="W7534" i="3" a="1"/>
  <c r="W7534" i="3" s="1"/>
  <c r="W7609" i="3" a="1"/>
  <c r="W7609" i="3" s="1"/>
  <c r="W7569" i="3" a="1"/>
  <c r="W7569" i="3" s="1"/>
  <c r="W7213" i="3" a="1"/>
  <c r="W7213" i="3" s="1"/>
  <c r="W6964" i="3" a="1"/>
  <c r="W6964" i="3" s="1"/>
  <c r="W7483" i="3" a="1"/>
  <c r="W7483" i="3" s="1"/>
  <c r="W7332" i="3" a="1"/>
  <c r="W7332" i="3" s="1"/>
  <c r="W7017" i="3" a="1"/>
  <c r="W7017" i="3" s="1"/>
  <c r="W7316" i="3" a="1"/>
  <c r="W7316" i="3" s="1"/>
  <c r="W7319" i="3" a="1"/>
  <c r="W7319" i="3" s="1"/>
  <c r="W7400" i="3" a="1"/>
  <c r="W7400" i="3" s="1"/>
  <c r="W6947" i="3" a="1"/>
  <c r="W6947" i="3" s="1"/>
  <c r="W6855" i="3" a="1"/>
  <c r="W6855" i="3" s="1"/>
  <c r="W7133" i="3" a="1"/>
  <c r="W7133" i="3" s="1"/>
  <c r="W7545" i="3" a="1"/>
  <c r="W7545" i="3" s="1"/>
  <c r="W7072" i="3" a="1"/>
  <c r="W7072" i="3" s="1"/>
  <c r="W7436" i="3" a="1"/>
  <c r="W7436" i="3" s="1"/>
  <c r="W6779" i="3" a="1"/>
  <c r="W6779" i="3" s="1"/>
  <c r="W7207" i="3" a="1"/>
  <c r="W7207" i="3" s="1"/>
  <c r="W6669" i="3" a="1"/>
  <c r="W6669" i="3" s="1"/>
  <c r="W7522" i="3" a="1"/>
  <c r="W7522" i="3" s="1"/>
  <c r="W7103" i="3" a="1"/>
  <c r="W7103" i="3" s="1"/>
  <c r="W6811" i="3" a="1"/>
  <c r="W6811" i="3" s="1"/>
  <c r="W6749" i="3" a="1"/>
  <c r="W6749" i="3" s="1"/>
  <c r="W7488" i="3" a="1"/>
  <c r="W7488" i="3" s="1"/>
  <c r="W6828" i="3" a="1"/>
  <c r="W6828" i="3" s="1"/>
  <c r="W6962" i="3" a="1"/>
  <c r="W6962" i="3" s="1"/>
  <c r="W7411" i="3" a="1"/>
  <c r="W7411" i="3" s="1"/>
  <c r="W7520" i="3" a="1"/>
  <c r="W7520" i="3" s="1"/>
  <c r="W7141" i="3" a="1"/>
  <c r="W7141" i="3" s="1"/>
  <c r="W7459" i="3" a="1"/>
  <c r="W7459" i="3" s="1"/>
  <c r="W7110" i="3" a="1"/>
  <c r="W7110" i="3" s="1"/>
  <c r="W7454" i="3" a="1"/>
  <c r="W7454" i="3" s="1"/>
  <c r="W6736" i="3" a="1"/>
  <c r="W6736" i="3" s="1"/>
  <c r="W7311" i="3" a="1"/>
  <c r="W7311" i="3" s="1"/>
  <c r="W7010" i="3" a="1"/>
  <c r="W7010" i="3" s="1"/>
  <c r="W6733" i="3" a="1"/>
  <c r="W6733" i="3" s="1"/>
  <c r="W7042" i="3" a="1"/>
  <c r="W7042" i="3" s="1"/>
  <c r="W7575" i="3" a="1"/>
  <c r="W7575" i="3" s="1"/>
  <c r="W7363" i="3" a="1"/>
  <c r="W7363" i="3" s="1"/>
  <c r="W7636" i="3" a="1"/>
  <c r="W7636" i="3" s="1"/>
  <c r="W7546" i="3" a="1"/>
  <c r="W7546" i="3" s="1"/>
  <c r="W7525" i="3" a="1"/>
  <c r="W7525" i="3" s="1"/>
  <c r="W6718" i="3" a="1"/>
  <c r="W6718" i="3" s="1"/>
  <c r="W7187" i="3" a="1"/>
  <c r="W7187" i="3" s="1"/>
  <c r="W7240" i="3" a="1"/>
  <c r="W7240" i="3" s="1"/>
  <c r="W7580" i="3" a="1"/>
  <c r="W7580" i="3" s="1"/>
  <c r="W6817" i="3" a="1"/>
  <c r="W6817" i="3" s="1"/>
  <c r="W7477" i="3" a="1"/>
  <c r="W7477" i="3" s="1"/>
  <c r="W6645" i="3" a="1"/>
  <c r="W6645" i="3" s="1"/>
  <c r="W6891" i="3" a="1"/>
  <c r="W6891" i="3" s="1"/>
  <c r="W6978" i="3" a="1"/>
  <c r="W6978" i="3" s="1"/>
  <c r="W7358" i="3" a="1"/>
  <c r="W7358" i="3" s="1"/>
  <c r="W6853" i="3" a="1"/>
  <c r="W6853" i="3" s="1"/>
  <c r="W6681" i="3" a="1"/>
  <c r="W6681" i="3" s="1"/>
  <c r="W6784" i="3" a="1"/>
  <c r="W6784" i="3" s="1"/>
  <c r="W7322" i="3" a="1"/>
  <c r="W7322" i="3" s="1"/>
  <c r="W7607" i="3" a="1"/>
  <c r="W7607" i="3" s="1"/>
  <c r="W7171" i="3" a="1"/>
  <c r="W7171" i="3" s="1"/>
  <c r="W7245" i="3" a="1"/>
  <c r="W7245" i="3" s="1"/>
  <c r="W6748" i="3" a="1"/>
  <c r="W6748" i="3" s="1"/>
  <c r="W6802" i="3" a="1"/>
  <c r="W6802" i="3" s="1"/>
  <c r="W7076" i="3" a="1"/>
  <c r="W7076" i="3" s="1"/>
  <c r="W6690" i="3" a="1"/>
  <c r="W6690" i="3" s="1"/>
  <c r="W7183" i="3" a="1"/>
  <c r="W7183" i="3" s="1"/>
  <c r="W7157" i="3" a="1"/>
  <c r="W7157" i="3" s="1"/>
  <c r="W7474" i="3" a="1"/>
  <c r="W7474" i="3" s="1"/>
  <c r="W7272" i="3" a="1"/>
  <c r="W7272" i="3" s="1"/>
  <c r="W7447" i="3" a="1"/>
  <c r="W7447" i="3" s="1"/>
  <c r="W6773" i="3" a="1"/>
  <c r="W6773" i="3" s="1"/>
  <c r="W7211" i="3" a="1"/>
  <c r="W7211" i="3" s="1"/>
  <c r="W7489" i="3" a="1"/>
  <c r="W7489" i="3" s="1"/>
  <c r="W7289" i="3" a="1"/>
  <c r="W7289" i="3" s="1"/>
  <c r="W7416" i="3" a="1"/>
  <c r="W7416" i="3" s="1"/>
  <c r="W7551" i="3" a="1"/>
  <c r="W7551" i="3" s="1"/>
  <c r="W7134" i="3" a="1"/>
  <c r="W7134" i="3" s="1"/>
  <c r="W7498" i="3" a="1"/>
  <c r="W7498" i="3" s="1"/>
  <c r="W6877" i="3" a="1"/>
  <c r="W6877" i="3" s="1"/>
  <c r="W7210" i="3" a="1"/>
  <c r="W7210" i="3" s="1"/>
  <c r="W7406" i="3" a="1"/>
  <c r="W7406" i="3" s="1"/>
  <c r="W7461" i="3" a="1"/>
  <c r="W7461" i="3" s="1"/>
  <c r="W6698" i="3" a="1"/>
  <c r="W6698" i="3" s="1"/>
  <c r="W7165" i="3" a="1"/>
  <c r="W7165" i="3" s="1"/>
  <c r="W6907" i="3" a="1"/>
  <c r="W6907" i="3" s="1"/>
  <c r="W7037" i="3" a="1"/>
  <c r="W7037" i="3" s="1"/>
  <c r="W7568" i="3" a="1"/>
  <c r="W7568" i="3" s="1"/>
  <c r="W7321" i="3" a="1"/>
  <c r="W7321" i="3" s="1"/>
  <c r="W7338" i="3" a="1"/>
  <c r="W7338" i="3" s="1"/>
  <c r="W6940" i="3" a="1"/>
  <c r="W6940" i="3" s="1"/>
  <c r="W7408" i="3" a="1"/>
  <c r="W7408" i="3" s="1"/>
  <c r="W7511" i="3" a="1"/>
  <c r="W7511" i="3" s="1"/>
  <c r="W7497" i="3" a="1"/>
  <c r="W7497" i="3" s="1"/>
  <c r="W7446" i="3" a="1"/>
  <c r="W7446" i="3" s="1"/>
  <c r="W6980" i="3" a="1"/>
  <c r="W6980" i="3" s="1"/>
  <c r="W6746" i="3" a="1"/>
  <c r="W6746" i="3" s="1"/>
  <c r="W7197" i="3" a="1"/>
  <c r="W7197" i="3" s="1"/>
  <c r="W7598" i="3" a="1"/>
  <c r="W7598" i="3" s="1"/>
  <c r="W6741" i="3" a="1"/>
  <c r="W6741" i="3" s="1"/>
  <c r="W7487" i="3" a="1"/>
  <c r="W7487" i="3" s="1"/>
  <c r="W6685" i="3" a="1"/>
  <c r="W6685" i="3" s="1"/>
  <c r="W7341" i="3" a="1"/>
  <c r="W7341" i="3" s="1"/>
  <c r="W7532" i="3" a="1"/>
  <c r="W7532" i="3" s="1"/>
  <c r="W7203" i="3" a="1"/>
  <c r="W7203" i="3" s="1"/>
  <c r="W7379" i="3" a="1"/>
  <c r="W7379" i="3" s="1"/>
  <c r="W7339" i="3" a="1"/>
  <c r="W7339" i="3" s="1"/>
  <c r="W6970" i="3" a="1"/>
  <c r="W6970" i="3" s="1"/>
  <c r="W6683" i="3" a="1"/>
  <c r="W6683" i="3" s="1"/>
  <c r="W6663" i="3" a="1"/>
  <c r="W6663" i="3" s="1"/>
  <c r="W6973" i="3" a="1"/>
  <c r="W6973" i="3" s="1"/>
  <c r="W6922" i="3" a="1"/>
  <c r="W6922" i="3" s="1"/>
  <c r="W7069" i="3" a="1"/>
  <c r="W7069" i="3" s="1"/>
  <c r="W7181" i="3" a="1"/>
  <c r="W7181" i="3" s="1"/>
  <c r="W7631" i="3" a="1"/>
  <c r="W7631" i="3" s="1"/>
  <c r="W7514" i="3" a="1"/>
  <c r="W7514" i="3" s="1"/>
  <c r="W7045" i="3" a="1"/>
  <c r="W7045" i="3" s="1"/>
  <c r="W7099" i="3" a="1"/>
  <c r="W7099" i="3" s="1"/>
  <c r="W7361" i="3" a="1"/>
  <c r="W7361" i="3" s="1"/>
  <c r="W7360" i="3" a="1"/>
  <c r="W7360" i="3" s="1"/>
  <c r="W6754" i="3" a="1"/>
  <c r="W6754" i="3" s="1"/>
  <c r="W7365" i="3" a="1"/>
  <c r="W7365" i="3" s="1"/>
  <c r="W6810" i="3" a="1"/>
  <c r="W6810" i="3" s="1"/>
  <c r="W7395" i="3" a="1"/>
  <c r="W7395" i="3" s="1"/>
  <c r="W7184" i="3" a="1"/>
  <c r="W7184" i="3" s="1"/>
  <c r="W7117" i="3" a="1"/>
  <c r="W7117" i="3" s="1"/>
  <c r="W7388" i="3" a="1"/>
  <c r="W7388" i="3" s="1"/>
  <c r="W7634" i="3" a="1"/>
  <c r="W7634" i="3" s="1"/>
  <c r="W6671" i="3" a="1"/>
  <c r="W6671" i="3" s="1"/>
  <c r="W6636" i="3" a="1"/>
  <c r="W6636" i="3" s="1"/>
  <c r="W7611" i="3" a="1"/>
  <c r="W7611" i="3" s="1"/>
  <c r="W7526" i="3" a="1"/>
  <c r="W7526" i="3" s="1"/>
  <c r="W7352" i="3" a="1"/>
  <c r="W7352" i="3" s="1"/>
  <c r="W7500" i="3" a="1"/>
  <c r="W7500" i="3" s="1"/>
  <c r="W7470" i="3" a="1"/>
  <c r="W7470" i="3" s="1"/>
  <c r="W6939" i="3" a="1"/>
  <c r="W6939" i="3" s="1"/>
  <c r="W7460" i="3" a="1"/>
  <c r="W7460" i="3" s="1"/>
  <c r="W6931" i="3" a="1"/>
  <c r="W6931" i="3" s="1"/>
  <c r="W7444" i="3" a="1"/>
  <c r="W7444" i="3" s="1"/>
  <c r="W6908" i="3" a="1"/>
  <c r="W6908" i="3" s="1"/>
  <c r="W6756" i="3" a="1"/>
  <c r="W6756" i="3" s="1"/>
  <c r="W7259" i="3" a="1"/>
  <c r="W7259" i="3" s="1"/>
  <c r="W7314" i="3" a="1"/>
  <c r="W7314" i="3" s="1"/>
  <c r="W6987" i="3" a="1"/>
  <c r="W6987" i="3" s="1"/>
  <c r="W6682" i="3" a="1"/>
  <c r="W6682" i="3" s="1"/>
  <c r="W7582" i="3" a="1"/>
  <c r="W7582" i="3" s="1"/>
  <c r="W6913" i="3" a="1"/>
  <c r="W6913" i="3" s="1"/>
  <c r="W7515" i="3" a="1"/>
  <c r="W7515" i="3" s="1"/>
  <c r="W7619" i="3" a="1"/>
  <c r="W7619" i="3" s="1"/>
  <c r="W6703" i="3" a="1"/>
  <c r="W6703" i="3" s="1"/>
  <c r="W7452" i="3" a="1"/>
  <c r="W7452" i="3" s="1"/>
  <c r="W6624" i="3" a="1"/>
  <c r="W6624" i="3" s="1"/>
  <c r="W7034" i="3" a="1"/>
  <c r="W7034" i="3" s="1"/>
  <c r="W6798" i="3" a="1"/>
  <c r="W6798" i="3" s="1"/>
  <c r="W6926" i="3" a="1"/>
  <c r="W6926" i="3" s="1"/>
  <c r="W7028" i="3" a="1"/>
  <c r="W7028" i="3" s="1"/>
  <c r="W7300" i="3" a="1"/>
  <c r="W7300" i="3" s="1"/>
  <c r="W6988" i="3" a="1"/>
  <c r="W6988" i="3" s="1"/>
  <c r="W6767" i="3" a="1"/>
  <c r="W6767" i="3" s="1"/>
  <c r="W7547" i="3" a="1"/>
  <c r="W7547" i="3" s="1"/>
  <c r="W6866" i="3" a="1"/>
  <c r="W6866" i="3" s="1"/>
  <c r="W6721" i="3" a="1"/>
  <c r="W6721" i="3" s="1"/>
  <c r="W7006" i="3" a="1"/>
  <c r="W7006" i="3" s="1"/>
  <c r="W7177" i="3" a="1"/>
  <c r="W7177" i="3" s="1"/>
  <c r="W7260" i="3" a="1"/>
  <c r="W7260" i="3" s="1"/>
  <c r="W6942" i="3" a="1"/>
  <c r="W6942" i="3" s="1"/>
  <c r="W6994" i="3" a="1"/>
  <c r="W6994" i="3" s="1"/>
  <c r="W6714" i="3" a="1"/>
  <c r="W6714" i="3" s="1"/>
  <c r="W6849" i="3" a="1"/>
  <c r="W6849" i="3" s="1"/>
  <c r="W6759" i="3" a="1"/>
  <c r="W6759" i="3" s="1"/>
  <c r="W7242" i="3" a="1"/>
  <c r="W7242" i="3" s="1"/>
  <c r="W7168" i="3" a="1"/>
  <c r="W7168" i="3" s="1"/>
  <c r="W7524" i="3" a="1"/>
  <c r="W7524" i="3" s="1"/>
  <c r="W7315" i="3" a="1"/>
  <c r="W7315" i="3" s="1"/>
  <c r="W6878" i="3" a="1"/>
  <c r="W6878" i="3" s="1"/>
  <c r="W6641" i="3" a="1"/>
  <c r="W6641" i="3" s="1"/>
  <c r="W7604" i="3" a="1"/>
  <c r="W7604" i="3" s="1"/>
  <c r="W7458" i="3" a="1"/>
  <c r="W7458" i="3" s="1"/>
  <c r="W7449" i="3" a="1"/>
  <c r="W7449" i="3" s="1"/>
  <c r="W7621" i="3" a="1"/>
  <c r="W7621" i="3" s="1"/>
  <c r="W7561" i="3" a="1"/>
  <c r="W7561" i="3" s="1"/>
  <c r="W7063" i="3" a="1"/>
  <c r="W7063" i="3" s="1"/>
  <c r="W7512" i="3" a="1"/>
  <c r="W7512" i="3" s="1"/>
  <c r="W6976" i="3" a="1"/>
  <c r="W6976" i="3" s="1"/>
  <c r="W6985" i="3" a="1"/>
  <c r="W6985" i="3" s="1"/>
  <c r="W7426" i="3" a="1"/>
  <c r="W7426" i="3" s="1"/>
  <c r="W7250" i="3" a="1"/>
  <c r="W7250" i="3" s="1"/>
  <c r="W7237" i="3" a="1"/>
  <c r="W7237" i="3" s="1"/>
  <c r="W7606" i="3" a="1"/>
  <c r="W7606" i="3" s="1"/>
  <c r="W7120" i="3" a="1"/>
  <c r="W7120" i="3" s="1"/>
  <c r="W7617" i="3" a="1"/>
  <c r="W7617" i="3" s="1"/>
  <c r="W7583" i="3" a="1"/>
  <c r="W7583" i="3" s="1"/>
  <c r="W7293" i="3" a="1"/>
  <c r="W7293" i="3" s="1"/>
  <c r="W6824" i="3" a="1"/>
  <c r="W6824" i="3" s="1"/>
  <c r="W7204" i="3" a="1"/>
  <c r="W7204" i="3" s="1"/>
  <c r="W6999" i="3" a="1"/>
  <c r="W6999" i="3" s="1"/>
  <c r="W7334" i="3" a="1"/>
  <c r="W7334" i="3" s="1"/>
  <c r="W7233" i="3" a="1"/>
  <c r="W7233" i="3" s="1"/>
  <c r="W6782" i="3" a="1"/>
  <c r="W6782" i="3" s="1"/>
  <c r="W6827" i="3" a="1"/>
  <c r="W6827" i="3" s="1"/>
  <c r="W7633" i="3" a="1"/>
  <c r="W7633" i="3" s="1"/>
  <c r="W7549" i="3" a="1"/>
  <c r="W7549" i="3" s="1"/>
  <c r="W7254" i="3" a="1"/>
  <c r="W7254" i="3" s="1"/>
  <c r="W7450" i="3" a="1"/>
  <c r="W7450" i="3" s="1"/>
  <c r="W6910" i="3" a="1"/>
  <c r="W6910" i="3" s="1"/>
  <c r="W7139" i="3" a="1"/>
  <c r="W7139" i="3" s="1"/>
  <c r="W7326" i="3" a="1"/>
  <c r="W7326" i="3" s="1"/>
  <c r="W7471" i="3" a="1"/>
  <c r="W7471" i="3" s="1"/>
  <c r="W7455" i="3" a="1"/>
  <c r="W7455" i="3" s="1"/>
  <c r="W7357" i="3" a="1"/>
  <c r="W7357" i="3" s="1"/>
  <c r="W6724" i="3" a="1"/>
  <c r="W6724" i="3" s="1"/>
  <c r="W6734" i="3" a="1"/>
  <c r="W6734" i="3" s="1"/>
  <c r="W7535" i="3" a="1"/>
  <c r="W7535" i="3" s="1"/>
  <c r="W7216" i="3" a="1"/>
  <c r="W7216" i="3" s="1"/>
  <c r="W6679" i="3" a="1"/>
  <c r="W6679" i="3" s="1"/>
  <c r="W6752" i="3" a="1"/>
  <c r="W6752" i="3" s="1"/>
  <c r="W6664" i="3" a="1"/>
  <c r="W6664" i="3" s="1"/>
  <c r="W7275" i="3" a="1"/>
  <c r="W7275" i="3" s="1"/>
  <c r="W7478" i="3" a="1"/>
  <c r="W7478" i="3" s="1"/>
  <c r="W7235" i="3" a="1"/>
  <c r="W7235" i="3" s="1"/>
  <c r="W7372" i="3" a="1"/>
  <c r="W7372" i="3" s="1"/>
  <c r="W7560" i="3" a="1"/>
  <c r="W7560" i="3" s="1"/>
  <c r="W7108" i="3" a="1"/>
  <c r="W7108" i="3" s="1"/>
  <c r="W7467" i="3" a="1"/>
  <c r="W7467" i="3" s="1"/>
  <c r="W7429" i="3" a="1"/>
  <c r="W7429" i="3" s="1"/>
  <c r="W6760" i="3" a="1"/>
  <c r="W6760" i="3" s="1"/>
  <c r="W7176" i="3" a="1"/>
  <c r="W7176" i="3" s="1"/>
  <c r="W7404" i="3" a="1"/>
  <c r="W7404" i="3" s="1"/>
  <c r="W7516" i="3" a="1"/>
  <c r="W7516" i="3" s="1"/>
  <c r="W7480" i="3" a="1"/>
  <c r="W7480" i="3" s="1"/>
  <c r="W6842" i="3" a="1"/>
  <c r="W6842" i="3" s="1"/>
  <c r="W6788" i="3" a="1"/>
  <c r="W6788" i="3" s="1"/>
  <c r="W6825" i="3" a="1"/>
  <c r="W6825" i="3" s="1"/>
  <c r="W7142" i="3" a="1"/>
  <c r="W7142" i="3" s="1"/>
  <c r="W6722" i="3" a="1"/>
  <c r="W6722" i="3" s="1"/>
  <c r="W6797" i="3" a="1"/>
  <c r="W6797" i="3" s="1"/>
  <c r="W7499" i="3" a="1"/>
  <c r="W7499" i="3" s="1"/>
  <c r="W6637" i="3" a="1"/>
  <c r="W6637" i="3" s="1"/>
  <c r="W6921" i="3" a="1"/>
  <c r="W6921" i="3" s="1"/>
  <c r="W7533" i="3" a="1"/>
  <c r="W7533" i="3" s="1"/>
  <c r="W7329" i="3" a="1"/>
  <c r="W7329" i="3" s="1"/>
  <c r="W7448" i="3" a="1"/>
  <c r="W7448" i="3" s="1"/>
  <c r="W7615" i="3" a="1"/>
  <c r="W7615" i="3" s="1"/>
  <c r="W6864" i="3" a="1"/>
  <c r="W6864" i="3" s="1"/>
  <c r="W6826" i="3" a="1"/>
  <c r="W6826" i="3" s="1"/>
  <c r="W7307" i="3" a="1"/>
  <c r="W7307" i="3" s="1"/>
  <c r="W7046" i="3" a="1"/>
  <c r="W7046" i="3" s="1"/>
  <c r="W7029" i="3" a="1"/>
  <c r="W7029" i="3" s="1"/>
  <c r="W6880" i="3" a="1"/>
  <c r="W6880" i="3" s="1"/>
  <c r="W6632" i="3" a="1"/>
  <c r="W6632" i="3" s="1"/>
  <c r="W6906" i="3" a="1"/>
  <c r="W6906" i="3" s="1"/>
  <c r="W7208" i="3" a="1"/>
  <c r="W7208" i="3" s="1"/>
  <c r="W7149" i="3" a="1"/>
  <c r="W7149" i="3" s="1"/>
  <c r="W7628" i="3" a="1"/>
  <c r="W7628" i="3" s="1"/>
  <c r="W7161" i="3" a="1"/>
  <c r="W7161" i="3" s="1"/>
  <c r="W7065" i="3" a="1"/>
  <c r="W7065" i="3" s="1"/>
  <c r="W6643" i="3" a="1"/>
  <c r="W6643" i="3" s="1"/>
  <c r="W7145" i="3" a="1"/>
  <c r="W7145" i="3" s="1"/>
  <c r="W7159" i="3" a="1"/>
  <c r="W7159" i="3" s="1"/>
  <c r="W7585" i="3" a="1"/>
  <c r="W7585" i="3" s="1"/>
  <c r="W7350" i="3" a="1"/>
  <c r="W7350" i="3" s="1"/>
  <c r="W6654" i="3" a="1"/>
  <c r="W6654" i="3" s="1"/>
  <c r="W7318" i="3" a="1"/>
  <c r="W7318" i="3" s="1"/>
  <c r="W7002" i="3" a="1"/>
  <c r="W7002" i="3" s="1"/>
  <c r="W6710" i="3" a="1"/>
  <c r="W6710" i="3" s="1"/>
  <c r="W6902" i="3" a="1"/>
  <c r="W6902" i="3" s="1"/>
  <c r="W7331" i="3" a="1"/>
  <c r="W7331" i="3" s="1"/>
  <c r="W7004" i="3" a="1"/>
  <c r="W7004" i="3" s="1"/>
  <c r="W6666" i="3" a="1"/>
  <c r="W6666" i="3" s="1"/>
  <c r="W7495" i="3" a="1"/>
  <c r="W7495" i="3" s="1"/>
  <c r="W7394" i="3" a="1"/>
  <c r="W7394" i="3" s="1"/>
  <c r="W6946" i="3" a="1"/>
  <c r="W6946" i="3" s="1"/>
  <c r="W7154" i="3" a="1"/>
  <c r="W7154" i="3" s="1"/>
  <c r="W7219" i="3" a="1"/>
  <c r="W7219" i="3" s="1"/>
  <c r="W7025" i="3" a="1"/>
  <c r="W7025" i="3" s="1"/>
  <c r="W6701" i="3" a="1"/>
  <c r="W6701" i="3" s="1"/>
  <c r="W6924" i="3" a="1"/>
  <c r="W6924" i="3" s="1"/>
  <c r="W7127" i="3" a="1"/>
  <c r="W7127" i="3" s="1"/>
  <c r="W6672" i="3" a="1"/>
  <c r="W6672" i="3" s="1"/>
  <c r="W7479" i="3" a="1"/>
  <c r="W7479" i="3" s="1"/>
  <c r="W7155" i="3" a="1"/>
  <c r="W7155" i="3" s="1"/>
  <c r="W7328" i="3" a="1"/>
  <c r="W7328" i="3" s="1"/>
  <c r="W7469" i="3" a="1"/>
  <c r="W7469" i="3" s="1"/>
  <c r="W6778" i="3" a="1"/>
  <c r="W6778" i="3" s="1"/>
  <c r="W7114" i="3" a="1"/>
  <c r="W7114" i="3" s="1"/>
  <c r="W7576" i="3" a="1"/>
  <c r="W7576" i="3" s="1"/>
  <c r="W6785" i="3" a="1"/>
  <c r="W6785" i="3" s="1"/>
  <c r="W7536" i="3" a="1"/>
  <c r="W7536" i="3" s="1"/>
  <c r="W6953" i="3" a="1"/>
  <c r="W6953" i="3" s="1"/>
  <c r="W6961" i="3" a="1"/>
  <c r="W6961" i="3" s="1"/>
  <c r="W7563" i="3" a="1"/>
  <c r="W7563" i="3" s="1"/>
  <c r="W6803" i="3" a="1"/>
  <c r="W6803" i="3" s="1"/>
  <c r="W6887" i="3" a="1"/>
  <c r="W6887" i="3" s="1"/>
  <c r="W6684" i="3" a="1"/>
  <c r="W6684" i="3" s="1"/>
  <c r="W7249" i="3" a="1"/>
  <c r="W7249" i="3" s="1"/>
  <c r="W7167" i="3" a="1"/>
  <c r="W7167" i="3" s="1"/>
  <c r="W6772" i="3" a="1"/>
  <c r="W6772" i="3" s="1"/>
  <c r="W6781" i="3" a="1"/>
  <c r="W6781" i="3" s="1"/>
  <c r="W7223" i="3" a="1"/>
  <c r="W7223" i="3" s="1"/>
  <c r="W6920" i="3" a="1"/>
  <c r="W6920" i="3" s="1"/>
  <c r="W6857" i="3" a="1"/>
  <c r="W6857" i="3" s="1"/>
  <c r="W7647" i="3" a="1"/>
  <c r="W7647" i="3" s="1"/>
  <c r="W7152" i="3" a="1"/>
  <c r="W7152" i="3" s="1"/>
  <c r="W7517" i="3" a="1"/>
  <c r="W7517" i="3" s="1"/>
  <c r="W7418" i="3" a="1"/>
  <c r="W7418" i="3" s="1"/>
  <c r="W7043" i="3" a="1"/>
  <c r="W7043" i="3" s="1"/>
  <c r="W6648" i="3" a="1"/>
  <c r="W6648" i="3" s="1"/>
  <c r="W6743" i="3" a="1"/>
  <c r="W6743" i="3" s="1"/>
  <c r="W7423" i="3" a="1"/>
  <c r="W7423" i="3" s="1"/>
  <c r="W6918" i="3" a="1"/>
  <c r="W6918" i="3" s="1"/>
  <c r="W7442" i="3" a="1"/>
  <c r="W7442" i="3" s="1"/>
  <c r="W7241" i="3" a="1"/>
  <c r="W7241" i="3" s="1"/>
  <c r="W7019" i="3" a="1"/>
  <c r="W7019" i="3" s="1"/>
  <c r="W7344" i="3" a="1"/>
  <c r="W7344" i="3" s="1"/>
  <c r="W7024" i="3" a="1"/>
  <c r="W7024" i="3" s="1"/>
  <c r="W7251" i="3" a="1"/>
  <c r="W7251" i="3" s="1"/>
  <c r="W6879" i="3" a="1"/>
  <c r="W6879" i="3" s="1"/>
  <c r="W7009" i="3" a="1"/>
  <c r="W7009" i="3" s="1"/>
  <c r="W7457" i="3" a="1"/>
  <c r="W7457" i="3" s="1"/>
  <c r="W7541" i="3" a="1"/>
  <c r="W7541" i="3" s="1"/>
  <c r="W7614" i="3" a="1"/>
  <c r="W7614" i="3" s="1"/>
  <c r="W7562" i="3" a="1"/>
  <c r="W7562" i="3" s="1"/>
  <c r="W7630" i="3" a="1"/>
  <c r="W7630" i="3" s="1"/>
  <c r="W7288" i="3" a="1"/>
  <c r="W7288" i="3" s="1"/>
  <c r="W7126" i="3" a="1"/>
  <c r="W7126" i="3" s="1"/>
  <c r="W6711" i="3" a="1"/>
  <c r="W6711" i="3" s="1"/>
  <c r="W6944" i="3" a="1"/>
  <c r="W6944" i="3" s="1"/>
  <c r="W6757" i="3" a="1"/>
  <c r="W6757" i="3" s="1"/>
  <c r="W6843" i="3" a="1"/>
  <c r="W6843" i="3" s="1"/>
  <c r="W7075" i="3" a="1"/>
  <c r="W7075" i="3" s="1"/>
  <c r="W7588" i="3" a="1"/>
  <c r="W7588" i="3" s="1"/>
  <c r="W7592" i="3" a="1"/>
  <c r="W7592" i="3" s="1"/>
  <c r="W6860" i="3" a="1"/>
  <c r="W6860" i="3" s="1"/>
  <c r="W7572" i="3" a="1"/>
  <c r="W7572" i="3" s="1"/>
  <c r="W6744" i="3" a="1"/>
  <c r="W6744" i="3" s="1"/>
  <c r="W7115" i="3" a="1"/>
  <c r="W7115" i="3" s="1"/>
  <c r="W6859" i="3" a="1"/>
  <c r="W6859" i="3" s="1"/>
  <c r="W7279" i="3" a="1"/>
  <c r="W7279" i="3" s="1"/>
  <c r="W7091" i="3" a="1"/>
  <c r="W7091" i="3" s="1"/>
  <c r="W6622" i="3" a="1"/>
  <c r="W6622" i="3" s="1"/>
  <c r="W7337" i="3" a="1"/>
  <c r="W7337" i="3" s="1"/>
  <c r="W7396" i="3" a="1"/>
  <c r="W7396" i="3" s="1"/>
  <c r="W7086" i="3" a="1"/>
  <c r="W7086" i="3" s="1"/>
  <c r="W6984" i="3" a="1"/>
  <c r="W6984" i="3" s="1"/>
  <c r="W7402" i="3" a="1"/>
  <c r="W7402" i="3" s="1"/>
  <c r="W7558" i="3" a="1"/>
  <c r="W7558" i="3" s="1"/>
  <c r="W7441" i="3" a="1"/>
  <c r="W7441" i="3" s="1"/>
  <c r="W6948" i="3" a="1"/>
  <c r="W6948" i="3" s="1"/>
  <c r="W7513" i="3" a="1"/>
  <c r="W7513" i="3" s="1"/>
  <c r="W7348" i="3" a="1"/>
  <c r="W7348" i="3" s="1"/>
  <c r="W6989" i="3" a="1"/>
  <c r="W6989" i="3" s="1"/>
  <c r="W6844" i="3" a="1"/>
  <c r="W6844" i="3" s="1"/>
  <c r="W6765" i="3" a="1"/>
  <c r="W6765" i="3" s="1"/>
  <c r="W6745" i="3" a="1"/>
  <c r="W6745" i="3" s="1"/>
  <c r="W6890" i="3" a="1"/>
  <c r="W6890" i="3" s="1"/>
  <c r="W6888" i="3" a="1"/>
  <c r="W6888" i="3" s="1"/>
  <c r="W7507" i="3" a="1"/>
  <c r="W7507" i="3" s="1"/>
  <c r="W7140" i="3" a="1"/>
  <c r="W7140" i="3" s="1"/>
  <c r="W7156" i="3" a="1"/>
  <c r="W7156" i="3" s="1"/>
  <c r="W7364" i="3" a="1"/>
  <c r="W7364" i="3" s="1"/>
  <c r="W7417" i="3" a="1"/>
  <c r="W7417" i="3" s="1"/>
  <c r="W7366" i="3" a="1"/>
  <c r="W7366" i="3" s="1"/>
  <c r="W6675" i="3" a="1"/>
  <c r="W6675" i="3" s="1"/>
  <c r="W6658" i="3" a="1"/>
  <c r="W6658" i="3" s="1"/>
  <c r="W7067" i="3" a="1"/>
  <c r="W7067" i="3" s="1"/>
  <c r="W6845" i="3" a="1"/>
  <c r="W6845" i="3" s="1"/>
  <c r="W7224" i="3" a="1"/>
  <c r="W7224" i="3" s="1"/>
  <c r="W6678" i="3" a="1"/>
  <c r="W6678" i="3" s="1"/>
  <c r="W6820" i="3" a="1"/>
  <c r="W6820" i="3" s="1"/>
  <c r="W6659" i="3" a="1"/>
  <c r="W6659" i="3" s="1"/>
  <c r="W7200" i="3" a="1"/>
  <c r="W7200" i="3" s="1"/>
  <c r="W7247" i="3" a="1"/>
  <c r="W7247" i="3" s="1"/>
  <c r="W7369" i="3" a="1"/>
  <c r="W7369" i="3" s="1"/>
  <c r="W7409" i="3" a="1"/>
  <c r="W7409" i="3" s="1"/>
  <c r="W7123" i="3" a="1"/>
  <c r="W7123" i="3" s="1"/>
  <c r="W7482" i="3" a="1"/>
  <c r="W7482" i="3" s="1"/>
  <c r="W6799" i="3" a="1"/>
  <c r="W6799" i="3" s="1"/>
  <c r="W7119" i="3" a="1"/>
  <c r="W7119" i="3" s="1"/>
  <c r="W7122" i="3" a="1"/>
  <c r="W7122" i="3" s="1"/>
  <c r="W7257" i="3" a="1"/>
  <c r="W7257" i="3" s="1"/>
  <c r="W7172" i="3" a="1"/>
  <c r="W7172" i="3" s="1"/>
  <c r="W7503" i="3" a="1"/>
  <c r="W7503" i="3" s="1"/>
  <c r="W6667" i="3" a="1"/>
  <c r="W6667" i="3" s="1"/>
  <c r="W6895" i="3" a="1"/>
  <c r="W6895" i="3" s="1"/>
  <c r="W7351" i="3" a="1"/>
  <c r="W7351" i="3" s="1"/>
  <c r="W7191" i="3" a="1"/>
  <c r="W7191" i="3" s="1"/>
  <c r="W6898" i="3" a="1"/>
  <c r="W6898" i="3" s="1"/>
  <c r="W7084" i="3" a="1"/>
  <c r="W7084" i="3" s="1"/>
  <c r="W7003" i="3" a="1"/>
  <c r="W7003" i="3" s="1"/>
  <c r="W6813" i="3" a="1"/>
  <c r="W6813" i="3" s="1"/>
  <c r="W7026" i="3" a="1"/>
  <c r="W7026" i="3" s="1"/>
  <c r="W7313" i="3" a="1"/>
  <c r="W7313" i="3" s="1"/>
  <c r="W7410" i="3" a="1"/>
  <c r="W7410" i="3" s="1"/>
  <c r="W7038" i="3" a="1"/>
  <c r="W7038" i="3" s="1"/>
  <c r="W6933" i="3" a="1"/>
  <c r="W6933" i="3" s="1"/>
  <c r="W6830" i="3" a="1"/>
  <c r="W6830" i="3" s="1"/>
  <c r="W7327" i="3" a="1"/>
  <c r="W7327" i="3" s="1"/>
  <c r="W7557" i="3" a="1"/>
  <c r="W7557" i="3" s="1"/>
  <c r="W7465" i="3" a="1"/>
  <c r="W7465" i="3" s="1"/>
  <c r="W6974" i="3" a="1"/>
  <c r="W6974" i="3" s="1"/>
  <c r="W6977" i="3" a="1"/>
  <c r="W6977" i="3" s="1"/>
  <c r="W6986" i="3" a="1"/>
  <c r="W6986" i="3" s="1"/>
  <c r="W6777" i="3" a="1"/>
  <c r="W6777" i="3" s="1"/>
  <c r="W7271" i="3" a="1"/>
  <c r="W7271" i="3" s="1"/>
  <c r="W7022" i="3" a="1"/>
  <c r="W7022" i="3" s="1"/>
  <c r="W6804" i="3" a="1"/>
  <c r="W6804" i="3" s="1"/>
  <c r="W6713" i="3" a="1"/>
  <c r="W6713" i="3" s="1"/>
  <c r="W7238" i="3" a="1"/>
  <c r="W7238" i="3" s="1"/>
  <c r="W7080" i="3" a="1"/>
  <c r="W7080" i="3" s="1"/>
  <c r="W7578" i="3" a="1"/>
  <c r="W7578" i="3" s="1"/>
  <c r="W7336" i="3" a="1"/>
  <c r="W7336" i="3" s="1"/>
  <c r="W7090" i="3" a="1"/>
  <c r="W7090" i="3" s="1"/>
  <c r="W6838" i="3" a="1"/>
  <c r="W6838" i="3" s="1"/>
  <c r="W7089" i="3" a="1"/>
  <c r="W7089" i="3" s="1"/>
  <c r="W7292" i="3" a="1"/>
  <c r="W7292" i="3" s="1"/>
  <c r="W6705" i="3" a="1"/>
  <c r="W6705" i="3" s="1"/>
  <c r="W6905" i="3" a="1"/>
  <c r="W6905" i="3" s="1"/>
  <c r="W7421" i="3" a="1"/>
  <c r="W7421" i="3" s="1"/>
  <c r="W6822" i="3" a="1"/>
  <c r="W6822" i="3" s="1"/>
  <c r="W7282" i="3" a="1"/>
  <c r="W7282" i="3" s="1"/>
  <c r="W6885" i="3" a="1"/>
  <c r="W6885" i="3" s="1"/>
  <c r="W7501" i="3" a="1"/>
  <c r="W7501" i="3" s="1"/>
  <c r="W6911" i="3" a="1"/>
  <c r="W6911" i="3" s="1"/>
  <c r="W6861" i="3" a="1"/>
  <c r="W6861" i="3" s="1"/>
  <c r="W7221" i="3" a="1"/>
  <c r="W7221" i="3" s="1"/>
  <c r="W6975" i="3" a="1"/>
  <c r="W6975" i="3" s="1"/>
  <c r="W7529" i="3" a="1"/>
  <c r="W7529" i="3" s="1"/>
  <c r="W7081" i="3" a="1"/>
  <c r="W7081" i="3" s="1"/>
  <c r="W6740" i="3" a="1"/>
  <c r="W6740" i="3" s="1"/>
  <c r="W7433" i="3" a="1"/>
  <c r="W7433" i="3" s="1"/>
  <c r="W7047" i="3" a="1"/>
  <c r="W7047" i="3" s="1"/>
  <c r="W6871" i="3" a="1"/>
  <c r="W6871" i="3" s="1"/>
  <c r="W6833" i="3" a="1"/>
  <c r="W6833" i="3" s="1"/>
  <c r="W6753" i="3" a="1"/>
  <c r="W6753" i="3" s="1"/>
  <c r="W7222" i="3" a="1"/>
  <c r="W7222" i="3" s="1"/>
  <c r="W6858" i="3" a="1"/>
  <c r="W6858" i="3" s="1"/>
  <c r="W7230" i="3" a="1"/>
  <c r="W7230" i="3" s="1"/>
  <c r="W7144" i="3" a="1"/>
  <c r="W7144" i="3" s="1"/>
  <c r="W6903" i="3" a="1"/>
  <c r="W6903" i="3" s="1"/>
  <c r="W7036" i="3" a="1"/>
  <c r="W7036" i="3" s="1"/>
  <c r="W7555" i="3" a="1"/>
  <c r="W7555" i="3" s="1"/>
  <c r="W7201" i="3" a="1"/>
  <c r="W7201" i="3" s="1"/>
  <c r="W7359" i="3" a="1"/>
  <c r="W7359" i="3" s="1"/>
  <c r="W6952" i="3" a="1"/>
  <c r="W6952" i="3" s="1"/>
  <c r="W7227" i="3" a="1"/>
  <c r="W7227" i="3" s="1"/>
  <c r="W7143" i="3" a="1"/>
  <c r="W7143" i="3" s="1"/>
  <c r="W6957" i="3" a="1"/>
  <c r="W6957" i="3" s="1"/>
  <c r="W7066" i="3" a="1"/>
  <c r="W7066" i="3" s="1"/>
  <c r="W7632" i="3" a="1"/>
  <c r="W7632" i="3" s="1"/>
  <c r="W7128" i="3" a="1"/>
  <c r="W7128" i="3" s="1"/>
  <c r="W7349" i="3" a="1"/>
  <c r="W7349" i="3" s="1"/>
  <c r="W6676" i="3" a="1"/>
  <c r="W6676" i="3" s="1"/>
  <c r="W7226" i="3" a="1"/>
  <c r="W7226" i="3" s="1"/>
  <c r="W6695" i="3" a="1"/>
  <c r="W6695" i="3" s="1"/>
  <c r="W6661" i="3" a="1"/>
  <c r="W6661" i="3" s="1"/>
  <c r="W7121" i="3" a="1"/>
  <c r="W7121" i="3" s="1"/>
  <c r="W7605" i="3" a="1"/>
  <c r="W7605" i="3" s="1"/>
  <c r="W7642" i="3" a="1"/>
  <c r="W7642" i="3" s="1"/>
  <c r="W7484" i="3" a="1"/>
  <c r="W7484" i="3" s="1"/>
  <c r="W7229" i="3" a="1"/>
  <c r="W7229" i="3" s="1"/>
  <c r="W7567" i="3" a="1"/>
  <c r="W7567" i="3" s="1"/>
  <c r="W7308" i="3" a="1"/>
  <c r="W7308" i="3" s="1"/>
  <c r="W6835" i="3" a="1"/>
  <c r="W6835" i="3" s="1"/>
  <c r="W6915" i="3" a="1"/>
  <c r="W6915" i="3" s="1"/>
  <c r="W7281" i="3" a="1"/>
  <c r="W7281" i="3" s="1"/>
  <c r="W6634" i="3" a="1"/>
  <c r="W6634" i="3" s="1"/>
  <c r="W7375" i="3" a="1"/>
  <c r="W7375" i="3" s="1"/>
  <c r="W6936" i="3" a="1"/>
  <c r="W6936" i="3" s="1"/>
  <c r="W7015" i="3" a="1"/>
  <c r="W7015" i="3" s="1"/>
  <c r="W7490" i="3" a="1"/>
  <c r="W7490" i="3" s="1"/>
  <c r="W7362" i="3" a="1"/>
  <c r="W7362" i="3" s="1"/>
  <c r="W6686" i="3" a="1"/>
  <c r="W6686" i="3" s="1"/>
  <c r="W7597" i="3" a="1"/>
  <c r="W7597" i="3" s="1"/>
  <c r="W7385" i="3" a="1"/>
  <c r="W7385" i="3" s="1"/>
  <c r="W6656" i="3" a="1"/>
  <c r="W6656" i="3" s="1"/>
  <c r="W7370" i="3" a="1"/>
  <c r="W7370" i="3" s="1"/>
  <c r="W6807" i="3" a="1"/>
  <c r="W6807" i="3" s="1"/>
  <c r="W6627" i="3" a="1"/>
  <c r="W6627" i="3" s="1"/>
  <c r="W7166" i="3" a="1"/>
  <c r="W7166" i="3" s="1"/>
  <c r="W7040" i="3" a="1"/>
  <c r="W7040" i="3" s="1"/>
  <c r="W7506" i="3" a="1"/>
  <c r="W7506" i="3" s="1"/>
  <c r="W7393" i="3" a="1"/>
  <c r="W7393" i="3" s="1"/>
  <c r="W7466" i="3" a="1"/>
  <c r="W7466" i="3" s="1"/>
  <c r="W7374" i="3" a="1"/>
  <c r="W7374" i="3" s="1"/>
  <c r="W7382" i="3" a="1"/>
  <c r="W7382" i="3" s="1"/>
  <c r="W7105" i="3" a="1"/>
  <c r="W7105" i="3" s="1"/>
  <c r="W6638" i="3" a="1"/>
  <c r="W6638" i="3" s="1"/>
  <c r="W7544" i="3" a="1"/>
  <c r="W7544" i="3" s="1"/>
  <c r="W7280" i="3" a="1"/>
  <c r="W7280" i="3" s="1"/>
  <c r="W7018" i="3" a="1"/>
  <c r="W7018" i="3" s="1"/>
  <c r="W6723" i="3" a="1"/>
  <c r="W6723" i="3" s="1"/>
  <c r="W6993" i="3" a="1"/>
  <c r="W6993" i="3" s="1"/>
  <c r="W7147" i="3" a="1"/>
  <c r="W7147" i="3" s="1"/>
  <c r="W7236" i="3" a="1"/>
  <c r="W7236" i="3" s="1"/>
  <c r="W7131" i="3" a="1"/>
  <c r="W7131" i="3" s="1"/>
  <c r="W7600" i="3" a="1"/>
  <c r="W7600" i="3" s="1"/>
  <c r="W7376" i="3" a="1"/>
  <c r="W7376" i="3" s="1"/>
  <c r="W7285" i="3" a="1"/>
  <c r="W7285" i="3" s="1"/>
  <c r="W6834" i="3" a="1"/>
  <c r="W6834" i="3" s="1"/>
  <c r="W7398" i="3" a="1"/>
  <c r="W7398" i="3" s="1"/>
  <c r="W7381" i="3" a="1"/>
  <c r="W7381" i="3" s="1"/>
  <c r="W7485" i="3" a="1"/>
  <c r="W7485" i="3" s="1"/>
  <c r="W6750" i="3" a="1"/>
  <c r="W6750" i="3" s="1"/>
  <c r="W7624" i="3" a="1"/>
  <c r="W7624" i="3" s="1"/>
  <c r="W6841" i="3" a="1"/>
  <c r="W6841" i="3" s="1"/>
  <c r="W7291" i="3" a="1"/>
  <c r="W7291" i="3" s="1"/>
  <c r="W6696" i="3" a="1"/>
  <c r="W6696" i="3" s="1"/>
  <c r="W7093" i="3" a="1"/>
  <c r="W7093" i="3" s="1"/>
  <c r="W6770" i="3" a="1"/>
  <c r="W6770" i="3" s="1"/>
  <c r="W6815" i="3" a="1"/>
  <c r="W6815" i="3" s="1"/>
  <c r="W6862" i="3" a="1"/>
  <c r="W6862" i="3" s="1"/>
  <c r="W6934" i="3" a="1"/>
  <c r="W6934" i="3" s="1"/>
  <c r="W6884" i="3" a="1"/>
  <c r="W6884" i="3" s="1"/>
  <c r="W7323" i="3" a="1"/>
  <c r="W7323" i="3" s="1"/>
  <c r="W7353" i="3" a="1"/>
  <c r="W7353" i="3" s="1"/>
  <c r="W7527" i="3" a="1"/>
  <c r="W7527" i="3" s="1"/>
  <c r="W7325" i="3" a="1"/>
  <c r="W7325" i="3" s="1"/>
  <c r="W7586" i="3" a="1"/>
  <c r="W7586" i="3" s="1"/>
  <c r="W7584" i="3" a="1"/>
  <c r="W7584" i="3" s="1"/>
  <c r="W7033" i="3" a="1"/>
  <c r="W7033" i="3" s="1"/>
  <c r="W6628" i="3" a="1"/>
  <c r="W6628" i="3" s="1"/>
  <c r="W6967" i="3" a="1"/>
  <c r="W6967" i="3" s="1"/>
  <c r="W6649" i="3" a="1"/>
  <c r="W6649" i="3" s="1"/>
  <c r="W6715" i="3" a="1"/>
  <c r="W6715" i="3" s="1"/>
  <c r="W7041" i="3" a="1"/>
  <c r="W7041" i="3" s="1"/>
  <c r="W7464" i="3" a="1"/>
  <c r="W7464" i="3" s="1"/>
  <c r="W7104" i="3" a="1"/>
  <c r="W7104" i="3" s="1"/>
  <c r="W7218" i="3" a="1"/>
  <c r="W7218" i="3" s="1"/>
  <c r="W7215" i="3" a="1"/>
  <c r="W7215" i="3" s="1"/>
  <c r="W6821" i="3" a="1"/>
  <c r="W6821" i="3" s="1"/>
  <c r="W7118" i="3" a="1"/>
  <c r="W7118" i="3" s="1"/>
  <c r="W6795" i="3" a="1"/>
  <c r="W6795" i="3" s="1"/>
  <c r="W7510" i="3" a="1"/>
  <c r="W7510" i="3" s="1"/>
  <c r="W6642" i="3" a="1"/>
  <c r="W6642" i="3" s="1"/>
  <c r="W7577" i="3" a="1"/>
  <c r="W7577" i="3" s="1"/>
  <c r="W6691" i="3" a="1"/>
  <c r="W6691" i="3" s="1"/>
  <c r="W7564" i="3" a="1"/>
  <c r="W7564" i="3" s="1"/>
  <c r="W6873" i="3" a="1"/>
  <c r="W6873" i="3" s="1"/>
  <c r="W6904" i="3" a="1"/>
  <c r="W6904" i="3" s="1"/>
  <c r="W7415" i="3" a="1"/>
  <c r="W7415" i="3" s="1"/>
  <c r="W7618" i="3" a="1"/>
  <c r="W7618" i="3" s="1"/>
  <c r="W7258" i="3" a="1"/>
  <c r="W7258" i="3" s="1"/>
  <c r="W6868" i="3" a="1"/>
  <c r="W6868" i="3" s="1"/>
  <c r="W7646" i="3" a="1"/>
  <c r="W7646" i="3" s="1"/>
  <c r="W6945" i="3" a="1"/>
  <c r="W6945" i="3" s="1"/>
  <c r="W6662" i="3" a="1"/>
  <c r="W6662" i="3" s="1"/>
  <c r="W6809" i="3" a="1"/>
  <c r="W6809" i="3" s="1"/>
  <c r="W7092" i="3" a="1"/>
  <c r="W7092" i="3" s="1"/>
  <c r="W7023" i="3" a="1"/>
  <c r="W7023" i="3" s="1"/>
  <c r="W7443" i="3" a="1"/>
  <c r="W7443" i="3" s="1"/>
  <c r="W6738" i="3" a="1"/>
  <c r="W6738" i="3" s="1"/>
  <c r="W7523" i="3" a="1"/>
  <c r="W7523" i="3" s="1"/>
  <c r="W6729" i="3" a="1"/>
  <c r="W6729" i="3" s="1"/>
  <c r="W7151" i="3" a="1"/>
  <c r="W7151" i="3" s="1"/>
  <c r="W7035" i="3" a="1"/>
  <c r="W7035" i="3" s="1"/>
  <c r="W7032" i="3" a="1"/>
  <c r="W7032" i="3" s="1"/>
  <c r="W7342" i="3" a="1"/>
  <c r="W7342" i="3" s="1"/>
  <c r="W7521" i="3" a="1"/>
  <c r="W7521" i="3" s="1"/>
  <c r="W7232" i="3" a="1"/>
  <c r="W7232" i="3" s="1"/>
  <c r="W6863" i="3" a="1"/>
  <c r="W6863" i="3" s="1"/>
  <c r="W6668" i="3" a="1"/>
  <c r="W6668" i="3" s="1"/>
  <c r="W6731" i="3" a="1"/>
  <c r="W6731" i="3" s="1"/>
  <c r="W6794" i="3" a="1"/>
  <c r="W6794" i="3" s="1"/>
  <c r="W7310" i="3" a="1"/>
  <c r="W7310" i="3" s="1"/>
  <c r="W7055" i="3" a="1"/>
  <c r="W7055" i="3" s="1"/>
  <c r="W7508" i="3" a="1"/>
  <c r="W7508" i="3" s="1"/>
  <c r="W7246" i="3" a="1"/>
  <c r="W7246" i="3" s="1"/>
  <c r="W6823" i="3" a="1"/>
  <c r="W6823" i="3" s="1"/>
  <c r="W7234" i="3" a="1"/>
  <c r="W7234" i="3" s="1"/>
  <c r="W7295" i="3" a="1"/>
  <c r="W7295" i="3" s="1"/>
  <c r="W7253" i="3" a="1"/>
  <c r="W7253" i="3" s="1"/>
  <c r="W6856" i="3" a="1"/>
  <c r="W6856" i="3" s="1"/>
  <c r="W7528" i="3" a="1"/>
  <c r="W7528" i="3" s="1"/>
  <c r="W6927" i="3" a="1"/>
  <c r="W6927" i="3" s="1"/>
  <c r="W6819" i="3" a="1"/>
  <c r="W6819" i="3" s="1"/>
  <c r="W7476" i="3" a="1"/>
  <c r="W7476" i="3" s="1"/>
  <c r="W6694" i="3" a="1"/>
  <c r="W6694" i="3" s="1"/>
  <c r="W7068" i="3" a="1"/>
  <c r="W7068" i="3" s="1"/>
  <c r="W7268" i="3" a="1"/>
  <c r="W7268" i="3" s="1"/>
  <c r="W7100" i="3" a="1"/>
  <c r="W7100" i="3" s="1"/>
  <c r="W7195" i="3" a="1"/>
  <c r="W7195" i="3" s="1"/>
  <c r="W6742" i="3" a="1"/>
  <c r="W6742" i="3" s="1"/>
  <c r="W6983" i="3" a="1"/>
  <c r="W6983" i="3" s="1"/>
  <c r="W7101" i="3" a="1"/>
  <c r="W7101" i="3" s="1"/>
  <c r="W6796" i="3" a="1"/>
  <c r="W6796" i="3" s="1"/>
  <c r="W7277" i="3" a="1"/>
  <c r="W7277" i="3" s="1"/>
  <c r="W7431" i="3" a="1"/>
  <c r="W7431" i="3" s="1"/>
  <c r="W6790" i="3" a="1"/>
  <c r="W6790" i="3" s="1"/>
  <c r="W6709" i="3" a="1"/>
  <c r="W6709" i="3" s="1"/>
  <c r="W6951" i="3" a="1"/>
  <c r="W6951" i="3" s="1"/>
  <c r="W6688" i="3" a="1"/>
  <c r="W6688" i="3" s="1"/>
  <c r="W7435" i="3" a="1"/>
  <c r="W7435" i="3" s="1"/>
  <c r="W6771" i="3" a="1"/>
  <c r="W6771" i="3" s="1"/>
  <c r="W7629" i="3" a="1"/>
  <c r="W7629" i="3" s="1"/>
  <c r="W6958" i="3" a="1"/>
  <c r="W6958" i="3" s="1"/>
  <c r="W6992" i="3" a="1"/>
  <c r="W6992" i="3" s="1"/>
  <c r="W7591" i="3" a="1"/>
  <c r="W7591" i="3" s="1"/>
  <c r="W7153" i="3" a="1"/>
  <c r="W7153" i="3" s="1"/>
  <c r="W7083" i="3" a="1"/>
  <c r="W7083" i="3" s="1"/>
  <c r="W6971" i="3" a="1"/>
  <c r="W6971" i="3" s="1"/>
  <c r="W7095" i="3" a="1"/>
  <c r="W7095" i="3" s="1"/>
  <c r="W7049" i="3" a="1"/>
  <c r="W7049" i="3" s="1"/>
  <c r="W6647" i="3" a="1"/>
  <c r="W6647" i="3" s="1"/>
  <c r="W6719" i="3" a="1"/>
  <c r="W6719" i="3" s="1"/>
  <c r="W6959" i="3" a="1"/>
  <c r="W6959" i="3" s="1"/>
  <c r="W7054" i="3" a="1"/>
  <c r="W7054" i="3" s="1"/>
  <c r="W7209" i="3" a="1"/>
  <c r="W7209" i="3" s="1"/>
  <c r="W7390" i="3" a="1"/>
  <c r="W7390" i="3" s="1"/>
  <c r="W6640" i="3" a="1"/>
  <c r="W6640" i="3" s="1"/>
  <c r="W6848" i="3" a="1"/>
  <c r="W6848" i="3" s="1"/>
  <c r="W7644" i="3" a="1"/>
  <c r="W7644" i="3" s="1"/>
  <c r="W6639" i="3" a="1"/>
  <c r="W6639" i="3" s="1"/>
  <c r="W6739" i="3" a="1"/>
  <c r="W6739" i="3" s="1"/>
  <c r="W6673" i="3" a="1"/>
  <c r="W6673" i="3" s="1"/>
  <c r="W6909" i="3" a="1"/>
  <c r="W6909" i="3" s="1"/>
  <c r="W7573" i="3" a="1"/>
  <c r="W7573" i="3" s="1"/>
  <c r="W7640" i="3" a="1"/>
  <c r="W7640" i="3" s="1"/>
  <c r="W7138" i="3" a="1"/>
  <c r="W7138" i="3" s="1"/>
  <c r="W6839" i="3" a="1"/>
  <c r="W6839" i="3" s="1"/>
  <c r="W7012" i="3" a="1"/>
  <c r="W7012" i="3" s="1"/>
  <c r="W7565" i="3" a="1"/>
  <c r="W7565" i="3" s="1"/>
  <c r="W7021" i="3" a="1"/>
  <c r="W7021" i="3" s="1"/>
  <c r="W7175" i="3" a="1"/>
  <c r="W7175" i="3" s="1"/>
  <c r="W6775" i="3" a="1"/>
  <c r="W6775" i="3" s="1"/>
  <c r="W6791" i="3" a="1"/>
  <c r="W6791" i="3" s="1"/>
  <c r="W7333" i="3" a="1"/>
  <c r="W7333" i="3" s="1"/>
  <c r="W7502" i="3" a="1"/>
  <c r="W7502" i="3" s="1"/>
  <c r="W7383" i="3" a="1"/>
  <c r="W7383" i="3" s="1"/>
  <c r="W7554" i="3" a="1"/>
  <c r="W7554" i="3" s="1"/>
  <c r="W6680" i="3" a="1"/>
  <c r="W6680" i="3" s="1"/>
  <c r="W6829" i="3" a="1"/>
  <c r="W6829" i="3" s="1"/>
  <c r="W6949" i="3" a="1"/>
  <c r="W6949" i="3" s="1"/>
  <c r="W6717" i="3" a="1"/>
  <c r="W6717" i="3" s="1"/>
  <c r="W7007" i="3" a="1"/>
  <c r="W7007" i="3" s="1"/>
  <c r="W7456" i="3" a="1"/>
  <c r="W7456" i="3" s="1"/>
  <c r="W6950" i="3" a="1"/>
  <c r="W6950" i="3" s="1"/>
  <c r="W7294" i="3" a="1"/>
  <c r="W7294" i="3" s="1"/>
  <c r="W6806" i="3" a="1"/>
  <c r="W6806" i="3" s="1"/>
  <c r="W7432" i="3" a="1"/>
  <c r="W7432" i="3" s="1"/>
  <c r="W7518" i="3" a="1"/>
  <c r="W7518" i="3" s="1"/>
  <c r="W6990" i="3" a="1"/>
  <c r="W6990" i="3" s="1"/>
  <c r="W7596" i="3" a="1"/>
  <c r="W7596" i="3" s="1"/>
  <c r="W7124" i="3" a="1"/>
  <c r="W7124" i="3" s="1"/>
  <c r="W6660" i="3" a="1"/>
  <c r="W6660" i="3" s="1"/>
  <c r="W7020" i="3" a="1"/>
  <c r="W7020" i="3" s="1"/>
  <c r="W7434" i="3" a="1"/>
  <c r="W7434" i="3" s="1"/>
  <c r="W6966" i="3" a="1"/>
  <c r="W6966" i="3" s="1"/>
  <c r="W6635" i="3" a="1"/>
  <c r="W6635" i="3" s="1"/>
  <c r="W6923" i="3" a="1"/>
  <c r="W6923" i="3" s="1"/>
  <c r="W7298" i="3" a="1"/>
  <c r="W7298" i="3" s="1"/>
  <c r="W6960" i="3" a="1"/>
  <c r="W6960" i="3" s="1"/>
  <c r="W7594" i="3" a="1"/>
  <c r="W7594" i="3" s="1"/>
  <c r="W7174" i="3" a="1"/>
  <c r="W7174" i="3" s="1"/>
  <c r="W7412" i="3" a="1"/>
  <c r="W7412" i="3" s="1"/>
  <c r="W6981" i="3" a="1"/>
  <c r="W6981" i="3" s="1"/>
  <c r="W7530" i="3" a="1"/>
  <c r="W7530" i="3" s="1"/>
  <c r="W6708" i="3" a="1"/>
  <c r="W6708" i="3" s="1"/>
  <c r="W7286" i="3" a="1"/>
  <c r="W7286" i="3" s="1"/>
  <c r="W7150" i="3" a="1"/>
  <c r="W7150" i="3" s="1"/>
  <c r="W7125" i="3" a="1"/>
  <c r="W7125" i="3" s="1"/>
  <c r="W7287" i="3" a="1"/>
  <c r="W7287" i="3" s="1"/>
  <c r="W7355" i="3" a="1"/>
  <c r="W7355" i="3" s="1"/>
  <c r="W6930" i="3" a="1"/>
  <c r="W6930" i="3" s="1"/>
  <c r="W7273" i="3" a="1"/>
  <c r="W7273" i="3" s="1"/>
  <c r="W7190" i="3" a="1"/>
  <c r="W7190" i="3" s="1"/>
  <c r="W7205" i="3" a="1"/>
  <c r="W7205" i="3" s="1"/>
  <c r="W7000" i="3" a="1"/>
  <c r="W7000" i="3" s="1"/>
  <c r="W7626" i="3" a="1"/>
  <c r="W7626" i="3" s="1"/>
  <c r="W6851" i="3" a="1"/>
  <c r="W6851" i="3" s="1"/>
  <c r="W7199" i="3" a="1"/>
  <c r="W7199" i="3" s="1"/>
  <c r="W7486" i="3" a="1"/>
  <c r="W7486" i="3" s="1"/>
  <c r="W7538" i="3" a="1"/>
  <c r="W7538" i="3" s="1"/>
  <c r="W7505" i="3" a="1"/>
  <c r="W7505" i="3" s="1"/>
  <c r="W7407" i="3" a="1"/>
  <c r="W7407" i="3" s="1"/>
  <c r="W7373" i="3" a="1"/>
  <c r="W7373" i="3" s="1"/>
  <c r="W6852" i="3" a="1"/>
  <c r="W6852" i="3" s="1"/>
  <c r="W7540" i="3" a="1"/>
  <c r="W7540" i="3" s="1"/>
  <c r="W6644" i="3" a="1"/>
  <c r="W6644" i="3" s="1"/>
  <c r="W7378" i="3" a="1"/>
  <c r="W7378" i="3" s="1"/>
  <c r="W7255" i="3" a="1"/>
  <c r="W7255" i="3" s="1"/>
  <c r="W6735" i="3" a="1"/>
  <c r="W6735" i="3" s="1"/>
  <c r="W6626" i="3" a="1"/>
  <c r="W6626" i="3" s="1"/>
  <c r="W7097" i="3" a="1"/>
  <c r="W7097" i="3" s="1"/>
  <c r="W6725" i="3" a="1"/>
  <c r="W6725" i="3" s="1"/>
  <c r="W6831" i="3" a="1"/>
  <c r="W6831" i="3" s="1"/>
  <c r="W6707" i="3" a="1"/>
  <c r="W6707" i="3" s="1"/>
  <c r="W7439" i="3" a="1"/>
  <c r="W7439" i="3" s="1"/>
  <c r="W7304" i="3" a="1"/>
  <c r="W7304" i="3" s="1"/>
  <c r="W6812" i="3" a="1"/>
  <c r="W6812" i="3" s="1"/>
  <c r="W6995" i="3" a="1"/>
  <c r="W6995" i="3" s="1"/>
  <c r="W6847" i="3" a="1"/>
  <c r="W6847" i="3" s="1"/>
  <c r="W7263" i="3" a="1"/>
  <c r="W7263" i="3" s="1"/>
  <c r="W6968" i="3" a="1"/>
  <c r="W6968" i="3" s="1"/>
  <c r="W7056" i="3" a="1"/>
  <c r="W7056" i="3" s="1"/>
  <c r="W7198" i="3" a="1"/>
  <c r="W7198" i="3" s="1"/>
  <c r="W6787" i="3" a="1"/>
  <c r="W6787" i="3" s="1"/>
  <c r="W7589" i="3" a="1"/>
  <c r="W7589" i="3" s="1"/>
  <c r="W7472" i="3" a="1"/>
  <c r="W7472" i="3" s="1"/>
  <c r="W7645" i="3" a="1"/>
  <c r="W7645" i="3" s="1"/>
  <c r="W6996" i="3" a="1"/>
  <c r="W6996" i="3" s="1"/>
  <c r="W7384" i="3" a="1"/>
  <c r="W7384" i="3" s="1"/>
  <c r="W7579" i="3" a="1"/>
  <c r="W7579" i="3" s="1"/>
  <c r="W7116" i="3" a="1"/>
  <c r="W7116" i="3" s="1"/>
  <c r="W7085" i="3" a="1"/>
  <c r="W7085" i="3" s="1"/>
  <c r="W7637" i="3" a="1"/>
  <c r="W7637" i="3" s="1"/>
  <c r="W7548" i="3" a="1"/>
  <c r="W7548" i="3" s="1"/>
  <c r="W7062" i="3" a="1"/>
  <c r="W7062" i="3" s="1"/>
  <c r="W7504" i="3" a="1"/>
  <c r="W7504" i="3" s="1"/>
  <c r="W6655" i="3" a="1"/>
  <c r="W6655" i="3" s="1"/>
  <c r="W6786" i="3" a="1"/>
  <c r="W6786" i="3" s="1"/>
  <c r="W7252" i="3" a="1"/>
  <c r="W7252" i="3" s="1"/>
  <c r="W7312" i="3" a="1"/>
  <c r="W7312" i="3" s="1"/>
  <c r="W7420" i="3" a="1"/>
  <c r="W7420" i="3" s="1"/>
  <c r="W7620" i="3" a="1"/>
  <c r="W7620" i="3" s="1"/>
  <c r="W6761" i="3" a="1"/>
  <c r="W6761" i="3" s="1"/>
  <c r="W7269" i="3" a="1"/>
  <c r="W7269" i="3" s="1"/>
  <c r="W6938" i="3" a="1"/>
  <c r="W6938" i="3" s="1"/>
  <c r="W7265" i="3" a="1"/>
  <c r="W7265" i="3" s="1"/>
  <c r="W7306" i="3" a="1"/>
  <c r="W7306" i="3" s="1"/>
  <c r="W6630" i="3" a="1"/>
  <c r="W6630" i="3" s="1"/>
  <c r="W7468" i="3" a="1"/>
  <c r="W7468" i="3" s="1"/>
  <c r="W7243" i="3" a="1"/>
  <c r="W7243" i="3" s="1"/>
  <c r="W7566" i="3" a="1"/>
  <c r="W7566" i="3" s="1"/>
  <c r="W7335" i="3" a="1"/>
  <c r="W7335" i="3" s="1"/>
  <c r="W7052" i="3" a="1"/>
  <c r="W7052" i="3" s="1"/>
  <c r="W6751" i="3" a="1"/>
  <c r="W6751" i="3" s="1"/>
  <c r="W7284" i="3" a="1"/>
  <c r="W7284" i="3" s="1"/>
  <c r="W6846" i="3" a="1"/>
  <c r="W6846" i="3" s="1"/>
  <c r="W6832" i="3" a="1"/>
  <c r="W6832" i="3" s="1"/>
  <c r="W7053" i="3" a="1"/>
  <c r="W7053" i="3" s="1"/>
  <c r="W7180" i="3" a="1"/>
  <c r="W7180" i="3" s="1"/>
  <c r="W6768" i="3" a="1"/>
  <c r="W6768" i="3" s="1"/>
  <c r="W7481" i="3" a="1"/>
  <c r="W7481" i="3" s="1"/>
  <c r="W7641" i="3" a="1"/>
  <c r="W7641" i="3" s="1"/>
  <c r="W7179" i="3" a="1"/>
  <c r="W7179" i="3" s="1"/>
  <c r="W7571" i="3" a="1"/>
  <c r="W7571" i="3" s="1"/>
  <c r="W7194" i="3" a="1"/>
  <c r="W7194" i="3" s="1"/>
  <c r="W6776" i="3" a="1"/>
  <c r="W6776" i="3" s="1"/>
  <c r="W6925" i="3" a="1"/>
  <c r="W6925" i="3" s="1"/>
  <c r="W6969" i="3" a="1"/>
  <c r="W6969" i="3" s="1"/>
  <c r="W6653" i="3" a="1"/>
  <c r="W6653" i="3" s="1"/>
  <c r="W7608" i="3" a="1"/>
  <c r="W7608" i="3" s="1"/>
  <c r="W7005" i="3" a="1"/>
  <c r="W7005" i="3" s="1"/>
  <c r="W6837" i="3" a="1"/>
  <c r="W6837" i="3" s="1"/>
  <c r="W7070" i="3" a="1"/>
  <c r="W7070" i="3" s="1"/>
  <c r="W7064" i="3" a="1"/>
  <c r="W7064" i="3" s="1"/>
  <c r="W7451" i="3" a="1"/>
  <c r="W7451" i="3" s="1"/>
  <c r="W6692" i="3" a="1"/>
  <c r="W6692" i="3" s="1"/>
  <c r="W6801" i="3" a="1"/>
  <c r="W6801" i="3" s="1"/>
  <c r="W7011" i="3" a="1"/>
  <c r="W7011" i="3" s="1"/>
  <c r="W7087" i="3" a="1"/>
  <c r="W7087" i="3" s="1"/>
  <c r="W7377" i="3" a="1"/>
  <c r="W7377" i="3" s="1"/>
  <c r="W7057" i="3" a="1"/>
  <c r="W7057" i="3" s="1"/>
  <c r="W7231" i="3" a="1"/>
  <c r="W7231" i="3" s="1"/>
  <c r="W7301" i="3" a="1"/>
  <c r="W7301" i="3" s="1"/>
  <c r="W7430" i="3" a="1"/>
  <c r="W7430" i="3" s="1"/>
  <c r="W7290" i="3" a="1"/>
  <c r="W7290" i="3" s="1"/>
  <c r="W6629" i="3" a="1"/>
  <c r="W6629" i="3" s="1"/>
  <c r="W7425" i="3" a="1"/>
  <c r="W7425" i="3" s="1"/>
  <c r="W6979" i="3" a="1"/>
  <c r="W6979" i="3" s="1"/>
  <c r="W7073" i="3" a="1"/>
  <c r="W7073" i="3" s="1"/>
  <c r="W7050" i="3" a="1"/>
  <c r="W7050" i="3" s="1"/>
  <c r="W6917" i="3" a="1"/>
  <c r="W6917" i="3" s="1"/>
  <c r="W6699" i="3" a="1"/>
  <c r="W6699" i="3" s="1"/>
  <c r="W6943" i="3" a="1"/>
  <c r="W6943" i="3" s="1"/>
  <c r="W6730" i="3" a="1"/>
  <c r="W6730" i="3" s="1"/>
  <c r="W7048" i="3" a="1"/>
  <c r="W7048" i="3" s="1"/>
  <c r="W7079" i="3" a="1"/>
  <c r="W7079" i="3" s="1"/>
  <c r="W7419" i="3" a="1"/>
  <c r="W7419" i="3" s="1"/>
  <c r="W6665" i="3" a="1"/>
  <c r="W6665" i="3" s="1"/>
  <c r="W7132" i="3" a="1"/>
  <c r="W7132" i="3" s="1"/>
  <c r="W6818" i="3" a="1"/>
  <c r="W6818" i="3" s="1"/>
  <c r="W7386" i="3" a="1"/>
  <c r="W7386" i="3" s="1"/>
  <c r="W6870" i="3" a="1"/>
  <c r="W6870" i="3" s="1"/>
  <c r="W6889" i="3" a="1"/>
  <c r="W6889" i="3" s="1"/>
  <c r="W7345" i="3" a="1"/>
  <c r="W7345" i="3" s="1"/>
  <c r="W7368" i="3" a="1"/>
  <c r="W7368" i="3" s="1"/>
  <c r="W7302" i="3" a="1"/>
  <c r="W7302" i="3" s="1"/>
  <c r="W7164" i="3" a="1"/>
  <c r="W7164" i="3" s="1"/>
  <c r="W6805" i="3" a="1"/>
  <c r="W6805" i="3" s="1"/>
  <c r="W7044" i="3" a="1"/>
  <c r="W7044" i="3" s="1"/>
  <c r="W7496" i="3" a="1"/>
  <c r="W7496" i="3" s="1"/>
  <c r="W6956" i="3" a="1"/>
  <c r="W6956" i="3" s="1"/>
  <c r="W7162" i="3" a="1"/>
  <c r="W7162" i="3" s="1"/>
  <c r="W7136" i="3" a="1"/>
  <c r="W7136" i="3" s="1"/>
  <c r="W6646" i="3" a="1"/>
  <c r="W6646" i="3" s="1"/>
  <c r="W7170" i="3" a="1"/>
  <c r="W7170" i="3" s="1"/>
  <c r="W7061" i="3" a="1"/>
  <c r="W7061" i="3" s="1"/>
  <c r="W6869" i="3" a="1"/>
  <c r="W6869" i="3" s="1"/>
  <c r="W7543" i="3" a="1"/>
  <c r="W7543" i="3" s="1"/>
  <c r="W7299" i="3" a="1"/>
  <c r="W7299" i="3" s="1"/>
  <c r="W7440" i="3" a="1"/>
  <c r="W7440" i="3" s="1"/>
  <c r="W7559" i="3" a="1"/>
  <c r="W7559" i="3" s="1"/>
  <c r="W7330" i="3" a="1"/>
  <c r="W7330" i="3" s="1"/>
  <c r="W6783" i="3" a="1"/>
  <c r="W6783" i="3" s="1"/>
  <c r="W7367" i="3" a="1"/>
  <c r="W7367" i="3" s="1"/>
  <c r="W7278" i="3" a="1"/>
  <c r="W7278" i="3" s="1"/>
  <c r="W7169" i="3" a="1"/>
  <c r="W7169" i="3" s="1"/>
  <c r="W7414" i="3" a="1"/>
  <c r="W7414" i="3" s="1"/>
  <c r="W7192" i="3" a="1"/>
  <c r="W7192" i="3" s="1"/>
  <c r="W7445" i="3" a="1"/>
  <c r="W7445" i="3" s="1"/>
  <c r="W7570" i="3" a="1"/>
  <c r="W7570" i="3" s="1"/>
  <c r="W6814" i="3" a="1"/>
  <c r="W6814" i="3" s="1"/>
  <c r="W7135" i="3" a="1"/>
  <c r="W7135" i="3" s="1"/>
  <c r="W7387" i="3" a="1"/>
  <c r="W7387" i="3" s="1"/>
  <c r="W7380" i="3" a="1"/>
  <c r="W7380" i="3" s="1"/>
  <c r="W7305" i="3" a="1"/>
  <c r="W7305" i="3" s="1"/>
  <c r="W6747" i="3" a="1"/>
  <c r="W6747" i="3" s="1"/>
  <c r="W7574" i="3" a="1"/>
  <c r="W7574" i="3" s="1"/>
  <c r="W7014" i="3" a="1"/>
  <c r="W7014" i="3" s="1"/>
  <c r="W6900" i="3" a="1"/>
  <c r="W6900" i="3" s="1"/>
  <c r="W6657" i="3" a="1"/>
  <c r="W6657" i="3" s="1"/>
  <c r="W7163" i="3" a="1"/>
  <c r="W7163" i="3" s="1"/>
  <c r="W6674" i="3" a="1"/>
  <c r="W6674" i="3" s="1"/>
  <c r="W6882" i="3" a="1"/>
  <c r="W6882" i="3" s="1"/>
  <c r="W6998" i="3" a="1"/>
  <c r="W6998" i="3" s="1"/>
  <c r="W3008" i="3" a="1"/>
  <c r="W3008" i="3" s="1"/>
  <c r="W1926" i="3" a="1"/>
  <c r="W1926" i="3" s="1"/>
  <c r="W6458" i="3" a="1"/>
  <c r="W6458" i="3" s="1"/>
  <c r="W1347" i="3" a="1"/>
  <c r="W1347" i="3" s="1"/>
  <c r="W4176" i="3" a="1"/>
  <c r="W4176" i="3" s="1"/>
  <c r="W6474" i="3" a="1"/>
  <c r="W6474" i="3" s="1"/>
  <c r="W5813" i="3" a="1"/>
  <c r="W5813" i="3" s="1"/>
  <c r="W1044" i="3" a="1"/>
  <c r="W1044" i="3" s="1"/>
  <c r="W4110" i="3" a="1"/>
  <c r="W4110" i="3" s="1"/>
  <c r="W609" i="3" a="1"/>
  <c r="W609" i="3" s="1"/>
  <c r="W2935" i="3" a="1"/>
  <c r="W2935" i="3" s="1"/>
  <c r="W2361" i="3" a="1"/>
  <c r="W2361" i="3" s="1"/>
  <c r="W5638" i="3" a="1"/>
  <c r="W5638" i="3" s="1"/>
  <c r="W5563" i="3" a="1"/>
  <c r="W5563" i="3" s="1"/>
  <c r="W6582" i="3" a="1"/>
  <c r="W6582" i="3" s="1"/>
  <c r="W347" i="3" a="1"/>
  <c r="W347" i="3" s="1"/>
  <c r="W4240" i="3" a="1"/>
  <c r="W4240" i="3" s="1"/>
  <c r="W6229" i="3" a="1"/>
  <c r="W6229" i="3" s="1"/>
  <c r="W5283" i="3" a="1"/>
  <c r="W5283" i="3" s="1"/>
  <c r="W2533" i="3" a="1"/>
  <c r="W2533" i="3" s="1"/>
  <c r="W1935" i="3" a="1"/>
  <c r="W1935" i="3" s="1"/>
  <c r="W3968" i="3" a="1"/>
  <c r="W3968" i="3" s="1"/>
  <c r="W2829" i="3" a="1"/>
  <c r="W2829" i="3" s="1"/>
  <c r="W143" i="3" a="1"/>
  <c r="W143" i="3" s="1"/>
  <c r="W2197" i="3" a="1"/>
  <c r="W2197" i="3" s="1"/>
  <c r="W2759" i="3" a="1"/>
  <c r="W2759" i="3" s="1"/>
  <c r="W6066" i="3" a="1"/>
  <c r="W6066" i="3" s="1"/>
  <c r="W1568" i="3" a="1"/>
  <c r="W1568" i="3" s="1"/>
  <c r="W2070" i="3" a="1"/>
  <c r="W2070" i="3" s="1"/>
  <c r="W3897" i="3" a="1"/>
  <c r="W3897" i="3" s="1"/>
  <c r="W3748" i="3" a="1"/>
  <c r="W3748" i="3" s="1"/>
  <c r="W3206" i="3" a="1"/>
  <c r="W3206" i="3" s="1"/>
  <c r="W1924" i="3" a="1"/>
  <c r="W1924" i="3" s="1"/>
  <c r="W3879" i="3" a="1"/>
  <c r="W3879" i="3" s="1"/>
  <c r="W5844" i="3" a="1"/>
  <c r="W5844" i="3" s="1"/>
  <c r="W4034" i="3" a="1"/>
  <c r="W4034" i="3" s="1"/>
  <c r="W3093" i="3" a="1"/>
  <c r="W3093" i="3" s="1"/>
  <c r="W2496" i="3" a="1"/>
  <c r="W2496" i="3" s="1"/>
  <c r="W4450" i="3" a="1"/>
  <c r="W4450" i="3" s="1"/>
  <c r="W6589" i="3" a="1"/>
  <c r="W6589" i="3" s="1"/>
  <c r="W44" i="3" a="1"/>
  <c r="W44" i="3" s="1"/>
  <c r="W56" i="3" a="1"/>
  <c r="W56" i="3" s="1"/>
  <c r="W3259" i="3" a="1"/>
  <c r="W3259" i="3" s="1"/>
  <c r="W5432" i="3" a="1"/>
  <c r="W5432" i="3" s="1"/>
  <c r="W3074" i="3" a="1"/>
  <c r="W3074" i="3" s="1"/>
  <c r="W5986" i="3" a="1"/>
  <c r="W5986" i="3" s="1"/>
  <c r="W4180" i="3" a="1"/>
  <c r="W4180" i="3" s="1"/>
  <c r="W4021" i="3" a="1"/>
  <c r="W4021" i="3" s="1"/>
  <c r="W1696" i="3" a="1"/>
  <c r="W1696" i="3" s="1"/>
  <c r="W2726" i="3" a="1"/>
  <c r="W2726" i="3" s="1"/>
  <c r="W5966" i="3" a="1"/>
  <c r="W5966" i="3" s="1"/>
  <c r="W694" i="3" a="1"/>
  <c r="W694" i="3" s="1"/>
  <c r="W4392" i="3" a="1"/>
  <c r="W4392" i="3" s="1"/>
  <c r="W3415" i="3" a="1"/>
  <c r="W3415" i="3" s="1"/>
  <c r="W3404" i="3" a="1"/>
  <c r="W3404" i="3" s="1"/>
  <c r="W1522" i="3" a="1"/>
  <c r="W1522" i="3" s="1"/>
  <c r="W3279" i="3" a="1"/>
  <c r="W3279" i="3" s="1"/>
  <c r="W5195" i="3" a="1"/>
  <c r="W5195" i="3" s="1"/>
  <c r="W5400" i="3" a="1"/>
  <c r="W5400" i="3" s="1"/>
  <c r="W5198" i="3" a="1"/>
  <c r="W5198" i="3" s="1"/>
  <c r="W1191" i="3" a="1"/>
  <c r="W1191" i="3" s="1"/>
  <c r="W5173" i="3" a="1"/>
  <c r="W5173" i="3" s="1"/>
  <c r="W3166" i="3" a="1"/>
  <c r="W3166" i="3" s="1"/>
  <c r="W616" i="3" a="1"/>
  <c r="W616" i="3" s="1"/>
  <c r="W4945" i="3" a="1"/>
  <c r="W4945" i="3" s="1"/>
  <c r="W5777" i="3" a="1"/>
  <c r="W5777" i="3" s="1"/>
  <c r="W1505" i="3" a="1"/>
  <c r="W1505" i="3" s="1"/>
  <c r="W6406" i="3" a="1"/>
  <c r="W6406" i="3" s="1"/>
  <c r="W3410" i="3" a="1"/>
  <c r="W3410" i="3" s="1"/>
  <c r="W4974" i="3" a="1"/>
  <c r="W4974" i="3" s="1"/>
  <c r="W5395" i="3" a="1"/>
  <c r="W5395" i="3" s="1"/>
  <c r="W5948" i="3" a="1"/>
  <c r="W5948" i="3" s="1"/>
  <c r="W4318" i="3" a="1"/>
  <c r="W4318" i="3" s="1"/>
  <c r="W210" i="3" a="1"/>
  <c r="W210" i="3" s="1"/>
  <c r="W2077" i="3" a="1"/>
  <c r="W2077" i="3" s="1"/>
  <c r="W5318" i="3" a="1"/>
  <c r="W5318" i="3" s="1"/>
  <c r="W1540" i="3" a="1"/>
  <c r="W1540" i="3" s="1"/>
  <c r="W5795" i="3" a="1"/>
  <c r="W5795" i="3" s="1"/>
  <c r="W2457" i="3" a="1"/>
  <c r="W2457" i="3" s="1"/>
  <c r="W146" i="3" a="1"/>
  <c r="W146" i="3" s="1"/>
  <c r="W3790" i="3" a="1"/>
  <c r="W3790" i="3" s="1"/>
  <c r="W510" i="3" a="1"/>
  <c r="W510" i="3" s="1"/>
  <c r="W398" i="3" a="1"/>
  <c r="W398" i="3" s="1"/>
  <c r="W1379" i="3" a="1"/>
  <c r="W1379" i="3" s="1"/>
  <c r="W5726" i="3" a="1"/>
  <c r="W5726" i="3" s="1"/>
  <c r="W3846" i="3" a="1"/>
  <c r="W3846" i="3" s="1"/>
  <c r="W4993" i="3" a="1"/>
  <c r="W4993" i="3" s="1"/>
  <c r="W21" i="3" a="1"/>
  <c r="W21" i="3" s="1"/>
  <c r="W3184" i="3" a="1"/>
  <c r="W3184" i="3" s="1"/>
  <c r="W5048" i="3" a="1"/>
  <c r="W5048" i="3" s="1"/>
  <c r="W4930" i="3" a="1"/>
  <c r="W4930" i="3" s="1"/>
  <c r="W5099" i="3" a="1"/>
  <c r="W5099" i="3" s="1"/>
  <c r="W4602" i="3" a="1"/>
  <c r="W4602" i="3" s="1"/>
  <c r="W4532" i="3" a="1"/>
  <c r="W4532" i="3" s="1"/>
  <c r="W1237" i="3" a="1"/>
  <c r="W1237" i="3" s="1"/>
  <c r="W289" i="3" a="1"/>
  <c r="W289" i="3" s="1"/>
  <c r="W118" i="3" a="1"/>
  <c r="W118" i="3" s="1"/>
  <c r="W5306" i="3" a="1"/>
  <c r="W5306" i="3" s="1"/>
  <c r="W2128" i="3" a="1"/>
  <c r="W2128" i="3" s="1"/>
  <c r="W538" i="3" a="1"/>
  <c r="W538" i="3" s="1"/>
  <c r="W1166" i="3" a="1"/>
  <c r="W1166" i="3" s="1"/>
  <c r="W3028" i="3" a="1"/>
  <c r="W3028" i="3" s="1"/>
  <c r="W6323" i="3" a="1"/>
  <c r="W6323" i="3" s="1"/>
  <c r="W4304" i="3" a="1"/>
  <c r="W4304" i="3" s="1"/>
  <c r="W1081" i="3" a="1"/>
  <c r="W1081" i="3" s="1"/>
  <c r="W3919" i="3" a="1"/>
  <c r="W3919" i="3" s="1"/>
  <c r="W994" i="3" a="1"/>
  <c r="W994" i="3" s="1"/>
  <c r="W1183" i="3" a="1"/>
  <c r="W1183" i="3" s="1"/>
  <c r="W613" i="3" a="1"/>
  <c r="W613" i="3" s="1"/>
  <c r="W6313" i="3" a="1"/>
  <c r="W6313" i="3" s="1"/>
  <c r="W6357" i="3" a="1"/>
  <c r="W6357" i="3" s="1"/>
  <c r="W1435" i="3" a="1"/>
  <c r="W1435" i="3" s="1"/>
  <c r="W907" i="3" a="1"/>
  <c r="W907" i="3" s="1"/>
  <c r="W5962" i="3" a="1"/>
  <c r="W5962" i="3" s="1"/>
  <c r="W4599" i="3" a="1"/>
  <c r="W4599" i="3" s="1"/>
  <c r="W1302" i="3" a="1"/>
  <c r="W1302" i="3" s="1"/>
  <c r="W4296" i="3" a="1"/>
  <c r="W4296" i="3" s="1"/>
  <c r="W129" i="3" a="1"/>
  <c r="W129" i="3" s="1"/>
  <c r="W363" i="3" a="1"/>
  <c r="W363" i="3" s="1"/>
  <c r="W5545" i="3" a="1"/>
  <c r="W5545" i="3" s="1"/>
  <c r="W93" i="3" a="1"/>
  <c r="W93" i="3" s="1"/>
  <c r="W6267" i="3" a="1"/>
  <c r="W6267" i="3" s="1"/>
  <c r="W4809" i="3" a="1"/>
  <c r="W4809" i="3" s="1"/>
  <c r="W3178" i="3" a="1"/>
  <c r="W3178" i="3" s="1"/>
  <c r="W2146" i="3" a="1"/>
  <c r="W2146" i="3" s="1"/>
  <c r="W773" i="3" a="1"/>
  <c r="W773" i="3" s="1"/>
  <c r="W5012" i="3" a="1"/>
  <c r="W5012" i="3" s="1"/>
  <c r="W5494" i="3" a="1"/>
  <c r="W5494" i="3" s="1"/>
  <c r="W1280" i="3" a="1"/>
  <c r="W1280" i="3" s="1"/>
  <c r="W4894" i="3" a="1"/>
  <c r="W4894" i="3" s="1"/>
  <c r="W1615" i="3" a="1"/>
  <c r="W1615" i="3" s="1"/>
  <c r="W4939" i="3" a="1"/>
  <c r="W4939" i="3" s="1"/>
  <c r="W3231" i="3" a="1"/>
  <c r="W3231" i="3" s="1"/>
  <c r="W3503" i="3" a="1"/>
  <c r="W3503" i="3" s="1"/>
  <c r="W2247" i="3" a="1"/>
  <c r="W2247" i="3" s="1"/>
  <c r="W1836" i="3" a="1"/>
  <c r="W1836" i="3" s="1"/>
  <c r="W4189" i="3" a="1"/>
  <c r="W4189" i="3" s="1"/>
  <c r="W2413" i="3" a="1"/>
  <c r="W2413" i="3" s="1"/>
  <c r="W2666" i="3" a="1"/>
  <c r="W2666" i="3" s="1"/>
  <c r="W5985" i="3" a="1"/>
  <c r="W5985" i="3" s="1"/>
  <c r="W3672" i="3" a="1"/>
  <c r="W3672" i="3" s="1"/>
  <c r="W1363" i="3" a="1"/>
  <c r="W1363" i="3" s="1"/>
  <c r="W2925" i="3" a="1"/>
  <c r="W2925" i="3" s="1"/>
  <c r="W1891" i="3" a="1"/>
  <c r="W1891" i="3" s="1"/>
  <c r="W5642" i="3" a="1"/>
  <c r="W5642" i="3" s="1"/>
  <c r="W140" i="3" a="1"/>
  <c r="W140" i="3" s="1"/>
  <c r="W6019" i="3" a="1"/>
  <c r="W6019" i="3" s="1"/>
  <c r="W6320" i="3" a="1"/>
  <c r="W6320" i="3" s="1"/>
  <c r="W2332" i="3" a="1"/>
  <c r="W2332" i="3" s="1"/>
  <c r="W5001" i="3" a="1"/>
  <c r="W5001" i="3" s="1"/>
  <c r="W6328" i="3" a="1"/>
  <c r="W6328" i="3" s="1"/>
  <c r="W120" i="3" a="1"/>
  <c r="W120" i="3" s="1"/>
  <c r="W6482" i="3" a="1"/>
  <c r="W6482" i="3" s="1"/>
  <c r="W6422" i="3" a="1"/>
  <c r="W6422" i="3" s="1"/>
  <c r="W4888" i="3" a="1"/>
  <c r="W4888" i="3" s="1"/>
  <c r="W5295" i="3" a="1"/>
  <c r="W5295" i="3" s="1"/>
  <c r="W4746" i="3" a="1"/>
  <c r="W4746" i="3" s="1"/>
  <c r="W6132" i="3" a="1"/>
  <c r="W6132" i="3" s="1"/>
  <c r="W4603" i="3" a="1"/>
  <c r="W4603" i="3" s="1"/>
  <c r="W1552" i="3" a="1"/>
  <c r="W1552" i="3" s="1"/>
  <c r="W5955" i="3" a="1"/>
  <c r="W5955" i="3" s="1"/>
  <c r="W1207" i="3" a="1"/>
  <c r="W1207" i="3" s="1"/>
  <c r="W1944" i="3" a="1"/>
  <c r="W1944" i="3" s="1"/>
  <c r="W5424" i="3" a="1"/>
  <c r="W5424" i="3" s="1"/>
  <c r="W2314" i="3" a="1"/>
  <c r="W2314" i="3" s="1"/>
  <c r="W4561" i="3" a="1"/>
  <c r="W4561" i="3" s="1"/>
  <c r="W6236" i="3" a="1"/>
  <c r="W6236" i="3" s="1"/>
  <c r="W791" i="3" a="1"/>
  <c r="W791" i="3" s="1"/>
  <c r="W1256" i="3" a="1"/>
  <c r="W1256" i="3" s="1"/>
  <c r="W965" i="3" a="1"/>
  <c r="W965" i="3" s="1"/>
  <c r="W546" i="3" a="1"/>
  <c r="W546" i="3" s="1"/>
  <c r="W5502" i="3" a="1"/>
  <c r="W5502" i="3" s="1"/>
  <c r="W3085" i="3" a="1"/>
  <c r="W3085" i="3" s="1"/>
  <c r="W2223" i="3" a="1"/>
  <c r="W2223" i="3" s="1"/>
  <c r="W3452" i="3" a="1"/>
  <c r="W3452" i="3" s="1"/>
  <c r="W6619" i="3" a="1"/>
  <c r="W6619" i="3" s="1"/>
  <c r="W3359" i="3" a="1"/>
  <c r="W3359" i="3" s="1"/>
  <c r="W6481" i="3" a="1"/>
  <c r="W6481" i="3" s="1"/>
  <c r="W6461" i="3" a="1"/>
  <c r="W6461" i="3" s="1"/>
  <c r="W2978" i="3" a="1"/>
  <c r="W2978" i="3" s="1"/>
  <c r="W4464" i="3" a="1"/>
  <c r="W4464" i="3" s="1"/>
  <c r="W2195" i="3" a="1"/>
  <c r="W2195" i="3" s="1"/>
  <c r="W3082" i="3" a="1"/>
  <c r="W3082" i="3" s="1"/>
  <c r="W3351" i="3" a="1"/>
  <c r="W3351" i="3" s="1"/>
  <c r="W4270" i="3" a="1"/>
  <c r="W4270" i="3" s="1"/>
  <c r="W4307" i="3" a="1"/>
  <c r="W4307" i="3" s="1"/>
  <c r="W5444" i="3" a="1"/>
  <c r="W5444" i="3" s="1"/>
  <c r="W2554" i="3" a="1"/>
  <c r="W2554" i="3" s="1"/>
  <c r="W6574" i="3" a="1"/>
  <c r="W6574" i="3" s="1"/>
  <c r="W3934" i="3" a="1"/>
  <c r="W3934" i="3" s="1"/>
  <c r="W3539" i="3" a="1"/>
  <c r="W3539" i="3" s="1"/>
  <c r="W1903" i="3" a="1"/>
  <c r="W1903" i="3" s="1"/>
  <c r="W337" i="3" a="1"/>
  <c r="W337" i="3" s="1"/>
  <c r="W877" i="3" a="1"/>
  <c r="W877" i="3" s="1"/>
  <c r="W2957" i="3" a="1"/>
  <c r="W2957" i="3" s="1"/>
  <c r="W511" i="3" a="1"/>
  <c r="W511" i="3" s="1"/>
  <c r="W5732" i="3" a="1"/>
  <c r="W5732" i="3" s="1"/>
  <c r="W1712" i="3" a="1"/>
  <c r="W1712" i="3" s="1"/>
  <c r="W560" i="3" a="1"/>
  <c r="W560" i="3" s="1"/>
  <c r="W1807" i="3" a="1"/>
  <c r="W1807" i="3" s="1"/>
  <c r="W83" i="3" a="1"/>
  <c r="W83" i="3" s="1"/>
  <c r="W4910" i="3" a="1"/>
  <c r="W4910" i="3" s="1"/>
  <c r="W6417" i="3" a="1"/>
  <c r="W6417" i="3" s="1"/>
  <c r="W1479" i="3" a="1"/>
  <c r="W1479" i="3" s="1"/>
  <c r="W111" i="3" a="1"/>
  <c r="W111" i="3" s="1"/>
  <c r="W5622" i="3" a="1"/>
  <c r="W5622" i="3" s="1"/>
  <c r="W5161" i="3" a="1"/>
  <c r="W5161" i="3" s="1"/>
  <c r="W4804" i="3" a="1"/>
  <c r="W4804" i="3" s="1"/>
  <c r="W4475" i="3" a="1"/>
  <c r="W4475" i="3" s="1"/>
  <c r="W6161" i="3" a="1"/>
  <c r="W6161" i="3" s="1"/>
  <c r="W2038" i="3" a="1"/>
  <c r="W2038" i="3" s="1"/>
  <c r="W2770" i="3" a="1"/>
  <c r="W2770" i="3" s="1"/>
  <c r="W1682" i="3" a="1"/>
  <c r="W1682" i="3" s="1"/>
  <c r="W794" i="3" a="1"/>
  <c r="W794" i="3" s="1"/>
  <c r="W142" i="3" a="1"/>
  <c r="W142" i="3" s="1"/>
  <c r="W3232" i="3" a="1"/>
  <c r="W3232" i="3" s="1"/>
  <c r="W5101" i="3" a="1"/>
  <c r="W5101" i="3" s="1"/>
  <c r="W2965" i="3" a="1"/>
  <c r="W2965" i="3" s="1"/>
  <c r="W1037" i="3" a="1"/>
  <c r="W1037" i="3" s="1"/>
  <c r="W6331" i="3" a="1"/>
  <c r="W6331" i="3" s="1"/>
  <c r="W1389" i="3" a="1"/>
  <c r="W1389" i="3" s="1"/>
  <c r="W6288" i="3" a="1"/>
  <c r="W6288" i="3" s="1"/>
  <c r="W5995" i="3" a="1"/>
  <c r="W5995" i="3" s="1"/>
  <c r="W1086" i="3" a="1"/>
  <c r="W1086" i="3" s="1"/>
  <c r="W3227" i="3" a="1"/>
  <c r="W3227" i="3" s="1"/>
  <c r="W137" i="3" a="1"/>
  <c r="W137" i="3" s="1"/>
  <c r="W2306" i="3" a="1"/>
  <c r="W2306" i="3" s="1"/>
  <c r="W2101" i="3" a="1"/>
  <c r="W2101" i="3" s="1"/>
  <c r="W4179" i="3" a="1"/>
  <c r="W4179" i="3" s="1"/>
  <c r="W4997" i="3" a="1"/>
  <c r="W4997" i="3" s="1"/>
  <c r="W1658" i="3" a="1"/>
  <c r="W1658" i="3" s="1"/>
  <c r="W5006" i="3" a="1"/>
  <c r="W5006" i="3" s="1"/>
  <c r="W6418" i="3" a="1"/>
  <c r="W6418" i="3" s="1"/>
  <c r="W5681" i="3" a="1"/>
  <c r="W5681" i="3" s="1"/>
  <c r="W399" i="3" a="1"/>
  <c r="W399" i="3" s="1"/>
  <c r="W5669" i="3" a="1"/>
  <c r="W5669" i="3" s="1"/>
  <c r="W4294" i="3" a="1"/>
  <c r="W4294" i="3" s="1"/>
  <c r="W2668" i="3" a="1"/>
  <c r="W2668" i="3" s="1"/>
  <c r="W269" i="3" a="1"/>
  <c r="W269" i="3" s="1"/>
  <c r="W6165" i="3" a="1"/>
  <c r="W6165" i="3" s="1"/>
  <c r="W1182" i="3" a="1"/>
  <c r="W1182" i="3" s="1"/>
  <c r="W3409" i="3" a="1"/>
  <c r="W3409" i="3" s="1"/>
  <c r="W3446" i="3" a="1"/>
  <c r="W3446" i="3" s="1"/>
  <c r="W6271" i="3" a="1"/>
  <c r="W6271" i="3" s="1"/>
  <c r="W2503" i="3" a="1"/>
  <c r="W2503" i="3" s="1"/>
  <c r="W6210" i="3" a="1"/>
  <c r="W6210" i="3" s="1"/>
  <c r="W3075" i="3" a="1"/>
  <c r="W3075" i="3" s="1"/>
  <c r="W5778" i="3" a="1"/>
  <c r="W5778" i="3" s="1"/>
  <c r="W133" i="3" a="1"/>
  <c r="W133" i="3" s="1"/>
  <c r="W6399" i="3" a="1"/>
  <c r="W6399" i="3" s="1"/>
  <c r="W1367" i="3" a="1"/>
  <c r="W1367" i="3" s="1"/>
  <c r="W539" i="3" a="1"/>
  <c r="W539" i="3" s="1"/>
  <c r="W1833" i="3" a="1"/>
  <c r="W1833" i="3" s="1"/>
  <c r="W2137" i="3" a="1"/>
  <c r="W2137" i="3" s="1"/>
  <c r="W5521" i="3" a="1"/>
  <c r="W5521" i="3" s="1"/>
  <c r="W5859" i="3" a="1"/>
  <c r="W5859" i="3" s="1"/>
  <c r="W5513" i="3" a="1"/>
  <c r="W5513" i="3" s="1"/>
  <c r="W390" i="3" a="1"/>
  <c r="W390" i="3" s="1"/>
  <c r="W4640" i="3" a="1"/>
  <c r="W4640" i="3" s="1"/>
  <c r="W990" i="3" a="1"/>
  <c r="W990" i="3" s="1"/>
  <c r="W2687" i="3" a="1"/>
  <c r="W2687" i="3" s="1"/>
  <c r="W5348" i="3" a="1"/>
  <c r="W5348" i="3" s="1"/>
  <c r="W2862" i="3" a="1"/>
  <c r="W2862" i="3" s="1"/>
  <c r="W6431" i="3" a="1"/>
  <c r="W6431" i="3" s="1"/>
  <c r="W4023" i="3" a="1"/>
  <c r="W4023" i="3" s="1"/>
  <c r="W3975" i="3" a="1"/>
  <c r="W3975" i="3" s="1"/>
  <c r="W655" i="3" a="1"/>
  <c r="W655" i="3" s="1"/>
  <c r="W3071" i="3" a="1"/>
  <c r="W3071" i="3" s="1"/>
  <c r="W1881" i="3" a="1"/>
  <c r="W1881" i="3" s="1"/>
  <c r="W4965" i="3" a="1"/>
  <c r="W4965" i="3" s="1"/>
  <c r="W2607" i="3" a="1"/>
  <c r="W2607" i="3" s="1"/>
  <c r="W3079" i="3" a="1"/>
  <c r="W3079" i="3" s="1"/>
  <c r="W4334" i="3" a="1"/>
  <c r="W4334" i="3" s="1"/>
  <c r="W5720" i="3" a="1"/>
  <c r="W5720" i="3" s="1"/>
  <c r="W3310" i="3" a="1"/>
  <c r="W3310" i="3" s="1"/>
  <c r="W834" i="3" a="1"/>
  <c r="W834" i="3" s="1"/>
  <c r="W2491" i="3" a="1"/>
  <c r="W2491" i="3" s="1"/>
  <c r="W5133" i="3" a="1"/>
  <c r="W5133" i="3" s="1"/>
  <c r="W5291" i="3" a="1"/>
  <c r="W5291" i="3" s="1"/>
  <c r="W4792" i="3" a="1"/>
  <c r="W4792" i="3" s="1"/>
  <c r="W4858" i="3" a="1"/>
  <c r="W4858" i="3" s="1"/>
  <c r="W3160" i="3" a="1"/>
  <c r="W3160" i="3" s="1"/>
  <c r="W5743" i="3" a="1"/>
  <c r="W5743" i="3" s="1"/>
  <c r="W5987" i="3" a="1"/>
  <c r="W5987" i="3" s="1"/>
  <c r="W5063" i="3" a="1"/>
  <c r="W5063" i="3" s="1"/>
  <c r="W6553" i="3" a="1"/>
  <c r="W6553" i="3" s="1"/>
  <c r="W3157" i="3" a="1"/>
  <c r="W3157" i="3" s="1"/>
  <c r="W6193" i="3" a="1"/>
  <c r="W6193" i="3" s="1"/>
  <c r="W2151" i="3" a="1"/>
  <c r="W2151" i="3" s="1"/>
  <c r="W2793" i="3" a="1"/>
  <c r="W2793" i="3" s="1"/>
  <c r="W1357" i="3" a="1"/>
  <c r="W1357" i="3" s="1"/>
  <c r="W3171" i="3" a="1"/>
  <c r="W3171" i="3" s="1"/>
  <c r="W4696" i="3" a="1"/>
  <c r="W4696" i="3" s="1"/>
  <c r="W3849" i="3" a="1"/>
  <c r="W3849" i="3" s="1"/>
  <c r="W3592" i="3" a="1"/>
  <c r="W3592" i="3" s="1"/>
  <c r="W1097" i="3" a="1"/>
  <c r="W1097" i="3" s="1"/>
  <c r="W1063" i="3" a="1"/>
  <c r="W1063" i="3" s="1"/>
  <c r="W1093" i="3" a="1"/>
  <c r="W1093" i="3" s="1"/>
  <c r="W3585" i="3" a="1"/>
  <c r="W3585" i="3" s="1"/>
  <c r="W2987" i="3" a="1"/>
  <c r="W2987" i="3" s="1"/>
  <c r="W3594" i="3" a="1"/>
  <c r="W3594" i="3" s="1"/>
  <c r="W3716" i="3" a="1"/>
  <c r="W3716" i="3" s="1"/>
  <c r="W6159" i="3" a="1"/>
  <c r="W6159" i="3" s="1"/>
  <c r="W5506" i="3" a="1"/>
  <c r="W5506" i="3" s="1"/>
  <c r="W400" i="3" a="1"/>
  <c r="W400" i="3" s="1"/>
  <c r="W2036" i="3" a="1"/>
  <c r="W2036" i="3" s="1"/>
  <c r="W1463" i="3" a="1"/>
  <c r="W1463" i="3" s="1"/>
  <c r="W905" i="3" a="1"/>
  <c r="W905" i="3" s="1"/>
  <c r="W6425" i="3" a="1"/>
  <c r="W6425" i="3" s="1"/>
  <c r="W5214" i="3" a="1"/>
  <c r="W5214" i="3" s="1"/>
  <c r="W5082" i="3" a="1"/>
  <c r="W5082" i="3" s="1"/>
  <c r="W5145" i="3" a="1"/>
  <c r="W5145" i="3" s="1"/>
  <c r="W268" i="3" a="1"/>
  <c r="W268" i="3" s="1"/>
  <c r="W3533" i="3" a="1"/>
  <c r="W3533" i="3" s="1"/>
  <c r="W1735" i="3" a="1"/>
  <c r="W1735" i="3" s="1"/>
  <c r="W716" i="3" a="1"/>
  <c r="W716" i="3" s="1"/>
  <c r="W4323" i="3" a="1"/>
  <c r="W4323" i="3" s="1"/>
  <c r="W906" i="3" a="1"/>
  <c r="W906" i="3" s="1"/>
  <c r="W1543" i="3" a="1"/>
  <c r="W1543" i="3" s="1"/>
  <c r="W5383" i="3" a="1"/>
  <c r="W5383" i="3" s="1"/>
  <c r="W1917" i="3" a="1"/>
  <c r="W1917" i="3" s="1"/>
  <c r="W5153" i="3" a="1"/>
  <c r="W5153" i="3" s="1"/>
  <c r="W5409" i="3" a="1"/>
  <c r="W5409" i="3" s="1"/>
  <c r="W5077" i="3" a="1"/>
  <c r="W5077" i="3" s="1"/>
  <c r="W4389" i="3" a="1"/>
  <c r="W4389" i="3" s="1"/>
  <c r="W2416" i="3" a="1"/>
  <c r="W2416" i="3" s="1"/>
  <c r="W3833" i="3" a="1"/>
  <c r="W3833" i="3" s="1"/>
  <c r="W3747" i="3" a="1"/>
  <c r="W3747" i="3" s="1"/>
  <c r="W693" i="3" a="1"/>
  <c r="W693" i="3" s="1"/>
  <c r="W424" i="3" a="1"/>
  <c r="W424" i="3" s="1"/>
  <c r="W522" i="3" a="1"/>
  <c r="W522" i="3" s="1"/>
  <c r="W6554" i="3" a="1"/>
  <c r="W6554" i="3" s="1"/>
  <c r="W5338" i="3" a="1"/>
  <c r="W5338" i="3" s="1"/>
  <c r="W5909" i="3" a="1"/>
  <c r="W5909" i="3" s="1"/>
  <c r="W5171" i="3" a="1"/>
  <c r="W5171" i="3" s="1"/>
  <c r="W1474" i="3" a="1"/>
  <c r="W1474" i="3" s="1"/>
  <c r="W1889" i="3" a="1"/>
  <c r="W1889" i="3" s="1"/>
  <c r="W2166" i="3" a="1"/>
  <c r="W2166" i="3" s="1"/>
  <c r="W6050" i="3" a="1"/>
  <c r="W6050" i="3" s="1"/>
  <c r="W2293" i="3" a="1"/>
  <c r="W2293" i="3" s="1"/>
  <c r="W3786" i="3" a="1"/>
  <c r="W3786" i="3" s="1"/>
  <c r="W75" i="3" a="1"/>
  <c r="W75" i="3" s="1"/>
  <c r="W5142" i="3" a="1"/>
  <c r="W5142" i="3" s="1"/>
  <c r="W5824" i="3" a="1"/>
  <c r="W5824" i="3" s="1"/>
  <c r="W6382" i="3" a="1"/>
  <c r="W6382" i="3" s="1"/>
  <c r="W2174" i="3" a="1"/>
  <c r="W2174" i="3" s="1"/>
  <c r="W4007" i="3" a="1"/>
  <c r="W4007" i="3" s="1"/>
  <c r="W1290" i="3" a="1"/>
  <c r="W1290" i="3" s="1"/>
  <c r="W4793" i="3" a="1"/>
  <c r="W4793" i="3" s="1"/>
  <c r="W3382" i="3" a="1"/>
  <c r="W3382" i="3" s="1"/>
  <c r="W2365" i="3" a="1"/>
  <c r="W2365" i="3" s="1"/>
  <c r="W6592" i="3" a="1"/>
  <c r="W6592" i="3" s="1"/>
  <c r="W1377" i="3" a="1"/>
  <c r="W1377" i="3" s="1"/>
  <c r="W5210" i="3" a="1"/>
  <c r="W5210" i="3" s="1"/>
  <c r="W2946" i="3" a="1"/>
  <c r="W2946" i="3" s="1"/>
  <c r="W2257" i="3" a="1"/>
  <c r="W2257" i="3" s="1"/>
  <c r="W4879" i="3" a="1"/>
  <c r="W4879" i="3" s="1"/>
  <c r="W3063" i="3" a="1"/>
  <c r="W3063" i="3" s="1"/>
  <c r="W1178" i="3" a="1"/>
  <c r="W1178" i="3" s="1"/>
  <c r="W5634" i="3" a="1"/>
  <c r="W5634" i="3" s="1"/>
  <c r="W3379" i="3" a="1"/>
  <c r="W3379" i="3" s="1"/>
  <c r="W3939" i="3" a="1"/>
  <c r="W3939" i="3" s="1"/>
  <c r="W6327" i="3" a="1"/>
  <c r="W6327" i="3" s="1"/>
  <c r="W3295" i="3" a="1"/>
  <c r="W3295" i="3" s="1"/>
  <c r="W436" i="3" a="1"/>
  <c r="W436" i="3" s="1"/>
  <c r="W1310" i="3" a="1"/>
  <c r="W1310" i="3" s="1"/>
  <c r="W4749" i="3" a="1"/>
  <c r="W4749" i="3" s="1"/>
  <c r="W1401" i="3" a="1"/>
  <c r="W1401" i="3" s="1"/>
  <c r="W4395" i="3" a="1"/>
  <c r="W4395" i="3" s="1"/>
  <c r="W4393" i="3" a="1"/>
  <c r="W4393" i="3" s="1"/>
  <c r="W466" i="3" a="1"/>
  <c r="W466" i="3" s="1"/>
  <c r="W1828" i="3" a="1"/>
  <c r="W1828" i="3" s="1"/>
  <c r="W6023" i="3" a="1"/>
  <c r="W6023" i="3" s="1"/>
  <c r="W2936" i="3" a="1"/>
  <c r="W2936" i="3" s="1"/>
  <c r="W3043" i="3" a="1"/>
  <c r="W3043" i="3" s="1"/>
  <c r="W4132" i="3" a="1"/>
  <c r="W4132" i="3" s="1"/>
  <c r="W3195" i="3" a="1"/>
  <c r="W3195" i="3" s="1"/>
  <c r="W2209" i="3" a="1"/>
  <c r="W2209" i="3" s="1"/>
  <c r="W3949" i="3" a="1"/>
  <c r="W3949" i="3" s="1"/>
  <c r="W3618" i="3" a="1"/>
  <c r="W3618" i="3" s="1"/>
  <c r="W4559" i="3" a="1"/>
  <c r="W4559" i="3" s="1"/>
  <c r="W5696" i="3" a="1"/>
  <c r="W5696" i="3" s="1"/>
  <c r="W5392" i="3" a="1"/>
  <c r="W5392" i="3" s="1"/>
  <c r="W2516" i="3" a="1"/>
  <c r="W2516" i="3" s="1"/>
  <c r="W4059" i="3" a="1"/>
  <c r="W4059" i="3" s="1"/>
  <c r="W201" i="3" a="1"/>
  <c r="W201" i="3" s="1"/>
  <c r="W4770" i="3" a="1"/>
  <c r="W4770" i="3" s="1"/>
  <c r="W2466" i="3" a="1"/>
  <c r="W2466" i="3" s="1"/>
  <c r="W4484" i="3" a="1"/>
  <c r="W4484" i="3" s="1"/>
  <c r="W5202" i="3" a="1"/>
  <c r="W5202" i="3" s="1"/>
  <c r="W4403" i="3" a="1"/>
  <c r="W4403" i="3" s="1"/>
  <c r="W6355" i="3" a="1"/>
  <c r="W6355" i="3" s="1"/>
  <c r="W1002" i="3" a="1"/>
  <c r="W1002" i="3" s="1"/>
  <c r="W629" i="3" a="1"/>
  <c r="W629" i="3" s="1"/>
  <c r="W5084" i="3" a="1"/>
  <c r="W5084" i="3" s="1"/>
  <c r="W1251" i="3" a="1"/>
  <c r="W1251" i="3" s="1"/>
  <c r="W487" i="3" a="1"/>
  <c r="W487" i="3" s="1"/>
  <c r="W2129" i="3" a="1"/>
  <c r="W2129" i="3" s="1"/>
  <c r="W271" i="3" a="1"/>
  <c r="W271" i="3" s="1"/>
  <c r="W5857" i="3" a="1"/>
  <c r="W5857" i="3" s="1"/>
  <c r="W3641" i="3" a="1"/>
  <c r="W3641" i="3" s="1"/>
  <c r="W1305" i="3" a="1"/>
  <c r="W1305" i="3" s="1"/>
  <c r="W3289" i="3" a="1"/>
  <c r="W3289" i="3" s="1"/>
  <c r="W5911" i="3" a="1"/>
  <c r="W5911" i="3" s="1"/>
  <c r="W6012" i="3" a="1"/>
  <c r="W6012" i="3" s="1"/>
  <c r="W3992" i="3" a="1"/>
  <c r="W3992" i="3" s="1"/>
  <c r="W4183" i="3" a="1"/>
  <c r="W4183" i="3" s="1"/>
  <c r="W3931" i="3" a="1"/>
  <c r="W3931" i="3" s="1"/>
  <c r="W5606" i="3" a="1"/>
  <c r="W5606" i="3" s="1"/>
  <c r="W1321" i="3" a="1"/>
  <c r="W1321" i="3" s="1"/>
  <c r="W5752" i="3" a="1"/>
  <c r="W5752" i="3" s="1"/>
  <c r="W5610" i="3" a="1"/>
  <c r="W5610" i="3" s="1"/>
  <c r="W535" i="3" a="1"/>
  <c r="W535" i="3" s="1"/>
  <c r="W1277" i="3" a="1"/>
  <c r="W1277" i="3" s="1"/>
  <c r="W1829" i="3" a="1"/>
  <c r="W1829" i="3" s="1"/>
  <c r="W637" i="3" a="1"/>
  <c r="W637" i="3" s="1"/>
  <c r="W2654" i="3" a="1"/>
  <c r="W2654" i="3" s="1"/>
  <c r="W2572" i="3" a="1"/>
  <c r="W2572" i="3" s="1"/>
  <c r="W555" i="3" a="1"/>
  <c r="W555" i="3" s="1"/>
  <c r="W5719" i="3" a="1"/>
  <c r="W5719" i="3" s="1"/>
  <c r="W3811" i="3" a="1"/>
  <c r="W3811" i="3" s="1"/>
  <c r="W2757" i="3" a="1"/>
  <c r="W2757" i="3" s="1"/>
  <c r="W3334" i="3" a="1"/>
  <c r="W3334" i="3" s="1"/>
  <c r="W5737" i="3" a="1"/>
  <c r="W5737" i="3" s="1"/>
  <c r="W940" i="3" a="1"/>
  <c r="W940" i="3" s="1"/>
  <c r="W5573" i="3" a="1"/>
  <c r="W5573" i="3" s="1"/>
  <c r="W5259" i="3" a="1"/>
  <c r="W5259" i="3" s="1"/>
  <c r="W5699" i="3" a="1"/>
  <c r="W5699" i="3" s="1"/>
  <c r="W374" i="3" a="1"/>
  <c r="W374" i="3" s="1"/>
  <c r="W1963" i="3" a="1"/>
  <c r="W1963" i="3" s="1"/>
  <c r="W4905" i="3" a="1"/>
  <c r="W4905" i="3" s="1"/>
  <c r="W82" i="3" a="1"/>
  <c r="W82" i="3" s="1"/>
  <c r="W1309" i="3" a="1"/>
  <c r="W1309" i="3" s="1"/>
  <c r="W711" i="3" a="1"/>
  <c r="W711" i="3" s="1"/>
  <c r="W2578" i="3" a="1"/>
  <c r="W2578" i="3" s="1"/>
  <c r="W2983" i="3" a="1"/>
  <c r="W2983" i="3" s="1"/>
  <c r="W2501" i="3" a="1"/>
  <c r="W2501" i="3" s="1"/>
  <c r="W5150" i="3" a="1"/>
  <c r="W5150" i="3" s="1"/>
  <c r="W5022" i="3" a="1"/>
  <c r="W5022" i="3" s="1"/>
  <c r="W3398" i="3" a="1"/>
  <c r="W3398" i="3" s="1"/>
  <c r="W6093" i="3" a="1"/>
  <c r="W6093" i="3" s="1"/>
  <c r="W6220" i="3" a="1"/>
  <c r="W6220" i="3" s="1"/>
  <c r="W351" i="3" a="1"/>
  <c r="W351" i="3" s="1"/>
  <c r="W2172" i="3" a="1"/>
  <c r="W2172" i="3" s="1"/>
  <c r="W5901" i="3" a="1"/>
  <c r="W5901" i="3" s="1"/>
  <c r="W2477" i="3" a="1"/>
  <c r="W2477" i="3" s="1"/>
  <c r="W2670" i="3" a="1"/>
  <c r="W2670" i="3" s="1"/>
  <c r="W3887" i="3" a="1"/>
  <c r="W3887" i="3" s="1"/>
  <c r="W5815" i="3" a="1"/>
  <c r="W5815" i="3" s="1"/>
  <c r="W4899" i="3" a="1"/>
  <c r="W4899" i="3" s="1"/>
  <c r="W4857" i="3" a="1"/>
  <c r="W4857" i="3" s="1"/>
  <c r="W889" i="3" a="1"/>
  <c r="W889" i="3" s="1"/>
  <c r="W1947" i="3" a="1"/>
  <c r="W1947" i="3" s="1"/>
  <c r="W3640" i="3" a="1"/>
  <c r="W3640" i="3" s="1"/>
  <c r="W1509" i="3" a="1"/>
  <c r="W1509" i="3" s="1"/>
  <c r="W1812" i="3" a="1"/>
  <c r="W1812" i="3" s="1"/>
  <c r="W99" i="3" a="1"/>
  <c r="W99" i="3" s="1"/>
  <c r="W2904" i="3" a="1"/>
  <c r="W2904" i="3" s="1"/>
  <c r="W4529" i="3" a="1"/>
  <c r="W4529" i="3" s="1"/>
  <c r="W6359" i="3" a="1"/>
  <c r="W6359" i="3" s="1"/>
  <c r="W1633" i="3" a="1"/>
  <c r="W1633" i="3" s="1"/>
  <c r="W6141" i="3" a="1"/>
  <c r="W6141" i="3" s="1"/>
  <c r="W291" i="3" a="1"/>
  <c r="W291" i="3" s="1"/>
  <c r="W1449" i="3" a="1"/>
  <c r="W1449" i="3" s="1"/>
  <c r="W1975" i="3" a="1"/>
  <c r="W1975" i="3" s="1"/>
  <c r="W4238" i="3" a="1"/>
  <c r="W4238" i="3" s="1"/>
  <c r="W4280" i="3" a="1"/>
  <c r="W4280" i="3" s="1"/>
  <c r="W1685" i="3" a="1"/>
  <c r="W1685" i="3" s="1"/>
  <c r="W2424" i="3" a="1"/>
  <c r="W2424" i="3" s="1"/>
  <c r="W890" i="3" a="1"/>
  <c r="W890" i="3" s="1"/>
  <c r="W131" i="3" a="1"/>
  <c r="W131" i="3" s="1"/>
  <c r="W2568" i="3" a="1"/>
  <c r="W2568" i="3" s="1"/>
  <c r="W585" i="3" a="1"/>
  <c r="W585" i="3" s="1"/>
  <c r="W5897" i="3" a="1"/>
  <c r="W5897" i="3" s="1"/>
  <c r="W6500" i="3" a="1"/>
  <c r="W6500" i="3" s="1"/>
  <c r="W3315" i="3" a="1"/>
  <c r="W3315" i="3" s="1"/>
  <c r="W3963" i="3" a="1"/>
  <c r="W3963" i="3" s="1"/>
  <c r="W141" i="3" a="1"/>
  <c r="W141" i="3" s="1"/>
  <c r="W676" i="3" a="1"/>
  <c r="W676" i="3" s="1"/>
  <c r="W1767" i="3" a="1"/>
  <c r="W1767" i="3" s="1"/>
  <c r="W5433" i="3" a="1"/>
  <c r="W5433" i="3" s="1"/>
  <c r="W3506" i="3" a="1"/>
  <c r="W3506" i="3" s="1"/>
  <c r="W3018" i="3" a="1"/>
  <c r="W3018" i="3" s="1"/>
  <c r="W396" i="3" a="1"/>
  <c r="W396" i="3" s="1"/>
  <c r="W2663" i="3" a="1"/>
  <c r="W2663" i="3" s="1"/>
  <c r="W6117" i="3" a="1"/>
  <c r="W6117" i="3" s="1"/>
  <c r="W673" i="3" a="1"/>
  <c r="W673" i="3" s="1"/>
  <c r="W4642" i="3" a="1"/>
  <c r="W4642" i="3" s="1"/>
  <c r="W365" i="3" a="1"/>
  <c r="W365" i="3" s="1"/>
  <c r="W3856" i="3" a="1"/>
  <c r="W3856" i="3" s="1"/>
  <c r="W4864" i="3" a="1"/>
  <c r="W4864" i="3" s="1"/>
  <c r="W1680" i="3" a="1"/>
  <c r="W1680" i="3" s="1"/>
  <c r="W3873" i="3" a="1"/>
  <c r="W3873" i="3" s="1"/>
  <c r="W3491" i="3" a="1"/>
  <c r="W3491" i="3" s="1"/>
  <c r="W6549" i="3" a="1"/>
  <c r="W6549" i="3" s="1"/>
  <c r="W3700" i="3" a="1"/>
  <c r="W3700" i="3" s="1"/>
  <c r="W37" i="3" a="1"/>
  <c r="W37" i="3" s="1"/>
  <c r="W3496" i="3" a="1"/>
  <c r="W3496" i="3" s="1"/>
  <c r="W5276" i="3" a="1"/>
  <c r="W5276" i="3" s="1"/>
  <c r="W2673" i="3" a="1"/>
  <c r="W2673" i="3" s="1"/>
  <c r="W3855" i="3" a="1"/>
  <c r="W3855" i="3" s="1"/>
  <c r="W3764" i="3" a="1"/>
  <c r="W3764" i="3" s="1"/>
  <c r="W1331" i="3" a="1"/>
  <c r="W1331" i="3" s="1"/>
  <c r="W4407" i="3" a="1"/>
  <c r="W4407" i="3" s="1"/>
  <c r="W85" i="3" a="1"/>
  <c r="W85" i="3" s="1"/>
  <c r="W3188" i="3" a="1"/>
  <c r="W3188" i="3" s="1"/>
  <c r="W1928" i="3" a="1"/>
  <c r="W1928" i="3" s="1"/>
  <c r="W2008" i="3" a="1"/>
  <c r="W2008" i="3" s="1"/>
  <c r="W3801" i="3" a="1"/>
  <c r="W3801" i="3" s="1"/>
  <c r="W5970" i="3" a="1"/>
  <c r="W5970" i="3" s="1"/>
  <c r="W1673" i="3" a="1"/>
  <c r="W1673" i="3" s="1"/>
  <c r="W1066" i="3" a="1"/>
  <c r="W1066" i="3" s="1"/>
  <c r="W6367" i="3" a="1"/>
  <c r="W6367" i="3" s="1"/>
  <c r="W4249" i="3" a="1"/>
  <c r="W4249" i="3" s="1"/>
  <c r="W3099" i="3" a="1"/>
  <c r="W3099" i="3" s="1"/>
  <c r="W3948" i="3" a="1"/>
  <c r="W3948" i="3" s="1"/>
  <c r="W4362" i="3" a="1"/>
  <c r="W4362" i="3" s="1"/>
  <c r="W6129" i="3" a="1"/>
  <c r="W6129" i="3" s="1"/>
  <c r="W2250" i="3" a="1"/>
  <c r="W2250" i="3" s="1"/>
  <c r="W3864" i="3" a="1"/>
  <c r="W3864" i="3" s="1"/>
  <c r="W2360" i="3" a="1"/>
  <c r="W2360" i="3" s="1"/>
  <c r="W3593" i="3" a="1"/>
  <c r="W3593" i="3" s="1"/>
  <c r="W3565" i="3" a="1"/>
  <c r="W3565" i="3" s="1"/>
  <c r="W6102" i="3" a="1"/>
  <c r="W6102" i="3" s="1"/>
  <c r="W3177" i="3" a="1"/>
  <c r="W3177" i="3" s="1"/>
  <c r="W1631" i="3" a="1"/>
  <c r="W1631" i="3" s="1"/>
  <c r="W6512" i="3" a="1"/>
  <c r="W6512" i="3" s="1"/>
  <c r="W1145" i="3" a="1"/>
  <c r="W1145" i="3" s="1"/>
  <c r="W1938" i="3" a="1"/>
  <c r="W1938" i="3" s="1"/>
  <c r="W1120" i="3" a="1"/>
  <c r="W1120" i="3" s="1"/>
  <c r="W5023" i="3" a="1"/>
  <c r="W5023" i="3" s="1"/>
  <c r="W3822" i="3" a="1"/>
  <c r="W3822" i="3" s="1"/>
  <c r="W5604" i="3" a="1"/>
  <c r="W5604" i="3" s="1"/>
  <c r="W5312" i="3" a="1"/>
  <c r="W5312" i="3" s="1"/>
  <c r="W3501" i="3" a="1"/>
  <c r="W3501" i="3" s="1"/>
  <c r="W3684" i="3" a="1"/>
  <c r="W3684" i="3" s="1"/>
  <c r="W219" i="3" a="1"/>
  <c r="W219" i="3" s="1"/>
  <c r="W244" i="3" a="1"/>
  <c r="W244" i="3" s="1"/>
  <c r="W3727" i="3" a="1"/>
  <c r="W3727" i="3" s="1"/>
  <c r="W453" i="3" a="1"/>
  <c r="W453" i="3" s="1"/>
  <c r="W5889" i="3" a="1"/>
  <c r="W5889" i="3" s="1"/>
  <c r="W5879" i="3" a="1"/>
  <c r="W5879" i="3" s="1"/>
  <c r="W2941" i="3" a="1"/>
  <c r="W2941" i="3" s="1"/>
  <c r="W461" i="3" a="1"/>
  <c r="W461" i="3" s="1"/>
  <c r="W5810" i="3" a="1"/>
  <c r="W5810" i="3" s="1"/>
  <c r="W3834" i="3" a="1"/>
  <c r="W3834" i="3" s="1"/>
  <c r="W1701" i="3" a="1"/>
  <c r="W1701" i="3" s="1"/>
  <c r="W6140" i="3" a="1"/>
  <c r="W6140" i="3" s="1"/>
  <c r="W3425" i="3" a="1"/>
  <c r="W3425" i="3" s="1"/>
  <c r="W346" i="3" a="1"/>
  <c r="W346" i="3" s="1"/>
  <c r="W6186" i="3" a="1"/>
  <c r="W6186" i="3" s="1"/>
  <c r="W685" i="3" a="1"/>
  <c r="W685" i="3" s="1"/>
  <c r="W2024" i="3" a="1"/>
  <c r="W2024" i="3" s="1"/>
  <c r="W2276" i="3" a="1"/>
  <c r="W2276" i="3" s="1"/>
  <c r="W3057" i="3" a="1"/>
  <c r="W3057" i="3" s="1"/>
  <c r="W4617" i="3" a="1"/>
  <c r="W4617" i="3" s="1"/>
  <c r="W3110" i="3" a="1"/>
  <c r="W3110" i="3" s="1"/>
  <c r="W6603" i="3" a="1"/>
  <c r="W6603" i="3" s="1"/>
  <c r="W5468" i="3" a="1"/>
  <c r="W5468" i="3" s="1"/>
  <c r="W4276" i="3" a="1"/>
  <c r="W4276" i="3" s="1"/>
  <c r="W3969" i="3" a="1"/>
  <c r="W3969" i="3" s="1"/>
  <c r="W3559" i="3" a="1"/>
  <c r="W3559" i="3" s="1"/>
  <c r="W3158" i="3" a="1"/>
  <c r="W3158" i="3" s="1"/>
  <c r="W5805" i="3" a="1"/>
  <c r="W5805" i="3" s="1"/>
  <c r="W2737" i="3" a="1"/>
  <c r="W2737" i="3" s="1"/>
  <c r="W6272" i="3" a="1"/>
  <c r="W6272" i="3" s="1"/>
  <c r="W2078" i="3" a="1"/>
  <c r="W2078" i="3" s="1"/>
  <c r="W1465" i="3" a="1"/>
  <c r="W1465" i="3" s="1"/>
  <c r="W2962" i="3" a="1"/>
  <c r="W2962" i="3" s="1"/>
  <c r="W6580" i="3" a="1"/>
  <c r="W6580" i="3" s="1"/>
  <c r="W3707" i="3" a="1"/>
  <c r="W3707" i="3" s="1"/>
  <c r="W549" i="3" a="1"/>
  <c r="W549" i="3" s="1"/>
  <c r="W934" i="3" a="1"/>
  <c r="W934" i="3" s="1"/>
  <c r="W780" i="3" a="1"/>
  <c r="W780" i="3" s="1"/>
  <c r="W395" i="3" a="1"/>
  <c r="W395" i="3" s="1"/>
  <c r="W4568" i="3" a="1"/>
  <c r="W4568" i="3" s="1"/>
  <c r="W3152" i="3" a="1"/>
  <c r="W3152" i="3" s="1"/>
  <c r="W3898" i="3" a="1"/>
  <c r="W3898" i="3" s="1"/>
  <c r="W5946" i="3" a="1"/>
  <c r="W5946" i="3" s="1"/>
  <c r="W3191" i="3" a="1"/>
  <c r="W3191" i="3" s="1"/>
  <c r="W3709" i="3" a="1"/>
  <c r="W3709" i="3" s="1"/>
  <c r="W5130" i="3" a="1"/>
  <c r="W5130" i="3" s="1"/>
  <c r="W4271" i="3" a="1"/>
  <c r="W4271" i="3" s="1"/>
  <c r="W3579" i="3" a="1"/>
  <c r="W3579" i="3" s="1"/>
  <c r="W1748" i="3" a="1"/>
  <c r="W1748" i="3" s="1"/>
  <c r="W6078" i="3" a="1"/>
  <c r="W6078" i="3" s="1"/>
  <c r="W798" i="3" a="1"/>
  <c r="W798" i="3" s="1"/>
  <c r="W5479" i="3" a="1"/>
  <c r="W5479" i="3" s="1"/>
  <c r="W737" i="3" a="1"/>
  <c r="W737" i="3" s="1"/>
  <c r="W5532" i="3" a="1"/>
  <c r="W5532" i="3" s="1"/>
  <c r="W2021" i="3" a="1"/>
  <c r="W2021" i="3" s="1"/>
  <c r="W5655" i="3" a="1"/>
  <c r="W5655" i="3" s="1"/>
  <c r="W5273" i="3" a="1"/>
  <c r="W5273" i="3" s="1"/>
  <c r="W1526" i="3" a="1"/>
  <c r="W1526" i="3" s="1"/>
  <c r="W5361" i="3" a="1"/>
  <c r="W5361" i="3" s="1"/>
  <c r="W5310" i="3" a="1"/>
  <c r="W5310" i="3" s="1"/>
  <c r="W4726" i="3" a="1"/>
  <c r="W4726" i="3" s="1"/>
  <c r="W360" i="3" a="1"/>
  <c r="W360" i="3" s="1"/>
  <c r="W4663" i="3" a="1"/>
  <c r="W4663" i="3" s="1"/>
  <c r="W2612" i="3" a="1"/>
  <c r="W2612" i="3" s="1"/>
  <c r="W5764" i="3" a="1"/>
  <c r="W5764" i="3" s="1"/>
  <c r="W3175" i="3" a="1"/>
  <c r="W3175" i="3" s="1"/>
  <c r="W1746" i="3" a="1"/>
  <c r="W1746" i="3" s="1"/>
  <c r="W1461" i="3" a="1"/>
  <c r="W1461" i="3" s="1"/>
  <c r="W5892" i="3" a="1"/>
  <c r="W5892" i="3" s="1"/>
  <c r="W1212" i="3" a="1"/>
  <c r="W1212" i="3" s="1"/>
  <c r="W542" i="3" a="1"/>
  <c r="W542" i="3" s="1"/>
  <c r="W1830" i="3" a="1"/>
  <c r="W1830" i="3" s="1"/>
  <c r="W2856" i="3" a="1"/>
  <c r="W2856" i="3" s="1"/>
  <c r="W592" i="3" a="1"/>
  <c r="W592" i="3" s="1"/>
  <c r="W3478" i="3" a="1"/>
  <c r="W3478" i="3" s="1"/>
  <c r="W1205" i="3" a="1"/>
  <c r="W1205" i="3" s="1"/>
  <c r="W5917" i="3" a="1"/>
  <c r="W5917" i="3" s="1"/>
  <c r="W4968" i="3" a="1"/>
  <c r="W4968" i="3" s="1"/>
  <c r="W3029" i="3" a="1"/>
  <c r="W3029" i="3" s="1"/>
  <c r="W1329" i="3" a="1"/>
  <c r="W1329" i="3" s="1"/>
  <c r="W2629" i="3" a="1"/>
  <c r="W2629" i="3" s="1"/>
  <c r="W3466" i="3" a="1"/>
  <c r="W3466" i="3" s="1"/>
  <c r="W2436" i="3" a="1"/>
  <c r="W2436" i="3" s="1"/>
  <c r="W4704" i="3" a="1"/>
  <c r="W4704" i="3" s="1"/>
  <c r="W3263" i="3" a="1"/>
  <c r="W3263" i="3" s="1"/>
  <c r="W4504" i="3" a="1"/>
  <c r="W4504" i="3" s="1"/>
  <c r="W4398" i="3" a="1"/>
  <c r="W4398" i="3" s="1"/>
  <c r="W422" i="3" a="1"/>
  <c r="W422" i="3" s="1"/>
  <c r="W2322" i="3" a="1"/>
  <c r="W2322" i="3" s="1"/>
  <c r="W5514" i="3" a="1"/>
  <c r="W5514" i="3" s="1"/>
  <c r="W372" i="3" a="1"/>
  <c r="W372" i="3" s="1"/>
  <c r="W5132" i="3" a="1"/>
  <c r="W5132" i="3" s="1"/>
  <c r="W5710" i="3" a="1"/>
  <c r="W5710" i="3" s="1"/>
  <c r="W364" i="3" a="1"/>
  <c r="W364" i="3" s="1"/>
  <c r="W3523" i="3" a="1"/>
  <c r="W3523" i="3" s="1"/>
  <c r="W3661" i="3" a="1"/>
  <c r="W3661" i="3" s="1"/>
  <c r="W2163" i="3" a="1"/>
  <c r="W2163" i="3" s="1"/>
  <c r="W5706" i="3" a="1"/>
  <c r="W5706" i="3" s="1"/>
  <c r="W2740" i="3" a="1"/>
  <c r="W2740" i="3" s="1"/>
  <c r="W5167" i="3" a="1"/>
  <c r="W5167" i="3" s="1"/>
  <c r="W5760" i="3" a="1"/>
  <c r="W5760" i="3" s="1"/>
  <c r="W5046" i="3" a="1"/>
  <c r="W5046" i="3" s="1"/>
  <c r="W3755" i="3" a="1"/>
  <c r="W3755" i="3" s="1"/>
  <c r="W2747" i="3" a="1"/>
  <c r="W2747" i="3" s="1"/>
  <c r="W3255" i="3" a="1"/>
  <c r="W3255" i="3" s="1"/>
  <c r="W770" i="3" a="1"/>
  <c r="W770" i="3" s="1"/>
  <c r="W4878" i="3" a="1"/>
  <c r="W4878" i="3" s="1"/>
  <c r="W2474" i="3" a="1"/>
  <c r="W2474" i="3" s="1"/>
  <c r="W2061" i="3" a="1"/>
  <c r="W2061" i="3" s="1"/>
  <c r="W6462" i="3" a="1"/>
  <c r="W6462" i="3" s="1"/>
  <c r="W4519" i="3" a="1"/>
  <c r="W4519" i="3" s="1"/>
  <c r="W2678" i="3" a="1"/>
  <c r="W2678" i="3" s="1"/>
  <c r="W3824" i="3" a="1"/>
  <c r="W3824" i="3" s="1"/>
  <c r="W6575" i="3" a="1"/>
  <c r="W6575" i="3" s="1"/>
  <c r="W735" i="3" a="1"/>
  <c r="W735" i="3" s="1"/>
  <c r="W4010" i="3" a="1"/>
  <c r="W4010" i="3" s="1"/>
  <c r="W4689" i="3" a="1"/>
  <c r="W4689" i="3" s="1"/>
  <c r="W4112" i="3" a="1"/>
  <c r="W4112" i="3" s="1"/>
  <c r="W4848" i="3" a="1"/>
  <c r="W4848" i="3" s="1"/>
  <c r="W6529" i="3" a="1"/>
  <c r="W6529" i="3" s="1"/>
  <c r="W4664" i="3" a="1"/>
  <c r="W4664" i="3" s="1"/>
  <c r="W6259" i="3" a="1"/>
  <c r="W6259" i="3" s="1"/>
  <c r="W5302" i="3" a="1"/>
  <c r="W5302" i="3" s="1"/>
  <c r="W4701" i="3" a="1"/>
  <c r="W4701" i="3" s="1"/>
  <c r="W3485" i="3" a="1"/>
  <c r="W3485" i="3" s="1"/>
  <c r="W1723" i="3" a="1"/>
  <c r="W1723" i="3" s="1"/>
  <c r="W1263" i="3" a="1"/>
  <c r="W1263" i="3" s="1"/>
  <c r="W3052" i="3" a="1"/>
  <c r="W3052" i="3" s="1"/>
  <c r="W6243" i="3" a="1"/>
  <c r="W6243" i="3" s="1"/>
  <c r="W3111" i="3" a="1"/>
  <c r="W3111" i="3" s="1"/>
  <c r="W162" i="3" a="1"/>
  <c r="W162" i="3" s="1"/>
  <c r="W4800" i="3" a="1"/>
  <c r="W4800" i="3" s="1"/>
  <c r="W5064" i="3" a="1"/>
  <c r="W5064" i="3" s="1"/>
  <c r="W5583" i="3" a="1"/>
  <c r="W5583" i="3" s="1"/>
  <c r="W823" i="3" a="1"/>
  <c r="W823" i="3" s="1"/>
  <c r="W865" i="3" a="1"/>
  <c r="W865" i="3" s="1"/>
  <c r="W4105" i="3" a="1"/>
  <c r="W4105" i="3" s="1"/>
  <c r="W4959" i="3" a="1"/>
  <c r="W4959" i="3" s="1"/>
  <c r="W729" i="3" a="1"/>
  <c r="W729" i="3" s="1"/>
  <c r="W3181" i="3" a="1"/>
  <c r="W3181" i="3" s="1"/>
  <c r="W3269" i="3" a="1"/>
  <c r="W3269" i="3" s="1"/>
  <c r="W4121" i="3" a="1"/>
  <c r="W4121" i="3" s="1"/>
  <c r="W5828" i="3" a="1"/>
  <c r="W5828" i="3" s="1"/>
  <c r="W311" i="3" a="1"/>
  <c r="W311" i="3" s="1"/>
  <c r="W3297" i="3" a="1"/>
  <c r="W3297" i="3" s="1"/>
  <c r="W4494" i="3" a="1"/>
  <c r="W4494" i="3" s="1"/>
  <c r="W6250" i="3" a="1"/>
  <c r="W6250" i="3" s="1"/>
  <c r="W3159" i="3" a="1"/>
  <c r="W3159" i="3" s="1"/>
  <c r="W4421" i="3" a="1"/>
  <c r="W4421" i="3" s="1"/>
  <c r="W2364" i="3" a="1"/>
  <c r="W2364" i="3" s="1"/>
  <c r="W4576" i="3" a="1"/>
  <c r="W4576" i="3" s="1"/>
  <c r="W2173" i="3" a="1"/>
  <c r="W2173" i="3" s="1"/>
  <c r="W4177" i="3" a="1"/>
  <c r="W4177" i="3" s="1"/>
  <c r="W489" i="3" a="1"/>
  <c r="W489" i="3" s="1"/>
  <c r="W4692" i="3" a="1"/>
  <c r="W4692" i="3" s="1"/>
  <c r="W5936" i="3" a="1"/>
  <c r="W5936" i="3" s="1"/>
  <c r="W4831" i="3" a="1"/>
  <c r="W4831" i="3" s="1"/>
  <c r="W2754" i="3" a="1"/>
  <c r="W2754" i="3" s="1"/>
  <c r="W1815" i="3" a="1"/>
  <c r="W1815" i="3" s="1"/>
  <c r="W1137" i="3" a="1"/>
  <c r="W1137" i="3" s="1"/>
  <c r="W2309" i="3" a="1"/>
  <c r="W2309" i="3" s="1"/>
  <c r="W5059" i="3" a="1"/>
  <c r="W5059" i="3" s="1"/>
  <c r="W2391" i="3" a="1"/>
  <c r="W2391" i="3" s="1"/>
  <c r="W169" i="3" a="1"/>
  <c r="W169" i="3" s="1"/>
  <c r="W3322" i="3" a="1"/>
  <c r="W3322" i="3" s="1"/>
  <c r="W177" i="3" a="1"/>
  <c r="W177" i="3" s="1"/>
  <c r="W828" i="3" a="1"/>
  <c r="W828" i="3" s="1"/>
  <c r="W3970" i="3" a="1"/>
  <c r="W3970" i="3" s="1"/>
  <c r="W3878" i="3" a="1"/>
  <c r="W3878" i="3" s="1"/>
  <c r="W1011" i="3" a="1"/>
  <c r="W1011" i="3" s="1"/>
  <c r="W4593" i="3" a="1"/>
  <c r="W4593" i="3" s="1"/>
  <c r="W2858" i="3" a="1"/>
  <c r="W2858" i="3" s="1"/>
  <c r="W2249" i="3" a="1"/>
  <c r="W2249" i="3" s="1"/>
  <c r="W1472" i="3" a="1"/>
  <c r="W1472" i="3" s="1"/>
  <c r="W984" i="3" a="1"/>
  <c r="W984" i="3" s="1"/>
  <c r="W4255" i="3" a="1"/>
  <c r="W4255" i="3" s="1"/>
  <c r="W5436" i="3" a="1"/>
  <c r="W5436" i="3" s="1"/>
  <c r="W5910" i="3" a="1"/>
  <c r="W5910" i="3" s="1"/>
  <c r="W233" i="3" a="1"/>
  <c r="W233" i="3" s="1"/>
  <c r="W4361" i="3" a="1"/>
  <c r="W4361" i="3" s="1"/>
  <c r="W2280" i="3" a="1"/>
  <c r="W2280" i="3" s="1"/>
  <c r="W4232" i="3" a="1"/>
  <c r="W4232" i="3" s="1"/>
  <c r="W5770" i="3" a="1"/>
  <c r="W5770" i="3" s="1"/>
  <c r="W5919" i="3" a="1"/>
  <c r="W5919" i="3" s="1"/>
  <c r="W218" i="3" a="1"/>
  <c r="W218" i="3" s="1"/>
  <c r="W4052" i="3" a="1"/>
  <c r="W4052" i="3" s="1"/>
  <c r="W2995" i="3" a="1"/>
  <c r="W2995" i="3" s="1"/>
  <c r="W2179" i="3" a="1"/>
  <c r="W2179" i="3" s="1"/>
  <c r="W1267" i="3" a="1"/>
  <c r="W1267" i="3" s="1"/>
  <c r="W601" i="3" a="1"/>
  <c r="W601" i="3" s="1"/>
  <c r="W5212" i="3" a="1"/>
  <c r="W5212" i="3" s="1"/>
  <c r="W3308" i="3" a="1"/>
  <c r="W3308" i="3" s="1"/>
  <c r="W5592" i="3" a="1"/>
  <c r="W5592" i="3" s="1"/>
  <c r="W5862" i="3" a="1"/>
  <c r="W5862" i="3" s="1"/>
  <c r="W3486" i="3" a="1"/>
  <c r="W3486" i="3" s="1"/>
  <c r="W5193" i="3" a="1"/>
  <c r="W5193" i="3" s="1"/>
  <c r="W3137" i="3" a="1"/>
  <c r="W3137" i="3" s="1"/>
  <c r="W5990" i="3" a="1"/>
  <c r="W5990" i="3" s="1"/>
  <c r="W260" i="3" a="1"/>
  <c r="W260" i="3" s="1"/>
  <c r="W2911" i="3" a="1"/>
  <c r="W2911" i="3" s="1"/>
  <c r="W4468" i="3" a="1"/>
  <c r="W4468" i="3" s="1"/>
  <c r="W1578" i="3" a="1"/>
  <c r="W1578" i="3" s="1"/>
  <c r="W4828" i="3" a="1"/>
  <c r="W4828" i="3" s="1"/>
  <c r="W2790" i="3" a="1"/>
  <c r="W2790" i="3" s="1"/>
  <c r="W2421" i="3" a="1"/>
  <c r="W2421" i="3" s="1"/>
  <c r="W5943" i="3" a="1"/>
  <c r="W5943" i="3" s="1"/>
  <c r="W3467" i="3" a="1"/>
  <c r="W3467" i="3" s="1"/>
  <c r="W5711" i="3" a="1"/>
  <c r="W5711" i="3" s="1"/>
  <c r="W2836" i="3" a="1"/>
  <c r="W2836" i="3" s="1"/>
  <c r="W2908" i="3" a="1"/>
  <c r="W2908" i="3" s="1"/>
  <c r="W2304" i="3" a="1"/>
  <c r="W2304" i="3" s="1"/>
  <c r="W5662" i="3" a="1"/>
  <c r="W5662" i="3" s="1"/>
  <c r="W698" i="3" a="1"/>
  <c r="W698" i="3" s="1"/>
  <c r="W5644" i="3" a="1"/>
  <c r="W5644" i="3" s="1"/>
  <c r="W197" i="3" a="1"/>
  <c r="W197" i="3" s="1"/>
  <c r="W1634" i="3" a="1"/>
  <c r="W1634" i="3" s="1"/>
  <c r="W1351" i="3" a="1"/>
  <c r="W1351" i="3" s="1"/>
  <c r="W429" i="3" a="1"/>
  <c r="W429" i="3" s="1"/>
  <c r="W4169" i="3" a="1"/>
  <c r="W4169" i="3" s="1"/>
  <c r="W5053" i="3" a="1"/>
  <c r="W5053" i="3" s="1"/>
  <c r="W5572" i="3" a="1"/>
  <c r="W5572" i="3" s="1"/>
  <c r="W492" i="3" a="1"/>
  <c r="W492" i="3" s="1"/>
  <c r="W811" i="3" a="1"/>
  <c r="W811" i="3" s="1"/>
  <c r="W463" i="3" a="1"/>
  <c r="W463" i="3" s="1"/>
  <c r="W2482" i="3" a="1"/>
  <c r="W2482" i="3" s="1"/>
  <c r="W891" i="3" a="1"/>
  <c r="W891" i="3" s="1"/>
  <c r="W2867" i="3" a="1"/>
  <c r="W2867" i="3" s="1"/>
  <c r="W3604" i="3" a="1"/>
  <c r="W3604" i="3" s="1"/>
  <c r="W5149" i="3" a="1"/>
  <c r="W5149" i="3" s="1"/>
  <c r="W5125" i="3" a="1"/>
  <c r="W5125" i="3" s="1"/>
  <c r="W3307" i="3" a="1"/>
  <c r="W3307" i="3" s="1"/>
  <c r="W2160" i="3" a="1"/>
  <c r="W2160" i="3" s="1"/>
  <c r="W2234" i="3" a="1"/>
  <c r="W2234" i="3" s="1"/>
  <c r="W4460" i="3" a="1"/>
  <c r="W4460" i="3" s="1"/>
  <c r="W6054" i="3" a="1"/>
  <c r="W6054" i="3" s="1"/>
  <c r="W168" i="3" a="1"/>
  <c r="W168" i="3" s="1"/>
  <c r="W2009" i="3" a="1"/>
  <c r="W2009" i="3" s="1"/>
  <c r="W5036" i="3" a="1"/>
  <c r="W5036" i="3" s="1"/>
  <c r="W5128" i="3" a="1"/>
  <c r="W5128" i="3" s="1"/>
  <c r="W5079" i="3" a="1"/>
  <c r="W5079" i="3" s="1"/>
  <c r="W4868" i="3" a="1"/>
  <c r="W4868" i="3" s="1"/>
  <c r="W2301" i="3" a="1"/>
  <c r="W2301" i="3" s="1"/>
  <c r="W6573" i="3" a="1"/>
  <c r="W6573" i="3" s="1"/>
  <c r="W4422" i="3" a="1"/>
  <c r="W4422" i="3" s="1"/>
  <c r="W6280" i="3" a="1"/>
  <c r="W6280" i="3" s="1"/>
  <c r="W6440" i="3" a="1"/>
  <c r="W6440" i="3" s="1"/>
  <c r="W5068" i="3" a="1"/>
  <c r="W5068" i="3" s="1"/>
  <c r="W2319" i="3" a="1"/>
  <c r="W2319" i="3" s="1"/>
  <c r="W1978" i="3" a="1"/>
  <c r="W1978" i="3" s="1"/>
  <c r="W1469" i="3" a="1"/>
  <c r="W1469" i="3" s="1"/>
  <c r="W1348" i="3" a="1"/>
  <c r="W1348" i="3" s="1"/>
  <c r="W5285" i="3" a="1"/>
  <c r="W5285" i="3" s="1"/>
  <c r="W4264" i="3" a="1"/>
  <c r="W4264" i="3" s="1"/>
  <c r="W2167" i="3" a="1"/>
  <c r="W2167" i="3" s="1"/>
  <c r="W4516" i="3" a="1"/>
  <c r="W4516" i="3" s="1"/>
  <c r="W2806" i="3" a="1"/>
  <c r="W2806" i="3" s="1"/>
  <c r="W2500" i="3" a="1"/>
  <c r="W2500" i="3" s="1"/>
  <c r="W1012" i="3" a="1"/>
  <c r="W1012" i="3" s="1"/>
  <c r="W5485" i="3" a="1"/>
  <c r="W5485" i="3" s="1"/>
  <c r="W6419" i="3" a="1"/>
  <c r="W6419" i="3" s="1"/>
  <c r="W5037" i="3" a="1"/>
  <c r="W5037" i="3" s="1"/>
  <c r="W512" i="3" a="1"/>
  <c r="W512" i="3" s="1"/>
  <c r="W1447" i="3" a="1"/>
  <c r="W1447" i="3" s="1"/>
  <c r="W5095" i="3" a="1"/>
  <c r="W5095" i="3" s="1"/>
  <c r="W5439" i="3" a="1"/>
  <c r="W5439" i="3" s="1"/>
  <c r="W2403" i="3" a="1"/>
  <c r="W2403" i="3" s="1"/>
  <c r="W3607" i="3" a="1"/>
  <c r="W3607" i="3" s="1"/>
  <c r="W1041" i="3" a="1"/>
  <c r="W1041" i="3" s="1"/>
  <c r="W5120" i="3" a="1"/>
  <c r="W5120" i="3" s="1"/>
  <c r="W1700" i="3" a="1"/>
  <c r="W1700" i="3" s="1"/>
  <c r="W1220" i="3" a="1"/>
  <c r="W1220" i="3" s="1"/>
  <c r="W5245" i="3" a="1"/>
  <c r="W5245" i="3" s="1"/>
  <c r="W799" i="3" a="1"/>
  <c r="W799" i="3" s="1"/>
  <c r="W6578" i="3" a="1"/>
  <c r="W6578" i="3" s="1"/>
  <c r="W3528" i="3" a="1"/>
  <c r="W3528" i="3" s="1"/>
  <c r="W3524" i="3" a="1"/>
  <c r="W3524" i="3" s="1"/>
  <c r="W700" i="3" a="1"/>
  <c r="W700" i="3" s="1"/>
  <c r="W2353" i="3" a="1"/>
  <c r="W2353" i="3" s="1"/>
  <c r="W2155" i="3" a="1"/>
  <c r="W2155" i="3" s="1"/>
  <c r="W4091" i="3" a="1"/>
  <c r="W4091" i="3" s="1"/>
  <c r="W3581" i="3" a="1"/>
  <c r="W3581" i="3" s="1"/>
  <c r="W879" i="3" a="1"/>
  <c r="W879" i="3" s="1"/>
  <c r="W3070" i="3" a="1"/>
  <c r="W3070" i="3" s="1"/>
  <c r="W4826" i="3" a="1"/>
  <c r="W4826" i="3" s="1"/>
  <c r="W243" i="3" a="1"/>
  <c r="W243" i="3" s="1"/>
  <c r="W593" i="3" a="1"/>
  <c r="W593" i="3" s="1"/>
  <c r="W2429" i="3" a="1"/>
  <c r="W2429" i="3" s="1"/>
  <c r="W3708" i="3" a="1"/>
  <c r="W3708" i="3" s="1"/>
  <c r="W4578" i="3" a="1"/>
  <c r="W4578" i="3" s="1"/>
  <c r="W3216" i="3" a="1"/>
  <c r="W3216" i="3" s="1"/>
  <c r="W2133" i="3" a="1"/>
  <c r="W2133" i="3" s="1"/>
  <c r="W2589" i="3" a="1"/>
  <c r="W2589" i="3" s="1"/>
  <c r="W5378" i="3" a="1"/>
  <c r="W5378" i="3" s="1"/>
  <c r="W4268" i="3" a="1"/>
  <c r="W4268" i="3" s="1"/>
  <c r="W1219" i="3" a="1"/>
  <c r="W1219" i="3" s="1"/>
  <c r="W5043" i="3" a="1"/>
  <c r="W5043" i="3" s="1"/>
  <c r="W4600" i="3" a="1"/>
  <c r="W4600" i="3" s="1"/>
  <c r="W52" i="3" a="1"/>
  <c r="W52" i="3" s="1"/>
  <c r="W3959" i="3" a="1"/>
  <c r="W3959" i="3" s="1"/>
  <c r="W4035" i="3" a="1"/>
  <c r="W4035" i="3" s="1"/>
  <c r="W3090" i="3" a="1"/>
  <c r="W3090" i="3" s="1"/>
  <c r="W1715" i="3" a="1"/>
  <c r="W1715" i="3" s="1"/>
  <c r="W5459" i="3" a="1"/>
  <c r="W5459" i="3" s="1"/>
  <c r="W246" i="3" a="1"/>
  <c r="W246" i="3" s="1"/>
  <c r="W6420" i="3" a="1"/>
  <c r="W6420" i="3" s="1"/>
  <c r="W2154" i="3" a="1"/>
  <c r="W2154" i="3" s="1"/>
  <c r="W614" i="3" a="1"/>
  <c r="W614" i="3" s="1"/>
  <c r="W714" i="3" a="1"/>
  <c r="W714" i="3" s="1"/>
  <c r="W6114" i="3" a="1"/>
  <c r="W6114" i="3" s="1"/>
  <c r="W3212" i="3" a="1"/>
  <c r="W3212" i="3" s="1"/>
  <c r="W2053" i="3" a="1"/>
  <c r="W2053" i="3" s="1"/>
  <c r="W506" i="3" a="1"/>
  <c r="W506" i="3" s="1"/>
  <c r="W4843" i="3" a="1"/>
  <c r="W4843" i="3" s="1"/>
  <c r="W6006" i="3" a="1"/>
  <c r="W6006" i="3" s="1"/>
  <c r="W4658" i="3" a="1"/>
  <c r="W4658" i="3" s="1"/>
  <c r="W1370" i="3" a="1"/>
  <c r="W1370" i="3" s="1"/>
  <c r="W1942" i="3" a="1"/>
  <c r="W1942" i="3" s="1"/>
  <c r="W2766" i="3" a="1"/>
  <c r="W2766" i="3" s="1"/>
  <c r="W1492" i="3" a="1"/>
  <c r="W1492" i="3" s="1"/>
  <c r="W3816" i="3" a="1"/>
  <c r="W3816" i="3" s="1"/>
  <c r="W1126" i="3" a="1"/>
  <c r="W1126" i="3" s="1"/>
  <c r="W6190" i="3" a="1"/>
  <c r="W6190" i="3" s="1"/>
  <c r="W200" i="3" a="1"/>
  <c r="W200" i="3" s="1"/>
  <c r="W5576" i="3" a="1"/>
  <c r="W5576" i="3" s="1"/>
  <c r="W3375" i="3" a="1"/>
  <c r="W3375" i="3" s="1"/>
  <c r="W4329" i="3" a="1"/>
  <c r="W4329" i="3" s="1"/>
  <c r="W1217" i="3" a="1"/>
  <c r="W1217" i="3" s="1"/>
  <c r="W3642" i="3" a="1"/>
  <c r="W3642" i="3" s="1"/>
  <c r="W4694" i="3" a="1"/>
  <c r="W4694" i="3" s="1"/>
  <c r="W2802" i="3" a="1"/>
  <c r="W2802" i="3" s="1"/>
  <c r="W5489" i="3" a="1"/>
  <c r="W5489" i="3" s="1"/>
  <c r="W2010" i="3" a="1"/>
  <c r="W2010" i="3" s="1"/>
  <c r="W2227" i="3" a="1"/>
  <c r="W2227" i="3" s="1"/>
  <c r="W1419" i="3" a="1"/>
  <c r="W1419" i="3" s="1"/>
  <c r="W786" i="3" a="1"/>
  <c r="W786" i="3" s="1"/>
  <c r="W3902" i="3" a="1"/>
  <c r="W3902" i="3" s="1"/>
  <c r="W2924" i="3" a="1"/>
  <c r="W2924" i="3" s="1"/>
  <c r="W235" i="3" a="1"/>
  <c r="W235" i="3" s="1"/>
  <c r="W5346" i="3" a="1"/>
  <c r="W5346" i="3" s="1"/>
  <c r="W5854" i="3" a="1"/>
  <c r="W5854" i="3" s="1"/>
  <c r="W6520" i="3" a="1"/>
  <c r="W6520" i="3" s="1"/>
  <c r="W6059" i="3" a="1"/>
  <c r="W6059" i="3" s="1"/>
  <c r="W1027" i="3" a="1"/>
  <c r="W1027" i="3" s="1"/>
  <c r="W3400" i="3" a="1"/>
  <c r="W3400" i="3" s="1"/>
  <c r="W55" i="3" a="1"/>
  <c r="W55" i="3" s="1"/>
  <c r="W2437" i="3" a="1"/>
  <c r="W2437" i="3" s="1"/>
  <c r="W4580" i="3" a="1"/>
  <c r="W4580" i="3" s="1"/>
  <c r="W2591" i="3" a="1"/>
  <c r="W2591" i="3" s="1"/>
  <c r="W573" i="3" a="1"/>
  <c r="W573" i="3" s="1"/>
  <c r="W4122" i="3" a="1"/>
  <c r="W4122" i="3" s="1"/>
  <c r="W2206" i="3" a="1"/>
  <c r="W2206" i="3" s="1"/>
  <c r="W5713" i="3" a="1"/>
  <c r="W5713" i="3" s="1"/>
  <c r="W301" i="3" a="1"/>
  <c r="W301" i="3" s="1"/>
  <c r="W4718" i="3" a="1"/>
  <c r="W4718" i="3" s="1"/>
  <c r="W2015" i="3" a="1"/>
  <c r="W2015" i="3" s="1"/>
  <c r="W1238" i="3" a="1"/>
  <c r="W1238" i="3" s="1"/>
  <c r="W4572" i="3" a="1"/>
  <c r="W4572" i="3" s="1"/>
  <c r="W6007" i="3" a="1"/>
  <c r="W6007" i="3" s="1"/>
  <c r="W3514" i="3" a="1"/>
  <c r="W3514" i="3" s="1"/>
  <c r="W5652" i="3" a="1"/>
  <c r="W5652" i="3" s="1"/>
  <c r="W4310" i="3" a="1"/>
  <c r="W4310" i="3" s="1"/>
  <c r="W6038" i="3" a="1"/>
  <c r="W6038" i="3" s="1"/>
  <c r="W4854" i="3" a="1"/>
  <c r="W4854" i="3" s="1"/>
  <c r="W5324" i="3" a="1"/>
  <c r="W5324" i="3" s="1"/>
  <c r="W1375" i="3" a="1"/>
  <c r="W1375" i="3" s="1"/>
  <c r="W1040" i="3" a="1"/>
  <c r="W1040" i="3" s="1"/>
  <c r="W5061" i="3" a="1"/>
  <c r="W5061" i="3" s="1"/>
  <c r="W2110" i="3" a="1"/>
  <c r="W2110" i="3" s="1"/>
  <c r="W537" i="3" a="1"/>
  <c r="W537" i="3" s="1"/>
  <c r="W4076" i="3" a="1"/>
  <c r="W4076" i="3" s="1"/>
  <c r="W1863" i="3" a="1"/>
  <c r="W1863" i="3" s="1"/>
  <c r="W5965" i="3" a="1"/>
  <c r="W5965" i="3" s="1"/>
  <c r="W846" i="3" a="1"/>
  <c r="W846" i="3" s="1"/>
  <c r="W4167" i="3" a="1"/>
  <c r="W4167" i="3" s="1"/>
  <c r="W5002" i="3" a="1"/>
  <c r="W5002" i="3" s="1"/>
  <c r="W4191" i="3" a="1"/>
  <c r="W4191" i="3" s="1"/>
  <c r="W812" i="3" a="1"/>
  <c r="W812" i="3" s="1"/>
  <c r="W5982" i="3" a="1"/>
  <c r="W5982" i="3" s="1"/>
  <c r="W4354" i="3" a="1"/>
  <c r="W4354" i="3" s="1"/>
  <c r="W953" i="3" a="1"/>
  <c r="W953" i="3" s="1"/>
  <c r="W6253" i="3" a="1"/>
  <c r="W6253" i="3" s="1"/>
  <c r="W5190" i="3" a="1"/>
  <c r="W5190" i="3" s="1"/>
  <c r="W962" i="3" a="1"/>
  <c r="W962" i="3" s="1"/>
  <c r="W3062" i="3" a="1"/>
  <c r="W3062" i="3" s="1"/>
  <c r="W1586" i="3" a="1"/>
  <c r="W1586" i="3" s="1"/>
  <c r="W3122" i="3" a="1"/>
  <c r="W3122" i="3" s="1"/>
  <c r="W1775" i="3" a="1"/>
  <c r="W1775" i="3" s="1"/>
  <c r="W3371" i="3" a="1"/>
  <c r="W3371" i="3" s="1"/>
  <c r="W2148" i="3" a="1"/>
  <c r="W2148" i="3" s="1"/>
  <c r="W3304" i="3" a="1"/>
  <c r="W3304" i="3" s="1"/>
  <c r="W1281" i="3" a="1"/>
  <c r="W1281" i="3" s="1"/>
  <c r="W3718" i="3" a="1"/>
  <c r="W3718" i="3" s="1"/>
  <c r="W612" i="3" a="1"/>
  <c r="W612" i="3" s="1"/>
  <c r="W739" i="3" a="1"/>
  <c r="W739" i="3" s="1"/>
  <c r="W2134" i="3" a="1"/>
  <c r="W2134" i="3" s="1"/>
  <c r="W5372" i="3" a="1"/>
  <c r="W5372" i="3" s="1"/>
  <c r="W5426" i="3" a="1"/>
  <c r="W5426" i="3" s="1"/>
  <c r="W5157" i="3" a="1"/>
  <c r="W5157" i="3" s="1"/>
  <c r="W3408" i="3" a="1"/>
  <c r="W3408" i="3" s="1"/>
  <c r="W1533" i="3" a="1"/>
  <c r="W1533" i="3" s="1"/>
  <c r="W831" i="3" a="1"/>
  <c r="W831" i="3" s="1"/>
  <c r="W5546" i="3" a="1"/>
  <c r="W5546" i="3" s="1"/>
  <c r="W5069" i="3" a="1"/>
  <c r="W5069" i="3" s="1"/>
  <c r="W1489" i="3" a="1"/>
  <c r="W1489" i="3" s="1"/>
  <c r="W736" i="3" a="1"/>
  <c r="W736" i="3" s="1"/>
  <c r="W5704" i="3" a="1"/>
  <c r="W5704" i="3" s="1"/>
  <c r="W2090" i="3" a="1"/>
  <c r="W2090" i="3" s="1"/>
  <c r="W526" i="3" a="1"/>
  <c r="W526" i="3" s="1"/>
  <c r="W1048" i="3" a="1"/>
  <c r="W1048" i="3" s="1"/>
  <c r="W1354" i="3" a="1"/>
  <c r="W1354" i="3" s="1"/>
  <c r="W2717" i="3" a="1"/>
  <c r="W2717" i="3" s="1"/>
  <c r="W4528" i="3" a="1"/>
  <c r="W4528" i="3" s="1"/>
  <c r="W2221" i="3" a="1"/>
  <c r="W2221" i="3" s="1"/>
  <c r="W2011" i="3" a="1"/>
  <c r="W2011" i="3" s="1"/>
  <c r="W442" i="3" a="1"/>
  <c r="W442" i="3" s="1"/>
  <c r="W2725" i="3" a="1"/>
  <c r="W2725" i="3" s="1"/>
  <c r="W6212" i="3" a="1"/>
  <c r="W6212" i="3" s="1"/>
  <c r="W5689" i="3" a="1"/>
  <c r="W5689" i="3" s="1"/>
  <c r="W1259" i="3" a="1"/>
  <c r="W1259" i="3" s="1"/>
  <c r="W3023" i="3" a="1"/>
  <c r="W3023" i="3" s="1"/>
  <c r="W2956" i="3" a="1"/>
  <c r="W2956" i="3" s="1"/>
  <c r="W4747" i="3" a="1"/>
  <c r="W4747" i="3" s="1"/>
  <c r="W5180" i="3" a="1"/>
  <c r="W5180" i="3" s="1"/>
  <c r="W3134" i="3" a="1"/>
  <c r="W3134" i="3" s="1"/>
  <c r="W6524" i="3" a="1"/>
  <c r="W6524" i="3" s="1"/>
  <c r="W5695" i="3" a="1"/>
  <c r="W5695" i="3" s="1"/>
  <c r="W3068" i="3" a="1"/>
  <c r="W3068" i="3" s="1"/>
  <c r="W5799" i="3" a="1"/>
  <c r="W5799" i="3" s="1"/>
  <c r="W973" i="3" a="1"/>
  <c r="W973" i="3" s="1"/>
  <c r="W5603" i="3" a="1"/>
  <c r="W5603" i="3" s="1"/>
  <c r="W1854" i="3" a="1"/>
  <c r="W1854" i="3" s="1"/>
  <c r="W855" i="3" a="1"/>
  <c r="W855" i="3" s="1"/>
  <c r="W2308" i="3" a="1"/>
  <c r="W2308" i="3" s="1"/>
  <c r="W6273" i="3" a="1"/>
  <c r="W6273" i="3" s="1"/>
  <c r="W4478" i="3" a="1"/>
  <c r="W4478" i="3" s="1"/>
  <c r="W6258" i="3" a="1"/>
  <c r="W6258" i="3" s="1"/>
  <c r="W393" i="3" a="1"/>
  <c r="W393" i="3" s="1"/>
  <c r="W1667" i="3" a="1"/>
  <c r="W1667" i="3" s="1"/>
  <c r="W5735" i="3" a="1"/>
  <c r="W5735" i="3" s="1"/>
  <c r="W2524" i="3" a="1"/>
  <c r="W2524" i="3" s="1"/>
  <c r="W2348" i="3" a="1"/>
  <c r="W2348" i="3" s="1"/>
  <c r="W4725" i="3" a="1"/>
  <c r="W4725" i="3" s="1"/>
  <c r="W303" i="3" a="1"/>
  <c r="W303" i="3" s="1"/>
  <c r="W1905" i="3" a="1"/>
  <c r="W1905" i="3" s="1"/>
  <c r="W6036" i="3" a="1"/>
  <c r="W6036" i="3" s="1"/>
  <c r="W4688" i="3" a="1"/>
  <c r="W4688" i="3" s="1"/>
  <c r="W2215" i="3" a="1"/>
  <c r="W2215" i="3" s="1"/>
  <c r="W4160" i="3" a="1"/>
  <c r="W4160" i="3" s="1"/>
  <c r="W4835" i="3" a="1"/>
  <c r="W4835" i="3" s="1"/>
  <c r="W4228" i="3" a="1"/>
  <c r="W4228" i="3" s="1"/>
  <c r="W4425" i="3" a="1"/>
  <c r="W4425" i="3" s="1"/>
  <c r="W3827" i="3" a="1"/>
  <c r="W3827" i="3" s="1"/>
  <c r="W2552" i="3" a="1"/>
  <c r="W2552" i="3" s="1"/>
  <c r="W4944" i="3" a="1"/>
  <c r="W4944" i="3" s="1"/>
  <c r="W2840" i="3" a="1"/>
  <c r="W2840" i="3" s="1"/>
  <c r="W3036" i="3" a="1"/>
  <c r="W3036" i="3" s="1"/>
  <c r="W2161" i="3" a="1"/>
  <c r="W2161" i="3" s="1"/>
  <c r="W227" i="3" a="1"/>
  <c r="W227" i="3" s="1"/>
  <c r="W5416" i="3" a="1"/>
  <c r="W5416" i="3" s="1"/>
  <c r="W6393" i="3" a="1"/>
  <c r="W6393" i="3" s="1"/>
  <c r="W3094" i="3" a="1"/>
  <c r="W3094" i="3" s="1"/>
  <c r="W2929" i="3" a="1"/>
  <c r="W2929" i="3" s="1"/>
  <c r="W5912" i="3" a="1"/>
  <c r="W5912" i="3" s="1"/>
  <c r="W2182" i="3" a="1"/>
  <c r="W2182" i="3" s="1"/>
  <c r="W5914" i="3" a="1"/>
  <c r="W5914" i="3" s="1"/>
  <c r="W5122" i="3" a="1"/>
  <c r="W5122" i="3" s="1"/>
  <c r="W1648" i="3" a="1"/>
  <c r="W1648" i="3" s="1"/>
  <c r="W5647" i="3" a="1"/>
  <c r="W5647" i="3" s="1"/>
  <c r="W359" i="3" a="1"/>
  <c r="W359" i="3" s="1"/>
  <c r="W4855" i="3" a="1"/>
  <c r="W4855" i="3" s="1"/>
  <c r="W3500" i="3" a="1"/>
  <c r="W3500" i="3" s="1"/>
  <c r="W650" i="3" a="1"/>
  <c r="W650" i="3" s="1"/>
  <c r="W4103" i="3" a="1"/>
  <c r="W4103" i="3" s="1"/>
  <c r="W3282" i="3" a="1"/>
  <c r="W3282" i="3" s="1"/>
  <c r="W6221" i="3" a="1"/>
  <c r="W6221" i="3" s="1"/>
  <c r="W4341" i="3" a="1"/>
  <c r="W4341" i="3" s="1"/>
  <c r="W6571" i="3" a="1"/>
  <c r="W6571" i="3" s="1"/>
  <c r="W4584" i="3" a="1"/>
  <c r="W4584" i="3" s="1"/>
  <c r="W3573" i="3" a="1"/>
  <c r="W3573" i="3" s="1"/>
  <c r="W3635" i="3" a="1"/>
  <c r="W3635" i="3" s="1"/>
  <c r="W5117" i="3" a="1"/>
  <c r="W5117" i="3" s="1"/>
  <c r="W1695" i="3" a="1"/>
  <c r="W1695" i="3" s="1"/>
  <c r="W5907" i="3" a="1"/>
  <c r="W5907" i="3" s="1"/>
  <c r="W6303" i="3" a="1"/>
  <c r="W6303" i="3" s="1"/>
  <c r="W3571" i="3" a="1"/>
  <c r="W3571" i="3" s="1"/>
  <c r="W2126" i="3" a="1"/>
  <c r="W2126" i="3" s="1"/>
  <c r="W4150" i="3" a="1"/>
  <c r="W4150" i="3" s="1"/>
  <c r="W3412" i="3" a="1"/>
  <c r="W3412" i="3" s="1"/>
  <c r="W5786" i="3" a="1"/>
  <c r="W5786" i="3" s="1"/>
  <c r="W1352" i="3" a="1"/>
  <c r="W1352" i="3" s="1"/>
  <c r="W5819" i="3" a="1"/>
  <c r="W5819" i="3" s="1"/>
  <c r="W3248" i="3" a="1"/>
  <c r="W3248" i="3" s="1"/>
  <c r="W3841" i="3" a="1"/>
  <c r="W3841" i="3" s="1"/>
  <c r="W1436" i="3" a="1"/>
  <c r="W1436" i="3" s="1"/>
  <c r="W5923" i="3" a="1"/>
  <c r="W5923" i="3" s="1"/>
  <c r="W5551" i="3" a="1"/>
  <c r="W5551" i="3" s="1"/>
  <c r="W1883" i="3" a="1"/>
  <c r="W1883" i="3" s="1"/>
  <c r="W3335" i="3" a="1"/>
  <c r="W3335" i="3" s="1"/>
  <c r="W382" i="3" a="1"/>
  <c r="W382" i="3" s="1"/>
  <c r="W6352" i="3" a="1"/>
  <c r="W6352" i="3" s="1"/>
  <c r="W485" i="3" a="1"/>
  <c r="W485" i="3" s="1"/>
  <c r="W5952" i="3" a="1"/>
  <c r="W5952" i="3" s="1"/>
  <c r="W6276" i="3" a="1"/>
  <c r="W6276" i="3" s="1"/>
  <c r="W2705" i="3" a="1"/>
  <c r="W2705" i="3" s="1"/>
  <c r="W3135" i="3" a="1"/>
  <c r="W3135" i="3" s="1"/>
  <c r="W1330" i="3" a="1"/>
  <c r="W1330" i="3" s="1"/>
  <c r="W2520" i="3" a="1"/>
  <c r="W2520" i="3" s="1"/>
  <c r="W4956" i="3" a="1"/>
  <c r="W4956" i="3" s="1"/>
  <c r="W1785" i="3" a="1"/>
  <c r="W1785" i="3" s="1"/>
  <c r="W2902" i="3" a="1"/>
  <c r="W2902" i="3" s="1"/>
  <c r="W3848" i="3" a="1"/>
  <c r="W3848" i="3" s="1"/>
  <c r="W3665" i="3" a="1"/>
  <c r="W3665" i="3" s="1"/>
  <c r="W1955" i="3" a="1"/>
  <c r="W1955" i="3" s="1"/>
  <c r="W1764" i="3" a="1"/>
  <c r="W1764" i="3" s="1"/>
  <c r="W4350" i="3" a="1"/>
  <c r="W4350" i="3" s="1"/>
  <c r="W2587" i="3" a="1"/>
  <c r="W2587" i="3" s="1"/>
  <c r="W3587" i="3" a="1"/>
  <c r="W3587" i="3" s="1"/>
  <c r="W216" i="3" a="1"/>
  <c r="W216" i="3" s="1"/>
  <c r="W3982" i="3" a="1"/>
  <c r="W3982" i="3" s="1"/>
  <c r="W2887" i="3" a="1"/>
  <c r="W2887" i="3" s="1"/>
  <c r="W4921" i="3" a="1"/>
  <c r="W4921" i="3" s="1"/>
  <c r="W3190" i="3" a="1"/>
  <c r="W3190" i="3" s="1"/>
  <c r="W1376" i="3" a="1"/>
  <c r="W1376" i="3" s="1"/>
  <c r="W5876" i="3" a="1"/>
  <c r="W5876" i="3" s="1"/>
  <c r="W5930" i="3" a="1"/>
  <c r="W5930" i="3" s="1"/>
  <c r="W68" i="3" a="1"/>
  <c r="W68" i="3" s="1"/>
  <c r="W5475" i="3" a="1"/>
  <c r="W5475" i="3" s="1"/>
  <c r="W2863" i="3" a="1"/>
  <c r="W2863" i="3" s="1"/>
  <c r="W2914" i="3" a="1"/>
  <c r="W2914" i="3" s="1"/>
  <c r="W3059" i="3" a="1"/>
  <c r="W3059" i="3" s="1"/>
  <c r="W2253" i="3" a="1"/>
  <c r="W2253" i="3" s="1"/>
  <c r="W4006" i="3" a="1"/>
  <c r="W4006" i="3" s="1"/>
  <c r="W1208" i="3" a="1"/>
  <c r="W1208" i="3" s="1"/>
  <c r="W278" i="3" a="1"/>
  <c r="W278" i="3" s="1"/>
  <c r="W3097" i="3" a="1"/>
  <c r="W3097" i="3" s="1"/>
  <c r="W1127" i="3" a="1"/>
  <c r="W1127" i="3" s="1"/>
  <c r="W1882" i="3" a="1"/>
  <c r="W1882" i="3" s="1"/>
  <c r="W2852" i="3" a="1"/>
  <c r="W2852" i="3" s="1"/>
  <c r="W6508" i="3" a="1"/>
  <c r="W6508" i="3" s="1"/>
  <c r="W3080" i="3" a="1"/>
  <c r="W3080" i="3" s="1"/>
  <c r="W4551" i="3" a="1"/>
  <c r="W4551" i="3" s="1"/>
  <c r="W911" i="3" a="1"/>
  <c r="W911" i="3" s="1"/>
  <c r="W3365" i="3" a="1"/>
  <c r="W3365" i="3" s="1"/>
  <c r="W1406" i="3" a="1"/>
  <c r="W1406" i="3" s="1"/>
  <c r="W1958" i="3" a="1"/>
  <c r="W1958" i="3" s="1"/>
  <c r="W2809" i="3" a="1"/>
  <c r="W2809" i="3" s="1"/>
  <c r="W4244" i="3" a="1"/>
  <c r="W4244" i="3" s="1"/>
  <c r="W1653" i="3" a="1"/>
  <c r="W1653" i="3" s="1"/>
  <c r="W873" i="3" a="1"/>
  <c r="W873" i="3" s="1"/>
  <c r="W186" i="3" a="1"/>
  <c r="W186" i="3" s="1"/>
  <c r="W2121" i="3" a="1"/>
  <c r="W2121" i="3" s="1"/>
  <c r="W3512" i="3" a="1"/>
  <c r="W3512" i="3" s="1"/>
  <c r="W1164" i="3" a="1"/>
  <c r="W1164" i="3" s="1"/>
  <c r="W386" i="3" a="1"/>
  <c r="W386" i="3" s="1"/>
  <c r="W2124" i="3" a="1"/>
  <c r="W2124" i="3" s="1"/>
  <c r="W4018" i="3" a="1"/>
  <c r="W4018" i="3" s="1"/>
  <c r="W1452" i="3" a="1"/>
  <c r="W1452" i="3" s="1"/>
  <c r="W5289" i="3" a="1"/>
  <c r="W5289" i="3" s="1"/>
  <c r="W1894" i="3" a="1"/>
  <c r="W1894" i="3" s="1"/>
  <c r="W5628" i="3" a="1"/>
  <c r="W5628" i="3" s="1"/>
  <c r="W6060" i="3" a="1"/>
  <c r="W6060" i="3" s="1"/>
  <c r="W1549" i="3" a="1"/>
  <c r="W1549" i="3" s="1"/>
  <c r="W3782" i="3" a="1"/>
  <c r="W3782" i="3" s="1"/>
  <c r="W6463" i="3" a="1"/>
  <c r="W6463" i="3" s="1"/>
  <c r="W4164" i="3" a="1"/>
  <c r="W4164" i="3" s="1"/>
  <c r="W3261" i="3" a="1"/>
  <c r="W3261" i="3" s="1"/>
  <c r="W1138" i="3" a="1"/>
  <c r="W1138" i="3" s="1"/>
  <c r="W856" i="3" a="1"/>
  <c r="W856" i="3" s="1"/>
  <c r="W2703" i="3" a="1"/>
  <c r="W2703" i="3" s="1"/>
  <c r="W6109" i="3" a="1"/>
  <c r="W6109" i="3" s="1"/>
  <c r="W484" i="3" a="1"/>
  <c r="W484" i="3" s="1"/>
  <c r="W2224" i="3" a="1"/>
  <c r="W2224" i="3" s="1"/>
  <c r="W1071" i="3" a="1"/>
  <c r="W1071" i="3" s="1"/>
  <c r="W1940" i="3" a="1"/>
  <c r="W1940" i="3" s="1"/>
  <c r="W4539" i="3" a="1"/>
  <c r="W4539" i="3" s="1"/>
  <c r="W861" i="3" a="1"/>
  <c r="W861" i="3" s="1"/>
  <c r="W1818" i="3" a="1"/>
  <c r="W1818" i="3" s="1"/>
  <c r="W5520" i="3" a="1"/>
  <c r="W5520" i="3" s="1"/>
  <c r="W2765" i="3" a="1"/>
  <c r="W2765" i="3" s="1"/>
  <c r="W5683" i="3" a="1"/>
  <c r="W5683" i="3" s="1"/>
  <c r="W3411" i="3" a="1"/>
  <c r="W3411" i="3" s="1"/>
  <c r="W3734" i="3" a="1"/>
  <c r="W3734" i="3" s="1"/>
  <c r="W4345" i="3" a="1"/>
  <c r="W4345" i="3" s="1"/>
  <c r="W6198" i="3" a="1"/>
  <c r="W6198" i="3" s="1"/>
  <c r="W121" i="3" a="1"/>
  <c r="W121" i="3" s="1"/>
  <c r="W2514" i="3" a="1"/>
  <c r="W2514" i="3" s="1"/>
  <c r="W4560" i="3" a="1"/>
  <c r="W4560" i="3" s="1"/>
  <c r="W2943" i="3" a="1"/>
  <c r="W2943" i="3" s="1"/>
  <c r="W4301" i="3" a="1"/>
  <c r="W4301" i="3" s="1"/>
  <c r="W1317" i="3" a="1"/>
  <c r="W1317" i="3" s="1"/>
  <c r="W6360" i="3" a="1"/>
  <c r="W6360" i="3" s="1"/>
  <c r="W1914" i="3" a="1"/>
  <c r="W1914" i="3" s="1"/>
  <c r="W1614" i="3" a="1"/>
  <c r="W1614" i="3" s="1"/>
  <c r="W3837" i="3" a="1"/>
  <c r="W3837" i="3" s="1"/>
  <c r="W5007" i="3" a="1"/>
  <c r="W5007" i="3" s="1"/>
  <c r="W937" i="3" a="1"/>
  <c r="W937" i="3" s="1"/>
  <c r="W3715" i="3" a="1"/>
  <c r="W3715" i="3" s="1"/>
  <c r="W4342" i="3" a="1"/>
  <c r="W4342" i="3" s="1"/>
  <c r="W1139" i="3" a="1"/>
  <c r="W1139" i="3" s="1"/>
  <c r="W3650" i="3" a="1"/>
  <c r="W3650" i="3" s="1"/>
  <c r="W3368" i="3" a="1"/>
  <c r="W3368" i="3" s="1"/>
  <c r="W5961" i="3" a="1"/>
  <c r="W5961" i="3" s="1"/>
  <c r="W1834" i="3" a="1"/>
  <c r="W1834" i="3" s="1"/>
  <c r="W500" i="3" a="1"/>
  <c r="W500" i="3" s="1"/>
  <c r="W2289" i="3" a="1"/>
  <c r="W2289" i="3" s="1"/>
  <c r="W6599" i="3" a="1"/>
  <c r="W6599" i="3" s="1"/>
  <c r="W4817" i="3" a="1"/>
  <c r="W4817" i="3" s="1"/>
  <c r="W6477" i="3" a="1"/>
  <c r="W6477" i="3" s="1"/>
  <c r="W1045" i="3" a="1"/>
  <c r="W1045" i="3" s="1"/>
  <c r="W2356" i="3" a="1"/>
  <c r="W2356" i="3" s="1"/>
  <c r="W6164" i="3" a="1"/>
  <c r="W6164" i="3" s="1"/>
  <c r="W1559" i="3" a="1"/>
  <c r="W1559" i="3" s="1"/>
  <c r="W2585" i="3" a="1"/>
  <c r="W2585" i="3" s="1"/>
  <c r="W474" i="3" a="1"/>
  <c r="W474" i="3" s="1"/>
  <c r="W608" i="3" a="1"/>
  <c r="W608" i="3" s="1"/>
  <c r="W5052" i="3" a="1"/>
  <c r="W5052" i="3" s="1"/>
  <c r="W3644" i="3" a="1"/>
  <c r="W3644" i="3" s="1"/>
  <c r="W504" i="3" a="1"/>
  <c r="W504" i="3" s="1"/>
  <c r="W1825" i="3" a="1"/>
  <c r="W1825" i="3" s="1"/>
  <c r="W4577" i="3" a="1"/>
  <c r="W4577" i="3" s="1"/>
  <c r="W3413" i="3" a="1"/>
  <c r="W3413" i="3" s="1"/>
  <c r="W1556" i="3" a="1"/>
  <c r="W1556" i="3" s="1"/>
  <c r="W3292" i="3" a="1"/>
  <c r="W3292" i="3" s="1"/>
  <c r="W4822" i="3" a="1"/>
  <c r="W4822" i="3" s="1"/>
  <c r="W5928" i="3" a="1"/>
  <c r="W5928" i="3" s="1"/>
  <c r="W104" i="3" a="1"/>
  <c r="W104" i="3" s="1"/>
  <c r="W5223" i="3" a="1"/>
  <c r="W5223" i="3" s="1"/>
  <c r="W4234" i="3" a="1"/>
  <c r="W4234" i="3" s="1"/>
  <c r="W2269" i="3" a="1"/>
  <c r="W2269" i="3" s="1"/>
  <c r="W4097" i="3" a="1"/>
  <c r="W4097" i="3" s="1"/>
  <c r="W2601" i="3" a="1"/>
  <c r="W2601" i="3" s="1"/>
  <c r="W3698" i="3" a="1"/>
  <c r="W3698" i="3" s="1"/>
  <c r="W1501" i="3" a="1"/>
  <c r="W1501" i="3" s="1"/>
  <c r="W3667" i="3" a="1"/>
  <c r="W3667" i="3" s="1"/>
  <c r="W2122" i="3" a="1"/>
  <c r="W2122" i="3" s="1"/>
  <c r="W6539" i="3" a="1"/>
  <c r="W6539" i="3" s="1"/>
  <c r="W4506" i="3" a="1"/>
  <c r="W4506" i="3" s="1"/>
  <c r="W3211" i="3" a="1"/>
  <c r="W3211" i="3" s="1"/>
  <c r="W4030" i="3" a="1"/>
  <c r="W4030" i="3" s="1"/>
  <c r="W2910" i="3" a="1"/>
  <c r="W2910" i="3" s="1"/>
  <c r="W4710" i="3" a="1"/>
  <c r="W4710" i="3" s="1"/>
  <c r="W80" i="3" a="1"/>
  <c r="W80" i="3" s="1"/>
  <c r="W1999" i="3" a="1"/>
  <c r="W1999" i="3" s="1"/>
  <c r="W1694" i="3" a="1"/>
  <c r="W1694" i="3" s="1"/>
  <c r="W3039" i="3" a="1"/>
  <c r="W3039" i="3" s="1"/>
  <c r="W5536" i="3" a="1"/>
  <c r="W5536" i="3" s="1"/>
  <c r="W1725" i="3" a="1"/>
  <c r="W1725" i="3" s="1"/>
  <c r="W1422" i="3" a="1"/>
  <c r="W1422" i="3" s="1"/>
  <c r="W1800" i="3" a="1"/>
  <c r="W1800" i="3" s="1"/>
  <c r="W110" i="3" a="1"/>
  <c r="W110" i="3" s="1"/>
  <c r="W1912" i="3" a="1"/>
  <c r="W1912" i="3" s="1"/>
  <c r="W3613" i="3" a="1"/>
  <c r="W3613" i="3" s="1"/>
  <c r="W6240" i="3" a="1"/>
  <c r="W6240" i="3" s="1"/>
  <c r="W6392" i="3" a="1"/>
  <c r="W6392" i="3" s="1"/>
  <c r="W6152" i="3" a="1"/>
  <c r="W6152" i="3" s="1"/>
  <c r="W425" i="3" a="1"/>
  <c r="W425" i="3" s="1"/>
  <c r="W3947" i="3" a="1"/>
  <c r="W3947" i="3" s="1"/>
  <c r="W3393" i="3" a="1"/>
  <c r="W3393" i="3" s="1"/>
  <c r="W87" i="3" a="1"/>
  <c r="W87" i="3" s="1"/>
  <c r="W290" i="3" a="1"/>
  <c r="W290" i="3" s="1"/>
  <c r="W5835" i="3" a="1"/>
  <c r="W5835" i="3" s="1"/>
  <c r="W718" i="3" a="1"/>
  <c r="W718" i="3" s="1"/>
  <c r="W2412" i="3" a="1"/>
  <c r="W2412" i="3" s="1"/>
  <c r="W6609" i="3" a="1"/>
  <c r="W6609" i="3" s="1"/>
  <c r="W2966" i="3" a="1"/>
  <c r="W2966" i="3" s="1"/>
  <c r="W5586" i="3" a="1"/>
  <c r="W5586" i="3" s="1"/>
  <c r="W2896" i="3" a="1"/>
  <c r="W2896" i="3" s="1"/>
  <c r="W1361" i="3" a="1"/>
  <c r="W1361" i="3" s="1"/>
  <c r="W4119" i="3" a="1"/>
  <c r="W4119" i="3" s="1"/>
  <c r="W4293" i="3" a="1"/>
  <c r="W4293" i="3" s="1"/>
  <c r="W2799" i="3" a="1"/>
  <c r="W2799" i="3" s="1"/>
  <c r="W3818" i="3" a="1"/>
  <c r="W3818" i="3" s="1"/>
  <c r="W935" i="3" a="1"/>
  <c r="W935" i="3" s="1"/>
  <c r="W2872" i="3" a="1"/>
  <c r="W2872" i="3" s="1"/>
  <c r="W3015" i="3" a="1"/>
  <c r="W3015" i="3" s="1"/>
  <c r="W6579" i="3" a="1"/>
  <c r="W6579" i="3" s="1"/>
  <c r="W5738" i="3" a="1"/>
  <c r="W5738" i="3" s="1"/>
  <c r="W5753" i="3" a="1"/>
  <c r="W5753" i="3" s="1"/>
  <c r="W6546" i="3" a="1"/>
  <c r="W6546" i="3" s="1"/>
  <c r="W1535" i="3" a="1"/>
  <c r="W1535" i="3" s="1"/>
  <c r="W5062" i="3" a="1"/>
  <c r="W5062" i="3" s="1"/>
  <c r="W3362" i="3" a="1"/>
  <c r="W3362" i="3" s="1"/>
  <c r="W2020" i="3" a="1"/>
  <c r="W2020" i="3" s="1"/>
  <c r="W554" i="3" a="1"/>
  <c r="W554" i="3" s="1"/>
  <c r="W3438" i="3" a="1"/>
  <c r="W3438" i="3" s="1"/>
  <c r="W2808" i="3" a="1"/>
  <c r="W2808" i="3" s="1"/>
  <c r="W4275" i="3" a="1"/>
  <c r="W4275" i="3" s="1"/>
  <c r="W4291" i="3" a="1"/>
  <c r="W4291" i="3" s="1"/>
  <c r="W3483" i="3" a="1"/>
  <c r="W3483" i="3" s="1"/>
  <c r="W1936" i="3" a="1"/>
  <c r="W1936" i="3" s="1"/>
  <c r="W1454" i="3" a="1"/>
  <c r="W1454" i="3" s="1"/>
  <c r="W2313" i="3" a="1"/>
  <c r="W2313" i="3" s="1"/>
  <c r="W1859" i="3" a="1"/>
  <c r="W1859" i="3" s="1"/>
  <c r="W2515" i="3" a="1"/>
  <c r="W2515" i="3" s="1"/>
  <c r="W79" i="3" a="1"/>
  <c r="W79" i="3" s="1"/>
  <c r="W6131" i="3" a="1"/>
  <c r="W6131" i="3" s="1"/>
  <c r="W5742" i="3" a="1"/>
  <c r="W5742" i="3" s="1"/>
  <c r="W3685" i="3" a="1"/>
  <c r="W3685" i="3" s="1"/>
  <c r="W2827" i="3" a="1"/>
  <c r="W2827" i="3" s="1"/>
  <c r="W3146" i="3" a="1"/>
  <c r="W3146" i="3" s="1"/>
  <c r="W5458" i="3" a="1"/>
  <c r="W5458" i="3" s="1"/>
  <c r="W5934" i="3" a="1"/>
  <c r="W5934" i="3" s="1"/>
  <c r="W2370" i="3" a="1"/>
  <c r="W2370" i="3" s="1"/>
  <c r="W6348" i="3" a="1"/>
  <c r="W6348" i="3" s="1"/>
  <c r="W5999" i="3" a="1"/>
  <c r="W5999" i="3" s="1"/>
  <c r="W4668" i="3" a="1"/>
  <c r="W4668" i="3" s="1"/>
  <c r="W1596" i="3" a="1"/>
  <c r="W1596" i="3" s="1"/>
  <c r="W3489" i="3" a="1"/>
  <c r="W3489" i="3" s="1"/>
  <c r="W5746" i="3" a="1"/>
  <c r="W5746" i="3" s="1"/>
  <c r="W166" i="3" a="1"/>
  <c r="W166" i="3" s="1"/>
  <c r="W1629" i="3" a="1"/>
  <c r="W1629" i="3" s="1"/>
  <c r="W4543" i="3" a="1"/>
  <c r="W4543" i="3" s="1"/>
  <c r="W4889" i="3" a="1"/>
  <c r="W4889" i="3" s="1"/>
  <c r="W304" i="3" a="1"/>
  <c r="W304" i="3" s="1"/>
  <c r="W6017" i="3" a="1"/>
  <c r="W6017" i="3" s="1"/>
  <c r="W5640" i="3" a="1"/>
  <c r="W5640" i="3" s="1"/>
  <c r="W3863" i="3" a="1"/>
  <c r="W3863" i="3" s="1"/>
  <c r="W3344" i="3" a="1"/>
  <c r="W3344" i="3" s="1"/>
  <c r="W641" i="3" a="1"/>
  <c r="W641" i="3" s="1"/>
  <c r="W326" i="3" a="1"/>
  <c r="W326" i="3" s="1"/>
  <c r="W4339" i="3" a="1"/>
  <c r="W4339" i="3" s="1"/>
  <c r="W6476" i="3" a="1"/>
  <c r="W6476" i="3" s="1"/>
  <c r="W2550" i="3" a="1"/>
  <c r="W2550" i="3" s="1"/>
  <c r="W4428" i="3" a="1"/>
  <c r="W4428" i="3" s="1"/>
  <c r="W114" i="3" a="1"/>
  <c r="W114" i="3" s="1"/>
  <c r="W3213" i="3" a="1"/>
  <c r="W3213" i="3" s="1"/>
  <c r="W1765" i="3" a="1"/>
  <c r="W1765" i="3" s="1"/>
  <c r="W3732" i="3" a="1"/>
  <c r="W3732" i="3" s="1"/>
  <c r="W4811" i="3" a="1"/>
  <c r="W4811" i="3" s="1"/>
  <c r="W5515" i="3" a="1"/>
  <c r="W5515" i="3" s="1"/>
  <c r="W5250" i="3" a="1"/>
  <c r="W5250" i="3" s="1"/>
  <c r="W1858" i="3" a="1"/>
  <c r="W1858" i="3" s="1"/>
  <c r="W663" i="3" a="1"/>
  <c r="W663" i="3" s="1"/>
  <c r="W5387" i="3" a="1"/>
  <c r="W5387" i="3" s="1"/>
  <c r="W2305" i="3" a="1"/>
  <c r="W2305" i="3" s="1"/>
  <c r="W5666" i="3" a="1"/>
  <c r="W5666" i="3" s="1"/>
  <c r="W1121" i="3" a="1"/>
  <c r="W1121" i="3" s="1"/>
  <c r="W4100" i="3" a="1"/>
  <c r="W4100" i="3" s="1"/>
  <c r="W5026" i="3" a="1"/>
  <c r="W5026" i="3" s="1"/>
  <c r="W5029" i="3" a="1"/>
  <c r="W5029" i="3" s="1"/>
  <c r="W2744" i="3" a="1"/>
  <c r="W2744" i="3" s="1"/>
  <c r="W6594" i="3" a="1"/>
  <c r="W6594" i="3" s="1"/>
  <c r="W5597" i="3" a="1"/>
  <c r="W5597" i="3" s="1"/>
  <c r="W4751" i="3" a="1"/>
  <c r="W4751" i="3" s="1"/>
  <c r="W4226" i="3" a="1"/>
  <c r="W4226" i="3" s="1"/>
  <c r="W4711" i="3" a="1"/>
  <c r="W4711" i="3" s="1"/>
  <c r="W2189" i="3" a="1"/>
  <c r="W2189" i="3" s="1"/>
  <c r="W4581" i="3" a="1"/>
  <c r="W4581" i="3" s="1"/>
  <c r="W4541" i="3" a="1"/>
  <c r="W4541" i="3" s="1"/>
  <c r="W5222" i="3" a="1"/>
  <c r="W5222" i="3" s="1"/>
  <c r="W599" i="3" a="1"/>
  <c r="W599" i="3" s="1"/>
  <c r="W3163" i="3" a="1"/>
  <c r="W3163" i="3" s="1"/>
  <c r="W49" i="3" a="1"/>
  <c r="W49" i="3" s="1"/>
  <c r="W1747" i="3" a="1"/>
  <c r="W1747" i="3" s="1"/>
  <c r="W3286" i="3" a="1"/>
  <c r="W3286" i="3" s="1"/>
  <c r="W5137" i="3" a="1"/>
  <c r="W5137" i="3" s="1"/>
  <c r="W4549" i="3" a="1"/>
  <c r="W4549" i="3" s="1"/>
  <c r="W697" i="3" a="1"/>
  <c r="W697" i="3" s="1"/>
  <c r="W928" i="3" a="1"/>
  <c r="W928" i="3" s="1"/>
  <c r="W3972" i="3" a="1"/>
  <c r="W3972" i="3" s="1"/>
  <c r="W6263" i="3" a="1"/>
  <c r="W6263" i="3" s="1"/>
  <c r="W6144" i="3" a="1"/>
  <c r="W6144" i="3" s="1"/>
  <c r="W4086" i="3" a="1"/>
  <c r="W4086" i="3" s="1"/>
  <c r="W6282" i="3" a="1"/>
  <c r="W6282" i="3" s="1"/>
  <c r="W4135" i="3" a="1"/>
  <c r="W4135" i="3" s="1"/>
  <c r="W6187" i="3" a="1"/>
  <c r="W6187" i="3" s="1"/>
  <c r="W4923" i="3" a="1"/>
  <c r="W4923" i="3" s="1"/>
  <c r="W302" i="3" a="1"/>
  <c r="W302" i="3" s="1"/>
  <c r="W703" i="3" a="1"/>
  <c r="W703" i="3" s="1"/>
  <c r="W6374" i="3" a="1"/>
  <c r="W6374" i="3" s="1"/>
  <c r="W4026" i="3" a="1"/>
  <c r="W4026" i="3" s="1"/>
  <c r="W124" i="3" a="1"/>
  <c r="W124" i="3" s="1"/>
  <c r="W4691" i="3" a="1"/>
  <c r="W4691" i="3" s="1"/>
  <c r="W1726" i="3" a="1"/>
  <c r="W1726" i="3" s="1"/>
  <c r="W6465" i="3" a="1"/>
  <c r="W6465" i="3" s="1"/>
  <c r="W4386" i="3" a="1"/>
  <c r="W4386" i="3" s="1"/>
  <c r="W4963" i="3" a="1"/>
  <c r="W4963" i="3" s="1"/>
  <c r="W6407" i="3" a="1"/>
  <c r="W6407" i="3" s="1"/>
  <c r="W1268" i="3" a="1"/>
  <c r="W1268" i="3" s="1"/>
  <c r="W3251" i="3" a="1"/>
  <c r="W3251" i="3" s="1"/>
  <c r="W2623" i="3" a="1"/>
  <c r="W2623" i="3" s="1"/>
  <c r="W5263" i="3" a="1"/>
  <c r="W5263" i="3" s="1"/>
  <c r="W938" i="3" a="1"/>
  <c r="W938" i="3" s="1"/>
  <c r="W1266" i="3" a="1"/>
  <c r="W1266" i="3" s="1"/>
  <c r="W5070" i="3" a="1"/>
  <c r="W5070" i="3" s="1"/>
  <c r="W1979" i="3" a="1"/>
  <c r="W1979" i="3" s="1"/>
  <c r="W5852" i="3" a="1"/>
  <c r="W5852" i="3" s="1"/>
  <c r="W3083" i="3" a="1"/>
  <c r="W3083" i="3" s="1"/>
  <c r="W1043" i="3" a="1"/>
  <c r="W1043" i="3" s="1"/>
  <c r="W3564" i="3" a="1"/>
  <c r="W3564" i="3" s="1"/>
  <c r="W5526" i="3" a="1"/>
  <c r="W5526" i="3" s="1"/>
  <c r="W5266" i="3" a="1"/>
  <c r="W5266" i="3" s="1"/>
  <c r="W6169" i="3" a="1"/>
  <c r="W6169" i="3" s="1"/>
  <c r="W3792" i="3" a="1"/>
  <c r="W3792" i="3" s="1"/>
  <c r="W6519" i="3" a="1"/>
  <c r="W6519" i="3" s="1"/>
  <c r="W6037" i="3" a="1"/>
  <c r="W6037" i="3" s="1"/>
  <c r="W6511" i="3" a="1"/>
  <c r="W6511" i="3" s="1"/>
  <c r="W1005" i="3" a="1"/>
  <c r="W1005" i="3" s="1"/>
  <c r="W3106" i="3" a="1"/>
  <c r="W3106" i="3" s="1"/>
  <c r="W5420" i="3" a="1"/>
  <c r="W5420" i="3" s="1"/>
  <c r="W4014" i="3" a="1"/>
  <c r="W4014" i="3" s="1"/>
  <c r="W3614" i="3" a="1"/>
  <c r="W3614" i="3" s="1"/>
  <c r="W5435" i="3" a="1"/>
  <c r="W5435" i="3" s="1"/>
  <c r="W3340" i="3" a="1"/>
  <c r="W3340" i="3" s="1"/>
  <c r="W683" i="3" a="1"/>
  <c r="W683" i="3" s="1"/>
  <c r="W3032" i="3" a="1"/>
  <c r="W3032" i="3" s="1"/>
  <c r="W1206" i="3" a="1"/>
  <c r="W1206" i="3" s="1"/>
  <c r="W1504" i="3" a="1"/>
  <c r="W1504" i="3" s="1"/>
  <c r="W1425" i="3" a="1"/>
  <c r="W1425" i="3" s="1"/>
  <c r="W4260" i="3" a="1"/>
  <c r="W4260" i="3" s="1"/>
  <c r="W1821" i="3" a="1"/>
  <c r="W1821" i="3" s="1"/>
  <c r="W6426" i="3" a="1"/>
  <c r="W6426" i="3" s="1"/>
  <c r="W2727" i="3" a="1"/>
  <c r="W2727" i="3" s="1"/>
  <c r="W3331" i="3" a="1"/>
  <c r="W3331" i="3" s="1"/>
  <c r="W892" i="3" a="1"/>
  <c r="W892" i="3" s="1"/>
  <c r="W4138" i="3" a="1"/>
  <c r="W4138" i="3" s="1"/>
  <c r="W6503" i="3" a="1"/>
  <c r="W6503" i="3" s="1"/>
  <c r="W1132" i="3" a="1"/>
  <c r="W1132" i="3" s="1"/>
  <c r="W6084" i="3" a="1"/>
  <c r="W6084" i="3" s="1"/>
  <c r="W3154" i="3" a="1"/>
  <c r="W3154" i="3" s="1"/>
  <c r="W3092" i="3" a="1"/>
  <c r="W3092" i="3" s="1"/>
  <c r="W785" i="3" a="1"/>
  <c r="W785" i="3" s="1"/>
  <c r="W437" i="3" a="1"/>
  <c r="W437" i="3" s="1"/>
  <c r="W6260" i="3" a="1"/>
  <c r="W6260" i="3" s="1"/>
  <c r="W978" i="3" a="1"/>
  <c r="W978" i="3" s="1"/>
  <c r="W292" i="3" a="1"/>
  <c r="W292" i="3" s="1"/>
  <c r="W2442" i="3" a="1"/>
  <c r="W2442" i="3" s="1"/>
  <c r="W1116" i="3" a="1"/>
  <c r="W1116" i="3" s="1"/>
  <c r="W1486" i="3" a="1"/>
  <c r="W1486" i="3" s="1"/>
  <c r="W6586" i="3" a="1"/>
  <c r="W6586" i="3" s="1"/>
  <c r="W74" i="3" a="1"/>
  <c r="W74" i="3" s="1"/>
  <c r="W2363" i="3" a="1"/>
  <c r="W2363" i="3" s="1"/>
  <c r="W3047" i="3" a="1"/>
  <c r="W3047" i="3" s="1"/>
  <c r="W495" i="3" a="1"/>
  <c r="W495" i="3" s="1"/>
  <c r="W640" i="3" a="1"/>
  <c r="W640" i="3" s="1"/>
  <c r="W1910" i="3" a="1"/>
  <c r="W1910" i="3" s="1"/>
  <c r="W5428" i="3" a="1"/>
  <c r="W5428" i="3" s="1"/>
  <c r="W4465" i="3" a="1"/>
  <c r="W4465" i="3" s="1"/>
  <c r="W3791" i="3" a="1"/>
  <c r="W3791" i="3" s="1"/>
  <c r="W4601" i="3" a="1"/>
  <c r="W4601" i="3" s="1"/>
  <c r="W3125" i="3" a="1"/>
  <c r="W3125" i="3" s="1"/>
  <c r="W2087" i="3" a="1"/>
  <c r="W2087" i="3" s="1"/>
  <c r="W674" i="3" a="1"/>
  <c r="W674" i="3" s="1"/>
  <c r="W3320" i="3" a="1"/>
  <c r="W3320" i="3" s="1"/>
  <c r="W1806" i="3" a="1"/>
  <c r="W1806" i="3" s="1"/>
  <c r="W1031" i="3" a="1"/>
  <c r="W1031" i="3" s="1"/>
  <c r="W2377" i="3" a="1"/>
  <c r="W2377" i="3" s="1"/>
  <c r="W6545" i="3" a="1"/>
  <c r="W6545" i="3" s="1"/>
  <c r="W2758" i="3" a="1"/>
  <c r="W2758" i="3" s="1"/>
  <c r="W2296" i="3" a="1"/>
  <c r="W2296" i="3" s="1"/>
  <c r="W4461" i="3" a="1"/>
  <c r="W4461" i="3" s="1"/>
  <c r="W5255" i="3" a="1"/>
  <c r="W5255" i="3" s="1"/>
  <c r="W1451" i="3" a="1"/>
  <c r="W1451" i="3" s="1"/>
  <c r="W2002" i="3" a="1"/>
  <c r="W2002" i="3" s="1"/>
  <c r="W3121" i="3" a="1"/>
  <c r="W3121" i="3" s="1"/>
  <c r="W2824" i="3" a="1"/>
  <c r="W2824" i="3" s="1"/>
  <c r="W1082" i="3" a="1"/>
  <c r="W1082" i="3" s="1"/>
  <c r="W4979" i="3" a="1"/>
  <c r="W4979" i="3" s="1"/>
  <c r="W2624" i="3" a="1"/>
  <c r="W2624" i="3" s="1"/>
  <c r="W1421" i="3" a="1"/>
  <c r="W1421" i="3" s="1"/>
  <c r="W5282" i="3" a="1"/>
  <c r="W5282" i="3" s="1"/>
  <c r="W3701" i="3" a="1"/>
  <c r="W3701" i="3" s="1"/>
  <c r="W2599" i="3" a="1"/>
  <c r="W2599" i="3" s="1"/>
  <c r="W2029" i="3" a="1"/>
  <c r="W2029" i="3" s="1"/>
  <c r="W3200" i="3" a="1"/>
  <c r="W3200" i="3" s="1"/>
  <c r="W5490" i="3" a="1"/>
  <c r="W5490" i="3" s="1"/>
  <c r="W2399" i="3" a="1"/>
  <c r="W2399" i="3" s="1"/>
  <c r="W4399" i="3" a="1"/>
  <c r="W4399" i="3" s="1"/>
  <c r="W2815" i="3" a="1"/>
  <c r="W2815" i="3" s="1"/>
  <c r="W1204" i="3" a="1"/>
  <c r="W1204" i="3" s="1"/>
  <c r="W2334" i="3" a="1"/>
  <c r="W2334" i="3" s="1"/>
  <c r="W447" i="3" a="1"/>
  <c r="W447" i="3" s="1"/>
  <c r="W894" i="3" a="1"/>
  <c r="W894" i="3" s="1"/>
  <c r="W5419" i="3" a="1"/>
  <c r="W5419" i="3" s="1"/>
  <c r="W1232" i="3" a="1"/>
  <c r="W1232" i="3" s="1"/>
  <c r="W5797" i="3" a="1"/>
  <c r="W5797" i="3" s="1"/>
  <c r="W6239" i="3" a="1"/>
  <c r="W6239" i="3" s="1"/>
  <c r="W1948" i="3" a="1"/>
  <c r="W1948" i="3" s="1"/>
  <c r="W321" i="3" a="1"/>
  <c r="W321" i="3" s="1"/>
  <c r="W2238" i="3" a="1"/>
  <c r="W2238" i="3" s="1"/>
  <c r="W1519" i="3" a="1"/>
  <c r="W1519" i="3" s="1"/>
  <c r="W6468" i="3" a="1"/>
  <c r="W6468" i="3" s="1"/>
  <c r="W3521" i="3" a="1"/>
  <c r="W3521" i="3" s="1"/>
  <c r="W2381" i="3" a="1"/>
  <c r="W2381" i="3" s="1"/>
  <c r="W4466" i="3" a="1"/>
  <c r="W4466" i="3" s="1"/>
  <c r="W4821" i="3" a="1"/>
  <c r="W4821" i="3" s="1"/>
  <c r="W6394" i="3" a="1"/>
  <c r="W6394" i="3" s="1"/>
  <c r="W6607" i="3" a="1"/>
  <c r="W6607" i="3" s="1"/>
  <c r="W4661" i="3" a="1"/>
  <c r="W4661" i="3" s="1"/>
  <c r="W6314" i="3" a="1"/>
  <c r="W6314" i="3" s="1"/>
  <c r="W1443" i="3" a="1"/>
  <c r="W1443" i="3" s="1"/>
  <c r="W3392" i="3" a="1"/>
  <c r="W3392" i="3" s="1"/>
  <c r="W4920" i="3" a="1"/>
  <c r="W4920" i="3" s="1"/>
  <c r="W3532" i="3" a="1"/>
  <c r="W3532" i="3" s="1"/>
  <c r="W1108" i="3" a="1"/>
  <c r="W1108" i="3" s="1"/>
  <c r="W3300" i="3" a="1"/>
  <c r="W3300" i="3" s="1"/>
  <c r="W842" i="3" a="1"/>
  <c r="W842" i="3" s="1"/>
  <c r="W4574" i="3" a="1"/>
  <c r="W4574" i="3" s="1"/>
  <c r="W123" i="3" a="1"/>
  <c r="W123" i="3" s="1"/>
  <c r="W5415" i="3" a="1"/>
  <c r="W5415" i="3" s="1"/>
  <c r="W2826" i="3" a="1"/>
  <c r="W2826" i="3" s="1"/>
  <c r="W2333" i="3" a="1"/>
  <c r="W2333" i="3" s="1"/>
  <c r="W635" i="3" a="1"/>
  <c r="W635" i="3" s="1"/>
  <c r="W3403" i="3" a="1"/>
  <c r="W3403" i="3" s="1"/>
  <c r="W5140" i="3" a="1"/>
  <c r="W5140" i="3" s="1"/>
  <c r="W2469" i="3" a="1"/>
  <c r="W2469" i="3" s="1"/>
  <c r="W3910" i="3" a="1"/>
  <c r="W3910" i="3" s="1"/>
  <c r="W1112" i="3" a="1"/>
  <c r="W1112" i="3" s="1"/>
  <c r="W2016" i="3" a="1"/>
  <c r="W2016" i="3" s="1"/>
  <c r="W6209" i="3" a="1"/>
  <c r="W6209" i="3" s="1"/>
  <c r="W1155" i="3" a="1"/>
  <c r="W1155" i="3" s="1"/>
  <c r="W1934" i="3" a="1"/>
  <c r="W1934" i="3" s="1"/>
  <c r="W314" i="3" a="1"/>
  <c r="W314" i="3" s="1"/>
  <c r="W5457" i="3" a="1"/>
  <c r="W5457" i="3" s="1"/>
  <c r="W688" i="3" a="1"/>
  <c r="W688" i="3" s="1"/>
  <c r="W6064" i="3" a="1"/>
  <c r="W6064" i="3" s="1"/>
  <c r="W1358" i="3" a="1"/>
  <c r="W1358" i="3" s="1"/>
  <c r="W2556" i="3" a="1"/>
  <c r="W2556" i="3" s="1"/>
  <c r="W2628" i="3" a="1"/>
  <c r="W2628" i="3" s="1"/>
  <c r="W602" i="3" a="1"/>
  <c r="W602" i="3" s="1"/>
  <c r="W3476" i="3" a="1"/>
  <c r="W3476" i="3" s="1"/>
  <c r="W3858" i="3" a="1"/>
  <c r="W3858" i="3" s="1"/>
  <c r="W3799" i="3" a="1"/>
  <c r="W3799" i="3" s="1"/>
  <c r="W2497" i="3" a="1"/>
  <c r="W2497" i="3" s="1"/>
  <c r="W6171" i="3" a="1"/>
  <c r="W6171" i="3" s="1"/>
  <c r="W6304" i="3" a="1"/>
  <c r="W6304" i="3" s="1"/>
  <c r="W998" i="3" a="1"/>
  <c r="W998" i="3" s="1"/>
  <c r="W3557" i="3" a="1"/>
  <c r="W3557" i="3" s="1"/>
  <c r="W5010" i="3" a="1"/>
  <c r="W5010" i="3" s="1"/>
  <c r="W1423" i="3" a="1"/>
  <c r="W1423" i="3" s="1"/>
  <c r="W3901" i="3" a="1"/>
  <c r="W3901" i="3" s="1"/>
  <c r="W1380" i="3" a="1"/>
  <c r="W1380" i="3" s="1"/>
  <c r="W2035" i="3" a="1"/>
  <c r="W2035" i="3" s="1"/>
  <c r="W6287" i="3" a="1"/>
  <c r="W6287" i="3" s="1"/>
  <c r="W2657" i="3" a="1"/>
  <c r="W2657" i="3" s="1"/>
  <c r="W521" i="3" a="1"/>
  <c r="W521" i="3" s="1"/>
  <c r="W3942" i="3" a="1"/>
  <c r="W3942" i="3" s="1"/>
  <c r="W2055" i="3" a="1"/>
  <c r="W2055" i="3" s="1"/>
  <c r="W1933" i="3" a="1"/>
  <c r="W1933" i="3" s="1"/>
  <c r="W3551" i="3" a="1"/>
  <c r="W3551" i="3" s="1"/>
  <c r="W5602" i="3" a="1"/>
  <c r="W5602" i="3" s="1"/>
  <c r="W957" i="3" a="1"/>
  <c r="W957" i="3" s="1"/>
  <c r="W1307" i="3" a="1"/>
  <c r="W1307" i="3" s="1"/>
  <c r="W5902" i="3" a="1"/>
  <c r="W5902" i="3" s="1"/>
  <c r="W6077" i="3" a="1"/>
  <c r="W6077" i="3" s="1"/>
  <c r="W5750" i="3" a="1"/>
  <c r="W5750" i="3" s="1"/>
  <c r="W5588" i="3" a="1"/>
  <c r="W5588" i="3" s="1"/>
  <c r="W1720" i="3" a="1"/>
  <c r="W1720" i="3" s="1"/>
  <c r="W4490" i="3" a="1"/>
  <c r="W4490" i="3" s="1"/>
  <c r="W4705" i="3" a="1"/>
  <c r="W4705" i="3" s="1"/>
  <c r="W753" i="3" a="1"/>
  <c r="W753" i="3" s="1"/>
  <c r="W659" i="3" a="1"/>
  <c r="W659" i="3" s="1"/>
  <c r="W6175" i="3" a="1"/>
  <c r="W6175" i="3" s="1"/>
  <c r="W988" i="3" a="1"/>
  <c r="W988" i="3" s="1"/>
  <c r="W5957" i="3" a="1"/>
  <c r="W5957" i="3" s="1"/>
  <c r="W6231" i="3" a="1"/>
  <c r="W6231" i="3" s="1"/>
  <c r="W2230" i="3" a="1"/>
  <c r="W2230" i="3" s="1"/>
  <c r="W2672" i="3" a="1"/>
  <c r="W2672" i="3" s="1"/>
  <c r="W2604" i="3" a="1"/>
  <c r="W2604" i="3" s="1"/>
  <c r="W3850" i="3" a="1"/>
  <c r="W3850" i="3" s="1"/>
  <c r="W1751" i="3" a="1"/>
  <c r="W1751" i="3" s="1"/>
  <c r="W2104" i="3" a="1"/>
  <c r="W2104" i="3" s="1"/>
  <c r="W4202" i="3" a="1"/>
  <c r="W4202" i="3" s="1"/>
  <c r="W2598" i="3" a="1"/>
  <c r="W2598" i="3" s="1"/>
  <c r="W4320" i="3" a="1"/>
  <c r="W4320" i="3" s="1"/>
  <c r="W1908" i="3" a="1"/>
  <c r="W1908" i="3" s="1"/>
  <c r="W2487" i="3" a="1"/>
  <c r="W2487" i="3" s="1"/>
  <c r="W997" i="3" a="1"/>
  <c r="W997" i="3" s="1"/>
  <c r="W3847" i="3" a="1"/>
  <c r="W3847" i="3" s="1"/>
  <c r="W4253" i="3" a="1"/>
  <c r="W4253" i="3" s="1"/>
  <c r="W1757" i="3" a="1"/>
  <c r="W1757" i="3" s="1"/>
  <c r="W1760" i="3" a="1"/>
  <c r="W1760" i="3" s="1"/>
  <c r="W135" i="3" a="1"/>
  <c r="W135" i="3" s="1"/>
  <c r="W3012" i="3" a="1"/>
  <c r="W3012" i="3" s="1"/>
  <c r="W3451" i="3" a="1"/>
  <c r="W3451" i="3" s="1"/>
  <c r="W1279" i="3" a="1"/>
  <c r="W1279" i="3" s="1"/>
  <c r="W4964" i="3" a="1"/>
  <c r="W4964" i="3" s="1"/>
  <c r="W1225" i="3" a="1"/>
  <c r="W1225" i="3" s="1"/>
  <c r="W4423" i="3" a="1"/>
  <c r="W4423" i="3" s="1"/>
  <c r="W5755" i="3" a="1"/>
  <c r="W5755" i="3" s="1"/>
  <c r="W2075" i="3" a="1"/>
  <c r="W2075" i="3" s="1"/>
  <c r="W651" i="3" a="1"/>
  <c r="W651" i="3" s="1"/>
  <c r="W5609" i="3" a="1"/>
  <c r="W5609" i="3" s="1"/>
  <c r="W3926" i="3" a="1"/>
  <c r="W3926" i="3" s="1"/>
  <c r="W3656" i="3" a="1"/>
  <c r="W3656" i="3" s="1"/>
  <c r="W2918" i="3" a="1"/>
  <c r="W2918" i="3" s="1"/>
  <c r="W3800" i="3" a="1"/>
  <c r="W3800" i="3" s="1"/>
  <c r="W5651" i="3" a="1"/>
  <c r="W5651" i="3" s="1"/>
  <c r="W1006" i="3" a="1"/>
  <c r="W1006" i="3" s="1"/>
  <c r="W5362" i="3" a="1"/>
  <c r="W5362" i="3" s="1"/>
  <c r="W971" i="3" a="1"/>
  <c r="W971" i="3" s="1"/>
  <c r="W5402" i="3" a="1"/>
  <c r="W5402" i="3" s="1"/>
  <c r="W3236" i="3" a="1"/>
  <c r="W3236" i="3" s="1"/>
  <c r="W5542" i="3" a="1"/>
  <c r="W5542" i="3" s="1"/>
  <c r="W2495" i="3" a="1"/>
  <c r="W2495" i="3" s="1"/>
  <c r="W4415" i="3" a="1"/>
  <c r="W4415" i="3" s="1"/>
  <c r="W6410" i="3" a="1"/>
  <c r="W6410" i="3" s="1"/>
  <c r="W3941" i="3" a="1"/>
  <c r="W3941" i="3" s="1"/>
  <c r="W6043" i="3" a="1"/>
  <c r="W6043" i="3" s="1"/>
  <c r="W6039" i="3" a="1"/>
  <c r="W6039" i="3" s="1"/>
  <c r="W298" i="3" a="1"/>
  <c r="W298" i="3" s="1"/>
  <c r="W1930" i="3" a="1"/>
  <c r="W1930" i="3" s="1"/>
  <c r="W4394" i="3" a="1"/>
  <c r="W4394" i="3" s="1"/>
  <c r="W4765" i="3" a="1"/>
  <c r="W4765" i="3" s="1"/>
  <c r="W5054" i="3" a="1"/>
  <c r="W5054" i="3" s="1"/>
  <c r="W5389" i="3" a="1"/>
  <c r="W5389" i="3" s="1"/>
  <c r="W2791" i="3" a="1"/>
  <c r="W2791" i="3" s="1"/>
  <c r="W59" i="3" a="1"/>
  <c r="W59" i="3" s="1"/>
  <c r="W2100" i="3" a="1"/>
  <c r="W2100" i="3" s="1"/>
  <c r="W6205" i="3" a="1"/>
  <c r="W6205" i="3" s="1"/>
  <c r="W2434" i="3" a="1"/>
  <c r="W2434" i="3" s="1"/>
  <c r="W857" i="3" a="1"/>
  <c r="W857" i="3" s="1"/>
  <c r="W4442" i="3" a="1"/>
  <c r="W4442" i="3" s="1"/>
  <c r="W3333" i="3" a="1"/>
  <c r="W3333" i="3" s="1"/>
  <c r="W4497" i="3" a="1"/>
  <c r="W4497" i="3" s="1"/>
  <c r="W4531" i="3" a="1"/>
  <c r="W4531" i="3" s="1"/>
  <c r="W2282" i="3" a="1"/>
  <c r="W2282" i="3" s="1"/>
  <c r="W4678" i="3" a="1"/>
  <c r="W4678" i="3" s="1"/>
  <c r="W4743" i="3" a="1"/>
  <c r="W4743" i="3" s="1"/>
  <c r="W4391" i="3" a="1"/>
  <c r="W4391" i="3" s="1"/>
  <c r="W2131" i="3" a="1"/>
  <c r="W2131" i="3" s="1"/>
  <c r="W654" i="3" a="1"/>
  <c r="W654" i="3" s="1"/>
  <c r="W720" i="3" a="1"/>
  <c r="W720" i="3" s="1"/>
  <c r="W5345" i="3" a="1"/>
  <c r="W5345" i="3" s="1"/>
  <c r="W1020" i="3" a="1"/>
  <c r="W1020" i="3" s="1"/>
  <c r="W1811" i="3" a="1"/>
  <c r="W1811" i="3" s="1"/>
  <c r="W5978" i="3" a="1"/>
  <c r="W5978" i="3" s="1"/>
  <c r="W4782" i="3" a="1"/>
  <c r="W4782" i="3" s="1"/>
  <c r="W6521" i="3" a="1"/>
  <c r="W6521" i="3" s="1"/>
  <c r="W2834" i="3" a="1"/>
  <c r="W2834" i="3" s="1"/>
  <c r="W3742" i="3" a="1"/>
  <c r="W3742" i="3" s="1"/>
  <c r="W1786" i="3" a="1"/>
  <c r="W1786" i="3" s="1"/>
  <c r="W5945" i="3" a="1"/>
  <c r="W5945" i="3" s="1"/>
  <c r="W5074" i="3" a="1"/>
  <c r="W5074" i="3" s="1"/>
  <c r="W3228" i="3" a="1"/>
  <c r="W3228" i="3" s="1"/>
  <c r="W2538" i="3" a="1"/>
  <c r="W2538" i="3" s="1"/>
  <c r="W4707" i="3" a="1"/>
  <c r="W4707" i="3" s="1"/>
  <c r="W4227" i="3" a="1"/>
  <c r="W4227" i="3" s="1"/>
  <c r="W708" i="3" a="1"/>
  <c r="W708" i="3" s="1"/>
  <c r="W6611" i="3" a="1"/>
  <c r="W6611" i="3" s="1"/>
  <c r="W6137" i="3" a="1"/>
  <c r="W6137" i="3" s="1"/>
  <c r="W2582" i="3" a="1"/>
  <c r="W2582" i="3" s="1"/>
  <c r="W2616" i="3" a="1"/>
  <c r="W2616" i="3" s="1"/>
  <c r="W78" i="3" a="1"/>
  <c r="W78" i="3" s="1"/>
  <c r="W3423" i="3" a="1"/>
  <c r="W3423" i="3" s="1"/>
  <c r="W2452" i="3" a="1"/>
  <c r="W2452" i="3" s="1"/>
  <c r="W4714" i="3" a="1"/>
  <c r="W4714" i="3" s="1"/>
  <c r="W2427" i="3" a="1"/>
  <c r="W2427" i="3" s="1"/>
  <c r="W2807" i="3" a="1"/>
  <c r="W2807" i="3" s="1"/>
  <c r="W2048" i="3" a="1"/>
  <c r="W2048" i="3" s="1"/>
  <c r="W5220" i="3" a="1"/>
  <c r="W5220" i="3" s="1"/>
  <c r="W1289" i="3" a="1"/>
  <c r="W1289" i="3" s="1"/>
  <c r="W1084" i="3" a="1"/>
  <c r="W1084" i="3" s="1"/>
  <c r="W1014" i="3" a="1"/>
  <c r="W1014" i="3" s="1"/>
  <c r="W1299" i="3" a="1"/>
  <c r="W1299" i="3" s="1"/>
  <c r="W594" i="3" a="1"/>
  <c r="W594" i="3" s="1"/>
  <c r="W5723" i="3" a="1"/>
  <c r="W5723" i="3" s="1"/>
  <c r="W6174" i="3" a="1"/>
  <c r="W6174" i="3" s="1"/>
  <c r="W6297" i="3" a="1"/>
  <c r="W6297" i="3" s="1"/>
  <c r="W1431" i="3" a="1"/>
  <c r="W1431" i="3" s="1"/>
  <c r="W615" i="3" a="1"/>
  <c r="W615" i="3" s="1"/>
  <c r="W4101" i="3" a="1"/>
  <c r="W4101" i="3" s="1"/>
  <c r="W1759" i="3" a="1"/>
  <c r="W1759" i="3" s="1"/>
  <c r="W2156" i="3" a="1"/>
  <c r="W2156" i="3" s="1"/>
  <c r="W287" i="3" a="1"/>
  <c r="W287" i="3" s="1"/>
  <c r="W2642" i="3" a="1"/>
  <c r="W2642" i="3" s="1"/>
  <c r="W5009" i="3" a="1"/>
  <c r="W5009" i="3" s="1"/>
  <c r="W858" i="3" a="1"/>
  <c r="W858" i="3" s="1"/>
  <c r="W1741" i="3" a="1"/>
  <c r="W1741" i="3" s="1"/>
  <c r="W6346" i="3" a="1"/>
  <c r="W6346" i="3" s="1"/>
  <c r="W2706" i="3" a="1"/>
  <c r="W2706" i="3" s="1"/>
  <c r="W1391" i="3" a="1"/>
  <c r="W1391" i="3" s="1"/>
  <c r="W6428" i="3" a="1"/>
  <c r="W6428" i="3" s="1"/>
  <c r="W5511" i="3" a="1"/>
  <c r="W5511" i="3" s="1"/>
  <c r="W4073" i="3" a="1"/>
  <c r="W4073" i="3" s="1"/>
  <c r="W6430" i="3" a="1"/>
  <c r="W6430" i="3" s="1"/>
  <c r="W3443" i="3" a="1"/>
  <c r="W3443" i="3" s="1"/>
  <c r="W2841" i="3" a="1"/>
  <c r="W2841" i="3" s="1"/>
  <c r="W2349" i="3" a="1"/>
  <c r="W2349" i="3" s="1"/>
  <c r="W5988" i="3" a="1"/>
  <c r="W5988" i="3" s="1"/>
  <c r="W4724" i="3" a="1"/>
  <c r="W4724" i="3" s="1"/>
  <c r="W936" i="3" a="1"/>
  <c r="W936" i="3" s="1"/>
  <c r="W2588" i="3" a="1"/>
  <c r="W2588" i="3" s="1"/>
  <c r="W3960" i="3" a="1"/>
  <c r="W3960" i="3" s="1"/>
  <c r="W3454" i="3" a="1"/>
  <c r="W3454" i="3" s="1"/>
  <c r="W1079" i="3" a="1"/>
  <c r="W1079" i="3" s="1"/>
  <c r="W1525" i="3" a="1"/>
  <c r="W1525" i="3" s="1"/>
  <c r="W706" i="3" a="1"/>
  <c r="W706" i="3" s="1"/>
  <c r="W1466" i="3" a="1"/>
  <c r="W1466" i="3" s="1"/>
  <c r="W2685" i="3" a="1"/>
  <c r="W2685" i="3" s="1"/>
  <c r="W6436" i="3" a="1"/>
  <c r="W6436" i="3" s="1"/>
  <c r="W88" i="3" a="1"/>
  <c r="W88" i="3" s="1"/>
  <c r="W5290" i="3" a="1"/>
  <c r="W5290" i="3" s="1"/>
  <c r="W270" i="3" a="1"/>
  <c r="W270" i="3" s="1"/>
  <c r="W2409" i="3" a="1"/>
  <c r="W2409" i="3" s="1"/>
  <c r="W5850" i="3" a="1"/>
  <c r="W5850" i="3" s="1"/>
  <c r="W1749" i="3" a="1"/>
  <c r="W1749" i="3" s="1"/>
  <c r="W1239" i="3" a="1"/>
  <c r="W1239" i="3" s="1"/>
  <c r="W2884" i="3" a="1"/>
  <c r="W2884" i="3" s="1"/>
  <c r="W3210" i="3" a="1"/>
  <c r="W3210" i="3" s="1"/>
  <c r="W6361" i="3" a="1"/>
  <c r="W6361" i="3" s="1"/>
  <c r="W5728" i="3" a="1"/>
  <c r="W5728" i="3" s="1"/>
  <c r="W788" i="3" a="1"/>
  <c r="W788" i="3" s="1"/>
  <c r="W1937" i="3" a="1"/>
  <c r="W1937" i="3" s="1"/>
  <c r="W39" i="3" a="1"/>
  <c r="W39" i="3" s="1"/>
  <c r="W4733" i="3" a="1"/>
  <c r="W4733" i="3" s="1"/>
  <c r="W4803" i="3" a="1"/>
  <c r="W4803" i="3" s="1"/>
  <c r="W6299" i="3" a="1"/>
  <c r="W6299" i="3" s="1"/>
  <c r="W6274" i="3" a="1"/>
  <c r="W6274" i="3" s="1"/>
  <c r="W1595" i="3" a="1"/>
  <c r="W1595" i="3" s="1"/>
  <c r="W1620" i="3" a="1"/>
  <c r="W1620" i="3" s="1"/>
  <c r="W5796" i="3" a="1"/>
  <c r="W5796" i="3" s="1"/>
  <c r="W4051" i="3" a="1"/>
  <c r="W4051" i="3" s="1"/>
  <c r="W5139" i="3" a="1"/>
  <c r="W5139" i="3" s="1"/>
  <c r="W829" i="3" a="1"/>
  <c r="W829" i="3" s="1"/>
  <c r="W1046" i="3" a="1"/>
  <c r="W1046" i="3" s="1"/>
  <c r="W1272" i="3" a="1"/>
  <c r="W1272" i="3" s="1"/>
  <c r="W3962" i="3" a="1"/>
  <c r="W3962" i="3" s="1"/>
  <c r="W4987" i="3" a="1"/>
  <c r="W4987" i="3" s="1"/>
  <c r="W5124" i="3" a="1"/>
  <c r="W5124" i="3" s="1"/>
  <c r="W2926" i="3" a="1"/>
  <c r="W2926" i="3" s="1"/>
  <c r="W4446" i="3" a="1"/>
  <c r="W4446" i="3" s="1"/>
  <c r="W2115" i="3" a="1"/>
  <c r="W2115" i="3" s="1"/>
  <c r="W234" i="3" a="1"/>
  <c r="W234" i="3" s="1"/>
  <c r="W2652" i="3" a="1"/>
  <c r="W2652" i="3" s="1"/>
  <c r="W5112" i="3" a="1"/>
  <c r="W5112" i="3" s="1"/>
  <c r="W4069" i="3" a="1"/>
  <c r="W4069" i="3" s="1"/>
  <c r="W2472" i="3" a="1"/>
  <c r="W2472" i="3" s="1"/>
  <c r="W5270" i="3" a="1"/>
  <c r="W5270" i="3" s="1"/>
  <c r="W1862" i="3" a="1"/>
  <c r="W1862" i="3" s="1"/>
  <c r="W2752" i="3" a="1"/>
  <c r="W2752" i="3" s="1"/>
  <c r="W2738" i="3" a="1"/>
  <c r="W2738" i="3" s="1"/>
  <c r="W3470" i="3" a="1"/>
  <c r="W3470" i="3" s="1"/>
  <c r="W2933" i="3" a="1"/>
  <c r="W2933" i="3" s="1"/>
  <c r="W3609" i="3" a="1"/>
  <c r="W3609" i="3" s="1"/>
  <c r="W3904" i="3" a="1"/>
  <c r="W3904" i="3" s="1"/>
  <c r="W2273" i="3" a="1"/>
  <c r="W2273" i="3" s="1"/>
  <c r="W4586" i="3" a="1"/>
  <c r="W4586" i="3" s="1"/>
  <c r="W4133" i="3" a="1"/>
  <c r="W4133" i="3" s="1"/>
  <c r="W4279" i="3" a="1"/>
  <c r="W4279" i="3" s="1"/>
  <c r="W4002" i="3" a="1"/>
  <c r="W4002" i="3" s="1"/>
  <c r="W4379" i="3" a="1"/>
  <c r="W4379" i="3" s="1"/>
  <c r="W623" i="3" a="1"/>
  <c r="W623" i="3" s="1"/>
  <c r="W4553" i="3" a="1"/>
  <c r="W4553" i="3" s="1"/>
  <c r="W297" i="3" a="1"/>
  <c r="W297" i="3" s="1"/>
  <c r="W1703" i="3" a="1"/>
  <c r="W1703" i="3" s="1"/>
  <c r="W6292" i="3" a="1"/>
  <c r="W6292" i="3" s="1"/>
  <c r="W5431" i="3" a="1"/>
  <c r="W5431" i="3" s="1"/>
  <c r="W6157" i="3" a="1"/>
  <c r="W6157" i="3" s="1"/>
  <c r="W423" i="3" a="1"/>
  <c r="W423" i="3" s="1"/>
  <c r="W2435" i="3" a="1"/>
  <c r="W2435" i="3" s="1"/>
  <c r="W5783" i="3" a="1"/>
  <c r="W5783" i="3" s="1"/>
  <c r="W712" i="3" a="1"/>
  <c r="W712" i="3" s="1"/>
  <c r="W3215" i="3" a="1"/>
  <c r="W3215" i="3" s="1"/>
  <c r="W5759" i="3" a="1"/>
  <c r="W5759" i="3" s="1"/>
  <c r="W4610" i="3" a="1"/>
  <c r="W4610" i="3" s="1"/>
  <c r="W5882" i="3" a="1"/>
  <c r="W5882" i="3" s="1"/>
  <c r="W875" i="3" a="1"/>
  <c r="W875" i="3" s="1"/>
  <c r="W1418" i="3" a="1"/>
  <c r="W1418" i="3" s="1"/>
  <c r="W230" i="3" a="1"/>
  <c r="W230" i="3" s="1"/>
  <c r="W636" i="3" a="1"/>
  <c r="W636" i="3" s="1"/>
  <c r="W6099" i="3" a="1"/>
  <c r="W6099" i="3" s="1"/>
  <c r="W1090" i="3" a="1"/>
  <c r="W1090" i="3" s="1"/>
  <c r="W5317" i="3" a="1"/>
  <c r="W5317" i="3" s="1"/>
  <c r="W1932" i="3" a="1"/>
  <c r="W1932" i="3" s="1"/>
  <c r="W2184" i="3" a="1"/>
  <c r="W2184" i="3" s="1"/>
  <c r="W6163" i="3" a="1"/>
  <c r="W6163" i="3" s="1"/>
  <c r="W6495" i="3" a="1"/>
  <c r="W6495" i="3" s="1"/>
  <c r="W2769" i="3" a="1"/>
  <c r="W2769" i="3" s="1"/>
  <c r="W2543" i="3" a="1"/>
  <c r="W2543" i="3" s="1"/>
  <c r="W1558" i="3" a="1"/>
  <c r="W1558" i="3" s="1"/>
  <c r="W2117" i="3" a="1"/>
  <c r="W2117" i="3" s="1"/>
  <c r="W5860" i="3" a="1"/>
  <c r="W5860" i="3" s="1"/>
  <c r="W577" i="3" a="1"/>
  <c r="W577" i="3" s="1"/>
  <c r="W498" i="3" a="1"/>
  <c r="W498" i="3" s="1"/>
  <c r="W6016" i="3" a="1"/>
  <c r="W6016" i="3" s="1"/>
  <c r="W3072" i="3" a="1"/>
  <c r="W3072" i="3" s="1"/>
  <c r="W2540" i="3" a="1"/>
  <c r="W2540" i="3" s="1"/>
  <c r="W1899" i="3" a="1"/>
  <c r="W1899" i="3" s="1"/>
  <c r="W3651" i="3" a="1"/>
  <c r="W3651" i="3" s="1"/>
  <c r="W328" i="3" a="1"/>
  <c r="W328" i="3" s="1"/>
  <c r="W5740" i="3" a="1"/>
  <c r="W5740" i="3" s="1"/>
  <c r="W4514" i="3" a="1"/>
  <c r="W4514" i="3" s="1"/>
  <c r="W505" i="3" a="1"/>
  <c r="W505" i="3" s="1"/>
  <c r="W1851" i="3" a="1"/>
  <c r="W1851" i="3" s="1"/>
  <c r="W2945" i="3" a="1"/>
  <c r="W2945" i="3" s="1"/>
  <c r="W1483" i="3" a="1"/>
  <c r="W1483" i="3" s="1"/>
  <c r="W2611" i="3" a="1"/>
  <c r="W2611" i="3" s="1"/>
  <c r="W4728" i="3" a="1"/>
  <c r="W4728" i="3" s="1"/>
  <c r="W3752" i="3" a="1"/>
  <c r="W3752" i="3" s="1"/>
  <c r="W4104" i="3" a="1"/>
  <c r="W4104" i="3" s="1"/>
  <c r="W6593" i="3" a="1"/>
  <c r="W6593" i="3" s="1"/>
  <c r="W6358" i="3" a="1"/>
  <c r="W6358" i="3" s="1"/>
  <c r="W6347" i="3" a="1"/>
  <c r="W6347" i="3" s="1"/>
  <c r="W4615" i="3" a="1"/>
  <c r="W4615" i="3" s="1"/>
  <c r="W5700" i="3" a="1"/>
  <c r="W5700" i="3" s="1"/>
  <c r="W774" i="3" a="1"/>
  <c r="W774" i="3" s="1"/>
  <c r="W5452" i="3" a="1"/>
  <c r="W5452" i="3" s="1"/>
  <c r="W6602" i="3" a="1"/>
  <c r="W6602" i="3" s="1"/>
  <c r="W5286" i="3" a="1"/>
  <c r="W5286" i="3" s="1"/>
  <c r="W3455" i="3" a="1"/>
  <c r="W3455" i="3" s="1"/>
  <c r="W1180" i="3" a="1"/>
  <c r="W1180" i="3" s="1"/>
  <c r="W5058" i="3" a="1"/>
  <c r="W5058" i="3" s="1"/>
  <c r="W1446" i="3" a="1"/>
  <c r="W1446" i="3" s="1"/>
  <c r="W558" i="3" a="1"/>
  <c r="W558" i="3" s="1"/>
  <c r="W3829" i="3" a="1"/>
  <c r="W3829" i="3" s="1"/>
  <c r="W3078" i="3" a="1"/>
  <c r="W3078" i="3" s="1"/>
  <c r="W541" i="3" a="1"/>
  <c r="W541" i="3" s="1"/>
  <c r="W3545" i="3" a="1"/>
  <c r="W3545" i="3" s="1"/>
  <c r="W5235" i="3" a="1"/>
  <c r="W5235" i="3" s="1"/>
  <c r="W5527" i="3" a="1"/>
  <c r="W5527" i="3" s="1"/>
  <c r="W4670" i="3" a="1"/>
  <c r="W4670" i="3" s="1"/>
  <c r="W1230" i="3" a="1"/>
  <c r="W1230" i="3" s="1"/>
  <c r="W3531" i="3" a="1"/>
  <c r="W3531" i="3" s="1"/>
  <c r="W2357" i="3" a="1"/>
  <c r="W2357" i="3" s="1"/>
  <c r="W519" i="3" a="1"/>
  <c r="W519" i="3" s="1"/>
  <c r="W3061" i="3" a="1"/>
  <c r="W3061" i="3" s="1"/>
  <c r="W5041" i="3" a="1"/>
  <c r="W5041" i="3" s="1"/>
  <c r="W280" i="3" a="1"/>
  <c r="W280" i="3" s="1"/>
  <c r="W1600" i="3" a="1"/>
  <c r="W1600" i="3" s="1"/>
  <c r="W5984" i="3" a="1"/>
  <c r="W5984" i="3" s="1"/>
  <c r="W4016" i="3" a="1"/>
  <c r="W4016" i="3" s="1"/>
  <c r="W6583" i="3" a="1"/>
  <c r="W6583" i="3" s="1"/>
  <c r="W1117" i="3" a="1"/>
  <c r="W1117" i="3" s="1"/>
  <c r="W2817" i="3" a="1"/>
  <c r="W2817" i="3" s="1"/>
  <c r="W3805" i="3" a="1"/>
  <c r="W3805" i="3" s="1"/>
  <c r="W1470" i="3" a="1"/>
  <c r="W1470" i="3" s="1"/>
  <c r="W1901" i="3" a="1"/>
  <c r="W1901" i="3" s="1"/>
  <c r="W6450" i="3" a="1"/>
  <c r="W6450" i="3" s="1"/>
  <c r="W961" i="3" a="1"/>
  <c r="W961" i="3" s="1"/>
  <c r="W4302" i="3" a="1"/>
  <c r="W4302" i="3" s="1"/>
  <c r="W4123" i="3" a="1"/>
  <c r="W4123" i="3" s="1"/>
  <c r="W2634" i="3" a="1"/>
  <c r="W2634" i="3" s="1"/>
  <c r="W77" i="3" a="1"/>
  <c r="W77" i="3" s="1"/>
  <c r="W6433" i="3" a="1"/>
  <c r="W6433" i="3" s="1"/>
  <c r="W5538" i="3" a="1"/>
  <c r="W5538" i="3" s="1"/>
  <c r="W6315" i="3" a="1"/>
  <c r="W6315" i="3" s="1"/>
  <c r="W2292" i="3" a="1"/>
  <c r="W2292" i="3" s="1"/>
  <c r="W4644" i="3" a="1"/>
  <c r="W4644" i="3" s="1"/>
  <c r="W2561" i="3" a="1"/>
  <c r="W2561" i="3" s="1"/>
  <c r="W4695" i="3" a="1"/>
  <c r="W4695" i="3" s="1"/>
  <c r="W5522" i="3" a="1"/>
  <c r="W5522" i="3" s="1"/>
  <c r="W3302" i="3" a="1"/>
  <c r="W3302" i="3" s="1"/>
  <c r="W5172" i="3" a="1"/>
  <c r="W5172" i="3" s="1"/>
  <c r="W2602" i="3" a="1"/>
  <c r="W2602" i="3" s="1"/>
  <c r="W5148" i="3" a="1"/>
  <c r="W5148" i="3" s="1"/>
  <c r="W1488" i="3" a="1"/>
  <c r="W1488" i="3" s="1"/>
  <c r="W3218" i="3" a="1"/>
  <c r="W3218" i="3" s="1"/>
  <c r="W4368" i="3" a="1"/>
  <c r="W4368" i="3" s="1"/>
  <c r="W596" i="3" a="1"/>
  <c r="W596" i="3" s="1"/>
  <c r="W3953" i="3" a="1"/>
  <c r="W3953" i="3" s="1"/>
  <c r="W3422" i="3" a="1"/>
  <c r="W3422" i="3" s="1"/>
  <c r="W4353" i="3" a="1"/>
  <c r="W4353" i="3" s="1"/>
  <c r="W4611" i="3" a="1"/>
  <c r="W4611" i="3" s="1"/>
  <c r="W667" i="3" a="1"/>
  <c r="W667" i="3" s="1"/>
  <c r="W203" i="3" a="1"/>
  <c r="W203" i="3" s="1"/>
  <c r="W4827" i="3" a="1"/>
  <c r="W4827" i="3" s="1"/>
  <c r="W4950" i="3" a="1"/>
  <c r="W4950" i="3" s="1"/>
  <c r="W3267" i="3" a="1"/>
  <c r="W3267" i="3" s="1"/>
  <c r="W2358" i="3" a="1"/>
  <c r="W2358" i="3" s="1"/>
  <c r="W789" i="3" a="1"/>
  <c r="W789" i="3" s="1"/>
  <c r="W6062" i="3" a="1"/>
  <c r="W6062" i="3" s="1"/>
  <c r="W5712" i="3" a="1"/>
  <c r="W5712" i="3" s="1"/>
  <c r="W383" i="3" a="1"/>
  <c r="W383" i="3" s="1"/>
  <c r="W2330" i="3" a="1"/>
  <c r="W2330" i="3" s="1"/>
  <c r="W1793" i="3" a="1"/>
  <c r="W1793" i="3" s="1"/>
  <c r="W1228" i="3" a="1"/>
  <c r="W1228" i="3" s="1"/>
  <c r="W5056" i="3" a="1"/>
  <c r="W5056" i="3" s="1"/>
  <c r="W344" i="3" a="1"/>
  <c r="W344" i="3" s="1"/>
  <c r="W803" i="3" a="1"/>
  <c r="W803" i="3" s="1"/>
  <c r="W10" i="3" a="1"/>
  <c r="W10" i="3" s="1"/>
  <c r="W4397" i="3" a="1"/>
  <c r="W4397" i="3" s="1"/>
  <c r="W4092" i="3" a="1"/>
  <c r="W4092" i="3" s="1"/>
  <c r="W392" i="3" a="1"/>
  <c r="W392" i="3" s="1"/>
  <c r="W70" i="3" a="1"/>
  <c r="W70" i="3" s="1"/>
  <c r="W2068" i="3" a="1"/>
  <c r="W2068" i="3" s="1"/>
  <c r="W4892" i="3" a="1"/>
  <c r="W4892" i="3" s="1"/>
  <c r="W4832" i="3" a="1"/>
  <c r="W4832" i="3" s="1"/>
  <c r="W4736" i="3" a="1"/>
  <c r="W4736" i="3" s="1"/>
  <c r="W5188" i="3" a="1"/>
  <c r="W5188" i="3" s="1"/>
  <c r="W8" i="3" a="1"/>
  <c r="W8" i="3" s="1"/>
  <c r="W6542" i="3" a="1"/>
  <c r="W6542" i="3" s="1"/>
  <c r="W5671" i="3" a="1"/>
  <c r="W5671" i="3" s="1"/>
  <c r="W3588" i="3" a="1"/>
  <c r="W3588" i="3" s="1"/>
  <c r="W408" i="3" a="1"/>
  <c r="W408" i="3" s="1"/>
  <c r="W2720" i="3" a="1"/>
  <c r="W2720" i="3" s="1"/>
  <c r="W6008" i="3" a="1"/>
  <c r="W6008" i="3" s="1"/>
  <c r="W1576" i="3" a="1"/>
  <c r="W1576" i="3" s="1"/>
  <c r="W1913" i="3" a="1"/>
  <c r="W1913" i="3" s="1"/>
  <c r="W625" i="3" a="1"/>
  <c r="W625" i="3" s="1"/>
  <c r="W4033" i="3" a="1"/>
  <c r="W4033" i="3" s="1"/>
  <c r="W4666" i="3" a="1"/>
  <c r="W4666" i="3" s="1"/>
  <c r="W199" i="3" a="1"/>
  <c r="W199" i="3" s="1"/>
  <c r="W5280" i="3" a="1"/>
  <c r="W5280" i="3" s="1"/>
  <c r="W4903" i="3" a="1"/>
  <c r="W4903" i="3" s="1"/>
  <c r="W6496" i="3" a="1"/>
  <c r="W6496" i="3" s="1"/>
  <c r="W5552" i="3" a="1"/>
  <c r="W5552" i="3" s="1"/>
  <c r="W4885" i="3" a="1"/>
  <c r="W4885" i="3" s="1"/>
  <c r="W3574" i="3" a="1"/>
  <c r="W3574" i="3" s="1"/>
  <c r="W6298" i="3" a="1"/>
  <c r="W6298" i="3" s="1"/>
  <c r="W5405" i="3" a="1"/>
  <c r="W5405" i="3" s="1"/>
  <c r="W6516" i="3" a="1"/>
  <c r="W6516" i="3" s="1"/>
  <c r="W6061" i="3" a="1"/>
  <c r="W6061" i="3" s="1"/>
  <c r="W5197" i="3" a="1"/>
  <c r="W5197" i="3" s="1"/>
  <c r="W5367" i="3" a="1"/>
  <c r="W5367" i="3" s="1"/>
  <c r="W2267" i="3" a="1"/>
  <c r="W2267" i="3" s="1"/>
  <c r="W3136" i="3" a="1"/>
  <c r="W3136" i="3" s="1"/>
  <c r="W4917" i="3" a="1"/>
  <c r="W4917" i="3" s="1"/>
  <c r="W4093" i="3" a="1"/>
  <c r="W4093" i="3" s="1"/>
  <c r="W6000" i="3" a="1"/>
  <c r="W6000" i="3" s="1"/>
  <c r="W1718" i="3" a="1"/>
  <c r="W1718" i="3" s="1"/>
  <c r="W1679" i="3" a="1"/>
  <c r="W1679" i="3" s="1"/>
  <c r="W5884" i="3" a="1"/>
  <c r="W5884" i="3" s="1"/>
  <c r="W2513" i="3" a="1"/>
  <c r="W2513" i="3" s="1"/>
  <c r="W4412" i="3" a="1"/>
  <c r="W4412" i="3" s="1"/>
  <c r="W1575" i="3" a="1"/>
  <c r="W1575" i="3" s="1"/>
  <c r="W307" i="3" a="1"/>
  <c r="W307" i="3" s="1"/>
  <c r="W1945" i="3" a="1"/>
  <c r="W1945" i="3" s="1"/>
  <c r="W3820" i="3" a="1"/>
  <c r="W3820" i="3" s="1"/>
  <c r="W3978" i="3" a="1"/>
  <c r="W3978" i="3" s="1"/>
  <c r="W4358" i="3" a="1"/>
  <c r="W4358" i="3" s="1"/>
  <c r="W3909" i="3" a="1"/>
  <c r="W3909" i="3" s="1"/>
  <c r="W1476" i="3" a="1"/>
  <c r="W1476" i="3" s="1"/>
  <c r="W2005" i="3" a="1"/>
  <c r="W2005" i="3" s="1"/>
  <c r="W4499" i="3" a="1"/>
  <c r="W4499" i="3" s="1"/>
  <c r="W5703" i="3" a="1"/>
  <c r="W5703" i="3" s="1"/>
  <c r="W1675" i="3" a="1"/>
  <c r="W1675" i="3" s="1"/>
  <c r="W2787" i="3" a="1"/>
  <c r="W2787" i="3" s="1"/>
  <c r="W5316" i="3" a="1"/>
  <c r="W5316" i="3" s="1"/>
  <c r="W2915" i="3" a="1"/>
  <c r="W2915" i="3" s="1"/>
  <c r="W2321" i="3" a="1"/>
  <c r="W2321" i="3" s="1"/>
  <c r="W1407" i="3" a="1"/>
  <c r="W1407" i="3" s="1"/>
  <c r="W919" i="3" a="1"/>
  <c r="W919" i="3" s="1"/>
  <c r="W1102" i="3" a="1"/>
  <c r="W1102" i="3" s="1"/>
  <c r="W2859" i="3" a="1"/>
  <c r="W2859" i="3" s="1"/>
  <c r="W4632" i="3" a="1"/>
  <c r="W4632" i="3" s="1"/>
  <c r="W2372" i="3" a="1"/>
  <c r="W2372" i="3" s="1"/>
  <c r="W3453" i="3" a="1"/>
  <c r="W3453" i="3" s="1"/>
  <c r="W5534" i="3" a="1"/>
  <c r="W5534" i="3" s="1"/>
  <c r="W144" i="3" a="1"/>
  <c r="W144" i="3" s="1"/>
  <c r="W1384" i="3" a="1"/>
  <c r="W1384" i="3" s="1"/>
  <c r="W4374" i="3" a="1"/>
  <c r="W4374" i="3" s="1"/>
  <c r="W3928" i="3" a="1"/>
  <c r="W3928" i="3" s="1"/>
  <c r="W3745" i="3" a="1"/>
  <c r="W3745" i="3" s="1"/>
  <c r="W3275" i="3" a="1"/>
  <c r="W3275" i="3" s="1"/>
  <c r="W5262" i="3" a="1"/>
  <c r="W5262" i="3" s="1"/>
  <c r="W3115" i="3" a="1"/>
  <c r="W3115" i="3" s="1"/>
  <c r="W3245" i="3" a="1"/>
  <c r="W3245" i="3" s="1"/>
  <c r="W1311" i="3" a="1"/>
  <c r="W1311" i="3" s="1"/>
  <c r="W5204" i="3" a="1"/>
  <c r="W5204" i="3" s="1"/>
  <c r="W1153" i="3" a="1"/>
  <c r="W1153" i="3" s="1"/>
  <c r="W5067" i="3" a="1"/>
  <c r="W5067" i="3" s="1"/>
  <c r="W3994" i="3" a="1"/>
  <c r="W3994" i="3" s="1"/>
  <c r="W5050" i="3" a="1"/>
  <c r="W5050" i="3" s="1"/>
  <c r="W5802" i="3" a="1"/>
  <c r="W5802" i="3" s="1"/>
  <c r="W4022" i="3" a="1"/>
  <c r="W4022" i="3" s="1"/>
  <c r="W5358" i="3" a="1"/>
  <c r="W5358" i="3" s="1"/>
  <c r="W2268" i="3" a="1"/>
  <c r="W2268" i="3" s="1"/>
  <c r="W3401" i="3" a="1"/>
  <c r="W3401" i="3" s="1"/>
  <c r="W5816" i="3" a="1"/>
  <c r="W5816" i="3" s="1"/>
  <c r="W4186" i="3" a="1"/>
  <c r="W4186" i="3" s="1"/>
  <c r="W4319" i="3" a="1"/>
  <c r="W4319" i="3" s="1"/>
  <c r="W4015" i="3" a="1"/>
  <c r="W4015" i="3" s="1"/>
  <c r="W2532" i="3" a="1"/>
  <c r="W2532" i="3" s="1"/>
  <c r="W6143" i="3" a="1"/>
  <c r="W6143" i="3" s="1"/>
  <c r="W4251" i="3" a="1"/>
  <c r="W4251" i="3" s="1"/>
  <c r="W5042" i="3" a="1"/>
  <c r="W5042" i="3" s="1"/>
  <c r="W4991" i="3" a="1"/>
  <c r="W4991" i="3" s="1"/>
  <c r="W5566" i="3" a="1"/>
  <c r="W5566" i="3" s="1"/>
  <c r="W2459" i="3" a="1"/>
  <c r="W2459" i="3" s="1"/>
  <c r="W5899" i="3" a="1"/>
  <c r="W5899" i="3" s="1"/>
  <c r="W2000" i="3" a="1"/>
  <c r="W2000" i="3" s="1"/>
  <c r="W1967" i="3" a="1"/>
  <c r="W1967" i="3" s="1"/>
  <c r="W2699" i="3" a="1"/>
  <c r="W2699" i="3" s="1"/>
  <c r="W2111" i="3" a="1"/>
  <c r="W2111" i="3" s="1"/>
  <c r="W717" i="3" a="1"/>
  <c r="W717" i="3" s="1"/>
  <c r="W6471" i="3" a="1"/>
  <c r="W6471" i="3" s="1"/>
  <c r="W4859" i="3" a="1"/>
  <c r="W4859" i="3" s="1"/>
  <c r="W6146" i="3" a="1"/>
  <c r="W6146" i="3" s="1"/>
  <c r="W1546" i="3" a="1"/>
  <c r="W1546" i="3" s="1"/>
  <c r="W5632" i="3" a="1"/>
  <c r="W5632" i="3" s="1"/>
  <c r="W5418" i="3" a="1"/>
  <c r="W5418" i="3" s="1"/>
  <c r="W5504" i="3" a="1"/>
  <c r="W5504" i="3" s="1"/>
  <c r="W1642" i="3" a="1"/>
  <c r="W1642" i="3" s="1"/>
  <c r="W2089" i="3" a="1"/>
  <c r="W2089" i="3" s="1"/>
  <c r="W2960" i="3" a="1"/>
  <c r="W2960" i="3" s="1"/>
  <c r="W830" i="3" a="1"/>
  <c r="W830" i="3" s="1"/>
  <c r="W496" i="3" a="1"/>
  <c r="W496" i="3" s="1"/>
  <c r="W3895" i="3" a="1"/>
  <c r="W3895" i="3" s="1"/>
  <c r="W6569" i="3" a="1"/>
  <c r="W6569" i="3" s="1"/>
  <c r="W3048" i="3" a="1"/>
  <c r="W3048" i="3" s="1"/>
  <c r="W6044" i="3" a="1"/>
  <c r="W6044" i="3" s="1"/>
  <c r="W5339" i="3" a="1"/>
  <c r="W5339" i="3" s="1"/>
  <c r="W2097" i="3" a="1"/>
  <c r="W2097" i="3" s="1"/>
  <c r="W3657" i="3" a="1"/>
  <c r="W3657" i="3" s="1"/>
  <c r="W5300" i="3" a="1"/>
  <c r="W5300" i="3" s="1"/>
  <c r="W5516" i="3" a="1"/>
  <c r="W5516" i="3" s="1"/>
  <c r="W2354" i="3" a="1"/>
  <c r="W2354" i="3" s="1"/>
  <c r="W4901" i="3" a="1"/>
  <c r="W4901" i="3" s="1"/>
  <c r="W4306" i="3" a="1"/>
  <c r="W4306" i="3" s="1"/>
  <c r="W6286" i="3" a="1"/>
  <c r="W6286" i="3" s="1"/>
  <c r="W3596" i="3" a="1"/>
  <c r="W3596" i="3" s="1"/>
  <c r="W2889" i="3" a="1"/>
  <c r="W2889" i="3" s="1"/>
  <c r="W5177" i="3" a="1"/>
  <c r="W5177" i="3" s="1"/>
  <c r="W283" i="3" a="1"/>
  <c r="W283" i="3" s="1"/>
  <c r="W221" i="3" a="1"/>
  <c r="W221" i="3" s="1"/>
  <c r="W1672" i="3" a="1"/>
  <c r="W1672" i="3" s="1"/>
  <c r="W2756" i="3" a="1"/>
  <c r="W2756" i="3" s="1"/>
  <c r="W645" i="3" a="1"/>
  <c r="W645" i="3" s="1"/>
  <c r="W5484" i="3" a="1"/>
  <c r="W5484" i="3" s="1"/>
  <c r="W4929" i="3" a="1"/>
  <c r="W4929" i="3" s="1"/>
  <c r="W3940" i="3" a="1"/>
  <c r="W3940" i="3" s="1"/>
  <c r="W5888" i="3" a="1"/>
  <c r="W5888" i="3" s="1"/>
  <c r="W4159" i="3" a="1"/>
  <c r="W4159" i="3" s="1"/>
  <c r="W4447" i="3" a="1"/>
  <c r="W4447" i="3" s="1"/>
  <c r="W1705" i="3" a="1"/>
  <c r="W1705" i="3" s="1"/>
  <c r="W3590" i="3" a="1"/>
  <c r="W3590" i="3" s="1"/>
  <c r="W5496" i="3" a="1"/>
  <c r="W5496" i="3" s="1"/>
  <c r="W449" i="3" a="1"/>
  <c r="W449" i="3" s="1"/>
  <c r="W2549" i="3" a="1"/>
  <c r="W2549" i="3" s="1"/>
  <c r="W1325" i="3" a="1"/>
  <c r="W1325" i="3" s="1"/>
  <c r="W2212" i="3" a="1"/>
  <c r="W2212" i="3" s="1"/>
  <c r="W1221" i="3" a="1"/>
  <c r="W1221" i="3" s="1"/>
  <c r="W2707" i="3" a="1"/>
  <c r="W2707" i="3" s="1"/>
  <c r="W552" i="3" a="1"/>
  <c r="W552" i="3" s="1"/>
  <c r="W1663" i="3" a="1"/>
  <c r="W1663" i="3" s="1"/>
  <c r="W869" i="3" a="1"/>
  <c r="W869" i="3" s="1"/>
  <c r="W5331" i="3" a="1"/>
  <c r="W5331" i="3" s="1"/>
  <c r="W3176" i="3" a="1"/>
  <c r="W3176" i="3" s="1"/>
  <c r="W3518" i="3" a="1"/>
  <c r="W3518" i="3" s="1"/>
  <c r="W4882" i="3" a="1"/>
  <c r="W4882" i="3" s="1"/>
  <c r="W5501" i="3" a="1"/>
  <c r="W5501" i="3" s="1"/>
  <c r="W319" i="3" a="1"/>
  <c r="W319" i="3" s="1"/>
  <c r="W5680" i="3" a="1"/>
  <c r="W5680" i="3" s="1"/>
  <c r="W1157" i="3" a="1"/>
  <c r="W1157" i="3" s="1"/>
  <c r="W6269" i="3" a="1"/>
  <c r="W6269" i="3" s="1"/>
  <c r="W2393" i="3" a="1"/>
  <c r="W2393" i="3" s="1"/>
  <c r="W5354" i="3" a="1"/>
  <c r="W5354" i="3" s="1"/>
  <c r="W3433" i="3" a="1"/>
  <c r="W3433" i="3" s="1"/>
  <c r="W3615" i="3" a="1"/>
  <c r="W3615" i="3" s="1"/>
  <c r="W2959" i="3" a="1"/>
  <c r="W2959" i="3" s="1"/>
  <c r="W6525" i="3" a="1"/>
  <c r="W6525" i="3" s="1"/>
  <c r="W1000" i="3" a="1"/>
  <c r="W1000" i="3" s="1"/>
  <c r="W3370" i="3" a="1"/>
  <c r="W3370" i="3" s="1"/>
  <c r="W179" i="3" a="1"/>
  <c r="W179" i="3" s="1"/>
  <c r="W1976" i="3" a="1"/>
  <c r="W1976" i="3" s="1"/>
  <c r="W3167" i="3" a="1"/>
  <c r="W3167" i="3" s="1"/>
  <c r="W5486" i="3" a="1"/>
  <c r="W5486" i="3" s="1"/>
  <c r="W1485" i="3" a="1"/>
  <c r="W1485" i="3" s="1"/>
  <c r="W5998" i="3" a="1"/>
  <c r="W5998" i="3" s="1"/>
  <c r="W3229" i="3" a="1"/>
  <c r="W3229" i="3" s="1"/>
  <c r="W6047" i="3" a="1"/>
  <c r="W6047" i="3" s="1"/>
  <c r="W4166" i="3" a="1"/>
  <c r="W4166" i="3" s="1"/>
  <c r="W3127" i="3" a="1"/>
  <c r="W3127" i="3" s="1"/>
  <c r="W2615" i="3" a="1"/>
  <c r="W2615" i="3" s="1"/>
  <c r="W4115" i="3" a="1"/>
  <c r="W4115" i="3" s="1"/>
  <c r="W2130" i="3" a="1"/>
  <c r="W2130" i="3" s="1"/>
  <c r="W5107" i="3" a="1"/>
  <c r="W5107" i="3" s="1"/>
  <c r="W409" i="3" a="1"/>
  <c r="W409" i="3" s="1"/>
  <c r="W2709" i="3" a="1"/>
  <c r="W2709" i="3" s="1"/>
  <c r="W6398" i="3" a="1"/>
  <c r="W6398" i="3" s="1"/>
  <c r="W5451" i="3" a="1"/>
  <c r="W5451" i="3" s="1"/>
  <c r="W3314" i="3" a="1"/>
  <c r="W3314" i="3" s="1"/>
  <c r="W4419" i="3" a="1"/>
  <c r="W4419" i="3" s="1"/>
  <c r="W3838" i="3" a="1"/>
  <c r="W3838" i="3" s="1"/>
  <c r="W2180" i="3" a="1"/>
  <c r="W2180" i="3" s="1"/>
  <c r="W6189" i="3" a="1"/>
  <c r="W6189" i="3" s="1"/>
  <c r="W1342" i="3" a="1"/>
  <c r="W1342" i="3" s="1"/>
  <c r="W3126" i="3" a="1"/>
  <c r="W3126" i="3" s="1"/>
  <c r="W5601" i="3" a="1"/>
  <c r="W5601" i="3" s="1"/>
  <c r="W1795" i="3" a="1"/>
  <c r="W1795" i="3" s="1"/>
  <c r="W4457" i="3" a="1"/>
  <c r="W4457" i="3" s="1"/>
  <c r="W2999" i="3" a="1"/>
  <c r="W2999" i="3" s="1"/>
  <c r="W6155" i="3" a="1"/>
  <c r="W6155" i="3" s="1"/>
  <c r="W277" i="3" a="1"/>
  <c r="W277" i="3" s="1"/>
  <c r="W5399" i="3" a="1"/>
  <c r="W5399" i="3" s="1"/>
  <c r="W160" i="3" a="1"/>
  <c r="W160" i="3" s="1"/>
  <c r="W4431" i="3" a="1"/>
  <c r="W4431" i="3" s="1"/>
  <c r="W1761" i="3" a="1"/>
  <c r="W1761" i="3" s="1"/>
  <c r="W2132" i="3" a="1"/>
  <c r="W2132" i="3" s="1"/>
  <c r="W5401" i="3" a="1"/>
  <c r="W5401" i="3" s="1"/>
  <c r="W749" i="3" a="1"/>
  <c r="W749" i="3" s="1"/>
  <c r="W2608" i="3" a="1"/>
  <c r="W2608" i="3" s="1"/>
  <c r="W2560" i="3" a="1"/>
  <c r="W2560" i="3" s="1"/>
  <c r="W4440" i="3" a="1"/>
  <c r="W4440" i="3" s="1"/>
  <c r="W5304" i="3" a="1"/>
  <c r="W5304" i="3" s="1"/>
  <c r="W1612" i="3" a="1"/>
  <c r="W1612" i="3" s="1"/>
  <c r="W4369" i="3" a="1"/>
  <c r="W4369" i="3" s="1"/>
  <c r="W1192" i="3" a="1"/>
  <c r="W1192" i="3" s="1"/>
  <c r="W5688" i="3" a="1"/>
  <c r="W5688" i="3" s="1"/>
  <c r="W4141" i="3" a="1"/>
  <c r="W4141" i="3" s="1"/>
  <c r="W6251" i="3" a="1"/>
  <c r="W6251" i="3" s="1"/>
  <c r="W3000" i="3" a="1"/>
  <c r="W3000" i="3" s="1"/>
  <c r="W2346" i="3" a="1"/>
  <c r="W2346" i="3" s="1"/>
  <c r="W1223" i="3" a="1"/>
  <c r="W1223" i="3" s="1"/>
  <c r="W2777" i="3" a="1"/>
  <c r="W2777" i="3" s="1"/>
  <c r="W5924" i="3" a="1"/>
  <c r="W5924" i="3" s="1"/>
  <c r="W4708" i="3" a="1"/>
  <c r="W4708" i="3" s="1"/>
  <c r="W3611" i="3" a="1"/>
  <c r="W3611" i="3" s="1"/>
  <c r="W1856" i="3" a="1"/>
  <c r="W1856" i="3" s="1"/>
  <c r="W4936" i="3" a="1"/>
  <c r="W4936" i="3" s="1"/>
  <c r="W2169" i="3" a="1"/>
  <c r="W2169" i="3" s="1"/>
  <c r="W3724" i="3" a="1"/>
  <c r="W3724" i="3" s="1"/>
  <c r="W5103" i="3" a="1"/>
  <c r="W5103" i="3" s="1"/>
  <c r="W6389" i="3" a="1"/>
  <c r="W6389" i="3" s="1"/>
  <c r="W2613" i="3" a="1"/>
  <c r="W2613" i="3" s="1"/>
  <c r="W1036" i="3" a="1"/>
  <c r="W1036" i="3" s="1"/>
  <c r="W3044" i="3" a="1"/>
  <c r="W3044" i="3" s="1"/>
  <c r="W4252" i="3" a="1"/>
  <c r="W4252" i="3" s="1"/>
  <c r="W6021" i="3" a="1"/>
  <c r="W6021" i="3" s="1"/>
  <c r="W4847" i="3" a="1"/>
  <c r="W4847" i="3" s="1"/>
  <c r="W2693" i="3" a="1"/>
  <c r="W2693" i="3" s="1"/>
  <c r="W6167" i="3" a="1"/>
  <c r="W6167" i="3" s="1"/>
  <c r="W5143" i="3" a="1"/>
  <c r="W5143" i="3" s="1"/>
  <c r="W9" i="3" a="1"/>
  <c r="W9" i="3" s="1"/>
  <c r="W713" i="3" a="1"/>
  <c r="W713" i="3" s="1"/>
  <c r="W633" i="3" a="1"/>
  <c r="W633" i="3" s="1"/>
  <c r="W1333" i="3" a="1"/>
  <c r="W1333" i="3" s="1"/>
  <c r="W821" i="3" a="1"/>
  <c r="W821" i="3" s="1"/>
  <c r="W2741" i="3" a="1"/>
  <c r="W2741" i="3" s="1"/>
  <c r="W3775" i="3" a="1"/>
  <c r="W3775" i="3" s="1"/>
  <c r="W4887" i="3" a="1"/>
  <c r="W4887" i="3" s="1"/>
  <c r="W6033" i="3" a="1"/>
  <c r="W6033" i="3" s="1"/>
  <c r="W2213" i="3" a="1"/>
  <c r="W2213" i="3" s="1"/>
  <c r="W3821" i="3" a="1"/>
  <c r="W3821" i="3" s="1"/>
  <c r="W1308" i="3" a="1"/>
  <c r="W1308" i="3" s="1"/>
  <c r="W3432" i="3" a="1"/>
  <c r="W3432" i="3" s="1"/>
  <c r="W4037" i="3" a="1"/>
  <c r="W4037" i="3" s="1"/>
  <c r="W97" i="3" a="1"/>
  <c r="W97" i="3" s="1"/>
  <c r="W3041" i="3" a="1"/>
  <c r="W3041" i="3" s="1"/>
  <c r="W2262" i="3" a="1"/>
  <c r="W2262" i="3" s="1"/>
  <c r="W5614" i="3" a="1"/>
  <c r="W5614" i="3" s="1"/>
  <c r="W6570" i="3" a="1"/>
  <c r="W6570" i="3" s="1"/>
  <c r="W1791" i="3" a="1"/>
  <c r="W1791" i="3" s="1"/>
  <c r="W761" i="3" a="1"/>
  <c r="W761" i="3" s="1"/>
  <c r="W2244" i="3" a="1"/>
  <c r="W2244" i="3" s="1"/>
  <c r="W106" i="3" a="1"/>
  <c r="W106" i="3" s="1"/>
  <c r="W6387" i="3" a="1"/>
  <c r="W6387" i="3" s="1"/>
  <c r="W5574" i="3" a="1"/>
  <c r="W5574" i="3" s="1"/>
  <c r="W2963" i="3" a="1"/>
  <c r="W2963" i="3" s="1"/>
  <c r="W6617" i="3" a="1"/>
  <c r="W6617" i="3" s="1"/>
  <c r="W2317" i="3" a="1"/>
  <c r="W2317" i="3" s="1"/>
  <c r="W3808" i="3" a="1"/>
  <c r="W3808" i="3" s="1"/>
  <c r="W2023" i="3" a="1"/>
  <c r="W2023" i="3" s="1"/>
  <c r="W41" i="3" a="1"/>
  <c r="W41" i="3" s="1"/>
  <c r="W2481" i="3" a="1"/>
  <c r="W2481" i="3" s="1"/>
  <c r="W339" i="3" a="1"/>
  <c r="W339" i="3" s="1"/>
  <c r="W4281" i="3" a="1"/>
  <c r="W4281" i="3" s="1"/>
  <c r="W258" i="3" a="1"/>
  <c r="W258" i="3" s="1"/>
  <c r="W1292" i="3" a="1"/>
  <c r="W1292" i="3" s="1"/>
  <c r="W2609" i="3" a="1"/>
  <c r="W2609" i="3" s="1"/>
  <c r="W3189" i="3" a="1"/>
  <c r="W3189" i="3" s="1"/>
  <c r="W1350" i="3" a="1"/>
  <c r="W1350" i="3" s="1"/>
  <c r="W2833" i="3" a="1"/>
  <c r="W2833" i="3" s="1"/>
  <c r="W2993" i="3" a="1"/>
  <c r="W2993" i="3" s="1"/>
  <c r="W6215" i="3" a="1"/>
  <c r="W6215" i="3" s="1"/>
  <c r="W2854" i="3" a="1"/>
  <c r="W2854" i="3" s="1"/>
  <c r="W6219" i="3" a="1"/>
  <c r="W6219" i="3" s="1"/>
  <c r="W5792" i="3" a="1"/>
  <c r="W5792" i="3" s="1"/>
  <c r="W217" i="3" a="1"/>
  <c r="W217" i="3" s="1"/>
  <c r="W1018" i="3" a="1"/>
  <c r="W1018" i="3" s="1"/>
  <c r="W6498" i="3" a="1"/>
  <c r="W6498" i="3" s="1"/>
  <c r="W2989" i="3" a="1"/>
  <c r="W2989" i="3" s="1"/>
  <c r="W1273" i="3" a="1"/>
  <c r="W1273" i="3" s="1"/>
  <c r="W4436" i="3" a="1"/>
  <c r="W4436" i="3" s="1"/>
  <c r="W4066" i="3" a="1"/>
  <c r="W4066" i="3" s="1"/>
  <c r="W5176" i="3" a="1"/>
  <c r="W5176" i="3" s="1"/>
  <c r="W3756" i="3" a="1"/>
  <c r="W3756" i="3" s="1"/>
  <c r="W6563" i="3" a="1"/>
  <c r="W6563" i="3" s="1"/>
  <c r="W1977" i="3" a="1"/>
  <c r="W1977" i="3" s="1"/>
  <c r="W3721" i="3" a="1"/>
  <c r="W3721" i="3" s="1"/>
  <c r="W5469" i="3" a="1"/>
  <c r="W5469" i="3" s="1"/>
  <c r="W4645" i="3" a="1"/>
  <c r="W4645" i="3" s="1"/>
  <c r="W4949" i="3" a="1"/>
  <c r="W4949" i="3" s="1"/>
  <c r="W5630" i="3" a="1"/>
  <c r="W5630" i="3" s="1"/>
  <c r="W486" i="3" a="1"/>
  <c r="W486" i="3" s="1"/>
  <c r="W2039" i="3" a="1"/>
  <c r="W2039" i="3" s="1"/>
  <c r="W3686" i="3" a="1"/>
  <c r="W3686" i="3" s="1"/>
  <c r="W4525" i="3" a="1"/>
  <c r="W4525" i="3" s="1"/>
  <c r="W4904" i="3" a="1"/>
  <c r="W4904" i="3" s="1"/>
  <c r="W6238" i="3" a="1"/>
  <c r="W6238" i="3" s="1"/>
  <c r="W2506" i="3" a="1"/>
  <c r="W2506" i="3" s="1"/>
  <c r="W5017" i="3" a="1"/>
  <c r="W5017" i="3" s="1"/>
  <c r="W2216" i="3" a="1"/>
  <c r="W2216" i="3" s="1"/>
  <c r="W1609" i="3" a="1"/>
  <c r="W1609" i="3" s="1"/>
  <c r="W5661" i="3" a="1"/>
  <c r="W5661" i="3" s="1"/>
  <c r="W6437" i="3" a="1"/>
  <c r="W6437" i="3" s="1"/>
  <c r="W1174" i="3" a="1"/>
  <c r="W1174" i="3" s="1"/>
  <c r="W3332" i="3" a="1"/>
  <c r="W3332" i="3" s="1"/>
  <c r="W5894" i="3" a="1"/>
  <c r="W5894" i="3" s="1"/>
  <c r="W1827" i="3" a="1"/>
  <c r="W1827" i="3" s="1"/>
  <c r="W1162" i="3" a="1"/>
  <c r="W1162" i="3" s="1"/>
  <c r="W412" i="3" a="1"/>
  <c r="W412" i="3" s="1"/>
  <c r="W2762" i="3" a="1"/>
  <c r="W2762" i="3" s="1"/>
  <c r="W5129" i="3" a="1"/>
  <c r="W5129" i="3" s="1"/>
  <c r="W1621" i="3" a="1"/>
  <c r="W1621" i="3" s="1"/>
  <c r="W867" i="3" a="1"/>
  <c r="W867" i="3" s="1"/>
  <c r="W4259" i="3" a="1"/>
  <c r="W4259" i="3" s="1"/>
  <c r="W5582" i="3" a="1"/>
  <c r="W5582" i="3" s="1"/>
  <c r="W5533" i="3" a="1"/>
  <c r="W5533" i="3" s="1"/>
  <c r="W4992" i="3" a="1"/>
  <c r="W4992" i="3" s="1"/>
  <c r="W3442" i="3" a="1"/>
  <c r="W3442" i="3" s="1"/>
  <c r="W1261" i="3" a="1"/>
  <c r="W1261" i="3" s="1"/>
  <c r="W126" i="3" a="1"/>
  <c r="W126" i="3" s="1"/>
  <c r="W6441" i="3" a="1"/>
  <c r="W6441" i="3" s="1"/>
  <c r="W5093" i="3" a="1"/>
  <c r="W5093" i="3" s="1"/>
  <c r="W1356" i="3" a="1"/>
  <c r="W1356" i="3" s="1"/>
  <c r="W1539" i="3" a="1"/>
  <c r="W1539" i="3" s="1"/>
  <c r="W4982" i="3" a="1"/>
  <c r="W4982" i="3" s="1"/>
  <c r="W2789" i="3" a="1"/>
  <c r="W2789" i="3" s="1"/>
  <c r="W730" i="3" a="1"/>
  <c r="W730" i="3" s="1"/>
  <c r="W2991" i="3" a="1"/>
  <c r="W2991" i="3" s="1"/>
  <c r="W2749" i="3" a="1"/>
  <c r="W2749" i="3" s="1"/>
  <c r="W73" i="3" a="1"/>
  <c r="W73" i="3" s="1"/>
  <c r="W3397" i="3" a="1"/>
  <c r="W3397" i="3" s="1"/>
  <c r="W4552" i="3" a="1"/>
  <c r="W4552" i="3" s="1"/>
  <c r="W1846" i="3" a="1"/>
  <c r="W1846" i="3" s="1"/>
  <c r="W3637" i="3" a="1"/>
  <c r="W3637" i="3" s="1"/>
  <c r="W315" i="3" a="1"/>
  <c r="W315" i="3" s="1"/>
  <c r="W2141" i="3" a="1"/>
  <c r="W2141" i="3" s="1"/>
  <c r="W2692" i="3" a="1"/>
  <c r="W2692" i="3" s="1"/>
  <c r="W5842" i="3" a="1"/>
  <c r="W5842" i="3" s="1"/>
  <c r="W71" i="3" a="1"/>
  <c r="W71" i="3" s="1"/>
  <c r="W5808" i="3" a="1"/>
  <c r="W5808" i="3" s="1"/>
  <c r="W4520" i="3" a="1"/>
  <c r="W4520" i="3" s="1"/>
  <c r="W2990" i="3" a="1"/>
  <c r="W2990" i="3" s="1"/>
  <c r="W727" i="3" a="1"/>
  <c r="W727" i="3" s="1"/>
  <c r="W333" i="3" a="1"/>
  <c r="W333" i="3" s="1"/>
  <c r="W6118" i="3" a="1"/>
  <c r="W6118" i="3" s="1"/>
  <c r="W4546" i="3" a="1"/>
  <c r="W4546" i="3" s="1"/>
  <c r="W915" i="3" a="1"/>
  <c r="W915" i="3" s="1"/>
  <c r="W5972" i="3" a="1"/>
  <c r="W5972" i="3" s="1"/>
  <c r="W3114" i="3" a="1"/>
  <c r="W3114" i="3" s="1"/>
  <c r="W4009" i="3" a="1"/>
  <c r="W4009" i="3" s="1"/>
  <c r="W3511" i="3" a="1"/>
  <c r="W3511" i="3" s="1"/>
  <c r="W3621" i="3" a="1"/>
  <c r="W3621" i="3" s="1"/>
  <c r="W1988" i="3" a="1"/>
  <c r="W1988" i="3" s="1"/>
  <c r="W5673" i="3" a="1"/>
  <c r="W5673" i="3" s="1"/>
  <c r="W1687" i="3" a="1"/>
  <c r="W1687" i="3" s="1"/>
  <c r="W6535" i="3" a="1"/>
  <c r="W6535" i="3" s="1"/>
  <c r="W5716" i="3" a="1"/>
  <c r="W5716" i="3" s="1"/>
  <c r="W3509" i="3" a="1"/>
  <c r="W3509" i="3" s="1"/>
  <c r="W5272" i="3" a="1"/>
  <c r="W5272" i="3" s="1"/>
  <c r="W4699" i="3" a="1"/>
  <c r="W4699" i="3" s="1"/>
  <c r="W305" i="3" a="1"/>
  <c r="W305" i="3" s="1"/>
  <c r="W4206" i="3" a="1"/>
  <c r="W4206" i="3" s="1"/>
  <c r="W4721" i="3" a="1"/>
  <c r="W4721" i="3" s="1"/>
  <c r="W2095" i="3" a="1"/>
  <c r="W2095" i="3" s="1"/>
  <c r="W1616" i="3" a="1"/>
  <c r="W1616" i="3" s="1"/>
  <c r="W5057" i="3" a="1"/>
  <c r="W5057" i="3" s="1"/>
  <c r="W4805" i="3" a="1"/>
  <c r="W4805" i="3" s="1"/>
  <c r="W2795" i="3" a="1"/>
  <c r="W2795" i="3" s="1"/>
  <c r="W1709" i="3" a="1"/>
  <c r="W1709" i="3" s="1"/>
  <c r="W3373" i="3" a="1"/>
  <c r="W3373" i="3" s="1"/>
  <c r="W5000" i="3" a="1"/>
  <c r="W5000" i="3" s="1"/>
  <c r="W1404" i="3" a="1"/>
  <c r="W1404" i="3" s="1"/>
  <c r="W5247" i="3" a="1"/>
  <c r="W5247" i="3" s="1"/>
  <c r="W1773" i="3" a="1"/>
  <c r="W1773" i="3" s="1"/>
  <c r="W4641" i="3" a="1"/>
  <c r="W4641" i="3" s="1"/>
  <c r="W4876" i="3" a="1"/>
  <c r="W4876" i="3" s="1"/>
  <c r="W2640" i="3" a="1"/>
  <c r="W2640" i="3" s="1"/>
  <c r="W31" i="3" a="1"/>
  <c r="W31" i="3" s="1"/>
  <c r="W2339" i="3" a="1"/>
  <c r="W2339" i="3" s="1"/>
  <c r="W502" i="3" a="1"/>
  <c r="W502" i="3" s="1"/>
  <c r="W3719" i="3" a="1"/>
  <c r="W3719" i="3" s="1"/>
  <c r="W2375" i="3" a="1"/>
  <c r="W2375" i="3" s="1"/>
  <c r="W2059" i="3" a="1"/>
  <c r="W2059" i="3" s="1"/>
  <c r="W4768" i="3" a="1"/>
  <c r="W4768" i="3" s="1"/>
  <c r="W3056" i="3" a="1"/>
  <c r="W3056" i="3" s="1"/>
  <c r="W4163" i="3" a="1"/>
  <c r="W4163" i="3" s="1"/>
  <c r="W6534" i="3" a="1"/>
  <c r="W6534" i="3" s="1"/>
  <c r="W741" i="3" a="1"/>
  <c r="W741" i="3" s="1"/>
  <c r="W259" i="3" a="1"/>
  <c r="W259" i="3" s="1"/>
  <c r="W3659" i="3" a="1"/>
  <c r="W3659" i="3" s="1"/>
  <c r="W274" i="3" a="1"/>
  <c r="W274" i="3" s="1"/>
  <c r="W5020" i="3" a="1"/>
  <c r="W5020" i="3" s="1"/>
  <c r="W2065" i="3" a="1"/>
  <c r="W2065" i="3" s="1"/>
  <c r="W4596" i="3" a="1"/>
  <c r="W4596" i="3" s="1"/>
  <c r="W2574" i="3" a="1"/>
  <c r="W2574" i="3" s="1"/>
  <c r="W1868" i="3" a="1"/>
  <c r="W1868" i="3" s="1"/>
  <c r="W5467" i="3" a="1"/>
  <c r="W5467" i="3" s="1"/>
  <c r="W222" i="3" a="1"/>
  <c r="W222" i="3" s="1"/>
  <c r="W4129" i="3" a="1"/>
  <c r="W4129" i="3" s="1"/>
  <c r="W3095" i="3" a="1"/>
  <c r="W3095" i="3" s="1"/>
  <c r="W587" i="3" a="1"/>
  <c r="W587" i="3" s="1"/>
  <c r="W4036" i="3" a="1"/>
  <c r="W4036" i="3" s="1"/>
  <c r="W6504" i="3" a="1"/>
  <c r="W6504" i="3" s="1"/>
  <c r="W2605" i="3" a="1"/>
  <c r="W2605" i="3" s="1"/>
  <c r="W1213" i="3" a="1"/>
  <c r="W1213" i="3" s="1"/>
  <c r="W2022" i="3" a="1"/>
  <c r="W2022" i="3" s="1"/>
  <c r="W989" i="3" a="1"/>
  <c r="W989" i="3" s="1"/>
  <c r="W4778" i="3" a="1"/>
  <c r="W4778" i="3" s="1"/>
  <c r="W923" i="3" a="1"/>
  <c r="W923" i="3" s="1"/>
  <c r="W1189" i="3" a="1"/>
  <c r="W1189" i="3" s="1"/>
  <c r="W236" i="3" a="1"/>
  <c r="W236" i="3" s="1"/>
  <c r="W3600" i="3" a="1"/>
  <c r="W3600" i="3" s="1"/>
  <c r="W6439" i="3" a="1"/>
  <c r="W6439" i="3" s="1"/>
  <c r="W6378" i="3" a="1"/>
  <c r="W6378" i="3" s="1"/>
  <c r="W2201" i="3" a="1"/>
  <c r="W2201" i="3" s="1"/>
  <c r="W3138" i="3" a="1"/>
  <c r="W3138" i="3" s="1"/>
  <c r="W4737" i="3" a="1"/>
  <c r="W4737" i="3" s="1"/>
  <c r="W1704" i="3" a="1"/>
  <c r="W1704" i="3" s="1"/>
  <c r="W4088" i="3" a="1"/>
  <c r="W4088" i="3" s="1"/>
  <c r="W3298" i="3" a="1"/>
  <c r="W3298" i="3" s="1"/>
  <c r="W1693" i="3" a="1"/>
  <c r="W1693" i="3" s="1"/>
  <c r="W2073" i="3" a="1"/>
  <c r="W2073" i="3" s="1"/>
  <c r="W2225" i="3" a="1"/>
  <c r="W2225" i="3" s="1"/>
  <c r="W3743" i="3" a="1"/>
  <c r="W3743" i="3" s="1"/>
  <c r="W3198" i="3" a="1"/>
  <c r="W3198" i="3" s="1"/>
  <c r="W887" i="3" a="1"/>
  <c r="W887" i="3" s="1"/>
  <c r="W2701" i="3" a="1"/>
  <c r="W2701" i="3" s="1"/>
  <c r="W5375" i="3" a="1"/>
  <c r="W5375" i="3" s="1"/>
  <c r="W5257" i="3" a="1"/>
  <c r="W5257" i="3" s="1"/>
  <c r="W6552" i="3" a="1"/>
  <c r="W6552" i="3" s="1"/>
  <c r="W2724" i="3" a="1"/>
  <c r="W2724" i="3" s="1"/>
  <c r="W3983" i="3" a="1"/>
  <c r="W3983" i="3" s="1"/>
  <c r="W134" i="3" a="1"/>
  <c r="W134" i="3" s="1"/>
  <c r="W3253" i="3" a="1"/>
  <c r="W3253" i="3" s="1"/>
  <c r="W3116" i="3" a="1"/>
  <c r="W3116" i="3" s="1"/>
  <c r="W6557" i="3" a="1"/>
  <c r="W6557" i="3" s="1"/>
  <c r="W5685" i="3" a="1"/>
  <c r="W5685" i="3" s="1"/>
  <c r="W5895" i="3" a="1"/>
  <c r="W5895" i="3" s="1"/>
  <c r="W1038" i="3" a="1"/>
  <c r="W1038" i="3" s="1"/>
  <c r="W3654" i="3" a="1"/>
  <c r="W3654" i="3" s="1"/>
  <c r="W5445" i="3" a="1"/>
  <c r="W5445" i="3" s="1"/>
  <c r="W3017" i="3" a="1"/>
  <c r="W3017" i="3" s="1"/>
  <c r="W4144" i="3" a="1"/>
  <c r="W4144" i="3" s="1"/>
  <c r="W6277" i="3" a="1"/>
  <c r="W6277" i="3" s="1"/>
  <c r="W3876" i="3" a="1"/>
  <c r="W3876" i="3" s="1"/>
  <c r="W5839" i="3" a="1"/>
  <c r="W5839" i="3" s="1"/>
  <c r="W2203" i="3" a="1"/>
  <c r="W2203" i="3" s="1"/>
  <c r="W3237" i="3" a="1"/>
  <c r="W3237" i="3" s="1"/>
  <c r="W6184" i="3" a="1"/>
  <c r="W6184" i="3" s="1"/>
  <c r="W1385" i="3" a="1"/>
  <c r="W1385" i="3" s="1"/>
  <c r="W5450" i="3" a="1"/>
  <c r="W5450" i="3" s="1"/>
  <c r="W1573" i="3" a="1"/>
  <c r="W1573" i="3" s="1"/>
  <c r="W1181" i="3" a="1"/>
  <c r="W1181" i="3" s="1"/>
  <c r="W647" i="3" a="1"/>
  <c r="W647" i="3" s="1"/>
  <c r="W1515" i="3" a="1"/>
  <c r="W1515" i="3" s="1"/>
  <c r="W2242" i="3" a="1"/>
  <c r="W2242" i="3" s="1"/>
  <c r="W600" i="3" a="1"/>
  <c r="W600" i="3" s="1"/>
  <c r="W4590" i="3" a="1"/>
  <c r="W4590" i="3" s="1"/>
  <c r="W446" i="3" a="1"/>
  <c r="W446" i="3" s="1"/>
  <c r="W3815" i="3" a="1"/>
  <c r="W3815" i="3" s="1"/>
  <c r="W3081" i="3" a="1"/>
  <c r="W3081" i="3" s="1"/>
  <c r="W6199" i="3" a="1"/>
  <c r="W6199" i="3" s="1"/>
  <c r="W3997" i="3" a="1"/>
  <c r="W3997" i="3" s="1"/>
  <c r="W3164" i="3" a="1"/>
  <c r="W3164" i="3" s="1"/>
  <c r="W2771" i="3" a="1"/>
  <c r="W2771" i="3" s="1"/>
  <c r="W1839" i="3" a="1"/>
  <c r="W1839" i="3" s="1"/>
  <c r="W5308" i="3" a="1"/>
  <c r="W5308" i="3" s="1"/>
  <c r="W3387" i="3" a="1"/>
  <c r="W3387" i="3" s="1"/>
  <c r="W6265" i="3" a="1"/>
  <c r="W6265" i="3" s="1"/>
  <c r="W4127" i="3" a="1"/>
  <c r="W4127" i="3" s="1"/>
  <c r="W2410" i="3" a="1"/>
  <c r="W2410" i="3" s="1"/>
  <c r="W241" i="3" a="1"/>
  <c r="W241" i="3" s="1"/>
  <c r="W5413" i="3" a="1"/>
  <c r="W5413" i="3" s="1"/>
  <c r="W3681" i="3" a="1"/>
  <c r="W3681" i="3" s="1"/>
  <c r="W6492" i="3" a="1"/>
  <c r="W6492" i="3" s="1"/>
  <c r="W388" i="3" a="1"/>
  <c r="W388" i="3" s="1"/>
  <c r="W5725" i="3" a="1"/>
  <c r="W5725" i="3" s="1"/>
  <c r="W5264" i="3" a="1"/>
  <c r="W5264" i="3" s="1"/>
  <c r="W5509" i="3" a="1"/>
  <c r="W5509" i="3" s="1"/>
  <c r="W116" i="3" a="1"/>
  <c r="W116" i="3" s="1"/>
  <c r="W6318" i="3" a="1"/>
  <c r="W6318" i="3" s="1"/>
  <c r="W6333" i="3" a="1"/>
  <c r="W6333" i="3" s="1"/>
  <c r="W167" i="3" a="1"/>
  <c r="W167" i="3" s="1"/>
  <c r="W1161" i="3" a="1"/>
  <c r="W1161" i="3" s="1"/>
  <c r="W5807" i="3" a="1"/>
  <c r="W5807" i="3" s="1"/>
  <c r="W1340" i="3" a="1"/>
  <c r="W1340" i="3" s="1"/>
  <c r="W1661" i="3" a="1"/>
  <c r="W1661" i="3" s="1"/>
  <c r="W4473" i="3" a="1"/>
  <c r="W4473" i="3" s="1"/>
  <c r="W1050" i="3" a="1"/>
  <c r="W1050" i="3" s="1"/>
  <c r="W2664" i="3" a="1"/>
  <c r="W2664" i="3" s="1"/>
  <c r="W2190" i="3" a="1"/>
  <c r="W2190" i="3" s="1"/>
  <c r="W5625" i="3" a="1"/>
  <c r="W5625" i="3" s="1"/>
  <c r="W4360" i="3" a="1"/>
  <c r="W4360" i="3" s="1"/>
  <c r="W1968" i="3" a="1"/>
  <c r="W1968" i="3" s="1"/>
  <c r="W4155" i="3" a="1"/>
  <c r="W4155" i="3" s="1"/>
  <c r="W2868" i="3" a="1"/>
  <c r="W2868" i="3" s="1"/>
  <c r="W3051" i="3" a="1"/>
  <c r="W3051" i="3" s="1"/>
  <c r="W4740" i="3" a="1"/>
  <c r="W4740" i="3" s="1"/>
  <c r="W566" i="3" a="1"/>
  <c r="W566" i="3" s="1"/>
  <c r="W6192" i="3" a="1"/>
  <c r="W6192" i="3" s="1"/>
  <c r="W721" i="3" a="1"/>
  <c r="W721" i="3" s="1"/>
  <c r="W3936" i="3" a="1"/>
  <c r="W3936" i="3" s="1"/>
  <c r="W5131" i="3" a="1"/>
  <c r="W5131" i="3" s="1"/>
  <c r="W1869" i="3" a="1"/>
  <c r="W1869" i="3" s="1"/>
  <c r="W4136" i="3" a="1"/>
  <c r="W4136" i="3" s="1"/>
  <c r="W4998" i="3" a="1"/>
  <c r="W4998" i="3" s="1"/>
  <c r="W2619" i="3" a="1"/>
  <c r="W2619" i="3" s="1"/>
  <c r="W2637" i="3" a="1"/>
  <c r="W2637" i="3" s="1"/>
  <c r="W3870" i="3" a="1"/>
  <c r="W3870" i="3" s="1"/>
  <c r="W4771" i="3" a="1"/>
  <c r="W4771" i="3" s="1"/>
  <c r="W2123" i="3" a="1"/>
  <c r="W2123" i="3" s="1"/>
  <c r="W886" i="3" a="1"/>
  <c r="W886" i="3" s="1"/>
  <c r="W1671" i="3" a="1"/>
  <c r="W1671" i="3" s="1"/>
  <c r="W931" i="3" a="1"/>
  <c r="W931" i="3" s="1"/>
  <c r="W1602" i="3" a="1"/>
  <c r="W1602" i="3" s="1"/>
  <c r="W1554" i="3" a="1"/>
  <c r="W1554" i="3" s="1"/>
  <c r="W28" i="3" a="1"/>
  <c r="W28" i="3" s="1"/>
  <c r="W1491" i="3" a="1"/>
  <c r="W1491" i="3" s="1"/>
  <c r="W1563" i="3" a="1"/>
  <c r="W1563" i="3" s="1"/>
  <c r="W5846" i="3" a="1"/>
  <c r="W5846" i="3" s="1"/>
  <c r="W38" i="3" a="1"/>
  <c r="W38" i="3" s="1"/>
  <c r="W5065" i="3" a="1"/>
  <c r="W5065" i="3" s="1"/>
  <c r="W1216" i="3" a="1"/>
  <c r="W1216" i="3" s="1"/>
  <c r="W979" i="3" a="1"/>
  <c r="W979" i="3" s="1"/>
  <c r="W2479" i="3" a="1"/>
  <c r="W2479" i="3" s="1"/>
  <c r="W575" i="3" a="1"/>
  <c r="W575" i="3" s="1"/>
  <c r="W2476" i="3" a="1"/>
  <c r="W2476" i="3" s="1"/>
  <c r="W2283" i="3" a="1"/>
  <c r="W2283" i="3" s="1"/>
  <c r="W1334" i="3" a="1"/>
  <c r="W1334" i="3" s="1"/>
  <c r="W1605" i="3" a="1"/>
  <c r="W1605" i="3" s="1"/>
  <c r="W2702" i="3" a="1"/>
  <c r="W2702" i="3" s="1"/>
  <c r="W1659" i="3" a="1"/>
  <c r="W1659" i="3" s="1"/>
  <c r="W4512" i="3" a="1"/>
  <c r="W4512" i="3" s="1"/>
  <c r="W152" i="3" a="1"/>
  <c r="W152" i="3" s="1"/>
  <c r="W3458" i="3" a="1"/>
  <c r="W3458" i="3" s="1"/>
  <c r="W1783" i="3" a="1"/>
  <c r="W1783" i="3" s="1"/>
  <c r="W5782" i="3" a="1"/>
  <c r="W5782" i="3" s="1"/>
  <c r="W883" i="3" a="1"/>
  <c r="W883" i="3" s="1"/>
  <c r="W4510" i="3" a="1"/>
  <c r="W4510" i="3" s="1"/>
  <c r="W2105" i="3" a="1"/>
  <c r="W2105" i="3" s="1"/>
  <c r="W2838" i="3" a="1"/>
  <c r="W2838" i="3" s="1"/>
  <c r="W1623" i="3" a="1"/>
  <c r="W1623" i="3" s="1"/>
  <c r="W3459" i="3" a="1"/>
  <c r="W3459" i="3" s="1"/>
  <c r="W837" i="3" a="1"/>
  <c r="W837" i="3" s="1"/>
  <c r="W2287" i="3" a="1"/>
  <c r="W2287" i="3" s="1"/>
  <c r="W2620" i="3" a="1"/>
  <c r="W2620" i="3" s="1"/>
  <c r="W4607" i="3" a="1"/>
  <c r="W4607" i="3" s="1"/>
  <c r="W209" i="3" a="1"/>
  <c r="W209" i="3" s="1"/>
  <c r="W5094" i="3" a="1"/>
  <c r="W5094" i="3" s="1"/>
  <c r="W2461" i="3" a="1"/>
  <c r="W2461" i="3" s="1"/>
  <c r="W5730" i="3" a="1"/>
  <c r="W5730" i="3" s="1"/>
  <c r="W5412" i="3" a="1"/>
  <c r="W5412" i="3" s="1"/>
  <c r="W481" i="3" a="1"/>
  <c r="W481" i="3" s="1"/>
  <c r="W1408" i="3" a="1"/>
  <c r="W1408" i="3" s="1"/>
  <c r="W3252" i="3" a="1"/>
  <c r="W3252" i="3" s="1"/>
  <c r="W1923" i="3" a="1"/>
  <c r="W1923" i="3" s="1"/>
  <c r="W2191" i="3" a="1"/>
  <c r="W2191" i="3" s="1"/>
  <c r="W6457" i="3" a="1"/>
  <c r="W6457" i="3" s="1"/>
  <c r="W3619" i="3" a="1"/>
  <c r="W3619" i="3" s="1"/>
  <c r="W5646" i="3" a="1"/>
  <c r="W5646" i="3" s="1"/>
  <c r="W5252" i="3" a="1"/>
  <c r="W5252" i="3" s="1"/>
  <c r="W2922" i="3" a="1"/>
  <c r="W2922" i="3" s="1"/>
  <c r="W1088" i="3" a="1"/>
  <c r="W1088" i="3" s="1"/>
  <c r="W4852" i="3" a="1"/>
  <c r="W4852" i="3" s="1"/>
  <c r="W5825" i="3" a="1"/>
  <c r="W5825" i="3" s="1"/>
  <c r="W6160" i="3" a="1"/>
  <c r="W6160" i="3" s="1"/>
  <c r="W1298" i="3" a="1"/>
  <c r="W1298" i="3" s="1"/>
  <c r="W4061" i="3" a="1"/>
  <c r="W4061" i="3" s="1"/>
  <c r="W591" i="3" a="1"/>
  <c r="W591" i="3" s="1"/>
  <c r="W3494" i="3" a="1"/>
  <c r="W3494" i="3" s="1"/>
  <c r="W224" i="3" a="1"/>
  <c r="W224" i="3" s="1"/>
  <c r="W4533" i="3" a="1"/>
  <c r="W4533" i="3" s="1"/>
  <c r="W3035" i="3" a="1"/>
  <c r="W3035" i="3" s="1"/>
  <c r="W1758" i="3" a="1"/>
  <c r="W1758" i="3" s="1"/>
  <c r="W4972" i="3" a="1"/>
  <c r="W4972" i="3" s="1"/>
  <c r="W3380" i="3" a="1"/>
  <c r="W3380" i="3" s="1"/>
  <c r="W4841" i="3" a="1"/>
  <c r="W4841" i="3" s="1"/>
  <c r="W102" i="3" a="1"/>
  <c r="W102" i="3" s="1"/>
  <c r="W652" i="3" a="1"/>
  <c r="W652" i="3" s="1"/>
  <c r="W2279" i="3" a="1"/>
  <c r="W2279" i="3" s="1"/>
  <c r="W1887" i="3" a="1"/>
  <c r="W1887" i="3" s="1"/>
  <c r="W4242" i="3" a="1"/>
  <c r="W4242" i="3" s="1"/>
  <c r="W391" i="3" a="1"/>
  <c r="W391" i="3" s="1"/>
  <c r="W3750" i="3" a="1"/>
  <c r="W3750" i="3" s="1"/>
  <c r="W3145" i="3" a="1"/>
  <c r="W3145" i="3" s="1"/>
  <c r="W724" i="3" a="1"/>
  <c r="W724" i="3" s="1"/>
  <c r="W32" i="3" a="1"/>
  <c r="W32" i="3" s="1"/>
  <c r="W5579" i="3" a="1"/>
  <c r="W5579" i="3" s="1"/>
  <c r="W5169" i="3" a="1"/>
  <c r="W5169" i="3" s="1"/>
  <c r="W5867" i="3" a="1"/>
  <c r="W5867" i="3" s="1"/>
  <c r="W1984" i="3" a="1"/>
  <c r="W1984" i="3" s="1"/>
  <c r="W5370" i="3" a="1"/>
  <c r="W5370" i="3" s="1"/>
  <c r="W4608" i="3" a="1"/>
  <c r="W4608" i="3" s="1"/>
  <c r="W3542" i="3" a="1"/>
  <c r="W3542" i="3" s="1"/>
  <c r="W2871" i="3" a="1"/>
  <c r="W2871" i="3" s="1"/>
  <c r="W5997" i="3" a="1"/>
  <c r="W5997" i="3" s="1"/>
  <c r="W704" i="3" a="1"/>
  <c r="W704" i="3" s="1"/>
  <c r="W2405" i="3" a="1"/>
  <c r="W2405" i="3" s="1"/>
  <c r="W6049" i="3" a="1"/>
  <c r="W6049" i="3" s="1"/>
  <c r="W3924" i="3" a="1"/>
  <c r="W3924" i="3" s="1"/>
  <c r="W1332" i="3" a="1"/>
  <c r="W1332" i="3" s="1"/>
  <c r="W4462" i="3" a="1"/>
  <c r="W4462" i="3" s="1"/>
  <c r="W6002" i="3" a="1"/>
  <c r="W6002" i="3" s="1"/>
  <c r="W2430" i="3" a="1"/>
  <c r="W2430" i="3" s="1"/>
  <c r="W2331" i="3" a="1"/>
  <c r="W2331" i="3" s="1"/>
  <c r="W1710" i="3" a="1"/>
  <c r="W1710" i="3" s="1"/>
  <c r="W5626" i="3" a="1"/>
  <c r="W5626" i="3" s="1"/>
  <c r="W478" i="3" a="1"/>
  <c r="W478" i="3" s="1"/>
  <c r="W1952" i="3" a="1"/>
  <c r="W1952" i="3" s="1"/>
  <c r="W469" i="3" a="1"/>
  <c r="W469" i="3" s="1"/>
  <c r="W3828" i="3" a="1"/>
  <c r="W3828" i="3" s="1"/>
  <c r="W4308" i="3" a="1"/>
  <c r="W4308" i="3" s="1"/>
  <c r="W1823" i="3" a="1"/>
  <c r="W1823" i="3" s="1"/>
  <c r="W850" i="3" a="1"/>
  <c r="W850" i="3" s="1"/>
  <c r="W3606" i="3" a="1"/>
  <c r="W3606" i="3" s="1"/>
  <c r="W1918" i="3" a="1"/>
  <c r="W1918" i="3" s="1"/>
  <c r="W4130" i="3" a="1"/>
  <c r="W4130" i="3" s="1"/>
  <c r="W1706" i="3" a="1"/>
  <c r="W1706" i="3" s="1"/>
  <c r="W4830" i="3" a="1"/>
  <c r="W4830" i="3" s="1"/>
  <c r="W2336" i="3" a="1"/>
  <c r="W2336" i="3" s="1"/>
  <c r="W955" i="3" a="1"/>
  <c r="W955" i="3" s="1"/>
  <c r="W4295" i="3" a="1"/>
  <c r="W4295" i="3" s="1"/>
  <c r="W3776" i="3" a="1"/>
  <c r="W3776" i="3" s="1"/>
  <c r="W1529" i="3" a="1"/>
  <c r="W1529" i="3" s="1"/>
  <c r="W5251" i="3" a="1"/>
  <c r="W5251" i="3" s="1"/>
  <c r="W5055" i="3" a="1"/>
  <c r="W5055" i="3" s="1"/>
  <c r="W375" i="3" a="1"/>
  <c r="W375" i="3" s="1"/>
  <c r="W4376" i="3" a="1"/>
  <c r="W4376" i="3" s="1"/>
  <c r="W544" i="3" a="1"/>
  <c r="W544" i="3" s="1"/>
  <c r="W2882" i="3" a="1"/>
  <c r="W2882" i="3" s="1"/>
  <c r="W4387" i="3" a="1"/>
  <c r="W4387" i="3" s="1"/>
  <c r="W2270" i="3" a="1"/>
  <c r="W2270" i="3" s="1"/>
  <c r="W4201" i="3" a="1"/>
  <c r="W4201" i="3" s="1"/>
  <c r="W5922" i="3" a="1"/>
  <c r="W5922" i="3" s="1"/>
  <c r="W4075" i="3" a="1"/>
  <c r="W4075" i="3" s="1"/>
  <c r="W6208" i="3" a="1"/>
  <c r="W6208" i="3" s="1"/>
  <c r="W3954" i="3" a="1"/>
  <c r="W3954" i="3" s="1"/>
  <c r="W1428" i="3" a="1"/>
  <c r="W1428" i="3" s="1"/>
  <c r="W2698" i="3" a="1"/>
  <c r="W2698" i="3" s="1"/>
  <c r="W5185" i="3" a="1"/>
  <c r="W5185" i="3" s="1"/>
  <c r="W2897" i="3" a="1"/>
  <c r="W2897" i="3" s="1"/>
  <c r="W312" i="3" a="1"/>
  <c r="W312" i="3" s="1"/>
  <c r="W4867" i="3" a="1"/>
  <c r="W4867" i="3" s="1"/>
  <c r="W4671" i="3" a="1"/>
  <c r="W4671" i="3" s="1"/>
  <c r="W6217" i="3" a="1"/>
  <c r="W6217" i="3" s="1"/>
  <c r="W4745" i="3" a="1"/>
  <c r="W4745" i="3" s="1"/>
  <c r="W4221" i="3" a="1"/>
  <c r="W4221" i="3" s="1"/>
  <c r="W4515" i="3" a="1"/>
  <c r="W4515" i="3" s="1"/>
  <c r="W513" i="3" a="1"/>
  <c r="W513" i="3" s="1"/>
  <c r="W4784" i="3" a="1"/>
  <c r="W4784" i="3" s="1"/>
  <c r="W1774" i="3" a="1"/>
  <c r="W1774" i="3" s="1"/>
  <c r="W494" i="3" a="1"/>
  <c r="W494" i="3" s="1"/>
  <c r="W29" i="3" a="1"/>
  <c r="W29" i="3" s="1"/>
  <c r="W3482" i="3" a="1"/>
  <c r="W3482" i="3" s="1"/>
  <c r="W4325" i="3" a="1"/>
  <c r="W4325" i="3" s="1"/>
  <c r="W5044" i="3" a="1"/>
  <c r="W5044" i="3" s="1"/>
  <c r="W3567" i="3" a="1"/>
  <c r="W3567" i="3" s="1"/>
  <c r="W2660" i="3" a="1"/>
  <c r="W2660" i="3" s="1"/>
  <c r="W3636" i="3" a="1"/>
  <c r="W3636" i="3" s="1"/>
  <c r="W5775" i="3" a="1"/>
  <c r="W5775" i="3" s="1"/>
  <c r="W4823" i="3" a="1"/>
  <c r="W4823" i="3" s="1"/>
  <c r="W1922" i="3" a="1"/>
  <c r="W1922" i="3" s="1"/>
  <c r="W3187" i="3" a="1"/>
  <c r="W3187" i="3" s="1"/>
  <c r="W4849" i="3" a="1"/>
  <c r="W4849" i="3" s="1"/>
  <c r="W6459" i="3" a="1"/>
  <c r="W6459" i="3" s="1"/>
  <c r="W1896" i="3" a="1"/>
  <c r="W1896" i="3" s="1"/>
  <c r="W507" i="3" a="1"/>
  <c r="W507" i="3" s="1"/>
  <c r="W1197" i="3" a="1"/>
  <c r="W1197" i="3" s="1"/>
  <c r="W4940" i="3" a="1"/>
  <c r="W4940" i="3" s="1"/>
  <c r="W5158" i="3" a="1"/>
  <c r="W5158" i="3" s="1"/>
  <c r="W3301" i="3" a="1"/>
  <c r="W3301" i="3" s="1"/>
  <c r="W6353" i="3" a="1"/>
  <c r="W6353" i="3" s="1"/>
  <c r="W6264" i="3" a="1"/>
  <c r="W6264" i="3" s="1"/>
  <c r="W5724" i="3" a="1"/>
  <c r="W5724" i="3" s="1"/>
  <c r="W6268" i="3" a="1"/>
  <c r="W6268" i="3" s="1"/>
  <c r="W2239" i="3" a="1"/>
  <c r="W2239" i="3" s="1"/>
  <c r="W2229" i="3" a="1"/>
  <c r="W2229" i="3" s="1"/>
  <c r="W4634" i="3" a="1"/>
  <c r="W4634" i="3" s="1"/>
  <c r="W3943" i="3" a="1"/>
  <c r="W3943" i="3" s="1"/>
  <c r="W1654" i="3" a="1"/>
  <c r="W1654" i="3" s="1"/>
  <c r="W2772" i="3" a="1"/>
  <c r="W2772" i="3" s="1"/>
  <c r="W2072" i="3" a="1"/>
  <c r="W2072" i="3" s="1"/>
  <c r="W5949" i="3" a="1"/>
  <c r="W5949" i="3" s="1"/>
  <c r="W4856" i="3" a="1"/>
  <c r="W4856" i="3" s="1"/>
  <c r="W1792" i="3" a="1"/>
  <c r="W1792" i="3" s="1"/>
  <c r="W1400" i="3" a="1"/>
  <c r="W1400" i="3" s="1"/>
  <c r="W2438" i="3" a="1"/>
  <c r="W2438" i="3" s="1"/>
  <c r="W6242" i="3" a="1"/>
  <c r="W6242" i="3" s="1"/>
  <c r="W1538" i="3" a="1"/>
  <c r="W1538" i="3" s="1"/>
  <c r="W1245" i="3" a="1"/>
  <c r="W1245" i="3" s="1"/>
  <c r="W5667" i="3" a="1"/>
  <c r="W5667" i="3" s="1"/>
  <c r="W3020" i="3" a="1"/>
  <c r="W3020" i="3" s="1"/>
  <c r="W1925" i="3" a="1"/>
  <c r="W1925" i="3" s="1"/>
  <c r="W2773" i="3" a="1"/>
  <c r="W2773" i="3" s="1"/>
  <c r="W3857" i="3" a="1"/>
  <c r="W3857" i="3" s="1"/>
  <c r="W5851" i="3" a="1"/>
  <c r="W5851" i="3" s="1"/>
  <c r="W389" i="3" a="1"/>
  <c r="W389" i="3" s="1"/>
  <c r="W527" i="3" a="1"/>
  <c r="W527" i="3" s="1"/>
  <c r="W1455" i="3" a="1"/>
  <c r="W1455" i="3" s="1"/>
  <c r="W1892" i="3" a="1"/>
  <c r="W1892" i="3" s="1"/>
  <c r="W5714" i="3" a="1"/>
  <c r="W5714" i="3" s="1"/>
  <c r="W473" i="3" a="1"/>
  <c r="W473" i="3" s="1"/>
  <c r="W820" i="3" a="1"/>
  <c r="W820" i="3" s="1"/>
  <c r="W342" i="3" a="1"/>
  <c r="W342" i="3" s="1"/>
  <c r="W4305" i="3" a="1"/>
  <c r="W4305" i="3" s="1"/>
  <c r="W371" i="3" a="1"/>
  <c r="W371" i="3" s="1"/>
  <c r="W4660" i="3" a="1"/>
  <c r="W4660" i="3" s="1"/>
  <c r="W1867" i="3" a="1"/>
  <c r="W1867" i="3" s="1"/>
  <c r="W6056" i="3" a="1"/>
  <c r="W6056" i="3" s="1"/>
  <c r="W2592" i="3" a="1"/>
  <c r="W2592" i="3" s="1"/>
  <c r="W5787" i="3" a="1"/>
  <c r="W5787" i="3" s="1"/>
  <c r="W3103" i="3" a="1"/>
  <c r="W3103" i="3" s="1"/>
  <c r="W3736" i="3" a="1"/>
  <c r="W3736" i="3" s="1"/>
  <c r="W6053" i="3" a="1"/>
  <c r="W6053" i="3" s="1"/>
  <c r="W2696" i="3" a="1"/>
  <c r="W2696" i="3" s="1"/>
  <c r="W895" i="3" a="1"/>
  <c r="W895" i="3" s="1"/>
  <c r="W5089" i="3" a="1"/>
  <c r="W5089" i="3" s="1"/>
  <c r="W4071" i="3" a="1"/>
  <c r="W4071" i="3" s="1"/>
  <c r="W1649" i="3" a="1"/>
  <c r="W1649" i="3" s="1"/>
  <c r="W356" i="3" a="1"/>
  <c r="W356" i="3" s="1"/>
  <c r="W5480" i="3" a="1"/>
  <c r="W5480" i="3" s="1"/>
  <c r="W2303" i="3" a="1"/>
  <c r="W2303" i="3" s="1"/>
  <c r="W2781" i="3" a="1"/>
  <c r="W2781" i="3" s="1"/>
  <c r="W3318" i="3" a="1"/>
  <c r="W3318" i="3" s="1"/>
  <c r="W4469" i="3" a="1"/>
  <c r="W4469" i="3" s="1"/>
  <c r="W4802" i="3" a="1"/>
  <c r="W4802" i="3" s="1"/>
  <c r="W514" i="3" a="1"/>
  <c r="W514" i="3" s="1"/>
  <c r="W3906" i="3" a="1"/>
  <c r="W3906" i="3" s="1"/>
  <c r="W183" i="3" a="1"/>
  <c r="W183" i="3" s="1"/>
  <c r="W4761" i="3" a="1"/>
  <c r="W4761" i="3" s="1"/>
  <c r="W6136" i="3" a="1"/>
  <c r="W6136" i="3" s="1"/>
  <c r="W2982" i="3" a="1"/>
  <c r="W2982" i="3" s="1"/>
  <c r="W3987" i="3" a="1"/>
  <c r="W3987" i="3" s="1"/>
  <c r="W455" i="3" a="1"/>
  <c r="W455" i="3" s="1"/>
  <c r="W2521" i="3" a="1"/>
  <c r="W2521" i="3" s="1"/>
  <c r="W6166" i="3" a="1"/>
  <c r="W6166" i="3" s="1"/>
  <c r="W4583" i="3" a="1"/>
  <c r="W4583" i="3" s="1"/>
  <c r="W4326" i="3" a="1"/>
  <c r="W4326" i="3" s="1"/>
  <c r="W1669" i="3" a="1"/>
  <c r="W1669" i="3" s="1"/>
  <c r="W1789" i="3" a="1"/>
  <c r="W1789" i="3" s="1"/>
  <c r="W4935" i="3" a="1"/>
  <c r="W4935" i="3" s="1"/>
  <c r="W2562" i="3" a="1"/>
  <c r="W2562" i="3" s="1"/>
  <c r="W4702" i="3" a="1"/>
  <c r="W4702" i="3" s="1"/>
  <c r="W4836" i="3" a="1"/>
  <c r="W4836" i="3" s="1"/>
  <c r="W2748" i="3" a="1"/>
  <c r="W2748" i="3" s="1"/>
  <c r="W5460" i="3" a="1"/>
  <c r="W5460" i="3" s="1"/>
  <c r="W4038" i="3" a="1"/>
  <c r="W4038" i="3" s="1"/>
  <c r="W6010" i="3" a="1"/>
  <c r="W6010" i="3" s="1"/>
  <c r="W6295" i="3" a="1"/>
  <c r="W6295" i="3" s="1"/>
  <c r="W5594" i="3" a="1"/>
  <c r="W5594" i="3" s="1"/>
  <c r="W3087" i="3" a="1"/>
  <c r="W3087" i="3" s="1"/>
  <c r="W5991" i="3" a="1"/>
  <c r="W5991" i="3" s="1"/>
  <c r="W4669" i="3" a="1"/>
  <c r="W4669" i="3" s="1"/>
  <c r="W3161" i="3" a="1"/>
  <c r="W3161" i="3" s="1"/>
  <c r="W3065" i="3" a="1"/>
  <c r="W3065" i="3" s="1"/>
  <c r="W5781" i="3" a="1"/>
  <c r="W5781" i="3" s="1"/>
  <c r="W3299" i="3" a="1"/>
  <c r="W3299" i="3" s="1"/>
  <c r="W4909" i="3" a="1"/>
  <c r="W4909" i="3" s="1"/>
  <c r="W1754" i="3" a="1"/>
  <c r="W1754" i="3" s="1"/>
  <c r="W1744" i="3" a="1"/>
  <c r="W1744" i="3" s="1"/>
  <c r="W3530" i="3" a="1"/>
  <c r="W3530" i="3" s="1"/>
  <c r="W1283" i="3" a="1"/>
  <c r="W1283" i="3" s="1"/>
  <c r="W4057" i="3" a="1"/>
  <c r="W4057" i="3" s="1"/>
  <c r="W2326" i="3" a="1"/>
  <c r="W2326" i="3" s="1"/>
  <c r="W4346" i="3" a="1"/>
  <c r="W4346" i="3" s="1"/>
  <c r="W2380" i="3" a="1"/>
  <c r="W2380" i="3" s="1"/>
  <c r="W686" i="3" a="1"/>
  <c r="W686" i="3" s="1"/>
  <c r="W2425" i="3" a="1"/>
  <c r="W2425" i="3" s="1"/>
  <c r="W410" i="3" a="1"/>
  <c r="W410" i="3" s="1"/>
  <c r="W6020" i="3" a="1"/>
  <c r="W6020" i="3" s="1"/>
  <c r="W6604" i="3" a="1"/>
  <c r="W6604" i="3" s="1"/>
  <c r="W4205" i="3" a="1"/>
  <c r="W4205" i="3" s="1"/>
  <c r="W4631" i="3" a="1"/>
  <c r="W4631" i="3" s="1"/>
  <c r="W6363" i="3" a="1"/>
  <c r="W6363" i="3" s="1"/>
  <c r="W2153" i="3" a="1"/>
  <c r="W2153" i="3" s="1"/>
  <c r="W3851" i="3" a="1"/>
  <c r="W3851" i="3" s="1"/>
  <c r="W5239" i="3" a="1"/>
  <c r="W5239" i="3" s="1"/>
  <c r="W3328" i="3" a="1"/>
  <c r="W3328" i="3" s="1"/>
  <c r="W4190" i="3" a="1"/>
  <c r="W4190" i="3" s="1"/>
  <c r="W3183" i="3" a="1"/>
  <c r="W3183" i="3" s="1"/>
  <c r="W5772" i="3" a="1"/>
  <c r="W5772" i="3" s="1"/>
  <c r="W404" i="3" a="1"/>
  <c r="W404" i="3" s="1"/>
  <c r="W5237" i="3" a="1"/>
  <c r="W5237" i="3" s="1"/>
  <c r="W3652" i="3" a="1"/>
  <c r="W3652" i="3" s="1"/>
  <c r="W2932" i="3" a="1"/>
  <c r="W2932" i="3" s="1"/>
  <c r="W332" i="3" a="1"/>
  <c r="W332" i="3" s="1"/>
  <c r="W136" i="3" a="1"/>
  <c r="W136" i="3" s="1"/>
  <c r="W3067" i="3" a="1"/>
  <c r="W3067" i="3" s="1"/>
  <c r="W6362" i="3" a="1"/>
  <c r="W6362" i="3" s="1"/>
  <c r="W285" i="3" a="1"/>
  <c r="W285" i="3" s="1"/>
  <c r="W3389" i="3" a="1"/>
  <c r="W3389" i="3" s="1"/>
  <c r="W4753" i="3" a="1"/>
  <c r="W4753" i="3" s="1"/>
  <c r="W950" i="3" a="1"/>
  <c r="W950" i="3" s="1"/>
  <c r="W2986" i="3" a="1"/>
  <c r="W2986" i="3" s="1"/>
  <c r="W6325" i="3" a="1"/>
  <c r="W6325" i="3" s="1"/>
  <c r="W2471" i="3" a="1"/>
  <c r="W2471" i="3" s="1"/>
  <c r="W3626" i="3" a="1"/>
  <c r="W3626" i="3" s="1"/>
  <c r="W3730" i="3" a="1"/>
  <c r="W3730" i="3" s="1"/>
  <c r="W3638" i="3" a="1"/>
  <c r="W3638" i="3" s="1"/>
  <c r="W4265" i="3" a="1"/>
  <c r="W4265" i="3" s="1"/>
  <c r="W3869" i="3" a="1"/>
  <c r="W3869" i="3" s="1"/>
  <c r="W2760" i="3" a="1"/>
  <c r="W2760" i="3" s="1"/>
  <c r="W4861" i="3" a="1"/>
  <c r="W4861" i="3" s="1"/>
  <c r="W4236" i="3" a="1"/>
  <c r="W4236" i="3" s="1"/>
  <c r="W3981" i="3" a="1"/>
  <c r="W3981" i="3" s="1"/>
  <c r="W6255" i="3" a="1"/>
  <c r="W6255" i="3" s="1"/>
  <c r="W101" i="3" a="1"/>
  <c r="W101" i="3" s="1"/>
  <c r="W4503" i="3" a="1"/>
  <c r="W4503" i="3" s="1"/>
  <c r="W2730" i="3" a="1"/>
  <c r="W2730" i="3" s="1"/>
  <c r="W1799" i="3" a="1"/>
  <c r="W1799" i="3" s="1"/>
  <c r="W3547" i="3" a="1"/>
  <c r="W3547" i="3" s="1"/>
  <c r="W5861" i="3" a="1"/>
  <c r="W5861" i="3" s="1"/>
  <c r="W5762" i="3" a="1"/>
  <c r="W5762" i="3" s="1"/>
  <c r="W2418" i="3" a="1"/>
  <c r="W2418" i="3" s="1"/>
  <c r="W2032" i="3" a="1"/>
  <c r="W2032" i="3" s="1"/>
  <c r="W4299" i="3" a="1"/>
  <c r="W4299" i="3" s="1"/>
  <c r="W6416" i="3" a="1"/>
  <c r="W6416" i="3" s="1"/>
  <c r="W852" i="3" a="1"/>
  <c r="W852" i="3" s="1"/>
  <c r="W5664" i="3" a="1"/>
  <c r="W5664" i="3" s="1"/>
  <c r="W2241" i="3" a="1"/>
  <c r="W2241" i="3" s="1"/>
  <c r="W1029" i="3" a="1"/>
  <c r="W1029" i="3" s="1"/>
  <c r="W451" i="3" a="1"/>
  <c r="W451" i="3" s="1"/>
  <c r="W6300" i="3" a="1"/>
  <c r="W6300" i="3" s="1"/>
  <c r="W926" i="3" a="1"/>
  <c r="W926" i="3" s="1"/>
  <c r="W2750" i="3" a="1"/>
  <c r="W2750" i="3" s="1"/>
  <c r="W4165" i="3" a="1"/>
  <c r="W4165" i="3" s="1"/>
  <c r="W5556" i="3" a="1"/>
  <c r="W5556" i="3" s="1"/>
  <c r="W6306" i="3" a="1"/>
  <c r="W6306" i="3" s="1"/>
  <c r="W2159" i="3" a="1"/>
  <c r="W2159" i="3" s="1"/>
  <c r="W1373" i="3" a="1"/>
  <c r="W1373" i="3" s="1"/>
  <c r="W3139" i="3" a="1"/>
  <c r="W3139" i="3" s="1"/>
  <c r="W1698" i="3" a="1"/>
  <c r="W1698" i="3" s="1"/>
  <c r="W3324" i="3" a="1"/>
  <c r="W3324" i="3" s="1"/>
  <c r="W3377" i="3" a="1"/>
  <c r="W3377" i="3" s="1"/>
  <c r="W5833" i="3" a="1"/>
  <c r="W5833" i="3" s="1"/>
  <c r="W4881" i="3" a="1"/>
  <c r="W4881" i="3" s="1"/>
  <c r="W3348" i="3" a="1"/>
  <c r="W3348" i="3" s="1"/>
  <c r="W1627" i="3" a="1"/>
  <c r="W1627" i="3" s="1"/>
  <c r="W2233" i="3" a="1"/>
  <c r="W2233" i="3" s="1"/>
  <c r="W6488" i="3" a="1"/>
  <c r="W6488" i="3" s="1"/>
  <c r="W327" i="3" a="1"/>
  <c r="W327" i="3" s="1"/>
  <c r="W929" i="3" a="1"/>
  <c r="W929" i="3" s="1"/>
  <c r="W4349" i="3" a="1"/>
  <c r="W4349" i="3" s="1"/>
  <c r="W695" i="3" a="1"/>
  <c r="W695" i="3" s="1"/>
  <c r="W1769" i="3" a="1"/>
  <c r="W1769" i="3" s="1"/>
  <c r="W6490" i="3" a="1"/>
  <c r="W6490" i="3" s="1"/>
  <c r="W2026" i="3" a="1"/>
  <c r="W2026" i="3" s="1"/>
  <c r="W2630" i="3" a="1"/>
  <c r="W2630" i="3" s="1"/>
  <c r="W6301" i="3" a="1"/>
  <c r="W6301" i="3" s="1"/>
  <c r="W6564" i="3" a="1"/>
  <c r="W6564" i="3" s="1"/>
  <c r="W189" i="3" a="1"/>
  <c r="W189" i="3" s="1"/>
  <c r="W1498" i="3" a="1"/>
  <c r="W1498" i="3" s="1"/>
  <c r="W5258" i="3" a="1"/>
  <c r="W5258" i="3" s="1"/>
  <c r="W2359" i="3" a="1"/>
  <c r="W2359" i="3" s="1"/>
  <c r="W61" i="3" a="1"/>
  <c r="W61" i="3" s="1"/>
  <c r="W922" i="3" a="1"/>
  <c r="W922" i="3" s="1"/>
  <c r="W4906" i="3" a="1"/>
  <c r="W4906" i="3" s="1"/>
  <c r="W5747" i="3" a="1"/>
  <c r="W5747" i="3" s="1"/>
  <c r="W5756" i="3" a="1"/>
  <c r="W5756" i="3" s="1"/>
  <c r="W6139" i="3" a="1"/>
  <c r="W6139" i="3" s="1"/>
  <c r="W1068" i="3" a="1"/>
  <c r="W1068" i="3" s="1"/>
  <c r="W847" i="3" a="1"/>
  <c r="W847" i="3" s="1"/>
  <c r="W4838" i="3" a="1"/>
  <c r="W4838" i="3" s="1"/>
  <c r="W1480" i="3" a="1"/>
  <c r="W1480" i="3" s="1"/>
  <c r="W1254" i="3" a="1"/>
  <c r="W1254" i="3" s="1"/>
  <c r="W4651" i="3" a="1"/>
  <c r="W4651" i="3" s="1"/>
  <c r="W2226" i="3" a="1"/>
  <c r="W2226" i="3" s="1"/>
  <c r="W1437" i="3" a="1"/>
  <c r="W1437" i="3" s="1"/>
  <c r="W4184" i="3" a="1"/>
  <c r="W4184" i="3" s="1"/>
  <c r="W3778" i="3" a="1"/>
  <c r="W3778" i="3" s="1"/>
  <c r="W2576" i="3" a="1"/>
  <c r="W2576" i="3" s="1"/>
  <c r="W2453" i="3" a="1"/>
  <c r="W2453" i="3" s="1"/>
  <c r="W3890" i="3" a="1"/>
  <c r="W3890" i="3" s="1"/>
  <c r="W5168" i="3" a="1"/>
  <c r="W5168" i="3" s="1"/>
  <c r="W6600" i="3" a="1"/>
  <c r="W6600" i="3" s="1"/>
  <c r="W2659" i="3" a="1"/>
  <c r="W2659" i="3" s="1"/>
  <c r="W1010" i="3" a="1"/>
  <c r="W1010" i="3" s="1"/>
  <c r="W5369" i="3" a="1"/>
  <c r="W5369" i="3" s="1"/>
  <c r="W4372" i="3" a="1"/>
  <c r="W4372" i="3" s="1"/>
  <c r="W4429" i="3" a="1"/>
  <c r="W4429" i="3" s="1"/>
  <c r="W1805" i="3" a="1"/>
  <c r="W1805" i="3" s="1"/>
  <c r="W1583" i="3" a="1"/>
  <c r="W1583" i="3" s="1"/>
  <c r="W5260" i="3" a="1"/>
  <c r="W5260" i="3" s="1"/>
  <c r="W475" i="3" a="1"/>
  <c r="W475" i="3" s="1"/>
  <c r="W3254" i="3" a="1"/>
  <c r="W3254" i="3" s="1"/>
  <c r="W6379" i="3" a="1"/>
  <c r="W6379" i="3" s="1"/>
  <c r="W1772" i="3" a="1"/>
  <c r="W1772" i="3" s="1"/>
  <c r="W2080" i="3" a="1"/>
  <c r="W2080" i="3" s="1"/>
  <c r="W96" i="3" a="1"/>
  <c r="W96" i="3" s="1"/>
  <c r="W726" i="3" a="1"/>
  <c r="W726" i="3" s="1"/>
  <c r="W1588" i="3" a="1"/>
  <c r="W1588" i="3" s="1"/>
  <c r="W1378" i="3" a="1"/>
  <c r="W1378" i="3" s="1"/>
  <c r="W2661" i="3" a="1"/>
  <c r="W2661" i="3" s="1"/>
  <c r="W3998" i="3" a="1"/>
  <c r="W3998" i="3" s="1"/>
  <c r="W5035" i="3" a="1"/>
  <c r="W5035" i="3" s="1"/>
  <c r="W1306" i="3" a="1"/>
  <c r="W1306" i="3" s="1"/>
  <c r="W6068" i="3" a="1"/>
  <c r="W6068" i="3" s="1"/>
  <c r="W1024" i="3" a="1"/>
  <c r="W1024" i="3" s="1"/>
  <c r="W4439" i="3" a="1"/>
  <c r="W4439" i="3" s="1"/>
  <c r="W5741" i="3" a="1"/>
  <c r="W5741" i="3" s="1"/>
  <c r="W5279" i="3" a="1"/>
  <c r="W5279" i="3" s="1"/>
  <c r="W893" i="3" a="1"/>
  <c r="W893" i="3" s="1"/>
  <c r="W6371" i="3" a="1"/>
  <c r="W6371" i="3" s="1"/>
  <c r="W2877" i="3" a="1"/>
  <c r="W2877" i="3" s="1"/>
  <c r="W4124" i="3" a="1"/>
  <c r="W4124" i="3" s="1"/>
  <c r="W275" i="3" a="1"/>
  <c r="W275" i="3" s="1"/>
  <c r="W5686" i="3" a="1"/>
  <c r="W5686" i="3" s="1"/>
  <c r="W620" i="3" a="1"/>
  <c r="W620" i="3" s="1"/>
  <c r="W563" i="3" a="1"/>
  <c r="W563" i="3" s="1"/>
  <c r="W4416" i="3" a="1"/>
  <c r="W4416" i="3" s="1"/>
  <c r="W2583" i="3" a="1"/>
  <c r="W2583" i="3" s="1"/>
  <c r="W2895" i="3" a="1"/>
  <c r="W2895" i="3" s="1"/>
  <c r="W165" i="3" a="1"/>
  <c r="W165" i="3" s="1"/>
  <c r="W1231" i="3" a="1"/>
  <c r="W1231" i="3" s="1"/>
  <c r="W807" i="3" a="1"/>
  <c r="W807" i="3" s="1"/>
  <c r="W763" i="3" a="1"/>
  <c r="W763" i="3" s="1"/>
  <c r="W669" i="3" a="1"/>
  <c r="W669" i="3" s="1"/>
  <c r="W1871" i="3" a="1"/>
  <c r="W1871" i="3" s="1"/>
  <c r="W3475" i="3" a="1"/>
  <c r="W3475" i="3" s="1"/>
  <c r="W5278" i="3" a="1"/>
  <c r="W5278" i="3" s="1"/>
  <c r="W6101" i="3" a="1"/>
  <c r="W6101" i="3" s="1"/>
  <c r="W2780" i="3" a="1"/>
  <c r="W2780" i="3" s="1"/>
  <c r="W5429" i="3" a="1"/>
  <c r="W5429" i="3" s="1"/>
  <c r="W3798" i="3" a="1"/>
  <c r="W3798" i="3" s="1"/>
  <c r="W838" i="3" a="1"/>
  <c r="W838" i="3" s="1"/>
  <c r="W5178" i="3" a="1"/>
  <c r="W5178" i="3" s="1"/>
  <c r="W4819" i="3" a="1"/>
  <c r="W4819" i="3" s="1"/>
  <c r="W207" i="3" a="1"/>
  <c r="W207" i="3" s="1"/>
  <c r="W2017" i="3" a="1"/>
  <c r="W2017" i="3" s="1"/>
  <c r="W1163" i="3" a="1"/>
  <c r="W1163" i="3" s="1"/>
  <c r="W6559" i="3" a="1"/>
  <c r="W6559" i="3" s="1"/>
  <c r="W2536" i="3" a="1"/>
  <c r="W2536" i="3" s="1"/>
  <c r="W5798" i="3" a="1"/>
  <c r="W5798" i="3" s="1"/>
  <c r="W5377" i="3" a="1"/>
  <c r="W5377" i="3" s="1"/>
  <c r="W214" i="3" a="1"/>
  <c r="W214" i="3" s="1"/>
  <c r="W2157" i="3" a="1"/>
  <c r="W2157" i="3" s="1"/>
  <c r="W2972" i="3" a="1"/>
  <c r="W2972" i="3" s="1"/>
  <c r="W4458" i="3" a="1"/>
  <c r="W4458" i="3" s="1"/>
  <c r="W3313" i="3" a="1"/>
  <c r="W3313" i="3" s="1"/>
  <c r="W385" i="3" a="1"/>
  <c r="W385" i="3" s="1"/>
  <c r="W6124" i="3" a="1"/>
  <c r="W6124" i="3" s="1"/>
  <c r="W254" i="3" a="1"/>
  <c r="W254" i="3" s="1"/>
  <c r="W4680" i="3" a="1"/>
  <c r="W4680" i="3" s="1"/>
  <c r="W3844" i="3" a="1"/>
  <c r="W3844" i="3" s="1"/>
  <c r="W3347" i="3" a="1"/>
  <c r="W3347" i="3" s="1"/>
  <c r="W5417" i="3" a="1"/>
  <c r="W5417" i="3" s="1"/>
  <c r="W2621" i="3" a="1"/>
  <c r="W2621" i="3" s="1"/>
  <c r="W1740" i="3" a="1"/>
  <c r="W1740" i="3" s="1"/>
  <c r="W5953" i="3" a="1"/>
  <c r="W5953" i="3" s="1"/>
  <c r="W1070" i="3" a="1"/>
  <c r="W1070" i="3" s="1"/>
  <c r="W584" i="3" a="1"/>
  <c r="W584" i="3" s="1"/>
  <c r="W1731" i="3" a="1"/>
  <c r="W1731" i="3" s="1"/>
  <c r="W3169" i="3" a="1"/>
  <c r="W3169" i="3" s="1"/>
  <c r="W5942" i="3" a="1"/>
  <c r="W5942" i="3" s="1"/>
  <c r="W89" i="3" a="1"/>
  <c r="W89" i="3" s="1"/>
  <c r="W2684" i="3" a="1"/>
  <c r="W2684" i="3" s="1"/>
  <c r="W6334" i="3" a="1"/>
  <c r="W6334" i="3" s="1"/>
  <c r="W2669" i="3" a="1"/>
  <c r="W2669" i="3" s="1"/>
  <c r="W1514" i="3" a="1"/>
  <c r="W1514" i="3" s="1"/>
  <c r="W413" i="3" a="1"/>
  <c r="W413" i="3" s="1"/>
  <c r="W1998" i="3" a="1"/>
  <c r="W1998" i="3" s="1"/>
  <c r="W3473" i="3" a="1"/>
  <c r="W3473" i="3" s="1"/>
  <c r="W1639" i="3" a="1"/>
  <c r="W1639" i="3" s="1"/>
  <c r="W3810" i="3" a="1"/>
  <c r="W3810" i="3" s="1"/>
  <c r="W6289" i="3" a="1"/>
  <c r="W6289" i="3" s="1"/>
  <c r="W4893" i="3" a="1"/>
  <c r="W4893" i="3" s="1"/>
  <c r="W4511" i="3" a="1"/>
  <c r="W4511" i="3" s="1"/>
  <c r="W5031" i="3" a="1"/>
  <c r="W5031" i="3" s="1"/>
  <c r="W6330" i="3" a="1"/>
  <c r="W6330" i="3" s="1"/>
  <c r="W6133" i="3" a="1"/>
  <c r="W6133" i="3" s="1"/>
  <c r="W284" i="3" a="1"/>
  <c r="W284" i="3" s="1"/>
  <c r="W5905" i="3" a="1"/>
  <c r="W5905" i="3" s="1"/>
  <c r="W4266" i="3" a="1"/>
  <c r="W4266" i="3" s="1"/>
  <c r="W3505" i="3" a="1"/>
  <c r="W3505" i="3" s="1"/>
  <c r="W6343" i="3" a="1"/>
  <c r="W6343" i="3" s="1"/>
  <c r="W293" i="3" a="1"/>
  <c r="W293" i="3" s="1"/>
  <c r="W4250" i="3" a="1"/>
  <c r="W4250" i="3" s="1"/>
  <c r="W6438" i="3" a="1"/>
  <c r="W6438" i="3" s="1"/>
  <c r="W1713" i="3" a="1"/>
  <c r="W1713" i="3" s="1"/>
  <c r="W2850" i="3" a="1"/>
  <c r="W2850" i="3" s="1"/>
  <c r="W3598" i="3" a="1"/>
  <c r="W3598" i="3" s="1"/>
  <c r="W1215" i="3" a="1"/>
  <c r="W1215" i="3" s="1"/>
  <c r="W220" i="3" a="1"/>
  <c r="W220" i="3" s="1"/>
  <c r="W2176" i="3" a="1"/>
  <c r="W2176" i="3" s="1"/>
  <c r="W5427" i="3" a="1"/>
  <c r="W5427" i="3" s="1"/>
  <c r="W1453" i="3" a="1"/>
  <c r="W1453" i="3" s="1"/>
  <c r="W6138" i="3" a="1"/>
  <c r="W6138" i="3" s="1"/>
  <c r="W5589" i="3" a="1"/>
  <c r="W5589" i="3" s="1"/>
  <c r="W5624" i="3" a="1"/>
  <c r="W5624" i="3" s="1"/>
  <c r="W995" i="3" a="1"/>
  <c r="W995" i="3" s="1"/>
  <c r="W4212" i="3" a="1"/>
  <c r="W4212" i="3" s="1"/>
  <c r="W664" i="3" a="1"/>
  <c r="W664" i="3" s="1"/>
  <c r="W5822" i="3" a="1"/>
  <c r="W5822" i="3" s="1"/>
  <c r="W793" i="3" a="1"/>
  <c r="W793" i="3" s="1"/>
  <c r="W5493" i="3" a="1"/>
  <c r="W5493" i="3" s="1"/>
  <c r="W5391" i="3" a="1"/>
  <c r="W5391" i="3" s="1"/>
  <c r="W3431" i="3" a="1"/>
  <c r="W3431" i="3" s="1"/>
  <c r="W3003" i="3" a="1"/>
  <c r="W3003" i="3" s="1"/>
  <c r="W51" i="3" a="1"/>
  <c r="W51" i="3" s="1"/>
  <c r="W5960" i="3" a="1"/>
  <c r="W5960" i="3" s="1"/>
  <c r="W733" i="3" a="1"/>
  <c r="W733" i="3" s="1"/>
  <c r="W5847" i="3" a="1"/>
  <c r="W5847" i="3" s="1"/>
  <c r="W1993" i="3" a="1"/>
  <c r="W1993" i="3" s="1"/>
  <c r="W5341" i="3" a="1"/>
  <c r="W5341" i="3" s="1"/>
  <c r="W3881" i="3" a="1"/>
  <c r="W3881" i="3" s="1"/>
  <c r="W2170" i="3" a="1"/>
  <c r="W2170" i="3" s="1"/>
  <c r="W6180" i="3" a="1"/>
  <c r="W6180" i="3" s="1"/>
  <c r="W5482" i="3" a="1"/>
  <c r="W5482" i="3" s="1"/>
  <c r="W3688" i="3" a="1"/>
  <c r="W3688" i="3" s="1"/>
  <c r="W1203" i="3" a="1"/>
  <c r="W1203" i="3" s="1"/>
  <c r="W3534" i="3" a="1"/>
  <c r="W3534" i="3" s="1"/>
  <c r="W1650" i="3" a="1"/>
  <c r="W1650" i="3" s="1"/>
  <c r="W3383" i="3" a="1"/>
  <c r="W3383" i="3" s="1"/>
  <c r="W5492" i="3" a="1"/>
  <c r="W5492" i="3" s="1"/>
  <c r="W3826" i="3" a="1"/>
  <c r="W3826" i="3" s="1"/>
  <c r="W3207" i="3" a="1"/>
  <c r="W3207" i="3" s="1"/>
  <c r="W5811" i="3" a="1"/>
  <c r="W5811" i="3" s="1"/>
  <c r="W1233" i="3" a="1"/>
  <c r="W1233" i="3" s="1"/>
  <c r="W3697" i="3" a="1"/>
  <c r="W3697" i="3" s="1"/>
  <c r="W1083" i="3" a="1"/>
  <c r="W1083" i="3" s="1"/>
  <c r="W3899" i="3" a="1"/>
  <c r="W3899" i="3" s="1"/>
  <c r="W5004" i="3" a="1"/>
  <c r="W5004" i="3" s="1"/>
  <c r="W1249" i="3" a="1"/>
  <c r="W1249" i="3" s="1"/>
  <c r="W5414" i="3" a="1"/>
  <c r="W5414" i="3" s="1"/>
  <c r="W4594" i="3" a="1"/>
  <c r="W4594" i="3" s="1"/>
  <c r="W4125" i="3" a="1"/>
  <c r="W4125" i="3" s="1"/>
  <c r="W6051" i="3" a="1"/>
  <c r="W6051" i="3" s="1"/>
  <c r="W3014" i="3" a="1"/>
  <c r="W3014" i="3" s="1"/>
  <c r="W5366" i="3" a="1"/>
  <c r="W5366" i="3" s="1"/>
  <c r="W3361" i="3" a="1"/>
  <c r="W3361" i="3" s="1"/>
  <c r="W4652" i="3" a="1"/>
  <c r="W4652" i="3" s="1"/>
  <c r="W4001" i="3" a="1"/>
  <c r="W4001" i="3" s="1"/>
  <c r="W1296" i="3" a="1"/>
  <c r="W1296" i="3" s="1"/>
  <c r="W1211" i="3" a="1"/>
  <c r="W1211" i="3" s="1"/>
  <c r="W4598" i="3" a="1"/>
  <c r="W4598" i="3" s="1"/>
  <c r="W6071" i="3" a="1"/>
  <c r="W6071" i="3" s="1"/>
  <c r="W4248" i="3" a="1"/>
  <c r="W4248" i="3" s="1"/>
  <c r="W5591" i="3" a="1"/>
  <c r="W5591" i="3" s="1"/>
  <c r="W5958" i="3" a="1"/>
  <c r="W5958" i="3" s="1"/>
  <c r="W1666" i="3" a="1"/>
  <c r="W1666" i="3" s="1"/>
  <c r="W6576" i="3" a="1"/>
  <c r="W6576" i="3" s="1"/>
  <c r="W1530" i="3" a="1"/>
  <c r="W1530" i="3" s="1"/>
  <c r="W1562" i="3" a="1"/>
  <c r="W1562" i="3" s="1"/>
  <c r="W1959" i="3" a="1"/>
  <c r="W1959" i="3" s="1"/>
  <c r="W925" i="3" a="1"/>
  <c r="W925" i="3" s="1"/>
  <c r="W5508" i="3" a="1"/>
  <c r="W5508" i="3" s="1"/>
  <c r="W2489" i="3" a="1"/>
  <c r="W2489" i="3" s="1"/>
  <c r="W2883" i="3" a="1"/>
  <c r="W2883" i="3" s="1"/>
  <c r="W3984" i="3" a="1"/>
  <c r="W3984" i="3" s="1"/>
  <c r="W3576" i="3" a="1"/>
  <c r="W3576" i="3" s="1"/>
  <c r="W4078" i="3" a="1"/>
  <c r="W4078" i="3" s="1"/>
  <c r="W2988" i="3" a="1"/>
  <c r="W2988" i="3" s="1"/>
  <c r="W2140" i="3" a="1"/>
  <c r="W2140" i="3" s="1"/>
  <c r="W642" i="3" a="1"/>
  <c r="W642" i="3" s="1"/>
  <c r="W1478" i="3" a="1"/>
  <c r="W1478" i="3" s="1"/>
  <c r="W3807" i="3" a="1"/>
  <c r="W3807" i="3" s="1"/>
  <c r="W4396" i="3" a="1"/>
  <c r="W4396" i="3" s="1"/>
  <c r="W1224" i="3" a="1"/>
  <c r="W1224" i="3" s="1"/>
  <c r="W4223" i="3" a="1"/>
  <c r="W4223" i="3" s="1"/>
  <c r="W581" i="3" a="1"/>
  <c r="W581" i="3" s="1"/>
  <c r="W966" i="3" a="1"/>
  <c r="W966" i="3" s="1"/>
  <c r="W361" i="3" a="1"/>
  <c r="W361" i="3" s="1"/>
  <c r="W1402" i="3" a="1"/>
  <c r="W1402" i="3" s="1"/>
  <c r="W3935" i="3" a="1"/>
  <c r="W3935" i="3" s="1"/>
  <c r="W4451" i="3" a="1"/>
  <c r="W4451" i="3" s="1"/>
  <c r="W2271" i="3" a="1"/>
  <c r="W2271" i="3" s="1"/>
  <c r="W4029" i="3" a="1"/>
  <c r="W4029" i="3" s="1"/>
  <c r="W1151" i="3" a="1"/>
  <c r="W1151" i="3" s="1"/>
  <c r="W94" i="3" a="1"/>
  <c r="W94" i="3" s="1"/>
  <c r="W1033" i="3" a="1"/>
  <c r="W1033" i="3" s="1"/>
  <c r="W4047" i="3" a="1"/>
  <c r="W4047" i="3" s="1"/>
  <c r="W4744" i="3" a="1"/>
  <c r="W4744" i="3" s="1"/>
  <c r="W3669" i="3" a="1"/>
  <c r="W3669" i="3" s="1"/>
  <c r="W5200" i="3" a="1"/>
  <c r="W5200" i="3" s="1"/>
  <c r="W2746" i="3" a="1"/>
  <c r="W2746" i="3" s="1"/>
  <c r="W2947" i="3" a="1"/>
  <c r="W2947" i="3" s="1"/>
  <c r="W6606" i="3" a="1"/>
  <c r="W6606" i="3" s="1"/>
  <c r="W4951" i="3" a="1"/>
  <c r="W4951" i="3" s="1"/>
  <c r="W3264" i="3" a="1"/>
  <c r="W3264" i="3" s="1"/>
  <c r="W775" i="3" a="1"/>
  <c r="W775" i="3" s="1"/>
  <c r="W6113" i="3" a="1"/>
  <c r="W6113" i="3" s="1"/>
  <c r="W4952" i="3" a="1"/>
  <c r="W4952" i="3" s="1"/>
  <c r="W1521" i="3" a="1"/>
  <c r="W1521" i="3" s="1"/>
  <c r="W2240" i="3" a="1"/>
  <c r="W2240" i="3" s="1"/>
  <c r="W1803" i="3" a="1"/>
  <c r="W1803" i="3" s="1"/>
  <c r="W3372" i="3" a="1"/>
  <c r="W3372" i="3" s="1"/>
  <c r="W6032" i="3" a="1"/>
  <c r="W6032" i="3" s="1"/>
  <c r="W6543" i="3" a="1"/>
  <c r="W6543" i="3" s="1"/>
  <c r="W3880" i="3" a="1"/>
  <c r="W3880" i="3" s="1"/>
  <c r="W1111" i="3" a="1"/>
  <c r="W1111" i="3" s="1"/>
  <c r="W5032" i="3" a="1"/>
  <c r="W5032" i="3" s="1"/>
  <c r="W4328" i="3" a="1"/>
  <c r="W4328" i="3" s="1"/>
  <c r="W3553" i="3" a="1"/>
  <c r="W3553" i="3" s="1"/>
  <c r="W1390" i="3" a="1"/>
  <c r="W1390" i="3" s="1"/>
  <c r="W598" i="3" a="1"/>
  <c r="W598" i="3" s="1"/>
  <c r="W4324" i="3" a="1"/>
  <c r="W4324" i="3" s="1"/>
  <c r="W4954" i="3" a="1"/>
  <c r="W4954" i="3" s="1"/>
  <c r="W1611" i="3" a="1"/>
  <c r="W1611" i="3" s="1"/>
  <c r="W6391" i="3" a="1"/>
  <c r="W6391" i="3" s="1"/>
  <c r="W4655" i="3" a="1"/>
  <c r="W4655" i="3" s="1"/>
  <c r="W4942" i="3" a="1"/>
  <c r="W4942" i="3" s="1"/>
  <c r="W4989" i="3" a="1"/>
  <c r="W4989" i="3" s="1"/>
  <c r="W2951" i="3" a="1"/>
  <c r="W2951" i="3" s="1"/>
  <c r="W588" i="3" a="1"/>
  <c r="W588" i="3" s="1"/>
  <c r="W3692" i="3" a="1"/>
  <c r="W3692" i="3" s="1"/>
  <c r="W4731" i="3" a="1"/>
  <c r="W4731" i="3" s="1"/>
  <c r="W3720" i="3" a="1"/>
  <c r="W3720" i="3" s="1"/>
  <c r="W2507" i="3" a="1"/>
  <c r="W2507" i="3" s="1"/>
  <c r="W4687" i="3" a="1"/>
  <c r="W4687" i="3" s="1"/>
  <c r="W4540" i="3" a="1"/>
  <c r="W4540" i="3" s="1"/>
  <c r="W4257" i="3" a="1"/>
  <c r="W4257" i="3" s="1"/>
  <c r="W6587" i="3" a="1"/>
  <c r="W6587" i="3" s="1"/>
  <c r="W1468" i="3" a="1"/>
  <c r="W1468" i="3" s="1"/>
  <c r="W701" i="3" a="1"/>
  <c r="W701" i="3" s="1"/>
  <c r="W5472" i="3" a="1"/>
  <c r="W5472" i="3" s="1"/>
  <c r="W1337" i="3" a="1"/>
  <c r="W1337" i="3" s="1"/>
  <c r="W6621" i="3" a="1"/>
  <c r="W6621" i="3" s="1"/>
  <c r="W2324" i="3" a="1"/>
  <c r="W2324" i="3" s="1"/>
  <c r="W5578" i="3" a="1"/>
  <c r="W5578" i="3" s="1"/>
  <c r="W379" i="3" a="1"/>
  <c r="W379" i="3" s="1"/>
  <c r="W2794" i="3" a="1"/>
  <c r="W2794" i="3" s="1"/>
  <c r="W4107" i="3" a="1"/>
  <c r="W4107" i="3" s="1"/>
  <c r="W5981" i="3" a="1"/>
  <c r="W5981" i="3" s="1"/>
  <c r="W854" i="3" a="1"/>
  <c r="W854" i="3" s="1"/>
  <c r="W3303" i="3" a="1"/>
  <c r="W3303" i="3" s="1"/>
  <c r="W6181" i="3" a="1"/>
  <c r="W6181" i="3" s="1"/>
  <c r="W992" i="3" a="1"/>
  <c r="W992" i="3" s="1"/>
  <c r="W4973" i="3" a="1"/>
  <c r="W4973" i="3" s="1"/>
  <c r="W2764" i="3" a="1"/>
  <c r="W2764" i="3" s="1"/>
  <c r="W1264" i="3" a="1"/>
  <c r="W1264" i="3" s="1"/>
  <c r="W2344" i="3" a="1"/>
  <c r="W2344" i="3" s="1"/>
  <c r="W1032" i="3" a="1"/>
  <c r="W1032" i="3" s="1"/>
  <c r="W2976" i="3" a="1"/>
  <c r="W2976" i="3" s="1"/>
  <c r="W279" i="3" a="1"/>
  <c r="W279" i="3" s="1"/>
  <c r="W5337" i="3" a="1"/>
  <c r="W5337" i="3" s="1"/>
  <c r="W1128" i="3" a="1"/>
  <c r="W1128" i="3" s="1"/>
  <c r="W4140" i="3" a="1"/>
  <c r="W4140" i="3" s="1"/>
  <c r="W2094" i="3" a="1"/>
  <c r="W2094" i="3" s="1"/>
  <c r="W6317" i="3" a="1"/>
  <c r="W6317" i="3" s="1"/>
  <c r="W1324" i="3" a="1"/>
  <c r="W1324" i="3" s="1"/>
  <c r="W4712" i="3" a="1"/>
  <c r="W4712" i="3" s="1"/>
  <c r="W5883" i="3" a="1"/>
  <c r="W5883" i="3" s="1"/>
  <c r="W2302" i="3" a="1"/>
  <c r="W2302" i="3" s="1"/>
  <c r="W3290" i="3" a="1"/>
  <c r="W3290" i="3" s="1"/>
  <c r="W2851" i="3" a="1"/>
  <c r="W2851" i="3" s="1"/>
  <c r="W3871" i="3" a="1"/>
  <c r="W3871" i="3" s="1"/>
  <c r="W2046" i="3" a="1"/>
  <c r="W2046" i="3" s="1"/>
  <c r="W3241" i="3" a="1"/>
  <c r="W3241" i="3" s="1"/>
  <c r="W2044" i="3" a="1"/>
  <c r="W2044" i="3" s="1"/>
  <c r="W2248" i="3" a="1"/>
  <c r="W2248" i="3" s="1"/>
  <c r="W6408" i="3" a="1"/>
  <c r="W6408" i="3" s="1"/>
  <c r="W4203" i="3" a="1"/>
  <c r="W4203" i="3" s="1"/>
  <c r="W2907" i="3" a="1"/>
  <c r="W2907" i="3" s="1"/>
  <c r="W2406" i="3" a="1"/>
  <c r="W2406" i="3" s="1"/>
  <c r="W4054" i="3" a="1"/>
  <c r="W4054" i="3" s="1"/>
  <c r="W1782" i="3" a="1"/>
  <c r="W1782" i="3" s="1"/>
  <c r="W1750" i="3" a="1"/>
  <c r="W1750" i="3" s="1"/>
  <c r="W6340" i="3" a="1"/>
  <c r="W6340" i="3" s="1"/>
  <c r="W4625" i="3" a="1"/>
  <c r="W4625" i="3" s="1"/>
  <c r="W6270" i="3" a="1"/>
  <c r="W6270" i="3" s="1"/>
  <c r="W2651" i="3" a="1"/>
  <c r="W2651" i="3" s="1"/>
  <c r="W5162" i="3" a="1"/>
  <c r="W5162" i="3" s="1"/>
  <c r="W6009" i="3" a="1"/>
  <c r="W6009" i="3" s="1"/>
  <c r="W804" i="3" a="1"/>
  <c r="W804" i="3" s="1"/>
  <c r="W2881" i="3" a="1"/>
  <c r="W2881" i="3" s="1"/>
  <c r="W6082" i="3" a="1"/>
  <c r="W6082" i="3" s="1"/>
  <c r="W4278" i="3" a="1"/>
  <c r="W4278" i="3" s="1"/>
  <c r="W3900" i="3" a="1"/>
  <c r="W3900" i="3" s="1"/>
  <c r="W1557" i="3" a="1"/>
  <c r="W1557" i="3" s="1"/>
  <c r="W4019" i="3" a="1"/>
  <c r="W4019" i="3" s="1"/>
  <c r="W4128" i="3" a="1"/>
  <c r="W4128" i="3" s="1"/>
  <c r="W2049" i="3" a="1"/>
  <c r="W2049" i="3" s="1"/>
  <c r="W4730" i="3" a="1"/>
  <c r="W4730" i="3" s="1"/>
  <c r="W710" i="3" a="1"/>
  <c r="W710" i="3" s="1"/>
  <c r="W4654" i="3" a="1"/>
  <c r="W4654" i="3" s="1"/>
  <c r="W2716" i="3" a="1"/>
  <c r="W2716" i="3" s="1"/>
  <c r="W3713" i="3" a="1"/>
  <c r="W3713" i="3" s="1"/>
  <c r="W918" i="3" a="1"/>
  <c r="W918" i="3" s="1"/>
  <c r="W675" i="3" a="1"/>
  <c r="W675" i="3" s="1"/>
  <c r="W204" i="3" a="1"/>
  <c r="W204" i="3" s="1"/>
  <c r="W5184" i="3" a="1"/>
  <c r="W5184" i="3" s="1"/>
  <c r="W982" i="3" a="1"/>
  <c r="W982" i="3" s="1"/>
  <c r="W1258" i="3" a="1"/>
  <c r="W1258" i="3" s="1"/>
  <c r="W668" i="3" a="1"/>
  <c r="W668" i="3" s="1"/>
  <c r="W2261" i="3" a="1"/>
  <c r="W2261" i="3" s="1"/>
  <c r="W3033" i="3" a="1"/>
  <c r="W3033" i="3" s="1"/>
  <c r="W5830" i="3" a="1"/>
  <c r="W5830" i="3" s="1"/>
  <c r="W4231" i="3" a="1"/>
  <c r="W4231" i="3" s="1"/>
  <c r="W1547" i="3" a="1"/>
  <c r="W1547" i="3" s="1"/>
  <c r="W1167" i="3" a="1"/>
  <c r="W1167" i="3" s="1"/>
  <c r="W3471" i="3" a="1"/>
  <c r="W3471" i="3" s="1"/>
  <c r="W2886" i="3" a="1"/>
  <c r="W2886" i="3" s="1"/>
  <c r="W18" i="3" a="1"/>
  <c r="W18" i="3" s="1"/>
  <c r="W2067" i="3" a="1"/>
  <c r="W2067" i="3" s="1"/>
  <c r="W967" i="3" a="1"/>
  <c r="W967" i="3" s="1"/>
  <c r="W5461" i="3" a="1"/>
  <c r="W5461" i="3" s="1"/>
  <c r="W678" i="3" a="1"/>
  <c r="W678" i="3" s="1"/>
  <c r="W4193" i="3" a="1"/>
  <c r="W4193" i="3" s="1"/>
  <c r="W3977" i="3" a="1"/>
  <c r="W3977" i="3" s="1"/>
  <c r="W2857" i="3" a="1"/>
  <c r="W2857" i="3" s="1"/>
  <c r="W2205" i="3" a="1"/>
  <c r="W2205" i="3" s="1"/>
  <c r="W1787" i="3" a="1"/>
  <c r="W1787" i="3" s="1"/>
  <c r="W2646" i="3" a="1"/>
  <c r="W2646" i="3" s="1"/>
  <c r="W5087" i="3" a="1"/>
  <c r="W5087" i="3" s="1"/>
  <c r="W5314" i="3" a="1"/>
  <c r="W5314" i="3" s="1"/>
  <c r="W128" i="3" a="1"/>
  <c r="W128" i="3" s="1"/>
  <c r="W5379" i="3" a="1"/>
  <c r="W5379" i="3" s="1"/>
  <c r="W3024" i="3" a="1"/>
  <c r="W3024" i="3" s="1"/>
  <c r="W1395" i="3" a="1"/>
  <c r="W1395" i="3" s="1"/>
  <c r="W5216" i="3" a="1"/>
  <c r="W5216" i="3" s="1"/>
  <c r="W3140" i="3" a="1"/>
  <c r="W3140" i="3" s="1"/>
  <c r="W1601" i="3" a="1"/>
  <c r="W1601" i="3" s="1"/>
  <c r="W1995" i="3" a="1"/>
  <c r="W1995" i="3" s="1"/>
  <c r="W5893" i="3" a="1"/>
  <c r="W5893" i="3" s="1"/>
  <c r="W1810" i="3" a="1"/>
  <c r="W1810" i="3" s="1"/>
  <c r="W638" i="3" a="1"/>
  <c r="W638" i="3" s="1"/>
  <c r="W6316" i="3" a="1"/>
  <c r="W6316" i="3" s="1"/>
  <c r="W3937" i="3" a="1"/>
  <c r="W3937" i="3" s="1"/>
  <c r="W4102" i="3" a="1"/>
  <c r="W4102" i="3" s="1"/>
  <c r="W5885" i="3" a="1"/>
  <c r="W5885" i="3" s="1"/>
  <c r="W407" i="3" a="1"/>
  <c r="W407" i="3" s="1"/>
  <c r="W904" i="3" a="1"/>
  <c r="W904" i="3" s="1"/>
  <c r="W5108" i="3" a="1"/>
  <c r="W5108" i="3" s="1"/>
  <c r="W1056" i="3" a="1"/>
  <c r="W1056" i="3" s="1"/>
  <c r="W3560" i="3" a="1"/>
  <c r="W3560" i="3" s="1"/>
  <c r="W5398" i="3" a="1"/>
  <c r="W5398" i="3" s="1"/>
  <c r="W2136" i="3" a="1"/>
  <c r="W2136" i="3" s="1"/>
  <c r="W3463" i="3" a="1"/>
  <c r="W3463" i="3" s="1"/>
  <c r="W3034" i="3" a="1"/>
  <c r="W3034" i="3" s="1"/>
  <c r="W2135" i="3" a="1"/>
  <c r="W2135" i="3" s="1"/>
  <c r="W1730" i="3" a="1"/>
  <c r="W1730" i="3" s="1"/>
  <c r="W3631" i="3" a="1"/>
  <c r="W3631" i="3" s="1"/>
  <c r="W5144" i="3" a="1"/>
  <c r="W5144" i="3" s="1"/>
  <c r="W2091" i="3" a="1"/>
  <c r="W2091" i="3" s="1"/>
  <c r="W6191" i="3" a="1"/>
  <c r="W6191" i="3" s="1"/>
  <c r="W3050" i="3" a="1"/>
  <c r="W3050" i="3" s="1"/>
  <c r="W760" i="3" a="1"/>
  <c r="W760" i="3" s="1"/>
  <c r="W5608" i="3" a="1"/>
  <c r="W5608" i="3" s="1"/>
  <c r="W5155" i="3" a="1"/>
  <c r="W5155" i="3" s="1"/>
  <c r="W3457" i="3" a="1"/>
  <c r="W3457" i="3" s="1"/>
  <c r="W5187" i="3" a="1"/>
  <c r="W5187" i="3" s="1"/>
  <c r="W3760" i="3" a="1"/>
  <c r="W3760" i="3" s="1"/>
  <c r="W5181" i="3" a="1"/>
  <c r="W5181" i="3" s="1"/>
  <c r="W5653" i="3" a="1"/>
  <c r="W5653" i="3" s="1"/>
  <c r="W458" i="3" a="1"/>
  <c r="W458" i="3" s="1"/>
  <c r="W1028" i="3" a="1"/>
  <c r="W1028" i="3" s="1"/>
  <c r="W836" i="3" a="1"/>
  <c r="W836" i="3" s="1"/>
  <c r="W1420" i="3" a="1"/>
  <c r="W1420" i="3" s="1"/>
  <c r="W4220" i="3" a="1"/>
  <c r="W4220" i="3" s="1"/>
  <c r="W1275" i="3" a="1"/>
  <c r="W1275" i="3" s="1"/>
  <c r="W4788" i="3" a="1"/>
  <c r="W4788" i="3" s="1"/>
  <c r="W3223" i="3" a="1"/>
  <c r="W3223" i="3" s="1"/>
  <c r="W4409" i="3" a="1"/>
  <c r="W4409" i="3" s="1"/>
  <c r="W561" i="3" a="1"/>
  <c r="W561" i="3" s="1"/>
  <c r="W4775" i="3" a="1"/>
  <c r="W4775" i="3" s="1"/>
  <c r="W3929" i="3" a="1"/>
  <c r="W3929" i="3" s="1"/>
  <c r="W5806" i="3" a="1"/>
  <c r="W5806" i="3" s="1"/>
  <c r="W6479" i="3" a="1"/>
  <c r="W6479" i="3" s="1"/>
  <c r="W3577" i="3" a="1"/>
  <c r="W3577" i="3" s="1"/>
  <c r="W960" i="3" a="1"/>
  <c r="W960" i="3" s="1"/>
  <c r="W1553" i="3" a="1"/>
  <c r="W1553" i="3" s="1"/>
  <c r="W2531" i="3" a="1"/>
  <c r="W2531" i="3" s="1"/>
  <c r="W5454" i="3" a="1"/>
  <c r="W5454" i="3" s="1"/>
  <c r="W5076" i="3" a="1"/>
  <c r="W5076" i="3" s="1"/>
  <c r="W1865" i="3" a="1"/>
  <c r="W1865" i="3" s="1"/>
  <c r="W4925" i="3" a="1"/>
  <c r="W4925" i="3" s="1"/>
  <c r="W229" i="3" a="1"/>
  <c r="W229" i="3" s="1"/>
  <c r="W1624" i="3" a="1"/>
  <c r="W1624" i="3" s="1"/>
  <c r="W4902" i="3" a="1"/>
  <c r="W4902" i="3" s="1"/>
  <c r="W4643" i="3" a="1"/>
  <c r="W4643" i="3" s="1"/>
  <c r="W2866" i="3" a="1"/>
  <c r="W2866" i="3" s="1"/>
  <c r="W5097" i="3" a="1"/>
  <c r="W5097" i="3" s="1"/>
  <c r="W2894" i="3" a="1"/>
  <c r="W2894" i="3" s="1"/>
  <c r="W5557" i="3" a="1"/>
  <c r="W5557" i="3" s="1"/>
  <c r="W33" i="3" a="1"/>
  <c r="W33" i="3" s="1"/>
  <c r="W3865" i="3" a="1"/>
  <c r="W3865" i="3" s="1"/>
  <c r="W4629" i="3" a="1"/>
  <c r="W4629" i="3" s="1"/>
  <c r="W3985" i="3" a="1"/>
  <c r="W3985" i="3" s="1"/>
  <c r="W3477" i="3" a="1"/>
  <c r="W3477" i="3" s="1"/>
  <c r="W2689" i="3" a="1"/>
  <c r="W2689" i="3" s="1"/>
  <c r="W5881" i="3" a="1"/>
  <c r="W5881" i="3" s="1"/>
  <c r="W497" i="3" a="1"/>
  <c r="W497" i="3" s="1"/>
  <c r="W1026" i="3" a="1"/>
  <c r="W1026" i="3" s="1"/>
  <c r="W4322" i="3" a="1"/>
  <c r="W4322" i="3" s="1"/>
  <c r="W6377" i="3" a="1"/>
  <c r="W6377" i="3" s="1"/>
  <c r="W666" i="3" a="1"/>
  <c r="W666" i="3" s="1"/>
  <c r="W5979" i="3" a="1"/>
  <c r="W5979" i="3" s="1"/>
  <c r="W1429" i="3" a="1"/>
  <c r="W1429" i="3" s="1"/>
  <c r="W3868" i="3" a="1"/>
  <c r="W3868" i="3" s="1"/>
  <c r="W1809" i="3" a="1"/>
  <c r="W1809" i="3" s="1"/>
  <c r="W265" i="3" a="1"/>
  <c r="W265" i="3" s="1"/>
  <c r="W3705" i="3" a="1"/>
  <c r="W3705" i="3" s="1"/>
  <c r="W3712" i="3" a="1"/>
  <c r="W3712" i="3" s="1"/>
  <c r="W1617" i="3" a="1"/>
  <c r="W1617" i="3" s="1"/>
  <c r="W5296" i="3" a="1"/>
  <c r="W5296" i="3" s="1"/>
  <c r="W3907" i="3" a="1"/>
  <c r="W3907" i="3" s="1"/>
  <c r="W4681" i="3" a="1"/>
  <c r="W4681" i="3" s="1"/>
  <c r="W5219" i="3" a="1"/>
  <c r="W5219" i="3" s="1"/>
  <c r="W4145" i="3" a="1"/>
  <c r="W4145" i="3" s="1"/>
  <c r="W1670" i="3" a="1"/>
  <c r="W1670" i="3" s="1"/>
  <c r="W4587" i="3" a="1"/>
  <c r="W4587" i="3" s="1"/>
  <c r="W3893" i="3" a="1"/>
  <c r="W3893" i="3" s="1"/>
  <c r="W1123" i="3" a="1"/>
  <c r="W1123" i="3" s="1"/>
  <c r="W3418" i="3" a="1"/>
  <c r="W3418" i="3" s="1"/>
  <c r="W5757" i="3" a="1"/>
  <c r="W5757" i="3" s="1"/>
  <c r="W5170" i="3" a="1"/>
  <c r="W5170" i="3" s="1"/>
  <c r="W772" i="3" a="1"/>
  <c r="W772" i="3" s="1"/>
  <c r="W5381" i="3" a="1"/>
  <c r="W5381" i="3" s="1"/>
  <c r="W4218" i="3" a="1"/>
  <c r="W4218" i="3" s="1"/>
  <c r="W627" i="3" a="1"/>
  <c r="W627" i="3" s="1"/>
  <c r="W2168" i="3" a="1"/>
  <c r="W2168" i="3" s="1"/>
  <c r="W1870" i="3" a="1"/>
  <c r="W1870" i="3" s="1"/>
  <c r="W4005" i="3" a="1"/>
  <c r="W4005" i="3" s="1"/>
  <c r="W6293" i="3" a="1"/>
  <c r="W6293" i="3" s="1"/>
  <c r="W5403" i="3" a="1"/>
  <c r="W5403" i="3" s="1"/>
  <c r="W969" i="3" a="1"/>
  <c r="W969" i="3" s="1"/>
  <c r="W4063" i="3" a="1"/>
  <c r="W4063" i="3" s="1"/>
  <c r="W2286" i="3" a="1"/>
  <c r="W2286" i="3" s="1"/>
  <c r="W2116" i="3" a="1"/>
  <c r="W2116" i="3" s="1"/>
  <c r="W671" i="3" a="1"/>
  <c r="W671" i="3" s="1"/>
  <c r="W2667" i="3" a="1"/>
  <c r="W2667" i="3" s="1"/>
  <c r="W3993" i="3" a="1"/>
  <c r="W3993" i="3" s="1"/>
  <c r="W3045" i="3" a="1"/>
  <c r="W3045" i="3" s="1"/>
  <c r="W1643" i="3" a="1"/>
  <c r="W1643" i="3" s="1"/>
  <c r="W3031" i="3" a="1"/>
  <c r="W3031" i="3" s="1"/>
  <c r="W976" i="3" a="1"/>
  <c r="W976" i="3" s="1"/>
  <c r="W2347" i="3" a="1"/>
  <c r="W2347" i="3" s="1"/>
  <c r="W6083" i="3" a="1"/>
  <c r="W6083" i="3" s="1"/>
  <c r="W6365" i="3" a="1"/>
  <c r="W6365" i="3" s="1"/>
  <c r="W1344" i="3" a="1"/>
  <c r="W1344" i="3" s="1"/>
  <c r="W4486" i="3" a="1"/>
  <c r="W4486" i="3" s="1"/>
  <c r="W2931" i="3" a="1"/>
  <c r="W2931" i="3" s="1"/>
  <c r="W5550" i="3" a="1"/>
  <c r="W5550" i="3" s="1"/>
  <c r="W3806" i="3" a="1"/>
  <c r="W3806" i="3" s="1"/>
  <c r="W2977" i="3" a="1"/>
  <c r="W2977" i="3" s="1"/>
  <c r="W1866" i="3" a="1"/>
  <c r="W1866" i="3" s="1"/>
  <c r="W3186" i="3" a="1"/>
  <c r="W3186" i="3" s="1"/>
  <c r="W5498" i="3" a="1"/>
  <c r="W5498" i="3" s="1"/>
  <c r="W2264" i="3" a="1"/>
  <c r="W2264" i="3" s="1"/>
  <c r="W1341" i="3" a="1"/>
  <c r="W1341" i="3" s="1"/>
  <c r="W171" i="3" a="1"/>
  <c r="W171" i="3" s="1"/>
  <c r="W5271" i="3" a="1"/>
  <c r="W5271" i="3" s="1"/>
  <c r="W3319" i="3" a="1"/>
  <c r="W3319" i="3" s="1"/>
  <c r="W5205" i="3" a="1"/>
  <c r="W5205" i="3" s="1"/>
  <c r="W4865" i="3" a="1"/>
  <c r="W4865" i="3" s="1"/>
  <c r="W2373" i="3" a="1"/>
  <c r="W2373" i="3" s="1"/>
  <c r="W6092" i="3" a="1"/>
  <c r="W6092" i="3" s="1"/>
  <c r="W1170" i="3" a="1"/>
  <c r="W1170" i="3" s="1"/>
  <c r="W4289" i="3" a="1"/>
  <c r="W4289" i="3" s="1"/>
  <c r="W1366" i="3" a="1"/>
  <c r="W1366" i="3" s="1"/>
  <c r="W5841" i="3" a="1"/>
  <c r="W5841" i="3" s="1"/>
  <c r="W1528" i="3" a="1"/>
  <c r="W1528" i="3" s="1"/>
  <c r="W6110" i="3" a="1"/>
  <c r="W6110" i="3" s="1"/>
  <c r="W5691" i="3" a="1"/>
  <c r="W5691" i="3" s="1"/>
  <c r="W4869" i="3" a="1"/>
  <c r="W4869" i="3" s="1"/>
  <c r="W4738" i="3" a="1"/>
  <c r="W4738" i="3" s="1"/>
  <c r="W2343" i="3" a="1"/>
  <c r="W2343" i="3" s="1"/>
  <c r="W6375" i="3" a="1"/>
  <c r="W6375" i="3" s="1"/>
  <c r="W2879" i="3" a="1"/>
  <c r="W2879" i="3" s="1"/>
  <c r="W6536" i="3" a="1"/>
  <c r="W6536" i="3" s="1"/>
  <c r="W4919" i="3" a="1"/>
  <c r="W4919" i="3" s="1"/>
  <c r="W5024" i="3" a="1"/>
  <c r="W5024" i="3" s="1"/>
  <c r="W2903" i="3" a="1"/>
  <c r="W2903" i="3" s="1"/>
  <c r="W4013" i="3" a="1"/>
  <c r="W4013" i="3" s="1"/>
  <c r="W6096" i="3" a="1"/>
  <c r="W6096" i="3" s="1"/>
  <c r="W1820" i="3" a="1"/>
  <c r="W1820" i="3" s="1"/>
  <c r="W900" i="3" a="1"/>
  <c r="W900" i="3" s="1"/>
  <c r="W76" i="3" a="1"/>
  <c r="W76" i="3" s="1"/>
  <c r="W6608" i="3" a="1"/>
  <c r="W6608" i="3" s="1"/>
  <c r="W15" i="3" a="1"/>
  <c r="W15" i="3" s="1"/>
  <c r="W1186" i="3" a="1"/>
  <c r="W1186" i="3" s="1"/>
  <c r="W6070" i="3" a="1"/>
  <c r="W6070" i="3" s="1"/>
  <c r="W626" i="3" a="1"/>
  <c r="W626" i="3" s="1"/>
  <c r="W1235" i="3" a="1"/>
  <c r="W1235" i="3" s="1"/>
  <c r="W578" i="3" a="1"/>
  <c r="W578" i="3" s="1"/>
  <c r="W924" i="3" a="1"/>
  <c r="W924" i="3" s="1"/>
  <c r="W4046" i="3" a="1"/>
  <c r="W4046" i="3" s="1"/>
  <c r="W6384" i="3" a="1"/>
  <c r="W6384" i="3" s="1"/>
  <c r="W2719" i="3" a="1"/>
  <c r="W2719" i="3" s="1"/>
  <c r="W5293" i="3" a="1"/>
  <c r="W5293" i="3" s="1"/>
  <c r="W26" i="3" a="1"/>
  <c r="W26" i="3" s="1"/>
  <c r="W1970" i="3" a="1"/>
  <c r="W1970" i="3" s="1"/>
  <c r="W151" i="3" a="1"/>
  <c r="W151" i="3" s="1"/>
  <c r="W2905" i="3" a="1"/>
  <c r="W2905" i="3" s="1"/>
  <c r="W802" i="3" a="1"/>
  <c r="W802" i="3" s="1"/>
  <c r="W6262" i="3" a="1"/>
  <c r="W6262" i="3" s="1"/>
  <c r="W4040" i="3" a="1"/>
  <c r="W4040" i="3" s="1"/>
  <c r="W5827" i="3" a="1"/>
  <c r="W5827" i="3" s="1"/>
  <c r="W6335" i="3" a="1"/>
  <c r="W6335" i="3" s="1"/>
  <c r="W5360" i="3" a="1"/>
  <c r="W5360" i="3" s="1"/>
  <c r="W4224" i="3" a="1"/>
  <c r="W4224" i="3" s="1"/>
  <c r="W2462" i="3" a="1"/>
  <c r="W2462" i="3" s="1"/>
  <c r="W6088" i="3" a="1"/>
  <c r="W6088" i="3" s="1"/>
  <c r="W6444" i="3" a="1"/>
  <c r="W6444" i="3" s="1"/>
  <c r="W1909" i="3" a="1"/>
  <c r="W1909" i="3" s="1"/>
  <c r="W5174" i="3" a="1"/>
  <c r="W5174" i="3" s="1"/>
  <c r="W6373" i="3" a="1"/>
  <c r="W6373" i="3" s="1"/>
  <c r="W6015" i="3" a="1"/>
  <c r="W6015" i="3" s="1"/>
  <c r="W4314" i="3" a="1"/>
  <c r="W4314" i="3" s="1"/>
  <c r="W4783" i="3" a="1"/>
  <c r="W4783" i="3" s="1"/>
  <c r="W2102" i="3" a="1"/>
  <c r="W2102" i="3" s="1"/>
  <c r="W5877" i="3" a="1"/>
  <c r="W5877" i="3" s="1"/>
  <c r="W4480" i="3" a="1"/>
  <c r="W4480" i="3" s="1"/>
  <c r="W158" i="3" a="1"/>
  <c r="W158" i="3" s="1"/>
  <c r="W2335" i="3" a="1"/>
  <c r="W2335" i="3" s="1"/>
  <c r="W5537" i="3" a="1"/>
  <c r="W5537" i="3" s="1"/>
  <c r="W6501" i="3" a="1"/>
  <c r="W6501" i="3" s="1"/>
  <c r="W4149" i="3" a="1"/>
  <c r="W4149" i="3" s="1"/>
  <c r="W4321" i="3" a="1"/>
  <c r="W4321" i="3" s="1"/>
  <c r="W2586" i="3" a="1"/>
  <c r="W2586" i="3" s="1"/>
  <c r="W5519" i="3" a="1"/>
  <c r="W5519" i="3" s="1"/>
  <c r="W1303" i="3" a="1"/>
  <c r="W1303" i="3" s="1"/>
  <c r="W119" i="3" a="1"/>
  <c r="W119" i="3" s="1"/>
  <c r="W5246" i="3" a="1"/>
  <c r="W5246" i="3" s="1"/>
  <c r="W4053" i="3" a="1"/>
  <c r="W4053" i="3" s="1"/>
  <c r="W6162" i="3" a="1"/>
  <c r="W6162" i="3" s="1"/>
  <c r="W3390" i="3" a="1"/>
  <c r="W3390" i="3" s="1"/>
  <c r="W3329" i="3" a="1"/>
  <c r="W3329" i="3" s="1"/>
  <c r="W1394" i="3" a="1"/>
  <c r="W1394" i="3" s="1"/>
  <c r="W4706" i="3" a="1"/>
  <c r="W4706" i="3" s="1"/>
  <c r="W1762" i="3" a="1"/>
  <c r="W1762" i="3" s="1"/>
  <c r="W985" i="3" a="1"/>
  <c r="W985" i="3" s="1"/>
  <c r="W4824" i="3" a="1"/>
  <c r="W4824" i="3" s="1"/>
  <c r="W4373" i="3" a="1"/>
  <c r="W4373" i="3" s="1"/>
  <c r="W5820" i="3" a="1"/>
  <c r="W5820" i="3" s="1"/>
  <c r="W6173" i="3" a="1"/>
  <c r="W6173" i="3" s="1"/>
  <c r="W6116" i="3" a="1"/>
  <c r="W6116" i="3" s="1"/>
  <c r="W6115" i="3" a="1"/>
  <c r="W6115" i="3" s="1"/>
  <c r="W23" i="3" a="1"/>
  <c r="W23" i="3" s="1"/>
  <c r="W1599" i="3" a="1"/>
  <c r="W1599" i="3" s="1"/>
  <c r="W4344" i="3" a="1"/>
  <c r="W4344" i="3" s="1"/>
  <c r="W5232" i="3" a="1"/>
  <c r="W5232" i="3" s="1"/>
  <c r="W5495" i="3" a="1"/>
  <c r="W5495" i="3" s="1"/>
  <c r="W3612" i="3" a="1"/>
  <c r="W3612" i="3" s="1"/>
  <c r="W6610" i="3" a="1"/>
  <c r="W6610" i="3" s="1"/>
  <c r="W6446" i="3" a="1"/>
  <c r="W6446" i="3" s="1"/>
  <c r="W1561" i="3" a="1"/>
  <c r="W1561" i="3" s="1"/>
  <c r="W1565" i="3" a="1"/>
  <c r="W1565" i="3" s="1"/>
  <c r="W5442" i="3" a="1"/>
  <c r="W5442" i="3" s="1"/>
  <c r="W2299" i="3" a="1"/>
  <c r="W2299" i="3" s="1"/>
  <c r="W443" i="3" a="1"/>
  <c r="W443" i="3" s="1"/>
  <c r="W6324" i="3" a="1"/>
  <c r="W6324" i="3" s="1"/>
  <c r="W5940" i="3" a="1"/>
  <c r="W5940" i="3" s="1"/>
  <c r="W4829" i="3" a="1"/>
  <c r="W4829" i="3" s="1"/>
  <c r="W5113" i="3" a="1"/>
  <c r="W5113" i="3" s="1"/>
  <c r="W3714" i="3" a="1"/>
  <c r="W3714" i="3" s="1"/>
  <c r="W2081" i="3" a="1"/>
  <c r="W2081" i="3" s="1"/>
  <c r="W5510" i="3" a="1"/>
  <c r="W5510" i="3" s="1"/>
  <c r="W1092" i="3" a="1"/>
  <c r="W1092" i="3" s="1"/>
  <c r="W4366" i="3" a="1"/>
  <c r="W4366" i="3" s="1"/>
  <c r="W1598" i="3" a="1"/>
  <c r="W1598" i="3" s="1"/>
  <c r="W3405" i="3" a="1"/>
  <c r="W3405" i="3" s="1"/>
  <c r="W2992" i="3" a="1"/>
  <c r="W2992" i="3" s="1"/>
  <c r="W1484" i="3" a="1"/>
  <c r="W1484" i="3" s="1"/>
  <c r="W719" i="3" a="1"/>
  <c r="W719" i="3" s="1"/>
  <c r="W6302" i="3" a="1"/>
  <c r="W6302" i="3" s="1"/>
  <c r="W2594" i="3" a="1"/>
  <c r="W2594" i="3" s="1"/>
  <c r="W2119" i="3" a="1"/>
  <c r="W2119" i="3" s="1"/>
  <c r="W3046" i="3" a="1"/>
  <c r="W3046" i="3" s="1"/>
  <c r="W5365" i="3" a="1"/>
  <c r="W5365" i="3" s="1"/>
  <c r="W4825" i="3" a="1"/>
  <c r="W4825" i="3" s="1"/>
  <c r="W2573" i="3" a="1"/>
  <c r="W2573" i="3" s="1"/>
  <c r="W1035" i="3" a="1"/>
  <c r="W1035" i="3" s="1"/>
  <c r="W6456" i="3" a="1"/>
  <c r="W6456" i="3" s="1"/>
  <c r="W4170" i="3" a="1"/>
  <c r="W4170" i="3" s="1"/>
  <c r="W2778" i="3" a="1"/>
  <c r="W2778" i="3" s="1"/>
  <c r="W3763" i="3" a="1"/>
  <c r="W3763" i="3" s="1"/>
  <c r="W4083" i="3" a="1"/>
  <c r="W4083" i="3" s="1"/>
  <c r="W4900" i="3" a="1"/>
  <c r="W4900" i="3" s="1"/>
  <c r="W4748" i="3" a="1"/>
  <c r="W4748" i="3" s="1"/>
  <c r="W11" i="3" a="1"/>
  <c r="W11" i="3" s="1"/>
  <c r="W5974" i="3" a="1"/>
  <c r="W5974" i="3" s="1"/>
  <c r="W6091" i="3" a="1"/>
  <c r="W6091" i="3" s="1"/>
  <c r="W5447" i="3" a="1"/>
  <c r="W5447" i="3" s="1"/>
  <c r="W5199" i="3" a="1"/>
  <c r="W5199" i="3" s="1"/>
  <c r="W5886" i="3" a="1"/>
  <c r="W5886" i="3" s="1"/>
  <c r="W5794" i="3" a="1"/>
  <c r="W5794" i="3" s="1"/>
  <c r="W2259" i="3" a="1"/>
  <c r="W2259" i="3" s="1"/>
  <c r="W1098" i="3" a="1"/>
  <c r="W1098" i="3" s="1"/>
  <c r="W1784" i="3" a="1"/>
  <c r="W1784" i="3" s="1"/>
  <c r="W3013" i="3" a="1"/>
  <c r="W3013" i="3" s="1"/>
  <c r="W3487" i="3" a="1"/>
  <c r="W3487" i="3" s="1"/>
  <c r="W4618" i="3" a="1"/>
  <c r="W4618" i="3" s="1"/>
  <c r="W193" i="3" a="1"/>
  <c r="W193" i="3" s="1"/>
  <c r="W4752" i="3" a="1"/>
  <c r="W4752" i="3" s="1"/>
  <c r="W6351" i="3" a="1"/>
  <c r="W6351" i="3" s="1"/>
  <c r="W1512" i="3" a="1"/>
  <c r="W1512" i="3" s="1"/>
  <c r="W2997" i="3" a="1"/>
  <c r="W2997" i="3" s="1"/>
  <c r="W1890" i="3" a="1"/>
  <c r="W1890" i="3" s="1"/>
  <c r="W5880" i="3" a="1"/>
  <c r="W5880" i="3" s="1"/>
  <c r="W1544" i="3" a="1"/>
  <c r="W1544" i="3" s="1"/>
  <c r="W3357" i="3" a="1"/>
  <c r="W3357" i="3" s="1"/>
  <c r="W3563" i="3" a="1"/>
  <c r="W3563" i="3" s="1"/>
  <c r="W100" i="3" a="1"/>
  <c r="W100" i="3" s="1"/>
  <c r="W1495" i="3" a="1"/>
  <c r="W1495" i="3" s="1"/>
  <c r="W4807" i="3" a="1"/>
  <c r="W4807" i="3" s="1"/>
  <c r="W6247" i="3" a="1"/>
  <c r="W6247" i="3" s="1"/>
  <c r="W6151" i="3" a="1"/>
  <c r="W6151" i="3" s="1"/>
  <c r="W1733" i="3" a="1"/>
  <c r="W1733" i="3" s="1"/>
  <c r="W5581" i="3" a="1"/>
  <c r="W5581" i="3" s="1"/>
  <c r="W589" i="3" a="1"/>
  <c r="W589" i="3" s="1"/>
  <c r="W3859" i="3" a="1"/>
  <c r="W3859" i="3" s="1"/>
  <c r="W2880" i="3" a="1"/>
  <c r="W2880" i="3" s="1"/>
  <c r="W1770" i="3" a="1"/>
  <c r="W1770" i="3" s="1"/>
  <c r="W5968" i="3" a="1"/>
  <c r="W5968" i="3" s="1"/>
  <c r="W46" i="3" a="1"/>
  <c r="W46" i="3" s="1"/>
  <c r="W1550" i="3" a="1"/>
  <c r="W1550" i="3" s="1"/>
  <c r="W5790" i="3" a="1"/>
  <c r="W5790" i="3" s="1"/>
  <c r="W6075" i="3" a="1"/>
  <c r="W6075" i="3" s="1"/>
  <c r="W3690" i="3" a="1"/>
  <c r="W3690" i="3" s="1"/>
  <c r="W4453" i="3" a="1"/>
  <c r="W4453" i="3" s="1"/>
  <c r="W6412" i="3" a="1"/>
  <c r="W6412" i="3" s="1"/>
  <c r="W198" i="3" a="1"/>
  <c r="W198" i="3" s="1"/>
  <c r="W1094" i="3" a="1"/>
  <c r="W1094" i="3" s="1"/>
  <c r="W4653" i="3" a="1"/>
  <c r="W4653" i="3" s="1"/>
  <c r="W4627" i="3" a="1"/>
  <c r="W4627" i="3" s="1"/>
  <c r="W6414" i="3" a="1"/>
  <c r="W6414" i="3" s="1"/>
  <c r="W2682" i="3" a="1"/>
  <c r="W2682" i="3" s="1"/>
  <c r="W5384" i="3" a="1"/>
  <c r="W5384" i="3" s="1"/>
  <c r="W6577" i="3" a="1"/>
  <c r="W6577" i="3" s="1"/>
  <c r="W617" i="3" a="1"/>
  <c r="W617" i="3" s="1"/>
  <c r="W2633" i="3" a="1"/>
  <c r="W2633" i="3" s="1"/>
  <c r="W4931" i="3" a="1"/>
  <c r="W4931" i="3" s="1"/>
  <c r="W5243" i="3" a="1"/>
  <c r="W5243" i="3" s="1"/>
  <c r="W491" i="3" a="1"/>
  <c r="W491" i="3" s="1"/>
  <c r="W732" i="3" a="1"/>
  <c r="W732" i="3" s="1"/>
  <c r="W4438" i="3" a="1"/>
  <c r="W4438" i="3" s="1"/>
  <c r="W1278" i="3" a="1"/>
  <c r="W1278" i="3" s="1"/>
  <c r="W2092" i="3" a="1"/>
  <c r="W2092" i="3" s="1"/>
  <c r="W1171" i="3" a="1"/>
  <c r="W1171" i="3" s="1"/>
  <c r="W5784" i="3" a="1"/>
  <c r="W5784" i="3" s="1"/>
  <c r="W3130" i="3" a="1"/>
  <c r="W3130" i="3" s="1"/>
  <c r="W3911" i="3" a="1"/>
  <c r="W3911" i="3" s="1"/>
  <c r="W5869" i="3" a="1"/>
  <c r="W5869" i="3" s="1"/>
  <c r="W5873" i="3" a="1"/>
  <c r="W5873" i="3" s="1"/>
  <c r="W5123" i="3" a="1"/>
  <c r="W5123" i="3" s="1"/>
  <c r="W2979" i="3" a="1"/>
  <c r="W2979" i="3" s="1"/>
  <c r="W680" i="3" a="1"/>
  <c r="W680" i="3" s="1"/>
  <c r="W3586" i="3" a="1"/>
  <c r="W3586" i="3" s="1"/>
  <c r="W5993" i="3" a="1"/>
  <c r="W5993" i="3" s="1"/>
  <c r="W3744" i="3" a="1"/>
  <c r="W3744" i="3" s="1"/>
  <c r="W2366" i="3" a="1"/>
  <c r="W2366" i="3" s="1"/>
  <c r="W5371" i="3" a="1"/>
  <c r="W5371" i="3" s="1"/>
  <c r="W4647" i="3" a="1"/>
  <c r="W4647" i="3" s="1"/>
  <c r="W98" i="3" a="1"/>
  <c r="W98" i="3" s="1"/>
  <c r="W4313" i="3" a="1"/>
  <c r="W4313" i="3" s="1"/>
  <c r="W2888" i="3" a="1"/>
  <c r="W2888" i="3" s="1"/>
  <c r="W1707" i="3" a="1"/>
  <c r="W1707" i="3" s="1"/>
  <c r="W4789" i="3" a="1"/>
  <c r="W4789" i="3" s="1"/>
  <c r="W3741" i="3" a="1"/>
  <c r="W3741" i="3" s="1"/>
  <c r="W3674" i="3" a="1"/>
  <c r="W3674" i="3" s="1"/>
  <c r="W4795" i="3" a="1"/>
  <c r="W4795" i="3" s="1"/>
  <c r="W3522" i="3" a="1"/>
  <c r="W3522" i="3" s="1"/>
  <c r="W5218" i="3" a="1"/>
  <c r="W5218" i="3" s="1"/>
  <c r="W3648" i="3" a="1"/>
  <c r="W3648" i="3" s="1"/>
  <c r="W3853" i="3" a="1"/>
  <c r="W3853" i="3" s="1"/>
  <c r="W5352" i="3" a="1"/>
  <c r="W5352" i="3" s="1"/>
  <c r="W4209" i="3" a="1"/>
  <c r="W4209" i="3" s="1"/>
  <c r="W4961" i="3" a="1"/>
  <c r="W4961" i="3" s="1"/>
  <c r="W4922" i="3" a="1"/>
  <c r="W4922" i="3" s="1"/>
  <c r="W3399" i="3" a="1"/>
  <c r="W3399" i="3" s="1"/>
  <c r="W1426" i="3" a="1"/>
  <c r="W1426" i="3" s="1"/>
  <c r="W5722" i="3" a="1"/>
  <c r="W5722" i="3" s="1"/>
  <c r="W2580" i="3" a="1"/>
  <c r="W2580" i="3" s="1"/>
  <c r="W5474" i="3" a="1"/>
  <c r="W5474" i="3" s="1"/>
  <c r="W5147" i="3" a="1"/>
  <c r="W5147" i="3" s="1"/>
  <c r="W5684" i="3" a="1"/>
  <c r="W5684" i="3" s="1"/>
  <c r="W5871" i="3" a="1"/>
  <c r="W5871" i="3" s="1"/>
  <c r="W4243" i="3" a="1"/>
  <c r="W4243" i="3" s="1"/>
  <c r="W63" i="3" a="1"/>
  <c r="W63" i="3" s="1"/>
  <c r="W800" i="3" a="1"/>
  <c r="W800" i="3" s="1"/>
  <c r="W3562" i="3" a="1"/>
  <c r="W3562" i="3" s="1"/>
  <c r="W813" i="3" a="1"/>
  <c r="W813" i="3" s="1"/>
  <c r="W6261" i="3" a="1"/>
  <c r="W6261" i="3" s="1"/>
  <c r="W5038" i="3" a="1"/>
  <c r="W5038" i="3" s="1"/>
  <c r="W4716" i="3" a="1"/>
  <c r="W4716" i="3" s="1"/>
  <c r="W3843" i="3" a="1"/>
  <c r="W3843" i="3" s="1"/>
  <c r="W2821" i="3" a="1"/>
  <c r="W2821" i="3" s="1"/>
  <c r="W5464" i="3" a="1"/>
  <c r="W5464" i="3" s="1"/>
  <c r="W5617" i="3" a="1"/>
  <c r="W5617" i="3" s="1"/>
  <c r="W3802" i="3" a="1"/>
  <c r="W3802" i="3" s="1"/>
  <c r="W2708" i="3" a="1"/>
  <c r="W2708" i="3" s="1"/>
  <c r="W3053" i="3" a="1"/>
  <c r="W3053" i="3" s="1"/>
  <c r="W4962" i="3" a="1"/>
  <c r="W4962" i="3" s="1"/>
  <c r="W1566" i="3" a="1"/>
  <c r="W1566" i="3" s="1"/>
  <c r="W54" i="3" a="1"/>
  <c r="W54" i="3" s="1"/>
  <c r="W249" i="3" a="1"/>
  <c r="W249" i="3" s="1"/>
  <c r="W202" i="3" a="1"/>
  <c r="W202" i="3" s="1"/>
  <c r="W1115" i="3" a="1"/>
  <c r="W1115" i="3" s="1"/>
  <c r="W4637" i="3" a="1"/>
  <c r="W4637" i="3" s="1"/>
  <c r="W2290" i="3" a="1"/>
  <c r="W2290" i="3" s="1"/>
  <c r="W1315" i="3" a="1"/>
  <c r="W1315" i="3" s="1"/>
  <c r="W5707" i="3" a="1"/>
  <c r="W5707" i="3" s="1"/>
  <c r="W5453" i="3" a="1"/>
  <c r="W5453" i="3" s="1"/>
  <c r="W3406" i="3" a="1"/>
  <c r="W3406" i="3" s="1"/>
  <c r="W4915" i="3" a="1"/>
  <c r="W4915" i="3" s="1"/>
  <c r="W6275" i="3" a="1"/>
  <c r="W6275" i="3" s="1"/>
  <c r="W2440" i="3" a="1"/>
  <c r="W2440" i="3" s="1"/>
  <c r="W579" i="3" a="1"/>
  <c r="W579" i="3" s="1"/>
  <c r="W972" i="3" a="1"/>
  <c r="W972" i="3" s="1"/>
  <c r="W1756" i="3" a="1"/>
  <c r="W1756" i="3" s="1"/>
  <c r="W5562" i="3" a="1"/>
  <c r="W5562" i="3" s="1"/>
  <c r="W330" i="3" a="1"/>
  <c r="W330" i="3" s="1"/>
  <c r="W4812" i="3" a="1"/>
  <c r="W4812" i="3" s="1"/>
  <c r="W1190" i="3" a="1"/>
  <c r="W1190" i="3" s="1"/>
  <c r="W3185" i="3" a="1"/>
  <c r="W3185" i="3" s="1"/>
  <c r="W4863" i="3" a="1"/>
  <c r="W4863" i="3" s="1"/>
  <c r="W4161" i="3" a="1"/>
  <c r="W4161" i="3" s="1"/>
  <c r="W145" i="3" a="1"/>
  <c r="W145" i="3" s="1"/>
  <c r="W2714" i="3" a="1"/>
  <c r="W2714" i="3" s="1"/>
  <c r="W2007" i="3" a="1"/>
  <c r="W2007" i="3" s="1"/>
  <c r="W4044" i="3" a="1"/>
  <c r="W4044" i="3" s="1"/>
  <c r="W3653" i="3" a="1"/>
  <c r="W3653" i="3" s="1"/>
  <c r="W2047" i="3" a="1"/>
  <c r="W2047" i="3" s="1"/>
  <c r="W2927" i="3" a="1"/>
  <c r="W2927" i="3" s="1"/>
  <c r="W570" i="3" a="1"/>
  <c r="W570" i="3" s="1"/>
  <c r="W5261" i="3" a="1"/>
  <c r="W5261" i="3" s="1"/>
  <c r="W3958" i="3" a="1"/>
  <c r="W3958" i="3" s="1"/>
  <c r="W3781" i="3" a="1"/>
  <c r="W3781" i="3" s="1"/>
  <c r="W1022" i="3" a="1"/>
  <c r="W1022" i="3" s="1"/>
  <c r="W4755" i="3" a="1"/>
  <c r="W4755" i="3" s="1"/>
  <c r="W1742" i="3" a="1"/>
  <c r="W1742" i="3" s="1"/>
  <c r="W2973" i="3" a="1"/>
  <c r="W2973" i="3" s="1"/>
  <c r="W5499" i="3" a="1"/>
  <c r="W5499" i="3" s="1"/>
  <c r="W2570" i="3" a="1"/>
  <c r="W2570" i="3" s="1"/>
  <c r="W432" i="3" a="1"/>
  <c r="W432" i="3" s="1"/>
  <c r="W72" i="3" a="1"/>
  <c r="W72" i="3" s="1"/>
  <c r="W3464" i="3" a="1"/>
  <c r="W3464" i="3" s="1"/>
  <c r="W155" i="3" a="1"/>
  <c r="W155" i="3" s="1"/>
  <c r="W3202" i="3" a="1"/>
  <c r="W3202" i="3" s="1"/>
  <c r="W1122" i="3" a="1"/>
  <c r="W1122" i="3" s="1"/>
  <c r="W1242" i="3" a="1"/>
  <c r="W1242" i="3" s="1"/>
  <c r="W5678" i="3" a="1"/>
  <c r="W5678" i="3" s="1"/>
  <c r="W5194" i="3" a="1"/>
  <c r="W5194" i="3" s="1"/>
  <c r="W3582" i="3" a="1"/>
  <c r="W3582" i="3" s="1"/>
  <c r="W3456" i="3" a="1"/>
  <c r="W3456" i="3" s="1"/>
  <c r="W5323" i="3" a="1"/>
  <c r="W5323" i="3" s="1"/>
  <c r="W2171" i="3" a="1"/>
  <c r="W2171" i="3" s="1"/>
  <c r="W2529" i="3" a="1"/>
  <c r="W2529" i="3" s="1"/>
  <c r="W4056" i="3" a="1"/>
  <c r="W4056" i="3" s="1"/>
  <c r="W658" i="3" a="1"/>
  <c r="W658" i="3" s="1"/>
  <c r="W1091" i="3" a="1"/>
  <c r="W1091" i="3" s="1"/>
  <c r="W3886" i="3" a="1"/>
  <c r="W3886" i="3" s="1"/>
  <c r="W6345" i="3" a="1"/>
  <c r="W6345" i="3" s="1"/>
  <c r="W3027" i="3" a="1"/>
  <c r="W3027" i="3" s="1"/>
  <c r="W1523" i="3" a="1"/>
  <c r="W1523" i="3" s="1"/>
  <c r="W178" i="3" a="1"/>
  <c r="W178" i="3" s="1"/>
  <c r="W4390" i="3" a="1"/>
  <c r="W4390" i="3" s="1"/>
  <c r="W3421" i="3" a="1"/>
  <c r="W3421" i="3" s="1"/>
  <c r="W3676" i="3" a="1"/>
  <c r="W3676" i="3" s="1"/>
  <c r="W109" i="3" a="1"/>
  <c r="W109" i="3" s="1"/>
  <c r="W3623" i="3" a="1"/>
  <c r="W3623" i="3" s="1"/>
  <c r="W4168" i="3" a="1"/>
  <c r="W4168" i="3" s="1"/>
  <c r="W6368" i="3" a="1"/>
  <c r="W6368" i="3" s="1"/>
  <c r="W4332" i="3" a="1"/>
  <c r="W4332" i="3" s="1"/>
  <c r="W1745" i="3" a="1"/>
  <c r="W1745" i="3" s="1"/>
  <c r="W5240" i="3" a="1"/>
  <c r="W5240" i="3" s="1"/>
  <c r="W1099" i="3" a="1"/>
  <c r="W1099" i="3" s="1"/>
  <c r="W1346" i="3" a="1"/>
  <c r="W1346" i="3" s="1"/>
  <c r="W6227" i="3" a="1"/>
  <c r="W6227" i="3" s="1"/>
  <c r="W2274" i="3" a="1"/>
  <c r="W2274" i="3" s="1"/>
  <c r="W564" i="3" a="1"/>
  <c r="W564" i="3" s="1"/>
  <c r="W4994" i="3" a="1"/>
  <c r="W4994" i="3" s="1"/>
  <c r="W866" i="3" a="1"/>
  <c r="W866" i="3" s="1"/>
  <c r="W4114" i="3" a="1"/>
  <c r="W4114" i="3" s="1"/>
  <c r="W5564" i="3" a="1"/>
  <c r="W5564" i="3" s="1"/>
  <c r="W1790" i="3" a="1"/>
  <c r="W1790" i="3" s="1"/>
  <c r="W5906" i="3" a="1"/>
  <c r="W5906" i="3" s="1"/>
  <c r="W4181" i="3" a="1"/>
  <c r="W4181" i="3" s="1"/>
  <c r="W5555" i="3" a="1"/>
  <c r="W5555" i="3" s="1"/>
  <c r="W3702" i="3" a="1"/>
  <c r="W3702" i="3" s="1"/>
  <c r="W2118" i="3" a="1"/>
  <c r="W2118" i="3" s="1"/>
  <c r="W2323" i="3" a="1"/>
  <c r="W2323" i="3" s="1"/>
  <c r="W882" i="3" a="1"/>
  <c r="W882" i="3" s="1"/>
  <c r="W1737" i="3" a="1"/>
  <c r="W1737" i="3" s="1"/>
  <c r="W4079" i="3" a="1"/>
  <c r="W4079" i="3" s="1"/>
  <c r="W1439" i="3" a="1"/>
  <c r="W1439" i="3" s="1"/>
  <c r="W5938" i="3" a="1"/>
  <c r="W5938" i="3" s="1"/>
  <c r="W2194" i="3" a="1"/>
  <c r="W2194" i="3" s="1"/>
  <c r="W653" i="3" a="1"/>
  <c r="W653" i="3" s="1"/>
  <c r="W6086" i="3" a="1"/>
  <c r="W6086" i="3" s="1"/>
  <c r="W3434" i="3" a="1"/>
  <c r="W3434" i="3" s="1"/>
  <c r="W1125" i="3" a="1"/>
  <c r="W1125" i="3" s="1"/>
  <c r="W6024" i="3" a="1"/>
  <c r="W6024" i="3" s="1"/>
  <c r="W4148" i="3" a="1"/>
  <c r="W4148" i="3" s="1"/>
  <c r="W2218" i="3" a="1"/>
  <c r="W2218" i="3" s="1"/>
  <c r="W4182" i="3" a="1"/>
  <c r="W4182" i="3" s="1"/>
  <c r="W3520" i="3" a="1"/>
  <c r="W3520" i="3" s="1"/>
  <c r="W5932" i="3" a="1"/>
  <c r="W5932" i="3" s="1"/>
  <c r="W3168" i="3" a="1"/>
  <c r="W3168" i="3" s="1"/>
  <c r="W3049" i="3" a="1"/>
  <c r="W3049" i="3" s="1"/>
  <c r="W3321" i="3" a="1"/>
  <c r="W3321" i="3" s="1"/>
  <c r="W323" i="3" a="1"/>
  <c r="W323" i="3" s="1"/>
  <c r="W1416" i="3" a="1"/>
  <c r="W1416" i="3" s="1"/>
  <c r="W3888" i="3" a="1"/>
  <c r="W3888" i="3" s="1"/>
  <c r="W4933" i="3" a="1"/>
  <c r="W4933" i="3" s="1"/>
  <c r="W943" i="3" a="1"/>
  <c r="W943" i="3" s="1"/>
  <c r="W2120" i="3" a="1"/>
  <c r="W2120" i="3" s="1"/>
  <c r="W2937" i="3" a="1"/>
  <c r="W2937" i="3" s="1"/>
  <c r="W3711" i="3" a="1"/>
  <c r="W3711" i="3" s="1"/>
  <c r="W6080" i="3" a="1"/>
  <c r="W6080" i="3" s="1"/>
  <c r="W797" i="3" a="1"/>
  <c r="W797" i="3" s="1"/>
  <c r="W5301" i="3" a="1"/>
  <c r="W5301" i="3" s="1"/>
  <c r="W5645" i="3" a="1"/>
  <c r="W5645" i="3" s="1"/>
  <c r="W4938" i="3" a="1"/>
  <c r="W4938" i="3" s="1"/>
  <c r="W2662" i="3" a="1"/>
  <c r="W2662" i="3" s="1"/>
  <c r="W2677" i="3" a="1"/>
  <c r="W2677" i="3" s="1"/>
  <c r="W4565" i="3" a="1"/>
  <c r="W4565" i="3" s="1"/>
  <c r="W3073" i="3" a="1"/>
  <c r="W3073" i="3" s="1"/>
  <c r="W2243" i="3" a="1"/>
  <c r="W2243" i="3" s="1"/>
  <c r="W6123" i="3" a="1"/>
  <c r="W6123" i="3" s="1"/>
  <c r="W4343" i="3" a="1"/>
  <c r="W4343" i="3" s="1"/>
  <c r="W5388" i="3" a="1"/>
  <c r="W5388" i="3" s="1"/>
  <c r="W6283" i="3" a="1"/>
  <c r="W6283" i="3" s="1"/>
  <c r="W6567" i="3" a="1"/>
  <c r="W6567" i="3" s="1"/>
  <c r="W2013" i="3" a="1"/>
  <c r="W2013" i="3" s="1"/>
  <c r="W1779" i="3" a="1"/>
  <c r="W1779" i="3" s="1"/>
  <c r="W2534" i="3" a="1"/>
  <c r="W2534" i="3" s="1"/>
  <c r="W2510" i="3" a="1"/>
  <c r="W2510" i="3" s="1"/>
  <c r="W1252" i="3" a="1"/>
  <c r="W1252" i="3" s="1"/>
  <c r="W2641" i="3" a="1"/>
  <c r="W2641" i="3" s="1"/>
  <c r="W1684" i="3" a="1"/>
  <c r="W1684" i="3" s="1"/>
  <c r="W6018" i="3" a="1"/>
  <c r="W6018" i="3" s="1"/>
  <c r="W113" i="3" a="1"/>
  <c r="W113" i="3" s="1"/>
  <c r="W843" i="3" a="1"/>
  <c r="W843" i="3" s="1"/>
  <c r="W3265" i="3" a="1"/>
  <c r="W3265" i="3" s="1"/>
  <c r="W2210" i="3" a="1"/>
  <c r="W2210" i="3" s="1"/>
  <c r="W4544" i="3" a="1"/>
  <c r="W4544" i="3" s="1"/>
  <c r="W1974" i="3" a="1"/>
  <c r="W1974" i="3" s="1"/>
  <c r="W3323" i="3" a="1"/>
  <c r="W3323" i="3" s="1"/>
  <c r="W5307" i="3" a="1"/>
  <c r="W5307" i="3" s="1"/>
  <c r="W1336" i="3" a="1"/>
  <c r="W1336" i="3" s="1"/>
  <c r="W1388" i="3" a="1"/>
  <c r="W1388" i="3" s="1"/>
  <c r="W3723" i="3" a="1"/>
  <c r="W3723" i="3" s="1"/>
  <c r="W2643" i="3" a="1"/>
  <c r="W2643" i="3" s="1"/>
  <c r="W5528" i="3" a="1"/>
  <c r="W5528" i="3" s="1"/>
  <c r="W4348" i="3" a="1"/>
  <c r="W4348" i="3" s="1"/>
  <c r="W5831" i="3" a="1"/>
  <c r="W5831" i="3" s="1"/>
  <c r="W4798" i="3" a="1"/>
  <c r="W4798" i="3" s="1"/>
  <c r="W3625" i="3" a="1"/>
  <c r="W3625" i="3" s="1"/>
  <c r="W192" i="3" a="1"/>
  <c r="W192" i="3" s="1"/>
  <c r="W3316" i="3" a="1"/>
  <c r="W3316" i="3" s="1"/>
  <c r="W6432" i="3" a="1"/>
  <c r="W6432" i="3" s="1"/>
  <c r="W5393" i="3" a="1"/>
  <c r="W5393" i="3" s="1"/>
  <c r="W4065" i="3" a="1"/>
  <c r="W4065" i="3" s="1"/>
  <c r="W3771" i="3" a="1"/>
  <c r="W3771" i="3" s="1"/>
  <c r="W5975" i="3" a="1"/>
  <c r="W5975" i="3" s="1"/>
  <c r="W3666" i="3" a="1"/>
  <c r="W3666" i="3" s="1"/>
  <c r="W6561" i="3" a="1"/>
  <c r="W6561" i="3" s="1"/>
  <c r="W5665" i="3" a="1"/>
  <c r="W5665" i="3" s="1"/>
  <c r="W420" i="3" a="1"/>
  <c r="W420" i="3" s="1"/>
  <c r="W2383" i="3" a="1"/>
  <c r="W2383" i="3" s="1"/>
  <c r="W6550" i="3" a="1"/>
  <c r="W6550" i="3" s="1"/>
  <c r="W4489" i="3" a="1"/>
  <c r="W4489" i="3" s="1"/>
  <c r="W1062" i="3" a="1"/>
  <c r="W1062" i="3" s="1"/>
  <c r="W5288" i="3" a="1"/>
  <c r="W5288" i="3" s="1"/>
  <c r="W5697" i="3" a="1"/>
  <c r="W5697" i="3" s="1"/>
  <c r="W2974" i="3" a="1"/>
  <c r="W2974" i="3" s="1"/>
  <c r="W899" i="3" a="1"/>
  <c r="W899" i="3" s="1"/>
  <c r="W62" i="3" a="1"/>
  <c r="W62" i="3" s="1"/>
  <c r="W776" i="3" a="1"/>
  <c r="W776" i="3" s="1"/>
  <c r="W4977" i="3" a="1"/>
  <c r="W4977" i="3" s="1"/>
  <c r="W3952" i="3" a="1"/>
  <c r="W3952" i="3" s="1"/>
  <c r="W2467" i="3" a="1"/>
  <c r="W2467" i="3" s="1"/>
  <c r="W4535" i="3" a="1"/>
  <c r="W4535" i="3" s="1"/>
  <c r="W426" i="3" a="1"/>
  <c r="W426" i="3" s="1"/>
  <c r="W2565" i="3" a="1"/>
  <c r="W2565" i="3" s="1"/>
  <c r="W1320" i="3" a="1"/>
  <c r="W1320" i="3" s="1"/>
  <c r="W1184" i="3" a="1"/>
  <c r="W1184" i="3" s="1"/>
  <c r="W1055" i="3" a="1"/>
  <c r="W1055" i="3" s="1"/>
  <c r="W4158" i="3" a="1"/>
  <c r="W4158" i="3" s="1"/>
  <c r="W1638" i="3" a="1"/>
  <c r="W1638" i="3" s="1"/>
  <c r="W6218" i="3" a="1"/>
  <c r="W6218" i="3" s="1"/>
  <c r="W4055" i="3" a="1"/>
  <c r="W4055" i="3" s="1"/>
  <c r="W237" i="3" a="1"/>
  <c r="W237" i="3" s="1"/>
  <c r="W95" i="3" a="1"/>
  <c r="W95" i="3" s="1"/>
  <c r="W3549" i="3" a="1"/>
  <c r="W3549" i="3" s="1"/>
  <c r="W4435" i="3" a="1"/>
  <c r="W4435" i="3" s="1"/>
  <c r="W553" i="3" a="1"/>
  <c r="W553" i="3" s="1"/>
  <c r="W1788" i="3" a="1"/>
  <c r="W1788" i="3" s="1"/>
  <c r="W4659" i="3" a="1"/>
  <c r="W4659" i="3" s="1"/>
  <c r="W1657" i="3" a="1"/>
  <c r="W1657" i="3" s="1"/>
  <c r="W2217" i="3" a="1"/>
  <c r="W2217" i="3" s="1"/>
  <c r="W508" i="3" a="1"/>
  <c r="W508" i="3" s="1"/>
  <c r="W108" i="3" a="1"/>
  <c r="W108" i="3" s="1"/>
  <c r="W3341" i="3" a="1"/>
  <c r="W3341" i="3" s="1"/>
  <c r="W4491" i="3" a="1"/>
  <c r="W4491" i="3" s="1"/>
  <c r="W3258" i="3" a="1"/>
  <c r="W3258" i="3" s="1"/>
  <c r="W3507" i="3" a="1"/>
  <c r="W3507" i="3" s="1"/>
  <c r="W2284" i="3" a="1"/>
  <c r="W2284" i="3" s="1"/>
  <c r="W416" i="3" a="1"/>
  <c r="W416" i="3" s="1"/>
  <c r="W5627" i="3" a="1"/>
  <c r="W5627" i="3" s="1"/>
  <c r="W6120" i="3" a="1"/>
  <c r="W6120" i="3" s="1"/>
  <c r="W149" i="3" a="1"/>
  <c r="W149" i="3" s="1"/>
  <c r="W5915" i="3" a="1"/>
  <c r="W5915" i="3" s="1"/>
  <c r="W4116" i="3" a="1"/>
  <c r="W4116" i="3" s="1"/>
  <c r="W1647" i="3" a="1"/>
  <c r="W1647" i="3" s="1"/>
  <c r="W5976" i="3" a="1"/>
  <c r="W5976" i="3" s="1"/>
  <c r="W3394" i="3" a="1"/>
  <c r="W3394" i="3" s="1"/>
  <c r="W2975" i="3" a="1"/>
  <c r="W2975" i="3" s="1"/>
  <c r="W349" i="3" a="1"/>
  <c r="W349" i="3" s="1"/>
  <c r="W2645" i="3" a="1"/>
  <c r="W2645" i="3" s="1"/>
  <c r="W5206" i="3" a="1"/>
  <c r="W5206" i="3" s="1"/>
  <c r="W2676" i="3" a="1"/>
  <c r="W2676" i="3" s="1"/>
  <c r="W3628" i="3" a="1"/>
  <c r="W3628" i="3" s="1"/>
  <c r="W4582" i="3" a="1"/>
  <c r="W4582" i="3" s="1"/>
  <c r="W57" i="3" a="1"/>
  <c r="W57" i="3" s="1"/>
  <c r="W3561" i="3" a="1"/>
  <c r="W3561" i="3" s="1"/>
  <c r="W1532" i="3" a="1"/>
  <c r="W1532" i="3" s="1"/>
  <c r="W6065" i="3" a="1"/>
  <c r="W6065" i="3" s="1"/>
  <c r="W1412" i="3" a="1"/>
  <c r="W1412" i="3" s="1"/>
  <c r="W5570" i="3" a="1"/>
  <c r="W5570" i="3" s="1"/>
  <c r="W1644" i="3" a="1"/>
  <c r="W1644" i="3" s="1"/>
  <c r="W6449" i="3" a="1"/>
  <c r="W6449" i="3" s="1"/>
  <c r="W3925" i="3" a="1"/>
  <c r="W3925" i="3" s="1"/>
  <c r="W1860" i="3" a="1"/>
  <c r="W1860" i="3" s="1"/>
  <c r="W6533" i="3" a="1"/>
  <c r="W6533" i="3" s="1"/>
  <c r="W5268" i="3" a="1"/>
  <c r="W5268" i="3" s="1"/>
  <c r="W692" i="3" a="1"/>
  <c r="W692" i="3" s="1"/>
  <c r="W4536" i="3" a="1"/>
  <c r="W4536" i="3" s="1"/>
  <c r="W5051" i="3" a="1"/>
  <c r="W5051" i="3" s="1"/>
  <c r="W2001" i="3" a="1"/>
  <c r="W2001" i="3" s="1"/>
  <c r="W4147" i="3" a="1"/>
  <c r="W4147" i="3" s="1"/>
  <c r="W448" i="3" a="1"/>
  <c r="W448" i="3" s="1"/>
  <c r="W822" i="3" a="1"/>
  <c r="W822" i="3" s="1"/>
  <c r="W3785" i="3" a="1"/>
  <c r="W3785" i="3" s="1"/>
  <c r="W5967" i="3" a="1"/>
  <c r="W5967" i="3" s="1"/>
  <c r="W559" i="3" a="1"/>
  <c r="W559" i="3" s="1"/>
  <c r="W5918" i="3" a="1"/>
  <c r="W5918" i="3" s="1"/>
  <c r="W6256" i="3" a="1"/>
  <c r="W6256" i="3" s="1"/>
  <c r="W5294" i="3" a="1"/>
  <c r="W5294" i="3" s="1"/>
  <c r="W3016" i="3" a="1"/>
  <c r="W3016" i="3" s="1"/>
  <c r="W4383" i="3" a="1"/>
  <c r="W4383" i="3" s="1"/>
  <c r="W86" i="3" a="1"/>
  <c r="W86" i="3" s="1"/>
  <c r="W6493" i="3" a="1"/>
  <c r="W6493" i="3" s="1"/>
  <c r="W6026" i="3" a="1"/>
  <c r="W6026" i="3" s="1"/>
  <c r="W2350" i="3" a="1"/>
  <c r="W2350" i="3" s="1"/>
  <c r="W1326" i="3" a="1"/>
  <c r="W1326" i="3" s="1"/>
  <c r="W415" i="3" a="1"/>
  <c r="W415" i="3" s="1"/>
  <c r="W574" i="3" a="1"/>
  <c r="W574" i="3" s="1"/>
  <c r="W6095" i="3" a="1"/>
  <c r="W6095" i="3" s="1"/>
  <c r="W4886" i="3" a="1"/>
  <c r="W4886" i="3" s="1"/>
  <c r="W343" i="3" a="1"/>
  <c r="W343" i="3" s="1"/>
  <c r="W6045" i="3" a="1"/>
  <c r="W6045" i="3" s="1"/>
  <c r="W6100" i="3" a="1"/>
  <c r="W6100" i="3" s="1"/>
  <c r="W5175" i="3" a="1"/>
  <c r="W5175" i="3" s="1"/>
  <c r="W1198" i="3" a="1"/>
  <c r="W1198" i="3" s="1"/>
  <c r="W2107" i="3" a="1"/>
  <c r="W2107" i="3" s="1"/>
  <c r="W232" i="3" a="1"/>
  <c r="W232" i="3" s="1"/>
  <c r="W4118" i="3" a="1"/>
  <c r="W4118" i="3" s="1"/>
  <c r="W35" i="3" a="1"/>
  <c r="W35" i="3" s="1"/>
  <c r="W2458" i="3" a="1"/>
  <c r="W2458" i="3" s="1"/>
  <c r="W4049" i="3" a="1"/>
  <c r="W4049" i="3" s="1"/>
  <c r="W1487" i="3" a="1"/>
  <c r="W1487" i="3" s="1"/>
  <c r="W3162" i="3" a="1"/>
  <c r="W3162" i="3" s="1"/>
  <c r="W4377" i="3" a="1"/>
  <c r="W4377" i="3" s="1"/>
  <c r="W509" i="3" a="1"/>
  <c r="W509" i="3" s="1"/>
  <c r="W819" i="3" a="1"/>
  <c r="W819" i="3" s="1"/>
  <c r="W3474" i="3" a="1"/>
  <c r="W3474" i="3" s="1"/>
  <c r="W4370" i="3" a="1"/>
  <c r="W4370" i="3" s="1"/>
  <c r="W2400" i="3" a="1"/>
  <c r="W2400" i="3" s="1"/>
  <c r="W5512" i="3" a="1"/>
  <c r="W5512" i="3" s="1"/>
  <c r="W1156" i="3" a="1"/>
  <c r="W1156" i="3" s="1"/>
  <c r="W6405" i="3" a="1"/>
  <c r="W6405" i="3" s="1"/>
  <c r="W6380" i="3" a="1"/>
  <c r="W6380" i="3" s="1"/>
  <c r="W2297" i="3" a="1"/>
  <c r="W2297" i="3" s="1"/>
  <c r="W5385" i="3" a="1"/>
  <c r="W5385" i="3" s="1"/>
  <c r="W3430" i="3" a="1"/>
  <c r="W3430" i="3" s="1"/>
  <c r="W6460" i="3" a="1"/>
  <c r="W6460" i="3" s="1"/>
  <c r="W6279" i="3" a="1"/>
  <c r="W6279" i="3" s="1"/>
  <c r="W4898" i="3" a="1"/>
  <c r="W4898" i="3" s="1"/>
  <c r="W2610" i="3" a="1"/>
  <c r="W2610" i="3" s="1"/>
  <c r="W272" i="3" a="1"/>
  <c r="W272" i="3" s="1"/>
  <c r="W6001" i="3" a="1"/>
  <c r="W6001" i="3" s="1"/>
  <c r="W1304" i="3" a="1"/>
  <c r="W1304" i="3" s="1"/>
  <c r="W1019" i="3" a="1"/>
  <c r="W1019" i="3" s="1"/>
  <c r="W4430" i="3" a="1"/>
  <c r="W4430" i="3" s="1"/>
  <c r="W5656" i="3" a="1"/>
  <c r="W5656" i="3" s="1"/>
  <c r="W2083" i="3" a="1"/>
  <c r="W2083" i="3" s="1"/>
  <c r="W1244" i="3" a="1"/>
  <c r="W1244" i="3" s="1"/>
  <c r="W1577" i="3" a="1"/>
  <c r="W1577" i="3" s="1"/>
  <c r="W2464" i="3" a="1"/>
  <c r="W2464" i="3" s="1"/>
  <c r="W2650" i="3" a="1"/>
  <c r="W2650" i="3" s="1"/>
  <c r="W3244" i="3" a="1"/>
  <c r="W3244" i="3" s="1"/>
  <c r="W6532" i="3" a="1"/>
  <c r="W6532" i="3" s="1"/>
  <c r="W2618" i="3" a="1"/>
  <c r="W2618" i="3" s="1"/>
  <c r="W27" i="3" a="1"/>
  <c r="W27" i="3" s="1"/>
  <c r="W3165" i="3" a="1"/>
  <c r="W3165" i="3" s="1"/>
  <c r="W1798" i="3" a="1"/>
  <c r="W1798" i="3" s="1"/>
  <c r="W1972" i="3" a="1"/>
  <c r="W1972" i="3" s="1"/>
  <c r="W5878" i="3" a="1"/>
  <c r="W5878" i="3" s="1"/>
  <c r="W2816" i="3" a="1"/>
  <c r="W2816" i="3" s="1"/>
  <c r="W959" i="3" a="1"/>
  <c r="W959" i="3" s="1"/>
  <c r="W3069" i="3" a="1"/>
  <c r="W3069" i="3" s="1"/>
  <c r="W3517" i="3" a="1"/>
  <c r="W3517" i="3" s="1"/>
  <c r="W3536" i="3" a="1"/>
  <c r="W3536" i="3" s="1"/>
  <c r="W1776" i="3" a="1"/>
  <c r="W1776" i="3" s="1"/>
  <c r="W6585" i="3" a="1"/>
  <c r="W6585" i="3" s="1"/>
  <c r="W1129" i="3" a="1"/>
  <c r="W1129" i="3" s="1"/>
  <c r="W759" i="3" a="1"/>
  <c r="W759" i="3" s="1"/>
  <c r="W520" i="3" a="1"/>
  <c r="W520" i="3" s="1"/>
  <c r="W2014" i="3" a="1"/>
  <c r="W2014" i="3" s="1"/>
  <c r="W5596" i="3" a="1"/>
  <c r="W5596" i="3" s="1"/>
  <c r="W2084" i="3" a="1"/>
  <c r="W2084" i="3" s="1"/>
  <c r="W441" i="3" a="1"/>
  <c r="W441" i="3" s="1"/>
  <c r="W5336" i="3" a="1"/>
  <c r="W5336" i="3" s="1"/>
  <c r="W2597" i="3" a="1"/>
  <c r="W2597" i="3" s="1"/>
  <c r="W4604" i="3" a="1"/>
  <c r="W4604" i="3" s="1"/>
  <c r="W981" i="3" a="1"/>
  <c r="W981" i="3" s="1"/>
  <c r="W6423" i="3" a="1"/>
  <c r="W6423" i="3" s="1"/>
  <c r="W3930" i="3" a="1"/>
  <c r="W3930" i="3" s="1"/>
  <c r="W3944" i="3" a="1"/>
  <c r="W3944" i="3" s="1"/>
  <c r="W4222" i="3" a="1"/>
  <c r="W4222" i="3" s="1"/>
  <c r="W1214" i="3" a="1"/>
  <c r="W1214" i="3" s="1"/>
  <c r="W4476" i="3" a="1"/>
  <c r="W4476" i="3" s="1"/>
  <c r="W5253" i="3" a="1"/>
  <c r="W5253" i="3" s="1"/>
  <c r="W5748" i="3" a="1"/>
  <c r="W5748" i="3" s="1"/>
  <c r="W3967" i="3" a="1"/>
  <c r="W3967" i="3" s="1"/>
  <c r="W2417" i="3" a="1"/>
  <c r="W2417" i="3" s="1"/>
  <c r="W5483" i="3" a="1"/>
  <c r="W5483" i="3" s="1"/>
  <c r="W138" i="3" a="1"/>
  <c r="W138" i="3" s="1"/>
  <c r="W428" i="3" a="1"/>
  <c r="W428" i="3" s="1"/>
  <c r="W5863" i="3" a="1"/>
  <c r="W5863" i="3" s="1"/>
  <c r="W5559" i="3" a="1"/>
  <c r="W5559" i="3" s="1"/>
  <c r="W5856" i="3" a="1"/>
  <c r="W5856" i="3" s="1"/>
  <c r="W2622" i="3" a="1"/>
  <c r="W2622" i="3" s="1"/>
  <c r="W2486" i="3" a="1"/>
  <c r="W2486" i="3" s="1"/>
  <c r="W4967" i="3" a="1"/>
  <c r="W4967" i="3" s="1"/>
  <c r="W5191" i="3" a="1"/>
  <c r="W5191" i="3" s="1"/>
  <c r="W5709" i="3" a="1"/>
  <c r="W5709" i="3" s="1"/>
  <c r="W223" i="3" a="1"/>
  <c r="W223" i="3" s="1"/>
  <c r="W480" i="3" a="1"/>
  <c r="W480" i="3" s="1"/>
  <c r="W731" i="3" a="1"/>
  <c r="W731" i="3" s="1"/>
  <c r="W462" i="3" a="1"/>
  <c r="W462" i="3" s="1"/>
  <c r="W1295" i="3" a="1"/>
  <c r="W1295" i="3" s="1"/>
  <c r="W4842" i="3" a="1"/>
  <c r="W4842" i="3" s="1"/>
  <c r="W1507" i="3" a="1"/>
  <c r="W1507" i="3" s="1"/>
  <c r="W2411" i="3" a="1"/>
  <c r="W2411" i="3" s="1"/>
  <c r="W571" i="3" a="1"/>
  <c r="W571" i="3" s="1"/>
  <c r="W2266" i="3" a="1"/>
  <c r="W2266" i="3" s="1"/>
  <c r="W2320" i="3" a="1"/>
  <c r="W2320" i="3" s="1"/>
  <c r="W4113" i="3" a="1"/>
  <c r="W4113" i="3" s="1"/>
  <c r="W3469" i="3" a="1"/>
  <c r="W3469" i="3" s="1"/>
  <c r="W3678" i="3" a="1"/>
  <c r="W3678" i="3" s="1"/>
  <c r="W5030" i="3" a="1"/>
  <c r="W5030" i="3" s="1"/>
  <c r="W4766" i="3" a="1"/>
  <c r="W4766" i="3" s="1"/>
  <c r="W1603" i="3" a="1"/>
  <c r="W1603" i="3" s="1"/>
  <c r="W696" i="3" a="1"/>
  <c r="W696" i="3" s="1"/>
  <c r="W5767" i="3" a="1"/>
  <c r="W5767" i="3" s="1"/>
  <c r="W2861" i="3" a="1"/>
  <c r="W2861" i="3" s="1"/>
  <c r="W580" i="3" a="1"/>
  <c r="W580" i="3" s="1"/>
  <c r="W4208" i="3" a="1"/>
  <c r="W4208" i="3" s="1"/>
  <c r="W1374" i="3" a="1"/>
  <c r="W1374" i="3" s="1"/>
  <c r="W5045" i="3" a="1"/>
  <c r="W5045" i="3" s="1"/>
  <c r="W4971" i="3" a="1"/>
  <c r="W4971" i="3" s="1"/>
  <c r="W6168" i="3" a="1"/>
  <c r="W6168" i="3" s="1"/>
  <c r="W2710" i="3" a="1"/>
  <c r="W2710" i="3" s="1"/>
  <c r="W3662" i="3" a="1"/>
  <c r="W3662" i="3" s="1"/>
  <c r="W5127" i="3" a="1"/>
  <c r="W5127" i="3" s="1"/>
  <c r="W4557" i="3" a="1"/>
  <c r="W4557" i="3" s="1"/>
  <c r="W1345" i="3" a="1"/>
  <c r="W1345" i="3" s="1"/>
  <c r="W4975" i="3" a="1"/>
  <c r="W4975" i="3" s="1"/>
  <c r="W3912" i="3" a="1"/>
  <c r="W3912" i="3" s="1"/>
  <c r="W6489" i="3" a="1"/>
  <c r="W6489" i="3" s="1"/>
  <c r="W2165" i="3" a="1"/>
  <c r="W2165" i="3" s="1"/>
  <c r="W6248" i="3" a="1"/>
  <c r="W6248" i="3" s="1"/>
  <c r="W3192" i="3" a="1"/>
  <c r="W3192" i="3" s="1"/>
  <c r="W1939" i="3" a="1"/>
  <c r="W1939" i="3" s="1"/>
  <c r="W294" i="3" a="1"/>
  <c r="W294" i="3" s="1"/>
  <c r="W1513" i="3" a="1"/>
  <c r="W1513" i="3" s="1"/>
  <c r="W3098" i="3" a="1"/>
  <c r="W3098" i="3" s="1"/>
  <c r="W4739" i="3" a="1"/>
  <c r="W4739" i="3" s="1"/>
  <c r="W4211" i="3" a="1"/>
  <c r="W4211" i="3" s="1"/>
  <c r="W4213" i="3" a="1"/>
  <c r="W4213" i="3" s="1"/>
  <c r="W3266" i="3" a="1"/>
  <c r="W3266" i="3" s="1"/>
  <c r="W2898" i="3" a="1"/>
  <c r="W2898" i="3" s="1"/>
  <c r="W4960" i="3" a="1"/>
  <c r="W4960" i="3" s="1"/>
  <c r="W2934" i="3" a="1"/>
  <c r="W2934" i="3" s="1"/>
  <c r="W1847" i="3" a="1"/>
  <c r="W1847" i="3" s="1"/>
  <c r="W1467" i="3" a="1"/>
  <c r="W1467" i="3" s="1"/>
  <c r="W682" i="3" a="1"/>
  <c r="W682" i="3" s="1"/>
  <c r="W4292" i="3" a="1"/>
  <c r="W4292" i="3" s="1"/>
  <c r="W1236" i="3" a="1"/>
  <c r="W1236" i="3" s="1"/>
  <c r="W1076" i="3" a="1"/>
  <c r="W1076" i="3" s="1"/>
  <c r="W257" i="3" a="1"/>
  <c r="W257" i="3" s="1"/>
  <c r="W2043" i="3" a="1"/>
  <c r="W2043" i="3" s="1"/>
  <c r="W3196" i="3" a="1"/>
  <c r="W3196" i="3" s="1"/>
  <c r="W4980" i="3" a="1"/>
  <c r="W4980" i="3" s="1"/>
  <c r="W3429" i="3" a="1"/>
  <c r="W3429" i="3" s="1"/>
  <c r="W4067" i="3" a="1"/>
  <c r="W4067" i="3" s="1"/>
  <c r="W639" i="3" a="1"/>
  <c r="W639" i="3" s="1"/>
  <c r="W1209" i="3" a="1"/>
  <c r="W1209" i="3" s="1"/>
  <c r="W5134" i="3" a="1"/>
  <c r="W5134" i="3" s="1"/>
  <c r="W196" i="3" a="1"/>
  <c r="W196" i="3" s="1"/>
  <c r="W3235" i="3" a="1"/>
  <c r="W3235" i="3" s="1"/>
  <c r="W1965" i="3" a="1"/>
  <c r="W1965" i="3" s="1"/>
  <c r="W414" i="3" a="1"/>
  <c r="W414" i="3" s="1"/>
  <c r="W751" i="3" a="1"/>
  <c r="W751" i="3" s="1"/>
  <c r="W1371" i="3" a="1"/>
  <c r="W1371" i="3" s="1"/>
  <c r="W1900" i="3" a="1"/>
  <c r="W1900" i="3" s="1"/>
  <c r="W844" i="3" a="1"/>
  <c r="W844" i="3" s="1"/>
  <c r="W6339" i="3" a="1"/>
  <c r="W6339" i="3" s="1"/>
  <c r="W1982" i="3" a="1"/>
  <c r="W1982" i="3" s="1"/>
  <c r="W5241" i="3" a="1"/>
  <c r="W5241" i="3" s="1"/>
  <c r="W3155" i="3" a="1"/>
  <c r="W3155" i="3" s="1"/>
  <c r="W5531" i="3" a="1"/>
  <c r="W5531" i="3" s="1"/>
  <c r="W5096" i="3" a="1"/>
  <c r="W5096" i="3" s="1"/>
  <c r="W3224" i="3" a="1"/>
  <c r="W3224" i="3" s="1"/>
  <c r="W1819" i="3" a="1"/>
  <c r="W1819" i="3" s="1"/>
  <c r="W6170" i="3" a="1"/>
  <c r="W6170" i="3" s="1"/>
  <c r="W5637" i="3" a="1"/>
  <c r="W5637" i="3" s="1"/>
  <c r="W1941" i="3" a="1"/>
  <c r="W1941" i="3" s="1"/>
  <c r="W2352" i="3" a="1"/>
  <c r="W2352" i="3" s="1"/>
  <c r="W2291" i="3" a="1"/>
  <c r="W2291" i="3" s="1"/>
  <c r="W1194" i="3" a="1"/>
  <c r="W1194" i="3" s="1"/>
  <c r="W5226" i="3" a="1"/>
  <c r="W5226" i="3" s="1"/>
  <c r="W5701" i="3" a="1"/>
  <c r="W5701" i="3" s="1"/>
  <c r="W4094" i="3" a="1"/>
  <c r="W4094" i="3" s="1"/>
  <c r="W4131" i="3" a="1"/>
  <c r="W4131" i="3" s="1"/>
  <c r="W215" i="3" a="1"/>
  <c r="W215" i="3" s="1"/>
  <c r="W6106" i="3" a="1"/>
  <c r="W6106" i="3" s="1"/>
  <c r="W4316" i="3" a="1"/>
  <c r="W4316" i="3" s="1"/>
  <c r="W3326" i="3" a="1"/>
  <c r="W3326" i="3" s="1"/>
  <c r="W1250" i="3" a="1"/>
  <c r="W1250" i="3" s="1"/>
  <c r="W1985" i="3" a="1"/>
  <c r="W1985" i="3" s="1"/>
  <c r="W2345" i="3" a="1"/>
  <c r="W2345" i="3" s="1"/>
  <c r="W4897" i="3" a="1"/>
  <c r="W4897" i="3" s="1"/>
  <c r="W5118" i="3" a="1"/>
  <c r="W5118" i="3" s="1"/>
  <c r="W1169" i="3" a="1"/>
  <c r="W1169" i="3" s="1"/>
  <c r="W1551" i="3" a="1"/>
  <c r="W1551" i="3" s="1"/>
  <c r="W4772" i="3" a="1"/>
  <c r="W4772" i="3" s="1"/>
  <c r="W1503" i="3" a="1"/>
  <c r="W1503" i="3" s="1"/>
  <c r="W2639" i="3" a="1"/>
  <c r="W2639" i="3" s="1"/>
  <c r="W1622" i="3" a="1"/>
  <c r="W1622" i="3" s="1"/>
  <c r="W2593" i="3" a="1"/>
  <c r="W2593" i="3" s="1"/>
  <c r="W3836" i="3" a="1"/>
  <c r="W3836" i="3" s="1"/>
  <c r="W6067" i="3" a="1"/>
  <c r="W6067" i="3" s="1"/>
  <c r="W3751" i="3" a="1"/>
  <c r="W3751" i="3" s="1"/>
  <c r="W3349" i="3" a="1"/>
  <c r="W3349" i="3" s="1"/>
  <c r="W2971" i="3" a="1"/>
  <c r="W2971" i="3" s="1"/>
  <c r="W6400" i="3" a="1"/>
  <c r="W6400" i="3" s="1"/>
  <c r="W2755" i="3" a="1"/>
  <c r="W2755" i="3" s="1"/>
  <c r="W3091" i="3" a="1"/>
  <c r="W3091" i="3" s="1"/>
  <c r="W5959" i="3" a="1"/>
  <c r="W5959" i="3" s="1"/>
  <c r="W4585" i="3" a="1"/>
  <c r="W4585" i="3" s="1"/>
  <c r="W53" i="3" a="1"/>
  <c r="W53" i="3" s="1"/>
  <c r="W2260" i="3" a="1"/>
  <c r="W2260" i="3" s="1"/>
  <c r="W3239" i="3" a="1"/>
  <c r="W3239" i="3" s="1"/>
  <c r="W334" i="3" a="1"/>
  <c r="W334" i="3" s="1"/>
  <c r="W3060" i="3" a="1"/>
  <c r="W3060" i="3" s="1"/>
  <c r="W6614" i="3" a="1"/>
  <c r="W6614" i="3" s="1"/>
  <c r="W3108" i="3" a="1"/>
  <c r="W3108" i="3" s="1"/>
  <c r="W5230" i="3" a="1"/>
  <c r="W5230" i="3" s="1"/>
  <c r="W4004" i="3" a="1"/>
  <c r="W4004" i="3" s="1"/>
  <c r="W1255" i="3" a="1"/>
  <c r="W1255" i="3" s="1"/>
  <c r="W1013" i="3" a="1"/>
  <c r="W1013" i="3" s="1"/>
  <c r="W2392" i="3" a="1"/>
  <c r="W2392" i="3" s="1"/>
  <c r="W4488" i="3" a="1"/>
  <c r="W4488" i="3" s="1"/>
  <c r="W24" i="3" a="1"/>
  <c r="W24" i="3" s="1"/>
  <c r="W529" i="3" a="1"/>
  <c r="W529" i="3" s="1"/>
  <c r="W262" i="3" a="1"/>
  <c r="W262" i="3" s="1"/>
  <c r="W2950" i="3" a="1"/>
  <c r="W2950" i="3" s="1"/>
  <c r="W3172" i="3" a="1"/>
  <c r="W3172" i="3" s="1"/>
  <c r="W3660" i="3" a="1"/>
  <c r="W3660" i="3" s="1"/>
  <c r="W2819" i="3" a="1"/>
  <c r="W2819" i="3" s="1"/>
  <c r="W2839" i="3" a="1"/>
  <c r="W2839" i="3" s="1"/>
  <c r="W5449" i="3" a="1"/>
  <c r="W5449" i="3" s="1"/>
  <c r="W4588" i="3" a="1"/>
  <c r="W4588" i="3" s="1"/>
  <c r="W3142" i="3" a="1"/>
  <c r="W3142" i="3" s="1"/>
  <c r="W5151" i="3" a="1"/>
  <c r="W5151" i="3" s="1"/>
  <c r="W1781" i="3" a="1"/>
  <c r="W1781" i="3" s="1"/>
  <c r="W3809" i="3" a="1"/>
  <c r="W3809" i="3" s="1"/>
  <c r="W276" i="3" a="1"/>
  <c r="W276" i="3" s="1"/>
  <c r="W6369" i="3" a="1"/>
  <c r="W6369" i="3" s="1"/>
  <c r="W6294" i="3" a="1"/>
  <c r="W6294" i="3" s="1"/>
  <c r="W1845" i="3" a="1"/>
  <c r="W1845" i="3" s="1"/>
  <c r="W2855" i="3" a="1"/>
  <c r="W2855" i="3" s="1"/>
  <c r="W435" i="3" a="1"/>
  <c r="W435" i="3" s="1"/>
  <c r="W5780" i="3" a="1"/>
  <c r="W5780" i="3" s="1"/>
  <c r="W3088" i="3" a="1"/>
  <c r="W3088" i="3" s="1"/>
  <c r="W4796" i="3" a="1"/>
  <c r="W4796" i="3" s="1"/>
  <c r="W5353" i="3" a="1"/>
  <c r="W5353" i="3" s="1"/>
  <c r="W4498" i="3" a="1"/>
  <c r="W4498" i="3" s="1"/>
  <c r="W6388" i="3" a="1"/>
  <c r="W6388" i="3" s="1"/>
  <c r="W4509" i="3" a="1"/>
  <c r="W4509" i="3" s="1"/>
  <c r="W4527" i="3" a="1"/>
  <c r="W4527" i="3" s="1"/>
  <c r="W1500" i="3" a="1"/>
  <c r="W1500" i="3" s="1"/>
  <c r="W2849" i="3" a="1"/>
  <c r="W2849" i="3" s="1"/>
  <c r="W2397" i="3" a="1"/>
  <c r="W2397" i="3" s="1"/>
  <c r="W1386" i="3" a="1"/>
  <c r="W1386" i="3" s="1"/>
  <c r="W2281" i="3" a="1"/>
  <c r="W2281" i="3" s="1"/>
  <c r="W1096" i="3" a="1"/>
  <c r="W1096" i="3" s="1"/>
  <c r="W5028" i="3" a="1"/>
  <c r="W5028" i="3" s="1"/>
  <c r="W2012" i="3" a="1"/>
  <c r="W2012" i="3" s="1"/>
  <c r="W5234" i="3" a="1"/>
  <c r="W5234" i="3" s="1"/>
  <c r="W3956" i="3" a="1"/>
  <c r="W3956" i="3" s="1"/>
  <c r="W2547" i="3" a="1"/>
  <c r="W2547" i="3" s="1"/>
  <c r="W2388" i="3" a="1"/>
  <c r="W2388" i="3" s="1"/>
  <c r="W2553" i="3" a="1"/>
  <c r="W2553" i="3" s="1"/>
  <c r="W2844" i="3" a="1"/>
  <c r="W2844" i="3" s="1"/>
  <c r="W411" i="3" a="1"/>
  <c r="W411" i="3" s="1"/>
  <c r="W4198" i="3" a="1"/>
  <c r="W4198" i="3" s="1"/>
  <c r="W1287" i="3" a="1"/>
  <c r="W1287" i="3" s="1"/>
  <c r="W1527" i="3" a="1"/>
  <c r="W1527" i="3" s="1"/>
  <c r="W3076" i="3" a="1"/>
  <c r="W3076" i="3" s="1"/>
  <c r="W4367" i="3" a="1"/>
  <c r="W4367" i="3" s="1"/>
  <c r="W2338" i="3" a="1"/>
  <c r="W2338" i="3" s="1"/>
  <c r="W6413" i="3" a="1"/>
  <c r="W6413" i="3" s="1"/>
  <c r="W4891" i="3" a="1"/>
  <c r="W4891" i="3" s="1"/>
  <c r="W6003" i="3" a="1"/>
  <c r="W6003" i="3" s="1"/>
  <c r="W4500" i="3" a="1"/>
  <c r="W4500" i="3" s="1"/>
  <c r="W6541" i="3" a="1"/>
  <c r="W6541" i="3" s="1"/>
  <c r="W2030" i="3" a="1"/>
  <c r="W2030" i="3" s="1"/>
  <c r="W3754" i="3" a="1"/>
  <c r="W3754" i="3" s="1"/>
  <c r="W3437" i="3" a="1"/>
  <c r="W3437" i="3" s="1"/>
  <c r="W5933" i="3" a="1"/>
  <c r="W5933" i="3" s="1"/>
  <c r="W3148" i="3" a="1"/>
  <c r="W3148" i="3" s="1"/>
  <c r="W1548" i="3" a="1"/>
  <c r="W1548" i="3" s="1"/>
  <c r="W3780" i="3" a="1"/>
  <c r="W3780" i="3" s="1"/>
  <c r="W3616" i="3" a="1"/>
  <c r="W3616" i="3" s="1"/>
  <c r="W3374" i="3" a="1"/>
  <c r="W3374" i="3" s="1"/>
  <c r="W991" i="3" a="1"/>
  <c r="W991" i="3" s="1"/>
  <c r="W4142" i="3" a="1"/>
  <c r="W4142" i="3" s="1"/>
  <c r="W2042" i="3" a="1"/>
  <c r="W2042" i="3" s="1"/>
  <c r="W191" i="3" a="1"/>
  <c r="W191" i="3" s="1"/>
  <c r="W6397" i="3" a="1"/>
  <c r="W6397" i="3" s="1"/>
  <c r="W4258" i="3" a="1"/>
  <c r="W4258" i="3" s="1"/>
  <c r="W5702" i="3" a="1"/>
  <c r="W5702" i="3" s="1"/>
  <c r="W3337" i="3" a="1"/>
  <c r="W3337" i="3" s="1"/>
  <c r="W350" i="3" a="1"/>
  <c r="W350" i="3" s="1"/>
  <c r="W6336" i="3" a="1"/>
  <c r="W6336" i="3" s="1"/>
  <c r="W4673" i="3" a="1"/>
  <c r="W4673" i="3" s="1"/>
  <c r="W3490" i="3" a="1"/>
  <c r="W3490" i="3" s="1"/>
  <c r="W471" i="3" a="1"/>
  <c r="W471" i="3" s="1"/>
  <c r="W4311" i="3" a="1"/>
  <c r="W4311" i="3" s="1"/>
  <c r="W4880" i="3" a="1"/>
  <c r="W4880" i="3" s="1"/>
  <c r="W242" i="3" a="1"/>
  <c r="W242" i="3" s="1"/>
  <c r="W164" i="3" a="1"/>
  <c r="W164" i="3" s="1"/>
  <c r="W5631" i="3" a="1"/>
  <c r="W5631" i="3" s="1"/>
  <c r="W862" i="3" a="1"/>
  <c r="W862" i="3" s="1"/>
  <c r="W2751" i="3" a="1"/>
  <c r="W2751" i="3" s="1"/>
  <c r="W2939" i="3" a="1"/>
  <c r="W2939" i="3" s="1"/>
  <c r="W464" i="3" a="1"/>
  <c r="W464" i="3" s="1"/>
  <c r="W2327" i="3" a="1"/>
  <c r="W2327" i="3" s="1"/>
  <c r="W6005" i="3" a="1"/>
  <c r="W6005" i="3" s="1"/>
  <c r="W2231" i="3" a="1"/>
  <c r="W2231" i="3" s="1"/>
  <c r="W5225" i="3" a="1"/>
  <c r="W5225" i="3" s="1"/>
  <c r="W1253" i="3" a="1"/>
  <c r="W1253" i="3" s="1"/>
  <c r="W6074" i="3" a="1"/>
  <c r="W6074" i="3" s="1"/>
  <c r="W3814" i="3" a="1"/>
  <c r="W3814" i="3" s="1"/>
  <c r="W1176" i="3" a="1"/>
  <c r="W1176" i="3" s="1"/>
  <c r="W2488" i="3" a="1"/>
  <c r="W2488" i="3" s="1"/>
  <c r="W1424" i="3" a="1"/>
  <c r="W1424" i="3" s="1"/>
  <c r="W993" i="3" a="1"/>
  <c r="W993" i="3" s="1"/>
  <c r="W4833" i="3" a="1"/>
  <c r="W4833" i="3" s="1"/>
  <c r="W2455" i="3" a="1"/>
  <c r="W2455" i="3" s="1"/>
  <c r="W1168" i="3" a="1"/>
  <c r="W1168" i="3" s="1"/>
  <c r="W4087" i="3" a="1"/>
  <c r="W4087" i="3" s="1"/>
  <c r="W3113" i="3" a="1"/>
  <c r="W3113" i="3" s="1"/>
  <c r="W4646" i="3" a="1"/>
  <c r="W4646" i="3" s="1"/>
  <c r="W5941" i="3" a="1"/>
  <c r="W5941" i="3" s="1"/>
  <c r="W3064" i="3" a="1"/>
  <c r="W3064" i="3" s="1"/>
  <c r="W3376" i="3" a="1"/>
  <c r="W3376" i="3" s="1"/>
  <c r="W2788" i="3" a="1"/>
  <c r="W2788" i="3" s="1"/>
  <c r="W705" i="3" a="1"/>
  <c r="W705" i="3" s="1"/>
  <c r="W3117" i="3" a="1"/>
  <c r="W3117" i="3" s="1"/>
  <c r="W1897" i="3" a="1"/>
  <c r="W1897" i="3" s="1"/>
  <c r="W859" i="3" a="1"/>
  <c r="W859" i="3" s="1"/>
  <c r="W1951" i="3" a="1"/>
  <c r="W1951" i="3" s="1"/>
  <c r="W2563" i="3" a="1"/>
  <c r="W2563" i="3" s="1"/>
  <c r="W3622" i="3" a="1"/>
  <c r="W3622" i="3" s="1"/>
  <c r="W1681" i="3" a="1"/>
  <c r="W1681" i="3" s="1"/>
  <c r="W948" i="3" a="1"/>
  <c r="W948" i="3" s="1"/>
  <c r="W2731" i="3" a="1"/>
  <c r="W2731" i="3" s="1"/>
  <c r="W2797" i="3" a="1"/>
  <c r="W2797" i="3" s="1"/>
  <c r="W1567" i="3" a="1"/>
  <c r="W1567" i="3" s="1"/>
  <c r="W3733" i="3" a="1"/>
  <c r="W3733" i="3" s="1"/>
  <c r="W4337" i="3" a="1"/>
  <c r="W4337" i="3" s="1"/>
  <c r="W5244" i="3" a="1"/>
  <c r="W5244" i="3" s="1"/>
  <c r="W5277" i="3" a="1"/>
  <c r="W5277" i="3" s="1"/>
  <c r="W1813" i="3" a="1"/>
  <c r="W1813" i="3" s="1"/>
  <c r="W2143" i="3" a="1"/>
  <c r="W2143" i="3" s="1"/>
  <c r="W6249" i="3" a="1"/>
  <c r="W6249" i="3" s="1"/>
  <c r="W2395" i="3" a="1"/>
  <c r="W2395" i="3" s="1"/>
  <c r="W1732" i="3" a="1"/>
  <c r="W1732" i="3" s="1"/>
  <c r="W4470" i="3" a="1"/>
  <c r="W4470" i="3" s="1"/>
  <c r="W58" i="3" a="1"/>
  <c r="W58" i="3" s="1"/>
  <c r="W1023" i="3" a="1"/>
  <c r="W1023" i="3" s="1"/>
  <c r="W5119" i="3" a="1"/>
  <c r="W5119" i="3" s="1"/>
  <c r="W3541" i="3" a="1"/>
  <c r="W3541" i="3" s="1"/>
  <c r="W1314" i="3" a="1"/>
  <c r="W1314" i="3" s="1"/>
  <c r="W6329" i="3" a="1"/>
  <c r="W6329" i="3" s="1"/>
  <c r="W2686" i="3" a="1"/>
  <c r="W2686" i="3" s="1"/>
  <c r="W6266" i="3" a="1"/>
  <c r="W6266" i="3" s="1"/>
  <c r="W809" i="3" a="1"/>
  <c r="W809" i="3" s="1"/>
  <c r="W2900" i="3" a="1"/>
  <c r="W2900" i="3" s="1"/>
  <c r="W2390" i="3" a="1"/>
  <c r="W2390" i="3" s="1"/>
  <c r="W5355" i="3" a="1"/>
  <c r="W5355" i="3" s="1"/>
  <c r="W1560" i="3" a="1"/>
  <c r="W1560" i="3" s="1"/>
  <c r="W1051" i="3" a="1"/>
  <c r="W1051" i="3" s="1"/>
  <c r="W4156" i="3" a="1"/>
  <c r="W4156" i="3" s="1"/>
  <c r="W1674" i="3" a="1"/>
  <c r="W1674" i="3" s="1"/>
  <c r="W3882" i="3" a="1"/>
  <c r="W3882" i="3" s="1"/>
  <c r="W2865" i="3" a="1"/>
  <c r="W2865" i="3" s="1"/>
  <c r="W2679" i="3" a="1"/>
  <c r="W2679" i="3" s="1"/>
  <c r="W5749" i="3" a="1"/>
  <c r="W5749" i="3" s="1"/>
  <c r="W1179" i="3" a="1"/>
  <c r="W1179" i="3" s="1"/>
  <c r="W1808" i="3" a="1"/>
  <c r="W1808" i="3" s="1"/>
  <c r="W5908" i="3" a="1"/>
  <c r="W5908" i="3" s="1"/>
  <c r="W1708" i="3" a="1"/>
  <c r="W1708" i="3" s="1"/>
  <c r="W4860" i="3" a="1"/>
  <c r="W4860" i="3" s="1"/>
  <c r="W5848" i="3" a="1"/>
  <c r="W5848" i="3" s="1"/>
  <c r="W5160" i="3" a="1"/>
  <c r="W5160" i="3" s="1"/>
  <c r="W6158" i="3" a="1"/>
  <c r="W6158" i="3" s="1"/>
  <c r="W6429" i="3" a="1"/>
  <c r="W6429" i="3" s="1"/>
  <c r="W2199" i="3" a="1"/>
  <c r="W2199" i="3" s="1"/>
  <c r="W1362" i="3" a="1"/>
  <c r="W1362" i="3" s="1"/>
  <c r="W5768" i="3" a="1"/>
  <c r="W5768" i="3" s="1"/>
  <c r="W493" i="3" a="1"/>
  <c r="W493" i="3" s="1"/>
  <c r="W355" i="3" a="1"/>
  <c r="W355" i="3" s="1"/>
  <c r="W665" i="3" a="1"/>
  <c r="W665" i="3" s="1"/>
  <c r="W4024" i="3" a="1"/>
  <c r="W4024" i="3" s="1"/>
  <c r="W1569" i="3" a="1"/>
  <c r="W1569" i="3" s="1"/>
  <c r="W4524" i="3" a="1"/>
  <c r="W4524" i="3" s="1"/>
  <c r="W6497" i="3" a="1"/>
  <c r="W6497" i="3" s="1"/>
  <c r="W725" i="3" a="1"/>
  <c r="W725" i="3" s="1"/>
  <c r="W964" i="3" a="1"/>
  <c r="W964" i="3" s="1"/>
  <c r="W5518" i="3" a="1"/>
  <c r="W5518" i="3" s="1"/>
  <c r="W5066" i="3" a="1"/>
  <c r="W5066" i="3" s="1"/>
  <c r="W3419" i="3" a="1"/>
  <c r="W3419" i="3" s="1"/>
  <c r="W1067" i="3" a="1"/>
  <c r="W1067" i="3" s="1"/>
  <c r="W1921" i="3" a="1"/>
  <c r="W1921" i="3" s="1"/>
  <c r="W2202" i="3" a="1"/>
  <c r="W2202" i="3" s="1"/>
  <c r="W1065" i="3" a="1"/>
  <c r="W1065" i="3" s="1"/>
  <c r="W1804" i="3" a="1"/>
  <c r="W1804" i="3" s="1"/>
  <c r="W6014" i="3" a="1"/>
  <c r="W6014" i="3" s="1"/>
  <c r="W1149" i="3" a="1"/>
  <c r="W1149" i="3" s="1"/>
  <c r="W4667" i="3" a="1"/>
  <c r="W4667" i="3" s="1"/>
  <c r="W4433" i="3" a="1"/>
  <c r="W4433" i="3" s="1"/>
  <c r="W90" i="3" a="1"/>
  <c r="W90" i="3" s="1"/>
  <c r="W5141" i="3" a="1"/>
  <c r="W5141" i="3" s="1"/>
  <c r="W1876" i="3" a="1"/>
  <c r="W1876" i="3" s="1"/>
  <c r="W157" i="3" a="1"/>
  <c r="W157" i="3" s="1"/>
  <c r="W1087" i="3" a="1"/>
  <c r="W1087" i="3" s="1"/>
  <c r="W6404" i="3" a="1"/>
  <c r="W6404" i="3" s="1"/>
  <c r="W1606" i="3" a="1"/>
  <c r="W1606" i="3" s="1"/>
  <c r="W2853" i="3" a="1"/>
  <c r="W2853" i="3" s="1"/>
  <c r="W5159" i="3" a="1"/>
  <c r="W5159" i="3" s="1"/>
  <c r="W1152" i="3" a="1"/>
  <c r="W1152" i="3" s="1"/>
  <c r="W6046" i="3" a="1"/>
  <c r="W6046" i="3" s="1"/>
  <c r="W1496" i="3" a="1"/>
  <c r="W1496" i="3" s="1"/>
  <c r="W3086" i="3" a="1"/>
  <c r="W3086" i="3" s="1"/>
  <c r="W397" i="3" a="1"/>
  <c r="W397" i="3" s="1"/>
  <c r="W5313" i="3" a="1"/>
  <c r="W5313" i="3" s="1"/>
  <c r="W3271" i="3" a="1"/>
  <c r="W3271" i="3" s="1"/>
  <c r="W3819" i="3" a="1"/>
  <c r="W3819" i="3" s="1"/>
  <c r="W4505" i="3" a="1"/>
  <c r="W4505" i="3" s="1"/>
  <c r="W5779" i="3" a="1"/>
  <c r="W5779" i="3" s="1"/>
  <c r="W1716" i="3" a="1"/>
  <c r="W1716" i="3" s="1"/>
  <c r="W6480" i="3" a="1"/>
  <c r="W6480" i="3" s="1"/>
  <c r="W2493" i="3" a="1"/>
  <c r="W2493" i="3" s="1"/>
  <c r="W2878" i="3" a="1"/>
  <c r="W2878" i="3" s="1"/>
  <c r="W3426" i="3" a="1"/>
  <c r="W3426" i="3" s="1"/>
  <c r="W6122" i="3" a="1"/>
  <c r="W6122" i="3" s="1"/>
  <c r="W2456" i="3" a="1"/>
  <c r="W2456" i="3" s="1"/>
  <c r="W5334" i="3" a="1"/>
  <c r="W5334" i="3" s="1"/>
  <c r="W4331" i="3" a="1"/>
  <c r="W4331" i="3" s="1"/>
  <c r="W6179" i="3" a="1"/>
  <c r="W6179" i="3" s="1"/>
  <c r="W1516" i="3" a="1"/>
  <c r="W1516" i="3" s="1"/>
  <c r="W5340" i="3" a="1"/>
  <c r="W5340" i="3" s="1"/>
  <c r="W6142" i="3" a="1"/>
  <c r="W6142" i="3" s="1"/>
  <c r="W6472" i="3" a="1"/>
  <c r="W6472" i="3" s="1"/>
  <c r="W6341" i="3" a="1"/>
  <c r="W6341" i="3" s="1"/>
  <c r="W996" i="3" a="1"/>
  <c r="W996" i="3" s="1"/>
  <c r="W1060" i="3" a="1"/>
  <c r="W1060" i="3" s="1"/>
  <c r="W3595" i="3" a="1"/>
  <c r="W3595" i="3" s="1"/>
  <c r="W2342" i="3" a="1"/>
  <c r="W2342" i="3" s="1"/>
  <c r="W6216" i="3" a="1"/>
  <c r="W6216" i="3" s="1"/>
  <c r="W1054" i="3" a="1"/>
  <c r="W1054" i="3" s="1"/>
  <c r="W5535" i="3" a="1"/>
  <c r="W5535" i="3" s="1"/>
  <c r="W595" i="3" a="1"/>
  <c r="W595" i="3" s="1"/>
  <c r="W4401" i="3" a="1"/>
  <c r="W4401" i="3" s="1"/>
  <c r="W1286" i="3" a="1"/>
  <c r="W1286" i="3" s="1"/>
  <c r="W1364" i="3" a="1"/>
  <c r="W1364" i="3" s="1"/>
  <c r="W6223" i="3" a="1"/>
  <c r="W6223" i="3" s="1"/>
  <c r="W5969" i="3" a="1"/>
  <c r="W5969" i="3" s="1"/>
  <c r="W4846" i="3" a="1"/>
  <c r="W4846" i="3" s="1"/>
  <c r="W1520" i="3" a="1"/>
  <c r="W1520" i="3" s="1"/>
  <c r="W4650" i="3" a="1"/>
  <c r="W4650" i="3" s="1"/>
  <c r="W6278" i="3" a="1"/>
  <c r="W6278" i="3" s="1"/>
  <c r="W5674" i="3" a="1"/>
  <c r="W5674" i="3" s="1"/>
  <c r="W6213" i="3" a="1"/>
  <c r="W6213" i="3" s="1"/>
  <c r="W4171" i="3" a="1"/>
  <c r="W4171" i="3" s="1"/>
  <c r="W648" i="3" a="1"/>
  <c r="W648" i="3" s="1"/>
  <c r="W4274" i="3" a="1"/>
  <c r="W4274" i="3" s="1"/>
  <c r="W517" i="3" a="1"/>
  <c r="W517" i="3" s="1"/>
  <c r="W1626" i="3" a="1"/>
  <c r="W1626" i="3" s="1"/>
  <c r="W3226" i="3" a="1"/>
  <c r="W3226" i="3" s="1"/>
  <c r="W5443" i="3" a="1"/>
  <c r="W5443" i="3" s="1"/>
  <c r="W1884" i="3" a="1"/>
  <c r="W1884" i="3" s="1"/>
  <c r="W3274" i="3" a="1"/>
  <c r="W3274" i="3" s="1"/>
  <c r="W3220" i="3" a="1"/>
  <c r="W3220" i="3" s="1"/>
  <c r="W3356" i="3" a="1"/>
  <c r="W3356" i="3" s="1"/>
  <c r="W3862" i="3" a="1"/>
  <c r="W3862" i="3" s="1"/>
  <c r="W880" i="3" a="1"/>
  <c r="W880" i="3" s="1"/>
  <c r="W6517" i="3" a="1"/>
  <c r="W6517" i="3" s="1"/>
  <c r="W3979" i="3" a="1"/>
  <c r="W3979" i="3" s="1"/>
  <c r="W5549" i="3" a="1"/>
  <c r="W5549" i="3" s="1"/>
  <c r="W1848" i="3" a="1"/>
  <c r="W1848" i="3" s="1"/>
  <c r="W2832" i="3" a="1"/>
  <c r="W2832" i="3" s="1"/>
  <c r="W2721" i="3" a="1"/>
  <c r="W2721" i="3" s="1"/>
  <c r="W3407" i="3" a="1"/>
  <c r="W3407" i="3" s="1"/>
  <c r="W3740" i="3" a="1"/>
  <c r="W3740" i="3" s="1"/>
  <c r="W3630" i="3" a="1"/>
  <c r="W3630" i="3" s="1"/>
  <c r="W2295" i="3" a="1"/>
  <c r="W2295" i="3" s="1"/>
  <c r="W66" i="3" a="1"/>
  <c r="W66" i="3" s="1"/>
  <c r="W528" i="3" a="1"/>
  <c r="W528" i="3" s="1"/>
  <c r="W5013" i="3" a="1"/>
  <c r="W5013" i="3" s="1"/>
  <c r="W1676" i="3" a="1"/>
  <c r="W1676" i="3" s="1"/>
  <c r="W1499" i="3" a="1"/>
  <c r="W1499" i="3" s="1"/>
  <c r="W181" i="3" a="1"/>
  <c r="W181" i="3" s="1"/>
  <c r="W4850" i="3" a="1"/>
  <c r="W4850" i="3" s="1"/>
  <c r="W22" i="3" a="1"/>
  <c r="W22" i="3" s="1"/>
  <c r="W4041" i="3" a="1"/>
  <c r="W4041" i="3" s="1"/>
  <c r="W6366" i="3" a="1"/>
  <c r="W6366" i="3" s="1"/>
  <c r="W6224" i="3" a="1"/>
  <c r="W6224" i="3" s="1"/>
  <c r="W2736" i="3" a="1"/>
  <c r="W2736" i="3" s="1"/>
  <c r="W180" i="3" a="1"/>
  <c r="W180" i="3" s="1"/>
  <c r="W6584" i="3" a="1"/>
  <c r="W6584" i="3" s="1"/>
  <c r="W4981" i="3" a="1"/>
  <c r="W4981" i="3" s="1"/>
  <c r="W1652" i="3" a="1"/>
  <c r="W1652" i="3" s="1"/>
  <c r="W1729" i="3" a="1"/>
  <c r="W1729" i="3" s="1"/>
  <c r="W4363" i="3" a="1"/>
  <c r="W4363" i="3" s="1"/>
  <c r="W5351" i="3" a="1"/>
  <c r="W5351" i="3" s="1"/>
  <c r="W2653" i="3" a="1"/>
  <c r="W2653" i="3" s="1"/>
  <c r="W6443" i="3" a="1"/>
  <c r="W6443" i="3" s="1"/>
  <c r="W4874" i="3" a="1"/>
  <c r="W4874" i="3" s="1"/>
  <c r="W6031" i="3" a="1"/>
  <c r="W6031" i="3" s="1"/>
  <c r="W4045" i="3" a="1"/>
  <c r="W4045" i="3" s="1"/>
  <c r="W4932" i="3" a="1"/>
  <c r="W4932" i="3" s="1"/>
  <c r="W6285" i="3" a="1"/>
  <c r="W6285" i="3" s="1"/>
  <c r="W622" i="3" a="1"/>
  <c r="W622" i="3" s="1"/>
  <c r="W4400" i="3" a="1"/>
  <c r="W4400" i="3" s="1"/>
  <c r="W6145" i="3" a="1"/>
  <c r="W6145" i="3" s="1"/>
  <c r="W6197" i="3" a="1"/>
  <c r="W6197" i="3" s="1"/>
  <c r="W4873" i="3" a="1"/>
  <c r="W4873" i="3" s="1"/>
  <c r="W533" i="3" a="1"/>
  <c r="W533" i="3" s="1"/>
  <c r="W5380" i="3" a="1"/>
  <c r="W5380" i="3" s="1"/>
  <c r="W1645" i="3" a="1"/>
  <c r="W1645" i="3" s="1"/>
  <c r="W903" i="3" a="1"/>
  <c r="W903" i="3" s="1"/>
  <c r="W5224" i="3" a="1"/>
  <c r="W5224" i="3" s="1"/>
  <c r="W369" i="3" a="1"/>
  <c r="W369" i="3" s="1"/>
  <c r="W2774" i="3" a="1"/>
  <c r="W2774" i="3" s="1"/>
  <c r="W6401" i="3" a="1"/>
  <c r="W6401" i="3" s="1"/>
  <c r="W1579" i="3" a="1"/>
  <c r="W1579" i="3" s="1"/>
  <c r="W4948" i="3" a="1"/>
  <c r="W4948" i="3" s="1"/>
  <c r="W3817" i="3" a="1"/>
  <c r="W3817" i="3" s="1"/>
  <c r="W3917" i="3" a="1"/>
  <c r="W3917" i="3" s="1"/>
  <c r="W1064" i="3" a="1"/>
  <c r="W1064" i="3" s="1"/>
  <c r="W5189" i="3" a="1"/>
  <c r="W5189" i="3" s="1"/>
  <c r="W5568" i="3" a="1"/>
  <c r="W5568" i="3" s="1"/>
  <c r="W5325" i="3" a="1"/>
  <c r="W5325" i="3" s="1"/>
  <c r="W3739" i="3" a="1"/>
  <c r="W3739" i="3" s="1"/>
  <c r="W5083" i="3" a="1"/>
  <c r="W5083" i="3" s="1"/>
  <c r="W175" i="3" a="1"/>
  <c r="W175" i="3" s="1"/>
  <c r="W941" i="3" a="1"/>
  <c r="W941" i="3" s="1"/>
  <c r="W2830" i="3" a="1"/>
  <c r="W2830" i="3" s="1"/>
  <c r="W358" i="3" a="1"/>
  <c r="W358" i="3" s="1"/>
  <c r="W1248" i="3" a="1"/>
  <c r="W1248" i="3" s="1"/>
  <c r="W1508" i="3" a="1"/>
  <c r="W1508" i="3" s="1"/>
  <c r="W4256" i="3" a="1"/>
  <c r="W4256" i="3" s="1"/>
  <c r="W1831" i="3" a="1"/>
  <c r="W1831" i="3" s="1"/>
  <c r="W50" i="3" a="1"/>
  <c r="W50" i="3" s="1"/>
  <c r="W5303" i="3" a="1"/>
  <c r="W5303" i="3" s="1"/>
  <c r="W40" i="3" a="1"/>
  <c r="W40" i="3" s="1"/>
  <c r="W4254" i="3" a="1"/>
  <c r="W4254" i="3" s="1"/>
  <c r="W2193" i="3" a="1"/>
  <c r="W2193" i="3" s="1"/>
  <c r="W5146" i="3" a="1"/>
  <c r="W5146" i="3" s="1"/>
  <c r="W3703" i="3" a="1"/>
  <c r="W3703" i="3" s="1"/>
  <c r="W2846" i="3" a="1"/>
  <c r="W2846" i="3" s="1"/>
  <c r="W3583" i="3" a="1"/>
  <c r="W3583" i="3" s="1"/>
  <c r="W2825" i="3" a="1"/>
  <c r="W2825" i="3" s="1"/>
  <c r="W551" i="3" a="1"/>
  <c r="W551" i="3" s="1"/>
  <c r="W3550" i="3" a="1"/>
  <c r="W3550" i="3" s="1"/>
  <c r="W4235" i="3" a="1"/>
  <c r="W4235" i="3" s="1"/>
  <c r="W45" i="3" a="1"/>
  <c r="W45" i="3" s="1"/>
  <c r="W5717" i="3" a="1"/>
  <c r="W5717" i="3" s="1"/>
  <c r="W1025" i="3" a="1"/>
  <c r="W1025" i="3" s="1"/>
  <c r="W2037" i="3" a="1"/>
  <c r="W2037" i="3" s="1"/>
  <c r="W1920" i="3" a="1"/>
  <c r="W1920" i="3" s="1"/>
  <c r="W6154" i="3" a="1"/>
  <c r="W6154" i="3" s="1"/>
  <c r="W4031" i="3" a="1"/>
  <c r="W4031" i="3" s="1"/>
  <c r="W679" i="3" a="1"/>
  <c r="W679" i="3" s="1"/>
  <c r="W154" i="3" a="1"/>
  <c r="W154" i="3" s="1"/>
  <c r="W4058" i="3" a="1"/>
  <c r="W4058" i="3" s="1"/>
  <c r="W6442" i="3" a="1"/>
  <c r="W6442" i="3" s="1"/>
  <c r="W2272" i="3" a="1"/>
  <c r="W2272" i="3" s="1"/>
  <c r="W5745" i="3" a="1"/>
  <c r="W5745" i="3" s="1"/>
  <c r="W2523" i="3" a="1"/>
  <c r="W2523" i="3" s="1"/>
  <c r="W4085" i="3" a="1"/>
  <c r="W4085" i="3" s="1"/>
  <c r="W1464" i="3" a="1"/>
  <c r="W1464" i="3" s="1"/>
  <c r="W1141" i="3" a="1"/>
  <c r="W1141" i="3" s="1"/>
  <c r="W3995" i="3" a="1"/>
  <c r="W3995" i="3" s="1"/>
  <c r="W1886" i="3" a="1"/>
  <c r="W1886" i="3" s="1"/>
  <c r="W3277" i="3" a="1"/>
  <c r="W3277" i="3" s="1"/>
  <c r="W2152" i="3" a="1"/>
  <c r="W2152" i="3" s="1"/>
  <c r="W6245" i="3" a="1"/>
  <c r="W6245" i="3" s="1"/>
  <c r="W5423" i="3" a="1"/>
  <c r="W5423" i="3" s="1"/>
  <c r="W5121" i="3" a="1"/>
  <c r="W5121" i="3" s="1"/>
  <c r="W2558" i="3" a="1"/>
  <c r="W2558" i="3" s="1"/>
  <c r="W2892" i="3" a="1"/>
  <c r="W2892" i="3" s="1"/>
  <c r="W6354" i="3" a="1"/>
  <c r="W6354" i="3" s="1"/>
  <c r="W3150" i="3" a="1"/>
  <c r="W3150" i="3" s="1"/>
  <c r="W5081" i="3" a="1"/>
  <c r="W5081" i="3" s="1"/>
  <c r="W2890" i="3" a="1"/>
  <c r="W2890" i="3" s="1"/>
  <c r="W5390" i="3" a="1"/>
  <c r="W5390" i="3" s="1"/>
  <c r="W6540" i="3" a="1"/>
  <c r="W6540" i="3" s="1"/>
  <c r="W3779" i="3" a="1"/>
  <c r="W3779" i="3" s="1"/>
  <c r="W3221" i="3" a="1"/>
  <c r="W3221" i="3" s="1"/>
  <c r="W604" i="3" a="1"/>
  <c r="W604" i="3" s="1"/>
  <c r="W2786" i="3" a="1"/>
  <c r="W2786" i="3" s="1"/>
  <c r="W3558" i="3" a="1"/>
  <c r="W3558" i="3" s="1"/>
  <c r="W3381" i="3" a="1"/>
  <c r="W3381" i="3" s="1"/>
  <c r="W4237" i="3" a="1"/>
  <c r="W4237" i="3" s="1"/>
  <c r="W3173" i="3" a="1"/>
  <c r="W3173" i="3" s="1"/>
  <c r="W5466" i="3" a="1"/>
  <c r="W5466" i="3" s="1"/>
  <c r="W1172" i="3" a="1"/>
  <c r="W1172" i="3" s="1"/>
  <c r="W2470" i="3" a="1"/>
  <c r="W2470" i="3" s="1"/>
  <c r="W845" i="3" a="1"/>
  <c r="W845" i="3" s="1"/>
  <c r="W2952" i="3" a="1"/>
  <c r="W2952" i="3" s="1"/>
  <c r="W4556" i="3" a="1"/>
  <c r="W4556" i="3" s="1"/>
  <c r="W1780" i="3" a="1"/>
  <c r="W1780" i="3" s="1"/>
  <c r="W1134" i="3" a="1"/>
  <c r="W1134" i="3" s="1"/>
  <c r="W4620" i="3" a="1"/>
  <c r="W4620" i="3" s="1"/>
  <c r="W2071" i="3" a="1"/>
  <c r="W2071" i="3" s="1"/>
  <c r="W459" i="3" a="1"/>
  <c r="W459" i="3" s="1"/>
  <c r="W1135" i="3" a="1"/>
  <c r="W1135" i="3" s="1"/>
  <c r="W2505" i="3" a="1"/>
  <c r="W2505" i="3" s="1"/>
  <c r="W5265" i="3" a="1"/>
  <c r="W5265" i="3" s="1"/>
  <c r="W1016" i="3" a="1"/>
  <c r="W1016" i="3" s="1"/>
  <c r="W6598" i="3" a="1"/>
  <c r="W6598" i="3" s="1"/>
  <c r="W6090" i="3" a="1"/>
  <c r="W6090" i="3" s="1"/>
  <c r="W3281" i="3" a="1"/>
  <c r="W3281" i="3" s="1"/>
  <c r="W1697" i="3" a="1"/>
  <c r="W1697" i="3" s="1"/>
  <c r="W4614" i="3" a="1"/>
  <c r="W4614" i="3" s="1"/>
  <c r="W4479" i="3" a="1"/>
  <c r="W4479" i="3" s="1"/>
  <c r="W3149" i="3" a="1"/>
  <c r="W3149" i="3" s="1"/>
  <c r="W783" i="3" a="1"/>
  <c r="W783" i="3" s="1"/>
  <c r="W434" i="3" a="1"/>
  <c r="W434" i="3" s="1"/>
  <c r="W1114" i="3" a="1"/>
  <c r="W1114" i="3" s="1"/>
  <c r="W3964" i="3" a="1"/>
  <c r="W3964" i="3" s="1"/>
  <c r="W6523" i="3" a="1"/>
  <c r="W6523" i="3" s="1"/>
  <c r="W3151" i="3" a="1"/>
  <c r="W3151" i="3" s="1"/>
  <c r="W5027" i="3" a="1"/>
  <c r="W5027" i="3" s="1"/>
  <c r="W5754" i="3" a="1"/>
  <c r="W5754" i="3" s="1"/>
  <c r="W4303" i="3" a="1"/>
  <c r="W4303" i="3" s="1"/>
  <c r="W381" i="3" a="1"/>
  <c r="W381" i="3" s="1"/>
  <c r="W1397" i="3" a="1"/>
  <c r="W1397" i="3" s="1"/>
  <c r="W5567" i="3" a="1"/>
  <c r="W5567" i="3" s="1"/>
  <c r="W5585" i="3" a="1"/>
  <c r="W5585" i="3" s="1"/>
  <c r="W5599" i="3" a="1"/>
  <c r="W5599" i="3" s="1"/>
  <c r="W3762" i="3" a="1"/>
  <c r="W3762" i="3" s="1"/>
  <c r="W2441" i="3" a="1"/>
  <c r="W2441" i="3" s="1"/>
  <c r="W1393" i="3" a="1"/>
  <c r="W1393" i="3" s="1"/>
  <c r="W3355" i="3" a="1"/>
  <c r="W3355" i="3" s="1"/>
  <c r="W2647" i="3" a="1"/>
  <c r="W2647" i="3" s="1"/>
  <c r="W4677" i="3" a="1"/>
  <c r="W4677" i="3" s="1"/>
  <c r="W1753" i="3" a="1"/>
  <c r="W1753" i="3" s="1"/>
  <c r="W4477" i="3" a="1"/>
  <c r="W4477" i="3" s="1"/>
  <c r="W6581" i="3" a="1"/>
  <c r="W6581" i="3" s="1"/>
  <c r="W1265" i="3" a="1"/>
  <c r="W1265" i="3" s="1"/>
  <c r="W2027" i="3" a="1"/>
  <c r="W2027" i="3" s="1"/>
  <c r="W4459" i="3" a="1"/>
  <c r="W4459" i="3" s="1"/>
  <c r="W2439" i="3" a="1"/>
  <c r="W2439" i="3" s="1"/>
  <c r="W5648" i="3" a="1"/>
  <c r="W5648" i="3" s="1"/>
  <c r="W1510" i="3" a="1"/>
  <c r="W1510" i="3" s="1"/>
  <c r="W3996" i="3" a="1"/>
  <c r="W3996" i="3" s="1"/>
  <c r="W2468" i="3" a="1"/>
  <c r="W2468" i="3" s="1"/>
  <c r="W5721" i="3" a="1"/>
  <c r="W5721" i="3" s="1"/>
  <c r="W4219" i="3" a="1"/>
  <c r="W4219" i="3" s="1"/>
  <c r="W2415" i="3" a="1"/>
  <c r="W2415" i="3" s="1"/>
  <c r="W4732" i="3" a="1"/>
  <c r="W4732" i="3" s="1"/>
  <c r="W1801" i="3" a="1"/>
  <c r="W1801" i="3" s="1"/>
  <c r="W3726" i="3" a="1"/>
  <c r="W3726" i="3" s="1"/>
  <c r="W2958" i="3" a="1"/>
  <c r="W2958" i="3" s="1"/>
  <c r="W6544" i="3" a="1"/>
  <c r="W6544" i="3" s="1"/>
  <c r="W4385" i="3" a="1"/>
  <c r="W4385" i="3" s="1"/>
  <c r="W2517" i="3" a="1"/>
  <c r="W2517" i="3" s="1"/>
  <c r="W1482" i="3" a="1"/>
  <c r="W1482" i="3" s="1"/>
  <c r="W4844" i="3" a="1"/>
  <c r="W4844" i="3" s="1"/>
  <c r="W6235" i="3" a="1"/>
  <c r="W6235" i="3" s="1"/>
  <c r="W69" i="3" a="1"/>
  <c r="W69" i="3" s="1"/>
  <c r="W6128" i="3" a="1"/>
  <c r="W6128" i="3" s="1"/>
  <c r="W3526" i="3" a="1"/>
  <c r="W3526" i="3" s="1"/>
  <c r="W2644" i="3" a="1"/>
  <c r="W2644" i="3" s="1"/>
  <c r="W286" i="3" a="1"/>
  <c r="W286" i="3" s="1"/>
  <c r="W5903" i="3" a="1"/>
  <c r="W5903" i="3" s="1"/>
  <c r="W4351" i="3" a="1"/>
  <c r="W4351" i="3" s="1"/>
  <c r="W781" i="3" a="1"/>
  <c r="W781" i="3" s="1"/>
  <c r="W5249" i="3" a="1"/>
  <c r="W5249" i="3" s="1"/>
  <c r="W4870" i="3" a="1"/>
  <c r="W4870" i="3" s="1"/>
  <c r="W5904" i="3" a="1"/>
  <c r="W5904" i="3" s="1"/>
  <c r="W1664" i="3" a="1"/>
  <c r="W1664" i="3" s="1"/>
  <c r="W2864" i="3" a="1"/>
  <c r="W2864" i="3" s="1"/>
  <c r="W1196" i="3" a="1"/>
  <c r="W1196" i="3" s="1"/>
  <c r="W5207" i="3" a="1"/>
  <c r="W5207" i="3" s="1"/>
  <c r="W2968" i="3" a="1"/>
  <c r="W2968" i="3" s="1"/>
  <c r="W5322" i="3" a="1"/>
  <c r="W5322" i="3" s="1"/>
  <c r="W958" i="3" a="1"/>
  <c r="W958" i="3" s="1"/>
  <c r="W841" i="3" a="1"/>
  <c r="W841" i="3" s="1"/>
  <c r="W4074" i="3" a="1"/>
  <c r="W4074" i="3" s="1"/>
  <c r="W816" i="3" a="1"/>
  <c r="W816" i="3" s="1"/>
  <c r="W4474" i="3" a="1"/>
  <c r="W4474" i="3" s="1"/>
  <c r="W634" i="3" a="1"/>
  <c r="W634" i="3" s="1"/>
  <c r="W273" i="3" a="1"/>
  <c r="W273" i="3" s="1"/>
  <c r="W6558" i="3" a="1"/>
  <c r="W6558" i="3" s="1"/>
  <c r="W3861" i="3" a="1"/>
  <c r="W3861" i="3" s="1"/>
  <c r="W1987" i="3" a="1"/>
  <c r="W1987" i="3" s="1"/>
  <c r="W920" i="3" a="1"/>
  <c r="W920" i="3" s="1"/>
  <c r="W2969" i="3" a="1"/>
  <c r="W2969" i="3" s="1"/>
  <c r="W1816" i="3" a="1"/>
  <c r="W1816" i="3" s="1"/>
  <c r="W5406" i="3" a="1"/>
  <c r="W5406" i="3" s="1"/>
  <c r="W3256" i="3" a="1"/>
  <c r="W3256" i="3" s="1"/>
  <c r="W1229" i="3" a="1"/>
  <c r="W1229" i="3" s="1"/>
  <c r="W757" i="3" a="1"/>
  <c r="W757" i="3" s="1"/>
  <c r="W3143" i="3" a="1"/>
  <c r="W3143" i="3" s="1"/>
  <c r="W5115" i="3" a="1"/>
  <c r="W5115" i="3" s="1"/>
  <c r="W5332" i="3" a="1"/>
  <c r="W5332" i="3" s="1"/>
  <c r="W5865" i="3" a="1"/>
  <c r="W5865" i="3" s="1"/>
  <c r="W4426" i="3" a="1"/>
  <c r="W4426" i="3" s="1"/>
  <c r="W1996" i="3" a="1"/>
  <c r="W1996" i="3" s="1"/>
  <c r="W5558" i="3" a="1"/>
  <c r="W5558" i="3" s="1"/>
  <c r="W4017" i="3" a="1"/>
  <c r="W4017" i="3" s="1"/>
  <c r="W2236" i="3" a="1"/>
  <c r="W2236" i="3" s="1"/>
  <c r="W2804" i="3" a="1"/>
  <c r="W2804" i="3" s="1"/>
  <c r="W661" i="3" a="1"/>
  <c r="W661" i="3" s="1"/>
  <c r="W5394" i="3" a="1"/>
  <c r="W5394" i="3" s="1"/>
  <c r="W6310" i="3" a="1"/>
  <c r="W6310" i="3" s="1"/>
  <c r="W3417" i="3" a="1"/>
  <c r="W3417" i="3" s="1"/>
  <c r="W3655" i="3" a="1"/>
  <c r="W3655" i="3" s="1"/>
  <c r="W6338" i="3" a="1"/>
  <c r="W6338" i="3" s="1"/>
  <c r="W5505" i="3" a="1"/>
  <c r="W5505" i="3" s="1"/>
  <c r="W1619" i="3" a="1"/>
  <c r="W1619" i="3" s="1"/>
  <c r="W1969" i="3" a="1"/>
  <c r="W1969" i="3" s="1"/>
  <c r="W3105" i="3" a="1"/>
  <c r="W3105" i="3" s="1"/>
  <c r="W5560" i="3" a="1"/>
  <c r="W5560" i="3" s="1"/>
  <c r="W3601" i="3" a="1"/>
  <c r="W3601" i="3" s="1"/>
  <c r="W4875" i="3" a="1"/>
  <c r="W4875" i="3" s="1"/>
  <c r="W5033" i="3" a="1"/>
  <c r="W5033" i="3" s="1"/>
  <c r="W3118" i="3" a="1"/>
  <c r="W3118" i="3" s="1"/>
  <c r="W4404" i="3" a="1"/>
  <c r="W4404" i="3" s="1"/>
  <c r="W2528" i="3" a="1"/>
  <c r="W2528" i="3" s="1"/>
  <c r="W586" i="3" a="1"/>
  <c r="W586" i="3" s="1"/>
  <c r="W3852" i="3" a="1"/>
  <c r="W3852" i="3" s="1"/>
  <c r="W3989" i="3" a="1"/>
  <c r="W3989" i="3" s="1"/>
  <c r="W1405" i="3" a="1"/>
  <c r="W1405" i="3" s="1"/>
  <c r="W6491" i="3" a="1"/>
  <c r="W6491" i="3" s="1"/>
  <c r="W4064" i="3" a="1"/>
  <c r="W4064" i="3" s="1"/>
  <c r="W4986" i="3" a="1"/>
  <c r="W4986" i="3" s="1"/>
  <c r="W1668" i="3" a="1"/>
  <c r="W1668" i="3" s="1"/>
  <c r="W5497" i="3" a="1"/>
  <c r="W5497" i="3" s="1"/>
  <c r="W4579" i="3" a="1"/>
  <c r="W4579" i="3" s="1"/>
  <c r="W3112" i="3" a="1"/>
  <c r="W3112" i="3" s="1"/>
  <c r="W1039" i="3" a="1"/>
  <c r="W1039" i="3" s="1"/>
  <c r="W5763" i="3" a="1"/>
  <c r="W5763" i="3" s="1"/>
  <c r="W3572" i="3" a="1"/>
  <c r="W3572" i="3" s="1"/>
  <c r="W1490" i="3" a="1"/>
  <c r="W1490" i="3" s="1"/>
  <c r="W2590" i="3" a="1"/>
  <c r="W2590" i="3" s="1"/>
  <c r="W239" i="3" a="1"/>
  <c r="W239" i="3" s="1"/>
  <c r="W3770" i="3" a="1"/>
  <c r="W3770" i="3" s="1"/>
  <c r="W3358" i="3" a="1"/>
  <c r="W3358" i="3" s="1"/>
  <c r="W6148" i="3" a="1"/>
  <c r="W6148" i="3" s="1"/>
  <c r="W2408" i="3" a="1"/>
  <c r="W2408" i="3" s="1"/>
  <c r="W839" i="3" a="1"/>
  <c r="W839" i="3" s="1"/>
  <c r="W5694" i="3" a="1"/>
  <c r="W5694" i="3" s="1"/>
  <c r="W5116" i="3" a="1"/>
  <c r="W5116" i="3" s="1"/>
  <c r="W2981" i="3" a="1"/>
  <c r="W2981" i="3" s="1"/>
  <c r="W5864" i="3" a="1"/>
  <c r="W5864" i="3" s="1"/>
  <c r="W5771" i="3" a="1"/>
  <c r="W5771" i="3" s="1"/>
  <c r="W6281" i="3" a="1"/>
  <c r="W6281" i="3" s="1"/>
  <c r="W545" i="3" a="1"/>
  <c r="W545" i="3" s="1"/>
  <c r="W2928" i="3" a="1"/>
  <c r="W2928" i="3" s="1"/>
  <c r="W2211" i="3" a="1"/>
  <c r="W2211" i="3" s="1"/>
  <c r="W5281" i="3" a="1"/>
  <c r="W5281" i="3" s="1"/>
  <c r="W1875" i="3" a="1"/>
  <c r="W1875" i="3" s="1"/>
  <c r="W2831" i="3" a="1"/>
  <c r="W2831" i="3" s="1"/>
  <c r="W1269" i="3" a="1"/>
  <c r="W1269" i="3" s="1"/>
  <c r="W1655" i="3" a="1"/>
  <c r="W1655" i="3" s="1"/>
  <c r="W5297" i="3" a="1"/>
  <c r="W5297" i="3" s="1"/>
  <c r="W5989" i="3" a="1"/>
  <c r="W5989" i="3" s="1"/>
  <c r="W5086" i="3" a="1"/>
  <c r="W5086" i="3" s="1"/>
  <c r="W1534" i="3" a="1"/>
  <c r="W1534" i="3" s="1"/>
  <c r="W4441" i="3" a="1"/>
  <c r="W4441" i="3" s="1"/>
  <c r="W3915" i="3" a="1"/>
  <c r="W3915" i="3" s="1"/>
  <c r="W440" i="3" a="1"/>
  <c r="W440" i="3" s="1"/>
  <c r="W2106" i="3" a="1"/>
  <c r="W2106" i="3" s="1"/>
  <c r="W4153" i="3" a="1"/>
  <c r="W4153" i="3" s="1"/>
  <c r="W1359" i="3" a="1"/>
  <c r="W1359" i="3" s="1"/>
  <c r="W1990" i="3" a="1"/>
  <c r="W1990" i="3" s="1"/>
  <c r="W263" i="3" a="1"/>
  <c r="W263" i="3" s="1"/>
  <c r="W2930" i="3" a="1"/>
  <c r="W2930" i="3" s="1"/>
  <c r="W2041" i="3" a="1"/>
  <c r="W2041" i="3" s="1"/>
  <c r="W3123" i="3" a="1"/>
  <c r="W3123" i="3" s="1"/>
  <c r="W1824" i="3" a="1"/>
  <c r="W1824" i="3" s="1"/>
  <c r="W6153" i="3" a="1"/>
  <c r="W6153" i="3" s="1"/>
  <c r="W3257" i="3" a="1"/>
  <c r="W3257" i="3" s="1"/>
  <c r="W3921" i="3" a="1"/>
  <c r="W3921" i="3" s="1"/>
  <c r="W2805" i="3" a="1"/>
  <c r="W2805" i="3" s="1"/>
  <c r="W1555" i="3" a="1"/>
  <c r="W1555" i="3" s="1"/>
  <c r="W3543" i="3" a="1"/>
  <c r="W3543" i="3" s="1"/>
  <c r="W6028" i="3" a="1"/>
  <c r="W6028" i="3" s="1"/>
  <c r="W3624" i="3" a="1"/>
  <c r="W3624" i="3" s="1"/>
  <c r="W477" i="3" a="1"/>
  <c r="W477" i="3" s="1"/>
  <c r="W1007" i="3" a="1"/>
  <c r="W1007" i="3" s="1"/>
  <c r="W728" i="3" a="1"/>
  <c r="W728" i="3" s="1"/>
  <c r="W4623" i="3" a="1"/>
  <c r="W4623" i="3" s="1"/>
  <c r="W4937" i="3" a="1"/>
  <c r="W4937" i="3" s="1"/>
  <c r="W1960" i="3" a="1"/>
  <c r="W1960" i="3" s="1"/>
  <c r="W1898" i="3" a="1"/>
  <c r="W1898" i="3" s="1"/>
  <c r="W3568" i="3" a="1"/>
  <c r="W3568" i="3" s="1"/>
  <c r="W4405" i="3" a="1"/>
  <c r="W4405" i="3" s="1"/>
  <c r="W67" i="3" a="1"/>
  <c r="W67" i="3" s="1"/>
  <c r="W5327" i="3" a="1"/>
  <c r="W5327" i="3" s="1"/>
  <c r="W5611" i="3" a="1"/>
  <c r="W5611" i="3" s="1"/>
  <c r="W3649" i="3" a="1"/>
  <c r="W3649" i="3" s="1"/>
  <c r="W3872" i="3" a="1"/>
  <c r="W3872" i="3" s="1"/>
  <c r="W4635" i="3" a="1"/>
  <c r="W4635" i="3" s="1"/>
  <c r="W3276" i="3" a="1"/>
  <c r="W3276" i="3" s="1"/>
  <c r="W518" i="3" a="1"/>
  <c r="W518" i="3" s="1"/>
  <c r="W4606" i="3" a="1"/>
  <c r="W4606" i="3" s="1"/>
  <c r="W5238" i="3" a="1"/>
  <c r="W5238" i="3" s="1"/>
  <c r="W299" i="3" a="1"/>
  <c r="W299" i="3" s="1"/>
  <c r="W954" i="3" a="1"/>
  <c r="W954" i="3" s="1"/>
  <c r="W1893" i="3" a="1"/>
  <c r="W1893" i="3" s="1"/>
  <c r="W3569" i="3" a="1"/>
  <c r="W3569" i="3" s="1"/>
  <c r="W6072" i="3" a="1"/>
  <c r="W6072" i="3" s="1"/>
  <c r="W2917" i="3" a="1"/>
  <c r="W2917" i="3" s="1"/>
  <c r="W4820" i="3" a="1"/>
  <c r="W4820" i="3" s="1"/>
  <c r="W1630" i="3" a="1"/>
  <c r="W1630" i="3" s="1"/>
  <c r="W826" i="3" a="1"/>
  <c r="W826" i="3" s="1"/>
  <c r="W4571" i="3" a="1"/>
  <c r="W4571" i="3" s="1"/>
  <c r="W4273" i="3" a="1"/>
  <c r="W4273" i="3" s="1"/>
  <c r="W19" i="3" a="1"/>
  <c r="W19" i="3" s="1"/>
  <c r="W1916" i="3" a="1"/>
  <c r="W1916" i="3" s="1"/>
  <c r="W438" i="3" a="1"/>
  <c r="W438" i="3" s="1"/>
  <c r="W4790" i="3" a="1"/>
  <c r="W4790" i="3" s="1"/>
  <c r="W4988" i="3" a="1"/>
  <c r="W4988" i="3" s="1"/>
  <c r="W317" i="3" a="1"/>
  <c r="W317" i="3" s="1"/>
  <c r="W1365" i="3" a="1"/>
  <c r="W1365" i="3" s="1"/>
  <c r="W5800" i="3" a="1"/>
  <c r="W5800" i="3" s="1"/>
  <c r="W5843" i="3" a="1"/>
  <c r="W5843" i="3" s="1"/>
  <c r="W5019" i="3" a="1"/>
  <c r="W5019" i="3" s="1"/>
  <c r="W3144" i="3" a="1"/>
  <c r="W3144" i="3" s="1"/>
  <c r="W4081" i="3" a="1"/>
  <c r="W4081" i="3" s="1"/>
  <c r="W2423" i="3" a="1"/>
  <c r="W2423" i="3" s="1"/>
  <c r="W1396" i="3" a="1"/>
  <c r="W1396" i="3" s="1"/>
  <c r="W4947" i="3" a="1"/>
  <c r="W4947" i="3" s="1"/>
  <c r="W1837" i="3" a="1"/>
  <c r="W1837" i="3" s="1"/>
  <c r="W4723" i="3" a="1"/>
  <c r="W4723" i="3" s="1"/>
  <c r="W2018" i="3" a="1"/>
  <c r="W2018" i="3" s="1"/>
  <c r="W1591" i="3" a="1"/>
  <c r="W1591" i="3" s="1"/>
  <c r="W2328" i="3" a="1"/>
  <c r="W2328" i="3" s="1"/>
  <c r="W6311" i="3" a="1"/>
  <c r="W6311" i="3" s="1"/>
  <c r="W4487" i="3" a="1"/>
  <c r="W4487" i="3" s="1"/>
  <c r="W3499" i="3" a="1"/>
  <c r="W3499" i="3" s="1"/>
  <c r="W5641" i="3" a="1"/>
  <c r="W5641" i="3" s="1"/>
  <c r="W2398" i="3" a="1"/>
  <c r="W2398" i="3" s="1"/>
  <c r="W2307" i="3" a="1"/>
  <c r="W2307" i="3" s="1"/>
  <c r="W4467" i="3" a="1"/>
  <c r="W4467" i="3" s="1"/>
  <c r="W2800" i="3" a="1"/>
  <c r="W2800" i="3" s="1"/>
  <c r="W1008" i="3" a="1"/>
  <c r="W1008" i="3" s="1"/>
  <c r="W4380" i="3" a="1"/>
  <c r="W4380" i="3" s="1"/>
  <c r="W2394" i="3" a="1"/>
  <c r="W2394" i="3" s="1"/>
  <c r="W2113" i="3" a="1"/>
  <c r="W2113" i="3" s="1"/>
  <c r="W5110" i="3" a="1"/>
  <c r="W5110" i="3" s="1"/>
  <c r="W2537" i="3" a="1"/>
  <c r="W2537" i="3" s="1"/>
  <c r="W5826" i="3" a="1"/>
  <c r="W5826" i="3" s="1"/>
  <c r="W3312" i="3" a="1"/>
  <c r="W3312" i="3" s="1"/>
  <c r="W5363" i="3" a="1"/>
  <c r="W5363" i="3" s="1"/>
  <c r="W4229" i="3" a="1"/>
  <c r="W4229" i="3" s="1"/>
  <c r="W590" i="3" a="1"/>
  <c r="W590" i="3" s="1"/>
  <c r="W2478" i="3" a="1"/>
  <c r="W2478" i="3" s="1"/>
  <c r="W2255" i="3" a="1"/>
  <c r="W2255" i="3" s="1"/>
  <c r="W3945" i="3" a="1"/>
  <c r="W3945" i="3" s="1"/>
  <c r="W5916" i="3" a="1"/>
  <c r="W5916" i="3" s="1"/>
  <c r="W2404" i="3" a="1"/>
  <c r="W2404" i="3" s="1"/>
  <c r="W2082" i="3" a="1"/>
  <c r="W2082" i="3" s="1"/>
  <c r="W5996" i="3" a="1"/>
  <c r="W5996" i="3" s="1"/>
  <c r="W2362" i="3" a="1"/>
  <c r="W2362" i="3" s="1"/>
  <c r="W4636" i="3" a="1"/>
  <c r="W4636" i="3" s="1"/>
  <c r="W576" i="3" a="1"/>
  <c r="W576" i="3" s="1"/>
  <c r="W3174" i="3" a="1"/>
  <c r="W3174" i="3" s="1"/>
  <c r="W5088" i="3" a="1"/>
  <c r="W5088" i="3" s="1"/>
  <c r="W5209" i="3" a="1"/>
  <c r="W5209" i="3" s="1"/>
  <c r="W417" i="3" a="1"/>
  <c r="W417" i="3" s="1"/>
  <c r="W153" i="3" a="1"/>
  <c r="W153" i="3" s="1"/>
  <c r="W2443" i="3" a="1"/>
  <c r="W2443" i="3" s="1"/>
  <c r="W4764" i="3" a="1"/>
  <c r="W4764" i="3" s="1"/>
  <c r="W3832" i="3" a="1"/>
  <c r="W3832" i="3" s="1"/>
  <c r="W5939" i="3" a="1"/>
  <c r="W5939" i="3" s="1"/>
  <c r="W2545" i="3" a="1"/>
  <c r="W2545" i="3" s="1"/>
  <c r="W1226" i="3" a="1"/>
  <c r="W1226" i="3" s="1"/>
  <c r="W1618" i="3" a="1"/>
  <c r="W1618" i="3" s="1"/>
  <c r="W2341" i="3" a="1"/>
  <c r="W2341" i="3" s="1"/>
  <c r="W1077" i="3" a="1"/>
  <c r="W1077" i="3" s="1"/>
  <c r="W3920" i="3" a="1"/>
  <c r="W3920" i="3" s="1"/>
  <c r="W3439" i="3" a="1"/>
  <c r="W3439" i="3" s="1"/>
  <c r="W1146" i="3" a="1"/>
  <c r="W1146" i="3" s="1"/>
  <c r="W3249" i="3" a="1"/>
  <c r="W3249" i="3" s="1"/>
  <c r="W3225" i="3" a="1"/>
  <c r="W3225" i="3" s="1"/>
  <c r="W3634" i="3" a="1"/>
  <c r="W3634" i="3" s="1"/>
  <c r="W2953" i="3" a="1"/>
  <c r="W2953" i="3" s="1"/>
  <c r="W2422" i="3" a="1"/>
  <c r="W2422" i="3" s="1"/>
  <c r="W6605" i="3" a="1"/>
  <c r="W6605" i="3" s="1"/>
  <c r="W3767" i="3" a="1"/>
  <c r="W3767" i="3" s="1"/>
  <c r="W6595" i="3" a="1"/>
  <c r="W6595" i="3" s="1"/>
  <c r="W2626" i="3" a="1"/>
  <c r="W2626" i="3" s="1"/>
  <c r="W1597" i="3" a="1"/>
  <c r="W1597" i="3" s="1"/>
  <c r="W6042" i="3" a="1"/>
  <c r="W6042" i="3" s="1"/>
  <c r="W456" i="3" a="1"/>
  <c r="W456" i="3" s="1"/>
  <c r="W6451" i="3" a="1"/>
  <c r="W6451" i="3" s="1"/>
  <c r="W4562" i="3" a="1"/>
  <c r="W4562" i="3" s="1"/>
  <c r="W3293" i="3" a="1"/>
  <c r="W3293" i="3" s="1"/>
  <c r="W2636" i="3" a="1"/>
  <c r="W2636" i="3" s="1"/>
  <c r="W2697" i="3" a="1"/>
  <c r="W2697" i="3" s="1"/>
  <c r="W3205" i="3" a="1"/>
  <c r="W3205" i="3" s="1"/>
  <c r="W468" i="3" a="1"/>
  <c r="W468" i="3" s="1"/>
  <c r="W2584" i="3" a="1"/>
  <c r="W2584" i="3" s="1"/>
  <c r="W1536" i="3" a="1"/>
  <c r="W1536" i="3" s="1"/>
  <c r="W3055" i="3" a="1"/>
  <c r="W3055" i="3" s="1"/>
  <c r="W1683" i="3" a="1"/>
  <c r="W1683" i="3" s="1"/>
  <c r="W1593" i="3" a="1"/>
  <c r="W1593" i="3" s="1"/>
  <c r="W6030" i="3" a="1"/>
  <c r="W6030" i="3" s="1"/>
  <c r="W296" i="3" a="1"/>
  <c r="W296" i="3" s="1"/>
  <c r="W2389" i="3" a="1"/>
  <c r="W2389" i="3" s="1"/>
  <c r="W2385" i="3" a="1"/>
  <c r="W2385" i="3" s="1"/>
  <c r="W4799" i="3" a="1"/>
  <c r="W4799" i="3" s="1"/>
  <c r="W4763" i="3" a="1"/>
  <c r="W4763" i="3" s="1"/>
  <c r="W4575" i="3" a="1"/>
  <c r="W4575" i="3" s="1"/>
  <c r="W281" i="3" a="1"/>
  <c r="W281" i="3" s="1"/>
  <c r="W5677" i="3" a="1"/>
  <c r="W5677" i="3" s="1"/>
  <c r="W5008" i="3" a="1"/>
  <c r="W5008" i="3" s="1"/>
  <c r="W1042" i="3" a="1"/>
  <c r="W1042" i="3" s="1"/>
  <c r="W5003" i="3" a="1"/>
  <c r="W5003" i="3" s="1"/>
  <c r="W2428" i="3" a="1"/>
  <c r="W2428" i="3" s="1"/>
  <c r="W1294" i="3" a="1"/>
  <c r="W1294" i="3" s="1"/>
  <c r="W4530" i="3" a="1"/>
  <c r="W4530" i="3" s="1"/>
  <c r="W3391" i="3" a="1"/>
  <c r="W3391" i="3" s="1"/>
  <c r="W787" i="3" a="1"/>
  <c r="W787" i="3" s="1"/>
  <c r="W3424" i="3" a="1"/>
  <c r="W3424" i="3" s="1"/>
  <c r="W4682" i="3" a="1"/>
  <c r="W4682" i="3" s="1"/>
  <c r="W5553" i="3" a="1"/>
  <c r="W5553" i="3" s="1"/>
  <c r="W3866" i="3" a="1"/>
  <c r="W3866" i="3" s="1"/>
  <c r="W1327" i="3" a="1"/>
  <c r="W1327" i="3" s="1"/>
  <c r="W4111" i="3" a="1"/>
  <c r="W4111" i="3" s="1"/>
  <c r="W2367" i="3" a="1"/>
  <c r="W2367" i="3" s="1"/>
  <c r="W5330" i="3" a="1"/>
  <c r="W5330" i="3" s="1"/>
  <c r="W2632" i="3" a="1"/>
  <c r="W2632" i="3" s="1"/>
  <c r="W5320" i="3" a="1"/>
  <c r="W5320" i="3" s="1"/>
  <c r="W3508" i="3" a="1"/>
  <c r="W3508" i="3" s="1"/>
  <c r="W4908" i="3" a="1"/>
  <c r="W4908" i="3" s="1"/>
  <c r="W4957" i="3" a="1"/>
  <c r="W4957" i="3" s="1"/>
  <c r="W2712" i="3" a="1"/>
  <c r="W2712" i="3" s="1"/>
  <c r="W3030" i="3" a="1"/>
  <c r="W3030" i="3" s="1"/>
  <c r="W968" i="3" a="1"/>
  <c r="W968" i="3" s="1"/>
  <c r="W2655" i="3" a="1"/>
  <c r="W2655" i="3" s="1"/>
  <c r="W1246" i="3" a="1"/>
  <c r="W1246" i="3" s="1"/>
  <c r="W2263" i="3" a="1"/>
  <c r="W2263" i="3" s="1"/>
  <c r="W1604" i="3" a="1"/>
  <c r="W1604" i="3" s="1"/>
  <c r="W2901" i="3" a="1"/>
  <c r="W2901" i="3" s="1"/>
  <c r="W849" i="3" a="1"/>
  <c r="W849" i="3" s="1"/>
  <c r="W1001" i="3" a="1"/>
  <c r="W1001" i="3" s="1"/>
  <c r="W1387" i="3" a="1"/>
  <c r="W1387" i="3" s="1"/>
  <c r="W1462" i="3" a="1"/>
  <c r="W1462" i="3" s="1"/>
  <c r="W4355" i="3" a="1"/>
  <c r="W4355" i="3" s="1"/>
  <c r="W5803" i="3" a="1"/>
  <c r="W5803" i="3" s="1"/>
  <c r="W888" i="3" a="1"/>
  <c r="W888" i="3" s="1"/>
  <c r="W253" i="3" a="1"/>
  <c r="W253" i="3" s="1"/>
  <c r="W4032" i="3" a="1"/>
  <c r="W4032" i="3" s="1"/>
  <c r="W4791" i="3" a="1"/>
  <c r="W4791" i="3" s="1"/>
  <c r="W6612" i="3" a="1"/>
  <c r="W6612" i="3" s="1"/>
  <c r="W5305" i="3" a="1"/>
  <c r="W5305" i="3" s="1"/>
  <c r="W4143" i="3" a="1"/>
  <c r="W4143" i="3" s="1"/>
  <c r="W2235" i="3" a="1"/>
  <c r="W2235" i="3" s="1"/>
  <c r="W4364" i="3" a="1"/>
  <c r="W4364" i="3" s="1"/>
  <c r="W5525" i="3" a="1"/>
  <c r="W5525" i="3" s="1"/>
  <c r="W5437" i="3" a="1"/>
  <c r="W5437" i="3" s="1"/>
  <c r="W4686" i="3" a="1"/>
  <c r="W4686" i="3" s="1"/>
  <c r="W4862" i="3" a="1"/>
  <c r="W4862" i="3" s="1"/>
  <c r="W5229" i="3" a="1"/>
  <c r="W5229" i="3" s="1"/>
  <c r="W1625" i="3" a="1"/>
  <c r="W1625" i="3" s="1"/>
  <c r="W5092" i="3" a="1"/>
  <c r="W5092" i="3" s="1"/>
  <c r="W4284" i="3" a="1"/>
  <c r="W4284" i="3" s="1"/>
  <c r="W3845" i="3" a="1"/>
  <c r="W3845" i="3" s="1"/>
  <c r="W4589" i="3" a="1"/>
  <c r="W4589" i="3" s="1"/>
  <c r="W4432" i="3" a="1"/>
  <c r="W4432" i="3" s="1"/>
  <c r="W103" i="3" a="1"/>
  <c r="W103" i="3" s="1"/>
  <c r="W4048" i="3" a="1"/>
  <c r="W4048" i="3" s="1"/>
  <c r="W3132" i="3" a="1"/>
  <c r="W3132" i="3" s="1"/>
  <c r="W1953" i="3" a="1"/>
  <c r="W1953" i="3" s="1"/>
  <c r="W5421" i="3" a="1"/>
  <c r="W5421" i="3" s="1"/>
  <c r="W4501" i="3" a="1"/>
  <c r="W4501" i="3" s="1"/>
  <c r="W878" i="3" a="1"/>
  <c r="W878" i="3" s="1"/>
  <c r="W1983" i="3" a="1"/>
  <c r="W1983" i="3" s="1"/>
  <c r="W2028" i="3" a="1"/>
  <c r="W2028" i="3" s="1"/>
  <c r="W212" i="3" a="1"/>
  <c r="W212" i="3" s="1"/>
  <c r="W3980" i="3" a="1"/>
  <c r="W3980" i="3" s="1"/>
  <c r="W2984" i="3" a="1"/>
  <c r="W2984" i="3" s="1"/>
  <c r="W1966" i="3" a="1"/>
  <c r="W1966" i="3" s="1"/>
  <c r="W5858" i="3" a="1"/>
  <c r="W5858" i="3" s="1"/>
  <c r="W5690" i="3" a="1"/>
  <c r="W5690" i="3" s="1"/>
  <c r="W657" i="3" a="1"/>
  <c r="W657" i="3" s="1"/>
  <c r="W47" i="3" a="1"/>
  <c r="W47" i="3" s="1"/>
  <c r="W5736" i="3" a="1"/>
  <c r="W5736" i="3" s="1"/>
  <c r="W1338" i="3" a="1"/>
  <c r="W1338" i="3" s="1"/>
  <c r="W1414" i="3" a="1"/>
  <c r="W1414" i="3" s="1"/>
  <c r="W3350" i="3" a="1"/>
  <c r="W3350" i="3" s="1"/>
  <c r="W1195" i="3" a="1"/>
  <c r="W1195" i="3" s="1"/>
  <c r="W1895" i="3" a="1"/>
  <c r="W1895" i="3" s="1"/>
  <c r="W3273" i="3" a="1"/>
  <c r="W3273" i="3" s="1"/>
  <c r="W5015" i="3" a="1"/>
  <c r="W5015" i="3" s="1"/>
  <c r="W916" i="3" a="1"/>
  <c r="W916" i="3" s="1"/>
  <c r="W5422" i="3" a="1"/>
  <c r="W5422" i="3" s="1"/>
  <c r="W4152" i="3" a="1"/>
  <c r="W4152" i="3" s="1"/>
  <c r="W3233" i="3" a="1"/>
  <c r="W3233" i="3" s="1"/>
  <c r="W1699" i="3" a="1"/>
  <c r="W1699" i="3" s="1"/>
  <c r="W2378" i="3" a="1"/>
  <c r="W2378" i="3" s="1"/>
  <c r="W4845" i="3" a="1"/>
  <c r="W4845" i="3" s="1"/>
  <c r="W6177" i="3" a="1"/>
  <c r="W6177" i="3" s="1"/>
  <c r="W1409" i="3" a="1"/>
  <c r="W1409" i="3" s="1"/>
  <c r="W6383" i="3" a="1"/>
  <c r="W6383" i="3" s="1"/>
  <c r="W4895" i="3" a="1"/>
  <c r="W4895" i="3" s="1"/>
  <c r="W2779" i="3" a="1"/>
  <c r="W2779" i="3" s="1"/>
  <c r="W1714" i="3" a="1"/>
  <c r="W1714" i="3" s="1"/>
  <c r="W3578" i="3" a="1"/>
  <c r="W3578" i="3" s="1"/>
  <c r="W5425" i="3" a="1"/>
  <c r="W5425" i="3" s="1"/>
  <c r="W2742" i="3" a="1"/>
  <c r="W2742" i="3" s="1"/>
  <c r="W562" i="3" a="1"/>
  <c r="W562" i="3" s="1"/>
  <c r="W1879" i="3" a="1"/>
  <c r="W1879" i="3" s="1"/>
  <c r="W2312" i="3" a="1"/>
  <c r="W2312" i="3" s="1"/>
  <c r="W4214" i="3" a="1"/>
  <c r="W4214" i="3" s="1"/>
  <c r="W4834" i="3" a="1"/>
  <c r="W4834" i="3" s="1"/>
  <c r="W557" i="3" a="1"/>
  <c r="W557" i="3" s="1"/>
  <c r="W65" i="3" a="1"/>
  <c r="W65" i="3" s="1"/>
  <c r="W1312" i="3" a="1"/>
  <c r="W1312" i="3" s="1"/>
  <c r="W2812" i="3" a="1"/>
  <c r="W2812" i="3" s="1"/>
  <c r="W5751" i="3" a="1"/>
  <c r="W5751" i="3" s="1"/>
  <c r="W1015" i="3" a="1"/>
  <c r="W1015" i="3" s="1"/>
  <c r="W4359" i="3" a="1"/>
  <c r="W4359" i="3" s="1"/>
  <c r="W1438" i="3" a="1"/>
  <c r="W1438" i="3" s="1"/>
  <c r="W357" i="3" a="1"/>
  <c r="W357" i="3" s="1"/>
  <c r="W3492" i="3" a="1"/>
  <c r="W3492" i="3" s="1"/>
  <c r="W6513" i="3" a="1"/>
  <c r="W6513" i="3" s="1"/>
  <c r="W2449" i="3" a="1"/>
  <c r="W2449" i="3" s="1"/>
  <c r="W125" i="3" a="1"/>
  <c r="W125" i="3" s="1"/>
  <c r="W3757" i="3" a="1"/>
  <c r="W3757" i="3" s="1"/>
  <c r="W4502" i="3" a="1"/>
  <c r="W4502" i="3" s="1"/>
  <c r="W1300" i="3" a="1"/>
  <c r="W1300" i="3" s="1"/>
  <c r="W2921" i="3" a="1"/>
  <c r="W2921" i="3" s="1"/>
  <c r="W2192" i="3" a="1"/>
  <c r="W2192" i="3" s="1"/>
  <c r="W4815" i="3" a="1"/>
  <c r="W4815" i="3" s="1"/>
  <c r="W6182" i="3" a="1"/>
  <c r="W6182" i="3" s="1"/>
  <c r="W2337" i="3" a="1"/>
  <c r="W2337" i="3" s="1"/>
  <c r="W6455" i="3" a="1"/>
  <c r="W6455" i="3" s="1"/>
  <c r="W6591" i="3" a="1"/>
  <c r="W6591" i="3" s="1"/>
  <c r="W5791" i="3" a="1"/>
  <c r="W5791" i="3" s="1"/>
  <c r="W4563" i="3" a="1"/>
  <c r="W4563" i="3" s="1"/>
  <c r="W3679" i="3" a="1"/>
  <c r="W3679" i="3" s="1"/>
  <c r="W949" i="3" a="1"/>
  <c r="W949" i="3" s="1"/>
  <c r="W795" i="3" a="1"/>
  <c r="W795" i="3" s="1"/>
  <c r="W3366" i="3" a="1"/>
  <c r="W3366" i="3" s="1"/>
  <c r="W5005" i="3" a="1"/>
  <c r="W5005" i="3" s="1"/>
  <c r="W709" i="3" a="1"/>
  <c r="W709" i="3" s="1"/>
  <c r="W3468" i="3" a="1"/>
  <c r="W3468" i="3" s="1"/>
  <c r="W5274" i="3" a="1"/>
  <c r="W5274" i="3" s="1"/>
  <c r="W2820" i="3" a="1"/>
  <c r="W2820" i="3" s="1"/>
  <c r="W1822" i="3" a="1"/>
  <c r="W1822" i="3" s="1"/>
  <c r="W2893" i="3" a="1"/>
  <c r="W2893" i="3" s="1"/>
  <c r="W6506" i="3" a="1"/>
  <c r="W6506" i="3" s="1"/>
  <c r="W4797" i="3" a="1"/>
  <c r="W4797" i="3" s="1"/>
  <c r="W4448" i="3" a="1"/>
  <c r="W4448" i="3" s="1"/>
  <c r="W1173" i="3" a="1"/>
  <c r="W1173" i="3" s="1"/>
  <c r="W5500" i="3" a="1"/>
  <c r="W5500" i="3" s="1"/>
  <c r="W2050" i="3" a="1"/>
  <c r="W2050" i="3" s="1"/>
  <c r="W2828" i="3" a="1"/>
  <c r="W2828" i="3" s="1"/>
  <c r="W2237" i="3" a="1"/>
  <c r="W2237" i="3" s="1"/>
  <c r="W970" i="3" a="1"/>
  <c r="W970" i="3" s="1"/>
  <c r="W4697" i="3" a="1"/>
  <c r="W4697" i="3" s="1"/>
  <c r="W2564" i="3" a="1"/>
  <c r="W2564" i="3" s="1"/>
  <c r="W4099" i="3" a="1"/>
  <c r="W4099" i="3" s="1"/>
  <c r="W6098" i="3" a="1"/>
  <c r="W6098" i="3" s="1"/>
  <c r="W5481" i="3" a="1"/>
  <c r="W5481" i="3" s="1"/>
  <c r="W1636" i="3" a="1"/>
  <c r="W1636" i="3" s="1"/>
  <c r="W977" i="3" a="1"/>
  <c r="W977" i="3" s="1"/>
  <c r="W4381" i="3" a="1"/>
  <c r="W4381" i="3" s="1"/>
  <c r="W3309" i="3" a="1"/>
  <c r="W3309" i="3" s="1"/>
  <c r="W4612" i="3" a="1"/>
  <c r="W4612" i="3" s="1"/>
  <c r="W329" i="3" a="1"/>
  <c r="W329" i="3" s="1"/>
  <c r="W3768" i="3" a="1"/>
  <c r="W3768" i="3" s="1"/>
  <c r="W1398" i="3" a="1"/>
  <c r="W1398" i="3" s="1"/>
  <c r="W6195" i="3" a="1"/>
  <c r="W6195" i="3" s="1"/>
  <c r="W5744" i="3" a="1"/>
  <c r="W5744" i="3" s="1"/>
  <c r="W5135" i="3" a="1"/>
  <c r="W5135" i="3" s="1"/>
  <c r="W3291" i="3" a="1"/>
  <c r="W3291" i="3" s="1"/>
  <c r="W3813" i="3" a="1"/>
  <c r="W3813" i="3" s="1"/>
  <c r="W3603" i="3" a="1"/>
  <c r="W3603" i="3" s="1"/>
  <c r="W1243" i="3" a="1"/>
  <c r="W1243" i="3" s="1"/>
  <c r="W130" i="3" a="1"/>
  <c r="W130" i="3" s="1"/>
  <c r="W3933" i="3" a="1"/>
  <c r="W3933" i="3" s="1"/>
  <c r="W1864" i="3" a="1"/>
  <c r="W1864" i="3" s="1"/>
  <c r="W1580" i="3" a="1"/>
  <c r="W1580" i="3" s="1"/>
  <c r="W523" i="3" a="1"/>
  <c r="W523" i="3" s="1"/>
  <c r="W3774" i="3" a="1"/>
  <c r="W3774" i="3" s="1"/>
  <c r="W6409" i="3" a="1"/>
  <c r="W6409" i="3" s="1"/>
  <c r="W5203" i="3" a="1"/>
  <c r="W5203" i="3" s="1"/>
  <c r="W543" i="3" a="1"/>
  <c r="W543" i="3" s="1"/>
  <c r="W454" i="3" a="1"/>
  <c r="W454" i="3" s="1"/>
  <c r="W4427" i="3" a="1"/>
  <c r="W4427" i="3" s="1"/>
  <c r="W607" i="3" a="1"/>
  <c r="W607" i="3" s="1"/>
  <c r="W3294" i="3" a="1"/>
  <c r="W3294" i="3" s="1"/>
  <c r="W3891" i="3" a="1"/>
  <c r="W3891" i="3" s="1"/>
  <c r="W5672" i="3" a="1"/>
  <c r="W5672" i="3" s="1"/>
  <c r="W4239" i="3" a="1"/>
  <c r="W4239" i="3" s="1"/>
  <c r="W4840" i="3" a="1"/>
  <c r="W4840" i="3" s="1"/>
  <c r="W2285" i="3" a="1"/>
  <c r="W2285" i="3" s="1"/>
  <c r="W324" i="3" a="1"/>
  <c r="W324" i="3" s="1"/>
  <c r="W4456" i="3" a="1"/>
  <c r="W4456" i="3" s="1"/>
  <c r="W60" i="3" a="1"/>
  <c r="W60" i="3" s="1"/>
  <c r="W5793" i="3" a="1"/>
  <c r="W5793" i="3" s="1"/>
  <c r="W4648" i="3" a="1"/>
  <c r="W4648" i="3" s="1"/>
  <c r="W2511" i="3" a="1"/>
  <c r="W2511" i="3" s="1"/>
  <c r="W6183" i="3" a="1"/>
  <c r="W6183" i="3" s="1"/>
  <c r="W2920" i="3" a="1"/>
  <c r="W2920" i="3" s="1"/>
  <c r="W2784" i="3" a="1"/>
  <c r="W2784" i="3" s="1"/>
  <c r="W2869" i="3" a="1"/>
  <c r="W2869" i="3" s="1"/>
  <c r="W2860" i="3" a="1"/>
  <c r="W2860" i="3" s="1"/>
  <c r="W4985" i="3" a="1"/>
  <c r="W4985" i="3" s="1"/>
  <c r="W3584" i="3" a="1"/>
  <c r="W3584" i="3" s="1"/>
  <c r="W3007" i="3" a="1"/>
  <c r="W3007" i="3" s="1"/>
  <c r="W2340" i="3" a="1"/>
  <c r="W2340" i="3" s="1"/>
  <c r="W5470" i="3" a="1"/>
  <c r="W5470" i="3" s="1"/>
  <c r="W308" i="3" a="1"/>
  <c r="W308" i="3" s="1"/>
  <c r="W34" i="3" a="1"/>
  <c r="W34" i="3" s="1"/>
  <c r="W1200" i="3" a="1"/>
  <c r="W1200" i="3" s="1"/>
  <c r="W5547" i="3" a="1"/>
  <c r="W5547" i="3" s="1"/>
  <c r="W4025" i="3" a="1"/>
  <c r="W4025" i="3" s="1"/>
  <c r="W684" i="3" a="1"/>
  <c r="W684" i="3" s="1"/>
  <c r="W105" i="3" a="1"/>
  <c r="W105" i="3" s="1"/>
  <c r="W5248" i="3" a="1"/>
  <c r="W5248" i="3" s="1"/>
  <c r="W5785" i="3" a="1"/>
  <c r="W5785" i="3" s="1"/>
  <c r="W1078" i="3" a="1"/>
  <c r="W1078" i="3" s="1"/>
  <c r="W947" i="3" a="1"/>
  <c r="W947" i="3" s="1"/>
  <c r="W3042" i="3" a="1"/>
  <c r="W3042" i="3" s="1"/>
  <c r="W946" i="3" a="1"/>
  <c r="W946" i="3" s="1"/>
  <c r="W3363" i="3" a="1"/>
  <c r="W3363" i="3" s="1"/>
  <c r="W5734" i="3" a="1"/>
  <c r="W5734" i="3" s="1"/>
  <c r="W3710" i="3" a="1"/>
  <c r="W3710" i="3" s="1"/>
  <c r="W1177" i="3" a="1"/>
  <c r="W1177" i="3" s="1"/>
  <c r="W3566" i="3" a="1"/>
  <c r="W3566" i="3" s="1"/>
  <c r="W3342" i="3" a="1"/>
  <c r="W3342" i="3" s="1"/>
  <c r="W1572" i="3" a="1"/>
  <c r="W1572" i="3" s="1"/>
  <c r="W4492" i="3" a="1"/>
  <c r="W4492" i="3" s="1"/>
  <c r="W1796" i="3" a="1"/>
  <c r="W1796" i="3" s="1"/>
  <c r="W1075" i="3" a="1"/>
  <c r="W1075" i="3" s="1"/>
  <c r="W6556" i="3" a="1"/>
  <c r="W6556" i="3" s="1"/>
  <c r="W3905" i="3" a="1"/>
  <c r="W3905" i="3" s="1"/>
  <c r="W3449" i="3" a="1"/>
  <c r="W3449" i="3" s="1"/>
  <c r="W2718" i="3" a="1"/>
  <c r="W2718" i="3" s="1"/>
  <c r="W4550" i="3" a="1"/>
  <c r="W4550" i="3" s="1"/>
  <c r="W2728" i="3" a="1"/>
  <c r="W2728" i="3" s="1"/>
  <c r="W3288" i="3" a="1"/>
  <c r="W3288" i="3" s="1"/>
  <c r="W5292" i="3" a="1"/>
  <c r="W5292" i="3" s="1"/>
  <c r="W910" i="3" a="1"/>
  <c r="W910" i="3" s="1"/>
  <c r="W2700" i="3" a="1"/>
  <c r="W2700" i="3" s="1"/>
  <c r="W1931" i="3" a="1"/>
  <c r="W1931" i="3" s="1"/>
  <c r="W2498" i="3" a="1"/>
  <c r="W2498" i="3" s="1"/>
  <c r="W1494" i="3" a="1"/>
  <c r="W1494" i="3" s="1"/>
  <c r="W115" i="3" a="1"/>
  <c r="W115" i="3" s="1"/>
  <c r="W5937" i="3" a="1"/>
  <c r="W5937" i="3" s="1"/>
  <c r="W5954" i="3" a="1"/>
  <c r="W5954" i="3" s="1"/>
  <c r="W2064" i="3" a="1"/>
  <c r="W2064" i="3" s="1"/>
  <c r="W5739" i="3" a="1"/>
  <c r="W5739" i="3" s="1"/>
  <c r="W190" i="3" a="1"/>
  <c r="W190" i="3" s="1"/>
  <c r="W792" i="3" a="1"/>
  <c r="W792" i="3" s="1"/>
  <c r="W6615" i="3" a="1"/>
  <c r="W6615" i="3" s="1"/>
  <c r="W4241" i="3" a="1"/>
  <c r="W4241" i="3" s="1"/>
  <c r="W1771" i="3" a="1"/>
  <c r="W1771" i="3" s="1"/>
  <c r="W6156" i="3" a="1"/>
  <c r="W6156" i="3" s="1"/>
  <c r="W452" i="3" a="1"/>
  <c r="W452" i="3" s="1"/>
  <c r="W624" i="3" a="1"/>
  <c r="W624" i="3" s="1"/>
  <c r="W4408" i="3" a="1"/>
  <c r="W4408" i="3" s="1"/>
  <c r="W3668" i="3" a="1"/>
  <c r="W3668" i="3" s="1"/>
  <c r="W2494" i="3" a="1"/>
  <c r="W2494" i="3" s="1"/>
  <c r="W4750" i="3" a="1"/>
  <c r="W4750" i="3" s="1"/>
  <c r="W1284" i="3" a="1"/>
  <c r="W1284" i="3" s="1"/>
  <c r="W6499" i="3" a="1"/>
  <c r="W6499" i="3" s="1"/>
  <c r="W5544" i="3" a="1"/>
  <c r="W5544" i="3" s="1"/>
  <c r="W2783" i="3" a="1"/>
  <c r="W2783" i="3" s="1"/>
  <c r="W3627" i="3" a="1"/>
  <c r="W3627" i="3" s="1"/>
  <c r="W2114" i="3" a="1"/>
  <c r="W2114" i="3" s="1"/>
  <c r="W4573" i="3" a="1"/>
  <c r="W4573" i="3" s="1"/>
  <c r="W1778" i="3" a="1"/>
  <c r="W1778" i="3" s="1"/>
  <c r="W1069" i="3" a="1"/>
  <c r="W1069" i="3" s="1"/>
  <c r="W1110" i="3" a="1"/>
  <c r="W1110" i="3" s="1"/>
  <c r="W3402" i="3" a="1"/>
  <c r="W3402" i="3" s="1"/>
  <c r="W1665" i="3" a="1"/>
  <c r="W1665" i="3" s="1"/>
  <c r="W2251" i="3" a="1"/>
  <c r="W2251" i="3" s="1"/>
  <c r="W3296" i="3" a="1"/>
  <c r="W3296" i="3" s="1"/>
  <c r="W5769" i="3" a="1"/>
  <c r="W5769" i="3" s="1"/>
  <c r="W619" i="3" a="1"/>
  <c r="W619" i="3" s="1"/>
  <c r="W2796" i="3" a="1"/>
  <c r="W2796" i="3" s="1"/>
  <c r="W2492" i="3" a="1"/>
  <c r="W2492" i="3" s="1"/>
  <c r="W6226" i="3" a="1"/>
  <c r="W6226" i="3" s="1"/>
  <c r="W790" i="3" a="1"/>
  <c r="W790" i="3" s="1"/>
  <c r="W5078" i="3" a="1"/>
  <c r="W5078" i="3" s="1"/>
  <c r="W3222" i="3" a="1"/>
  <c r="W3222" i="3" s="1"/>
  <c r="W5693" i="3" a="1"/>
  <c r="W5693" i="3" s="1"/>
  <c r="W2942" i="3" a="1"/>
  <c r="W2942" i="3" s="1"/>
  <c r="W370" i="3" a="1"/>
  <c r="W370" i="3" s="1"/>
  <c r="W4336" i="3" a="1"/>
  <c r="W4336" i="3" s="1"/>
  <c r="W2690" i="3" a="1"/>
  <c r="W2690" i="3" s="1"/>
  <c r="W431" i="3" a="1"/>
  <c r="W431" i="3" s="1"/>
  <c r="W3527" i="3" a="1"/>
  <c r="W3527" i="3" s="1"/>
  <c r="W3414" i="3" a="1"/>
  <c r="W3414" i="3" s="1"/>
  <c r="W6027" i="3" a="1"/>
  <c r="W6027" i="3" s="1"/>
  <c r="W3133" i="3" a="1"/>
  <c r="W3133" i="3" s="1"/>
  <c r="W4283" i="3" a="1"/>
  <c r="W4283" i="3" s="1"/>
  <c r="W2526" i="3" a="1"/>
  <c r="W2526" i="3" s="1"/>
  <c r="W3386" i="3" a="1"/>
  <c r="W3386" i="3" s="1"/>
  <c r="W677" i="3" a="1"/>
  <c r="W677" i="3" s="1"/>
  <c r="W2912" i="3" a="1"/>
  <c r="W2912" i="3" s="1"/>
  <c r="W1434" i="3" a="1"/>
  <c r="W1434" i="3" s="1"/>
  <c r="W660" i="3" a="1"/>
  <c r="W660" i="3" s="1"/>
  <c r="W932" i="3" a="1"/>
  <c r="W932" i="3" s="1"/>
  <c r="W939" i="3" a="1"/>
  <c r="W939" i="3" s="1"/>
  <c r="W3054" i="3" a="1"/>
  <c r="W3054" i="3" s="1"/>
  <c r="W4312" i="3" a="1"/>
  <c r="W4312" i="3" s="1"/>
  <c r="W921" i="3" a="1"/>
  <c r="W921" i="3" s="1"/>
  <c r="W2801" i="3" a="1"/>
  <c r="W2801" i="3" s="1"/>
  <c r="W483" i="3" a="1"/>
  <c r="W483" i="3" s="1"/>
  <c r="W2220" i="3" a="1"/>
  <c r="W2220" i="3" s="1"/>
  <c r="W211" i="3" a="1"/>
  <c r="W211" i="3" s="1"/>
  <c r="W864" i="3" a="1"/>
  <c r="W864" i="3" s="1"/>
  <c r="W6034" i="3" a="1"/>
  <c r="W6034" i="3" s="1"/>
  <c r="W4656" i="3" a="1"/>
  <c r="W4656" i="3" s="1"/>
  <c r="W1592" i="3" a="1"/>
  <c r="W1592" i="3" s="1"/>
  <c r="W3694" i="3" a="1"/>
  <c r="W3694" i="3" s="1"/>
  <c r="W4592" i="3" a="1"/>
  <c r="W4592" i="3" s="1"/>
  <c r="W3913" i="3" a="1"/>
  <c r="W3913" i="3" s="1"/>
  <c r="W2310" i="3" a="1"/>
  <c r="W2310" i="3" s="1"/>
  <c r="W6522" i="3" a="1"/>
  <c r="W6522" i="3" s="1"/>
  <c r="W6119" i="3" a="1"/>
  <c r="W6119" i="3" s="1"/>
  <c r="W1980" i="3" a="1"/>
  <c r="W1980" i="3" s="1"/>
  <c r="W3096" i="3" a="1"/>
  <c r="W3096" i="3" s="1"/>
  <c r="W3515" i="3" a="1"/>
  <c r="W3515" i="3" s="1"/>
  <c r="W6364" i="3" a="1"/>
  <c r="W6364" i="3" s="1"/>
  <c r="W3498" i="3" a="1"/>
  <c r="W3498" i="3" s="1"/>
  <c r="W2940" i="3" a="1"/>
  <c r="W2940" i="3" s="1"/>
  <c r="W632" i="3" a="1"/>
  <c r="W632" i="3" s="1"/>
  <c r="W5817" i="3" a="1"/>
  <c r="W5817" i="3" s="1"/>
  <c r="W5102" i="3" a="1"/>
  <c r="W5102" i="3" s="1"/>
  <c r="W1247" i="3" a="1"/>
  <c r="W1247" i="3" s="1"/>
  <c r="W4595" i="3" a="1"/>
  <c r="W4595" i="3" s="1"/>
  <c r="W2581" i="3" a="1"/>
  <c r="W2581" i="3" s="1"/>
  <c r="W881" i="3" a="1"/>
  <c r="W881" i="3" s="1"/>
  <c r="W1637" i="3" a="1"/>
  <c r="W1637" i="3" s="1"/>
  <c r="W421" i="3" a="1"/>
  <c r="W421" i="3" s="1"/>
  <c r="W3107" i="3" a="1"/>
  <c r="W3107" i="3" s="1"/>
  <c r="W6454" i="3" a="1"/>
  <c r="W6454" i="3" s="1"/>
  <c r="W5569" i="3" a="1"/>
  <c r="W5569" i="3" s="1"/>
  <c r="W3238" i="3" a="1"/>
  <c r="W3238" i="3" s="1"/>
  <c r="W4760" i="3" a="1"/>
  <c r="W4760" i="3" s="1"/>
  <c r="W2045" i="3" a="1"/>
  <c r="W2045" i="3" s="1"/>
  <c r="W1688" i="3" a="1"/>
  <c r="W1688" i="3" s="1"/>
  <c r="W6022" i="3" a="1"/>
  <c r="W6022" i="3" s="1"/>
  <c r="W159" i="3" a="1"/>
  <c r="W159" i="3" s="1"/>
  <c r="W2051" i="3" a="1"/>
  <c r="W2051" i="3" s="1"/>
  <c r="W6085" i="3" a="1"/>
  <c r="W6085" i="3" s="1"/>
  <c r="W445" i="3" a="1"/>
  <c r="W445" i="3" s="1"/>
  <c r="W5047" i="3" a="1"/>
  <c r="W5047" i="3" s="1"/>
  <c r="W3839" i="3" a="1"/>
  <c r="W3839" i="3" s="1"/>
  <c r="W4877" i="3" a="1"/>
  <c r="W4877" i="3" s="1"/>
  <c r="W3589" i="3" a="1"/>
  <c r="W3589" i="3" s="1"/>
  <c r="W3219" i="3" a="1"/>
  <c r="W3219" i="3" s="1"/>
  <c r="W3208" i="3" a="1"/>
  <c r="W3208" i="3" s="1"/>
  <c r="W5233" i="3" a="1"/>
  <c r="W5233" i="3" s="1"/>
  <c r="W2681" i="3" a="1"/>
  <c r="W2681" i="3" s="1"/>
  <c r="W5926" i="3" a="1"/>
  <c r="W5926" i="3" s="1"/>
  <c r="W5524" i="3" a="1"/>
  <c r="W5524" i="3" s="1"/>
  <c r="W5621" i="3" a="1"/>
  <c r="W5621" i="3" s="1"/>
  <c r="W3345" i="3" a="1"/>
  <c r="W3345" i="3" s="1"/>
  <c r="W4199" i="3" a="1"/>
  <c r="W4199" i="3" s="1"/>
  <c r="W3570" i="3" a="1"/>
  <c r="W3570" i="3" s="1"/>
  <c r="W6485" i="3" a="1"/>
  <c r="W6485" i="3" s="1"/>
  <c r="W5821" i="3" a="1"/>
  <c r="W5821" i="3" s="1"/>
  <c r="W5676" i="3" a="1"/>
  <c r="W5676" i="3" s="1"/>
  <c r="W5898" i="3" a="1"/>
  <c r="W5898" i="3" s="1"/>
  <c r="W264" i="3" a="1"/>
  <c r="W264" i="3" s="1"/>
  <c r="W1142" i="3" a="1"/>
  <c r="W1142" i="3" s="1"/>
  <c r="W769" i="3" a="1"/>
  <c r="W769" i="3" s="1"/>
  <c r="W547" i="3" a="1"/>
  <c r="W547" i="3" s="1"/>
  <c r="W4106" i="3" a="1"/>
  <c r="W4106" i="3" s="1"/>
  <c r="W6403" i="3" a="1"/>
  <c r="W6403" i="3" s="1"/>
  <c r="W6326" i="3" a="1"/>
  <c r="W6326" i="3" s="1"/>
  <c r="W1049" i="3" a="1"/>
  <c r="W1049" i="3" s="1"/>
  <c r="W656" i="3" a="1"/>
  <c r="W656" i="3" s="1"/>
  <c r="W4172" i="3" a="1"/>
  <c r="W4172" i="3" s="1"/>
  <c r="W3479" i="3" a="1"/>
  <c r="W3479" i="3" s="1"/>
  <c r="W4555" i="3" a="1"/>
  <c r="W4555" i="3" s="1"/>
  <c r="W2919" i="3" a="1"/>
  <c r="W2919" i="3" s="1"/>
  <c r="W1545" i="3" a="1"/>
  <c r="W1545" i="3" s="1"/>
  <c r="W5208" i="3" a="1"/>
  <c r="W5208" i="3" s="1"/>
  <c r="W5964" i="3" a="1"/>
  <c r="W5964" i="3" s="1"/>
  <c r="W3058" i="3" a="1"/>
  <c r="W3058" i="3" s="1"/>
  <c r="W5529" i="3" a="1"/>
  <c r="W5529" i="3" s="1"/>
  <c r="W2704" i="3" a="1"/>
  <c r="W2704" i="3" s="1"/>
  <c r="W1368" i="3" a="1"/>
  <c r="W1368" i="3" s="1"/>
  <c r="W4481" i="3" a="1"/>
  <c r="W4481" i="3" s="1"/>
  <c r="W3488" i="3" a="1"/>
  <c r="W3488" i="3" s="1"/>
  <c r="W2949" i="3" a="1"/>
  <c r="W2949" i="3" s="1"/>
  <c r="W1313" i="3" a="1"/>
  <c r="W1313" i="3" s="1"/>
  <c r="W1911" i="3" a="1"/>
  <c r="W1911" i="3" s="1"/>
  <c r="W5386" i="3" a="1"/>
  <c r="W5386" i="3" s="1"/>
  <c r="W1430" i="3" a="1"/>
  <c r="W1430" i="3" s="1"/>
  <c r="W5441" i="3" a="1"/>
  <c r="W5441" i="3" s="1"/>
  <c r="W945" i="3" a="1"/>
  <c r="W945" i="3" s="1"/>
  <c r="W1339" i="3" a="1"/>
  <c r="W1339" i="3" s="1"/>
  <c r="W752" i="3" a="1"/>
  <c r="W752" i="3" s="1"/>
  <c r="W1844" i="3" a="1"/>
  <c r="W1844" i="3" s="1"/>
  <c r="W6309" i="3" a="1"/>
  <c r="W6309" i="3" s="1"/>
  <c r="W4269" i="3" a="1"/>
  <c r="W4269" i="3" s="1"/>
  <c r="W1739" i="3" a="1"/>
  <c r="W1739" i="3" s="1"/>
  <c r="W3766" i="3" a="1"/>
  <c r="W3766" i="3" s="1"/>
  <c r="W583" i="3" a="1"/>
  <c r="W583" i="3" s="1"/>
  <c r="W4526" i="3" a="1"/>
  <c r="W4526" i="3" s="1"/>
  <c r="W6494" i="3" a="1"/>
  <c r="W6494" i="3" s="1"/>
  <c r="W1154" i="3" a="1"/>
  <c r="W1154" i="3" s="1"/>
  <c r="W3749" i="3" a="1"/>
  <c r="W3749" i="3" s="1"/>
  <c r="W768" i="3" a="1"/>
  <c r="W768" i="3" s="1"/>
  <c r="W1271" i="3" a="1"/>
  <c r="W1271" i="3" s="1"/>
  <c r="W3529" i="3" a="1"/>
  <c r="W3529" i="3" s="1"/>
  <c r="W4444" i="3" a="1"/>
  <c r="W4444" i="3" s="1"/>
  <c r="W1736" i="3" a="1"/>
  <c r="W1736" i="3" s="1"/>
  <c r="W5462" i="3" a="1"/>
  <c r="W5462" i="3" s="1"/>
  <c r="W5326" i="3" a="1"/>
  <c r="W5326" i="3" s="1"/>
  <c r="W1570" i="3" a="1"/>
  <c r="W1570" i="3" s="1"/>
  <c r="W1962" i="3" a="1"/>
  <c r="W1962" i="3" s="1"/>
  <c r="W1109" i="3" a="1"/>
  <c r="W1109" i="3" s="1"/>
  <c r="W3199" i="3" a="1"/>
  <c r="W3199" i="3" s="1"/>
  <c r="W2246" i="3" a="1"/>
  <c r="W2246" i="3" s="1"/>
  <c r="W3026" i="3" a="1"/>
  <c r="W3026" i="3" s="1"/>
  <c r="W3343" i="3" a="1"/>
  <c r="W3343" i="3" s="1"/>
  <c r="W5587" i="3" a="1"/>
  <c r="W5587" i="3" s="1"/>
  <c r="W2232" i="3" a="1"/>
  <c r="W2232" i="3" s="1"/>
  <c r="W5761" i="3" a="1"/>
  <c r="W5761" i="3" s="1"/>
  <c r="W30" i="3" a="1"/>
  <c r="W30" i="3" s="1"/>
  <c r="W194" i="3" a="1"/>
  <c r="W194" i="3" s="1"/>
  <c r="W3180" i="3" a="1"/>
  <c r="W3180" i="3" s="1"/>
  <c r="W4126" i="3" a="1"/>
  <c r="W4126" i="3" s="1"/>
  <c r="W2785" i="3" a="1"/>
  <c r="W2785" i="3" s="1"/>
  <c r="W5477" i="3" a="1"/>
  <c r="W5477" i="3" s="1"/>
  <c r="W1904" i="3" a="1"/>
  <c r="W1904" i="3" s="1"/>
  <c r="W1210" i="3" a="1"/>
  <c r="W1210" i="3" s="1"/>
  <c r="W3885" i="3" a="1"/>
  <c r="W3885" i="3" s="1"/>
  <c r="W3388" i="3" a="1"/>
  <c r="W3388" i="3" s="1"/>
  <c r="W1702" i="3" a="1"/>
  <c r="W1702" i="3" s="1"/>
  <c r="W6381" i="3" a="1"/>
  <c r="W6381" i="3" s="1"/>
  <c r="W3147" i="3" a="1"/>
  <c r="W3147" i="3" s="1"/>
  <c r="W2876" i="3" a="1"/>
  <c r="W2876" i="3" s="1"/>
  <c r="W4290" i="3" a="1"/>
  <c r="W4290" i="3" s="1"/>
  <c r="W4298" i="3" a="1"/>
  <c r="W4298" i="3" s="1"/>
  <c r="W832" i="3" a="1"/>
  <c r="W832" i="3" s="1"/>
  <c r="W4340" i="3" a="1"/>
  <c r="W4340" i="3" s="1"/>
  <c r="W2579" i="3" a="1"/>
  <c r="W2579" i="3" s="1"/>
  <c r="W4639" i="3" a="1"/>
  <c r="W4639" i="3" s="1"/>
  <c r="W1857" i="3" a="1"/>
  <c r="W1857" i="3" s="1"/>
  <c r="W2088" i="3" a="1"/>
  <c r="W2088" i="3" s="1"/>
  <c r="W490" i="3" a="1"/>
  <c r="W490" i="3" s="1"/>
  <c r="W6225" i="3" a="1"/>
  <c r="W6225" i="3" s="1"/>
  <c r="W439" i="3" a="1"/>
  <c r="W439" i="3" s="1"/>
  <c r="W320" i="3" a="1"/>
  <c r="W320" i="3" s="1"/>
  <c r="W2183" i="3" a="1"/>
  <c r="W2183" i="3" s="1"/>
  <c r="W5774" i="3" a="1"/>
  <c r="W5774" i="3" s="1"/>
  <c r="W540" i="3" a="1"/>
  <c r="W540" i="3" s="1"/>
  <c r="W1950" i="3" a="1"/>
  <c r="W1950" i="3" s="1"/>
  <c r="W1678" i="3" a="1"/>
  <c r="W1678" i="3" s="1"/>
  <c r="W2627" i="3" a="1"/>
  <c r="W2627" i="3" s="1"/>
  <c r="W1518" i="3" a="1"/>
  <c r="W1518" i="3" s="1"/>
  <c r="W5670" i="3" a="1"/>
  <c r="W5670" i="3" s="1"/>
  <c r="W2596" i="3" a="1"/>
  <c r="W2596" i="3" s="1"/>
  <c r="W986" i="3" a="1"/>
  <c r="W986" i="3" s="1"/>
  <c r="W313" i="3" a="1"/>
  <c r="W313" i="3" s="1"/>
  <c r="W1610" i="3" a="1"/>
  <c r="W1610" i="3" s="1"/>
  <c r="W3889" i="3" a="1"/>
  <c r="W3889" i="3" s="1"/>
  <c r="W4020" i="3" a="1"/>
  <c r="W4020" i="3" s="1"/>
  <c r="W3842" i="3" a="1"/>
  <c r="W3842" i="3" s="1"/>
  <c r="W3803" i="3" a="1"/>
  <c r="W3803" i="3" s="1"/>
  <c r="W5635" i="3" a="1"/>
  <c r="W5635" i="3" s="1"/>
  <c r="W6291" i="3" a="1"/>
  <c r="W6291" i="3" s="1"/>
  <c r="W2079" i="3" a="1"/>
  <c r="W2079" i="3" s="1"/>
  <c r="W2729" i="3" a="1"/>
  <c r="W2729" i="3" s="1"/>
  <c r="W3230" i="3" a="1"/>
  <c r="W3230" i="3" s="1"/>
  <c r="W2519" i="3" a="1"/>
  <c r="W2519" i="3" s="1"/>
  <c r="W1274" i="3" a="1"/>
  <c r="W1274" i="3" s="1"/>
  <c r="W5766" i="3" a="1"/>
  <c r="W5766" i="3" s="1"/>
  <c r="W4352" i="3" a="1"/>
  <c r="W4352" i="3" s="1"/>
  <c r="W3580" i="3" a="1"/>
  <c r="W3580" i="3" s="1"/>
  <c r="W4713" i="3" a="1"/>
  <c r="W4713" i="3" s="1"/>
  <c r="W3327" i="3" a="1"/>
  <c r="W3327" i="3" s="1"/>
  <c r="W362" i="3" a="1"/>
  <c r="W362" i="3" s="1"/>
  <c r="W2695" i="3" a="1"/>
  <c r="W2695" i="3" s="1"/>
  <c r="W6342" i="3" a="1"/>
  <c r="W6342" i="3" s="1"/>
  <c r="W6029" i="3" a="1"/>
  <c r="W6029" i="3" s="1"/>
  <c r="W1537" i="3" a="1"/>
  <c r="W1537" i="3" s="1"/>
  <c r="W482" i="3" a="1"/>
  <c r="W482" i="3" s="1"/>
  <c r="W3502" i="3" a="1"/>
  <c r="W3502" i="3" s="1"/>
  <c r="W1442" i="3" a="1"/>
  <c r="W1442" i="3" s="1"/>
  <c r="W1282" i="3" a="1"/>
  <c r="W1282" i="3" s="1"/>
  <c r="W5668" i="3" a="1"/>
  <c r="W5668" i="3" s="1"/>
  <c r="W3555" i="3" a="1"/>
  <c r="W3555" i="3" s="1"/>
  <c r="W974" i="3" a="1"/>
  <c r="W974" i="3" s="1"/>
  <c r="W699" i="3" a="1"/>
  <c r="W699" i="3" s="1"/>
  <c r="W1369" i="3" a="1"/>
  <c r="W1369" i="3" s="1"/>
  <c r="W2916" i="3" a="1"/>
  <c r="W2916" i="3" s="1"/>
  <c r="W3664" i="3" a="1"/>
  <c r="W3664" i="3" s="1"/>
  <c r="W3311" i="3" a="1"/>
  <c r="W3311" i="3" s="1"/>
  <c r="W6111" i="3" a="1"/>
  <c r="W6111" i="3" s="1"/>
  <c r="W734" i="3" a="1"/>
  <c r="W734" i="3" s="1"/>
  <c r="W833" i="3" a="1"/>
  <c r="W833" i="3" s="1"/>
  <c r="W840" i="3" a="1"/>
  <c r="W840" i="3" s="1"/>
  <c r="W2873" i="3" a="1"/>
  <c r="W2873" i="3" s="1"/>
  <c r="W6194" i="3" a="1"/>
  <c r="W6194" i="3" s="1"/>
  <c r="W6528" i="3" a="1"/>
  <c r="W6528" i="3" s="1"/>
  <c r="W3691" i="3" a="1"/>
  <c r="W3691" i="3" s="1"/>
  <c r="W2060" i="3" a="1"/>
  <c r="W2060" i="3" s="1"/>
  <c r="W322" i="3" a="1"/>
  <c r="W322" i="3" s="1"/>
  <c r="W1441" i="3" a="1"/>
  <c r="W1441" i="3" s="1"/>
  <c r="W4969" i="3" a="1"/>
  <c r="W4969" i="3" s="1"/>
  <c r="W784" i="3" a="1"/>
  <c r="W784" i="3" s="1"/>
  <c r="W5287" i="3" a="1"/>
  <c r="W5287" i="3" s="1"/>
  <c r="W4674" i="3" a="1"/>
  <c r="W4674" i="3" s="1"/>
  <c r="W3287" i="3" a="1"/>
  <c r="W3287" i="3" s="1"/>
  <c r="W1057" i="3" a="1"/>
  <c r="W1057" i="3" s="1"/>
  <c r="W5650" i="3" a="1"/>
  <c r="W5650" i="3" s="1"/>
  <c r="W3795" i="3" a="1"/>
  <c r="W3795" i="3" s="1"/>
  <c r="W1949" i="3" a="1"/>
  <c r="W1949" i="3" s="1"/>
  <c r="W4137" i="3" a="1"/>
  <c r="W4137" i="3" s="1"/>
  <c r="W5473" i="3" a="1"/>
  <c r="W5473" i="3" s="1"/>
  <c r="W6013" i="3" a="1"/>
  <c r="W6013" i="3" s="1"/>
  <c r="W3247" i="3" a="1"/>
  <c r="W3247" i="3" s="1"/>
  <c r="W4517" i="3" a="1"/>
  <c r="W4517" i="3" s="1"/>
  <c r="W5590" i="3" a="1"/>
  <c r="W5590" i="3" s="1"/>
  <c r="W3639" i="3" a="1"/>
  <c r="W3639" i="3" s="1"/>
  <c r="W5654" i="3" a="1"/>
  <c r="W5654" i="3" s="1"/>
  <c r="W1276" i="3" a="1"/>
  <c r="W1276" i="3" s="1"/>
  <c r="W3448" i="3" a="1"/>
  <c r="W3448" i="3" s="1"/>
  <c r="W1130" i="3" a="1"/>
  <c r="W1130" i="3" s="1"/>
  <c r="W2228" i="3" a="1"/>
  <c r="W2228" i="3" s="1"/>
  <c r="W5106" i="3" a="1"/>
  <c r="W5106" i="3" s="1"/>
  <c r="W4483" i="3" a="1"/>
  <c r="W4483" i="3" s="1"/>
  <c r="W3735" i="3" a="1"/>
  <c r="W3735" i="3" s="1"/>
  <c r="W310" i="3" a="1"/>
  <c r="W310" i="3" s="1"/>
  <c r="W1106" i="3" a="1"/>
  <c r="W1106" i="3" s="1"/>
  <c r="W5718" i="3" a="1"/>
  <c r="W5718" i="3" s="1"/>
  <c r="W5615" i="3" a="1"/>
  <c r="W5615" i="3" s="1"/>
  <c r="W3510" i="3" a="1"/>
  <c r="W3510" i="3" s="1"/>
  <c r="W2546" i="3" a="1"/>
  <c r="W2546" i="3" s="1"/>
  <c r="W766" i="3" a="1"/>
  <c r="W766" i="3" s="1"/>
  <c r="W524" i="3" a="1"/>
  <c r="W524" i="3" s="1"/>
  <c r="W611" i="3" a="1"/>
  <c r="W611" i="3" s="1"/>
  <c r="W5698" i="3" a="1"/>
  <c r="W5698" i="3" s="1"/>
  <c r="W874" i="3" a="1"/>
  <c r="W874" i="3" s="1"/>
  <c r="W348" i="3" a="1"/>
  <c r="W348" i="3" s="1"/>
  <c r="W872" i="3" a="1"/>
  <c r="W872" i="3" s="1"/>
  <c r="W341" i="3" a="1"/>
  <c r="W341" i="3" s="1"/>
  <c r="W5629" i="3" a="1"/>
  <c r="W5629" i="3" s="1"/>
  <c r="W1034" i="3" a="1"/>
  <c r="W1034" i="3" s="1"/>
  <c r="W1640" i="3" a="1"/>
  <c r="W1640" i="3" s="1"/>
  <c r="W2446" i="3" a="1"/>
  <c r="W2446" i="3" s="1"/>
  <c r="W2187" i="3" a="1"/>
  <c r="W2187" i="3" s="1"/>
  <c r="W2994" i="3" a="1"/>
  <c r="W2994" i="3" s="1"/>
  <c r="W4072" i="3" a="1"/>
  <c r="W4072" i="3" s="1"/>
  <c r="W4272" i="3" a="1"/>
  <c r="W4272" i="3" s="1"/>
  <c r="W3758" i="3" a="1"/>
  <c r="W3758" i="3" s="1"/>
  <c r="W2544" i="3" a="1"/>
  <c r="W2544" i="3" s="1"/>
  <c r="W5104" i="3" a="1"/>
  <c r="W5104" i="3" s="1"/>
  <c r="W3284" i="3" a="1"/>
  <c r="W3284" i="3" s="1"/>
  <c r="W5584" i="3" a="1"/>
  <c r="W5584" i="3" s="1"/>
  <c r="W3608" i="3" a="1"/>
  <c r="W3608" i="3" s="1"/>
  <c r="W2504" i="3" a="1"/>
  <c r="W2504" i="3" s="1"/>
  <c r="W3495" i="3" a="1"/>
  <c r="W3495" i="3" s="1"/>
  <c r="W2185" i="3" a="1"/>
  <c r="W2185" i="3" s="1"/>
  <c r="W2371" i="3" a="1"/>
  <c r="W2371" i="3" s="1"/>
  <c r="W252" i="3" a="1"/>
  <c r="W252" i="3" s="1"/>
  <c r="W4215" i="3" a="1"/>
  <c r="W4215" i="3" s="1"/>
  <c r="W2480" i="3" a="1"/>
  <c r="W2480" i="3" s="1"/>
  <c r="W1444" i="3" a="1"/>
  <c r="W1444" i="3" s="1"/>
  <c r="W5109" i="3" a="1"/>
  <c r="W5109" i="3" s="1"/>
  <c r="W1719" i="3" a="1"/>
  <c r="W1719" i="3" s="1"/>
  <c r="W5014" i="3" a="1"/>
  <c r="W5014" i="3" s="1"/>
  <c r="W405" i="3" a="1"/>
  <c r="W405" i="3" s="1"/>
  <c r="W1450" i="3" a="1"/>
  <c r="W1450" i="3" s="1"/>
  <c r="W5376" i="3" a="1"/>
  <c r="W5376" i="3" s="1"/>
  <c r="W2103" i="3" a="1"/>
  <c r="W2103" i="3" s="1"/>
  <c r="W457" i="3" a="1"/>
  <c r="W457" i="3" s="1"/>
  <c r="W6201" i="3" a="1"/>
  <c r="W6201" i="3" s="1"/>
  <c r="W3976" i="3" a="1"/>
  <c r="W3976" i="3" s="1"/>
  <c r="W4233" i="3" a="1"/>
  <c r="W4233" i="3" s="1"/>
  <c r="W754" i="3" a="1"/>
  <c r="W754" i="3" s="1"/>
  <c r="W2745" i="3" a="1"/>
  <c r="W2745" i="3" s="1"/>
  <c r="W5350" i="3" a="1"/>
  <c r="W5350" i="3" s="1"/>
  <c r="W2076" i="3" a="1"/>
  <c r="W2076" i="3" s="1"/>
  <c r="W3610" i="3" a="1"/>
  <c r="W3610" i="3" s="1"/>
  <c r="W1297" i="3" a="1"/>
  <c r="W1297" i="3" s="1"/>
  <c r="W2508" i="3" a="1"/>
  <c r="W2508" i="3" s="1"/>
  <c r="W5100" i="3" a="1"/>
  <c r="W5100" i="3" s="1"/>
  <c r="W3722" i="3" a="1"/>
  <c r="W3722" i="3" s="1"/>
  <c r="W251" i="3" a="1"/>
  <c r="W251" i="3" s="1"/>
  <c r="W4267" i="3" a="1"/>
  <c r="W4267" i="3" s="1"/>
  <c r="W2674" i="3" a="1"/>
  <c r="W2674" i="3" s="1"/>
  <c r="W2691" i="3" a="1"/>
  <c r="W2691" i="3" s="1"/>
  <c r="W2407" i="3" a="1"/>
  <c r="W2407" i="3" s="1"/>
  <c r="W702" i="3" a="1"/>
  <c r="W702" i="3" s="1"/>
  <c r="W5025" i="3" a="1"/>
  <c r="W5025" i="3" s="1"/>
  <c r="W338" i="3" a="1"/>
  <c r="W338" i="3" s="1"/>
  <c r="W1257" i="3" a="1"/>
  <c r="W1257" i="3" s="1"/>
  <c r="W4558" i="3" a="1"/>
  <c r="W4558" i="3" s="1"/>
  <c r="W980" i="3" a="1"/>
  <c r="W980" i="3" s="1"/>
  <c r="W762" i="3" a="1"/>
  <c r="W762" i="3" s="1"/>
  <c r="W387" i="3" a="1"/>
  <c r="W387" i="3" s="1"/>
  <c r="W2329" i="3" a="1"/>
  <c r="W2329" i="3" s="1"/>
  <c r="W1165" i="3" a="1"/>
  <c r="W1165" i="3" s="1"/>
  <c r="W1768" i="3" a="1"/>
  <c r="W1768" i="3" s="1"/>
  <c r="W870" i="3" a="1"/>
  <c r="W870" i="3" s="1"/>
  <c r="W5397" i="3" a="1"/>
  <c r="W5397" i="3" s="1"/>
  <c r="W4109" i="3" a="1"/>
  <c r="W4109" i="3" s="1"/>
  <c r="W368" i="3" a="1"/>
  <c r="W368" i="3" s="1"/>
  <c r="W1150" i="3" a="1"/>
  <c r="W1150" i="3" s="1"/>
  <c r="W2509" i="3" a="1"/>
  <c r="W2509" i="3" s="1"/>
  <c r="W525" i="3" a="1"/>
  <c r="W525" i="3" s="1"/>
  <c r="W1061" i="3" a="1"/>
  <c r="W1061" i="3" s="1"/>
  <c r="W2066" i="3" a="1"/>
  <c r="W2066" i="3" s="1"/>
  <c r="W5231" i="3" a="1"/>
  <c r="W5231" i="3" s="1"/>
  <c r="W6305" i="3" a="1"/>
  <c r="W6305" i="3" s="1"/>
  <c r="W2369" i="3" a="1"/>
  <c r="W2369" i="3" s="1"/>
  <c r="W4633" i="3" a="1"/>
  <c r="W4633" i="3" s="1"/>
  <c r="W3535" i="3" a="1"/>
  <c r="W3535" i="3" s="1"/>
  <c r="W2433" i="3" a="1"/>
  <c r="W2433" i="3" s="1"/>
  <c r="W4978" i="3" a="1"/>
  <c r="W4978" i="3" s="1"/>
  <c r="W1832" i="3" a="1"/>
  <c r="W1832" i="3" s="1"/>
  <c r="W4672" i="3" a="1"/>
  <c r="W4672" i="3" s="1"/>
  <c r="W4871" i="3" a="1"/>
  <c r="W4871" i="3" s="1"/>
  <c r="W5554" i="3" a="1"/>
  <c r="W5554" i="3" s="1"/>
  <c r="W5438" i="3" a="1"/>
  <c r="W5438" i="3" s="1"/>
  <c r="W403" i="3" a="1"/>
  <c r="W403" i="3" s="1"/>
  <c r="W742" i="3" a="1"/>
  <c r="W742" i="3" s="1"/>
  <c r="W1473" i="3" a="1"/>
  <c r="W1473" i="3" s="1"/>
  <c r="W3270" i="3" a="1"/>
  <c r="W3270" i="3" s="1"/>
  <c r="W1656" i="3" a="1"/>
  <c r="W1656" i="3" s="1"/>
  <c r="W4261" i="3" a="1"/>
  <c r="W4261" i="3" s="1"/>
  <c r="W5434" i="3" a="1"/>
  <c r="W5434" i="3" s="1"/>
  <c r="W4853" i="3" a="1"/>
  <c r="W4853" i="3" s="1"/>
  <c r="W4402" i="3" a="1"/>
  <c r="W4402" i="3" s="1"/>
  <c r="W2569" i="3" a="1"/>
  <c r="W2569" i="3" s="1"/>
  <c r="W476" i="3" a="1"/>
  <c r="W476" i="3" s="1"/>
  <c r="W3101" i="3" a="1"/>
  <c r="W3101" i="3" s="1"/>
  <c r="W2204" i="3" a="1"/>
  <c r="W2204" i="3" s="1"/>
  <c r="W2058" i="3" a="1"/>
  <c r="W2058" i="3" s="1"/>
  <c r="W6234" i="3" a="1"/>
  <c r="W6234" i="3" s="1"/>
  <c r="W3005" i="3" a="1"/>
  <c r="W3005" i="3" s="1"/>
  <c r="W5156" i="3" a="1"/>
  <c r="W5156" i="3" s="1"/>
  <c r="W5136" i="3" a="1"/>
  <c r="W5136" i="3" s="1"/>
  <c r="W4984" i="3" a="1"/>
  <c r="W4984" i="3" s="1"/>
  <c r="W1381" i="3" a="1"/>
  <c r="W1381" i="3" s="1"/>
  <c r="W5607" i="3" a="1"/>
  <c r="W5607" i="3" s="1"/>
  <c r="W5619" i="3" a="1"/>
  <c r="W5619" i="3" s="1"/>
  <c r="W6596" i="3" a="1"/>
  <c r="W6596" i="3" s="1"/>
  <c r="W2600" i="3" a="1"/>
  <c r="W2600" i="3" s="1"/>
  <c r="W3317" i="3" a="1"/>
  <c r="W3317" i="3" s="1"/>
  <c r="W5971" i="3" a="1"/>
  <c r="W5971" i="3" s="1"/>
  <c r="W5374" i="3" a="1"/>
  <c r="W5374" i="3" s="1"/>
  <c r="W5598" i="3" a="1"/>
  <c r="W5598" i="3" s="1"/>
  <c r="W1919" i="3" a="1"/>
  <c r="W1919" i="3" s="1"/>
  <c r="W4288" i="3" a="1"/>
  <c r="W4288" i="3" s="1"/>
  <c r="W3761" i="3" a="1"/>
  <c r="W3761" i="3" s="1"/>
  <c r="W6527" i="3" a="1"/>
  <c r="W6527" i="3" s="1"/>
  <c r="W1360" i="3" a="1"/>
  <c r="W1360" i="3" s="1"/>
  <c r="W5382" i="3" a="1"/>
  <c r="W5382" i="3" s="1"/>
  <c r="W373" i="3" a="1"/>
  <c r="W373" i="3" s="1"/>
  <c r="W5298" i="3" a="1"/>
  <c r="W5298" i="3" s="1"/>
  <c r="W2138" i="3" a="1"/>
  <c r="W2138" i="3" s="1"/>
  <c r="W4090" i="3" a="1"/>
  <c r="W4090" i="3" s="1"/>
  <c r="W534" i="3" a="1"/>
  <c r="W534" i="3" s="1"/>
  <c r="W5595" i="3" a="1"/>
  <c r="W5595" i="3" s="1"/>
  <c r="W4247" i="3" a="1"/>
  <c r="W4247" i="3" s="1"/>
  <c r="W6232" i="3" a="1"/>
  <c r="W6232" i="3" s="1"/>
  <c r="W3385" i="3" a="1"/>
  <c r="W3385" i="3" s="1"/>
  <c r="W3242" i="3" a="1"/>
  <c r="W3242" i="3" s="1"/>
  <c r="W3268" i="3" a="1"/>
  <c r="W3268" i="3" s="1"/>
  <c r="W6518" i="3" a="1"/>
  <c r="W6518" i="3" s="1"/>
  <c r="W2998" i="3" a="1"/>
  <c r="W2998" i="3" s="1"/>
  <c r="W3971" i="3" a="1"/>
  <c r="W3971" i="3" s="1"/>
  <c r="W4890" i="3" a="1"/>
  <c r="W4890" i="3" s="1"/>
  <c r="W3914" i="3" a="1"/>
  <c r="W3914" i="3" s="1"/>
  <c r="W1943" i="3" a="1"/>
  <c r="W1943" i="3" s="1"/>
  <c r="W1855" i="3" a="1"/>
  <c r="W1855" i="3" s="1"/>
  <c r="W5299" i="3" a="1"/>
  <c r="W5299" i="3" s="1"/>
  <c r="W352" i="3" a="1"/>
  <c r="W352" i="3" s="1"/>
  <c r="W1322" i="3" a="1"/>
  <c r="W1322" i="3" s="1"/>
  <c r="W4347" i="3" a="1"/>
  <c r="W4347" i="3" s="1"/>
  <c r="W963" i="3" a="1"/>
  <c r="W963" i="3" s="1"/>
  <c r="W827" i="3" a="1"/>
  <c r="W827" i="3" s="1"/>
  <c r="W2355" i="3" a="1"/>
  <c r="W2355" i="3" s="1"/>
  <c r="W1159" i="3" a="1"/>
  <c r="W1159" i="3" s="1"/>
  <c r="W2671" i="3" a="1"/>
  <c r="W2671" i="3" s="1"/>
  <c r="W4011" i="3" a="1"/>
  <c r="W4011" i="3" s="1"/>
  <c r="W1201" i="3" a="1"/>
  <c r="W1201" i="3" s="1"/>
  <c r="W3461" i="3" a="1"/>
  <c r="W3461" i="3" s="1"/>
  <c r="W6058" i="3" a="1"/>
  <c r="W6058" i="3" s="1"/>
  <c r="W4434" i="3" a="1"/>
  <c r="W4434" i="3" s="1"/>
  <c r="W610" i="3" a="1"/>
  <c r="W610" i="3" s="1"/>
  <c r="W5478" i="3" a="1"/>
  <c r="W5478" i="3" s="1"/>
  <c r="W5463" i="3" a="1"/>
  <c r="W5463" i="3" s="1"/>
  <c r="W2298" i="3" a="1"/>
  <c r="W2298" i="3" s="1"/>
  <c r="W1353" i="3" a="1"/>
  <c r="W1353" i="3" s="1"/>
  <c r="W4297" i="3" a="1"/>
  <c r="W4297" i="3" s="1"/>
  <c r="W3796" i="3" a="1"/>
  <c r="W3796" i="3" s="1"/>
  <c r="W1456" i="3" a="1"/>
  <c r="W1456" i="3" s="1"/>
  <c r="W4173" i="3" a="1"/>
  <c r="W4173" i="3" s="1"/>
  <c r="W1003" i="3" a="1"/>
  <c r="W1003" i="3" s="1"/>
  <c r="W5840" i="3" a="1"/>
  <c r="W5840" i="3" s="1"/>
  <c r="W4534" i="3" a="1"/>
  <c r="W4534" i="3" s="1"/>
  <c r="W2086" i="3" a="1"/>
  <c r="W2086" i="3" s="1"/>
  <c r="W6344" i="3" a="1"/>
  <c r="W6344" i="3" s="1"/>
  <c r="W2275" i="3" a="1"/>
  <c r="W2275" i="3" s="1"/>
  <c r="W4185" i="3" a="1"/>
  <c r="W4185" i="3" s="1"/>
  <c r="W810" i="3" a="1"/>
  <c r="W810" i="3" s="1"/>
  <c r="W5951" i="3" a="1"/>
  <c r="W5951" i="3" s="1"/>
  <c r="W747" i="3" a="1"/>
  <c r="W747" i="3" s="1"/>
  <c r="W3548" i="3" a="1"/>
  <c r="W3548" i="3" s="1"/>
  <c r="W2351" i="3" a="1"/>
  <c r="W2351" i="3" s="1"/>
  <c r="W3234" i="3" a="1"/>
  <c r="W3234" i="3" s="1"/>
  <c r="W5789" i="3" a="1"/>
  <c r="W5789" i="3" s="1"/>
  <c r="W5758" i="3" a="1"/>
  <c r="W5758" i="3" s="1"/>
  <c r="W16" i="3" a="1"/>
  <c r="W16" i="3" s="1"/>
  <c r="W6178" i="3" a="1"/>
  <c r="W6178" i="3" s="1"/>
  <c r="W6011" i="3" a="1"/>
  <c r="W6011" i="3" s="1"/>
  <c r="W2384" i="3" a="1"/>
  <c r="W2384" i="3" s="1"/>
  <c r="W4028" i="3" a="1"/>
  <c r="W4028" i="3" s="1"/>
  <c r="W2885" i="3" a="1"/>
  <c r="W2885" i="3" s="1"/>
  <c r="W2062" i="3" a="1"/>
  <c r="W2062" i="3" s="1"/>
  <c r="W6390" i="3" a="1"/>
  <c r="W6390" i="3" s="1"/>
  <c r="W4810" i="3" a="1"/>
  <c r="W4810" i="3" s="1"/>
  <c r="W6427" i="3" a="1"/>
  <c r="W6427" i="3" s="1"/>
  <c r="W6135" i="3" a="1"/>
  <c r="W6135" i="3" s="1"/>
  <c r="W2426" i="3" a="1"/>
  <c r="W2426" i="3" s="1"/>
  <c r="W909" i="3" a="1"/>
  <c r="W909" i="3" s="1"/>
  <c r="W1445" i="3" a="1"/>
  <c r="W1445" i="3" s="1"/>
  <c r="W3338" i="3" a="1"/>
  <c r="W3338" i="3" s="1"/>
  <c r="W5347" i="3" a="1"/>
  <c r="W5347" i="3" s="1"/>
  <c r="W2178" i="3" a="1"/>
  <c r="W2178" i="3" s="1"/>
  <c r="W3440" i="3" a="1"/>
  <c r="W3440" i="3" s="1"/>
  <c r="W5920" i="3" a="1"/>
  <c r="W5920" i="3" s="1"/>
  <c r="W2813" i="3" a="1"/>
  <c r="W2813" i="3" s="1"/>
  <c r="W3683" i="3" a="1"/>
  <c r="W3683" i="3" s="1"/>
  <c r="W4927" i="3" a="1"/>
  <c r="W4927" i="3" s="1"/>
  <c r="W2814" i="3" a="1"/>
  <c r="W2814" i="3" s="1"/>
  <c r="W2414" i="3" a="1"/>
  <c r="W2414" i="3" s="1"/>
  <c r="W5343" i="3" a="1"/>
  <c r="W5343" i="3" s="1"/>
  <c r="W1722" i="3" a="1"/>
  <c r="W1722" i="3" s="1"/>
  <c r="W4443" i="3" a="1"/>
  <c r="W4443" i="3" s="1"/>
  <c r="W3695" i="3" a="1"/>
  <c r="W3695" i="3" s="1"/>
  <c r="W250" i="3" a="1"/>
  <c r="W250" i="3" s="1"/>
  <c r="W2475" i="3" a="1"/>
  <c r="W2475" i="3" s="1"/>
  <c r="W824" i="3" a="1"/>
  <c r="W824" i="3" s="1"/>
  <c r="W6126" i="3" a="1"/>
  <c r="W6126" i="3" s="1"/>
  <c r="W2913" i="3" a="1"/>
  <c r="W2913" i="3" s="1"/>
  <c r="W225" i="3" a="1"/>
  <c r="W225" i="3" s="1"/>
  <c r="W6547" i="3" a="1"/>
  <c r="W6547" i="3" s="1"/>
  <c r="W2606" i="3" a="1"/>
  <c r="W2606" i="3" s="1"/>
  <c r="W4569" i="3" a="1"/>
  <c r="W4569" i="3" s="1"/>
  <c r="W1584" i="3" a="1"/>
  <c r="W1584" i="3" s="1"/>
  <c r="W2033" i="3" a="1"/>
  <c r="W2033" i="3" s="1"/>
  <c r="W5944" i="3" a="1"/>
  <c r="W5944" i="3" s="1"/>
  <c r="W707" i="3" a="1"/>
  <c r="W707" i="3" s="1"/>
  <c r="W5872" i="3" a="1"/>
  <c r="W5872" i="3" s="1"/>
  <c r="W3923" i="3" a="1"/>
  <c r="W3923" i="3" s="1"/>
  <c r="W4195" i="3" a="1"/>
  <c r="W4195" i="3" s="1"/>
  <c r="W5456" i="3" a="1"/>
  <c r="W5456" i="3" s="1"/>
  <c r="W4365" i="3" a="1"/>
  <c r="W4365" i="3" s="1"/>
  <c r="W3285" i="3" a="1"/>
  <c r="W3285" i="3" s="1"/>
  <c r="W5440" i="3" a="1"/>
  <c r="W5440" i="3" s="1"/>
  <c r="W975" i="3" a="1"/>
  <c r="W975" i="3" s="1"/>
  <c r="W5284" i="3" a="1"/>
  <c r="W5284" i="3" s="1"/>
  <c r="W1994" i="3" a="1"/>
  <c r="W1994" i="3" s="1"/>
  <c r="W3777" i="3" a="1"/>
  <c r="W3777" i="3" s="1"/>
  <c r="W1392" i="3" a="1"/>
  <c r="W1392" i="3" s="1"/>
  <c r="W618" i="3" a="1"/>
  <c r="W618" i="3" s="1"/>
  <c r="W3556" i="3" a="1"/>
  <c r="W3556" i="3" s="1"/>
  <c r="W1728" i="3" a="1"/>
  <c r="W1728" i="3" s="1"/>
  <c r="W2899" i="3" a="1"/>
  <c r="W2899" i="3" s="1"/>
  <c r="W2447" i="3" a="1"/>
  <c r="W2447" i="3" s="1"/>
  <c r="W4485" i="3" a="1"/>
  <c r="W4485" i="3" s="1"/>
  <c r="W6478" i="3" a="1"/>
  <c r="W6478" i="3" s="1"/>
  <c r="W5071" i="3" a="1"/>
  <c r="W5071" i="3" s="1"/>
  <c r="W4356" i="3" a="1"/>
  <c r="W4356" i="3" s="1"/>
  <c r="W3427" i="3" a="1"/>
  <c r="W3427" i="3" s="1"/>
  <c r="W6202" i="3" a="1"/>
  <c r="W6202" i="3" s="1"/>
  <c r="W5523" i="3" a="1"/>
  <c r="W5523" i="3" s="1"/>
  <c r="W4538" i="3" a="1"/>
  <c r="W4538" i="3" s="1"/>
  <c r="W5801" i="3" a="1"/>
  <c r="W5801" i="3" s="1"/>
  <c r="W1902" i="3" a="1"/>
  <c r="W1902" i="3" s="1"/>
  <c r="W2823" i="3" a="1"/>
  <c r="W2823" i="3" s="1"/>
  <c r="W1355" i="3" a="1"/>
  <c r="W1355" i="3" s="1"/>
  <c r="W5866" i="3" a="1"/>
  <c r="W5866" i="3" s="1"/>
  <c r="W3894" i="3" a="1"/>
  <c r="W3894" i="3" s="1"/>
  <c r="W1571" i="3" a="1"/>
  <c r="W1571" i="3" s="1"/>
  <c r="W150" i="3" a="1"/>
  <c r="W150" i="3" s="1"/>
  <c r="W4454" i="3" a="1"/>
  <c r="W4454" i="3" s="1"/>
  <c r="W4665" i="3" a="1"/>
  <c r="W4665" i="3" s="1"/>
  <c r="W2108" i="3" a="1"/>
  <c r="W2108" i="3" s="1"/>
  <c r="W1241" i="3" a="1"/>
  <c r="W1241" i="3" s="1"/>
  <c r="W306" i="3" a="1"/>
  <c r="W306" i="3" s="1"/>
  <c r="W92" i="3" a="1"/>
  <c r="W92" i="3" s="1"/>
  <c r="W4333" i="3" a="1"/>
  <c r="W4333" i="3" s="1"/>
  <c r="W479" i="3" a="1"/>
  <c r="W479" i="3" s="1"/>
  <c r="W3892" i="3" a="1"/>
  <c r="W3892" i="3" s="1"/>
  <c r="W1004" i="3" a="1"/>
  <c r="W1004" i="3" s="1"/>
  <c r="W2906" i="3" a="1"/>
  <c r="W2906" i="3" s="1"/>
  <c r="W805" i="3" a="1"/>
  <c r="W805" i="3" s="1"/>
  <c r="W2625" i="3" a="1"/>
  <c r="W2625" i="3" s="1"/>
  <c r="W2835" i="3" a="1"/>
  <c r="W2835" i="3" s="1"/>
  <c r="W740" i="3" a="1"/>
  <c r="W740" i="3" s="1"/>
  <c r="W444" i="3" a="1"/>
  <c r="W444" i="3" s="1"/>
  <c r="W4630" i="3" a="1"/>
  <c r="W4630" i="3" s="1"/>
  <c r="W2818" i="3" a="1"/>
  <c r="W2818" i="3" s="1"/>
  <c r="W3353" i="3" a="1"/>
  <c r="W3353" i="3" s="1"/>
  <c r="W6089" i="3" a="1"/>
  <c r="W6089" i="3" s="1"/>
  <c r="W4192" i="3" a="1"/>
  <c r="W4192" i="3" s="1"/>
  <c r="W5359" i="3" a="1"/>
  <c r="W5359" i="3" s="1"/>
  <c r="W835" i="3" a="1"/>
  <c r="W835" i="3" s="1"/>
  <c r="W4758" i="3" a="1"/>
  <c r="W4758" i="3" s="1"/>
  <c r="W4008" i="3" a="1"/>
  <c r="W4008" i="3" s="1"/>
  <c r="W4813" i="3" a="1"/>
  <c r="W4813" i="3" s="1"/>
  <c r="W778" i="3" a="1"/>
  <c r="W778" i="3" s="1"/>
  <c r="W2502" i="3" a="1"/>
  <c r="W2502" i="3" s="1"/>
  <c r="W1432" i="3" a="1"/>
  <c r="W1432" i="3" s="1"/>
  <c r="W3602" i="3" a="1"/>
  <c r="W3602" i="3" s="1"/>
  <c r="W1989" i="3" a="1"/>
  <c r="W1989" i="3" s="1"/>
  <c r="W5227" i="3" a="1"/>
  <c r="W5227" i="3" s="1"/>
  <c r="W1475" i="3" a="1"/>
  <c r="W1475" i="3" s="1"/>
  <c r="W3645" i="3" a="1"/>
  <c r="W3645" i="3" s="1"/>
  <c r="W1411" i="3" a="1"/>
  <c r="W1411" i="3" s="1"/>
  <c r="W376" i="3" a="1"/>
  <c r="W376" i="3" s="1"/>
  <c r="W1148" i="3" a="1"/>
  <c r="W1148" i="3" s="1"/>
  <c r="W6296" i="3" a="1"/>
  <c r="W6296" i="3" s="1"/>
  <c r="W597" i="3" a="1"/>
  <c r="W597" i="3" s="1"/>
  <c r="W3214" i="3" a="1"/>
  <c r="W3214" i="3" s="1"/>
  <c r="W4818" i="3" a="1"/>
  <c r="W4818" i="3" s="1"/>
  <c r="W2734" i="3" a="1"/>
  <c r="W2734" i="3" s="1"/>
  <c r="W5267" i="3" a="1"/>
  <c r="W5267" i="3" s="1"/>
  <c r="W1144" i="3" a="1"/>
  <c r="W1144" i="3" s="1"/>
  <c r="W6176" i="3" a="1"/>
  <c r="W6176" i="3" s="1"/>
  <c r="W6395" i="3" a="1"/>
  <c r="W6395" i="3" s="1"/>
  <c r="W2688" i="3" a="1"/>
  <c r="W2688" i="3" s="1"/>
  <c r="W6560" i="3" a="1"/>
  <c r="W6560" i="3" s="1"/>
  <c r="W6057" i="3" a="1"/>
  <c r="W6057" i="3" s="1"/>
  <c r="W6204" i="3" a="1"/>
  <c r="W6204" i="3" s="1"/>
  <c r="W3875" i="3" a="1"/>
  <c r="W3875" i="3" s="1"/>
  <c r="W2031" i="3" a="1"/>
  <c r="W2031" i="3" s="1"/>
  <c r="W1849" i="3" a="1"/>
  <c r="W1849" i="3" s="1"/>
  <c r="W1343" i="3" a="1"/>
  <c r="W1343" i="3" s="1"/>
  <c r="W467" i="3" a="1"/>
  <c r="W467" i="3" s="1"/>
  <c r="W3860" i="3" a="1"/>
  <c r="W3860" i="3" s="1"/>
  <c r="W2631" i="3" a="1"/>
  <c r="W2631" i="3" s="1"/>
  <c r="W1872" i="3" a="1"/>
  <c r="W1872" i="3" s="1"/>
  <c r="W1517" i="3" a="1"/>
  <c r="W1517" i="3" s="1"/>
  <c r="W4777" i="3" a="1"/>
  <c r="W4777" i="3" s="1"/>
  <c r="W2870" i="3" a="1"/>
  <c r="W2870" i="3" s="1"/>
  <c r="W2401" i="3" a="1"/>
  <c r="W2401" i="3" s="1"/>
  <c r="W917" i="3" a="1"/>
  <c r="W917" i="3" s="1"/>
  <c r="W1853" i="3" a="1"/>
  <c r="W1853" i="3" s="1"/>
  <c r="W2548" i="3" a="1"/>
  <c r="W2548" i="3" s="1"/>
  <c r="W3784" i="3" a="1"/>
  <c r="W3784" i="3" s="1"/>
  <c r="W771" i="3" a="1"/>
  <c r="W771" i="3" s="1"/>
  <c r="W631" i="3" a="1"/>
  <c r="W631" i="3" s="1"/>
  <c r="W4999" i="3" a="1"/>
  <c r="W4999" i="3" s="1"/>
  <c r="W5111" i="3" a="1"/>
  <c r="W5111" i="3" s="1"/>
  <c r="W4330" i="3" a="1"/>
  <c r="W4330" i="3" s="1"/>
  <c r="W5600" i="3" a="1"/>
  <c r="W5600" i="3" s="1"/>
  <c r="W147" i="3" a="1"/>
  <c r="W147" i="3" s="1"/>
  <c r="W2162" i="3" a="1"/>
  <c r="W2162" i="3" s="1"/>
  <c r="W4216" i="3" a="1"/>
  <c r="W4216" i="3" s="1"/>
  <c r="W4866" i="3" a="1"/>
  <c r="W4866" i="3" s="1"/>
  <c r="W3396" i="3" a="1"/>
  <c r="W3396" i="3" s="1"/>
  <c r="W2208" i="3" a="1"/>
  <c r="W2208" i="3" s="1"/>
  <c r="W1581" i="3" a="1"/>
  <c r="W1581" i="3" s="1"/>
  <c r="W4388" i="3" a="1"/>
  <c r="W4388" i="3" s="1"/>
  <c r="W1878" i="3" a="1"/>
  <c r="W1878" i="3" s="1"/>
  <c r="W1841" i="3" a="1"/>
  <c r="W1841" i="3" s="1"/>
  <c r="W185" i="3" a="1"/>
  <c r="W185" i="3" s="1"/>
  <c r="W4715" i="3" a="1"/>
  <c r="W4715" i="3" s="1"/>
  <c r="W4200" i="3" a="1"/>
  <c r="W4200" i="3" s="1"/>
  <c r="W4976" i="3" a="1"/>
  <c r="W4976" i="3" s="1"/>
  <c r="W4375" i="3" a="1"/>
  <c r="W4375" i="3" s="1"/>
  <c r="W2944" i="3" a="1"/>
  <c r="W2944" i="3" s="1"/>
  <c r="W1777" i="3" a="1"/>
  <c r="W1777" i="3" s="1"/>
  <c r="W1382" i="3" a="1"/>
  <c r="W1382" i="3" s="1"/>
  <c r="W20" i="3" a="1"/>
  <c r="W20" i="3" s="1"/>
  <c r="W12" i="3" a="1"/>
  <c r="W12" i="3" s="1"/>
  <c r="W3011" i="3" a="1"/>
  <c r="W3011" i="3" s="1"/>
  <c r="W4507" i="3" a="1"/>
  <c r="W4507" i="3" s="1"/>
  <c r="W5679" i="3" a="1"/>
  <c r="W5679" i="3" s="1"/>
  <c r="W176" i="3" a="1"/>
  <c r="W176" i="3" s="1"/>
  <c r="W756" i="3" a="1"/>
  <c r="W756" i="3" s="1"/>
  <c r="W2019" i="3" a="1"/>
  <c r="W2019" i="3" s="1"/>
  <c r="W4767" i="3" a="1"/>
  <c r="W4767" i="3" s="1"/>
  <c r="W2711" i="3" a="1"/>
  <c r="W2711" i="3" s="1"/>
  <c r="W2454" i="3" a="1"/>
  <c r="W2454" i="3" s="1"/>
  <c r="W748" i="3" a="1"/>
  <c r="W748" i="3" s="1"/>
  <c r="W6200" i="3" a="1"/>
  <c r="W6200" i="3" s="1"/>
  <c r="W5275" i="3" a="1"/>
  <c r="W5275" i="3" s="1"/>
  <c r="W3728" i="3" a="1"/>
  <c r="W3728" i="3" s="1"/>
  <c r="W4779" i="3" a="1"/>
  <c r="W4779" i="3" s="1"/>
  <c r="W5818" i="3" a="1"/>
  <c r="W5818" i="3" s="1"/>
  <c r="W3460" i="3" a="1"/>
  <c r="W3460" i="3" s="1"/>
  <c r="W419" i="3" a="1"/>
  <c r="W419" i="3" s="1"/>
  <c r="W1372" i="3" a="1"/>
  <c r="W1372" i="3" s="1"/>
  <c r="W4522" i="3" a="1"/>
  <c r="W4522" i="3" s="1"/>
  <c r="W3704" i="3" a="1"/>
  <c r="W3704" i="3" s="1"/>
  <c r="W3182" i="3" a="1"/>
  <c r="W3182" i="3" s="1"/>
  <c r="W4703" i="3" a="1"/>
  <c r="W4703" i="3" s="1"/>
  <c r="W394" i="3" a="1"/>
  <c r="W394" i="3" s="1"/>
  <c r="W765" i="3" a="1"/>
  <c r="W765" i="3" s="1"/>
  <c r="W4287" i="3" a="1"/>
  <c r="W4287" i="3" s="1"/>
  <c r="W3999" i="3" a="1"/>
  <c r="W3999" i="3" s="1"/>
  <c r="W3497" i="3" a="1"/>
  <c r="W3497" i="3" s="1"/>
  <c r="W4482" i="3" a="1"/>
  <c r="W4482" i="3" s="1"/>
  <c r="W5963" i="3" a="1"/>
  <c r="W5963" i="3" s="1"/>
  <c r="W6237" i="3" a="1"/>
  <c r="W6237" i="3" s="1"/>
  <c r="W5776" i="3" a="1"/>
  <c r="W5776" i="3" s="1"/>
  <c r="W316" i="3" a="1"/>
  <c r="W316" i="3" s="1"/>
  <c r="W353" i="3" a="1"/>
  <c r="W353" i="3" s="1"/>
  <c r="W4300" i="3" a="1"/>
  <c r="W4300" i="3" s="1"/>
  <c r="W2419" i="3" a="1"/>
  <c r="W2419" i="3" s="1"/>
  <c r="W1961" i="3" a="1"/>
  <c r="W1961" i="3" s="1"/>
  <c r="W406" i="3" a="1"/>
  <c r="W406" i="3" s="1"/>
  <c r="W6435" i="3" a="1"/>
  <c r="W6435" i="3" s="1"/>
  <c r="W430" i="3" a="1"/>
  <c r="W430" i="3" s="1"/>
  <c r="W4382" i="3" a="1"/>
  <c r="W4382" i="3" s="1"/>
  <c r="W3896" i="3" a="1"/>
  <c r="W3896" i="3" s="1"/>
  <c r="W3693" i="3" a="1"/>
  <c r="W3693" i="3" s="1"/>
  <c r="W4762" i="3" a="1"/>
  <c r="W4762" i="3" s="1"/>
  <c r="W5126" i="3" a="1"/>
  <c r="W5126" i="3" s="1"/>
  <c r="W6041" i="3" a="1"/>
  <c r="W6041" i="3" s="1"/>
  <c r="W6121" i="3" a="1"/>
  <c r="W6121" i="3" s="1"/>
  <c r="W3951" i="3" a="1"/>
  <c r="W3951" i="3" s="1"/>
  <c r="W5091" i="3" a="1"/>
  <c r="W5091" i="3" s="1"/>
  <c r="W3689" i="3" a="1"/>
  <c r="W3689" i="3" s="1"/>
  <c r="W6230" i="3" a="1"/>
  <c r="W6230" i="3" s="1"/>
  <c r="W933" i="3" a="1"/>
  <c r="W933" i="3" s="1"/>
  <c r="W5727" i="3" a="1"/>
  <c r="W5727" i="3" s="1"/>
  <c r="W6572" i="3" a="1"/>
  <c r="W6572" i="3" s="1"/>
  <c r="W4151" i="3" a="1"/>
  <c r="W4151" i="3" s="1"/>
  <c r="W779" i="3" a="1"/>
  <c r="W779" i="3" s="1"/>
  <c r="W5541" i="3" a="1"/>
  <c r="W5541" i="3" s="1"/>
  <c r="W6107" i="3" a="1"/>
  <c r="W6107" i="3" s="1"/>
  <c r="W4624" i="3" a="1"/>
  <c r="W4624" i="3" s="1"/>
  <c r="W4774" i="3" a="1"/>
  <c r="W4774" i="3" s="1"/>
  <c r="W4780" i="3" a="1"/>
  <c r="W4780" i="3" s="1"/>
  <c r="W1433" i="3" a="1"/>
  <c r="W1433" i="3" s="1"/>
  <c r="W1471" i="3" a="1"/>
  <c r="W1471" i="3" s="1"/>
  <c r="W4496" i="3" a="1"/>
  <c r="W4496" i="3" s="1"/>
  <c r="W531" i="3" a="1"/>
  <c r="W531" i="3" s="1"/>
  <c r="W5834" i="3" a="1"/>
  <c r="W5834" i="3" s="1"/>
  <c r="W3002" i="3" a="1"/>
  <c r="W3002" i="3" s="1"/>
  <c r="W6372" i="3" a="1"/>
  <c r="W6372" i="3" s="1"/>
  <c r="W4437" i="3" a="1"/>
  <c r="W4437" i="3" s="1"/>
  <c r="W5575" i="3" a="1"/>
  <c r="W5575" i="3" s="1"/>
  <c r="W550" i="3" a="1"/>
  <c r="W550" i="3" s="1"/>
  <c r="W744" i="3" a="1"/>
  <c r="W744" i="3" s="1"/>
  <c r="W4207" i="3" a="1"/>
  <c r="W4207" i="3" s="1"/>
  <c r="W1574" i="3" a="1"/>
  <c r="W1574" i="3" s="1"/>
  <c r="W3753" i="3" a="1"/>
  <c r="W3753" i="3" s="1"/>
  <c r="W4204" i="3" a="1"/>
  <c r="W4204" i="3" s="1"/>
  <c r="W6555" i="3" a="1"/>
  <c r="W6555" i="3" s="1"/>
  <c r="W4420" i="3" a="1"/>
  <c r="W4420" i="3" s="1"/>
  <c r="W2387" i="3" a="1"/>
  <c r="W2387" i="3" s="1"/>
  <c r="W6063" i="3" a="1"/>
  <c r="W6063" i="3" s="1"/>
  <c r="W5543" i="3" a="1"/>
  <c r="W5543" i="3" s="1"/>
  <c r="W213" i="3" a="1"/>
  <c r="W213" i="3" s="1"/>
  <c r="W1158" i="3" a="1"/>
  <c r="W1158" i="3" s="1"/>
  <c r="W1840" i="3" a="1"/>
  <c r="W1840" i="3" s="1"/>
  <c r="W6507" i="3" a="1"/>
  <c r="W6507" i="3" s="1"/>
  <c r="W3540" i="3" a="1"/>
  <c r="W3540" i="3" s="1"/>
  <c r="W1986" i="3" a="1"/>
  <c r="W1986" i="3" s="1"/>
  <c r="W4622" i="3" a="1"/>
  <c r="W4622" i="3" s="1"/>
  <c r="W2164" i="3" a="1"/>
  <c r="W2164" i="3" s="1"/>
  <c r="W2980" i="3" a="1"/>
  <c r="W2980" i="3" s="1"/>
  <c r="W1301" i="3" a="1"/>
  <c r="W1301" i="3" s="1"/>
  <c r="W1991" i="3" a="1"/>
  <c r="W1991" i="3" s="1"/>
  <c r="W722" i="3" a="1"/>
  <c r="W722" i="3" s="1"/>
  <c r="W2847" i="3" a="1"/>
  <c r="W2847" i="3" s="1"/>
  <c r="W3001" i="3" a="1"/>
  <c r="W3001" i="3" s="1"/>
  <c r="W6538" i="3" a="1"/>
  <c r="W6538" i="3" s="1"/>
  <c r="W764" i="3" a="1"/>
  <c r="W764" i="3" s="1"/>
  <c r="W5577" i="3" a="1"/>
  <c r="W5577" i="3" s="1"/>
  <c r="W4970" i="3" a="1"/>
  <c r="W4970" i="3" s="1"/>
  <c r="W366" i="3" a="1"/>
  <c r="W366" i="3" s="1"/>
  <c r="W2145" i="3" a="1"/>
  <c r="W2145" i="3" s="1"/>
  <c r="W2843" i="3" a="1"/>
  <c r="W2843" i="3" s="1"/>
  <c r="W5016" i="3" a="1"/>
  <c r="W5016" i="3" s="1"/>
  <c r="W2484" i="3" a="1"/>
  <c r="W2484" i="3" s="1"/>
  <c r="W3804" i="3" a="1"/>
  <c r="W3804" i="3" s="1"/>
  <c r="W1291" i="3" a="1"/>
  <c r="W1291" i="3" s="1"/>
  <c r="W3465" i="3" a="1"/>
  <c r="W3465" i="3" s="1"/>
  <c r="W2382" i="3" a="1"/>
  <c r="W2382" i="3" s="1"/>
  <c r="W5138" i="3" a="1"/>
  <c r="W5138" i="3" s="1"/>
  <c r="W689" i="3" a="1"/>
  <c r="W689" i="3" s="1"/>
  <c r="W1316" i="3" a="1"/>
  <c r="W1316" i="3" s="1"/>
  <c r="W3840" i="3" a="1"/>
  <c r="W3840" i="3" s="1"/>
  <c r="W3696" i="3" a="1"/>
  <c r="W3696" i="3" s="1"/>
  <c r="W4309" i="3" a="1"/>
  <c r="W4309" i="3" s="1"/>
  <c r="W5896" i="3" a="1"/>
  <c r="W5896" i="3" s="1"/>
  <c r="W401" i="3" a="1"/>
  <c r="W401" i="3" s="1"/>
  <c r="W2177" i="3" a="1"/>
  <c r="W2177" i="3" s="1"/>
  <c r="W621" i="3" a="1"/>
  <c r="W621" i="3" s="1"/>
  <c r="W1927" i="3" a="1"/>
  <c r="W1927" i="3" s="1"/>
  <c r="W3038" i="3" a="1"/>
  <c r="W3038" i="3" s="1"/>
  <c r="W5633" i="3" a="1"/>
  <c r="W5633" i="3" s="1"/>
  <c r="W801" i="3" a="1"/>
  <c r="W801" i="3" s="1"/>
  <c r="W4619" i="3" a="1"/>
  <c r="W4619" i="3" s="1"/>
  <c r="W1124" i="3" a="1"/>
  <c r="W1124" i="3" s="1"/>
  <c r="W3974" i="3" a="1"/>
  <c r="W3974" i="3" s="1"/>
  <c r="W572" i="3" a="1"/>
  <c r="W572" i="3" s="1"/>
  <c r="W1288" i="3" a="1"/>
  <c r="W1288" i="3" s="1"/>
  <c r="W226" i="3" a="1"/>
  <c r="W226" i="3" s="1"/>
  <c r="W3217" i="3" a="1"/>
  <c r="W3217" i="3" s="1"/>
  <c r="W5571" i="3" a="1"/>
  <c r="W5571" i="3" s="1"/>
  <c r="W1052" i="3" a="1"/>
  <c r="W1052" i="3" s="1"/>
  <c r="W156" i="3" a="1"/>
  <c r="W156" i="3" s="1"/>
  <c r="W499" i="3" a="1"/>
  <c r="W499" i="3" s="1"/>
  <c r="W951" i="3" a="1"/>
  <c r="W951" i="3" s="1"/>
  <c r="W231" i="3" a="1"/>
  <c r="W231" i="3" s="1"/>
  <c r="W5039" i="3" a="1"/>
  <c r="W5039" i="3" s="1"/>
  <c r="W4246" i="3" a="1"/>
  <c r="W4246" i="3" s="1"/>
  <c r="W3765" i="3" a="1"/>
  <c r="W3765" i="3" s="1"/>
  <c r="W767" i="3" a="1"/>
  <c r="W767" i="3" s="1"/>
  <c r="W1100" i="3" a="1"/>
  <c r="W1100" i="3" s="1"/>
  <c r="W266" i="3" a="1"/>
  <c r="W266" i="3" s="1"/>
  <c r="W5040" i="3" a="1"/>
  <c r="W5040" i="3" s="1"/>
  <c r="W5196" i="3" a="1"/>
  <c r="W5196" i="3" s="1"/>
  <c r="W2222" i="3" a="1"/>
  <c r="W2222" i="3" s="1"/>
  <c r="W6004" i="3" a="1"/>
  <c r="W6004" i="3" s="1"/>
  <c r="W6076" i="3" a="1"/>
  <c r="W6076" i="3" s="1"/>
  <c r="W3306" i="3" a="1"/>
  <c r="W3306" i="3" s="1"/>
  <c r="W715" i="3" a="1"/>
  <c r="W715" i="3" s="1"/>
  <c r="W4913" i="3" a="1"/>
  <c r="W4913" i="3" s="1"/>
  <c r="W515" i="3" a="1"/>
  <c r="W515" i="3" s="1"/>
  <c r="W3831" i="3" a="1"/>
  <c r="W3831" i="3" s="1"/>
  <c r="W2535" i="3" a="1"/>
  <c r="W2535" i="3" s="1"/>
  <c r="W3346" i="3" a="1"/>
  <c r="W3346" i="3" s="1"/>
  <c r="W4378" i="3" a="1"/>
  <c r="W4378" i="3" s="1"/>
  <c r="W4039" i="3" a="1"/>
  <c r="W4039" i="3" s="1"/>
  <c r="W2142" i="3" a="1"/>
  <c r="W2142" i="3" s="1"/>
  <c r="W3369" i="3" a="1"/>
  <c r="W3369" i="3" s="1"/>
  <c r="W5309" i="3" a="1"/>
  <c r="W5309" i="3" s="1"/>
  <c r="W2006" i="3" a="1"/>
  <c r="W2006" i="3" s="1"/>
  <c r="W402" i="3" a="1"/>
  <c r="W402" i="3" s="1"/>
  <c r="W758" i="3" a="1"/>
  <c r="W758" i="3" s="1"/>
  <c r="W4194" i="3" a="1"/>
  <c r="W4194" i="3" s="1"/>
  <c r="W4946" i="3" a="1"/>
  <c r="W4946" i="3" s="1"/>
  <c r="W4683" i="3" a="1"/>
  <c r="W4683" i="3" s="1"/>
  <c r="W3647" i="3" a="1"/>
  <c r="W3647" i="3" s="1"/>
  <c r="W4043" i="3" a="1"/>
  <c r="W4043" i="3" s="1"/>
  <c r="W4096" i="3" a="1"/>
  <c r="W4096" i="3" s="1"/>
  <c r="W2782" i="3" a="1"/>
  <c r="W2782" i="3" s="1"/>
  <c r="W898" i="3" a="1"/>
  <c r="W898" i="3" s="1"/>
  <c r="W4245" i="3" a="1"/>
  <c r="W4245" i="3" s="1"/>
  <c r="W5154" i="3" a="1"/>
  <c r="W5154" i="3" s="1"/>
  <c r="W1413" i="3" a="1"/>
  <c r="W1413" i="3" s="1"/>
  <c r="W267" i="3" a="1"/>
  <c r="W267" i="3" s="1"/>
  <c r="W1997" i="3" a="1"/>
  <c r="W1997" i="3" s="1"/>
  <c r="W1531" i="3" a="1"/>
  <c r="W1531" i="3" s="1"/>
  <c r="W2109" i="3" a="1"/>
  <c r="W2109" i="3" s="1"/>
  <c r="W5977" i="3" a="1"/>
  <c r="W5977" i="3" s="1"/>
  <c r="W6551" i="3" a="1"/>
  <c r="W6551" i="3" s="1"/>
  <c r="W4518" i="3" a="1"/>
  <c r="W4518" i="3" s="1"/>
  <c r="W6467" i="3" a="1"/>
  <c r="W6467" i="3" s="1"/>
  <c r="W3903" i="3" a="1"/>
  <c r="W3903" i="3" s="1"/>
  <c r="W5618" i="3" a="1"/>
  <c r="W5618" i="3" s="1"/>
  <c r="W1608" i="3" a="1"/>
  <c r="W1608" i="3" s="1"/>
  <c r="W3305" i="3" a="1"/>
  <c r="W3305" i="3" s="1"/>
  <c r="W6196" i="3" a="1"/>
  <c r="W6196" i="3" s="1"/>
  <c r="W2891" i="3" a="1"/>
  <c r="W2891" i="3" s="1"/>
  <c r="W1021" i="3" a="1"/>
  <c r="W1021" i="3" s="1"/>
  <c r="W3990" i="3" a="1"/>
  <c r="W3990" i="3" s="1"/>
  <c r="W4638" i="3" a="1"/>
  <c r="W4638" i="3" s="1"/>
  <c r="W817" i="3" a="1"/>
  <c r="W817" i="3" s="1"/>
  <c r="W2063" i="3" a="1"/>
  <c r="W2063" i="3" s="1"/>
  <c r="W3416" i="3" a="1"/>
  <c r="W3416" i="3" s="1"/>
  <c r="W5487" i="3" a="1"/>
  <c r="W5487" i="3" s="1"/>
  <c r="W2432" i="3" a="1"/>
  <c r="W2432" i="3" s="1"/>
  <c r="W644" i="3" a="1"/>
  <c r="W644" i="3" s="1"/>
  <c r="W1072" i="3" a="1"/>
  <c r="W1072" i="3" s="1"/>
  <c r="W5448" i="3" a="1"/>
  <c r="W5448" i="3" s="1"/>
  <c r="W6618" i="3" a="1"/>
  <c r="W6618" i="3" s="1"/>
  <c r="W2057" i="3" a="1"/>
  <c r="W2057" i="3" s="1"/>
  <c r="W3599" i="3" a="1"/>
  <c r="W3599" i="3" s="1"/>
  <c r="W1542" i="3" a="1"/>
  <c r="W1542" i="3" s="1"/>
  <c r="W4700" i="3" a="1"/>
  <c r="W4700" i="3" s="1"/>
  <c r="W2376" i="3" a="1"/>
  <c r="W2376" i="3" s="1"/>
  <c r="W1240" i="3" a="1"/>
  <c r="W1240" i="3" s="1"/>
  <c r="W536" i="3" a="1"/>
  <c r="W536" i="3" s="1"/>
  <c r="W4174" i="3" a="1"/>
  <c r="W4174" i="3" s="1"/>
  <c r="W3445" i="3" a="1"/>
  <c r="W3445" i="3" s="1"/>
  <c r="W3280" i="3" a="1"/>
  <c r="W3280" i="3" s="1"/>
  <c r="W876" i="3" a="1"/>
  <c r="W876" i="3" s="1"/>
  <c r="W5011" i="3" a="1"/>
  <c r="W5011" i="3" s="1"/>
  <c r="W6233" i="3" a="1"/>
  <c r="W6233" i="3" s="1"/>
  <c r="W4722" i="3" a="1"/>
  <c r="W4722" i="3" s="1"/>
  <c r="W2542" i="3" a="1"/>
  <c r="W2542" i="3" s="1"/>
  <c r="W1457" i="3" a="1"/>
  <c r="W1457" i="3" s="1"/>
  <c r="W380" i="3" a="1"/>
  <c r="W380" i="3" s="1"/>
  <c r="W1349" i="3" a="1"/>
  <c r="W1349" i="3" s="1"/>
  <c r="W1885" i="3" a="1"/>
  <c r="W1885" i="3" s="1"/>
  <c r="W2485" i="3" a="1"/>
  <c r="W2485" i="3" s="1"/>
  <c r="W4884" i="3" a="1"/>
  <c r="W4884" i="3" s="1"/>
  <c r="W1852" i="3" a="1"/>
  <c r="W1852" i="3" s="1"/>
  <c r="W1582" i="3" a="1"/>
  <c r="W1582" i="3" s="1"/>
  <c r="W3378" i="3" a="1"/>
  <c r="W3378" i="3" s="1"/>
  <c r="W2300" i="3" a="1"/>
  <c r="W2300" i="3" s="1"/>
  <c r="W2056" i="3" a="1"/>
  <c r="W2056" i="3" s="1"/>
  <c r="W860" i="3" a="1"/>
  <c r="W860" i="3" s="1"/>
  <c r="W5565" i="3" a="1"/>
  <c r="W5565" i="3" s="1"/>
  <c r="W3646" i="3" a="1"/>
  <c r="W3646" i="3" s="1"/>
  <c r="W261" i="3" a="1"/>
  <c r="W261" i="3" s="1"/>
  <c r="W4883" i="3" a="1"/>
  <c r="W4883" i="3" s="1"/>
  <c r="W5836" i="3" a="1"/>
  <c r="W5836" i="3" s="1"/>
  <c r="W1946" i="3" a="1"/>
  <c r="W1946" i="3" s="1"/>
  <c r="W3737" i="3" a="1"/>
  <c r="W3737" i="3" s="1"/>
  <c r="W6421" i="3" a="1"/>
  <c r="W6421" i="3" s="1"/>
  <c r="W4000" i="3" a="1"/>
  <c r="W4000" i="3" s="1"/>
  <c r="W4996" i="3" a="1"/>
  <c r="W4996" i="3" s="1"/>
  <c r="W3384" i="3" a="1"/>
  <c r="W3384" i="3" s="1"/>
  <c r="W2522" i="3" a="1"/>
  <c r="W2522" i="3" s="1"/>
  <c r="W6081" i="3" a="1"/>
  <c r="W6081" i="3" s="1"/>
  <c r="W4139" i="3" a="1"/>
  <c r="W4139" i="3" s="1"/>
  <c r="W1497" i="3" a="1"/>
  <c r="W1497" i="3" s="1"/>
  <c r="W4210" i="3" a="1"/>
  <c r="W4210" i="3" s="1"/>
  <c r="W4837" i="3" a="1"/>
  <c r="W4837" i="3" s="1"/>
  <c r="W5660" i="3" a="1"/>
  <c r="W5660" i="3" s="1"/>
  <c r="W1113" i="3" a="1"/>
  <c r="W1113" i="3" s="1"/>
  <c r="W5639" i="3" a="1"/>
  <c r="W5639" i="3" s="1"/>
  <c r="W5021" i="3" a="1"/>
  <c r="W5021" i="3" s="1"/>
  <c r="W4493" i="3" a="1"/>
  <c r="W4493" i="3" s="1"/>
  <c r="W3367" i="3" a="1"/>
  <c r="W3367" i="3" s="1"/>
  <c r="W5364" i="3" a="1"/>
  <c r="W5364" i="3" s="1"/>
  <c r="W5357" i="3" a="1"/>
  <c r="W5357" i="3" s="1"/>
  <c r="W3874" i="3" a="1"/>
  <c r="W3874" i="3" s="1"/>
  <c r="W3825" i="3" a="1"/>
  <c r="W3825" i="3" s="1"/>
  <c r="W2739" i="3" a="1"/>
  <c r="W2739" i="3" s="1"/>
  <c r="W14" i="3" a="1"/>
  <c r="W14" i="3" s="1"/>
  <c r="W1971" i="3" a="1"/>
  <c r="W1971" i="3" s="1"/>
  <c r="W5765" i="3" a="1"/>
  <c r="W5765" i="3" s="1"/>
  <c r="W4262" i="3" a="1"/>
  <c r="W4262" i="3" s="1"/>
  <c r="W4117" i="3" a="1"/>
  <c r="W4117" i="3" s="1"/>
  <c r="W4424" i="3" a="1"/>
  <c r="W4424" i="3" s="1"/>
  <c r="W6254" i="3" a="1"/>
  <c r="W6254" i="3" s="1"/>
  <c r="W2557" i="3" a="1"/>
  <c r="W2557" i="3" s="1"/>
  <c r="W5705" i="3" a="1"/>
  <c r="W5705" i="3" s="1"/>
  <c r="W5090" i="3" a="1"/>
  <c r="W5090" i="3" s="1"/>
  <c r="W4371" i="3" a="1"/>
  <c r="W4371" i="3" s="1"/>
  <c r="W5201" i="3" a="1"/>
  <c r="W5201" i="3" s="1"/>
  <c r="W884" i="3" a="1"/>
  <c r="W884" i="3" s="1"/>
  <c r="W4729" i="3" a="1"/>
  <c r="W4729" i="3" s="1"/>
  <c r="W3731" i="3" a="1"/>
  <c r="W3731" i="3" s="1"/>
  <c r="W3671" i="3" a="1"/>
  <c r="W3671" i="3" s="1"/>
  <c r="W2567" i="3" a="1"/>
  <c r="W2567" i="3" s="1"/>
  <c r="W2473" i="3" a="1"/>
  <c r="W2473" i="3" s="1"/>
  <c r="W6125" i="3" a="1"/>
  <c r="W6125" i="3" s="1"/>
  <c r="W2577" i="3" a="1"/>
  <c r="W2577" i="3" s="1"/>
  <c r="W5887" i="3" a="1"/>
  <c r="W5887" i="3" s="1"/>
  <c r="W3109" i="3" a="1"/>
  <c r="W3109" i="3" s="1"/>
  <c r="W2845" i="3" a="1"/>
  <c r="W2845" i="3" s="1"/>
  <c r="W649" i="3" a="1"/>
  <c r="W649" i="3" s="1"/>
  <c r="W516" i="3" a="1"/>
  <c r="W516" i="3" s="1"/>
  <c r="W1047" i="3" a="1"/>
  <c r="W1047" i="3" s="1"/>
  <c r="W6307" i="3" a="1"/>
  <c r="W6307" i="3" s="1"/>
  <c r="W4217" i="3" a="1"/>
  <c r="W4217" i="3" s="1"/>
  <c r="W4027" i="3" a="1"/>
  <c r="W4027" i="3" s="1"/>
  <c r="W2680" i="3" a="1"/>
  <c r="W2680" i="3" s="1"/>
  <c r="W5913" i="3" a="1"/>
  <c r="W5913" i="3" s="1"/>
  <c r="W5658" i="3" a="1"/>
  <c r="W5658" i="3" s="1"/>
  <c r="W6510" i="3" a="1"/>
  <c r="W6510" i="3" s="1"/>
  <c r="W2149" i="3" a="1"/>
  <c r="W2149" i="3" s="1"/>
  <c r="W3773" i="3" a="1"/>
  <c r="W3773" i="3" s="1"/>
  <c r="W944" i="3" a="1"/>
  <c r="W944" i="3" s="1"/>
  <c r="W3360" i="3" a="1"/>
  <c r="W3360" i="3" s="1"/>
  <c r="W1594" i="3" a="1"/>
  <c r="W1594" i="3" s="1"/>
  <c r="W5182" i="3" a="1"/>
  <c r="W5182" i="3" s="1"/>
  <c r="W4178" i="3" a="1"/>
  <c r="W4178" i="3" s="1"/>
  <c r="W5072" i="3" a="1"/>
  <c r="W5072" i="3" s="1"/>
  <c r="W6040" i="3" a="1"/>
  <c r="W6040" i="3" s="1"/>
  <c r="W3484" i="3" a="1"/>
  <c r="W3484" i="3" s="1"/>
  <c r="W1843" i="3" a="1"/>
  <c r="W1843" i="3" s="1"/>
  <c r="W6588" i="3" a="1"/>
  <c r="W6588" i="3" s="1"/>
  <c r="W3759" i="3" a="1"/>
  <c r="W3759" i="3" s="1"/>
  <c r="W5311" i="3" a="1"/>
  <c r="W5311" i="3" s="1"/>
  <c r="W5931" i="3" a="1"/>
  <c r="W5931" i="3" s="1"/>
  <c r="W6321" i="3" a="1"/>
  <c r="W6321" i="3" s="1"/>
  <c r="W6469" i="3" a="1"/>
  <c r="W6469" i="3" s="1"/>
  <c r="W5342" i="3" a="1"/>
  <c r="W5342" i="3" s="1"/>
  <c r="W1874" i="3" a="1"/>
  <c r="W1874" i="3" s="1"/>
  <c r="W825" i="3" a="1"/>
  <c r="W825" i="3" s="1"/>
  <c r="W3022" i="3" a="1"/>
  <c r="W3022" i="3" s="1"/>
  <c r="W127" i="3" a="1"/>
  <c r="W127" i="3" s="1"/>
  <c r="W336" i="3" a="1"/>
  <c r="W336" i="3" s="1"/>
  <c r="W2923" i="3" a="1"/>
  <c r="W2923" i="3" s="1"/>
  <c r="W3973" i="3" a="1"/>
  <c r="W3973" i="3" s="1"/>
  <c r="W5165" i="3" a="1"/>
  <c r="W5165" i="3" s="1"/>
  <c r="W5812" i="3" a="1"/>
  <c r="W5812" i="3" s="1"/>
  <c r="W170" i="3" a="1"/>
  <c r="W170" i="3" s="1"/>
  <c r="W3699" i="3" a="1"/>
  <c r="W3699" i="3" s="1"/>
  <c r="W556" i="3" a="1"/>
  <c r="W556" i="3" s="1"/>
  <c r="W184" i="3" a="1"/>
  <c r="W184" i="3" s="1"/>
  <c r="W5731" i="3" a="1"/>
  <c r="W5731" i="3" s="1"/>
  <c r="W1635" i="3" a="1"/>
  <c r="W1635" i="3" s="1"/>
  <c r="W3066" i="3" a="1"/>
  <c r="W3066" i="3" s="1"/>
  <c r="W2040" i="3" a="1"/>
  <c r="W2040" i="3" s="1"/>
  <c r="W5471" i="3" a="1"/>
  <c r="W5471" i="3" s="1"/>
  <c r="W1873" i="3" a="1"/>
  <c r="W1873" i="3" s="1"/>
  <c r="W5073" i="3" a="1"/>
  <c r="W5073" i="3" s="1"/>
  <c r="W4230" i="3" a="1"/>
  <c r="W4230" i="3" s="1"/>
  <c r="W4566" i="3" a="1"/>
  <c r="W4566" i="3" s="1"/>
  <c r="W6515" i="3" a="1"/>
  <c r="W6515" i="3" s="1"/>
  <c r="W1399" i="3" a="1"/>
  <c r="W1399" i="3" s="1"/>
  <c r="W5692" i="3" a="1"/>
  <c r="W5692" i="3" s="1"/>
  <c r="W3009" i="3" a="1"/>
  <c r="W3009" i="3" s="1"/>
  <c r="W2768" i="3" a="1"/>
  <c r="W2768" i="3" s="1"/>
  <c r="W345" i="3" a="1"/>
  <c r="W345" i="3" s="1"/>
  <c r="W4554" i="3" a="1"/>
  <c r="W4554" i="3" s="1"/>
  <c r="W427" i="3" a="1"/>
  <c r="W427" i="3" s="1"/>
  <c r="W4411" i="3" a="1"/>
  <c r="W4411" i="3" s="1"/>
  <c r="W5540" i="3" a="1"/>
  <c r="W5540" i="3" s="1"/>
  <c r="W2431" i="3" a="1"/>
  <c r="W2431" i="3" s="1"/>
  <c r="W3797" i="3" a="1"/>
  <c r="W3797" i="3" s="1"/>
  <c r="W3010" i="3" a="1"/>
  <c r="W3010" i="3" s="1"/>
  <c r="W5411" i="3" a="1"/>
  <c r="W5411" i="3" s="1"/>
  <c r="W2294" i="3" a="1"/>
  <c r="W2294" i="3" s="1"/>
  <c r="W3922" i="3" a="1"/>
  <c r="W3922" i="3" s="1"/>
  <c r="W3153" i="3" a="1"/>
  <c r="W3153" i="3" s="1"/>
  <c r="W6509" i="3" a="1"/>
  <c r="W6509" i="3" s="1"/>
  <c r="W340" i="3" a="1"/>
  <c r="W340" i="3" s="1"/>
  <c r="W6130" i="3" a="1"/>
  <c r="W6130" i="3" s="1"/>
  <c r="W2445" i="3" a="1"/>
  <c r="W2445" i="3" s="1"/>
  <c r="W603" i="3" a="1"/>
  <c r="W603" i="3" s="1"/>
  <c r="W1448" i="3" a="1"/>
  <c r="W1448" i="3" s="1"/>
  <c r="W2614" i="3" a="1"/>
  <c r="W2614" i="3" s="1"/>
  <c r="W4277" i="3" a="1"/>
  <c r="W4277" i="3" s="1"/>
  <c r="W6290" i="3" a="1"/>
  <c r="W6290" i="3" s="1"/>
  <c r="W6486" i="3" a="1"/>
  <c r="W6486" i="3" s="1"/>
  <c r="W6055" i="3" a="1"/>
  <c r="W6055" i="3" s="1"/>
  <c r="W5211" i="3" a="1"/>
  <c r="W5211" i="3" s="1"/>
  <c r="W1524" i="3" a="1"/>
  <c r="W1524" i="3" s="1"/>
  <c r="W4684" i="3" a="1"/>
  <c r="W4684" i="3" s="1"/>
  <c r="W6241" i="3" a="1"/>
  <c r="W6241" i="3" s="1"/>
  <c r="W4062" i="3" a="1"/>
  <c r="W4062" i="3" s="1"/>
  <c r="W3788" i="3" a="1"/>
  <c r="W3788" i="3" s="1"/>
  <c r="W643" i="3" a="1"/>
  <c r="W643" i="3" s="1"/>
  <c r="W377" i="3" a="1"/>
  <c r="W377" i="3" s="1"/>
  <c r="W2648" i="3" a="1"/>
  <c r="W2648" i="3" s="1"/>
  <c r="W5236" i="3" a="1"/>
  <c r="W5236" i="3" s="1"/>
  <c r="W1954" i="3" a="1"/>
  <c r="W1954" i="3" s="1"/>
  <c r="W2518" i="3" a="1"/>
  <c r="W2518" i="3" s="1"/>
  <c r="W4759" i="3" a="1"/>
  <c r="W4759" i="3" s="1"/>
  <c r="W335" i="3" a="1"/>
  <c r="W335" i="3" s="1"/>
  <c r="W2803" i="3" a="1"/>
  <c r="W2803" i="3" s="1"/>
  <c r="W6350" i="3" a="1"/>
  <c r="W6350" i="3" s="1"/>
  <c r="W646" i="3" a="1"/>
  <c r="W646" i="3" s="1"/>
  <c r="W117" i="3" a="1"/>
  <c r="W117" i="3" s="1"/>
  <c r="W3854" i="3" a="1"/>
  <c r="W3854" i="3" s="1"/>
  <c r="W6505" i="3" a="1"/>
  <c r="W6505" i="3" s="1"/>
  <c r="W5947" i="3" a="1"/>
  <c r="W5947" i="3" s="1"/>
  <c r="W1175" i="3" a="1"/>
  <c r="W1175" i="3" s="1"/>
  <c r="W3670" i="3" a="1"/>
  <c r="W3670" i="3" s="1"/>
  <c r="W6447" i="3" a="1"/>
  <c r="W6447" i="3" s="1"/>
  <c r="W1956" i="3" a="1"/>
  <c r="W1956" i="3" s="1"/>
  <c r="W6349" i="3" a="1"/>
  <c r="W6349" i="3" s="1"/>
  <c r="W3283" i="3" a="1"/>
  <c r="W3283" i="3" s="1"/>
  <c r="W863" i="3" a="1"/>
  <c r="W863" i="3" s="1"/>
  <c r="W6246" i="3" a="1"/>
  <c r="W6246" i="3" s="1"/>
  <c r="W4472" i="3" a="1"/>
  <c r="W4472" i="3" s="1"/>
  <c r="W4108" i="3" a="1"/>
  <c r="W4108" i="3" s="1"/>
  <c r="W1502" i="3" a="1"/>
  <c r="W1502" i="3" s="1"/>
  <c r="W1564" i="3" a="1"/>
  <c r="W1564" i="3" s="1"/>
  <c r="W5269" i="3" a="1"/>
  <c r="W5269" i="3" s="1"/>
  <c r="W6094" i="3" a="1"/>
  <c r="W6094" i="3" s="1"/>
  <c r="W6514" i="3" a="1"/>
  <c r="W6514" i="3" s="1"/>
  <c r="W1440" i="3" a="1"/>
  <c r="W1440" i="3" s="1"/>
  <c r="W1802" i="3" a="1"/>
  <c r="W1802" i="3" s="1"/>
  <c r="W5838" i="3" a="1"/>
  <c r="W5838" i="3" s="1"/>
  <c r="W1107" i="3" a="1"/>
  <c r="W1107" i="3" s="1"/>
  <c r="W3395" i="3" a="1"/>
  <c r="W3395" i="3" s="1"/>
  <c r="W4693" i="3" a="1"/>
  <c r="W4693" i="3" s="1"/>
  <c r="W4521" i="3" a="1"/>
  <c r="W4521" i="3" s="1"/>
  <c r="W122" i="3" a="1"/>
  <c r="W122" i="3" s="1"/>
  <c r="W6568" i="3" a="1"/>
  <c r="W6568" i="3" s="1"/>
  <c r="W3278" i="3" a="1"/>
  <c r="W3278" i="3" s="1"/>
  <c r="W5613" i="3" a="1"/>
  <c r="W5613" i="3" s="1"/>
  <c r="W5853" i="3" a="1"/>
  <c r="W5853" i="3" s="1"/>
  <c r="W3021" i="3" a="1"/>
  <c r="W3021" i="3" s="1"/>
  <c r="W2715" i="3" a="1"/>
  <c r="W2715" i="3" s="1"/>
  <c r="W662" i="3" a="1"/>
  <c r="W662" i="3" s="1"/>
  <c r="W4709" i="3" a="1"/>
  <c r="W4709" i="3" s="1"/>
  <c r="W4941" i="3" a="1"/>
  <c r="W4941" i="3" s="1"/>
  <c r="W1727" i="3" a="1"/>
  <c r="W1727" i="3" s="1"/>
  <c r="W4413" i="3" a="1"/>
  <c r="W4413" i="3" s="1"/>
  <c r="W5192" i="3" a="1"/>
  <c r="W5192" i="3" s="1"/>
  <c r="W1915" i="3" a="1"/>
  <c r="W1915" i="3" s="1"/>
  <c r="W777" i="3" a="1"/>
  <c r="W777" i="3" s="1"/>
  <c r="W2837" i="3" a="1"/>
  <c r="W2837" i="3" s="1"/>
  <c r="W6079" i="3" a="1"/>
  <c r="W6079" i="3" s="1"/>
  <c r="W3961" i="3" a="1"/>
  <c r="W3961" i="3" s="1"/>
  <c r="W1763" i="3" a="1"/>
  <c r="W1763" i="3" s="1"/>
  <c r="W2207" i="3" a="1"/>
  <c r="W2207" i="3" s="1"/>
  <c r="W5659" i="3" a="1"/>
  <c r="W5659" i="3" s="1"/>
  <c r="W187" i="3" a="1"/>
  <c r="W187" i="3" s="1"/>
  <c r="W568" i="3" a="1"/>
  <c r="W568" i="3" s="1"/>
  <c r="W4089" i="3" a="1"/>
  <c r="W4089" i="3" s="1"/>
  <c r="W6530" i="3" a="1"/>
  <c r="W6530" i="3" s="1"/>
  <c r="W1711" i="3" a="1"/>
  <c r="W1711" i="3" s="1"/>
  <c r="W2617" i="3" a="1"/>
  <c r="W2617" i="3" s="1"/>
  <c r="W2694" i="3" a="1"/>
  <c r="W2694" i="3" s="1"/>
  <c r="W3955" i="3" a="1"/>
  <c r="W3955" i="3" s="1"/>
  <c r="W3883" i="3" a="1"/>
  <c r="W3883" i="3" s="1"/>
  <c r="W1222" i="3" a="1"/>
  <c r="W1222" i="3" s="1"/>
  <c r="W2127" i="3" a="1"/>
  <c r="W2127" i="3" s="1"/>
  <c r="W1262" i="3" a="1"/>
  <c r="W1262" i="3" s="1"/>
  <c r="W3513" i="3" a="1"/>
  <c r="W3513" i="3" s="1"/>
  <c r="W1641" i="3" a="1"/>
  <c r="W1641" i="3" s="1"/>
  <c r="W4918" i="3" a="1"/>
  <c r="W4918" i="3" s="1"/>
  <c r="W2245" i="3" a="1"/>
  <c r="W2245" i="3" s="1"/>
  <c r="W3591" i="3" a="1"/>
  <c r="W3591" i="3" s="1"/>
  <c r="W1755" i="3" a="1"/>
  <c r="W1755" i="3" s="1"/>
  <c r="W4225" i="3" a="1"/>
  <c r="W4225" i="3" s="1"/>
  <c r="W4717" i="3" a="1"/>
  <c r="W4717" i="3" s="1"/>
  <c r="W5530" i="3" a="1"/>
  <c r="W5530" i="3" s="1"/>
  <c r="W942" i="3" a="1"/>
  <c r="W942" i="3" s="1"/>
  <c r="W3597" i="3" a="1"/>
  <c r="W3597" i="3" s="1"/>
  <c r="W1880" i="3" a="1"/>
  <c r="W1880" i="3" s="1"/>
  <c r="W2811" i="3" a="1"/>
  <c r="W2811" i="3" s="1"/>
  <c r="W1842" i="3" a="1"/>
  <c r="W1842" i="3" s="1"/>
  <c r="W4449" i="3" a="1"/>
  <c r="W4449" i="3" s="1"/>
  <c r="W1427" i="3" a="1"/>
  <c r="W1427" i="3" s="1"/>
  <c r="W3019" i="3" a="1"/>
  <c r="W3019" i="3" s="1"/>
  <c r="W4934" i="3" a="1"/>
  <c r="W4934" i="3" s="1"/>
  <c r="W1335" i="3" a="1"/>
  <c r="W1335" i="3" s="1"/>
  <c r="W2144" i="3" a="1"/>
  <c r="W2144" i="3" s="1"/>
  <c r="W5060" i="3" a="1"/>
  <c r="W5060" i="3" s="1"/>
  <c r="W5333" i="3" a="1"/>
  <c r="W5333" i="3" s="1"/>
  <c r="W6206" i="3" a="1"/>
  <c r="W6206" i="3" s="1"/>
  <c r="W2420" i="3" a="1"/>
  <c r="W2420" i="3" s="1"/>
  <c r="W5256" i="3" a="1"/>
  <c r="W5256" i="3" s="1"/>
  <c r="W3538" i="3" a="1"/>
  <c r="W3538" i="3" s="1"/>
  <c r="W4098" i="3" a="1"/>
  <c r="W4098" i="3" s="1"/>
  <c r="W4263" i="3" a="1"/>
  <c r="W4263" i="3" s="1"/>
  <c r="W2200" i="3" a="1"/>
  <c r="W2200" i="3" s="1"/>
  <c r="W6150" i="3" a="1"/>
  <c r="W6150" i="3" s="1"/>
  <c r="W1318" i="3" a="1"/>
  <c r="W1318" i="3" s="1"/>
  <c r="W1415" i="3" a="1"/>
  <c r="W1415" i="3" s="1"/>
  <c r="W1734" i="3" a="1"/>
  <c r="W1734" i="3" s="1"/>
  <c r="W4983" i="3" a="1"/>
  <c r="W4983" i="3" s="1"/>
  <c r="W5636" i="3" a="1"/>
  <c r="W5636" i="3" s="1"/>
  <c r="W4657" i="3" a="1"/>
  <c r="W4657" i="3" s="1"/>
  <c r="W6616" i="3" a="1"/>
  <c r="W6616" i="3" s="1"/>
  <c r="W2074" i="3" a="1"/>
  <c r="W2074" i="3" s="1"/>
  <c r="W4924" i="3" a="1"/>
  <c r="W4924" i="3" s="1"/>
  <c r="W228" i="3" a="1"/>
  <c r="W228" i="3" s="1"/>
  <c r="W3725" i="3" a="1"/>
  <c r="W3725" i="3" s="1"/>
  <c r="W1766" i="3" a="1"/>
  <c r="W1766" i="3" s="1"/>
  <c r="W1103" i="3" a="1"/>
  <c r="W1103" i="3" s="1"/>
  <c r="W1009" i="3" a="1"/>
  <c r="W1009" i="3" s="1"/>
  <c r="W4418" i="3" a="1"/>
  <c r="W4418" i="3" s="1"/>
  <c r="W582" i="3" a="1"/>
  <c r="W582" i="3" s="1"/>
  <c r="W1403" i="3" a="1"/>
  <c r="W1403" i="3" s="1"/>
  <c r="W2635" i="3" a="1"/>
  <c r="W2635" i="3" s="1"/>
  <c r="W896" i="3" a="1"/>
  <c r="W896" i="3" s="1"/>
  <c r="W4542" i="3" a="1"/>
  <c r="W4542" i="3" s="1"/>
  <c r="W5649" i="3" a="1"/>
  <c r="W5649" i="3" s="1"/>
  <c r="W3546" i="3" a="1"/>
  <c r="W3546" i="3" s="1"/>
  <c r="W5870" i="3" a="1"/>
  <c r="W5870" i="3" s="1"/>
  <c r="W3918" i="3" a="1"/>
  <c r="W3918" i="3" s="1"/>
  <c r="W1319" i="3" a="1"/>
  <c r="W1319" i="3" s="1"/>
  <c r="W6104" i="3" a="1"/>
  <c r="W6104" i="3" s="1"/>
  <c r="W2970" i="3" a="1"/>
  <c r="W2970" i="3" s="1"/>
  <c r="W5548" i="3" a="1"/>
  <c r="W5548" i="3" s="1"/>
  <c r="W2722" i="3" a="1"/>
  <c r="W2722" i="3" s="1"/>
  <c r="W5657" i="3" a="1"/>
  <c r="W5657" i="3" s="1"/>
  <c r="W1850" i="3" a="1"/>
  <c r="W1850" i="3" s="1"/>
  <c r="W2258" i="3" a="1"/>
  <c r="W2258" i="3" s="1"/>
  <c r="W378" i="3" a="1"/>
  <c r="W378" i="3" s="1"/>
  <c r="W6105" i="3" a="1"/>
  <c r="W6105" i="3" s="1"/>
  <c r="W3170" i="3" a="1"/>
  <c r="W3170" i="3" s="1"/>
  <c r="W1199" i="3" a="1"/>
  <c r="W1199" i="3" s="1"/>
  <c r="W450" i="3" a="1"/>
  <c r="W450" i="3" s="1"/>
  <c r="W5430" i="3" a="1"/>
  <c r="W5430" i="3" s="1"/>
  <c r="W2368" i="3" a="1"/>
  <c r="W2368" i="3" s="1"/>
  <c r="W6112" i="3" a="1"/>
  <c r="W6112" i="3" s="1"/>
  <c r="W2723" i="3" a="1"/>
  <c r="W2723" i="3" s="1"/>
  <c r="W6052" i="3" a="1"/>
  <c r="W6052" i="3" s="1"/>
  <c r="W84" i="3" a="1"/>
  <c r="W84" i="3" s="1"/>
  <c r="W4742" i="3" a="1"/>
  <c r="W4742" i="3" s="1"/>
  <c r="W3908" i="3" a="1"/>
  <c r="W3908" i="3" s="1"/>
  <c r="W2753" i="3" a="1"/>
  <c r="W2753" i="3" s="1"/>
  <c r="W4685" i="3" a="1"/>
  <c r="W4685" i="3" s="1"/>
  <c r="W1143" i="3" a="1"/>
  <c r="W1143" i="3" s="1"/>
  <c r="W4928" i="3" a="1"/>
  <c r="W4928" i="3" s="1"/>
  <c r="W1293" i="3" a="1"/>
  <c r="W1293" i="3" s="1"/>
  <c r="W247" i="3" a="1"/>
  <c r="W247" i="3" s="1"/>
  <c r="W3932" i="3" a="1"/>
  <c r="W3932" i="3" s="1"/>
  <c r="W1752" i="3" a="1"/>
  <c r="W1752" i="3" s="1"/>
  <c r="W5623" i="3" a="1"/>
  <c r="W5623" i="3" s="1"/>
  <c r="W5823" i="3" a="1"/>
  <c r="W5823" i="3" s="1"/>
  <c r="W5612" i="3" a="1"/>
  <c r="W5612" i="3" s="1"/>
  <c r="W4990" i="3" a="1"/>
  <c r="W4990" i="3" s="1"/>
  <c r="W4679" i="3" a="1"/>
  <c r="W4679" i="3" s="1"/>
  <c r="W5675" i="3" a="1"/>
  <c r="W5675" i="3" s="1"/>
  <c r="W1136" i="3" a="1"/>
  <c r="W1136" i="3" s="1"/>
  <c r="W2448" i="3" a="1"/>
  <c r="W2448" i="3" s="1"/>
  <c r="W6097" i="3" a="1"/>
  <c r="W6097" i="3" s="1"/>
  <c r="W5034" i="3" a="1"/>
  <c r="W5034" i="3" s="1"/>
  <c r="W4463" i="3" a="1"/>
  <c r="W4463" i="3" s="1"/>
  <c r="W5927" i="3" a="1"/>
  <c r="W5927" i="3" s="1"/>
  <c r="W3812" i="3" a="1"/>
  <c r="W3812" i="3" s="1"/>
  <c r="W1590" i="3" a="1"/>
  <c r="W1590" i="3" s="1"/>
  <c r="W4953" i="3" a="1"/>
  <c r="W4953" i="3" s="1"/>
  <c r="W17" i="3" a="1"/>
  <c r="W17" i="3" s="1"/>
  <c r="W6069" i="3" a="1"/>
  <c r="W6069" i="3" s="1"/>
  <c r="W3480" i="3" a="1"/>
  <c r="W3480" i="3" s="1"/>
  <c r="W2315" i="3" a="1"/>
  <c r="W2315" i="3" s="1"/>
  <c r="W5356" i="3" a="1"/>
  <c r="W5356" i="3" s="1"/>
  <c r="W325" i="3" a="1"/>
  <c r="W325" i="3" s="1"/>
  <c r="W1628" i="3" a="1"/>
  <c r="W1628" i="3" s="1"/>
  <c r="W5491" i="3" a="1"/>
  <c r="W5491" i="3" s="1"/>
  <c r="W3552" i="3" a="1"/>
  <c r="W3552" i="3" s="1"/>
  <c r="W956" i="3" a="1"/>
  <c r="W956" i="3" s="1"/>
  <c r="W6402" i="3" a="1"/>
  <c r="W6402" i="3" s="1"/>
  <c r="W3835" i="3" a="1"/>
  <c r="W3835" i="3" s="1"/>
  <c r="W4082" i="3" a="1"/>
  <c r="W4082" i="3" s="1"/>
  <c r="W6466" i="3" a="1"/>
  <c r="W6466" i="3" s="1"/>
  <c r="W3089" i="3" a="1"/>
  <c r="W3089" i="3" s="1"/>
  <c r="W6356" i="3" a="1"/>
  <c r="W6356" i="3" s="1"/>
  <c r="W2098" i="3" a="1"/>
  <c r="W2098" i="3" s="1"/>
  <c r="W1095" i="3" a="1"/>
  <c r="W1095" i="3" s="1"/>
  <c r="W1030" i="3" a="1"/>
  <c r="W1030" i="3" s="1"/>
  <c r="W5935" i="3" a="1"/>
  <c r="W5935" i="3" s="1"/>
  <c r="W3729" i="3" a="1"/>
  <c r="W3729" i="3" s="1"/>
  <c r="W2735" i="3" a="1"/>
  <c r="W2735" i="3" s="1"/>
  <c r="W5164" i="3" a="1"/>
  <c r="W5164" i="3" s="1"/>
  <c r="W5328" i="3" a="1"/>
  <c r="W5328" i="3" s="1"/>
  <c r="W6484" i="3" a="1"/>
  <c r="W6484" i="3" s="1"/>
  <c r="W4357" i="3" a="1"/>
  <c r="W4357" i="3" s="1"/>
  <c r="W4757" i="3" a="1"/>
  <c r="W4757" i="3" s="1"/>
  <c r="W1131" i="3" a="1"/>
  <c r="W1131" i="3" s="1"/>
  <c r="W5900" i="3" a="1"/>
  <c r="W5900" i="3" s="1"/>
  <c r="W5921" i="3" a="1"/>
  <c r="W5921" i="3" s="1"/>
  <c r="W5925" i="3" a="1"/>
  <c r="W5925" i="3" s="1"/>
  <c r="W3450" i="3" a="1"/>
  <c r="W3450" i="3" s="1"/>
  <c r="W912" i="3" a="1"/>
  <c r="W912" i="3" s="1"/>
  <c r="W4754" i="3" a="1"/>
  <c r="W4754" i="3" s="1"/>
  <c r="W606" i="3" a="1"/>
  <c r="W606" i="3" s="1"/>
  <c r="W5874" i="3" a="1"/>
  <c r="W5874" i="3" s="1"/>
  <c r="W4317" i="3" a="1"/>
  <c r="W4317" i="3" s="1"/>
  <c r="W4773" i="3" a="1"/>
  <c r="W4773" i="3" s="1"/>
  <c r="W6473" i="3" a="1"/>
  <c r="W6473" i="3" s="1"/>
  <c r="W2277" i="3" a="1"/>
  <c r="W2277" i="3" s="1"/>
  <c r="W5804" i="3" a="1"/>
  <c r="W5804" i="3" s="1"/>
  <c r="W5503" i="3" a="1"/>
  <c r="W5503" i="3" s="1"/>
  <c r="W418" i="3" a="1"/>
  <c r="W418" i="3" s="1"/>
  <c r="W4452" i="3" a="1"/>
  <c r="W4452" i="3" s="1"/>
  <c r="W2147" i="3" a="1"/>
  <c r="W2147" i="3" s="1"/>
  <c r="W6048" i="3" a="1"/>
  <c r="W6048" i="3" s="1"/>
  <c r="W6108" i="3" a="1"/>
  <c r="W6108" i="3" s="1"/>
  <c r="W1101" i="3" a="1"/>
  <c r="W1101" i="3" s="1"/>
  <c r="W628" i="3" a="1"/>
  <c r="W628" i="3" s="1"/>
  <c r="W3364" i="3" a="1"/>
  <c r="W3364" i="3" s="1"/>
  <c r="W4338" i="3" a="1"/>
  <c r="W4338" i="3" s="1"/>
  <c r="W1964" i="3" a="1"/>
  <c r="W1964" i="3" s="1"/>
  <c r="W4814" i="3" a="1"/>
  <c r="W4814" i="3" s="1"/>
  <c r="W868" i="3" a="1"/>
  <c r="W868" i="3" s="1"/>
  <c r="W902" i="3" a="1"/>
  <c r="W902" i="3" s="1"/>
  <c r="W2575" i="3" a="1"/>
  <c r="W2575" i="3" s="1"/>
  <c r="W91" i="3" a="1"/>
  <c r="W91" i="3" s="1"/>
  <c r="W354" i="3" a="1"/>
  <c r="W354" i="3" s="1"/>
  <c r="W1323" i="3" a="1"/>
  <c r="W1323" i="3" s="1"/>
  <c r="W2559" i="3" a="1"/>
  <c r="W2559" i="3" s="1"/>
  <c r="W6464" i="3" a="1"/>
  <c r="W6464" i="3" s="1"/>
  <c r="W4523" i="3" a="1"/>
  <c r="W4523" i="3" s="1"/>
  <c r="W1459" i="3" a="1"/>
  <c r="W1459" i="3" s="1"/>
  <c r="W3420" i="3" a="1"/>
  <c r="W3420" i="3" s="1"/>
  <c r="W3352" i="3" a="1"/>
  <c r="W3352" i="3" s="1"/>
  <c r="W238" i="3" a="1"/>
  <c r="W238" i="3" s="1"/>
  <c r="W2069" i="3" a="1"/>
  <c r="W2069" i="3" s="1"/>
  <c r="W2733" i="3" a="1"/>
  <c r="W2733" i="3" s="1"/>
  <c r="W1835" i="3" a="1"/>
  <c r="W1835" i="3" s="1"/>
  <c r="W4570" i="3" a="1"/>
  <c r="W4570" i="3" s="1"/>
  <c r="W746" i="3" a="1"/>
  <c r="W746" i="3" s="1"/>
  <c r="W4197" i="3" a="1"/>
  <c r="W4197" i="3" s="1"/>
  <c r="W2683" i="3" a="1"/>
  <c r="W2683" i="3" s="1"/>
  <c r="W81" i="3" a="1"/>
  <c r="W81" i="3" s="1"/>
  <c r="W5980" i="3" a="1"/>
  <c r="W5980" i="3" s="1"/>
  <c r="W5335" i="3" a="1"/>
  <c r="W5335" i="3" s="1"/>
  <c r="W6035" i="3" a="1"/>
  <c r="W6035" i="3" s="1"/>
  <c r="W6322" i="3" a="1"/>
  <c r="W6322" i="3" s="1"/>
  <c r="W1410" i="3" a="1"/>
  <c r="W1410" i="3" s="1"/>
  <c r="W1085" i="3" a="1"/>
  <c r="W1085" i="3" s="1"/>
  <c r="W4735" i="3" a="1"/>
  <c r="W4735" i="3" s="1"/>
  <c r="W1689" i="3" a="1"/>
  <c r="W1689" i="3" s="1"/>
  <c r="W3673" i="3" a="1"/>
  <c r="W3673" i="3" s="1"/>
  <c r="W4567" i="3" a="1"/>
  <c r="W4567" i="3" s="1"/>
  <c r="W1089" i="3" a="1"/>
  <c r="W1089" i="3" s="1"/>
  <c r="W3706" i="3" a="1"/>
  <c r="W3706" i="3" s="1"/>
  <c r="W745" i="3" a="1"/>
  <c r="W745" i="3" s="1"/>
  <c r="W4690" i="3" a="1"/>
  <c r="W4690" i="3" s="1"/>
  <c r="W174" i="3" a="1"/>
  <c r="W174" i="3" s="1"/>
  <c r="W2713" i="3" a="1"/>
  <c r="W2713" i="3" s="1"/>
  <c r="W5994" i="3" a="1"/>
  <c r="W5994" i="3" s="1"/>
  <c r="W3037" i="3" a="1"/>
  <c r="W3037" i="3" s="1"/>
  <c r="W815" i="3" a="1"/>
  <c r="W815" i="3" s="1"/>
  <c r="W1677" i="3" a="1"/>
  <c r="W1677" i="3" s="1"/>
  <c r="W3077" i="3" a="1"/>
  <c r="W3077" i="3" s="1"/>
  <c r="W6531" i="3" a="1"/>
  <c r="W6531" i="3" s="1"/>
  <c r="W4513" i="3" a="1"/>
  <c r="W4513" i="3" s="1"/>
  <c r="W4012" i="3" a="1"/>
  <c r="W4012" i="3" s="1"/>
  <c r="W5593" i="3" a="1"/>
  <c r="W5593" i="3" s="1"/>
  <c r="W897" i="3" a="1"/>
  <c r="W897" i="3" s="1"/>
  <c r="W5183" i="3" a="1"/>
  <c r="W5183" i="3" s="1"/>
  <c r="W2125" i="3" a="1"/>
  <c r="W2125" i="3" s="1"/>
  <c r="W5687" i="3" a="1"/>
  <c r="W5687" i="3" s="1"/>
  <c r="W5213" i="3" a="1"/>
  <c r="W5213" i="3" s="1"/>
  <c r="W3040" i="3" a="1"/>
  <c r="W3040" i="3" s="1"/>
  <c r="W5788" i="3" a="1"/>
  <c r="W5788" i="3" s="1"/>
  <c r="W5829" i="3" a="1"/>
  <c r="W5829" i="3" s="1"/>
  <c r="W6172" i="3" a="1"/>
  <c r="W6172" i="3" s="1"/>
  <c r="W2096" i="3" a="1"/>
  <c r="W2096" i="3" s="1"/>
  <c r="W2776" i="3" a="1"/>
  <c r="W2776" i="3" s="1"/>
  <c r="W687" i="3" a="1"/>
  <c r="W687" i="3" s="1"/>
  <c r="W3025" i="3" a="1"/>
  <c r="W3025" i="3" s="1"/>
  <c r="W3339" i="3" a="1"/>
  <c r="W3339" i="3" s="1"/>
  <c r="W5098" i="3" a="1"/>
  <c r="W5098" i="3" s="1"/>
  <c r="W5186" i="3" a="1"/>
  <c r="W5186" i="3" s="1"/>
  <c r="W2909" i="3" a="1"/>
  <c r="W2909" i="3" s="1"/>
  <c r="W4785" i="3" a="1"/>
  <c r="W4785" i="3" s="1"/>
  <c r="W2961" i="3" a="1"/>
  <c r="W2961" i="3" s="1"/>
  <c r="W6025" i="3" a="1"/>
  <c r="W6025" i="3" s="1"/>
  <c r="W2254" i="3" a="1"/>
  <c r="W2254" i="3" s="1"/>
  <c r="W4616" i="3" a="1"/>
  <c r="W4616" i="3" s="1"/>
  <c r="W3204" i="3" a="1"/>
  <c r="W3204" i="3" s="1"/>
  <c r="W5085" i="3" a="1"/>
  <c r="W5085" i="3" s="1"/>
  <c r="W5580" i="3" a="1"/>
  <c r="W5580" i="3" s="1"/>
  <c r="W930" i="3" a="1"/>
  <c r="W930" i="3" s="1"/>
  <c r="W4597" i="3" a="1"/>
  <c r="W4597" i="3" s="1"/>
  <c r="W848" i="3" a="1"/>
  <c r="W848" i="3" s="1"/>
  <c r="W4801" i="3" a="1"/>
  <c r="W4801" i="3" s="1"/>
  <c r="W2566" i="3" a="1"/>
  <c r="W2566" i="3" s="1"/>
  <c r="W5845" i="3" a="1"/>
  <c r="W5845" i="3" s="1"/>
  <c r="W1738" i="3" a="1"/>
  <c r="W1738" i="3" s="1"/>
  <c r="W3658" i="3" a="1"/>
  <c r="W3658" i="3" s="1"/>
  <c r="W4384" i="3" a="1"/>
  <c r="W4384" i="3" s="1"/>
  <c r="W1797" i="3" a="1"/>
  <c r="W1797" i="3" s="1"/>
  <c r="W4872" i="3" a="1"/>
  <c r="W4872" i="3" s="1"/>
  <c r="W4675" i="3" a="1"/>
  <c r="W4675" i="3" s="1"/>
  <c r="W3965" i="3" a="1"/>
  <c r="W3965" i="3" s="1"/>
  <c r="W3004" i="3" a="1"/>
  <c r="W3004" i="3" s="1"/>
  <c r="W2311" i="3" a="1"/>
  <c r="W2311" i="3" s="1"/>
  <c r="W1053" i="3" a="1"/>
  <c r="W1053" i="3" s="1"/>
  <c r="W6386" i="3" a="1"/>
  <c r="W6386" i="3" s="1"/>
  <c r="W6185" i="3" a="1"/>
  <c r="W6185" i="3" s="1"/>
  <c r="W488" i="3" a="1"/>
  <c r="W488" i="3" s="1"/>
  <c r="W6448" i="3" a="1"/>
  <c r="W6448" i="3" s="1"/>
  <c r="W5837" i="3" a="1"/>
  <c r="W5837" i="3" s="1"/>
  <c r="W4911" i="3" a="1"/>
  <c r="W4911" i="3" s="1"/>
  <c r="W3102" i="3" a="1"/>
  <c r="W3102" i="3" s="1"/>
  <c r="W6537" i="3" a="1"/>
  <c r="W6537" i="3" s="1"/>
  <c r="W3156" i="3" a="1"/>
  <c r="W3156" i="3" s="1"/>
  <c r="W5349" i="3" a="1"/>
  <c r="W5349" i="3" s="1"/>
  <c r="W5849" i="3" a="1"/>
  <c r="W5849" i="3" s="1"/>
  <c r="W6434" i="3" a="1"/>
  <c r="W6434" i="3" s="1"/>
  <c r="W2139" i="3" a="1"/>
  <c r="W2139" i="3" s="1"/>
  <c r="W501" i="3" a="1"/>
  <c r="W501" i="3" s="1"/>
  <c r="W3272" i="3" a="1"/>
  <c r="W3272" i="3" s="1"/>
  <c r="W3336" i="3" a="1"/>
  <c r="W3336" i="3" s="1"/>
  <c r="W5890" i="3" a="1"/>
  <c r="W5890" i="3" s="1"/>
  <c r="W5329" i="3" a="1"/>
  <c r="W5329" i="3" s="1"/>
  <c r="W1888" i="3" a="1"/>
  <c r="W1888" i="3" s="1"/>
  <c r="W2954" i="3" a="1"/>
  <c r="W2954" i="3" s="1"/>
  <c r="W4839" i="3" a="1"/>
  <c r="W4839" i="3" s="1"/>
  <c r="W2004" i="3" a="1"/>
  <c r="W2004" i="3" s="1"/>
  <c r="W300" i="3" a="1"/>
  <c r="W300" i="3" s="1"/>
  <c r="W4720" i="3" a="1"/>
  <c r="W4720" i="3" s="1"/>
  <c r="W1929" i="3" a="1"/>
  <c r="W1929" i="3" s="1"/>
  <c r="W5773" i="3" a="1"/>
  <c r="W5773" i="3" s="1"/>
  <c r="W1202" i="3" a="1"/>
  <c r="W1202" i="3" s="1"/>
  <c r="W532" i="3" a="1"/>
  <c r="W532" i="3" s="1"/>
  <c r="W4455" i="3" a="1"/>
  <c r="W4455" i="3" s="1"/>
  <c r="W4162" i="3" a="1"/>
  <c r="W4162" i="3" s="1"/>
  <c r="W470" i="3" a="1"/>
  <c r="W470" i="3" s="1"/>
  <c r="W5373" i="3" a="1"/>
  <c r="W5373" i="3" s="1"/>
  <c r="W1957" i="3" a="1"/>
  <c r="W1957" i="3" s="1"/>
  <c r="W4698" i="3" a="1"/>
  <c r="W4698" i="3" s="1"/>
  <c r="W569" i="3" a="1"/>
  <c r="W569" i="3" s="1"/>
  <c r="W1458" i="3" a="1"/>
  <c r="W1458" i="3" s="1"/>
  <c r="W4794" i="3" a="1"/>
  <c r="W4794" i="3" s="1"/>
  <c r="W255" i="3" a="1"/>
  <c r="W255" i="3" s="1"/>
  <c r="W2527" i="3" a="1"/>
  <c r="W2527" i="3" s="1"/>
  <c r="W6565" i="3" a="1"/>
  <c r="W6565" i="3" s="1"/>
  <c r="W4187" i="3" a="1"/>
  <c r="W4187" i="3" s="1"/>
  <c r="W4175" i="3" a="1"/>
  <c r="W4175" i="3" s="1"/>
  <c r="W25" i="3" a="1"/>
  <c r="W25" i="3" s="1"/>
  <c r="W4621" i="3" a="1"/>
  <c r="W4621" i="3" s="1"/>
  <c r="W853" i="3" a="1"/>
  <c r="W853" i="3" s="1"/>
  <c r="W2948" i="3" a="1"/>
  <c r="W2948" i="3" s="1"/>
  <c r="W4134" i="3" a="1"/>
  <c r="W4134" i="3" s="1"/>
  <c r="W1383" i="3" a="1"/>
  <c r="W1383" i="3" s="1"/>
  <c r="W3787" i="3" a="1"/>
  <c r="W3787" i="3" s="1"/>
  <c r="W2842" i="3" a="1"/>
  <c r="W2842" i="3" s="1"/>
  <c r="W4676" i="3" a="1"/>
  <c r="W4676" i="3" s="1"/>
  <c r="W3783" i="3" a="1"/>
  <c r="W3783" i="3" s="1"/>
  <c r="W2649" i="3" a="1"/>
  <c r="W2649" i="3" s="1"/>
  <c r="W6284" i="3" a="1"/>
  <c r="W6284" i="3" s="1"/>
  <c r="W5242" i="3" a="1"/>
  <c r="W5242" i="3" s="1"/>
  <c r="W2093" i="3" a="1"/>
  <c r="W2093" i="3" s="1"/>
  <c r="W1017" i="3" a="1"/>
  <c r="W1017" i="3" s="1"/>
  <c r="W1646" i="3" a="1"/>
  <c r="W1646" i="3" s="1"/>
  <c r="W3428" i="3" a="1"/>
  <c r="W3428" i="3" s="1"/>
  <c r="W4120" i="3" a="1"/>
  <c r="W4120" i="3" s="1"/>
  <c r="W6376" i="3" a="1"/>
  <c r="W6376" i="3" s="1"/>
  <c r="W3209" i="3" a="1"/>
  <c r="W3209" i="3" s="1"/>
  <c r="W1660" i="3" a="1"/>
  <c r="W1660" i="3" s="1"/>
  <c r="W4282" i="3" a="1"/>
  <c r="W4282" i="3" s="1"/>
  <c r="W2525" i="3" a="1"/>
  <c r="W2525" i="3" s="1"/>
  <c r="W248" i="3" a="1"/>
  <c r="W248" i="3" s="1"/>
  <c r="W4808" i="3" a="1"/>
  <c r="W4808" i="3" s="1"/>
  <c r="W3793" i="3" a="1"/>
  <c r="W3793" i="3" s="1"/>
  <c r="W3794" i="3" a="1"/>
  <c r="W3794" i="3" s="1"/>
  <c r="W5018" i="3" a="1"/>
  <c r="W5018" i="3" s="1"/>
  <c r="W4095" i="3" a="1"/>
  <c r="W4095" i="3" s="1"/>
  <c r="W3100" i="3" a="1"/>
  <c r="W3100" i="3" s="1"/>
  <c r="W2539" i="3" a="1"/>
  <c r="W2539" i="3" s="1"/>
  <c r="W3680" i="3" a="1"/>
  <c r="W3680" i="3" s="1"/>
  <c r="W36" i="3" a="1"/>
  <c r="W36" i="3" s="1"/>
  <c r="W5166" i="3" a="1"/>
  <c r="W5166" i="3" s="1"/>
  <c r="W4591" i="3" a="1"/>
  <c r="W4591" i="3" s="1"/>
  <c r="W6222" i="3" a="1"/>
  <c r="W6222" i="3" s="1"/>
  <c r="W3682" i="3" a="1"/>
  <c r="W3682" i="3" s="1"/>
  <c r="W4816" i="3" a="1"/>
  <c r="W4816" i="3" s="1"/>
  <c r="W5875" i="3" a="1"/>
  <c r="W5875" i="3" s="1"/>
  <c r="W6475" i="3" a="1"/>
  <c r="W6475" i="3" s="1"/>
  <c r="W4548" i="3" a="1"/>
  <c r="W4548" i="3" s="1"/>
  <c r="W2551" i="3" a="1"/>
  <c r="W2551" i="3" s="1"/>
  <c r="W4943" i="3" a="1"/>
  <c r="W4943" i="3" s="1"/>
  <c r="W3120" i="3" a="1"/>
  <c r="W3120" i="3" s="1"/>
  <c r="W3789" i="3" a="1"/>
  <c r="W3789" i="3" s="1"/>
  <c r="W4609" i="3" a="1"/>
  <c r="W4609" i="3" s="1"/>
  <c r="W2158" i="3" a="1"/>
  <c r="W2158" i="3" s="1"/>
  <c r="W472" i="3" a="1"/>
  <c r="W472" i="3" s="1"/>
  <c r="W4495" i="3" a="1"/>
  <c r="W4495" i="3" s="1"/>
  <c r="W1119" i="3" a="1"/>
  <c r="W1119" i="3" s="1"/>
  <c r="W2798" i="3" a="1"/>
  <c r="W2798" i="3" s="1"/>
  <c r="W6385" i="3" a="1"/>
  <c r="W6385" i="3" s="1"/>
  <c r="W1981" i="3" a="1"/>
  <c r="W1981" i="3" s="1"/>
  <c r="W5221" i="3" a="1"/>
  <c r="W5221" i="3" s="1"/>
  <c r="W3554" i="3" a="1"/>
  <c r="W3554" i="3" s="1"/>
  <c r="W4315" i="3" a="1"/>
  <c r="W4315" i="3" s="1"/>
  <c r="W3991" i="3" a="1"/>
  <c r="W3991" i="3" s="1"/>
  <c r="W2638" i="3" a="1"/>
  <c r="W2638" i="3" s="1"/>
  <c r="W5992" i="3" a="1"/>
  <c r="W5992" i="3" s="1"/>
  <c r="W6207" i="3" a="1"/>
  <c r="W6207" i="3" s="1"/>
  <c r="W5080" i="3" a="1"/>
  <c r="W5080" i="3" s="1"/>
  <c r="W2219" i="3" a="1"/>
  <c r="W2219" i="3" s="1"/>
  <c r="W2490" i="3" a="1"/>
  <c r="W2490" i="3" s="1"/>
  <c r="W3738" i="3" a="1"/>
  <c r="W3738" i="3" s="1"/>
  <c r="W4406" i="3" a="1"/>
  <c r="W4406" i="3" s="1"/>
  <c r="W1493" i="3" a="1"/>
  <c r="W1493" i="3" s="1"/>
  <c r="W818" i="3" a="1"/>
  <c r="W818" i="3" s="1"/>
  <c r="W5620" i="3" a="1"/>
  <c r="W5620" i="3" s="1"/>
  <c r="W3950" i="3" a="1"/>
  <c r="W3950" i="3" s="1"/>
  <c r="W1541" i="3" a="1"/>
  <c r="W1541" i="3" s="1"/>
  <c r="W433" i="3" a="1"/>
  <c r="W433" i="3" s="1"/>
  <c r="W6601" i="3" a="1"/>
  <c r="W6601" i="3" s="1"/>
  <c r="W5049" i="3" a="1"/>
  <c r="W5049" i="3" s="1"/>
  <c r="W6548" i="3" a="1"/>
  <c r="W6548" i="3" s="1"/>
  <c r="W2530" i="3" a="1"/>
  <c r="W2530" i="3" s="1"/>
  <c r="W2775" i="3" a="1"/>
  <c r="W2775" i="3" s="1"/>
  <c r="W1188" i="3" a="1"/>
  <c r="W1188" i="3" s="1"/>
  <c r="W3675" i="3" a="1"/>
  <c r="W3675" i="3" s="1"/>
  <c r="W3605" i="3" a="1"/>
  <c r="W3605" i="3" s="1"/>
  <c r="W5507" i="3" a="1"/>
  <c r="W5507" i="3" s="1"/>
  <c r="W4471" i="3" a="1"/>
  <c r="W4471" i="3" s="1"/>
  <c r="W4662" i="3" a="1"/>
  <c r="W4662" i="3" s="1"/>
  <c r="W6252" i="3" a="1"/>
  <c r="W6252" i="3" s="1"/>
  <c r="W1328" i="3" a="1"/>
  <c r="W1328" i="3" s="1"/>
  <c r="W309" i="3" a="1"/>
  <c r="W309" i="3" s="1"/>
  <c r="W2112" i="3" a="1"/>
  <c r="W2112" i="3" s="1"/>
  <c r="W1691" i="3" a="1"/>
  <c r="W1691" i="3" s="1"/>
  <c r="W1185" i="3" a="1"/>
  <c r="W1185" i="3" s="1"/>
  <c r="W288" i="3" a="1"/>
  <c r="W288" i="3" s="1"/>
  <c r="W6445" i="3" a="1"/>
  <c r="W6445" i="3" s="1"/>
  <c r="W6620" i="3" a="1"/>
  <c r="W6620" i="3" s="1"/>
  <c r="W3620" i="3" a="1"/>
  <c r="W3620" i="3" s="1"/>
  <c r="W3104" i="3" a="1"/>
  <c r="W3104" i="3" s="1"/>
  <c r="W1118" i="3" a="1"/>
  <c r="W1118" i="3" s="1"/>
  <c r="W2967" i="3" a="1"/>
  <c r="W2967" i="3" s="1"/>
  <c r="W3472" i="3" a="1"/>
  <c r="W3472" i="3" s="1"/>
  <c r="W3084" i="3" a="1"/>
  <c r="W3084" i="3" s="1"/>
  <c r="W2402" i="3" a="1"/>
  <c r="W2402" i="3" s="1"/>
  <c r="W691" i="3" a="1"/>
  <c r="W691" i="3" s="1"/>
  <c r="W1906" i="3" a="1"/>
  <c r="W1906" i="3" s="1"/>
  <c r="W4154" i="3" a="1"/>
  <c r="W4154" i="3" s="1"/>
  <c r="W672" i="3" a="1"/>
  <c r="W672" i="3" s="1"/>
  <c r="W5956" i="3" a="1"/>
  <c r="W5956" i="3" s="1"/>
  <c r="W5855" i="3" a="1"/>
  <c r="W5855" i="3" s="1"/>
  <c r="W1651" i="3" a="1"/>
  <c r="W1651" i="3" s="1"/>
  <c r="W4626" i="3" a="1"/>
  <c r="W4626" i="3" s="1"/>
  <c r="W5643" i="3" a="1"/>
  <c r="W5643" i="3" s="1"/>
  <c r="W465" i="3" a="1"/>
  <c r="W465" i="3" s="1"/>
  <c r="W3830" i="3" a="1"/>
  <c r="W3830" i="3" s="1"/>
  <c r="W5152" i="3" a="1"/>
  <c r="W5152" i="3" s="1"/>
  <c r="W4912" i="3" a="1"/>
  <c r="W4912" i="3" s="1"/>
  <c r="W195" i="3" a="1"/>
  <c r="W195" i="3" s="1"/>
  <c r="W2665" i="3" a="1"/>
  <c r="W2665" i="3" s="1"/>
  <c r="W4077" i="3" a="1"/>
  <c r="W4077" i="3" s="1"/>
  <c r="W808" i="3" a="1"/>
  <c r="W808" i="3" s="1"/>
  <c r="W5344" i="3" a="1"/>
  <c r="W5344" i="3" s="1"/>
  <c r="W4896" i="3" a="1"/>
  <c r="W4896" i="3" s="1"/>
  <c r="W2743" i="3" a="1"/>
  <c r="W2743" i="3" s="1"/>
  <c r="W2763" i="3" a="1"/>
  <c r="W2763" i="3" s="1"/>
  <c r="W318" i="3" a="1"/>
  <c r="W318" i="3" s="1"/>
  <c r="W2278" i="3" a="1"/>
  <c r="W2278" i="3" s="1"/>
  <c r="W565" i="3" a="1"/>
  <c r="W565" i="3" s="1"/>
  <c r="W3957" i="3" a="1"/>
  <c r="W3957" i="3" s="1"/>
  <c r="W2767" i="3" a="1"/>
  <c r="W2767" i="3" s="1"/>
  <c r="W4068" i="3" a="1"/>
  <c r="W4068" i="3" s="1"/>
  <c r="W4547" i="3" a="1"/>
  <c r="W4547" i="3" s="1"/>
  <c r="W4286" i="3" a="1"/>
  <c r="W4286" i="3" s="1"/>
  <c r="W1877" i="3" a="1"/>
  <c r="W1877" i="3" s="1"/>
  <c r="W5708" i="3" a="1"/>
  <c r="W5708" i="3" s="1"/>
  <c r="W6597" i="3" a="1"/>
  <c r="W6597" i="3" s="1"/>
  <c r="W723" i="3" a="1"/>
  <c r="W723" i="3" s="1"/>
  <c r="W3877" i="3" a="1"/>
  <c r="W3877" i="3" s="1"/>
  <c r="W567" i="3" a="1"/>
  <c r="W567" i="3" s="1"/>
  <c r="W1632" i="3" a="1"/>
  <c r="W1632" i="3" s="1"/>
  <c r="W1861" i="3" a="1"/>
  <c r="W1861" i="3" s="1"/>
  <c r="W1160" i="3" a="1"/>
  <c r="W1160" i="3" s="1"/>
  <c r="W2252" i="3" a="1"/>
  <c r="W2252" i="3" s="1"/>
  <c r="W1662" i="3" a="1"/>
  <c r="W1662" i="3" s="1"/>
  <c r="W908" i="3" a="1"/>
  <c r="W908" i="3" s="1"/>
  <c r="W6453" i="3" a="1"/>
  <c r="W6453" i="3" s="1"/>
  <c r="W5663" i="3" a="1"/>
  <c r="W5663" i="3" s="1"/>
  <c r="W4084" i="3" a="1"/>
  <c r="W4084" i="3" s="1"/>
  <c r="W1105" i="3" a="1"/>
  <c r="W1105" i="3" s="1"/>
  <c r="W1481" i="3" a="1"/>
  <c r="W1481" i="3" s="1"/>
  <c r="W4787" i="3" a="1"/>
  <c r="W4787" i="3" s="1"/>
  <c r="W3537" i="3" a="1"/>
  <c r="W3537" i="3" s="1"/>
  <c r="W2874" i="3" a="1"/>
  <c r="W2874" i="3" s="1"/>
  <c r="W4445" i="3" a="1"/>
  <c r="W4445" i="3" s="1"/>
  <c r="W2938" i="3" a="1"/>
  <c r="W2938" i="3" s="1"/>
  <c r="W2732" i="3" a="1"/>
  <c r="W2732" i="3" s="1"/>
  <c r="W5539" i="3" a="1"/>
  <c r="W5539" i="3" s="1"/>
  <c r="W3203" i="3" a="1"/>
  <c r="W3203" i="3" s="1"/>
  <c r="W2483" i="3" a="1"/>
  <c r="W2483" i="3" s="1"/>
  <c r="W5215" i="3" a="1"/>
  <c r="W5215" i="3" s="1"/>
  <c r="W3260" i="3" a="1"/>
  <c r="W3260" i="3" s="1"/>
  <c r="W2555" i="3" a="1"/>
  <c r="W2555" i="3" s="1"/>
  <c r="W3746" i="3" a="1"/>
  <c r="W3746" i="3" s="1"/>
  <c r="W5179" i="3" a="1"/>
  <c r="W5179" i="3" s="1"/>
  <c r="W952" i="3" a="1"/>
  <c r="W952" i="3" s="1"/>
  <c r="W48" i="3" a="1"/>
  <c r="W48" i="3" s="1"/>
  <c r="W4806" i="3" a="1"/>
  <c r="W4806" i="3" s="1"/>
  <c r="W5950" i="3" a="1"/>
  <c r="W5950" i="3" s="1"/>
  <c r="W3687" i="3" a="1"/>
  <c r="W3687" i="3" s="1"/>
  <c r="W2175" i="3" a="1"/>
  <c r="W2175" i="3" s="1"/>
  <c r="W530" i="3" a="1"/>
  <c r="W530" i="3" s="1"/>
  <c r="W3441" i="3" a="1"/>
  <c r="W3441" i="3" s="1"/>
  <c r="W1270" i="3" a="1"/>
  <c r="W1270" i="3" s="1"/>
  <c r="W2656" i="3" a="1"/>
  <c r="W2656" i="3" s="1"/>
  <c r="W295" i="3" a="1"/>
  <c r="W295" i="3" s="1"/>
  <c r="W6526" i="3" a="1"/>
  <c r="W6526" i="3" s="1"/>
  <c r="W3201" i="3" a="1"/>
  <c r="W3201" i="3" s="1"/>
  <c r="W5715" i="3" a="1"/>
  <c r="W5715" i="3" s="1"/>
  <c r="W2188" i="3" a="1"/>
  <c r="W2188" i="3" s="1"/>
  <c r="W5561" i="3" a="1"/>
  <c r="W5561" i="3" s="1"/>
  <c r="W5368" i="3" a="1"/>
  <c r="W5368" i="3" s="1"/>
  <c r="W4327" i="3" a="1"/>
  <c r="W4327" i="3" s="1"/>
  <c r="W2214" i="3" a="1"/>
  <c r="W2214" i="3" s="1"/>
  <c r="W1506" i="3" a="1"/>
  <c r="W1506" i="3" s="1"/>
  <c r="W5404" i="3" a="1"/>
  <c r="W5404" i="3" s="1"/>
  <c r="W5105" i="3" a="1"/>
  <c r="W5105" i="3" s="1"/>
  <c r="W1817" i="3" a="1"/>
  <c r="W1817" i="3" s="1"/>
  <c r="W4914" i="3" a="1"/>
  <c r="W4914" i="3" s="1"/>
  <c r="W2256" i="3" a="1"/>
  <c r="W2256" i="3" s="1"/>
  <c r="W4613" i="3" a="1"/>
  <c r="W4613" i="3" s="1"/>
  <c r="W6087" i="3" a="1"/>
  <c r="W6087" i="3" s="1"/>
  <c r="W6483" i="3" a="1"/>
  <c r="W6483" i="3" s="1"/>
  <c r="W6396" i="3" a="1"/>
  <c r="W6396" i="3" s="1"/>
  <c r="W2003" i="3" a="1"/>
  <c r="W2003" i="3" s="1"/>
  <c r="W6332" i="3" a="1"/>
  <c r="W6332" i="3" s="1"/>
  <c r="W2595" i="3" a="1"/>
  <c r="W2595" i="3" s="1"/>
  <c r="W2822" i="3" a="1"/>
  <c r="W2822" i="3" s="1"/>
  <c r="W112" i="3" a="1"/>
  <c r="W112" i="3" s="1"/>
  <c r="W2571" i="3" a="1"/>
  <c r="W2571" i="3" s="1"/>
  <c r="W6188" i="3" a="1"/>
  <c r="W6188" i="3" s="1"/>
  <c r="W503" i="3" a="1"/>
  <c r="W503" i="3" s="1"/>
  <c r="W814" i="3" a="1"/>
  <c r="W814" i="3" s="1"/>
  <c r="W2181" i="3" a="1"/>
  <c r="W2181" i="3" s="1"/>
  <c r="W2052" i="3" a="1"/>
  <c r="W2052" i="3" s="1"/>
  <c r="W6228" i="3" a="1"/>
  <c r="W6228" i="3" s="1"/>
  <c r="W2379" i="3" a="1"/>
  <c r="W2379" i="3" s="1"/>
  <c r="W1074" i="3" a="1"/>
  <c r="W1074" i="3" s="1"/>
  <c r="W738" i="3" a="1"/>
  <c r="W738" i="3" s="1"/>
  <c r="W3243" i="3" a="1"/>
  <c r="W3243" i="3" s="1"/>
  <c r="W4080" i="3" a="1"/>
  <c r="W4080" i="3" s="1"/>
  <c r="W107" i="3" a="1"/>
  <c r="W107" i="3" s="1"/>
  <c r="W43" i="3" a="1"/>
  <c r="W43" i="3" s="1"/>
  <c r="W1907" i="3" a="1"/>
  <c r="W1907" i="3" s="1"/>
  <c r="W1080" i="3" a="1"/>
  <c r="W1080" i="3" s="1"/>
  <c r="W4157" i="3" a="1"/>
  <c r="W4157" i="3" s="1"/>
  <c r="W983" i="3" a="1"/>
  <c r="W983" i="3" s="1"/>
  <c r="W1417" i="3" a="1"/>
  <c r="W1417" i="3" s="1"/>
  <c r="W5321" i="3" a="1"/>
  <c r="W5321" i="3" s="1"/>
  <c r="W2658" i="3" a="1"/>
  <c r="W2658" i="3" s="1"/>
  <c r="W5446" i="3" a="1"/>
  <c r="W5446" i="3" s="1"/>
  <c r="W6214" i="3" a="1"/>
  <c r="W6214" i="3" s="1"/>
  <c r="W5832" i="3" a="1"/>
  <c r="W5832" i="3" s="1"/>
  <c r="W331" i="3" a="1"/>
  <c r="W331" i="3" s="1"/>
  <c r="W3262" i="3" a="1"/>
  <c r="W3262" i="3" s="1"/>
  <c r="W6319" i="3" a="1"/>
  <c r="W6319" i="3" s="1"/>
  <c r="W2541" i="3" a="1"/>
  <c r="W2541" i="3" s="1"/>
  <c r="W3006" i="3" a="1"/>
  <c r="W3006" i="3" s="1"/>
  <c r="W5983" i="3" a="1"/>
  <c r="W5983" i="3" s="1"/>
  <c r="W3124" i="3" a="1"/>
  <c r="W3124" i="3" s="1"/>
  <c r="W1104" i="3" a="1"/>
  <c r="W1104" i="3" s="1"/>
  <c r="W240" i="3" a="1"/>
  <c r="W240" i="3" s="1"/>
  <c r="W161" i="3" a="1"/>
  <c r="W161" i="3" s="1"/>
  <c r="W4955" i="3" a="1"/>
  <c r="W4955" i="3" s="1"/>
  <c r="W6257" i="3" a="1"/>
  <c r="W6257" i="3" s="1"/>
  <c r="W871" i="3" a="1"/>
  <c r="W871" i="3" s="1"/>
  <c r="W4741" i="3" a="1"/>
  <c r="W4741" i="3" s="1"/>
  <c r="W173" i="3" a="1"/>
  <c r="W173" i="3" s="1"/>
  <c r="W1838" i="3" a="1"/>
  <c r="W1838" i="3" s="1"/>
  <c r="W3884" i="3" a="1"/>
  <c r="W3884" i="3" s="1"/>
  <c r="W4926" i="3" a="1"/>
  <c r="W4926" i="3" s="1"/>
  <c r="W2396" i="3" a="1"/>
  <c r="W2396" i="3" s="1"/>
  <c r="W6566" i="3" a="1"/>
  <c r="W6566" i="3" s="1"/>
  <c r="W3516" i="3" a="1"/>
  <c r="W3516" i="3" s="1"/>
  <c r="W806" i="3" a="1"/>
  <c r="W806" i="3" s="1"/>
  <c r="W4335" i="3" a="1"/>
  <c r="W4335" i="3" s="1"/>
  <c r="W3617" i="3" a="1"/>
  <c r="W3617" i="3" s="1"/>
  <c r="W1587" i="3" a="1"/>
  <c r="W1587" i="3" s="1"/>
  <c r="W384" i="3" a="1"/>
  <c r="W384" i="3" s="1"/>
  <c r="W3988" i="3" a="1"/>
  <c r="W3988" i="3" s="1"/>
  <c r="W3435" i="3" a="1"/>
  <c r="W3435" i="3" s="1"/>
  <c r="W630" i="3" a="1"/>
  <c r="W630" i="3" s="1"/>
  <c r="W5075" i="3" a="1"/>
  <c r="W5075" i="3" s="1"/>
  <c r="W6147" i="3" a="1"/>
  <c r="W6147" i="3" s="1"/>
  <c r="W3250" i="3" a="1"/>
  <c r="W3250" i="3" s="1"/>
  <c r="W1973" i="3" a="1"/>
  <c r="W1973" i="3" s="1"/>
  <c r="W4285" i="3" a="1"/>
  <c r="W4285" i="3" s="1"/>
  <c r="W6134" i="3" a="1"/>
  <c r="W6134" i="3" s="1"/>
  <c r="W6613" i="3" a="1"/>
  <c r="W6613" i="3" s="1"/>
  <c r="W132" i="3" a="1"/>
  <c r="W132" i="3" s="1"/>
  <c r="W2761" i="3" a="1"/>
  <c r="W2761" i="3" s="1"/>
  <c r="W42" i="3" a="1"/>
  <c r="W42" i="3" s="1"/>
  <c r="W4628" i="3" a="1"/>
  <c r="W4628" i="3" s="1"/>
  <c r="W750" i="3" a="1"/>
  <c r="W750" i="3" s="1"/>
  <c r="W1721" i="3" a="1"/>
  <c r="W1721" i="3" s="1"/>
  <c r="W4851" i="3" a="1"/>
  <c r="W4851" i="3" s="1"/>
  <c r="W6411" i="3" a="1"/>
  <c r="W6411" i="3" s="1"/>
  <c r="W4508" i="3" a="1"/>
  <c r="W4508" i="3" s="1"/>
  <c r="W1260" i="3" a="1"/>
  <c r="W1260" i="3" s="1"/>
  <c r="W3916" i="3" a="1"/>
  <c r="W3916" i="3" s="1"/>
  <c r="W5891" i="3" a="1"/>
  <c r="W5891" i="3" s="1"/>
  <c r="W4070" i="3" a="1"/>
  <c r="W4070" i="3" s="1"/>
  <c r="W2374" i="3" a="1"/>
  <c r="W2374" i="3" s="1"/>
  <c r="W4417" i="3" a="1"/>
  <c r="W4417" i="3" s="1"/>
  <c r="W182" i="3" a="1"/>
  <c r="W182" i="3" s="1"/>
  <c r="W2265" i="3" a="1"/>
  <c r="W2265" i="3" s="1"/>
  <c r="W6312" i="3" a="1"/>
  <c r="W6312" i="3" s="1"/>
  <c r="W4146" i="3" a="1"/>
  <c r="W4146" i="3" s="1"/>
  <c r="W2316" i="3" a="1"/>
  <c r="W2316" i="3" s="1"/>
  <c r="W4727" i="3" a="1"/>
  <c r="W4727" i="3" s="1"/>
  <c r="W1992" i="3" a="1"/>
  <c r="W1992" i="3" s="1"/>
  <c r="W4649" i="3" a="1"/>
  <c r="W4649" i="3" s="1"/>
  <c r="W3823" i="3" a="1"/>
  <c r="W3823" i="3" s="1"/>
  <c r="W3867" i="3" a="1"/>
  <c r="W3867" i="3" s="1"/>
  <c r="W5733" i="3" a="1"/>
  <c r="W5733" i="3" s="1"/>
  <c r="W4995" i="3" a="1"/>
  <c r="W4995" i="3" s="1"/>
  <c r="W3128" i="3" a="1"/>
  <c r="W3128" i="3" s="1"/>
  <c r="W6127" i="3" a="1"/>
  <c r="W6127" i="3" s="1"/>
  <c r="W6370" i="3" a="1"/>
  <c r="W6370" i="3" s="1"/>
  <c r="W6424" i="3" a="1"/>
  <c r="W6424" i="3" s="1"/>
  <c r="W782" i="3" a="1"/>
  <c r="W782" i="3" s="1"/>
  <c r="W4537" i="3" a="1"/>
  <c r="W4537" i="3" s="1"/>
  <c r="W6211" i="3" a="1"/>
  <c r="W6211" i="3" s="1"/>
  <c r="W205" i="3" a="1"/>
  <c r="W205" i="3" s="1"/>
  <c r="W5868" i="3" a="1"/>
  <c r="W5868" i="3" s="1"/>
  <c r="W4545" i="3" a="1"/>
  <c r="W4545" i="3" s="1"/>
  <c r="W999" i="3" a="1"/>
  <c r="W999" i="3" s="1"/>
  <c r="W3717" i="3" a="1"/>
  <c r="W3717" i="3" s="1"/>
  <c r="W987" i="3" a="1"/>
  <c r="W987" i="3" s="1"/>
  <c r="W460" i="3" a="1"/>
  <c r="W460" i="3" s="1"/>
  <c r="W2034" i="3" a="1"/>
  <c r="W2034" i="3" s="1"/>
  <c r="W6487" i="3" a="1"/>
  <c r="W6487" i="3" s="1"/>
  <c r="W5929" i="3" a="1"/>
  <c r="W5929" i="3" s="1"/>
  <c r="W208" i="3" a="1"/>
  <c r="W208" i="3" s="1"/>
  <c r="W3193" i="3" a="1"/>
  <c r="W3193" i="3" s="1"/>
  <c r="W605" i="3" a="1"/>
  <c r="W605" i="3" s="1"/>
  <c r="W5517" i="3" a="1"/>
  <c r="W5517" i="3" s="1"/>
  <c r="W1058" i="3" a="1"/>
  <c r="W1058" i="3" s="1"/>
  <c r="W6073" i="3" a="1"/>
  <c r="W6073" i="3" s="1"/>
  <c r="W4060" i="3" a="1"/>
  <c r="W4060" i="3" s="1"/>
  <c r="W3525" i="3" a="1"/>
  <c r="W3525" i="3" s="1"/>
  <c r="W1227" i="3" a="1"/>
  <c r="W1227" i="3" s="1"/>
  <c r="W6308" i="3" a="1"/>
  <c r="W6308" i="3" s="1"/>
  <c r="W172" i="3" a="1"/>
  <c r="W172" i="3" s="1"/>
  <c r="W2054" i="3" a="1"/>
  <c r="W2054" i="3" s="1"/>
  <c r="W2675" i="3" a="1"/>
  <c r="W2675" i="3" s="1"/>
  <c r="W64" i="3" a="1"/>
  <c r="W64" i="3" s="1"/>
  <c r="W3240" i="3" a="1"/>
  <c r="W3240" i="3" s="1"/>
  <c r="W1724" i="3" a="1"/>
  <c r="W1724" i="3" s="1"/>
  <c r="W3966" i="3" a="1"/>
  <c r="W3966" i="3" s="1"/>
  <c r="W4781" i="3" a="1"/>
  <c r="W4781" i="3" s="1"/>
  <c r="W1585" i="3" a="1"/>
  <c r="W1585" i="3" s="1"/>
  <c r="W3197" i="3" a="1"/>
  <c r="W3197" i="3" s="1"/>
  <c r="W5396" i="3" a="1"/>
  <c r="W5396" i="3" s="1"/>
  <c r="W5254" i="3" a="1"/>
  <c r="W5254" i="3" s="1"/>
  <c r="W3663" i="3" a="1"/>
  <c r="W3663" i="3" s="1"/>
  <c r="W901" i="3" a="1"/>
  <c r="W901" i="3" s="1"/>
  <c r="W1285" i="3" a="1"/>
  <c r="W1285" i="3" s="1"/>
  <c r="W5410" i="3" a="1"/>
  <c r="W5410" i="3" s="1"/>
  <c r="W3772" i="3" a="1"/>
  <c r="W3772" i="3" s="1"/>
  <c r="W5114" i="3" a="1"/>
  <c r="W5114" i="3" s="1"/>
  <c r="W5682" i="3" a="1"/>
  <c r="W5682" i="3" s="1"/>
  <c r="W548" i="3" a="1"/>
  <c r="W548" i="3" s="1"/>
  <c r="W914" i="3" a="1"/>
  <c r="W914" i="3" s="1"/>
  <c r="W3447" i="3" a="1"/>
  <c r="W3447" i="3" s="1"/>
  <c r="W6149" i="3" a="1"/>
  <c r="W6149" i="3" s="1"/>
  <c r="W4605" i="3" a="1"/>
  <c r="W4605" i="3" s="1"/>
  <c r="W2996" i="3" a="1"/>
  <c r="W2996" i="3" s="1"/>
  <c r="W5407" i="3" a="1"/>
  <c r="W5407" i="3" s="1"/>
  <c r="W6562" i="3" a="1"/>
  <c r="W6562" i="3" s="1"/>
  <c r="W913" i="3" a="1"/>
  <c r="W913" i="3" s="1"/>
  <c r="W3544" i="3" a="1"/>
  <c r="W3544" i="3" s="1"/>
  <c r="W3179" i="3" a="1"/>
  <c r="W3179" i="3" s="1"/>
  <c r="W4769" i="3" a="1"/>
  <c r="W4769" i="3" s="1"/>
  <c r="W927" i="3" a="1"/>
  <c r="W927" i="3" s="1"/>
  <c r="W3462" i="3" a="1"/>
  <c r="W3462" i="3" s="1"/>
  <c r="W2318" i="3" a="1"/>
  <c r="W2318" i="3" s="1"/>
  <c r="W2450" i="3" a="1"/>
  <c r="W2450" i="3" s="1"/>
  <c r="W2099" i="3" a="1"/>
  <c r="W2099" i="3" s="1"/>
  <c r="W13" i="3" a="1"/>
  <c r="W13" i="3" s="1"/>
  <c r="W2964" i="3" a="1"/>
  <c r="W2964" i="3" s="1"/>
  <c r="W3504" i="3" a="1"/>
  <c r="W3504" i="3" s="1"/>
  <c r="W3325" i="3" a="1"/>
  <c r="W3325" i="3" s="1"/>
  <c r="W3119" i="3" a="1"/>
  <c r="W3119" i="3" s="1"/>
  <c r="W1743" i="3" a="1"/>
  <c r="W1743" i="3" s="1"/>
  <c r="W5217" i="3" a="1"/>
  <c r="W5217" i="3" s="1"/>
  <c r="W5455" i="3" a="1"/>
  <c r="W5455" i="3" s="1"/>
  <c r="W755" i="3" a="1"/>
  <c r="W755" i="3" s="1"/>
  <c r="W5814" i="3" a="1"/>
  <c r="W5814" i="3" s="1"/>
  <c r="W670" i="3" a="1"/>
  <c r="W670" i="3" s="1"/>
  <c r="W4916" i="3" a="1"/>
  <c r="W4916" i="3" s="1"/>
  <c r="W3927" i="3" a="1"/>
  <c r="W3927" i="3" s="1"/>
  <c r="W5729" i="3" a="1"/>
  <c r="W5729" i="3" s="1"/>
  <c r="W3632" i="3" a="1"/>
  <c r="W3632" i="3" s="1"/>
  <c r="W1477" i="3" a="1"/>
  <c r="W1477" i="3" s="1"/>
  <c r="W2198" i="3" a="1"/>
  <c r="W2198" i="3" s="1"/>
  <c r="W4564" i="3" a="1"/>
  <c r="W4564" i="3" s="1"/>
  <c r="W2810" i="3" a="1"/>
  <c r="W2810" i="3" s="1"/>
  <c r="W1234" i="3" a="1"/>
  <c r="W1234" i="3" s="1"/>
  <c r="W2196" i="3" a="1"/>
  <c r="W2196" i="3" s="1"/>
  <c r="W2460" i="3" a="1"/>
  <c r="W2460" i="3" s="1"/>
  <c r="W2186" i="3" a="1"/>
  <c r="W2186" i="3" s="1"/>
  <c r="W4188" i="3" a="1"/>
  <c r="W4188" i="3" s="1"/>
  <c r="W6337" i="3" a="1"/>
  <c r="W6337" i="3" s="1"/>
  <c r="W4966" i="3" a="1"/>
  <c r="W4966" i="3" s="1"/>
  <c r="W1814" i="3" a="1"/>
  <c r="W1814" i="3" s="1"/>
  <c r="W3444" i="3" a="1"/>
  <c r="W3444" i="3" s="1"/>
  <c r="W4907" i="3" a="1"/>
  <c r="W4907" i="3" s="1"/>
  <c r="W1613" i="3" a="1"/>
  <c r="W1613" i="3" s="1"/>
  <c r="W1607" i="3" a="1"/>
  <c r="W1607" i="3" s="1"/>
  <c r="W3677" i="3" a="1"/>
  <c r="W3677" i="3" s="1"/>
  <c r="W2499" i="3" a="1"/>
  <c r="W2499" i="3" s="1"/>
  <c r="W2985" i="3" a="1"/>
  <c r="W2985" i="3" s="1"/>
  <c r="W2150" i="3" a="1"/>
  <c r="W2150" i="3" s="1"/>
  <c r="W1794" i="3" a="1"/>
  <c r="W1794" i="3" s="1"/>
  <c r="W1133" i="3" a="1"/>
  <c r="W1133" i="3" s="1"/>
  <c r="W3493" i="3" a="1"/>
  <c r="W3493" i="3" s="1"/>
  <c r="W3141" i="3" a="1"/>
  <c r="W3141" i="3" s="1"/>
  <c r="W4958" i="3" a="1"/>
  <c r="W4958" i="3" s="1"/>
  <c r="W1511" i="3" a="1"/>
  <c r="W1511" i="3" s="1"/>
  <c r="W5408" i="3" a="1"/>
  <c r="W5408" i="3" s="1"/>
  <c r="W163" i="3" a="1"/>
  <c r="W163" i="3" s="1"/>
  <c r="W5809" i="3" a="1"/>
  <c r="W5809" i="3" s="1"/>
  <c r="W367" i="3" a="1"/>
  <c r="W367" i="3" s="1"/>
  <c r="W3354" i="3" a="1"/>
  <c r="W3354" i="3" s="1"/>
  <c r="W3436" i="3" a="1"/>
  <c r="W3436" i="3" s="1"/>
  <c r="W1147" i="3" a="1"/>
  <c r="W1147" i="3" s="1"/>
  <c r="W3769" i="3" a="1"/>
  <c r="W3769" i="3" s="1"/>
  <c r="W6590" i="3" a="1"/>
  <c r="W6590" i="3" s="1"/>
  <c r="W4003" i="3" a="1"/>
  <c r="W4003" i="3" s="1"/>
  <c r="W3629" i="3" a="1"/>
  <c r="W3629" i="3" s="1"/>
  <c r="W4410" i="3" a="1"/>
  <c r="W4410" i="3" s="1"/>
  <c r="W3194" i="3" a="1"/>
  <c r="W3194" i="3" s="1"/>
  <c r="W5465" i="3" a="1"/>
  <c r="W5465" i="3" s="1"/>
  <c r="W3131" i="3" a="1"/>
  <c r="W3131" i="3" s="1"/>
  <c r="W5605" i="3" a="1"/>
  <c r="W5605" i="3" s="1"/>
  <c r="W1059" i="3" a="1"/>
  <c r="W1059" i="3" s="1"/>
  <c r="W5973" i="3" a="1"/>
  <c r="W5973" i="3" s="1"/>
  <c r="W2085" i="3" a="1"/>
  <c r="W2085" i="3" s="1"/>
  <c r="W139" i="3" a="1"/>
  <c r="W139" i="3" s="1"/>
  <c r="W6415" i="3" a="1"/>
  <c r="W6415" i="3" s="1"/>
  <c r="W2463" i="3" a="1"/>
  <c r="W2463" i="3" s="1"/>
  <c r="W2875" i="3" a="1"/>
  <c r="W2875" i="3" s="1"/>
  <c r="W245" i="3" a="1"/>
  <c r="W245" i="3" s="1"/>
  <c r="W2848" i="3" a="1"/>
  <c r="W2848" i="3" s="1"/>
  <c r="W206" i="3" a="1"/>
  <c r="W206" i="3" s="1"/>
  <c r="W5228" i="3" a="1"/>
  <c r="W5228" i="3" s="1"/>
  <c r="W2792" i="3" a="1"/>
  <c r="W2792" i="3" s="1"/>
  <c r="W1717" i="3" a="1"/>
  <c r="W1717" i="3" s="1"/>
  <c r="W3575" i="3" a="1"/>
  <c r="W3575" i="3" s="1"/>
  <c r="W1460" i="3" a="1"/>
  <c r="W1460" i="3" s="1"/>
  <c r="W4719" i="3" a="1"/>
  <c r="W4719" i="3" s="1"/>
  <c r="W1193" i="3" a="1"/>
  <c r="W1193" i="3" s="1"/>
  <c r="W6470" i="3" a="1"/>
  <c r="W6470" i="3" s="1"/>
  <c r="W2444" i="3" a="1"/>
  <c r="W2444" i="3" s="1"/>
  <c r="W5315" i="3" a="1"/>
  <c r="W5315" i="3" s="1"/>
  <c r="W3643" i="3" a="1"/>
  <c r="W3643" i="3" s="1"/>
  <c r="W4414" i="3" a="1"/>
  <c r="W4414" i="3" s="1"/>
  <c r="W885" i="3" a="1"/>
  <c r="W885" i="3" s="1"/>
  <c r="W2512" i="3" a="1"/>
  <c r="W2512" i="3" s="1"/>
  <c r="W5476" i="3" a="1"/>
  <c r="W5476" i="3" s="1"/>
  <c r="W4776" i="3" a="1"/>
  <c r="W4776" i="3" s="1"/>
  <c r="W1187" i="3" a="1"/>
  <c r="W1187" i="3" s="1"/>
  <c r="W690" i="3" a="1"/>
  <c r="W690" i="3" s="1"/>
  <c r="W3481" i="3" a="1"/>
  <c r="W3481" i="3" s="1"/>
  <c r="W5616" i="3" a="1"/>
  <c r="W5616" i="3" s="1"/>
  <c r="W1686" i="3" a="1"/>
  <c r="W1686" i="3" s="1"/>
  <c r="W6203" i="3" a="1"/>
  <c r="W6203" i="3" s="1"/>
  <c r="W3330" i="3" a="1"/>
  <c r="W3330" i="3" s="1"/>
  <c r="W1073" i="3" a="1"/>
  <c r="W1073" i="3" s="1"/>
  <c r="W4042" i="3" a="1"/>
  <c r="W4042" i="3" s="1"/>
  <c r="W1826" i="3" a="1"/>
  <c r="W1826" i="3" s="1"/>
  <c r="W4050" i="3" a="1"/>
  <c r="W4050" i="3" s="1"/>
  <c r="W4734" i="3" a="1"/>
  <c r="W4734" i="3" s="1"/>
  <c r="W3519" i="3" a="1"/>
  <c r="W3519" i="3" s="1"/>
  <c r="W1140" i="3" a="1"/>
  <c r="W1140" i="3" s="1"/>
  <c r="W3129" i="3" a="1"/>
  <c r="W3129" i="3" s="1"/>
  <c r="W2325" i="3" a="1"/>
  <c r="W2325" i="3" s="1"/>
  <c r="W2465" i="3" a="1"/>
  <c r="W2465" i="3" s="1"/>
  <c r="W5319" i="3" a="1"/>
  <c r="W5319" i="3" s="1"/>
  <c r="W148" i="3" a="1"/>
  <c r="W148" i="3" s="1"/>
  <c r="W282" i="3" a="1"/>
  <c r="W282" i="3" s="1"/>
  <c r="W1589" i="3" a="1"/>
  <c r="W1589" i="3" s="1"/>
  <c r="W681" i="3" a="1"/>
  <c r="W681" i="3" s="1"/>
  <c r="W2386" i="3" a="1"/>
  <c r="W2386" i="3" s="1"/>
  <c r="W4786" i="3" a="1"/>
  <c r="W4786" i="3" s="1"/>
  <c r="W3938" i="3" a="1"/>
  <c r="W3938" i="3" s="1"/>
  <c r="W6502" i="3" a="1"/>
  <c r="W6502" i="3" s="1"/>
  <c r="W2025" i="3" a="1"/>
  <c r="W2025" i="3" s="1"/>
  <c r="W4196" i="3" a="1"/>
  <c r="W4196" i="3" s="1"/>
  <c r="W3946" i="3" a="1"/>
  <c r="W3946" i="3" s="1"/>
  <c r="W1218" i="3" a="1"/>
  <c r="W1218" i="3" s="1"/>
  <c r="W6103" i="3" a="1"/>
  <c r="W6103" i="3" s="1"/>
  <c r="W2288" i="3" a="1"/>
  <c r="W2288" i="3" s="1"/>
  <c r="W3246" i="3" a="1"/>
  <c r="W3246" i="3" s="1"/>
  <c r="W5488" i="3" a="1"/>
  <c r="W5488" i="3" s="1"/>
  <c r="W3633" i="3" a="1"/>
  <c r="W3633" i="3" s="1"/>
  <c r="W6452" i="3" a="1"/>
  <c r="W6452" i="3" s="1"/>
  <c r="W796" i="3" a="1"/>
  <c r="W796" i="3" s="1"/>
  <c r="W851" i="3" a="1"/>
  <c r="W851" i="3" s="1"/>
  <c r="W5163" i="3" a="1"/>
  <c r="W5163" i="3" s="1"/>
  <c r="W1692" i="3" a="1"/>
  <c r="W1692" i="3" s="1"/>
  <c r="W2955" i="3" a="1"/>
  <c r="W2955" i="3" s="1"/>
  <c r="W2451" i="3" a="1"/>
  <c r="W2451" i="3" s="1"/>
  <c r="W188" i="3" a="1"/>
  <c r="W188" i="3" s="1"/>
  <c r="W1690" i="3" a="1"/>
  <c r="W1690" i="3" s="1"/>
  <c r="W4756" i="3" a="1"/>
  <c r="W4756" i="3" s="1"/>
  <c r="W743" i="3" a="1"/>
  <c r="W743" i="3" s="1"/>
  <c r="W256" i="3" a="1"/>
  <c r="W256" i="3" s="1"/>
  <c r="W3986" i="3" a="1"/>
  <c r="W3986" i="3" s="1"/>
  <c r="W2603" i="3" a="1"/>
  <c r="W2603" i="3" s="1"/>
  <c r="W6244" i="3" a="1"/>
  <c r="W6244" i="3" s="1"/>
  <c r="E35" i="1" l="1"/>
  <c r="X4" i="3"/>
  <c r="E37" i="1"/>
  <c r="E36" i="1"/>
  <c r="X5" i="3"/>
  <c r="E38" i="1"/>
  <c r="E4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 Alison@Waterboards</author>
  </authors>
  <commentList>
    <comment ref="C7" authorId="0" shapeId="0" xr:uid="{B9A3E6F2-4996-4DC7-ADB7-BD47ECA09D8B}">
      <text>
        <r>
          <rPr>
            <sz val="11"/>
            <color indexed="81"/>
            <rFont val="Calibri"/>
            <family val="2"/>
            <scheme val="minor"/>
          </rPr>
          <t>Enter a street address</t>
        </r>
        <r>
          <rPr>
            <b/>
            <sz val="11"/>
            <color indexed="81"/>
            <rFont val="Calibri"/>
            <family val="2"/>
            <scheme val="minor"/>
          </rPr>
          <t xml:space="preserve"> </t>
        </r>
        <r>
          <rPr>
            <b/>
            <u/>
            <sz val="11"/>
            <color indexed="81"/>
            <rFont val="Calibri"/>
            <family val="2"/>
            <scheme val="minor"/>
          </rPr>
          <t>or</t>
        </r>
        <r>
          <rPr>
            <b/>
            <sz val="11"/>
            <color indexed="81"/>
            <rFont val="Calibri"/>
            <family val="2"/>
            <scheme val="minor"/>
          </rPr>
          <t xml:space="preserve"> </t>
        </r>
        <r>
          <rPr>
            <sz val="11"/>
            <color indexed="81"/>
            <rFont val="Calibri"/>
            <family val="2"/>
            <scheme val="minor"/>
          </rPr>
          <t>another meaningful, non-address locational identifier (e.g., block, intersection, or GPS coordinates) for each service line. 
DDW encourages water systems to use street addresses as their locational identifier where possible, especially for lead and galvanized requiring replacement service lines, and for service lines with lead goosenecks or fittings.</t>
        </r>
      </text>
    </comment>
    <comment ref="H7" authorId="0" shapeId="0" xr:uid="{AA926485-FFF0-4FBB-AB32-E991ECB75AF4}">
      <text>
        <r>
          <rPr>
            <sz val="11"/>
            <color indexed="81"/>
            <rFont val="Calibri"/>
            <family val="2"/>
            <scheme val="minor"/>
          </rPr>
          <t xml:space="preserve">Enter the installation date if the basis for material classification is </t>
        </r>
        <r>
          <rPr>
            <b/>
            <sz val="11"/>
            <color indexed="81"/>
            <rFont val="Calibri"/>
            <family val="2"/>
            <scheme val="minor"/>
          </rPr>
          <t>“Installation date is after state or local lead ban.”</t>
        </r>
        <r>
          <rPr>
            <sz val="11"/>
            <color indexed="81"/>
            <rFont val="Calibri"/>
            <family val="2"/>
            <scheme val="minor"/>
          </rPr>
          <t xml:space="preserve"> Otherwise, may leave cell blank. 
California lead ban was effective</t>
        </r>
        <r>
          <rPr>
            <b/>
            <sz val="11"/>
            <color indexed="81"/>
            <rFont val="Calibri"/>
            <family val="2"/>
            <scheme val="minor"/>
          </rPr>
          <t xml:space="preserve"> </t>
        </r>
        <r>
          <rPr>
            <sz val="11"/>
            <color indexed="81"/>
            <rFont val="Calibri"/>
            <family val="2"/>
            <scheme val="minor"/>
          </rPr>
          <t xml:space="preserve">January 1, 1986. </t>
        </r>
      </text>
    </comment>
    <comment ref="I7" authorId="0" shapeId="0" xr:uid="{CB766F47-2EF9-4F19-A88D-A66DF46961E3}">
      <text>
        <r>
          <rPr>
            <sz val="11"/>
            <color indexed="81"/>
            <rFont val="Calibri"/>
            <family val="2"/>
            <scheme val="minor"/>
          </rPr>
          <t xml:space="preserve">Enter the service line size in inches if the basis for classification is </t>
        </r>
        <r>
          <rPr>
            <b/>
            <sz val="11"/>
            <color indexed="81"/>
            <rFont val="Calibri"/>
            <family val="2"/>
            <scheme val="minor"/>
          </rPr>
          <t xml:space="preserve">“Service line diameter 4 inches or greater.” </t>
        </r>
      </text>
    </comment>
    <comment ref="O7" authorId="0" shapeId="0" xr:uid="{E5CDCA0B-B1DE-4BFE-B8A9-8C429CBB95B1}">
      <text>
        <r>
          <rPr>
            <sz val="11"/>
            <color indexed="81"/>
            <rFont val="Calibri"/>
            <family val="2"/>
            <scheme val="minor"/>
          </rPr>
          <t xml:space="preserve">If upstream (system-owned portion material) is lead or was previously lead before replaced, label customer-owned portion as </t>
        </r>
        <r>
          <rPr>
            <b/>
            <sz val="11"/>
            <color indexed="81"/>
            <rFont val="Calibri"/>
            <family val="2"/>
            <scheme val="minor"/>
          </rPr>
          <t xml:space="preserve">"galvanized requiring reaplcement." </t>
        </r>
        <r>
          <rPr>
            <b/>
            <sz val="9"/>
            <color indexed="81"/>
            <rFont val="Tahoma"/>
            <family val="2"/>
          </rPr>
          <t xml:space="preserve">
</t>
        </r>
        <r>
          <rPr>
            <sz val="11"/>
            <color indexed="81"/>
            <rFont val="Calibri"/>
            <family val="2"/>
            <scheme val="minor"/>
          </rPr>
          <t>Text will turn red if incorrectly classified.</t>
        </r>
      </text>
    </comment>
    <comment ref="P7" authorId="0" shapeId="0" xr:uid="{128A5E9E-9547-4726-B631-5E09174A9D3C}">
      <text>
        <r>
          <rPr>
            <sz val="11"/>
            <color indexed="81"/>
            <rFont val="Calibri"/>
            <family val="2"/>
            <scheme val="minor"/>
          </rPr>
          <t xml:space="preserve">Enter the installation date if the basis for material classification is </t>
        </r>
        <r>
          <rPr>
            <b/>
            <sz val="11"/>
            <color indexed="81"/>
            <rFont val="Calibri"/>
            <family val="2"/>
            <scheme val="minor"/>
          </rPr>
          <t>“Installation date is after state or local lead ban.”</t>
        </r>
        <r>
          <rPr>
            <sz val="11"/>
            <color indexed="81"/>
            <rFont val="Calibri"/>
            <family val="2"/>
            <scheme val="minor"/>
          </rPr>
          <t xml:space="preserve"> Otherwise, may leave cell blank. 
California lead ban was effective</t>
        </r>
        <r>
          <rPr>
            <b/>
            <sz val="11"/>
            <color indexed="81"/>
            <rFont val="Calibri"/>
            <family val="2"/>
            <scheme val="minor"/>
          </rPr>
          <t xml:space="preserve"> </t>
        </r>
        <r>
          <rPr>
            <sz val="11"/>
            <color indexed="81"/>
            <rFont val="Calibri"/>
            <family val="2"/>
            <scheme val="minor"/>
          </rPr>
          <t xml:space="preserve">January 1, 1986. </t>
        </r>
      </text>
    </comment>
    <comment ref="Q7" authorId="0" shapeId="0" xr:uid="{397B5FC9-740B-4A8B-898D-FF308ECB9A67}">
      <text>
        <r>
          <rPr>
            <sz val="11"/>
            <color indexed="81"/>
            <rFont val="Calibri"/>
            <family val="2"/>
            <scheme val="minor"/>
          </rPr>
          <t xml:space="preserve">Enter the service line size in inches if the basis for classification is </t>
        </r>
        <r>
          <rPr>
            <b/>
            <sz val="11"/>
            <color indexed="81"/>
            <rFont val="Calibri"/>
            <family val="2"/>
            <scheme val="minor"/>
          </rPr>
          <t xml:space="preserve">“Service line diameter 4 inches or greater.”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<sst xmlns="http://schemas.openxmlformats.org/spreadsheetml/2006/main" count="77906" uniqueCount="15290">
  <si>
    <t>Inventory Summary</t>
  </si>
  <si>
    <t>Detailed Inventory</t>
  </si>
  <si>
    <t>System-Owned Portion</t>
  </si>
  <si>
    <t>Customer-Owned Portion</t>
  </si>
  <si>
    <t>Lead</t>
  </si>
  <si>
    <t>Galvanized Requiring Replacement</t>
  </si>
  <si>
    <t>Non-Lead</t>
  </si>
  <si>
    <t>Lead Status Unknown</t>
  </si>
  <si>
    <t>N/A</t>
  </si>
  <si>
    <t>Name:</t>
  </si>
  <si>
    <t>Title:</t>
  </si>
  <si>
    <t>Telephone:</t>
  </si>
  <si>
    <t>Email:</t>
  </si>
  <si>
    <t>Enter Date Last Updated:</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</si>
  <si>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</si>
  <si>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</si>
  <si>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Part 2.  Inventory Format</t>
  </si>
  <si>
    <t>Service Line Material Classification</t>
  </si>
  <si>
    <t>Definition</t>
  </si>
  <si>
    <t>Galvanized Requiring Replacement (GRR)</t>
  </si>
  <si>
    <t>All portions of the service line are known NOT to be lead or GRR through an evidence-based record, method, or technique.</t>
  </si>
  <si>
    <t>TOTAL</t>
  </si>
  <si>
    <t>Notes</t>
  </si>
  <si>
    <t>Date Last Updated:</t>
  </si>
  <si>
    <t>Location Information</t>
  </si>
  <si>
    <t>If Non-Lead,
Was Material Ever Previously Lead?</t>
  </si>
  <si>
    <t>Service Line Installation Date</t>
  </si>
  <si>
    <t>Basis of Material Classification</t>
  </si>
  <si>
    <t>Was the Service Line Material Field Verified?</t>
  </si>
  <si>
    <t>Building Type Connected to Service Line</t>
  </si>
  <si>
    <t xml:space="preserve"> Current LCR Sampling Site?</t>
  </si>
  <si>
    <t>Street Address</t>
  </si>
  <si>
    <t>Describe the Field Verification Method</t>
  </si>
  <si>
    <t>Enter the Date of Field Verification</t>
  </si>
  <si>
    <t>No</t>
  </si>
  <si>
    <t>Non-Lead - Plastic</t>
  </si>
  <si>
    <t>Yes</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</si>
  <si>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</si>
  <si>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</si>
  <si>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</si>
  <si>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</si>
  <si>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</si>
  <si>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</si>
  <si>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</si>
  <si>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</si>
  <si>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</si>
  <si>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Other</t>
  </si>
  <si>
    <t>Unknown</t>
  </si>
  <si>
    <t>Field inspection only with no records</t>
  </si>
  <si>
    <t>Yes - Day Care</t>
  </si>
  <si>
    <t>Water Quality Sampling - Sequential</t>
  </si>
  <si>
    <t>Customer self-identification</t>
  </si>
  <si>
    <t>Non-Lead - Other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</si>
  <si>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</si>
  <si>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</si>
  <si>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</si>
  <si>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</si>
  <si>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</si>
  <si>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</si>
  <si>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</si>
  <si>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Yes - School</t>
  </si>
  <si>
    <t>Multiple Family Residence</t>
  </si>
  <si>
    <t>Known</t>
  </si>
  <si>
    <t>CCTV Inspection at Curb Box - Internal</t>
  </si>
  <si>
    <t>Building</t>
  </si>
  <si>
    <t>Yes - Other</t>
  </si>
  <si>
    <t>CCTV inspection at Curb Box - External</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</si>
  <si>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</si>
  <si>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</si>
  <si>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</si>
  <si>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</si>
  <si>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</si>
  <si>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</si>
  <si>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The service line is not made of lead, but a portion is galvanized and the system is unable to demonstrate that the galvanized line was never downstream of a lead service line.</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</si>
  <si>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</si>
  <si>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Select Ownership Type</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</si>
  <si>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</si>
  <si>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</si>
  <si>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</si>
  <si>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</si>
  <si>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</si>
  <si>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</si>
  <si>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</si>
  <si>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</si>
  <si>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</si>
  <si>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</si>
  <si>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</si>
  <si>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t xml:space="preserve">System-Owned Portion 
Service Line Material Classification </t>
  </si>
  <si>
    <t>Customer-Owned Portion
Service Line Material Classification</t>
  </si>
  <si>
    <t>4. Do you have lead goosenecks, pigtails or connectors in your system?</t>
  </si>
  <si>
    <t>CCTV investigation at curb stop - internal</t>
  </si>
  <si>
    <t>CCTV investigation at curb stop - external</t>
  </si>
  <si>
    <t>Water quality sampling</t>
  </si>
  <si>
    <t>Mechanical excavation at one location</t>
  </si>
  <si>
    <t>Mechanical excavation at multiple locations</t>
  </si>
  <si>
    <t>Visual inspection at the meter pit</t>
  </si>
  <si>
    <t>State review of customer notification of service line material</t>
  </si>
  <si>
    <t>Select "Yes", "No", or "N/A"</t>
  </si>
  <si>
    <t>Sensitive subpopulations</t>
  </si>
  <si>
    <t>Yes - Multifamily Home</t>
  </si>
  <si>
    <t>Number of Water System Owned Service Lines</t>
  </si>
  <si>
    <t xml:space="preserve">Number of Customer Owned Service Lines </t>
  </si>
  <si>
    <r>
      <t xml:space="preserve">2.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</si>
  <si>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t>3. When were lead service lines banned in your system? Reference the state or local ordinance that banned the use of lead in your system.</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</si>
  <si>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</si>
  <si>
    <t>Statistical analysis or predictive models</t>
  </si>
  <si>
    <t>Field inspection</t>
  </si>
  <si>
    <t>Water sampling</t>
  </si>
  <si>
    <t>Table 3.1. Inventory Summary by Ownership</t>
  </si>
  <si>
    <t>Table 3.2. Inventory Summary Total</t>
  </si>
  <si>
    <t xml:space="preserve">Non-Lead - Other  </t>
  </si>
  <si>
    <t>Lead Gooseneck/Fitting</t>
  </si>
  <si>
    <t>3. How did you prioritize locations for service line materials investigations? For example, did you consider environmental justice and/or sensitive populations, did you use predictive modeling, and/or did you target areas with high number of unknowns?</t>
  </si>
  <si>
    <t>If "Other", please explain:</t>
  </si>
  <si>
    <t xml:space="preserve">          Water Quality Sampling - Flushed</t>
  </si>
  <si>
    <t xml:space="preserve">          Other</t>
  </si>
  <si>
    <t xml:space="preserve">          Water Quality Sampling - Targeted</t>
  </si>
  <si>
    <t xml:space="preserve">          Customer Self-Identification</t>
  </si>
  <si>
    <t xml:space="preserve">          Water Quality Sampling - Other</t>
  </si>
  <si>
    <t>Part 3:  Service Line Investigations</t>
  </si>
  <si>
    <t xml:space="preserve">    If "Yes", please describe:</t>
  </si>
  <si>
    <t xml:space="preserve">          Service line repair or replacement</t>
  </si>
  <si>
    <t xml:space="preserve">          Backflow prevention device inspection</t>
  </si>
  <si>
    <t xml:space="preserve">          Water meter repair or replacement</t>
  </si>
  <si>
    <t xml:space="preserve">          Water main repair or replacement</t>
  </si>
  <si>
    <t xml:space="preserve">          Water meter reading</t>
  </si>
  <si>
    <t xml:space="preserve">1. During which normal operating activities are you collecting information on service line material? Check all that apply. </t>
  </si>
  <si>
    <t>Part 2: Identifying Service Line Material During Normal Operations</t>
  </si>
  <si>
    <t>Type of Record</t>
  </si>
  <si>
    <t xml:space="preserve">Part 1: Historical Records Review </t>
  </si>
  <si>
    <t>Inventory Methodology</t>
  </si>
  <si>
    <t>If "Other", please describe:</t>
  </si>
  <si>
    <t xml:space="preserve">          Hard copy information available in water system office</t>
  </si>
  <si>
    <t xml:space="preserve">          Information on water utility mailings or newsletter</t>
  </si>
  <si>
    <t xml:space="preserve">          Printed tabular data</t>
  </si>
  <si>
    <t xml:space="preserve">          Printed service line map</t>
  </si>
  <si>
    <t xml:space="preserve">          Online spreadsheet</t>
  </si>
  <si>
    <t xml:space="preserve">          Static online map</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</si>
  <si>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</si>
  <si>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</si>
  <si>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t xml:space="preserve">     If "No", explain. Remember that location identifiers are required for service lines that are lead and galvanized requiring replacement.</t>
  </si>
  <si>
    <r>
      <t xml:space="preserve">2.  Does </t>
    </r>
    <r>
      <rPr>
        <b/>
        <i/>
        <sz val="11"/>
        <color theme="1"/>
        <rFont val="Calibri"/>
        <family val="2"/>
        <scheme val="minor"/>
      </rPr>
      <t>every service line</t>
    </r>
    <r>
      <rPr>
        <sz val="11"/>
        <color theme="1"/>
        <rFont val="Calibri"/>
        <family val="2"/>
        <scheme val="minor"/>
      </rPr>
      <t xml:space="preserve"> have a location identifier?</t>
    </r>
  </si>
  <si>
    <t xml:space="preserve">            Other</t>
  </si>
  <si>
    <t xml:space="preserve">            GPS Coordinates</t>
  </si>
  <si>
    <t xml:space="preserve">            Landmark</t>
  </si>
  <si>
    <t xml:space="preserve">            Intersection</t>
  </si>
  <si>
    <t xml:space="preserve">            Block</t>
  </si>
  <si>
    <t xml:space="preserve">            Street</t>
  </si>
  <si>
    <t xml:space="preserve">            Address</t>
  </si>
  <si>
    <t>1. Select the location identifiers that you use for your service line inventory. Check all that apply.</t>
  </si>
  <si>
    <t>Public Accessibility Documentation</t>
  </si>
  <si>
    <t>Describe the Records Reviewed for Your Inventory</t>
  </si>
  <si>
    <t>Basis of Material Classification - System-Owned</t>
  </si>
  <si>
    <t xml:space="preserve">          Interpolation</t>
  </si>
  <si>
    <t xml:space="preserve">          Interviews</t>
  </si>
  <si>
    <t xml:space="preserve">2. If "Predictive Modeling" or "Interpolation," please briefly describe the model and inputs used. </t>
  </si>
  <si>
    <t>Title/Affiliation:</t>
  </si>
  <si>
    <t>Person Who Prepared Inventory (if different from above)</t>
  </si>
  <si>
    <t>System Contact Person</t>
  </si>
  <si>
    <t>Zip Code:</t>
  </si>
  <si>
    <t>State:</t>
  </si>
  <si>
    <t>City or Town:</t>
  </si>
  <si>
    <t>Street or P.O. Box:</t>
  </si>
  <si>
    <t>Mailing Address</t>
  </si>
  <si>
    <t xml:space="preserve">                CWS                    NTNCWS</t>
  </si>
  <si>
    <t>PWS Type:</t>
  </si>
  <si>
    <t>Number of Service Connections:</t>
  </si>
  <si>
    <t>Population Served (number of people):</t>
  </si>
  <si>
    <t>PWSID:</t>
  </si>
  <si>
    <t>Water System Name:</t>
  </si>
  <si>
    <t>Facility Information</t>
  </si>
  <si>
    <t>PWS Information</t>
  </si>
  <si>
    <t xml:space="preserve">1. Identify the service line investigation methods your system used to prepare the inventory (check all that apply). </t>
  </si>
  <si>
    <t>If "Other" or "Emerging Methods," please explain:</t>
  </si>
  <si>
    <t xml:space="preserve">          Visual Inspection</t>
  </si>
  <si>
    <t xml:space="preserve">          Emerging Methods</t>
  </si>
  <si>
    <t xml:space="preserve">          Pipe Diameter</t>
  </si>
  <si>
    <t xml:space="preserve">          Pipe Dating</t>
  </si>
  <si>
    <t xml:space="preserve">          Water Quality Sampling - Sequential</t>
  </si>
  <si>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will be used to calculate the total number of service lines for each of the four material classifications below. Otherwise, enter the number of service lines </t>
    </r>
    <r>
      <rPr>
        <sz val="11"/>
        <rFont val="Calibri"/>
        <family val="2"/>
        <scheme val="minor"/>
      </rPr>
      <t>blue- and aqua colored-cells</t>
    </r>
    <r>
      <rPr>
        <i/>
        <sz val="11"/>
        <rFont val="Calibri"/>
        <family val="2"/>
        <scheme val="minor"/>
      </rPr>
      <t xml:space="preserve">. </t>
    </r>
  </si>
  <si>
    <t xml:space="preserve">Lead Connector Present? </t>
  </si>
  <si>
    <t>The service line material is not known to be lead, GRR, or non-lead line. For the entire service line or a portion of it (in cases of split ownership), there is no evidence to support material classification.</t>
  </si>
  <si>
    <r>
      <t xml:space="preserve">1. Construction Records and Plumbing Codes
</t>
    </r>
    <r>
      <rPr>
        <i/>
        <sz val="11"/>
        <color theme="1"/>
        <rFont val="Calibri"/>
        <family val="2"/>
        <scheme val="minor"/>
      </rPr>
      <t>Examples: Local ordinance adopting an international plumbing code. Permits for replacing lead service lines.</t>
    </r>
  </si>
  <si>
    <r>
      <t xml:space="preserve">2. Water System Records
</t>
    </r>
    <r>
      <rPr>
        <i/>
        <sz val="11"/>
        <color theme="1"/>
        <rFont val="Calibri"/>
        <family val="2"/>
        <scheme val="minor"/>
      </rPr>
      <t>Examples: Capital improvement plans. Standard operating procedures. Engineering standards.</t>
    </r>
  </si>
  <si>
    <r>
      <t xml:space="preserve">3. Distribution System Inspections and Records
</t>
    </r>
    <r>
      <rPr>
        <i/>
        <sz val="11"/>
        <color theme="1"/>
        <rFont val="Calibri"/>
        <family val="2"/>
        <scheme val="minor"/>
      </rPr>
      <t xml:space="preserve">Examples: Distribution system maps. Tap cards. Service line repair/replacement records. Inspection records. Meter installation records. </t>
    </r>
  </si>
  <si>
    <t>4. Other Records</t>
  </si>
  <si>
    <t>Total Number of Service Lines</t>
  </si>
  <si>
    <t>Service Line Size (inches)</t>
  </si>
  <si>
    <t>Installation date is after state or local lead ban</t>
  </si>
  <si>
    <t>Other Locational Identifier</t>
  </si>
  <si>
    <t>Historical records</t>
  </si>
  <si>
    <r>
      <rPr>
        <b/>
        <sz val="11"/>
        <color theme="1"/>
        <rFont val="Calibri"/>
        <family val="2"/>
        <scheme val="minor"/>
      </rPr>
      <t xml:space="preserve">Purpose of this worksheet:  </t>
    </r>
    <r>
      <rPr>
        <sz val="11"/>
        <color theme="1"/>
        <rFont val="Calibri"/>
        <family val="2"/>
        <scheme val="minor"/>
      </rPr>
      <t>For water systems to document basic system information.</t>
    </r>
  </si>
  <si>
    <r>
      <rPr>
        <b/>
        <sz val="11"/>
        <color theme="1"/>
        <rFont val="Calibri"/>
        <family val="2"/>
        <scheme val="minor"/>
      </rPr>
      <t>Purpose of this worksheet:</t>
    </r>
    <r>
      <rPr>
        <sz val="11"/>
        <color theme="1"/>
        <rFont val="Calibri"/>
        <family val="2"/>
        <scheme val="minor"/>
      </rPr>
      <t xml:space="preserve"> For water systems to document the methods and resources they used to develop and update their inventory.</t>
    </r>
  </si>
  <si>
    <r>
      <rPr>
        <b/>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</si>
  <si>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Any portion of the service line is known to be made of lead.</t>
  </si>
  <si>
    <t>Total</t>
  </si>
  <si>
    <t xml:space="preserve">          Predictive Models or Statistical Analysis</t>
  </si>
  <si>
    <t>2. Did you develop or revise standard operating procedures to collect service line material information during normal operation?</t>
  </si>
  <si>
    <t>A short section of piping, typically not exceeding two feet, which can be bent and used for connections between rigid service piping.</t>
  </si>
  <si>
    <t>Non-lead - Copper</t>
  </si>
  <si>
    <t>Non-lead - Other</t>
  </si>
  <si>
    <t>Non-lead - Plastic</t>
  </si>
  <si>
    <t>Non-lead</t>
  </si>
  <si>
    <t xml:space="preserve">Lead </t>
  </si>
  <si>
    <t>Entire Service Line Classification</t>
  </si>
  <si>
    <t>If Material Anything Other than "Lead" in Column E,
Was Material Ever Previously Lead?</t>
  </si>
  <si>
    <t xml:space="preserve">Non-lead </t>
  </si>
  <si>
    <t>Customer-Owned Service Line Material Classification</t>
  </si>
  <si>
    <t>Test Box (Use Dropdown for columns G, H, and I and column J will autopopulate)</t>
  </si>
  <si>
    <t xml:space="preserve">This summary table is for reporting material for the entire service line connecting the water main to the customer's plumbing. See the Section 4 of the Inventory Instructions or Exhibit 2-2 of U.S. EPA's Guidance for Developing and Maintaining a Service Line Inventory (US EPA, 2022). </t>
  </si>
  <si>
    <t>No, Was Present in the Past</t>
  </si>
  <si>
    <t>Don't Know</t>
  </si>
  <si>
    <t>Error Count:</t>
  </si>
  <si>
    <t>Rows Missing Information:</t>
  </si>
  <si>
    <t>Interpolation</t>
  </si>
  <si>
    <t>Missing Information</t>
  </si>
  <si>
    <r>
      <rPr>
        <b/>
        <sz val="11"/>
        <rFont val="Calibri"/>
        <family val="2"/>
        <scheme val="minor"/>
      </rPr>
      <t>Purpose of this worksheet:</t>
    </r>
    <r>
      <rPr>
        <sz val="11"/>
        <rFont val="Calibri"/>
        <family val="2"/>
        <scheme val="minor"/>
      </rPr>
      <t xml:space="preserve"> To provide a template for water systems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columns with the aqua shading are required for the Inventory Summary tab. Note that users can freeze panes to enable them to see the headings and notes when entering data. The worksheet includes examples rows and is formatted for approximately 10,000 entries. Please refer to the </t>
    </r>
    <r>
      <rPr>
        <b/>
        <sz val="11"/>
        <color rgb="FFFF0000"/>
        <rFont val="Calibri"/>
        <family val="2"/>
        <scheme val="minor"/>
      </rPr>
      <t>red</t>
    </r>
    <r>
      <rPr>
        <sz val="11"/>
        <rFont val="Calibri"/>
        <family val="2"/>
        <scheme val="minor"/>
      </rPr>
      <t xml:space="preserve"> triangle in the upper corner for additional instructions.</t>
    </r>
  </si>
  <si>
    <t>Service line diameter 4 inches or greater</t>
  </si>
  <si>
    <t>Other (Explain in Notes)</t>
  </si>
  <si>
    <t xml:space="preserve">Unique Service Line ID </t>
  </si>
  <si>
    <t>Unique ID</t>
  </si>
  <si>
    <t>Not Valid</t>
  </si>
  <si>
    <t>If Material Anything Other than "Lead" in Column E,Was Material Ever Previously Lead?</t>
  </si>
  <si>
    <r>
      <t xml:space="preserve">Entire Service Line
Material Classification </t>
    </r>
    <r>
      <rPr>
        <b/>
        <u/>
        <sz val="12"/>
        <rFont val="Calibri"/>
        <family val="2"/>
        <scheme val="minor"/>
      </rPr>
      <t xml:space="preserve">(if error or"Missing Information" appears, ensure all required columns are filled correctly. See instructions) </t>
    </r>
  </si>
  <si>
    <r>
      <rPr>
        <b/>
        <sz val="11"/>
        <rFont val="Calibri"/>
        <family val="2"/>
        <scheme val="minor"/>
      </rPr>
      <t xml:space="preserve">Purpose of this worksheet: </t>
    </r>
    <r>
      <rPr>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
Note that water systems may submit their completed LCRR initial inventories before October 16, 2024. Pursuant to 40 CFR 141.85(e), water systems must provide public notification to customers served by lead, galvanized requiring replacement, and/or lead status unknown service lines within 30 days after DDW’s approval of the completed inventory. DDW will notify water systems by email when their inventory submission is approved. </t>
    </r>
  </si>
  <si>
    <t>Sunnyslope County Water District</t>
  </si>
  <si>
    <t>CA 3510003</t>
  </si>
  <si>
    <t>3570 Airline Hwy</t>
  </si>
  <si>
    <t>Hollister</t>
  </si>
  <si>
    <t>CA</t>
  </si>
  <si>
    <t>Drew Lander</t>
  </si>
  <si>
    <t>General Manger</t>
  </si>
  <si>
    <t>drew@sunnyslopewater.org</t>
  </si>
  <si>
    <t>831-637-4670</t>
  </si>
  <si>
    <t>Rob Hillebrecht</t>
  </si>
  <si>
    <t>Principal Engineer</t>
  </si>
  <si>
    <t>rob@sunnyslopewater.org</t>
  </si>
  <si>
    <t>Alvin Do</t>
  </si>
  <si>
    <t>Assistant Engineer</t>
  </si>
  <si>
    <t>alvin@sunnyslopewater.org</t>
  </si>
  <si>
    <t>30337452</t>
  </si>
  <si>
    <t>30337468</t>
  </si>
  <si>
    <t>30204414</t>
  </si>
  <si>
    <t>19278074</t>
  </si>
  <si>
    <t>29588523</t>
  </si>
  <si>
    <t>29144912</t>
  </si>
  <si>
    <t>57347320</t>
  </si>
  <si>
    <t>24025906</t>
  </si>
  <si>
    <t>24025564</t>
  </si>
  <si>
    <t>29518715</t>
  </si>
  <si>
    <t>29706390</t>
  </si>
  <si>
    <t>30203412</t>
  </si>
  <si>
    <t>30202285</t>
  </si>
  <si>
    <t>30204037</t>
  </si>
  <si>
    <t>30204036</t>
  </si>
  <si>
    <t>69292006</t>
  </si>
  <si>
    <t>69294014</t>
  </si>
  <si>
    <t>69292840</t>
  </si>
  <si>
    <t>69294030</t>
  </si>
  <si>
    <t>69291722</t>
  </si>
  <si>
    <t>69292850</t>
  </si>
  <si>
    <t>69294044</t>
  </si>
  <si>
    <t>70383059</t>
  </si>
  <si>
    <t>70383067</t>
  </si>
  <si>
    <t>70383068</t>
  </si>
  <si>
    <t>70383188</t>
  </si>
  <si>
    <t>70351917</t>
  </si>
  <si>
    <t>24207835</t>
  </si>
  <si>
    <t>24016519</t>
  </si>
  <si>
    <t>24259332</t>
  </si>
  <si>
    <t>57206834</t>
  </si>
  <si>
    <t>24884135</t>
  </si>
  <si>
    <t>24886332</t>
  </si>
  <si>
    <t>70383189</t>
  </si>
  <si>
    <t>70383102</t>
  </si>
  <si>
    <t>70382626</t>
  </si>
  <si>
    <t>70382644</t>
  </si>
  <si>
    <t>70382631</t>
  </si>
  <si>
    <t>70374679</t>
  </si>
  <si>
    <t>70383491</t>
  </si>
  <si>
    <t>70382643</t>
  </si>
  <si>
    <t>70383050</t>
  </si>
  <si>
    <t>70383450</t>
  </si>
  <si>
    <t>70381797</t>
  </si>
  <si>
    <t>70382077</t>
  </si>
  <si>
    <t>70382969</t>
  </si>
  <si>
    <t>70383329</t>
  </si>
  <si>
    <t>70382653</t>
  </si>
  <si>
    <t>70374677</t>
  </si>
  <si>
    <t>70383013</t>
  </si>
  <si>
    <t>70383127</t>
  </si>
  <si>
    <t>70384043</t>
  </si>
  <si>
    <t>70351960</t>
  </si>
  <si>
    <t>70351969</t>
  </si>
  <si>
    <t>70351805</t>
  </si>
  <si>
    <t>70383410</t>
  </si>
  <si>
    <t>70383438</t>
  </si>
  <si>
    <t>70383416</t>
  </si>
  <si>
    <t>70351358</t>
  </si>
  <si>
    <t>73962251</t>
  </si>
  <si>
    <t>70382769</t>
  </si>
  <si>
    <t>72754570</t>
  </si>
  <si>
    <t>25348162</t>
  </si>
  <si>
    <t>29144730</t>
  </si>
  <si>
    <t>24206503</t>
  </si>
  <si>
    <t>24206324</t>
  </si>
  <si>
    <t>24877733</t>
  </si>
  <si>
    <t>24206325</t>
  </si>
  <si>
    <t>24206326</t>
  </si>
  <si>
    <t>24206328</t>
  </si>
  <si>
    <t>24889296</t>
  </si>
  <si>
    <t>24202221</t>
  </si>
  <si>
    <t>24200668</t>
  </si>
  <si>
    <t>24202544</t>
  </si>
  <si>
    <t>24886194</t>
  </si>
  <si>
    <t>24157047</t>
  </si>
  <si>
    <t>24207833</t>
  </si>
  <si>
    <t>24214433</t>
  </si>
  <si>
    <t>24886347</t>
  </si>
  <si>
    <t>24214463</t>
  </si>
  <si>
    <t>24203925</t>
  </si>
  <si>
    <t>23512467</t>
  </si>
  <si>
    <t>24214652</t>
  </si>
  <si>
    <t>24214475</t>
  </si>
  <si>
    <t>24201283</t>
  </si>
  <si>
    <t>24202564</t>
  </si>
  <si>
    <t>24202658</t>
  </si>
  <si>
    <t>24202661</t>
  </si>
  <si>
    <t>23513814</t>
  </si>
  <si>
    <t>24215565</t>
  </si>
  <si>
    <t>24152716</t>
  </si>
  <si>
    <t>56915501</t>
  </si>
  <si>
    <t>30054741</t>
  </si>
  <si>
    <t>24202899</t>
  </si>
  <si>
    <t>24206125</t>
  </si>
  <si>
    <t>24202620</t>
  </si>
  <si>
    <t>56472268</t>
  </si>
  <si>
    <t>24153520</t>
  </si>
  <si>
    <t>24158914</t>
  </si>
  <si>
    <t>56032818</t>
  </si>
  <si>
    <t>24158891</t>
  </si>
  <si>
    <t>24158793</t>
  </si>
  <si>
    <t>23514056</t>
  </si>
  <si>
    <t>24158919</t>
  </si>
  <si>
    <t>23513662</t>
  </si>
  <si>
    <t>23514739</t>
  </si>
  <si>
    <t>24156100</t>
  </si>
  <si>
    <t>30054736</t>
  </si>
  <si>
    <t>24140830</t>
  </si>
  <si>
    <t>24153523</t>
  </si>
  <si>
    <t>23514078</t>
  </si>
  <si>
    <t>29006111</t>
  </si>
  <si>
    <t>23513608</t>
  </si>
  <si>
    <t>24016584</t>
  </si>
  <si>
    <t>29144736</t>
  </si>
  <si>
    <t>24208155</t>
  </si>
  <si>
    <t>24206121</t>
  </si>
  <si>
    <t>24249010</t>
  </si>
  <si>
    <t>24201402</t>
  </si>
  <si>
    <t>56474273</t>
  </si>
  <si>
    <t>24137824</t>
  </si>
  <si>
    <t>30054785</t>
  </si>
  <si>
    <t>24207898</t>
  </si>
  <si>
    <t>24892108</t>
  </si>
  <si>
    <t>24886247</t>
  </si>
  <si>
    <t>24214384</t>
  </si>
  <si>
    <t>29588529</t>
  </si>
  <si>
    <t>24153527</t>
  </si>
  <si>
    <t>24144934</t>
  </si>
  <si>
    <t>24198315</t>
  </si>
  <si>
    <t>29408704</t>
  </si>
  <si>
    <t>24214430</t>
  </si>
  <si>
    <t>24249013</t>
  </si>
  <si>
    <t>56041146</t>
  </si>
  <si>
    <t>24248845</t>
  </si>
  <si>
    <t>23513575</t>
  </si>
  <si>
    <t>23513606</t>
  </si>
  <si>
    <t>24336931</t>
  </si>
  <si>
    <t>29144834</t>
  </si>
  <si>
    <t>24156448</t>
  </si>
  <si>
    <t>24202635</t>
  </si>
  <si>
    <t>24203003</t>
  </si>
  <si>
    <t>29144702</t>
  </si>
  <si>
    <t>24214472</t>
  </si>
  <si>
    <t>56472564</t>
  </si>
  <si>
    <t>56473983</t>
  </si>
  <si>
    <t>23513749</t>
  </si>
  <si>
    <t>29144638</t>
  </si>
  <si>
    <t>24215831</t>
  </si>
  <si>
    <t>30203931</t>
  </si>
  <si>
    <t>23514380</t>
  </si>
  <si>
    <t>23513667</t>
  </si>
  <si>
    <t>56468171</t>
  </si>
  <si>
    <t>23513423</t>
  </si>
  <si>
    <t>24139430</t>
  </si>
  <si>
    <t>28788803</t>
  </si>
  <si>
    <t>23514217</t>
  </si>
  <si>
    <t>24886362</t>
  </si>
  <si>
    <t>24214366</t>
  </si>
  <si>
    <t>24207955</t>
  </si>
  <si>
    <t>24167570</t>
  </si>
  <si>
    <t>56916740</t>
  </si>
  <si>
    <t>30203296</t>
  </si>
  <si>
    <t>24155809</t>
  </si>
  <si>
    <t>24248931</t>
  </si>
  <si>
    <t>24248847</t>
  </si>
  <si>
    <t>24140783</t>
  </si>
  <si>
    <t>29419740</t>
  </si>
  <si>
    <t>28820909</t>
  </si>
  <si>
    <t>29419130</t>
  </si>
  <si>
    <t>72754717</t>
  </si>
  <si>
    <t>72754534</t>
  </si>
  <si>
    <t>72754552</t>
  </si>
  <si>
    <t>72754756</t>
  </si>
  <si>
    <t>72754877</t>
  </si>
  <si>
    <t>72754861</t>
  </si>
  <si>
    <t>72754884</t>
  </si>
  <si>
    <t>72754577</t>
  </si>
  <si>
    <t>72855597</t>
  </si>
  <si>
    <t>72754480</t>
  </si>
  <si>
    <t>72754664</t>
  </si>
  <si>
    <t>72754654</t>
  </si>
  <si>
    <t>72855553</t>
  </si>
  <si>
    <t>72754938</t>
  </si>
  <si>
    <t>72855580</t>
  </si>
  <si>
    <t>72754318</t>
  </si>
  <si>
    <t>72754710</t>
  </si>
  <si>
    <t>72754687</t>
  </si>
  <si>
    <t>73963008</t>
  </si>
  <si>
    <t>73962313</t>
  </si>
  <si>
    <t>72852669</t>
  </si>
  <si>
    <t>72852661</t>
  </si>
  <si>
    <t>72852745</t>
  </si>
  <si>
    <t>72852630</t>
  </si>
  <si>
    <t>72852736</t>
  </si>
  <si>
    <t>72852733</t>
  </si>
  <si>
    <t>72852759</t>
  </si>
  <si>
    <t>72852632</t>
  </si>
  <si>
    <t>72852634</t>
  </si>
  <si>
    <t>72852743</t>
  </si>
  <si>
    <t>72852619</t>
  </si>
  <si>
    <t>72852638</t>
  </si>
  <si>
    <t>73963000</t>
  </si>
  <si>
    <t>73959791</t>
  </si>
  <si>
    <t>73959792</t>
  </si>
  <si>
    <t>73962432</t>
  </si>
  <si>
    <t>73961776</t>
  </si>
  <si>
    <t>73962131</t>
  </si>
  <si>
    <t>73962175</t>
  </si>
  <si>
    <t>73962172</t>
  </si>
  <si>
    <t>73963312</t>
  </si>
  <si>
    <t>73963316</t>
  </si>
  <si>
    <t>73963190</t>
  </si>
  <si>
    <t>73962129</t>
  </si>
  <si>
    <t>73962994</t>
  </si>
  <si>
    <t>73962932</t>
  </si>
  <si>
    <t>73962997</t>
  </si>
  <si>
    <t>73962874</t>
  </si>
  <si>
    <t>73962282</t>
  </si>
  <si>
    <t>72852748</t>
  </si>
  <si>
    <t>72852631</t>
  </si>
  <si>
    <t>73963327</t>
  </si>
  <si>
    <t>72852636</t>
  </si>
  <si>
    <t>72852747</t>
  </si>
  <si>
    <t>73960174</t>
  </si>
  <si>
    <t>73960127</t>
  </si>
  <si>
    <t>73961940</t>
  </si>
  <si>
    <t>73959793</t>
  </si>
  <si>
    <t>75026774</t>
  </si>
  <si>
    <t>73961924</t>
  </si>
  <si>
    <t>73962861</t>
  </si>
  <si>
    <t>73962875</t>
  </si>
  <si>
    <t>74200353</t>
  </si>
  <si>
    <t>75042251</t>
  </si>
  <si>
    <t>75042194</t>
  </si>
  <si>
    <t>75255310</t>
  </si>
  <si>
    <t>75255317</t>
  </si>
  <si>
    <t>75255240</t>
  </si>
  <si>
    <t>75255559</t>
  </si>
  <si>
    <t>75254411</t>
  </si>
  <si>
    <t>75254430</t>
  </si>
  <si>
    <t>75448722</t>
  </si>
  <si>
    <t>75448466</t>
  </si>
  <si>
    <t>75254558</t>
  </si>
  <si>
    <t>75254554</t>
  </si>
  <si>
    <t>73962397</t>
  </si>
  <si>
    <t>75254265</t>
  </si>
  <si>
    <t>74961208</t>
  </si>
  <si>
    <t>75254480</t>
  </si>
  <si>
    <t>74963922</t>
  </si>
  <si>
    <t>73962288</t>
  </si>
  <si>
    <t>76374584</t>
  </si>
  <si>
    <t>76374540</t>
  </si>
  <si>
    <t>75448935</t>
  </si>
  <si>
    <t>75448898</t>
  </si>
  <si>
    <t>75448710</t>
  </si>
  <si>
    <t>75448203</t>
  </si>
  <si>
    <t>75448524</t>
  </si>
  <si>
    <t>75448105</t>
  </si>
  <si>
    <t>75446310</t>
  </si>
  <si>
    <t>75448997</t>
  </si>
  <si>
    <t>75448998</t>
  </si>
  <si>
    <t>75448804</t>
  </si>
  <si>
    <t>75448758</t>
  </si>
  <si>
    <t>75448774</t>
  </si>
  <si>
    <t>76375860</t>
  </si>
  <si>
    <t>75448853</t>
  </si>
  <si>
    <t>75449125</t>
  </si>
  <si>
    <t>75448952</t>
  </si>
  <si>
    <t>75449106</t>
  </si>
  <si>
    <t>75449037</t>
  </si>
  <si>
    <t>75449040</t>
  </si>
  <si>
    <t>76365933</t>
  </si>
  <si>
    <t>76365892</t>
  </si>
  <si>
    <t>75448959</t>
  </si>
  <si>
    <t>75448972</t>
  </si>
  <si>
    <t>75448517</t>
  </si>
  <si>
    <t>75448536</t>
  </si>
  <si>
    <t>81348286</t>
  </si>
  <si>
    <t>81348129</t>
  </si>
  <si>
    <t>76183903</t>
  </si>
  <si>
    <t>76183906</t>
  </si>
  <si>
    <t>76183871</t>
  </si>
  <si>
    <t>76183896</t>
  </si>
  <si>
    <t>81348284</t>
  </si>
  <si>
    <t>81347914</t>
  </si>
  <si>
    <t>76366414</t>
  </si>
  <si>
    <t>76183391</t>
  </si>
  <si>
    <t>76183587</t>
  </si>
  <si>
    <t>76183573</t>
  </si>
  <si>
    <t>76183639</t>
  </si>
  <si>
    <t>76183583</t>
  </si>
  <si>
    <t>75448750</t>
  </si>
  <si>
    <t>28495362</t>
  </si>
  <si>
    <t>26436850</t>
  </si>
  <si>
    <t>30337507</t>
  </si>
  <si>
    <t>30337464</t>
  </si>
  <si>
    <t>30337469</t>
  </si>
  <si>
    <t>30337450</t>
  </si>
  <si>
    <t>30875723</t>
  </si>
  <si>
    <t>30204389</t>
  </si>
  <si>
    <t>30204345</t>
  </si>
  <si>
    <t>30875734</t>
  </si>
  <si>
    <t>30204129</t>
  </si>
  <si>
    <t>30190987</t>
  </si>
  <si>
    <t>30190969</t>
  </si>
  <si>
    <t>30190974</t>
  </si>
  <si>
    <t>29144833</t>
  </si>
  <si>
    <t>30054897</t>
  </si>
  <si>
    <t>30190989</t>
  </si>
  <si>
    <t>30203413</t>
  </si>
  <si>
    <t>30203304</t>
  </si>
  <si>
    <t>30190976</t>
  </si>
  <si>
    <t>30203315</t>
  </si>
  <si>
    <t>30204423</t>
  </si>
  <si>
    <t>30190972</t>
  </si>
  <si>
    <t>30190998</t>
  </si>
  <si>
    <t>30190979</t>
  </si>
  <si>
    <t>29006082</t>
  </si>
  <si>
    <t>29005979</t>
  </si>
  <si>
    <t>29006066</t>
  </si>
  <si>
    <t>29006013</t>
  </si>
  <si>
    <t>29005972</t>
  </si>
  <si>
    <t>30337459</t>
  </si>
  <si>
    <t>30337522</t>
  </si>
  <si>
    <t>30337574</t>
  </si>
  <si>
    <t>29006060</t>
  </si>
  <si>
    <t>29006017</t>
  </si>
  <si>
    <t>30337542</t>
  </si>
  <si>
    <t>29005981</t>
  </si>
  <si>
    <t>30337544</t>
  </si>
  <si>
    <t>26741471</t>
  </si>
  <si>
    <t>26742347</t>
  </si>
  <si>
    <t>26478329</t>
  </si>
  <si>
    <t>30204354</t>
  </si>
  <si>
    <t>30204362</t>
  </si>
  <si>
    <t>30204365</t>
  </si>
  <si>
    <t>30337546</t>
  </si>
  <si>
    <t>30337543</t>
  </si>
  <si>
    <t>30337448</t>
  </si>
  <si>
    <t>30337547</t>
  </si>
  <si>
    <t>29276894</t>
  </si>
  <si>
    <t>29276906</t>
  </si>
  <si>
    <t>30203939</t>
  </si>
  <si>
    <t>30203339</t>
  </si>
  <si>
    <t>29141408</t>
  </si>
  <si>
    <t>30163097</t>
  </si>
  <si>
    <t>29141764</t>
  </si>
  <si>
    <t>29581842</t>
  </si>
  <si>
    <t>30196022</t>
  </si>
  <si>
    <t>29706413</t>
  </si>
  <si>
    <t>30204418</t>
  </si>
  <si>
    <t>30204410</t>
  </si>
  <si>
    <t>30204428</t>
  </si>
  <si>
    <t>30204409</t>
  </si>
  <si>
    <t>30204282</t>
  </si>
  <si>
    <t>30204419</t>
  </si>
  <si>
    <t>23513916</t>
  </si>
  <si>
    <t>30190996</t>
  </si>
  <si>
    <t>23513185</t>
  </si>
  <si>
    <t>29144803</t>
  </si>
  <si>
    <t>30038765</t>
  </si>
  <si>
    <t>28590905</t>
  </si>
  <si>
    <t>29144818</t>
  </si>
  <si>
    <t>29588540</t>
  </si>
  <si>
    <t>30545909</t>
  </si>
  <si>
    <t>29144877</t>
  </si>
  <si>
    <t>29144868</t>
  </si>
  <si>
    <t>29144830</t>
  </si>
  <si>
    <t>30054874</t>
  </si>
  <si>
    <t>29144879</t>
  </si>
  <si>
    <t>29144865</t>
  </si>
  <si>
    <t>30053652</t>
  </si>
  <si>
    <t>30054894</t>
  </si>
  <si>
    <t>30242753</t>
  </si>
  <si>
    <t>30054656</t>
  </si>
  <si>
    <t>30054797</t>
  </si>
  <si>
    <t>30041680</t>
  </si>
  <si>
    <t>30053651</t>
  </si>
  <si>
    <t>30041686</t>
  </si>
  <si>
    <t>30242734</t>
  </si>
  <si>
    <t>30041642</t>
  </si>
  <si>
    <t>28590920</t>
  </si>
  <si>
    <t>29144910</t>
  </si>
  <si>
    <t>29144773</t>
  </si>
  <si>
    <t>29144826</t>
  </si>
  <si>
    <t>29144883</t>
  </si>
  <si>
    <t>29144805</t>
  </si>
  <si>
    <t>30054474</t>
  </si>
  <si>
    <t>29144886</t>
  </si>
  <si>
    <t>28590914</t>
  </si>
  <si>
    <t>29144825</t>
  </si>
  <si>
    <t>30054838</t>
  </si>
  <si>
    <t>30242746</t>
  </si>
  <si>
    <t>30242742</t>
  </si>
  <si>
    <t>30242722</t>
  </si>
  <si>
    <t>30242774</t>
  </si>
  <si>
    <t>30038801</t>
  </si>
  <si>
    <t>30242770</t>
  </si>
  <si>
    <t>30242738</t>
  </si>
  <si>
    <t>29144797</t>
  </si>
  <si>
    <t>28590971</t>
  </si>
  <si>
    <t>28590912</t>
  </si>
  <si>
    <t>28590964</t>
  </si>
  <si>
    <t>29144866</t>
  </si>
  <si>
    <t>30545872</t>
  </si>
  <si>
    <t>30545904</t>
  </si>
  <si>
    <t>30545880</t>
  </si>
  <si>
    <t>30545903</t>
  </si>
  <si>
    <t>29144873</t>
  </si>
  <si>
    <t>29144876</t>
  </si>
  <si>
    <t>30054729</t>
  </si>
  <si>
    <t>29144867</t>
  </si>
  <si>
    <t>29144919</t>
  </si>
  <si>
    <t>30041756</t>
  </si>
  <si>
    <t>30242744</t>
  </si>
  <si>
    <t>30054624</t>
  </si>
  <si>
    <t>30053654</t>
  </si>
  <si>
    <t>30053650</t>
  </si>
  <si>
    <t>30054622</t>
  </si>
  <si>
    <t>30242743</t>
  </si>
  <si>
    <t>30054623</t>
  </si>
  <si>
    <t>30054766</t>
  </si>
  <si>
    <t>30054830</t>
  </si>
  <si>
    <t>30054784</t>
  </si>
  <si>
    <t>23513612</t>
  </si>
  <si>
    <t>23513885</t>
  </si>
  <si>
    <t>19278049</t>
  </si>
  <si>
    <t>28590913</t>
  </si>
  <si>
    <t>29588536</t>
  </si>
  <si>
    <t>29144871</t>
  </si>
  <si>
    <t>23513188</t>
  </si>
  <si>
    <t>29144709</t>
  </si>
  <si>
    <t>29410095</t>
  </si>
  <si>
    <t>28590935</t>
  </si>
  <si>
    <t>29144715</t>
  </si>
  <si>
    <t>29144869</t>
  </si>
  <si>
    <t>29144878</t>
  </si>
  <si>
    <t>28590911</t>
  </si>
  <si>
    <t>23512515</t>
  </si>
  <si>
    <t>23512721</t>
  </si>
  <si>
    <t>19278051</t>
  </si>
  <si>
    <t>19067024</t>
  </si>
  <si>
    <t>23512936</t>
  </si>
  <si>
    <t>29144816</t>
  </si>
  <si>
    <t>30191020</t>
  </si>
  <si>
    <t>30203330</t>
  </si>
  <si>
    <t>30337406</t>
  </si>
  <si>
    <t>69293976</t>
  </si>
  <si>
    <t>70383346</t>
  </si>
  <si>
    <t>69291739</t>
  </si>
  <si>
    <t>70383034</t>
  </si>
  <si>
    <t>70383376</t>
  </si>
  <si>
    <t>70382616</t>
  </si>
  <si>
    <t>70382664</t>
  </si>
  <si>
    <t>70382539</t>
  </si>
  <si>
    <t>70383144</t>
  </si>
  <si>
    <t>70383495</t>
  </si>
  <si>
    <t>72754563</t>
  </si>
  <si>
    <t>72754565</t>
  </si>
  <si>
    <t>72754320</t>
  </si>
  <si>
    <t>72754656</t>
  </si>
  <si>
    <t>72754948</t>
  </si>
  <si>
    <t>23515300</t>
  </si>
  <si>
    <t>73960177</t>
  </si>
  <si>
    <t>73962414</t>
  </si>
  <si>
    <t>73962192</t>
  </si>
  <si>
    <t>73962960</t>
  </si>
  <si>
    <t>72754429</t>
  </si>
  <si>
    <t>73963302</t>
  </si>
  <si>
    <t>73963334</t>
  </si>
  <si>
    <t>73963090</t>
  </si>
  <si>
    <t>73963089</t>
  </si>
  <si>
    <t>73963080</t>
  </si>
  <si>
    <t>72852760</t>
  </si>
  <si>
    <t>75026841</t>
  </si>
  <si>
    <t>75254440</t>
  </si>
  <si>
    <t>75254444</t>
  </si>
  <si>
    <t>75448447</t>
  </si>
  <si>
    <t>73962238</t>
  </si>
  <si>
    <t>75448970</t>
  </si>
  <si>
    <t>75448518</t>
  </si>
  <si>
    <t>75449171</t>
  </si>
  <si>
    <t>75448963</t>
  </si>
  <si>
    <t>75449051</t>
  </si>
  <si>
    <t>75448937</t>
  </si>
  <si>
    <t>75449135</t>
  </si>
  <si>
    <t>81347215</t>
  </si>
  <si>
    <t>81348139</t>
  </si>
  <si>
    <t>81347309</t>
  </si>
  <si>
    <t>76183642</t>
  </si>
  <si>
    <t>76183806</t>
  </si>
  <si>
    <t>76183995</t>
  </si>
  <si>
    <t>230906148</t>
  </si>
  <si>
    <t>30545908</t>
  </si>
  <si>
    <t>23513210</t>
  </si>
  <si>
    <t>29588532</t>
  </si>
  <si>
    <t>29144745</t>
  </si>
  <si>
    <t>19066983</t>
  </si>
  <si>
    <t>19067022</t>
  </si>
  <si>
    <t>30204351</t>
  </si>
  <si>
    <t>30204357</t>
  </si>
  <si>
    <t>30093680</t>
  </si>
  <si>
    <t>30203760</t>
  </si>
  <si>
    <t>30204358</t>
  </si>
  <si>
    <t>30203818</t>
  </si>
  <si>
    <t>30204368</t>
  </si>
  <si>
    <t>30337415</t>
  </si>
  <si>
    <t>30337453</t>
  </si>
  <si>
    <t>30204304</t>
  </si>
  <si>
    <t>30204366</t>
  </si>
  <si>
    <t>30203886</t>
  </si>
  <si>
    <t>30203956</t>
  </si>
  <si>
    <t>69293499</t>
  </si>
  <si>
    <t>69292864</t>
  </si>
  <si>
    <t>69293506</t>
  </si>
  <si>
    <t>69292915</t>
  </si>
  <si>
    <t>69291960</t>
  </si>
  <si>
    <t>69292860</t>
  </si>
  <si>
    <t>69292883</t>
  </si>
  <si>
    <t>69292906</t>
  </si>
  <si>
    <t>69293532</t>
  </si>
  <si>
    <t>69292895</t>
  </si>
  <si>
    <t>69293504</t>
  </si>
  <si>
    <t>69293409</t>
  </si>
  <si>
    <t>69293517</t>
  </si>
  <si>
    <t>69293484</t>
  </si>
  <si>
    <t>69293502</t>
  </si>
  <si>
    <t>69293528</t>
  </si>
  <si>
    <t>69294054</t>
  </si>
  <si>
    <t>69294035</t>
  </si>
  <si>
    <t>75448452</t>
  </si>
  <si>
    <t>75448413</t>
  </si>
  <si>
    <t>75449173</t>
  </si>
  <si>
    <t>75448957</t>
  </si>
  <si>
    <t>70370528</t>
  </si>
  <si>
    <t>56965979</t>
  </si>
  <si>
    <t>30204314</t>
  </si>
  <si>
    <t>30337458</t>
  </si>
  <si>
    <t>30337460</t>
  </si>
  <si>
    <t>30337451</t>
  </si>
  <si>
    <t>30337471</t>
  </si>
  <si>
    <t>30204412</t>
  </si>
  <si>
    <t>30337467</t>
  </si>
  <si>
    <t>30204433</t>
  </si>
  <si>
    <t>30190770</t>
  </si>
  <si>
    <t>30203306</t>
  </si>
  <si>
    <t>30204441</t>
  </si>
  <si>
    <t>30204426</t>
  </si>
  <si>
    <t>30204399</t>
  </si>
  <si>
    <t>27811119</t>
  </si>
  <si>
    <t>23514032</t>
  </si>
  <si>
    <t>23514031</t>
  </si>
  <si>
    <t>30204044</t>
  </si>
  <si>
    <t>23513771</t>
  </si>
  <si>
    <t>30337472</t>
  </si>
  <si>
    <t>23513744</t>
  </si>
  <si>
    <t>29144717</t>
  </si>
  <si>
    <t>23512986</t>
  </si>
  <si>
    <t>23512462</t>
  </si>
  <si>
    <t>29408617</t>
  </si>
  <si>
    <t>29518738</t>
  </si>
  <si>
    <t>29518743</t>
  </si>
  <si>
    <t>29518714</t>
  </si>
  <si>
    <t>29292174</t>
  </si>
  <si>
    <t>29706346</t>
  </si>
  <si>
    <t>30202284</t>
  </si>
  <si>
    <t>29411170</t>
  </si>
  <si>
    <t>29518675</t>
  </si>
  <si>
    <t>29408659</t>
  </si>
  <si>
    <t>29518750</t>
  </si>
  <si>
    <t>29705803</t>
  </si>
  <si>
    <t>29706403</t>
  </si>
  <si>
    <t>29706381</t>
  </si>
  <si>
    <t>29798466</t>
  </si>
  <si>
    <t>28590933</t>
  </si>
  <si>
    <t>30203319</t>
  </si>
  <si>
    <t>30203341</t>
  </si>
  <si>
    <t>30204034</t>
  </si>
  <si>
    <t>30203968</t>
  </si>
  <si>
    <t>30204004</t>
  </si>
  <si>
    <t>30204039</t>
  </si>
  <si>
    <t>30204291</t>
  </si>
  <si>
    <t>69293118</t>
  </si>
  <si>
    <t>69293935</t>
  </si>
  <si>
    <t>69292820</t>
  </si>
  <si>
    <t>69291908</t>
  </si>
  <si>
    <t>69291732</t>
  </si>
  <si>
    <t>70351812</t>
  </si>
  <si>
    <t>70352364</t>
  </si>
  <si>
    <t>69294042</t>
  </si>
  <si>
    <t>70382295</t>
  </si>
  <si>
    <t>70383327</t>
  </si>
  <si>
    <t>70383665</t>
  </si>
  <si>
    <t>70383076</t>
  </si>
  <si>
    <t>70382821</t>
  </si>
  <si>
    <t>70382662</t>
  </si>
  <si>
    <t>70383356</t>
  </si>
  <si>
    <t>70382663</t>
  </si>
  <si>
    <t>70382991</t>
  </si>
  <si>
    <t>70383348</t>
  </si>
  <si>
    <t>70383168</t>
  </si>
  <si>
    <t>70383226</t>
  </si>
  <si>
    <t>70383216</t>
  </si>
  <si>
    <t>70351941</t>
  </si>
  <si>
    <t>70351944</t>
  </si>
  <si>
    <t>70351664</t>
  </si>
  <si>
    <t>70383439</t>
  </si>
  <si>
    <t>70383505</t>
  </si>
  <si>
    <t>70383494</t>
  </si>
  <si>
    <t>70383464</t>
  </si>
  <si>
    <t>70384044</t>
  </si>
  <si>
    <t>70384073</t>
  </si>
  <si>
    <t>70383195</t>
  </si>
  <si>
    <t>70384015</t>
  </si>
  <si>
    <t>70384076</t>
  </si>
  <si>
    <t>70383388</t>
  </si>
  <si>
    <t>70351351</t>
  </si>
  <si>
    <t>70351303</t>
  </si>
  <si>
    <t>70351967</t>
  </si>
  <si>
    <t>72754559</t>
  </si>
  <si>
    <t>72754584</t>
  </si>
  <si>
    <t>72754455</t>
  </si>
  <si>
    <t>72754575</t>
  </si>
  <si>
    <t>72754571</t>
  </si>
  <si>
    <t>70383276</t>
  </si>
  <si>
    <t>70382998</t>
  </si>
  <si>
    <t>70383106</t>
  </si>
  <si>
    <t>70384033</t>
  </si>
  <si>
    <t>70383393</t>
  </si>
  <si>
    <t>70383512</t>
  </si>
  <si>
    <t>70383537</t>
  </si>
  <si>
    <t>70382637</t>
  </si>
  <si>
    <t>70372054</t>
  </si>
  <si>
    <t>24337814</t>
  </si>
  <si>
    <t>23515277</t>
  </si>
  <si>
    <t>24336759</t>
  </si>
  <si>
    <t>24337009</t>
  </si>
  <si>
    <t>24329294</t>
  </si>
  <si>
    <t>25348268</t>
  </si>
  <si>
    <t>23501038</t>
  </si>
  <si>
    <t>30203977</t>
  </si>
  <si>
    <t>56037574</t>
  </si>
  <si>
    <t>24337982</t>
  </si>
  <si>
    <t>24336929</t>
  </si>
  <si>
    <t>24335697</t>
  </si>
  <si>
    <t>23512699</t>
  </si>
  <si>
    <t>23513740</t>
  </si>
  <si>
    <t>24337819</t>
  </si>
  <si>
    <t>24886336</t>
  </si>
  <si>
    <t>24886550</t>
  </si>
  <si>
    <t>24886353</t>
  </si>
  <si>
    <t>24886541</t>
  </si>
  <si>
    <t>24889401</t>
  </si>
  <si>
    <t>24886605</t>
  </si>
  <si>
    <t>23511526</t>
  </si>
  <si>
    <t>24336989</t>
  </si>
  <si>
    <t>24337851</t>
  </si>
  <si>
    <t>24337845</t>
  </si>
  <si>
    <t>24334631</t>
  </si>
  <si>
    <t>29144907</t>
  </si>
  <si>
    <t>23512957</t>
  </si>
  <si>
    <t>24336447</t>
  </si>
  <si>
    <t>24338110</t>
  </si>
  <si>
    <t>24336795</t>
  </si>
  <si>
    <t>24336685</t>
  </si>
  <si>
    <t>24337831</t>
  </si>
  <si>
    <t>24336825</t>
  </si>
  <si>
    <t>29144706</t>
  </si>
  <si>
    <t>24335497</t>
  </si>
  <si>
    <t>24335452</t>
  </si>
  <si>
    <t>23514223</t>
  </si>
  <si>
    <t>30204080</t>
  </si>
  <si>
    <t>23512401</t>
  </si>
  <si>
    <t>24335454</t>
  </si>
  <si>
    <t>24335421</t>
  </si>
  <si>
    <t>24337836</t>
  </si>
  <si>
    <t>24336099</t>
  </si>
  <si>
    <t>24337856</t>
  </si>
  <si>
    <t>24337843</t>
  </si>
  <si>
    <t>24206298</t>
  </si>
  <si>
    <t>24245445</t>
  </si>
  <si>
    <t>24336689</t>
  </si>
  <si>
    <t>56916311</t>
  </si>
  <si>
    <t>24338078</t>
  </si>
  <si>
    <t>24925758</t>
  </si>
  <si>
    <t>24335743</t>
  </si>
  <si>
    <t>24331185</t>
  </si>
  <si>
    <t>24337858</t>
  </si>
  <si>
    <t>24878778</t>
  </si>
  <si>
    <t>23504882</t>
  </si>
  <si>
    <t>24337844</t>
  </si>
  <si>
    <t>24336676</t>
  </si>
  <si>
    <t>24335560</t>
  </si>
  <si>
    <t>24890128</t>
  </si>
  <si>
    <t>24337981</t>
  </si>
  <si>
    <t>56916637</t>
  </si>
  <si>
    <t>24336962</t>
  </si>
  <si>
    <t>24886586</t>
  </si>
  <si>
    <t>24337044</t>
  </si>
  <si>
    <t>24335440</t>
  </si>
  <si>
    <t>24335290</t>
  </si>
  <si>
    <t>24336641</t>
  </si>
  <si>
    <t>56916951</t>
  </si>
  <si>
    <t>24337834</t>
  </si>
  <si>
    <t>24338099</t>
  </si>
  <si>
    <t>24330923</t>
  </si>
  <si>
    <t>24338086</t>
  </si>
  <si>
    <t>24338138</t>
  </si>
  <si>
    <t>56964502</t>
  </si>
  <si>
    <t>23513073</t>
  </si>
  <si>
    <t>23514735</t>
  </si>
  <si>
    <t>57206864</t>
  </si>
  <si>
    <t>24335814</t>
  </si>
  <si>
    <t>24337846</t>
  </si>
  <si>
    <t>24336961</t>
  </si>
  <si>
    <t>24330626</t>
  </si>
  <si>
    <t>23512828</t>
  </si>
  <si>
    <t>23515199</t>
  </si>
  <si>
    <t>23515370</t>
  </si>
  <si>
    <t>56472555</t>
  </si>
  <si>
    <t>56915544</t>
  </si>
  <si>
    <t>23513537</t>
  </si>
  <si>
    <t>24336801</t>
  </si>
  <si>
    <t>24336930</t>
  </si>
  <si>
    <t>24336922</t>
  </si>
  <si>
    <t>29276938</t>
  </si>
  <si>
    <t>24337034</t>
  </si>
  <si>
    <t>24336728</t>
  </si>
  <si>
    <t>24336104</t>
  </si>
  <si>
    <t>29144916</t>
  </si>
  <si>
    <t>24884610</t>
  </si>
  <si>
    <t>24334635</t>
  </si>
  <si>
    <t>24336072</t>
  </si>
  <si>
    <t>24335432</t>
  </si>
  <si>
    <t>24336203</t>
  </si>
  <si>
    <t>24337841</t>
  </si>
  <si>
    <t>24336944</t>
  </si>
  <si>
    <t>24336773</t>
  </si>
  <si>
    <t>24337848</t>
  </si>
  <si>
    <t>24336921</t>
  </si>
  <si>
    <t>24336127</t>
  </si>
  <si>
    <t>24335997</t>
  </si>
  <si>
    <t>23501394</t>
  </si>
  <si>
    <t>24337970</t>
  </si>
  <si>
    <t>24334588</t>
  </si>
  <si>
    <t>24332987</t>
  </si>
  <si>
    <t>56964475</t>
  </si>
  <si>
    <t>24336687</t>
  </si>
  <si>
    <t>24338137</t>
  </si>
  <si>
    <t>24335714</t>
  </si>
  <si>
    <t>24337837</t>
  </si>
  <si>
    <t>24337826</t>
  </si>
  <si>
    <t>24336084</t>
  </si>
  <si>
    <t>24337816</t>
  </si>
  <si>
    <t>24337298</t>
  </si>
  <si>
    <t>24336934</t>
  </si>
  <si>
    <t>24335429</t>
  </si>
  <si>
    <t>24335441</t>
  </si>
  <si>
    <t>23512210</t>
  </si>
  <si>
    <t>24335805</t>
  </si>
  <si>
    <t>56915410</t>
  </si>
  <si>
    <t>19072048</t>
  </si>
  <si>
    <t>24335694</t>
  </si>
  <si>
    <t>24335999</t>
  </si>
  <si>
    <t>24337014</t>
  </si>
  <si>
    <t>23513257</t>
  </si>
  <si>
    <t>24336945</t>
  </si>
  <si>
    <t>24337031</t>
  </si>
  <si>
    <t>24338007</t>
  </si>
  <si>
    <t>24336110</t>
  </si>
  <si>
    <t>24336643</t>
  </si>
  <si>
    <t>24336663</t>
  </si>
  <si>
    <t>23513208</t>
  </si>
  <si>
    <t>23514746</t>
  </si>
  <si>
    <t>56917285</t>
  </si>
  <si>
    <t>23513870</t>
  </si>
  <si>
    <t>23513652</t>
  </si>
  <si>
    <t>23513973</t>
  </si>
  <si>
    <t>28590927</t>
  </si>
  <si>
    <t>24336209</t>
  </si>
  <si>
    <t>24336598</t>
  </si>
  <si>
    <t>24336678</t>
  </si>
  <si>
    <t>24336418</t>
  </si>
  <si>
    <t>24336111</t>
  </si>
  <si>
    <t>24335433</t>
  </si>
  <si>
    <t>24335801</t>
  </si>
  <si>
    <t>24330876</t>
  </si>
  <si>
    <t>23513630</t>
  </si>
  <si>
    <t>24336662</t>
  </si>
  <si>
    <t>72754569</t>
  </si>
  <si>
    <t>72754883</t>
  </si>
  <si>
    <t>72855588</t>
  </si>
  <si>
    <t>72754490</t>
  </si>
  <si>
    <t>72754509</t>
  </si>
  <si>
    <t>72754601</t>
  </si>
  <si>
    <t>72852901</t>
  </si>
  <si>
    <t>72852641</t>
  </si>
  <si>
    <t>72754339</t>
  </si>
  <si>
    <t>72754351</t>
  </si>
  <si>
    <t>72754662</t>
  </si>
  <si>
    <t>73963026</t>
  </si>
  <si>
    <t>72754604</t>
  </si>
  <si>
    <t>72754925</t>
  </si>
  <si>
    <t>72754636</t>
  </si>
  <si>
    <t>72754939</t>
  </si>
  <si>
    <t>72754963</t>
  </si>
  <si>
    <t>72754950</t>
  </si>
  <si>
    <t>72754951</t>
  </si>
  <si>
    <t>72754943</t>
  </si>
  <si>
    <t>72754952</t>
  </si>
  <si>
    <t>72754641</t>
  </si>
  <si>
    <t>72754631</t>
  </si>
  <si>
    <t>72754595</t>
  </si>
  <si>
    <t>72754615</t>
  </si>
  <si>
    <t>72855550</t>
  </si>
  <si>
    <t>72855533</t>
  </si>
  <si>
    <t>72855532</t>
  </si>
  <si>
    <t>72855584</t>
  </si>
  <si>
    <t>72855534</t>
  </si>
  <si>
    <t>72754599</t>
  </si>
  <si>
    <t>72754605</t>
  </si>
  <si>
    <t>72754621</t>
  </si>
  <si>
    <t>28685798</t>
  </si>
  <si>
    <t>24335406</t>
  </si>
  <si>
    <t>24889394</t>
  </si>
  <si>
    <t>24336665</t>
  </si>
  <si>
    <t>24336640</t>
  </si>
  <si>
    <t>24336631</t>
  </si>
  <si>
    <t>23514381</t>
  </si>
  <si>
    <t>24894364</t>
  </si>
  <si>
    <t>23512704</t>
  </si>
  <si>
    <t>24336659</t>
  </si>
  <si>
    <t>24884051</t>
  </si>
  <si>
    <t>23513849</t>
  </si>
  <si>
    <t>24336688</t>
  </si>
  <si>
    <t>56472668</t>
  </si>
  <si>
    <t>23513607</t>
  </si>
  <si>
    <t>23512830</t>
  </si>
  <si>
    <t>73963036</t>
  </si>
  <si>
    <t>73963370</t>
  </si>
  <si>
    <t>73963375</t>
  </si>
  <si>
    <t>73963350</t>
  </si>
  <si>
    <t>73962990</t>
  </si>
  <si>
    <t>73962901</t>
  </si>
  <si>
    <t>73962886</t>
  </si>
  <si>
    <t>73963363</t>
  </si>
  <si>
    <t>73959801</t>
  </si>
  <si>
    <t>73963002</t>
  </si>
  <si>
    <t>73962962</t>
  </si>
  <si>
    <t>73963022</t>
  </si>
  <si>
    <t>73963046</t>
  </si>
  <si>
    <t>73962926</t>
  </si>
  <si>
    <t>72754586</t>
  </si>
  <si>
    <t>72754591</t>
  </si>
  <si>
    <t>73962996</t>
  </si>
  <si>
    <t>73962995</t>
  </si>
  <si>
    <t>73961772</t>
  </si>
  <si>
    <t>73963352</t>
  </si>
  <si>
    <t>73961871</t>
  </si>
  <si>
    <t>73961898</t>
  </si>
  <si>
    <t>73960170</t>
  </si>
  <si>
    <t>73963322</t>
  </si>
  <si>
    <t>73962839</t>
  </si>
  <si>
    <t>75039119</t>
  </si>
  <si>
    <t>75026811</t>
  </si>
  <si>
    <t>75026803</t>
  </si>
  <si>
    <t>75254970</t>
  </si>
  <si>
    <t>75449307</t>
  </si>
  <si>
    <t>73961903</t>
  </si>
  <si>
    <t>73962406</t>
  </si>
  <si>
    <t>73961892</t>
  </si>
  <si>
    <t>74961219</t>
  </si>
  <si>
    <t>74961196</t>
  </si>
  <si>
    <t>74961203</t>
  </si>
  <si>
    <t>74963890</t>
  </si>
  <si>
    <t>73962308</t>
  </si>
  <si>
    <t>73962278</t>
  </si>
  <si>
    <t>73962280</t>
  </si>
  <si>
    <t>73963077</t>
  </si>
  <si>
    <t>75446318</t>
  </si>
  <si>
    <t>81347211</t>
  </si>
  <si>
    <t>81347214</t>
  </si>
  <si>
    <t>81347201</t>
  </si>
  <si>
    <t>75449260</t>
  </si>
  <si>
    <t>75449259</t>
  </si>
  <si>
    <t>75448187</t>
  </si>
  <si>
    <t>75449161</t>
  </si>
  <si>
    <t>75449353</t>
  </si>
  <si>
    <t>75448746</t>
  </si>
  <si>
    <t>75448741</t>
  </si>
  <si>
    <t>75446307</t>
  </si>
  <si>
    <t>75448514</t>
  </si>
  <si>
    <t>75448980</t>
  </si>
  <si>
    <t>75448237</t>
  </si>
  <si>
    <t>76160957</t>
  </si>
  <si>
    <t>81348169</t>
  </si>
  <si>
    <t>75448813</t>
  </si>
  <si>
    <t>75448790</t>
  </si>
  <si>
    <t>75448785</t>
  </si>
  <si>
    <t>76375894</t>
  </si>
  <si>
    <t>75448951</t>
  </si>
  <si>
    <t>75449114</t>
  </si>
  <si>
    <t>75448835</t>
  </si>
  <si>
    <t>75449203</t>
  </si>
  <si>
    <t>76184256</t>
  </si>
  <si>
    <t>75448731</t>
  </si>
  <si>
    <t>75449146</t>
  </si>
  <si>
    <t>81347251</t>
  </si>
  <si>
    <t>76373900</t>
  </si>
  <si>
    <t>81347297</t>
  </si>
  <si>
    <t>81347313</t>
  </si>
  <si>
    <t>81347209</t>
  </si>
  <si>
    <t>81347315</t>
  </si>
  <si>
    <t>81347322</t>
  </si>
  <si>
    <t>81347270</t>
  </si>
  <si>
    <t>76183657</t>
  </si>
  <si>
    <t>76183875</t>
  </si>
  <si>
    <t>30204117</t>
  </si>
  <si>
    <t>29419559</t>
  </si>
  <si>
    <t>30204342</t>
  </si>
  <si>
    <t>30204373</t>
  </si>
  <si>
    <t>23511566</t>
  </si>
  <si>
    <t>30337418</t>
  </si>
  <si>
    <t>30204375</t>
  </si>
  <si>
    <t>23512334</t>
  </si>
  <si>
    <t>23513727</t>
  </si>
  <si>
    <t>23513890</t>
  </si>
  <si>
    <t>24336735</t>
  </si>
  <si>
    <t>24337986</t>
  </si>
  <si>
    <t>29144742</t>
  </si>
  <si>
    <t>30203804</t>
  </si>
  <si>
    <t>69293968</t>
  </si>
  <si>
    <t>69294021</t>
  </si>
  <si>
    <t>69293964</t>
  </si>
  <si>
    <t>69294007</t>
  </si>
  <si>
    <t>69292858</t>
  </si>
  <si>
    <t>69292888</t>
  </si>
  <si>
    <t>69293519</t>
  </si>
  <si>
    <t>69292811</t>
  </si>
  <si>
    <t>69291982</t>
  </si>
  <si>
    <t>69292012</t>
  </si>
  <si>
    <t>69292543</t>
  </si>
  <si>
    <t>69292661</t>
  </si>
  <si>
    <t>69291919</t>
  </si>
  <si>
    <t>69291976</t>
  </si>
  <si>
    <t>24337293</t>
  </si>
  <si>
    <t>70383685</t>
  </si>
  <si>
    <t>70383301</t>
  </si>
  <si>
    <t>70383504</t>
  </si>
  <si>
    <t>70383625</t>
  </si>
  <si>
    <t>70383677</t>
  </si>
  <si>
    <t>70383043</t>
  </si>
  <si>
    <t>70383065</t>
  </si>
  <si>
    <t>70383129</t>
  </si>
  <si>
    <t>70383330</t>
  </si>
  <si>
    <t>70382640</t>
  </si>
  <si>
    <t>70383097</t>
  </si>
  <si>
    <t>70383074</t>
  </si>
  <si>
    <t>73961964</t>
  </si>
  <si>
    <t>70382076</t>
  </si>
  <si>
    <t>70383344</t>
  </si>
  <si>
    <t>70383268</t>
  </si>
  <si>
    <t>70383241</t>
  </si>
  <si>
    <t>70382641</t>
  </si>
  <si>
    <t>70382533</t>
  </si>
  <si>
    <t>70382654</t>
  </si>
  <si>
    <t>70382632</t>
  </si>
  <si>
    <t>70382620</t>
  </si>
  <si>
    <t>70382686</t>
  </si>
  <si>
    <t>70382651</t>
  </si>
  <si>
    <t>70383035</t>
  </si>
  <si>
    <t>70383367</t>
  </si>
  <si>
    <t>70383375</t>
  </si>
  <si>
    <t>70383342</t>
  </si>
  <si>
    <t>70383104</t>
  </si>
  <si>
    <t>70384068</t>
  </si>
  <si>
    <t>70384045</t>
  </si>
  <si>
    <t>70383208</t>
  </si>
  <si>
    <t>70383243</t>
  </si>
  <si>
    <t>70351886</t>
  </si>
  <si>
    <t>70383440</t>
  </si>
  <si>
    <t>70383430</t>
  </si>
  <si>
    <t>70383361</t>
  </si>
  <si>
    <t>70382714</t>
  </si>
  <si>
    <t>70382513</t>
  </si>
  <si>
    <t>70382627</t>
  </si>
  <si>
    <t>70382748</t>
  </si>
  <si>
    <t>24207884</t>
  </si>
  <si>
    <t>56040615</t>
  </si>
  <si>
    <t>24196907</t>
  </si>
  <si>
    <t>24206453</t>
  </si>
  <si>
    <t>24215598</t>
  </si>
  <si>
    <t>24206471</t>
  </si>
  <si>
    <t>24206149</t>
  </si>
  <si>
    <t>24206449</t>
  </si>
  <si>
    <t>24215608</t>
  </si>
  <si>
    <t>24338085</t>
  </si>
  <si>
    <t>24214459</t>
  </si>
  <si>
    <t>24215828</t>
  </si>
  <si>
    <t>24206599</t>
  </si>
  <si>
    <t>24206429</t>
  </si>
  <si>
    <t>24206602</t>
  </si>
  <si>
    <t>24206444</t>
  </si>
  <si>
    <t>24206454</t>
  </si>
  <si>
    <t>24215590</t>
  </si>
  <si>
    <t>24214389</t>
  </si>
  <si>
    <t>24336083</t>
  </si>
  <si>
    <t>24198318</t>
  </si>
  <si>
    <t>24337994</t>
  </si>
  <si>
    <t>23513915</t>
  </si>
  <si>
    <t>24337977</t>
  </si>
  <si>
    <t>24338139</t>
  </si>
  <si>
    <t>24335510</t>
  </si>
  <si>
    <t>24203973</t>
  </si>
  <si>
    <t>24202939</t>
  </si>
  <si>
    <t>24215596</t>
  </si>
  <si>
    <t>24206450</t>
  </si>
  <si>
    <t>24251358</t>
  </si>
  <si>
    <t>24200970</t>
  </si>
  <si>
    <t>21079018</t>
  </si>
  <si>
    <t>24206601</t>
  </si>
  <si>
    <t>24335520</t>
  </si>
  <si>
    <t>29588538</t>
  </si>
  <si>
    <t>24336734</t>
  </si>
  <si>
    <t>24336982</t>
  </si>
  <si>
    <t>24336066</t>
  </si>
  <si>
    <t>23511392</t>
  </si>
  <si>
    <t>24334637</t>
  </si>
  <si>
    <t>23514313</t>
  </si>
  <si>
    <t>24889517</t>
  </si>
  <si>
    <t>24336204</t>
  </si>
  <si>
    <t>24334823</t>
  </si>
  <si>
    <t>23513639</t>
  </si>
  <si>
    <t>24337820</t>
  </si>
  <si>
    <t>24336765</t>
  </si>
  <si>
    <t>24337003</t>
  </si>
  <si>
    <t>29022023</t>
  </si>
  <si>
    <t>29144747</t>
  </si>
  <si>
    <t>24335724</t>
  </si>
  <si>
    <t>23514678</t>
  </si>
  <si>
    <t>24878671</t>
  </si>
  <si>
    <t>24336766</t>
  </si>
  <si>
    <t>23511559</t>
  </si>
  <si>
    <t>23514021</t>
  </si>
  <si>
    <t>24335543</t>
  </si>
  <si>
    <t>24338080</t>
  </si>
  <si>
    <t>29588548</t>
  </si>
  <si>
    <t>24336131</t>
  </si>
  <si>
    <t>24337975</t>
  </si>
  <si>
    <t>24337962</t>
  </si>
  <si>
    <t>23512490</t>
  </si>
  <si>
    <t>24336686</t>
  </si>
  <si>
    <t>24336080</t>
  </si>
  <si>
    <t>30337456</t>
  </si>
  <si>
    <t>24337993</t>
  </si>
  <si>
    <t>24338133</t>
  </si>
  <si>
    <t>29588526</t>
  </si>
  <si>
    <t>24338102</t>
  </si>
  <si>
    <t>24337045</t>
  </si>
  <si>
    <t>24337633</t>
  </si>
  <si>
    <t>24335729</t>
  </si>
  <si>
    <t>24337827</t>
  </si>
  <si>
    <t>24338132</t>
  </si>
  <si>
    <t>24336781</t>
  </si>
  <si>
    <t>24338136</t>
  </si>
  <si>
    <t>24203924</t>
  </si>
  <si>
    <t>24337842</t>
  </si>
  <si>
    <t>24337850</t>
  </si>
  <si>
    <t>24890135</t>
  </si>
  <si>
    <t>24200969</t>
  </si>
  <si>
    <t>23513626</t>
  </si>
  <si>
    <t>24338121</t>
  </si>
  <si>
    <t>24336985</t>
  </si>
  <si>
    <t>23514378</t>
  </si>
  <si>
    <t>24335943</t>
  </si>
  <si>
    <t>19162019</t>
  </si>
  <si>
    <t>24337010</t>
  </si>
  <si>
    <t>24337973</t>
  </si>
  <si>
    <t>24335804</t>
  </si>
  <si>
    <t>23514423</t>
  </si>
  <si>
    <t>24335542</t>
  </si>
  <si>
    <t>56915418</t>
  </si>
  <si>
    <t>24336100</t>
  </si>
  <si>
    <t>24200880</t>
  </si>
  <si>
    <t>30204135</t>
  </si>
  <si>
    <t>56965850</t>
  </si>
  <si>
    <t>23513807</t>
  </si>
  <si>
    <t>29144743</t>
  </si>
  <si>
    <t>24202914</t>
  </si>
  <si>
    <t>23512705</t>
  </si>
  <si>
    <t>23514315</t>
  </si>
  <si>
    <t>24337046</t>
  </si>
  <si>
    <t>24336990</t>
  </si>
  <si>
    <t>24336207</t>
  </si>
  <si>
    <t>24337049</t>
  </si>
  <si>
    <t>29144827</t>
  </si>
  <si>
    <t>24336733</t>
  </si>
  <si>
    <t>56965916</t>
  </si>
  <si>
    <t>24336747</t>
  </si>
  <si>
    <t>24335936</t>
  </si>
  <si>
    <t>24336767</t>
  </si>
  <si>
    <t>24338129</t>
  </si>
  <si>
    <t>23512491</t>
  </si>
  <si>
    <t>24337632</t>
  </si>
  <si>
    <t>24335932</t>
  </si>
  <si>
    <t>24336771</t>
  </si>
  <si>
    <t>24337825</t>
  </si>
  <si>
    <t>24338128</t>
  </si>
  <si>
    <t>56472267</t>
  </si>
  <si>
    <t>24336683</t>
  </si>
  <si>
    <t>24337852</t>
  </si>
  <si>
    <t>24336661</t>
  </si>
  <si>
    <t>24337855</t>
  </si>
  <si>
    <t>28590919</t>
  </si>
  <si>
    <t>24338108</t>
  </si>
  <si>
    <t>29006117</t>
  </si>
  <si>
    <t>24335945</t>
  </si>
  <si>
    <t>24335505</t>
  </si>
  <si>
    <t>24872143</t>
  </si>
  <si>
    <t>24337028</t>
  </si>
  <si>
    <t>24336926</t>
  </si>
  <si>
    <t>24336729</t>
  </si>
  <si>
    <t>56044638</t>
  </si>
  <si>
    <t>24335435</t>
  </si>
  <si>
    <t>24336677</t>
  </si>
  <si>
    <t>21078356</t>
  </si>
  <si>
    <t>23512894</t>
  </si>
  <si>
    <t>24336088</t>
  </si>
  <si>
    <t>24337635</t>
  </si>
  <si>
    <t>24336900</t>
  </si>
  <si>
    <t>24335719</t>
  </si>
  <si>
    <t>24336106</t>
  </si>
  <si>
    <t>29410109</t>
  </si>
  <si>
    <t>29144845</t>
  </si>
  <si>
    <t>23513616</t>
  </si>
  <si>
    <t>24335937</t>
  </si>
  <si>
    <t>23513854</t>
  </si>
  <si>
    <t>24335931</t>
  </si>
  <si>
    <t>24336958</t>
  </si>
  <si>
    <t>23501022</t>
  </si>
  <si>
    <t>24336113</t>
  </si>
  <si>
    <t>23512187</t>
  </si>
  <si>
    <t>24336769</t>
  </si>
  <si>
    <t>72754780</t>
  </si>
  <si>
    <t>72754786</t>
  </si>
  <si>
    <t>72754868</t>
  </si>
  <si>
    <t>72754879</t>
  </si>
  <si>
    <t>72754864</t>
  </si>
  <si>
    <t>72754862</t>
  </si>
  <si>
    <t>72754897</t>
  </si>
  <si>
    <t>72754911</t>
  </si>
  <si>
    <t>72754899</t>
  </si>
  <si>
    <t>72754459</t>
  </si>
  <si>
    <t>72754460</t>
  </si>
  <si>
    <t>72754489</t>
  </si>
  <si>
    <t>72753669</t>
  </si>
  <si>
    <t>72853384</t>
  </si>
  <si>
    <t>72754923</t>
  </si>
  <si>
    <t>72754638</t>
  </si>
  <si>
    <t>72754944</t>
  </si>
  <si>
    <t>24336896</t>
  </si>
  <si>
    <t>73962899</t>
  </si>
  <si>
    <t>73962940</t>
  </si>
  <si>
    <t>73963020</t>
  </si>
  <si>
    <t>73963361</t>
  </si>
  <si>
    <t>73962963</t>
  </si>
  <si>
    <t>73962911</t>
  </si>
  <si>
    <t>73962254</t>
  </si>
  <si>
    <t>73962246</t>
  </si>
  <si>
    <t>73962125</t>
  </si>
  <si>
    <t>73962243</t>
  </si>
  <si>
    <t>73962249</t>
  </si>
  <si>
    <t>73962257</t>
  </si>
  <si>
    <t>73962233</t>
  </si>
  <si>
    <t>73962240</t>
  </si>
  <si>
    <t>73962955</t>
  </si>
  <si>
    <t>73962937</t>
  </si>
  <si>
    <t>72852757</t>
  </si>
  <si>
    <t>73961942</t>
  </si>
  <si>
    <t>73962869</t>
  </si>
  <si>
    <t>75039719</t>
  </si>
  <si>
    <t>75039623</t>
  </si>
  <si>
    <t>74959621</t>
  </si>
  <si>
    <t>75255325</t>
  </si>
  <si>
    <t>75255304</t>
  </si>
  <si>
    <t>74961587</t>
  </si>
  <si>
    <t>75254957</t>
  </si>
  <si>
    <t>74961213</t>
  </si>
  <si>
    <t>75254286</t>
  </si>
  <si>
    <t>75254257</t>
  </si>
  <si>
    <t>75448335</t>
  </si>
  <si>
    <t>75448718</t>
  </si>
  <si>
    <t>75254564</t>
  </si>
  <si>
    <t>74200429</t>
  </si>
  <si>
    <t>73962287</t>
  </si>
  <si>
    <t>73962207</t>
  </si>
  <si>
    <t>74959566</t>
  </si>
  <si>
    <t>76374563</t>
  </si>
  <si>
    <t>76374152</t>
  </si>
  <si>
    <t>75448215</t>
  </si>
  <si>
    <t>75448763</t>
  </si>
  <si>
    <t>75448766</t>
  </si>
  <si>
    <t>75449016</t>
  </si>
  <si>
    <t>75449020</t>
  </si>
  <si>
    <t>76365911</t>
  </si>
  <si>
    <t>76365910</t>
  </si>
  <si>
    <t>81348187</t>
  </si>
  <si>
    <t>76375897</t>
  </si>
  <si>
    <t>75449371</t>
  </si>
  <si>
    <t>75449097</t>
  </si>
  <si>
    <t>75449076</t>
  </si>
  <si>
    <t>76184121</t>
  </si>
  <si>
    <t>76178201</t>
  </si>
  <si>
    <t>75448034</t>
  </si>
  <si>
    <t>75448427</t>
  </si>
  <si>
    <t>81346907</t>
  </si>
  <si>
    <t>76373918</t>
  </si>
  <si>
    <t>76373878</t>
  </si>
  <si>
    <t>76183841</t>
  </si>
  <si>
    <t>81347938</t>
  </si>
  <si>
    <t>81348273</t>
  </si>
  <si>
    <t>76183973</t>
  </si>
  <si>
    <t>76183996</t>
  </si>
  <si>
    <t>76183971</t>
  </si>
  <si>
    <t>81348070</t>
  </si>
  <si>
    <t>76853848</t>
  </si>
  <si>
    <t>76183625</t>
  </si>
  <si>
    <t>56086103</t>
  </si>
  <si>
    <t>56086105</t>
  </si>
  <si>
    <t/>
  </si>
  <si>
    <t>24209254</t>
  </si>
  <si>
    <t>23502953</t>
  </si>
  <si>
    <t>30875732</t>
  </si>
  <si>
    <t>30337473</t>
  </si>
  <si>
    <t>30203967</t>
  </si>
  <si>
    <t>30204422</t>
  </si>
  <si>
    <t>29006068</t>
  </si>
  <si>
    <t>30337545</t>
  </si>
  <si>
    <t>30204049</t>
  </si>
  <si>
    <t>19730275</t>
  </si>
  <si>
    <t>24024366</t>
  </si>
  <si>
    <t>29798582</t>
  </si>
  <si>
    <t>28590991</t>
  </si>
  <si>
    <t>70244637</t>
  </si>
  <si>
    <t>30204303</t>
  </si>
  <si>
    <t>30204055</t>
  </si>
  <si>
    <t>30202577</t>
  </si>
  <si>
    <t>69293060</t>
  </si>
  <si>
    <t>69294027</t>
  </si>
  <si>
    <t>70352392</t>
  </si>
  <si>
    <t>69292867</t>
  </si>
  <si>
    <t>69292853</t>
  </si>
  <si>
    <t>69293297</t>
  </si>
  <si>
    <t>69292897</t>
  </si>
  <si>
    <t>69292876</t>
  </si>
  <si>
    <t>69292802</t>
  </si>
  <si>
    <t>69292889</t>
  </si>
  <si>
    <t>69292660</t>
  </si>
  <si>
    <t>69292643</t>
  </si>
  <si>
    <t>69293515</t>
  </si>
  <si>
    <t>69292913</t>
  </si>
  <si>
    <t>70352363</t>
  </si>
  <si>
    <t>70351795</t>
  </si>
  <si>
    <t>69294034</t>
  </si>
  <si>
    <t>69293503</t>
  </si>
  <si>
    <t>69291724</t>
  </si>
  <si>
    <t>69268994</t>
  </si>
  <si>
    <t>69293961</t>
  </si>
  <si>
    <t>70352408</t>
  </si>
  <si>
    <t>24167639</t>
  </si>
  <si>
    <t>30203312</t>
  </si>
  <si>
    <t>24158789</t>
  </si>
  <si>
    <t>24886577</t>
  </si>
  <si>
    <t>23512922</t>
  </si>
  <si>
    <t>24158927</t>
  </si>
  <si>
    <t>24158926</t>
  </si>
  <si>
    <t>23511372</t>
  </si>
  <si>
    <t>24157817</t>
  </si>
  <si>
    <t>24158553</t>
  </si>
  <si>
    <t>24209551</t>
  </si>
  <si>
    <t>24207296</t>
  </si>
  <si>
    <t>24203474</t>
  </si>
  <si>
    <t>24211590</t>
  </si>
  <si>
    <t>24207443</t>
  </si>
  <si>
    <t>24207197</t>
  </si>
  <si>
    <t>24207525</t>
  </si>
  <si>
    <t>56040654</t>
  </si>
  <si>
    <t>24150244</t>
  </si>
  <si>
    <t>23512935</t>
  </si>
  <si>
    <t>56468169</t>
  </si>
  <si>
    <t>56915463</t>
  </si>
  <si>
    <t>56474239</t>
  </si>
  <si>
    <t>56044676</t>
  </si>
  <si>
    <t>24016589</t>
  </si>
  <si>
    <t>24215641</t>
  </si>
  <si>
    <t>24215623</t>
  </si>
  <si>
    <t>24214358</t>
  </si>
  <si>
    <t>24211800</t>
  </si>
  <si>
    <t>30203896</t>
  </si>
  <si>
    <t>56916982</t>
  </si>
  <si>
    <t>29144711</t>
  </si>
  <si>
    <t>24889411</t>
  </si>
  <si>
    <t>24889289</t>
  </si>
  <si>
    <t>23513260</t>
  </si>
  <si>
    <t>24151914</t>
  </si>
  <si>
    <t>23511562</t>
  </si>
  <si>
    <t>24207291</t>
  </si>
  <si>
    <t>28611171</t>
  </si>
  <si>
    <t>24207294</t>
  </si>
  <si>
    <t>24207460</t>
  </si>
  <si>
    <t>24152771</t>
  </si>
  <si>
    <t>24207526</t>
  </si>
  <si>
    <t>24159458</t>
  </si>
  <si>
    <t>24156268</t>
  </si>
  <si>
    <t>24158839</t>
  </si>
  <si>
    <t>23524869</t>
  </si>
  <si>
    <t>24159308</t>
  </si>
  <si>
    <t>23512976</t>
  </si>
  <si>
    <t>23511481</t>
  </si>
  <si>
    <t>23513518</t>
  </si>
  <si>
    <t>23513252</t>
  </si>
  <si>
    <t>24215620</t>
  </si>
  <si>
    <t>56964532</t>
  </si>
  <si>
    <t>24164587</t>
  </si>
  <si>
    <t>24214689</t>
  </si>
  <si>
    <t>24215616</t>
  </si>
  <si>
    <t>24215643</t>
  </si>
  <si>
    <t>24202623</t>
  </si>
  <si>
    <t>24146488</t>
  </si>
  <si>
    <t>24167619</t>
  </si>
  <si>
    <t>30093682</t>
  </si>
  <si>
    <t>29710810</t>
  </si>
  <si>
    <t>24153108</t>
  </si>
  <si>
    <t>30204364</t>
  </si>
  <si>
    <t>24207311</t>
  </si>
  <si>
    <t>24153105</t>
  </si>
  <si>
    <t>24159460</t>
  </si>
  <si>
    <t>23513054</t>
  </si>
  <si>
    <t>24207522</t>
  </si>
  <si>
    <t>24207167</t>
  </si>
  <si>
    <t>24202625</t>
  </si>
  <si>
    <t>24202583</t>
  </si>
  <si>
    <t>23513855</t>
  </si>
  <si>
    <t>56915334</t>
  </si>
  <si>
    <t>24886609</t>
  </si>
  <si>
    <t>30203935</t>
  </si>
  <si>
    <t>24159310</t>
  </si>
  <si>
    <t>24886625</t>
  </si>
  <si>
    <t>29588575</t>
  </si>
  <si>
    <t>24151917</t>
  </si>
  <si>
    <t>30203954</t>
  </si>
  <si>
    <t>24211357</t>
  </si>
  <si>
    <t>24207174</t>
  </si>
  <si>
    <t>24435678</t>
  </si>
  <si>
    <t>24335531</t>
  </si>
  <si>
    <t>24155607</t>
  </si>
  <si>
    <t>56916727</t>
  </si>
  <si>
    <t>24198608</t>
  </si>
  <si>
    <t>56915417</t>
  </si>
  <si>
    <t>24203026</t>
  </si>
  <si>
    <t>56037798</t>
  </si>
  <si>
    <t>24211783</t>
  </si>
  <si>
    <t>24207169</t>
  </si>
  <si>
    <t>24211898</t>
  </si>
  <si>
    <t>24207364</t>
  </si>
  <si>
    <t>24202624</t>
  </si>
  <si>
    <t>24201278</t>
  </si>
  <si>
    <t>24144506</t>
  </si>
  <si>
    <t>24159307</t>
  </si>
  <si>
    <t>24158714</t>
  </si>
  <si>
    <t>24159309</t>
  </si>
  <si>
    <t>56040658</t>
  </si>
  <si>
    <t>24161837</t>
  </si>
  <si>
    <t>24151916</t>
  </si>
  <si>
    <t>23513253</t>
  </si>
  <si>
    <t>56474237</t>
  </si>
  <si>
    <t>24207363</t>
  </si>
  <si>
    <t>21093162</t>
  </si>
  <si>
    <t>24211939</t>
  </si>
  <si>
    <t>56915496</t>
  </si>
  <si>
    <t>30203963</t>
  </si>
  <si>
    <t>29144801</t>
  </si>
  <si>
    <t>24158719</t>
  </si>
  <si>
    <t>24886572</t>
  </si>
  <si>
    <t>56469091</t>
  </si>
  <si>
    <t>24158543</t>
  </si>
  <si>
    <t>23513057</t>
  </si>
  <si>
    <t>24886350</t>
  </si>
  <si>
    <t>24892176</t>
  </si>
  <si>
    <t>29276905</t>
  </si>
  <si>
    <t>70383511</t>
  </si>
  <si>
    <t>70382298</t>
  </si>
  <si>
    <t>70383311</t>
  </si>
  <si>
    <t>70382997</t>
  </si>
  <si>
    <t>70383395</t>
  </si>
  <si>
    <t>70382645</t>
  </si>
  <si>
    <t>70383313</t>
  </si>
  <si>
    <t>70382305</t>
  </si>
  <si>
    <t>70382319</t>
  </si>
  <si>
    <t>70382351</t>
  </si>
  <si>
    <t>70383340</t>
  </si>
  <si>
    <t>70383444</t>
  </si>
  <si>
    <t>70383336</t>
  </si>
  <si>
    <t>70383162</t>
  </si>
  <si>
    <t>70383201</t>
  </si>
  <si>
    <t>70352388</t>
  </si>
  <si>
    <t>70383896</t>
  </si>
  <si>
    <t>70383094</t>
  </si>
  <si>
    <t>70383418</t>
  </si>
  <si>
    <t>70382743</t>
  </si>
  <si>
    <t>70382730</t>
  </si>
  <si>
    <t>70382624</t>
  </si>
  <si>
    <t>70351958</t>
  </si>
  <si>
    <t>56032666</t>
  </si>
  <si>
    <t>56916695</t>
  </si>
  <si>
    <t>24016573</t>
  </si>
  <si>
    <t>24164585</t>
  </si>
  <si>
    <t>24016522</t>
  </si>
  <si>
    <t>56964512</t>
  </si>
  <si>
    <t>24214423</t>
  </si>
  <si>
    <t>23501552</t>
  </si>
  <si>
    <t>72754507</t>
  </si>
  <si>
    <t>72754547</t>
  </si>
  <si>
    <t>72754752</t>
  </si>
  <si>
    <t>72754873</t>
  </si>
  <si>
    <t>72754887</t>
  </si>
  <si>
    <t>72754869</t>
  </si>
  <si>
    <t>72754568</t>
  </si>
  <si>
    <t>72855623</t>
  </si>
  <si>
    <t>72853114</t>
  </si>
  <si>
    <t>72754158</t>
  </si>
  <si>
    <t>72754359</t>
  </si>
  <si>
    <t>72754670</t>
  </si>
  <si>
    <t>72754949</t>
  </si>
  <si>
    <t>72754947</t>
  </si>
  <si>
    <t>72754644</t>
  </si>
  <si>
    <t>72754685</t>
  </si>
  <si>
    <t>73962888</t>
  </si>
  <si>
    <t>73962878</t>
  </si>
  <si>
    <t>73962968</t>
  </si>
  <si>
    <t>73962948</t>
  </si>
  <si>
    <t>73963031</t>
  </si>
  <si>
    <t>73963033</t>
  </si>
  <si>
    <t>73963091</t>
  </si>
  <si>
    <t>73963382</t>
  </si>
  <si>
    <t>73963004</t>
  </si>
  <si>
    <t>73963012</t>
  </si>
  <si>
    <t>73962897</t>
  </si>
  <si>
    <t>73962887</t>
  </si>
  <si>
    <t>73963356</t>
  </si>
  <si>
    <t>73963311</t>
  </si>
  <si>
    <t>73962127</t>
  </si>
  <si>
    <t>73963015</t>
  </si>
  <si>
    <t>73961765</t>
  </si>
  <si>
    <t>73963317</t>
  </si>
  <si>
    <t>73962261</t>
  </si>
  <si>
    <t>73961469</t>
  </si>
  <si>
    <t>73961925</t>
  </si>
  <si>
    <t>73961905</t>
  </si>
  <si>
    <t>73962276</t>
  </si>
  <si>
    <t>73962370</t>
  </si>
  <si>
    <t>75026847</t>
  </si>
  <si>
    <t>73962294</t>
  </si>
  <si>
    <t>73962357</t>
  </si>
  <si>
    <t>73962366</t>
  </si>
  <si>
    <t>73962398</t>
  </si>
  <si>
    <t>73962354</t>
  </si>
  <si>
    <t>73962355</t>
  </si>
  <si>
    <t>73962386</t>
  </si>
  <si>
    <t>73962400</t>
  </si>
  <si>
    <t>73962339</t>
  </si>
  <si>
    <t>73962387</t>
  </si>
  <si>
    <t>73962376</t>
  </si>
  <si>
    <t>73962361</t>
  </si>
  <si>
    <t>74964162</t>
  </si>
  <si>
    <t>74964154</t>
  </si>
  <si>
    <t>74964278</t>
  </si>
  <si>
    <t>74964190</t>
  </si>
  <si>
    <t>74964182</t>
  </si>
  <si>
    <t>74963044</t>
  </si>
  <si>
    <t>74961619</t>
  </si>
  <si>
    <t>73962866</t>
  </si>
  <si>
    <t>74959637</t>
  </si>
  <si>
    <t>75254821</t>
  </si>
  <si>
    <t>74961543</t>
  </si>
  <si>
    <t>75254600</t>
  </si>
  <si>
    <t>75254274</t>
  </si>
  <si>
    <t>75449375</t>
  </si>
  <si>
    <t>75254534</t>
  </si>
  <si>
    <t>75254556</t>
  </si>
  <si>
    <t>73961928</t>
  </si>
  <si>
    <t>73961471</t>
  </si>
  <si>
    <t>75254486</t>
  </si>
  <si>
    <t>74964023</t>
  </si>
  <si>
    <t>74963929</t>
  </si>
  <si>
    <t>73961909</t>
  </si>
  <si>
    <t>74874538</t>
  </si>
  <si>
    <t>75449365</t>
  </si>
  <si>
    <t>75254459</t>
  </si>
  <si>
    <t>75254471</t>
  </si>
  <si>
    <t>75254445</t>
  </si>
  <si>
    <t>75254447</t>
  </si>
  <si>
    <t>75254466</t>
  </si>
  <si>
    <t>75254947</t>
  </si>
  <si>
    <t>73963029</t>
  </si>
  <si>
    <t>73963044</t>
  </si>
  <si>
    <t>73962939</t>
  </si>
  <si>
    <t>75255425</t>
  </si>
  <si>
    <t>75255439</t>
  </si>
  <si>
    <t>75255410</t>
  </si>
  <si>
    <t>75255411</t>
  </si>
  <si>
    <t>75255386</t>
  </si>
  <si>
    <t>75255392</t>
  </si>
  <si>
    <t>75254483</t>
  </si>
  <si>
    <t>75254482</t>
  </si>
  <si>
    <t>75254383</t>
  </si>
  <si>
    <t>81347043</t>
  </si>
  <si>
    <t>81347053</t>
  </si>
  <si>
    <t>76375836</t>
  </si>
  <si>
    <t>76384165</t>
  </si>
  <si>
    <t>76385169</t>
  </si>
  <si>
    <t>76385157</t>
  </si>
  <si>
    <t>76374137</t>
  </si>
  <si>
    <t>75449250</t>
  </si>
  <si>
    <t>75448923</t>
  </si>
  <si>
    <t>75448905</t>
  </si>
  <si>
    <t>75448903</t>
  </si>
  <si>
    <t>75449367</t>
  </si>
  <si>
    <t>75448919</t>
  </si>
  <si>
    <t>75449198</t>
  </si>
  <si>
    <t>75449277</t>
  </si>
  <si>
    <t>75449272</t>
  </si>
  <si>
    <t>75449355</t>
  </si>
  <si>
    <t>75447608</t>
  </si>
  <si>
    <t>75448024</t>
  </si>
  <si>
    <t>75448035</t>
  </si>
  <si>
    <t>75449194</t>
  </si>
  <si>
    <t>75449218</t>
  </si>
  <si>
    <t>75449348</t>
  </si>
  <si>
    <t>75449350</t>
  </si>
  <si>
    <t>75449363</t>
  </si>
  <si>
    <t>75449246</t>
  </si>
  <si>
    <t>75449320</t>
  </si>
  <si>
    <t>75449007</t>
  </si>
  <si>
    <t>75447619</t>
  </si>
  <si>
    <t>75448990</t>
  </si>
  <si>
    <t>75449005</t>
  </si>
  <si>
    <t>75449008</t>
  </si>
  <si>
    <t>75449195</t>
  </si>
  <si>
    <t>75449196</t>
  </si>
  <si>
    <t>75449137</t>
  </si>
  <si>
    <t>75448828</t>
  </si>
  <si>
    <t>75448868</t>
  </si>
  <si>
    <t>75449068</t>
  </si>
  <si>
    <t>75449070</t>
  </si>
  <si>
    <t>75449053</t>
  </si>
  <si>
    <t>75449010</t>
  </si>
  <si>
    <t>75449063</t>
  </si>
  <si>
    <t>75448975</t>
  </si>
  <si>
    <t>75448891</t>
  </si>
  <si>
    <t>75448893</t>
  </si>
  <si>
    <t>75448859</t>
  </si>
  <si>
    <t>75448914</t>
  </si>
  <si>
    <t>75448852</t>
  </si>
  <si>
    <t>75448749</t>
  </si>
  <si>
    <t>75448756</t>
  </si>
  <si>
    <t>75448724</t>
  </si>
  <si>
    <t>75448716</t>
  </si>
  <si>
    <t>75449258</t>
  </si>
  <si>
    <t>75449270</t>
  </si>
  <si>
    <t>75449285</t>
  </si>
  <si>
    <t>75448723</t>
  </si>
  <si>
    <t>75448764</t>
  </si>
  <si>
    <t>75449129</t>
  </si>
  <si>
    <t>75448730</t>
  </si>
  <si>
    <t>75449232</t>
  </si>
  <si>
    <t>75448842</t>
  </si>
  <si>
    <t>75449275</t>
  </si>
  <si>
    <t>75448496</t>
  </si>
  <si>
    <t>75448491</t>
  </si>
  <si>
    <t>75449004</t>
  </si>
  <si>
    <t>75448986</t>
  </si>
  <si>
    <t>75449021</t>
  </si>
  <si>
    <t>76365914</t>
  </si>
  <si>
    <t>76365942</t>
  </si>
  <si>
    <t>76160707</t>
  </si>
  <si>
    <t>75448886</t>
  </si>
  <si>
    <t>75448805</t>
  </si>
  <si>
    <t>75448788</t>
  </si>
  <si>
    <t>76375859</t>
  </si>
  <si>
    <t>75449039</t>
  </si>
  <si>
    <t>75448864</t>
  </si>
  <si>
    <t>75448827</t>
  </si>
  <si>
    <t>76365918</t>
  </si>
  <si>
    <t>75448981</t>
  </si>
  <si>
    <t>75447605</t>
  </si>
  <si>
    <t>75447601</t>
  </si>
  <si>
    <t>75448757</t>
  </si>
  <si>
    <t>75448767</t>
  </si>
  <si>
    <t>75449167</t>
  </si>
  <si>
    <t>75449151</t>
  </si>
  <si>
    <t>75254530</t>
  </si>
  <si>
    <t>75449074</t>
  </si>
  <si>
    <t>76385100</t>
  </si>
  <si>
    <t>76384276</t>
  </si>
  <si>
    <t>76372489</t>
  </si>
  <si>
    <t>76372495</t>
  </si>
  <si>
    <t>76384954</t>
  </si>
  <si>
    <t>76384984</t>
  </si>
  <si>
    <t>76384942</t>
  </si>
  <si>
    <t>76183952</t>
  </si>
  <si>
    <t>76183900</t>
  </si>
  <si>
    <t>76183832</t>
  </si>
  <si>
    <t>76183675</t>
  </si>
  <si>
    <t>81347240</t>
  </si>
  <si>
    <t>81347271</t>
  </si>
  <si>
    <t>76370443</t>
  </si>
  <si>
    <t>76374458</t>
  </si>
  <si>
    <t>76370458</t>
  </si>
  <si>
    <t>76375772</t>
  </si>
  <si>
    <t>76183885</t>
  </si>
  <si>
    <t>76183892</t>
  </si>
  <si>
    <t>76183706</t>
  </si>
  <si>
    <t>76183742</t>
  </si>
  <si>
    <t>76183907</t>
  </si>
  <si>
    <t>76161254</t>
  </si>
  <si>
    <t>76161234</t>
  </si>
  <si>
    <t>76161246</t>
  </si>
  <si>
    <t>75448779</t>
  </si>
  <si>
    <t>75448745</t>
  </si>
  <si>
    <t>75448799</t>
  </si>
  <si>
    <t>76161247</t>
  </si>
  <si>
    <t>76161242</t>
  </si>
  <si>
    <t>76161240</t>
  </si>
  <si>
    <t>76161232</t>
  </si>
  <si>
    <t>76161238</t>
  </si>
  <si>
    <t>81347213</t>
  </si>
  <si>
    <t>76183901</t>
  </si>
  <si>
    <t>76183902</t>
  </si>
  <si>
    <t>76183894</t>
  </si>
  <si>
    <t>81348270</t>
  </si>
  <si>
    <t>81347220</t>
  </si>
  <si>
    <t>81348278</t>
  </si>
  <si>
    <t>76183647</t>
  </si>
  <si>
    <t>76183965</t>
  </si>
  <si>
    <t>76183862</t>
  </si>
  <si>
    <t>81347930</t>
  </si>
  <si>
    <t>76853833</t>
  </si>
  <si>
    <t>76853831</t>
  </si>
  <si>
    <t>76853797</t>
  </si>
  <si>
    <t>76183621</t>
  </si>
  <si>
    <t>76183618</t>
  </si>
  <si>
    <t>56033137</t>
  </si>
  <si>
    <t>56522010</t>
  </si>
  <si>
    <t>56086233</t>
  </si>
  <si>
    <t>30191248</t>
  </si>
  <si>
    <t>23513724</t>
  </si>
  <si>
    <t>30204060</t>
  </si>
  <si>
    <t>29006081</t>
  </si>
  <si>
    <t>23514024</t>
  </si>
  <si>
    <t>29142266</t>
  </si>
  <si>
    <t>23513533</t>
  </si>
  <si>
    <t>23512191</t>
  </si>
  <si>
    <t>23511828</t>
  </si>
  <si>
    <t>30204160</t>
  </si>
  <si>
    <t>23513543</t>
  </si>
  <si>
    <t>23513923</t>
  </si>
  <si>
    <t>23512174</t>
  </si>
  <si>
    <t>28590904</t>
  </si>
  <si>
    <t>30054644</t>
  </si>
  <si>
    <t>23513927</t>
  </si>
  <si>
    <t>30204376</t>
  </si>
  <si>
    <t>23513483</t>
  </si>
  <si>
    <t>23512215</t>
  </si>
  <si>
    <t>29142311</t>
  </si>
  <si>
    <t>23512255</t>
  </si>
  <si>
    <t>23511258</t>
  </si>
  <si>
    <t>23511140</t>
  </si>
  <si>
    <t>23501017</t>
  </si>
  <si>
    <t>23515258</t>
  </si>
  <si>
    <t>23501590</t>
  </si>
  <si>
    <t>23512797</t>
  </si>
  <si>
    <t>30337465</t>
  </si>
  <si>
    <t>23514382</t>
  </si>
  <si>
    <t>29588507</t>
  </si>
  <si>
    <t>23513796</t>
  </si>
  <si>
    <t>23501016</t>
  </si>
  <si>
    <t>29006109</t>
  </si>
  <si>
    <t>29144724</t>
  </si>
  <si>
    <t>23512825</t>
  </si>
  <si>
    <t>28612368</t>
  </si>
  <si>
    <t>30203803</t>
  </si>
  <si>
    <t>29144807</t>
  </si>
  <si>
    <t>30337466</t>
  </si>
  <si>
    <t>23514428</t>
  </si>
  <si>
    <t>23501768</t>
  </si>
  <si>
    <t>23559632</t>
  </si>
  <si>
    <t>23513010</t>
  </si>
  <si>
    <t>23514236</t>
  </si>
  <si>
    <t>23512726</t>
  </si>
  <si>
    <t>23512769</t>
  </si>
  <si>
    <t>30204631</t>
  </si>
  <si>
    <t>23515022</t>
  </si>
  <si>
    <t>23501318</t>
  </si>
  <si>
    <t>30202306</t>
  </si>
  <si>
    <t>23512730</t>
  </si>
  <si>
    <t>23512773</t>
  </si>
  <si>
    <t>23559978</t>
  </si>
  <si>
    <t>23513799</t>
  </si>
  <si>
    <t>23513831</t>
  </si>
  <si>
    <t>23513562</t>
  </si>
  <si>
    <t>28685745</t>
  </si>
  <si>
    <t>69292852</t>
  </si>
  <si>
    <t>69292885</t>
  </si>
  <si>
    <t>69292933</t>
  </si>
  <si>
    <t>69294003</t>
  </si>
  <si>
    <t>69269007</t>
  </si>
  <si>
    <t>70383139</t>
  </si>
  <si>
    <t>70383030</t>
  </si>
  <si>
    <t>70382321</t>
  </si>
  <si>
    <t>70383476</t>
  </si>
  <si>
    <t>70383462</t>
  </si>
  <si>
    <t>70383474</t>
  </si>
  <si>
    <t>70382611</t>
  </si>
  <si>
    <t>70372104</t>
  </si>
  <si>
    <t>70383470</t>
  </si>
  <si>
    <t>70382652</t>
  </si>
  <si>
    <t>70382667</t>
  </si>
  <si>
    <t>70383351</t>
  </si>
  <si>
    <t>70383331</t>
  </si>
  <si>
    <t>70383469</t>
  </si>
  <si>
    <t>70383425</t>
  </si>
  <si>
    <t>70383480</t>
  </si>
  <si>
    <t>70383420</t>
  </si>
  <si>
    <t>70382736</t>
  </si>
  <si>
    <t>72754579</t>
  </si>
  <si>
    <t>72754908</t>
  </si>
  <si>
    <t>72754572</t>
  </si>
  <si>
    <t>72855605</t>
  </si>
  <si>
    <t>72852651</t>
  </si>
  <si>
    <t>72754665</t>
  </si>
  <si>
    <t>72754488</t>
  </si>
  <si>
    <t>72754668</t>
  </si>
  <si>
    <t>72754678</t>
  </si>
  <si>
    <t>72855620</t>
  </si>
  <si>
    <t>72855621</t>
  </si>
  <si>
    <t>72754945</t>
  </si>
  <si>
    <t>73962928</t>
  </si>
  <si>
    <t>73962884</t>
  </si>
  <si>
    <t>73962903</t>
  </si>
  <si>
    <t>73962407</t>
  </si>
  <si>
    <t>73962938</t>
  </si>
  <si>
    <t>73962890</t>
  </si>
  <si>
    <t>73962877</t>
  </si>
  <si>
    <t>73962135</t>
  </si>
  <si>
    <t>73962178</t>
  </si>
  <si>
    <t>73963320</t>
  </si>
  <si>
    <t>73962912</t>
  </si>
  <si>
    <t>73963009</t>
  </si>
  <si>
    <t>73963372</t>
  </si>
  <si>
    <t>73961930</t>
  </si>
  <si>
    <t>73961936</t>
  </si>
  <si>
    <t>74200439</t>
  </si>
  <si>
    <t>75028828</t>
  </si>
  <si>
    <t>75255334</t>
  </si>
  <si>
    <t>75254258</t>
  </si>
  <si>
    <t>75026840</t>
  </si>
  <si>
    <t>75254431</t>
  </si>
  <si>
    <t>75254608</t>
  </si>
  <si>
    <t>73961910</t>
  </si>
  <si>
    <t>73962213</t>
  </si>
  <si>
    <t>75254476</t>
  </si>
  <si>
    <t>75254393</t>
  </si>
  <si>
    <t>75254465</t>
  </si>
  <si>
    <t>74200423</t>
  </si>
  <si>
    <t>74200410</t>
  </si>
  <si>
    <t>74961583</t>
  </si>
  <si>
    <t>74963914</t>
  </si>
  <si>
    <t>74874586</t>
  </si>
  <si>
    <t>74200444</t>
  </si>
  <si>
    <t>76384325</t>
  </si>
  <si>
    <t>75448259</t>
  </si>
  <si>
    <t>75449014</t>
  </si>
  <si>
    <t>75448782</t>
  </si>
  <si>
    <t>76161048</t>
  </si>
  <si>
    <t>76184118</t>
  </si>
  <si>
    <t>76184270</t>
  </si>
  <si>
    <t>75448856</t>
  </si>
  <si>
    <t>75448854</t>
  </si>
  <si>
    <t>75448991</t>
  </si>
  <si>
    <t>75449138</t>
  </si>
  <si>
    <t>76366750</t>
  </si>
  <si>
    <t>81347234</t>
  </si>
  <si>
    <t>81347264</t>
  </si>
  <si>
    <t>76183605</t>
  </si>
  <si>
    <t>81348047</t>
  </si>
  <si>
    <t>76853859</t>
  </si>
  <si>
    <t>56916149</t>
  </si>
  <si>
    <t>56915421</t>
  </si>
  <si>
    <t>56916767</t>
  </si>
  <si>
    <t>56916137</t>
  </si>
  <si>
    <t>23513636</t>
  </si>
  <si>
    <t>56916147</t>
  </si>
  <si>
    <t>56915489</t>
  </si>
  <si>
    <t>56915487</t>
  </si>
  <si>
    <t>56915490</t>
  </si>
  <si>
    <t>56915493</t>
  </si>
  <si>
    <t>56915484</t>
  </si>
  <si>
    <t>29419143</t>
  </si>
  <si>
    <t>29144744</t>
  </si>
  <si>
    <t>56917015</t>
  </si>
  <si>
    <t>30204352</t>
  </si>
  <si>
    <t>29006020</t>
  </si>
  <si>
    <t>56916198</t>
  </si>
  <si>
    <t>30204315</t>
  </si>
  <si>
    <t>56916209</t>
  </si>
  <si>
    <t>56916287</t>
  </si>
  <si>
    <t>56916230</t>
  </si>
  <si>
    <t>56916213</t>
  </si>
  <si>
    <t>56916293</t>
  </si>
  <si>
    <t>56916639</t>
  </si>
  <si>
    <t>56916755</t>
  </si>
  <si>
    <t>56916332</t>
  </si>
  <si>
    <t>56916258</t>
  </si>
  <si>
    <t>56916598</t>
  </si>
  <si>
    <t>23501367</t>
  </si>
  <si>
    <t>56916599</t>
  </si>
  <si>
    <t>56916346</t>
  </si>
  <si>
    <t>56916146</t>
  </si>
  <si>
    <t>30204168</t>
  </si>
  <si>
    <t>56915918</t>
  </si>
  <si>
    <t>56916728</t>
  </si>
  <si>
    <t>56916266</t>
  </si>
  <si>
    <t>56916254</t>
  </si>
  <si>
    <t>30202289</t>
  </si>
  <si>
    <t>56916345</t>
  </si>
  <si>
    <t>56916348</t>
  </si>
  <si>
    <t>29006108</t>
  </si>
  <si>
    <t>56916328</t>
  </si>
  <si>
    <t>56916330</t>
  </si>
  <si>
    <t>56915505</t>
  </si>
  <si>
    <t>56915506</t>
  </si>
  <si>
    <t>56916336</t>
  </si>
  <si>
    <t>56916264</t>
  </si>
  <si>
    <t>56915509</t>
  </si>
  <si>
    <t>56915869</t>
  </si>
  <si>
    <t>56916339</t>
  </si>
  <si>
    <t>56916317</t>
  </si>
  <si>
    <t>56916224</t>
  </si>
  <si>
    <t>56916774</t>
  </si>
  <si>
    <t>56915858</t>
  </si>
  <si>
    <t>56916270</t>
  </si>
  <si>
    <t>56917072</t>
  </si>
  <si>
    <t>56916313</t>
  </si>
  <si>
    <t>56916221</t>
  </si>
  <si>
    <t>56916749</t>
  </si>
  <si>
    <t>56916218</t>
  </si>
  <si>
    <t>21055725</t>
  </si>
  <si>
    <t>29144848</t>
  </si>
  <si>
    <t>19278058</t>
  </si>
  <si>
    <t>56916726</t>
  </si>
  <si>
    <t>57204189</t>
  </si>
  <si>
    <t>56916684</t>
  </si>
  <si>
    <t>30545929</t>
  </si>
  <si>
    <t>56916833</t>
  </si>
  <si>
    <t>23515393</t>
  </si>
  <si>
    <t>56916942</t>
  </si>
  <si>
    <t>57204188</t>
  </si>
  <si>
    <t>57204192</t>
  </si>
  <si>
    <t>56916202</t>
  </si>
  <si>
    <t>56917569</t>
  </si>
  <si>
    <t>56916830</t>
  </si>
  <si>
    <t>56916901</t>
  </si>
  <si>
    <t>57206574</t>
  </si>
  <si>
    <t>56916289</t>
  </si>
  <si>
    <t>56915492</t>
  </si>
  <si>
    <t>56916603</t>
  </si>
  <si>
    <t>56915483</t>
  </si>
  <si>
    <t>57206553</t>
  </si>
  <si>
    <t>57206554</t>
  </si>
  <si>
    <t>56916853</t>
  </si>
  <si>
    <t>23512893</t>
  </si>
  <si>
    <t>30204125</t>
  </si>
  <si>
    <t>21055769</t>
  </si>
  <si>
    <t>23514684</t>
  </si>
  <si>
    <t>21060661</t>
  </si>
  <si>
    <t>23513610</t>
  </si>
  <si>
    <t>56916140</t>
  </si>
  <si>
    <t>56916805</t>
  </si>
  <si>
    <t>56915940</t>
  </si>
  <si>
    <t>23515303</t>
  </si>
  <si>
    <t>30202528</t>
  </si>
  <si>
    <t>56916808</t>
  </si>
  <si>
    <t>56916116</t>
  </si>
  <si>
    <t>30203267</t>
  </si>
  <si>
    <t>56915864</t>
  </si>
  <si>
    <t>23513813</t>
  </si>
  <si>
    <t>30204161</t>
  </si>
  <si>
    <t>29006112</t>
  </si>
  <si>
    <t>56916220</t>
  </si>
  <si>
    <t>56916216</t>
  </si>
  <si>
    <t>56916215</t>
  </si>
  <si>
    <t>56916697</t>
  </si>
  <si>
    <t>56916984</t>
  </si>
  <si>
    <t>56916647</t>
  </si>
  <si>
    <t>56916650</t>
  </si>
  <si>
    <t>56965943</t>
  </si>
  <si>
    <t>56964520</t>
  </si>
  <si>
    <t>56965900</t>
  </si>
  <si>
    <t>29006015</t>
  </si>
  <si>
    <t>56916702</t>
  </si>
  <si>
    <t>56915412</t>
  </si>
  <si>
    <t>56916888</t>
  </si>
  <si>
    <t>56916886</t>
  </si>
  <si>
    <t>56916707</t>
  </si>
  <si>
    <t>56916700</t>
  </si>
  <si>
    <t>30204162</t>
  </si>
  <si>
    <t>29006079</t>
  </si>
  <si>
    <t>21056933</t>
  </si>
  <si>
    <t>30204069</t>
  </si>
  <si>
    <t>56916298</t>
  </si>
  <si>
    <t>56916675</t>
  </si>
  <si>
    <t>56915860</t>
  </si>
  <si>
    <t>56916775</t>
  </si>
  <si>
    <t>56916817</t>
  </si>
  <si>
    <t>56916773</t>
  </si>
  <si>
    <t>56916704</t>
  </si>
  <si>
    <t>56916646</t>
  </si>
  <si>
    <t>56916143</t>
  </si>
  <si>
    <t>30203952</t>
  </si>
  <si>
    <t>56965854</t>
  </si>
  <si>
    <t>56916894</t>
  </si>
  <si>
    <t>21055722</t>
  </si>
  <si>
    <t>21055742</t>
  </si>
  <si>
    <t>30203930</t>
  </si>
  <si>
    <t>21055988</t>
  </si>
  <si>
    <t>56915488</t>
  </si>
  <si>
    <t>30202293</t>
  </si>
  <si>
    <t>21056920</t>
  </si>
  <si>
    <t>30337417</t>
  </si>
  <si>
    <t>56916884</t>
  </si>
  <si>
    <t>56916136</t>
  </si>
  <si>
    <t>56916115</t>
  </si>
  <si>
    <t>56916941</t>
  </si>
  <si>
    <t>56916118</t>
  </si>
  <si>
    <t>30202572</t>
  </si>
  <si>
    <t>21055644</t>
  </si>
  <si>
    <t>23512925</t>
  </si>
  <si>
    <t>30203965</t>
  </si>
  <si>
    <t>21056919</t>
  </si>
  <si>
    <t>23514002</t>
  </si>
  <si>
    <t>21053215</t>
  </si>
  <si>
    <t>30054742</t>
  </si>
  <si>
    <t>56916601</t>
  </si>
  <si>
    <t>56916139</t>
  </si>
  <si>
    <t>56916314</t>
  </si>
  <si>
    <t>56916344</t>
  </si>
  <si>
    <t>23512900</t>
  </si>
  <si>
    <t>23512903</t>
  </si>
  <si>
    <t>23501513</t>
  </si>
  <si>
    <t>30203966</t>
  </si>
  <si>
    <t>21055753</t>
  </si>
  <si>
    <t>23513507</t>
  </si>
  <si>
    <t>23501233</t>
  </si>
  <si>
    <t>29006031</t>
  </si>
  <si>
    <t>29144636</t>
  </si>
  <si>
    <t>29144771</t>
  </si>
  <si>
    <t>30204007</t>
  </si>
  <si>
    <t>30203329</t>
  </si>
  <si>
    <t>23501301</t>
  </si>
  <si>
    <t>23512421</t>
  </si>
  <si>
    <t>23514805</t>
  </si>
  <si>
    <t>23512759</t>
  </si>
  <si>
    <t>23512728</t>
  </si>
  <si>
    <t>23512417</t>
  </si>
  <si>
    <t>30203833</t>
  </si>
  <si>
    <t>30204319</t>
  </si>
  <si>
    <t>21055739</t>
  </si>
  <si>
    <t>29518732</t>
  </si>
  <si>
    <t>23501331</t>
  </si>
  <si>
    <t>21055680</t>
  </si>
  <si>
    <t>23512712</t>
  </si>
  <si>
    <t>29006012</t>
  </si>
  <si>
    <t>28659367</t>
  </si>
  <si>
    <t>29144654</t>
  </si>
  <si>
    <t>23514567</t>
  </si>
  <si>
    <t>23513847</t>
  </si>
  <si>
    <t>21055704</t>
  </si>
  <si>
    <t>21055755</t>
  </si>
  <si>
    <t>21055643</t>
  </si>
  <si>
    <t>23501224</t>
  </si>
  <si>
    <t>23501160</t>
  </si>
  <si>
    <t>29410094</t>
  </si>
  <si>
    <t>21094998</t>
  </si>
  <si>
    <t>30203953</t>
  </si>
  <si>
    <t>30054735</t>
  </si>
  <si>
    <t>23500962</t>
  </si>
  <si>
    <t>29141744</t>
  </si>
  <si>
    <t>23514797</t>
  </si>
  <si>
    <t>30337461</t>
  </si>
  <si>
    <t>30202288</t>
  </si>
  <si>
    <t>23511533</t>
  </si>
  <si>
    <t>23511371</t>
  </si>
  <si>
    <t>30204159</t>
  </si>
  <si>
    <t>23507735</t>
  </si>
  <si>
    <t>23507704</t>
  </si>
  <si>
    <t>29141760</t>
  </si>
  <si>
    <t>28685793</t>
  </si>
  <si>
    <t>19278042</t>
  </si>
  <si>
    <t>19278029</t>
  </si>
  <si>
    <t>19268770</t>
  </si>
  <si>
    <t>19278059</t>
  </si>
  <si>
    <t>29144727</t>
  </si>
  <si>
    <t>29144804</t>
  </si>
  <si>
    <t>29144749</t>
  </si>
  <si>
    <t>29144741</t>
  </si>
  <si>
    <t>29419730</t>
  </si>
  <si>
    <t>29144726</t>
  </si>
  <si>
    <t>19278062</t>
  </si>
  <si>
    <t>19278053</t>
  </si>
  <si>
    <t>29144809</t>
  </si>
  <si>
    <t>29144820</t>
  </si>
  <si>
    <t>29798361</t>
  </si>
  <si>
    <t>29798350</t>
  </si>
  <si>
    <t>29789319</t>
  </si>
  <si>
    <t>29798358</t>
  </si>
  <si>
    <t>29798355</t>
  </si>
  <si>
    <t>29798356</t>
  </si>
  <si>
    <t>29789358</t>
  </si>
  <si>
    <t>29798384</t>
  </si>
  <si>
    <t>29798331</t>
  </si>
  <si>
    <t>29789341</t>
  </si>
  <si>
    <t>29789303</t>
  </si>
  <si>
    <t>19278039</t>
  </si>
  <si>
    <t>19278046</t>
  </si>
  <si>
    <t>19268925</t>
  </si>
  <si>
    <t>29798566</t>
  </si>
  <si>
    <t>29798585</t>
  </si>
  <si>
    <t>29798606</t>
  </si>
  <si>
    <t>29798572</t>
  </si>
  <si>
    <t>29798594</t>
  </si>
  <si>
    <t>28590938</t>
  </si>
  <si>
    <t>28590985</t>
  </si>
  <si>
    <t>30191005</t>
  </si>
  <si>
    <t>30190993</t>
  </si>
  <si>
    <t>69293042</t>
  </si>
  <si>
    <t>69292872</t>
  </si>
  <si>
    <t>69292842</t>
  </si>
  <si>
    <t>70352416</t>
  </si>
  <si>
    <t>70352397</t>
  </si>
  <si>
    <t>69292874</t>
  </si>
  <si>
    <t>69292808</t>
  </si>
  <si>
    <t>69292742</t>
  </si>
  <si>
    <t>70351824</t>
  </si>
  <si>
    <t>69294001</t>
  </si>
  <si>
    <t>70352400</t>
  </si>
  <si>
    <t>69294024</t>
  </si>
  <si>
    <t>69292907</t>
  </si>
  <si>
    <t>69292803</t>
  </si>
  <si>
    <t>69293965</t>
  </si>
  <si>
    <t>69294031</t>
  </si>
  <si>
    <t>69268992</t>
  </si>
  <si>
    <t>70351354</t>
  </si>
  <si>
    <t>70383126</t>
  </si>
  <si>
    <t>70382436</t>
  </si>
  <si>
    <t>70383121</t>
  </si>
  <si>
    <t>70383149</t>
  </si>
  <si>
    <t>70383140</t>
  </si>
  <si>
    <t>70383132</t>
  </si>
  <si>
    <t>70383384</t>
  </si>
  <si>
    <t>70383452</t>
  </si>
  <si>
    <t>70382487</t>
  </si>
  <si>
    <t>70382617</t>
  </si>
  <si>
    <t>70383142</t>
  </si>
  <si>
    <t>70383117</t>
  </si>
  <si>
    <t>70372851</t>
  </si>
  <si>
    <t>70383350</t>
  </si>
  <si>
    <t>70383341</t>
  </si>
  <si>
    <t>70383334</t>
  </si>
  <si>
    <t>70383343</t>
  </si>
  <si>
    <t>70383365</t>
  </si>
  <si>
    <t>70382317</t>
  </si>
  <si>
    <t>70382093</t>
  </si>
  <si>
    <t>70383310</t>
  </si>
  <si>
    <t>70382811</t>
  </si>
  <si>
    <t>70382835</t>
  </si>
  <si>
    <t>70383298</t>
  </si>
  <si>
    <t>70382829</t>
  </si>
  <si>
    <t>70383373</t>
  </si>
  <si>
    <t>70382337</t>
  </si>
  <si>
    <t>70383325</t>
  </si>
  <si>
    <t>70383335</t>
  </si>
  <si>
    <t>70382687</t>
  </si>
  <si>
    <t>70383029</t>
  </si>
  <si>
    <t>70383101</t>
  </si>
  <si>
    <t>70383371</t>
  </si>
  <si>
    <t>70383525</t>
  </si>
  <si>
    <t>70383242</t>
  </si>
  <si>
    <t>70383522</t>
  </si>
  <si>
    <t>70383302</t>
  </si>
  <si>
    <t>70383245</t>
  </si>
  <si>
    <t>70383284</t>
  </si>
  <si>
    <t>70383372</t>
  </si>
  <si>
    <t>70382779</t>
  </si>
  <si>
    <t>70351918</t>
  </si>
  <si>
    <t>70351927</t>
  </si>
  <si>
    <t>70351942</t>
  </si>
  <si>
    <t>70383077</t>
  </si>
  <si>
    <t>70383308</t>
  </si>
  <si>
    <t>70382812</t>
  </si>
  <si>
    <t>70383052</t>
  </si>
  <si>
    <t>70383229</t>
  </si>
  <si>
    <t>70383423</t>
  </si>
  <si>
    <t>70383490</t>
  </si>
  <si>
    <t>70383413</t>
  </si>
  <si>
    <t>70382756</t>
  </si>
  <si>
    <t>70382732</t>
  </si>
  <si>
    <t>70382746</t>
  </si>
  <si>
    <t>70351301</t>
  </si>
  <si>
    <t>70382745</t>
  </si>
  <si>
    <t>70382623</t>
  </si>
  <si>
    <t>70374687</t>
  </si>
  <si>
    <t>70382773</t>
  </si>
  <si>
    <t>70351968</t>
  </si>
  <si>
    <t>70351929</t>
  </si>
  <si>
    <t>70351920</t>
  </si>
  <si>
    <t>70382765</t>
  </si>
  <si>
    <t>70382742</t>
  </si>
  <si>
    <t>70382758</t>
  </si>
  <si>
    <t>70382452</t>
  </si>
  <si>
    <t>70382622</t>
  </si>
  <si>
    <t>70351949</t>
  </si>
  <si>
    <t>70383014</t>
  </si>
  <si>
    <t>70382358</t>
  </si>
  <si>
    <t>70382897</t>
  </si>
  <si>
    <t>70382966</t>
  </si>
  <si>
    <t>70383417</t>
  </si>
  <si>
    <t>70383402</t>
  </si>
  <si>
    <t>70383385</t>
  </si>
  <si>
    <t>70383390</t>
  </si>
  <si>
    <t>70383437</t>
  </si>
  <si>
    <t>70384072</t>
  </si>
  <si>
    <t>70383485</t>
  </si>
  <si>
    <t>72754574</t>
  </si>
  <si>
    <t>72754573</t>
  </si>
  <si>
    <t>72754745</t>
  </si>
  <si>
    <t>72855578</t>
  </si>
  <si>
    <t>72855566</t>
  </si>
  <si>
    <t>72754876</t>
  </si>
  <si>
    <t>72754882</t>
  </si>
  <si>
    <t>72754888</t>
  </si>
  <si>
    <t>72754890</t>
  </si>
  <si>
    <t>72754893</t>
  </si>
  <si>
    <t>72754892</t>
  </si>
  <si>
    <t>72754905</t>
  </si>
  <si>
    <t>72754583</t>
  </si>
  <si>
    <t>72754629</t>
  </si>
  <si>
    <t>72754554</t>
  </si>
  <si>
    <t>72754461</t>
  </si>
  <si>
    <t>72754699</t>
  </si>
  <si>
    <t>72754639</t>
  </si>
  <si>
    <t>72754711</t>
  </si>
  <si>
    <t>72753604</t>
  </si>
  <si>
    <t>72855559</t>
  </si>
  <si>
    <t>72754498</t>
  </si>
  <si>
    <t>72754464</t>
  </si>
  <si>
    <t>72754478</t>
  </si>
  <si>
    <t>72753661</t>
  </si>
  <si>
    <t>72754650</t>
  </si>
  <si>
    <t>72754661</t>
  </si>
  <si>
    <t>72855562</t>
  </si>
  <si>
    <t>72754675</t>
  </si>
  <si>
    <t>72754653</t>
  </si>
  <si>
    <t>72855624</t>
  </si>
  <si>
    <t>72855629</t>
  </si>
  <si>
    <t>72855567</t>
  </si>
  <si>
    <t>72855563</t>
  </si>
  <si>
    <t>72855572</t>
  </si>
  <si>
    <t>72855571</t>
  </si>
  <si>
    <t>72855564</t>
  </si>
  <si>
    <t>72754953</t>
  </si>
  <si>
    <t>72754931</t>
  </si>
  <si>
    <t>72754954</t>
  </si>
  <si>
    <t>72855345</t>
  </si>
  <si>
    <t>73962981</t>
  </si>
  <si>
    <t>73963281</t>
  </si>
  <si>
    <t>73962889</t>
  </si>
  <si>
    <t>73962895</t>
  </si>
  <si>
    <t>73962896</t>
  </si>
  <si>
    <t>73962439</t>
  </si>
  <si>
    <t>73960183</t>
  </si>
  <si>
    <t>73961806</t>
  </si>
  <si>
    <t>73962312</t>
  </si>
  <si>
    <t>73961780</t>
  </si>
  <si>
    <t>73963313</t>
  </si>
  <si>
    <t>73962239</t>
  </si>
  <si>
    <t>73962954</t>
  </si>
  <si>
    <t>73962904</t>
  </si>
  <si>
    <t>72754545</t>
  </si>
  <si>
    <t>72754593</t>
  </si>
  <si>
    <t>72754598</t>
  </si>
  <si>
    <t>73962936</t>
  </si>
  <si>
    <t>72754700</t>
  </si>
  <si>
    <t>73963011</t>
  </si>
  <si>
    <t>73963003</t>
  </si>
  <si>
    <t>73962880</t>
  </si>
  <si>
    <t>73961763</t>
  </si>
  <si>
    <t>73961789</t>
  </si>
  <si>
    <t>73961774</t>
  </si>
  <si>
    <t>73963369</t>
  </si>
  <si>
    <t>73962194</t>
  </si>
  <si>
    <t>73962186</t>
  </si>
  <si>
    <t>73962141</t>
  </si>
  <si>
    <t>73962228</t>
  </si>
  <si>
    <t>73962279</t>
  </si>
  <si>
    <t>73962106</t>
  </si>
  <si>
    <t>73962311</t>
  </si>
  <si>
    <t>73962236</t>
  </si>
  <si>
    <t>73962217</t>
  </si>
  <si>
    <t>73962271</t>
  </si>
  <si>
    <t>73962273</t>
  </si>
  <si>
    <t>73962231</t>
  </si>
  <si>
    <t>73962266</t>
  </si>
  <si>
    <t>73962247</t>
  </si>
  <si>
    <t>73962284</t>
  </si>
  <si>
    <t>73962107</t>
  </si>
  <si>
    <t>73962290</t>
  </si>
  <si>
    <t>73962260</t>
  </si>
  <si>
    <t>73961897</t>
  </si>
  <si>
    <t>73961804</t>
  </si>
  <si>
    <t>74963167</t>
  </si>
  <si>
    <t>74200425</t>
  </si>
  <si>
    <t>75028955</t>
  </si>
  <si>
    <t>75029007</t>
  </si>
  <si>
    <t>75028838</t>
  </si>
  <si>
    <t>75028829</t>
  </si>
  <si>
    <t>75254409</t>
  </si>
  <si>
    <t>75254401</t>
  </si>
  <si>
    <t>75252109</t>
  </si>
  <si>
    <t>75252126</t>
  </si>
  <si>
    <t>74961555</t>
  </si>
  <si>
    <t>74961624</t>
  </si>
  <si>
    <t>75254571</t>
  </si>
  <si>
    <t>75254602</t>
  </si>
  <si>
    <t>75254305</t>
  </si>
  <si>
    <t>75254307</t>
  </si>
  <si>
    <t>75254273</t>
  </si>
  <si>
    <t>75026813</t>
  </si>
  <si>
    <t>75026816</t>
  </si>
  <si>
    <t>75026828</t>
  </si>
  <si>
    <t>75026870</t>
  </si>
  <si>
    <t>75026826</t>
  </si>
  <si>
    <t>75254438</t>
  </si>
  <si>
    <t>75254414</t>
  </si>
  <si>
    <t>75254397</t>
  </si>
  <si>
    <t>75254408</t>
  </si>
  <si>
    <t>75252090</t>
  </si>
  <si>
    <t>75449394</t>
  </si>
  <si>
    <t>75254955</t>
  </si>
  <si>
    <t>75254580</t>
  </si>
  <si>
    <t>75254550</t>
  </si>
  <si>
    <t>75254568</t>
  </si>
  <si>
    <t>73961916</t>
  </si>
  <si>
    <t>73961931</t>
  </si>
  <si>
    <t>73961949</t>
  </si>
  <si>
    <t>73961902</t>
  </si>
  <si>
    <t>73961911</t>
  </si>
  <si>
    <t>73961907</t>
  </si>
  <si>
    <t>74961222</t>
  </si>
  <si>
    <t>74961201</t>
  </si>
  <si>
    <t>73961961</t>
  </si>
  <si>
    <t>74961210</t>
  </si>
  <si>
    <t>75254467</t>
  </si>
  <si>
    <t>74963942</t>
  </si>
  <si>
    <t>74875550</t>
  </si>
  <si>
    <t>74875574</t>
  </si>
  <si>
    <t>73962285</t>
  </si>
  <si>
    <t>73962274</t>
  </si>
  <si>
    <t>74959643</t>
  </si>
  <si>
    <t>74959619</t>
  </si>
  <si>
    <t>74959569</t>
  </si>
  <si>
    <t>76375756</t>
  </si>
  <si>
    <t>76375754</t>
  </si>
  <si>
    <t>81347056</t>
  </si>
  <si>
    <t>75448488</t>
  </si>
  <si>
    <t>75446345</t>
  </si>
  <si>
    <t>81347193</t>
  </si>
  <si>
    <t>81347208</t>
  </si>
  <si>
    <t>75255283</t>
  </si>
  <si>
    <t>75254817</t>
  </si>
  <si>
    <t>75448219</t>
  </si>
  <si>
    <t>75449257</t>
  </si>
  <si>
    <t>75447615</t>
  </si>
  <si>
    <t>76375838</t>
  </si>
  <si>
    <t>75448507</t>
  </si>
  <si>
    <t>75448489</t>
  </si>
  <si>
    <t>75448487</t>
  </si>
  <si>
    <t>75449001</t>
  </si>
  <si>
    <t>75449003</t>
  </si>
  <si>
    <t>75448988</t>
  </si>
  <si>
    <t>75449018</t>
  </si>
  <si>
    <t>75446287</t>
  </si>
  <si>
    <t>75448967</t>
  </si>
  <si>
    <t>75448976</t>
  </si>
  <si>
    <t>75448969</t>
  </si>
  <si>
    <t>75448968</t>
  </si>
  <si>
    <t>76365916</t>
  </si>
  <si>
    <t>76365912</t>
  </si>
  <si>
    <t>76365881</t>
  </si>
  <si>
    <t>76375789</t>
  </si>
  <si>
    <t>75448801</t>
  </si>
  <si>
    <t>75448772</t>
  </si>
  <si>
    <t>75448777</t>
  </si>
  <si>
    <t>75448787</t>
  </si>
  <si>
    <t>76375887</t>
  </si>
  <si>
    <t>76183780</t>
  </si>
  <si>
    <t>76161035</t>
  </si>
  <si>
    <t>76161063</t>
  </si>
  <si>
    <t>76375900</t>
  </si>
  <si>
    <t>76375892</t>
  </si>
  <si>
    <t>76374658</t>
  </si>
  <si>
    <t>76375884</t>
  </si>
  <si>
    <t>75449415</t>
  </si>
  <si>
    <t>75449388</t>
  </si>
  <si>
    <t>75449041</t>
  </si>
  <si>
    <t>76161019</t>
  </si>
  <si>
    <t>81347933</t>
  </si>
  <si>
    <t>76161038</t>
  </si>
  <si>
    <t>76161047</t>
  </si>
  <si>
    <t>76375785</t>
  </si>
  <si>
    <t>75449362</t>
  </si>
  <si>
    <t>75448020</t>
  </si>
  <si>
    <t>75448771</t>
  </si>
  <si>
    <t>75448783</t>
  </si>
  <si>
    <t>75449140</t>
  </si>
  <si>
    <t>75449148</t>
  </si>
  <si>
    <t>75449150</t>
  </si>
  <si>
    <t>75449159</t>
  </si>
  <si>
    <t>76372479</t>
  </si>
  <si>
    <t>76183923</t>
  </si>
  <si>
    <t>76366173</t>
  </si>
  <si>
    <t>76183869</t>
  </si>
  <si>
    <t>76183837</t>
  </si>
  <si>
    <t>76183830</t>
  </si>
  <si>
    <t>76183868</t>
  </si>
  <si>
    <t>76183963</t>
  </si>
  <si>
    <t>76183956</t>
  </si>
  <si>
    <t>76184012</t>
  </si>
  <si>
    <t>81348060</t>
  </si>
  <si>
    <t>81347249</t>
  </si>
  <si>
    <t>81348046</t>
  </si>
  <si>
    <t>81348080</t>
  </si>
  <si>
    <t>81348083</t>
  </si>
  <si>
    <t>81348065</t>
  </si>
  <si>
    <t>76853829</t>
  </si>
  <si>
    <t>76850519</t>
  </si>
  <si>
    <t>76184026</t>
  </si>
  <si>
    <t>76184039</t>
  </si>
  <si>
    <t>76183616</t>
  </si>
  <si>
    <t>30160641</t>
  </si>
  <si>
    <t>30204504</t>
  </si>
  <si>
    <t>30204429</t>
  </si>
  <si>
    <t>29144841</t>
  </si>
  <si>
    <t>19162106</t>
  </si>
  <si>
    <t>23515028</t>
  </si>
  <si>
    <t>24289785</t>
  </si>
  <si>
    <t>26914638</t>
  </si>
  <si>
    <t>24025981</t>
  </si>
  <si>
    <t>27327569</t>
  </si>
  <si>
    <t>28590924</t>
  </si>
  <si>
    <t>30190761</t>
  </si>
  <si>
    <t>30203337</t>
  </si>
  <si>
    <t>30203320</t>
  </si>
  <si>
    <t>30203332</t>
  </si>
  <si>
    <t>30204051</t>
  </si>
  <si>
    <t>30204153</t>
  </si>
  <si>
    <t>69293075</t>
  </si>
  <si>
    <t>69293074</t>
  </si>
  <si>
    <t>69293080</t>
  </si>
  <si>
    <t>69293490</t>
  </si>
  <si>
    <t>69292671</t>
  </si>
  <si>
    <t>70352419</t>
  </si>
  <si>
    <t>69292829</t>
  </si>
  <si>
    <t>69292619</t>
  </si>
  <si>
    <t>69294020</t>
  </si>
  <si>
    <t>69293960</t>
  </si>
  <si>
    <t>70351902</t>
  </si>
  <si>
    <t>70383046</t>
  </si>
  <si>
    <t>70383028</t>
  </si>
  <si>
    <t>69292008</t>
  </si>
  <si>
    <t>69292881</t>
  </si>
  <si>
    <t>69292585</t>
  </si>
  <si>
    <t>69291575</t>
  </si>
  <si>
    <t>69291999</t>
  </si>
  <si>
    <t>24202964</t>
  </si>
  <si>
    <t>23515368</t>
  </si>
  <si>
    <t>24158536</t>
  </si>
  <si>
    <t>24157831</t>
  </si>
  <si>
    <t>24202639</t>
  </si>
  <si>
    <t>24158773</t>
  </si>
  <si>
    <t>24158771</t>
  </si>
  <si>
    <t>24158502</t>
  </si>
  <si>
    <t>24208030</t>
  </si>
  <si>
    <t>23504895</t>
  </si>
  <si>
    <t>56915406</t>
  </si>
  <si>
    <t>24892181</t>
  </si>
  <si>
    <t>24157843</t>
  </si>
  <si>
    <t>24886257</t>
  </si>
  <si>
    <t>56472553</t>
  </si>
  <si>
    <t>24156924</t>
  </si>
  <si>
    <t>70383072</t>
  </si>
  <si>
    <t>70382343</t>
  </si>
  <si>
    <t>70383086</t>
  </si>
  <si>
    <t>70382615</t>
  </si>
  <si>
    <t>70382634</t>
  </si>
  <si>
    <t>70383426</t>
  </si>
  <si>
    <t>70383468</t>
  </si>
  <si>
    <t>70382350</t>
  </si>
  <si>
    <t>70382032</t>
  </si>
  <si>
    <t>70382661</t>
  </si>
  <si>
    <t>70383541</t>
  </si>
  <si>
    <t>70383528</t>
  </si>
  <si>
    <t>70383021</t>
  </si>
  <si>
    <t>70383368</t>
  </si>
  <si>
    <t>70383300</t>
  </si>
  <si>
    <t>70383239</t>
  </si>
  <si>
    <t>70352334</t>
  </si>
  <si>
    <t>70352393</t>
  </si>
  <si>
    <t>70383309</t>
  </si>
  <si>
    <t>70383040</t>
  </si>
  <si>
    <t>70382538</t>
  </si>
  <si>
    <t>70383436</t>
  </si>
  <si>
    <t>70383352</t>
  </si>
  <si>
    <t>72754863</t>
  </si>
  <si>
    <t>70383287</t>
  </si>
  <si>
    <t>72754881</t>
  </si>
  <si>
    <t>72754891</t>
  </si>
  <si>
    <t>70382940</t>
  </si>
  <si>
    <t>70383103</t>
  </si>
  <si>
    <t>70382418</t>
  </si>
  <si>
    <t>70383266</t>
  </si>
  <si>
    <t>70383257</t>
  </si>
  <si>
    <t>70383271</t>
  </si>
  <si>
    <t>70383285</t>
  </si>
  <si>
    <t>70383282</t>
  </si>
  <si>
    <t>70383303</t>
  </si>
  <si>
    <t>70383460</t>
  </si>
  <si>
    <t>70382753</t>
  </si>
  <si>
    <t>24207487</t>
  </si>
  <si>
    <t>23512895</t>
  </si>
  <si>
    <t>23515386</t>
  </si>
  <si>
    <t>24215617</t>
  </si>
  <si>
    <t>24202655</t>
  </si>
  <si>
    <t>24214473</t>
  </si>
  <si>
    <t>24202904</t>
  </si>
  <si>
    <t>24208043</t>
  </si>
  <si>
    <t>24249229</t>
  </si>
  <si>
    <t>24886614</t>
  </si>
  <si>
    <t>24202944</t>
  </si>
  <si>
    <t>24198701</t>
  </si>
  <si>
    <t>24251371</t>
  </si>
  <si>
    <t>56916910</t>
  </si>
  <si>
    <t>23514060</t>
  </si>
  <si>
    <t>24251471</t>
  </si>
  <si>
    <t>24198601</t>
  </si>
  <si>
    <t>24201787</t>
  </si>
  <si>
    <t>24201398</t>
  </si>
  <si>
    <t>24208004</t>
  </si>
  <si>
    <t>24157497</t>
  </si>
  <si>
    <t>29022004</t>
  </si>
  <si>
    <t>24206598</t>
  </si>
  <si>
    <t>29144728</t>
  </si>
  <si>
    <t>56915529</t>
  </si>
  <si>
    <t>56916730</t>
  </si>
  <si>
    <t>23515379</t>
  </si>
  <si>
    <t>24206317</t>
  </si>
  <si>
    <t>23511556</t>
  </si>
  <si>
    <t>24201805</t>
  </si>
  <si>
    <t>24214382</t>
  </si>
  <si>
    <t>24215589</t>
  </si>
  <si>
    <t>28495403</t>
  </si>
  <si>
    <t>29144821</t>
  </si>
  <si>
    <t>56468271</t>
  </si>
  <si>
    <t>23513526</t>
  </si>
  <si>
    <t>24214456</t>
  </si>
  <si>
    <t>24211569</t>
  </si>
  <si>
    <t>24200983</t>
  </si>
  <si>
    <t>19278069</t>
  </si>
  <si>
    <t>24215583</t>
  </si>
  <si>
    <t>24214688</t>
  </si>
  <si>
    <t>24337027</t>
  </si>
  <si>
    <t>23514296</t>
  </si>
  <si>
    <t>23513676</t>
  </si>
  <si>
    <t>56964500</t>
  </si>
  <si>
    <t>24202638</t>
  </si>
  <si>
    <t>29144696</t>
  </si>
  <si>
    <t>24215563</t>
  </si>
  <si>
    <t>24214391</t>
  </si>
  <si>
    <t>24201499</t>
  </si>
  <si>
    <t>24202640</t>
  </si>
  <si>
    <t>56917295</t>
  </si>
  <si>
    <t>24198598</t>
  </si>
  <si>
    <t>24202657</t>
  </si>
  <si>
    <t>24211691</t>
  </si>
  <si>
    <t>23511476</t>
  </si>
  <si>
    <t>24214699</t>
  </si>
  <si>
    <t>24248972</t>
  </si>
  <si>
    <t>24202669</t>
  </si>
  <si>
    <t>24248937</t>
  </si>
  <si>
    <t>24203969</t>
  </si>
  <si>
    <t>23513874</t>
  </si>
  <si>
    <t>23512057</t>
  </si>
  <si>
    <t>29144926</t>
  </si>
  <si>
    <t>24248912</t>
  </si>
  <si>
    <t>24249231</t>
  </si>
  <si>
    <t>29710823</t>
  </si>
  <si>
    <t>23511378</t>
  </si>
  <si>
    <t>24152789</t>
  </si>
  <si>
    <t>30203311</t>
  </si>
  <si>
    <t>24245358</t>
  </si>
  <si>
    <t>24198617</t>
  </si>
  <si>
    <t>56040660</t>
  </si>
  <si>
    <t>24214360</t>
  </si>
  <si>
    <t>30054642</t>
  </si>
  <si>
    <t>24207982</t>
  </si>
  <si>
    <t>24214356</t>
  </si>
  <si>
    <t>24154468</t>
  </si>
  <si>
    <t>29144822</t>
  </si>
  <si>
    <t>56915470</t>
  </si>
  <si>
    <t>24214658</t>
  </si>
  <si>
    <t>24251289</t>
  </si>
  <si>
    <t>56916640</t>
  </si>
  <si>
    <t>29018569</t>
  </si>
  <si>
    <t>24200881</t>
  </si>
  <si>
    <t>24202584</t>
  </si>
  <si>
    <t>24204118</t>
  </si>
  <si>
    <t>29419722</t>
  </si>
  <si>
    <t>23514312</t>
  </si>
  <si>
    <t>19072113</t>
  </si>
  <si>
    <t>24157519</t>
  </si>
  <si>
    <t>56468230</t>
  </si>
  <si>
    <t>24202216</t>
  </si>
  <si>
    <t>24201279</t>
  </si>
  <si>
    <t>24158501</t>
  </si>
  <si>
    <t>24208026</t>
  </si>
  <si>
    <t>24201748</t>
  </si>
  <si>
    <t>24214452</t>
  </si>
  <si>
    <t>24201764</t>
  </si>
  <si>
    <t>72754875</t>
  </si>
  <si>
    <t>76385090</t>
  </si>
  <si>
    <t>72754765</t>
  </si>
  <si>
    <t>72754612</t>
  </si>
  <si>
    <t>72754551</t>
  </si>
  <si>
    <t>72855522</t>
  </si>
  <si>
    <t>72852637</t>
  </si>
  <si>
    <t>72754590</t>
  </si>
  <si>
    <t>72852625</t>
  </si>
  <si>
    <t>72754739</t>
  </si>
  <si>
    <t>24886305</t>
  </si>
  <si>
    <t>73963351</t>
  </si>
  <si>
    <t>73963371</t>
  </si>
  <si>
    <t>73963278</t>
  </si>
  <si>
    <t>73963368</t>
  </si>
  <si>
    <t>73962944</t>
  </si>
  <si>
    <t>73962964</t>
  </si>
  <si>
    <t>73962941</t>
  </si>
  <si>
    <t>73962943</t>
  </si>
  <si>
    <t>73963081</t>
  </si>
  <si>
    <t>73962272</t>
  </si>
  <si>
    <t>73962255</t>
  </si>
  <si>
    <t>74963175</t>
  </si>
  <si>
    <t>74963183</t>
  </si>
  <si>
    <t>75042617</t>
  </si>
  <si>
    <t>73961938</t>
  </si>
  <si>
    <t>73961952</t>
  </si>
  <si>
    <t>76385180</t>
  </si>
  <si>
    <t>75028982</t>
  </si>
  <si>
    <t>75029033</t>
  </si>
  <si>
    <t>75254382</t>
  </si>
  <si>
    <t>75255324</t>
  </si>
  <si>
    <t>75255308</t>
  </si>
  <si>
    <t>74200431</t>
  </si>
  <si>
    <t>74961524</t>
  </si>
  <si>
    <t>74961614</t>
  </si>
  <si>
    <t>75254581</t>
  </si>
  <si>
    <t>75255329</t>
  </si>
  <si>
    <t>75254948</t>
  </si>
  <si>
    <t>75448713</t>
  </si>
  <si>
    <t>74200396</t>
  </si>
  <si>
    <t>74964165</t>
  </si>
  <si>
    <t>74963977</t>
  </si>
  <si>
    <t>74875590</t>
  </si>
  <si>
    <t>73962297</t>
  </si>
  <si>
    <t>73962269</t>
  </si>
  <si>
    <t>75042621</t>
  </si>
  <si>
    <t>75254365</t>
  </si>
  <si>
    <t>75254468</t>
  </si>
  <si>
    <t>81347057</t>
  </si>
  <si>
    <t>75446320</t>
  </si>
  <si>
    <t>75449263</t>
  </si>
  <si>
    <t>75449349</t>
  </si>
  <si>
    <t>75449141</t>
  </si>
  <si>
    <t>75449435</t>
  </si>
  <si>
    <t>75448626</t>
  </si>
  <si>
    <t>75448740</t>
  </si>
  <si>
    <t>75446316</t>
  </si>
  <si>
    <t>75446317</t>
  </si>
  <si>
    <t>75448773</t>
  </si>
  <si>
    <t>75448807</t>
  </si>
  <si>
    <t>75448776</t>
  </si>
  <si>
    <t>75449366</t>
  </si>
  <si>
    <t>75449112</t>
  </si>
  <si>
    <t>76365930</t>
  </si>
  <si>
    <t>75449345</t>
  </si>
  <si>
    <t>75449153</t>
  </si>
  <si>
    <t>75448752</t>
  </si>
  <si>
    <t>75449209</t>
  </si>
  <si>
    <t>76372522</t>
  </si>
  <si>
    <t>81347262</t>
  </si>
  <si>
    <t>81347577</t>
  </si>
  <si>
    <t>76184226</t>
  </si>
  <si>
    <t>76372476</t>
  </si>
  <si>
    <t>81347263</t>
  </si>
  <si>
    <t>81347314</t>
  </si>
  <si>
    <t>75254380</t>
  </si>
  <si>
    <t>76366755</t>
  </si>
  <si>
    <t>25343891</t>
  </si>
  <si>
    <t>24144757</t>
  </si>
  <si>
    <t>56470701</t>
  </si>
  <si>
    <t>56916953</t>
  </si>
  <si>
    <t>29141753</t>
  </si>
  <si>
    <t>30875633</t>
  </si>
  <si>
    <t>30204402</t>
  </si>
  <si>
    <t>30204381</t>
  </si>
  <si>
    <t>29006084</t>
  </si>
  <si>
    <t>30203338</t>
  </si>
  <si>
    <t>30203275</t>
  </si>
  <si>
    <t>29005977</t>
  </si>
  <si>
    <t>30204388</t>
  </si>
  <si>
    <t>30337551</t>
  </si>
  <si>
    <t>30337519</t>
  </si>
  <si>
    <t>30337518</t>
  </si>
  <si>
    <t>30337455</t>
  </si>
  <si>
    <t>29141745</t>
  </si>
  <si>
    <t>23513634</t>
  </si>
  <si>
    <t>23513719</t>
  </si>
  <si>
    <t>23515367</t>
  </si>
  <si>
    <t>23514220</t>
  </si>
  <si>
    <t>23513978</t>
  </si>
  <si>
    <t>23515399</t>
  </si>
  <si>
    <t>23511671</t>
  </si>
  <si>
    <t>23501468</t>
  </si>
  <si>
    <t>23514745</t>
  </si>
  <si>
    <t>23513897</t>
  </si>
  <si>
    <t>19278047</t>
  </si>
  <si>
    <t>29144840</t>
  </si>
  <si>
    <t>29144846</t>
  </si>
  <si>
    <t>23513579</t>
  </si>
  <si>
    <t>29144719</t>
  </si>
  <si>
    <t>29588571</t>
  </si>
  <si>
    <t>29144847</t>
  </si>
  <si>
    <t>28685757</t>
  </si>
  <si>
    <t>29018551</t>
  </si>
  <si>
    <t>29410100</t>
  </si>
  <si>
    <t>19278052</t>
  </si>
  <si>
    <t>30203928</t>
  </si>
  <si>
    <t>19278050</t>
  </si>
  <si>
    <t>24025558</t>
  </si>
  <si>
    <t>24004653</t>
  </si>
  <si>
    <t>24004418</t>
  </si>
  <si>
    <t>24025722</t>
  </si>
  <si>
    <t>24025870</t>
  </si>
  <si>
    <t>24025890</t>
  </si>
  <si>
    <t>24025589</t>
  </si>
  <si>
    <t>24025712</t>
  </si>
  <si>
    <t>24025841</t>
  </si>
  <si>
    <t>57039430</t>
  </si>
  <si>
    <t>57347332</t>
  </si>
  <si>
    <t>24004718</t>
  </si>
  <si>
    <t>24026577</t>
  </si>
  <si>
    <t>24026395</t>
  </si>
  <si>
    <t>24026959</t>
  </si>
  <si>
    <t>24026755</t>
  </si>
  <si>
    <t>24005413</t>
  </si>
  <si>
    <t>24291194</t>
  </si>
  <si>
    <t>24026960</t>
  </si>
  <si>
    <t>24005329</t>
  </si>
  <si>
    <t>24004652</t>
  </si>
  <si>
    <t>24025602</t>
  </si>
  <si>
    <t>24325295</t>
  </si>
  <si>
    <t>24024371</t>
  </si>
  <si>
    <t>24025592</t>
  </si>
  <si>
    <t>24025736</t>
  </si>
  <si>
    <t>24025599</t>
  </si>
  <si>
    <t>24004581</t>
  </si>
  <si>
    <t>24025873</t>
  </si>
  <si>
    <t>29292154</t>
  </si>
  <si>
    <t>25359269</t>
  </si>
  <si>
    <t>30202286</t>
  </si>
  <si>
    <t>29141706</t>
  </si>
  <si>
    <t>29141746</t>
  </si>
  <si>
    <t>29141750</t>
  </si>
  <si>
    <t>69293036</t>
  </si>
  <si>
    <t>69293131</t>
  </si>
  <si>
    <t>69292879</t>
  </si>
  <si>
    <t>70352413</t>
  </si>
  <si>
    <t>69292656</t>
  </si>
  <si>
    <t>69292830</t>
  </si>
  <si>
    <t>69292884</t>
  </si>
  <si>
    <t>69293280</t>
  </si>
  <si>
    <t>69292908</t>
  </si>
  <si>
    <t>69293510</t>
  </si>
  <si>
    <t>69292838</t>
  </si>
  <si>
    <t>69292826</t>
  </si>
  <si>
    <t>69294023</t>
  </si>
  <si>
    <t>70383451</t>
  </si>
  <si>
    <t>70352344</t>
  </si>
  <si>
    <t>70352412</t>
  </si>
  <si>
    <t>69294052</t>
  </si>
  <si>
    <t>24158890</t>
  </si>
  <si>
    <t>29006067</t>
  </si>
  <si>
    <t>30203947</t>
  </si>
  <si>
    <t>24016720</t>
  </si>
  <si>
    <t>24016725</t>
  </si>
  <si>
    <t>24016719</t>
  </si>
  <si>
    <t>56971831</t>
  </si>
  <si>
    <t>56970034</t>
  </si>
  <si>
    <t>30203334</t>
  </si>
  <si>
    <t>70382625</t>
  </si>
  <si>
    <t>70382610</t>
  </si>
  <si>
    <t>70382339</t>
  </si>
  <si>
    <t>70383377</t>
  </si>
  <si>
    <t>70382945</t>
  </si>
  <si>
    <t>70382660</t>
  </si>
  <si>
    <t>70383224</t>
  </si>
  <si>
    <t>70383316</t>
  </si>
  <si>
    <t>70383333</t>
  </si>
  <si>
    <t>70382813</t>
  </si>
  <si>
    <t>70383167</t>
  </si>
  <si>
    <t>70351907</t>
  </si>
  <si>
    <t>70351925</t>
  </si>
  <si>
    <t>70383073</t>
  </si>
  <si>
    <t>70383380</t>
  </si>
  <si>
    <t>70383443</t>
  </si>
  <si>
    <t>70383478</t>
  </si>
  <si>
    <t>70382754</t>
  </si>
  <si>
    <t>72754564</t>
  </si>
  <si>
    <t>72754576</t>
  </si>
  <si>
    <t>70382352</t>
  </si>
  <si>
    <t>70382353</t>
  </si>
  <si>
    <t>70383283</t>
  </si>
  <si>
    <t>24886583</t>
  </si>
  <si>
    <t>24329257</t>
  </si>
  <si>
    <t>72754538</t>
  </si>
  <si>
    <t>72754549</t>
  </si>
  <si>
    <t>72754541</t>
  </si>
  <si>
    <t>72754769</t>
  </si>
  <si>
    <t>72754853</t>
  </si>
  <si>
    <t>72754874</t>
  </si>
  <si>
    <t>72754624</t>
  </si>
  <si>
    <t>72754860</t>
  </si>
  <si>
    <t>72754872</t>
  </si>
  <si>
    <t>72754596</t>
  </si>
  <si>
    <t>72852657</t>
  </si>
  <si>
    <t>72853117</t>
  </si>
  <si>
    <t>72754642</t>
  </si>
  <si>
    <t>72754356</t>
  </si>
  <si>
    <t>72754669</t>
  </si>
  <si>
    <t>72855656</t>
  </si>
  <si>
    <t>72855573</t>
  </si>
  <si>
    <t>72852762</t>
  </si>
  <si>
    <t>72754485</t>
  </si>
  <si>
    <t>73963323</t>
  </si>
  <si>
    <t>73962883</t>
  </si>
  <si>
    <t>73962876</t>
  </si>
  <si>
    <t>72855337</t>
  </si>
  <si>
    <t>72754692</t>
  </si>
  <si>
    <t>72855344</t>
  </si>
  <si>
    <t>73963191</t>
  </si>
  <si>
    <t>73960175</t>
  </si>
  <si>
    <t>73960195</t>
  </si>
  <si>
    <t>73963263</t>
  </si>
  <si>
    <t>73963284</t>
  </si>
  <si>
    <t>73961801</t>
  </si>
  <si>
    <t>73960176</t>
  </si>
  <si>
    <t>73960200</t>
  </si>
  <si>
    <t>73963028</t>
  </si>
  <si>
    <t>73962959</t>
  </si>
  <si>
    <t>72754617</t>
  </si>
  <si>
    <t>72754606</t>
  </si>
  <si>
    <t>72754525</t>
  </si>
  <si>
    <t>73962930</t>
  </si>
  <si>
    <t>73963088</t>
  </si>
  <si>
    <t>74964077</t>
  </si>
  <si>
    <t>74963176</t>
  </si>
  <si>
    <t>73961969</t>
  </si>
  <si>
    <t>75255400</t>
  </si>
  <si>
    <t>74200401</t>
  </si>
  <si>
    <t>74875584</t>
  </si>
  <si>
    <t>75028963</t>
  </si>
  <si>
    <t>75038342</t>
  </si>
  <si>
    <t>75042302</t>
  </si>
  <si>
    <t>75040745</t>
  </si>
  <si>
    <t>75026851</t>
  </si>
  <si>
    <t>75029004</t>
  </si>
  <si>
    <t>75028984</t>
  </si>
  <si>
    <t>75254392</t>
  </si>
  <si>
    <t>75255314</t>
  </si>
  <si>
    <t>75252117</t>
  </si>
  <si>
    <t>74961550</t>
  </si>
  <si>
    <t>74961580</t>
  </si>
  <si>
    <t>75254596</t>
  </si>
  <si>
    <t>75254585</t>
  </si>
  <si>
    <t>75254245</t>
  </si>
  <si>
    <t>75026844</t>
  </si>
  <si>
    <t>75254368</t>
  </si>
  <si>
    <t>75254420</t>
  </si>
  <si>
    <t>75254938</t>
  </si>
  <si>
    <t>75254942</t>
  </si>
  <si>
    <t>75254574</t>
  </si>
  <si>
    <t>75254549</t>
  </si>
  <si>
    <t>73962286</t>
  </si>
  <si>
    <t>75254396</t>
  </si>
  <si>
    <t>74961577</t>
  </si>
  <si>
    <t>74963965</t>
  </si>
  <si>
    <t>74963944</t>
  </si>
  <si>
    <t>73962296</t>
  </si>
  <si>
    <t>73963038</t>
  </si>
  <si>
    <t>81347055</t>
  </si>
  <si>
    <t>75446337</t>
  </si>
  <si>
    <t>75255289</t>
  </si>
  <si>
    <t>75448867</t>
  </si>
  <si>
    <t>75448873</t>
  </si>
  <si>
    <t>75449317</t>
  </si>
  <si>
    <t>75448108</t>
  </si>
  <si>
    <t>75448426</t>
  </si>
  <si>
    <t>75448759</t>
  </si>
  <si>
    <t>75448993</t>
  </si>
  <si>
    <t>75446299</t>
  </si>
  <si>
    <t>75448925</t>
  </si>
  <si>
    <t>76365897</t>
  </si>
  <si>
    <t>76184261</t>
  </si>
  <si>
    <t>76161039</t>
  </si>
  <si>
    <t>76184262</t>
  </si>
  <si>
    <t>75448939</t>
  </si>
  <si>
    <t>75448974</t>
  </si>
  <si>
    <t>75448029</t>
  </si>
  <si>
    <t>75448014</t>
  </si>
  <si>
    <t>76385170</t>
  </si>
  <si>
    <t>81348126</t>
  </si>
  <si>
    <t>81348127</t>
  </si>
  <si>
    <t>76372505</t>
  </si>
  <si>
    <t>76183874</t>
  </si>
  <si>
    <t>81347222</t>
  </si>
  <si>
    <t>81347266</t>
  </si>
  <si>
    <t>76366732</t>
  </si>
  <si>
    <t>76366734</t>
  </si>
  <si>
    <t>76853839</t>
  </si>
  <si>
    <t>24329274</t>
  </si>
  <si>
    <t>26914614</t>
  </si>
  <si>
    <t>27327543</t>
  </si>
  <si>
    <t>24886568</t>
  </si>
  <si>
    <t>57347392</t>
  </si>
  <si>
    <t>76850556</t>
  </si>
  <si>
    <t>28590932</t>
  </si>
  <si>
    <t>28590940</t>
  </si>
  <si>
    <t>30204158</t>
  </si>
  <si>
    <t>30204157</t>
  </si>
  <si>
    <t>30203988</t>
  </si>
  <si>
    <t>30204393</t>
  </si>
  <si>
    <t>30202689</t>
  </si>
  <si>
    <t>30203979</t>
  </si>
  <si>
    <t>30202545</t>
  </si>
  <si>
    <t>30202302</t>
  </si>
  <si>
    <t>30337411</t>
  </si>
  <si>
    <t>30337410</t>
  </si>
  <si>
    <t>30337419</t>
  </si>
  <si>
    <t>30204297</t>
  </si>
  <si>
    <t>30204270</t>
  </si>
  <si>
    <t>30204296</t>
  </si>
  <si>
    <t>30202307</t>
  </si>
  <si>
    <t>30202296</t>
  </si>
  <si>
    <t>30202303</t>
  </si>
  <si>
    <t>30202573</t>
  </si>
  <si>
    <t>70351904</t>
  </si>
  <si>
    <t>70351808</t>
  </si>
  <si>
    <t>70351811</t>
  </si>
  <si>
    <t>70351799</t>
  </si>
  <si>
    <t>70351822</t>
  </si>
  <si>
    <t>70351896</t>
  </si>
  <si>
    <t>28611193</t>
  </si>
  <si>
    <t>30471384</t>
  </si>
  <si>
    <t>28612370</t>
  </si>
  <si>
    <t>30202282</t>
  </si>
  <si>
    <t>30204379</t>
  </si>
  <si>
    <t>30204359</t>
  </si>
  <si>
    <t>30204316</t>
  </si>
  <si>
    <t>30204374</t>
  </si>
  <si>
    <t>30204385</t>
  </si>
  <si>
    <t>30204370</t>
  </si>
  <si>
    <t>30203962</t>
  </si>
  <si>
    <t>30204286</t>
  </si>
  <si>
    <t>28612367</t>
  </si>
  <si>
    <t>30471393</t>
  </si>
  <si>
    <t>28612353</t>
  </si>
  <si>
    <t>70351810</t>
  </si>
  <si>
    <t>70351817</t>
  </si>
  <si>
    <t>70351836</t>
  </si>
  <si>
    <t>70351789</t>
  </si>
  <si>
    <t>70351791</t>
  </si>
  <si>
    <t>70351831</t>
  </si>
  <si>
    <t>70351899</t>
  </si>
  <si>
    <t>70351794</t>
  </si>
  <si>
    <t>70382994</t>
  </si>
  <si>
    <t>70382996</t>
  </si>
  <si>
    <t>70383027</t>
  </si>
  <si>
    <t>70372044</t>
  </si>
  <si>
    <t>70382294</t>
  </si>
  <si>
    <t>70383339</t>
  </si>
  <si>
    <t>70383220</t>
  </si>
  <si>
    <t>70383434</t>
  </si>
  <si>
    <t>70383415</t>
  </si>
  <si>
    <t>70383219</t>
  </si>
  <si>
    <t>70383170</t>
  </si>
  <si>
    <t>70382763</t>
  </si>
  <si>
    <t>70382759</t>
  </si>
  <si>
    <t>70383150</t>
  </si>
  <si>
    <t>70383037</t>
  </si>
  <si>
    <t>70372339</t>
  </si>
  <si>
    <t>70382805</t>
  </si>
  <si>
    <t>70383354</t>
  </si>
  <si>
    <t>70383412</t>
  </si>
  <si>
    <t>70383446</t>
  </si>
  <si>
    <t>70383465</t>
  </si>
  <si>
    <t>70383421</t>
  </si>
  <si>
    <t>70351892</t>
  </si>
  <si>
    <t>70351869</t>
  </si>
  <si>
    <t>70351300</t>
  </si>
  <si>
    <t>70351873</t>
  </si>
  <si>
    <t>70351772</t>
  </si>
  <si>
    <t>69292856</t>
  </si>
  <si>
    <t>70382791</t>
  </si>
  <si>
    <t>70351356</t>
  </si>
  <si>
    <t>70351631</t>
  </si>
  <si>
    <t>70351305</t>
  </si>
  <si>
    <t>70351304</t>
  </si>
  <si>
    <t>69294076</t>
  </si>
  <si>
    <t>69292914</t>
  </si>
  <si>
    <t>69292896</t>
  </si>
  <si>
    <t>69292886</t>
  </si>
  <si>
    <t>69292862</t>
  </si>
  <si>
    <t>70351343</t>
  </si>
  <si>
    <t>70351345</t>
  </si>
  <si>
    <t>70351353</t>
  </si>
  <si>
    <t>69292586</t>
  </si>
  <si>
    <t>69292590</t>
  </si>
  <si>
    <t>69292598</t>
  </si>
  <si>
    <t>69292659</t>
  </si>
  <si>
    <t>69294041</t>
  </si>
  <si>
    <t>69293971</t>
  </si>
  <si>
    <t>69292592</t>
  </si>
  <si>
    <t>69292657</t>
  </si>
  <si>
    <t>69292898</t>
  </si>
  <si>
    <t>69292800</t>
  </si>
  <si>
    <t>70382939</t>
  </si>
  <si>
    <t>70382973</t>
  </si>
  <si>
    <t>72754600</t>
  </si>
  <si>
    <t>70383636</t>
  </si>
  <si>
    <t>70382986</t>
  </si>
  <si>
    <t>70383096</t>
  </si>
  <si>
    <t>70383109</t>
  </si>
  <si>
    <t>70383005</t>
  </si>
  <si>
    <t>70351926</t>
  </si>
  <si>
    <t>70351900</t>
  </si>
  <si>
    <t>70383471</t>
  </si>
  <si>
    <t>70383508</t>
  </si>
  <si>
    <t>70383659</t>
  </si>
  <si>
    <t>70383671</t>
  </si>
  <si>
    <t>70383128</t>
  </si>
  <si>
    <t>70383100</t>
  </si>
  <si>
    <t>70383085</t>
  </si>
  <si>
    <t>70382092</t>
  </si>
  <si>
    <t>70383690</t>
  </si>
  <si>
    <t>70383099</t>
  </si>
  <si>
    <t>70382783</t>
  </si>
  <si>
    <t>70383196</t>
  </si>
  <si>
    <t>70382778</t>
  </si>
  <si>
    <t>70383274</t>
  </si>
  <si>
    <t>70383297</t>
  </si>
  <si>
    <t>70383031</t>
  </si>
  <si>
    <t>70383275</t>
  </si>
  <si>
    <t>70383087</t>
  </si>
  <si>
    <t>70382782</t>
  </si>
  <si>
    <t>70382467</t>
  </si>
  <si>
    <t>70384071</t>
  </si>
  <si>
    <t>70384060</t>
  </si>
  <si>
    <t>70383514</t>
  </si>
  <si>
    <t>70382988</t>
  </si>
  <si>
    <t>70384062</t>
  </si>
  <si>
    <t>70384074</t>
  </si>
  <si>
    <t>70383551</t>
  </si>
  <si>
    <t>70383431</t>
  </si>
  <si>
    <t>70383399</t>
  </si>
  <si>
    <t>70383472</t>
  </si>
  <si>
    <t>70383036</t>
  </si>
  <si>
    <t>70383082</t>
  </si>
  <si>
    <t>70383281</t>
  </si>
  <si>
    <t>70382650</t>
  </si>
  <si>
    <t>70383392</t>
  </si>
  <si>
    <t>70383408</t>
  </si>
  <si>
    <t>70383409</t>
  </si>
  <si>
    <t>70383320</t>
  </si>
  <si>
    <t>70383516</t>
  </si>
  <si>
    <t>70383526</t>
  </si>
  <si>
    <t>70383542</t>
  </si>
  <si>
    <t>70383255</t>
  </si>
  <si>
    <t>70383378</t>
  </si>
  <si>
    <t>70383435</t>
  </si>
  <si>
    <t>70383079</t>
  </si>
  <si>
    <t>70383295</t>
  </si>
  <si>
    <t>72754548</t>
  </si>
  <si>
    <t>72754578</t>
  </si>
  <si>
    <t>72855591</t>
  </si>
  <si>
    <t>72855585</t>
  </si>
  <si>
    <t>72855586</t>
  </si>
  <si>
    <t>72754543</t>
  </si>
  <si>
    <t>72754536</t>
  </si>
  <si>
    <t>72754522</t>
  </si>
  <si>
    <t>72754614</t>
  </si>
  <si>
    <t>72855539</t>
  </si>
  <si>
    <t>72855576</t>
  </si>
  <si>
    <t>72754607</t>
  </si>
  <si>
    <t>72754635</t>
  </si>
  <si>
    <t>72754609</t>
  </si>
  <si>
    <t>73962908</t>
  </si>
  <si>
    <t>73963024</t>
  </si>
  <si>
    <t>73962967</t>
  </si>
  <si>
    <t>73962921</t>
  </si>
  <si>
    <t>73962951</t>
  </si>
  <si>
    <t>73962847</t>
  </si>
  <si>
    <t>73963271</t>
  </si>
  <si>
    <t>73963298</t>
  </si>
  <si>
    <t>73963325</t>
  </si>
  <si>
    <t>73963274</t>
  </si>
  <si>
    <t>73963287</t>
  </si>
  <si>
    <t>73963283</t>
  </si>
  <si>
    <t>72754530</t>
  </si>
  <si>
    <t>72754528</t>
  </si>
  <si>
    <t>72754524</t>
  </si>
  <si>
    <t>72754560</t>
  </si>
  <si>
    <t>72754550</t>
  </si>
  <si>
    <t>72754544</t>
  </si>
  <si>
    <t>72855607</t>
  </si>
  <si>
    <t>72853123</t>
  </si>
  <si>
    <t>73962970</t>
  </si>
  <si>
    <t>73962957</t>
  </si>
  <si>
    <t>73962927</t>
  </si>
  <si>
    <t>72754647</t>
  </si>
  <si>
    <t>73963342</t>
  </si>
  <si>
    <t>73963340</t>
  </si>
  <si>
    <t>73963337</t>
  </si>
  <si>
    <t>72754447</t>
  </si>
  <si>
    <t>72754421</t>
  </si>
  <si>
    <t>72754436</t>
  </si>
  <si>
    <t>72754426</t>
  </si>
  <si>
    <t>72754632</t>
  </si>
  <si>
    <t>72754602</t>
  </si>
  <si>
    <t>72754627</t>
  </si>
  <si>
    <t>72754626</t>
  </si>
  <si>
    <t>72754451</t>
  </si>
  <si>
    <t>72855347</t>
  </si>
  <si>
    <t>72853103</t>
  </si>
  <si>
    <t>72853116</t>
  </si>
  <si>
    <t>72853121</t>
  </si>
  <si>
    <t>72853119</t>
  </si>
  <si>
    <t>73963345</t>
  </si>
  <si>
    <t>73963326</t>
  </si>
  <si>
    <t>73963335</t>
  </si>
  <si>
    <t>73963330</t>
  </si>
  <si>
    <t>72754444</t>
  </si>
  <si>
    <t>72754422</t>
  </si>
  <si>
    <t>72754327</t>
  </si>
  <si>
    <t>72754424</t>
  </si>
  <si>
    <t>73961807</t>
  </si>
  <si>
    <t>73961826</t>
  </si>
  <si>
    <t>73962113</t>
  </si>
  <si>
    <t>73963308</t>
  </si>
  <si>
    <t>73963347</t>
  </si>
  <si>
    <t>73963319</t>
  </si>
  <si>
    <t>73963076</t>
  </si>
  <si>
    <t>73963095</t>
  </si>
  <si>
    <t>73963063</t>
  </si>
  <si>
    <t>73963064</t>
  </si>
  <si>
    <t>73963098</t>
  </si>
  <si>
    <t>72754622</t>
  </si>
  <si>
    <t>72754603</t>
  </si>
  <si>
    <t>72754597</t>
  </si>
  <si>
    <t>72855598</t>
  </si>
  <si>
    <t>72855634</t>
  </si>
  <si>
    <t>72855625</t>
  </si>
  <si>
    <t>72855590</t>
  </si>
  <si>
    <t>72855592</t>
  </si>
  <si>
    <t>72855601</t>
  </si>
  <si>
    <t>72754703</t>
  </si>
  <si>
    <t>72754725</t>
  </si>
  <si>
    <t>72753652</t>
  </si>
  <si>
    <t>72754719</t>
  </si>
  <si>
    <t>72754762</t>
  </si>
  <si>
    <t>72754736</t>
  </si>
  <si>
    <t>72855596</t>
  </si>
  <si>
    <t>72855593</t>
  </si>
  <si>
    <t>72855651</t>
  </si>
  <si>
    <t>72754482</t>
  </si>
  <si>
    <t>72754500</t>
  </si>
  <si>
    <t>72852650</t>
  </si>
  <si>
    <t>72754743</t>
  </si>
  <si>
    <t>72754723</t>
  </si>
  <si>
    <t>72855332</t>
  </si>
  <si>
    <t>72855286</t>
  </si>
  <si>
    <t>73961988</t>
  </si>
  <si>
    <t>73962433</t>
  </si>
  <si>
    <t>73962323</t>
  </si>
  <si>
    <t>73962374</t>
  </si>
  <si>
    <t>73962399</t>
  </si>
  <si>
    <t>73962425</t>
  </si>
  <si>
    <t>74963184</t>
  </si>
  <si>
    <t>74963142</t>
  </si>
  <si>
    <t>74963854</t>
  </si>
  <si>
    <t>74963177</t>
  </si>
  <si>
    <t>74963165</t>
  </si>
  <si>
    <t>74963172</t>
  </si>
  <si>
    <t>74963170</t>
  </si>
  <si>
    <t>74963188</t>
  </si>
  <si>
    <t>75026809</t>
  </si>
  <si>
    <t>75026791</t>
  </si>
  <si>
    <t>75026865</t>
  </si>
  <si>
    <t>73963338</t>
  </si>
  <si>
    <t>73963353</t>
  </si>
  <si>
    <t>73963341</t>
  </si>
  <si>
    <t>73963360</t>
  </si>
  <si>
    <t>73963349</t>
  </si>
  <si>
    <t>73963357</t>
  </si>
  <si>
    <t>73961435</t>
  </si>
  <si>
    <t>73963307</t>
  </si>
  <si>
    <t>73963376</t>
  </si>
  <si>
    <t>73963362</t>
  </si>
  <si>
    <t>73963328</t>
  </si>
  <si>
    <t>73963355</t>
  </si>
  <si>
    <t>73963318</t>
  </si>
  <si>
    <t>73963366</t>
  </si>
  <si>
    <t>73963333</t>
  </si>
  <si>
    <t>73961965</t>
  </si>
  <si>
    <t>73963365</t>
  </si>
  <si>
    <t>73963358</t>
  </si>
  <si>
    <t>73963364</t>
  </si>
  <si>
    <t>73963282</t>
  </si>
  <si>
    <t>73962359</t>
  </si>
  <si>
    <t>73963273</t>
  </si>
  <si>
    <t>73962345</t>
  </si>
  <si>
    <t>73962858</t>
  </si>
  <si>
    <t>73962862</t>
  </si>
  <si>
    <t>73962430</t>
  </si>
  <si>
    <t>73962429</t>
  </si>
  <si>
    <t>73962871</t>
  </si>
  <si>
    <t>73962379</t>
  </si>
  <si>
    <t>73962340</t>
  </si>
  <si>
    <t>73962348</t>
  </si>
  <si>
    <t>73962338</t>
  </si>
  <si>
    <t>73962095</t>
  </si>
  <si>
    <t>73962341</t>
  </si>
  <si>
    <t>73962334</t>
  </si>
  <si>
    <t>73962327</t>
  </si>
  <si>
    <t>73961825</t>
  </si>
  <si>
    <t>73961809</t>
  </si>
  <si>
    <t>73962309</t>
  </si>
  <si>
    <t>73962301</t>
  </si>
  <si>
    <t>73961808</t>
  </si>
  <si>
    <t>73961810</t>
  </si>
  <si>
    <t>73961812</t>
  </si>
  <si>
    <t>73961803</t>
  </si>
  <si>
    <t>73962336</t>
  </si>
  <si>
    <t>73962320</t>
  </si>
  <si>
    <t>73961799</t>
  </si>
  <si>
    <t>73961800</t>
  </si>
  <si>
    <t>73961946</t>
  </si>
  <si>
    <t>73961962</t>
  </si>
  <si>
    <t>73961971</t>
  </si>
  <si>
    <t>73961941</t>
  </si>
  <si>
    <t>73961978</t>
  </si>
  <si>
    <t>73961950</t>
  </si>
  <si>
    <t>74963069</t>
  </si>
  <si>
    <t>74963073</t>
  </si>
  <si>
    <t>74963065</t>
  </si>
  <si>
    <t>74963058</t>
  </si>
  <si>
    <t>74963054</t>
  </si>
  <si>
    <t>74963111</t>
  </si>
  <si>
    <t>74963098</t>
  </si>
  <si>
    <t>74961411</t>
  </si>
  <si>
    <t>74963101</t>
  </si>
  <si>
    <t>74963067</t>
  </si>
  <si>
    <t>74963068</t>
  </si>
  <si>
    <t>73961973</t>
  </si>
  <si>
    <t>73961990</t>
  </si>
  <si>
    <t>75255395</t>
  </si>
  <si>
    <t>75042887</t>
  </si>
  <si>
    <t>75042649</t>
  </si>
  <si>
    <t>75042596</t>
  </si>
  <si>
    <t>75042869</t>
  </si>
  <si>
    <t>75042590</t>
  </si>
  <si>
    <t>75042598</t>
  </si>
  <si>
    <t>75254611</t>
  </si>
  <si>
    <t>75254945</t>
  </si>
  <si>
    <t>75254597</t>
  </si>
  <si>
    <t>73963057</t>
  </si>
  <si>
    <t>73963071</t>
  </si>
  <si>
    <t>73963061</t>
  </si>
  <si>
    <t>73963066</t>
  </si>
  <si>
    <t>73962949</t>
  </si>
  <si>
    <t>75254263</t>
  </si>
  <si>
    <t>75255431</t>
  </si>
  <si>
    <t>75042255</t>
  </si>
  <si>
    <t>75255407</t>
  </si>
  <si>
    <t>76371638</t>
  </si>
  <si>
    <t>81347945</t>
  </si>
  <si>
    <t>81347261</t>
  </si>
  <si>
    <t>72853361</t>
  </si>
  <si>
    <t>72852884</t>
  </si>
  <si>
    <t>72852633</t>
  </si>
  <si>
    <t>72853126</t>
  </si>
  <si>
    <t>72852644</t>
  </si>
  <si>
    <t>72852639</t>
  </si>
  <si>
    <t>72855554</t>
  </si>
  <si>
    <t>72853365</t>
  </si>
  <si>
    <t>72853374</t>
  </si>
  <si>
    <t>72855543</t>
  </si>
  <si>
    <t>72855546</t>
  </si>
  <si>
    <t>72754431</t>
  </si>
  <si>
    <t>72754454</t>
  </si>
  <si>
    <t>72754442</t>
  </si>
  <si>
    <t>72754434</t>
  </si>
  <si>
    <t>72754628</t>
  </si>
  <si>
    <t>72754427</t>
  </si>
  <si>
    <t>72754430</t>
  </si>
  <si>
    <t>72754497</t>
  </si>
  <si>
    <t>72853137</t>
  </si>
  <si>
    <t>72853118</t>
  </si>
  <si>
    <t>72754438</t>
  </si>
  <si>
    <t>72754465</t>
  </si>
  <si>
    <t>72855544</t>
  </si>
  <si>
    <t>72855541</t>
  </si>
  <si>
    <t>72853367</t>
  </si>
  <si>
    <t>72855346</t>
  </si>
  <si>
    <t>72855299</t>
  </si>
  <si>
    <t>72855333</t>
  </si>
  <si>
    <t>72855304</t>
  </si>
  <si>
    <t>72855276</t>
  </si>
  <si>
    <t>72855320</t>
  </si>
  <si>
    <t>72852628</t>
  </si>
  <si>
    <t>72852640</t>
  </si>
  <si>
    <t>72852659</t>
  </si>
  <si>
    <t>72855551</t>
  </si>
  <si>
    <t>72853366</t>
  </si>
  <si>
    <t>72855537</t>
  </si>
  <si>
    <t>72853369</t>
  </si>
  <si>
    <t>72754750</t>
  </si>
  <si>
    <t>72754742</t>
  </si>
  <si>
    <t>72754731</t>
  </si>
  <si>
    <t>72754740</t>
  </si>
  <si>
    <t>72754637</t>
  </si>
  <si>
    <t>72754722</t>
  </si>
  <si>
    <t>72754493</t>
  </si>
  <si>
    <t>72754886</t>
  </si>
  <si>
    <t>72754885</t>
  </si>
  <si>
    <t>72754901</t>
  </si>
  <si>
    <t>72754425</t>
  </si>
  <si>
    <t>72855334</t>
  </si>
  <si>
    <t>72754432</t>
  </si>
  <si>
    <t>72855317</t>
  </si>
  <si>
    <t>72855336</t>
  </si>
  <si>
    <t>72855293</t>
  </si>
  <si>
    <t>72855339</t>
  </si>
  <si>
    <t>72855343</t>
  </si>
  <si>
    <t>72754706</t>
  </si>
  <si>
    <t>72754673</t>
  </si>
  <si>
    <t>72754683</t>
  </si>
  <si>
    <t>72754680</t>
  </si>
  <si>
    <t>72754718</t>
  </si>
  <si>
    <t>72754726</t>
  </si>
  <si>
    <t>72754900</t>
  </si>
  <si>
    <t>72754712</t>
  </si>
  <si>
    <t>72754721</t>
  </si>
  <si>
    <t>72754684</t>
  </si>
  <si>
    <t>72754643</t>
  </si>
  <si>
    <t>73962335</t>
  </si>
  <si>
    <t>75449304</t>
  </si>
  <si>
    <t>75449412</t>
  </si>
  <si>
    <t>75254350</t>
  </si>
  <si>
    <t>75255415</t>
  </si>
  <si>
    <t>75254366</t>
  </si>
  <si>
    <t>75254360</t>
  </si>
  <si>
    <t>75255414</t>
  </si>
  <si>
    <t>75253726</t>
  </si>
  <si>
    <t>75255423</t>
  </si>
  <si>
    <t>75255276</t>
  </si>
  <si>
    <t>75254819</t>
  </si>
  <si>
    <t>75255253</t>
  </si>
  <si>
    <t>75255441</t>
  </si>
  <si>
    <t>75254357</t>
  </si>
  <si>
    <t>75255280</t>
  </si>
  <si>
    <t>75255269</t>
  </si>
  <si>
    <t>75448435</t>
  </si>
  <si>
    <t>75448720</t>
  </si>
  <si>
    <t>75448437</t>
  </si>
  <si>
    <t>75448455</t>
  </si>
  <si>
    <t>75448726</t>
  </si>
  <si>
    <t>75254269</t>
  </si>
  <si>
    <t>75254255</t>
  </si>
  <si>
    <t>75255422</t>
  </si>
  <si>
    <t>75449158</t>
  </si>
  <si>
    <t>75448911</t>
  </si>
  <si>
    <t>75448498</t>
  </si>
  <si>
    <t>75448408</t>
  </si>
  <si>
    <t>75448412</t>
  </si>
  <si>
    <t>75448404</t>
  </si>
  <si>
    <t>75448418</t>
  </si>
  <si>
    <t>75448431</t>
  </si>
  <si>
    <t>75449204</t>
  </si>
  <si>
    <t>75449188</t>
  </si>
  <si>
    <t>75449224</t>
  </si>
  <si>
    <t>75449202</t>
  </si>
  <si>
    <t>75449207</t>
  </si>
  <si>
    <t>75449216</t>
  </si>
  <si>
    <t>75449205</t>
  </si>
  <si>
    <t>75449192</t>
  </si>
  <si>
    <t>75449197</t>
  </si>
  <si>
    <t>75449208</t>
  </si>
  <si>
    <t>75448444</t>
  </si>
  <si>
    <t>75449187</t>
  </si>
  <si>
    <t>75449215</t>
  </si>
  <si>
    <t>75449191</t>
  </si>
  <si>
    <t>75449184</t>
  </si>
  <si>
    <t>75449166</t>
  </si>
  <si>
    <t>75449157</t>
  </si>
  <si>
    <t>75449119</t>
  </si>
  <si>
    <t>75449181</t>
  </si>
  <si>
    <t>75449226</t>
  </si>
  <si>
    <t>75449084</t>
  </si>
  <si>
    <t>75449305</t>
  </si>
  <si>
    <t>75449390</t>
  </si>
  <si>
    <t>75449402</t>
  </si>
  <si>
    <t>75449286</t>
  </si>
  <si>
    <t>75449354</t>
  </si>
  <si>
    <t>75449383</t>
  </si>
  <si>
    <t>75449376</t>
  </si>
  <si>
    <t>75449360</t>
  </si>
  <si>
    <t>75403869</t>
  </si>
  <si>
    <t>75449352</t>
  </si>
  <si>
    <t>75449312</t>
  </si>
  <si>
    <t>75449255</t>
  </si>
  <si>
    <t>75448922</t>
  </si>
  <si>
    <t>75448902</t>
  </si>
  <si>
    <t>75448258</t>
  </si>
  <si>
    <t>75449261</t>
  </si>
  <si>
    <t>75449251</t>
  </si>
  <si>
    <t>75449264</t>
  </si>
  <si>
    <t>75449274</t>
  </si>
  <si>
    <t>75449075</t>
  </si>
  <si>
    <t>75449086</t>
  </si>
  <si>
    <t>75449085</t>
  </si>
  <si>
    <t>75449000</t>
  </si>
  <si>
    <t>75448946</t>
  </si>
  <si>
    <t>75448529</t>
  </si>
  <si>
    <t>75448508</t>
  </si>
  <si>
    <t>75448476</t>
  </si>
  <si>
    <t>75448523</t>
  </si>
  <si>
    <t>75448506</t>
  </si>
  <si>
    <t>75448743</t>
  </si>
  <si>
    <t>75448414</t>
  </si>
  <si>
    <t>75449199</t>
  </si>
  <si>
    <t>75448410</t>
  </si>
  <si>
    <t>75254566</t>
  </si>
  <si>
    <t>76372512</t>
  </si>
  <si>
    <t>76372507</t>
  </si>
  <si>
    <t>76372511</t>
  </si>
  <si>
    <t>76372459</t>
  </si>
  <si>
    <t>76184034</t>
  </si>
  <si>
    <t>76372502</t>
  </si>
  <si>
    <t>76372437</t>
  </si>
  <si>
    <t>76372508</t>
  </si>
  <si>
    <t>76372491</t>
  </si>
  <si>
    <t>76376523</t>
  </si>
  <si>
    <t>76371645</t>
  </si>
  <si>
    <t>76372513</t>
  </si>
  <si>
    <t>76384966</t>
  </si>
  <si>
    <t>76376539</t>
  </si>
  <si>
    <t>76367473</t>
  </si>
  <si>
    <t>76367703</t>
  </si>
  <si>
    <t>81348102</t>
  </si>
  <si>
    <t>81348100</t>
  </si>
  <si>
    <t>81348078</t>
  </si>
  <si>
    <t>81348106</t>
  </si>
  <si>
    <t>81348107</t>
  </si>
  <si>
    <t>81348084</t>
  </si>
  <si>
    <t>76183666</t>
  </si>
  <si>
    <t>81348087</t>
  </si>
  <si>
    <t>81348097</t>
  </si>
  <si>
    <t>81348277</t>
  </si>
  <si>
    <t>81348118</t>
  </si>
  <si>
    <t>76183649</t>
  </si>
  <si>
    <t>76183655</t>
  </si>
  <si>
    <t>76183644</t>
  </si>
  <si>
    <t>76183626</t>
  </si>
  <si>
    <t>76183640</t>
  </si>
  <si>
    <t>76183648</t>
  </si>
  <si>
    <t>81348110</t>
  </si>
  <si>
    <t>76183623</t>
  </si>
  <si>
    <t>81348099</t>
  </si>
  <si>
    <t>81348108</t>
  </si>
  <si>
    <t>81348075</t>
  </si>
  <si>
    <t>81348081</t>
  </si>
  <si>
    <t>76183817</t>
  </si>
  <si>
    <t>76183999</t>
  </si>
  <si>
    <t>76184001</t>
  </si>
  <si>
    <t>76184022</t>
  </si>
  <si>
    <t>76183994</t>
  </si>
  <si>
    <t>76183991</t>
  </si>
  <si>
    <t>76183987</t>
  </si>
  <si>
    <t>76183979</t>
  </si>
  <si>
    <t>76183970</t>
  </si>
  <si>
    <t>76184003</t>
  </si>
  <si>
    <t>76370460</t>
  </si>
  <si>
    <t>76370451</t>
  </si>
  <si>
    <t>76370455</t>
  </si>
  <si>
    <t>81347615</t>
  </si>
  <si>
    <t>76183804</t>
  </si>
  <si>
    <t>76183756</t>
  </si>
  <si>
    <t>76161253</t>
  </si>
  <si>
    <t>72855549</t>
  </si>
  <si>
    <t>75254501</t>
  </si>
  <si>
    <t>75255265</t>
  </si>
  <si>
    <t>75255250</t>
  </si>
  <si>
    <t>75449266</t>
  </si>
  <si>
    <t>75448211</t>
  </si>
  <si>
    <t>75448927</t>
  </si>
  <si>
    <t>76371651</t>
  </si>
  <si>
    <t>76372499</t>
  </si>
  <si>
    <t>76372520</t>
  </si>
  <si>
    <t>76372510</t>
  </si>
  <si>
    <t>76372498</t>
  </si>
  <si>
    <t>76372518</t>
  </si>
  <si>
    <t>76372515</t>
  </si>
  <si>
    <t>76372493</t>
  </si>
  <si>
    <t>76183954</t>
  </si>
  <si>
    <t>76183924</t>
  </si>
  <si>
    <t>76183958</t>
  </si>
  <si>
    <t>76183919</t>
  </si>
  <si>
    <t>76183711</t>
  </si>
  <si>
    <t>76183866</t>
  </si>
  <si>
    <t>76183737</t>
  </si>
  <si>
    <t>76183899</t>
  </si>
  <si>
    <t>76183833</t>
  </si>
  <si>
    <t>76183120</t>
  </si>
  <si>
    <t>76375903</t>
  </si>
  <si>
    <t>76375888</t>
  </si>
  <si>
    <t>76375890</t>
  </si>
  <si>
    <t>76375917</t>
  </si>
  <si>
    <t>76375927</t>
  </si>
  <si>
    <t>76375854</t>
  </si>
  <si>
    <t>76375921</t>
  </si>
  <si>
    <t>76375912</t>
  </si>
  <si>
    <t>76375847</t>
  </si>
  <si>
    <t>76183898</t>
  </si>
  <si>
    <t>81347212</t>
  </si>
  <si>
    <t>81347925</t>
  </si>
  <si>
    <t>81347224</t>
  </si>
  <si>
    <t>75255266</t>
  </si>
  <si>
    <t>75255281</t>
  </si>
  <si>
    <t>75255277</t>
  </si>
  <si>
    <t>75255320</t>
  </si>
  <si>
    <t>75254820</t>
  </si>
  <si>
    <t>75255287</t>
  </si>
  <si>
    <t>75449379</t>
  </si>
  <si>
    <t>75449269</t>
  </si>
  <si>
    <t>75449410</t>
  </si>
  <si>
    <t>75449403</t>
  </si>
  <si>
    <t>75449421</t>
  </si>
  <si>
    <t>75254298</t>
  </si>
  <si>
    <t>75254299</t>
  </si>
  <si>
    <t>75254280</t>
  </si>
  <si>
    <t>75254338</t>
  </si>
  <si>
    <t>75255316</t>
  </si>
  <si>
    <t>75255260</t>
  </si>
  <si>
    <t>75255268</t>
  </si>
  <si>
    <t>75255270</t>
  </si>
  <si>
    <t>75449387</t>
  </si>
  <si>
    <t>75447679</t>
  </si>
  <si>
    <t>75449437</t>
  </si>
  <si>
    <t>75449359</t>
  </si>
  <si>
    <t>75420820</t>
  </si>
  <si>
    <t>75449397</t>
  </si>
  <si>
    <t>75448712</t>
  </si>
  <si>
    <t>75449309</t>
  </si>
  <si>
    <t>75254520</t>
  </si>
  <si>
    <t>75254512</t>
  </si>
  <si>
    <t>75254407</t>
  </si>
  <si>
    <t>75254406</t>
  </si>
  <si>
    <t>75254513</t>
  </si>
  <si>
    <t>75254404</t>
  </si>
  <si>
    <t>75254275</t>
  </si>
  <si>
    <t>75449308</t>
  </si>
  <si>
    <t>75449356</t>
  </si>
  <si>
    <t>75448033</t>
  </si>
  <si>
    <t>75449319</t>
  </si>
  <si>
    <t>75449313</t>
  </si>
  <si>
    <t>75449311</t>
  </si>
  <si>
    <t>75449404</t>
  </si>
  <si>
    <t>75443457</t>
  </si>
  <si>
    <t>75448847</t>
  </si>
  <si>
    <t>75443507</t>
  </si>
  <si>
    <t>75449409</t>
  </si>
  <si>
    <t>75449429</t>
  </si>
  <si>
    <t>75254376</t>
  </si>
  <si>
    <t>75254387</t>
  </si>
  <si>
    <t>75254270</t>
  </si>
  <si>
    <t>75255235</t>
  </si>
  <si>
    <t>75448928</t>
  </si>
  <si>
    <t>75448540</t>
  </si>
  <si>
    <t>75449344</t>
  </si>
  <si>
    <t>75448221</t>
  </si>
  <si>
    <t>75448526</t>
  </si>
  <si>
    <t>75447621</t>
  </si>
  <si>
    <t>75449392</t>
  </si>
  <si>
    <t>75449373</t>
  </si>
  <si>
    <t>75449395</t>
  </si>
  <si>
    <t>75449399</t>
  </si>
  <si>
    <t>75448209</t>
  </si>
  <si>
    <t>75449284</t>
  </si>
  <si>
    <t>75448528</t>
  </si>
  <si>
    <t>75448921</t>
  </si>
  <si>
    <t>75448926</t>
  </si>
  <si>
    <t>75449200</t>
  </si>
  <si>
    <t>75448933</t>
  </si>
  <si>
    <t>75446366</t>
  </si>
  <si>
    <t>75446319</t>
  </si>
  <si>
    <t>75449278</t>
  </si>
  <si>
    <t>75449237</t>
  </si>
  <si>
    <t>75449262</t>
  </si>
  <si>
    <t>75449265</t>
  </si>
  <si>
    <t>75449130</t>
  </si>
  <si>
    <t>75449111</t>
  </si>
  <si>
    <t>75449110</t>
  </si>
  <si>
    <t>75420895</t>
  </si>
  <si>
    <t>75449372</t>
  </si>
  <si>
    <t>75449241</t>
  </si>
  <si>
    <t>75449031</t>
  </si>
  <si>
    <t>75449024</t>
  </si>
  <si>
    <t>75449033</t>
  </si>
  <si>
    <t>75449219</t>
  </si>
  <si>
    <t>75449220</t>
  </si>
  <si>
    <t>75418277</t>
  </si>
  <si>
    <t>75419008</t>
  </si>
  <si>
    <t>75449385</t>
  </si>
  <si>
    <t>75449287</t>
  </si>
  <si>
    <t>75424490</t>
  </si>
  <si>
    <t>75449369</t>
  </si>
  <si>
    <t>75449122</t>
  </si>
  <si>
    <t>75449127</t>
  </si>
  <si>
    <t>75449105</t>
  </si>
  <si>
    <t>75448861</t>
  </si>
  <si>
    <t>75448831</t>
  </si>
  <si>
    <t>75448846</t>
  </si>
  <si>
    <t>75448878</t>
  </si>
  <si>
    <t>75448863</t>
  </si>
  <si>
    <t>75448872</t>
  </si>
  <si>
    <t>75448871</t>
  </si>
  <si>
    <t>75448857</t>
  </si>
  <si>
    <t>75448940</t>
  </si>
  <si>
    <t>75448879</t>
  </si>
  <si>
    <t>75448897</t>
  </si>
  <si>
    <t>75448887</t>
  </si>
  <si>
    <t>75448960</t>
  </si>
  <si>
    <t>75448966</t>
  </si>
  <si>
    <t>75448971</t>
  </si>
  <si>
    <t>75449213</t>
  </si>
  <si>
    <t>75449065</t>
  </si>
  <si>
    <t>75449101</t>
  </si>
  <si>
    <t>75448520</t>
  </si>
  <si>
    <t>75448965</t>
  </si>
  <si>
    <t>75448504</t>
  </si>
  <si>
    <t>75448947</t>
  </si>
  <si>
    <t>75448955</t>
  </si>
  <si>
    <t>75448958</t>
  </si>
  <si>
    <t>75449302</t>
  </si>
  <si>
    <t>75428530</t>
  </si>
  <si>
    <t>75449400</t>
  </si>
  <si>
    <t>75449295</t>
  </si>
  <si>
    <t>75422963</t>
  </si>
  <si>
    <t>75418070</t>
  </si>
  <si>
    <t>75448834</t>
  </si>
  <si>
    <t>75448962</t>
  </si>
  <si>
    <t>75448908</t>
  </si>
  <si>
    <t>75448721</t>
  </si>
  <si>
    <t>75448733</t>
  </si>
  <si>
    <t>75448728</t>
  </si>
  <si>
    <t>75448709</t>
  </si>
  <si>
    <t>75448736</t>
  </si>
  <si>
    <t>75448516</t>
  </si>
  <si>
    <t>75448521</t>
  </si>
  <si>
    <t>75449201</t>
  </si>
  <si>
    <t>75448424</t>
  </si>
  <si>
    <t>75448707</t>
  </si>
  <si>
    <t>75448711</t>
  </si>
  <si>
    <t>75448742</t>
  </si>
  <si>
    <t>75448735</t>
  </si>
  <si>
    <t>75448725</t>
  </si>
  <si>
    <t>75448714</t>
  </si>
  <si>
    <t>75448761</t>
  </si>
  <si>
    <t>75252020</t>
  </si>
  <si>
    <t>75254555</t>
  </si>
  <si>
    <t>75254277</t>
  </si>
  <si>
    <t>75254570</t>
  </si>
  <si>
    <t>75254464</t>
  </si>
  <si>
    <t>75254559</t>
  </si>
  <si>
    <t>75254569</t>
  </si>
  <si>
    <t>75254578</t>
  </si>
  <si>
    <t>75254604</t>
  </si>
  <si>
    <t>75254573</t>
  </si>
  <si>
    <t>75254557</t>
  </si>
  <si>
    <t>75448855</t>
  </si>
  <si>
    <t>75254547</t>
  </si>
  <si>
    <t>75448753</t>
  </si>
  <si>
    <t>76183795</t>
  </si>
  <si>
    <t>76183772</t>
  </si>
  <si>
    <t>76183489</t>
  </si>
  <si>
    <t>76183482</t>
  </si>
  <si>
    <t>76183774</t>
  </si>
  <si>
    <t>76183746</t>
  </si>
  <si>
    <t>81347942</t>
  </si>
  <si>
    <t>76183962</t>
  </si>
  <si>
    <t>76183922</t>
  </si>
  <si>
    <t>81348093</t>
  </si>
  <si>
    <t>76183714</t>
  </si>
  <si>
    <t>76183915</t>
  </si>
  <si>
    <t>81348051</t>
  </si>
  <si>
    <t>81347258</t>
  </si>
  <si>
    <t>81347239</t>
  </si>
  <si>
    <t>81347280</t>
  </si>
  <si>
    <t>81347248</t>
  </si>
  <si>
    <t>81348055</t>
  </si>
  <si>
    <t>76374589</t>
  </si>
  <si>
    <t>76183734</t>
  </si>
  <si>
    <t>76183909</t>
  </si>
  <si>
    <t>76183740</t>
  </si>
  <si>
    <t>76384321</t>
  </si>
  <si>
    <t>76385181</t>
  </si>
  <si>
    <t>76384306</t>
  </si>
  <si>
    <t>76375910</t>
  </si>
  <si>
    <t>76375911</t>
  </si>
  <si>
    <t>76385155</t>
  </si>
  <si>
    <t>76183993</t>
  </si>
  <si>
    <t>76183985</t>
  </si>
  <si>
    <t>76370454</t>
  </si>
  <si>
    <t>75448875</t>
  </si>
  <si>
    <t>75448918</t>
  </si>
  <si>
    <t>75448876</t>
  </si>
  <si>
    <t>75448719</t>
  </si>
  <si>
    <t>75448882</t>
  </si>
  <si>
    <t>75448901</t>
  </si>
  <si>
    <t>75448883</t>
  </si>
  <si>
    <t>75448870</t>
  </si>
  <si>
    <t>75448851</t>
  </si>
  <si>
    <t>76183820</t>
  </si>
  <si>
    <t>75449185</t>
  </si>
  <si>
    <t>75448924</t>
  </si>
  <si>
    <t>75449293</t>
  </si>
  <si>
    <t>75448913</t>
  </si>
  <si>
    <t>75449186</t>
  </si>
  <si>
    <t>75448920</t>
  </si>
  <si>
    <t>76374167</t>
  </si>
  <si>
    <t>75448909</t>
  </si>
  <si>
    <t>75448889</t>
  </si>
  <si>
    <t>75448860</t>
  </si>
  <si>
    <t>75448880</t>
  </si>
  <si>
    <t>75448896</t>
  </si>
  <si>
    <t>75448907</t>
  </si>
  <si>
    <t>75448985</t>
  </si>
  <si>
    <t>75448515</t>
  </si>
  <si>
    <t>75448454</t>
  </si>
  <si>
    <t>75448351</t>
  </si>
  <si>
    <t>75448451</t>
  </si>
  <si>
    <t>75448441</t>
  </si>
  <si>
    <t>75448442</t>
  </si>
  <si>
    <t>75449169</t>
  </si>
  <si>
    <t>75449193</t>
  </si>
  <si>
    <t>75448931</t>
  </si>
  <si>
    <t>75449381</t>
  </si>
  <si>
    <t>75449408</t>
  </si>
  <si>
    <t>75449357</t>
  </si>
  <si>
    <t>75449431</t>
  </si>
  <si>
    <t>75448440</t>
  </si>
  <si>
    <t>75449206</t>
  </si>
  <si>
    <t>75449156</t>
  </si>
  <si>
    <t>75449183</t>
  </si>
  <si>
    <t>75449160</t>
  </si>
  <si>
    <t>75449179</t>
  </si>
  <si>
    <t>75449225</t>
  </si>
  <si>
    <t>75449405</t>
  </si>
  <si>
    <t>75448531</t>
  </si>
  <si>
    <t>75448533</t>
  </si>
  <si>
    <t>75449023</t>
  </si>
  <si>
    <t>75448509</t>
  </si>
  <si>
    <t>75449248</t>
  </si>
  <si>
    <t>75449109</t>
  </si>
  <si>
    <t>75449211</t>
  </si>
  <si>
    <t>75449102</t>
  </si>
  <si>
    <t>75449175</t>
  </si>
  <si>
    <t>75449301</t>
  </si>
  <si>
    <t>75449009</t>
  </si>
  <si>
    <t>75449249</t>
  </si>
  <si>
    <t>75449045</t>
  </si>
  <si>
    <t>75449131</t>
  </si>
  <si>
    <t>75448944</t>
  </si>
  <si>
    <t>75448930</t>
  </si>
  <si>
    <t>75448953</t>
  </si>
  <si>
    <t>75448932</t>
  </si>
  <si>
    <t>75449253</t>
  </si>
  <si>
    <t>75449244</t>
  </si>
  <si>
    <t>75448796</t>
  </si>
  <si>
    <t>75448900</t>
  </si>
  <si>
    <t>75448895</t>
  </si>
  <si>
    <t>75448964</t>
  </si>
  <si>
    <t>75448977</t>
  </si>
  <si>
    <t>75448982</t>
  </si>
  <si>
    <t>75448844</t>
  </si>
  <si>
    <t>75448949</t>
  </si>
  <si>
    <t>75448961</t>
  </si>
  <si>
    <t>75448942</t>
  </si>
  <si>
    <t>75448941</t>
  </si>
  <si>
    <t>75448936</t>
  </si>
  <si>
    <t>75448513</t>
  </si>
  <si>
    <t>75448527</t>
  </si>
  <si>
    <t>75448683</t>
  </si>
  <si>
    <t>75448525</t>
  </si>
  <si>
    <t>75448538</t>
  </si>
  <si>
    <t>75448436</t>
  </si>
  <si>
    <t>76183765</t>
  </si>
  <si>
    <t>76372532</t>
  </si>
  <si>
    <t>76372519</t>
  </si>
  <si>
    <t>76370347</t>
  </si>
  <si>
    <t>76376493</t>
  </si>
  <si>
    <t>76370404</t>
  </si>
  <si>
    <t>76370427</t>
  </si>
  <si>
    <t>76376496</t>
  </si>
  <si>
    <t>76370305</t>
  </si>
  <si>
    <t>76370349</t>
  </si>
  <si>
    <t>76376501</t>
  </si>
  <si>
    <t>76372533</t>
  </si>
  <si>
    <t>76372492</t>
  </si>
  <si>
    <t>76370335</t>
  </si>
  <si>
    <t>76370329</t>
  </si>
  <si>
    <t>76372529</t>
  </si>
  <si>
    <t>76372525</t>
  </si>
  <si>
    <t>76376481</t>
  </si>
  <si>
    <t>76370413</t>
  </si>
  <si>
    <t>76375730</t>
  </si>
  <si>
    <t>76376485</t>
  </si>
  <si>
    <t>76370353</t>
  </si>
  <si>
    <t>76372514</t>
  </si>
  <si>
    <t>76376492</t>
  </si>
  <si>
    <t>76372490</t>
  </si>
  <si>
    <t>76370331</t>
  </si>
  <si>
    <t>76370414</t>
  </si>
  <si>
    <t>76372468</t>
  </si>
  <si>
    <t>76374526</t>
  </si>
  <si>
    <t>76369985</t>
  </si>
  <si>
    <t>76376483</t>
  </si>
  <si>
    <t>76375709</t>
  </si>
  <si>
    <t>76373908</t>
  </si>
  <si>
    <t>76376487</t>
  </si>
  <si>
    <t>76184031</t>
  </si>
  <si>
    <t>76370334</t>
  </si>
  <si>
    <t>76370426</t>
  </si>
  <si>
    <t>76376512</t>
  </si>
  <si>
    <t>76376507</t>
  </si>
  <si>
    <t>76375717</t>
  </si>
  <si>
    <t>76184072</t>
  </si>
  <si>
    <t>76370416</t>
  </si>
  <si>
    <t>76184065</t>
  </si>
  <si>
    <t>76370429</t>
  </si>
  <si>
    <t>76370354</t>
  </si>
  <si>
    <t>76370415</t>
  </si>
  <si>
    <t>76376506</t>
  </si>
  <si>
    <t>76376560</t>
  </si>
  <si>
    <t>76376526</t>
  </si>
  <si>
    <t>76384953</t>
  </si>
  <si>
    <t>76370412</t>
  </si>
  <si>
    <t>76370339</t>
  </si>
  <si>
    <t>76372534</t>
  </si>
  <si>
    <t>76370432</t>
  </si>
  <si>
    <t>76370332</t>
  </si>
  <si>
    <t>76370433</t>
  </si>
  <si>
    <t>76384950</t>
  </si>
  <si>
    <t>76183769</t>
  </si>
  <si>
    <t>76384941</t>
  </si>
  <si>
    <t>76184008</t>
  </si>
  <si>
    <t>76184048</t>
  </si>
  <si>
    <t>76184040</t>
  </si>
  <si>
    <t>76184028</t>
  </si>
  <si>
    <t>76384968</t>
  </si>
  <si>
    <t>76384962</t>
  </si>
  <si>
    <t>76184273</t>
  </si>
  <si>
    <t>76853825</t>
  </si>
  <si>
    <t>76184259</t>
  </si>
  <si>
    <t>76183615</t>
  </si>
  <si>
    <t>76183557</t>
  </si>
  <si>
    <t>76183574</t>
  </si>
  <si>
    <t>76183768</t>
  </si>
  <si>
    <t>76183577</t>
  </si>
  <si>
    <t>76184260</t>
  </si>
  <si>
    <t>76850506</t>
  </si>
  <si>
    <t>76854064</t>
  </si>
  <si>
    <t>76183620</t>
  </si>
  <si>
    <t>76384975</t>
  </si>
  <si>
    <t>76183781</t>
  </si>
  <si>
    <t>76183776</t>
  </si>
  <si>
    <t>76853849</t>
  </si>
  <si>
    <t>76853857</t>
  </si>
  <si>
    <t>76384967</t>
  </si>
  <si>
    <t>76183570</t>
  </si>
  <si>
    <t>76850527</t>
  </si>
  <si>
    <t>76853786</t>
  </si>
  <si>
    <t>76850554</t>
  </si>
  <si>
    <t>76850535</t>
  </si>
  <si>
    <t>76853824</t>
  </si>
  <si>
    <t>76384955</t>
  </si>
  <si>
    <t>76384923</t>
  </si>
  <si>
    <t>76384960</t>
  </si>
  <si>
    <t>76384961</t>
  </si>
  <si>
    <t>76852083</t>
  </si>
  <si>
    <t>76376532</t>
  </si>
  <si>
    <t>76376486</t>
  </si>
  <si>
    <t>76375724</t>
  </si>
  <si>
    <t>76376028</t>
  </si>
  <si>
    <t>76376510</t>
  </si>
  <si>
    <t>81347926</t>
  </si>
  <si>
    <t>81348272</t>
  </si>
  <si>
    <t>76183134</t>
  </si>
  <si>
    <t>76183975</t>
  </si>
  <si>
    <t>76183917</t>
  </si>
  <si>
    <t>76183739</t>
  </si>
  <si>
    <t>81347026</t>
  </si>
  <si>
    <t>81346997</t>
  </si>
  <si>
    <t>81346924</t>
  </si>
  <si>
    <t>81347015</t>
  </si>
  <si>
    <t>81347005</t>
  </si>
  <si>
    <t>76374560</t>
  </si>
  <si>
    <t>76374550</t>
  </si>
  <si>
    <t>76374158</t>
  </si>
  <si>
    <t>76374547</t>
  </si>
  <si>
    <t>76374148</t>
  </si>
  <si>
    <t>81347210</t>
  </si>
  <si>
    <t>81347600</t>
  </si>
  <si>
    <t>81347202</t>
  </si>
  <si>
    <t>81346904</t>
  </si>
  <si>
    <t>76375932</t>
  </si>
  <si>
    <t>76375907</t>
  </si>
  <si>
    <t>76375926</t>
  </si>
  <si>
    <t>76384316</t>
  </si>
  <si>
    <t>76384313</t>
  </si>
  <si>
    <t>76385097</t>
  </si>
  <si>
    <t>76385159</t>
  </si>
  <si>
    <t>81347607</t>
  </si>
  <si>
    <t>81347590</t>
  </si>
  <si>
    <t>81347592</t>
  </si>
  <si>
    <t>81347601</t>
  </si>
  <si>
    <t>81347604</t>
  </si>
  <si>
    <t>81347587</t>
  </si>
  <si>
    <t>76370450</t>
  </si>
  <si>
    <t>76370462</t>
  </si>
  <si>
    <t>76370448</t>
  </si>
  <si>
    <t>76178237</t>
  </si>
  <si>
    <t>76178221</t>
  </si>
  <si>
    <t>76178234</t>
  </si>
  <si>
    <t>76178248</t>
  </si>
  <si>
    <t>76178224</t>
  </si>
  <si>
    <t>76178220</t>
  </si>
  <si>
    <t>76375761</t>
  </si>
  <si>
    <t>75448884</t>
  </si>
  <si>
    <t>75448874</t>
  </si>
  <si>
    <t>75448899</t>
  </si>
  <si>
    <t>76183813</t>
  </si>
  <si>
    <t>76183794</t>
  </si>
  <si>
    <t>76183786</t>
  </si>
  <si>
    <t>76183800</t>
  </si>
  <si>
    <t>76183796</t>
  </si>
  <si>
    <t>76183762</t>
  </si>
  <si>
    <t>81347599</t>
  </si>
  <si>
    <t>76183803</t>
  </si>
  <si>
    <t>76183784</t>
  </si>
  <si>
    <t>76183816</t>
  </si>
  <si>
    <t>76183807</t>
  </si>
  <si>
    <t>76183760</t>
  </si>
  <si>
    <t>76183811</t>
  </si>
  <si>
    <t>76184271</t>
  </si>
  <si>
    <t>76184250</t>
  </si>
  <si>
    <t>76184249</t>
  </si>
  <si>
    <t>76184181</t>
  </si>
  <si>
    <t>76184258</t>
  </si>
  <si>
    <t>76184041</t>
  </si>
  <si>
    <t>76183752</t>
  </si>
  <si>
    <t>76183826</t>
  </si>
  <si>
    <t>76183788</t>
  </si>
  <si>
    <t>76183770</t>
  </si>
  <si>
    <t>76183782</t>
  </si>
  <si>
    <t>76183818</t>
  </si>
  <si>
    <t>76184276</t>
  </si>
  <si>
    <t>76184066</t>
  </si>
  <si>
    <t>76184268</t>
  </si>
  <si>
    <t>76178242</t>
  </si>
  <si>
    <t>76178203</t>
  </si>
  <si>
    <t>76161216</t>
  </si>
  <si>
    <t>76163653</t>
  </si>
  <si>
    <t>76154530</t>
  </si>
  <si>
    <t>76161113</t>
  </si>
  <si>
    <t>76375889</t>
  </si>
  <si>
    <t>76375901</t>
  </si>
  <si>
    <t>76375915</t>
  </si>
  <si>
    <t>76375930</t>
  </si>
  <si>
    <t>76375919</t>
  </si>
  <si>
    <t>76375925</t>
  </si>
  <si>
    <t>76374549</t>
  </si>
  <si>
    <t>76374537</t>
  </si>
  <si>
    <t>76374602</t>
  </si>
  <si>
    <t>76374606</t>
  </si>
  <si>
    <t>75448877</t>
  </si>
  <si>
    <t>75448881</t>
  </si>
  <si>
    <t>75448888</t>
  </si>
  <si>
    <t>75449276</t>
  </si>
  <si>
    <t>75447611</t>
  </si>
  <si>
    <t>75449281</t>
  </si>
  <si>
    <t>76161257</t>
  </si>
  <si>
    <t>76161241</t>
  </si>
  <si>
    <t>81347204</t>
  </si>
  <si>
    <t>76183961</t>
  </si>
  <si>
    <t>56474314</t>
  </si>
  <si>
    <t>56468232</t>
  </si>
  <si>
    <t>56041453</t>
  </si>
  <si>
    <t>56045908</t>
  </si>
  <si>
    <t>56699310</t>
  </si>
  <si>
    <t>30204427</t>
  </si>
  <si>
    <t>23501545</t>
  </si>
  <si>
    <t>56916718</t>
  </si>
  <si>
    <t>56916720</t>
  </si>
  <si>
    <t>56915917</t>
  </si>
  <si>
    <t>30203919</t>
  </si>
  <si>
    <t>29144832</t>
  </si>
  <si>
    <t>57205072</t>
  </si>
  <si>
    <t>56314644</t>
  </si>
  <si>
    <t>30204047</t>
  </si>
  <si>
    <t>56915398</t>
  </si>
  <si>
    <t>56965447</t>
  </si>
  <si>
    <t>29414143</t>
  </si>
  <si>
    <t>23512758</t>
  </si>
  <si>
    <t>28666441</t>
  </si>
  <si>
    <t>21050079</t>
  </si>
  <si>
    <t>30204403</t>
  </si>
  <si>
    <t>30875714</t>
  </si>
  <si>
    <t>30875713</t>
  </si>
  <si>
    <t>29005986</t>
  </si>
  <si>
    <t>29069705</t>
  </si>
  <si>
    <t>30337517</t>
  </si>
  <si>
    <t>30337524</t>
  </si>
  <si>
    <t>26436153</t>
  </si>
  <si>
    <t>23515033</t>
  </si>
  <si>
    <t>23512831</t>
  </si>
  <si>
    <t>23511431</t>
  </si>
  <si>
    <t>23511381</t>
  </si>
  <si>
    <t>29144810</t>
  </si>
  <si>
    <t>23508309</t>
  </si>
  <si>
    <t>23512253</t>
  </si>
  <si>
    <t>21096197</t>
  </si>
  <si>
    <t>23512791</t>
  </si>
  <si>
    <t>29144860</t>
  </si>
  <si>
    <t>23515100</t>
  </si>
  <si>
    <t>23514691</t>
  </si>
  <si>
    <t>23512985</t>
  </si>
  <si>
    <t>19162120</t>
  </si>
  <si>
    <t>29022238</t>
  </si>
  <si>
    <t>29069693</t>
  </si>
  <si>
    <t>23513861</t>
  </si>
  <si>
    <t>29144692</t>
  </si>
  <si>
    <t>30204489</t>
  </si>
  <si>
    <t>19278044</t>
  </si>
  <si>
    <t>19269946</t>
  </si>
  <si>
    <t>19278038</t>
  </si>
  <si>
    <t>23513860</t>
  </si>
  <si>
    <t>57347261</t>
  </si>
  <si>
    <t>24024396</t>
  </si>
  <si>
    <t>24025876</t>
  </si>
  <si>
    <t>24025874</t>
  </si>
  <si>
    <t>24004800</t>
  </si>
  <si>
    <t>24027050</t>
  </si>
  <si>
    <t>29292150</t>
  </si>
  <si>
    <t>29518716</t>
  </si>
  <si>
    <t>29408665</t>
  </si>
  <si>
    <t>30203961</t>
  </si>
  <si>
    <t>29518749</t>
  </si>
  <si>
    <t>29144735</t>
  </si>
  <si>
    <t>29789321</t>
  </si>
  <si>
    <t>30190760</t>
  </si>
  <si>
    <t>30191006</t>
  </si>
  <si>
    <t>30203331</t>
  </si>
  <si>
    <t>30203340</t>
  </si>
  <si>
    <t>30204103</t>
  </si>
  <si>
    <t>30204155</t>
  </si>
  <si>
    <t>28612276</t>
  </si>
  <si>
    <t>30203782</t>
  </si>
  <si>
    <t>70382959</t>
  </si>
  <si>
    <t>30337413</t>
  </si>
  <si>
    <t>30204265</t>
  </si>
  <si>
    <t>30204278</t>
  </si>
  <si>
    <t>30204293</t>
  </si>
  <si>
    <t>29141766</t>
  </si>
  <si>
    <t>70352354</t>
  </si>
  <si>
    <t>69292849</t>
  </si>
  <si>
    <t>70351846</t>
  </si>
  <si>
    <t>70351857</t>
  </si>
  <si>
    <t>70352381</t>
  </si>
  <si>
    <t>69293508</t>
  </si>
  <si>
    <t>70351784</t>
  </si>
  <si>
    <t>69292839</t>
  </si>
  <si>
    <t>69292859</t>
  </si>
  <si>
    <t>69292866</t>
  </si>
  <si>
    <t>69292877</t>
  </si>
  <si>
    <t>69292841</t>
  </si>
  <si>
    <t>69292532</t>
  </si>
  <si>
    <t>69292851</t>
  </si>
  <si>
    <t>69292873</t>
  </si>
  <si>
    <t>69292855</t>
  </si>
  <si>
    <t>69292600</t>
  </si>
  <si>
    <t>69292601</t>
  </si>
  <si>
    <t>69292854</t>
  </si>
  <si>
    <t>69292847</t>
  </si>
  <si>
    <t>70374654</t>
  </si>
  <si>
    <t>69292645</t>
  </si>
  <si>
    <t>69268968</t>
  </si>
  <si>
    <t>69268990</t>
  </si>
  <si>
    <t>72754504</t>
  </si>
  <si>
    <t>70352394</t>
  </si>
  <si>
    <t>69293941</t>
  </si>
  <si>
    <t>69293410</t>
  </si>
  <si>
    <t>69294056</t>
  </si>
  <si>
    <t>70372855</t>
  </si>
  <si>
    <t>69291977</t>
  </si>
  <si>
    <t>69294025</t>
  </si>
  <si>
    <t>69291886</t>
  </si>
  <si>
    <t>69291681</t>
  </si>
  <si>
    <t>69294043</t>
  </si>
  <si>
    <t>69292001</t>
  </si>
  <si>
    <t>69292597</t>
  </si>
  <si>
    <t>69292576</t>
  </si>
  <si>
    <t>69294000</t>
  </si>
  <si>
    <t>70351833</t>
  </si>
  <si>
    <t>70351809</t>
  </si>
  <si>
    <t>70351782</t>
  </si>
  <si>
    <t>70383008</t>
  </si>
  <si>
    <t>70383357</t>
  </si>
  <si>
    <t>70383024</t>
  </si>
  <si>
    <t>70383304</t>
  </si>
  <si>
    <t>70382768</t>
  </si>
  <si>
    <t>69292920</t>
  </si>
  <si>
    <t>69292919</t>
  </si>
  <si>
    <t>69292911</t>
  </si>
  <si>
    <t>69292891</t>
  </si>
  <si>
    <t>69292744</t>
  </si>
  <si>
    <t>69292749</t>
  </si>
  <si>
    <t>69292882</t>
  </si>
  <si>
    <t>69291950</t>
  </si>
  <si>
    <t>69294040</t>
  </si>
  <si>
    <t>69292843</t>
  </si>
  <si>
    <t>69292909</t>
  </si>
  <si>
    <t>70383458</t>
  </si>
  <si>
    <t>69292923</t>
  </si>
  <si>
    <t>69294045</t>
  </si>
  <si>
    <t>69293978</t>
  </si>
  <si>
    <t>69292000</t>
  </si>
  <si>
    <t>69292899</t>
  </si>
  <si>
    <t>69292890</t>
  </si>
  <si>
    <t>69292901</t>
  </si>
  <si>
    <t>69292912</t>
  </si>
  <si>
    <t>69292587</t>
  </si>
  <si>
    <t>69292566</t>
  </si>
  <si>
    <t>70383138</t>
  </si>
  <si>
    <t>70382992</t>
  </si>
  <si>
    <t>70383080</t>
  </si>
  <si>
    <t>70383062</t>
  </si>
  <si>
    <t>70382642</t>
  </si>
  <si>
    <t>70383269</t>
  </si>
  <si>
    <t>70383315</t>
  </si>
  <si>
    <t>70383347</t>
  </si>
  <si>
    <t>70383389</t>
  </si>
  <si>
    <t>70383292</t>
  </si>
  <si>
    <t>70383293</t>
  </si>
  <si>
    <t>70383244</t>
  </si>
  <si>
    <t>70383381</t>
  </si>
  <si>
    <t>70383286</t>
  </si>
  <si>
    <t>70383071</t>
  </si>
  <si>
    <t>70383032</t>
  </si>
  <si>
    <t>70383382</t>
  </si>
  <si>
    <t>70383400</t>
  </si>
  <si>
    <t>70382976</t>
  </si>
  <si>
    <t>70382349</t>
  </si>
  <si>
    <t>70382752</t>
  </si>
  <si>
    <t>70382412</t>
  </si>
  <si>
    <t>70382107</t>
  </si>
  <si>
    <t>70382975</t>
  </si>
  <si>
    <t>70383113</t>
  </si>
  <si>
    <t>70383120</t>
  </si>
  <si>
    <t>70383497</t>
  </si>
  <si>
    <t>70383045</t>
  </si>
  <si>
    <t>70383396</t>
  </si>
  <si>
    <t>70383445</t>
  </si>
  <si>
    <t>70383467</t>
  </si>
  <si>
    <t>72754784</t>
  </si>
  <si>
    <t>72855558</t>
  </si>
  <si>
    <t>72754866</t>
  </si>
  <si>
    <t>72754519</t>
  </si>
  <si>
    <t>72754859</t>
  </si>
  <si>
    <t>72852676</t>
  </si>
  <si>
    <t>72754321</t>
  </si>
  <si>
    <t>72753672</t>
  </si>
  <si>
    <t>72754672</t>
  </si>
  <si>
    <t>72754674</t>
  </si>
  <si>
    <t>72855609</t>
  </si>
  <si>
    <t>72855608</t>
  </si>
  <si>
    <t>72754556</t>
  </si>
  <si>
    <t>72754561</t>
  </si>
  <si>
    <t>72754610</t>
  </si>
  <si>
    <t>70384050</t>
  </si>
  <si>
    <t>73963309</t>
  </si>
  <si>
    <t>72754580</t>
  </si>
  <si>
    <t>72855552</t>
  </si>
  <si>
    <t>72754471</t>
  </si>
  <si>
    <t>72754317</t>
  </si>
  <si>
    <t>72855295</t>
  </si>
  <si>
    <t>73963314</t>
  </si>
  <si>
    <t>24886585</t>
  </si>
  <si>
    <t>23514240</t>
  </si>
  <si>
    <t>24886555</t>
  </si>
  <si>
    <t>23513756</t>
  </si>
  <si>
    <t>73962865</t>
  </si>
  <si>
    <t>72855329</t>
  </si>
  <si>
    <t>72754702</t>
  </si>
  <si>
    <t>73962389</t>
  </si>
  <si>
    <t>73960192</t>
  </si>
  <si>
    <t>73962365</t>
  </si>
  <si>
    <t>73963295</t>
  </si>
  <si>
    <t>73963269</t>
  </si>
  <si>
    <t>73963276</t>
  </si>
  <si>
    <t>73963324</t>
  </si>
  <si>
    <t>73963006</t>
  </si>
  <si>
    <t>73962966</t>
  </si>
  <si>
    <t>73963075</t>
  </si>
  <si>
    <t>72754588</t>
  </si>
  <si>
    <t>72754582</t>
  </si>
  <si>
    <t>73961786</t>
  </si>
  <si>
    <t>73961798</t>
  </si>
  <si>
    <t>73963378</t>
  </si>
  <si>
    <t>73962184</t>
  </si>
  <si>
    <t>73962183</t>
  </si>
  <si>
    <t>73962170</t>
  </si>
  <si>
    <t>73961954</t>
  </si>
  <si>
    <t>73960172</t>
  </si>
  <si>
    <t>73961963</t>
  </si>
  <si>
    <t>73962385</t>
  </si>
  <si>
    <t>73961794</t>
  </si>
  <si>
    <t>73962293</t>
  </si>
  <si>
    <t>73961974</t>
  </si>
  <si>
    <t>75028978</t>
  </si>
  <si>
    <t>75254378</t>
  </si>
  <si>
    <t>75255328</t>
  </si>
  <si>
    <t>74961567</t>
  </si>
  <si>
    <t>75255548</t>
  </si>
  <si>
    <t>75255545</t>
  </si>
  <si>
    <t>75254972</t>
  </si>
  <si>
    <t>75254434</t>
  </si>
  <si>
    <t>73962264</t>
  </si>
  <si>
    <t>74959603</t>
  </si>
  <si>
    <t>74959634</t>
  </si>
  <si>
    <t>75254588</t>
  </si>
  <si>
    <t>75254428</t>
  </si>
  <si>
    <t>75255267</t>
  </si>
  <si>
    <t>75255221</t>
  </si>
  <si>
    <t>75254271</t>
  </si>
  <si>
    <t>75254856</t>
  </si>
  <si>
    <t>75254958</t>
  </si>
  <si>
    <t>75254475</t>
  </si>
  <si>
    <t>75254249</t>
  </si>
  <si>
    <t>75254260</t>
  </si>
  <si>
    <t>75448305</t>
  </si>
  <si>
    <t>75449411</t>
  </si>
  <si>
    <t>75448421</t>
  </si>
  <si>
    <t>75448892</t>
  </si>
  <si>
    <t>75448734</t>
  </si>
  <si>
    <t>75449316</t>
  </si>
  <si>
    <t>75448862</t>
  </si>
  <si>
    <t>75449433</t>
  </si>
  <si>
    <t>75449164</t>
  </si>
  <si>
    <t>75446360</t>
  </si>
  <si>
    <t>75446313</t>
  </si>
  <si>
    <t>76375856</t>
  </si>
  <si>
    <t>76184281</t>
  </si>
  <si>
    <t>76375700</t>
  </si>
  <si>
    <t>76365917</t>
  </si>
  <si>
    <t>75448973</t>
  </si>
  <si>
    <t>75448768</t>
  </si>
  <si>
    <t>81347928</t>
  </si>
  <si>
    <t>76183861</t>
  </si>
  <si>
    <t>76366165</t>
  </si>
  <si>
    <t>81347241</t>
  </si>
  <si>
    <t>81347200</t>
  </si>
  <si>
    <t>76184244</t>
  </si>
  <si>
    <t>76373515</t>
  </si>
  <si>
    <t>76184018</t>
  </si>
  <si>
    <t>76183607</t>
  </si>
  <si>
    <t>16113800</t>
  </si>
  <si>
    <t>16117388</t>
  </si>
  <si>
    <t>16112979</t>
  </si>
  <si>
    <t>16118012</t>
  </si>
  <si>
    <t>16115494</t>
  </si>
  <si>
    <t>16109284</t>
  </si>
  <si>
    <t>56474317</t>
  </si>
  <si>
    <t>56915494</t>
  </si>
  <si>
    <t>56474203</t>
  </si>
  <si>
    <t>23514827</t>
  </si>
  <si>
    <t>23512844</t>
  </si>
  <si>
    <t>56464451</t>
  </si>
  <si>
    <t>56915486</t>
  </si>
  <si>
    <t>56917071</t>
  </si>
  <si>
    <t>56915909</t>
  </si>
  <si>
    <t>30545930</t>
  </si>
  <si>
    <t>56916237</t>
  </si>
  <si>
    <t>56916242</t>
  </si>
  <si>
    <t>56916109</t>
  </si>
  <si>
    <t>30204144</t>
  </si>
  <si>
    <t>30190978</t>
  </si>
  <si>
    <t>30203333</t>
  </si>
  <si>
    <t>30337509</t>
  </si>
  <si>
    <t>23512492</t>
  </si>
  <si>
    <t>23514429</t>
  </si>
  <si>
    <t>23514685</t>
  </si>
  <si>
    <t>28612336</t>
  </si>
  <si>
    <t>23512910</t>
  </si>
  <si>
    <t>23504888</t>
  </si>
  <si>
    <t>28495360</t>
  </si>
  <si>
    <t>30054628</t>
  </si>
  <si>
    <t>28590958</t>
  </si>
  <si>
    <t>30545931</t>
  </si>
  <si>
    <t>23513615</t>
  </si>
  <si>
    <t>19278076</t>
  </si>
  <si>
    <t>29144686</t>
  </si>
  <si>
    <t>29588539</t>
  </si>
  <si>
    <t>23513721</t>
  </si>
  <si>
    <t>29144633</t>
  </si>
  <si>
    <t>23515390</t>
  </si>
  <si>
    <t>23513812</t>
  </si>
  <si>
    <t>29144733</t>
  </si>
  <si>
    <t>56102280</t>
  </si>
  <si>
    <t>24004913</t>
  </si>
  <si>
    <t>26959272</t>
  </si>
  <si>
    <t>19120412</t>
  </si>
  <si>
    <t>24025872</t>
  </si>
  <si>
    <t>24005370</t>
  </si>
  <si>
    <t>56521491</t>
  </si>
  <si>
    <t>24025643</t>
  </si>
  <si>
    <t>24004518</t>
  </si>
  <si>
    <t>30204154</t>
  </si>
  <si>
    <t>30204164</t>
  </si>
  <si>
    <t>30204083</t>
  </si>
  <si>
    <t>30204079</t>
  </si>
  <si>
    <t>30203830</t>
  </si>
  <si>
    <t>30204059</t>
  </si>
  <si>
    <t>29141767</t>
  </si>
  <si>
    <t>29588535</t>
  </si>
  <si>
    <t>69294038</t>
  </si>
  <si>
    <t>70352352</t>
  </si>
  <si>
    <t>69292805</t>
  </si>
  <si>
    <t>69292608</t>
  </si>
  <si>
    <t>70352378</t>
  </si>
  <si>
    <t>69293963</t>
  </si>
  <si>
    <t>69293950</t>
  </si>
  <si>
    <t>24207961</t>
  </si>
  <si>
    <t>70382993</t>
  </si>
  <si>
    <t>70383051</t>
  </si>
  <si>
    <t>70382980</t>
  </si>
  <si>
    <t>70383020</t>
  </si>
  <si>
    <t>70382705</t>
  </si>
  <si>
    <t>70383001</t>
  </si>
  <si>
    <t>70383364</t>
  </si>
  <si>
    <t>70382345</t>
  </si>
  <si>
    <t>70383314</t>
  </si>
  <si>
    <t>70383319</t>
  </si>
  <si>
    <t>70382968</t>
  </si>
  <si>
    <t>70383205</t>
  </si>
  <si>
    <t>70382755</t>
  </si>
  <si>
    <t>70383151</t>
  </si>
  <si>
    <t>70351919</t>
  </si>
  <si>
    <t>70383247</t>
  </si>
  <si>
    <t>70382735</t>
  </si>
  <si>
    <t>70382543</t>
  </si>
  <si>
    <t>70383466</t>
  </si>
  <si>
    <t>70372342</t>
  </si>
  <si>
    <t>70383206</t>
  </si>
  <si>
    <t>70383394</t>
  </si>
  <si>
    <t>70351961</t>
  </si>
  <si>
    <t>70383502</t>
  </si>
  <si>
    <t>70383172</t>
  </si>
  <si>
    <t>72754730</t>
  </si>
  <si>
    <t>75448789</t>
  </si>
  <si>
    <t>72855579</t>
  </si>
  <si>
    <t>72754903</t>
  </si>
  <si>
    <t>72754895</t>
  </si>
  <si>
    <t>72754878</t>
  </si>
  <si>
    <t>72754521</t>
  </si>
  <si>
    <t>72754533</t>
  </si>
  <si>
    <t>72855600</t>
  </si>
  <si>
    <t>72753671</t>
  </si>
  <si>
    <t>72754608</t>
  </si>
  <si>
    <t>24889388</t>
  </si>
  <si>
    <t>24886522</t>
  </si>
  <si>
    <t>73962891</t>
  </si>
  <si>
    <t>73963343</t>
  </si>
  <si>
    <t>73963354</t>
  </si>
  <si>
    <t>73960196</t>
  </si>
  <si>
    <t>73963297</t>
  </si>
  <si>
    <t>73963017</t>
  </si>
  <si>
    <t>73962139</t>
  </si>
  <si>
    <t>73962326</t>
  </si>
  <si>
    <t>73962868</t>
  </si>
  <si>
    <t>75028981</t>
  </si>
  <si>
    <t>74964046</t>
  </si>
  <si>
    <t>75255306</t>
  </si>
  <si>
    <t>75254941</t>
  </si>
  <si>
    <t>75254287</t>
  </si>
  <si>
    <t>75254276</t>
  </si>
  <si>
    <t>75254560</t>
  </si>
  <si>
    <t>75254489</t>
  </si>
  <si>
    <t>75254478</t>
  </si>
  <si>
    <t>75254511</t>
  </si>
  <si>
    <t>74963943</t>
  </si>
  <si>
    <t>74963919</t>
  </si>
  <si>
    <t>74959554</t>
  </si>
  <si>
    <t>75449398</t>
  </si>
  <si>
    <t>75443461</t>
  </si>
  <si>
    <t>75255072</t>
  </si>
  <si>
    <t>75448849</t>
  </si>
  <si>
    <t>75449239</t>
  </si>
  <si>
    <t>75449256</t>
  </si>
  <si>
    <t>75449145</t>
  </si>
  <si>
    <t>75446331</t>
  </si>
  <si>
    <t>75448738</t>
  </si>
  <si>
    <t>75448811</t>
  </si>
  <si>
    <t>76184264</t>
  </si>
  <si>
    <t>75449047</t>
  </si>
  <si>
    <t>75449283</t>
  </si>
  <si>
    <t>75449170</t>
  </si>
  <si>
    <t>75448737</t>
  </si>
  <si>
    <t>75449155</t>
  </si>
  <si>
    <t>81347051</t>
  </si>
  <si>
    <t>76372516</t>
  </si>
  <si>
    <t>76373902</t>
  </si>
  <si>
    <t>81347219</t>
  </si>
  <si>
    <t>81347943</t>
  </si>
  <si>
    <t>76366240</t>
  </si>
  <si>
    <t>76184004</t>
  </si>
  <si>
    <t>76183988</t>
  </si>
  <si>
    <t>25852350</t>
  </si>
  <si>
    <t>16116920</t>
  </si>
  <si>
    <t>16123372</t>
  </si>
  <si>
    <t>16116840</t>
  </si>
  <si>
    <t>16119582</t>
  </si>
  <si>
    <t>16111450</t>
  </si>
  <si>
    <t>16117044</t>
  </si>
  <si>
    <t>16116672</t>
  </si>
  <si>
    <t>56916795</t>
  </si>
  <si>
    <t>16116863</t>
  </si>
  <si>
    <t>56467248</t>
  </si>
  <si>
    <t>56467206</t>
  </si>
  <si>
    <t>23513747</t>
  </si>
  <si>
    <t>56467203</t>
  </si>
  <si>
    <t>56467190</t>
  </si>
  <si>
    <t>56474252</t>
  </si>
  <si>
    <t>56467249</t>
  </si>
  <si>
    <t>56037839</t>
  </si>
  <si>
    <t>56468089</t>
  </si>
  <si>
    <t>23513834</t>
  </si>
  <si>
    <t>56466300</t>
  </si>
  <si>
    <t>56467231</t>
  </si>
  <si>
    <t>56448564</t>
  </si>
  <si>
    <t>56448563</t>
  </si>
  <si>
    <t>56032995</t>
  </si>
  <si>
    <t>56037576</t>
  </si>
  <si>
    <t>56910969</t>
  </si>
  <si>
    <t>56467204</t>
  </si>
  <si>
    <t>56045903</t>
  </si>
  <si>
    <t>56037572</t>
  </si>
  <si>
    <t>56032573</t>
  </si>
  <si>
    <t>56464434</t>
  </si>
  <si>
    <t>56467135</t>
  </si>
  <si>
    <t>56034774</t>
  </si>
  <si>
    <t>56468061</t>
  </si>
  <si>
    <t>56467133</t>
  </si>
  <si>
    <t>56469024</t>
  </si>
  <si>
    <t>56034468</t>
  </si>
  <si>
    <t>56468057</t>
  </si>
  <si>
    <t>29144703</t>
  </si>
  <si>
    <t>56045907</t>
  </si>
  <si>
    <t>56032972</t>
  </si>
  <si>
    <t>56033516</t>
  </si>
  <si>
    <t>56033514</t>
  </si>
  <si>
    <t>56037779</t>
  </si>
  <si>
    <t>56910975</t>
  </si>
  <si>
    <t>56911220</t>
  </si>
  <si>
    <t>56915385</t>
  </si>
  <si>
    <t>56915574</t>
  </si>
  <si>
    <t>56915384</t>
  </si>
  <si>
    <t>56045929</t>
  </si>
  <si>
    <t>56467205</t>
  </si>
  <si>
    <t>56034125</t>
  </si>
  <si>
    <t>56032819</t>
  </si>
  <si>
    <t>56045900</t>
  </si>
  <si>
    <t>29144637</t>
  </si>
  <si>
    <t>56043980</t>
  </si>
  <si>
    <t>56468060</t>
  </si>
  <si>
    <t>56037846</t>
  </si>
  <si>
    <t>56916273</t>
  </si>
  <si>
    <t>23513525</t>
  </si>
  <si>
    <t>56915388</t>
  </si>
  <si>
    <t>56473970</t>
  </si>
  <si>
    <t>29276941</t>
  </si>
  <si>
    <t>23513888</t>
  </si>
  <si>
    <t>56470702</t>
  </si>
  <si>
    <t>29144888</t>
  </si>
  <si>
    <t>56466295</t>
  </si>
  <si>
    <t>56034823</t>
  </si>
  <si>
    <t>56470696</t>
  </si>
  <si>
    <t>56916813</t>
  </si>
  <si>
    <t>56469019</t>
  </si>
  <si>
    <t>56468059</t>
  </si>
  <si>
    <t>56469017</t>
  </si>
  <si>
    <t>56469018</t>
  </si>
  <si>
    <t>56916333</t>
  </si>
  <si>
    <t>56468062</t>
  </si>
  <si>
    <t>56474267</t>
  </si>
  <si>
    <t>56032653</t>
  </si>
  <si>
    <t>56045912</t>
  </si>
  <si>
    <t>56035472</t>
  </si>
  <si>
    <t>56046098</t>
  </si>
  <si>
    <t>56916329</t>
  </si>
  <si>
    <t>56916277</t>
  </si>
  <si>
    <t>56916271</t>
  </si>
  <si>
    <t>56464121</t>
  </si>
  <si>
    <t>56916778</t>
  </si>
  <si>
    <t>56467139</t>
  </si>
  <si>
    <t>56467152</t>
  </si>
  <si>
    <t>29006059</t>
  </si>
  <si>
    <t>56467255</t>
  </si>
  <si>
    <t>56474218</t>
  </si>
  <si>
    <t>23513077</t>
  </si>
  <si>
    <t>56915521</t>
  </si>
  <si>
    <t>56915520</t>
  </si>
  <si>
    <t>28788798</t>
  </si>
  <si>
    <t>56915387</t>
  </si>
  <si>
    <t>56915479</t>
  </si>
  <si>
    <t>56917063</t>
  </si>
  <si>
    <t>56915402</t>
  </si>
  <si>
    <t>56917059</t>
  </si>
  <si>
    <t>56916252</t>
  </si>
  <si>
    <t>56916262</t>
  </si>
  <si>
    <t>56915399</t>
  </si>
  <si>
    <t>56915478</t>
  </si>
  <si>
    <t>56915485</t>
  </si>
  <si>
    <t>56915467</t>
  </si>
  <si>
    <t>56963094</t>
  </si>
  <si>
    <t>56968302</t>
  </si>
  <si>
    <t>56916354</t>
  </si>
  <si>
    <t>56916357</t>
  </si>
  <si>
    <t>56916353</t>
  </si>
  <si>
    <t>56915514</t>
  </si>
  <si>
    <t>56915517</t>
  </si>
  <si>
    <t>56965886</t>
  </si>
  <si>
    <t>56963091</t>
  </si>
  <si>
    <t>56964537</t>
  </si>
  <si>
    <t>56916111</t>
  </si>
  <si>
    <t>56965920</t>
  </si>
  <si>
    <t>56320274</t>
  </si>
  <si>
    <t>56916183</t>
  </si>
  <si>
    <t>56916944</t>
  </si>
  <si>
    <t>56963095</t>
  </si>
  <si>
    <t>56964529</t>
  </si>
  <si>
    <t>56965891</t>
  </si>
  <si>
    <t>56918321</t>
  </si>
  <si>
    <t>56963080</t>
  </si>
  <si>
    <t>56965329</t>
  </si>
  <si>
    <t>56918284</t>
  </si>
  <si>
    <t>56918315</t>
  </si>
  <si>
    <t>57206510</t>
  </si>
  <si>
    <t>56971838</t>
  </si>
  <si>
    <t>56964470</t>
  </si>
  <si>
    <t>56971134</t>
  </si>
  <si>
    <t>56965965</t>
  </si>
  <si>
    <t>56918317</t>
  </si>
  <si>
    <t>56965978</t>
  </si>
  <si>
    <t>56918318</t>
  </si>
  <si>
    <t>56917275</t>
  </si>
  <si>
    <t>56962821</t>
  </si>
  <si>
    <t>30337457</t>
  </si>
  <si>
    <t>56964453</t>
  </si>
  <si>
    <t>56972306</t>
  </si>
  <si>
    <t>23513637</t>
  </si>
  <si>
    <t>56972128</t>
  </si>
  <si>
    <t>56965888</t>
  </si>
  <si>
    <t>57206587</t>
  </si>
  <si>
    <t>57206555</t>
  </si>
  <si>
    <t>57206599</t>
  </si>
  <si>
    <t>56916738</t>
  </si>
  <si>
    <t>56917277</t>
  </si>
  <si>
    <t>56963059</t>
  </si>
  <si>
    <t>56316055</t>
  </si>
  <si>
    <t>56319208</t>
  </si>
  <si>
    <t>56963051</t>
  </si>
  <si>
    <t>56965876</t>
  </si>
  <si>
    <t>56916352</t>
  </si>
  <si>
    <t>56916350</t>
  </si>
  <si>
    <t>56915518</t>
  </si>
  <si>
    <t>56916343</t>
  </si>
  <si>
    <t>57206595</t>
  </si>
  <si>
    <t>57206585</t>
  </si>
  <si>
    <t>56964513</t>
  </si>
  <si>
    <t>56911155</t>
  </si>
  <si>
    <t>56964530</t>
  </si>
  <si>
    <t>56972305</t>
  </si>
  <si>
    <t>56968299</t>
  </si>
  <si>
    <t>56965732</t>
  </si>
  <si>
    <t>56965921</t>
  </si>
  <si>
    <t>56965863</t>
  </si>
  <si>
    <t>56965444</t>
  </si>
  <si>
    <t>56964505</t>
  </si>
  <si>
    <t>56915548</t>
  </si>
  <si>
    <t>56917299</t>
  </si>
  <si>
    <t>56970638</t>
  </si>
  <si>
    <t>56918319</t>
  </si>
  <si>
    <t>29144918</t>
  </si>
  <si>
    <t>56915542</t>
  </si>
  <si>
    <t>56915541</t>
  </si>
  <si>
    <t>56918262</t>
  </si>
  <si>
    <t>56915539</t>
  </si>
  <si>
    <t>56964517</t>
  </si>
  <si>
    <t>56965944</t>
  </si>
  <si>
    <t>56965947</t>
  </si>
  <si>
    <t>56965917</t>
  </si>
  <si>
    <t>56963066</t>
  </si>
  <si>
    <t>56965937</t>
  </si>
  <si>
    <t>56915562</t>
  </si>
  <si>
    <t>56915550</t>
  </si>
  <si>
    <t>56917572</t>
  </si>
  <si>
    <t>56918266</t>
  </si>
  <si>
    <t>56916645</t>
  </si>
  <si>
    <t>56916737</t>
  </si>
  <si>
    <t>56916742</t>
  </si>
  <si>
    <t>56916739</t>
  </si>
  <si>
    <t>56915537</t>
  </si>
  <si>
    <t>56916113</t>
  </si>
  <si>
    <t>56965790</t>
  </si>
  <si>
    <t>56963130</t>
  </si>
  <si>
    <t>56915563</t>
  </si>
  <si>
    <t>56964466</t>
  </si>
  <si>
    <t>56963196</t>
  </si>
  <si>
    <t>30203950</t>
  </si>
  <si>
    <t>56916187</t>
  </si>
  <si>
    <t>56317838</t>
  </si>
  <si>
    <t>56964480</t>
  </si>
  <si>
    <t>56916189</t>
  </si>
  <si>
    <t>30203936</t>
  </si>
  <si>
    <t>30204128</t>
  </si>
  <si>
    <t>30204390</t>
  </si>
  <si>
    <t>30337470</t>
  </si>
  <si>
    <t>30202550</t>
  </si>
  <si>
    <t>30204367</t>
  </si>
  <si>
    <t>23511536</t>
  </si>
  <si>
    <t>30204632</t>
  </si>
  <si>
    <t>23501490</t>
  </si>
  <si>
    <t>23502946</t>
  </si>
  <si>
    <t>30204031</t>
  </si>
  <si>
    <t>29706402</t>
  </si>
  <si>
    <t>29706387</t>
  </si>
  <si>
    <t>29706392</t>
  </si>
  <si>
    <t>28590978</t>
  </si>
  <si>
    <t>28590923</t>
  </si>
  <si>
    <t>28590949</t>
  </si>
  <si>
    <t>30191026</t>
  </si>
  <si>
    <t>70382827</t>
  </si>
  <si>
    <t>30204277</t>
  </si>
  <si>
    <t>69293055</t>
  </si>
  <si>
    <t>69292609</t>
  </si>
  <si>
    <t>69268986</t>
  </si>
  <si>
    <t>69269014</t>
  </si>
  <si>
    <t>70352417</t>
  </si>
  <si>
    <t>70352358</t>
  </si>
  <si>
    <t>70352415</t>
  </si>
  <si>
    <t>70352373</t>
  </si>
  <si>
    <t>70352342</t>
  </si>
  <si>
    <t>70352389</t>
  </si>
  <si>
    <t>70352407</t>
  </si>
  <si>
    <t>70352366</t>
  </si>
  <si>
    <t>70352463</t>
  </si>
  <si>
    <t>70352428</t>
  </si>
  <si>
    <t>69292846</t>
  </si>
  <si>
    <t>69292818</t>
  </si>
  <si>
    <t>69293505</t>
  </si>
  <si>
    <t>70352351</t>
  </si>
  <si>
    <t>70351801</t>
  </si>
  <si>
    <t>70352356</t>
  </si>
  <si>
    <t>69292822</t>
  </si>
  <si>
    <t>69292010</t>
  </si>
  <si>
    <t>69291983</t>
  </si>
  <si>
    <t>69268958</t>
  </si>
  <si>
    <t>69268989</t>
  </si>
  <si>
    <t>69269011</t>
  </si>
  <si>
    <t>69269002</t>
  </si>
  <si>
    <t>70352424</t>
  </si>
  <si>
    <t>70352359</t>
  </si>
  <si>
    <t>69293524</t>
  </si>
  <si>
    <t>69293512</t>
  </si>
  <si>
    <t>69293522</t>
  </si>
  <si>
    <t>70352420</t>
  </si>
  <si>
    <t>70352421</t>
  </si>
  <si>
    <t>70352453</t>
  </si>
  <si>
    <t>70352386</t>
  </si>
  <si>
    <t>70352383</t>
  </si>
  <si>
    <t>70352250</t>
  </si>
  <si>
    <t>69291966</t>
  </si>
  <si>
    <t>70352414</t>
  </si>
  <si>
    <t>70352425</t>
  </si>
  <si>
    <t>70383130</t>
  </si>
  <si>
    <t>70383141</t>
  </si>
  <si>
    <t>70352435</t>
  </si>
  <si>
    <t>70352426</t>
  </si>
  <si>
    <t>70352387</t>
  </si>
  <si>
    <t>70352379</t>
  </si>
  <si>
    <t>70383345</t>
  </si>
  <si>
    <t>70382329</t>
  </si>
  <si>
    <t>70383098</t>
  </si>
  <si>
    <t>70383055</t>
  </si>
  <si>
    <t>70383088</t>
  </si>
  <si>
    <t>70372046</t>
  </si>
  <si>
    <t>70374401</t>
  </si>
  <si>
    <t>70382587</t>
  </si>
  <si>
    <t>70383083</t>
  </si>
  <si>
    <t>70383484</t>
  </si>
  <si>
    <t>70382315</t>
  </si>
  <si>
    <t>70382832</t>
  </si>
  <si>
    <t>70382802</t>
  </si>
  <si>
    <t>70382327</t>
  </si>
  <si>
    <t>70383305</t>
  </si>
  <si>
    <t>70383218</t>
  </si>
  <si>
    <t>70383248</t>
  </si>
  <si>
    <t>70383457</t>
  </si>
  <si>
    <t>70383401</t>
  </si>
  <si>
    <t>70383190</t>
  </si>
  <si>
    <t>70383326</t>
  </si>
  <si>
    <t>70383299</t>
  </si>
  <si>
    <t>70383317</t>
  </si>
  <si>
    <t>70383362</t>
  </si>
  <si>
    <t>70383404</t>
  </si>
  <si>
    <t>70382780</t>
  </si>
  <si>
    <t>70382775</t>
  </si>
  <si>
    <t>70383235</t>
  </si>
  <si>
    <t>70383041</t>
  </si>
  <si>
    <t>70382983</t>
  </si>
  <si>
    <t>70382355</t>
  </si>
  <si>
    <t>70383482</t>
  </si>
  <si>
    <t>70351355</t>
  </si>
  <si>
    <t>70382734</t>
  </si>
  <si>
    <t>70382737</t>
  </si>
  <si>
    <t>70382738</t>
  </si>
  <si>
    <t>70351913</t>
  </si>
  <si>
    <t>70383210</t>
  </si>
  <si>
    <t>70351879</t>
  </si>
  <si>
    <t>70383374</t>
  </si>
  <si>
    <t>70383360</t>
  </si>
  <si>
    <t>70351909</t>
  </si>
  <si>
    <t>72754738</t>
  </si>
  <si>
    <t>72754727</t>
  </si>
  <si>
    <t>72754776</t>
  </si>
  <si>
    <t>72754761</t>
  </si>
  <si>
    <t>72855599</t>
  </si>
  <si>
    <t>72855626</t>
  </si>
  <si>
    <t>72855613</t>
  </si>
  <si>
    <t>72855581</t>
  </si>
  <si>
    <t>72754512</t>
  </si>
  <si>
    <t>72754501</t>
  </si>
  <si>
    <t>72855612</t>
  </si>
  <si>
    <t>72855602</t>
  </si>
  <si>
    <t>72754798</t>
  </si>
  <si>
    <t>72754640</t>
  </si>
  <si>
    <t>72754649</t>
  </si>
  <si>
    <t>72754645</t>
  </si>
  <si>
    <t>72754666</t>
  </si>
  <si>
    <t>72754477</t>
  </si>
  <si>
    <t>72753680</t>
  </si>
  <si>
    <t>72753674</t>
  </si>
  <si>
    <t>72753659</t>
  </si>
  <si>
    <t>72754494</t>
  </si>
  <si>
    <t>72753662</t>
  </si>
  <si>
    <t>72754648</t>
  </si>
  <si>
    <t>72754724</t>
  </si>
  <si>
    <t>72754716</t>
  </si>
  <si>
    <t>72753675</t>
  </si>
  <si>
    <t>72855639</t>
  </si>
  <si>
    <t>72855610</t>
  </si>
  <si>
    <t>72754660</t>
  </si>
  <si>
    <t>72754677</t>
  </si>
  <si>
    <t>72754652</t>
  </si>
  <si>
    <t>72855561</t>
  </si>
  <si>
    <t>72855568</t>
  </si>
  <si>
    <t>72855650</t>
  </si>
  <si>
    <t>72754667</t>
  </si>
  <si>
    <t>72754682</t>
  </si>
  <si>
    <t>72855574</t>
  </si>
  <si>
    <t>73962961</t>
  </si>
  <si>
    <t>72754553</t>
  </si>
  <si>
    <t>56916275</t>
  </si>
  <si>
    <t>73962923</t>
  </si>
  <si>
    <t>73963013</t>
  </si>
  <si>
    <t>73962879</t>
  </si>
  <si>
    <t>72855327</t>
  </si>
  <si>
    <t>72754694</t>
  </si>
  <si>
    <t>72855348</t>
  </si>
  <si>
    <t>72753649</t>
  </si>
  <si>
    <t>72754690</t>
  </si>
  <si>
    <t>73960179</t>
  </si>
  <si>
    <t>73962416</t>
  </si>
  <si>
    <t>73962424</t>
  </si>
  <si>
    <t>73960188</t>
  </si>
  <si>
    <t>73962393</t>
  </si>
  <si>
    <t>73962942</t>
  </si>
  <si>
    <t>73961784</t>
  </si>
  <si>
    <t>73963344</t>
  </si>
  <si>
    <t>73960191</t>
  </si>
  <si>
    <t>73960194</t>
  </si>
  <si>
    <t>73961820</t>
  </si>
  <si>
    <t>73963018</t>
  </si>
  <si>
    <t>73963032</t>
  </si>
  <si>
    <t>73963296</t>
  </si>
  <si>
    <t>73963310</t>
  </si>
  <si>
    <t>73963300</t>
  </si>
  <si>
    <t>73963286</t>
  </si>
  <si>
    <t>73962925</t>
  </si>
  <si>
    <t>73962953</t>
  </si>
  <si>
    <t>73962933</t>
  </si>
  <si>
    <t>72754613</t>
  </si>
  <si>
    <t>72754483</t>
  </si>
  <si>
    <t>72754537</t>
  </si>
  <si>
    <t>73962931</t>
  </si>
  <si>
    <t>72754589</t>
  </si>
  <si>
    <t>72754592</t>
  </si>
  <si>
    <t>73963010</t>
  </si>
  <si>
    <t>73962189</t>
  </si>
  <si>
    <t>73961797</t>
  </si>
  <si>
    <t>73962181</t>
  </si>
  <si>
    <t>73962136</t>
  </si>
  <si>
    <t>73962202</t>
  </si>
  <si>
    <t>73962281</t>
  </si>
  <si>
    <t>73963055</t>
  </si>
  <si>
    <t>74200405</t>
  </si>
  <si>
    <t>73962867</t>
  </si>
  <si>
    <t>73962850</t>
  </si>
  <si>
    <t>75029030</t>
  </si>
  <si>
    <t>75042242</t>
  </si>
  <si>
    <t>74959553</t>
  </si>
  <si>
    <t>74959629</t>
  </si>
  <si>
    <t>74959565</t>
  </si>
  <si>
    <t>74959557</t>
  </si>
  <si>
    <t>75028991</t>
  </si>
  <si>
    <t>75028979</t>
  </si>
  <si>
    <t>75254521</t>
  </si>
  <si>
    <t>75255323</t>
  </si>
  <si>
    <t>75255327</t>
  </si>
  <si>
    <t>75252103</t>
  </si>
  <si>
    <t>75255565</t>
  </si>
  <si>
    <t>75026830</t>
  </si>
  <si>
    <t>75254425</t>
  </si>
  <si>
    <t>75254956</t>
  </si>
  <si>
    <t>75449377</t>
  </si>
  <si>
    <t>75449425</t>
  </si>
  <si>
    <t>75449401</t>
  </si>
  <si>
    <t>75449341</t>
  </si>
  <si>
    <t>75254968</t>
  </si>
  <si>
    <t>75254931</t>
  </si>
  <si>
    <t>75254551</t>
  </si>
  <si>
    <t>75254587</t>
  </si>
  <si>
    <t>75254546</t>
  </si>
  <si>
    <t>73962277</t>
  </si>
  <si>
    <t>73962289</t>
  </si>
  <si>
    <t>73962209</t>
  </si>
  <si>
    <t>73962299</t>
  </si>
  <si>
    <t>74961202</t>
  </si>
  <si>
    <t>75254484</t>
  </si>
  <si>
    <t>75254472</t>
  </si>
  <si>
    <t>74963924</t>
  </si>
  <si>
    <t>74963893</t>
  </si>
  <si>
    <t>74963945</t>
  </si>
  <si>
    <t>74963912</t>
  </si>
  <si>
    <t>74963957</t>
  </si>
  <si>
    <t>74959555</t>
  </si>
  <si>
    <t>76370422</t>
  </si>
  <si>
    <t>76374553</t>
  </si>
  <si>
    <t>76374599</t>
  </si>
  <si>
    <t>76374556</t>
  </si>
  <si>
    <t>75448511</t>
  </si>
  <si>
    <t>75449279</t>
  </si>
  <si>
    <t>75255271</t>
  </si>
  <si>
    <t>75448836</t>
  </si>
  <si>
    <t>75449240</t>
  </si>
  <si>
    <t>75449247</t>
  </si>
  <si>
    <t>75449242</t>
  </si>
  <si>
    <t>75449147</t>
  </si>
  <si>
    <t>75449128</t>
  </si>
  <si>
    <t>75449132</t>
  </si>
  <si>
    <t>75448744</t>
  </si>
  <si>
    <t>75448929</t>
  </si>
  <si>
    <t>75448483</t>
  </si>
  <si>
    <t>75448470</t>
  </si>
  <si>
    <t>75448995</t>
  </si>
  <si>
    <t>81348175</t>
  </si>
  <si>
    <t>76178233</t>
  </si>
  <si>
    <t>76183779</t>
  </si>
  <si>
    <t>76375885</t>
  </si>
  <si>
    <t>76375891</t>
  </si>
  <si>
    <t>75449384</t>
  </si>
  <si>
    <t>75449374</t>
  </si>
  <si>
    <t>75448979</t>
  </si>
  <si>
    <t>75417144</t>
  </si>
  <si>
    <t>76161034</t>
  </si>
  <si>
    <t>76375792</t>
  </si>
  <si>
    <t>76375797</t>
  </si>
  <si>
    <t>75448906</t>
  </si>
  <si>
    <t>75447607</t>
  </si>
  <si>
    <t>75448708</t>
  </si>
  <si>
    <t>81348136</t>
  </si>
  <si>
    <t>76372488</t>
  </si>
  <si>
    <t>76373889</t>
  </si>
  <si>
    <t>76372526</t>
  </si>
  <si>
    <t>76372475</t>
  </si>
  <si>
    <t>81347299</t>
  </si>
  <si>
    <t>81347307</t>
  </si>
  <si>
    <t>76366185</t>
  </si>
  <si>
    <t>76183553</t>
  </si>
  <si>
    <t>76183637</t>
  </si>
  <si>
    <t>76183872</t>
  </si>
  <si>
    <t>76184016</t>
  </si>
  <si>
    <t>76183998</t>
  </si>
  <si>
    <t>76183812</t>
  </si>
  <si>
    <t>81348064</t>
  </si>
  <si>
    <t>76853723</t>
  </si>
  <si>
    <t>76850558</t>
  </si>
  <si>
    <t>56916810</t>
  </si>
  <si>
    <t>56910970</t>
  </si>
  <si>
    <t>56915477</t>
  </si>
  <si>
    <t>56916247</t>
  </si>
  <si>
    <t>56915480</t>
  </si>
  <si>
    <t>73963058</t>
  </si>
  <si>
    <t>56916337</t>
  </si>
  <si>
    <t>56916837</t>
  </si>
  <si>
    <t>56916355</t>
  </si>
  <si>
    <t>56918158</t>
  </si>
  <si>
    <t>30204391</t>
  </si>
  <si>
    <t>56971131</t>
  </si>
  <si>
    <t>56916744</t>
  </si>
  <si>
    <t>56916750</t>
  </si>
  <si>
    <t>56916748</t>
  </si>
  <si>
    <t>56916732</t>
  </si>
  <si>
    <t>56916699</t>
  </si>
  <si>
    <t>30337520</t>
  </si>
  <si>
    <t>56963054</t>
  </si>
  <si>
    <t>56916854</t>
  </si>
  <si>
    <t>56917034</t>
  </si>
  <si>
    <t>56917036</t>
  </si>
  <si>
    <t>56970819</t>
  </si>
  <si>
    <t>56917124</t>
  </si>
  <si>
    <t>56917208</t>
  </si>
  <si>
    <t>56913738</t>
  </si>
  <si>
    <t>57203871</t>
  </si>
  <si>
    <t>56916211</t>
  </si>
  <si>
    <t>56916250</t>
  </si>
  <si>
    <t>56915875</t>
  </si>
  <si>
    <t>56964515</t>
  </si>
  <si>
    <t>56972125</t>
  </si>
  <si>
    <t>56964507</t>
  </si>
  <si>
    <t>56964511</t>
  </si>
  <si>
    <t>56964456</t>
  </si>
  <si>
    <t>56916859</t>
  </si>
  <si>
    <t>30054775</t>
  </si>
  <si>
    <t>56916860</t>
  </si>
  <si>
    <t>29144851</t>
  </si>
  <si>
    <t>56916765</t>
  </si>
  <si>
    <t>56916200</t>
  </si>
  <si>
    <t>57206863</t>
  </si>
  <si>
    <t>57206862</t>
  </si>
  <si>
    <t>56915877</t>
  </si>
  <si>
    <t>56915873</t>
  </si>
  <si>
    <t>56965737</t>
  </si>
  <si>
    <t>56917168</t>
  </si>
  <si>
    <t>56917170</t>
  </si>
  <si>
    <t>56971615</t>
  </si>
  <si>
    <t>56916863</t>
  </si>
  <si>
    <t>56916862</t>
  </si>
  <si>
    <t>56916126</t>
  </si>
  <si>
    <t>56916864</t>
  </si>
  <si>
    <t>56916865</t>
  </si>
  <si>
    <t>56316057</t>
  </si>
  <si>
    <t>56965924</t>
  </si>
  <si>
    <t>56963052</t>
  </si>
  <si>
    <t>56316061</t>
  </si>
  <si>
    <t>56916722</t>
  </si>
  <si>
    <t>56916840</t>
  </si>
  <si>
    <t>56916607</t>
  </si>
  <si>
    <t>56916608</t>
  </si>
  <si>
    <t>56917297</t>
  </si>
  <si>
    <t>56916717</t>
  </si>
  <si>
    <t>57204193</t>
  </si>
  <si>
    <t>56916836</t>
  </si>
  <si>
    <t>57204200</t>
  </si>
  <si>
    <t>57204196</t>
  </si>
  <si>
    <t>57204199</t>
  </si>
  <si>
    <t>56916794</t>
  </si>
  <si>
    <t>56916800</t>
  </si>
  <si>
    <t>56916660</t>
  </si>
  <si>
    <t>56916655</t>
  </si>
  <si>
    <t>56916658</t>
  </si>
  <si>
    <t>56917048</t>
  </si>
  <si>
    <t>19278067</t>
  </si>
  <si>
    <t>56917016</t>
  </si>
  <si>
    <t>56916282</t>
  </si>
  <si>
    <t>56965949</t>
  </si>
  <si>
    <t>56916846</t>
  </si>
  <si>
    <t>57204185</t>
  </si>
  <si>
    <t>56916297</t>
  </si>
  <si>
    <t>56965946</t>
  </si>
  <si>
    <t>56964522</t>
  </si>
  <si>
    <t>56965923</t>
  </si>
  <si>
    <t>56916235</t>
  </si>
  <si>
    <t>56916279</t>
  </si>
  <si>
    <t>56916207</t>
  </si>
  <si>
    <t>56915553</t>
  </si>
  <si>
    <t>29419728</t>
  </si>
  <si>
    <t>56963063</t>
  </si>
  <si>
    <t>57204198</t>
  </si>
  <si>
    <t>56971129</t>
  </si>
  <si>
    <t>56917503</t>
  </si>
  <si>
    <t>56917502</t>
  </si>
  <si>
    <t>29144823</t>
  </si>
  <si>
    <t>56917500</t>
  </si>
  <si>
    <t>56965869</t>
  </si>
  <si>
    <t>56962822</t>
  </si>
  <si>
    <t>30203880</t>
  </si>
  <si>
    <t>56915391</t>
  </si>
  <si>
    <t>56915403</t>
  </si>
  <si>
    <t>56915396</t>
  </si>
  <si>
    <t>56916107</t>
  </si>
  <si>
    <t>56916240</t>
  </si>
  <si>
    <t>56917123</t>
  </si>
  <si>
    <t>56917501</t>
  </si>
  <si>
    <t>56964509</t>
  </si>
  <si>
    <t>56916612</t>
  </si>
  <si>
    <t>30054634</t>
  </si>
  <si>
    <t>56916212</t>
  </si>
  <si>
    <t>56916204</t>
  </si>
  <si>
    <t>56915476</t>
  </si>
  <si>
    <t>56915397</t>
  </si>
  <si>
    <t>57213431</t>
  </si>
  <si>
    <t>56971617</t>
  </si>
  <si>
    <t>29419720</t>
  </si>
  <si>
    <t>56917570</t>
  </si>
  <si>
    <t>56918115</t>
  </si>
  <si>
    <t>56962818</t>
  </si>
  <si>
    <t>56915556</t>
  </si>
  <si>
    <t>56915868</t>
  </si>
  <si>
    <t>56915558</t>
  </si>
  <si>
    <t>56915551</t>
  </si>
  <si>
    <t>28590934</t>
  </si>
  <si>
    <t>56965331</t>
  </si>
  <si>
    <t>56965887</t>
  </si>
  <si>
    <t>56964467</t>
  </si>
  <si>
    <t>56965882</t>
  </si>
  <si>
    <t>56965856</t>
  </si>
  <si>
    <t>56916797</t>
  </si>
  <si>
    <t>30093573</t>
  </si>
  <si>
    <t>56916796</t>
  </si>
  <si>
    <t>56320269</t>
  </si>
  <si>
    <t>56319214</t>
  </si>
  <si>
    <t>56963068</t>
  </si>
  <si>
    <t>56916770</t>
  </si>
  <si>
    <t>57206815</t>
  </si>
  <si>
    <t>56916753</t>
  </si>
  <si>
    <t>56965927</t>
  </si>
  <si>
    <t>56916656</t>
  </si>
  <si>
    <t>56915865</t>
  </si>
  <si>
    <t>56916653</t>
  </si>
  <si>
    <t>56916798</t>
  </si>
  <si>
    <t>56916788</t>
  </si>
  <si>
    <t>56917153</t>
  </si>
  <si>
    <t>56964478</t>
  </si>
  <si>
    <t>56963081</t>
  </si>
  <si>
    <t>56316154</t>
  </si>
  <si>
    <t>23511424</t>
  </si>
  <si>
    <t>19162041</t>
  </si>
  <si>
    <t>19162085</t>
  </si>
  <si>
    <t>19162119</t>
  </si>
  <si>
    <t>29798359</t>
  </si>
  <si>
    <t>29798385</t>
  </si>
  <si>
    <t>30203321</t>
  </si>
  <si>
    <t>74963062</t>
  </si>
  <si>
    <t>30204166</t>
  </si>
  <si>
    <t>69293952</t>
  </si>
  <si>
    <t>69292813</t>
  </si>
  <si>
    <t>69292812</t>
  </si>
  <si>
    <t>69292871</t>
  </si>
  <si>
    <t>70351847</t>
  </si>
  <si>
    <t>69292869</t>
  </si>
  <si>
    <t>69293500</t>
  </si>
  <si>
    <t>69293531</t>
  </si>
  <si>
    <t>69294039</t>
  </si>
  <si>
    <t>70373258</t>
  </si>
  <si>
    <t>70373279</t>
  </si>
  <si>
    <t>70383211</t>
  </si>
  <si>
    <t>70382307</t>
  </si>
  <si>
    <t>70382322</t>
  </si>
  <si>
    <t>69292910</t>
  </si>
  <si>
    <t>70383280</t>
  </si>
  <si>
    <t>70382974</t>
  </si>
  <si>
    <t>70383078</t>
  </si>
  <si>
    <t>70382316</t>
  </si>
  <si>
    <t>70383363</t>
  </si>
  <si>
    <t>70382843</t>
  </si>
  <si>
    <t>70383011</t>
  </si>
  <si>
    <t>70383324</t>
  </si>
  <si>
    <t>70384007</t>
  </si>
  <si>
    <t>70382707</t>
  </si>
  <si>
    <t>70383187</t>
  </si>
  <si>
    <t>70383146</t>
  </si>
  <si>
    <t>70383182</t>
  </si>
  <si>
    <t>70383209</t>
  </si>
  <si>
    <t>70383181</t>
  </si>
  <si>
    <t>70383166</t>
  </si>
  <si>
    <t>70351342</t>
  </si>
  <si>
    <t>70351908</t>
  </si>
  <si>
    <t>70383215</t>
  </si>
  <si>
    <t>70351937</t>
  </si>
  <si>
    <t>70383691</t>
  </si>
  <si>
    <t>72754766</t>
  </si>
  <si>
    <t>72855603</t>
  </si>
  <si>
    <t>72754539</t>
  </si>
  <si>
    <t>72754896</t>
  </si>
  <si>
    <t>72754870</t>
  </si>
  <si>
    <t>72754496</t>
  </si>
  <si>
    <t>72855633</t>
  </si>
  <si>
    <t>72754806</t>
  </si>
  <si>
    <t>72754340</t>
  </si>
  <si>
    <t>72754330</t>
  </si>
  <si>
    <t>72754728</t>
  </si>
  <si>
    <t>72754714</t>
  </si>
  <si>
    <t>72754623</t>
  </si>
  <si>
    <t>72855560</t>
  </si>
  <si>
    <t>72855577</t>
  </si>
  <si>
    <t>72855614</t>
  </si>
  <si>
    <t>72855569</t>
  </si>
  <si>
    <t>72754557</t>
  </si>
  <si>
    <t>72754558</t>
  </si>
  <si>
    <t>73962915</t>
  </si>
  <si>
    <t>73963332</t>
  </si>
  <si>
    <t>73963336</t>
  </si>
  <si>
    <t>72855542</t>
  </si>
  <si>
    <t>72853371</t>
  </si>
  <si>
    <t>72853380</t>
  </si>
  <si>
    <t>72754453</t>
  </si>
  <si>
    <t>72754440</t>
  </si>
  <si>
    <t>73963014</t>
  </si>
  <si>
    <t>72754646</t>
  </si>
  <si>
    <t>72754633</t>
  </si>
  <si>
    <t>73963339</t>
  </si>
  <si>
    <t>73963346</t>
  </si>
  <si>
    <t>73963348</t>
  </si>
  <si>
    <t>72855315</t>
  </si>
  <si>
    <t>73963329</t>
  </si>
  <si>
    <t>72754511</t>
  </si>
  <si>
    <t>72855565</t>
  </si>
  <si>
    <t>72855547</t>
  </si>
  <si>
    <t>72855536</t>
  </si>
  <si>
    <t>73963060</t>
  </si>
  <si>
    <t>73963094</t>
  </si>
  <si>
    <t>73963072</t>
  </si>
  <si>
    <t>73963099</t>
  </si>
  <si>
    <t>73963086</t>
  </si>
  <si>
    <t>73963097</t>
  </si>
  <si>
    <t>73963085</t>
  </si>
  <si>
    <t>72855557</t>
  </si>
  <si>
    <t>73961994</t>
  </si>
  <si>
    <t>72754495</t>
  </si>
  <si>
    <t>72754491</t>
  </si>
  <si>
    <t>72754701</t>
  </si>
  <si>
    <t>72754486</t>
  </si>
  <si>
    <t>73963331</t>
  </si>
  <si>
    <t>73963303</t>
  </si>
  <si>
    <t>73963315</t>
  </si>
  <si>
    <t>73963321</t>
  </si>
  <si>
    <t>72754526</t>
  </si>
  <si>
    <t>72754748</t>
  </si>
  <si>
    <t>72754834</t>
  </si>
  <si>
    <t>72754737</t>
  </si>
  <si>
    <t>72754705</t>
  </si>
  <si>
    <t>72754691</t>
  </si>
  <si>
    <t>72754708</t>
  </si>
  <si>
    <t>72754735</t>
  </si>
  <si>
    <t>72754906</t>
  </si>
  <si>
    <t>72754707</t>
  </si>
  <si>
    <t>72754912</t>
  </si>
  <si>
    <t>73962882</t>
  </si>
  <si>
    <t>72754681</t>
  </si>
  <si>
    <t>72754679</t>
  </si>
  <si>
    <t>72754693</t>
  </si>
  <si>
    <t>72753663</t>
  </si>
  <si>
    <t>73962935</t>
  </si>
  <si>
    <t>73962958</t>
  </si>
  <si>
    <t>73963007</t>
  </si>
  <si>
    <t>73963016</t>
  </si>
  <si>
    <t>73959798</t>
  </si>
  <si>
    <t>73962412</t>
  </si>
  <si>
    <t>73963096</t>
  </si>
  <si>
    <t>73962919</t>
  </si>
  <si>
    <t>73963049</t>
  </si>
  <si>
    <t>73961793</t>
  </si>
  <si>
    <t>73963053</t>
  </si>
  <si>
    <t>73963082</t>
  </si>
  <si>
    <t>73963073</t>
  </si>
  <si>
    <t>73962195</t>
  </si>
  <si>
    <t>73963067</t>
  </si>
  <si>
    <t>73962332</t>
  </si>
  <si>
    <t>74963936</t>
  </si>
  <si>
    <t>74963173</t>
  </si>
  <si>
    <t>74963939</t>
  </si>
  <si>
    <t>73962300</t>
  </si>
  <si>
    <t>73962381</t>
  </si>
  <si>
    <t>73962363</t>
  </si>
  <si>
    <t>73962580</t>
  </si>
  <si>
    <t>73961827</t>
  </si>
  <si>
    <t>73962377</t>
  </si>
  <si>
    <t>73962372</t>
  </si>
  <si>
    <t>73962356</t>
  </si>
  <si>
    <t>74200450</t>
  </si>
  <si>
    <t>74963171</t>
  </si>
  <si>
    <t>73962344</t>
  </si>
  <si>
    <t>73962328</t>
  </si>
  <si>
    <t>73962330</t>
  </si>
  <si>
    <t>74963078</t>
  </si>
  <si>
    <t>73961977</t>
  </si>
  <si>
    <t>73961933</t>
  </si>
  <si>
    <t>74200420</t>
  </si>
  <si>
    <t>74875548</t>
  </si>
  <si>
    <t>75042279</t>
  </si>
  <si>
    <t>75042208</t>
  </si>
  <si>
    <t>75039103</t>
  </si>
  <si>
    <t>74959563</t>
  </si>
  <si>
    <t>74959648</t>
  </si>
  <si>
    <t>75029013</t>
  </si>
  <si>
    <t>75028989</t>
  </si>
  <si>
    <t>75254394</t>
  </si>
  <si>
    <t>75254390</t>
  </si>
  <si>
    <t>75254601</t>
  </si>
  <si>
    <t>75252085</t>
  </si>
  <si>
    <t>75254349</t>
  </si>
  <si>
    <t>75252101</t>
  </si>
  <si>
    <t>75255564</t>
  </si>
  <si>
    <t>75254960</t>
  </si>
  <si>
    <t>75448031</t>
  </si>
  <si>
    <t>75443743</t>
  </si>
  <si>
    <t>75448400</t>
  </si>
  <si>
    <t>75254536</t>
  </si>
  <si>
    <t>75254552</t>
  </si>
  <si>
    <t>75254572</t>
  </si>
  <si>
    <t>75254422</t>
  </si>
  <si>
    <t>75254553</t>
  </si>
  <si>
    <t>75254538</t>
  </si>
  <si>
    <t>75254575</t>
  </si>
  <si>
    <t>75254579</t>
  </si>
  <si>
    <t>75254565</t>
  </si>
  <si>
    <t>73962270</t>
  </si>
  <si>
    <t>74963941</t>
  </si>
  <si>
    <t>74964291</t>
  </si>
  <si>
    <t>74874572</t>
  </si>
  <si>
    <t>74959522</t>
  </si>
  <si>
    <t>75449391</t>
  </si>
  <si>
    <t>75449389</t>
  </si>
  <si>
    <t>75449306</t>
  </si>
  <si>
    <t>75254388</t>
  </si>
  <si>
    <t>73963040</t>
  </si>
  <si>
    <t>73962945</t>
  </si>
  <si>
    <t>75254256</t>
  </si>
  <si>
    <t>75254949</t>
  </si>
  <si>
    <t>75254946</t>
  </si>
  <si>
    <t>75254952</t>
  </si>
  <si>
    <t>75254953</t>
  </si>
  <si>
    <t>75254616</t>
  </si>
  <si>
    <t>75254950</t>
  </si>
  <si>
    <t>75254288</t>
  </si>
  <si>
    <t>73961923</t>
  </si>
  <si>
    <t>75254924</t>
  </si>
  <si>
    <t>75254954</t>
  </si>
  <si>
    <t>75254933</t>
  </si>
  <si>
    <t>75254416</t>
  </si>
  <si>
    <t>81347011</t>
  </si>
  <si>
    <t>81347049</t>
  </si>
  <si>
    <t>75448430</t>
  </si>
  <si>
    <t>75448432</t>
  </si>
  <si>
    <t>75448417</t>
  </si>
  <si>
    <t>75448450</t>
  </si>
  <si>
    <t>75448448</t>
  </si>
  <si>
    <t>75448449</t>
  </si>
  <si>
    <t>75446342</t>
  </si>
  <si>
    <t>75448026</t>
  </si>
  <si>
    <t>75449149</t>
  </si>
  <si>
    <t>75449136</t>
  </si>
  <si>
    <t>75449143</t>
  </si>
  <si>
    <t>75448590</t>
  </si>
  <si>
    <t>75449133</t>
  </si>
  <si>
    <t>75448751</t>
  </si>
  <si>
    <t>75448915</t>
  </si>
  <si>
    <t>75449006</t>
  </si>
  <si>
    <t>75446303</t>
  </si>
  <si>
    <t>75449182</t>
  </si>
  <si>
    <t>75448482</t>
  </si>
  <si>
    <t>75448486</t>
  </si>
  <si>
    <t>75448497</t>
  </si>
  <si>
    <t>76161040</t>
  </si>
  <si>
    <t>76161043</t>
  </si>
  <si>
    <t>76161058</t>
  </si>
  <si>
    <t>75448894</t>
  </si>
  <si>
    <t>76375899</t>
  </si>
  <si>
    <t>76375893</t>
  </si>
  <si>
    <t>76161055</t>
  </si>
  <si>
    <t>75449067</t>
  </si>
  <si>
    <t>76365899</t>
  </si>
  <si>
    <t>76375750</t>
  </si>
  <si>
    <t>75448978</t>
  </si>
  <si>
    <t>75448890</t>
  </si>
  <si>
    <t>75448912</t>
  </si>
  <si>
    <t>75449144</t>
  </si>
  <si>
    <t>75448784</t>
  </si>
  <si>
    <t>75449273</t>
  </si>
  <si>
    <t>75448018</t>
  </si>
  <si>
    <t>76385164</t>
  </si>
  <si>
    <t>81347203</t>
  </si>
  <si>
    <t>76373913</t>
  </si>
  <si>
    <t>81348274</t>
  </si>
  <si>
    <t>76183990</t>
  </si>
  <si>
    <t>76183905</t>
  </si>
  <si>
    <t>76183986</t>
  </si>
  <si>
    <t>76183982</t>
  </si>
  <si>
    <t>56473985</t>
  </si>
  <si>
    <t>57206531</t>
  </si>
  <si>
    <t>30875660</t>
  </si>
  <si>
    <t>30337454</t>
  </si>
  <si>
    <t>30204146</t>
  </si>
  <si>
    <t>30204145</t>
  </si>
  <si>
    <t>30202535</t>
  </si>
  <si>
    <t>30041627</t>
  </si>
  <si>
    <t>30202529</t>
  </si>
  <si>
    <t>29144713</t>
  </si>
  <si>
    <t>29018594</t>
  </si>
  <si>
    <t>19278033</t>
  </si>
  <si>
    <t>29141751</t>
  </si>
  <si>
    <t>70352348</t>
  </si>
  <si>
    <t>69269001</t>
  </si>
  <si>
    <t>69268995</t>
  </si>
  <si>
    <t>69294057</t>
  </si>
  <si>
    <t>69292875</t>
  </si>
  <si>
    <t>69292618</t>
  </si>
  <si>
    <t>69293498</t>
  </si>
  <si>
    <t>69292535</t>
  </si>
  <si>
    <t>69292817</t>
  </si>
  <si>
    <t>69292825</t>
  </si>
  <si>
    <t>70352367</t>
  </si>
  <si>
    <t>70382847</t>
  </si>
  <si>
    <t>69292582</t>
  </si>
  <si>
    <t>69292904</t>
  </si>
  <si>
    <t>70351921</t>
  </si>
  <si>
    <t>56916260</t>
  </si>
  <si>
    <t>24147110</t>
  </si>
  <si>
    <t>24150048</t>
  </si>
  <si>
    <t>23501236</t>
  </si>
  <si>
    <t>24152626</t>
  </si>
  <si>
    <t>24016518</t>
  </si>
  <si>
    <t>23513801</t>
  </si>
  <si>
    <t>24889259</t>
  </si>
  <si>
    <t>23514690</t>
  </si>
  <si>
    <t>24151727</t>
  </si>
  <si>
    <t>56474209</t>
  </si>
  <si>
    <t>56916144</t>
  </si>
  <si>
    <t>24016702</t>
  </si>
  <si>
    <t>24335495</t>
  </si>
  <si>
    <t>24016709</t>
  </si>
  <si>
    <t>24334640</t>
  </si>
  <si>
    <t>24167611</t>
  </si>
  <si>
    <t>24886559</t>
  </si>
  <si>
    <t>24158792</t>
  </si>
  <si>
    <t>24158885</t>
  </si>
  <si>
    <t>28590918</t>
  </si>
  <si>
    <t>23513680</t>
  </si>
  <si>
    <t>24019541</t>
  </si>
  <si>
    <t>24152528</t>
  </si>
  <si>
    <t>24154870</t>
  </si>
  <si>
    <t>24154872</t>
  </si>
  <si>
    <t>24154516</t>
  </si>
  <si>
    <t>24879436</t>
  </si>
  <si>
    <t>24154517</t>
  </si>
  <si>
    <t>24154470</t>
  </si>
  <si>
    <t>23513741</t>
  </si>
  <si>
    <t>24153032</t>
  </si>
  <si>
    <t>24336998</t>
  </si>
  <si>
    <t>24162211</t>
  </si>
  <si>
    <t>56034816</t>
  </si>
  <si>
    <t>23512934</t>
  </si>
  <si>
    <t>24152720</t>
  </si>
  <si>
    <t>56916790</t>
  </si>
  <si>
    <t>24139220</t>
  </si>
  <si>
    <t>56041143</t>
  </si>
  <si>
    <t>24167222</t>
  </si>
  <si>
    <t>19278068</t>
  </si>
  <si>
    <t>29710827</t>
  </si>
  <si>
    <t>24155756</t>
  </si>
  <si>
    <t>56917207</t>
  </si>
  <si>
    <t>24215562</t>
  </si>
  <si>
    <t>56472666</t>
  </si>
  <si>
    <t>24884137</t>
  </si>
  <si>
    <t>24155914</t>
  </si>
  <si>
    <t>24151970</t>
  </si>
  <si>
    <t>28590957</t>
  </si>
  <si>
    <t>56474225</t>
  </si>
  <si>
    <t>23513623</t>
  </si>
  <si>
    <t>24167243</t>
  </si>
  <si>
    <t>29144802</t>
  </si>
  <si>
    <t>24154824</t>
  </si>
  <si>
    <t>24152769</t>
  </si>
  <si>
    <t>24156151</t>
  </si>
  <si>
    <t>23514832</t>
  </si>
  <si>
    <t>24167592</t>
  </si>
  <si>
    <t>24167094</t>
  </si>
  <si>
    <t>24141892</t>
  </si>
  <si>
    <t>24886408</t>
  </si>
  <si>
    <t>24156737</t>
  </si>
  <si>
    <t>30202536</t>
  </si>
  <si>
    <t>23507754</t>
  </si>
  <si>
    <t>24152714</t>
  </si>
  <si>
    <t>24152113</t>
  </si>
  <si>
    <t>24889409</t>
  </si>
  <si>
    <t>30204369</t>
  </si>
  <si>
    <t>56916184</t>
  </si>
  <si>
    <t>23513875</t>
  </si>
  <si>
    <t>29144864</t>
  </si>
  <si>
    <t>29710842</t>
  </si>
  <si>
    <t>70383509</t>
  </si>
  <si>
    <t>70382618</t>
  </si>
  <si>
    <t>70382646</t>
  </si>
  <si>
    <t>70383432</t>
  </si>
  <si>
    <t>70383134</t>
  </si>
  <si>
    <t>70383337</t>
  </si>
  <si>
    <t>70383355</t>
  </si>
  <si>
    <t>70383296</t>
  </si>
  <si>
    <t>70382318</t>
  </si>
  <si>
    <t>70382984</t>
  </si>
  <si>
    <t>70382989</t>
  </si>
  <si>
    <t>70383539</t>
  </si>
  <si>
    <t>70383536</t>
  </si>
  <si>
    <t>70382825</t>
  </si>
  <si>
    <t>70383250</t>
  </si>
  <si>
    <t>70382731</t>
  </si>
  <si>
    <t>70351924</t>
  </si>
  <si>
    <t>70351884</t>
  </si>
  <si>
    <t>70351889</t>
  </si>
  <si>
    <t>70351928</t>
  </si>
  <si>
    <t>70371948</t>
  </si>
  <si>
    <t>70382971</t>
  </si>
  <si>
    <t>56043974</t>
  </si>
  <si>
    <t>72754894</t>
  </si>
  <si>
    <t>72852642</t>
  </si>
  <si>
    <t>72754449</t>
  </si>
  <si>
    <t>72754448</t>
  </si>
  <si>
    <t>72754445</t>
  </si>
  <si>
    <t>72754348</t>
  </si>
  <si>
    <t>72754746</t>
  </si>
  <si>
    <t>72754751</t>
  </si>
  <si>
    <t>72754355</t>
  </si>
  <si>
    <t>72855604</t>
  </si>
  <si>
    <t>72855616</t>
  </si>
  <si>
    <t>72855619</t>
  </si>
  <si>
    <t>72855545</t>
  </si>
  <si>
    <t>73963275</t>
  </si>
  <si>
    <t>72754671</t>
  </si>
  <si>
    <t>73962917</t>
  </si>
  <si>
    <t>73962392</t>
  </si>
  <si>
    <t>73962395</t>
  </si>
  <si>
    <t>73962434</t>
  </si>
  <si>
    <t>73963293</t>
  </si>
  <si>
    <t>73961802</t>
  </si>
  <si>
    <t>73962390</t>
  </si>
  <si>
    <t>73962241</t>
  </si>
  <si>
    <t>72754696</t>
  </si>
  <si>
    <t>72754546</t>
  </si>
  <si>
    <t>72754697</t>
  </si>
  <si>
    <t>73961762</t>
  </si>
  <si>
    <t>73961779</t>
  </si>
  <si>
    <t>73961787</t>
  </si>
  <si>
    <t>73963070</t>
  </si>
  <si>
    <t>75028953</t>
  </si>
  <si>
    <t>75028996</t>
  </si>
  <si>
    <t>75255204</t>
  </si>
  <si>
    <t>75254589</t>
  </si>
  <si>
    <t>74961408</t>
  </si>
  <si>
    <t>75254279</t>
  </si>
  <si>
    <t>75026806</t>
  </si>
  <si>
    <t>75252096</t>
  </si>
  <si>
    <t>75449315</t>
  </si>
  <si>
    <t>75254595</t>
  </si>
  <si>
    <t>75254584</t>
  </si>
  <si>
    <t>75254532</t>
  </si>
  <si>
    <t>74961573</t>
  </si>
  <si>
    <t>74963911</t>
  </si>
  <si>
    <t>74875589</t>
  </si>
  <si>
    <t>74875547</t>
  </si>
  <si>
    <t>74959567</t>
  </si>
  <si>
    <t>75451348</t>
  </si>
  <si>
    <t>75449358</t>
  </si>
  <si>
    <t>76375902</t>
  </si>
  <si>
    <t>76183777</t>
  </si>
  <si>
    <t>76375845</t>
  </si>
  <si>
    <t>75448992</t>
  </si>
  <si>
    <t>75449038</t>
  </si>
  <si>
    <t>75448917</t>
  </si>
  <si>
    <t>75447617</t>
  </si>
  <si>
    <t>75449163</t>
  </si>
  <si>
    <t>76372497</t>
  </si>
  <si>
    <t>75449299</t>
  </si>
  <si>
    <t>76374555</t>
  </si>
  <si>
    <t>76161265</t>
  </si>
  <si>
    <t>75448502</t>
  </si>
  <si>
    <t>76373904</t>
  </si>
  <si>
    <t>76366763</t>
  </si>
  <si>
    <t>76366235</t>
  </si>
  <si>
    <t>76366760</t>
  </si>
  <si>
    <t>76183863</t>
  </si>
  <si>
    <t>76183992</t>
  </si>
  <si>
    <t>76183981</t>
  </si>
  <si>
    <t>76184000</t>
  </si>
  <si>
    <t>76183629</t>
  </si>
  <si>
    <t>24005324</t>
  </si>
  <si>
    <t>56464481</t>
  </si>
  <si>
    <t>56467188</t>
  </si>
  <si>
    <t>29144882</t>
  </si>
  <si>
    <t>56464430</t>
  </si>
  <si>
    <t>56474220</t>
  </si>
  <si>
    <t>56464431</t>
  </si>
  <si>
    <t>56474253</t>
  </si>
  <si>
    <t>30203926</t>
  </si>
  <si>
    <t>56044045</t>
  </si>
  <si>
    <t>56466240</t>
  </si>
  <si>
    <t>56456606</t>
  </si>
  <si>
    <t>56472551</t>
  </si>
  <si>
    <t>56464490</t>
  </si>
  <si>
    <t>56468096</t>
  </si>
  <si>
    <t>23512932</t>
  </si>
  <si>
    <t>56468095</t>
  </si>
  <si>
    <t>56454444</t>
  </si>
  <si>
    <t>56472278</t>
  </si>
  <si>
    <t>56468101</t>
  </si>
  <si>
    <t>56459710</t>
  </si>
  <si>
    <t>56464462</t>
  </si>
  <si>
    <t>56468097</t>
  </si>
  <si>
    <t>56464458</t>
  </si>
  <si>
    <t>56467192</t>
  </si>
  <si>
    <t>56448562</t>
  </si>
  <si>
    <t>56474254</t>
  </si>
  <si>
    <t>56456607</t>
  </si>
  <si>
    <t>56474221</t>
  </si>
  <si>
    <t>56468099</t>
  </si>
  <si>
    <t>25347621</t>
  </si>
  <si>
    <t>56034551</t>
  </si>
  <si>
    <t>30093714</t>
  </si>
  <si>
    <t>56040656</t>
  </si>
  <si>
    <t>56472360</t>
  </si>
  <si>
    <t>56472502</t>
  </si>
  <si>
    <t>56468154</t>
  </si>
  <si>
    <t>56464489</t>
  </si>
  <si>
    <t>56699088</t>
  </si>
  <si>
    <t>56474240</t>
  </si>
  <si>
    <t>30202533</t>
  </si>
  <si>
    <t>56464457</t>
  </si>
  <si>
    <t>56472549</t>
  </si>
  <si>
    <t>56456604</t>
  </si>
  <si>
    <t>56699383</t>
  </si>
  <si>
    <t>56464454</t>
  </si>
  <si>
    <t>56464465</t>
  </si>
  <si>
    <t>56033421</t>
  </si>
  <si>
    <t>56472274</t>
  </si>
  <si>
    <t>56044051</t>
  </si>
  <si>
    <t>56680551</t>
  </si>
  <si>
    <t>56474255</t>
  </si>
  <si>
    <t>56468100</t>
  </si>
  <si>
    <t>30204386</t>
  </si>
  <si>
    <t>56468189</t>
  </si>
  <si>
    <t>56464428</t>
  </si>
  <si>
    <t>56041203</t>
  </si>
  <si>
    <t>56464476</t>
  </si>
  <si>
    <t>56468274</t>
  </si>
  <si>
    <t>30054464</t>
  </si>
  <si>
    <t>56034473</t>
  </si>
  <si>
    <t>28788854</t>
  </si>
  <si>
    <t>30203912</t>
  </si>
  <si>
    <t>56468270</t>
  </si>
  <si>
    <t>29144906</t>
  </si>
  <si>
    <t>56474250</t>
  </si>
  <si>
    <t>56461849</t>
  </si>
  <si>
    <t>56474291</t>
  </si>
  <si>
    <t>56472273</t>
  </si>
  <si>
    <t>56218934</t>
  </si>
  <si>
    <t>56474219</t>
  </si>
  <si>
    <t>56474238</t>
  </si>
  <si>
    <t>56474224</t>
  </si>
  <si>
    <t>30203307</t>
  </si>
  <si>
    <t>56044150</t>
  </si>
  <si>
    <t>56464433</t>
  </si>
  <si>
    <t>56464427</t>
  </si>
  <si>
    <t>56464429</t>
  </si>
  <si>
    <t>56468229</t>
  </si>
  <si>
    <t>30054732</t>
  </si>
  <si>
    <t>56032959</t>
  </si>
  <si>
    <t>56034921</t>
  </si>
  <si>
    <t>56044608</t>
  </si>
  <si>
    <t>56041436</t>
  </si>
  <si>
    <t>56037588</t>
  </si>
  <si>
    <t>23513654</t>
  </si>
  <si>
    <t>56464459</t>
  </si>
  <si>
    <t>56464483</t>
  </si>
  <si>
    <t>56464485</t>
  </si>
  <si>
    <t>56468253</t>
  </si>
  <si>
    <t>56468156</t>
  </si>
  <si>
    <t>29144870</t>
  </si>
  <si>
    <t>56474234</t>
  </si>
  <si>
    <t>30204404</t>
  </si>
  <si>
    <t>29292197</t>
  </si>
  <si>
    <t>69294008</t>
  </si>
  <si>
    <t>69294033</t>
  </si>
  <si>
    <t>69269000</t>
  </si>
  <si>
    <t>69292832</t>
  </si>
  <si>
    <t>70373261</t>
  </si>
  <si>
    <t>70383039</t>
  </si>
  <si>
    <t>69292776</t>
  </si>
  <si>
    <t>70352404</t>
  </si>
  <si>
    <t>70383473</t>
  </si>
  <si>
    <t>70383179</t>
  </si>
  <si>
    <t>70383222</t>
  </si>
  <si>
    <t>70383225</t>
  </si>
  <si>
    <t>70351868</t>
  </si>
  <si>
    <t>76385168</t>
  </si>
  <si>
    <t>72855587</t>
  </si>
  <si>
    <t>72855628</t>
  </si>
  <si>
    <t>72754346</t>
  </si>
  <si>
    <t>72754657</t>
  </si>
  <si>
    <t>72754618</t>
  </si>
  <si>
    <t>72855570</t>
  </si>
  <si>
    <t>56694680</t>
  </si>
  <si>
    <t>73963259</t>
  </si>
  <si>
    <t>73961781</t>
  </si>
  <si>
    <t>73960184</t>
  </si>
  <si>
    <t>73963079</t>
  </si>
  <si>
    <t>73962191</t>
  </si>
  <si>
    <t>73963005</t>
  </si>
  <si>
    <t>73963037</t>
  </si>
  <si>
    <t>76385092</t>
  </si>
  <si>
    <t>75028975</t>
  </si>
  <si>
    <t>75255305</t>
  </si>
  <si>
    <t>75255321</t>
  </si>
  <si>
    <t>74961232</t>
  </si>
  <si>
    <t>74961406</t>
  </si>
  <si>
    <t>75254567</t>
  </si>
  <si>
    <t>74963056</t>
  </si>
  <si>
    <t>73960198</t>
  </si>
  <si>
    <t>75254308</t>
  </si>
  <si>
    <t>81347047</t>
  </si>
  <si>
    <t>81347013</t>
  </si>
  <si>
    <t>75448453</t>
  </si>
  <si>
    <t>75448865</t>
  </si>
  <si>
    <t>75255273</t>
  </si>
  <si>
    <t>75446297</t>
  </si>
  <si>
    <t>75448499</t>
  </si>
  <si>
    <t>75449012</t>
  </si>
  <si>
    <t>76365926</t>
  </si>
  <si>
    <t>75448904</t>
  </si>
  <si>
    <t>76161042</t>
  </si>
  <si>
    <t>76375905</t>
  </si>
  <si>
    <t>75449162</t>
  </si>
  <si>
    <t>75449282</t>
  </si>
  <si>
    <t>23512754</t>
  </si>
  <si>
    <t>29710844</t>
  </si>
  <si>
    <t>30204371</t>
  </si>
  <si>
    <t>23514397</t>
  </si>
  <si>
    <t>23514925</t>
  </si>
  <si>
    <t>30204360</t>
  </si>
  <si>
    <t>23515394</t>
  </si>
  <si>
    <t>26437514</t>
  </si>
  <si>
    <t>29144928</t>
  </si>
  <si>
    <t>30054794</t>
  </si>
  <si>
    <t>29005988</t>
  </si>
  <si>
    <t>23513660</t>
  </si>
  <si>
    <t>29588525</t>
  </si>
  <si>
    <t>19162040</t>
  </si>
  <si>
    <t>29006110</t>
  </si>
  <si>
    <t>23511474</t>
  </si>
  <si>
    <t>23501211</t>
  </si>
  <si>
    <t>30337412</t>
  </si>
  <si>
    <t>23513565</t>
  </si>
  <si>
    <t>23504884</t>
  </si>
  <si>
    <t>23512982</t>
  </si>
  <si>
    <t>23513069</t>
  </si>
  <si>
    <t>23513645</t>
  </si>
  <si>
    <t>23514332</t>
  </si>
  <si>
    <t>23512975</t>
  </si>
  <si>
    <t>23512688</t>
  </si>
  <si>
    <t>23513688</t>
  </si>
  <si>
    <t>23559598</t>
  </si>
  <si>
    <t>23560463</t>
  </si>
  <si>
    <t>23513675</t>
  </si>
  <si>
    <t>23512988</t>
  </si>
  <si>
    <t>23501234</t>
  </si>
  <si>
    <t>23501427</t>
  </si>
  <si>
    <t>29144707</t>
  </si>
  <si>
    <t>23514455</t>
  </si>
  <si>
    <t>23513714</t>
  </si>
  <si>
    <t>23524871</t>
  </si>
  <si>
    <t>23513693</t>
  </si>
  <si>
    <t>23504883</t>
  </si>
  <si>
    <t>23515020</t>
  </si>
  <si>
    <t>23500955</t>
  </si>
  <si>
    <t>21099901</t>
  </si>
  <si>
    <t>23501430</t>
  </si>
  <si>
    <t>29018561</t>
  </si>
  <si>
    <t>23513836</t>
  </si>
  <si>
    <t>29144714</t>
  </si>
  <si>
    <t>29588565</t>
  </si>
  <si>
    <t>23515026</t>
  </si>
  <si>
    <t>30202300</t>
  </si>
  <si>
    <t>23513752</t>
  </si>
  <si>
    <t>29144819</t>
  </si>
  <si>
    <t>23513917</t>
  </si>
  <si>
    <t>23512729</t>
  </si>
  <si>
    <t>23500937</t>
  </si>
  <si>
    <t>30202542</t>
  </si>
  <si>
    <t>23513624</t>
  </si>
  <si>
    <t>23563781</t>
  </si>
  <si>
    <t>23501612</t>
  </si>
  <si>
    <t>23501431</t>
  </si>
  <si>
    <t>23501229</t>
  </si>
  <si>
    <t>23512984</t>
  </si>
  <si>
    <t>21099753</t>
  </si>
  <si>
    <t>23515397</t>
  </si>
  <si>
    <t>23514398</t>
  </si>
  <si>
    <t>23500959</t>
  </si>
  <si>
    <t>29520138</t>
  </si>
  <si>
    <t>23558440</t>
  </si>
  <si>
    <t>23513191</t>
  </si>
  <si>
    <t>23513577</t>
  </si>
  <si>
    <t>23513576</t>
  </si>
  <si>
    <t>23512826</t>
  </si>
  <si>
    <t>23513722</t>
  </si>
  <si>
    <t>23513674</t>
  </si>
  <si>
    <t>23513793</t>
  </si>
  <si>
    <t>23513886</t>
  </si>
  <si>
    <t>23513677</t>
  </si>
  <si>
    <t>23513921</t>
  </si>
  <si>
    <t>23515347</t>
  </si>
  <si>
    <t>23513802</t>
  </si>
  <si>
    <t>23512794</t>
  </si>
  <si>
    <t>23514427</t>
  </si>
  <si>
    <t>30202294</t>
  </si>
  <si>
    <t>23513726</t>
  </si>
  <si>
    <t>23513558</t>
  </si>
  <si>
    <t>30190973</t>
  </si>
  <si>
    <t>69268997</t>
  </si>
  <si>
    <t>70351842</t>
  </si>
  <si>
    <t>69293989</t>
  </si>
  <si>
    <t>70373608</t>
  </si>
  <si>
    <t>69292861</t>
  </si>
  <si>
    <t>69293543</t>
  </si>
  <si>
    <t>69293488</t>
  </si>
  <si>
    <t>69293993</t>
  </si>
  <si>
    <t>69293984</t>
  </si>
  <si>
    <t>70352451</t>
  </si>
  <si>
    <t>70352440</t>
  </si>
  <si>
    <t>70383318</t>
  </si>
  <si>
    <t>70382293</t>
  </si>
  <si>
    <t>70382336</t>
  </si>
  <si>
    <t>70382326</t>
  </si>
  <si>
    <t>70382313</t>
  </si>
  <si>
    <t>70384075</t>
  </si>
  <si>
    <t>70383081</t>
  </si>
  <si>
    <t>70383095</t>
  </si>
  <si>
    <t>70382833</t>
  </si>
  <si>
    <t>70383123</t>
  </si>
  <si>
    <t>70383105</t>
  </si>
  <si>
    <t>70383204</t>
  </si>
  <si>
    <t>70372574</t>
  </si>
  <si>
    <t>70383023</t>
  </si>
  <si>
    <t>70372038</t>
  </si>
  <si>
    <t>70383092</t>
  </si>
  <si>
    <t>70383075</t>
  </si>
  <si>
    <t>70382729</t>
  </si>
  <si>
    <t>70382761</t>
  </si>
  <si>
    <t>70351911</t>
  </si>
  <si>
    <t>70383069</t>
  </si>
  <si>
    <t>70371733</t>
  </si>
  <si>
    <t>70383084</t>
  </si>
  <si>
    <t>70371986</t>
  </si>
  <si>
    <t>70374666</t>
  </si>
  <si>
    <t>70383093</t>
  </si>
  <si>
    <t>70383290</t>
  </si>
  <si>
    <t>70382826</t>
  </si>
  <si>
    <t>70382831</t>
  </si>
  <si>
    <t>70382789</t>
  </si>
  <si>
    <t>70383323</t>
  </si>
  <si>
    <t>70351890</t>
  </si>
  <si>
    <t>70351932</t>
  </si>
  <si>
    <t>70351954</t>
  </si>
  <si>
    <t>70351951</t>
  </si>
  <si>
    <t>70382777</t>
  </si>
  <si>
    <t>70382744</t>
  </si>
  <si>
    <t>70351948</t>
  </si>
  <si>
    <t>70351940</t>
  </si>
  <si>
    <t>70351938</t>
  </si>
  <si>
    <t>70351946</t>
  </si>
  <si>
    <t>70382324</t>
  </si>
  <si>
    <t>70351934</t>
  </si>
  <si>
    <t>70351903</t>
  </si>
  <si>
    <t>70351359</t>
  </si>
  <si>
    <t>70351844</t>
  </si>
  <si>
    <t>70351930</t>
  </si>
  <si>
    <t>70351271</t>
  </si>
  <si>
    <t>70351311</t>
  </si>
  <si>
    <t>70350172</t>
  </si>
  <si>
    <t>70351266</t>
  </si>
  <si>
    <t>70351302</t>
  </si>
  <si>
    <t>70352427</t>
  </si>
  <si>
    <t>70352398</t>
  </si>
  <si>
    <t>70352313</t>
  </si>
  <si>
    <t>70383447</t>
  </si>
  <si>
    <t>70383461</t>
  </si>
  <si>
    <t>70382325</t>
  </si>
  <si>
    <t>70383332</t>
  </si>
  <si>
    <t>70383419</t>
  </si>
  <si>
    <t>70383575</t>
  </si>
  <si>
    <t>70383550</t>
  </si>
  <si>
    <t>70383529</t>
  </si>
  <si>
    <t>70383185</t>
  </si>
  <si>
    <t>70383527</t>
  </si>
  <si>
    <t>70382757</t>
  </si>
  <si>
    <t>70383203</t>
  </si>
  <si>
    <t>70382767</t>
  </si>
  <si>
    <t>70352375</t>
  </si>
  <si>
    <t>70383914</t>
  </si>
  <si>
    <t>70384054</t>
  </si>
  <si>
    <t>70383090</t>
  </si>
  <si>
    <t>70383387</t>
  </si>
  <si>
    <t>70383406</t>
  </si>
  <si>
    <t>70383057</t>
  </si>
  <si>
    <t>70383386</t>
  </si>
  <si>
    <t>70383405</t>
  </si>
  <si>
    <t>70383012</t>
  </si>
  <si>
    <t>70382999</t>
  </si>
  <si>
    <t>70382750</t>
  </si>
  <si>
    <t>70383369</t>
  </si>
  <si>
    <t>70351349</t>
  </si>
  <si>
    <t>70351781</t>
  </si>
  <si>
    <t>70351880</t>
  </si>
  <si>
    <t>70351813</t>
  </si>
  <si>
    <t>70383289</t>
  </si>
  <si>
    <t>70383253</t>
  </si>
  <si>
    <t>70383307</t>
  </si>
  <si>
    <t>70383277</t>
  </si>
  <si>
    <t>70383018</t>
  </si>
  <si>
    <t>70382978</t>
  </si>
  <si>
    <t>70383058</t>
  </si>
  <si>
    <t>70383173</t>
  </si>
  <si>
    <t>70383070</t>
  </si>
  <si>
    <t>70383294</t>
  </si>
  <si>
    <t>70383049</t>
  </si>
  <si>
    <t>70382985</t>
  </si>
  <si>
    <t>70382431</t>
  </si>
  <si>
    <t>70383016</t>
  </si>
  <si>
    <t>72754555</t>
  </si>
  <si>
    <t>70382670</t>
  </si>
  <si>
    <t>70383506</t>
  </si>
  <si>
    <t>70383513</t>
  </si>
  <si>
    <t>70383022</t>
  </si>
  <si>
    <t>70383499</t>
  </si>
  <si>
    <t>70383118</t>
  </si>
  <si>
    <t>70383107</t>
  </si>
  <si>
    <t>70383119</t>
  </si>
  <si>
    <t>70383064</t>
  </si>
  <si>
    <t>70351910</t>
  </si>
  <si>
    <t>70351914</t>
  </si>
  <si>
    <t>70383278</t>
  </si>
  <si>
    <t>70383279</t>
  </si>
  <si>
    <t>70383091</t>
  </si>
  <si>
    <t>70383291</t>
  </si>
  <si>
    <t>70382347</t>
  </si>
  <si>
    <t>70383676</t>
  </si>
  <si>
    <t>70383688</t>
  </si>
  <si>
    <t>70383487</t>
  </si>
  <si>
    <t>70383252</t>
  </si>
  <si>
    <t>70383496</t>
  </si>
  <si>
    <t>70383061</t>
  </si>
  <si>
    <t>70383306</t>
  </si>
  <si>
    <t>70383089</t>
  </si>
  <si>
    <t>70382781</t>
  </si>
  <si>
    <t>70383202</t>
  </si>
  <si>
    <t>70351915</t>
  </si>
  <si>
    <t>70351897</t>
  </si>
  <si>
    <t>70351882</t>
  </si>
  <si>
    <t>70383180</t>
  </si>
  <si>
    <t>70383207</t>
  </si>
  <si>
    <t>70383147</t>
  </si>
  <si>
    <t>70383433</t>
  </si>
  <si>
    <t>70383442</t>
  </si>
  <si>
    <t>70383428</t>
  </si>
  <si>
    <t>70382785</t>
  </si>
  <si>
    <t>70382760</t>
  </si>
  <si>
    <t>70383228</t>
  </si>
  <si>
    <t>70383227</t>
  </si>
  <si>
    <t>70384052</t>
  </si>
  <si>
    <t>70383540</t>
  </si>
  <si>
    <t>70383545</t>
  </si>
  <si>
    <t>70383524</t>
  </si>
  <si>
    <t>70382446</t>
  </si>
  <si>
    <t>70383019</t>
  </si>
  <si>
    <t>70383448</t>
  </si>
  <si>
    <t>70383427</t>
  </si>
  <si>
    <t>70383456</t>
  </si>
  <si>
    <t>70383454</t>
  </si>
  <si>
    <t>70383249</t>
  </si>
  <si>
    <t>70383411</t>
  </si>
  <si>
    <t>70383217</t>
  </si>
  <si>
    <t>70383449</t>
  </si>
  <si>
    <t>70383197</t>
  </si>
  <si>
    <t>70382810</t>
  </si>
  <si>
    <t>70382977</t>
  </si>
  <si>
    <t>70383004</t>
  </si>
  <si>
    <t>70382951</t>
  </si>
  <si>
    <t>70382453</t>
  </si>
  <si>
    <t>70383463</t>
  </si>
  <si>
    <t>72754764</t>
  </si>
  <si>
    <t>72855635</t>
  </si>
  <si>
    <t>72754865</t>
  </si>
  <si>
    <t>72754658</t>
  </si>
  <si>
    <t>72754474</t>
  </si>
  <si>
    <t>72753673</t>
  </si>
  <si>
    <t>72855618</t>
  </si>
  <si>
    <t>72855627</t>
  </si>
  <si>
    <t>72855555</t>
  </si>
  <si>
    <t>72754611</t>
  </si>
  <si>
    <t>72754457</t>
  </si>
  <si>
    <t>72754476</t>
  </si>
  <si>
    <t>72754479</t>
  </si>
  <si>
    <t>72754441</t>
  </si>
  <si>
    <t>72754927</t>
  </si>
  <si>
    <t>72754937</t>
  </si>
  <si>
    <t>72754487</t>
  </si>
  <si>
    <t>72754484</t>
  </si>
  <si>
    <t>72754942</t>
  </si>
  <si>
    <t>72754472</t>
  </si>
  <si>
    <t>72754470</t>
  </si>
  <si>
    <t>72855538</t>
  </si>
  <si>
    <t>72754594</t>
  </si>
  <si>
    <t>72754733</t>
  </si>
  <si>
    <t>72754744</t>
  </si>
  <si>
    <t>72754763</t>
  </si>
  <si>
    <t>72754630</t>
  </si>
  <si>
    <t>72754619</t>
  </si>
  <si>
    <t>72754620</t>
  </si>
  <si>
    <t>72754481</t>
  </si>
  <si>
    <t>72754475</t>
  </si>
  <si>
    <t>72754469</t>
  </si>
  <si>
    <t>73962864</t>
  </si>
  <si>
    <t>72855349</t>
  </si>
  <si>
    <t>72754695</t>
  </si>
  <si>
    <t>72754715</t>
  </si>
  <si>
    <t>72754698</t>
  </si>
  <si>
    <t>73962358</t>
  </si>
  <si>
    <t>73962418</t>
  </si>
  <si>
    <t>73960189</t>
  </si>
  <si>
    <t>73961805</t>
  </si>
  <si>
    <t>73962894</t>
  </si>
  <si>
    <t>73962902</t>
  </si>
  <si>
    <t>73962419</t>
  </si>
  <si>
    <t>73963030</t>
  </si>
  <si>
    <t>73963051</t>
  </si>
  <si>
    <t>73962200</t>
  </si>
  <si>
    <t>73962197</t>
  </si>
  <si>
    <t>72754616</t>
  </si>
  <si>
    <t>73963052</t>
  </si>
  <si>
    <t>72754689</t>
  </si>
  <si>
    <t>73961769</t>
  </si>
  <si>
    <t>74963821</t>
  </si>
  <si>
    <t>74963174</t>
  </si>
  <si>
    <t>73962856</t>
  </si>
  <si>
    <t>73961957</t>
  </si>
  <si>
    <t>73961944</t>
  </si>
  <si>
    <t>73961992</t>
  </si>
  <si>
    <t>73961995</t>
  </si>
  <si>
    <t>73962860</t>
  </si>
  <si>
    <t>75254375</t>
  </si>
  <si>
    <t>75254507</t>
  </si>
  <si>
    <t>75255309</t>
  </si>
  <si>
    <t>75255322</t>
  </si>
  <si>
    <t>75255566</t>
  </si>
  <si>
    <t>75252084</t>
  </si>
  <si>
    <t>74961536</t>
  </si>
  <si>
    <t>74961441</t>
  </si>
  <si>
    <t>75255550</t>
  </si>
  <si>
    <t>75255558</t>
  </si>
  <si>
    <t>75449407</t>
  </si>
  <si>
    <t>75449396</t>
  </si>
  <si>
    <t>75254577</t>
  </si>
  <si>
    <t>75254562</t>
  </si>
  <si>
    <t>75254470</t>
  </si>
  <si>
    <t>74961212</t>
  </si>
  <si>
    <t>73962410</t>
  </si>
  <si>
    <t>74963060</t>
  </si>
  <si>
    <t>74963951</t>
  </si>
  <si>
    <t>73963034</t>
  </si>
  <si>
    <t>73963048</t>
  </si>
  <si>
    <t>73962947</t>
  </si>
  <si>
    <t>75254272</t>
  </si>
  <si>
    <t>75254421</t>
  </si>
  <si>
    <t>75254441</t>
  </si>
  <si>
    <t>75449243</t>
  </si>
  <si>
    <t>75448468</t>
  </si>
  <si>
    <t>75448869</t>
  </si>
  <si>
    <t>75254816</t>
  </si>
  <si>
    <t>75255291</t>
  </si>
  <si>
    <t>75449134</t>
  </si>
  <si>
    <t>75449152</t>
  </si>
  <si>
    <t>75449139</t>
  </si>
  <si>
    <t>75447603</t>
  </si>
  <si>
    <t>75446302</t>
  </si>
  <si>
    <t>75448479</t>
  </si>
  <si>
    <t>75448999</t>
  </si>
  <si>
    <t>75448495</t>
  </si>
  <si>
    <t>75449027</t>
  </si>
  <si>
    <t>75448512</t>
  </si>
  <si>
    <t>76365923</t>
  </si>
  <si>
    <t>75448760</t>
  </si>
  <si>
    <t>75448996</t>
  </si>
  <si>
    <t>76161051</t>
  </si>
  <si>
    <t>75448938</t>
  </si>
  <si>
    <t>76161021</t>
  </si>
  <si>
    <t>75448022</t>
  </si>
  <si>
    <t>75449172</t>
  </si>
  <si>
    <t>75449178</t>
  </si>
  <si>
    <t>75448160</t>
  </si>
  <si>
    <t>75449267</t>
  </si>
  <si>
    <t>75449271</t>
  </si>
  <si>
    <t>76385174</t>
  </si>
  <si>
    <t>76366762</t>
  </si>
  <si>
    <t>81348121</t>
  </si>
  <si>
    <t>81348133</t>
  </si>
  <si>
    <t>76372531</t>
  </si>
  <si>
    <t>76373880</t>
  </si>
  <si>
    <t>76373909</t>
  </si>
  <si>
    <t>76366765</t>
  </si>
  <si>
    <t>76366747</t>
  </si>
  <si>
    <t>76183850</t>
  </si>
  <si>
    <t>81348071</t>
  </si>
  <si>
    <t>76850570</t>
  </si>
  <si>
    <t>76850545</t>
  </si>
  <si>
    <t>30204140</t>
  </si>
  <si>
    <t>30202532</t>
  </si>
  <si>
    <t>30204420</t>
  </si>
  <si>
    <t>30204401</t>
  </si>
  <si>
    <t>30204030</t>
  </si>
  <si>
    <t>30204017</t>
  </si>
  <si>
    <t>19066869</t>
  </si>
  <si>
    <t>70351814</t>
  </si>
  <si>
    <t>30204050</t>
  </si>
  <si>
    <t>30204052</t>
  </si>
  <si>
    <t>30204284</t>
  </si>
  <si>
    <t>30204283</t>
  </si>
  <si>
    <t>30204306</t>
  </si>
  <si>
    <t>70352360</t>
  </si>
  <si>
    <t>70352350</t>
  </si>
  <si>
    <t>69293962</t>
  </si>
  <si>
    <t>69293991</t>
  </si>
  <si>
    <t>70373262</t>
  </si>
  <si>
    <t>70373542</t>
  </si>
  <si>
    <t>69293507</t>
  </si>
  <si>
    <t>69292900</t>
  </si>
  <si>
    <t>69292922</t>
  </si>
  <si>
    <t>69294012</t>
  </si>
  <si>
    <t>69293986</t>
  </si>
  <si>
    <t>69291555</t>
  </si>
  <si>
    <t>70383048</t>
  </si>
  <si>
    <t>75028961</t>
  </si>
  <si>
    <t>70382334</t>
  </si>
  <si>
    <t>70351866</t>
  </si>
  <si>
    <t>70351935</t>
  </si>
  <si>
    <t>70351905</t>
  </si>
  <si>
    <t>70352405</t>
  </si>
  <si>
    <t>30203973</t>
  </si>
  <si>
    <t>70382647</t>
  </si>
  <si>
    <t>70383017</t>
  </si>
  <si>
    <t>70383115</t>
  </si>
  <si>
    <t>70382357</t>
  </si>
  <si>
    <t>70383131</t>
  </si>
  <si>
    <t>70382958</t>
  </si>
  <si>
    <t>70383231</t>
  </si>
  <si>
    <t>70383154</t>
  </si>
  <si>
    <t>70383148</t>
  </si>
  <si>
    <t>70383492</t>
  </si>
  <si>
    <t>70352325</t>
  </si>
  <si>
    <t>70383066</t>
  </si>
  <si>
    <t>70383053</t>
  </si>
  <si>
    <t>70383158</t>
  </si>
  <si>
    <t>70383116</t>
  </si>
  <si>
    <t>70383193</t>
  </si>
  <si>
    <t>70383214</t>
  </si>
  <si>
    <t>70382981</t>
  </si>
  <si>
    <t>70351922</t>
  </si>
  <si>
    <t>70351352</t>
  </si>
  <si>
    <t>70351327</t>
  </si>
  <si>
    <t>72754566</t>
  </si>
  <si>
    <t>72754562</t>
  </si>
  <si>
    <t>70382733</t>
  </si>
  <si>
    <t>24888361</t>
  </si>
  <si>
    <t>29419146</t>
  </si>
  <si>
    <t>24329310</t>
  </si>
  <si>
    <t>29018556</t>
  </si>
  <si>
    <t>23511405</t>
  </si>
  <si>
    <t>72754749</t>
  </si>
  <si>
    <t>72754754</t>
  </si>
  <si>
    <t>72754502</t>
  </si>
  <si>
    <t>72754349</t>
  </si>
  <si>
    <t>72754350</t>
  </si>
  <si>
    <t>72855606</t>
  </si>
  <si>
    <t>72754499</t>
  </si>
  <si>
    <t>72855615</t>
  </si>
  <si>
    <t>72754342</t>
  </si>
  <si>
    <t>72754655</t>
  </si>
  <si>
    <t>72753664</t>
  </si>
  <si>
    <t>72753598</t>
  </si>
  <si>
    <t>72754663</t>
  </si>
  <si>
    <t>72754634</t>
  </si>
  <si>
    <t>72754659</t>
  </si>
  <si>
    <t>72855630</t>
  </si>
  <si>
    <t>72855631</t>
  </si>
  <si>
    <t>72754337</t>
  </si>
  <si>
    <t>72855637</t>
  </si>
  <si>
    <t>73963304</t>
  </si>
  <si>
    <t>72754435</t>
  </si>
  <si>
    <t>72754741</t>
  </si>
  <si>
    <t>72754506</t>
  </si>
  <si>
    <t>24889216</t>
  </si>
  <si>
    <t>24889315</t>
  </si>
  <si>
    <t>24888359</t>
  </si>
  <si>
    <t>56916676</t>
  </si>
  <si>
    <t>24889427</t>
  </si>
  <si>
    <t>24889335</t>
  </si>
  <si>
    <t>23513976</t>
  </si>
  <si>
    <t>56916276</t>
  </si>
  <si>
    <t>29588549</t>
  </si>
  <si>
    <t>28685778</t>
  </si>
  <si>
    <t>23513520</t>
  </si>
  <si>
    <t>56918088</t>
  </si>
  <si>
    <t>56917567</t>
  </si>
  <si>
    <t>29144704</t>
  </si>
  <si>
    <t>24878768</t>
  </si>
  <si>
    <t>23508306</t>
  </si>
  <si>
    <t>24892174</t>
  </si>
  <si>
    <t>24886613</t>
  </si>
  <si>
    <t>24889414</t>
  </si>
  <si>
    <t>56915498</t>
  </si>
  <si>
    <t>24889509</t>
  </si>
  <si>
    <t>24889299</t>
  </si>
  <si>
    <t>24889514</t>
  </si>
  <si>
    <t>24886157</t>
  </si>
  <si>
    <t>24889398</t>
  </si>
  <si>
    <t>23511525</t>
  </si>
  <si>
    <t>23512700</t>
  </si>
  <si>
    <t>24889313</t>
  </si>
  <si>
    <t>24889317</t>
  </si>
  <si>
    <t>23514831</t>
  </si>
  <si>
    <t>56472275</t>
  </si>
  <si>
    <t>24889468</t>
  </si>
  <si>
    <t>24889291</t>
  </si>
  <si>
    <t>24890140</t>
  </si>
  <si>
    <t>24889295</t>
  </si>
  <si>
    <t>24889214</t>
  </si>
  <si>
    <t>24889426</t>
  </si>
  <si>
    <t>24889450</t>
  </si>
  <si>
    <t>24889403</t>
  </si>
  <si>
    <t>24889348</t>
  </si>
  <si>
    <t>24889461</t>
  </si>
  <si>
    <t>23512213</t>
  </si>
  <si>
    <t>24889349</t>
  </si>
  <si>
    <t>56916268</t>
  </si>
  <si>
    <t>24890137</t>
  </si>
  <si>
    <t>24889437</t>
  </si>
  <si>
    <t>24889436</t>
  </si>
  <si>
    <t>24889288</t>
  </si>
  <si>
    <t>23512530</t>
  </si>
  <si>
    <t>24889408</t>
  </si>
  <si>
    <t>24889309</t>
  </si>
  <si>
    <t>29018534</t>
  </si>
  <si>
    <t>24888363</t>
  </si>
  <si>
    <t>24886537</t>
  </si>
  <si>
    <t>30337402</t>
  </si>
  <si>
    <t>23513060</t>
  </si>
  <si>
    <t>24886114</t>
  </si>
  <si>
    <t>24886624</t>
  </si>
  <si>
    <t>28685800</t>
  </si>
  <si>
    <t>23512907</t>
  </si>
  <si>
    <t>29144905</t>
  </si>
  <si>
    <t>24883977</t>
  </si>
  <si>
    <t>24884142</t>
  </si>
  <si>
    <t>23513446</t>
  </si>
  <si>
    <t>24884715</t>
  </si>
  <si>
    <t>23514022</t>
  </si>
  <si>
    <t>23511263</t>
  </si>
  <si>
    <t>24890134</t>
  </si>
  <si>
    <t>23513924</t>
  </si>
  <si>
    <t>23510337</t>
  </si>
  <si>
    <t>23513775</t>
  </si>
  <si>
    <t>24889337</t>
  </si>
  <si>
    <t>23513913</t>
  </si>
  <si>
    <t>25345054</t>
  </si>
  <si>
    <t>23513735</t>
  </si>
  <si>
    <t>24889293</t>
  </si>
  <si>
    <t>56915499</t>
  </si>
  <si>
    <t>23514219</t>
  </si>
  <si>
    <t>29144978</t>
  </si>
  <si>
    <t>23513815</t>
  </si>
  <si>
    <t>29414149</t>
  </si>
  <si>
    <t>29710809</t>
  </si>
  <si>
    <t>24886610</t>
  </si>
  <si>
    <t>29144737</t>
  </si>
  <si>
    <t>24886569</t>
  </si>
  <si>
    <t>24886532</t>
  </si>
  <si>
    <t>24892184</t>
  </si>
  <si>
    <t>24886571</t>
  </si>
  <si>
    <t>24885893</t>
  </si>
  <si>
    <t>23514299</t>
  </si>
  <si>
    <t>23514396</t>
  </si>
  <si>
    <t>23507698</t>
  </si>
  <si>
    <t>23514683</t>
  </si>
  <si>
    <t>56032575</t>
  </si>
  <si>
    <t>24894324</t>
  </si>
  <si>
    <t>72754704</t>
  </si>
  <si>
    <t>73962283</t>
  </si>
  <si>
    <t>73962112</t>
  </si>
  <si>
    <t>73961788</t>
  </si>
  <si>
    <t>73963074</t>
  </si>
  <si>
    <t>73963087</t>
  </si>
  <si>
    <t>73963102</t>
  </si>
  <si>
    <t>72754585</t>
  </si>
  <si>
    <t>72754713</t>
  </si>
  <si>
    <t>73962211</t>
  </si>
  <si>
    <t>74963064</t>
  </si>
  <si>
    <t>74963873</t>
  </si>
  <si>
    <t>74963185</t>
  </si>
  <si>
    <t>75255312</t>
  </si>
  <si>
    <t>75255551</t>
  </si>
  <si>
    <t>74961425</t>
  </si>
  <si>
    <t>74961457</t>
  </si>
  <si>
    <t>75254381</t>
  </si>
  <si>
    <t>75254268</t>
  </si>
  <si>
    <t>74961159</t>
  </si>
  <si>
    <t>75449314</t>
  </si>
  <si>
    <t>76375749</t>
  </si>
  <si>
    <t>81346912</t>
  </si>
  <si>
    <t>75448194</t>
  </si>
  <si>
    <t>75448446</t>
  </si>
  <si>
    <t>76374566</t>
  </si>
  <si>
    <t>75443460</t>
  </si>
  <si>
    <t>75443431</t>
  </si>
  <si>
    <t>75255272</t>
  </si>
  <si>
    <t>75448199</t>
  </si>
  <si>
    <t>75449343</t>
  </si>
  <si>
    <t>75448484</t>
  </si>
  <si>
    <t>75446351</t>
  </si>
  <si>
    <t>75446353</t>
  </si>
  <si>
    <t>81347959</t>
  </si>
  <si>
    <t>76375849</t>
  </si>
  <si>
    <t>76375896</t>
  </si>
  <si>
    <t>81347598</t>
  </si>
  <si>
    <t>75449002</t>
  </si>
  <si>
    <t>76184202</t>
  </si>
  <si>
    <t>75449057</t>
  </si>
  <si>
    <t>75448945</t>
  </si>
  <si>
    <t>75448956</t>
  </si>
  <si>
    <t>76161044</t>
  </si>
  <si>
    <t>76161060</t>
  </si>
  <si>
    <t>76373894</t>
  </si>
  <si>
    <t>76366754</t>
  </si>
  <si>
    <t>76183879</t>
  </si>
  <si>
    <t>76183589</t>
  </si>
  <si>
    <t>76183989</t>
  </si>
  <si>
    <t>56915523</t>
  </si>
  <si>
    <t>56916799</t>
  </si>
  <si>
    <t>30337475</t>
  </si>
  <si>
    <t>30204114</t>
  </si>
  <si>
    <t>30204384</t>
  </si>
  <si>
    <t>30204400</t>
  </si>
  <si>
    <t>30204142</t>
  </si>
  <si>
    <t>30337367</t>
  </si>
  <si>
    <t>30204302</t>
  </si>
  <si>
    <t>69292640</t>
  </si>
  <si>
    <t>69293134</t>
  </si>
  <si>
    <t>70352311</t>
  </si>
  <si>
    <t>70352462</t>
  </si>
  <si>
    <t>70373265</t>
  </si>
  <si>
    <t>69292844</t>
  </si>
  <si>
    <t>69292539</t>
  </si>
  <si>
    <t>69292536</t>
  </si>
  <si>
    <t>69293981</t>
  </si>
  <si>
    <t>69294009</t>
  </si>
  <si>
    <t>69293999</t>
  </si>
  <si>
    <t>69293982</t>
  </si>
  <si>
    <t>69293958</t>
  </si>
  <si>
    <t>70382655</t>
  </si>
  <si>
    <t>70383160</t>
  </si>
  <si>
    <t>70383358</t>
  </si>
  <si>
    <t>70383194</t>
  </si>
  <si>
    <t>70352326</t>
  </si>
  <si>
    <t>70352391</t>
  </si>
  <si>
    <t>70383212</t>
  </si>
  <si>
    <t>70384023</t>
  </si>
  <si>
    <t>70351350</t>
  </si>
  <si>
    <t>70351943</t>
  </si>
  <si>
    <t>72855594</t>
  </si>
  <si>
    <t>24884212</t>
  </si>
  <si>
    <t>24881621</t>
  </si>
  <si>
    <t>72754462</t>
  </si>
  <si>
    <t>72754275</t>
  </si>
  <si>
    <t>72754651</t>
  </si>
  <si>
    <t>72754338</t>
  </si>
  <si>
    <t>72754492</t>
  </si>
  <si>
    <t>72855636</t>
  </si>
  <si>
    <t>72855535</t>
  </si>
  <si>
    <t>72855531</t>
  </si>
  <si>
    <t>24884134</t>
  </si>
  <si>
    <t>24886601</t>
  </si>
  <si>
    <t>24886597</t>
  </si>
  <si>
    <t>23511565</t>
  </si>
  <si>
    <t>24884046</t>
  </si>
  <si>
    <t>23512901</t>
  </si>
  <si>
    <t>19278048</t>
  </si>
  <si>
    <t>24884057</t>
  </si>
  <si>
    <t>23512701</t>
  </si>
  <si>
    <t>24885922</t>
  </si>
  <si>
    <t>24891035</t>
  </si>
  <si>
    <t>24886581</t>
  </si>
  <si>
    <t>24891371</t>
  </si>
  <si>
    <t>24885057</t>
  </si>
  <si>
    <t>23512719</t>
  </si>
  <si>
    <t>24886619</t>
  </si>
  <si>
    <t>24885051</t>
  </si>
  <si>
    <t>29588552</t>
  </si>
  <si>
    <t>24884141</t>
  </si>
  <si>
    <t>24884325</t>
  </si>
  <si>
    <t>29410107</t>
  </si>
  <si>
    <t>24884143</t>
  </si>
  <si>
    <t>24886561</t>
  </si>
  <si>
    <t>24884052</t>
  </si>
  <si>
    <t>30337449</t>
  </si>
  <si>
    <t>24886588</t>
  </si>
  <si>
    <t>23514298</t>
  </si>
  <si>
    <t>29144687</t>
  </si>
  <si>
    <t>23511524</t>
  </si>
  <si>
    <t>30203951</t>
  </si>
  <si>
    <t>24884208</t>
  </si>
  <si>
    <t>24892106</t>
  </si>
  <si>
    <t>24886579</t>
  </si>
  <si>
    <t>29144655</t>
  </si>
  <si>
    <t>24884145</t>
  </si>
  <si>
    <t>24891019</t>
  </si>
  <si>
    <t>24884119</t>
  </si>
  <si>
    <t>29144875</t>
  </si>
  <si>
    <t>24884379</t>
  </si>
  <si>
    <t>24884138</t>
  </si>
  <si>
    <t>56971834</t>
  </si>
  <si>
    <t>24886341</t>
  </si>
  <si>
    <t>24884728</t>
  </si>
  <si>
    <t>23513869</t>
  </si>
  <si>
    <t>24886335</t>
  </si>
  <si>
    <t>23513731</t>
  </si>
  <si>
    <t>24889336</t>
  </si>
  <si>
    <t>24884049</t>
  </si>
  <si>
    <t>23512464</t>
  </si>
  <si>
    <t>29144913</t>
  </si>
  <si>
    <t>30054711</t>
  </si>
  <si>
    <t>24889402</t>
  </si>
  <si>
    <t>24886359</t>
  </si>
  <si>
    <t>24886344</t>
  </si>
  <si>
    <t>19162055</t>
  </si>
  <si>
    <t>24884044</t>
  </si>
  <si>
    <t>24886627</t>
  </si>
  <si>
    <t>24891020</t>
  </si>
  <si>
    <t>24886090</t>
  </si>
  <si>
    <t>23511261</t>
  </si>
  <si>
    <t>24884726</t>
  </si>
  <si>
    <t>23514826</t>
  </si>
  <si>
    <t>24886525</t>
  </si>
  <si>
    <t>24889430</t>
  </si>
  <si>
    <t>24889387</t>
  </si>
  <si>
    <t>23514425</t>
  </si>
  <si>
    <t>29144884</t>
  </si>
  <si>
    <t>24886631</t>
  </si>
  <si>
    <t>24891311</t>
  </si>
  <si>
    <t>24886534</t>
  </si>
  <si>
    <t>24885927</t>
  </si>
  <si>
    <t>24889467</t>
  </si>
  <si>
    <t>73962900</t>
  </si>
  <si>
    <t>73963050</t>
  </si>
  <si>
    <t>73962188</t>
  </si>
  <si>
    <t>73963054</t>
  </si>
  <si>
    <t>73961943</t>
  </si>
  <si>
    <t>73963359</t>
  </si>
  <si>
    <t>73962133</t>
  </si>
  <si>
    <t>73963083</t>
  </si>
  <si>
    <t>75255313</t>
  </si>
  <si>
    <t>75254586</t>
  </si>
  <si>
    <t>75255307</t>
  </si>
  <si>
    <t>74961557</t>
  </si>
  <si>
    <t>75254590</t>
  </si>
  <si>
    <t>75254943</t>
  </si>
  <si>
    <t>75254583</t>
  </si>
  <si>
    <t>75449414</t>
  </si>
  <si>
    <t>75448445</t>
  </si>
  <si>
    <t>75448729</t>
  </si>
  <si>
    <t>75254561</t>
  </si>
  <si>
    <t>75254473</t>
  </si>
  <si>
    <t>75254391</t>
  </si>
  <si>
    <t>75254267</t>
  </si>
  <si>
    <t>76370436</t>
  </si>
  <si>
    <t>76370447</t>
  </si>
  <si>
    <t>76374557</t>
  </si>
  <si>
    <t>75255279</t>
  </si>
  <si>
    <t>75449228</t>
  </si>
  <si>
    <t>75449025</t>
  </si>
  <si>
    <t>76161005</t>
  </si>
  <si>
    <t>76183814</t>
  </si>
  <si>
    <t>76184279</t>
  </si>
  <si>
    <t>75448954</t>
  </si>
  <si>
    <t>76161049</t>
  </si>
  <si>
    <t>75447613</t>
  </si>
  <si>
    <t>75449361</t>
  </si>
  <si>
    <t>76384339</t>
  </si>
  <si>
    <t>81348135</t>
  </si>
  <si>
    <t>76183627</t>
  </si>
  <si>
    <t>76183827</t>
  </si>
  <si>
    <t>56045938</t>
  </si>
  <si>
    <t>25348264</t>
  </si>
  <si>
    <t>56464500</t>
  </si>
  <si>
    <t>25284151</t>
  </si>
  <si>
    <t>25348131</t>
  </si>
  <si>
    <t>25354370</t>
  </si>
  <si>
    <t>25347625</t>
  </si>
  <si>
    <t>56032650</t>
  </si>
  <si>
    <t>25344526</t>
  </si>
  <si>
    <t>56032652</t>
  </si>
  <si>
    <t>56045928</t>
  </si>
  <si>
    <t>56046391</t>
  </si>
  <si>
    <t>25347622</t>
  </si>
  <si>
    <t>56045924</t>
  </si>
  <si>
    <t>29144939</t>
  </si>
  <si>
    <t>56453832</t>
  </si>
  <si>
    <t>56468203</t>
  </si>
  <si>
    <t>28684856</t>
  </si>
  <si>
    <t>25356849</t>
  </si>
  <si>
    <t>25347431</t>
  </si>
  <si>
    <t>25348265</t>
  </si>
  <si>
    <t>25332621</t>
  </si>
  <si>
    <t>25348331</t>
  </si>
  <si>
    <t>56043978</t>
  </si>
  <si>
    <t>56468239</t>
  </si>
  <si>
    <t>56037830</t>
  </si>
  <si>
    <t>23513631</t>
  </si>
  <si>
    <t>56032807</t>
  </si>
  <si>
    <t>30337510</t>
  </si>
  <si>
    <t>56464505</t>
  </si>
  <si>
    <t>25347541</t>
  </si>
  <si>
    <t>25347645</t>
  </si>
  <si>
    <t>25320207</t>
  </si>
  <si>
    <t>25354760</t>
  </si>
  <si>
    <t>25347647</t>
  </si>
  <si>
    <t>25347655</t>
  </si>
  <si>
    <t>25348330</t>
  </si>
  <si>
    <t>25347677</t>
  </si>
  <si>
    <t>25347859</t>
  </si>
  <si>
    <t>25348089</t>
  </si>
  <si>
    <t>56033415</t>
  </si>
  <si>
    <t>25347627</t>
  </si>
  <si>
    <t>56037566</t>
  </si>
  <si>
    <t>25347626</t>
  </si>
  <si>
    <t>56464472</t>
  </si>
  <si>
    <t>25345225</t>
  </si>
  <si>
    <t>25348328</t>
  </si>
  <si>
    <t>30203336</t>
  </si>
  <si>
    <t>56044950</t>
  </si>
  <si>
    <t>56032651</t>
  </si>
  <si>
    <t>56037571</t>
  </si>
  <si>
    <t>56032878</t>
  </si>
  <si>
    <t>25347543</t>
  </si>
  <si>
    <t>56033143</t>
  </si>
  <si>
    <t>56032879</t>
  </si>
  <si>
    <t>25340880</t>
  </si>
  <si>
    <t>56459408</t>
  </si>
  <si>
    <t>56464499</t>
  </si>
  <si>
    <t>56464503</t>
  </si>
  <si>
    <t>56044906</t>
  </si>
  <si>
    <t>56044923</t>
  </si>
  <si>
    <t>56044900</t>
  </si>
  <si>
    <t>56033398</t>
  </si>
  <si>
    <t>29710790</t>
  </si>
  <si>
    <t>25343874</t>
  </si>
  <si>
    <t>56468198</t>
  </si>
  <si>
    <t>25332623</t>
  </si>
  <si>
    <t>25332625</t>
  </si>
  <si>
    <t>56044907</t>
  </si>
  <si>
    <t>56044904</t>
  </si>
  <si>
    <t>56044915</t>
  </si>
  <si>
    <t>56044910</t>
  </si>
  <si>
    <t>25348325</t>
  </si>
  <si>
    <t>25348326</t>
  </si>
  <si>
    <t>56044914</t>
  </si>
  <si>
    <t>25347432</t>
  </si>
  <si>
    <t>25348267</t>
  </si>
  <si>
    <t>25347678</t>
  </si>
  <si>
    <t>25313104</t>
  </si>
  <si>
    <t>25347654</t>
  </si>
  <si>
    <t>56037559</t>
  </si>
  <si>
    <t>25348260</t>
  </si>
  <si>
    <t>25343865</t>
  </si>
  <si>
    <t>25324506</t>
  </si>
  <si>
    <t>56033411</t>
  </si>
  <si>
    <t>56037554</t>
  </si>
  <si>
    <t>56037565</t>
  </si>
  <si>
    <t>56044689</t>
  </si>
  <si>
    <t>56044534</t>
  </si>
  <si>
    <t>56044947</t>
  </si>
  <si>
    <t>25345350</t>
  </si>
  <si>
    <t>56044537</t>
  </si>
  <si>
    <t>56037826</t>
  </si>
  <si>
    <t>23514054</t>
  </si>
  <si>
    <t>56037831</t>
  </si>
  <si>
    <t>29144705</t>
  </si>
  <si>
    <t>25348226</t>
  </si>
  <si>
    <t>56464473</t>
  </si>
  <si>
    <t>56044918</t>
  </si>
  <si>
    <t>56464474</t>
  </si>
  <si>
    <t>56468242</t>
  </si>
  <si>
    <t>25343893</t>
  </si>
  <si>
    <t>25347995</t>
  </si>
  <si>
    <t>25356748</t>
  </si>
  <si>
    <t>25348322</t>
  </si>
  <si>
    <t>56464470</t>
  </si>
  <si>
    <t>23515395</t>
  </si>
  <si>
    <t>56468236</t>
  </si>
  <si>
    <t>56032953</t>
  </si>
  <si>
    <t>56468237</t>
  </si>
  <si>
    <t>56044610</t>
  </si>
  <si>
    <t>56032874</t>
  </si>
  <si>
    <t>56044570</t>
  </si>
  <si>
    <t>56044554</t>
  </si>
  <si>
    <t>25348273</t>
  </si>
  <si>
    <t>25347646</t>
  </si>
  <si>
    <t>56044024</t>
  </si>
  <si>
    <t>56044578</t>
  </si>
  <si>
    <t>56044582</t>
  </si>
  <si>
    <t>56040622</t>
  </si>
  <si>
    <t>56037828</t>
  </si>
  <si>
    <t>56032829</t>
  </si>
  <si>
    <t>56464450</t>
  </si>
  <si>
    <t>56467194</t>
  </si>
  <si>
    <t>56464440</t>
  </si>
  <si>
    <t>56464471</t>
  </si>
  <si>
    <t>25345219</t>
  </si>
  <si>
    <t>56468243</t>
  </si>
  <si>
    <t>56044539</t>
  </si>
  <si>
    <t>25348218</t>
  </si>
  <si>
    <t>56043988</t>
  </si>
  <si>
    <t>56032562</t>
  </si>
  <si>
    <t>19278043</t>
  </si>
  <si>
    <t>56033175</t>
  </si>
  <si>
    <t>23513980</t>
  </si>
  <si>
    <t>25348214</t>
  </si>
  <si>
    <t>25348225</t>
  </si>
  <si>
    <t>56464436</t>
  </si>
  <si>
    <t>56044660</t>
  </si>
  <si>
    <t>56033397</t>
  </si>
  <si>
    <t>29144653</t>
  </si>
  <si>
    <t>56034812</t>
  </si>
  <si>
    <t>25348008</t>
  </si>
  <si>
    <t>56032827</t>
  </si>
  <si>
    <t>56464442</t>
  </si>
  <si>
    <t>25348259</t>
  </si>
  <si>
    <t>25311392</t>
  </si>
  <si>
    <t>56032149</t>
  </si>
  <si>
    <t>56032952</t>
  </si>
  <si>
    <t>56037546</t>
  </si>
  <si>
    <t>56040614</t>
  </si>
  <si>
    <t>56033139</t>
  </si>
  <si>
    <t>56040626</t>
  </si>
  <si>
    <t>56040620</t>
  </si>
  <si>
    <t>56041455</t>
  </si>
  <si>
    <t>56044044</t>
  </si>
  <si>
    <t>56037562</t>
  </si>
  <si>
    <t>56033197</t>
  </si>
  <si>
    <t>56044571</t>
  </si>
  <si>
    <t>30204148</t>
  </si>
  <si>
    <t>30204299</t>
  </si>
  <si>
    <t>30204383</t>
  </si>
  <si>
    <t>30202530</t>
  </si>
  <si>
    <t>30159797</t>
  </si>
  <si>
    <t>28612354</t>
  </si>
  <si>
    <t>30204633</t>
  </si>
  <si>
    <t>30203789</t>
  </si>
  <si>
    <t>76374559</t>
  </si>
  <si>
    <t>70352418</t>
  </si>
  <si>
    <t>70352385</t>
  </si>
  <si>
    <t>69293501</t>
  </si>
  <si>
    <t>69293493</t>
  </si>
  <si>
    <t>69293491</t>
  </si>
  <si>
    <t>69293492</t>
  </si>
  <si>
    <t>69293486</t>
  </si>
  <si>
    <t>69292892</t>
  </si>
  <si>
    <t>69292887</t>
  </si>
  <si>
    <t>69292905</t>
  </si>
  <si>
    <t>69293260</t>
  </si>
  <si>
    <t>69293526</t>
  </si>
  <si>
    <t>69292926</t>
  </si>
  <si>
    <t>69292648</t>
  </si>
  <si>
    <t>69292558</t>
  </si>
  <si>
    <t>69292804</t>
  </si>
  <si>
    <t>69293085</t>
  </si>
  <si>
    <t>69294010</t>
  </si>
  <si>
    <t>69294016</t>
  </si>
  <si>
    <t>69292646</t>
  </si>
  <si>
    <t>69293985</t>
  </si>
  <si>
    <t>70374681</t>
  </si>
  <si>
    <t>70383156</t>
  </si>
  <si>
    <t>70383175</t>
  </si>
  <si>
    <t>70383178</t>
  </si>
  <si>
    <t>70383200</t>
  </si>
  <si>
    <t>70383042</t>
  </si>
  <si>
    <t>70383054</t>
  </si>
  <si>
    <t>70352390</t>
  </si>
  <si>
    <t>70383328</t>
  </si>
  <si>
    <t>70383056</t>
  </si>
  <si>
    <t>70383025</t>
  </si>
  <si>
    <t>70382331</t>
  </si>
  <si>
    <t>70383366</t>
  </si>
  <si>
    <t>70383338</t>
  </si>
  <si>
    <t>70383000</t>
  </si>
  <si>
    <t>70383322</t>
  </si>
  <si>
    <t>70383538</t>
  </si>
  <si>
    <t>70383288</t>
  </si>
  <si>
    <t>70383152</t>
  </si>
  <si>
    <t>70351888</t>
  </si>
  <si>
    <t>70352377</t>
  </si>
  <si>
    <t>70351939</t>
  </si>
  <si>
    <t>70383199</t>
  </si>
  <si>
    <t>70383198</t>
  </si>
  <si>
    <t>70383972</t>
  </si>
  <si>
    <t>72855595</t>
  </si>
  <si>
    <t>70383424</t>
  </si>
  <si>
    <t>70382762</t>
  </si>
  <si>
    <t>70351923</t>
  </si>
  <si>
    <t>70383246</t>
  </si>
  <si>
    <t>70383429</t>
  </si>
  <si>
    <t>70383493</t>
  </si>
  <si>
    <t>56033134</t>
  </si>
  <si>
    <t>56033400</t>
  </si>
  <si>
    <t>56044667</t>
  </si>
  <si>
    <t>25347857</t>
  </si>
  <si>
    <t>72754760</t>
  </si>
  <si>
    <t>72754753</t>
  </si>
  <si>
    <t>72754510</t>
  </si>
  <si>
    <t>72754676</t>
  </si>
  <si>
    <t>72855657</t>
  </si>
  <si>
    <t>72754357</t>
  </si>
  <si>
    <t>72754446</t>
  </si>
  <si>
    <t>23511262</t>
  </si>
  <si>
    <t>25348228</t>
  </si>
  <si>
    <t>25344240</t>
  </si>
  <si>
    <t>25348531</t>
  </si>
  <si>
    <t>25348107</t>
  </si>
  <si>
    <t>25348528</t>
  </si>
  <si>
    <t>25347458</t>
  </si>
  <si>
    <t>56417043</t>
  </si>
  <si>
    <t>56040633</t>
  </si>
  <si>
    <t>24892185</t>
  </si>
  <si>
    <t>25500425</t>
  </si>
  <si>
    <t>25500626</t>
  </si>
  <si>
    <t>25500579</t>
  </si>
  <si>
    <t>25313099</t>
  </si>
  <si>
    <t>25500574</t>
  </si>
  <si>
    <t>25500625</t>
  </si>
  <si>
    <t>56467150</t>
  </si>
  <si>
    <t>56467151</t>
  </si>
  <si>
    <t>56041454</t>
  </si>
  <si>
    <t>56032993</t>
  </si>
  <si>
    <t>25496874</t>
  </si>
  <si>
    <t>25500592</t>
  </si>
  <si>
    <t>56037582</t>
  </si>
  <si>
    <t>25347406</t>
  </si>
  <si>
    <t>29144712</t>
  </si>
  <si>
    <t>25348154</t>
  </si>
  <si>
    <t>25500427</t>
  </si>
  <si>
    <t>25496700</t>
  </si>
  <si>
    <t>56039854</t>
  </si>
  <si>
    <t>56032804</t>
  </si>
  <si>
    <t>25500429</t>
  </si>
  <si>
    <t>25500621</t>
  </si>
  <si>
    <t>25496719</t>
  </si>
  <si>
    <t>29144915</t>
  </si>
  <si>
    <t>25496840</t>
  </si>
  <si>
    <t>25500584</t>
  </si>
  <si>
    <t>25500602</t>
  </si>
  <si>
    <t>56464494</t>
  </si>
  <si>
    <t>56467149</t>
  </si>
  <si>
    <t>56041432</t>
  </si>
  <si>
    <t>25348272</t>
  </si>
  <si>
    <t>24886274</t>
  </si>
  <si>
    <t>56467153</t>
  </si>
  <si>
    <t>56417040</t>
  </si>
  <si>
    <t>56467252</t>
  </si>
  <si>
    <t>25348274</t>
  </si>
  <si>
    <t>56041069</t>
  </si>
  <si>
    <t>25313101</t>
  </si>
  <si>
    <t>56037585</t>
  </si>
  <si>
    <t>56041449</t>
  </si>
  <si>
    <t>56032569</t>
  </si>
  <si>
    <t>24886462</t>
  </si>
  <si>
    <t>72753666</t>
  </si>
  <si>
    <t>73962259</t>
  </si>
  <si>
    <t>73963299</t>
  </si>
  <si>
    <t>73961956</t>
  </si>
  <si>
    <t>73961790</t>
  </si>
  <si>
    <t>73961959</t>
  </si>
  <si>
    <t>73961752</t>
  </si>
  <si>
    <t>73963045</t>
  </si>
  <si>
    <t>73962137</t>
  </si>
  <si>
    <t>73962185</t>
  </si>
  <si>
    <t>73962224</t>
  </si>
  <si>
    <t>73962252</t>
  </si>
  <si>
    <t>73962237</t>
  </si>
  <si>
    <t>73963078</t>
  </si>
  <si>
    <t>73962983</t>
  </si>
  <si>
    <t>73962123</t>
  </si>
  <si>
    <t>74959606</t>
  </si>
  <si>
    <t>74959631</t>
  </si>
  <si>
    <t>75028986</t>
  </si>
  <si>
    <t>75254386</t>
  </si>
  <si>
    <t>75254516</t>
  </si>
  <si>
    <t>75255336</t>
  </si>
  <si>
    <t>75252106</t>
  </si>
  <si>
    <t>75252107</t>
  </si>
  <si>
    <t>74961410</t>
  </si>
  <si>
    <t>74961235</t>
  </si>
  <si>
    <t>75252104</t>
  </si>
  <si>
    <t>75449423</t>
  </si>
  <si>
    <t>75448732</t>
  </si>
  <si>
    <t>75254599</t>
  </si>
  <si>
    <t>75254576</t>
  </si>
  <si>
    <t>75254266</t>
  </si>
  <si>
    <t>75254384</t>
  </si>
  <si>
    <t>75254261</t>
  </si>
  <si>
    <t>75254259</t>
  </si>
  <si>
    <t>75254264</t>
  </si>
  <si>
    <t>73962275</t>
  </si>
  <si>
    <t>73960181</t>
  </si>
  <si>
    <t>74961552</t>
  </si>
  <si>
    <t>74963927</t>
  </si>
  <si>
    <t>74959627</t>
  </si>
  <si>
    <t>74959564</t>
  </si>
  <si>
    <t>75254395</t>
  </si>
  <si>
    <t>76375429</t>
  </si>
  <si>
    <t>81347035</t>
  </si>
  <si>
    <t>76375758</t>
  </si>
  <si>
    <t>75449118</t>
  </si>
  <si>
    <t>75448162</t>
  </si>
  <si>
    <t>75449254</t>
  </si>
  <si>
    <t>75449252</t>
  </si>
  <si>
    <t>75448840</t>
  </si>
  <si>
    <t>75448850</t>
  </si>
  <si>
    <t>75448866</t>
  </si>
  <si>
    <t>75449168</t>
  </si>
  <si>
    <t>75449288</t>
  </si>
  <si>
    <t>75448481</t>
  </si>
  <si>
    <t>75449046</t>
  </si>
  <si>
    <t>75448493</t>
  </si>
  <si>
    <t>75448434</t>
  </si>
  <si>
    <t>75448505</t>
  </si>
  <si>
    <t>75446373</t>
  </si>
  <si>
    <t>76365915</t>
  </si>
  <si>
    <t>75448781</t>
  </si>
  <si>
    <t>76375852</t>
  </si>
  <si>
    <t>76184277</t>
  </si>
  <si>
    <t>75449030</t>
  </si>
  <si>
    <t>75449043</t>
  </si>
  <si>
    <t>75448950</t>
  </si>
  <si>
    <t>75448948</t>
  </si>
  <si>
    <t>81348194</t>
  </si>
  <si>
    <t>76365598</t>
  </si>
  <si>
    <t>75448910</t>
  </si>
  <si>
    <t>75449121</t>
  </si>
  <si>
    <t>75449165</t>
  </si>
  <si>
    <t>75449174</t>
  </si>
  <si>
    <t>75449268</t>
  </si>
  <si>
    <t>75447609</t>
  </si>
  <si>
    <t>75448016</t>
  </si>
  <si>
    <t>75448207</t>
  </si>
  <si>
    <t>76375713</t>
  </si>
  <si>
    <t>76183490</t>
  </si>
  <si>
    <t>76183484</t>
  </si>
  <si>
    <t>76183493</t>
  </si>
  <si>
    <t>76183778</t>
  </si>
  <si>
    <t>76183767</t>
  </si>
  <si>
    <t>76183628</t>
  </si>
  <si>
    <t>76183745</t>
  </si>
  <si>
    <t>76384944</t>
  </si>
  <si>
    <t>76183487</t>
  </si>
  <si>
    <t>76183749</t>
  </si>
  <si>
    <t>76183443</t>
  </si>
  <si>
    <t>76183771</t>
  </si>
  <si>
    <t>76183488</t>
  </si>
  <si>
    <t>76183773</t>
  </si>
  <si>
    <t>76367170</t>
  </si>
  <si>
    <t>76367692</t>
  </si>
  <si>
    <t>76366768</t>
  </si>
  <si>
    <t>76366730</t>
  </si>
  <si>
    <t>76183652</t>
  </si>
  <si>
    <t>76183643</t>
  </si>
  <si>
    <t>76183636</t>
  </si>
  <si>
    <t>76183632</t>
  </si>
  <si>
    <t>76183613</t>
  </si>
  <si>
    <t>76183662</t>
  </si>
  <si>
    <t>76183708</t>
  </si>
  <si>
    <t>76183735</t>
  </si>
  <si>
    <t>76183722</t>
  </si>
  <si>
    <t>76366251</t>
  </si>
  <si>
    <t>76373912</t>
  </si>
  <si>
    <t>76367707</t>
  </si>
  <si>
    <t>76373760</t>
  </si>
  <si>
    <t>81346889</t>
  </si>
  <si>
    <t>81346494</t>
  </si>
  <si>
    <t>81346976</t>
  </si>
  <si>
    <t>81347020</t>
  </si>
  <si>
    <t>81346890</t>
  </si>
  <si>
    <t>81347010</t>
  </si>
  <si>
    <t>81346966</t>
  </si>
  <si>
    <t>81347941</t>
  </si>
  <si>
    <t>220609255</t>
  </si>
  <si>
    <t>81348296</t>
  </si>
  <si>
    <t>81348275</t>
  </si>
  <si>
    <t>81348292</t>
  </si>
  <si>
    <t>81348276</t>
  </si>
  <si>
    <t>76375935</t>
  </si>
  <si>
    <t>76375914</t>
  </si>
  <si>
    <t>76375923</t>
  </si>
  <si>
    <t>76370449</t>
  </si>
  <si>
    <t>76375421</t>
  </si>
  <si>
    <t>76370445</t>
  </si>
  <si>
    <t>76161243</t>
  </si>
  <si>
    <t>76161244</t>
  </si>
  <si>
    <t>76161214</t>
  </si>
  <si>
    <t>76161237</t>
  </si>
  <si>
    <t>76161250</t>
  </si>
  <si>
    <t>76160859</t>
  </si>
  <si>
    <t>76161261</t>
  </si>
  <si>
    <t>76161228</t>
  </si>
  <si>
    <t>76161245</t>
  </si>
  <si>
    <t>76183799</t>
  </si>
  <si>
    <t>76373907</t>
  </si>
  <si>
    <t>76373914</t>
  </si>
  <si>
    <t>76183630</t>
  </si>
  <si>
    <t>76183614</t>
  </si>
  <si>
    <t>76183651</t>
  </si>
  <si>
    <t>76183886</t>
  </si>
  <si>
    <t>76183797</t>
  </si>
  <si>
    <t>76184020</t>
  </si>
  <si>
    <t>56041200</t>
  </si>
  <si>
    <t>25347676</t>
  </si>
  <si>
    <t>25343827</t>
  </si>
  <si>
    <t>25348121</t>
  </si>
  <si>
    <t>56468206</t>
  </si>
  <si>
    <t>25348251</t>
  </si>
  <si>
    <t>25348253</t>
  </si>
  <si>
    <t>25348252</t>
  </si>
  <si>
    <t>56468146</t>
  </si>
  <si>
    <t>56033391</t>
  </si>
  <si>
    <t>29144757</t>
  </si>
  <si>
    <t>56033126</t>
  </si>
  <si>
    <t>56033034</t>
  </si>
  <si>
    <t>56033117</t>
  </si>
  <si>
    <t>56033122</t>
  </si>
  <si>
    <t>56474299</t>
  </si>
  <si>
    <t>56033127</t>
  </si>
  <si>
    <t>56472258</t>
  </si>
  <si>
    <t>56469090</t>
  </si>
  <si>
    <t>56044018</t>
  </si>
  <si>
    <t>56044011</t>
  </si>
  <si>
    <t>25347644</t>
  </si>
  <si>
    <t>56468209</t>
  </si>
  <si>
    <t>56468205</t>
  </si>
  <si>
    <t>25347510</t>
  </si>
  <si>
    <t>56033380</t>
  </si>
  <si>
    <t>56033125</t>
  </si>
  <si>
    <t>56033412</t>
  </si>
  <si>
    <t>56033119</t>
  </si>
  <si>
    <t>56033132</t>
  </si>
  <si>
    <t>56033118</t>
  </si>
  <si>
    <t>56033390</t>
  </si>
  <si>
    <t>25347623</t>
  </si>
  <si>
    <t>56453829</t>
  </si>
  <si>
    <t>30054639</t>
  </si>
  <si>
    <t>56472245</t>
  </si>
  <si>
    <t>56474292</t>
  </si>
  <si>
    <t>56474266</t>
  </si>
  <si>
    <t>29144844</t>
  </si>
  <si>
    <t>23512710</t>
  </si>
  <si>
    <t>56467247</t>
  </si>
  <si>
    <t>19162122</t>
  </si>
  <si>
    <t>56467243</t>
  </si>
  <si>
    <t>56037851</t>
  </si>
  <si>
    <t>56045909</t>
  </si>
  <si>
    <t>25496713</t>
  </si>
  <si>
    <t>56033124</t>
  </si>
  <si>
    <t>25496693</t>
  </si>
  <si>
    <t>25500366</t>
  </si>
  <si>
    <t>56474284</t>
  </si>
  <si>
    <t>56474283</t>
  </si>
  <si>
    <t>56468215</t>
  </si>
  <si>
    <t>56468218</t>
  </si>
  <si>
    <t>30545907</t>
  </si>
  <si>
    <t>25500368</t>
  </si>
  <si>
    <t>56468173</t>
  </si>
  <si>
    <t>56468092</t>
  </si>
  <si>
    <t>56464493</t>
  </si>
  <si>
    <t>56474275</t>
  </si>
  <si>
    <t>56468106</t>
  </si>
  <si>
    <t>29144700</t>
  </si>
  <si>
    <t>56464463</t>
  </si>
  <si>
    <t>23512924</t>
  </si>
  <si>
    <t>56469093</t>
  </si>
  <si>
    <t>56469094</t>
  </si>
  <si>
    <t>25348320</t>
  </si>
  <si>
    <t>25348160</t>
  </si>
  <si>
    <t>25348318</t>
  </si>
  <si>
    <t>56467141</t>
  </si>
  <si>
    <t>25496598</t>
  </si>
  <si>
    <t>25496699</t>
  </si>
  <si>
    <t>56468214</t>
  </si>
  <si>
    <t>56472269</t>
  </si>
  <si>
    <t>56468170</t>
  </si>
  <si>
    <t>23513900</t>
  </si>
  <si>
    <t>56472272</t>
  </si>
  <si>
    <t>56467241</t>
  </si>
  <si>
    <t>56469089</t>
  </si>
  <si>
    <t>56467219</t>
  </si>
  <si>
    <t>56467221</t>
  </si>
  <si>
    <t>56672989</t>
  </si>
  <si>
    <t>56044016</t>
  </si>
  <si>
    <t>56468233</t>
  </si>
  <si>
    <t>56468211</t>
  </si>
  <si>
    <t>56468104</t>
  </si>
  <si>
    <t>56467165</t>
  </si>
  <si>
    <t>29144718</t>
  </si>
  <si>
    <t>56467164</t>
  </si>
  <si>
    <t>56468108</t>
  </si>
  <si>
    <t>56464496</t>
  </si>
  <si>
    <t>25496694</t>
  </si>
  <si>
    <t>56453831</t>
  </si>
  <si>
    <t>56474290</t>
  </si>
  <si>
    <t>56472257</t>
  </si>
  <si>
    <t>56467246</t>
  </si>
  <si>
    <t>56474276</t>
  </si>
  <si>
    <t>56474296</t>
  </si>
  <si>
    <t>56467244</t>
  </si>
  <si>
    <t>56682189</t>
  </si>
  <si>
    <t>56680498</t>
  </si>
  <si>
    <t>25340879</t>
  </si>
  <si>
    <t>56033387</t>
  </si>
  <si>
    <t>25343859</t>
  </si>
  <si>
    <t>25496695</t>
  </si>
  <si>
    <t>56468220</t>
  </si>
  <si>
    <t>56468110</t>
  </si>
  <si>
    <t>56472262</t>
  </si>
  <si>
    <t>30203257</t>
  </si>
  <si>
    <t>56472263</t>
  </si>
  <si>
    <t>25500483</t>
  </si>
  <si>
    <t>25500370</t>
  </si>
  <si>
    <t>56468105</t>
  </si>
  <si>
    <t>56043987</t>
  </si>
  <si>
    <t>56034814</t>
  </si>
  <si>
    <t>25358205</t>
  </si>
  <si>
    <t>25348321</t>
  </si>
  <si>
    <t>25348313</t>
  </si>
  <si>
    <t>56474287</t>
  </si>
  <si>
    <t>56033393</t>
  </si>
  <si>
    <t>56474282</t>
  </si>
  <si>
    <t>56469095</t>
  </si>
  <si>
    <t>56041085</t>
  </si>
  <si>
    <t>29144685</t>
  </si>
  <si>
    <t>56040693</t>
  </si>
  <si>
    <t>56468129</t>
  </si>
  <si>
    <t>56469023</t>
  </si>
  <si>
    <t>25347658</t>
  </si>
  <si>
    <t>25343958</t>
  </si>
  <si>
    <t>56044551</t>
  </si>
  <si>
    <t>29144839</t>
  </si>
  <si>
    <t>25358199</t>
  </si>
  <si>
    <t>25500371</t>
  </si>
  <si>
    <t>56468134</t>
  </si>
  <si>
    <t>56468213</t>
  </si>
  <si>
    <t>25503129</t>
  </si>
  <si>
    <t>25347544</t>
  </si>
  <si>
    <t>25348266</t>
  </si>
  <si>
    <t>25348334</t>
  </si>
  <si>
    <t>56044922</t>
  </si>
  <si>
    <t>56044530</t>
  </si>
  <si>
    <t>56468091</t>
  </si>
  <si>
    <t>25503131</t>
  </si>
  <si>
    <t>56472667</t>
  </si>
  <si>
    <t>56044670</t>
  </si>
  <si>
    <t>56474300</t>
  </si>
  <si>
    <t>56044558</t>
  </si>
  <si>
    <t>56044665</t>
  </si>
  <si>
    <t>56468258</t>
  </si>
  <si>
    <t>56468255</t>
  </si>
  <si>
    <t>25347511</t>
  </si>
  <si>
    <t>30545911</t>
  </si>
  <si>
    <t>25348164</t>
  </si>
  <si>
    <t>56468207</t>
  </si>
  <si>
    <t>56040625</t>
  </si>
  <si>
    <t>25345058</t>
  </si>
  <si>
    <t>25345053</t>
  </si>
  <si>
    <t>25503130</t>
  </si>
  <si>
    <t>56033382</t>
  </si>
  <si>
    <t>56044917</t>
  </si>
  <si>
    <t>25347666</t>
  </si>
  <si>
    <t>25347410</t>
  </si>
  <si>
    <t>25347405</t>
  </si>
  <si>
    <t>25347665</t>
  </si>
  <si>
    <t>25347661</t>
  </si>
  <si>
    <t>25348256</t>
  </si>
  <si>
    <t>30203322</t>
  </si>
  <si>
    <t>56041144</t>
  </si>
  <si>
    <t>56032911</t>
  </si>
  <si>
    <t>56037556</t>
  </si>
  <si>
    <t>56037560</t>
  </si>
  <si>
    <t>56472557</t>
  </si>
  <si>
    <t>25502987</t>
  </si>
  <si>
    <t>25341335</t>
  </si>
  <si>
    <t>25347545</t>
  </si>
  <si>
    <t>25347420</t>
  </si>
  <si>
    <t>56468150</t>
  </si>
  <si>
    <t>56472561</t>
  </si>
  <si>
    <t>56464498</t>
  </si>
  <si>
    <t>30204113</t>
  </si>
  <si>
    <t>30204123</t>
  </si>
  <si>
    <t>30204130</t>
  </si>
  <si>
    <t>29005849</t>
  </si>
  <si>
    <t>69294026</t>
  </si>
  <si>
    <t>69293972</t>
  </si>
  <si>
    <t>69293881</t>
  </si>
  <si>
    <t>69293943</t>
  </si>
  <si>
    <t>69293396</t>
  </si>
  <si>
    <t>69292921</t>
  </si>
  <si>
    <t>69292868</t>
  </si>
  <si>
    <t>69293497</t>
  </si>
  <si>
    <t>69292863</t>
  </si>
  <si>
    <t>69292865</t>
  </si>
  <si>
    <t>69293044</t>
  </si>
  <si>
    <t>69292880</t>
  </si>
  <si>
    <t>70383038</t>
  </si>
  <si>
    <t>70382995</t>
  </si>
  <si>
    <t>70383047</t>
  </si>
  <si>
    <t>70383026</t>
  </si>
  <si>
    <t>70383015</t>
  </si>
  <si>
    <t>70383321</t>
  </si>
  <si>
    <t>70383359</t>
  </si>
  <si>
    <t>70383349</t>
  </si>
  <si>
    <t>70382420</t>
  </si>
  <si>
    <t>70383251</t>
  </si>
  <si>
    <t>70382967</t>
  </si>
  <si>
    <t>70383233</t>
  </si>
  <si>
    <t>70383191</t>
  </si>
  <si>
    <t>70352324</t>
  </si>
  <si>
    <t>70384053</t>
  </si>
  <si>
    <t>70383994</t>
  </si>
  <si>
    <t>70383006</t>
  </si>
  <si>
    <t>70383223</t>
  </si>
  <si>
    <t>70351955</t>
  </si>
  <si>
    <t>70383063</t>
  </si>
  <si>
    <t>70382970</t>
  </si>
  <si>
    <t>56468168</t>
  </si>
  <si>
    <t>25503081</t>
  </si>
  <si>
    <t>25348335</t>
  </si>
  <si>
    <t>72754732</t>
  </si>
  <si>
    <t>72754767</t>
  </si>
  <si>
    <t>72855622</t>
  </si>
  <si>
    <t>72855556</t>
  </si>
  <si>
    <t>72855582</t>
  </si>
  <si>
    <t>72754889</t>
  </si>
  <si>
    <t>72754871</t>
  </si>
  <si>
    <t>72754880</t>
  </si>
  <si>
    <t>72754439</t>
  </si>
  <si>
    <t>72754358</t>
  </si>
  <si>
    <t>72754345</t>
  </si>
  <si>
    <t>72753660</t>
  </si>
  <si>
    <t>72754341</t>
  </si>
  <si>
    <t>72754352</t>
  </si>
  <si>
    <t>72753677</t>
  </si>
  <si>
    <t>72754709</t>
  </si>
  <si>
    <t>72753665</t>
  </si>
  <si>
    <t>72753682</t>
  </si>
  <si>
    <t>72753667</t>
  </si>
  <si>
    <t>72753654</t>
  </si>
  <si>
    <t>72855617</t>
  </si>
  <si>
    <t>72855647</t>
  </si>
  <si>
    <t>72855589</t>
  </si>
  <si>
    <t>72855575</t>
  </si>
  <si>
    <t>72855548</t>
  </si>
  <si>
    <t>75254432</t>
  </si>
  <si>
    <t>56474277</t>
  </si>
  <si>
    <t>72753681</t>
  </si>
  <si>
    <t>73960180</t>
  </si>
  <si>
    <t>73962988</t>
  </si>
  <si>
    <t>73963294</t>
  </si>
  <si>
    <t>73963290</t>
  </si>
  <si>
    <t>73963265</t>
  </si>
  <si>
    <t>73961782</t>
  </si>
  <si>
    <t>73961783</t>
  </si>
  <si>
    <t>73962952</t>
  </si>
  <si>
    <t>73963042</t>
  </si>
  <si>
    <t>73963047</t>
  </si>
  <si>
    <t>73962199</t>
  </si>
  <si>
    <t>73962144</t>
  </si>
  <si>
    <t>73962950</t>
  </si>
  <si>
    <t>73962934</t>
  </si>
  <si>
    <t>73962226</t>
  </si>
  <si>
    <t>73962215</t>
  </si>
  <si>
    <t>73963059</t>
  </si>
  <si>
    <t>73963043</t>
  </si>
  <si>
    <t>73961951</t>
  </si>
  <si>
    <t>73961883</t>
  </si>
  <si>
    <t>73961904</t>
  </si>
  <si>
    <t>74963143</t>
  </si>
  <si>
    <t>73962329</t>
  </si>
  <si>
    <t>75029016</t>
  </si>
  <si>
    <t>75255335</t>
  </si>
  <si>
    <t>75255554</t>
  </si>
  <si>
    <t>74961234</t>
  </si>
  <si>
    <t>74961233</t>
  </si>
  <si>
    <t>74961207</t>
  </si>
  <si>
    <t>75255544</t>
  </si>
  <si>
    <t>75449142</t>
  </si>
  <si>
    <t>75448438</t>
  </si>
  <si>
    <t>73962219</t>
  </si>
  <si>
    <t>74963059</t>
  </si>
  <si>
    <t>74875578</t>
  </si>
  <si>
    <t>74875583</t>
  </si>
  <si>
    <t>75254450</t>
  </si>
  <si>
    <t>76370418</t>
  </si>
  <si>
    <t>75254593</t>
  </si>
  <si>
    <t>81347205</t>
  </si>
  <si>
    <t>76374562</t>
  </si>
  <si>
    <t>81347199</t>
  </si>
  <si>
    <t>75448838</t>
  </si>
  <si>
    <t>75448829</t>
  </si>
  <si>
    <t>75448534</t>
  </si>
  <si>
    <t>75448098</t>
  </si>
  <si>
    <t>75448943</t>
  </si>
  <si>
    <t>75448765</t>
  </si>
  <si>
    <t>75446341</t>
  </si>
  <si>
    <t>75448786</t>
  </si>
  <si>
    <t>75448747</t>
  </si>
  <si>
    <t>76375898</t>
  </si>
  <si>
    <t>76375895</t>
  </si>
  <si>
    <t>76375886</t>
  </si>
  <si>
    <t>76161027</t>
  </si>
  <si>
    <t>75448984</t>
  </si>
  <si>
    <t>76161046</t>
  </si>
  <si>
    <t>76161011</t>
  </si>
  <si>
    <t>75449177</t>
  </si>
  <si>
    <t>75449154</t>
  </si>
  <si>
    <t>75446347</t>
  </si>
  <si>
    <t>76384300</t>
  </si>
  <si>
    <t>76184252</t>
  </si>
  <si>
    <t>76183790</t>
  </si>
  <si>
    <t>76183968</t>
  </si>
  <si>
    <t>76184036</t>
  </si>
  <si>
    <t>76183617</t>
  </si>
  <si>
    <t>76183572</t>
  </si>
  <si>
    <t>56468149</t>
  </si>
  <si>
    <t>25345052</t>
  </si>
  <si>
    <t>70382853</t>
  </si>
  <si>
    <t>73962946</t>
  </si>
  <si>
    <t>72754473</t>
  </si>
  <si>
    <t>72754581</t>
  </si>
  <si>
    <t>72754625</t>
  </si>
  <si>
    <t>72852635</t>
  </si>
  <si>
    <t>74961569</t>
  </si>
  <si>
    <t>74964298</t>
  </si>
  <si>
    <t>74964211</t>
  </si>
  <si>
    <t>74200399</t>
  </si>
  <si>
    <t>74964293</t>
  </si>
  <si>
    <t>74964208</t>
  </si>
  <si>
    <t>74964216</t>
  </si>
  <si>
    <t>73962369</t>
  </si>
  <si>
    <t>73960186</t>
  </si>
  <si>
    <t>73962360</t>
  </si>
  <si>
    <t>73959797</t>
  </si>
  <si>
    <t>73960178</t>
  </si>
  <si>
    <t>74963180</t>
  </si>
  <si>
    <t>74963161</t>
  </si>
  <si>
    <t>73962318</t>
  </si>
  <si>
    <t>73962324</t>
  </si>
  <si>
    <t>73962331</t>
  </si>
  <si>
    <t>73962350</t>
  </si>
  <si>
    <t>73962346</t>
  </si>
  <si>
    <t>73962325</t>
  </si>
  <si>
    <t>73962352</t>
  </si>
  <si>
    <t>73962333</t>
  </si>
  <si>
    <t>73962319</t>
  </si>
  <si>
    <t>73962343</t>
  </si>
  <si>
    <t>73962351</t>
  </si>
  <si>
    <t>73962244</t>
  </si>
  <si>
    <t>73962349</t>
  </si>
  <si>
    <t>73962315</t>
  </si>
  <si>
    <t>73962310</t>
  </si>
  <si>
    <t>73962305</t>
  </si>
  <si>
    <t>73962347</t>
  </si>
  <si>
    <t>74963899</t>
  </si>
  <si>
    <t>74963932</t>
  </si>
  <si>
    <t>73962427</t>
  </si>
  <si>
    <t>73959799</t>
  </si>
  <si>
    <t>73962435</t>
  </si>
  <si>
    <t>73962394</t>
  </si>
  <si>
    <t>73962436</t>
  </si>
  <si>
    <t>73962396</t>
  </si>
  <si>
    <t>73961906</t>
  </si>
  <si>
    <t>73962304</t>
  </si>
  <si>
    <t>73962306</t>
  </si>
  <si>
    <t>74959591</t>
  </si>
  <si>
    <t>73961920</t>
  </si>
  <si>
    <t>73961935</t>
  </si>
  <si>
    <t>73961922</t>
  </si>
  <si>
    <t>73962292</t>
  </si>
  <si>
    <t>73962302</t>
  </si>
  <si>
    <t>73962317</t>
  </si>
  <si>
    <t>73962316</t>
  </si>
  <si>
    <t>73961948</t>
  </si>
  <si>
    <t>73962314</t>
  </si>
  <si>
    <t>73962295</t>
  </si>
  <si>
    <t>73962303</t>
  </si>
  <si>
    <t>73962826</t>
  </si>
  <si>
    <t>73962881</t>
  </si>
  <si>
    <t>73962872</t>
  </si>
  <si>
    <t>73962873</t>
  </si>
  <si>
    <t>73962841</t>
  </si>
  <si>
    <t>73961987</t>
  </si>
  <si>
    <t>73961999</t>
  </si>
  <si>
    <t>73962000</t>
  </si>
  <si>
    <t>73961997</t>
  </si>
  <si>
    <t>73961981</t>
  </si>
  <si>
    <t>73961991</t>
  </si>
  <si>
    <t>73963289</t>
  </si>
  <si>
    <t>73963227</t>
  </si>
  <si>
    <t>73963222</t>
  </si>
  <si>
    <t>73963292</t>
  </si>
  <si>
    <t>73963305</t>
  </si>
  <si>
    <t>73963277</t>
  </si>
  <si>
    <t>73961921</t>
  </si>
  <si>
    <t>73961939</t>
  </si>
  <si>
    <t>73961927</t>
  </si>
  <si>
    <t>73961986</t>
  </si>
  <si>
    <t>73962027</t>
  </si>
  <si>
    <t>73963288</t>
  </si>
  <si>
    <t>73963267</t>
  </si>
  <si>
    <t>73963254</t>
  </si>
  <si>
    <t>73961993</t>
  </si>
  <si>
    <t>73961953</t>
  </si>
  <si>
    <t>73961955</t>
  </si>
  <si>
    <t>73962364</t>
  </si>
  <si>
    <t>73962362</t>
  </si>
  <si>
    <t>73960182</t>
  </si>
  <si>
    <t>73962371</t>
  </si>
  <si>
    <t>73962892</t>
  </si>
  <si>
    <t>73962431</t>
  </si>
  <si>
    <t>73962378</t>
  </si>
  <si>
    <t>73962321</t>
  </si>
  <si>
    <t>73962852</t>
  </si>
  <si>
    <t>73962367</t>
  </si>
  <si>
    <t>73962337</t>
  </si>
  <si>
    <t>73962373</t>
  </si>
  <si>
    <t>73962380</t>
  </si>
  <si>
    <t>73962322</t>
  </si>
  <si>
    <t>73962375</t>
  </si>
  <si>
    <t>73962893</t>
  </si>
  <si>
    <t>73962855</t>
  </si>
  <si>
    <t>73962845</t>
  </si>
  <si>
    <t>73962885</t>
  </si>
  <si>
    <t>73962863</t>
  </si>
  <si>
    <t>73962870</t>
  </si>
  <si>
    <t>74200435</t>
  </si>
  <si>
    <t>74875568</t>
  </si>
  <si>
    <t>74875585</t>
  </si>
  <si>
    <t>74874503</t>
  </si>
  <si>
    <t>74875536</t>
  </si>
  <si>
    <t>74964160</t>
  </si>
  <si>
    <t>74964213</t>
  </si>
  <si>
    <t>74961512</t>
  </si>
  <si>
    <t>74963181</t>
  </si>
  <si>
    <t>74963182</t>
  </si>
  <si>
    <t>74963166</t>
  </si>
  <si>
    <t>73962426</t>
  </si>
  <si>
    <t>73961918</t>
  </si>
  <si>
    <t>73961915</t>
  </si>
  <si>
    <t>73962428</t>
  </si>
  <si>
    <t>73962388</t>
  </si>
  <si>
    <t>73961947</t>
  </si>
  <si>
    <t>74963053</t>
  </si>
  <si>
    <t>74963074</t>
  </si>
  <si>
    <t>74963076</t>
  </si>
  <si>
    <t>74963038</t>
  </si>
  <si>
    <t>74963086</t>
  </si>
  <si>
    <t>74963072</t>
  </si>
  <si>
    <t>73961967</t>
  </si>
  <si>
    <t>73961975</t>
  </si>
  <si>
    <t>73961976</t>
  </si>
  <si>
    <t>73961966</t>
  </si>
  <si>
    <t>73961945</t>
  </si>
  <si>
    <t>73961970</t>
  </si>
  <si>
    <t>74963075</t>
  </si>
  <si>
    <t>74963084</t>
  </si>
  <si>
    <t>74963082</t>
  </si>
  <si>
    <t>74963070</t>
  </si>
  <si>
    <t>74963071</t>
  </si>
  <si>
    <t>74963093</t>
  </si>
  <si>
    <t>73961968</t>
  </si>
  <si>
    <t>73961929</t>
  </si>
  <si>
    <t>73961901</t>
  </si>
  <si>
    <t>73961913</t>
  </si>
  <si>
    <t>73961926</t>
  </si>
  <si>
    <t>73961912</t>
  </si>
  <si>
    <t>73961919</t>
  </si>
  <si>
    <t>73961914</t>
  </si>
  <si>
    <t>73961960</t>
  </si>
  <si>
    <t>74964220</t>
  </si>
  <si>
    <t>74961510</t>
  </si>
  <si>
    <t>75042592</t>
  </si>
  <si>
    <t>75042263</t>
  </si>
  <si>
    <t>75042253</t>
  </si>
  <si>
    <t>75042298</t>
  </si>
  <si>
    <t>75038383</t>
  </si>
  <si>
    <t>75042300</t>
  </si>
  <si>
    <t>75042276</t>
  </si>
  <si>
    <t>75026790</t>
  </si>
  <si>
    <t>75027881</t>
  </si>
  <si>
    <t>75027850</t>
  </si>
  <si>
    <t>75027859</t>
  </si>
  <si>
    <t>75027855</t>
  </si>
  <si>
    <t>75026831</t>
  </si>
  <si>
    <t>75042600</t>
  </si>
  <si>
    <t>81348091</t>
  </si>
  <si>
    <t>75042594</t>
  </si>
  <si>
    <t>75255428</t>
  </si>
  <si>
    <t>75255429</t>
  </si>
  <si>
    <t>75255440</t>
  </si>
  <si>
    <t>75255239</t>
  </si>
  <si>
    <t>75255426</t>
  </si>
  <si>
    <t>75255398</t>
  </si>
  <si>
    <t>73963062</t>
  </si>
  <si>
    <t>75254620</t>
  </si>
  <si>
    <t>75254591</t>
  </si>
  <si>
    <t>75042877</t>
  </si>
  <si>
    <t>75042885</t>
  </si>
  <si>
    <t>75042884</t>
  </si>
  <si>
    <t>75042880</t>
  </si>
  <si>
    <t>75042867</t>
  </si>
  <si>
    <t>75042886</t>
  </si>
  <si>
    <t>75042882</t>
  </si>
  <si>
    <t>75042874</t>
  </si>
  <si>
    <t>75042872</t>
  </si>
  <si>
    <t>75042879</t>
  </si>
  <si>
    <t>75042236</t>
  </si>
  <si>
    <t>75042871</t>
  </si>
  <si>
    <t>73963041</t>
  </si>
  <si>
    <t>73963019</t>
  </si>
  <si>
    <t>73963068</t>
  </si>
  <si>
    <t>73963065</t>
  </si>
  <si>
    <t>73963069</t>
  </si>
  <si>
    <t>75255208</t>
  </si>
  <si>
    <t>75255424</t>
  </si>
  <si>
    <t>75255416</t>
  </si>
  <si>
    <t>75255403</t>
  </si>
  <si>
    <t>75255419</t>
  </si>
  <si>
    <t>75255382</t>
  </si>
  <si>
    <t>75254582</t>
  </si>
  <si>
    <t>75254592</t>
  </si>
  <si>
    <t>75254442</t>
  </si>
  <si>
    <t>75254606</t>
  </si>
  <si>
    <t>75254598</t>
  </si>
  <si>
    <t>75254610</t>
  </si>
  <si>
    <t>75254362</t>
  </si>
  <si>
    <t>75254429</t>
  </si>
  <si>
    <t>75254399</t>
  </si>
  <si>
    <t>75254426</t>
  </si>
  <si>
    <t>75254361</t>
  </si>
  <si>
    <t>75254373</t>
  </si>
  <si>
    <t>75254348</t>
  </si>
  <si>
    <t>75254358</t>
  </si>
  <si>
    <t>75254332</t>
  </si>
  <si>
    <t>75254377</t>
  </si>
  <si>
    <t>75255413</t>
  </si>
  <si>
    <t>75255421</t>
  </si>
  <si>
    <t>75255427</t>
  </si>
  <si>
    <t>75254367</t>
  </si>
  <si>
    <t>75254359</t>
  </si>
  <si>
    <t>75254462</t>
  </si>
  <si>
    <t>75254497</t>
  </si>
  <si>
    <t>75254448</t>
  </si>
  <si>
    <t>73962291</t>
  </si>
  <si>
    <t>75254454</t>
  </si>
  <si>
    <t>75254474</t>
  </si>
  <si>
    <t>75254455</t>
  </si>
  <si>
    <t>75254385</t>
  </si>
  <si>
    <t>75254452</t>
  </si>
  <si>
    <t>75254446</t>
  </si>
  <si>
    <t>75254463</t>
  </si>
  <si>
    <t>75254469</t>
  </si>
  <si>
    <t>75254290</t>
  </si>
  <si>
    <t>75254291</t>
  </si>
  <si>
    <t>75254292</t>
  </si>
  <si>
    <t>75254435</t>
  </si>
  <si>
    <t>75254460</t>
  </si>
  <si>
    <t>75254495</t>
  </si>
  <si>
    <t>75254424</t>
  </si>
  <si>
    <t>75254493</t>
  </si>
  <si>
    <t>75254449</t>
  </si>
  <si>
    <t>75254303</t>
  </si>
  <si>
    <t>75254285</t>
  </si>
  <si>
    <t>75254306</t>
  </si>
  <si>
    <t>75252036</t>
  </si>
  <si>
    <t>75252089</t>
  </si>
  <si>
    <t>75252056</t>
  </si>
  <si>
    <t>75252073</t>
  </si>
  <si>
    <t>75252095</t>
  </si>
  <si>
    <t>75252086</t>
  </si>
  <si>
    <t>73961908</t>
  </si>
  <si>
    <t>73961934</t>
  </si>
  <si>
    <t>73961937</t>
  </si>
  <si>
    <t>73961932</t>
  </si>
  <si>
    <t>73961917</t>
  </si>
  <si>
    <t>75252059</t>
  </si>
  <si>
    <t>75252100</t>
  </si>
  <si>
    <t>75252069</t>
  </si>
  <si>
    <t>75252044</t>
  </si>
  <si>
    <t>75252078</t>
  </si>
  <si>
    <t>75252049</t>
  </si>
  <si>
    <t>73963039</t>
  </si>
  <si>
    <t>75254405</t>
  </si>
  <si>
    <t>75254503</t>
  </si>
  <si>
    <t>75255385</t>
  </si>
  <si>
    <t>75252021</t>
  </si>
  <si>
    <t>75252072</t>
  </si>
  <si>
    <t>75252048</t>
  </si>
  <si>
    <t>75252046</t>
  </si>
  <si>
    <t>75252037</t>
  </si>
  <si>
    <t>75252060</t>
  </si>
  <si>
    <t>75252076</t>
  </si>
  <si>
    <t>75252068</t>
  </si>
  <si>
    <t>75252051</t>
  </si>
  <si>
    <t>75252091</t>
  </si>
  <si>
    <t>75252040</t>
  </si>
  <si>
    <t>75255511</t>
  </si>
  <si>
    <t>75254400</t>
  </si>
  <si>
    <t>75254398</t>
  </si>
  <si>
    <t>75254370</t>
  </si>
  <si>
    <t>75042274</t>
  </si>
  <si>
    <t>75042306</t>
  </si>
  <si>
    <t>75042197</t>
  </si>
  <si>
    <t>75042282</t>
  </si>
  <si>
    <t>76372509</t>
  </si>
  <si>
    <t>1071 SUNSET DR HOLLISTER CA 95023-5711</t>
  </si>
  <si>
    <t>1240 POPPY LANE DR HOLLISTER CA 95023-5164</t>
  </si>
  <si>
    <t>1340 EL TORO DR HOLLISTER CA 95023-5148</t>
  </si>
  <si>
    <t>1071 SUNNYSLOPE RD HOLLISTER CA 95023-5766</t>
  </si>
  <si>
    <t>1030 SUNSET DR HOLLISTER CA 95023-5712</t>
  </si>
  <si>
    <t>1141 SUNSET DR HOLLISTER CA 95023-5713</t>
  </si>
  <si>
    <t>1021 CAPUTO CT HOLLISTER CA 95023-5745</t>
  </si>
  <si>
    <t>1041 CAPUTO CT HOLLISTER CA 95023-5747</t>
  </si>
  <si>
    <t>1031 CAPUTO CT HOLLISTER CA 95023-5746</t>
  </si>
  <si>
    <t>1560 VALLEY VIEW RD HOLLISTER CA 95023-5850</t>
  </si>
  <si>
    <t>1440 EL TORO DR HOLLISTER CA 95023-7231</t>
  </si>
  <si>
    <t>1551 MEMORIAL DR HOLLISTER CA 95023-5744</t>
  </si>
  <si>
    <t>1080 CAPUTO CT HOLLISTER CA 95023-5754</t>
  </si>
  <si>
    <t>1285 FOREST CRK HOLLISTER CA 95023-5152</t>
  </si>
  <si>
    <t>1700 MEMORIAL DR HOLLISTER CA 95023-5735</t>
  </si>
  <si>
    <t>1270 EL CERRO DR HOLLISTER CA 95023-6724</t>
  </si>
  <si>
    <t>1370 EL CERRO DR HOLLISTER CA 95023-6733</t>
  </si>
  <si>
    <t>1100 EL TORO DR HOLLISTER CA 95023-5158</t>
  </si>
  <si>
    <t>1630 IRIS ST HOLLISTER CA 95023-5727</t>
  </si>
  <si>
    <t>1650 MEMORIAL DR HOLLISTER CA 95023-5733</t>
  </si>
  <si>
    <t>1160 EL CERRO DR HOLLISTER CA 95023-6722</t>
  </si>
  <si>
    <t>1020 SUNSET DR HOLLISTER CA 95023-5712</t>
  </si>
  <si>
    <t>1510 VALLEY VIEW Rd # 1 Hollister CA 95023</t>
  </si>
  <si>
    <t>1040 CAPUTO CT HOLLISTER CA 95023-5758</t>
  </si>
  <si>
    <t>1050 CAPUTO CT HOLLISTER CA 95023-5757</t>
  </si>
  <si>
    <t>1510 VALLEY VIEW Rd # 2 HOLLISTER CA 95023-5808</t>
  </si>
  <si>
    <t>1501 MEMORIAL DR HOLLISTER CA 95023-5730</t>
  </si>
  <si>
    <t>1280 EL TORO DR HOLLISTER CA 95023-5150</t>
  </si>
  <si>
    <t>1660 MEMORIAL DR HOLLISTER CA 95023-5733</t>
  </si>
  <si>
    <t>1060 CAPUTO CT HOLLISTER CA 95023-5756</t>
  </si>
  <si>
    <t>1521 MEMORIAL DR HOLLISTER CA 95023-5720</t>
  </si>
  <si>
    <t>1061 CAPUTO CT HOLLISTER CA 95023-5749</t>
  </si>
  <si>
    <t>1070 CAPUTO CT HOLLISTER CA 95023-5755</t>
  </si>
  <si>
    <t>1531 VALLEY VIEW RD HOLLISTER CA 95023-5830</t>
  </si>
  <si>
    <t>1031 SUNSET DR HOLLISTER CA 95023-5711</t>
  </si>
  <si>
    <t>1225 HOLLY TREE CIR HOLLISTER CA 95023-5161</t>
  </si>
  <si>
    <t>1220 MEADOW WAY CIR HOLLISTER CA 95023-5162</t>
  </si>
  <si>
    <t>1120 CEDAR DR HOLLISTER CA 95023-5724</t>
  </si>
  <si>
    <t>1220 HOLLY TREE CIR HOLLISTER CA 95023-5161</t>
  </si>
  <si>
    <t>1201 EL CERRO CT HOLLISTER CA 95023-6710</t>
  </si>
  <si>
    <t>1051 SUNSET DR HOLLISTER CA 95023-5711</t>
  </si>
  <si>
    <t>1451 EL CERRO DR HOLLISTER CA 95023-6736</t>
  </si>
  <si>
    <t>1205 FOREST CRK HOLLISTER CA 95023-5152</t>
  </si>
  <si>
    <t>1121 JUNIPER DR HOLLISTER CA 95023-5729</t>
  </si>
  <si>
    <t>1071 OAK ST HOLLISTER CA 95023-5736</t>
  </si>
  <si>
    <t>1620 IRIS ST HOLLISTER CA 95023-5727</t>
  </si>
  <si>
    <t>1011 OAK ST HOLLISTER CA 95023-5736</t>
  </si>
  <si>
    <t>1121 CEDAR DR HOLLISTER CA 95023-5723</t>
  </si>
  <si>
    <t>1021 SUNSET DR HOLLISTER CA 95023-5711</t>
  </si>
  <si>
    <t>1130 POPPY LANE CIR HOLLISTER CA 95023-5163</t>
  </si>
  <si>
    <t>1330 EL CERRO DR HOLLISTER CA 95023-6733</t>
  </si>
  <si>
    <t>1225 POPPY LANE DR HOLLISTER CA 95023-5165</t>
  </si>
  <si>
    <t>1640 IRIS ST HOLLISTER CA 95023-5727</t>
  </si>
  <si>
    <t>1285 MEADOW WAY CIR HOLLISTER CA 95023-5162</t>
  </si>
  <si>
    <t>1230 EL TORO DR HOLLISTER CA 95023-5150</t>
  </si>
  <si>
    <t>1220 GREENWOOD CIR HOLLISTER CA 95023-5127</t>
  </si>
  <si>
    <t>1231 GREENWOOD CIR HOLLISTER CA 95023-5127</t>
  </si>
  <si>
    <t>1221 GREENWOOD CIR HOLLISTER CA 95023-5127</t>
  </si>
  <si>
    <t>1710 MEMORIAL Dr # C Hollister CA 95023</t>
  </si>
  <si>
    <t>1160 SUNNYSLOPE RD HOLLISTER CA 95023-5807</t>
  </si>
  <si>
    <t>1240 HEATHER GLN HOLLISTER CA 95023-5153</t>
  </si>
  <si>
    <t>1090 CAPUTO CT HOLLISTER CA 95023-5739</t>
  </si>
  <si>
    <t>1260 HOLLY TREE CIR HOLLISTER CA 95023-5161</t>
  </si>
  <si>
    <t>1631 IRIS ST HOLLISTER CA 95023-5726</t>
  </si>
  <si>
    <t>1710 MEMORIAL Dr # D Hollister CA 95023</t>
  </si>
  <si>
    <t>1710 MEMORIAL Dr # B Hollister CA 95023</t>
  </si>
  <si>
    <t>1200 SUNNYSLOPE RD HOLLISTER CA 95023-5843</t>
  </si>
  <si>
    <t>1205 HEATHER GLN HOLLISTER CA 95023-5153</t>
  </si>
  <si>
    <t>1710 MEMORIAL Dr # A HOLLISTER CA 95023-5700</t>
  </si>
  <si>
    <t>1265 HEATHER GLN HOLLISTER CA 95023-5153</t>
  </si>
  <si>
    <t>1560 MEMORIAL DR HOLLISTER CA 95023-5731</t>
  </si>
  <si>
    <t>1061 CEDAR DR HOLLISTER CA 95023-5721</t>
  </si>
  <si>
    <t>1640 VALLEY VIEW RD HOLLISTER CA 95023-5833</t>
  </si>
  <si>
    <t>1660 IRIS ST HOLLISTER CA 95023-5727</t>
  </si>
  <si>
    <t>1100 POPPY LANE CIR HOLLISTER CA 95023-5163</t>
  </si>
  <si>
    <t>1125 POPPY LANE CIR HOLLISTER CA 95023-5163</t>
  </si>
  <si>
    <t>1270 EL TORO DR HOLLISTER CA 95023-5150</t>
  </si>
  <si>
    <t>1380 EL TORO DR HOLLISTER CA 95023-5148</t>
  </si>
  <si>
    <t>1240 EL TORO DR HOLLISTER CA 95023-5150</t>
  </si>
  <si>
    <t>1621 VALLEY VIEW RD HOLLISTER CA 95023-5832</t>
  </si>
  <si>
    <t>1061 JUNIPER DR HOLLISTER CA 95023-5725</t>
  </si>
  <si>
    <t>1131 JUNIPER DR HOLLISTER CA 95023-5729</t>
  </si>
  <si>
    <t>1225 HEATHER GLN HOLLISTER CA 95023-5153</t>
  </si>
  <si>
    <t>1010 CEDAR DR HOLLISTER CA 95023-5722</t>
  </si>
  <si>
    <t>1081 OAK ST HOLLISTER CA 95023-5736</t>
  </si>
  <si>
    <t>1060 OAK ST HOLLISTER CA 95023-5737</t>
  </si>
  <si>
    <t>1050 OAK ST HOLLISTER CA 95023-5737</t>
  </si>
  <si>
    <t>1710 VALLEY VIEW RD HOLLISTER CA 95023-5835</t>
  </si>
  <si>
    <t>1265 FOREST CRK HOLLISTER CA 95023-5152</t>
  </si>
  <si>
    <t>1010 OAK ST HOLLISTER CA 95023-5737</t>
  </si>
  <si>
    <t>1620 VALLEY VIEW RD HOLLISTER CA 95023-5833</t>
  </si>
  <si>
    <t>1080 JUNIPER DR HOLLISTER CA 95023-5728</t>
  </si>
  <si>
    <t>1180 SUNNYSLOPE RD HOLLISTER CA 95023-5807</t>
  </si>
  <si>
    <t>1081 JUNIPER DR HOLLISTER CA 95023-5725</t>
  </si>
  <si>
    <t>1731 VALLEY VIEW RD HOLLISTER CA 95023-5834</t>
  </si>
  <si>
    <t>1050 JUNIPER DR HOLLISTER CA 95023-5728</t>
  </si>
  <si>
    <t>1510 MEMORIAL DR HOLLISTER CA 95023-5731</t>
  </si>
  <si>
    <t>1161 EL CERRO DR HOLLISTER CA 95023-6715</t>
  </si>
  <si>
    <t>1241 EL CERRO DR HOLLISTER CA 95023-6710</t>
  </si>
  <si>
    <t>1280 MEADOW WAY CIR HOLLISTER CA 95023-5162</t>
  </si>
  <si>
    <t>1221 EL CERRO DR HOLLISTER CA 95023-6710</t>
  </si>
  <si>
    <t>1331 EL CERRO DR HOLLISTER CA 95023-6734</t>
  </si>
  <si>
    <t>1431 EL CERRO DR HOLLISTER CA 95023-6736</t>
  </si>
  <si>
    <t>1281 EL CERRO DR HOLLISTER CA 95023-6710</t>
  </si>
  <si>
    <t>1421 EL CERRO DR HOLLISTER CA 95023-6736</t>
  </si>
  <si>
    <t>1250 EL CERRO DR HOLLISTER CA 95023-6724</t>
  </si>
  <si>
    <t>1290 FOREST CRK HOLLISTER CA 95023-6724</t>
  </si>
  <si>
    <t>1400 EL CERRO DR HOLLISTER CA 95023-6735</t>
  </si>
  <si>
    <t>1441 EL CERRO DR HOLLISTER CA 95023-6736</t>
  </si>
  <si>
    <t>1060 EL CERRO DR HOLLISTER CA 95023-6714</t>
  </si>
  <si>
    <t>1460 EL CERRO DR HOLLISTER CA 95023-6735</t>
  </si>
  <si>
    <t>1071 EL TORO DR HOLLISTER CA 95023-5125</t>
  </si>
  <si>
    <t>1011 JUNIPER DR HOLLISTER CA 95023-5725</t>
  </si>
  <si>
    <t>1265 MEADOW WAY CIR HOLLISTER CA 95023-5162</t>
  </si>
  <si>
    <t>1060 JUNIPER DR HOLLISTER CA 95023-5728</t>
  </si>
  <si>
    <t>1080 CEDAR DR HOLLISTER CA 95023-5722</t>
  </si>
  <si>
    <t>1630 MEMORIAL DR HOLLISTER CA 95023-5733</t>
  </si>
  <si>
    <t>1141 SUNNYSLOPE RD HOLLISTER CA 95023-5769</t>
  </si>
  <si>
    <t>1391 EL CERRO DR HOLLISTER CA 95023-6734</t>
  </si>
  <si>
    <t>1091 EL CERRO DR HOLLISTER CA 95023-6713</t>
  </si>
  <si>
    <t>1251 EL TORO DR HOLLISTER CA 95023-5155</t>
  </si>
  <si>
    <t>1220 EL TORO DR HOLLISTER CA 95023-5150</t>
  </si>
  <si>
    <t>1390 EL TORO DR HOLLISTER CA 95023-5148</t>
  </si>
  <si>
    <t>1150 EL TORO DR HOLLISTER CA 95023-5158</t>
  </si>
  <si>
    <t>1540 MEMORIAL DR HOLLISTER CA 95023-5731</t>
  </si>
  <si>
    <t>1280 HEATHER GLN HOLLISTER CA 95023-5153</t>
  </si>
  <si>
    <t>1441 EL TORO DR HOLLISTER CA 95023-5020</t>
  </si>
  <si>
    <t>1225 FOREST CRK HOLLISTER CA 95023-5152</t>
  </si>
  <si>
    <t>1220 HEATHER GLN HOLLISTER CA 95023-5153</t>
  </si>
  <si>
    <t>1640 MEMORIAL DR HOLLISTER CA 95023-5733</t>
  </si>
  <si>
    <t>1630 VALLEY VIEW RD HOLLISTER CA 95023-5833</t>
  </si>
  <si>
    <t>1610 VALLEY VIEW RD HOLLISTER CA 95023-5833</t>
  </si>
  <si>
    <t>1670 MEMORIAL DR HOLLISTER CA 95023-5733</t>
  </si>
  <si>
    <t>1570 MEMORIAL DR HOLLISTER CA 95023-5731</t>
  </si>
  <si>
    <t>1610 MEMORIAL DR HOLLISTER CA 95023-5733</t>
  </si>
  <si>
    <t>1220 EL CERRO DR HOLLISTER CA 95023-6724</t>
  </si>
  <si>
    <t>1240 MEADOW WAY CIR HOLLISTER CA 95023-5162</t>
  </si>
  <si>
    <t>1371 EL CERRO DR HOLLISTER CA 95023-6734</t>
  </si>
  <si>
    <t>1420 EL CERRO DR HOLLISTER CA 95023-6735</t>
  </si>
  <si>
    <t>1490 EL CERRO DR HOLLISTER CA 95023-6735</t>
  </si>
  <si>
    <t>1061 OAK ST HOLLISTER CA 95023-5736</t>
  </si>
  <si>
    <t>1203 GREENWOOD CIR HOLLISTER CA 95023-5127</t>
  </si>
  <si>
    <t>1641 IRIS ST HOLLISTER CA 95023-5726</t>
  </si>
  <si>
    <t>1030 CEDAR DR HOLLISTER CA 95023-5722</t>
  </si>
  <si>
    <t>1030 JUNIPER DR HOLLISTER CA 95023-5728</t>
  </si>
  <si>
    <t>1071 CEDAR DR HOLLISTER CA 95023-5721</t>
  </si>
  <si>
    <t>1701 VALLEY VIEW RD HOLLISTER CA 95023-5834</t>
  </si>
  <si>
    <t>1091 JUNIPER DR HOLLISTER CA 95023-5725</t>
  </si>
  <si>
    <t>1611 VALLEY VIEW RD HOLLISTER CA 95023-5832</t>
  </si>
  <si>
    <t>1641 VALLEY VIEW RD HOLLISTER CA 95023-5832</t>
  </si>
  <si>
    <t>1120 EL CERRO DR HOLLISTER CA 95023-6722</t>
  </si>
  <si>
    <t>1261 EL CERRO DR HOLLISTER CA 95023-6710</t>
  </si>
  <si>
    <t>1401 EL CERRO DR HOLLISTER CA 95023-6736</t>
  </si>
  <si>
    <t>1140 EL CERRO DR HOLLISTER CA 95023-6722</t>
  </si>
  <si>
    <t>1285 HOLLY TREE CIR HOLLISTER CA 95023-5161</t>
  </si>
  <si>
    <t>1265 HOLLY TREE CIR HOLLISTER CA 95023-5161</t>
  </si>
  <si>
    <t>1225 MEADOW WAY CIR HOLLISTER CA 95023-5162</t>
  </si>
  <si>
    <t>1135 POPPY LANE CIR HOLLISTER CA 95023-5163</t>
  </si>
  <si>
    <t>981 SUNNYSLOPE RD HOLLISTER CA 95023-5762</t>
  </si>
  <si>
    <t>1011 SUNNYSLOPE RD HOLLISTER CA 95023-5763</t>
  </si>
  <si>
    <t>1245 HOLLY TREE CIR HOLLISTER CA 95023-5161</t>
  </si>
  <si>
    <t>1245 POPPY LANE DR HOLLISTER CA 95023-5165</t>
  </si>
  <si>
    <t>1050 EL CERRO DR HOLLISTER CA 95023-6714</t>
  </si>
  <si>
    <t>1041 EL CERRO DR HOLLISTER CA 95023-6713</t>
  </si>
  <si>
    <t>1110 CEDAR DR HOLLISTER CA 95023-5724</t>
  </si>
  <si>
    <t>1051 CEDAR DR HOLLISTER CA 95023-5721</t>
  </si>
  <si>
    <t>1461 EL CERRO DR HOLLISTER CA 95023-6736</t>
  </si>
  <si>
    <t>1475 MEMORIAL DR HOLLISTER CA 95023-5099</t>
  </si>
  <si>
    <t>1191 SUNNYSLOPE RD HOLLISTER CA 95023</t>
  </si>
  <si>
    <t>1210 EL TORO DR HOLLISTER CA 95023-5150</t>
  </si>
  <si>
    <t>1070 CEDAR DR HOLLISTER CA 95023-5722</t>
  </si>
  <si>
    <t>1530 MEMORIAL DR HOLLISTER CA 95023-5731</t>
  </si>
  <si>
    <t>1520 MEMORIAL DR HOLLISTER CA 95023-5731</t>
  </si>
  <si>
    <t>1060 CEDAR DR HOLLISTER CA 95023-5722</t>
  </si>
  <si>
    <t>1710 MEMORIAL Dr Hollister CA 95023</t>
  </si>
  <si>
    <t>1080 OAK ST HOLLISTER CA 95023-5737</t>
  </si>
  <si>
    <t>1010 JUNIPER DR HOLLISTER CA 95023-5728</t>
  </si>
  <si>
    <t>1071 JUNIPER DR HOLLISTER CA 95023-5725</t>
  </si>
  <si>
    <t>1440 EL CERRO DR HOLLISTER CA 95023-6735</t>
  </si>
  <si>
    <t>1121 SUNSET DR HOLLISTER CA 95023-5713</t>
  </si>
  <si>
    <t>1031 JUNIPER DR HOLLISTER CA 95023-5725</t>
  </si>
  <si>
    <t>1280 HOLLY TREE CIR HOLLISTER CA 95023-5161</t>
  </si>
  <si>
    <t>1140 SUNSET DR HOLLISTER CA 95023-5714</t>
  </si>
  <si>
    <t>1420 EL TORO DR HOLLISTER CA 95023-5029</t>
  </si>
  <si>
    <t>1400 EL TORO DR HOLLISTER CA 95023-5002</t>
  </si>
  <si>
    <t>1051 JUNIPER DR HOLLISTER CA 95023-5725</t>
  </si>
  <si>
    <t>1531 VALLEY VIEW RD 103&amp; 104 HOLLISTER CA 95023</t>
  </si>
  <si>
    <t>1170 SUNNYSLOPE RD HOLLISTER CA 95023-5807</t>
  </si>
  <si>
    <t>1050 CEDAR DR HOLLISTER CA 95023-5722</t>
  </si>
  <si>
    <t>1030 OAK ST HOLLISTER CA 95023-5737</t>
  </si>
  <si>
    <t>1295 POPPY LANE DR HOLLISTER CA 95023-5165</t>
  </si>
  <si>
    <t>1205 POPPY LANE DR HOLLISTER CA 95023-5165</t>
  </si>
  <si>
    <t>1300 EL TORO DR HOLLISTER CA 95023-5148</t>
  </si>
  <si>
    <t>1141 EL CERRO DR HOLLISTER CA 95023-6715</t>
  </si>
  <si>
    <t>1131 EL TORO DR HOLLISTER CA 95023-5159</t>
  </si>
  <si>
    <t>1310 EL CERRO DR HOLLISTER CA 95023-6733</t>
  </si>
  <si>
    <t>1130 CEDAR DR HOLLISTER CA 95023-5724</t>
  </si>
  <si>
    <t>1251 EL CERRO DR HOLLISTER CA 95023-6710</t>
  </si>
  <si>
    <t>1061 EL CERRO DR HOLLISTER CA 95023-6713</t>
  </si>
  <si>
    <t>1290 EL TORO DR HOLLISTER CA 95023-5150</t>
  </si>
  <si>
    <t>1121 EL CERRO DR HOLLISTER CA 95023-6715</t>
  </si>
  <si>
    <t>1190 EL TORO DR HOLLISTER CA 95023-5158</t>
  </si>
  <si>
    <t>1550 MEMORIAL DR HOLLISTER CA 95023-5731</t>
  </si>
  <si>
    <t>1200 FOREST CRK HOLLISTER CA 95023-5151</t>
  </si>
  <si>
    <t>1711 MEMORIAL DR HOLLISTER CA 95023-5734</t>
  </si>
  <si>
    <t>1260 FOREST CRK HOLLISTER CA 95023-5151</t>
  </si>
  <si>
    <t>1660 VALLEY VIEW RD HOLLISTER CA 95023-5833</t>
  </si>
  <si>
    <t>1245 HEATHER GLN HOLLISTER CA 95023-5153</t>
  </si>
  <si>
    <t>1621 IRIS ST HOLLISTER CA 95023-5726</t>
  </si>
  <si>
    <t>1090 SUNSET DR HOLLISTER CA 95023-5712</t>
  </si>
  <si>
    <t>1210 SUNNYSLOPE RD HOLLISTER CA 95023-5843</t>
  </si>
  <si>
    <t>1661 VALLEY VIEW RD HOLLISTER CA 95023-5832</t>
  </si>
  <si>
    <t>1051 OAK ST HOLLISTER CA 95023-5736</t>
  </si>
  <si>
    <t>1506 MEMORIAL DR HOLLISTER CA 95023-5731</t>
  </si>
  <si>
    <t>1681 VALLEY VIEW RD HOLLISTER CA 95023-5832</t>
  </si>
  <si>
    <t>1230 GREENWOOD CIR HOLLISTER CA 95023-5127</t>
  </si>
  <si>
    <t>1180 EL CERRO DR HOLLISTER CA 95023-6722</t>
  </si>
  <si>
    <t>1200 POPPY LANE DR HOLLISTER CA 95023-5164</t>
  </si>
  <si>
    <t>1620 MEMORIAL DR HOLLISTER CA 95023-5733</t>
  </si>
  <si>
    <t>1260 HEATHER GLN HOLLISTER CA 95023-5153</t>
  </si>
  <si>
    <t>1401 EL TORO DR HOLLISTER CA 95023-5001</t>
  </si>
  <si>
    <t>1191 EL TORO DR HOLLISTER CA 95023-5159</t>
  </si>
  <si>
    <t>1260 MEADOW WAY CIR HOLLISTER CA 95023-5162</t>
  </si>
  <si>
    <t>1204 GREENWOOD CIR HOLLISTER CA 95023-5127</t>
  </si>
  <si>
    <t>1351 EL TORO DR HOLLISTER CA 95023-5149</t>
  </si>
  <si>
    <t>1210 GREENWOOD CIR HOLLISTER CA 95023-5127</t>
  </si>
  <si>
    <t>1390 EL CERRO DR HOLLISTER CA 95023-6733</t>
  </si>
  <si>
    <t>1020 CAPUTO CT HOLLISTER CA 95023-5776</t>
  </si>
  <si>
    <t>1570 VALLEY VIEW RD HOLLISTER CA 95023-5851</t>
  </si>
  <si>
    <t>1030 CAPUTO CT HOLLISTER CA 95023-5777</t>
  </si>
  <si>
    <t>1205 MEADOW WAY CIR HOLLISTER CA 95023-5162</t>
  </si>
  <si>
    <t>1285 HEATHER GLN HOLLISTER CA 95023-5153</t>
  </si>
  <si>
    <t>1260 EL TORO DR HOLLISTER CA 95023-5150</t>
  </si>
  <si>
    <t>1121 SUNNYSLOPE RD HOLLISTER CA 95023-5768</t>
  </si>
  <si>
    <t>1060 SUNSET DR HOLLISTER CA 95023-5712</t>
  </si>
  <si>
    <t>1235 GREENWOOD CIR HOLLISTER CA 95023-5127</t>
  </si>
  <si>
    <t>1031 OAK ST HOLLISTER CA 95023-5736</t>
  </si>
  <si>
    <t>1240 FOREST CRK HOLLISTER CA 95023-5151</t>
  </si>
  <si>
    <t>1500 MEMORIAL DR HOLLISTER CA 95023-5731</t>
  </si>
  <si>
    <t>1061 SUNSET DR HOLLISTER CA 95023-5711</t>
  </si>
  <si>
    <t>1181 EL CERRO CT HOLLISTER CA 95023-6715</t>
  </si>
  <si>
    <t>1280 FOREST CRK HOLLISTER CA 95023-5151</t>
  </si>
  <si>
    <t>1290 POPPY LANE DR HOLLISTER CA 95023-5164</t>
  </si>
  <si>
    <t>1191 SUNNYSLOPE RD HOLLISTER CA 95023-5863</t>
  </si>
  <si>
    <t>1211 GREENWOOD CIR HOLLISTER CA 95023-5127</t>
  </si>
  <si>
    <t>1245 FOREST CRK HOLLISTER CA 95023-5152</t>
  </si>
  <si>
    <t>1101 EL CERRO DR HOLLISTER CA 95023-6715</t>
  </si>
  <si>
    <t>1271 EL CERRO DR HOLLISTER CA 95023-6710</t>
  </si>
  <si>
    <t>1140 POPPY LANE CIR HOLLISTER CA 95023-5163</t>
  </si>
  <si>
    <t>1110 POPPY LANE CIR HOLLISTER CA 95023-5163</t>
  </si>
  <si>
    <t>1130 EL TORO DR HOLLISTER CA 95023-5158</t>
  </si>
  <si>
    <t>1245 MEADOW WAY CIR HOLLISTER CA 95023-5162</t>
  </si>
  <si>
    <t>1081 CEDAR DR HOLLISTER CA 95023-5721</t>
  </si>
  <si>
    <t>1071 CAPUTO CT HOLLISTER CA 95023-5750</t>
  </si>
  <si>
    <t>1081 CAPUTO CT HOLLISTER CA 95023-5738</t>
  </si>
  <si>
    <t>1051 CAPUTO CT HOLLISTER CA 95023-5748</t>
  </si>
  <si>
    <t>1171 EL TORO DR HOLLISTER CA 95023-5159</t>
  </si>
  <si>
    <t>1711 VALLEY VIEW RD HOLLISTER CA 95023-5834</t>
  </si>
  <si>
    <t>1191 EL CERRO CT HOLLISTER CA 95023-6715</t>
  </si>
  <si>
    <t>1041 EL TORO DR HOLLISTER CA 95023-5125</t>
  </si>
  <si>
    <t>1220 FOREST CRK HOLLISTER CA 95023-5151</t>
  </si>
  <si>
    <t>1360 EL TORO DR HOLLISTER CA 95023-5148</t>
  </si>
  <si>
    <t>1010 SUNSET DR HOLLISTER CA 95023-5712</t>
  </si>
  <si>
    <t>1070 JUNIPER DR HOLLISTER CA 95023-5728</t>
  </si>
  <si>
    <t>1480 EL CERRO DR HOLLISTER CA 95023-6735</t>
  </si>
  <si>
    <t>1080 SUNSET DR HOLLISTER CA 95023-5712</t>
  </si>
  <si>
    <t>1051 SUNNYSLOPE RD HOLLISTER CA 95023-5765</t>
  </si>
  <si>
    <t>1240 EL CERRO DR HOLLISTER CA 95023-6724</t>
  </si>
  <si>
    <t>1311 EL CERRO DR HOLLISTER CA 95023-6734</t>
  </si>
  <si>
    <t>1090 CEDAR DR HOLLISTER CA 95023-5722</t>
  </si>
  <si>
    <t>1040 SUNSET DR HOLLISTER CA 95023-5712</t>
  </si>
  <si>
    <t>1101 JUNIPER DR HOLLISTER CA 95023-5729</t>
  </si>
  <si>
    <t>1201 EL TORO DR HOLLISTER CA 95023-5155</t>
  </si>
  <si>
    <t>1621 MEMORIAL DR HOLLISTER CA 95023-5732</t>
  </si>
  <si>
    <t>1651 IRIS ST HOLLISTER CA 95023-5726</t>
  </si>
  <si>
    <t>1031 CEDAR DR HOLLISTER CA 95023-5721</t>
  </si>
  <si>
    <t>SNYSLP 1 SCHOOL IRRIG Hollister CA 95023</t>
  </si>
  <si>
    <t>SNYSLP SCHOOL IRRIG Hollister CA 95023</t>
  </si>
  <si>
    <t>1550 VALLEY VIEW RD HOLLISTER CA 95023-5849</t>
  </si>
  <si>
    <t>1600 MEMORIAL DR HOLLISTER CA 95023-5733</t>
  </si>
  <si>
    <t>1320 EL TORO DR HOLLISTER CA 95023-5148</t>
  </si>
  <si>
    <t>1200 EL TORO DR HOLLISTER CA 95023-5150</t>
  </si>
  <si>
    <t>1070 OAK ST HOLLISTER CA 95023-5737</t>
  </si>
  <si>
    <t>1100 CEDAR DR HOLLISTER CA 95023-5724</t>
  </si>
  <si>
    <t>1240 HOLLY TREE CIR HOLLISTER CA 95023-5161</t>
  </si>
  <si>
    <t>1170 EL TORO DR HOLLISTER CA 95023-5158</t>
  </si>
  <si>
    <t>1101 SUNNYSLOPE RD HOLLISTER CA 95023-5767</t>
  </si>
  <si>
    <t>1091 SUNSET DR HOLLISTER CA 95023-5711</t>
  </si>
  <si>
    <t>1120 POPPY LANE CIR HOLLISTER CA 95023-5163</t>
  </si>
  <si>
    <t>1295 EL CERRO DR HOLLISTER CA 95023-6710</t>
  </si>
  <si>
    <t>1031 SUNNYSLOPE RD HOLLISTER CA 95023-5764</t>
  </si>
  <si>
    <t>1291 EL CERRO DR HOLLISTER CA 95023-6710</t>
  </si>
  <si>
    <t>394 ENTERPRISE RD HOLLISTER CA 95023</t>
  </si>
  <si>
    <t>1279 OAK CREEK DR HOLLISTER CA 95023-8922</t>
  </si>
  <si>
    <t>775 OAK RIDGE DR HOLLISTER CA 95023-9152</t>
  </si>
  <si>
    <t>710 OAK RIDGE DR HOLLISTER CA 95023-9152</t>
  </si>
  <si>
    <t>671 OAK CANYON CT HOLLISTER CA 95023-9151</t>
  </si>
  <si>
    <t>681 OAK CANYON CT HOLLISTER CA 95023-9151</t>
  </si>
  <si>
    <t>668 OAK CANYON CT HOLLISTER CA 95023-8907</t>
  </si>
  <si>
    <t>820 OAK RIDGE DR HOLLISTER CA 95023-9153</t>
  </si>
  <si>
    <t>999 OAK CREEK DR HOLLISTER CA 95023-9195</t>
  </si>
  <si>
    <t>1099 OAK CREEK DR HOLLISTER CA 95023-9195</t>
  </si>
  <si>
    <t>700 OAK RIDGE DR HOLLISTER CA 95023-9152</t>
  </si>
  <si>
    <t>705 OAK RIDGE DR HOLLISTER CA 95023-9152</t>
  </si>
  <si>
    <t>856 COVEY CT HOLLISTER CA 95023-8906</t>
  </si>
  <si>
    <t>815 QUAIL HOLW HOLLISTER CA 95023-8912</t>
  </si>
  <si>
    <t>816 COVEY CT HOLLISTER CA 95023-8906</t>
  </si>
  <si>
    <t>806 COVEY CT HOLLISTER CA 95023-8906</t>
  </si>
  <si>
    <t>890 VALLEY OAK CT HOLLISTER CA 95023-9155</t>
  </si>
  <si>
    <t>835 QUAIL HOLW HOLLISTER CA 95023-8912</t>
  </si>
  <si>
    <t>820 QUAIL HOLW HOLLISTER CA 95023-8911</t>
  </si>
  <si>
    <t>810 QUAIL HOLW HOLLISTER CA 95023-8911</t>
  </si>
  <si>
    <t>805 QUAIL HOLW HOLLISTER CA 95023-8912</t>
  </si>
  <si>
    <t>830 QUAIL HOLW HOLLISTER CA 95023-8911</t>
  </si>
  <si>
    <t>951 OAK CREEK CT HOLLISTER CA 95023-9195</t>
  </si>
  <si>
    <t>863 COVEY CT HOLLISTER CA 95023-8906</t>
  </si>
  <si>
    <t>1080 WILD OAK DR HOLLISTER CA 95023-9167</t>
  </si>
  <si>
    <t>843 COVEY CT HOLLISTER CA 95023-8906</t>
  </si>
  <si>
    <t>865 QUAIL HOLW HOLLISTER CA 95023-8912</t>
  </si>
  <si>
    <t>855 QUAIL HOLW HOLLISTER CA 95023-8912</t>
  </si>
  <si>
    <t>875 QUAIL HOLW HOLLISTER CA 95023-8912</t>
  </si>
  <si>
    <t>845 QUAIL HOLW HOLLISTER CA 95023-8912</t>
  </si>
  <si>
    <t>905 VALLEY OAK CT HOLLISTER CA 95023-9184</t>
  </si>
  <si>
    <t>875 VALLEY OAK CT HOLLISTER CA 95023-9156</t>
  </si>
  <si>
    <t>924 VALLEY OAK CT HOLLISTER CA 95023-9183</t>
  </si>
  <si>
    <t>920 VALLEY OAK CT HOLLISTER CA 95023-9183</t>
  </si>
  <si>
    <t>880 VALLEY OAK CT HOLLISTER CA 95023-9155</t>
  </si>
  <si>
    <t>900 VALLEY OAK CT HOLLISTER CA 95023-9183</t>
  </si>
  <si>
    <t>855 VALLEY OAK DR HOLLISTER CA 95023-9156</t>
  </si>
  <si>
    <t>910 VALLEY OAK CT HOLLISTER CA 95023-9183</t>
  </si>
  <si>
    <t>865 VALLEY OAK CT HOLLISTER CA 95023-9156</t>
  </si>
  <si>
    <t>1380 OAK CREEK DR HOLLISTER CA 95023-8926</t>
  </si>
  <si>
    <t>1289 OAK CREEK DR HOLLISTER CA 95023-8922</t>
  </si>
  <si>
    <t>1299 OAK CREEK DR HOLLISTER CA 95023-8922</t>
  </si>
  <si>
    <t>963 OAK CREEK CT HOLLISTER CA 95023-9195</t>
  </si>
  <si>
    <t>1000 OAK CREEK CT HOLLISTER CA 95023-9195</t>
  </si>
  <si>
    <t>967 OAK CREEK CT HOLLISTER CA 95023-9195</t>
  </si>
  <si>
    <t>935 VALLEY OAK CT HOLLISTER CA 95023-9184</t>
  </si>
  <si>
    <t>925 VALLEY OAK CT HOLLISTER CA 95023-9184</t>
  </si>
  <si>
    <t>955 VALLEY OAK DR HOLLISTER CA 95023-9184</t>
  </si>
  <si>
    <t>915 VALLEY OAK CT HOLLISTER CA 95023-9184</t>
  </si>
  <si>
    <t>853 HOLLY OAK CT HOLLISTER CA 95023-9186</t>
  </si>
  <si>
    <t>843 HOLLY OAK CT HOLLISTER CA 95023-9186</t>
  </si>
  <si>
    <t>850 VALLEY OAK DR HOLLISTER CA 95023-9155</t>
  </si>
  <si>
    <t>870 VALLEY OAK CT HOLLISTER CA 95023-9155</t>
  </si>
  <si>
    <t>945 VALLEY OAK CT HOLLISTER CA 95023-9184</t>
  </si>
  <si>
    <t>868 HOLLY OAK CT HOLLISTER CA 95023-9186</t>
  </si>
  <si>
    <t>863 HOLLY OAK CT HOLLISTER CA 95023-9186</t>
  </si>
  <si>
    <t>864 HOLLY OAK CT HOLLISTER CA 95023-9186</t>
  </si>
  <si>
    <t>844 HOLLY OAK CT HOLLISTER CA 95023-9186</t>
  </si>
  <si>
    <t>824 HOLLY OAK CT HOLLISTER CA 95023-9186</t>
  </si>
  <si>
    <t>980 OAK CREEK CT HOLLISTER CA 95023-9195</t>
  </si>
  <si>
    <t>965 OAK CREEK CT HOLLISTER CA 95023</t>
  </si>
  <si>
    <t>1060 OAK CREEK DR HOLLISTER CA 95023-9195</t>
  </si>
  <si>
    <t>977 OAK CREEK CT HOLLISTER CA 95023-9195</t>
  </si>
  <si>
    <t>950 OAK CREEK CT HOLLISTER CA 95023-9195</t>
  </si>
  <si>
    <t>966 OAK CREEK CT HOLLISTER CA 95023-9195</t>
  </si>
  <si>
    <t>1339 OAK CREEK DR HOLLISTER CA 95023-8908</t>
  </si>
  <si>
    <t>885 QUAIL HOLW HOLLISTER CA 95023-8912</t>
  </si>
  <si>
    <t>978 OAK CREEK CT HOLLISTER CA 95023-9195</t>
  </si>
  <si>
    <t>1355 QUAIL RIDGE WAY HOLLISTER CA 95023-8913</t>
  </si>
  <si>
    <t>941 STONE BDG TRL HOLLISTER CA 95023-9196</t>
  </si>
  <si>
    <t>1245 QUAIL RIDGE WAY HOLLISTER CA 95023-9180</t>
  </si>
  <si>
    <t>1305 QUAIL RIDGE WAY HOLLISTER CA 95023-8913</t>
  </si>
  <si>
    <t>951 STONE BDG TRL HOLLISTER CA 95023-9196</t>
  </si>
  <si>
    <t>1075 WILD OAK DR HOLLISTER CA 95023-9168</t>
  </si>
  <si>
    <t>1290 QUAIL RIDGE WAY HOLLISTER CA 95023-9197</t>
  </si>
  <si>
    <t>1365 QUAIL RIDGE WAY HOLLISTER CA 95023-8913</t>
  </si>
  <si>
    <t>1345 QUAIL RIDGE WAY HOLLISTER CA 95023-8913</t>
  </si>
  <si>
    <t>1270 QUAIL RIDGE WAY HOLLISTER CA 95023-9197</t>
  </si>
  <si>
    <t>1280 QUAIL RIDGE WAY HOLLISTER CA 95023-9197</t>
  </si>
  <si>
    <t>1260 QUAIL RIDGE WAY HOLLISTER CA 95023-9197</t>
  </si>
  <si>
    <t>909 STONE BDG TRL HOLLISTER CA 95023-9196</t>
  </si>
  <si>
    <t>1227 BROOK VIEW CT HOLLISTER CA 95023-9178</t>
  </si>
  <si>
    <t>813 COVEY CT HOLLISTER CA 95023-8906</t>
  </si>
  <si>
    <t>1217 BROOK VIEW CT HOLLISTER CA 95023-9178</t>
  </si>
  <si>
    <t>961 STONE BDG TRL HOLLISTER CA 95023-9196</t>
  </si>
  <si>
    <t>1232 BROOK VIEW CT HOLLISTER CA 95023-9178</t>
  </si>
  <si>
    <t>1150 WILD OAK DR HOLLISTER CA 95023-9182</t>
  </si>
  <si>
    <t>1260 BROOK VIEW CT HOLLISTER CA 95023-9178</t>
  </si>
  <si>
    <t>1190 QUAIL RIDGE WAY HOLLISTER CA 95023-9179</t>
  </si>
  <si>
    <t>1257 BROOK VIEW CT HOLLISTER CA 95023-9178</t>
  </si>
  <si>
    <t>1215 QUAIL RIDGE WAY HOLLISTER CA 95023-9180</t>
  </si>
  <si>
    <t>1145 WILD OAK DR HOLLISTER CA 95023-9169</t>
  </si>
  <si>
    <t>876 COVEY CT HOLLISTER CA 95023-8906</t>
  </si>
  <si>
    <t>1285 QUAIL RIDGE WAY HOLLISTER CA 95023-9180</t>
  </si>
  <si>
    <t>1275 QUAIL RIDGE WAY HOLLISTER CA 95023-9180</t>
  </si>
  <si>
    <t>1295 QUAIL RIDGE WAY HOLLISTER CA 95023-9180</t>
  </si>
  <si>
    <t>1320 QUAIL RIDGE WAY HOLLISTER CA 95023-8914</t>
  </si>
  <si>
    <t>1330 QUAIL RIDGE WAY HOLLISTER CA 95023-8914</t>
  </si>
  <si>
    <t>785 QUAIL HOLW HOLLISTER CA 95023-8910</t>
  </si>
  <si>
    <t>1300 QUAIL RIDGE WAY HOLLISTER CA 95023-8914</t>
  </si>
  <si>
    <t>1335 QUAIL RIDGE WAY HOLLISTER CA 95023-8913</t>
  </si>
  <si>
    <t>823 COVEY CT HOLLISTER CA 95023-8906</t>
  </si>
  <si>
    <t>833 COVEY CT HOLLISTER CA 95023-8906</t>
  </si>
  <si>
    <t>883 COVEY CT HOLLISTER CA 95023-8906</t>
  </si>
  <si>
    <t>1247 BROOK VIEW CT HOLLISTER CA 95023-9178</t>
  </si>
  <si>
    <t>30 ARROYO CT HOLLISTER CA 95023-9166</t>
  </si>
  <si>
    <t>1237 BROOK VIEW CT HOLLISTER CA 95023-9178</t>
  </si>
  <si>
    <t>1050 WILD OAK DR HOLLISTER CA 95023-9167</t>
  </si>
  <si>
    <t>1175 WILD OAK DR HOLLISTER CA 95023-9169</t>
  </si>
  <si>
    <t>1125 WILD OAK DR HOLLISTER CA 95023-9169</t>
  </si>
  <si>
    <t>1235 QUAIL RIDGE WAY HOLLISTER CA 95023-9180</t>
  </si>
  <si>
    <t>1165 WILD OAK DR HOLLISTER CA 95023-9169</t>
  </si>
  <si>
    <t>1155 WILD OAK DR HOLLISTER CA 95023-9169</t>
  </si>
  <si>
    <t>1045 WILD OAK DR HOLLISTER CA 95023-9168</t>
  </si>
  <si>
    <t>1065 WILD OAK DR HOLLISTER CA 95023-9168</t>
  </si>
  <si>
    <t>1005 WILD OAK DR HOLLISTER CA 95023-9168</t>
  </si>
  <si>
    <t>1025 WILD OAK DR HOLLISTER CA 95023-9168</t>
  </si>
  <si>
    <t>1379 QUAIL RIDGE WAY HOLLISTER CA 95023</t>
  </si>
  <si>
    <t>1385 QUAIL RIDGE WAY HOLLISTER CA 95023-8913</t>
  </si>
  <si>
    <t>1375 QUAIL RIDGE WAY HOLLISTER CA 95023-8913</t>
  </si>
  <si>
    <t>790 QUAIL HOLW HOLLISTER CA 95023-8914</t>
  </si>
  <si>
    <t>1255 QUAIL RIDGE WAY HOLLISTER CA 95023-9180</t>
  </si>
  <si>
    <t>924 STONE BDG TRL HOLLISTER CA 95023-9196</t>
  </si>
  <si>
    <t>914 STONE BDG TRL HOLLISTER CA 95023-9196</t>
  </si>
  <si>
    <t>904 STONE BDG TRL HOLLISTER CA 95023-9196</t>
  </si>
  <si>
    <t>803 COVEY CT HOLLISTER CA 95023-8906</t>
  </si>
  <si>
    <t>944 STONE BDG TRL HOLLISTER CA 95023-9196</t>
  </si>
  <si>
    <t>1000 WILD OAK DR HOLLISTER CA 95023-9167</t>
  </si>
  <si>
    <t>960 QUAIL HOLW HOLLISTER CA 95023-9165</t>
  </si>
  <si>
    <t>901 STONE BDG TRL HOLLISTER CA 95023-9196</t>
  </si>
  <si>
    <t>931 STONE BDG TRL HOLLISTER CA 95023-9196</t>
  </si>
  <si>
    <t>921 STONE BDG TRL HOLLISTER CA 95023-9196</t>
  </si>
  <si>
    <t>915 STONE BDG TRL HOLLISTER CA 95023-9196</t>
  </si>
  <si>
    <t>1370 QUAIL RIDGE WAY HOLLISTER CA 95023-8915</t>
  </si>
  <si>
    <t>934 STONE BDG TRL HOLLISTER CA 95023-9196</t>
  </si>
  <si>
    <t>722 OAK CANYON CT HOLLISTER CA 95023-8907</t>
  </si>
  <si>
    <t>1135 WILD OAK DR HOLLISTER CA 95023-9169</t>
  </si>
  <si>
    <t>1325 QUAIL RIDGE WAY HOLLISTER CA 95023-8913</t>
  </si>
  <si>
    <t>1195 QUAIL RIDGE WAY HOLLISTER CA 95023-9179</t>
  </si>
  <si>
    <t>715 OAK RIDGE DR HOLLISTER CA 95023-9152</t>
  </si>
  <si>
    <t>1265 QUAIL RIDGE WAY HOLLISTER CA 95023-9180</t>
  </si>
  <si>
    <t>661 OAK CANYON CT HOLLISTER CA 95023-9151</t>
  </si>
  <si>
    <t>1205 QUAIL RIDGE WAY HOLLISTER CA 95023-9180</t>
  </si>
  <si>
    <t>981 OAK CREEK CT HOLLISTER CA 95023-9195</t>
  </si>
  <si>
    <t>1115 WILD OAK DR HOLLISTER CA 95023-9169</t>
  </si>
  <si>
    <t>1085 WILD OAK DR HOLLISTER CA 95023-9168</t>
  </si>
  <si>
    <t>1225 QUAIL RIDGE WAY HOLLISTER CA 95023-9180</t>
  </si>
  <si>
    <t>695 OAK RIDGE DR HOLLISTER CA 95023-9152</t>
  </si>
  <si>
    <t>873 HOLLY OAK CT HOLLISTER CA 95023-9186</t>
  </si>
  <si>
    <t>961 OAK CREEK CT HOLLISTER CA 95023-9195</t>
  </si>
  <si>
    <t>COMMON A IRG. PARK HOLLISTER CA 95023</t>
  </si>
  <si>
    <t>1185 QUAIL RIDGE WAY HOLLISTER CA 95023-9179</t>
  </si>
  <si>
    <t>SALES OFC/LANDSCAPE HOLLISTER CA 95023</t>
  </si>
  <si>
    <t>40 ARROYO CT HOLLISTER CA 95023-9166</t>
  </si>
  <si>
    <t>990 OAK CREEK CT HOLLISTER CA 95023-9195</t>
  </si>
  <si>
    <t>708 OAK CANYON CT HOLLISTER CA 95023</t>
  </si>
  <si>
    <t>814 HOLLY OAK CT HOLLISTER CA 95023-9186</t>
  </si>
  <si>
    <t>230 ENTERPRISE Rd Hollister CA 95023</t>
  </si>
  <si>
    <t>716 OAK CANYON CT HOLLISTER CA 95023</t>
  </si>
  <si>
    <t>866 COVEY CT HOLLISTER CA 95023-8906</t>
  </si>
  <si>
    <t>957 STONE BDG TRL HOLLISTER CA 95023-9196</t>
  </si>
  <si>
    <t>691 OAK CANYON CT HOLLISTER CA 95023-9151</t>
  </si>
  <si>
    <t>728 OAK CANYON CT HOLLISTER CA 95023-8907</t>
  </si>
  <si>
    <t>688 OAK CANYON CT HOLLISTER CA 95023-8907</t>
  </si>
  <si>
    <t>853 COVEY CT HOLLISTER CA 95023-8906</t>
  </si>
  <si>
    <t>825 QUAIL HOLW HOLLISTER CA 95023-8912</t>
  </si>
  <si>
    <t>20 ARROYO CT HOLLISTER CA 95023-9166</t>
  </si>
  <si>
    <t>745 OAK RIDGE DR HOLLISTER CA 95023-9152</t>
  </si>
  <si>
    <t>959 OAK CREEK CT HOLLISTER CA 95023-9195</t>
  </si>
  <si>
    <t>1095 WILD OAK DR HOLLISTER CA 95023-9168</t>
  </si>
  <si>
    <t>1212 BROOK VIEW CT HOLLISTER CA 95023-9178</t>
  </si>
  <si>
    <t>658 OAK CANYON CT HOLLISTER CA 95023-8907</t>
  </si>
  <si>
    <t>954 STONE BDG TRL HOLLISTER CA 95023-9196</t>
  </si>
  <si>
    <t>826 COVEY CT HOLLISTER CA 95023-8906</t>
  </si>
  <si>
    <t>825 OAK RIDGE DR HOLLISTER CA 95023-9154</t>
  </si>
  <si>
    <t>1315 QUAIL RIDGE WAY HOLLISTER CA 95023-8913</t>
  </si>
  <si>
    <t>840 QUAIL HOLW HOLLISTER CA 95023-8911</t>
  </si>
  <si>
    <t>732 OAK CANYON CT HOLLISTER CA 95023-8907</t>
  </si>
  <si>
    <t>800 OAK RIDGE DR HOLLISTER CA 95023-9153</t>
  </si>
  <si>
    <t>899 OAK CREEK DR HOLLISTER CA 95023-8919</t>
  </si>
  <si>
    <t>1170 OAK CREEK DR HOLLISTER CA 95023-8928</t>
  </si>
  <si>
    <t>805 OAK RIDGE DR HOLLISTER CA 95023-9154</t>
  </si>
  <si>
    <t>2" L S OAK CREEK DR HOLLISTER CA 95023</t>
  </si>
  <si>
    <t>682 OAK CANYON CT HOLLISTER CA 95023-8907</t>
  </si>
  <si>
    <t>698 OAK CANYON CT HOLLISTER CA 95023-8907</t>
  </si>
  <si>
    <t>860 VALLEY OAK CT HOLLISTER CA 95023-9155</t>
  </si>
  <si>
    <t>702 OAK CANYON CT HOLLISTER CA 95023-8907</t>
  </si>
  <si>
    <t>706 OAK RIDGE DR HOLLISTER CA 95023-9152</t>
  </si>
  <si>
    <t>733 OAK CANYON CT HOLLISTER CA 95023-9151</t>
  </si>
  <si>
    <t>1100 WILD OAK DR HOLLISTER CA 95023-9182</t>
  </si>
  <si>
    <t>815 OAK RIDGE DR HOLLISTER CA 95023-9154</t>
  </si>
  <si>
    <t>1179 OAK CREEK DR HOLLISTER CA 95023</t>
  </si>
  <si>
    <t>1290 OAK CREEK DR HOLLISTER CA 95023-8927</t>
  </si>
  <si>
    <t>854 HOLLY OAK CT HOLLISTER CA 95023-9186</t>
  </si>
  <si>
    <t>895 VALLEY OAK CT HOLLISTER CA 95023-9156</t>
  </si>
  <si>
    <t>795 QUAIL HOLW HOLLISTER CA 95023-8910</t>
  </si>
  <si>
    <t>730 OAK CREEK DR HOLLISTER CA 95023-9190</t>
  </si>
  <si>
    <t>873 COVEY CT HOLLISTER CA 95023-8906</t>
  </si>
  <si>
    <t>885 VALLEY OAK CT HOLLISTER CA 95023-9156</t>
  </si>
  <si>
    <t>1310 QUAIL RIDGE WAY HOLLISTER CA 95023-8914</t>
  </si>
  <si>
    <t>1244 QUAIL RIDGE WAY HOLLISTER CA 95023-9197</t>
  </si>
  <si>
    <t>678 OAK CANYON CT HOLLISTER CA 95023-8907</t>
  </si>
  <si>
    <t>OAK CREEK SOUND W HOLLISTER CA 95023</t>
  </si>
  <si>
    <t>895 ENTERPRISE RD HOLLISTER CA 95023-9129</t>
  </si>
  <si>
    <t>841 ENTERPRISE RD HOLLISTER CA 95023-9129</t>
  </si>
  <si>
    <t>3050 AIRLINE HWY HOLLISTER CA 95023-9701</t>
  </si>
  <si>
    <t>2360 AIRLINE HWY HOLLISTER CA 95023-6106</t>
  </si>
  <si>
    <t>2410 AIRLINE HWY HOLLISTER CA 95023-6105</t>
  </si>
  <si>
    <t xml:space="preserve"> WELL # 11 Hollister CA 95023</t>
  </si>
  <si>
    <t xml:space="preserve"> WELL # 2 Hollister CA 95023</t>
  </si>
  <si>
    <t>3080 AIRLINE HWY HOLLISTER CA 95023-9701</t>
  </si>
  <si>
    <t>665 ENTERPRISE RD HOLLISTER CA 95023-9628</t>
  </si>
  <si>
    <t>3060 AIRLINE HWY HOLLISTER CA 95023-9701</t>
  </si>
  <si>
    <t>711 ENTERPRISE RD HOLLISTER CA 95023-9128</t>
  </si>
  <si>
    <t>701 ENTERPRISE RD HOLLISTER CA 95023-9128</t>
  </si>
  <si>
    <t>913 ENTERPRISE RD HOLLISTER CA 95023</t>
  </si>
  <si>
    <t>3000 AIRLINE HWY HOLLISTER CA 95023-9701</t>
  </si>
  <si>
    <t>831 ENTERPRISE RD HOLLISTER CA 95023-9129</t>
  </si>
  <si>
    <t>3140 AIRLINE HWY HOLLISTER CA 95023-9701</t>
  </si>
  <si>
    <t>851 ENTERPRISE RD HOLLISTER CA 95023-9129</t>
  </si>
  <si>
    <t>2980 AIRLINE HWY HOLLISTER CA 95023-9714</t>
  </si>
  <si>
    <t>2934 AIRLINE HWY HOLLISTER CA 95023-9714</t>
  </si>
  <si>
    <t>2950 AIRLINE HWY HOLLISTER CA 95023-9714</t>
  </si>
  <si>
    <t>657 ENTERPRISE RD HOLLISTER CA 95023-9628</t>
  </si>
  <si>
    <t>595 ENTERPRISE RD HOLLISTER CA 95023-9628</t>
  </si>
  <si>
    <t>3070 AIRLINE HWY HOLLISTER CA 95023-9701</t>
  </si>
  <si>
    <t>3040 AIRLINE HWY HOLLISTER CA 95023-9701</t>
  </si>
  <si>
    <t>3130 AIRLINE HWY HOLLISTER CA 95023-9701</t>
  </si>
  <si>
    <t>3160 AIRLINE HWY HOLLISTER CA 95023-9701</t>
  </si>
  <si>
    <t>3110 AIRLINE HWY HOLLISTER CA 95023-9725</t>
  </si>
  <si>
    <t>751 ENTERPRISE RD HOLLISTER CA 95023-9128</t>
  </si>
  <si>
    <t>771 ENTERPRISE RD HOLLISTER CA 95023-9128</t>
  </si>
  <si>
    <t>861 ENTERPRISE RD HOLLISTER CA 95023-9129</t>
  </si>
  <si>
    <t>811 ENTERPRISE RD HOLLISTER CA 95023-9129</t>
  </si>
  <si>
    <t>821 ENTERPRISE RD HOLLISTER CA 95023-9129</t>
  </si>
  <si>
    <t>681 ENTERPRISE RD HOLLISTER CA 95023-9628</t>
  </si>
  <si>
    <t>731 ENTERPRISE RD HOLLISTER CA 95023-9128</t>
  </si>
  <si>
    <t>3020 AIRLINE HWY HOLLISTER CA 95023-9701</t>
  </si>
  <si>
    <t>671 ENTERPRISE RD HOLLISTER CA 95023-9628</t>
  </si>
  <si>
    <t>3152 AIRLINE HWY HOLLISTER CA 95023-9725</t>
  </si>
  <si>
    <t>3090 AIRLINE HWY HOLLISTER CA 95023-9701</t>
  </si>
  <si>
    <t>3235 SOUTHSIDE Rd # GAL Hollister CA 95023</t>
  </si>
  <si>
    <t>2151 CERRA VISTA DR HOLLISTER CA 95023-6200</t>
  </si>
  <si>
    <t>2160 CALISTOGA DR HOLLISTER CA 95023-6255</t>
  </si>
  <si>
    <t>2081 CALISTOGA DR HOLLISTER CA 95023-6228</t>
  </si>
  <si>
    <t>1581 NAPA CT HOLLISTER CA 95023-6522</t>
  </si>
  <si>
    <t>1690 VALLEJO DR HOLLISTER CA 95023-5978</t>
  </si>
  <si>
    <t>1981 CALISTOGA DR HOLLISTER CA 95023-6226</t>
  </si>
  <si>
    <t>1630 SAUSALITO DR HOLLISTER CA 95023-6229</t>
  </si>
  <si>
    <t>1611 SAUSALITO DR HOLLISTER CA 95023-6230</t>
  </si>
  <si>
    <t>1620 TIBURON DR HOLLISTER CA 95023-6221</t>
  </si>
  <si>
    <t>1720 MONTE VISTA DR HOLLISTER CA 95023-6033</t>
  </si>
  <si>
    <t>1615 TIBURON DR HOLLISTER CA 95023-6222</t>
  </si>
  <si>
    <t>1497 JENNER CT HOLLISTER CA 95023-6500</t>
  </si>
  <si>
    <t>1670 SAUSALITO DR HOLLISTER CA 95023-6229</t>
  </si>
  <si>
    <t>1689 VALLEJO DR HOLLISTER CA 95023-5979</t>
  </si>
  <si>
    <t>1780 MONTE VISTA DR HOLLISTER CA 95023</t>
  </si>
  <si>
    <t>1861 MONTE VISTA DR HOLLISTER CA 95023</t>
  </si>
  <si>
    <t>1841 MONTE VISTA DR HOLLISTER CA 95023</t>
  </si>
  <si>
    <t>1961 MONTE VISTA DR HOLLISTER CA 95023</t>
  </si>
  <si>
    <t>1850 MONTE VISTA DR HOLLISTER CA 95023</t>
  </si>
  <si>
    <t>1860 MONTE VISTA DR HOLLISTER CA 95023</t>
  </si>
  <si>
    <t>1680 VALLEJO DR HOLLISTER CA 95023-5978</t>
  </si>
  <si>
    <t>1671 SAN PABLO CT HOLLISTER CA 95023</t>
  </si>
  <si>
    <t>1674 ALBANY CT HOLLISTER CA 95023</t>
  </si>
  <si>
    <t>1671 ALBANY CT HOLLISTER CA 95023</t>
  </si>
  <si>
    <t>1871 MONTE VISTA DR HOLLISTER CA 95023</t>
  </si>
  <si>
    <t>1881 MONTE VISTA DR HOLLISTER CA 95023</t>
  </si>
  <si>
    <t>1951 MONTE VISTA DR HOLLISTER CA 95023</t>
  </si>
  <si>
    <t>1921 MONTE VISTA DR HOLLISTER CA 95023</t>
  </si>
  <si>
    <t>1681 SAN PABLO CT HOLLISTER CA 95023</t>
  </si>
  <si>
    <t>1680 SAN PABLO CT HOLLISTER CA 95023</t>
  </si>
  <si>
    <t>1721 VALLEJO DR HOLLISTER CA 95023</t>
  </si>
  <si>
    <t>1760 MONTE VISTA DR HOLLISTER CA 95023</t>
  </si>
  <si>
    <t>1880 MONTE VISTA DR HOLLISTER CA 95023</t>
  </si>
  <si>
    <t>1900 MONTE VISTA DR HOLLISTER CA 95023</t>
  </si>
  <si>
    <t>1890 MONTE VISTA DR HOLLISTER CA 95023</t>
  </si>
  <si>
    <t>1886 CALISTOGA DR HOLLISTER CA 95023</t>
  </si>
  <si>
    <t>1950 MONTE VISTA DR HOLLISTER CA 95023</t>
  </si>
  <si>
    <t>1761 MONTE VISTA DR HOLLISTER CA 95023</t>
  </si>
  <si>
    <t>1821 MONTE VISTA DR HOLLISTER CA 95023</t>
  </si>
  <si>
    <t>1691 ALBANY CT HOLLISTER CA 95023-6030</t>
  </si>
  <si>
    <t>1601 NAPA CT HOLLISTER CA 95023-6522</t>
  </si>
  <si>
    <t>1741 VALLEJO DR HOLLISTER CA 95023</t>
  </si>
  <si>
    <t>1671 ALBION CT HOLLISTER CA 95023-6520</t>
  </si>
  <si>
    <t>1630 BODEGA CT HOLLISTER CA 95023-6514</t>
  </si>
  <si>
    <t>2140 CERRA VISTA DR HOLLISTER CA 95023-6252</t>
  </si>
  <si>
    <t>2130 CALISTOGA DR HOLLISTER CA 95023-6255</t>
  </si>
  <si>
    <t>1730 CERRA VISTA DR HOLLISTER CA 95023-6515</t>
  </si>
  <si>
    <t>1830 CERRA VISTA DR HOLLISTER CA 95023-5914</t>
  </si>
  <si>
    <t>1691 TIBURON DR HOLLISTER CA 95023-6222</t>
  </si>
  <si>
    <t>1640 SAUSALITO DR HOLLISTER CA 95023-6229</t>
  </si>
  <si>
    <t>1680 SUNSET DR HOLLISTER CA 95023-5956</t>
  </si>
  <si>
    <t>1891 CALISTOGA DR HOLLISTER CA 95023-6032</t>
  </si>
  <si>
    <t>1960 CALISTOGA DR HOLLISTER CA 95023-6225</t>
  </si>
  <si>
    <t>1610 SAUSALITO DR HOLLISTER CA 95023-6229</t>
  </si>
  <si>
    <t>2090 CERRA VISTA DR HOLLISTER CA 95023-6220</t>
  </si>
  <si>
    <t>2100 CERRA VISTA DR HOLLISTER CA 95023-6252</t>
  </si>
  <si>
    <t>1695 SAUSALITO DR HOLLISTER CA 95023-6230</t>
  </si>
  <si>
    <t>1490 WINDSOR CT HOLLISTER CA 95023-6512</t>
  </si>
  <si>
    <t>1661 SAUSALITO DR HOLLISTER CA 95023-6230</t>
  </si>
  <si>
    <t>1730 MONTE VISTA DR HOLLISTER CA 95023</t>
  </si>
  <si>
    <t>1891 CERRA VISTA DR HOLLISTER CA 95023-5997</t>
  </si>
  <si>
    <t>1681 ALBANY CT HOLLISTER CA 95023-6030</t>
  </si>
  <si>
    <t>1607 VALLEJO DR HOLLISTER CA 95023-5985</t>
  </si>
  <si>
    <t>2141 CALISTOGA DR HOLLISTER CA 95023-6258</t>
  </si>
  <si>
    <t>1670 SAN PABLO CT HOLLISTER CA 95023-6035</t>
  </si>
  <si>
    <t>1495 JENNER CT HOLLISTER CA 95023-6500</t>
  </si>
  <si>
    <t>1691 VALLEJO DR HOLLISTER CA 95023-5979</t>
  </si>
  <si>
    <t>1496 JENNER CT HOLLISTER CA CA 95023-6500</t>
  </si>
  <si>
    <t>1498 JENNER CT HOLLISTER CA 95023-6500</t>
  </si>
  <si>
    <t>1751 CERRA VISTA DR HOLLISTER CA 95023-6516</t>
  </si>
  <si>
    <t>1599 NAPA CT HOLLISTER CA 95023-6522</t>
  </si>
  <si>
    <t>1630 PETALUMA CT HOLLISTER CA 95023-5940</t>
  </si>
  <si>
    <t>1484 JENNER CT HOLLISTER CA 95023-6500</t>
  </si>
  <si>
    <t>1481 WINDSOR CT HOLLISTER CA 95023-6512</t>
  </si>
  <si>
    <t>1651 SONOMA CT HOLLISTER CA 95023-5954</t>
  </si>
  <si>
    <t>1690 CERRA VISTA DR HOLLISTER CA 95023-6524</t>
  </si>
  <si>
    <t>1681 MONTE VISTA DR HOLLISTER CA 95023-5923</t>
  </si>
  <si>
    <t>1491 WINDSOR CT HOLLISTER CA 95023-6512</t>
  </si>
  <si>
    <t>1640 MONTE VISTA DR HOLLISTER CA 95023-5924</t>
  </si>
  <si>
    <t>1631 SUNSET DR HOLLISTER CA 95023-5955</t>
  </si>
  <si>
    <t>1991 CALISTOGA DR HOLLISTER CA 95023-6226</t>
  </si>
  <si>
    <t>1661 ALBION CT HOLLISTER CA 95023-6520</t>
  </si>
  <si>
    <t>1671 TIBURON DR HOLLISTER CA 95023-6222</t>
  </si>
  <si>
    <t>1611 TIBURON DR HOLLISTER CA 95023-6222</t>
  </si>
  <si>
    <t>2201 CASA BLANCA DR HOLLISTER CA 95023</t>
  </si>
  <si>
    <t>2200 CASA BLANCA DR HOLLISTER CA 95023</t>
  </si>
  <si>
    <t>2205 CASA BLANCA DR HOLLISTER CA 95023</t>
  </si>
  <si>
    <t>1611 KEY LARGO DR HOLLISTER CA 95023</t>
  </si>
  <si>
    <t>PARK B SABRINA DR TDLR PARK HOLLISTER CA 95023</t>
  </si>
  <si>
    <t>2203 CASA BLANCA DR HOLLISTER CA 95023</t>
  </si>
  <si>
    <t>2214 SABRINA DR HOLLISTER CA 95023</t>
  </si>
  <si>
    <t>2212 SABRINA DR HOLLISTER CA 95023</t>
  </si>
  <si>
    <t>2207 SAHARA CIR HOLLISTER CA 95023</t>
  </si>
  <si>
    <t>2209 SAHARA CIR HOLLISTER CA 95023</t>
  </si>
  <si>
    <t>2211 SAHARA CIR HOLLISTER CA 95023</t>
  </si>
  <si>
    <t>2216 SABRINA DR HOLLISTER CA 95023</t>
  </si>
  <si>
    <t>PARK A COMMON AREA PARK HOLLISTER CA 95023</t>
  </si>
  <si>
    <t>SCH PK CERRA VISTA DR HOLLISTER CA 95023</t>
  </si>
  <si>
    <t>1690 TIBURON DR HOLLISTER CA 95023-6221</t>
  </si>
  <si>
    <t>2000 CALISTOGA DR HOLLISTER CA 95023-6227</t>
  </si>
  <si>
    <t>1521 JENNER CT HOLLISTER CA 95023-6527</t>
  </si>
  <si>
    <t>IRG. SOUND WALL HOLLISTER CA 95023</t>
  </si>
  <si>
    <t>LANDSCAPE HOLLISTER CA 95023</t>
  </si>
  <si>
    <t>1688 TIBURON DR HOLLISTER CA 95023-6221</t>
  </si>
  <si>
    <t>1695 VALLEJO DR HOLLISTER CA 95023-5979</t>
  </si>
  <si>
    <t>1492 WINDSOR CT HOLLISTER CA 95023-6512</t>
  </si>
  <si>
    <t>1611 NAPA CT HOLLISTER CA 95023-6522</t>
  </si>
  <si>
    <t>1661 BODEGA CT HOLLISTER CA 95023-6514</t>
  </si>
  <si>
    <t>1881 CALISTOGA DR HOLLISTER CA 95023-6032</t>
  </si>
  <si>
    <t>1485 WINDSOR CT HOLLISTER CA 95023-6512</t>
  </si>
  <si>
    <t>1500 CERRA VISTA DR HOLLISTER CA 95023-6530</t>
  </si>
  <si>
    <t>1495 WINDSOR CT HOLLISTER CA 95023-6512</t>
  </si>
  <si>
    <t>1478 WINDSOR CT HOLLISTER CA 95023-6512</t>
  </si>
  <si>
    <t>2160 CERRA VISTA DR HOLLISTER CA 95023-6252</t>
  </si>
  <si>
    <t>2040 CERRA VISTA DR HOLLISTER CA 95023-6220</t>
  </si>
  <si>
    <t>2190 CERRA VISTA DR HOLLISTER CA 95023-6252</t>
  </si>
  <si>
    <t>2060 CERRA VISTA DR HOLLISTER CA 95023-6220</t>
  </si>
  <si>
    <t>2170 CERRA VISTA DR HOLLISTER CA 95023-6252</t>
  </si>
  <si>
    <t>1900 CERRA VISTA DR HOLLISTER CA 95023-5986</t>
  </si>
  <si>
    <t>1591 NAPA CT HOLLISTER CA 95023-6522</t>
  </si>
  <si>
    <t>1610 BODEGA CT HOLLISTER CA 95023-6514</t>
  </si>
  <si>
    <t>1701 ALBION CT HOLLISTER CA 95023-6520</t>
  </si>
  <si>
    <t>1660 BODEGA CT HOLLISTER CA 95023-6514</t>
  </si>
  <si>
    <t>1580 CERRA VISTA DR HOLLISTER CA 95023-6530</t>
  </si>
  <si>
    <t>1486 WINDSOR CT HOLLISTER CA 95023-6512</t>
  </si>
  <si>
    <t>1670 SUNSET DR HOLLISTER CA 95023-5956</t>
  </si>
  <si>
    <t>1951 CALISTOGA DR HOLLISTER CA 95023-6233</t>
  </si>
  <si>
    <t>1680 MONTE VISTA DR HOLLISTER CA 95023-5924</t>
  </si>
  <si>
    <t>1630 VALLEJO DR HOLLISTER CA 95023-5978</t>
  </si>
  <si>
    <t>1671 SUNSET DR HOLLISTER CA 95023-5955</t>
  </si>
  <si>
    <t>1674 SAN PABLO CT HOLLISTER CA 95023-6035</t>
  </si>
  <si>
    <t>1681 SUNSET DR HOLLISTER CA 95023-5955</t>
  </si>
  <si>
    <t>1861 CALISTOGA DR HOLLISTER CA 95023-6032</t>
  </si>
  <si>
    <t>1641 TIBURON DR HOLLISTER CA 95023-6222</t>
  </si>
  <si>
    <t>1620 SAUSALITO DR HOLLISTER CA 95023-6229</t>
  </si>
  <si>
    <t>2200 CALISTOGA DR HOLLISTER CA 95023-6249</t>
  </si>
  <si>
    <t>2051 CALISTOGA DR HOLLISTER CA 95023-6228</t>
  </si>
  <si>
    <t>2080 CALISTOGA DR HOLLISTER CA 95023-6260</t>
  </si>
  <si>
    <t>2120 CALISTOGA DR HOLLISTER CA 95023-6255</t>
  </si>
  <si>
    <t>1977 CALISTOGA DR HOLLISTER CA 95023-6226</t>
  </si>
  <si>
    <t>1611 BODEGA CT HOLLISTER CA 95023-6514</t>
  </si>
  <si>
    <t>1630 SUNSET DR HOLLISTER CA 95023-5956</t>
  </si>
  <si>
    <t>1620 MONTE VISTA DR HOLLISTER CA 95023-5924</t>
  </si>
  <si>
    <t>1531 JENNER CT HOLLISTER CA 95023-6527</t>
  </si>
  <si>
    <t>2001 CALISTOGA DR HOLLISTER CA 95023-6228</t>
  </si>
  <si>
    <t>1689 TIBURON DR HOLLISTER CA 95023-6222</t>
  </si>
  <si>
    <t>1600 CERRA VISTA DR HOLLISTER CA 95023-6524</t>
  </si>
  <si>
    <t>1660 SAUSALITO DR HOLLISTER CA 95023-6229</t>
  </si>
  <si>
    <t>1611 VALLEJO DR HOLLISTER CA 95023-5979</t>
  </si>
  <si>
    <t>1625 SAUSALITO DR HOLLISTER CA 95023-6230</t>
  </si>
  <si>
    <t>1660 VALLEJO DR HOLLISTER CA 95023-5978</t>
  </si>
  <si>
    <t>1650 SONOMA CT HOLLISTER CA 95023-5954</t>
  </si>
  <si>
    <t>1641 SUNSET DR HOLLISTER CA 95023-5955</t>
  </si>
  <si>
    <t>1650 BODEGA CT HOLLISTER CA 95023-6514</t>
  </si>
  <si>
    <t>1561 CERRA VISTA DR HOLLISTER CA 95023-6523</t>
  </si>
  <si>
    <t>1790 CERRA VISTA DR HOLLISTER CA 95023-6515</t>
  </si>
  <si>
    <t>2100 CALISTOGA DR HOLLISTER CA 95023-6255</t>
  </si>
  <si>
    <t>1625 TIBURON DR HOLLISTER CA 95023-6222</t>
  </si>
  <si>
    <t>1621 SAUSALITO DR HOLLISTER CA 95023-6230</t>
  </si>
  <si>
    <t>1620 VALLEJO DR HOLLISTER CA 95023-5978</t>
  </si>
  <si>
    <t>1499 JENNER CT HOLLISTER CA 95023-6500</t>
  </si>
  <si>
    <t>1650 MONTE VISTA DR HOLLISTER CA 95023-5924</t>
  </si>
  <si>
    <t>1651 SUNSET DR HOLLISTER CA 95023-5955</t>
  </si>
  <si>
    <t>1721 MONTE VISTA DR HOLLISTER CA 95023-6034</t>
  </si>
  <si>
    <t>2071 CALISTOGA DR HOLLISTER CA 95023-6228</t>
  </si>
  <si>
    <t>1850 CERRA VISTA DR HOLLISTER CA 95023-5914</t>
  </si>
  <si>
    <t>1971 CALISTOGA DR HOLLISTER CA 95023-6226</t>
  </si>
  <si>
    <t>1621 CERRA VISTA DR HOLLISTER CA 95023-6525</t>
  </si>
  <si>
    <t>1651 ALBION CT HOLLISTER CA 95023-6520</t>
  </si>
  <si>
    <t>1571 CERRA VISTA DR HOLLISTER CA 95023-6523</t>
  </si>
  <si>
    <t>1651 MONTE VISTA DR HOLLISTER CA 95023-5923</t>
  </si>
  <si>
    <t>1631 MONTE VISTA DR HOLLISTER CA 95023-5923</t>
  </si>
  <si>
    <t>1630 SONOMA CT HOLLISTER CA 95023-5954</t>
  </si>
  <si>
    <t>1494 WINDSOR CT HOLLISTER CA 95023-6512</t>
  </si>
  <si>
    <t>2090 CALISTOGA DR HOLLISTER CA 95023-6260</t>
  </si>
  <si>
    <t>1651 SAUSALITO DR HOLLISTER CA 95023-6230</t>
  </si>
  <si>
    <t>1694 SAUSALITO DR HOLLISTER CA 95023-6229</t>
  </si>
  <si>
    <t>2101 CALISTOGA DR HOLLISTER CA 95023-6258</t>
  </si>
  <si>
    <t>1811 CERRA VISTA DR HOLLISTER CA 95023-5913</t>
  </si>
  <si>
    <t>1641 VALLEJO DR HOLLISTER CA 95023-5979</t>
  </si>
  <si>
    <t>1661 SUNSET DR HOLLISTER CA 95023-5955</t>
  </si>
  <si>
    <t>1699 ALBANY CT HOLLISTER CA 95023-6030</t>
  </si>
  <si>
    <t>1651 BODEGA CT HOLLISTER CA 95023-6514</t>
  </si>
  <si>
    <t>1631 SONOMA CT HOLLISTER CA 95023-5954</t>
  </si>
  <si>
    <t>1640 BODEGA CT HOLLISTER CA 95023-6514</t>
  </si>
  <si>
    <t>1511 JENNER CT HOLLISTER CA 95023-6527</t>
  </si>
  <si>
    <t>1661 TIBURON DR HOLLISTER CA 95023-6222</t>
  </si>
  <si>
    <t>1660 SONOMA CT HOLLISTER CA 95023-5954</t>
  </si>
  <si>
    <t>1950 CALISTOGA DR HOLLISTER CA 95023-6232</t>
  </si>
  <si>
    <t>1651 VALLEJO DR HOLLISTER CA 95023-5979</t>
  </si>
  <si>
    <t>1661 PETALUMA CT HOLLISTER CA 95023-5940</t>
  </si>
  <si>
    <t>1961 CALISTOGA DR HOLLISTER CA 95023-6226</t>
  </si>
  <si>
    <t>1671 VALLEJO DR HOLLISTER CA 95023-5979</t>
  </si>
  <si>
    <t>1641 MONTE VISTA DR HOLLISTER CA 95023-5923</t>
  </si>
  <si>
    <t>1620 PETALUMA CT HOLLISTER CA 95023-5940</t>
  </si>
  <si>
    <t>1620 SONOMA CT HOLLISTER CA 95023-5954</t>
  </si>
  <si>
    <t>1881 CERRA VISTA DR HOLLISTER CA 95023-5997</t>
  </si>
  <si>
    <t>1651 PETALUMA CT HOLLISTER CA 95023-5940</t>
  </si>
  <si>
    <t>2031 CALISTOGA DR HOLLISTER CA 95023-6228</t>
  </si>
  <si>
    <t>2150 CALISTOGA DR HOLLISTER CA 95023-6255</t>
  </si>
  <si>
    <t>1660 TIBURON DR HOLLISTER CA 95023-6221</t>
  </si>
  <si>
    <t>1631 TIBURON DR HOLLISTER CA 95023-6222</t>
  </si>
  <si>
    <t>1614 TIBURON DR HOLLISTER CA 95023-6221</t>
  </si>
  <si>
    <t>1631 VALLEJO DR HOLLISTER CA 95023-5979</t>
  </si>
  <si>
    <t>1681 VALLEJO DR HOLLISTER CA 95023-5979</t>
  </si>
  <si>
    <t>1621 PETALUMA CT HOLLISTER CA 95023-5940</t>
  </si>
  <si>
    <t>1620 BODEGA CT HOLLISTER CA 95023-6514</t>
  </si>
  <si>
    <t>1607 BODEGA CT HOLLISTER CA 95023-6514</t>
  </si>
  <si>
    <t>1621 VALLEJO DR HOLLISTER CA 95023-5979</t>
  </si>
  <si>
    <t>1650 TIBURON DR HOLLISTER CA 95023-6221</t>
  </si>
  <si>
    <t>1640 TIBURON DR HOLLISTER CA 95023-6221</t>
  </si>
  <si>
    <t>1670 TIBURON DR HOLLISTER CA 95023-6221</t>
  </si>
  <si>
    <t>1611 MONTE VISTA DR HOLLISTER CA 95023-5923</t>
  </si>
  <si>
    <t>1640 VALLEJO DR HOLLISTER CA 95023-5978</t>
  </si>
  <si>
    <t>1621 MONTE VISTA DR HOLLISTER CA 95023-5923</t>
  </si>
  <si>
    <t>1661 MONTE VISTA DR HOLLISTER CA 95023-5923</t>
  </si>
  <si>
    <t>1661 SONOMA CT HOLLISTER CA 95023-5954</t>
  </si>
  <si>
    <t>1851 CERRA VISTA DR HOLLISTER CA 95023-5961</t>
  </si>
  <si>
    <t>1650 VALLEJO DR HOLLISTER CA 95023-5978</t>
  </si>
  <si>
    <t>1641 SONOMA CT HOLLISTER CA 95023-5954</t>
  </si>
  <si>
    <t>1660 PETALUMA CT HOLLISTER CA 95023-5940</t>
  </si>
  <si>
    <t>1630 TIBURON DR HOLLISTER CA 95023-6221</t>
  </si>
  <si>
    <t>1624 SAUSALITO DR HOLLISTER CA 95023-6229</t>
  </si>
  <si>
    <t>1671 SAUSALITO DR HOLLISTER CA 95023-6230</t>
  </si>
  <si>
    <t>1630 MONTE VISTA DR HOLLISTER CA 95023-5924</t>
  </si>
  <si>
    <t>2151 CALISTOGA DR HOLLISTER CA 95023-6258</t>
  </si>
  <si>
    <t>1870 CERRA VISTA DR HOLLISTER CA 95023-5914</t>
  </si>
  <si>
    <t>1650 CERRA VISTA DR HOLLISTER CA 95023-6524</t>
  </si>
  <si>
    <t>1621 TIBURON DR HOLLISTER CA 95023-6222</t>
  </si>
  <si>
    <t>2201 CALISTOGA DR HOLLISTER CA 95023-6248</t>
  </si>
  <si>
    <t>1699 MONTE VISTA DR HOLLISTER CA 95023-5923</t>
  </si>
  <si>
    <t>1670 VALLEJO DR HOLLISTER CA 95023-5978</t>
  </si>
  <si>
    <t>1621 SUNSET DR HOLLISTER CA 95023-5955</t>
  </si>
  <si>
    <t>1621 BODEGA CT HOLLISTER CA 95023-6514</t>
  </si>
  <si>
    <t>1951 CERRA VISTA DR HOLLISTER CA 95023-6501</t>
  </si>
  <si>
    <t>2131 CALISTOGA DR HOLLISTER CA 95023-6258</t>
  </si>
  <si>
    <t>2091 CALISTOGA DR HOLLISTER CA 95023-6228</t>
  </si>
  <si>
    <t>1698 SAUSALITO DR HOLLISTER CA 95023-6229</t>
  </si>
  <si>
    <t>1641 SAUSALITO DR HOLLISTER CA 95023-6230</t>
  </si>
  <si>
    <t>2190 CALISTOGA DR HOLLISTER CA 95023-6255</t>
  </si>
  <si>
    <t>1691 ALBION CT HOLLISTER CA 95023-6520</t>
  </si>
  <si>
    <t>1671 MONTE VISTA DR HOLLISTER CA 95023-5923</t>
  </si>
  <si>
    <t>1901 CALISTOGA DR HOLLISTER CA 95023</t>
  </si>
  <si>
    <t>1700 MONTE VISTA DR HOLLISTER CA 95023-6033</t>
  </si>
  <si>
    <t>1560 CERRA VISTA DR HOLLISTER CA 95023-6530</t>
  </si>
  <si>
    <t>1780 CERRA VISTA DR HOLLISTER CA 95023-6515</t>
  </si>
  <si>
    <t>1501 JENNER CT HOLLISTER CA 95023-6527</t>
  </si>
  <si>
    <t>1890 CALISTOGA DR HOLLISTER CA 95023-6031</t>
  </si>
  <si>
    <t>1611 SUNSET DR HOLLISTER CA 95023-5955</t>
  </si>
  <si>
    <t>1750 CERRA VISTA DR HOLLISTER CA 95023-6515</t>
  </si>
  <si>
    <t>1720 CERRA VISTA DR HOLLISTER CA 95023-6515</t>
  </si>
  <si>
    <t>1480 JENNER CT HOLLISTER CA 95023-6500</t>
  </si>
  <si>
    <t>1494 JENNER CT HOLLISTER CA 95023-6500</t>
  </si>
  <si>
    <t>1488 JENNER CT HOLLISTER CA 95023-6500</t>
  </si>
  <si>
    <t>1480 WINDSOR CT HOLLISTER CA 95023-6512</t>
  </si>
  <si>
    <t>1740 CERRA VISTA DR HOLLISTER CA 95023-6515</t>
  </si>
  <si>
    <t>1660 SUNSET DR HOLLISTER CA 95023-5956</t>
  </si>
  <si>
    <t>1641 ALBION CT HOLLISTER CA 95023-6520</t>
  </si>
  <si>
    <t>1851 MONTE VISTA DR HOLLISTER CA 95023</t>
  </si>
  <si>
    <t>2170 CALISTOGA DR HOLLISTER CA 95023-6255</t>
  </si>
  <si>
    <t>2011 CALISTOGA DR HOLLISTER CA 95023-6228</t>
  </si>
  <si>
    <t>1710 CERRA VISTA DR HOLLISTER CA 95023-6515</t>
  </si>
  <si>
    <t>1698 SAN PABLO CT HOLLISTER CA 95023-6035</t>
  </si>
  <si>
    <t>1631 ALBION CT HOLLISTER CA 95023-6520</t>
  </si>
  <si>
    <t>1690 MONTE VISTA DR HOLLISTER CA 95023-5924</t>
  </si>
  <si>
    <t>1680 ALBANY CT HOLLISTER CA 95023</t>
  </si>
  <si>
    <t>1711 KEY LARGO DR HOLLISTER CA 95023</t>
  </si>
  <si>
    <t>1731 KEY LARGO DR HOLLISTER CA 95023</t>
  </si>
  <si>
    <t>1721 KEY LARGO DR HOLLISTER CA 95023</t>
  </si>
  <si>
    <t>1671 KEY LARGO DR HOLLISTER CA 95023</t>
  </si>
  <si>
    <t>1681 KEY LARGO DR HOLLISTER CA 95023</t>
  </si>
  <si>
    <t>1691 KEY LARGO DR HOLLISTER CA 95023</t>
  </si>
  <si>
    <t>1631 KEY LARGO DR HOLLISTER CA 95023</t>
  </si>
  <si>
    <t>1651 KEY LARGO DR HOLLISTER CA 95023</t>
  </si>
  <si>
    <t>1661 KEY LARGO DR HOLLISTER CA 95023</t>
  </si>
  <si>
    <t>1641 KEY LARGO DR HOLLISTER CA 95023</t>
  </si>
  <si>
    <t>1621 KEY LARGO DR HOLLISTER CA 95023</t>
  </si>
  <si>
    <t>2204 CASA BLANCA DR HOLLISTER CA 95023</t>
  </si>
  <si>
    <t>2202 CASA BLANCA DR HOLLISTER CA 95023</t>
  </si>
  <si>
    <t>2215 SABRINA DR HOLLISTER CA 95023</t>
  </si>
  <si>
    <t>1741 KEY LARGO DR HOLLISTER CA 95023</t>
  </si>
  <si>
    <t>1761 KEY LARGO DR HOLLISTER CA 95023</t>
  </si>
  <si>
    <t>2213 SABRINA DR HOLLISTER CA 95023</t>
  </si>
  <si>
    <t>1751 KEY LARGO DR HOLLISTER CA 95023</t>
  </si>
  <si>
    <t>2206 SAHARA CIR HOLLISTER CA 95023</t>
  </si>
  <si>
    <t>2210 SAHARA CIR HOLLISTER CA 95023</t>
  </si>
  <si>
    <t>2208 SAHARA CIR HOLLISTER CA 95023</t>
  </si>
  <si>
    <t>2201 CERRA VISTA DR HOLLISTER CA 95023-6253</t>
  </si>
  <si>
    <t>2020 CERRA VISTA DR HOLLISTER CA 95023-6220</t>
  </si>
  <si>
    <t>1691 MONTE VISTA DR HOLLISTER CA 95023-5923</t>
  </si>
  <si>
    <t>2000 CERRA VISTA DR HOLLISTER CA 95023-6220</t>
  </si>
  <si>
    <t>1699 SAUSALITO DR HOLLISTER CA 95023-6230</t>
  </si>
  <si>
    <t>1840 CERRA VISTA DR HOLLISTER CA 95023-5914</t>
  </si>
  <si>
    <t>1615 SAUSALITO DR HOLLISTER CA 95023-6230</t>
  </si>
  <si>
    <t>1890 CERRA VISTA DR HOLLISTER CA 95023-5914</t>
  </si>
  <si>
    <t>2070 CERRA VISTA DR HOLLISTER CA 95023-6220</t>
  </si>
  <si>
    <t>1910 CERRA VISTA DR HOLLISTER CA 95023-5986</t>
  </si>
  <si>
    <t>1810 CERRA VISTA DR HOLLISTER CA 95023-5914</t>
  </si>
  <si>
    <t>1970 CERRA VISTA DR HOLLISTER CA 95023-6218</t>
  </si>
  <si>
    <t>1820 CERRA VISTA DR HOLLISTER CA 95023-5914</t>
  </si>
  <si>
    <t>1920 CERRA VISTA DR HOLLISTER CA 95023-5986</t>
  </si>
  <si>
    <t>2150 CERRA VISTA DR HOLLISTER CA 95023-6252</t>
  </si>
  <si>
    <t>1880 CERRA VISTA DR HOLLISTER CA 95023-5914</t>
  </si>
  <si>
    <t>2191 CALISTOGA DR HOLLISTER CA 95023-6258</t>
  </si>
  <si>
    <t>1670 ALBANY CT HOLLISTER CA 95023-6030</t>
  </si>
  <si>
    <t>1492 JENNER CT HOLLISTER CA 95023-6500</t>
  </si>
  <si>
    <t>1490 JENNER CT HOLLISTER CA 95023-6500</t>
  </si>
  <si>
    <t>1476 WINDSOR CT HOLLISTER CA 95023-6512</t>
  </si>
  <si>
    <t>1631 BODEGA CT HOLLISTER CA 95023-6514</t>
  </si>
  <si>
    <t>1690 SAUSALITO DR HOLLISTER CA 95023-6229</t>
  </si>
  <si>
    <t>1482 WINDSOR CT HOLLISTER CA 95023-6512</t>
  </si>
  <si>
    <t>2050 CERRA VISTA DR HOLLISTER CA 95023-6220</t>
  </si>
  <si>
    <t>1990 CERRA VISTA DR HOLLISTER CA 95023-6218</t>
  </si>
  <si>
    <t>1610 TIBURON DR HOLLISTER CA 95023-6221</t>
  </si>
  <si>
    <t>1831 MONTE VISTA DR HOLLISTER CA 95023</t>
  </si>
  <si>
    <t>1721 CERRA VISTA DR HOLLISTER CA 95023-6526</t>
  </si>
  <si>
    <t>1541 CERRA VISTA DR HOLLISTER CA 95023-6523</t>
  </si>
  <si>
    <t>1590 CERRA VISTA DR HOLLISTER CA 95023-6530</t>
  </si>
  <si>
    <t>1731 MONTE VISTA DR HOLLISTER CA 95023-6034</t>
  </si>
  <si>
    <t>1631 SAUSALITO DR HOLLISTER CA 95023-6230</t>
  </si>
  <si>
    <t>1980 CERRA VISTA DR HOLLISTER CA 95023-6218</t>
  </si>
  <si>
    <t>1614 SAUSALITO DR HOLLISTER CA 95023-6229</t>
  </si>
  <si>
    <t>1987 CALISTOGA DR HOLLISTER CA 95023-6226</t>
  </si>
  <si>
    <t>1631 PETALUMA CT HOLLISTER CA 95023-5940</t>
  </si>
  <si>
    <t>1621 SONOMA CT HOLLISTER CA 95023-5954</t>
  </si>
  <si>
    <t>1851 CALISTOGA DR HOLLISTER CA 95023-6032</t>
  </si>
  <si>
    <t>1860 CERRA VISTA DR HOLLISTER CA 95023-5914</t>
  </si>
  <si>
    <t>1640 PETALUMA CT HOLLISTER CA 95023-5940</t>
  </si>
  <si>
    <t>1640 SONOMA CT HOLLISTER CA 95023-5954</t>
  </si>
  <si>
    <t>1641 BODEGA CT HOLLISTER CA 95023-6514</t>
  </si>
  <si>
    <t>1920 MONTE VISTA DR HOLLISTER CA 95023</t>
  </si>
  <si>
    <t>1606 VALLEJO DR HOLLISTER CA 95023-5984</t>
  </si>
  <si>
    <t>1482 JENNER CT HOLLISTER CA 95023-6500</t>
  </si>
  <si>
    <t>2120 CERRA VISTA DR HOLLISTER CA 95023-6252</t>
  </si>
  <si>
    <t>1885 CALISTOGA DR HOLLISTER CA 95023-6032</t>
  </si>
  <si>
    <t>1475 WINDSOR CT HOLLISTER CA 95023-6512</t>
  </si>
  <si>
    <t>2161 CALISTOGA DR HOLLISTER CA 95023-6258</t>
  </si>
  <si>
    <t>1484 WINDSOR CT HOLLISTER CA 95023-6512</t>
  </si>
  <si>
    <t>1670 MONTE VISTA DR HOLLISTER CA 95023-5924</t>
  </si>
  <si>
    <t>1486 JENNER CT HOLLISTER CA 95023-6500</t>
  </si>
  <si>
    <t>1650 SAUSALITO DR HOLLISTER CA 95023-6229</t>
  </si>
  <si>
    <t>1496 WINDSOR CT HOLLISTER CA 95023-6512</t>
  </si>
  <si>
    <t>1624 TIBURON DR HOLLISTER CA 95023-6221</t>
  </si>
  <si>
    <t>1781 VALLEJO DR HOLLISTER CA 95023</t>
  </si>
  <si>
    <t>1791 CERRA VISTA Dr # 100 #200 Hollister CA 95023</t>
  </si>
  <si>
    <t>1661 VALLEJO DR HOLLISTER CA 95023-5979</t>
  </si>
  <si>
    <t>1681 TIBURON DR HOLLISTER CA 95023-6222</t>
  </si>
  <si>
    <t>1770 CERRA VISTA DR HOLLISTER CA 95023-6515</t>
  </si>
  <si>
    <t>1681 ALBION CT HOLLISTER CA 95023-6520</t>
  </si>
  <si>
    <t>1600 SUNSET DR HOLLISTER CA 95023-5939</t>
  </si>
  <si>
    <t>1760 CERRA VISTA DR HOLLISTER CA 95023-6515</t>
  </si>
  <si>
    <t>1921 CALISTOGA DR HOLLISTER CA 95023-6032</t>
  </si>
  <si>
    <t>2200 CERRA VISTA DR HOLLISTER CA 95023-6254</t>
  </si>
  <si>
    <t>1551 CERRA VISTA DR HOLLISTER CA 95023-6523</t>
  </si>
  <si>
    <t>1681 SAUSALITO DR HOLLISTER CA 95023-6230</t>
  </si>
  <si>
    <t>1540 CERRA VISTA DR HOLLISTER CA 95023-6530</t>
  </si>
  <si>
    <t>1611 PETALUMA CT HOLLISTER CA 95023-5940</t>
  </si>
  <si>
    <t>1688 VALLEJO DR HOLLISTER CA 95023-5978</t>
  </si>
  <si>
    <t>1680 TIBURON DR HOLLISTER CA 95023-6221</t>
  </si>
  <si>
    <t>1491 JENNER CT HOLLISTER CA 95023-6500</t>
  </si>
  <si>
    <t>1970 CALISTOGA DR HOLLISTER CA 95023-6225</t>
  </si>
  <si>
    <t>2171 CALISTOGA DR HOLLISTER CA 95023-6258</t>
  </si>
  <si>
    <t>1880 CALISTOGA DR HOLLISTER CA 95023-6031</t>
  </si>
  <si>
    <t>2130 CERRA VISTA DR HOLLISTER CA 95023-6252</t>
  </si>
  <si>
    <t>1488 WINDSOR CT HOLLISTER CA 95023-6512</t>
  </si>
  <si>
    <t>1620 SUNSET DR HOLLISTER CA 95023-5956</t>
  </si>
  <si>
    <t>2121 CALISTOGA DR HOLLISTER CA 95023-6258</t>
  </si>
  <si>
    <t>1660 MONTE VISTA DR HOLLISTER CA 95023-5924</t>
  </si>
  <si>
    <t>1601 SUNSET DR HOLLISTER CA 95023-5938</t>
  </si>
  <si>
    <t>2140 CALISTOGA DR HOLLISTER CA 95023-6255</t>
  </si>
  <si>
    <t>1603 SUNSET DR HOLLISTER CA 95023-5938</t>
  </si>
  <si>
    <t>1640 SUNSET DR HOLLISTER CA 95023-5956</t>
  </si>
  <si>
    <t>1870 MONTE VISTA DR HOLLISTER CA 95023</t>
  </si>
  <si>
    <t>1691 SAUSALITO DR HOLLISTER CA 95023-6230</t>
  </si>
  <si>
    <t>1901 MONTE VISTA DR HOLLISTER CA 95023</t>
  </si>
  <si>
    <t>1650 PETALUMA CT HOLLISTER CA 95023-5940</t>
  </si>
  <si>
    <t>1651 TIBURON DR HOLLISTER CA 95023-6222</t>
  </si>
  <si>
    <t>1680 SAUSALITO DR HOLLISTER CA 95023-6229</t>
  </si>
  <si>
    <t>1710 MONTE VISTA DR HOLLISTER CA 95023</t>
  </si>
  <si>
    <t>1650 SUNSET DR HOLLISTER CA 95023-5956</t>
  </si>
  <si>
    <t>1891 MONTE VISTA DR HOLLISTER CA 95023</t>
  </si>
  <si>
    <t>1641 PETALUMA CT HOLLISTER CA 95023-5940</t>
  </si>
  <si>
    <t>1310 SUNSET DR HOLLISTER CA 95023-5829</t>
  </si>
  <si>
    <t>1261 SUNSET DR HOLLISTER CA 95023-5826</t>
  </si>
  <si>
    <t>2140 ALTURAS CT HOLLISTER CA 95023-6268</t>
  </si>
  <si>
    <t>2141 GLENVIEW DR HOLLISTER CA 95023-6288</t>
  </si>
  <si>
    <t>1260 SUNSET DR HOLLISTER CA 95023-5827</t>
  </si>
  <si>
    <t>1320 SUNSET DR HOLLISTER CA 95023-5829</t>
  </si>
  <si>
    <t>1451 SUNSET DR HOLLISTER CA 95023-5934</t>
  </si>
  <si>
    <t>1331 SUNSET DR HOLLISTER CA 95023-5828</t>
  </si>
  <si>
    <t>1371 SUNSET DR HOLLISTER CA 95023-5828</t>
  </si>
  <si>
    <t>1391 SUNSET DR HOLLISTER CA 95023-5828</t>
  </si>
  <si>
    <t>1470 VALLEJO DR HOLLISTER CA 95023-6216</t>
  </si>
  <si>
    <t>1450 VALLEJO DR HOLLISTER CA 95023-6216</t>
  </si>
  <si>
    <t>1530 HILLTOP RD HOLLISTER CA 95023</t>
  </si>
  <si>
    <t>1440 GHIONE DR HOLLISTER CA 95023-6223</t>
  </si>
  <si>
    <t>1441 HILLTOP RD HOLLISTER CA 95023-6263</t>
  </si>
  <si>
    <t>1550 HALL AVE HOLLISTER CA 95023-6236</t>
  </si>
  <si>
    <t>2161 GLENVIEW DR HOLLISTER CA 95023-6288</t>
  </si>
  <si>
    <t>2010 HIGHLAND DR HOLLISTER CA 95023-6234</t>
  </si>
  <si>
    <t>1240 SUNSET DR HOLLISTER CA 95023-5827</t>
  </si>
  <si>
    <t>1370 SUNSET DR HOLLISTER CA 95023-5829</t>
  </si>
  <si>
    <t>1450 SUNSET DR HOLLISTER CA 95023-5935</t>
  </si>
  <si>
    <t>2031 HIGHLAND DR HOLLISTER CA 95023-6235</t>
  </si>
  <si>
    <t>1980 CLEARVIEW DR HOLLISTER CA 95023-5864</t>
  </si>
  <si>
    <t>2120 GLENVIEW DR HOLLISTER CA 95023-6264</t>
  </si>
  <si>
    <t>1300 SUNSET DR HOLLISTER CA 95023-5829</t>
  </si>
  <si>
    <t>1570 HILLTOP RD HOLLISTER CA 95023-6257</t>
  </si>
  <si>
    <t>1530 SUNSET DR HOLLISTER CA 95023-5937</t>
  </si>
  <si>
    <t>2150 GLENVIEW DR HOLLISTER CA 95023-6264</t>
  </si>
  <si>
    <t>1470 GHIONE DR HOLLISTER CA 95023-6223</t>
  </si>
  <si>
    <t>1500 HILLTOP RD HOLLISTER CA 95023-6257</t>
  </si>
  <si>
    <t>2071 HIGHLAND DR HOLLISTER CA 95023-6235</t>
  </si>
  <si>
    <t>1590 SUNSET DR HOLLISTER CA 95023-5937</t>
  </si>
  <si>
    <t>1411 RAINBOW DR HOLLISTER CA 95023-5925</t>
  </si>
  <si>
    <t>1511 RAINBOW DR HOLLISTER CA 95023-5927</t>
  </si>
  <si>
    <t>2150 CLEARVIEW DR HOLLISTER CA 95023-6267</t>
  </si>
  <si>
    <t>1550 SUNSET DR HOLLISTER CA 95023-5937</t>
  </si>
  <si>
    <t>2151 ALTURAS CT HOLLISTER CA 95023-6268</t>
  </si>
  <si>
    <t>1840 HIGHLAND DR HOLLISTER CA 95023-5951</t>
  </si>
  <si>
    <t>1491 VALLEJO DR HOLLISTER CA 95023-6217</t>
  </si>
  <si>
    <t>1471 HALL AVE HOLLISTER CA 95023-6243</t>
  </si>
  <si>
    <t>1221 SUNSET DR HOLLISTER CA 95023-5826</t>
  </si>
  <si>
    <t>2120 CLEARVIEW DR HOLLISTER CA 95023-6267</t>
  </si>
  <si>
    <t>1901 HIGHLAND DR HOLLISTER CA 95023-5921</t>
  </si>
  <si>
    <t>1501 ALTA VISTA DR HOLLISTER CA 95023-5907</t>
  </si>
  <si>
    <t>2171 HIGHLAND DR HOLLISTER CA 95023-6259</t>
  </si>
  <si>
    <t>2081 HIGHLAND DR HOLLISTER CA 95023-6235</t>
  </si>
  <si>
    <t>1430 ALTA VISTA DR HOLLISTER CA 95023-5906</t>
  </si>
  <si>
    <t>1810 HIGHLAND DR HOLLISTER CA 95023-5920</t>
  </si>
  <si>
    <t>1211 SUNSET DR HOLLISTER CA 95023-5826</t>
  </si>
  <si>
    <t>1470 MESA CT HOLLISTER CA 95023-5953</t>
  </si>
  <si>
    <t>1270 SUNSET DR HOLLISTER CA 95023-5827</t>
  </si>
  <si>
    <t>1471 RAINBOW DR HOLLISTER CA 95023-5925</t>
  </si>
  <si>
    <t>1421 GHIONE DR HOLLISTER CA 95023-6224</t>
  </si>
  <si>
    <t>1501 SUNSET DR HOLLISTER CA 95023-5936</t>
  </si>
  <si>
    <t>1551 HALL AVE HOLLISTER CA 95023-6237</t>
  </si>
  <si>
    <t>1850 CLEARVIEW DR HOLLISTER CA 95023-5803</t>
  </si>
  <si>
    <t>1580 ALTA VISTA DR HOLLISTER CA 95023-5908</t>
  </si>
  <si>
    <t>2150 ALTURAS CT HOLLISTER CA 95023-6268</t>
  </si>
  <si>
    <t>1810 CLEARVIEW DR HOLLISTER CA 95023-5803</t>
  </si>
  <si>
    <t>1820 CLEARVIEW DR HOLLISTER CA 95023-5803</t>
  </si>
  <si>
    <t>2151 HIGHLAND DR HOLLISTER CA 95023-6259</t>
  </si>
  <si>
    <t>1511 ALTA VISTA DR HOLLISTER CA 95023-5907</t>
  </si>
  <si>
    <t>2070 HIGHLAND DR HOLLISTER CA 95023-6238</t>
  </si>
  <si>
    <t>2150 HIGHLAND DR HOLLISTER CA 95023-6261</t>
  </si>
  <si>
    <t>1390 SUNSET DR HOLLISTER CA 95023-5829</t>
  </si>
  <si>
    <t>1491 SUNSET DR HOLLISTER CA 95023-5934</t>
  </si>
  <si>
    <t>2090 CLEARVIEW DR HOLLISTER CA 95023-6239</t>
  </si>
  <si>
    <t>1520 VALLEJO DR HOLLISTER CA 95023-6214</t>
  </si>
  <si>
    <t>1301 SUNSET DR HOLLISTER CA 95023-5828</t>
  </si>
  <si>
    <t>1430 MESA CT HOLLISTER CA 95023-5953</t>
  </si>
  <si>
    <t>1410 ALTA VISTA DR HOLLISTER CA 95023-5906</t>
  </si>
  <si>
    <t>1551 RAINBOW DR HOLLISTER CA 95023-5927</t>
  </si>
  <si>
    <t>1550 RAINBOW DR HOLLISTER CA 95023-5928</t>
  </si>
  <si>
    <t>1591 SUNSET DR HOLLISTER CA 95023-5936</t>
  </si>
  <si>
    <t>1840 CLEARVIEW DR HOLLISTER CA 95023-5803</t>
  </si>
  <si>
    <t>1510 SUNSET DR HOLLISTER CA 95023-5937</t>
  </si>
  <si>
    <t>1470 SUNSET DR HOLLISTER CA 95023-5935</t>
  </si>
  <si>
    <t>1570 SUNSET DR HOLLISTER CA 95023-5937</t>
  </si>
  <si>
    <t>1570 RAINBOW DR HOLLISTER CA 95023-5928</t>
  </si>
  <si>
    <t>1830 CLEARVIEW DR HOLLISTER CA 95023-5803</t>
  </si>
  <si>
    <t>1860 CLEARVIEW DR HOLLISTER CA 95023-5803</t>
  </si>
  <si>
    <t>1531 RAINBOW DR HOLLISTER CA 95023-5927</t>
  </si>
  <si>
    <t>1500 RAINBOW DR HOLLISTER CA 95023-5928</t>
  </si>
  <si>
    <t>1470 RAINBOW DR HOLLISTER CA 95023-5926</t>
  </si>
  <si>
    <t>1430 SUNSET DR HOLLISTER CA 95023-5935</t>
  </si>
  <si>
    <t>1471 SUNSET DR HOLLISTER CA 95023-5934</t>
  </si>
  <si>
    <t>1490 SUNSET DR HOLLISTER CA 95023-5935</t>
  </si>
  <si>
    <t>1571 RAINBOW DR HOLLISTER CA 95023-5927</t>
  </si>
  <si>
    <t>1910 CLEARVIEW DR HOLLISTER CA 95023-5804</t>
  </si>
  <si>
    <t>2161 ALTURAS CT HOLLISTER CA 95023-6268</t>
  </si>
  <si>
    <t>1551 VALLEJO DR HOLLISTER CA 95023-6215</t>
  </si>
  <si>
    <t>2191 HIGHLAND DR HOLLISTER CA 95023-6259</t>
  </si>
  <si>
    <t>2160 HIGHLAND DR HOLLISTER CA 95023-6261</t>
  </si>
  <si>
    <t>1420 HALL AVE HOLLISTER CA 95023-6242</t>
  </si>
  <si>
    <t>2100 GLENVIEW DR HOLLISTER CA 95023-6264</t>
  </si>
  <si>
    <t>1570 HALL AVE HOLLISTER CA 95023-6236</t>
  </si>
  <si>
    <t>1951 HIGHLAND DR HOLLISTER CA 95023-5921</t>
  </si>
  <si>
    <t>1421 VALLEJO DR HOLLISTER CA 95023-6217</t>
  </si>
  <si>
    <t>1430 RAINBOW DR HOLLISTER CA 95023-5926</t>
  </si>
  <si>
    <t>1511 SUNSET DR HOLLISTER CA 95023-5936</t>
  </si>
  <si>
    <t>1550 ALTA VISTA DR HOLLISTER CA 95023-5908</t>
  </si>
  <si>
    <t>1551 SUNSET DR HOLLISTER CA 95023-5936</t>
  </si>
  <si>
    <t>1531 SUNSET DR HOLLISTER CA 95023-5936</t>
  </si>
  <si>
    <t>1811 HIGHLAND DR HOLLISTER CA 95023-5919</t>
  </si>
  <si>
    <t>1950 CLEARVIEW DR HOLLISTER CA 95023-5864</t>
  </si>
  <si>
    <t>2160 CLEARVIEW DR HOLLISTER CA 95023-6267</t>
  </si>
  <si>
    <t>2050 CLEARVIEW DR HOLLISTER CA 95023-6239</t>
  </si>
  <si>
    <t>2000 CLEARVIEW DR HOLLISTER CA 95023-6239</t>
  </si>
  <si>
    <t>2010 CLEARVIEW DR HOLLISTER CA 95023-6239</t>
  </si>
  <si>
    <t>1841 HIGHLAND DR HOLLISTER CA 95023-5919</t>
  </si>
  <si>
    <t>2091 HIGHLAND DR HOLLISTER CA 95023-6235</t>
  </si>
  <si>
    <t>1520 GHIONE DR HOLLISTER CA 95023-6250</t>
  </si>
  <si>
    <t>1450 MESA CT HOLLISTER CA 95023-5953</t>
  </si>
  <si>
    <t>1550 HILLTOP RD HOLLISTER CA 95023-6257</t>
  </si>
  <si>
    <t>1981 HIGHLAND DR HOLLISTER CA 95023-6231</t>
  </si>
  <si>
    <t>1590 GHIONE DR HOLLISTER CA 95023-6250</t>
  </si>
  <si>
    <t>1521 HALL AVE HOLLISTER CA 95023-6237</t>
  </si>
  <si>
    <t>1530 HALL AVE HOLLISTER CA 95023-6236</t>
  </si>
  <si>
    <t>2160 GLENVIEW DR HOLLISTER CA 95023-6264</t>
  </si>
  <si>
    <t>1470 HILLTOP RD HOLLISTER CA 95023-6256</t>
  </si>
  <si>
    <t>1590 HILLTOP RD HOLLISTER CA 95023-6257</t>
  </si>
  <si>
    <t>2170 GLENVIEW DR HOLLISTER CA 95023-6264</t>
  </si>
  <si>
    <t>2001 HIGHLAND DR HOLLISTER CA 95023-6235</t>
  </si>
  <si>
    <t>1531 HALL AVE HOLLISTER CA 95023-6237</t>
  </si>
  <si>
    <t>1450 HILLTOP RD HOLLISTER CA 95023-6256</t>
  </si>
  <si>
    <t>1490 GHIONE DR HOLLISTER CA 95023-6223</t>
  </si>
  <si>
    <t>1501 GHIONE DR HOLLISTER CA 95023-6251</t>
  </si>
  <si>
    <t>1441 VALLEJO DR HOLLISTER CA 95023-6217</t>
  </si>
  <si>
    <t>1450 GHIONE DR HOLLISTER CA 95023-6223</t>
  </si>
  <si>
    <t>2000 HIGHLAND DR HOLLISTER CA 95023-6234</t>
  </si>
  <si>
    <t>1420 GHIONE DR HOLLISTER CA 95023-6223</t>
  </si>
  <si>
    <t>1550 GHIONE DR HOLLISTER CA 95023-6250</t>
  </si>
  <si>
    <t>1490 VALLEJO DR HOLLISTER CA 95023-6216</t>
  </si>
  <si>
    <t>1951 CLEARVIEW DR HOLLISTER CA 95023-5865</t>
  </si>
  <si>
    <t>1411 VALLEJO DR HOLLISTER CA 95023-6217</t>
  </si>
  <si>
    <t>1420 VALLEJO DR HOLLISTER CA 95023-6216</t>
  </si>
  <si>
    <t>1551 ALTA VISTA DR HOLLISTER CA 95023-5907</t>
  </si>
  <si>
    <t>1471 ALTA VISTA DR HOLLISTER CA 95023-5905</t>
  </si>
  <si>
    <t>1821 HIGHLAND DR HOLLISTER CA 95023-5919</t>
  </si>
  <si>
    <t>1500 VALLEJO DR HOLLISTER CA 95023-6214</t>
  </si>
  <si>
    <t>1460 MESA CT HOLLISTER CA 95023-5953</t>
  </si>
  <si>
    <t>1471 MESA CT HOLLISTER CA 95023-5952</t>
  </si>
  <si>
    <t>1431 MESA CT HOLLISTER CA 95023-5952</t>
  </si>
  <si>
    <t>1410 GHIONE DR HOLLISTER CA 95023-6223</t>
  </si>
  <si>
    <t>1550 VALLEJO DR HOLLISTER CA 95023-6214</t>
  </si>
  <si>
    <t>1451 MESA CT HOLLISTER CA 95023-5952</t>
  </si>
  <si>
    <t>2151 CLEARVIEW DR HOLLISTER CA 95023-6269</t>
  </si>
  <si>
    <t>2130 GLENVIEW DR HOLLISTER CA 95023-6264</t>
  </si>
  <si>
    <t>2180 ALTURAS CT HOLLISTER CA 95023-6268</t>
  </si>
  <si>
    <t>2171 CLEARVIEW DR HOLLISTER CA 95023-6269</t>
  </si>
  <si>
    <t>2161 CLEARVIEW DR HOLLISTER CA 95023-6269</t>
  </si>
  <si>
    <t>1490 ALTA VISTA DR HOLLISTER CA 95023-5906</t>
  </si>
  <si>
    <t>1581 ALTA VISTA DR HOLLISTER CA 95023-5907</t>
  </si>
  <si>
    <t>1831 HIGHLAND DR HOLLISTER CA 95023-5919</t>
  </si>
  <si>
    <t>1881 HIGHLAND DR HOLLISTER CA 95023-5919</t>
  </si>
  <si>
    <t>2140 HIGHLAND DR HOLLISTER CA 95023-6261</t>
  </si>
  <si>
    <t>2110 GLENVIEW DR HOLLISTER CA 95023-6264</t>
  </si>
  <si>
    <t>2120 HIGHLAND DR HOLLISTER CA 95023-6261</t>
  </si>
  <si>
    <t>2171 ALTURAS CT HOLLISTER CA 95023-6268</t>
  </si>
  <si>
    <t>1591 HILLTOP RD HOLLISTER CA 95023-6262</t>
  </si>
  <si>
    <t>1411 MESA CT HOLLISTER CA 95023-5952</t>
  </si>
  <si>
    <t>1440 VALLEJO DR HOLLISTER CA 95023-6216</t>
  </si>
  <si>
    <t>1571 VALLEJO DR HOLLISTER CA 95023-6215</t>
  </si>
  <si>
    <t>1481 MESA CT HOLLISTER CA 95023-5952</t>
  </si>
  <si>
    <t>1471 VALLEJO DR HOLLISTER CA 95023-6217</t>
  </si>
  <si>
    <t>1551 GHIONE DR HOLLISTER CA 95023-6251</t>
  </si>
  <si>
    <t>1591 ALTA VISTA DR HOLLISTER CA 95023-5907</t>
  </si>
  <si>
    <t>1911 HIGHLAND DR HOLLISTER CA 95023-5921</t>
  </si>
  <si>
    <t>1451 RAINBOW DR HOLLISTER CA 95023-5925</t>
  </si>
  <si>
    <t>1431 ALTA VISTA DR HOLLISTER CA 95023-5905</t>
  </si>
  <si>
    <t>1431 SUNSET DR HOLLISTER CA 95023-5934</t>
  </si>
  <si>
    <t>1491 RAINBOW DR HOLLISTER CA 95023-5925</t>
  </si>
  <si>
    <t>1470 ALTA VISTA DR HOLLISTER CA 95023-5906</t>
  </si>
  <si>
    <t>1501 HALL AVE HOLLISTER CA 95023-6237</t>
  </si>
  <si>
    <t>1420 HILLTOP RD HOLLISTER CA 95023-6256</t>
  </si>
  <si>
    <t>1400 HILLTOP RD HOLLISTER CA 95023-6256</t>
  </si>
  <si>
    <t>1520 HILLTOP RD HOLLISTER CA 95023-6257</t>
  </si>
  <si>
    <t>2101 HIGHLAND DR HOLLISTER CA 95023-6259</t>
  </si>
  <si>
    <t>2011 HIGHLAND DR HOLLISTER CA 95023-6235</t>
  </si>
  <si>
    <t>2111 GLENVIEW DR HOLLISTER CA 95023-6288</t>
  </si>
  <si>
    <t>1451 GHIONE DR HOLLISTER CA 95023-6224</t>
  </si>
  <si>
    <t>1441 HALL AVE HOLLISTER CA 95023-6243</t>
  </si>
  <si>
    <t>1530 GHIONE DR HOLLISTER CA 95023-6250</t>
  </si>
  <si>
    <t>1421 HALL AVE HOLLISTER CA 95023-6243</t>
  </si>
  <si>
    <t>1440 HALL AVE HOLLISTER CA 95023-6242</t>
  </si>
  <si>
    <t>1500 HALL AVE HOLLISTER CA 95023-6236</t>
  </si>
  <si>
    <t>1571 ALTA VISTA DR HOLLISTER CA 95023-5907</t>
  </si>
  <si>
    <t>1521 VALLEJO DR HOLLISTER CA 95023-6215</t>
  </si>
  <si>
    <t>1871 HIGHLAND DR HOLLISTER CA 95023-5919</t>
  </si>
  <si>
    <t>1510 ALTA VISTA DR HOLLISTER CA 95023-5908</t>
  </si>
  <si>
    <t>1500 ALTA VISTA DR HOLLISTER CA 95023-5908</t>
  </si>
  <si>
    <t>1530 ALTA VISTA DR HOLLISTER CA 95023-5908</t>
  </si>
  <si>
    <t>1861 HIGHLAND DR HOLLISTER CA 95023-5919</t>
  </si>
  <si>
    <t>2130 HIGHLAND DR HOLLISTER CA 95023-6261</t>
  </si>
  <si>
    <t>2211 HIGHLAND DR HOLLISTER CA 95023-6270</t>
  </si>
  <si>
    <t>2140 GLENVIEW DR HOLLISTER CA 95023-6264</t>
  </si>
  <si>
    <t>2131 GLENVIEW DR HOLLISTER CA 95023-6288</t>
  </si>
  <si>
    <t>1491 GHIONE DR HOLLISTER CA 95023-6224</t>
  </si>
  <si>
    <t>1471 GHIONE DR HOLLISTER CA 95023-6224</t>
  </si>
  <si>
    <t>1571 GHIONE DR HOLLISTER CA 95023-6251</t>
  </si>
  <si>
    <t>1520 HALL AVE HOLLISTER CA 95023-6236</t>
  </si>
  <si>
    <t>1411 GHIONE DR HOLLISTER CA 95023-6224</t>
  </si>
  <si>
    <t>1411 HALL AVE HOLLISTER CA 95023-6243</t>
  </si>
  <si>
    <t>1410 HALL AVE HOLLISTER CA 95023-6242</t>
  </si>
  <si>
    <t>1490 HILLTOP RD HOLLISTER CA 95023-6256</t>
  </si>
  <si>
    <t>1571 HALL AVE HOLLISTER CA 95023-6237</t>
  </si>
  <si>
    <t>1960 CLEARVIEW DR HOLLISTER CA 95023-5864</t>
  </si>
  <si>
    <t>1998 CLEARVIEW DR HOLLISTER CA 95023-5864</t>
  </si>
  <si>
    <t>2130 CLEARVIEW DR HOLLISTER CA 95023-6267</t>
  </si>
  <si>
    <t>2140 CLEARVIEW DR HOLLISTER CA 95023-6267</t>
  </si>
  <si>
    <t>2170 ALTURAS CT HOLLISTER CA 95023-6268</t>
  </si>
  <si>
    <t>2100 CLEARVIEW DR HOLLISTER CA 95023-6267</t>
  </si>
  <si>
    <t>2070 CLEARVIEW DR HOLLISTER CA 95023-6239</t>
  </si>
  <si>
    <t>2111 CLEARVIEW DR HOLLISTER CA 95023-6269</t>
  </si>
  <si>
    <t>2141 CLEARVIEW DR HOLLISTER CA 95023-6269</t>
  </si>
  <si>
    <t>1401 HILLTOP RD HOLLISTER CA 95023-6263</t>
  </si>
  <si>
    <t>2120 ALTURAS CT HOLLISTER CA 95023-6268</t>
  </si>
  <si>
    <t>2131 ALTURAS CT HOLLISTER CA 95023-6268</t>
  </si>
  <si>
    <t>2111 ALTURAS CT HOLLISTER CA 95023-6268</t>
  </si>
  <si>
    <t>1471 HILLTOP RD HOLLISTER CA 95023-6263</t>
  </si>
  <si>
    <t>2181 CLEARVIEW DR HOLLISTER CA 95023-6269</t>
  </si>
  <si>
    <t>1970 CLEARVIEW DR HOLLISTER CA 95023-5864</t>
  </si>
  <si>
    <t>2170 CLEARVIEW DR HOLLISTER CA 95023-6267</t>
  </si>
  <si>
    <t>2130 ALTURAS CT HOLLISTER CA 95023-6268</t>
  </si>
  <si>
    <t>2131 HIGHLAND DR HOLLISTER CA 95023-6259</t>
  </si>
  <si>
    <t>1440 HILLTOP RD HOLLISTER CA 95023-6256</t>
  </si>
  <si>
    <t>2051 HIGHLAND DR HOLLISTER CA 95023-6235</t>
  </si>
  <si>
    <t>1850 HIGHLAND DR HOLLISTER CA 95023-5951</t>
  </si>
  <si>
    <t>1571 SUNSET DR HOLLISTER CA 95023-5936</t>
  </si>
  <si>
    <t>1501 VALLEJO DR HOLLISTER CA 95023-6215</t>
  </si>
  <si>
    <t>1971 HIGHLAND DR HOLLISTER CA 95023-6231</t>
  </si>
  <si>
    <t>1441 GHIONE DR HOLLISTER CA 95023-6224</t>
  </si>
  <si>
    <t>1851 HIGHLAND DR HOLLISTER CA 95023-5919</t>
  </si>
  <si>
    <t>1551 HILLTOP RD HOLLISTER CA 95023-6262</t>
  </si>
  <si>
    <t>2110 ALTURAS CT HOLLISTER CA 95023-6268</t>
  </si>
  <si>
    <t>1410 MESA CT HOLLISTER CA 95023-5953</t>
  </si>
  <si>
    <t>1570 GHIONE DR HOLLISTER CA 95023-6250</t>
  </si>
  <si>
    <t>1984 CLEARVIEW DR HOLLISTER CA 95023-5864</t>
  </si>
  <si>
    <t>1461 MESA CT HOLLISTER CA 95023-5952</t>
  </si>
  <si>
    <t>1510 RAINBOW DR HOLLISTER CA 95023-5928</t>
  </si>
  <si>
    <t>2121 GLENVIEW DR HOLLISTER CA 95023-6288</t>
  </si>
  <si>
    <t>1900 CLEARVIEW DR HOLLISTER CA 95023-5804</t>
  </si>
  <si>
    <t>1570 ALTA VISTA DR HOLLISTER CA 95023-5908</t>
  </si>
  <si>
    <t>2030 CLEARVIEW DR HOLLISTER CA 95023-6239</t>
  </si>
  <si>
    <t>2215 HIGHLAND DR HOLLISTER CA 95023-6270</t>
  </si>
  <si>
    <t>2160 ALTURAS CT HOLLISTER CA 95023-6268</t>
  </si>
  <si>
    <t>1521 GHIONE DR HOLLISTER CA 95023-6251</t>
  </si>
  <si>
    <t>2141 ALTURAS CT HOLLISTER CA 95023-6268</t>
  </si>
  <si>
    <t>1531 VALLEJO DR HOLLISTER CA 95023-6215</t>
  </si>
  <si>
    <t>1490 HALL AVE HOLLISTER CA 95023-6242</t>
  </si>
  <si>
    <t>1601 VALLEJO DR HOLLISTER CA 95023-5985</t>
  </si>
  <si>
    <t>1251 SUNSET DR HOLLISTER CA 95023-5826</t>
  </si>
  <si>
    <t>1450 RAINBOW DR HOLLISTER CA 95023-5926</t>
  </si>
  <si>
    <t>1220 SUNSET DR HOLLISTER CA 95023-5827</t>
  </si>
  <si>
    <t>1431 RAINBOW DR HOLLISTER CA 95023-5925</t>
  </si>
  <si>
    <t>1491 ALTA VISTA DR HOLLISTER CA 95023-5905</t>
  </si>
  <si>
    <t>1470 HALL AVE HOLLISTER CA 95023-6242</t>
  </si>
  <si>
    <t>1451 ALTA VISTA DR HOLLISTER CA 95023-5905</t>
  </si>
  <si>
    <t>1361 SUNSET DR HOLLISTER CA 95023-5828</t>
  </si>
  <si>
    <t>1210 SUNSET DR HOLLISTER CA 95023-5827</t>
  </si>
  <si>
    <t>1531 GHIONE DR HOLLISTER CA 95023-6251</t>
  </si>
  <si>
    <t>2110 CLEARVIEW DR HOLLISTER CA 95023-6267</t>
  </si>
  <si>
    <t>2180 GLENVIEW DR HOLLISTER CA 95023-6264</t>
  </si>
  <si>
    <t>2180 CLEARVIEW DR HOLLISTER CA 95023-6267</t>
  </si>
  <si>
    <t>1230 SUNSET DR HOLLISTER CA 95023-5827</t>
  </si>
  <si>
    <t>1231 SUNSET DR HOLLISTER CA 95023-5826</t>
  </si>
  <si>
    <t>1870 CLEARVIEW DR HOLLISTER CA 95023-5803</t>
  </si>
  <si>
    <t>1250 SUNSET DR HOLLISTER CA 95023-5827</t>
  </si>
  <si>
    <t>2121 CLEARVIEW DR HOLLISTER CA 95023-6269</t>
  </si>
  <si>
    <t>1451 VALLEJO DR HOLLISTER CA 95023-6217</t>
  </si>
  <si>
    <t>1341 SUNSET DR HOLLISTER CA 95023-5828</t>
  </si>
  <si>
    <t>2201 HIGHLAND DR HOLLISTER CA 95023-6270</t>
  </si>
  <si>
    <t>2141 HIGHLAND DR HOLLISTER CA 95023-6259</t>
  </si>
  <si>
    <t>1330 SUNSET DR HOLLISTER CA 95023-5829</t>
  </si>
  <si>
    <t>1991 HIGHLAND DR HOLLISTER CA 95023-6231</t>
  </si>
  <si>
    <t>1531 ALTA VISTA DR HOLLISTER CA 95023-5907</t>
  </si>
  <si>
    <t>1340 SUNSET DR HOLLISTER CA 95023-5829</t>
  </si>
  <si>
    <t>1530 VALLEJO DR HOLLISTER CA 95023-6214</t>
  </si>
  <si>
    <t>1960 HIGHLAND DR HOLLISTER CA 95023-5900</t>
  </si>
  <si>
    <t>1891 HIGHLAND DR HOLLISTER CA 95023-5919</t>
  </si>
  <si>
    <t>1360 SUNSET DR HOLLISTER CA 95023-5829</t>
  </si>
  <si>
    <t>1410 RAINBOW DR HOLLISTER CA 95023-5926</t>
  </si>
  <si>
    <t>1450 HALL AVE HOLLISTER CA 95023-6242</t>
  </si>
  <si>
    <t>1271 SUNSET DR HOLLISTER CA 95023-5826</t>
  </si>
  <si>
    <t>2121 HIGHLAND DR HOLLISTER CA 95023-6259</t>
  </si>
  <si>
    <t>1530 RAINBOW DR HOLLISTER CA 95023-5928</t>
  </si>
  <si>
    <t>1200 SUNSET DR HOLLISTER CA 95023-5827</t>
  </si>
  <si>
    <t>2181 HIGHLAND DR HOLLISTER CA 95023-6259</t>
  </si>
  <si>
    <t>1480 MESA CT HOLLISTER CA 95023-5953</t>
  </si>
  <si>
    <t>1490 RAINBOW DR HOLLISTER CA 95023-5926</t>
  </si>
  <si>
    <t>2161 HIGHLAND DR HOLLISTER CA 95023-6259</t>
  </si>
  <si>
    <t>1450 ALTA VISTA DR HOLLISTER CA 95023-5906</t>
  </si>
  <si>
    <t>1500 SUNSET DR HOLLISTER CA 95023-5937</t>
  </si>
  <si>
    <t>1501 RAINBOW DR HOLLISTER CA 95023-5927</t>
  </si>
  <si>
    <t>2221 HIGHLAND DR HOLLISTER CA 95023-6270</t>
  </si>
  <si>
    <t>1500 GHIONE DR HOLLISTER CA 95023-6250</t>
  </si>
  <si>
    <t>1880 CLEARVIEW DR HOLLISTER CA 95023-5803</t>
  </si>
  <si>
    <t>1411 SUNSET DR HOLLISTER CA 95023-5934</t>
  </si>
  <si>
    <t>1241 SUNSET DR HOLLISTER CA 95023-5826</t>
  </si>
  <si>
    <t>1900 HIGHLAND DR HOLLISTER CA 95023</t>
  </si>
  <si>
    <t>1350 SUNSET DR HOLLISTER CA 95023-5829</t>
  </si>
  <si>
    <t>1411 ALTA VISTA DR HOLLISTER CA 95023-5905</t>
  </si>
  <si>
    <t>1351 SUNSET DR HOLLISTER CA 95023-5828</t>
  </si>
  <si>
    <t>1890 CLEARVIEW DR HOLLISTER CA 95023-5803</t>
  </si>
  <si>
    <t>2121 ALTURAS CT HOLLISTER CA 95023-6268</t>
  </si>
  <si>
    <t>1994 CLEARVIEW DR HOLLISTER CA 95023-5864</t>
  </si>
  <si>
    <t>1900 HIGHLAND DR HOLLISTER CA 95023-5999</t>
  </si>
  <si>
    <t>1791 CLEARVIEW DR HOLLISTER CA 95023-5854</t>
  </si>
  <si>
    <t>1451 HALL AVE HOLLISTER CA 95023-6243</t>
  </si>
  <si>
    <t>2131 CLEARVIEW DR HOLLISTER CA 95023-6269</t>
  </si>
  <si>
    <t>1311 SUNSET DR HOLLISTER CA 95023-5828</t>
  </si>
  <si>
    <t>1321 SUNSET DR HOLLISTER CA 95023-5828</t>
  </si>
  <si>
    <t>2181 MARTY Ln Hollister CA 95023</t>
  </si>
  <si>
    <t>1320 WESTWARD DR HOLLISTER CA 95023-5841</t>
  </si>
  <si>
    <t>2171 WHITE OAK Dr Hollister CA 95023</t>
  </si>
  <si>
    <t>1871 HERMOSA WAY HOLLISTER CA 95023-5703</t>
  </si>
  <si>
    <t>2141 WHITE OAK Dr Hollister CA 95023</t>
  </si>
  <si>
    <t>2170 WHITE OAK Dr Hollister CA 95023</t>
  </si>
  <si>
    <t>1360 LOMA VISTA DR HOLLISTER CA 95023-6210</t>
  </si>
  <si>
    <t>1881 VALLEY VIEW RD HOLLISTER CA 95023-5859</t>
  </si>
  <si>
    <t>1321 LOMA VISTA DR HOLLISTER CA 95023-6209</t>
  </si>
  <si>
    <t>1140 WESTWARD DR HOLLISTER CA 95023-5719</t>
  </si>
  <si>
    <t>1230 LOMA VISTA DR HOLLISTER CA 95023-6208</t>
  </si>
  <si>
    <t>1261 LOMA VISTA DR HOLLISTER CA 95023-6207</t>
  </si>
  <si>
    <t>1260 LOMA VISTA DR HOLLISTER CA 95023-6208</t>
  </si>
  <si>
    <t>2150 WHITE OAK Dr Hollister CA 95023</t>
  </si>
  <si>
    <t>1343 HILLTOP RD HOLLISTER CA 95023</t>
  </si>
  <si>
    <t>1141 &amp;1143 CRES HOLLISTER CA 95023-5701</t>
  </si>
  <si>
    <t>1111 &amp;1113 CRES HOLLISTER CA 95023-5701</t>
  </si>
  <si>
    <t>1001 SUNSET DR HOLLISTER CA 95023-5742</t>
  </si>
  <si>
    <t>1270 CRESTVIEW DR HOLLISTER CA 95023-6201</t>
  </si>
  <si>
    <t>FS #2 LANDSCAPE HOLLISTER CA 95023</t>
  </si>
  <si>
    <t>1961 SCENIC CIR HOLLISTER CA 95023-5823</t>
  </si>
  <si>
    <t>1910 HERMOSA WAY HOLLISTER CA 95023-5706</t>
  </si>
  <si>
    <t>1378 GLORIA DR HOLLISTER CA 95023-5810</t>
  </si>
  <si>
    <t>1971 SCENIC CIR HOLLISTER CA 95023-5823</t>
  </si>
  <si>
    <t>1911 HERMOSA WAY HOLLISTER CA 95023-5705</t>
  </si>
  <si>
    <t>1090 WESTWARD DR HOLLISTER CA 95023-5717</t>
  </si>
  <si>
    <t>2020 SCENIC CIR HOLLISTER CA 95023-5801</t>
  </si>
  <si>
    <t>1241 HILLTOP RD HOLLISTER CA 95023-6203</t>
  </si>
  <si>
    <t>1960 VALLEY VIEW RD HOLLISTER CA 95023-5845</t>
  </si>
  <si>
    <t>1321 SCENIC CIR HOLLISTER CA 95023-5820</t>
  </si>
  <si>
    <t>1962 SCENIC CIR HOLLISTER CA 95023-5802</t>
  </si>
  <si>
    <t>1240 CRESTVIEW DR HOLLISTER CA 95023-6201</t>
  </si>
  <si>
    <t>1800 VALLEY VIEW RD HOLLISTER CA 95023-5836</t>
  </si>
  <si>
    <t>1871 MEMORIAL DR HOLLISTER CA 95023-5743</t>
  </si>
  <si>
    <t>1340 RAMONA AVE HOLLISTER CA 95023-5817</t>
  </si>
  <si>
    <t>1351 GLORIA DR HOLLISTER CA 95023-5809</t>
  </si>
  <si>
    <t>1260 HILLTOP RD HOLLISTER CA 95023-6204</t>
  </si>
  <si>
    <t>1270 HILLTOP RD HOLLISTER CA 95023-6204</t>
  </si>
  <si>
    <t>1901 MEMORIAL DR HOLLISTER CA 95023-5709</t>
  </si>
  <si>
    <t>1301 SCENIC CIR HOLLISTER CA 95023-5820</t>
  </si>
  <si>
    <t>1130 WESTWARD DR HOLLISTER CA 95023-5719</t>
  </si>
  <si>
    <t>1350 CRESTVIEW DR HOLLISTER CA 95023-6202</t>
  </si>
  <si>
    <t>1991 VALLEY VIEW RD HOLLISTER CA 95023-5861</t>
  </si>
  <si>
    <t>1981 VALLEY VIEW RD HOLLISTER CA 95023-5861</t>
  </si>
  <si>
    <t>1310 MESA DR HOLLISTER CA 95023-5813</t>
  </si>
  <si>
    <t>1251 WESTWARD DR HOLLISTER CA 95023-5838</t>
  </si>
  <si>
    <t>1321 WESTWARD DR HOLLISTER CA 95023-5840</t>
  </si>
  <si>
    <t>1311 WESTWARD DR HOLLISTER CA 95023-5840</t>
  </si>
  <si>
    <t>1340 MESA DR HOLLISTER CA 95023-5813</t>
  </si>
  <si>
    <t>1320 RAMONA AVE HOLLISTER CA 95023-5817</t>
  </si>
  <si>
    <t>1230 CRESTVIEW DR HOLLISTER CA 95023-6201</t>
  </si>
  <si>
    <t>1347 HILLTOP RD HOLLISTER CA 95023-6205</t>
  </si>
  <si>
    <t>1271 LOMA VISTA DR HOLLISTER CA 95023-6207</t>
  </si>
  <si>
    <t>1251 LOMA VISTA DR HOLLISTER CA 95023-6207</t>
  </si>
  <si>
    <t>1290 WESTWARD DR HOLLISTER CA 95023-5862</t>
  </si>
  <si>
    <t>1261 GLORIA DR HOLLISTER CA 95023-5805</t>
  </si>
  <si>
    <t>1810 MEMORIAL DR HOLLISTER CA 95023-5708</t>
  </si>
  <si>
    <t>1310 WESTWARD DR HOLLISTER CA 95023-5841</t>
  </si>
  <si>
    <t>1330 WESTWARD DR HOLLISTER CA 95023-5841</t>
  </si>
  <si>
    <t>1301 GLORIA DR HOLLISTER CA 95023-5809</t>
  </si>
  <si>
    <t>1921 MEMORIAL DR HOLLISTER CA 95023-5709</t>
  </si>
  <si>
    <t>1330 GLORIA DR HOLLISTER CA 95023-5810</t>
  </si>
  <si>
    <t>1320 GLORIA DR HOLLISTER CA 95023-5810</t>
  </si>
  <si>
    <t>1340 GLORIA DR HOLLISTER CA 95023-5810</t>
  </si>
  <si>
    <t>1300 GLORIA DR HOLLISTER CA 95023-5810</t>
  </si>
  <si>
    <t>1270 WESTWARD DR HOLLISTER CA 95023-5862</t>
  </si>
  <si>
    <t>1390 CRESTVIEW DR HOLLISTER CA 95023-6202</t>
  </si>
  <si>
    <t>1220 MESA DR HOLLISTER CA 95023-5811</t>
  </si>
  <si>
    <t>1210 MESA DR HOLLISTER CA 95023-5811</t>
  </si>
  <si>
    <t>1270 MESA DR HOLLISTER CA 95023-5811</t>
  </si>
  <si>
    <t>1251 MESA DR HOLLISTER CA 95023-5856</t>
  </si>
  <si>
    <t>1260 MESA DR HOLLISTER CA 95023-5811</t>
  </si>
  <si>
    <t>1271 MESA DR HOLLISTER CA 95023-5856</t>
  </si>
  <si>
    <t>1281 WESTWARD DR HOLLISTER CA 95023-5838</t>
  </si>
  <si>
    <t>1320 MESA DR HOLLISTER CA 95023-5813</t>
  </si>
  <si>
    <t>1231 WESTWARD DR HOLLISTER CA 95023-5838</t>
  </si>
  <si>
    <t>1301 WESTWARD DR HOLLISTER CA 95023-5840</t>
  </si>
  <si>
    <t>1230 MESA DR HOLLISTER CA 95023-5811</t>
  </si>
  <si>
    <t>1230 GLORIA DR HOLLISTER CA 95023-5806</t>
  </si>
  <si>
    <t>1821 VALLEY VIEW RD HOLLISTER CA 95023-5858</t>
  </si>
  <si>
    <t>1331 LOMA VISTA DR HOLLISTER CA 95023-6209</t>
  </si>
  <si>
    <t>1331 GLORIA DR HOLLISTER CA 95023-5809</t>
  </si>
  <si>
    <t>1241 GLORIA DR HOLLISTER CA 95023-5805</t>
  </si>
  <si>
    <t>1311 GLORIA DR HOLLISTER CA 95023-5809</t>
  </si>
  <si>
    <t>1321 GLORIA DR HOLLISTER CA 95023-5809</t>
  </si>
  <si>
    <t>1850 MEMORIAL DR HOLLISTER CA 95023-5708</t>
  </si>
  <si>
    <t>1007 WESTWARD DR HOLLISTER CA 95023-5716</t>
  </si>
  <si>
    <t>1071 WESTWARD DR HOLLISTER CA 95023-5741</t>
  </si>
  <si>
    <t>2181 WHITE OAK Dr Hollister CA 95023</t>
  </si>
  <si>
    <t>1140 &amp;1142 CRES HOLLISTER CA 95023-5702</t>
  </si>
  <si>
    <t>1361 LOMA VISTA DR HOLLISTER CA 95023-6209</t>
  </si>
  <si>
    <t>1890 VILLAGE CT HOLLISTER CA 95023-5715</t>
  </si>
  <si>
    <t>1880 VILLAGE CT HOLLISTER CA 95023-5715</t>
  </si>
  <si>
    <t>1131 WESTWARD DR HOLLISTER CA 95023-5718</t>
  </si>
  <si>
    <t>1111 WESTWARD DR HOLLISTER CA 95023-5718</t>
  </si>
  <si>
    <t>1341 SCENIC CIR HOLLISTER CA 95023-5820</t>
  </si>
  <si>
    <t>1241 RAMONA AVE HOLLISTER CA 95023-5814</t>
  </si>
  <si>
    <t>1260 RAMONA AVE HOLLISTER CA 95023-5815</t>
  </si>
  <si>
    <t>1351 WESTWARD DR HOLLISTER CA 95023-5840</t>
  </si>
  <si>
    <t>1311 MESA DR HOLLISTER CA 95023-5812</t>
  </si>
  <si>
    <t>1381 WESTWARD DR HOLLISTER CA 95023-5840</t>
  </si>
  <si>
    <t>1901 VALLEY VIEW RD HOLLISTER CA 95023-5859</t>
  </si>
  <si>
    <t>1300 MESA DR HOLLISTER CA 95023-5813</t>
  </si>
  <si>
    <t>1982 SCENIC CIR HOLLISTER CA 95023-5802</t>
  </si>
  <si>
    <t>1321 MESA DR HOLLISTER CA 95023-5812</t>
  </si>
  <si>
    <t>1350 MESA DR HOLLISTER CA 95023-5813</t>
  </si>
  <si>
    <t>1270 LOMA VISTA DR HOLLISTER CA 95023-6208</t>
  </si>
  <si>
    <t>1291 LOMA VISTA DR HOLLISTER CA 95023-6207</t>
  </si>
  <si>
    <t>2160 WHITE OAK Dr Hollister CA 95023</t>
  </si>
  <si>
    <t>1941 HERMOSA WAY HOLLISTER CA 95023-5705</t>
  </si>
  <si>
    <t>1250 WESTWARD DR HOLLISTER CA 95023-5862</t>
  </si>
  <si>
    <t>1891 HERMOSA WAY HOLLISTER CA 95023-5703</t>
  </si>
  <si>
    <t>1891 VILLAGE CT HOLLISTER CA 95023-5715</t>
  </si>
  <si>
    <t>1901 HERMOSA WAY HOLLISTER CA 95023-5705</t>
  </si>
  <si>
    <t>1880 VALLEY VIEW RD HOLLISTER CA 95023-5860</t>
  </si>
  <si>
    <t>1791 VALLEY VIEW RD HOLLISTER CA 95023-5858</t>
  </si>
  <si>
    <t>1191 GLORIA DR HOLLISTER CA 95023-5805</t>
  </si>
  <si>
    <t>1340 SCENIC CIR HOLLISTER CA 95023-5821</t>
  </si>
  <si>
    <t>1991 SCENIC CIR HOLLISTER CA 95023-5823</t>
  </si>
  <si>
    <t>1310 SCENIC CIR HOLLISTER CA 95023-5821</t>
  </si>
  <si>
    <t>1331 SCENIC CIR HOLLISTER CA 95023-5820</t>
  </si>
  <si>
    <t>1321 RAMONA AVE HOLLISTER CA 95023-5816</t>
  </si>
  <si>
    <t>1261 RAMONA AVE HOLLISTER CA 95023-5814</t>
  </si>
  <si>
    <t>1281 LOMA VISTA DR HOLLISTER CA 95023-6207</t>
  </si>
  <si>
    <t>2073 VALLEY VIEW RD HOLLISTER CA 95023-5837</t>
  </si>
  <si>
    <t>1250 HILLTOP RD HOLLISTER CA 95023-6204</t>
  </si>
  <si>
    <t>1240 SCENIC CIR HOLLISTER CA 95023-5819</t>
  </si>
  <si>
    <t>1251 RAMONA AVE HOLLISTER CA 95023-5814</t>
  </si>
  <si>
    <t>1808 VALLEY VIEW RD HOLLISTER CA 95023-5836</t>
  </si>
  <si>
    <t>1010 WESTWARD DR HOLLISTER CA 95023-5717</t>
  </si>
  <si>
    <t>1341 GLORIA DR HOLLISTER CA 95023-5809</t>
  </si>
  <si>
    <t>1110 WESTWARD DR HOLLISTER CA 95023-5719</t>
  </si>
  <si>
    <t>2001 VALLEY VIEW RD HOLLISTER CA 95023-5837</t>
  </si>
  <si>
    <t>1340 LOMA VISTA DR HOLLISTER CA 95023-6210</t>
  </si>
  <si>
    <t>1271 SCENIC CIR HOLLISTER CA 95023-5818</t>
  </si>
  <si>
    <t>1261 SCENIC CIR HOLLISTER CA 95023-5818</t>
  </si>
  <si>
    <t>1241 SCENIC CIR HOLLISTER CA 95023-5818</t>
  </si>
  <si>
    <t>1880 HERMOSA WAY HOLLISTER CA 95023-5704</t>
  </si>
  <si>
    <t>1951 MEMORIAL DR HOLLISTER CA 95023-5709</t>
  </si>
  <si>
    <t>1220 GLORIA DR HOLLISTER CA 95023-5806</t>
  </si>
  <si>
    <t>1260 WESTWARD DR HOLLISTER CA 95023-5862</t>
  </si>
  <si>
    <t>1200 WESTWARD DR HOLLISTER CA 95023-5839</t>
  </si>
  <si>
    <t>1270 SCENIC CIR HOLLISTER CA 95023-5819</t>
  </si>
  <si>
    <t>1330 SCENIC CIR HOLLISTER CA 95023-5821</t>
  </si>
  <si>
    <t>2071 VALLEY VIEW RD HOLLISTER CA 95023-5837</t>
  </si>
  <si>
    <t>1271 WESTWARD DR HOLLISTER CA 95023-5838</t>
  </si>
  <si>
    <t>1372 GLORIA DR HOLLISTER CA 95023-5810</t>
  </si>
  <si>
    <t>1371 WESTWARD DR HOLLISTER CA 95023-5840</t>
  </si>
  <si>
    <t>1220 LOMA VISTA DR HOLLISTER CA 95023-6208</t>
  </si>
  <si>
    <t>1311 LOMA VISTA DR HOLLISTER CA 95023-6209</t>
  </si>
  <si>
    <t>1975 SCENIC CIR HOLLISTER CA 95023-5823</t>
  </si>
  <si>
    <t>1251 SCENIC CIR HOLLISTER CA 95023-5818</t>
  </si>
  <si>
    <t>1990 SCENIC CIR HOLLISTER CA 95023-5801</t>
  </si>
  <si>
    <t>1350 WESTWARD DR HOLLISTER CA 95023-5841</t>
  </si>
  <si>
    <t>1940 MEMORIAL DR HOLLISTER CA 95023-5710</t>
  </si>
  <si>
    <t>991 SUNSET DR HOLLISTER CA 95023-9602</t>
  </si>
  <si>
    <t>1050 WESTWARD DR HOLLISTER CA 95023-5717</t>
  </si>
  <si>
    <t>2000 SCENIC CIR HOLLISTER CA 95023-5801</t>
  </si>
  <si>
    <t>1351 SCENIC CIR HOLLISTER CA 95023-5820</t>
  </si>
  <si>
    <t>1311 SCENIC CIR HOLLISTER CA 95023-5820</t>
  </si>
  <si>
    <t>1981 SCENIC CIR HOLLISTER CA 95023-5823</t>
  </si>
  <si>
    <t>1902 VILLAGE CT HOLLISTER CA 95023-5715</t>
  </si>
  <si>
    <t>1141 WESTWARD DR HOLLISTER CA 95023-5718</t>
  </si>
  <si>
    <t>1901 VILLAGE CT HOLLISTER CA 95023-5715</t>
  </si>
  <si>
    <t>1881 VILLAGE CT HOLLISTER CA 95023-5715</t>
  </si>
  <si>
    <t>1101 &amp;1103 CRES HOLLISTER CA 95023-5701</t>
  </si>
  <si>
    <t>1100 &amp;1102 CRES HOLLISTER CA 95023-5702</t>
  </si>
  <si>
    <t>1370 MESA DR HOLLISTER CA 95023-5813</t>
  </si>
  <si>
    <t>1250 MESA DR HOLLISTER CA 95023-5811</t>
  </si>
  <si>
    <t>1972 SCENIC CIR HOLLISTER CA 95023-5802</t>
  </si>
  <si>
    <t>1250 RAMONA AVE HOLLISTER CA 95023-5815</t>
  </si>
  <si>
    <t>1240 RAMONA AVE HOLLISTER CA 95023-5815</t>
  </si>
  <si>
    <t>1330 CRESTVIEW DR HOLLISTER CA 95023-6202</t>
  </si>
  <si>
    <t>1360 GLORIA DR HOLLISTER CA 95023-5810</t>
  </si>
  <si>
    <t>1210 LOMA VISTA DR HOLLISTER CA 95023-6208</t>
  </si>
  <si>
    <t>1301 LOMA VISTA DR HOLLISTER CA 95023-6209</t>
  </si>
  <si>
    <t>1801 VALLEY VIEW RD HOLLISTER CA 95023-5858</t>
  </si>
  <si>
    <t>1310 HILLTOP RD HOLLISTER CA 95023-6206</t>
  </si>
  <si>
    <t>1360 MESA DR HOLLISTER CA 95023-5813</t>
  </si>
  <si>
    <t>1881 MEMORIAL DR HOLLISTER CA 95023-5743</t>
  </si>
  <si>
    <t>1340 CRESTVIEW DR HOLLISTER CA 95023-6202</t>
  </si>
  <si>
    <t>1221 WESTWARD DR HOLLISTER CA 95023-5838</t>
  </si>
  <si>
    <t>1921 HERMOSA WAY HOLLISTER CA 95023-5705</t>
  </si>
  <si>
    <t>1261 MESA DR HOLLISTER CA 95023-5856</t>
  </si>
  <si>
    <t>1970 SCENIC CIR HOLLISTER CA 95023-5801</t>
  </si>
  <si>
    <t>1220 HILLTOP RD HOLLISTER CA 95023-6204</t>
  </si>
  <si>
    <t>1310 GLORIA DR HOLLISTER CA 95023-5810</t>
  </si>
  <si>
    <t>1890 VALLEY VIEW RD HOLLISTER CA 95023-5860</t>
  </si>
  <si>
    <t>1920 HERMOSA WAY HOLLISTER CA 95023-5706</t>
  </si>
  <si>
    <t>1261 HILLTOP RD HOLLISTER CA 95023-6203</t>
  </si>
  <si>
    <t>1280 LOMA VISTA DR HOLLISTER CA 95023-6208</t>
  </si>
  <si>
    <t>1320 CRESTVIEW DR HOLLISTER CA 95023-6202</t>
  </si>
  <si>
    <t>2201 VALLEY VIEW RD HOLLISTER CA 95023-6212</t>
  </si>
  <si>
    <t>1300 CRESTVIEW DR HOLLISTER CA 95023-6202</t>
  </si>
  <si>
    <t>1250 CRESTVIEW DR HOLLISTER CA 95023-6201</t>
  </si>
  <si>
    <t>2140 WHITE OAK Dr Hollister CA 95023</t>
  </si>
  <si>
    <t>1120 WESTWARD DR HOLLISTER CA 95023-5719</t>
  </si>
  <si>
    <t>1360 CRESTVIEW DR HOLLISTER CA 95023-6202</t>
  </si>
  <si>
    <t>FS #2 2240 VALLEY VIEW RD HOLLISTER CA 95023</t>
  </si>
  <si>
    <t>2131 WHITE OAK Dr Hollister CA 95023</t>
  </si>
  <si>
    <t>2161 WHITE OAK Dr Hollister CA 95023</t>
  </si>
  <si>
    <t>1220 CRESTVIEW DR HOLLISTER CA 95023-6201</t>
  </si>
  <si>
    <t>1200 LOMA VISTA DR HOLLISTER CA 95023-6208</t>
  </si>
  <si>
    <t>1341 WESTWARD DR HOLLISTER CA 95023-5840</t>
  </si>
  <si>
    <t>1250 GLORIA DR HOLLISTER CA 95023-5806</t>
  </si>
  <si>
    <t>1240 MESA DR HOLLISTER CA 95023-5811</t>
  </si>
  <si>
    <t>1221 LOMA VISTA DR HOLLISTER CA 95023-6207</t>
  </si>
  <si>
    <t>1951 SCENIC CIR HOLLISTER CA 95023-5822</t>
  </si>
  <si>
    <t>1891 MEMORIAL DR HOLLISTER CA 95023-5743</t>
  </si>
  <si>
    <t>1290 HILLTOP RD HOLLISTER CA 95023-6204</t>
  </si>
  <si>
    <t>1950 HERMOSA WAY HOLLISTER CA 95023-5706</t>
  </si>
  <si>
    <t>1390 GLORIA DR HOLLISTER CA 95023-5810</t>
  </si>
  <si>
    <t>1350 LOMA VISTA DR HOLLISTER CA 95023-6210</t>
  </si>
  <si>
    <t>1290 LOMA VISTA DR HOLLISTER CA 95023-6208</t>
  </si>
  <si>
    <t>1330 MESA DR HOLLISTER CA 95023-5813</t>
  </si>
  <si>
    <t>1241 LOMA VISTA DR HOLLISTER CA 95023-6207</t>
  </si>
  <si>
    <t>2211 VALLEY VIEW RD HOLLISTER CA 95023-6212</t>
  </si>
  <si>
    <t>2161 MARTY Ln Hollister CA 95023</t>
  </si>
  <si>
    <t>2130 WHITE OAK Dr Hollister CA 95023</t>
  </si>
  <si>
    <t>1260 GLORIA DR HOLLISTER CA 95023-5806</t>
  </si>
  <si>
    <t>1361 WESTWARD DR HOLLISTER CA 95023-5840</t>
  </si>
  <si>
    <t>1840 MEMORIAL DR HOLLISTER CA 95023-5708</t>
  </si>
  <si>
    <t>1832 MEMORIAL DR HOLLISTER CA 95023-5708</t>
  </si>
  <si>
    <t>1830 MEMORIAL DR HOLLISTER CA 95023-5708</t>
  </si>
  <si>
    <t>981 SUNSET DR HOLLISTER CA 95023-5602</t>
  </si>
  <si>
    <t>1190 GLORIA DR HOLLISTER CA 95023-5806</t>
  </si>
  <si>
    <t>1992 SCENIC CIR HOLLISTER CA 95023-5802</t>
  </si>
  <si>
    <t>1960 SCENIC CIR HOLLISTER CA 95023-5801</t>
  </si>
  <si>
    <t>1890 HERMOSA WAY HOLLISTER CA 95023-5704</t>
  </si>
  <si>
    <t>1240 GLORIA DR HOLLISTER CA 95023-5806</t>
  </si>
  <si>
    <t>1831 MEMORIAL DR HOLLISTER CA 95023-5707</t>
  </si>
  <si>
    <t>1340 WESTWARD DR HOLLISTER CA 95023-5841</t>
  </si>
  <si>
    <t>1961 VALLEY VIEW RD HOLLISTER CA 95023-5861</t>
  </si>
  <si>
    <t>1350 HILLTOP RD HOLLISTER CA 95023-6206</t>
  </si>
  <si>
    <t>1231 LOMA VISTA DR HOLLISTER CA 95023-6207</t>
  </si>
  <si>
    <t>1900 HERMOSA WAY HOLLISTER CA 95023-5706</t>
  </si>
  <si>
    <t>1210 WESTWARD DR HOLLISTER CA 95023-5839</t>
  </si>
  <si>
    <t>1880 MEMORIAL DR HOLLISTER CA 95023-5708</t>
  </si>
  <si>
    <t>1890 MEMORIAL DR HOLLISTER CA 95023-5708</t>
  </si>
  <si>
    <t>1130 &amp;1132 CRES HOLLISTER CA 95023-5702</t>
  </si>
  <si>
    <t>1331 MESA DR HOLLISTER CA 95023-5812</t>
  </si>
  <si>
    <t>1152 CRESCENT LN HOLLISTER CA 95023-5702</t>
  </si>
  <si>
    <t>1100 RICHARD RD HOLLISTER CA 95023</t>
  </si>
  <si>
    <t>1133 CRESCENT LN HOLLISTER CA 95023-5701</t>
  </si>
  <si>
    <t>VALVW CRESTVIEW HOLLISTER CA 95023</t>
  </si>
  <si>
    <t>1101 RICHARD RD HOLLISTER CA 95023</t>
  </si>
  <si>
    <t>1111 RICHARD RD HOLLISTER CA 95023</t>
  </si>
  <si>
    <t>1121 RICHARD RD HOLLISTER CA 95023</t>
  </si>
  <si>
    <t>1141 RICHARD RD HOLLISTER CA 95023</t>
  </si>
  <si>
    <t>1160 RICHARD RD HOLLISTER CA 95023</t>
  </si>
  <si>
    <t>1161 RICHARD RD HOLLISTER CA 95023</t>
  </si>
  <si>
    <t>1110 RICHARD RD HOLLISTER CA 95023</t>
  </si>
  <si>
    <t>1140 RICHARD RD HOLLISTER CA 95023</t>
  </si>
  <si>
    <t>1120 RICHARD RD HOLLISTER CA 95023</t>
  </si>
  <si>
    <t>1180 RICHARD RD HOLLISTER CA 95023</t>
  </si>
  <si>
    <t>1181 RICHARD RD HOLLISTER CA 95023</t>
  </si>
  <si>
    <t>2071 SANTORO WAY HOLLISTER CA 95023</t>
  </si>
  <si>
    <t>2051 SANTORO WAY HOLLISTER CA 95023</t>
  </si>
  <si>
    <t>2081 SANTORO WAY HOLLISTER CA 95023</t>
  </si>
  <si>
    <t>2061 SANTORO WAY HOLLISTER CA 95023</t>
  </si>
  <si>
    <t>2090 SANTORO WAY HOLLISTER CA 95023</t>
  </si>
  <si>
    <t>2097 VALLEY VIEW RD HOLLISTER CA 95023</t>
  </si>
  <si>
    <t>2095 OAKS PROMENADE HOLLISTER CA 95023</t>
  </si>
  <si>
    <t>1881 HERMOSA WAY HOLLISTER CA 95023-5703</t>
  </si>
  <si>
    <t>1300 SCENIC CIR HOLLISTER CA 95023-5821</t>
  </si>
  <si>
    <t>1240 LOMA VISTA DR HOLLISTER CA 95023-6208</t>
  </si>
  <si>
    <t>2121 VALLEY VIEW RD HOLLISTER CA 95023-6211</t>
  </si>
  <si>
    <t>1331 RAMONA AVE HOLLISTER CA 95023-5816</t>
  </si>
  <si>
    <t>1281 GLORIA DR HOLLISTER CA 95023-5805</t>
  </si>
  <si>
    <t>1006 WESTWARD DR HOLLISTER CA 95023-5717</t>
  </si>
  <si>
    <t>1941 MEMORIAL DR HOLLISTER CA 95023-5709</t>
  </si>
  <si>
    <t>1951 HERMOSA WAY HOLLISTER CA 95023-5705</t>
  </si>
  <si>
    <t>1350 GLORIA DR HOLLISTER CA 95023-5810</t>
  </si>
  <si>
    <t>1330 RAMONA AVE HOLLISTER CA 95023-5817</t>
  </si>
  <si>
    <t>1341 MESA DR HOLLISTER CA 95023-5812</t>
  </si>
  <si>
    <t>2010 SCENIC CIR HOLLISTER CA 95023-5801</t>
  </si>
  <si>
    <t>1781 VALLEY VIEW RD HOLLISTER CA 95023-5858</t>
  </si>
  <si>
    <t>1362 GLORIA DR HOLLISTER CA 95023-5810</t>
  </si>
  <si>
    <t>1950 SCENIC CIR HOLLISTER CA 95023-5801</t>
  </si>
  <si>
    <t>1161 GARCIA GLN HOLLISTER CA 95023</t>
  </si>
  <si>
    <t>1151 GARCIA GLN HOLLISTER CA 95023</t>
  </si>
  <si>
    <t>1150 GARCIA GLN HOLLISTER CA 95023</t>
  </si>
  <si>
    <t>1131 GARCIA GLN HOLLISTER CA 95023</t>
  </si>
  <si>
    <t>1141 GARCIA GLN HOLLISTER CA 95023</t>
  </si>
  <si>
    <t>1380 HILLTOP RD HOLLISTER CA 95023</t>
  </si>
  <si>
    <t>1110 &amp;1112 CRES HOLLISTER CA 95023-5702</t>
  </si>
  <si>
    <t>2080 RED OAK DR HOLLISTER CA 95023</t>
  </si>
  <si>
    <t>2070 RED OAK DR HOLLISTER CA 95023</t>
  </si>
  <si>
    <t>1111 GARCIA GLN HOLLISTER CA 95023</t>
  </si>
  <si>
    <t>2060 RED OAK DR HOLLISTER CA 95023</t>
  </si>
  <si>
    <t>1110 GARCIA GLN HOLLISTER CA 95023</t>
  </si>
  <si>
    <t>1100 GARCIA GLN HOLLISTER CA 95023</t>
  </si>
  <si>
    <t>2091 SANTORO WAY HOLLISTER CA 95023</t>
  </si>
  <si>
    <t>1120 GARCIA GLN HOLLISTER CA 95023</t>
  </si>
  <si>
    <t>1121 GARCIA GLN HOLLISTER CA 95023</t>
  </si>
  <si>
    <t>1130 GARCIA GLN HOLLISTER CA 95023</t>
  </si>
  <si>
    <t>1140 GARCIA GLN HOLLISTER CA 95023</t>
  </si>
  <si>
    <t>1910 MEMORIAL DR HOLLISTER CA 95023-5710</t>
  </si>
  <si>
    <t>1270 RAMONA AVE HOLLISTER CA 95023-5815</t>
  </si>
  <si>
    <t>1370 HILLTOP RD HOLLISTER CA 95023-6206</t>
  </si>
  <si>
    <t>1211 WESTWARD DR HOLLISTER CA 95023-5838</t>
  </si>
  <si>
    <t>1200 GLORIA DR HOLLISTER CA 95023-5806</t>
  </si>
  <si>
    <t>1953 SCENIC CIR HOLLISTER CA 95023-5823</t>
  </si>
  <si>
    <t>1301 RAMONA AVE HOLLISTER CA 95023-5816</t>
  </si>
  <si>
    <t>1940 HERMOSA WAY HOLLISTER CA 95023-5706</t>
  </si>
  <si>
    <t>2041 WHITE OAK DR HOLLISTER CA 95023</t>
  </si>
  <si>
    <t>2051 WHITE OAK DR HOLLISTER CA 95023</t>
  </si>
  <si>
    <t>2061 WHITE OAK DR HOLLISTER CA 95023</t>
  </si>
  <si>
    <t>2071 WHITE OAK DR HOLLISTER CA 95023</t>
  </si>
  <si>
    <t>2050 WHITE OAK DR HOLLISTER CA 95023</t>
  </si>
  <si>
    <t>2040 WHITE OAK DR HOLLISTER CA 95023</t>
  </si>
  <si>
    <t>1250 LOMA VISTA DR HOLLISTER CA 95023-6208</t>
  </si>
  <si>
    <t>1130 MCCLELLAN ST HOLLISTER CA 95023</t>
  </si>
  <si>
    <t>1151 MCCLELLAN ST HOLLISTER CA 95023</t>
  </si>
  <si>
    <t>1160 MCCLELLAN ST HOLLISTER CA 95023</t>
  </si>
  <si>
    <t>1150 MCCLELLAN ST HOLLISTER CA 95023</t>
  </si>
  <si>
    <t>1120 MCCLELLAN ST HOLLISTER CA 95023</t>
  </si>
  <si>
    <t>2008 SANTORO Way Hollister CA 95023</t>
  </si>
  <si>
    <t>1140 MCCLELLAN ST HOLLISTER CA 95023</t>
  </si>
  <si>
    <t>2071 MCCLELLAN ST HOLLISTER CA 95023</t>
  </si>
  <si>
    <t>1160 GARCIA GLN HOLLISTER CA 95023</t>
  </si>
  <si>
    <t>2011 SANTORO WAY HOLLISTER CA 95023</t>
  </si>
  <si>
    <t>2031 SANTORO WAY HOLLISTER CA 95023</t>
  </si>
  <si>
    <t>2021 SANTORO WAY HOLLISTER CA 95023</t>
  </si>
  <si>
    <t>1170 GARCIA GLN HOLLISTER CA 95023</t>
  </si>
  <si>
    <t>2041 SANTORO WAY HOLLISTER CA 95023</t>
  </si>
  <si>
    <t>1171 GARCIA GLN HOLLISTER CA 95023</t>
  </si>
  <si>
    <t>2060 WHITE OAK DR HOLLISTER CA 95023</t>
  </si>
  <si>
    <t>2070 WHITE OAK DR HOLLISTER CA 95023</t>
  </si>
  <si>
    <t>2080 WHITE OAK DR HOLLISTER CA 95023</t>
  </si>
  <si>
    <t>1111 MCCLELLAN ST HOLLISTER CA 95023</t>
  </si>
  <si>
    <t>1121 MCCLELLAN ST HOLLISTER CA 95023</t>
  </si>
  <si>
    <t>2050 RED OAK DR HOLLISTER CA 95023</t>
  </si>
  <si>
    <t>2006 RED OAK DR HOLLISTER CA 95023</t>
  </si>
  <si>
    <t>2000 RED OAK DR HOLLISTER CA 95023</t>
  </si>
  <si>
    <t>2020 RED OAK DR HOLLISTER CA 95023</t>
  </si>
  <si>
    <t>2010 RED OAK DR HOLLISTER CA 95023</t>
  </si>
  <si>
    <t>2030 RED OAK DR HOLLISTER CA 95023</t>
  </si>
  <si>
    <t>2040 RED OAK DR HOLLISTER CA 95023</t>
  </si>
  <si>
    <t>1131 MCCLELLAN ST HOLLISTER CA 95023</t>
  </si>
  <si>
    <t>2099 WHITE OAK Dr Hollister CA 95023</t>
  </si>
  <si>
    <t>2092 WHITE OAK DR HOLLISTER CA 95023</t>
  </si>
  <si>
    <t>2090 WHITE OAK DR HOLLISTER CA 95023</t>
  </si>
  <si>
    <t>2091 WHITE OAK DR HOLLISTER CA 95023</t>
  </si>
  <si>
    <t>2095 WHITE OAK DR HOLLISTER CA 95023</t>
  </si>
  <si>
    <t>2081 WHITE OAK DR HOLLISTER CA 95023</t>
  </si>
  <si>
    <t>1110 MCCLELLAN ST HOLLISTER CA 95023</t>
  </si>
  <si>
    <t>1101 MCCLELLAN ST HOLLISTER CA 95023</t>
  </si>
  <si>
    <t>2009 SANTORO WAY HOLLISTER CA 95023</t>
  </si>
  <si>
    <t>2001 SANTORO WAY HOLLISTER CA 95023</t>
  </si>
  <si>
    <t>1180 MCCLELLAN ST HOLLISTER CA 95023</t>
  </si>
  <si>
    <t>1171 MCCLELLAN ST HOLLISTER CA 95023</t>
  </si>
  <si>
    <t>1170 MCCLELLAN ST HOLLISTER CA 95023</t>
  </si>
  <si>
    <t>1161 MCCLELLAN ST HOLLISTER CA 95023</t>
  </si>
  <si>
    <t>1100 MCCLELLAN ST HOLLISTER CA 95023</t>
  </si>
  <si>
    <t>1141 MCCLELLAN ST HOLLISTER CA 95023</t>
  </si>
  <si>
    <t>2005 SANTORO WAY HOLLISTER CA 95023</t>
  </si>
  <si>
    <t>1330 LOMA VISTA DR HOLLISTER CA 95023-6210</t>
  </si>
  <si>
    <t>1210 GLORIA DR HOLLISTER CA 95023-5806</t>
  </si>
  <si>
    <t>1261 WESTWARD DR HOLLISTER CA 95023-5838</t>
  </si>
  <si>
    <t>1950 MEMORIAL DR HOLLISTER CA 95023-5710</t>
  </si>
  <si>
    <t>1260 SCENIC CIR HOLLISTER CA 95023-5819</t>
  </si>
  <si>
    <t>1951 VALLEY VIEW RD HOLLISTER CA 95023-5861</t>
  </si>
  <si>
    <t>1891 VALLEY VIEW RD HOLLISTER CA 95023-5859</t>
  </si>
  <si>
    <t>1930 VALLEY VIEW RD HOLLISTER CA 95023-5860</t>
  </si>
  <si>
    <t>1231 SCENIC CIR HOLLISTER CA 95023-5818</t>
  </si>
  <si>
    <t>1301 MESA DR HOLLISTER CA 95023-5812</t>
  </si>
  <si>
    <t>1351 LOMA VISTA DR HOLLISTER CA 95023-6209</t>
  </si>
  <si>
    <t>1911 MEMORIAL DR HOLLISTER CA 95023-5709</t>
  </si>
  <si>
    <t>1311 RAMONA AVE HOLLISTER CA 95023-5816</t>
  </si>
  <si>
    <t>1811 VALLEY VIEW RD HOLLISTER CA 95023-5858</t>
  </si>
  <si>
    <t>1912 VALLEY VIEW RD HOLLISTER CA 95023-5860</t>
  </si>
  <si>
    <t>1310 LOMA VISTA DR HOLLISTER CA 95023-6210</t>
  </si>
  <si>
    <t>1280 GLORIA DR HOLLISTER CA 95023-5806</t>
  </si>
  <si>
    <t>1070 WESTWARD DR HOLLISTER CA 95023-5717</t>
  </si>
  <si>
    <t>1310 RAMONA AVE HOLLISTER CA 95023-5817</t>
  </si>
  <si>
    <t>1860 MEMORIAL DR HOLLISTER CA 95023-5708</t>
  </si>
  <si>
    <t>1241 WESTWARD DR HOLLISTER CA 95023-5838</t>
  </si>
  <si>
    <t>1011 WESTWARD DR HOLLISTER CA 95023-5716</t>
  </si>
  <si>
    <t>1365 HILLTOP RD HOLLISTER CA 95023-6205</t>
  </si>
  <si>
    <t>1384 GLORIA DR HOLLISTER CA 95023-5810</t>
  </si>
  <si>
    <t>1971 VALLEY VIEW RD HOLLISTER CA 95023-5861</t>
  </si>
  <si>
    <t>2011 VALLEY VIEW RD HOLLISTER CA 95023-5837</t>
  </si>
  <si>
    <t>CLUB HOUSE MCCLELLAN St Hollister CA 95023</t>
  </si>
  <si>
    <t>1341 LOMA VISTA DR HOLLISTER CA 95023-6209</t>
  </si>
  <si>
    <t>1271 RAMONA AVE HOLLISTER CA 95023-5814</t>
  </si>
  <si>
    <t>1300 RAMONA AVE HOLLISTER CA 95023-5817</t>
  </si>
  <si>
    <t>2118 WHITE OAK Dr Hollister CA 95023</t>
  </si>
  <si>
    <t>2114 WHITE OAK Dr Hollister CA 95023</t>
  </si>
  <si>
    <t>2112 WHITE OAK Dr Hollister CA 95023</t>
  </si>
  <si>
    <t>2120 WHITE OAK Dr Hollister CA 95023</t>
  </si>
  <si>
    <t>2113 WHITE OAK Dr Hollister CA 95023</t>
  </si>
  <si>
    <t>2115 WHITE OAK Dr Hollister CA 95023</t>
  </si>
  <si>
    <t>2110 WHITE OAK Dr Hollister CA 95023</t>
  </si>
  <si>
    <t>2106 WHITE OAK Dr Hollister CA 95023</t>
  </si>
  <si>
    <t>2108 WHITE OAK Dr Hollister CA 95023</t>
  </si>
  <si>
    <t>1920 MEMORIAL DR HOLLISTER CA 95023-5710</t>
  </si>
  <si>
    <t>1122&amp;1122A CRESCENT Ln HOLLISTER CA 95023-5702</t>
  </si>
  <si>
    <t>2102 WHITE OAK Dr Hollister CA 95023</t>
  </si>
  <si>
    <t>2103 WHITE OAK Dr Hollister CA 95023</t>
  </si>
  <si>
    <t>2100 WHITE OAK Dr Hollister CA 95023</t>
  </si>
  <si>
    <t>2104 WHITE OAK Dr Hollister CA 95023</t>
  </si>
  <si>
    <t>2101 WHITE OAK Dr Hollister CA 95023</t>
  </si>
  <si>
    <t>2105 WHITE OAK Dr Hollister CA 95023</t>
  </si>
  <si>
    <t>2107 WHITE OAK Dr Hollister CA 95023</t>
  </si>
  <si>
    <t>2109 WHITE OAK Dr Hollister CA 95023</t>
  </si>
  <si>
    <t>2111 WHITE OAK Dr Hollister CA 95023</t>
  </si>
  <si>
    <t>2012 WHITE OAK DR HOLLISTER CA 95023</t>
  </si>
  <si>
    <t>2013 WHITE OAK DR HOLLISTER CA 95023</t>
  </si>
  <si>
    <t>2008 WHITE OAK DR HOLLISTER CA 95023</t>
  </si>
  <si>
    <t>2031 WHITE OAK DR HOLLISTER CA 95023</t>
  </si>
  <si>
    <t>2000 WHITE OAK DR HOLLISTER CA 95023</t>
  </si>
  <si>
    <t>2004 WHITE OAK DR HOLLISTER CA 95023</t>
  </si>
  <si>
    <t>2021 WHITE OAK DR HOLLISTER CA 95023</t>
  </si>
  <si>
    <t>2030 WHITE OAK DR HOLLISTER CA 95023</t>
  </si>
  <si>
    <t>2017 WHITE OAK DR HOLLISTER CA 95023</t>
  </si>
  <si>
    <t>2020 WHITE OAK DR HOLLISTER CA 95023</t>
  </si>
  <si>
    <t>2016 WHITE OAK DR HOLLISTER CA 95023</t>
  </si>
  <si>
    <t>1251 GLORIA DR HOLLISTER CA 95023-5805</t>
  </si>
  <si>
    <t>2001 SCENIC CIR HOLLISTER CA 95023-5823</t>
  </si>
  <si>
    <t>1030 WESTWARD DR HOLLISTER CA 95023-5717</t>
  </si>
  <si>
    <t>1837 MEMORIAL DR HOLLISTER CA 95023-5707</t>
  </si>
  <si>
    <t>2051 VALLEY VIEW RD HOLLISTER CA 95023-5837</t>
  </si>
  <si>
    <t>1211 LOMA VISTA DR HOLLISTER CA 95023-6207</t>
  </si>
  <si>
    <t>1841 MEMORIAL DR HOLLISTER CA 95023-5707</t>
  </si>
  <si>
    <t>1320 LOMA VISTA DR HOLLISTER CA 95023-6210</t>
  </si>
  <si>
    <t>1291 HILLTOP RD HOLLISTER CA 95023-6203</t>
  </si>
  <si>
    <t>1320 SCENIC CIR HOLLISTER CA 95023-5821</t>
  </si>
  <si>
    <t>1250 SCENIC CIR HOLLISTER CA 95023-5819</t>
  </si>
  <si>
    <t>1980 SCENIC CIR HOLLISTER CA 95023-5801</t>
  </si>
  <si>
    <t>2021 SCENIC CIR HOLLISTER CA 95023-5823</t>
  </si>
  <si>
    <t>2011 SCENIC CIR HOLLISTER CA 95023-5823</t>
  </si>
  <si>
    <t>1300 LOMA VISTA DR HOLLISTER CA 95023-6210</t>
  </si>
  <si>
    <t>1341 RAMONA AVE HOLLISTER CA 95023-5816</t>
  </si>
  <si>
    <t>FS #2 FIRE SPRNK 3/4 BYP HOLLISTER CA 95023</t>
  </si>
  <si>
    <t>2180 WHITE OAK Dr Hollister CA 95023</t>
  </si>
  <si>
    <t>2108 RED OAK Dr Hollister CA 95023</t>
  </si>
  <si>
    <t>2190 WHITE OAK Dr Hollister CA 95023</t>
  </si>
  <si>
    <t>2120 RED OAK Dr Hollister CA 95023</t>
  </si>
  <si>
    <t>2151 WHITE OAK Dr Hollister CA 95023</t>
  </si>
  <si>
    <t>2191 WHITE OAK Dr Hollister CA 95023</t>
  </si>
  <si>
    <t>2171 MARTY Ln Hollister CA 95023</t>
  </si>
  <si>
    <t>2141 RED OAK Dr Hollister CA 95023</t>
  </si>
  <si>
    <t>FS #2 1" TO 6" COMPOUND HOLLISTER CA 95023</t>
  </si>
  <si>
    <t>FS #2 6" COMPOUND FH LINE HOLLISTER CA 95023</t>
  </si>
  <si>
    <t>2251 PRESTON CT HOLLISTER CA 95023-8011</t>
  </si>
  <si>
    <t>2421 VALLEY VIEW RD HOLLISTER CA 95023-8003</t>
  </si>
  <si>
    <t>1291 BRIGHTON DR HOLLISTER CA 95023-8019</t>
  </si>
  <si>
    <t>1251 BRIGHTON DR HOLLISTER CA 95023-8019</t>
  </si>
  <si>
    <t>2300 VALLEY VIEW RD HOLLISTER CA 95023-8001</t>
  </si>
  <si>
    <t>2360 VALLEY VIEW RD HOLLISTER CA 95023-8001</t>
  </si>
  <si>
    <t>1208 MORNINGSIDE CT HOLLISTER CA 95023-8007</t>
  </si>
  <si>
    <t>2361 VALLEY VIEW RD HOLLISTER CA 95023-8006</t>
  </si>
  <si>
    <t>1221 MORNINGSIDE DR HOLLISTER CA 95023-8009</t>
  </si>
  <si>
    <t>2230 PRESTON CT HOLLISTER CA 95023-8011</t>
  </si>
  <si>
    <t>1249 MORNINGSIDE DR HOLLISTER CA 95023-8009</t>
  </si>
  <si>
    <t>1260 BRIGHTON DR HOLLISTER CA 95023-8020</t>
  </si>
  <si>
    <t>1231 MORNINGSIDE DR HOLLISTER CA 95023-8009</t>
  </si>
  <si>
    <t>1281 BRIGHTON DR HOLLISTER CA 95023-8019</t>
  </si>
  <si>
    <t>2451 VALLEY VIEW RD HOLLISTER CA 95023-8003</t>
  </si>
  <si>
    <t>2420 VALLEY VIEW RD HOLLISTER CA 95023-8002</t>
  </si>
  <si>
    <t>2291 PRESTON CT HOLLISTER CA 95023-8011</t>
  </si>
  <si>
    <t>2270 PRESTON CT HOLLISTER CA 95023-8011</t>
  </si>
  <si>
    <t>1217 MORNINGSIDE DR HOLLISTER CA 95023-8009</t>
  </si>
  <si>
    <t>2261 PRESTON CT HOLLISTER CA 95023-8011</t>
  </si>
  <si>
    <t>1230 MORNINGSIDE DR HOLLISTER CA 95023-8008</t>
  </si>
  <si>
    <t>1205 MORNINGSIDE CT HOLLISTER CA 95023-8007</t>
  </si>
  <si>
    <t>1200 MORNINGSIDE CT HOLLISTER CA 95023-8007</t>
  </si>
  <si>
    <t>2260 VALLEY VIEW RD HOLLISTER CA 95023-8005</t>
  </si>
  <si>
    <t>2361 FAIRHAVEN DR HOLLISTER CA 95023-8017</t>
  </si>
  <si>
    <t>1221 CRESTVIEW DR HOLLISTER CA 95023-6265</t>
  </si>
  <si>
    <t>2239 VALLEY VIEW RD HOLLISTER CA 95023-6212</t>
  </si>
  <si>
    <t>2380 FAIRHAVEN DR HOLLISTER CA 95023-8016</t>
  </si>
  <si>
    <t>2280 FAIRHAVEN DR HOLLISTER CA 95023-8012</t>
  </si>
  <si>
    <t>1275 MORNINGSIDE CIR HOLLISTER CA 95023-8010</t>
  </si>
  <si>
    <t>2391 FAIRHAVEN DR HOLLISTER CA 95023-8017</t>
  </si>
  <si>
    <t>2321 FAIRHAVEN DR HOLLISTER CA 95023-8015</t>
  </si>
  <si>
    <t>1277 MORNINGSIDE CIR HOLLISTER CA 95023-8010</t>
  </si>
  <si>
    <t>1271 MORNINGSIDE CIR HOLLISTER CA 95023-8010</t>
  </si>
  <si>
    <t>2471 FAIRHAVEN CT HOLLISTER CA 95023-8018</t>
  </si>
  <si>
    <t>1291 MORNINGSIDE CIR HOLLISTER CA 95023-8010</t>
  </si>
  <si>
    <t>2281 FAIRHAVEN DR HOLLISTER CA 95023-8013</t>
  </si>
  <si>
    <t>2341 FAIRHAVEN DR HOLLISTER CA 95023-8023</t>
  </si>
  <si>
    <t>2401 FAIRHAVEN CT HOLLISTER CA 95023-8018</t>
  </si>
  <si>
    <t>1281 MORNINGSIDE CIR HOLLISTER CA 95023-8010</t>
  </si>
  <si>
    <t>2249 VALLEY VIEW RD HOLLISTER CA 95023-8000</t>
  </si>
  <si>
    <t>1291 CRESTVIEW DR HOLLISTER CA 95023-6265</t>
  </si>
  <si>
    <t>2270 FAIRHAVEN DR HOLLISTER CA 95023-8012</t>
  </si>
  <si>
    <t>1281 CRESTVIEW DR HOLLISTER CA 95023-6265</t>
  </si>
  <si>
    <t>2286 FAIRHAVEN DR HOLLISTER CA 95023-8012</t>
  </si>
  <si>
    <t>1251 CRESTVIEW DR HOLLISTER CA 95023-6265</t>
  </si>
  <si>
    <t>2260 FAIRHAVEN DR HOLLISTER CA 95023-8012</t>
  </si>
  <si>
    <t>1230 BRIGHTON DR HOLLISTER CA 95023-8020</t>
  </si>
  <si>
    <t>1273 MORNINGSIDE CIR HOLLISTER CA 95023-8010</t>
  </si>
  <si>
    <t>2271 VALLEY VIEW RD HOLLISTER CA 95023-8000</t>
  </si>
  <si>
    <t>2290 PRESTON CT HOLLISTER CA 95023-8011</t>
  </si>
  <si>
    <t>1278 MORNINGSIDE CIR HOLLISTER CA 95023-8022</t>
  </si>
  <si>
    <t>2291 FAIRHAVEN DR HOLLISTER CA 95023-8013</t>
  </si>
  <si>
    <t>2481 FAIRHAVEN CT HOLLISTER CA 95023-8018</t>
  </si>
  <si>
    <t>2320 FAIRHAVEN DR HOLLISTER CA 95023-8014</t>
  </si>
  <si>
    <t>2421 FAIRHAVEN CT HOLLISTER CA 95023-8018</t>
  </si>
  <si>
    <t>1280 BRIGHTON DR HOLLISTER CA 95023-8020</t>
  </si>
  <si>
    <t>2371 FAIRHAVEN DR HOLLISTER CA 95023-8017</t>
  </si>
  <si>
    <t>2470 FAIRHAVEN CT HOLLISTER CA 95023-8018</t>
  </si>
  <si>
    <t>1219 MORNINGSIDE DR HOLLISTER CA 95023-8007</t>
  </si>
  <si>
    <t>2281 PRESTON CT HOLLISTER CA 95023-8011</t>
  </si>
  <si>
    <t>2431 VALLEY VIEW RD HOLLISTER CA 95023-8003</t>
  </si>
  <si>
    <t>2261 VALLEY VIEW RD HOLLISTER CA 95023-8000</t>
  </si>
  <si>
    <t>2271 FAIRHAVEN DR HOLLISTER CA 95023-8013</t>
  </si>
  <si>
    <t>2410 VALLEY VIEW RD HOLLISTER CA 95023-8002</t>
  </si>
  <si>
    <t>2430 VALLEY VIEW RD HOLLISTER CA 95023-8002</t>
  </si>
  <si>
    <t>2250 VALLEY VIEW RD HOLLISTER CA 95023-8005</t>
  </si>
  <si>
    <t>1271 BRIGHTON DR HOLLISTER CA 95023-8019</t>
  </si>
  <si>
    <t>1279 MORNINGSIDE CIR HOLLISTER CA 95023-8010</t>
  </si>
  <si>
    <t>2450 VALLEY VIEW RD HOLLISTER CA 95023-8002</t>
  </si>
  <si>
    <t>2501 VALLEY VIEW RD HOLLISTER CA 95023-8004</t>
  </si>
  <si>
    <t>1270 MORNINGSIDE CIR HOLLISTER CA 95023-8008</t>
  </si>
  <si>
    <t>1231 BRIGHTON DR HOLLISTER CA 95023-8019</t>
  </si>
  <si>
    <t>1250 BRIGHTON DR HOLLISTER CA 95023-8020</t>
  </si>
  <si>
    <t>2350 VALLEY VIEW RD HOLLISTER CA 95023-8001</t>
  </si>
  <si>
    <t>1227 MORNINGSIDE DR HOLLISTER CA 95023-8009</t>
  </si>
  <si>
    <t>2245 VALLEY VIEW RD HOLLISTER CA 95023-8000</t>
  </si>
  <si>
    <t>1209 MORNINGSIDE CT HOLLISTER CA 95023-8007</t>
  </si>
  <si>
    <t>2301 VALLEY VIEW RD HOLLISTER CA 95023-8006</t>
  </si>
  <si>
    <t>2511 VALLEY VIEW RD HOLLISTER CA 95023-8004</t>
  </si>
  <si>
    <t>2351 FAIRHAVEN DR HOLLISTER CA 95023-8017</t>
  </si>
  <si>
    <t>1280 MORNINGSIDE CIR HOLLISTER CA 95023-8024</t>
  </si>
  <si>
    <t>2251 VALLEY VIEW RD HOLLISTER CA 95023-8000</t>
  </si>
  <si>
    <t>2381 FAIRHAVEN DR HOLLISTER CA 95023-8017</t>
  </si>
  <si>
    <t>2440 VALLEY VIEW RD HOLLISTER CA 95023-8002</t>
  </si>
  <si>
    <t>1311 CRESTVIEW DR HOLLISTER CA 95023-6266</t>
  </si>
  <si>
    <t>2281 VALLEY VIEW RD HOLLISTER CA 95023-8000</t>
  </si>
  <si>
    <t>2251 FAIRHAVEN DR HOLLISTER CA 95023-8013</t>
  </si>
  <si>
    <t>2255 VALLEY VIEW RD HOLLISTER CA 95023-8000</t>
  </si>
  <si>
    <t>2240 PRESTON CT HOLLISTER CA 95023-8011</t>
  </si>
  <si>
    <t>1289 MORNINGSIDE CIR HOLLISTER CA 95023-8010</t>
  </si>
  <si>
    <t>2310 VALLEY VIEW RD HOLLISTER CA 95023-8001</t>
  </si>
  <si>
    <t>1290 MORNINGSIDE CIR HOLLISTER CA 95023-8024</t>
  </si>
  <si>
    <t>2271 PRESTON CT HOLLISTER CA 95023-8011</t>
  </si>
  <si>
    <t>2320 VALLEY VIEW RD HOLLISTER CA 95023-8001</t>
  </si>
  <si>
    <t>2398 FAIRHAVEN DR HOLLISTER CA 95023-8016</t>
  </si>
  <si>
    <t>1241 CRESTVIEW DR HOLLISTER CA 95023-6265</t>
  </si>
  <si>
    <t>1271 CRESTVIEW DR HOLLISTER CA 95023-6265</t>
  </si>
  <si>
    <t>2391 VALLEY VIEW RD HOLLISTER CA 95023-8006</t>
  </si>
  <si>
    <t>1261 MORNINGSIDE CIR HOLLISTER CA 95023-8010</t>
  </si>
  <si>
    <t>2400 VALLEY VIEW RD HOLLISTER CA 95023-8002</t>
  </si>
  <si>
    <t>2400 FAIRHAVEN CT HOLLISTER CA 95023-8018</t>
  </si>
  <si>
    <t>2441 FAIRHAVEN CT HOLLISTER CA 95023-8018</t>
  </si>
  <si>
    <t>2390 VALLEY VIEW RD HOLLISTER CA 95023-8001</t>
  </si>
  <si>
    <t>2460 VALLEY VIEW RD HOLLISTER CA 95023-8002</t>
  </si>
  <si>
    <t>1261 BRIGHTON DR HOLLISTER CA 95023-8019</t>
  </si>
  <si>
    <t>2300 FAIRHAVEN DR HOLLISTER CA 95023-8014</t>
  </si>
  <si>
    <t>2241 PRESTON CT HOLLISTER CA 95023-8011</t>
  </si>
  <si>
    <t>2470 VALLEY VIEW RD HOLLISTER CA 95023-8002</t>
  </si>
  <si>
    <t>2390 FAIRHAVEN DR HOLLISTER CA 95023-8016</t>
  </si>
  <si>
    <t>2261 FAIRHAVEN DR HOLLISTER CA 95023-8013</t>
  </si>
  <si>
    <t>1288 MORNINGSIDE CIR HOLLISTER CA 95023-8024</t>
  </si>
  <si>
    <t>1250 MORNINGSIDE DR HOLLISTER CA 95023-8008</t>
  </si>
  <si>
    <t>1202 MORNINGSIDE CT HOLLISTER CA 95023-8007</t>
  </si>
  <si>
    <t>2480 VALLEY VIEW RD HOLLISTER CA 95023-8002</t>
  </si>
  <si>
    <t>1201 BRIGHTON DR HOLLISTER CA 95023-8019</t>
  </si>
  <si>
    <t>2280 PRESTON CT HOLLISTER CA 95023-8011</t>
  </si>
  <si>
    <t>1206 MORNINGSIDE CT HOLLISTER CA 95023-8007</t>
  </si>
  <si>
    <t>2370 VALLEY VIEW RD HOLLISTER CA 95023-8001</t>
  </si>
  <si>
    <t>1310 BRIGHTON DR HOLLISTER CA 95023-8021</t>
  </si>
  <si>
    <t>1231 CRESTVIEW DR HOLLISTER CA 95023-6265</t>
  </si>
  <si>
    <t>2396 FAIRHAVEN DR HOLLISTER CA 95023-8016</t>
  </si>
  <si>
    <t>2440 FAIRHAVEN CT HOLLISTER CA 95023-8018</t>
  </si>
  <si>
    <t>1321 CRESTVIEW DR HOLLISTER CA 95023-6266</t>
  </si>
  <si>
    <t>1201 MORNINGSIDE CT HOLLISTER CA 95023-8007</t>
  </si>
  <si>
    <t>2291 VALLEY VIEW RD HOLLISTER CA 95023-8000</t>
  </si>
  <si>
    <t>1240 MORNINGSIDE DR HOLLISTER CA 95023-8008</t>
  </si>
  <si>
    <t>2451 FAIRHAVEN CT HOLLISTER CA 95023-8018</t>
  </si>
  <si>
    <t>1203 MORNINGSIDE CT HOLLISTER CA 95023-8007</t>
  </si>
  <si>
    <t>2340 VALLEY VIEW RD HOLLISTER CA 95023-8001</t>
  </si>
  <si>
    <t>1241 MORNINGSIDE DR HOLLISTER CA 95023-8009</t>
  </si>
  <si>
    <t>1261 CRESTVIEW DR HOLLISTER CA 95023-6265</t>
  </si>
  <si>
    <t>1207 MORNINGSIDE CT HOLLISTER CA 95023-8007</t>
  </si>
  <si>
    <t>2341 VALLEY VIEW RD HOLLISTER CA 95023-8006</t>
  </si>
  <si>
    <t>1301 CRESTVIEW DR HOLLISTER CA 95023-6266</t>
  </si>
  <si>
    <t>1220 BRIGHTON DR HOLLISTER CA 95023-8020</t>
  </si>
  <si>
    <t>2231 PRESTON CT HOLLISTER CA 95023-8011</t>
  </si>
  <si>
    <t>2250 FAIRHAVEN DR HOLLISTER CA 95023-8012</t>
  </si>
  <si>
    <t>2260 PRESTON CT HOLLISTER CA 95023-8011</t>
  </si>
  <si>
    <t>2461 VALLEY VIEW RD HOLLISTER CA 95023-8003</t>
  </si>
  <si>
    <t>1270 BRIGHTON DR HOLLISTER CA 95023-8020</t>
  </si>
  <si>
    <t>2340 FAIRHAVEN DR HOLLISTER CA 95023-8014</t>
  </si>
  <si>
    <t>2745 VALLEY VIEW RD HOLLISTER CA 95023-8044</t>
  </si>
  <si>
    <t>1640 FOXWOOD ST HOLLISTER CA 95023-8050</t>
  </si>
  <si>
    <t>1661 FOXWOOD ST HOLLISTER CA 95023-8051</t>
  </si>
  <si>
    <t>1500 FOXWOOD ST HOLLISTER CA 95023-8048</t>
  </si>
  <si>
    <t>1511 PANORAMA DR HOLLISTER CA 95023-8088</t>
  </si>
  <si>
    <t>2381 GLENVIEW DR HOLLISTER CA 95023-8027</t>
  </si>
  <si>
    <t>2781 VALLEY VIEW RD HOLLISTER CA 95023-8044</t>
  </si>
  <si>
    <t>1641 FOXWOOD ST HOLLISTER CA 95023-8051</t>
  </si>
  <si>
    <t>1650 FOXWOOD ST HOLLISTER CA 95023-8052</t>
  </si>
  <si>
    <t>1660 FOXWOOD ST HOLLISTER CA 95023-8052</t>
  </si>
  <si>
    <t>1690 FOXWOOD ST HOLLISTER CA 95023-8052</t>
  </si>
  <si>
    <t>2830 VALLEY VIEW RD HOLLISTER CA 95023</t>
  </si>
  <si>
    <t>WALNUT PK PANORAMA Dr # LANSCP MTR Hollister CA 95023</t>
  </si>
  <si>
    <t>1420 BRIGHTON DR HOLLISTER CA 95023-8030</t>
  </si>
  <si>
    <t>2320 PARADISE CT HOLLISTER CA 95023-8035</t>
  </si>
  <si>
    <t>2350 DRIFTWOOD CT HOLLISTER CA 95023-8062</t>
  </si>
  <si>
    <t>2330 DRIFTWOOD CT HOLLISTER CA 95023-8062</t>
  </si>
  <si>
    <t>2331 CALISTOGA DR HOLLISTER CA 95023-8065</t>
  </si>
  <si>
    <t>2320 DRIFTWOOD CT HOLLISTER CA 95023-8062</t>
  </si>
  <si>
    <t>2361 DRIFTWOOD CT HOLLISTER CA 95023-8062</t>
  </si>
  <si>
    <t>1501 MIMOSA ST HOLLISTER CA 95023-8054</t>
  </si>
  <si>
    <t>2310 DRIFTWOOD CT HOLLISTER CA 95023-8062</t>
  </si>
  <si>
    <t>2851 VALLEY VIEW RD HOLLISTER CA 95023-8071</t>
  </si>
  <si>
    <t>1381 PANORAMA DR HOLLISTER CA 95023-8085</t>
  </si>
  <si>
    <t>2740 VALLEY VIEW RD HOLLISTER CA 95023-8043</t>
  </si>
  <si>
    <t>2402 YARROW ST HOLLISTER CA 95023-8059</t>
  </si>
  <si>
    <t>1721 BAYBERRY ST HOLLISTER CA 95023-8127</t>
  </si>
  <si>
    <t>2371 DRIFTWOOD CT HOLLISTER CA 95023-8062</t>
  </si>
  <si>
    <t>2450 YARROW ST HOLLISTER CA 95023-8059</t>
  </si>
  <si>
    <t>2431 YARROW ST HOLLISTER CA 95023-8060</t>
  </si>
  <si>
    <t>2250 PINNACLE CT HOLLISTER CA 95023-8090</t>
  </si>
  <si>
    <t>2371 GLENVIEW DR HOLLISTER CA 95023-8027</t>
  </si>
  <si>
    <t>2251 PINNACLE CT HOLLISTER CA 95023-8090</t>
  </si>
  <si>
    <t>1385 PANORAMA DR HOLLISTER CA 95023-8085</t>
  </si>
  <si>
    <t>2750 VALLEY VIEW RD HOLLISTER CA 95023-8043</t>
  </si>
  <si>
    <t>2410 YARROW ST HOLLISTER CA 95023-8059</t>
  </si>
  <si>
    <t>2780 VALLEY VIEW RD HOLLISTER CA 95023-8043</t>
  </si>
  <si>
    <t>2321 CALISTOGA DR HOLLISTER CA 95023-8065</t>
  </si>
  <si>
    <t>1500 BRIGHTON DR HOLLISTER CA 95023-8031</t>
  </si>
  <si>
    <t>2240 GLENVIEW DR HOLLISTER CA 95023-8082</t>
  </si>
  <si>
    <t>1720 BRIGHTON DR HOLLISTER CA 95023-8039</t>
  </si>
  <si>
    <t>1421 PANORAMA DR HOLLISTER CA 95023-8085</t>
  </si>
  <si>
    <t>1531 PANORAMA DR HOLLISTER CA 95023-8088</t>
  </si>
  <si>
    <t>2290 PINNACLE CT HOLLISTER CA 95023-8090</t>
  </si>
  <si>
    <t>1391 PANORAMA DR HOLLISTER CA 95023-8085</t>
  </si>
  <si>
    <t>1451 PANORAMA DR HOLLISTER CA 95023-8086</t>
  </si>
  <si>
    <t>1491 PANORAMA DR HOLLISTER CA 95023-8086</t>
  </si>
  <si>
    <t>1481 PANORAMA DR HOLLISTER CA 95023-8086</t>
  </si>
  <si>
    <t>2310 PARADISE CT HOLLISTER CA 95023-8035</t>
  </si>
  <si>
    <t>1581 MIMOSA ST HOLLISTER CA 95023-8054</t>
  </si>
  <si>
    <t>2430 YARROW ST HOLLISTER CA 95023-8059</t>
  </si>
  <si>
    <t>2380 CALISTOGA DR HOLLISTER CA 95023-8063</t>
  </si>
  <si>
    <t>1651 FOXWOOD ST HOLLISTER CA 95023-8051</t>
  </si>
  <si>
    <t>1551 FOXWOOD ST HOLLISTER CA 95023-8049</t>
  </si>
  <si>
    <t>1561 PANORAMA DR HOLLISTER CA 95023-8088</t>
  </si>
  <si>
    <t>1330 PANORAMA DR HOLLISTER CA 95023-8084</t>
  </si>
  <si>
    <t>1441 PANORAMA DR HOLLISTER CA 95023-8086</t>
  </si>
  <si>
    <t>1691 MIMOSA ST HOLLISTER CA 95023</t>
  </si>
  <si>
    <t>2820 VALLEY VIEW RD HOLLISTER CA 95023-8069</t>
  </si>
  <si>
    <t>2401 CALISTOGA DR HOLLISTER CA 95023-8066</t>
  </si>
  <si>
    <t>1630 MIMOSA ST HOLLISTER CA 95023-8055</t>
  </si>
  <si>
    <t>1574 MIMOSA ST HOLLISTER CA 95023-8053</t>
  </si>
  <si>
    <t>1650 BAYBERRY ST HOLLISTER CA 95023-8124</t>
  </si>
  <si>
    <t>1564 MIMOSA ST HOLLISTER CA 95023-8053</t>
  </si>
  <si>
    <t>1560 MIMOSA ST HOLLISTER CA 95023-8053</t>
  </si>
  <si>
    <t>1540 MIMOSA ST HOLLISTER CA 95023-8053</t>
  </si>
  <si>
    <t>1510 BAYBERRY ST HOLLISTER CA 95023-8045</t>
  </si>
  <si>
    <t>1651 MIMOSA ST HOLLISTER CA 95023-8056</t>
  </si>
  <si>
    <t>2461 GLENVIEW DR HOLLISTER CA 95023-8094</t>
  </si>
  <si>
    <t>1575 MIMOSA ST HOLLISTER CA 95023-8054</t>
  </si>
  <si>
    <t>1620 MIMOSA ST HOLLISTER CA 95023-8055</t>
  </si>
  <si>
    <t>1550 MIMOSA ST HOLLISTER CA 95023-8053</t>
  </si>
  <si>
    <t>1660 MIMOSA ST HOLLISTER CA 95023-8055</t>
  </si>
  <si>
    <t>1711 BAYBERRY ST HOLLISTER CA 95023</t>
  </si>
  <si>
    <t>1610 BAYBERRY ST HOLLISTER CA 95023-8047</t>
  </si>
  <si>
    <t>1531 MIMOSA ST HOLLISTER CA 95023-8054</t>
  </si>
  <si>
    <t>1550 BAYBERRY ST HOLLISTER CA 95023-8045</t>
  </si>
  <si>
    <t>1570 BAYBERRY ST HOLLISTER CA 95023-8045</t>
  </si>
  <si>
    <t>1670 FOXWOOD ST HOLLISTER CA 95023-8052</t>
  </si>
  <si>
    <t>2321 DRIFTWOOD CT HOLLISTER CA 95023-8062</t>
  </si>
  <si>
    <t>1681 FOXWOOD ST HOLLISTER CA 95023-8051</t>
  </si>
  <si>
    <t>1541 MIMOSA ST HOLLISTER CA 95023-8054</t>
  </si>
  <si>
    <t>1561 BAYBERRY ST HOLLISTER CA 95023-8046</t>
  </si>
  <si>
    <t>1540 FOXWOOD ST HOLLISTER CA 95023-8048</t>
  </si>
  <si>
    <t>2570 SADIES DR HOLLISTER CA 95023-8115</t>
  </si>
  <si>
    <t>2541 SADIES DR HOLLISTER CA 95023-8116</t>
  </si>
  <si>
    <t>1754 BRENTWOOD CT HOLLISTER CA 95023-8110</t>
  </si>
  <si>
    <t>2607 GLENVIEW DR HOLLISTER CA 95023-8105</t>
  </si>
  <si>
    <t>2601 GLENVIEW CT HOLLISTER CA 95023-8099</t>
  </si>
  <si>
    <t>2561 GLENVIEW DR HOLLISTER CA 95023-8099</t>
  </si>
  <si>
    <t>2351 YARROW ST HOLLISTER CA 95023-8058</t>
  </si>
  <si>
    <t>1630 BRIGHTON DR HOLLISTER CA 95023-8036</t>
  </si>
  <si>
    <t>1750 BRIGHTON DR HOLLISTER CA 95023-8039</t>
  </si>
  <si>
    <t>2341 YARROW ST HOLLISTER CA 95023-8058</t>
  </si>
  <si>
    <t>1651 BRIGHTON DR HOLLISTER CA 95023-8037</t>
  </si>
  <si>
    <t>1601 BRIGHTON DR HOLLISTER CA 95023-8034</t>
  </si>
  <si>
    <t>2260 VENTANA CT HOLLISTER CA 95023-8091</t>
  </si>
  <si>
    <t>1720 BRENTWOOD CT HOLLISTER CA 95023-8110</t>
  </si>
  <si>
    <t>1611 FOXWOOD ST HOLLISTER CA 95023-8051</t>
  </si>
  <si>
    <t>1710 BRENTWOOD CT HOLLISTER CA 95023-8110</t>
  </si>
  <si>
    <t>2561 SADIES DR HOLLISTER CA 95023-8116</t>
  </si>
  <si>
    <t>2600 SADIES DR HOLLISTER CA 95023-8117</t>
  </si>
  <si>
    <t>1631 MIMOSA ST HOLLISTER CA 95023-8056</t>
  </si>
  <si>
    <t>2391 CALISTOGA DR HOLLISTER CA 95023-8065</t>
  </si>
  <si>
    <t>2381 CALISTOGA DR HOLLISTER CA 95023-8065</t>
  </si>
  <si>
    <t>2441 YARROW ST HOLLISTER CA 95023-8060</t>
  </si>
  <si>
    <t>1671 BAYBERRY ST HOLLISTER CA 95023-8125</t>
  </si>
  <si>
    <t>1571 BRIGHTON DR HOLLISTER CA 95023-8032</t>
  </si>
  <si>
    <t>1581 BRIGHTON DR HOLLISTER CA 95023-8032</t>
  </si>
  <si>
    <t>2261 PINNACLE CT HOLLISTER CA 95023-8090</t>
  </si>
  <si>
    <t>2240 PINNACLE CT HOLLISTER CA 95023-8090</t>
  </si>
  <si>
    <t>2230 VENTANA CT HOLLISTER CA 95023-8091</t>
  </si>
  <si>
    <t>2410 GLENVIEW DR HOLLISTER CA 95023-8093</t>
  </si>
  <si>
    <t>2380 DRIFTWOOD CT HOLLISTER CA 95023-8062</t>
  </si>
  <si>
    <t>1671 FOXWOOD ST HOLLISTER CA 95023-8051</t>
  </si>
  <si>
    <t>1530 BRIGHTON DR HOLLISTER CA 95023-8031</t>
  </si>
  <si>
    <t>1760 BRIGHTON DR HOLLISTER CA 95023-8039</t>
  </si>
  <si>
    <t>1551 BRIGHTON DR HOLLISTER CA 95023-8032</t>
  </si>
  <si>
    <t>1521 BRIGHTON DR HOLLISTER CA 95023-8032</t>
  </si>
  <si>
    <t>2617 GLENVIEW DR HOLLISTER CA 95023-8109</t>
  </si>
  <si>
    <t>2441 GLENVIEW DR HOLLISTER CA 95023-8094</t>
  </si>
  <si>
    <t>2431 GLENVIEW DR HOLLISTER CA 95023-8094</t>
  </si>
  <si>
    <t>2411 CALISTOGA DR HOLLISTER CA 95023-8066</t>
  </si>
  <si>
    <t>2371 CALISTOGA DR HOLLISTER CA 95023-8065</t>
  </si>
  <si>
    <t>2800 VALLEY VIEW RD HOLLISTER CA 95023-8069</t>
  </si>
  <si>
    <t>2601 VALLEY VIEW RD HOLLISTER CA 95023-8061</t>
  </si>
  <si>
    <t>1550 FOXWOOD ST HOLLISTER CA 95023-8048</t>
  </si>
  <si>
    <t>2741 VALLEY VIEW RD HOLLISTER CA 95023-8044</t>
  </si>
  <si>
    <t>1560 FOXWOOD ST HOLLISTER CA 95023-8048</t>
  </si>
  <si>
    <t>1541 BRIGHTON DR HOLLISTER CA 95023-8032</t>
  </si>
  <si>
    <t>2350 YARROW ST HOLLISTER CA 95023-8057</t>
  </si>
  <si>
    <t>2311 YARROW ST HOLLISTER CA 95023-8058</t>
  </si>
  <si>
    <t>2321 YARROW ST HOLLISTER CA 95023-8058</t>
  </si>
  <si>
    <t>2261 VENTANA CT HOLLISTER CA 95023-8091</t>
  </si>
  <si>
    <t>2290 GLENVIEW DR HOLLISTER CA 95023-8082</t>
  </si>
  <si>
    <t>1744 BRENTWOOD CT HOLLISTER CA 95023-8110</t>
  </si>
  <si>
    <t>1790 MIMOSA ST HOLLISTER CA 95023</t>
  </si>
  <si>
    <t>1710 MIMOSA ST HOLLISTER CA 95023-8121</t>
  </si>
  <si>
    <t>2661 VALLEY VIEW RD HOLLISTER CA 95023-8042</t>
  </si>
  <si>
    <t>1620 FOXWOOD ST HOLLISTER CA 95023-8050</t>
  </si>
  <si>
    <t>1750 MIMOSA ST HOLLISTER CA 95023-8121</t>
  </si>
  <si>
    <t>2591 GLENVIEW DR HOLLISTER CA 95023-8099</t>
  </si>
  <si>
    <t>2595 GLENVIEW CT HOLLISTER CA 95023-8099</t>
  </si>
  <si>
    <t>1590 BRIGHTON DR HOLLISTER CA 95023-8031</t>
  </si>
  <si>
    <t>2331 YARROW ST HOLLISTER CA 95023-8058</t>
  </si>
  <si>
    <t>1521 PANORAMA DR HOLLISTER CA 95023-8088</t>
  </si>
  <si>
    <t>2261 GLENVIEW DR HOLLISTER CA 95023-8083</t>
  </si>
  <si>
    <t>2241 VENTANA CT HOLLISTER CA 95023-8091</t>
  </si>
  <si>
    <t>2550 GLENVIEW DR HOLLISTER CA 95023-8097</t>
  </si>
  <si>
    <t>1740 BRENTWOOD CT HOLLISTER CA 95023-8110</t>
  </si>
  <si>
    <t>1530 MIMOSA ST HOLLISTER CA 95023-8053</t>
  </si>
  <si>
    <t>2535 GLENVIEW DR HOLLISTER CA 95023-8096</t>
  </si>
  <si>
    <t>2605 GLENVIEW DR HOLLISTER CA 95023-8105</t>
  </si>
  <si>
    <t>1740 MIMOSA ST HOLLISTER CA 95023-8121</t>
  </si>
  <si>
    <t>1640 MIMOSA ST HOLLISTER CA 95023-8055</t>
  </si>
  <si>
    <t>1700 BRIGHTON DR HOLLISTER CA 95023-8039</t>
  </si>
  <si>
    <t>1681 BRIGHTON DR HOLLISTER CA 95023-8038</t>
  </si>
  <si>
    <t>2361 YARROW ST HOLLISTER CA 95023-8058</t>
  </si>
  <si>
    <t>1541 PANORAMA DR HOLLISTER CA 95023-8088</t>
  </si>
  <si>
    <t>2241 GLENVIEW DR HOLLISTER CA 95023-8083</t>
  </si>
  <si>
    <t>2460 GLENVIEW DR HOLLISTER CA 95023-8093</t>
  </si>
  <si>
    <t>2360 GLENVIEW DR HOLLISTER CA 95023-8026</t>
  </si>
  <si>
    <t>2606 GLENVIEW DR HOLLISTER CA 95023-8104</t>
  </si>
  <si>
    <t>2660 SADIES CT HOLLISTER CA 95023-8113</t>
  </si>
  <si>
    <t>2590 GLENVIEW DR HOLLISTER CA 95023-8097</t>
  </si>
  <si>
    <t>2618 GLENVIEW DR HOLLISTER CA 95023-8106</t>
  </si>
  <si>
    <t>1421 BRIGHTON DR HOLLISTER CA 95023-8025</t>
  </si>
  <si>
    <t>2400 PARADISE CIR HOLLISTER CA 95023-8089</t>
  </si>
  <si>
    <t>2641 GLENVIEW DR HOLLISTER CA 95023-8107</t>
  </si>
  <si>
    <t>2370 GLENVIEW DR HOLLISTER CA 95023-8026</t>
  </si>
  <si>
    <t>2376 GLENVIEW DR HOLLISTER CA 95023-8026</t>
  </si>
  <si>
    <t>2424 PARADISE CIR HOLLISTER CA 95023-8089</t>
  </si>
  <si>
    <t>2620 GLENVIEW DR HOLLISTER CA 95023-8106</t>
  </si>
  <si>
    <t>2430 PARADISE CIR HOLLISTER CA 95023-8089</t>
  </si>
  <si>
    <t>2388 PARADISE DR HOLLISTER CA 95023-8028</t>
  </si>
  <si>
    <t>2370 PARADISE DR HOLLISTER CA 95023-8028</t>
  </si>
  <si>
    <t>2390 PARADISE DR HOLLISTER CA 95023-8028</t>
  </si>
  <si>
    <t>2420 PARADISE CIR HOLLISTER CA 95023-8089</t>
  </si>
  <si>
    <t>1715 BRENTWOOD CT HOLLISTER CA 95023-8111</t>
  </si>
  <si>
    <t>1735 BRENTWOOD CT HOLLISTER CA 95023-8111</t>
  </si>
  <si>
    <t>1761 BRENTWOOD CT HOLLISTER CA 95023-8111</t>
  </si>
  <si>
    <t>2630 GLENVIEW DR HOLLISTER CA 95023-8108</t>
  </si>
  <si>
    <t>2411 PARADISE CIR HOLLISTER CA 95023-8089</t>
  </si>
  <si>
    <t>2570 GLENVIEW DR HOLLISTER CA 95023-8097</t>
  </si>
  <si>
    <t>2574 GLENVIEW DR HOLLISTER CA 95023-8097</t>
  </si>
  <si>
    <t>2534 GLENVIEW DR HOLLISTER CA 95023-8095</t>
  </si>
  <si>
    <t>2664 SADIES CT HOLLISTER CA 95023-8113</t>
  </si>
  <si>
    <t>2616 GLENVIEW DR HOLLISTER CA 95023-8106</t>
  </si>
  <si>
    <t>1411 BRIGHTON DR HOLLISTER CA 95023-8025</t>
  </si>
  <si>
    <t>2441 PARADISE CIR HOLLISTER CA 95023-8089</t>
  </si>
  <si>
    <t>2540 GLENVIEW DR HOLLISTER CA 95023-8095</t>
  </si>
  <si>
    <t>2524 GLENVIEW DR HOLLISTER CA 95023-8095</t>
  </si>
  <si>
    <t>2544 GLENVIEW DR HOLLISTER CA 95023-8097</t>
  </si>
  <si>
    <t>2510 GLENVIEW DR HOLLISTER CA 95023-8095</t>
  </si>
  <si>
    <t>2504 GLENVIEW DR HOLLISTER CA 95023-8095</t>
  </si>
  <si>
    <t>1701 BRENTWOOD CT HOLLISTER CA 95023-8111</t>
  </si>
  <si>
    <t>2608 GLENVIEW DR HOLLISTER CA 95023-8104</t>
  </si>
  <si>
    <t>2596 GLENVIEW DR HOLLISTER CA 95023-8097</t>
  </si>
  <si>
    <t>2387 PARADISE DR HOLLISTER CA 95023-8029</t>
  </si>
  <si>
    <t>2480 GLENVIEW DR HOLLISTER CA 95023-8095</t>
  </si>
  <si>
    <t>2674 SADIES CT HOLLISTER CA 95023-8113</t>
  </si>
  <si>
    <t>1761 BRIGHTON DR HOLLISTER CA 95023</t>
  </si>
  <si>
    <t>1780 BRIGHTON DR HOLLISTER CA 95023-6248</t>
  </si>
  <si>
    <t>1770 BRIGHTON DR HOLLISTER CA 95023-8039</t>
  </si>
  <si>
    <t>1730 BAYBERRY ST HOLLISTER CA 95023</t>
  </si>
  <si>
    <t>1731 BAYBERRY ST HOLLISTER CA 95023</t>
  </si>
  <si>
    <t>1740 BAYBERRY ST HOLLISTER CA 95023</t>
  </si>
  <si>
    <t>1741 BRIGHTON DR HOLLISTER CA 95023</t>
  </si>
  <si>
    <t>1751 BRIGHTON DR HOLLISTER CA 95023</t>
  </si>
  <si>
    <t>1751 BAYBERRY ST HOLLISTER CA 95023</t>
  </si>
  <si>
    <t>1681 BAYBERRY ST HOLLISTER CA 95023-8125</t>
  </si>
  <si>
    <t>1651 PANORAMA DR HOLLISTER CA 95023</t>
  </si>
  <si>
    <t>1661 PANORAMA DR HOLLISTER CA 95023</t>
  </si>
  <si>
    <t>1631 PANORAMA DR HOLLISTER CA 95023</t>
  </si>
  <si>
    <t>1601 PANORAMA DR HOLLISTER CA 95023</t>
  </si>
  <si>
    <t>2205 CERRA VISTA DR HOLLISTER CA 95023</t>
  </si>
  <si>
    <t>2203 CERRA VISTA DR HOLLISTER CA 95023</t>
  </si>
  <si>
    <t>2206 CERRA VISTA DR HOLLISTER CA 95023</t>
  </si>
  <si>
    <t>2209 CERRA VISTA DR HOLLISTER CA 95023</t>
  </si>
  <si>
    <t>1641 PANORAMA DR HOLLISTER CA 95023</t>
  </si>
  <si>
    <t>2204 CERRA VISTA DR HOLLISTER CA 95023</t>
  </si>
  <si>
    <t>1681 PANORAMA DR HOLLISTER CA 95023</t>
  </si>
  <si>
    <t>1691 PANORAMA DR HOLLISTER CA 95023</t>
  </si>
  <si>
    <t>1571 PANORAMA DR HOLLISTER CA 95023</t>
  </si>
  <si>
    <t>1581 PANORAMA DR HOLLISTER CA 95023</t>
  </si>
  <si>
    <t>1701 PANORAMA DR HOLLISTER CA 95023</t>
  </si>
  <si>
    <t>1731 PANORAMA DR HOLLISTER CA 95023</t>
  </si>
  <si>
    <t>1711 PANORAMA DR HOLLISTER CA 95023</t>
  </si>
  <si>
    <t>2231 CALISTOGA DR HOLLISTER CA 95023</t>
  </si>
  <si>
    <t>2241 CALISTOGA DR HOLLISTER CA 95023</t>
  </si>
  <si>
    <t>2221 CALISTOGA DR HOLLISTER CA 95023</t>
  </si>
  <si>
    <t>2211 CALISTOGA DR HOLLISTER CA 95023</t>
  </si>
  <si>
    <t>1700 PANORAMA DR HOLLISTER CA 95023</t>
  </si>
  <si>
    <t>1710 PANORAMA DR HOLLISTER CA 95023</t>
  </si>
  <si>
    <t>1720 PANORAMA DR HOLLISTER CA 95023</t>
  </si>
  <si>
    <t>1730 PANORAMA DR HOLLISTER CA 95023</t>
  </si>
  <si>
    <t>1621 PANORAMA DR HOLLISTER CA 95023</t>
  </si>
  <si>
    <t>1591 PANORAMA DR HOLLISTER CA 95023</t>
  </si>
  <si>
    <t>1671 PANORAMA DR HOLLISTER CA 95023</t>
  </si>
  <si>
    <t>2206 CALISTOGA DR HOLLISTER CA 95023</t>
  </si>
  <si>
    <t>2202 CALISTOGA DR HOLLISTER CA 95023</t>
  </si>
  <si>
    <t>2209 CALISTOGA DR HOLLISTER CA 95023</t>
  </si>
  <si>
    <t>2210 CALISTOGA DR HOLLISTER CA 95023-6249</t>
  </si>
  <si>
    <t>2208 CALISTOGA DR HOLLISTER CA 95023-6249</t>
  </si>
  <si>
    <t>2205 CALISTOGA DR HOLLISTER CA 95023</t>
  </si>
  <si>
    <t>2203 CALISTOGA DR HOLLISTER CA 95023</t>
  </si>
  <si>
    <t>1741 PANORAMA DR HOLLISTER CA 95023</t>
  </si>
  <si>
    <t>1721 PANORAMA DR HOLLISTER CA 95023</t>
  </si>
  <si>
    <t>1650 MIMOSA ST HOLLISTER CA 95023-8055</t>
  </si>
  <si>
    <t>2260 GLENVIEW DR HOLLISTER CA 95023-8082</t>
  </si>
  <si>
    <t>2711 VALLEY VIEW RD HOLLISTER CA 95023-8044</t>
  </si>
  <si>
    <t>1630 BAYBERRY ST HOLLISTER CA 95023-8129</t>
  </si>
  <si>
    <t>2670 SADIES CT HOLLISTER CA 95023-8113</t>
  </si>
  <si>
    <t>2593 GLENVIEW CT HOLLISTER CA 95023-8099</t>
  </si>
  <si>
    <t>2400 GLENVIEW DR HOLLISTER CA 95023-8093</t>
  </si>
  <si>
    <t>1765 BRENTWOOD CT HOLLISTER CA 95023-8111</t>
  </si>
  <si>
    <t>1724 BRENTWOOD CT HOLLISTER CA 95023-8110</t>
  </si>
  <si>
    <t>2771 VALLEY VIEW RD HOLLISTER CA 95023-8044</t>
  </si>
  <si>
    <t>2450 GLENVIEW DR HOLLISTER CA 95023-8093</t>
  </si>
  <si>
    <t>1560 BAYBERRY ST HOLLISTER CA 95023-8045</t>
  </si>
  <si>
    <t>2590 SADIES DR HOLLISTER CA 95023</t>
  </si>
  <si>
    <t>2361 CALISTOGA DR HOLLISTER CA 95023-8065</t>
  </si>
  <si>
    <t>1501 BRIGHTON DR HOLLISTER CA 95023-8032</t>
  </si>
  <si>
    <t>1600 FOXWOOD ST HOLLISTER CA 95023-8050</t>
  </si>
  <si>
    <t>2581 SADIES DR HOLLISTER CA 95023-8116</t>
  </si>
  <si>
    <t>2207 CERRA VISTA DR HOLLISTER CA 95023</t>
  </si>
  <si>
    <t>2370 YARROW ST HOLLISTER CA 95023-8057</t>
  </si>
  <si>
    <t>1700 BAYBERRY ST HOLLISTER CA 95023</t>
  </si>
  <si>
    <t>1760 BRENTWOOD CT HOLLISTER CA 95023-8110</t>
  </si>
  <si>
    <t>1780 MIMOSA ST HOLLISTER CA 95023</t>
  </si>
  <si>
    <t>2511 GLENVIEW DR HOLLISTER CA 95023-8096</t>
  </si>
  <si>
    <t>2500 GLENVIEW DR HOLLISTER CA 95023-8095</t>
  </si>
  <si>
    <t>1571 FOXWOOD ST HOLLISTER CA 95023-8049</t>
  </si>
  <si>
    <t>2387 GLENVIEW DR HOLLISTER CA 95023-8027</t>
  </si>
  <si>
    <t>2640 SADIES DR HOLLISTER CA 95023-8119</t>
  </si>
  <si>
    <t>1504 MIMOSA ST HOLLISTER CA 95023-8053</t>
  </si>
  <si>
    <t>1751 MIMOSA ST HOLLISTER CA 95023-8122</t>
  </si>
  <si>
    <t>1501 PANORAMA DR HOLLISTER CA 95023-8088</t>
  </si>
  <si>
    <t>1721 BRENTWOOD CT HOLLISTER CA 95023-8111</t>
  </si>
  <si>
    <t>2451 GLENVIEW DR HOLLISTER CA 95023-8094</t>
  </si>
  <si>
    <t>2611 GLENVIEW DR HOLLISTER CA 95023-8109</t>
  </si>
  <si>
    <t>2440 PARADISE CIR HOLLISTER CA 95023-8089</t>
  </si>
  <si>
    <t>2420 YARROW ST HOLLISTER CA 95023-8059</t>
  </si>
  <si>
    <t>2540 SADIES DR HOLLISTER CA 95023-8115</t>
  </si>
  <si>
    <t>1680 BAYBERRY ST HOLLISTER CA 95023-8124</t>
  </si>
  <si>
    <t>1730 BRENTWOOD CT HOLLISTER CA 95023-8110</t>
  </si>
  <si>
    <t>1771 BRIGHTON DR HOLLISTER CA 95023</t>
  </si>
  <si>
    <t>1610 FOXWOOD ST HOLLISTER CA 95023-8050</t>
  </si>
  <si>
    <t>2610 GLENVIEW DR HOLLISTER CA 95023-8106</t>
  </si>
  <si>
    <t>2291 PINNACLE CT HOLLISTER CA 95023-8090</t>
  </si>
  <si>
    <t>1500 MIMOSA ST HOLLISTER CA 95023-8053</t>
  </si>
  <si>
    <t>2440 YARROW ST HOLLISTER CA 95023-8059</t>
  </si>
  <si>
    <t>1300 PANORAMA DR HOLLISTER CA 95023-8084</t>
  </si>
  <si>
    <t>2614 GLENVIEW DR HOLLISTER CA 95023-8106</t>
  </si>
  <si>
    <t>1600 MIMOSA ST HOLLISTER CA 95023-8055</t>
  </si>
  <si>
    <t>1701 BAYBERRY ST HOLLISTER CA 95023-8127</t>
  </si>
  <si>
    <t>2430 GLENVIEW DR HOLLISTER CA 95023-8093</t>
  </si>
  <si>
    <t>1711 MIMOSA ST HOLLISTER CA 95023</t>
  </si>
  <si>
    <t>1620 BRIGHTON DR HOLLISTER CA 95023-8036</t>
  </si>
  <si>
    <t>1650 BRIGHTON DR HOLLISTER CA 95023-8036</t>
  </si>
  <si>
    <t>2396 GLENVIEW DR HOLLISTER CA 95023-8026</t>
  </si>
  <si>
    <t>2571 GLENVIEW DR HOLLISTER CA 95023-8099</t>
  </si>
  <si>
    <t>1691 FOXWOOD ST HOLLISTER CA 95023-8051</t>
  </si>
  <si>
    <t>2690 SADIES CT HOLLISTER CA 95023-8112</t>
  </si>
  <si>
    <t>2520 GLENVIEW DR HOLLISTER CA 95023-8095</t>
  </si>
  <si>
    <t>2671 SADIES CT HOLLISTER CA 95023</t>
  </si>
  <si>
    <t>2390 GLENVIEW DR HOLLISTER CA 95023-8026</t>
  </si>
  <si>
    <t>2425 GLENVIEW DR HOLLISTER CA 95023-8094</t>
  </si>
  <si>
    <t>1631 FOXWOOD ST HOLLISTER CA 95023-8051</t>
  </si>
  <si>
    <t>1590 BAYBERRY ST HOLLISTER CA 95023-8045</t>
  </si>
  <si>
    <t>2651 GLENVIEW DR HOLLISTER CA 95023-8107</t>
  </si>
  <si>
    <t>2401 YARROW ST HOLLISTER CA 95023-8060</t>
  </si>
  <si>
    <t>1580 BAYBERRY ST HOLLISTER CA 95023-8045</t>
  </si>
  <si>
    <t>2691 VALLEY VIEW RD HOLLISTER CA 95023-8042</t>
  </si>
  <si>
    <t>2398 GLENVIEW DR HOLLISTER CA 95023-8026</t>
  </si>
  <si>
    <t>1704 MIMOSA ST HOLLISTER CA 95023-8121</t>
  </si>
  <si>
    <t>2555 GLENVIEW DR HOLLISTER CA 95023-8099</t>
  </si>
  <si>
    <t>2681 SADIES CT HOLLISTER CA 95023</t>
  </si>
  <si>
    <t>2425 PARADISE CIR HOLLISTER CA 95023-8089</t>
  </si>
  <si>
    <t>2380 PARADISE DR HOLLISTER CA 95023-8028</t>
  </si>
  <si>
    <t>1701 MIMOSA ST HOLLISTER CA 95023</t>
  </si>
  <si>
    <t>2350 CALISTOGA DR HOLLISTER CA 95023-8063</t>
  </si>
  <si>
    <t>2401 PARADISE CIR HOLLISTER CA 95023-8089</t>
  </si>
  <si>
    <t>1621 FOXWOOD ST HOLLISTER CA 95023-8051</t>
  </si>
  <si>
    <t>1610 MIMOSA ST HOLLISTER CA 95023-8055</t>
  </si>
  <si>
    <t>2501 GLENVIEW DR HOLLISTER CA 95023-8096</t>
  </si>
  <si>
    <t>2331 PARADISE CT HOLLISTER CA 95023-8035</t>
  </si>
  <si>
    <t>1721 BRIGHTON DR HOLLISTER CA 95023-8041</t>
  </si>
  <si>
    <t>2401 GLENVIEW DR HOLLISTER CA 95023-8094</t>
  </si>
  <si>
    <t>2841 VALLEY VIEW RD HOLLISTER CA 95023-8071</t>
  </si>
  <si>
    <t>1570 FOXWOOD ST HOLLISTER CA 95023-8048</t>
  </si>
  <si>
    <t>2370 CALISTOGA DR HOLLISTER CA 95023-8063</t>
  </si>
  <si>
    <t>1550 PANORAMA DR HOLLISTER CA 95023-8087</t>
  </si>
  <si>
    <t>2311 CALISTOGA DR HOLLISTER CA 95023</t>
  </si>
  <si>
    <t>2681 VALLEY VIEW RD HOLLISTER CA 95023-8042</t>
  </si>
  <si>
    <t>1670 PANORAMA DR HOLLISTER CA 95023</t>
  </si>
  <si>
    <t>2207 CALISTOGA DR HOLLISTER CA 95023-6248</t>
  </si>
  <si>
    <t>1690 PANORAMA DR HOLLISTER CA 95023</t>
  </si>
  <si>
    <t>1680 PANORAMA DR HOLLISTER CA 95023</t>
  </si>
  <si>
    <t>1630 PANORAMA DR HOLLISTER CA 95023</t>
  </si>
  <si>
    <t>1640 PANORAMA DR HOLLISTER CA 95023</t>
  </si>
  <si>
    <t>1610 PANORAMA DR HOLLISTER CA 95023</t>
  </si>
  <si>
    <t>1620 PANORAMA DR HOLLISTER CA 95023</t>
  </si>
  <si>
    <t>1600 PANORAMA DR HOLLISTER CA 95023</t>
  </si>
  <si>
    <t>1660 PANORAMA DR HOLLISTER CA 95023</t>
  </si>
  <si>
    <t>1650 PANORAMA DR HOLLISTER CA 95023</t>
  </si>
  <si>
    <t>1731 MIMOSA ST HOLLISTER CA 95023</t>
  </si>
  <si>
    <t>2521 GLENVIEW DR HOLLISTER CA 95023-8096</t>
  </si>
  <si>
    <t>1591 MIMOSA ST HOLLISTER CA 95023-8054</t>
  </si>
  <si>
    <t>2580 GLENVIEW DR HOLLISTER CA 95023-8097</t>
  </si>
  <si>
    <t>2550 SADIES DR HOLLISTER CA 95023-8115</t>
  </si>
  <si>
    <t>1590 MIMOSA ST HOLLISTER CA 95023-8053</t>
  </si>
  <si>
    <t>2371 YARROW ST HOLLISTER CA 95023-8058</t>
  </si>
  <si>
    <t>2551 GLENVIEW DR HOLLISTER CA 95023-8098</t>
  </si>
  <si>
    <t>2541 GLENVIEW DR HOLLISTER CA 95023-8096</t>
  </si>
  <si>
    <t>2580 SADIES DR HOLLISTER CA 95023-8115</t>
  </si>
  <si>
    <t>2360 CALISTOGA DR HOLLISTER CA 95023-8063</t>
  </si>
  <si>
    <t>2411 YARROW ST HOLLISTER CA 95023-8060</t>
  </si>
  <si>
    <t>1600 BAYBERRY ST HOLLISTER CA 95023-8047</t>
  </si>
  <si>
    <t>1520 BRIGHTON DR HOLLISTER CA 95023-8031</t>
  </si>
  <si>
    <t>2399 PARADISE DR HOLLISTER CA 95023-8029</t>
  </si>
  <si>
    <t>2631 SADIES DR HOLLISTER CA 95023-8118</t>
  </si>
  <si>
    <t>2641 SADIES DR HOLLISTER CA 95023-8118</t>
  </si>
  <si>
    <t>2330 CALISTOGA DR HOLLISTER CA 95023-8063</t>
  </si>
  <si>
    <t>2631 GLENVIEW DR HOLLISTER CA 95023-8102</t>
  </si>
  <si>
    <t>2291 GLENVIEW DR HOLLISTER CA 95023-8083</t>
  </si>
  <si>
    <t>2377 PARADISE DR HOLLISTER CA 95023-8029</t>
  </si>
  <si>
    <t>1704 BAYBERRY ST HOLLISTER CA 95023-8126</t>
  </si>
  <si>
    <t>1520 FOXWOOD ST HOLLISTER CA 95023-8048</t>
  </si>
  <si>
    <t>1621 MIMOSA ST HOLLISTER CA 95023-8056</t>
  </si>
  <si>
    <t>2600 GLENVIEW DR HOLLISTER CA 95023-8104</t>
  </si>
  <si>
    <t>2410 PARADISE CIR HOLLISTER CA 95023-8089</t>
  </si>
  <si>
    <t>2514 GLENVIEW DR HOLLISTER CA 95023-8095</t>
  </si>
  <si>
    <t>2598 GLENVIEW DR HOLLISTER CA 95023-8097</t>
  </si>
  <si>
    <t>1680 FOXWOOD ST HOLLISTER CA 95023-8052</t>
  </si>
  <si>
    <t>2391 PARADISE DR HOLLISTER CA 95023-8029</t>
  </si>
  <si>
    <t>2421 GLENVIEW DR HOLLISTER CA 95023-8094</t>
  </si>
  <si>
    <t>2391 GLENVIEW DR HOLLISTER CA 95023-8027</t>
  </si>
  <si>
    <t>2381 PARADISE DR HOLLISTER CA 95023-8029</t>
  </si>
  <si>
    <t>2620 SADIES DR HOLLISTER CA 95023-8119</t>
  </si>
  <si>
    <t>1760 MIMOSA ST HOLLISTER CA 95023-8121</t>
  </si>
  <si>
    <t>2650 GLENVIEW DR HOLLISTER CA 95023-8108</t>
  </si>
  <si>
    <t>2411 GLENVIEW DR HOLLISTER CA 95023-8094</t>
  </si>
  <si>
    <t>2671 VALLEY VIEW RD HOLLISTER CA 95023-8042</t>
  </si>
  <si>
    <t>2564 GLENVIEW DR HOLLISTER CA 95023-8097</t>
  </si>
  <si>
    <t>2201 GLENVIEW DR HOLLISTER CA 95023-8083</t>
  </si>
  <si>
    <t>1720 MIMOSA ST HOLLISTER CA 95023-8121</t>
  </si>
  <si>
    <t>2798 VALLEY VIEW RD HOLLISTER CA 95023-8043</t>
  </si>
  <si>
    <t>1510 FOXWOOD ST HOLLISTER CA 95023-8048</t>
  </si>
  <si>
    <t>2761 VALLEY VIEW RD HOLLISTER CA 95023-8044</t>
  </si>
  <si>
    <t>1741 MIMOSA ST HOLLISTER CA 95023</t>
  </si>
  <si>
    <t>1671 MIMOSA ST HOLLISTER CA 95023</t>
  </si>
  <si>
    <t>1560 BRIGHTON DR HOLLISTER CA 95023-8031</t>
  </si>
  <si>
    <t>2731 VALLEY VIEW RD HOLLISTER CA 95023-8044</t>
  </si>
  <si>
    <t>2380 GLENVIEW DR HOLLISTER CA 95023-8026</t>
  </si>
  <si>
    <t>2520 SADIES DR HOLLISTER CA 95023-8115</t>
  </si>
  <si>
    <t>1501 BAYBERRY ST HOLLISTER CA 95023-8046</t>
  </si>
  <si>
    <t>2360 PARADISE DR HOLLISTER CA 95023-8028</t>
  </si>
  <si>
    <t>2461 PARADISE CIR HOLLISTER CA 95023-8089</t>
  </si>
  <si>
    <t>1551 BAYBERRY ST HOLLISTER CA 95023-8046</t>
  </si>
  <si>
    <t>1571 MIMOSA ST HOLLISTER CA 95023-8054</t>
  </si>
  <si>
    <t>1610 BRIGHTON DR HOLLISTER CA 95023-8033</t>
  </si>
  <si>
    <t>2531 GLENVIEW DR HOLLISTER CA 95023-8096</t>
  </si>
  <si>
    <t>2301 CALISTOGA DR HOLLISTER CA 95023</t>
  </si>
  <si>
    <t>2592 GLENVIEW DR HOLLISTER CA 95023-8097</t>
  </si>
  <si>
    <t>2801 VALLEY VIEW RD HOLLISTER CA 95023-8070</t>
  </si>
  <si>
    <t>2751 VALLEY VIEW RD HOLLISTER CA 95023-8044</t>
  </si>
  <si>
    <t>1670 BRIGHTON DR HOLLISTER CA 95023-8036</t>
  </si>
  <si>
    <t>1711 BRIGHTON DR HOLLISTER CA 95023-8040</t>
  </si>
  <si>
    <t>1721 MIMOSA ST HOLLISTER CA 95023</t>
  </si>
  <si>
    <t>2367 GLENVIEW DR HOLLISTER CA 95023-8027</t>
  </si>
  <si>
    <t>1570 BRIGHTON DR HOLLISTER CA 95023-8031</t>
  </si>
  <si>
    <t>1551 PANORAMA DR HOLLISTER CA 95023-8088</t>
  </si>
  <si>
    <t>1561 MIMOSA ST HOLLISTER CA 95023-8054</t>
  </si>
  <si>
    <t>1734 BRENTWOOD CT HOLLISTER CA 95023-8110</t>
  </si>
  <si>
    <t>2581 GLENVIEW DR HOLLISTER CA 95023-8099</t>
  </si>
  <si>
    <t>1521 BAYBERRY ST HOLLISTER CA 95023-8046</t>
  </si>
  <si>
    <t>2760 VALLEY VIEW RD HOLLISTER CA 95023-8043</t>
  </si>
  <si>
    <t>1520 BAYBERRY ST HOLLISTER CA 95023-8045</t>
  </si>
  <si>
    <t>2340 CALISTOGA DR HOLLISTER CA 95023-8063</t>
  </si>
  <si>
    <t>1591 BRIGHTON DR HOLLISTER CA 95023-8032</t>
  </si>
  <si>
    <t>1561 BRIGHTON DR HOLLISTER CA 95023-8032</t>
  </si>
  <si>
    <t>1351 PANORAMA DR HOLLISTER CA 95023-8085</t>
  </si>
  <si>
    <t>1730 BRIGHTON DR HOLLISTER CA 95023-8039</t>
  </si>
  <si>
    <t>2811 VALLEY VIEW RD HOLLISTER CA 95023-8070</t>
  </si>
  <si>
    <t>1540 BRIGHTON DR HOLLISTER CA 95023-8031</t>
  </si>
  <si>
    <t>2720 VALLEY VIEW RD HOLLISTER CA 95023-8043</t>
  </si>
  <si>
    <t>2599 GLENVIEW CT HOLLISTER CA 95023-8102</t>
  </si>
  <si>
    <t>2661 GLENVIEW DR HOLLISTER CA 95023-8107</t>
  </si>
  <si>
    <t>2440 GLENVIEW DR HOLLISTER CA 95023-8093</t>
  </si>
  <si>
    <t>1520 MIMOSA ST HOLLISTER CA 95023-8053</t>
  </si>
  <si>
    <t>1450 BRIGHTON DR HOLLISTER CA 95023-8030</t>
  </si>
  <si>
    <t>2208 CERRA VISTA DR HOLLISTER CA 95023</t>
  </si>
  <si>
    <t>2202 CERRA VISTA DR HOLLISTER CA 95023</t>
  </si>
  <si>
    <t>1710 BAYBERRY ST HOLLISTER CA 95023</t>
  </si>
  <si>
    <t>1720 BAYBERRY ST HOLLISTER CA 95023</t>
  </si>
  <si>
    <t>1714 BRENTWOOD CT HOLLISTER CA 95023-8110</t>
  </si>
  <si>
    <t>2450 PARADISE CIR HOLLISTER CA 95023-8089</t>
  </si>
  <si>
    <t>1704 BRENTWOOD CT HOLLISTER CA 95023</t>
  </si>
  <si>
    <t>2730 VALLEY VIEW RD HOLLISTER CA 95023-8043</t>
  </si>
  <si>
    <t>2554 GLENVIEW DR HOLLISTER CA 95023-8097</t>
  </si>
  <si>
    <t>2821 VALLEY VIEW RD HOLLISTER CA 95023-8070</t>
  </si>
  <si>
    <t>1750 BAYBERRY ST HOLLISTER CA 95023</t>
  </si>
  <si>
    <t>2680 SADIES CT HOLLISTER CA 95023</t>
  </si>
  <si>
    <t>2331 DRIFTWOOD CT HOLLISTER CA 95023-8062</t>
  </si>
  <si>
    <t>2388 GLENVIEW DR HOLLISTER CA 95023-8026</t>
  </si>
  <si>
    <t>1341 PANORAMA DR HOLLISTER CA 95023-8085</t>
  </si>
  <si>
    <t>2545 GLENVIEW DR HOLLISTER CA 95023-8098</t>
  </si>
  <si>
    <t>2231 VENTANA CT HOLLISTER CA 95023-8091</t>
  </si>
  <si>
    <t>1505 MIMOSA ST HOLLISTER CA 95023-8054</t>
  </si>
  <si>
    <t>2377 GLENVIEW DR HOLLISTER CA 95023-8027</t>
  </si>
  <si>
    <t>1601 MIMOSA ST HOLLISTER CA 95023-8056</t>
  </si>
  <si>
    <t>2451 YARROW ST HOLLISTER CA 95023-8060</t>
  </si>
  <si>
    <t>2431 PARADISE CIR HOLLISTER CA 95023-8089</t>
  </si>
  <si>
    <t>2311 DRIFTWOOD CT HOLLISTER CA 95023-8062</t>
  </si>
  <si>
    <t>2240 VENTANA CT HOLLISTER CA 95023-8091</t>
  </si>
  <si>
    <t>1710 BRIGHTON DR HOLLISTER CA 95023-8039</t>
  </si>
  <si>
    <t>2421 PARADISE CIR HOLLISTER CA 95023-8089</t>
  </si>
  <si>
    <t>2660 GLENVIEW DR HOLLISTER CA 95023-8108</t>
  </si>
  <si>
    <t>2615 GLENVIEW DR HOLLISTER CA 95023-8109</t>
  </si>
  <si>
    <t>2421 YARROW ST HOLLISTER CA 95023-8060</t>
  </si>
  <si>
    <t>1400 BRIGHTON DR HOLLISTER CA 95023-8030</t>
  </si>
  <si>
    <t>1691 BAYBERRY ST HOLLISTER CA 95023-8125</t>
  </si>
  <si>
    <t>2609 GLENVIEW DR HOLLISTER CA 95023-8105</t>
  </si>
  <si>
    <t>1681 MIMOSA ST HOLLISTER CA 95023</t>
  </si>
  <si>
    <t>1490 BRIGHTON DR HOLLISTER CA 95023-8030</t>
  </si>
  <si>
    <t>2721 VALLEY VIEW RD HOLLISTER CA 95023-8044</t>
  </si>
  <si>
    <t>2621 SADIES DR HOLLISTER CA 95023-8118</t>
  </si>
  <si>
    <t>1725 BRENTWOOD CT HOLLISTER CA 95023-8111</t>
  </si>
  <si>
    <t>2395 YARROW ST HOLLISTER CA 95023-8058</t>
  </si>
  <si>
    <t>1511 MIMOSA ST HOLLISTER CA 95023-8054</t>
  </si>
  <si>
    <t>2655 GLENVIEW DR HOLLISTER CA 95023</t>
  </si>
  <si>
    <t>1511 BAYBERRY ST HOLLISTER CA 95023-8046</t>
  </si>
  <si>
    <t>1310 PANORAMA DR HOLLISTER CA 95023-8084</t>
  </si>
  <si>
    <t>2386 GLENVIEW DR HOLLISTER CA 95023-8026</t>
  </si>
  <si>
    <t>1530 FOXWOOD ST HOLLISTER CA 95023-8048</t>
  </si>
  <si>
    <t>2424 GLENVIEW DR HOLLISTER CA 95023-8093</t>
  </si>
  <si>
    <t>2597 GLENVIEW CT HOLLISTER CA 95023-8099</t>
  </si>
  <si>
    <t>1430 BRIGHTON DR HOLLISTER CA 95023-8030</t>
  </si>
  <si>
    <t>1551 MIMOSA ST HOLLISTER CA 95023-8054</t>
  </si>
  <si>
    <t>2381 YARROW ST HOLLISTER CA 95023-8058</t>
  </si>
  <si>
    <t>2341 CALISTOGA DR HOLLISTER CA 95023-8065</t>
  </si>
  <si>
    <t>1601 FOXWOOD ST HOLLISTER CA 95023-8051</t>
  </si>
  <si>
    <t>1700 MIMOSA ST HOLLISTER CA 95023-8121</t>
  </si>
  <si>
    <t>1770 BRENTWOOD CT HOLLISTER CA 95023-8110</t>
  </si>
  <si>
    <t>2330 PARADISE CT HOLLISTER CA 95023-8035</t>
  </si>
  <si>
    <t>1740 BRIGHTON DR HOLLISTER CA 95023-8039</t>
  </si>
  <si>
    <t>1580 MIMOSA ST HOLLISTER CA 95023-8053</t>
  </si>
  <si>
    <t>2204 CALISTOGA DR HOLLISTER CA 95023</t>
  </si>
  <si>
    <t>1550 BRIGHTON DR HOLLISTER CA 95023-8031</t>
  </si>
  <si>
    <t>1580 FOXWOOD ST HOLLISTER CA 95023-8048</t>
  </si>
  <si>
    <t>2451 PARADISE CIR HOLLISTER CA 95023-8089</t>
  </si>
  <si>
    <t>2612 GLENVIEW DR HOLLISTER CA 95023</t>
  </si>
  <si>
    <t>2794 VALLEY VIEW RD HOLLISTER CA 95023-8043</t>
  </si>
  <si>
    <t>1500 BAYBERRY ST HOLLISTER CA 95023-8045</t>
  </si>
  <si>
    <t>2311 PARADISE CT HOLLISTER CA 95023-8035</t>
  </si>
  <si>
    <t>2603 GLENVIEW CT HOLLISTER CA 95023-8102</t>
  </si>
  <si>
    <t>1631 BRIGHTON DR HOLLISTER CA 95023-8037</t>
  </si>
  <si>
    <t>2371 PARADISE DR HOLLISTER CA 95023-8029</t>
  </si>
  <si>
    <t>1451 BRIGHTON DR HOLLISTER CA 95023-8025</t>
  </si>
  <si>
    <t>1530 BAYBERRY ST HOLLISTER CA 95023-8045</t>
  </si>
  <si>
    <t>1731 BRIGHTON DR HOLLISTER CA 95023</t>
  </si>
  <si>
    <t>2831 VALLEY VIEW RD HOLLISTER CA 95023-8071</t>
  </si>
  <si>
    <t>2560 GLENVIEW DR HOLLISTER CA 95023-8097</t>
  </si>
  <si>
    <t>1534 MIMOSA ST HOLLISTER CA 95023-8053</t>
  </si>
  <si>
    <t>2810 VALLEY VIEW RD HOLLISTER CA 95023-8069</t>
  </si>
  <si>
    <t>1531 BRIGHTON DR HOLLISTER CA 95023-8032</t>
  </si>
  <si>
    <t>1510 MIMOSA ST HOLLISTER CA 95023-8053</t>
  </si>
  <si>
    <t>2320 CALISTOGA DR HOLLISTER CA 95023-8063</t>
  </si>
  <si>
    <t>1401 PANORAMA DR HOLLISTER CA 95023-8085</t>
  </si>
  <si>
    <t>1611 BRIGHTON DR HOLLISTER CA 95023-8034</t>
  </si>
  <si>
    <t>1560 PANORAMA DR HOLLISTER CA 95023-8087</t>
  </si>
  <si>
    <t>2500 SADIES DR HOLLISTER CA 95023-8115</t>
  </si>
  <si>
    <t>2351 DRIFTWOOD CT HOLLISTER CA 95023-8062</t>
  </si>
  <si>
    <t>1320 PANORAMA DR HOLLISTER CA 95023-8084</t>
  </si>
  <si>
    <t>1570 MIMOSA ST HOLLISTER CA 95023-8053</t>
  </si>
  <si>
    <t>2391 YARROW ST HOLLISTER CA 95023-8058</t>
  </si>
  <si>
    <t>2460 PARADISE CIR HOLLISTER CA 95023-8089</t>
  </si>
  <si>
    <t>2560 SADIES DR HOLLISTER CA 95023-8115</t>
  </si>
  <si>
    <t>1670 BAYBERRY ST HOLLISTER CA 95023-8124</t>
  </si>
  <si>
    <t>2341 DRIFTWOOD CT HOLLISTER CA 95023-8062</t>
  </si>
  <si>
    <t>1371 PANORAMA DR HOLLISTER CA 95023-8085</t>
  </si>
  <si>
    <t>2361 PARADISE DR HOLLISTER CA 95023-8029</t>
  </si>
  <si>
    <t>1521 MIMOSA ST HOLLISTER CA 95023-8054</t>
  </si>
  <si>
    <t>2701 VALLEY VIEW RD HOLLISTER CA 95023-8044</t>
  </si>
  <si>
    <t>1750 BRENTWOOD CT HOLLISTER CA 95023-8110</t>
  </si>
  <si>
    <t>2530 GLENVIEW DR HOLLISTER CA 95023-8095</t>
  </si>
  <si>
    <t>2340 DRIFTWOOD CT HOLLISTER CA 95023-8062</t>
  </si>
  <si>
    <t>2351 CALISTOGA DR HOLLISTER CA 95023-8065</t>
  </si>
  <si>
    <t>1690 BAYBERRY ST HOLLISTER CA 95023-8124</t>
  </si>
  <si>
    <t>2340 PARADISE CT HOLLISTER CA 95023-8035</t>
  </si>
  <si>
    <t>2398 PARADISE DR HOLLISTER CA 95023-8028</t>
  </si>
  <si>
    <t>2241 PINNACLE CT HOLLISTER CA 95023-8090</t>
  </si>
  <si>
    <t>1470 BRIGHTON DR HOLLISTER CA 95023-8030</t>
  </si>
  <si>
    <t>1651 BAYBERRY ST HOLLISTER CA 95023-8125</t>
  </si>
  <si>
    <t>1730 MIMOSA ST HOLLISTER CA 95023-8121</t>
  </si>
  <si>
    <t>1705 MIMOSA ST HOLLISTER CA 95023-8122</t>
  </si>
  <si>
    <t>2360 DRIFTWOOD CT HOLLISTER CA 95023-8062</t>
  </si>
  <si>
    <t>2260 PINNACLE CT HOLLISTER CA 95023-8090</t>
  </si>
  <si>
    <t>1705 BAYBERRY ST HOLLISTER CA 95023-8127</t>
  </si>
  <si>
    <t>2640 GLENVIEW DR HOLLISTER CA 95023-8108</t>
  </si>
  <si>
    <t>2604 GLENVIEW DR HOLLISTER CA 95023-8104</t>
  </si>
  <si>
    <t>1511 BRIGHTON DR HOLLISTER CA 95023-8032</t>
  </si>
  <si>
    <t>1630 FOXWOOD ST HOLLISTER CA 95023-8050</t>
  </si>
  <si>
    <t>2420 GLENVIEW DR HOLLISTER CA 95023-8093</t>
  </si>
  <si>
    <t>1641 MIMOSA ST HOLLISTER CA 95023-8056</t>
  </si>
  <si>
    <t>1591 FOXWOOD ST HOLLISTER CA 95023-8049</t>
  </si>
  <si>
    <t>2370 DRIFTWOOD CT HOLLISTER CA 95023-8062</t>
  </si>
  <si>
    <t>2650 SADIES DR HOLLISTER CA 95023-8119</t>
  </si>
  <si>
    <t>1764 BRENTWOOD CT HOLLISTER CA 95023-8110</t>
  </si>
  <si>
    <t>2381 DRIFTWOOD CT HOLLISTER CA 95023-8062</t>
  </si>
  <si>
    <t>1671 BRIGHTON DR HOLLISTER CA 95023-8037</t>
  </si>
  <si>
    <t>1590 FOXWOOD ST HOLLISTER CA 95023-8048</t>
  </si>
  <si>
    <t>2290 VENTANA CT HOLLISTER CA 95023-8091</t>
  </si>
  <si>
    <t>2310 CALISTOGA DR HOLLISTER CA 95023-8063</t>
  </si>
  <si>
    <t>1461 PANORAMA DR HOLLISTER CA 95023-8086</t>
  </si>
  <si>
    <t>1361 PANORAMA DR HOLLISTER CA 95023-8085</t>
  </si>
  <si>
    <t>1690 BRIGHTON DR HOLLISTER CA 95023-8036</t>
  </si>
  <si>
    <t>1771 BRENTWOOD CT HOLLISTER CA 95023</t>
  </si>
  <si>
    <t>1510 BRIGHTON DR HOLLISTER CA 95023-8031</t>
  </si>
  <si>
    <t>2200 GLENVIEW DR HOLLISTER CA 95023-8082</t>
  </si>
  <si>
    <t>1800 MIMOSA ST HOLLISTER CA 95023</t>
  </si>
  <si>
    <t>1471 CEMBELLIN DR HOLLISTER CA 95023-5909</t>
  </si>
  <si>
    <t>1291 TERRACE DR HOLLISTER CA 95023-5886</t>
  </si>
  <si>
    <t>1701 MONTICELLO DR HOLLISTER CA 95023-5877</t>
  </si>
  <si>
    <t>1062 BONNIE VIEW RD HOLLISTER CA 95023-5110</t>
  </si>
  <si>
    <t>1531 HIGHLAND DR HOLLISTER CA 95023-6513</t>
  </si>
  <si>
    <t>1601 BELLA VISTA CT HOLLISTER CA 95023-5871</t>
  </si>
  <si>
    <t>1701 HIGHLAND DR HOLLISTER CA 95023-5917</t>
  </si>
  <si>
    <t>1651 HIGHLAND DR HOLLISTER CA 95023-5916</t>
  </si>
  <si>
    <t>1410 GABILAN DR HOLLISTER CA 95023-5995</t>
  </si>
  <si>
    <t>V VIEW SUNNYSLOPE APT HOLLISTER CA 95023</t>
  </si>
  <si>
    <t>1570 GABILAN DR HOLLISTER CA 95023-5983</t>
  </si>
  <si>
    <t>1600 CLEARVIEW DR HOLLISTER CA 95023-5884</t>
  </si>
  <si>
    <t>1591 HIGHLAND DR HOLLISTER CA 95023-6503</t>
  </si>
  <si>
    <t>1590 GABILAN DR HOLLISTER CA 95023-5992</t>
  </si>
  <si>
    <t>1620 CLEARVIEW DR HOLLISTER CA 95023-5853</t>
  </si>
  <si>
    <t>1430 DIABLO DR HOLLISTER CA 95023-5988</t>
  </si>
  <si>
    <t>1245 ASPEN CIR HOLLISTER CA 95023-5870</t>
  </si>
  <si>
    <t>1520 SUNNYSLOPE Rd # HOUSE Hollister CA 95023</t>
  </si>
  <si>
    <t>1130 BONNIE VIEW RD HOLLISTER CA 95023-5112</t>
  </si>
  <si>
    <t>1260 BONNIE VIEW RD HOLLISTER CA 95023-5114</t>
  </si>
  <si>
    <t>1060 BONNIE VIEW RD HOLLISTER CA 95023-5110</t>
  </si>
  <si>
    <t>1631 MONTICELLO DR HOLLISTER CA 95023-5877</t>
  </si>
  <si>
    <t>1290 BONNIE VIEW RD HOLLISTER CA 95023-5114</t>
  </si>
  <si>
    <t>1501 ALBRIGHT DR HOLLISTER CA 95023-5903</t>
  </si>
  <si>
    <t>1121 BONNIE VIEW RD HOLLISTER CA 95023-5111</t>
  </si>
  <si>
    <t>1691 MONTICELLO DR HOLLISTER CA 95023-5877</t>
  </si>
  <si>
    <t>1391 SUNNYSLOPE RD HOLLISTER CA 95023-5824</t>
  </si>
  <si>
    <t>1530 DIABLO DR HOLLISTER CA 95023-5977</t>
  </si>
  <si>
    <t>1241 SUNNYSLOPE Rd # # 103 Hollister CA 95023</t>
  </si>
  <si>
    <t>1260 SUNNYSLOPE Rd # UNIT 100 Hollister CA 95023</t>
  </si>
  <si>
    <t>1530 GABILAN DR HOLLISTER CA 95023-6507</t>
  </si>
  <si>
    <t>1591 CEMBELLIN DR HOLLISTER CA 95023-5911</t>
  </si>
  <si>
    <t>1570 CLEARVIEW DR HOLLISTER CA 95023-5844</t>
  </si>
  <si>
    <t>1550 CLEARVIEW DR HOLLISTER CA 95023-5844</t>
  </si>
  <si>
    <t>1551 DIABLO DR HOLLISTER CA 95023-6509</t>
  </si>
  <si>
    <t>1531 GABILAN DR HOLLISTER CA 95023-5970</t>
  </si>
  <si>
    <t>1600 HIGHLAND DR HOLLISTER CA 95023-6518</t>
  </si>
  <si>
    <t>1510 GABILAN DR HOLLISTER CA 95023-5991</t>
  </si>
  <si>
    <t>1521 HIGHLAND DR HOLLISTER CA 95023-5994</t>
  </si>
  <si>
    <t>1621 HIGHLAND DR HOLLISTER CA 95023-5916</t>
  </si>
  <si>
    <t>1641 A &amp; B HIGHLAND HOLLISTER CA 95023-5916</t>
  </si>
  <si>
    <t>1611 HIGHLAND DR HOLLISTER CA 95023-5916</t>
  </si>
  <si>
    <t>1590 CLEARVIEW DR HOLLISTER CA 95023-5867</t>
  </si>
  <si>
    <t>1531 SUNNYSLOPE RD HOLLISTER CA 95023-5947</t>
  </si>
  <si>
    <t>1511 SUNNYSLOPE RD HOLLISTER CA 95023-5930</t>
  </si>
  <si>
    <t>1411 SUNNYSLOPE RD HOLLISTER CA 95023-5941</t>
  </si>
  <si>
    <t>1491 DIABLO DR HOLLISTER CA 95023-5974</t>
  </si>
  <si>
    <t>1410 CEMBELLIN DR HOLLISTER CA 95023-5910</t>
  </si>
  <si>
    <t>1490 GABILAN DR HOLLISTER CA 95023-5972</t>
  </si>
  <si>
    <t>1471 SUNNYSLOPE RD HOLLISTER CA 95023-5944</t>
  </si>
  <si>
    <t>1311 TERRACE DR HOLLISTER CA 95023-5879</t>
  </si>
  <si>
    <t>1330 ASPEN CIR HOLLISTER CA 95023-5887</t>
  </si>
  <si>
    <t>1290 ASPEN CIR HOLLISTER CA 95023-5869</t>
  </si>
  <si>
    <t>1301 ASPEN CIR HOLLISTER CA 95023-5887</t>
  </si>
  <si>
    <t>1690 MONTICELLO DR HOLLISTER CA 95023-5890</t>
  </si>
  <si>
    <t>1362 SUNNYSLOPE RD HOLLISTER CA 95023-5857</t>
  </si>
  <si>
    <t>1491 BONNIE VIEW RD HOLLISTER CA 95023-5117</t>
  </si>
  <si>
    <t>1120 BONNIE VIEW RD HOLLISTER CA 95023-5112</t>
  </si>
  <si>
    <t>1681 BELLA VISTA DR HOLLISTER CA 95023-5883</t>
  </si>
  <si>
    <t>1597 BELLA VISTA CT HOLLISTER CA 95023-5871</t>
  </si>
  <si>
    <t>1255 ASPEN CIR HOLLISTER CA 95023-5870</t>
  </si>
  <si>
    <t>1571 MONTICELLO DR HOLLISTER CA 95023-5876</t>
  </si>
  <si>
    <t>1350 BONNIE VIEW RD HOLLISTER CA 95023-5116</t>
  </si>
  <si>
    <t>1430 CEMBELLIN DR HOLLISTER CA 95023-5910</t>
  </si>
  <si>
    <t>1321 ASPEN CIR HOLLISTER CA 95023-5887</t>
  </si>
  <si>
    <t>1321 SUNNYSLOPE RD HOLLISTER CA 95023-5824</t>
  </si>
  <si>
    <t>1310 TERRACE DR HOLLISTER CA 95023-5878</t>
  </si>
  <si>
    <t>1571 CEMBELLIN DR HOLLISTER CA 95023-5911</t>
  </si>
  <si>
    <t>1031 BONNIE VIEW RD HOLLISTER CA 95023-5109</t>
  </si>
  <si>
    <t>1241 SUNNYSLOPE RD HOLLISTER CA 95023-5866</t>
  </si>
  <si>
    <t>1311 ASPEN CIR HOLLISTER CA 95023-5887</t>
  </si>
  <si>
    <t>1331 BONNIE VIEW RD HOLLISTER CA 95023-5115</t>
  </si>
  <si>
    <t>1371 SUNNYSLOPE RD HOLLISTER CA 95023-5824</t>
  </si>
  <si>
    <t>1551 GABILAN DR HOLLISTER CA 95023-5990</t>
  </si>
  <si>
    <t>1490 DIABLO DR HOLLISTER CA 95023-5996</t>
  </si>
  <si>
    <t>1491 GABILAN DR HOLLISTER CA 95023-5964</t>
  </si>
  <si>
    <t>1571 GABILAN DR HOLLISTER CA 95023-6510</t>
  </si>
  <si>
    <t>1551 HIGHLAND DR HOLLISTER CA 95023-6521</t>
  </si>
  <si>
    <t>1431 SUNNYSLOPE RD HOLLISTER CA 95023-5942</t>
  </si>
  <si>
    <t>1601 HIGHLAND DR HOLLISTER CA 95023-6517</t>
  </si>
  <si>
    <t>1571 DIABLO DR HOLLISTER CA 95023-6509</t>
  </si>
  <si>
    <t>1591 SUNNYSLOPE RD HOLLISTER CA 95023-5930</t>
  </si>
  <si>
    <t>1591 GABILAN DR HOLLISTER CA 95023-6511</t>
  </si>
  <si>
    <t>1471 GABILAN DR HOLLISTER CA 95023-5968</t>
  </si>
  <si>
    <t>1430 GABILAN DR HOLLISTER CA 95023-5993</t>
  </si>
  <si>
    <t>1451 SUNNYSLOPE RD HOLLISTER CA 95023-5943</t>
  </si>
  <si>
    <t>1610 CLEARVIEW DR HOLLISTER CA 95023-5853</t>
  </si>
  <si>
    <t>1520 SUNNYSLOPE Rd # CHURCH HOLLISTER CA 95023-5998</t>
  </si>
  <si>
    <t>IRRIG SYNSLP/CLEVIEW HOLLISTER CA 95023</t>
  </si>
  <si>
    <t>1310 BONNIE VIEW RD HOLLISTER CA 95023-5116</t>
  </si>
  <si>
    <t>1330 BONNIE VIEW RD HOLLISTER CA 95023-5116</t>
  </si>
  <si>
    <t>1551 CEMBELLIN DR HOLLISTER CA 95023-5911</t>
  </si>
  <si>
    <t>1311 SUNNYSLOPE RD HOLLISTER CA 95023-5824</t>
  </si>
  <si>
    <t>1560 ALBRIGHT DR HOLLISTER CA 95023-5904</t>
  </si>
  <si>
    <t>1341 TERRACE DR HOLLISTER CA 95023-5879</t>
  </si>
  <si>
    <t>1560 MONTICELLO DR HOLLISTER CA 95023-5876</t>
  </si>
  <si>
    <t>1320 TERRACE DR HOLLISTER CA 95023-5878</t>
  </si>
  <si>
    <t>1221 ASPEN WAY HOLLISTER CA 95023-5870</t>
  </si>
  <si>
    <t>1351 DIABLO DR HOLLISTER CA 95023-5882</t>
  </si>
  <si>
    <t>1231 BONNIE VIEW RD HOLLISTER CA 95023-5113</t>
  </si>
  <si>
    <t>1271 TERRACE DR HOLLISTER CA 95023-5886</t>
  </si>
  <si>
    <t>1581 MONTICELLO DR HOLLISTER CA 95023-5876</t>
  </si>
  <si>
    <t>1720 BELLA VISTA DR HOLLISTER CA 95023-5874</t>
  </si>
  <si>
    <t>1671 MONTICELLO DR HOLLISTER CA 95023-5877</t>
  </si>
  <si>
    <t>1670 CLEARVIEW DR HOLLISTER CA 95023-5853</t>
  </si>
  <si>
    <t>1450 ALBRIGHT DR HOLLISTER CA 95023-5902</t>
  </si>
  <si>
    <t>1701 CLEARVIEW DR HOLLISTER CA 95023-5854</t>
  </si>
  <si>
    <t>1700 CLEARVIEW DR HOLLISTER CA 95023-5855</t>
  </si>
  <si>
    <t>1101 BONNIE VIEW RD HOLLISTER CA 95023-5111</t>
  </si>
  <si>
    <t>1181 BONNIE VIEW RD HOLLISTER CA 95023-5111</t>
  </si>
  <si>
    <t>1110 BONNIE VIEW RD HOLLISTER CA 95023-5112</t>
  </si>
  <si>
    <t>1620 BELLA VISTA DR HOLLISTER CA 95023-5872</t>
  </si>
  <si>
    <t>1325 ASPEN CIR HOLLISTER CA 95023-5887</t>
  </si>
  <si>
    <t>1335 ASPEN CIR HOLLISTER CA 95023-5887</t>
  </si>
  <si>
    <t>1661 BELLA VISTA DR HOLLISTER CA 95023-5883</t>
  </si>
  <si>
    <t>1150 BONNIE VIEW RD HOLLISTER CA 95023-5112</t>
  </si>
  <si>
    <t>1311 BONNIE VIEW RD HOLLISTER CA 95023-5115</t>
  </si>
  <si>
    <t>1590 ALBRIGHT DR HOLLISTER CA 95023-5904</t>
  </si>
  <si>
    <t>1581 ALBRIGHT DR HOLLISTER CA 95023-5903</t>
  </si>
  <si>
    <t>1500 ALBRIGHT DR HOLLISTER CA 95023-5904</t>
  </si>
  <si>
    <t>1320 ASPEN CIR HOLLISTER CA 95023-5887</t>
  </si>
  <si>
    <t>1281 ASPEN WAY HOLLISTER CA 95023-5870</t>
  </si>
  <si>
    <t>1231 ASPEN WAY HOLLISTER CA 95023-5870</t>
  </si>
  <si>
    <t>1160 BONNIE VIEW RD HOLLISTER CA 95023-5112</t>
  </si>
  <si>
    <t>1700 HIGHLAND DR HOLLISTER CA 95023-5918</t>
  </si>
  <si>
    <t>1470 CEMBELLIN DR HOLLISTER CA 95023-5910</t>
  </si>
  <si>
    <t>1520 ALBRIGHT DR HOLLISTER CA 95023-5904</t>
  </si>
  <si>
    <t>1451 CEMBELLIN DR HOLLISTER CA 95023-5909</t>
  </si>
  <si>
    <t>1570 CEMBELLIN DR HOLLISTER CA 95023-5912</t>
  </si>
  <si>
    <t>1511 CEMBELLIN DR HOLLISTER CA 95023-5911</t>
  </si>
  <si>
    <t>1580 ALBRIGHT DR HOLLISTER CA 95023-5904</t>
  </si>
  <si>
    <t>1651 MONTICELLO DR HOLLISTER CA 95023-5877</t>
  </si>
  <si>
    <t>1621 MONTICELLO DR HOLLISTER CA 95023-5877</t>
  </si>
  <si>
    <t>1591 MONTICELLO DR HOLLISTER CA 95023-5876</t>
  </si>
  <si>
    <t>1730 BELLA VISTA DR HOLLISTER CA 95023-5874</t>
  </si>
  <si>
    <t>1451 BONNIE VIEW RD HOLLISTER CA 95023-5117</t>
  </si>
  <si>
    <t>1531 CEMBELLIN DR HOLLISTER CA 95023-5911</t>
  </si>
  <si>
    <t>1431 CEMBELLIN DR HOLLISTER CA 95023-5909</t>
  </si>
  <si>
    <t>1561 ALBRIGHT DR HOLLISTER CA 95023-5903</t>
  </si>
  <si>
    <t>1651 CLEARVIEW DR HOLLISTER CA 95023-5852</t>
  </si>
  <si>
    <t>1430 ALBRIGHT DR HOLLISTER CA 95023-5902</t>
  </si>
  <si>
    <t>1490 ALBRIGHT DR HOLLISTER CA 95023-5902</t>
  </si>
  <si>
    <t>1471 ALBRIGHT DR HOLLISTER CA 95023-5901</t>
  </si>
  <si>
    <t>1551 BELLA VISTA DR HOLLISTER CA 95023-5873</t>
  </si>
  <si>
    <t>1290 TERRACE DR HOLLISTER CA 95023-5878</t>
  </si>
  <si>
    <t>1200 BONNIE VIEW RD HOLLISTER CA 95023-5114</t>
  </si>
  <si>
    <t>1361 TERRACE DR HOLLISTER CA 95023-5879</t>
  </si>
  <si>
    <t>1520 BELLA VISTA DR HOLLISTER CA 95023-5885</t>
  </si>
  <si>
    <t>1351 TERRACE DR HOLLISTER CA 95023-5879</t>
  </si>
  <si>
    <t>1221 SUNNYSLOPE RD HOLLISTER CA 95023-5842</t>
  </si>
  <si>
    <t>1550 BELLA VISTA DR HOLLISTER CA 95023-5885</t>
  </si>
  <si>
    <t>1300 TERRACE DR HOLLISTER CA 95023-5878</t>
  </si>
  <si>
    <t>1261 ASPEN CIR HOLLISTER CA 95023-5870</t>
  </si>
  <si>
    <t>1260 ASPEN WAY HOLLISTER CA 95023-5869</t>
  </si>
  <si>
    <t>1340 ASPEN CIR HOLLISTER CA 95023-5887</t>
  </si>
  <si>
    <t>1265 ASPEN WAY HOLLISTER CA 95023-5870</t>
  </si>
  <si>
    <t>1270 ASPEN CIR HOLLISTER CA 95023-5869</t>
  </si>
  <si>
    <t>1330 TERRACE DR HOLLISTER CA 95023-5878</t>
  </si>
  <si>
    <t>1641 BELLA VISTA DR HOLLISTER CA 95023-5883</t>
  </si>
  <si>
    <t>1270 BONNIE VIEW RD HOLLISTER CA 95023-5114</t>
  </si>
  <si>
    <t>1315 ASPEN CIR HOLLISTER CA 95023-5887</t>
  </si>
  <si>
    <t>1275 ASPEN CIR HOLLISTER CA 95023-5870</t>
  </si>
  <si>
    <t>1250 BONNIE VIEW RD HOLLISTER CA 95023-5114</t>
  </si>
  <si>
    <t>1611 BELLA VISTA DR HOLLISTER CA 95023-5883</t>
  </si>
  <si>
    <t>1305 ASPEN CIR HOLLISTER CA 95023-5887</t>
  </si>
  <si>
    <t>1180 BONNIE VIEW RD HOLLISTER CA 95023-5112</t>
  </si>
  <si>
    <t>1711 BELLA VISTA DR HOLLISTER CA 95023-5875</t>
  </si>
  <si>
    <t>1680 BELLA VISTA DR HOLLISTER CA 95023-5872</t>
  </si>
  <si>
    <t>1321 TERRACE DR HOLLISTER CA 95023-5879</t>
  </si>
  <si>
    <t>1331 TERRACE DR HOLLISTER CA 95023-5879</t>
  </si>
  <si>
    <t>1301 TERRACE DR HOLLISTER CA 95023-5879</t>
  </si>
  <si>
    <t>1271 ASPEN CIR HOLLISTER CA 95023-5870</t>
  </si>
  <si>
    <t>1591 BELLA VISTA CT HOLLISTER CA 95023-5871</t>
  </si>
  <si>
    <t>1561 BELLA VISTA DR HOLLISTER CA 95023-5873</t>
  </si>
  <si>
    <t>1511 GABILAN DR HOLLISTER CA 95023-5969</t>
  </si>
  <si>
    <t>1570 DIABLO DR HOLLISTER CA 95023-5981</t>
  </si>
  <si>
    <t>1550 DIABLO DR HOLLISTER CA 95023-5980</t>
  </si>
  <si>
    <t>1411 GABILAN DR HOLLISTER CA 95023-5966</t>
  </si>
  <si>
    <t>1470 DIABLO DR HOLLISTER CA 95023-5989</t>
  </si>
  <si>
    <t>1471 DIABLO DR HOLLISTER CA 95023-5958</t>
  </si>
  <si>
    <t>1431 GABILAN DR HOLLISTER CA 95023-5967</t>
  </si>
  <si>
    <t>1601 CLEARVIEW DR HOLLISTER CA 95023-5868</t>
  </si>
  <si>
    <t>1431 DIABLO DR HOLLISTER CA 95023-5958</t>
  </si>
  <si>
    <t>1451 DIABLO DR HOLLISTER CA 95023-5958</t>
  </si>
  <si>
    <t>1520 A CLEARVIEW DR HOLLISTER CA 95023-5844</t>
  </si>
  <si>
    <t>1640 CLEARVIEW DR HOLLISTER CA 95023-5853</t>
  </si>
  <si>
    <t>1590 CEMBELLIN DR HOLLISTER CA 95023-5912</t>
  </si>
  <si>
    <t>1411 B CEMBELLIN DR HOLLISTER CA 95023-5909</t>
  </si>
  <si>
    <t>1261 TERRACE DR HOLLISTER CA 95023-5886</t>
  </si>
  <si>
    <t>1351 BONNIE VIEW RD HOLLISTER CA 95023-5115</t>
  </si>
  <si>
    <t>1280 ASPEN CIR HOLLISTER CA 95023-5869</t>
  </si>
  <si>
    <t>1261 BONNIE VIEW RD HOLLISTER CA 95023-5113</t>
  </si>
  <si>
    <t>1075 BONNIE VIEW RD HOLLISTER CA 95023-5109</t>
  </si>
  <si>
    <t>1310 SUNNYSLOPE RD HOLLISTER CA 95023-5825</t>
  </si>
  <si>
    <t>1240 SUNNYSLOPE RD HOLLISTER CA 95023-5843</t>
  </si>
  <si>
    <t>1531 DIABLO DR HOLLISTER CA 95023-6509</t>
  </si>
  <si>
    <t>1530 CLEARVIEW DR HOLLISTER CA 95023-5844</t>
  </si>
  <si>
    <t>1450 GABILAN DR HOLLISTER CA 95023-5971</t>
  </si>
  <si>
    <t>1671 HIGHLAND DR HOLLISTER CA 95023-5916</t>
  </si>
  <si>
    <t>1621 BELLA VISTA DR HOLLISTER CA 95023-5883</t>
  </si>
  <si>
    <t>1521 ALBRIGHT DR HOLLISTER CA 95023-5903</t>
  </si>
  <si>
    <t>1291 ASPEN WAY HOLLISTER CA 95023-5870</t>
  </si>
  <si>
    <t>1670 BELLA VISTA DR HOLLISTER CA 95023-5872</t>
  </si>
  <si>
    <t>1650 CLEARVIEW DR HOLLISTER CA 95023-5853</t>
  </si>
  <si>
    <t>1251 ASPEN WAY HOLLISTER CA 95023-5870</t>
  </si>
  <si>
    <t>1310 ASPEN CIR HOLLISTER CA 95023-5887</t>
  </si>
  <si>
    <t>1570 MONTICELLO DR HOLLISTER CA 95023-5876</t>
  </si>
  <si>
    <t>1280 SUNNYSLOPE RD HOLLISTER CA 95023-5843</t>
  </si>
  <si>
    <t>1211 BONNIE VIEW RD HOLLISTER CA 95023-5113</t>
  </si>
  <si>
    <t>1331 ASPEN CIR HOLLISTER CA 95023-5887</t>
  </si>
  <si>
    <t>1451 GABILAN DR HOLLISTER CA 95023-6502</t>
  </si>
  <si>
    <t>1151 BONNIE VIEW RD HOLLISTER CA 95023-5111</t>
  </si>
  <si>
    <t>1510 DIABLO DR HOLLISTER CA 95023-5976</t>
  </si>
  <si>
    <t>1550 GABILAN DR HOLLISTER CA 95023-6508</t>
  </si>
  <si>
    <t>1470 GABILAN DR HOLLISTER CA 95023-6519</t>
  </si>
  <si>
    <t>1220 BONNIE VIEW RD HOLLISTER CA 95023-5114</t>
  </si>
  <si>
    <t>1541 ALBRIGHT DR HOLLISTER CA 95023-5903</t>
  </si>
  <si>
    <t>1501 BELLA VISTA DR HOLLISTER CA 95023-5873</t>
  </si>
  <si>
    <t>1191 BONNIE VIEW RD HOLLISTER CA 95023-5111</t>
  </si>
  <si>
    <t>1161 BONNIE VIEW RD HOLLISTER CA 95023-5111</t>
  </si>
  <si>
    <t>1451 ALBRIGHT DR HOLLISTER CA 95023-5901</t>
  </si>
  <si>
    <t>1061 BONNIE VIEW RD HOLLISTER CA 95023-5109</t>
  </si>
  <si>
    <t>1661 HIGHLAND DR HOLLISTER CA 95023-5916</t>
  </si>
  <si>
    <t>1691 BELLA VISTA DR HOLLISTER CA 95023-5883</t>
  </si>
  <si>
    <t>ACROSS 1251 ASPEN CIR HOLLISTER CA 95023</t>
  </si>
  <si>
    <t>1581 BELLA VISTA CT HOLLISTER CA 95023-5871</t>
  </si>
  <si>
    <t>1510 CEMBELLIN DR HOLLISTER CA 95023-5912</t>
  </si>
  <si>
    <t>1241 ASPEN WAY HOLLISTER CA 95023-5870</t>
  </si>
  <si>
    <t>1340 TERRACE DR HOLLISTER CA 95023-5878</t>
  </si>
  <si>
    <t>1590 BELLA VISTA DR HOLLISTER CA 95023-5885</t>
  </si>
  <si>
    <t>1431 ALBRIGHT DR HOLLISTER CA 95023-5901</t>
  </si>
  <si>
    <t>1570 BELLA VISTA DR HOLLISTER CA 95023-5885</t>
  </si>
  <si>
    <t>1068 BONNIE VIEW RD HOLLISTER CA 95023-5110</t>
  </si>
  <si>
    <t>1540 ALBRIGHT DR HOLLISTER CA 95023-5904</t>
  </si>
  <si>
    <t>1511 DIABLO DR HOLLISTER CA 95023-6509</t>
  </si>
  <si>
    <t>1410 DIABLO DR HOLLISTER CA 95023-6506</t>
  </si>
  <si>
    <t>1590 DIABLO DR HOLLISTER CA 95023-5987</t>
  </si>
  <si>
    <t>1650 BELLA VISTA DR HOLLISTER CA 95023-5872</t>
  </si>
  <si>
    <t>1601 SUNNYSLOPE RD HOLLISTER CA 95023-5932</t>
  </si>
  <si>
    <t>1230 BONNIE VIEW RD HOLLISTER CA 95023-5114</t>
  </si>
  <si>
    <t>1200 ASPEN WAY HOLLISTER CA 95023-5869</t>
  </si>
  <si>
    <t>1660 CLEARVIEW DR HOLLISTER CA 95023-5853</t>
  </si>
  <si>
    <t>1490 CEMBELLIN DR HOLLISTER CA 95023-5910</t>
  </si>
  <si>
    <t>1090 BONNIE VIEW RD HOLLISTER CA 95023-5110</t>
  </si>
  <si>
    <t>1091 BONNIE VIEW RD HOLLISTER CA 95023-5109</t>
  </si>
  <si>
    <t>1341 SUNNYSLOPE RD HOLLISTER CA 95023-5824</t>
  </si>
  <si>
    <t>1245 SUNNYSLOPE RD HOLLISTER CA 95023-5842</t>
  </si>
  <si>
    <t>1271 BONNIE VIEW RD HOLLISTER CA 95023-5113</t>
  </si>
  <si>
    <t>1530 CEMBELLIN DR HOLLISTER CA 95023-5912</t>
  </si>
  <si>
    <t>1550 CEMBELLIN DR HOLLISTER CA 95023-5912</t>
  </si>
  <si>
    <t>1234 ASPEN WAY HOLLISTER CA 95023-5869</t>
  </si>
  <si>
    <t>1251 BONNIE VIEW RD HOLLISTER CA 95023-5113</t>
  </si>
  <si>
    <t>1450 CEMBELLIN DR HOLLISTER CA 95023-5910</t>
  </si>
  <si>
    <t>1710 BELLA VISTA DR HOLLISTER CA 95023-5874</t>
  </si>
  <si>
    <t>1470 ALBRIGHT DR HOLLISTER CA 95023-5902</t>
  </si>
  <si>
    <t>1491 CEMBELLIN DR HOLLISTER CA 95023-5909</t>
  </si>
  <si>
    <t>1291 BONNIE VIEW RD HOLLISTER CA 95023-5113</t>
  </si>
  <si>
    <t>1450 DIABLO DR HOLLISTER CA 95023-5975</t>
  </si>
  <si>
    <t>1491 SUNNYSLOPE RD HOLLISTER CA 95023-5945</t>
  </si>
  <si>
    <t>1260 SUNNYSLOPE Rd # UNIT 200 Hollister CA 95023</t>
  </si>
  <si>
    <t>1551 SUNNYSLOPE RD HOLLISTER CA 95023-5948</t>
  </si>
  <si>
    <t>1600 BELLA VISTA DR HOLLISTER CA 95023-5872</t>
  </si>
  <si>
    <t>1630 BELLA VISTA DR HOLLISTER CA 95023-5872</t>
  </si>
  <si>
    <t>1491 ALBRIGHT DR HOLLISTER CA 95023-5901</t>
  </si>
  <si>
    <t>1235 ASPEN WAY HOLLISTER CA 95023-5870</t>
  </si>
  <si>
    <t>1571 SUNNYSLOPE RD HOLLISTER CA 95023-5949</t>
  </si>
  <si>
    <t>CIELO TREATMT PLANT HOLLISTER CA 95023</t>
  </si>
  <si>
    <t>245 VALLE VERDE HOLLISTER CA 95023-6915</t>
  </si>
  <si>
    <t>51 OLD RANCH RD HOLLISTER CA 95023</t>
  </si>
  <si>
    <t>FM 3570 AIRLINE Hwy HOLLISTER CA 95023</t>
  </si>
  <si>
    <t>1777 SUNNYSLOPE LN HOLLISTER CA 95023-6000</t>
  </si>
  <si>
    <t>1361 HIGHLAND DR HOLLISTER CA 95023-5105</t>
  </si>
  <si>
    <t>470 TIERRA DEL SOL HOLLISTER CA 95023-6912</t>
  </si>
  <si>
    <t>190 TIERRA DEL SOL HOLLISTER CA 95023-6904</t>
  </si>
  <si>
    <t>1200 HIGHLAND DR HOLLISTER CA 95023-5104</t>
  </si>
  <si>
    <t>431 TIERRA DEL SOL HOLLISTER CA 95023-6913</t>
  </si>
  <si>
    <t>1440 HIGHLAND DR HOLLISTER CA 95023-5108</t>
  </si>
  <si>
    <t>21 DRY CREEK RD HOLLISTER CA 95023-5957</t>
  </si>
  <si>
    <t>1421 HIGHLAND DR HOLLISTER CA 95023-5107</t>
  </si>
  <si>
    <t>1801 SUNSET DR HOLLISTER CA 95023-6014</t>
  </si>
  <si>
    <t>411 TIERRA DEL SOL HOLLISTER CA 95023-6911</t>
  </si>
  <si>
    <t>214 VALLE VERDE HOLLISTER CA 95023-6914</t>
  </si>
  <si>
    <t>220 TIERRA DEL SOL HOLLISTER CA 95023-6904</t>
  </si>
  <si>
    <t>451 TIERRA DEL SOL HOLLISTER CA 95023-6913</t>
  </si>
  <si>
    <t>1241 HIGHLAND DR HOLLISTER CA 95023-5103</t>
  </si>
  <si>
    <t>1460 HIGHLAND DR HOLLISTER CA 95023-5108</t>
  </si>
  <si>
    <t>200 DRY CREEK RD HOLLISTER CA 95023-6728</t>
  </si>
  <si>
    <t>1781 SUNNYSLOPE LN HOLLISTER CA 95023-6000</t>
  </si>
  <si>
    <t>1781 1/2 SUNNYSLOPE Ln Hollister CA 95023</t>
  </si>
  <si>
    <t>300 MARANATHA DR HOLLISTER CA 95023</t>
  </si>
  <si>
    <t>1360 HIGHLAND DR HOLLISTER CA 95023-5106</t>
  </si>
  <si>
    <t>75 SUNRISE DR HOLLISTER CA 95023-6013</t>
  </si>
  <si>
    <t>58 BEVERLY DR HOLLISTER CA 95023-6018</t>
  </si>
  <si>
    <t>60 HOLLIDAY DR HOLLISTER CA 95023-6009</t>
  </si>
  <si>
    <t>1778 SUNNYSLOPE LN HOLLISTER CA 95023-6025</t>
  </si>
  <si>
    <t>1260 HIGHLAND DR HOLLISTER CA 95023-5104</t>
  </si>
  <si>
    <t>481 TIERRA DEL SOL HOLLISTER CA 95023-6913</t>
  </si>
  <si>
    <t>2011 SUNSET DR HOLLISTER CA 95023-6004</t>
  </si>
  <si>
    <t>341 TIERRA DEL SOL HOLLISTER CA 95023-6909</t>
  </si>
  <si>
    <t>122 CALLE CUESTA HOLLISTER CA 95023-6900</t>
  </si>
  <si>
    <t>103 CALLE CUESTA HOLLISTER CA 95023-6901</t>
  </si>
  <si>
    <t>225 VALLE VERDE HOLLISTER CA 95023-6915</t>
  </si>
  <si>
    <t>1890 SUNSET DR HOLLISTER CA 95023-6019</t>
  </si>
  <si>
    <t>111 CALLE CUESTA HOLLISTER CA 95023-6901</t>
  </si>
  <si>
    <t>155 SUNRISE DR HOLLISTER CA 95023-6013</t>
  </si>
  <si>
    <t>291 TIERRA DEL SOL HOLLISTER CA 95023-6907</t>
  </si>
  <si>
    <t>1200 FAIRVIEW RD HOLLISTER CA 95023-9130</t>
  </si>
  <si>
    <t>221 HOLLIDAY DR HOLLISTER CA 95023-6016</t>
  </si>
  <si>
    <t>1610 SUNNYSLOPE RD HOLLISTER CA 95023-5933</t>
  </si>
  <si>
    <t>1780 SUNNYSLOPE RD HOLLISTER CA 95023-6036</t>
  </si>
  <si>
    <t>1793 SUNNYSLOPE RD HOLLISTER CA 95023-6028</t>
  </si>
  <si>
    <t>1775 SUNNYSLOPE LN HOLLISTER CA 95023-6000</t>
  </si>
  <si>
    <t>1773 SUNNYSLOPE LN HOLLISTER CA 95023-6000</t>
  </si>
  <si>
    <t>1240 HIGHLAND DR HOLLISTER CA 95023-5104</t>
  </si>
  <si>
    <t>50 OLD RANCH RD HOLLISTER CA 95023-9647</t>
  </si>
  <si>
    <t>1170 FAIRVIEW RD HOLLISTER CA 95023-9645</t>
  </si>
  <si>
    <t>220 HOLLIDAY DR HOLLISTER CA 95023-6006</t>
  </si>
  <si>
    <t>1735 SUNNYSLOPE LN HOLLISTER CA 95023-6001</t>
  </si>
  <si>
    <t>131 DRY CREEK RD HOLLISTER CA 95023-5167</t>
  </si>
  <si>
    <t>1783 SUNNYSLOPE LN HOLLISTER CA 95023-6000</t>
  </si>
  <si>
    <t>1461 HIGHLAND DR HOLLISTER CA 95023-5107</t>
  </si>
  <si>
    <t>1680 SUNNYSLOPE RD HOLLISTER CA 95023-5957</t>
  </si>
  <si>
    <t>101 DRY CREEK RD HOLLISTER CA 95023-5167</t>
  </si>
  <si>
    <t>1787 SUNNYSLOPE LN HOLLISTER CA 95023-6000</t>
  </si>
  <si>
    <t>1741 SUNNYSLOPE LN HOLLISTER CA 95023-6001</t>
  </si>
  <si>
    <t>1785 SUNNYSLOPE LN HOLLISTER CA 95023-6000</t>
  </si>
  <si>
    <t>281 DRY CREEK RD HOLLISTER CA 95023-5168</t>
  </si>
  <si>
    <t>271 HOLLIDAY DR HOLLISTER CA 95023-6016</t>
  </si>
  <si>
    <t>311 HOLLIDAY DR HOLLISTER CA 95023-6017</t>
  </si>
  <si>
    <t>1960 SUNSET DR HOLLISTER CA 95023-6027</t>
  </si>
  <si>
    <t>71 HOLLIDAY DR HOLLISTER CA 95023-6015</t>
  </si>
  <si>
    <t>20 HOLLIDAY DR HOLLISTER CA 95023-6009</t>
  </si>
  <si>
    <t>130 OLD RANCH RD HOLLISTER CA 95023-9647</t>
  </si>
  <si>
    <t>160 HOLLIDAY DR HOLLISTER CA 95023-6008</t>
  </si>
  <si>
    <t>30 CREEKSIDE CT HOLLISTER CA 95023-6010</t>
  </si>
  <si>
    <t>1763 SUNNYSLOPE LN HOLLISTER CA 95023-6001</t>
  </si>
  <si>
    <t>57 BEVERLY DR HOLLISTER CA 95023-6026</t>
  </si>
  <si>
    <t>130 MARANATHA DR HOLLISTER CA 95023</t>
  </si>
  <si>
    <t>50 CREEKSIDE CT HOLLISTER CA 95023-6010</t>
  </si>
  <si>
    <t>2121 SUNNYSLOPE RD HOLLISTER CA 95023-6023</t>
  </si>
  <si>
    <t>1270 FAIRVIEW RD HOLLISTER CA 95023-9130</t>
  </si>
  <si>
    <t>100 HOLLIDAY DR HOLLISTER CA 95023-6008</t>
  </si>
  <si>
    <t>337 VISTA DE ORO HOLLISTER CA 95023-6917</t>
  </si>
  <si>
    <t>1941 SUNSET DR HOLLISTER CA 95023-6020</t>
  </si>
  <si>
    <t>221 TIERRA DEL SOL HOLLISTER CA 95023-6905</t>
  </si>
  <si>
    <t>280 TIERRA DEL SOL HOLLISTER CA 95023-6906</t>
  </si>
  <si>
    <t>132 CALLE CUESTA HOLLISTER CA 95023-6900</t>
  </si>
  <si>
    <t>52 SUNRISE DR HOLLISTER CA 95023-6013</t>
  </si>
  <si>
    <t>1540 FARRAGOT DR HOLLISTER CA 95023-5102</t>
  </si>
  <si>
    <t>41 HOLLIDAY DR HOLLISTER CA 95023-6015</t>
  </si>
  <si>
    <t>1220 HIGHLAND DR HOLLISTER CA 95023-5104</t>
  </si>
  <si>
    <t>491 TIERRA DEL SOL HOLLISTER CA 95023-6913</t>
  </si>
  <si>
    <t>1401 HIGHLAND DR HOLLISTER CA 95023-5107</t>
  </si>
  <si>
    <t>356 VISTA DE ORO HOLLISTER CA 95023-6916</t>
  </si>
  <si>
    <t>171 TIERRA DEL SOL HOLLISTER CA 95023-6918</t>
  </si>
  <si>
    <t>2020 SUNSET DR HOLLISTER CA 95023-6005</t>
  </si>
  <si>
    <t>1221 HIGHLAND DR HOLLISTER CA 95023-5103</t>
  </si>
  <si>
    <t>241 TIERRA DEL SOL HOLLISTER CA 95023-6905</t>
  </si>
  <si>
    <t>511 TIERRA DEL SOL HOLLISTER CA 95023-6913</t>
  </si>
  <si>
    <t>1000 FAIRVIEW RD HOLLISTER CA 95023-9644</t>
  </si>
  <si>
    <t>31 MARANATHA DR HOLLISTER CA 95023-9659</t>
  </si>
  <si>
    <t>351 TIERRA DEL SOL HOLLISTER CA 95023-6909</t>
  </si>
  <si>
    <t>215 VALLE VERDE HOLLISTER CA 95023-6915</t>
  </si>
  <si>
    <t>401 TIERRA DEL SOL HOLLISTER CA 95023-6911</t>
  </si>
  <si>
    <t>346 VISTA DE ORO HOLLISTER CA 95023-6916</t>
  </si>
  <si>
    <t>326 VISTA DE ORO HOLLISTER CA 95023-6916</t>
  </si>
  <si>
    <t>501 TIERRA DEL SOL HOLLISTER CA 95023-6913</t>
  </si>
  <si>
    <t>307 VISTA DE ORO HOLLISTER CA 95023-6917</t>
  </si>
  <si>
    <t>VNYRD 300 MARANATHA Dr HOLLISTER CA 95023</t>
  </si>
  <si>
    <t>191 TIERRA DEL SOL HOLLISTER CA 95023-6918</t>
  </si>
  <si>
    <t>61 SUNRISE DR HOLLISTER CA 95023-6013</t>
  </si>
  <si>
    <t>40 BEVERLY DR HOLLISTER CA 95023-6018</t>
  </si>
  <si>
    <t>1301 HIGHLAND DR HOLLISTER CA 95023-5105</t>
  </si>
  <si>
    <t>220 DRY CREEK RD HOLLISTER CA 95023-6728</t>
  </si>
  <si>
    <t>1960 SUNNYSLOPE RD HOLLISTER CA 95023-6021</t>
  </si>
  <si>
    <t>327 VISTA DE ORO HOLLISTER CA 95023-6917</t>
  </si>
  <si>
    <t>317 VISTA DE ORO HOLLISTER CA 95023-6917</t>
  </si>
  <si>
    <t>158 SUNRISE DR HOLLISTER CA 95023-6012</t>
  </si>
  <si>
    <t>70 SUNRISE DR HOLLISTER CA 95023-6012</t>
  </si>
  <si>
    <t>421 TIERRA DEL SOL HOLLISTER CA 95023-6913</t>
  </si>
  <si>
    <t>141 HOLLIDAY DR HOLLISTER CA 95023-6007</t>
  </si>
  <si>
    <t>181 HOLLIDAY DR HOLLISTER CA 95023-6007</t>
  </si>
  <si>
    <t>1520 FARRAGOT DR HOLLISTER CA 95023-6725</t>
  </si>
  <si>
    <t>234 VALLE VERDE HOLLISTER CA 95023-6914</t>
  </si>
  <si>
    <t>211 TIERRA DEL SOL HOLLISTER CA 95023-6905</t>
  </si>
  <si>
    <t>311 TIERRA DEL SOL HOLLISTER CA 95023-6909</t>
  </si>
  <si>
    <t>151 TIERRA DEL SOL HOLLISTER CA 95023-6903</t>
  </si>
  <si>
    <t>101 MARANATHA DR HOLLISTER CA 95023</t>
  </si>
  <si>
    <t>190 HOLLIDAY DR HOLLISTER CA 95023-6008</t>
  </si>
  <si>
    <t>3588 AIRLINE HWY HOLLISTER CA 95023</t>
  </si>
  <si>
    <t>53 CREEKSIDE CT HOLLISTER CA 95023-6011</t>
  </si>
  <si>
    <t>1755 SUNNYSLOPE LN HOLLISTER CA 95023-6001</t>
  </si>
  <si>
    <t>1747 SUNNYSLOPE LN HOLLISTER CA 95023-6001</t>
  </si>
  <si>
    <t>200 MARANATHA DR HOLLISTER CA 95023</t>
  </si>
  <si>
    <t>181 TIERRA DEL SOL HOLLISTER CA 95023-6918</t>
  </si>
  <si>
    <t>261 TIERRA DEL SOL HOLLISTER CA 95023-6905</t>
  </si>
  <si>
    <t>1340 HIGHLAND DR HOLLISTER CA 95023-5106</t>
  </si>
  <si>
    <t>200 TIERRA DEL SOL HOLLISTER CA 95023-6904</t>
  </si>
  <si>
    <t>102 CALLE CUESTA HOLLISTER CA 95023-6900</t>
  </si>
  <si>
    <t>291 DRY CREEK RD HOLLISTER CA 95023-5168</t>
  </si>
  <si>
    <t>1580 SUNNYSLOPE RD HOLLISTER CA 95023-5931</t>
  </si>
  <si>
    <t>204 VALLE VERDE HOLLISTER CA 95023-6914</t>
  </si>
  <si>
    <t>20 CREEKSIDE CT HOLLISTER CA 95023-6010</t>
  </si>
  <si>
    <t>1181 HIGHLAND DR HOLLISTER CA 95023-5171</t>
  </si>
  <si>
    <t>120 TIERRA DEL SOL HOLLISTER CA 95023-6902</t>
  </si>
  <si>
    <t>1280 HIGHLAND DR HOLLISTER CA 95023-5104</t>
  </si>
  <si>
    <t>100 DRY CREEK RD HOLLISTER CA 95023-5166</t>
  </si>
  <si>
    <t>130 HOLLIDAY DR HOLLISTER CA 95023-6008</t>
  </si>
  <si>
    <t>1871 SUNSET DR HOLLISTER CA 95023-6014</t>
  </si>
  <si>
    <t>160 TIERRA DEL SOL HOLLISTER CA 95023-6904</t>
  </si>
  <si>
    <t>1644 SUNNYSLOPE RD HOLLISTER CA 95023-5933</t>
  </si>
  <si>
    <t>1791 SUNNYSLOPE RD HOLLISTER CA 95023-6028</t>
  </si>
  <si>
    <t>1795 SUNNYSLOPE RD HOLLISTER CA 95023-6028</t>
  </si>
  <si>
    <t>3586 AIRLINE HWY HOLLISTER CA 95023</t>
  </si>
  <si>
    <t>361 TIERRA DEL SOL HOLLISTER CA 95023-6909</t>
  </si>
  <si>
    <t>93 SUNRISE DR HOLLISTER CA 95023-6013</t>
  </si>
  <si>
    <t>261 DRY CREEK RD HOLLISTER CA 95023-5168</t>
  </si>
  <si>
    <t>101 HOLLIDAY DR HOLLISTER CA 95023-6007</t>
  </si>
  <si>
    <t>306 VISTA DE ORO HOLLISTER CA 95023-6916</t>
  </si>
  <si>
    <t>115 SUNRISE DR HOLLISTER CA 95023-6013</t>
  </si>
  <si>
    <t>231 DRY CREEK RD HOLLISTER CA 95023-5168</t>
  </si>
  <si>
    <t>211 DRY CREEK RD HOLLISTER CA 95023-5168</t>
  </si>
  <si>
    <t>371 TIERRA DEL SOL HOLLISTER CA 95023-6909</t>
  </si>
  <si>
    <t>1660 SUNNYSLOPE RD HOLLISTER CA 95023-5957</t>
  </si>
  <si>
    <t>1521 FARRAGOT DR HOLLISTER CA 95023-6726</t>
  </si>
  <si>
    <t>1782 SUNNYSLOPE LN HOLLISTER CA 95023-6029</t>
  </si>
  <si>
    <t>123 CALLE CUESTA HOLLISTER CA 95023-6901</t>
  </si>
  <si>
    <t>45 SUNRISE DR HOLLISTER CA 95023-6013</t>
  </si>
  <si>
    <t>1420 HIGHLAND DR HOLLISTER CA 95023-5108</t>
  </si>
  <si>
    <t>1654 SUNNYSLOPE RD HOLLISTER CA 95023-5957</t>
  </si>
  <si>
    <t>63 CREEKSIDE CT HOLLISTER CA 95023-6011</t>
  </si>
  <si>
    <t>112 CALLE CUESTA HOLLISTER CA 95023-6900</t>
  </si>
  <si>
    <t>161 DRY CREEK RD HOLLISTER CA 95023-5167</t>
  </si>
  <si>
    <t>201 TIERRA DEL SOL HOLLISTER CA 95023-6905</t>
  </si>
  <si>
    <t>1759 SUNNYSLOPE LN HOLLISTER CA 95023-6001</t>
  </si>
  <si>
    <t>33 CREEKSIDE CT HOLLISTER CA 95023-6011</t>
  </si>
  <si>
    <t>HOA FAIRVIEW Rd Hollister CA 95023</t>
  </si>
  <si>
    <t>291 OLD RANCH RD HOLLISTER CA 95023</t>
  </si>
  <si>
    <t>1729 SUNNYSLOPE LN HOLLISTER CA 95023-6001</t>
  </si>
  <si>
    <t>1721 SUNNYSLOPE LN HOLLISTER CA 95023-6001</t>
  </si>
  <si>
    <t>1281 HIGHLAND DR HOLLISTER CA 95023-5103</t>
  </si>
  <si>
    <t>150 DRY CREEK RD HOLLISTER CA 95023-5166</t>
  </si>
  <si>
    <t>1757 SUNNYSLOPE LN HOLLISTER CA 95023-6001</t>
  </si>
  <si>
    <t>224 VALLE VERDE HOLLISTER CA 95023-6914</t>
  </si>
  <si>
    <t>120 SUNRISE DR HOLLISTER CA 95023-6012</t>
  </si>
  <si>
    <t>1650 SUNNYSLOPE RD HOLLISTER CA 95023-5957</t>
  </si>
  <si>
    <t>410 TIERRA DEL SOL HOLLISTER CA 95023-6910</t>
  </si>
  <si>
    <t>30 BEVERLY DR HOLLISTER CA 95023-6018</t>
  </si>
  <si>
    <t>420 TIERRA DEL SOL HOLLISTER CA 95023-6912</t>
  </si>
  <si>
    <t>133 CALLE CUESTA HOLLISTER CA 95023-6901</t>
  </si>
  <si>
    <t>1321 HIGHLAND DR HOLLISTER CA 95023-5105</t>
  </si>
  <si>
    <t>110 DRY CREEK RD HOLLISTER CA 95023-5166</t>
  </si>
  <si>
    <t>430 TIERRA DEL SOL HOLLISTER CA 95023-6912</t>
  </si>
  <si>
    <t>141 TIERRA DEL SOL HOLLISTER CA 95023-6903</t>
  </si>
  <si>
    <t>140 SUNRISE DR HOLLISTER CA 95023-6012</t>
  </si>
  <si>
    <t>480 TIERRA DEL SOL HOLLISTER CA 95023-6912</t>
  </si>
  <si>
    <t>321 TIERRA DEL SOL HOLLISTER CA 95023-6909</t>
  </si>
  <si>
    <t>240 DRY CREEK RD HOLLISTER CA 95023-6728</t>
  </si>
  <si>
    <t>347 VISTA DE ORO HOLLISTER CA 95023-6917</t>
  </si>
  <si>
    <t>271 TIERRA DEL SOL HOLLISTER CA 95023-6905</t>
  </si>
  <si>
    <t>271 DRY CREEK RD HOLLISTER CA 95023-5168</t>
  </si>
  <si>
    <t>471 TIERRA DEL SOL HOLLISTER CA 95023-6913</t>
  </si>
  <si>
    <t>93 CREEKSIDE CT HOLLISTER CA 95023-6011</t>
  </si>
  <si>
    <t>130 TIERRA DEL SOL HOLLISTER CA 95023-6902</t>
  </si>
  <si>
    <t>161 TIERRA DEL SOL HOLLISTER CA 95023-6918</t>
  </si>
  <si>
    <t>131 OLD RANCH RD HOLLISTER CA 95023-9647</t>
  </si>
  <si>
    <t>331 TIERRA DEL SOL HOLLISTER CA 95023-6909</t>
  </si>
  <si>
    <t>1261 HIGHLAND DR HOLLISTER CA 95023-5103</t>
  </si>
  <si>
    <t>1080 FAIRVIEW RD HOLLISTER CA 95023-9644</t>
  </si>
  <si>
    <t>441 TIERRA DEL SOL HOLLISTER CA 95023-6913</t>
  </si>
  <si>
    <t>1771 SUNNYSLOPE LN HOLLISTER CA 95023-6001</t>
  </si>
  <si>
    <t>1441 HIGHLAND DR HOLLISTER CA 95023-5107</t>
  </si>
  <si>
    <t>90 SUNRISE DR HOLLISTER CA 95023-6012</t>
  </si>
  <si>
    <t>461 TIERRA DEL SOL HOLLISTER CA 95023-6913</t>
  </si>
  <si>
    <t>316 VISTA DE ORO HOLLISTER CA 95023-6916</t>
  </si>
  <si>
    <t>1300 HIGHLAND DR HOLLISTER CA 95023-5106</t>
  </si>
  <si>
    <t>2101 SUNNYSLOPE RD HOLLISTER CA 95023-6023</t>
  </si>
  <si>
    <t>300 TIERRA DEL SOL HOLLISTER CA 95023-6908</t>
  </si>
  <si>
    <t>251 TIERRA DEL SOL HOLLISTER CA 95023-6905</t>
  </si>
  <si>
    <t>301 TIERRA DEL SOL HOLLISTER CA 95023-6909</t>
  </si>
  <si>
    <t>191 DRY CREEK RD HOLLISTER CA 95023-5167</t>
  </si>
  <si>
    <t>110 SUNRISE DR HOLLISTER CA 95023-6012</t>
  </si>
  <si>
    <t>1779 SUNNYSLOPE LN HOLLISTER CA 95023-6000</t>
  </si>
  <si>
    <t>235 VALLE VERDE HOLLISTER CA 95023-6915</t>
  </si>
  <si>
    <t>1381 HIGHLAND DR HOLLISTER CA 95023-5105</t>
  </si>
  <si>
    <t>281 TIERRA DEL SOL HOLLISTER CA 95023-6907</t>
  </si>
  <si>
    <t>231 TIERRA DEL SOL HOLLISTER CA 95023-6905</t>
  </si>
  <si>
    <t>1380 HIGHLAND DR HOLLISTER CA 95023-5106</t>
  </si>
  <si>
    <t>180 DRY CREEK RD HOLLISTER CA 95023-5166</t>
  </si>
  <si>
    <t>61 DRY CREEK RD HOLLISTER CA 95023</t>
  </si>
  <si>
    <t>1201 HIGHLAND DR HOLLISTER CA 95023-5103</t>
  </si>
  <si>
    <t>1120 HIGHLAND DR HOLLISTER CA 95023-5102</t>
  </si>
  <si>
    <t>1400 HIGHLAND DR HOLLISTER CA 95023-5108</t>
  </si>
  <si>
    <t>250 HOLLIDAY DR HOLLISTER CA 95023-6006</t>
  </si>
  <si>
    <t>400 TIERRA DEL SOL HOLLISTER CA 95023-6910</t>
  </si>
  <si>
    <t>1341 HIGHLAND DR HOLLISTER CA 95023-5105</t>
  </si>
  <si>
    <t>1161 HIGHLAND DR HOLLISTER CA 95023-5171</t>
  </si>
  <si>
    <t>1797 SUNNYSLOPE RD HOLLISTER CA 95023-6028</t>
  </si>
  <si>
    <t>1320 HIGHLAND DR HOLLISTER CA 95023-5106</t>
  </si>
  <si>
    <t>CNR JHN SM CNR JHN SM FAIRVIEW Rd HOLLISTER CA 95023</t>
  </si>
  <si>
    <t>1" FM 1200 FAIRVIEW Rd HOLLISTER CA 95023</t>
  </si>
  <si>
    <t>6" FM 1200 FAIRVIEW Rd HOLLISTER CA 95023</t>
  </si>
  <si>
    <t>130 SUNRISE DR HOLLISTER CA 95023-6012</t>
  </si>
  <si>
    <t>1200 FAIRVIEW Rd HOLLISTER CA 95023</t>
  </si>
  <si>
    <t>3570 AIRLINE HWY HOLLISTER CA 95023-9702</t>
  </si>
  <si>
    <t>2" METER FAIRVIEW/SUNNY Hollister CA 95023</t>
  </si>
  <si>
    <t>FAIRVIEW/SUNNY HOLLISTER CA 95023</t>
  </si>
  <si>
    <t>3570 AIRLINE HWY HOLLISTER CA 95023</t>
  </si>
  <si>
    <t>505 FAIRVIEW Rd Hollister CA 95023</t>
  </si>
  <si>
    <t>1791 SAGE Dr Hollister CA 95023</t>
  </si>
  <si>
    <t>1549 FOXTAIL CT HOLLISTER CA 95023</t>
  </si>
  <si>
    <t>1529 FOXTAIL CT HOLLISTER CA 95023</t>
  </si>
  <si>
    <t>1557 SANTANA RANCH DR HOLLISTER CA 95023</t>
  </si>
  <si>
    <t>1509 FOXTAIL CT HOLLISTER CA 95023</t>
  </si>
  <si>
    <t>1596 FOXTAIL CT HOLLISTER CA 95023</t>
  </si>
  <si>
    <t>1606 FOXTAIL CT HOLLISTER CA 95023</t>
  </si>
  <si>
    <t>1626 FOXTAIL CT HOLLISTER CA 95023</t>
  </si>
  <si>
    <t>1616 FOXTAIL CT HOLLISTER CA 95023</t>
  </si>
  <si>
    <t>1569 FOXTAIL CT HOLLISTER CA 95023</t>
  </si>
  <si>
    <t>1579 FOXTAIL CT HOLLISTER CA 95023</t>
  </si>
  <si>
    <t>1517 SANTANA RANCH DR HOLLISTER CA 95023</t>
  </si>
  <si>
    <t>1609 FOXTAIL CT HOLLISTER CA 95023</t>
  </si>
  <si>
    <t>1559 FOXTAIL CT HOLLISTER CA 95023</t>
  </si>
  <si>
    <t>1547 SANTANA RANCH DR HOLLISTER CA 95023</t>
  </si>
  <si>
    <t>1659 FOXTAIL CT HOLLISTER CA 95023</t>
  </si>
  <si>
    <t>1669 FOXTAIL CT HOLLISTER CA 95023</t>
  </si>
  <si>
    <t>1519 FOXTAIL CT HOLLISTER CA 95023</t>
  </si>
  <si>
    <t>1649 FOXTAIL CT HOLLISTER CA 95023</t>
  </si>
  <si>
    <t>1619 FOXTAIL CT HOLLISTER CA 95023</t>
  </si>
  <si>
    <t>1639 FOXTAIL CT HOLLISTER CA 95023</t>
  </si>
  <si>
    <t>1871 SAGE DR HOLLISTER CA 95023</t>
  </si>
  <si>
    <t>1668 LILY CT HOLLISTER CA 95023</t>
  </si>
  <si>
    <t>1658 LILY CT HOLLISTER CA 95023</t>
  </si>
  <si>
    <t>1564 SANTANA RANCH DR HOLLISTER CA 95023</t>
  </si>
  <si>
    <t>1574 SANTANA RANCH DR HOLLISTER CA 95023</t>
  </si>
  <si>
    <t>1584 SANTANA RANCH DR HOLLISTER CA 95023</t>
  </si>
  <si>
    <t>1656 FOXTAIL CT HOLLISTER CA 95023</t>
  </si>
  <si>
    <t>1646 FOXTAIL CT HOLLISTER CA 95023</t>
  </si>
  <si>
    <t>1666 FOXTAIL CT HOLLISTER CA 95023</t>
  </si>
  <si>
    <t>1539 FOXTAIL CT HOLLISTER CA 95023</t>
  </si>
  <si>
    <t>1526 FOXTAIL CT HOLLISTER CA 95023</t>
  </si>
  <si>
    <t>1629 FOXTAIL CT HOLLISTER CA 95023</t>
  </si>
  <si>
    <t>1516 FOXTAIL CT HOLLISTER CA 95023</t>
  </si>
  <si>
    <t>1536 FOXTAIL CT HOLLISTER CA 95023</t>
  </si>
  <si>
    <t>1576 FOXTAIL CT HOLLISTER CA 95023</t>
  </si>
  <si>
    <t>1566 FOXTAIL CT HOLLISTER CA 95023</t>
  </si>
  <si>
    <t>1537 SANTANA RANCH DR HOLLISTER CA 95023</t>
  </si>
  <si>
    <t>1527 SANTANA RANCH DR HOLLISTER CA 95023</t>
  </si>
  <si>
    <t>1911 SAGE DR HOLLISTER CA 95023</t>
  </si>
  <si>
    <t>1921 SAGE DR HOLLISTER CA 95023</t>
  </si>
  <si>
    <t>1931 SAGE DR HOLLISTER CA 95023</t>
  </si>
  <si>
    <t>1657 SANTANA RANCH DR HOLLISTER CA 95023</t>
  </si>
  <si>
    <t>1554 SANTANA RANCH DR HOLLISTER CA 95023</t>
  </si>
  <si>
    <t>1667 SANTANA RANCH DR HOLLISTER CA 95023</t>
  </si>
  <si>
    <t>1647 SANTANA RANCH DR HOLLISTER CA 95023</t>
  </si>
  <si>
    <t>1624 SANTANA RANCH DR HOLLISTER CA 95023</t>
  </si>
  <si>
    <t>1614 SANTANA RANCH DR HOLLISTER CA 95023</t>
  </si>
  <si>
    <t>1594 SANTANA RANCH DR HOLLISTER CA 95023</t>
  </si>
  <si>
    <t>1604 SANTANA RANCH DR HOLLISTER CA 95023</t>
  </si>
  <si>
    <t>1640 PARK TRAIL DR HOLLISTER CA 95023</t>
  </si>
  <si>
    <t>1660 PARK TRAIL DR HOLLISTER CA 95023</t>
  </si>
  <si>
    <t>1861 SAGE DR HOLLISTER CA 95023</t>
  </si>
  <si>
    <t>1851 SAGE DR HOLLISTER CA 95023</t>
  </si>
  <si>
    <t>1661 LILY CT HOLLISTER CA 95023</t>
  </si>
  <si>
    <t>1650 PARK TRAIL DR HOLLISTER CA 95023</t>
  </si>
  <si>
    <t>1612 SUNFLOWER DR HOLLISTER CA 95023</t>
  </si>
  <si>
    <t>1662 SUNFLOWER DR HOLLISTER CA 95023</t>
  </si>
  <si>
    <t>1981 SAGE DR HOLLISTER CA 95023</t>
  </si>
  <si>
    <t>2001 SAGE DR HOLLISTER CA 95023</t>
  </si>
  <si>
    <t>1515 SUNFLOWER DR HOLLISTER CA 95023</t>
  </si>
  <si>
    <t>1535 SUNFLOWER DR HOLLISTER CA 95023</t>
  </si>
  <si>
    <t>1525 SUNFLOWER DR HOLLISTER CA 95023</t>
  </si>
  <si>
    <t>1545 SUNFLOWER DR HOLLISTER CA 95023</t>
  </si>
  <si>
    <t>1841 SAGE DR HOLLISTER CA 95023</t>
  </si>
  <si>
    <t>1610 PARK TRAIL DR HOLLISTER CA 95023</t>
  </si>
  <si>
    <t>1620 PARK TRAIL DR HOLLISTER CA 95023</t>
  </si>
  <si>
    <t>1630 PARK TRAIL DR HOLLISTER CA 95023</t>
  </si>
  <si>
    <t>1600 PARK TRAIL DR HOLLISTER CA 95023</t>
  </si>
  <si>
    <t>2021 SAGE DR HOLLISTER CA 95023</t>
  </si>
  <si>
    <t>1991 SAGE DR HOLLISTER CA 95023</t>
  </si>
  <si>
    <t>2011 SAGE DR HOLLISTER CA 95023</t>
  </si>
  <si>
    <t>1654 SANTANA RANCH DR HOLLISTER CA 95023</t>
  </si>
  <si>
    <t>1644 SANTANA RANCH DR HOLLISTER CA 95023</t>
  </si>
  <si>
    <t>1891 SAGE DR HOLLISTER CA 95023</t>
  </si>
  <si>
    <t>1634 SANTANA RANCH DR HOLLISTER CA 95023</t>
  </si>
  <si>
    <t>1971 SAGE DR HOLLISTER CA 95023</t>
  </si>
  <si>
    <t>1961 SAGE DR HOLLISTER CA 95023</t>
  </si>
  <si>
    <t>1618 LILY CT HOLLISTER CA 95023</t>
  </si>
  <si>
    <t>1651 LILY CT HOLLISTER CA 95023</t>
  </si>
  <si>
    <t>1631 LILY CT HOLLISTER CA 95023</t>
  </si>
  <si>
    <t>1621 LILY CT HOLLISTER CA 95023</t>
  </si>
  <si>
    <t>1641 LILY CT HOLLISTER CA 95023</t>
  </si>
  <si>
    <t>1881 SAGE DR HOLLISTER CA 95023</t>
  </si>
  <si>
    <t>1534 SANTANA RANCH DR HOLLISTER CA 95023</t>
  </si>
  <si>
    <t>1524 SANTANA RANCH DR HOLLISTER CA 95023</t>
  </si>
  <si>
    <t>1664 SANTANA RANCH DR HOLLISTER CA 95023</t>
  </si>
  <si>
    <t>1514 SANTANA RANCH DR HOLLISTER CA 95023</t>
  </si>
  <si>
    <t>1507 SANTANA RANCH DR HOLLISTER CA 95023</t>
  </si>
  <si>
    <t>1601 LILY CT HOLLISTER CA 95023</t>
  </si>
  <si>
    <t>1611 LILY CT HOLLISTER CA 95023</t>
  </si>
  <si>
    <t>1587 SANTANA RANCH DR HOLLISTER CA 95023</t>
  </si>
  <si>
    <t>1597 SANTANA RANCH DR HOLLISTER CA 95023</t>
  </si>
  <si>
    <t>1577 SANTANA RANCH DR HOLLISTER CA 95023</t>
  </si>
  <si>
    <t>1567 SANTANA RANCH DR HOLLISTER CA 95023</t>
  </si>
  <si>
    <t>1627 SANTANA RANCH DR HOLLISTER CA 95023</t>
  </si>
  <si>
    <t>1607 SANTANA RANCH DR HOLLISTER CA 95023</t>
  </si>
  <si>
    <t>1637 SANTANA RANCH DR HOLLISTER CA 95023</t>
  </si>
  <si>
    <t>1617 SANTANA RANCH DR HOLLISTER CA 95023</t>
  </si>
  <si>
    <t>1951 SAGE DR HOLLISTER CA 95023</t>
  </si>
  <si>
    <t>1941 SAGE DR HOLLISTER CA 95023</t>
  </si>
  <si>
    <t>1831 SAGE DR HOLLISTER CA 95023</t>
  </si>
  <si>
    <t>1821 SAGE DR HOLLISTER CA 95023</t>
  </si>
  <si>
    <t>1498 LILY CT HOLLISTER CA 95023</t>
  </si>
  <si>
    <t>1575 SUNFLOWER DR HOLLISTER CA 95023</t>
  </si>
  <si>
    <t>2081 SAGE DR HOLLISTER CA 95023</t>
  </si>
  <si>
    <t>2031 SAGE DR HOLLISTER CA 95023</t>
  </si>
  <si>
    <t>1603 PARK TRAIL DR HOLLISTER CA 95023</t>
  </si>
  <si>
    <t>1801 SAGE DR HOLLISTER CA 95023</t>
  </si>
  <si>
    <t>1496 FOXTAIL CT HOLLISTER CA 95023</t>
  </si>
  <si>
    <t>1586 FOXTAIL CT HOLLISTER CA 95023</t>
  </si>
  <si>
    <t>2051 SAGE DR HOLLISTER CA 95023</t>
  </si>
  <si>
    <t>2041 SAGE DR HOLLISTER CA 95023</t>
  </si>
  <si>
    <t>2061 SAGE DR HOLLISTER CA 95023</t>
  </si>
  <si>
    <t>2071 SAGE DR HOLLISTER CA 95023</t>
  </si>
  <si>
    <t>1623 PARK TRAIL DR HOLLISTER CA 95023</t>
  </si>
  <si>
    <t>1633 PARK TRAIL DR HOLLISTER CA 95023</t>
  </si>
  <si>
    <t>1643 PARK TRAIL DR HOLLISTER CA 95023</t>
  </si>
  <si>
    <t>1613 PARK TRAIL DR HOLLISTER CA 95023</t>
  </si>
  <si>
    <t>1653 CLOVER CT HOLLISTER CA 95023</t>
  </si>
  <si>
    <t>1811 SAGE DR HOLLISTER CA 95023</t>
  </si>
  <si>
    <t>1608 LILY CT HOLLISTER CA 95023</t>
  </si>
  <si>
    <t>1628 LILY CT HOLLISTER CA 95023</t>
  </si>
  <si>
    <t>1499 FOXTAIL CT HOLLISTER CA 95023</t>
  </si>
  <si>
    <t>1663 CLOVER CT HOLLISTER CA 95023</t>
  </si>
  <si>
    <t>1660 CLOVER CT HOLLISTER CA 95023</t>
  </si>
  <si>
    <t>1650 CLOVER CT HOLLISTER CA 95023</t>
  </si>
  <si>
    <t>1613 CLOVER CT HOLLISTER CA 95023</t>
  </si>
  <si>
    <t>1565 SUNFLOWER DR HOLLISTER CA 95023</t>
  </si>
  <si>
    <t>1648 LILY CT HOLLISTER CA 95023</t>
  </si>
  <si>
    <t>1638 LILY CT HOLLISTER CA 95023</t>
  </si>
  <si>
    <t>1542 SUNFLOWER DR HOLLISTER CA 95023</t>
  </si>
  <si>
    <t>1552 SUNFLOWER DR HOLLISTER CA 95023</t>
  </si>
  <si>
    <t>1553 CLOVER CT HOLLISTER CA 95023</t>
  </si>
  <si>
    <t>1532 SUNFLOWER DR HOLLISTER CA 95023</t>
  </si>
  <si>
    <t>1615 SUNFLOWER DR HOLLISTER CA 95023</t>
  </si>
  <si>
    <t>1595 SUNFLOWER DR HOLLISTER CA 95023</t>
  </si>
  <si>
    <t>1555 SUNFLOWER DR HOLLISTER CA 95023</t>
  </si>
  <si>
    <t>1605 SUNFLOWER DR HOLLISTER CA 95023</t>
  </si>
  <si>
    <t>1652 SUNFLOWER DR HOLLISTER CA 95023</t>
  </si>
  <si>
    <t>1642 SUNFLOWER DR HOLLISTER CA 95023</t>
  </si>
  <si>
    <t>1653 PARK TRAIL DR HOLLISTER CA 95023</t>
  </si>
  <si>
    <t>1663 PARK TRAIL DR HOLLISTER CA 95023</t>
  </si>
  <si>
    <t>1585 SUNFLOWER DR HOLLISTER CA 95023</t>
  </si>
  <si>
    <t>1582 SUNFLOWER DR HOLLISTER CA 95023</t>
  </si>
  <si>
    <t>1602 SUNFLOWER DR HOLLISTER CA 95023</t>
  </si>
  <si>
    <t>1592 SUNFLOWER DR HOLLISTER CA 95023</t>
  </si>
  <si>
    <t>1622 SUNFLOWER DR HOLLISTER CA 95023</t>
  </si>
  <si>
    <t>1655 SUNFLOWER DR HOLLISTER CA 95023</t>
  </si>
  <si>
    <t>1625 SUNFLOWER DR HOLLISTER CA 95023</t>
  </si>
  <si>
    <t>1645 SUNFLOWER DR HOLLISTER CA 95023</t>
  </si>
  <si>
    <t>1563 CLOVER CT HOLLISTER CA 95023</t>
  </si>
  <si>
    <t>1543 CLOVER CT HOLLISTER CA 95023</t>
  </si>
  <si>
    <t>1533 CLOVER CT HOLLISTER CA 95023</t>
  </si>
  <si>
    <t>1635 SUNFLOWER DR HOLLISTER CA 95023</t>
  </si>
  <si>
    <t>1665 SUNFLOWER DR HOLLISTER CA 95023</t>
  </si>
  <si>
    <t>1632 SUNFLOWER DR HOLLISTER CA 95023</t>
  </si>
  <si>
    <t>1562 SUNFLOWER DR HOLLISTER CA 95023</t>
  </si>
  <si>
    <t>1522 SUNFLOWER DR HOLLISTER CA 95023</t>
  </si>
  <si>
    <t>1588 LILY CT HOLLISTER CA 95023</t>
  </si>
  <si>
    <t>1580 CLOVER CT HOLLISTER CA 95023</t>
  </si>
  <si>
    <t>1578 LILY CT HOLLISTER CA 95023</t>
  </si>
  <si>
    <t>2091 SAGE DR HOLLISTER CA 95023</t>
  </si>
  <si>
    <t>2101 SAGE DR HOLLISTER CA 95023</t>
  </si>
  <si>
    <t>2111 SAGE DR HOLLISTER CA 95023</t>
  </si>
  <si>
    <t>1581 LARKSPUR AVE HOLLISTER CA 95023</t>
  </si>
  <si>
    <t>1611 LARKSPUR AVE HOLLISTER CA 95023</t>
  </si>
  <si>
    <t>1591 LARKSPUR AVE HOLLISTER CA 95023</t>
  </si>
  <si>
    <t>1620 CLOVER CT HOLLISTER CA 95023</t>
  </si>
  <si>
    <t>1621 LARKSPUR AVE HOLLISTER CA 95023</t>
  </si>
  <si>
    <t>1601 LARKSPUR AVE HOLLISTER CA 95023</t>
  </si>
  <si>
    <t>1771 SAGE DR HOLLISTER CA 95023</t>
  </si>
  <si>
    <t>1652 GOLDENSTAR CT HOLLISTER CA 95023</t>
  </si>
  <si>
    <t>1781 SAGE DR HOLLISTER CA 95023</t>
  </si>
  <si>
    <t>1662 GOLDENSTAR CT HOLLISTER CA 95023</t>
  </si>
  <si>
    <t>1515 GOLDENSTAR CT HOLLISTER CA 95023</t>
  </si>
  <si>
    <t>1535 GOLDENSTAR CT HOLLISTER CA 95023</t>
  </si>
  <si>
    <t>1651 CASTLEROCK DR HOLLISTER CA 95023</t>
  </si>
  <si>
    <t>1631 CASTLEROCK DR HOLLISTER CA 95023</t>
  </si>
  <si>
    <t>1621 CASTLEROCK DR HOLLISTER CA 95023</t>
  </si>
  <si>
    <t>1665 GOLDENSTAR CT HOLLISTER CA 95023</t>
  </si>
  <si>
    <t>1601 CASTLEROCK DR HOLLISTER CA 95023</t>
  </si>
  <si>
    <t>1611 CASTLEROCK DR HOLLISTER CA 95023</t>
  </si>
  <si>
    <t>1528 LILY CT HOLLISTER CA 95023</t>
  </si>
  <si>
    <t>1518 LILY CT HOLLISTER CA 95023</t>
  </si>
  <si>
    <t>1548 LILY CT HOLLISTER CA 95023</t>
  </si>
  <si>
    <t>1538 LILY CT HOLLISTER CA 95023</t>
  </si>
  <si>
    <t>1558 LILY CT HOLLISTER CA 95023</t>
  </si>
  <si>
    <t>1568 LILY CT HOLLISTER CA 95023</t>
  </si>
  <si>
    <t>1560 PARK TRAIL DR HOLLISTER CA 95023</t>
  </si>
  <si>
    <t>1570 PARK TRAIL DR HOLLISTER CA 95023</t>
  </si>
  <si>
    <t>1642 GOLDENSTAR CT HOLLISTER CA 95023</t>
  </si>
  <si>
    <t>1622 GOLDENSTAR CT HOLLISTER CA 95023</t>
  </si>
  <si>
    <t>1632 GOLDENSTAR CT HOLLISTER CA 95023</t>
  </si>
  <si>
    <t>1540 PARK TRAIL DR HOLLISTER CA 95023</t>
  </si>
  <si>
    <t>1525 GOLDENSTAR CT HOLLISTER CA 95023</t>
  </si>
  <si>
    <t>1590 CASTLEROCK DR HOLLISTER CA 95023</t>
  </si>
  <si>
    <t>1600 CASTLEROCK DR HOLLISTER CA 95023</t>
  </si>
  <si>
    <t>1533 PARK TRAIL DR HOLLISTER CA 95023</t>
  </si>
  <si>
    <t>1513 PARK TRAIL DR HOLLISTER CA 95023</t>
  </si>
  <si>
    <t>1503 PARK TRAIL DR HOLLISTER CA 95023</t>
  </si>
  <si>
    <t>1523 PARK TRAIL DR HOLLISTER CA 95023</t>
  </si>
  <si>
    <t>1630 CLOVER CT HOLLISTER CA 95023</t>
  </si>
  <si>
    <t>1640 CLOVER CT HOLLISTER CA 95023</t>
  </si>
  <si>
    <t>1633 CLOVER CT HOLLISTER CA 95023</t>
  </si>
  <si>
    <t>1623 CLOVER CT HOLLISTER CA 95023</t>
  </si>
  <si>
    <t>1643 CLOVER CT HOLLISTER CA 95023</t>
  </si>
  <si>
    <t>1543 PARK TRAIL DR HOLLISTER CA 95023</t>
  </si>
  <si>
    <t>1530 PARK TRAIL DR HOLLISTER CA 95023</t>
  </si>
  <si>
    <t>1490 PARK TRAIL DR HOLLISTER CA 95023</t>
  </si>
  <si>
    <t>1520 PARK TRAIL DR HOLLISTER CA 95023</t>
  </si>
  <si>
    <t>1510 PARK TRAIL DR HOLLISTER CA 95023</t>
  </si>
  <si>
    <t>1635 GOLDENSTAR CT HOLLISTER CA 95023</t>
  </si>
  <si>
    <t>1655 GOLDENSTAR CT HOLLISTER CA 95023</t>
  </si>
  <si>
    <t>1645 GOLDENSTAR CT HOLLISTER CA 95023</t>
  </si>
  <si>
    <t>1625 GOLDENSTAR CT HOLLISTER CA 95023</t>
  </si>
  <si>
    <t>1602 GOLDENSTAR CT HOLLISTER CA 95023</t>
  </si>
  <si>
    <t>1505 GOLDENSTAR CT HOLLISTER CA 95023</t>
  </si>
  <si>
    <t>1595 GOLDENSTAR CT HOLLISTER CA 95023</t>
  </si>
  <si>
    <t>1612 GOLDENSTAR CT HOLLISTER CA 95023</t>
  </si>
  <si>
    <t>1681 CASTLEROCK DR HOLLISTER CA 95023</t>
  </si>
  <si>
    <t>1691 CASTLEROCK DR HOLLISTER CA 95023</t>
  </si>
  <si>
    <t>1545 GOLDENSTAR CT HOLLISTER CA 95023</t>
  </si>
  <si>
    <t>1555 GOLDENSTAR CT HOLLISTER CA 95023</t>
  </si>
  <si>
    <t>1575 GOLDENSTAR CT HOLLISTER CA 95023</t>
  </si>
  <si>
    <t>1585 GOLDENSTAR CT HOLLISTER CA 95023</t>
  </si>
  <si>
    <t>1532 GOLDENSTAR CT HOLLISTER CA 95023</t>
  </si>
  <si>
    <t>1492 GOLDENSTAR CT HOLLISTER CA 95023</t>
  </si>
  <si>
    <t>1615 GOLDENSTAR CT HOLLISTER CA 95023</t>
  </si>
  <si>
    <t>1512 GOLDENSTAR CT HOLLISTER CA 95023</t>
  </si>
  <si>
    <t>1522 GOLDENSTAR CT HOLLISTER CA 95023</t>
  </si>
  <si>
    <t>1641 LARKSPUR AVE HOLLISTER CA 95023</t>
  </si>
  <si>
    <t>1661 LARKSPUR AVE HOLLISTER CA 95023</t>
  </si>
  <si>
    <t>1651 LARKSPUR AVE HOLLISTER CA 95023</t>
  </si>
  <si>
    <t>1600 CLOVER CT HOLLISTER CA 95023</t>
  </si>
  <si>
    <t>1610 CLOVER CT HOLLISTER CA 95023</t>
  </si>
  <si>
    <t>1590 CLOVER CT HOLLISTER CA 95023</t>
  </si>
  <si>
    <t>1603 CLOVER CT HOLLISTER CA 95023</t>
  </si>
  <si>
    <t>1593 CLOVER CT HOLLISTER CA 95023</t>
  </si>
  <si>
    <t>1583 CLOVER CT HOLLISTER CA 95023</t>
  </si>
  <si>
    <t>1581 LILY CT HOLLISTER CA 95023</t>
  </si>
  <si>
    <t>1561 LILY CT HOLLISTER CA 95023</t>
  </si>
  <si>
    <t>1571 LILY CT HOLLISTER CA 95023</t>
  </si>
  <si>
    <t>1541 LILY CT HOLLISTER CA 95023</t>
  </si>
  <si>
    <t>1551 LILY CT HOLLISTER CA 95023</t>
  </si>
  <si>
    <t>1531 LILY CT HOLLISTER CA 95023</t>
  </si>
  <si>
    <t>1511 LILY CT HOLLISTER CA 95023</t>
  </si>
  <si>
    <t>1521 LILY CT HOLLISTER CA 95023</t>
  </si>
  <si>
    <t>1605 GOLDENSTAR CT HOLLISTER CA 95023</t>
  </si>
  <si>
    <t>1580 PARK TRAIL DR HOLLISTER CA 95023</t>
  </si>
  <si>
    <t>1573 PARK TRAIL DR HOLLISTER CA 95023</t>
  </si>
  <si>
    <t>1563 PARK TRAIL DR HOLLISTER CA 95023</t>
  </si>
  <si>
    <t>1631 LARKSPUR AVE HOLLISTER CA 95023</t>
  </si>
  <si>
    <t>1591 LILY CT HOLLISTER CA 95023</t>
  </si>
  <si>
    <t>1553 PARK TRAIL DR HOLLISTER CA 95023</t>
  </si>
  <si>
    <t>1583 PARK TRAIL DR HOLLISTER CA 95023</t>
  </si>
  <si>
    <t>2264 SUNNYSLOPE RD HOLLISTER CA 95023</t>
  </si>
  <si>
    <t>1490 CASTLEROCK DR HOLLISTER CA 95023</t>
  </si>
  <si>
    <t>1501 CASTLEROCK DR HOLLISTER CA 95023</t>
  </si>
  <si>
    <t>1491 CASTLEROCK DR HOLLISTER CA 95023</t>
  </si>
  <si>
    <t>1510 CASTLEROCK DR HOLLISTER CA 95023</t>
  </si>
  <si>
    <t>1520 CASTLEROCK DR HOLLISTER CA 95023</t>
  </si>
  <si>
    <t>1473 NORTH HILL Ct HOLLISTER CA 95023</t>
  </si>
  <si>
    <t>1483 NORTH HILL Ct HOLLISTER CA 95023</t>
  </si>
  <si>
    <t>1430 NORTH HILL Ct HOLLISTER CA 95023</t>
  </si>
  <si>
    <t>1460 NORTH HILL Ct HOLLISTER CA 95023</t>
  </si>
  <si>
    <t>1433 NORTH HILL Ct HOLLISTER CA 95023</t>
  </si>
  <si>
    <t>1443 NORTH HILL Ct HOLLISTER CA 95023</t>
  </si>
  <si>
    <t>1453 NORTH HILL Ct HOLLISTER CA 95023</t>
  </si>
  <si>
    <t>1463 NORTH HILL Ct HOLLISTER CA 95023</t>
  </si>
  <si>
    <t>1400 NORTH HILL Ct HOLLISTER CA 95023</t>
  </si>
  <si>
    <t>1390 NORTH HILL Ct HOLLISTER CA 95023</t>
  </si>
  <si>
    <t>1370 NORTH HILL Ct HOLLISTER CA 95023</t>
  </si>
  <si>
    <t>1430 CASTLEROCK DR HOLLISTER CA 95023</t>
  </si>
  <si>
    <t>1442 WILDRYE CT HOLLISTER CA 95023</t>
  </si>
  <si>
    <t>1452 WILDRYE CT HOLLISTER CA 95023</t>
  </si>
  <si>
    <t>1482 WILDRYE CT HOLLISTER CA 95023</t>
  </si>
  <si>
    <t>1472 WILDRYE CT HOLLISTER CA 95023</t>
  </si>
  <si>
    <t>1462 WILDRYE CT HOLLISTER CA 95023</t>
  </si>
  <si>
    <t>1556 FOXTAIL CT HOLLISTER CA 95023</t>
  </si>
  <si>
    <t>1465 WILDRYE CT HOLLISTER CA 95023</t>
  </si>
  <si>
    <t>1485 WILDRYE CT HOLLISTER CA 95023</t>
  </si>
  <si>
    <t>1475 WILDRYE CT HOLLISTER CA 95023</t>
  </si>
  <si>
    <t>1502 WILDRYE CT HOLLISTER CA 95023</t>
  </si>
  <si>
    <t>1495 WILDRYE CT HOLLISTER CA 95023</t>
  </si>
  <si>
    <t>1492 WILDRYE CT HOLLISTER CA 95023</t>
  </si>
  <si>
    <t>1711 SAGE DR HOLLISTER CA 95023</t>
  </si>
  <si>
    <t>1531 CASTLEROCK DR HOLLISTER CA 95023</t>
  </si>
  <si>
    <t>1731 SAGE DR HOLLISTER CA 95023</t>
  </si>
  <si>
    <t>1540 CASTLEROCK DR HOLLISTER CA 95023</t>
  </si>
  <si>
    <t>1530 CASTLEROCK DR HOLLISTER CA 95023</t>
  </si>
  <si>
    <t>1541 CASTLEROCK DR HOLLISTER CA 95023</t>
  </si>
  <si>
    <t>1561 CASTLEROCK DR HOLLISTER CA 95023</t>
  </si>
  <si>
    <t>1580 CASTLEROCK DR HOLLISTER CA 95023</t>
  </si>
  <si>
    <t>1570 CASTLEROCK DR HOLLISTER CA 95023</t>
  </si>
  <si>
    <t>1661 CASTLEROCK DR HOLLISTER CA 95023</t>
  </si>
  <si>
    <t>1511 CASTLEROCK DR HOLLISTER CA 95023</t>
  </si>
  <si>
    <t>1521 CASTLEROCK DR HOLLISTER CA 95023</t>
  </si>
  <si>
    <t>1560 CASTLEROCK DR HOLLISTER CA 95023</t>
  </si>
  <si>
    <t>1550 CASTLEROCK DR HOLLISTER CA 95023</t>
  </si>
  <si>
    <t>1401 CASTLEROCK DR HOLLISTER CA 95023</t>
  </si>
  <si>
    <t>1901 SAGE DR HOLLISTER CA 95023</t>
  </si>
  <si>
    <t>1581 CASTLEROCK DR HOLLISTER CA 95023</t>
  </si>
  <si>
    <t>1571 CASTLEROCK DR HOLLISTER CA 95023</t>
  </si>
  <si>
    <t>1751 SAGE DR HOLLISTER CA 95023</t>
  </si>
  <si>
    <t>1591 CASTLEROCK DR HOLLISTER CA 95023</t>
  </si>
  <si>
    <t>1761 SAGE DR HOLLISTER CA 95023</t>
  </si>
  <si>
    <t>1565 GOLDENSTAR CT HOLLISTER CA 95023</t>
  </si>
  <si>
    <t>1741 SAGE DR HOLLISTER CA 95023</t>
  </si>
  <si>
    <t>1542 GOLDENSTAR CT HOLLISTER CA 95023</t>
  </si>
  <si>
    <t>1562 GOLDENSTAR CT HOLLISTER CA 95023</t>
  </si>
  <si>
    <t>1572 GOLDENSTAR CT HOLLISTER CA 95023</t>
  </si>
  <si>
    <t>1582 GOLDENSTAR CT HOLLISTER CA 95023</t>
  </si>
  <si>
    <t>1552 GOLDENSTAR CT HOLLISTER CA 95023</t>
  </si>
  <si>
    <t>1660 CASTLEROCK DR HOLLISTER CA 95023</t>
  </si>
  <si>
    <t>1641 CASTLEROCK DR HOLLISTER CA 95023</t>
  </si>
  <si>
    <t>1630 CASTLEROCK DR HOLLISTER CA 95023</t>
  </si>
  <si>
    <t>1650 CASTLEROCK DR HOLLISTER CA 95023</t>
  </si>
  <si>
    <t>1640 CASTLEROCK DR HOLLISTER CA 95023</t>
  </si>
  <si>
    <t>1620 CASTLEROCK DR HOLLISTER CA 95023</t>
  </si>
  <si>
    <t>1610 CASTLEROCK DR HOLLISTER CA 95023</t>
  </si>
  <si>
    <t>1721 SAGE DR HOLLISTER CA 95023</t>
  </si>
  <si>
    <t>1410 CASTLEROCK DR HOLLISTER CA 95023</t>
  </si>
  <si>
    <t>1420 CASTLEROCK DR HOLLISTER CA 95023</t>
  </si>
  <si>
    <t>1551 CASTLEROCK DR HOLLISTER CA 95023</t>
  </si>
  <si>
    <t>1390 CASTLEROCK DR HOLLISTER CA 95023</t>
  </si>
  <si>
    <t>1400 CASTLEROCK DR HOLLISTER CA 95023</t>
  </si>
  <si>
    <t>1420 NORTH HILL Ct HOLLISTER CA 95023</t>
  </si>
  <si>
    <t>1440 NORTH HILL Ct HOLLISTER CA 95023</t>
  </si>
  <si>
    <t>1450 NORTH HILL Ct HOLLISTER CA 95023</t>
  </si>
  <si>
    <t>1380 NORTH HILL Ct HOLLISTER CA 95023</t>
  </si>
  <si>
    <t>1410 NORTH HILL Ct HOLLISTER CA 95023</t>
  </si>
  <si>
    <t>1500 NORTH HILL Ct HOLLISTER CA 95023</t>
  </si>
  <si>
    <t>1503 NORTH HILL Ct HOLLISTER CA 95023</t>
  </si>
  <si>
    <t>1493 NORTH HILL Ct HOLLISTER CA 95023</t>
  </si>
  <si>
    <t>1490 NORTH HILL Ct HOLLISTER CA 95023</t>
  </si>
  <si>
    <t>1470 NORTH HILL Ct HOLLISTER CA 95023</t>
  </si>
  <si>
    <t>1480 NORTH HILL Ct HOLLISTER CA 95023</t>
  </si>
  <si>
    <t>1455 WILDRYE CT HOLLISTER CA 95023</t>
  </si>
  <si>
    <t>1481 CASTLEROCK DR HOLLISTER CA 95023</t>
  </si>
  <si>
    <t>1454 SANTANA RANCH DR HOLLISTER CA 95023</t>
  </si>
  <si>
    <t>1320 NORTH HILL Ct HOLLISTER CA 95023</t>
  </si>
  <si>
    <t>1330 NORTH HILL Ct HOLLISTER CA 95023</t>
  </si>
  <si>
    <t>1340 NORTH HILL Ct HOLLISTER CA 95023</t>
  </si>
  <si>
    <t>1353 NORTH HILL Ct HOLLISTER CA 95023</t>
  </si>
  <si>
    <t>1343 NORTH HILL Ct HOLLISTER CA 95023</t>
  </si>
  <si>
    <t>1350 NORTH HILL Ct HOLLISTER CA 95023</t>
  </si>
  <si>
    <t>1383 NORTH HILL Ct HOLLISTER CA 95023</t>
  </si>
  <si>
    <t>1403 NORTH HILL Ct HOLLISTER CA 95023</t>
  </si>
  <si>
    <t>1393 NORTH HILL Ct HOLLISTER CA 95023</t>
  </si>
  <si>
    <t>1300 NORTH HILL Ct HOLLISTER CA 95023</t>
  </si>
  <si>
    <t>1310 NORTH HILL Ct HOLLISTER CA 95023</t>
  </si>
  <si>
    <t>1373 NORTH HILL Ct HOLLISTER CA 95023</t>
  </si>
  <si>
    <t>1363 NORTH HILL Ct HOLLISTER CA 95023</t>
  </si>
  <si>
    <t>1290 NORTH HILL Ct HOLLISTER CA 95023</t>
  </si>
  <si>
    <t>1550 PARK TRAIL DR HOLLISTER CA 95023</t>
  </si>
  <si>
    <t>1671 CASTLEROCK DR HOLLISTER CA 95023</t>
  </si>
  <si>
    <t>1360 NORTH HILL Ct HOLLISTER CA 95023</t>
  </si>
  <si>
    <t>3"MTR 1454 SANTANA RANCH Dr Hollister CA 95023</t>
  </si>
  <si>
    <t>1544 SANTANA RANCH Dr Hollister CA 95023</t>
  </si>
  <si>
    <t>1546 FOXTAIL CT HOLLISTER CA 95023</t>
  </si>
  <si>
    <t>1636 FOXTAIL CT HOLLISTER CA 95023</t>
  </si>
  <si>
    <t>1154 SUNRIDGE Dr Hollister CA 95023</t>
  </si>
  <si>
    <t>858 MORRO Ct Hollister CA 95023</t>
  </si>
  <si>
    <t>1164 SUNRIDGE Dr Hollister CA 95023</t>
  </si>
  <si>
    <t>1104 SUNRIDGE Dr Hollister CA 95023</t>
  </si>
  <si>
    <t>938 MORRO Ct Hollister CA 95023</t>
  </si>
  <si>
    <t>923 MORRO Ct Hollister CA 95023</t>
  </si>
  <si>
    <t>1134 SUNRIDGE Dr Hollister CA 95023</t>
  </si>
  <si>
    <t>1114 SUNRIDGE Dr Hollister CA 95023</t>
  </si>
  <si>
    <t>1186 WILDROSE Dr Hollister CA 95023</t>
  </si>
  <si>
    <t>1236 WILDROSE Dr Hollister CA 95023</t>
  </si>
  <si>
    <t>1226 WILDROSE Dr Hollister CA 95023</t>
  </si>
  <si>
    <t>1206 WILDROSE Dr Hollister CA 95023</t>
  </si>
  <si>
    <t>1196 WILDROSE Dr Hollister CA 95023</t>
  </si>
  <si>
    <t>1216 WILDROSE Dr Hollister CA 95023</t>
  </si>
  <si>
    <t>1094 SUNRIDGE Dr Hollister CA 95023</t>
  </si>
  <si>
    <t>1144 SUNRIDGE Dr Hollister CA 95023</t>
  </si>
  <si>
    <t>878 MORRO Ct Hollister CA 95023</t>
  </si>
  <si>
    <t>898 MORRO Ct Hollister CA 95023</t>
  </si>
  <si>
    <t>868 MORRO Ct Hollister CA 95023</t>
  </si>
  <si>
    <t>908 MORRO Ct Hollister CA 95023</t>
  </si>
  <si>
    <t>943 MORRO Ct Hollister CA 95023</t>
  </si>
  <si>
    <t>933 MORRO Ct Hollister CA 95023</t>
  </si>
  <si>
    <t>913 MORRO Ct Hollister CA 95023</t>
  </si>
  <si>
    <t>1124 SUNRIDGE Dr Hollister CA 95023</t>
  </si>
  <si>
    <t>928 MORRO Ct Hollister CA 95023</t>
  </si>
  <si>
    <t>888 MORRO Ct Hollister CA 95023</t>
  </si>
  <si>
    <t>1246 WILDROSE Dr Hollister CA 95023</t>
  </si>
  <si>
    <t>1401 AZALEA CT HOLLISTER CA 95023</t>
  </si>
  <si>
    <t>1506 WILDROSE CT HOLLISTER CA 95023</t>
  </si>
  <si>
    <t>1459 WILDROSE CT HOLLISTER CA 95023</t>
  </si>
  <si>
    <t>1439 WILDROSE CT HOLLISTER CA 95023</t>
  </si>
  <si>
    <t>1509 WILDROSE CT HOLLISTER CA 95023</t>
  </si>
  <si>
    <t>1449 WILDROSE CT HOLLISTER CA 95023</t>
  </si>
  <si>
    <t>1466 WILDROSE CT HOLLISTER CA 95023</t>
  </si>
  <si>
    <t>1456 WILDROSE CT HOLLISTER CA 95023</t>
  </si>
  <si>
    <t>1486 WILDROSE CT HOLLISTER CA 95023</t>
  </si>
  <si>
    <t>1476 WILDROSE CT HOLLISTER CA 95023</t>
  </si>
  <si>
    <t>1436 WILDROSE CT HOLLISTER CA 95023</t>
  </si>
  <si>
    <t>1467 SUNRIDGE CT HOLLISTER CA 95023</t>
  </si>
  <si>
    <t>1464 SUNRIDGE CT HOLLISTER CA 95023</t>
  </si>
  <si>
    <t>1394 SUNRIDGE CT HOLLISTER CA 95023</t>
  </si>
  <si>
    <t>1404 SUNRIDGE CT HOLLISTER CA 95023</t>
  </si>
  <si>
    <t>1411 AZALEA CT HOLLISTER CA 95023</t>
  </si>
  <si>
    <t>1409 WILDROSE CT HOLLISTER CA 95023</t>
  </si>
  <si>
    <t>1424 SUNRIDGE CT HOLLISTER CA 95023</t>
  </si>
  <si>
    <t>1434 SUNRIDGE CT HOLLISTER CA 95023</t>
  </si>
  <si>
    <t>1499 WILDROSE CT HOLLISTER CA 95023</t>
  </si>
  <si>
    <t>1489 WILDROSE CT HOLLISTER CA 95023</t>
  </si>
  <si>
    <t>1457 SUNRIDGE CT HOLLISTER CA 95023</t>
  </si>
  <si>
    <t>1387 SUNRIDGE CT HOLLISTER CA 95023</t>
  </si>
  <si>
    <t>1398 AZALEA CT HOLLISTER CA 95023</t>
  </si>
  <si>
    <t>1426 WILDROSE CT HOLLISTER CA 95023</t>
  </si>
  <si>
    <t>1496 WILDROSE CT HOLLISTER CA 95023</t>
  </si>
  <si>
    <t>1419 WILDROSE CT HOLLISTER CA 95023</t>
  </si>
  <si>
    <t>1416 WILDROSE CT HOLLISTER CA 95023</t>
  </si>
  <si>
    <t>1427 SUNRIDGE CT HOLLISTER CA 95023</t>
  </si>
  <si>
    <t>1497 SUNRIDGE CT HOLLISTER CA 95023</t>
  </si>
  <si>
    <t>1504 SUNRIDGE CT HOLLISTER CA 95023</t>
  </si>
  <si>
    <t>1396 WILDROSE CT HOLLISTER CA 95023</t>
  </si>
  <si>
    <t>1414 SUNRIDGE CT HOLLISTER CA 95023</t>
  </si>
  <si>
    <t>1474 SUNRIDGE CT HOLLISTER CA 95023</t>
  </si>
  <si>
    <t>1507 SUNRIDGE CT HOLLISTER CA 95023</t>
  </si>
  <si>
    <t>1429 WILDROSE CT HOLLISTER CA 95023</t>
  </si>
  <si>
    <t>1479 WILDROSE CT HOLLISTER CA 95023</t>
  </si>
  <si>
    <t>1469 WILDROSE CT HOLLISTER CA 95023</t>
  </si>
  <si>
    <t>1446 WILDROSE CT HOLLISTER CA 95023</t>
  </si>
  <si>
    <t>1491 AZALEA CT HOLLISTER CA 95023</t>
  </si>
  <si>
    <t>1498 AZALEA CT HOLLISTER CA 95023</t>
  </si>
  <si>
    <t>1451 AZALEA CT HOLLISTER CA 95023</t>
  </si>
  <si>
    <t>1471 AZALEA CT HOLLISTER CA 95023</t>
  </si>
  <si>
    <t>1461 AZALEA CT HOLLISTER CA 95023</t>
  </si>
  <si>
    <t>1481 AZALEA CT HOLLISTER CA 95023</t>
  </si>
  <si>
    <t>1417 SUNRIDGE CT HOLLISTER CA 95023</t>
  </si>
  <si>
    <t>1428 AZALEA CT HOLLISTER CA 95023</t>
  </si>
  <si>
    <t>1438 AZALEA CT HOLLISTER CA 95023</t>
  </si>
  <si>
    <t>1448 AZALEA CT HOLLISTER CA 95023</t>
  </si>
  <si>
    <t>1454 SUNRIDGE CT HOLLISTER CA 95023</t>
  </si>
  <si>
    <t>1487 SUNRIDGE CT HOLLISTER CA 95023</t>
  </si>
  <si>
    <t>1444 SUNRIDGE CT HOLLISTER CA 95023</t>
  </si>
  <si>
    <t>1437 SUNRIDGE CT HOLLISTER CA 95023</t>
  </si>
  <si>
    <t>1447 SUNRIDGE CT HOLLISTER CA 95023</t>
  </si>
  <si>
    <t>1477 SUNRIDGE CT HOLLISTER CA 95023</t>
  </si>
  <si>
    <t>1494 SUNRIDGE CT HOLLISTER CA 95023</t>
  </si>
  <si>
    <t>1484 SUNRIDGE CT HOLLISTER CA 95023</t>
  </si>
  <si>
    <t>1418 AZALEA CT HOLLISTER CA 95023</t>
  </si>
  <si>
    <t>1441 AZALEA CT HOLLISTER CA 95023</t>
  </si>
  <si>
    <t>1421 AZALEA CT HOLLISTER CA 95023</t>
  </si>
  <si>
    <t>1431 AZALEA CT HOLLISTER CA 95023</t>
  </si>
  <si>
    <t>1408 AZALEA CT HOLLISTER CA 95023</t>
  </si>
  <si>
    <t>1501 AZALEA CT HOLLISTER CA 95023</t>
  </si>
  <si>
    <t>1468 AZALEA CT HOLLISTER CA 95023</t>
  </si>
  <si>
    <t>1488 AZALEA CT HOLLISTER CA 95023</t>
  </si>
  <si>
    <t>1478 AZALEA CT HOLLISTER CA 95023</t>
  </si>
  <si>
    <t>1458 AZALEA CT HOLLISTER CA 95023</t>
  </si>
  <si>
    <t>PARK TRAIL DR HOLLISTER CA 95023</t>
  </si>
  <si>
    <t>918 MORRO Ct Hollister CA 95023</t>
  </si>
  <si>
    <t>PK TRL N OF SUNNYSLP HOLLISTER CA 95023</t>
  </si>
  <si>
    <t>1331 AZALEA DR HOLLISTER CA 95023</t>
  </si>
  <si>
    <t>1351 AZALEA DR HOLLISTER CA 95023</t>
  </si>
  <si>
    <t>1311 AZALEA DR HOLLISTER CA 95023</t>
  </si>
  <si>
    <t>1321 AZALEA DR HOLLISTER CA 95023</t>
  </si>
  <si>
    <t>1281 AZALEA DR HOLLISTER CA 95023</t>
  </si>
  <si>
    <t>1301 AZALEA DR HOLLISTER CA 95023</t>
  </si>
  <si>
    <t>1271 AZALEA DR HOLLISTER CA 95023</t>
  </si>
  <si>
    <t>1261 AZALEA DR HOLLISTER CA 95023</t>
  </si>
  <si>
    <t>1308 AZALEA DR HOLLISTER CA 95023</t>
  </si>
  <si>
    <t>1318 AZALEA DR HOLLISTER CA 95023</t>
  </si>
  <si>
    <t>1328 AZALEA DR HOLLISTER CA 95023</t>
  </si>
  <si>
    <t>1278 AZALEA DR HOLLISTER CA 95023</t>
  </si>
  <si>
    <t>1288 AZALEA CT HOLLISTER CA 95023</t>
  </si>
  <si>
    <t>1298 AZALEA DR HOLLISTER CA 95023</t>
  </si>
  <si>
    <t>1291 AZALEA DR HOLLISTER CA 95023</t>
  </si>
  <si>
    <t>1251 AZALEA DR HOLLISTER CA 95023</t>
  </si>
  <si>
    <t>1358 AZALEA DR HOLLISTER CA 95023</t>
  </si>
  <si>
    <t>1338 AZALEA DR HOLLISTER CA 95023</t>
  </si>
  <si>
    <t>1348 AZALEA DR HOLLISTER CA 95023</t>
  </si>
  <si>
    <t>1361 AZALEA DR HOLLISTER CA 95023</t>
  </si>
  <si>
    <t>1341 AZALEA DR HOLLISTER CA 95023</t>
  </si>
  <si>
    <t>1268 AZALEA DR HOLLISTER CA 95023</t>
  </si>
  <si>
    <t>1258 AZALEA DR HOLLISTER CA 95023</t>
  </si>
  <si>
    <t>1390 SANTANA RANCH DR HOLLISTER CA 95023</t>
  </si>
  <si>
    <t>1377 SUNRIDGE DR HOLLISTER CA 95023</t>
  </si>
  <si>
    <t>1384 SUNRIDGE DR HOLLISTER CA 95023</t>
  </si>
  <si>
    <t>BATHRM SANTANA RANCH DR HOLLISTER CA 95023</t>
  </si>
  <si>
    <t>1368 AZALEA DR HOLLISTER CA 95023</t>
  </si>
  <si>
    <t>1378 AZALEA DR HOLLISTER CA 95023</t>
  </si>
  <si>
    <t>1388 AZALEA DR HOLLISTER CA 95023</t>
  </si>
  <si>
    <t>1381 AZALEA DR HOLLISTER CA 95023</t>
  </si>
  <si>
    <t>1371 AZALEA DR HOLLISTER CA 95023</t>
  </si>
  <si>
    <t>1349 WILDROSE DR HOLLISTER CA 95023</t>
  </si>
  <si>
    <t>1366 WILDROSE DR HOLLISTER CA 95023</t>
  </si>
  <si>
    <t>1269 WILDROSE DR HOLLISTER CA 95023</t>
  </si>
  <si>
    <t>1359 WILDROSE DR HOLLISTER CA 95023</t>
  </si>
  <si>
    <t>1389 WILDROSE CT HOLLISTER CA 95023</t>
  </si>
  <si>
    <t>1356 WILDROSE DR HOLLISTER CA 95023</t>
  </si>
  <si>
    <t>1369 WILDROSE DR HOLLISTER CA 95023</t>
  </si>
  <si>
    <t>1379 WILDROSE DR HOLLISTER CA 95023</t>
  </si>
  <si>
    <t>1399 WILDROSE DR HOLLISTER CA 95023</t>
  </si>
  <si>
    <t>1386 WILDROSE DR HOLLISTER CA 95023</t>
  </si>
  <si>
    <t>1391 AZALEA DR HOLLISTER CA 95023</t>
  </si>
  <si>
    <t>1297 SUNRIDGE DR HOLLISTER CA 95023</t>
  </si>
  <si>
    <t>1376 WILDROSE DR HOLLISTER CA 95023</t>
  </si>
  <si>
    <t>1317 SUNRIDGE DR HOLLISTER CA 95023</t>
  </si>
  <si>
    <t>1329 WILDROSE DR HOLLISTER CA 95023</t>
  </si>
  <si>
    <t>1339 WILDROSE DR HOLLISTER CA 95023</t>
  </si>
  <si>
    <t>1319 WILDROSE DR HOLLISTER CA 95023</t>
  </si>
  <si>
    <t>1316 WILDROSE DR HOLLISTER CA 95023</t>
  </si>
  <si>
    <t>1346 WILDROSE DR HOLLISTER CA 95023</t>
  </si>
  <si>
    <t>1336 WILDROSE DR HOLLISTER CA 95023</t>
  </si>
  <si>
    <t>1326 WILDROSE DR HOLLISTER CA 95023</t>
  </si>
  <si>
    <t>1296 WILDROSE DR HOLLISTER CA 95023</t>
  </si>
  <si>
    <t>1276 WILDROSE DR HOLLISTER CA 95023</t>
  </si>
  <si>
    <t>1256 WILDROSE DR HOLLISTER CA 95023</t>
  </si>
  <si>
    <t>1266 WILDROSE DR HOLLISTER CA 95023</t>
  </si>
  <si>
    <t>1286 WILDROSE DR HOLLISTER CA 95023</t>
  </si>
  <si>
    <t>1299 WILDROSE DR HOLLISTER CA 95023</t>
  </si>
  <si>
    <t>1309 WILDROSE DR HOLLISTER CA 95023</t>
  </si>
  <si>
    <t>1306 WILDROSE DR HOLLISTER CA 95023</t>
  </si>
  <si>
    <t>1289 WILDROSE DR HOLLISTER CA 95023</t>
  </si>
  <si>
    <t>1259 WILDROSE DR HOLLISTER CA 95023</t>
  </si>
  <si>
    <t>1279 WILDROSE DR HOLLISTER CA 95023</t>
  </si>
  <si>
    <t>1254 SUNRIDGE DR HOLLISTER CA 95023</t>
  </si>
  <si>
    <t>1277 SUNRIDGE DR HOLLISTER CA 95023</t>
  </si>
  <si>
    <t>1267 SUNRIDGE DR HOLLISTER CA 95023</t>
  </si>
  <si>
    <t>1264 SUNRIDGE DR HOLLISTER CA 95023</t>
  </si>
  <si>
    <t>1274 SUNRIDGE DR HOLLISTER CA 95023</t>
  </si>
  <si>
    <t>1284 SUNRIDGE DR HOLLISTER CA 95023</t>
  </si>
  <si>
    <t>1247 SUNRIDGE DR HOLLISTER CA 95023</t>
  </si>
  <si>
    <t>1257 SUNRIDGE DR HOLLISTER CA 95023</t>
  </si>
  <si>
    <t>1337 SUNRIDGE DR HOLLISTER CA 95023</t>
  </si>
  <si>
    <t>1347 SUNRIDGE DR HOLLISTER CA 95023</t>
  </si>
  <si>
    <t>1357 SUNRIDGE DR HOLLISTER CA 95023</t>
  </si>
  <si>
    <t>1367 SUNRIDGE DR HOLLISTER CA 95023</t>
  </si>
  <si>
    <t>1364 SUNRIDGE DR HOLLISTER CA 95023</t>
  </si>
  <si>
    <t>1344 SUNRIDGE DR HOLLISTER CA 95023</t>
  </si>
  <si>
    <t>1334 SUNRIDGE DR HOLLISTER CA 95023</t>
  </si>
  <si>
    <t>1354 SUNRIDGE DR HOLLISTER CA 95023</t>
  </si>
  <si>
    <t>1307 SUNRIDGE DR HOLLISTER CA 95023</t>
  </si>
  <si>
    <t>1327 SUNRIDGE DR HOLLISTER CA 95023</t>
  </si>
  <si>
    <t>1374 SUNRIDGE DR HOLLISTER CA 95023</t>
  </si>
  <si>
    <t>1304 SUNRIDGE DR HOLLISTER CA 95023</t>
  </si>
  <si>
    <t>1314 SUNRIDGE DR HOLLISTER CA 95023</t>
  </si>
  <si>
    <t>1324 SUNRIDGE DR HOLLISTER CA 95023</t>
  </si>
  <si>
    <t>1260 PARK TRL DR IRG MTR Hollister CA 95023</t>
  </si>
  <si>
    <t>1167 SUNRIDGE DR HOLLISTER CA 95023</t>
  </si>
  <si>
    <t>1087 SUNRIDGE Dr Hollister CA 95023</t>
  </si>
  <si>
    <t>1097 SUNRIDGE Dr Hollister CA 95023</t>
  </si>
  <si>
    <t>1107 SUNRIDGE Dr Hollister CA 95023</t>
  </si>
  <si>
    <t>1176 WILDROSE Dr Hollister CA 95023</t>
  </si>
  <si>
    <t>1147 SUNRIDGE Dr Hollister CA 95023</t>
  </si>
  <si>
    <t>1137 SUNRIDGE Dr HOLLISTER CA 95023</t>
  </si>
  <si>
    <t>1127 SUNRIDGE Dr Hollister CA 95023</t>
  </si>
  <si>
    <t>1117 SUNRIDGE Dr Hollister CA 95023</t>
  </si>
  <si>
    <t>1106 WILDROSE Dr Hollister CA 95023</t>
  </si>
  <si>
    <t>1116 WILDROSE Dr Hollister CA 95023</t>
  </si>
  <si>
    <t>1157 SUNRIDGE DR HOLLISTER CA 95023</t>
  </si>
  <si>
    <t>1177 SUNRIDGE DR HOLLISTER CA 95023</t>
  </si>
  <si>
    <t>1096 WILDROSE Dr Hollister CA 95023</t>
  </si>
  <si>
    <t>1156 WILDROSE Dr Hollister CA 95023</t>
  </si>
  <si>
    <t>1166 WILDROSE Dr Hollister CA 95023</t>
  </si>
  <si>
    <t>932 OCEANO Ct Hollister CA 95023</t>
  </si>
  <si>
    <t>935 CAMBRIA  Ct Hollister CA 95023</t>
  </si>
  <si>
    <t>945 CAMBRIA  Ct Hollister CA 95023</t>
  </si>
  <si>
    <t>955 CAMBRIA  Ct Hollister CA 95023</t>
  </si>
  <si>
    <t>925 CAMBRIA  Ct Hollister CA 95023</t>
  </si>
  <si>
    <t>950 CAMBRIA  Ct Hollister CA 95023</t>
  </si>
  <si>
    <t>1187 SUNRIDGE DR HOLLISTER CA 95023</t>
  </si>
  <si>
    <t>944 PISMO CT HOLLISTER CA 95023</t>
  </si>
  <si>
    <t>937 OCEANO Ct Hollister CA 95023</t>
  </si>
  <si>
    <t>947 OCEANO Ct Hollister CA 95023</t>
  </si>
  <si>
    <t>954 PISMO CT HOLLISTER CA 95023</t>
  </si>
  <si>
    <t>967 OCEANO Ct Hollister CA 95023</t>
  </si>
  <si>
    <t>942 OCEANO Ct Hollister CA 95023</t>
  </si>
  <si>
    <t>952 OCEANO Ct Hollister CA 95023</t>
  </si>
  <si>
    <t>962 OCEANO Ct Hollister CA 95023</t>
  </si>
  <si>
    <t>977 OCEANO Ct Hollister CA 95023</t>
  </si>
  <si>
    <t>957 OCEANO Ct Hollister CA 95023</t>
  </si>
  <si>
    <t>940 CAMBRIA  Ct Hollister CA 95023</t>
  </si>
  <si>
    <t>930 CAMBRIA  Ct Hollister CA 95023</t>
  </si>
  <si>
    <t>920 CAMBRIA  Ct Hollister CA 95023</t>
  </si>
  <si>
    <t>1146 WILDROSE Dr Hollister CA 95023</t>
  </si>
  <si>
    <t>1136 WILDROSE Dr Hollister CA 95023</t>
  </si>
  <si>
    <t>1126 WILDROSE Dr Hollister CA 95023</t>
  </si>
  <si>
    <t>989 PISMO CT HOLLISTER CA 95023</t>
  </si>
  <si>
    <t>979 PISMO CT HOLLISTER CA 95023</t>
  </si>
  <si>
    <t>984 PISMO CT HOLLISTER CA 95023</t>
  </si>
  <si>
    <t>969 PISMO CT HOLLISTER CA 95023</t>
  </si>
  <si>
    <t>959 PISMO CT HOLLISTER CA 95023</t>
  </si>
  <si>
    <t>994 PISMO CT HOLLISTER CA 95023</t>
  </si>
  <si>
    <t>1227 SUNRIDGE DR HOLLISTER CA 95023</t>
  </si>
  <si>
    <t>1217 SUNRIDGE DR HOLLISTER CA 95023</t>
  </si>
  <si>
    <t>1207 SUNRIDGE DR HOLLISTER CA 95023</t>
  </si>
  <si>
    <t>1197 SUNRIDGE DR HOLLISTER CA 95023</t>
  </si>
  <si>
    <t>949 PISMO CT HOLLISTER CA 95023</t>
  </si>
  <si>
    <t>974 PISMO CT HOLLISTER CA 95023</t>
  </si>
  <si>
    <t>964 PISMO CT HOLLISTER CA 95023</t>
  </si>
  <si>
    <t>1294 SUNRIDGE DR HOLLISTER CA 95023</t>
  </si>
  <si>
    <t>1287 SUNRIDGE DR HOLLISTER CA 95023</t>
  </si>
  <si>
    <t>1237 SUNRIDGE DR HOLLISTER CA 95023</t>
  </si>
  <si>
    <t>1244 PINE ROCK  Dr Hollister CA 95023</t>
  </si>
  <si>
    <t>IRG PINE ROCK  Dr HOLLISTER CA 95023</t>
  </si>
  <si>
    <t>1132 SCOUT PEAK Way Hollister CA 95023</t>
  </si>
  <si>
    <t>1151 CHERRY PEAK  Wy Hollister CA 95023</t>
  </si>
  <si>
    <t>1152 SCOUT PEAK Way Hollister CA 95023</t>
  </si>
  <si>
    <t>2051 HILLCREST Rd Hollister CA 95023</t>
  </si>
  <si>
    <t>1189 MEYERS PEAK Dr Hollister CA 95023</t>
  </si>
  <si>
    <t>1169 MEYERS PEAK Dr Hollister CA 95023</t>
  </si>
  <si>
    <t>1142 SCOUT PEAK Way Hollister CA 95023</t>
  </si>
  <si>
    <t>1171 CHERRY PEAK  Wy Hollister CA 95023</t>
  </si>
  <si>
    <t>1172 SCOUT PEAK Way Hollister CA 95023</t>
  </si>
  <si>
    <t>1162 SCOUT PEAK Way Hollister CA 95023</t>
  </si>
  <si>
    <t>1161 CHERRY PEAK  Wy Hollister CA 95023</t>
  </si>
  <si>
    <t>1200 CHERRY PEAK  Wy Hollister CA 95023</t>
  </si>
  <si>
    <t>1179 MEYERS PEAK Dr Hollister CA 95023</t>
  </si>
  <si>
    <t>1141 CHERRY PEAK  Wy Hollister CA 95023</t>
  </si>
  <si>
    <t>1182 SCOUT PEAK Way Hollister CA 95023</t>
  </si>
  <si>
    <t>1191 CHERRY PEAK  Wy Hollister CA 95023</t>
  </si>
  <si>
    <t>1181 CHERRY PEAK  Wy Hollister CA 95023</t>
  </si>
  <si>
    <t>CLUB HOUSE S RANCH APTS HOLLISTER CA 95023</t>
  </si>
  <si>
    <t>BLDG C SANTANA RANCH APTS HOLLISTER CA 95023</t>
  </si>
  <si>
    <t>BLDG A SANTANA RANCH APTS HOLLISTER CA 95023</t>
  </si>
  <si>
    <t>1103 SCOUT PEAK WAY HOLLISTER CA 95023</t>
  </si>
  <si>
    <t>1113 SCOUT PEAK WAY HOLLISTER CA 95023</t>
  </si>
  <si>
    <t>1123 SCOUT PEAK WAY HOLLISTER CA 95023</t>
  </si>
  <si>
    <t>1220 CHERRY PEAK  Wy Hollister CA 95023</t>
  </si>
  <si>
    <t>1210 CHERRY PEAK  Wy Hollister CA 95023</t>
  </si>
  <si>
    <t>1190 CHERRY PEAK  Wy Hollister CA 95023</t>
  </si>
  <si>
    <t>1180 CHERRY PEAK  Wy Hollister CA 95023</t>
  </si>
  <si>
    <t>1170 CHERRY PEAK  Wy Hollister CA 95023</t>
  </si>
  <si>
    <t>1160 CHERRY PEAK  Wy Hollister CA 95023</t>
  </si>
  <si>
    <t>1150 CHERRY PEAK  Wy Hollister CA 95023</t>
  </si>
  <si>
    <t>1140 CHERRY PEAK  Wy Hollister CA 95023</t>
  </si>
  <si>
    <t>1167 WALKER PEAK WAY HOLLISTER CA 95023</t>
  </si>
  <si>
    <t>1137 WALKER PEAK WAY HOLLISTER CA 95023</t>
  </si>
  <si>
    <t>1147 WALKER PEAK WAY HOLLISTER CA 95023</t>
  </si>
  <si>
    <t>1157 WALKER PEAK WAY HOLLISTER CA 95023</t>
  </si>
  <si>
    <t>1187 WALKER PEAK WAY HOLLISTER CA 95023</t>
  </si>
  <si>
    <t>1177 WALKER PEAK WAY HOLLISTER CA 95023</t>
  </si>
  <si>
    <t>1197 WALKER PEAK WAY HOLLISTER CA 95023</t>
  </si>
  <si>
    <t>1139 MEYERS PEAK DR HOLLISTER CA 95023</t>
  </si>
  <si>
    <t>1149 MEYERS PEAK DR HOLLISTER CA 95023</t>
  </si>
  <si>
    <t>1207 WALKER PEAK WAY HOLLISTER CA 95023</t>
  </si>
  <si>
    <t>1206 WALKER PEAK WAY HOLLISTER CA 95023</t>
  </si>
  <si>
    <t>1186 WALKER PEAK WAY HOLLISTER CA 95023</t>
  </si>
  <si>
    <t>1196 WALKER PEAK WAY HOLLISTER CA 95023</t>
  </si>
  <si>
    <t>1203 COYOTE PEAK WAY HOLLISTER CA 95023</t>
  </si>
  <si>
    <t>1213 COYOTE PEAK WAY HOLLISTER CA 95023</t>
  </si>
  <si>
    <t>1216 WALKER PEAK WAY HOLLISTER CA 95023</t>
  </si>
  <si>
    <t>1193 COYOTE PEAK WAY HOLLISTER CA 95023</t>
  </si>
  <si>
    <t>1183 COYOTE PEAK WAY HOLLISTER CA 95023</t>
  </si>
  <si>
    <t>1129 MEYERS PEAK DR HOLLISTER CA 95023</t>
  </si>
  <si>
    <t>1217 WALKER PEAK WAY HOLLISTER CA 95023</t>
  </si>
  <si>
    <t>BLDG D SANTANA RANCH APTS Hollister CA 95023</t>
  </si>
  <si>
    <t>BLDG B SANTANA RANCH APTS HOLLISTER CA 95023</t>
  </si>
  <si>
    <t>BLDG E SANTANA RANCH APTS Hollister CA 95023</t>
  </si>
  <si>
    <t>BLDG F SANTANA RANCH APTS Hollister CA 95023</t>
  </si>
  <si>
    <t>BLDG G SANTANA RANCH APTS Hollister CA 95023</t>
  </si>
  <si>
    <t>2780 JACKSON DR HOLLISTER CA 95023</t>
  </si>
  <si>
    <t>1701 FINN ST HOLLISTER CA 95023</t>
  </si>
  <si>
    <t>1711 FINN ST HOLLISTER CA 95023</t>
  </si>
  <si>
    <t>1730 FINN ST HOLLISTER CA 95023</t>
  </si>
  <si>
    <t>1720 FINN ST HOLLISTER CA 95023</t>
  </si>
  <si>
    <t>1721 FINN ST HOLLISTER CA 95023</t>
  </si>
  <si>
    <t>2820 GRAYSON ST HOLLISTER CA 95023</t>
  </si>
  <si>
    <t>2650 GRAYSON ST HOLLISTER CA 95023</t>
  </si>
  <si>
    <t>2681 GRAYSON ST HOLLISTER CA 95023</t>
  </si>
  <si>
    <t>2661 GRAYSON ST HOLLISTER CA 95023</t>
  </si>
  <si>
    <t>2701 GRAYSON ST HOLLISTER CA 95023</t>
  </si>
  <si>
    <t>2720 GLENVIEW DR HOLLISTER CA 95023</t>
  </si>
  <si>
    <t>2740 GLENVIEW DR HOLLISTER CA 95023</t>
  </si>
  <si>
    <t>2760 GLENVIEW DR HOLLISTER CA 95023</t>
  </si>
  <si>
    <t>2780 GLENVIEW DR HOLLISTER CA 95023</t>
  </si>
  <si>
    <t>2760 JACKSON DR HOLLISTER CA 95023</t>
  </si>
  <si>
    <t>2770 JACKSON DR HOLLISTER CA 95023</t>
  </si>
  <si>
    <t>1731 FINN ST HOLLISTER CA 95023</t>
  </si>
  <si>
    <t>1741 FINN ST HOLLISTER CA 95023</t>
  </si>
  <si>
    <t>2885 GRAYSON ST IRRIGATION HOLLISTER CA 95023</t>
  </si>
  <si>
    <t>2801 GRAYSON ST HOLLISTER CA 95023</t>
  </si>
  <si>
    <t>1781 FINN ST HOLLISTER CA 95023</t>
  </si>
  <si>
    <t>2640 GRAYSON ST HOLLISTER CA 95023</t>
  </si>
  <si>
    <t>1761 FINN ST HOLLISTER CA 95023</t>
  </si>
  <si>
    <t>1771 FINN ST HOLLISTER CA 95023</t>
  </si>
  <si>
    <t>2690 GRAYSON ST HOLLISTER CA 95023</t>
  </si>
  <si>
    <t>2700 GRAYSON ST HOLLISTER CA 95023</t>
  </si>
  <si>
    <t>2841 GRAYSON ST HOLLISTER CA 95023</t>
  </si>
  <si>
    <t>2830 GRAYSON ST HOLLISTER CA 95023</t>
  </si>
  <si>
    <t>2821 GRAYSON ST HOLLISTER CA 95023</t>
  </si>
  <si>
    <t>2901 GRAYSON CT HOLLISTER CA 95023</t>
  </si>
  <si>
    <t>2881 GRAYSON CT HOLLISTER CA 95023</t>
  </si>
  <si>
    <t>2861 GRAYSON CT HOLLISTER CA 95023</t>
  </si>
  <si>
    <t>1751 FINN ST HOLLISTER CA 95023</t>
  </si>
  <si>
    <t>1760 FINN ST HOLLISTER CA 95023</t>
  </si>
  <si>
    <t>1750 FINN ST HOLLISTER CA 95023</t>
  </si>
  <si>
    <t>1740 FINN ST HOLLISTER CA 95023</t>
  </si>
  <si>
    <t>2660 GRAYSON ST HOLLISTER CA 95023</t>
  </si>
  <si>
    <t>1770 FINN ST HOLLISTER CA 95023</t>
  </si>
  <si>
    <t>2680 GRAYSON ST HOLLISTER CA 95023</t>
  </si>
  <si>
    <t>2741 GRAYSON ST HOLLISTER CA 95023</t>
  </si>
  <si>
    <t>2720 GRAYSON ST HOLLISTER CA 95023</t>
  </si>
  <si>
    <t>2761 GRAYSON ST HOLLISTER CA 95023</t>
  </si>
  <si>
    <t>2781 GRAYSON ST HOLLISTER CA 95023</t>
  </si>
  <si>
    <t>2740 GRAYSON ST HOLLISTER CA 95023</t>
  </si>
  <si>
    <t>2721 GRAYSON ST HOLLISTER CA 95023</t>
  </si>
  <si>
    <t>2860 GRAYSON CT HOLLISTER CA 95023</t>
  </si>
  <si>
    <t>2880 GRAYSON CT HOLLISTER CA 95023</t>
  </si>
  <si>
    <t>1965 MONROE CT HOLLISTER CA 95023</t>
  </si>
  <si>
    <t>1945 MONROE CT HOLLISTER CA 95023</t>
  </si>
  <si>
    <t>1980 DYLAN ST HOLLISTER CA 95023</t>
  </si>
  <si>
    <t>2660 JACKSON DR HOLLISTER CA 95023</t>
  </si>
  <si>
    <t>2650 JACKSON DR HOLLISTER CA 95023</t>
  </si>
  <si>
    <t>2691 JACKSON DR HOLLISTER CA 95023</t>
  </si>
  <si>
    <t>2531 RYAN DR HOLLISTER CA 95023</t>
  </si>
  <si>
    <t>2661 JACKSON DR HOLLISTER CA 95023</t>
  </si>
  <si>
    <t>2681 JACKSON DR HOLLISTER CA 95023</t>
  </si>
  <si>
    <t>2651 JACKSON DR HOLLISTER CA 95023</t>
  </si>
  <si>
    <t>2621 GRAYSON ST HOLLISTER CA 95023</t>
  </si>
  <si>
    <t>2641 GRAYSON ST HOLLISTER CA 95023</t>
  </si>
  <si>
    <t>2671 JACKSON DR HOLLISTER CA 95023</t>
  </si>
  <si>
    <t>2620 GRAYSON ST HOLLISTER CA 95023</t>
  </si>
  <si>
    <t>2601 GRAYSON ST HOLLISTER CA 95023</t>
  </si>
  <si>
    <t>1930 DYLAN ST HOLLISTER CA 95023</t>
  </si>
  <si>
    <t>2020 DYLAN ST HOLLISTER CA 95023</t>
  </si>
  <si>
    <t>2031 DYLAN ST HOLLISTER CA 95023</t>
  </si>
  <si>
    <t>1970 DYLAN ST HOLLISTER CA 95023</t>
  </si>
  <si>
    <t>1940 DYLAN ST HOLLISTER CA 95023</t>
  </si>
  <si>
    <t>1950 DYLAN ST HOLLISTER CA 95023</t>
  </si>
  <si>
    <t>2531 JAYDA WAY HOLLISTER CA 95023</t>
  </si>
  <si>
    <t>2541 JAYDA WAY HOLLISTER CA 95023</t>
  </si>
  <si>
    <t>2081 DYLAN ST HOLLISTER CA 95023</t>
  </si>
  <si>
    <t>2080 DYLAN ST HOLLISTER CA 95023</t>
  </si>
  <si>
    <t>2040 JALEN ST HOLLISTER CA 95023</t>
  </si>
  <si>
    <t>2050 JALEN ST HOLLISTER CA 95023</t>
  </si>
  <si>
    <t>2060 JALEN ST HOLLISTER CA 95023</t>
  </si>
  <si>
    <t>PARCEL H BTWN &amp; LOT 122 HOLLISTER CA 95023</t>
  </si>
  <si>
    <t>2080 JALEN ST HOLLISTER CA 95023</t>
  </si>
  <si>
    <t>2071 DYLAN ST HOLLISTER CA 95023</t>
  </si>
  <si>
    <t>2061 DYLAN ST HOLLISTER CA 95023</t>
  </si>
  <si>
    <t>2060 DYLAN ST HOLLISTER CA 95023</t>
  </si>
  <si>
    <t>2070 DYLAN ST HOLLISTER CA 95023</t>
  </si>
  <si>
    <t>2041 JALEN ST HOLLISTER CA 95023</t>
  </si>
  <si>
    <t>2061 JALEN ST HOLLISTER CA 95023</t>
  </si>
  <si>
    <t>2511 RYAN DR HOLLISTER CA 95023</t>
  </si>
  <si>
    <t>2508 RYAN DR HOLLISTER CA 95023</t>
  </si>
  <si>
    <t>1921 DYLAN ST HOLLISTER CA 95023</t>
  </si>
  <si>
    <t>2521 RYAN DR HOLLISTER CA 95023</t>
  </si>
  <si>
    <t>2512 RYAN DR HOLLISTER CA 95023</t>
  </si>
  <si>
    <t>2510 RYAN DR HOLLISTER CA 95023</t>
  </si>
  <si>
    <t>1901 JALEN ST HOLLISTER CA 95023</t>
  </si>
  <si>
    <t>2011 JALEN ST HOLLISTER CA 95023</t>
  </si>
  <si>
    <t>1980 JALEN ST HOLLISTER CA 95023</t>
  </si>
  <si>
    <t>1960 JALEN ST HOLLISTER CA 95023</t>
  </si>
  <si>
    <t>1970 JALEN ST HOLLISTER CA 95023</t>
  </si>
  <si>
    <t>1911 JALEN ST HOLLISTER CA 95023</t>
  </si>
  <si>
    <t>1905 JALEN ST HOLLISTER CA 95023</t>
  </si>
  <si>
    <t>2001 JALEN ST HOLLISTER CA 95023</t>
  </si>
  <si>
    <t>1981 JALEN ST HOLLISTER CA 95023</t>
  </si>
  <si>
    <t>1961 JALEN ST HOLLISTER CA 95023</t>
  </si>
  <si>
    <t>1921 JALEN ST HOLLISTER CA 95023</t>
  </si>
  <si>
    <t>2030 JALEN ST HOLLISTER CA 95023</t>
  </si>
  <si>
    <t>2021 JALEN ST HOLLISTER CA 95023</t>
  </si>
  <si>
    <t>2070 JALEN ST HOLLISTER CA 95023</t>
  </si>
  <si>
    <t>2020 JALEN ST HOLLISTER CA 95023</t>
  </si>
  <si>
    <t>2081 JALEN ST HOLLISTER CA 95023</t>
  </si>
  <si>
    <t>2591 JAYDA WAY HOLLISTER CA 95023</t>
  </si>
  <si>
    <t>2581 JAYDA WAY HOLLISTER CA 95023</t>
  </si>
  <si>
    <t>1950 JALEN ST HOLLISTER CA 95023</t>
  </si>
  <si>
    <t>1940 JALEN ST HOLLISTER CA 95023</t>
  </si>
  <si>
    <t>1920 JALEN ST HOLLISTER CA 95023</t>
  </si>
  <si>
    <t>1930 JALEN ST HOLLISTER CA 95023</t>
  </si>
  <si>
    <t>1941 JALEN ST HOLLISTER CA 95023</t>
  </si>
  <si>
    <t>2528 RYAN DR HOLLISTER CA 95023</t>
  </si>
  <si>
    <t>2550 RYAN DR HOLLISTER CA 95023</t>
  </si>
  <si>
    <t>2560 RYAN DR HOLLISTER CA 95023</t>
  </si>
  <si>
    <t>2570 RYAN DR HOLLISTER CA 95023</t>
  </si>
  <si>
    <t>1961 DYLAN ST HOLLISTER CA 95023</t>
  </si>
  <si>
    <t>1971 DYLAN ST HOLLISTER CA 95023</t>
  </si>
  <si>
    <t>1920 DYLAN ST HOLLISTER CA 95023</t>
  </si>
  <si>
    <t>1931 DYLAN ST HOLLISTER CA 95023</t>
  </si>
  <si>
    <t>1941 DYLAN ST HOLLISTER CA 95023</t>
  </si>
  <si>
    <t>1951 DYLAN ST HOLLISTER CA 95023</t>
  </si>
  <si>
    <t>2561 JAYDA WAY HOLLISTER CA 95023</t>
  </si>
  <si>
    <t>2571 JAYDA WAY HOLLISTER CA 95023</t>
  </si>
  <si>
    <t>2551 JAYDA WAY HOLLISTER CA 95023</t>
  </si>
  <si>
    <t>2620 JACKSON DR HOLLISTER CA 95023</t>
  </si>
  <si>
    <t>2610 JACKSON DR HOLLISTER CA 95023</t>
  </si>
  <si>
    <t>2551 RYAN DR HOLLISTER CA 95023</t>
  </si>
  <si>
    <t>2561 RYAN DR HOLLISTER CA 95023</t>
  </si>
  <si>
    <t>2581 RYAN DR HOLLISTER CA 95023</t>
  </si>
  <si>
    <t>2580 RYAN DR HOLLISTER CA 95023</t>
  </si>
  <si>
    <t>2571 RYAN DR HOLLISTER CA 95023</t>
  </si>
  <si>
    <t>2640 JACKSON DR HOLLISTER CA 95023</t>
  </si>
  <si>
    <t>2630 JACKSON DR HOLLISTER CA 95023</t>
  </si>
  <si>
    <t>2590 RYAN DR HOLLISTER CA 95023</t>
  </si>
  <si>
    <t>2600 JACKSON DR HOLLISTER CA 95023</t>
  </si>
  <si>
    <t>2540 RYAN DR HOLLISTER CA 95023</t>
  </si>
  <si>
    <t>2641 JACKSON DR HOLLISTER CA 95023</t>
  </si>
  <si>
    <t>2520 RYAN DR HOLLISTER CA 95023</t>
  </si>
  <si>
    <t>2530 RYAN DR HOLLISTER CA 95023</t>
  </si>
  <si>
    <t>2631 JACKSON DR HOLLISTER CA 95023</t>
  </si>
  <si>
    <t>1805 MONROE CT HOLLISTER CA 95023</t>
  </si>
  <si>
    <t>1900 MONROE CT HOLLISTER CA 95023</t>
  </si>
  <si>
    <t>1940 MONROE CT HOLLISTER CA 95023</t>
  </si>
  <si>
    <t>1880 MONROE CT HOLLISTER CA 95023</t>
  </si>
  <si>
    <t>1845 MONROE CT HOLLISTER CA 95023</t>
  </si>
  <si>
    <t>1820 MONROE CT HOLLISTER CA 95023</t>
  </si>
  <si>
    <t>1840 MONROE CT HOLLISTER CA 95023</t>
  </si>
  <si>
    <t>1920 MONROE CT HOLLISTER CA 95023</t>
  </si>
  <si>
    <t>1825 MONROE CT HOLLISTER CA 95023</t>
  </si>
  <si>
    <t>1800 MONROE CT HOLLISTER CA 95023</t>
  </si>
  <si>
    <t>1860 MONROE CT HOLLISTER CA 95023</t>
  </si>
  <si>
    <t>1925 MONROE CT HOLLISTER CA 95023</t>
  </si>
  <si>
    <t>2681 GLENVIEW DR HOLLISTER CA 95023</t>
  </si>
  <si>
    <t>2680 GLENVIEW DR HOLLISTER CA 95023</t>
  </si>
  <si>
    <t>2781 GLENVIEW Dr Hollister CA 95023</t>
  </si>
  <si>
    <t>2741 GLENVIEW Dr Hollister CA 95023</t>
  </si>
  <si>
    <t>2721 GLENVIEW Dr Hollister CA 95023</t>
  </si>
  <si>
    <t>2701 GLENVIEW Dr Hollister CA 95023</t>
  </si>
  <si>
    <t>2800 GRAYSON St Hollister CA 95023</t>
  </si>
  <si>
    <t>2700 GLENVIEW DR HOLLISTER CA 95023</t>
  </si>
  <si>
    <t>2761 GLENVIEW Dr Hollister CA 95023</t>
  </si>
  <si>
    <t>2502 RYAN Dr Hollister CA 95023</t>
  </si>
  <si>
    <t>2500 RYAN Dr Hollister CA 95023</t>
  </si>
  <si>
    <t>2810 GRAYSON St Hollister CA 95023</t>
  </si>
  <si>
    <t>1951 CAMDEN St Hollister CA 95023</t>
  </si>
  <si>
    <t>1950 CAMDEN St Hollister CA 95023</t>
  </si>
  <si>
    <t>1941 CAMDEN St Hollister CA 95023</t>
  </si>
  <si>
    <t>1931 CAMDEN St Hollister CA 95023</t>
  </si>
  <si>
    <t>1940 CAMDEN St HOLLISTER CA 95023</t>
  </si>
  <si>
    <t>1910 CAMDEN St Hollister CA 95023</t>
  </si>
  <si>
    <t>1930 CAMDEN St Hollister CA 95023</t>
  </si>
  <si>
    <t>1920 CAMDEN St Hollister CA 95023</t>
  </si>
  <si>
    <t>2051 CAMDEN ST HOLLISTER CA 95023</t>
  </si>
  <si>
    <t>1990 CAMDEN ST HOLLISTER CA 95023</t>
  </si>
  <si>
    <t>1980 CAMDEN ST HOLLISTER CA 95023</t>
  </si>
  <si>
    <t>1970 CAMDEN ST HOLLISTER CA 95023</t>
  </si>
  <si>
    <t>1991 CAMDEN ST HOLLISTER CA 95023</t>
  </si>
  <si>
    <t>1971 CAMDEN ST HOLLISTER CA 95023</t>
  </si>
  <si>
    <t>1981 CAMDEN ST HOLLISTER CA 95023</t>
  </si>
  <si>
    <t>2021 CAMDEN ST HOLLISTER CA 95023</t>
  </si>
  <si>
    <t>2031 CAMDEN ST HOLLISTER CA 95023</t>
  </si>
  <si>
    <t>2011 CAMDEN ST HOLLISTER CA 95023</t>
  </si>
  <si>
    <t>1960 CAMDEN ST HOLLISTER CA 95023</t>
  </si>
  <si>
    <t>1961 CAMDEN ST HOLLISTER CA 95023</t>
  </si>
  <si>
    <t>2000 CAMDEN ST HOLLISTER CA 95023</t>
  </si>
  <si>
    <t>2071 CAMDEN ST HOLLISTER CA 95023</t>
  </si>
  <si>
    <t>2061 CAMDEN ST HOLLISTER CA 95023</t>
  </si>
  <si>
    <t>2080 CAMDEN ST HOLLISTER CA 95023</t>
  </si>
  <si>
    <t>2051 DYLAN ST HOLLISTER CA 95023</t>
  </si>
  <si>
    <t>2041 DYLAN ST HOLLISTER CA 95023</t>
  </si>
  <si>
    <t>2070 CAMDEN ST HOLLISTER CA 95023</t>
  </si>
  <si>
    <t>2511 JAYDA WAY HOLLISTER CA 95023</t>
  </si>
  <si>
    <t>2521 JAYDA WAY HOLLISTER CA 95023</t>
  </si>
  <si>
    <t>2501 JAYDA WAY HOLLISTER CA 95023</t>
  </si>
  <si>
    <t>FAIRVIEW RD FRONTAGE HOLLISTER CA 95023</t>
  </si>
  <si>
    <t>2040 DYLAN ST HOLLISTER CA 95023</t>
  </si>
  <si>
    <t>1960 DYLAN ST HOLLISTER CA 95023</t>
  </si>
  <si>
    <t>2030 DYLAN ST HOLLISTER CA 95023</t>
  </si>
  <si>
    <t>2021 DYLAN ST HOLLISTER CA 95023</t>
  </si>
  <si>
    <t>1981 DYLAN ST HOLLISTER CA 95023</t>
  </si>
  <si>
    <t>2050 DYLAN ST HOLLISTER CA 95023</t>
  </si>
  <si>
    <t>2041 CAMDEN ST HOLLISTER CA 95023</t>
  </si>
  <si>
    <t>2010 CAMDEN ST HOLLISTER CA 95023</t>
  </si>
  <si>
    <t>2030 CAMDEN ST HOLLISTER CA 95023</t>
  </si>
  <si>
    <t>2040 CAMDEN ST HOLLISTER CA 95023</t>
  </si>
  <si>
    <t>2020 CAMDEN ST HOLLISTER CA 95023</t>
  </si>
  <si>
    <t>2050 CAMDEN ST HOLLISTER CA 95023</t>
  </si>
  <si>
    <t>2060 CAMDEN ST HOLLISTER CA 95023</t>
  </si>
  <si>
    <t xml:space="preserve"> MIMOSA/CAMDEN Hollister CA 95023</t>
  </si>
  <si>
    <t>2670 JACKSON DR HOLLISTER CA 95023</t>
  </si>
  <si>
    <t>1921 HYDRANGEA Dr Hollister CA 95023</t>
  </si>
  <si>
    <t>1911 HYDRANGEA Dr Hollister CA 95023</t>
  </si>
  <si>
    <t>2090 GLADIOLA Dr Hollister CA 95023</t>
  </si>
  <si>
    <t>2140 FUCHSIA Dr Hollister CA 95023</t>
  </si>
  <si>
    <t>1941 MARIGOLD St Hollister CA 95023</t>
  </si>
  <si>
    <t>2080 GLADIOLA Dr Hollister CA 95023</t>
  </si>
  <si>
    <t>2150 FUCHSIA Dr Hollister CA 95023</t>
  </si>
  <si>
    <t>2100 MINT  Dr Hollister CA 95023</t>
  </si>
  <si>
    <t>1950 MARIGOLD St Hollister CA 95023</t>
  </si>
  <si>
    <t>1960 MARIGOLD St Hollister CA 95023</t>
  </si>
  <si>
    <t>1920 HYDRANGEA Dr Hollister CA 95023</t>
  </si>
  <si>
    <t>1900 HYDRANGEA Dr Hollister CA 95023</t>
  </si>
  <si>
    <t>2010 MARIGOLD St Hollister CA 95023</t>
  </si>
  <si>
    <t>2140 GLADIOLA Dr Hollister CA 95023</t>
  </si>
  <si>
    <t>2070 GLADIOLA Dr Hollister CA 95023</t>
  </si>
  <si>
    <t>2020 BRIGHTON Dr Hollister CA 95023</t>
  </si>
  <si>
    <t>2100 GLADIOLA Dr Hollister CA 95023</t>
  </si>
  <si>
    <t>2020 GLADIOLA Dr Hollister CA 95023</t>
  </si>
  <si>
    <t>2051 FUCHSIA Dr Hollister CA 95023</t>
  </si>
  <si>
    <t>2041 FUCHSIA Dr Hollister CA 95023</t>
  </si>
  <si>
    <t>1930 MARIGOLD St Hollister CA 95023</t>
  </si>
  <si>
    <t>2040 GLADIOLA Dr Hollister CA 95023</t>
  </si>
  <si>
    <t>2220 GLADIOLA Dr Hollister CA 95023</t>
  </si>
  <si>
    <t>1850 LILAC Ct Hollister CA 95023</t>
  </si>
  <si>
    <t>1921 ROSEMARY Dr Hollister CA 95023</t>
  </si>
  <si>
    <t>1890 LILAC Ct Hollister CA 95023</t>
  </si>
  <si>
    <t>2110 GLADIOLA Dr Hollister CA 95023</t>
  </si>
  <si>
    <t>1870 LILAC Ct Hollister CA 95023</t>
  </si>
  <si>
    <t>2020 MARIGOLD St Hollister CA 95023</t>
  </si>
  <si>
    <t>2011 MARIGOLD St Hollister CA 95023</t>
  </si>
  <si>
    <t>2060 FUCHSIA Dr Hollister CA 95023</t>
  </si>
  <si>
    <t>2101 FUCHSIA Dr Hollister CA 95023</t>
  </si>
  <si>
    <t>2001 MARIGOLD St Hollister CA 95023</t>
  </si>
  <si>
    <t>1961 ROSEMARY Dr Hollister CA 95023</t>
  </si>
  <si>
    <t>2110 MINT  Dr Hollister CA 95023</t>
  </si>
  <si>
    <t>2090 MINT  Dr Hollister CA 95023</t>
  </si>
  <si>
    <t>2000 BRIGHTON DR HOLLISTER CA 95023</t>
  </si>
  <si>
    <t>2170 GLADIOLA Dr Hollister CA 95023</t>
  </si>
  <si>
    <t>2170 FUCHSIA Dr Hollister CA 95023</t>
  </si>
  <si>
    <t>1941 ROSEMARY Dr Hollister CA 95023</t>
  </si>
  <si>
    <t>2010 BRIGHTON DR HOLLISTER CA 95023</t>
  </si>
  <si>
    <t>2000 GLADIOLA Dr Hollister CA 95023</t>
  </si>
  <si>
    <t>1980 ROSEMARY Dr Hollister CA 95023</t>
  </si>
  <si>
    <t>2071 FUCHSIA Dr Hollister CA 95023</t>
  </si>
  <si>
    <t>2030 MARIGOLD St Hollister CA 95023</t>
  </si>
  <si>
    <t>2160 GLADIOLA Dr Hollister CA 95023</t>
  </si>
  <si>
    <t>1951 MARIGOLD St Hollister CA 95023</t>
  </si>
  <si>
    <t>2000 MARIGOLD St Hollister CA 95023</t>
  </si>
  <si>
    <t>2120 GLADIOLA Dr Hollister CA 95023</t>
  </si>
  <si>
    <t>2190 GLADIOLA Dr Hollister CA 95023</t>
  </si>
  <si>
    <t>2270 GLADIOLA Dr Hollister CA 95023</t>
  </si>
  <si>
    <t>2080 MINT  Dr Hollister CA 95023</t>
  </si>
  <si>
    <t>2230 GLADIOLA Dr Hollister CA 95023</t>
  </si>
  <si>
    <t>2130 FUCHSIA Dr Hollister CA 95023</t>
  </si>
  <si>
    <t>2050 GLADIOLA Dr Hollister CA 95023</t>
  </si>
  <si>
    <t>2210 GLADIOLA Dr Hollister CA 95023</t>
  </si>
  <si>
    <t>1970 ROSEMARY Dr Hollister CA 95023</t>
  </si>
  <si>
    <t>1971 ROSEMARY Dr Hollister CA 95023</t>
  </si>
  <si>
    <t>1880 LILAC Ct Hollister CA 95023</t>
  </si>
  <si>
    <t>2021 MARIGOLD St Hollister CA 95023</t>
  </si>
  <si>
    <t>2150 GLADIOLA Dr Hollister CA 95023</t>
  </si>
  <si>
    <t>2250 GLADIOLA Dr Hollister CA 95023</t>
  </si>
  <si>
    <t>1961 MARIGOLD St Hollister CA 95023</t>
  </si>
  <si>
    <t>2180 GLADIOLA Dr Hollister CA 95023</t>
  </si>
  <si>
    <t>2200 GLADIOLA Dr Hollister CA 95023</t>
  </si>
  <si>
    <t>2290 GLADIOLA Dr Hollister CA 95023</t>
  </si>
  <si>
    <t>2130 GLADIOLA Dr Hollister CA 95023</t>
  </si>
  <si>
    <t>1860 LILAC Ct Hollister CA 95023</t>
  </si>
  <si>
    <t>1901 HYDRANGEA Dr Hollister CA 95023</t>
  </si>
  <si>
    <t>2240 GLADIOLA Dr Hollister CA 95023</t>
  </si>
  <si>
    <t>2160 FUCHSIA Dr Hollister CA 95023</t>
  </si>
  <si>
    <t>1890 HYDRANGEA Dr Hollister CA 95023</t>
  </si>
  <si>
    <t>1940 MARIGOLD St Hollister CA 95023</t>
  </si>
  <si>
    <t>2051 MINT  Dr Hollister CA 95023</t>
  </si>
  <si>
    <t>2111 MINT  Dr Hollister CA 95023</t>
  </si>
  <si>
    <t>1910 HYDRANGEA Dr Hollister CA 95023</t>
  </si>
  <si>
    <t>2080 FUCHSIA Dr Hollister CA 95023</t>
  </si>
  <si>
    <t>2081 MINT  Dr Hollister CA 95023</t>
  </si>
  <si>
    <t>2070 FUCHSIA Dr Hollister CA 95023</t>
  </si>
  <si>
    <t>2010 GLADIOLA Dr Hollister CA 95023</t>
  </si>
  <si>
    <t>1951 ROSEMARY Dr Hollister CA 95023</t>
  </si>
  <si>
    <t>2280 GLADIOLA Dr Hollister CA 95023</t>
  </si>
  <si>
    <t>2061 FUCHSIA Dr Hollister CA 95023</t>
  </si>
  <si>
    <t>2040 FUCHSIA Dr Hollister CA 95023</t>
  </si>
  <si>
    <t>1871 LILAC Ct Hollister CA 95023</t>
  </si>
  <si>
    <t>2060 MINT  Dr Hollister CA 95023</t>
  </si>
  <si>
    <t>1931 ROSEMARY Dr Hollister CA 95023</t>
  </si>
  <si>
    <t>2101 MINT  Dr Hollister CA 95023</t>
  </si>
  <si>
    <t>2260 GLADIOLA Dr Hollister CA 95023</t>
  </si>
  <si>
    <t>2050 FUCHSIA Dr Hollister CA 95023</t>
  </si>
  <si>
    <t>2041 MINT  Dr Hollister CA 95023</t>
  </si>
  <si>
    <t>2091 MINT  Dr Hollister CA 95023</t>
  </si>
  <si>
    <t>1940 ROSEMARY DR HOLLISTER CA 95023</t>
  </si>
  <si>
    <t>2081 FUCHSIA Dr Hollister CA 95023</t>
  </si>
  <si>
    <t>2111 FUCHSIA Dr Hollister CA 95023</t>
  </si>
  <si>
    <t>2091 FUCHSIA Dr Hollister CA 95023</t>
  </si>
  <si>
    <t>2180 FUCHSIA Dr Hollister CA 95023</t>
  </si>
  <si>
    <t>1880 LANTANA DR HOLLISTER CA 95023</t>
  </si>
  <si>
    <t>2010 WILDFLOWER DR HOLLISTER CA 95023</t>
  </si>
  <si>
    <t>1890 LANTANA DR HOLLISTER CA 95023</t>
  </si>
  <si>
    <t>1900 LANTANA DR HOLLISTER CA 95023</t>
  </si>
  <si>
    <t>2020 WILDFLOWER DR HOLLISTER CA 95023</t>
  </si>
  <si>
    <t>2020 ROSEWOOD DR HOLLISTER CA 95023</t>
  </si>
  <si>
    <t>2010 ROSEWOOD DR HOLLISTER CA 95023</t>
  </si>
  <si>
    <t>2011 ROSEWOOD DR HOLLISTER CA 95023</t>
  </si>
  <si>
    <t>1901 LANTANA DR HOLLISTER CA 95023</t>
  </si>
  <si>
    <t>1891 LANTANA DR HOLLISTER CA 95023</t>
  </si>
  <si>
    <t>1870 LANTANA DR HOLLISTER CA 95023</t>
  </si>
  <si>
    <t>1881 LANTANA DR HOLLISTER CA 95023</t>
  </si>
  <si>
    <t>1851 VIOLET DR HOLLISTER CA 95023</t>
  </si>
  <si>
    <t>1800 LANTANA DR HOLLISTER CA 95023</t>
  </si>
  <si>
    <t>1871 LANTANA DR HOLLISTER CA 95023</t>
  </si>
  <si>
    <t>1861 LANTANA DR HOLLISTER CA 95023</t>
  </si>
  <si>
    <t>1830 LANTANA DR HOLLISTER CA 95023</t>
  </si>
  <si>
    <t>1820 LANTANA DR HOLLISTER CA 95023</t>
  </si>
  <si>
    <t>1810 LANTANA DR HOLLISTER CA 95023</t>
  </si>
  <si>
    <t>1840 LANTANA DR HOLLISTER CA 95023</t>
  </si>
  <si>
    <t>1860 LANTANA DR HOLLISTER CA 95023</t>
  </si>
  <si>
    <t>1850 LANTANA DR HOLLISTER CA 95023</t>
  </si>
  <si>
    <t>2041 ROSEWOOD DR HOLLISTER CA 95023</t>
  </si>
  <si>
    <t>2030 ROSEWOOD DR HOLLISTER CA 95023</t>
  </si>
  <si>
    <t>2040 ROSEWOOD DR HOLLISTER CA 95023</t>
  </si>
  <si>
    <t>2350 HIBISCUS DR HOLLISTER CA 95023</t>
  </si>
  <si>
    <t>1861 BRIGHTON DR HOLLISTER CA 95023</t>
  </si>
  <si>
    <t>1851 BRIGHTON DR HOLLISTER CA 95023</t>
  </si>
  <si>
    <t>2000 ROSEWOOD DR HOLLISTER CA 95023</t>
  </si>
  <si>
    <t>2001 ROSEWOOD DR HOLLISTER CA 95023</t>
  </si>
  <si>
    <t>2031 ROSEWOOD DR HOLLISTER CA 95023</t>
  </si>
  <si>
    <t>2021 ROSEWOOD DR HOLLISTER CA 95023</t>
  </si>
  <si>
    <t>1830 BRIGHTON DR HOLLISTER CA 95023</t>
  </si>
  <si>
    <t>1840 BRIGHTON DR HOLLISTER CA 95023</t>
  </si>
  <si>
    <t>1841 BRIGHTON DR HOLLISTER CA 95023</t>
  </si>
  <si>
    <t>2060 ROSEWOOD DR HOLLISTER CA 95023</t>
  </si>
  <si>
    <t>2050 ROSEWOOD DR HOLLISTER CA 95023</t>
  </si>
  <si>
    <t>2070 ROSEWOOD DR HOLLISTER CA 95023</t>
  </si>
  <si>
    <t>2061 ROSEWOOD DR HOLLISTER CA 95023</t>
  </si>
  <si>
    <t>2051 ROSEWOOD DR HOLLISTER CA 95023</t>
  </si>
  <si>
    <t>1831 BRIGHTON DR HOLLISTER CA 95023</t>
  </si>
  <si>
    <t>2301 LILAC Ct Hollister CA 95023</t>
  </si>
  <si>
    <t>1790 BRIGHTON DR HOLLISTER CA 95023</t>
  </si>
  <si>
    <t>1810 BRIGHTON DR HOLLISTER CA 95023</t>
  </si>
  <si>
    <t>1800 BRIGHTON DR HOLLISTER CA 95023</t>
  </si>
  <si>
    <t>2300 LILAC Ct Hollister CA 95023</t>
  </si>
  <si>
    <t>1820 BRIGHTON DR HOLLISTER CA 95023</t>
  </si>
  <si>
    <t>1890 VIOLET DR HOLLISTER CA 95023</t>
  </si>
  <si>
    <t>1880 VIOLET DR HOLLISTER CA 95023</t>
  </si>
  <si>
    <t>1881 VIOLET DR HOLLISTER CA 95023</t>
  </si>
  <si>
    <t>2340 HIBISCUS DR HOLLISTER CA 95023</t>
  </si>
  <si>
    <t>2320 HIBISCUS HOLLISTER CA 95023</t>
  </si>
  <si>
    <t>1900 VIOLET DR HOLLISTER CA 95023</t>
  </si>
  <si>
    <t>1871 VIOLET DR HOLLISTER CA 95023</t>
  </si>
  <si>
    <t>1861 VIOLET DR HOLLISTER CA 95023</t>
  </si>
  <si>
    <t>1870 VIOLET DR HOLLISTER CA 95023</t>
  </si>
  <si>
    <t>1860 VIOLET DR HOLLISTER CA 95023</t>
  </si>
  <si>
    <t>2191 MIMOSA ST SNDWALL IRG HOLLISTER CA 95023</t>
  </si>
  <si>
    <t>2181 DAISY Dr Hollister CA 95023</t>
  </si>
  <si>
    <t>2180 BRIGHTON DR HOLLISTER CA 95023</t>
  </si>
  <si>
    <t>2001 BRIGHTON Dr Hollister CA 95023</t>
  </si>
  <si>
    <t>2090 BRIGHTON Dr Hollister CA 95023</t>
  </si>
  <si>
    <t>2091 DAISY Dr Hollister CA 95023</t>
  </si>
  <si>
    <t>2140 BRIGHTON Dr Hollister CA 95023</t>
  </si>
  <si>
    <t>2071 ROSEMARY DR HOLLISTER CA 95023</t>
  </si>
  <si>
    <t>2040 BRIGHTON Dr Hollister CA 95023</t>
  </si>
  <si>
    <t>2050 BRIGHTON Dr Hollister CA 95023</t>
  </si>
  <si>
    <t>2191 BRIGHTON DR HOLLISTER CA 95023</t>
  </si>
  <si>
    <t>2041 BRIGHTON Dr Hollister CA 95023</t>
  </si>
  <si>
    <t>2021 BRIGHTON Dr Hollister CA 95023</t>
  </si>
  <si>
    <t>2220 BRIGHTON DR HOLLISTER CA 95023</t>
  </si>
  <si>
    <t>2061 DAISY Dr Hollister CA 95023</t>
  </si>
  <si>
    <t>2051 DAISY Dr Hollister CA 95023</t>
  </si>
  <si>
    <t>2210 BRIGHTON DR HOLLISTER CA 95023</t>
  </si>
  <si>
    <t>2200 BRIGHTON DR HOLLISTER CA 95023</t>
  </si>
  <si>
    <t>2131 BRIGHTON Dr Hollister CA 95023</t>
  </si>
  <si>
    <t>2080 BRIGHTON Dr Hollister CA 95023</t>
  </si>
  <si>
    <t>2001 DAISY Dr Hollister CA 95023</t>
  </si>
  <si>
    <t>2151 BRIGHTON Dr Hollister CA 95023</t>
  </si>
  <si>
    <t>2060 BRIGHTON Dr Hollister CA 95023</t>
  </si>
  <si>
    <t>2011 BRIGHTON Dr Hollister CA 95023</t>
  </si>
  <si>
    <t>1831 LILAC Ct Hollister CA 95023</t>
  </si>
  <si>
    <t>2360 LILAC Ct Hollister CA 95023</t>
  </si>
  <si>
    <t>2110 BRIGHTON Dr Hollister CA 95023</t>
  </si>
  <si>
    <t>2071 DAISY Dr Hollister CA 95023</t>
  </si>
  <si>
    <t>2011 DAISY Dr Hollister CA 95023</t>
  </si>
  <si>
    <t>2081 ROSEMARY DR HOLLISTER CA 95023</t>
  </si>
  <si>
    <t>2041 DAISY Dr Hollister CA 95023</t>
  </si>
  <si>
    <t>2181 BRIGHTON DR HOLLISTER CA 95023</t>
  </si>
  <si>
    <t>1801 LILAC Ct Hollister CA 95023</t>
  </si>
  <si>
    <t>2190 BRIGHTON DR HOLLISTER CA 95023</t>
  </si>
  <si>
    <t>2141 BRIGHTON Dr Hollister CA 95023</t>
  </si>
  <si>
    <t>2100 PEONY St Hollister CA 95023</t>
  </si>
  <si>
    <t>2081 BRIGHTON Dr Hollister CA 95023</t>
  </si>
  <si>
    <t>2061 BRIGHTON Dr Hollister CA 95023</t>
  </si>
  <si>
    <t>1821 LILAC Ct Hollister CA 95023</t>
  </si>
  <si>
    <t>1811 LILAC Ct Hollister CA 95023</t>
  </si>
  <si>
    <t>1840 LILAC Ct Hollister CA 95023</t>
  </si>
  <si>
    <t>2150 BRIGHTON Dr Hollister CA 95023</t>
  </si>
  <si>
    <t>2031 DAISY Dr Hollister CA 95023</t>
  </si>
  <si>
    <t>2160 BRIGHTON Dr Hollister CA 95023</t>
  </si>
  <si>
    <t>2021 DAISY Dr Hollister CA 95023</t>
  </si>
  <si>
    <t>2091 BRIGHTON Dr Hollister CA 95023</t>
  </si>
  <si>
    <t>2071 BRIGHTON Dr Hollister CA 95023</t>
  </si>
  <si>
    <t>2201 BRIGHTON DR HOLLISTER CA 95023</t>
  </si>
  <si>
    <t>2351 LILAC Ct Hollister CA 95023</t>
  </si>
  <si>
    <t>2051 BRIGHTON Dr Hollister CA 95023</t>
  </si>
  <si>
    <t>1860 LOTUS CT HOLLISTER CA 95023</t>
  </si>
  <si>
    <t>2070 BRIGHTON Dr Hollister CA 95023</t>
  </si>
  <si>
    <t>2100 BRIGHTON Dr Hollister CA 95023</t>
  </si>
  <si>
    <t>2081 DAISY Dr Hollister CA 95023</t>
  </si>
  <si>
    <t>2120 BRIGHTON Dr Hollister CA 95023</t>
  </si>
  <si>
    <t>2061 ROSEMARY DR HOLLISTER CA 95023</t>
  </si>
  <si>
    <t>2130 BRIGHTON Dr Hollister CA 95023</t>
  </si>
  <si>
    <t>2101 DAISY Dr Hollister CA 95023</t>
  </si>
  <si>
    <t>2151 DAISY Dr Hollister CA 95023</t>
  </si>
  <si>
    <t>1890 LOTUS Ct Hollister CA 95023</t>
  </si>
  <si>
    <t>1841 LILAC Ct Hollister CA 95023</t>
  </si>
  <si>
    <t>2200 FUCHSIA Dr Hollister CA 95023</t>
  </si>
  <si>
    <t>2190 FUCHSIA Dr Hollister CA 95023</t>
  </si>
  <si>
    <t>2110 PEONY St Hollister CA 95023</t>
  </si>
  <si>
    <t>1910 LOTUS Ct Hollister CA 95023</t>
  </si>
  <si>
    <t>2370 LILAC Ct Hollister CA 95023</t>
  </si>
  <si>
    <t>2261 DAISY Dr Hollister CA 95023</t>
  </si>
  <si>
    <t>2101 PEONY St Hollister CA 95023</t>
  </si>
  <si>
    <t>2071 PEONY St Hollister CA 95023</t>
  </si>
  <si>
    <t>2040 PETUNIA DR HOLLISTER CA 95023</t>
  </si>
  <si>
    <t>2171 DAISY Dr Hollister CA 95023</t>
  </si>
  <si>
    <t>2161 DAISY Dr Hollister CA 95023</t>
  </si>
  <si>
    <t>2141 DAISY Dr Hollister CA 95023</t>
  </si>
  <si>
    <t>2070 PEONY St Hollister CA 95023</t>
  </si>
  <si>
    <t>2291 DAISY Dr Hollister CA 95023</t>
  </si>
  <si>
    <t>2080 PEONY St Hollister CA 95023</t>
  </si>
  <si>
    <t>2121 PEONY St Hollister CA 95023</t>
  </si>
  <si>
    <t>2121 DAISY Dr Hollister CA 95023</t>
  </si>
  <si>
    <t>1900 LOTUS Ct Hollister CA 95023</t>
  </si>
  <si>
    <t>2191 DAISY Dr Hollister CA 95023</t>
  </si>
  <si>
    <t>2131 DAISY Dr Hollister CA 95023</t>
  </si>
  <si>
    <t>1861 LOTUS CT HOLLISTER CA 95023</t>
  </si>
  <si>
    <t>1871 LOTUS CT HOLLISTER CA 95023</t>
  </si>
  <si>
    <t>2111 DAISY Dr Hollister CA 95023</t>
  </si>
  <si>
    <t>2081 PEONY St Hollister CA 95023</t>
  </si>
  <si>
    <t>1891 LOTUS Ct Hollister CA 95023</t>
  </si>
  <si>
    <t>1901 LOTUS Ct Hollister CA 95023</t>
  </si>
  <si>
    <t>2091 PEONY St Hollister CA 95023</t>
  </si>
  <si>
    <t>1881 LOTUS Ct Hollister CA 95023</t>
  </si>
  <si>
    <t>2090 PEONY St Hollister CA 95023</t>
  </si>
  <si>
    <t>1880 LOTUS Ct Hollister CA 95023</t>
  </si>
  <si>
    <t>1870 LOTUS CT HOLLISTER CA 95023</t>
  </si>
  <si>
    <t>2111 PEONY St Hollister CA 95023</t>
  </si>
  <si>
    <t>2210 FUCHSIA Dr Hollister CA 95023</t>
  </si>
  <si>
    <t>2220 FUCHSIA Dr Hollister CA 95023</t>
  </si>
  <si>
    <t>1901 BRIGHTON Dr Hollister CA 95023</t>
  </si>
  <si>
    <t>2030 BRIGHTON Dr Hollister CA 95023</t>
  </si>
  <si>
    <t>2031 BRIGHTON Dr Hollister CA 95023</t>
  </si>
  <si>
    <t>2361 LILAC Ct Hollister CA 95023</t>
  </si>
  <si>
    <t>1911 BRIGHTON Dr Hollister CA 95023</t>
  </si>
  <si>
    <t>2070 MINT  Dr Hollister CA 95023</t>
  </si>
  <si>
    <t>2040 MINT  Dr Hollister CA 95023</t>
  </si>
  <si>
    <t>1841 LOTUS CT HOLLISTER CA 95023</t>
  </si>
  <si>
    <t>1850 LOTUS CT HOLLISTER CA 95023</t>
  </si>
  <si>
    <t>1840 LOTUS CT HOLLISTER CA 95023</t>
  </si>
  <si>
    <t>1851 LOTUS CT HOLLISTER CA 95023</t>
  </si>
  <si>
    <t>2050 WILDFLOWER DR HOLLISTER CA 95023</t>
  </si>
  <si>
    <t>2330 LILAC Ct Hollister CA 95023</t>
  </si>
  <si>
    <t>2340 LILAC Ct Hollister CA 95023</t>
  </si>
  <si>
    <t>2350 LILAC Ct Hollister CA 95023</t>
  </si>
  <si>
    <t>2341 LILAC Ct Hollister CA 95023</t>
  </si>
  <si>
    <t>1891 BRIGHTON DR HOLLISTER CA 95023</t>
  </si>
  <si>
    <t>2320 LILAC Ct Hollister CA 95023</t>
  </si>
  <si>
    <t>1881 BRIGHTON DR HOLLISTER CA 95023</t>
  </si>
  <si>
    <t>2311 LILAC Ct Hollister CA 95023</t>
  </si>
  <si>
    <t>2321 LILAC Ct Hollister CA 95023</t>
  </si>
  <si>
    <t>2001 WILDFLOWER DR HOLLISTER CA 95023</t>
  </si>
  <si>
    <t>2031 WILDFLOWER DR HOLLISTER CA 95023</t>
  </si>
  <si>
    <t>2021 WILDFLOWER DR HOLLISTER CA 95023</t>
  </si>
  <si>
    <t>2011 WILDFLOWER DR HOLLISTER CA 95023</t>
  </si>
  <si>
    <t>2051 ROSEMARY DR HOLLISTER CA 95023</t>
  </si>
  <si>
    <t>2050 ROSEMARY DR HOLLISTER CA 95023</t>
  </si>
  <si>
    <t>2060 ROSEMARY DR HOLLISTER CA 95023</t>
  </si>
  <si>
    <t>2060 PETUNIA DR HOLLISTER CA 95023</t>
  </si>
  <si>
    <t>2310 LILAC Ct Hollister CA 95023</t>
  </si>
  <si>
    <t>2080 PETUNIA DR HOLLISTER CA 95023</t>
  </si>
  <si>
    <t>2070 PETUNIA DR HOLLISTER CA 95023</t>
  </si>
  <si>
    <t>2041 WILDFLOWER DR HOLLISTER CA 95023</t>
  </si>
  <si>
    <t>2051 WILDFLOWER DR HOLLISTER CA 95023</t>
  </si>
  <si>
    <t>2061 WILDFLOWER DR HOLLISTER CA 95023</t>
  </si>
  <si>
    <t>2060 WILDFLOWER DR HOLLISTER CA 95023</t>
  </si>
  <si>
    <t>2070 WILDFLOWER DR HOLLISTER CA 95023</t>
  </si>
  <si>
    <t>2071 WILDFLOWER Dr HOLLISTER CA 95023</t>
  </si>
  <si>
    <t>2051 PEONY St Hollister CA 95023</t>
  </si>
  <si>
    <t>2041 PEONY St Hollister CA 95023</t>
  </si>
  <si>
    <t>2021 PEONY St Hollister CA 95023</t>
  </si>
  <si>
    <t>2161 WILDFLOWER DR HOLLISTER CA 95023</t>
  </si>
  <si>
    <t>2151 WILDFLOWER DR HOLLISTER CA 95023</t>
  </si>
  <si>
    <t>2141 WILDFLOWER DR HOLLISTER CA 95023</t>
  </si>
  <si>
    <t>2160 WILDFLOWER DR HOLLISTER CA 95023</t>
  </si>
  <si>
    <t>2150 WILDFLOWER DR HOLLISTER CA 95023</t>
  </si>
  <si>
    <t>2140 WILDFLOWER DR HOLLISTER CA 95023</t>
  </si>
  <si>
    <t>2031 PEONY St Hollister CA 95023</t>
  </si>
  <si>
    <t>2071 ROSEWOOD DR HOLLISTER CA 95023</t>
  </si>
  <si>
    <t>2081 ROSEWOOD DR HOLLISTER CA 95023</t>
  </si>
  <si>
    <t>2080 ROSEWOOD DR HOLLISTER CA 95023</t>
  </si>
  <si>
    <t>2040 ROSEMARY DR HOLLISTER CA 95023</t>
  </si>
  <si>
    <t>2021 ROSEMARY DR HOLLISTER CA 95023</t>
  </si>
  <si>
    <t>2031 ROSEMARY DR HOLLISTER CA 95023</t>
  </si>
  <si>
    <t>1990 PETUNIA DR HOLLISTER CA 95023</t>
  </si>
  <si>
    <t>1980 PETUNIA DR HOLLISTER CA 95023</t>
  </si>
  <si>
    <t>2041 ROSEMARY DR HOLLISTER CA 95023</t>
  </si>
  <si>
    <t>2011 PETUNIA DR HOLLISTER CA 95023</t>
  </si>
  <si>
    <t>2081 WILDFLOWER DR HOLLISTER CA 95023</t>
  </si>
  <si>
    <t>2030 PETUNIA DR HOLLISTER CA 95023</t>
  </si>
  <si>
    <t>1961 PETUNIA DR HOLLISTER CA 95023</t>
  </si>
  <si>
    <t>2091 WILDFLOWER DR HOLLISTER CA 95023</t>
  </si>
  <si>
    <t>2080 WILDFLOWER DR HOLLISTER CA 95023</t>
  </si>
  <si>
    <t>2090 WILDFLOWER DR HOLLISTER CA 95023</t>
  </si>
  <si>
    <t>2000 ROSEMARY DR HOLLISTER CA 95023</t>
  </si>
  <si>
    <t>2020 ROSEMARY DR HOLLISTER CA 95023</t>
  </si>
  <si>
    <t>2010 ROSEMARY DR HOLLISTER CA 95023</t>
  </si>
  <si>
    <t>2030 ROSEMARY DR HOLLISTER CA 95023</t>
  </si>
  <si>
    <t>1990 ROSEMARY DR HOLLISTER CA 95023</t>
  </si>
  <si>
    <t>2011 ROSEMARY DR HOLLISTER CA 95023</t>
  </si>
  <si>
    <t>2000 PETUNIA DR HOLLISTER CA 95023</t>
  </si>
  <si>
    <t>2010 PETUNIA DR HOLLISTER CA 95023</t>
  </si>
  <si>
    <t>2020 PETUNIA DR HOLLISTER CA 95023</t>
  </si>
  <si>
    <t>1981 PETUNIA DR HOLLISTER CA 95023</t>
  </si>
  <si>
    <t>1991 PETUNIA DR HOLLISTER CA 95023</t>
  </si>
  <si>
    <t>2001 PETUNIA DR HOLLISTER CA 95023</t>
  </si>
  <si>
    <t>1991 ROSEMARY DR HOLLISTER CA 95023</t>
  </si>
  <si>
    <t>1981 ROSEMARY DR HOLLISTER CA 95023</t>
  </si>
  <si>
    <t>2001 ROSEMARY DR HOLLISTER CA 95023</t>
  </si>
  <si>
    <t>2110 WILDFLOWER DR HOLLISTER CA 95023</t>
  </si>
  <si>
    <t>2120 WILDFLOWER DR HOLLISTER CA 95023</t>
  </si>
  <si>
    <t>2130 WILDFLOWER DR HOLLISTER CA 95023</t>
  </si>
  <si>
    <t>1971 PETUNIA DR HOLLISTER CA 95023</t>
  </si>
  <si>
    <t>2021 PETUNIA DR HOLLISTER CA 95023</t>
  </si>
  <si>
    <t>2100 WILDFLOWER DR HOLLISTER CA 95023</t>
  </si>
  <si>
    <t>2050 PETUNIA DR HOLLISTER CA 95023</t>
  </si>
  <si>
    <t>2061 PETUNIA DR HOLLISTER CA 95023</t>
  </si>
  <si>
    <t>2071 PETUNIA DR HOLLISTER CA 95023</t>
  </si>
  <si>
    <t>2051 PETUNIA DR HOLLISTER CA 95023</t>
  </si>
  <si>
    <t>2041 PETUNIA DR HOLLISTER CA 95023</t>
  </si>
  <si>
    <t>2031 PETUNIA DR HOLLISTER CA 95023</t>
  </si>
  <si>
    <t>2030 WILDFLOWER DR HOLLISTER CA 95023</t>
  </si>
  <si>
    <t>2011 PEONY St Hollister CA 95023</t>
  </si>
  <si>
    <t>2040 WILDFLOWER DR HOLLISTER CA 95023</t>
  </si>
  <si>
    <t>1871 BRIGHTON DR HOLLISTER CA 95023</t>
  </si>
  <si>
    <t>2090 ROSEWOOD DR HOLLISTER CA 95023</t>
  </si>
  <si>
    <t>2091 ROSEWOOD DR HOLLISTER CA 95023</t>
  </si>
  <si>
    <t>2170 WILDFLOWER DR HOLLISTER CA 95023</t>
  </si>
  <si>
    <t>2111 ROSEWOOD DR HOLLISTER CA 95023</t>
  </si>
  <si>
    <t>2101 ROSEWOOD DR HOLLISTER CA 95023</t>
  </si>
  <si>
    <t>2180 WILDFLOWER Dr HOLLISTER CA 95023</t>
  </si>
  <si>
    <t>1960 ROSEMARY DR HOLLISTER CA 95023</t>
  </si>
  <si>
    <t>1950 ROSEMARY DR HOLLISTER CA 95023</t>
  </si>
  <si>
    <t>2240 MIMOSA St Hollister CA 95023</t>
  </si>
  <si>
    <t>2320 MIMOSA ST HOLLISTER CA 95023</t>
  </si>
  <si>
    <t>2000 WILDFLOWER Dr Hollister CA 95023</t>
  </si>
  <si>
    <t>1861 LILAC Ct Hollister CA 95023</t>
  </si>
  <si>
    <t>2060 GLADIOLA Dr Hollister CA 95023</t>
  </si>
  <si>
    <t>2050 MINT  Dr Hollister CA 95023</t>
  </si>
  <si>
    <t>1851 LILAC Ct Hollister CA 95023</t>
  </si>
  <si>
    <t>2071 MINT  Dr Hollister CA 95023</t>
  </si>
  <si>
    <t>2170 BRIGHTON DR HOLLISTER CA 95023</t>
  </si>
  <si>
    <t>2061 MINT  Dr Hollister CA 95023</t>
  </si>
  <si>
    <t>2030 GLADIOLA Dr Hollister CA 95023</t>
  </si>
  <si>
    <t>PARCEL 2 HUMMINGBIRD Ct Hollister CA 95023</t>
  </si>
  <si>
    <t>130 BARNES LN HOLLISTER CA 95023-4217</t>
  </si>
  <si>
    <t>190 GARDENIA LN HOLLISTER CA 95023-4237</t>
  </si>
  <si>
    <t>3022 LEMMON CT HOLLISTER CA 95023-2305</t>
  </si>
  <si>
    <t>31 LAUREL CT HOLLISTER CA 95023-4306</t>
  </si>
  <si>
    <t>1945 SANTA ANA CT HOLLISTER CA 95023-4302</t>
  </si>
  <si>
    <t>1724 SANTA ANA RD HOLLISTER CA 95023-4224</t>
  </si>
  <si>
    <t>60 JONQUIL LN HOLLISTER CA 95023-3109</t>
  </si>
  <si>
    <t>3062 LEMMON CT HOLLISTER CA 95023-2305</t>
  </si>
  <si>
    <t>811 SANTA ANA RD HOLLISTER CA 95023-7115</t>
  </si>
  <si>
    <t>215 DAFFODIL DR HOLLISTER CA 95023-3105</t>
  </si>
  <si>
    <t>2920 CAREY WAY HOLLISTER CA 95023-2300</t>
  </si>
  <si>
    <t>1381 SANTA ANA RD HOLLISTER CA 95023-4133</t>
  </si>
  <si>
    <t>15 JONQUIL LN HOLLISTER CA 95023-3110</t>
  </si>
  <si>
    <t>235 KANE DR HOLLISTER CA 95023-3112</t>
  </si>
  <si>
    <t>1591 SANTA ANA RD HOLLISTER CA 95023-4221</t>
  </si>
  <si>
    <t>1736 SANTA ANA RD HOLLISTER CA 95023-4225</t>
  </si>
  <si>
    <t>35 JONQUIL LN HOLLISTER CA 95023-3110</t>
  </si>
  <si>
    <t>1979 FAIRVIEW RD HOLLISTER CA 95023-9724</t>
  </si>
  <si>
    <t>1651 SANTA ANA RD HOLLISTER CA 95023-4223</t>
  </si>
  <si>
    <t>1740 SANTA ANA RD HOLLISTER CA 95023-4225</t>
  </si>
  <si>
    <t>3160 CAREY WAY HOLLISTER CA 95023-2301</t>
  </si>
  <si>
    <t>3052 LEMMON CT HOLLISTER CA 95023-2305</t>
  </si>
  <si>
    <t>1593 SANTA ANA RD HOLLISTER CA 95023-4221</t>
  </si>
  <si>
    <t>180 JONQUIL LN HOLLISTER CA 95023-3109</t>
  </si>
  <si>
    <t>100 BARNES LN HOLLISTER CA 95023-4217</t>
  </si>
  <si>
    <t>31 GARDENIA LN HOLLISTER CA 95023-4238</t>
  </si>
  <si>
    <t>30 BELMONT CT HOLLISTER CA 95023-4305</t>
  </si>
  <si>
    <t>40 BELMONT CT HOLLISTER CA 95023-4305</t>
  </si>
  <si>
    <t>165 KANE DR HOLLISTER CA 95023-3115</t>
  </si>
  <si>
    <t>1518 SANTA ANA RD HOLLISTER CA 95023-4222</t>
  </si>
  <si>
    <t>300 DAFFODIL DR HOLLISTER CA 95023-3108</t>
  </si>
  <si>
    <t>1050 SANTA ANA RD HOLLISTER CA 95023-7118</t>
  </si>
  <si>
    <t>1630 SANTA ANA RD HOLLISTER CA 95023-4224</t>
  </si>
  <si>
    <t>205 KANE DR HOLLISTER CA 95023-3112</t>
  </si>
  <si>
    <t>170 KANE DR HOLLISTER CA 95023-3114</t>
  </si>
  <si>
    <t>275 DAFFODIL DR HOLLISTER CA 95023-3105</t>
  </si>
  <si>
    <t>1691 SANTA ANA RD HOLLISTER CA 95023-4223</t>
  </si>
  <si>
    <t>81 GARDENIA LN HOLLISTER CA 95023-4238</t>
  </si>
  <si>
    <t>1320 SANTA ANA RD HOLLISTER CA 95023-4115</t>
  </si>
  <si>
    <t>1540 SANTA ANA RD HOLLISTER CA 95023-4222</t>
  </si>
  <si>
    <t>25 BELMONT CT HOLLISTER CA 95023-4305</t>
  </si>
  <si>
    <t>820 SANTA ANA RD HOLLISTER CA 95023-7114</t>
  </si>
  <si>
    <t>3021 LEMMON CT HOLLISTER CA 95023-2305</t>
  </si>
  <si>
    <t>3011 LEMMON CT HOLLISTER CA 95023-2304</t>
  </si>
  <si>
    <t>180 DAFFODIL DR HOLLISTER CA 95023-3104</t>
  </si>
  <si>
    <t>125 DAFFODIL DR HOLLISTER CA 95023-3103</t>
  </si>
  <si>
    <t>110 BARNES LN HOLLISTER CA 95023-4217</t>
  </si>
  <si>
    <t>2010 SANTA ANA RD HOLLISTER CA 95023-4304</t>
  </si>
  <si>
    <t>190 KANE DR HOLLISTER CA 95023-3114</t>
  </si>
  <si>
    <t>1931 SANTA ANA RD HOLLISTER CA 95023-4302</t>
  </si>
  <si>
    <t>3165 CAREY WAY HOLLISTER CA 95023</t>
  </si>
  <si>
    <t>1510 SANTA ANA RD HOLLISTER CA 95023-4222</t>
  </si>
  <si>
    <t>3031 LEMMON CT HOLLISTER CA 95023-2305</t>
  </si>
  <si>
    <t>1669 SANTA ANA RD HOLLISTER CA 95023-4223</t>
  </si>
  <si>
    <t>PARCEL 3 HUMMINGBIRD Ct Hollister CA 95023</t>
  </si>
  <si>
    <t>30 HUMMINGBIRD Ct Hollister CA 95023</t>
  </si>
  <si>
    <t>1693 SANTA ANA RD HOLLISTER CA 95023-4223</t>
  </si>
  <si>
    <t>1487 SANTA ANA RD HOLLISTER CA 95023-4225</t>
  </si>
  <si>
    <t>1659 SANTA ANA RD HOLLISTER CA 95023-4223</t>
  </si>
  <si>
    <t>2900 FAIRVIEW RD HOLLISTER CA 95023-9719</t>
  </si>
  <si>
    <t>244 ROSEBUD LN HOLLISTER CA 95023-3118</t>
  </si>
  <si>
    <t>1589 SANTA ANA RD HOLLISTER CA 95023-4221</t>
  </si>
  <si>
    <t>253 MANSFIELD RD HOLLISTER CA 95023-9722</t>
  </si>
  <si>
    <t>254 ROSEBUD LN HOLLISTER CA 95023-3118</t>
  </si>
  <si>
    <t>2480 FAIRVIEW RD HOLLISTER CA 95023-9728</t>
  </si>
  <si>
    <t>195 KANE DR HOLLISTER CA 95023-3115</t>
  </si>
  <si>
    <t>224 ROSEBUD LN HOLLISTER CA 95023</t>
  </si>
  <si>
    <t>2560 ARLINGTON DR HOLLISTER CA 95023-4308</t>
  </si>
  <si>
    <t>2020 MERIDIAN ST HOLLISTER CA 95023-9723</t>
  </si>
  <si>
    <t>2550 FAIRVIEW RD HOLLISTER CA 95023-9728</t>
  </si>
  <si>
    <t>255 KANE DR HOLLISTER CA 95023-3112</t>
  </si>
  <si>
    <t>174 ROSEBUD LN HOLLISTER CA 95023</t>
  </si>
  <si>
    <t>2070 SANTA ANA RD HOLLISTER CA 95023-4304</t>
  </si>
  <si>
    <t>501 MANSFIELD RD HOLLISTER CA 95023-9722</t>
  </si>
  <si>
    <t>IRRIG GABILAN HLS HOLLISTER CA 95023</t>
  </si>
  <si>
    <t>1080 SANTA ANA RD HOLLISTER CA 95023</t>
  </si>
  <si>
    <t>1720 SANTA ANA RD HOLLISTER CA 95023-4224</t>
  </si>
  <si>
    <t>184 ROSEBUD LN HOLLISTER CA 95023</t>
  </si>
  <si>
    <t>164 ROSEBUD LN HOLLISTER CA 95023</t>
  </si>
  <si>
    <t>204 ROSEBUD LN HOLLISTER CA 95023</t>
  </si>
  <si>
    <t>240 KANE DR HOLLISTER CA 95023-3111</t>
  </si>
  <si>
    <t>50 DAFFODIL DR HOLLISTER CA 95023-3102</t>
  </si>
  <si>
    <t>251 BARNES LN HOLLISTER CA 95023-4241</t>
  </si>
  <si>
    <t>2931 FAIRVIEW RD HOLLISTER CA 95023-9715</t>
  </si>
  <si>
    <t>41 LAUREL CT HOLLISTER CA 95023-4306</t>
  </si>
  <si>
    <t>3000 CAREY WAY HOLLISTER CA 95023-2301</t>
  </si>
  <si>
    <t>30 LAUREL CT HOLLISTER CA 95023-4306</t>
  </si>
  <si>
    <t>2711 FAIRVIEW RD HOLLISTER CA 95023-9729</t>
  </si>
  <si>
    <t>341 MANSFIELD RD HOLLISTER CA 95023-9722</t>
  </si>
  <si>
    <t>380B MANSFIELD RD HOLLISTER CA 95023</t>
  </si>
  <si>
    <t>291 MANSFIELD RD HOLLISTER CA 95023-9722</t>
  </si>
  <si>
    <t>300 HUNTERS LN HOLLISTER CA 95023-9748</t>
  </si>
  <si>
    <t>313 MANSFIELD RD HOLLISTER CA 95023-9722</t>
  </si>
  <si>
    <t>40 LAUREL CT HOLLISTER CA 95023-4306</t>
  </si>
  <si>
    <t>2040 MERIDIAN ST HOLLISTER CA 95023-9723</t>
  </si>
  <si>
    <t>508 MANSFIELD RD HOLLISTER CA 95023</t>
  </si>
  <si>
    <t>512 MANSFIELD RD HOLLISTER CA 95023</t>
  </si>
  <si>
    <t>411 MANSFIELD RD HOLLISTER CA 95023-9722</t>
  </si>
  <si>
    <t>510 MANSFIELD RD HOLLISTER CA 95023</t>
  </si>
  <si>
    <t>155 DAFFODIL DR HOLLISTER CA 95023-3103</t>
  </si>
  <si>
    <t>2380 FAIRVIEW RD HOLLISTER CA 95023-9721</t>
  </si>
  <si>
    <t>61 GARDENIA LN HOLLISTER CA 95023-4238</t>
  </si>
  <si>
    <t>940 SANTA ANA RD HOLLISTER CA 95023-7116</t>
  </si>
  <si>
    <t>337 MANSFIELD RD HOLLISTER CA 95023-9722</t>
  </si>
  <si>
    <t>275 KANE DR HOLLISTER CA 95023-3113</t>
  </si>
  <si>
    <t>121 GARDENIA LN HOLLISTER CA 95023-4238</t>
  </si>
  <si>
    <t>3120 CAREY WAY HOLLISTER CA 95023-2301</t>
  </si>
  <si>
    <t>65 JONQUIL LN HOLLISTER CA 95023-3110</t>
  </si>
  <si>
    <t>3125 CAREY WAY HOLLISTER CA 95023-2302</t>
  </si>
  <si>
    <t>265 JONQUIL LN HOLLISTER CA 95023-3100</t>
  </si>
  <si>
    <t>210 DAFFODIL DR HOLLISTER CA 95023-3106</t>
  </si>
  <si>
    <t>2041 MERIDIAN ST HOLLISTER CA 95023-9723</t>
  </si>
  <si>
    <t>1981 MERIDIAN ST HOLLISTER CA 95023</t>
  </si>
  <si>
    <t>2460 FAIRVIEW RD HOLLISTER CA 95023-9728</t>
  </si>
  <si>
    <t>182 MANSFIELD RD HOLLISTER CA 95023-9734</t>
  </si>
  <si>
    <t>80 MANSFIELD RD HOLLISTER CA 95023-9733</t>
  </si>
  <si>
    <t>2060 MERIDIAN ST HOLLISTER CA 95023</t>
  </si>
  <si>
    <t>438 MANSFIELD RD HOLLISTER CA 95023-9736</t>
  </si>
  <si>
    <t>480 MANSFIELD RD HOLLISTER CA 95023-9736</t>
  </si>
  <si>
    <t>430 MANSFIELD RD HOLLISTER CA 95023-9736</t>
  </si>
  <si>
    <t>3030 LEMMON CT HOLLISTER CA 95023-9715</t>
  </si>
  <si>
    <t>1515 SANTA ANA RD HOLLISTER CA 95023-4221</t>
  </si>
  <si>
    <t>21 LAUREL CT HOLLISTER CA 95023-4306</t>
  </si>
  <si>
    <t>1171 SANTA ANA RD HOLLISTER CA 95023-4113</t>
  </si>
  <si>
    <t>251 SANTA ANA VLY HOLLISTER CA 95023-9746</t>
  </si>
  <si>
    <t>2800 CAREY WAY HOLLISTER CA 95023-2300</t>
  </si>
  <si>
    <t>234 ROSEBUD LN HOLLISTER CA 95023</t>
  </si>
  <si>
    <t>2840 CAREY WAY HOLLISTER CA 95023-2300</t>
  </si>
  <si>
    <t>1921 MERIDIAN ST HOLLISTER CA 95023</t>
  </si>
  <si>
    <t>1901 MERIDIAN ST HOLLISTER CA 95023</t>
  </si>
  <si>
    <t>1951 MERIDIAN ST HOLLISTER CA 95023</t>
  </si>
  <si>
    <t>307 MANSFIELD RD HOLLISTER CA 95023-9722</t>
  </si>
  <si>
    <t>30 MANSFIELD RD HOLLISTER CA 95023-9732</t>
  </si>
  <si>
    <t>MANSFIELD RD HOLLISTER CA 95023</t>
  </si>
  <si>
    <t>440 MANSFIELD RD HOLLISTER CA 95023-9736</t>
  </si>
  <si>
    <t>20 LAUREL CT HOLLISTER CA 95023-4306</t>
  </si>
  <si>
    <t>11 LAUREL CT HOLLISTER CA 95023-4306</t>
  </si>
  <si>
    <t>194 ROSEBUD LN HOLLISTER CA 95023</t>
  </si>
  <si>
    <t>771 SANTA ANA VLY HOLLISTER CA 95023-9740</t>
  </si>
  <si>
    <t>10 MANSFIELD RD HOLLISTER CA 95023-9732</t>
  </si>
  <si>
    <t>520 MANSFIELD RD HOLLISTER CA 95023-9737</t>
  </si>
  <si>
    <t>433 MANSFIELD RD HOLLISTER CA 95023-9722</t>
  </si>
  <si>
    <t>241 MENZEL RD HOLLISTER CA 95023-9745</t>
  </si>
  <si>
    <t>245 JONQUIL LN HOLLISTER CA 95023</t>
  </si>
  <si>
    <t>2021 MERIDIAN ST HOLLISTER CA 95023-9723</t>
  </si>
  <si>
    <t>2210 FAIRVIEW RD HOLLISTER CA 95023-9721</t>
  </si>
  <si>
    <t>250 MANSFIELD RD HOLLISTER CA 95023-9734</t>
  </si>
  <si>
    <t>280 MANSFIELD RD HOLLISTER CA 95023-9734</t>
  </si>
  <si>
    <t>340 HUNTERS LN HOLLISTER CA 95023-9748</t>
  </si>
  <si>
    <t>233 MENZEL RD HOLLISTER CA 95023-9745</t>
  </si>
  <si>
    <t>41 SANTA ANA RD HOLLISTER CA 95023-4238</t>
  </si>
  <si>
    <t>44 GARDENIA LN HOLLISTER CA 95023-4237</t>
  </si>
  <si>
    <t>70 MANSFIELD RD HOLLISTER CA 95023-9733</t>
  </si>
  <si>
    <t>1738 A SANTA ANA RD HOLLISTER CA 95023-4244</t>
  </si>
  <si>
    <t>35 BELMONT CT HOLLISTER CA 95023-4305</t>
  </si>
  <si>
    <t>2580 ARLINGTON DR HOLLISTER CA 95023-4308</t>
  </si>
  <si>
    <t>240 DAFFODIL DR HOLLISTER CA 95023-3106</t>
  </si>
  <si>
    <t>200 KANE DR HOLLISTER CA 95023-3111</t>
  </si>
  <si>
    <t>145 JONQUIL LN HOLLISTER CA 95023-3110</t>
  </si>
  <si>
    <t>1640 SANTA ANA RD HOLLISTER CA 95023-4224</t>
  </si>
  <si>
    <t>65 DAFFODIL DR HOLLISTER CA 95023-3101</t>
  </si>
  <si>
    <t>220 BARNES LN HOLLISTER CA 95023-4218</t>
  </si>
  <si>
    <t>90 DAFFODIL DR HOLLISTER CA 95023-3102</t>
  </si>
  <si>
    <t>210 BARNES LN HOLLISTER CA 95023-4218</t>
  </si>
  <si>
    <t>270 KANE DR HOLLISTER CA 95023-3111</t>
  </si>
  <si>
    <t>245 KANE DR HOLLISTER CA 95023-3112</t>
  </si>
  <si>
    <t>1667 SANTA ANA RD HOLLISTER CA 95023-4223</t>
  </si>
  <si>
    <t>155 KANE DR HOLLISTER CA 95023-3115</t>
  </si>
  <si>
    <t>2680 ARLINGTON DR HOLLISTER CA 95023-4300</t>
  </si>
  <si>
    <t>310 DAFFODIL DR HOLLISTER CA 95023-3108</t>
  </si>
  <si>
    <t>40 GARDENIA LN HOLLISTER CA 95023-4237</t>
  </si>
  <si>
    <t>6 GARDENIA LN HOLLISTER CA 95023</t>
  </si>
  <si>
    <t>74 BARNES LN HOLLISTER CA 95023-4216</t>
  </si>
  <si>
    <t>490 MALORIE WAY HOLLISTER CA 95023</t>
  </si>
  <si>
    <t>260 KANE DR HOLLISTER CA 95023-3111</t>
  </si>
  <si>
    <t>2320 FAIRVIEW RD HOLLISTER CA 95023-9721</t>
  </si>
  <si>
    <t>736 SANTA ANA RD HOLLISTER CA 95023</t>
  </si>
  <si>
    <t>230 MANSFIELD RD HOLLISTER CA 95023</t>
  </si>
  <si>
    <t>1141 SANTA ANA RD HOLLISTER CA 95023-4113</t>
  </si>
  <si>
    <t>486 MALORIE WAY HOLLISTER CA 95023</t>
  </si>
  <si>
    <t>1360 SANTA ANA RD HOLLISTER CA 95023</t>
  </si>
  <si>
    <t>2985 CAREY WAY HOLLISTER CA 95023-2303</t>
  </si>
  <si>
    <t>95 JONQUIL LN HOLLISTER CA 95023-3110</t>
  </si>
  <si>
    <t>150 KANE DR HOLLISTER CA 95023-3114</t>
  </si>
  <si>
    <t>245 DAFFODIL DR HOLLISTER CA 95023-3105</t>
  </si>
  <si>
    <t>1431 SANTA ANA RD HOLLISTER CA 95023-4219</t>
  </si>
  <si>
    <t>180 BARNES LN HOLLISTER CA 95023-4217</t>
  </si>
  <si>
    <t>42 GARDENIA LN HOLLISTER CA 95023-4237</t>
  </si>
  <si>
    <t>185 DAFFODIL DR HOLLISTER CA 95023-3103</t>
  </si>
  <si>
    <t>1738 B SANTA ANA RD HOLLISTER CA 95023-4244</t>
  </si>
  <si>
    <t>135 KANE DR HOLLISTER CA 95023-3115</t>
  </si>
  <si>
    <t>1738 C SANTA ANA RD HOLLISTER CA 95023-4244</t>
  </si>
  <si>
    <t>175 KANE DR HOLLISTER CA 95023-3115</t>
  </si>
  <si>
    <t>7 GARDENIA LN HOLLISTER CA 95023</t>
  </si>
  <si>
    <t>2061 MERIDIAN ST HOLLISTER CA 95023</t>
  </si>
  <si>
    <t>1485 ROSEBUD CT HOLLISTER CA 95023</t>
  </si>
  <si>
    <t>494 MALORIE WAY HOLLISTER CA 95023</t>
  </si>
  <si>
    <t>255 JONQUIL LN HOLLISTER CA 95023</t>
  </si>
  <si>
    <t>479 MALORIE WAY HOLLISTER CA 95023</t>
  </si>
  <si>
    <t>1655 SANTA ANA RD HOLLISTER CA 95023-4223</t>
  </si>
  <si>
    <t>1400 ROSEBUD CT HOLLISTER CA 95023</t>
  </si>
  <si>
    <t>1450 ROSEBUD CT HOLLISTER CA 95023</t>
  </si>
  <si>
    <t>1500 ROSEBUD CT HOLLISTER CA 95023</t>
  </si>
  <si>
    <t>2825 CAREY WAY HOLLISTER CA 95023-2306</t>
  </si>
  <si>
    <t>2555 ARLINGTON DR HOLLISTER CA 95023-4309</t>
  </si>
  <si>
    <t>2600 ARLINGTON DR HOLLISTER CA 95023-4300</t>
  </si>
  <si>
    <t>2945 CAREY WAY HOLLISTER CA 95023-2303</t>
  </si>
  <si>
    <t>105 DAFFODIL DR HOLLISTER CA 95023-3103</t>
  </si>
  <si>
    <t>3080 CAREY WAY HOLLISTER CA 95023-2301</t>
  </si>
  <si>
    <t>51 GARDENIA LN HOLLISTER CA 95023-4238</t>
  </si>
  <si>
    <t>2050 SANTA ANA RD HOLLISTER CA 95023-4304</t>
  </si>
  <si>
    <t>185 KANE DR HOLLISTER CA 95023-3115</t>
  </si>
  <si>
    <t>225 KANE DR HOLLISTER CA 95023-3112</t>
  </si>
  <si>
    <t>215 KANE DR HOLLISTER CA 95023-3112</t>
  </si>
  <si>
    <t>1881 SANTA ANA CT HOLLISTER CA 95023-4307</t>
  </si>
  <si>
    <t>2720 ARLINGTON DR HOLLISTER CA 95023-4300</t>
  </si>
  <si>
    <t>10 GARDENIA LN HOLLISTER CA 95023-4237</t>
  </si>
  <si>
    <t>62 PRATER WAY HOLLISTER CA 95023</t>
  </si>
  <si>
    <t>120 JONQUIL LN HOLLISTER CA 95023-3109</t>
  </si>
  <si>
    <t>2960 CAREY WAY HOLLISTER CA 95023-2300</t>
  </si>
  <si>
    <t>160 KANE DR HOLLISTER CA 95023-3114</t>
  </si>
  <si>
    <t>305 DAFFODIL DR HOLLISTER CA 95023-3107</t>
  </si>
  <si>
    <t>270 DAFFODIL DR HOLLISTER CA 95023-3106</t>
  </si>
  <si>
    <t>101 GARDENIA LN HOLLISTER CA 95023-4238</t>
  </si>
  <si>
    <t>3041 LEMMON CT HOLLISTER CA 95023-2305</t>
  </si>
  <si>
    <t>2925 CAREY WAY HOLLISTER CA 95023-2303</t>
  </si>
  <si>
    <t>71 GARDENIA LN HOLLISTER CA 95023-4238</t>
  </si>
  <si>
    <t>180 KANE DR HOLLISTER CA 95023-3114</t>
  </si>
  <si>
    <t>3051 LEMMON CT HOLLISTER CA 95023-2305</t>
  </si>
  <si>
    <t>2640 ARLINGTON DR HOLLISTER CA 95023-4300</t>
  </si>
  <si>
    <t>20 BELMONT CT HOLLISTER CA 95023-4305</t>
  </si>
  <si>
    <t>90 JONQUIL LN HOLLISTER CA 95023-3109</t>
  </si>
  <si>
    <t>2865 CAREY WAY HOLLISTER CA 95023-2306</t>
  </si>
  <si>
    <t>2905 CAREY WAY HOLLISTER CA 95023-2303</t>
  </si>
  <si>
    <t>3029 LEMMON CT HOLLISTER CA 95023-2305</t>
  </si>
  <si>
    <t>1514 SANTA ANA RD HOLLISTER CA 95023-4222</t>
  </si>
  <si>
    <t>190 BARNES LN HOLLISTER CA 95023-4217</t>
  </si>
  <si>
    <t>270 PRATER WAY HOLLISTER CA 95023</t>
  </si>
  <si>
    <t>2028 SANTA ANA RD HOLLISTER CA 95023-4304</t>
  </si>
  <si>
    <t>1951 SANTA ANA RD HOLLISTER CA 95023-4302</t>
  </si>
  <si>
    <t>100 GARDENIA LN HOLLISTER CA 95023-4237</t>
  </si>
  <si>
    <t>120 GARDENIA LN HOLLISTER CA 95023-4237</t>
  </si>
  <si>
    <t>250 KANE DR HOLLISTER CA 95023-3111</t>
  </si>
  <si>
    <t>1530 SANTA ANA RD HOLLISTER CA 95023-4222</t>
  </si>
  <si>
    <t>341 DAFFODIL DR HOLLISTER CA 95023-3107</t>
  </si>
  <si>
    <t>175 JONQUIL LN HOLLISTER CA 95023-3110</t>
  </si>
  <si>
    <t>125 JONQUIL LN HOLLISTER CA 95023-3110</t>
  </si>
  <si>
    <t>2550 ARLINGTON DR HOLLISTER CA 95023-4308</t>
  </si>
  <si>
    <t>315 DAFFODIL DR HOLLISTER CA 95023-3107</t>
  </si>
  <si>
    <t>185 ROSEBUD LN HOLLISTER CA 95023</t>
  </si>
  <si>
    <t>205 ROSEBUD AVE HOLLISTER CA 95023</t>
  </si>
  <si>
    <t>1" 1431 SANTA ANA Rd HOLLISTER CA 95023</t>
  </si>
  <si>
    <t>1240 SANTA ANA RD HOLLISTER CA 95023-4114</t>
  </si>
  <si>
    <t>2801 FAIRVIEW RD HOLLISTER CA 95023-9720</t>
  </si>
  <si>
    <t>210 KANE DR HOLLISTER CA 95023-3111</t>
  </si>
  <si>
    <t>225 ROSEBUD LN HOLLISTER CA 95023</t>
  </si>
  <si>
    <t>215 ROSEBUD AVE HOLLISTER CA 95023</t>
  </si>
  <si>
    <t>1512 SANTA ANA RD HOLLISTER CA 95023</t>
  </si>
  <si>
    <t>230 KANE DR HOLLISTER CA 95023-3111</t>
  </si>
  <si>
    <t>235 ROSEBUD AVE HOLLISTER CA 95023</t>
  </si>
  <si>
    <t>214 ROSEBUD LN HOLLISTER CA 95023</t>
  </si>
  <si>
    <t>1550 SANTA ANA RD HOLLISTER CA 95023-4222</t>
  </si>
  <si>
    <t>1460 SANTA ANA RD HOLLISTER CA 95023</t>
  </si>
  <si>
    <t>70 DAFFODIL DR HOLLISTER CA 95023-3102</t>
  </si>
  <si>
    <t>170 BARNES LN HOLLISTER CA 95023-4217</t>
  </si>
  <si>
    <t>1738 SANTA ANA RD HOLLISTER CA 95023-4226</t>
  </si>
  <si>
    <t>1738 E SANTA ANA Rd HOLLISTER CA 95023-4227</t>
  </si>
  <si>
    <t>380 MANSFIELD RD HOLLISTER CA 95023-9735</t>
  </si>
  <si>
    <t>1738 F SANTA ANA RD HOLLISTER CA 95023-4244</t>
  </si>
  <si>
    <t>220 KANE DR HOLLISTER CA 95023-3111</t>
  </si>
  <si>
    <t>25 DAFFODIL DR HOLLISTER CA 95023-3101</t>
  </si>
  <si>
    <t>1477 SANTA ANA RD HOLLISTER CA 95023-4219</t>
  </si>
  <si>
    <t>410 MANSFIELD RD HOLLISTER CA 95023-9736</t>
  </si>
  <si>
    <t>3040 CAREY WAY HOLLISTER CA 95023-2301</t>
  </si>
  <si>
    <t>2751 FAIRVIEW RD HOLLISTER CA 95023-9720</t>
  </si>
  <si>
    <t>2880 CAREY WAY HOLLISTER CA 95023-2300</t>
  </si>
  <si>
    <t>1390 SANTA ANA RD HOLLISTER CA 95023-4115</t>
  </si>
  <si>
    <t>1671 SANTA ANA Rd Hollister CA 95023</t>
  </si>
  <si>
    <t>320 HUNTERS LN HOLLISTER CA 95023-9748</t>
  </si>
  <si>
    <t>1831 SANTA ANA CT HOLLISTER CA 95023-4307</t>
  </si>
  <si>
    <t>120 DAFFODIL DR HOLLISTER CA 95023-3104</t>
  </si>
  <si>
    <t>1722 SANTA ANA RD HOLLISTER CA 95023-4224</t>
  </si>
  <si>
    <t>HYD GABILAN HLS HOLLISTER CA 95023</t>
  </si>
  <si>
    <t>195 ROSEBUD Ave Hollister CA 95023</t>
  </si>
  <si>
    <t>SCHOOL GABILAN HLS HOLLISTER CA 95023</t>
  </si>
  <si>
    <t>10 LAUREL CT HOLLISTER CA 95023-4306</t>
  </si>
  <si>
    <t>150 JONQUIL LN HOLLISTER CA 95023-3109</t>
  </si>
  <si>
    <t>840 SANTA ANA RD HOLLISTER CA 95023-7114</t>
  </si>
  <si>
    <t>230 BARNES LN HOLLISTER CA 95023-4218</t>
  </si>
  <si>
    <t>150A BARNES LN HOLLISTER CA 95023-4217</t>
  </si>
  <si>
    <t>150 GARDENIA LN HOLLISTER CA 95023-4237</t>
  </si>
  <si>
    <t>SCHOOL GABILAN &amp; DUAL LANG HOLLISTER CA 95023</t>
  </si>
  <si>
    <t>1700 HILLCREST RD HOLLISTER CA 95023</t>
  </si>
  <si>
    <t>611 CLEARVIEW DR HOLLISTER CA 95023-4250</t>
  </si>
  <si>
    <t>411 BARNES LN HOLLISTER CA 95023-4203</t>
  </si>
  <si>
    <t>1360 HILLCREST RD HOLLISTER CA 95023-5135</t>
  </si>
  <si>
    <t>721 CLEARVIEW DR HOLLISTER CA 95023-4258</t>
  </si>
  <si>
    <t>1381 MATADOR DR HOLLISTER CA 95023-4236</t>
  </si>
  <si>
    <t>490 EL CAMINO PARAISO HOLLISTER CA 95023-4207</t>
  </si>
  <si>
    <t>1370 HILLCREST RD HOLLISTER CA 95023-5135</t>
  </si>
  <si>
    <t>100 LOS ALTOS DR HOLLISTER CA 95023-5144</t>
  </si>
  <si>
    <t>731 CLEARVIEW DR HOLLISTER CA 95023-4258</t>
  </si>
  <si>
    <t>550 EL CAMINO PARAISO HOLLISTER CA 95023-4209</t>
  </si>
  <si>
    <t>510 CLEARVIEW DR HOLLISTER CA 95023-4253</t>
  </si>
  <si>
    <t>1381 HILLCREST RD HOLLISTER CA 95023-5172</t>
  </si>
  <si>
    <t>81 EL DORADO DR HOLLISTER CA 95023-5140</t>
  </si>
  <si>
    <t>670 EL CAMINO PARAISO HOLLISTER CA 95023-4211</t>
  </si>
  <si>
    <t>601 CLEARVIEW DR HOLLISTER CA 95023-4250</t>
  </si>
  <si>
    <t>450 CLEARVIEW DR HOLLISTER CA 95023-4251</t>
  </si>
  <si>
    <t>731 EL CAMINO PARAISO HOLLISTER CA 95023-4212</t>
  </si>
  <si>
    <t>700 CLEARVIEW DR HOLLISTER CA 95023-4257</t>
  </si>
  <si>
    <t>60 LOS ALTOS DR HOLLISTER CA 95023-5143</t>
  </si>
  <si>
    <t>1630 HILLCREST RD HOLLISTER CA 95023-5205</t>
  </si>
  <si>
    <t>451 EL CAMINO PARAISO HOLLISTER CA 95023-4206</t>
  </si>
  <si>
    <t>1541 HILLCREST RD HOLLISTER CA 95023-5201</t>
  </si>
  <si>
    <t>531 EL CAMINO PARAISO HOLLISTER CA 95023-4208</t>
  </si>
  <si>
    <t>551 CLEARVIEW DR HOLLISTER CA 95023-4252</t>
  </si>
  <si>
    <t>1401 MERIDIAN ST HOLLISTER CA 95023-4254</t>
  </si>
  <si>
    <t>451 CLEARVIEW DR HOLLISTER CA 95023-4259</t>
  </si>
  <si>
    <t>650 EL CAMINO PARAISO HOLLISTER CA 95023-4211</t>
  </si>
  <si>
    <t>1678 HILLCREST RD HOLLISTER CA 95023-5205</t>
  </si>
  <si>
    <t>471 EL CAMINO PARAISO HOLLISTER CA 95023-4206</t>
  </si>
  <si>
    <t>771 EL CAMINO PARAISO HOLLISTER CA 95023-4212</t>
  </si>
  <si>
    <t>90 EL DORADO DR HOLLISTER CA 95023-5141</t>
  </si>
  <si>
    <t>550 CLEARVIEW DR HOLLISTER CA 95023-4253</t>
  </si>
  <si>
    <t>671 EL CAMINO PARAISO HOLLISTER CA 95023-4210</t>
  </si>
  <si>
    <t>551 EL CAMINO PARAISO HOLLISTER CA 95023-4208</t>
  </si>
  <si>
    <t>531 CLEARVIEW DR HOLLISTER CA 95023-4252</t>
  </si>
  <si>
    <t>100 EL DORADO DR HOLLISTER CA 95023-5142</t>
  </si>
  <si>
    <t>1376 HILLCREST RD HOLLISTER CA 95023-5135</t>
  </si>
  <si>
    <t>1680 HILLCREST RD HOLLISTER CA 95023-5205</t>
  </si>
  <si>
    <t>1674 HILLCREST RD HOLLISTER CA 95023-5205</t>
  </si>
  <si>
    <t>1603 HILLCREST Rd HOLLISTER CA 95023</t>
  </si>
  <si>
    <t>1581 HILLCREST RD HOLLISTER CA 95023-5201</t>
  </si>
  <si>
    <t>1490 HILLCREST RD HOLLISTER CA 95023-5137</t>
  </si>
  <si>
    <t>11 EL DORADO DR HOLLISTER CA 95023-5140</t>
  </si>
  <si>
    <t>1491 HILLCREST RD HOLLISTER CA 95023-5136</t>
  </si>
  <si>
    <t>85 LOS ALTOS DR HOLLISTER CA 95023</t>
  </si>
  <si>
    <t>75 LOS ALTOS DR HOLLISTER CA 95023</t>
  </si>
  <si>
    <t>125 LOS ALTOS DR HOLLISTER CA 95023</t>
  </si>
  <si>
    <t>91 LOS ALTOS DR HOLLISTER CA 95023</t>
  </si>
  <si>
    <t>115 LOS ALTOS DR HOLLISTER CA 95023</t>
  </si>
  <si>
    <t>95 LOS ALTOS DR HOLLISTER CA 95023</t>
  </si>
  <si>
    <t>1320 HILLCREST RD HOLLISTER CA 95023-5135</t>
  </si>
  <si>
    <t>1331 HILLCREST RD HOLLISTER CA 95023-5172</t>
  </si>
  <si>
    <t>1515 HILLCREST RD HOLLISTER CA 95023-5201</t>
  </si>
  <si>
    <t>1280 HILLCREST RD HOLLISTER CA 95023-5133</t>
  </si>
  <si>
    <t>30 EL DORADO DR HOLLISTER CA 95023-5141</t>
  </si>
  <si>
    <t>530 CLEARVIEW DR HOLLISTER CA 95023-4253</t>
  </si>
  <si>
    <t>691 EL CAMINO PARAISO HOLLISTER CA 95023-4210</t>
  </si>
  <si>
    <t>631 CLEARVIEW DR HOLLISTER CA 95023-4250</t>
  </si>
  <si>
    <t>790 EL CAMINO PARAISO HOLLISTER CA 95023-4213</t>
  </si>
  <si>
    <t>80 LOS ALTOS DR HOLLISTER CA 95023</t>
  </si>
  <si>
    <t>620 CLEARVIEW DR HOLLISTER CA 95023-4249</t>
  </si>
  <si>
    <t>1290 HILLCREST RD HOLLISTER CA 95023-5133</t>
  </si>
  <si>
    <t>631 EL CAMINO PARAISO HOLLISTER CA 95023-4210</t>
  </si>
  <si>
    <t>431 EL CAMINO PARAISO HOLLISTER CA 95023-4206</t>
  </si>
  <si>
    <t>710 CLEARVIEW DR HOLLISTER CA 95023-4257</t>
  </si>
  <si>
    <t>571 EL CAMINO PARAISO HOLLISTER CA 95023-4208</t>
  </si>
  <si>
    <t>1613 HILLCREST RD HOLLISTER CA 95023-5203</t>
  </si>
  <si>
    <t>690 CLEARVIEW DR HOLLISTER CA 95023-4249</t>
  </si>
  <si>
    <t>610 EL CAMINO PARAISO HOLLISTER CA 95023-4211</t>
  </si>
  <si>
    <t>751 CLEARVIEW DR HOLLISTER CA 95023-4258</t>
  </si>
  <si>
    <t>1513 HILLCREST RD HOLLISTER CA 95023-5201</t>
  </si>
  <si>
    <t>710 EL CAMINO PARAISO HOLLISTER CA 95023-4213</t>
  </si>
  <si>
    <t>690 EL CAMINO PARAISO HOLLISTER CA 95023-4211</t>
  </si>
  <si>
    <t>1340 HILLCREST RD HOLLISTER CA 95023-5135</t>
  </si>
  <si>
    <t>750 CLEARVIEW DR HOLLISTER CA 95023-4257</t>
  </si>
  <si>
    <t>1516 HILLCREST RD HOLLISTER CA 95023-5202</t>
  </si>
  <si>
    <t>651 CLEARVIEW DR HOLLISTER CA 95023-4250</t>
  </si>
  <si>
    <t>1391 MERIDIAN ST HOLLISTER CA 95023-4200</t>
  </si>
  <si>
    <t>651 EL CAMINO PARAISO HOLLISTER CA 95023-4210</t>
  </si>
  <si>
    <t>1380 MATADOR DR HOLLISTER CA 95023-4247</t>
  </si>
  <si>
    <t>1250 MERIDIAN ST HOLLISTER CA 95023</t>
  </si>
  <si>
    <t>790 CLEARVIEW DR HOLLISTER CA 95023-4257</t>
  </si>
  <si>
    <t>591 EL CAMINO PARAISO HOLLISTER CA 95023-4208</t>
  </si>
  <si>
    <t>1614 HILLCREST RD HOLLISTER CA 95023-5205</t>
  </si>
  <si>
    <t>1510 HILLCREST RD HOLLISTER CA 95023-5202</t>
  </si>
  <si>
    <t>791 CLEARVIEW DR HOLLISTER CA 95023-4258</t>
  </si>
  <si>
    <t>450 EL CAMINO PARAISO HOLLISTER CA 95023-4207</t>
  </si>
  <si>
    <t>1311 HILLCREST RD HOLLISTER CA 95023-5181</t>
  </si>
  <si>
    <t>730 CLEARVIEW DR HOLLISTER CA 95023-4257</t>
  </si>
  <si>
    <t>770 CLEARVIEW DR HOLLISTER CA 95023-4257</t>
  </si>
  <si>
    <t>570 EL CAMINO PARAISO HOLLISTER CA 95023-4209</t>
  </si>
  <si>
    <t>421 BARNES LN HOLLISTER CA 95023-4203</t>
  </si>
  <si>
    <t>71 EL DORADO DR HOLLISTER CA 95023-5140</t>
  </si>
  <si>
    <t>511 EL CAMINO PARAISO HOLLISTER CA 95023-4208</t>
  </si>
  <si>
    <t>1361 HILLCREST RD HOLLISTER CA 95023-5172</t>
  </si>
  <si>
    <t>1605 HILLCREST RD HOLLISTER CA 95023-5203</t>
  </si>
  <si>
    <t>1390 MATADOR DR HOLLISTER CA 95023-4247</t>
  </si>
  <si>
    <t>410 BARNES LN HOLLISTER CA 95023-4204</t>
  </si>
  <si>
    <t>530 EL CAMINO PARAISO HOLLISTER CA 95023-4209</t>
  </si>
  <si>
    <t>1391 MATADOR DR HOLLISTER CA 95023-4236</t>
  </si>
  <si>
    <t>1251 MERIDIAN ST HOLLISTER CA 95023</t>
  </si>
  <si>
    <t>1650 HILLCREST RD HOLLISTER CA 95023-5205</t>
  </si>
  <si>
    <t>1609 HILLCREST RD HOLLISTER CA 95023-5203</t>
  </si>
  <si>
    <t>711 CLEARVIEW DR HOLLISTER CA 95023-4258</t>
  </si>
  <si>
    <t>771 CLEARVIEW DR HOLLISTER CA 95023-4258</t>
  </si>
  <si>
    <t>350 EL CAMINO PARAISO HOLLISTER CA 95023-4205</t>
  </si>
  <si>
    <t>571 CLEARVIEW DR HOLLISTER CA 95023-4252</t>
  </si>
  <si>
    <t>130 LOS ALTOS DR HOLLISTER CA 95023-5144</t>
  </si>
  <si>
    <t>1310 HILLCREST RD HOLLISTER CA 95023-5135</t>
  </si>
  <si>
    <t>420 BARNES LN HOLLISTER CA 95023-4204</t>
  </si>
  <si>
    <t>1471 HILLCREST RD HOLLISTER CA 95023-5136</t>
  </si>
  <si>
    <t>630 CLEARVIEW DR HOLLISTER CA 95023-4249</t>
  </si>
  <si>
    <t>1371 HILLCREST RD HOLLISTER CA 95023-5172</t>
  </si>
  <si>
    <t>720 CLEARVIEW DR HOLLISTER CA 95023-4257</t>
  </si>
  <si>
    <t>650 CLEARVIEW DR HOLLISTER CA 95023-4249</t>
  </si>
  <si>
    <t>751 EL CAMINO PARAISO HOLLISTER CA 95023-4212</t>
  </si>
  <si>
    <t>510 EL CAMINO PARAISO HOLLISTER CA 95023-4209</t>
  </si>
  <si>
    <t>671 CLEARVIEW DR HOLLISTER CA 95023-4250</t>
  </si>
  <si>
    <t>610 CLEARVIEW DR HOLLISTER CA 95023-4249</t>
  </si>
  <si>
    <t>1519 HILLCREST RD HOLLISTER CA 95023-5201</t>
  </si>
  <si>
    <t>330 EL CAMINO PARAISO HOLLISTER CA 95023-4205</t>
  </si>
  <si>
    <t>1670 HILLCREST RD HOLLISTER CA 95023-5205</t>
  </si>
  <si>
    <t>1615 HILLCREST RD HOLLISTER CA 95023-5203</t>
  </si>
  <si>
    <t>430 EL CAMINO PARAISO HOLLISTER CA 95023-4207</t>
  </si>
  <si>
    <t>600 CLEARVIEW DR HOLLISTER CA 95023-4249</t>
  </si>
  <si>
    <t>611 EL CAMINO PARAISO HOLLISTER CA 95023-4210</t>
  </si>
  <si>
    <t>1271 MERIDIAN ST HOLLISTER CA 95023-4201</t>
  </si>
  <si>
    <t>1870 HILLCREST RD HOLLISTER CA 95023-5204</t>
  </si>
  <si>
    <t>570 CLEARVIEW DR HOLLISTER CA 95023-4253</t>
  </si>
  <si>
    <t>431 CLEARVIEW DR HOLLISTER CA 95023-4259</t>
  </si>
  <si>
    <t>750 EL CAMINO PARAISO HOLLISTER CA 95023-4213</t>
  </si>
  <si>
    <t>701 CLEARVIEW DR HOLLISTER CA 95023-4258</t>
  </si>
  <si>
    <t>30 LOS ALTOS DR HOLLISTER CA 95023-5143</t>
  </si>
  <si>
    <t>590 EL CAMINO PARAISO HOLLISTER CA 95023-4209</t>
  </si>
  <si>
    <t>61 EL DORADO DR HOLLISTER CA 95023-5140</t>
  </si>
  <si>
    <t>691 CLEARVIEW DR HOLLISTER CA 95023-4250</t>
  </si>
  <si>
    <t>470 EL CAMINO PARAISO HOLLISTER CA 95023-4207</t>
  </si>
  <si>
    <t>80 EL DORADO DR HOLLISTER CA 95023-5141</t>
  </si>
  <si>
    <t>770 EL CAMINO PARAISO HOLLISTER CA 95023-4213</t>
  </si>
  <si>
    <t>730 EL CAMINO PARAISO HOLLISTER CA 95023-4213</t>
  </si>
  <si>
    <t>511 CLEARVIEW DR HOLLISTER CA 95023-4252</t>
  </si>
  <si>
    <t>1351 HILLCREST RD HOLLISTER CA 95023-5172</t>
  </si>
  <si>
    <t>501 CLEARVIEW DR HOLLISTER CA 95023-4252</t>
  </si>
  <si>
    <t>590 CLEARVIEW DR HOLLISTER CA 95023-4253</t>
  </si>
  <si>
    <t>670 CLEARVIEW DR HOLLISTER CA 95023-4249</t>
  </si>
  <si>
    <t>1381 MERIDIAN ST HOLLISTER CA 95023-4200</t>
  </si>
  <si>
    <t>621 CLEARVIEW DR HOLLISTER CA 95023-4250</t>
  </si>
  <si>
    <t>591 CLEARVIEW DR HOLLISTER CA 95023-4252</t>
  </si>
  <si>
    <t>491 EL CAMINO PARAISO HOLLISTER CA 95023-4206</t>
  </si>
  <si>
    <t>20 LOS ALTOS DR HOLLISTER CA 95023-5143</t>
  </si>
  <si>
    <t>491 CLEARVIEW DR HOLLISTER CA 95023-4259</t>
  </si>
  <si>
    <t>791 EL CAMINO PARAISO HOLLISTER CA 95023-4212</t>
  </si>
  <si>
    <t>630 EL CAMINO PARAISO HOLLISTER CA 95023-4211</t>
  </si>
  <si>
    <t>711 EL CAMINO PARAISO HOLLISTER CA 95023-4212</t>
  </si>
  <si>
    <t>1603-0 HILLCREST RD HOLLISTER CA 95023-5203</t>
  </si>
  <si>
    <t>BEVERLY DR HOLLISTER CA 95023</t>
  </si>
  <si>
    <t>2104 OSBORNE CIR HOLLISTER CA 95023-5228</t>
  </si>
  <si>
    <t>2121 GLARNER ST HOLLISTER CA 95023-5220</t>
  </si>
  <si>
    <t>2181 OSBORNE CIR HOLLISTER CA 95023-5230</t>
  </si>
  <si>
    <t>830 RAND ST HOLLISTER CA 95023-5226</t>
  </si>
  <si>
    <t>1501 HEMLOCK CT HOLLISTER CA 95023-7535</t>
  </si>
  <si>
    <t>2150 OSBORNE CIR HOLLISTER CA 95023-5228</t>
  </si>
  <si>
    <t>1940 PARKVIEW CIR HOLLISTER CA 95023-5223</t>
  </si>
  <si>
    <t>2180 GLARNER ST HOLLISTER CA 95023-5222</t>
  </si>
  <si>
    <t>2198 RALEIGH CIR HOLLISTER CA 95023-5234</t>
  </si>
  <si>
    <t>2160 GLARNER ST HOLLISTER CA 95023-5219</t>
  </si>
  <si>
    <t>1701 HEMLOCK CT HOLLISTER CA 95023-7539</t>
  </si>
  <si>
    <t>1971 GLARNER ST HOLLISTER CA 95023-5217</t>
  </si>
  <si>
    <t>1921 PORTER CIR HOLLISTER CA 95023-5211</t>
  </si>
  <si>
    <t>2110 SPRUCE DR HOLLISTER CA 95023-7523</t>
  </si>
  <si>
    <t>2100 HICKORY CT HOLLISTER CA 95023-7521</t>
  </si>
  <si>
    <t>1201 HEMLOCK CT HOLLISTER CA 95023-7529</t>
  </si>
  <si>
    <t>2100 GLARNER ST HOLLISTER CA 95023-5219</t>
  </si>
  <si>
    <t>2101 GLARNER ST HOLLISTER CA 95023-5220</t>
  </si>
  <si>
    <t>2141 GLARNER ST HOLLISTER CA 95023-5220</t>
  </si>
  <si>
    <t>2100 RALEIGH CIR HOLLISTER CA 95023-5232</t>
  </si>
  <si>
    <t>2121 OSBORNE CIR HOLLISTER CA 95023-5229</t>
  </si>
  <si>
    <t>1900 HEMLOCK CT HOLLISTER CA 95023-7542</t>
  </si>
  <si>
    <t>1900 GLARNER ST HOLLISTER CA 95023-5214</t>
  </si>
  <si>
    <t>1300 HEMLOCK CT HOLLISTER CA 95023-7530</t>
  </si>
  <si>
    <t>1600 HEMLOCK CT HOLLISTER CA 95023-7536</t>
  </si>
  <si>
    <t>1500 HEMLOCK CT HOLLISTER CA 95023-7534</t>
  </si>
  <si>
    <t>801 LESLIE ST HOLLISTER CA 95023-5224</t>
  </si>
  <si>
    <t>1601 HEMLOCK CT HOLLISTER CA 95023-7537</t>
  </si>
  <si>
    <t>2180 OSBORNE CIR HOLLISTER CA 95023-5231</t>
  </si>
  <si>
    <t>2180 RALEIGH CIR HOLLISTER CA 95023-5234</t>
  </si>
  <si>
    <t>831 LESLIE ST HOLLISTER CA 95023-5224</t>
  </si>
  <si>
    <t>1970 PORTER CIR HOLLISTER CA 95023-5212</t>
  </si>
  <si>
    <t>1801 HEMLOCK CT HOLLISTER CA 95023-7541</t>
  </si>
  <si>
    <t>1941 GLARNER ST HOLLISTER CA 95023-5215</t>
  </si>
  <si>
    <t>2101 SPRUCE DR HOLLISTER CA 95023-7524</t>
  </si>
  <si>
    <t>2191 SPRUCE DR HOLLISTER CA 95023-7525</t>
  </si>
  <si>
    <t>2161 SPRUCE DR HOLLISTER CA 95023-7525</t>
  </si>
  <si>
    <t>2160 SPRUCE DR HOLLISTER CA 95023-7523</t>
  </si>
  <si>
    <t>2151 SPRUCE DR HOLLISTER CA 95023-7524</t>
  </si>
  <si>
    <t>1950 PORTER CIR HOLLISTER CA 95023-5210</t>
  </si>
  <si>
    <t>2101 OSBORNE CIR HOLLISTER CA 95023-5229</t>
  </si>
  <si>
    <t>1960 PORTER CIR HOLLISTER CA 95023-5212</t>
  </si>
  <si>
    <t>940 RAND ST HOLLISTER CA 95023-5227</t>
  </si>
  <si>
    <t>2120 RALEIGH CIR HOLLISTER CA 95023-5232</t>
  </si>
  <si>
    <t>921 LESLIE ST HOLLISTER CA 95023-5225</t>
  </si>
  <si>
    <t>2190 RALEIGH CIR HOLLISTER CA 95023-5234</t>
  </si>
  <si>
    <t>1400 HEMLOCK CT HOLLISTER CA 95023-7532</t>
  </si>
  <si>
    <t>1911 GLARNER ST HOLLISTER CA 95023-5215</t>
  </si>
  <si>
    <t>2111 SPRUCE DR HOLLISTER CA 95023-7524</t>
  </si>
  <si>
    <t>1940 GLARNER ST HOLLISTER CA 95023-5214</t>
  </si>
  <si>
    <t>2121 SPRUCE DR HOLLISTER CA 95023-7524</t>
  </si>
  <si>
    <t>920 RAND ST HOLLISTER CA 95023-5227</t>
  </si>
  <si>
    <t>2199 RALEIGH CIR HOLLISTER CA 95023-5235</t>
  </si>
  <si>
    <t>2161 OSBORNE CIR HOLLISTER CA 95023-5230</t>
  </si>
  <si>
    <t>2191 RALEIGH CIR HOLLISTER CA 95023-5235</t>
  </si>
  <si>
    <t>910 RAND ST HOLLISTER CA 95023-5227</t>
  </si>
  <si>
    <t>2150 GLARNER ST HOLLISTER CA 95023-5219</t>
  </si>
  <si>
    <t>2170 GLARNER ST HOLLISTER CA 95023-5219</t>
  </si>
  <si>
    <t>1950 PARKVIEW CIR HOLLISTER CA 95023-5223</t>
  </si>
  <si>
    <t>1300 HICKORY CT HOLLISTER CA 95023-7505</t>
  </si>
  <si>
    <t>2100 HEMLOCK CT HOLLISTER CA 95023-7546</t>
  </si>
  <si>
    <t>1200 HEMLOCK CT HOLLISTER CA 95023-7528</t>
  </si>
  <si>
    <t>1100 HEMLOCK CT HOLLISTER CA 95023-7527</t>
  </si>
  <si>
    <t>1700 HEMLOCK CT HOLLISTER CA 95023-7538</t>
  </si>
  <si>
    <t>1301 HEMLOCK CT HOLLISTER CA 95023-7531</t>
  </si>
  <si>
    <t>1040 HEMLOCK CT HOLLISTER CA 95023-7526</t>
  </si>
  <si>
    <t>911 LESLIE ST HOLLISTER CA 95023-5225</t>
  </si>
  <si>
    <t>2111 GLARNER ST HOLLISTER CA 95023-5220</t>
  </si>
  <si>
    <t>2170 RALEIGH CIR HOLLISTER CA 95023-5234</t>
  </si>
  <si>
    <t>1980 GLARNER ST HOLLISTER CA 95023-5216</t>
  </si>
  <si>
    <t>1981 PORTER CIR HOLLISTER CA 95023-5213</t>
  </si>
  <si>
    <t>2171 SPRUCE DR HOLLISTER CA 95023-7525</t>
  </si>
  <si>
    <t>2170 SPRUCE DR HOLLISTER CA 95023-7523</t>
  </si>
  <si>
    <t>2190 SPRUCE DR HOLLISTER CA 95023-7523</t>
  </si>
  <si>
    <t>1901 HEMLOCK CT HOLLISTER CA 95023-7543</t>
  </si>
  <si>
    <t>1900 HICKORY CT HOLLISTER CA 95023-7517</t>
  </si>
  <si>
    <t>2140 OSBORNE CIR HOLLISTER CA 95023-5228</t>
  </si>
  <si>
    <t>2100 OSBORNE CIR HOLLISTER CA 95023-5228</t>
  </si>
  <si>
    <t>2150 RALEIGH CIR HOLLISTER CA 95023-5232</t>
  </si>
  <si>
    <t>890 RAND ST HOLLISTER CA 95023-5226</t>
  </si>
  <si>
    <t>2120 GLARNER ST HOLLISTER CA 95023-5219</t>
  </si>
  <si>
    <t>2001 HEMLOCK CT HOLLISTER CA 95023-7545</t>
  </si>
  <si>
    <t>1800 SUNNYSLOPE RD HOLLISTER CA 95023-6002</t>
  </si>
  <si>
    <t>IRG BEVERLY/SUNYS HOLLISTER CA 95023</t>
  </si>
  <si>
    <t>SPRUCE /BEVERLY DR HOLLISTER CA 95023</t>
  </si>
  <si>
    <t>SYNYSL RD SOUND WAL HOLLISTER CA 95023</t>
  </si>
  <si>
    <t>1981 SPRUCE DR HOLLISTER CA 95023-5251</t>
  </si>
  <si>
    <t>1900 SYCAMORE CT HOLLISTER CA 95023-5253</t>
  </si>
  <si>
    <t>1040 HICKORY CT HOLLISTER CA 95023-7500</t>
  </si>
  <si>
    <t>1080 HICKORY CT HOLLISTER CA 95023-7500</t>
  </si>
  <si>
    <t>1941 SYCAMORE CT HOLLISTER CA 95023-5254</t>
  </si>
  <si>
    <t>1900 PONDEROSA CT HOLLISTER CA 95023-5245</t>
  </si>
  <si>
    <t>1971 SPRUCE DR HOLLISTER CA 95023-5251</t>
  </si>
  <si>
    <t>1941 SPRUCE DR HOLLISTER CA 95023-5251</t>
  </si>
  <si>
    <t>1921 SPRUCE DR HOLLISTER CA 95023-5251</t>
  </si>
  <si>
    <t>1951 SPRUCE DR HOLLISTER CA 95023-5251</t>
  </si>
  <si>
    <t>1200 ALDER ST HOLLISTER CA 95023-5237</t>
  </si>
  <si>
    <t>1251 ALDER CT HOLLISTER CA 95023-5200</t>
  </si>
  <si>
    <t>2175 CYPRESS ST HOLLISTER CA 95023-7559</t>
  </si>
  <si>
    <t>2185 CYPRESS ST HOLLISTER CA 95023-7559</t>
  </si>
  <si>
    <t>2181 CYPRESS ST HOLLISTER CA 95023-7559</t>
  </si>
  <si>
    <t>2151 PRIMROSE CT HOLLISTER CA 95023-7560</t>
  </si>
  <si>
    <t>1260 SEQUOIA CT HOLLISTER CA 95023-7561</t>
  </si>
  <si>
    <t>2185 BEACHWOOD CT HOLLISTER CA 95023-7562</t>
  </si>
  <si>
    <t>1921 EVERGREEN CT HOLLISTER CA 95023-5244</t>
  </si>
  <si>
    <t>1921 SYCAMORE CT HOLLISTER CA 95023-5254</t>
  </si>
  <si>
    <t>1951 PONDEROSA CT HOLLISTER CA 95023-5246</t>
  </si>
  <si>
    <t>1911 PONDEROSA CT HOLLISTER CA 95023-5246</t>
  </si>
  <si>
    <t>1980 PONDEROSA CT HOLLISTER CA 95023-5247</t>
  </si>
  <si>
    <t>1921 PONDEROSA CT HOLLISTER CA 95023-5246</t>
  </si>
  <si>
    <t>1940 CYPRESS ST HOLLISTER CA 95023-5242</t>
  </si>
  <si>
    <t>1960 PONDEROSA CT HOLLISTER CA 95023-5247</t>
  </si>
  <si>
    <t>2140 CYPRESS ST HOLLISTER CA 95023-7555</t>
  </si>
  <si>
    <t>2101 BURLWOOD DR HOLLISTER CA 95023-7548</t>
  </si>
  <si>
    <t>2171 BEACHWOOD CT HOLLISTER CA 95023-7562</t>
  </si>
  <si>
    <t>1751 CYPRESS ST HOLLISTER CA 95023</t>
  </si>
  <si>
    <t>2180 CYPRESS ST HOLLISTER CA 95023-7558</t>
  </si>
  <si>
    <t>2141 PRIMROSE CT HOLLISTER CA 95023-7560</t>
  </si>
  <si>
    <t>2131 PRIMROSE CT HOLLISTER CA 95023-7560</t>
  </si>
  <si>
    <t>2131 BURLWOOD DR HOLLISTER CA 95023-7548</t>
  </si>
  <si>
    <t>2110 PECAN CT HOLLISTER CA 95023-7550</t>
  </si>
  <si>
    <t>2114 CYPRESS ST HOLLISTER CA 95023-7555</t>
  </si>
  <si>
    <t>2150 CYPRESS ST HOLLISTER CA 95023-7555</t>
  </si>
  <si>
    <t>2160 CYPRESS ST HOLLISTER CA 95023-7556</t>
  </si>
  <si>
    <t>2180 BEACHWOOD CT HOLLISTER CA 95023-7552</t>
  </si>
  <si>
    <t>2130 CYPRESS ST HOLLISTER CA 95023-7555</t>
  </si>
  <si>
    <t>2161 CYPRESS ST HOLLISTER CA 95023-7557</t>
  </si>
  <si>
    <t>2160 TEAKWOOD CT HOLLISTER CA 95023-7551</t>
  </si>
  <si>
    <t>1121 CYPRESS ST HOLLISTER CA 95023-5259</t>
  </si>
  <si>
    <t>1210 ALDER ST HOLLISTER CA 95023-5239</t>
  </si>
  <si>
    <t>2111 PRIMROSE CT HOLLISTER CA 95023-7560</t>
  </si>
  <si>
    <t>2101 PRIMROSE CT HOLLISTER CA 95023-7560</t>
  </si>
  <si>
    <t>2165 BEACHWOOD CT HOLLISTER CA 95023-7562</t>
  </si>
  <si>
    <t>2110 PRIMROSE CT HOLLISTER CA 95023-7560</t>
  </si>
  <si>
    <t>2121 PRIMROSE CT HOLLISTER CA 95023-7560</t>
  </si>
  <si>
    <t>1940 SPRUCE DR HOLLISTER CA 95023-5249</t>
  </si>
  <si>
    <t>2190 BURLWOOD DR HOLLISTER CA 95023-7547</t>
  </si>
  <si>
    <t>2171 BURLWOOD DR HOLLISTER CA 95023-7549</t>
  </si>
  <si>
    <t>1921 POPLAR CT HOLLISTER CA 95023-5248</t>
  </si>
  <si>
    <t>1140 ALDER ST HOLLISTER CA 95023-5236</t>
  </si>
  <si>
    <t>1141 CYPRESS ST HOLLISTER CA 95023-5259</t>
  </si>
  <si>
    <t>1270 ALDER ST HOLLISTER CA 95023-5241</t>
  </si>
  <si>
    <t>1111 CYPRESS ST HOLLISTER CA 95023</t>
  </si>
  <si>
    <t>1201 SEQUOIA CT HOLLISTER CA 95023-7561</t>
  </si>
  <si>
    <t>1250 SEQUOIA CT HOLLISTER CA 95023-7561</t>
  </si>
  <si>
    <t>2165 CYPRESS ST HOLLISTER CA 95023-7559</t>
  </si>
  <si>
    <t>2175 BEACHWOOD CT HOLLISTER CA 95023-7562</t>
  </si>
  <si>
    <t>2160 BEACHWOOD CT HOLLISTER CA 95023-7552</t>
  </si>
  <si>
    <t>2164 BEACHWOOD CT HOLLISTER CA 95023-7552</t>
  </si>
  <si>
    <t>1970 SPRUCE DR HOLLISTER CA 95023-5252</t>
  </si>
  <si>
    <t>2100 BURLWOOD DR HOLLISTER CA 95023-7547</t>
  </si>
  <si>
    <t>2141 BURLWOOD DR HOLLISTER CA 95023-7548</t>
  </si>
  <si>
    <t>2174 BURLWOOD DR HOLLISTER CA 95023-7547</t>
  </si>
  <si>
    <t>1130 MULBERRY CT HOLLISTER CA 95023</t>
  </si>
  <si>
    <t>1121 MULBERRY CT HOLLISTER CA 95023-5261</t>
  </si>
  <si>
    <t>1191 CYPRESS ST HOLLISTER CA 95023-5259</t>
  </si>
  <si>
    <t>1920 EVERGREEN CT HOLLISTER CA 95023-5244</t>
  </si>
  <si>
    <t>2150 PRIMROSE CT HOLLISTER CA 95023-7560</t>
  </si>
  <si>
    <t>2151 CYPRESS ST HOLLISTER CA 95023-7554</t>
  </si>
  <si>
    <t>2141 PECAN CT HOLLISTER CA 95023-7550</t>
  </si>
  <si>
    <t>2151 PECAN CT HOLLISTER CA 95023-7550</t>
  </si>
  <si>
    <t>2121 PECAN CT HOLLISTER CA 95023-7550</t>
  </si>
  <si>
    <t>2184 BURLWOOD DR HOLLISTER CA 95023-7547</t>
  </si>
  <si>
    <t>2110 CYPRESS ST HOLLISTER CA 95023-7553</t>
  </si>
  <si>
    <t>2171 CYPRESS ST HOLLISTER CA 95023-7559</t>
  </si>
  <si>
    <t>2191 CYPRESS ST HOLLISTER CA 95023-7559</t>
  </si>
  <si>
    <t>1191 MULBERRY CT HOLLISTER CA 95023-5261</t>
  </si>
  <si>
    <t>1181 MULBERRY CT HOLLISTER CA 95023-5261</t>
  </si>
  <si>
    <t>1961 POPLAR CT HOLLISTER CA 95023-5248</t>
  </si>
  <si>
    <t>1141 MULBERRY CT HOLLISTER CA 95023-5261</t>
  </si>
  <si>
    <t>1131 CYPRESS ST HOLLISTER CA 95023</t>
  </si>
  <si>
    <t>1961 CYPRESS ST HOLLISTER CA 95023-5243</t>
  </si>
  <si>
    <t>1261 ALDER CT HOLLISTER CA 95023-5200</t>
  </si>
  <si>
    <t>2121 CYPRESS ST HOLLISTER CA 95023-7554</t>
  </si>
  <si>
    <t>1210 SEQUOIA CT HOLLISTER CA 95023-7561</t>
  </si>
  <si>
    <t>2120 CYPRESS ST HOLLISTER CA 95023-7555</t>
  </si>
  <si>
    <t>2131 PECAN CT HOLLISTER CA 95023-7550</t>
  </si>
  <si>
    <t>2101 PECAN CT HOLLISTER CA 95023-7550</t>
  </si>
  <si>
    <t>2180 TEAKWOOD CT HOLLISTER CA 95023-7551</t>
  </si>
  <si>
    <t>2174 TEAKWOOD CT HOLLISTER CA 95023-7551</t>
  </si>
  <si>
    <t>1941 POPLAR CT HOLLISTER CA 95023-5248</t>
  </si>
  <si>
    <t>960 ALDER ST HOLLISTER CA 95023-5206</t>
  </si>
  <si>
    <t>1170 ALDER ST HOLLISTER CA 95023-5236</t>
  </si>
  <si>
    <t>1190 ALDER ST HOLLISTER CA 95023-5237</t>
  </si>
  <si>
    <t>1171 MULBERRY CT HOLLISTER CA 95023</t>
  </si>
  <si>
    <t>1910 CYPRESS ST HOLLISTER CA 95023-5242</t>
  </si>
  <si>
    <t>1220 SEQUOIA CT HOLLISTER CA 95023-7561</t>
  </si>
  <si>
    <t>1221 SEQUOIA CT HOLLISTER CA 95023-7561</t>
  </si>
  <si>
    <t>2191 TEAKWOOD CT HOLLISTER CA 95023-7551</t>
  </si>
  <si>
    <t>2151 BURLWOOD DR HOLLISTER CA 95023-7548</t>
  </si>
  <si>
    <t>1160 MULBERRY CT HOLLISTER CA 95023</t>
  </si>
  <si>
    <t>1170 MULBERRY CT HOLLISTER CA 95023-5260</t>
  </si>
  <si>
    <t>1951 CYPRESS ST HOLLISTER CA 95023-5243</t>
  </si>
  <si>
    <t>1241 ALDER ST HOLLISTER CA 95023-5240</t>
  </si>
  <si>
    <t>1288 ALDER CT HOLLISTER CA 95023-5200</t>
  </si>
  <si>
    <t>1950 CYPRESS ST HOLLISTER CA 95023-5242</t>
  </si>
  <si>
    <t>1221 ALDER ST HOLLISTER CA 95023-5238</t>
  </si>
  <si>
    <t>1920 SYCAMORE CT HOLLISTER CA 95023-5253</t>
  </si>
  <si>
    <t>2161 BURLWOOD DR HOLLISTER CA 95023-7549</t>
  </si>
  <si>
    <t>2160 OSBORNE CIR HOLLISTER CA 95023-5231</t>
  </si>
  <si>
    <t>2141 RALEIGH CIR HOLLISTER CA 95023-5233</t>
  </si>
  <si>
    <t>1931 GLARNER ST HOLLISTER CA 95023-5215</t>
  </si>
  <si>
    <t>1250 MULBERRY CIR HOLLISTER CA 95023</t>
  </si>
  <si>
    <t>1901 PORTER CIR HOLLISTER CA 95023-5211</t>
  </si>
  <si>
    <t>1270 MULBERRY CIR HOLLISTER CA 95023</t>
  </si>
  <si>
    <t>1241 MULBERRY ST HOLLISTER CA 95023</t>
  </si>
  <si>
    <t>1251 MULBERRY CIR HOLLISTER CA 95023</t>
  </si>
  <si>
    <t>1091 CYPRESS ST HOLLISTER CA 95023</t>
  </si>
  <si>
    <t>1081 CYPRESS ST HOLLISTER CA 95023</t>
  </si>
  <si>
    <t>1101 CYPRESS ST HOLLISTER CA 95023</t>
  </si>
  <si>
    <t>1060 CYPRESS ST HOLLISTER CA 95023</t>
  </si>
  <si>
    <t>1051 CYPRESS ST HOLLISTER CA 95023</t>
  </si>
  <si>
    <t>1061 CYPRESS ST HOLLISTER CA 95023</t>
  </si>
  <si>
    <t>1070 CYPRESS ST HOLLISTER CA 95023</t>
  </si>
  <si>
    <t>2181 GLARNER ST HOLLISTER CA 95023-5221</t>
  </si>
  <si>
    <t>1401 HEMLOCK CT HOLLISTER CA 95023-7533</t>
  </si>
  <si>
    <t>2140 GLARNER ST HOLLISTER CA 95023-5219</t>
  </si>
  <si>
    <t>2120 PRIMROSE CT HOLLISTER CA 95023-7560</t>
  </si>
  <si>
    <t>1920 PARKVIEW CIR HOLLISTER CA 95023-5223</t>
  </si>
  <si>
    <t>1950 SYCAMORE CT HOLLISTER CA 95023-5253</t>
  </si>
  <si>
    <t>1901 PONDEROSA CT HOLLISTER CA 95023-5246</t>
  </si>
  <si>
    <t>1060 HEMLOCK CT HOLLISTER CA 95023-7526</t>
  </si>
  <si>
    <t>1961 SYCAMORE CT HOLLISTER CA 95023-5254</t>
  </si>
  <si>
    <t>1930 PORTER CIR HOLLISTER CA 95023-5210</t>
  </si>
  <si>
    <t>1140 MULBERRY CT HOLLISTER CA 95023</t>
  </si>
  <si>
    <t>1970 SYCAMORE CT HOLLISTER CA 95023-5253</t>
  </si>
  <si>
    <t>1240 ALDER ST HOLLISTER CA 95023-5239</t>
  </si>
  <si>
    <t>1701 CYPRESS ST HOLLISTER CA 95023-5263</t>
  </si>
  <si>
    <t>2185 TEAKWOOD CT HOLLISTER CA 95023-7551</t>
  </si>
  <si>
    <t>2120 SPRUCE DR HOLLISTER CA 95023-7523</t>
  </si>
  <si>
    <t>1200 HICKORY CT HOLLISTER CA 95023-7503</t>
  </si>
  <si>
    <t>891 LESLIE ST HOLLISTER CA 95023-5224</t>
  </si>
  <si>
    <t>901 LESLIE ST HOLLISTER CA 95023-5225</t>
  </si>
  <si>
    <t>1120 ALDER ST HOLLISTER CA 95023-5236</t>
  </si>
  <si>
    <t>1930 SYCAMORE CT HOLLISTER CA 95023-5253</t>
  </si>
  <si>
    <t>2191 OSBORNE CIR HOLLISTER CA 95023-5230</t>
  </si>
  <si>
    <t>2140 RALEIGH CIR HOLLISTER CA 95023-5232</t>
  </si>
  <si>
    <t>1500 HICKORY CT HOLLISTER CA 95023-7509</t>
  </si>
  <si>
    <t>2000 HICKORY CT HOLLISTER CA 95023-7519</t>
  </si>
  <si>
    <t>1950 GLARNER ST HOLLISTER CA 95023-5214</t>
  </si>
  <si>
    <t>2170 OSBORNE CIR HOLLISTER CA 95023-5231</t>
  </si>
  <si>
    <t>2130 OSBORNE CIR HOLLISTER CA 95023-5228</t>
  </si>
  <si>
    <t>2171 OSBORNE CIR HOLLISTER CA 95023-5230</t>
  </si>
  <si>
    <t>1970 GLARNER ST HOLLISTER CA 95023-5216</t>
  </si>
  <si>
    <t>1930 PARKVIEW CIR HOLLISTER CA 95023-5223</t>
  </si>
  <si>
    <t>2111 OSBORNE CIR HOLLISTER CA 95023-5230</t>
  </si>
  <si>
    <t>1930 CYPRESS ST HOLLISTER CA 95023-5242</t>
  </si>
  <si>
    <t>2175 BURLWOOD DR HOLLISTER CA 95023-7549</t>
  </si>
  <si>
    <t>1991 SPRUCE DR HOLLISTER CA 95023-5251</t>
  </si>
  <si>
    <t>2164 BURLWOOD DR HOLLISTER CA 95023-7547</t>
  </si>
  <si>
    <t>1960 SPRUCE DR HOLLISTER CA 95023-5249</t>
  </si>
  <si>
    <t>1910 SPRUCE DR HOLLISTER CA 95023-5249</t>
  </si>
  <si>
    <t>971 ALDER ST HOLLISTER CA 95023-5207</t>
  </si>
  <si>
    <t>1150 ALDER ST HOLLISTER CA 95023-5236</t>
  </si>
  <si>
    <t>IRG GLARNER/BEV HOLLISTER CA 95023</t>
  </si>
  <si>
    <t>2174 CYPRESS ST HOLLISTER CA 95023-7558</t>
  </si>
  <si>
    <t>1971 POPLAR CT HOLLISTER CA 95023-5248</t>
  </si>
  <si>
    <t>2130 PECAN CT HOLLISTER CA 95023-7550</t>
  </si>
  <si>
    <t>1230 SEQUOIA CT HOLLISTER CA 95023-7561</t>
  </si>
  <si>
    <t>1981 POPLAR CT HOLLISTER CA 95023-5248</t>
  </si>
  <si>
    <t>1110 MULBERRY CT HOLLISTER CA 95023-5262</t>
  </si>
  <si>
    <t>2170 BEACHWOOD CT HOLLISTER CA 95023-7552</t>
  </si>
  <si>
    <t>2100 CYPRESS ST HOLLISTER CA 95023-7553</t>
  </si>
  <si>
    <t>1261 SEQUOIA CT HOLLISTER CA 95023-7561</t>
  </si>
  <si>
    <t>930 RAND ST HOLLISTER CA 95023-5227</t>
  </si>
  <si>
    <t>1900 PARKVIEW CIR HOLLISTER CA 95023-5223</t>
  </si>
  <si>
    <t>1910 PORTER CIR HOLLISTER CA 95023-5210</t>
  </si>
  <si>
    <t>1910 PARKVIEW CIR HOLLISTER CA 95023-5223</t>
  </si>
  <si>
    <t>1000 ALDER ST HOLLISTER CA 95023-5209</t>
  </si>
  <si>
    <t>1940 PONDEROSA CT HOLLISTER CA 95023-5245</t>
  </si>
  <si>
    <t>2181 BURLWOOD DR HOLLISTER CA 95023-7549</t>
  </si>
  <si>
    <t>2130 GLARNER ST HOLLISTER CA 95023-5219</t>
  </si>
  <si>
    <t>1971 PONDEROSA CT HOLLISTER CA 95023-5246</t>
  </si>
  <si>
    <t>1284 ALDER CT HOLLISTER CA 95023-5200</t>
  </si>
  <si>
    <t>1000 HEMLOCK CT HOLLISTER CA 95023-7526</t>
  </si>
  <si>
    <t>2000 HEMLOCK CT HOLLISTER CA 95023-7544</t>
  </si>
  <si>
    <t>1940 EVERGREEN CT HOLLISTER CA 95023-5244</t>
  </si>
  <si>
    <t>1921 GLARNER ST HOLLISTER CA 95023-5215</t>
  </si>
  <si>
    <t>1961 PORTER CIR HOLLISTER CA 95023-5213</t>
  </si>
  <si>
    <t>2151 OSBORNE CIR HOLLISTER CA 95023-5230</t>
  </si>
  <si>
    <t>1951 SYCAMORE CT HOLLISTER CA 95023-5254</t>
  </si>
  <si>
    <t>970 ALDER ST HOLLISTER CA 95023-5206</t>
  </si>
  <si>
    <t>2120 PECAN CT HOLLISTER CA 95023-7550</t>
  </si>
  <si>
    <t>1131 MULBERRY CT HOLLISTER CA 95023-5261</t>
  </si>
  <si>
    <t>2131 OSBORNE CIR HOLLISTER CA 95023-5230</t>
  </si>
  <si>
    <t>1291 ALDER CT HOLLISTER CA 95023-5200</t>
  </si>
  <si>
    <t>1910 GLARNER ST HOLLISTER CA 95023-5214</t>
  </si>
  <si>
    <t>2150 SPRUCE DR HOLLISTER CA 95023-7523</t>
  </si>
  <si>
    <t>1070 ALDER ST HOLLISTER CA 95023-5209</t>
  </si>
  <si>
    <t>1211 SEQUOIA CT HOLLISTER CA 95023-7561</t>
  </si>
  <si>
    <t>2184 TEAKWOOD CT HOLLISTER CA 95023-7551</t>
  </si>
  <si>
    <t>2130 PRIMROSE CT HOLLISTER CA 95023-7560</t>
  </si>
  <si>
    <t>1961 GLARNER ST HOLLISTER CA 95023-5217</t>
  </si>
  <si>
    <t>1180 MULBERRY CT HOLLISTER CA 95023-5260</t>
  </si>
  <si>
    <t>2131 RALEIGH CIR HOLLISTER CA 95023-5233</t>
  </si>
  <si>
    <t>1970 PARKVIEW CIR HOLLISTER CA 95023-5223</t>
  </si>
  <si>
    <t>2181 BEACHWOOD CT HOLLISTER CA 95023-7562</t>
  </si>
  <si>
    <t>2190 BEACHWOOD CT HOLLISTER CA 95023-7552</t>
  </si>
  <si>
    <t>1941 PORTER CIR HOLLISTER CA 95023-5211</t>
  </si>
  <si>
    <t>2101 RALEIGH CIR HOLLISTER CA 95023-5233</t>
  </si>
  <si>
    <t>2141 OSBORNE CIR HOLLISTER CA 95023-5229</t>
  </si>
  <si>
    <t>2151 RALEIGH CIR HOLLISTER CA 95023-5233</t>
  </si>
  <si>
    <t>2130 RALEIGH CIR HOLLISTER CA 95023-5232</t>
  </si>
  <si>
    <t>1050 ALDER ST HOLLISTER CA 95023-5209</t>
  </si>
  <si>
    <t>2190 OSBORNE CIR HOLLISTER CA 95023-5231</t>
  </si>
  <si>
    <t>1090 ALDER ST HOLLISTER CA 95023-5209</t>
  </si>
  <si>
    <t>1060 HICKORY CT HOLLISTER CA 95023-7500</t>
  </si>
  <si>
    <t>1911 SYCAMORE CT HOLLISTER CA 95023-5254</t>
  </si>
  <si>
    <t>1190 MULBERRY CT HOLLISTER CA 95023-5260</t>
  </si>
  <si>
    <t>2155 BEACHWOOD CT HOLLISTER CA 95023-7563</t>
  </si>
  <si>
    <t>2130 SPRUCE DR HOLLISTER CA 95023-7523</t>
  </si>
  <si>
    <t>1211 ALDER ST HOLLISTER CA 95023-5238</t>
  </si>
  <si>
    <t>1100 MULBERRY CT HOLLISTER CA 95023</t>
  </si>
  <si>
    <t>1290 ALDER CT HOLLISTER CA 95023-5200</t>
  </si>
  <si>
    <t>1231 ALDER ST HOLLISTER CA 95023-5240</t>
  </si>
  <si>
    <t>870 RAND ST HOLLISTER CA 95023-5226</t>
  </si>
  <si>
    <t>1991 SYCAMORE CT HOLLISTER CA 95023-5254</t>
  </si>
  <si>
    <t>1921 CYPRESS ST HOLLISTER CA 95023-5243</t>
  </si>
  <si>
    <t>1230 ALDER ST HOLLISTER CA 95023-5239</t>
  </si>
  <si>
    <t>1990 PORTER CIR HOLLISTER CA 95023-5212</t>
  </si>
  <si>
    <t>990 ALDER ST HOLLISTER CA 95023-5208</t>
  </si>
  <si>
    <t>981 ALDER ST HOLLISTER CA 95023-5207</t>
  </si>
  <si>
    <t>2150 BURLWOOD DR HOLLISTER CA 95023-7547</t>
  </si>
  <si>
    <t>1980 SYCAMORE CT HOLLISTER CA 95023-5255</t>
  </si>
  <si>
    <t>1961 SPRUCE DR HOLLISTER CA 95023-5251</t>
  </si>
  <si>
    <t>2164 CYPRESS ST HOLLISTER CA 95023-7558</t>
  </si>
  <si>
    <t>2151 GLARNER ST HOLLISTER CA 95023-5220</t>
  </si>
  <si>
    <t>1800 HICKORY CT HOLLISTER CA 95023-7515</t>
  </si>
  <si>
    <t>1971 SYCAMORE CT HOLLISTER CA 95023-5254</t>
  </si>
  <si>
    <t>1920 GLARNER ST HOLLISTER CA 95023-5214</t>
  </si>
  <si>
    <t>851 LESLIE ST HOLLISTER CA 95023-5224</t>
  </si>
  <si>
    <t>1931 PORTER CIR HOLLISTER CA 95023-5211</t>
  </si>
  <si>
    <t>1931 POPLAR CT HOLLISTER CA 95023-5248</t>
  </si>
  <si>
    <t>1281 ALDER CT HOLLISTER CA 95023-5200</t>
  </si>
  <si>
    <t>1250 ALDER ST HOLLISTER CA 95023-5241</t>
  </si>
  <si>
    <t>1960 GLARNER ST HOLLISTER CA 95023-5216</t>
  </si>
  <si>
    <t>1010 HICKORY CT HOLLISTER CA 95023-7500</t>
  </si>
  <si>
    <t>1910 PONDEROSA CT HOLLISTER CA 95023-5245</t>
  </si>
  <si>
    <t>1960 SYCAMORE CT HOLLISTER CA 95023-5253</t>
  </si>
  <si>
    <t>1160 ALDER ST HOLLISTER CA 95023-5236</t>
  </si>
  <si>
    <t>1950 PONDEROSA CT HOLLISTER CA 95023-5245</t>
  </si>
  <si>
    <t>1151 MULBERRY CT HOLLISTER CA 95023-5261</t>
  </si>
  <si>
    <t>2140 SPRUCE DR HOLLISTER CA 95023-7523</t>
  </si>
  <si>
    <t>1220 MULBERRY CIR HOLLISTER CA 95023</t>
  </si>
  <si>
    <t>1100 BEVERLY DR HOLLISTER CA 95023</t>
  </si>
  <si>
    <t>2100 SPRUCE DR HOLLISTER CA 95023-7523</t>
  </si>
  <si>
    <t>2171 RALEIGH CIR HOLLISTER CA 95023-5235</t>
  </si>
  <si>
    <t>2190 TEAKWOOD CT HOLLISTER CA 95023-7551</t>
  </si>
  <si>
    <t>1931 PONDEROSA CT HOLLISTER CA 95023-5246</t>
  </si>
  <si>
    <t>1161 MULBERRY CT HOLLISTER CA 95023-5261</t>
  </si>
  <si>
    <t>1111 MULBERRY CT HOLLISTER CA 95023-5261</t>
  </si>
  <si>
    <t>1910 SYCAMORE CT HOLLISTER CA 95023-5253</t>
  </si>
  <si>
    <t>1261 MULBERRY CIR HOLLISTER CA 95023</t>
  </si>
  <si>
    <t>1901 SPRUCE DR HOLLISTER CA 95023-5250</t>
  </si>
  <si>
    <t>2160 RALEIGH CIR HOLLISTER CA 95023-5234</t>
  </si>
  <si>
    <t>2150 PECAN CT HOLLISTER CA 95023-7550</t>
  </si>
  <si>
    <t>1301 HICKORY CT HOLLISTER CA 95023-7506</t>
  </si>
  <si>
    <t>950 ALDER ST HOLLISTER CA 95023-5206</t>
  </si>
  <si>
    <t>2180 BURLWOOD DR HOLLISTER CA 95023-7547</t>
  </si>
  <si>
    <t>1930 GLARNER ST HOLLISTER CA 95023-5214</t>
  </si>
  <si>
    <t>2171 GLARNER ST HOLLISTER CA 95023-5220</t>
  </si>
  <si>
    <t>1901 GLARNER ST HOLLISTER CA 95023-5215</t>
  </si>
  <si>
    <t>2131 CYPRESS ST HOLLISTER CA 95023-7554</t>
  </si>
  <si>
    <t>2190 CYPRESS ST HOLLISTER CA 95023-7558</t>
  </si>
  <si>
    <t>1981 SYCAMORE CT HOLLISTER CA 95023-5254</t>
  </si>
  <si>
    <t>1241 SEQUOIA CT HOLLISTER CA 95023-7561</t>
  </si>
  <si>
    <t>2174 BEACHWOOD CT HOLLISTER CA 95023-7552</t>
  </si>
  <si>
    <t>1920 PONDEROSA CT HOLLISTER CA 95023-5245</t>
  </si>
  <si>
    <t>810 RAND ST HOLLISTER CA 95023-5226</t>
  </si>
  <si>
    <t>2120 BURLWOOD DR HOLLISTER CA 95023-7547</t>
  </si>
  <si>
    <t>900 RAND ST HOLLISTER CA 95023-5227</t>
  </si>
  <si>
    <t>2111 RALEIGH CIR HOLLISTER CA 95023-5233</t>
  </si>
  <si>
    <t>2001 HICKORY CT HOLLISTER CA 95023-7520</t>
  </si>
  <si>
    <t>1930 EVERGREEN CT HOLLISTER CA 95023-5244</t>
  </si>
  <si>
    <t>1201 ALDER ST HOLLISTER CA 95023-5257</t>
  </si>
  <si>
    <t>1150 MULBERRY CT HOLLISTER CA 95023</t>
  </si>
  <si>
    <t>1971 PORTER CIR HOLLISTER CA 95023-5213</t>
  </si>
  <si>
    <t>1286 ALDER CT HOLLISTER CA 95023-5200</t>
  </si>
  <si>
    <t>2141 CYPRESS ST HOLLISTER CA 95023-7554</t>
  </si>
  <si>
    <t>1151 CYPRESS ST HOLLISTER CA 95023</t>
  </si>
  <si>
    <t>1161 CYPRESS ST HOLLISTER CA 95023</t>
  </si>
  <si>
    <t>1931 SPRUCE DR HOLLISTER CA 95023-5251</t>
  </si>
  <si>
    <t>2115 CYPRESS ST HOLLISTER CA 95023-7554</t>
  </si>
  <si>
    <t>2121 BURLWOOD DR HOLLISTER CA 95023-7548</t>
  </si>
  <si>
    <t>2165 BURLWOOD DR HOLLISTER CA 95023-7549</t>
  </si>
  <si>
    <t>1931 CYPRESS ST HOLLISTER CA 95023-5243</t>
  </si>
  <si>
    <t>2171 TEAKWOOD CT HOLLISTER CA 95023-7551</t>
  </si>
  <si>
    <t>2100 PECAN CT HOLLISTER CA 95023-7550</t>
  </si>
  <si>
    <t>1911 POPLAR CT HOLLISTER CA 95023-5248</t>
  </si>
  <si>
    <t>2181 TEAKWOOD CT HOLLISTER CA 95023-7551</t>
  </si>
  <si>
    <t>2181 RALEIGH CIR HOLLISTER CA 95023-5235</t>
  </si>
  <si>
    <t>1980 PORTER CIR HOLLISTER CA 95023-5212</t>
  </si>
  <si>
    <t>2101 HEMLOCK CT HOLLISTER CA 95023-7501</t>
  </si>
  <si>
    <t>2130 BURLWOOD DR HOLLISTER CA 95023-7547</t>
  </si>
  <si>
    <t>1920 CYPRESS ST HOLLISTER CA 95023-5242</t>
  </si>
  <si>
    <t>2131 SPRUCE DR HOLLISTER CA 95023-7524</t>
  </si>
  <si>
    <t>1260 MULBERRY CIR HOLLISTER CA 95023</t>
  </si>
  <si>
    <t>1700 HICKORY CT HOLLISTER CA 95023-7513</t>
  </si>
  <si>
    <t>2170 CYPRESS ST HOLLISTER CA 95023-7558</t>
  </si>
  <si>
    <t>1240 SEQUOIA CT HOLLISTER CA 95023-7561</t>
  </si>
  <si>
    <t>1120 MULBERRY CT HOLLISTER CA 95023-5262</t>
  </si>
  <si>
    <t>1260 ALDER ST HOLLISTER CA 95023-5241</t>
  </si>
  <si>
    <t>1940 PORTER CIR HOLLISTER CA 95023-5210</t>
  </si>
  <si>
    <t>2140 PECAN CT HOLLISTER CA 95023-7550</t>
  </si>
  <si>
    <t>1981 GLARNER ST HOLLISTER CA 95023-5217</t>
  </si>
  <si>
    <t>2161 BEACHWOOD CT HOLLISTER CA 95023-7563</t>
  </si>
  <si>
    <t>1951 GLARNER ST HOLLISTER CA 95023-5215</t>
  </si>
  <si>
    <t>2184 BEACHWOOD CT HOLLISTER CA 95023-7552</t>
  </si>
  <si>
    <t>1920 SPRUCE DR HOLLISTER CA 95023-5249</t>
  </si>
  <si>
    <t>1951 POPLAR CT HOLLISTER CA 95023-5248</t>
  </si>
  <si>
    <t>2184 CYPRESS ST HOLLISTER CA 95023-7558</t>
  </si>
  <si>
    <t>2140 BURLWOOD DR HOLLISTER CA 95023-7547</t>
  </si>
  <si>
    <t>961 ALDER ST HOLLISTER CA 95023-5207</t>
  </si>
  <si>
    <t>1911 PORTER CIR HOLLISTER CA 95023-5211</t>
  </si>
  <si>
    <t>2170 BURLWOOD DR HOLLISTER CA 95023-7547</t>
  </si>
  <si>
    <t>1970 PONDEROSA CT HOLLISTER CA 95023-5247</t>
  </si>
  <si>
    <t>1251 SEQUOIA CT HOLLISTER CA 95023-7561</t>
  </si>
  <si>
    <t>2120 OSBORNE CIR HOLLISTER CA 95023-5228</t>
  </si>
  <si>
    <t>2161 GLARNER ST HOLLISTER CA 95023-5220</t>
  </si>
  <si>
    <t>1100 ALDER ST HOLLISTER CA 95023-5256</t>
  </si>
  <si>
    <t>2160 BURLWOOD DR HOLLISTER CA 95023-7547</t>
  </si>
  <si>
    <t>1931 EVERGREEN CT HOLLISTER CA 95023-5244</t>
  </si>
  <si>
    <t>2180 SPRUCE DR HOLLISTER CA 95023-7523</t>
  </si>
  <si>
    <t>1282 ALDER ST HOLLISTER CA 95023-5241</t>
  </si>
  <si>
    <t>990 HEMLOCK CT HOLLISTER CA 95023-7526</t>
  </si>
  <si>
    <t>1900 PORTER CIR HOLLISTER CA 95023-5210</t>
  </si>
  <si>
    <t>2110 GLARNER ST HOLLISTER CA 95023-5219</t>
  </si>
  <si>
    <t>1980 PARKVIEW CIR HOLLISTER CA 95023-5223</t>
  </si>
  <si>
    <t>1980 SPRUCE DR HOLLISTER CA 95023-5252</t>
  </si>
  <si>
    <t>1101 HICKORY CT HOLLISTER CA 95023-7502</t>
  </si>
  <si>
    <t>2191 BEACHWOOD CT HOLLISTER CA 95023-7562</t>
  </si>
  <si>
    <t>2161 RALEIGH CIR HOLLISTER CA 95023-5235</t>
  </si>
  <si>
    <t>2104 CYPRESS ST HOLLISTER CA 95023-7553</t>
  </si>
  <si>
    <t>2165 TEAKWOOD CT HOLLISTER CA 95023-7551</t>
  </si>
  <si>
    <t>1071 CYPRESS ST HOLLISTER CA 95023</t>
  </si>
  <si>
    <t>2164 TEAKWOOD CT HOLLISTER CA 95023-7551</t>
  </si>
  <si>
    <t>1220 ALDER ST HOLLISTER CA 95023-5239</t>
  </si>
  <si>
    <t>1941 PONDEROSA CT HOLLISTER CA 95023-5246</t>
  </si>
  <si>
    <t>980 ALDER ST HOLLISTER CA 95023-5206</t>
  </si>
  <si>
    <t>1930 PONDEROSA CT HOLLISTER CA 95023-5245</t>
  </si>
  <si>
    <t>1901 HICKORY CT HOLLISTER CA 95023-7518</t>
  </si>
  <si>
    <t>2101 HICKORY CT HOLLISTER CA 95023-7522</t>
  </si>
  <si>
    <t>2141 SPRUCE DR HOLLISTER CA 95023-7524</t>
  </si>
  <si>
    <t>1400 HICKORY CT HOLLISTER CA 95023-7507</t>
  </si>
  <si>
    <t>1900 CYPRESS ST HOLLISTER CA 95023-5242</t>
  </si>
  <si>
    <t>2161 TEAKWOOD CT HOLLISTER CA 95023-7551</t>
  </si>
  <si>
    <t>1990 SPRUCE DR HOLLISTER CA 95023-5252</t>
  </si>
  <si>
    <t>2190 GLARNER ST HOLLISTER CA 95023-5222</t>
  </si>
  <si>
    <t>1960 CYPRESS ST HOLLISTER CA 95023-5242</t>
  </si>
  <si>
    <t>2111 PECAN CT HOLLISTER CA 95023-7550</t>
  </si>
  <si>
    <t>1920 PORTER CIR HOLLISTER CA 95023-5210</t>
  </si>
  <si>
    <t>2185 BURLWOOD DR HOLLISTER CA 95023-7549</t>
  </si>
  <si>
    <t>2170 TEAKWOOD CT HOLLISTER CA 95023-7551</t>
  </si>
  <si>
    <t>1911 SPRUCE DR HOLLISTER CA 95023-5250</t>
  </si>
  <si>
    <t>2131 GLARNER ST HOLLISTER CA 95023-5220</t>
  </si>
  <si>
    <t>2191 BURLWOOD DR HOLLISTER CA 95023-7549</t>
  </si>
  <si>
    <t>1201 MULBERRY ST HOLLISTER CA 95023</t>
  </si>
  <si>
    <t>871 LESLIE ST HOLLISTER CA 95023-5224</t>
  </si>
  <si>
    <t>1020 HICKORY CT HOLLISTER CA 95023-7500</t>
  </si>
  <si>
    <t>1960 PARKVIEW CIR HOLLISTER CA 95023-5223</t>
  </si>
  <si>
    <t>2140 PRIMROSE CT HOLLISTER CA 95023-7560</t>
  </si>
  <si>
    <t>850 RAND ST HOLLISTER CA 95023-5226</t>
  </si>
  <si>
    <t>2191 GLARNER ST HOLLISTER CA 95023-5221</t>
  </si>
  <si>
    <t>1280 ALDER ST HOLLISTER CA 95023-5241</t>
  </si>
  <si>
    <t>1181 CYPRESS ST HOLLISTER CA 95023</t>
  </si>
  <si>
    <t>2110 OSBORNE CIR HOLLISTER CA 95023-5228</t>
  </si>
  <si>
    <t>1200 SEQUOIA CT HOLLISTER CA 95023-7561</t>
  </si>
  <si>
    <t>1080 HEMLOCK CT HOLLISTER CA 95023-7526</t>
  </si>
  <si>
    <t>1501 HICKORY CT HOLLISTER CA 95023-7510</t>
  </si>
  <si>
    <t>1940 SYCAMORE CT HOLLISTER CA 95023-5253</t>
  </si>
  <si>
    <t>2121 RALEIGH CIR HOLLISTER CA 95023-5233</t>
  </si>
  <si>
    <t>1180 ALDER ST HOLLISTER CA 95023-5237</t>
  </si>
  <si>
    <t>2181 SPRUCE DR HOLLISTER CA 95023-7525</t>
  </si>
  <si>
    <t>1800 HEMLOCK CT HOLLISTER CA 95023-7540</t>
  </si>
  <si>
    <t>1961 PONDEROSA CT HOLLISTER CA 95023-5246</t>
  </si>
  <si>
    <t>1901 SYCAMORE CT HOLLISTER CA 95023-5254</t>
  </si>
  <si>
    <t>1600 HICKORY CT HOLLISTER CA 95023-7511</t>
  </si>
  <si>
    <t>1171 CYPRESS ST HOLLISTER CA 95023</t>
  </si>
  <si>
    <t>1931 SYCAMORE CT HOLLISTER CA 95023-5254</t>
  </si>
  <si>
    <t>1930 SPRUCE DR HOLLISTER CA 95023-5249</t>
  </si>
  <si>
    <t>1701 HICKORY CT HOLLISTER CA 95023-7514</t>
  </si>
  <si>
    <t>1801 HICKORY CT HOLLISTER CA 95023-7516</t>
  </si>
  <si>
    <t>1601 HICKORY CT HOLLISTER CA 95023-7512</t>
  </si>
  <si>
    <t>1401 HICKORY CT HOLLISTER CA 95023-7508</t>
  </si>
  <si>
    <t>1201 HICKORY CT HOLLISTER CA 95023-7504</t>
  </si>
  <si>
    <t>2175 TEAKWOOD CT HOLLISTER CA 95023-7551</t>
  </si>
  <si>
    <t>1200 CLEARVIEW DR HOLLISTER CA 95023-6737</t>
  </si>
  <si>
    <t>1041 NEZ PERCE DR HOLLISTER CA 95023</t>
  </si>
  <si>
    <t>1100 HILLCREST RD HOLLISTER CA 95023</t>
  </si>
  <si>
    <t>201 LOS ALTOS DR HOLLISTER CA 95023-5145</t>
  </si>
  <si>
    <t>1670 LAS BRISAS DR HOLLISTER CA 95023-6738</t>
  </si>
  <si>
    <t>1461 MCDONALD CIR HOLLISTER CA 95023-6743</t>
  </si>
  <si>
    <t>1391 KATHLEEN CT HOLLISTER CA 95023-6749</t>
  </si>
  <si>
    <t>1491 KING CIR HOLLISTER CA 95023-6742</t>
  </si>
  <si>
    <t>1461 KING CIR HOLLISTER CA 95023-6742</t>
  </si>
  <si>
    <t>1460 KING CIR HOLLISTER CA 95023-6742</t>
  </si>
  <si>
    <t>1370 KATHLEEN CT HOLLISTER CA 95023-6749</t>
  </si>
  <si>
    <t>1031 LOS ALTOS DR HOLLISTER CA 95023-6740</t>
  </si>
  <si>
    <t>1631 LAS BRISAS DR HOLLISTER CA 95023-6729</t>
  </si>
  <si>
    <t>1080 LOS ALTOS DR HOLLISTER CA 95023-5156</t>
  </si>
  <si>
    <t>1671 LAS BRISAS DR HOLLISTER CA 95023-6729</t>
  </si>
  <si>
    <t>1581 LAS BRISAS DR HOLLISTER CA 95023-6707</t>
  </si>
  <si>
    <t>1111 CLEARVIEW DR HOLLISTER CA 95023-6700</t>
  </si>
  <si>
    <t>1571 EL CAMINO DE VIDA HOLLISTER CA 95023-5170</t>
  </si>
  <si>
    <t>1611 LAS BRISAS DR HOLLISTER CA 95023-6729</t>
  </si>
  <si>
    <t>1341 B HILLCREST RD HOLLISTER CA 95023-5172</t>
  </si>
  <si>
    <t>1030 NEZ PERCE DR HOLLISTER CA 95023-5190</t>
  </si>
  <si>
    <t>1170 NEZ PERCE DR HOLLISTER CA 95023-6718</t>
  </si>
  <si>
    <t>1371 KATHLEEN CT HOLLISTER CA 95023-6749</t>
  </si>
  <si>
    <t>1650 LAS BRISAS DR HOLLISTER CA 95023-6738</t>
  </si>
  <si>
    <t>1410 EL CAMINO DE VIDA HOLLISTER CA 95023-5188</t>
  </si>
  <si>
    <t>1030 LOS ALTOS DR HOLLISTER CA 95023</t>
  </si>
  <si>
    <t>1511 LAS BRISAS DR HOLLISTER CA 95023-6707</t>
  </si>
  <si>
    <t>1521 LAS BRISAS DR HOLLISTER CA 95023-6707</t>
  </si>
  <si>
    <t>1501 LAS BRISAS DR HOLLISTER CA 95023-6707</t>
  </si>
  <si>
    <t>1363 A HILLCREST RD HOLLISTER CA 95023-5172</t>
  </si>
  <si>
    <t>1221 A MANZANITA DR HOLLISTER CA 95023-6721</t>
  </si>
  <si>
    <t>1341 A HILLCREST RD HOLLISTER CA 95023-5172</t>
  </si>
  <si>
    <t>1130 CLEARVIEW DR HOLLISTER CA 95023-5192</t>
  </si>
  <si>
    <t>1260 NEZ PERCE DR HOLLISTER CA 95023-6731</t>
  </si>
  <si>
    <t>1281 NEZ PERCE DR HOLLISTER CA 95023-6732</t>
  </si>
  <si>
    <t>1091 NEZ PERCE DR HOLLISTER CA 95023-5191</t>
  </si>
  <si>
    <t>1100 CLEARVIEW DR HOLLISTER CA 95023-5192</t>
  </si>
  <si>
    <t>1091 LOS ALTOS DR HOLLISTER CA 95023-6740</t>
  </si>
  <si>
    <t>1541 LAS BRISAS DR HOLLISTER CA 95023-6707</t>
  </si>
  <si>
    <t>1450 FARRAGOT DR HOLLISTER CA 95023-6704</t>
  </si>
  <si>
    <t>1660 EL CAMINO DE VIDA HOLLISTER CA 95023-6741</t>
  </si>
  <si>
    <t>1561 EL CAMINO DE VIDA HOLLISTER CA 95023-5170</t>
  </si>
  <si>
    <t>1691 LAS BRISAS DR HOLLISTER CA 95023-6729</t>
  </si>
  <si>
    <t>1301 B HILLCREST RD HOLLISTER CA 95023-5134</t>
  </si>
  <si>
    <t>820 BONNIE VIEW DR HOLLISTER CA 95023-5184</t>
  </si>
  <si>
    <t>830 CLEARVIEW DR HOLLISTER CA 95023-5174</t>
  </si>
  <si>
    <t>830 BONNIE VIEW DR HOLLISTER CA 95023-5184</t>
  </si>
  <si>
    <t>1391 B HILLCREST RD HOLLISTER CA 95023-5172</t>
  </si>
  <si>
    <t>1291 MANZANITA DR HOLLISTER CA 95023-6721</t>
  </si>
  <si>
    <t>1260 MANZANITA DR HOLLISTER CA 95023-6720</t>
  </si>
  <si>
    <t>1461 MESQUITE DR HOLLISTER CA 95023-6712</t>
  </si>
  <si>
    <t>1481 MESQUITE DR HOLLISTER CA 95023-6712</t>
  </si>
  <si>
    <t>1391 A HILLCREST RD HOLLISTER CA 95023-5172</t>
  </si>
  <si>
    <t>1370 SAWTOOTH DR HOLLISTER CA 95023-5178</t>
  </si>
  <si>
    <t>1010 NEZ PERCE DR HOLLISTER CA 95023-5190</t>
  </si>
  <si>
    <t>1080 NEZ PERCE DR HOLLISTER CA 95023-5190</t>
  </si>
  <si>
    <t>1361 SHOSHONE CIR HOLLISTER CA 95023-5180</t>
  </si>
  <si>
    <t>841 BONNIE VIEW DR HOLLISTER CA 95023-5185</t>
  </si>
  <si>
    <t>1360 ALPINE CIR HOLLISTER CA 95023-5173</t>
  </si>
  <si>
    <t>861 BONNIE VIEW DR HOLLISTER CA 95023-5185</t>
  </si>
  <si>
    <t>801 BONNIE VIEW DR HOLLISTER CA 95023-5185</t>
  </si>
  <si>
    <t>831 CLEARVIEW DR HOLLISTER CA 95023-5182</t>
  </si>
  <si>
    <t>820 CLEARVIEW DR HOLLISTER CA 95023-5174</t>
  </si>
  <si>
    <t>871 CLEARVIEW DR HOLLISTER CA 95023-5183</t>
  </si>
  <si>
    <t>901 CLEARVIEW DR HOLLISTER CA 95023-5176</t>
  </si>
  <si>
    <t>1371 SAWTOOTH DR HOLLISTER CA 95023-5179</t>
  </si>
  <si>
    <t>1361 ALPINE CIR HOLLISTER CA 95023-5173</t>
  </si>
  <si>
    <t>1371 ALPINE CIR HOLLISTER CA 95023-5173</t>
  </si>
  <si>
    <t>1360 SAWTOOTH DR HOLLISTER CA 95023-5178</t>
  </si>
  <si>
    <t>931 CLEARVIEW DR HOLLISTER CA 95023-5176</t>
  </si>
  <si>
    <t>1271 PAYETTE CIR HOLLISTER CA 95023-6739</t>
  </si>
  <si>
    <t>800 BONNIE VIEW DR HOLLISTER CA 95023-5184</t>
  </si>
  <si>
    <t>1491 MCDONALD CIR HOLLISTER CA 95023</t>
  </si>
  <si>
    <t>1071 LOS ALTOS DR HOLLISTER CA 95023-6740</t>
  </si>
  <si>
    <t>1400 MESQUITE DR HOLLISTER CA 95023-6711</t>
  </si>
  <si>
    <t>1190 CLEARVIEW DR HOLLISTER CA 95023-5192</t>
  </si>
  <si>
    <t>1491 MESQUITE DR HOLLISTER CA 95023-6712</t>
  </si>
  <si>
    <t>1455 MESQUITE DR HOLLISTER CA 95023-6712</t>
  </si>
  <si>
    <t>1471 MCDONALD CIR HOLLISTER CA 95023-6743</t>
  </si>
  <si>
    <t>1231 PAYETTE CIR HOLLISTER CA 95023-6739</t>
  </si>
  <si>
    <t>1040 NEZ PERCE DR HOLLISTER CA 95023-5190</t>
  </si>
  <si>
    <t>1170 CLEARVIEW DR HOLLISTER CA 95023-5192</t>
  </si>
  <si>
    <t>990 CLEARVIEW DR HOLLISTER CA 95023-5175</t>
  </si>
  <si>
    <t>991 CLEARVIEW DR HOLLISTER CA 95023-5100</t>
  </si>
  <si>
    <t>1490 EL CAMINO DE VIDA HOLLISTER CA 95023-5188</t>
  </si>
  <si>
    <t>1091 CLEARVIEW DR HOLLISTER CA 95023-5193</t>
  </si>
  <si>
    <t>1651 LAS BRISAS DR HOLLISTER CA 95023-6729</t>
  </si>
  <si>
    <t>1600 EL CAMINO DE VIDA HOLLISTER CA 95023-6727</t>
  </si>
  <si>
    <t>1630 EL CAMINO DE VIDA HOLLISTER CA 95023-6727</t>
  </si>
  <si>
    <t>1520 LAS BRISAS DR HOLLISTER CA 95023-6708</t>
  </si>
  <si>
    <t>1610 EL CAMINO DE VIDA HOLLISTER CA 95023-6727</t>
  </si>
  <si>
    <t>1451 MESQUITE DR HOLLISTER CA 95023-6712</t>
  </si>
  <si>
    <t>1271 SAWTOOTH DR HOLLISTER CA 95023-5177</t>
  </si>
  <si>
    <t>1620 COBBLESTONE CT HOLLISTER CA 95023-6744</t>
  </si>
  <si>
    <t>1040 TRINITY DR HOLLISTER CA 95023-5194</t>
  </si>
  <si>
    <t>1520 EL CAMINO DE VIDA HOLLISTER CA 95023-5169</t>
  </si>
  <si>
    <t>1641 COBBLESTONE CT HOLLISTER CA 95023-6744</t>
  </si>
  <si>
    <t>1191 NEZ PERCE DR HOLLISTER CA 95023-6719</t>
  </si>
  <si>
    <t>1261 PAYETTE CIR HOLLISTER CA 95023-6739</t>
  </si>
  <si>
    <t>1521 EL CAMINO DE VIDA HOLLISTER CA 95023-5170</t>
  </si>
  <si>
    <t>1071 TRINITY DR HOLLISTER CA 95023-5195</t>
  </si>
  <si>
    <t>1060 TRINITY DR HOLLISTER CA 95023-5194</t>
  </si>
  <si>
    <t>1031 TRINITY DR HOLLISTER CA 95023-5195</t>
  </si>
  <si>
    <t>1471 FARRAGOT DR HOLLISTER CA 95023-6705</t>
  </si>
  <si>
    <t>1071 NEZ PERCE DR HOLLISTER CA 95023-5191</t>
  </si>
  <si>
    <t>1070 CLEARVIEW DR HOLLISTER CA 95023-6716</t>
  </si>
  <si>
    <t>1600 COBBLESTONE CT HOLLISTER CA 95023-6744</t>
  </si>
  <si>
    <t>1640 COBBLESTONE CT HOLLISTER CA 95023-6744</t>
  </si>
  <si>
    <t>1281 MANZANITA DR HOLLISTER CA 95023-6721</t>
  </si>
  <si>
    <t>1470 MESQUITE DR HOLLISTER CA 95023-6711</t>
  </si>
  <si>
    <t>1499 MESQUITE DR HOLLISTER CA 95023-6712</t>
  </si>
  <si>
    <t>1470 LAS BRISAS DR HOLLISTER CA 95023-6706</t>
  </si>
  <si>
    <t>1071 CLEARVIEW DR HOLLISTER CA 95023-5193</t>
  </si>
  <si>
    <t>990 LOS ALTOS DR HOLLISTER CA 95023-5157</t>
  </si>
  <si>
    <t>940 CLEARVIEW DR HOLLISTER CA 95023-5175</t>
  </si>
  <si>
    <t>931 BONNIE VIEW DR HOLLISTER CA 95023-5187</t>
  </si>
  <si>
    <t>920 BONNIE VIEW DR HOLLISTER CA 95023-5186</t>
  </si>
  <si>
    <t>970 CLEARVIEW DR HOLLISTER CA 95023-5175</t>
  </si>
  <si>
    <t>850 BONNIE VIEW DR HOLLISTER CA 95023-5184</t>
  </si>
  <si>
    <t>1220 MANZANITA DR HOLLISTER CA 95023-6720</t>
  </si>
  <si>
    <t>1491 FARRAGOT DR HOLLISTER CA 95023-6705</t>
  </si>
  <si>
    <t>1290 MANZANITA DR HOLLISTER CA 95023-6720</t>
  </si>
  <si>
    <t>1270 MANZANITA DR HOLLISTER CA 95023-6720</t>
  </si>
  <si>
    <t>1210 MANZANITA DR HOLLISTER CA 95023-6720</t>
  </si>
  <si>
    <t>1490 LAS BRISAS DR HOLLISTER CA 95023-6706</t>
  </si>
  <si>
    <t>1681 EL CAMINO DE VIDA HOLLISTER CA 95023-6730</t>
  </si>
  <si>
    <t>1631 COBBLESTONE CT HOLLISTER CA 95023-6744</t>
  </si>
  <si>
    <t>1510 EL CAMINO DE VIDA HOLLISTER CA 95023-5169</t>
  </si>
  <si>
    <t>1586 EL CAMINO DE VIDA HOLLISTER CA 95023-5169</t>
  </si>
  <si>
    <t>1651 EL CAMINO DE VIDA HOLLISTER CA 95023-6730</t>
  </si>
  <si>
    <t>1250 CLEARVIEW DR HOLLISTER CA 95023-6737</t>
  </si>
  <si>
    <t>1221 NEZ PERCE DR HOLLISTER CA 95023-6732</t>
  </si>
  <si>
    <t>1471 KING CIR HOLLISTER CA 95023-6742</t>
  </si>
  <si>
    <t>1381 MARILYN CT HOLLISTER CA 95023-6748</t>
  </si>
  <si>
    <t>1361 SAWTOOTH DR HOLLISTER CA 95023-5179</t>
  </si>
  <si>
    <t>1380 SHOSHONE CIR HOLLISTER CA 95023-5180</t>
  </si>
  <si>
    <t>891 CLEARVIEW DR HOLLISTER CA 95023-5183</t>
  </si>
  <si>
    <t>1381 ALPINE CIR HOLLISTER CA 95023-5173</t>
  </si>
  <si>
    <t>1500 LAS BRISAS DR HOLLISTER CA 95023-6708</t>
  </si>
  <si>
    <t>1680 EL CAMINO DE VIDA HOLLISTER CA 95023-6741</t>
  </si>
  <si>
    <t>1070 TRINITY DR HOLLISTER CA 95023-5194</t>
  </si>
  <si>
    <t>1031 CLEARVIEW DR HOLLISTER CA 95023-5193</t>
  </si>
  <si>
    <t>1051 CLEARVIEW DR HOLLISTER CA 95023-5193</t>
  </si>
  <si>
    <t>1531 EL CAMINO DE VIDA HOLLISTER CA 95023-5170</t>
  </si>
  <si>
    <t>1451 EL CAMINO DE VIDA HOLLISTER CA 95023-5189</t>
  </si>
  <si>
    <t>1370 MARILYN CT HOLLISTER CA 95023</t>
  </si>
  <si>
    <t>1371 MARILYN CT HOLLISTER CA 95023</t>
  </si>
  <si>
    <t>1381 MESQUITE DR HOLLISTER CA 95023</t>
  </si>
  <si>
    <t>1401 MESQUITE DR HOLLISTER CA 95023</t>
  </si>
  <si>
    <t>1380 MARILYN CT HOLLISTER CA 95023</t>
  </si>
  <si>
    <t>941 TRINITY DR HOLLISTER CA 95023</t>
  </si>
  <si>
    <t>1450 MCDONALD CIR HOLLISTER CA 95023</t>
  </si>
  <si>
    <t>1230 CLEARVIEW DR HOLLISTER CA 95023-6737</t>
  </si>
  <si>
    <t>1490 KING CIR HOLLISTER CA 95023-6742</t>
  </si>
  <si>
    <t>860 BONNIE VIEW DR HOLLISTER CA 95023-5184</t>
  </si>
  <si>
    <t>1080 CLEARVIEW DR HOLLISTER CA 95023-6716</t>
  </si>
  <si>
    <t>1630 LAS BRISAS DR HOLLISTER CA 95023-6738</t>
  </si>
  <si>
    <t>1133 HILLCREST RD HOLLISTER CA 95023-5130</t>
  </si>
  <si>
    <t>1450 KING CIR HOLLISTER CA 95023-6742</t>
  </si>
  <si>
    <t>1130 NEZ PERCE DR HOLLISTER CA 95023-6718</t>
  </si>
  <si>
    <t>1460 MESQUITE DR HOLLISTER CA 95023-6711</t>
  </si>
  <si>
    <t>1101 NEZ PERCE DR HOLLISTER CA 95023-6719</t>
  </si>
  <si>
    <t>1690 EL CAMINO DE VIDA HOLLISTER CA 95023-6741</t>
  </si>
  <si>
    <t>1390 KATHLEEN CT HOLLISTER CA 95023</t>
  </si>
  <si>
    <t>1490 MCDONALD CIR HOLLISTER CA 95023</t>
  </si>
  <si>
    <t>1401 KATHLEEN CT HOLLISTER CA 95023</t>
  </si>
  <si>
    <t>1300 NEZ PERCE DR HOLLISTER CA 95023</t>
  </si>
  <si>
    <t>1490 FARRAGOT DR HOLLISTER CA 95023-6704</t>
  </si>
  <si>
    <t>1471 LAS BRISAS DR HOLLISTER CA 95023-6717</t>
  </si>
  <si>
    <t>851 BONNIE VIEW DR HOLLISTER CA 95023-5185</t>
  </si>
  <si>
    <t>1270 CLEARVIEW DR HOLLISTER CA 95023-6737</t>
  </si>
  <si>
    <t>1510 FARRAGOT DR HOLLISTER CA 95023-6725</t>
  </si>
  <si>
    <t>1698 EL CAMINO DE VIDA HOLLISTER CA 95023-6741</t>
  </si>
  <si>
    <t>840 BONNIE VIEW DR HOLLISTER CA 95023-5184</t>
  </si>
  <si>
    <t>1090 CLEARVIEW DR HOLLISTER CA 95023-6716</t>
  </si>
  <si>
    <t>1440 MESQUITE DR HOLLISTER CA 95023-6711</t>
  </si>
  <si>
    <t>1580 LAS BRISAS DR HOLLISTER CA 95023-6708</t>
  </si>
  <si>
    <t>1471 EL CAMINO DE VIDA HOLLISTER CA 95023-5189</t>
  </si>
  <si>
    <t>1670 EL CAMINO DE VIDA HOLLISTER CA 95023-6741</t>
  </si>
  <si>
    <t>1041 TRINITY DR HOLLISTER CA 95023-5195</t>
  </si>
  <si>
    <t>1620 EL CAMINO DE VIDA HOLLISTER CA 95023-6727</t>
  </si>
  <si>
    <t>1400 KATHLEEN CT HOLLISTER CA 95023-6749</t>
  </si>
  <si>
    <t>1540 LAS BRISAS DR HOLLISTER CA 95023-6708</t>
  </si>
  <si>
    <t>1221 B MANZANITA DR HOLLISTER CA 95023-6721</t>
  </si>
  <si>
    <t>1201 CLEARVIEW DR HOLLISTER CA 95023-6703</t>
  </si>
  <si>
    <t>1001 LOS ALTOS DR HOLLISTER CA 95023-6740</t>
  </si>
  <si>
    <t>1550 LAS BRISAS DR HOLLISTER CA 95023-6708</t>
  </si>
  <si>
    <t>1460 TRINITY CIR HOLLISTER CA 95023</t>
  </si>
  <si>
    <t>1451 KING CIR HOLLISTER CA 95023-6742</t>
  </si>
  <si>
    <t>1371 SHOSHONE CIR HOLLISTER CA 95023-5180</t>
  </si>
  <si>
    <t>1090 NEZ PERCE DR HOLLISTER CA 95023-5190</t>
  </si>
  <si>
    <t>1501 EL CAMINO DE VIDA HOLLISTER CA 95023-5170</t>
  </si>
  <si>
    <t>930 BONNIE VIEW DR HOLLISTER CA 95023-5186</t>
  </si>
  <si>
    <t>1280 CLEARVIEW DR HOLLISTER CA 95023-6737</t>
  </si>
  <si>
    <t>950 CLEARVIEW DR HOLLISTER CA 95023-5175</t>
  </si>
  <si>
    <t>1581 EL CAMINO DE VIDA HOLLISTER CA 95023-5170</t>
  </si>
  <si>
    <t>1470 EL CAMINO DE VIDA HOLLISTER CA 95023-5188</t>
  </si>
  <si>
    <t>1671 EL CAMINO DE VIDA HOLLISTER CA 95023-6730</t>
  </si>
  <si>
    <t>1601 LAS BRISAS DR HOLLISTER CA 95023-6729</t>
  </si>
  <si>
    <t>1370 SHOSHONE CIR HOLLISTER CA 95023-5180</t>
  </si>
  <si>
    <t>1551 LAS BRISAS DR HOLLISTER CA 95023-6707</t>
  </si>
  <si>
    <t>1201 MANZANITA DR HOLLISTER CA 95023-6721</t>
  </si>
  <si>
    <t>1301 SAWTOOTH DR HOLLISTER CA 95023-5177</t>
  </si>
  <si>
    <t>1190 NEZ PERCE DR HOLLISTER CA 95023-6718</t>
  </si>
  <si>
    <t>920 CLEARVIEW DR HOLLISTER CA 95023-5175</t>
  </si>
  <si>
    <t>1441 MESQUITE DR HOLLISTER CA 95023</t>
  </si>
  <si>
    <t>1360 MARILYN CT HOLLISTER CA 95023</t>
  </si>
  <si>
    <t>1430 SAWTOOTH DR HOLLISTER CA 95023</t>
  </si>
  <si>
    <t>971 BONNIE VIEW DR HOLLISTER CA 95023</t>
  </si>
  <si>
    <t>1280 BONNIE VIEW DR HOLLISTER CA 95023</t>
  </si>
  <si>
    <t>1461 TRINITY CT HOLLISTER CA 95023</t>
  </si>
  <si>
    <t>991 BONNIE VIEW DR HOLLISTER CA 95023</t>
  </si>
  <si>
    <t>1390 MARILYN CT HOLLISTER CA 95023</t>
  </si>
  <si>
    <t>961 TRINITY DR HOLLISTER CA 95023</t>
  </si>
  <si>
    <t>951 TRINITY DR HOLLISTER CA 95023</t>
  </si>
  <si>
    <t>1408 TRINITY CIR HOLLISTER CA 95023</t>
  </si>
  <si>
    <t>1441 TRINITY CT HOLLISTER CA 95023</t>
  </si>
  <si>
    <t>1481 TRINITY CT HOLLISTER CA 95023</t>
  </si>
  <si>
    <t>1021 BONNIE VIEW RD HOLLISTER CA 95023</t>
  </si>
  <si>
    <t>960 BONNIE VIEW DR HOLLISTER CA 95023</t>
  </si>
  <si>
    <t>1040 BONNIE VIEW RD HOLLISTER CA 95023</t>
  </si>
  <si>
    <t>911 TRINITY DR HOLLISTER CA 95023</t>
  </si>
  <si>
    <t>1220 BONNIE VIEW DR HOLLISTER CA 95023</t>
  </si>
  <si>
    <t>1371 MESQUITE DR HOLLISTER CA 95023</t>
  </si>
  <si>
    <t>1200 BONNIE VIEW DR HOLLISTER CA 95023</t>
  </si>
  <si>
    <t>981 BONNIE VIEW DR HOLLISTER CA 95023</t>
  </si>
  <si>
    <t>921 TRINITY DR HOLLISTER CA 95023</t>
  </si>
  <si>
    <t>961 BONNIE VIEW DR HOLLISTER CA 95023</t>
  </si>
  <si>
    <t>1421 SAWTOOTH DR HOLLISTER CA 95023</t>
  </si>
  <si>
    <t>931 TRINITY DR HOLLISTER CA 95023</t>
  </si>
  <si>
    <t>1260 BONNIE VIEW DR HOLLISTER CA 95023</t>
  </si>
  <si>
    <t>1471 TRINITY CIR HOLLISTER CA 95023</t>
  </si>
  <si>
    <t>1410 TRINITY CIR HOLLISTER CA 95023</t>
  </si>
  <si>
    <t>1481 TRINITY CIR HOLLISTER CA 95023</t>
  </si>
  <si>
    <t>1400 MARILYN CT HOLLISTER CA 95023</t>
  </si>
  <si>
    <t>1420 TRINITY CIR HOLLISTER CA 95023</t>
  </si>
  <si>
    <t>1440 TRINITY CT HOLLISTER CA 95023</t>
  </si>
  <si>
    <t>1410 SAWTOOTH DR HOLLISTER CA 95023</t>
  </si>
  <si>
    <t>1480 TRINITY CT HOLLISTER CA 95023</t>
  </si>
  <si>
    <t>1401 SAWTOOTH DR HOLLISTER CA 95023</t>
  </si>
  <si>
    <t>1020 BONNIE VIEW RD HOLLISTER CA 95023</t>
  </si>
  <si>
    <t>851 TRINITY DR HOLLISTER CA 95023</t>
  </si>
  <si>
    <t>1030 BONNIE VIEW RD HOLLISTER CA 95023</t>
  </si>
  <si>
    <t>1440 SAWTOOTH DR HOLLISTER CA 95023</t>
  </si>
  <si>
    <t>971 TRINITY DR HOLLISTER CA 95023</t>
  </si>
  <si>
    <t>1480 MCDONALD CIR HOLLISTER CA 95023</t>
  </si>
  <si>
    <t>1380 KATHLEEN CT HOLLISTER CA 95023</t>
  </si>
  <si>
    <t>981 TRINITY DR HOLLISTER CA 95023</t>
  </si>
  <si>
    <t>1450 TRINITY CIR HOLLISTER CA 95023</t>
  </si>
  <si>
    <t>1421 TRINITY CT HOLLISTER CA 95023</t>
  </si>
  <si>
    <t>1050 BONNIE VIEW RD HOLLISTER CA 95023</t>
  </si>
  <si>
    <t>1420 TRINITY CT HOLLISTER CA 95023</t>
  </si>
  <si>
    <t>1460 TRINITY CT HOLLISTER CA 95023</t>
  </si>
  <si>
    <t>1480 TRINITY CIR HOLLISTER CA 95023</t>
  </si>
  <si>
    <t>1470 TRINITY CIR HOLLISTER CA 95023</t>
  </si>
  <si>
    <t>880 CLEARVIEW DR HOLLISTER CA 95023-5174</t>
  </si>
  <si>
    <t>991 TRINITY DR HOLLISTER CA 95023-6709</t>
  </si>
  <si>
    <t>1240 MANZANITA DR HOLLISTER CA 95023-6720</t>
  </si>
  <si>
    <t>1470 KING CIR HOLLISTER CA 95023-6742</t>
  </si>
  <si>
    <t>1241 B MANZANITA DR HOLLISTER CA 95023-6721</t>
  </si>
  <si>
    <t>1260 CLEARVIEW DR HOLLISTER CA 95023-6737</t>
  </si>
  <si>
    <t>1200 NEZ PERCE DR HOLLISTER CA 95023-6731</t>
  </si>
  <si>
    <t>1371 CLEARVIEW DR HOLLISTER CA 95023-6752</t>
  </si>
  <si>
    <t>1060 NEZ PERCE DR HOLLISTER CA 95023-5190</t>
  </si>
  <si>
    <t>1240 NEZ PERCE DR HOLLISTER CA 95023-6731</t>
  </si>
  <si>
    <t>1281 CLEARVIEW DR HOLLISTER CA 95023-6703</t>
  </si>
  <si>
    <t>1241 NEZ PERCE DR HOLLISTER CA 95023-6732</t>
  </si>
  <si>
    <t>1551 EL CAMINO DE VIDA HOLLISTER CA 95023-5170</t>
  </si>
  <si>
    <t>1481 MCDONALD CIR HOLLISTER CA 95023-6743</t>
  </si>
  <si>
    <t>1661 EL CAMINO DE VIDA HOLLISTER CA 95023-6730</t>
  </si>
  <si>
    <t>1491 LAS BRISAS DR HOLLISTER CA 95023-6717</t>
  </si>
  <si>
    <t>1030 TRINITY DR HOLLISTER CA 95023-5194</t>
  </si>
  <si>
    <t>1081 NEZ PERCE DR HOLLISTER CA 95023-5191</t>
  </si>
  <si>
    <t>1000 NEZ PERCE DR HOLLISTER CA 95023-5190</t>
  </si>
  <si>
    <t>1171 NEZ PERCE DR HOLLISTER CA 95023-6719</t>
  </si>
  <si>
    <t>831 &amp; 841 TRINITY DR HOLLISTER CA 95023</t>
  </si>
  <si>
    <t>891 TRINITY DR HOLLISTER CA 95023</t>
  </si>
  <si>
    <t>1403 TRINITY CIR HOLLISTER CA 95023</t>
  </si>
  <si>
    <t>1400 SAWTOOTH DR HOLLISTER CA 95023</t>
  </si>
  <si>
    <t>811 TRINITY DR HOLLISTER CA 95023</t>
  </si>
  <si>
    <t>821 TRINITY DR HOLLISTER CA 95023</t>
  </si>
  <si>
    <t>1440 TRINITY CIR HOLLISTER CA 95023</t>
  </si>
  <si>
    <t>950 BONNIE VIEW DR HOLLISTER CA 95023</t>
  </si>
  <si>
    <t>1430 TRINITY CIR HOLLISTER CA 95023</t>
  </si>
  <si>
    <t>1031 EL CERRO DR HOLLISTER CA 95023</t>
  </si>
  <si>
    <t>1035 EL CERRO DR HOLLISTER CA 95023</t>
  </si>
  <si>
    <t>1021 EL CERRO DR HOLLISTER CA 95023</t>
  </si>
  <si>
    <t>861 TRINITY DR HOLLISTER CA 95023</t>
  </si>
  <si>
    <t>1405 TRINITY CIR HOLLISTER CA 95023</t>
  </si>
  <si>
    <t>1420 SAWTOOTH DR HOLLISTER CA 95023</t>
  </si>
  <si>
    <t>1401 TRINITY CIR HOLLISTER CA 95023</t>
  </si>
  <si>
    <t>1441 SAWTOOTH DR HOLLISTER CA 95023</t>
  </si>
  <si>
    <t>1011 BONNIE VIEW RD HOLLISTER CA 95023</t>
  </si>
  <si>
    <t>901 TRINITY DR HOLLISTER CA 95023</t>
  </si>
  <si>
    <t>881 TRINITY DR HOLLISTER CA 95023</t>
  </si>
  <si>
    <t>1201 NEZ PERCE DR HOLLISTER CA 95023-6732</t>
  </si>
  <si>
    <t>1291 CLEARVIEW DR HOLLISTER CA 95023-6703</t>
  </si>
  <si>
    <t>800 A CLEARVIEW DR HOLLISTER CA 95023-5174</t>
  </si>
  <si>
    <t>1231 NEZ PERCE DR HOLLISTER CA 95023-6732</t>
  </si>
  <si>
    <t>881 BONNIE VIEW DR HOLLISTER CA 95023-5185</t>
  </si>
  <si>
    <t>1270 SAWTOOTH DR HOLLISTER CA 95023-6702</t>
  </si>
  <si>
    <t>1001 CLEARVIEW DR HOLLISTER CA 95023-5193</t>
  </si>
  <si>
    <t>1470 MCDONALD CIR HOLLISTER CA 95023</t>
  </si>
  <si>
    <t>1271 MANZANITA DR HOLLISTER CA 95023-6721</t>
  </si>
  <si>
    <t>1630 COBBLESTONE CT HOLLISTER CA 95023</t>
  </si>
  <si>
    <t>1480 MESQUITE DR HOLLISTER CA 95023-6711</t>
  </si>
  <si>
    <t>1241 PAYETTE CIR HOLLISTER CA 95023-6739</t>
  </si>
  <si>
    <t>1540 EL CAMINO DE VIDA HOLLISTER CA 95023-5169</t>
  </si>
  <si>
    <t>1641 EL CAMINO DE VIDA HOLLISTER CA 95023-6730</t>
  </si>
  <si>
    <t>1230 NEZ PERCE DR HOLLISTER CA 95023-6731</t>
  </si>
  <si>
    <t>940 BONNIE VIEW DR HOLLISTER CA 95023-5186</t>
  </si>
  <si>
    <t>1561 LAS BRISAS DR HOLLISTER CA 95023-6707</t>
  </si>
  <si>
    <t>1401 MARILYN CT HOLLISTER CA 95023-6751</t>
  </si>
  <si>
    <t>1261 NEZ PERCE DR HOLLISTER CA 95023-6732</t>
  </si>
  <si>
    <t>1651 COBBLESTONE CT HOLLISTER CA 95023-6744</t>
  </si>
  <si>
    <t>800 B CLEARVIEW DR HOLLISTER CA 95023-5174</t>
  </si>
  <si>
    <t>1100 NEZ PERCE DR HOLLISTER CA 95023-6718</t>
  </si>
  <si>
    <t>1591 EL CAMINO DE VIDA HOLLISTER CA 95023-5170</t>
  </si>
  <si>
    <t>1560 LAS BRISAS DR HOLLISTER CA 95023-6708</t>
  </si>
  <si>
    <t>1480 FARRAGOT DR HOLLISTER CA 95023-6704</t>
  </si>
  <si>
    <t>1471 MESQUITE DR HOLLISTER CA 95023-6712</t>
  </si>
  <si>
    <t>1585 LAS BRISAS DR HOLLISTER CA 95023-6707</t>
  </si>
  <si>
    <t>1481 KING CIR HOLLISTER CA 95023-6742</t>
  </si>
  <si>
    <t>941 BONNIE VIEW DR HOLLISTER CA 95023-5187</t>
  </si>
  <si>
    <t>1495 MESQUITE DR HOLLISTER CA 95023-6712</t>
  </si>
  <si>
    <t>1070 NEZ PERCE DR HOLLISTER CA 95023-5190</t>
  </si>
  <si>
    <t>1220 NEZ PERCE DR HOLLISTER CA 95023-6731</t>
  </si>
  <si>
    <t>1481 FARRAGOT DR HOLLISTER CA 95023-6705</t>
  </si>
  <si>
    <t>1200 MANZANITA DR HOLLISTER CA 95023-6720</t>
  </si>
  <si>
    <t>1240 SAWTOOTH DR HOLLISTER CA 95023</t>
  </si>
  <si>
    <t>1220 SAWTOOTH DR HOLLISTER CA 95023</t>
  </si>
  <si>
    <t>1210 SAWTOOTH DR HOLLISTER CA 95023</t>
  </si>
  <si>
    <t>1490 TRINITY CIR HOLLISTER CA 95023</t>
  </si>
  <si>
    <t>1411 SAWTOOTH DR HOLLISTER CA 95023</t>
  </si>
  <si>
    <t>1431 SAWTOOTH DR HOLLISTER CA 95023</t>
  </si>
  <si>
    <t>1011 EL CERRO DR HOLLISTER CA 95023</t>
  </si>
  <si>
    <t>1221 SAWTOOTH DR HOLLISTER CA 95023</t>
  </si>
  <si>
    <t>1231 SAWTOOTH DR HOLLISTER CA 95023</t>
  </si>
  <si>
    <t>1241 SAWTOOTH DR HOLLISTER CA 95023</t>
  </si>
  <si>
    <t>951 EL CERRO DR HOLLISTER CA 95023</t>
  </si>
  <si>
    <t>971 EL CERRO DR HOLLISTER CA 95023</t>
  </si>
  <si>
    <t>931 EL CERRO DR HOLLISTER CA 95023</t>
  </si>
  <si>
    <t>1212 ROBBIES WAY HOLLISTER CA 95023</t>
  </si>
  <si>
    <t>951 BONNIE VIEW DR HOLLISTER CA 95023</t>
  </si>
  <si>
    <t>981 EL CERRO DR HOLLISTER CA 95023</t>
  </si>
  <si>
    <t>1230 SAWTOOTH DR HOLLISTER CA 95023</t>
  </si>
  <si>
    <t>1211 SAWTOOTH DR HOLLISTER CA 95023</t>
  </si>
  <si>
    <t>871 TRINITY DR HOLLISTER CA 95023</t>
  </si>
  <si>
    <t>1360 SHOSHONE CIR HOLLISTER CA 95023-5180</t>
  </si>
  <si>
    <t>1280 NEZ PERCE DR HOLLISTER CA 95023-6731</t>
  </si>
  <si>
    <t>1230 ROBBIES CT HOLLISTER CA 95023</t>
  </si>
  <si>
    <t>1235 ROBBIES CT HOLLISTER CA 95023</t>
  </si>
  <si>
    <t>1215 ROBBIES CT HOLLISTER CA 95023</t>
  </si>
  <si>
    <t>1220 ROBBIES CT HOLLISTER CA 95023</t>
  </si>
  <si>
    <t>1245 ROBBIES CT HOLLISTER CA 95023</t>
  </si>
  <si>
    <t>1240 ROBBIES CT HOLLISTER CA 95023</t>
  </si>
  <si>
    <t>1039 EL CERRO DR HOLLISTER CA 95023</t>
  </si>
  <si>
    <t>1225 ROBBIES CT HOLLISTER CA 95023</t>
  </si>
  <si>
    <t>921 BONNIE VIEW DR HOLLISTER CA 95023-5187</t>
  </si>
  <si>
    <t>1481 LAS BRISAS DR HOLLISTER CA 95023-6717</t>
  </si>
  <si>
    <t>1380 SAWTOOTH DR HOLLISTER CA 95023-5178</t>
  </si>
  <si>
    <t>1500 FARRAGOT DR HOLLISTER CA 95023-6725</t>
  </si>
  <si>
    <t>1498 FARRAGOT DR HOLLISTER CA 95023-6704</t>
  </si>
  <si>
    <t>1261 MANZANITA DR HOLLISTER CA 95023-6721</t>
  </si>
  <si>
    <t>1241 A MANZANITA DR HOLLISTER CA 95023-6721</t>
  </si>
  <si>
    <t>1090 LOS ALTOS DR HOLLISTER CA 95023-5156</t>
  </si>
  <si>
    <t>1480 KING CIR HOLLISTER CA 95023-6742</t>
  </si>
  <si>
    <t>1211 MANZANITA DR HOLLISTER CA 95023-6721</t>
  </si>
  <si>
    <t>930 CLEARVIEW DR HOLLISTER CA 95023-5175</t>
  </si>
  <si>
    <t>870 CLEARVIEW DR HOLLISTER CA 95023-5174</t>
  </si>
  <si>
    <t>971 CLEARVIEW DR HOLLISTER CA 95023-5100</t>
  </si>
  <si>
    <t>1250 SAWTOOTH DR HOLLISTER CA 95023-5196</t>
  </si>
  <si>
    <t>1690 LAS BRISAS DR HOLLISTER CA 95023-6738</t>
  </si>
  <si>
    <t>1381 SAWTOOTH DR HOLLISTER CA 95023-5179</t>
  </si>
  <si>
    <t>890 CLEARVIEW DR HOLLISTER CA 95023-5174</t>
  </si>
  <si>
    <t>1051 LOS ALTOS DR HOLLISTER CA 95023-6740</t>
  </si>
  <si>
    <t>1363 B HILLCREST RD HOLLISTER CA 95023-5172</t>
  </si>
  <si>
    <t>850 CLEARVIEW DR HOLLISTER CA 95023-5174</t>
  </si>
  <si>
    <t>1470 FARRAGOT DR HOLLISTER CA 95023-6704</t>
  </si>
  <si>
    <t>1361 MARILYN CT HOLLISTER CA 95023</t>
  </si>
  <si>
    <t>1610 COBBLESTONE CT HOLLISTER CA 95023-6744</t>
  </si>
  <si>
    <t>1580 EL CAMINO DE VIDA HOLLISTER CA 95023-5169</t>
  </si>
  <si>
    <t>1591 LAS BRISAS DR HOLLISTER CA 95023-6707</t>
  </si>
  <si>
    <t>1491 EL CAMINO DE VIDA HOLLISTER CA 95023-5189</t>
  </si>
  <si>
    <t>1131 NEZ PERCE DR HOLLISTER CA 95023-6719</t>
  </si>
  <si>
    <t>1061 TRINITY DR HOLLISTER CA 95023-5195</t>
  </si>
  <si>
    <t>880 BONNIE VIEW DR HOLLISTER CA 95023-5184</t>
  </si>
  <si>
    <t>1370 ALPINE CIR HOLLISTER CA 95023-5173</t>
  </si>
  <si>
    <t>1251 PAYETTE CIR HOLLISTER CA 95023-6739</t>
  </si>
  <si>
    <t>1010 BONNIE VIEW RD HOLLISTER CA 95023</t>
  </si>
  <si>
    <t>1691 EL CAMINO DE VIDA HOLLISTER CA 95023-6730</t>
  </si>
  <si>
    <t>1381 KATHLEEN CT HOLLISTER CA 95023-6749</t>
  </si>
  <si>
    <t>1430 EL CAMINO DE VIDA HOLLISTER CA 95023-5188</t>
  </si>
  <si>
    <t>1301 A HILLCREST RD HOLLISTER CA 95023-5134</t>
  </si>
  <si>
    <t>1450 EL CAMINO DE VIDA HOLLISTER CA 95023-5188</t>
  </si>
  <si>
    <t>1251 SAWTOOTH DR HOLLISTER CA 95023-6701</t>
  </si>
  <si>
    <t>965 ARENA WAY HOLLISTER CA 95023-4232</t>
  </si>
  <si>
    <t>1301 MERIDIAN ST HOLLISTER CA 95023-4248</t>
  </si>
  <si>
    <t>620 EL TORO DR HOLLISTER CA 95023-4230</t>
  </si>
  <si>
    <t>1320 MERIDIAN ST HOLLISTER CA 95023-4245</t>
  </si>
  <si>
    <t>1151 MATADOR DR HOLLISTER CA 95023-4266</t>
  </si>
  <si>
    <t>841 EL TORO DR HOLLISTER CA 95023-5121</t>
  </si>
  <si>
    <t>1330 MERIDIAN ST HOLLISTER CA 95023-4245</t>
  </si>
  <si>
    <t>1040 EL TORO DR HOLLISTER CA 95023-5126</t>
  </si>
  <si>
    <t>1000 A HILLCREST RD HOLLISTER CA 95023-5129</t>
  </si>
  <si>
    <t>770 EL TORO DR HOLLISTER CA 95023-4215</t>
  </si>
  <si>
    <t>720 EL TORO DR HOLLISTER CA 95023-4215</t>
  </si>
  <si>
    <t>731 EL TORO DR HOLLISTER CA 95023-4214</t>
  </si>
  <si>
    <t>760 EL TORO DR HOLLISTER CA 95023-4215</t>
  </si>
  <si>
    <t>1100 MATADOR DR HOLLISTER CA 95023-4261</t>
  </si>
  <si>
    <t>911 HILLCREST RD HOLLISTER CA 95023-5146</t>
  </si>
  <si>
    <t>1240 MERIDIAN ST HOLLISTER CA 95023-4256</t>
  </si>
  <si>
    <t>1201 MATADOR DR HOLLISTER CA 95023-4267</t>
  </si>
  <si>
    <t>1020 HILLCREST RD HOLLISTER CA 95023-5129</t>
  </si>
  <si>
    <t>834 EL TORO DR HOLLISTER CA 95023-5122</t>
  </si>
  <si>
    <t>925 EL TORO DR HOLLISTER CA 95023-5123</t>
  </si>
  <si>
    <t>1351 MATADOR DR HOLLISTER CA 95023-4236</t>
  </si>
  <si>
    <t>1375 MATADOR DR HOLLISTER CA 95023-4236</t>
  </si>
  <si>
    <t>1349 MERIDIAN ST HOLLISTER CA 95023-4248</t>
  </si>
  <si>
    <t>920 EL TORO DR HOLLISTER CA 95023-5124</t>
  </si>
  <si>
    <t>1115 MERIDIAN ST HOLLISTER CA 95023-4148</t>
  </si>
  <si>
    <t>1344 MERIDIAN ST HOLLISTER CA 95023-4245</t>
  </si>
  <si>
    <t>780 BUSBY CT HOLLISTER CA 95023-4118</t>
  </si>
  <si>
    <t>1340 MERIDIAN ST HOLLISTER CA 95023-4245</t>
  </si>
  <si>
    <t>390 EL TORO DR HOLLISTER CA 95023-4255</t>
  </si>
  <si>
    <t>440 EL TORO DR HOLLISTER CA 95023-4239</t>
  </si>
  <si>
    <t>1170 MERIDIAN ST HOLLISTER CA 95023-4106</t>
  </si>
  <si>
    <t>810 EL TORO DR HOLLISTER CA 95023-5122</t>
  </si>
  <si>
    <t>960 HILLCREST RD HOLLISTER CA 95023-5147</t>
  </si>
  <si>
    <t>945 MATADOR DR HOLLISTER CA 95023-4264</t>
  </si>
  <si>
    <t>1250 MATADOR DR HOLLISTER CA 95023-4262</t>
  </si>
  <si>
    <t>965 EL TORO DR HOLLISTER CA 95023-5123</t>
  </si>
  <si>
    <t>1051 MATADOR DR HOLLISTER CA 95023-4265</t>
  </si>
  <si>
    <t>1051 HILLCREST RD HOLLISTER CA 95023-5139</t>
  </si>
  <si>
    <t>1361 MERIDIAN ST HOLLISTER CA 95023-4200</t>
  </si>
  <si>
    <t>1321 MATADOR DR HOLLISTER CA 95023-4236</t>
  </si>
  <si>
    <t>1370 MERIDIAN ST HOLLISTER CA 95023-4245</t>
  </si>
  <si>
    <t>610 EL TORO DR HOLLISTER CA 95023-4230</t>
  </si>
  <si>
    <t>690 EL TORO DR HOLLISTER CA 95023-4230</t>
  </si>
  <si>
    <t>460 EL TORO DR HOLLISTER CA 95023-4239</t>
  </si>
  <si>
    <t>650 EL TORO DR HOLLISTER CA 95023-4230</t>
  </si>
  <si>
    <t>600 EL TORO DR HOLLISTER CA 95023-4230</t>
  </si>
  <si>
    <t>700 EL TORO DR HOLLISTER CA 95023-4215</t>
  </si>
  <si>
    <t>930 EL TORO DR HOLLISTER CA 95023-5124</t>
  </si>
  <si>
    <t>1010 EL TORO DR HOLLISTER CA 95023-5126</t>
  </si>
  <si>
    <t>981 EL TORO DR HOLLISTER CA 95023-5123</t>
  </si>
  <si>
    <t>920 ARENA WAY HOLLISTER CA 95023-4233</t>
  </si>
  <si>
    <t>960 ARENA WAY HOLLISTER CA 95023-4233</t>
  </si>
  <si>
    <t>915 ARENA WAY HOLLISTER CA 95023-4232</t>
  </si>
  <si>
    <t>721 EL TORO DR HOLLISTER CA 95023-4214</t>
  </si>
  <si>
    <t>930 ARENA WAY HOLLISTER CA 95023-4233</t>
  </si>
  <si>
    <t>930 TORO PLZ HOLLISTER CA 95023-4231</t>
  </si>
  <si>
    <t>501 EL TORO DR HOLLISTER CA 95023-4243</t>
  </si>
  <si>
    <t>625 EL TORO DR HOLLISTER CA 95023-4229</t>
  </si>
  <si>
    <t>940 MATADOR DR HOLLISTER CA 95023-4235</t>
  </si>
  <si>
    <t>950 ARENA WAY HOLLISTER CA 95023-4233</t>
  </si>
  <si>
    <t>1150 MATADOR DR HOLLISTER CA 95023-4261</t>
  </si>
  <si>
    <t>1200 MATADOR DR HOLLISTER CA 95023-4262</t>
  </si>
  <si>
    <t>490 EL TORO DR HOLLISTER CA 95023-4239</t>
  </si>
  <si>
    <t>1265 MERIDIAN ST HOLLISTER CA 95023-4234</t>
  </si>
  <si>
    <t>1220 MERIDIAN ST HOLLISTER CA 95023-4256</t>
  </si>
  <si>
    <t>1260 MERIDIAN ST HOLLISTER CA 95023-4256</t>
  </si>
  <si>
    <t>675 EL TORO DR HOLLISTER CA 95023-4228</t>
  </si>
  <si>
    <t>935 ARENA WAY HOLLISTER CA 95023-4232</t>
  </si>
  <si>
    <t>655 EL TORO DR HOLLISTER CA 95023-4228</t>
  </si>
  <si>
    <t>920 TORO PLZ HOLLISTER CA 95023-4231</t>
  </si>
  <si>
    <t>1301 MATADOR DR HOLLISTER CA 95023-4236</t>
  </si>
  <si>
    <t>1371 MATADOR DR HOLLISTER CA 95023-4236</t>
  </si>
  <si>
    <t>570 EL TORO DR HOLLISTER CA 95023-4242</t>
  </si>
  <si>
    <t>1150 MERIDIAN ST HOLLISTER CA 95023-4106</t>
  </si>
  <si>
    <t>1180 MERIDIAN ST HOLLISTER CA 95023-4106</t>
  </si>
  <si>
    <t>1360 MERIDIAN ST HOLLISTER CA 95023-4245</t>
  </si>
  <si>
    <t>1140 MERIDIAN ST HOLLISTER CA 95023-4106</t>
  </si>
  <si>
    <t>1341 MERIDIAN ST HOLLISTER CA 95023-4248</t>
  </si>
  <si>
    <t>930 MATADOR DR HOLLISTER CA 95023-4235</t>
  </si>
  <si>
    <t>441 EL TORO DR HOLLISTER CA 95023-4240</t>
  </si>
  <si>
    <t>990 MATADOR DR HOLLISTER CA 95023-4235</t>
  </si>
  <si>
    <t>491 EL TORO DR HOLLISTER CA 95023-4240</t>
  </si>
  <si>
    <t>970 MATADOR DR HOLLISTER CA 95023-4235</t>
  </si>
  <si>
    <t>1011 HILLCREST RD HOLLISTER CA 95023-5128</t>
  </si>
  <si>
    <t>1014 B HILLCREST RD HOLLISTER CA 95023-5129</t>
  </si>
  <si>
    <t>1010 EL CERRO DR HOLLISTER CA 95023-5120</t>
  </si>
  <si>
    <t>1012 HILLCREST RD HOLLISTER CA 95023-5129</t>
  </si>
  <si>
    <t>990 EL CERRO DR HOLLISTER CA 95023-5119</t>
  </si>
  <si>
    <t>1041 HILLCREST RD HOLLISTER CA 95023-5139</t>
  </si>
  <si>
    <t>950 EL CERRO DR HOLLISTER CA 95023-5119</t>
  </si>
  <si>
    <t>951 EL TORO DR HOLLISTER CA 95023-5123</t>
  </si>
  <si>
    <t>931 EL TORO DR HOLLISTER CA 95023-5123</t>
  </si>
  <si>
    <t>1001 HILLCREST RD HOLLISTER CA 95023-5128</t>
  </si>
  <si>
    <t>871 EL TORO DR HOLLISTER CA 95023-5121</t>
  </si>
  <si>
    <t>881 EL TORO DR HOLLISTER CA 95023-5121</t>
  </si>
  <si>
    <t>941 EL TORO DR HOLLISTER CA 95023-5123</t>
  </si>
  <si>
    <t>1000 HILLCREST RD HOLLISTER CA 95023-5129</t>
  </si>
  <si>
    <t>935 MATADOR DR HOLLISTER CA 95023-4264</t>
  </si>
  <si>
    <t>975 MATADOR DR HOLLISTER CA 95023-4264</t>
  </si>
  <si>
    <t>1370 MATADOR DR HOLLISTER CA 95023-4247</t>
  </si>
  <si>
    <t>1251 MATADOR DR HOLLISTER CA 95023-4267</t>
  </si>
  <si>
    <t>790 BUSBY CT HOLLISTER CA 95023-4119</t>
  </si>
  <si>
    <t>940 ARENA WAY HOLLISTER CA 95023-4233</t>
  </si>
  <si>
    <t>530 EL TORO DR HOLLISTER CA 95023-4242</t>
  </si>
  <si>
    <t>1018 HILLCREST RD HOLLISTER CA 95023-5129</t>
  </si>
  <si>
    <t>1031 HILLCREST RD HOLLISTER CA 95023-5128</t>
  </si>
  <si>
    <t>980 EL CERRO DR HOLLISTER CA 95023-5119</t>
  </si>
  <si>
    <t>1011 EL TORO DR HOLLISTER CA 95023-5125</t>
  </si>
  <si>
    <t>1351 MERIDIAN ST HOLLISTER CA 95023-4200</t>
  </si>
  <si>
    <t>921 HILLCREST RD HOLLISTER CA 95023-5146</t>
  </si>
  <si>
    <t>831 EL TORO DR HOLLISTER CA 95023-5121</t>
  </si>
  <si>
    <t>900 EL TORO DR HOLLISTER CA 95023-5124</t>
  </si>
  <si>
    <t>925 ARENA WAY HOLLISTER CA 95023-4232</t>
  </si>
  <si>
    <t>870 EL TORO DR HOLLISTER CA 95023-5122</t>
  </si>
  <si>
    <t>975 ARENA WAY HOLLISTER CA 95023-4232</t>
  </si>
  <si>
    <t>970 EL CERRO DR HOLLISTER CA 95023-5119</t>
  </si>
  <si>
    <t>550 EL TORO DR HOLLISTER CA 95023-4242</t>
  </si>
  <si>
    <t>945 ARENA WAY HOLLISTER CA 95023-4232</t>
  </si>
  <si>
    <t>1008 HILLCREST RD HOLLISTER CA 95023-5129</t>
  </si>
  <si>
    <t>1304 MERIDIAN ST HOLLISTER CA 95023-4245</t>
  </si>
  <si>
    <t>830 EL CERRO DR HOLLISTER CA 95023-5118</t>
  </si>
  <si>
    <t>630 EL TORO DR HOLLISTER CA 95023-4230</t>
  </si>
  <si>
    <t>880 EL TORO DR HOLLISTER CA 95023</t>
  </si>
  <si>
    <t>1185 MERIDIAN ST HOLLISTER CA 95023-4134</t>
  </si>
  <si>
    <t>1008 EL TORO DR HOLLISTER CA 95023-5126</t>
  </si>
  <si>
    <t>890 EL TORO DR HOLLISTER CA 95023-5122</t>
  </si>
  <si>
    <t>1300 MERIDIAN ST HOLLISTER CA 95023-4245</t>
  </si>
  <si>
    <t>1350 MERIDIAN ST HOLLISTER CA 95023-4245</t>
  </si>
  <si>
    <t>931 HILLCREST RD HOLLISTER CA 95023-5146</t>
  </si>
  <si>
    <t>1380 MERIDIAN ST HOLLISTER CA 95023-4245</t>
  </si>
  <si>
    <t>995 MATADOR DR HOLLISTER CA 95023-4264</t>
  </si>
  <si>
    <t>1060 HILLCREST RD HOLLISTER CA 95023-5129</t>
  </si>
  <si>
    <t>1101 MATADOR DR HOLLISTER CA 95023-4266</t>
  </si>
  <si>
    <t>1040 EL CERRO DR HOLLISTER CA 95023-5120</t>
  </si>
  <si>
    <t>840 EL TORO DR HOLLISTER CA 95023-5122</t>
  </si>
  <si>
    <t>850 EL CERRO DR HOLLISTER CA 95023-5118</t>
  </si>
  <si>
    <t>960 EL TORO DR HOLLISTER CA 95023-5124</t>
  </si>
  <si>
    <t>951 HILLCREST RD HOLLISTER CA 95023-5146</t>
  </si>
  <si>
    <t>1165 MERIDIAN ST HOLLISTER CA 95023-4137</t>
  </si>
  <si>
    <t>1000 EL TORO DR HOLLISTER CA 95023-5126</t>
  </si>
  <si>
    <t>970 ARENA WAY HOLLISTER CA 95023-4233</t>
  </si>
  <si>
    <t>670 EL TORO DR HOLLISTER CA 95023-4230</t>
  </si>
  <si>
    <t>680 EL TORO DR HOLLISTER CA 95023-4230</t>
  </si>
  <si>
    <t>1160 MERIDIAN ST HOLLISTER CA 95023-4106</t>
  </si>
  <si>
    <t>761 EL TORO DR HOLLISTER CA 95023-4214</t>
  </si>
  <si>
    <t>861 EL TORO DR HOLLISTER CA 95023-5121</t>
  </si>
  <si>
    <t>915 TORO PLZ HOLLISTER CA 95023-4231</t>
  </si>
  <si>
    <t>901 EL TORO DR HOLLISTER CA 95023-5123</t>
  </si>
  <si>
    <t>1023 EL TORO DR HOLLISTER CA 95023-5125</t>
  </si>
  <si>
    <t>890 EL CERRO DR HOLLISTER CA 95023-5118</t>
  </si>
  <si>
    <t>910 EL CERRO DR HOLLISTER CA 95023-5119</t>
  </si>
  <si>
    <t>1360 MATADOR DR HOLLISTER CA 95023-4247</t>
  </si>
  <si>
    <t>910 TORO PLZ HOLLISTER CA 95023-4231</t>
  </si>
  <si>
    <t>500 EL TORO DR HOLLISTER CA 95023-4242</t>
  </si>
  <si>
    <t>980 EL TORO DR HOLLISTER CA 95023-5124</t>
  </si>
  <si>
    <t>1050 MATADOR DR HOLLISTER CA 95023-4260</t>
  </si>
  <si>
    <t>1235 MERIDIAN ST HOLLISTER CA 95023-4234</t>
  </si>
  <si>
    <t>925 TORO PLZ HOLLISTER CA 95023-4231</t>
  </si>
  <si>
    <t>1195 MERIDIAN ST HOLLISTER CA 95023-4129</t>
  </si>
  <si>
    <t>940 TORO PLZ HOLLISTER CA 95023-4231</t>
  </si>
  <si>
    <t>590 EL TORO DR HOLLISTER CA 95023-4242</t>
  </si>
  <si>
    <t>870 EL CERRO DR HOLLISTER CA 95023-5118</t>
  </si>
  <si>
    <t>1311 MERIDIAN ST HOLLISTER CA 95023-4248</t>
  </si>
  <si>
    <t>1014 HILLCREST RD HOLLISTER CA 95023-5129</t>
  </si>
  <si>
    <t>1016 HILLCREST RD HOLLISTER CA 95023-5129</t>
  </si>
  <si>
    <t>980 HILLCREST RD HOLLISTER CA 95023-5138</t>
  </si>
  <si>
    <t>1331 MERIDIAN ST HOLLISTER CA 95023-4248</t>
  </si>
  <si>
    <t>955 ARENA WAY HOLLISTER CA 95023-4232</t>
  </si>
  <si>
    <t>1300 MATADOR DR HOLLISTER CA 95023-4263</t>
  </si>
  <si>
    <t>1021 EL TORO DR HOLLISTER CA 95023-5125</t>
  </si>
  <si>
    <t>1379 MERIDIAN ST HOLLISTER CA 95023-4200</t>
  </si>
  <si>
    <t>940 EL TORO DR HOLLISTER CA 95023-5124</t>
  </si>
  <si>
    <t>1280 MERIDIAN ST HOLLISTER CA 95023-4256</t>
  </si>
  <si>
    <t>811 EL TORO DR HOLLISTER CA 95023-5121</t>
  </si>
  <si>
    <t>840 EL CERRO DR HOLLISTER CA 95023-5118</t>
  </si>
  <si>
    <t>930 EL CERRO DR HOLLISTER CA 95023-5119</t>
  </si>
  <si>
    <t>901 HILLCREST RD HOLLISTER CA 95023</t>
  </si>
  <si>
    <t>1205 MERIDIAN ST HOLLISTER CA 95023-4234</t>
  </si>
  <si>
    <t>1030 EL CERRO DR HOLLISTER CA 95023-5120</t>
  </si>
  <si>
    <t>1371 MERIDIAN ST HOLLISTER CA 95023-4200</t>
  </si>
  <si>
    <t>710 EL TORO DR HOLLISTER CA 95023-4215</t>
  </si>
  <si>
    <t>1339 MERIDIAN ST HOLLISTER CA 95023-4248</t>
  </si>
  <si>
    <t>1310 MERIDIAN ST HOLLISTER CA 95023-4245</t>
  </si>
  <si>
    <t>1135 MERIDIAN ST HOLLISTER CA 95023-4149</t>
  </si>
  <si>
    <t>791 BUSBY CT HOLLISTER CA 95023-4116</t>
  </si>
  <si>
    <t>781 BUSBY CT HOLLISTER CA 95023-4117</t>
  </si>
  <si>
    <t>4" MTR 850 HILLCREST Rd Hollister CA 95023</t>
  </si>
  <si>
    <t>1295 MERIDIAN ST HOLLISTER CA 95023-4234</t>
  </si>
  <si>
    <t>930 HILLCREST RD HOLLISTER CA 95023-5147</t>
  </si>
  <si>
    <t>850 EL TORO DR HOLLISTER CA 95023-5122</t>
  </si>
  <si>
    <t>640 EL TORO DR HOLLISTER CA 95023-4230</t>
  </si>
  <si>
    <t>1361 MATADOR DR HOLLISTER CA 95023-4236</t>
  </si>
  <si>
    <t>1374 MATADOR DR HOLLISTER CA 95023-4247</t>
  </si>
  <si>
    <t>990 HILLCREST RD HOLLISTER CA 95023-5138</t>
  </si>
  <si>
    <t>1040 HILLCREST RD HOLLISTER CA 95023-5129</t>
  </si>
  <si>
    <t>1350 MATADOR DR HOLLISTER CA 95023-4247</t>
  </si>
  <si>
    <t>8" MTR 850 HILLCREST Rd Hollister CA 95023</t>
  </si>
  <si>
    <t>740 EL TORO DR HOLLISTER CA 95023-4215</t>
  </si>
  <si>
    <t>1040 PLUM CT HOLLISTER CA 95023-4100</t>
  </si>
  <si>
    <t>1040 PEAR CT HOLLISTER CA 95023-4141</t>
  </si>
  <si>
    <t>1041 PLUM CT HOLLISTER CA 95023-4108</t>
  </si>
  <si>
    <t>1031 PEAR CT HOLLISTER CA 95023-4141</t>
  </si>
  <si>
    <t>1035 MERIDIAN ST HOLLISTER CA 95023-4144</t>
  </si>
  <si>
    <t>1005 MERIDIAN ST HOLLISTER CA 95023-4144</t>
  </si>
  <si>
    <t>1030 PLUM CT HOLLISTER CA 95023-4100</t>
  </si>
  <si>
    <t>931 PLUM CT HOLLISTER CA 95023-4124</t>
  </si>
  <si>
    <t>971 CHERRY ST HOLLISTER CA 95023-4102</t>
  </si>
  <si>
    <t>1050 APPLE CT HOLLISTER CA 95023-4127</t>
  </si>
  <si>
    <t>1020 APPLE CT HOLLISTER CA 95023-4127</t>
  </si>
  <si>
    <t>961 PEACH CT HOLLISTER CA 95023-4125</t>
  </si>
  <si>
    <t>1031 PEACH CT HOLLISTER CA 95023-4140</t>
  </si>
  <si>
    <t>941 PEACH CT HOLLISTER CA 95023-4125</t>
  </si>
  <si>
    <t>931 APPLE CT HOLLISTER CA 95023-4101</t>
  </si>
  <si>
    <t>971 PEACH CT HOLLISTER CA 95023-4125</t>
  </si>
  <si>
    <t>961 PLUM CT HOLLISTER CA 95023-4124</t>
  </si>
  <si>
    <t>980 PEAR ST HOLLISTER CA 95023-4122</t>
  </si>
  <si>
    <t>588 MEMORIAL DR HOLLISTER CA 95023-4128</t>
  </si>
  <si>
    <t>990 PEAR ST HOLLISTER CA 95023-4122</t>
  </si>
  <si>
    <t>970 PEAR ST HOLLISTER CA 95023-4122</t>
  </si>
  <si>
    <t>951 PEACH CT HOLLISTER CA 95023-4125</t>
  </si>
  <si>
    <t>951 PLUM CT HOLLISTER CA 95023-4124</t>
  </si>
  <si>
    <t>1020 PLUM CT HOLLISTER CA 95023-4100</t>
  </si>
  <si>
    <t>971 MERIDIAN ST HOLLISTER CA 95023-4130</t>
  </si>
  <si>
    <t>1021 PLUM CT HOLLISTER CA 95023-4100</t>
  </si>
  <si>
    <t>491 MEMORIAL DR HOLLISTER CA 95023-4145</t>
  </si>
  <si>
    <t>1055 MERIDIAN ST HOLLISTER CA 95023-4144</t>
  </si>
  <si>
    <t>1011 PEAR CT HOLLISTER CA 95023-4141</t>
  </si>
  <si>
    <t>790 HILLCREST RD HOLLISTER CA 95023-5013</t>
  </si>
  <si>
    <t>941 APPLE CT HOLLISTER CA 95023-4101</t>
  </si>
  <si>
    <t>980 APPLE CT HOLLISTER CA 95023-4101</t>
  </si>
  <si>
    <t>1011 APPLE CT HOLLISTER CA 95023-4127</t>
  </si>
  <si>
    <t>970 APPLE CT HOLLISTER CA 95023-4101</t>
  </si>
  <si>
    <t>950 CHERRY ST HOLLISTER CA 95023-4103</t>
  </si>
  <si>
    <t>1010 PEACH CT HOLLISTER CA 95023-4140</t>
  </si>
  <si>
    <t>609 MEMORIAL DR HOLLISTER CA 95023-4143</t>
  </si>
  <si>
    <t>1011 CHERRY CT HOLLISTER CA 95023-4143</t>
  </si>
  <si>
    <t>980 PLUM CT HOLLISTER CA 95023-4124</t>
  </si>
  <si>
    <t>1021 CHERRY CT HOLLISTER CA 95023-4143</t>
  </si>
  <si>
    <t>980 PEACH CT HOLLISTER CA 95023-4125</t>
  </si>
  <si>
    <t>1021 APPLE CT HOLLISTER CA 95023-4127</t>
  </si>
  <si>
    <t>931 MERIDIAN ST HOLLISTER CA 95023-4130</t>
  </si>
  <si>
    <t>1011 PEACH CT HOLLISTER CA 95023-4140</t>
  </si>
  <si>
    <t>931 PEACH CT HOLLISTER CA 95023-4125</t>
  </si>
  <si>
    <t>1010 CHERRY CT HOLLISTER CA 95023-4143</t>
  </si>
  <si>
    <t>981 APPLE CT HOLLISTER CA 95023-4101</t>
  </si>
  <si>
    <t>960 CHERRY ST HOLLISTER CA 95023-4103</t>
  </si>
  <si>
    <t>961 CHERRY ST HOLLISTER CA 95023-4102</t>
  </si>
  <si>
    <t>1005 CHERRY CT HOLLISTER CA 95023-4143</t>
  </si>
  <si>
    <t>941 MERIDIAN ST HOLLISTER CA 95023-4130</t>
  </si>
  <si>
    <t>990 PLUM CT HOLLISTER CA 95023-4124</t>
  </si>
  <si>
    <t>951 MERIDIAN ST HOLLISTER CA 95023-4130</t>
  </si>
  <si>
    <t>940 PLUM CT HOLLISTER CA 95023-4124</t>
  </si>
  <si>
    <t>961 MERIDIAN ST HOLLISTER CA 95023-4130</t>
  </si>
  <si>
    <t>931 CHERRY ST HOLLISTER CA 95023-4102</t>
  </si>
  <si>
    <t>981 MERIDIAN ST HOLLISTER CA 95023-4130</t>
  </si>
  <si>
    <t>1021 PEAR CT HOLLISTER CA 95023-4141</t>
  </si>
  <si>
    <t>1095 MERIDIAN ST HOLLISTER CA 95023-4144</t>
  </si>
  <si>
    <t>690 MEMORIAL DR HOLLISTER CA 95023-4120</t>
  </si>
  <si>
    <t>610 MEMORIAL DR HOLLISTER CA 95023-4104</t>
  </si>
  <si>
    <t>941 CHERRY ST HOLLISTER CA 95023-4102</t>
  </si>
  <si>
    <t>1011 PLUM CT HOLLISTER CA 95023-4100</t>
  </si>
  <si>
    <t>980 CHERRY ST HOLLISTER CA 95023-4103</t>
  </si>
  <si>
    <t>781 MEMORIAL DR HOLLISTER CA 95023-4146</t>
  </si>
  <si>
    <t>950 PEAR ST HOLLISTER CA 95023-4122</t>
  </si>
  <si>
    <t>960 PEAR ST HOLLISTER CA 95023-4122</t>
  </si>
  <si>
    <t>981 PLUM CT HOLLISTER CA 95023-4124</t>
  </si>
  <si>
    <t>931 PEAR ST HOLLISTER CA 95023-4123</t>
  </si>
  <si>
    <t>921 PLUM CT HOLLISTER CA 95023-4124</t>
  </si>
  <si>
    <t>791 MEMORIAL DR HOLLISTER CA 95023-4146</t>
  </si>
  <si>
    <t>981 PEACH CT HOLLISTER CA 95023-4125</t>
  </si>
  <si>
    <t>970 CHERRY ST HOLLISTER CA 95023-4103</t>
  </si>
  <si>
    <t>940 CHERRY ST HOLLISTER CA 95023-4103</t>
  </si>
  <si>
    <t>1005 PEAR CT HOLLISTER CA 95023-4141</t>
  </si>
  <si>
    <t>1020 PEAR CT HOLLISTER CA 95023-4141</t>
  </si>
  <si>
    <t>970 PLUM CT HOLLISTER CA 95023-4124</t>
  </si>
  <si>
    <t>1010 PLUM CT HOLLISTER CA 95023-4100</t>
  </si>
  <si>
    <t>710 HILLCREST RD HOLLISTER CA 95023-5042</t>
  </si>
  <si>
    <t>961 APPLE CT HOLLISTER CA 95023-4101</t>
  </si>
  <si>
    <t>788 MEMORIAL DR HOLLISTER CA 95023-4105</t>
  </si>
  <si>
    <t>920 APPLE CT HOLLISTER CA 95023-4101</t>
  </si>
  <si>
    <t>971 APPLE CT HOLLISTER CA 95023-4101</t>
  </si>
  <si>
    <t>674 HILLCREST RD HOLLISTER CA 95023-5043</t>
  </si>
  <si>
    <t>780 HILLCREST RD HOLLISTER CA 95023-5013</t>
  </si>
  <si>
    <t>1030 APPLE CT HOLLISTER CA 95023-4127</t>
  </si>
  <si>
    <t>1041 PEACH CT HOLLISTER CA 95023-4140</t>
  </si>
  <si>
    <t>1031 CHERRY CT HOLLISTER CA 95023-4143</t>
  </si>
  <si>
    <t>1040 APPLE CT HOLLISTER CA 95023-4127</t>
  </si>
  <si>
    <t>1030 PEACH CT HOLLISTER CA 95023-4140</t>
  </si>
  <si>
    <t>1030 CHERRY CT HOLLISTER CA 95023-4143</t>
  </si>
  <si>
    <t>1041 CHERRY CT HOLLISTER CA 95023-4143</t>
  </si>
  <si>
    <t>981 PEAR ST HOLLISTER CA 95023-4123</t>
  </si>
  <si>
    <t>1031 PLUM CT &amp; # 100 HOLLISTER CA 95023-4110</t>
  </si>
  <si>
    <t>930 PEACH CT HOLLISTER CA 95023-4125</t>
  </si>
  <si>
    <t>940 PEACH CT HOLLISTER CA 95023-4125</t>
  </si>
  <si>
    <t>1020 PEACH CT HOLLISTER CA 95023-4140</t>
  </si>
  <si>
    <t>1020 CHERRY CT HOLLISTER CA 95023-4143</t>
  </si>
  <si>
    <t>991 PLUM CT HOLLISTER CA 95023-4124</t>
  </si>
  <si>
    <t>1040 PEACH CT APT C HOLLISTER CA 95023-4140</t>
  </si>
  <si>
    <t>1031 APPLE CT HOLLISTER CA 95023-4127</t>
  </si>
  <si>
    <t>940 APPLE CT HOLLISTER CA 95023-4101</t>
  </si>
  <si>
    <t>951 APPLE CT HOLLISTER CA 95023-4101</t>
  </si>
  <si>
    <t>1051 APPLE CT HOLLISTER CA 95023-4127</t>
  </si>
  <si>
    <t>1000 PEACH CT HOLLISTER CA 95023-4140</t>
  </si>
  <si>
    <t>990 PEACH CT HOLLISTER CA 95023-4125</t>
  </si>
  <si>
    <t>680 HILLCREST RD HOLLISTER CA 95023-5043</t>
  </si>
  <si>
    <t>941 PLUM CT HOLLISTER CA 95023-4124</t>
  </si>
  <si>
    <t>509 MEMORIAL DR HOLLISTER CA 95023-4142</t>
  </si>
  <si>
    <t>951 CHERRY ST HOLLISTER CA 95023-4102</t>
  </si>
  <si>
    <t>1041 APPLE CT HOLLISTER CA 95023-4127</t>
  </si>
  <si>
    <t>971 PLUM CT HOLLISTER CA 95023-4124</t>
  </si>
  <si>
    <t>950 PEACH CT HOLLISTER CA 95023-4125</t>
  </si>
  <si>
    <t>961 PEAR ST HOLLISTER CA 95023-4123</t>
  </si>
  <si>
    <t>921 PEACH CT HOLLISTER CA 95023-4125</t>
  </si>
  <si>
    <t>770 HILLCREST RD HOLLISTER CA 95023-5013</t>
  </si>
  <si>
    <t>930 PEAR ST HOLLISTER CA 95023-4122</t>
  </si>
  <si>
    <t>670 HILLCREST RD HOLLISTER CA 95023-5043</t>
  </si>
  <si>
    <t>1021 PEACH CT HOLLISTER CA 95023-4140</t>
  </si>
  <si>
    <t>690 HILLCREST RD HOLLISTER CA 95023-5011</t>
  </si>
  <si>
    <t>960 PLUM CT HOLLISTER CA 95023-4124</t>
  </si>
  <si>
    <t>940 PEAR ST HOLLISTER CA 95023-4122</t>
  </si>
  <si>
    <t>960 PEACH CT HOLLISTER CA 95023-4125</t>
  </si>
  <si>
    <t>991 CHERRY ST HOLLISTER CA 95023-4102</t>
  </si>
  <si>
    <t>1005 PEACH CT HOLLISTER CA 95023-4140</t>
  </si>
  <si>
    <t>970 PEACH CT HOLLISTER CA 95023-4125</t>
  </si>
  <si>
    <t>950 PLUM CT HOLLISTER CA 95023-4124</t>
  </si>
  <si>
    <t>991 MERIDIAN ST HOLLISTER CA 95023-4130</t>
  </si>
  <si>
    <t>1000 APPLE CT HOLLISTER CA 95023-4127</t>
  </si>
  <si>
    <t>941 PEAR ST HOLLISTER CA 95023-4123</t>
  </si>
  <si>
    <t>991 PEACH CT HOLLISTER CA 95023-4125</t>
  </si>
  <si>
    <t>1030 PEAR CT HOLLISTER CA 95023-4141</t>
  </si>
  <si>
    <t>1010 APPLE CT HOLLISTER CA 95023-4127</t>
  </si>
  <si>
    <t>501 MEMORIAL DR HOLLISTER CA 95023-4142</t>
  </si>
  <si>
    <t>1041 PEAR CT HOLLISTER CA 95023-4141</t>
  </si>
  <si>
    <t>1040 CHERRY CT HOLLISTER CA 95023-4143</t>
  </si>
  <si>
    <t>930 APPLE CT HOLLISTER CA 95023-4101</t>
  </si>
  <si>
    <t>1010 PEAR CT HOLLISTER CA 95023-4141</t>
  </si>
  <si>
    <t>950 APPLE CT HOLLISTER CA 95023-4101</t>
  </si>
  <si>
    <t>960 APPLE CT HOLLISTER CA 95023-4101</t>
  </si>
  <si>
    <t>930 CHERRY ST HOLLISTER CA 95023-4103</t>
  </si>
  <si>
    <t>971 PEAR ST HOLLISTER CA 95023-4123</t>
  </si>
  <si>
    <t>981 CHERRY ST HOLLISTER CA 95023-4102</t>
  </si>
  <si>
    <t>930 PLUM CT HOLLISTER CA 95023-4124</t>
  </si>
  <si>
    <t>1075 MERIDIAN ST HOLLISTER CA 95023-4144</t>
  </si>
  <si>
    <t>951 PEAR ST HOLLISTER CA 95023-4123</t>
  </si>
  <si>
    <t>4" METER 4" METER MAZE SCHOOL HOLLISTER CA 95023</t>
  </si>
  <si>
    <t>IRRIG MAZE SCHOOL HOLLISTER CA 95023</t>
  </si>
  <si>
    <t>MAZE SCHOOL HOLLISTER CA 95023</t>
  </si>
  <si>
    <t>HYD MAZE SCHOOL HOLLISTER CA 95023</t>
  </si>
  <si>
    <t>190 SAN TROPEZ DR HOLLISTER CA 95023-7151</t>
  </si>
  <si>
    <t>140 SAN TROPEZ DR HOLLISTER CA 95023-7149</t>
  </si>
  <si>
    <t>160 SAN TROPEZ DR HOLLISTER CA 95023-7149</t>
  </si>
  <si>
    <t>621 MONTE CARLO DR HOLLISTER CA 95023-7135</t>
  </si>
  <si>
    <t>660 LA BAIG DR HOLLISTER CA 95023-7153</t>
  </si>
  <si>
    <t>620 LA BAIG DR HOLLISTER CA 95023-7153</t>
  </si>
  <si>
    <t>690 LA BAIG DR HOLLISTER CA 95023-7153</t>
  </si>
  <si>
    <t>640 LE MANS DR HOLLISTER CA 95023-7157</t>
  </si>
  <si>
    <t>1250 BRIGANTINO DR HOLLISTER CA 95023</t>
  </si>
  <si>
    <t>161 LE CHATEAU DR HOLLISTER CA 95023-7164</t>
  </si>
  <si>
    <t>1240 BRIGANTINO DR HOLLISTER CA 95023</t>
  </si>
  <si>
    <t>381 BLENHEIM DR HOLLISTER CA 95023</t>
  </si>
  <si>
    <t>1300 BRIGANTINO DR HOLLISTER CA 95023</t>
  </si>
  <si>
    <t>76 KOCH DR HOLLISTER CA 95023</t>
  </si>
  <si>
    <t>82 KOCH DR HOLLISTER CA 95023</t>
  </si>
  <si>
    <t>751 RIVIERA DR HOLLISTER CA 95023</t>
  </si>
  <si>
    <t>750 RIVIERA DR HOLLISTER CA 95023</t>
  </si>
  <si>
    <t>100 KOCH DR HOLLISTER CA 95023</t>
  </si>
  <si>
    <t>600 LA BAIG DR HOLLISTER CA 95023-7153</t>
  </si>
  <si>
    <t>310 SAN TROPEZ DR HOLLISTER CA 95023-7143</t>
  </si>
  <si>
    <t>240 LE CHATEAU DR HOLLISTER CA 95023-7165</t>
  </si>
  <si>
    <t>90 SAN TROPEZ DR HOLLISTER CA 95023-7147</t>
  </si>
  <si>
    <t>681 LE MANS DR HOLLISTER CA 95023-7167</t>
  </si>
  <si>
    <t>240 MARSEILLE CT HOLLISTER CA 95023-7162</t>
  </si>
  <si>
    <t>201 LE CHATEAU DR HOLLISTER CA 95023-7165</t>
  </si>
  <si>
    <t>211 SAN TROPEZ DR HOLLISTER CA 95023-7152</t>
  </si>
  <si>
    <t>231 SAN TROPEZ DR HOLLISTER CA 95023-7152</t>
  </si>
  <si>
    <t>711 MONTE CARLO DR HOLLISTER CA 95023-7137</t>
  </si>
  <si>
    <t>1301 BRIGANTINO DR HOLLISTER CA 95023-4269</t>
  </si>
  <si>
    <t>270 SAN TROPEZ DR HOLLISTER CA 95023-7151</t>
  </si>
  <si>
    <t>690 LE MANS DR HOLLISTER CA 95023-7166</t>
  </si>
  <si>
    <t>691 LA BAIG DR HOLLISTER CA 95023-7154</t>
  </si>
  <si>
    <t>241 LE CHATEAU DR HOLLISTER CA 95023-7165</t>
  </si>
  <si>
    <t>641 LE MANS DR HOLLISTER CA 95023-7158</t>
  </si>
  <si>
    <t>701 RIVIERA DR HOLLISTER CA 95023-7141</t>
  </si>
  <si>
    <t>721 RIVIERA DR HOLLISTER CA 95023-7141</t>
  </si>
  <si>
    <t>1345 BRIGANTINO DR HOLLISTER CA 95023-4269</t>
  </si>
  <si>
    <t>671 RIVIERA DR HOLLISTER CA 95023-7139</t>
  </si>
  <si>
    <t>330 SAN TROPEZ DR HOLLISTER CA 95023-7143</t>
  </si>
  <si>
    <t>181 LE CHATEAU DR HOLLISTER CA 95023-7164</t>
  </si>
  <si>
    <t>680 LE MANS DR HOLLISTER CA 95023-7166</t>
  </si>
  <si>
    <t>711 LE MANS DR HOLLISTER CA 95023-7167</t>
  </si>
  <si>
    <t>720 MONTE CARLO DR HOLLISTER CA 95023-7136</t>
  </si>
  <si>
    <t>391 EL TORO DR HOLLISTER CA 95023-4246</t>
  </si>
  <si>
    <t>651 LA BAIG DR HOLLISTER CA 95023-7154</t>
  </si>
  <si>
    <t>710 MARSEILLE DR HOLLISTER CA 95023-7163</t>
  </si>
  <si>
    <t>661 LA BAIG DR HOLLISTER CA 95023-7154</t>
  </si>
  <si>
    <t>750 MARSEILLE DR HOLLISTER CA 95023-7163</t>
  </si>
  <si>
    <t>620 LE MANS DR HOLLISTER CA 95023-7157</t>
  </si>
  <si>
    <t>730 MONTE CARLO DR HOLLISTER CA 95023-7136</t>
  </si>
  <si>
    <t>210 MARSEILLE CT HOLLISTER CA 95023-7162</t>
  </si>
  <si>
    <t>241 MARSEILLE CT HOLLISTER CA 95023-7162</t>
  </si>
  <si>
    <t>660 RIVIERA DR HOLLISTER CA 95023-7138</t>
  </si>
  <si>
    <t>701 LA BAIG DR HOLLISTER CA 95023-7156</t>
  </si>
  <si>
    <t>191 LE CHATEAU DR HOLLISTER CA 95023-7164</t>
  </si>
  <si>
    <t>681 RIVIERA DR HOLLISTER CA 95023-7139</t>
  </si>
  <si>
    <t>1281 BRIGANTINO DR HOLLISTER CA 95023-4268</t>
  </si>
  <si>
    <t>650 MONTE CARLO DR HOLLISTER CA 95023-7134</t>
  </si>
  <si>
    <t>751 MONTE CARLO DR HOLLISTER CA 95023-7171</t>
  </si>
  <si>
    <t>741 MONTE CARLO DR HOLLISTER CA 95023</t>
  </si>
  <si>
    <t>231 MARSEILLE CT HOLLISTER CA 95023-7162</t>
  </si>
  <si>
    <t>731 LA BAIG DR HOLLISTER CA 95023-7156</t>
  </si>
  <si>
    <t>350 SAN TROPEZ DR HOLLISTER CA 95023-7143</t>
  </si>
  <si>
    <t>300 SAN TROPEZ DR HOLLISTER CA 95023-7143</t>
  </si>
  <si>
    <t>680 MONTE CARLO DR HOLLISTER CA 95023-7134</t>
  </si>
  <si>
    <t>331 SAN TROPEZ DR HOLLISTER CA 95023-7146</t>
  </si>
  <si>
    <t>721 MONTE CARLO DR HOLLISTER CA 95023-7137</t>
  </si>
  <si>
    <t>1270 BRIGANTINO DR HOLLISTER CA 95023</t>
  </si>
  <si>
    <t>61 KOCH DR HOLLISTER CA 95023</t>
  </si>
  <si>
    <t>1230 BRIGANTINO DR HOLLISTER CA 95023</t>
  </si>
  <si>
    <t>200 KOCH DR HOLLISTER CA 95023</t>
  </si>
  <si>
    <t>91 KOCH DR HOLLISTER CA 95023</t>
  </si>
  <si>
    <t>71 KOCH DR HOLLISTER CA 95023</t>
  </si>
  <si>
    <t>60 KOCH DR HOLLISTER CA 95023</t>
  </si>
  <si>
    <t>201 KOCH DR HOLLISTER CA 95023</t>
  </si>
  <si>
    <t>300 KOCH DR HOLLISTER CA 95023</t>
  </si>
  <si>
    <t>65 KOCH DR HOLLISTER CA 95023</t>
  </si>
  <si>
    <t>255 KOCH DR HOLLISTER CA 95023</t>
  </si>
  <si>
    <t>761 MONTE CARLO DR HOLLISTER CA 95023</t>
  </si>
  <si>
    <t>72 KOCH DR HOLLISTER CA 95023</t>
  </si>
  <si>
    <t>1280 BRIGANTINO DR HOLLISTER CA 95023</t>
  </si>
  <si>
    <t>1330 BRIGANTINO DR HOLLISTER CA 95023</t>
  </si>
  <si>
    <t>301 KOCH DR HOLLISTER CA 95023</t>
  </si>
  <si>
    <t>75 KOCH DR HOLLISTER CA 95023</t>
  </si>
  <si>
    <t>101 KOCH DR HOLLISTER CA 95023</t>
  </si>
  <si>
    <t>631 MONTE CARLO DR HOLLISTER CA 95023-7135</t>
  </si>
  <si>
    <t>640 MARSEILLE DR HOLLISTER CA 95023-7159</t>
  </si>
  <si>
    <t>750 LA BAIG DR HOLLISTER CA 95023-7155</t>
  </si>
  <si>
    <t>85 KOCH DR HOLLISTER CA 95023</t>
  </si>
  <si>
    <t>230 SAN TROPEZ DR HOLLISTER CA 95023-7151</t>
  </si>
  <si>
    <t>1310 BRIGANTINO DR HOLLISTER CA 95023</t>
  </si>
  <si>
    <t>1321 BRIGANTINO DR HOLLISTER CA 95023-4269</t>
  </si>
  <si>
    <t>641 RIVIERA DR HOLLISTER CA 95023-7139</t>
  </si>
  <si>
    <t>751 LA BAIG DR HOLLISTER CA 95023-7156</t>
  </si>
  <si>
    <t>200 SAN TROPEZ DR HOLLISTER CA 95023-7151</t>
  </si>
  <si>
    <t>1340 BRIGANTINO DR HOLLISTER CA 95023</t>
  </si>
  <si>
    <t>1040 BRIGANTINO DR HOLLISTER CA 95023</t>
  </si>
  <si>
    <t>1080 BRIGANTINO DR HOLLISTER CA 95023</t>
  </si>
  <si>
    <t>1091 CABRILLO DR HOLLISTER CA 95023</t>
  </si>
  <si>
    <t>1101 CABRILLO DR HOLLISTER CA 95023</t>
  </si>
  <si>
    <t>1121 CABRILLO DR HOLLISTER CA 95023</t>
  </si>
  <si>
    <t>1221 CABRILLO DR HOLLISTER CA 95023</t>
  </si>
  <si>
    <t>1020 BRIGANTINO DR HOLLISTER CA 95023</t>
  </si>
  <si>
    <t>1241 CABRILLO DR HOLLISTER CA 95023</t>
  </si>
  <si>
    <t>309 BLENHEIM CT HOLLISTER CA 95023</t>
  </si>
  <si>
    <t>1131 CABRILLO DR HOLLISTER CA 95023</t>
  </si>
  <si>
    <t>1061 BRIGANTINO DR HOLLISTER CA 95023</t>
  </si>
  <si>
    <t>1041 BRIGANTINO DR HOLLISTER CA 95023</t>
  </si>
  <si>
    <t>278 BLENHEIM CT HOLLISTER CA 95023</t>
  </si>
  <si>
    <t>261 BLENHEIM CT HOLLISTER CA 95023</t>
  </si>
  <si>
    <t>273 BLENHEIM CT HOLLISTER CA 95023</t>
  </si>
  <si>
    <t>1021 BRIGANTINO DR HOLLISTER CA 95023</t>
  </si>
  <si>
    <t>1001 BRIGANTINO DR HOLLISTER CA 95023</t>
  </si>
  <si>
    <t>279 BLENHEIM CT HOLLISTER CA 95023</t>
  </si>
  <si>
    <t>291 BLENHEIM CT HOLLISTER CA 95023</t>
  </si>
  <si>
    <t>285 BLENHEIM CT HOLLISTER CA 95023</t>
  </si>
  <si>
    <t>284 BLENHEIM CT HOLLISTER CA 95023</t>
  </si>
  <si>
    <t>290 BLENHEIM CT HOLLISTER CA 95023</t>
  </si>
  <si>
    <t>267 BLENHEIM CT HOLLISTER CA 95023</t>
  </si>
  <si>
    <t>272 BLENHEIM CT HOLLISTER CA 95023</t>
  </si>
  <si>
    <t>211 LUCERO DR HOLLISTER CA 95023</t>
  </si>
  <si>
    <t>1151 CABRILLO DR HOLLISTER CA 95023</t>
  </si>
  <si>
    <t>315 BLENHEIM CT HOLLISTER CA 95023</t>
  </si>
  <si>
    <t>1000 BRIGANTINO DR HOLLISTER CA 95023</t>
  </si>
  <si>
    <t>1231 CABRILLO DR HOLLISTER CA 95023</t>
  </si>
  <si>
    <t>303 BLENHEIM CT HOLLISTER CA 95023</t>
  </si>
  <si>
    <t>1060 BRIGANTINO DR HOLLISTER CA 95023</t>
  </si>
  <si>
    <t>219 CIELO CT HOLLISTER CA 95023</t>
  </si>
  <si>
    <t>256 EL TORO CT HOLLISTER CA 95023</t>
  </si>
  <si>
    <t>236 BLENHEIM CT HOLLISTER CA 95023</t>
  </si>
  <si>
    <t>246 BLENHEIM CT HOLLISTER CA 95023</t>
  </si>
  <si>
    <t>297 BLENHEIM CT HOLLISTER CA 95023</t>
  </si>
  <si>
    <t>264 BLENHEIM CT HOLLISTER CA 95023</t>
  </si>
  <si>
    <t>240 BLENHEIM CT HOLLISTER CA 95023</t>
  </si>
  <si>
    <t>225 CIELO CT HOLLISTER CA 95023</t>
  </si>
  <si>
    <t>250 EL TORO CT HOLLISTER CA 95023</t>
  </si>
  <si>
    <t>262 EL TORO CT HOLLISTER CA 95023</t>
  </si>
  <si>
    <t>1111 CABRILLO DR HOLLISTER CA 95023</t>
  </si>
  <si>
    <t>274 EL TORO CT HOLLISTER CA 95023</t>
  </si>
  <si>
    <t>247 EL TORO CT HOLLISTER CA 95023</t>
  </si>
  <si>
    <t>277 EL TORO CT HOLLISTER CA 95023</t>
  </si>
  <si>
    <t>259 EL TORO CT HOLLISTER CA 95023</t>
  </si>
  <si>
    <t>265 EL TORO CT HOLLISTER CA 95023</t>
  </si>
  <si>
    <t>271 EL TORO CT HOLLISTER CA 95023</t>
  </si>
  <si>
    <t>292 EL TORO CT HOLLISTER CA 95023</t>
  </si>
  <si>
    <t>285 EL TORO CT HOLLISTER CA 95023</t>
  </si>
  <si>
    <t>280 EL TORO CT HOLLISTER CA 95023</t>
  </si>
  <si>
    <t>286 EL TORO CT HOLLISTER CA 95023</t>
  </si>
  <si>
    <t>231 CIELO CT HOLLISTER CA 95023</t>
  </si>
  <si>
    <t>216 CIELO CT HOLLISTER CA 95023</t>
  </si>
  <si>
    <t>228 CIELO CT HOLLISTER CA 95023</t>
  </si>
  <si>
    <t>611 MONTE CARLO DR HOLLISTER CA 95023-7135</t>
  </si>
  <si>
    <t>96 KOCH DR HOLLISTER CA 95023</t>
  </si>
  <si>
    <t>701 LE MANS DR HOLLISTER CA 95023-7167</t>
  </si>
  <si>
    <t>680 MARSEILLE DR HOLLISTER CA 95023-7163</t>
  </si>
  <si>
    <t>700 RIVIERA DR HOLLISTER CA 95023-7140</t>
  </si>
  <si>
    <t>280 SAN TROPEZ DR HOLLISTER CA 95023-7142</t>
  </si>
  <si>
    <t>660 MONTE CARLO DR HOLLISTER CA 95023-7134</t>
  </si>
  <si>
    <t>710 MONTE CARLO DR HOLLISTER CA 95023-7136</t>
  </si>
  <si>
    <t>1220 BRIGANTINO DR HOLLISTER CA 95023</t>
  </si>
  <si>
    <t>640 LA BAIG DR HOLLISTER CA 95023-7153</t>
  </si>
  <si>
    <t>1320 BRIGANTINO DR HOLLISTER CA 95023</t>
  </si>
  <si>
    <t>381 EL TORO DR HOLLISTER CA 95023-4246</t>
  </si>
  <si>
    <t>771 LA BAIG DR HOLLISTER CA 95023-7156</t>
  </si>
  <si>
    <t>700 LE MANS DR HOLLISTER CA 95023-7166</t>
  </si>
  <si>
    <t>641 MONTE CARLO DR HOLLISTER CA 95023-7135</t>
  </si>
  <si>
    <t>770 LE MANS DR HOLLISTER CA 95023-7168</t>
  </si>
  <si>
    <t>731 LE MANS DR HOLLISTER CA 95023-7167</t>
  </si>
  <si>
    <t>55 KOCH DR HOLLISTER CA 95023</t>
  </si>
  <si>
    <t>661 LE MANS DR HOLLISTER CA 95023-7158</t>
  </si>
  <si>
    <t>191 KOCH DR HOLLISTER CA 95023</t>
  </si>
  <si>
    <t>1241 BRIGANTINO DR HOLLISTER CA 95023-4268</t>
  </si>
  <si>
    <t>621 LE MANS DR HOLLISTER CA 95023-7158</t>
  </si>
  <si>
    <t>180 SAN TROPEZ DR HOLLISTER CA 95023-7149</t>
  </si>
  <si>
    <t>70 SAN TROPEZ DR HOLLISTER CA 95023-7147</t>
  </si>
  <si>
    <t>710 LA BAIG DR HOLLISTER CA 95023-7155</t>
  </si>
  <si>
    <t>1221 BRIGANTINO DR HOLLISTER CA 95023-4268</t>
  </si>
  <si>
    <t>120 SAN TROPEZ DR HOLLISTER CA 95023-7149</t>
  </si>
  <si>
    <t>320 SAN TROPEZ DR HOLLISTER CA 95023-7143</t>
  </si>
  <si>
    <t>690 MARSEILLE DR HOLLISTER CA 95023-7163</t>
  </si>
  <si>
    <t>631 RIVIERA DR HOLLISTER CA 95023-7139</t>
  </si>
  <si>
    <t>274 MOORPARK DR HOLLISTER CA 95023</t>
  </si>
  <si>
    <t>236 LUCERO DR HOLLISTER CA 95023</t>
  </si>
  <si>
    <t>244 LUCERO DR HOLLISTER CA 95023</t>
  </si>
  <si>
    <t>268 MOORPARK DR HOLLISTER CA 95023</t>
  </si>
  <si>
    <t>257 MOORPARK DR HOLLISTER CA 95023</t>
  </si>
  <si>
    <t>251 MOORPARK DR HOLLISTER CA 95023</t>
  </si>
  <si>
    <t>245 MOORPARK DR HOLLISTER CA 95023</t>
  </si>
  <si>
    <t>239 MOORPARK DR HOLLISTER CA 95023</t>
  </si>
  <si>
    <t>252 BRAVADA CIR HOLLISTER CA 95023</t>
  </si>
  <si>
    <t>233 MOORPARK DR HOLLISTER CA 95023</t>
  </si>
  <si>
    <t>239 BRAVADA CIR HOLLISTER CA 95023</t>
  </si>
  <si>
    <t>281 BRAVADA CIR HOLLISTER CA 95023</t>
  </si>
  <si>
    <t>269 BRAVADA CIR HOLLISTER CA 95023</t>
  </si>
  <si>
    <t>275 BRAVADA CIR HOLLISTER CA 95023</t>
  </si>
  <si>
    <t>280 MOORPARK DR HOLLISTER CA 95023</t>
  </si>
  <si>
    <t>232 MOORPARK DR HOLLISTER CA 95023</t>
  </si>
  <si>
    <t>1173 LUCERO DR HOLLISTER CA 95023</t>
  </si>
  <si>
    <t>1179 LUCERO DR HOLLISTER CA 95023</t>
  </si>
  <si>
    <t>1193 LUCERO DR HOLLISTER CA 95023</t>
  </si>
  <si>
    <t>1185 LUCERO DR HOLLISTER CA 95023</t>
  </si>
  <si>
    <t>244 MOORPARK DR HOLLISTER CA 95023</t>
  </si>
  <si>
    <t>1159 LUCERO DR HOLLISTER CA 95023</t>
  </si>
  <si>
    <t>263 BRAVADA CIR HOLLISTER CA 95023</t>
  </si>
  <si>
    <t>257 BRAVADA CIR HOLLISTER CA 95023</t>
  </si>
  <si>
    <t>241 EL TORO CT HOLLISTER CA 95023</t>
  </si>
  <si>
    <t>235 EL TORO CT HOLLISTER CA 95023</t>
  </si>
  <si>
    <t>1180 LUCERO DR HOLLISTER CA 95023</t>
  </si>
  <si>
    <t>1190 LUCERO DR HOLLISTER CA 95023</t>
  </si>
  <si>
    <t>1160 LUCERO DR HOLLISTER CA 95023</t>
  </si>
  <si>
    <t>1170 LUCERO DR HOLLISTER CA 95023</t>
  </si>
  <si>
    <t>238 MOORPARK DR HOLLISTER CA 95023</t>
  </si>
  <si>
    <t>256 LUCERO DR HOLLISTER CA 95023</t>
  </si>
  <si>
    <t>250 LUCERO DR HOLLISTER CA 95023</t>
  </si>
  <si>
    <t>262 LUCERO DR HOLLISTER CA 95023</t>
  </si>
  <si>
    <t>263 MOORPARK DR HOLLISTER CA 95023</t>
  </si>
  <si>
    <t>1153 LUCERO DR HOLLISTER CA 95023</t>
  </si>
  <si>
    <t>1151 LUCERO DR HOLLISTER CA 95023</t>
  </si>
  <si>
    <t>230 LUCERO DR HOLLISTER CA 95023</t>
  </si>
  <si>
    <t>1167 LUCERO DR HOLLISTER CA 95023</t>
  </si>
  <si>
    <t>253 EL TORO CT HOLLISTER CA 95023</t>
  </si>
  <si>
    <t>252 BLENHEIM CT HOLLISTER CA 95023</t>
  </si>
  <si>
    <t>255 BLENHEIM CT HOLLISTER CA 95023</t>
  </si>
  <si>
    <t>268 EL TORO CT HOLLISTER CA 95023</t>
  </si>
  <si>
    <t>249 BLENHEIM CT HOLLISTER CA 95023</t>
  </si>
  <si>
    <t>1061 CABRILLO DR HOLLISTER CA 95023</t>
  </si>
  <si>
    <t>1090 BRIGANTINO DR HOLLISTER CA 95023</t>
  </si>
  <si>
    <t>1081 CABRILLO DR HOLLISTER CA 95023</t>
  </si>
  <si>
    <t>1171 CABRILLO DR HOLLISTER CA 95023</t>
  </si>
  <si>
    <t>1181 CABRILLO DR HOLLISTER CA 95023</t>
  </si>
  <si>
    <t>1211 CABRILLO DR HOLLISTER CA 95023</t>
  </si>
  <si>
    <t>1184 CABRILLO DR HOLLISTER CA 95023</t>
  </si>
  <si>
    <t>1194 CABRILLO DR HOLLISTER CA 95023</t>
  </si>
  <si>
    <t>1001 CABRILLO DR HOLLISTER CA 95023</t>
  </si>
  <si>
    <t>1174 CABRILLO DR HOLLISTER CA 95023</t>
  </si>
  <si>
    <t>251 BRAVADA CIR HOLLISTER CA 95023</t>
  </si>
  <si>
    <t>226 BRAVADA CIR HOLLISTER CA 95023</t>
  </si>
  <si>
    <t>232 BRAVADA CIR HOLLISTER CA 95023</t>
  </si>
  <si>
    <t>220 BRAVADA CIR HOLLISTER CA 95023</t>
  </si>
  <si>
    <t>245 BRAVADA CIR HOLLISTER CA 95023</t>
  </si>
  <si>
    <t>233 BRAVADA CIR HOLLISTER CA 95023</t>
  </si>
  <si>
    <t>1141 CABRILLO DR HOLLISTER CA 95023</t>
  </si>
  <si>
    <t>1191 CABRILLO DR HOLLISTER CA 95023</t>
  </si>
  <si>
    <t>1201 CABRILLO DR HOLLISTER CA 95023</t>
  </si>
  <si>
    <t>1161 CABRILLO DR HOLLISTER CA 95023</t>
  </si>
  <si>
    <t>1041 CABRILLO DR HOLLISTER CA 95023</t>
  </si>
  <si>
    <t>1164 CABRILLO DR HOLLISTER CA 95023</t>
  </si>
  <si>
    <t>1144 CABRILLO DR HOLLISTER CA 95023</t>
  </si>
  <si>
    <t>1021 CABRILLO DR HOLLISTER CA 95023</t>
  </si>
  <si>
    <t>1154 CABRILLO DR HOLLISTER CA 95023</t>
  </si>
  <si>
    <t>246 BRAVADA CIR HOLLISTER CA 95023</t>
  </si>
  <si>
    <t>227 BRAVADA CIR HOLLISTER CA 95023</t>
  </si>
  <si>
    <t>221 BRAVADA CIR HOLLISTER CA 95023</t>
  </si>
  <si>
    <t>240 BRAVADA CIR HOLLISTER CA 95023</t>
  </si>
  <si>
    <t>1124 CABRILLO DR HOLLISTER CA 95023</t>
  </si>
  <si>
    <t>1134 CABRILLO DR HOLLISTER CA 95023</t>
  </si>
  <si>
    <t>1351 BRIGANTINO DR HOLLISTER CA 95023-4269</t>
  </si>
  <si>
    <t>630 MONTE CARLO DR HOLLISTER CA 95023-7134</t>
  </si>
  <si>
    <t>810 RIVIERA DR HOLLISTER CA 95023</t>
  </si>
  <si>
    <t>86 KOCH DR HOLLISTER CA 95023</t>
  </si>
  <si>
    <t>380 EL TORO DR HOLLISTER CA 95023-4255</t>
  </si>
  <si>
    <t>640 MONTE CARLO DR HOLLISTER CA 95023-7134</t>
  </si>
  <si>
    <t>211 MARSEILLE CT HOLLISTER CA 95023-7162</t>
  </si>
  <si>
    <t>780 RIVIERA DR HOLLISTER CA 95023</t>
  </si>
  <si>
    <t>680 LA BAIG DR HOLLISTER CA 95023-7153</t>
  </si>
  <si>
    <t>275 MOORPARK DR HOLLISTER CA 95023</t>
  </si>
  <si>
    <t>227 LUCERO DR HOLLISTER CA 95023</t>
  </si>
  <si>
    <t>221 LUCERO DR HOLLISTER CA 95023</t>
  </si>
  <si>
    <t>215 LUCERO DR HOLLISTER CA 95023</t>
  </si>
  <si>
    <t>1201 MARBELLA CIR HOLLISTER CA 95023</t>
  </si>
  <si>
    <t>233 LUCERO DR HOLLISTER CA 95023</t>
  </si>
  <si>
    <t>1221 MARBELLA CIR HOLLISTER CA 95023</t>
  </si>
  <si>
    <t>1231 MARBELLA CIR HOLLISTER CA 95023</t>
  </si>
  <si>
    <t>1241 MARBELLA CIR HOLLISTER CA 95023</t>
  </si>
  <si>
    <t>251 LUCERO DR HOLLISTER CA 95023</t>
  </si>
  <si>
    <t>1251 MARBELLA CIR HOLLISTER CA 95023</t>
  </si>
  <si>
    <t>239 LUCERO DR HOLLISTER CA 95023</t>
  </si>
  <si>
    <t>269 MOORPARK DR HOLLISTER CA 95023</t>
  </si>
  <si>
    <t>207 CIELO CT HOLLISTER CA 95023</t>
  </si>
  <si>
    <t>213 CIELO CT HOLLISTER CA 95023</t>
  </si>
  <si>
    <t>1261 MARBELLA CIR HOLLISTER CA 95023</t>
  </si>
  <si>
    <t>201 CIELO CT HOLLISTER CA 95023</t>
  </si>
  <si>
    <t>250 MOORPARK DR HOLLISTER CA 95023</t>
  </si>
  <si>
    <t>262 MOORPARK DR HOLLISTER CA 95023</t>
  </si>
  <si>
    <t>256 MOORPARK DR HOLLISTER CA 95023</t>
  </si>
  <si>
    <t>1211 MARBELLA CIR HOLLISTER CA 95023</t>
  </si>
  <si>
    <t>1230 MARBELLA CIR HOLLISTER CA 95023</t>
  </si>
  <si>
    <t>245 LUCERO DR HOLLISTER CA 95023</t>
  </si>
  <si>
    <t>250 KOCH DR HOLLISTER CA 95023</t>
  </si>
  <si>
    <t>660 MARSEILLE DR HOLLISTER CA 95023-7163</t>
  </si>
  <si>
    <t>661 RIVIERA DR HOLLISTER CA 95023-7139</t>
  </si>
  <si>
    <t>800 LE MANS DR HOLLISTER CA 95023</t>
  </si>
  <si>
    <t>750 MONTE CARLO DR HOLLISTER CA 95023</t>
  </si>
  <si>
    <t>730 LA BAIG DR HOLLISTER CA 95023-7155</t>
  </si>
  <si>
    <t>730 MARSEILLE DR HOLLISTER CA 95023-7163</t>
  </si>
  <si>
    <t>51 KOCH DR HOLLISTER CA 95023</t>
  </si>
  <si>
    <t>210 LE CHATEAU DR HOLLISTER CA 95023-7165</t>
  </si>
  <si>
    <t>141 LE CHATEAU DR HOLLISTER CA 95023-7164</t>
  </si>
  <si>
    <t>630 RIVIERA DR HOLLISTER CA 95023-7138</t>
  </si>
  <si>
    <t>660 LE MANS DR HOLLISTER CA 95023-7157</t>
  </si>
  <si>
    <t>730 LE MANS DR HOLLISTER CA 95023-7166</t>
  </si>
  <si>
    <t>1305 BRIGANTINO DR HOLLISTER CA 95023-4269</t>
  </si>
  <si>
    <t>691 LE MANS DR HOLLISTER CA 95023-7167</t>
  </si>
  <si>
    <t>760 LA BAIG DR HOLLISTER CA 95023-7155</t>
  </si>
  <si>
    <t>690 MONTE CARLO DR HOLLISTER CA 95023-7134</t>
  </si>
  <si>
    <t>1381 BRIGANTINO DR HOLLISTER CA 95023-4269</t>
  </si>
  <si>
    <t>370 EL TORO DR HOLLISTER CA 95023-4255</t>
  </si>
  <si>
    <t>650 RIVIERA DR HOLLISTER CA 95023-7138</t>
  </si>
  <si>
    <t>781 LA BAIG DR HOLLISTER CA 95023</t>
  </si>
  <si>
    <t>791 LA BAIG DR HOLLISTER CA 95023</t>
  </si>
  <si>
    <t>810 LA BAIG DR HOLLISTER CA 95023</t>
  </si>
  <si>
    <t>35 KOCH DR HOLLISTER CA 95023</t>
  </si>
  <si>
    <t>801 LA BAIG DR HOLLISTER CA 95023</t>
  </si>
  <si>
    <t>41 KOCH DR HOLLISTER CA 95023</t>
  </si>
  <si>
    <t>45 KOCH DR HOLLISTER CA 95023</t>
  </si>
  <si>
    <t>181 SAN TROPEZ DR HOLLISTER CA 95023-7150</t>
  </si>
  <si>
    <t>92 KOCH DR HOLLISTER CA 95023</t>
  </si>
  <si>
    <t>641 LA BAIG DR HOLLISTER CA 95024-7154</t>
  </si>
  <si>
    <t>691 RIVIERA DR HOLLISTER CA 95023-7141</t>
  </si>
  <si>
    <t>1210 BRIGANTINO DR HOLLISTER CA 95023</t>
  </si>
  <si>
    <t>1361 BRIGANTINO DR HOLLISTER CA 95023-4269</t>
  </si>
  <si>
    <t>621 LA BAIG DR HOLLISTER CA 95023-7154</t>
  </si>
  <si>
    <t>340 SAN TROPEZ DR HOLLISTER CA 95023-7143</t>
  </si>
  <si>
    <t>80 SAN TROPEZ DR HOLLISTER CA 95023-7147</t>
  </si>
  <si>
    <t>261 SAN TROPEZ DR HOLLISTER CA 95023-7152</t>
  </si>
  <si>
    <t>771 MONTE CARLO DR HOLLISTER CA 95023</t>
  </si>
  <si>
    <t>760 LE MANS DR HOLLISTER CA 95023-7166</t>
  </si>
  <si>
    <t>690 RIVIERA DR HOLLISTER CA 95023-7138</t>
  </si>
  <si>
    <t>231 LE CHATEAU DR HOLLISTER CA 95023-7165</t>
  </si>
  <si>
    <t>230 LE CHATEAU DR HOLLISTER CA 95023-7165</t>
  </si>
  <si>
    <t>1260 BRIGANTINO DR HOLLISTER CA 95023</t>
  </si>
  <si>
    <t>711 LA BAIG DR HOLLISTER CA 95023-7156</t>
  </si>
  <si>
    <t>761 LA BAIG DR HOLLISTER CA 95023-7156</t>
  </si>
  <si>
    <t>1341 BRIGANTINO DR HOLLISTER CA 95023-4269</t>
  </si>
  <si>
    <t>640 RIVIERA DR HOLLISTER CA 95023-7138</t>
  </si>
  <si>
    <t>780 LA BAIG DR HOLLISTER CA 95023</t>
  </si>
  <si>
    <t>820 LA BAIG DR # 300 HOLLISTER CA 95023</t>
  </si>
  <si>
    <t>800 LA BAIG DR HOLLISTER CA 95023</t>
  </si>
  <si>
    <t>790 LA BAIG DR HOLLISTER CA 95023</t>
  </si>
  <si>
    <t>820 LA BAIG # 200 HOLLISTER CA 95023</t>
  </si>
  <si>
    <t>820 LA BAIG # 100 HOLLISTER CA 95023</t>
  </si>
  <si>
    <t>227 MOORPARK DR HOLLISTER CA 95023</t>
  </si>
  <si>
    <t>244 EL TORO CT HOLLISTER CA 95023</t>
  </si>
  <si>
    <t>258 BLENHEIM CT HOLLISTER CA 95023</t>
  </si>
  <si>
    <t>751 LE MANS DR HOLLISTER CA 95023-7167</t>
  </si>
  <si>
    <t>210 SAN TROPEZ DR HOLLISTER CA 95023-7151</t>
  </si>
  <si>
    <t>770 LA BAIG DR HOLLISTER CA 95023-7155</t>
  </si>
  <si>
    <t>750 LE MANS DR HOLLISTER CA 95023-7166</t>
  </si>
  <si>
    <t>60 SAN TROPEZ DR HOLLISTER CA 95023-7147</t>
  </si>
  <si>
    <t>700 MARSEILLE DR HOLLISTER CA 95023-7163</t>
  </si>
  <si>
    <t>710 LE MANS DR HOLLISTER CA 95023-7166</t>
  </si>
  <si>
    <t>371 EL TORO DR HOLLISTER CA 95023-4246</t>
  </si>
  <si>
    <t>710 RIVIERA DR HOLLISTER CA 95023-7140</t>
  </si>
  <si>
    <t>661 MONTE CARLO DR HOLLISTER CA 95023-7135</t>
  </si>
  <si>
    <t>290 SAN TROPEZ DR HOLLISTER CA 95023-7142</t>
  </si>
  <si>
    <t>650 LA BAIG DR HOLLISTER CA 95023-7153</t>
  </si>
  <si>
    <t>95 KOCH DR HOLLISTER CA 95023</t>
  </si>
  <si>
    <t>211 LE CHATEAU DR HOLLISTER CA 95023-7165</t>
  </si>
  <si>
    <t>790 LE MANS DR HOLLISTER CA 95023</t>
  </si>
  <si>
    <t>1331 BRIGANTINO DR HOLLISTER CA 95023-4269</t>
  </si>
  <si>
    <t>680 RIVIERA DR HOLLISTER CA 95023-7138</t>
  </si>
  <si>
    <t>711 RIVIERA DR HOLLISTER CA 95023-7141</t>
  </si>
  <si>
    <t>281 SAN TROPEZ DR HOLLISTER CA 95023-7145</t>
  </si>
  <si>
    <t>390 MONTE CARLO DR HOLLISTER CA 95023-7144</t>
  </si>
  <si>
    <t>621 RIVIERA DR HOLLISTER CA 95023-7139</t>
  </si>
  <si>
    <t>1261 BRIGANTINO DR HOLLISTER CA 95023-4268</t>
  </si>
  <si>
    <t>295 KOCH DR HOLLISTER CA 95023</t>
  </si>
  <si>
    <t>81 KOCH DR HOLLISTER CA 95023</t>
  </si>
  <si>
    <t>1311 BRIGANTINO DR HOLLISTER CA 95023-4269</t>
  </si>
  <si>
    <t>155 KOCH DR HOLLISTER CA 95023</t>
  </si>
  <si>
    <t>651 MONTE CARLO DR HOLLISTER CA 95023-7135</t>
  </si>
  <si>
    <t>681 LA BAIG DR HOLLISTER CA 95023-7154</t>
  </si>
  <si>
    <t>50 SAN TROPEZ DR HOLLISTER CA 95023-7147</t>
  </si>
  <si>
    <t>100 SAN TROPEZ DR HOLLISTER CA 95023-7149</t>
  </si>
  <si>
    <t>195 KOCH DR HOLLISTER CA 95023</t>
  </si>
  <si>
    <t>291 KOCH DR HOLLISTER CA 95023</t>
  </si>
  <si>
    <t>731 MONTE CARLO DR HOLLISTER CA 95023-7137</t>
  </si>
  <si>
    <t>780 LE MANS DR HOLLISTER CA 95023-7168</t>
  </si>
  <si>
    <t>670 RIVIERA DR HOLLISTER CA 95023-7138</t>
  </si>
  <si>
    <t>1371 BRIGANTINO DR HOLLISTER CA 95023-4269</t>
  </si>
  <si>
    <t>230 MARSEILLE CT HOLLISTER CA 95023-7162</t>
  </si>
  <si>
    <t>398 DOGWOOD Ct Hollister CA 95023</t>
  </si>
  <si>
    <t>396 DOGWOOD Ct Hollister CA 95023</t>
  </si>
  <si>
    <t>50 VILLA PACHECO CT HOLLISTER CA 95023-6332</t>
  </si>
  <si>
    <t>55 VILLA PACHECO CT HOLLISTER CA 95023-6333</t>
  </si>
  <si>
    <t>71 JOES LN HOLLISTER CA 95023-6336</t>
  </si>
  <si>
    <t>580 DONALD DR HOLLISTER CA 95023-6312</t>
  </si>
  <si>
    <t>750 DONALD DR HOLLISTER CA 95023-6346</t>
  </si>
  <si>
    <t>320 DONALD DR HOLLISTER CA 95023-6310</t>
  </si>
  <si>
    <t>IRG JOES Ln # 1 HOLLISTER CA 95023</t>
  </si>
  <si>
    <t>40 TYLER CT HOLLISTER CA 95023</t>
  </si>
  <si>
    <t>121 JOES LN HOLLISTER CA 95023-6352</t>
  </si>
  <si>
    <t>132 JOES LN HOLLISTER CA 95023-6355</t>
  </si>
  <si>
    <t>151 JOES LN HOLLISTER CA 95023-6354</t>
  </si>
  <si>
    <t>81 JOES LN HOLLISTER CA 95023-6336</t>
  </si>
  <si>
    <t>210 JOES LN HOLLISTER CA 95023-6357</t>
  </si>
  <si>
    <t>30 VILLA PACHECO CT HOLLISTER CA 95023-6332</t>
  </si>
  <si>
    <t>90 JOES Ln Hollister CA 95023</t>
  </si>
  <si>
    <t>130 VILLA PACHECO CT HOLLISTER CA 95023-6331</t>
  </si>
  <si>
    <t>134 JOES LN HOLLISTER CA 95023-6355</t>
  </si>
  <si>
    <t>165 VILLA PACHECO CT HOLLISTER CA 95023-6330</t>
  </si>
  <si>
    <t>31 JOES LN HOLLISTER CA 95023-6349</t>
  </si>
  <si>
    <t>161 JOES LN HOLLISTER CA 95023-6354</t>
  </si>
  <si>
    <t>150 DONALD DR HOLLISTER CA 95023-6360</t>
  </si>
  <si>
    <t>100 DONALD DR HOLLISTER CA 95023-6360</t>
  </si>
  <si>
    <t>671 DONALD DR HOLLISTER CA 95023-6311</t>
  </si>
  <si>
    <t>90 VILLA PACHECO CT HOLLISTER CA 95023-6334</t>
  </si>
  <si>
    <t>400 DONALD DR HOLLISTER CA 95023-6364</t>
  </si>
  <si>
    <t>120 RALPHS DR HOLLISTER CA 95023</t>
  </si>
  <si>
    <t>30 TYLER CT HOLLISTER CA 95023</t>
  </si>
  <si>
    <t>115 RALPHS DR HOLLISTER CA 95023</t>
  </si>
  <si>
    <t>10 TYLER CT HOLLISTER CA 95023</t>
  </si>
  <si>
    <t>105 RALPHS DR HOLLISTER CA 95023</t>
  </si>
  <si>
    <t>110 RALPHS DR HOLLISTER CA 95023</t>
  </si>
  <si>
    <t>20 TYLER CT HOLLISTER CA 95023</t>
  </si>
  <si>
    <t>IRG JOES Ln # 2 HOLLISTER CA 95023</t>
  </si>
  <si>
    <t>20 JOES LN HOLLISTER CA 95023-6300</t>
  </si>
  <si>
    <t>280 DONALD DR HOLLISTER CA 95023-6308</t>
  </si>
  <si>
    <t>440 DONALD DR HOLLISTER CA 95023-6364</t>
  </si>
  <si>
    <t>300 JOES LN HOLLISTER CA 95023-6359</t>
  </si>
  <si>
    <t>140 JOES LN HOLLISTER CA 95023-6353</t>
  </si>
  <si>
    <t>240 JOES LN HOLLISTER CA 95023-6358</t>
  </si>
  <si>
    <t>130 JOES LN HOLLISTER CA 95023-6353</t>
  </si>
  <si>
    <t>191 JOES LN HOLLISTER CA 95023-6356</t>
  </si>
  <si>
    <t>50 RALPHS DR HOLLISTER CA 95023-6375</t>
  </si>
  <si>
    <t>710 DONALD DR HOLLISTER CA 95023-6346</t>
  </si>
  <si>
    <t>25 VILLA PACHECO CT HOLLISTER CA 95023-6333</t>
  </si>
  <si>
    <t>136 JOES LN HOLLISTER CA 95023-6355</t>
  </si>
  <si>
    <t>81 DONALD DR HOLLISTER CA 95023-6307</t>
  </si>
  <si>
    <t>250 JOES LN HOLLISTER CA 95023-6358</t>
  </si>
  <si>
    <t>10 VILLA PACHECO Ct # IRG #1 HOLLISTER CA 95023</t>
  </si>
  <si>
    <t>115 RAYS CIR HOLLISTER CA 95023-6373</t>
  </si>
  <si>
    <t>160 RAYS CIR HOLLISTER CA 95023-6345</t>
  </si>
  <si>
    <t>180 JOES LN HOLLISTER CA 95023-6357</t>
  </si>
  <si>
    <t>45 VILLA PACHECO CT HOLLISTER CA 95023-6333</t>
  </si>
  <si>
    <t>251 DONALD DR HOLLISTER CA 95023-6361</t>
  </si>
  <si>
    <t>200 RAYS CIR HOLLISTER CA 95023-6345</t>
  </si>
  <si>
    <t>55 TYLER CT HOLLISTER CA 95023</t>
  </si>
  <si>
    <t>60 TYLER CT HOLLISTER CA 95023</t>
  </si>
  <si>
    <t>45 TYLER CT HOLLISTER CA 95023</t>
  </si>
  <si>
    <t>3420 AIRLINE HWY HOLLISTER CA 95023-9702</t>
  </si>
  <si>
    <t>RMK LAUNDRY HOLLISTER CA 95023</t>
  </si>
  <si>
    <t>CLUB HOUSE HOLLISTER CA 95023-9703</t>
  </si>
  <si>
    <t>61 DONALD DR HOLLISTER CA 95023-6307</t>
  </si>
  <si>
    <t>150 VILLA PACHECO CT HOLLISTER CA 95023-6331</t>
  </si>
  <si>
    <t>30 JOES LN HOLLISTER CA 95023-6300</t>
  </si>
  <si>
    <t>120 RAYS CIR HOLLISTER CA 95023-6372</t>
  </si>
  <si>
    <t>201 JOES LN HOLLISTER CA 95023-6356</t>
  </si>
  <si>
    <t>561 DONALD DR HOLLISTER CA 95023-6363</t>
  </si>
  <si>
    <t>261 DONALD DR HOLLISTER CA 95023-6361</t>
  </si>
  <si>
    <t>BUS OFFICE HOLLISTER CA 95023</t>
  </si>
  <si>
    <t>281 DONALD DR HOLLISTER CA 95023-6361</t>
  </si>
  <si>
    <t>125 VILLA PACHECO CT HOLLISTER CA 95023-6330</t>
  </si>
  <si>
    <t>100 RAYS CIR HOLLISTER CA 95023-6372</t>
  </si>
  <si>
    <t>420 DONALD DR HOLLISTER CA 95023-6364</t>
  </si>
  <si>
    <t>85 VILLA PACHECO CT HOLLISTER CA 95023-6335</t>
  </si>
  <si>
    <t>105 VILLA PACHECO CT HOLLISTER CA 95023-6335</t>
  </si>
  <si>
    <t>110 VILLA PACHECO CT HOLLISTER CA 95023-6334</t>
  </si>
  <si>
    <t>95 VILLA PACHECO CT HOLLISTER CA 95023-6335</t>
  </si>
  <si>
    <t>100 VILLA PACHECO CT HOLLISTER CA 95023-6334</t>
  </si>
  <si>
    <t>60 VILLA PACHECO CT HOLLISTER CA 95023-6334</t>
  </si>
  <si>
    <t>75 VILLA PACHECO CT HOLLISTER CA 95023-6335</t>
  </si>
  <si>
    <t>280 JOES LN HOLLISTER CA 95023-6359</t>
  </si>
  <si>
    <t>245 RAYS CIR HOLLISTER CA 95023-6327</t>
  </si>
  <si>
    <t>85 RALPHS DR HOLLISTER CA 95023</t>
  </si>
  <si>
    <t>95 RALPHS DR HOLLISTER CA 95023</t>
  </si>
  <si>
    <t>35 TYLER CT HOLLISTER CA 95023</t>
  </si>
  <si>
    <t>25 TYLER CT HOLLISTER CA 95023</t>
  </si>
  <si>
    <t>711 DONALD DR HOLLISTER CA 95023-6367</t>
  </si>
  <si>
    <t>215 RAYS CIR HOLLISTER CA 95023-6327</t>
  </si>
  <si>
    <t>520 DONALD DR HOLLISTER CA 95023-6365</t>
  </si>
  <si>
    <t>670 DONALD DR HOLLISTER CA 95023-6346</t>
  </si>
  <si>
    <t>205 RAYS CIR HOLLISTER CA 95023-6327</t>
  </si>
  <si>
    <t>730 DONALD DR HOLLISTER CA 95023-6346</t>
  </si>
  <si>
    <t>691 DONALD DR HOLLISTER CA 95023-6311</t>
  </si>
  <si>
    <t>540 DONALD DR HOLLISTER CA 95023-6365</t>
  </si>
  <si>
    <t>560 DONALD DR HOLLISTER CA 95023-6365</t>
  </si>
  <si>
    <t>751 DONALD DR HOLLISTER CA 95023-6367</t>
  </si>
  <si>
    <t>20 DONALD DR HOLLISTER CA 95023-6360</t>
  </si>
  <si>
    <t>481 DONALD DR HOLLISTER CA 95023-6309</t>
  </si>
  <si>
    <t>140 VILLA PACHECO CT HOLLISTER CA 95023-6331</t>
  </si>
  <si>
    <t>135 RAYS CIR HOLLISTER CA 95023-6373</t>
  </si>
  <si>
    <t>125 RAYS CIR HOLLISTER CA 95023-6373</t>
  </si>
  <si>
    <t>771 DONALD DR HOLLISTER CA 95023-6367</t>
  </si>
  <si>
    <t>131 DONALD DR HOLLISTER CA 95023-6307</t>
  </si>
  <si>
    <t>155 VILLA PACHECO CT HOLLISTER CA 95023-6330</t>
  </si>
  <si>
    <t>140 RAYS CIR HOLLISTER CA 95023-6372</t>
  </si>
  <si>
    <t>180 VILLA PACHECO CT HOLLISTER CA 95023-6331</t>
  </si>
  <si>
    <t>461 DONALD DR HOLLISTER CA 95023-6309</t>
  </si>
  <si>
    <t>421 DONALD DR HOLLISTER CA 95023-6309</t>
  </si>
  <si>
    <t>85 RAYS CIR HOLLISTER CA 95023-6328</t>
  </si>
  <si>
    <t>15 RAYS CIR HOLLISTER CA 95023-6328</t>
  </si>
  <si>
    <t>180 RAYS CIR HOLLISTER CA 95023-6345</t>
  </si>
  <si>
    <t>190 VILLA PACHECO CT HOLLISTER CA 95023-6331</t>
  </si>
  <si>
    <t>35 RALPHS DR HOLLISTER CA 95023-6325</t>
  </si>
  <si>
    <t>620 DONALD DR HOLLISTER CA 95023-6312</t>
  </si>
  <si>
    <t>600 DONALD DR HOLLISTER CA 95023-6312</t>
  </si>
  <si>
    <t>690 DONALD DR HOLLISTER CA 95023-6346</t>
  </si>
  <si>
    <t>631 DONALD DR HOLLISTER CA 95023-6311</t>
  </si>
  <si>
    <t>721 DONALD DR HOLLISTER CA 95023-6367</t>
  </si>
  <si>
    <t>651 DONALD DR HOLLISTER CA 95023-6311</t>
  </si>
  <si>
    <t>380 DONALD DR HOLLISTER CA 95023-6310</t>
  </si>
  <si>
    <t>225 RAYS CIR HOLLISTER CA 95023-6327</t>
  </si>
  <si>
    <t>500 DONALD DR HOLLISTER CA 95023-6365</t>
  </si>
  <si>
    <t>255 RAYS CIR HOLLISTER CA 95023-6327</t>
  </si>
  <si>
    <t>272 DONALD DR HOLLISTER CA 95023-6308</t>
  </si>
  <si>
    <t>300 DONALD DR HOLLISTER CA 95023-6310</t>
  </si>
  <si>
    <t>262 DONALD DR HOLLISTER CA 95023-6308</t>
  </si>
  <si>
    <t>210 DONALD DR HOLLISTER CA 95023-6308</t>
  </si>
  <si>
    <t>65 RAYS CIR HOLLISTER CA 95023-6328</t>
  </si>
  <si>
    <t>40 RAYS CIR HOLLISTER CA 95023-6326</t>
  </si>
  <si>
    <t>25 RALPHS DR HOLLISTER CA 95023-6325</t>
  </si>
  <si>
    <t>60 RAYS CIR HOLLISTER CA 95023-6326</t>
  </si>
  <si>
    <t>521 DONALD DR HOLLISTER CA 95023-6363</t>
  </si>
  <si>
    <t>341 DONALD DR HOLLISTER CA 95023-6362</t>
  </si>
  <si>
    <t>361 DONALD DR HOLLISTER CA 95023-6362</t>
  </si>
  <si>
    <t>460 DONALD DR HOLLISTER CA 95023-6364</t>
  </si>
  <si>
    <t>90 DONALD DR HOLLISTER CA 95023-6360</t>
  </si>
  <si>
    <t>340 DONALD DR HOLLISTER CA 95023-6310</t>
  </si>
  <si>
    <t>350 DONALD DR HOLLISTER CA 95023-6310</t>
  </si>
  <si>
    <t>252 DONALD DR HOLLISTER CA 95023-6308</t>
  </si>
  <si>
    <t>200 DONALD DR HOLLISTER CA 95023-6308</t>
  </si>
  <si>
    <t>190 JOES LN HOLLISTER CA 95023-6357</t>
  </si>
  <si>
    <t>191 DONALD DR HOLLISTER CA 95023-6307</t>
  </si>
  <si>
    <t>145 VILLA PACHECO CT HOLLISTER CA 95023-6330</t>
  </si>
  <si>
    <t>211 DONALD DR HOLLISTER CA 95023-6361</t>
  </si>
  <si>
    <t>120 VILLA PACHECO CT HOLLISTER CA 95023-6331</t>
  </si>
  <si>
    <t>200 JOES LN HOLLISTER CA 95023-6357</t>
  </si>
  <si>
    <t>170 VILLA PACHECO CT HOLLISTER CA 95023-6331</t>
  </si>
  <si>
    <t>231 DONALD DR HOLLISTER CA 95023-6361</t>
  </si>
  <si>
    <t>111 DONALD DR HOLLISTER CA 95023-6307</t>
  </si>
  <si>
    <t>40 VILLA PACHECO CT HOLLISTER CA 95023-6332</t>
  </si>
  <si>
    <t>151 DONALD DR HOLLISTER CA 95023-6307</t>
  </si>
  <si>
    <t>230 JOES LN HOLLISTER CA 95023-6357</t>
  </si>
  <si>
    <t>41 JOES LN HOLLISTER CA 95023-6349</t>
  </si>
  <si>
    <t>150 JOES LN HOLLISTER CA 95023-6353</t>
  </si>
  <si>
    <t>10 VILLA PACHECO Ct # IRG #2 HOLLISTER CA 95023</t>
  </si>
  <si>
    <t>135 VILLA PACHECO CT HOLLISTER CA 95023-6330</t>
  </si>
  <si>
    <t>110 JOES LN HOLLISTER CA 95023-6351</t>
  </si>
  <si>
    <t>200 VILLA PACHECO CT HOLLISTER CA 95023-6374</t>
  </si>
  <si>
    <t>175 VILLA PACHECO CT HOLLISTER CA 95023-6330</t>
  </si>
  <si>
    <t>185 VILLA PACHECO CT HOLLISTER CA 95023-6330</t>
  </si>
  <si>
    <t>210 VILLA PACHECO CT HOLLISTER CA 95023-6374</t>
  </si>
  <si>
    <t>35 VILLA PACHECO CT HOLLISTER CA 95023-6333</t>
  </si>
  <si>
    <t>131 JOES LN HOLLISTER CA 95023-6354</t>
  </si>
  <si>
    <t>61 JOES LN HOLLISTER CA 95023-6336</t>
  </si>
  <si>
    <t>171 JOES LN HOLLISTER CA 95023-6356</t>
  </si>
  <si>
    <t>21 JOES LN HOLLISTER CA 95023-6349</t>
  </si>
  <si>
    <t>230 VILLA PACHECO CT HOLLISTER CA 95023-6374</t>
  </si>
  <si>
    <t>220 VILLA PACHECO CT HOLLISTER CA 95023-6374</t>
  </si>
  <si>
    <t>50 JOES LN HOLLISTER CA 95023-6300</t>
  </si>
  <si>
    <t>40 JOES LN HOLLISTER CA 95023-6300</t>
  </si>
  <si>
    <t>270 JOES LN HOLLISTER CA 95023-6358</t>
  </si>
  <si>
    <t>170 JOES LN HOLLISTER CA 95023-6353</t>
  </si>
  <si>
    <t>101 JOES LN HOLLISTER CA 95023-6352</t>
  </si>
  <si>
    <t>111 JOES LN HOLLISTER CA 95023-6352</t>
  </si>
  <si>
    <t>381 DONALD DR HOLLISTER CA 95023-6362</t>
  </si>
  <si>
    <t>91 JOES LN HOLLISTER CA 95023-6352</t>
  </si>
  <si>
    <t>51 JOES LN HOLLISTER CA 95023-6336</t>
  </si>
  <si>
    <t>11 JOES LN HOLLISTER CA 95023-6349</t>
  </si>
  <si>
    <t>260 JOES LN HOLLISTER CA 95023-6358</t>
  </si>
  <si>
    <t>290 JOES LN HOLLISTER CA 95023-6359</t>
  </si>
  <si>
    <t>220 JOES LN HOLLISTER CA 95023-6357</t>
  </si>
  <si>
    <t>100 JOES LN HOLLISTER CA 95023-6351</t>
  </si>
  <si>
    <t>160 JOES LN HOLLISTER CA 95023-6353</t>
  </si>
  <si>
    <t>181 JOES LN HOLLISTER CA 95023-6356</t>
  </si>
  <si>
    <t>260 DONALD DR HOLLISTER CA 95023-6308</t>
  </si>
  <si>
    <t>115 VILLA PACHECO CT HOLLISTER CA 95023-6330</t>
  </si>
  <si>
    <t>171 DONALD DR HOLLISTER CA 95023-6307</t>
  </si>
  <si>
    <t>130 DONALD DR HOLLISTER CA 95023-6360</t>
  </si>
  <si>
    <t>591 DONALD DR HOLLISTER CA 95023-6366</t>
  </si>
  <si>
    <t>501 DONALD DR HOLLISTER CA 95023-6363</t>
  </si>
  <si>
    <t>10 VILLA PACHECO Ct # IRG #4 HOLLISTER CA 95023</t>
  </si>
  <si>
    <t>75 RALPHS DR HOLLISTER CA 95023</t>
  </si>
  <si>
    <t>65 RALPHS DR HOLLISTER CA 95023</t>
  </si>
  <si>
    <t>45 RALPHS DR HOLLISTER CA 95023</t>
  </si>
  <si>
    <t>101 DONALD DR HOLLISTER CA 95023-6307</t>
  </si>
  <si>
    <t>80 VILLA PACHECO CT HOLLISTER CA 95023-6334</t>
  </si>
  <si>
    <t>25 RAYS CIR HOLLISTER CA 95023-6328</t>
  </si>
  <si>
    <t>180 DONALD DR HOLLISTER CA 95023-6360</t>
  </si>
  <si>
    <t>401 DONALD DR HOLLISTER CA 95023-6309</t>
  </si>
  <si>
    <t>120 JOES LN HOLLISTER CA 95023-6353</t>
  </si>
  <si>
    <t>138 JOES LN HOLLISTER CA 95023-6355</t>
  </si>
  <si>
    <t>IRRIGATION HOLLISTER CA 95023</t>
  </si>
  <si>
    <t>80 RAYS CIR HOLLISTER CA 95023-6326</t>
  </si>
  <si>
    <t>65 VILLA PACHECO CT HOLLISTER CA 95023-6335</t>
  </si>
  <si>
    <t>IRR COTTAGES HOLLISTER CA 95023</t>
  </si>
  <si>
    <t>55 RALPHS DR HOLLISTER CA 95023</t>
  </si>
  <si>
    <t>310 JOES LN HOLLISTER CA 95023-6359</t>
  </si>
  <si>
    <t>541 DONALD DR HOLLISTER CA 95023-6363</t>
  </si>
  <si>
    <t>35 RAYS CIR HOLLISTER CA 95023-6328</t>
  </si>
  <si>
    <t>141 JOES LN HOLLISTER CA 95023-6354</t>
  </si>
  <si>
    <t>80 JOES LN HOLLISTER CA 95023-6351</t>
  </si>
  <si>
    <t>70 JOES LN HOLLISTER CA 95023-6351</t>
  </si>
  <si>
    <t>640 DONALD DR HOLLISTER CA 95023-6312</t>
  </si>
  <si>
    <t>230 DONALD DR HOLLISTER CA 95023-6308</t>
  </si>
  <si>
    <t>480 DONALD DR HOLLISTER CA 95023-6364</t>
  </si>
  <si>
    <t>60 JOES LN HOLLISTER CA 95023-6351</t>
  </si>
  <si>
    <t>441 DONALD DR HOLLISTER CA 95023-6309</t>
  </si>
  <si>
    <t>105 RAYS CIR HOLLISTER CA 95023-6373</t>
  </si>
  <si>
    <t>40 RALPHS DR HOLLISTER CA 95023-6375</t>
  </si>
  <si>
    <t>160 VILLA PACHECO CT HOLLISTER CA 95023-6331</t>
  </si>
  <si>
    <t>273 DONALD DR HOLLISTER CA 95023-6361</t>
  </si>
  <si>
    <t>10 VILLA PACHECO Ct # IRG #5 HOLLISTER CA 95023-6332</t>
  </si>
  <si>
    <t>20 VILLA PACHECO CT HOLLISTER CA 95023-6332</t>
  </si>
  <si>
    <t>70 VILLA PACHECO CT HOLLISTER CA 95023-6334</t>
  </si>
  <si>
    <t>30 RALPHS DR HOLLISTER CA 95023-6375</t>
  </si>
  <si>
    <t>370 DONALD DR HOLLISTER CA 95023-6310</t>
  </si>
  <si>
    <t>55 RAYS CIR HOLLISTER CA 95023-6328</t>
  </si>
  <si>
    <t>185 RAYS CIR HOLLISTER CA 95023-6327</t>
  </si>
  <si>
    <t>611 DONALD DR HOLLISTER CA 95023-6311</t>
  </si>
  <si>
    <t>75 RAYS CIR HOLLISTER CA 95023-6328</t>
  </si>
  <si>
    <t>10 VILLA PACHECO Ct # IRG #3 HOLLISTER CA 95023</t>
  </si>
  <si>
    <t>302 RIDGEMARK DR HOLLISTER CA 95023-6417</t>
  </si>
  <si>
    <t>633 MARKS DR HOLLISTER CA 95023-6371</t>
  </si>
  <si>
    <t>27 BARBARAS CT HOLLISTER CA 95023-6301</t>
  </si>
  <si>
    <t>491 MARKS DR HOLLISTER CA 95023-6320</t>
  </si>
  <si>
    <t>60 MARKS DR HOLLISTER CA 95023-6340</t>
  </si>
  <si>
    <t>221 MARKS DR HOLLISTER CA 95023-6338</t>
  </si>
  <si>
    <t>454 MARKS DR HOLLISTER CA 95023-6321</t>
  </si>
  <si>
    <t>600 MARKS DR HOLLISTER CA 95023-6337</t>
  </si>
  <si>
    <t>321 MARKS DR HOLLISTER CA 95023-6370</t>
  </si>
  <si>
    <t>360 MARKS DR HOLLISTER CA 95023-6339</t>
  </si>
  <si>
    <t>26 GEORGES DR HOLLISTER CA 95023-6317</t>
  </si>
  <si>
    <t>237 MARKS DR HOLLISTER CA 95023-6338</t>
  </si>
  <si>
    <t>121 MARKS DR HOLLISTER CA 95023-6319</t>
  </si>
  <si>
    <t>51 BERNICE CT HOLLISTER CA 95023-6302</t>
  </si>
  <si>
    <t>445 MARKS DR HOLLISTER CA 95023-6320</t>
  </si>
  <si>
    <t>14 CAROL ANNS CT HOLLISTER CA 95023-6348</t>
  </si>
  <si>
    <t>60 TERRY CT HOLLISTER CA 95023-6329</t>
  </si>
  <si>
    <t>301 RIDGEMARK DR HOLLISTER CA 95023-6402</t>
  </si>
  <si>
    <t>PK BTH MARKS DR HOLLISTER CA 95023</t>
  </si>
  <si>
    <t>67 GEORGES DR HOLLISTER CA 95023-6316</t>
  </si>
  <si>
    <t>46 GEORGES DR HOLLISTER CA 95023-6317</t>
  </si>
  <si>
    <t>60 DOTS CIR HOLLISTER CA 95023-6313</t>
  </si>
  <si>
    <t>529 MARKS DR HOLLISTER CA 95023-6320</t>
  </si>
  <si>
    <t>131 GEORGES DR HOLLISTER CA 95023-6343</t>
  </si>
  <si>
    <t>80 EVEREST DR HOLLISTER CA 95023-6315</t>
  </si>
  <si>
    <t>490 MARKS DR HOLLISTER CA 95023-6323</t>
  </si>
  <si>
    <t>178 MARKS DR HOLLISTER CA 95023-6340</t>
  </si>
  <si>
    <t>80 MARKS DR HOLLISTER CA 95023-6340</t>
  </si>
  <si>
    <t>22 CARYL CT HOLLISTER CA 95023-6306</t>
  </si>
  <si>
    <t>180 GEORGES DR HOLLISTER CA 95023-6318</t>
  </si>
  <si>
    <t>34 CAROL ANNS CT HOLLISTER CA 95023-6348</t>
  </si>
  <si>
    <t>10 DOTS CIR HOLLISTER CA 95023-6313</t>
  </si>
  <si>
    <t>PK GEORGES DR HOLLISTER CA 95023</t>
  </si>
  <si>
    <t>45 FRANKS DR HOLLISTER CA 95023-6341</t>
  </si>
  <si>
    <t>MAIN LIFT STA HOLLISTER CA 95023</t>
  </si>
  <si>
    <t>25 FRANKS DR HOLLISTER CA 95023-6341</t>
  </si>
  <si>
    <t>434 MARKS DR HOLLISTER CA 95023-6321</t>
  </si>
  <si>
    <t>50 TERRY CT HOLLISTER CA 95023-6329</t>
  </si>
  <si>
    <t>211 MARKS DR HOLLISTER CA 95023-6338</t>
  </si>
  <si>
    <t>511 MARKS DR HOLLISTER CA 95023-6320</t>
  </si>
  <si>
    <t>484 MARKS DR HOLLISTER CA 95023-6323</t>
  </si>
  <si>
    <t>116 CARYL CT HOLLISTER CA 95023-6306</t>
  </si>
  <si>
    <t>10 TERRY CT HOLLISTER CA 95023-6329</t>
  </si>
  <si>
    <t>80 FRANKS DR HOLLISTER CA 95023-6342</t>
  </si>
  <si>
    <t>42 CARYL CT HOLLISTER CA 95023-6306</t>
  </si>
  <si>
    <t>136 CARYL CT HOLLISTER CA 95023-6306</t>
  </si>
  <si>
    <t>40 FRANKS DR HOLLISTER CA 95023-6342</t>
  </si>
  <si>
    <t>38 BRICKS WAY HOLLISTER CA 95023-6304</t>
  </si>
  <si>
    <t>55 CAROL ANNS CT HOLLISTER CA 95023-6348</t>
  </si>
  <si>
    <t>121 BRICKS WAY HOLLISTER CA 95023-6344</t>
  </si>
  <si>
    <t>61 BRICKS WAY HOLLISTER CA 95023-6303</t>
  </si>
  <si>
    <t>60 EVEREST DR HOLLISTER CA 95023-6315</t>
  </si>
  <si>
    <t>50 EVEREST DR HOLLISTER CA 95023-6315</t>
  </si>
  <si>
    <t>124 BRICKS WAY HOLLISTER CA 95023-6305</t>
  </si>
  <si>
    <t>742 MARKS DR HOLLISTER CA 95023-6337</t>
  </si>
  <si>
    <t>95 CARYL CT HOLLISTER CA 95023-6306</t>
  </si>
  <si>
    <t>110 GEORGES DR HOLLISTER CA 95023-6318</t>
  </si>
  <si>
    <t>115 CARYL CT HOLLISTER CA 95023-6306</t>
  </si>
  <si>
    <t>149 MARKS DR HOLLISTER CA 95023-6319</t>
  </si>
  <si>
    <t>722 MARKS DR HOLLISTER CA 95023-6337</t>
  </si>
  <si>
    <t>702 MARKS DR HOLLISTER CA 95023-6337</t>
  </si>
  <si>
    <t>130 GEORGES DR HOLLISTER CA 95023-6318</t>
  </si>
  <si>
    <t>713 MARKS DR HOLLISTER CA 95023-6324</t>
  </si>
  <si>
    <t>693 MARKS DR HOLLISTER CA 95023-6371</t>
  </si>
  <si>
    <t>100 EVEREST DR HOLLISTER CA 95023-6315</t>
  </si>
  <si>
    <t>75 CARYL CT HOLLISTER CA 95023-6306</t>
  </si>
  <si>
    <t>141 BRICKS WAY HOLLISTER CA 95023-6344</t>
  </si>
  <si>
    <t>15 CAROL ANNS CT HOLLISTER CA 95023-6348</t>
  </si>
  <si>
    <t>240 MARKS DR HOLLISTER CA 95023-6339</t>
  </si>
  <si>
    <t>81 BRICKS WAY HOLLISTER CA 95023-6303</t>
  </si>
  <si>
    <t>144 BRICKS WAY HOLLISTER CA 95023-6305</t>
  </si>
  <si>
    <t>120 EVEREST DR HOLLISTER CA 95023-6315</t>
  </si>
  <si>
    <t>125 EVEREST DR HOLLISTER CA 95023</t>
  </si>
  <si>
    <t>653 MARKS DR HOLLISTER CA 95023-6371</t>
  </si>
  <si>
    <t>140 EVEREST DR HOLLISTER CA 95023-6315</t>
  </si>
  <si>
    <t>35 EVEREST DR HOLLISTER CA 95023-6314</t>
  </si>
  <si>
    <t>62 CARYL CT HOLLISTER CA 95023-6306</t>
  </si>
  <si>
    <t>60 FRANKS DR HOLLISTER CA 95023-6342</t>
  </si>
  <si>
    <t>85 FRANKS DR HOLLISTER CA 95023-6341</t>
  </si>
  <si>
    <t>773 MARKS DR HOLLISTER CA 95023-6324</t>
  </si>
  <si>
    <t>31 BERNICE CT HOLLISTER CA 95023-6302</t>
  </si>
  <si>
    <t>733 MARKS DR HOLLISTER CA 95023-6324</t>
  </si>
  <si>
    <t>753 MARKS DR HOLLISTER CA 95023-6324</t>
  </si>
  <si>
    <t>673 MARKS DR HOLLISTER CA 95023-6371</t>
  </si>
  <si>
    <t>35 FLORENCE CT HOLLISTER CA 95023-6347</t>
  </si>
  <si>
    <t>353 MARKS DR HOLLISTER CA 95023-6370</t>
  </si>
  <si>
    <t>257 MARKS DR HOLLISTER CA 95023-6338</t>
  </si>
  <si>
    <t>337 MARKS DR HOLLISTER CA 95023-6370</t>
  </si>
  <si>
    <t>60 FLORENCE CT HOLLISTER CA 95023-6347</t>
  </si>
  <si>
    <t>30 BERNICE CT HOLLISTER CA 95023-6302</t>
  </si>
  <si>
    <t>50 DOTS CIR HOLLISTER CA 95023-6313</t>
  </si>
  <si>
    <t>50 BARBARAS CT HOLLISTER CA 95023-6301</t>
  </si>
  <si>
    <t>229 MARKS DR HOLLISTER CA 95023-6338</t>
  </si>
  <si>
    <t>191 MARKS DR HOLLISTER CA 95023-6319</t>
  </si>
  <si>
    <t>100 MARKS DR HOLLISTER CA 95023-6340</t>
  </si>
  <si>
    <t>278 MARKS DR HOLLISTER CA 95023-6339</t>
  </si>
  <si>
    <t>277 MARKS DR HOLLISTER CA 95023-6338</t>
  </si>
  <si>
    <t>11 FLORENCE CT HOLLISTER CA 95023-6347</t>
  </si>
  <si>
    <t>308 MARKS DR HOLLISTER CA 95023-6339</t>
  </si>
  <si>
    <t>41 BRICKS WAY HOLLISTER CA 95023-6303</t>
  </si>
  <si>
    <t>30 TERRY CT HOLLISTER CA 95023-6329</t>
  </si>
  <si>
    <t>500 MARKS DR HOLLISTER CA 95023-6323</t>
  </si>
  <si>
    <t>45 TERRY CT HOLLISTER CA 95023-6329</t>
  </si>
  <si>
    <t>31 TERRY CT HOLLISTER CA 95023-6329</t>
  </si>
  <si>
    <t>11 MARKS DR HOLLISTER CA 95023-6319</t>
  </si>
  <si>
    <t>138 MARKS DR HOLLISTER CA 95023-6340</t>
  </si>
  <si>
    <t>200 MARKS DR HOLLISTER CA 95023-6339</t>
  </si>
  <si>
    <t>31 DOTS CIR HOLLISTER CA 95023-6313</t>
  </si>
  <si>
    <t>558 MARKS DR HOLLISTER CA 95023-6323</t>
  </si>
  <si>
    <t>542 MARKS DR HOLLISTER CA 95023-6323</t>
  </si>
  <si>
    <t>51 DOTS CIR HOLLISTER CA 95023-6313</t>
  </si>
  <si>
    <t>258 MARKS DR HOLLISTER CA 95023-6339</t>
  </si>
  <si>
    <t>298 MARKS DR HOLLISTER CA 95023-6339</t>
  </si>
  <si>
    <t>471 MARKS DR HOLLISTER CA 95023-6320</t>
  </si>
  <si>
    <t>210 GEORGES DR HOLLISTER CA 95023-6369</t>
  </si>
  <si>
    <t>682 MARKS DR HOLLISTER CA 95023-6337</t>
  </si>
  <si>
    <t>662 MARKS DR HOLLISTER CA 95023-6337</t>
  </si>
  <si>
    <t>76 CARYL CT HOLLISTER CA 95023-6306</t>
  </si>
  <si>
    <t>30 DOTS CIR HOLLISTER CA 95023-6313</t>
  </si>
  <si>
    <t>64 BRICKS WAY HOLLISTER CA 95023-6304</t>
  </si>
  <si>
    <t>80 GEORGES DR HOLLISTER CA 95023-6368</t>
  </si>
  <si>
    <t>46 DAVID DR HOLLISTER CA 95023-6350</t>
  </si>
  <si>
    <t>38 BARBARAS CT HOLLISTER CA 95023-6301</t>
  </si>
  <si>
    <t>201 MARKS DR HOLLISTER CA 95023-6338</t>
  </si>
  <si>
    <t>84 BRICKS WAY HOLLISTER CA 95023-6304</t>
  </si>
  <si>
    <t>35 CAROL ANNS CT HOLLISTER CA 95023-6348</t>
  </si>
  <si>
    <t>20 FRANKS DR HOLLISTER CA 95023-6342</t>
  </si>
  <si>
    <t>200 GEORGES DR HOLLISTER CA 95023-6369</t>
  </si>
  <si>
    <t>632 MARKS DR HOLLISTER CA 95023-6337</t>
  </si>
  <si>
    <t>65 FRANKS DR HOLLISTER CA 95023-6341</t>
  </si>
  <si>
    <t>526 MARKS DR HOLLISTER CA 95023-6323</t>
  </si>
  <si>
    <t>36 FLORENCE CT HOLLISTER CA 95023-6347</t>
  </si>
  <si>
    <t>51 FLORENCE CT HOLLISTER CA 95023-6347</t>
  </si>
  <si>
    <t>181 MARKS DR HOLLISTER CA 95023-6319</t>
  </si>
  <si>
    <t>31 MARKS DR HOLLISTER CA 95023-6319</t>
  </si>
  <si>
    <t>120 MARKS DR HOLLISTER CA 95023-6340</t>
  </si>
  <si>
    <t>332 MARKS DR HOLLISTER CA 95023-6339</t>
  </si>
  <si>
    <t>780 DONALD DR HOLLISTER CA 95023-6346</t>
  </si>
  <si>
    <t>150 GEORGES DR HOLLISTER CA 95023-6318</t>
  </si>
  <si>
    <t>369 MARKS DR HOLLISTER CA 95023-6370</t>
  </si>
  <si>
    <t>220 MARKS DR HOLLISTER CA 95023-6339</t>
  </si>
  <si>
    <t>154 MARKS DR HOLLISTER CA 95023-6340</t>
  </si>
  <si>
    <t>96 CARYL CT HOLLISTER CA 95023-6306</t>
  </si>
  <si>
    <t>45 EVEREST DR HOLLISTER CA 95023-6314</t>
  </si>
  <si>
    <t>297 MARKS DR HOLLISTER CA 95023-6338</t>
  </si>
  <si>
    <t>510 MARKS DR HOLLISTER CA 95023-6323</t>
  </si>
  <si>
    <t>11 BERNICE CT HOLLISTER CA 95023-6302</t>
  </si>
  <si>
    <t>29 FLORENCE CT HOLLISTER CA 95023-6347</t>
  </si>
  <si>
    <t>47 TERRY CT HOLLISTER CA 95023-6329</t>
  </si>
  <si>
    <t>50 FLORENCE CT HOLLISTER CA 95023-6347</t>
  </si>
  <si>
    <t>37 BARBARAS CT HOLLISTER CA 95023-6301</t>
  </si>
  <si>
    <t>165 MARKS DR HOLLISTER CA 95023-6319</t>
  </si>
  <si>
    <t>583 MARKS DR HOLLISTER CA 95023-6322</t>
  </si>
  <si>
    <t>1299 RIDGEMARK DR HOLLISTER CA 95023-6275</t>
  </si>
  <si>
    <t>1279 RIDGEMARK DR HOLLISTER CA 95023-6275</t>
  </si>
  <si>
    <t>1070 PAULLUS DR HOLLISTER CA 95023-6482</t>
  </si>
  <si>
    <t>1255 PAULLUS DR HOLLISTER CA 95023-6485</t>
  </si>
  <si>
    <t>1095 PAULLUS DR HOLLISTER CA 95023-6481</t>
  </si>
  <si>
    <t>1035 PAULLUS DR HOLLISTER CA 95023-6481</t>
  </si>
  <si>
    <t>853 RIDGEMARK DR HOLLISTER CA 95023-6404</t>
  </si>
  <si>
    <t>873 RIDGEMARK DR HOLLISTER CA 95023-6404</t>
  </si>
  <si>
    <t>1145 PAULLUS DR HOLLISTER CA 95023-6484</t>
  </si>
  <si>
    <t>681 RIDGEMARK DR HOLLISTER CA 95023-6422</t>
  </si>
  <si>
    <t>913 RIDGEMARK DR HOLLISTER CA 95023-6424</t>
  </si>
  <si>
    <t>625 RIDGEMARK DR HOLLISTER CA 95023-6422</t>
  </si>
  <si>
    <t>933 RIDGEMARK DR HOLLISTER CA 95023-6424</t>
  </si>
  <si>
    <t>813 RIDGEMARK DR HOLLISTER CA 95023-6404</t>
  </si>
  <si>
    <t>1100 PAULLUS DR HOLLISTER CA 95023-6483</t>
  </si>
  <si>
    <t>115 JEANETTE CT HOLLISTER CA 95023-6469</t>
  </si>
  <si>
    <t>1130 PAULLUS DR HOLLISTER CA 95023-6483</t>
  </si>
  <si>
    <t>171 SCARLETT Way Hollister CA 95023</t>
  </si>
  <si>
    <t>173 VIENNA Way Hollister CA 95023</t>
  </si>
  <si>
    <t>755 PAULLUS DR HOLLISTER CA 95023</t>
  </si>
  <si>
    <t>213 VIENNA Way Hollister CA 95023</t>
  </si>
  <si>
    <t>1252 RIDGEMARK DR HOLLISTER CA 95023-6274</t>
  </si>
  <si>
    <t>1235 PAULLUS DR HOLLISTER CA 95023-6485</t>
  </si>
  <si>
    <t>1214 RIDGEMARK DR HOLLISTER CA 95023-6274</t>
  </si>
  <si>
    <t>1195 PAULLUS DR HOLLISTER CA 95023-6484</t>
  </si>
  <si>
    <t>1125 PAULLUS DR HOLLISTER CA 95023-6484</t>
  </si>
  <si>
    <t>290 DONNAS LN HOLLISTER CA 95023-6414</t>
  </si>
  <si>
    <t>95 DONNAS LN HOLLISTER CA 95023-6406</t>
  </si>
  <si>
    <t>680 RIDGEMARK DR HOLLISTER CA 95023-6405</t>
  </si>
  <si>
    <t>490 RIDGEMARK DR HOLLISTER CA 95023-6403</t>
  </si>
  <si>
    <t>860 S RIDGEMARK Dr HOLLISTER CA 95023-6432</t>
  </si>
  <si>
    <t>480 RIDGEMARK DR HOLLISTER CA 95023-6403</t>
  </si>
  <si>
    <t>220 DONNAS LN HOLLISTER CA 95023-6412</t>
  </si>
  <si>
    <t>1180 S RIDGEMARK Dr HOLLISTER CA 95023-6461</t>
  </si>
  <si>
    <t>35 LOIS CIR HOLLISTER CA 95023-6400</t>
  </si>
  <si>
    <t>1365 S RIDGEMARK Dr HOLLISTER CA 95023-6442</t>
  </si>
  <si>
    <t>1260 S RIDGEMARK Dr HOLLISTER CA 95023-6435</t>
  </si>
  <si>
    <t>1160 S RIDGEMARK Dr HOLLISTER CA 95023-6461</t>
  </si>
  <si>
    <t>1100 S RIDGEMARK Dr HOLLISTER CA 95023-6461</t>
  </si>
  <si>
    <t>1116 RIDGEMARK DR HOLLISTER CA 95023-6271</t>
  </si>
  <si>
    <t>70 BRUCE'S CT HOLLISTER CA 95023-6440</t>
  </si>
  <si>
    <t>121 FREDS WAY HOLLISTER CA 95023-6439</t>
  </si>
  <si>
    <t>1200 S RIDGEMARK Dr HOLLISTER CA 95023-6435</t>
  </si>
  <si>
    <t>38 LOIS CIR HOLLISTER CA 95023-6400</t>
  </si>
  <si>
    <t>1240 S RIDGEMARK Dr HOLLISTER CA 95023-6435</t>
  </si>
  <si>
    <t>115 DONNAS LN HOLLISTER CA 95023-6407</t>
  </si>
  <si>
    <t>1405 S RIDGEMARK Dr HOLLISTER CA 95023-6444</t>
  </si>
  <si>
    <t>140 DAN DR HOLLISTER CA 95023-6467</t>
  </si>
  <si>
    <t>810 PAULLUS DR HOLLISTER CA 95023-6474</t>
  </si>
  <si>
    <t>55 MAYME CT HOLLISTER CA 95023-6473</t>
  </si>
  <si>
    <t>640 S RIDGEMARK Dr HOLLISTER CA 95023-6457</t>
  </si>
  <si>
    <t>1080 S RIDGEMARK Dr HOLLISTER CA 95023-6460</t>
  </si>
  <si>
    <t>315 DONNAS LN HOLLISTER CA 95023-6401</t>
  </si>
  <si>
    <t>60 ROB CT HOLLISTER CA 95023-6277</t>
  </si>
  <si>
    <t>660 S RIDGEMARK Dr HOLLISTER CA 95023-6457</t>
  </si>
  <si>
    <t>65 LOIS CIR HOLLISTER CA 95023-6400</t>
  </si>
  <si>
    <t>103 LOUISE CIR HOLLISTER CA 95023-6441</t>
  </si>
  <si>
    <t>385 DONNAS LN HOLLISTER CA 95023-6401</t>
  </si>
  <si>
    <t>1155 PAULLUS DR HOLLISTER CA 95023-6484</t>
  </si>
  <si>
    <t>470 RIDGEMARK DR HOLLISTER CA 95023-6403</t>
  </si>
  <si>
    <t>145 DONNAS LN HOLLISTER CA 95023-6407</t>
  </si>
  <si>
    <t>395 DONNAS LN HOLLISTER CA 95023-6401</t>
  </si>
  <si>
    <t>855 PAULLUS DR HOLLISTER CA 95023-6476</t>
  </si>
  <si>
    <t>805 PAULLUS DR HOLLISTER CA 95023-6476</t>
  </si>
  <si>
    <t>825 PAULLUS DR HOLLISTER CA 95023-6476</t>
  </si>
  <si>
    <t>810 RIDGEMARK DR HOLLISTER CA 95023-6423</t>
  </si>
  <si>
    <t>140 DONNAS LN HOLLISTER CA 95023-6411</t>
  </si>
  <si>
    <t>75 MARCUS CT HOLLISTER CA 95023-6472</t>
  </si>
  <si>
    <t>145 DAN DR HOLLISTER CA 95023-6468</t>
  </si>
  <si>
    <t>785 PAULLUS DR HOLLISTER CA 95023-6475</t>
  </si>
  <si>
    <t>45 MAYME CT HOLLISTER CA 95023-6473</t>
  </si>
  <si>
    <t>15 JESS CT HOLLISTER CA 95023-6470</t>
  </si>
  <si>
    <t>835 PAULLUS DR HOLLISTER CA 95023-6476</t>
  </si>
  <si>
    <t>765 PAULLUS DR HOLLISTER CA 95023-6475</t>
  </si>
  <si>
    <t>770 PAULLUS DR HOLLISTER CA 95023-6474</t>
  </si>
  <si>
    <t>1175 PAULLUS DR HOLLISTER CA 95023-6484</t>
  </si>
  <si>
    <t>81 KEN CT HOLLISTER CA 95023-6471</t>
  </si>
  <si>
    <t>25 JESS CT HOLLISTER CA 95023-6470</t>
  </si>
  <si>
    <t>965 PAULLUS DR HOLLISTER CA 95023-6479</t>
  </si>
  <si>
    <t>1140 S RIDGEMARK Dr HOLLISTER CA 95023-6461</t>
  </si>
  <si>
    <t>1280 S RIDGEMARK Dr HOLLISTER CA 95023-6435</t>
  </si>
  <si>
    <t>104 LOUISE CIR HOLLISTER CA 95023-6441</t>
  </si>
  <si>
    <t>1385 S RIDGEMARK Dr HOLLISTER CA 95023-6442</t>
  </si>
  <si>
    <t>655 RIDGEMARK DR HOLLISTER CA 95023-6422</t>
  </si>
  <si>
    <t>1259 RIDGEMARK DR HOLLISTER CA 95023-6275</t>
  </si>
  <si>
    <t>575 S RIDGEMARK Dr HOLLISTER CA 95023</t>
  </si>
  <si>
    <t>1359 RIDGEMARK DR HOLLISTER CA 95023-6276</t>
  </si>
  <si>
    <t>750 RIDGEMARK DR HOLLISTER CA 95023-6421</t>
  </si>
  <si>
    <t>980 S RIDGEMARK Dr HOLLISTER CA 95023-6458</t>
  </si>
  <si>
    <t>910 S RIDGEMARK Dr HOLLISTER CA 95023-6458</t>
  </si>
  <si>
    <t>101 FREDS WAY HOLLISTER CA 95023-6438</t>
  </si>
  <si>
    <t>41 FREDS WAY HOLLISTER CA 95023-6436</t>
  </si>
  <si>
    <t>62 LOIS CIR HOLLISTER CA 95023-6400</t>
  </si>
  <si>
    <t>1138 RIDGEMARK DR HOLLISTER CA 95023-6271</t>
  </si>
  <si>
    <t>95 BRUCE'S CT HOLLISTER CA 95023-6440</t>
  </si>
  <si>
    <t>250 DONNAS LN HOLLISTER CA 95023-6413</t>
  </si>
  <si>
    <t>320 DONNAS LN HOLLISTER CA 95023-6415</t>
  </si>
  <si>
    <t>230 DONNAS LN HOLLISTER CA 95023-6413</t>
  </si>
  <si>
    <t>260 DONNAS LN HOLLISTER CA 95023-6413</t>
  </si>
  <si>
    <t>440 RIDGEMARK DR HOLLISTER CA 95023-6403</t>
  </si>
  <si>
    <t>120 DAN DR HOLLISTER CA 95023-6467</t>
  </si>
  <si>
    <t>720 PAULLUS DR HOLLISTER CA 95023-6474</t>
  </si>
  <si>
    <t>1000 PAULLUS DR HOLLISTER CA 95023-6480</t>
  </si>
  <si>
    <t>125 JEANETTE CT HOLLISTER CA 95023-6469</t>
  </si>
  <si>
    <t>90 MARCUS CT HOLLISTER CA 95023-6472</t>
  </si>
  <si>
    <t>905 PAULLUS DR HOLLISTER CA 95023-6479</t>
  </si>
  <si>
    <t>885 PAULLUS DR HOLLISTER CA 95023-6476</t>
  </si>
  <si>
    <t>975 PAULLUS DR HOLLISTER CA 95023-6479</t>
  </si>
  <si>
    <t>890 PAULLUS DR HOLLISTER CA 95023-6478</t>
  </si>
  <si>
    <t>725 PAULLUS DR HOLLISTER CA 95023-6474</t>
  </si>
  <si>
    <t>65 DONNAS LN HOLLISTER CA 95023-6406</t>
  </si>
  <si>
    <t>1000 S RIDGEMARK Dr HOLLISTER CA 95023-6271</t>
  </si>
  <si>
    <t>325 DONNAS LN HOLLISTER CA 95023-6401</t>
  </si>
  <si>
    <t>720 S RIDGEMARK Dr HOLLISTER CA 95023-6431</t>
  </si>
  <si>
    <t>780 S RIDGEMARK Dr HOLLISTER CA 95023-6431</t>
  </si>
  <si>
    <t>85 LOIS CIR HOLLISTER CA 95023-6400</t>
  </si>
  <si>
    <t>42 LOIS CIR HOLLISTER CA 95023-6400</t>
  </si>
  <si>
    <t>80 ROB CT HOLLISTER CA 95023-6277</t>
  </si>
  <si>
    <t>90 BRUCE'S CT HOLLISTER CA 95023-6440</t>
  </si>
  <si>
    <t>1036 RIDGEMARK DR HOLLISTER CA 95023-6271</t>
  </si>
  <si>
    <t>1075 PAULLUS DR HOLLISTER CA 95023-6481</t>
  </si>
  <si>
    <t>1094 RIDGEMARK DR HOLLISTER CA 95023-6271</t>
  </si>
  <si>
    <t>1072 RIDGEMARK DR HOLLISTER CA 95023-6271</t>
  </si>
  <si>
    <t>690 RIDGEMARK DR HOLLISTER CA 95023-6405</t>
  </si>
  <si>
    <t>790 RIDGEMARK DR HOLLISTER CA 95023-6421</t>
  </si>
  <si>
    <t>90 DONNAS LN HOLLISTER CA 95023-6409</t>
  </si>
  <si>
    <t>160 DONNAS LN HOLLISTER CA 95023-6411</t>
  </si>
  <si>
    <t>170 DONNAS LN HOLLISTER CA 95023-6411</t>
  </si>
  <si>
    <t>95 MARCUS CT HOLLISTER CA 95023-6478</t>
  </si>
  <si>
    <t>865 PAULLUS DR HOLLISTER CA 95023-6476</t>
  </si>
  <si>
    <t>1 LIFT STATION Hollister CA 95023</t>
  </si>
  <si>
    <t>665 LANINI DR HOLLISTER CA 95023-6448</t>
  </si>
  <si>
    <t>75 DONNAS LN HOLLISTER CA 95023-6406</t>
  </si>
  <si>
    <t>91 KEN CT HOLLISTER CA 95023-6471</t>
  </si>
  <si>
    <t>700 RIDGEMARK DR HOLLISTER CA 95023-6421</t>
  </si>
  <si>
    <t>125 DONNAS LN HOLLISTER CA 95023-6407</t>
  </si>
  <si>
    <t>710 RIDGEMARK DR HOLLISTER CA 95023-6421</t>
  </si>
  <si>
    <t>330 DONNAS LN HOLLISTER CA 95023-6415</t>
  </si>
  <si>
    <t>840 S RIDGEMARK Dr HOLLISTER CA 95023-6432</t>
  </si>
  <si>
    <t>820 S RIDGEMARK Dr HOLLISTER CA 95023-6432</t>
  </si>
  <si>
    <t>200 DONNAS LN HOLLISTER CA 95023-6412</t>
  </si>
  <si>
    <t>705 LANINI DR HOLLISTER CA 95023-6426</t>
  </si>
  <si>
    <t>360 DONNAS LN HOLLISTER CA 95023-6416</t>
  </si>
  <si>
    <t>460 RIDGEMARK DR HOLLISTER CA 95023-6403</t>
  </si>
  <si>
    <t>130 DONNAS LN HOLLISTER CA 95023-6410</t>
  </si>
  <si>
    <t>50 DONNAS LN HOLLISTER CA 95023-6408</t>
  </si>
  <si>
    <t>240 DONNAS LN HOLLISTER CA 95023-6413</t>
  </si>
  <si>
    <t>110 DONNAS LN HOLLISTER CA 95023-6410</t>
  </si>
  <si>
    <t>740 PAULLUS DR HOLLISTER CA 95023-6474</t>
  </si>
  <si>
    <t>840 PAULLUS DR HOLLISTER CA 95023-6477</t>
  </si>
  <si>
    <t>893 RIDGEMARK DR HOLLISTER CA 95023-6404</t>
  </si>
  <si>
    <t>703 RIDGEMARK DR HOLLISTER CA 95023-6420</t>
  </si>
  <si>
    <t>805 LANINI DR HOLLISTER CA 95023-6428</t>
  </si>
  <si>
    <t>905 LANINI DR HOLLISTER CA 95023-6451</t>
  </si>
  <si>
    <t>585 LANINI DR HOLLISTER CA 95023-6447</t>
  </si>
  <si>
    <t>825 LANINI DR HOLLISTER CA 95023-6428</t>
  </si>
  <si>
    <t>1420 PAULLUS DR HOLLISTER CA 95023-6486</t>
  </si>
  <si>
    <t>791 RIDGEMARK DR HOLLISTER CA 95023-6420</t>
  </si>
  <si>
    <t>845 LANINI DR HOLLISTER CA 95023-6428</t>
  </si>
  <si>
    <t>885 LANINI DR HOLLISTER CA 95023-6428</t>
  </si>
  <si>
    <t>745 LANINI DR HOLLISTER CA 95023-6426</t>
  </si>
  <si>
    <t>51 FREDS WAY HOLLISTER CA 95023-6436</t>
  </si>
  <si>
    <t>178 LUNA Way Hollister CA 95023</t>
  </si>
  <si>
    <t>150 SCARLETT Way Hollister CA 95023</t>
  </si>
  <si>
    <t>183 VIENNA Way Hollister CA 95023</t>
  </si>
  <si>
    <t>170 SCARLETT Way Hollister CA 95023</t>
  </si>
  <si>
    <t>188 LUNA Way Hollister CA 95023</t>
  </si>
  <si>
    <t>1400 PAULLUS DR HOLLISTER CA 95023</t>
  </si>
  <si>
    <t>20 DONNAS LN HOLLISTER CA 95023-6408</t>
  </si>
  <si>
    <t>1285 S RIDGEMARK Dr HOLLISTER CA 95023-6464</t>
  </si>
  <si>
    <t>820 LANINI DR HOLLISTER CA 95023-6427</t>
  </si>
  <si>
    <t>605 LANINI DR HOLLISTER CA 95023-6448</t>
  </si>
  <si>
    <t>160 SCARLETT Way Hollister CA 95023</t>
  </si>
  <si>
    <t>193 VIENNA Way Hollister CA 95023</t>
  </si>
  <si>
    <t>161 SCARLETT Way Hollister CA 95023</t>
  </si>
  <si>
    <t>223 VIENNA Way Hollister CA 95023</t>
  </si>
  <si>
    <t>745 S RIDGEMARK Dr HOLLISTER CA 95023</t>
  </si>
  <si>
    <t>1217 RIDGEMARK DR HOLLISTER CA 95023</t>
  </si>
  <si>
    <t>65 MAYME CT HOLLISTER CA 95023-6473</t>
  </si>
  <si>
    <t>30 JESS CT HOLLISTER CA 95023-6470</t>
  </si>
  <si>
    <t>80 DONNAS LN HOLLISTER CA 95023-6409</t>
  </si>
  <si>
    <t>1085 S RIDGEMARK Dr HOLLISTER CA 95023-6434</t>
  </si>
  <si>
    <t>1170 PAULLUS DR HOLLISTER CA 95023-9321</t>
  </si>
  <si>
    <t>945 LANINI DR HOLLISTER CA 95023-6451</t>
  </si>
  <si>
    <t>1199 RIDGEMARK DR HOLLISTER CA 95023-6272</t>
  </si>
  <si>
    <t>101 KEN CT HOLLISTER CA 95023-6488</t>
  </si>
  <si>
    <t>1160 PAULLUS DR HOLLISTER CA 95023-6483</t>
  </si>
  <si>
    <t>105 LOUISE CIR HOLLISTER CA 95023-6441</t>
  </si>
  <si>
    <t>1012 RIDGEMARK DR HOLLISTER CA 95023-6271</t>
  </si>
  <si>
    <t>615 RIDGEMARK DR HOLLISTER CA 95023-6422</t>
  </si>
  <si>
    <t>135 DONNAS LN HOLLISTER CA 95023-6407</t>
  </si>
  <si>
    <t>1060 S RIDGEMARK Dr HOLLISTER CA 95023-6460</t>
  </si>
  <si>
    <t>925 PAULLUS DR HOLLISTER CA 95023-6479</t>
  </si>
  <si>
    <t>725 LANINI DR HOLLISTER CA 95023-6426</t>
  </si>
  <si>
    <t>405 DONNAS LN HOLLISTER CA 95023-6445</t>
  </si>
  <si>
    <t>110 FREDS WAY HOLLISTER CA 95023-6437</t>
  </si>
  <si>
    <t>925 LANINI DR HOLLISTER CA 95023-6451</t>
  </si>
  <si>
    <t>335 DONNAS LN HOLLISTER CA 95023-6401</t>
  </si>
  <si>
    <t>1239 RIDGEMARK DR HOLLISTER CA 95023</t>
  </si>
  <si>
    <t>60 MAYME CT HOLLISTER CA 95023-6473</t>
  </si>
  <si>
    <t>91 FREDS WAY HOLLISTER CA 95023-6438</t>
  </si>
  <si>
    <t>565 S RIDGEMARK Dr HOLLISTER CA 95023</t>
  </si>
  <si>
    <t>567 S RIDGEMARK Dr HOLLISTER CA 95023</t>
  </si>
  <si>
    <t>569 S RIDGEMARK Dr HOLLISTER CA 95023</t>
  </si>
  <si>
    <t>571 S RIDGEMARK Dr HOLLISTER CA 95023</t>
  </si>
  <si>
    <t>573 S RIDGEMARK Dr HOLLISTER CA 95023</t>
  </si>
  <si>
    <t>DONNAS LN HOLLISTER CA 95023</t>
  </si>
  <si>
    <t>605 S RIDGEMARK Dr HOLLISTER CA 95023-6430</t>
  </si>
  <si>
    <t>181 SCARLETT Way Hollister CA 95023</t>
  </si>
  <si>
    <t>222 VIENNA Way Hollister CA 95023</t>
  </si>
  <si>
    <t>303 AMARA Ln Hollister CA 95023</t>
  </si>
  <si>
    <t>169 LUNA Way Hollister CA 95023</t>
  </si>
  <si>
    <t>30 DONNAS LN HOLLISTER CA 95023-6408</t>
  </si>
  <si>
    <t>740 S RIDGEMARK Dr HOLLISTER CA 95023-6431</t>
  </si>
  <si>
    <t>800 S RIDGEMARK Dr HOLLISTER CA 95023-6432</t>
  </si>
  <si>
    <t>865 LANINI DR HOLLISTER CA 95023-6428</t>
  </si>
  <si>
    <t>725 S RIDGEMARK Dr HOLLISTER CA 95023-6456</t>
  </si>
  <si>
    <t>1045 S RIDGEMARK Dr HOLLISTER CA 95023-6434</t>
  </si>
  <si>
    <t>1065 S RIDGEMARK Dr HOLLISTER CA 95023-6434</t>
  </si>
  <si>
    <t>980 PAULLUS DR HOLLISTER CA 95023-6480</t>
  </si>
  <si>
    <t>100 MARCUS CT HOLLISTER CA 95023-6472</t>
  </si>
  <si>
    <t>100 FREDS WAY HOLLISTER CA 95023-6437</t>
  </si>
  <si>
    <t>90 FREDS WAY HOLLISTER CA 95023-6437</t>
  </si>
  <si>
    <t>40 DONNAS LN HOLLISTER CA 95023-6408</t>
  </si>
  <si>
    <t>1410 PAULLUS DR HOLLISTER CA 95023-6486</t>
  </si>
  <si>
    <t>16 GR BATHRM RMK DR HOLLISTER CA 95023</t>
  </si>
  <si>
    <t>120 DONNAS LN HOLLISTER CA 95023-6410</t>
  </si>
  <si>
    <t>100 DONNAS LN HOLLISTER CA 95023-6410</t>
  </si>
  <si>
    <t>1236 RIDGEMARK DR HOLLISTER CA 95023-6274</t>
  </si>
  <si>
    <t>50 BRUCE'S CT HOLLISTER CA 95023-6440</t>
  </si>
  <si>
    <t>680 S RIDGEMARK Dr HOLLISTER CA 95023-6457</t>
  </si>
  <si>
    <t>430 RIDGEMARK DR HOLLISTER CA 95023-6403</t>
  </si>
  <si>
    <t>1020 PAULLUS DR HOLLISTER CA 95023-6480</t>
  </si>
  <si>
    <t>1272 RIDGEMARK DR HOLLISTER CA 95023-6274</t>
  </si>
  <si>
    <t>IRG #2 DONNAS Ln Hollister CA 95023</t>
  </si>
  <si>
    <t>1225 S RIDGEMARK Dr HOLLISTER CA 95023-6464</t>
  </si>
  <si>
    <t>1403 PAULLUS DR HOLLISTER CA 95023</t>
  </si>
  <si>
    <t>151 SCARLETT Way Hollister CA 95023</t>
  </si>
  <si>
    <t>203 VIENNA Way Hollister CA 95023</t>
  </si>
  <si>
    <t>60 DORIS CIR HOLLISTER CA 95023-6443</t>
  </si>
  <si>
    <t>55 BRUCE'S CT HOLLISTER CA 95023-6440</t>
  </si>
  <si>
    <t>SO RMK SNACK SHOP HOLLISTER CA 95023</t>
  </si>
  <si>
    <t>IRG #1 DONNAS Ln Hollister CA 95023</t>
  </si>
  <si>
    <t>180 SCARLETT Way Hollister CA 95023</t>
  </si>
  <si>
    <t>168 LUNA Way Hollister CA 95023</t>
  </si>
  <si>
    <t>965 LANINI DR HOLLISTER CA 95023-6451</t>
  </si>
  <si>
    <t>611 RIDGEMARK DR HOLLISTER CA 95023-6422</t>
  </si>
  <si>
    <t>1125 S RIDGEMARK Dr HOLLISTER CA 95023-6463</t>
  </si>
  <si>
    <t>270 DONNAS LN HOLLISTER CA 95023-6414</t>
  </si>
  <si>
    <t>1120 S RIDGEMARK Dr HOLLISTER CA 95023-6461</t>
  </si>
  <si>
    <t>765 LANINI DR HOLLISTER CA 95023-6426</t>
  </si>
  <si>
    <t>1299 S RIDGEMARK Dr HOLLISTER CA 95023</t>
  </si>
  <si>
    <t>860 LANINI DR HOLLISTER CA 95023-6427</t>
  </si>
  <si>
    <t>141 SCARLETT Way Hollister CA 95023</t>
  </si>
  <si>
    <t>760 LANINI DR HOLLISTER CA 95023-6425</t>
  </si>
  <si>
    <t>625 S RIDGEMARK Dr HOLLISTER CA 95023-6430</t>
  </si>
  <si>
    <t>37 BRUCE'S CT HOLLISTER CA 95023-6440</t>
  </si>
  <si>
    <t>800 LANINI DR HOLLISTER CA 95023-6427</t>
  </si>
  <si>
    <t>70 FREDS WAY HOLLISTER CA 95023-6437</t>
  </si>
  <si>
    <t>150 FREDS WAY HOLLISTER CA 95023-6437</t>
  </si>
  <si>
    <t>985 LANINI DR HOLLISTER CA 95023-6451</t>
  </si>
  <si>
    <t>1045 LANINI DR HOLLISTER CA 95023-6429</t>
  </si>
  <si>
    <t>920 LANINI DR HOLLISTER CA 95023-6449</t>
  </si>
  <si>
    <t>665 S RIDGEMARK Dr HOLLISTER CA 95023-6430</t>
  </si>
  <si>
    <t>780 LANINI DR HOLLISTER CA 95023-6425</t>
  </si>
  <si>
    <t>660 LANINI DR HOLLISTER CA 95023-6446</t>
  </si>
  <si>
    <t>600 LANINI DR HOLLISTER CA 95023-6446</t>
  </si>
  <si>
    <t>680 LANINI DR HOLLISTER CA 95023-6446</t>
  </si>
  <si>
    <t>720 LANINI DR HOLLISTER CA 95023-6425</t>
  </si>
  <si>
    <t>1020 S RIDGEMARK Dr HOLLISTER CA 95023-6459</t>
  </si>
  <si>
    <t>75 BRUCE'S CT HOLLISTER CA 95023-6440</t>
  </si>
  <si>
    <t>1165 S RIDGEMARK Dr HOLLISTER CA 95023-6463</t>
  </si>
  <si>
    <t>1245 S RIDGEMARK Dr HOLLISTER CA 95023-6464</t>
  </si>
  <si>
    <t>765 S RIDGEMARK Dr HOLLISTER CA 95023-6456</t>
  </si>
  <si>
    <t>965 S RIDGEMARK Dr HOLLISTER CA 95023-6462</t>
  </si>
  <si>
    <t>880 S RIDGEMARK Dr HOLLISTER CA 95023-6432</t>
  </si>
  <si>
    <t>58 DORIS CIR HOLLISTER CA 95023-6443</t>
  </si>
  <si>
    <t>1205 S RIDGEMARK Dr HOLLISTER CA 95023-6464</t>
  </si>
  <si>
    <t>140 FREDS WAY HOLLISTER CA 95023-6437</t>
  </si>
  <si>
    <t>945 S RIDGEMARK Dr HOLLISTER CA 95023-6462</t>
  </si>
  <si>
    <t>980 LANINI DR HOLLISTER CA 95023-6449</t>
  </si>
  <si>
    <t>785 S RIDGEMARK Dr HOLLISTER CA 95023-6456</t>
  </si>
  <si>
    <t>890 S RIDGEMARK Dr HOLLISTER CA 95023-6432</t>
  </si>
  <si>
    <t>645 S RIDGEMARK Dr HOLLISTER CA 95023-6430</t>
  </si>
  <si>
    <t>620 LANINI DR HOLLISTER CA 95023-6446</t>
  </si>
  <si>
    <t>585 S RIDGEMARK Dr HOLLISTER CA 95023-6455</t>
  </si>
  <si>
    <t>740 LANINI DR HOLLISTER CA 95023-6425</t>
  </si>
  <si>
    <t>1005 S RIDGEMARK Dr HOLLISTER CA 95023-6434</t>
  </si>
  <si>
    <t>1065 LANINI DR HOLLISTER CA 95023-6429</t>
  </si>
  <si>
    <t>905 S RIDGEMARK Dr HOLLISTER CA 95023-6462</t>
  </si>
  <si>
    <t>40 FREDS WAY HOLLISTER CA 95023-6418</t>
  </si>
  <si>
    <t>54 DORIS CIR HOLLISTER CA 95023-6443</t>
  </si>
  <si>
    <t>80 FREDS WAY HOLLISTER CA 95023-6437</t>
  </si>
  <si>
    <t>925 S RIDGEMARK Dr HOLLISTER CA 95023-6462</t>
  </si>
  <si>
    <t>840 LANINI DR HOLLISTER CA 95023-6427</t>
  </si>
  <si>
    <t>1040 S RIDGEMARK Dr HOLLISTER CA 95023-6460</t>
  </si>
  <si>
    <t>1000 LANINI DR HOLLISTER CA 95023-6450</t>
  </si>
  <si>
    <t>1515 S RIDGEMARK Dr HOLLISTER CA 95023-6466</t>
  </si>
  <si>
    <t>805 S RIDGEMARK Dr HOLLISTER CA 95023-6433</t>
  </si>
  <si>
    <t>1185 S RIDGEMARK Dr HOLLISTER CA 95023-6463</t>
  </si>
  <si>
    <t>885 S RIDGEMARK Dr HOLLISTER CA 95023-6433</t>
  </si>
  <si>
    <t>900 S RIDGEMARK Dr HOLLISTER CA 95023-6458</t>
  </si>
  <si>
    <t>50 DORIS CIR HOLLISTER CA 95023-6443</t>
  </si>
  <si>
    <t>920 S RIDGEMARK Dr HOLLISTER CA 95023-6458</t>
  </si>
  <si>
    <t>940 LANINI DR HOLLISTER CA 95023-6449</t>
  </si>
  <si>
    <t>1058 RIDGEMARK DR HOLLISTER CA 95023-6271</t>
  </si>
  <si>
    <t>725 RIDGEMARK DR HOLLISTER CA 95023-6420</t>
  </si>
  <si>
    <t>845 S RIDGEMARK Dr HOLLISTER CA 95023-6433</t>
  </si>
  <si>
    <t>131 FREDS WAY HOLLISTER CA 95023-6439</t>
  </si>
  <si>
    <t>1085 LANINI DR HOLLISTER CA 95023-6429</t>
  </si>
  <si>
    <t>120 FREDS WAY HOLLISTER CA 95023-6437</t>
  </si>
  <si>
    <t>960 LANINI DR HOLLISTER CA 95023-6449</t>
  </si>
  <si>
    <t>345 DONNAS LN HOLLISTER CA 95023-6401</t>
  </si>
  <si>
    <t>155 FREDS WAY HOLLISTER CA 95023-6439</t>
  </si>
  <si>
    <t>1090 PAULLUS DR HOLLISTER CA 95023-6482</t>
  </si>
  <si>
    <t>785 LANINI DR HOLLISTER CA 95023-6426</t>
  </si>
  <si>
    <t>705 S RIDGEMARK Dr HOLLISTER CA 95023-6456</t>
  </si>
  <si>
    <t>900 LANINI DR HOLLISTER CA 95023-6449</t>
  </si>
  <si>
    <t>70 ROB CT HOLLISTER CA 95023-6277</t>
  </si>
  <si>
    <t>760 S RIDGEMARK Dr HOLLISTER CA 95023-6431</t>
  </si>
  <si>
    <t>880 LANINI DR HOLLISTER CA 95023-6427</t>
  </si>
  <si>
    <t>60 DONNAS LN HOLLISTER CA 95023-6409</t>
  </si>
  <si>
    <t>160 DAN DR HOLLISTER CA 95023-6467</t>
  </si>
  <si>
    <t>50 MAYME CT HOLLISTER CA 95023-6473</t>
  </si>
  <si>
    <t>20 JESS CT HOLLISTER CA 95023-6470</t>
  </si>
  <si>
    <t>740 RIDGEMARK DR HOLLISTER CA 95023-6421</t>
  </si>
  <si>
    <t>380 DONNAS LN HOLLISTER CA 95023-6416</t>
  </si>
  <si>
    <t>700 LANINI DR HOLLISTER CA 95023-6425</t>
  </si>
  <si>
    <t>1291 S RIDGEMARK Dr HOLLISTER CA 95023</t>
  </si>
  <si>
    <t>450 RIDGEMARK DR HOLLISTER CA 95023-6403</t>
  </si>
  <si>
    <t>685 LANINI DR HOLLISTER CA 95023-6448</t>
  </si>
  <si>
    <t>280 DONNAS LN HOLLISTER CA 95023-6414</t>
  </si>
  <si>
    <t>1040 LANINI DR HOLLISTER CA 95023-6450</t>
  </si>
  <si>
    <t>106 LOUISE CIR HOLLISTER CA 95023-6441</t>
  </si>
  <si>
    <t>769 RIDGEMARK DR HOLLISTER CA 95023-6420</t>
  </si>
  <si>
    <t>747 RIDGEMARK DR HOLLISTER CA 95023-6420</t>
  </si>
  <si>
    <t>145 FREDS WAY HOLLISTER CA 95023-6439</t>
  </si>
  <si>
    <t>1157 RIDGEMARK DR HOLLISTER CA 95023-6272</t>
  </si>
  <si>
    <t>310 DONNAS LN HOLLISTER CA 95023-6415</t>
  </si>
  <si>
    <t>160 FREDS WAY HOLLISTER CA 95023-6437</t>
  </si>
  <si>
    <t>85 DONNAS LN HOLLISTER CA 95023-6406</t>
  </si>
  <si>
    <t>370 DONNAS LN HOLLISTER CA 95023-6416</t>
  </si>
  <si>
    <t>865 S RIDGEMARK Dr HOLLISTER CA 95023-6433</t>
  </si>
  <si>
    <t>833 RIDGEMARK DR HOLLISTER CA 95023-6404</t>
  </si>
  <si>
    <t>70 DONNAS LN HOLLISTER CA 95023-6409</t>
  </si>
  <si>
    <t>960 S RIDGEMARK Dr HOLLISTER CA 95023-6458</t>
  </si>
  <si>
    <t>940 S RIDGEMARK Dr HOLLISTER CA 95023-6458</t>
  </si>
  <si>
    <t>825 S RIDGEMARK Dr HOLLISTER CA 95023-6433</t>
  </si>
  <si>
    <t>1145 S RIDGEMARK Dr HOLLISTER CA 95023-6463</t>
  </si>
  <si>
    <t>92 ROB CT HOLLISTER CA 95023-6273</t>
  </si>
  <si>
    <t>1275 PAULLUS DR HOLLISTER CA 95023-6485</t>
  </si>
  <si>
    <t>50 ROB Ct HOLLISTER CA 95023</t>
  </si>
  <si>
    <t>101 SCARLETT Way Hollister CA 95023</t>
  </si>
  <si>
    <t>111 SCARLETT Way Hollister CA 95023</t>
  </si>
  <si>
    <t>121 SCARLETT Way Hollister CA 95023</t>
  </si>
  <si>
    <t>1292 RIDGEMARK DR HOLLISTER CA 95023-6274</t>
  </si>
  <si>
    <t>80 MARCUS CT HOLLISTER CA 95023-6472</t>
  </si>
  <si>
    <t>1265 S RIDGEMARK Dr HOLLISTER CA 95023-6464</t>
  </si>
  <si>
    <t>1105 S RIDGEMARK Dr HOLLISTER CA 95023-6463</t>
  </si>
  <si>
    <t>1220 S RIDGEMARK Dr HOLLISTER CA 95023-6435</t>
  </si>
  <si>
    <t>1025 S RIDGEMARK Dr HOLLISTER CA 95023-6434</t>
  </si>
  <si>
    <t>48 FREDS WAY HOLLISTER CA 95023-6418</t>
  </si>
  <si>
    <t>645 LANINI DR HOLLISTER CA 95023-6448</t>
  </si>
  <si>
    <t>1005 LANINI DR HOLLISTER CA 95023-6452</t>
  </si>
  <si>
    <t>1025 LANINI DR HOLLISTER CA 95023-6452</t>
  </si>
  <si>
    <t>420 RIDGEMARK DR HOLLISTER CA 95023-6403</t>
  </si>
  <si>
    <t>210 DONNAS LN HOLLISTER CA 95023-6412</t>
  </si>
  <si>
    <t>580 LANINI DR HOLLISTER CA 95023-6465</t>
  </si>
  <si>
    <t>1177 RIDGEMARK DR HOLLISTER CA 95023-6272</t>
  </si>
  <si>
    <t>350 DONNAS LN HOLLISTER CA 95023-6416</t>
  </si>
  <si>
    <t>685 S RIDGEMARK Dr HOLLISTER CA 95023-6430</t>
  </si>
  <si>
    <t>340 DONNAS LN HOLLISTER CA 95023-6415</t>
  </si>
  <si>
    <t>85 MARCUS CT HOLLISTER CA 95023-6472</t>
  </si>
  <si>
    <t>1020 LANINI DR HOLLISTER CA 95023-6450</t>
  </si>
  <si>
    <t>625 LANINI DR HOLLISTER CA 95023-6448</t>
  </si>
  <si>
    <t>300 DONNAS LN HOLLISTER CA 95023-6414</t>
  </si>
  <si>
    <t>1080 PAULLUS DR HOLLISTER CA 95023-6482</t>
  </si>
  <si>
    <t>415 DONNAS LN HOLLISTER CA 95023-6445</t>
  </si>
  <si>
    <t>130 FREDS WAY HOLLISTER CA 95023-6437</t>
  </si>
  <si>
    <t>1150 PAULLUS DR HOLLISTER CA 95023-6483</t>
  </si>
  <si>
    <t>1190 PAULLUS DR HOLLISTER CA 95023-6483</t>
  </si>
  <si>
    <t>700 S RIDGEMARK Dr HOLLISTER CA 95023-6431</t>
  </si>
  <si>
    <t>1055 PAULLUS DR HOLLISTER CA 95023-6481</t>
  </si>
  <si>
    <t>190 DONNAS LN HOLLISTER CA 95023-6412</t>
  </si>
  <si>
    <t>302 AMARA Ln Hollister CA 95023</t>
  </si>
  <si>
    <t>283 VIENNA Way Hollister CA 95023</t>
  </si>
  <si>
    <t>243 VIENNA Way Hollister CA 95023</t>
  </si>
  <si>
    <t>272 VIENNA Way Hollister CA 95023</t>
  </si>
  <si>
    <t>293 VIENNA Way Hollister CA 95023</t>
  </si>
  <si>
    <t>273 VIENNA Way Hollister CA 95023</t>
  </si>
  <si>
    <t>263 VIENNA Way Hollister CA 95023</t>
  </si>
  <si>
    <t>282 VIENNA Way Hollister CA 95023</t>
  </si>
  <si>
    <t>229 LUNA Way Hollister CA 95023</t>
  </si>
  <si>
    <t>232 VIENNA Way Hollister CA 95023</t>
  </si>
  <si>
    <t>242 VIENNA Way Hollister CA 95023</t>
  </si>
  <si>
    <t>253 VIENNA Way Hollister CA 95023</t>
  </si>
  <si>
    <t>262 VIENNA Way Hollister CA 95023</t>
  </si>
  <si>
    <t>233 VIENNA Way Hollister CA 95023</t>
  </si>
  <si>
    <t>252 VIENNA Way Hollister CA 95023</t>
  </si>
  <si>
    <t>278 LUNA Way Hollister CA 95023</t>
  </si>
  <si>
    <t>258 LUNA Way Hollister CA 95023</t>
  </si>
  <si>
    <t>268 LUNA Way Hollister CA 95023</t>
  </si>
  <si>
    <t>288 LUNA Way Hollister CA 95023</t>
  </si>
  <si>
    <t>219 LUNA Way Hollister CA 95023</t>
  </si>
  <si>
    <t>209 LUNA Way Hollister CA 95023</t>
  </si>
  <si>
    <t>198 LUNA Way Hollister CA 95023</t>
  </si>
  <si>
    <t>179 LUNA Way Hollister CA 95023</t>
  </si>
  <si>
    <t>322 AMARA Ln Hollister CA 95023</t>
  </si>
  <si>
    <t>208 LUNA Way Hollister CA 95023</t>
  </si>
  <si>
    <t>329 LUNA Way Hollister CA 95023</t>
  </si>
  <si>
    <t>309 LUNA Way Hollister CA 95023</t>
  </si>
  <si>
    <t>319 LUNA Way Hollister CA 95023</t>
  </si>
  <si>
    <t>248 LUNA Way Hollister CA 95023</t>
  </si>
  <si>
    <t>238 LUNA Way Hollister CA 95023</t>
  </si>
  <si>
    <t>218 LUNA Way Hollister CA 95023</t>
  </si>
  <si>
    <t>228 LUNA Way Hollister CA 95023</t>
  </si>
  <si>
    <t>220 SCARLETT Way Hollister CA 95023</t>
  </si>
  <si>
    <t>230 SCARLETT Way Hollister CA 95023</t>
  </si>
  <si>
    <t>240 SCARLETT Way Hollister CA 95023</t>
  </si>
  <si>
    <t>250 SCARLETT Way Hollister CA 95023</t>
  </si>
  <si>
    <t>260 SCARLETT Way Hollister CA 95023</t>
  </si>
  <si>
    <t>289 LUNA Way Hollister CA 95023</t>
  </si>
  <si>
    <t>299 LUNA Way Hollister CA 95023</t>
  </si>
  <si>
    <t>423 BRENDAN  Ct Hollister CA 95023</t>
  </si>
  <si>
    <t>433 BRENDAN  Ct Hollister CA 95023</t>
  </si>
  <si>
    <t>443 BRENDAN  Ct Hollister CA 95023</t>
  </si>
  <si>
    <t>413 BRENDAN  Ct Hollister CA 95023</t>
  </si>
  <si>
    <t>403 BRENDAN  Ct Hollister CA 95023</t>
  </si>
  <si>
    <t>312 AMARA Ln Hollister CA 95023</t>
  </si>
  <si>
    <t>271 SCARLETT WAY IRRIG HOLLISTER CA 95023</t>
  </si>
  <si>
    <t>200 SCARLETT WAY IRRIG HOLLISTER CA 95023</t>
  </si>
  <si>
    <t>163 VIENNA WAY IRRIG HOLLISTER CA 95023</t>
  </si>
  <si>
    <t>280 SCARLETT Way Hollister CA 95023</t>
  </si>
  <si>
    <t>270 SCARLETT Way Hollister CA 95023</t>
  </si>
  <si>
    <t>339 LUNA Way Hollister CA 95023</t>
  </si>
  <si>
    <t>251 SCARLETT Way Hollister CA 95023</t>
  </si>
  <si>
    <t>241 SCARLETT Way Hollister CA 95023</t>
  </si>
  <si>
    <t>231 SCARLETT Way Hollister CA 95023</t>
  </si>
  <si>
    <t>261 SCARLETT Way Hollister CA 95023</t>
  </si>
  <si>
    <t>103 KINSLEY DR IRRIGATION HOLLISTER CA 95023</t>
  </si>
  <si>
    <t>210 SCARLETT Way Hollister CA 95023</t>
  </si>
  <si>
    <t>201 SCARLETT Way Hollister CA 95023</t>
  </si>
  <si>
    <t>211 SCARLETT Way Hollister CA 95023</t>
  </si>
  <si>
    <t>221 SCARLETT Way Hollister CA 95023</t>
  </si>
  <si>
    <t>1379 RIDGEMARK DR HOLLISTER CA 95023-6276</t>
  </si>
  <si>
    <t>135 JEANETTE CT HOLLISTER CA 95023-6469</t>
  </si>
  <si>
    <t>730 RIDGEMARK DR HOLLISTER CA 95023-6421</t>
  </si>
  <si>
    <t>1215 PAULLUS DR HOLLISTER CA 95023-6485</t>
  </si>
  <si>
    <t>945 PAULLUS DR HOLLISTER CA 95023-6479</t>
  </si>
  <si>
    <t>45 LOIS CIR HOLLISTER CA 95023-6400</t>
  </si>
  <si>
    <t>770 RIDGEMARK DR HOLLISTER CA 95023-6421</t>
  </si>
  <si>
    <t>640 LANINI DR HOLLISTER CA 95023-6446</t>
  </si>
  <si>
    <t>150 DONNAS LN HOLLISTER CA 95023-6411</t>
  </si>
  <si>
    <t>4340 RG &amp; CC HOLLISTER CA 95023</t>
  </si>
  <si>
    <t>1305 SONNY'S WAY HOLLISTER CA 95023-6631</t>
  </si>
  <si>
    <t>1510 SONNY'S WAY HOLLISTER CA 95023-6625</t>
  </si>
  <si>
    <t>1320 SONNY'S WAY HOLLISTER CA 95023-6640</t>
  </si>
  <si>
    <t>1150 SONNY'S WAY HOLLISTER CA 95023-6637</t>
  </si>
  <si>
    <t>1480 SONNY'S WAY HOLLISTER CA 95023-6642</t>
  </si>
  <si>
    <t>1250 SONNY'S WAY HOLLISTER CA 95023-6638</t>
  </si>
  <si>
    <t>1230 SONNY'S WAY HOLLISTER CA 95023-6638</t>
  </si>
  <si>
    <t>621 HELEN CT HOLLISTER CA 95023-6603</t>
  </si>
  <si>
    <t>579 HELEN CT HOLLISTER CA 95023-6603</t>
  </si>
  <si>
    <t>921 HELEN DR HOLLISTER CA 95023-6650</t>
  </si>
  <si>
    <t>853 HELEN DR HOLLISTER CA 95023-6613</t>
  </si>
  <si>
    <t>861 HELEN DR HOLLISTER CA 95023-6613</t>
  </si>
  <si>
    <t>1110 SONNY'S WAY HOLLISTER CA 95023-6637</t>
  </si>
  <si>
    <t>905 HELEN DR HOLLISTER CA 95023-6650</t>
  </si>
  <si>
    <t>605 HELEN CT HOLLISTER CA 95023-6603</t>
  </si>
  <si>
    <t>1070 SONNY'S WAY HOLLISTER CA 95023-6623</t>
  </si>
  <si>
    <t>756 HELEN DR HOLLISTER CA 95023-6606</t>
  </si>
  <si>
    <t>315 BONNIE LN HOLLISTER CA 95023-6621</t>
  </si>
  <si>
    <t>390 LINDA DR HOLLISTER CA 95023-6646</t>
  </si>
  <si>
    <t>370 LINDA DR HOLLISTER CA 95023-6646</t>
  </si>
  <si>
    <t>1360 SONNY'S WAY HOLLISTER CA 95023-6641</t>
  </si>
  <si>
    <t>1400 SONNY'S WAY HOLLISTER CA 95023-6642</t>
  </si>
  <si>
    <t>50 SCHMIDT CT HOLLISTER CA 95023-6633</t>
  </si>
  <si>
    <t>1380 SONNY'S WAY HOLLISTER CA 95023-6641</t>
  </si>
  <si>
    <t>805 HELEN DR HOLLISTER CA 95023-6613</t>
  </si>
  <si>
    <t>977 DUFFIN DR HOLLISTER CA 95023-6609</t>
  </si>
  <si>
    <t>929 HELEN DR HOLLISTER CA 95023-6650</t>
  </si>
  <si>
    <t>945 DUFFIN DR HOLLISTER CA 95023-6608</t>
  </si>
  <si>
    <t>1090 SONNY'S WAY HOLLISTER CA 95023-6623</t>
  </si>
  <si>
    <t>961 DUFFIN DR HOLLISTER CA 95023-6609</t>
  </si>
  <si>
    <t>729 HELEN DR HOLLISTER CA 95023-6607</t>
  </si>
  <si>
    <t>699 HELEN DR HOLLISTER CA 95023-6605</t>
  </si>
  <si>
    <t>563 HELEN CT HOLLISTER CA 95023-6603</t>
  </si>
  <si>
    <t>808 HELEN DR HOLLISTER CA 95023-6612</t>
  </si>
  <si>
    <t>700 HELEN DR HOLLISTER CA 95023-6606</t>
  </si>
  <si>
    <t>740 HELEN DR HOLLISTER CA 95023-6606</t>
  </si>
  <si>
    <t>756 DUFFIN DR HOLLISTER CA 95023-6602</t>
  </si>
  <si>
    <t>740 DUFFIN DR HOLLISTER CA 95023-6602</t>
  </si>
  <si>
    <t>674 DUFFIN DR HOLLISTER CA 95023-6601</t>
  </si>
  <si>
    <t>255 BONNIE LN HOLLISTER CA 95023-6620</t>
  </si>
  <si>
    <t>400 LINDA DR HOLLISTER CA 95023-6651</t>
  </si>
  <si>
    <t>265 BONNIE LN HOLLISTER CA 95023-6620</t>
  </si>
  <si>
    <t>260 BONNIE LN HOLLISTER CA 95023-6615</t>
  </si>
  <si>
    <t>315 LINDA DR HOLLISTER CA 95023-6629</t>
  </si>
  <si>
    <t>1008 DUFFIN DR HOLLISTER CA 95023-6610</t>
  </si>
  <si>
    <t>737 HELEN DR HOLLISTER CA 95023-6607</t>
  </si>
  <si>
    <t>870 DUFFIN DR HOLLISTER CA 95023-6600</t>
  </si>
  <si>
    <t>1024 DUFFIN DR HOLLISTER CA 95023-6610</t>
  </si>
  <si>
    <t>571 HELEN CT HOLLISTER CA 95023-6603</t>
  </si>
  <si>
    <t>705 HELEN DR HOLLISTER CA 95023-6607</t>
  </si>
  <si>
    <t>600 HELEN CT HOLLISTER CA 95023-6603</t>
  </si>
  <si>
    <t>608 HELEN CT HOLLISTER CA 95023-6603</t>
  </si>
  <si>
    <t>660 HELEN DR HOLLISTER CA 95023-6604</t>
  </si>
  <si>
    <t>832 DUFFIN DR HOLLISTER CA 95023-6600</t>
  </si>
  <si>
    <t>856 DUFFIN DR HOLLISTER CA 95023-6600</t>
  </si>
  <si>
    <t>540 HELEN CT HOLLISTER CA 95023-6603</t>
  </si>
  <si>
    <t>549 HELEN CT HOLLISTER CA 95023-6603</t>
  </si>
  <si>
    <t>892 DUFFIN DR HOLLISTER CA 95023-6600</t>
  </si>
  <si>
    <t>1016 DUFFIN DR HOLLISTER CA 95023-6610</t>
  </si>
  <si>
    <t>700 DUFFIN DR HOLLISTER CA 95023-6602</t>
  </si>
  <si>
    <t>972 DUFFIN DR HOLLISTER CA 95023-6608</t>
  </si>
  <si>
    <t>748 DUFFIN DR HOLLISTER CA 95023-6602</t>
  </si>
  <si>
    <t>355 LINDA DR HOLLISTER CA 95023-6629</t>
  </si>
  <si>
    <t>300 BONNIE LN HOLLISTER CA 95023-6616</t>
  </si>
  <si>
    <t>869 HELEN DR HOLLISTER CA 95023-6613</t>
  </si>
  <si>
    <t>953 DUFFIN DR HOLLISTER CA 95023-6609</t>
  </si>
  <si>
    <t>837 HELEN DR HOLLISTER CA 95023-6613</t>
  </si>
  <si>
    <t>557 HELEN CT HOLLISTER CA 95023-6603</t>
  </si>
  <si>
    <t>968 DUFFIN DR HOLLISTER CA 95023-6608</t>
  </si>
  <si>
    <t>948 DUFFIN DR HOLLISTER CA 95023-6608</t>
  </si>
  <si>
    <t>682 HELEN DR HOLLISTER CA 95023-6604</t>
  </si>
  <si>
    <t>682 DUFFIN DR HOLLISTER CA 95023-6601</t>
  </si>
  <si>
    <t>686 DUFFIN DR HOLLISTER CA 95023-6601</t>
  </si>
  <si>
    <t>724 DUFFIN DR HOLLISTER CA 95023-6602</t>
  </si>
  <si>
    <t>732 DUFFIN DR HOLLISTER CA 95023-6602</t>
  </si>
  <si>
    <t>940 DUFFIN DR HOLLISTER CA 95023-6608</t>
  </si>
  <si>
    <t>285 BONNIE LN HOLLISTER CA 95023-6621</t>
  </si>
  <si>
    <t>45 JANETS CT HOLLISTER CA 95023-6617</t>
  </si>
  <si>
    <t>30 JANETS CT HOLLISTER CA 95023-6617</t>
  </si>
  <si>
    <t>32 MARIES CT HOLLISTER CA 95023-6622</t>
  </si>
  <si>
    <t>303 LINDA DR HOLLISTER CA 95023-6629</t>
  </si>
  <si>
    <t>1280 SONNY'S WAY HOLLISTER CA 95023-6638</t>
  </si>
  <si>
    <t>1290 SONNY'S WAY HOLLISTER CA 95023-6638</t>
  </si>
  <si>
    <t>840 DUFFIN DR HOLLISTER CA 95023-6600</t>
  </si>
  <si>
    <t>539 HELEN CT HOLLISTER CA 95023-6603</t>
  </si>
  <si>
    <t>672 HELEN DR HOLLISTER CA 95023-6604</t>
  </si>
  <si>
    <t>856 HELEN DR HOLLISTER CA 95023-6612</t>
  </si>
  <si>
    <t>824 DUFFIN DR HOLLISTER CA 95023-6600</t>
  </si>
  <si>
    <t>694 HELEN DR HOLLISTER CA 95023-6604</t>
  </si>
  <si>
    <t>848 DUFFIN DR HOLLISTER CA 95023-6600</t>
  </si>
  <si>
    <t>660 DUFFIN DR HOLLISTER CA 95023-6601</t>
  </si>
  <si>
    <t>902 HELEN DR HOLLISTER CA 95023-6612</t>
  </si>
  <si>
    <t>748 HELEN DR HOLLISTER CA 95023-6606</t>
  </si>
  <si>
    <t>960 DUFFIN DR HOLLISTER CA 95023-6608</t>
  </si>
  <si>
    <t>724 HELEN DR HOLLISTER CA 95023-6606</t>
  </si>
  <si>
    <t>732 HELEN DR HOLLISTER CA 95023-6606</t>
  </si>
  <si>
    <t>201 BONNIE LN HOLLISTER CA 95023-6619</t>
  </si>
  <si>
    <t>42 MARIES CT HOLLISTER CA 95023-6622</t>
  </si>
  <si>
    <t>1165 SONNY'S WAY HOLLISTER CA 95023-6649</t>
  </si>
  <si>
    <t>55 SCHMIDT CT HOLLISTER CA 95023-6633</t>
  </si>
  <si>
    <t>883 HELEN DR HOLLISTER CA 95023-6613</t>
  </si>
  <si>
    <t>1310 SONNY'S WAY HOLLISTER CA 95023-6640</t>
  </si>
  <si>
    <t>1065 SONNY'S WAY HOLLISTER CA 95023-6624</t>
  </si>
  <si>
    <t>572 HELEN CT HOLLISTER CA 95023-6603</t>
  </si>
  <si>
    <t>1055 SONNY'S WAY HOLLISTER CA 95023-6624</t>
  </si>
  <si>
    <t>878 HELEN DR HOLLISTER CA 95023-6612</t>
  </si>
  <si>
    <t>870 HELEN DR HOLLISTER CA 95023-6612</t>
  </si>
  <si>
    <t>840 HELEN DR HOLLISTER CA 95023-6612</t>
  </si>
  <si>
    <t>862 DUFFIN DR HOLLISTER CA 95023-6600</t>
  </si>
  <si>
    <t>886 DUFFIN DR HOLLISTER CA 95023-6600</t>
  </si>
  <si>
    <t>772 DUFFIN DR HOLLISTER CA 95023-6602</t>
  </si>
  <si>
    <t>335 LINDA DR HOLLISTER CA 95023-6629</t>
  </si>
  <si>
    <t>230 BONNIE LN HOLLISTER CA 95023-6615</t>
  </si>
  <si>
    <t>1340 SONNY'S WAY HOLLISTER CA 95023-6640</t>
  </si>
  <si>
    <t>679 HELEN DR HOLLISTER CA 95023-6605</t>
  </si>
  <si>
    <t>669 HELEN DR HOLLISTER CA 95023-6605</t>
  </si>
  <si>
    <t>769 HELEN DR HOLLISTER CA 95023-6607</t>
  </si>
  <si>
    <t>761 HELEN DR HOLLISTER CA 95023-6607</t>
  </si>
  <si>
    <t>721 HELEN DR HOLLISTER CA 95023-6607</t>
  </si>
  <si>
    <t>290 BONNIE LN HOLLISTER CA 95023-6616</t>
  </si>
  <si>
    <t>1375 SONNY'S WAY HOLLISTER CA 95023-6631</t>
  </si>
  <si>
    <t>1365 SONNY'S WAY HOLLISTER CA 95023-6631</t>
  </si>
  <si>
    <t>1315 SONNY'S WAY HOLLISTER CA 95023-6631</t>
  </si>
  <si>
    <t>631 RANDY'S CIR HOLLISTER CA 95023-6647</t>
  </si>
  <si>
    <t>25 CHERI CT HOLLISTER CA 95023</t>
  </si>
  <si>
    <t>640 RANDY'S CIR HOLLISTER CA 95023-6628</t>
  </si>
  <si>
    <t>630 RANDY'S CIR HOLLISTER CA 95023-6628</t>
  </si>
  <si>
    <t>505 BOBBY'S LN HOLLISTER CA 95023-6636</t>
  </si>
  <si>
    <t>1605 SONNY'S WAY HOLLISTER CA 95023-6644</t>
  </si>
  <si>
    <t>1525 SONNY'S WAY HOLLISTER CA 95023-6626</t>
  </si>
  <si>
    <t>1000 DUFFIN DR HOLLISTER CA 95023-6610</t>
  </si>
  <si>
    <t>711 DIANE CT HOLLISTER CA 95023-6618</t>
  </si>
  <si>
    <t>627 RANDY'S CIR HOLLISTER CA 95023-6647</t>
  </si>
  <si>
    <t>718 DIANE CT HOLLISTER CA 95023-6618</t>
  </si>
  <si>
    <t>877 HELEN DR HOLLISTER CA 95023-6613</t>
  </si>
  <si>
    <t>1545 SONNY'S WAY HOLLISTER CA 95023-6626</t>
  </si>
  <si>
    <t>1475 SONNY'S WAY HOLLISTER CA 95023-6643</t>
  </si>
  <si>
    <t>1630 SONNY'S WAY HOLLISTER CA 95023-6627</t>
  </si>
  <si>
    <t>1595 SONNY'S WAY HOLLISTER CA 95023-6644</t>
  </si>
  <si>
    <t>635 RANDY'S CIR HOLLISTER CA 95023-6647</t>
  </si>
  <si>
    <t>1500 SONNY'S WAY HOLLISTER CA 95023-6625</t>
  </si>
  <si>
    <t>490 BOBBY'S LN HOLLISTER CA 95023-6634</t>
  </si>
  <si>
    <t>485 BOBBY'S LN HOLLISTER CA 95023-6635</t>
  </si>
  <si>
    <t>R.ROOM BOBBY'S LN HOLLISTER CA 95023-9703</t>
  </si>
  <si>
    <t>535 BOBBY'S LN HOLLISTER CA 95023-6636</t>
  </si>
  <si>
    <t>1650 SONNY'S WAY HOLLISTER CA 95023-6627</t>
  </si>
  <si>
    <t>1640 SONNY'S WAY HOLLISTER CA 95023-6627</t>
  </si>
  <si>
    <t>1490 SONNY'S WAY HOLLISTER CA 95023-6642</t>
  </si>
  <si>
    <t>1388 SONNY'S WAY HOLLISTER CA 95023-6641</t>
  </si>
  <si>
    <t>1396 SONNY'S WAY HOLLISTER CA 95023-6641</t>
  </si>
  <si>
    <t>1270 SONNY'S WAY HOLLISTER CA 95023-6638</t>
  </si>
  <si>
    <t>753 HELEN DR HOLLISTER CA 95023-6607</t>
  </si>
  <si>
    <t>507 BOBBY'S LN HOLLISTER CA 95023-6636</t>
  </si>
  <si>
    <t>1610 SONNY'S WAY HOLLISTER CA 95023-6627</t>
  </si>
  <si>
    <t>1385 SONNY'S WAY HOLLISTER CA 95023-6631</t>
  </si>
  <si>
    <t>727 DIANE CT HOLLISTER CA 95023-6618</t>
  </si>
  <si>
    <t>425 BOBBY'S LN HOLLISTER CA 95023-6635</t>
  </si>
  <si>
    <t>1620 SONNY'S WAY HOLLISTER CA 95023-6627</t>
  </si>
  <si>
    <t>1260 SONNY'S WAY HOLLISTER CA 95023-6638</t>
  </si>
  <si>
    <t>1190 SONNY'S WAY HOLLISTER CA 95023-6637</t>
  </si>
  <si>
    <t>1300 SONNY'S WAY HOLLISTER CA 95023-6640</t>
  </si>
  <si>
    <t>672 DUFFIN DR HOLLISTER CA 95023-6601</t>
  </si>
  <si>
    <t>1210 SONNY'S WAY HOLLISTER CA 95023-6638</t>
  </si>
  <si>
    <t>1470 SONNY'S WAY HOLLISTER CA 95023-6642</t>
  </si>
  <si>
    <t>610 RANDY'S CIR HOLLISTER CA 95023-6628</t>
  </si>
  <si>
    <t>1245 SONNY'S WAY HOLLISTER CA 95023-6639</t>
  </si>
  <si>
    <t>525 BOBBY'S LN HOLLISTER CA 95023-6636</t>
  </si>
  <si>
    <t>415 BOBBY'S LN HOLLISTER CA 95023-6635</t>
  </si>
  <si>
    <t>509 BOBBY'S LN HOLLISTER CA 95023-6636</t>
  </si>
  <si>
    <t>1215 SONNY'S WAY HOLLISTER CA 95023-6639</t>
  </si>
  <si>
    <t>728 DIANE CT HOLLISTER CA 95023-6618</t>
  </si>
  <si>
    <t>620 RANDY'S CIR HOLLISTER CA 95023-6628</t>
  </si>
  <si>
    <t>1395 SONNY'S WAY HOLLISTER CA 95023-6631</t>
  </si>
  <si>
    <t>1565 SONNY'S WAY HOLLISTER CA 95023-6626</t>
  </si>
  <si>
    <t>745 HELEN DR HOLLISTER CA 95023-6607</t>
  </si>
  <si>
    <t>683 HELEN DR HOLLISTER CA 95023-6605</t>
  </si>
  <si>
    <t>616 HELEN CT HOLLISTER CA 95023-6603</t>
  </si>
  <si>
    <t>816 HELEN DR HOLLISTER CA 95023-6612</t>
  </si>
  <si>
    <t>210 BONNIE LN HOLLISTER CA 95023-6615</t>
  </si>
  <si>
    <t>932 DUFFIN DR HOLLISTER CA 95023-6608</t>
  </si>
  <si>
    <t>IRG DUFFIN DR HOLLISTER CA 95023</t>
  </si>
  <si>
    <t>511 BOBBY'S LN HOLLISTER CA 95023-6636</t>
  </si>
  <si>
    <t>708 HELEN DR HOLLISTER CA 95023-6606</t>
  </si>
  <si>
    <t>713 HELEN DR HOLLISTER CA 95023-6607</t>
  </si>
  <si>
    <t>673 HELEN DR HOLLISTER CA 95023-6605</t>
  </si>
  <si>
    <t>716 HELEN DR HOLLISTER CA 95023-6606</t>
  </si>
  <si>
    <t>47 MARIES CT HOLLISTER CA 95023-6622</t>
  </si>
  <si>
    <t>664 HELEN DR HOLLISTER CA 95023-6604</t>
  </si>
  <si>
    <t>690 HELEN DR HOLLISTER CA 95023-6604</t>
  </si>
  <si>
    <t>676 HELEN DR HOLLISTER CA 95023-6604</t>
  </si>
  <si>
    <t>686 HELEN DR HOLLISTER CA 95023-6604</t>
  </si>
  <si>
    <t>1580 SONNY'S WAY HOLLISTER CA 95023-6625</t>
  </si>
  <si>
    <t>1330 SONNY'S WAY HOLLISTER CA 95023-6640</t>
  </si>
  <si>
    <t>310 BONNIE LN HOLLISTER CA 95023-6616</t>
  </si>
  <si>
    <t>420 BOBBY'S LN HOLLISTER CA 95023-6634</t>
  </si>
  <si>
    <t>30 CHERI CT HOLLISTER CA 95023-6630</t>
  </si>
  <si>
    <t>891 HELEN DR HOLLISTER CA 95023-6613</t>
  </si>
  <si>
    <t>1225 SONNY'S WAY HOLLISTER CA 95023-6639</t>
  </si>
  <si>
    <t>495 BOBBY'S LN HOLLISTER CA 95023-6635</t>
  </si>
  <si>
    <t>435 BOBBY'S LN HOLLISTER CA 95023-6635</t>
  </si>
  <si>
    <t>829 HELEN DR HOLLISTER CA 95023-6613</t>
  </si>
  <si>
    <t>440 BOBBY'S LN HOLLISTER CA 95023-6634</t>
  </si>
  <si>
    <t>878 DUFFIN DR HOLLISTER CA 95023-6600</t>
  </si>
  <si>
    <t>764 HELEN DR HOLLISTER CA 95023-6606</t>
  </si>
  <si>
    <t>698 HELEN DR HOLLISTER CA 95023-6604</t>
  </si>
  <si>
    <t>695 HELEN DR HOLLISTER CA 95023-6605</t>
  </si>
  <si>
    <t>35 CHERI CT HOLLISTER CA 95023-6630</t>
  </si>
  <si>
    <t>1005 DUFFIN DR HOLLISTER CA 95023-6611</t>
  </si>
  <si>
    <t>1013 DUFFIN DR HOLLISTER CA 95023-6611</t>
  </si>
  <si>
    <t>515 BOBBY'S LN HOLLISTER CA 95023-6636</t>
  </si>
  <si>
    <t>50 JANETS CT HOLLISTER CA 95023-6617</t>
  </si>
  <si>
    <t>40 JANETS CT HOLLISTER CA 95023-6617</t>
  </si>
  <si>
    <t>430 BOBBY'S LN HOLLISTER CA 95023-6634</t>
  </si>
  <si>
    <t>360 LINDA DR HOLLISTER CA 95023-6646</t>
  </si>
  <si>
    <t>1520 SONNY'S WAY HOLLISTER CA 95023-6625</t>
  </si>
  <si>
    <t>1660 SONNY'S WAY HOLLISTER CA 95023-6627</t>
  </si>
  <si>
    <t>625 RANDY'S CIR HOLLISTER CA 95023-6647</t>
  </si>
  <si>
    <t>ISLAND BOBBY'S LN HOLLISTER CA 95023</t>
  </si>
  <si>
    <t>678 DUFFIN DR HOLLISTER CA 95023-6601</t>
  </si>
  <si>
    <t>629 HELEN CT HOLLISTER CA 95023-6603</t>
  </si>
  <si>
    <t>410 BOBBY'S LN HOLLISTER CA 95023-6634</t>
  </si>
  <si>
    <t>564 HELEN CT HOLLISTER CA 95023-6603</t>
  </si>
  <si>
    <t>800 DUFFIN DR HOLLISTER CA 95023-6600</t>
  </si>
  <si>
    <t>808 DUFFIN DR HOLLISTER CA 95023-6600</t>
  </si>
  <si>
    <t>1130 SONNY'S WAY HOLLISTER CA 95023-6637</t>
  </si>
  <si>
    <t>900 DUFFIN DR HOLLISTER CA 95023-6608</t>
  </si>
  <si>
    <t>1700 SONNY'S WAY HOLLISTER CA 95023-6632</t>
  </si>
  <si>
    <t>1639 SONNY'S WAY HOLLISTER CA 95023-6645</t>
  </si>
  <si>
    <t>1275 SONNY'S WAY HOLLISTER CA 95023-6639</t>
  </si>
  <si>
    <t>1600 SONNY'S WAY HOLLISTER CA 95023-6627</t>
  </si>
  <si>
    <t>1465 SONNY'S WAY HOLLISTER CA 95023-6643</t>
  </si>
  <si>
    <t>1095 SONNY'S WAY HOLLISTER CA 95023-6648</t>
  </si>
  <si>
    <t>816 DUFFIN DR HOLLISTER CA 95023-6600</t>
  </si>
  <si>
    <t>510 BOBBY'S LN HOLLISTER CA 95023-6636</t>
  </si>
  <si>
    <t>800 HELEN DR HOLLISTER CA 95023-6612</t>
  </si>
  <si>
    <t>35 JANETS CT HOLLISTER CA 95023-6617</t>
  </si>
  <si>
    <t>848 HELEN DR HOLLISTER CA 95023-6612</t>
  </si>
  <si>
    <t>661 HELEN DR HOLLISTER CA 95023-6605</t>
  </si>
  <si>
    <t>500 BOBBY'S LN HOLLISTER CA 95023-6636</t>
  </si>
  <si>
    <t>668 HELEN DR HOLLISTER CA 95023-6604</t>
  </si>
  <si>
    <t>1415 SONNY'S WAY HOLLISTER CA 95023-6643</t>
  </si>
  <si>
    <t>1530 SONNY'S WAY HOLLISTER CA 95023-6625</t>
  </si>
  <si>
    <t>IRG HELEN DR HOLLISTER CA 95023</t>
  </si>
  <si>
    <t>668 DUFFIN DR HOLLISTER CA 95023-6601</t>
  </si>
  <si>
    <t>687 HELEN DR HOLLISTER CA 95023-6605</t>
  </si>
  <si>
    <t>280 BONNIE LN HOLLISTER CA 95023-6616</t>
  </si>
  <si>
    <t>908 DUFFIN DR HOLLISTER CA 95023-6608</t>
  </si>
  <si>
    <t>25 JANETS CT HOLLISTER CA 95023-6617</t>
  </si>
  <si>
    <t>664 DUFFIN DR HOLLISTER CA 95023-6601</t>
  </si>
  <si>
    <t>320 LINDA DR HOLLISTER CA 95023-6646</t>
  </si>
  <si>
    <t>1355 SONNY'S WAY HOLLISTER CA 95023-6631</t>
  </si>
  <si>
    <t>548 HELEN CT HOLLISTER CA 95023-6603</t>
  </si>
  <si>
    <t>1570 SONNY'S WAY HOLLISTER CA 95023-6625</t>
  </si>
  <si>
    <t>1560 SONNY'S WAY HOLLISTER CA 95023-6625</t>
  </si>
  <si>
    <t>10 CHERI CT HOLLISTER CA 95023-6630</t>
  </si>
  <si>
    <t>1345 SONNY'S WAY HOLLISTER CA 95023-6631</t>
  </si>
  <si>
    <t>1021 DUFFIN DR HOLLISTER CA 95023-6611</t>
  </si>
  <si>
    <t>52 MARIES CT HOLLISTER CA 95023-6622</t>
  </si>
  <si>
    <t>305 BONNIE LN HOLLISTER CA 95023-6621</t>
  </si>
  <si>
    <t>886 HELEN DR HOLLISTER CA 95023-6612</t>
  </si>
  <si>
    <t>708 DUFFIN DR HOLLISTER CA 95023-6602</t>
  </si>
  <si>
    <t>1145 SONNY'S WAY HOLLISTER CA 95023-6649</t>
  </si>
  <si>
    <t>665 HELEN DR HOLLISTER CA 95023-6605</t>
  </si>
  <si>
    <t>1405 SONNY'S WAY HOLLISTER CA 95023-6643</t>
  </si>
  <si>
    <t>1495 SONNY'S WAY HOLLISTER CA 95023-6652</t>
  </si>
  <si>
    <t>1590 SONNY'S WAY HOLLISTER CA 95023-6625</t>
  </si>
  <si>
    <t>1540 SONNY'S WAY HOLLISTER CA 95023-6625</t>
  </si>
  <si>
    <t>1645 SONNY'S WAY HOLLISTER CA 95023-6645</t>
  </si>
  <si>
    <t>250 BONNIE LN HOLLISTER CA 95023-6615</t>
  </si>
  <si>
    <t>37 MARIES CT HOLLISTER CA 95023-6622</t>
  </si>
  <si>
    <t>501 BOBBY'S LN HOLLISTER CA 95023-6636</t>
  </si>
  <si>
    <t>764 DUFFIN DR HOLLISTER CA 95023-6602</t>
  </si>
  <si>
    <t>1555 SONNY'S WAY HOLLISTER CA 95023-6626</t>
  </si>
  <si>
    <t>916 DUFFIN DR HOLLISTER CA 95023-6608</t>
  </si>
  <si>
    <t>15 CHERI CT HOLLISTER CA 95023-6630</t>
  </si>
  <si>
    <t>813 HELEN DR HOLLISTER CA 95023-6613</t>
  </si>
  <si>
    <t>821 HELEN DR HOLLISTER CA 95023-6613</t>
  </si>
  <si>
    <t>613 HELEN CT HOLLISTER CA 95023-6603</t>
  </si>
  <si>
    <t>691 HELEN DR HOLLISTER CA 95023-6605</t>
  </si>
  <si>
    <t>624 HELEN CT HOLLISTER CA 95023-6603</t>
  </si>
  <si>
    <t>1550 SONNY'S WAY HOLLISTER CA 95023-6625</t>
  </si>
  <si>
    <t>1690 SONNY'S WAY HOLLISTER CA 95023</t>
  </si>
  <si>
    <t>969 DUFFIN DR HOLLISTER CA 95023-6609</t>
  </si>
  <si>
    <t>DUFFIN DR HOLLISTER CA 95023</t>
  </si>
  <si>
    <t>894 HELEN DR HOLLISTER CA 95023-6612</t>
  </si>
  <si>
    <t>845 HELEN DR HOLLISTER CA 95023-6613</t>
  </si>
  <si>
    <t>1670 SONNY'S WAY HOLLISTER CA 95023-6627</t>
  </si>
  <si>
    <t>777 HELEN DR HOLLISTER CA 95023-6607</t>
  </si>
  <si>
    <t>864 HELEN DR HOLLISTER CA 95023-6612</t>
  </si>
  <si>
    <t>615 RANDY'S CIR HOLLISTER CA 95023-6647</t>
  </si>
  <si>
    <t>629 RANDY'S CIR HOLLISTER CA 95023-6647</t>
  </si>
  <si>
    <t>556 HELEN CT HOLLISTER CA 95023-6603</t>
  </si>
  <si>
    <t>20 CHERI CT HOLLISTER CA 95023-6630</t>
  </si>
  <si>
    <t>350 LINDA DR HOLLISTER CA 95023-6646</t>
  </si>
  <si>
    <t>824 HELEN DR HOLLISTER CA 95023-6612</t>
  </si>
  <si>
    <t>924 DUFFIN DR HOLLISTER CA 95023-6608</t>
  </si>
  <si>
    <t>580 HELEN CT HOLLISTER CA 95023-6603</t>
  </si>
  <si>
    <t>716 DUFFIN DR HOLLISTER CA 95023-6602</t>
  </si>
  <si>
    <t>320 BONNIE LN HOLLISTER CA 95023-6616</t>
  </si>
  <si>
    <t>520 BOBBY'S LN HOLLISTER CA 95023-6636</t>
  </si>
  <si>
    <t>540 BOBBY'S LN HOLLISTER CA 95023-6636</t>
  </si>
  <si>
    <t>1680 SONNY'S WAY HOLLISTER CA 95023-6627</t>
  </si>
  <si>
    <t>832 HELEN DR HOLLISTER CA 95023-6612</t>
  </si>
  <si>
    <t>913 HELEN DR HOLLISTER CA 95023-6650</t>
  </si>
  <si>
    <t>980 DUFFIN DR HOLLISTER CA 95023-6608</t>
  </si>
  <si>
    <t>IRG NX TO 629 HELEN HOLLISTER CA 95023</t>
  </si>
  <si>
    <t>57 MARIES CT HOLLISTER CA 95023-6622</t>
  </si>
  <si>
    <t>1235 SONNY'S WAY HOLLISTER CA 95023-6639</t>
  </si>
  <si>
    <t>721 DIANE CT HOLLISTER CA 95023-6618</t>
  </si>
  <si>
    <t>340 LINDA DR HOLLISTER CA 95023-6646</t>
  </si>
  <si>
    <t>1335 SONNY'S WAY HOLLISTER CA 95023-6631</t>
  </si>
  <si>
    <t>772 HELEN DR HOLLISTER CA 95023-6606</t>
  </si>
  <si>
    <t>1170 SONNY'S WAY HOLLISTER CA 95023-6637</t>
  </si>
  <si>
    <t>SO END DUFFIN DR HOLLISTER CA 95023</t>
  </si>
  <si>
    <t>1295 SONNY'S WAY HOLLISTER CA 95023-6639</t>
  </si>
  <si>
    <t>HYD DUFFIN DR HOLLISTER CA 95023</t>
  </si>
  <si>
    <t>IRRIG SOUTHSIDE &amp; APPALOOSA HOLLISTER CA 95023</t>
  </si>
  <si>
    <t>2780 SOUTHSIDE RD HOLLISTER CA 95023</t>
  </si>
  <si>
    <t>925 FULTON WAY HOLLISTER CA 95023</t>
  </si>
  <si>
    <t>965 FULTON WAY HOLLISTER CA 95023</t>
  </si>
  <si>
    <t>945 FULTON WAY HOLLISTER CA 95023</t>
  </si>
  <si>
    <t>905 FULTON WAY HOLLISTER CA 95023</t>
  </si>
  <si>
    <t>IRRIG ADJ TO LOT#1-PALOMINO CT HOLLISTER CA 95023</t>
  </si>
  <si>
    <t>2886 WALKER WAY HOLLISTER CA 95023</t>
  </si>
  <si>
    <t>2936 WALKER WAY HOLLISTER CA 95023</t>
  </si>
  <si>
    <t>2926 WALKER WAY HOLLISTER CA 95023</t>
  </si>
  <si>
    <t>1021 STALLION CT HOLLISTER CA 95023</t>
  </si>
  <si>
    <t>2916 WALKER WAY HOLLISTER CA 95023</t>
  </si>
  <si>
    <t>2885 WALKER WAY HOLLISTER CA 95023</t>
  </si>
  <si>
    <t>856 MOJAVE WAY HOLLISTER CA 95023</t>
  </si>
  <si>
    <t>816 MOJAVE WAY HOLLISTER CA 95023</t>
  </si>
  <si>
    <t>796 MOJAVE WAY HOLLISTER CA 95023</t>
  </si>
  <si>
    <t>756 MOJAVE WAY HOLLISTER CA 95023</t>
  </si>
  <si>
    <t>776 MOJAVE WAY HOLLISTER CA 95023</t>
  </si>
  <si>
    <t>2824 KINGS WAY HOLLISTER CA 95023</t>
  </si>
  <si>
    <t>905 KLAMATH WAY HOLLISTER CA 95023</t>
  </si>
  <si>
    <t>629 SACRAMENTO WAY HOLLISTER CA 95023</t>
  </si>
  <si>
    <t>836 MOJAVE WAY HOLLISTER CA 95023</t>
  </si>
  <si>
    <t>633 SACRAMENTO WAY HOLLISTER CA 95023</t>
  </si>
  <si>
    <t>3065 PALOMINO WAY HOLLISTER CA 95023</t>
  </si>
  <si>
    <t>3067 PALOMINO WAY HOLLISTER CA 95023</t>
  </si>
  <si>
    <t>3069 PALOMINO WAY HOLLISTER CA 95023</t>
  </si>
  <si>
    <t>649 SACRAMENTO WAY HOLLISTER CA 95023</t>
  </si>
  <si>
    <t>637 SACRAMENTO WAY HOLLISTER CA 95023</t>
  </si>
  <si>
    <t>641 SACRAMENTO WAY HOLLISTER CA 95023</t>
  </si>
  <si>
    <t>645 SACRAMENTO WAY HOLLISTER CA 95023</t>
  </si>
  <si>
    <t>3075 PALOMINO WAY HOLLISTER CA 95023</t>
  </si>
  <si>
    <t>2934 KINGS WAY HOLLISTER CA 95023</t>
  </si>
  <si>
    <t>2924 KINGS WAY HOLLISTER CA 95023</t>
  </si>
  <si>
    <t>2914 KINGS WAY HOLLISTER CA 95023</t>
  </si>
  <si>
    <t>2913 KINGS WAY HOLLISTER CA 95023</t>
  </si>
  <si>
    <t>2923 KINGS WAY HOLLISTER CA 95023</t>
  </si>
  <si>
    <t>2933 KINGS WAY HOLLISTER CA 95023</t>
  </si>
  <si>
    <t>3093 PALOMINO WAY HOLLISTER CA 95023</t>
  </si>
  <si>
    <t>795 APPALOOSA WAY HOLLISTER CA 95023</t>
  </si>
  <si>
    <t>736 MOJAVE WAY HOLLISTER CA 95023</t>
  </si>
  <si>
    <t>716 MOJAVE WAY HOLLISTER CA 95023</t>
  </si>
  <si>
    <t>876 MOJAVE WAY HOLLISTER CA 95023</t>
  </si>
  <si>
    <t>696 MOJAVE WAY HOLLISTER CA 95023</t>
  </si>
  <si>
    <t>676 MOJAVE WAY HOLLISTER CA 95023</t>
  </si>
  <si>
    <t>656 MOJAVE WAY HOLLISTER CA 95023</t>
  </si>
  <si>
    <t>2874 KINGS WAY HOLLISTER CA 95023</t>
  </si>
  <si>
    <t>2873 KINGS WAY HOLLISTER CA 95023</t>
  </si>
  <si>
    <t>2943 KINGS WAY HOLLISTER CA 95023</t>
  </si>
  <si>
    <t>805 KLAMATH WAY HOLLISTER CA 95023</t>
  </si>
  <si>
    <t>2853 KINGS WAY HOLLISTER CA 95023</t>
  </si>
  <si>
    <t>2834 KINGS WAY HOLLISTER CA 95023</t>
  </si>
  <si>
    <t>765 KLAMATH WAY HOLLISTER CA 95023</t>
  </si>
  <si>
    <t>854 KLAMATH WAY HOLLISTER CA 95023</t>
  </si>
  <si>
    <t>714 KLAMATH WAY HOLLISTER CA 95023</t>
  </si>
  <si>
    <t>2864 KINGS WAY HOLLISTER CA 95023</t>
  </si>
  <si>
    <t>2844 KINGS WAY HOLLISTER CA 95023</t>
  </si>
  <si>
    <t>2854 KINGS WAY HOLLISTER CA 95023</t>
  </si>
  <si>
    <t>2884 KINGS WAY HOLLISTER CA 95023</t>
  </si>
  <si>
    <t>2894 KINGS WAY HOLLISTER CA 95023</t>
  </si>
  <si>
    <t>2904 KINGS WAY HOLLISTER CA 95023</t>
  </si>
  <si>
    <t>2846 WALKER WAY HOLLISTER CA 95023</t>
  </si>
  <si>
    <t>2856 WALKER WAY HOLLISTER CA 95023</t>
  </si>
  <si>
    <t>2836 WALKER WAY HOLLISTER CA 95023</t>
  </si>
  <si>
    <t>660 SACRAMENTO WAY HOLLISTER CA 95023</t>
  </si>
  <si>
    <t>656 SACRAMENTO WAY HOLLISTER CA 95023</t>
  </si>
  <si>
    <t>674 KLAMATH WAY HOLLISTER CA 95023</t>
  </si>
  <si>
    <t>3085 PALOMINO WAY HOLLISTER CA 95023</t>
  </si>
  <si>
    <t>3079 PALOMINO WAY HOLLISTER CA 95023</t>
  </si>
  <si>
    <t>3083 PALOMINO WAY HOLLISTER CA 95023</t>
  </si>
  <si>
    <t>3086 PALOMINO WAY HOLLISTER CA 95023</t>
  </si>
  <si>
    <t>3081 PALOMINO WAY HOLLISTER CA 95023</t>
  </si>
  <si>
    <t>705 FULTON WAY HOLLISTER CA 95023</t>
  </si>
  <si>
    <t>725 FULTON WAY HOLLISTER CA 95023</t>
  </si>
  <si>
    <t>745 FULTON WAY HOLLISTER CA 95023</t>
  </si>
  <si>
    <t>805 FULTON WAY HOLLISTER CA 95023</t>
  </si>
  <si>
    <t>765 FULTON WAY HOLLISTER CA 95023</t>
  </si>
  <si>
    <t>785 FULTON WAY HOLLISTER CA 95023</t>
  </si>
  <si>
    <t>640 SACRAMENTO WAY HOLLISTER CA 95023</t>
  </si>
  <si>
    <t>624 KLAMATH WAY HOLLISTER CA 95023</t>
  </si>
  <si>
    <t>685 KLAMATH WAY HOLLISTER CA 95023</t>
  </si>
  <si>
    <t>644 SACRAMENTO WAY HOLLISTER CA 95023</t>
  </si>
  <si>
    <t>634 KLAMATH WAY HOLLISTER CA 95023</t>
  </si>
  <si>
    <t>865 FULTON WAY HOLLISTER CA 95023</t>
  </si>
  <si>
    <t>825 FULTON WAY HOLLISTER CA 95023</t>
  </si>
  <si>
    <t>845 FULTON WAY HOLLISTER CA 95023</t>
  </si>
  <si>
    <t>3080 PALOMINO WAY HOLLISTER CA 95023</t>
  </si>
  <si>
    <t>3084 PALOMINO WAY HOLLISTER CA 95023</t>
  </si>
  <si>
    <t>3082 PALOMINO WAY HOLLISTER CA 95023</t>
  </si>
  <si>
    <t>525 SAN JOAQUIN CT HOLLISTER CA 95023</t>
  </si>
  <si>
    <t>505 SAN JOAQUIN CT HOLLISTER CA 95023</t>
  </si>
  <si>
    <t>485 SAN JOAQUIN CT HOLLISTER CA 95023</t>
  </si>
  <si>
    <t>465 SAN JOAQUIN CT HOLLISTER CA 95023</t>
  </si>
  <si>
    <t>3077 PALOMINO WAY HOLLISTER CA 95023</t>
  </si>
  <si>
    <t>3076 PALOMINO WAY HOLLISTER CA 95023</t>
  </si>
  <si>
    <t>1026 STALLION CT HOLLISTER CA 95023</t>
  </si>
  <si>
    <t>1025 STALLION CT HOLLISTER CA 95023</t>
  </si>
  <si>
    <t>1024 STALLION CT HOLLISTER CA 95023</t>
  </si>
  <si>
    <t>645 FULTON WAY HOLLISTER CA 95023</t>
  </si>
  <si>
    <t>545 SAN JOAQUIN CT HOLLISTER CA 95023</t>
  </si>
  <si>
    <t>685 FULTON WAY HOLLISTER CA 95023</t>
  </si>
  <si>
    <t>585 SAN JOAQUIN CT HOLLISTER CA 95023</t>
  </si>
  <si>
    <t>565 SAN JOAQUIN CT HOLLISTER CA 95023</t>
  </si>
  <si>
    <t>625 FULTON WAY HOLLISTER CA 95023</t>
  </si>
  <si>
    <t>3078 PALOMINO WAY HOLLISTER CA 95023</t>
  </si>
  <si>
    <t>3089 PALOMINO WAY HOLLISTER CA 95023</t>
  </si>
  <si>
    <t>652 SACRAMENTO WAY HOLLISTER CA 95023</t>
  </si>
  <si>
    <t>681 COLORADO WAY HOLLISTER CA 95023</t>
  </si>
  <si>
    <t>644 KLAMATH WAY HOLLISTER CA 95023</t>
  </si>
  <si>
    <t>648 SACRAMENTO WAY HOLLISTER CA 95023</t>
  </si>
  <si>
    <t>3087 PALOMINO WAY HOLLISTER CA 95023</t>
  </si>
  <si>
    <t>669 SACRAMENTO WAY HOLLISTER CA 95023</t>
  </si>
  <si>
    <t>3090 PALOMINO WAY HOLLISTER CA 95023</t>
  </si>
  <si>
    <t>665 SACRAMENTO WAY HOLLISTER CA 95023</t>
  </si>
  <si>
    <t>3088 PALOMINO WAY HOLLISTER CA 95023</t>
  </si>
  <si>
    <t>3098 PALOMINO WAY HOLLISTER CA 95023</t>
  </si>
  <si>
    <t>1023 STALLION CT HOLLISTER CA 95023</t>
  </si>
  <si>
    <t>3096 PALOMINO WAY HOLLISTER CA 95023</t>
  </si>
  <si>
    <t>2915 WALKER WAY HOLLISTER CA 95023</t>
  </si>
  <si>
    <t>2935 WALKER WAY HOLLISTER CA 95023</t>
  </si>
  <si>
    <t>2925 WALKER WAY HOLLISTER CA 95023</t>
  </si>
  <si>
    <t>2876 WALKER WAY HOLLISTER CA 95023</t>
  </si>
  <si>
    <t>2866 WALKER WAY HOLLISTER CA 95023</t>
  </si>
  <si>
    <t>2826 WALKER WAY HOLLISTER CA 95023</t>
  </si>
  <si>
    <t>2905 WALKER WAY HOLLISTER CA 95023</t>
  </si>
  <si>
    <t>2896 WALKER WAY HOLLISTER CA 95023</t>
  </si>
  <si>
    <t>2895 WALKER WAY HOLLISTER CA 95023</t>
  </si>
  <si>
    <t>2833 KINGS WAY HOLLISTER CA 95023</t>
  </si>
  <si>
    <t>2843 KINGS WAY HOLLISTER CA 95023</t>
  </si>
  <si>
    <t>2863 KINGS WAY HOLLISTER CA 95023</t>
  </si>
  <si>
    <t>2893 KINGS WAY HOLLISTER CA 95023</t>
  </si>
  <si>
    <t>2883 KINGS WAY HOLLISTER CA 95023</t>
  </si>
  <si>
    <t>2903 KINGS WAY HOLLISTER CA 95023</t>
  </si>
  <si>
    <t>745 KLAMATH WAY HOLLISTER CA 95023</t>
  </si>
  <si>
    <t>735 KLAMATH WAY HOLLISTER CA 95023</t>
  </si>
  <si>
    <t>725 KLAMATH WAY HOLLISTER CA 95023</t>
  </si>
  <si>
    <t>715 KLAMATH WAY HOLLISTER CA 95023</t>
  </si>
  <si>
    <t>695 KLAMATH WAY HOLLISTER CA 95023</t>
  </si>
  <si>
    <t>705 KLAMATH WAY HOLLISTER CA 95023</t>
  </si>
  <si>
    <t>806 STALLION WAY HOLLISTER CA 95023</t>
  </si>
  <si>
    <t>810 STALLION WAY HOLLISTER CA 95023</t>
  </si>
  <si>
    <t>814 STALLION WAY HOLLISTER CA 95023</t>
  </si>
  <si>
    <t>805 STALLION WAY HOLLISTER CA 95023</t>
  </si>
  <si>
    <t>804 STALLION WAY HOLLISTER CA 95023</t>
  </si>
  <si>
    <t>800 STALLION WAY HOLLISTER CA 95023</t>
  </si>
  <si>
    <t>654 KLAMATH WAY HOLLISTER CA 95023</t>
  </si>
  <si>
    <t>664 KLAMATH WAY HOLLISTER CA 95023</t>
  </si>
  <si>
    <t>2845 WALKER WAY HOLLISTER CA 95023</t>
  </si>
  <si>
    <t>2825 WALKER WAY HOLLISTER CA 95023</t>
  </si>
  <si>
    <t>2835 WALKER WAY HOLLISTER CA 95023</t>
  </si>
  <si>
    <t>2875 WALKER WAY HOLLISTER CA 95023</t>
  </si>
  <si>
    <t>2855 WALKER WAY HOLLISTER CA 95023</t>
  </si>
  <si>
    <t>2865 WALKER WAY HOLLISTER CA 95023</t>
  </si>
  <si>
    <t>474 SAN JOAQUIN CT HOLLISTER CA 95023</t>
  </si>
  <si>
    <t>2906 WALKER WAY HOLLISTER CA 95023</t>
  </si>
  <si>
    <t>809 STALLION WAY HOLLISTER CA 95023</t>
  </si>
  <si>
    <t>681 SACRAMENTO WAY HOLLISTER CA 95023</t>
  </si>
  <si>
    <t>925 KLAMATH WAY HOLLISTER CA 95023</t>
  </si>
  <si>
    <t>945 KLAMATH WAY HOLLISTER CA 95023</t>
  </si>
  <si>
    <t>934 KLAMATH WAY HOLLISTER CA 95023</t>
  </si>
  <si>
    <t>914 KLAMATH WAY HOLLISTER CA 95023</t>
  </si>
  <si>
    <t>985 KLAMATH WAY HOLLISTER CA 95023</t>
  </si>
  <si>
    <t>2970 KERN WAY HOLLISTER CA 95023</t>
  </si>
  <si>
    <t>729 SACRAMENTO WAY HOLLISTER CA 95023</t>
  </si>
  <si>
    <t>689 SACRAMENTO WAY HOLLISTER CA 95023</t>
  </si>
  <si>
    <t>685 SACRAMENTO WAY HOLLISTER CA 95023</t>
  </si>
  <si>
    <t>676 SACRAMENTO WAY HOLLISTER CA 95023</t>
  </si>
  <si>
    <t>668 SACRAMENTO WAY HOLLISTER CA 95023</t>
  </si>
  <si>
    <t>672 SACRAMENTO WAY HOLLISTER CA 95023</t>
  </si>
  <si>
    <t>740 SACRAMENTO WAY HOLLISTER CA 95023</t>
  </si>
  <si>
    <t>684 SACRAMENTO WAY HOLLISTER CA 95023</t>
  </si>
  <si>
    <t>744 SACRAMENTO WAY HOLLISTER CA 95023</t>
  </si>
  <si>
    <t>802 STALLION WAY HOLLISTER CA 95023</t>
  </si>
  <si>
    <t>807 STALLION WAY HOLLISTER CA 95023</t>
  </si>
  <si>
    <t>3094 PALOMINO WAY HOLLISTER CA 95023</t>
  </si>
  <si>
    <t>816 STALLION WAY HOLLISTER CA 95023</t>
  </si>
  <si>
    <t>820 STALLION WAY HOLLISTER CA 95023</t>
  </si>
  <si>
    <t>1022 STALLION CT HOLLISTER CA 95023</t>
  </si>
  <si>
    <t>2971 KERN WAY HOLLISTER CA 95023</t>
  </si>
  <si>
    <t>2951 KERN WAY HOLLISTER CA 95023</t>
  </si>
  <si>
    <t>692 SACRAMENTO WAY HOLLISTER CA 95023</t>
  </si>
  <si>
    <t>780 APPALOOSA WAY HOLLISTER CA 95023</t>
  </si>
  <si>
    <t>808 STALLION WAY HOLLISTER CA 95023</t>
  </si>
  <si>
    <t>874 KLAMATH WAY HOLLISTER CA 95023</t>
  </si>
  <si>
    <t>812 STALLION WAY HOLLISTER CA 95023</t>
  </si>
  <si>
    <t>818 STALLION WAY HOLLISTER CA 95023</t>
  </si>
  <si>
    <t>815 STALLION WAY HOLLISTER CA 95023</t>
  </si>
  <si>
    <t>794 KLAMATH WAY HOLLISTER CA 95023</t>
  </si>
  <si>
    <t>814 KLAMATH WAY HOLLISTER CA 95023</t>
  </si>
  <si>
    <t>834 KLAMATH WAY HOLLISTER CA 95023</t>
  </si>
  <si>
    <t>774 KLAMATH WAY HOLLISTER CA 95023</t>
  </si>
  <si>
    <t>754 KLAMATH WAY HOLLISTER CA 95023</t>
  </si>
  <si>
    <t>734 KLAMATH WAY HOLLISTER CA 95023</t>
  </si>
  <si>
    <t>2991 KERN WAY HOLLISTER CA 95023</t>
  </si>
  <si>
    <t>2941 KERN WAY HOLLISTER CA 95023</t>
  </si>
  <si>
    <t>693 SACRAMENTO WAY HOLLISTER CA 95023</t>
  </si>
  <si>
    <t>697 SACRAMENTO WAY HOLLISTER CA 95023</t>
  </si>
  <si>
    <t>677 SACRAMENTO WAY HOLLISTER CA 95023</t>
  </si>
  <si>
    <t>696 SACRAMENTO WAY HOLLISTER CA 95023</t>
  </si>
  <si>
    <t>704 SACRAMENTO WAY HOLLISTER CA 95023</t>
  </si>
  <si>
    <t>688 SACRAMENTO WAY HOLLISTER CA 95023</t>
  </si>
  <si>
    <t>700 SACRAMENTO WAY HOLLISTER CA 95023</t>
  </si>
  <si>
    <t>2981 KERN WAY HOLLISTER CA 95023</t>
  </si>
  <si>
    <t>736 SACRAMENTO WAY HOLLISTER CA 95023</t>
  </si>
  <si>
    <t>3092 PALOMINO WAY HOLLISTER CA 95023</t>
  </si>
  <si>
    <t>3091 PALOMINO WAY HOLLISTER CA 95023</t>
  </si>
  <si>
    <t>733 SACRAMENTO WAY HOLLISTER CA 95023</t>
  </si>
  <si>
    <t>813 STALLION WAY HOLLISTER CA 95023</t>
  </si>
  <si>
    <t>811 STALLION WAY HOLLISTER CA 95023</t>
  </si>
  <si>
    <t>803 STALLION WAY HOLLISTER CA 95023</t>
  </si>
  <si>
    <t>790 APPALOOSA WAY HOLLISTER CA 95023</t>
  </si>
  <si>
    <t>775 APPALOOSA WAY HOLLISTER CA 95023</t>
  </si>
  <si>
    <t>770 APPALOOSA WAY HOLLISTER CA 95023</t>
  </si>
  <si>
    <t>708 SACRAMENTO WAY HOLLISTER CA 95023</t>
  </si>
  <si>
    <t>994 FULTON WAY HOLLISTER CA 95023</t>
  </si>
  <si>
    <t>885 FULTON WAY HOLLISTER CA 95023</t>
  </si>
  <si>
    <t>2831 KERN WAY HOLLISTER CA 95023</t>
  </si>
  <si>
    <t>914 FULTON WAY HOLLISTER CA 95023</t>
  </si>
  <si>
    <t>934 FULTON WAY HOLLISTER CA 95023</t>
  </si>
  <si>
    <t>974 FULTON WAY HOLLISTER CA 95023</t>
  </si>
  <si>
    <t>874 FULTON WAY HOLLISTER CA 95023</t>
  </si>
  <si>
    <t>675 APPALOOSA WAY HOLLISTER CA 95023</t>
  </si>
  <si>
    <t>20 APPALOOSA CT HOLLISTER CA 95023</t>
  </si>
  <si>
    <t>665 APPALOOSA WAY HOLLISTER CA 95023</t>
  </si>
  <si>
    <t>655 APPALOOSA WAY HOLLISTER CA 95023</t>
  </si>
  <si>
    <t>712 SACRAMENTO WAY HOLLISTER CA 95023</t>
  </si>
  <si>
    <t>713 SACRAMENTO WAY HOLLISTER CA 95023</t>
  </si>
  <si>
    <t>25 HOSPITAL RD HOLLISTER CA 95023</t>
  </si>
  <si>
    <t>701 SACRAMENTO WAY HOLLISTER CA 95023</t>
  </si>
  <si>
    <t>15 HOSPITAL RD HOLLISTER CA 95023</t>
  </si>
  <si>
    <t>30 HOSPITAL RD HOLLISTER CA 95023</t>
  </si>
  <si>
    <t>695 APPALOOSA WAY HOLLISTER CA 95023</t>
  </si>
  <si>
    <t>3071 PALOMINO WAY HOLLISTER CA 95023</t>
  </si>
  <si>
    <t>685 APPALOOSA WAY HOLLISTER CA 95023</t>
  </si>
  <si>
    <t>715 APPALOOSA WAY HOLLISTER CA 95023</t>
  </si>
  <si>
    <t>725 APPALOOSA WAY HOLLISTER CA 95023</t>
  </si>
  <si>
    <t>705 APPALOOSA WAY HOLLISTER CA 95023</t>
  </si>
  <si>
    <t>976 MOJAVE Way HOLLISTER CA 95023</t>
  </si>
  <si>
    <t>996 MOJAVE Way HOLLISTER CA 95023</t>
  </si>
  <si>
    <t>956 MOJAVE Way HOLLISTER CA 95023</t>
  </si>
  <si>
    <t>20 HOSPITAL RD HOLLISTER CA 95023</t>
  </si>
  <si>
    <t>35 HOSPITAL RD HOLLISTER CA 95023</t>
  </si>
  <si>
    <t>705 SACRAMENTO WAY HOLLISTER CA 95023</t>
  </si>
  <si>
    <t>40 HOSPITAL RD HOLLISTER CA 95023</t>
  </si>
  <si>
    <t>680 SACRAMENTO WAY HOLLISTER CA 95023</t>
  </si>
  <si>
    <t>10 HOSPITAL RD HOLLISTER CA 95023</t>
  </si>
  <si>
    <t>728 SACRAMENTO WAY HOLLISTER CA 95023</t>
  </si>
  <si>
    <t>936 MOJAVE Way HOLLISTER CA 95023</t>
  </si>
  <si>
    <t>954 FULTON WAY HOLLISTER CA 95023</t>
  </si>
  <si>
    <t>755 APPALOOSA WAY HOLLISTER CA 95023</t>
  </si>
  <si>
    <t>5 HOSPITAL RD HOLLISTER CA 95023</t>
  </si>
  <si>
    <t>745 APPALOOSA WAY HOLLISTER CA 95023</t>
  </si>
  <si>
    <t>717 SACRAMENTO WAY HOLLISTER CA 95023</t>
  </si>
  <si>
    <t>785 KLAMATH WAY HOLLISTER CA 95023</t>
  </si>
  <si>
    <t>735 APPALOOSA WAY HOLLISTER CA 95023</t>
  </si>
  <si>
    <t>653 SACRAMENTO WAY HOLLISTER CA 95023</t>
  </si>
  <si>
    <t>664 SACRAMENTO WAY HOLLISTER CA 95023</t>
  </si>
  <si>
    <t>661 SACRAMENTO WAY HOLLISTER CA 95023</t>
  </si>
  <si>
    <t>673 SACRAMENTO WAY HOLLISTER CA 95023</t>
  </si>
  <si>
    <t>657 SACRAMENTO WAY HOLLISTER CA 95023</t>
  </si>
  <si>
    <t>2980 KERN WAY HOLLISTER CA 95023</t>
  </si>
  <si>
    <t>725 SACRAMENTO WAY HOLLISTER CA 95023</t>
  </si>
  <si>
    <t>721 SACRAMENTO WAY HOLLISTER CA 95023</t>
  </si>
  <si>
    <t>716 SACRAMENTO WAY HOLLISTER CA 95023</t>
  </si>
  <si>
    <t>720 SACRAMENTO WAY HOLLISTER CA 95023</t>
  </si>
  <si>
    <t>724 SACRAMENTO WAY HOLLISTER CA 95023</t>
  </si>
  <si>
    <t>2961 KERN WAY HOLLISTER CA 95023</t>
  </si>
  <si>
    <t>765 APPALOOSA WAY HOLLISTER CA 95023</t>
  </si>
  <si>
    <t>709 SACRAMENTO WAY HOLLISTER CA 95023</t>
  </si>
  <si>
    <t>732 SACRAMENTO WAY HOLLISTER CA 95023</t>
  </si>
  <si>
    <t>30 APPALOOSA CT HOLLISTER CA 95023</t>
  </si>
  <si>
    <t>3072 PALOMINO WAY HOLLISTER CA 95023</t>
  </si>
  <si>
    <t>10 APPALOOSA CT HOLLISTER CA 95023</t>
  </si>
  <si>
    <t>40 APPALOOSA WAY HOLLISTER CA 95023</t>
  </si>
  <si>
    <t>916 MOJAVE Way HOLLISTER CA 95023</t>
  </si>
  <si>
    <t>896 MOJAVE Way HOLLISTER CA 95023</t>
  </si>
  <si>
    <t>2801 KERN WAY HOLLISTER CA 95023</t>
  </si>
  <si>
    <t>2791 KERN WAY HOLLISTER CA 95023</t>
  </si>
  <si>
    <t>2781 KERN WAY HOLLISTER CA 95023</t>
  </si>
  <si>
    <t>2811 KERN WAY HOLLISTER CA 95023</t>
  </si>
  <si>
    <t>3074 PALOMINO WAY HOLLISTER CA 95023</t>
  </si>
  <si>
    <t>3073 PALOMINO WAY HOLLISTER CA 95023</t>
  </si>
  <si>
    <t>3063 PALOMINO WAY HOLLISTER CA 95023</t>
  </si>
  <si>
    <t>985 FULTON WAY HOLLISTER CA 95023</t>
  </si>
  <si>
    <t>894 FULTON WAY HOLLISTER CA 95023</t>
  </si>
  <si>
    <t>2990 KERN WAY HOLLISTER CA 95023</t>
  </si>
  <si>
    <t>894 KLAMATH WAY HOLLISTER CA 95023</t>
  </si>
  <si>
    <t>2931 KERN WAY HOLLISTER CA 95023</t>
  </si>
  <si>
    <t>965 KLAMATH WAY HOLLISTER CA 95023</t>
  </si>
  <si>
    <t>785 APPALOOSA WAY HOLLISTER CA 95023</t>
  </si>
  <si>
    <t>28 BARRAS CT HOLLISTER CA 95023-6301</t>
  </si>
  <si>
    <t>n/a</t>
  </si>
  <si>
    <t>Meter installation records, water service repair records, field inspection records.</t>
  </si>
  <si>
    <t>Water meter box inspection.</t>
  </si>
  <si>
    <t xml:space="preserve">Sunnyslope County Water District adopted section 300.6 of the Health and Safety Code for using only "lead-free" pipes in the installation and repair of public water system.	</t>
  </si>
  <si>
    <t>Besides the consideration of the installation dates which are before 1986, Sunnyslope County Water District relied on an installation date and a location to determine 4 subdivisions that were built with the same characteristics. Randomly inspect 10% of 4 subdivisions and 20% of the rest in the system boundary. From that visual inspection, we interpolate the rest of the service lines.</t>
  </si>
  <si>
    <t>Sunnyslope County Water District is a young water distribution system with its first customer in 1962. The city of Hollister's population increased rapidly from 1977 to 1985, so SSCWD prioritized the high-density population area. Luckily the growth from 1977 to 1985 mostly fell to the development of subdivisions with the same characteristics regarding to material used and water installation date.</t>
  </si>
  <si>
    <t>Initial Inventory</t>
  </si>
  <si>
    <t>Sunnyslope County Water District obeyed California's Health and Safety Code section 300.6 after 1985.</t>
  </si>
  <si>
    <t>We created a Master Spreadsheet for LSLI. We customized the original address list from our billing system to contain the ID, installation date, and size service. We created a calculation sheet, subdivision address sheet, and inspection tracking sheet in the Master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</si>
</sst>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40"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i/>
      <sz val="11"/>
      <color theme="1"/>
      <name val="Calibri"/>
      <family val="2"/>
      <scheme val="minor"/>
    </font>
    <font>
      <i/>
      <sz val="11"/>
      <name val="Calibri"/>
      <family val="2"/>
      <scheme val="minor"/>
    </font>
    <font>
      <b/>
      <i/>
      <sz val="11"/>
      <name val="Calibri"/>
      <family val="2"/>
      <scheme val="minor"/>
    </font>
    <font>
      <sz val="10"/>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sz val="11"/>
      <color theme="0"/>
      <name val="Calibri"/>
      <family val="2"/>
      <scheme val="minor"/>
    </font>
    <font>
      <b/>
      <sz val="20"/>
      <color theme="0"/>
      <name val="Calibri Light"/>
      <family val="2"/>
      <scheme val="major"/>
    </font>
    <font>
      <i/>
      <sz val="11"/>
      <color theme="1"/>
      <name val="Calibri"/>
      <family val="2"/>
      <scheme val="minor"/>
    </font>
    <font>
      <b/>
      <sz val="12"/>
      <color theme="0"/>
      <name val="Calibri"/>
      <family val="2"/>
      <scheme val="minor"/>
    </font>
    <font>
      <sz val="10"/>
      <name val="Calibri"/>
      <family val="2"/>
      <scheme val="minor"/>
    </font>
    <font>
      <sz val="11"/>
      <color theme="4"/>
      <name val="Calibri"/>
      <family val="2"/>
      <scheme val="minor"/>
    </font>
    <font>
      <b/>
      <vertAlign val="superscript"/>
      <sz val="12"/>
      <color theme="0"/>
      <name val="Calibri"/>
      <family val="2"/>
      <scheme val="minor"/>
    </font>
    <font>
      <i/>
      <sz val="10"/>
      <color rgb="FFFF0000"/>
      <name val="Calibri"/>
      <family val="2"/>
      <scheme val="minor"/>
    </font>
    <font>
      <u/>
      <sz val="10"/>
      <color theme="1"/>
      <name val="Calibri"/>
      <family val="2"/>
      <scheme val="minor"/>
    </font>
    <font>
      <u/>
      <sz val="11"/>
      <color theme="1"/>
      <name val="Calibri"/>
      <family val="2"/>
      <scheme val="minor"/>
    </font>
    <font>
      <strike/>
      <sz val="11"/>
      <color theme="1"/>
      <name val="Calibri"/>
      <family val="2"/>
      <scheme val="minor"/>
    </font>
    <font>
      <sz val="10"/>
      <color rgb="FFC00000"/>
      <name val="Calibri"/>
      <family val="2"/>
      <scheme val="minor"/>
    </font>
    <font>
      <sz val="11"/>
      <color theme="1"/>
      <name val="Calibri"/>
      <family val="2"/>
      <scheme val="minor"/>
    </font>
    <font>
      <sz val="11"/>
      <color rgb="FF0070C0"/>
      <name val="Calibri"/>
      <family val="2"/>
      <scheme val="minor"/>
    </font>
    <font>
      <b/>
      <sz val="14"/>
      <color theme="1"/>
      <name val="Calibri"/>
      <family val="2"/>
      <scheme val="minor"/>
    </font>
    <font>
      <b/>
      <sz val="14"/>
      <color rgb="FFFF0000"/>
      <name val="Calibri"/>
      <family val="2"/>
      <scheme val="minor"/>
    </font>
    <font>
      <b/>
      <sz val="14"/>
      <name val="Calibri"/>
      <family val="2"/>
      <scheme val="minor"/>
    </font>
    <font>
      <i/>
      <sz val="12"/>
      <name val="Calibri"/>
      <family val="2"/>
      <scheme val="minor"/>
    </font>
    <font>
      <sz val="12"/>
      <name val="Calibri"/>
      <family val="2"/>
      <scheme val="minor"/>
    </font>
    <font>
      <b/>
      <sz val="20"/>
      <color theme="0"/>
      <name val="Calibri"/>
      <family val="2"/>
      <scheme val="minor"/>
    </font>
    <font>
      <b/>
      <sz val="20"/>
      <name val="Calibri"/>
      <family val="2"/>
      <scheme val="minor"/>
    </font>
    <font>
      <sz val="12"/>
      <color theme="1"/>
      <name val="Calibri"/>
      <family val="2"/>
      <scheme val="minor"/>
    </font>
    <font>
      <b/>
      <sz val="12"/>
      <name val="Calibri"/>
      <family val="2"/>
      <scheme val="minor"/>
    </font>
    <font>
      <b/>
      <u/>
      <sz val="12"/>
      <name val="Calibri"/>
      <family val="2"/>
      <scheme val="minor"/>
    </font>
    <font>
      <sz val="11"/>
      <color indexed="81"/>
      <name val="Calibri"/>
      <family val="2"/>
      <scheme val="minor"/>
    </font>
    <font>
      <b/>
      <sz val="11"/>
      <color indexed="81"/>
      <name val="Calibri"/>
      <family val="2"/>
      <scheme val="minor"/>
    </font>
    <font>
      <b/>
      <u/>
      <sz val="11"/>
      <color indexed="81"/>
      <name val="Calibri"/>
      <family val="2"/>
      <scheme val="minor"/>
    </font>
    <font>
      <b/>
      <sz val="9"/>
      <color indexed="81"/>
      <name val="Tahoma"/>
      <family val="2"/>
    </font>
    <font>
      <u/>
      <sz val="11"/>
      <color theme="10"/>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97D4EA"/>
        <bgColor indexed="64"/>
      </patternFill>
    </fill>
    <fill>
      <patternFill patternType="solid">
        <fgColor rgb="FF97D4E4"/>
        <bgColor indexed="64"/>
      </patternFill>
    </fill>
    <fill>
      <patternFill patternType="solid">
        <fgColor rgb="FFF0F0F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249977111117893"/>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style="thin">
        <color indexed="64"/>
      </left>
      <right/>
      <top/>
      <bottom style="medium">
        <color indexed="64"/>
      </bottom>
      <diagonal/>
    </border>
    <border>
      <left/>
      <right/>
      <top/>
      <bottom style="medium">
        <color indexed="64"/>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style="hair">
        <color indexed="64"/>
      </left>
      <right/>
      <top style="hair">
        <color auto="1"/>
      </top>
      <bottom style="hair">
        <color auto="1"/>
      </bottom>
      <diagonal/>
    </border>
    <border>
      <left style="hair">
        <color indexed="64"/>
      </left>
      <right style="hair">
        <color indexed="64"/>
      </right>
      <top/>
      <bottom style="hair">
        <color auto="1"/>
      </bottom>
      <diagonal/>
    </border>
    <border>
      <left style="thin">
        <color indexed="64"/>
      </left>
      <right style="hair">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rgb="FFF8F8F8"/>
      </right>
      <top/>
      <bottom style="thin">
        <color theme="0"/>
      </bottom>
      <diagonal/>
    </border>
    <border>
      <left style="hair">
        <color indexed="64"/>
      </left>
      <right style="thin">
        <color indexed="64"/>
      </right>
      <top/>
      <bottom style="hair">
        <color auto="1"/>
      </bottom>
      <diagonal/>
    </border>
    <border>
      <left/>
      <right/>
      <top style="thin">
        <color indexed="64"/>
      </top>
      <bottom style="hair">
        <color auto="1"/>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theme="1"/>
      </top>
      <bottom/>
      <diagonal/>
    </border>
    <border>
      <left/>
      <right style="thin">
        <color auto="1"/>
      </right>
      <top style="thin">
        <color theme="1"/>
      </top>
      <bottom style="thin">
        <color theme="1"/>
      </bottom>
      <diagonal/>
    </border>
    <border>
      <left style="thin">
        <color rgb="FFF8F8F8"/>
      </left>
      <right/>
      <top style="thin">
        <color indexed="64"/>
      </top>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style="thin">
        <color rgb="FFF8F8F8"/>
      </left>
      <right style="thin">
        <color indexed="64"/>
      </right>
      <top style="thin">
        <color indexed="64"/>
      </top>
      <bottom/>
      <diagonal/>
    </border>
    <border>
      <left style="thin">
        <color rgb="FFF8F8F8"/>
      </left>
      <right style="thin">
        <color rgb="FFF8F8F8"/>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1" fillId="5" borderId="19">
      <alignment horizontal="center" vertical="center" wrapText="1"/>
    </xf>
    <xf numFmtId="43" fontId="23" fillId="0" borderId="0" applyFont="0" applyFill="0" applyBorder="0" applyAlignment="0" applyProtection="0"/>
    <xf numFmtId="0" fontId="39" fillId="0" borderId="0" applyNumberFormat="0" applyFill="0" applyBorder="0" applyAlignment="0" applyProtection="0"/>
  </cellStyleXfs>
  <cellXfs count="343">
    <xf numFmtId="0" fontId="0" fillId="0" borderId="0" xfId="0"/>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xf numFmtId="0" fontId="9" fillId="2" borderId="0" xfId="0" applyFont="1" applyFill="1" applyAlignment="1">
      <alignment vertical="center"/>
    </xf>
    <xf numFmtId="0" fontId="3" fillId="2" borderId="0" xfId="0" applyFont="1" applyFill="1"/>
    <xf numFmtId="0" fontId="1" fillId="0" borderId="0" xfId="0" applyFont="1"/>
    <xf numFmtId="0" fontId="13" fillId="2" borderId="0" xfId="0" applyFont="1" applyFill="1" applyAlignment="1" applyProtection="1">
      <alignment horizontal="center" vertical="center" wrapText="1" readingOrder="1"/>
      <protection locked="0"/>
    </xf>
    <xf numFmtId="0" fontId="0" fillId="2" borderId="0" xfId="0" applyFill="1" applyAlignment="1">
      <alignment vertical="center"/>
    </xf>
    <xf numFmtId="0" fontId="2" fillId="2" borderId="0" xfId="0" applyFont="1" applyFill="1"/>
    <xf numFmtId="0" fontId="1" fillId="2" borderId="0" xfId="0" applyFont="1" applyFill="1"/>
    <xf numFmtId="0" fontId="1" fillId="0" borderId="0" xfId="0" applyFont="1" applyAlignment="1">
      <alignment vertical="center"/>
    </xf>
    <xf numFmtId="0" fontId="13" fillId="0" borderId="0" xfId="0" applyFont="1" applyAlignment="1" applyProtection="1">
      <alignment horizontal="center" vertical="center" wrapText="1" readingOrder="1"/>
      <protection locked="0"/>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2" fillId="0" borderId="22" xfId="0" applyFont="1" applyBorder="1"/>
    <xf numFmtId="0" fontId="0" fillId="2" borderId="0" xfId="0" applyFill="1" applyAlignment="1">
      <alignment horizontal="left" vertical="center" wrapText="1"/>
    </xf>
    <xf numFmtId="0" fontId="13" fillId="2" borderId="0" xfId="0" applyFont="1" applyFill="1" applyAlignment="1">
      <alignment horizontal="left" vertical="center"/>
    </xf>
    <xf numFmtId="0" fontId="13" fillId="2" borderId="9" xfId="0" applyFont="1" applyFill="1" applyBorder="1" applyAlignment="1">
      <alignment horizontal="left" vertical="center"/>
    </xf>
    <xf numFmtId="0" fontId="11" fillId="6" borderId="0" xfId="0" applyFont="1" applyFill="1"/>
    <xf numFmtId="0" fontId="0" fillId="6" borderId="0" xfId="0" applyFill="1"/>
    <xf numFmtId="0" fontId="11" fillId="6"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16" fillId="0" borderId="0" xfId="0" applyFont="1" applyAlignment="1">
      <alignment vertical="center"/>
    </xf>
    <xf numFmtId="0" fontId="9" fillId="0" borderId="0" xfId="0" applyFont="1"/>
    <xf numFmtId="0" fontId="2" fillId="0" borderId="1" xfId="0" applyFont="1" applyBorder="1" applyAlignment="1">
      <alignment horizontal="center" vertical="center" wrapText="1"/>
    </xf>
    <xf numFmtId="0" fontId="0" fillId="2" borderId="8" xfId="0" applyFill="1" applyBorder="1" applyAlignment="1">
      <alignment horizontal="left" vertical="center" wrapText="1"/>
    </xf>
    <xf numFmtId="0" fontId="5" fillId="9" borderId="26" xfId="0" applyFont="1" applyFill="1" applyBorder="1" applyAlignment="1" applyProtection="1">
      <alignment horizontal="center" vertical="center" wrapText="1" readingOrder="1"/>
      <protection locked="0"/>
    </xf>
    <xf numFmtId="0" fontId="5" fillId="9" borderId="29" xfId="0" applyFont="1" applyFill="1" applyBorder="1" applyAlignment="1" applyProtection="1">
      <alignment horizontal="center" vertical="center" wrapText="1" readingOrder="1"/>
      <protection locked="0"/>
    </xf>
    <xf numFmtId="0" fontId="5" fillId="9" borderId="30" xfId="0" applyFont="1" applyFill="1" applyBorder="1" applyAlignment="1" applyProtection="1">
      <alignment horizontal="center" vertical="center" wrapText="1" readingOrder="1"/>
      <protection locked="0"/>
    </xf>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0" fontId="0" fillId="0" borderId="0" xfId="0" applyProtection="1">
      <protection locked="0"/>
    </xf>
    <xf numFmtId="0" fontId="7" fillId="0" borderId="0" xfId="0" applyFont="1"/>
    <xf numFmtId="0" fontId="18" fillId="0" borderId="0" xfId="0" applyFont="1"/>
    <xf numFmtId="0" fontId="19" fillId="0" borderId="0" xfId="0" applyFont="1" applyAlignment="1">
      <alignment wrapText="1"/>
    </xf>
    <xf numFmtId="0" fontId="7" fillId="0" borderId="0" xfId="0" applyFont="1" applyAlignment="1">
      <alignment wrapText="1"/>
    </xf>
    <xf numFmtId="0" fontId="0" fillId="0" borderId="0" xfId="0" applyAlignment="1">
      <alignment wrapText="1"/>
    </xf>
    <xf numFmtId="0" fontId="20" fillId="0" borderId="0" xfId="0" applyFont="1"/>
    <xf numFmtId="0" fontId="5" fillId="9" borderId="28" xfId="0" applyFont="1" applyFill="1" applyBorder="1" applyAlignment="1" applyProtection="1">
      <alignment horizontal="center" vertical="center" wrapText="1" readingOrder="1"/>
      <protection locked="0"/>
    </xf>
    <xf numFmtId="0" fontId="5" fillId="11" borderId="35" xfId="0" applyFont="1" applyFill="1" applyBorder="1" applyAlignment="1" applyProtection="1">
      <alignment horizontal="center" vertical="center" wrapText="1" readingOrder="1"/>
      <protection locked="0"/>
    </xf>
    <xf numFmtId="0" fontId="5" fillId="0" borderId="0" xfId="0" applyFont="1" applyAlignment="1">
      <alignment horizontal="left" vertical="center" wrapText="1"/>
    </xf>
    <xf numFmtId="0" fontId="10" fillId="0" borderId="0" xfId="0" applyFont="1"/>
    <xf numFmtId="0" fontId="14" fillId="0" borderId="0" xfId="0" applyFont="1" applyAlignment="1">
      <alignment vertical="center"/>
    </xf>
    <xf numFmtId="0" fontId="14" fillId="7" borderId="14" xfId="0" applyFont="1" applyFill="1" applyBorder="1" applyAlignment="1">
      <alignment vertical="center"/>
    </xf>
    <xf numFmtId="0" fontId="14" fillId="7" borderId="0" xfId="0" applyFont="1" applyFill="1" applyAlignment="1">
      <alignment vertical="center"/>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43" xfId="0" applyFont="1" applyBorder="1" applyAlignment="1">
      <alignment horizontal="left" vertical="center" wrapText="1" indent="1"/>
    </xf>
    <xf numFmtId="0" fontId="2" fillId="0" borderId="44" xfId="0" applyFont="1" applyBorder="1" applyAlignment="1">
      <alignment horizontal="left" vertical="center" wrapText="1" indent="1"/>
    </xf>
    <xf numFmtId="0" fontId="0" fillId="0" borderId="0" xfId="0" applyAlignment="1">
      <alignment horizontal="left" vertical="center" wrapText="1"/>
    </xf>
    <xf numFmtId="0" fontId="0" fillId="2" borderId="15" xfId="0" applyFill="1" applyBorder="1"/>
    <xf numFmtId="0" fontId="0" fillId="2" borderId="14" xfId="0" applyFill="1" applyBorder="1" applyAlignment="1">
      <alignment vertical="center" wrapText="1"/>
    </xf>
    <xf numFmtId="0" fontId="0" fillId="2" borderId="0" xfId="0" applyFill="1" applyAlignment="1">
      <alignment vertical="center" wrapText="1"/>
    </xf>
    <xf numFmtId="0" fontId="16" fillId="0" borderId="0" xfId="0" applyFont="1"/>
    <xf numFmtId="0" fontId="0" fillId="2" borderId="15" xfId="0" applyFill="1" applyBorder="1" applyAlignment="1">
      <alignment vertical="center" wrapText="1"/>
    </xf>
    <xf numFmtId="0" fontId="9" fillId="2" borderId="15"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1" fillId="2" borderId="0" xfId="0" applyFont="1" applyFill="1" applyAlignment="1">
      <alignment vertical="center"/>
    </xf>
    <xf numFmtId="0" fontId="0" fillId="0" borderId="0" xfId="0" applyAlignment="1">
      <alignment vertical="top"/>
    </xf>
    <xf numFmtId="0" fontId="0" fillId="2" borderId="0" xfId="0" applyFill="1" applyAlignment="1">
      <alignment vertical="top"/>
    </xf>
    <xf numFmtId="0" fontId="1" fillId="0" borderId="0" xfId="0" applyFont="1" applyAlignment="1">
      <alignment vertical="top"/>
    </xf>
    <xf numFmtId="0" fontId="13" fillId="9" borderId="7" xfId="0" applyFont="1" applyFill="1" applyBorder="1" applyAlignment="1" applyProtection="1">
      <alignment horizontal="left" vertical="top" wrapText="1"/>
      <protection locked="0"/>
    </xf>
    <xf numFmtId="0" fontId="0" fillId="2" borderId="15" xfId="0" applyFill="1" applyBorder="1" applyAlignment="1">
      <alignment horizontal="left" vertical="top" wrapText="1"/>
    </xf>
    <xf numFmtId="0" fontId="0" fillId="2" borderId="0" xfId="0" applyFill="1" applyAlignment="1">
      <alignment horizontal="left" vertical="top" wrapText="1"/>
    </xf>
    <xf numFmtId="0" fontId="0" fillId="2" borderId="14" xfId="0" applyFill="1" applyBorder="1" applyAlignment="1">
      <alignment horizontal="left" vertical="top" wrapText="1"/>
    </xf>
    <xf numFmtId="0" fontId="16" fillId="0" borderId="0" xfId="0" applyFont="1" applyAlignment="1">
      <alignment vertical="top"/>
    </xf>
    <xf numFmtId="0" fontId="0" fillId="2" borderId="9" xfId="0" applyFill="1" applyBorder="1" applyAlignment="1">
      <alignment horizontal="left" vertical="top" wrapText="1"/>
    </xf>
    <xf numFmtId="0" fontId="13" fillId="2" borderId="9" xfId="0" applyFont="1" applyFill="1" applyBorder="1" applyAlignment="1">
      <alignment vertical="top" wrapText="1"/>
    </xf>
    <xf numFmtId="0" fontId="2" fillId="2" borderId="9" xfId="0" applyFont="1" applyFill="1" applyBorder="1" applyAlignment="1">
      <alignment vertical="top" wrapText="1"/>
    </xf>
    <xf numFmtId="0" fontId="0" fillId="0" borderId="1" xfId="0" applyBorder="1" applyAlignment="1">
      <alignment vertical="top" wrapText="1"/>
    </xf>
    <xf numFmtId="0" fontId="11" fillId="8" borderId="1" xfId="0" applyFont="1" applyFill="1" applyBorder="1" applyAlignment="1">
      <alignment horizontal="center" vertical="center"/>
    </xf>
    <xf numFmtId="0" fontId="24" fillId="0" borderId="0" xfId="0" applyFont="1"/>
    <xf numFmtId="0" fontId="0" fillId="2" borderId="46" xfId="0" applyFill="1" applyBorder="1"/>
    <xf numFmtId="0" fontId="0" fillId="0" borderId="0" xfId="0" applyAlignment="1">
      <alignment horizontal="left" vertical="center" wrapText="1" inden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vertical="top" wrapText="1"/>
    </xf>
    <xf numFmtId="0" fontId="0" fillId="2" borderId="15" xfId="0" applyFill="1" applyBorder="1" applyAlignment="1">
      <alignment horizontal="left" vertical="center" wrapText="1"/>
    </xf>
    <xf numFmtId="0" fontId="13" fillId="3" borderId="7" xfId="0" applyFont="1" applyFill="1" applyBorder="1" applyAlignment="1" applyProtection="1">
      <alignment horizontal="left" vertical="top" wrapText="1"/>
      <protection locked="0"/>
    </xf>
    <xf numFmtId="0" fontId="5" fillId="11" borderId="29" xfId="0" applyFont="1" applyFill="1" applyBorder="1" applyAlignment="1" applyProtection="1">
      <alignment horizontal="center" vertical="center" wrapText="1" readingOrder="1"/>
      <protection locked="0"/>
    </xf>
    <xf numFmtId="0" fontId="9" fillId="2" borderId="0" xfId="0" applyFont="1" applyFill="1" applyAlignment="1">
      <alignment horizontal="left" vertical="center" wrapText="1"/>
    </xf>
    <xf numFmtId="0" fontId="9" fillId="2" borderId="0" xfId="0" applyFont="1" applyFill="1"/>
    <xf numFmtId="0" fontId="2" fillId="2" borderId="15" xfId="0" applyFont="1" applyFill="1" applyBorder="1" applyAlignment="1">
      <alignment horizontal="left" vertical="top"/>
    </xf>
    <xf numFmtId="0" fontId="0" fillId="2" borderId="0" xfId="0" applyFill="1" applyAlignment="1">
      <alignment horizontal="left" vertical="top"/>
    </xf>
    <xf numFmtId="0" fontId="0" fillId="2" borderId="15" xfId="0" applyFill="1" applyBorder="1" applyAlignment="1">
      <alignment horizontal="left" vertical="top"/>
    </xf>
    <xf numFmtId="0" fontId="8" fillId="3" borderId="12" xfId="0" applyFont="1" applyFill="1" applyBorder="1" applyAlignment="1" applyProtection="1">
      <alignment horizontal="left" vertical="center" wrapText="1"/>
      <protection locked="0"/>
    </xf>
    <xf numFmtId="0" fontId="8" fillId="3" borderId="4" xfId="0" applyFont="1" applyFill="1" applyBorder="1" applyAlignment="1" applyProtection="1">
      <alignment horizontal="left" vertical="center" wrapText="1"/>
      <protection locked="0"/>
    </xf>
    <xf numFmtId="0" fontId="9" fillId="2" borderId="7" xfId="0" applyFont="1" applyFill="1" applyBorder="1" applyAlignment="1">
      <alignment vertical="center" wrapText="1"/>
    </xf>
    <xf numFmtId="0" fontId="9" fillId="2" borderId="6" xfId="0" applyFont="1" applyFill="1" applyBorder="1" applyAlignment="1">
      <alignment vertical="center" wrapText="1"/>
    </xf>
    <xf numFmtId="0" fontId="9" fillId="3" borderId="4" xfId="0" applyFont="1" applyFill="1" applyBorder="1" applyAlignment="1" applyProtection="1">
      <alignment vertical="center" wrapText="1"/>
      <protection locked="0"/>
    </xf>
    <xf numFmtId="0" fontId="2" fillId="0" borderId="0" xfId="0" applyFont="1" applyAlignment="1">
      <alignment vertical="center"/>
    </xf>
    <xf numFmtId="0" fontId="10" fillId="0" borderId="0" xfId="0" applyFont="1" applyAlignment="1">
      <alignment vertical="center"/>
    </xf>
    <xf numFmtId="0" fontId="8" fillId="2" borderId="0" xfId="0" applyFont="1" applyFill="1" applyAlignment="1">
      <alignment vertical="center"/>
    </xf>
    <xf numFmtId="0" fontId="0" fillId="2" borderId="6" xfId="0" applyFill="1" applyBorder="1" applyAlignment="1">
      <alignment vertical="center"/>
    </xf>
    <xf numFmtId="0" fontId="0" fillId="0" borderId="6" xfId="0" applyBorder="1" applyAlignment="1">
      <alignment vertical="center"/>
    </xf>
    <xf numFmtId="0" fontId="0" fillId="2" borderId="16" xfId="0" applyFill="1" applyBorder="1" applyAlignment="1">
      <alignment vertical="center" wrapText="1"/>
    </xf>
    <xf numFmtId="0" fontId="0" fillId="2" borderId="16" xfId="0" applyFill="1" applyBorder="1" applyAlignment="1">
      <alignment vertical="center"/>
    </xf>
    <xf numFmtId="0" fontId="25" fillId="0" borderId="0" xfId="0" applyFont="1" applyAlignment="1">
      <alignment vertical="top" wrapText="1"/>
    </xf>
    <xf numFmtId="0" fontId="26" fillId="0" borderId="0" xfId="0" applyFont="1" applyAlignment="1">
      <alignment vertical="top" wrapText="1"/>
    </xf>
    <xf numFmtId="0" fontId="27" fillId="2" borderId="0" xfId="0" applyFont="1" applyFill="1" applyAlignment="1">
      <alignment vertical="top" wrapText="1"/>
    </xf>
    <xf numFmtId="0" fontId="0" fillId="2" borderId="13" xfId="0" applyFill="1" applyBorder="1"/>
    <xf numFmtId="0" fontId="5" fillId="9" borderId="35" xfId="0" applyFont="1" applyFill="1" applyBorder="1" applyAlignment="1" applyProtection="1">
      <alignment horizontal="center" vertical="center" wrapText="1" readingOrder="1"/>
      <protection locked="0"/>
    </xf>
    <xf numFmtId="0" fontId="0" fillId="3" borderId="9" xfId="0" applyFill="1" applyBorder="1"/>
    <xf numFmtId="0" fontId="0" fillId="4" borderId="0" xfId="0" applyFill="1"/>
    <xf numFmtId="0" fontId="0" fillId="4" borderId="50" xfId="0" applyFill="1" applyBorder="1"/>
    <xf numFmtId="0" fontId="0" fillId="4" borderId="13" xfId="0" applyFill="1" applyBorder="1"/>
    <xf numFmtId="0" fontId="0" fillId="4" borderId="9" xfId="0" applyFill="1" applyBorder="1"/>
    <xf numFmtId="0" fontId="9" fillId="13" borderId="15" xfId="0" applyFont="1" applyFill="1" applyBorder="1"/>
    <xf numFmtId="0" fontId="9" fillId="13" borderId="0" xfId="0" applyFont="1" applyFill="1"/>
    <xf numFmtId="0" fontId="9" fillId="13" borderId="14" xfId="0" applyFont="1" applyFill="1" applyBorder="1"/>
    <xf numFmtId="0" fontId="9" fillId="13" borderId="50" xfId="0" applyFont="1" applyFill="1" applyBorder="1"/>
    <xf numFmtId="0" fontId="0" fillId="14" borderId="0" xfId="0" applyFill="1"/>
    <xf numFmtId="0" fontId="0" fillId="14" borderId="50" xfId="0" applyFill="1" applyBorder="1"/>
    <xf numFmtId="0" fontId="0" fillId="14" borderId="51" xfId="0" applyFill="1" applyBorder="1"/>
    <xf numFmtId="0" fontId="2" fillId="0" borderId="24" xfId="0" applyFont="1" applyBorder="1" applyAlignment="1">
      <alignment horizontal="center" vertical="center" wrapText="1"/>
    </xf>
    <xf numFmtId="0" fontId="0" fillId="13" borderId="0" xfId="0" applyFill="1"/>
    <xf numFmtId="0" fontId="0" fillId="13" borderId="13" xfId="0" applyFill="1" applyBorder="1"/>
    <xf numFmtId="0" fontId="0" fillId="13" borderId="11" xfId="0" applyFill="1" applyBorder="1"/>
    <xf numFmtId="0" fontId="0" fillId="13" borderId="14" xfId="0" applyFill="1" applyBorder="1"/>
    <xf numFmtId="0" fontId="0" fillId="13" borderId="9" xfId="0" applyFill="1" applyBorder="1"/>
    <xf numFmtId="0" fontId="0" fillId="13" borderId="8" xfId="0" applyFill="1" applyBorder="1"/>
    <xf numFmtId="0" fontId="0" fillId="13" borderId="12" xfId="0" applyFill="1" applyBorder="1"/>
    <xf numFmtId="0" fontId="0" fillId="13" borderId="15" xfId="0" applyFill="1" applyBorder="1"/>
    <xf numFmtId="0" fontId="0" fillId="13" borderId="7" xfId="0" applyFill="1" applyBorder="1"/>
    <xf numFmtId="0" fontId="0" fillId="14" borderId="13" xfId="0" applyFill="1" applyBorder="1"/>
    <xf numFmtId="0" fontId="9" fillId="4" borderId="0" xfId="0" applyFont="1" applyFill="1"/>
    <xf numFmtId="0" fontId="0" fillId="0" borderId="15" xfId="0" applyBorder="1" applyAlignment="1">
      <alignment vertical="center"/>
    </xf>
    <xf numFmtId="0" fontId="2" fillId="15" borderId="0" xfId="0" applyFont="1" applyFill="1"/>
    <xf numFmtId="0" fontId="0" fillId="15" borderId="0" xfId="0" applyFill="1"/>
    <xf numFmtId="0" fontId="2" fillId="15" borderId="1" xfId="0" applyFont="1" applyFill="1" applyBorder="1" applyAlignment="1">
      <alignment horizontal="center" vertical="center" wrapText="1"/>
    </xf>
    <xf numFmtId="0" fontId="0" fillId="15" borderId="1" xfId="0" applyFill="1" applyBorder="1"/>
    <xf numFmtId="0" fontId="28" fillId="2" borderId="0" xfId="0" applyFont="1" applyFill="1" applyAlignment="1">
      <alignment vertical="top" wrapText="1"/>
    </xf>
    <xf numFmtId="0" fontId="29" fillId="2" borderId="0" xfId="0" applyFont="1" applyFill="1" applyAlignment="1">
      <alignment vertical="top" wrapText="1"/>
    </xf>
    <xf numFmtId="0" fontId="29" fillId="0" borderId="0" xfId="0" applyFont="1" applyAlignment="1">
      <alignment vertical="top" wrapText="1"/>
    </xf>
    <xf numFmtId="0" fontId="9" fillId="0" borderId="16" xfId="0" applyFont="1" applyBorder="1"/>
    <xf numFmtId="0" fontId="9" fillId="11" borderId="0" xfId="0" applyFont="1" applyFill="1"/>
    <xf numFmtId="0" fontId="9" fillId="11" borderId="16" xfId="0" applyFont="1" applyFill="1" applyBorder="1" applyAlignment="1">
      <alignment horizontal="left" vertical="center"/>
    </xf>
    <xf numFmtId="0" fontId="2" fillId="2" borderId="0" xfId="0" applyFont="1" applyFill="1" applyAlignment="1">
      <alignment horizontal="right"/>
    </xf>
    <xf numFmtId="0" fontId="2" fillId="2" borderId="0" xfId="0" applyFont="1" applyFill="1" applyAlignment="1">
      <alignment horizontal="left"/>
    </xf>
    <xf numFmtId="0" fontId="29" fillId="2" borderId="0" xfId="0" applyFont="1" applyFill="1" applyAlignment="1">
      <alignment vertical="top"/>
    </xf>
    <xf numFmtId="0" fontId="5" fillId="9" borderId="32" xfId="0" applyFont="1" applyFill="1" applyBorder="1" applyAlignment="1" applyProtection="1">
      <alignment horizontal="center" vertical="center" wrapText="1" readingOrder="1"/>
      <protection locked="0"/>
    </xf>
    <xf numFmtId="0" fontId="5" fillId="9" borderId="33" xfId="0" applyFont="1" applyFill="1" applyBorder="1" applyAlignment="1" applyProtection="1">
      <alignment horizontal="center" vertical="center" wrapText="1" readingOrder="1"/>
      <protection locked="0"/>
    </xf>
    <xf numFmtId="0" fontId="5" fillId="9" borderId="42" xfId="0" applyFont="1" applyFill="1" applyBorder="1" applyAlignment="1" applyProtection="1">
      <alignment horizontal="center" vertical="center" wrapText="1" readingOrder="1"/>
      <protection locked="0"/>
    </xf>
    <xf numFmtId="0" fontId="5" fillId="9" borderId="27" xfId="0" applyFont="1" applyFill="1" applyBorder="1" applyAlignment="1" applyProtection="1">
      <alignment horizontal="center" vertical="center" wrapText="1" readingOrder="1"/>
      <protection locked="0"/>
    </xf>
    <xf numFmtId="0" fontId="5" fillId="9" borderId="41" xfId="0" applyFont="1" applyFill="1" applyBorder="1" applyAlignment="1" applyProtection="1">
      <alignment horizontal="center" vertical="center" wrapText="1" readingOrder="1"/>
      <protection locked="0"/>
    </xf>
    <xf numFmtId="0" fontId="5" fillId="9" borderId="34" xfId="0" applyFont="1" applyFill="1" applyBorder="1" applyAlignment="1" applyProtection="1">
      <alignment horizontal="center" vertical="center" wrapText="1" readingOrder="1"/>
      <protection locked="0"/>
    </xf>
    <xf numFmtId="0" fontId="9" fillId="2" borderId="0" xfId="0" applyFont="1" applyFill="1" applyAlignment="1">
      <alignment wrapText="1"/>
    </xf>
    <xf numFmtId="0" fontId="9" fillId="0" borderId="0" xfId="0" applyFont="1" applyAlignment="1">
      <alignment wrapText="1"/>
    </xf>
    <xf numFmtId="0" fontId="32" fillId="2" borderId="0" xfId="0" applyFont="1" applyFill="1" applyAlignment="1" applyProtection="1">
      <alignment horizontal="center" vertical="center" wrapText="1" readingOrder="1"/>
      <protection locked="0"/>
    </xf>
    <xf numFmtId="0" fontId="14" fillId="7" borderId="38" xfId="1" applyFont="1" applyFill="1" applyBorder="1">
      <alignment horizontal="center" vertical="center" wrapText="1"/>
    </xf>
    <xf numFmtId="0" fontId="14" fillId="7" borderId="39" xfId="1" applyFont="1" applyFill="1" applyBorder="1">
      <alignment horizontal="center" vertical="center" wrapText="1"/>
    </xf>
    <xf numFmtId="0" fontId="33" fillId="11" borderId="6" xfId="1" applyFont="1" applyFill="1" applyBorder="1">
      <alignment horizontal="center" vertical="center" wrapText="1"/>
    </xf>
    <xf numFmtId="0" fontId="14" fillId="7" borderId="36" xfId="1" applyFont="1" applyFill="1" applyBorder="1">
      <alignment horizontal="center" vertical="center" wrapText="1"/>
    </xf>
    <xf numFmtId="0" fontId="33" fillId="11" borderId="37" xfId="1" applyFont="1" applyFill="1" applyBorder="1">
      <alignment horizontal="center" vertical="center" wrapText="1"/>
    </xf>
    <xf numFmtId="0" fontId="14" fillId="7" borderId="37" xfId="1" applyFont="1" applyFill="1" applyBorder="1">
      <alignment horizontal="center" vertical="center" wrapText="1"/>
    </xf>
    <xf numFmtId="0" fontId="14" fillId="7" borderId="40" xfId="1" applyFont="1" applyFill="1" applyBorder="1">
      <alignment horizontal="center" vertical="center" wrapText="1"/>
    </xf>
    <xf numFmtId="0" fontId="14" fillId="7" borderId="52" xfId="1" applyFont="1" applyFill="1" applyBorder="1">
      <alignment horizontal="center" vertical="center" wrapText="1"/>
    </xf>
    <xf numFmtId="0" fontId="14" fillId="7" borderId="48" xfId="1" applyFont="1" applyFill="1" applyBorder="1">
      <alignment horizontal="center" vertical="center" wrapText="1"/>
    </xf>
    <xf numFmtId="0" fontId="33" fillId="11" borderId="6" xfId="0" applyFont="1" applyFill="1" applyBorder="1" applyAlignment="1">
      <alignment horizontal="center" vertical="center" wrapText="1"/>
    </xf>
    <xf numFmtId="0" fontId="33" fillId="11" borderId="53" xfId="1" applyFont="1" applyFill="1" applyBorder="1">
      <alignment horizontal="center" vertical="center" wrapText="1"/>
    </xf>
    <xf numFmtId="14" fontId="5" fillId="9" borderId="25" xfId="0" applyNumberFormat="1" applyFont="1" applyFill="1" applyBorder="1" applyAlignment="1" applyProtection="1">
      <alignment horizontal="center" vertical="center" wrapText="1" readingOrder="1"/>
      <protection locked="0"/>
    </xf>
    <xf numFmtId="14" fontId="9" fillId="2" borderId="0" xfId="0" applyNumberFormat="1" applyFont="1" applyFill="1"/>
    <xf numFmtId="14" fontId="29" fillId="2" borderId="0" xfId="0" applyNumberFormat="1" applyFont="1" applyFill="1" applyAlignment="1">
      <alignment vertical="top" wrapText="1"/>
    </xf>
    <xf numFmtId="14" fontId="14" fillId="7" borderId="40" xfId="1" applyNumberFormat="1" applyFont="1" applyFill="1" applyBorder="1">
      <alignment horizontal="center" vertical="center" wrapText="1"/>
    </xf>
    <xf numFmtId="14" fontId="5" fillId="9" borderId="29" xfId="0" applyNumberFormat="1" applyFont="1" applyFill="1" applyBorder="1" applyAlignment="1" applyProtection="1">
      <alignment horizontal="center" vertical="center" wrapText="1" readingOrder="1"/>
      <protection locked="0"/>
    </xf>
    <xf numFmtId="14" fontId="9" fillId="0" borderId="0" xfId="0" applyNumberFormat="1" applyFont="1"/>
    <xf numFmtId="14" fontId="9" fillId="2" borderId="0" xfId="0" applyNumberFormat="1" applyFont="1" applyFill="1" applyAlignment="1">
      <alignment horizontal="center"/>
    </xf>
    <xf numFmtId="14" fontId="5" fillId="9" borderId="28" xfId="0" applyNumberFormat="1" applyFont="1" applyFill="1" applyBorder="1" applyAlignment="1" applyProtection="1">
      <alignment horizontal="center" vertical="center" wrapText="1" readingOrder="1"/>
      <protection locked="0"/>
    </xf>
    <xf numFmtId="12" fontId="5" fillId="9" borderId="31" xfId="0" applyNumberFormat="1" applyFont="1" applyFill="1" applyBorder="1" applyAlignment="1" applyProtection="1">
      <alignment horizontal="center" vertical="center" wrapText="1" readingOrder="1"/>
      <protection locked="0"/>
    </xf>
    <xf numFmtId="0" fontId="0" fillId="3" borderId="50" xfId="0" applyFill="1" applyBorder="1"/>
    <xf numFmtId="0" fontId="0" fillId="3" borderId="49" xfId="0" applyFill="1" applyBorder="1"/>
    <xf numFmtId="0" fontId="0" fillId="3" borderId="24" xfId="0" applyFill="1" applyBorder="1"/>
    <xf numFmtId="0" fontId="10" fillId="14" borderId="0" xfId="0" applyFont="1" applyFill="1"/>
    <xf numFmtId="0" fontId="10" fillId="13" borderId="0" xfId="0" applyFont="1" applyFill="1"/>
    <xf numFmtId="0" fontId="10" fillId="4" borderId="0" xfId="0" applyFont="1" applyFill="1"/>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10" fillId="3" borderId="0" xfId="0" applyFont="1" applyFill="1"/>
    <xf numFmtId="1" fontId="0" fillId="0" borderId="0" xfId="0" applyNumberFormat="1" applyAlignment="1">
      <alignment horizontal="center"/>
    </xf>
    <xf numFmtId="1" fontId="2" fillId="0" borderId="56" xfId="0" applyNumberFormat="1" applyFont="1" applyBorder="1" applyAlignment="1">
      <alignment horizontal="center" vertical="center" wrapText="1"/>
    </xf>
    <xf numFmtId="0" fontId="8" fillId="13" borderId="54" xfId="0" applyFont="1" applyFill="1" applyBorder="1"/>
    <xf numFmtId="0" fontId="8" fillId="13" borderId="55" xfId="0" applyFont="1" applyFill="1" applyBorder="1"/>
    <xf numFmtId="1" fontId="8" fillId="0" borderId="56" xfId="0" applyNumberFormat="1" applyFont="1" applyBorder="1" applyAlignment="1">
      <alignment horizontal="center"/>
    </xf>
    <xf numFmtId="49" fontId="5" fillId="9" borderId="29" xfId="0" applyNumberFormat="1" applyFont="1" applyFill="1" applyBorder="1" applyAlignment="1" applyProtection="1">
      <alignment horizontal="center" vertical="center" wrapText="1" readingOrder="1"/>
      <protection locked="0"/>
    </xf>
    <xf numFmtId="14" fontId="13" fillId="9" borderId="29" xfId="0" applyNumberFormat="1" applyFont="1" applyFill="1" applyBorder="1" applyAlignment="1" applyProtection="1">
      <alignment horizontal="center" vertical="center" wrapText="1" readingOrder="1"/>
      <protection locked="0"/>
    </xf>
    <xf numFmtId="14" fontId="13" fillId="9" borderId="28" xfId="0" applyNumberFormat="1" applyFont="1" applyFill="1" applyBorder="1" applyAlignment="1" applyProtection="1">
      <alignment horizontal="center" vertical="center" wrapText="1" readingOrder="1"/>
      <protection locked="0"/>
    </xf>
    <xf numFmtId="37" fontId="8" fillId="3" borderId="12" xfId="2" applyNumberFormat="1" applyFont="1" applyFill="1" applyBorder="1" applyAlignment="1" applyProtection="1">
      <alignment horizontal="center" vertical="center" wrapText="1"/>
      <protection locked="0"/>
    </xf>
    <xf numFmtId="3" fontId="8" fillId="3" borderId="4" xfId="0" applyNumberFormat="1" applyFont="1" applyFill="1" applyBorder="1" applyAlignment="1" applyProtection="1">
      <alignment horizontal="center" vertical="center" wrapText="1"/>
      <protection locked="0"/>
    </xf>
    <xf numFmtId="0" fontId="0" fillId="2" borderId="14" xfId="0" applyFill="1" applyBorder="1" applyAlignment="1" applyProtection="1">
      <alignment horizontal="left" vertical="top" wrapText="1"/>
      <protection locked="0"/>
    </xf>
    <xf numFmtId="0" fontId="0" fillId="0" borderId="0" xfId="0" applyAlignment="1" applyProtection="1">
      <alignment vertical="top"/>
      <protection locked="0"/>
    </xf>
    <xf numFmtId="0" fontId="0" fillId="2" borderId="0" xfId="0" applyFill="1" applyAlignment="1" applyProtection="1">
      <alignment horizontal="left" vertical="top" wrapText="1"/>
      <protection locked="0"/>
    </xf>
    <xf numFmtId="0" fontId="0" fillId="2" borderId="14" xfId="0" applyFill="1" applyBorder="1" applyAlignment="1" applyProtection="1">
      <alignment vertical="center" wrapText="1"/>
      <protection locked="0"/>
    </xf>
    <xf numFmtId="0" fontId="0" fillId="2" borderId="0" xfId="0" applyFill="1" applyAlignment="1" applyProtection="1">
      <alignment vertical="center" wrapText="1"/>
      <protection locked="0"/>
    </xf>
    <xf numFmtId="0" fontId="0" fillId="9" borderId="4" xfId="0" applyFill="1" applyBorder="1" applyAlignment="1">
      <alignment horizontal="center" vertical="center" wrapText="1"/>
    </xf>
    <xf numFmtId="0" fontId="0" fillId="2" borderId="14" xfId="0" applyFill="1" applyBorder="1" applyAlignment="1" applyProtection="1">
      <alignment horizontal="left" vertical="center" wrapText="1"/>
      <protection locked="0"/>
    </xf>
    <xf numFmtId="0" fontId="0" fillId="2" borderId="14" xfId="0" applyFill="1" applyBorder="1" applyAlignment="1" applyProtection="1">
      <alignment horizontal="left" vertical="center" wrapText="1" indent="1"/>
      <protection locked="0"/>
    </xf>
    <xf numFmtId="0" fontId="9" fillId="2" borderId="14" xfId="0" applyFont="1" applyFill="1" applyBorder="1" applyAlignment="1" applyProtection="1">
      <alignment horizontal="left" vertical="center" wrapText="1" indent="1"/>
      <protection locked="0"/>
    </xf>
    <xf numFmtId="0" fontId="0" fillId="2" borderId="14" xfId="0" applyFill="1" applyBorder="1" applyAlignment="1" applyProtection="1">
      <alignment horizontal="left" vertical="center" indent="1"/>
      <protection locked="0"/>
    </xf>
    <xf numFmtId="0" fontId="0" fillId="9" borderId="1" xfId="0" applyFill="1" applyBorder="1" applyAlignment="1">
      <alignment horizontal="center" vertical="center" wrapText="1"/>
    </xf>
    <xf numFmtId="0" fontId="0" fillId="9" borderId="43" xfId="0" applyFill="1" applyBorder="1" applyAlignment="1">
      <alignment horizontal="center" vertical="center" wrapText="1"/>
    </xf>
    <xf numFmtId="37" fontId="8" fillId="3" borderId="4" xfId="2" applyNumberFormat="1" applyFont="1" applyFill="1" applyBorder="1" applyAlignment="1" applyProtection="1">
      <alignment horizontal="center" vertical="center" wrapText="1"/>
      <protection locked="0"/>
    </xf>
    <xf numFmtId="14" fontId="5" fillId="9" borderId="26" xfId="0" applyNumberFormat="1" applyFont="1" applyFill="1" applyBorder="1" applyAlignment="1" applyProtection="1">
      <alignment horizontal="center" vertical="center" wrapText="1" readingOrder="1"/>
      <protection locked="0"/>
    </xf>
    <xf numFmtId="164" fontId="9" fillId="2" borderId="0" xfId="0" applyNumberFormat="1" applyFont="1" applyFill="1" applyAlignment="1">
      <alignment horizontal="left"/>
    </xf>
    <xf numFmtId="0" fontId="31" fillId="16" borderId="2" xfId="0" applyFont="1" applyFill="1" applyBorder="1" applyAlignment="1">
      <alignment horizontal="center" vertical="center"/>
    </xf>
    <xf numFmtId="0" fontId="31" fillId="16" borderId="10" xfId="0" applyFont="1" applyFill="1" applyBorder="1" applyAlignment="1">
      <alignment horizontal="center" vertical="center"/>
    </xf>
    <xf numFmtId="0" fontId="31" fillId="16" borderId="3" xfId="0" applyFont="1" applyFill="1" applyBorder="1" applyAlignment="1">
      <alignment horizontal="center" vertical="center"/>
    </xf>
    <xf numFmtId="0" fontId="12" fillId="8" borderId="0" xfId="0" applyFont="1" applyFill="1" applyAlignment="1">
      <alignment horizontal="center"/>
    </xf>
    <xf numFmtId="0" fontId="30" fillId="8" borderId="8" xfId="0" applyFont="1" applyFill="1" applyBorder="1" applyAlignment="1">
      <alignment horizontal="center" vertical="center"/>
    </xf>
    <xf numFmtId="0" fontId="30" fillId="8" borderId="9" xfId="0" applyFont="1" applyFill="1" applyBorder="1" applyAlignment="1">
      <alignment horizontal="center" vertical="center"/>
    </xf>
    <xf numFmtId="0" fontId="30" fillId="8" borderId="7" xfId="0" applyFont="1" applyFill="1" applyBorder="1" applyAlignment="1">
      <alignment horizontal="center" vertical="center"/>
    </xf>
    <xf numFmtId="0" fontId="9" fillId="4" borderId="0" xfId="0" applyFont="1" applyFill="1" applyAlignment="1">
      <alignment horizontal="left" vertical="top" wrapText="1"/>
    </xf>
    <xf numFmtId="14" fontId="8" fillId="3" borderId="10" xfId="0" applyNumberFormat="1" applyFont="1" applyFill="1" applyBorder="1" applyAlignment="1" applyProtection="1">
      <alignment horizontal="left" vertical="center" wrapText="1"/>
      <protection locked="0"/>
    </xf>
    <xf numFmtId="14" fontId="8" fillId="3" borderId="3" xfId="0" applyNumberFormat="1" applyFont="1" applyFill="1" applyBorder="1" applyAlignment="1" applyProtection="1">
      <alignment horizontal="left" vertical="center" wrapText="1"/>
      <protection locked="0"/>
    </xf>
    <xf numFmtId="0" fontId="31" fillId="4" borderId="2" xfId="0" applyFont="1" applyFill="1" applyBorder="1" applyAlignment="1">
      <alignment horizontal="center" vertical="center"/>
    </xf>
    <xf numFmtId="0" fontId="31" fillId="4" borderId="10" xfId="0" applyFont="1" applyFill="1" applyBorder="1" applyAlignment="1">
      <alignment horizontal="center" vertical="center"/>
    </xf>
    <xf numFmtId="0" fontId="31" fillId="4" borderId="3" xfId="0" applyFont="1" applyFill="1" applyBorder="1" applyAlignment="1">
      <alignment horizontal="center" vertical="center"/>
    </xf>
    <xf numFmtId="0" fontId="2" fillId="0" borderId="2" xfId="0" applyFont="1" applyBorder="1" applyAlignment="1">
      <alignment horizontal="left"/>
    </xf>
    <xf numFmtId="0" fontId="2" fillId="0" borderId="10" xfId="0" applyFont="1" applyBorder="1" applyAlignment="1">
      <alignment horizontal="left"/>
    </xf>
    <xf numFmtId="0" fontId="11" fillId="7" borderId="2" xfId="0" applyFont="1" applyFill="1" applyBorder="1" applyAlignment="1">
      <alignment horizontal="left"/>
    </xf>
    <xf numFmtId="0" fontId="11" fillId="7" borderId="10" xfId="0" applyFont="1" applyFill="1" applyBorder="1" applyAlignment="1">
      <alignment horizontal="left"/>
    </xf>
    <xf numFmtId="0" fontId="11" fillId="7" borderId="3" xfId="0" applyFont="1" applyFill="1" applyBorder="1" applyAlignment="1">
      <alignment horizontal="left"/>
    </xf>
    <xf numFmtId="0" fontId="12" fillId="8" borderId="8" xfId="0" applyFont="1" applyFill="1" applyBorder="1" applyAlignment="1">
      <alignment horizontal="center"/>
    </xf>
    <xf numFmtId="0" fontId="12" fillId="8" borderId="9" xfId="0" applyFont="1" applyFill="1" applyBorder="1" applyAlignment="1">
      <alignment horizontal="center"/>
    </xf>
    <xf numFmtId="0" fontId="12" fillId="8" borderId="7" xfId="0" applyFont="1" applyFill="1" applyBorder="1" applyAlignment="1">
      <alignment horizontal="center"/>
    </xf>
    <xf numFmtId="0" fontId="0" fillId="12" borderId="0" xfId="0" applyFill="1" applyAlignment="1">
      <alignment horizontal="left" wrapText="1"/>
    </xf>
    <xf numFmtId="0" fontId="9"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7" xfId="0" applyFont="1" applyFill="1" applyBorder="1" applyAlignment="1">
      <alignment horizontal="left" vertical="center" wrapText="1"/>
    </xf>
    <xf numFmtId="0" fontId="8" fillId="3" borderId="11" xfId="0" applyFont="1" applyFill="1" applyBorder="1" applyAlignment="1" applyProtection="1">
      <alignment horizontal="left" vertical="center" wrapText="1"/>
      <protection locked="0"/>
    </xf>
    <xf numFmtId="0" fontId="8" fillId="3" borderId="12" xfId="0" applyFont="1" applyFill="1" applyBorder="1" applyAlignment="1" applyProtection="1">
      <alignment horizontal="left" vertical="center" wrapText="1"/>
      <protection locked="0"/>
    </xf>
    <xf numFmtId="0" fontId="8" fillId="3" borderId="13" xfId="0" applyFont="1" applyFill="1" applyBorder="1" applyAlignment="1" applyProtection="1">
      <alignment horizontal="left" vertical="center" wrapText="1"/>
      <protection locked="0"/>
    </xf>
    <xf numFmtId="0" fontId="8" fillId="9" borderId="11" xfId="0" applyFont="1" applyFill="1" applyBorder="1" applyAlignment="1" applyProtection="1">
      <alignment horizontal="left" vertical="center" wrapText="1"/>
      <protection locked="0"/>
    </xf>
    <xf numFmtId="0" fontId="8" fillId="9" borderId="13" xfId="0" applyFont="1" applyFill="1" applyBorder="1" applyAlignment="1" applyProtection="1">
      <alignment horizontal="left" vertical="center" wrapText="1"/>
      <protection locked="0"/>
    </xf>
    <xf numFmtId="0" fontId="8" fillId="9"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11" fillId="7" borderId="8" xfId="0" applyFont="1" applyFill="1" applyBorder="1" applyAlignment="1">
      <alignment horizontal="left"/>
    </xf>
    <xf numFmtId="0" fontId="11" fillId="7" borderId="9" xfId="0" applyFont="1" applyFill="1" applyBorder="1" applyAlignment="1">
      <alignment horizontal="left"/>
    </xf>
    <xf numFmtId="0" fontId="11" fillId="7" borderId="7" xfId="0" applyFont="1" applyFill="1" applyBorder="1" applyAlignment="1">
      <alignment horizontal="left"/>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39" fillId="3" borderId="11" xfId="3" applyFill="1" applyBorder="1" applyAlignment="1" applyProtection="1">
      <alignment horizontal="left" vertical="center"/>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5" xfId="0" applyFont="1" applyFill="1" applyBorder="1" applyAlignment="1" applyProtection="1">
      <alignment horizontal="left" vertical="center"/>
      <protection locked="0"/>
    </xf>
    <xf numFmtId="0" fontId="0" fillId="2" borderId="14" xfId="0" applyFill="1" applyBorder="1" applyAlignment="1">
      <alignment horizontal="left" vertical="top"/>
    </xf>
    <xf numFmtId="0" fontId="0" fillId="2" borderId="15" xfId="0" applyFill="1" applyBorder="1" applyAlignment="1">
      <alignment horizontal="left" vertical="top"/>
    </xf>
    <xf numFmtId="0" fontId="39" fillId="3" borderId="11" xfId="3"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 fillId="3" borderId="11" xfId="0" applyFont="1" applyFill="1" applyBorder="1" applyAlignment="1" applyProtection="1">
      <alignment horizontal="left" vertical="center" wrapText="1"/>
      <protection locked="0"/>
    </xf>
    <xf numFmtId="0" fontId="2" fillId="3" borderId="15" xfId="0" applyFont="1" applyFill="1" applyBorder="1" applyAlignment="1" applyProtection="1">
      <alignment horizontal="left" vertical="center" wrapText="1"/>
      <protection locked="0"/>
    </xf>
    <xf numFmtId="0" fontId="0" fillId="9" borderId="4" xfId="0" applyFill="1" applyBorder="1" applyAlignment="1" applyProtection="1">
      <alignment horizontal="left" vertical="center" wrapText="1"/>
      <protection locked="0"/>
    </xf>
    <xf numFmtId="0" fontId="9" fillId="2" borderId="14"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15" xfId="0" applyFont="1" applyFill="1" applyBorder="1" applyAlignment="1">
      <alignment horizontal="left" vertical="center" wrapText="1"/>
    </xf>
    <xf numFmtId="0" fontId="0" fillId="9" borderId="11" xfId="0" applyFill="1" applyBorder="1" applyAlignment="1" applyProtection="1">
      <alignment horizontal="left" vertical="center" wrapText="1"/>
      <protection locked="0"/>
    </xf>
    <xf numFmtId="0" fontId="0" fillId="9" borderId="13" xfId="0" applyFill="1" applyBorder="1" applyAlignment="1" applyProtection="1">
      <alignment horizontal="left" vertical="center" wrapText="1"/>
      <protection locked="0"/>
    </xf>
    <xf numFmtId="0" fontId="0" fillId="9" borderId="12" xfId="0" applyFill="1" applyBorder="1" applyAlignment="1" applyProtection="1">
      <alignment horizontal="left" vertical="center" wrapText="1"/>
      <protection locked="0"/>
    </xf>
    <xf numFmtId="0" fontId="0" fillId="0" borderId="0" xfId="0" applyAlignment="1">
      <alignment horizontal="left" vertical="top" wrapText="1"/>
    </xf>
    <xf numFmtId="0" fontId="14" fillId="7" borderId="14" xfId="0" applyFont="1" applyFill="1" applyBorder="1" applyAlignment="1">
      <alignment horizontal="left" vertical="center"/>
    </xf>
    <xf numFmtId="0" fontId="14" fillId="7" borderId="0" xfId="0" applyFont="1" applyFill="1" applyAlignment="1">
      <alignment horizontal="left" vertical="center"/>
    </xf>
    <xf numFmtId="0" fontId="14" fillId="7" borderId="15" xfId="0" applyFont="1" applyFill="1" applyBorder="1" applyAlignment="1">
      <alignment horizontal="left" vertical="center"/>
    </xf>
    <xf numFmtId="0" fontId="0" fillId="9" borderId="2" xfId="0" applyFill="1" applyBorder="1" applyAlignment="1" applyProtection="1">
      <alignment horizontal="left" vertical="center" wrapText="1"/>
      <protection locked="0"/>
    </xf>
    <xf numFmtId="0" fontId="0" fillId="9" borderId="3" xfId="0" applyFill="1" applyBorder="1" applyAlignment="1" applyProtection="1">
      <alignment horizontal="left" vertical="center" wrapText="1"/>
      <protection locked="0"/>
    </xf>
    <xf numFmtId="0" fontId="9" fillId="0" borderId="6" xfId="0" applyFont="1" applyBorder="1" applyAlignment="1">
      <alignment horizontal="left" vertical="center" wrapText="1"/>
    </xf>
    <xf numFmtId="0" fontId="2" fillId="2" borderId="0" xfId="0" applyFont="1" applyFill="1" applyAlignment="1">
      <alignment horizontal="left" vertical="top" wrapText="1"/>
    </xf>
    <xf numFmtId="164" fontId="2" fillId="9" borderId="20" xfId="0" applyNumberFormat="1" applyFont="1" applyFill="1" applyBorder="1" applyAlignment="1" applyProtection="1">
      <alignment horizontal="left" vertical="center" wrapText="1"/>
      <protection locked="0"/>
    </xf>
    <xf numFmtId="164" fontId="2" fillId="9" borderId="47"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9" borderId="14" xfId="0" applyFont="1" applyFill="1" applyBorder="1" applyAlignment="1" applyProtection="1">
      <alignment horizontal="left" vertical="center" wrapText="1"/>
      <protection locked="0"/>
    </xf>
    <xf numFmtId="0" fontId="2" fillId="9" borderId="0" xfId="0" applyFont="1" applyFill="1" applyAlignment="1" applyProtection="1">
      <alignment horizontal="left" vertical="center" wrapText="1"/>
      <protection locked="0"/>
    </xf>
    <xf numFmtId="0" fontId="2" fillId="9" borderId="15" xfId="0" applyFont="1" applyFill="1" applyBorder="1" applyAlignment="1" applyProtection="1">
      <alignment horizontal="left" vertical="center" wrapText="1"/>
      <protection locked="0"/>
    </xf>
    <xf numFmtId="0" fontId="11" fillId="8" borderId="2" xfId="0" applyFont="1" applyFill="1" applyBorder="1" applyAlignment="1">
      <alignment horizontal="center" vertical="center" wrapText="1"/>
    </xf>
    <xf numFmtId="0" fontId="11" fillId="8" borderId="3" xfId="0" applyFont="1"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9" borderId="11" xfId="0" applyFont="1" applyFill="1" applyBorder="1" applyAlignment="1" applyProtection="1">
      <alignment horizontal="left" vertical="center" wrapText="1"/>
      <protection locked="0"/>
    </xf>
    <xf numFmtId="0" fontId="2" fillId="9" borderId="13" xfId="0" applyFont="1" applyFill="1" applyBorder="1" applyAlignment="1" applyProtection="1">
      <alignment horizontal="left" vertical="center" wrapText="1"/>
      <protection locked="0"/>
    </xf>
    <xf numFmtId="0" fontId="2" fillId="9" borderId="12" xfId="0" applyFont="1" applyFill="1" applyBorder="1" applyAlignment="1" applyProtection="1">
      <alignment horizontal="left" vertical="center" wrapText="1"/>
      <protection locked="0"/>
    </xf>
    <xf numFmtId="0" fontId="0" fillId="4" borderId="0" xfId="0" applyFill="1" applyAlignment="1">
      <alignment horizontal="left"/>
    </xf>
    <xf numFmtId="0" fontId="14" fillId="7" borderId="8" xfId="0" applyFont="1" applyFill="1" applyBorder="1" applyAlignment="1">
      <alignment horizontal="left" vertical="center"/>
    </xf>
    <xf numFmtId="0" fontId="14" fillId="7" borderId="9" xfId="0" applyFont="1" applyFill="1" applyBorder="1" applyAlignment="1">
      <alignment horizontal="left" vertical="center"/>
    </xf>
    <xf numFmtId="0" fontId="14" fillId="7" borderId="7" xfId="0" applyFont="1" applyFill="1" applyBorder="1" applyAlignment="1">
      <alignment horizontal="left" vertical="center"/>
    </xf>
    <xf numFmtId="0" fontId="13" fillId="9" borderId="9" xfId="0" applyFont="1" applyFill="1" applyBorder="1" applyAlignment="1" applyProtection="1">
      <alignment horizontal="left" vertical="center" wrapText="1"/>
      <protection locked="0"/>
    </xf>
    <xf numFmtId="0" fontId="13" fillId="9" borderId="7" xfId="0" applyFont="1" applyFill="1" applyBorder="1" applyAlignment="1" applyProtection="1">
      <alignment horizontal="left" vertical="center" wrapText="1"/>
      <protection locked="0"/>
    </xf>
    <xf numFmtId="0" fontId="13" fillId="9" borderId="10" xfId="0" applyFont="1" applyFill="1" applyBorder="1" applyAlignment="1" applyProtection="1">
      <alignment horizontal="left" vertical="top"/>
      <protection locked="0"/>
    </xf>
    <xf numFmtId="0" fontId="13" fillId="9" borderId="3" xfId="0" applyFont="1" applyFill="1" applyBorder="1" applyAlignment="1" applyProtection="1">
      <alignment horizontal="left" vertical="top"/>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22" fillId="2" borderId="11" xfId="0" applyFont="1" applyFill="1" applyBorder="1" applyAlignment="1">
      <alignment horizontal="left" vertical="center" wrapText="1"/>
    </xf>
    <xf numFmtId="0" fontId="22" fillId="2" borderId="13" xfId="0" applyFont="1" applyFill="1" applyBorder="1" applyAlignment="1">
      <alignment horizontal="left" vertical="center" wrapText="1"/>
    </xf>
    <xf numFmtId="0" fontId="22" fillId="2" borderId="12" xfId="0" applyFont="1" applyFill="1" applyBorder="1" applyAlignment="1">
      <alignment horizontal="left" vertical="center" wrapText="1"/>
    </xf>
    <xf numFmtId="164" fontId="2" fillId="9" borderId="21" xfId="0" applyNumberFormat="1" applyFont="1" applyFill="1" applyBorder="1" applyAlignment="1" applyProtection="1">
      <alignment horizontal="left" vertical="center" wrapText="1"/>
      <protection locked="0"/>
    </xf>
    <xf numFmtId="0" fontId="9" fillId="4" borderId="0" xfId="0" applyFont="1" applyFill="1" applyAlignment="1">
      <alignment horizontal="left" vertical="center" wrapText="1"/>
    </xf>
    <xf numFmtId="0" fontId="9" fillId="2" borderId="2"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2" xfId="0" applyFont="1" applyFill="1" applyBorder="1" applyAlignment="1">
      <alignment horizontal="left" vertical="center"/>
    </xf>
    <xf numFmtId="0" fontId="9" fillId="2" borderId="10" xfId="0" applyFont="1" applyFill="1" applyBorder="1" applyAlignment="1">
      <alignment horizontal="left" vertical="center"/>
    </xf>
    <xf numFmtId="0" fontId="0" fillId="2" borderId="14" xfId="0" applyFill="1" applyBorder="1" applyAlignment="1">
      <alignment horizontal="left" vertical="top" wrapText="1"/>
    </xf>
    <xf numFmtId="0" fontId="21" fillId="2" borderId="0" xfId="0" applyFont="1" applyFill="1" applyAlignment="1">
      <alignment horizontal="left" vertical="top" wrapText="1"/>
    </xf>
    <xf numFmtId="0" fontId="21" fillId="2" borderId="15" xfId="0" applyFont="1" applyFill="1" applyBorder="1" applyAlignment="1">
      <alignment horizontal="left" vertical="top" wrapText="1"/>
    </xf>
    <xf numFmtId="0" fontId="5" fillId="0" borderId="1" xfId="0" applyFont="1" applyBorder="1" applyAlignment="1">
      <alignment horizontal="left" vertical="center" wrapText="1"/>
    </xf>
    <xf numFmtId="0" fontId="9" fillId="2" borderId="8" xfId="0" applyFont="1" applyFill="1" applyBorder="1" applyAlignment="1" applyProtection="1">
      <alignment horizontal="left" vertical="top" wrapText="1"/>
      <protection locked="0"/>
    </xf>
    <xf numFmtId="0" fontId="9" fillId="2" borderId="9" xfId="0" applyFont="1" applyFill="1" applyBorder="1" applyAlignment="1" applyProtection="1">
      <alignment horizontal="left" vertical="top" wrapText="1"/>
      <protection locked="0"/>
    </xf>
    <xf numFmtId="0" fontId="9" fillId="2" borderId="7" xfId="0" applyFont="1" applyFill="1" applyBorder="1" applyAlignment="1" applyProtection="1">
      <alignment horizontal="left" vertical="top" wrapText="1"/>
      <protection locked="0"/>
    </xf>
    <xf numFmtId="0" fontId="5" fillId="9" borderId="10" xfId="0" applyFont="1" applyFill="1" applyBorder="1" applyAlignment="1" applyProtection="1">
      <alignment horizontal="left" vertical="center"/>
      <protection locked="0"/>
    </xf>
    <xf numFmtId="0" fontId="5" fillId="9" borderId="3" xfId="0" applyFont="1" applyFill="1" applyBorder="1" applyAlignment="1" applyProtection="1">
      <alignment horizontal="left" vertical="center"/>
      <protection locked="0"/>
    </xf>
    <xf numFmtId="0" fontId="15" fillId="2" borderId="14" xfId="0" applyFont="1" applyFill="1" applyBorder="1" applyAlignment="1">
      <alignment horizontal="left" vertical="center" wrapText="1"/>
    </xf>
    <xf numFmtId="0" fontId="15" fillId="2" borderId="0" xfId="0" applyFont="1" applyFill="1" applyAlignment="1">
      <alignment horizontal="left" vertical="center" wrapText="1"/>
    </xf>
    <xf numFmtId="0" fontId="15" fillId="2" borderId="15" xfId="0" applyFont="1" applyFill="1" applyBorder="1" applyAlignment="1">
      <alignment horizontal="left" vertical="center" wrapText="1"/>
    </xf>
    <xf numFmtId="3" fontId="0" fillId="9" borderId="44" xfId="0" applyNumberFormat="1" applyFill="1" applyBorder="1" applyAlignment="1">
      <alignment horizontal="center" vertical="center"/>
    </xf>
    <xf numFmtId="3" fontId="0" fillId="9" borderId="45" xfId="0" applyNumberFormat="1" applyFill="1" applyBorder="1" applyAlignment="1">
      <alignment horizontal="center" vertical="center"/>
    </xf>
    <xf numFmtId="3" fontId="0" fillId="0" borderId="11" xfId="0" applyNumberFormat="1" applyBorder="1" applyAlignment="1">
      <alignment horizontal="center" vertical="center"/>
    </xf>
    <xf numFmtId="3" fontId="0" fillId="0" borderId="12" xfId="0" applyNumberFormat="1" applyBorder="1" applyAlignment="1">
      <alignment horizontal="center" vertical="center"/>
    </xf>
    <xf numFmtId="0" fontId="14" fillId="7" borderId="23" xfId="0" applyFont="1" applyFill="1" applyBorder="1" applyAlignment="1">
      <alignment horizontal="left" vertical="center"/>
    </xf>
    <xf numFmtId="0" fontId="14" fillId="7" borderId="24" xfId="0" applyFont="1" applyFill="1" applyBorder="1" applyAlignment="1">
      <alignment horizontal="left" vertical="center"/>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3" fontId="0" fillId="10" borderId="2" xfId="0" applyNumberFormat="1" applyFill="1" applyBorder="1" applyAlignment="1">
      <alignment horizontal="center" vertical="center"/>
    </xf>
    <xf numFmtId="3" fontId="0" fillId="10" borderId="3" xfId="0" applyNumberFormat="1" applyFill="1" applyBorder="1" applyAlignment="1">
      <alignment horizontal="center" vertical="center"/>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44" xfId="0" applyBorder="1" applyAlignment="1">
      <alignment horizontal="left" vertical="center" wrapText="1"/>
    </xf>
    <xf numFmtId="0" fontId="0" fillId="0" borderId="45" xfId="0"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13" fillId="2" borderId="14"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15" xfId="0" applyFont="1" applyFill="1" applyBorder="1" applyAlignment="1">
      <alignment horizontal="left" vertical="center" wrapText="1"/>
    </xf>
    <xf numFmtId="0" fontId="12" fillId="8" borderId="6" xfId="0" applyFont="1" applyFill="1" applyBorder="1" applyAlignment="1">
      <alignment horizontal="center"/>
    </xf>
    <xf numFmtId="0" fontId="9" fillId="12" borderId="0" xfId="0" applyFont="1" applyFill="1" applyAlignment="1">
      <alignment horizontal="left"/>
    </xf>
    <xf numFmtId="0" fontId="0" fillId="2" borderId="7" xfId="0" applyFill="1" applyBorder="1" applyAlignment="1">
      <alignment horizontal="left" vertical="center" wrapText="1"/>
    </xf>
    <xf numFmtId="164" fontId="2" fillId="9" borderId="4" xfId="0" applyNumberFormat="1" applyFont="1" applyFill="1" applyBorder="1" applyAlignment="1" applyProtection="1">
      <alignment horizontal="left" wrapText="1"/>
      <protection locked="0"/>
    </xf>
  </cellXfs>
  <cellStyles count="4">
    <cellStyle name="Comma" xfId="2" builtinId="3"/>
    <cellStyle name="Header" xfId="1" xr:uid="{8A7E63A1-FB44-4B53-97F1-0D904394CD31}"/>
    <cellStyle name="Hyperlink" xfId="3" builtinId="8"/>
    <cellStyle name="Normal" xfId="0" builtinId="0"/>
  </cellStyles>
  <dxfs count="27">
    <dxf>
      <font>
        <b/>
        <i val="0"/>
        <color rgb="FFFF0000"/>
      </font>
      <fill>
        <patternFill patternType="none">
          <bgColor auto="1"/>
        </patternFill>
      </fill>
    </dxf>
    <dxf>
      <font>
        <b/>
        <i val="0"/>
        <color rgb="FFFF0000"/>
      </font>
      <fill>
        <patternFill patternType="solid">
          <bgColor rgb="FF97D4E4"/>
        </patternFill>
      </fill>
    </dxf>
    <dxf>
      <font>
        <b/>
        <i val="0"/>
        <color rgb="FFFF0000"/>
      </font>
      <fill>
        <patternFill>
          <bgColor rgb="FF97D4E4"/>
        </patternFill>
      </fill>
    </dxf>
    <dxf>
      <font>
        <b/>
        <i val="0"/>
        <color rgb="FFFF0000"/>
      </font>
      <fill>
        <patternFill>
          <fgColor rgb="FF87CEEB"/>
          <bgColor rgb="FF97D4E4"/>
        </patternFill>
      </fill>
    </dxf>
    <dxf>
      <font>
        <b/>
        <i/>
        <color rgb="FFFF0000"/>
      </font>
    </dxf>
    <dxf>
      <font>
        <b/>
        <i/>
        <color rgb="FFFF0000"/>
      </font>
    </dxf>
    <dxf>
      <font>
        <b/>
        <i/>
        <color rgb="FFFF0000"/>
      </font>
    </dxf>
    <dxf>
      <font>
        <b/>
        <i/>
        <color rgb="FFFF0000"/>
      </font>
    </dxf>
    <dxf>
      <font>
        <b/>
        <i/>
        <color rgb="FFFF0000"/>
      </font>
    </dxf>
    <dxf>
      <font>
        <color rgb="FFFF0000"/>
      </font>
    </dxf>
    <dxf>
      <numFmt numFmtId="1" formatCode="0"/>
      <fill>
        <patternFill patternType="none">
          <fgColor rgb="FF000000"/>
          <bgColor auto="1"/>
        </patternFill>
      </fill>
      <alignment horizontal="center" textRotation="0" indent="0" justifyLastLine="0" shrinkToFit="0" readingOrder="0"/>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border diagonalUp="0" diagonalDown="0">
        <left style="medium">
          <color indexed="64"/>
        </left>
        <right/>
        <top/>
        <bottom/>
        <vertical/>
        <horizontal/>
      </border>
    </dxf>
    <dxf>
      <border outline="0">
        <left style="medium">
          <color rgb="FF000000"/>
        </left>
        <right style="medium">
          <color rgb="FF000000"/>
        </right>
        <top style="medium">
          <color rgb="FF000000"/>
        </top>
        <bottom style="medium">
          <color rgb="FF000000"/>
        </bottom>
      </border>
    </dxf>
    <dxf>
      <fill>
        <patternFill patternType="solid">
          <fgColor rgb="FF000000"/>
          <bgColor rgb="FFDDEBF7"/>
        </patternFill>
      </fill>
    </dxf>
    <dxf>
      <border>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right/>
        <top/>
        <bottom/>
        <vertical/>
        <horizontal/>
      </border>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border outline="0">
        <left style="medium">
          <color rgb="FF000000"/>
        </left>
        <right style="medium">
          <color rgb="FF000000"/>
        </right>
        <top style="medium">
          <color rgb="FF000000"/>
        </top>
        <bottom style="medium">
          <color rgb="FF000000"/>
        </bottom>
      </border>
    </dxf>
    <dxf>
      <fill>
        <patternFill patternType="solid">
          <fgColor rgb="FF000000"/>
          <bgColor rgb="FFDDEBF7"/>
        </patternFill>
      </fill>
    </dxf>
    <dxf>
      <border outline="0">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s>
  <tableStyles count="0" defaultTableStyle="TableStyleMedium2" defaultPivotStyle="PivotStyleLight16"/>
  <colors>
    <mruColors>
      <color rgb="FF97D4E4"/>
      <color rgb="FF87CEEB"/>
      <color rgb="FF97D4EA"/>
      <color rgb="FF162E51"/>
      <color rgb="FFD9E8F6"/>
      <color rgb="FFF8F8F8"/>
      <color rgb="FFEDEDED"/>
      <color rgb="FF4F97D1"/>
      <color rgb="FFD9E8F8"/>
      <color rgb="FF005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104775</xdr:rowOff>
        </xdr:from>
        <xdr:to>
          <xdr:col>4</xdr:col>
          <xdr:colOff>1323975</xdr:colOff>
          <xdr:row>9</xdr:row>
          <xdr:rowOff>295275</xdr:rowOff>
        </xdr:to>
        <xdr:sp macro="" textlink="">
          <xdr:nvSpPr>
            <xdr:cNvPr id="64513" name="Check Box 1" descr="Check box for filling out information" hidden="1">
              <a:extLst>
                <a:ext uri="{63B3BB69-23CF-44E3-9099-C40C66FF867C}">
                  <a14:compatExt spid="_x0000_s64513"/>
                </a:ext>
                <a:ext uri="{FF2B5EF4-FFF2-40B4-BE49-F238E27FC236}">
                  <a16:creationId xmlns:a16="http://schemas.microsoft.com/office/drawing/2014/main" id="{00000000-0008-0000-0000-00000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104775</xdr:rowOff>
        </xdr:from>
        <xdr:to>
          <xdr:col>4</xdr:col>
          <xdr:colOff>485775</xdr:colOff>
          <xdr:row>9</xdr:row>
          <xdr:rowOff>295275</xdr:rowOff>
        </xdr:to>
        <xdr:sp macro="" textlink="">
          <xdr:nvSpPr>
            <xdr:cNvPr id="64514" name="Check Box 2" descr="Check box for filling out information" hidden="1">
              <a:extLst>
                <a:ext uri="{63B3BB69-23CF-44E3-9099-C40C66FF867C}">
                  <a14:compatExt spid="_x0000_s64514"/>
                </a:ext>
                <a:ext uri="{FF2B5EF4-FFF2-40B4-BE49-F238E27FC236}">
                  <a16:creationId xmlns:a16="http://schemas.microsoft.com/office/drawing/2014/main" id="{00000000-0008-0000-0000-00000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1104900</xdr:colOff>
          <xdr:row>9</xdr:row>
          <xdr:rowOff>104775</xdr:rowOff>
        </xdr:from>
        <xdr:to>
          <xdr:col>4</xdr:col>
          <xdr:colOff>1323975</xdr:colOff>
          <xdr:row>9</xdr:row>
          <xdr:rowOff>295275</xdr:rowOff>
        </xdr:to>
        <xdr:sp macro="" textlink="">
          <xdr:nvSpPr>
            <xdr:cNvPr id="64515" name="Check Box 3" descr="Check box for filling out information" hidden="1">
              <a:extLst>
                <a:ext uri="{63B3BB69-23CF-44E3-9099-C40C66FF867C}">
                  <a14:compatExt spid="_x0000_s64515"/>
                </a:ext>
                <a:ext uri="{FF2B5EF4-FFF2-40B4-BE49-F238E27FC236}">
                  <a16:creationId xmlns:a16="http://schemas.microsoft.com/office/drawing/2014/main" id="{00000000-0008-0000-0000-00000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104775</xdr:rowOff>
        </xdr:from>
        <xdr:to>
          <xdr:col>4</xdr:col>
          <xdr:colOff>485775</xdr:colOff>
          <xdr:row>9</xdr:row>
          <xdr:rowOff>295275</xdr:rowOff>
        </xdr:to>
        <xdr:sp macro="" textlink="">
          <xdr:nvSpPr>
            <xdr:cNvPr id="64516" name="Check Box 4" descr="Check box for filling out information" hidden="1">
              <a:extLst>
                <a:ext uri="{63B3BB69-23CF-44E3-9099-C40C66FF867C}">
                  <a14:compatExt spid="_x0000_s64516"/>
                </a:ext>
                <a:ext uri="{FF2B5EF4-FFF2-40B4-BE49-F238E27FC236}">
                  <a16:creationId xmlns:a16="http://schemas.microsoft.com/office/drawing/2014/main" id="{00000000-0008-0000-0000-00000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32</xdr:row>
          <xdr:rowOff>0</xdr:rowOff>
        </xdr:from>
        <xdr:to>
          <xdr:col>1</xdr:col>
          <xdr:colOff>304800</xdr:colOff>
          <xdr:row>33</xdr:row>
          <xdr:rowOff>9525</xdr:rowOff>
        </xdr:to>
        <xdr:sp macro="" textlink="">
          <xdr:nvSpPr>
            <xdr:cNvPr id="62465" name="Check Box 1" descr="Check box for filling out information" hidden="1">
              <a:extLst>
                <a:ext uri="{63B3BB69-23CF-44E3-9099-C40C66FF867C}">
                  <a14:compatExt spid="_x0000_s62465"/>
                </a:ext>
                <a:ext uri="{FF2B5EF4-FFF2-40B4-BE49-F238E27FC236}">
                  <a16:creationId xmlns:a16="http://schemas.microsoft.com/office/drawing/2014/main" id="{00000000-0008-0000-0100-00000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0</xdr:rowOff>
        </xdr:from>
        <xdr:to>
          <xdr:col>1</xdr:col>
          <xdr:colOff>304800</xdr:colOff>
          <xdr:row>34</xdr:row>
          <xdr:rowOff>9525</xdr:rowOff>
        </xdr:to>
        <xdr:sp macro="" textlink="">
          <xdr:nvSpPr>
            <xdr:cNvPr id="62466" name="Check Box 2" descr="Check box for filling out information" hidden="1">
              <a:extLst>
                <a:ext uri="{63B3BB69-23CF-44E3-9099-C40C66FF867C}">
                  <a14:compatExt spid="_x0000_s62466"/>
                </a:ext>
                <a:ext uri="{FF2B5EF4-FFF2-40B4-BE49-F238E27FC236}">
                  <a16:creationId xmlns:a16="http://schemas.microsoft.com/office/drawing/2014/main" id="{00000000-0008-0000-0100-00000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0</xdr:rowOff>
        </xdr:from>
        <xdr:to>
          <xdr:col>1</xdr:col>
          <xdr:colOff>304800</xdr:colOff>
          <xdr:row>35</xdr:row>
          <xdr:rowOff>9525</xdr:rowOff>
        </xdr:to>
        <xdr:sp macro="" textlink="">
          <xdr:nvSpPr>
            <xdr:cNvPr id="62467" name="Check Box 3" descr="Check box for filling out information" hidden="1">
              <a:extLst>
                <a:ext uri="{63B3BB69-23CF-44E3-9099-C40C66FF867C}">
                  <a14:compatExt spid="_x0000_s62467"/>
                </a:ext>
                <a:ext uri="{FF2B5EF4-FFF2-40B4-BE49-F238E27FC236}">
                  <a16:creationId xmlns:a16="http://schemas.microsoft.com/office/drawing/2014/main" id="{00000000-0008-0000-0100-00000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0</xdr:rowOff>
        </xdr:from>
        <xdr:to>
          <xdr:col>1</xdr:col>
          <xdr:colOff>304800</xdr:colOff>
          <xdr:row>36</xdr:row>
          <xdr:rowOff>9525</xdr:rowOff>
        </xdr:to>
        <xdr:sp macro="" textlink="">
          <xdr:nvSpPr>
            <xdr:cNvPr id="62468" name="Check Box 4" descr="Check box for filling out information" hidden="1">
              <a:extLst>
                <a:ext uri="{63B3BB69-23CF-44E3-9099-C40C66FF867C}">
                  <a14:compatExt spid="_x0000_s62468"/>
                </a:ext>
                <a:ext uri="{FF2B5EF4-FFF2-40B4-BE49-F238E27FC236}">
                  <a16:creationId xmlns:a16="http://schemas.microsoft.com/office/drawing/2014/main" id="{00000000-0008-0000-0100-00000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29</xdr:row>
          <xdr:rowOff>0</xdr:rowOff>
        </xdr:from>
        <xdr:to>
          <xdr:col>2</xdr:col>
          <xdr:colOff>304800</xdr:colOff>
          <xdr:row>30</xdr:row>
          <xdr:rowOff>9525</xdr:rowOff>
        </xdr:to>
        <xdr:sp macro="" textlink="">
          <xdr:nvSpPr>
            <xdr:cNvPr id="62469" name="Check Box 5" descr="Check box for filling out information" hidden="1">
              <a:extLst>
                <a:ext uri="{63B3BB69-23CF-44E3-9099-C40C66FF867C}">
                  <a14:compatExt spid="_x0000_s62469"/>
                </a:ext>
                <a:ext uri="{FF2B5EF4-FFF2-40B4-BE49-F238E27FC236}">
                  <a16:creationId xmlns:a16="http://schemas.microsoft.com/office/drawing/2014/main" id="{00000000-0008-0000-0100-00000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30</xdr:row>
          <xdr:rowOff>0</xdr:rowOff>
        </xdr:from>
        <xdr:to>
          <xdr:col>2</xdr:col>
          <xdr:colOff>304800</xdr:colOff>
          <xdr:row>31</xdr:row>
          <xdr:rowOff>9525</xdr:rowOff>
        </xdr:to>
        <xdr:sp macro="" textlink="">
          <xdr:nvSpPr>
            <xdr:cNvPr id="62470" name="Check Box 6" descr="Check box for filling out information" hidden="1">
              <a:extLst>
                <a:ext uri="{63B3BB69-23CF-44E3-9099-C40C66FF867C}">
                  <a14:compatExt spid="_x0000_s62470"/>
                </a:ext>
                <a:ext uri="{FF2B5EF4-FFF2-40B4-BE49-F238E27FC236}">
                  <a16:creationId xmlns:a16="http://schemas.microsoft.com/office/drawing/2014/main" id="{00000000-0008-0000-0100-00000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31</xdr:row>
          <xdr:rowOff>0</xdr:rowOff>
        </xdr:from>
        <xdr:to>
          <xdr:col>2</xdr:col>
          <xdr:colOff>304800</xdr:colOff>
          <xdr:row>32</xdr:row>
          <xdr:rowOff>9525</xdr:rowOff>
        </xdr:to>
        <xdr:sp macro="" textlink="">
          <xdr:nvSpPr>
            <xdr:cNvPr id="62471" name="Check Box 7" descr="Check box for filling out information" hidden="1">
              <a:extLst>
                <a:ext uri="{63B3BB69-23CF-44E3-9099-C40C66FF867C}">
                  <a14:compatExt spid="_x0000_s62471"/>
                </a:ext>
                <a:ext uri="{FF2B5EF4-FFF2-40B4-BE49-F238E27FC236}">
                  <a16:creationId xmlns:a16="http://schemas.microsoft.com/office/drawing/2014/main" id="{00000000-0008-0000-01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32</xdr:row>
          <xdr:rowOff>0</xdr:rowOff>
        </xdr:from>
        <xdr:to>
          <xdr:col>2</xdr:col>
          <xdr:colOff>304800</xdr:colOff>
          <xdr:row>33</xdr:row>
          <xdr:rowOff>9525</xdr:rowOff>
        </xdr:to>
        <xdr:sp macro="" textlink="">
          <xdr:nvSpPr>
            <xdr:cNvPr id="62472" name="Check Box 8" descr="Check box for filling out information" hidden="1">
              <a:extLst>
                <a:ext uri="{63B3BB69-23CF-44E3-9099-C40C66FF867C}">
                  <a14:compatExt spid="_x0000_s62472"/>
                </a:ext>
                <a:ext uri="{FF2B5EF4-FFF2-40B4-BE49-F238E27FC236}">
                  <a16:creationId xmlns:a16="http://schemas.microsoft.com/office/drawing/2014/main" id="{00000000-0008-0000-0100-00000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62473" name="Check Box 9" descr="Check box for filling out information" hidden="1">
              <a:extLst>
                <a:ext uri="{63B3BB69-23CF-44E3-9099-C40C66FF867C}">
                  <a14:compatExt spid="_x0000_s62473"/>
                </a:ext>
                <a:ext uri="{FF2B5EF4-FFF2-40B4-BE49-F238E27FC236}">
                  <a16:creationId xmlns:a16="http://schemas.microsoft.com/office/drawing/2014/main" id="{00000000-0008-0000-0100-00000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0</xdr:rowOff>
        </xdr:from>
        <xdr:to>
          <xdr:col>1</xdr:col>
          <xdr:colOff>304800</xdr:colOff>
          <xdr:row>30</xdr:row>
          <xdr:rowOff>9525</xdr:rowOff>
        </xdr:to>
        <xdr:sp macro="" textlink="">
          <xdr:nvSpPr>
            <xdr:cNvPr id="62474" name="Check Box 10" descr="Check box for filling out information" hidden="1">
              <a:extLst>
                <a:ext uri="{63B3BB69-23CF-44E3-9099-C40C66FF867C}">
                  <a14:compatExt spid="_x0000_s62474"/>
                </a:ext>
                <a:ext uri="{FF2B5EF4-FFF2-40B4-BE49-F238E27FC236}">
                  <a16:creationId xmlns:a16="http://schemas.microsoft.com/office/drawing/2014/main" id="{00000000-0008-0000-0100-00000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0</xdr:rowOff>
        </xdr:from>
        <xdr:to>
          <xdr:col>1</xdr:col>
          <xdr:colOff>304800</xdr:colOff>
          <xdr:row>31</xdr:row>
          <xdr:rowOff>9525</xdr:rowOff>
        </xdr:to>
        <xdr:sp macro="" textlink="">
          <xdr:nvSpPr>
            <xdr:cNvPr id="62475" name="Check Box 11" descr="Check box for filling out information" hidden="1">
              <a:extLst>
                <a:ext uri="{63B3BB69-23CF-44E3-9099-C40C66FF867C}">
                  <a14:compatExt spid="_x0000_s62475"/>
                </a:ext>
                <a:ext uri="{FF2B5EF4-FFF2-40B4-BE49-F238E27FC236}">
                  <a16:creationId xmlns:a16="http://schemas.microsoft.com/office/drawing/2014/main" id="{00000000-0008-0000-01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0</xdr:rowOff>
        </xdr:from>
        <xdr:to>
          <xdr:col>1</xdr:col>
          <xdr:colOff>304800</xdr:colOff>
          <xdr:row>32</xdr:row>
          <xdr:rowOff>9525</xdr:rowOff>
        </xdr:to>
        <xdr:sp macro="" textlink="">
          <xdr:nvSpPr>
            <xdr:cNvPr id="62476" name="Check Box 12" descr="Check box for filling out information" hidden="1">
              <a:extLst>
                <a:ext uri="{63B3BB69-23CF-44E3-9099-C40C66FF867C}">
                  <a14:compatExt spid="_x0000_s62476"/>
                </a:ext>
                <a:ext uri="{FF2B5EF4-FFF2-40B4-BE49-F238E27FC236}">
                  <a16:creationId xmlns:a16="http://schemas.microsoft.com/office/drawing/2014/main" id="{00000000-0008-0000-01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16</xdr:row>
          <xdr:rowOff>0</xdr:rowOff>
        </xdr:from>
        <xdr:to>
          <xdr:col>1</xdr:col>
          <xdr:colOff>304800</xdr:colOff>
          <xdr:row>17</xdr:row>
          <xdr:rowOff>9525</xdr:rowOff>
        </xdr:to>
        <xdr:sp macro="" textlink="">
          <xdr:nvSpPr>
            <xdr:cNvPr id="62477" name="Check Box 13" descr="Check box for filling out information" hidden="1">
              <a:extLst>
                <a:ext uri="{63B3BB69-23CF-44E3-9099-C40C66FF867C}">
                  <a14:compatExt spid="_x0000_s62477"/>
                </a:ext>
                <a:ext uri="{FF2B5EF4-FFF2-40B4-BE49-F238E27FC236}">
                  <a16:creationId xmlns:a16="http://schemas.microsoft.com/office/drawing/2014/main" id="{00000000-0008-0000-01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0</xdr:rowOff>
        </xdr:from>
        <xdr:to>
          <xdr:col>1</xdr:col>
          <xdr:colOff>304800</xdr:colOff>
          <xdr:row>19</xdr:row>
          <xdr:rowOff>9525</xdr:rowOff>
        </xdr:to>
        <xdr:sp macro="" textlink="">
          <xdr:nvSpPr>
            <xdr:cNvPr id="62478" name="Check Box 14" descr="Check box for filling out information" hidden="1">
              <a:extLst>
                <a:ext uri="{63B3BB69-23CF-44E3-9099-C40C66FF867C}">
                  <a14:compatExt spid="_x0000_s62478"/>
                </a:ext>
                <a:ext uri="{FF2B5EF4-FFF2-40B4-BE49-F238E27FC236}">
                  <a16:creationId xmlns:a16="http://schemas.microsoft.com/office/drawing/2014/main" id="{00000000-0008-0000-0100-00000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xdr:row>
          <xdr:rowOff>0</xdr:rowOff>
        </xdr:from>
        <xdr:to>
          <xdr:col>2</xdr:col>
          <xdr:colOff>304800</xdr:colOff>
          <xdr:row>17</xdr:row>
          <xdr:rowOff>9525</xdr:rowOff>
        </xdr:to>
        <xdr:sp macro="" textlink="">
          <xdr:nvSpPr>
            <xdr:cNvPr id="62480" name="Check Box 16" descr="Check box for filling out information" hidden="1">
              <a:extLst>
                <a:ext uri="{63B3BB69-23CF-44E3-9099-C40C66FF867C}">
                  <a14:compatExt spid="_x0000_s62480"/>
                </a:ext>
                <a:ext uri="{FF2B5EF4-FFF2-40B4-BE49-F238E27FC236}">
                  <a16:creationId xmlns:a16="http://schemas.microsoft.com/office/drawing/2014/main" id="{00000000-0008-0000-0100-00001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17</xdr:row>
          <xdr:rowOff>0</xdr:rowOff>
        </xdr:from>
        <xdr:to>
          <xdr:col>2</xdr:col>
          <xdr:colOff>304800</xdr:colOff>
          <xdr:row>18</xdr:row>
          <xdr:rowOff>9525</xdr:rowOff>
        </xdr:to>
        <xdr:sp macro="" textlink="">
          <xdr:nvSpPr>
            <xdr:cNvPr id="62481" name="Check Box 17" descr="Check box for filling out information" hidden="1">
              <a:extLst>
                <a:ext uri="{63B3BB69-23CF-44E3-9099-C40C66FF867C}">
                  <a14:compatExt spid="_x0000_s62481"/>
                </a:ext>
                <a:ext uri="{FF2B5EF4-FFF2-40B4-BE49-F238E27FC236}">
                  <a16:creationId xmlns:a16="http://schemas.microsoft.com/office/drawing/2014/main" id="{00000000-0008-0000-0100-00001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18</xdr:row>
          <xdr:rowOff>0</xdr:rowOff>
        </xdr:from>
        <xdr:to>
          <xdr:col>2</xdr:col>
          <xdr:colOff>304800</xdr:colOff>
          <xdr:row>19</xdr:row>
          <xdr:rowOff>9525</xdr:rowOff>
        </xdr:to>
        <xdr:sp macro="" textlink="">
          <xdr:nvSpPr>
            <xdr:cNvPr id="62482" name="Check Box 18" descr="Check box for filling out information" hidden="1">
              <a:extLst>
                <a:ext uri="{63B3BB69-23CF-44E3-9099-C40C66FF867C}">
                  <a14:compatExt spid="_x0000_s62482"/>
                </a:ext>
                <a:ext uri="{FF2B5EF4-FFF2-40B4-BE49-F238E27FC236}">
                  <a16:creationId xmlns:a16="http://schemas.microsoft.com/office/drawing/2014/main" id="{00000000-0008-0000-0100-00001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62483" name="Check Box 19" descr="Check box for filling out information" hidden="1">
              <a:extLst>
                <a:ext uri="{63B3BB69-23CF-44E3-9099-C40C66FF867C}">
                  <a14:compatExt spid="_x0000_s62483"/>
                </a:ext>
                <a:ext uri="{FF2B5EF4-FFF2-40B4-BE49-F238E27FC236}">
                  <a16:creationId xmlns:a16="http://schemas.microsoft.com/office/drawing/2014/main" id="{00000000-0008-0000-0100-00001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304800</xdr:colOff>
          <xdr:row>35</xdr:row>
          <xdr:rowOff>9525</xdr:rowOff>
        </xdr:to>
        <xdr:sp macro="" textlink="">
          <xdr:nvSpPr>
            <xdr:cNvPr id="62484" name="Check Box 20" descr="Check box for filling out information" hidden="1">
              <a:extLst>
                <a:ext uri="{63B3BB69-23CF-44E3-9099-C40C66FF867C}">
                  <a14:compatExt spid="_x0000_s62484"/>
                </a:ext>
                <a:ext uri="{FF2B5EF4-FFF2-40B4-BE49-F238E27FC236}">
                  <a16:creationId xmlns:a16="http://schemas.microsoft.com/office/drawing/2014/main" id="{00000000-0008-0000-0100-00001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304800</xdr:colOff>
          <xdr:row>35</xdr:row>
          <xdr:rowOff>9525</xdr:rowOff>
        </xdr:to>
        <xdr:sp macro="" textlink="">
          <xdr:nvSpPr>
            <xdr:cNvPr id="62485" name="Check Box 21" descr="Check box for filling out information" hidden="1">
              <a:extLst>
                <a:ext uri="{63B3BB69-23CF-44E3-9099-C40C66FF867C}">
                  <a14:compatExt spid="_x0000_s62485"/>
                </a:ext>
                <a:ext uri="{FF2B5EF4-FFF2-40B4-BE49-F238E27FC236}">
                  <a16:creationId xmlns:a16="http://schemas.microsoft.com/office/drawing/2014/main" id="{00000000-0008-0000-0100-00001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304800</xdr:colOff>
          <xdr:row>35</xdr:row>
          <xdr:rowOff>9525</xdr:rowOff>
        </xdr:to>
        <xdr:sp macro="" textlink="">
          <xdr:nvSpPr>
            <xdr:cNvPr id="62486" name="Check Box 22" descr="Check box for filling out information" hidden="1">
              <a:extLst>
                <a:ext uri="{63B3BB69-23CF-44E3-9099-C40C66FF867C}">
                  <a14:compatExt spid="_x0000_s62486"/>
                </a:ext>
                <a:ext uri="{FF2B5EF4-FFF2-40B4-BE49-F238E27FC236}">
                  <a16:creationId xmlns:a16="http://schemas.microsoft.com/office/drawing/2014/main" id="{00000000-0008-0000-0100-00001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0</xdr:rowOff>
        </xdr:from>
        <xdr:to>
          <xdr:col>1</xdr:col>
          <xdr:colOff>304800</xdr:colOff>
          <xdr:row>31</xdr:row>
          <xdr:rowOff>9525</xdr:rowOff>
        </xdr:to>
        <xdr:sp macro="" textlink="">
          <xdr:nvSpPr>
            <xdr:cNvPr id="62493" name="Check Box 29" descr="Check box for filling out information" hidden="1">
              <a:extLst>
                <a:ext uri="{63B3BB69-23CF-44E3-9099-C40C66FF867C}">
                  <a14:compatExt spid="_x0000_s62493"/>
                </a:ext>
                <a:ext uri="{FF2B5EF4-FFF2-40B4-BE49-F238E27FC236}">
                  <a16:creationId xmlns:a16="http://schemas.microsoft.com/office/drawing/2014/main" id="{00000000-0008-0000-0100-00001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0</xdr:rowOff>
        </xdr:from>
        <xdr:to>
          <xdr:col>1</xdr:col>
          <xdr:colOff>304800</xdr:colOff>
          <xdr:row>32</xdr:row>
          <xdr:rowOff>9525</xdr:rowOff>
        </xdr:to>
        <xdr:sp macro="" textlink="">
          <xdr:nvSpPr>
            <xdr:cNvPr id="62494" name="Check Box 30" descr="Check box for filling out information" hidden="1">
              <a:extLst>
                <a:ext uri="{63B3BB69-23CF-44E3-9099-C40C66FF867C}">
                  <a14:compatExt spid="_x0000_s62494"/>
                </a:ext>
                <a:ext uri="{FF2B5EF4-FFF2-40B4-BE49-F238E27FC236}">
                  <a16:creationId xmlns:a16="http://schemas.microsoft.com/office/drawing/2014/main" id="{00000000-0008-0000-0100-00001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32</xdr:row>
          <xdr:rowOff>0</xdr:rowOff>
        </xdr:from>
        <xdr:to>
          <xdr:col>1</xdr:col>
          <xdr:colOff>304800</xdr:colOff>
          <xdr:row>33</xdr:row>
          <xdr:rowOff>9525</xdr:rowOff>
        </xdr:to>
        <xdr:sp macro="" textlink="">
          <xdr:nvSpPr>
            <xdr:cNvPr id="62495" name="Check Box 31" descr="Check box for filling out information" hidden="1">
              <a:extLst>
                <a:ext uri="{63B3BB69-23CF-44E3-9099-C40C66FF867C}">
                  <a14:compatExt spid="_x0000_s62495"/>
                </a:ext>
                <a:ext uri="{FF2B5EF4-FFF2-40B4-BE49-F238E27FC236}">
                  <a16:creationId xmlns:a16="http://schemas.microsoft.com/office/drawing/2014/main" id="{00000000-0008-0000-0100-00001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0</xdr:rowOff>
        </xdr:from>
        <xdr:to>
          <xdr:col>1</xdr:col>
          <xdr:colOff>304800</xdr:colOff>
          <xdr:row>34</xdr:row>
          <xdr:rowOff>9525</xdr:rowOff>
        </xdr:to>
        <xdr:sp macro="" textlink="">
          <xdr:nvSpPr>
            <xdr:cNvPr id="62496" name="Check Box 32" descr="Check box for filling out information" hidden="1">
              <a:extLst>
                <a:ext uri="{63B3BB69-23CF-44E3-9099-C40C66FF867C}">
                  <a14:compatExt spid="_x0000_s62496"/>
                </a:ext>
                <a:ext uri="{FF2B5EF4-FFF2-40B4-BE49-F238E27FC236}">
                  <a16:creationId xmlns:a16="http://schemas.microsoft.com/office/drawing/2014/main" id="{00000000-0008-0000-0100-00002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0</xdr:rowOff>
        </xdr:from>
        <xdr:to>
          <xdr:col>1</xdr:col>
          <xdr:colOff>304800</xdr:colOff>
          <xdr:row>34</xdr:row>
          <xdr:rowOff>9525</xdr:rowOff>
        </xdr:to>
        <xdr:sp macro="" textlink="">
          <xdr:nvSpPr>
            <xdr:cNvPr id="62497" name="Check Box 33" descr="Check box for filling out information" hidden="1">
              <a:extLst>
                <a:ext uri="{63B3BB69-23CF-44E3-9099-C40C66FF867C}">
                  <a14:compatExt spid="_x0000_s62497"/>
                </a:ext>
                <a:ext uri="{FF2B5EF4-FFF2-40B4-BE49-F238E27FC236}">
                  <a16:creationId xmlns:a16="http://schemas.microsoft.com/office/drawing/2014/main" id="{00000000-0008-0000-0100-00002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0</xdr:rowOff>
        </xdr:from>
        <xdr:to>
          <xdr:col>1</xdr:col>
          <xdr:colOff>304800</xdr:colOff>
          <xdr:row>35</xdr:row>
          <xdr:rowOff>9525</xdr:rowOff>
        </xdr:to>
        <xdr:sp macro="" textlink="">
          <xdr:nvSpPr>
            <xdr:cNvPr id="62498" name="Check Box 34" descr="Check box for filling out information" hidden="1">
              <a:extLst>
                <a:ext uri="{63B3BB69-23CF-44E3-9099-C40C66FF867C}">
                  <a14:compatExt spid="_x0000_s62498"/>
                </a:ext>
                <a:ext uri="{FF2B5EF4-FFF2-40B4-BE49-F238E27FC236}">
                  <a16:creationId xmlns:a16="http://schemas.microsoft.com/office/drawing/2014/main" id="{00000000-0008-0000-0100-00002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0</xdr:rowOff>
        </xdr:from>
        <xdr:to>
          <xdr:col>1</xdr:col>
          <xdr:colOff>304800</xdr:colOff>
          <xdr:row>35</xdr:row>
          <xdr:rowOff>9525</xdr:rowOff>
        </xdr:to>
        <xdr:sp macro="" textlink="">
          <xdr:nvSpPr>
            <xdr:cNvPr id="62499" name="Check Box 35" descr="Check box for filling out information" hidden="1">
              <a:extLst>
                <a:ext uri="{63B3BB69-23CF-44E3-9099-C40C66FF867C}">
                  <a14:compatExt spid="_x0000_s62499"/>
                </a:ext>
                <a:ext uri="{FF2B5EF4-FFF2-40B4-BE49-F238E27FC236}">
                  <a16:creationId xmlns:a16="http://schemas.microsoft.com/office/drawing/2014/main" id="{00000000-0008-0000-0100-00002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0</xdr:rowOff>
        </xdr:from>
        <xdr:to>
          <xdr:col>1</xdr:col>
          <xdr:colOff>304800</xdr:colOff>
          <xdr:row>36</xdr:row>
          <xdr:rowOff>9525</xdr:rowOff>
        </xdr:to>
        <xdr:sp macro="" textlink="">
          <xdr:nvSpPr>
            <xdr:cNvPr id="62500" name="Check Box 36" descr="Check box for filling out information" hidden="1">
              <a:extLst>
                <a:ext uri="{63B3BB69-23CF-44E3-9099-C40C66FF867C}">
                  <a14:compatExt spid="_x0000_s62500"/>
                </a:ext>
                <a:ext uri="{FF2B5EF4-FFF2-40B4-BE49-F238E27FC236}">
                  <a16:creationId xmlns:a16="http://schemas.microsoft.com/office/drawing/2014/main" id="{00000000-0008-0000-0100-00002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0</xdr:rowOff>
        </xdr:from>
        <xdr:to>
          <xdr:col>1</xdr:col>
          <xdr:colOff>304800</xdr:colOff>
          <xdr:row>36</xdr:row>
          <xdr:rowOff>9525</xdr:rowOff>
        </xdr:to>
        <xdr:sp macro="" textlink="">
          <xdr:nvSpPr>
            <xdr:cNvPr id="62501" name="Check Box 37" descr="Check box for filling out information" hidden="1">
              <a:extLst>
                <a:ext uri="{63B3BB69-23CF-44E3-9099-C40C66FF867C}">
                  <a14:compatExt spid="_x0000_s62501"/>
                </a:ext>
                <a:ext uri="{FF2B5EF4-FFF2-40B4-BE49-F238E27FC236}">
                  <a16:creationId xmlns:a16="http://schemas.microsoft.com/office/drawing/2014/main" id="{00000000-0008-0000-0100-00002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30</xdr:row>
          <xdr:rowOff>0</xdr:rowOff>
        </xdr:from>
        <xdr:to>
          <xdr:col>2</xdr:col>
          <xdr:colOff>304800</xdr:colOff>
          <xdr:row>31</xdr:row>
          <xdr:rowOff>9525</xdr:rowOff>
        </xdr:to>
        <xdr:sp macro="" textlink="">
          <xdr:nvSpPr>
            <xdr:cNvPr id="62507" name="Check Box 43" descr="Check box for filling out information" hidden="1">
              <a:extLst>
                <a:ext uri="{63B3BB69-23CF-44E3-9099-C40C66FF867C}">
                  <a14:compatExt spid="_x0000_s62507"/>
                </a:ext>
                <a:ext uri="{FF2B5EF4-FFF2-40B4-BE49-F238E27FC236}">
                  <a16:creationId xmlns:a16="http://schemas.microsoft.com/office/drawing/2014/main" id="{00000000-0008-0000-0100-00002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30</xdr:row>
          <xdr:rowOff>0</xdr:rowOff>
        </xdr:from>
        <xdr:to>
          <xdr:col>2</xdr:col>
          <xdr:colOff>304800</xdr:colOff>
          <xdr:row>31</xdr:row>
          <xdr:rowOff>9525</xdr:rowOff>
        </xdr:to>
        <xdr:sp macro="" textlink="">
          <xdr:nvSpPr>
            <xdr:cNvPr id="62508" name="Check Box 44" descr="Check box for filling out information" hidden="1">
              <a:extLst>
                <a:ext uri="{63B3BB69-23CF-44E3-9099-C40C66FF867C}">
                  <a14:compatExt spid="_x0000_s62508"/>
                </a:ext>
                <a:ext uri="{FF2B5EF4-FFF2-40B4-BE49-F238E27FC236}">
                  <a16:creationId xmlns:a16="http://schemas.microsoft.com/office/drawing/2014/main" id="{00000000-0008-0000-0100-00002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31</xdr:row>
          <xdr:rowOff>0</xdr:rowOff>
        </xdr:from>
        <xdr:to>
          <xdr:col>2</xdr:col>
          <xdr:colOff>304800</xdr:colOff>
          <xdr:row>32</xdr:row>
          <xdr:rowOff>9525</xdr:rowOff>
        </xdr:to>
        <xdr:sp macro="" textlink="">
          <xdr:nvSpPr>
            <xdr:cNvPr id="62509" name="Check Box 45" descr="Check box for filling out information" hidden="1">
              <a:extLst>
                <a:ext uri="{63B3BB69-23CF-44E3-9099-C40C66FF867C}">
                  <a14:compatExt spid="_x0000_s62509"/>
                </a:ext>
                <a:ext uri="{FF2B5EF4-FFF2-40B4-BE49-F238E27FC236}">
                  <a16:creationId xmlns:a16="http://schemas.microsoft.com/office/drawing/2014/main" id="{00000000-0008-0000-0100-00002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31</xdr:row>
          <xdr:rowOff>0</xdr:rowOff>
        </xdr:from>
        <xdr:to>
          <xdr:col>2</xdr:col>
          <xdr:colOff>304800</xdr:colOff>
          <xdr:row>32</xdr:row>
          <xdr:rowOff>9525</xdr:rowOff>
        </xdr:to>
        <xdr:sp macro="" textlink="">
          <xdr:nvSpPr>
            <xdr:cNvPr id="62510" name="Check Box 46" descr="Check box for filling out information" hidden="1">
              <a:extLst>
                <a:ext uri="{63B3BB69-23CF-44E3-9099-C40C66FF867C}">
                  <a14:compatExt spid="_x0000_s62510"/>
                </a:ext>
                <a:ext uri="{FF2B5EF4-FFF2-40B4-BE49-F238E27FC236}">
                  <a16:creationId xmlns:a16="http://schemas.microsoft.com/office/drawing/2014/main" id="{00000000-0008-0000-0100-00002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31</xdr:row>
          <xdr:rowOff>0</xdr:rowOff>
        </xdr:from>
        <xdr:to>
          <xdr:col>2</xdr:col>
          <xdr:colOff>304800</xdr:colOff>
          <xdr:row>32</xdr:row>
          <xdr:rowOff>9525</xdr:rowOff>
        </xdr:to>
        <xdr:sp macro="" textlink="">
          <xdr:nvSpPr>
            <xdr:cNvPr id="62511" name="Check Box 47" descr="Check box for filling out information" hidden="1">
              <a:extLst>
                <a:ext uri="{63B3BB69-23CF-44E3-9099-C40C66FF867C}">
                  <a14:compatExt spid="_x0000_s62511"/>
                </a:ext>
                <a:ext uri="{FF2B5EF4-FFF2-40B4-BE49-F238E27FC236}">
                  <a16:creationId xmlns:a16="http://schemas.microsoft.com/office/drawing/2014/main" id="{00000000-0008-0000-0100-00002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32</xdr:row>
          <xdr:rowOff>0</xdr:rowOff>
        </xdr:from>
        <xdr:to>
          <xdr:col>2</xdr:col>
          <xdr:colOff>304800</xdr:colOff>
          <xdr:row>33</xdr:row>
          <xdr:rowOff>9525</xdr:rowOff>
        </xdr:to>
        <xdr:sp macro="" textlink="">
          <xdr:nvSpPr>
            <xdr:cNvPr id="62512" name="Check Box 48" descr="Check box for filling out information" hidden="1">
              <a:extLst>
                <a:ext uri="{63B3BB69-23CF-44E3-9099-C40C66FF867C}">
                  <a14:compatExt spid="_x0000_s62512"/>
                </a:ext>
                <a:ext uri="{FF2B5EF4-FFF2-40B4-BE49-F238E27FC236}">
                  <a16:creationId xmlns:a16="http://schemas.microsoft.com/office/drawing/2014/main" id="{00000000-0008-0000-0100-00003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32</xdr:row>
          <xdr:rowOff>0</xdr:rowOff>
        </xdr:from>
        <xdr:to>
          <xdr:col>2</xdr:col>
          <xdr:colOff>304800</xdr:colOff>
          <xdr:row>33</xdr:row>
          <xdr:rowOff>9525</xdr:rowOff>
        </xdr:to>
        <xdr:sp macro="" textlink="">
          <xdr:nvSpPr>
            <xdr:cNvPr id="62513" name="Check Box 49" descr="Check box for filling out information" hidden="1">
              <a:extLst>
                <a:ext uri="{63B3BB69-23CF-44E3-9099-C40C66FF867C}">
                  <a14:compatExt spid="_x0000_s62513"/>
                </a:ext>
                <a:ext uri="{FF2B5EF4-FFF2-40B4-BE49-F238E27FC236}">
                  <a16:creationId xmlns:a16="http://schemas.microsoft.com/office/drawing/2014/main" id="{00000000-0008-0000-0100-00003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32</xdr:row>
          <xdr:rowOff>0</xdr:rowOff>
        </xdr:from>
        <xdr:to>
          <xdr:col>2</xdr:col>
          <xdr:colOff>304800</xdr:colOff>
          <xdr:row>33</xdr:row>
          <xdr:rowOff>9525</xdr:rowOff>
        </xdr:to>
        <xdr:sp macro="" textlink="">
          <xdr:nvSpPr>
            <xdr:cNvPr id="62514" name="Check Box 50" descr="Check box for filling out information" hidden="1">
              <a:extLst>
                <a:ext uri="{63B3BB69-23CF-44E3-9099-C40C66FF867C}">
                  <a14:compatExt spid="_x0000_s62514"/>
                </a:ext>
                <a:ext uri="{FF2B5EF4-FFF2-40B4-BE49-F238E27FC236}">
                  <a16:creationId xmlns:a16="http://schemas.microsoft.com/office/drawing/2014/main" id="{00000000-0008-0000-0100-00003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32</xdr:row>
          <xdr:rowOff>0</xdr:rowOff>
        </xdr:from>
        <xdr:to>
          <xdr:col>2</xdr:col>
          <xdr:colOff>304800</xdr:colOff>
          <xdr:row>33</xdr:row>
          <xdr:rowOff>9525</xdr:rowOff>
        </xdr:to>
        <xdr:sp macro="" textlink="">
          <xdr:nvSpPr>
            <xdr:cNvPr id="62515" name="Check Box 51" descr="Check box for filling out information" hidden="1">
              <a:extLst>
                <a:ext uri="{63B3BB69-23CF-44E3-9099-C40C66FF867C}">
                  <a14:compatExt spid="_x0000_s62515"/>
                </a:ext>
                <a:ext uri="{FF2B5EF4-FFF2-40B4-BE49-F238E27FC236}">
                  <a16:creationId xmlns:a16="http://schemas.microsoft.com/office/drawing/2014/main" id="{00000000-0008-0000-0100-00003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62516" name="Check Box 52" descr="Check box for filling out information" hidden="1">
              <a:extLst>
                <a:ext uri="{63B3BB69-23CF-44E3-9099-C40C66FF867C}">
                  <a14:compatExt spid="_x0000_s62516"/>
                </a:ext>
                <a:ext uri="{FF2B5EF4-FFF2-40B4-BE49-F238E27FC236}">
                  <a16:creationId xmlns:a16="http://schemas.microsoft.com/office/drawing/2014/main" id="{00000000-0008-0000-0100-00003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62517" name="Check Box 53" descr="Check box for filling out information" hidden="1">
              <a:extLst>
                <a:ext uri="{63B3BB69-23CF-44E3-9099-C40C66FF867C}">
                  <a14:compatExt spid="_x0000_s62517"/>
                </a:ext>
                <a:ext uri="{FF2B5EF4-FFF2-40B4-BE49-F238E27FC236}">
                  <a16:creationId xmlns:a16="http://schemas.microsoft.com/office/drawing/2014/main" id="{00000000-0008-0000-0100-00003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62518" name="Check Box 54" descr="Check box for filling out information" hidden="1">
              <a:extLst>
                <a:ext uri="{63B3BB69-23CF-44E3-9099-C40C66FF867C}">
                  <a14:compatExt spid="_x0000_s62518"/>
                </a:ext>
                <a:ext uri="{FF2B5EF4-FFF2-40B4-BE49-F238E27FC236}">
                  <a16:creationId xmlns:a16="http://schemas.microsoft.com/office/drawing/2014/main" id="{00000000-0008-0000-0100-00003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62519" name="Check Box 55" descr="Check box for filling out information" hidden="1">
              <a:extLst>
                <a:ext uri="{63B3BB69-23CF-44E3-9099-C40C66FF867C}">
                  <a14:compatExt spid="_x0000_s62519"/>
                </a:ext>
                <a:ext uri="{FF2B5EF4-FFF2-40B4-BE49-F238E27FC236}">
                  <a16:creationId xmlns:a16="http://schemas.microsoft.com/office/drawing/2014/main" id="{00000000-0008-0000-0100-00003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304800</xdr:colOff>
          <xdr:row>35</xdr:row>
          <xdr:rowOff>9525</xdr:rowOff>
        </xdr:to>
        <xdr:sp macro="" textlink="">
          <xdr:nvSpPr>
            <xdr:cNvPr id="62520" name="Check Box 56" descr="Check box for filling out information" hidden="1">
              <a:extLst>
                <a:ext uri="{63B3BB69-23CF-44E3-9099-C40C66FF867C}">
                  <a14:compatExt spid="_x0000_s62520"/>
                </a:ext>
                <a:ext uri="{FF2B5EF4-FFF2-40B4-BE49-F238E27FC236}">
                  <a16:creationId xmlns:a16="http://schemas.microsoft.com/office/drawing/2014/main" id="{00000000-0008-0000-0100-00003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31</xdr:row>
          <xdr:rowOff>0</xdr:rowOff>
        </xdr:from>
        <xdr:to>
          <xdr:col>2</xdr:col>
          <xdr:colOff>304800</xdr:colOff>
          <xdr:row>32</xdr:row>
          <xdr:rowOff>9525</xdr:rowOff>
        </xdr:to>
        <xdr:sp macro="" textlink="">
          <xdr:nvSpPr>
            <xdr:cNvPr id="62527" name="Check Box 63" descr="Check box for filling out information" hidden="1">
              <a:extLst>
                <a:ext uri="{63B3BB69-23CF-44E3-9099-C40C66FF867C}">
                  <a14:compatExt spid="_x0000_s62527"/>
                </a:ext>
                <a:ext uri="{FF2B5EF4-FFF2-40B4-BE49-F238E27FC236}">
                  <a16:creationId xmlns:a16="http://schemas.microsoft.com/office/drawing/2014/main" id="{00000000-0008-0000-0100-00003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32</xdr:row>
          <xdr:rowOff>0</xdr:rowOff>
        </xdr:from>
        <xdr:to>
          <xdr:col>2</xdr:col>
          <xdr:colOff>304800</xdr:colOff>
          <xdr:row>33</xdr:row>
          <xdr:rowOff>9525</xdr:rowOff>
        </xdr:to>
        <xdr:sp macro="" textlink="">
          <xdr:nvSpPr>
            <xdr:cNvPr id="62528" name="Check Box 64" descr="Check box for filling out information" hidden="1">
              <a:extLst>
                <a:ext uri="{63B3BB69-23CF-44E3-9099-C40C66FF867C}">
                  <a14:compatExt spid="_x0000_s62528"/>
                </a:ext>
                <a:ext uri="{FF2B5EF4-FFF2-40B4-BE49-F238E27FC236}">
                  <a16:creationId xmlns:a16="http://schemas.microsoft.com/office/drawing/2014/main" id="{00000000-0008-0000-0100-00004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31</xdr:row>
          <xdr:rowOff>0</xdr:rowOff>
        </xdr:from>
        <xdr:to>
          <xdr:col>2</xdr:col>
          <xdr:colOff>304800</xdr:colOff>
          <xdr:row>32</xdr:row>
          <xdr:rowOff>9525</xdr:rowOff>
        </xdr:to>
        <xdr:sp macro="" textlink="">
          <xdr:nvSpPr>
            <xdr:cNvPr id="62529" name="Check Box 65" descr="Check box for filling out information" hidden="1">
              <a:extLst>
                <a:ext uri="{63B3BB69-23CF-44E3-9099-C40C66FF867C}">
                  <a14:compatExt spid="_x0000_s62529"/>
                </a:ext>
                <a:ext uri="{FF2B5EF4-FFF2-40B4-BE49-F238E27FC236}">
                  <a16:creationId xmlns:a16="http://schemas.microsoft.com/office/drawing/2014/main" id="{00000000-0008-0000-0100-00004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31</xdr:row>
          <xdr:rowOff>0</xdr:rowOff>
        </xdr:from>
        <xdr:to>
          <xdr:col>2</xdr:col>
          <xdr:colOff>304800</xdr:colOff>
          <xdr:row>32</xdr:row>
          <xdr:rowOff>9525</xdr:rowOff>
        </xdr:to>
        <xdr:sp macro="" textlink="">
          <xdr:nvSpPr>
            <xdr:cNvPr id="62530" name="Check Box 66" descr="Check box for filling out information" hidden="1">
              <a:extLst>
                <a:ext uri="{63B3BB69-23CF-44E3-9099-C40C66FF867C}">
                  <a14:compatExt spid="_x0000_s62530"/>
                </a:ext>
                <a:ext uri="{FF2B5EF4-FFF2-40B4-BE49-F238E27FC236}">
                  <a16:creationId xmlns:a16="http://schemas.microsoft.com/office/drawing/2014/main" id="{00000000-0008-0000-0100-00004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32</xdr:row>
          <xdr:rowOff>0</xdr:rowOff>
        </xdr:from>
        <xdr:to>
          <xdr:col>2</xdr:col>
          <xdr:colOff>304800</xdr:colOff>
          <xdr:row>33</xdr:row>
          <xdr:rowOff>9525</xdr:rowOff>
        </xdr:to>
        <xdr:sp macro="" textlink="">
          <xdr:nvSpPr>
            <xdr:cNvPr id="62531" name="Check Box 67" descr="Check box for filling out information" hidden="1">
              <a:extLst>
                <a:ext uri="{63B3BB69-23CF-44E3-9099-C40C66FF867C}">
                  <a14:compatExt spid="_x0000_s62531"/>
                </a:ext>
                <a:ext uri="{FF2B5EF4-FFF2-40B4-BE49-F238E27FC236}">
                  <a16:creationId xmlns:a16="http://schemas.microsoft.com/office/drawing/2014/main" id="{00000000-0008-0000-0100-00004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32</xdr:row>
          <xdr:rowOff>0</xdr:rowOff>
        </xdr:from>
        <xdr:to>
          <xdr:col>2</xdr:col>
          <xdr:colOff>304800</xdr:colOff>
          <xdr:row>33</xdr:row>
          <xdr:rowOff>9525</xdr:rowOff>
        </xdr:to>
        <xdr:sp macro="" textlink="">
          <xdr:nvSpPr>
            <xdr:cNvPr id="62532" name="Check Box 68" descr="Check box for filling out information" hidden="1">
              <a:extLst>
                <a:ext uri="{63B3BB69-23CF-44E3-9099-C40C66FF867C}">
                  <a14:compatExt spid="_x0000_s62532"/>
                </a:ext>
                <a:ext uri="{FF2B5EF4-FFF2-40B4-BE49-F238E27FC236}">
                  <a16:creationId xmlns:a16="http://schemas.microsoft.com/office/drawing/2014/main" id="{00000000-0008-0000-0100-00004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32</xdr:row>
          <xdr:rowOff>0</xdr:rowOff>
        </xdr:from>
        <xdr:to>
          <xdr:col>2</xdr:col>
          <xdr:colOff>304800</xdr:colOff>
          <xdr:row>33</xdr:row>
          <xdr:rowOff>9525</xdr:rowOff>
        </xdr:to>
        <xdr:sp macro="" textlink="">
          <xdr:nvSpPr>
            <xdr:cNvPr id="62533" name="Check Box 69" descr="Check box for filling out information" hidden="1">
              <a:extLst>
                <a:ext uri="{63B3BB69-23CF-44E3-9099-C40C66FF867C}">
                  <a14:compatExt spid="_x0000_s62533"/>
                </a:ext>
                <a:ext uri="{FF2B5EF4-FFF2-40B4-BE49-F238E27FC236}">
                  <a16:creationId xmlns:a16="http://schemas.microsoft.com/office/drawing/2014/main" id="{00000000-0008-0000-0100-00004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0</xdr:rowOff>
        </xdr:from>
        <xdr:to>
          <xdr:col>1</xdr:col>
          <xdr:colOff>304800</xdr:colOff>
          <xdr:row>34</xdr:row>
          <xdr:rowOff>9525</xdr:rowOff>
        </xdr:to>
        <xdr:sp macro="" textlink="">
          <xdr:nvSpPr>
            <xdr:cNvPr id="62543" name="Check Box 79" descr="Check box for filling out information" hidden="1">
              <a:extLst>
                <a:ext uri="{63B3BB69-23CF-44E3-9099-C40C66FF867C}">
                  <a14:compatExt spid="_x0000_s62543"/>
                </a:ext>
                <a:ext uri="{FF2B5EF4-FFF2-40B4-BE49-F238E27FC236}">
                  <a16:creationId xmlns:a16="http://schemas.microsoft.com/office/drawing/2014/main" id="{00000000-0008-0000-0100-00004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0</xdr:rowOff>
        </xdr:from>
        <xdr:to>
          <xdr:col>1</xdr:col>
          <xdr:colOff>304800</xdr:colOff>
          <xdr:row>35</xdr:row>
          <xdr:rowOff>9525</xdr:rowOff>
        </xdr:to>
        <xdr:sp macro="" textlink="">
          <xdr:nvSpPr>
            <xdr:cNvPr id="62544" name="Check Box 80" descr="Check box for filling out information" hidden="1">
              <a:extLst>
                <a:ext uri="{63B3BB69-23CF-44E3-9099-C40C66FF867C}">
                  <a14:compatExt spid="_x0000_s62544"/>
                </a:ext>
                <a:ext uri="{FF2B5EF4-FFF2-40B4-BE49-F238E27FC236}">
                  <a16:creationId xmlns:a16="http://schemas.microsoft.com/office/drawing/2014/main" id="{00000000-0008-0000-0100-00005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0</xdr:rowOff>
        </xdr:from>
        <xdr:to>
          <xdr:col>1</xdr:col>
          <xdr:colOff>304800</xdr:colOff>
          <xdr:row>34</xdr:row>
          <xdr:rowOff>9525</xdr:rowOff>
        </xdr:to>
        <xdr:sp macro="" textlink="">
          <xdr:nvSpPr>
            <xdr:cNvPr id="62545" name="Check Box 81" descr="Check box for filling out information" hidden="1">
              <a:extLst>
                <a:ext uri="{63B3BB69-23CF-44E3-9099-C40C66FF867C}">
                  <a14:compatExt spid="_x0000_s62545"/>
                </a:ext>
                <a:ext uri="{FF2B5EF4-FFF2-40B4-BE49-F238E27FC236}">
                  <a16:creationId xmlns:a16="http://schemas.microsoft.com/office/drawing/2014/main" id="{00000000-0008-0000-0100-00005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0</xdr:rowOff>
        </xdr:from>
        <xdr:to>
          <xdr:col>1</xdr:col>
          <xdr:colOff>304800</xdr:colOff>
          <xdr:row>35</xdr:row>
          <xdr:rowOff>9525</xdr:rowOff>
        </xdr:to>
        <xdr:sp macro="" textlink="">
          <xdr:nvSpPr>
            <xdr:cNvPr id="62546" name="Check Box 82" descr="Check box for filling out information" hidden="1">
              <a:extLst>
                <a:ext uri="{63B3BB69-23CF-44E3-9099-C40C66FF867C}">
                  <a14:compatExt spid="_x0000_s62546"/>
                </a:ext>
                <a:ext uri="{FF2B5EF4-FFF2-40B4-BE49-F238E27FC236}">
                  <a16:creationId xmlns:a16="http://schemas.microsoft.com/office/drawing/2014/main" id="{00000000-0008-0000-0100-00005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0</xdr:rowOff>
        </xdr:from>
        <xdr:to>
          <xdr:col>1</xdr:col>
          <xdr:colOff>304800</xdr:colOff>
          <xdr:row>35</xdr:row>
          <xdr:rowOff>9525</xdr:rowOff>
        </xdr:to>
        <xdr:sp macro="" textlink="">
          <xdr:nvSpPr>
            <xdr:cNvPr id="62547" name="Check Box 83" descr="Check box for filling out information" hidden="1">
              <a:extLst>
                <a:ext uri="{63B3BB69-23CF-44E3-9099-C40C66FF867C}">
                  <a14:compatExt spid="_x0000_s62547"/>
                </a:ext>
                <a:ext uri="{FF2B5EF4-FFF2-40B4-BE49-F238E27FC236}">
                  <a16:creationId xmlns:a16="http://schemas.microsoft.com/office/drawing/2014/main" id="{00000000-0008-0000-0100-00005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0</xdr:rowOff>
        </xdr:from>
        <xdr:to>
          <xdr:col>1</xdr:col>
          <xdr:colOff>304800</xdr:colOff>
          <xdr:row>35</xdr:row>
          <xdr:rowOff>9525</xdr:rowOff>
        </xdr:to>
        <xdr:sp macro="" textlink="">
          <xdr:nvSpPr>
            <xdr:cNvPr id="62548" name="Check Box 84" descr="Check box for filling out information" hidden="1">
              <a:extLst>
                <a:ext uri="{63B3BB69-23CF-44E3-9099-C40C66FF867C}">
                  <a14:compatExt spid="_x0000_s62548"/>
                </a:ext>
                <a:ext uri="{FF2B5EF4-FFF2-40B4-BE49-F238E27FC236}">
                  <a16:creationId xmlns:a16="http://schemas.microsoft.com/office/drawing/2014/main" id="{00000000-0008-0000-0100-00005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0</xdr:rowOff>
        </xdr:from>
        <xdr:to>
          <xdr:col>1</xdr:col>
          <xdr:colOff>304800</xdr:colOff>
          <xdr:row>36</xdr:row>
          <xdr:rowOff>9525</xdr:rowOff>
        </xdr:to>
        <xdr:sp macro="" textlink="">
          <xdr:nvSpPr>
            <xdr:cNvPr id="62549" name="Check Box 85" descr="Check box for filling out information" hidden="1">
              <a:extLst>
                <a:ext uri="{63B3BB69-23CF-44E3-9099-C40C66FF867C}">
                  <a14:compatExt spid="_x0000_s62549"/>
                </a:ext>
                <a:ext uri="{FF2B5EF4-FFF2-40B4-BE49-F238E27FC236}">
                  <a16:creationId xmlns:a16="http://schemas.microsoft.com/office/drawing/2014/main" id="{00000000-0008-0000-0100-00005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0</xdr:rowOff>
        </xdr:from>
        <xdr:to>
          <xdr:col>1</xdr:col>
          <xdr:colOff>304800</xdr:colOff>
          <xdr:row>35</xdr:row>
          <xdr:rowOff>9525</xdr:rowOff>
        </xdr:to>
        <xdr:sp macro="" textlink="">
          <xdr:nvSpPr>
            <xdr:cNvPr id="62550" name="Check Box 86" descr="Check box for filling out information" hidden="1">
              <a:extLst>
                <a:ext uri="{63B3BB69-23CF-44E3-9099-C40C66FF867C}">
                  <a14:compatExt spid="_x0000_s62550"/>
                </a:ext>
                <a:ext uri="{FF2B5EF4-FFF2-40B4-BE49-F238E27FC236}">
                  <a16:creationId xmlns:a16="http://schemas.microsoft.com/office/drawing/2014/main" id="{00000000-0008-0000-0100-00005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0</xdr:rowOff>
        </xdr:from>
        <xdr:to>
          <xdr:col>1</xdr:col>
          <xdr:colOff>304800</xdr:colOff>
          <xdr:row>36</xdr:row>
          <xdr:rowOff>9525</xdr:rowOff>
        </xdr:to>
        <xdr:sp macro="" textlink="">
          <xdr:nvSpPr>
            <xdr:cNvPr id="62551" name="Check Box 87" descr="Check box for filling out information" hidden="1">
              <a:extLst>
                <a:ext uri="{63B3BB69-23CF-44E3-9099-C40C66FF867C}">
                  <a14:compatExt spid="_x0000_s62551"/>
                </a:ext>
                <a:ext uri="{FF2B5EF4-FFF2-40B4-BE49-F238E27FC236}">
                  <a16:creationId xmlns:a16="http://schemas.microsoft.com/office/drawing/2014/main" id="{00000000-0008-0000-0100-00005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0</xdr:rowOff>
        </xdr:from>
        <xdr:to>
          <xdr:col>1</xdr:col>
          <xdr:colOff>304800</xdr:colOff>
          <xdr:row>36</xdr:row>
          <xdr:rowOff>9525</xdr:rowOff>
        </xdr:to>
        <xdr:sp macro="" textlink="">
          <xdr:nvSpPr>
            <xdr:cNvPr id="62552" name="Check Box 88" descr="Check box for filling out information" hidden="1">
              <a:extLst>
                <a:ext uri="{63B3BB69-23CF-44E3-9099-C40C66FF867C}">
                  <a14:compatExt spid="_x0000_s62552"/>
                </a:ext>
                <a:ext uri="{FF2B5EF4-FFF2-40B4-BE49-F238E27FC236}">
                  <a16:creationId xmlns:a16="http://schemas.microsoft.com/office/drawing/2014/main" id="{00000000-0008-0000-0100-00005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0</xdr:rowOff>
        </xdr:from>
        <xdr:to>
          <xdr:col>1</xdr:col>
          <xdr:colOff>304800</xdr:colOff>
          <xdr:row>36</xdr:row>
          <xdr:rowOff>9525</xdr:rowOff>
        </xdr:to>
        <xdr:sp macro="" textlink="">
          <xdr:nvSpPr>
            <xdr:cNvPr id="62553" name="Check Box 89" descr="Check box for filling out information" hidden="1">
              <a:extLst>
                <a:ext uri="{63B3BB69-23CF-44E3-9099-C40C66FF867C}">
                  <a14:compatExt spid="_x0000_s62553"/>
                </a:ext>
                <a:ext uri="{FF2B5EF4-FFF2-40B4-BE49-F238E27FC236}">
                  <a16:creationId xmlns:a16="http://schemas.microsoft.com/office/drawing/2014/main" id="{00000000-0008-0000-0100-00005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0</xdr:rowOff>
        </xdr:from>
        <xdr:to>
          <xdr:col>1</xdr:col>
          <xdr:colOff>304800</xdr:colOff>
          <xdr:row>36</xdr:row>
          <xdr:rowOff>9525</xdr:rowOff>
        </xdr:to>
        <xdr:sp macro="" textlink="">
          <xdr:nvSpPr>
            <xdr:cNvPr id="62554" name="Check Box 90" descr="Check box for filling out information" hidden="1">
              <a:extLst>
                <a:ext uri="{63B3BB69-23CF-44E3-9099-C40C66FF867C}">
                  <a14:compatExt spid="_x0000_s62554"/>
                </a:ext>
                <a:ext uri="{FF2B5EF4-FFF2-40B4-BE49-F238E27FC236}">
                  <a16:creationId xmlns:a16="http://schemas.microsoft.com/office/drawing/2014/main" id="{00000000-0008-0000-0100-00005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62556" name="Check Box 92" descr="Check box for filling out information" hidden="1">
              <a:extLst>
                <a:ext uri="{63B3BB69-23CF-44E3-9099-C40C66FF867C}">
                  <a14:compatExt spid="_x0000_s62556"/>
                </a:ext>
                <a:ext uri="{FF2B5EF4-FFF2-40B4-BE49-F238E27FC236}">
                  <a16:creationId xmlns:a16="http://schemas.microsoft.com/office/drawing/2014/main" id="{00000000-0008-0000-0100-00005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304800</xdr:colOff>
          <xdr:row>35</xdr:row>
          <xdr:rowOff>9525</xdr:rowOff>
        </xdr:to>
        <xdr:sp macro="" textlink="">
          <xdr:nvSpPr>
            <xdr:cNvPr id="62557" name="Check Box 93" descr="Check box for filling out information" hidden="1">
              <a:extLst>
                <a:ext uri="{63B3BB69-23CF-44E3-9099-C40C66FF867C}">
                  <a14:compatExt spid="_x0000_s62557"/>
                </a:ext>
                <a:ext uri="{FF2B5EF4-FFF2-40B4-BE49-F238E27FC236}">
                  <a16:creationId xmlns:a16="http://schemas.microsoft.com/office/drawing/2014/main" id="{00000000-0008-0000-0100-00005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304800</xdr:colOff>
          <xdr:row>35</xdr:row>
          <xdr:rowOff>9525</xdr:rowOff>
        </xdr:to>
        <xdr:sp macro="" textlink="">
          <xdr:nvSpPr>
            <xdr:cNvPr id="62558" name="Check Box 94" descr="Check box for filling out information" hidden="1">
              <a:extLst>
                <a:ext uri="{63B3BB69-23CF-44E3-9099-C40C66FF867C}">
                  <a14:compatExt spid="_x0000_s62558"/>
                </a:ext>
                <a:ext uri="{FF2B5EF4-FFF2-40B4-BE49-F238E27FC236}">
                  <a16:creationId xmlns:a16="http://schemas.microsoft.com/office/drawing/2014/main" id="{00000000-0008-0000-0100-00005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62559" name="Check Box 95" descr="Check box for filling out information" hidden="1">
              <a:extLst>
                <a:ext uri="{63B3BB69-23CF-44E3-9099-C40C66FF867C}">
                  <a14:compatExt spid="_x0000_s62559"/>
                </a:ext>
                <a:ext uri="{FF2B5EF4-FFF2-40B4-BE49-F238E27FC236}">
                  <a16:creationId xmlns:a16="http://schemas.microsoft.com/office/drawing/2014/main" id="{00000000-0008-0000-0100-00005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62560" name="Check Box 96" descr="Check box for filling out information" hidden="1">
              <a:extLst>
                <a:ext uri="{63B3BB69-23CF-44E3-9099-C40C66FF867C}">
                  <a14:compatExt spid="_x0000_s62560"/>
                </a:ext>
                <a:ext uri="{FF2B5EF4-FFF2-40B4-BE49-F238E27FC236}">
                  <a16:creationId xmlns:a16="http://schemas.microsoft.com/office/drawing/2014/main" id="{00000000-0008-0000-0100-00006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62561" name="Check Box 97" descr="Check box for filling out information" hidden="1">
              <a:extLst>
                <a:ext uri="{63B3BB69-23CF-44E3-9099-C40C66FF867C}">
                  <a14:compatExt spid="_x0000_s62561"/>
                </a:ext>
                <a:ext uri="{FF2B5EF4-FFF2-40B4-BE49-F238E27FC236}">
                  <a16:creationId xmlns:a16="http://schemas.microsoft.com/office/drawing/2014/main" id="{00000000-0008-0000-0100-00006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62562" name="Check Box 98" descr="Check box for filling out information" hidden="1">
              <a:extLst>
                <a:ext uri="{63B3BB69-23CF-44E3-9099-C40C66FF867C}">
                  <a14:compatExt spid="_x0000_s62562"/>
                </a:ext>
                <a:ext uri="{FF2B5EF4-FFF2-40B4-BE49-F238E27FC236}">
                  <a16:creationId xmlns:a16="http://schemas.microsoft.com/office/drawing/2014/main" id="{00000000-0008-0000-0100-00006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304800</xdr:colOff>
          <xdr:row>35</xdr:row>
          <xdr:rowOff>9525</xdr:rowOff>
        </xdr:to>
        <xdr:sp macro="" textlink="">
          <xdr:nvSpPr>
            <xdr:cNvPr id="62563" name="Check Box 99" descr="Check box for filling out information" hidden="1">
              <a:extLst>
                <a:ext uri="{63B3BB69-23CF-44E3-9099-C40C66FF867C}">
                  <a14:compatExt spid="_x0000_s62563"/>
                </a:ext>
                <a:ext uri="{FF2B5EF4-FFF2-40B4-BE49-F238E27FC236}">
                  <a16:creationId xmlns:a16="http://schemas.microsoft.com/office/drawing/2014/main" id="{00000000-0008-0000-0100-00006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304800</xdr:colOff>
          <xdr:row>35</xdr:row>
          <xdr:rowOff>9525</xdr:rowOff>
        </xdr:to>
        <xdr:sp macro="" textlink="">
          <xdr:nvSpPr>
            <xdr:cNvPr id="62564" name="Check Box 100" descr="Check box for filling out information" hidden="1">
              <a:extLst>
                <a:ext uri="{63B3BB69-23CF-44E3-9099-C40C66FF867C}">
                  <a14:compatExt spid="_x0000_s62564"/>
                </a:ext>
                <a:ext uri="{FF2B5EF4-FFF2-40B4-BE49-F238E27FC236}">
                  <a16:creationId xmlns:a16="http://schemas.microsoft.com/office/drawing/2014/main" id="{00000000-0008-0000-0100-00006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304800</xdr:colOff>
          <xdr:row>35</xdr:row>
          <xdr:rowOff>9525</xdr:rowOff>
        </xdr:to>
        <xdr:sp macro="" textlink="">
          <xdr:nvSpPr>
            <xdr:cNvPr id="62565" name="Check Box 101" descr="Check box for filling out information" hidden="1">
              <a:extLst>
                <a:ext uri="{63B3BB69-23CF-44E3-9099-C40C66FF867C}">
                  <a14:compatExt spid="_x0000_s62565"/>
                </a:ext>
                <a:ext uri="{FF2B5EF4-FFF2-40B4-BE49-F238E27FC236}">
                  <a16:creationId xmlns:a16="http://schemas.microsoft.com/office/drawing/2014/main" id="{00000000-0008-0000-0100-00006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304800</xdr:colOff>
          <xdr:row>35</xdr:row>
          <xdr:rowOff>9525</xdr:rowOff>
        </xdr:to>
        <xdr:sp macro="" textlink="">
          <xdr:nvSpPr>
            <xdr:cNvPr id="62566" name="Check Box 102" descr="Check box for filling out information" hidden="1">
              <a:extLst>
                <a:ext uri="{63B3BB69-23CF-44E3-9099-C40C66FF867C}">
                  <a14:compatExt spid="_x0000_s62566"/>
                </a:ext>
                <a:ext uri="{FF2B5EF4-FFF2-40B4-BE49-F238E27FC236}">
                  <a16:creationId xmlns:a16="http://schemas.microsoft.com/office/drawing/2014/main" id="{00000000-0008-0000-0100-00006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62567" name="Check Box 103" descr="Check box for filling out information" hidden="1">
              <a:extLst>
                <a:ext uri="{63B3BB69-23CF-44E3-9099-C40C66FF867C}">
                  <a14:compatExt spid="_x0000_s62567"/>
                </a:ext>
                <a:ext uri="{FF2B5EF4-FFF2-40B4-BE49-F238E27FC236}">
                  <a16:creationId xmlns:a16="http://schemas.microsoft.com/office/drawing/2014/main" id="{00000000-0008-0000-0100-00006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62568" name="Check Box 104" descr="Check box for filling out information" hidden="1">
              <a:extLst>
                <a:ext uri="{63B3BB69-23CF-44E3-9099-C40C66FF867C}">
                  <a14:compatExt spid="_x0000_s62568"/>
                </a:ext>
                <a:ext uri="{FF2B5EF4-FFF2-40B4-BE49-F238E27FC236}">
                  <a16:creationId xmlns:a16="http://schemas.microsoft.com/office/drawing/2014/main" id="{00000000-0008-0000-0100-00006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62569" name="Check Box 105" descr="Check box for filling out information" hidden="1">
              <a:extLst>
                <a:ext uri="{63B3BB69-23CF-44E3-9099-C40C66FF867C}">
                  <a14:compatExt spid="_x0000_s62569"/>
                </a:ext>
                <a:ext uri="{FF2B5EF4-FFF2-40B4-BE49-F238E27FC236}">
                  <a16:creationId xmlns:a16="http://schemas.microsoft.com/office/drawing/2014/main" id="{00000000-0008-0000-0100-00006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62570" name="Check Box 106" descr="Check box for filling out information" hidden="1">
              <a:extLst>
                <a:ext uri="{63B3BB69-23CF-44E3-9099-C40C66FF867C}">
                  <a14:compatExt spid="_x0000_s62570"/>
                </a:ext>
                <a:ext uri="{FF2B5EF4-FFF2-40B4-BE49-F238E27FC236}">
                  <a16:creationId xmlns:a16="http://schemas.microsoft.com/office/drawing/2014/main" id="{00000000-0008-0000-0100-00006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16</xdr:row>
          <xdr:rowOff>0</xdr:rowOff>
        </xdr:from>
        <xdr:to>
          <xdr:col>1</xdr:col>
          <xdr:colOff>304800</xdr:colOff>
          <xdr:row>17</xdr:row>
          <xdr:rowOff>9525</xdr:rowOff>
        </xdr:to>
        <xdr:sp macro="" textlink="">
          <xdr:nvSpPr>
            <xdr:cNvPr id="62571" name="Check Box 107" descr="Check box for filling out information" hidden="1">
              <a:extLst>
                <a:ext uri="{63B3BB69-23CF-44E3-9099-C40C66FF867C}">
                  <a14:compatExt spid="_x0000_s62571"/>
                </a:ext>
                <a:ext uri="{FF2B5EF4-FFF2-40B4-BE49-F238E27FC236}">
                  <a16:creationId xmlns:a16="http://schemas.microsoft.com/office/drawing/2014/main" id="{00000000-0008-0000-0100-00006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17</xdr:row>
          <xdr:rowOff>0</xdr:rowOff>
        </xdr:from>
        <xdr:to>
          <xdr:col>1</xdr:col>
          <xdr:colOff>304800</xdr:colOff>
          <xdr:row>18</xdr:row>
          <xdr:rowOff>9525</xdr:rowOff>
        </xdr:to>
        <xdr:sp macro="" textlink="">
          <xdr:nvSpPr>
            <xdr:cNvPr id="62572" name="Check Box 108" descr="Check box for filling out information" hidden="1">
              <a:extLst>
                <a:ext uri="{63B3BB69-23CF-44E3-9099-C40C66FF867C}">
                  <a14:compatExt spid="_x0000_s62572"/>
                </a:ext>
                <a:ext uri="{FF2B5EF4-FFF2-40B4-BE49-F238E27FC236}">
                  <a16:creationId xmlns:a16="http://schemas.microsoft.com/office/drawing/2014/main" id="{00000000-0008-0000-0100-00006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0</xdr:rowOff>
        </xdr:from>
        <xdr:to>
          <xdr:col>1</xdr:col>
          <xdr:colOff>304800</xdr:colOff>
          <xdr:row>19</xdr:row>
          <xdr:rowOff>9525</xdr:rowOff>
        </xdr:to>
        <xdr:sp macro="" textlink="">
          <xdr:nvSpPr>
            <xdr:cNvPr id="62573" name="Check Box 109" descr="Check box for filling out information" hidden="1">
              <a:extLst>
                <a:ext uri="{63B3BB69-23CF-44E3-9099-C40C66FF867C}">
                  <a14:compatExt spid="_x0000_s62573"/>
                </a:ext>
                <a:ext uri="{FF2B5EF4-FFF2-40B4-BE49-F238E27FC236}">
                  <a16:creationId xmlns:a16="http://schemas.microsoft.com/office/drawing/2014/main" id="{00000000-0008-0000-0100-00006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xdr:row>
          <xdr:rowOff>0</xdr:rowOff>
        </xdr:from>
        <xdr:to>
          <xdr:col>2</xdr:col>
          <xdr:colOff>304800</xdr:colOff>
          <xdr:row>17</xdr:row>
          <xdr:rowOff>9525</xdr:rowOff>
        </xdr:to>
        <xdr:sp macro="" textlink="">
          <xdr:nvSpPr>
            <xdr:cNvPr id="62574" name="Check Box 110" descr="Check box for filling out information" hidden="1">
              <a:extLst>
                <a:ext uri="{63B3BB69-23CF-44E3-9099-C40C66FF867C}">
                  <a14:compatExt spid="_x0000_s62574"/>
                </a:ext>
                <a:ext uri="{FF2B5EF4-FFF2-40B4-BE49-F238E27FC236}">
                  <a16:creationId xmlns:a16="http://schemas.microsoft.com/office/drawing/2014/main" id="{00000000-0008-0000-0100-00006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17</xdr:row>
          <xdr:rowOff>0</xdr:rowOff>
        </xdr:from>
        <xdr:to>
          <xdr:col>2</xdr:col>
          <xdr:colOff>304800</xdr:colOff>
          <xdr:row>18</xdr:row>
          <xdr:rowOff>9525</xdr:rowOff>
        </xdr:to>
        <xdr:sp macro="" textlink="">
          <xdr:nvSpPr>
            <xdr:cNvPr id="62575" name="Check Box 111" descr="Check box for filling out information" hidden="1">
              <a:extLst>
                <a:ext uri="{63B3BB69-23CF-44E3-9099-C40C66FF867C}">
                  <a14:compatExt spid="_x0000_s62575"/>
                </a:ext>
                <a:ext uri="{FF2B5EF4-FFF2-40B4-BE49-F238E27FC236}">
                  <a16:creationId xmlns:a16="http://schemas.microsoft.com/office/drawing/2014/main" id="{00000000-0008-0000-0100-00006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18</xdr:row>
          <xdr:rowOff>0</xdr:rowOff>
        </xdr:from>
        <xdr:to>
          <xdr:col>2</xdr:col>
          <xdr:colOff>304800</xdr:colOff>
          <xdr:row>19</xdr:row>
          <xdr:rowOff>9525</xdr:rowOff>
        </xdr:to>
        <xdr:sp macro="" textlink="">
          <xdr:nvSpPr>
            <xdr:cNvPr id="62576" name="Check Box 112" descr="Check box for filling out information" hidden="1">
              <a:extLst>
                <a:ext uri="{63B3BB69-23CF-44E3-9099-C40C66FF867C}">
                  <a14:compatExt spid="_x0000_s62576"/>
                </a:ext>
                <a:ext uri="{FF2B5EF4-FFF2-40B4-BE49-F238E27FC236}">
                  <a16:creationId xmlns:a16="http://schemas.microsoft.com/office/drawing/2014/main" id="{00000000-0008-0000-0100-00007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26</xdr:row>
          <xdr:rowOff>9525</xdr:rowOff>
        </xdr:from>
        <xdr:to>
          <xdr:col>1</xdr:col>
          <xdr:colOff>381000</xdr:colOff>
          <xdr:row>27</xdr:row>
          <xdr:rowOff>28575</xdr:rowOff>
        </xdr:to>
        <xdr:sp macro="" textlink="">
          <xdr:nvSpPr>
            <xdr:cNvPr id="63489" name="Check Box 1" descr="Check box for filling out information" hidden="1">
              <a:extLst>
                <a:ext uri="{63B3BB69-23CF-44E3-9099-C40C66FF867C}">
                  <a14:compatExt spid="_x0000_s63489"/>
                </a:ext>
                <a:ext uri="{FF2B5EF4-FFF2-40B4-BE49-F238E27FC236}">
                  <a16:creationId xmlns:a16="http://schemas.microsoft.com/office/drawing/2014/main" id="{00000000-0008-0000-04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26</xdr:row>
          <xdr:rowOff>371475</xdr:rowOff>
        </xdr:from>
        <xdr:to>
          <xdr:col>1</xdr:col>
          <xdr:colOff>381000</xdr:colOff>
          <xdr:row>28</xdr:row>
          <xdr:rowOff>28575</xdr:rowOff>
        </xdr:to>
        <xdr:sp macro="" textlink="">
          <xdr:nvSpPr>
            <xdr:cNvPr id="63490" name="Check Box 2" descr="Check box for filling out information" hidden="1">
              <a:extLst>
                <a:ext uri="{63B3BB69-23CF-44E3-9099-C40C66FF867C}">
                  <a14:compatExt spid="_x0000_s63490"/>
                </a:ext>
                <a:ext uri="{FF2B5EF4-FFF2-40B4-BE49-F238E27FC236}">
                  <a16:creationId xmlns:a16="http://schemas.microsoft.com/office/drawing/2014/main" id="{00000000-0008-0000-04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0</xdr:rowOff>
        </xdr:from>
        <xdr:to>
          <xdr:col>1</xdr:col>
          <xdr:colOff>381000</xdr:colOff>
          <xdr:row>21</xdr:row>
          <xdr:rowOff>9525</xdr:rowOff>
        </xdr:to>
        <xdr:sp macro="" textlink="">
          <xdr:nvSpPr>
            <xdr:cNvPr id="63491" name="Check Box 3" descr="Check box for filling out information" hidden="1">
              <a:extLst>
                <a:ext uri="{63B3BB69-23CF-44E3-9099-C40C66FF867C}">
                  <a14:compatExt spid="_x0000_s63491"/>
                </a:ext>
                <a:ext uri="{FF2B5EF4-FFF2-40B4-BE49-F238E27FC236}">
                  <a16:creationId xmlns:a16="http://schemas.microsoft.com/office/drawing/2014/main" id="{00000000-0008-0000-04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0</xdr:rowOff>
        </xdr:from>
        <xdr:to>
          <xdr:col>1</xdr:col>
          <xdr:colOff>381000</xdr:colOff>
          <xdr:row>22</xdr:row>
          <xdr:rowOff>9525</xdr:rowOff>
        </xdr:to>
        <xdr:sp macro="" textlink="">
          <xdr:nvSpPr>
            <xdr:cNvPr id="63492" name="Check Box 4" descr="Check box for filling out information" hidden="1">
              <a:extLst>
                <a:ext uri="{63B3BB69-23CF-44E3-9099-C40C66FF867C}">
                  <a14:compatExt spid="_x0000_s63492"/>
                </a:ext>
                <a:ext uri="{FF2B5EF4-FFF2-40B4-BE49-F238E27FC236}">
                  <a16:creationId xmlns:a16="http://schemas.microsoft.com/office/drawing/2014/main" id="{00000000-0008-0000-04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0</xdr:rowOff>
        </xdr:from>
        <xdr:to>
          <xdr:col>1</xdr:col>
          <xdr:colOff>381000</xdr:colOff>
          <xdr:row>24</xdr:row>
          <xdr:rowOff>9525</xdr:rowOff>
        </xdr:to>
        <xdr:sp macro="" textlink="">
          <xdr:nvSpPr>
            <xdr:cNvPr id="63493" name="Check Box 5" descr="Check box for filling out information" hidden="1">
              <a:extLst>
                <a:ext uri="{63B3BB69-23CF-44E3-9099-C40C66FF867C}">
                  <a14:compatExt spid="_x0000_s63493"/>
                </a:ext>
                <a:ext uri="{FF2B5EF4-FFF2-40B4-BE49-F238E27FC236}">
                  <a16:creationId xmlns:a16="http://schemas.microsoft.com/office/drawing/2014/main" id="{00000000-0008-0000-04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0</xdr:rowOff>
        </xdr:from>
        <xdr:to>
          <xdr:col>1</xdr:col>
          <xdr:colOff>381000</xdr:colOff>
          <xdr:row>25</xdr:row>
          <xdr:rowOff>9525</xdr:rowOff>
        </xdr:to>
        <xdr:sp macro="" textlink="">
          <xdr:nvSpPr>
            <xdr:cNvPr id="63494" name="Check Box 6" descr="Check box for filling out information" hidden="1">
              <a:extLst>
                <a:ext uri="{63B3BB69-23CF-44E3-9099-C40C66FF867C}">
                  <a14:compatExt spid="_x0000_s63494"/>
                </a:ext>
                <a:ext uri="{FF2B5EF4-FFF2-40B4-BE49-F238E27FC236}">
                  <a16:creationId xmlns:a16="http://schemas.microsoft.com/office/drawing/2014/main" id="{00000000-0008-0000-04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0</xdr:rowOff>
        </xdr:from>
        <xdr:to>
          <xdr:col>1</xdr:col>
          <xdr:colOff>381000</xdr:colOff>
          <xdr:row>26</xdr:row>
          <xdr:rowOff>9525</xdr:rowOff>
        </xdr:to>
        <xdr:sp macro="" textlink="">
          <xdr:nvSpPr>
            <xdr:cNvPr id="63495" name="Check Box 7" descr="Check box for filling out information" hidden="1">
              <a:extLst>
                <a:ext uri="{63B3BB69-23CF-44E3-9099-C40C66FF867C}">
                  <a14:compatExt spid="_x0000_s63495"/>
                </a:ext>
                <a:ext uri="{FF2B5EF4-FFF2-40B4-BE49-F238E27FC236}">
                  <a16:creationId xmlns:a16="http://schemas.microsoft.com/office/drawing/2014/main" id="{00000000-0008-0000-04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0</xdr:rowOff>
        </xdr:from>
        <xdr:to>
          <xdr:col>1</xdr:col>
          <xdr:colOff>381000</xdr:colOff>
          <xdr:row>8</xdr:row>
          <xdr:rowOff>9525</xdr:rowOff>
        </xdr:to>
        <xdr:sp macro="" textlink="">
          <xdr:nvSpPr>
            <xdr:cNvPr id="63496" name="Check Box 8" descr="Check box for filling out information" hidden="1">
              <a:extLst>
                <a:ext uri="{63B3BB69-23CF-44E3-9099-C40C66FF867C}">
                  <a14:compatExt spid="_x0000_s63496"/>
                </a:ext>
                <a:ext uri="{FF2B5EF4-FFF2-40B4-BE49-F238E27FC236}">
                  <a16:creationId xmlns:a16="http://schemas.microsoft.com/office/drawing/2014/main" id="{00000000-0008-0000-04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0</xdr:rowOff>
        </xdr:from>
        <xdr:to>
          <xdr:col>1</xdr:col>
          <xdr:colOff>381000</xdr:colOff>
          <xdr:row>9</xdr:row>
          <xdr:rowOff>9525</xdr:rowOff>
        </xdr:to>
        <xdr:sp macro="" textlink="">
          <xdr:nvSpPr>
            <xdr:cNvPr id="63497" name="Check Box 9" descr="Check box for filling out information" hidden="1">
              <a:extLst>
                <a:ext uri="{63B3BB69-23CF-44E3-9099-C40C66FF867C}">
                  <a14:compatExt spid="_x0000_s63497"/>
                </a:ext>
                <a:ext uri="{FF2B5EF4-FFF2-40B4-BE49-F238E27FC236}">
                  <a16:creationId xmlns:a16="http://schemas.microsoft.com/office/drawing/2014/main" id="{00000000-0008-0000-04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0</xdr:rowOff>
        </xdr:from>
        <xdr:to>
          <xdr:col>1</xdr:col>
          <xdr:colOff>381000</xdr:colOff>
          <xdr:row>11</xdr:row>
          <xdr:rowOff>9525</xdr:rowOff>
        </xdr:to>
        <xdr:sp macro="" textlink="">
          <xdr:nvSpPr>
            <xdr:cNvPr id="63498" name="Check Box 10" descr="Check box for filling out information" hidden="1">
              <a:extLst>
                <a:ext uri="{63B3BB69-23CF-44E3-9099-C40C66FF867C}">
                  <a14:compatExt spid="_x0000_s63498"/>
                </a:ext>
                <a:ext uri="{FF2B5EF4-FFF2-40B4-BE49-F238E27FC236}">
                  <a16:creationId xmlns:a16="http://schemas.microsoft.com/office/drawing/2014/main" id="{00000000-0008-0000-04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0</xdr:rowOff>
        </xdr:from>
        <xdr:to>
          <xdr:col>1</xdr:col>
          <xdr:colOff>381000</xdr:colOff>
          <xdr:row>12</xdr:row>
          <xdr:rowOff>9525</xdr:rowOff>
        </xdr:to>
        <xdr:sp macro="" textlink="">
          <xdr:nvSpPr>
            <xdr:cNvPr id="63499" name="Check Box 11" descr="Check box for filling out information" hidden="1">
              <a:extLst>
                <a:ext uri="{63B3BB69-23CF-44E3-9099-C40C66FF867C}">
                  <a14:compatExt spid="_x0000_s63499"/>
                </a:ext>
                <a:ext uri="{FF2B5EF4-FFF2-40B4-BE49-F238E27FC236}">
                  <a16:creationId xmlns:a16="http://schemas.microsoft.com/office/drawing/2014/main" id="{00000000-0008-0000-04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0</xdr:rowOff>
        </xdr:from>
        <xdr:to>
          <xdr:col>1</xdr:col>
          <xdr:colOff>381000</xdr:colOff>
          <xdr:row>14</xdr:row>
          <xdr:rowOff>9525</xdr:rowOff>
        </xdr:to>
        <xdr:sp macro="" textlink="">
          <xdr:nvSpPr>
            <xdr:cNvPr id="63500" name="Check Box 12" descr="Check box for filling out information" hidden="1">
              <a:extLst>
                <a:ext uri="{63B3BB69-23CF-44E3-9099-C40C66FF867C}">
                  <a14:compatExt spid="_x0000_s63500"/>
                </a:ext>
                <a:ext uri="{FF2B5EF4-FFF2-40B4-BE49-F238E27FC236}">
                  <a16:creationId xmlns:a16="http://schemas.microsoft.com/office/drawing/2014/main" id="{00000000-0008-0000-04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0</xdr:rowOff>
        </xdr:from>
        <xdr:to>
          <xdr:col>1</xdr:col>
          <xdr:colOff>381000</xdr:colOff>
          <xdr:row>10</xdr:row>
          <xdr:rowOff>9525</xdr:rowOff>
        </xdr:to>
        <xdr:sp macro="" textlink="">
          <xdr:nvSpPr>
            <xdr:cNvPr id="63501" name="Check Box 13" descr="Check box for filling out information" hidden="1">
              <a:extLst>
                <a:ext uri="{63B3BB69-23CF-44E3-9099-C40C66FF867C}">
                  <a14:compatExt spid="_x0000_s63501"/>
                </a:ext>
                <a:ext uri="{FF2B5EF4-FFF2-40B4-BE49-F238E27FC236}">
                  <a16:creationId xmlns:a16="http://schemas.microsoft.com/office/drawing/2014/main" id="{00000000-0008-0000-04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0</xdr:rowOff>
        </xdr:from>
        <xdr:to>
          <xdr:col>1</xdr:col>
          <xdr:colOff>381000</xdr:colOff>
          <xdr:row>13</xdr:row>
          <xdr:rowOff>9525</xdr:rowOff>
        </xdr:to>
        <xdr:sp macro="" textlink="">
          <xdr:nvSpPr>
            <xdr:cNvPr id="63502" name="Check Box 14" descr="Check box for filling out information" hidden="1">
              <a:extLst>
                <a:ext uri="{63B3BB69-23CF-44E3-9099-C40C66FF867C}">
                  <a14:compatExt spid="_x0000_s63502"/>
                </a:ext>
                <a:ext uri="{FF2B5EF4-FFF2-40B4-BE49-F238E27FC236}">
                  <a16:creationId xmlns:a16="http://schemas.microsoft.com/office/drawing/2014/main" id="{00000000-0008-0000-04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0</xdr:rowOff>
        </xdr:from>
        <xdr:to>
          <xdr:col>1</xdr:col>
          <xdr:colOff>381000</xdr:colOff>
          <xdr:row>22</xdr:row>
          <xdr:rowOff>9525</xdr:rowOff>
        </xdr:to>
        <xdr:sp macro="" textlink="">
          <xdr:nvSpPr>
            <xdr:cNvPr id="63503" name="Check Box 15" descr="Check box for filling out information" hidden="1">
              <a:extLst>
                <a:ext uri="{63B3BB69-23CF-44E3-9099-C40C66FF867C}">
                  <a14:compatExt spid="_x0000_s63503"/>
                </a:ext>
                <a:ext uri="{FF2B5EF4-FFF2-40B4-BE49-F238E27FC236}">
                  <a16:creationId xmlns:a16="http://schemas.microsoft.com/office/drawing/2014/main" id="{00000000-0008-0000-04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0</xdr:rowOff>
        </xdr:from>
        <xdr:to>
          <xdr:col>1</xdr:col>
          <xdr:colOff>381000</xdr:colOff>
          <xdr:row>23</xdr:row>
          <xdr:rowOff>9525</xdr:rowOff>
        </xdr:to>
        <xdr:sp macro="" textlink="">
          <xdr:nvSpPr>
            <xdr:cNvPr id="63504" name="Check Box 16" descr="Check box for filling out information" hidden="1">
              <a:extLst>
                <a:ext uri="{63B3BB69-23CF-44E3-9099-C40C66FF867C}">
                  <a14:compatExt spid="_x0000_s63504"/>
                </a:ext>
                <a:ext uri="{FF2B5EF4-FFF2-40B4-BE49-F238E27FC236}">
                  <a16:creationId xmlns:a16="http://schemas.microsoft.com/office/drawing/2014/main" id="{00000000-0008-0000-04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5</xdr:col>
      <xdr:colOff>158750</xdr:colOff>
      <xdr:row>1</xdr:row>
      <xdr:rowOff>692150</xdr:rowOff>
    </xdr:from>
    <xdr:ext cx="7733333" cy="4193651"/>
    <xdr:pic>
      <xdr:nvPicPr>
        <xdr:cNvPr id="2" name="Picture 1" descr="Classification of Entire Service Line When Ownership is Split table. ">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8474075" y="873125"/>
          <a:ext cx="7733333" cy="419365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6</xdr:col>
      <xdr:colOff>34925</xdr:colOff>
      <xdr:row>5</xdr:row>
      <xdr:rowOff>85725</xdr:rowOff>
    </xdr:from>
    <xdr:ext cx="7733333" cy="4196826"/>
    <xdr:pic>
      <xdr:nvPicPr>
        <xdr:cNvPr id="2" name="Picture 1" descr="Classification of Entire Service Line When Ownership is Split table. ">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150350" y="1562100"/>
          <a:ext cx="7733333" cy="419682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DW/DDW-Public/LCRR/EPA%20LSL%20Guide/Inventory%20Template_FINAL_0.xlsx" TargetMode="External"/><Relationship Id="rId1" Type="http://schemas.openxmlformats.org/officeDocument/2006/relationships/externalLinkPath" Target="/DDW/DDW-Public/LCRR/EPA%20LSL%20Guide/Inventory%20Template_FINAL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troduction"/>
      <sheetName val="Dropdowns"/>
      <sheetName val="Template Instructions_Systems"/>
      <sheetName val="Template Instructions_State"/>
      <sheetName val="Classifying SLs"/>
      <sheetName val="PWS Information"/>
      <sheetName val="Inventory Methods"/>
      <sheetName val="Inventory Summary"/>
      <sheetName val="Detailed Inventory"/>
      <sheetName val="Public Accessibility Doc."/>
      <sheetName val="State Checklist"/>
      <sheetName val="Building Conditionals"/>
      <sheetName val="Form 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DD21DA6-392E-47A4-8304-C4381B77C642}" name="Table136" displayName="Table136" ref="B2:E34" totalsRowShown="0" headerRowDxfId="26" dataDxfId="24" headerRowBorderDxfId="25" tableBorderDxfId="23">
  <autoFilter ref="B2:E34" xr:uid="{DAFF6621-77C9-4C30-A8D9-2EE531D7005E}"/>
  <tableColumns count="4">
    <tableColumn id="1" xr3:uid="{6D1B7E33-7421-45B0-80A1-FC1C4F23D971}" name="System-Owned Portion" dataDxfId="22"/>
    <tableColumn id="3" xr3:uid="{91CA4E8A-D23A-4048-B391-DFFEC422AC4E}" name="If Material Anything Other than &quot;Lead&quot; in Column E,_x000a_Was Material Ever Previously Lead?" dataDxfId="21"/>
    <tableColumn id="4" xr3:uid="{0EE9E29C-BF28-4CF1-B11F-2DAF768B58EE}" name="Customer-Owned Portion" dataDxfId="20"/>
    <tableColumn id="5" xr3:uid="{16ABF239-7A26-4DE4-A933-BCFA3F9432E2}" name="Entire Service Line Classification" dataDxfId="1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B93353-FC3E-4E99-9085-963E2A534E06}" name="Table15" displayName="Table15" ref="A2:E170" totalsRowShown="0" headerRowDxfId="18" dataDxfId="16" headerRowBorderDxfId="17" tableBorderDxfId="15">
  <autoFilter ref="A2:E170" xr:uid="{DAFF6621-77C9-4C30-A8D9-2EE531D7005E}"/>
  <tableColumns count="5">
    <tableColumn id="1" xr3:uid="{74E5441A-284E-4987-ABCD-165BE953254B}" name="System-Owned Portion" dataDxfId="14"/>
    <tableColumn id="3" xr3:uid="{6E59AFF6-DAE4-407D-A4C7-266631ACFC67}" name="If Material Anything Other than &quot;Lead&quot; in Column E,Was Material Ever Previously Lead?" dataDxfId="13"/>
    <tableColumn id="4" xr3:uid="{0F7D5A7B-B99D-452C-A4BD-D8DFDBEC62DA}" name="Customer-Owned Portion" dataDxfId="12"/>
    <tableColumn id="5" xr3:uid="{AA5970A4-CF54-4CBE-B7B3-F872A84C4698}" name="Entire Service Line Classification" dataDxfId="11"/>
    <tableColumn id="2" xr3:uid="{8F7C3FBB-7913-4E16-A06B-D8CB973B8CF7}" name="Unique ID" dataDxfId="1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mailto:alvin@sunnyslopewater.org" TargetMode="External"/><Relationship Id="rId7" Type="http://schemas.openxmlformats.org/officeDocument/2006/relationships/ctrlProp" Target="../ctrlProps/ctrlProp1.xml"/><Relationship Id="rId2" Type="http://schemas.openxmlformats.org/officeDocument/2006/relationships/hyperlink" Target="mailto:rob@sunnyslopewater.org" TargetMode="External"/><Relationship Id="rId1" Type="http://schemas.openxmlformats.org/officeDocument/2006/relationships/hyperlink" Target="mailto:drew@sunnyslopewater.org" TargetMode="External"/><Relationship Id="rId6" Type="http://schemas.openxmlformats.org/officeDocument/2006/relationships/vmlDrawing" Target="../drawings/vmlDrawing1.vml"/><Relationship Id="rId5" Type="http://schemas.openxmlformats.org/officeDocument/2006/relationships/drawing" Target="../drawings/drawing1.xml"/><Relationship Id="rId10" Type="http://schemas.openxmlformats.org/officeDocument/2006/relationships/ctrlProp" Target="../ctrlProps/ctrlProp4.xml"/><Relationship Id="rId4" Type="http://schemas.openxmlformats.org/officeDocument/2006/relationships/printerSettings" Target="../printerSettings/printerSettings1.bin"/><Relationship Id="rId9"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7.xml"/><Relationship Id="rId21" Type="http://schemas.openxmlformats.org/officeDocument/2006/relationships/ctrlProp" Target="../ctrlProps/ctrlProp22.xml"/><Relationship Id="rId42" Type="http://schemas.openxmlformats.org/officeDocument/2006/relationships/ctrlProp" Target="../ctrlProps/ctrlProp43.xml"/><Relationship Id="rId47" Type="http://schemas.openxmlformats.org/officeDocument/2006/relationships/ctrlProp" Target="../ctrlProps/ctrlProp48.xml"/><Relationship Id="rId63" Type="http://schemas.openxmlformats.org/officeDocument/2006/relationships/ctrlProp" Target="../ctrlProps/ctrlProp64.xml"/><Relationship Id="rId68" Type="http://schemas.openxmlformats.org/officeDocument/2006/relationships/ctrlProp" Target="../ctrlProps/ctrlProp69.xml"/><Relationship Id="rId84" Type="http://schemas.openxmlformats.org/officeDocument/2006/relationships/ctrlProp" Target="../ctrlProps/ctrlProp85.xml"/><Relationship Id="rId16" Type="http://schemas.openxmlformats.org/officeDocument/2006/relationships/ctrlProp" Target="../ctrlProps/ctrlProp17.xml"/><Relationship Id="rId11" Type="http://schemas.openxmlformats.org/officeDocument/2006/relationships/ctrlProp" Target="../ctrlProps/ctrlProp12.xml"/><Relationship Id="rId32" Type="http://schemas.openxmlformats.org/officeDocument/2006/relationships/ctrlProp" Target="../ctrlProps/ctrlProp33.xml"/><Relationship Id="rId37" Type="http://schemas.openxmlformats.org/officeDocument/2006/relationships/ctrlProp" Target="../ctrlProps/ctrlProp38.xml"/><Relationship Id="rId53" Type="http://schemas.openxmlformats.org/officeDocument/2006/relationships/ctrlProp" Target="../ctrlProps/ctrlProp54.xml"/><Relationship Id="rId58" Type="http://schemas.openxmlformats.org/officeDocument/2006/relationships/ctrlProp" Target="../ctrlProps/ctrlProp59.xml"/><Relationship Id="rId74" Type="http://schemas.openxmlformats.org/officeDocument/2006/relationships/ctrlProp" Target="../ctrlProps/ctrlProp75.xml"/><Relationship Id="rId79" Type="http://schemas.openxmlformats.org/officeDocument/2006/relationships/ctrlProp" Target="../ctrlProps/ctrlProp80.xml"/><Relationship Id="rId5" Type="http://schemas.openxmlformats.org/officeDocument/2006/relationships/ctrlProp" Target="../ctrlProps/ctrlProp6.xml"/><Relationship Id="rId19" Type="http://schemas.openxmlformats.org/officeDocument/2006/relationships/ctrlProp" Target="../ctrlProps/ctrlProp20.xml"/><Relationship Id="rId14" Type="http://schemas.openxmlformats.org/officeDocument/2006/relationships/ctrlProp" Target="../ctrlProps/ctrlProp15.xml"/><Relationship Id="rId22" Type="http://schemas.openxmlformats.org/officeDocument/2006/relationships/ctrlProp" Target="../ctrlProps/ctrlProp23.xml"/><Relationship Id="rId27" Type="http://schemas.openxmlformats.org/officeDocument/2006/relationships/ctrlProp" Target="../ctrlProps/ctrlProp28.xml"/><Relationship Id="rId30" Type="http://schemas.openxmlformats.org/officeDocument/2006/relationships/ctrlProp" Target="../ctrlProps/ctrlProp31.xml"/><Relationship Id="rId35" Type="http://schemas.openxmlformats.org/officeDocument/2006/relationships/ctrlProp" Target="../ctrlProps/ctrlProp36.xml"/><Relationship Id="rId43" Type="http://schemas.openxmlformats.org/officeDocument/2006/relationships/ctrlProp" Target="../ctrlProps/ctrlProp44.xml"/><Relationship Id="rId48" Type="http://schemas.openxmlformats.org/officeDocument/2006/relationships/ctrlProp" Target="../ctrlProps/ctrlProp49.xml"/><Relationship Id="rId56" Type="http://schemas.openxmlformats.org/officeDocument/2006/relationships/ctrlProp" Target="../ctrlProps/ctrlProp57.xml"/><Relationship Id="rId64" Type="http://schemas.openxmlformats.org/officeDocument/2006/relationships/ctrlProp" Target="../ctrlProps/ctrlProp65.xml"/><Relationship Id="rId69" Type="http://schemas.openxmlformats.org/officeDocument/2006/relationships/ctrlProp" Target="../ctrlProps/ctrlProp70.xml"/><Relationship Id="rId77" Type="http://schemas.openxmlformats.org/officeDocument/2006/relationships/ctrlProp" Target="../ctrlProps/ctrlProp78.xml"/><Relationship Id="rId8" Type="http://schemas.openxmlformats.org/officeDocument/2006/relationships/ctrlProp" Target="../ctrlProps/ctrlProp9.xml"/><Relationship Id="rId51" Type="http://schemas.openxmlformats.org/officeDocument/2006/relationships/ctrlProp" Target="../ctrlProps/ctrlProp52.xml"/><Relationship Id="rId72" Type="http://schemas.openxmlformats.org/officeDocument/2006/relationships/ctrlProp" Target="../ctrlProps/ctrlProp73.xml"/><Relationship Id="rId80" Type="http://schemas.openxmlformats.org/officeDocument/2006/relationships/ctrlProp" Target="../ctrlProps/ctrlProp81.xml"/><Relationship Id="rId85" Type="http://schemas.openxmlformats.org/officeDocument/2006/relationships/ctrlProp" Target="../ctrlProps/ctrlProp86.xml"/><Relationship Id="rId3" Type="http://schemas.openxmlformats.org/officeDocument/2006/relationships/vmlDrawing" Target="../drawings/vmlDrawing2.vml"/><Relationship Id="rId12" Type="http://schemas.openxmlformats.org/officeDocument/2006/relationships/ctrlProp" Target="../ctrlProps/ctrlProp13.xml"/><Relationship Id="rId17" Type="http://schemas.openxmlformats.org/officeDocument/2006/relationships/ctrlProp" Target="../ctrlProps/ctrlProp18.xml"/><Relationship Id="rId25" Type="http://schemas.openxmlformats.org/officeDocument/2006/relationships/ctrlProp" Target="../ctrlProps/ctrlProp26.xml"/><Relationship Id="rId33" Type="http://schemas.openxmlformats.org/officeDocument/2006/relationships/ctrlProp" Target="../ctrlProps/ctrlProp34.xml"/><Relationship Id="rId38" Type="http://schemas.openxmlformats.org/officeDocument/2006/relationships/ctrlProp" Target="../ctrlProps/ctrlProp39.xml"/><Relationship Id="rId46" Type="http://schemas.openxmlformats.org/officeDocument/2006/relationships/ctrlProp" Target="../ctrlProps/ctrlProp47.xml"/><Relationship Id="rId59" Type="http://schemas.openxmlformats.org/officeDocument/2006/relationships/ctrlProp" Target="../ctrlProps/ctrlProp60.xml"/><Relationship Id="rId67" Type="http://schemas.openxmlformats.org/officeDocument/2006/relationships/ctrlProp" Target="../ctrlProps/ctrlProp68.xml"/><Relationship Id="rId20" Type="http://schemas.openxmlformats.org/officeDocument/2006/relationships/ctrlProp" Target="../ctrlProps/ctrlProp21.xml"/><Relationship Id="rId41" Type="http://schemas.openxmlformats.org/officeDocument/2006/relationships/ctrlProp" Target="../ctrlProps/ctrlProp42.xml"/><Relationship Id="rId54" Type="http://schemas.openxmlformats.org/officeDocument/2006/relationships/ctrlProp" Target="../ctrlProps/ctrlProp55.xml"/><Relationship Id="rId62" Type="http://schemas.openxmlformats.org/officeDocument/2006/relationships/ctrlProp" Target="../ctrlProps/ctrlProp63.xml"/><Relationship Id="rId70" Type="http://schemas.openxmlformats.org/officeDocument/2006/relationships/ctrlProp" Target="../ctrlProps/ctrlProp71.xml"/><Relationship Id="rId75" Type="http://schemas.openxmlformats.org/officeDocument/2006/relationships/ctrlProp" Target="../ctrlProps/ctrlProp76.xml"/><Relationship Id="rId83" Type="http://schemas.openxmlformats.org/officeDocument/2006/relationships/ctrlProp" Target="../ctrlProps/ctrlProp84.xml"/><Relationship Id="rId1" Type="http://schemas.openxmlformats.org/officeDocument/2006/relationships/printerSettings" Target="../printerSettings/printerSettings2.bin"/><Relationship Id="rId6" Type="http://schemas.openxmlformats.org/officeDocument/2006/relationships/ctrlProp" Target="../ctrlProps/ctrlProp7.xml"/><Relationship Id="rId15" Type="http://schemas.openxmlformats.org/officeDocument/2006/relationships/ctrlProp" Target="../ctrlProps/ctrlProp16.xml"/><Relationship Id="rId23" Type="http://schemas.openxmlformats.org/officeDocument/2006/relationships/ctrlProp" Target="../ctrlProps/ctrlProp24.xml"/><Relationship Id="rId28" Type="http://schemas.openxmlformats.org/officeDocument/2006/relationships/ctrlProp" Target="../ctrlProps/ctrlProp29.xml"/><Relationship Id="rId36" Type="http://schemas.openxmlformats.org/officeDocument/2006/relationships/ctrlProp" Target="../ctrlProps/ctrlProp37.xml"/><Relationship Id="rId49" Type="http://schemas.openxmlformats.org/officeDocument/2006/relationships/ctrlProp" Target="../ctrlProps/ctrlProp50.xml"/><Relationship Id="rId57" Type="http://schemas.openxmlformats.org/officeDocument/2006/relationships/ctrlProp" Target="../ctrlProps/ctrlProp58.xml"/><Relationship Id="rId10" Type="http://schemas.openxmlformats.org/officeDocument/2006/relationships/ctrlProp" Target="../ctrlProps/ctrlProp11.xml"/><Relationship Id="rId31" Type="http://schemas.openxmlformats.org/officeDocument/2006/relationships/ctrlProp" Target="../ctrlProps/ctrlProp32.xml"/><Relationship Id="rId44" Type="http://schemas.openxmlformats.org/officeDocument/2006/relationships/ctrlProp" Target="../ctrlProps/ctrlProp45.xml"/><Relationship Id="rId52" Type="http://schemas.openxmlformats.org/officeDocument/2006/relationships/ctrlProp" Target="../ctrlProps/ctrlProp53.xml"/><Relationship Id="rId60" Type="http://schemas.openxmlformats.org/officeDocument/2006/relationships/ctrlProp" Target="../ctrlProps/ctrlProp61.xml"/><Relationship Id="rId65" Type="http://schemas.openxmlformats.org/officeDocument/2006/relationships/ctrlProp" Target="../ctrlProps/ctrlProp66.xml"/><Relationship Id="rId73" Type="http://schemas.openxmlformats.org/officeDocument/2006/relationships/ctrlProp" Target="../ctrlProps/ctrlProp74.xml"/><Relationship Id="rId78" Type="http://schemas.openxmlformats.org/officeDocument/2006/relationships/ctrlProp" Target="../ctrlProps/ctrlProp79.xml"/><Relationship Id="rId81" Type="http://schemas.openxmlformats.org/officeDocument/2006/relationships/ctrlProp" Target="../ctrlProps/ctrlProp82.xml"/><Relationship Id="rId86" Type="http://schemas.openxmlformats.org/officeDocument/2006/relationships/ctrlProp" Target="../ctrlProps/ctrlProp87.xml"/><Relationship Id="rId4" Type="http://schemas.openxmlformats.org/officeDocument/2006/relationships/ctrlProp" Target="../ctrlProps/ctrlProp5.xml"/><Relationship Id="rId9" Type="http://schemas.openxmlformats.org/officeDocument/2006/relationships/ctrlProp" Target="../ctrlProps/ctrlProp10.xml"/><Relationship Id="rId13" Type="http://schemas.openxmlformats.org/officeDocument/2006/relationships/ctrlProp" Target="../ctrlProps/ctrlProp14.xml"/><Relationship Id="rId18" Type="http://schemas.openxmlformats.org/officeDocument/2006/relationships/ctrlProp" Target="../ctrlProps/ctrlProp19.xml"/><Relationship Id="rId39" Type="http://schemas.openxmlformats.org/officeDocument/2006/relationships/ctrlProp" Target="../ctrlProps/ctrlProp40.xml"/><Relationship Id="rId34" Type="http://schemas.openxmlformats.org/officeDocument/2006/relationships/ctrlProp" Target="../ctrlProps/ctrlProp35.xml"/><Relationship Id="rId50" Type="http://schemas.openxmlformats.org/officeDocument/2006/relationships/ctrlProp" Target="../ctrlProps/ctrlProp51.xml"/><Relationship Id="rId55" Type="http://schemas.openxmlformats.org/officeDocument/2006/relationships/ctrlProp" Target="../ctrlProps/ctrlProp56.xml"/><Relationship Id="rId76" Type="http://schemas.openxmlformats.org/officeDocument/2006/relationships/ctrlProp" Target="../ctrlProps/ctrlProp77.xml"/><Relationship Id="rId7" Type="http://schemas.openxmlformats.org/officeDocument/2006/relationships/ctrlProp" Target="../ctrlProps/ctrlProp8.xml"/><Relationship Id="rId71" Type="http://schemas.openxmlformats.org/officeDocument/2006/relationships/ctrlProp" Target="../ctrlProps/ctrlProp72.xml"/><Relationship Id="rId2" Type="http://schemas.openxmlformats.org/officeDocument/2006/relationships/drawing" Target="../drawings/drawing2.xml"/><Relationship Id="rId29" Type="http://schemas.openxmlformats.org/officeDocument/2006/relationships/ctrlProp" Target="../ctrlProps/ctrlProp30.xml"/><Relationship Id="rId24" Type="http://schemas.openxmlformats.org/officeDocument/2006/relationships/ctrlProp" Target="../ctrlProps/ctrlProp25.xml"/><Relationship Id="rId40" Type="http://schemas.openxmlformats.org/officeDocument/2006/relationships/ctrlProp" Target="../ctrlProps/ctrlProp41.xml"/><Relationship Id="rId45" Type="http://schemas.openxmlformats.org/officeDocument/2006/relationships/ctrlProp" Target="../ctrlProps/ctrlProp46.xml"/><Relationship Id="rId66" Type="http://schemas.openxmlformats.org/officeDocument/2006/relationships/ctrlProp" Target="../ctrlProps/ctrlProp67.xml"/><Relationship Id="rId87" Type="http://schemas.openxmlformats.org/officeDocument/2006/relationships/ctrlProp" Target="../ctrlProps/ctrlProp88.xml"/><Relationship Id="rId61" Type="http://schemas.openxmlformats.org/officeDocument/2006/relationships/ctrlProp" Target="../ctrlProps/ctrlProp62.xml"/><Relationship Id="rId82" Type="http://schemas.openxmlformats.org/officeDocument/2006/relationships/ctrlProp" Target="../ctrlProps/ctrlProp83.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3.xml"/><Relationship Id="rId13" Type="http://schemas.openxmlformats.org/officeDocument/2006/relationships/ctrlProp" Target="../ctrlProps/ctrlProp98.xml"/><Relationship Id="rId18" Type="http://schemas.openxmlformats.org/officeDocument/2006/relationships/ctrlProp" Target="../ctrlProps/ctrlProp103.xml"/><Relationship Id="rId3" Type="http://schemas.openxmlformats.org/officeDocument/2006/relationships/vmlDrawing" Target="../drawings/vmlDrawing4.vml"/><Relationship Id="rId7" Type="http://schemas.openxmlformats.org/officeDocument/2006/relationships/ctrlProp" Target="../ctrlProps/ctrlProp92.xml"/><Relationship Id="rId12" Type="http://schemas.openxmlformats.org/officeDocument/2006/relationships/ctrlProp" Target="../ctrlProps/ctrlProp97.xml"/><Relationship Id="rId17" Type="http://schemas.openxmlformats.org/officeDocument/2006/relationships/ctrlProp" Target="../ctrlProps/ctrlProp102.xml"/><Relationship Id="rId2" Type="http://schemas.openxmlformats.org/officeDocument/2006/relationships/drawing" Target="../drawings/drawing3.xml"/><Relationship Id="rId16" Type="http://schemas.openxmlformats.org/officeDocument/2006/relationships/ctrlProp" Target="../ctrlProps/ctrlProp101.xml"/><Relationship Id="rId1" Type="http://schemas.openxmlformats.org/officeDocument/2006/relationships/printerSettings" Target="../printerSettings/printerSettings5.bin"/><Relationship Id="rId6" Type="http://schemas.openxmlformats.org/officeDocument/2006/relationships/ctrlProp" Target="../ctrlProps/ctrlProp91.xml"/><Relationship Id="rId11" Type="http://schemas.openxmlformats.org/officeDocument/2006/relationships/ctrlProp" Target="../ctrlProps/ctrlProp96.xml"/><Relationship Id="rId5" Type="http://schemas.openxmlformats.org/officeDocument/2006/relationships/ctrlProp" Target="../ctrlProps/ctrlProp90.xml"/><Relationship Id="rId15" Type="http://schemas.openxmlformats.org/officeDocument/2006/relationships/ctrlProp" Target="../ctrlProps/ctrlProp100.xml"/><Relationship Id="rId10" Type="http://schemas.openxmlformats.org/officeDocument/2006/relationships/ctrlProp" Target="../ctrlProps/ctrlProp95.xml"/><Relationship Id="rId19" Type="http://schemas.openxmlformats.org/officeDocument/2006/relationships/ctrlProp" Target="../ctrlProps/ctrlProp104.xml"/><Relationship Id="rId4" Type="http://schemas.openxmlformats.org/officeDocument/2006/relationships/ctrlProp" Target="../ctrlProps/ctrlProp89.xml"/><Relationship Id="rId9" Type="http://schemas.openxmlformats.org/officeDocument/2006/relationships/ctrlProp" Target="../ctrlProps/ctrlProp94.xml"/><Relationship Id="rId14" Type="http://schemas.openxmlformats.org/officeDocument/2006/relationships/ctrlProp" Target="../ctrlProps/ctrlProp99.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4FA6A-8412-40D2-8CE1-F46FA52F5008}">
  <sheetPr codeName="Sheet3">
    <pageSetUpPr fitToPage="1"/>
  </sheetPr>
  <dimension ref="A1:K29"/>
  <sheetViews>
    <sheetView zoomScaleNormal="100" zoomScaleSheetLayoutView="87" zoomScalePageLayoutView="68" workbookViewId="0">
      <selection activeCell="B12" sqref="B12:E12"/>
    </sheetView>
  </sheetViews>
  <sheetFormatPr defaultColWidth="0" defaultRowHeight="15" x14ac:dyDescent="0.25"/>
  <cols>
    <col min="1" max="1" width="6.140625" style="3" customWidth="1"/>
    <col min="2" max="5" width="30.85546875" customWidth="1"/>
    <col min="6" max="6" width="6.140625" style="85" customWidth="1"/>
    <col min="7" max="7" width="22.42578125" style="6" hidden="1" customWidth="1"/>
    <col min="8" max="11" width="0" hidden="1" customWidth="1"/>
    <col min="12" max="16384" width="8.85546875" hidden="1"/>
  </cols>
  <sheetData>
    <row r="1" spans="1:11" x14ac:dyDescent="0.25">
      <c r="A1" s="5"/>
      <c r="B1" s="3"/>
      <c r="C1" s="3"/>
      <c r="D1" s="3"/>
      <c r="E1" s="3"/>
    </row>
    <row r="2" spans="1:11" ht="26.25" x14ac:dyDescent="0.4">
      <c r="A2" s="5"/>
      <c r="B2" s="225" t="s">
        <v>171</v>
      </c>
      <c r="C2" s="226"/>
      <c r="D2" s="226"/>
      <c r="E2" s="227"/>
    </row>
    <row r="3" spans="1:11" ht="8.4499999999999993" customHeight="1" x14ac:dyDescent="0.25">
      <c r="A3" s="5"/>
      <c r="B3" s="241"/>
      <c r="C3" s="241"/>
      <c r="D3" s="241"/>
      <c r="E3" s="241"/>
    </row>
    <row r="4" spans="1:11" x14ac:dyDescent="0.25">
      <c r="A4" s="5"/>
      <c r="B4" s="228" t="s">
        <v>191</v>
      </c>
      <c r="C4" s="228"/>
      <c r="D4" s="228"/>
      <c r="E4" s="228"/>
    </row>
    <row r="5" spans="1:11" ht="9.75" customHeight="1" x14ac:dyDescent="0.25">
      <c r="A5" s="5"/>
      <c r="B5" s="104"/>
      <c r="C5" s="3"/>
      <c r="D5" s="3"/>
      <c r="E5" s="3"/>
    </row>
    <row r="6" spans="1:11" x14ac:dyDescent="0.25">
      <c r="A6" s="5"/>
      <c r="B6" s="242" t="s">
        <v>170</v>
      </c>
      <c r="C6" s="243"/>
      <c r="D6" s="243"/>
      <c r="E6" s="244"/>
    </row>
    <row r="7" spans="1:11" ht="18.95" customHeight="1" x14ac:dyDescent="0.25">
      <c r="A7" s="5"/>
      <c r="B7" s="238" t="s">
        <v>169</v>
      </c>
      <c r="C7" s="239"/>
      <c r="D7" s="239"/>
      <c r="E7" s="240"/>
      <c r="F7" s="103"/>
      <c r="G7" s="102"/>
      <c r="H7" s="101"/>
      <c r="I7" s="101"/>
      <c r="J7" s="101"/>
      <c r="K7" s="101"/>
    </row>
    <row r="8" spans="1:11" ht="27.75" customHeight="1" x14ac:dyDescent="0.25">
      <c r="A8" s="5"/>
      <c r="B8" s="235" t="s">
        <v>225</v>
      </c>
      <c r="C8" s="236"/>
      <c r="D8" s="236"/>
      <c r="E8" s="237"/>
      <c r="F8" s="103"/>
      <c r="G8" s="102"/>
      <c r="H8" s="101"/>
      <c r="I8" s="101"/>
      <c r="J8" s="101"/>
      <c r="K8" s="101"/>
    </row>
    <row r="9" spans="1:11" ht="30" x14ac:dyDescent="0.25">
      <c r="A9" s="5"/>
      <c r="B9" s="100" t="s">
        <v>168</v>
      </c>
      <c r="C9" s="99" t="s">
        <v>167</v>
      </c>
      <c r="D9" s="98" t="s">
        <v>166</v>
      </c>
      <c r="E9" s="97" t="s">
        <v>165</v>
      </c>
      <c r="F9" s="96"/>
      <c r="G9" s="95"/>
      <c r="H9" s="94"/>
      <c r="I9" s="94"/>
      <c r="J9" s="94"/>
      <c r="K9" s="94"/>
    </row>
    <row r="10" spans="1:11" ht="30.75" customHeight="1" x14ac:dyDescent="0.25">
      <c r="A10" s="5"/>
      <c r="B10" s="204" t="s">
        <v>226</v>
      </c>
      <c r="C10" s="190">
        <v>26500</v>
      </c>
      <c r="D10" s="191">
        <v>7637</v>
      </c>
      <c r="E10" s="93" t="s">
        <v>164</v>
      </c>
    </row>
    <row r="11" spans="1:11" x14ac:dyDescent="0.25">
      <c r="A11" s="5"/>
      <c r="B11" s="222" t="s">
        <v>163</v>
      </c>
      <c r="C11" s="223"/>
      <c r="D11" s="223"/>
      <c r="E11" s="224"/>
    </row>
    <row r="12" spans="1:11" s="3" customFormat="1" ht="18.75" customHeight="1" x14ac:dyDescent="0.25">
      <c r="A12" s="5"/>
      <c r="B12" s="229" t="s">
        <v>162</v>
      </c>
      <c r="C12" s="230"/>
      <c r="D12" s="230"/>
      <c r="E12" s="231"/>
      <c r="F12" s="85"/>
      <c r="G12" s="10"/>
    </row>
    <row r="13" spans="1:11" ht="18.75" customHeight="1" x14ac:dyDescent="0.25">
      <c r="A13" s="5"/>
      <c r="B13" s="232" t="s">
        <v>227</v>
      </c>
      <c r="C13" s="234"/>
      <c r="D13" s="234"/>
      <c r="E13" s="233"/>
    </row>
    <row r="14" spans="1:11" s="3" customFormat="1" ht="21.75" customHeight="1" x14ac:dyDescent="0.25">
      <c r="A14" s="5"/>
      <c r="B14" s="229" t="s">
        <v>161</v>
      </c>
      <c r="C14" s="231"/>
      <c r="D14" s="92" t="s">
        <v>160</v>
      </c>
      <c r="E14" s="91" t="s">
        <v>159</v>
      </c>
      <c r="F14" s="85"/>
      <c r="G14" s="10"/>
    </row>
    <row r="15" spans="1:11" ht="15.75" customHeight="1" x14ac:dyDescent="0.25">
      <c r="A15" s="5"/>
      <c r="B15" s="232" t="s">
        <v>228</v>
      </c>
      <c r="C15" s="233"/>
      <c r="D15" s="90" t="s">
        <v>229</v>
      </c>
      <c r="E15" s="89">
        <v>95023</v>
      </c>
    </row>
    <row r="16" spans="1:11" x14ac:dyDescent="0.25">
      <c r="A16" s="5"/>
      <c r="B16" s="242" t="s">
        <v>158</v>
      </c>
      <c r="C16" s="243"/>
      <c r="D16" s="243"/>
      <c r="E16" s="244"/>
    </row>
    <row r="17" spans="1:11" x14ac:dyDescent="0.25">
      <c r="A17" s="5"/>
      <c r="B17" s="251" t="s">
        <v>9</v>
      </c>
      <c r="C17" s="252"/>
      <c r="D17" s="87" t="s">
        <v>10</v>
      </c>
      <c r="E17" s="88"/>
      <c r="F17" s="4"/>
      <c r="G17" s="11"/>
      <c r="H17" s="1"/>
      <c r="I17" s="1"/>
      <c r="J17" s="1"/>
      <c r="K17" s="1"/>
    </row>
    <row r="18" spans="1:11" x14ac:dyDescent="0.25">
      <c r="A18" s="5"/>
      <c r="B18" s="245" t="s">
        <v>230</v>
      </c>
      <c r="C18" s="250"/>
      <c r="D18" s="245" t="s">
        <v>231</v>
      </c>
      <c r="E18" s="246"/>
      <c r="F18" s="4"/>
      <c r="G18" s="11"/>
      <c r="H18" s="1"/>
      <c r="I18" s="1"/>
      <c r="J18" s="1"/>
      <c r="K18" s="1"/>
    </row>
    <row r="19" spans="1:11" ht="18" customHeight="1" x14ac:dyDescent="0.25">
      <c r="A19" s="5"/>
      <c r="B19" s="248" t="s">
        <v>11</v>
      </c>
      <c r="C19" s="249"/>
      <c r="D19" s="87" t="s">
        <v>12</v>
      </c>
      <c r="E19" s="86"/>
      <c r="F19" s="4"/>
      <c r="G19" s="11"/>
      <c r="H19" s="1"/>
      <c r="I19" s="1"/>
      <c r="J19" s="1"/>
      <c r="K19" s="1"/>
    </row>
    <row r="20" spans="1:11" x14ac:dyDescent="0.25">
      <c r="A20" s="5"/>
      <c r="B20" s="245" t="s">
        <v>233</v>
      </c>
      <c r="C20" s="246"/>
      <c r="D20" s="247" t="s">
        <v>232</v>
      </c>
      <c r="E20" s="246"/>
      <c r="F20" s="4"/>
      <c r="G20" s="11"/>
      <c r="H20" s="1"/>
      <c r="I20" s="1"/>
      <c r="J20" s="1"/>
      <c r="K20" s="1"/>
    </row>
    <row r="21" spans="1:11" x14ac:dyDescent="0.25">
      <c r="B21" s="242" t="s">
        <v>157</v>
      </c>
      <c r="C21" s="243"/>
      <c r="D21" s="243"/>
      <c r="E21" s="244"/>
    </row>
    <row r="22" spans="1:11" x14ac:dyDescent="0.25">
      <c r="B22" s="251" t="s">
        <v>9</v>
      </c>
      <c r="C22" s="252"/>
      <c r="D22" s="87" t="s">
        <v>156</v>
      </c>
      <c r="E22" s="88"/>
    </row>
    <row r="23" spans="1:11" x14ac:dyDescent="0.25">
      <c r="B23" s="255" t="s">
        <v>234</v>
      </c>
      <c r="C23" s="256"/>
      <c r="D23" s="255" t="s">
        <v>235</v>
      </c>
      <c r="E23" s="254"/>
    </row>
    <row r="24" spans="1:11" x14ac:dyDescent="0.25">
      <c r="B24" s="248" t="s">
        <v>11</v>
      </c>
      <c r="C24" s="249"/>
      <c r="D24" s="87" t="s">
        <v>12</v>
      </c>
      <c r="E24" s="86"/>
    </row>
    <row r="25" spans="1:11" x14ac:dyDescent="0.25">
      <c r="B25" s="245" t="s">
        <v>233</v>
      </c>
      <c r="C25" s="246"/>
      <c r="D25" s="253" t="s">
        <v>236</v>
      </c>
      <c r="E25" s="254"/>
    </row>
    <row r="26" spans="1:11" x14ac:dyDescent="0.25">
      <c r="B26" s="251" t="s">
        <v>9</v>
      </c>
      <c r="C26" s="252"/>
      <c r="D26" s="87" t="s">
        <v>156</v>
      </c>
      <c r="E26" s="88"/>
    </row>
    <row r="27" spans="1:11" x14ac:dyDescent="0.25">
      <c r="B27" s="255" t="s">
        <v>237</v>
      </c>
      <c r="C27" s="256"/>
      <c r="D27" s="255" t="s">
        <v>238</v>
      </c>
      <c r="E27" s="254"/>
    </row>
    <row r="28" spans="1:11" x14ac:dyDescent="0.25">
      <c r="B28" s="248" t="s">
        <v>11</v>
      </c>
      <c r="C28" s="249"/>
      <c r="D28" s="87" t="s">
        <v>12</v>
      </c>
      <c r="E28" s="86"/>
    </row>
    <row r="29" spans="1:11" x14ac:dyDescent="0.25">
      <c r="B29" s="245" t="s">
        <v>233</v>
      </c>
      <c r="C29" s="246"/>
      <c r="D29" s="253" t="s">
        <v>239</v>
      </c>
      <c r="E29" s="254"/>
    </row>
  </sheetData>
  <mergeCells count="31">
    <mergeCell ref="B26:C26"/>
    <mergeCell ref="B27:C27"/>
    <mergeCell ref="D27:E27"/>
    <mergeCell ref="B28:C28"/>
    <mergeCell ref="B29:C29"/>
    <mergeCell ref="D29:E29"/>
    <mergeCell ref="B25:C25"/>
    <mergeCell ref="D25:E25"/>
    <mergeCell ref="B21:E21"/>
    <mergeCell ref="B22:C22"/>
    <mergeCell ref="B23:C23"/>
    <mergeCell ref="D23:E23"/>
    <mergeCell ref="B24:C24"/>
    <mergeCell ref="B16:E16"/>
    <mergeCell ref="B20:C20"/>
    <mergeCell ref="D20:E20"/>
    <mergeCell ref="B19:C19"/>
    <mergeCell ref="B18:C18"/>
    <mergeCell ref="B17:C17"/>
    <mergeCell ref="D18:E18"/>
    <mergeCell ref="B11:E11"/>
    <mergeCell ref="B2:E2"/>
    <mergeCell ref="B4:E4"/>
    <mergeCell ref="B12:E12"/>
    <mergeCell ref="B15:C15"/>
    <mergeCell ref="B14:C14"/>
    <mergeCell ref="B13:E13"/>
    <mergeCell ref="B8:E8"/>
    <mergeCell ref="B7:E7"/>
    <mergeCell ref="B3:E3"/>
    <mergeCell ref="B6:E6"/>
  </mergeCells>
  <hyperlinks>
    <hyperlink ref="D20" r:id="rId1" xr:uid="{8B246935-04FA-42F7-8C50-D8E62A6E8619}"/>
    <hyperlink ref="D25" r:id="rId2" xr:uid="{2FBFCDD3-7B83-46A3-81F7-E276CA06E321}"/>
    <hyperlink ref="D29" r:id="rId3" xr:uid="{112309FA-C0CB-4E6C-86B3-1A48E21D9079}"/>
  </hyperlinks>
  <printOptions horizontalCentered="1"/>
  <pageMargins left="0.25" right="0.25" top="0.75" bottom="0.75" header="0.3" footer="0.3"/>
  <pageSetup scale="75" orientation="portrait" horizontalDpi="4294967293" verticalDpi="300" r:id="rId4"/>
  <drawing r:id="rId5"/>
  <legacyDrawing r:id="rId6"/>
  <mc:AlternateContent xmlns:mc="http://schemas.openxmlformats.org/markup-compatibility/2006">
    <mc:Choice Requires="x14">
      <controls>
        <mc:AlternateContent xmlns:mc="http://schemas.openxmlformats.org/markup-compatibility/2006">
          <mc:Choice Requires="x14">
            <control shapeId="64513" r:id="rId7" name="Check Box 1">
              <controlPr defaultSize="0" autoFill="0" autoLine="0" autoPict="0" altText="Check box for filling out information">
                <anchor moveWithCells="1">
                  <from>
                    <xdr:col>4</xdr:col>
                    <xdr:colOff>1104900</xdr:colOff>
                    <xdr:row>9</xdr:row>
                    <xdr:rowOff>104775</xdr:rowOff>
                  </from>
                  <to>
                    <xdr:col>4</xdr:col>
                    <xdr:colOff>1323975</xdr:colOff>
                    <xdr:row>9</xdr:row>
                    <xdr:rowOff>295275</xdr:rowOff>
                  </to>
                </anchor>
              </controlPr>
            </control>
          </mc:Choice>
        </mc:AlternateContent>
        <mc:AlternateContent xmlns:mc="http://schemas.openxmlformats.org/markup-compatibility/2006">
          <mc:Choice Requires="x14">
            <control shapeId="64514" r:id="rId8" name="Check Box 2">
              <controlPr defaultSize="0" autoFill="0" autoLine="0" autoPict="0" altText="Check box for filling out information">
                <anchor moveWithCells="1">
                  <from>
                    <xdr:col>4</xdr:col>
                    <xdr:colOff>266700</xdr:colOff>
                    <xdr:row>9</xdr:row>
                    <xdr:rowOff>104775</xdr:rowOff>
                  </from>
                  <to>
                    <xdr:col>4</xdr:col>
                    <xdr:colOff>485775</xdr:colOff>
                    <xdr:row>9</xdr:row>
                    <xdr:rowOff>295275</xdr:rowOff>
                  </to>
                </anchor>
              </controlPr>
            </control>
          </mc:Choice>
        </mc:AlternateContent>
        <mc:AlternateContent xmlns:mc="http://schemas.openxmlformats.org/markup-compatibility/2006">
          <mc:Choice Requires="x14">
            <control shapeId="64515" r:id="rId9" name="Check Box 3">
              <controlPr defaultSize="0" autoFill="0" autoLine="0" autoPict="0" altText="Check box for filling out information">
                <anchor moveWithCells="1">
                  <from>
                    <xdr:col>4</xdr:col>
                    <xdr:colOff>1104900</xdr:colOff>
                    <xdr:row>9</xdr:row>
                    <xdr:rowOff>104775</xdr:rowOff>
                  </from>
                  <to>
                    <xdr:col>4</xdr:col>
                    <xdr:colOff>1323975</xdr:colOff>
                    <xdr:row>9</xdr:row>
                    <xdr:rowOff>295275</xdr:rowOff>
                  </to>
                </anchor>
              </controlPr>
            </control>
          </mc:Choice>
        </mc:AlternateContent>
        <mc:AlternateContent xmlns:mc="http://schemas.openxmlformats.org/markup-compatibility/2006">
          <mc:Choice Requires="x14">
            <control shapeId="64516" r:id="rId10" name="Check Box 4">
              <controlPr defaultSize="0" autoFill="0" autoLine="0" autoPict="0" altText="Check box for filling out information">
                <anchor moveWithCells="1">
                  <from>
                    <xdr:col>4</xdr:col>
                    <xdr:colOff>266700</xdr:colOff>
                    <xdr:row>9</xdr:row>
                    <xdr:rowOff>104775</xdr:rowOff>
                  </from>
                  <to>
                    <xdr:col>4</xdr:col>
                    <xdr:colOff>485775</xdr:colOff>
                    <xdr:row>9</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4ABF4-7C3E-43FF-B756-32D0C49956E2}">
  <sheetPr codeName="Sheet5">
    <pageSetUpPr fitToPage="1"/>
  </sheetPr>
  <dimension ref="A1:N51"/>
  <sheetViews>
    <sheetView topLeftCell="A24" zoomScaleNormal="100" workbookViewId="0">
      <selection activeCell="C9" sqref="C9:D9"/>
    </sheetView>
  </sheetViews>
  <sheetFormatPr defaultColWidth="0" defaultRowHeight="15" x14ac:dyDescent="0.25"/>
  <cols>
    <col min="1" max="1" width="6.140625" style="3" customWidth="1"/>
    <col min="2" max="2" width="41.5703125" customWidth="1"/>
    <col min="3" max="3" width="43.85546875" customWidth="1"/>
    <col min="4" max="4" width="45.85546875" customWidth="1"/>
    <col min="5" max="5" width="6.140625" style="3" customWidth="1"/>
    <col min="6" max="16384" width="8.85546875" hidden="1"/>
  </cols>
  <sheetData>
    <row r="1" spans="1:12" x14ac:dyDescent="0.25">
      <c r="B1" s="3"/>
      <c r="C1" s="3"/>
      <c r="D1" s="3"/>
    </row>
    <row r="2" spans="1:12" ht="26.25" x14ac:dyDescent="0.4">
      <c r="B2" s="225" t="s">
        <v>130</v>
      </c>
      <c r="C2" s="226"/>
      <c r="D2" s="227"/>
      <c r="E2" s="10"/>
      <c r="F2" s="6"/>
    </row>
    <row r="3" spans="1:12" x14ac:dyDescent="0.25">
      <c r="B3" s="16" t="s">
        <v>13</v>
      </c>
      <c r="C3" s="272">
        <v>46244</v>
      </c>
      <c r="D3" s="273"/>
    </row>
    <row r="4" spans="1:12" x14ac:dyDescent="0.25">
      <c r="B4" s="76"/>
      <c r="C4" s="3"/>
      <c r="D4" s="3"/>
    </row>
    <row r="5" spans="1:12" x14ac:dyDescent="0.25">
      <c r="B5" s="288" t="s">
        <v>192</v>
      </c>
      <c r="C5" s="288"/>
      <c r="D5" s="288"/>
      <c r="F5" s="75"/>
      <c r="G5" s="75"/>
      <c r="H5" s="75"/>
      <c r="I5" s="75"/>
      <c r="J5" s="75"/>
      <c r="K5" s="75"/>
      <c r="L5" s="75"/>
    </row>
    <row r="6" spans="1:12" x14ac:dyDescent="0.25">
      <c r="B6" s="3"/>
      <c r="C6" s="3"/>
      <c r="D6" s="3"/>
      <c r="F6" s="75"/>
    </row>
    <row r="7" spans="1:12" s="1" customFormat="1" ht="15.75" x14ac:dyDescent="0.25">
      <c r="A7" s="8"/>
      <c r="B7" s="265" t="s">
        <v>129</v>
      </c>
      <c r="C7" s="266"/>
      <c r="D7" s="267"/>
      <c r="E7" s="61"/>
    </row>
    <row r="8" spans="1:12" ht="51.75" customHeight="1" x14ac:dyDescent="0.25">
      <c r="B8" s="74" t="s">
        <v>128</v>
      </c>
      <c r="C8" s="281" t="s">
        <v>151</v>
      </c>
      <c r="D8" s="282"/>
    </row>
    <row r="9" spans="1:12" s="62" customFormat="1" ht="72" customHeight="1" x14ac:dyDescent="0.25">
      <c r="A9" s="63"/>
      <c r="B9" s="73" t="s">
        <v>182</v>
      </c>
      <c r="C9" s="268" t="s">
        <v>15284</v>
      </c>
      <c r="D9" s="269"/>
      <c r="E9" s="63"/>
    </row>
    <row r="10" spans="1:12" s="62" customFormat="1" ht="60" x14ac:dyDescent="0.25">
      <c r="A10" s="63"/>
      <c r="B10" s="73" t="s">
        <v>183</v>
      </c>
      <c r="C10" s="268" t="s">
        <v>15281</v>
      </c>
      <c r="D10" s="269"/>
      <c r="E10" s="63"/>
    </row>
    <row r="11" spans="1:12" s="62" customFormat="1" ht="79.5" customHeight="1" x14ac:dyDescent="0.25">
      <c r="A11" s="63"/>
      <c r="B11" s="73" t="s">
        <v>184</v>
      </c>
      <c r="C11" s="268" t="s">
        <v>15282</v>
      </c>
      <c r="D11" s="269"/>
      <c r="E11" s="63"/>
    </row>
    <row r="12" spans="1:12" s="62" customFormat="1" ht="63.75" customHeight="1" x14ac:dyDescent="0.25">
      <c r="A12" s="63"/>
      <c r="B12" s="73" t="s">
        <v>185</v>
      </c>
      <c r="C12" s="268" t="s">
        <v>15281</v>
      </c>
      <c r="D12" s="269"/>
      <c r="E12" s="63"/>
    </row>
    <row r="13" spans="1:12" s="62" customFormat="1" x14ac:dyDescent="0.25">
      <c r="A13" s="63"/>
      <c r="B13" s="72"/>
      <c r="C13" s="71"/>
      <c r="D13" s="70"/>
      <c r="E13" s="63"/>
    </row>
    <row r="14" spans="1:12" s="1" customFormat="1" ht="15.75" x14ac:dyDescent="0.25">
      <c r="A14" s="8"/>
      <c r="B14" s="289" t="s">
        <v>127</v>
      </c>
      <c r="C14" s="290"/>
      <c r="D14" s="291"/>
      <c r="E14" s="61"/>
    </row>
    <row r="15" spans="1:12" s="62" customFormat="1" x14ac:dyDescent="0.25">
      <c r="A15" s="63"/>
      <c r="B15" s="274" t="s">
        <v>126</v>
      </c>
      <c r="C15" s="275"/>
      <c r="D15" s="276"/>
      <c r="E15" s="63"/>
      <c r="F15" s="64"/>
    </row>
    <row r="16" spans="1:12" s="62" customFormat="1" ht="11.25" customHeight="1" x14ac:dyDescent="0.25">
      <c r="A16" s="63"/>
      <c r="B16" s="68"/>
      <c r="C16" s="67"/>
      <c r="D16" s="66"/>
      <c r="E16" s="63"/>
      <c r="F16" s="64"/>
    </row>
    <row r="17" spans="1:6" s="62" customFormat="1" x14ac:dyDescent="0.25">
      <c r="A17" s="63"/>
      <c r="B17" s="192" t="s">
        <v>125</v>
      </c>
      <c r="C17" s="193" t="s">
        <v>124</v>
      </c>
      <c r="D17" s="66"/>
      <c r="E17" s="63"/>
      <c r="F17" s="69"/>
    </row>
    <row r="18" spans="1:6" s="62" customFormat="1" x14ac:dyDescent="0.25">
      <c r="A18" s="63"/>
      <c r="B18" s="192" t="s">
        <v>123</v>
      </c>
      <c r="C18" s="194" t="s">
        <v>122</v>
      </c>
      <c r="D18" s="66"/>
      <c r="E18" s="63"/>
      <c r="F18" s="64"/>
    </row>
    <row r="19" spans="1:6" s="62" customFormat="1" x14ac:dyDescent="0.25">
      <c r="A19" s="63"/>
      <c r="B19" s="192" t="s">
        <v>121</v>
      </c>
      <c r="C19" s="194" t="s">
        <v>115</v>
      </c>
      <c r="D19" s="66"/>
      <c r="E19" s="63"/>
      <c r="F19" s="64"/>
    </row>
    <row r="20" spans="1:6" s="62" customFormat="1" ht="11.45" customHeight="1" x14ac:dyDescent="0.25">
      <c r="A20" s="63"/>
      <c r="B20" s="68"/>
      <c r="C20" s="67"/>
      <c r="D20" s="66"/>
      <c r="E20" s="63"/>
      <c r="F20" s="64"/>
    </row>
    <row r="21" spans="1:6" x14ac:dyDescent="0.25">
      <c r="B21" s="277" t="s">
        <v>113</v>
      </c>
      <c r="C21" s="277"/>
      <c r="D21" s="277"/>
    </row>
    <row r="22" spans="1:6" ht="24.75" customHeight="1" x14ac:dyDescent="0.25">
      <c r="B22" s="278" t="s">
        <v>15283</v>
      </c>
      <c r="C22" s="279"/>
      <c r="D22" s="280"/>
    </row>
    <row r="23" spans="1:6" s="62" customFormat="1" ht="30.6" customHeight="1" x14ac:dyDescent="0.25">
      <c r="A23" s="63"/>
      <c r="B23" s="274" t="s">
        <v>197</v>
      </c>
      <c r="C23" s="275"/>
      <c r="D23" s="65" t="s">
        <v>34</v>
      </c>
      <c r="E23" s="63"/>
      <c r="F23" s="64"/>
    </row>
    <row r="24" spans="1:6" s="62" customFormat="1" x14ac:dyDescent="0.25">
      <c r="A24" s="63"/>
      <c r="B24" s="283" t="s">
        <v>120</v>
      </c>
      <c r="C24" s="264"/>
      <c r="D24" s="284"/>
      <c r="E24" s="63"/>
      <c r="F24" s="64"/>
    </row>
    <row r="25" spans="1:6" s="62" customFormat="1" x14ac:dyDescent="0.25">
      <c r="A25" s="63"/>
      <c r="B25" s="285"/>
      <c r="C25" s="286"/>
      <c r="D25" s="287"/>
      <c r="E25" s="63"/>
      <c r="F25" s="64"/>
    </row>
    <row r="26" spans="1:6" s="62" customFormat="1" x14ac:dyDescent="0.25">
      <c r="A26" s="63"/>
      <c r="B26" s="271"/>
      <c r="C26" s="271"/>
      <c r="D26" s="271"/>
      <c r="E26" s="63"/>
    </row>
    <row r="27" spans="1:6" s="1" customFormat="1" ht="15.75" x14ac:dyDescent="0.25">
      <c r="A27" s="8"/>
      <c r="B27" s="265" t="s">
        <v>119</v>
      </c>
      <c r="C27" s="266"/>
      <c r="D27" s="267"/>
      <c r="E27" s="61"/>
    </row>
    <row r="28" spans="1:6" x14ac:dyDescent="0.25">
      <c r="B28" s="229" t="s">
        <v>172</v>
      </c>
      <c r="C28" s="230"/>
      <c r="D28" s="231"/>
    </row>
    <row r="29" spans="1:6" ht="11.45" customHeight="1" x14ac:dyDescent="0.25">
      <c r="B29" s="60"/>
      <c r="C29" s="84"/>
      <c r="D29" s="59"/>
    </row>
    <row r="30" spans="1:6" x14ac:dyDescent="0.25">
      <c r="B30" s="195" t="s">
        <v>174</v>
      </c>
      <c r="C30" s="196" t="s">
        <v>118</v>
      </c>
      <c r="D30" s="54"/>
      <c r="F30" s="57"/>
    </row>
    <row r="31" spans="1:6" x14ac:dyDescent="0.25">
      <c r="B31" s="195" t="s">
        <v>117</v>
      </c>
      <c r="C31" s="196" t="s">
        <v>196</v>
      </c>
      <c r="D31" s="54"/>
    </row>
    <row r="32" spans="1:6" x14ac:dyDescent="0.25">
      <c r="B32" s="195" t="s">
        <v>177</v>
      </c>
      <c r="C32" s="196" t="s">
        <v>153</v>
      </c>
      <c r="D32" s="54"/>
    </row>
    <row r="33" spans="2:14" x14ac:dyDescent="0.25">
      <c r="B33" s="195" t="s">
        <v>176</v>
      </c>
      <c r="C33" s="196" t="s">
        <v>154</v>
      </c>
      <c r="D33" s="54"/>
      <c r="F33" s="264"/>
      <c r="G33" s="264"/>
      <c r="H33" s="264"/>
      <c r="I33" s="264"/>
      <c r="J33" s="264"/>
      <c r="K33" s="264"/>
      <c r="L33" s="264"/>
      <c r="M33" s="264"/>
      <c r="N33" s="264"/>
    </row>
    <row r="34" spans="2:14" x14ac:dyDescent="0.25">
      <c r="B34" s="195" t="s">
        <v>116</v>
      </c>
      <c r="C34" s="196" t="s">
        <v>175</v>
      </c>
      <c r="D34" s="54"/>
      <c r="F34" s="264"/>
      <c r="G34" s="264"/>
      <c r="H34" s="264"/>
      <c r="I34" s="264"/>
      <c r="J34" s="264"/>
      <c r="K34" s="264"/>
      <c r="L34" s="264"/>
      <c r="M34" s="264"/>
      <c r="N34" s="264"/>
    </row>
    <row r="35" spans="2:14" x14ac:dyDescent="0.25">
      <c r="B35" s="195" t="s">
        <v>114</v>
      </c>
      <c r="C35" s="196" t="s">
        <v>115</v>
      </c>
      <c r="D35" s="54"/>
    </row>
    <row r="36" spans="2:14" x14ac:dyDescent="0.25">
      <c r="B36" s="195" t="s">
        <v>178</v>
      </c>
      <c r="C36" s="3"/>
      <c r="D36" s="54"/>
    </row>
    <row r="37" spans="2:14" ht="12" customHeight="1" x14ac:dyDescent="0.25">
      <c r="B37" s="55"/>
      <c r="C37" s="3"/>
      <c r="D37" s="54"/>
    </row>
    <row r="38" spans="2:14" x14ac:dyDescent="0.25">
      <c r="B38" s="238" t="s">
        <v>173</v>
      </c>
      <c r="C38" s="239"/>
      <c r="D38" s="240"/>
    </row>
    <row r="39" spans="2:14" ht="28.5" customHeight="1" x14ac:dyDescent="0.25">
      <c r="B39" s="261"/>
      <c r="C39" s="262"/>
      <c r="D39" s="263"/>
    </row>
    <row r="40" spans="2:14" x14ac:dyDescent="0.25">
      <c r="B40" s="258" t="s">
        <v>155</v>
      </c>
      <c r="C40" s="259"/>
      <c r="D40" s="260"/>
    </row>
    <row r="41" spans="2:14" ht="34.5" customHeight="1" x14ac:dyDescent="0.25">
      <c r="B41" s="261" t="s">
        <v>15285</v>
      </c>
      <c r="C41" s="262"/>
      <c r="D41" s="263"/>
    </row>
    <row r="42" spans="2:14" ht="35.25" customHeight="1" x14ac:dyDescent="0.25">
      <c r="B42" s="270" t="s">
        <v>112</v>
      </c>
      <c r="C42" s="270"/>
      <c r="D42" s="270"/>
    </row>
    <row r="43" spans="2:14" ht="46.5" customHeight="1" x14ac:dyDescent="0.25">
      <c r="B43" s="257" t="s">
        <v>15286</v>
      </c>
      <c r="C43" s="257"/>
      <c r="D43" s="257"/>
    </row>
    <row r="44" spans="2:14" x14ac:dyDescent="0.25">
      <c r="B44" s="53"/>
      <c r="C44" s="53"/>
      <c r="D44" s="53"/>
    </row>
    <row r="45" spans="2:14" x14ac:dyDescent="0.25">
      <c r="B45" s="53"/>
      <c r="C45" s="53"/>
      <c r="D45" s="53"/>
    </row>
    <row r="46" spans="2:14" x14ac:dyDescent="0.25">
      <c r="B46" s="53"/>
      <c r="C46" s="53"/>
      <c r="D46" s="53"/>
    </row>
    <row r="47" spans="2:14" x14ac:dyDescent="0.25">
      <c r="B47" s="53"/>
      <c r="C47" s="53"/>
      <c r="D47" s="53"/>
    </row>
    <row r="48" spans="2:14" x14ac:dyDescent="0.25">
      <c r="B48" s="53"/>
      <c r="C48" s="53"/>
      <c r="D48" s="53"/>
    </row>
    <row r="49" spans="2:4" x14ac:dyDescent="0.25">
      <c r="B49" s="53"/>
      <c r="C49" s="53"/>
      <c r="D49" s="53"/>
    </row>
    <row r="50" spans="2:4" x14ac:dyDescent="0.25">
      <c r="B50" s="53"/>
      <c r="C50" s="53"/>
      <c r="D50" s="53"/>
    </row>
    <row r="51" spans="2:4" x14ac:dyDescent="0.25">
      <c r="B51" s="53"/>
      <c r="C51" s="53"/>
      <c r="D51" s="53"/>
    </row>
  </sheetData>
  <sheetProtection algorithmName="SHA-512" hashValue="XMzoKvTu8l7WPhXnbpFvrR54N0KLg+5r1i68uQIViXO2GCo+NwGj4Z7c2U3y0GYGFvIq2Kil04Z+WvgHx9dE5A==" saltValue="0CXZtZF83vRaI6uQSh+oBA==" spinCount="100000" sheet="1"/>
  <mergeCells count="26">
    <mergeCell ref="B2:D2"/>
    <mergeCell ref="B42:D42"/>
    <mergeCell ref="B26:D26"/>
    <mergeCell ref="B7:D7"/>
    <mergeCell ref="C3:D3"/>
    <mergeCell ref="B15:D15"/>
    <mergeCell ref="B21:D21"/>
    <mergeCell ref="B22:D22"/>
    <mergeCell ref="B23:C23"/>
    <mergeCell ref="C12:D12"/>
    <mergeCell ref="C8:D8"/>
    <mergeCell ref="C11:D11"/>
    <mergeCell ref="B24:D24"/>
    <mergeCell ref="B25:D25"/>
    <mergeCell ref="B5:D5"/>
    <mergeCell ref="B14:D14"/>
    <mergeCell ref="F33:N34"/>
    <mergeCell ref="B27:D27"/>
    <mergeCell ref="B39:D39"/>
    <mergeCell ref="C9:D9"/>
    <mergeCell ref="C10:D10"/>
    <mergeCell ref="B43:D43"/>
    <mergeCell ref="B28:D28"/>
    <mergeCell ref="B38:D38"/>
    <mergeCell ref="B40:D40"/>
    <mergeCell ref="B41:D41"/>
  </mergeCells>
  <dataValidations count="1">
    <dataValidation type="list" allowBlank="1" showInputMessage="1" showErrorMessage="1" sqref="D23" xr:uid="{16E34F37-0774-4BE3-BB64-CDE3B4FAB36A}">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2470" r:id="rId4" name="Check Box 6">
              <controlPr defaultSize="0" autoFill="0" autoLine="0" autoPict="0" altText="Check box for filling out information">
                <anchor moveWithCells="1">
                  <from>
                    <xdr:col>2</xdr:col>
                    <xdr:colOff>85725</xdr:colOff>
                    <xdr:row>30</xdr:row>
                    <xdr:rowOff>0</xdr:rowOff>
                  </from>
                  <to>
                    <xdr:col>2</xdr:col>
                    <xdr:colOff>304800</xdr:colOff>
                    <xdr:row>31</xdr:row>
                    <xdr:rowOff>9525</xdr:rowOff>
                  </to>
                </anchor>
              </controlPr>
            </control>
          </mc:Choice>
        </mc:AlternateContent>
        <mc:AlternateContent xmlns:mc="http://schemas.openxmlformats.org/markup-compatibility/2006">
          <mc:Choice Requires="x14">
            <control shapeId="62474" r:id="rId5" name="Check Box 10">
              <controlPr defaultSize="0" autoFill="0" autoLine="0" autoPict="0" altText="Check box for filling out information">
                <anchor moveWithCells="1">
                  <from>
                    <xdr:col>1</xdr:col>
                    <xdr:colOff>85725</xdr:colOff>
                    <xdr:row>29</xdr:row>
                    <xdr:rowOff>0</xdr:rowOff>
                  </from>
                  <to>
                    <xdr:col>1</xdr:col>
                    <xdr:colOff>304800</xdr:colOff>
                    <xdr:row>30</xdr:row>
                    <xdr:rowOff>9525</xdr:rowOff>
                  </to>
                </anchor>
              </controlPr>
            </control>
          </mc:Choice>
        </mc:AlternateContent>
        <mc:AlternateContent xmlns:mc="http://schemas.openxmlformats.org/markup-compatibility/2006">
          <mc:Choice Requires="x14">
            <control shapeId="62477" r:id="rId6" name="Check Box 13">
              <controlPr defaultSize="0" autoFill="0" autoLine="0" autoPict="0" altText="Check box for filling out information">
                <anchor moveWithCells="1">
                  <from>
                    <xdr:col>1</xdr:col>
                    <xdr:colOff>85725</xdr:colOff>
                    <xdr:row>16</xdr:row>
                    <xdr:rowOff>0</xdr:rowOff>
                  </from>
                  <to>
                    <xdr:col>1</xdr:col>
                    <xdr:colOff>304800</xdr:colOff>
                    <xdr:row>17</xdr:row>
                    <xdr:rowOff>9525</xdr:rowOff>
                  </to>
                </anchor>
              </controlPr>
            </control>
          </mc:Choice>
        </mc:AlternateContent>
        <mc:AlternateContent xmlns:mc="http://schemas.openxmlformats.org/markup-compatibility/2006">
          <mc:Choice Requires="x14">
            <control shapeId="62478" r:id="rId7" name="Check Box 14">
              <controlPr defaultSize="0" autoFill="0" autoLine="0" autoPict="0" altText="Check box for filling out information">
                <anchor moveWithCells="1">
                  <from>
                    <xdr:col>1</xdr:col>
                    <xdr:colOff>85725</xdr:colOff>
                    <xdr:row>18</xdr:row>
                    <xdr:rowOff>0</xdr:rowOff>
                  </from>
                  <to>
                    <xdr:col>1</xdr:col>
                    <xdr:colOff>304800</xdr:colOff>
                    <xdr:row>19</xdr:row>
                    <xdr:rowOff>9525</xdr:rowOff>
                  </to>
                </anchor>
              </controlPr>
            </control>
          </mc:Choice>
        </mc:AlternateContent>
        <mc:AlternateContent xmlns:mc="http://schemas.openxmlformats.org/markup-compatibility/2006">
          <mc:Choice Requires="x14">
            <control shapeId="62480" r:id="rId8" name="Check Box 16">
              <controlPr defaultSize="0" autoFill="0" autoLine="0" autoPict="0" altText="Check box for filling out information">
                <anchor moveWithCells="1">
                  <from>
                    <xdr:col>2</xdr:col>
                    <xdr:colOff>85725</xdr:colOff>
                    <xdr:row>16</xdr:row>
                    <xdr:rowOff>0</xdr:rowOff>
                  </from>
                  <to>
                    <xdr:col>2</xdr:col>
                    <xdr:colOff>304800</xdr:colOff>
                    <xdr:row>17</xdr:row>
                    <xdr:rowOff>9525</xdr:rowOff>
                  </to>
                </anchor>
              </controlPr>
            </control>
          </mc:Choice>
        </mc:AlternateContent>
        <mc:AlternateContent xmlns:mc="http://schemas.openxmlformats.org/markup-compatibility/2006">
          <mc:Choice Requires="x14">
            <control shapeId="62481" r:id="rId9" name="Check Box 17">
              <controlPr defaultSize="0" autoFill="0" autoLine="0" autoPict="0" altText="Check box for filling out information">
                <anchor moveWithCells="1">
                  <from>
                    <xdr:col>2</xdr:col>
                    <xdr:colOff>85725</xdr:colOff>
                    <xdr:row>17</xdr:row>
                    <xdr:rowOff>0</xdr:rowOff>
                  </from>
                  <to>
                    <xdr:col>2</xdr:col>
                    <xdr:colOff>304800</xdr:colOff>
                    <xdr:row>18</xdr:row>
                    <xdr:rowOff>9525</xdr:rowOff>
                  </to>
                </anchor>
              </controlPr>
            </control>
          </mc:Choice>
        </mc:AlternateContent>
        <mc:AlternateContent xmlns:mc="http://schemas.openxmlformats.org/markup-compatibility/2006">
          <mc:Choice Requires="x14">
            <control shapeId="62482" r:id="rId10" name="Check Box 18">
              <controlPr defaultSize="0" autoFill="0" autoLine="0" autoPict="0" altText="Check box for filling out information">
                <anchor moveWithCells="1">
                  <from>
                    <xdr:col>2</xdr:col>
                    <xdr:colOff>85725</xdr:colOff>
                    <xdr:row>18</xdr:row>
                    <xdr:rowOff>0</xdr:rowOff>
                  </from>
                  <to>
                    <xdr:col>2</xdr:col>
                    <xdr:colOff>304800</xdr:colOff>
                    <xdr:row>19</xdr:row>
                    <xdr:rowOff>9525</xdr:rowOff>
                  </to>
                </anchor>
              </controlPr>
            </control>
          </mc:Choice>
        </mc:AlternateContent>
        <mc:AlternateContent xmlns:mc="http://schemas.openxmlformats.org/markup-compatibility/2006">
          <mc:Choice Requires="x14">
            <control shapeId="62469" r:id="rId11" name="Check Box 5">
              <controlPr defaultSize="0" autoFill="0" autoLine="0" autoPict="0" altText="Check box for filling out information">
                <anchor moveWithCells="1">
                  <from>
                    <xdr:col>2</xdr:col>
                    <xdr:colOff>85725</xdr:colOff>
                    <xdr:row>29</xdr:row>
                    <xdr:rowOff>0</xdr:rowOff>
                  </from>
                  <to>
                    <xdr:col>2</xdr:col>
                    <xdr:colOff>304800</xdr:colOff>
                    <xdr:row>30</xdr:row>
                    <xdr:rowOff>9525</xdr:rowOff>
                  </to>
                </anchor>
              </controlPr>
            </control>
          </mc:Choice>
        </mc:AlternateContent>
        <mc:AlternateContent xmlns:mc="http://schemas.openxmlformats.org/markup-compatibility/2006">
          <mc:Choice Requires="x14">
            <control shapeId="62467" r:id="rId12" name="Check Box 3">
              <controlPr defaultSize="0" autoFill="0" autoLine="0" autoPict="0" altText="Check box for filling out information">
                <anchor moveWithCells="1">
                  <from>
                    <xdr:col>1</xdr:col>
                    <xdr:colOff>85725</xdr:colOff>
                    <xdr:row>34</xdr:row>
                    <xdr:rowOff>0</xdr:rowOff>
                  </from>
                  <to>
                    <xdr:col>1</xdr:col>
                    <xdr:colOff>304800</xdr:colOff>
                    <xdr:row>35</xdr:row>
                    <xdr:rowOff>9525</xdr:rowOff>
                  </to>
                </anchor>
              </controlPr>
            </control>
          </mc:Choice>
        </mc:AlternateContent>
        <mc:AlternateContent xmlns:mc="http://schemas.openxmlformats.org/markup-compatibility/2006">
          <mc:Choice Requires="x14">
            <control shapeId="62468" r:id="rId13" name="Check Box 4">
              <controlPr defaultSize="0" autoFill="0" autoLine="0" autoPict="0" altText="Check box for filling out information">
                <anchor moveWithCells="1">
                  <from>
                    <xdr:col>1</xdr:col>
                    <xdr:colOff>85725</xdr:colOff>
                    <xdr:row>35</xdr:row>
                    <xdr:rowOff>0</xdr:rowOff>
                  </from>
                  <to>
                    <xdr:col>1</xdr:col>
                    <xdr:colOff>304800</xdr:colOff>
                    <xdr:row>36</xdr:row>
                    <xdr:rowOff>9525</xdr:rowOff>
                  </to>
                </anchor>
              </controlPr>
            </control>
          </mc:Choice>
        </mc:AlternateContent>
        <mc:AlternateContent xmlns:mc="http://schemas.openxmlformats.org/markup-compatibility/2006">
          <mc:Choice Requires="x14">
            <control shapeId="62471" r:id="rId14" name="Check Box 7">
              <controlPr defaultSize="0" autoFill="0" autoLine="0" autoPict="0" altText="Check box for filling out information">
                <anchor moveWithCells="1">
                  <from>
                    <xdr:col>2</xdr:col>
                    <xdr:colOff>85725</xdr:colOff>
                    <xdr:row>31</xdr:row>
                    <xdr:rowOff>0</xdr:rowOff>
                  </from>
                  <to>
                    <xdr:col>2</xdr:col>
                    <xdr:colOff>304800</xdr:colOff>
                    <xdr:row>32</xdr:row>
                    <xdr:rowOff>9525</xdr:rowOff>
                  </to>
                </anchor>
              </controlPr>
            </control>
          </mc:Choice>
        </mc:AlternateContent>
        <mc:AlternateContent xmlns:mc="http://schemas.openxmlformats.org/markup-compatibility/2006">
          <mc:Choice Requires="x14">
            <control shapeId="62498" r:id="rId15" name="Check Box 34">
              <controlPr defaultSize="0" autoFill="0" autoLine="0" autoPict="0" altText="Check box for filling out information">
                <anchor moveWithCells="1">
                  <from>
                    <xdr:col>1</xdr:col>
                    <xdr:colOff>85725</xdr:colOff>
                    <xdr:row>34</xdr:row>
                    <xdr:rowOff>0</xdr:rowOff>
                  </from>
                  <to>
                    <xdr:col>1</xdr:col>
                    <xdr:colOff>304800</xdr:colOff>
                    <xdr:row>35</xdr:row>
                    <xdr:rowOff>9525</xdr:rowOff>
                  </to>
                </anchor>
              </controlPr>
            </control>
          </mc:Choice>
        </mc:AlternateContent>
        <mc:AlternateContent xmlns:mc="http://schemas.openxmlformats.org/markup-compatibility/2006">
          <mc:Choice Requires="x14">
            <control shapeId="62472" r:id="rId16" name="Check Box 8">
              <controlPr defaultSize="0" autoFill="0" autoLine="0" autoPict="0" altText="Check box for filling out information">
                <anchor moveWithCells="1">
                  <from>
                    <xdr:col>2</xdr:col>
                    <xdr:colOff>85725</xdr:colOff>
                    <xdr:row>32</xdr:row>
                    <xdr:rowOff>0</xdr:rowOff>
                  </from>
                  <to>
                    <xdr:col>2</xdr:col>
                    <xdr:colOff>304800</xdr:colOff>
                    <xdr:row>33</xdr:row>
                    <xdr:rowOff>9525</xdr:rowOff>
                  </to>
                </anchor>
              </controlPr>
            </control>
          </mc:Choice>
        </mc:AlternateContent>
        <mc:AlternateContent xmlns:mc="http://schemas.openxmlformats.org/markup-compatibility/2006">
          <mc:Choice Requires="x14">
            <control shapeId="62499" r:id="rId17" name="Check Box 35">
              <controlPr defaultSize="0" autoFill="0" autoLine="0" autoPict="0" altText="Check box for filling out information">
                <anchor moveWithCells="1">
                  <from>
                    <xdr:col>1</xdr:col>
                    <xdr:colOff>85725</xdr:colOff>
                    <xdr:row>34</xdr:row>
                    <xdr:rowOff>0</xdr:rowOff>
                  </from>
                  <to>
                    <xdr:col>1</xdr:col>
                    <xdr:colOff>304800</xdr:colOff>
                    <xdr:row>35</xdr:row>
                    <xdr:rowOff>9525</xdr:rowOff>
                  </to>
                </anchor>
              </controlPr>
            </control>
          </mc:Choice>
        </mc:AlternateContent>
        <mc:AlternateContent xmlns:mc="http://schemas.openxmlformats.org/markup-compatibility/2006">
          <mc:Choice Requires="x14">
            <control shapeId="62500" r:id="rId18" name="Check Box 36">
              <controlPr defaultSize="0" autoFill="0" autoLine="0" autoPict="0" altText="Check box for filling out information">
                <anchor moveWithCells="1">
                  <from>
                    <xdr:col>1</xdr:col>
                    <xdr:colOff>85725</xdr:colOff>
                    <xdr:row>35</xdr:row>
                    <xdr:rowOff>0</xdr:rowOff>
                  </from>
                  <to>
                    <xdr:col>1</xdr:col>
                    <xdr:colOff>304800</xdr:colOff>
                    <xdr:row>36</xdr:row>
                    <xdr:rowOff>9525</xdr:rowOff>
                  </to>
                </anchor>
              </controlPr>
            </control>
          </mc:Choice>
        </mc:AlternateContent>
        <mc:AlternateContent xmlns:mc="http://schemas.openxmlformats.org/markup-compatibility/2006">
          <mc:Choice Requires="x14">
            <control shapeId="62501" r:id="rId19" name="Check Box 37">
              <controlPr defaultSize="0" autoFill="0" autoLine="0" autoPict="0" altText="Check box for filling out information">
                <anchor moveWithCells="1">
                  <from>
                    <xdr:col>1</xdr:col>
                    <xdr:colOff>85725</xdr:colOff>
                    <xdr:row>35</xdr:row>
                    <xdr:rowOff>0</xdr:rowOff>
                  </from>
                  <to>
                    <xdr:col>1</xdr:col>
                    <xdr:colOff>304800</xdr:colOff>
                    <xdr:row>36</xdr:row>
                    <xdr:rowOff>9525</xdr:rowOff>
                  </to>
                </anchor>
              </controlPr>
            </control>
          </mc:Choice>
        </mc:AlternateContent>
        <mc:AlternateContent xmlns:mc="http://schemas.openxmlformats.org/markup-compatibility/2006">
          <mc:Choice Requires="x14">
            <control shapeId="62507" r:id="rId20" name="Check Box 43">
              <controlPr defaultSize="0" autoFill="0" autoLine="0" autoPict="0" altText="Check box for filling out information">
                <anchor moveWithCells="1">
                  <from>
                    <xdr:col>2</xdr:col>
                    <xdr:colOff>85725</xdr:colOff>
                    <xdr:row>30</xdr:row>
                    <xdr:rowOff>0</xdr:rowOff>
                  </from>
                  <to>
                    <xdr:col>2</xdr:col>
                    <xdr:colOff>304800</xdr:colOff>
                    <xdr:row>31</xdr:row>
                    <xdr:rowOff>9525</xdr:rowOff>
                  </to>
                </anchor>
              </controlPr>
            </control>
          </mc:Choice>
        </mc:AlternateContent>
        <mc:AlternateContent xmlns:mc="http://schemas.openxmlformats.org/markup-compatibility/2006">
          <mc:Choice Requires="x14">
            <control shapeId="62508" r:id="rId21" name="Check Box 44">
              <controlPr defaultSize="0" autoFill="0" autoLine="0" autoPict="0" altText="Check box for filling out information">
                <anchor moveWithCells="1">
                  <from>
                    <xdr:col>2</xdr:col>
                    <xdr:colOff>85725</xdr:colOff>
                    <xdr:row>30</xdr:row>
                    <xdr:rowOff>0</xdr:rowOff>
                  </from>
                  <to>
                    <xdr:col>2</xdr:col>
                    <xdr:colOff>304800</xdr:colOff>
                    <xdr:row>31</xdr:row>
                    <xdr:rowOff>9525</xdr:rowOff>
                  </to>
                </anchor>
              </controlPr>
            </control>
          </mc:Choice>
        </mc:AlternateContent>
        <mc:AlternateContent xmlns:mc="http://schemas.openxmlformats.org/markup-compatibility/2006">
          <mc:Choice Requires="x14">
            <control shapeId="62509" r:id="rId22" name="Check Box 45">
              <controlPr defaultSize="0" autoFill="0" autoLine="0" autoPict="0" altText="Check box for filling out information">
                <anchor moveWithCells="1">
                  <from>
                    <xdr:col>2</xdr:col>
                    <xdr:colOff>85725</xdr:colOff>
                    <xdr:row>31</xdr:row>
                    <xdr:rowOff>0</xdr:rowOff>
                  </from>
                  <to>
                    <xdr:col>2</xdr:col>
                    <xdr:colOff>304800</xdr:colOff>
                    <xdr:row>32</xdr:row>
                    <xdr:rowOff>9525</xdr:rowOff>
                  </to>
                </anchor>
              </controlPr>
            </control>
          </mc:Choice>
        </mc:AlternateContent>
        <mc:AlternateContent xmlns:mc="http://schemas.openxmlformats.org/markup-compatibility/2006">
          <mc:Choice Requires="x14">
            <control shapeId="62510" r:id="rId23" name="Check Box 46">
              <controlPr defaultSize="0" autoFill="0" autoLine="0" autoPict="0" altText="Check box for filling out information">
                <anchor moveWithCells="1">
                  <from>
                    <xdr:col>2</xdr:col>
                    <xdr:colOff>85725</xdr:colOff>
                    <xdr:row>31</xdr:row>
                    <xdr:rowOff>0</xdr:rowOff>
                  </from>
                  <to>
                    <xdr:col>2</xdr:col>
                    <xdr:colOff>304800</xdr:colOff>
                    <xdr:row>32</xdr:row>
                    <xdr:rowOff>9525</xdr:rowOff>
                  </to>
                </anchor>
              </controlPr>
            </control>
          </mc:Choice>
        </mc:AlternateContent>
        <mc:AlternateContent xmlns:mc="http://schemas.openxmlformats.org/markup-compatibility/2006">
          <mc:Choice Requires="x14">
            <control shapeId="62511" r:id="rId24" name="Check Box 47">
              <controlPr defaultSize="0" autoFill="0" autoLine="0" autoPict="0" altText="Check box for filling out information">
                <anchor moveWithCells="1">
                  <from>
                    <xdr:col>2</xdr:col>
                    <xdr:colOff>85725</xdr:colOff>
                    <xdr:row>31</xdr:row>
                    <xdr:rowOff>0</xdr:rowOff>
                  </from>
                  <to>
                    <xdr:col>2</xdr:col>
                    <xdr:colOff>304800</xdr:colOff>
                    <xdr:row>32</xdr:row>
                    <xdr:rowOff>9525</xdr:rowOff>
                  </to>
                </anchor>
              </controlPr>
            </control>
          </mc:Choice>
        </mc:AlternateContent>
        <mc:AlternateContent xmlns:mc="http://schemas.openxmlformats.org/markup-compatibility/2006">
          <mc:Choice Requires="x14">
            <control shapeId="62512" r:id="rId25" name="Check Box 48">
              <controlPr defaultSize="0" autoFill="0" autoLine="0" autoPict="0" altText="Check box for filling out information">
                <anchor moveWithCells="1">
                  <from>
                    <xdr:col>2</xdr:col>
                    <xdr:colOff>85725</xdr:colOff>
                    <xdr:row>32</xdr:row>
                    <xdr:rowOff>0</xdr:rowOff>
                  </from>
                  <to>
                    <xdr:col>2</xdr:col>
                    <xdr:colOff>304800</xdr:colOff>
                    <xdr:row>33</xdr:row>
                    <xdr:rowOff>9525</xdr:rowOff>
                  </to>
                </anchor>
              </controlPr>
            </control>
          </mc:Choice>
        </mc:AlternateContent>
        <mc:AlternateContent xmlns:mc="http://schemas.openxmlformats.org/markup-compatibility/2006">
          <mc:Choice Requires="x14">
            <control shapeId="62513" r:id="rId26" name="Check Box 49">
              <controlPr defaultSize="0" autoFill="0" autoLine="0" autoPict="0" altText="Check box for filling out information">
                <anchor moveWithCells="1">
                  <from>
                    <xdr:col>2</xdr:col>
                    <xdr:colOff>85725</xdr:colOff>
                    <xdr:row>32</xdr:row>
                    <xdr:rowOff>0</xdr:rowOff>
                  </from>
                  <to>
                    <xdr:col>2</xdr:col>
                    <xdr:colOff>304800</xdr:colOff>
                    <xdr:row>33</xdr:row>
                    <xdr:rowOff>9525</xdr:rowOff>
                  </to>
                </anchor>
              </controlPr>
            </control>
          </mc:Choice>
        </mc:AlternateContent>
        <mc:AlternateContent xmlns:mc="http://schemas.openxmlformats.org/markup-compatibility/2006">
          <mc:Choice Requires="x14">
            <control shapeId="62514" r:id="rId27" name="Check Box 50">
              <controlPr defaultSize="0" autoFill="0" autoLine="0" autoPict="0" altText="Check box for filling out information">
                <anchor moveWithCells="1">
                  <from>
                    <xdr:col>2</xdr:col>
                    <xdr:colOff>85725</xdr:colOff>
                    <xdr:row>32</xdr:row>
                    <xdr:rowOff>0</xdr:rowOff>
                  </from>
                  <to>
                    <xdr:col>2</xdr:col>
                    <xdr:colOff>304800</xdr:colOff>
                    <xdr:row>33</xdr:row>
                    <xdr:rowOff>9525</xdr:rowOff>
                  </to>
                </anchor>
              </controlPr>
            </control>
          </mc:Choice>
        </mc:AlternateContent>
        <mc:AlternateContent xmlns:mc="http://schemas.openxmlformats.org/markup-compatibility/2006">
          <mc:Choice Requires="x14">
            <control shapeId="62515" r:id="rId28" name="Check Box 51">
              <controlPr defaultSize="0" autoFill="0" autoLine="0" autoPict="0" altText="Check box for filling out information">
                <anchor moveWithCells="1">
                  <from>
                    <xdr:col>2</xdr:col>
                    <xdr:colOff>85725</xdr:colOff>
                    <xdr:row>32</xdr:row>
                    <xdr:rowOff>0</xdr:rowOff>
                  </from>
                  <to>
                    <xdr:col>2</xdr:col>
                    <xdr:colOff>304800</xdr:colOff>
                    <xdr:row>33</xdr:row>
                    <xdr:rowOff>9525</xdr:rowOff>
                  </to>
                </anchor>
              </controlPr>
            </control>
          </mc:Choice>
        </mc:AlternateContent>
        <mc:AlternateContent xmlns:mc="http://schemas.openxmlformats.org/markup-compatibility/2006">
          <mc:Choice Requires="x14">
            <control shapeId="62527" r:id="rId29" name="Check Box 63">
              <controlPr defaultSize="0" autoFill="0" autoLine="0" autoPict="0" altText="Check box for filling out information">
                <anchor moveWithCells="1">
                  <from>
                    <xdr:col>2</xdr:col>
                    <xdr:colOff>85725</xdr:colOff>
                    <xdr:row>31</xdr:row>
                    <xdr:rowOff>0</xdr:rowOff>
                  </from>
                  <to>
                    <xdr:col>2</xdr:col>
                    <xdr:colOff>304800</xdr:colOff>
                    <xdr:row>32</xdr:row>
                    <xdr:rowOff>9525</xdr:rowOff>
                  </to>
                </anchor>
              </controlPr>
            </control>
          </mc:Choice>
        </mc:AlternateContent>
        <mc:AlternateContent xmlns:mc="http://schemas.openxmlformats.org/markup-compatibility/2006">
          <mc:Choice Requires="x14">
            <control shapeId="62528" r:id="rId30" name="Check Box 64">
              <controlPr defaultSize="0" autoFill="0" autoLine="0" autoPict="0" altText="Check box for filling out information">
                <anchor moveWithCells="1">
                  <from>
                    <xdr:col>2</xdr:col>
                    <xdr:colOff>85725</xdr:colOff>
                    <xdr:row>32</xdr:row>
                    <xdr:rowOff>0</xdr:rowOff>
                  </from>
                  <to>
                    <xdr:col>2</xdr:col>
                    <xdr:colOff>304800</xdr:colOff>
                    <xdr:row>33</xdr:row>
                    <xdr:rowOff>9525</xdr:rowOff>
                  </to>
                </anchor>
              </controlPr>
            </control>
          </mc:Choice>
        </mc:AlternateContent>
        <mc:AlternateContent xmlns:mc="http://schemas.openxmlformats.org/markup-compatibility/2006">
          <mc:Choice Requires="x14">
            <control shapeId="62529" r:id="rId31" name="Check Box 65">
              <controlPr defaultSize="0" autoFill="0" autoLine="0" autoPict="0" altText="Check box for filling out information">
                <anchor moveWithCells="1">
                  <from>
                    <xdr:col>2</xdr:col>
                    <xdr:colOff>85725</xdr:colOff>
                    <xdr:row>31</xdr:row>
                    <xdr:rowOff>0</xdr:rowOff>
                  </from>
                  <to>
                    <xdr:col>2</xdr:col>
                    <xdr:colOff>304800</xdr:colOff>
                    <xdr:row>32</xdr:row>
                    <xdr:rowOff>9525</xdr:rowOff>
                  </to>
                </anchor>
              </controlPr>
            </control>
          </mc:Choice>
        </mc:AlternateContent>
        <mc:AlternateContent xmlns:mc="http://schemas.openxmlformats.org/markup-compatibility/2006">
          <mc:Choice Requires="x14">
            <control shapeId="62530" r:id="rId32" name="Check Box 66">
              <controlPr defaultSize="0" autoFill="0" autoLine="0" autoPict="0" altText="Check box for filling out information">
                <anchor moveWithCells="1">
                  <from>
                    <xdr:col>2</xdr:col>
                    <xdr:colOff>85725</xdr:colOff>
                    <xdr:row>31</xdr:row>
                    <xdr:rowOff>0</xdr:rowOff>
                  </from>
                  <to>
                    <xdr:col>2</xdr:col>
                    <xdr:colOff>304800</xdr:colOff>
                    <xdr:row>32</xdr:row>
                    <xdr:rowOff>9525</xdr:rowOff>
                  </to>
                </anchor>
              </controlPr>
            </control>
          </mc:Choice>
        </mc:AlternateContent>
        <mc:AlternateContent xmlns:mc="http://schemas.openxmlformats.org/markup-compatibility/2006">
          <mc:Choice Requires="x14">
            <control shapeId="62531" r:id="rId33" name="Check Box 67">
              <controlPr defaultSize="0" autoFill="0" autoLine="0" autoPict="0" altText="Check box for filling out information">
                <anchor moveWithCells="1">
                  <from>
                    <xdr:col>2</xdr:col>
                    <xdr:colOff>85725</xdr:colOff>
                    <xdr:row>32</xdr:row>
                    <xdr:rowOff>0</xdr:rowOff>
                  </from>
                  <to>
                    <xdr:col>2</xdr:col>
                    <xdr:colOff>304800</xdr:colOff>
                    <xdr:row>33</xdr:row>
                    <xdr:rowOff>9525</xdr:rowOff>
                  </to>
                </anchor>
              </controlPr>
            </control>
          </mc:Choice>
        </mc:AlternateContent>
        <mc:AlternateContent xmlns:mc="http://schemas.openxmlformats.org/markup-compatibility/2006">
          <mc:Choice Requires="x14">
            <control shapeId="62532" r:id="rId34" name="Check Box 68">
              <controlPr defaultSize="0" autoFill="0" autoLine="0" autoPict="0" altText="Check box for filling out information">
                <anchor moveWithCells="1">
                  <from>
                    <xdr:col>2</xdr:col>
                    <xdr:colOff>85725</xdr:colOff>
                    <xdr:row>32</xdr:row>
                    <xdr:rowOff>0</xdr:rowOff>
                  </from>
                  <to>
                    <xdr:col>2</xdr:col>
                    <xdr:colOff>304800</xdr:colOff>
                    <xdr:row>33</xdr:row>
                    <xdr:rowOff>9525</xdr:rowOff>
                  </to>
                </anchor>
              </controlPr>
            </control>
          </mc:Choice>
        </mc:AlternateContent>
        <mc:AlternateContent xmlns:mc="http://schemas.openxmlformats.org/markup-compatibility/2006">
          <mc:Choice Requires="x14">
            <control shapeId="62533" r:id="rId35" name="Check Box 69">
              <controlPr defaultSize="0" autoFill="0" autoLine="0" autoPict="0" altText="Check box for filling out information">
                <anchor moveWithCells="1">
                  <from>
                    <xdr:col>2</xdr:col>
                    <xdr:colOff>85725</xdr:colOff>
                    <xdr:row>32</xdr:row>
                    <xdr:rowOff>0</xdr:rowOff>
                  </from>
                  <to>
                    <xdr:col>2</xdr:col>
                    <xdr:colOff>304800</xdr:colOff>
                    <xdr:row>33</xdr:row>
                    <xdr:rowOff>9525</xdr:rowOff>
                  </to>
                </anchor>
              </controlPr>
            </control>
          </mc:Choice>
        </mc:AlternateContent>
        <mc:AlternateContent xmlns:mc="http://schemas.openxmlformats.org/markup-compatibility/2006">
          <mc:Choice Requires="x14">
            <control shapeId="62465" r:id="rId36" name="Check Box 1">
              <controlPr defaultSize="0" autoFill="0" autoLine="0" autoPict="0" altText="Check box for filling out information">
                <anchor moveWithCells="1">
                  <from>
                    <xdr:col>1</xdr:col>
                    <xdr:colOff>85725</xdr:colOff>
                    <xdr:row>32</xdr:row>
                    <xdr:rowOff>0</xdr:rowOff>
                  </from>
                  <to>
                    <xdr:col>1</xdr:col>
                    <xdr:colOff>304800</xdr:colOff>
                    <xdr:row>33</xdr:row>
                    <xdr:rowOff>9525</xdr:rowOff>
                  </to>
                </anchor>
              </controlPr>
            </control>
          </mc:Choice>
        </mc:AlternateContent>
        <mc:AlternateContent xmlns:mc="http://schemas.openxmlformats.org/markup-compatibility/2006">
          <mc:Choice Requires="x14">
            <control shapeId="62466" r:id="rId37" name="Check Box 2">
              <controlPr defaultSize="0" autoFill="0" autoLine="0" autoPict="0" altText="Check box for filling out information">
                <anchor moveWithCells="1">
                  <from>
                    <xdr:col>1</xdr:col>
                    <xdr:colOff>85725</xdr:colOff>
                    <xdr:row>33</xdr:row>
                    <xdr:rowOff>0</xdr:rowOff>
                  </from>
                  <to>
                    <xdr:col>1</xdr:col>
                    <xdr:colOff>304800</xdr:colOff>
                    <xdr:row>34</xdr:row>
                    <xdr:rowOff>9525</xdr:rowOff>
                  </to>
                </anchor>
              </controlPr>
            </control>
          </mc:Choice>
        </mc:AlternateContent>
        <mc:AlternateContent xmlns:mc="http://schemas.openxmlformats.org/markup-compatibility/2006">
          <mc:Choice Requires="x14">
            <control shapeId="62475" r:id="rId38" name="Check Box 11">
              <controlPr defaultSize="0" autoFill="0" autoLine="0" autoPict="0" altText="Check box for filling out information">
                <anchor moveWithCells="1">
                  <from>
                    <xdr:col>1</xdr:col>
                    <xdr:colOff>85725</xdr:colOff>
                    <xdr:row>30</xdr:row>
                    <xdr:rowOff>0</xdr:rowOff>
                  </from>
                  <to>
                    <xdr:col>1</xdr:col>
                    <xdr:colOff>304800</xdr:colOff>
                    <xdr:row>31</xdr:row>
                    <xdr:rowOff>9525</xdr:rowOff>
                  </to>
                </anchor>
              </controlPr>
            </control>
          </mc:Choice>
        </mc:AlternateContent>
        <mc:AlternateContent xmlns:mc="http://schemas.openxmlformats.org/markup-compatibility/2006">
          <mc:Choice Requires="x14">
            <control shapeId="62476" r:id="rId39" name="Check Box 12">
              <controlPr defaultSize="0" autoFill="0" autoLine="0" autoPict="0" altText="Check box for filling out information">
                <anchor moveWithCells="1">
                  <from>
                    <xdr:col>1</xdr:col>
                    <xdr:colOff>85725</xdr:colOff>
                    <xdr:row>31</xdr:row>
                    <xdr:rowOff>0</xdr:rowOff>
                  </from>
                  <to>
                    <xdr:col>1</xdr:col>
                    <xdr:colOff>304800</xdr:colOff>
                    <xdr:row>32</xdr:row>
                    <xdr:rowOff>9525</xdr:rowOff>
                  </to>
                </anchor>
              </controlPr>
            </control>
          </mc:Choice>
        </mc:AlternateContent>
        <mc:AlternateContent xmlns:mc="http://schemas.openxmlformats.org/markup-compatibility/2006">
          <mc:Choice Requires="x14">
            <control shapeId="62493" r:id="rId40" name="Check Box 29">
              <controlPr defaultSize="0" autoFill="0" autoLine="0" autoPict="0" altText="Check box for filling out information">
                <anchor moveWithCells="1">
                  <from>
                    <xdr:col>1</xdr:col>
                    <xdr:colOff>85725</xdr:colOff>
                    <xdr:row>30</xdr:row>
                    <xdr:rowOff>0</xdr:rowOff>
                  </from>
                  <to>
                    <xdr:col>1</xdr:col>
                    <xdr:colOff>304800</xdr:colOff>
                    <xdr:row>31</xdr:row>
                    <xdr:rowOff>9525</xdr:rowOff>
                  </to>
                </anchor>
              </controlPr>
            </control>
          </mc:Choice>
        </mc:AlternateContent>
        <mc:AlternateContent xmlns:mc="http://schemas.openxmlformats.org/markup-compatibility/2006">
          <mc:Choice Requires="x14">
            <control shapeId="62494" r:id="rId41" name="Check Box 30">
              <controlPr defaultSize="0" autoFill="0" autoLine="0" autoPict="0" altText="Check box for filling out information">
                <anchor moveWithCells="1">
                  <from>
                    <xdr:col>1</xdr:col>
                    <xdr:colOff>85725</xdr:colOff>
                    <xdr:row>31</xdr:row>
                    <xdr:rowOff>0</xdr:rowOff>
                  </from>
                  <to>
                    <xdr:col>1</xdr:col>
                    <xdr:colOff>304800</xdr:colOff>
                    <xdr:row>32</xdr:row>
                    <xdr:rowOff>9525</xdr:rowOff>
                  </to>
                </anchor>
              </controlPr>
            </control>
          </mc:Choice>
        </mc:AlternateContent>
        <mc:AlternateContent xmlns:mc="http://schemas.openxmlformats.org/markup-compatibility/2006">
          <mc:Choice Requires="x14">
            <control shapeId="62495" r:id="rId42" name="Check Box 31">
              <controlPr defaultSize="0" autoFill="0" autoLine="0" autoPict="0" altText="Check box for filling out information">
                <anchor moveWithCells="1">
                  <from>
                    <xdr:col>1</xdr:col>
                    <xdr:colOff>85725</xdr:colOff>
                    <xdr:row>32</xdr:row>
                    <xdr:rowOff>0</xdr:rowOff>
                  </from>
                  <to>
                    <xdr:col>1</xdr:col>
                    <xdr:colOff>304800</xdr:colOff>
                    <xdr:row>33</xdr:row>
                    <xdr:rowOff>9525</xdr:rowOff>
                  </to>
                </anchor>
              </controlPr>
            </control>
          </mc:Choice>
        </mc:AlternateContent>
        <mc:AlternateContent xmlns:mc="http://schemas.openxmlformats.org/markup-compatibility/2006">
          <mc:Choice Requires="x14">
            <control shapeId="62496" r:id="rId43" name="Check Box 32">
              <controlPr defaultSize="0" autoFill="0" autoLine="0" autoPict="0" altText="Check box for filling out information">
                <anchor moveWithCells="1">
                  <from>
                    <xdr:col>1</xdr:col>
                    <xdr:colOff>85725</xdr:colOff>
                    <xdr:row>33</xdr:row>
                    <xdr:rowOff>0</xdr:rowOff>
                  </from>
                  <to>
                    <xdr:col>1</xdr:col>
                    <xdr:colOff>304800</xdr:colOff>
                    <xdr:row>34</xdr:row>
                    <xdr:rowOff>9525</xdr:rowOff>
                  </to>
                </anchor>
              </controlPr>
            </control>
          </mc:Choice>
        </mc:AlternateContent>
        <mc:AlternateContent xmlns:mc="http://schemas.openxmlformats.org/markup-compatibility/2006">
          <mc:Choice Requires="x14">
            <control shapeId="62497" r:id="rId44" name="Check Box 33">
              <controlPr defaultSize="0" autoFill="0" autoLine="0" autoPict="0" altText="Check box for filling out information">
                <anchor moveWithCells="1">
                  <from>
                    <xdr:col>1</xdr:col>
                    <xdr:colOff>85725</xdr:colOff>
                    <xdr:row>33</xdr:row>
                    <xdr:rowOff>0</xdr:rowOff>
                  </from>
                  <to>
                    <xdr:col>1</xdr:col>
                    <xdr:colOff>304800</xdr:colOff>
                    <xdr:row>34</xdr:row>
                    <xdr:rowOff>9525</xdr:rowOff>
                  </to>
                </anchor>
              </controlPr>
            </control>
          </mc:Choice>
        </mc:AlternateContent>
        <mc:AlternateContent xmlns:mc="http://schemas.openxmlformats.org/markup-compatibility/2006">
          <mc:Choice Requires="x14">
            <control shapeId="62543" r:id="rId45" name="Check Box 79">
              <controlPr defaultSize="0" autoFill="0" autoLine="0" autoPict="0" altText="Check box for filling out information">
                <anchor moveWithCells="1">
                  <from>
                    <xdr:col>1</xdr:col>
                    <xdr:colOff>85725</xdr:colOff>
                    <xdr:row>33</xdr:row>
                    <xdr:rowOff>0</xdr:rowOff>
                  </from>
                  <to>
                    <xdr:col>1</xdr:col>
                    <xdr:colOff>304800</xdr:colOff>
                    <xdr:row>34</xdr:row>
                    <xdr:rowOff>9525</xdr:rowOff>
                  </to>
                </anchor>
              </controlPr>
            </control>
          </mc:Choice>
        </mc:AlternateContent>
        <mc:AlternateContent xmlns:mc="http://schemas.openxmlformats.org/markup-compatibility/2006">
          <mc:Choice Requires="x14">
            <control shapeId="62544" r:id="rId46" name="Check Box 80">
              <controlPr defaultSize="0" autoFill="0" autoLine="0" autoPict="0" altText="Check box for filling out information">
                <anchor moveWithCells="1">
                  <from>
                    <xdr:col>1</xdr:col>
                    <xdr:colOff>85725</xdr:colOff>
                    <xdr:row>34</xdr:row>
                    <xdr:rowOff>0</xdr:rowOff>
                  </from>
                  <to>
                    <xdr:col>1</xdr:col>
                    <xdr:colOff>304800</xdr:colOff>
                    <xdr:row>35</xdr:row>
                    <xdr:rowOff>9525</xdr:rowOff>
                  </to>
                </anchor>
              </controlPr>
            </control>
          </mc:Choice>
        </mc:AlternateContent>
        <mc:AlternateContent xmlns:mc="http://schemas.openxmlformats.org/markup-compatibility/2006">
          <mc:Choice Requires="x14">
            <control shapeId="62545" r:id="rId47" name="Check Box 81">
              <controlPr defaultSize="0" autoFill="0" autoLine="0" autoPict="0" altText="Check box for filling out information">
                <anchor moveWithCells="1">
                  <from>
                    <xdr:col>1</xdr:col>
                    <xdr:colOff>85725</xdr:colOff>
                    <xdr:row>33</xdr:row>
                    <xdr:rowOff>0</xdr:rowOff>
                  </from>
                  <to>
                    <xdr:col>1</xdr:col>
                    <xdr:colOff>304800</xdr:colOff>
                    <xdr:row>34</xdr:row>
                    <xdr:rowOff>9525</xdr:rowOff>
                  </to>
                </anchor>
              </controlPr>
            </control>
          </mc:Choice>
        </mc:AlternateContent>
        <mc:AlternateContent xmlns:mc="http://schemas.openxmlformats.org/markup-compatibility/2006">
          <mc:Choice Requires="x14">
            <control shapeId="62546" r:id="rId48" name="Check Box 82">
              <controlPr defaultSize="0" autoFill="0" autoLine="0" autoPict="0" altText="Check box for filling out information">
                <anchor moveWithCells="1">
                  <from>
                    <xdr:col>1</xdr:col>
                    <xdr:colOff>85725</xdr:colOff>
                    <xdr:row>34</xdr:row>
                    <xdr:rowOff>0</xdr:rowOff>
                  </from>
                  <to>
                    <xdr:col>1</xdr:col>
                    <xdr:colOff>304800</xdr:colOff>
                    <xdr:row>35</xdr:row>
                    <xdr:rowOff>9525</xdr:rowOff>
                  </to>
                </anchor>
              </controlPr>
            </control>
          </mc:Choice>
        </mc:AlternateContent>
        <mc:AlternateContent xmlns:mc="http://schemas.openxmlformats.org/markup-compatibility/2006">
          <mc:Choice Requires="x14">
            <control shapeId="62547" r:id="rId49" name="Check Box 83">
              <controlPr defaultSize="0" autoFill="0" autoLine="0" autoPict="0" altText="Check box for filling out information">
                <anchor moveWithCells="1">
                  <from>
                    <xdr:col>1</xdr:col>
                    <xdr:colOff>85725</xdr:colOff>
                    <xdr:row>34</xdr:row>
                    <xdr:rowOff>0</xdr:rowOff>
                  </from>
                  <to>
                    <xdr:col>1</xdr:col>
                    <xdr:colOff>304800</xdr:colOff>
                    <xdr:row>35</xdr:row>
                    <xdr:rowOff>9525</xdr:rowOff>
                  </to>
                </anchor>
              </controlPr>
            </control>
          </mc:Choice>
        </mc:AlternateContent>
        <mc:AlternateContent xmlns:mc="http://schemas.openxmlformats.org/markup-compatibility/2006">
          <mc:Choice Requires="x14">
            <control shapeId="62548" r:id="rId50" name="Check Box 84">
              <controlPr defaultSize="0" autoFill="0" autoLine="0" autoPict="0" altText="Check box for filling out information">
                <anchor moveWithCells="1">
                  <from>
                    <xdr:col>1</xdr:col>
                    <xdr:colOff>85725</xdr:colOff>
                    <xdr:row>34</xdr:row>
                    <xdr:rowOff>0</xdr:rowOff>
                  </from>
                  <to>
                    <xdr:col>1</xdr:col>
                    <xdr:colOff>304800</xdr:colOff>
                    <xdr:row>35</xdr:row>
                    <xdr:rowOff>9525</xdr:rowOff>
                  </to>
                </anchor>
              </controlPr>
            </control>
          </mc:Choice>
        </mc:AlternateContent>
        <mc:AlternateContent xmlns:mc="http://schemas.openxmlformats.org/markup-compatibility/2006">
          <mc:Choice Requires="x14">
            <control shapeId="62549" r:id="rId51" name="Check Box 85">
              <controlPr defaultSize="0" autoFill="0" autoLine="0" autoPict="0" altText="Check box for filling out information">
                <anchor moveWithCells="1">
                  <from>
                    <xdr:col>1</xdr:col>
                    <xdr:colOff>85725</xdr:colOff>
                    <xdr:row>35</xdr:row>
                    <xdr:rowOff>0</xdr:rowOff>
                  </from>
                  <to>
                    <xdr:col>1</xdr:col>
                    <xdr:colOff>304800</xdr:colOff>
                    <xdr:row>36</xdr:row>
                    <xdr:rowOff>9525</xdr:rowOff>
                  </to>
                </anchor>
              </controlPr>
            </control>
          </mc:Choice>
        </mc:AlternateContent>
        <mc:AlternateContent xmlns:mc="http://schemas.openxmlformats.org/markup-compatibility/2006">
          <mc:Choice Requires="x14">
            <control shapeId="62550" r:id="rId52" name="Check Box 86">
              <controlPr defaultSize="0" autoFill="0" autoLine="0" autoPict="0" altText="Check box for filling out information">
                <anchor moveWithCells="1">
                  <from>
                    <xdr:col>1</xdr:col>
                    <xdr:colOff>85725</xdr:colOff>
                    <xdr:row>34</xdr:row>
                    <xdr:rowOff>0</xdr:rowOff>
                  </from>
                  <to>
                    <xdr:col>1</xdr:col>
                    <xdr:colOff>304800</xdr:colOff>
                    <xdr:row>35</xdr:row>
                    <xdr:rowOff>9525</xdr:rowOff>
                  </to>
                </anchor>
              </controlPr>
            </control>
          </mc:Choice>
        </mc:AlternateContent>
        <mc:AlternateContent xmlns:mc="http://schemas.openxmlformats.org/markup-compatibility/2006">
          <mc:Choice Requires="x14">
            <control shapeId="62551" r:id="rId53" name="Check Box 87">
              <controlPr defaultSize="0" autoFill="0" autoLine="0" autoPict="0" altText="Check box for filling out information">
                <anchor moveWithCells="1">
                  <from>
                    <xdr:col>1</xdr:col>
                    <xdr:colOff>85725</xdr:colOff>
                    <xdr:row>35</xdr:row>
                    <xdr:rowOff>0</xdr:rowOff>
                  </from>
                  <to>
                    <xdr:col>1</xdr:col>
                    <xdr:colOff>304800</xdr:colOff>
                    <xdr:row>36</xdr:row>
                    <xdr:rowOff>9525</xdr:rowOff>
                  </to>
                </anchor>
              </controlPr>
            </control>
          </mc:Choice>
        </mc:AlternateContent>
        <mc:AlternateContent xmlns:mc="http://schemas.openxmlformats.org/markup-compatibility/2006">
          <mc:Choice Requires="x14">
            <control shapeId="62552" r:id="rId54" name="Check Box 88">
              <controlPr defaultSize="0" autoFill="0" autoLine="0" autoPict="0" altText="Check box for filling out information">
                <anchor moveWithCells="1">
                  <from>
                    <xdr:col>1</xdr:col>
                    <xdr:colOff>85725</xdr:colOff>
                    <xdr:row>35</xdr:row>
                    <xdr:rowOff>0</xdr:rowOff>
                  </from>
                  <to>
                    <xdr:col>1</xdr:col>
                    <xdr:colOff>304800</xdr:colOff>
                    <xdr:row>36</xdr:row>
                    <xdr:rowOff>9525</xdr:rowOff>
                  </to>
                </anchor>
              </controlPr>
            </control>
          </mc:Choice>
        </mc:AlternateContent>
        <mc:AlternateContent xmlns:mc="http://schemas.openxmlformats.org/markup-compatibility/2006">
          <mc:Choice Requires="x14">
            <control shapeId="62553" r:id="rId55" name="Check Box 89">
              <controlPr defaultSize="0" autoFill="0" autoLine="0" autoPict="0" altText="Check box for filling out information">
                <anchor moveWithCells="1">
                  <from>
                    <xdr:col>1</xdr:col>
                    <xdr:colOff>85725</xdr:colOff>
                    <xdr:row>35</xdr:row>
                    <xdr:rowOff>0</xdr:rowOff>
                  </from>
                  <to>
                    <xdr:col>1</xdr:col>
                    <xdr:colOff>304800</xdr:colOff>
                    <xdr:row>36</xdr:row>
                    <xdr:rowOff>9525</xdr:rowOff>
                  </to>
                </anchor>
              </controlPr>
            </control>
          </mc:Choice>
        </mc:AlternateContent>
        <mc:AlternateContent xmlns:mc="http://schemas.openxmlformats.org/markup-compatibility/2006">
          <mc:Choice Requires="x14">
            <control shapeId="62554" r:id="rId56" name="Check Box 90">
              <controlPr defaultSize="0" autoFill="0" autoLine="0" autoPict="0" altText="Check box for filling out information">
                <anchor moveWithCells="1">
                  <from>
                    <xdr:col>1</xdr:col>
                    <xdr:colOff>85725</xdr:colOff>
                    <xdr:row>35</xdr:row>
                    <xdr:rowOff>0</xdr:rowOff>
                  </from>
                  <to>
                    <xdr:col>1</xdr:col>
                    <xdr:colOff>304800</xdr:colOff>
                    <xdr:row>36</xdr:row>
                    <xdr:rowOff>9525</xdr:rowOff>
                  </to>
                </anchor>
              </controlPr>
            </control>
          </mc:Choice>
        </mc:AlternateContent>
        <mc:AlternateContent xmlns:mc="http://schemas.openxmlformats.org/markup-compatibility/2006">
          <mc:Choice Requires="x14">
            <control shapeId="62473" r:id="rId57" name="Check Box 9">
              <controlPr defaultSize="0" autoFill="0" autoLine="0" autoPict="0" altText="Check box for filling out information">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62483" r:id="rId58" name="Check Box 19">
              <controlPr defaultSize="0" autoFill="0" autoLine="0" autoPict="0" altText="Check box for filling out information">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62484" r:id="rId59" name="Check Box 20">
              <controlPr defaultSize="0" autoFill="0" autoLine="0" autoPict="0" altText="Check box for filling out information">
                <anchor moveWithCells="1">
                  <from>
                    <xdr:col>2</xdr:col>
                    <xdr:colOff>85725</xdr:colOff>
                    <xdr:row>34</xdr:row>
                    <xdr:rowOff>0</xdr:rowOff>
                  </from>
                  <to>
                    <xdr:col>2</xdr:col>
                    <xdr:colOff>304800</xdr:colOff>
                    <xdr:row>35</xdr:row>
                    <xdr:rowOff>9525</xdr:rowOff>
                  </to>
                </anchor>
              </controlPr>
            </control>
          </mc:Choice>
        </mc:AlternateContent>
        <mc:AlternateContent xmlns:mc="http://schemas.openxmlformats.org/markup-compatibility/2006">
          <mc:Choice Requires="x14">
            <control shapeId="62485" r:id="rId60" name="Check Box 21">
              <controlPr defaultSize="0" autoFill="0" autoLine="0" autoPict="0" altText="Check box for filling out information">
                <anchor moveWithCells="1">
                  <from>
                    <xdr:col>2</xdr:col>
                    <xdr:colOff>85725</xdr:colOff>
                    <xdr:row>34</xdr:row>
                    <xdr:rowOff>0</xdr:rowOff>
                  </from>
                  <to>
                    <xdr:col>2</xdr:col>
                    <xdr:colOff>304800</xdr:colOff>
                    <xdr:row>35</xdr:row>
                    <xdr:rowOff>9525</xdr:rowOff>
                  </to>
                </anchor>
              </controlPr>
            </control>
          </mc:Choice>
        </mc:AlternateContent>
        <mc:AlternateContent xmlns:mc="http://schemas.openxmlformats.org/markup-compatibility/2006">
          <mc:Choice Requires="x14">
            <control shapeId="62486" r:id="rId61" name="Check Box 22">
              <controlPr defaultSize="0" autoFill="0" autoLine="0" autoPict="0" altText="Check box for filling out information">
                <anchor moveWithCells="1">
                  <from>
                    <xdr:col>2</xdr:col>
                    <xdr:colOff>85725</xdr:colOff>
                    <xdr:row>34</xdr:row>
                    <xdr:rowOff>0</xdr:rowOff>
                  </from>
                  <to>
                    <xdr:col>2</xdr:col>
                    <xdr:colOff>304800</xdr:colOff>
                    <xdr:row>35</xdr:row>
                    <xdr:rowOff>9525</xdr:rowOff>
                  </to>
                </anchor>
              </controlPr>
            </control>
          </mc:Choice>
        </mc:AlternateContent>
        <mc:AlternateContent xmlns:mc="http://schemas.openxmlformats.org/markup-compatibility/2006">
          <mc:Choice Requires="x14">
            <control shapeId="62516" r:id="rId62" name="Check Box 52">
              <controlPr defaultSize="0" autoFill="0" autoLine="0" autoPict="0" altText="Check box for filling out information">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62517" r:id="rId63" name="Check Box 53">
              <controlPr defaultSize="0" autoFill="0" autoLine="0" autoPict="0" altText="Check box for filling out information">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62518" r:id="rId64" name="Check Box 54">
              <controlPr defaultSize="0" autoFill="0" autoLine="0" autoPict="0" altText="Check box for filling out information">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62519" r:id="rId65" name="Check Box 55">
              <controlPr defaultSize="0" autoFill="0" autoLine="0" autoPict="0" altText="Check box for filling out information">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62520" r:id="rId66" name="Check Box 56">
              <controlPr defaultSize="0" autoFill="0" autoLine="0" autoPict="0" altText="Check box for filling out information">
                <anchor moveWithCells="1">
                  <from>
                    <xdr:col>2</xdr:col>
                    <xdr:colOff>85725</xdr:colOff>
                    <xdr:row>34</xdr:row>
                    <xdr:rowOff>0</xdr:rowOff>
                  </from>
                  <to>
                    <xdr:col>2</xdr:col>
                    <xdr:colOff>304800</xdr:colOff>
                    <xdr:row>35</xdr:row>
                    <xdr:rowOff>9525</xdr:rowOff>
                  </to>
                </anchor>
              </controlPr>
            </control>
          </mc:Choice>
        </mc:AlternateContent>
        <mc:AlternateContent xmlns:mc="http://schemas.openxmlformats.org/markup-compatibility/2006">
          <mc:Choice Requires="x14">
            <control shapeId="62556" r:id="rId67" name="Check Box 92">
              <controlPr defaultSize="0" autoFill="0" autoLine="0" autoPict="0" altText="Check box for filling out information">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62557" r:id="rId68" name="Check Box 93">
              <controlPr defaultSize="0" autoFill="0" autoLine="0" autoPict="0" altText="Check box for filling out information">
                <anchor moveWithCells="1">
                  <from>
                    <xdr:col>2</xdr:col>
                    <xdr:colOff>85725</xdr:colOff>
                    <xdr:row>34</xdr:row>
                    <xdr:rowOff>0</xdr:rowOff>
                  </from>
                  <to>
                    <xdr:col>2</xdr:col>
                    <xdr:colOff>304800</xdr:colOff>
                    <xdr:row>35</xdr:row>
                    <xdr:rowOff>9525</xdr:rowOff>
                  </to>
                </anchor>
              </controlPr>
            </control>
          </mc:Choice>
        </mc:AlternateContent>
        <mc:AlternateContent xmlns:mc="http://schemas.openxmlformats.org/markup-compatibility/2006">
          <mc:Choice Requires="x14">
            <control shapeId="62558" r:id="rId69" name="Check Box 94">
              <controlPr defaultSize="0" autoFill="0" autoLine="0" autoPict="0" altText="Check box for filling out information">
                <anchor moveWithCells="1">
                  <from>
                    <xdr:col>2</xdr:col>
                    <xdr:colOff>85725</xdr:colOff>
                    <xdr:row>34</xdr:row>
                    <xdr:rowOff>0</xdr:rowOff>
                  </from>
                  <to>
                    <xdr:col>2</xdr:col>
                    <xdr:colOff>304800</xdr:colOff>
                    <xdr:row>35</xdr:row>
                    <xdr:rowOff>9525</xdr:rowOff>
                  </to>
                </anchor>
              </controlPr>
            </control>
          </mc:Choice>
        </mc:AlternateContent>
        <mc:AlternateContent xmlns:mc="http://schemas.openxmlformats.org/markup-compatibility/2006">
          <mc:Choice Requires="x14">
            <control shapeId="62559" r:id="rId70" name="Check Box 95">
              <controlPr defaultSize="0" autoFill="0" autoLine="0" autoPict="0" altText="Check box for filling out information">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62560" r:id="rId71" name="Check Box 96">
              <controlPr defaultSize="0" autoFill="0" autoLine="0" autoPict="0" altText="Check box for filling out information">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62561" r:id="rId72" name="Check Box 97">
              <controlPr defaultSize="0" autoFill="0" autoLine="0" autoPict="0" altText="Check box for filling out information">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62562" r:id="rId73" name="Check Box 98">
              <controlPr defaultSize="0" autoFill="0" autoLine="0" autoPict="0" altText="Check box for filling out information">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62563" r:id="rId74" name="Check Box 99">
              <controlPr defaultSize="0" autoFill="0" autoLine="0" autoPict="0" altText="Check box for filling out information">
                <anchor moveWithCells="1">
                  <from>
                    <xdr:col>2</xdr:col>
                    <xdr:colOff>85725</xdr:colOff>
                    <xdr:row>34</xdr:row>
                    <xdr:rowOff>0</xdr:rowOff>
                  </from>
                  <to>
                    <xdr:col>2</xdr:col>
                    <xdr:colOff>304800</xdr:colOff>
                    <xdr:row>35</xdr:row>
                    <xdr:rowOff>9525</xdr:rowOff>
                  </to>
                </anchor>
              </controlPr>
            </control>
          </mc:Choice>
        </mc:AlternateContent>
        <mc:AlternateContent xmlns:mc="http://schemas.openxmlformats.org/markup-compatibility/2006">
          <mc:Choice Requires="x14">
            <control shapeId="62564" r:id="rId75" name="Check Box 100">
              <controlPr defaultSize="0" autoFill="0" autoLine="0" autoPict="0" altText="Check box for filling out information">
                <anchor moveWithCells="1">
                  <from>
                    <xdr:col>2</xdr:col>
                    <xdr:colOff>85725</xdr:colOff>
                    <xdr:row>34</xdr:row>
                    <xdr:rowOff>0</xdr:rowOff>
                  </from>
                  <to>
                    <xdr:col>2</xdr:col>
                    <xdr:colOff>304800</xdr:colOff>
                    <xdr:row>35</xdr:row>
                    <xdr:rowOff>9525</xdr:rowOff>
                  </to>
                </anchor>
              </controlPr>
            </control>
          </mc:Choice>
        </mc:AlternateContent>
        <mc:AlternateContent xmlns:mc="http://schemas.openxmlformats.org/markup-compatibility/2006">
          <mc:Choice Requires="x14">
            <control shapeId="62565" r:id="rId76" name="Check Box 101">
              <controlPr defaultSize="0" autoFill="0" autoLine="0" autoPict="0" altText="Check box for filling out information">
                <anchor moveWithCells="1">
                  <from>
                    <xdr:col>2</xdr:col>
                    <xdr:colOff>85725</xdr:colOff>
                    <xdr:row>34</xdr:row>
                    <xdr:rowOff>0</xdr:rowOff>
                  </from>
                  <to>
                    <xdr:col>2</xdr:col>
                    <xdr:colOff>304800</xdr:colOff>
                    <xdr:row>35</xdr:row>
                    <xdr:rowOff>9525</xdr:rowOff>
                  </to>
                </anchor>
              </controlPr>
            </control>
          </mc:Choice>
        </mc:AlternateContent>
        <mc:AlternateContent xmlns:mc="http://schemas.openxmlformats.org/markup-compatibility/2006">
          <mc:Choice Requires="x14">
            <control shapeId="62566" r:id="rId77" name="Check Box 102">
              <controlPr defaultSize="0" autoFill="0" autoLine="0" autoPict="0" altText="Check box for filling out information">
                <anchor moveWithCells="1">
                  <from>
                    <xdr:col>2</xdr:col>
                    <xdr:colOff>85725</xdr:colOff>
                    <xdr:row>34</xdr:row>
                    <xdr:rowOff>0</xdr:rowOff>
                  </from>
                  <to>
                    <xdr:col>2</xdr:col>
                    <xdr:colOff>304800</xdr:colOff>
                    <xdr:row>35</xdr:row>
                    <xdr:rowOff>9525</xdr:rowOff>
                  </to>
                </anchor>
              </controlPr>
            </control>
          </mc:Choice>
        </mc:AlternateContent>
        <mc:AlternateContent xmlns:mc="http://schemas.openxmlformats.org/markup-compatibility/2006">
          <mc:Choice Requires="x14">
            <control shapeId="62567" r:id="rId78" name="Check Box 103">
              <controlPr defaultSize="0" autoFill="0" autoLine="0" autoPict="0" altText="Check box for filling out information">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62568" r:id="rId79" name="Check Box 104">
              <controlPr defaultSize="0" autoFill="0" autoLine="0" autoPict="0" altText="Check box for filling out information">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62569" r:id="rId80" name="Check Box 105">
              <controlPr defaultSize="0" autoFill="0" autoLine="0" autoPict="0" altText="Check box for filling out information">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62570" r:id="rId81" name="Check Box 106">
              <controlPr defaultSize="0" autoFill="0" autoLine="0" autoPict="0" altText="Check box for filling out information">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62571" r:id="rId82" name="Check Box 107">
              <controlPr defaultSize="0" autoFill="0" autoLine="0" autoPict="0" altText="Check box for filling out information">
                <anchor moveWithCells="1">
                  <from>
                    <xdr:col>1</xdr:col>
                    <xdr:colOff>85725</xdr:colOff>
                    <xdr:row>16</xdr:row>
                    <xdr:rowOff>0</xdr:rowOff>
                  </from>
                  <to>
                    <xdr:col>1</xdr:col>
                    <xdr:colOff>304800</xdr:colOff>
                    <xdr:row>17</xdr:row>
                    <xdr:rowOff>9525</xdr:rowOff>
                  </to>
                </anchor>
              </controlPr>
            </control>
          </mc:Choice>
        </mc:AlternateContent>
        <mc:AlternateContent xmlns:mc="http://schemas.openxmlformats.org/markup-compatibility/2006">
          <mc:Choice Requires="x14">
            <control shapeId="62572" r:id="rId83" name="Check Box 108">
              <controlPr defaultSize="0" autoFill="0" autoLine="0" autoPict="0" altText="Check box for filling out information">
                <anchor moveWithCells="1">
                  <from>
                    <xdr:col>1</xdr:col>
                    <xdr:colOff>85725</xdr:colOff>
                    <xdr:row>17</xdr:row>
                    <xdr:rowOff>0</xdr:rowOff>
                  </from>
                  <to>
                    <xdr:col>1</xdr:col>
                    <xdr:colOff>304800</xdr:colOff>
                    <xdr:row>18</xdr:row>
                    <xdr:rowOff>9525</xdr:rowOff>
                  </to>
                </anchor>
              </controlPr>
            </control>
          </mc:Choice>
        </mc:AlternateContent>
        <mc:AlternateContent xmlns:mc="http://schemas.openxmlformats.org/markup-compatibility/2006">
          <mc:Choice Requires="x14">
            <control shapeId="62573" r:id="rId84" name="Check Box 109">
              <controlPr defaultSize="0" autoFill="0" autoLine="0" autoPict="0" altText="Check box for filling out information">
                <anchor moveWithCells="1">
                  <from>
                    <xdr:col>1</xdr:col>
                    <xdr:colOff>85725</xdr:colOff>
                    <xdr:row>18</xdr:row>
                    <xdr:rowOff>0</xdr:rowOff>
                  </from>
                  <to>
                    <xdr:col>1</xdr:col>
                    <xdr:colOff>304800</xdr:colOff>
                    <xdr:row>19</xdr:row>
                    <xdr:rowOff>9525</xdr:rowOff>
                  </to>
                </anchor>
              </controlPr>
            </control>
          </mc:Choice>
        </mc:AlternateContent>
        <mc:AlternateContent xmlns:mc="http://schemas.openxmlformats.org/markup-compatibility/2006">
          <mc:Choice Requires="x14">
            <control shapeId="62574" r:id="rId85" name="Check Box 110">
              <controlPr defaultSize="0" autoFill="0" autoLine="0" autoPict="0" altText="Check box for filling out information">
                <anchor moveWithCells="1">
                  <from>
                    <xdr:col>2</xdr:col>
                    <xdr:colOff>85725</xdr:colOff>
                    <xdr:row>16</xdr:row>
                    <xdr:rowOff>0</xdr:rowOff>
                  </from>
                  <to>
                    <xdr:col>2</xdr:col>
                    <xdr:colOff>304800</xdr:colOff>
                    <xdr:row>17</xdr:row>
                    <xdr:rowOff>9525</xdr:rowOff>
                  </to>
                </anchor>
              </controlPr>
            </control>
          </mc:Choice>
        </mc:AlternateContent>
        <mc:AlternateContent xmlns:mc="http://schemas.openxmlformats.org/markup-compatibility/2006">
          <mc:Choice Requires="x14">
            <control shapeId="62575" r:id="rId86" name="Check Box 111">
              <controlPr defaultSize="0" autoFill="0" autoLine="0" autoPict="0" altText="Check box for filling out information">
                <anchor moveWithCells="1">
                  <from>
                    <xdr:col>2</xdr:col>
                    <xdr:colOff>85725</xdr:colOff>
                    <xdr:row>17</xdr:row>
                    <xdr:rowOff>0</xdr:rowOff>
                  </from>
                  <to>
                    <xdr:col>2</xdr:col>
                    <xdr:colOff>304800</xdr:colOff>
                    <xdr:row>18</xdr:row>
                    <xdr:rowOff>9525</xdr:rowOff>
                  </to>
                </anchor>
              </controlPr>
            </control>
          </mc:Choice>
        </mc:AlternateContent>
        <mc:AlternateContent xmlns:mc="http://schemas.openxmlformats.org/markup-compatibility/2006">
          <mc:Choice Requires="x14">
            <control shapeId="62576" r:id="rId87" name="Check Box 112">
              <controlPr defaultSize="0" autoFill="0" autoLine="0" autoPict="0" altText="Check box for filling out information">
                <anchor moveWithCells="1">
                  <from>
                    <xdr:col>2</xdr:col>
                    <xdr:colOff>85725</xdr:colOff>
                    <xdr:row>18</xdr:row>
                    <xdr:rowOff>0</xdr:rowOff>
                  </from>
                  <to>
                    <xdr:col>2</xdr:col>
                    <xdr:colOff>304800</xdr:colOff>
                    <xdr:row>19</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1A20-6E16-4A71-B360-CDB87F3B296D}">
  <sheetPr codeName="Sheet4" filterMode="1">
    <tabColor theme="4" tint="-0.249977111117893"/>
    <pageSetUpPr fitToPage="1"/>
  </sheetPr>
  <dimension ref="A1:X12004"/>
  <sheetViews>
    <sheetView showGridLines="0" tabSelected="1" topLeftCell="D7" zoomScale="70" zoomScaleNormal="70" workbookViewId="0">
      <pane ySplit="1" topLeftCell="A6642" activePane="bottomLeft" state="frozen"/>
      <selection activeCell="B7" sqref="B7"/>
      <selection pane="bottomLeft" activeCell="O7573" sqref="O7573"/>
    </sheetView>
  </sheetViews>
  <sheetFormatPr defaultColWidth="8.85546875" defaultRowHeight="15" zeroHeight="1" x14ac:dyDescent="0.25"/>
  <cols>
    <col min="1" max="1" width="2.5703125" style="3" customWidth="1"/>
    <col min="2" max="2" width="23.140625" style="151" customWidth="1"/>
    <col min="3" max="3" width="39.85546875" style="151" customWidth="1"/>
    <col min="4" max="4" width="40.5703125" style="151" customWidth="1"/>
    <col min="5" max="5" width="31.140625" style="138" customWidth="1"/>
    <col min="6" max="6" width="16" style="27" customWidth="1"/>
    <col min="7" max="7" width="26.42578125" style="139" customWidth="1"/>
    <col min="8" max="8" width="16.140625" style="27" customWidth="1"/>
    <col min="9" max="9" width="14.42578125" style="27" customWidth="1"/>
    <col min="10" max="10" width="25.140625" style="139" customWidth="1"/>
    <col min="11" max="11" width="18.85546875" style="27" customWidth="1"/>
    <col min="12" max="12" width="24.85546875" style="27" customWidth="1"/>
    <col min="13" max="13" width="22.140625" style="169" customWidth="1"/>
    <col min="14" max="14" width="22.5703125" style="27" customWidth="1"/>
    <col min="15" max="15" width="27.42578125" style="138" customWidth="1"/>
    <col min="16" max="16" width="19.42578125" style="27" customWidth="1"/>
    <col min="17" max="17" width="13.5703125" style="27" customWidth="1"/>
    <col min="18" max="18" width="25.140625" style="139" customWidth="1"/>
    <col min="19" max="19" width="18.85546875" style="27" customWidth="1"/>
    <col min="20" max="20" width="24.85546875" style="27" customWidth="1"/>
    <col min="21" max="21" width="22.140625" style="169" customWidth="1"/>
    <col min="22" max="22" width="22.42578125" style="27" customWidth="1"/>
    <col min="23" max="23" width="39.5703125" style="27" customWidth="1"/>
    <col min="24" max="24" width="8.85546875" style="3" customWidth="1"/>
    <col min="25" max="42" width="8.85546875" customWidth="1"/>
  </cols>
  <sheetData>
    <row r="1" spans="1:24" ht="26.25" x14ac:dyDescent="0.4">
      <c r="B1" s="210" t="s">
        <v>1</v>
      </c>
      <c r="C1" s="210"/>
      <c r="D1" s="210"/>
      <c r="E1" s="210"/>
      <c r="F1" s="210"/>
      <c r="G1" s="210"/>
      <c r="H1" s="210"/>
      <c r="I1" s="210"/>
      <c r="J1" s="210"/>
      <c r="K1" s="85"/>
      <c r="L1" s="85"/>
      <c r="M1" s="165"/>
      <c r="N1" s="85"/>
      <c r="O1" s="85"/>
      <c r="P1" s="85"/>
      <c r="Q1" s="85"/>
      <c r="R1" s="85"/>
      <c r="S1" s="85"/>
      <c r="T1" s="85"/>
      <c r="U1" s="165"/>
      <c r="V1" s="85"/>
      <c r="W1" s="85"/>
    </row>
    <row r="2" spans="1:24" x14ac:dyDescent="0.25">
      <c r="B2" s="220" t="s">
        <v>23</v>
      </c>
      <c r="C2" s="221"/>
      <c r="D2" s="221"/>
      <c r="E2" s="215"/>
      <c r="F2" s="215"/>
      <c r="G2" s="215"/>
      <c r="H2" s="215"/>
      <c r="I2" s="215"/>
      <c r="J2" s="216"/>
      <c r="K2" s="85"/>
      <c r="L2" s="85"/>
      <c r="M2" s="165"/>
      <c r="N2" s="85"/>
      <c r="O2" s="85"/>
      <c r="P2" s="206"/>
      <c r="Q2" s="206"/>
      <c r="R2" s="206"/>
      <c r="S2" s="85"/>
      <c r="T2" s="85"/>
      <c r="U2" s="170"/>
      <c r="V2" s="85"/>
      <c r="W2" s="85"/>
    </row>
    <row r="3" spans="1:24" x14ac:dyDescent="0.25">
      <c r="B3" s="150"/>
      <c r="C3" s="150"/>
      <c r="D3" s="150"/>
      <c r="E3" s="85"/>
      <c r="F3" s="85"/>
      <c r="G3" s="27"/>
      <c r="H3" s="85"/>
      <c r="I3" s="85"/>
      <c r="J3" s="27"/>
      <c r="K3" s="85"/>
      <c r="L3" s="85"/>
      <c r="M3" s="165"/>
      <c r="N3" s="85"/>
      <c r="O3" s="85"/>
      <c r="P3" s="85"/>
      <c r="Q3" s="85"/>
      <c r="R3" s="85"/>
      <c r="S3" s="85"/>
      <c r="T3" s="85"/>
      <c r="U3" s="165"/>
      <c r="V3" s="85"/>
      <c r="W3" s="85"/>
    </row>
    <row r="4" spans="1:24" ht="59.45" customHeight="1" x14ac:dyDescent="0.25">
      <c r="B4" s="214" t="s">
        <v>216</v>
      </c>
      <c r="C4" s="214"/>
      <c r="D4" s="214"/>
      <c r="E4" s="214"/>
      <c r="F4" s="214"/>
      <c r="G4" s="214"/>
      <c r="H4" s="214"/>
      <c r="I4" s="214"/>
      <c r="J4" s="214"/>
      <c r="K4" s="135"/>
      <c r="L4" s="135"/>
      <c r="M4" s="166"/>
      <c r="N4" s="136"/>
      <c r="O4" s="136"/>
      <c r="P4" s="136"/>
      <c r="Q4" s="136"/>
      <c r="R4" s="136"/>
      <c r="S4" s="135"/>
      <c r="T4" s="135"/>
      <c r="U4" s="166"/>
      <c r="W4" s="141" t="s">
        <v>212</v>
      </c>
      <c r="X4" s="142">
        <f>COUNTIF(W7:W12004,"=Not Valid")</f>
        <v>0</v>
      </c>
    </row>
    <row r="5" spans="1:24" s="3" customFormat="1" ht="15.75" x14ac:dyDescent="0.25">
      <c r="B5" s="136"/>
      <c r="C5" s="136"/>
      <c r="D5" s="136"/>
      <c r="E5" s="136"/>
      <c r="F5" s="136"/>
      <c r="G5" s="137"/>
      <c r="H5" s="136"/>
      <c r="I5" s="136"/>
      <c r="J5" s="137"/>
      <c r="K5" s="136"/>
      <c r="L5" s="136"/>
      <c r="M5" s="166"/>
      <c r="N5" s="143"/>
      <c r="O5" s="136"/>
      <c r="P5" s="136"/>
      <c r="Q5" s="136"/>
      <c r="R5" s="136"/>
      <c r="S5" s="136"/>
      <c r="T5" s="136"/>
      <c r="U5" s="166"/>
      <c r="W5" s="141" t="s">
        <v>213</v>
      </c>
      <c r="X5" s="142">
        <f>COUNTIF(W7:W12004,"=Missing Information")</f>
        <v>0</v>
      </c>
    </row>
    <row r="6" spans="1:24" s="1" customFormat="1" ht="30.75" customHeight="1" x14ac:dyDescent="0.25">
      <c r="A6" s="8"/>
      <c r="B6" s="211" t="s">
        <v>24</v>
      </c>
      <c r="C6" s="212"/>
      <c r="D6" s="213"/>
      <c r="E6" s="217" t="s">
        <v>2</v>
      </c>
      <c r="F6" s="218"/>
      <c r="G6" s="218"/>
      <c r="H6" s="218"/>
      <c r="I6" s="218"/>
      <c r="J6" s="218"/>
      <c r="K6" s="218"/>
      <c r="L6" s="218"/>
      <c r="M6" s="218"/>
      <c r="N6" s="219"/>
      <c r="O6" s="207" t="s">
        <v>3</v>
      </c>
      <c r="P6" s="208"/>
      <c r="Q6" s="208"/>
      <c r="R6" s="208"/>
      <c r="S6" s="208"/>
      <c r="T6" s="208"/>
      <c r="U6" s="208"/>
      <c r="V6" s="209"/>
      <c r="W6" s="8"/>
      <c r="X6" s="8"/>
    </row>
    <row r="7" spans="1:24" s="152" customFormat="1" ht="85.5" customHeight="1" x14ac:dyDescent="0.25">
      <c r="B7" s="153" t="s">
        <v>219</v>
      </c>
      <c r="C7" s="154" t="s">
        <v>31</v>
      </c>
      <c r="D7" s="154" t="s">
        <v>189</v>
      </c>
      <c r="E7" s="155" t="s">
        <v>87</v>
      </c>
      <c r="F7" s="156" t="s">
        <v>180</v>
      </c>
      <c r="G7" s="157" t="s">
        <v>205</v>
      </c>
      <c r="H7" s="158" t="s">
        <v>26</v>
      </c>
      <c r="I7" s="158" t="s">
        <v>187</v>
      </c>
      <c r="J7" s="157" t="s">
        <v>27</v>
      </c>
      <c r="K7" s="158" t="s">
        <v>28</v>
      </c>
      <c r="L7" s="159" t="s">
        <v>32</v>
      </c>
      <c r="M7" s="167" t="s">
        <v>33</v>
      </c>
      <c r="N7" s="160" t="s">
        <v>22</v>
      </c>
      <c r="O7" s="155" t="s">
        <v>88</v>
      </c>
      <c r="P7" s="158" t="s">
        <v>26</v>
      </c>
      <c r="Q7" s="158" t="s">
        <v>187</v>
      </c>
      <c r="R7" s="163" t="s">
        <v>27</v>
      </c>
      <c r="S7" s="158" t="s">
        <v>28</v>
      </c>
      <c r="T7" s="159" t="s">
        <v>32</v>
      </c>
      <c r="U7" s="167" t="s">
        <v>33</v>
      </c>
      <c r="V7" s="161" t="s">
        <v>22</v>
      </c>
      <c r="W7" s="162" t="s">
        <v>223</v>
      </c>
    </row>
    <row r="8" spans="1:24" s="12" customFormat="1" ht="30" x14ac:dyDescent="0.25">
      <c r="A8" s="7"/>
      <c r="B8" s="144" t="s">
        <v>528</v>
      </c>
      <c r="C8" s="30" t="s">
        <v>7943</v>
      </c>
      <c r="D8" s="30"/>
      <c r="E8" s="43" t="s">
        <v>52</v>
      </c>
      <c r="F8" s="42" t="s">
        <v>34</v>
      </c>
      <c r="G8" s="83" t="s">
        <v>34</v>
      </c>
      <c r="H8" s="205">
        <v>45470</v>
      </c>
      <c r="I8" s="30"/>
      <c r="J8" s="83" t="s">
        <v>188</v>
      </c>
      <c r="K8" s="31" t="s">
        <v>34</v>
      </c>
      <c r="L8" s="31"/>
      <c r="M8" s="164"/>
      <c r="N8" s="146"/>
      <c r="O8" s="43" t="s">
        <v>52</v>
      </c>
      <c r="P8" s="164">
        <v>45470</v>
      </c>
      <c r="Q8" s="172"/>
      <c r="R8" s="83" t="s">
        <v>188</v>
      </c>
      <c r="S8" s="31" t="s">
        <v>34</v>
      </c>
      <c r="T8" s="31"/>
      <c r="U8" s="164"/>
      <c r="V8" s="148"/>
      <c r="W8" s="140" t="str" cm="1">
        <f t="array" ref="W8">IF(SUM(LEN(B8:V8))=0,"",IF(OR(OR(ISBLANK(F8),SUM(LEN(C8),LEN(D8))=0),AND(NOT(E8="Unknown"),ISBLANK(J8)),AND(NOT(O8="Unknown"),ISBLANK(R8))),"Missing Information", INDEX(Table15[Entire Service Line Classification], MATCH(SUMIFS(Table15[Unique ID],Table15[System-Owned Portion],E8,Table15[If Material Anything Other than "Lead" in Column E,Was Material Ever Previously Lead?],G8,Table15[Customer-Owned Portion],O8),Table15[Unique ID],0),0)))</f>
        <v>Non-lead</v>
      </c>
      <c r="X8" s="7"/>
    </row>
    <row r="9" spans="1:24" ht="30" x14ac:dyDescent="0.25">
      <c r="B9" s="145" t="s">
        <v>529</v>
      </c>
      <c r="C9" s="31" t="s">
        <v>7944</v>
      </c>
      <c r="D9" s="31"/>
      <c r="E9" s="43" t="s">
        <v>52</v>
      </c>
      <c r="F9" s="42" t="s">
        <v>34</v>
      </c>
      <c r="G9" s="83" t="s">
        <v>34</v>
      </c>
      <c r="H9" s="168">
        <v>45470</v>
      </c>
      <c r="I9" s="31"/>
      <c r="J9" s="83" t="s">
        <v>188</v>
      </c>
      <c r="K9" s="31" t="s">
        <v>34</v>
      </c>
      <c r="L9" s="31"/>
      <c r="M9" s="168"/>
      <c r="N9" s="147"/>
      <c r="O9" s="43" t="s">
        <v>52</v>
      </c>
      <c r="P9" s="171">
        <v>45470</v>
      </c>
      <c r="Q9" s="31"/>
      <c r="R9" s="83" t="s">
        <v>188</v>
      </c>
      <c r="S9" s="31" t="s">
        <v>34</v>
      </c>
      <c r="T9" s="31"/>
      <c r="U9" s="168"/>
      <c r="V9" s="149"/>
      <c r="W9" s="140" t="str" cm="1">
        <f t="array" ref="W9">IF(SUM(LEN(B9:V9))=0,"",IF(OR(OR(ISBLANK(F9),SUM(LEN(C9),LEN(D9))=0),AND(NOT(E9="Unknown"),ISBLANK(J9)),AND(NOT(O9="Unknown"),ISBLANK(R9))),"Missing Information", INDEX(Table15[Entire Service Line Classification], MATCH(SUMIFS(Table15[Unique ID],Table15[System-Owned Portion],E9,Table15[If Material Anything Other than "Lead" in Column E,Was Material Ever Previously Lead?],G9,Table15[Customer-Owned Portion],O9),Table15[Unique ID],0),0)))</f>
        <v>Non-lead</v>
      </c>
    </row>
    <row r="10" spans="1:24" ht="30" x14ac:dyDescent="0.25">
      <c r="B10" s="145" t="s">
        <v>1150</v>
      </c>
      <c r="C10" s="31" t="s">
        <v>8563</v>
      </c>
      <c r="D10" s="31"/>
      <c r="E10" s="43" t="s">
        <v>52</v>
      </c>
      <c r="F10" s="42" t="s">
        <v>34</v>
      </c>
      <c r="G10" s="83" t="s">
        <v>34</v>
      </c>
      <c r="H10" s="168">
        <v>45470</v>
      </c>
      <c r="I10" s="31"/>
      <c r="J10" s="83" t="s">
        <v>188</v>
      </c>
      <c r="K10" s="31" t="s">
        <v>34</v>
      </c>
      <c r="L10" s="31"/>
      <c r="M10" s="168"/>
      <c r="N10" s="147"/>
      <c r="O10" s="43" t="s">
        <v>52</v>
      </c>
      <c r="P10" s="171">
        <v>45470</v>
      </c>
      <c r="Q10" s="31"/>
      <c r="R10" s="83" t="s">
        <v>188</v>
      </c>
      <c r="S10" s="31" t="s">
        <v>34</v>
      </c>
      <c r="T10" s="31"/>
      <c r="U10" s="168"/>
      <c r="V10" s="149"/>
      <c r="W10" s="140" t="str" cm="1">
        <f t="array" ref="W10">IF(SUM(LEN(B10:V10))=0,"",IF(OR(OR(ISBLANK(F10),SUM(LEN(C10),LEN(D10))=0),AND(NOT(E10="Unknown"),ISBLANK(J10)),AND(NOT(O10="Unknown"),ISBLANK(R10))),"Missing Information", INDEX(Table15[Entire Service Line Classification], MATCH(SUMIFS(Table15[Unique ID],Table15[System-Owned Portion],E10,Table15[If Material Anything Other than "Lead" in Column E,Was Material Ever Previously Lead?],G10,Table15[Customer-Owned Portion],O10),Table15[Unique ID],0),0)))</f>
        <v>Non-lead</v>
      </c>
    </row>
    <row r="11" spans="1:24" ht="30" x14ac:dyDescent="0.25">
      <c r="B11" s="145" t="s">
        <v>1154</v>
      </c>
      <c r="C11" s="31" t="s">
        <v>8567</v>
      </c>
      <c r="D11" s="32"/>
      <c r="E11" s="43" t="s">
        <v>52</v>
      </c>
      <c r="F11" s="42" t="s">
        <v>34</v>
      </c>
      <c r="G11" s="83" t="s">
        <v>34</v>
      </c>
      <c r="H11" s="168">
        <v>45470</v>
      </c>
      <c r="I11" s="31"/>
      <c r="J11" s="83" t="s">
        <v>188</v>
      </c>
      <c r="K11" s="31" t="s">
        <v>34</v>
      </c>
      <c r="L11" s="31"/>
      <c r="M11" s="188"/>
      <c r="N11" s="147"/>
      <c r="O11" s="43" t="s">
        <v>52</v>
      </c>
      <c r="P11" s="171">
        <v>45470</v>
      </c>
      <c r="Q11" s="31"/>
      <c r="R11" s="83" t="s">
        <v>188</v>
      </c>
      <c r="S11" s="31" t="s">
        <v>34</v>
      </c>
      <c r="T11" s="31"/>
      <c r="U11" s="188"/>
      <c r="V11" s="149"/>
      <c r="W11" s="140" t="str" cm="1">
        <f t="array" ref="W11">IF(SUM(LEN(B11:V11))=0,"",IF(OR(OR(ISBLANK(F11),SUM(LEN(C11),LEN(D11))=0),AND(NOT(E11="Unknown"),ISBLANK(J11)),AND(NOT(O11="Unknown"),ISBLANK(R11))),"Missing Information", INDEX(Table15[Entire Service Line Classification], MATCH(SUMIFS(Table15[Unique ID],Table15[System-Owned Portion],E11,Table15[If Material Anything Other than "Lead" in Column E,Was Material Ever Previously Lead?],G11,Table15[Customer-Owned Portion],O11),Table15[Unique ID],0),0)))</f>
        <v>Non-lead</v>
      </c>
    </row>
    <row r="12" spans="1:24" ht="30" x14ac:dyDescent="0.25">
      <c r="B12" s="145" t="s">
        <v>1470</v>
      </c>
      <c r="C12" s="31" t="s">
        <v>9325</v>
      </c>
      <c r="D12" s="32"/>
      <c r="E12" s="43" t="s">
        <v>52</v>
      </c>
      <c r="F12" s="42" t="s">
        <v>34</v>
      </c>
      <c r="G12" s="83" t="s">
        <v>34</v>
      </c>
      <c r="H12" s="168">
        <v>45470</v>
      </c>
      <c r="I12" s="31"/>
      <c r="J12" s="83" t="s">
        <v>188</v>
      </c>
      <c r="K12" s="31" t="s">
        <v>34</v>
      </c>
      <c r="L12" s="31"/>
      <c r="M12" s="189"/>
      <c r="N12" s="147"/>
      <c r="O12" s="43" t="s">
        <v>52</v>
      </c>
      <c r="P12" s="171">
        <v>45470</v>
      </c>
      <c r="Q12" s="31"/>
      <c r="R12" s="83" t="s">
        <v>188</v>
      </c>
      <c r="S12" s="31" t="s">
        <v>34</v>
      </c>
      <c r="T12" s="31"/>
      <c r="U12" s="189"/>
      <c r="V12" s="149"/>
      <c r="W12" s="140" t="str" cm="1">
        <f t="array" ref="W12">IF(SUM(LEN(B12:V12))=0,"",IF(OR(OR(ISBLANK(F12),SUM(LEN(C12),LEN(D12))=0),AND(NOT(E12="Unknown"),ISBLANK(J12)),AND(NOT(O12="Unknown"),ISBLANK(R12))),"Missing Information", INDEX(Table15[Entire Service Line Classification], MATCH(SUMIFS(Table15[Unique ID],Table15[System-Owned Portion],E12,Table15[If Material Anything Other than "Lead" in Column E,Was Material Ever Previously Lead?],G12,Table15[Customer-Owned Portion],O12),Table15[Unique ID],0),0)))</f>
        <v>Non-lead</v>
      </c>
    </row>
    <row r="13" spans="1:24" ht="30" x14ac:dyDescent="0.25">
      <c r="B13" s="145" t="s">
        <v>2033</v>
      </c>
      <c r="C13" s="31" t="s">
        <v>9465</v>
      </c>
      <c r="D13" s="32"/>
      <c r="E13" s="43" t="s">
        <v>52</v>
      </c>
      <c r="F13" s="42" t="s">
        <v>34</v>
      </c>
      <c r="G13" s="83" t="s">
        <v>34</v>
      </c>
      <c r="H13" s="168">
        <v>45470</v>
      </c>
      <c r="I13" s="31"/>
      <c r="J13" s="83" t="s">
        <v>188</v>
      </c>
      <c r="K13" s="31" t="s">
        <v>34</v>
      </c>
      <c r="L13" s="31"/>
      <c r="M13" s="171"/>
      <c r="N13" s="147"/>
      <c r="O13" s="43" t="s">
        <v>52</v>
      </c>
      <c r="P13" s="171">
        <v>45470</v>
      </c>
      <c r="Q13" s="31"/>
      <c r="R13" s="83" t="s">
        <v>188</v>
      </c>
      <c r="S13" s="31" t="s">
        <v>34</v>
      </c>
      <c r="T13" s="31"/>
      <c r="U13" s="171"/>
      <c r="V13" s="149"/>
      <c r="W13" s="140" t="str" cm="1">
        <f t="array" ref="W13">IF(SUM(LEN(B13:V13))=0,"",IF(OR(OR(ISBLANK(F13),SUM(LEN(C13),LEN(D13))=0),AND(NOT(E13="Unknown"),ISBLANK(J13)),AND(NOT(O13="Unknown"),ISBLANK(R13))),"Missing Information", INDEX(Table15[Entire Service Line Classification], MATCH(SUMIFS(Table15[Unique ID],Table15[System-Owned Portion],E13,Table15[If Material Anything Other than "Lead" in Column E,Was Material Ever Previously Lead?],G13,Table15[Customer-Owned Portion],O13),Table15[Unique ID],0),0)))</f>
        <v>Non-lead</v>
      </c>
      <c r="X13"/>
    </row>
    <row r="14" spans="1:24" ht="30" x14ac:dyDescent="0.25">
      <c r="B14" s="145" t="s">
        <v>2034</v>
      </c>
      <c r="C14" s="31" t="s">
        <v>9466</v>
      </c>
      <c r="D14" s="32"/>
      <c r="E14" s="43" t="s">
        <v>52</v>
      </c>
      <c r="F14" s="42" t="s">
        <v>34</v>
      </c>
      <c r="G14" s="83" t="s">
        <v>34</v>
      </c>
      <c r="H14" s="168">
        <v>45470</v>
      </c>
      <c r="I14" s="31"/>
      <c r="J14" s="83" t="s">
        <v>188</v>
      </c>
      <c r="K14" s="31" t="s">
        <v>34</v>
      </c>
      <c r="L14" s="31"/>
      <c r="M14" s="188"/>
      <c r="N14" s="147"/>
      <c r="O14" s="43" t="s">
        <v>52</v>
      </c>
      <c r="P14" s="171">
        <v>45470</v>
      </c>
      <c r="Q14" s="31"/>
      <c r="R14" s="83" t="s">
        <v>188</v>
      </c>
      <c r="S14" s="31" t="s">
        <v>34</v>
      </c>
      <c r="T14" s="31"/>
      <c r="U14" s="188"/>
      <c r="V14" s="149"/>
      <c r="W14" s="140" t="str" cm="1">
        <f t="array" ref="W14">IF(SUM(LEN(B14:V14))=0,"",IF(OR(OR(ISBLANK(F14),SUM(LEN(C14),LEN(D14))=0),AND(NOT(E14="Unknown"),ISBLANK(J14)),AND(NOT(O14="Unknown"),ISBLANK(R14))),"Missing Information", INDEX(Table15[Entire Service Line Classification], MATCH(SUMIFS(Table15[Unique ID],Table15[System-Owned Portion],E14,Table15[If Material Anything Other than "Lead" in Column E,Was Material Ever Previously Lead?],G14,Table15[Customer-Owned Portion],O14),Table15[Unique ID],0),0)))</f>
        <v>Non-lead</v>
      </c>
      <c r="X14"/>
    </row>
    <row r="15" spans="1:24" ht="30" x14ac:dyDescent="0.25">
      <c r="B15" s="145" t="s">
        <v>2597</v>
      </c>
      <c r="C15" s="31" t="s">
        <v>10029</v>
      </c>
      <c r="D15" s="32"/>
      <c r="E15" s="43" t="s">
        <v>52</v>
      </c>
      <c r="F15" s="42" t="s">
        <v>34</v>
      </c>
      <c r="G15" s="83" t="s">
        <v>34</v>
      </c>
      <c r="H15" s="168">
        <v>45470</v>
      </c>
      <c r="I15" s="31"/>
      <c r="J15" s="83" t="s">
        <v>188</v>
      </c>
      <c r="K15" s="31" t="s">
        <v>34</v>
      </c>
      <c r="L15" s="31"/>
      <c r="M15" s="188"/>
      <c r="N15" s="147"/>
      <c r="O15" s="43" t="s">
        <v>52</v>
      </c>
      <c r="P15" s="171">
        <v>45470</v>
      </c>
      <c r="Q15" s="31"/>
      <c r="R15" s="83" t="s">
        <v>188</v>
      </c>
      <c r="S15" s="31" t="s">
        <v>34</v>
      </c>
      <c r="T15" s="31"/>
      <c r="U15" s="188"/>
      <c r="V15" s="149"/>
      <c r="W15" s="140" t="str" cm="1">
        <f t="array" ref="W15">IF(SUM(LEN(B15:V15))=0,"",IF(OR(OR(ISBLANK(F15),SUM(LEN(C15),LEN(D15))=0),AND(NOT(E15="Unknown"),ISBLANK(J15)),AND(NOT(O15="Unknown"),ISBLANK(R15))),"Missing Information", INDEX(Table15[Entire Service Line Classification], MATCH(SUMIFS(Table15[Unique ID],Table15[System-Owned Portion],E15,Table15[If Material Anything Other than "Lead" in Column E,Was Material Ever Previously Lead?],G15,Table15[Customer-Owned Portion],O15),Table15[Unique ID],0),0)))</f>
        <v>Non-lead</v>
      </c>
      <c r="X15"/>
    </row>
    <row r="16" spans="1:24" ht="30" x14ac:dyDescent="0.25">
      <c r="B16" s="145" t="s">
        <v>2598</v>
      </c>
      <c r="C16" s="31" t="s">
        <v>10030</v>
      </c>
      <c r="D16" s="32"/>
      <c r="E16" s="43" t="s">
        <v>52</v>
      </c>
      <c r="F16" s="42" t="s">
        <v>34</v>
      </c>
      <c r="G16" s="83" t="s">
        <v>34</v>
      </c>
      <c r="H16" s="168">
        <v>45470</v>
      </c>
      <c r="I16" s="31"/>
      <c r="J16" s="83" t="s">
        <v>188</v>
      </c>
      <c r="K16" s="31" t="s">
        <v>34</v>
      </c>
      <c r="L16" s="31"/>
      <c r="M16" s="188"/>
      <c r="N16" s="147"/>
      <c r="O16" s="43" t="s">
        <v>52</v>
      </c>
      <c r="P16" s="171">
        <v>45470</v>
      </c>
      <c r="Q16" s="31"/>
      <c r="R16" s="83" t="s">
        <v>188</v>
      </c>
      <c r="S16" s="31" t="s">
        <v>34</v>
      </c>
      <c r="T16" s="31"/>
      <c r="U16" s="188"/>
      <c r="V16" s="149"/>
      <c r="W16" s="140" t="str" cm="1">
        <f t="array" ref="W16">IF(SUM(LEN(B16:V16))=0,"",IF(OR(OR(ISBLANK(F16),SUM(LEN(C16),LEN(D16))=0),AND(NOT(E16="Unknown"),ISBLANK(J16)),AND(NOT(O16="Unknown"),ISBLANK(R16))),"Missing Information", INDEX(Table15[Entire Service Line Classification], MATCH(SUMIFS(Table15[Unique ID],Table15[System-Owned Portion],E16,Table15[If Material Anything Other than "Lead" in Column E,Was Material Ever Previously Lead?],G16,Table15[Customer-Owned Portion],O16),Table15[Unique ID],0),0)))</f>
        <v>Non-lead</v>
      </c>
      <c r="X16"/>
    </row>
    <row r="17" spans="2:24" ht="30" x14ac:dyDescent="0.25">
      <c r="B17" s="145" t="s">
        <v>2858</v>
      </c>
      <c r="C17" s="31" t="s">
        <v>10289</v>
      </c>
      <c r="D17" s="32"/>
      <c r="E17" s="43" t="s">
        <v>52</v>
      </c>
      <c r="F17" s="42" t="s">
        <v>34</v>
      </c>
      <c r="G17" s="83" t="s">
        <v>34</v>
      </c>
      <c r="H17" s="168">
        <v>45470</v>
      </c>
      <c r="I17" s="31"/>
      <c r="J17" s="83" t="s">
        <v>188</v>
      </c>
      <c r="K17" s="31" t="s">
        <v>34</v>
      </c>
      <c r="L17" s="31"/>
      <c r="M17" s="188"/>
      <c r="N17" s="147"/>
      <c r="O17" s="43" t="s">
        <v>52</v>
      </c>
      <c r="P17" s="171">
        <v>45470</v>
      </c>
      <c r="Q17" s="31"/>
      <c r="R17" s="83" t="s">
        <v>188</v>
      </c>
      <c r="S17" s="31" t="s">
        <v>34</v>
      </c>
      <c r="T17" s="31"/>
      <c r="U17" s="188"/>
      <c r="V17" s="149"/>
      <c r="W17" s="140" t="str" cm="1">
        <f t="array" ref="W17">IF(SUM(LEN(B17:V17))=0,"",IF(OR(OR(ISBLANK(F17),SUM(LEN(C17),LEN(D17))=0),AND(NOT(E17="Unknown"),ISBLANK(J17)),AND(NOT(O17="Unknown"),ISBLANK(R17))),"Missing Information", INDEX(Table15[Entire Service Line Classification], MATCH(SUMIFS(Table15[Unique ID],Table15[System-Owned Portion],E17,Table15[If Material Anything Other than "Lead" in Column E,Was Material Ever Previously Lead?],G17,Table15[Customer-Owned Portion],O17),Table15[Unique ID],0),0)))</f>
        <v>Non-lead</v>
      </c>
      <c r="X17"/>
    </row>
    <row r="18" spans="2:24" ht="30" x14ac:dyDescent="0.25">
      <c r="B18" s="145" t="s">
        <v>2863</v>
      </c>
      <c r="C18" s="31" t="s">
        <v>10294</v>
      </c>
      <c r="D18" s="32"/>
      <c r="E18" s="43" t="s">
        <v>52</v>
      </c>
      <c r="F18" s="42" t="s">
        <v>34</v>
      </c>
      <c r="G18" s="83" t="s">
        <v>34</v>
      </c>
      <c r="H18" s="168">
        <v>45470</v>
      </c>
      <c r="I18" s="31"/>
      <c r="J18" s="83" t="s">
        <v>188</v>
      </c>
      <c r="K18" s="31" t="s">
        <v>34</v>
      </c>
      <c r="L18" s="31"/>
      <c r="M18" s="188"/>
      <c r="N18" s="147"/>
      <c r="O18" s="43" t="s">
        <v>52</v>
      </c>
      <c r="P18" s="171">
        <v>45470</v>
      </c>
      <c r="Q18" s="31"/>
      <c r="R18" s="83" t="s">
        <v>188</v>
      </c>
      <c r="S18" s="31" t="s">
        <v>34</v>
      </c>
      <c r="T18" s="31"/>
      <c r="U18" s="188"/>
      <c r="V18" s="149"/>
      <c r="W18" s="140" t="str" cm="1">
        <f t="array" ref="W18">IF(SUM(LEN(B18:V18))=0,"",IF(OR(OR(ISBLANK(F18),SUM(LEN(C18),LEN(D18))=0),AND(NOT(E18="Unknown"),ISBLANK(J18)),AND(NOT(O18="Unknown"),ISBLANK(R18))),"Missing Information", INDEX(Table15[Entire Service Line Classification], MATCH(SUMIFS(Table15[Unique ID],Table15[System-Owned Portion],E18,Table15[If Material Anything Other than "Lead" in Column E,Was Material Ever Previously Lead?],G18,Table15[Customer-Owned Portion],O18),Table15[Unique ID],0),0)))</f>
        <v>Non-lead</v>
      </c>
      <c r="X18"/>
    </row>
    <row r="19" spans="2:24" ht="30" x14ac:dyDescent="0.25">
      <c r="B19" s="145" t="s">
        <v>3094</v>
      </c>
      <c r="C19" s="31" t="s">
        <v>10526</v>
      </c>
      <c r="D19" s="32"/>
      <c r="E19" s="43" t="s">
        <v>52</v>
      </c>
      <c r="F19" s="42" t="s">
        <v>34</v>
      </c>
      <c r="G19" s="83" t="s">
        <v>34</v>
      </c>
      <c r="H19" s="168">
        <v>45470</v>
      </c>
      <c r="I19" s="31"/>
      <c r="J19" s="83" t="s">
        <v>188</v>
      </c>
      <c r="K19" s="31" t="s">
        <v>34</v>
      </c>
      <c r="L19" s="31"/>
      <c r="M19" s="188"/>
      <c r="N19" s="147"/>
      <c r="O19" s="43" t="s">
        <v>52</v>
      </c>
      <c r="P19" s="171">
        <v>45470</v>
      </c>
      <c r="Q19" s="31"/>
      <c r="R19" s="83" t="s">
        <v>188</v>
      </c>
      <c r="S19" s="31" t="s">
        <v>34</v>
      </c>
      <c r="T19" s="31"/>
      <c r="U19" s="188"/>
      <c r="V19" s="149"/>
      <c r="W19" s="140" t="str" cm="1">
        <f t="array" ref="W19">IF(SUM(LEN(B19:V19))=0,"",IF(OR(OR(ISBLANK(F19),SUM(LEN(C19),LEN(D19))=0),AND(NOT(E19="Unknown"),ISBLANK(J19)),AND(NOT(O19="Unknown"),ISBLANK(R19))),"Missing Information", INDEX(Table15[Entire Service Line Classification], MATCH(SUMIFS(Table15[Unique ID],Table15[System-Owned Portion],E19,Table15[If Material Anything Other than "Lead" in Column E,Was Material Ever Previously Lead?],G19,Table15[Customer-Owned Portion],O19),Table15[Unique ID],0),0)))</f>
        <v>Non-lead</v>
      </c>
      <c r="X19"/>
    </row>
    <row r="20" spans="2:24" ht="30" x14ac:dyDescent="0.25">
      <c r="B20" s="145" t="s">
        <v>1470</v>
      </c>
      <c r="C20" s="31" t="s">
        <v>11150</v>
      </c>
      <c r="D20" s="32"/>
      <c r="E20" s="43" t="s">
        <v>52</v>
      </c>
      <c r="F20" s="42" t="s">
        <v>34</v>
      </c>
      <c r="G20" s="83" t="s">
        <v>34</v>
      </c>
      <c r="H20" s="168">
        <v>45470</v>
      </c>
      <c r="I20" s="31"/>
      <c r="J20" s="83" t="s">
        <v>188</v>
      </c>
      <c r="K20" s="31" t="s">
        <v>34</v>
      </c>
      <c r="L20" s="31"/>
      <c r="M20" s="188"/>
      <c r="N20" s="147"/>
      <c r="O20" s="43" t="s">
        <v>52</v>
      </c>
      <c r="P20" s="171">
        <v>45470</v>
      </c>
      <c r="Q20" s="31"/>
      <c r="R20" s="83" t="s">
        <v>188</v>
      </c>
      <c r="S20" s="31" t="s">
        <v>34</v>
      </c>
      <c r="T20" s="31"/>
      <c r="U20" s="188"/>
      <c r="V20" s="149"/>
      <c r="W20" s="140" t="str" cm="1">
        <f t="array" ref="W20">IF(SUM(LEN(B20:V20))=0,"",IF(OR(OR(ISBLANK(F20),SUM(LEN(C20),LEN(D20))=0),AND(NOT(E20="Unknown"),ISBLANK(J20)),AND(NOT(O20="Unknown"),ISBLANK(R20))),"Missing Information", INDEX(Table15[Entire Service Line Classification], MATCH(SUMIFS(Table15[Unique ID],Table15[System-Owned Portion],E20,Table15[If Material Anything Other than "Lead" in Column E,Was Material Ever Previously Lead?],G20,Table15[Customer-Owned Portion],O20),Table15[Unique ID],0),0)))</f>
        <v>Non-lead</v>
      </c>
      <c r="X20"/>
    </row>
    <row r="21" spans="2:24" ht="30" x14ac:dyDescent="0.25">
      <c r="B21" s="145" t="s">
        <v>1470</v>
      </c>
      <c r="C21" s="31" t="s">
        <v>11153</v>
      </c>
      <c r="D21" s="32"/>
      <c r="E21" s="43" t="s">
        <v>52</v>
      </c>
      <c r="F21" s="42" t="s">
        <v>34</v>
      </c>
      <c r="G21" s="83" t="s">
        <v>34</v>
      </c>
      <c r="H21" s="168">
        <v>45470</v>
      </c>
      <c r="I21" s="31"/>
      <c r="J21" s="83" t="s">
        <v>188</v>
      </c>
      <c r="K21" s="31" t="s">
        <v>34</v>
      </c>
      <c r="L21" s="31"/>
      <c r="M21" s="188"/>
      <c r="N21" s="147"/>
      <c r="O21" s="43" t="s">
        <v>52</v>
      </c>
      <c r="P21" s="171">
        <v>45470</v>
      </c>
      <c r="Q21" s="31"/>
      <c r="R21" s="83" t="s">
        <v>188</v>
      </c>
      <c r="S21" s="31" t="s">
        <v>34</v>
      </c>
      <c r="T21" s="31"/>
      <c r="U21" s="188"/>
      <c r="V21" s="149"/>
      <c r="W21" s="140" t="str" cm="1">
        <f t="array" ref="W21">IF(SUM(LEN(B21:V21))=0,"",IF(OR(OR(ISBLANK(F21),SUM(LEN(C21),LEN(D21))=0),AND(NOT(E21="Unknown"),ISBLANK(J21)),AND(NOT(O21="Unknown"),ISBLANK(R21))),"Missing Information", INDEX(Table15[Entire Service Line Classification], MATCH(SUMIFS(Table15[Unique ID],Table15[System-Owned Portion],E21,Table15[If Material Anything Other than "Lead" in Column E,Was Material Ever Previously Lead?],G21,Table15[Customer-Owned Portion],O21),Table15[Unique ID],0),0)))</f>
        <v>Non-lead</v>
      </c>
      <c r="X21"/>
    </row>
    <row r="22" spans="2:24" ht="30" x14ac:dyDescent="0.25">
      <c r="B22" s="145" t="s">
        <v>7049</v>
      </c>
      <c r="C22" s="31" t="s">
        <v>14673</v>
      </c>
      <c r="D22" s="32"/>
      <c r="E22" s="43" t="s">
        <v>52</v>
      </c>
      <c r="F22" s="42" t="s">
        <v>34</v>
      </c>
      <c r="G22" s="83" t="s">
        <v>34</v>
      </c>
      <c r="H22" s="168">
        <v>45470</v>
      </c>
      <c r="I22" s="31"/>
      <c r="J22" s="83" t="s">
        <v>188</v>
      </c>
      <c r="K22" s="31" t="s">
        <v>34</v>
      </c>
      <c r="L22" s="31"/>
      <c r="M22" s="188"/>
      <c r="N22" s="147"/>
      <c r="O22" s="43" t="s">
        <v>52</v>
      </c>
      <c r="P22" s="171">
        <v>45470</v>
      </c>
      <c r="Q22" s="31"/>
      <c r="R22" s="83" t="s">
        <v>188</v>
      </c>
      <c r="S22" s="31" t="s">
        <v>34</v>
      </c>
      <c r="T22" s="31"/>
      <c r="U22" s="188"/>
      <c r="V22" s="149"/>
      <c r="W22" s="140" t="str" cm="1">
        <f t="array" ref="W22">IF(SUM(LEN(B22:V22))=0,"",IF(OR(OR(ISBLANK(F22),SUM(LEN(C22),LEN(D22))=0),AND(NOT(E22="Unknown"),ISBLANK(J22)),AND(NOT(O22="Unknown"),ISBLANK(R22))),"Missing Information", INDEX(Table15[Entire Service Line Classification], MATCH(SUMIFS(Table15[Unique ID],Table15[System-Owned Portion],E22,Table15[If Material Anything Other than "Lead" in Column E,Was Material Ever Previously Lead?],G22,Table15[Customer-Owned Portion],O22),Table15[Unique ID],0),0)))</f>
        <v>Non-lead</v>
      </c>
      <c r="X22"/>
    </row>
    <row r="23" spans="2:24" ht="30" x14ac:dyDescent="0.25">
      <c r="B23" s="145" t="s">
        <v>7361</v>
      </c>
      <c r="C23" s="31" t="s">
        <v>14985</v>
      </c>
      <c r="D23" s="32"/>
      <c r="E23" s="43" t="s">
        <v>52</v>
      </c>
      <c r="F23" s="42" t="s">
        <v>34</v>
      </c>
      <c r="G23" s="83" t="s">
        <v>34</v>
      </c>
      <c r="H23" s="168">
        <v>45470</v>
      </c>
      <c r="I23" s="31"/>
      <c r="J23" s="83" t="s">
        <v>188</v>
      </c>
      <c r="K23" s="31" t="s">
        <v>34</v>
      </c>
      <c r="L23" s="31"/>
      <c r="M23" s="188"/>
      <c r="N23" s="147"/>
      <c r="O23" s="43" t="s">
        <v>52</v>
      </c>
      <c r="P23" s="171">
        <v>45470</v>
      </c>
      <c r="Q23" s="31"/>
      <c r="R23" s="83" t="s">
        <v>188</v>
      </c>
      <c r="S23" s="31" t="s">
        <v>34</v>
      </c>
      <c r="T23" s="31"/>
      <c r="U23" s="188"/>
      <c r="V23" s="149"/>
      <c r="W23" s="140" t="str" cm="1">
        <f t="array" ref="W23">IF(SUM(LEN(B23:V23))=0,"",IF(OR(OR(ISBLANK(F23),SUM(LEN(C23),LEN(D23))=0),AND(NOT(E23="Unknown"),ISBLANK(J23)),AND(NOT(O23="Unknown"),ISBLANK(R23))),"Missing Information", INDEX(Table15[Entire Service Line Classification], MATCH(SUMIFS(Table15[Unique ID],Table15[System-Owned Portion],E23,Table15[If Material Anything Other than "Lead" in Column E,Was Material Ever Previously Lead?],G23,Table15[Customer-Owned Portion],O23),Table15[Unique ID],0),0)))</f>
        <v>Non-lead</v>
      </c>
      <c r="X23"/>
    </row>
    <row r="24" spans="2:24" ht="30" x14ac:dyDescent="0.25">
      <c r="B24" s="145" t="s">
        <v>7654</v>
      </c>
      <c r="C24" s="31" t="s">
        <v>15279</v>
      </c>
      <c r="D24" s="32"/>
      <c r="E24" s="43" t="s">
        <v>52</v>
      </c>
      <c r="F24" s="42" t="s">
        <v>34</v>
      </c>
      <c r="G24" s="83" t="s">
        <v>34</v>
      </c>
      <c r="H24" s="168">
        <v>45470</v>
      </c>
      <c r="I24" s="31"/>
      <c r="J24" s="83" t="s">
        <v>188</v>
      </c>
      <c r="K24" s="31" t="s">
        <v>34</v>
      </c>
      <c r="L24" s="31"/>
      <c r="M24" s="188"/>
      <c r="N24" s="147"/>
      <c r="O24" s="43" t="s">
        <v>52</v>
      </c>
      <c r="P24" s="171">
        <v>45470</v>
      </c>
      <c r="Q24" s="31"/>
      <c r="R24" s="83" t="s">
        <v>188</v>
      </c>
      <c r="S24" s="31" t="s">
        <v>34</v>
      </c>
      <c r="T24" s="31"/>
      <c r="U24" s="188"/>
      <c r="V24" s="149"/>
      <c r="W24" s="140" t="str" cm="1">
        <f t="array" ref="W24">IF(SUM(LEN(B24:V24))=0,"",IF(OR(OR(ISBLANK(F24),SUM(LEN(C24),LEN(D24))=0),AND(NOT(E24="Unknown"),ISBLANK(J24)),AND(NOT(O24="Unknown"),ISBLANK(R24))),"Missing Information", INDEX(Table15[Entire Service Line Classification], MATCH(SUMIFS(Table15[Unique ID],Table15[System-Owned Portion],E24,Table15[If Material Anything Other than "Lead" in Column E,Was Material Ever Previously Lead?],G24,Table15[Customer-Owned Portion],O24),Table15[Unique ID],0),0)))</f>
        <v>Non-lead</v>
      </c>
      <c r="X24"/>
    </row>
    <row r="25" spans="2:24" ht="30" x14ac:dyDescent="0.25">
      <c r="B25" s="145" t="s">
        <v>1470</v>
      </c>
      <c r="C25" s="31" t="s">
        <v>11412</v>
      </c>
      <c r="D25" s="32"/>
      <c r="E25" s="43" t="s">
        <v>52</v>
      </c>
      <c r="F25" s="42" t="s">
        <v>34</v>
      </c>
      <c r="G25" s="83" t="s">
        <v>34</v>
      </c>
      <c r="H25" s="168">
        <v>45469</v>
      </c>
      <c r="I25" s="31"/>
      <c r="J25" s="83" t="s">
        <v>188</v>
      </c>
      <c r="K25" s="31" t="s">
        <v>34</v>
      </c>
      <c r="L25" s="31"/>
      <c r="M25" s="188"/>
      <c r="N25" s="147"/>
      <c r="O25" s="43" t="s">
        <v>52</v>
      </c>
      <c r="P25" s="171">
        <v>45469</v>
      </c>
      <c r="Q25" s="31"/>
      <c r="R25" s="83" t="s">
        <v>188</v>
      </c>
      <c r="S25" s="31" t="s">
        <v>34</v>
      </c>
      <c r="T25" s="31"/>
      <c r="U25" s="188"/>
      <c r="V25" s="149"/>
      <c r="W25" s="140" t="str" cm="1">
        <f t="array" ref="W25">IF(SUM(LEN(B25:V25))=0,"",IF(OR(OR(ISBLANK(F25),SUM(LEN(C25),LEN(D25))=0),AND(NOT(E25="Unknown"),ISBLANK(J25)),AND(NOT(O25="Unknown"),ISBLANK(R25))),"Missing Information", INDEX(Table15[Entire Service Line Classification], MATCH(SUMIFS(Table15[Unique ID],Table15[System-Owned Portion],E25,Table15[If Material Anything Other than "Lead" in Column E,Was Material Ever Previously Lead?],G25,Table15[Customer-Owned Portion],O25),Table15[Unique ID],0),0)))</f>
        <v>Non-lead</v>
      </c>
      <c r="X25"/>
    </row>
    <row r="26" spans="2:24" ht="30" x14ac:dyDescent="0.25">
      <c r="B26" s="145" t="s">
        <v>1470</v>
      </c>
      <c r="C26" s="32" t="s">
        <v>11413</v>
      </c>
      <c r="D26" s="32"/>
      <c r="E26" s="43" t="s">
        <v>52</v>
      </c>
      <c r="F26" s="42" t="s">
        <v>34</v>
      </c>
      <c r="G26" s="83" t="s">
        <v>34</v>
      </c>
      <c r="H26" s="168">
        <v>45469</v>
      </c>
      <c r="I26" s="31"/>
      <c r="J26" s="83" t="s">
        <v>188</v>
      </c>
      <c r="K26" s="31" t="s">
        <v>34</v>
      </c>
      <c r="L26" s="31"/>
      <c r="M26" s="168"/>
      <c r="N26" s="147"/>
      <c r="O26" s="43" t="s">
        <v>52</v>
      </c>
      <c r="P26" s="171">
        <v>45469</v>
      </c>
      <c r="Q26" s="31"/>
      <c r="R26" s="83" t="s">
        <v>188</v>
      </c>
      <c r="S26" s="31" t="s">
        <v>34</v>
      </c>
      <c r="T26" s="31"/>
      <c r="U26" s="168"/>
      <c r="V26" s="149"/>
      <c r="W26" s="140" t="str" cm="1">
        <f t="array" ref="W26">IF(SUM(LEN(B26:V26))=0,"",IF(OR(OR(ISBLANK(F26),SUM(LEN(C26),LEN(D26))=0),AND(NOT(E26="Unknown"),ISBLANK(J26)),AND(NOT(O26="Unknown"),ISBLANK(R26))),"Missing Information", INDEX(Table15[Entire Service Line Classification], MATCH(SUMIFS(Table15[Unique ID],Table15[System-Owned Portion],E26,Table15[If Material Anything Other than "Lead" in Column E,Was Material Ever Previously Lead?],G26,Table15[Customer-Owned Portion],O26),Table15[Unique ID],0),0)))</f>
        <v>Non-lead</v>
      </c>
      <c r="X26"/>
    </row>
    <row r="27" spans="2:24" ht="30" x14ac:dyDescent="0.25">
      <c r="B27" s="145" t="s">
        <v>1470</v>
      </c>
      <c r="C27" s="32" t="s">
        <v>11422</v>
      </c>
      <c r="D27" s="32"/>
      <c r="E27" s="43" t="s">
        <v>52</v>
      </c>
      <c r="F27" s="42" t="s">
        <v>34</v>
      </c>
      <c r="G27" s="83" t="s">
        <v>34</v>
      </c>
      <c r="H27" s="168">
        <v>45469</v>
      </c>
      <c r="I27" s="31"/>
      <c r="J27" s="83" t="s">
        <v>188</v>
      </c>
      <c r="K27" s="31" t="s">
        <v>34</v>
      </c>
      <c r="L27" s="31"/>
      <c r="M27" s="168"/>
      <c r="N27" s="147"/>
      <c r="O27" s="43" t="s">
        <v>52</v>
      </c>
      <c r="P27" s="171">
        <v>45469</v>
      </c>
      <c r="Q27" s="31"/>
      <c r="R27" s="83" t="s">
        <v>188</v>
      </c>
      <c r="S27" s="31" t="s">
        <v>34</v>
      </c>
      <c r="T27" s="31"/>
      <c r="U27" s="168"/>
      <c r="V27" s="149"/>
      <c r="W27" s="140" t="str" cm="1">
        <f t="array" ref="W27">IF(SUM(LEN(B27:V27))=0,"",IF(OR(OR(ISBLANK(F27),SUM(LEN(C27),LEN(D27))=0),AND(NOT(E27="Unknown"),ISBLANK(J27)),AND(NOT(O27="Unknown"),ISBLANK(R27))),"Missing Information", INDEX(Table15[Entire Service Line Classification], MATCH(SUMIFS(Table15[Unique ID],Table15[System-Owned Portion],E27,Table15[If Material Anything Other than "Lead" in Column E,Was Material Ever Previously Lead?],G27,Table15[Customer-Owned Portion],O27),Table15[Unique ID],0),0)))</f>
        <v>Non-lead</v>
      </c>
      <c r="X27"/>
    </row>
    <row r="28" spans="2:24" ht="30" x14ac:dyDescent="0.25">
      <c r="B28" s="145" t="s">
        <v>1470</v>
      </c>
      <c r="C28" s="32" t="s">
        <v>11423</v>
      </c>
      <c r="D28" s="32"/>
      <c r="E28" s="43" t="s">
        <v>52</v>
      </c>
      <c r="F28" s="42" t="s">
        <v>34</v>
      </c>
      <c r="G28" s="83" t="s">
        <v>34</v>
      </c>
      <c r="H28" s="168">
        <v>45469</v>
      </c>
      <c r="I28" s="31"/>
      <c r="J28" s="83" t="s">
        <v>188</v>
      </c>
      <c r="K28" s="31" t="s">
        <v>34</v>
      </c>
      <c r="L28" s="31"/>
      <c r="M28" s="168"/>
      <c r="N28" s="147"/>
      <c r="O28" s="43" t="s">
        <v>52</v>
      </c>
      <c r="P28" s="171">
        <v>45469</v>
      </c>
      <c r="Q28" s="31"/>
      <c r="R28" s="83" t="s">
        <v>188</v>
      </c>
      <c r="S28" s="31" t="s">
        <v>34</v>
      </c>
      <c r="T28" s="31"/>
      <c r="U28" s="168"/>
      <c r="V28" s="149"/>
      <c r="W28" s="140" t="str" cm="1">
        <f t="array" ref="W28">IF(SUM(LEN(B28:V28))=0,"",IF(OR(OR(ISBLANK(F28),SUM(LEN(C28),LEN(D28))=0),AND(NOT(E28="Unknown"),ISBLANK(J28)),AND(NOT(O28="Unknown"),ISBLANK(R28))),"Missing Information", INDEX(Table15[Entire Service Line Classification], MATCH(SUMIFS(Table15[Unique ID],Table15[System-Owned Portion],E28,Table15[If Material Anything Other than "Lead" in Column E,Was Material Ever Previously Lead?],G28,Table15[Customer-Owned Portion],O28),Table15[Unique ID],0),0)))</f>
        <v>Non-lead</v>
      </c>
      <c r="X28"/>
    </row>
    <row r="29" spans="2:24" ht="30" x14ac:dyDescent="0.25">
      <c r="B29" s="145" t="s">
        <v>1470</v>
      </c>
      <c r="C29" s="32" t="s">
        <v>11480</v>
      </c>
      <c r="D29" s="32"/>
      <c r="E29" s="43" t="s">
        <v>52</v>
      </c>
      <c r="F29" s="42" t="s">
        <v>34</v>
      </c>
      <c r="G29" s="83" t="s">
        <v>34</v>
      </c>
      <c r="H29" s="168">
        <v>45469</v>
      </c>
      <c r="I29" s="31"/>
      <c r="J29" s="83" t="s">
        <v>188</v>
      </c>
      <c r="K29" s="31" t="s">
        <v>34</v>
      </c>
      <c r="L29" s="31"/>
      <c r="M29" s="168"/>
      <c r="N29" s="147"/>
      <c r="O29" s="43" t="s">
        <v>52</v>
      </c>
      <c r="P29" s="171">
        <v>45469</v>
      </c>
      <c r="Q29" s="31"/>
      <c r="R29" s="83" t="s">
        <v>188</v>
      </c>
      <c r="S29" s="31" t="s">
        <v>34</v>
      </c>
      <c r="T29" s="31"/>
      <c r="U29" s="168"/>
      <c r="V29" s="149"/>
      <c r="W29" s="140" t="str" cm="1">
        <f t="array" ref="W29">IF(SUM(LEN(B29:V29))=0,"",IF(OR(OR(ISBLANK(F29),SUM(LEN(C29),LEN(D29))=0),AND(NOT(E29="Unknown"),ISBLANK(J29)),AND(NOT(O29="Unknown"),ISBLANK(R29))),"Missing Information", INDEX(Table15[Entire Service Line Classification], MATCH(SUMIFS(Table15[Unique ID],Table15[System-Owned Portion],E29,Table15[If Material Anything Other than "Lead" in Column E,Was Material Ever Previously Lead?],G29,Table15[Customer-Owned Portion],O29),Table15[Unique ID],0),0)))</f>
        <v>Non-lead</v>
      </c>
      <c r="X29"/>
    </row>
    <row r="30" spans="2:24" ht="30" x14ac:dyDescent="0.25">
      <c r="B30" s="145" t="s">
        <v>1470</v>
      </c>
      <c r="C30" s="32" t="s">
        <v>11487</v>
      </c>
      <c r="D30" s="32"/>
      <c r="E30" s="43" t="s">
        <v>52</v>
      </c>
      <c r="F30" s="42" t="s">
        <v>34</v>
      </c>
      <c r="G30" s="83" t="s">
        <v>34</v>
      </c>
      <c r="H30" s="168">
        <v>45469</v>
      </c>
      <c r="I30" s="31"/>
      <c r="J30" s="83" t="s">
        <v>188</v>
      </c>
      <c r="K30" s="31" t="s">
        <v>34</v>
      </c>
      <c r="L30" s="31"/>
      <c r="M30" s="168"/>
      <c r="N30" s="147"/>
      <c r="O30" s="43" t="s">
        <v>52</v>
      </c>
      <c r="P30" s="171">
        <v>45469</v>
      </c>
      <c r="Q30" s="31"/>
      <c r="R30" s="83" t="s">
        <v>188</v>
      </c>
      <c r="S30" s="31" t="s">
        <v>34</v>
      </c>
      <c r="T30" s="31"/>
      <c r="U30" s="168"/>
      <c r="V30" s="149"/>
      <c r="W30" s="140" t="str" cm="1">
        <f t="array" ref="W30">IF(SUM(LEN(B30:V30))=0,"",IF(OR(OR(ISBLANK(F30),SUM(LEN(C30),LEN(D30))=0),AND(NOT(E30="Unknown"),ISBLANK(J30)),AND(NOT(O30="Unknown"),ISBLANK(R30))),"Missing Information", INDEX(Table15[Entire Service Line Classification], MATCH(SUMIFS(Table15[Unique ID],Table15[System-Owned Portion],E30,Table15[If Material Anything Other than "Lead" in Column E,Was Material Ever Previously Lead?],G30,Table15[Customer-Owned Portion],O30),Table15[Unique ID],0),0)))</f>
        <v>Non-lead</v>
      </c>
      <c r="X30"/>
    </row>
    <row r="31" spans="2:24" ht="30" x14ac:dyDescent="0.25">
      <c r="B31" s="145" t="s">
        <v>5705</v>
      </c>
      <c r="C31" s="32" t="s">
        <v>13302</v>
      </c>
      <c r="D31" s="32"/>
      <c r="E31" s="43" t="s">
        <v>52</v>
      </c>
      <c r="F31" s="42" t="s">
        <v>34</v>
      </c>
      <c r="G31" s="83" t="s">
        <v>34</v>
      </c>
      <c r="H31" s="168">
        <v>45468</v>
      </c>
      <c r="I31" s="31"/>
      <c r="J31" s="83" t="s">
        <v>188</v>
      </c>
      <c r="K31" s="31" t="s">
        <v>34</v>
      </c>
      <c r="L31" s="31"/>
      <c r="M31" s="168"/>
      <c r="N31" s="147"/>
      <c r="O31" s="43" t="s">
        <v>52</v>
      </c>
      <c r="P31" s="171">
        <v>45468</v>
      </c>
      <c r="Q31" s="31"/>
      <c r="R31" s="83" t="s">
        <v>188</v>
      </c>
      <c r="S31" s="31" t="s">
        <v>34</v>
      </c>
      <c r="T31" s="31"/>
      <c r="U31" s="168"/>
      <c r="V31" s="149"/>
      <c r="W31" s="140" t="str" cm="1">
        <f t="array" ref="W31">IF(SUM(LEN(B31:V31))=0,"",IF(OR(OR(ISBLANK(F31),SUM(LEN(C31),LEN(D31))=0),AND(NOT(E31="Unknown"),ISBLANK(J31)),AND(NOT(O31="Unknown"),ISBLANK(R31))),"Missing Information", INDEX(Table15[Entire Service Line Classification], MATCH(SUMIFS(Table15[Unique ID],Table15[System-Owned Portion],E31,Table15[If Material Anything Other than "Lead" in Column E,Was Material Ever Previously Lead?],G31,Table15[Customer-Owned Portion],O31),Table15[Unique ID],0),0)))</f>
        <v>Non-lead</v>
      </c>
      <c r="X31"/>
    </row>
    <row r="32" spans="2:24" ht="30" x14ac:dyDescent="0.25">
      <c r="B32" s="145" t="s">
        <v>1466</v>
      </c>
      <c r="C32" s="32" t="s">
        <v>8879</v>
      </c>
      <c r="D32" s="32"/>
      <c r="E32" s="43" t="s">
        <v>52</v>
      </c>
      <c r="F32" s="42" t="s">
        <v>34</v>
      </c>
      <c r="G32" s="83" t="s">
        <v>34</v>
      </c>
      <c r="H32" s="168">
        <v>45450</v>
      </c>
      <c r="I32" s="31"/>
      <c r="J32" s="83" t="s">
        <v>188</v>
      </c>
      <c r="K32" s="31" t="s">
        <v>34</v>
      </c>
      <c r="L32" s="31"/>
      <c r="M32" s="168"/>
      <c r="N32" s="147"/>
      <c r="O32" s="43" t="s">
        <v>52</v>
      </c>
      <c r="P32" s="171">
        <v>45450</v>
      </c>
      <c r="Q32" s="31"/>
      <c r="R32" s="83" t="s">
        <v>188</v>
      </c>
      <c r="S32" s="31" t="s">
        <v>34</v>
      </c>
      <c r="T32" s="31"/>
      <c r="U32" s="168"/>
      <c r="V32" s="149"/>
      <c r="W32" s="140" t="str" cm="1">
        <f t="array" ref="W32">IF(SUM(LEN(B32:V32))=0,"",IF(OR(OR(ISBLANK(F32),SUM(LEN(C32),LEN(D32))=0),AND(NOT(E32="Unknown"),ISBLANK(J32)),AND(NOT(O32="Unknown"),ISBLANK(R32))),"Missing Information", INDEX(Table15[Entire Service Line Classification], MATCH(SUMIFS(Table15[Unique ID],Table15[System-Owned Portion],E32,Table15[If Material Anything Other than "Lead" in Column E,Was Material Ever Previously Lead?],G32,Table15[Customer-Owned Portion],O32),Table15[Unique ID],0),0)))</f>
        <v>Non-lead</v>
      </c>
      <c r="X32"/>
    </row>
    <row r="33" spans="2:24" ht="30" x14ac:dyDescent="0.25">
      <c r="B33" s="145" t="s">
        <v>1470</v>
      </c>
      <c r="C33" s="32" t="s">
        <v>11434</v>
      </c>
      <c r="D33" s="32"/>
      <c r="E33" s="43" t="s">
        <v>52</v>
      </c>
      <c r="F33" s="42" t="s">
        <v>34</v>
      </c>
      <c r="G33" s="83" t="s">
        <v>34</v>
      </c>
      <c r="H33" s="168">
        <v>45450</v>
      </c>
      <c r="I33" s="31"/>
      <c r="J33" s="83" t="s">
        <v>188</v>
      </c>
      <c r="K33" s="31" t="s">
        <v>34</v>
      </c>
      <c r="L33" s="31"/>
      <c r="M33" s="168"/>
      <c r="N33" s="147"/>
      <c r="O33" s="43" t="s">
        <v>52</v>
      </c>
      <c r="P33" s="171">
        <v>45450</v>
      </c>
      <c r="Q33" s="31"/>
      <c r="R33" s="83" t="s">
        <v>188</v>
      </c>
      <c r="S33" s="31" t="s">
        <v>34</v>
      </c>
      <c r="T33" s="31"/>
      <c r="U33" s="168"/>
      <c r="V33" s="149"/>
      <c r="W33" s="140" t="str" cm="1">
        <f t="array" ref="W33">IF(SUM(LEN(B33:V33))=0,"",IF(OR(OR(ISBLANK(F33),SUM(LEN(C33),LEN(D33))=0),AND(NOT(E33="Unknown"),ISBLANK(J33)),AND(NOT(O33="Unknown"),ISBLANK(R33))),"Missing Information", INDEX(Table15[Entire Service Line Classification], MATCH(SUMIFS(Table15[Unique ID],Table15[System-Owned Portion],E33,Table15[If Material Anything Other than "Lead" in Column E,Was Material Ever Previously Lead?],G33,Table15[Customer-Owned Portion],O33),Table15[Unique ID],0),0)))</f>
        <v>Non-lead</v>
      </c>
      <c r="X33"/>
    </row>
    <row r="34" spans="2:24" ht="30" x14ac:dyDescent="0.25">
      <c r="B34" s="145" t="s">
        <v>1470</v>
      </c>
      <c r="C34" s="32" t="s">
        <v>11462</v>
      </c>
      <c r="D34" s="32"/>
      <c r="E34" s="43" t="s">
        <v>52</v>
      </c>
      <c r="F34" s="42" t="s">
        <v>34</v>
      </c>
      <c r="G34" s="83" t="s">
        <v>34</v>
      </c>
      <c r="H34" s="168">
        <v>45450</v>
      </c>
      <c r="I34" s="31"/>
      <c r="J34" s="83" t="s">
        <v>188</v>
      </c>
      <c r="K34" s="31" t="s">
        <v>34</v>
      </c>
      <c r="L34" s="31"/>
      <c r="M34" s="168"/>
      <c r="N34" s="147"/>
      <c r="O34" s="43" t="s">
        <v>52</v>
      </c>
      <c r="P34" s="171">
        <v>45450</v>
      </c>
      <c r="Q34" s="31"/>
      <c r="R34" s="83" t="s">
        <v>188</v>
      </c>
      <c r="S34" s="31" t="s">
        <v>34</v>
      </c>
      <c r="T34" s="31"/>
      <c r="U34" s="168"/>
      <c r="V34" s="149"/>
      <c r="W34" s="140" t="str" cm="1">
        <f t="array" ref="W34">IF(SUM(LEN(B34:V34))=0,"",IF(OR(OR(ISBLANK(F34),SUM(LEN(C34),LEN(D34))=0),AND(NOT(E34="Unknown"),ISBLANK(J34)),AND(NOT(O34="Unknown"),ISBLANK(R34))),"Missing Information", INDEX(Table15[Entire Service Line Classification], MATCH(SUMIFS(Table15[Unique ID],Table15[System-Owned Portion],E34,Table15[If Material Anything Other than "Lead" in Column E,Was Material Ever Previously Lead?],G34,Table15[Customer-Owned Portion],O34),Table15[Unique ID],0),0)))</f>
        <v>Non-lead</v>
      </c>
      <c r="X34"/>
    </row>
    <row r="35" spans="2:24" ht="30" x14ac:dyDescent="0.25">
      <c r="B35" s="145" t="s">
        <v>1470</v>
      </c>
      <c r="C35" s="32" t="s">
        <v>11464</v>
      </c>
      <c r="D35" s="32"/>
      <c r="E35" s="43" t="s">
        <v>52</v>
      </c>
      <c r="F35" s="42" t="s">
        <v>34</v>
      </c>
      <c r="G35" s="83" t="s">
        <v>34</v>
      </c>
      <c r="H35" s="168">
        <v>45450</v>
      </c>
      <c r="I35" s="31"/>
      <c r="J35" s="83" t="s">
        <v>188</v>
      </c>
      <c r="K35" s="31" t="s">
        <v>34</v>
      </c>
      <c r="L35" s="31"/>
      <c r="M35" s="168"/>
      <c r="N35" s="147"/>
      <c r="O35" s="43" t="s">
        <v>52</v>
      </c>
      <c r="P35" s="171">
        <v>45450</v>
      </c>
      <c r="Q35" s="31"/>
      <c r="R35" s="83" t="s">
        <v>188</v>
      </c>
      <c r="S35" s="31" t="s">
        <v>34</v>
      </c>
      <c r="T35" s="31"/>
      <c r="U35" s="168"/>
      <c r="V35" s="149"/>
      <c r="W35" s="140" t="str" cm="1">
        <f t="array" ref="W35">IF(SUM(LEN(B35:V35))=0,"",IF(OR(OR(ISBLANK(F35),SUM(LEN(C35),LEN(D35))=0),AND(NOT(E35="Unknown"),ISBLANK(J35)),AND(NOT(O35="Unknown"),ISBLANK(R35))),"Missing Information", INDEX(Table15[Entire Service Line Classification], MATCH(SUMIFS(Table15[Unique ID],Table15[System-Owned Portion],E35,Table15[If Material Anything Other than "Lead" in Column E,Was Material Ever Previously Lead?],G35,Table15[Customer-Owned Portion],O35),Table15[Unique ID],0),0)))</f>
        <v>Non-lead</v>
      </c>
      <c r="X35"/>
    </row>
    <row r="36" spans="2:24" ht="30" x14ac:dyDescent="0.25">
      <c r="B36" s="145" t="s">
        <v>1470</v>
      </c>
      <c r="C36" s="32" t="s">
        <v>11467</v>
      </c>
      <c r="D36" s="32"/>
      <c r="E36" s="43" t="s">
        <v>52</v>
      </c>
      <c r="F36" s="42" t="s">
        <v>34</v>
      </c>
      <c r="G36" s="83" t="s">
        <v>34</v>
      </c>
      <c r="H36" s="168">
        <v>45450</v>
      </c>
      <c r="I36" s="31"/>
      <c r="J36" s="83" t="s">
        <v>188</v>
      </c>
      <c r="K36" s="31" t="s">
        <v>34</v>
      </c>
      <c r="L36" s="31"/>
      <c r="M36" s="168"/>
      <c r="N36" s="147"/>
      <c r="O36" s="43" t="s">
        <v>52</v>
      </c>
      <c r="P36" s="171">
        <v>45450</v>
      </c>
      <c r="Q36" s="31"/>
      <c r="R36" s="83" t="s">
        <v>188</v>
      </c>
      <c r="S36" s="31" t="s">
        <v>34</v>
      </c>
      <c r="T36" s="31"/>
      <c r="U36" s="168"/>
      <c r="V36" s="149"/>
      <c r="W36" s="140" t="str" cm="1">
        <f t="array" ref="W36">IF(SUM(LEN(B36:V36))=0,"",IF(OR(OR(ISBLANK(F36),SUM(LEN(C36),LEN(D36))=0),AND(NOT(E36="Unknown"),ISBLANK(J36)),AND(NOT(O36="Unknown"),ISBLANK(R36))),"Missing Information", INDEX(Table15[Entire Service Line Classification], MATCH(SUMIFS(Table15[Unique ID],Table15[System-Owned Portion],E36,Table15[If Material Anything Other than "Lead" in Column E,Was Material Ever Previously Lead?],G36,Table15[Customer-Owned Portion],O36),Table15[Unique ID],0),0)))</f>
        <v>Non-lead</v>
      </c>
      <c r="X36"/>
    </row>
    <row r="37" spans="2:24" ht="30" x14ac:dyDescent="0.25">
      <c r="B37" s="145" t="s">
        <v>1470</v>
      </c>
      <c r="C37" s="32" t="s">
        <v>11473</v>
      </c>
      <c r="D37" s="32"/>
      <c r="E37" s="43" t="s">
        <v>52</v>
      </c>
      <c r="F37" s="42" t="s">
        <v>34</v>
      </c>
      <c r="G37" s="83" t="s">
        <v>34</v>
      </c>
      <c r="H37" s="168">
        <v>45450</v>
      </c>
      <c r="I37" s="31"/>
      <c r="J37" s="83" t="s">
        <v>188</v>
      </c>
      <c r="K37" s="31" t="s">
        <v>34</v>
      </c>
      <c r="L37" s="31"/>
      <c r="M37" s="168"/>
      <c r="N37" s="147"/>
      <c r="O37" s="43" t="s">
        <v>52</v>
      </c>
      <c r="P37" s="171">
        <v>45450</v>
      </c>
      <c r="Q37" s="31"/>
      <c r="R37" s="83" t="s">
        <v>188</v>
      </c>
      <c r="S37" s="31" t="s">
        <v>34</v>
      </c>
      <c r="T37" s="31"/>
      <c r="U37" s="168"/>
      <c r="V37" s="149"/>
      <c r="W37" s="140" t="str" cm="1">
        <f t="array" ref="W37">IF(SUM(LEN(B37:V37))=0,"",IF(OR(OR(ISBLANK(F37),SUM(LEN(C37),LEN(D37))=0),AND(NOT(E37="Unknown"),ISBLANK(J37)),AND(NOT(O37="Unknown"),ISBLANK(R37))),"Missing Information", INDEX(Table15[Entire Service Line Classification], MATCH(SUMIFS(Table15[Unique ID],Table15[System-Owned Portion],E37,Table15[If Material Anything Other than "Lead" in Column E,Was Material Ever Previously Lead?],G37,Table15[Customer-Owned Portion],O37),Table15[Unique ID],0),0)))</f>
        <v>Non-lead</v>
      </c>
      <c r="X37"/>
    </row>
    <row r="38" spans="2:24" ht="30" x14ac:dyDescent="0.25">
      <c r="B38" s="145" t="s">
        <v>1470</v>
      </c>
      <c r="C38" s="32" t="s">
        <v>11476</v>
      </c>
      <c r="D38" s="32"/>
      <c r="E38" s="43" t="s">
        <v>52</v>
      </c>
      <c r="F38" s="42" t="s">
        <v>34</v>
      </c>
      <c r="G38" s="83" t="s">
        <v>34</v>
      </c>
      <c r="H38" s="168">
        <v>45450</v>
      </c>
      <c r="I38" s="31"/>
      <c r="J38" s="83" t="s">
        <v>188</v>
      </c>
      <c r="K38" s="31" t="s">
        <v>34</v>
      </c>
      <c r="L38" s="31"/>
      <c r="M38" s="168"/>
      <c r="N38" s="147"/>
      <c r="O38" s="43" t="s">
        <v>52</v>
      </c>
      <c r="P38" s="171">
        <v>45450</v>
      </c>
      <c r="Q38" s="31"/>
      <c r="R38" s="83" t="s">
        <v>188</v>
      </c>
      <c r="S38" s="31" t="s">
        <v>34</v>
      </c>
      <c r="T38" s="31"/>
      <c r="U38" s="168"/>
      <c r="V38" s="149"/>
      <c r="W38" s="140" t="str" cm="1">
        <f t="array" ref="W38">IF(SUM(LEN(B38:V38))=0,"",IF(OR(OR(ISBLANK(F38),SUM(LEN(C38),LEN(D38))=0),AND(NOT(E38="Unknown"),ISBLANK(J38)),AND(NOT(O38="Unknown"),ISBLANK(R38))),"Missing Information", INDEX(Table15[Entire Service Line Classification], MATCH(SUMIFS(Table15[Unique ID],Table15[System-Owned Portion],E38,Table15[If Material Anything Other than "Lead" in Column E,Was Material Ever Previously Lead?],G38,Table15[Customer-Owned Portion],O38),Table15[Unique ID],0),0)))</f>
        <v>Non-lead</v>
      </c>
      <c r="X38"/>
    </row>
    <row r="39" spans="2:24" ht="30" x14ac:dyDescent="0.25">
      <c r="B39" s="145" t="s">
        <v>1470</v>
      </c>
      <c r="C39" s="32" t="s">
        <v>11477</v>
      </c>
      <c r="D39" s="32"/>
      <c r="E39" s="43" t="s">
        <v>52</v>
      </c>
      <c r="F39" s="42" t="s">
        <v>34</v>
      </c>
      <c r="G39" s="83" t="s">
        <v>34</v>
      </c>
      <c r="H39" s="168">
        <v>45450</v>
      </c>
      <c r="I39" s="31"/>
      <c r="J39" s="83" t="s">
        <v>188</v>
      </c>
      <c r="K39" s="31" t="s">
        <v>34</v>
      </c>
      <c r="L39" s="31"/>
      <c r="M39" s="168"/>
      <c r="N39" s="147"/>
      <c r="O39" s="43" t="s">
        <v>52</v>
      </c>
      <c r="P39" s="171">
        <v>45450</v>
      </c>
      <c r="Q39" s="31"/>
      <c r="R39" s="83" t="s">
        <v>188</v>
      </c>
      <c r="S39" s="31" t="s">
        <v>34</v>
      </c>
      <c r="T39" s="31"/>
      <c r="U39" s="168"/>
      <c r="V39" s="149"/>
      <c r="W39" s="140" t="str" cm="1">
        <f t="array" ref="W39">IF(SUM(LEN(B39:V39))=0,"",IF(OR(OR(ISBLANK(F39),SUM(LEN(C39),LEN(D39))=0),AND(NOT(E39="Unknown"),ISBLANK(J39)),AND(NOT(O39="Unknown"),ISBLANK(R39))),"Missing Information", INDEX(Table15[Entire Service Line Classification], MATCH(SUMIFS(Table15[Unique ID],Table15[System-Owned Portion],E39,Table15[If Material Anything Other than "Lead" in Column E,Was Material Ever Previously Lead?],G39,Table15[Customer-Owned Portion],O39),Table15[Unique ID],0),0)))</f>
        <v>Non-lead</v>
      </c>
      <c r="X39"/>
    </row>
    <row r="40" spans="2:24" ht="30" x14ac:dyDescent="0.25">
      <c r="B40" s="145" t="s">
        <v>1470</v>
      </c>
      <c r="C40" s="32" t="s">
        <v>11481</v>
      </c>
      <c r="D40" s="32"/>
      <c r="E40" s="43" t="s">
        <v>52</v>
      </c>
      <c r="F40" s="42" t="s">
        <v>34</v>
      </c>
      <c r="G40" s="83" t="s">
        <v>34</v>
      </c>
      <c r="H40" s="168">
        <v>45450</v>
      </c>
      <c r="I40" s="31"/>
      <c r="J40" s="83" t="s">
        <v>188</v>
      </c>
      <c r="K40" s="31" t="s">
        <v>34</v>
      </c>
      <c r="L40" s="31"/>
      <c r="M40" s="168"/>
      <c r="N40" s="147"/>
      <c r="O40" s="43" t="s">
        <v>52</v>
      </c>
      <c r="P40" s="171">
        <v>45450</v>
      </c>
      <c r="Q40" s="31"/>
      <c r="R40" s="83" t="s">
        <v>188</v>
      </c>
      <c r="S40" s="31" t="s">
        <v>34</v>
      </c>
      <c r="T40" s="31"/>
      <c r="U40" s="168"/>
      <c r="V40" s="149"/>
      <c r="W40" s="140" t="str" cm="1">
        <f t="array" ref="W40">IF(SUM(LEN(B40:V40))=0,"",IF(OR(OR(ISBLANK(F40),SUM(LEN(C40),LEN(D40))=0),AND(NOT(E40="Unknown"),ISBLANK(J40)),AND(NOT(O40="Unknown"),ISBLANK(R40))),"Missing Information", INDEX(Table15[Entire Service Line Classification], MATCH(SUMIFS(Table15[Unique ID],Table15[System-Owned Portion],E40,Table15[If Material Anything Other than "Lead" in Column E,Was Material Ever Previously Lead?],G40,Table15[Customer-Owned Portion],O40),Table15[Unique ID],0),0)))</f>
        <v>Non-lead</v>
      </c>
      <c r="X40"/>
    </row>
    <row r="41" spans="2:24" ht="30" x14ac:dyDescent="0.25">
      <c r="B41" s="145" t="s">
        <v>1470</v>
      </c>
      <c r="C41" s="32" t="s">
        <v>11493</v>
      </c>
      <c r="D41" s="32"/>
      <c r="E41" s="43" t="s">
        <v>52</v>
      </c>
      <c r="F41" s="42" t="s">
        <v>34</v>
      </c>
      <c r="G41" s="83" t="s">
        <v>34</v>
      </c>
      <c r="H41" s="168">
        <v>45450</v>
      </c>
      <c r="I41" s="31"/>
      <c r="J41" s="83" t="s">
        <v>188</v>
      </c>
      <c r="K41" s="31" t="s">
        <v>34</v>
      </c>
      <c r="L41" s="31"/>
      <c r="M41" s="168"/>
      <c r="N41" s="147"/>
      <c r="O41" s="43" t="s">
        <v>52</v>
      </c>
      <c r="P41" s="171">
        <v>45450</v>
      </c>
      <c r="Q41" s="31"/>
      <c r="R41" s="83" t="s">
        <v>188</v>
      </c>
      <c r="S41" s="31" t="s">
        <v>34</v>
      </c>
      <c r="T41" s="31"/>
      <c r="U41" s="168"/>
      <c r="V41" s="149"/>
      <c r="W41" s="140" t="str" cm="1">
        <f t="array" ref="W41">IF(SUM(LEN(B41:V41))=0,"",IF(OR(OR(ISBLANK(F41),SUM(LEN(C41),LEN(D41))=0),AND(NOT(E41="Unknown"),ISBLANK(J41)),AND(NOT(O41="Unknown"),ISBLANK(R41))),"Missing Information", INDEX(Table15[Entire Service Line Classification], MATCH(SUMIFS(Table15[Unique ID],Table15[System-Owned Portion],E41,Table15[If Material Anything Other than "Lead" in Column E,Was Material Ever Previously Lead?],G41,Table15[Customer-Owned Portion],O41),Table15[Unique ID],0),0)))</f>
        <v>Non-lead</v>
      </c>
      <c r="X41"/>
    </row>
    <row r="42" spans="2:24" ht="30" x14ac:dyDescent="0.25">
      <c r="B42" s="145" t="s">
        <v>1470</v>
      </c>
      <c r="C42" s="32" t="s">
        <v>11500</v>
      </c>
      <c r="D42" s="32"/>
      <c r="E42" s="43" t="s">
        <v>52</v>
      </c>
      <c r="F42" s="42" t="s">
        <v>34</v>
      </c>
      <c r="G42" s="83" t="s">
        <v>34</v>
      </c>
      <c r="H42" s="168">
        <v>45450</v>
      </c>
      <c r="I42" s="31"/>
      <c r="J42" s="83" t="s">
        <v>188</v>
      </c>
      <c r="K42" s="31" t="s">
        <v>34</v>
      </c>
      <c r="L42" s="31"/>
      <c r="M42" s="168"/>
      <c r="N42" s="147"/>
      <c r="O42" s="43" t="s">
        <v>52</v>
      </c>
      <c r="P42" s="171">
        <v>45450</v>
      </c>
      <c r="Q42" s="31"/>
      <c r="R42" s="83" t="s">
        <v>188</v>
      </c>
      <c r="S42" s="31" t="s">
        <v>34</v>
      </c>
      <c r="T42" s="31"/>
      <c r="U42" s="168"/>
      <c r="V42" s="149"/>
      <c r="W42" s="140" t="str" cm="1">
        <f t="array" ref="W42">IF(SUM(LEN(B42:V42))=0,"",IF(OR(OR(ISBLANK(F42),SUM(LEN(C42),LEN(D42))=0),AND(NOT(E42="Unknown"),ISBLANK(J42)),AND(NOT(O42="Unknown"),ISBLANK(R42))),"Missing Information", INDEX(Table15[Entire Service Line Classification], MATCH(SUMIFS(Table15[Unique ID],Table15[System-Owned Portion],E42,Table15[If Material Anything Other than "Lead" in Column E,Was Material Ever Previously Lead?],G42,Table15[Customer-Owned Portion],O42),Table15[Unique ID],0),0)))</f>
        <v>Non-lead</v>
      </c>
      <c r="X42"/>
    </row>
    <row r="43" spans="2:24" ht="30" x14ac:dyDescent="0.25">
      <c r="B43" s="145" t="s">
        <v>1470</v>
      </c>
      <c r="C43" s="32" t="s">
        <v>8883</v>
      </c>
      <c r="D43" s="32"/>
      <c r="E43" s="43" t="s">
        <v>52</v>
      </c>
      <c r="F43" s="42" t="s">
        <v>34</v>
      </c>
      <c r="G43" s="83" t="s">
        <v>34</v>
      </c>
      <c r="H43" s="168">
        <v>45449</v>
      </c>
      <c r="I43" s="31"/>
      <c r="J43" s="83" t="s">
        <v>188</v>
      </c>
      <c r="K43" s="31" t="s">
        <v>34</v>
      </c>
      <c r="L43" s="31"/>
      <c r="M43" s="168"/>
      <c r="N43" s="147"/>
      <c r="O43" s="43" t="s">
        <v>52</v>
      </c>
      <c r="P43" s="171">
        <v>45449</v>
      </c>
      <c r="Q43" s="31"/>
      <c r="R43" s="83" t="s">
        <v>188</v>
      </c>
      <c r="S43" s="31" t="s">
        <v>34</v>
      </c>
      <c r="T43" s="31"/>
      <c r="U43" s="168"/>
      <c r="V43" s="149"/>
      <c r="W43" s="140" t="str" cm="1">
        <f t="array" ref="W43">IF(SUM(LEN(B43:V43))=0,"",IF(OR(OR(ISBLANK(F43),SUM(LEN(C43),LEN(D43))=0),AND(NOT(E43="Unknown"),ISBLANK(J43)),AND(NOT(O43="Unknown"),ISBLANK(R43))),"Missing Information", INDEX(Table15[Entire Service Line Classification], MATCH(SUMIFS(Table15[Unique ID],Table15[System-Owned Portion],E43,Table15[If Material Anything Other than "Lead" in Column E,Was Material Ever Previously Lead?],G43,Table15[Customer-Owned Portion],O43),Table15[Unique ID],0),0)))</f>
        <v>Non-lead</v>
      </c>
      <c r="X43"/>
    </row>
    <row r="44" spans="2:24" ht="30" x14ac:dyDescent="0.25">
      <c r="B44" s="145" t="s">
        <v>1470</v>
      </c>
      <c r="C44" s="32" t="s">
        <v>8885</v>
      </c>
      <c r="D44" s="32"/>
      <c r="E44" s="43" t="s">
        <v>52</v>
      </c>
      <c r="F44" s="42" t="s">
        <v>34</v>
      </c>
      <c r="G44" s="83" t="s">
        <v>34</v>
      </c>
      <c r="H44" s="168">
        <v>45449</v>
      </c>
      <c r="I44" s="31"/>
      <c r="J44" s="83" t="s">
        <v>188</v>
      </c>
      <c r="K44" s="31" t="s">
        <v>34</v>
      </c>
      <c r="L44" s="31"/>
      <c r="M44" s="168"/>
      <c r="N44" s="147"/>
      <c r="O44" s="43" t="s">
        <v>52</v>
      </c>
      <c r="P44" s="171">
        <v>45449</v>
      </c>
      <c r="Q44" s="31"/>
      <c r="R44" s="83" t="s">
        <v>188</v>
      </c>
      <c r="S44" s="31" t="s">
        <v>34</v>
      </c>
      <c r="T44" s="31"/>
      <c r="U44" s="168"/>
      <c r="V44" s="149"/>
      <c r="W44" s="140" t="str" cm="1">
        <f t="array" ref="W44">IF(SUM(LEN(B44:V44))=0,"",IF(OR(OR(ISBLANK(F44),SUM(LEN(C44),LEN(D44))=0),AND(NOT(E44="Unknown"),ISBLANK(J44)),AND(NOT(O44="Unknown"),ISBLANK(R44))),"Missing Information", INDEX(Table15[Entire Service Line Classification], MATCH(SUMIFS(Table15[Unique ID],Table15[System-Owned Portion],E44,Table15[If Material Anything Other than "Lead" in Column E,Was Material Ever Previously Lead?],G44,Table15[Customer-Owned Portion],O44),Table15[Unique ID],0),0)))</f>
        <v>Non-lead</v>
      </c>
      <c r="X44"/>
    </row>
    <row r="45" spans="2:24" ht="30" x14ac:dyDescent="0.25">
      <c r="B45" s="145" t="s">
        <v>1470</v>
      </c>
      <c r="C45" s="32" t="s">
        <v>8888</v>
      </c>
      <c r="D45" s="32"/>
      <c r="E45" s="43" t="s">
        <v>52</v>
      </c>
      <c r="F45" s="42" t="s">
        <v>34</v>
      </c>
      <c r="G45" s="83" t="s">
        <v>34</v>
      </c>
      <c r="H45" s="168">
        <v>45449</v>
      </c>
      <c r="I45" s="31"/>
      <c r="J45" s="83" t="s">
        <v>188</v>
      </c>
      <c r="K45" s="31" t="s">
        <v>34</v>
      </c>
      <c r="L45" s="31"/>
      <c r="M45" s="168"/>
      <c r="N45" s="147"/>
      <c r="O45" s="43" t="s">
        <v>52</v>
      </c>
      <c r="P45" s="171">
        <v>45449</v>
      </c>
      <c r="Q45" s="31"/>
      <c r="R45" s="83" t="s">
        <v>188</v>
      </c>
      <c r="S45" s="31" t="s">
        <v>34</v>
      </c>
      <c r="T45" s="31"/>
      <c r="U45" s="168"/>
      <c r="V45" s="149"/>
      <c r="W45" s="140" t="str" cm="1">
        <f t="array" ref="W45">IF(SUM(LEN(B45:V45))=0,"",IF(OR(OR(ISBLANK(F45),SUM(LEN(C45),LEN(D45))=0),AND(NOT(E45="Unknown"),ISBLANK(J45)),AND(NOT(O45="Unknown"),ISBLANK(R45))),"Missing Information", INDEX(Table15[Entire Service Line Classification], MATCH(SUMIFS(Table15[Unique ID],Table15[System-Owned Portion],E45,Table15[If Material Anything Other than "Lead" in Column E,Was Material Ever Previously Lead?],G45,Table15[Customer-Owned Portion],O45),Table15[Unique ID],0),0)))</f>
        <v>Non-lead</v>
      </c>
      <c r="X45"/>
    </row>
    <row r="46" spans="2:24" ht="30" x14ac:dyDescent="0.25">
      <c r="B46" s="145" t="s">
        <v>1470</v>
      </c>
      <c r="C46" s="32" t="s">
        <v>8896</v>
      </c>
      <c r="D46" s="32"/>
      <c r="E46" s="43" t="s">
        <v>52</v>
      </c>
      <c r="F46" s="42" t="s">
        <v>34</v>
      </c>
      <c r="G46" s="83" t="s">
        <v>34</v>
      </c>
      <c r="H46" s="168">
        <v>45449</v>
      </c>
      <c r="I46" s="31"/>
      <c r="J46" s="83" t="s">
        <v>188</v>
      </c>
      <c r="K46" s="31" t="s">
        <v>34</v>
      </c>
      <c r="L46" s="31"/>
      <c r="M46" s="168"/>
      <c r="N46" s="147"/>
      <c r="O46" s="43" t="s">
        <v>52</v>
      </c>
      <c r="P46" s="171">
        <v>45449</v>
      </c>
      <c r="Q46" s="31"/>
      <c r="R46" s="83" t="s">
        <v>188</v>
      </c>
      <c r="S46" s="31" t="s">
        <v>34</v>
      </c>
      <c r="T46" s="31"/>
      <c r="U46" s="168"/>
      <c r="V46" s="149"/>
      <c r="W46" s="140" t="str" cm="1">
        <f t="array" ref="W46">IF(SUM(LEN(B46:V46))=0,"",IF(OR(OR(ISBLANK(F46),SUM(LEN(C46),LEN(D46))=0),AND(NOT(E46="Unknown"),ISBLANK(J46)),AND(NOT(O46="Unknown"),ISBLANK(R46))),"Missing Information", INDEX(Table15[Entire Service Line Classification], MATCH(SUMIFS(Table15[Unique ID],Table15[System-Owned Portion],E46,Table15[If Material Anything Other than "Lead" in Column E,Was Material Ever Previously Lead?],G46,Table15[Customer-Owned Portion],O46),Table15[Unique ID],0),0)))</f>
        <v>Non-lead</v>
      </c>
      <c r="X46"/>
    </row>
    <row r="47" spans="2:24" ht="30" x14ac:dyDescent="0.25">
      <c r="B47" s="145" t="s">
        <v>1470</v>
      </c>
      <c r="C47" s="32" t="s">
        <v>8971</v>
      </c>
      <c r="D47" s="32"/>
      <c r="E47" s="43" t="s">
        <v>52</v>
      </c>
      <c r="F47" s="42" t="s">
        <v>34</v>
      </c>
      <c r="G47" s="83" t="s">
        <v>34</v>
      </c>
      <c r="H47" s="168">
        <v>45449</v>
      </c>
      <c r="I47" s="31"/>
      <c r="J47" s="83" t="s">
        <v>188</v>
      </c>
      <c r="K47" s="31" t="s">
        <v>34</v>
      </c>
      <c r="L47" s="31"/>
      <c r="M47" s="168"/>
      <c r="N47" s="147"/>
      <c r="O47" s="43" t="s">
        <v>52</v>
      </c>
      <c r="P47" s="171">
        <v>45449</v>
      </c>
      <c r="Q47" s="31"/>
      <c r="R47" s="83" t="s">
        <v>188</v>
      </c>
      <c r="S47" s="31" t="s">
        <v>34</v>
      </c>
      <c r="T47" s="31"/>
      <c r="U47" s="168"/>
      <c r="V47" s="149"/>
      <c r="W47" s="140" t="str" cm="1">
        <f t="array" ref="W47">IF(SUM(LEN(B47:V47))=0,"",IF(OR(OR(ISBLANK(F47),SUM(LEN(C47),LEN(D47))=0),AND(NOT(E47="Unknown"),ISBLANK(J47)),AND(NOT(O47="Unknown"),ISBLANK(R47))),"Missing Information", INDEX(Table15[Entire Service Line Classification], MATCH(SUMIFS(Table15[Unique ID],Table15[System-Owned Portion],E47,Table15[If Material Anything Other than "Lead" in Column E,Was Material Ever Previously Lead?],G47,Table15[Customer-Owned Portion],O47),Table15[Unique ID],0),0)))</f>
        <v>Non-lead</v>
      </c>
      <c r="X47"/>
    </row>
    <row r="48" spans="2:24" ht="30" x14ac:dyDescent="0.25">
      <c r="B48" s="145" t="s">
        <v>1470</v>
      </c>
      <c r="C48" s="32" t="s">
        <v>8991</v>
      </c>
      <c r="D48" s="32"/>
      <c r="E48" s="43" t="s">
        <v>52</v>
      </c>
      <c r="F48" s="42" t="s">
        <v>34</v>
      </c>
      <c r="G48" s="83" t="s">
        <v>34</v>
      </c>
      <c r="H48" s="168">
        <v>45449</v>
      </c>
      <c r="I48" s="31"/>
      <c r="J48" s="83" t="s">
        <v>188</v>
      </c>
      <c r="K48" s="31" t="s">
        <v>34</v>
      </c>
      <c r="L48" s="31"/>
      <c r="M48" s="168"/>
      <c r="N48" s="147"/>
      <c r="O48" s="43" t="s">
        <v>52</v>
      </c>
      <c r="P48" s="171">
        <v>45449</v>
      </c>
      <c r="Q48" s="31"/>
      <c r="R48" s="83" t="s">
        <v>188</v>
      </c>
      <c r="S48" s="31" t="s">
        <v>34</v>
      </c>
      <c r="T48" s="31"/>
      <c r="U48" s="168"/>
      <c r="V48" s="149"/>
      <c r="W48" s="140" t="str" cm="1">
        <f t="array" ref="W48">IF(SUM(LEN(B48:V48))=0,"",IF(OR(OR(ISBLANK(F48),SUM(LEN(C48),LEN(D48))=0),AND(NOT(E48="Unknown"),ISBLANK(J48)),AND(NOT(O48="Unknown"),ISBLANK(R48))),"Missing Information", INDEX(Table15[Entire Service Line Classification], MATCH(SUMIFS(Table15[Unique ID],Table15[System-Owned Portion],E48,Table15[If Material Anything Other than "Lead" in Column E,Was Material Ever Previously Lead?],G48,Table15[Customer-Owned Portion],O48),Table15[Unique ID],0),0)))</f>
        <v>Non-lead</v>
      </c>
      <c r="X48"/>
    </row>
    <row r="49" spans="2:24" ht="30" x14ac:dyDescent="0.25">
      <c r="B49" s="145" t="s">
        <v>1470</v>
      </c>
      <c r="C49" s="32" t="s">
        <v>9083</v>
      </c>
      <c r="D49" s="32"/>
      <c r="E49" s="43" t="s">
        <v>52</v>
      </c>
      <c r="F49" s="42" t="s">
        <v>34</v>
      </c>
      <c r="G49" s="83" t="s">
        <v>34</v>
      </c>
      <c r="H49" s="168">
        <v>45449</v>
      </c>
      <c r="I49" s="31"/>
      <c r="J49" s="83" t="s">
        <v>188</v>
      </c>
      <c r="K49" s="31" t="s">
        <v>34</v>
      </c>
      <c r="L49" s="31"/>
      <c r="M49" s="168"/>
      <c r="N49" s="147"/>
      <c r="O49" s="43" t="s">
        <v>52</v>
      </c>
      <c r="P49" s="171">
        <v>45449</v>
      </c>
      <c r="Q49" s="31"/>
      <c r="R49" s="83" t="s">
        <v>188</v>
      </c>
      <c r="S49" s="31" t="s">
        <v>34</v>
      </c>
      <c r="T49" s="31"/>
      <c r="U49" s="168"/>
      <c r="V49" s="149"/>
      <c r="W49" s="140" t="str" cm="1">
        <f t="array" ref="W49">IF(SUM(LEN(B49:V49))=0,"",IF(OR(OR(ISBLANK(F49),SUM(LEN(C49),LEN(D49))=0),AND(NOT(E49="Unknown"),ISBLANK(J49)),AND(NOT(O49="Unknown"),ISBLANK(R49))),"Missing Information", INDEX(Table15[Entire Service Line Classification], MATCH(SUMIFS(Table15[Unique ID],Table15[System-Owned Portion],E49,Table15[If Material Anything Other than "Lead" in Column E,Was Material Ever Previously Lead?],G49,Table15[Customer-Owned Portion],O49),Table15[Unique ID],0),0)))</f>
        <v>Non-lead</v>
      </c>
      <c r="X49"/>
    </row>
    <row r="50" spans="2:24" ht="30" x14ac:dyDescent="0.25">
      <c r="B50" s="145" t="s">
        <v>1470</v>
      </c>
      <c r="C50" s="32" t="s">
        <v>9100</v>
      </c>
      <c r="D50" s="32"/>
      <c r="E50" s="43" t="s">
        <v>52</v>
      </c>
      <c r="F50" s="42" t="s">
        <v>34</v>
      </c>
      <c r="G50" s="83" t="s">
        <v>34</v>
      </c>
      <c r="H50" s="168">
        <v>45449</v>
      </c>
      <c r="I50" s="31"/>
      <c r="J50" s="83" t="s">
        <v>188</v>
      </c>
      <c r="K50" s="31" t="s">
        <v>34</v>
      </c>
      <c r="L50" s="31"/>
      <c r="M50" s="168"/>
      <c r="N50" s="147"/>
      <c r="O50" s="43" t="s">
        <v>52</v>
      </c>
      <c r="P50" s="171">
        <v>45449</v>
      </c>
      <c r="Q50" s="31"/>
      <c r="R50" s="83" t="s">
        <v>188</v>
      </c>
      <c r="S50" s="31" t="s">
        <v>34</v>
      </c>
      <c r="T50" s="31"/>
      <c r="U50" s="168"/>
      <c r="V50" s="149"/>
      <c r="W50" s="140" t="str" cm="1">
        <f t="array" ref="W50">IF(SUM(LEN(B50:V50))=0,"",IF(OR(OR(ISBLANK(F50),SUM(LEN(C50),LEN(D50))=0),AND(NOT(E50="Unknown"),ISBLANK(J50)),AND(NOT(O50="Unknown"),ISBLANK(R50))),"Missing Information", INDEX(Table15[Entire Service Line Classification], MATCH(SUMIFS(Table15[Unique ID],Table15[System-Owned Portion],E50,Table15[If Material Anything Other than "Lead" in Column E,Was Material Ever Previously Lead?],G50,Table15[Customer-Owned Portion],O50),Table15[Unique ID],0),0)))</f>
        <v>Non-lead</v>
      </c>
      <c r="X50"/>
    </row>
    <row r="51" spans="2:24" ht="30" x14ac:dyDescent="0.25">
      <c r="B51" s="145" t="s">
        <v>1470</v>
      </c>
      <c r="C51" s="32" t="s">
        <v>9318</v>
      </c>
      <c r="D51" s="32"/>
      <c r="E51" s="43" t="s">
        <v>52</v>
      </c>
      <c r="F51" s="42" t="s">
        <v>34</v>
      </c>
      <c r="G51" s="83" t="s">
        <v>34</v>
      </c>
      <c r="H51" s="168">
        <v>45449</v>
      </c>
      <c r="I51" s="31"/>
      <c r="J51" s="83" t="s">
        <v>188</v>
      </c>
      <c r="K51" s="31" t="s">
        <v>34</v>
      </c>
      <c r="L51" s="31"/>
      <c r="M51" s="168"/>
      <c r="N51" s="147"/>
      <c r="O51" s="43" t="s">
        <v>52</v>
      </c>
      <c r="P51" s="171">
        <v>45449</v>
      </c>
      <c r="Q51" s="31"/>
      <c r="R51" s="83" t="s">
        <v>188</v>
      </c>
      <c r="S51" s="31" t="s">
        <v>34</v>
      </c>
      <c r="T51" s="31"/>
      <c r="U51" s="168"/>
      <c r="V51" s="149"/>
      <c r="W51" s="140" t="str" cm="1">
        <f t="array" ref="W51">IF(SUM(LEN(B51:V51))=0,"",IF(OR(OR(ISBLANK(F51),SUM(LEN(C51),LEN(D51))=0),AND(NOT(E51="Unknown"),ISBLANK(J51)),AND(NOT(O51="Unknown"),ISBLANK(R51))),"Missing Information", INDEX(Table15[Entire Service Line Classification], MATCH(SUMIFS(Table15[Unique ID],Table15[System-Owned Portion],E51,Table15[If Material Anything Other than "Lead" in Column E,Was Material Ever Previously Lead?],G51,Table15[Customer-Owned Portion],O51),Table15[Unique ID],0),0)))</f>
        <v>Non-lead</v>
      </c>
      <c r="X51"/>
    </row>
    <row r="52" spans="2:24" ht="30" x14ac:dyDescent="0.25">
      <c r="B52" s="145" t="s">
        <v>1470</v>
      </c>
      <c r="C52" s="32" t="s">
        <v>9320</v>
      </c>
      <c r="D52" s="32"/>
      <c r="E52" s="43" t="s">
        <v>52</v>
      </c>
      <c r="F52" s="42" t="s">
        <v>34</v>
      </c>
      <c r="G52" s="83" t="s">
        <v>34</v>
      </c>
      <c r="H52" s="168">
        <v>45449</v>
      </c>
      <c r="I52" s="31"/>
      <c r="J52" s="83" t="s">
        <v>188</v>
      </c>
      <c r="K52" s="31" t="s">
        <v>34</v>
      </c>
      <c r="L52" s="31"/>
      <c r="M52" s="168"/>
      <c r="N52" s="147"/>
      <c r="O52" s="43" t="s">
        <v>52</v>
      </c>
      <c r="P52" s="171">
        <v>45449</v>
      </c>
      <c r="Q52" s="31"/>
      <c r="R52" s="83" t="s">
        <v>188</v>
      </c>
      <c r="S52" s="31" t="s">
        <v>34</v>
      </c>
      <c r="T52" s="31"/>
      <c r="U52" s="168"/>
      <c r="V52" s="149"/>
      <c r="W52" s="140" t="str" cm="1">
        <f t="array" ref="W52">IF(SUM(LEN(B52:V52))=0,"",IF(OR(OR(ISBLANK(F52),SUM(LEN(C52),LEN(D52))=0),AND(NOT(E52="Unknown"),ISBLANK(J52)),AND(NOT(O52="Unknown"),ISBLANK(R52))),"Missing Information", INDEX(Table15[Entire Service Line Classification], MATCH(SUMIFS(Table15[Unique ID],Table15[System-Owned Portion],E52,Table15[If Material Anything Other than "Lead" in Column E,Was Material Ever Previously Lead?],G52,Table15[Customer-Owned Portion],O52),Table15[Unique ID],0),0)))</f>
        <v>Non-lead</v>
      </c>
      <c r="X52"/>
    </row>
    <row r="53" spans="2:24" ht="30" x14ac:dyDescent="0.25">
      <c r="B53" s="145" t="s">
        <v>1470</v>
      </c>
      <c r="C53" s="32" t="s">
        <v>9322</v>
      </c>
      <c r="D53" s="32"/>
      <c r="E53" s="43" t="s">
        <v>52</v>
      </c>
      <c r="F53" s="42" t="s">
        <v>34</v>
      </c>
      <c r="G53" s="83" t="s">
        <v>34</v>
      </c>
      <c r="H53" s="168">
        <v>45449</v>
      </c>
      <c r="I53" s="31"/>
      <c r="J53" s="83" t="s">
        <v>188</v>
      </c>
      <c r="K53" s="31" t="s">
        <v>34</v>
      </c>
      <c r="L53" s="31"/>
      <c r="M53" s="168"/>
      <c r="N53" s="147"/>
      <c r="O53" s="43" t="s">
        <v>52</v>
      </c>
      <c r="P53" s="171">
        <v>45449</v>
      </c>
      <c r="Q53" s="31"/>
      <c r="R53" s="83" t="s">
        <v>188</v>
      </c>
      <c r="S53" s="31" t="s">
        <v>34</v>
      </c>
      <c r="T53" s="31"/>
      <c r="U53" s="168"/>
      <c r="V53" s="149"/>
      <c r="W53" s="140" t="str" cm="1">
        <f t="array" ref="W53">IF(SUM(LEN(B53:V53))=0,"",IF(OR(OR(ISBLANK(F53),SUM(LEN(C53),LEN(D53))=0),AND(NOT(E53="Unknown"),ISBLANK(J53)),AND(NOT(O53="Unknown"),ISBLANK(R53))),"Missing Information", INDEX(Table15[Entire Service Line Classification], MATCH(SUMIFS(Table15[Unique ID],Table15[System-Owned Portion],E53,Table15[If Material Anything Other than "Lead" in Column E,Was Material Ever Previously Lead?],G53,Table15[Customer-Owned Portion],O53),Table15[Unique ID],0),0)))</f>
        <v>Non-lead</v>
      </c>
      <c r="X53"/>
    </row>
    <row r="54" spans="2:24" ht="30" x14ac:dyDescent="0.25">
      <c r="B54" s="145" t="s">
        <v>1470</v>
      </c>
      <c r="C54" s="32" t="s">
        <v>9323</v>
      </c>
      <c r="D54" s="32"/>
      <c r="E54" s="43" t="s">
        <v>52</v>
      </c>
      <c r="F54" s="42" t="s">
        <v>34</v>
      </c>
      <c r="G54" s="83" t="s">
        <v>34</v>
      </c>
      <c r="H54" s="168">
        <v>45449</v>
      </c>
      <c r="I54" s="31"/>
      <c r="J54" s="83" t="s">
        <v>188</v>
      </c>
      <c r="K54" s="31" t="s">
        <v>34</v>
      </c>
      <c r="L54" s="31"/>
      <c r="M54" s="168"/>
      <c r="N54" s="147"/>
      <c r="O54" s="43" t="s">
        <v>52</v>
      </c>
      <c r="P54" s="171">
        <v>45449</v>
      </c>
      <c r="Q54" s="31"/>
      <c r="R54" s="83" t="s">
        <v>188</v>
      </c>
      <c r="S54" s="31" t="s">
        <v>34</v>
      </c>
      <c r="T54" s="31"/>
      <c r="U54" s="168"/>
      <c r="V54" s="149"/>
      <c r="W54" s="140" t="str" cm="1">
        <f t="array" ref="W54">IF(SUM(LEN(B54:V54))=0,"",IF(OR(OR(ISBLANK(F54),SUM(LEN(C54),LEN(D54))=0),AND(NOT(E54="Unknown"),ISBLANK(J54)),AND(NOT(O54="Unknown"),ISBLANK(R54))),"Missing Information", INDEX(Table15[Entire Service Line Classification], MATCH(SUMIFS(Table15[Unique ID],Table15[System-Owned Portion],E54,Table15[If Material Anything Other than "Lead" in Column E,Was Material Ever Previously Lead?],G54,Table15[Customer-Owned Portion],O54),Table15[Unique ID],0),0)))</f>
        <v>Non-lead</v>
      </c>
      <c r="X54"/>
    </row>
    <row r="55" spans="2:24" ht="30" x14ac:dyDescent="0.25">
      <c r="B55" s="145" t="s">
        <v>1470</v>
      </c>
      <c r="C55" s="32" t="s">
        <v>9324</v>
      </c>
      <c r="D55" s="32"/>
      <c r="E55" s="43" t="s">
        <v>52</v>
      </c>
      <c r="F55" s="42" t="s">
        <v>34</v>
      </c>
      <c r="G55" s="83" t="s">
        <v>34</v>
      </c>
      <c r="H55" s="168">
        <v>45449</v>
      </c>
      <c r="I55" s="31"/>
      <c r="J55" s="83" t="s">
        <v>188</v>
      </c>
      <c r="K55" s="31" t="s">
        <v>34</v>
      </c>
      <c r="L55" s="31"/>
      <c r="M55" s="168"/>
      <c r="N55" s="147"/>
      <c r="O55" s="43" t="s">
        <v>52</v>
      </c>
      <c r="P55" s="171">
        <v>45449</v>
      </c>
      <c r="Q55" s="31"/>
      <c r="R55" s="83" t="s">
        <v>188</v>
      </c>
      <c r="S55" s="31" t="s">
        <v>34</v>
      </c>
      <c r="T55" s="31"/>
      <c r="U55" s="168"/>
      <c r="V55" s="149"/>
      <c r="W55" s="140" t="str" cm="1">
        <f t="array" ref="W55">IF(SUM(LEN(B55:V55))=0,"",IF(OR(OR(ISBLANK(F55),SUM(LEN(C55),LEN(D55))=0),AND(NOT(E55="Unknown"),ISBLANK(J55)),AND(NOT(O55="Unknown"),ISBLANK(R55))),"Missing Information", INDEX(Table15[Entire Service Line Classification], MATCH(SUMIFS(Table15[Unique ID],Table15[System-Owned Portion],E55,Table15[If Material Anything Other than "Lead" in Column E,Was Material Ever Previously Lead?],G55,Table15[Customer-Owned Portion],O55),Table15[Unique ID],0),0)))</f>
        <v>Non-lead</v>
      </c>
      <c r="X55"/>
    </row>
    <row r="56" spans="2:24" ht="30" x14ac:dyDescent="0.25">
      <c r="B56" s="145" t="s">
        <v>3987</v>
      </c>
      <c r="C56" s="32" t="s">
        <v>11568</v>
      </c>
      <c r="D56" s="32"/>
      <c r="E56" s="43" t="s">
        <v>52</v>
      </c>
      <c r="F56" s="42" t="s">
        <v>34</v>
      </c>
      <c r="G56" s="83" t="s">
        <v>34</v>
      </c>
      <c r="H56" s="168">
        <v>45447</v>
      </c>
      <c r="I56" s="31"/>
      <c r="J56" s="83" t="s">
        <v>188</v>
      </c>
      <c r="K56" s="31" t="s">
        <v>34</v>
      </c>
      <c r="L56" s="31"/>
      <c r="M56" s="168"/>
      <c r="N56" s="147"/>
      <c r="O56" s="43" t="s">
        <v>52</v>
      </c>
      <c r="P56" s="171">
        <v>45447</v>
      </c>
      <c r="Q56" s="31"/>
      <c r="R56" s="83" t="s">
        <v>188</v>
      </c>
      <c r="S56" s="31" t="s">
        <v>34</v>
      </c>
      <c r="T56" s="31"/>
      <c r="U56" s="168"/>
      <c r="V56" s="149"/>
      <c r="W56" s="140" t="str" cm="1">
        <f t="array" ref="W56">IF(SUM(LEN(B56:V56))=0,"",IF(OR(OR(ISBLANK(F56),SUM(LEN(C56),LEN(D56))=0),AND(NOT(E56="Unknown"),ISBLANK(J56)),AND(NOT(O56="Unknown"),ISBLANK(R56))),"Missing Information", INDEX(Table15[Entire Service Line Classification], MATCH(SUMIFS(Table15[Unique ID],Table15[System-Owned Portion],E56,Table15[If Material Anything Other than "Lead" in Column E,Was Material Ever Previously Lead?],G56,Table15[Customer-Owned Portion],O56),Table15[Unique ID],0),0)))</f>
        <v>Non-lead</v>
      </c>
      <c r="X56"/>
    </row>
    <row r="57" spans="2:24" ht="30" x14ac:dyDescent="0.25">
      <c r="B57" s="145" t="s">
        <v>3988</v>
      </c>
      <c r="C57" s="32" t="s">
        <v>11569</v>
      </c>
      <c r="D57" s="32"/>
      <c r="E57" s="43" t="s">
        <v>52</v>
      </c>
      <c r="F57" s="42" t="s">
        <v>34</v>
      </c>
      <c r="G57" s="83" t="s">
        <v>34</v>
      </c>
      <c r="H57" s="168">
        <v>45447</v>
      </c>
      <c r="I57" s="31"/>
      <c r="J57" s="83" t="s">
        <v>188</v>
      </c>
      <c r="K57" s="31" t="s">
        <v>34</v>
      </c>
      <c r="L57" s="31"/>
      <c r="M57" s="168"/>
      <c r="N57" s="147"/>
      <c r="O57" s="43" t="s">
        <v>52</v>
      </c>
      <c r="P57" s="171">
        <v>45447</v>
      </c>
      <c r="Q57" s="31"/>
      <c r="R57" s="83" t="s">
        <v>188</v>
      </c>
      <c r="S57" s="31" t="s">
        <v>34</v>
      </c>
      <c r="T57" s="31"/>
      <c r="U57" s="168"/>
      <c r="V57" s="149"/>
      <c r="W57" s="140" t="str" cm="1">
        <f t="array" ref="W57">IF(SUM(LEN(B57:V57))=0,"",IF(OR(OR(ISBLANK(F57),SUM(LEN(C57),LEN(D57))=0),AND(NOT(E57="Unknown"),ISBLANK(J57)),AND(NOT(O57="Unknown"),ISBLANK(R57))),"Missing Information", INDEX(Table15[Entire Service Line Classification], MATCH(SUMIFS(Table15[Unique ID],Table15[System-Owned Portion],E57,Table15[If Material Anything Other than "Lead" in Column E,Was Material Ever Previously Lead?],G57,Table15[Customer-Owned Portion],O57),Table15[Unique ID],0),0)))</f>
        <v>Non-lead</v>
      </c>
      <c r="X57"/>
    </row>
    <row r="58" spans="2:24" ht="30" x14ac:dyDescent="0.25">
      <c r="B58" s="145" t="s">
        <v>3997</v>
      </c>
      <c r="C58" s="32" t="s">
        <v>11578</v>
      </c>
      <c r="D58" s="32"/>
      <c r="E58" s="43" t="s">
        <v>52</v>
      </c>
      <c r="F58" s="42" t="s">
        <v>34</v>
      </c>
      <c r="G58" s="83" t="s">
        <v>34</v>
      </c>
      <c r="H58" s="168">
        <v>45447</v>
      </c>
      <c r="I58" s="31"/>
      <c r="J58" s="83" t="s">
        <v>188</v>
      </c>
      <c r="K58" s="31" t="s">
        <v>34</v>
      </c>
      <c r="L58" s="31"/>
      <c r="M58" s="168"/>
      <c r="N58" s="147"/>
      <c r="O58" s="43" t="s">
        <v>52</v>
      </c>
      <c r="P58" s="171">
        <v>45447</v>
      </c>
      <c r="Q58" s="31"/>
      <c r="R58" s="83" t="s">
        <v>188</v>
      </c>
      <c r="S58" s="31" t="s">
        <v>34</v>
      </c>
      <c r="T58" s="31"/>
      <c r="U58" s="168"/>
      <c r="V58" s="149"/>
      <c r="W58" s="140" t="str" cm="1">
        <f t="array" ref="W58">IF(SUM(LEN(B58:V58))=0,"",IF(OR(OR(ISBLANK(F58),SUM(LEN(C58),LEN(D58))=0),AND(NOT(E58="Unknown"),ISBLANK(J58)),AND(NOT(O58="Unknown"),ISBLANK(R58))),"Missing Information", INDEX(Table15[Entire Service Line Classification], MATCH(SUMIFS(Table15[Unique ID],Table15[System-Owned Portion],E58,Table15[If Material Anything Other than "Lead" in Column E,Was Material Ever Previously Lead?],G58,Table15[Customer-Owned Portion],O58),Table15[Unique ID],0),0)))</f>
        <v>Non-lead</v>
      </c>
      <c r="X58"/>
    </row>
    <row r="59" spans="2:24" ht="30" x14ac:dyDescent="0.25">
      <c r="B59" s="145" t="s">
        <v>3998</v>
      </c>
      <c r="C59" s="32" t="s">
        <v>11579</v>
      </c>
      <c r="D59" s="32"/>
      <c r="E59" s="43" t="s">
        <v>52</v>
      </c>
      <c r="F59" s="42" t="s">
        <v>34</v>
      </c>
      <c r="G59" s="83" t="s">
        <v>34</v>
      </c>
      <c r="H59" s="168">
        <v>45447</v>
      </c>
      <c r="I59" s="31"/>
      <c r="J59" s="83" t="s">
        <v>188</v>
      </c>
      <c r="K59" s="31" t="s">
        <v>34</v>
      </c>
      <c r="L59" s="31"/>
      <c r="M59" s="168"/>
      <c r="N59" s="147"/>
      <c r="O59" s="43" t="s">
        <v>52</v>
      </c>
      <c r="P59" s="171">
        <v>45447</v>
      </c>
      <c r="Q59" s="31"/>
      <c r="R59" s="83" t="s">
        <v>188</v>
      </c>
      <c r="S59" s="31" t="s">
        <v>34</v>
      </c>
      <c r="T59" s="31"/>
      <c r="U59" s="168"/>
      <c r="V59" s="149"/>
      <c r="W59" s="140" t="str" cm="1">
        <f t="array" ref="W59">IF(SUM(LEN(B59:V59))=0,"",IF(OR(OR(ISBLANK(F59),SUM(LEN(C59),LEN(D59))=0),AND(NOT(E59="Unknown"),ISBLANK(J59)),AND(NOT(O59="Unknown"),ISBLANK(R59))),"Missing Information", INDEX(Table15[Entire Service Line Classification], MATCH(SUMIFS(Table15[Unique ID],Table15[System-Owned Portion],E59,Table15[If Material Anything Other than "Lead" in Column E,Was Material Ever Previously Lead?],G59,Table15[Customer-Owned Portion],O59),Table15[Unique ID],0),0)))</f>
        <v>Non-lead</v>
      </c>
      <c r="X59"/>
    </row>
    <row r="60" spans="2:24" ht="30" x14ac:dyDescent="0.25">
      <c r="B60" s="145" t="s">
        <v>4001</v>
      </c>
      <c r="C60" s="32" t="s">
        <v>11582</v>
      </c>
      <c r="D60" s="32"/>
      <c r="E60" s="43" t="s">
        <v>52</v>
      </c>
      <c r="F60" s="42" t="s">
        <v>34</v>
      </c>
      <c r="G60" s="83" t="s">
        <v>34</v>
      </c>
      <c r="H60" s="168">
        <v>45447</v>
      </c>
      <c r="I60" s="31"/>
      <c r="J60" s="83" t="s">
        <v>188</v>
      </c>
      <c r="K60" s="31" t="s">
        <v>34</v>
      </c>
      <c r="L60" s="31"/>
      <c r="M60" s="168"/>
      <c r="N60" s="147"/>
      <c r="O60" s="43" t="s">
        <v>52</v>
      </c>
      <c r="P60" s="171">
        <v>45447</v>
      </c>
      <c r="Q60" s="31"/>
      <c r="R60" s="83" t="s">
        <v>188</v>
      </c>
      <c r="S60" s="31" t="s">
        <v>34</v>
      </c>
      <c r="T60" s="31"/>
      <c r="U60" s="168"/>
      <c r="V60" s="149"/>
      <c r="W60" s="140" t="str" cm="1">
        <f t="array" ref="W60">IF(SUM(LEN(B60:V60))=0,"",IF(OR(OR(ISBLANK(F60),SUM(LEN(C60),LEN(D60))=0),AND(NOT(E60="Unknown"),ISBLANK(J60)),AND(NOT(O60="Unknown"),ISBLANK(R60))),"Missing Information", INDEX(Table15[Entire Service Line Classification], MATCH(SUMIFS(Table15[Unique ID],Table15[System-Owned Portion],E60,Table15[If Material Anything Other than "Lead" in Column E,Was Material Ever Previously Lead?],G60,Table15[Customer-Owned Portion],O60),Table15[Unique ID],0),0)))</f>
        <v>Non-lead</v>
      </c>
      <c r="X60"/>
    </row>
    <row r="61" spans="2:24" ht="30" x14ac:dyDescent="0.25">
      <c r="B61" s="145" t="s">
        <v>4002</v>
      </c>
      <c r="C61" s="32" t="s">
        <v>11583</v>
      </c>
      <c r="D61" s="32"/>
      <c r="E61" s="43" t="s">
        <v>52</v>
      </c>
      <c r="F61" s="42" t="s">
        <v>34</v>
      </c>
      <c r="G61" s="83" t="s">
        <v>34</v>
      </c>
      <c r="H61" s="168">
        <v>45447</v>
      </c>
      <c r="I61" s="31"/>
      <c r="J61" s="83" t="s">
        <v>188</v>
      </c>
      <c r="K61" s="31" t="s">
        <v>34</v>
      </c>
      <c r="L61" s="31"/>
      <c r="M61" s="168"/>
      <c r="N61" s="147"/>
      <c r="O61" s="43" t="s">
        <v>52</v>
      </c>
      <c r="P61" s="171">
        <v>45447</v>
      </c>
      <c r="Q61" s="31"/>
      <c r="R61" s="83" t="s">
        <v>188</v>
      </c>
      <c r="S61" s="31" t="s">
        <v>34</v>
      </c>
      <c r="T61" s="31"/>
      <c r="U61" s="168"/>
      <c r="V61" s="149"/>
      <c r="W61" s="140" t="str" cm="1">
        <f t="array" ref="W61">IF(SUM(LEN(B61:V61))=0,"",IF(OR(OR(ISBLANK(F61),SUM(LEN(C61),LEN(D61))=0),AND(NOT(E61="Unknown"),ISBLANK(J61)),AND(NOT(O61="Unknown"),ISBLANK(R61))),"Missing Information", INDEX(Table15[Entire Service Line Classification], MATCH(SUMIFS(Table15[Unique ID],Table15[System-Owned Portion],E61,Table15[If Material Anything Other than "Lead" in Column E,Was Material Ever Previously Lead?],G61,Table15[Customer-Owned Portion],O61),Table15[Unique ID],0),0)))</f>
        <v>Non-lead</v>
      </c>
      <c r="X61"/>
    </row>
    <row r="62" spans="2:24" ht="30" x14ac:dyDescent="0.25">
      <c r="B62" s="145" t="s">
        <v>4008</v>
      </c>
      <c r="C62" s="32" t="s">
        <v>11589</v>
      </c>
      <c r="D62" s="32"/>
      <c r="E62" s="43" t="s">
        <v>52</v>
      </c>
      <c r="F62" s="42" t="s">
        <v>34</v>
      </c>
      <c r="G62" s="83" t="s">
        <v>34</v>
      </c>
      <c r="H62" s="168">
        <v>45447</v>
      </c>
      <c r="I62" s="31"/>
      <c r="J62" s="83" t="s">
        <v>188</v>
      </c>
      <c r="K62" s="31" t="s">
        <v>34</v>
      </c>
      <c r="L62" s="31"/>
      <c r="M62" s="168"/>
      <c r="N62" s="147"/>
      <c r="O62" s="43" t="s">
        <v>52</v>
      </c>
      <c r="P62" s="171">
        <v>45447</v>
      </c>
      <c r="Q62" s="31"/>
      <c r="R62" s="83" t="s">
        <v>188</v>
      </c>
      <c r="S62" s="31" t="s">
        <v>34</v>
      </c>
      <c r="T62" s="31"/>
      <c r="U62" s="168"/>
      <c r="V62" s="149"/>
      <c r="W62" s="140" t="str" cm="1">
        <f t="array" ref="W62">IF(SUM(LEN(B62:V62))=0,"",IF(OR(OR(ISBLANK(F62),SUM(LEN(C62),LEN(D62))=0),AND(NOT(E62="Unknown"),ISBLANK(J62)),AND(NOT(O62="Unknown"),ISBLANK(R62))),"Missing Information", INDEX(Table15[Entire Service Line Classification], MATCH(SUMIFS(Table15[Unique ID],Table15[System-Owned Portion],E62,Table15[If Material Anything Other than "Lead" in Column E,Was Material Ever Previously Lead?],G62,Table15[Customer-Owned Portion],O62),Table15[Unique ID],0),0)))</f>
        <v>Non-lead</v>
      </c>
      <c r="X62"/>
    </row>
    <row r="63" spans="2:24" ht="30" x14ac:dyDescent="0.25">
      <c r="B63" s="145" t="s">
        <v>4018</v>
      </c>
      <c r="C63" s="32" t="s">
        <v>11599</v>
      </c>
      <c r="D63" s="32"/>
      <c r="E63" s="43" t="s">
        <v>52</v>
      </c>
      <c r="F63" s="42" t="s">
        <v>34</v>
      </c>
      <c r="G63" s="83" t="s">
        <v>34</v>
      </c>
      <c r="H63" s="168">
        <v>45447</v>
      </c>
      <c r="I63" s="31"/>
      <c r="J63" s="83" t="s">
        <v>188</v>
      </c>
      <c r="K63" s="31" t="s">
        <v>34</v>
      </c>
      <c r="L63" s="31"/>
      <c r="M63" s="168"/>
      <c r="N63" s="147"/>
      <c r="O63" s="43" t="s">
        <v>52</v>
      </c>
      <c r="P63" s="171">
        <v>45447</v>
      </c>
      <c r="Q63" s="31"/>
      <c r="R63" s="83" t="s">
        <v>188</v>
      </c>
      <c r="S63" s="31" t="s">
        <v>34</v>
      </c>
      <c r="T63" s="31"/>
      <c r="U63" s="168"/>
      <c r="V63" s="149"/>
      <c r="W63" s="140" t="str" cm="1">
        <f t="array" ref="W63">IF(SUM(LEN(B63:V63))=0,"",IF(OR(OR(ISBLANK(F63),SUM(LEN(C63),LEN(D63))=0),AND(NOT(E63="Unknown"),ISBLANK(J63)),AND(NOT(O63="Unknown"),ISBLANK(R63))),"Missing Information", INDEX(Table15[Entire Service Line Classification], MATCH(SUMIFS(Table15[Unique ID],Table15[System-Owned Portion],E63,Table15[If Material Anything Other than "Lead" in Column E,Was Material Ever Previously Lead?],G63,Table15[Customer-Owned Portion],O63),Table15[Unique ID],0),0)))</f>
        <v>Non-lead</v>
      </c>
      <c r="X63"/>
    </row>
    <row r="64" spans="2:24" ht="30" x14ac:dyDescent="0.25">
      <c r="B64" s="145" t="s">
        <v>4026</v>
      </c>
      <c r="C64" s="32" t="s">
        <v>11607</v>
      </c>
      <c r="D64" s="32"/>
      <c r="E64" s="43" t="s">
        <v>52</v>
      </c>
      <c r="F64" s="42" t="s">
        <v>34</v>
      </c>
      <c r="G64" s="83" t="s">
        <v>34</v>
      </c>
      <c r="H64" s="168">
        <v>45447</v>
      </c>
      <c r="I64" s="31"/>
      <c r="J64" s="83" t="s">
        <v>188</v>
      </c>
      <c r="K64" s="31" t="s">
        <v>34</v>
      </c>
      <c r="L64" s="31"/>
      <c r="M64" s="168"/>
      <c r="N64" s="147"/>
      <c r="O64" s="43" t="s">
        <v>52</v>
      </c>
      <c r="P64" s="171">
        <v>45447</v>
      </c>
      <c r="Q64" s="31"/>
      <c r="R64" s="83" t="s">
        <v>188</v>
      </c>
      <c r="S64" s="31" t="s">
        <v>34</v>
      </c>
      <c r="T64" s="31"/>
      <c r="U64" s="168"/>
      <c r="V64" s="149"/>
      <c r="W64" s="140" t="str" cm="1">
        <f t="array" ref="W64">IF(SUM(LEN(B64:V64))=0,"",IF(OR(OR(ISBLANK(F64),SUM(LEN(C64),LEN(D64))=0),AND(NOT(E64="Unknown"),ISBLANK(J64)),AND(NOT(O64="Unknown"),ISBLANK(R64))),"Missing Information", INDEX(Table15[Entire Service Line Classification], MATCH(SUMIFS(Table15[Unique ID],Table15[System-Owned Portion],E64,Table15[If Material Anything Other than "Lead" in Column E,Was Material Ever Previously Lead?],G64,Table15[Customer-Owned Portion],O64),Table15[Unique ID],0),0)))</f>
        <v>Non-lead</v>
      </c>
      <c r="X64"/>
    </row>
    <row r="65" spans="2:24" ht="30" x14ac:dyDescent="0.25">
      <c r="B65" s="145" t="s">
        <v>4028</v>
      </c>
      <c r="C65" s="32" t="s">
        <v>11609</v>
      </c>
      <c r="D65" s="32"/>
      <c r="E65" s="43" t="s">
        <v>52</v>
      </c>
      <c r="F65" s="42" t="s">
        <v>34</v>
      </c>
      <c r="G65" s="83" t="s">
        <v>34</v>
      </c>
      <c r="H65" s="168">
        <v>45447</v>
      </c>
      <c r="I65" s="31"/>
      <c r="J65" s="83" t="s">
        <v>188</v>
      </c>
      <c r="K65" s="31" t="s">
        <v>34</v>
      </c>
      <c r="L65" s="31"/>
      <c r="M65" s="168"/>
      <c r="N65" s="147"/>
      <c r="O65" s="43" t="s">
        <v>52</v>
      </c>
      <c r="P65" s="171">
        <v>45447</v>
      </c>
      <c r="Q65" s="31"/>
      <c r="R65" s="83" t="s">
        <v>188</v>
      </c>
      <c r="S65" s="31" t="s">
        <v>34</v>
      </c>
      <c r="T65" s="31"/>
      <c r="U65" s="168"/>
      <c r="V65" s="149"/>
      <c r="W65" s="140" t="str" cm="1">
        <f t="array" ref="W65">IF(SUM(LEN(B65:V65))=0,"",IF(OR(OR(ISBLANK(F65),SUM(LEN(C65),LEN(D65))=0),AND(NOT(E65="Unknown"),ISBLANK(J65)),AND(NOT(O65="Unknown"),ISBLANK(R65))),"Missing Information", INDEX(Table15[Entire Service Line Classification], MATCH(SUMIFS(Table15[Unique ID],Table15[System-Owned Portion],E65,Table15[If Material Anything Other than "Lead" in Column E,Was Material Ever Previously Lead?],G65,Table15[Customer-Owned Portion],O65),Table15[Unique ID],0),0)))</f>
        <v>Non-lead</v>
      </c>
      <c r="X65"/>
    </row>
    <row r="66" spans="2:24" ht="30" x14ac:dyDescent="0.25">
      <c r="B66" s="145" t="s">
        <v>530</v>
      </c>
      <c r="C66" s="32" t="s">
        <v>7945</v>
      </c>
      <c r="D66" s="32"/>
      <c r="E66" s="43" t="s">
        <v>52</v>
      </c>
      <c r="F66" s="42" t="s">
        <v>34</v>
      </c>
      <c r="G66" s="83" t="s">
        <v>34</v>
      </c>
      <c r="H66" s="168">
        <v>45441</v>
      </c>
      <c r="I66" s="31"/>
      <c r="J66" s="83" t="s">
        <v>188</v>
      </c>
      <c r="K66" s="31" t="s">
        <v>34</v>
      </c>
      <c r="L66" s="31"/>
      <c r="M66" s="168"/>
      <c r="N66" s="147"/>
      <c r="O66" s="43" t="s">
        <v>52</v>
      </c>
      <c r="P66" s="171">
        <v>45441</v>
      </c>
      <c r="Q66" s="31"/>
      <c r="R66" s="83" t="s">
        <v>188</v>
      </c>
      <c r="S66" s="31" t="s">
        <v>34</v>
      </c>
      <c r="T66" s="31"/>
      <c r="U66" s="168"/>
      <c r="V66" s="149"/>
      <c r="W66" s="140" t="str" cm="1">
        <f t="array" ref="W66">IF(SUM(LEN(B66:V66))=0,"",IF(OR(OR(ISBLANK(F66),SUM(LEN(C66),LEN(D66))=0),AND(NOT(E66="Unknown"),ISBLANK(J66)),AND(NOT(O66="Unknown"),ISBLANK(R66))),"Missing Information", INDEX(Table15[Entire Service Line Classification], MATCH(SUMIFS(Table15[Unique ID],Table15[System-Owned Portion],E66,Table15[If Material Anything Other than "Lead" in Column E,Was Material Ever Previously Lead?],G66,Table15[Customer-Owned Portion],O66),Table15[Unique ID],0),0)))</f>
        <v>Non-lead</v>
      </c>
      <c r="X66"/>
    </row>
    <row r="67" spans="2:24" ht="30" x14ac:dyDescent="0.25">
      <c r="B67" s="145" t="s">
        <v>1467</v>
      </c>
      <c r="C67" s="32" t="s">
        <v>8880</v>
      </c>
      <c r="D67" s="32"/>
      <c r="E67" s="43" t="s">
        <v>52</v>
      </c>
      <c r="F67" s="42" t="s">
        <v>34</v>
      </c>
      <c r="G67" s="83" t="s">
        <v>34</v>
      </c>
      <c r="H67" s="168">
        <v>45441</v>
      </c>
      <c r="I67" s="31"/>
      <c r="J67" s="83" t="s">
        <v>188</v>
      </c>
      <c r="K67" s="31" t="s">
        <v>34</v>
      </c>
      <c r="L67" s="31"/>
      <c r="M67" s="168"/>
      <c r="N67" s="147"/>
      <c r="O67" s="43" t="s">
        <v>52</v>
      </c>
      <c r="P67" s="171">
        <v>45441</v>
      </c>
      <c r="Q67" s="31"/>
      <c r="R67" s="83" t="s">
        <v>188</v>
      </c>
      <c r="S67" s="31" t="s">
        <v>34</v>
      </c>
      <c r="T67" s="31"/>
      <c r="U67" s="168"/>
      <c r="V67" s="149"/>
      <c r="W67" s="140" t="str" cm="1">
        <f t="array" ref="W67">IF(SUM(LEN(B67:V67))=0,"",IF(OR(OR(ISBLANK(F67),SUM(LEN(C67),LEN(D67))=0),AND(NOT(E67="Unknown"),ISBLANK(J67)),AND(NOT(O67="Unknown"),ISBLANK(R67))),"Missing Information", INDEX(Table15[Entire Service Line Classification], MATCH(SUMIFS(Table15[Unique ID],Table15[System-Owned Portion],E67,Table15[If Material Anything Other than "Lead" in Column E,Was Material Ever Previously Lead?],G67,Table15[Customer-Owned Portion],O67),Table15[Unique ID],0),0)))</f>
        <v>Non-lead</v>
      </c>
      <c r="X67"/>
    </row>
    <row r="68" spans="2:24" ht="30" x14ac:dyDescent="0.25">
      <c r="B68" s="145" t="s">
        <v>2596</v>
      </c>
      <c r="C68" s="32" t="s">
        <v>10028</v>
      </c>
      <c r="D68" s="32"/>
      <c r="E68" s="43" t="s">
        <v>52</v>
      </c>
      <c r="F68" s="42" t="s">
        <v>34</v>
      </c>
      <c r="G68" s="83" t="s">
        <v>34</v>
      </c>
      <c r="H68" s="168">
        <v>45441</v>
      </c>
      <c r="I68" s="31"/>
      <c r="J68" s="83" t="s">
        <v>188</v>
      </c>
      <c r="K68" s="31" t="s">
        <v>34</v>
      </c>
      <c r="L68" s="31"/>
      <c r="M68" s="168"/>
      <c r="N68" s="147"/>
      <c r="O68" s="43" t="s">
        <v>52</v>
      </c>
      <c r="P68" s="171">
        <v>45441</v>
      </c>
      <c r="Q68" s="31"/>
      <c r="R68" s="83" t="s">
        <v>188</v>
      </c>
      <c r="S68" s="31" t="s">
        <v>34</v>
      </c>
      <c r="T68" s="31"/>
      <c r="U68" s="168"/>
      <c r="V68" s="149"/>
      <c r="W68" s="140" t="str" cm="1">
        <f t="array" ref="W68">IF(SUM(LEN(B68:V68))=0,"",IF(OR(OR(ISBLANK(F68),SUM(LEN(C68),LEN(D68))=0),AND(NOT(E68="Unknown"),ISBLANK(J68)),AND(NOT(O68="Unknown"),ISBLANK(R68))),"Missing Information", INDEX(Table15[Entire Service Line Classification], MATCH(SUMIFS(Table15[Unique ID],Table15[System-Owned Portion],E68,Table15[If Material Anything Other than "Lead" in Column E,Was Material Ever Previously Lead?],G68,Table15[Customer-Owned Portion],O68),Table15[Unique ID],0),0)))</f>
        <v>Non-lead</v>
      </c>
      <c r="X68"/>
    </row>
    <row r="69" spans="2:24" ht="30" x14ac:dyDescent="0.25">
      <c r="B69" s="145" t="s">
        <v>5107</v>
      </c>
      <c r="C69" s="32" t="s">
        <v>12704</v>
      </c>
      <c r="D69" s="32"/>
      <c r="E69" s="43" t="s">
        <v>52</v>
      </c>
      <c r="F69" s="42" t="s">
        <v>34</v>
      </c>
      <c r="G69" s="83" t="s">
        <v>34</v>
      </c>
      <c r="H69" s="168">
        <v>45441</v>
      </c>
      <c r="I69" s="31"/>
      <c r="J69" s="83" t="s">
        <v>188</v>
      </c>
      <c r="K69" s="31" t="s">
        <v>34</v>
      </c>
      <c r="L69" s="31"/>
      <c r="M69" s="168"/>
      <c r="N69" s="147"/>
      <c r="O69" s="43" t="s">
        <v>52</v>
      </c>
      <c r="P69" s="171">
        <v>45441</v>
      </c>
      <c r="Q69" s="31"/>
      <c r="R69" s="83" t="s">
        <v>188</v>
      </c>
      <c r="S69" s="31" t="s">
        <v>34</v>
      </c>
      <c r="T69" s="31"/>
      <c r="U69" s="168"/>
      <c r="V69" s="149"/>
      <c r="W69" s="140" t="str" cm="1">
        <f t="array" ref="W69">IF(SUM(LEN(B69:V69))=0,"",IF(OR(OR(ISBLANK(F69),SUM(LEN(C69),LEN(D69))=0),AND(NOT(E69="Unknown"),ISBLANK(J69)),AND(NOT(O69="Unknown"),ISBLANK(R69))),"Missing Information", INDEX(Table15[Entire Service Line Classification], MATCH(SUMIFS(Table15[Unique ID],Table15[System-Owned Portion],E69,Table15[If Material Anything Other than "Lead" in Column E,Was Material Ever Previously Lead?],G69,Table15[Customer-Owned Portion],O69),Table15[Unique ID],0),0)))</f>
        <v>Non-lead</v>
      </c>
      <c r="X69"/>
    </row>
    <row r="70" spans="2:24" ht="30" x14ac:dyDescent="0.25">
      <c r="B70" s="145" t="s">
        <v>5692</v>
      </c>
      <c r="C70" s="32" t="s">
        <v>13289</v>
      </c>
      <c r="D70" s="32"/>
      <c r="E70" s="43" t="s">
        <v>52</v>
      </c>
      <c r="F70" s="42" t="s">
        <v>34</v>
      </c>
      <c r="G70" s="83" t="s">
        <v>34</v>
      </c>
      <c r="H70" s="168">
        <v>45441</v>
      </c>
      <c r="I70" s="31"/>
      <c r="J70" s="83" t="s">
        <v>188</v>
      </c>
      <c r="K70" s="31" t="s">
        <v>34</v>
      </c>
      <c r="L70" s="31"/>
      <c r="M70" s="168"/>
      <c r="N70" s="147"/>
      <c r="O70" s="43" t="s">
        <v>52</v>
      </c>
      <c r="P70" s="171">
        <v>45441</v>
      </c>
      <c r="Q70" s="31"/>
      <c r="R70" s="83" t="s">
        <v>188</v>
      </c>
      <c r="S70" s="31" t="s">
        <v>34</v>
      </c>
      <c r="T70" s="31"/>
      <c r="U70" s="168"/>
      <c r="V70" s="149"/>
      <c r="W70" s="140" t="str" cm="1">
        <f t="array" ref="W70">IF(SUM(LEN(B70:V70))=0,"",IF(OR(OR(ISBLANK(F70),SUM(LEN(C70),LEN(D70))=0),AND(NOT(E70="Unknown"),ISBLANK(J70)),AND(NOT(O70="Unknown"),ISBLANK(R70))),"Missing Information", INDEX(Table15[Entire Service Line Classification], MATCH(SUMIFS(Table15[Unique ID],Table15[System-Owned Portion],E70,Table15[If Material Anything Other than "Lead" in Column E,Was Material Ever Previously Lead?],G70,Table15[Customer-Owned Portion],O70),Table15[Unique ID],0),0)))</f>
        <v>Non-lead</v>
      </c>
      <c r="X70"/>
    </row>
    <row r="71" spans="2:24" ht="30" x14ac:dyDescent="0.25">
      <c r="B71" s="145" t="s">
        <v>6233</v>
      </c>
      <c r="C71" s="32" t="s">
        <v>13835</v>
      </c>
      <c r="D71" s="32"/>
      <c r="E71" s="43" t="s">
        <v>52</v>
      </c>
      <c r="F71" s="42" t="s">
        <v>34</v>
      </c>
      <c r="G71" s="83" t="s">
        <v>34</v>
      </c>
      <c r="H71" s="168">
        <v>45441</v>
      </c>
      <c r="I71" s="31"/>
      <c r="J71" s="83" t="s">
        <v>188</v>
      </c>
      <c r="K71" s="31" t="s">
        <v>34</v>
      </c>
      <c r="L71" s="31"/>
      <c r="M71" s="168"/>
      <c r="N71" s="147"/>
      <c r="O71" s="43" t="s">
        <v>52</v>
      </c>
      <c r="P71" s="171">
        <v>45441</v>
      </c>
      <c r="Q71" s="31"/>
      <c r="R71" s="83" t="s">
        <v>188</v>
      </c>
      <c r="S71" s="31" t="s">
        <v>34</v>
      </c>
      <c r="T71" s="31"/>
      <c r="U71" s="168"/>
      <c r="V71" s="149"/>
      <c r="W71" s="140" t="str" cm="1">
        <f t="array" ref="W71">IF(SUM(LEN(B71:V71))=0,"",IF(OR(OR(ISBLANK(F71),SUM(LEN(C71),LEN(D71))=0),AND(NOT(E71="Unknown"),ISBLANK(J71)),AND(NOT(O71="Unknown"),ISBLANK(R71))),"Missing Information", INDEX(Table15[Entire Service Line Classification], MATCH(SUMIFS(Table15[Unique ID],Table15[System-Owned Portion],E71,Table15[If Material Anything Other than "Lead" in Column E,Was Material Ever Previously Lead?],G71,Table15[Customer-Owned Portion],O71),Table15[Unique ID],0),0)))</f>
        <v>Non-lead</v>
      </c>
      <c r="X71"/>
    </row>
    <row r="72" spans="2:24" ht="30" x14ac:dyDescent="0.25">
      <c r="B72" s="145" t="s">
        <v>1470</v>
      </c>
      <c r="C72" s="32" t="s">
        <v>10903</v>
      </c>
      <c r="D72" s="32"/>
      <c r="E72" s="43" t="s">
        <v>52</v>
      </c>
      <c r="F72" s="42" t="s">
        <v>34</v>
      </c>
      <c r="G72" s="83" t="s">
        <v>34</v>
      </c>
      <c r="H72" s="168">
        <v>45425</v>
      </c>
      <c r="I72" s="31"/>
      <c r="J72" s="83" t="s">
        <v>188</v>
      </c>
      <c r="K72" s="31" t="s">
        <v>34</v>
      </c>
      <c r="L72" s="31"/>
      <c r="M72" s="168"/>
      <c r="N72" s="147"/>
      <c r="O72" s="43" t="s">
        <v>52</v>
      </c>
      <c r="P72" s="171">
        <v>45425</v>
      </c>
      <c r="Q72" s="31"/>
      <c r="R72" s="83" t="s">
        <v>188</v>
      </c>
      <c r="S72" s="31" t="s">
        <v>34</v>
      </c>
      <c r="T72" s="31"/>
      <c r="U72" s="168"/>
      <c r="V72" s="149"/>
      <c r="W72" s="140" t="str" cm="1">
        <f t="array" ref="W72">IF(SUM(LEN(B72:V72))=0,"",IF(OR(OR(ISBLANK(F72),SUM(LEN(C72),LEN(D72))=0),AND(NOT(E72="Unknown"),ISBLANK(J72)),AND(NOT(O72="Unknown"),ISBLANK(R72))),"Missing Information", INDEX(Table15[Entire Service Line Classification], MATCH(SUMIFS(Table15[Unique ID],Table15[System-Owned Portion],E72,Table15[If Material Anything Other than "Lead" in Column E,Was Material Ever Previously Lead?],G72,Table15[Customer-Owned Portion],O72),Table15[Unique ID],0),0)))</f>
        <v>Non-lead</v>
      </c>
      <c r="X72"/>
    </row>
    <row r="73" spans="2:24" ht="30" x14ac:dyDescent="0.25">
      <c r="B73" s="145" t="s">
        <v>1470</v>
      </c>
      <c r="C73" s="32" t="s">
        <v>10905</v>
      </c>
      <c r="D73" s="32"/>
      <c r="E73" s="43" t="s">
        <v>52</v>
      </c>
      <c r="F73" s="42" t="s">
        <v>34</v>
      </c>
      <c r="G73" s="83" t="s">
        <v>34</v>
      </c>
      <c r="H73" s="168">
        <v>45425</v>
      </c>
      <c r="I73" s="31"/>
      <c r="J73" s="83" t="s">
        <v>188</v>
      </c>
      <c r="K73" s="31" t="s">
        <v>34</v>
      </c>
      <c r="L73" s="31"/>
      <c r="M73" s="168"/>
      <c r="N73" s="147"/>
      <c r="O73" s="43" t="s">
        <v>52</v>
      </c>
      <c r="P73" s="171">
        <v>45425</v>
      </c>
      <c r="Q73" s="31"/>
      <c r="R73" s="83" t="s">
        <v>188</v>
      </c>
      <c r="S73" s="31" t="s">
        <v>34</v>
      </c>
      <c r="T73" s="31"/>
      <c r="U73" s="168"/>
      <c r="V73" s="149"/>
      <c r="W73" s="140" t="str" cm="1">
        <f t="array" ref="W73">IF(SUM(LEN(B73:V73))=0,"",IF(OR(OR(ISBLANK(F73),SUM(LEN(C73),LEN(D73))=0),AND(NOT(E73="Unknown"),ISBLANK(J73)),AND(NOT(O73="Unknown"),ISBLANK(R73))),"Missing Information", INDEX(Table15[Entire Service Line Classification], MATCH(SUMIFS(Table15[Unique ID],Table15[System-Owned Portion],E73,Table15[If Material Anything Other than "Lead" in Column E,Was Material Ever Previously Lead?],G73,Table15[Customer-Owned Portion],O73),Table15[Unique ID],0),0)))</f>
        <v>Non-lead</v>
      </c>
      <c r="X73"/>
    </row>
    <row r="74" spans="2:24" ht="30" x14ac:dyDescent="0.25">
      <c r="B74" s="145" t="s">
        <v>1470</v>
      </c>
      <c r="C74" s="32" t="s">
        <v>10906</v>
      </c>
      <c r="D74" s="32"/>
      <c r="E74" s="43" t="s">
        <v>52</v>
      </c>
      <c r="F74" s="42" t="s">
        <v>34</v>
      </c>
      <c r="G74" s="83" t="s">
        <v>34</v>
      </c>
      <c r="H74" s="168">
        <v>45425</v>
      </c>
      <c r="I74" s="31"/>
      <c r="J74" s="83" t="s">
        <v>188</v>
      </c>
      <c r="K74" s="31" t="s">
        <v>34</v>
      </c>
      <c r="L74" s="31"/>
      <c r="M74" s="168"/>
      <c r="N74" s="147"/>
      <c r="O74" s="43" t="s">
        <v>52</v>
      </c>
      <c r="P74" s="171">
        <v>45425</v>
      </c>
      <c r="Q74" s="31"/>
      <c r="R74" s="83" t="s">
        <v>188</v>
      </c>
      <c r="S74" s="31" t="s">
        <v>34</v>
      </c>
      <c r="T74" s="31"/>
      <c r="U74" s="168"/>
      <c r="V74" s="149"/>
      <c r="W74" s="140" t="str" cm="1">
        <f t="array" ref="W74">IF(SUM(LEN(B74:V74))=0,"",IF(OR(OR(ISBLANK(F74),SUM(LEN(C74),LEN(D74))=0),AND(NOT(E74="Unknown"),ISBLANK(J74)),AND(NOT(O74="Unknown"),ISBLANK(R74))),"Missing Information", INDEX(Table15[Entire Service Line Classification], MATCH(SUMIFS(Table15[Unique ID],Table15[System-Owned Portion],E74,Table15[If Material Anything Other than "Lead" in Column E,Was Material Ever Previously Lead?],G74,Table15[Customer-Owned Portion],O74),Table15[Unique ID],0),0)))</f>
        <v>Non-lead</v>
      </c>
      <c r="X74"/>
    </row>
    <row r="75" spans="2:24" ht="30" x14ac:dyDescent="0.25">
      <c r="B75" s="145" t="s">
        <v>1470</v>
      </c>
      <c r="C75" s="32" t="s">
        <v>10909</v>
      </c>
      <c r="D75" s="32"/>
      <c r="E75" s="43" t="s">
        <v>52</v>
      </c>
      <c r="F75" s="42" t="s">
        <v>34</v>
      </c>
      <c r="G75" s="83" t="s">
        <v>34</v>
      </c>
      <c r="H75" s="168">
        <v>45425</v>
      </c>
      <c r="I75" s="31"/>
      <c r="J75" s="83" t="s">
        <v>188</v>
      </c>
      <c r="K75" s="31" t="s">
        <v>34</v>
      </c>
      <c r="L75" s="31"/>
      <c r="M75" s="168"/>
      <c r="N75" s="147"/>
      <c r="O75" s="43" t="s">
        <v>52</v>
      </c>
      <c r="P75" s="171">
        <v>45425</v>
      </c>
      <c r="Q75" s="31"/>
      <c r="R75" s="83" t="s">
        <v>188</v>
      </c>
      <c r="S75" s="31" t="s">
        <v>34</v>
      </c>
      <c r="T75" s="31"/>
      <c r="U75" s="168"/>
      <c r="V75" s="149"/>
      <c r="W75" s="140" t="str" cm="1">
        <f t="array" ref="W75">IF(SUM(LEN(B75:V75))=0,"",IF(OR(OR(ISBLANK(F75),SUM(LEN(C75),LEN(D75))=0),AND(NOT(E75="Unknown"),ISBLANK(J75)),AND(NOT(O75="Unknown"),ISBLANK(R75))),"Missing Information", INDEX(Table15[Entire Service Line Classification], MATCH(SUMIFS(Table15[Unique ID],Table15[System-Owned Portion],E75,Table15[If Material Anything Other than "Lead" in Column E,Was Material Ever Previously Lead?],G75,Table15[Customer-Owned Portion],O75),Table15[Unique ID],0),0)))</f>
        <v>Non-lead</v>
      </c>
      <c r="X75"/>
    </row>
    <row r="76" spans="2:24" ht="30" x14ac:dyDescent="0.25">
      <c r="B76" s="145" t="s">
        <v>1470</v>
      </c>
      <c r="C76" s="32" t="s">
        <v>10910</v>
      </c>
      <c r="D76" s="32"/>
      <c r="E76" s="43" t="s">
        <v>52</v>
      </c>
      <c r="F76" s="42" t="s">
        <v>34</v>
      </c>
      <c r="G76" s="83" t="s">
        <v>34</v>
      </c>
      <c r="H76" s="168">
        <v>45425</v>
      </c>
      <c r="I76" s="31"/>
      <c r="J76" s="83" t="s">
        <v>188</v>
      </c>
      <c r="K76" s="31" t="s">
        <v>34</v>
      </c>
      <c r="L76" s="31"/>
      <c r="M76" s="168"/>
      <c r="N76" s="147"/>
      <c r="O76" s="43" t="s">
        <v>52</v>
      </c>
      <c r="P76" s="171">
        <v>45425</v>
      </c>
      <c r="Q76" s="31"/>
      <c r="R76" s="83" t="s">
        <v>188</v>
      </c>
      <c r="S76" s="31" t="s">
        <v>34</v>
      </c>
      <c r="T76" s="31"/>
      <c r="U76" s="168"/>
      <c r="V76" s="149"/>
      <c r="W76" s="140" t="str" cm="1">
        <f t="array" ref="W76">IF(SUM(LEN(B76:V76))=0,"",IF(OR(OR(ISBLANK(F76),SUM(LEN(C76),LEN(D76))=0),AND(NOT(E76="Unknown"),ISBLANK(J76)),AND(NOT(O76="Unknown"),ISBLANK(R76))),"Missing Information", INDEX(Table15[Entire Service Line Classification], MATCH(SUMIFS(Table15[Unique ID],Table15[System-Owned Portion],E76,Table15[If Material Anything Other than "Lead" in Column E,Was Material Ever Previously Lead?],G76,Table15[Customer-Owned Portion],O76),Table15[Unique ID],0),0)))</f>
        <v>Non-lead</v>
      </c>
      <c r="X76"/>
    </row>
    <row r="77" spans="2:24" ht="30" x14ac:dyDescent="0.25">
      <c r="B77" s="145" t="s">
        <v>1470</v>
      </c>
      <c r="C77" s="32" t="s">
        <v>10918</v>
      </c>
      <c r="D77" s="32"/>
      <c r="E77" s="43" t="s">
        <v>52</v>
      </c>
      <c r="F77" s="42" t="s">
        <v>34</v>
      </c>
      <c r="G77" s="83" t="s">
        <v>34</v>
      </c>
      <c r="H77" s="168">
        <v>45425</v>
      </c>
      <c r="I77" s="31"/>
      <c r="J77" s="83" t="s">
        <v>188</v>
      </c>
      <c r="K77" s="31" t="s">
        <v>34</v>
      </c>
      <c r="L77" s="31"/>
      <c r="M77" s="168"/>
      <c r="N77" s="147"/>
      <c r="O77" s="43" t="s">
        <v>52</v>
      </c>
      <c r="P77" s="171">
        <v>45425</v>
      </c>
      <c r="Q77" s="31"/>
      <c r="R77" s="83" t="s">
        <v>188</v>
      </c>
      <c r="S77" s="31" t="s">
        <v>34</v>
      </c>
      <c r="T77" s="31"/>
      <c r="U77" s="168"/>
      <c r="V77" s="149"/>
      <c r="W77" s="140" t="str" cm="1">
        <f t="array" ref="W77">IF(SUM(LEN(B77:V77))=0,"",IF(OR(OR(ISBLANK(F77),SUM(LEN(C77),LEN(D77))=0),AND(NOT(E77="Unknown"),ISBLANK(J77)),AND(NOT(O77="Unknown"),ISBLANK(R77))),"Missing Information", INDEX(Table15[Entire Service Line Classification], MATCH(SUMIFS(Table15[Unique ID],Table15[System-Owned Portion],E77,Table15[If Material Anything Other than "Lead" in Column E,Was Material Ever Previously Lead?],G77,Table15[Customer-Owned Portion],O77),Table15[Unique ID],0),0)))</f>
        <v>Non-lead</v>
      </c>
      <c r="X77"/>
    </row>
    <row r="78" spans="2:24" ht="30" x14ac:dyDescent="0.25">
      <c r="B78" s="145" t="s">
        <v>1470</v>
      </c>
      <c r="C78" s="32" t="s">
        <v>10926</v>
      </c>
      <c r="D78" s="32"/>
      <c r="E78" s="43" t="s">
        <v>52</v>
      </c>
      <c r="F78" s="42" t="s">
        <v>34</v>
      </c>
      <c r="G78" s="83" t="s">
        <v>34</v>
      </c>
      <c r="H78" s="168">
        <v>45425</v>
      </c>
      <c r="I78" s="31"/>
      <c r="J78" s="83" t="s">
        <v>188</v>
      </c>
      <c r="K78" s="31" t="s">
        <v>34</v>
      </c>
      <c r="L78" s="31"/>
      <c r="M78" s="168"/>
      <c r="N78" s="147"/>
      <c r="O78" s="43" t="s">
        <v>52</v>
      </c>
      <c r="P78" s="171">
        <v>45425</v>
      </c>
      <c r="Q78" s="31"/>
      <c r="R78" s="83" t="s">
        <v>188</v>
      </c>
      <c r="S78" s="31" t="s">
        <v>34</v>
      </c>
      <c r="T78" s="31"/>
      <c r="U78" s="168"/>
      <c r="V78" s="149"/>
      <c r="W78" s="140" t="str" cm="1">
        <f t="array" ref="W78">IF(SUM(LEN(B78:V78))=0,"",IF(OR(OR(ISBLANK(F78),SUM(LEN(C78),LEN(D78))=0),AND(NOT(E78="Unknown"),ISBLANK(J78)),AND(NOT(O78="Unknown"),ISBLANK(R78))),"Missing Information", INDEX(Table15[Entire Service Line Classification], MATCH(SUMIFS(Table15[Unique ID],Table15[System-Owned Portion],E78,Table15[If Material Anything Other than "Lead" in Column E,Was Material Ever Previously Lead?],G78,Table15[Customer-Owned Portion],O78),Table15[Unique ID],0),0)))</f>
        <v>Non-lead</v>
      </c>
      <c r="X78"/>
    </row>
    <row r="79" spans="2:24" ht="30" x14ac:dyDescent="0.25">
      <c r="B79" s="145" t="s">
        <v>3626</v>
      </c>
      <c r="C79" s="32" t="s">
        <v>11091</v>
      </c>
      <c r="D79" s="32"/>
      <c r="E79" s="43" t="s">
        <v>52</v>
      </c>
      <c r="F79" s="42" t="s">
        <v>34</v>
      </c>
      <c r="G79" s="83" t="s">
        <v>34</v>
      </c>
      <c r="H79" s="168">
        <v>45425</v>
      </c>
      <c r="I79" s="31"/>
      <c r="J79" s="83" t="s">
        <v>188</v>
      </c>
      <c r="K79" s="31" t="s">
        <v>34</v>
      </c>
      <c r="L79" s="31"/>
      <c r="M79" s="168"/>
      <c r="N79" s="147"/>
      <c r="O79" s="43" t="s">
        <v>52</v>
      </c>
      <c r="P79" s="171">
        <v>45425</v>
      </c>
      <c r="Q79" s="31"/>
      <c r="R79" s="83" t="s">
        <v>188</v>
      </c>
      <c r="S79" s="31" t="s">
        <v>34</v>
      </c>
      <c r="T79" s="31"/>
      <c r="U79" s="168"/>
      <c r="V79" s="149"/>
      <c r="W79" s="140" t="str" cm="1">
        <f t="array" ref="W79">IF(SUM(LEN(B79:V79))=0,"",IF(OR(OR(ISBLANK(F79),SUM(LEN(C79),LEN(D79))=0),AND(NOT(E79="Unknown"),ISBLANK(J79)),AND(NOT(O79="Unknown"),ISBLANK(R79))),"Missing Information", INDEX(Table15[Entire Service Line Classification], MATCH(SUMIFS(Table15[Unique ID],Table15[System-Owned Portion],E79,Table15[If Material Anything Other than "Lead" in Column E,Was Material Ever Previously Lead?],G79,Table15[Customer-Owned Portion],O79),Table15[Unique ID],0),0)))</f>
        <v>Non-lead</v>
      </c>
      <c r="X79"/>
    </row>
    <row r="80" spans="2:24" ht="30" x14ac:dyDescent="0.25">
      <c r="B80" s="145" t="s">
        <v>3991</v>
      </c>
      <c r="C80" s="32" t="s">
        <v>11572</v>
      </c>
      <c r="D80" s="32"/>
      <c r="E80" s="43" t="s">
        <v>52</v>
      </c>
      <c r="F80" s="42" t="s">
        <v>34</v>
      </c>
      <c r="G80" s="83" t="s">
        <v>34</v>
      </c>
      <c r="H80" s="168">
        <v>45425</v>
      </c>
      <c r="I80" s="31"/>
      <c r="J80" s="83" t="s">
        <v>188</v>
      </c>
      <c r="K80" s="31" t="s">
        <v>34</v>
      </c>
      <c r="L80" s="31"/>
      <c r="M80" s="168"/>
      <c r="N80" s="147"/>
      <c r="O80" s="43" t="s">
        <v>52</v>
      </c>
      <c r="P80" s="171">
        <v>45425</v>
      </c>
      <c r="Q80" s="31"/>
      <c r="R80" s="83" t="s">
        <v>188</v>
      </c>
      <c r="S80" s="31" t="s">
        <v>34</v>
      </c>
      <c r="T80" s="31"/>
      <c r="U80" s="168"/>
      <c r="V80" s="149"/>
      <c r="W80" s="140" t="str" cm="1">
        <f t="array" ref="W80">IF(SUM(LEN(B80:V80))=0,"",IF(OR(OR(ISBLANK(F80),SUM(LEN(C80),LEN(D80))=0),AND(NOT(E80="Unknown"),ISBLANK(J80)),AND(NOT(O80="Unknown"),ISBLANK(R80))),"Missing Information", INDEX(Table15[Entire Service Line Classification], MATCH(SUMIFS(Table15[Unique ID],Table15[System-Owned Portion],E80,Table15[If Material Anything Other than "Lead" in Column E,Was Material Ever Previously Lead?],G80,Table15[Customer-Owned Portion],O80),Table15[Unique ID],0),0)))</f>
        <v>Non-lead</v>
      </c>
      <c r="X80"/>
    </row>
    <row r="81" spans="2:24" ht="30" x14ac:dyDescent="0.25">
      <c r="B81" s="145" t="s">
        <v>4020</v>
      </c>
      <c r="C81" s="32" t="s">
        <v>11601</v>
      </c>
      <c r="D81" s="32"/>
      <c r="E81" s="43" t="s">
        <v>52</v>
      </c>
      <c r="F81" s="42" t="s">
        <v>34</v>
      </c>
      <c r="G81" s="83" t="s">
        <v>34</v>
      </c>
      <c r="H81" s="168">
        <v>45425</v>
      </c>
      <c r="I81" s="31"/>
      <c r="J81" s="83" t="s">
        <v>188</v>
      </c>
      <c r="K81" s="31" t="s">
        <v>34</v>
      </c>
      <c r="L81" s="31"/>
      <c r="M81" s="168"/>
      <c r="N81" s="147"/>
      <c r="O81" s="43" t="s">
        <v>52</v>
      </c>
      <c r="P81" s="171">
        <v>45425</v>
      </c>
      <c r="Q81" s="31"/>
      <c r="R81" s="83" t="s">
        <v>188</v>
      </c>
      <c r="S81" s="31" t="s">
        <v>34</v>
      </c>
      <c r="T81" s="31"/>
      <c r="U81" s="168"/>
      <c r="V81" s="149"/>
      <c r="W81" s="140" t="str" cm="1">
        <f t="array" ref="W81">IF(SUM(LEN(B81:V81))=0,"",IF(OR(OR(ISBLANK(F81),SUM(LEN(C81),LEN(D81))=0),AND(NOT(E81="Unknown"),ISBLANK(J81)),AND(NOT(O81="Unknown"),ISBLANK(R81))),"Missing Information", INDEX(Table15[Entire Service Line Classification], MATCH(SUMIFS(Table15[Unique ID],Table15[System-Owned Portion],E81,Table15[If Material Anything Other than "Lead" in Column E,Was Material Ever Previously Lead?],G81,Table15[Customer-Owned Portion],O81),Table15[Unique ID],0),0)))</f>
        <v>Non-lead</v>
      </c>
      <c r="X81"/>
    </row>
    <row r="82" spans="2:24" ht="30" x14ac:dyDescent="0.25">
      <c r="B82" s="145" t="s">
        <v>4045</v>
      </c>
      <c r="C82" s="32" t="s">
        <v>11626</v>
      </c>
      <c r="D82" s="32"/>
      <c r="E82" s="43" t="s">
        <v>52</v>
      </c>
      <c r="F82" s="42" t="s">
        <v>34</v>
      </c>
      <c r="G82" s="83" t="s">
        <v>34</v>
      </c>
      <c r="H82" s="168">
        <v>45425</v>
      </c>
      <c r="I82" s="31"/>
      <c r="J82" s="83" t="s">
        <v>188</v>
      </c>
      <c r="K82" s="31" t="s">
        <v>34</v>
      </c>
      <c r="L82" s="31"/>
      <c r="M82" s="168"/>
      <c r="N82" s="147"/>
      <c r="O82" s="43" t="s">
        <v>52</v>
      </c>
      <c r="P82" s="171">
        <v>45425</v>
      </c>
      <c r="Q82" s="31"/>
      <c r="R82" s="83" t="s">
        <v>188</v>
      </c>
      <c r="S82" s="31" t="s">
        <v>34</v>
      </c>
      <c r="T82" s="31"/>
      <c r="U82" s="168"/>
      <c r="V82" s="149"/>
      <c r="W82" s="140" t="str" cm="1">
        <f t="array" ref="W82">IF(SUM(LEN(B82:V82))=0,"",IF(OR(OR(ISBLANK(F82),SUM(LEN(C82),LEN(D82))=0),AND(NOT(E82="Unknown"),ISBLANK(J82)),AND(NOT(O82="Unknown"),ISBLANK(R82))),"Missing Information", INDEX(Table15[Entire Service Line Classification], MATCH(SUMIFS(Table15[Unique ID],Table15[System-Owned Portion],E82,Table15[If Material Anything Other than "Lead" in Column E,Was Material Ever Previously Lead?],G82,Table15[Customer-Owned Portion],O82),Table15[Unique ID],0),0)))</f>
        <v>Non-lead</v>
      </c>
      <c r="X82"/>
    </row>
    <row r="83" spans="2:24" ht="30" x14ac:dyDescent="0.25">
      <c r="B83" s="145" t="s">
        <v>4046</v>
      </c>
      <c r="C83" s="32" t="s">
        <v>11627</v>
      </c>
      <c r="D83" s="32"/>
      <c r="E83" s="43" t="s">
        <v>52</v>
      </c>
      <c r="F83" s="42" t="s">
        <v>34</v>
      </c>
      <c r="G83" s="83" t="s">
        <v>34</v>
      </c>
      <c r="H83" s="168">
        <v>45425</v>
      </c>
      <c r="I83" s="31"/>
      <c r="J83" s="83" t="s">
        <v>188</v>
      </c>
      <c r="K83" s="31" t="s">
        <v>34</v>
      </c>
      <c r="L83" s="31"/>
      <c r="M83" s="168"/>
      <c r="N83" s="147"/>
      <c r="O83" s="43" t="s">
        <v>52</v>
      </c>
      <c r="P83" s="171">
        <v>45425</v>
      </c>
      <c r="Q83" s="31"/>
      <c r="R83" s="83" t="s">
        <v>188</v>
      </c>
      <c r="S83" s="31" t="s">
        <v>34</v>
      </c>
      <c r="T83" s="31"/>
      <c r="U83" s="168"/>
      <c r="V83" s="149"/>
      <c r="W83" s="140" t="str" cm="1">
        <f t="array" ref="W83">IF(SUM(LEN(B83:V83))=0,"",IF(OR(OR(ISBLANK(F83),SUM(LEN(C83),LEN(D83))=0),AND(NOT(E83="Unknown"),ISBLANK(J83)),AND(NOT(O83="Unknown"),ISBLANK(R83))),"Missing Information", INDEX(Table15[Entire Service Line Classification], MATCH(SUMIFS(Table15[Unique ID],Table15[System-Owned Portion],E83,Table15[If Material Anything Other than "Lead" in Column E,Was Material Ever Previously Lead?],G83,Table15[Customer-Owned Portion],O83),Table15[Unique ID],0),0)))</f>
        <v>Non-lead</v>
      </c>
      <c r="X83"/>
    </row>
    <row r="84" spans="2:24" ht="30" x14ac:dyDescent="0.25">
      <c r="B84" s="145" t="s">
        <v>4047</v>
      </c>
      <c r="C84" s="32" t="s">
        <v>11628</v>
      </c>
      <c r="D84" s="32"/>
      <c r="E84" s="43" t="s">
        <v>52</v>
      </c>
      <c r="F84" s="42" t="s">
        <v>34</v>
      </c>
      <c r="G84" s="83" t="s">
        <v>34</v>
      </c>
      <c r="H84" s="168">
        <v>45425</v>
      </c>
      <c r="I84" s="31"/>
      <c r="J84" s="83" t="s">
        <v>188</v>
      </c>
      <c r="K84" s="31" t="s">
        <v>34</v>
      </c>
      <c r="L84" s="31"/>
      <c r="M84" s="168"/>
      <c r="N84" s="147"/>
      <c r="O84" s="43" t="s">
        <v>52</v>
      </c>
      <c r="P84" s="171">
        <v>45425</v>
      </c>
      <c r="Q84" s="31"/>
      <c r="R84" s="83" t="s">
        <v>188</v>
      </c>
      <c r="S84" s="31" t="s">
        <v>34</v>
      </c>
      <c r="T84" s="31"/>
      <c r="U84" s="168"/>
      <c r="V84" s="149"/>
      <c r="W84" s="140" t="str" cm="1">
        <f t="array" ref="W84">IF(SUM(LEN(B84:V84))=0,"",IF(OR(OR(ISBLANK(F84),SUM(LEN(C84),LEN(D84))=0),AND(NOT(E84="Unknown"),ISBLANK(J84)),AND(NOT(O84="Unknown"),ISBLANK(R84))),"Missing Information", INDEX(Table15[Entire Service Line Classification], MATCH(SUMIFS(Table15[Unique ID],Table15[System-Owned Portion],E84,Table15[If Material Anything Other than "Lead" in Column E,Was Material Ever Previously Lead?],G84,Table15[Customer-Owned Portion],O84),Table15[Unique ID],0),0)))</f>
        <v>Non-lead</v>
      </c>
      <c r="X84"/>
    </row>
    <row r="85" spans="2:24" ht="30" x14ac:dyDescent="0.25">
      <c r="B85" s="145" t="s">
        <v>4048</v>
      </c>
      <c r="C85" s="32" t="s">
        <v>11629</v>
      </c>
      <c r="D85" s="32"/>
      <c r="E85" s="43" t="s">
        <v>52</v>
      </c>
      <c r="F85" s="42" t="s">
        <v>34</v>
      </c>
      <c r="G85" s="83" t="s">
        <v>34</v>
      </c>
      <c r="H85" s="168">
        <v>45425</v>
      </c>
      <c r="I85" s="31"/>
      <c r="J85" s="83" t="s">
        <v>188</v>
      </c>
      <c r="K85" s="31" t="s">
        <v>34</v>
      </c>
      <c r="L85" s="31"/>
      <c r="M85" s="168"/>
      <c r="N85" s="147"/>
      <c r="O85" s="43" t="s">
        <v>52</v>
      </c>
      <c r="P85" s="171">
        <v>45425</v>
      </c>
      <c r="Q85" s="31"/>
      <c r="R85" s="83" t="s">
        <v>188</v>
      </c>
      <c r="S85" s="31" t="s">
        <v>34</v>
      </c>
      <c r="T85" s="31"/>
      <c r="U85" s="168"/>
      <c r="V85" s="149"/>
      <c r="W85" s="140" t="str" cm="1">
        <f t="array" ref="W85">IF(SUM(LEN(B85:V85))=0,"",IF(OR(OR(ISBLANK(F85),SUM(LEN(C85),LEN(D85))=0),AND(NOT(E85="Unknown"),ISBLANK(J85)),AND(NOT(O85="Unknown"),ISBLANK(R85))),"Missing Information", INDEX(Table15[Entire Service Line Classification], MATCH(SUMIFS(Table15[Unique ID],Table15[System-Owned Portion],E85,Table15[If Material Anything Other than "Lead" in Column E,Was Material Ever Previously Lead?],G85,Table15[Customer-Owned Portion],O85),Table15[Unique ID],0),0)))</f>
        <v>Non-lead</v>
      </c>
      <c r="X85"/>
    </row>
    <row r="86" spans="2:24" ht="30" x14ac:dyDescent="0.25">
      <c r="B86" s="145" t="s">
        <v>1470</v>
      </c>
      <c r="C86" s="32" t="s">
        <v>11420</v>
      </c>
      <c r="D86" s="32"/>
      <c r="E86" s="43" t="s">
        <v>52</v>
      </c>
      <c r="F86" s="42" t="s">
        <v>34</v>
      </c>
      <c r="G86" s="83" t="s">
        <v>34</v>
      </c>
      <c r="H86" s="168">
        <v>45422</v>
      </c>
      <c r="I86" s="31"/>
      <c r="J86" s="83" t="s">
        <v>188</v>
      </c>
      <c r="K86" s="31" t="s">
        <v>34</v>
      </c>
      <c r="L86" s="31"/>
      <c r="M86" s="168"/>
      <c r="N86" s="147"/>
      <c r="O86" s="43" t="s">
        <v>52</v>
      </c>
      <c r="P86" s="171">
        <v>45422</v>
      </c>
      <c r="Q86" s="31"/>
      <c r="R86" s="83" t="s">
        <v>188</v>
      </c>
      <c r="S86" s="31" t="s">
        <v>34</v>
      </c>
      <c r="T86" s="31"/>
      <c r="U86" s="168"/>
      <c r="V86" s="149"/>
      <c r="W86" s="140" t="str" cm="1">
        <f t="array" ref="W86">IF(SUM(LEN(B86:V86))=0,"",IF(OR(OR(ISBLANK(F86),SUM(LEN(C86),LEN(D86))=0),AND(NOT(E86="Unknown"),ISBLANK(J86)),AND(NOT(O86="Unknown"),ISBLANK(R86))),"Missing Information", INDEX(Table15[Entire Service Line Classification], MATCH(SUMIFS(Table15[Unique ID],Table15[System-Owned Portion],E86,Table15[If Material Anything Other than "Lead" in Column E,Was Material Ever Previously Lead?],G86,Table15[Customer-Owned Portion],O86),Table15[Unique ID],0),0)))</f>
        <v>Non-lead</v>
      </c>
      <c r="X86"/>
    </row>
    <row r="87" spans="2:24" ht="30" x14ac:dyDescent="0.25">
      <c r="B87" s="145" t="s">
        <v>1470</v>
      </c>
      <c r="C87" s="32" t="s">
        <v>11432</v>
      </c>
      <c r="D87" s="32"/>
      <c r="E87" s="43" t="s">
        <v>52</v>
      </c>
      <c r="F87" s="42" t="s">
        <v>34</v>
      </c>
      <c r="G87" s="83" t="s">
        <v>34</v>
      </c>
      <c r="H87" s="168">
        <v>45422</v>
      </c>
      <c r="I87" s="31"/>
      <c r="J87" s="83" t="s">
        <v>188</v>
      </c>
      <c r="K87" s="31" t="s">
        <v>34</v>
      </c>
      <c r="L87" s="31"/>
      <c r="M87" s="168"/>
      <c r="N87" s="147"/>
      <c r="O87" s="43" t="s">
        <v>52</v>
      </c>
      <c r="P87" s="171">
        <v>45422</v>
      </c>
      <c r="Q87" s="31"/>
      <c r="R87" s="83" t="s">
        <v>188</v>
      </c>
      <c r="S87" s="31" t="s">
        <v>34</v>
      </c>
      <c r="T87" s="31"/>
      <c r="U87" s="168"/>
      <c r="V87" s="149"/>
      <c r="W87" s="140" t="str" cm="1">
        <f t="array" ref="W87">IF(SUM(LEN(B87:V87))=0,"",IF(OR(OR(ISBLANK(F87),SUM(LEN(C87),LEN(D87))=0),AND(NOT(E87="Unknown"),ISBLANK(J87)),AND(NOT(O87="Unknown"),ISBLANK(R87))),"Missing Information", INDEX(Table15[Entire Service Line Classification], MATCH(SUMIFS(Table15[Unique ID],Table15[System-Owned Portion],E87,Table15[If Material Anything Other than "Lead" in Column E,Was Material Ever Previously Lead?],G87,Table15[Customer-Owned Portion],O87),Table15[Unique ID],0),0)))</f>
        <v>Non-lead</v>
      </c>
      <c r="X87"/>
    </row>
    <row r="88" spans="2:24" ht="30" x14ac:dyDescent="0.25">
      <c r="B88" s="145" t="s">
        <v>1470</v>
      </c>
      <c r="C88" s="32" t="s">
        <v>11416</v>
      </c>
      <c r="D88" s="32"/>
      <c r="E88" s="43" t="s">
        <v>52</v>
      </c>
      <c r="F88" s="42" t="s">
        <v>34</v>
      </c>
      <c r="G88" s="83" t="s">
        <v>34</v>
      </c>
      <c r="H88" s="168">
        <v>45421</v>
      </c>
      <c r="I88" s="31"/>
      <c r="J88" s="83" t="s">
        <v>188</v>
      </c>
      <c r="K88" s="31" t="s">
        <v>34</v>
      </c>
      <c r="L88" s="31"/>
      <c r="M88" s="168"/>
      <c r="N88" s="147"/>
      <c r="O88" s="43" t="s">
        <v>52</v>
      </c>
      <c r="P88" s="171">
        <v>45421</v>
      </c>
      <c r="Q88" s="31"/>
      <c r="R88" s="83" t="s">
        <v>188</v>
      </c>
      <c r="S88" s="31" t="s">
        <v>34</v>
      </c>
      <c r="T88" s="31"/>
      <c r="U88" s="168"/>
      <c r="V88" s="149"/>
      <c r="W88" s="140" t="str" cm="1">
        <f t="array" ref="W88">IF(SUM(LEN(B88:V88))=0,"",IF(OR(OR(ISBLANK(F88),SUM(LEN(C88),LEN(D88))=0),AND(NOT(E88="Unknown"),ISBLANK(J88)),AND(NOT(O88="Unknown"),ISBLANK(R88))),"Missing Information", INDEX(Table15[Entire Service Line Classification], MATCH(SUMIFS(Table15[Unique ID],Table15[System-Owned Portion],E88,Table15[If Material Anything Other than "Lead" in Column E,Was Material Ever Previously Lead?],G88,Table15[Customer-Owned Portion],O88),Table15[Unique ID],0),0)))</f>
        <v>Non-lead</v>
      </c>
      <c r="X88"/>
    </row>
    <row r="89" spans="2:24" ht="30" x14ac:dyDescent="0.25">
      <c r="B89" s="145" t="s">
        <v>1470</v>
      </c>
      <c r="C89" s="32" t="s">
        <v>11421</v>
      </c>
      <c r="D89" s="32"/>
      <c r="E89" s="43" t="s">
        <v>52</v>
      </c>
      <c r="F89" s="42" t="s">
        <v>34</v>
      </c>
      <c r="G89" s="83" t="s">
        <v>34</v>
      </c>
      <c r="H89" s="168">
        <v>45421</v>
      </c>
      <c r="I89" s="31"/>
      <c r="J89" s="83" t="s">
        <v>188</v>
      </c>
      <c r="K89" s="31" t="s">
        <v>34</v>
      </c>
      <c r="L89" s="31"/>
      <c r="M89" s="168"/>
      <c r="N89" s="147"/>
      <c r="O89" s="43" t="s">
        <v>52</v>
      </c>
      <c r="P89" s="171">
        <v>45421</v>
      </c>
      <c r="Q89" s="31"/>
      <c r="R89" s="83" t="s">
        <v>188</v>
      </c>
      <c r="S89" s="31" t="s">
        <v>34</v>
      </c>
      <c r="T89" s="31"/>
      <c r="U89" s="168"/>
      <c r="V89" s="149"/>
      <c r="W89" s="140" t="str" cm="1">
        <f t="array" ref="W89">IF(SUM(LEN(B89:V89))=0,"",IF(OR(OR(ISBLANK(F89),SUM(LEN(C89),LEN(D89))=0),AND(NOT(E89="Unknown"),ISBLANK(J89)),AND(NOT(O89="Unknown"),ISBLANK(R89))),"Missing Information", INDEX(Table15[Entire Service Line Classification], MATCH(SUMIFS(Table15[Unique ID],Table15[System-Owned Portion],E89,Table15[If Material Anything Other than "Lead" in Column E,Was Material Ever Previously Lead?],G89,Table15[Customer-Owned Portion],O89),Table15[Unique ID],0),0)))</f>
        <v>Non-lead</v>
      </c>
      <c r="X89"/>
    </row>
    <row r="90" spans="2:24" ht="30" x14ac:dyDescent="0.25">
      <c r="B90" s="145" t="s">
        <v>1470</v>
      </c>
      <c r="C90" s="32" t="s">
        <v>11474</v>
      </c>
      <c r="D90" s="32"/>
      <c r="E90" s="43" t="s">
        <v>52</v>
      </c>
      <c r="F90" s="42" t="s">
        <v>34</v>
      </c>
      <c r="G90" s="83" t="s">
        <v>34</v>
      </c>
      <c r="H90" s="168">
        <v>45421</v>
      </c>
      <c r="I90" s="31"/>
      <c r="J90" s="83" t="s">
        <v>188</v>
      </c>
      <c r="K90" s="31" t="s">
        <v>34</v>
      </c>
      <c r="L90" s="31"/>
      <c r="M90" s="168"/>
      <c r="N90" s="147"/>
      <c r="O90" s="43" t="s">
        <v>52</v>
      </c>
      <c r="P90" s="171">
        <v>45421</v>
      </c>
      <c r="Q90" s="31"/>
      <c r="R90" s="83" t="s">
        <v>188</v>
      </c>
      <c r="S90" s="31" t="s">
        <v>34</v>
      </c>
      <c r="T90" s="31"/>
      <c r="U90" s="168"/>
      <c r="V90" s="149"/>
      <c r="W90" s="140" t="str" cm="1">
        <f t="array" ref="W90">IF(SUM(LEN(B90:V90))=0,"",IF(OR(OR(ISBLANK(F90),SUM(LEN(C90),LEN(D90))=0),AND(NOT(E90="Unknown"),ISBLANK(J90)),AND(NOT(O90="Unknown"),ISBLANK(R90))),"Missing Information", INDEX(Table15[Entire Service Line Classification], MATCH(SUMIFS(Table15[Unique ID],Table15[System-Owned Portion],E90,Table15[If Material Anything Other than "Lead" in Column E,Was Material Ever Previously Lead?],G90,Table15[Customer-Owned Portion],O90),Table15[Unique ID],0),0)))</f>
        <v>Non-lead</v>
      </c>
      <c r="X90"/>
    </row>
    <row r="91" spans="2:24" ht="30" x14ac:dyDescent="0.25">
      <c r="B91" s="145" t="s">
        <v>3989</v>
      </c>
      <c r="C91" s="32" t="s">
        <v>11570</v>
      </c>
      <c r="D91" s="32"/>
      <c r="E91" s="43" t="s">
        <v>52</v>
      </c>
      <c r="F91" s="42" t="s">
        <v>34</v>
      </c>
      <c r="G91" s="83" t="s">
        <v>34</v>
      </c>
      <c r="H91" s="168">
        <v>45420</v>
      </c>
      <c r="I91" s="31"/>
      <c r="J91" s="83" t="s">
        <v>188</v>
      </c>
      <c r="K91" s="31" t="s">
        <v>34</v>
      </c>
      <c r="L91" s="31"/>
      <c r="M91" s="168"/>
      <c r="N91" s="147"/>
      <c r="O91" s="43" t="s">
        <v>52</v>
      </c>
      <c r="P91" s="171">
        <v>45420</v>
      </c>
      <c r="Q91" s="31"/>
      <c r="R91" s="83" t="s">
        <v>188</v>
      </c>
      <c r="S91" s="31" t="s">
        <v>34</v>
      </c>
      <c r="T91" s="31"/>
      <c r="U91" s="168"/>
      <c r="V91" s="149"/>
      <c r="W91" s="140" t="str" cm="1">
        <f t="array" ref="W91">IF(SUM(LEN(B91:V91))=0,"",IF(OR(OR(ISBLANK(F91),SUM(LEN(C91),LEN(D91))=0),AND(NOT(E91="Unknown"),ISBLANK(J91)),AND(NOT(O91="Unknown"),ISBLANK(R91))),"Missing Information", INDEX(Table15[Entire Service Line Classification], MATCH(SUMIFS(Table15[Unique ID],Table15[System-Owned Portion],E91,Table15[If Material Anything Other than "Lead" in Column E,Was Material Ever Previously Lead?],G91,Table15[Customer-Owned Portion],O91),Table15[Unique ID],0),0)))</f>
        <v>Non-lead</v>
      </c>
      <c r="X91"/>
    </row>
    <row r="92" spans="2:24" ht="30" x14ac:dyDescent="0.25">
      <c r="B92" s="145" t="s">
        <v>3990</v>
      </c>
      <c r="C92" s="32" t="s">
        <v>11571</v>
      </c>
      <c r="D92" s="32"/>
      <c r="E92" s="43" t="s">
        <v>52</v>
      </c>
      <c r="F92" s="42" t="s">
        <v>34</v>
      </c>
      <c r="G92" s="83" t="s">
        <v>34</v>
      </c>
      <c r="H92" s="168">
        <v>45420</v>
      </c>
      <c r="I92" s="31"/>
      <c r="J92" s="83" t="s">
        <v>188</v>
      </c>
      <c r="K92" s="31" t="s">
        <v>34</v>
      </c>
      <c r="L92" s="31"/>
      <c r="M92" s="168"/>
      <c r="N92" s="147"/>
      <c r="O92" s="43" t="s">
        <v>52</v>
      </c>
      <c r="P92" s="171">
        <v>45420</v>
      </c>
      <c r="Q92" s="31"/>
      <c r="R92" s="83" t="s">
        <v>188</v>
      </c>
      <c r="S92" s="31" t="s">
        <v>34</v>
      </c>
      <c r="T92" s="31"/>
      <c r="U92" s="168"/>
      <c r="V92" s="149"/>
      <c r="W92" s="140" t="str" cm="1">
        <f t="array" ref="W92">IF(SUM(LEN(B92:V92))=0,"",IF(OR(OR(ISBLANK(F92),SUM(LEN(C92),LEN(D92))=0),AND(NOT(E92="Unknown"),ISBLANK(J92)),AND(NOT(O92="Unknown"),ISBLANK(R92))),"Missing Information", INDEX(Table15[Entire Service Line Classification], MATCH(SUMIFS(Table15[Unique ID],Table15[System-Owned Portion],E92,Table15[If Material Anything Other than "Lead" in Column E,Was Material Ever Previously Lead?],G92,Table15[Customer-Owned Portion],O92),Table15[Unique ID],0),0)))</f>
        <v>Non-lead</v>
      </c>
      <c r="X92"/>
    </row>
    <row r="93" spans="2:24" ht="30" x14ac:dyDescent="0.25">
      <c r="B93" s="145" t="s">
        <v>3992</v>
      </c>
      <c r="C93" s="32" t="s">
        <v>11573</v>
      </c>
      <c r="D93" s="32"/>
      <c r="E93" s="43" t="s">
        <v>52</v>
      </c>
      <c r="F93" s="42" t="s">
        <v>34</v>
      </c>
      <c r="G93" s="83" t="s">
        <v>34</v>
      </c>
      <c r="H93" s="168">
        <v>45420</v>
      </c>
      <c r="I93" s="31"/>
      <c r="J93" s="83" t="s">
        <v>188</v>
      </c>
      <c r="K93" s="31" t="s">
        <v>34</v>
      </c>
      <c r="L93" s="31"/>
      <c r="M93" s="168"/>
      <c r="N93" s="147"/>
      <c r="O93" s="43" t="s">
        <v>52</v>
      </c>
      <c r="P93" s="171">
        <v>45420</v>
      </c>
      <c r="Q93" s="31"/>
      <c r="R93" s="83" t="s">
        <v>188</v>
      </c>
      <c r="S93" s="31" t="s">
        <v>34</v>
      </c>
      <c r="T93" s="31"/>
      <c r="U93" s="168"/>
      <c r="V93" s="149"/>
      <c r="W93" s="140" t="str" cm="1">
        <f t="array" ref="W93">IF(SUM(LEN(B93:V93))=0,"",IF(OR(OR(ISBLANK(F93),SUM(LEN(C93),LEN(D93))=0),AND(NOT(E93="Unknown"),ISBLANK(J93)),AND(NOT(O93="Unknown"),ISBLANK(R93))),"Missing Information", INDEX(Table15[Entire Service Line Classification], MATCH(SUMIFS(Table15[Unique ID],Table15[System-Owned Portion],E93,Table15[If Material Anything Other than "Lead" in Column E,Was Material Ever Previously Lead?],G93,Table15[Customer-Owned Portion],O93),Table15[Unique ID],0),0)))</f>
        <v>Non-lead</v>
      </c>
      <c r="X93"/>
    </row>
    <row r="94" spans="2:24" ht="30" x14ac:dyDescent="0.25">
      <c r="B94" s="145" t="s">
        <v>3995</v>
      </c>
      <c r="C94" s="32" t="s">
        <v>11576</v>
      </c>
      <c r="D94" s="32"/>
      <c r="E94" s="43" t="s">
        <v>52</v>
      </c>
      <c r="F94" s="42" t="s">
        <v>34</v>
      </c>
      <c r="G94" s="83" t="s">
        <v>34</v>
      </c>
      <c r="H94" s="168">
        <v>45420</v>
      </c>
      <c r="I94" s="31"/>
      <c r="J94" s="83" t="s">
        <v>188</v>
      </c>
      <c r="K94" s="31" t="s">
        <v>34</v>
      </c>
      <c r="L94" s="31"/>
      <c r="M94" s="168"/>
      <c r="N94" s="147"/>
      <c r="O94" s="43" t="s">
        <v>52</v>
      </c>
      <c r="P94" s="171">
        <v>45420</v>
      </c>
      <c r="Q94" s="31"/>
      <c r="R94" s="83" t="s">
        <v>188</v>
      </c>
      <c r="S94" s="31" t="s">
        <v>34</v>
      </c>
      <c r="T94" s="31"/>
      <c r="U94" s="168"/>
      <c r="V94" s="149"/>
      <c r="W94" s="140" t="str" cm="1">
        <f t="array" ref="W94">IF(SUM(LEN(B94:V94))=0,"",IF(OR(OR(ISBLANK(F94),SUM(LEN(C94),LEN(D94))=0),AND(NOT(E94="Unknown"),ISBLANK(J94)),AND(NOT(O94="Unknown"),ISBLANK(R94))),"Missing Information", INDEX(Table15[Entire Service Line Classification], MATCH(SUMIFS(Table15[Unique ID],Table15[System-Owned Portion],E94,Table15[If Material Anything Other than "Lead" in Column E,Was Material Ever Previously Lead?],G94,Table15[Customer-Owned Portion],O94),Table15[Unique ID],0),0)))</f>
        <v>Non-lead</v>
      </c>
      <c r="X94"/>
    </row>
    <row r="95" spans="2:24" ht="30" x14ac:dyDescent="0.25">
      <c r="B95" s="145" t="s">
        <v>3999</v>
      </c>
      <c r="C95" s="32" t="s">
        <v>11580</v>
      </c>
      <c r="D95" s="32"/>
      <c r="E95" s="43" t="s">
        <v>52</v>
      </c>
      <c r="F95" s="42" t="s">
        <v>34</v>
      </c>
      <c r="G95" s="83" t="s">
        <v>34</v>
      </c>
      <c r="H95" s="168">
        <v>45420</v>
      </c>
      <c r="I95" s="31"/>
      <c r="J95" s="83" t="s">
        <v>188</v>
      </c>
      <c r="K95" s="31" t="s">
        <v>34</v>
      </c>
      <c r="L95" s="31"/>
      <c r="M95" s="168"/>
      <c r="N95" s="147"/>
      <c r="O95" s="43" t="s">
        <v>52</v>
      </c>
      <c r="P95" s="171">
        <v>45420</v>
      </c>
      <c r="Q95" s="31"/>
      <c r="R95" s="83" t="s">
        <v>188</v>
      </c>
      <c r="S95" s="31" t="s">
        <v>34</v>
      </c>
      <c r="T95" s="31"/>
      <c r="U95" s="168"/>
      <c r="V95" s="149"/>
      <c r="W95" s="140" t="str" cm="1">
        <f t="array" ref="W95">IF(SUM(LEN(B95:V95))=0,"",IF(OR(OR(ISBLANK(F95),SUM(LEN(C95),LEN(D95))=0),AND(NOT(E95="Unknown"),ISBLANK(J95)),AND(NOT(O95="Unknown"),ISBLANK(R95))),"Missing Information", INDEX(Table15[Entire Service Line Classification], MATCH(SUMIFS(Table15[Unique ID],Table15[System-Owned Portion],E95,Table15[If Material Anything Other than "Lead" in Column E,Was Material Ever Previously Lead?],G95,Table15[Customer-Owned Portion],O95),Table15[Unique ID],0),0)))</f>
        <v>Non-lead</v>
      </c>
      <c r="X95"/>
    </row>
    <row r="96" spans="2:24" ht="30" x14ac:dyDescent="0.25">
      <c r="B96" s="145" t="s">
        <v>4000</v>
      </c>
      <c r="C96" s="32" t="s">
        <v>11581</v>
      </c>
      <c r="D96" s="32"/>
      <c r="E96" s="43" t="s">
        <v>52</v>
      </c>
      <c r="F96" s="42" t="s">
        <v>34</v>
      </c>
      <c r="G96" s="83" t="s">
        <v>34</v>
      </c>
      <c r="H96" s="168">
        <v>45420</v>
      </c>
      <c r="I96" s="31"/>
      <c r="J96" s="83" t="s">
        <v>188</v>
      </c>
      <c r="K96" s="31" t="s">
        <v>34</v>
      </c>
      <c r="L96" s="31"/>
      <c r="M96" s="168"/>
      <c r="N96" s="147"/>
      <c r="O96" s="43" t="s">
        <v>52</v>
      </c>
      <c r="P96" s="171">
        <v>45420</v>
      </c>
      <c r="Q96" s="31"/>
      <c r="R96" s="83" t="s">
        <v>188</v>
      </c>
      <c r="S96" s="31" t="s">
        <v>34</v>
      </c>
      <c r="T96" s="31"/>
      <c r="U96" s="168"/>
      <c r="V96" s="149"/>
      <c r="W96" s="140" t="str" cm="1">
        <f t="array" ref="W96">IF(SUM(LEN(B96:V96))=0,"",IF(OR(OR(ISBLANK(F96),SUM(LEN(C96),LEN(D96))=0),AND(NOT(E96="Unknown"),ISBLANK(J96)),AND(NOT(O96="Unknown"),ISBLANK(R96))),"Missing Information", INDEX(Table15[Entire Service Line Classification], MATCH(SUMIFS(Table15[Unique ID],Table15[System-Owned Portion],E96,Table15[If Material Anything Other than "Lead" in Column E,Was Material Ever Previously Lead?],G96,Table15[Customer-Owned Portion],O96),Table15[Unique ID],0),0)))</f>
        <v>Non-lead</v>
      </c>
      <c r="X96"/>
    </row>
    <row r="97" spans="2:24" ht="30" x14ac:dyDescent="0.25">
      <c r="B97" s="145" t="s">
        <v>4003</v>
      </c>
      <c r="C97" s="32" t="s">
        <v>11584</v>
      </c>
      <c r="D97" s="32"/>
      <c r="E97" s="43" t="s">
        <v>52</v>
      </c>
      <c r="F97" s="42" t="s">
        <v>34</v>
      </c>
      <c r="G97" s="83" t="s">
        <v>34</v>
      </c>
      <c r="H97" s="168">
        <v>45420</v>
      </c>
      <c r="I97" s="31"/>
      <c r="J97" s="83" t="s">
        <v>188</v>
      </c>
      <c r="K97" s="31" t="s">
        <v>34</v>
      </c>
      <c r="L97" s="31"/>
      <c r="M97" s="168"/>
      <c r="N97" s="147"/>
      <c r="O97" s="43" t="s">
        <v>52</v>
      </c>
      <c r="P97" s="171">
        <v>45420</v>
      </c>
      <c r="Q97" s="31"/>
      <c r="R97" s="83" t="s">
        <v>188</v>
      </c>
      <c r="S97" s="31" t="s">
        <v>34</v>
      </c>
      <c r="T97" s="31"/>
      <c r="U97" s="168"/>
      <c r="V97" s="149"/>
      <c r="W97" s="140" t="str" cm="1">
        <f t="array" ref="W97">IF(SUM(LEN(B97:V97))=0,"",IF(OR(OR(ISBLANK(F97),SUM(LEN(C97),LEN(D97))=0),AND(NOT(E97="Unknown"),ISBLANK(J97)),AND(NOT(O97="Unknown"),ISBLANK(R97))),"Missing Information", INDEX(Table15[Entire Service Line Classification], MATCH(SUMIFS(Table15[Unique ID],Table15[System-Owned Portion],E97,Table15[If Material Anything Other than "Lead" in Column E,Was Material Ever Previously Lead?],G97,Table15[Customer-Owned Portion],O97),Table15[Unique ID],0),0)))</f>
        <v>Non-lead</v>
      </c>
      <c r="X97"/>
    </row>
    <row r="98" spans="2:24" ht="30" x14ac:dyDescent="0.25">
      <c r="B98" s="145" t="s">
        <v>4004</v>
      </c>
      <c r="C98" s="32" t="s">
        <v>11585</v>
      </c>
      <c r="D98" s="32"/>
      <c r="E98" s="43" t="s">
        <v>52</v>
      </c>
      <c r="F98" s="42" t="s">
        <v>34</v>
      </c>
      <c r="G98" s="83" t="s">
        <v>34</v>
      </c>
      <c r="H98" s="168">
        <v>45420</v>
      </c>
      <c r="I98" s="31"/>
      <c r="J98" s="83" t="s">
        <v>188</v>
      </c>
      <c r="K98" s="31" t="s">
        <v>34</v>
      </c>
      <c r="L98" s="31"/>
      <c r="M98" s="168"/>
      <c r="N98" s="147"/>
      <c r="O98" s="43" t="s">
        <v>52</v>
      </c>
      <c r="P98" s="171">
        <v>45420</v>
      </c>
      <c r="Q98" s="31"/>
      <c r="R98" s="83" t="s">
        <v>188</v>
      </c>
      <c r="S98" s="31" t="s">
        <v>34</v>
      </c>
      <c r="T98" s="31"/>
      <c r="U98" s="168"/>
      <c r="V98" s="149"/>
      <c r="W98" s="140" t="str" cm="1">
        <f t="array" ref="W98">IF(SUM(LEN(B98:V98))=0,"",IF(OR(OR(ISBLANK(F98),SUM(LEN(C98),LEN(D98))=0),AND(NOT(E98="Unknown"),ISBLANK(J98)),AND(NOT(O98="Unknown"),ISBLANK(R98))),"Missing Information", INDEX(Table15[Entire Service Line Classification], MATCH(SUMIFS(Table15[Unique ID],Table15[System-Owned Portion],E98,Table15[If Material Anything Other than "Lead" in Column E,Was Material Ever Previously Lead?],G98,Table15[Customer-Owned Portion],O98),Table15[Unique ID],0),0)))</f>
        <v>Non-lead</v>
      </c>
      <c r="X98"/>
    </row>
    <row r="99" spans="2:24" ht="30" x14ac:dyDescent="0.25">
      <c r="B99" s="145" t="s">
        <v>4005</v>
      </c>
      <c r="C99" s="32" t="s">
        <v>11586</v>
      </c>
      <c r="D99" s="32"/>
      <c r="E99" s="43" t="s">
        <v>52</v>
      </c>
      <c r="F99" s="42" t="s">
        <v>34</v>
      </c>
      <c r="G99" s="83" t="s">
        <v>34</v>
      </c>
      <c r="H99" s="168">
        <v>45420</v>
      </c>
      <c r="I99" s="31"/>
      <c r="J99" s="83" t="s">
        <v>188</v>
      </c>
      <c r="K99" s="31" t="s">
        <v>34</v>
      </c>
      <c r="L99" s="31"/>
      <c r="M99" s="168"/>
      <c r="N99" s="147"/>
      <c r="O99" s="43" t="s">
        <v>52</v>
      </c>
      <c r="P99" s="171">
        <v>45420</v>
      </c>
      <c r="Q99" s="31"/>
      <c r="R99" s="83" t="s">
        <v>188</v>
      </c>
      <c r="S99" s="31" t="s">
        <v>34</v>
      </c>
      <c r="T99" s="31"/>
      <c r="U99" s="168"/>
      <c r="V99" s="149"/>
      <c r="W99" s="140" t="str" cm="1">
        <f t="array" ref="W99">IF(SUM(LEN(B99:V99))=0,"",IF(OR(OR(ISBLANK(F99),SUM(LEN(C99),LEN(D99))=0),AND(NOT(E99="Unknown"),ISBLANK(J99)),AND(NOT(O99="Unknown"),ISBLANK(R99))),"Missing Information", INDEX(Table15[Entire Service Line Classification], MATCH(SUMIFS(Table15[Unique ID],Table15[System-Owned Portion],E99,Table15[If Material Anything Other than "Lead" in Column E,Was Material Ever Previously Lead?],G99,Table15[Customer-Owned Portion],O99),Table15[Unique ID],0),0)))</f>
        <v>Non-lead</v>
      </c>
      <c r="X99"/>
    </row>
    <row r="100" spans="2:24" ht="30" x14ac:dyDescent="0.25">
      <c r="B100" s="145" t="s">
        <v>4006</v>
      </c>
      <c r="C100" s="32" t="s">
        <v>11587</v>
      </c>
      <c r="D100" s="32"/>
      <c r="E100" s="43" t="s">
        <v>52</v>
      </c>
      <c r="F100" s="42" t="s">
        <v>34</v>
      </c>
      <c r="G100" s="83" t="s">
        <v>34</v>
      </c>
      <c r="H100" s="168">
        <v>45420</v>
      </c>
      <c r="I100" s="31"/>
      <c r="J100" s="83" t="s">
        <v>188</v>
      </c>
      <c r="K100" s="31" t="s">
        <v>34</v>
      </c>
      <c r="L100" s="31"/>
      <c r="M100" s="168"/>
      <c r="N100" s="147"/>
      <c r="O100" s="43" t="s">
        <v>52</v>
      </c>
      <c r="P100" s="171">
        <v>45420</v>
      </c>
      <c r="Q100" s="31"/>
      <c r="R100" s="83" t="s">
        <v>188</v>
      </c>
      <c r="S100" s="31" t="s">
        <v>34</v>
      </c>
      <c r="T100" s="31"/>
      <c r="U100" s="168"/>
      <c r="V100" s="149"/>
      <c r="W100" s="140" t="str" cm="1">
        <f t="array" ref="W100">IF(SUM(LEN(B100:V100))=0,"",IF(OR(OR(ISBLANK(F100),SUM(LEN(C100),LEN(D100))=0),AND(NOT(E100="Unknown"),ISBLANK(J100)),AND(NOT(O100="Unknown"),ISBLANK(R100))),"Missing Information", INDEX(Table15[Entire Service Line Classification], MATCH(SUMIFS(Table15[Unique ID],Table15[System-Owned Portion],E100,Table15[If Material Anything Other than "Lead" in Column E,Was Material Ever Previously Lead?],G100,Table15[Customer-Owned Portion],O100),Table15[Unique ID],0),0)))</f>
        <v>Non-lead</v>
      </c>
      <c r="X100"/>
    </row>
    <row r="101" spans="2:24" ht="30" x14ac:dyDescent="0.25">
      <c r="B101" s="145" t="s">
        <v>4007</v>
      </c>
      <c r="C101" s="32" t="s">
        <v>11588</v>
      </c>
      <c r="D101" s="32"/>
      <c r="E101" s="43" t="s">
        <v>52</v>
      </c>
      <c r="F101" s="42" t="s">
        <v>34</v>
      </c>
      <c r="G101" s="83" t="s">
        <v>34</v>
      </c>
      <c r="H101" s="168">
        <v>45420</v>
      </c>
      <c r="I101" s="31"/>
      <c r="J101" s="83" t="s">
        <v>188</v>
      </c>
      <c r="K101" s="31" t="s">
        <v>34</v>
      </c>
      <c r="L101" s="31"/>
      <c r="M101" s="168"/>
      <c r="N101" s="147"/>
      <c r="O101" s="43" t="s">
        <v>52</v>
      </c>
      <c r="P101" s="171">
        <v>45420</v>
      </c>
      <c r="Q101" s="31"/>
      <c r="R101" s="83" t="s">
        <v>188</v>
      </c>
      <c r="S101" s="31" t="s">
        <v>34</v>
      </c>
      <c r="T101" s="31"/>
      <c r="U101" s="168"/>
      <c r="V101" s="149"/>
      <c r="W101" s="140" t="str" cm="1">
        <f t="array" ref="W101">IF(SUM(LEN(B101:V101))=0,"",IF(OR(OR(ISBLANK(F101),SUM(LEN(C101),LEN(D101))=0),AND(NOT(E101="Unknown"),ISBLANK(J101)),AND(NOT(O101="Unknown"),ISBLANK(R101))),"Missing Information", INDEX(Table15[Entire Service Line Classification], MATCH(SUMIFS(Table15[Unique ID],Table15[System-Owned Portion],E101,Table15[If Material Anything Other than "Lead" in Column E,Was Material Ever Previously Lead?],G101,Table15[Customer-Owned Portion],O101),Table15[Unique ID],0),0)))</f>
        <v>Non-lead</v>
      </c>
      <c r="X101"/>
    </row>
    <row r="102" spans="2:24" ht="30" x14ac:dyDescent="0.25">
      <c r="B102" s="145" t="s">
        <v>4011</v>
      </c>
      <c r="C102" s="32" t="s">
        <v>11592</v>
      </c>
      <c r="D102" s="32"/>
      <c r="E102" s="43" t="s">
        <v>52</v>
      </c>
      <c r="F102" s="42" t="s">
        <v>34</v>
      </c>
      <c r="G102" s="83" t="s">
        <v>34</v>
      </c>
      <c r="H102" s="168">
        <v>45420</v>
      </c>
      <c r="I102" s="31"/>
      <c r="J102" s="83" t="s">
        <v>188</v>
      </c>
      <c r="K102" s="31" t="s">
        <v>34</v>
      </c>
      <c r="L102" s="31"/>
      <c r="M102" s="168"/>
      <c r="N102" s="147"/>
      <c r="O102" s="43" t="s">
        <v>52</v>
      </c>
      <c r="P102" s="171">
        <v>45420</v>
      </c>
      <c r="Q102" s="31"/>
      <c r="R102" s="83" t="s">
        <v>188</v>
      </c>
      <c r="S102" s="31" t="s">
        <v>34</v>
      </c>
      <c r="T102" s="31"/>
      <c r="U102" s="168"/>
      <c r="V102" s="149"/>
      <c r="W102" s="140" t="str" cm="1">
        <f t="array" ref="W102">IF(SUM(LEN(B102:V102))=0,"",IF(OR(OR(ISBLANK(F102),SUM(LEN(C102),LEN(D102))=0),AND(NOT(E102="Unknown"),ISBLANK(J102)),AND(NOT(O102="Unknown"),ISBLANK(R102))),"Missing Information", INDEX(Table15[Entire Service Line Classification], MATCH(SUMIFS(Table15[Unique ID],Table15[System-Owned Portion],E102,Table15[If Material Anything Other than "Lead" in Column E,Was Material Ever Previously Lead?],G102,Table15[Customer-Owned Portion],O102),Table15[Unique ID],0),0)))</f>
        <v>Non-lead</v>
      </c>
      <c r="X102"/>
    </row>
    <row r="103" spans="2:24" ht="30" x14ac:dyDescent="0.25">
      <c r="B103" s="145" t="s">
        <v>4012</v>
      </c>
      <c r="C103" s="32" t="s">
        <v>11593</v>
      </c>
      <c r="D103" s="32"/>
      <c r="E103" s="43" t="s">
        <v>52</v>
      </c>
      <c r="F103" s="42" t="s">
        <v>34</v>
      </c>
      <c r="G103" s="83" t="s">
        <v>34</v>
      </c>
      <c r="H103" s="168">
        <v>45420</v>
      </c>
      <c r="I103" s="31"/>
      <c r="J103" s="83" t="s">
        <v>188</v>
      </c>
      <c r="K103" s="31" t="s">
        <v>34</v>
      </c>
      <c r="L103" s="31"/>
      <c r="M103" s="168"/>
      <c r="N103" s="147"/>
      <c r="O103" s="43" t="s">
        <v>52</v>
      </c>
      <c r="P103" s="171">
        <v>45420</v>
      </c>
      <c r="Q103" s="31"/>
      <c r="R103" s="83" t="s">
        <v>188</v>
      </c>
      <c r="S103" s="31" t="s">
        <v>34</v>
      </c>
      <c r="T103" s="31"/>
      <c r="U103" s="168"/>
      <c r="V103" s="149"/>
      <c r="W103" s="140" t="str" cm="1">
        <f t="array" ref="W103">IF(SUM(LEN(B103:V103))=0,"",IF(OR(OR(ISBLANK(F103),SUM(LEN(C103),LEN(D103))=0),AND(NOT(E103="Unknown"),ISBLANK(J103)),AND(NOT(O103="Unknown"),ISBLANK(R103))),"Missing Information", INDEX(Table15[Entire Service Line Classification], MATCH(SUMIFS(Table15[Unique ID],Table15[System-Owned Portion],E103,Table15[If Material Anything Other than "Lead" in Column E,Was Material Ever Previously Lead?],G103,Table15[Customer-Owned Portion],O103),Table15[Unique ID],0),0)))</f>
        <v>Non-lead</v>
      </c>
      <c r="X103"/>
    </row>
    <row r="104" spans="2:24" ht="30" x14ac:dyDescent="0.25">
      <c r="B104" s="145" t="s">
        <v>4013</v>
      </c>
      <c r="C104" s="32" t="s">
        <v>11594</v>
      </c>
      <c r="D104" s="32"/>
      <c r="E104" s="43" t="s">
        <v>52</v>
      </c>
      <c r="F104" s="42" t="s">
        <v>34</v>
      </c>
      <c r="G104" s="83" t="s">
        <v>34</v>
      </c>
      <c r="H104" s="168">
        <v>45420</v>
      </c>
      <c r="I104" s="31"/>
      <c r="J104" s="83" t="s">
        <v>188</v>
      </c>
      <c r="K104" s="31" t="s">
        <v>34</v>
      </c>
      <c r="L104" s="31"/>
      <c r="M104" s="168"/>
      <c r="N104" s="147"/>
      <c r="O104" s="43" t="s">
        <v>52</v>
      </c>
      <c r="P104" s="171">
        <v>45420</v>
      </c>
      <c r="Q104" s="31"/>
      <c r="R104" s="83" t="s">
        <v>188</v>
      </c>
      <c r="S104" s="31" t="s">
        <v>34</v>
      </c>
      <c r="T104" s="31"/>
      <c r="U104" s="168"/>
      <c r="V104" s="149"/>
      <c r="W104" s="140" t="str" cm="1">
        <f t="array" ref="W104">IF(SUM(LEN(B104:V104))=0,"",IF(OR(OR(ISBLANK(F104),SUM(LEN(C104),LEN(D104))=0),AND(NOT(E104="Unknown"),ISBLANK(J104)),AND(NOT(O104="Unknown"),ISBLANK(R104))),"Missing Information", INDEX(Table15[Entire Service Line Classification], MATCH(SUMIFS(Table15[Unique ID],Table15[System-Owned Portion],E104,Table15[If Material Anything Other than "Lead" in Column E,Was Material Ever Previously Lead?],G104,Table15[Customer-Owned Portion],O104),Table15[Unique ID],0),0)))</f>
        <v>Non-lead</v>
      </c>
      <c r="X104"/>
    </row>
    <row r="105" spans="2:24" ht="30" x14ac:dyDescent="0.25">
      <c r="B105" s="145" t="s">
        <v>4014</v>
      </c>
      <c r="C105" s="32" t="s">
        <v>11595</v>
      </c>
      <c r="D105" s="32"/>
      <c r="E105" s="43" t="s">
        <v>52</v>
      </c>
      <c r="F105" s="42" t="s">
        <v>34</v>
      </c>
      <c r="G105" s="83" t="s">
        <v>34</v>
      </c>
      <c r="H105" s="168">
        <v>45420</v>
      </c>
      <c r="I105" s="31"/>
      <c r="J105" s="83" t="s">
        <v>188</v>
      </c>
      <c r="K105" s="31" t="s">
        <v>34</v>
      </c>
      <c r="L105" s="31"/>
      <c r="M105" s="168"/>
      <c r="N105" s="147"/>
      <c r="O105" s="43" t="s">
        <v>52</v>
      </c>
      <c r="P105" s="171">
        <v>45420</v>
      </c>
      <c r="Q105" s="31"/>
      <c r="R105" s="83" t="s">
        <v>188</v>
      </c>
      <c r="S105" s="31" t="s">
        <v>34</v>
      </c>
      <c r="T105" s="31"/>
      <c r="U105" s="168"/>
      <c r="V105" s="149"/>
      <c r="W105" s="140" t="str" cm="1">
        <f t="array" ref="W105">IF(SUM(LEN(B105:V105))=0,"",IF(OR(OR(ISBLANK(F105),SUM(LEN(C105),LEN(D105))=0),AND(NOT(E105="Unknown"),ISBLANK(J105)),AND(NOT(O105="Unknown"),ISBLANK(R105))),"Missing Information", INDEX(Table15[Entire Service Line Classification], MATCH(SUMIFS(Table15[Unique ID],Table15[System-Owned Portion],E105,Table15[If Material Anything Other than "Lead" in Column E,Was Material Ever Previously Lead?],G105,Table15[Customer-Owned Portion],O105),Table15[Unique ID],0),0)))</f>
        <v>Non-lead</v>
      </c>
      <c r="X105"/>
    </row>
    <row r="106" spans="2:24" ht="30" x14ac:dyDescent="0.25">
      <c r="B106" s="145" t="s">
        <v>4015</v>
      </c>
      <c r="C106" s="32" t="s">
        <v>11596</v>
      </c>
      <c r="D106" s="32"/>
      <c r="E106" s="43" t="s">
        <v>52</v>
      </c>
      <c r="F106" s="42" t="s">
        <v>34</v>
      </c>
      <c r="G106" s="83" t="s">
        <v>34</v>
      </c>
      <c r="H106" s="168">
        <v>45420</v>
      </c>
      <c r="I106" s="31"/>
      <c r="J106" s="83" t="s">
        <v>188</v>
      </c>
      <c r="K106" s="31" t="s">
        <v>34</v>
      </c>
      <c r="L106" s="31"/>
      <c r="M106" s="168"/>
      <c r="N106" s="147"/>
      <c r="O106" s="43" t="s">
        <v>52</v>
      </c>
      <c r="P106" s="171">
        <v>45420</v>
      </c>
      <c r="Q106" s="31"/>
      <c r="R106" s="83" t="s">
        <v>188</v>
      </c>
      <c r="S106" s="31" t="s">
        <v>34</v>
      </c>
      <c r="T106" s="31"/>
      <c r="U106" s="168"/>
      <c r="V106" s="149"/>
      <c r="W106" s="140" t="str" cm="1">
        <f t="array" ref="W106">IF(SUM(LEN(B106:V106))=0,"",IF(OR(OR(ISBLANK(F106),SUM(LEN(C106),LEN(D106))=0),AND(NOT(E106="Unknown"),ISBLANK(J106)),AND(NOT(O106="Unknown"),ISBLANK(R106))),"Missing Information", INDEX(Table15[Entire Service Line Classification], MATCH(SUMIFS(Table15[Unique ID],Table15[System-Owned Portion],E106,Table15[If Material Anything Other than "Lead" in Column E,Was Material Ever Previously Lead?],G106,Table15[Customer-Owned Portion],O106),Table15[Unique ID],0),0)))</f>
        <v>Non-lead</v>
      </c>
      <c r="X106"/>
    </row>
    <row r="107" spans="2:24" ht="30" x14ac:dyDescent="0.25">
      <c r="B107" s="145" t="s">
        <v>4016</v>
      </c>
      <c r="C107" s="32" t="s">
        <v>11597</v>
      </c>
      <c r="D107" s="32"/>
      <c r="E107" s="43" t="s">
        <v>52</v>
      </c>
      <c r="F107" s="42" t="s">
        <v>34</v>
      </c>
      <c r="G107" s="83" t="s">
        <v>34</v>
      </c>
      <c r="H107" s="168">
        <v>45420</v>
      </c>
      <c r="I107" s="31"/>
      <c r="J107" s="83" t="s">
        <v>188</v>
      </c>
      <c r="K107" s="31" t="s">
        <v>34</v>
      </c>
      <c r="L107" s="31"/>
      <c r="M107" s="168"/>
      <c r="N107" s="147"/>
      <c r="O107" s="43" t="s">
        <v>52</v>
      </c>
      <c r="P107" s="171">
        <v>45420</v>
      </c>
      <c r="Q107" s="31"/>
      <c r="R107" s="83" t="s">
        <v>188</v>
      </c>
      <c r="S107" s="31" t="s">
        <v>34</v>
      </c>
      <c r="T107" s="31"/>
      <c r="U107" s="168"/>
      <c r="V107" s="149"/>
      <c r="W107" s="140" t="str" cm="1">
        <f t="array" ref="W107">IF(SUM(LEN(B107:V107))=0,"",IF(OR(OR(ISBLANK(F107),SUM(LEN(C107),LEN(D107))=0),AND(NOT(E107="Unknown"),ISBLANK(J107)),AND(NOT(O107="Unknown"),ISBLANK(R107))),"Missing Information", INDEX(Table15[Entire Service Line Classification], MATCH(SUMIFS(Table15[Unique ID],Table15[System-Owned Portion],E107,Table15[If Material Anything Other than "Lead" in Column E,Was Material Ever Previously Lead?],G107,Table15[Customer-Owned Portion],O107),Table15[Unique ID],0),0)))</f>
        <v>Non-lead</v>
      </c>
      <c r="X107"/>
    </row>
    <row r="108" spans="2:24" ht="30" x14ac:dyDescent="0.25">
      <c r="B108" s="145" t="s">
        <v>4019</v>
      </c>
      <c r="C108" s="32" t="s">
        <v>11600</v>
      </c>
      <c r="D108" s="32"/>
      <c r="E108" s="43" t="s">
        <v>52</v>
      </c>
      <c r="F108" s="42" t="s">
        <v>34</v>
      </c>
      <c r="G108" s="83" t="s">
        <v>34</v>
      </c>
      <c r="H108" s="168">
        <v>45420</v>
      </c>
      <c r="I108" s="31"/>
      <c r="J108" s="83" t="s">
        <v>188</v>
      </c>
      <c r="K108" s="31" t="s">
        <v>34</v>
      </c>
      <c r="L108" s="31"/>
      <c r="M108" s="168"/>
      <c r="N108" s="147"/>
      <c r="O108" s="43" t="s">
        <v>52</v>
      </c>
      <c r="P108" s="171">
        <v>45420</v>
      </c>
      <c r="Q108" s="31"/>
      <c r="R108" s="83" t="s">
        <v>188</v>
      </c>
      <c r="S108" s="31" t="s">
        <v>34</v>
      </c>
      <c r="T108" s="31"/>
      <c r="U108" s="168"/>
      <c r="V108" s="149"/>
      <c r="W108" s="140" t="str" cm="1">
        <f t="array" ref="W108">IF(SUM(LEN(B108:V108))=0,"",IF(OR(OR(ISBLANK(F108),SUM(LEN(C108),LEN(D108))=0),AND(NOT(E108="Unknown"),ISBLANK(J108)),AND(NOT(O108="Unknown"),ISBLANK(R108))),"Missing Information", INDEX(Table15[Entire Service Line Classification], MATCH(SUMIFS(Table15[Unique ID],Table15[System-Owned Portion],E108,Table15[If Material Anything Other than "Lead" in Column E,Was Material Ever Previously Lead?],G108,Table15[Customer-Owned Portion],O108),Table15[Unique ID],0),0)))</f>
        <v>Non-lead</v>
      </c>
      <c r="X108"/>
    </row>
    <row r="109" spans="2:24" ht="30" x14ac:dyDescent="0.25">
      <c r="B109" s="145" t="s">
        <v>4021</v>
      </c>
      <c r="C109" s="32" t="s">
        <v>11602</v>
      </c>
      <c r="D109" s="32"/>
      <c r="E109" s="43" t="s">
        <v>52</v>
      </c>
      <c r="F109" s="42" t="s">
        <v>34</v>
      </c>
      <c r="G109" s="83" t="s">
        <v>34</v>
      </c>
      <c r="H109" s="168">
        <v>45420</v>
      </c>
      <c r="I109" s="31"/>
      <c r="J109" s="83" t="s">
        <v>188</v>
      </c>
      <c r="K109" s="31" t="s">
        <v>34</v>
      </c>
      <c r="L109" s="31"/>
      <c r="M109" s="168"/>
      <c r="N109" s="147"/>
      <c r="O109" s="43" t="s">
        <v>52</v>
      </c>
      <c r="P109" s="171">
        <v>45420</v>
      </c>
      <c r="Q109" s="31"/>
      <c r="R109" s="83" t="s">
        <v>188</v>
      </c>
      <c r="S109" s="31" t="s">
        <v>34</v>
      </c>
      <c r="T109" s="31"/>
      <c r="U109" s="168"/>
      <c r="V109" s="149"/>
      <c r="W109" s="140" t="str" cm="1">
        <f t="array" ref="W109">IF(SUM(LEN(B109:V109))=0,"",IF(OR(OR(ISBLANK(F109),SUM(LEN(C109),LEN(D109))=0),AND(NOT(E109="Unknown"),ISBLANK(J109)),AND(NOT(O109="Unknown"),ISBLANK(R109))),"Missing Information", INDEX(Table15[Entire Service Line Classification], MATCH(SUMIFS(Table15[Unique ID],Table15[System-Owned Portion],E109,Table15[If Material Anything Other than "Lead" in Column E,Was Material Ever Previously Lead?],G109,Table15[Customer-Owned Portion],O109),Table15[Unique ID],0),0)))</f>
        <v>Non-lead</v>
      </c>
      <c r="X109"/>
    </row>
    <row r="110" spans="2:24" ht="30" x14ac:dyDescent="0.25">
      <c r="B110" s="145" t="s">
        <v>4022</v>
      </c>
      <c r="C110" s="32" t="s">
        <v>11603</v>
      </c>
      <c r="D110" s="32"/>
      <c r="E110" s="43" t="s">
        <v>52</v>
      </c>
      <c r="F110" s="42" t="s">
        <v>34</v>
      </c>
      <c r="G110" s="83" t="s">
        <v>34</v>
      </c>
      <c r="H110" s="168">
        <v>45420</v>
      </c>
      <c r="I110" s="31"/>
      <c r="J110" s="83" t="s">
        <v>188</v>
      </c>
      <c r="K110" s="31" t="s">
        <v>34</v>
      </c>
      <c r="L110" s="31"/>
      <c r="M110" s="168"/>
      <c r="N110" s="147"/>
      <c r="O110" s="43" t="s">
        <v>52</v>
      </c>
      <c r="P110" s="171">
        <v>45420</v>
      </c>
      <c r="Q110" s="31"/>
      <c r="R110" s="83" t="s">
        <v>188</v>
      </c>
      <c r="S110" s="31" t="s">
        <v>34</v>
      </c>
      <c r="T110" s="31"/>
      <c r="U110" s="168"/>
      <c r="V110" s="149"/>
      <c r="W110" s="140" t="str" cm="1">
        <f t="array" ref="W110">IF(SUM(LEN(B110:V110))=0,"",IF(OR(OR(ISBLANK(F110),SUM(LEN(C110),LEN(D110))=0),AND(NOT(E110="Unknown"),ISBLANK(J110)),AND(NOT(O110="Unknown"),ISBLANK(R110))),"Missing Information", INDEX(Table15[Entire Service Line Classification], MATCH(SUMIFS(Table15[Unique ID],Table15[System-Owned Portion],E110,Table15[If Material Anything Other than "Lead" in Column E,Was Material Ever Previously Lead?],G110,Table15[Customer-Owned Portion],O110),Table15[Unique ID],0),0)))</f>
        <v>Non-lead</v>
      </c>
      <c r="X110"/>
    </row>
    <row r="111" spans="2:24" ht="30" x14ac:dyDescent="0.25">
      <c r="B111" s="145" t="s">
        <v>4027</v>
      </c>
      <c r="C111" s="32" t="s">
        <v>11608</v>
      </c>
      <c r="D111" s="32"/>
      <c r="E111" s="43" t="s">
        <v>52</v>
      </c>
      <c r="F111" s="42" t="s">
        <v>34</v>
      </c>
      <c r="G111" s="83" t="s">
        <v>34</v>
      </c>
      <c r="H111" s="168">
        <v>45420</v>
      </c>
      <c r="I111" s="31"/>
      <c r="J111" s="83" t="s">
        <v>188</v>
      </c>
      <c r="K111" s="31" t="s">
        <v>34</v>
      </c>
      <c r="L111" s="31"/>
      <c r="M111" s="168"/>
      <c r="N111" s="147"/>
      <c r="O111" s="43" t="s">
        <v>52</v>
      </c>
      <c r="P111" s="171">
        <v>45420</v>
      </c>
      <c r="Q111" s="31"/>
      <c r="R111" s="83" t="s">
        <v>188</v>
      </c>
      <c r="S111" s="31" t="s">
        <v>34</v>
      </c>
      <c r="T111" s="31"/>
      <c r="U111" s="168"/>
      <c r="V111" s="149"/>
      <c r="W111" s="140" t="str" cm="1">
        <f t="array" ref="W111">IF(SUM(LEN(B111:V111))=0,"",IF(OR(OR(ISBLANK(F111),SUM(LEN(C111),LEN(D111))=0),AND(NOT(E111="Unknown"),ISBLANK(J111)),AND(NOT(O111="Unknown"),ISBLANK(R111))),"Missing Information", INDEX(Table15[Entire Service Line Classification], MATCH(SUMIFS(Table15[Unique ID],Table15[System-Owned Portion],E111,Table15[If Material Anything Other than "Lead" in Column E,Was Material Ever Previously Lead?],G111,Table15[Customer-Owned Portion],O111),Table15[Unique ID],0),0)))</f>
        <v>Non-lead</v>
      </c>
      <c r="X111"/>
    </row>
    <row r="112" spans="2:24" ht="30" x14ac:dyDescent="0.25">
      <c r="B112" s="145" t="s">
        <v>4029</v>
      </c>
      <c r="C112" s="32" t="s">
        <v>11610</v>
      </c>
      <c r="D112" s="32"/>
      <c r="E112" s="43" t="s">
        <v>52</v>
      </c>
      <c r="F112" s="42" t="s">
        <v>34</v>
      </c>
      <c r="G112" s="83" t="s">
        <v>34</v>
      </c>
      <c r="H112" s="168">
        <v>45420</v>
      </c>
      <c r="I112" s="31"/>
      <c r="J112" s="83" t="s">
        <v>188</v>
      </c>
      <c r="K112" s="31" t="s">
        <v>34</v>
      </c>
      <c r="L112" s="31"/>
      <c r="M112" s="168"/>
      <c r="N112" s="147"/>
      <c r="O112" s="43" t="s">
        <v>52</v>
      </c>
      <c r="P112" s="171">
        <v>45420</v>
      </c>
      <c r="Q112" s="31"/>
      <c r="R112" s="83" t="s">
        <v>188</v>
      </c>
      <c r="S112" s="31" t="s">
        <v>34</v>
      </c>
      <c r="T112" s="31"/>
      <c r="U112" s="168"/>
      <c r="V112" s="149"/>
      <c r="W112" s="140" t="str" cm="1">
        <f t="array" ref="W112">IF(SUM(LEN(B112:V112))=0,"",IF(OR(OR(ISBLANK(F112),SUM(LEN(C112),LEN(D112))=0),AND(NOT(E112="Unknown"),ISBLANK(J112)),AND(NOT(O112="Unknown"),ISBLANK(R112))),"Missing Information", INDEX(Table15[Entire Service Line Classification], MATCH(SUMIFS(Table15[Unique ID],Table15[System-Owned Portion],E112,Table15[If Material Anything Other than "Lead" in Column E,Was Material Ever Previously Lead?],G112,Table15[Customer-Owned Portion],O112),Table15[Unique ID],0),0)))</f>
        <v>Non-lead</v>
      </c>
      <c r="X112"/>
    </row>
    <row r="113" spans="2:24" ht="30" x14ac:dyDescent="0.25">
      <c r="B113" s="145" t="s">
        <v>4030</v>
      </c>
      <c r="C113" s="32" t="s">
        <v>11611</v>
      </c>
      <c r="D113" s="32"/>
      <c r="E113" s="43" t="s">
        <v>52</v>
      </c>
      <c r="F113" s="42" t="s">
        <v>34</v>
      </c>
      <c r="G113" s="83" t="s">
        <v>34</v>
      </c>
      <c r="H113" s="168">
        <v>45420</v>
      </c>
      <c r="I113" s="31"/>
      <c r="J113" s="83" t="s">
        <v>188</v>
      </c>
      <c r="K113" s="31" t="s">
        <v>34</v>
      </c>
      <c r="L113" s="31"/>
      <c r="M113" s="168"/>
      <c r="N113" s="147"/>
      <c r="O113" s="43" t="s">
        <v>52</v>
      </c>
      <c r="P113" s="171">
        <v>45420</v>
      </c>
      <c r="Q113" s="31"/>
      <c r="R113" s="83" t="s">
        <v>188</v>
      </c>
      <c r="S113" s="31" t="s">
        <v>34</v>
      </c>
      <c r="T113" s="31"/>
      <c r="U113" s="168"/>
      <c r="V113" s="149"/>
      <c r="W113" s="140" t="str" cm="1">
        <f t="array" ref="W113">IF(SUM(LEN(B113:V113))=0,"",IF(OR(OR(ISBLANK(F113),SUM(LEN(C113),LEN(D113))=0),AND(NOT(E113="Unknown"),ISBLANK(J113)),AND(NOT(O113="Unknown"),ISBLANK(R113))),"Missing Information", INDEX(Table15[Entire Service Line Classification], MATCH(SUMIFS(Table15[Unique ID],Table15[System-Owned Portion],E113,Table15[If Material Anything Other than "Lead" in Column E,Was Material Ever Previously Lead?],G113,Table15[Customer-Owned Portion],O113),Table15[Unique ID],0),0)))</f>
        <v>Non-lead</v>
      </c>
      <c r="X113"/>
    </row>
    <row r="114" spans="2:24" ht="30" x14ac:dyDescent="0.25">
      <c r="B114" s="145" t="s">
        <v>4031</v>
      </c>
      <c r="C114" s="32" t="s">
        <v>11612</v>
      </c>
      <c r="D114" s="32"/>
      <c r="E114" s="43" t="s">
        <v>52</v>
      </c>
      <c r="F114" s="42" t="s">
        <v>34</v>
      </c>
      <c r="G114" s="83" t="s">
        <v>34</v>
      </c>
      <c r="H114" s="168">
        <v>45420</v>
      </c>
      <c r="I114" s="31"/>
      <c r="J114" s="83" t="s">
        <v>188</v>
      </c>
      <c r="K114" s="31" t="s">
        <v>34</v>
      </c>
      <c r="L114" s="31"/>
      <c r="M114" s="168"/>
      <c r="N114" s="147"/>
      <c r="O114" s="43" t="s">
        <v>52</v>
      </c>
      <c r="P114" s="171">
        <v>45420</v>
      </c>
      <c r="Q114" s="31"/>
      <c r="R114" s="83" t="s">
        <v>188</v>
      </c>
      <c r="S114" s="31" t="s">
        <v>34</v>
      </c>
      <c r="T114" s="31"/>
      <c r="U114" s="168"/>
      <c r="V114" s="149"/>
      <c r="W114" s="140" t="str" cm="1">
        <f t="array" ref="W114">IF(SUM(LEN(B114:V114))=0,"",IF(OR(OR(ISBLANK(F114),SUM(LEN(C114),LEN(D114))=0),AND(NOT(E114="Unknown"),ISBLANK(J114)),AND(NOT(O114="Unknown"),ISBLANK(R114))),"Missing Information", INDEX(Table15[Entire Service Line Classification], MATCH(SUMIFS(Table15[Unique ID],Table15[System-Owned Portion],E114,Table15[If Material Anything Other than "Lead" in Column E,Was Material Ever Previously Lead?],G114,Table15[Customer-Owned Portion],O114),Table15[Unique ID],0),0)))</f>
        <v>Non-lead</v>
      </c>
      <c r="X114"/>
    </row>
    <row r="115" spans="2:24" ht="30" x14ac:dyDescent="0.25">
      <c r="B115" s="145" t="s">
        <v>4032</v>
      </c>
      <c r="C115" s="32" t="s">
        <v>11613</v>
      </c>
      <c r="D115" s="32"/>
      <c r="E115" s="43" t="s">
        <v>52</v>
      </c>
      <c r="F115" s="42" t="s">
        <v>34</v>
      </c>
      <c r="G115" s="83" t="s">
        <v>34</v>
      </c>
      <c r="H115" s="168">
        <v>45420</v>
      </c>
      <c r="I115" s="31"/>
      <c r="J115" s="83" t="s">
        <v>188</v>
      </c>
      <c r="K115" s="31" t="s">
        <v>34</v>
      </c>
      <c r="L115" s="31"/>
      <c r="M115" s="168"/>
      <c r="N115" s="147"/>
      <c r="O115" s="43" t="s">
        <v>52</v>
      </c>
      <c r="P115" s="171">
        <v>45420</v>
      </c>
      <c r="Q115" s="31"/>
      <c r="R115" s="83" t="s">
        <v>188</v>
      </c>
      <c r="S115" s="31" t="s">
        <v>34</v>
      </c>
      <c r="T115" s="31"/>
      <c r="U115" s="168"/>
      <c r="V115" s="149"/>
      <c r="W115" s="140" t="str" cm="1">
        <f t="array" ref="W115">IF(SUM(LEN(B115:V115))=0,"",IF(OR(OR(ISBLANK(F115),SUM(LEN(C115),LEN(D115))=0),AND(NOT(E115="Unknown"),ISBLANK(J115)),AND(NOT(O115="Unknown"),ISBLANK(R115))),"Missing Information", INDEX(Table15[Entire Service Line Classification], MATCH(SUMIFS(Table15[Unique ID],Table15[System-Owned Portion],E115,Table15[If Material Anything Other than "Lead" in Column E,Was Material Ever Previously Lead?],G115,Table15[Customer-Owned Portion],O115),Table15[Unique ID],0),0)))</f>
        <v>Non-lead</v>
      </c>
      <c r="X115"/>
    </row>
    <row r="116" spans="2:24" ht="30" x14ac:dyDescent="0.25">
      <c r="B116" s="145" t="s">
        <v>4036</v>
      </c>
      <c r="C116" s="32" t="s">
        <v>11617</v>
      </c>
      <c r="D116" s="32"/>
      <c r="E116" s="43" t="s">
        <v>52</v>
      </c>
      <c r="F116" s="42" t="s">
        <v>34</v>
      </c>
      <c r="G116" s="83" t="s">
        <v>34</v>
      </c>
      <c r="H116" s="168">
        <v>45420</v>
      </c>
      <c r="I116" s="31"/>
      <c r="J116" s="83" t="s">
        <v>188</v>
      </c>
      <c r="K116" s="31" t="s">
        <v>34</v>
      </c>
      <c r="L116" s="31"/>
      <c r="M116" s="168"/>
      <c r="N116" s="147"/>
      <c r="O116" s="43" t="s">
        <v>52</v>
      </c>
      <c r="P116" s="171">
        <v>45420</v>
      </c>
      <c r="Q116" s="31"/>
      <c r="R116" s="83" t="s">
        <v>188</v>
      </c>
      <c r="S116" s="31" t="s">
        <v>34</v>
      </c>
      <c r="T116" s="31"/>
      <c r="U116" s="168"/>
      <c r="V116" s="149"/>
      <c r="W116" s="140" t="str" cm="1">
        <f t="array" ref="W116">IF(SUM(LEN(B116:V116))=0,"",IF(OR(OR(ISBLANK(F116),SUM(LEN(C116),LEN(D116))=0),AND(NOT(E116="Unknown"),ISBLANK(J116)),AND(NOT(O116="Unknown"),ISBLANK(R116))),"Missing Information", INDEX(Table15[Entire Service Line Classification], MATCH(SUMIFS(Table15[Unique ID],Table15[System-Owned Portion],E116,Table15[If Material Anything Other than "Lead" in Column E,Was Material Ever Previously Lead?],G116,Table15[Customer-Owned Portion],O116),Table15[Unique ID],0),0)))</f>
        <v>Non-lead</v>
      </c>
      <c r="X116"/>
    </row>
    <row r="117" spans="2:24" ht="30" x14ac:dyDescent="0.25">
      <c r="B117" s="145" t="s">
        <v>4037</v>
      </c>
      <c r="C117" s="32" t="s">
        <v>11618</v>
      </c>
      <c r="D117" s="32"/>
      <c r="E117" s="43" t="s">
        <v>52</v>
      </c>
      <c r="F117" s="42" t="s">
        <v>34</v>
      </c>
      <c r="G117" s="83" t="s">
        <v>34</v>
      </c>
      <c r="H117" s="168">
        <v>45420</v>
      </c>
      <c r="I117" s="31"/>
      <c r="J117" s="83" t="s">
        <v>188</v>
      </c>
      <c r="K117" s="31" t="s">
        <v>34</v>
      </c>
      <c r="L117" s="31"/>
      <c r="M117" s="168"/>
      <c r="N117" s="147"/>
      <c r="O117" s="43" t="s">
        <v>52</v>
      </c>
      <c r="P117" s="171">
        <v>45420</v>
      </c>
      <c r="Q117" s="31"/>
      <c r="R117" s="83" t="s">
        <v>188</v>
      </c>
      <c r="S117" s="31" t="s">
        <v>34</v>
      </c>
      <c r="T117" s="31"/>
      <c r="U117" s="168"/>
      <c r="V117" s="149"/>
      <c r="W117" s="140" t="str" cm="1">
        <f t="array" ref="W117">IF(SUM(LEN(B117:V117))=0,"",IF(OR(OR(ISBLANK(F117),SUM(LEN(C117),LEN(D117))=0),AND(NOT(E117="Unknown"),ISBLANK(J117)),AND(NOT(O117="Unknown"),ISBLANK(R117))),"Missing Information", INDEX(Table15[Entire Service Line Classification], MATCH(SUMIFS(Table15[Unique ID],Table15[System-Owned Portion],E117,Table15[If Material Anything Other than "Lead" in Column E,Was Material Ever Previously Lead?],G117,Table15[Customer-Owned Portion],O117),Table15[Unique ID],0),0)))</f>
        <v>Non-lead</v>
      </c>
      <c r="X117"/>
    </row>
    <row r="118" spans="2:24" ht="30" x14ac:dyDescent="0.25">
      <c r="B118" s="145" t="s">
        <v>4038</v>
      </c>
      <c r="C118" s="32" t="s">
        <v>11619</v>
      </c>
      <c r="D118" s="32"/>
      <c r="E118" s="43" t="s">
        <v>52</v>
      </c>
      <c r="F118" s="42" t="s">
        <v>34</v>
      </c>
      <c r="G118" s="83" t="s">
        <v>34</v>
      </c>
      <c r="H118" s="168">
        <v>45420</v>
      </c>
      <c r="I118" s="31"/>
      <c r="J118" s="83" t="s">
        <v>188</v>
      </c>
      <c r="K118" s="31" t="s">
        <v>34</v>
      </c>
      <c r="L118" s="31"/>
      <c r="M118" s="168"/>
      <c r="N118" s="147"/>
      <c r="O118" s="43" t="s">
        <v>52</v>
      </c>
      <c r="P118" s="171">
        <v>45420</v>
      </c>
      <c r="Q118" s="31"/>
      <c r="R118" s="83" t="s">
        <v>188</v>
      </c>
      <c r="S118" s="31" t="s">
        <v>34</v>
      </c>
      <c r="T118" s="31"/>
      <c r="U118" s="168"/>
      <c r="V118" s="149"/>
      <c r="W118" s="140" t="str" cm="1">
        <f t="array" ref="W118">IF(SUM(LEN(B118:V118))=0,"",IF(OR(OR(ISBLANK(F118),SUM(LEN(C118),LEN(D118))=0),AND(NOT(E118="Unknown"),ISBLANK(J118)),AND(NOT(O118="Unknown"),ISBLANK(R118))),"Missing Information", INDEX(Table15[Entire Service Line Classification], MATCH(SUMIFS(Table15[Unique ID],Table15[System-Owned Portion],E118,Table15[If Material Anything Other than "Lead" in Column E,Was Material Ever Previously Lead?],G118,Table15[Customer-Owned Portion],O118),Table15[Unique ID],0),0)))</f>
        <v>Non-lead</v>
      </c>
      <c r="X118"/>
    </row>
    <row r="119" spans="2:24" ht="30" x14ac:dyDescent="0.25">
      <c r="B119" s="145" t="s">
        <v>4039</v>
      </c>
      <c r="C119" s="32" t="s">
        <v>11620</v>
      </c>
      <c r="D119" s="32"/>
      <c r="E119" s="43" t="s">
        <v>52</v>
      </c>
      <c r="F119" s="42" t="s">
        <v>34</v>
      </c>
      <c r="G119" s="83" t="s">
        <v>34</v>
      </c>
      <c r="H119" s="168">
        <v>45420</v>
      </c>
      <c r="I119" s="31"/>
      <c r="J119" s="83" t="s">
        <v>188</v>
      </c>
      <c r="K119" s="31" t="s">
        <v>34</v>
      </c>
      <c r="L119" s="31"/>
      <c r="M119" s="168"/>
      <c r="N119" s="147"/>
      <c r="O119" s="43" t="s">
        <v>52</v>
      </c>
      <c r="P119" s="171">
        <v>45420</v>
      </c>
      <c r="Q119" s="31"/>
      <c r="R119" s="83" t="s">
        <v>188</v>
      </c>
      <c r="S119" s="31" t="s">
        <v>34</v>
      </c>
      <c r="T119" s="31"/>
      <c r="U119" s="168"/>
      <c r="V119" s="149"/>
      <c r="W119" s="140" t="str" cm="1">
        <f t="array" ref="W119">IF(SUM(LEN(B119:V119))=0,"",IF(OR(OR(ISBLANK(F119),SUM(LEN(C119),LEN(D119))=0),AND(NOT(E119="Unknown"),ISBLANK(J119)),AND(NOT(O119="Unknown"),ISBLANK(R119))),"Missing Information", INDEX(Table15[Entire Service Line Classification], MATCH(SUMIFS(Table15[Unique ID],Table15[System-Owned Portion],E119,Table15[If Material Anything Other than "Lead" in Column E,Was Material Ever Previously Lead?],G119,Table15[Customer-Owned Portion],O119),Table15[Unique ID],0),0)))</f>
        <v>Non-lead</v>
      </c>
      <c r="X119"/>
    </row>
    <row r="120" spans="2:24" ht="30" x14ac:dyDescent="0.25">
      <c r="B120" s="145" t="s">
        <v>4040</v>
      </c>
      <c r="C120" s="32" t="s">
        <v>11621</v>
      </c>
      <c r="D120" s="32"/>
      <c r="E120" s="43" t="s">
        <v>52</v>
      </c>
      <c r="F120" s="42" t="s">
        <v>34</v>
      </c>
      <c r="G120" s="83" t="s">
        <v>34</v>
      </c>
      <c r="H120" s="168">
        <v>45420</v>
      </c>
      <c r="I120" s="31"/>
      <c r="J120" s="83" t="s">
        <v>188</v>
      </c>
      <c r="K120" s="31" t="s">
        <v>34</v>
      </c>
      <c r="L120" s="31"/>
      <c r="M120" s="168"/>
      <c r="N120" s="147"/>
      <c r="O120" s="43" t="s">
        <v>52</v>
      </c>
      <c r="P120" s="171">
        <v>45420</v>
      </c>
      <c r="Q120" s="31"/>
      <c r="R120" s="83" t="s">
        <v>188</v>
      </c>
      <c r="S120" s="31" t="s">
        <v>34</v>
      </c>
      <c r="T120" s="31"/>
      <c r="U120" s="168"/>
      <c r="V120" s="149"/>
      <c r="W120" s="140" t="str" cm="1">
        <f t="array" ref="W120">IF(SUM(LEN(B120:V120))=0,"",IF(OR(OR(ISBLANK(F120),SUM(LEN(C120),LEN(D120))=0),AND(NOT(E120="Unknown"),ISBLANK(J120)),AND(NOT(O120="Unknown"),ISBLANK(R120))),"Missing Information", INDEX(Table15[Entire Service Line Classification], MATCH(SUMIFS(Table15[Unique ID],Table15[System-Owned Portion],E120,Table15[If Material Anything Other than "Lead" in Column E,Was Material Ever Previously Lead?],G120,Table15[Customer-Owned Portion],O120),Table15[Unique ID],0),0)))</f>
        <v>Non-lead</v>
      </c>
      <c r="X120"/>
    </row>
    <row r="121" spans="2:24" ht="30" x14ac:dyDescent="0.25">
      <c r="B121" s="145" t="s">
        <v>4041</v>
      </c>
      <c r="C121" s="32" t="s">
        <v>11622</v>
      </c>
      <c r="D121" s="32"/>
      <c r="E121" s="43" t="s">
        <v>52</v>
      </c>
      <c r="F121" s="42" t="s">
        <v>34</v>
      </c>
      <c r="G121" s="83" t="s">
        <v>34</v>
      </c>
      <c r="H121" s="168">
        <v>45420</v>
      </c>
      <c r="I121" s="31"/>
      <c r="J121" s="83" t="s">
        <v>188</v>
      </c>
      <c r="K121" s="31" t="s">
        <v>34</v>
      </c>
      <c r="L121" s="31"/>
      <c r="M121" s="168"/>
      <c r="N121" s="147"/>
      <c r="O121" s="43" t="s">
        <v>52</v>
      </c>
      <c r="P121" s="171">
        <v>45420</v>
      </c>
      <c r="Q121" s="31"/>
      <c r="R121" s="83" t="s">
        <v>188</v>
      </c>
      <c r="S121" s="31" t="s">
        <v>34</v>
      </c>
      <c r="T121" s="31"/>
      <c r="U121" s="168"/>
      <c r="V121" s="149"/>
      <c r="W121" s="140" t="str" cm="1">
        <f t="array" ref="W121">IF(SUM(LEN(B121:V121))=0,"",IF(OR(OR(ISBLANK(F121),SUM(LEN(C121),LEN(D121))=0),AND(NOT(E121="Unknown"),ISBLANK(J121)),AND(NOT(O121="Unknown"),ISBLANK(R121))),"Missing Information", INDEX(Table15[Entire Service Line Classification], MATCH(SUMIFS(Table15[Unique ID],Table15[System-Owned Portion],E121,Table15[If Material Anything Other than "Lead" in Column E,Was Material Ever Previously Lead?],G121,Table15[Customer-Owned Portion],O121),Table15[Unique ID],0),0)))</f>
        <v>Non-lead</v>
      </c>
      <c r="X121"/>
    </row>
    <row r="122" spans="2:24" ht="30" x14ac:dyDescent="0.25">
      <c r="B122" s="145" t="s">
        <v>3993</v>
      </c>
      <c r="C122" s="32" t="s">
        <v>11574</v>
      </c>
      <c r="D122" s="32"/>
      <c r="E122" s="43" t="s">
        <v>52</v>
      </c>
      <c r="F122" s="42" t="s">
        <v>34</v>
      </c>
      <c r="G122" s="83" t="s">
        <v>34</v>
      </c>
      <c r="H122" s="168">
        <v>45419</v>
      </c>
      <c r="I122" s="31"/>
      <c r="J122" s="83" t="s">
        <v>188</v>
      </c>
      <c r="K122" s="31" t="s">
        <v>34</v>
      </c>
      <c r="L122" s="31"/>
      <c r="M122" s="168"/>
      <c r="N122" s="147"/>
      <c r="O122" s="43" t="s">
        <v>52</v>
      </c>
      <c r="P122" s="171">
        <v>45419</v>
      </c>
      <c r="Q122" s="31"/>
      <c r="R122" s="83" t="s">
        <v>188</v>
      </c>
      <c r="S122" s="31" t="s">
        <v>34</v>
      </c>
      <c r="T122" s="31"/>
      <c r="U122" s="168"/>
      <c r="V122" s="149"/>
      <c r="W122" s="140" t="str" cm="1">
        <f t="array" ref="W122">IF(SUM(LEN(B122:V122))=0,"",IF(OR(OR(ISBLANK(F122),SUM(LEN(C122),LEN(D122))=0),AND(NOT(E122="Unknown"),ISBLANK(J122)),AND(NOT(O122="Unknown"),ISBLANK(R122))),"Missing Information", INDEX(Table15[Entire Service Line Classification], MATCH(SUMIFS(Table15[Unique ID],Table15[System-Owned Portion],E122,Table15[If Material Anything Other than "Lead" in Column E,Was Material Ever Previously Lead?],G122,Table15[Customer-Owned Portion],O122),Table15[Unique ID],0),0)))</f>
        <v>Non-lead</v>
      </c>
      <c r="X122"/>
    </row>
    <row r="123" spans="2:24" ht="30" x14ac:dyDescent="0.25">
      <c r="B123" s="145" t="s">
        <v>3994</v>
      </c>
      <c r="C123" s="32" t="s">
        <v>11575</v>
      </c>
      <c r="D123" s="32"/>
      <c r="E123" s="43" t="s">
        <v>52</v>
      </c>
      <c r="F123" s="42" t="s">
        <v>34</v>
      </c>
      <c r="G123" s="83" t="s">
        <v>34</v>
      </c>
      <c r="H123" s="168">
        <v>45419</v>
      </c>
      <c r="I123" s="31"/>
      <c r="J123" s="83" t="s">
        <v>188</v>
      </c>
      <c r="K123" s="31" t="s">
        <v>34</v>
      </c>
      <c r="L123" s="31"/>
      <c r="M123" s="168"/>
      <c r="N123" s="147"/>
      <c r="O123" s="43" t="s">
        <v>52</v>
      </c>
      <c r="P123" s="171">
        <v>45419</v>
      </c>
      <c r="Q123" s="31"/>
      <c r="R123" s="83" t="s">
        <v>188</v>
      </c>
      <c r="S123" s="31" t="s">
        <v>34</v>
      </c>
      <c r="T123" s="31"/>
      <c r="U123" s="168"/>
      <c r="V123" s="149"/>
      <c r="W123" s="140" t="str" cm="1">
        <f t="array" ref="W123">IF(SUM(LEN(B123:V123))=0,"",IF(OR(OR(ISBLANK(F123),SUM(LEN(C123),LEN(D123))=0),AND(NOT(E123="Unknown"),ISBLANK(J123)),AND(NOT(O123="Unknown"),ISBLANK(R123))),"Missing Information", INDEX(Table15[Entire Service Line Classification], MATCH(SUMIFS(Table15[Unique ID],Table15[System-Owned Portion],E123,Table15[If Material Anything Other than "Lead" in Column E,Was Material Ever Previously Lead?],G123,Table15[Customer-Owned Portion],O123),Table15[Unique ID],0),0)))</f>
        <v>Non-lead</v>
      </c>
      <c r="X123"/>
    </row>
    <row r="124" spans="2:24" ht="30" x14ac:dyDescent="0.25">
      <c r="B124" s="145" t="s">
        <v>3996</v>
      </c>
      <c r="C124" s="32" t="s">
        <v>11577</v>
      </c>
      <c r="D124" s="32"/>
      <c r="E124" s="43" t="s">
        <v>52</v>
      </c>
      <c r="F124" s="42" t="s">
        <v>34</v>
      </c>
      <c r="G124" s="83" t="s">
        <v>34</v>
      </c>
      <c r="H124" s="168">
        <v>45419</v>
      </c>
      <c r="I124" s="31"/>
      <c r="J124" s="83" t="s">
        <v>188</v>
      </c>
      <c r="K124" s="31" t="s">
        <v>34</v>
      </c>
      <c r="L124" s="31"/>
      <c r="M124" s="168"/>
      <c r="N124" s="147"/>
      <c r="O124" s="43" t="s">
        <v>52</v>
      </c>
      <c r="P124" s="171">
        <v>45419</v>
      </c>
      <c r="Q124" s="31"/>
      <c r="R124" s="83" t="s">
        <v>188</v>
      </c>
      <c r="S124" s="31" t="s">
        <v>34</v>
      </c>
      <c r="T124" s="31"/>
      <c r="U124" s="168"/>
      <c r="V124" s="149"/>
      <c r="W124" s="140" t="str" cm="1">
        <f t="array" ref="W124">IF(SUM(LEN(B124:V124))=0,"",IF(OR(OR(ISBLANK(F124),SUM(LEN(C124),LEN(D124))=0),AND(NOT(E124="Unknown"),ISBLANK(J124)),AND(NOT(O124="Unknown"),ISBLANK(R124))),"Missing Information", INDEX(Table15[Entire Service Line Classification], MATCH(SUMIFS(Table15[Unique ID],Table15[System-Owned Portion],E124,Table15[If Material Anything Other than "Lead" in Column E,Was Material Ever Previously Lead?],G124,Table15[Customer-Owned Portion],O124),Table15[Unique ID],0),0)))</f>
        <v>Non-lead</v>
      </c>
      <c r="X124"/>
    </row>
    <row r="125" spans="2:24" ht="30" x14ac:dyDescent="0.25">
      <c r="B125" s="145" t="s">
        <v>4009</v>
      </c>
      <c r="C125" s="32" t="s">
        <v>11590</v>
      </c>
      <c r="D125" s="32"/>
      <c r="E125" s="43" t="s">
        <v>52</v>
      </c>
      <c r="F125" s="42" t="s">
        <v>34</v>
      </c>
      <c r="G125" s="83" t="s">
        <v>34</v>
      </c>
      <c r="H125" s="168">
        <v>45419</v>
      </c>
      <c r="I125" s="31"/>
      <c r="J125" s="83" t="s">
        <v>188</v>
      </c>
      <c r="K125" s="31" t="s">
        <v>34</v>
      </c>
      <c r="L125" s="31"/>
      <c r="M125" s="168"/>
      <c r="N125" s="147"/>
      <c r="O125" s="43" t="s">
        <v>52</v>
      </c>
      <c r="P125" s="171">
        <v>45419</v>
      </c>
      <c r="Q125" s="31"/>
      <c r="R125" s="83" t="s">
        <v>188</v>
      </c>
      <c r="S125" s="31" t="s">
        <v>34</v>
      </c>
      <c r="T125" s="31"/>
      <c r="U125" s="168"/>
      <c r="V125" s="149"/>
      <c r="W125" s="140" t="str" cm="1">
        <f t="array" ref="W125">IF(SUM(LEN(B125:V125))=0,"",IF(OR(OR(ISBLANK(F125),SUM(LEN(C125),LEN(D125))=0),AND(NOT(E125="Unknown"),ISBLANK(J125)),AND(NOT(O125="Unknown"),ISBLANK(R125))),"Missing Information", INDEX(Table15[Entire Service Line Classification], MATCH(SUMIFS(Table15[Unique ID],Table15[System-Owned Portion],E125,Table15[If Material Anything Other than "Lead" in Column E,Was Material Ever Previously Lead?],G125,Table15[Customer-Owned Portion],O125),Table15[Unique ID],0),0)))</f>
        <v>Non-lead</v>
      </c>
      <c r="X125"/>
    </row>
    <row r="126" spans="2:24" ht="30" x14ac:dyDescent="0.25">
      <c r="B126" s="145" t="s">
        <v>4010</v>
      </c>
      <c r="C126" s="32" t="s">
        <v>11591</v>
      </c>
      <c r="D126" s="32"/>
      <c r="E126" s="43" t="s">
        <v>52</v>
      </c>
      <c r="F126" s="42" t="s">
        <v>34</v>
      </c>
      <c r="G126" s="83" t="s">
        <v>34</v>
      </c>
      <c r="H126" s="168">
        <v>45419</v>
      </c>
      <c r="I126" s="31"/>
      <c r="J126" s="83" t="s">
        <v>188</v>
      </c>
      <c r="K126" s="31" t="s">
        <v>34</v>
      </c>
      <c r="L126" s="31"/>
      <c r="M126" s="168"/>
      <c r="N126" s="147"/>
      <c r="O126" s="43" t="s">
        <v>52</v>
      </c>
      <c r="P126" s="171">
        <v>45419</v>
      </c>
      <c r="Q126" s="31"/>
      <c r="R126" s="83" t="s">
        <v>188</v>
      </c>
      <c r="S126" s="31" t="s">
        <v>34</v>
      </c>
      <c r="T126" s="31"/>
      <c r="U126" s="168"/>
      <c r="V126" s="149"/>
      <c r="W126" s="140" t="str" cm="1">
        <f t="array" ref="W126">IF(SUM(LEN(B126:V126))=0,"",IF(OR(OR(ISBLANK(F126),SUM(LEN(C126),LEN(D126))=0),AND(NOT(E126="Unknown"),ISBLANK(J126)),AND(NOT(O126="Unknown"),ISBLANK(R126))),"Missing Information", INDEX(Table15[Entire Service Line Classification], MATCH(SUMIFS(Table15[Unique ID],Table15[System-Owned Portion],E126,Table15[If Material Anything Other than "Lead" in Column E,Was Material Ever Previously Lead?],G126,Table15[Customer-Owned Portion],O126),Table15[Unique ID],0),0)))</f>
        <v>Non-lead</v>
      </c>
      <c r="X126"/>
    </row>
    <row r="127" spans="2:24" ht="30" x14ac:dyDescent="0.25">
      <c r="B127" s="145" t="s">
        <v>4017</v>
      </c>
      <c r="C127" s="32" t="s">
        <v>11598</v>
      </c>
      <c r="D127" s="32"/>
      <c r="E127" s="43" t="s">
        <v>52</v>
      </c>
      <c r="F127" s="42" t="s">
        <v>34</v>
      </c>
      <c r="G127" s="83" t="s">
        <v>34</v>
      </c>
      <c r="H127" s="168">
        <v>45419</v>
      </c>
      <c r="I127" s="31"/>
      <c r="J127" s="83" t="s">
        <v>188</v>
      </c>
      <c r="K127" s="31" t="s">
        <v>34</v>
      </c>
      <c r="L127" s="31"/>
      <c r="M127" s="168"/>
      <c r="N127" s="147"/>
      <c r="O127" s="43" t="s">
        <v>52</v>
      </c>
      <c r="P127" s="171">
        <v>45419</v>
      </c>
      <c r="Q127" s="31"/>
      <c r="R127" s="83" t="s">
        <v>188</v>
      </c>
      <c r="S127" s="31" t="s">
        <v>34</v>
      </c>
      <c r="T127" s="31"/>
      <c r="U127" s="168"/>
      <c r="V127" s="149"/>
      <c r="W127" s="140" t="str" cm="1">
        <f t="array" ref="W127">IF(SUM(LEN(B127:V127))=0,"",IF(OR(OR(ISBLANK(F127),SUM(LEN(C127),LEN(D127))=0),AND(NOT(E127="Unknown"),ISBLANK(J127)),AND(NOT(O127="Unknown"),ISBLANK(R127))),"Missing Information", INDEX(Table15[Entire Service Line Classification], MATCH(SUMIFS(Table15[Unique ID],Table15[System-Owned Portion],E127,Table15[If Material Anything Other than "Lead" in Column E,Was Material Ever Previously Lead?],G127,Table15[Customer-Owned Portion],O127),Table15[Unique ID],0),0)))</f>
        <v>Non-lead</v>
      </c>
      <c r="X127"/>
    </row>
    <row r="128" spans="2:24" ht="30" x14ac:dyDescent="0.25">
      <c r="B128" s="145" t="s">
        <v>4023</v>
      </c>
      <c r="C128" s="32" t="s">
        <v>11604</v>
      </c>
      <c r="D128" s="32"/>
      <c r="E128" s="43" t="s">
        <v>52</v>
      </c>
      <c r="F128" s="42" t="s">
        <v>34</v>
      </c>
      <c r="G128" s="83" t="s">
        <v>34</v>
      </c>
      <c r="H128" s="168">
        <v>45419</v>
      </c>
      <c r="I128" s="31"/>
      <c r="J128" s="83" t="s">
        <v>188</v>
      </c>
      <c r="K128" s="31" t="s">
        <v>34</v>
      </c>
      <c r="L128" s="31"/>
      <c r="M128" s="168"/>
      <c r="N128" s="147"/>
      <c r="O128" s="43" t="s">
        <v>52</v>
      </c>
      <c r="P128" s="171">
        <v>45419</v>
      </c>
      <c r="Q128" s="31"/>
      <c r="R128" s="83" t="s">
        <v>188</v>
      </c>
      <c r="S128" s="31" t="s">
        <v>34</v>
      </c>
      <c r="T128" s="31"/>
      <c r="U128" s="168"/>
      <c r="V128" s="149"/>
      <c r="W128" s="140" t="str" cm="1">
        <f t="array" ref="W128">IF(SUM(LEN(B128:V128))=0,"",IF(OR(OR(ISBLANK(F128),SUM(LEN(C128),LEN(D128))=0),AND(NOT(E128="Unknown"),ISBLANK(J128)),AND(NOT(O128="Unknown"),ISBLANK(R128))),"Missing Information", INDEX(Table15[Entire Service Line Classification], MATCH(SUMIFS(Table15[Unique ID],Table15[System-Owned Portion],E128,Table15[If Material Anything Other than "Lead" in Column E,Was Material Ever Previously Lead?],G128,Table15[Customer-Owned Portion],O128),Table15[Unique ID],0),0)))</f>
        <v>Non-lead</v>
      </c>
      <c r="X128"/>
    </row>
    <row r="129" spans="2:24" ht="30" x14ac:dyDescent="0.25">
      <c r="B129" s="145" t="s">
        <v>4024</v>
      </c>
      <c r="C129" s="32" t="s">
        <v>11605</v>
      </c>
      <c r="D129" s="32"/>
      <c r="E129" s="43" t="s">
        <v>52</v>
      </c>
      <c r="F129" s="42" t="s">
        <v>34</v>
      </c>
      <c r="G129" s="83" t="s">
        <v>34</v>
      </c>
      <c r="H129" s="168">
        <v>45419</v>
      </c>
      <c r="I129" s="31"/>
      <c r="J129" s="83" t="s">
        <v>188</v>
      </c>
      <c r="K129" s="31" t="s">
        <v>34</v>
      </c>
      <c r="L129" s="31"/>
      <c r="M129" s="168"/>
      <c r="N129" s="147"/>
      <c r="O129" s="43" t="s">
        <v>52</v>
      </c>
      <c r="P129" s="171">
        <v>45419</v>
      </c>
      <c r="Q129" s="31"/>
      <c r="R129" s="83" t="s">
        <v>188</v>
      </c>
      <c r="S129" s="31" t="s">
        <v>34</v>
      </c>
      <c r="T129" s="31"/>
      <c r="U129" s="168"/>
      <c r="V129" s="149"/>
      <c r="W129" s="140" t="str" cm="1">
        <f t="array" ref="W129">IF(SUM(LEN(B129:V129))=0,"",IF(OR(OR(ISBLANK(F129),SUM(LEN(C129),LEN(D129))=0),AND(NOT(E129="Unknown"),ISBLANK(J129)),AND(NOT(O129="Unknown"),ISBLANK(R129))),"Missing Information", INDEX(Table15[Entire Service Line Classification], MATCH(SUMIFS(Table15[Unique ID],Table15[System-Owned Portion],E129,Table15[If Material Anything Other than "Lead" in Column E,Was Material Ever Previously Lead?],G129,Table15[Customer-Owned Portion],O129),Table15[Unique ID],0),0)))</f>
        <v>Non-lead</v>
      </c>
      <c r="X129"/>
    </row>
    <row r="130" spans="2:24" ht="30" x14ac:dyDescent="0.25">
      <c r="B130" s="145" t="s">
        <v>4025</v>
      </c>
      <c r="C130" s="32" t="s">
        <v>11606</v>
      </c>
      <c r="D130" s="32"/>
      <c r="E130" s="43" t="s">
        <v>52</v>
      </c>
      <c r="F130" s="42" t="s">
        <v>34</v>
      </c>
      <c r="G130" s="83" t="s">
        <v>34</v>
      </c>
      <c r="H130" s="168">
        <v>45419</v>
      </c>
      <c r="I130" s="31"/>
      <c r="J130" s="83" t="s">
        <v>188</v>
      </c>
      <c r="K130" s="31" t="s">
        <v>34</v>
      </c>
      <c r="L130" s="31"/>
      <c r="M130" s="168"/>
      <c r="N130" s="147"/>
      <c r="O130" s="43" t="s">
        <v>52</v>
      </c>
      <c r="P130" s="171">
        <v>45419</v>
      </c>
      <c r="Q130" s="31"/>
      <c r="R130" s="83" t="s">
        <v>188</v>
      </c>
      <c r="S130" s="31" t="s">
        <v>34</v>
      </c>
      <c r="T130" s="31"/>
      <c r="U130" s="168"/>
      <c r="V130" s="149"/>
      <c r="W130" s="140" t="str" cm="1">
        <f t="array" ref="W130">IF(SUM(LEN(B130:V130))=0,"",IF(OR(OR(ISBLANK(F130),SUM(LEN(C130),LEN(D130))=0),AND(NOT(E130="Unknown"),ISBLANK(J130)),AND(NOT(O130="Unknown"),ISBLANK(R130))),"Missing Information", INDEX(Table15[Entire Service Line Classification], MATCH(SUMIFS(Table15[Unique ID],Table15[System-Owned Portion],E130,Table15[If Material Anything Other than "Lead" in Column E,Was Material Ever Previously Lead?],G130,Table15[Customer-Owned Portion],O130),Table15[Unique ID],0),0)))</f>
        <v>Non-lead</v>
      </c>
      <c r="X130"/>
    </row>
    <row r="131" spans="2:24" ht="30" x14ac:dyDescent="0.25">
      <c r="B131" s="145" t="s">
        <v>4033</v>
      </c>
      <c r="C131" s="32" t="s">
        <v>11614</v>
      </c>
      <c r="D131" s="32"/>
      <c r="E131" s="43" t="s">
        <v>52</v>
      </c>
      <c r="F131" s="42" t="s">
        <v>34</v>
      </c>
      <c r="G131" s="83" t="s">
        <v>34</v>
      </c>
      <c r="H131" s="168">
        <v>45419</v>
      </c>
      <c r="I131" s="31"/>
      <c r="J131" s="83" t="s">
        <v>188</v>
      </c>
      <c r="K131" s="31" t="s">
        <v>34</v>
      </c>
      <c r="L131" s="31"/>
      <c r="M131" s="168"/>
      <c r="N131" s="147"/>
      <c r="O131" s="43" t="s">
        <v>52</v>
      </c>
      <c r="P131" s="171">
        <v>45419</v>
      </c>
      <c r="Q131" s="31"/>
      <c r="R131" s="83" t="s">
        <v>188</v>
      </c>
      <c r="S131" s="31" t="s">
        <v>34</v>
      </c>
      <c r="T131" s="31"/>
      <c r="U131" s="168"/>
      <c r="V131" s="149"/>
      <c r="W131" s="140" t="str" cm="1">
        <f t="array" ref="W131">IF(SUM(LEN(B131:V131))=0,"",IF(OR(OR(ISBLANK(F131),SUM(LEN(C131),LEN(D131))=0),AND(NOT(E131="Unknown"),ISBLANK(J131)),AND(NOT(O131="Unknown"),ISBLANK(R131))),"Missing Information", INDEX(Table15[Entire Service Line Classification], MATCH(SUMIFS(Table15[Unique ID],Table15[System-Owned Portion],E131,Table15[If Material Anything Other than "Lead" in Column E,Was Material Ever Previously Lead?],G131,Table15[Customer-Owned Portion],O131),Table15[Unique ID],0),0)))</f>
        <v>Non-lead</v>
      </c>
      <c r="X131"/>
    </row>
    <row r="132" spans="2:24" ht="30" x14ac:dyDescent="0.25">
      <c r="B132" s="145" t="s">
        <v>4034</v>
      </c>
      <c r="C132" s="32" t="s">
        <v>11615</v>
      </c>
      <c r="D132" s="32"/>
      <c r="E132" s="43" t="s">
        <v>52</v>
      </c>
      <c r="F132" s="42" t="s">
        <v>34</v>
      </c>
      <c r="G132" s="83" t="s">
        <v>34</v>
      </c>
      <c r="H132" s="168">
        <v>45419</v>
      </c>
      <c r="I132" s="31"/>
      <c r="J132" s="83" t="s">
        <v>188</v>
      </c>
      <c r="K132" s="31" t="s">
        <v>34</v>
      </c>
      <c r="L132" s="31"/>
      <c r="M132" s="168"/>
      <c r="N132" s="147"/>
      <c r="O132" s="43" t="s">
        <v>52</v>
      </c>
      <c r="P132" s="171">
        <v>45419</v>
      </c>
      <c r="Q132" s="31"/>
      <c r="R132" s="83" t="s">
        <v>188</v>
      </c>
      <c r="S132" s="31" t="s">
        <v>34</v>
      </c>
      <c r="T132" s="31"/>
      <c r="U132" s="168"/>
      <c r="V132" s="149"/>
      <c r="W132" s="140" t="str" cm="1">
        <f t="array" ref="W132">IF(SUM(LEN(B132:V132))=0,"",IF(OR(OR(ISBLANK(F132),SUM(LEN(C132),LEN(D132))=0),AND(NOT(E132="Unknown"),ISBLANK(J132)),AND(NOT(O132="Unknown"),ISBLANK(R132))),"Missing Information", INDEX(Table15[Entire Service Line Classification], MATCH(SUMIFS(Table15[Unique ID],Table15[System-Owned Portion],E132,Table15[If Material Anything Other than "Lead" in Column E,Was Material Ever Previously Lead?],G132,Table15[Customer-Owned Portion],O132),Table15[Unique ID],0),0)))</f>
        <v>Non-lead</v>
      </c>
      <c r="X132"/>
    </row>
    <row r="133" spans="2:24" ht="30" x14ac:dyDescent="0.25">
      <c r="B133" s="145" t="s">
        <v>4050</v>
      </c>
      <c r="C133" s="32" t="s">
        <v>11631</v>
      </c>
      <c r="D133" s="32"/>
      <c r="E133" s="43" t="s">
        <v>52</v>
      </c>
      <c r="F133" s="42" t="s">
        <v>34</v>
      </c>
      <c r="G133" s="83" t="s">
        <v>34</v>
      </c>
      <c r="H133" s="168">
        <v>45419</v>
      </c>
      <c r="I133" s="31"/>
      <c r="J133" s="83" t="s">
        <v>188</v>
      </c>
      <c r="K133" s="31" t="s">
        <v>34</v>
      </c>
      <c r="L133" s="31"/>
      <c r="M133" s="168"/>
      <c r="N133" s="147"/>
      <c r="O133" s="43" t="s">
        <v>52</v>
      </c>
      <c r="P133" s="171">
        <v>45419</v>
      </c>
      <c r="Q133" s="31"/>
      <c r="R133" s="83" t="s">
        <v>188</v>
      </c>
      <c r="S133" s="31" t="s">
        <v>34</v>
      </c>
      <c r="T133" s="31"/>
      <c r="U133" s="168"/>
      <c r="V133" s="149"/>
      <c r="W133" s="140" t="str" cm="1">
        <f t="array" ref="W133">IF(SUM(LEN(B133:V133))=0,"",IF(OR(OR(ISBLANK(F133),SUM(LEN(C133),LEN(D133))=0),AND(NOT(E133="Unknown"),ISBLANK(J133)),AND(NOT(O133="Unknown"),ISBLANK(R133))),"Missing Information", INDEX(Table15[Entire Service Line Classification], MATCH(SUMIFS(Table15[Unique ID],Table15[System-Owned Portion],E133,Table15[If Material Anything Other than "Lead" in Column E,Was Material Ever Previously Lead?],G133,Table15[Customer-Owned Portion],O133),Table15[Unique ID],0),0)))</f>
        <v>Non-lead</v>
      </c>
      <c r="X133"/>
    </row>
    <row r="134" spans="2:24" ht="30" x14ac:dyDescent="0.25">
      <c r="B134" s="145" t="s">
        <v>4080</v>
      </c>
      <c r="C134" s="32" t="s">
        <v>11661</v>
      </c>
      <c r="D134" s="32"/>
      <c r="E134" s="43" t="s">
        <v>52</v>
      </c>
      <c r="F134" s="42" t="s">
        <v>34</v>
      </c>
      <c r="G134" s="83" t="s">
        <v>34</v>
      </c>
      <c r="H134" s="168">
        <v>45419</v>
      </c>
      <c r="I134" s="31"/>
      <c r="J134" s="83" t="s">
        <v>188</v>
      </c>
      <c r="K134" s="31" t="s">
        <v>34</v>
      </c>
      <c r="L134" s="31"/>
      <c r="M134" s="168"/>
      <c r="N134" s="147"/>
      <c r="O134" s="43" t="s">
        <v>52</v>
      </c>
      <c r="P134" s="171">
        <v>45419</v>
      </c>
      <c r="Q134" s="31"/>
      <c r="R134" s="83" t="s">
        <v>188</v>
      </c>
      <c r="S134" s="31" t="s">
        <v>34</v>
      </c>
      <c r="T134" s="31"/>
      <c r="U134" s="168"/>
      <c r="V134" s="149"/>
      <c r="W134" s="140" t="str" cm="1">
        <f t="array" ref="W134">IF(SUM(LEN(B134:V134))=0,"",IF(OR(OR(ISBLANK(F134),SUM(LEN(C134),LEN(D134))=0),AND(NOT(E134="Unknown"),ISBLANK(J134)),AND(NOT(O134="Unknown"),ISBLANK(R134))),"Missing Information", INDEX(Table15[Entire Service Line Classification], MATCH(SUMIFS(Table15[Unique ID],Table15[System-Owned Portion],E134,Table15[If Material Anything Other than "Lead" in Column E,Was Material Ever Previously Lead?],G134,Table15[Customer-Owned Portion],O134),Table15[Unique ID],0),0)))</f>
        <v>Non-lead</v>
      </c>
      <c r="X134"/>
    </row>
    <row r="135" spans="2:24" ht="30" x14ac:dyDescent="0.25">
      <c r="B135" s="145" t="s">
        <v>4081</v>
      </c>
      <c r="C135" s="32" t="s">
        <v>11662</v>
      </c>
      <c r="D135" s="32"/>
      <c r="E135" s="43" t="s">
        <v>52</v>
      </c>
      <c r="F135" s="42" t="s">
        <v>34</v>
      </c>
      <c r="G135" s="83" t="s">
        <v>34</v>
      </c>
      <c r="H135" s="168">
        <v>45419</v>
      </c>
      <c r="I135" s="31"/>
      <c r="J135" s="83" t="s">
        <v>188</v>
      </c>
      <c r="K135" s="31" t="s">
        <v>34</v>
      </c>
      <c r="L135" s="31"/>
      <c r="M135" s="168"/>
      <c r="N135" s="147"/>
      <c r="O135" s="43" t="s">
        <v>52</v>
      </c>
      <c r="P135" s="171">
        <v>45419</v>
      </c>
      <c r="Q135" s="31"/>
      <c r="R135" s="83" t="s">
        <v>188</v>
      </c>
      <c r="S135" s="31" t="s">
        <v>34</v>
      </c>
      <c r="T135" s="31"/>
      <c r="U135" s="168"/>
      <c r="V135" s="149"/>
      <c r="W135" s="140" t="str" cm="1">
        <f t="array" ref="W135">IF(SUM(LEN(B135:V135))=0,"",IF(OR(OR(ISBLANK(F135),SUM(LEN(C135),LEN(D135))=0),AND(NOT(E135="Unknown"),ISBLANK(J135)),AND(NOT(O135="Unknown"),ISBLANK(R135))),"Missing Information", INDEX(Table15[Entire Service Line Classification], MATCH(SUMIFS(Table15[Unique ID],Table15[System-Owned Portion],E135,Table15[If Material Anything Other than "Lead" in Column E,Was Material Ever Previously Lead?],G135,Table15[Customer-Owned Portion],O135),Table15[Unique ID],0),0)))</f>
        <v>Non-lead</v>
      </c>
      <c r="X135"/>
    </row>
    <row r="136" spans="2:24" ht="30" x14ac:dyDescent="0.25">
      <c r="B136" s="145" t="s">
        <v>4082</v>
      </c>
      <c r="C136" s="32" t="s">
        <v>11663</v>
      </c>
      <c r="D136" s="32"/>
      <c r="E136" s="43" t="s">
        <v>52</v>
      </c>
      <c r="F136" s="42" t="s">
        <v>34</v>
      </c>
      <c r="G136" s="83" t="s">
        <v>34</v>
      </c>
      <c r="H136" s="168">
        <v>45419</v>
      </c>
      <c r="I136" s="31"/>
      <c r="J136" s="83" t="s">
        <v>188</v>
      </c>
      <c r="K136" s="31" t="s">
        <v>34</v>
      </c>
      <c r="L136" s="31"/>
      <c r="M136" s="168"/>
      <c r="N136" s="147"/>
      <c r="O136" s="43" t="s">
        <v>52</v>
      </c>
      <c r="P136" s="171">
        <v>45419</v>
      </c>
      <c r="Q136" s="31"/>
      <c r="R136" s="83" t="s">
        <v>188</v>
      </c>
      <c r="S136" s="31" t="s">
        <v>34</v>
      </c>
      <c r="T136" s="31"/>
      <c r="U136" s="168"/>
      <c r="V136" s="149"/>
      <c r="W136" s="140" t="str" cm="1">
        <f t="array" ref="W136">IF(SUM(LEN(B136:V136))=0,"",IF(OR(OR(ISBLANK(F136),SUM(LEN(C136),LEN(D136))=0),AND(NOT(E136="Unknown"),ISBLANK(J136)),AND(NOT(O136="Unknown"),ISBLANK(R136))),"Missing Information", INDEX(Table15[Entire Service Line Classification], MATCH(SUMIFS(Table15[Unique ID],Table15[System-Owned Portion],E136,Table15[If Material Anything Other than "Lead" in Column E,Was Material Ever Previously Lead?],G136,Table15[Customer-Owned Portion],O136),Table15[Unique ID],0),0)))</f>
        <v>Non-lead</v>
      </c>
      <c r="X136"/>
    </row>
    <row r="137" spans="2:24" ht="30" x14ac:dyDescent="0.25">
      <c r="B137" s="145" t="s">
        <v>4083</v>
      </c>
      <c r="C137" s="32" t="s">
        <v>11664</v>
      </c>
      <c r="D137" s="32"/>
      <c r="E137" s="43" t="s">
        <v>52</v>
      </c>
      <c r="F137" s="42" t="s">
        <v>34</v>
      </c>
      <c r="G137" s="83" t="s">
        <v>34</v>
      </c>
      <c r="H137" s="168">
        <v>45419</v>
      </c>
      <c r="I137" s="31"/>
      <c r="J137" s="83" t="s">
        <v>188</v>
      </c>
      <c r="K137" s="31" t="s">
        <v>34</v>
      </c>
      <c r="L137" s="31"/>
      <c r="M137" s="168"/>
      <c r="N137" s="147"/>
      <c r="O137" s="43" t="s">
        <v>52</v>
      </c>
      <c r="P137" s="171">
        <v>45419</v>
      </c>
      <c r="Q137" s="31"/>
      <c r="R137" s="83" t="s">
        <v>188</v>
      </c>
      <c r="S137" s="31" t="s">
        <v>34</v>
      </c>
      <c r="T137" s="31"/>
      <c r="U137" s="168"/>
      <c r="V137" s="149"/>
      <c r="W137" s="140" t="str" cm="1">
        <f t="array" ref="W137">IF(SUM(LEN(B137:V137))=0,"",IF(OR(OR(ISBLANK(F137),SUM(LEN(C137),LEN(D137))=0),AND(NOT(E137="Unknown"),ISBLANK(J137)),AND(NOT(O137="Unknown"),ISBLANK(R137))),"Missing Information", INDEX(Table15[Entire Service Line Classification], MATCH(SUMIFS(Table15[Unique ID],Table15[System-Owned Portion],E137,Table15[If Material Anything Other than "Lead" in Column E,Was Material Ever Previously Lead?],G137,Table15[Customer-Owned Portion],O137),Table15[Unique ID],0),0)))</f>
        <v>Non-lead</v>
      </c>
      <c r="X137"/>
    </row>
    <row r="138" spans="2:24" ht="30" x14ac:dyDescent="0.25">
      <c r="B138" s="145" t="s">
        <v>4084</v>
      </c>
      <c r="C138" s="32" t="s">
        <v>11665</v>
      </c>
      <c r="D138" s="32"/>
      <c r="E138" s="43" t="s">
        <v>52</v>
      </c>
      <c r="F138" s="42" t="s">
        <v>34</v>
      </c>
      <c r="G138" s="83" t="s">
        <v>34</v>
      </c>
      <c r="H138" s="168">
        <v>45419</v>
      </c>
      <c r="I138" s="31"/>
      <c r="J138" s="83" t="s">
        <v>188</v>
      </c>
      <c r="K138" s="31" t="s">
        <v>34</v>
      </c>
      <c r="L138" s="31"/>
      <c r="M138" s="168"/>
      <c r="N138" s="147"/>
      <c r="O138" s="43" t="s">
        <v>52</v>
      </c>
      <c r="P138" s="171">
        <v>45419</v>
      </c>
      <c r="Q138" s="31"/>
      <c r="R138" s="83" t="s">
        <v>188</v>
      </c>
      <c r="S138" s="31" t="s">
        <v>34</v>
      </c>
      <c r="T138" s="31"/>
      <c r="U138" s="168"/>
      <c r="V138" s="149"/>
      <c r="W138" s="140" t="str" cm="1">
        <f t="array" ref="W138">IF(SUM(LEN(B138:V138))=0,"",IF(OR(OR(ISBLANK(F138),SUM(LEN(C138),LEN(D138))=0),AND(NOT(E138="Unknown"),ISBLANK(J138)),AND(NOT(O138="Unknown"),ISBLANK(R138))),"Missing Information", INDEX(Table15[Entire Service Line Classification], MATCH(SUMIFS(Table15[Unique ID],Table15[System-Owned Portion],E138,Table15[If Material Anything Other than "Lead" in Column E,Was Material Ever Previously Lead?],G138,Table15[Customer-Owned Portion],O138),Table15[Unique ID],0),0)))</f>
        <v>Non-lead</v>
      </c>
      <c r="X138"/>
    </row>
    <row r="139" spans="2:24" ht="30" x14ac:dyDescent="0.25">
      <c r="B139" s="145" t="s">
        <v>6981</v>
      </c>
      <c r="C139" s="32" t="s">
        <v>14605</v>
      </c>
      <c r="D139" s="32"/>
      <c r="E139" s="43" t="s">
        <v>52</v>
      </c>
      <c r="F139" s="42" t="s">
        <v>34</v>
      </c>
      <c r="G139" s="83" t="s">
        <v>34</v>
      </c>
      <c r="H139" s="168">
        <v>45419</v>
      </c>
      <c r="I139" s="31"/>
      <c r="J139" s="83" t="s">
        <v>188</v>
      </c>
      <c r="K139" s="31" t="s">
        <v>34</v>
      </c>
      <c r="L139" s="31"/>
      <c r="M139" s="168"/>
      <c r="N139" s="147"/>
      <c r="O139" s="43" t="s">
        <v>52</v>
      </c>
      <c r="P139" s="171">
        <v>45419</v>
      </c>
      <c r="Q139" s="31"/>
      <c r="R139" s="83" t="s">
        <v>188</v>
      </c>
      <c r="S139" s="31" t="s">
        <v>34</v>
      </c>
      <c r="T139" s="31"/>
      <c r="U139" s="168"/>
      <c r="V139" s="149"/>
      <c r="W139" s="140" t="str" cm="1">
        <f t="array" ref="W139">IF(SUM(LEN(B139:V139))=0,"",IF(OR(OR(ISBLANK(F139),SUM(LEN(C139),LEN(D139))=0),AND(NOT(E139="Unknown"),ISBLANK(J139)),AND(NOT(O139="Unknown"),ISBLANK(R139))),"Missing Information", INDEX(Table15[Entire Service Line Classification], MATCH(SUMIFS(Table15[Unique ID],Table15[System-Owned Portion],E139,Table15[If Material Anything Other than "Lead" in Column E,Was Material Ever Previously Lead?],G139,Table15[Customer-Owned Portion],O139),Table15[Unique ID],0),0)))</f>
        <v>Non-lead</v>
      </c>
      <c r="X139"/>
    </row>
    <row r="140" spans="2:24" ht="30" x14ac:dyDescent="0.25">
      <c r="B140" s="145" t="s">
        <v>1846</v>
      </c>
      <c r="C140" s="32" t="s">
        <v>9270</v>
      </c>
      <c r="D140" s="32"/>
      <c r="E140" s="43" t="s">
        <v>52</v>
      </c>
      <c r="F140" s="42" t="s">
        <v>34</v>
      </c>
      <c r="G140" s="83" t="s">
        <v>34</v>
      </c>
      <c r="H140" s="168">
        <v>45415</v>
      </c>
      <c r="I140" s="31"/>
      <c r="J140" s="83" t="s">
        <v>188</v>
      </c>
      <c r="K140" s="31" t="s">
        <v>34</v>
      </c>
      <c r="L140" s="31"/>
      <c r="M140" s="168"/>
      <c r="N140" s="147"/>
      <c r="O140" s="43" t="s">
        <v>52</v>
      </c>
      <c r="P140" s="171">
        <v>45415</v>
      </c>
      <c r="Q140" s="31"/>
      <c r="R140" s="83" t="s">
        <v>188</v>
      </c>
      <c r="S140" s="31" t="s">
        <v>34</v>
      </c>
      <c r="T140" s="31"/>
      <c r="U140" s="168"/>
      <c r="V140" s="149"/>
      <c r="W140" s="140" t="str" cm="1">
        <f t="array" ref="W140">IF(SUM(LEN(B140:V140))=0,"",IF(OR(OR(ISBLANK(F140),SUM(LEN(C140),LEN(D140))=0),AND(NOT(E140="Unknown"),ISBLANK(J140)),AND(NOT(O140="Unknown"),ISBLANK(R140))),"Missing Information", INDEX(Table15[Entire Service Line Classification], MATCH(SUMIFS(Table15[Unique ID],Table15[System-Owned Portion],E140,Table15[If Material Anything Other than "Lead" in Column E,Was Material Ever Previously Lead?],G140,Table15[Customer-Owned Portion],O140),Table15[Unique ID],0),0)))</f>
        <v>Non-lead</v>
      </c>
      <c r="X140"/>
    </row>
    <row r="141" spans="2:24" ht="30" x14ac:dyDescent="0.25">
      <c r="B141" s="145" t="s">
        <v>1847</v>
      </c>
      <c r="C141" s="32" t="s">
        <v>9271</v>
      </c>
      <c r="D141" s="32"/>
      <c r="E141" s="43" t="s">
        <v>52</v>
      </c>
      <c r="F141" s="42" t="s">
        <v>34</v>
      </c>
      <c r="G141" s="83" t="s">
        <v>34</v>
      </c>
      <c r="H141" s="168">
        <v>45415</v>
      </c>
      <c r="I141" s="31"/>
      <c r="J141" s="83" t="s">
        <v>188</v>
      </c>
      <c r="K141" s="31" t="s">
        <v>34</v>
      </c>
      <c r="L141" s="31"/>
      <c r="M141" s="168"/>
      <c r="N141" s="147"/>
      <c r="O141" s="43" t="s">
        <v>52</v>
      </c>
      <c r="P141" s="171">
        <v>45415</v>
      </c>
      <c r="Q141" s="31"/>
      <c r="R141" s="83" t="s">
        <v>188</v>
      </c>
      <c r="S141" s="31" t="s">
        <v>34</v>
      </c>
      <c r="T141" s="31"/>
      <c r="U141" s="168"/>
      <c r="V141" s="149"/>
      <c r="W141" s="140" t="str" cm="1">
        <f t="array" ref="W141">IF(SUM(LEN(B141:V141))=0,"",IF(OR(OR(ISBLANK(F141),SUM(LEN(C141),LEN(D141))=0),AND(NOT(E141="Unknown"),ISBLANK(J141)),AND(NOT(O141="Unknown"),ISBLANK(R141))),"Missing Information", INDEX(Table15[Entire Service Line Classification], MATCH(SUMIFS(Table15[Unique ID],Table15[System-Owned Portion],E141,Table15[If Material Anything Other than "Lead" in Column E,Was Material Ever Previously Lead?],G141,Table15[Customer-Owned Portion],O141),Table15[Unique ID],0),0)))</f>
        <v>Non-lead</v>
      </c>
      <c r="X141"/>
    </row>
    <row r="142" spans="2:24" ht="30" x14ac:dyDescent="0.25">
      <c r="B142" s="145" t="s">
        <v>1848</v>
      </c>
      <c r="C142" s="32" t="s">
        <v>9272</v>
      </c>
      <c r="D142" s="32"/>
      <c r="E142" s="43" t="s">
        <v>52</v>
      </c>
      <c r="F142" s="42" t="s">
        <v>34</v>
      </c>
      <c r="G142" s="83" t="s">
        <v>34</v>
      </c>
      <c r="H142" s="168">
        <v>45415</v>
      </c>
      <c r="I142" s="31"/>
      <c r="J142" s="83" t="s">
        <v>188</v>
      </c>
      <c r="K142" s="31" t="s">
        <v>34</v>
      </c>
      <c r="L142" s="31"/>
      <c r="M142" s="168"/>
      <c r="N142" s="147"/>
      <c r="O142" s="43" t="s">
        <v>52</v>
      </c>
      <c r="P142" s="171">
        <v>45415</v>
      </c>
      <c r="Q142" s="31"/>
      <c r="R142" s="83" t="s">
        <v>188</v>
      </c>
      <c r="S142" s="31" t="s">
        <v>34</v>
      </c>
      <c r="T142" s="31"/>
      <c r="U142" s="168"/>
      <c r="V142" s="149"/>
      <c r="W142" s="140" t="str" cm="1">
        <f t="array" ref="W142">IF(SUM(LEN(B142:V142))=0,"",IF(OR(OR(ISBLANK(F142),SUM(LEN(C142),LEN(D142))=0),AND(NOT(E142="Unknown"),ISBLANK(J142)),AND(NOT(O142="Unknown"),ISBLANK(R142))),"Missing Information", INDEX(Table15[Entire Service Line Classification], MATCH(SUMIFS(Table15[Unique ID],Table15[System-Owned Portion],E142,Table15[If Material Anything Other than "Lead" in Column E,Was Material Ever Previously Lead?],G142,Table15[Customer-Owned Portion],O142),Table15[Unique ID],0),0)))</f>
        <v>Non-lead</v>
      </c>
      <c r="X142"/>
    </row>
    <row r="143" spans="2:24" ht="30" x14ac:dyDescent="0.25">
      <c r="B143" s="145" t="s">
        <v>1849</v>
      </c>
      <c r="C143" s="32" t="s">
        <v>9273</v>
      </c>
      <c r="D143" s="32"/>
      <c r="E143" s="43" t="s">
        <v>52</v>
      </c>
      <c r="F143" s="42" t="s">
        <v>34</v>
      </c>
      <c r="G143" s="83" t="s">
        <v>34</v>
      </c>
      <c r="H143" s="168">
        <v>45415</v>
      </c>
      <c r="I143" s="31"/>
      <c r="J143" s="83" t="s">
        <v>188</v>
      </c>
      <c r="K143" s="31" t="s">
        <v>34</v>
      </c>
      <c r="L143" s="31"/>
      <c r="M143" s="168"/>
      <c r="N143" s="147"/>
      <c r="O143" s="43" t="s">
        <v>52</v>
      </c>
      <c r="P143" s="171">
        <v>45415</v>
      </c>
      <c r="Q143" s="31"/>
      <c r="R143" s="83" t="s">
        <v>188</v>
      </c>
      <c r="S143" s="31" t="s">
        <v>34</v>
      </c>
      <c r="T143" s="31"/>
      <c r="U143" s="168"/>
      <c r="V143" s="149"/>
      <c r="W143" s="140" t="str" cm="1">
        <f t="array" ref="W143">IF(SUM(LEN(B143:V143))=0,"",IF(OR(OR(ISBLANK(F143),SUM(LEN(C143),LEN(D143))=0),AND(NOT(E143="Unknown"),ISBLANK(J143)),AND(NOT(O143="Unknown"),ISBLANK(R143))),"Missing Information", INDEX(Table15[Entire Service Line Classification], MATCH(SUMIFS(Table15[Unique ID],Table15[System-Owned Portion],E143,Table15[If Material Anything Other than "Lead" in Column E,Was Material Ever Previously Lead?],G143,Table15[Customer-Owned Portion],O143),Table15[Unique ID],0),0)))</f>
        <v>Non-lead</v>
      </c>
      <c r="X143"/>
    </row>
    <row r="144" spans="2:24" ht="30" x14ac:dyDescent="0.25">
      <c r="B144" s="145" t="s">
        <v>1850</v>
      </c>
      <c r="C144" s="32" t="s">
        <v>9274</v>
      </c>
      <c r="D144" s="32"/>
      <c r="E144" s="43" t="s">
        <v>52</v>
      </c>
      <c r="F144" s="42" t="s">
        <v>34</v>
      </c>
      <c r="G144" s="83" t="s">
        <v>34</v>
      </c>
      <c r="H144" s="168">
        <v>45415</v>
      </c>
      <c r="I144" s="31"/>
      <c r="J144" s="83" t="s">
        <v>188</v>
      </c>
      <c r="K144" s="31" t="s">
        <v>34</v>
      </c>
      <c r="L144" s="31"/>
      <c r="M144" s="168"/>
      <c r="N144" s="147"/>
      <c r="O144" s="43" t="s">
        <v>52</v>
      </c>
      <c r="P144" s="171">
        <v>45415</v>
      </c>
      <c r="Q144" s="31"/>
      <c r="R144" s="83" t="s">
        <v>188</v>
      </c>
      <c r="S144" s="31" t="s">
        <v>34</v>
      </c>
      <c r="T144" s="31"/>
      <c r="U144" s="168"/>
      <c r="V144" s="149"/>
      <c r="W144" s="140" t="str" cm="1">
        <f t="array" ref="W144">IF(SUM(LEN(B144:V144))=0,"",IF(OR(OR(ISBLANK(F144),SUM(LEN(C144),LEN(D144))=0),AND(NOT(E144="Unknown"),ISBLANK(J144)),AND(NOT(O144="Unknown"),ISBLANK(R144))),"Missing Information", INDEX(Table15[Entire Service Line Classification], MATCH(SUMIFS(Table15[Unique ID],Table15[System-Owned Portion],E144,Table15[If Material Anything Other than "Lead" in Column E,Was Material Ever Previously Lead?],G144,Table15[Customer-Owned Portion],O144),Table15[Unique ID],0),0)))</f>
        <v>Non-lead</v>
      </c>
      <c r="X144"/>
    </row>
    <row r="145" spans="2:24" ht="30" x14ac:dyDescent="0.25">
      <c r="B145" s="145" t="s">
        <v>3463</v>
      </c>
      <c r="C145" s="32" t="s">
        <v>10900</v>
      </c>
      <c r="D145" s="32"/>
      <c r="E145" s="43" t="s">
        <v>52</v>
      </c>
      <c r="F145" s="42" t="s">
        <v>34</v>
      </c>
      <c r="G145" s="83" t="s">
        <v>34</v>
      </c>
      <c r="H145" s="168">
        <v>45415</v>
      </c>
      <c r="I145" s="31"/>
      <c r="J145" s="83" t="s">
        <v>188</v>
      </c>
      <c r="K145" s="31" t="s">
        <v>34</v>
      </c>
      <c r="L145" s="31"/>
      <c r="M145" s="168"/>
      <c r="N145" s="147"/>
      <c r="O145" s="43" t="s">
        <v>52</v>
      </c>
      <c r="P145" s="171">
        <v>45415</v>
      </c>
      <c r="Q145" s="31"/>
      <c r="R145" s="83" t="s">
        <v>188</v>
      </c>
      <c r="S145" s="31" t="s">
        <v>34</v>
      </c>
      <c r="T145" s="31"/>
      <c r="U145" s="168"/>
      <c r="V145" s="149"/>
      <c r="W145" s="140" t="str" cm="1">
        <f t="array" ref="W145">IF(SUM(LEN(B145:V145))=0,"",IF(OR(OR(ISBLANK(F145),SUM(LEN(C145),LEN(D145))=0),AND(NOT(E145="Unknown"),ISBLANK(J145)),AND(NOT(O145="Unknown"),ISBLANK(R145))),"Missing Information", INDEX(Table15[Entire Service Line Classification], MATCH(SUMIFS(Table15[Unique ID],Table15[System-Owned Portion],E145,Table15[If Material Anything Other than "Lead" in Column E,Was Material Ever Previously Lead?],G145,Table15[Customer-Owned Portion],O145),Table15[Unique ID],0),0)))</f>
        <v>Non-lead</v>
      </c>
      <c r="X145"/>
    </row>
    <row r="146" spans="2:24" ht="30" x14ac:dyDescent="0.25">
      <c r="B146" s="145" t="s">
        <v>3685</v>
      </c>
      <c r="C146" s="32" t="s">
        <v>11167</v>
      </c>
      <c r="D146" s="32"/>
      <c r="E146" s="43" t="s">
        <v>52</v>
      </c>
      <c r="F146" s="42" t="s">
        <v>34</v>
      </c>
      <c r="G146" s="83" t="s">
        <v>34</v>
      </c>
      <c r="H146" s="168">
        <v>45415</v>
      </c>
      <c r="I146" s="31"/>
      <c r="J146" s="83" t="s">
        <v>188</v>
      </c>
      <c r="K146" s="31" t="s">
        <v>34</v>
      </c>
      <c r="L146" s="31"/>
      <c r="M146" s="168"/>
      <c r="N146" s="147"/>
      <c r="O146" s="43" t="s">
        <v>52</v>
      </c>
      <c r="P146" s="171">
        <v>45415</v>
      </c>
      <c r="Q146" s="31"/>
      <c r="R146" s="83" t="s">
        <v>188</v>
      </c>
      <c r="S146" s="31" t="s">
        <v>34</v>
      </c>
      <c r="T146" s="31"/>
      <c r="U146" s="168"/>
      <c r="V146" s="149"/>
      <c r="W146" s="140" t="str" cm="1">
        <f t="array" ref="W146">IF(SUM(LEN(B146:V146))=0,"",IF(OR(OR(ISBLANK(F146),SUM(LEN(C146),LEN(D146))=0),AND(NOT(E146="Unknown"),ISBLANK(J146)),AND(NOT(O146="Unknown"),ISBLANK(R146))),"Missing Information", INDEX(Table15[Entire Service Line Classification], MATCH(SUMIFS(Table15[Unique ID],Table15[System-Owned Portion],E146,Table15[If Material Anything Other than "Lead" in Column E,Was Material Ever Previously Lead?],G146,Table15[Customer-Owned Portion],O146),Table15[Unique ID],0),0)))</f>
        <v>Non-lead</v>
      </c>
      <c r="X146"/>
    </row>
    <row r="147" spans="2:24" ht="30" x14ac:dyDescent="0.25">
      <c r="B147" s="145" t="s">
        <v>3686</v>
      </c>
      <c r="C147" s="32" t="s">
        <v>11168</v>
      </c>
      <c r="D147" s="32"/>
      <c r="E147" s="43" t="s">
        <v>52</v>
      </c>
      <c r="F147" s="42" t="s">
        <v>34</v>
      </c>
      <c r="G147" s="83" t="s">
        <v>34</v>
      </c>
      <c r="H147" s="168">
        <v>45415</v>
      </c>
      <c r="I147" s="31"/>
      <c r="J147" s="83" t="s">
        <v>188</v>
      </c>
      <c r="K147" s="31" t="s">
        <v>34</v>
      </c>
      <c r="L147" s="31"/>
      <c r="M147" s="168"/>
      <c r="N147" s="147"/>
      <c r="O147" s="43" t="s">
        <v>52</v>
      </c>
      <c r="P147" s="171">
        <v>45415</v>
      </c>
      <c r="Q147" s="31"/>
      <c r="R147" s="83" t="s">
        <v>188</v>
      </c>
      <c r="S147" s="31" t="s">
        <v>34</v>
      </c>
      <c r="T147" s="31"/>
      <c r="U147" s="168"/>
      <c r="V147" s="149"/>
      <c r="W147" s="140" t="str" cm="1">
        <f t="array" ref="W147">IF(SUM(LEN(B147:V147))=0,"",IF(OR(OR(ISBLANK(F147),SUM(LEN(C147),LEN(D147))=0),AND(NOT(E147="Unknown"),ISBLANK(J147)),AND(NOT(O147="Unknown"),ISBLANK(R147))),"Missing Information", INDEX(Table15[Entire Service Line Classification], MATCH(SUMIFS(Table15[Unique ID],Table15[System-Owned Portion],E147,Table15[If Material Anything Other than "Lead" in Column E,Was Material Ever Previously Lead?],G147,Table15[Customer-Owned Portion],O147),Table15[Unique ID],0),0)))</f>
        <v>Non-lead</v>
      </c>
      <c r="X147"/>
    </row>
    <row r="148" spans="2:24" ht="30" x14ac:dyDescent="0.25">
      <c r="B148" s="145" t="s">
        <v>3687</v>
      </c>
      <c r="C148" s="32" t="s">
        <v>11169</v>
      </c>
      <c r="D148" s="32"/>
      <c r="E148" s="43" t="s">
        <v>52</v>
      </c>
      <c r="F148" s="42" t="s">
        <v>34</v>
      </c>
      <c r="G148" s="83" t="s">
        <v>34</v>
      </c>
      <c r="H148" s="168">
        <v>45415</v>
      </c>
      <c r="I148" s="31"/>
      <c r="J148" s="83" t="s">
        <v>188</v>
      </c>
      <c r="K148" s="31" t="s">
        <v>34</v>
      </c>
      <c r="L148" s="31"/>
      <c r="M148" s="168"/>
      <c r="N148" s="147"/>
      <c r="O148" s="43" t="s">
        <v>52</v>
      </c>
      <c r="P148" s="171">
        <v>45415</v>
      </c>
      <c r="Q148" s="31"/>
      <c r="R148" s="83" t="s">
        <v>188</v>
      </c>
      <c r="S148" s="31" t="s">
        <v>34</v>
      </c>
      <c r="T148" s="31"/>
      <c r="U148" s="168"/>
      <c r="V148" s="149"/>
      <c r="W148" s="140" t="str" cm="1">
        <f t="array" ref="W148">IF(SUM(LEN(B148:V148))=0,"",IF(OR(OR(ISBLANK(F148),SUM(LEN(C148),LEN(D148))=0),AND(NOT(E148="Unknown"),ISBLANK(J148)),AND(NOT(O148="Unknown"),ISBLANK(R148))),"Missing Information", INDEX(Table15[Entire Service Line Classification], MATCH(SUMIFS(Table15[Unique ID],Table15[System-Owned Portion],E148,Table15[If Material Anything Other than "Lead" in Column E,Was Material Ever Previously Lead?],G148,Table15[Customer-Owned Portion],O148),Table15[Unique ID],0),0)))</f>
        <v>Non-lead</v>
      </c>
      <c r="X148"/>
    </row>
    <row r="149" spans="2:24" ht="30" x14ac:dyDescent="0.25">
      <c r="B149" s="145" t="s">
        <v>3688</v>
      </c>
      <c r="C149" s="32" t="s">
        <v>11170</v>
      </c>
      <c r="D149" s="32"/>
      <c r="E149" s="43" t="s">
        <v>52</v>
      </c>
      <c r="F149" s="42" t="s">
        <v>34</v>
      </c>
      <c r="G149" s="83" t="s">
        <v>34</v>
      </c>
      <c r="H149" s="168">
        <v>45415</v>
      </c>
      <c r="I149" s="31"/>
      <c r="J149" s="83" t="s">
        <v>188</v>
      </c>
      <c r="K149" s="31" t="s">
        <v>34</v>
      </c>
      <c r="L149" s="31"/>
      <c r="M149" s="168"/>
      <c r="N149" s="147"/>
      <c r="O149" s="43" t="s">
        <v>52</v>
      </c>
      <c r="P149" s="171">
        <v>45415</v>
      </c>
      <c r="Q149" s="31"/>
      <c r="R149" s="83" t="s">
        <v>188</v>
      </c>
      <c r="S149" s="31" t="s">
        <v>34</v>
      </c>
      <c r="T149" s="31"/>
      <c r="U149" s="168"/>
      <c r="V149" s="149"/>
      <c r="W149" s="140" t="str" cm="1">
        <f t="array" ref="W149">IF(SUM(LEN(B149:V149))=0,"",IF(OR(OR(ISBLANK(F149),SUM(LEN(C149),LEN(D149))=0),AND(NOT(E149="Unknown"),ISBLANK(J149)),AND(NOT(O149="Unknown"),ISBLANK(R149))),"Missing Information", INDEX(Table15[Entire Service Line Classification], MATCH(SUMIFS(Table15[Unique ID],Table15[System-Owned Portion],E149,Table15[If Material Anything Other than "Lead" in Column E,Was Material Ever Previously Lead?],G149,Table15[Customer-Owned Portion],O149),Table15[Unique ID],0),0)))</f>
        <v>Non-lead</v>
      </c>
      <c r="X149"/>
    </row>
    <row r="150" spans="2:24" ht="30" x14ac:dyDescent="0.25">
      <c r="B150" s="145" t="s">
        <v>3689</v>
      </c>
      <c r="C150" s="32" t="s">
        <v>11171</v>
      </c>
      <c r="D150" s="32"/>
      <c r="E150" s="43" t="s">
        <v>52</v>
      </c>
      <c r="F150" s="42" t="s">
        <v>34</v>
      </c>
      <c r="G150" s="83" t="s">
        <v>34</v>
      </c>
      <c r="H150" s="168">
        <v>45415</v>
      </c>
      <c r="I150" s="31"/>
      <c r="J150" s="83" t="s">
        <v>188</v>
      </c>
      <c r="K150" s="31" t="s">
        <v>34</v>
      </c>
      <c r="L150" s="31"/>
      <c r="M150" s="168"/>
      <c r="N150" s="147"/>
      <c r="O150" s="43" t="s">
        <v>52</v>
      </c>
      <c r="P150" s="171">
        <v>45415</v>
      </c>
      <c r="Q150" s="31"/>
      <c r="R150" s="83" t="s">
        <v>188</v>
      </c>
      <c r="S150" s="31" t="s">
        <v>34</v>
      </c>
      <c r="T150" s="31"/>
      <c r="U150" s="168"/>
      <c r="V150" s="149"/>
      <c r="W150" s="140" t="str" cm="1">
        <f t="array" ref="W150">IF(SUM(LEN(B150:V150))=0,"",IF(OR(OR(ISBLANK(F150),SUM(LEN(C150),LEN(D150))=0),AND(NOT(E150="Unknown"),ISBLANK(J150)),AND(NOT(O150="Unknown"),ISBLANK(R150))),"Missing Information", INDEX(Table15[Entire Service Line Classification], MATCH(SUMIFS(Table15[Unique ID],Table15[System-Owned Portion],E150,Table15[If Material Anything Other than "Lead" in Column E,Was Material Ever Previously Lead?],G150,Table15[Customer-Owned Portion],O150),Table15[Unique ID],0),0)))</f>
        <v>Non-lead</v>
      </c>
      <c r="X150"/>
    </row>
    <row r="151" spans="2:24" ht="30" x14ac:dyDescent="0.25">
      <c r="B151" s="145" t="s">
        <v>3690</v>
      </c>
      <c r="C151" s="32" t="s">
        <v>11172</v>
      </c>
      <c r="D151" s="32"/>
      <c r="E151" s="43" t="s">
        <v>52</v>
      </c>
      <c r="F151" s="42" t="s">
        <v>34</v>
      </c>
      <c r="G151" s="83" t="s">
        <v>34</v>
      </c>
      <c r="H151" s="168">
        <v>45415</v>
      </c>
      <c r="I151" s="31"/>
      <c r="J151" s="83" t="s">
        <v>188</v>
      </c>
      <c r="K151" s="31" t="s">
        <v>34</v>
      </c>
      <c r="L151" s="31"/>
      <c r="M151" s="168"/>
      <c r="N151" s="147"/>
      <c r="O151" s="43" t="s">
        <v>52</v>
      </c>
      <c r="P151" s="171">
        <v>45415</v>
      </c>
      <c r="Q151" s="31"/>
      <c r="R151" s="83" t="s">
        <v>188</v>
      </c>
      <c r="S151" s="31" t="s">
        <v>34</v>
      </c>
      <c r="T151" s="31"/>
      <c r="U151" s="168"/>
      <c r="V151" s="149"/>
      <c r="W151" s="140" t="str" cm="1">
        <f t="array" ref="W151">IF(SUM(LEN(B151:V151))=0,"",IF(OR(OR(ISBLANK(F151),SUM(LEN(C151),LEN(D151))=0),AND(NOT(E151="Unknown"),ISBLANK(J151)),AND(NOT(O151="Unknown"),ISBLANK(R151))),"Missing Information", INDEX(Table15[Entire Service Line Classification], MATCH(SUMIFS(Table15[Unique ID],Table15[System-Owned Portion],E151,Table15[If Material Anything Other than "Lead" in Column E,Was Material Ever Previously Lead?],G151,Table15[Customer-Owned Portion],O151),Table15[Unique ID],0),0)))</f>
        <v>Non-lead</v>
      </c>
      <c r="X151"/>
    </row>
    <row r="152" spans="2:24" ht="30" x14ac:dyDescent="0.25">
      <c r="B152" s="145" t="s">
        <v>3691</v>
      </c>
      <c r="C152" s="32" t="s">
        <v>11173</v>
      </c>
      <c r="D152" s="32"/>
      <c r="E152" s="43" t="s">
        <v>52</v>
      </c>
      <c r="F152" s="42" t="s">
        <v>34</v>
      </c>
      <c r="G152" s="83" t="s">
        <v>34</v>
      </c>
      <c r="H152" s="168">
        <v>45415</v>
      </c>
      <c r="I152" s="31"/>
      <c r="J152" s="83" t="s">
        <v>188</v>
      </c>
      <c r="K152" s="31" t="s">
        <v>34</v>
      </c>
      <c r="L152" s="31"/>
      <c r="M152" s="168"/>
      <c r="N152" s="147"/>
      <c r="O152" s="43" t="s">
        <v>52</v>
      </c>
      <c r="P152" s="171">
        <v>45415</v>
      </c>
      <c r="Q152" s="31"/>
      <c r="R152" s="83" t="s">
        <v>188</v>
      </c>
      <c r="S152" s="31" t="s">
        <v>34</v>
      </c>
      <c r="T152" s="31"/>
      <c r="U152" s="168"/>
      <c r="V152" s="149"/>
      <c r="W152" s="140" t="str" cm="1">
        <f t="array" ref="W152">IF(SUM(LEN(B152:V152))=0,"",IF(OR(OR(ISBLANK(F152),SUM(LEN(C152),LEN(D152))=0),AND(NOT(E152="Unknown"),ISBLANK(J152)),AND(NOT(O152="Unknown"),ISBLANK(R152))),"Missing Information", INDEX(Table15[Entire Service Line Classification], MATCH(SUMIFS(Table15[Unique ID],Table15[System-Owned Portion],E152,Table15[If Material Anything Other than "Lead" in Column E,Was Material Ever Previously Lead?],G152,Table15[Customer-Owned Portion],O152),Table15[Unique ID],0),0)))</f>
        <v>Non-lead</v>
      </c>
      <c r="X152"/>
    </row>
    <row r="153" spans="2:24" ht="30" x14ac:dyDescent="0.25">
      <c r="B153" s="145" t="s">
        <v>3692</v>
      </c>
      <c r="C153" s="32" t="s">
        <v>11174</v>
      </c>
      <c r="D153" s="32"/>
      <c r="E153" s="43" t="s">
        <v>52</v>
      </c>
      <c r="F153" s="42" t="s">
        <v>34</v>
      </c>
      <c r="G153" s="83" t="s">
        <v>34</v>
      </c>
      <c r="H153" s="168">
        <v>45415</v>
      </c>
      <c r="I153" s="31"/>
      <c r="J153" s="83" t="s">
        <v>188</v>
      </c>
      <c r="K153" s="31" t="s">
        <v>34</v>
      </c>
      <c r="L153" s="31"/>
      <c r="M153" s="168"/>
      <c r="N153" s="147"/>
      <c r="O153" s="43" t="s">
        <v>52</v>
      </c>
      <c r="P153" s="171">
        <v>45415</v>
      </c>
      <c r="Q153" s="31"/>
      <c r="R153" s="83" t="s">
        <v>188</v>
      </c>
      <c r="S153" s="31" t="s">
        <v>34</v>
      </c>
      <c r="T153" s="31"/>
      <c r="U153" s="168"/>
      <c r="V153" s="149"/>
      <c r="W153" s="140" t="str" cm="1">
        <f t="array" ref="W153">IF(SUM(LEN(B153:V153))=0,"",IF(OR(OR(ISBLANK(F153),SUM(LEN(C153),LEN(D153))=0),AND(NOT(E153="Unknown"),ISBLANK(J153)),AND(NOT(O153="Unknown"),ISBLANK(R153))),"Missing Information", INDEX(Table15[Entire Service Line Classification], MATCH(SUMIFS(Table15[Unique ID],Table15[System-Owned Portion],E153,Table15[If Material Anything Other than "Lead" in Column E,Was Material Ever Previously Lead?],G153,Table15[Customer-Owned Portion],O153),Table15[Unique ID],0),0)))</f>
        <v>Non-lead</v>
      </c>
      <c r="X153"/>
    </row>
    <row r="154" spans="2:24" ht="30" x14ac:dyDescent="0.25">
      <c r="B154" s="145" t="s">
        <v>3622</v>
      </c>
      <c r="C154" s="32" t="s">
        <v>11087</v>
      </c>
      <c r="D154" s="32"/>
      <c r="E154" s="43" t="s">
        <v>52</v>
      </c>
      <c r="F154" s="42" t="s">
        <v>34</v>
      </c>
      <c r="G154" s="83" t="s">
        <v>34</v>
      </c>
      <c r="H154" s="168">
        <v>45414</v>
      </c>
      <c r="I154" s="31"/>
      <c r="J154" s="83" t="s">
        <v>188</v>
      </c>
      <c r="K154" s="31" t="s">
        <v>34</v>
      </c>
      <c r="L154" s="31"/>
      <c r="M154" s="168"/>
      <c r="N154" s="147"/>
      <c r="O154" s="43" t="s">
        <v>52</v>
      </c>
      <c r="P154" s="171">
        <v>45414</v>
      </c>
      <c r="Q154" s="31"/>
      <c r="R154" s="83" t="s">
        <v>188</v>
      </c>
      <c r="S154" s="31" t="s">
        <v>34</v>
      </c>
      <c r="T154" s="31"/>
      <c r="U154" s="168"/>
      <c r="V154" s="149"/>
      <c r="W154" s="140" t="str" cm="1">
        <f t="array" ref="W154">IF(SUM(LEN(B154:V154))=0,"",IF(OR(OR(ISBLANK(F154),SUM(LEN(C154),LEN(D154))=0),AND(NOT(E154="Unknown"),ISBLANK(J154)),AND(NOT(O154="Unknown"),ISBLANK(R154))),"Missing Information", INDEX(Table15[Entire Service Line Classification], MATCH(SUMIFS(Table15[Unique ID],Table15[System-Owned Portion],E154,Table15[If Material Anything Other than "Lead" in Column E,Was Material Ever Previously Lead?],G154,Table15[Customer-Owned Portion],O154),Table15[Unique ID],0),0)))</f>
        <v>Non-lead</v>
      </c>
      <c r="X154"/>
    </row>
    <row r="155" spans="2:24" ht="30" x14ac:dyDescent="0.25">
      <c r="B155" s="145" t="s">
        <v>3623</v>
      </c>
      <c r="C155" s="32" t="s">
        <v>11088</v>
      </c>
      <c r="D155" s="32"/>
      <c r="E155" s="43" t="s">
        <v>52</v>
      </c>
      <c r="F155" s="42" t="s">
        <v>34</v>
      </c>
      <c r="G155" s="83" t="s">
        <v>34</v>
      </c>
      <c r="H155" s="168">
        <v>45414</v>
      </c>
      <c r="I155" s="31"/>
      <c r="J155" s="83" t="s">
        <v>188</v>
      </c>
      <c r="K155" s="31" t="s">
        <v>34</v>
      </c>
      <c r="L155" s="31"/>
      <c r="M155" s="168"/>
      <c r="N155" s="147"/>
      <c r="O155" s="43" t="s">
        <v>52</v>
      </c>
      <c r="P155" s="171">
        <v>45414</v>
      </c>
      <c r="Q155" s="31"/>
      <c r="R155" s="83" t="s">
        <v>188</v>
      </c>
      <c r="S155" s="31" t="s">
        <v>34</v>
      </c>
      <c r="T155" s="31"/>
      <c r="U155" s="168"/>
      <c r="V155" s="149"/>
      <c r="W155" s="140" t="str" cm="1">
        <f t="array" ref="W155">IF(SUM(LEN(B155:V155))=0,"",IF(OR(OR(ISBLANK(F155),SUM(LEN(C155),LEN(D155))=0),AND(NOT(E155="Unknown"),ISBLANK(J155)),AND(NOT(O155="Unknown"),ISBLANK(R155))),"Missing Information", INDEX(Table15[Entire Service Line Classification], MATCH(SUMIFS(Table15[Unique ID],Table15[System-Owned Portion],E155,Table15[If Material Anything Other than "Lead" in Column E,Was Material Ever Previously Lead?],G155,Table15[Customer-Owned Portion],O155),Table15[Unique ID],0),0)))</f>
        <v>Non-lead</v>
      </c>
      <c r="X155"/>
    </row>
    <row r="156" spans="2:24" ht="30" x14ac:dyDescent="0.25">
      <c r="B156" s="145" t="s">
        <v>3624</v>
      </c>
      <c r="C156" s="32" t="s">
        <v>11089</v>
      </c>
      <c r="D156" s="32"/>
      <c r="E156" s="43" t="s">
        <v>52</v>
      </c>
      <c r="F156" s="42" t="s">
        <v>34</v>
      </c>
      <c r="G156" s="83" t="s">
        <v>34</v>
      </c>
      <c r="H156" s="168">
        <v>45414</v>
      </c>
      <c r="I156" s="31"/>
      <c r="J156" s="83" t="s">
        <v>188</v>
      </c>
      <c r="K156" s="31" t="s">
        <v>34</v>
      </c>
      <c r="L156" s="31"/>
      <c r="M156" s="168"/>
      <c r="N156" s="147"/>
      <c r="O156" s="43" t="s">
        <v>52</v>
      </c>
      <c r="P156" s="171">
        <v>45414</v>
      </c>
      <c r="Q156" s="31"/>
      <c r="R156" s="83" t="s">
        <v>188</v>
      </c>
      <c r="S156" s="31" t="s">
        <v>34</v>
      </c>
      <c r="T156" s="31"/>
      <c r="U156" s="168"/>
      <c r="V156" s="149"/>
      <c r="W156" s="140" t="str" cm="1">
        <f t="array" ref="W156">IF(SUM(LEN(B156:V156))=0,"",IF(OR(OR(ISBLANK(F156),SUM(LEN(C156),LEN(D156))=0),AND(NOT(E156="Unknown"),ISBLANK(J156)),AND(NOT(O156="Unknown"),ISBLANK(R156))),"Missing Information", INDEX(Table15[Entire Service Line Classification], MATCH(SUMIFS(Table15[Unique ID],Table15[System-Owned Portion],E156,Table15[If Material Anything Other than "Lead" in Column E,Was Material Ever Previously Lead?],G156,Table15[Customer-Owned Portion],O156),Table15[Unique ID],0),0)))</f>
        <v>Non-lead</v>
      </c>
      <c r="X156"/>
    </row>
    <row r="157" spans="2:24" ht="30" x14ac:dyDescent="0.25">
      <c r="B157" s="145" t="s">
        <v>3625</v>
      </c>
      <c r="C157" s="32" t="s">
        <v>11090</v>
      </c>
      <c r="D157" s="32"/>
      <c r="E157" s="43" t="s">
        <v>52</v>
      </c>
      <c r="F157" s="42" t="s">
        <v>34</v>
      </c>
      <c r="G157" s="83" t="s">
        <v>34</v>
      </c>
      <c r="H157" s="168">
        <v>45414</v>
      </c>
      <c r="I157" s="31"/>
      <c r="J157" s="83" t="s">
        <v>188</v>
      </c>
      <c r="K157" s="31" t="s">
        <v>34</v>
      </c>
      <c r="L157" s="31"/>
      <c r="M157" s="168"/>
      <c r="N157" s="147"/>
      <c r="O157" s="43" t="s">
        <v>52</v>
      </c>
      <c r="P157" s="171">
        <v>45414</v>
      </c>
      <c r="Q157" s="31"/>
      <c r="R157" s="83" t="s">
        <v>188</v>
      </c>
      <c r="S157" s="31" t="s">
        <v>34</v>
      </c>
      <c r="T157" s="31"/>
      <c r="U157" s="168"/>
      <c r="V157" s="149"/>
      <c r="W157" s="140" t="str" cm="1">
        <f t="array" ref="W157">IF(SUM(LEN(B157:V157))=0,"",IF(OR(OR(ISBLANK(F157),SUM(LEN(C157),LEN(D157))=0),AND(NOT(E157="Unknown"),ISBLANK(J157)),AND(NOT(O157="Unknown"),ISBLANK(R157))),"Missing Information", INDEX(Table15[Entire Service Line Classification], MATCH(SUMIFS(Table15[Unique ID],Table15[System-Owned Portion],E157,Table15[If Material Anything Other than "Lead" in Column E,Was Material Ever Previously Lead?],G157,Table15[Customer-Owned Portion],O157),Table15[Unique ID],0),0)))</f>
        <v>Non-lead</v>
      </c>
      <c r="X157"/>
    </row>
    <row r="158" spans="2:24" ht="30" x14ac:dyDescent="0.25">
      <c r="B158" s="145" t="s">
        <v>3627</v>
      </c>
      <c r="C158" s="32" t="s">
        <v>11092</v>
      </c>
      <c r="D158" s="32"/>
      <c r="E158" s="43" t="s">
        <v>52</v>
      </c>
      <c r="F158" s="42" t="s">
        <v>34</v>
      </c>
      <c r="G158" s="83" t="s">
        <v>34</v>
      </c>
      <c r="H158" s="168">
        <v>45414</v>
      </c>
      <c r="I158" s="31"/>
      <c r="J158" s="83" t="s">
        <v>188</v>
      </c>
      <c r="K158" s="31" t="s">
        <v>34</v>
      </c>
      <c r="L158" s="31"/>
      <c r="M158" s="168"/>
      <c r="N158" s="147"/>
      <c r="O158" s="43" t="s">
        <v>52</v>
      </c>
      <c r="P158" s="171">
        <v>45414</v>
      </c>
      <c r="Q158" s="31"/>
      <c r="R158" s="83" t="s">
        <v>188</v>
      </c>
      <c r="S158" s="31" t="s">
        <v>34</v>
      </c>
      <c r="T158" s="31"/>
      <c r="U158" s="168"/>
      <c r="V158" s="149"/>
      <c r="W158" s="140" t="str" cm="1">
        <f t="array" ref="W158">IF(SUM(LEN(B158:V158))=0,"",IF(OR(OR(ISBLANK(F158),SUM(LEN(C158),LEN(D158))=0),AND(NOT(E158="Unknown"),ISBLANK(J158)),AND(NOT(O158="Unknown"),ISBLANK(R158))),"Missing Information", INDEX(Table15[Entire Service Line Classification], MATCH(SUMIFS(Table15[Unique ID],Table15[System-Owned Portion],E158,Table15[If Material Anything Other than "Lead" in Column E,Was Material Ever Previously Lead?],G158,Table15[Customer-Owned Portion],O158),Table15[Unique ID],0),0)))</f>
        <v>Non-lead</v>
      </c>
      <c r="X158"/>
    </row>
    <row r="159" spans="2:24" ht="30" x14ac:dyDescent="0.25">
      <c r="B159" s="145" t="s">
        <v>3628</v>
      </c>
      <c r="C159" s="32" t="s">
        <v>11093</v>
      </c>
      <c r="D159" s="32"/>
      <c r="E159" s="43" t="s">
        <v>52</v>
      </c>
      <c r="F159" s="42" t="s">
        <v>34</v>
      </c>
      <c r="G159" s="83" t="s">
        <v>34</v>
      </c>
      <c r="H159" s="168">
        <v>45414</v>
      </c>
      <c r="I159" s="31"/>
      <c r="J159" s="83" t="s">
        <v>188</v>
      </c>
      <c r="K159" s="31" t="s">
        <v>34</v>
      </c>
      <c r="L159" s="31"/>
      <c r="M159" s="168"/>
      <c r="N159" s="147"/>
      <c r="O159" s="43" t="s">
        <v>52</v>
      </c>
      <c r="P159" s="171">
        <v>45414</v>
      </c>
      <c r="Q159" s="31"/>
      <c r="R159" s="83" t="s">
        <v>188</v>
      </c>
      <c r="S159" s="31" t="s">
        <v>34</v>
      </c>
      <c r="T159" s="31"/>
      <c r="U159" s="168"/>
      <c r="V159" s="149"/>
      <c r="W159" s="140" t="str" cm="1">
        <f t="array" ref="W159">IF(SUM(LEN(B159:V159))=0,"",IF(OR(OR(ISBLANK(F159),SUM(LEN(C159),LEN(D159))=0),AND(NOT(E159="Unknown"),ISBLANK(J159)),AND(NOT(O159="Unknown"),ISBLANK(R159))),"Missing Information", INDEX(Table15[Entire Service Line Classification], MATCH(SUMIFS(Table15[Unique ID],Table15[System-Owned Portion],E159,Table15[If Material Anything Other than "Lead" in Column E,Was Material Ever Previously Lead?],G159,Table15[Customer-Owned Portion],O159),Table15[Unique ID],0),0)))</f>
        <v>Non-lead</v>
      </c>
      <c r="X159"/>
    </row>
    <row r="160" spans="2:24" ht="30" x14ac:dyDescent="0.25">
      <c r="B160" s="145" t="s">
        <v>3629</v>
      </c>
      <c r="C160" s="32" t="s">
        <v>11094</v>
      </c>
      <c r="D160" s="32"/>
      <c r="E160" s="43" t="s">
        <v>52</v>
      </c>
      <c r="F160" s="42" t="s">
        <v>34</v>
      </c>
      <c r="G160" s="83" t="s">
        <v>34</v>
      </c>
      <c r="H160" s="168">
        <v>45414</v>
      </c>
      <c r="I160" s="31"/>
      <c r="J160" s="83" t="s">
        <v>188</v>
      </c>
      <c r="K160" s="31" t="s">
        <v>34</v>
      </c>
      <c r="L160" s="31"/>
      <c r="M160" s="168"/>
      <c r="N160" s="147"/>
      <c r="O160" s="43" t="s">
        <v>52</v>
      </c>
      <c r="P160" s="171">
        <v>45414</v>
      </c>
      <c r="Q160" s="31"/>
      <c r="R160" s="83" t="s">
        <v>188</v>
      </c>
      <c r="S160" s="31" t="s">
        <v>34</v>
      </c>
      <c r="T160" s="31"/>
      <c r="U160" s="168"/>
      <c r="V160" s="149"/>
      <c r="W160" s="140" t="str" cm="1">
        <f t="array" ref="W160">IF(SUM(LEN(B160:V160))=0,"",IF(OR(OR(ISBLANK(F160),SUM(LEN(C160),LEN(D160))=0),AND(NOT(E160="Unknown"),ISBLANK(J160)),AND(NOT(O160="Unknown"),ISBLANK(R160))),"Missing Information", INDEX(Table15[Entire Service Line Classification], MATCH(SUMIFS(Table15[Unique ID],Table15[System-Owned Portion],E160,Table15[If Material Anything Other than "Lead" in Column E,Was Material Ever Previously Lead?],G160,Table15[Customer-Owned Portion],O160),Table15[Unique ID],0),0)))</f>
        <v>Non-lead</v>
      </c>
      <c r="X160"/>
    </row>
    <row r="161" spans="2:24" ht="30" x14ac:dyDescent="0.25">
      <c r="B161" s="145" t="s">
        <v>3630</v>
      </c>
      <c r="C161" s="32" t="s">
        <v>11095</v>
      </c>
      <c r="D161" s="32"/>
      <c r="E161" s="43" t="s">
        <v>52</v>
      </c>
      <c r="F161" s="42" t="s">
        <v>34</v>
      </c>
      <c r="G161" s="83" t="s">
        <v>34</v>
      </c>
      <c r="H161" s="168">
        <v>45414</v>
      </c>
      <c r="I161" s="31"/>
      <c r="J161" s="83" t="s">
        <v>188</v>
      </c>
      <c r="K161" s="31" t="s">
        <v>34</v>
      </c>
      <c r="L161" s="31"/>
      <c r="M161" s="168"/>
      <c r="N161" s="147"/>
      <c r="O161" s="43" t="s">
        <v>52</v>
      </c>
      <c r="P161" s="171">
        <v>45414</v>
      </c>
      <c r="Q161" s="31"/>
      <c r="R161" s="83" t="s">
        <v>188</v>
      </c>
      <c r="S161" s="31" t="s">
        <v>34</v>
      </c>
      <c r="T161" s="31"/>
      <c r="U161" s="168"/>
      <c r="V161" s="149"/>
      <c r="W161" s="140" t="str" cm="1">
        <f t="array" ref="W161">IF(SUM(LEN(B161:V161))=0,"",IF(OR(OR(ISBLANK(F161),SUM(LEN(C161),LEN(D161))=0),AND(NOT(E161="Unknown"),ISBLANK(J161)),AND(NOT(O161="Unknown"),ISBLANK(R161))),"Missing Information", INDEX(Table15[Entire Service Line Classification], MATCH(SUMIFS(Table15[Unique ID],Table15[System-Owned Portion],E161,Table15[If Material Anything Other than "Lead" in Column E,Was Material Ever Previously Lead?],G161,Table15[Customer-Owned Portion],O161),Table15[Unique ID],0),0)))</f>
        <v>Non-lead</v>
      </c>
      <c r="X161"/>
    </row>
    <row r="162" spans="2:24" ht="30" x14ac:dyDescent="0.25">
      <c r="B162" s="145" t="s">
        <v>3631</v>
      </c>
      <c r="C162" s="32" t="s">
        <v>11096</v>
      </c>
      <c r="D162" s="32"/>
      <c r="E162" s="43" t="s">
        <v>52</v>
      </c>
      <c r="F162" s="42" t="s">
        <v>34</v>
      </c>
      <c r="G162" s="83" t="s">
        <v>34</v>
      </c>
      <c r="H162" s="168">
        <v>45414</v>
      </c>
      <c r="I162" s="31"/>
      <c r="J162" s="83" t="s">
        <v>188</v>
      </c>
      <c r="K162" s="31" t="s">
        <v>34</v>
      </c>
      <c r="L162" s="31"/>
      <c r="M162" s="168"/>
      <c r="N162" s="147"/>
      <c r="O162" s="43" t="s">
        <v>52</v>
      </c>
      <c r="P162" s="171">
        <v>45414</v>
      </c>
      <c r="Q162" s="31"/>
      <c r="R162" s="83" t="s">
        <v>188</v>
      </c>
      <c r="S162" s="31" t="s">
        <v>34</v>
      </c>
      <c r="T162" s="31"/>
      <c r="U162" s="168"/>
      <c r="V162" s="149"/>
      <c r="W162" s="140" t="str" cm="1">
        <f t="array" ref="W162">IF(SUM(LEN(B162:V162))=0,"",IF(OR(OR(ISBLANK(F162),SUM(LEN(C162),LEN(D162))=0),AND(NOT(E162="Unknown"),ISBLANK(J162)),AND(NOT(O162="Unknown"),ISBLANK(R162))),"Missing Information", INDEX(Table15[Entire Service Line Classification], MATCH(SUMIFS(Table15[Unique ID],Table15[System-Owned Portion],E162,Table15[If Material Anything Other than "Lead" in Column E,Was Material Ever Previously Lead?],G162,Table15[Customer-Owned Portion],O162),Table15[Unique ID],0),0)))</f>
        <v>Non-lead</v>
      </c>
      <c r="X162"/>
    </row>
    <row r="163" spans="2:24" ht="30" x14ac:dyDescent="0.25">
      <c r="B163" s="145" t="s">
        <v>3632</v>
      </c>
      <c r="C163" s="32" t="s">
        <v>11097</v>
      </c>
      <c r="D163" s="32"/>
      <c r="E163" s="43" t="s">
        <v>52</v>
      </c>
      <c r="F163" s="42" t="s">
        <v>34</v>
      </c>
      <c r="G163" s="83" t="s">
        <v>34</v>
      </c>
      <c r="H163" s="168">
        <v>45414</v>
      </c>
      <c r="I163" s="31"/>
      <c r="J163" s="83" t="s">
        <v>188</v>
      </c>
      <c r="K163" s="31" t="s">
        <v>34</v>
      </c>
      <c r="L163" s="31"/>
      <c r="M163" s="168"/>
      <c r="N163" s="147"/>
      <c r="O163" s="43" t="s">
        <v>52</v>
      </c>
      <c r="P163" s="171">
        <v>45414</v>
      </c>
      <c r="Q163" s="31"/>
      <c r="R163" s="83" t="s">
        <v>188</v>
      </c>
      <c r="S163" s="31" t="s">
        <v>34</v>
      </c>
      <c r="T163" s="31"/>
      <c r="U163" s="168"/>
      <c r="V163" s="149"/>
      <c r="W163" s="140" t="str" cm="1">
        <f t="array" ref="W163">IF(SUM(LEN(B163:V163))=0,"",IF(OR(OR(ISBLANK(F163),SUM(LEN(C163),LEN(D163))=0),AND(NOT(E163="Unknown"),ISBLANK(J163)),AND(NOT(O163="Unknown"),ISBLANK(R163))),"Missing Information", INDEX(Table15[Entire Service Line Classification], MATCH(SUMIFS(Table15[Unique ID],Table15[System-Owned Portion],E163,Table15[If Material Anything Other than "Lead" in Column E,Was Material Ever Previously Lead?],G163,Table15[Customer-Owned Portion],O163),Table15[Unique ID],0),0)))</f>
        <v>Non-lead</v>
      </c>
      <c r="X163"/>
    </row>
    <row r="164" spans="2:24" ht="30" x14ac:dyDescent="0.25">
      <c r="B164" s="145" t="s">
        <v>3633</v>
      </c>
      <c r="C164" s="32" t="s">
        <v>11098</v>
      </c>
      <c r="D164" s="32"/>
      <c r="E164" s="43" t="s">
        <v>52</v>
      </c>
      <c r="F164" s="42" t="s">
        <v>34</v>
      </c>
      <c r="G164" s="83" t="s">
        <v>34</v>
      </c>
      <c r="H164" s="168">
        <v>45414</v>
      </c>
      <c r="I164" s="31"/>
      <c r="J164" s="83" t="s">
        <v>188</v>
      </c>
      <c r="K164" s="31" t="s">
        <v>34</v>
      </c>
      <c r="L164" s="31"/>
      <c r="M164" s="168"/>
      <c r="N164" s="147"/>
      <c r="O164" s="43" t="s">
        <v>52</v>
      </c>
      <c r="P164" s="171">
        <v>45414</v>
      </c>
      <c r="Q164" s="31"/>
      <c r="R164" s="83" t="s">
        <v>188</v>
      </c>
      <c r="S164" s="31" t="s">
        <v>34</v>
      </c>
      <c r="T164" s="31"/>
      <c r="U164" s="168"/>
      <c r="V164" s="149"/>
      <c r="W164" s="140" t="str" cm="1">
        <f t="array" ref="W164">IF(SUM(LEN(B164:V164))=0,"",IF(OR(OR(ISBLANK(F164),SUM(LEN(C164),LEN(D164))=0),AND(NOT(E164="Unknown"),ISBLANK(J164)),AND(NOT(O164="Unknown"),ISBLANK(R164))),"Missing Information", INDEX(Table15[Entire Service Line Classification], MATCH(SUMIFS(Table15[Unique ID],Table15[System-Owned Portion],E164,Table15[If Material Anything Other than "Lead" in Column E,Was Material Ever Previously Lead?],G164,Table15[Customer-Owned Portion],O164),Table15[Unique ID],0),0)))</f>
        <v>Non-lead</v>
      </c>
      <c r="X164"/>
    </row>
    <row r="165" spans="2:24" ht="30" x14ac:dyDescent="0.25">
      <c r="B165" s="145" t="s">
        <v>3634</v>
      </c>
      <c r="C165" s="32" t="s">
        <v>11099</v>
      </c>
      <c r="D165" s="32"/>
      <c r="E165" s="43" t="s">
        <v>52</v>
      </c>
      <c r="F165" s="42" t="s">
        <v>34</v>
      </c>
      <c r="G165" s="83" t="s">
        <v>34</v>
      </c>
      <c r="H165" s="168">
        <v>45414</v>
      </c>
      <c r="I165" s="31"/>
      <c r="J165" s="83" t="s">
        <v>188</v>
      </c>
      <c r="K165" s="31" t="s">
        <v>34</v>
      </c>
      <c r="L165" s="31"/>
      <c r="M165" s="168"/>
      <c r="N165" s="147"/>
      <c r="O165" s="43" t="s">
        <v>52</v>
      </c>
      <c r="P165" s="171">
        <v>45414</v>
      </c>
      <c r="Q165" s="31"/>
      <c r="R165" s="83" t="s">
        <v>188</v>
      </c>
      <c r="S165" s="31" t="s">
        <v>34</v>
      </c>
      <c r="T165" s="31"/>
      <c r="U165" s="168"/>
      <c r="V165" s="149"/>
      <c r="W165" s="140" t="str" cm="1">
        <f t="array" ref="W165">IF(SUM(LEN(B165:V165))=0,"",IF(OR(OR(ISBLANK(F165),SUM(LEN(C165),LEN(D165))=0),AND(NOT(E165="Unknown"),ISBLANK(J165)),AND(NOT(O165="Unknown"),ISBLANK(R165))),"Missing Information", INDEX(Table15[Entire Service Line Classification], MATCH(SUMIFS(Table15[Unique ID],Table15[System-Owned Portion],E165,Table15[If Material Anything Other than "Lead" in Column E,Was Material Ever Previously Lead?],G165,Table15[Customer-Owned Portion],O165),Table15[Unique ID],0),0)))</f>
        <v>Non-lead</v>
      </c>
      <c r="X165"/>
    </row>
    <row r="166" spans="2:24" ht="30" x14ac:dyDescent="0.25">
      <c r="B166" s="145" t="s">
        <v>3635</v>
      </c>
      <c r="C166" s="32" t="s">
        <v>11100</v>
      </c>
      <c r="D166" s="32"/>
      <c r="E166" s="43" t="s">
        <v>52</v>
      </c>
      <c r="F166" s="42" t="s">
        <v>34</v>
      </c>
      <c r="G166" s="83" t="s">
        <v>34</v>
      </c>
      <c r="H166" s="168">
        <v>45414</v>
      </c>
      <c r="I166" s="31"/>
      <c r="J166" s="83" t="s">
        <v>188</v>
      </c>
      <c r="K166" s="31" t="s">
        <v>34</v>
      </c>
      <c r="L166" s="31"/>
      <c r="M166" s="168"/>
      <c r="N166" s="147"/>
      <c r="O166" s="43" t="s">
        <v>52</v>
      </c>
      <c r="P166" s="171">
        <v>45414</v>
      </c>
      <c r="Q166" s="31"/>
      <c r="R166" s="83" t="s">
        <v>188</v>
      </c>
      <c r="S166" s="31" t="s">
        <v>34</v>
      </c>
      <c r="T166" s="31"/>
      <c r="U166" s="168"/>
      <c r="V166" s="149"/>
      <c r="W166" s="140" t="str" cm="1">
        <f t="array" ref="W166">IF(SUM(LEN(B166:V166))=0,"",IF(OR(OR(ISBLANK(F166),SUM(LEN(C166),LEN(D166))=0),AND(NOT(E166="Unknown"),ISBLANK(J166)),AND(NOT(O166="Unknown"),ISBLANK(R166))),"Missing Information", INDEX(Table15[Entire Service Line Classification], MATCH(SUMIFS(Table15[Unique ID],Table15[System-Owned Portion],E166,Table15[If Material Anything Other than "Lead" in Column E,Was Material Ever Previously Lead?],G166,Table15[Customer-Owned Portion],O166),Table15[Unique ID],0),0)))</f>
        <v>Non-lead</v>
      </c>
      <c r="X166"/>
    </row>
    <row r="167" spans="2:24" ht="30" x14ac:dyDescent="0.25">
      <c r="B167" s="145" t="s">
        <v>1470</v>
      </c>
      <c r="C167" s="32" t="s">
        <v>11425</v>
      </c>
      <c r="D167" s="32"/>
      <c r="E167" s="43" t="s">
        <v>52</v>
      </c>
      <c r="F167" s="42" t="s">
        <v>34</v>
      </c>
      <c r="G167" s="83" t="s">
        <v>34</v>
      </c>
      <c r="H167" s="168">
        <v>45414</v>
      </c>
      <c r="I167" s="31"/>
      <c r="J167" s="83" t="s">
        <v>188</v>
      </c>
      <c r="K167" s="31" t="s">
        <v>34</v>
      </c>
      <c r="L167" s="31"/>
      <c r="M167" s="168"/>
      <c r="N167" s="147"/>
      <c r="O167" s="43" t="s">
        <v>52</v>
      </c>
      <c r="P167" s="171">
        <v>45414</v>
      </c>
      <c r="Q167" s="31"/>
      <c r="R167" s="83" t="s">
        <v>188</v>
      </c>
      <c r="S167" s="31" t="s">
        <v>34</v>
      </c>
      <c r="T167" s="31"/>
      <c r="U167" s="168"/>
      <c r="V167" s="149"/>
      <c r="W167" s="140" t="str" cm="1">
        <f t="array" ref="W167">IF(SUM(LEN(B167:V167))=0,"",IF(OR(OR(ISBLANK(F167),SUM(LEN(C167),LEN(D167))=0),AND(NOT(E167="Unknown"),ISBLANK(J167)),AND(NOT(O167="Unknown"),ISBLANK(R167))),"Missing Information", INDEX(Table15[Entire Service Line Classification], MATCH(SUMIFS(Table15[Unique ID],Table15[System-Owned Portion],E167,Table15[If Material Anything Other than "Lead" in Column E,Was Material Ever Previously Lead?],G167,Table15[Customer-Owned Portion],O167),Table15[Unique ID],0),0)))</f>
        <v>Non-lead</v>
      </c>
      <c r="X167"/>
    </row>
    <row r="168" spans="2:24" ht="30" x14ac:dyDescent="0.25">
      <c r="B168" s="145" t="s">
        <v>1470</v>
      </c>
      <c r="C168" s="32" t="s">
        <v>11428</v>
      </c>
      <c r="D168" s="32"/>
      <c r="E168" s="43" t="s">
        <v>52</v>
      </c>
      <c r="F168" s="42" t="s">
        <v>34</v>
      </c>
      <c r="G168" s="83" t="s">
        <v>34</v>
      </c>
      <c r="H168" s="168">
        <v>45414</v>
      </c>
      <c r="I168" s="31"/>
      <c r="J168" s="83" t="s">
        <v>188</v>
      </c>
      <c r="K168" s="31" t="s">
        <v>34</v>
      </c>
      <c r="L168" s="31"/>
      <c r="M168" s="168"/>
      <c r="N168" s="147"/>
      <c r="O168" s="43" t="s">
        <v>52</v>
      </c>
      <c r="P168" s="171">
        <v>45414</v>
      </c>
      <c r="Q168" s="31"/>
      <c r="R168" s="83" t="s">
        <v>188</v>
      </c>
      <c r="S168" s="31" t="s">
        <v>34</v>
      </c>
      <c r="T168" s="31"/>
      <c r="U168" s="168"/>
      <c r="V168" s="149"/>
      <c r="W168" s="140" t="str" cm="1">
        <f t="array" ref="W168">IF(SUM(LEN(B168:V168))=0,"",IF(OR(OR(ISBLANK(F168),SUM(LEN(C168),LEN(D168))=0),AND(NOT(E168="Unknown"),ISBLANK(J168)),AND(NOT(O168="Unknown"),ISBLANK(R168))),"Missing Information", INDEX(Table15[Entire Service Line Classification], MATCH(SUMIFS(Table15[Unique ID],Table15[System-Owned Portion],E168,Table15[If Material Anything Other than "Lead" in Column E,Was Material Ever Previously Lead?],G168,Table15[Customer-Owned Portion],O168),Table15[Unique ID],0),0)))</f>
        <v>Non-lead</v>
      </c>
      <c r="X168"/>
    </row>
    <row r="169" spans="2:24" ht="30" x14ac:dyDescent="0.25">
      <c r="B169" s="145" t="s">
        <v>1470</v>
      </c>
      <c r="C169" s="32" t="s">
        <v>11438</v>
      </c>
      <c r="D169" s="32"/>
      <c r="E169" s="43" t="s">
        <v>52</v>
      </c>
      <c r="F169" s="42" t="s">
        <v>34</v>
      </c>
      <c r="G169" s="83" t="s">
        <v>34</v>
      </c>
      <c r="H169" s="168">
        <v>45414</v>
      </c>
      <c r="I169" s="31"/>
      <c r="J169" s="83" t="s">
        <v>188</v>
      </c>
      <c r="K169" s="31" t="s">
        <v>34</v>
      </c>
      <c r="L169" s="31"/>
      <c r="M169" s="168"/>
      <c r="N169" s="147"/>
      <c r="O169" s="43" t="s">
        <v>52</v>
      </c>
      <c r="P169" s="171">
        <v>45414</v>
      </c>
      <c r="Q169" s="31"/>
      <c r="R169" s="83" t="s">
        <v>188</v>
      </c>
      <c r="S169" s="31" t="s">
        <v>34</v>
      </c>
      <c r="T169" s="31"/>
      <c r="U169" s="168"/>
      <c r="V169" s="149"/>
      <c r="W169" s="140" t="str" cm="1">
        <f t="array" ref="W169">IF(SUM(LEN(B169:V169))=0,"",IF(OR(OR(ISBLANK(F169),SUM(LEN(C169),LEN(D169))=0),AND(NOT(E169="Unknown"),ISBLANK(J169)),AND(NOT(O169="Unknown"),ISBLANK(R169))),"Missing Information", INDEX(Table15[Entire Service Line Classification], MATCH(SUMIFS(Table15[Unique ID],Table15[System-Owned Portion],E169,Table15[If Material Anything Other than "Lead" in Column E,Was Material Ever Previously Lead?],G169,Table15[Customer-Owned Portion],O169),Table15[Unique ID],0),0)))</f>
        <v>Non-lead</v>
      </c>
      <c r="X169"/>
    </row>
    <row r="170" spans="2:24" ht="30" x14ac:dyDescent="0.25">
      <c r="B170" s="145" t="s">
        <v>1470</v>
      </c>
      <c r="C170" s="32" t="s">
        <v>11460</v>
      </c>
      <c r="D170" s="32"/>
      <c r="E170" s="43" t="s">
        <v>52</v>
      </c>
      <c r="F170" s="42" t="s">
        <v>34</v>
      </c>
      <c r="G170" s="83" t="s">
        <v>34</v>
      </c>
      <c r="H170" s="168">
        <v>45414</v>
      </c>
      <c r="I170" s="31"/>
      <c r="J170" s="83" t="s">
        <v>188</v>
      </c>
      <c r="K170" s="31" t="s">
        <v>34</v>
      </c>
      <c r="L170" s="31"/>
      <c r="M170" s="168"/>
      <c r="N170" s="147"/>
      <c r="O170" s="43" t="s">
        <v>52</v>
      </c>
      <c r="P170" s="171">
        <v>45414</v>
      </c>
      <c r="Q170" s="31"/>
      <c r="R170" s="83" t="s">
        <v>188</v>
      </c>
      <c r="S170" s="31" t="s">
        <v>34</v>
      </c>
      <c r="T170" s="31"/>
      <c r="U170" s="168"/>
      <c r="V170" s="149"/>
      <c r="W170" s="140" t="str" cm="1">
        <f t="array" ref="W170">IF(SUM(LEN(B170:V170))=0,"",IF(OR(OR(ISBLANK(F170),SUM(LEN(C170),LEN(D170))=0),AND(NOT(E170="Unknown"),ISBLANK(J170)),AND(NOT(O170="Unknown"),ISBLANK(R170))),"Missing Information", INDEX(Table15[Entire Service Line Classification], MATCH(SUMIFS(Table15[Unique ID],Table15[System-Owned Portion],E170,Table15[If Material Anything Other than "Lead" in Column E,Was Material Ever Previously Lead?],G170,Table15[Customer-Owned Portion],O170),Table15[Unique ID],0),0)))</f>
        <v>Non-lead</v>
      </c>
      <c r="X170"/>
    </row>
    <row r="171" spans="2:24" ht="30" x14ac:dyDescent="0.25">
      <c r="B171" s="145" t="s">
        <v>1470</v>
      </c>
      <c r="C171" s="32" t="s">
        <v>11478</v>
      </c>
      <c r="D171" s="32"/>
      <c r="E171" s="43" t="s">
        <v>52</v>
      </c>
      <c r="F171" s="42" t="s">
        <v>34</v>
      </c>
      <c r="G171" s="83" t="s">
        <v>34</v>
      </c>
      <c r="H171" s="168">
        <v>45414</v>
      </c>
      <c r="I171" s="31"/>
      <c r="J171" s="83" t="s">
        <v>188</v>
      </c>
      <c r="K171" s="31" t="s">
        <v>34</v>
      </c>
      <c r="L171" s="31"/>
      <c r="M171" s="168"/>
      <c r="N171" s="147"/>
      <c r="O171" s="43" t="s">
        <v>52</v>
      </c>
      <c r="P171" s="171">
        <v>45414</v>
      </c>
      <c r="Q171" s="31"/>
      <c r="R171" s="83" t="s">
        <v>188</v>
      </c>
      <c r="S171" s="31" t="s">
        <v>34</v>
      </c>
      <c r="T171" s="31"/>
      <c r="U171" s="168"/>
      <c r="V171" s="149"/>
      <c r="W171" s="140" t="str" cm="1">
        <f t="array" ref="W171">IF(SUM(LEN(B171:V171))=0,"",IF(OR(OR(ISBLANK(F171),SUM(LEN(C171),LEN(D171))=0),AND(NOT(E171="Unknown"),ISBLANK(J171)),AND(NOT(O171="Unknown"),ISBLANK(R171))),"Missing Information", INDEX(Table15[Entire Service Line Classification], MATCH(SUMIFS(Table15[Unique ID],Table15[System-Owned Portion],E171,Table15[If Material Anything Other than "Lead" in Column E,Was Material Ever Previously Lead?],G171,Table15[Customer-Owned Portion],O171),Table15[Unique ID],0),0)))</f>
        <v>Non-lead</v>
      </c>
      <c r="X171"/>
    </row>
    <row r="172" spans="2:24" ht="30" x14ac:dyDescent="0.25">
      <c r="B172" s="145" t="s">
        <v>1470</v>
      </c>
      <c r="C172" s="32" t="s">
        <v>11449</v>
      </c>
      <c r="D172" s="32"/>
      <c r="E172" s="43" t="s">
        <v>52</v>
      </c>
      <c r="F172" s="42" t="s">
        <v>34</v>
      </c>
      <c r="G172" s="83" t="s">
        <v>34</v>
      </c>
      <c r="H172" s="168">
        <v>45412</v>
      </c>
      <c r="I172" s="31"/>
      <c r="J172" s="83" t="s">
        <v>188</v>
      </c>
      <c r="K172" s="31" t="s">
        <v>34</v>
      </c>
      <c r="L172" s="31"/>
      <c r="M172" s="168"/>
      <c r="N172" s="147"/>
      <c r="O172" s="43" t="s">
        <v>52</v>
      </c>
      <c r="P172" s="171">
        <v>45412</v>
      </c>
      <c r="Q172" s="31"/>
      <c r="R172" s="83" t="s">
        <v>188</v>
      </c>
      <c r="S172" s="31" t="s">
        <v>34</v>
      </c>
      <c r="T172" s="31"/>
      <c r="U172" s="168"/>
      <c r="V172" s="149"/>
      <c r="W172" s="140" t="str" cm="1">
        <f t="array" ref="W172">IF(SUM(LEN(B172:V172))=0,"",IF(OR(OR(ISBLANK(F172),SUM(LEN(C172),LEN(D172))=0),AND(NOT(E172="Unknown"),ISBLANK(J172)),AND(NOT(O172="Unknown"),ISBLANK(R172))),"Missing Information", INDEX(Table15[Entire Service Line Classification], MATCH(SUMIFS(Table15[Unique ID],Table15[System-Owned Portion],E172,Table15[If Material Anything Other than "Lead" in Column E,Was Material Ever Previously Lead?],G172,Table15[Customer-Owned Portion],O172),Table15[Unique ID],0),0)))</f>
        <v>Non-lead</v>
      </c>
      <c r="X172"/>
    </row>
    <row r="173" spans="2:24" ht="30" x14ac:dyDescent="0.25">
      <c r="B173" s="145" t="s">
        <v>1470</v>
      </c>
      <c r="C173" s="32" t="s">
        <v>11457</v>
      </c>
      <c r="D173" s="32"/>
      <c r="E173" s="43" t="s">
        <v>52</v>
      </c>
      <c r="F173" s="42" t="s">
        <v>34</v>
      </c>
      <c r="G173" s="83" t="s">
        <v>34</v>
      </c>
      <c r="H173" s="168">
        <v>45412</v>
      </c>
      <c r="I173" s="31"/>
      <c r="J173" s="83" t="s">
        <v>188</v>
      </c>
      <c r="K173" s="31" t="s">
        <v>34</v>
      </c>
      <c r="L173" s="31"/>
      <c r="M173" s="168"/>
      <c r="N173" s="147"/>
      <c r="O173" s="43" t="s">
        <v>52</v>
      </c>
      <c r="P173" s="171">
        <v>45412</v>
      </c>
      <c r="Q173" s="31"/>
      <c r="R173" s="83" t="s">
        <v>188</v>
      </c>
      <c r="S173" s="31" t="s">
        <v>34</v>
      </c>
      <c r="T173" s="31"/>
      <c r="U173" s="168"/>
      <c r="V173" s="149"/>
      <c r="W173" s="140" t="str" cm="1">
        <f t="array" ref="W173">IF(SUM(LEN(B173:V173))=0,"",IF(OR(OR(ISBLANK(F173),SUM(LEN(C173),LEN(D173))=0),AND(NOT(E173="Unknown"),ISBLANK(J173)),AND(NOT(O173="Unknown"),ISBLANK(R173))),"Missing Information", INDEX(Table15[Entire Service Line Classification], MATCH(SUMIFS(Table15[Unique ID],Table15[System-Owned Portion],E173,Table15[If Material Anything Other than "Lead" in Column E,Was Material Ever Previously Lead?],G173,Table15[Customer-Owned Portion],O173),Table15[Unique ID],0),0)))</f>
        <v>Non-lead</v>
      </c>
      <c r="X173"/>
    </row>
    <row r="174" spans="2:24" ht="30" x14ac:dyDescent="0.25">
      <c r="B174" s="145" t="s">
        <v>1470</v>
      </c>
      <c r="C174" s="32" t="s">
        <v>11461</v>
      </c>
      <c r="D174" s="32"/>
      <c r="E174" s="43" t="s">
        <v>52</v>
      </c>
      <c r="F174" s="42" t="s">
        <v>34</v>
      </c>
      <c r="G174" s="83" t="s">
        <v>34</v>
      </c>
      <c r="H174" s="168">
        <v>45412</v>
      </c>
      <c r="I174" s="31"/>
      <c r="J174" s="83" t="s">
        <v>188</v>
      </c>
      <c r="K174" s="31" t="s">
        <v>34</v>
      </c>
      <c r="L174" s="31"/>
      <c r="M174" s="168"/>
      <c r="N174" s="147"/>
      <c r="O174" s="43" t="s">
        <v>52</v>
      </c>
      <c r="P174" s="171">
        <v>45412</v>
      </c>
      <c r="Q174" s="31"/>
      <c r="R174" s="83" t="s">
        <v>188</v>
      </c>
      <c r="S174" s="31" t="s">
        <v>34</v>
      </c>
      <c r="T174" s="31"/>
      <c r="U174" s="168"/>
      <c r="V174" s="149"/>
      <c r="W174" s="140" t="str" cm="1">
        <f t="array" ref="W174">IF(SUM(LEN(B174:V174))=0,"",IF(OR(OR(ISBLANK(F174),SUM(LEN(C174),LEN(D174))=0),AND(NOT(E174="Unknown"),ISBLANK(J174)),AND(NOT(O174="Unknown"),ISBLANK(R174))),"Missing Information", INDEX(Table15[Entire Service Line Classification], MATCH(SUMIFS(Table15[Unique ID],Table15[System-Owned Portion],E174,Table15[If Material Anything Other than "Lead" in Column E,Was Material Ever Previously Lead?],G174,Table15[Customer-Owned Portion],O174),Table15[Unique ID],0),0)))</f>
        <v>Non-lead</v>
      </c>
      <c r="X174"/>
    </row>
    <row r="175" spans="2:24" ht="30" x14ac:dyDescent="0.25">
      <c r="B175" s="145" t="s">
        <v>1470</v>
      </c>
      <c r="C175" s="32" t="s">
        <v>11472</v>
      </c>
      <c r="D175" s="32"/>
      <c r="E175" s="43" t="s">
        <v>52</v>
      </c>
      <c r="F175" s="42" t="s">
        <v>34</v>
      </c>
      <c r="G175" s="83" t="s">
        <v>34</v>
      </c>
      <c r="H175" s="168">
        <v>45412</v>
      </c>
      <c r="I175" s="31"/>
      <c r="J175" s="83" t="s">
        <v>188</v>
      </c>
      <c r="K175" s="31" t="s">
        <v>34</v>
      </c>
      <c r="L175" s="31"/>
      <c r="M175" s="168"/>
      <c r="N175" s="147"/>
      <c r="O175" s="43" t="s">
        <v>52</v>
      </c>
      <c r="P175" s="171">
        <v>45412</v>
      </c>
      <c r="Q175" s="31"/>
      <c r="R175" s="83" t="s">
        <v>188</v>
      </c>
      <c r="S175" s="31" t="s">
        <v>34</v>
      </c>
      <c r="T175" s="31"/>
      <c r="U175" s="168"/>
      <c r="V175" s="149"/>
      <c r="W175" s="140" t="str" cm="1">
        <f t="array" ref="W175">IF(SUM(LEN(B175:V175))=0,"",IF(OR(OR(ISBLANK(F175),SUM(LEN(C175),LEN(D175))=0),AND(NOT(E175="Unknown"),ISBLANK(J175)),AND(NOT(O175="Unknown"),ISBLANK(R175))),"Missing Information", INDEX(Table15[Entire Service Line Classification], MATCH(SUMIFS(Table15[Unique ID],Table15[System-Owned Portion],E175,Table15[If Material Anything Other than "Lead" in Column E,Was Material Ever Previously Lead?],G175,Table15[Customer-Owned Portion],O175),Table15[Unique ID],0),0)))</f>
        <v>Non-lead</v>
      </c>
      <c r="X175"/>
    </row>
    <row r="176" spans="2:24" ht="30" x14ac:dyDescent="0.25">
      <c r="B176" s="145" t="s">
        <v>1470</v>
      </c>
      <c r="C176" s="31" t="s">
        <v>11475</v>
      </c>
      <c r="D176" s="32"/>
      <c r="E176" s="43" t="s">
        <v>52</v>
      </c>
      <c r="F176" s="42" t="s">
        <v>34</v>
      </c>
      <c r="G176" s="83" t="s">
        <v>34</v>
      </c>
      <c r="H176" s="168">
        <v>45412</v>
      </c>
      <c r="I176" s="31"/>
      <c r="J176" s="83" t="s">
        <v>188</v>
      </c>
      <c r="K176" s="31" t="s">
        <v>34</v>
      </c>
      <c r="L176" s="31"/>
      <c r="M176" s="168"/>
      <c r="N176" s="147"/>
      <c r="O176" s="43" t="s">
        <v>52</v>
      </c>
      <c r="P176" s="171">
        <v>45412</v>
      </c>
      <c r="Q176" s="31"/>
      <c r="R176" s="83" t="s">
        <v>188</v>
      </c>
      <c r="S176" s="31" t="s">
        <v>34</v>
      </c>
      <c r="T176" s="31"/>
      <c r="U176" s="168"/>
      <c r="V176" s="149"/>
      <c r="W176" s="140" t="str" cm="1">
        <f t="array" ref="W176">IF(SUM(LEN(B176:V176))=0,"",IF(OR(OR(ISBLANK(F176),SUM(LEN(C176),LEN(D176))=0),AND(NOT(E176="Unknown"),ISBLANK(J176)),AND(NOT(O176="Unknown"),ISBLANK(R176))),"Missing Information", INDEX(Table15[Entire Service Line Classification], MATCH(SUMIFS(Table15[Unique ID],Table15[System-Owned Portion],E176,Table15[If Material Anything Other than "Lead" in Column E,Was Material Ever Previously Lead?],G176,Table15[Customer-Owned Portion],O176),Table15[Unique ID],0),0)))</f>
        <v>Non-lead</v>
      </c>
      <c r="X176"/>
    </row>
    <row r="177" spans="2:24" ht="30" x14ac:dyDescent="0.25">
      <c r="B177" s="145" t="s">
        <v>1470</v>
      </c>
      <c r="C177" s="31" t="s">
        <v>13836</v>
      </c>
      <c r="D177" s="32"/>
      <c r="E177" s="43" t="s">
        <v>52</v>
      </c>
      <c r="F177" s="42" t="s">
        <v>34</v>
      </c>
      <c r="G177" s="83" t="s">
        <v>34</v>
      </c>
      <c r="H177" s="168">
        <v>45408</v>
      </c>
      <c r="I177" s="31"/>
      <c r="J177" s="83" t="s">
        <v>188</v>
      </c>
      <c r="K177" s="31" t="s">
        <v>34</v>
      </c>
      <c r="L177" s="31"/>
      <c r="M177" s="168"/>
      <c r="N177" s="147"/>
      <c r="O177" s="43" t="s">
        <v>52</v>
      </c>
      <c r="P177" s="171">
        <v>45408</v>
      </c>
      <c r="Q177" s="31"/>
      <c r="R177" s="83" t="s">
        <v>188</v>
      </c>
      <c r="S177" s="31" t="s">
        <v>34</v>
      </c>
      <c r="T177" s="31"/>
      <c r="U177" s="168"/>
      <c r="V177" s="149"/>
      <c r="W177" s="140" t="str" cm="1">
        <f t="array" ref="W177">IF(SUM(LEN(B177:V177))=0,"",IF(OR(OR(ISBLANK(F177),SUM(LEN(C177),LEN(D177))=0),AND(NOT(E177="Unknown"),ISBLANK(J177)),AND(NOT(O177="Unknown"),ISBLANK(R177))),"Missing Information", INDEX(Table15[Entire Service Line Classification], MATCH(SUMIFS(Table15[Unique ID],Table15[System-Owned Portion],E177,Table15[If Material Anything Other than "Lead" in Column E,Was Material Ever Previously Lead?],G177,Table15[Customer-Owned Portion],O177),Table15[Unique ID],0),0)))</f>
        <v>Non-lead</v>
      </c>
      <c r="X177"/>
    </row>
    <row r="178" spans="2:24" ht="30" x14ac:dyDescent="0.25">
      <c r="B178" s="145" t="s">
        <v>1470</v>
      </c>
      <c r="C178" s="31" t="s">
        <v>13837</v>
      </c>
      <c r="D178" s="32"/>
      <c r="E178" s="43" t="s">
        <v>52</v>
      </c>
      <c r="F178" s="42" t="s">
        <v>34</v>
      </c>
      <c r="G178" s="83" t="s">
        <v>34</v>
      </c>
      <c r="H178" s="168">
        <v>45408</v>
      </c>
      <c r="I178" s="31"/>
      <c r="J178" s="83" t="s">
        <v>188</v>
      </c>
      <c r="K178" s="31" t="s">
        <v>34</v>
      </c>
      <c r="L178" s="31"/>
      <c r="M178" s="168"/>
      <c r="N178" s="147"/>
      <c r="O178" s="43" t="s">
        <v>52</v>
      </c>
      <c r="P178" s="171">
        <v>45408</v>
      </c>
      <c r="Q178" s="31"/>
      <c r="R178" s="83" t="s">
        <v>188</v>
      </c>
      <c r="S178" s="31" t="s">
        <v>34</v>
      </c>
      <c r="T178" s="31"/>
      <c r="U178" s="168"/>
      <c r="V178" s="149"/>
      <c r="W178" s="140" t="str" cm="1">
        <f t="array" ref="W178">IF(SUM(LEN(B178:V178))=0,"",IF(OR(OR(ISBLANK(F178),SUM(LEN(C178),LEN(D178))=0),AND(NOT(E178="Unknown"),ISBLANK(J178)),AND(NOT(O178="Unknown"),ISBLANK(R178))),"Missing Information", INDEX(Table15[Entire Service Line Classification], MATCH(SUMIFS(Table15[Unique ID],Table15[System-Owned Portion],E178,Table15[If Material Anything Other than "Lead" in Column E,Was Material Ever Previously Lead?],G178,Table15[Customer-Owned Portion],O178),Table15[Unique ID],0),0)))</f>
        <v>Non-lead</v>
      </c>
      <c r="X178"/>
    </row>
    <row r="179" spans="2:24" ht="30" x14ac:dyDescent="0.25">
      <c r="B179" s="145" t="s">
        <v>531</v>
      </c>
      <c r="C179" s="31" t="s">
        <v>7946</v>
      </c>
      <c r="D179" s="32"/>
      <c r="E179" s="43" t="s">
        <v>52</v>
      </c>
      <c r="F179" s="42" t="s">
        <v>34</v>
      </c>
      <c r="G179" s="83" t="s">
        <v>34</v>
      </c>
      <c r="H179" s="168">
        <v>45407</v>
      </c>
      <c r="I179" s="31"/>
      <c r="J179" s="83" t="s">
        <v>188</v>
      </c>
      <c r="K179" s="31" t="s">
        <v>34</v>
      </c>
      <c r="L179" s="31"/>
      <c r="M179" s="168"/>
      <c r="N179" s="147"/>
      <c r="O179" s="43" t="s">
        <v>52</v>
      </c>
      <c r="P179" s="171">
        <v>45407</v>
      </c>
      <c r="Q179" s="31"/>
      <c r="R179" s="83" t="s">
        <v>188</v>
      </c>
      <c r="S179" s="31" t="s">
        <v>34</v>
      </c>
      <c r="T179" s="31"/>
      <c r="U179" s="168"/>
      <c r="V179" s="149"/>
      <c r="W179" s="140" t="str" cm="1">
        <f t="array" ref="W179">IF(SUM(LEN(B179:V179))=0,"",IF(OR(OR(ISBLANK(F179),SUM(LEN(C179),LEN(D179))=0),AND(NOT(E179="Unknown"),ISBLANK(J179)),AND(NOT(O179="Unknown"),ISBLANK(R179))),"Missing Information", INDEX(Table15[Entire Service Line Classification], MATCH(SUMIFS(Table15[Unique ID],Table15[System-Owned Portion],E179,Table15[If Material Anything Other than "Lead" in Column E,Was Material Ever Previously Lead?],G179,Table15[Customer-Owned Portion],O179),Table15[Unique ID],0),0)))</f>
        <v>Non-lead</v>
      </c>
      <c r="X179"/>
    </row>
    <row r="180" spans="2:24" ht="30" x14ac:dyDescent="0.25">
      <c r="B180" s="145" t="s">
        <v>1889</v>
      </c>
      <c r="C180" s="31" t="s">
        <v>9313</v>
      </c>
      <c r="D180" s="32"/>
      <c r="E180" s="43" t="s">
        <v>52</v>
      </c>
      <c r="F180" s="42" t="s">
        <v>34</v>
      </c>
      <c r="G180" s="83" t="s">
        <v>34</v>
      </c>
      <c r="H180" s="168">
        <v>45407</v>
      </c>
      <c r="I180" s="31"/>
      <c r="J180" s="83" t="s">
        <v>188</v>
      </c>
      <c r="K180" s="31" t="s">
        <v>34</v>
      </c>
      <c r="L180" s="31"/>
      <c r="M180" s="168"/>
      <c r="N180" s="147"/>
      <c r="O180" s="43" t="s">
        <v>52</v>
      </c>
      <c r="P180" s="171">
        <v>45407</v>
      </c>
      <c r="Q180" s="31"/>
      <c r="R180" s="83" t="s">
        <v>188</v>
      </c>
      <c r="S180" s="31" t="s">
        <v>34</v>
      </c>
      <c r="T180" s="31"/>
      <c r="U180" s="168"/>
      <c r="V180" s="149"/>
      <c r="W180" s="140" t="str" cm="1">
        <f t="array" ref="W180">IF(SUM(LEN(B180:V180))=0,"",IF(OR(OR(ISBLANK(F180),SUM(LEN(C180),LEN(D180))=0),AND(NOT(E180="Unknown"),ISBLANK(J180)),AND(NOT(O180="Unknown"),ISBLANK(R180))),"Missing Information", INDEX(Table15[Entire Service Line Classification], MATCH(SUMIFS(Table15[Unique ID],Table15[System-Owned Portion],E180,Table15[If Material Anything Other than "Lead" in Column E,Was Material Ever Previously Lead?],G180,Table15[Customer-Owned Portion],O180),Table15[Unique ID],0),0)))</f>
        <v>Non-lead</v>
      </c>
      <c r="X180"/>
    </row>
    <row r="181" spans="2:24" ht="30" x14ac:dyDescent="0.25">
      <c r="B181" s="145" t="s">
        <v>1890</v>
      </c>
      <c r="C181" s="31" t="s">
        <v>9314</v>
      </c>
      <c r="D181" s="32"/>
      <c r="E181" s="43" t="s">
        <v>52</v>
      </c>
      <c r="F181" s="42" t="s">
        <v>34</v>
      </c>
      <c r="G181" s="83" t="s">
        <v>34</v>
      </c>
      <c r="H181" s="168">
        <v>45407</v>
      </c>
      <c r="I181" s="31"/>
      <c r="J181" s="83" t="s">
        <v>188</v>
      </c>
      <c r="K181" s="31" t="s">
        <v>34</v>
      </c>
      <c r="L181" s="31"/>
      <c r="M181" s="168"/>
      <c r="N181" s="147"/>
      <c r="O181" s="43" t="s">
        <v>52</v>
      </c>
      <c r="P181" s="171">
        <v>45407</v>
      </c>
      <c r="Q181" s="31"/>
      <c r="R181" s="83" t="s">
        <v>188</v>
      </c>
      <c r="S181" s="31" t="s">
        <v>34</v>
      </c>
      <c r="T181" s="31"/>
      <c r="U181" s="168"/>
      <c r="V181" s="149"/>
      <c r="W181" s="140" t="str" cm="1">
        <f t="array" ref="W181">IF(SUM(LEN(B181:V181))=0,"",IF(OR(OR(ISBLANK(F181),SUM(LEN(C181),LEN(D181))=0),AND(NOT(E181="Unknown"),ISBLANK(J181)),AND(NOT(O181="Unknown"),ISBLANK(R181))),"Missing Information", INDEX(Table15[Entire Service Line Classification], MATCH(SUMIFS(Table15[Unique ID],Table15[System-Owned Portion],E181,Table15[If Material Anything Other than "Lead" in Column E,Was Material Ever Previously Lead?],G181,Table15[Customer-Owned Portion],O181),Table15[Unique ID],0),0)))</f>
        <v>Non-lead</v>
      </c>
      <c r="X181"/>
    </row>
    <row r="182" spans="2:24" ht="30" x14ac:dyDescent="0.25">
      <c r="B182" s="145" t="s">
        <v>1891</v>
      </c>
      <c r="C182" s="31" t="s">
        <v>9315</v>
      </c>
      <c r="D182" s="32"/>
      <c r="E182" s="43" t="s">
        <v>52</v>
      </c>
      <c r="F182" s="42" t="s">
        <v>34</v>
      </c>
      <c r="G182" s="83" t="s">
        <v>34</v>
      </c>
      <c r="H182" s="168">
        <v>45407</v>
      </c>
      <c r="I182" s="31"/>
      <c r="J182" s="83" t="s">
        <v>188</v>
      </c>
      <c r="K182" s="31" t="s">
        <v>34</v>
      </c>
      <c r="L182" s="31"/>
      <c r="M182" s="168"/>
      <c r="N182" s="147"/>
      <c r="O182" s="43" t="s">
        <v>52</v>
      </c>
      <c r="P182" s="171">
        <v>45407</v>
      </c>
      <c r="Q182" s="31"/>
      <c r="R182" s="83" t="s">
        <v>188</v>
      </c>
      <c r="S182" s="31" t="s">
        <v>34</v>
      </c>
      <c r="T182" s="31"/>
      <c r="U182" s="168"/>
      <c r="V182" s="149"/>
      <c r="W182" s="140" t="str" cm="1">
        <f t="array" ref="W182">IF(SUM(LEN(B182:V182))=0,"",IF(OR(OR(ISBLANK(F182),SUM(LEN(C182),LEN(D182))=0),AND(NOT(E182="Unknown"),ISBLANK(J182)),AND(NOT(O182="Unknown"),ISBLANK(R182))),"Missing Information", INDEX(Table15[Entire Service Line Classification], MATCH(SUMIFS(Table15[Unique ID],Table15[System-Owned Portion],E182,Table15[If Material Anything Other than "Lead" in Column E,Was Material Ever Previously Lead?],G182,Table15[Customer-Owned Portion],O182),Table15[Unique ID],0),0)))</f>
        <v>Non-lead</v>
      </c>
      <c r="X182"/>
    </row>
    <row r="183" spans="2:24" ht="30" x14ac:dyDescent="0.25">
      <c r="B183" s="145" t="s">
        <v>1892</v>
      </c>
      <c r="C183" s="31" t="s">
        <v>9316</v>
      </c>
      <c r="D183" s="32"/>
      <c r="E183" s="43" t="s">
        <v>52</v>
      </c>
      <c r="F183" s="42" t="s">
        <v>34</v>
      </c>
      <c r="G183" s="83" t="s">
        <v>34</v>
      </c>
      <c r="H183" s="168">
        <v>45407</v>
      </c>
      <c r="I183" s="31"/>
      <c r="J183" s="83" t="s">
        <v>188</v>
      </c>
      <c r="K183" s="31" t="s">
        <v>34</v>
      </c>
      <c r="L183" s="31"/>
      <c r="M183" s="168"/>
      <c r="N183" s="147"/>
      <c r="O183" s="43" t="s">
        <v>52</v>
      </c>
      <c r="P183" s="171">
        <v>45407</v>
      </c>
      <c r="Q183" s="31"/>
      <c r="R183" s="83" t="s">
        <v>188</v>
      </c>
      <c r="S183" s="31" t="s">
        <v>34</v>
      </c>
      <c r="T183" s="31"/>
      <c r="U183" s="168"/>
      <c r="V183" s="149"/>
      <c r="W183" s="140" t="str" cm="1">
        <f t="array" ref="W183">IF(SUM(LEN(B183:V183))=0,"",IF(OR(OR(ISBLANK(F183),SUM(LEN(C183),LEN(D183))=0),AND(NOT(E183="Unknown"),ISBLANK(J183)),AND(NOT(O183="Unknown"),ISBLANK(R183))),"Missing Information", INDEX(Table15[Entire Service Line Classification], MATCH(SUMIFS(Table15[Unique ID],Table15[System-Owned Portion],E183,Table15[If Material Anything Other than "Lead" in Column E,Was Material Ever Previously Lead?],G183,Table15[Customer-Owned Portion],O183),Table15[Unique ID],0),0)))</f>
        <v>Non-lead</v>
      </c>
      <c r="X183"/>
    </row>
    <row r="184" spans="2:24" ht="30" x14ac:dyDescent="0.25">
      <c r="B184" s="145" t="s">
        <v>2599</v>
      </c>
      <c r="C184" s="31" t="s">
        <v>10031</v>
      </c>
      <c r="D184" s="32"/>
      <c r="E184" s="43" t="s">
        <v>52</v>
      </c>
      <c r="F184" s="42" t="s">
        <v>34</v>
      </c>
      <c r="G184" s="83" t="s">
        <v>34</v>
      </c>
      <c r="H184" s="168">
        <v>45407</v>
      </c>
      <c r="I184" s="31"/>
      <c r="J184" s="83" t="s">
        <v>188</v>
      </c>
      <c r="K184" s="31" t="s">
        <v>34</v>
      </c>
      <c r="L184" s="31"/>
      <c r="M184" s="168"/>
      <c r="N184" s="147"/>
      <c r="O184" s="43" t="s">
        <v>52</v>
      </c>
      <c r="P184" s="171">
        <v>45407</v>
      </c>
      <c r="Q184" s="31"/>
      <c r="R184" s="83" t="s">
        <v>188</v>
      </c>
      <c r="S184" s="31" t="s">
        <v>34</v>
      </c>
      <c r="T184" s="31"/>
      <c r="U184" s="168"/>
      <c r="V184" s="149"/>
      <c r="W184" s="140" t="str" cm="1">
        <f t="array" ref="W184">IF(SUM(LEN(B184:V184))=0,"",IF(OR(OR(ISBLANK(F184),SUM(LEN(C184),LEN(D184))=0),AND(NOT(E184="Unknown"),ISBLANK(J184)),AND(NOT(O184="Unknown"),ISBLANK(R184))),"Missing Information", INDEX(Table15[Entire Service Line Classification], MATCH(SUMIFS(Table15[Unique ID],Table15[System-Owned Portion],E184,Table15[If Material Anything Other than "Lead" in Column E,Was Material Ever Previously Lead?],G184,Table15[Customer-Owned Portion],O184),Table15[Unique ID],0),0)))</f>
        <v>Non-lead</v>
      </c>
      <c r="X184"/>
    </row>
    <row r="185" spans="2:24" ht="30" x14ac:dyDescent="0.25">
      <c r="B185" s="145" t="s">
        <v>3986</v>
      </c>
      <c r="C185" s="31" t="s">
        <v>11567</v>
      </c>
      <c r="D185" s="32"/>
      <c r="E185" s="43" t="s">
        <v>52</v>
      </c>
      <c r="F185" s="42" t="s">
        <v>34</v>
      </c>
      <c r="G185" s="83" t="s">
        <v>34</v>
      </c>
      <c r="H185" s="168">
        <v>45407</v>
      </c>
      <c r="I185" s="31"/>
      <c r="J185" s="83" t="s">
        <v>188</v>
      </c>
      <c r="K185" s="31" t="s">
        <v>34</v>
      </c>
      <c r="L185" s="31"/>
      <c r="M185" s="168"/>
      <c r="N185" s="147"/>
      <c r="O185" s="43" t="s">
        <v>52</v>
      </c>
      <c r="P185" s="171">
        <v>45407</v>
      </c>
      <c r="Q185" s="31"/>
      <c r="R185" s="83" t="s">
        <v>188</v>
      </c>
      <c r="S185" s="31" t="s">
        <v>34</v>
      </c>
      <c r="T185" s="31"/>
      <c r="U185" s="168"/>
      <c r="V185" s="149"/>
      <c r="W185" s="140" t="str" cm="1">
        <f t="array" ref="W185">IF(SUM(LEN(B185:V185))=0,"",IF(OR(OR(ISBLANK(F185),SUM(LEN(C185),LEN(D185))=0),AND(NOT(E185="Unknown"),ISBLANK(J185)),AND(NOT(O185="Unknown"),ISBLANK(R185))),"Missing Information", INDEX(Table15[Entire Service Line Classification], MATCH(SUMIFS(Table15[Unique ID],Table15[System-Owned Portion],E185,Table15[If Material Anything Other than "Lead" in Column E,Was Material Ever Previously Lead?],G185,Table15[Customer-Owned Portion],O185),Table15[Unique ID],0),0)))</f>
        <v>Non-lead</v>
      </c>
      <c r="X185"/>
    </row>
    <row r="186" spans="2:24" ht="30" x14ac:dyDescent="0.25">
      <c r="B186" s="145" t="s">
        <v>4035</v>
      </c>
      <c r="C186" s="31" t="s">
        <v>11616</v>
      </c>
      <c r="D186" s="32"/>
      <c r="E186" s="43" t="s">
        <v>52</v>
      </c>
      <c r="F186" s="42" t="s">
        <v>34</v>
      </c>
      <c r="G186" s="83" t="s">
        <v>34</v>
      </c>
      <c r="H186" s="168">
        <v>45407</v>
      </c>
      <c r="I186" s="31"/>
      <c r="J186" s="83" t="s">
        <v>188</v>
      </c>
      <c r="K186" s="31" t="s">
        <v>34</v>
      </c>
      <c r="L186" s="31"/>
      <c r="M186" s="168"/>
      <c r="N186" s="147"/>
      <c r="O186" s="43" t="s">
        <v>52</v>
      </c>
      <c r="P186" s="171">
        <v>45407</v>
      </c>
      <c r="Q186" s="31"/>
      <c r="R186" s="83" t="s">
        <v>188</v>
      </c>
      <c r="S186" s="31" t="s">
        <v>34</v>
      </c>
      <c r="T186" s="31"/>
      <c r="U186" s="168"/>
      <c r="V186" s="149"/>
      <c r="W186" s="140" t="str" cm="1">
        <f t="array" ref="W186">IF(SUM(LEN(B186:V186))=0,"",IF(OR(OR(ISBLANK(F186),SUM(LEN(C186),LEN(D186))=0),AND(NOT(E186="Unknown"),ISBLANK(J186)),AND(NOT(O186="Unknown"),ISBLANK(R186))),"Missing Information", INDEX(Table15[Entire Service Line Classification], MATCH(SUMIFS(Table15[Unique ID],Table15[System-Owned Portion],E186,Table15[If Material Anything Other than "Lead" in Column E,Was Material Ever Previously Lead?],G186,Table15[Customer-Owned Portion],O186),Table15[Unique ID],0),0)))</f>
        <v>Non-lead</v>
      </c>
      <c r="X186"/>
    </row>
    <row r="187" spans="2:24" ht="30" x14ac:dyDescent="0.25">
      <c r="B187" s="145" t="s">
        <v>4042</v>
      </c>
      <c r="C187" s="31" t="s">
        <v>11623</v>
      </c>
      <c r="D187" s="32"/>
      <c r="E187" s="43" t="s">
        <v>52</v>
      </c>
      <c r="F187" s="42" t="s">
        <v>34</v>
      </c>
      <c r="G187" s="83" t="s">
        <v>34</v>
      </c>
      <c r="H187" s="168">
        <v>45407</v>
      </c>
      <c r="I187" s="31"/>
      <c r="J187" s="83" t="s">
        <v>188</v>
      </c>
      <c r="K187" s="31" t="s">
        <v>34</v>
      </c>
      <c r="L187" s="31"/>
      <c r="M187" s="168"/>
      <c r="N187" s="147"/>
      <c r="O187" s="43" t="s">
        <v>52</v>
      </c>
      <c r="P187" s="171">
        <v>45407</v>
      </c>
      <c r="Q187" s="31"/>
      <c r="R187" s="83" t="s">
        <v>188</v>
      </c>
      <c r="S187" s="31" t="s">
        <v>34</v>
      </c>
      <c r="T187" s="31"/>
      <c r="U187" s="168"/>
      <c r="V187" s="149"/>
      <c r="W187" s="140" t="str" cm="1">
        <f t="array" ref="W187">IF(SUM(LEN(B187:V187))=0,"",IF(OR(OR(ISBLANK(F187),SUM(LEN(C187),LEN(D187))=0),AND(NOT(E187="Unknown"),ISBLANK(J187)),AND(NOT(O187="Unknown"),ISBLANK(R187))),"Missing Information", INDEX(Table15[Entire Service Line Classification], MATCH(SUMIFS(Table15[Unique ID],Table15[System-Owned Portion],E187,Table15[If Material Anything Other than "Lead" in Column E,Was Material Ever Previously Lead?],G187,Table15[Customer-Owned Portion],O187),Table15[Unique ID],0),0)))</f>
        <v>Non-lead</v>
      </c>
      <c r="X187"/>
    </row>
    <row r="188" spans="2:24" ht="30" x14ac:dyDescent="0.25">
      <c r="B188" s="145" t="s">
        <v>4043</v>
      </c>
      <c r="C188" s="31" t="s">
        <v>11624</v>
      </c>
      <c r="D188" s="32"/>
      <c r="E188" s="43" t="s">
        <v>52</v>
      </c>
      <c r="F188" s="42" t="s">
        <v>34</v>
      </c>
      <c r="G188" s="83" t="s">
        <v>34</v>
      </c>
      <c r="H188" s="168">
        <v>45407</v>
      </c>
      <c r="I188" s="31"/>
      <c r="J188" s="83" t="s">
        <v>188</v>
      </c>
      <c r="K188" s="31" t="s">
        <v>34</v>
      </c>
      <c r="L188" s="31"/>
      <c r="M188" s="168"/>
      <c r="N188" s="147"/>
      <c r="O188" s="43" t="s">
        <v>52</v>
      </c>
      <c r="P188" s="171">
        <v>45407</v>
      </c>
      <c r="Q188" s="31"/>
      <c r="R188" s="83" t="s">
        <v>188</v>
      </c>
      <c r="S188" s="31" t="s">
        <v>34</v>
      </c>
      <c r="T188" s="31"/>
      <c r="U188" s="168"/>
      <c r="V188" s="149"/>
      <c r="W188" s="140" t="str" cm="1">
        <f t="array" ref="W188">IF(SUM(LEN(B188:V188))=0,"",IF(OR(OR(ISBLANK(F188),SUM(LEN(C188),LEN(D188))=0),AND(NOT(E188="Unknown"),ISBLANK(J188)),AND(NOT(O188="Unknown"),ISBLANK(R188))),"Missing Information", INDEX(Table15[Entire Service Line Classification], MATCH(SUMIFS(Table15[Unique ID],Table15[System-Owned Portion],E188,Table15[If Material Anything Other than "Lead" in Column E,Was Material Ever Previously Lead?],G188,Table15[Customer-Owned Portion],O188),Table15[Unique ID],0),0)))</f>
        <v>Non-lead</v>
      </c>
      <c r="X188"/>
    </row>
    <row r="189" spans="2:24" ht="30" x14ac:dyDescent="0.25">
      <c r="B189" s="145" t="s">
        <v>4044</v>
      </c>
      <c r="C189" s="31" t="s">
        <v>11625</v>
      </c>
      <c r="D189" s="32"/>
      <c r="E189" s="43" t="s">
        <v>52</v>
      </c>
      <c r="F189" s="42" t="s">
        <v>34</v>
      </c>
      <c r="G189" s="83" t="s">
        <v>34</v>
      </c>
      <c r="H189" s="168">
        <v>45407</v>
      </c>
      <c r="I189" s="31"/>
      <c r="J189" s="83" t="s">
        <v>188</v>
      </c>
      <c r="K189" s="31" t="s">
        <v>34</v>
      </c>
      <c r="L189" s="31"/>
      <c r="M189" s="168"/>
      <c r="N189" s="147"/>
      <c r="O189" s="43" t="s">
        <v>52</v>
      </c>
      <c r="P189" s="171">
        <v>45407</v>
      </c>
      <c r="Q189" s="31"/>
      <c r="R189" s="83" t="s">
        <v>188</v>
      </c>
      <c r="S189" s="31" t="s">
        <v>34</v>
      </c>
      <c r="T189" s="31"/>
      <c r="U189" s="168"/>
      <c r="V189" s="149"/>
      <c r="W189" s="140" t="str" cm="1">
        <f t="array" ref="W189">IF(SUM(LEN(B189:V189))=0,"",IF(OR(OR(ISBLANK(F189),SUM(LEN(C189),LEN(D189))=0),AND(NOT(E189="Unknown"),ISBLANK(J189)),AND(NOT(O189="Unknown"),ISBLANK(R189))),"Missing Information", INDEX(Table15[Entire Service Line Classification], MATCH(SUMIFS(Table15[Unique ID],Table15[System-Owned Portion],E189,Table15[If Material Anything Other than "Lead" in Column E,Was Material Ever Previously Lead?],G189,Table15[Customer-Owned Portion],O189),Table15[Unique ID],0),0)))</f>
        <v>Non-lead</v>
      </c>
      <c r="X189"/>
    </row>
    <row r="190" spans="2:24" ht="30" x14ac:dyDescent="0.25">
      <c r="B190" s="145" t="s">
        <v>4049</v>
      </c>
      <c r="C190" s="31" t="s">
        <v>11630</v>
      </c>
      <c r="D190" s="32"/>
      <c r="E190" s="43" t="s">
        <v>52</v>
      </c>
      <c r="F190" s="42" t="s">
        <v>34</v>
      </c>
      <c r="G190" s="83" t="s">
        <v>34</v>
      </c>
      <c r="H190" s="168">
        <v>45407</v>
      </c>
      <c r="I190" s="31"/>
      <c r="J190" s="83" t="s">
        <v>188</v>
      </c>
      <c r="K190" s="31" t="s">
        <v>34</v>
      </c>
      <c r="L190" s="31"/>
      <c r="M190" s="168"/>
      <c r="N190" s="147"/>
      <c r="O190" s="43" t="s">
        <v>52</v>
      </c>
      <c r="P190" s="171">
        <v>45407</v>
      </c>
      <c r="Q190" s="31"/>
      <c r="R190" s="83" t="s">
        <v>188</v>
      </c>
      <c r="S190" s="31" t="s">
        <v>34</v>
      </c>
      <c r="T190" s="31"/>
      <c r="U190" s="168"/>
      <c r="V190" s="149"/>
      <c r="W190" s="140" t="str" cm="1">
        <f t="array" ref="W190">IF(SUM(LEN(B190:V190))=0,"",IF(OR(OR(ISBLANK(F190),SUM(LEN(C190),LEN(D190))=0),AND(NOT(E190="Unknown"),ISBLANK(J190)),AND(NOT(O190="Unknown"),ISBLANK(R190))),"Missing Information", INDEX(Table15[Entire Service Line Classification], MATCH(SUMIFS(Table15[Unique ID],Table15[System-Owned Portion],E190,Table15[If Material Anything Other than "Lead" in Column E,Was Material Ever Previously Lead?],G190,Table15[Customer-Owned Portion],O190),Table15[Unique ID],0),0)))</f>
        <v>Non-lead</v>
      </c>
      <c r="X190"/>
    </row>
    <row r="191" spans="2:24" ht="30" x14ac:dyDescent="0.25">
      <c r="B191" s="145" t="s">
        <v>4051</v>
      </c>
      <c r="C191" s="31" t="s">
        <v>11632</v>
      </c>
      <c r="D191" s="32"/>
      <c r="E191" s="43" t="s">
        <v>52</v>
      </c>
      <c r="F191" s="42" t="s">
        <v>34</v>
      </c>
      <c r="G191" s="83" t="s">
        <v>34</v>
      </c>
      <c r="H191" s="168">
        <v>45407</v>
      </c>
      <c r="I191" s="31"/>
      <c r="J191" s="83" t="s">
        <v>188</v>
      </c>
      <c r="K191" s="31" t="s">
        <v>34</v>
      </c>
      <c r="L191" s="31"/>
      <c r="M191" s="168"/>
      <c r="N191" s="147"/>
      <c r="O191" s="43" t="s">
        <v>52</v>
      </c>
      <c r="P191" s="171">
        <v>45407</v>
      </c>
      <c r="Q191" s="31"/>
      <c r="R191" s="83" t="s">
        <v>188</v>
      </c>
      <c r="S191" s="31" t="s">
        <v>34</v>
      </c>
      <c r="T191" s="31"/>
      <c r="U191" s="168"/>
      <c r="V191" s="149"/>
      <c r="W191" s="140" t="str" cm="1">
        <f t="array" ref="W191">IF(SUM(LEN(B191:V191))=0,"",IF(OR(OR(ISBLANK(F191),SUM(LEN(C191),LEN(D191))=0),AND(NOT(E191="Unknown"),ISBLANK(J191)),AND(NOT(O191="Unknown"),ISBLANK(R191))),"Missing Information", INDEX(Table15[Entire Service Line Classification], MATCH(SUMIFS(Table15[Unique ID],Table15[System-Owned Portion],E191,Table15[If Material Anything Other than "Lead" in Column E,Was Material Ever Previously Lead?],G191,Table15[Customer-Owned Portion],O191),Table15[Unique ID],0),0)))</f>
        <v>Non-lead</v>
      </c>
      <c r="X191"/>
    </row>
    <row r="192" spans="2:24" ht="30" x14ac:dyDescent="0.25">
      <c r="B192" s="145" t="s">
        <v>4052</v>
      </c>
      <c r="C192" s="31" t="s">
        <v>11633</v>
      </c>
      <c r="D192" s="32"/>
      <c r="E192" s="43" t="s">
        <v>52</v>
      </c>
      <c r="F192" s="42" t="s">
        <v>34</v>
      </c>
      <c r="G192" s="83" t="s">
        <v>34</v>
      </c>
      <c r="H192" s="168">
        <v>45407</v>
      </c>
      <c r="I192" s="31"/>
      <c r="J192" s="83" t="s">
        <v>188</v>
      </c>
      <c r="K192" s="31" t="s">
        <v>34</v>
      </c>
      <c r="L192" s="31"/>
      <c r="M192" s="168"/>
      <c r="N192" s="147"/>
      <c r="O192" s="43" t="s">
        <v>52</v>
      </c>
      <c r="P192" s="171">
        <v>45407</v>
      </c>
      <c r="Q192" s="31"/>
      <c r="R192" s="83" t="s">
        <v>188</v>
      </c>
      <c r="S192" s="31" t="s">
        <v>34</v>
      </c>
      <c r="T192" s="31"/>
      <c r="U192" s="168"/>
      <c r="V192" s="149"/>
      <c r="W192" s="140" t="str" cm="1">
        <f t="array" ref="W192">IF(SUM(LEN(B192:V192))=0,"",IF(OR(OR(ISBLANK(F192),SUM(LEN(C192),LEN(D192))=0),AND(NOT(E192="Unknown"),ISBLANK(J192)),AND(NOT(O192="Unknown"),ISBLANK(R192))),"Missing Information", INDEX(Table15[Entire Service Line Classification], MATCH(SUMIFS(Table15[Unique ID],Table15[System-Owned Portion],E192,Table15[If Material Anything Other than "Lead" in Column E,Was Material Ever Previously Lead?],G192,Table15[Customer-Owned Portion],O192),Table15[Unique ID],0),0)))</f>
        <v>Non-lead</v>
      </c>
      <c r="X192"/>
    </row>
    <row r="193" spans="2:24" ht="30" x14ac:dyDescent="0.25">
      <c r="B193" s="145" t="s">
        <v>4053</v>
      </c>
      <c r="C193" s="31" t="s">
        <v>11634</v>
      </c>
      <c r="D193" s="32"/>
      <c r="E193" s="43" t="s">
        <v>52</v>
      </c>
      <c r="F193" s="42" t="s">
        <v>34</v>
      </c>
      <c r="G193" s="83" t="s">
        <v>34</v>
      </c>
      <c r="H193" s="168">
        <v>45407</v>
      </c>
      <c r="I193" s="31"/>
      <c r="J193" s="83" t="s">
        <v>188</v>
      </c>
      <c r="K193" s="31" t="s">
        <v>34</v>
      </c>
      <c r="L193" s="31"/>
      <c r="M193" s="168"/>
      <c r="N193" s="147"/>
      <c r="O193" s="43" t="s">
        <v>52</v>
      </c>
      <c r="P193" s="171">
        <v>45407</v>
      </c>
      <c r="Q193" s="31"/>
      <c r="R193" s="83" t="s">
        <v>188</v>
      </c>
      <c r="S193" s="31" t="s">
        <v>34</v>
      </c>
      <c r="T193" s="31"/>
      <c r="U193" s="168"/>
      <c r="V193" s="149"/>
      <c r="W193" s="140" t="str" cm="1">
        <f t="array" ref="W193">IF(SUM(LEN(B193:V193))=0,"",IF(OR(OR(ISBLANK(F193),SUM(LEN(C193),LEN(D193))=0),AND(NOT(E193="Unknown"),ISBLANK(J193)),AND(NOT(O193="Unknown"),ISBLANK(R193))),"Missing Information", INDEX(Table15[Entire Service Line Classification], MATCH(SUMIFS(Table15[Unique ID],Table15[System-Owned Portion],E193,Table15[If Material Anything Other than "Lead" in Column E,Was Material Ever Previously Lead?],G193,Table15[Customer-Owned Portion],O193),Table15[Unique ID],0),0)))</f>
        <v>Non-lead</v>
      </c>
      <c r="X193"/>
    </row>
    <row r="194" spans="2:24" ht="30" x14ac:dyDescent="0.25">
      <c r="B194" s="145" t="s">
        <v>4055</v>
      </c>
      <c r="C194" s="31" t="s">
        <v>11636</v>
      </c>
      <c r="D194" s="32"/>
      <c r="E194" s="43" t="s">
        <v>52</v>
      </c>
      <c r="F194" s="42" t="s">
        <v>34</v>
      </c>
      <c r="G194" s="83" t="s">
        <v>34</v>
      </c>
      <c r="H194" s="168">
        <v>45407</v>
      </c>
      <c r="I194" s="31"/>
      <c r="J194" s="83" t="s">
        <v>188</v>
      </c>
      <c r="K194" s="31" t="s">
        <v>34</v>
      </c>
      <c r="L194" s="31"/>
      <c r="M194" s="168"/>
      <c r="N194" s="147"/>
      <c r="O194" s="43" t="s">
        <v>52</v>
      </c>
      <c r="P194" s="171">
        <v>45407</v>
      </c>
      <c r="Q194" s="31"/>
      <c r="R194" s="83" t="s">
        <v>188</v>
      </c>
      <c r="S194" s="31" t="s">
        <v>34</v>
      </c>
      <c r="T194" s="31"/>
      <c r="U194" s="168"/>
      <c r="V194" s="149"/>
      <c r="W194" s="140" t="str" cm="1">
        <f t="array" ref="W194">IF(SUM(LEN(B194:V194))=0,"",IF(OR(OR(ISBLANK(F194),SUM(LEN(C194),LEN(D194))=0),AND(NOT(E194="Unknown"),ISBLANK(J194)),AND(NOT(O194="Unknown"),ISBLANK(R194))),"Missing Information", INDEX(Table15[Entire Service Line Classification], MATCH(SUMIFS(Table15[Unique ID],Table15[System-Owned Portion],E194,Table15[If Material Anything Other than "Lead" in Column E,Was Material Ever Previously Lead?],G194,Table15[Customer-Owned Portion],O194),Table15[Unique ID],0),0)))</f>
        <v>Non-lead</v>
      </c>
      <c r="X194"/>
    </row>
    <row r="195" spans="2:24" ht="30" x14ac:dyDescent="0.25">
      <c r="B195" s="145" t="s">
        <v>4056</v>
      </c>
      <c r="C195" s="31" t="s">
        <v>11637</v>
      </c>
      <c r="D195" s="32"/>
      <c r="E195" s="43" t="s">
        <v>52</v>
      </c>
      <c r="F195" s="42" t="s">
        <v>34</v>
      </c>
      <c r="G195" s="83" t="s">
        <v>34</v>
      </c>
      <c r="H195" s="168">
        <v>45407</v>
      </c>
      <c r="I195" s="31"/>
      <c r="J195" s="83" t="s">
        <v>188</v>
      </c>
      <c r="K195" s="31" t="s">
        <v>34</v>
      </c>
      <c r="L195" s="31"/>
      <c r="M195" s="168"/>
      <c r="N195" s="147"/>
      <c r="O195" s="43" t="s">
        <v>52</v>
      </c>
      <c r="P195" s="171">
        <v>45407</v>
      </c>
      <c r="Q195" s="31"/>
      <c r="R195" s="83" t="s">
        <v>188</v>
      </c>
      <c r="S195" s="31" t="s">
        <v>34</v>
      </c>
      <c r="T195" s="31"/>
      <c r="U195" s="168"/>
      <c r="V195" s="149"/>
      <c r="W195" s="140" t="str" cm="1">
        <f t="array" ref="W195">IF(SUM(LEN(B195:V195))=0,"",IF(OR(OR(ISBLANK(F195),SUM(LEN(C195),LEN(D195))=0),AND(NOT(E195="Unknown"),ISBLANK(J195)),AND(NOT(O195="Unknown"),ISBLANK(R195))),"Missing Information", INDEX(Table15[Entire Service Line Classification], MATCH(SUMIFS(Table15[Unique ID],Table15[System-Owned Portion],E195,Table15[If Material Anything Other than "Lead" in Column E,Was Material Ever Previously Lead?],G195,Table15[Customer-Owned Portion],O195),Table15[Unique ID],0),0)))</f>
        <v>Non-lead</v>
      </c>
      <c r="X195"/>
    </row>
    <row r="196" spans="2:24" ht="30" x14ac:dyDescent="0.25">
      <c r="B196" s="145" t="s">
        <v>4057</v>
      </c>
      <c r="C196" s="31" t="s">
        <v>11638</v>
      </c>
      <c r="D196" s="32"/>
      <c r="E196" s="43" t="s">
        <v>52</v>
      </c>
      <c r="F196" s="42" t="s">
        <v>34</v>
      </c>
      <c r="G196" s="83" t="s">
        <v>34</v>
      </c>
      <c r="H196" s="168">
        <v>45407</v>
      </c>
      <c r="I196" s="31"/>
      <c r="J196" s="83" t="s">
        <v>188</v>
      </c>
      <c r="K196" s="31" t="s">
        <v>34</v>
      </c>
      <c r="L196" s="31"/>
      <c r="M196" s="168"/>
      <c r="N196" s="147"/>
      <c r="O196" s="43" t="s">
        <v>52</v>
      </c>
      <c r="P196" s="171">
        <v>45407</v>
      </c>
      <c r="Q196" s="31"/>
      <c r="R196" s="83" t="s">
        <v>188</v>
      </c>
      <c r="S196" s="31" t="s">
        <v>34</v>
      </c>
      <c r="T196" s="31"/>
      <c r="U196" s="168"/>
      <c r="V196" s="149"/>
      <c r="W196" s="140" t="str" cm="1">
        <f t="array" ref="W196">IF(SUM(LEN(B196:V196))=0,"",IF(OR(OR(ISBLANK(F196),SUM(LEN(C196),LEN(D196))=0),AND(NOT(E196="Unknown"),ISBLANK(J196)),AND(NOT(O196="Unknown"),ISBLANK(R196))),"Missing Information", INDEX(Table15[Entire Service Line Classification], MATCH(SUMIFS(Table15[Unique ID],Table15[System-Owned Portion],E196,Table15[If Material Anything Other than "Lead" in Column E,Was Material Ever Previously Lead?],G196,Table15[Customer-Owned Portion],O196),Table15[Unique ID],0),0)))</f>
        <v>Non-lead</v>
      </c>
      <c r="X196"/>
    </row>
    <row r="197" spans="2:24" ht="30" x14ac:dyDescent="0.25">
      <c r="B197" s="145" t="s">
        <v>4058</v>
      </c>
      <c r="C197" s="31" t="s">
        <v>11639</v>
      </c>
      <c r="D197" s="32"/>
      <c r="E197" s="43" t="s">
        <v>52</v>
      </c>
      <c r="F197" s="42" t="s">
        <v>34</v>
      </c>
      <c r="G197" s="83" t="s">
        <v>34</v>
      </c>
      <c r="H197" s="168">
        <v>45407</v>
      </c>
      <c r="I197" s="31"/>
      <c r="J197" s="83" t="s">
        <v>188</v>
      </c>
      <c r="K197" s="31" t="s">
        <v>34</v>
      </c>
      <c r="L197" s="31"/>
      <c r="M197" s="168"/>
      <c r="N197" s="147"/>
      <c r="O197" s="43" t="s">
        <v>52</v>
      </c>
      <c r="P197" s="171">
        <v>45407</v>
      </c>
      <c r="Q197" s="31"/>
      <c r="R197" s="83" t="s">
        <v>188</v>
      </c>
      <c r="S197" s="31" t="s">
        <v>34</v>
      </c>
      <c r="T197" s="31"/>
      <c r="U197" s="168"/>
      <c r="V197" s="149"/>
      <c r="W197" s="140" t="str" cm="1">
        <f t="array" ref="W197">IF(SUM(LEN(B197:V197))=0,"",IF(OR(OR(ISBLANK(F197),SUM(LEN(C197),LEN(D197))=0),AND(NOT(E197="Unknown"),ISBLANK(J197)),AND(NOT(O197="Unknown"),ISBLANK(R197))),"Missing Information", INDEX(Table15[Entire Service Line Classification], MATCH(SUMIFS(Table15[Unique ID],Table15[System-Owned Portion],E197,Table15[If Material Anything Other than "Lead" in Column E,Was Material Ever Previously Lead?],G197,Table15[Customer-Owned Portion],O197),Table15[Unique ID],0),0)))</f>
        <v>Non-lead</v>
      </c>
      <c r="X197"/>
    </row>
    <row r="198" spans="2:24" ht="30" x14ac:dyDescent="0.25">
      <c r="B198" s="145" t="s">
        <v>4059</v>
      </c>
      <c r="C198" s="31" t="s">
        <v>11640</v>
      </c>
      <c r="D198" s="32"/>
      <c r="E198" s="43" t="s">
        <v>52</v>
      </c>
      <c r="F198" s="42" t="s">
        <v>34</v>
      </c>
      <c r="G198" s="83" t="s">
        <v>34</v>
      </c>
      <c r="H198" s="168">
        <v>45407</v>
      </c>
      <c r="I198" s="31"/>
      <c r="J198" s="83" t="s">
        <v>188</v>
      </c>
      <c r="K198" s="31" t="s">
        <v>34</v>
      </c>
      <c r="L198" s="31"/>
      <c r="M198" s="168"/>
      <c r="N198" s="147"/>
      <c r="O198" s="43" t="s">
        <v>52</v>
      </c>
      <c r="P198" s="171">
        <v>45407</v>
      </c>
      <c r="Q198" s="31"/>
      <c r="R198" s="83" t="s">
        <v>188</v>
      </c>
      <c r="S198" s="31" t="s">
        <v>34</v>
      </c>
      <c r="T198" s="31"/>
      <c r="U198" s="168"/>
      <c r="V198" s="149"/>
      <c r="W198" s="140" t="str" cm="1">
        <f t="array" ref="W198">IF(SUM(LEN(B198:V198))=0,"",IF(OR(OR(ISBLANK(F198),SUM(LEN(C198),LEN(D198))=0),AND(NOT(E198="Unknown"),ISBLANK(J198)),AND(NOT(O198="Unknown"),ISBLANK(R198))),"Missing Information", INDEX(Table15[Entire Service Line Classification], MATCH(SUMIFS(Table15[Unique ID],Table15[System-Owned Portion],E198,Table15[If Material Anything Other than "Lead" in Column E,Was Material Ever Previously Lead?],G198,Table15[Customer-Owned Portion],O198),Table15[Unique ID],0),0)))</f>
        <v>Non-lead</v>
      </c>
      <c r="X198"/>
    </row>
    <row r="199" spans="2:24" ht="30" x14ac:dyDescent="0.25">
      <c r="B199" s="145" t="s">
        <v>4060</v>
      </c>
      <c r="C199" s="31" t="s">
        <v>11641</v>
      </c>
      <c r="D199" s="32"/>
      <c r="E199" s="43" t="s">
        <v>52</v>
      </c>
      <c r="F199" s="42" t="s">
        <v>34</v>
      </c>
      <c r="G199" s="83" t="s">
        <v>34</v>
      </c>
      <c r="H199" s="168">
        <v>45407</v>
      </c>
      <c r="I199" s="31"/>
      <c r="J199" s="83" t="s">
        <v>188</v>
      </c>
      <c r="K199" s="31" t="s">
        <v>34</v>
      </c>
      <c r="L199" s="31"/>
      <c r="M199" s="168"/>
      <c r="N199" s="147"/>
      <c r="O199" s="43" t="s">
        <v>52</v>
      </c>
      <c r="P199" s="171">
        <v>45407</v>
      </c>
      <c r="Q199" s="31"/>
      <c r="R199" s="83" t="s">
        <v>188</v>
      </c>
      <c r="S199" s="31" t="s">
        <v>34</v>
      </c>
      <c r="T199" s="31"/>
      <c r="U199" s="168"/>
      <c r="V199" s="149"/>
      <c r="W199" s="140" t="str" cm="1">
        <f t="array" ref="W199">IF(SUM(LEN(B199:V199))=0,"",IF(OR(OR(ISBLANK(F199),SUM(LEN(C199),LEN(D199))=0),AND(NOT(E199="Unknown"),ISBLANK(J199)),AND(NOT(O199="Unknown"),ISBLANK(R199))),"Missing Information", INDEX(Table15[Entire Service Line Classification], MATCH(SUMIFS(Table15[Unique ID],Table15[System-Owned Portion],E199,Table15[If Material Anything Other than "Lead" in Column E,Was Material Ever Previously Lead?],G199,Table15[Customer-Owned Portion],O199),Table15[Unique ID],0),0)))</f>
        <v>Non-lead</v>
      </c>
      <c r="X199"/>
    </row>
    <row r="200" spans="2:24" ht="30" x14ac:dyDescent="0.25">
      <c r="B200" s="145" t="s">
        <v>4061</v>
      </c>
      <c r="C200" s="31" t="s">
        <v>11642</v>
      </c>
      <c r="D200" s="32"/>
      <c r="E200" s="43" t="s">
        <v>52</v>
      </c>
      <c r="F200" s="42" t="s">
        <v>34</v>
      </c>
      <c r="G200" s="83" t="s">
        <v>34</v>
      </c>
      <c r="H200" s="168">
        <v>45407</v>
      </c>
      <c r="I200" s="31"/>
      <c r="J200" s="83" t="s">
        <v>188</v>
      </c>
      <c r="K200" s="31" t="s">
        <v>34</v>
      </c>
      <c r="L200" s="31"/>
      <c r="M200" s="168"/>
      <c r="N200" s="147"/>
      <c r="O200" s="43" t="s">
        <v>52</v>
      </c>
      <c r="P200" s="171">
        <v>45407</v>
      </c>
      <c r="Q200" s="31"/>
      <c r="R200" s="83" t="s">
        <v>188</v>
      </c>
      <c r="S200" s="31" t="s">
        <v>34</v>
      </c>
      <c r="T200" s="31"/>
      <c r="U200" s="168"/>
      <c r="V200" s="149"/>
      <c r="W200" s="140" t="str" cm="1">
        <f t="array" ref="W200">IF(SUM(LEN(B200:V200))=0,"",IF(OR(OR(ISBLANK(F200),SUM(LEN(C200),LEN(D200))=0),AND(NOT(E200="Unknown"),ISBLANK(J200)),AND(NOT(O200="Unknown"),ISBLANK(R200))),"Missing Information", INDEX(Table15[Entire Service Line Classification], MATCH(SUMIFS(Table15[Unique ID],Table15[System-Owned Portion],E200,Table15[If Material Anything Other than "Lead" in Column E,Was Material Ever Previously Lead?],G200,Table15[Customer-Owned Portion],O200),Table15[Unique ID],0),0)))</f>
        <v>Non-lead</v>
      </c>
      <c r="X200"/>
    </row>
    <row r="201" spans="2:24" ht="30" x14ac:dyDescent="0.25">
      <c r="B201" s="145" t="s">
        <v>4062</v>
      </c>
      <c r="C201" s="31" t="s">
        <v>11643</v>
      </c>
      <c r="D201" s="32"/>
      <c r="E201" s="43" t="s">
        <v>52</v>
      </c>
      <c r="F201" s="42" t="s">
        <v>34</v>
      </c>
      <c r="G201" s="83" t="s">
        <v>34</v>
      </c>
      <c r="H201" s="168">
        <v>45407</v>
      </c>
      <c r="I201" s="31"/>
      <c r="J201" s="83" t="s">
        <v>188</v>
      </c>
      <c r="K201" s="31" t="s">
        <v>34</v>
      </c>
      <c r="L201" s="31"/>
      <c r="M201" s="168"/>
      <c r="N201" s="147"/>
      <c r="O201" s="43" t="s">
        <v>52</v>
      </c>
      <c r="P201" s="171">
        <v>45407</v>
      </c>
      <c r="Q201" s="31"/>
      <c r="R201" s="83" t="s">
        <v>188</v>
      </c>
      <c r="S201" s="31" t="s">
        <v>34</v>
      </c>
      <c r="T201" s="31"/>
      <c r="U201" s="168"/>
      <c r="V201" s="149"/>
      <c r="W201" s="140" t="str" cm="1">
        <f t="array" ref="W201">IF(SUM(LEN(B201:V201))=0,"",IF(OR(OR(ISBLANK(F201),SUM(LEN(C201),LEN(D201))=0),AND(NOT(E201="Unknown"),ISBLANK(J201)),AND(NOT(O201="Unknown"),ISBLANK(R201))),"Missing Information", INDEX(Table15[Entire Service Line Classification], MATCH(SUMIFS(Table15[Unique ID],Table15[System-Owned Portion],E201,Table15[If Material Anything Other than "Lead" in Column E,Was Material Ever Previously Lead?],G201,Table15[Customer-Owned Portion],O201),Table15[Unique ID],0),0)))</f>
        <v>Non-lead</v>
      </c>
      <c r="X201"/>
    </row>
    <row r="202" spans="2:24" ht="30" x14ac:dyDescent="0.25">
      <c r="B202" s="145" t="s">
        <v>4063</v>
      </c>
      <c r="C202" s="31" t="s">
        <v>11644</v>
      </c>
      <c r="D202" s="32"/>
      <c r="E202" s="43" t="s">
        <v>52</v>
      </c>
      <c r="F202" s="42" t="s">
        <v>34</v>
      </c>
      <c r="G202" s="83" t="s">
        <v>34</v>
      </c>
      <c r="H202" s="168">
        <v>45407</v>
      </c>
      <c r="I202" s="31"/>
      <c r="J202" s="83" t="s">
        <v>188</v>
      </c>
      <c r="K202" s="31" t="s">
        <v>34</v>
      </c>
      <c r="L202" s="31"/>
      <c r="M202" s="168"/>
      <c r="N202" s="147"/>
      <c r="O202" s="43" t="s">
        <v>52</v>
      </c>
      <c r="P202" s="171">
        <v>45407</v>
      </c>
      <c r="Q202" s="31"/>
      <c r="R202" s="83" t="s">
        <v>188</v>
      </c>
      <c r="S202" s="31" t="s">
        <v>34</v>
      </c>
      <c r="T202" s="31"/>
      <c r="U202" s="168"/>
      <c r="V202" s="149"/>
      <c r="W202" s="140" t="str" cm="1">
        <f t="array" ref="W202">IF(SUM(LEN(B202:V202))=0,"",IF(OR(OR(ISBLANK(F202),SUM(LEN(C202),LEN(D202))=0),AND(NOT(E202="Unknown"),ISBLANK(J202)),AND(NOT(O202="Unknown"),ISBLANK(R202))),"Missing Information", INDEX(Table15[Entire Service Line Classification], MATCH(SUMIFS(Table15[Unique ID],Table15[System-Owned Portion],E202,Table15[If Material Anything Other than "Lead" in Column E,Was Material Ever Previously Lead?],G202,Table15[Customer-Owned Portion],O202),Table15[Unique ID],0),0)))</f>
        <v>Non-lead</v>
      </c>
      <c r="X202"/>
    </row>
    <row r="203" spans="2:24" ht="30" x14ac:dyDescent="0.25">
      <c r="B203" s="145" t="s">
        <v>4064</v>
      </c>
      <c r="C203" s="31" t="s">
        <v>11645</v>
      </c>
      <c r="D203" s="32"/>
      <c r="E203" s="43" t="s">
        <v>52</v>
      </c>
      <c r="F203" s="42" t="s">
        <v>34</v>
      </c>
      <c r="G203" s="83" t="s">
        <v>34</v>
      </c>
      <c r="H203" s="168">
        <v>45407</v>
      </c>
      <c r="I203" s="31"/>
      <c r="J203" s="83" t="s">
        <v>188</v>
      </c>
      <c r="K203" s="31" t="s">
        <v>34</v>
      </c>
      <c r="L203" s="31"/>
      <c r="M203" s="168"/>
      <c r="N203" s="147"/>
      <c r="O203" s="43" t="s">
        <v>52</v>
      </c>
      <c r="P203" s="171">
        <v>45407</v>
      </c>
      <c r="Q203" s="31"/>
      <c r="R203" s="83" t="s">
        <v>188</v>
      </c>
      <c r="S203" s="31" t="s">
        <v>34</v>
      </c>
      <c r="T203" s="31"/>
      <c r="U203" s="168"/>
      <c r="V203" s="149"/>
      <c r="W203" s="140" t="str" cm="1">
        <f t="array" ref="W203">IF(SUM(LEN(B203:V203))=0,"",IF(OR(OR(ISBLANK(F203),SUM(LEN(C203),LEN(D203))=0),AND(NOT(E203="Unknown"),ISBLANK(J203)),AND(NOT(O203="Unknown"),ISBLANK(R203))),"Missing Information", INDEX(Table15[Entire Service Line Classification], MATCH(SUMIFS(Table15[Unique ID],Table15[System-Owned Portion],E203,Table15[If Material Anything Other than "Lead" in Column E,Was Material Ever Previously Lead?],G203,Table15[Customer-Owned Portion],O203),Table15[Unique ID],0),0)))</f>
        <v>Non-lead</v>
      </c>
      <c r="X203"/>
    </row>
    <row r="204" spans="2:24" ht="30" x14ac:dyDescent="0.25">
      <c r="B204" s="145" t="s">
        <v>4065</v>
      </c>
      <c r="C204" s="31" t="s">
        <v>11646</v>
      </c>
      <c r="D204" s="32"/>
      <c r="E204" s="43" t="s">
        <v>52</v>
      </c>
      <c r="F204" s="42" t="s">
        <v>34</v>
      </c>
      <c r="G204" s="83" t="s">
        <v>34</v>
      </c>
      <c r="H204" s="168">
        <v>45407</v>
      </c>
      <c r="I204" s="31"/>
      <c r="J204" s="83" t="s">
        <v>188</v>
      </c>
      <c r="K204" s="31" t="s">
        <v>34</v>
      </c>
      <c r="L204" s="31"/>
      <c r="M204" s="168"/>
      <c r="N204" s="147"/>
      <c r="O204" s="43" t="s">
        <v>52</v>
      </c>
      <c r="P204" s="171">
        <v>45407</v>
      </c>
      <c r="Q204" s="31"/>
      <c r="R204" s="83" t="s">
        <v>188</v>
      </c>
      <c r="S204" s="31" t="s">
        <v>34</v>
      </c>
      <c r="T204" s="31"/>
      <c r="U204" s="168"/>
      <c r="V204" s="149"/>
      <c r="W204" s="140" t="str" cm="1">
        <f t="array" ref="W204">IF(SUM(LEN(B204:V204))=0,"",IF(OR(OR(ISBLANK(F204),SUM(LEN(C204),LEN(D204))=0),AND(NOT(E204="Unknown"),ISBLANK(J204)),AND(NOT(O204="Unknown"),ISBLANK(R204))),"Missing Information", INDEX(Table15[Entire Service Line Classification], MATCH(SUMIFS(Table15[Unique ID],Table15[System-Owned Portion],E204,Table15[If Material Anything Other than "Lead" in Column E,Was Material Ever Previously Lead?],G204,Table15[Customer-Owned Portion],O204),Table15[Unique ID],0),0)))</f>
        <v>Non-lead</v>
      </c>
      <c r="X204"/>
    </row>
    <row r="205" spans="2:24" ht="30" x14ac:dyDescent="0.25">
      <c r="B205" s="145" t="s">
        <v>4066</v>
      </c>
      <c r="C205" s="31" t="s">
        <v>11647</v>
      </c>
      <c r="D205" s="32"/>
      <c r="E205" s="43" t="s">
        <v>52</v>
      </c>
      <c r="F205" s="42" t="s">
        <v>34</v>
      </c>
      <c r="G205" s="83" t="s">
        <v>34</v>
      </c>
      <c r="H205" s="168">
        <v>45407</v>
      </c>
      <c r="I205" s="31"/>
      <c r="J205" s="83" t="s">
        <v>188</v>
      </c>
      <c r="K205" s="31" t="s">
        <v>34</v>
      </c>
      <c r="L205" s="31"/>
      <c r="M205" s="168"/>
      <c r="N205" s="147"/>
      <c r="O205" s="43" t="s">
        <v>52</v>
      </c>
      <c r="P205" s="171">
        <v>45407</v>
      </c>
      <c r="Q205" s="31"/>
      <c r="R205" s="83" t="s">
        <v>188</v>
      </c>
      <c r="S205" s="31" t="s">
        <v>34</v>
      </c>
      <c r="T205" s="31"/>
      <c r="U205" s="168"/>
      <c r="V205" s="149"/>
      <c r="W205" s="140" t="str" cm="1">
        <f t="array" ref="W205">IF(SUM(LEN(B205:V205))=0,"",IF(OR(OR(ISBLANK(F205),SUM(LEN(C205),LEN(D205))=0),AND(NOT(E205="Unknown"),ISBLANK(J205)),AND(NOT(O205="Unknown"),ISBLANK(R205))),"Missing Information", INDEX(Table15[Entire Service Line Classification], MATCH(SUMIFS(Table15[Unique ID],Table15[System-Owned Portion],E205,Table15[If Material Anything Other than "Lead" in Column E,Was Material Ever Previously Lead?],G205,Table15[Customer-Owned Portion],O205),Table15[Unique ID],0),0)))</f>
        <v>Non-lead</v>
      </c>
      <c r="X205"/>
    </row>
    <row r="206" spans="2:24" ht="30" x14ac:dyDescent="0.25">
      <c r="B206" s="145" t="s">
        <v>4067</v>
      </c>
      <c r="C206" s="31" t="s">
        <v>11648</v>
      </c>
      <c r="D206" s="32"/>
      <c r="E206" s="43" t="s">
        <v>52</v>
      </c>
      <c r="F206" s="42" t="s">
        <v>34</v>
      </c>
      <c r="G206" s="83" t="s">
        <v>34</v>
      </c>
      <c r="H206" s="168">
        <v>45407</v>
      </c>
      <c r="I206" s="31"/>
      <c r="J206" s="83" t="s">
        <v>188</v>
      </c>
      <c r="K206" s="31" t="s">
        <v>34</v>
      </c>
      <c r="L206" s="31"/>
      <c r="M206" s="168"/>
      <c r="N206" s="147"/>
      <c r="O206" s="43" t="s">
        <v>52</v>
      </c>
      <c r="P206" s="171">
        <v>45407</v>
      </c>
      <c r="Q206" s="31"/>
      <c r="R206" s="83" t="s">
        <v>188</v>
      </c>
      <c r="S206" s="31" t="s">
        <v>34</v>
      </c>
      <c r="T206" s="31"/>
      <c r="U206" s="168"/>
      <c r="V206" s="149"/>
      <c r="W206" s="140" t="str" cm="1">
        <f t="array" ref="W206">IF(SUM(LEN(B206:V206))=0,"",IF(OR(OR(ISBLANK(F206),SUM(LEN(C206),LEN(D206))=0),AND(NOT(E206="Unknown"),ISBLANK(J206)),AND(NOT(O206="Unknown"),ISBLANK(R206))),"Missing Information", INDEX(Table15[Entire Service Line Classification], MATCH(SUMIFS(Table15[Unique ID],Table15[System-Owned Portion],E206,Table15[If Material Anything Other than "Lead" in Column E,Was Material Ever Previously Lead?],G206,Table15[Customer-Owned Portion],O206),Table15[Unique ID],0),0)))</f>
        <v>Non-lead</v>
      </c>
      <c r="X206"/>
    </row>
    <row r="207" spans="2:24" ht="30" x14ac:dyDescent="0.25">
      <c r="B207" s="145" t="s">
        <v>4068</v>
      </c>
      <c r="C207" s="31" t="s">
        <v>11649</v>
      </c>
      <c r="D207" s="32"/>
      <c r="E207" s="43" t="s">
        <v>52</v>
      </c>
      <c r="F207" s="42" t="s">
        <v>34</v>
      </c>
      <c r="G207" s="83" t="s">
        <v>34</v>
      </c>
      <c r="H207" s="168">
        <v>45407</v>
      </c>
      <c r="I207" s="31"/>
      <c r="J207" s="83" t="s">
        <v>188</v>
      </c>
      <c r="K207" s="31" t="s">
        <v>34</v>
      </c>
      <c r="L207" s="31"/>
      <c r="M207" s="168"/>
      <c r="N207" s="147"/>
      <c r="O207" s="43" t="s">
        <v>52</v>
      </c>
      <c r="P207" s="171">
        <v>45407</v>
      </c>
      <c r="Q207" s="31"/>
      <c r="R207" s="83" t="s">
        <v>188</v>
      </c>
      <c r="S207" s="31" t="s">
        <v>34</v>
      </c>
      <c r="T207" s="31"/>
      <c r="U207" s="168"/>
      <c r="V207" s="149"/>
      <c r="W207" s="140" t="str" cm="1">
        <f t="array" ref="W207">IF(SUM(LEN(B207:V207))=0,"",IF(OR(OR(ISBLANK(F207),SUM(LEN(C207),LEN(D207))=0),AND(NOT(E207="Unknown"),ISBLANK(J207)),AND(NOT(O207="Unknown"),ISBLANK(R207))),"Missing Information", INDEX(Table15[Entire Service Line Classification], MATCH(SUMIFS(Table15[Unique ID],Table15[System-Owned Portion],E207,Table15[If Material Anything Other than "Lead" in Column E,Was Material Ever Previously Lead?],G207,Table15[Customer-Owned Portion],O207),Table15[Unique ID],0),0)))</f>
        <v>Non-lead</v>
      </c>
      <c r="X207"/>
    </row>
    <row r="208" spans="2:24" ht="30" x14ac:dyDescent="0.25">
      <c r="B208" s="145" t="s">
        <v>4069</v>
      </c>
      <c r="C208" s="31" t="s">
        <v>11650</v>
      </c>
      <c r="D208" s="32"/>
      <c r="E208" s="43" t="s">
        <v>52</v>
      </c>
      <c r="F208" s="42" t="s">
        <v>34</v>
      </c>
      <c r="G208" s="83" t="s">
        <v>34</v>
      </c>
      <c r="H208" s="168">
        <v>45407</v>
      </c>
      <c r="I208" s="31"/>
      <c r="J208" s="83" t="s">
        <v>188</v>
      </c>
      <c r="K208" s="31" t="s">
        <v>34</v>
      </c>
      <c r="L208" s="31"/>
      <c r="M208" s="168"/>
      <c r="N208" s="147"/>
      <c r="O208" s="43" t="s">
        <v>52</v>
      </c>
      <c r="P208" s="171">
        <v>45407</v>
      </c>
      <c r="Q208" s="31"/>
      <c r="R208" s="83" t="s">
        <v>188</v>
      </c>
      <c r="S208" s="31" t="s">
        <v>34</v>
      </c>
      <c r="T208" s="31"/>
      <c r="U208" s="168"/>
      <c r="V208" s="149"/>
      <c r="W208" s="140" t="str" cm="1">
        <f t="array" ref="W208">IF(SUM(LEN(B208:V208))=0,"",IF(OR(OR(ISBLANK(F208),SUM(LEN(C208),LEN(D208))=0),AND(NOT(E208="Unknown"),ISBLANK(J208)),AND(NOT(O208="Unknown"),ISBLANK(R208))),"Missing Information", INDEX(Table15[Entire Service Line Classification], MATCH(SUMIFS(Table15[Unique ID],Table15[System-Owned Portion],E208,Table15[If Material Anything Other than "Lead" in Column E,Was Material Ever Previously Lead?],G208,Table15[Customer-Owned Portion],O208),Table15[Unique ID],0),0)))</f>
        <v>Non-lead</v>
      </c>
      <c r="X208"/>
    </row>
    <row r="209" spans="2:24" ht="30" x14ac:dyDescent="0.25">
      <c r="B209" s="145" t="s">
        <v>4070</v>
      </c>
      <c r="C209" s="31" t="s">
        <v>11651</v>
      </c>
      <c r="D209" s="32"/>
      <c r="E209" s="43" t="s">
        <v>52</v>
      </c>
      <c r="F209" s="42" t="s">
        <v>34</v>
      </c>
      <c r="G209" s="83" t="s">
        <v>34</v>
      </c>
      <c r="H209" s="168">
        <v>45407</v>
      </c>
      <c r="I209" s="31"/>
      <c r="J209" s="83" t="s">
        <v>188</v>
      </c>
      <c r="K209" s="31" t="s">
        <v>34</v>
      </c>
      <c r="L209" s="31"/>
      <c r="M209" s="168"/>
      <c r="N209" s="147"/>
      <c r="O209" s="43" t="s">
        <v>52</v>
      </c>
      <c r="P209" s="171">
        <v>45407</v>
      </c>
      <c r="Q209" s="31"/>
      <c r="R209" s="83" t="s">
        <v>188</v>
      </c>
      <c r="S209" s="31" t="s">
        <v>34</v>
      </c>
      <c r="T209" s="31"/>
      <c r="U209" s="168"/>
      <c r="V209" s="149"/>
      <c r="W209" s="140" t="str" cm="1">
        <f t="array" ref="W209">IF(SUM(LEN(B209:V209))=0,"",IF(OR(OR(ISBLANK(F209),SUM(LEN(C209),LEN(D209))=0),AND(NOT(E209="Unknown"),ISBLANK(J209)),AND(NOT(O209="Unknown"),ISBLANK(R209))),"Missing Information", INDEX(Table15[Entire Service Line Classification], MATCH(SUMIFS(Table15[Unique ID],Table15[System-Owned Portion],E209,Table15[If Material Anything Other than "Lead" in Column E,Was Material Ever Previously Lead?],G209,Table15[Customer-Owned Portion],O209),Table15[Unique ID],0),0)))</f>
        <v>Non-lead</v>
      </c>
      <c r="X209"/>
    </row>
    <row r="210" spans="2:24" ht="30" x14ac:dyDescent="0.25">
      <c r="B210" s="145" t="s">
        <v>4071</v>
      </c>
      <c r="C210" s="31" t="s">
        <v>11652</v>
      </c>
      <c r="D210" s="32"/>
      <c r="E210" s="43" t="s">
        <v>52</v>
      </c>
      <c r="F210" s="42" t="s">
        <v>34</v>
      </c>
      <c r="G210" s="83" t="s">
        <v>34</v>
      </c>
      <c r="H210" s="168">
        <v>45407</v>
      </c>
      <c r="I210" s="31"/>
      <c r="J210" s="83" t="s">
        <v>188</v>
      </c>
      <c r="K210" s="31" t="s">
        <v>34</v>
      </c>
      <c r="L210" s="31"/>
      <c r="M210" s="168"/>
      <c r="N210" s="147"/>
      <c r="O210" s="43" t="s">
        <v>52</v>
      </c>
      <c r="P210" s="171">
        <v>45407</v>
      </c>
      <c r="Q210" s="31"/>
      <c r="R210" s="83" t="s">
        <v>188</v>
      </c>
      <c r="S210" s="31" t="s">
        <v>34</v>
      </c>
      <c r="T210" s="31"/>
      <c r="U210" s="168"/>
      <c r="V210" s="149"/>
      <c r="W210" s="140" t="str" cm="1">
        <f t="array" ref="W210">IF(SUM(LEN(B210:V210))=0,"",IF(OR(OR(ISBLANK(F210),SUM(LEN(C210),LEN(D210))=0),AND(NOT(E210="Unknown"),ISBLANK(J210)),AND(NOT(O210="Unknown"),ISBLANK(R210))),"Missing Information", INDEX(Table15[Entire Service Line Classification], MATCH(SUMIFS(Table15[Unique ID],Table15[System-Owned Portion],E210,Table15[If Material Anything Other than "Lead" in Column E,Was Material Ever Previously Lead?],G210,Table15[Customer-Owned Portion],O210),Table15[Unique ID],0),0)))</f>
        <v>Non-lead</v>
      </c>
      <c r="X210"/>
    </row>
    <row r="211" spans="2:24" ht="30" x14ac:dyDescent="0.25">
      <c r="B211" s="145" t="s">
        <v>4072</v>
      </c>
      <c r="C211" s="31" t="s">
        <v>11653</v>
      </c>
      <c r="D211" s="32"/>
      <c r="E211" s="43" t="s">
        <v>52</v>
      </c>
      <c r="F211" s="42" t="s">
        <v>34</v>
      </c>
      <c r="G211" s="83" t="s">
        <v>34</v>
      </c>
      <c r="H211" s="168">
        <v>45407</v>
      </c>
      <c r="I211" s="31"/>
      <c r="J211" s="83" t="s">
        <v>188</v>
      </c>
      <c r="K211" s="31" t="s">
        <v>34</v>
      </c>
      <c r="L211" s="31"/>
      <c r="M211" s="168"/>
      <c r="N211" s="147"/>
      <c r="O211" s="43" t="s">
        <v>52</v>
      </c>
      <c r="P211" s="171">
        <v>45407</v>
      </c>
      <c r="Q211" s="31"/>
      <c r="R211" s="83" t="s">
        <v>188</v>
      </c>
      <c r="S211" s="31" t="s">
        <v>34</v>
      </c>
      <c r="T211" s="31"/>
      <c r="U211" s="168"/>
      <c r="V211" s="149"/>
      <c r="W211" s="140" t="str" cm="1">
        <f t="array" ref="W211">IF(SUM(LEN(B211:V211))=0,"",IF(OR(OR(ISBLANK(F211),SUM(LEN(C211),LEN(D211))=0),AND(NOT(E211="Unknown"),ISBLANK(J211)),AND(NOT(O211="Unknown"),ISBLANK(R211))),"Missing Information", INDEX(Table15[Entire Service Line Classification], MATCH(SUMIFS(Table15[Unique ID],Table15[System-Owned Portion],E211,Table15[If Material Anything Other than "Lead" in Column E,Was Material Ever Previously Lead?],G211,Table15[Customer-Owned Portion],O211),Table15[Unique ID],0),0)))</f>
        <v>Non-lead</v>
      </c>
      <c r="X211"/>
    </row>
    <row r="212" spans="2:24" ht="30" x14ac:dyDescent="0.25">
      <c r="B212" s="145" t="s">
        <v>4073</v>
      </c>
      <c r="C212" s="31" t="s">
        <v>11654</v>
      </c>
      <c r="D212" s="32"/>
      <c r="E212" s="43" t="s">
        <v>52</v>
      </c>
      <c r="F212" s="42" t="s">
        <v>34</v>
      </c>
      <c r="G212" s="83" t="s">
        <v>34</v>
      </c>
      <c r="H212" s="168">
        <v>45407</v>
      </c>
      <c r="I212" s="31"/>
      <c r="J212" s="83" t="s">
        <v>188</v>
      </c>
      <c r="K212" s="31" t="s">
        <v>34</v>
      </c>
      <c r="L212" s="31"/>
      <c r="M212" s="168"/>
      <c r="N212" s="147"/>
      <c r="O212" s="43" t="s">
        <v>52</v>
      </c>
      <c r="P212" s="171">
        <v>45407</v>
      </c>
      <c r="Q212" s="31"/>
      <c r="R212" s="83" t="s">
        <v>188</v>
      </c>
      <c r="S212" s="31" t="s">
        <v>34</v>
      </c>
      <c r="T212" s="31"/>
      <c r="U212" s="168"/>
      <c r="V212" s="149"/>
      <c r="W212" s="140" t="str" cm="1">
        <f t="array" ref="W212">IF(SUM(LEN(B212:V212))=0,"",IF(OR(OR(ISBLANK(F212),SUM(LEN(C212),LEN(D212))=0),AND(NOT(E212="Unknown"),ISBLANK(J212)),AND(NOT(O212="Unknown"),ISBLANK(R212))),"Missing Information", INDEX(Table15[Entire Service Line Classification], MATCH(SUMIFS(Table15[Unique ID],Table15[System-Owned Portion],E212,Table15[If Material Anything Other than "Lead" in Column E,Was Material Ever Previously Lead?],G212,Table15[Customer-Owned Portion],O212),Table15[Unique ID],0),0)))</f>
        <v>Non-lead</v>
      </c>
      <c r="X212"/>
    </row>
    <row r="213" spans="2:24" ht="30" x14ac:dyDescent="0.25">
      <c r="B213" s="145" t="s">
        <v>4074</v>
      </c>
      <c r="C213" s="31" t="s">
        <v>11655</v>
      </c>
      <c r="D213" s="32"/>
      <c r="E213" s="43" t="s">
        <v>52</v>
      </c>
      <c r="F213" s="42" t="s">
        <v>34</v>
      </c>
      <c r="G213" s="83" t="s">
        <v>34</v>
      </c>
      <c r="H213" s="168">
        <v>45407</v>
      </c>
      <c r="I213" s="31"/>
      <c r="J213" s="83" t="s">
        <v>188</v>
      </c>
      <c r="K213" s="31" t="s">
        <v>34</v>
      </c>
      <c r="L213" s="31"/>
      <c r="M213" s="168"/>
      <c r="N213" s="147"/>
      <c r="O213" s="43" t="s">
        <v>52</v>
      </c>
      <c r="P213" s="171">
        <v>45407</v>
      </c>
      <c r="Q213" s="31"/>
      <c r="R213" s="83" t="s">
        <v>188</v>
      </c>
      <c r="S213" s="31" t="s">
        <v>34</v>
      </c>
      <c r="T213" s="31"/>
      <c r="U213" s="168"/>
      <c r="V213" s="149"/>
      <c r="W213" s="140" t="str" cm="1">
        <f t="array" ref="W213">IF(SUM(LEN(B213:V213))=0,"",IF(OR(OR(ISBLANK(F213),SUM(LEN(C213),LEN(D213))=0),AND(NOT(E213="Unknown"),ISBLANK(J213)),AND(NOT(O213="Unknown"),ISBLANK(R213))),"Missing Information", INDEX(Table15[Entire Service Line Classification], MATCH(SUMIFS(Table15[Unique ID],Table15[System-Owned Portion],E213,Table15[If Material Anything Other than "Lead" in Column E,Was Material Ever Previously Lead?],G213,Table15[Customer-Owned Portion],O213),Table15[Unique ID],0),0)))</f>
        <v>Non-lead</v>
      </c>
      <c r="X213"/>
    </row>
    <row r="214" spans="2:24" ht="30" x14ac:dyDescent="0.25">
      <c r="B214" s="145" t="s">
        <v>4075</v>
      </c>
      <c r="C214" s="31" t="s">
        <v>11656</v>
      </c>
      <c r="D214" s="32"/>
      <c r="E214" s="43" t="s">
        <v>52</v>
      </c>
      <c r="F214" s="42" t="s">
        <v>34</v>
      </c>
      <c r="G214" s="83" t="s">
        <v>34</v>
      </c>
      <c r="H214" s="168">
        <v>45407</v>
      </c>
      <c r="I214" s="31"/>
      <c r="J214" s="83" t="s">
        <v>188</v>
      </c>
      <c r="K214" s="31" t="s">
        <v>34</v>
      </c>
      <c r="L214" s="31"/>
      <c r="M214" s="168"/>
      <c r="N214" s="147"/>
      <c r="O214" s="43" t="s">
        <v>52</v>
      </c>
      <c r="P214" s="171">
        <v>45407</v>
      </c>
      <c r="Q214" s="31"/>
      <c r="R214" s="83" t="s">
        <v>188</v>
      </c>
      <c r="S214" s="31" t="s">
        <v>34</v>
      </c>
      <c r="T214" s="31"/>
      <c r="U214" s="168"/>
      <c r="V214" s="149"/>
      <c r="W214" s="140" t="str" cm="1">
        <f t="array" ref="W214">IF(SUM(LEN(B214:V214))=0,"",IF(OR(OR(ISBLANK(F214),SUM(LEN(C214),LEN(D214))=0),AND(NOT(E214="Unknown"),ISBLANK(J214)),AND(NOT(O214="Unknown"),ISBLANK(R214))),"Missing Information", INDEX(Table15[Entire Service Line Classification], MATCH(SUMIFS(Table15[Unique ID],Table15[System-Owned Portion],E214,Table15[If Material Anything Other than "Lead" in Column E,Was Material Ever Previously Lead?],G214,Table15[Customer-Owned Portion],O214),Table15[Unique ID],0),0)))</f>
        <v>Non-lead</v>
      </c>
      <c r="X214"/>
    </row>
    <row r="215" spans="2:24" ht="30" x14ac:dyDescent="0.25">
      <c r="B215" s="145" t="s">
        <v>4076</v>
      </c>
      <c r="C215" s="31" t="s">
        <v>11657</v>
      </c>
      <c r="D215" s="32"/>
      <c r="E215" s="43" t="s">
        <v>52</v>
      </c>
      <c r="F215" s="42" t="s">
        <v>34</v>
      </c>
      <c r="G215" s="83" t="s">
        <v>34</v>
      </c>
      <c r="H215" s="168">
        <v>45407</v>
      </c>
      <c r="I215" s="31"/>
      <c r="J215" s="83" t="s">
        <v>188</v>
      </c>
      <c r="K215" s="31" t="s">
        <v>34</v>
      </c>
      <c r="L215" s="31"/>
      <c r="M215" s="168"/>
      <c r="N215" s="147"/>
      <c r="O215" s="43" t="s">
        <v>52</v>
      </c>
      <c r="P215" s="171">
        <v>45407</v>
      </c>
      <c r="Q215" s="31"/>
      <c r="R215" s="83" t="s">
        <v>188</v>
      </c>
      <c r="S215" s="31" t="s">
        <v>34</v>
      </c>
      <c r="T215" s="31"/>
      <c r="U215" s="168"/>
      <c r="V215" s="149"/>
      <c r="W215" s="140" t="str" cm="1">
        <f t="array" ref="W215">IF(SUM(LEN(B215:V215))=0,"",IF(OR(OR(ISBLANK(F215),SUM(LEN(C215),LEN(D215))=0),AND(NOT(E215="Unknown"),ISBLANK(J215)),AND(NOT(O215="Unknown"),ISBLANK(R215))),"Missing Information", INDEX(Table15[Entire Service Line Classification], MATCH(SUMIFS(Table15[Unique ID],Table15[System-Owned Portion],E215,Table15[If Material Anything Other than "Lead" in Column E,Was Material Ever Previously Lead?],G215,Table15[Customer-Owned Portion],O215),Table15[Unique ID],0),0)))</f>
        <v>Non-lead</v>
      </c>
      <c r="X215"/>
    </row>
    <row r="216" spans="2:24" ht="30" x14ac:dyDescent="0.25">
      <c r="B216" s="145" t="s">
        <v>4077</v>
      </c>
      <c r="C216" s="31" t="s">
        <v>11658</v>
      </c>
      <c r="D216" s="32"/>
      <c r="E216" s="43" t="s">
        <v>52</v>
      </c>
      <c r="F216" s="42" t="s">
        <v>34</v>
      </c>
      <c r="G216" s="83" t="s">
        <v>34</v>
      </c>
      <c r="H216" s="168">
        <v>45407</v>
      </c>
      <c r="I216" s="31"/>
      <c r="J216" s="83" t="s">
        <v>188</v>
      </c>
      <c r="K216" s="31" t="s">
        <v>34</v>
      </c>
      <c r="L216" s="31"/>
      <c r="M216" s="168"/>
      <c r="N216" s="147"/>
      <c r="O216" s="43" t="s">
        <v>52</v>
      </c>
      <c r="P216" s="171">
        <v>45407</v>
      </c>
      <c r="Q216" s="31"/>
      <c r="R216" s="83" t="s">
        <v>188</v>
      </c>
      <c r="S216" s="31" t="s">
        <v>34</v>
      </c>
      <c r="T216" s="31"/>
      <c r="U216" s="168"/>
      <c r="V216" s="149"/>
      <c r="W216" s="140" t="str" cm="1">
        <f t="array" ref="W216">IF(SUM(LEN(B216:V216))=0,"",IF(OR(OR(ISBLANK(F216),SUM(LEN(C216),LEN(D216))=0),AND(NOT(E216="Unknown"),ISBLANK(J216)),AND(NOT(O216="Unknown"),ISBLANK(R216))),"Missing Information", INDEX(Table15[Entire Service Line Classification], MATCH(SUMIFS(Table15[Unique ID],Table15[System-Owned Portion],E216,Table15[If Material Anything Other than "Lead" in Column E,Was Material Ever Previously Lead?],G216,Table15[Customer-Owned Portion],O216),Table15[Unique ID],0),0)))</f>
        <v>Non-lead</v>
      </c>
      <c r="X216"/>
    </row>
    <row r="217" spans="2:24" ht="30" x14ac:dyDescent="0.25">
      <c r="B217" s="145" t="s">
        <v>4078</v>
      </c>
      <c r="C217" s="31" t="s">
        <v>11659</v>
      </c>
      <c r="D217" s="32"/>
      <c r="E217" s="43" t="s">
        <v>52</v>
      </c>
      <c r="F217" s="42" t="s">
        <v>34</v>
      </c>
      <c r="G217" s="83" t="s">
        <v>34</v>
      </c>
      <c r="H217" s="168">
        <v>45407</v>
      </c>
      <c r="I217" s="31"/>
      <c r="J217" s="83" t="s">
        <v>188</v>
      </c>
      <c r="K217" s="31" t="s">
        <v>34</v>
      </c>
      <c r="L217" s="31"/>
      <c r="M217" s="168"/>
      <c r="N217" s="147"/>
      <c r="O217" s="43" t="s">
        <v>52</v>
      </c>
      <c r="P217" s="171">
        <v>45407</v>
      </c>
      <c r="Q217" s="31"/>
      <c r="R217" s="83" t="s">
        <v>188</v>
      </c>
      <c r="S217" s="31" t="s">
        <v>34</v>
      </c>
      <c r="T217" s="31"/>
      <c r="U217" s="168"/>
      <c r="V217" s="149"/>
      <c r="W217" s="140" t="str" cm="1">
        <f t="array" ref="W217">IF(SUM(LEN(B217:V217))=0,"",IF(OR(OR(ISBLANK(F217),SUM(LEN(C217),LEN(D217))=0),AND(NOT(E217="Unknown"),ISBLANK(J217)),AND(NOT(O217="Unknown"),ISBLANK(R217))),"Missing Information", INDEX(Table15[Entire Service Line Classification], MATCH(SUMIFS(Table15[Unique ID],Table15[System-Owned Portion],E217,Table15[If Material Anything Other than "Lead" in Column E,Was Material Ever Previously Lead?],G217,Table15[Customer-Owned Portion],O217),Table15[Unique ID],0),0)))</f>
        <v>Non-lead</v>
      </c>
      <c r="X217"/>
    </row>
    <row r="218" spans="2:24" ht="30" x14ac:dyDescent="0.25">
      <c r="B218" s="145" t="s">
        <v>4079</v>
      </c>
      <c r="C218" s="31" t="s">
        <v>11660</v>
      </c>
      <c r="D218" s="32"/>
      <c r="E218" s="43" t="s">
        <v>52</v>
      </c>
      <c r="F218" s="42" t="s">
        <v>34</v>
      </c>
      <c r="G218" s="83" t="s">
        <v>34</v>
      </c>
      <c r="H218" s="168">
        <v>45407</v>
      </c>
      <c r="I218" s="31"/>
      <c r="J218" s="83" t="s">
        <v>188</v>
      </c>
      <c r="K218" s="31" t="s">
        <v>34</v>
      </c>
      <c r="L218" s="31"/>
      <c r="M218" s="168"/>
      <c r="N218" s="147"/>
      <c r="O218" s="43" t="s">
        <v>52</v>
      </c>
      <c r="P218" s="171">
        <v>45407</v>
      </c>
      <c r="Q218" s="31"/>
      <c r="R218" s="83" t="s">
        <v>188</v>
      </c>
      <c r="S218" s="31" t="s">
        <v>34</v>
      </c>
      <c r="T218" s="31"/>
      <c r="U218" s="168"/>
      <c r="V218" s="149"/>
      <c r="W218" s="140" t="str" cm="1">
        <f t="array" ref="W218">IF(SUM(LEN(B218:V218))=0,"",IF(OR(OR(ISBLANK(F218),SUM(LEN(C218),LEN(D218))=0),AND(NOT(E218="Unknown"),ISBLANK(J218)),AND(NOT(O218="Unknown"),ISBLANK(R218))),"Missing Information", INDEX(Table15[Entire Service Line Classification], MATCH(SUMIFS(Table15[Unique ID],Table15[System-Owned Portion],E218,Table15[If Material Anything Other than "Lead" in Column E,Was Material Ever Previously Lead?],G218,Table15[Customer-Owned Portion],O218),Table15[Unique ID],0),0)))</f>
        <v>Non-lead</v>
      </c>
      <c r="X218"/>
    </row>
    <row r="219" spans="2:24" ht="30" x14ac:dyDescent="0.25">
      <c r="B219" s="145" t="s">
        <v>4465</v>
      </c>
      <c r="C219" s="31" t="s">
        <v>12057</v>
      </c>
      <c r="D219" s="32"/>
      <c r="E219" s="43" t="s">
        <v>52</v>
      </c>
      <c r="F219" s="42" t="s">
        <v>34</v>
      </c>
      <c r="G219" s="83" t="s">
        <v>34</v>
      </c>
      <c r="H219" s="168">
        <v>45407</v>
      </c>
      <c r="I219" s="31"/>
      <c r="J219" s="83" t="s">
        <v>188</v>
      </c>
      <c r="K219" s="31" t="s">
        <v>34</v>
      </c>
      <c r="L219" s="31"/>
      <c r="M219" s="168"/>
      <c r="N219" s="147"/>
      <c r="O219" s="43" t="s">
        <v>52</v>
      </c>
      <c r="P219" s="171">
        <v>45407</v>
      </c>
      <c r="Q219" s="31"/>
      <c r="R219" s="83" t="s">
        <v>188</v>
      </c>
      <c r="S219" s="31" t="s">
        <v>34</v>
      </c>
      <c r="T219" s="31"/>
      <c r="U219" s="168"/>
      <c r="V219" s="149"/>
      <c r="W219" s="140" t="str" cm="1">
        <f t="array" ref="W219">IF(SUM(LEN(B219:V219))=0,"",IF(OR(OR(ISBLANK(F219),SUM(LEN(C219),LEN(D219))=0),AND(NOT(E219="Unknown"),ISBLANK(J219)),AND(NOT(O219="Unknown"),ISBLANK(R219))),"Missing Information", INDEX(Table15[Entire Service Line Classification], MATCH(SUMIFS(Table15[Unique ID],Table15[System-Owned Portion],E219,Table15[If Material Anything Other than "Lead" in Column E,Was Material Ever Previously Lead?],G219,Table15[Customer-Owned Portion],O219),Table15[Unique ID],0),0)))</f>
        <v>Non-lead</v>
      </c>
      <c r="X219"/>
    </row>
    <row r="220" spans="2:24" ht="30" x14ac:dyDescent="0.25">
      <c r="B220" s="145" t="s">
        <v>6989</v>
      </c>
      <c r="C220" s="31" t="s">
        <v>14613</v>
      </c>
      <c r="D220" s="32"/>
      <c r="E220" s="43" t="s">
        <v>52</v>
      </c>
      <c r="F220" s="42" t="s">
        <v>34</v>
      </c>
      <c r="G220" s="83" t="s">
        <v>34</v>
      </c>
      <c r="H220" s="168">
        <v>45407</v>
      </c>
      <c r="I220" s="31"/>
      <c r="J220" s="83" t="s">
        <v>188</v>
      </c>
      <c r="K220" s="31" t="s">
        <v>34</v>
      </c>
      <c r="L220" s="31"/>
      <c r="M220" s="168"/>
      <c r="N220" s="147"/>
      <c r="O220" s="43" t="s">
        <v>52</v>
      </c>
      <c r="P220" s="171">
        <v>45407</v>
      </c>
      <c r="Q220" s="31"/>
      <c r="R220" s="83" t="s">
        <v>188</v>
      </c>
      <c r="S220" s="31" t="s">
        <v>34</v>
      </c>
      <c r="T220" s="31"/>
      <c r="U220" s="168"/>
      <c r="V220" s="149"/>
      <c r="W220" s="140" t="str" cm="1">
        <f t="array" ref="W220">IF(SUM(LEN(B220:V220))=0,"",IF(OR(OR(ISBLANK(F220),SUM(LEN(C220),LEN(D220))=0),AND(NOT(E220="Unknown"),ISBLANK(J220)),AND(NOT(O220="Unknown"),ISBLANK(R220))),"Missing Information", INDEX(Table15[Entire Service Line Classification], MATCH(SUMIFS(Table15[Unique ID],Table15[System-Owned Portion],E220,Table15[If Material Anything Other than "Lead" in Column E,Was Material Ever Previously Lead?],G220,Table15[Customer-Owned Portion],O220),Table15[Unique ID],0),0)))</f>
        <v>Non-lead</v>
      </c>
      <c r="X220"/>
    </row>
    <row r="221" spans="2:24" ht="30" x14ac:dyDescent="0.25">
      <c r="B221" s="145" t="s">
        <v>7362</v>
      </c>
      <c r="C221" s="31" t="s">
        <v>14986</v>
      </c>
      <c r="D221" s="32"/>
      <c r="E221" s="43" t="s">
        <v>52</v>
      </c>
      <c r="F221" s="42" t="s">
        <v>34</v>
      </c>
      <c r="G221" s="83" t="s">
        <v>34</v>
      </c>
      <c r="H221" s="168">
        <v>45407</v>
      </c>
      <c r="I221" s="31"/>
      <c r="J221" s="83" t="s">
        <v>188</v>
      </c>
      <c r="K221" s="31" t="s">
        <v>34</v>
      </c>
      <c r="L221" s="31"/>
      <c r="M221" s="168"/>
      <c r="N221" s="147"/>
      <c r="O221" s="43" t="s">
        <v>52</v>
      </c>
      <c r="P221" s="171">
        <v>45407</v>
      </c>
      <c r="Q221" s="31"/>
      <c r="R221" s="83" t="s">
        <v>188</v>
      </c>
      <c r="S221" s="31" t="s">
        <v>34</v>
      </c>
      <c r="T221" s="31"/>
      <c r="U221" s="168"/>
      <c r="V221" s="149"/>
      <c r="W221" s="140" t="str" cm="1">
        <f t="array" ref="W221">IF(SUM(LEN(B221:V221))=0,"",IF(OR(OR(ISBLANK(F221),SUM(LEN(C221),LEN(D221))=0),AND(NOT(E221="Unknown"),ISBLANK(J221)),AND(NOT(O221="Unknown"),ISBLANK(R221))),"Missing Information", INDEX(Table15[Entire Service Line Classification], MATCH(SUMIFS(Table15[Unique ID],Table15[System-Owned Portion],E221,Table15[If Material Anything Other than "Lead" in Column E,Was Material Ever Previously Lead?],G221,Table15[Customer-Owned Portion],O221),Table15[Unique ID],0),0)))</f>
        <v>Non-lead</v>
      </c>
      <c r="X221"/>
    </row>
    <row r="222" spans="2:24" ht="30" x14ac:dyDescent="0.25">
      <c r="B222" s="145" t="s">
        <v>7363</v>
      </c>
      <c r="C222" s="31" t="s">
        <v>14987</v>
      </c>
      <c r="D222" s="32"/>
      <c r="E222" s="43" t="s">
        <v>52</v>
      </c>
      <c r="F222" s="42" t="s">
        <v>34</v>
      </c>
      <c r="G222" s="83" t="s">
        <v>34</v>
      </c>
      <c r="H222" s="168">
        <v>45407</v>
      </c>
      <c r="I222" s="31"/>
      <c r="J222" s="83" t="s">
        <v>188</v>
      </c>
      <c r="K222" s="31" t="s">
        <v>34</v>
      </c>
      <c r="L222" s="31"/>
      <c r="M222" s="168"/>
      <c r="N222" s="147"/>
      <c r="O222" s="43" t="s">
        <v>52</v>
      </c>
      <c r="P222" s="171">
        <v>45407</v>
      </c>
      <c r="Q222" s="31"/>
      <c r="R222" s="83" t="s">
        <v>188</v>
      </c>
      <c r="S222" s="31" t="s">
        <v>34</v>
      </c>
      <c r="T222" s="31"/>
      <c r="U222" s="168"/>
      <c r="V222" s="149"/>
      <c r="W222" s="140" t="str" cm="1">
        <f t="array" ref="W222">IF(SUM(LEN(B222:V222))=0,"",IF(OR(OR(ISBLANK(F222),SUM(LEN(C222),LEN(D222))=0),AND(NOT(E222="Unknown"),ISBLANK(J222)),AND(NOT(O222="Unknown"),ISBLANK(R222))),"Missing Information", INDEX(Table15[Entire Service Line Classification], MATCH(SUMIFS(Table15[Unique ID],Table15[System-Owned Portion],E222,Table15[If Material Anything Other than "Lead" in Column E,Was Material Ever Previously Lead?],G222,Table15[Customer-Owned Portion],O222),Table15[Unique ID],0),0)))</f>
        <v>Non-lead</v>
      </c>
      <c r="X222"/>
    </row>
    <row r="223" spans="2:24" ht="30" x14ac:dyDescent="0.25">
      <c r="B223" s="145" t="s">
        <v>1888</v>
      </c>
      <c r="C223" s="31" t="s">
        <v>9312</v>
      </c>
      <c r="D223" s="32"/>
      <c r="E223" s="43" t="s">
        <v>52</v>
      </c>
      <c r="F223" s="42" t="s">
        <v>34</v>
      </c>
      <c r="G223" s="83" t="s">
        <v>34</v>
      </c>
      <c r="H223" s="168">
        <v>45387</v>
      </c>
      <c r="I223" s="31"/>
      <c r="J223" s="83" t="s">
        <v>188</v>
      </c>
      <c r="K223" s="31" t="s">
        <v>34</v>
      </c>
      <c r="L223" s="31"/>
      <c r="M223" s="168"/>
      <c r="N223" s="147"/>
      <c r="O223" s="43" t="s">
        <v>52</v>
      </c>
      <c r="P223" s="171">
        <v>45387</v>
      </c>
      <c r="Q223" s="31"/>
      <c r="R223" s="83" t="s">
        <v>188</v>
      </c>
      <c r="S223" s="31" t="s">
        <v>34</v>
      </c>
      <c r="T223" s="31"/>
      <c r="U223" s="168"/>
      <c r="V223" s="149"/>
      <c r="W223" s="140" t="str" cm="1">
        <f t="array" ref="W223">IF(SUM(LEN(B223:V223))=0,"",IF(OR(OR(ISBLANK(F223),SUM(LEN(C223),LEN(D223))=0),AND(NOT(E223="Unknown"),ISBLANK(J223)),AND(NOT(O223="Unknown"),ISBLANK(R223))),"Missing Information", INDEX(Table15[Entire Service Line Classification], MATCH(SUMIFS(Table15[Unique ID],Table15[System-Owned Portion],E223,Table15[If Material Anything Other than "Lead" in Column E,Was Material Ever Previously Lead?],G223,Table15[Customer-Owned Portion],O223),Table15[Unique ID],0),0)))</f>
        <v>Non-lead</v>
      </c>
      <c r="X223"/>
    </row>
    <row r="224" spans="2:24" ht="30" x14ac:dyDescent="0.25">
      <c r="B224" s="145" t="s">
        <v>4615</v>
      </c>
      <c r="C224" s="31" t="s">
        <v>12211</v>
      </c>
      <c r="D224" s="32"/>
      <c r="E224" s="43" t="s">
        <v>52</v>
      </c>
      <c r="F224" s="42" t="s">
        <v>34</v>
      </c>
      <c r="G224" s="83" t="s">
        <v>34</v>
      </c>
      <c r="H224" s="168">
        <v>45387</v>
      </c>
      <c r="I224" s="31"/>
      <c r="J224" s="83" t="s">
        <v>188</v>
      </c>
      <c r="K224" s="31" t="s">
        <v>34</v>
      </c>
      <c r="L224" s="31"/>
      <c r="M224" s="168"/>
      <c r="N224" s="147"/>
      <c r="O224" s="43" t="s">
        <v>52</v>
      </c>
      <c r="P224" s="171">
        <v>45387</v>
      </c>
      <c r="Q224" s="31"/>
      <c r="R224" s="83" t="s">
        <v>188</v>
      </c>
      <c r="S224" s="31" t="s">
        <v>34</v>
      </c>
      <c r="T224" s="31"/>
      <c r="U224" s="168"/>
      <c r="V224" s="149"/>
      <c r="W224" s="140" t="str" cm="1">
        <f t="array" ref="W224">IF(SUM(LEN(B224:V224))=0,"",IF(OR(OR(ISBLANK(F224),SUM(LEN(C224),LEN(D224))=0),AND(NOT(E224="Unknown"),ISBLANK(J224)),AND(NOT(O224="Unknown"),ISBLANK(R224))),"Missing Information", INDEX(Table15[Entire Service Line Classification], MATCH(SUMIFS(Table15[Unique ID],Table15[System-Owned Portion],E224,Table15[If Material Anything Other than "Lead" in Column E,Was Material Ever Previously Lead?],G224,Table15[Customer-Owned Portion],O224),Table15[Unique ID],0),0)))</f>
        <v>Non-lead</v>
      </c>
      <c r="X224"/>
    </row>
    <row r="225" spans="2:24" ht="30" x14ac:dyDescent="0.25">
      <c r="B225" s="145" t="s">
        <v>3104</v>
      </c>
      <c r="C225" s="31" t="s">
        <v>10540</v>
      </c>
      <c r="D225" s="32"/>
      <c r="E225" s="43" t="s">
        <v>52</v>
      </c>
      <c r="F225" s="42" t="s">
        <v>34</v>
      </c>
      <c r="G225" s="83" t="s">
        <v>34</v>
      </c>
      <c r="H225" s="168">
        <v>45384</v>
      </c>
      <c r="I225" s="31"/>
      <c r="J225" s="83" t="s">
        <v>188</v>
      </c>
      <c r="K225" s="31" t="s">
        <v>34</v>
      </c>
      <c r="L225" s="31"/>
      <c r="M225" s="168"/>
      <c r="N225" s="147"/>
      <c r="O225" s="43" t="s">
        <v>52</v>
      </c>
      <c r="P225" s="171">
        <v>45384</v>
      </c>
      <c r="Q225" s="31"/>
      <c r="R225" s="83" t="s">
        <v>188</v>
      </c>
      <c r="S225" s="31" t="s">
        <v>34</v>
      </c>
      <c r="T225" s="31"/>
      <c r="U225" s="168"/>
      <c r="V225" s="149"/>
      <c r="W225" s="140" t="str" cm="1">
        <f t="array" ref="W225">IF(SUM(LEN(B225:V225))=0,"",IF(OR(OR(ISBLANK(F225),SUM(LEN(C225),LEN(D225))=0),AND(NOT(E225="Unknown"),ISBLANK(J225)),AND(NOT(O225="Unknown"),ISBLANK(R225))),"Missing Information", INDEX(Table15[Entire Service Line Classification], MATCH(SUMIFS(Table15[Unique ID],Table15[System-Owned Portion],E225,Table15[If Material Anything Other than "Lead" in Column E,Was Material Ever Previously Lead?],G225,Table15[Customer-Owned Portion],O225),Table15[Unique ID],0),0)))</f>
        <v>Non-lead</v>
      </c>
      <c r="X225"/>
    </row>
    <row r="226" spans="2:24" ht="30" x14ac:dyDescent="0.25">
      <c r="B226" s="145" t="s">
        <v>2037</v>
      </c>
      <c r="C226" s="31" t="s">
        <v>9469</v>
      </c>
      <c r="D226" s="32"/>
      <c r="E226" s="43" t="s">
        <v>52</v>
      </c>
      <c r="F226" s="42" t="s">
        <v>34</v>
      </c>
      <c r="G226" s="83" t="s">
        <v>34</v>
      </c>
      <c r="H226" s="168">
        <v>45380</v>
      </c>
      <c r="I226" s="31"/>
      <c r="J226" s="83" t="s">
        <v>188</v>
      </c>
      <c r="K226" s="31" t="s">
        <v>34</v>
      </c>
      <c r="L226" s="31"/>
      <c r="M226" s="168"/>
      <c r="N226" s="147"/>
      <c r="O226" s="43" t="s">
        <v>52</v>
      </c>
      <c r="P226" s="171">
        <v>45380</v>
      </c>
      <c r="Q226" s="31"/>
      <c r="R226" s="83" t="s">
        <v>188</v>
      </c>
      <c r="S226" s="31" t="s">
        <v>34</v>
      </c>
      <c r="T226" s="31"/>
      <c r="U226" s="168"/>
      <c r="V226" s="149"/>
      <c r="W226" s="140" t="str" cm="1">
        <f t="array" ref="W226">IF(SUM(LEN(B226:V226))=0,"",IF(OR(OR(ISBLANK(F226),SUM(LEN(C226),LEN(D226))=0),AND(NOT(E226="Unknown"),ISBLANK(J226)),AND(NOT(O226="Unknown"),ISBLANK(R226))),"Missing Information", INDEX(Table15[Entire Service Line Classification], MATCH(SUMIFS(Table15[Unique ID],Table15[System-Owned Portion],E226,Table15[If Material Anything Other than "Lead" in Column E,Was Material Ever Previously Lead?],G226,Table15[Customer-Owned Portion],O226),Table15[Unique ID],0),0)))</f>
        <v>Non-lead</v>
      </c>
      <c r="X226"/>
    </row>
    <row r="227" spans="2:24" ht="30" x14ac:dyDescent="0.25">
      <c r="B227" s="145" t="s">
        <v>2595</v>
      </c>
      <c r="C227" s="31" t="s">
        <v>10027</v>
      </c>
      <c r="D227" s="32"/>
      <c r="E227" s="43" t="s">
        <v>52</v>
      </c>
      <c r="F227" s="42" t="s">
        <v>34</v>
      </c>
      <c r="G227" s="83" t="s">
        <v>34</v>
      </c>
      <c r="H227" s="168">
        <v>45380</v>
      </c>
      <c r="I227" s="31"/>
      <c r="J227" s="83" t="s">
        <v>188</v>
      </c>
      <c r="K227" s="31" t="s">
        <v>34</v>
      </c>
      <c r="L227" s="31"/>
      <c r="M227" s="168"/>
      <c r="N227" s="147"/>
      <c r="O227" s="43" t="s">
        <v>52</v>
      </c>
      <c r="P227" s="171">
        <v>45380</v>
      </c>
      <c r="Q227" s="31"/>
      <c r="R227" s="83" t="s">
        <v>188</v>
      </c>
      <c r="S227" s="31" t="s">
        <v>34</v>
      </c>
      <c r="T227" s="31"/>
      <c r="U227" s="168"/>
      <c r="V227" s="149"/>
      <c r="W227" s="140" t="str" cm="1">
        <f t="array" ref="W227">IF(SUM(LEN(B227:V227))=0,"",IF(OR(OR(ISBLANK(F227),SUM(LEN(C227),LEN(D227))=0),AND(NOT(E227="Unknown"),ISBLANK(J227)),AND(NOT(O227="Unknown"),ISBLANK(R227))),"Missing Information", INDEX(Table15[Entire Service Line Classification], MATCH(SUMIFS(Table15[Unique ID],Table15[System-Owned Portion],E227,Table15[If Material Anything Other than "Lead" in Column E,Was Material Ever Previously Lead?],G227,Table15[Customer-Owned Portion],O227),Table15[Unique ID],0),0)))</f>
        <v>Non-lead</v>
      </c>
      <c r="X227"/>
    </row>
    <row r="228" spans="2:24" ht="30" x14ac:dyDescent="0.25">
      <c r="B228" s="145" t="s">
        <v>3098</v>
      </c>
      <c r="C228" s="31" t="s">
        <v>10530</v>
      </c>
      <c r="D228" s="32"/>
      <c r="E228" s="43" t="s">
        <v>52</v>
      </c>
      <c r="F228" s="42" t="s">
        <v>34</v>
      </c>
      <c r="G228" s="83" t="s">
        <v>34</v>
      </c>
      <c r="H228" s="168">
        <v>45380</v>
      </c>
      <c r="I228" s="31"/>
      <c r="J228" s="83" t="s">
        <v>188</v>
      </c>
      <c r="K228" s="31" t="s">
        <v>34</v>
      </c>
      <c r="L228" s="31"/>
      <c r="M228" s="168"/>
      <c r="N228" s="147"/>
      <c r="O228" s="43" t="s">
        <v>52</v>
      </c>
      <c r="P228" s="171">
        <v>45380</v>
      </c>
      <c r="Q228" s="31"/>
      <c r="R228" s="83" t="s">
        <v>188</v>
      </c>
      <c r="S228" s="31" t="s">
        <v>34</v>
      </c>
      <c r="T228" s="31"/>
      <c r="U228" s="168"/>
      <c r="V228" s="149"/>
      <c r="W228" s="140" t="str" cm="1">
        <f t="array" ref="W228">IF(SUM(LEN(B228:V228))=0,"",IF(OR(OR(ISBLANK(F228),SUM(LEN(C228),LEN(D228))=0),AND(NOT(E228="Unknown"),ISBLANK(J228)),AND(NOT(O228="Unknown"),ISBLANK(R228))),"Missing Information", INDEX(Table15[Entire Service Line Classification], MATCH(SUMIFS(Table15[Unique ID],Table15[System-Owned Portion],E228,Table15[If Material Anything Other than "Lead" in Column E,Was Material Ever Previously Lead?],G228,Table15[Customer-Owned Portion],O228),Table15[Unique ID],0),0)))</f>
        <v>Non-lead</v>
      </c>
      <c r="X228"/>
    </row>
    <row r="229" spans="2:24" ht="30" x14ac:dyDescent="0.25">
      <c r="B229" s="145" t="s">
        <v>4054</v>
      </c>
      <c r="C229" s="31" t="s">
        <v>11635</v>
      </c>
      <c r="D229" s="32"/>
      <c r="E229" s="43" t="s">
        <v>52</v>
      </c>
      <c r="F229" s="42" t="s">
        <v>34</v>
      </c>
      <c r="G229" s="83" t="s">
        <v>34</v>
      </c>
      <c r="H229" s="168">
        <v>45380</v>
      </c>
      <c r="I229" s="31"/>
      <c r="J229" s="83" t="s">
        <v>188</v>
      </c>
      <c r="K229" s="31" t="s">
        <v>34</v>
      </c>
      <c r="L229" s="31"/>
      <c r="M229" s="168"/>
      <c r="N229" s="147"/>
      <c r="O229" s="43" t="s">
        <v>52</v>
      </c>
      <c r="P229" s="171">
        <v>45380</v>
      </c>
      <c r="Q229" s="31"/>
      <c r="R229" s="83" t="s">
        <v>188</v>
      </c>
      <c r="S229" s="31" t="s">
        <v>34</v>
      </c>
      <c r="T229" s="31"/>
      <c r="U229" s="168"/>
      <c r="V229" s="149"/>
      <c r="W229" s="140" t="str" cm="1">
        <f t="array" ref="W229">IF(SUM(LEN(B229:V229))=0,"",IF(OR(OR(ISBLANK(F229),SUM(LEN(C229),LEN(D229))=0),AND(NOT(E229="Unknown"),ISBLANK(J229)),AND(NOT(O229="Unknown"),ISBLANK(R229))),"Missing Information", INDEX(Table15[Entire Service Line Classification], MATCH(SUMIFS(Table15[Unique ID],Table15[System-Owned Portion],E229,Table15[If Material Anything Other than "Lead" in Column E,Was Material Ever Previously Lead?],G229,Table15[Customer-Owned Portion],O229),Table15[Unique ID],0),0)))</f>
        <v>Non-lead</v>
      </c>
      <c r="X229"/>
    </row>
    <row r="230" spans="2:24" ht="30" x14ac:dyDescent="0.25">
      <c r="B230" s="145" t="s">
        <v>5106</v>
      </c>
      <c r="C230" s="31" t="s">
        <v>12703</v>
      </c>
      <c r="D230" s="32"/>
      <c r="E230" s="43" t="s">
        <v>52</v>
      </c>
      <c r="F230" s="42" t="s">
        <v>34</v>
      </c>
      <c r="G230" s="83" t="s">
        <v>34</v>
      </c>
      <c r="H230" s="168">
        <v>45380</v>
      </c>
      <c r="I230" s="31"/>
      <c r="J230" s="83" t="s">
        <v>188</v>
      </c>
      <c r="K230" s="31" t="s">
        <v>34</v>
      </c>
      <c r="L230" s="31"/>
      <c r="M230" s="168"/>
      <c r="N230" s="147"/>
      <c r="O230" s="43" t="s">
        <v>52</v>
      </c>
      <c r="P230" s="171">
        <v>45380</v>
      </c>
      <c r="Q230" s="31"/>
      <c r="R230" s="83" t="s">
        <v>188</v>
      </c>
      <c r="S230" s="31" t="s">
        <v>34</v>
      </c>
      <c r="T230" s="31"/>
      <c r="U230" s="168"/>
      <c r="V230" s="149"/>
      <c r="W230" s="140" t="str" cm="1">
        <f t="array" ref="W230">IF(SUM(LEN(B230:V230))=0,"",IF(OR(OR(ISBLANK(F230),SUM(LEN(C230),LEN(D230))=0),AND(NOT(E230="Unknown"),ISBLANK(J230)),AND(NOT(O230="Unknown"),ISBLANK(R230))),"Missing Information", INDEX(Table15[Entire Service Line Classification], MATCH(SUMIFS(Table15[Unique ID],Table15[System-Owned Portion],E230,Table15[If Material Anything Other than "Lead" in Column E,Was Material Ever Previously Lead?],G230,Table15[Customer-Owned Portion],O230),Table15[Unique ID],0),0)))</f>
        <v>Non-lead</v>
      </c>
      <c r="X230"/>
    </row>
    <row r="231" spans="2:24" ht="30" x14ac:dyDescent="0.25">
      <c r="B231" s="145" t="s">
        <v>6232</v>
      </c>
      <c r="C231" s="31" t="s">
        <v>13834</v>
      </c>
      <c r="D231" s="32"/>
      <c r="E231" s="43" t="s">
        <v>52</v>
      </c>
      <c r="F231" s="42" t="s">
        <v>34</v>
      </c>
      <c r="G231" s="83" t="s">
        <v>34</v>
      </c>
      <c r="H231" s="168">
        <v>45380</v>
      </c>
      <c r="I231" s="31"/>
      <c r="J231" s="83" t="s">
        <v>188</v>
      </c>
      <c r="K231" s="31" t="s">
        <v>34</v>
      </c>
      <c r="L231" s="31"/>
      <c r="M231" s="168"/>
      <c r="N231" s="147"/>
      <c r="O231" s="43" t="s">
        <v>52</v>
      </c>
      <c r="P231" s="171">
        <v>45380</v>
      </c>
      <c r="Q231" s="31"/>
      <c r="R231" s="83" t="s">
        <v>188</v>
      </c>
      <c r="S231" s="31" t="s">
        <v>34</v>
      </c>
      <c r="T231" s="31"/>
      <c r="U231" s="168"/>
      <c r="V231" s="149"/>
      <c r="W231" s="140" t="str" cm="1">
        <f t="array" ref="W231">IF(SUM(LEN(B231:V231))=0,"",IF(OR(OR(ISBLANK(F231),SUM(LEN(C231),LEN(D231))=0),AND(NOT(E231="Unknown"),ISBLANK(J231)),AND(NOT(O231="Unknown"),ISBLANK(R231))),"Missing Information", INDEX(Table15[Entire Service Line Classification], MATCH(SUMIFS(Table15[Unique ID],Table15[System-Owned Portion],E231,Table15[If Material Anything Other than "Lead" in Column E,Was Material Ever Previously Lead?],G231,Table15[Customer-Owned Portion],O231),Table15[Unique ID],0),0)))</f>
        <v>Non-lead</v>
      </c>
      <c r="X231"/>
    </row>
    <row r="232" spans="2:24" ht="30" x14ac:dyDescent="0.25">
      <c r="B232" s="145" t="s">
        <v>1470</v>
      </c>
      <c r="C232" s="31" t="s">
        <v>11198</v>
      </c>
      <c r="D232" s="32"/>
      <c r="E232" s="43" t="s">
        <v>52</v>
      </c>
      <c r="F232" s="42" t="s">
        <v>34</v>
      </c>
      <c r="G232" s="83" t="s">
        <v>34</v>
      </c>
      <c r="H232" s="168">
        <v>45379</v>
      </c>
      <c r="I232" s="31"/>
      <c r="J232" s="83" t="s">
        <v>188</v>
      </c>
      <c r="K232" s="31" t="s">
        <v>34</v>
      </c>
      <c r="L232" s="31"/>
      <c r="M232" s="168"/>
      <c r="N232" s="147"/>
      <c r="O232" s="43" t="s">
        <v>52</v>
      </c>
      <c r="P232" s="171">
        <v>45379</v>
      </c>
      <c r="Q232" s="31"/>
      <c r="R232" s="83" t="s">
        <v>188</v>
      </c>
      <c r="S232" s="31" t="s">
        <v>34</v>
      </c>
      <c r="T232" s="31"/>
      <c r="U232" s="168"/>
      <c r="V232" s="149"/>
      <c r="W232" s="140" t="str" cm="1">
        <f t="array" ref="W232">IF(SUM(LEN(B232:V232))=0,"",IF(OR(OR(ISBLANK(F232),SUM(LEN(C232),LEN(D232))=0),AND(NOT(E232="Unknown"),ISBLANK(J232)),AND(NOT(O232="Unknown"),ISBLANK(R232))),"Missing Information", INDEX(Table15[Entire Service Line Classification], MATCH(SUMIFS(Table15[Unique ID],Table15[System-Owned Portion],E232,Table15[If Material Anything Other than "Lead" in Column E,Was Material Ever Previously Lead?],G232,Table15[Customer-Owned Portion],O232),Table15[Unique ID],0),0)))</f>
        <v>Non-lead</v>
      </c>
      <c r="X232"/>
    </row>
    <row r="233" spans="2:24" ht="30" x14ac:dyDescent="0.25">
      <c r="B233" s="145" t="s">
        <v>1470</v>
      </c>
      <c r="C233" s="31" t="s">
        <v>11199</v>
      </c>
      <c r="D233" s="32"/>
      <c r="E233" s="43" t="s">
        <v>52</v>
      </c>
      <c r="F233" s="42" t="s">
        <v>34</v>
      </c>
      <c r="G233" s="83" t="s">
        <v>34</v>
      </c>
      <c r="H233" s="168">
        <v>45379</v>
      </c>
      <c r="I233" s="31"/>
      <c r="J233" s="83" t="s">
        <v>188</v>
      </c>
      <c r="K233" s="31" t="s">
        <v>34</v>
      </c>
      <c r="L233" s="31"/>
      <c r="M233" s="168"/>
      <c r="N233" s="147"/>
      <c r="O233" s="43" t="s">
        <v>52</v>
      </c>
      <c r="P233" s="171">
        <v>45379</v>
      </c>
      <c r="Q233" s="31"/>
      <c r="R233" s="83" t="s">
        <v>188</v>
      </c>
      <c r="S233" s="31" t="s">
        <v>34</v>
      </c>
      <c r="T233" s="31"/>
      <c r="U233" s="168"/>
      <c r="V233" s="149"/>
      <c r="W233" s="140" t="str" cm="1">
        <f t="array" ref="W233">IF(SUM(LEN(B233:V233))=0,"",IF(OR(OR(ISBLANK(F233),SUM(LEN(C233),LEN(D233))=0),AND(NOT(E233="Unknown"),ISBLANK(J233)),AND(NOT(O233="Unknown"),ISBLANK(R233))),"Missing Information", INDEX(Table15[Entire Service Line Classification], MATCH(SUMIFS(Table15[Unique ID],Table15[System-Owned Portion],E233,Table15[If Material Anything Other than "Lead" in Column E,Was Material Ever Previously Lead?],G233,Table15[Customer-Owned Portion],O233),Table15[Unique ID],0),0)))</f>
        <v>Non-lead</v>
      </c>
      <c r="X233"/>
    </row>
    <row r="234" spans="2:24" ht="30" x14ac:dyDescent="0.25">
      <c r="B234" s="145" t="s">
        <v>1470</v>
      </c>
      <c r="C234" s="31" t="s">
        <v>11414</v>
      </c>
      <c r="D234" s="32"/>
      <c r="E234" s="43" t="s">
        <v>52</v>
      </c>
      <c r="F234" s="42" t="s">
        <v>34</v>
      </c>
      <c r="G234" s="83" t="s">
        <v>34</v>
      </c>
      <c r="H234" s="168">
        <v>45379</v>
      </c>
      <c r="I234" s="31"/>
      <c r="J234" s="83" t="s">
        <v>188</v>
      </c>
      <c r="K234" s="31" t="s">
        <v>34</v>
      </c>
      <c r="L234" s="31"/>
      <c r="M234" s="168"/>
      <c r="N234" s="147"/>
      <c r="O234" s="43" t="s">
        <v>52</v>
      </c>
      <c r="P234" s="171">
        <v>45379</v>
      </c>
      <c r="Q234" s="31"/>
      <c r="R234" s="83" t="s">
        <v>188</v>
      </c>
      <c r="S234" s="31" t="s">
        <v>34</v>
      </c>
      <c r="T234" s="31"/>
      <c r="U234" s="168"/>
      <c r="V234" s="149"/>
      <c r="W234" s="140" t="str" cm="1">
        <f t="array" ref="W234">IF(SUM(LEN(B234:V234))=0,"",IF(OR(OR(ISBLANK(F234),SUM(LEN(C234),LEN(D234))=0),AND(NOT(E234="Unknown"),ISBLANK(J234)),AND(NOT(O234="Unknown"),ISBLANK(R234))),"Missing Information", INDEX(Table15[Entire Service Line Classification], MATCH(SUMIFS(Table15[Unique ID],Table15[System-Owned Portion],E234,Table15[If Material Anything Other than "Lead" in Column E,Was Material Ever Previously Lead?],G234,Table15[Customer-Owned Portion],O234),Table15[Unique ID],0),0)))</f>
        <v>Non-lead</v>
      </c>
      <c r="X234"/>
    </row>
    <row r="235" spans="2:24" ht="30" x14ac:dyDescent="0.25">
      <c r="B235" s="145" t="s">
        <v>1470</v>
      </c>
      <c r="C235" s="31" t="s">
        <v>11417</v>
      </c>
      <c r="D235" s="32"/>
      <c r="E235" s="43" t="s">
        <v>52</v>
      </c>
      <c r="F235" s="42" t="s">
        <v>34</v>
      </c>
      <c r="G235" s="83" t="s">
        <v>34</v>
      </c>
      <c r="H235" s="168">
        <v>45379</v>
      </c>
      <c r="I235" s="31"/>
      <c r="J235" s="83" t="s">
        <v>188</v>
      </c>
      <c r="K235" s="31" t="s">
        <v>34</v>
      </c>
      <c r="L235" s="31"/>
      <c r="M235" s="168"/>
      <c r="N235" s="147"/>
      <c r="O235" s="43" t="s">
        <v>52</v>
      </c>
      <c r="P235" s="171">
        <v>45379</v>
      </c>
      <c r="Q235" s="31"/>
      <c r="R235" s="83" t="s">
        <v>188</v>
      </c>
      <c r="S235" s="31" t="s">
        <v>34</v>
      </c>
      <c r="T235" s="31"/>
      <c r="U235" s="168"/>
      <c r="V235" s="149"/>
      <c r="W235" s="140" t="str" cm="1">
        <f t="array" ref="W235">IF(SUM(LEN(B235:V235))=0,"",IF(OR(OR(ISBLANK(F235),SUM(LEN(C235),LEN(D235))=0),AND(NOT(E235="Unknown"),ISBLANK(J235)),AND(NOT(O235="Unknown"),ISBLANK(R235))),"Missing Information", INDEX(Table15[Entire Service Line Classification], MATCH(SUMIFS(Table15[Unique ID],Table15[System-Owned Portion],E235,Table15[If Material Anything Other than "Lead" in Column E,Was Material Ever Previously Lead?],G235,Table15[Customer-Owned Portion],O235),Table15[Unique ID],0),0)))</f>
        <v>Non-lead</v>
      </c>
      <c r="X235"/>
    </row>
    <row r="236" spans="2:24" ht="30" x14ac:dyDescent="0.25">
      <c r="B236" s="145" t="s">
        <v>1470</v>
      </c>
      <c r="C236" s="31" t="s">
        <v>11424</v>
      </c>
      <c r="D236" s="32"/>
      <c r="E236" s="43" t="s">
        <v>52</v>
      </c>
      <c r="F236" s="42" t="s">
        <v>34</v>
      </c>
      <c r="G236" s="83" t="s">
        <v>34</v>
      </c>
      <c r="H236" s="168">
        <v>45379</v>
      </c>
      <c r="I236" s="31"/>
      <c r="J236" s="83" t="s">
        <v>188</v>
      </c>
      <c r="K236" s="31" t="s">
        <v>34</v>
      </c>
      <c r="L236" s="31"/>
      <c r="M236" s="168"/>
      <c r="N236" s="147"/>
      <c r="O236" s="43" t="s">
        <v>52</v>
      </c>
      <c r="P236" s="171">
        <v>45379</v>
      </c>
      <c r="Q236" s="31"/>
      <c r="R236" s="83" t="s">
        <v>188</v>
      </c>
      <c r="S236" s="31" t="s">
        <v>34</v>
      </c>
      <c r="T236" s="31"/>
      <c r="U236" s="168"/>
      <c r="V236" s="149"/>
      <c r="W236" s="140" t="str" cm="1">
        <f t="array" ref="W236">IF(SUM(LEN(B236:V236))=0,"",IF(OR(OR(ISBLANK(F236),SUM(LEN(C236),LEN(D236))=0),AND(NOT(E236="Unknown"),ISBLANK(J236)),AND(NOT(O236="Unknown"),ISBLANK(R236))),"Missing Information", INDEX(Table15[Entire Service Line Classification], MATCH(SUMIFS(Table15[Unique ID],Table15[System-Owned Portion],E236,Table15[If Material Anything Other than "Lead" in Column E,Was Material Ever Previously Lead?],G236,Table15[Customer-Owned Portion],O236),Table15[Unique ID],0),0)))</f>
        <v>Non-lead</v>
      </c>
      <c r="X236"/>
    </row>
    <row r="237" spans="2:24" ht="30" x14ac:dyDescent="0.25">
      <c r="B237" s="145" t="s">
        <v>1470</v>
      </c>
      <c r="C237" s="31" t="s">
        <v>11426</v>
      </c>
      <c r="D237" s="32"/>
      <c r="E237" s="43" t="s">
        <v>52</v>
      </c>
      <c r="F237" s="42" t="s">
        <v>34</v>
      </c>
      <c r="G237" s="83" t="s">
        <v>34</v>
      </c>
      <c r="H237" s="168">
        <v>45379</v>
      </c>
      <c r="I237" s="31"/>
      <c r="J237" s="83" t="s">
        <v>188</v>
      </c>
      <c r="K237" s="31" t="s">
        <v>34</v>
      </c>
      <c r="L237" s="31"/>
      <c r="M237" s="168"/>
      <c r="N237" s="147"/>
      <c r="O237" s="43" t="s">
        <v>52</v>
      </c>
      <c r="P237" s="171">
        <v>45379</v>
      </c>
      <c r="Q237" s="31"/>
      <c r="R237" s="83" t="s">
        <v>188</v>
      </c>
      <c r="S237" s="31" t="s">
        <v>34</v>
      </c>
      <c r="T237" s="31"/>
      <c r="U237" s="168"/>
      <c r="V237" s="149"/>
      <c r="W237" s="140" t="str" cm="1">
        <f t="array" ref="W237">IF(SUM(LEN(B237:V237))=0,"",IF(OR(OR(ISBLANK(F237),SUM(LEN(C237),LEN(D237))=0),AND(NOT(E237="Unknown"),ISBLANK(J237)),AND(NOT(O237="Unknown"),ISBLANK(R237))),"Missing Information", INDEX(Table15[Entire Service Line Classification], MATCH(SUMIFS(Table15[Unique ID],Table15[System-Owned Portion],E237,Table15[If Material Anything Other than "Lead" in Column E,Was Material Ever Previously Lead?],G237,Table15[Customer-Owned Portion],O237),Table15[Unique ID],0),0)))</f>
        <v>Non-lead</v>
      </c>
      <c r="X237"/>
    </row>
    <row r="238" spans="2:24" ht="30" x14ac:dyDescent="0.25">
      <c r="B238" s="145" t="s">
        <v>1470</v>
      </c>
      <c r="C238" s="31" t="s">
        <v>11429</v>
      </c>
      <c r="D238" s="32"/>
      <c r="E238" s="43" t="s">
        <v>52</v>
      </c>
      <c r="F238" s="42" t="s">
        <v>34</v>
      </c>
      <c r="G238" s="83" t="s">
        <v>34</v>
      </c>
      <c r="H238" s="168">
        <v>45379</v>
      </c>
      <c r="I238" s="31"/>
      <c r="J238" s="83" t="s">
        <v>188</v>
      </c>
      <c r="K238" s="31" t="s">
        <v>34</v>
      </c>
      <c r="L238" s="31"/>
      <c r="M238" s="168"/>
      <c r="N238" s="147"/>
      <c r="O238" s="43" t="s">
        <v>52</v>
      </c>
      <c r="P238" s="171">
        <v>45379</v>
      </c>
      <c r="Q238" s="31"/>
      <c r="R238" s="83" t="s">
        <v>188</v>
      </c>
      <c r="S238" s="31" t="s">
        <v>34</v>
      </c>
      <c r="T238" s="31"/>
      <c r="U238" s="168"/>
      <c r="V238" s="149"/>
      <c r="W238" s="140" t="str" cm="1">
        <f t="array" ref="W238">IF(SUM(LEN(B238:V238))=0,"",IF(OR(OR(ISBLANK(F238),SUM(LEN(C238),LEN(D238))=0),AND(NOT(E238="Unknown"),ISBLANK(J238)),AND(NOT(O238="Unknown"),ISBLANK(R238))),"Missing Information", INDEX(Table15[Entire Service Line Classification], MATCH(SUMIFS(Table15[Unique ID],Table15[System-Owned Portion],E238,Table15[If Material Anything Other than "Lead" in Column E,Was Material Ever Previously Lead?],G238,Table15[Customer-Owned Portion],O238),Table15[Unique ID],0),0)))</f>
        <v>Non-lead</v>
      </c>
      <c r="X238"/>
    </row>
    <row r="239" spans="2:24" ht="30" x14ac:dyDescent="0.25">
      <c r="B239" s="145" t="s">
        <v>1470</v>
      </c>
      <c r="C239" s="31" t="s">
        <v>11433</v>
      </c>
      <c r="D239" s="32"/>
      <c r="E239" s="43" t="s">
        <v>52</v>
      </c>
      <c r="F239" s="42" t="s">
        <v>34</v>
      </c>
      <c r="G239" s="83" t="s">
        <v>34</v>
      </c>
      <c r="H239" s="168">
        <v>45379</v>
      </c>
      <c r="I239" s="31"/>
      <c r="J239" s="83" t="s">
        <v>188</v>
      </c>
      <c r="K239" s="31" t="s">
        <v>34</v>
      </c>
      <c r="L239" s="31"/>
      <c r="M239" s="168"/>
      <c r="N239" s="147"/>
      <c r="O239" s="43" t="s">
        <v>52</v>
      </c>
      <c r="P239" s="171">
        <v>45379</v>
      </c>
      <c r="Q239" s="31"/>
      <c r="R239" s="83" t="s">
        <v>188</v>
      </c>
      <c r="S239" s="31" t="s">
        <v>34</v>
      </c>
      <c r="T239" s="31"/>
      <c r="U239" s="168"/>
      <c r="V239" s="149"/>
      <c r="W239" s="140" t="str" cm="1">
        <f t="array" ref="W239">IF(SUM(LEN(B239:V239))=0,"",IF(OR(OR(ISBLANK(F239),SUM(LEN(C239),LEN(D239))=0),AND(NOT(E239="Unknown"),ISBLANK(J239)),AND(NOT(O239="Unknown"),ISBLANK(R239))),"Missing Information", INDEX(Table15[Entire Service Line Classification], MATCH(SUMIFS(Table15[Unique ID],Table15[System-Owned Portion],E239,Table15[If Material Anything Other than "Lead" in Column E,Was Material Ever Previously Lead?],G239,Table15[Customer-Owned Portion],O239),Table15[Unique ID],0),0)))</f>
        <v>Non-lead</v>
      </c>
      <c r="X239"/>
    </row>
    <row r="240" spans="2:24" ht="30" x14ac:dyDescent="0.25">
      <c r="B240" s="145" t="s">
        <v>1470</v>
      </c>
      <c r="C240" s="31" t="s">
        <v>11440</v>
      </c>
      <c r="D240" s="32"/>
      <c r="E240" s="43" t="s">
        <v>52</v>
      </c>
      <c r="F240" s="42" t="s">
        <v>34</v>
      </c>
      <c r="G240" s="83" t="s">
        <v>34</v>
      </c>
      <c r="H240" s="168">
        <v>45379</v>
      </c>
      <c r="I240" s="31"/>
      <c r="J240" s="83" t="s">
        <v>188</v>
      </c>
      <c r="K240" s="31" t="s">
        <v>34</v>
      </c>
      <c r="L240" s="31"/>
      <c r="M240" s="168"/>
      <c r="N240" s="147"/>
      <c r="O240" s="43" t="s">
        <v>52</v>
      </c>
      <c r="P240" s="171">
        <v>45379</v>
      </c>
      <c r="Q240" s="31"/>
      <c r="R240" s="83" t="s">
        <v>188</v>
      </c>
      <c r="S240" s="31" t="s">
        <v>34</v>
      </c>
      <c r="T240" s="31"/>
      <c r="U240" s="168"/>
      <c r="V240" s="149"/>
      <c r="W240" s="140" t="str" cm="1">
        <f t="array" ref="W240">IF(SUM(LEN(B240:V240))=0,"",IF(OR(OR(ISBLANK(F240),SUM(LEN(C240),LEN(D240))=0),AND(NOT(E240="Unknown"),ISBLANK(J240)),AND(NOT(O240="Unknown"),ISBLANK(R240))),"Missing Information", INDEX(Table15[Entire Service Line Classification], MATCH(SUMIFS(Table15[Unique ID],Table15[System-Owned Portion],E240,Table15[If Material Anything Other than "Lead" in Column E,Was Material Ever Previously Lead?],G240,Table15[Customer-Owned Portion],O240),Table15[Unique ID],0),0)))</f>
        <v>Non-lead</v>
      </c>
      <c r="X240"/>
    </row>
    <row r="241" spans="2:24" ht="30" x14ac:dyDescent="0.25">
      <c r="B241" s="145" t="s">
        <v>1470</v>
      </c>
      <c r="C241" s="31" t="s">
        <v>11441</v>
      </c>
      <c r="D241" s="32"/>
      <c r="E241" s="43" t="s">
        <v>52</v>
      </c>
      <c r="F241" s="42" t="s">
        <v>34</v>
      </c>
      <c r="G241" s="83" t="s">
        <v>34</v>
      </c>
      <c r="H241" s="168">
        <v>45379</v>
      </c>
      <c r="I241" s="31"/>
      <c r="J241" s="83" t="s">
        <v>188</v>
      </c>
      <c r="K241" s="31" t="s">
        <v>34</v>
      </c>
      <c r="L241" s="31"/>
      <c r="M241" s="168"/>
      <c r="N241" s="147"/>
      <c r="O241" s="43" t="s">
        <v>52</v>
      </c>
      <c r="P241" s="171">
        <v>45379</v>
      </c>
      <c r="Q241" s="31"/>
      <c r="R241" s="83" t="s">
        <v>188</v>
      </c>
      <c r="S241" s="31" t="s">
        <v>34</v>
      </c>
      <c r="T241" s="31"/>
      <c r="U241" s="168"/>
      <c r="V241" s="149"/>
      <c r="W241" s="140" t="str" cm="1">
        <f t="array" ref="W241">IF(SUM(LEN(B241:V241))=0,"",IF(OR(OR(ISBLANK(F241),SUM(LEN(C241),LEN(D241))=0),AND(NOT(E241="Unknown"),ISBLANK(J241)),AND(NOT(O241="Unknown"),ISBLANK(R241))),"Missing Information", INDEX(Table15[Entire Service Line Classification], MATCH(SUMIFS(Table15[Unique ID],Table15[System-Owned Portion],E241,Table15[If Material Anything Other than "Lead" in Column E,Was Material Ever Previously Lead?],G241,Table15[Customer-Owned Portion],O241),Table15[Unique ID],0),0)))</f>
        <v>Non-lead</v>
      </c>
      <c r="X241"/>
    </row>
    <row r="242" spans="2:24" ht="30" x14ac:dyDescent="0.25">
      <c r="B242" s="145" t="s">
        <v>1470</v>
      </c>
      <c r="C242" s="31" t="s">
        <v>11444</v>
      </c>
      <c r="D242" s="32"/>
      <c r="E242" s="43" t="s">
        <v>52</v>
      </c>
      <c r="F242" s="42" t="s">
        <v>34</v>
      </c>
      <c r="G242" s="83" t="s">
        <v>34</v>
      </c>
      <c r="H242" s="168">
        <v>45379</v>
      </c>
      <c r="I242" s="31"/>
      <c r="J242" s="83" t="s">
        <v>188</v>
      </c>
      <c r="K242" s="31" t="s">
        <v>34</v>
      </c>
      <c r="L242" s="31"/>
      <c r="M242" s="168"/>
      <c r="N242" s="147"/>
      <c r="O242" s="43" t="s">
        <v>52</v>
      </c>
      <c r="P242" s="171">
        <v>45379</v>
      </c>
      <c r="Q242" s="31"/>
      <c r="R242" s="83" t="s">
        <v>188</v>
      </c>
      <c r="S242" s="31" t="s">
        <v>34</v>
      </c>
      <c r="T242" s="31"/>
      <c r="U242" s="168"/>
      <c r="V242" s="149"/>
      <c r="W242" s="140" t="str" cm="1">
        <f t="array" ref="W242">IF(SUM(LEN(B242:V242))=0,"",IF(OR(OR(ISBLANK(F242),SUM(LEN(C242),LEN(D242))=0),AND(NOT(E242="Unknown"),ISBLANK(J242)),AND(NOT(O242="Unknown"),ISBLANK(R242))),"Missing Information", INDEX(Table15[Entire Service Line Classification], MATCH(SUMIFS(Table15[Unique ID],Table15[System-Owned Portion],E242,Table15[If Material Anything Other than "Lead" in Column E,Was Material Ever Previously Lead?],G242,Table15[Customer-Owned Portion],O242),Table15[Unique ID],0),0)))</f>
        <v>Non-lead</v>
      </c>
      <c r="X242"/>
    </row>
    <row r="243" spans="2:24" ht="30" x14ac:dyDescent="0.25">
      <c r="B243" s="145" t="s">
        <v>1470</v>
      </c>
      <c r="C243" s="31" t="s">
        <v>11453</v>
      </c>
      <c r="D243" s="32"/>
      <c r="E243" s="43" t="s">
        <v>52</v>
      </c>
      <c r="F243" s="42" t="s">
        <v>34</v>
      </c>
      <c r="G243" s="83" t="s">
        <v>34</v>
      </c>
      <c r="H243" s="168">
        <v>45379</v>
      </c>
      <c r="I243" s="31"/>
      <c r="J243" s="83" t="s">
        <v>188</v>
      </c>
      <c r="K243" s="31" t="s">
        <v>34</v>
      </c>
      <c r="L243" s="31"/>
      <c r="M243" s="168"/>
      <c r="N243" s="147"/>
      <c r="O243" s="43" t="s">
        <v>52</v>
      </c>
      <c r="P243" s="171">
        <v>45379</v>
      </c>
      <c r="Q243" s="31"/>
      <c r="R243" s="83" t="s">
        <v>188</v>
      </c>
      <c r="S243" s="31" t="s">
        <v>34</v>
      </c>
      <c r="T243" s="31"/>
      <c r="U243" s="168"/>
      <c r="V243" s="149"/>
      <c r="W243" s="140" t="str" cm="1">
        <f t="array" ref="W243">IF(SUM(LEN(B243:V243))=0,"",IF(OR(OR(ISBLANK(F243),SUM(LEN(C243),LEN(D243))=0),AND(NOT(E243="Unknown"),ISBLANK(J243)),AND(NOT(O243="Unknown"),ISBLANK(R243))),"Missing Information", INDEX(Table15[Entire Service Line Classification], MATCH(SUMIFS(Table15[Unique ID],Table15[System-Owned Portion],E243,Table15[If Material Anything Other than "Lead" in Column E,Was Material Ever Previously Lead?],G243,Table15[Customer-Owned Portion],O243),Table15[Unique ID],0),0)))</f>
        <v>Non-lead</v>
      </c>
      <c r="X243"/>
    </row>
    <row r="244" spans="2:24" ht="30" x14ac:dyDescent="0.25">
      <c r="B244" s="145" t="s">
        <v>1470</v>
      </c>
      <c r="C244" s="31" t="s">
        <v>11456</v>
      </c>
      <c r="D244" s="32"/>
      <c r="E244" s="43" t="s">
        <v>52</v>
      </c>
      <c r="F244" s="42" t="s">
        <v>34</v>
      </c>
      <c r="G244" s="83" t="s">
        <v>34</v>
      </c>
      <c r="H244" s="168">
        <v>45379</v>
      </c>
      <c r="I244" s="31"/>
      <c r="J244" s="83" t="s">
        <v>188</v>
      </c>
      <c r="K244" s="31" t="s">
        <v>34</v>
      </c>
      <c r="L244" s="31"/>
      <c r="M244" s="168"/>
      <c r="N244" s="147"/>
      <c r="O244" s="43" t="s">
        <v>52</v>
      </c>
      <c r="P244" s="171">
        <v>45379</v>
      </c>
      <c r="Q244" s="31"/>
      <c r="R244" s="83" t="s">
        <v>188</v>
      </c>
      <c r="S244" s="31" t="s">
        <v>34</v>
      </c>
      <c r="T244" s="31"/>
      <c r="U244" s="168"/>
      <c r="V244" s="149"/>
      <c r="W244" s="140" t="str" cm="1">
        <f t="array" ref="W244">IF(SUM(LEN(B244:V244))=0,"",IF(OR(OR(ISBLANK(F244),SUM(LEN(C244),LEN(D244))=0),AND(NOT(E244="Unknown"),ISBLANK(J244)),AND(NOT(O244="Unknown"),ISBLANK(R244))),"Missing Information", INDEX(Table15[Entire Service Line Classification], MATCH(SUMIFS(Table15[Unique ID],Table15[System-Owned Portion],E244,Table15[If Material Anything Other than "Lead" in Column E,Was Material Ever Previously Lead?],G244,Table15[Customer-Owned Portion],O244),Table15[Unique ID],0),0)))</f>
        <v>Non-lead</v>
      </c>
      <c r="X244"/>
    </row>
    <row r="245" spans="2:24" ht="30" x14ac:dyDescent="0.25">
      <c r="B245" s="145" t="s">
        <v>1470</v>
      </c>
      <c r="C245" s="31" t="s">
        <v>11459</v>
      </c>
      <c r="D245" s="32"/>
      <c r="E245" s="43" t="s">
        <v>52</v>
      </c>
      <c r="F245" s="42" t="s">
        <v>34</v>
      </c>
      <c r="G245" s="83" t="s">
        <v>34</v>
      </c>
      <c r="H245" s="168">
        <v>45379</v>
      </c>
      <c r="I245" s="31"/>
      <c r="J245" s="83" t="s">
        <v>188</v>
      </c>
      <c r="K245" s="31" t="s">
        <v>34</v>
      </c>
      <c r="L245" s="31"/>
      <c r="M245" s="168"/>
      <c r="N245" s="147"/>
      <c r="O245" s="43" t="s">
        <v>52</v>
      </c>
      <c r="P245" s="171">
        <v>45379</v>
      </c>
      <c r="Q245" s="31"/>
      <c r="R245" s="83" t="s">
        <v>188</v>
      </c>
      <c r="S245" s="31" t="s">
        <v>34</v>
      </c>
      <c r="T245" s="31"/>
      <c r="U245" s="168"/>
      <c r="V245" s="149"/>
      <c r="W245" s="140" t="str" cm="1">
        <f t="array" ref="W245">IF(SUM(LEN(B245:V245))=0,"",IF(OR(OR(ISBLANK(F245),SUM(LEN(C245),LEN(D245))=0),AND(NOT(E245="Unknown"),ISBLANK(J245)),AND(NOT(O245="Unknown"),ISBLANK(R245))),"Missing Information", INDEX(Table15[Entire Service Line Classification], MATCH(SUMIFS(Table15[Unique ID],Table15[System-Owned Portion],E245,Table15[If Material Anything Other than "Lead" in Column E,Was Material Ever Previously Lead?],G245,Table15[Customer-Owned Portion],O245),Table15[Unique ID],0),0)))</f>
        <v>Non-lead</v>
      </c>
      <c r="X245"/>
    </row>
    <row r="246" spans="2:24" ht="30" x14ac:dyDescent="0.25">
      <c r="B246" s="145" t="s">
        <v>1470</v>
      </c>
      <c r="C246" s="31" t="s">
        <v>11466</v>
      </c>
      <c r="D246" s="32"/>
      <c r="E246" s="43" t="s">
        <v>52</v>
      </c>
      <c r="F246" s="42" t="s">
        <v>34</v>
      </c>
      <c r="G246" s="83" t="s">
        <v>34</v>
      </c>
      <c r="H246" s="168">
        <v>45379</v>
      </c>
      <c r="I246" s="31"/>
      <c r="J246" s="83" t="s">
        <v>188</v>
      </c>
      <c r="K246" s="31" t="s">
        <v>34</v>
      </c>
      <c r="L246" s="31"/>
      <c r="M246" s="168"/>
      <c r="N246" s="147"/>
      <c r="O246" s="43" t="s">
        <v>52</v>
      </c>
      <c r="P246" s="171">
        <v>45379</v>
      </c>
      <c r="Q246" s="31"/>
      <c r="R246" s="83" t="s">
        <v>188</v>
      </c>
      <c r="S246" s="31" t="s">
        <v>34</v>
      </c>
      <c r="T246" s="31"/>
      <c r="U246" s="168"/>
      <c r="V246" s="149"/>
      <c r="W246" s="140" t="str" cm="1">
        <f t="array" ref="W246">IF(SUM(LEN(B246:V246))=0,"",IF(OR(OR(ISBLANK(F246),SUM(LEN(C246),LEN(D246))=0),AND(NOT(E246="Unknown"),ISBLANK(J246)),AND(NOT(O246="Unknown"),ISBLANK(R246))),"Missing Information", INDEX(Table15[Entire Service Line Classification], MATCH(SUMIFS(Table15[Unique ID],Table15[System-Owned Portion],E246,Table15[If Material Anything Other than "Lead" in Column E,Was Material Ever Previously Lead?],G246,Table15[Customer-Owned Portion],O246),Table15[Unique ID],0),0)))</f>
        <v>Non-lead</v>
      </c>
      <c r="X246"/>
    </row>
    <row r="247" spans="2:24" ht="30" x14ac:dyDescent="0.25">
      <c r="B247" s="145" t="s">
        <v>1470</v>
      </c>
      <c r="C247" s="31" t="s">
        <v>11471</v>
      </c>
      <c r="D247" s="32"/>
      <c r="E247" s="43" t="s">
        <v>52</v>
      </c>
      <c r="F247" s="42" t="s">
        <v>34</v>
      </c>
      <c r="G247" s="83" t="s">
        <v>34</v>
      </c>
      <c r="H247" s="168">
        <v>45379</v>
      </c>
      <c r="I247" s="31"/>
      <c r="J247" s="83" t="s">
        <v>188</v>
      </c>
      <c r="K247" s="31" t="s">
        <v>34</v>
      </c>
      <c r="L247" s="31"/>
      <c r="M247" s="168"/>
      <c r="N247" s="147"/>
      <c r="O247" s="43" t="s">
        <v>52</v>
      </c>
      <c r="P247" s="171">
        <v>45379</v>
      </c>
      <c r="Q247" s="31"/>
      <c r="R247" s="83" t="s">
        <v>188</v>
      </c>
      <c r="S247" s="31" t="s">
        <v>34</v>
      </c>
      <c r="T247" s="31"/>
      <c r="U247" s="168"/>
      <c r="V247" s="149"/>
      <c r="W247" s="140" t="str" cm="1">
        <f t="array" ref="W247">IF(SUM(LEN(B247:V247))=0,"",IF(OR(OR(ISBLANK(F247),SUM(LEN(C247),LEN(D247))=0),AND(NOT(E247="Unknown"),ISBLANK(J247)),AND(NOT(O247="Unknown"),ISBLANK(R247))),"Missing Information", INDEX(Table15[Entire Service Line Classification], MATCH(SUMIFS(Table15[Unique ID],Table15[System-Owned Portion],E247,Table15[If Material Anything Other than "Lead" in Column E,Was Material Ever Previously Lead?],G247,Table15[Customer-Owned Portion],O247),Table15[Unique ID],0),0)))</f>
        <v>Non-lead</v>
      </c>
      <c r="X247"/>
    </row>
    <row r="248" spans="2:24" ht="30" x14ac:dyDescent="0.25">
      <c r="B248" s="145" t="s">
        <v>1470</v>
      </c>
      <c r="C248" s="31" t="s">
        <v>11491</v>
      </c>
      <c r="D248" s="32"/>
      <c r="E248" s="43" t="s">
        <v>52</v>
      </c>
      <c r="F248" s="42" t="s">
        <v>34</v>
      </c>
      <c r="G248" s="83" t="s">
        <v>34</v>
      </c>
      <c r="H248" s="168">
        <v>45379</v>
      </c>
      <c r="I248" s="31"/>
      <c r="J248" s="83" t="s">
        <v>188</v>
      </c>
      <c r="K248" s="31" t="s">
        <v>34</v>
      </c>
      <c r="L248" s="31"/>
      <c r="M248" s="168"/>
      <c r="N248" s="147"/>
      <c r="O248" s="43" t="s">
        <v>52</v>
      </c>
      <c r="P248" s="171">
        <v>45379</v>
      </c>
      <c r="Q248" s="31"/>
      <c r="R248" s="83" t="s">
        <v>188</v>
      </c>
      <c r="S248" s="31" t="s">
        <v>34</v>
      </c>
      <c r="T248" s="31"/>
      <c r="U248" s="168"/>
      <c r="V248" s="149"/>
      <c r="W248" s="140" t="str" cm="1">
        <f t="array" ref="W248">IF(SUM(LEN(B248:V248))=0,"",IF(OR(OR(ISBLANK(F248),SUM(LEN(C248),LEN(D248))=0),AND(NOT(E248="Unknown"),ISBLANK(J248)),AND(NOT(O248="Unknown"),ISBLANK(R248))),"Missing Information", INDEX(Table15[Entire Service Line Classification], MATCH(SUMIFS(Table15[Unique ID],Table15[System-Owned Portion],E248,Table15[If Material Anything Other than "Lead" in Column E,Was Material Ever Previously Lead?],G248,Table15[Customer-Owned Portion],O248),Table15[Unique ID],0),0)))</f>
        <v>Non-lead</v>
      </c>
      <c r="X248"/>
    </row>
    <row r="249" spans="2:24" ht="30" x14ac:dyDescent="0.25">
      <c r="B249" s="145" t="s">
        <v>1470</v>
      </c>
      <c r="C249" s="31" t="s">
        <v>11768</v>
      </c>
      <c r="D249" s="32"/>
      <c r="E249" s="43" t="s">
        <v>52</v>
      </c>
      <c r="F249" s="42" t="s">
        <v>34</v>
      </c>
      <c r="G249" s="83" t="s">
        <v>34</v>
      </c>
      <c r="H249" s="168">
        <v>45379</v>
      </c>
      <c r="I249" s="31"/>
      <c r="J249" s="83" t="s">
        <v>188</v>
      </c>
      <c r="K249" s="31" t="s">
        <v>34</v>
      </c>
      <c r="L249" s="31"/>
      <c r="M249" s="168"/>
      <c r="N249" s="147"/>
      <c r="O249" s="43" t="s">
        <v>52</v>
      </c>
      <c r="P249" s="171">
        <v>45379</v>
      </c>
      <c r="Q249" s="31"/>
      <c r="R249" s="83" t="s">
        <v>188</v>
      </c>
      <c r="S249" s="31" t="s">
        <v>34</v>
      </c>
      <c r="T249" s="31"/>
      <c r="U249" s="168"/>
      <c r="V249" s="149"/>
      <c r="W249" s="140" t="str" cm="1">
        <f t="array" ref="W249">IF(SUM(LEN(B249:V249))=0,"",IF(OR(OR(ISBLANK(F249),SUM(LEN(C249),LEN(D249))=0),AND(NOT(E249="Unknown"),ISBLANK(J249)),AND(NOT(O249="Unknown"),ISBLANK(R249))),"Missing Information", INDEX(Table15[Entire Service Line Classification], MATCH(SUMIFS(Table15[Unique ID],Table15[System-Owned Portion],E249,Table15[If Material Anything Other than "Lead" in Column E,Was Material Ever Previously Lead?],G249,Table15[Customer-Owned Portion],O249),Table15[Unique ID],0),0)))</f>
        <v>Non-lead</v>
      </c>
      <c r="X249"/>
    </row>
    <row r="250" spans="2:24" ht="30" x14ac:dyDescent="0.25">
      <c r="B250" s="145" t="s">
        <v>1470</v>
      </c>
      <c r="C250" s="31" t="s">
        <v>11774</v>
      </c>
      <c r="D250" s="32"/>
      <c r="E250" s="43" t="s">
        <v>52</v>
      </c>
      <c r="F250" s="42" t="s">
        <v>34</v>
      </c>
      <c r="G250" s="83" t="s">
        <v>34</v>
      </c>
      <c r="H250" s="168">
        <v>45379</v>
      </c>
      <c r="I250" s="31"/>
      <c r="J250" s="83" t="s">
        <v>188</v>
      </c>
      <c r="K250" s="31" t="s">
        <v>34</v>
      </c>
      <c r="L250" s="31"/>
      <c r="M250" s="168"/>
      <c r="N250" s="147"/>
      <c r="O250" s="43" t="s">
        <v>52</v>
      </c>
      <c r="P250" s="171">
        <v>45379</v>
      </c>
      <c r="Q250" s="31"/>
      <c r="R250" s="83" t="s">
        <v>188</v>
      </c>
      <c r="S250" s="31" t="s">
        <v>34</v>
      </c>
      <c r="T250" s="31"/>
      <c r="U250" s="168"/>
      <c r="V250" s="149"/>
      <c r="W250" s="140" t="str" cm="1">
        <f t="array" ref="W250">IF(SUM(LEN(B250:V250))=0,"",IF(OR(OR(ISBLANK(F250),SUM(LEN(C250),LEN(D250))=0),AND(NOT(E250="Unknown"),ISBLANK(J250)),AND(NOT(O250="Unknown"),ISBLANK(R250))),"Missing Information", INDEX(Table15[Entire Service Line Classification], MATCH(SUMIFS(Table15[Unique ID],Table15[System-Owned Portion],E250,Table15[If Material Anything Other than "Lead" in Column E,Was Material Ever Previously Lead?],G250,Table15[Customer-Owned Portion],O250),Table15[Unique ID],0),0)))</f>
        <v>Non-lead</v>
      </c>
      <c r="X250"/>
    </row>
    <row r="251" spans="2:24" ht="30" x14ac:dyDescent="0.25">
      <c r="B251" s="145" t="s">
        <v>3872</v>
      </c>
      <c r="C251" s="31" t="s">
        <v>11356</v>
      </c>
      <c r="D251" s="32"/>
      <c r="E251" s="43" t="s">
        <v>52</v>
      </c>
      <c r="F251" s="42" t="s">
        <v>34</v>
      </c>
      <c r="G251" s="83" t="s">
        <v>34</v>
      </c>
      <c r="H251" s="168">
        <v>45363</v>
      </c>
      <c r="I251" s="31"/>
      <c r="J251" s="83" t="s">
        <v>188</v>
      </c>
      <c r="K251" s="31" t="s">
        <v>34</v>
      </c>
      <c r="L251" s="31"/>
      <c r="M251" s="168"/>
      <c r="N251" s="147"/>
      <c r="O251" s="43" t="s">
        <v>52</v>
      </c>
      <c r="P251" s="171">
        <v>45363</v>
      </c>
      <c r="Q251" s="31"/>
      <c r="R251" s="83" t="s">
        <v>188</v>
      </c>
      <c r="S251" s="31" t="s">
        <v>34</v>
      </c>
      <c r="T251" s="31"/>
      <c r="U251" s="168"/>
      <c r="V251" s="149"/>
      <c r="W251" s="140" t="str" cm="1">
        <f t="array" ref="W251">IF(SUM(LEN(B251:V251))=0,"",IF(OR(OR(ISBLANK(F251),SUM(LEN(C251),LEN(D251))=0),AND(NOT(E251="Unknown"),ISBLANK(J251)),AND(NOT(O251="Unknown"),ISBLANK(R251))),"Missing Information", INDEX(Table15[Entire Service Line Classification], MATCH(SUMIFS(Table15[Unique ID],Table15[System-Owned Portion],E251,Table15[If Material Anything Other than "Lead" in Column E,Was Material Ever Previously Lead?],G251,Table15[Customer-Owned Portion],O251),Table15[Unique ID],0),0)))</f>
        <v>Non-lead</v>
      </c>
      <c r="X251"/>
    </row>
    <row r="252" spans="2:24" ht="30" x14ac:dyDescent="0.25">
      <c r="B252" s="145" t="s">
        <v>3873</v>
      </c>
      <c r="C252" s="31" t="s">
        <v>11357</v>
      </c>
      <c r="D252" s="32"/>
      <c r="E252" s="43" t="s">
        <v>52</v>
      </c>
      <c r="F252" s="42" t="s">
        <v>34</v>
      </c>
      <c r="G252" s="83" t="s">
        <v>34</v>
      </c>
      <c r="H252" s="168">
        <v>45363</v>
      </c>
      <c r="I252" s="31"/>
      <c r="J252" s="83" t="s">
        <v>188</v>
      </c>
      <c r="K252" s="31" t="s">
        <v>34</v>
      </c>
      <c r="L252" s="31"/>
      <c r="M252" s="168"/>
      <c r="N252" s="147"/>
      <c r="O252" s="43" t="s">
        <v>52</v>
      </c>
      <c r="P252" s="171">
        <v>45363</v>
      </c>
      <c r="Q252" s="31"/>
      <c r="R252" s="83" t="s">
        <v>188</v>
      </c>
      <c r="S252" s="31" t="s">
        <v>34</v>
      </c>
      <c r="T252" s="31"/>
      <c r="U252" s="168"/>
      <c r="V252" s="149"/>
      <c r="W252" s="140" t="str" cm="1">
        <f t="array" ref="W252">IF(SUM(LEN(B252:V252))=0,"",IF(OR(OR(ISBLANK(F252),SUM(LEN(C252),LEN(D252))=0),AND(NOT(E252="Unknown"),ISBLANK(J252)),AND(NOT(O252="Unknown"),ISBLANK(R252))),"Missing Information", INDEX(Table15[Entire Service Line Classification], MATCH(SUMIFS(Table15[Unique ID],Table15[System-Owned Portion],E252,Table15[If Material Anything Other than "Lead" in Column E,Was Material Ever Previously Lead?],G252,Table15[Customer-Owned Portion],O252),Table15[Unique ID],0),0)))</f>
        <v>Non-lead</v>
      </c>
      <c r="X252"/>
    </row>
    <row r="253" spans="2:24" ht="30" x14ac:dyDescent="0.25">
      <c r="B253" s="145" t="s">
        <v>3874</v>
      </c>
      <c r="C253" s="31" t="s">
        <v>11358</v>
      </c>
      <c r="D253" s="32"/>
      <c r="E253" s="43" t="s">
        <v>52</v>
      </c>
      <c r="F253" s="42" t="s">
        <v>34</v>
      </c>
      <c r="G253" s="83" t="s">
        <v>34</v>
      </c>
      <c r="H253" s="168">
        <v>45363</v>
      </c>
      <c r="I253" s="31"/>
      <c r="J253" s="83" t="s">
        <v>188</v>
      </c>
      <c r="K253" s="31" t="s">
        <v>34</v>
      </c>
      <c r="L253" s="31"/>
      <c r="M253" s="168"/>
      <c r="N253" s="147"/>
      <c r="O253" s="43" t="s">
        <v>52</v>
      </c>
      <c r="P253" s="171">
        <v>45363</v>
      </c>
      <c r="Q253" s="31"/>
      <c r="R253" s="83" t="s">
        <v>188</v>
      </c>
      <c r="S253" s="31" t="s">
        <v>34</v>
      </c>
      <c r="T253" s="31"/>
      <c r="U253" s="168"/>
      <c r="V253" s="149"/>
      <c r="W253" s="140" t="str" cm="1">
        <f t="array" ref="W253">IF(SUM(LEN(B253:V253))=0,"",IF(OR(OR(ISBLANK(F253),SUM(LEN(C253),LEN(D253))=0),AND(NOT(E253="Unknown"),ISBLANK(J253)),AND(NOT(O253="Unknown"),ISBLANK(R253))),"Missing Information", INDEX(Table15[Entire Service Line Classification], MATCH(SUMIFS(Table15[Unique ID],Table15[System-Owned Portion],E253,Table15[If Material Anything Other than "Lead" in Column E,Was Material Ever Previously Lead?],G253,Table15[Customer-Owned Portion],O253),Table15[Unique ID],0),0)))</f>
        <v>Non-lead</v>
      </c>
      <c r="X253"/>
    </row>
    <row r="254" spans="2:24" ht="30" x14ac:dyDescent="0.25">
      <c r="B254" s="145" t="s">
        <v>3875</v>
      </c>
      <c r="C254" s="31" t="s">
        <v>11359</v>
      </c>
      <c r="D254" s="32"/>
      <c r="E254" s="43" t="s">
        <v>52</v>
      </c>
      <c r="F254" s="42" t="s">
        <v>34</v>
      </c>
      <c r="G254" s="83" t="s">
        <v>34</v>
      </c>
      <c r="H254" s="168">
        <v>45363</v>
      </c>
      <c r="I254" s="31"/>
      <c r="J254" s="83" t="s">
        <v>188</v>
      </c>
      <c r="K254" s="31" t="s">
        <v>34</v>
      </c>
      <c r="L254" s="31"/>
      <c r="M254" s="168"/>
      <c r="N254" s="147"/>
      <c r="O254" s="43" t="s">
        <v>52</v>
      </c>
      <c r="P254" s="171">
        <v>45363</v>
      </c>
      <c r="Q254" s="31"/>
      <c r="R254" s="83" t="s">
        <v>188</v>
      </c>
      <c r="S254" s="31" t="s">
        <v>34</v>
      </c>
      <c r="T254" s="31"/>
      <c r="U254" s="168"/>
      <c r="V254" s="149"/>
      <c r="W254" s="140" t="str" cm="1">
        <f t="array" ref="W254">IF(SUM(LEN(B254:V254))=0,"",IF(OR(OR(ISBLANK(F254),SUM(LEN(C254),LEN(D254))=0),AND(NOT(E254="Unknown"),ISBLANK(J254)),AND(NOT(O254="Unknown"),ISBLANK(R254))),"Missing Information", INDEX(Table15[Entire Service Line Classification], MATCH(SUMIFS(Table15[Unique ID],Table15[System-Owned Portion],E254,Table15[If Material Anything Other than "Lead" in Column E,Was Material Ever Previously Lead?],G254,Table15[Customer-Owned Portion],O254),Table15[Unique ID],0),0)))</f>
        <v>Non-lead</v>
      </c>
      <c r="X254"/>
    </row>
    <row r="255" spans="2:24" ht="30" x14ac:dyDescent="0.25">
      <c r="B255" s="145" t="s">
        <v>3877</v>
      </c>
      <c r="C255" s="31" t="s">
        <v>11361</v>
      </c>
      <c r="D255" s="32"/>
      <c r="E255" s="43" t="s">
        <v>52</v>
      </c>
      <c r="F255" s="42" t="s">
        <v>34</v>
      </c>
      <c r="G255" s="83" t="s">
        <v>34</v>
      </c>
      <c r="H255" s="168">
        <v>45363</v>
      </c>
      <c r="I255" s="31"/>
      <c r="J255" s="83" t="s">
        <v>188</v>
      </c>
      <c r="K255" s="31" t="s">
        <v>34</v>
      </c>
      <c r="L255" s="31"/>
      <c r="M255" s="168"/>
      <c r="N255" s="147"/>
      <c r="O255" s="43" t="s">
        <v>52</v>
      </c>
      <c r="P255" s="171">
        <v>45363</v>
      </c>
      <c r="Q255" s="31"/>
      <c r="R255" s="83" t="s">
        <v>188</v>
      </c>
      <c r="S255" s="31" t="s">
        <v>34</v>
      </c>
      <c r="T255" s="31"/>
      <c r="U255" s="168"/>
      <c r="V255" s="149"/>
      <c r="W255" s="140" t="str" cm="1">
        <f t="array" ref="W255">IF(SUM(LEN(B255:V255))=0,"",IF(OR(OR(ISBLANK(F255),SUM(LEN(C255),LEN(D255))=0),AND(NOT(E255="Unknown"),ISBLANK(J255)),AND(NOT(O255="Unknown"),ISBLANK(R255))),"Missing Information", INDEX(Table15[Entire Service Line Classification], MATCH(SUMIFS(Table15[Unique ID],Table15[System-Owned Portion],E255,Table15[If Material Anything Other than "Lead" in Column E,Was Material Ever Previously Lead?],G255,Table15[Customer-Owned Portion],O255),Table15[Unique ID],0),0)))</f>
        <v>Non-lead</v>
      </c>
      <c r="X255"/>
    </row>
    <row r="256" spans="2:24" ht="30" x14ac:dyDescent="0.25">
      <c r="B256" s="145" t="s">
        <v>3878</v>
      </c>
      <c r="C256" s="31" t="s">
        <v>11362</v>
      </c>
      <c r="D256" s="32"/>
      <c r="E256" s="43" t="s">
        <v>52</v>
      </c>
      <c r="F256" s="42" t="s">
        <v>34</v>
      </c>
      <c r="G256" s="83" t="s">
        <v>34</v>
      </c>
      <c r="H256" s="168">
        <v>45363</v>
      </c>
      <c r="I256" s="31"/>
      <c r="J256" s="83" t="s">
        <v>188</v>
      </c>
      <c r="K256" s="31" t="s">
        <v>34</v>
      </c>
      <c r="L256" s="31"/>
      <c r="M256" s="168"/>
      <c r="N256" s="147"/>
      <c r="O256" s="43" t="s">
        <v>52</v>
      </c>
      <c r="P256" s="171">
        <v>45363</v>
      </c>
      <c r="Q256" s="31"/>
      <c r="R256" s="83" t="s">
        <v>188</v>
      </c>
      <c r="S256" s="31" t="s">
        <v>34</v>
      </c>
      <c r="T256" s="31"/>
      <c r="U256" s="168"/>
      <c r="V256" s="149"/>
      <c r="W256" s="140" t="str" cm="1">
        <f t="array" ref="W256">IF(SUM(LEN(B256:V256))=0,"",IF(OR(OR(ISBLANK(F256),SUM(LEN(C256),LEN(D256))=0),AND(NOT(E256="Unknown"),ISBLANK(J256)),AND(NOT(O256="Unknown"),ISBLANK(R256))),"Missing Information", INDEX(Table15[Entire Service Line Classification], MATCH(SUMIFS(Table15[Unique ID],Table15[System-Owned Portion],E256,Table15[If Material Anything Other than "Lead" in Column E,Was Material Ever Previously Lead?],G256,Table15[Customer-Owned Portion],O256),Table15[Unique ID],0),0)))</f>
        <v>Non-lead</v>
      </c>
      <c r="X256"/>
    </row>
    <row r="257" spans="2:24" ht="30" x14ac:dyDescent="0.25">
      <c r="B257" s="145" t="s">
        <v>3876</v>
      </c>
      <c r="C257" s="31" t="s">
        <v>11360</v>
      </c>
      <c r="D257" s="32"/>
      <c r="E257" s="43" t="s">
        <v>52</v>
      </c>
      <c r="F257" s="42" t="s">
        <v>34</v>
      </c>
      <c r="G257" s="83" t="s">
        <v>34</v>
      </c>
      <c r="H257" s="168">
        <v>45362</v>
      </c>
      <c r="I257" s="31"/>
      <c r="J257" s="83" t="s">
        <v>188</v>
      </c>
      <c r="K257" s="31" t="s">
        <v>34</v>
      </c>
      <c r="L257" s="31"/>
      <c r="M257" s="168"/>
      <c r="N257" s="147"/>
      <c r="O257" s="43" t="s">
        <v>52</v>
      </c>
      <c r="P257" s="171">
        <v>45362</v>
      </c>
      <c r="Q257" s="31"/>
      <c r="R257" s="83" t="s">
        <v>188</v>
      </c>
      <c r="S257" s="31" t="s">
        <v>34</v>
      </c>
      <c r="T257" s="31"/>
      <c r="U257" s="168"/>
      <c r="V257" s="149"/>
      <c r="W257" s="140" t="str" cm="1">
        <f t="array" ref="W257">IF(SUM(LEN(B257:V257))=0,"",IF(OR(OR(ISBLANK(F257),SUM(LEN(C257),LEN(D257))=0),AND(NOT(E257="Unknown"),ISBLANK(J257)),AND(NOT(O257="Unknown"),ISBLANK(R257))),"Missing Information", INDEX(Table15[Entire Service Line Classification], MATCH(SUMIFS(Table15[Unique ID],Table15[System-Owned Portion],E257,Table15[If Material Anything Other than "Lead" in Column E,Was Material Ever Previously Lead?],G257,Table15[Customer-Owned Portion],O257),Table15[Unique ID],0),0)))</f>
        <v>Non-lead</v>
      </c>
      <c r="X257"/>
    </row>
    <row r="258" spans="2:24" ht="30" x14ac:dyDescent="0.25">
      <c r="B258" s="145" t="s">
        <v>3881</v>
      </c>
      <c r="C258" s="31" t="s">
        <v>11365</v>
      </c>
      <c r="D258" s="32"/>
      <c r="E258" s="43" t="s">
        <v>52</v>
      </c>
      <c r="F258" s="42" t="s">
        <v>34</v>
      </c>
      <c r="G258" s="83" t="s">
        <v>34</v>
      </c>
      <c r="H258" s="168">
        <v>45362</v>
      </c>
      <c r="I258" s="31"/>
      <c r="J258" s="83" t="s">
        <v>188</v>
      </c>
      <c r="K258" s="31" t="s">
        <v>34</v>
      </c>
      <c r="L258" s="31"/>
      <c r="M258" s="168"/>
      <c r="N258" s="147"/>
      <c r="O258" s="43" t="s">
        <v>52</v>
      </c>
      <c r="P258" s="171">
        <v>45362</v>
      </c>
      <c r="Q258" s="31"/>
      <c r="R258" s="83" t="s">
        <v>188</v>
      </c>
      <c r="S258" s="31" t="s">
        <v>34</v>
      </c>
      <c r="T258" s="31"/>
      <c r="U258" s="168"/>
      <c r="V258" s="149"/>
      <c r="W258" s="140" t="str" cm="1">
        <f t="array" ref="W258">IF(SUM(LEN(B258:V258))=0,"",IF(OR(OR(ISBLANK(F258),SUM(LEN(C258),LEN(D258))=0),AND(NOT(E258="Unknown"),ISBLANK(J258)),AND(NOT(O258="Unknown"),ISBLANK(R258))),"Missing Information", INDEX(Table15[Entire Service Line Classification], MATCH(SUMIFS(Table15[Unique ID],Table15[System-Owned Portion],E258,Table15[If Material Anything Other than "Lead" in Column E,Was Material Ever Previously Lead?],G258,Table15[Customer-Owned Portion],O258),Table15[Unique ID],0),0)))</f>
        <v>Non-lead</v>
      </c>
      <c r="X258"/>
    </row>
    <row r="259" spans="2:24" ht="30" x14ac:dyDescent="0.25">
      <c r="B259" s="145" t="s">
        <v>1470</v>
      </c>
      <c r="C259" s="31" t="s">
        <v>14238</v>
      </c>
      <c r="D259" s="32"/>
      <c r="E259" s="43" t="s">
        <v>52</v>
      </c>
      <c r="F259" s="42" t="s">
        <v>34</v>
      </c>
      <c r="G259" s="83" t="s">
        <v>34</v>
      </c>
      <c r="H259" s="168">
        <v>45362</v>
      </c>
      <c r="I259" s="31"/>
      <c r="J259" s="83" t="s">
        <v>188</v>
      </c>
      <c r="K259" s="31" t="s">
        <v>34</v>
      </c>
      <c r="L259" s="31"/>
      <c r="M259" s="168"/>
      <c r="N259" s="147"/>
      <c r="O259" s="43" t="s">
        <v>52</v>
      </c>
      <c r="P259" s="171">
        <v>45362</v>
      </c>
      <c r="Q259" s="31"/>
      <c r="R259" s="83" t="s">
        <v>188</v>
      </c>
      <c r="S259" s="31" t="s">
        <v>34</v>
      </c>
      <c r="T259" s="31"/>
      <c r="U259" s="168"/>
      <c r="V259" s="149"/>
      <c r="W259" s="140" t="str" cm="1">
        <f t="array" ref="W259">IF(SUM(LEN(B259:V259))=0,"",IF(OR(OR(ISBLANK(F259),SUM(LEN(C259),LEN(D259))=0),AND(NOT(E259="Unknown"),ISBLANK(J259)),AND(NOT(O259="Unknown"),ISBLANK(R259))),"Missing Information", INDEX(Table15[Entire Service Line Classification], MATCH(SUMIFS(Table15[Unique ID],Table15[System-Owned Portion],E259,Table15[If Material Anything Other than "Lead" in Column E,Was Material Ever Previously Lead?],G259,Table15[Customer-Owned Portion],O259),Table15[Unique ID],0),0)))</f>
        <v>Non-lead</v>
      </c>
      <c r="X259"/>
    </row>
    <row r="260" spans="2:24" ht="30" x14ac:dyDescent="0.25">
      <c r="B260" s="145" t="s">
        <v>1470</v>
      </c>
      <c r="C260" s="31" t="s">
        <v>14386</v>
      </c>
      <c r="D260" s="32"/>
      <c r="E260" s="43" t="s">
        <v>52</v>
      </c>
      <c r="F260" s="42" t="s">
        <v>34</v>
      </c>
      <c r="G260" s="83" t="s">
        <v>34</v>
      </c>
      <c r="H260" s="168">
        <v>45362</v>
      </c>
      <c r="I260" s="31"/>
      <c r="J260" s="83" t="s">
        <v>188</v>
      </c>
      <c r="K260" s="31" t="s">
        <v>34</v>
      </c>
      <c r="L260" s="31"/>
      <c r="M260" s="168"/>
      <c r="N260" s="147"/>
      <c r="O260" s="43" t="s">
        <v>52</v>
      </c>
      <c r="P260" s="171">
        <v>45362</v>
      </c>
      <c r="Q260" s="31"/>
      <c r="R260" s="83" t="s">
        <v>188</v>
      </c>
      <c r="S260" s="31" t="s">
        <v>34</v>
      </c>
      <c r="T260" s="31"/>
      <c r="U260" s="168"/>
      <c r="V260" s="149"/>
      <c r="W260" s="140" t="str" cm="1">
        <f t="array" ref="W260">IF(SUM(LEN(B260:V260))=0,"",IF(OR(OR(ISBLANK(F260),SUM(LEN(C260),LEN(D260))=0),AND(NOT(E260="Unknown"),ISBLANK(J260)),AND(NOT(O260="Unknown"),ISBLANK(R260))),"Missing Information", INDEX(Table15[Entire Service Line Classification], MATCH(SUMIFS(Table15[Unique ID],Table15[System-Owned Portion],E260,Table15[If Material Anything Other than "Lead" in Column E,Was Material Ever Previously Lead?],G260,Table15[Customer-Owned Portion],O260),Table15[Unique ID],0),0)))</f>
        <v>Non-lead</v>
      </c>
      <c r="X260"/>
    </row>
    <row r="261" spans="2:24" ht="30" x14ac:dyDescent="0.25">
      <c r="B261" s="145" t="s">
        <v>1470</v>
      </c>
      <c r="C261" s="31" t="s">
        <v>14393</v>
      </c>
      <c r="D261" s="32"/>
      <c r="E261" s="43" t="s">
        <v>52</v>
      </c>
      <c r="F261" s="42" t="s">
        <v>34</v>
      </c>
      <c r="G261" s="83" t="s">
        <v>34</v>
      </c>
      <c r="H261" s="168">
        <v>45362</v>
      </c>
      <c r="I261" s="31"/>
      <c r="J261" s="83" t="s">
        <v>188</v>
      </c>
      <c r="K261" s="31" t="s">
        <v>34</v>
      </c>
      <c r="L261" s="31"/>
      <c r="M261" s="168"/>
      <c r="N261" s="147"/>
      <c r="O261" s="43" t="s">
        <v>52</v>
      </c>
      <c r="P261" s="171">
        <v>45362</v>
      </c>
      <c r="Q261" s="31"/>
      <c r="R261" s="83" t="s">
        <v>188</v>
      </c>
      <c r="S261" s="31" t="s">
        <v>34</v>
      </c>
      <c r="T261" s="31"/>
      <c r="U261" s="168"/>
      <c r="V261" s="149"/>
      <c r="W261" s="140" t="str" cm="1">
        <f t="array" ref="W261">IF(SUM(LEN(B261:V261))=0,"",IF(OR(OR(ISBLANK(F261),SUM(LEN(C261),LEN(D261))=0),AND(NOT(E261="Unknown"),ISBLANK(J261)),AND(NOT(O261="Unknown"),ISBLANK(R261))),"Missing Information", INDEX(Table15[Entire Service Line Classification], MATCH(SUMIFS(Table15[Unique ID],Table15[System-Owned Portion],E261,Table15[If Material Anything Other than "Lead" in Column E,Was Material Ever Previously Lead?],G261,Table15[Customer-Owned Portion],O261),Table15[Unique ID],0),0)))</f>
        <v>Non-lead</v>
      </c>
      <c r="X261"/>
    </row>
    <row r="262" spans="2:24" ht="30" x14ac:dyDescent="0.25">
      <c r="B262" s="145" t="s">
        <v>1470</v>
      </c>
      <c r="C262" s="31" t="s">
        <v>14395</v>
      </c>
      <c r="D262" s="32"/>
      <c r="E262" s="43" t="s">
        <v>52</v>
      </c>
      <c r="F262" s="42" t="s">
        <v>34</v>
      </c>
      <c r="G262" s="83" t="s">
        <v>34</v>
      </c>
      <c r="H262" s="168">
        <v>45362</v>
      </c>
      <c r="I262" s="31"/>
      <c r="J262" s="83" t="s">
        <v>188</v>
      </c>
      <c r="K262" s="31" t="s">
        <v>34</v>
      </c>
      <c r="L262" s="31"/>
      <c r="M262" s="168"/>
      <c r="N262" s="147"/>
      <c r="O262" s="43" t="s">
        <v>52</v>
      </c>
      <c r="P262" s="171">
        <v>45362</v>
      </c>
      <c r="Q262" s="31"/>
      <c r="R262" s="83" t="s">
        <v>188</v>
      </c>
      <c r="S262" s="31" t="s">
        <v>34</v>
      </c>
      <c r="T262" s="31"/>
      <c r="U262" s="168"/>
      <c r="V262" s="149"/>
      <c r="W262" s="140" t="str" cm="1">
        <f t="array" ref="W262">IF(SUM(LEN(B262:V262))=0,"",IF(OR(OR(ISBLANK(F262),SUM(LEN(C262),LEN(D262))=0),AND(NOT(E262="Unknown"),ISBLANK(J262)),AND(NOT(O262="Unknown"),ISBLANK(R262))),"Missing Information", INDEX(Table15[Entire Service Line Classification], MATCH(SUMIFS(Table15[Unique ID],Table15[System-Owned Portion],E262,Table15[If Material Anything Other than "Lead" in Column E,Was Material Ever Previously Lead?],G262,Table15[Customer-Owned Portion],O262),Table15[Unique ID],0),0)))</f>
        <v>Non-lead</v>
      </c>
      <c r="X262"/>
    </row>
    <row r="263" spans="2:24" ht="30" x14ac:dyDescent="0.25">
      <c r="B263" s="145" t="s">
        <v>1470</v>
      </c>
      <c r="C263" s="31" t="s">
        <v>14429</v>
      </c>
      <c r="D263" s="32"/>
      <c r="E263" s="43" t="s">
        <v>52</v>
      </c>
      <c r="F263" s="42" t="s">
        <v>34</v>
      </c>
      <c r="G263" s="83" t="s">
        <v>34</v>
      </c>
      <c r="H263" s="168">
        <v>45362</v>
      </c>
      <c r="I263" s="31"/>
      <c r="J263" s="83" t="s">
        <v>188</v>
      </c>
      <c r="K263" s="31" t="s">
        <v>34</v>
      </c>
      <c r="L263" s="31"/>
      <c r="M263" s="168"/>
      <c r="N263" s="147"/>
      <c r="O263" s="43" t="s">
        <v>52</v>
      </c>
      <c r="P263" s="171">
        <v>45362</v>
      </c>
      <c r="Q263" s="31"/>
      <c r="R263" s="83" t="s">
        <v>188</v>
      </c>
      <c r="S263" s="31" t="s">
        <v>34</v>
      </c>
      <c r="T263" s="31"/>
      <c r="U263" s="168"/>
      <c r="V263" s="149"/>
      <c r="W263" s="140" t="str" cm="1">
        <f t="array" ref="W263">IF(SUM(LEN(B263:V263))=0,"",IF(OR(OR(ISBLANK(F263),SUM(LEN(C263),LEN(D263))=0),AND(NOT(E263="Unknown"),ISBLANK(J263)),AND(NOT(O263="Unknown"),ISBLANK(R263))),"Missing Information", INDEX(Table15[Entire Service Line Classification], MATCH(SUMIFS(Table15[Unique ID],Table15[System-Owned Portion],E263,Table15[If Material Anything Other than "Lead" in Column E,Was Material Ever Previously Lead?],G263,Table15[Customer-Owned Portion],O263),Table15[Unique ID],0),0)))</f>
        <v>Non-lead</v>
      </c>
      <c r="X263"/>
    </row>
    <row r="264" spans="2:24" ht="30" x14ac:dyDescent="0.25">
      <c r="B264" s="145" t="s">
        <v>1470</v>
      </c>
      <c r="C264" s="31" t="s">
        <v>14458</v>
      </c>
      <c r="D264" s="32"/>
      <c r="E264" s="43" t="s">
        <v>52</v>
      </c>
      <c r="F264" s="42" t="s">
        <v>34</v>
      </c>
      <c r="G264" s="83" t="s">
        <v>34</v>
      </c>
      <c r="H264" s="168">
        <v>45362</v>
      </c>
      <c r="I264" s="31"/>
      <c r="J264" s="83" t="s">
        <v>188</v>
      </c>
      <c r="K264" s="31" t="s">
        <v>34</v>
      </c>
      <c r="L264" s="31"/>
      <c r="M264" s="168"/>
      <c r="N264" s="147"/>
      <c r="O264" s="43" t="s">
        <v>52</v>
      </c>
      <c r="P264" s="171">
        <v>45362</v>
      </c>
      <c r="Q264" s="31"/>
      <c r="R264" s="83" t="s">
        <v>188</v>
      </c>
      <c r="S264" s="31" t="s">
        <v>34</v>
      </c>
      <c r="T264" s="31"/>
      <c r="U264" s="168"/>
      <c r="V264" s="149"/>
      <c r="W264" s="140" t="str" cm="1">
        <f t="array" ref="W264">IF(SUM(LEN(B264:V264))=0,"",IF(OR(OR(ISBLANK(F264),SUM(LEN(C264),LEN(D264))=0),AND(NOT(E264="Unknown"),ISBLANK(J264)),AND(NOT(O264="Unknown"),ISBLANK(R264))),"Missing Information", INDEX(Table15[Entire Service Line Classification], MATCH(SUMIFS(Table15[Unique ID],Table15[System-Owned Portion],E264,Table15[If Material Anything Other than "Lead" in Column E,Was Material Ever Previously Lead?],G264,Table15[Customer-Owned Portion],O264),Table15[Unique ID],0),0)))</f>
        <v>Non-lead</v>
      </c>
      <c r="X264"/>
    </row>
    <row r="265" spans="2:24" ht="30" x14ac:dyDescent="0.25">
      <c r="B265" s="145" t="s">
        <v>1470</v>
      </c>
      <c r="C265" s="31" t="s">
        <v>14464</v>
      </c>
      <c r="D265" s="32"/>
      <c r="E265" s="43" t="s">
        <v>52</v>
      </c>
      <c r="F265" s="42" t="s">
        <v>34</v>
      </c>
      <c r="G265" s="83" t="s">
        <v>34</v>
      </c>
      <c r="H265" s="168">
        <v>45362</v>
      </c>
      <c r="I265" s="31"/>
      <c r="J265" s="83" t="s">
        <v>188</v>
      </c>
      <c r="K265" s="31" t="s">
        <v>34</v>
      </c>
      <c r="L265" s="31"/>
      <c r="M265" s="168"/>
      <c r="N265" s="147"/>
      <c r="O265" s="43" t="s">
        <v>52</v>
      </c>
      <c r="P265" s="171">
        <v>45362</v>
      </c>
      <c r="Q265" s="31"/>
      <c r="R265" s="83" t="s">
        <v>188</v>
      </c>
      <c r="S265" s="31" t="s">
        <v>34</v>
      </c>
      <c r="T265" s="31"/>
      <c r="U265" s="168"/>
      <c r="V265" s="149"/>
      <c r="W265" s="140" t="str" cm="1">
        <f t="array" ref="W265">IF(SUM(LEN(B265:V265))=0,"",IF(OR(OR(ISBLANK(F265),SUM(LEN(C265),LEN(D265))=0),AND(NOT(E265="Unknown"),ISBLANK(J265)),AND(NOT(O265="Unknown"),ISBLANK(R265))),"Missing Information", INDEX(Table15[Entire Service Line Classification], MATCH(SUMIFS(Table15[Unique ID],Table15[System-Owned Portion],E265,Table15[If Material Anything Other than "Lead" in Column E,Was Material Ever Previously Lead?],G265,Table15[Customer-Owned Portion],O265),Table15[Unique ID],0),0)))</f>
        <v>Non-lead</v>
      </c>
      <c r="X265"/>
    </row>
    <row r="266" spans="2:24" ht="30" x14ac:dyDescent="0.25">
      <c r="B266" s="145" t="s">
        <v>1470</v>
      </c>
      <c r="C266" s="31" t="s">
        <v>14474</v>
      </c>
      <c r="D266" s="32"/>
      <c r="E266" s="43" t="s">
        <v>52</v>
      </c>
      <c r="F266" s="42" t="s">
        <v>34</v>
      </c>
      <c r="G266" s="83" t="s">
        <v>34</v>
      </c>
      <c r="H266" s="168">
        <v>45362</v>
      </c>
      <c r="I266" s="31"/>
      <c r="J266" s="83" t="s">
        <v>188</v>
      </c>
      <c r="K266" s="31" t="s">
        <v>34</v>
      </c>
      <c r="L266" s="31"/>
      <c r="M266" s="168"/>
      <c r="N266" s="147"/>
      <c r="O266" s="43" t="s">
        <v>52</v>
      </c>
      <c r="P266" s="171">
        <v>45362</v>
      </c>
      <c r="Q266" s="31"/>
      <c r="R266" s="83" t="s">
        <v>188</v>
      </c>
      <c r="S266" s="31" t="s">
        <v>34</v>
      </c>
      <c r="T266" s="31"/>
      <c r="U266" s="168"/>
      <c r="V266" s="149"/>
      <c r="W266" s="140" t="str" cm="1">
        <f t="array" ref="W266">IF(SUM(LEN(B266:V266))=0,"",IF(OR(OR(ISBLANK(F266),SUM(LEN(C266),LEN(D266))=0),AND(NOT(E266="Unknown"),ISBLANK(J266)),AND(NOT(O266="Unknown"),ISBLANK(R266))),"Missing Information", INDEX(Table15[Entire Service Line Classification], MATCH(SUMIFS(Table15[Unique ID],Table15[System-Owned Portion],E266,Table15[If Material Anything Other than "Lead" in Column E,Was Material Ever Previously Lead?],G266,Table15[Customer-Owned Portion],O266),Table15[Unique ID],0),0)))</f>
        <v>Non-lead</v>
      </c>
      <c r="X266"/>
    </row>
    <row r="267" spans="2:24" ht="30" x14ac:dyDescent="0.25">
      <c r="B267" s="145" t="s">
        <v>6982</v>
      </c>
      <c r="C267" s="31" t="s">
        <v>14606</v>
      </c>
      <c r="D267" s="32"/>
      <c r="E267" s="43" t="s">
        <v>52</v>
      </c>
      <c r="F267" s="42" t="s">
        <v>34</v>
      </c>
      <c r="G267" s="83" t="s">
        <v>34</v>
      </c>
      <c r="H267" s="168">
        <v>45362</v>
      </c>
      <c r="I267" s="31"/>
      <c r="J267" s="83" t="s">
        <v>188</v>
      </c>
      <c r="K267" s="31" t="s">
        <v>34</v>
      </c>
      <c r="L267" s="31"/>
      <c r="M267" s="168"/>
      <c r="N267" s="147"/>
      <c r="O267" s="43" t="s">
        <v>52</v>
      </c>
      <c r="P267" s="171">
        <v>45362</v>
      </c>
      <c r="Q267" s="31"/>
      <c r="R267" s="83" t="s">
        <v>188</v>
      </c>
      <c r="S267" s="31" t="s">
        <v>34</v>
      </c>
      <c r="T267" s="31"/>
      <c r="U267" s="168"/>
      <c r="V267" s="149"/>
      <c r="W267" s="140" t="str" cm="1">
        <f t="array" ref="W267">IF(SUM(LEN(B267:V267))=0,"",IF(OR(OR(ISBLANK(F267),SUM(LEN(C267),LEN(D267))=0),AND(NOT(E267="Unknown"),ISBLANK(J267)),AND(NOT(O267="Unknown"),ISBLANK(R267))),"Missing Information", INDEX(Table15[Entire Service Line Classification], MATCH(SUMIFS(Table15[Unique ID],Table15[System-Owned Portion],E267,Table15[If Material Anything Other than "Lead" in Column E,Was Material Ever Previously Lead?],G267,Table15[Customer-Owned Portion],O267),Table15[Unique ID],0),0)))</f>
        <v>Non-lead</v>
      </c>
      <c r="X267"/>
    </row>
    <row r="268" spans="2:24" ht="30" x14ac:dyDescent="0.25">
      <c r="B268" s="145" t="s">
        <v>6983</v>
      </c>
      <c r="C268" s="31" t="s">
        <v>14607</v>
      </c>
      <c r="D268" s="32"/>
      <c r="E268" s="43" t="s">
        <v>52</v>
      </c>
      <c r="F268" s="42" t="s">
        <v>34</v>
      </c>
      <c r="G268" s="83" t="s">
        <v>34</v>
      </c>
      <c r="H268" s="168">
        <v>45362</v>
      </c>
      <c r="I268" s="31"/>
      <c r="J268" s="83" t="s">
        <v>188</v>
      </c>
      <c r="K268" s="31" t="s">
        <v>34</v>
      </c>
      <c r="L268" s="31"/>
      <c r="M268" s="168"/>
      <c r="N268" s="147"/>
      <c r="O268" s="43" t="s">
        <v>52</v>
      </c>
      <c r="P268" s="171">
        <v>45362</v>
      </c>
      <c r="Q268" s="31"/>
      <c r="R268" s="83" t="s">
        <v>188</v>
      </c>
      <c r="S268" s="31" t="s">
        <v>34</v>
      </c>
      <c r="T268" s="31"/>
      <c r="U268" s="168"/>
      <c r="V268" s="149"/>
      <c r="W268" s="140" t="str" cm="1">
        <f t="array" ref="W268">IF(SUM(LEN(B268:V268))=0,"",IF(OR(OR(ISBLANK(F268),SUM(LEN(C268),LEN(D268))=0),AND(NOT(E268="Unknown"),ISBLANK(J268)),AND(NOT(O268="Unknown"),ISBLANK(R268))),"Missing Information", INDEX(Table15[Entire Service Line Classification], MATCH(SUMIFS(Table15[Unique ID],Table15[System-Owned Portion],E268,Table15[If Material Anything Other than "Lead" in Column E,Was Material Ever Previously Lead?],G268,Table15[Customer-Owned Portion],O268),Table15[Unique ID],0),0)))</f>
        <v>Non-lead</v>
      </c>
      <c r="X268"/>
    </row>
    <row r="269" spans="2:24" ht="30" x14ac:dyDescent="0.25">
      <c r="B269" s="145" t="s">
        <v>6984</v>
      </c>
      <c r="C269" s="31" t="s">
        <v>14608</v>
      </c>
      <c r="D269" s="32"/>
      <c r="E269" s="43" t="s">
        <v>52</v>
      </c>
      <c r="F269" s="42" t="s">
        <v>34</v>
      </c>
      <c r="G269" s="83" t="s">
        <v>34</v>
      </c>
      <c r="H269" s="168">
        <v>45362</v>
      </c>
      <c r="I269" s="31"/>
      <c r="J269" s="83" t="s">
        <v>188</v>
      </c>
      <c r="K269" s="31" t="s">
        <v>34</v>
      </c>
      <c r="L269" s="31"/>
      <c r="M269" s="168"/>
      <c r="N269" s="147"/>
      <c r="O269" s="43" t="s">
        <v>52</v>
      </c>
      <c r="P269" s="171">
        <v>45362</v>
      </c>
      <c r="Q269" s="31"/>
      <c r="R269" s="83" t="s">
        <v>188</v>
      </c>
      <c r="S269" s="31" t="s">
        <v>34</v>
      </c>
      <c r="T269" s="31"/>
      <c r="U269" s="168"/>
      <c r="V269" s="149"/>
      <c r="W269" s="140" t="str" cm="1">
        <f t="array" ref="W269">IF(SUM(LEN(B269:V269))=0,"",IF(OR(OR(ISBLANK(F269),SUM(LEN(C269),LEN(D269))=0),AND(NOT(E269="Unknown"),ISBLANK(J269)),AND(NOT(O269="Unknown"),ISBLANK(R269))),"Missing Information", INDEX(Table15[Entire Service Line Classification], MATCH(SUMIFS(Table15[Unique ID],Table15[System-Owned Portion],E269,Table15[If Material Anything Other than "Lead" in Column E,Was Material Ever Previously Lead?],G269,Table15[Customer-Owned Portion],O269),Table15[Unique ID],0),0)))</f>
        <v>Non-lead</v>
      </c>
      <c r="X269"/>
    </row>
    <row r="270" spans="2:24" ht="30" x14ac:dyDescent="0.25">
      <c r="B270" s="145" t="s">
        <v>6985</v>
      </c>
      <c r="C270" s="31" t="s">
        <v>14609</v>
      </c>
      <c r="D270" s="32"/>
      <c r="E270" s="43" t="s">
        <v>52</v>
      </c>
      <c r="F270" s="42" t="s">
        <v>34</v>
      </c>
      <c r="G270" s="83" t="s">
        <v>34</v>
      </c>
      <c r="H270" s="168">
        <v>45362</v>
      </c>
      <c r="I270" s="31"/>
      <c r="J270" s="83" t="s">
        <v>188</v>
      </c>
      <c r="K270" s="31" t="s">
        <v>34</v>
      </c>
      <c r="L270" s="31"/>
      <c r="M270" s="168"/>
      <c r="N270" s="147"/>
      <c r="O270" s="43" t="s">
        <v>52</v>
      </c>
      <c r="P270" s="171">
        <v>45362</v>
      </c>
      <c r="Q270" s="31"/>
      <c r="R270" s="83" t="s">
        <v>188</v>
      </c>
      <c r="S270" s="31" t="s">
        <v>34</v>
      </c>
      <c r="T270" s="31"/>
      <c r="U270" s="168"/>
      <c r="V270" s="149"/>
      <c r="W270" s="140" t="str" cm="1">
        <f t="array" ref="W270">IF(SUM(LEN(B270:V270))=0,"",IF(OR(OR(ISBLANK(F270),SUM(LEN(C270),LEN(D270))=0),AND(NOT(E270="Unknown"),ISBLANK(J270)),AND(NOT(O270="Unknown"),ISBLANK(R270))),"Missing Information", INDEX(Table15[Entire Service Line Classification], MATCH(SUMIFS(Table15[Unique ID],Table15[System-Owned Portion],E270,Table15[If Material Anything Other than "Lead" in Column E,Was Material Ever Previously Lead?],G270,Table15[Customer-Owned Portion],O270),Table15[Unique ID],0),0)))</f>
        <v>Non-lead</v>
      </c>
      <c r="X270"/>
    </row>
    <row r="271" spans="2:24" ht="30" x14ac:dyDescent="0.25">
      <c r="B271" s="145" t="s">
        <v>6986</v>
      </c>
      <c r="C271" s="31" t="s">
        <v>14610</v>
      </c>
      <c r="D271" s="32"/>
      <c r="E271" s="43" t="s">
        <v>52</v>
      </c>
      <c r="F271" s="42" t="s">
        <v>34</v>
      </c>
      <c r="G271" s="83" t="s">
        <v>34</v>
      </c>
      <c r="H271" s="168">
        <v>45362</v>
      </c>
      <c r="I271" s="31"/>
      <c r="J271" s="83" t="s">
        <v>188</v>
      </c>
      <c r="K271" s="31" t="s">
        <v>34</v>
      </c>
      <c r="L271" s="31"/>
      <c r="M271" s="168"/>
      <c r="N271" s="147"/>
      <c r="O271" s="43" t="s">
        <v>52</v>
      </c>
      <c r="P271" s="171">
        <v>45362</v>
      </c>
      <c r="Q271" s="31"/>
      <c r="R271" s="83" t="s">
        <v>188</v>
      </c>
      <c r="S271" s="31" t="s">
        <v>34</v>
      </c>
      <c r="T271" s="31"/>
      <c r="U271" s="168"/>
      <c r="V271" s="149"/>
      <c r="W271" s="140" t="str" cm="1">
        <f t="array" ref="W271">IF(SUM(LEN(B271:V271))=0,"",IF(OR(OR(ISBLANK(F271),SUM(LEN(C271),LEN(D271))=0),AND(NOT(E271="Unknown"),ISBLANK(J271)),AND(NOT(O271="Unknown"),ISBLANK(R271))),"Missing Information", INDEX(Table15[Entire Service Line Classification], MATCH(SUMIFS(Table15[Unique ID],Table15[System-Owned Portion],E271,Table15[If Material Anything Other than "Lead" in Column E,Was Material Ever Previously Lead?],G271,Table15[Customer-Owned Portion],O271),Table15[Unique ID],0),0)))</f>
        <v>Non-lead</v>
      </c>
      <c r="X271"/>
    </row>
    <row r="272" spans="2:24" ht="30" x14ac:dyDescent="0.25">
      <c r="B272" s="145" t="s">
        <v>6987</v>
      </c>
      <c r="C272" s="31" t="s">
        <v>14611</v>
      </c>
      <c r="D272" s="32"/>
      <c r="E272" s="43" t="s">
        <v>52</v>
      </c>
      <c r="F272" s="42" t="s">
        <v>34</v>
      </c>
      <c r="G272" s="83" t="s">
        <v>34</v>
      </c>
      <c r="H272" s="168">
        <v>45362</v>
      </c>
      <c r="I272" s="31"/>
      <c r="J272" s="83" t="s">
        <v>188</v>
      </c>
      <c r="K272" s="31" t="s">
        <v>34</v>
      </c>
      <c r="L272" s="31"/>
      <c r="M272" s="168"/>
      <c r="N272" s="147"/>
      <c r="O272" s="43" t="s">
        <v>52</v>
      </c>
      <c r="P272" s="171">
        <v>45362</v>
      </c>
      <c r="Q272" s="31"/>
      <c r="R272" s="83" t="s">
        <v>188</v>
      </c>
      <c r="S272" s="31" t="s">
        <v>34</v>
      </c>
      <c r="T272" s="31"/>
      <c r="U272" s="168"/>
      <c r="V272" s="149"/>
      <c r="W272" s="140" t="str" cm="1">
        <f t="array" ref="W272">IF(SUM(LEN(B272:V272))=0,"",IF(OR(OR(ISBLANK(F272),SUM(LEN(C272),LEN(D272))=0),AND(NOT(E272="Unknown"),ISBLANK(J272)),AND(NOT(O272="Unknown"),ISBLANK(R272))),"Missing Information", INDEX(Table15[Entire Service Line Classification], MATCH(SUMIFS(Table15[Unique ID],Table15[System-Owned Portion],E272,Table15[If Material Anything Other than "Lead" in Column E,Was Material Ever Previously Lead?],G272,Table15[Customer-Owned Portion],O272),Table15[Unique ID],0),0)))</f>
        <v>Non-lead</v>
      </c>
      <c r="X272"/>
    </row>
    <row r="273" spans="2:24" ht="30" x14ac:dyDescent="0.25">
      <c r="B273" s="145" t="s">
        <v>6988</v>
      </c>
      <c r="C273" s="31" t="s">
        <v>14612</v>
      </c>
      <c r="D273" s="32"/>
      <c r="E273" s="43" t="s">
        <v>52</v>
      </c>
      <c r="F273" s="42" t="s">
        <v>34</v>
      </c>
      <c r="G273" s="83" t="s">
        <v>34</v>
      </c>
      <c r="H273" s="168">
        <v>45362</v>
      </c>
      <c r="I273" s="31"/>
      <c r="J273" s="83" t="s">
        <v>188</v>
      </c>
      <c r="K273" s="31" t="s">
        <v>34</v>
      </c>
      <c r="L273" s="31"/>
      <c r="M273" s="168"/>
      <c r="N273" s="147"/>
      <c r="O273" s="43" t="s">
        <v>52</v>
      </c>
      <c r="P273" s="171">
        <v>45362</v>
      </c>
      <c r="Q273" s="31"/>
      <c r="R273" s="83" t="s">
        <v>188</v>
      </c>
      <c r="S273" s="31" t="s">
        <v>34</v>
      </c>
      <c r="T273" s="31"/>
      <c r="U273" s="168"/>
      <c r="V273" s="149"/>
      <c r="W273" s="140" t="str" cm="1">
        <f t="array" ref="W273">IF(SUM(LEN(B273:V273))=0,"",IF(OR(OR(ISBLANK(F273),SUM(LEN(C273),LEN(D273))=0),AND(NOT(E273="Unknown"),ISBLANK(J273)),AND(NOT(O273="Unknown"),ISBLANK(R273))),"Missing Information", INDEX(Table15[Entire Service Line Classification], MATCH(SUMIFS(Table15[Unique ID],Table15[System-Owned Portion],E273,Table15[If Material Anything Other than "Lead" in Column E,Was Material Ever Previously Lead?],G273,Table15[Customer-Owned Portion],O273),Table15[Unique ID],0),0)))</f>
        <v>Non-lead</v>
      </c>
      <c r="X273"/>
    </row>
    <row r="274" spans="2:24" ht="30" x14ac:dyDescent="0.25">
      <c r="B274" s="145" t="s">
        <v>6990</v>
      </c>
      <c r="C274" s="31" t="s">
        <v>14614</v>
      </c>
      <c r="D274" s="32"/>
      <c r="E274" s="43" t="s">
        <v>52</v>
      </c>
      <c r="F274" s="42" t="s">
        <v>34</v>
      </c>
      <c r="G274" s="83" t="s">
        <v>34</v>
      </c>
      <c r="H274" s="168">
        <v>45362</v>
      </c>
      <c r="I274" s="31"/>
      <c r="J274" s="83" t="s">
        <v>188</v>
      </c>
      <c r="K274" s="31" t="s">
        <v>34</v>
      </c>
      <c r="L274" s="31"/>
      <c r="M274" s="168"/>
      <c r="N274" s="147"/>
      <c r="O274" s="43" t="s">
        <v>52</v>
      </c>
      <c r="P274" s="171">
        <v>45362</v>
      </c>
      <c r="Q274" s="31"/>
      <c r="R274" s="83" t="s">
        <v>188</v>
      </c>
      <c r="S274" s="31" t="s">
        <v>34</v>
      </c>
      <c r="T274" s="31"/>
      <c r="U274" s="168"/>
      <c r="V274" s="149"/>
      <c r="W274" s="140" t="str" cm="1">
        <f t="array" ref="W274">IF(SUM(LEN(B274:V274))=0,"",IF(OR(OR(ISBLANK(F274),SUM(LEN(C274),LEN(D274))=0),AND(NOT(E274="Unknown"),ISBLANK(J274)),AND(NOT(O274="Unknown"),ISBLANK(R274))),"Missing Information", INDEX(Table15[Entire Service Line Classification], MATCH(SUMIFS(Table15[Unique ID],Table15[System-Owned Portion],E274,Table15[If Material Anything Other than "Lead" in Column E,Was Material Ever Previously Lead?],G274,Table15[Customer-Owned Portion],O274),Table15[Unique ID],0),0)))</f>
        <v>Non-lead</v>
      </c>
      <c r="X274"/>
    </row>
    <row r="275" spans="2:24" ht="30" x14ac:dyDescent="0.25">
      <c r="B275" s="145" t="s">
        <v>6991</v>
      </c>
      <c r="C275" s="31" t="s">
        <v>14615</v>
      </c>
      <c r="D275" s="32"/>
      <c r="E275" s="43" t="s">
        <v>52</v>
      </c>
      <c r="F275" s="42" t="s">
        <v>34</v>
      </c>
      <c r="G275" s="83" t="s">
        <v>34</v>
      </c>
      <c r="H275" s="168">
        <v>45362</v>
      </c>
      <c r="I275" s="31"/>
      <c r="J275" s="83" t="s">
        <v>188</v>
      </c>
      <c r="K275" s="31" t="s">
        <v>34</v>
      </c>
      <c r="L275" s="31"/>
      <c r="M275" s="168"/>
      <c r="N275" s="147"/>
      <c r="O275" s="43" t="s">
        <v>52</v>
      </c>
      <c r="P275" s="171">
        <v>45362</v>
      </c>
      <c r="Q275" s="31"/>
      <c r="R275" s="83" t="s">
        <v>188</v>
      </c>
      <c r="S275" s="31" t="s">
        <v>34</v>
      </c>
      <c r="T275" s="31"/>
      <c r="U275" s="168"/>
      <c r="V275" s="149"/>
      <c r="W275" s="140" t="str" cm="1">
        <f t="array" ref="W275">IF(SUM(LEN(B275:V275))=0,"",IF(OR(OR(ISBLANK(F275),SUM(LEN(C275),LEN(D275))=0),AND(NOT(E275="Unknown"),ISBLANK(J275)),AND(NOT(O275="Unknown"),ISBLANK(R275))),"Missing Information", INDEX(Table15[Entire Service Line Classification], MATCH(SUMIFS(Table15[Unique ID],Table15[System-Owned Portion],E275,Table15[If Material Anything Other than "Lead" in Column E,Was Material Ever Previously Lead?],G275,Table15[Customer-Owned Portion],O275),Table15[Unique ID],0),0)))</f>
        <v>Non-lead</v>
      </c>
      <c r="X275"/>
    </row>
    <row r="276" spans="2:24" ht="30" x14ac:dyDescent="0.25">
      <c r="B276" s="145" t="s">
        <v>6992</v>
      </c>
      <c r="C276" s="31" t="s">
        <v>14616</v>
      </c>
      <c r="D276" s="32"/>
      <c r="E276" s="43" t="s">
        <v>52</v>
      </c>
      <c r="F276" s="42" t="s">
        <v>34</v>
      </c>
      <c r="G276" s="83" t="s">
        <v>34</v>
      </c>
      <c r="H276" s="168">
        <v>45362</v>
      </c>
      <c r="I276" s="31"/>
      <c r="J276" s="83" t="s">
        <v>188</v>
      </c>
      <c r="K276" s="31" t="s">
        <v>34</v>
      </c>
      <c r="L276" s="31"/>
      <c r="M276" s="168"/>
      <c r="N276" s="147"/>
      <c r="O276" s="43" t="s">
        <v>52</v>
      </c>
      <c r="P276" s="171">
        <v>45362</v>
      </c>
      <c r="Q276" s="31"/>
      <c r="R276" s="83" t="s">
        <v>188</v>
      </c>
      <c r="S276" s="31" t="s">
        <v>34</v>
      </c>
      <c r="T276" s="31"/>
      <c r="U276" s="168"/>
      <c r="V276" s="149"/>
      <c r="W276" s="140" t="str" cm="1">
        <f t="array" ref="W276">IF(SUM(LEN(B276:V276))=0,"",IF(OR(OR(ISBLANK(F276),SUM(LEN(C276),LEN(D276))=0),AND(NOT(E276="Unknown"),ISBLANK(J276)),AND(NOT(O276="Unknown"),ISBLANK(R276))),"Missing Information", INDEX(Table15[Entire Service Line Classification], MATCH(SUMIFS(Table15[Unique ID],Table15[System-Owned Portion],E276,Table15[If Material Anything Other than "Lead" in Column E,Was Material Ever Previously Lead?],G276,Table15[Customer-Owned Portion],O276),Table15[Unique ID],0),0)))</f>
        <v>Non-lead</v>
      </c>
      <c r="X276"/>
    </row>
    <row r="277" spans="2:24" ht="30" x14ac:dyDescent="0.25">
      <c r="B277" s="145" t="s">
        <v>6993</v>
      </c>
      <c r="C277" s="31" t="s">
        <v>14617</v>
      </c>
      <c r="D277" s="32"/>
      <c r="E277" s="43" t="s">
        <v>52</v>
      </c>
      <c r="F277" s="42" t="s">
        <v>34</v>
      </c>
      <c r="G277" s="83" t="s">
        <v>34</v>
      </c>
      <c r="H277" s="168">
        <v>45362</v>
      </c>
      <c r="I277" s="31"/>
      <c r="J277" s="83" t="s">
        <v>188</v>
      </c>
      <c r="K277" s="31" t="s">
        <v>34</v>
      </c>
      <c r="L277" s="31"/>
      <c r="M277" s="168"/>
      <c r="N277" s="147"/>
      <c r="O277" s="43" t="s">
        <v>52</v>
      </c>
      <c r="P277" s="171">
        <v>45362</v>
      </c>
      <c r="Q277" s="31"/>
      <c r="R277" s="83" t="s">
        <v>188</v>
      </c>
      <c r="S277" s="31" t="s">
        <v>34</v>
      </c>
      <c r="T277" s="31"/>
      <c r="U277" s="168"/>
      <c r="V277" s="149"/>
      <c r="W277" s="140" t="str" cm="1">
        <f t="array" ref="W277">IF(SUM(LEN(B277:V277))=0,"",IF(OR(OR(ISBLANK(F277),SUM(LEN(C277),LEN(D277))=0),AND(NOT(E277="Unknown"),ISBLANK(J277)),AND(NOT(O277="Unknown"),ISBLANK(R277))),"Missing Information", INDEX(Table15[Entire Service Line Classification], MATCH(SUMIFS(Table15[Unique ID],Table15[System-Owned Portion],E277,Table15[If Material Anything Other than "Lead" in Column E,Was Material Ever Previously Lead?],G277,Table15[Customer-Owned Portion],O277),Table15[Unique ID],0),0)))</f>
        <v>Non-lead</v>
      </c>
      <c r="X277"/>
    </row>
    <row r="278" spans="2:24" ht="30" x14ac:dyDescent="0.25">
      <c r="B278" s="145" t="s">
        <v>6994</v>
      </c>
      <c r="C278" s="31" t="s">
        <v>14618</v>
      </c>
      <c r="D278" s="32"/>
      <c r="E278" s="43" t="s">
        <v>52</v>
      </c>
      <c r="F278" s="42" t="s">
        <v>34</v>
      </c>
      <c r="G278" s="83" t="s">
        <v>34</v>
      </c>
      <c r="H278" s="168">
        <v>45362</v>
      </c>
      <c r="I278" s="31"/>
      <c r="J278" s="83" t="s">
        <v>188</v>
      </c>
      <c r="K278" s="31" t="s">
        <v>34</v>
      </c>
      <c r="L278" s="31"/>
      <c r="M278" s="168"/>
      <c r="N278" s="147"/>
      <c r="O278" s="43" t="s">
        <v>52</v>
      </c>
      <c r="P278" s="171">
        <v>45362</v>
      </c>
      <c r="Q278" s="31"/>
      <c r="R278" s="83" t="s">
        <v>188</v>
      </c>
      <c r="S278" s="31" t="s">
        <v>34</v>
      </c>
      <c r="T278" s="31"/>
      <c r="U278" s="168"/>
      <c r="V278" s="149"/>
      <c r="W278" s="140" t="str" cm="1">
        <f t="array" ref="W278">IF(SUM(LEN(B278:V278))=0,"",IF(OR(OR(ISBLANK(F278),SUM(LEN(C278),LEN(D278))=0),AND(NOT(E278="Unknown"),ISBLANK(J278)),AND(NOT(O278="Unknown"),ISBLANK(R278))),"Missing Information", INDEX(Table15[Entire Service Line Classification], MATCH(SUMIFS(Table15[Unique ID],Table15[System-Owned Portion],E278,Table15[If Material Anything Other than "Lead" in Column E,Was Material Ever Previously Lead?],G278,Table15[Customer-Owned Portion],O278),Table15[Unique ID],0),0)))</f>
        <v>Non-lead</v>
      </c>
      <c r="X278"/>
    </row>
    <row r="279" spans="2:24" ht="30" x14ac:dyDescent="0.25">
      <c r="B279" s="145" t="s">
        <v>6995</v>
      </c>
      <c r="C279" s="31" t="s">
        <v>14619</v>
      </c>
      <c r="D279" s="32"/>
      <c r="E279" s="43" t="s">
        <v>52</v>
      </c>
      <c r="F279" s="42" t="s">
        <v>34</v>
      </c>
      <c r="G279" s="83" t="s">
        <v>34</v>
      </c>
      <c r="H279" s="168">
        <v>45362</v>
      </c>
      <c r="I279" s="31"/>
      <c r="J279" s="83" t="s">
        <v>188</v>
      </c>
      <c r="K279" s="31" t="s">
        <v>34</v>
      </c>
      <c r="L279" s="31"/>
      <c r="M279" s="168"/>
      <c r="N279" s="147"/>
      <c r="O279" s="43" t="s">
        <v>52</v>
      </c>
      <c r="P279" s="171">
        <v>45362</v>
      </c>
      <c r="Q279" s="31"/>
      <c r="R279" s="83" t="s">
        <v>188</v>
      </c>
      <c r="S279" s="31" t="s">
        <v>34</v>
      </c>
      <c r="T279" s="31"/>
      <c r="U279" s="168"/>
      <c r="V279" s="149"/>
      <c r="W279" s="140" t="str" cm="1">
        <f t="array" ref="W279">IF(SUM(LEN(B279:V279))=0,"",IF(OR(OR(ISBLANK(F279),SUM(LEN(C279),LEN(D279))=0),AND(NOT(E279="Unknown"),ISBLANK(J279)),AND(NOT(O279="Unknown"),ISBLANK(R279))),"Missing Information", INDEX(Table15[Entire Service Line Classification], MATCH(SUMIFS(Table15[Unique ID],Table15[System-Owned Portion],E279,Table15[If Material Anything Other than "Lead" in Column E,Was Material Ever Previously Lead?],G279,Table15[Customer-Owned Portion],O279),Table15[Unique ID],0),0)))</f>
        <v>Non-lead</v>
      </c>
      <c r="X279"/>
    </row>
    <row r="280" spans="2:24" ht="30" x14ac:dyDescent="0.25">
      <c r="B280" s="145" t="s">
        <v>1470</v>
      </c>
      <c r="C280" s="31" t="s">
        <v>14384</v>
      </c>
      <c r="D280" s="32"/>
      <c r="E280" s="43" t="s">
        <v>52</v>
      </c>
      <c r="F280" s="42" t="s">
        <v>34</v>
      </c>
      <c r="G280" s="83" t="s">
        <v>34</v>
      </c>
      <c r="H280" s="168">
        <v>45358</v>
      </c>
      <c r="I280" s="31"/>
      <c r="J280" s="83" t="s">
        <v>188</v>
      </c>
      <c r="K280" s="31" t="s">
        <v>34</v>
      </c>
      <c r="L280" s="31"/>
      <c r="M280" s="168"/>
      <c r="N280" s="147"/>
      <c r="O280" s="43" t="s">
        <v>52</v>
      </c>
      <c r="P280" s="171">
        <v>45358</v>
      </c>
      <c r="Q280" s="31"/>
      <c r="R280" s="83" t="s">
        <v>188</v>
      </c>
      <c r="S280" s="31" t="s">
        <v>34</v>
      </c>
      <c r="T280" s="31"/>
      <c r="U280" s="168"/>
      <c r="V280" s="149"/>
      <c r="W280" s="140" t="str" cm="1">
        <f t="array" ref="W280">IF(SUM(LEN(B280:V280))=0,"",IF(OR(OR(ISBLANK(F280),SUM(LEN(C280),LEN(D280))=0),AND(NOT(E280="Unknown"),ISBLANK(J280)),AND(NOT(O280="Unknown"),ISBLANK(R280))),"Missing Information", INDEX(Table15[Entire Service Line Classification], MATCH(SUMIFS(Table15[Unique ID],Table15[System-Owned Portion],E280,Table15[If Material Anything Other than "Lead" in Column E,Was Material Ever Previously Lead?],G280,Table15[Customer-Owned Portion],O280),Table15[Unique ID],0),0)))</f>
        <v>Non-lead</v>
      </c>
      <c r="X280"/>
    </row>
    <row r="281" spans="2:24" ht="30" x14ac:dyDescent="0.25">
      <c r="B281" s="145" t="s">
        <v>1470</v>
      </c>
      <c r="C281" s="31" t="s">
        <v>14385</v>
      </c>
      <c r="D281" s="32"/>
      <c r="E281" s="43" t="s">
        <v>52</v>
      </c>
      <c r="F281" s="42" t="s">
        <v>34</v>
      </c>
      <c r="G281" s="83" t="s">
        <v>34</v>
      </c>
      <c r="H281" s="168">
        <v>45358</v>
      </c>
      <c r="I281" s="31"/>
      <c r="J281" s="83" t="s">
        <v>188</v>
      </c>
      <c r="K281" s="31" t="s">
        <v>34</v>
      </c>
      <c r="L281" s="31"/>
      <c r="M281" s="168"/>
      <c r="N281" s="147"/>
      <c r="O281" s="43" t="s">
        <v>52</v>
      </c>
      <c r="P281" s="171">
        <v>45358</v>
      </c>
      <c r="Q281" s="31"/>
      <c r="R281" s="83" t="s">
        <v>188</v>
      </c>
      <c r="S281" s="31" t="s">
        <v>34</v>
      </c>
      <c r="T281" s="31"/>
      <c r="U281" s="168"/>
      <c r="V281" s="149"/>
      <c r="W281" s="140" t="str" cm="1">
        <f t="array" ref="W281">IF(SUM(LEN(B281:V281))=0,"",IF(OR(OR(ISBLANK(F281),SUM(LEN(C281),LEN(D281))=0),AND(NOT(E281="Unknown"),ISBLANK(J281)),AND(NOT(O281="Unknown"),ISBLANK(R281))),"Missing Information", INDEX(Table15[Entire Service Line Classification], MATCH(SUMIFS(Table15[Unique ID],Table15[System-Owned Portion],E281,Table15[If Material Anything Other than "Lead" in Column E,Was Material Ever Previously Lead?],G281,Table15[Customer-Owned Portion],O281),Table15[Unique ID],0),0)))</f>
        <v>Non-lead</v>
      </c>
      <c r="X281"/>
    </row>
    <row r="282" spans="2:24" ht="30" x14ac:dyDescent="0.25">
      <c r="B282" s="145" t="s">
        <v>1470</v>
      </c>
      <c r="C282" s="31" t="s">
        <v>14394</v>
      </c>
      <c r="D282" s="32"/>
      <c r="E282" s="43" t="s">
        <v>52</v>
      </c>
      <c r="F282" s="42" t="s">
        <v>34</v>
      </c>
      <c r="G282" s="83" t="s">
        <v>34</v>
      </c>
      <c r="H282" s="168">
        <v>45358</v>
      </c>
      <c r="I282" s="31"/>
      <c r="J282" s="83" t="s">
        <v>188</v>
      </c>
      <c r="K282" s="31" t="s">
        <v>34</v>
      </c>
      <c r="L282" s="31"/>
      <c r="M282" s="168"/>
      <c r="N282" s="147"/>
      <c r="O282" s="43" t="s">
        <v>52</v>
      </c>
      <c r="P282" s="171">
        <v>45358</v>
      </c>
      <c r="Q282" s="31"/>
      <c r="R282" s="83" t="s">
        <v>188</v>
      </c>
      <c r="S282" s="31" t="s">
        <v>34</v>
      </c>
      <c r="T282" s="31"/>
      <c r="U282" s="168"/>
      <c r="V282" s="149"/>
      <c r="W282" s="140" t="str" cm="1">
        <f t="array" ref="W282">IF(SUM(LEN(B282:V282))=0,"",IF(OR(OR(ISBLANK(F282),SUM(LEN(C282),LEN(D282))=0),AND(NOT(E282="Unknown"),ISBLANK(J282)),AND(NOT(O282="Unknown"),ISBLANK(R282))),"Missing Information", INDEX(Table15[Entire Service Line Classification], MATCH(SUMIFS(Table15[Unique ID],Table15[System-Owned Portion],E282,Table15[If Material Anything Other than "Lead" in Column E,Was Material Ever Previously Lead?],G282,Table15[Customer-Owned Portion],O282),Table15[Unique ID],0),0)))</f>
        <v>Non-lead</v>
      </c>
      <c r="X282"/>
    </row>
    <row r="283" spans="2:24" ht="30" x14ac:dyDescent="0.25">
      <c r="B283" s="145" t="s">
        <v>1470</v>
      </c>
      <c r="C283" s="31" t="s">
        <v>14396</v>
      </c>
      <c r="D283" s="32"/>
      <c r="E283" s="43" t="s">
        <v>52</v>
      </c>
      <c r="F283" s="42" t="s">
        <v>34</v>
      </c>
      <c r="G283" s="83" t="s">
        <v>34</v>
      </c>
      <c r="H283" s="168">
        <v>45358</v>
      </c>
      <c r="I283" s="31"/>
      <c r="J283" s="83" t="s">
        <v>188</v>
      </c>
      <c r="K283" s="31" t="s">
        <v>34</v>
      </c>
      <c r="L283" s="31"/>
      <c r="M283" s="168"/>
      <c r="N283" s="147"/>
      <c r="O283" s="43" t="s">
        <v>52</v>
      </c>
      <c r="P283" s="171">
        <v>45358</v>
      </c>
      <c r="Q283" s="31"/>
      <c r="R283" s="83" t="s">
        <v>188</v>
      </c>
      <c r="S283" s="31" t="s">
        <v>34</v>
      </c>
      <c r="T283" s="31"/>
      <c r="U283" s="168"/>
      <c r="V283" s="149"/>
      <c r="W283" s="140" t="str" cm="1">
        <f t="array" ref="W283">IF(SUM(LEN(B283:V283))=0,"",IF(OR(OR(ISBLANK(F283),SUM(LEN(C283),LEN(D283))=0),AND(NOT(E283="Unknown"),ISBLANK(J283)),AND(NOT(O283="Unknown"),ISBLANK(R283))),"Missing Information", INDEX(Table15[Entire Service Line Classification], MATCH(SUMIFS(Table15[Unique ID],Table15[System-Owned Portion],E283,Table15[If Material Anything Other than "Lead" in Column E,Was Material Ever Previously Lead?],G283,Table15[Customer-Owned Portion],O283),Table15[Unique ID],0),0)))</f>
        <v>Non-lead</v>
      </c>
      <c r="X283"/>
    </row>
    <row r="284" spans="2:24" ht="30" x14ac:dyDescent="0.25">
      <c r="B284" s="145" t="s">
        <v>1470</v>
      </c>
      <c r="C284" s="31" t="s">
        <v>14459</v>
      </c>
      <c r="D284" s="32"/>
      <c r="E284" s="43" t="s">
        <v>52</v>
      </c>
      <c r="F284" s="42" t="s">
        <v>34</v>
      </c>
      <c r="G284" s="83" t="s">
        <v>34</v>
      </c>
      <c r="H284" s="168">
        <v>45358</v>
      </c>
      <c r="I284" s="31"/>
      <c r="J284" s="83" t="s">
        <v>188</v>
      </c>
      <c r="K284" s="31" t="s">
        <v>34</v>
      </c>
      <c r="L284" s="31"/>
      <c r="M284" s="168"/>
      <c r="N284" s="147"/>
      <c r="O284" s="43" t="s">
        <v>52</v>
      </c>
      <c r="P284" s="171">
        <v>45358</v>
      </c>
      <c r="Q284" s="31"/>
      <c r="R284" s="83" t="s">
        <v>188</v>
      </c>
      <c r="S284" s="31" t="s">
        <v>34</v>
      </c>
      <c r="T284" s="31"/>
      <c r="U284" s="168"/>
      <c r="V284" s="149"/>
      <c r="W284" s="140" t="str" cm="1">
        <f t="array" ref="W284">IF(SUM(LEN(B284:V284))=0,"",IF(OR(OR(ISBLANK(F284),SUM(LEN(C284),LEN(D284))=0),AND(NOT(E284="Unknown"),ISBLANK(J284)),AND(NOT(O284="Unknown"),ISBLANK(R284))),"Missing Information", INDEX(Table15[Entire Service Line Classification], MATCH(SUMIFS(Table15[Unique ID],Table15[System-Owned Portion],E284,Table15[If Material Anything Other than "Lead" in Column E,Was Material Ever Previously Lead?],G284,Table15[Customer-Owned Portion],O284),Table15[Unique ID],0),0)))</f>
        <v>Non-lead</v>
      </c>
      <c r="X284"/>
    </row>
    <row r="285" spans="2:24" ht="30" x14ac:dyDescent="0.25">
      <c r="B285" s="145" t="s">
        <v>1470</v>
      </c>
      <c r="C285" s="31" t="s">
        <v>14241</v>
      </c>
      <c r="D285" s="32"/>
      <c r="E285" s="43" t="s">
        <v>52</v>
      </c>
      <c r="F285" s="42" t="s">
        <v>34</v>
      </c>
      <c r="G285" s="83" t="s">
        <v>34</v>
      </c>
      <c r="H285" s="168">
        <v>45357</v>
      </c>
      <c r="I285" s="31"/>
      <c r="J285" s="83" t="s">
        <v>188</v>
      </c>
      <c r="K285" s="31" t="s">
        <v>34</v>
      </c>
      <c r="L285" s="31"/>
      <c r="M285" s="168"/>
      <c r="N285" s="147"/>
      <c r="O285" s="43" t="s">
        <v>52</v>
      </c>
      <c r="P285" s="171">
        <v>45357</v>
      </c>
      <c r="Q285" s="31"/>
      <c r="R285" s="83" t="s">
        <v>188</v>
      </c>
      <c r="S285" s="31" t="s">
        <v>34</v>
      </c>
      <c r="T285" s="31"/>
      <c r="U285" s="168"/>
      <c r="V285" s="149"/>
      <c r="W285" s="140" t="str" cm="1">
        <f t="array" ref="W285">IF(SUM(LEN(B285:V285))=0,"",IF(OR(OR(ISBLANK(F285),SUM(LEN(C285),LEN(D285))=0),AND(NOT(E285="Unknown"),ISBLANK(J285)),AND(NOT(O285="Unknown"),ISBLANK(R285))),"Missing Information", INDEX(Table15[Entire Service Line Classification], MATCH(SUMIFS(Table15[Unique ID],Table15[System-Owned Portion],E285,Table15[If Material Anything Other than "Lead" in Column E,Was Material Ever Previously Lead?],G285,Table15[Customer-Owned Portion],O285),Table15[Unique ID],0),0)))</f>
        <v>Non-lead</v>
      </c>
      <c r="X285"/>
    </row>
    <row r="286" spans="2:24" ht="30" x14ac:dyDescent="0.25">
      <c r="B286" s="145" t="s">
        <v>1470</v>
      </c>
      <c r="C286" s="31" t="s">
        <v>14383</v>
      </c>
      <c r="D286" s="32"/>
      <c r="E286" s="43" t="s">
        <v>52</v>
      </c>
      <c r="F286" s="42" t="s">
        <v>34</v>
      </c>
      <c r="G286" s="83" t="s">
        <v>34</v>
      </c>
      <c r="H286" s="168">
        <v>45357</v>
      </c>
      <c r="I286" s="31"/>
      <c r="J286" s="83" t="s">
        <v>188</v>
      </c>
      <c r="K286" s="31" t="s">
        <v>34</v>
      </c>
      <c r="L286" s="31"/>
      <c r="M286" s="168"/>
      <c r="N286" s="147"/>
      <c r="O286" s="43" t="s">
        <v>52</v>
      </c>
      <c r="P286" s="171">
        <v>45357</v>
      </c>
      <c r="Q286" s="31"/>
      <c r="R286" s="83" t="s">
        <v>188</v>
      </c>
      <c r="S286" s="31" t="s">
        <v>34</v>
      </c>
      <c r="T286" s="31"/>
      <c r="U286" s="168"/>
      <c r="V286" s="149"/>
      <c r="W286" s="140" t="str" cm="1">
        <f t="array" ref="W286">IF(SUM(LEN(B286:V286))=0,"",IF(OR(OR(ISBLANK(F286),SUM(LEN(C286),LEN(D286))=0),AND(NOT(E286="Unknown"),ISBLANK(J286)),AND(NOT(O286="Unknown"),ISBLANK(R286))),"Missing Information", INDEX(Table15[Entire Service Line Classification], MATCH(SUMIFS(Table15[Unique ID],Table15[System-Owned Portion],E286,Table15[If Material Anything Other than "Lead" in Column E,Was Material Ever Previously Lead?],G286,Table15[Customer-Owned Portion],O286),Table15[Unique ID],0),0)))</f>
        <v>Non-lead</v>
      </c>
      <c r="X286"/>
    </row>
    <row r="287" spans="2:24" ht="30" x14ac:dyDescent="0.25">
      <c r="B287" s="145" t="s">
        <v>1470</v>
      </c>
      <c r="C287" s="31" t="s">
        <v>14387</v>
      </c>
      <c r="D287" s="32"/>
      <c r="E287" s="43" t="s">
        <v>52</v>
      </c>
      <c r="F287" s="42" t="s">
        <v>34</v>
      </c>
      <c r="G287" s="83" t="s">
        <v>34</v>
      </c>
      <c r="H287" s="168">
        <v>45357</v>
      </c>
      <c r="I287" s="31"/>
      <c r="J287" s="83" t="s">
        <v>188</v>
      </c>
      <c r="K287" s="31" t="s">
        <v>34</v>
      </c>
      <c r="L287" s="31"/>
      <c r="M287" s="168"/>
      <c r="N287" s="147"/>
      <c r="O287" s="43" t="s">
        <v>52</v>
      </c>
      <c r="P287" s="171">
        <v>45357</v>
      </c>
      <c r="Q287" s="31"/>
      <c r="R287" s="83" t="s">
        <v>188</v>
      </c>
      <c r="S287" s="31" t="s">
        <v>34</v>
      </c>
      <c r="T287" s="31"/>
      <c r="U287" s="168"/>
      <c r="V287" s="149"/>
      <c r="W287" s="140" t="str" cm="1">
        <f t="array" ref="W287">IF(SUM(LEN(B287:V287))=0,"",IF(OR(OR(ISBLANK(F287),SUM(LEN(C287),LEN(D287))=0),AND(NOT(E287="Unknown"),ISBLANK(J287)),AND(NOT(O287="Unknown"),ISBLANK(R287))),"Missing Information", INDEX(Table15[Entire Service Line Classification], MATCH(SUMIFS(Table15[Unique ID],Table15[System-Owned Portion],E287,Table15[If Material Anything Other than "Lead" in Column E,Was Material Ever Previously Lead?],G287,Table15[Customer-Owned Portion],O287),Table15[Unique ID],0),0)))</f>
        <v>Non-lead</v>
      </c>
      <c r="X287"/>
    </row>
    <row r="288" spans="2:24" ht="30" x14ac:dyDescent="0.25">
      <c r="B288" s="145" t="s">
        <v>1470</v>
      </c>
      <c r="C288" s="31" t="s">
        <v>14430</v>
      </c>
      <c r="D288" s="32"/>
      <c r="E288" s="43" t="s">
        <v>52</v>
      </c>
      <c r="F288" s="42" t="s">
        <v>34</v>
      </c>
      <c r="G288" s="83" t="s">
        <v>34</v>
      </c>
      <c r="H288" s="168">
        <v>45357</v>
      </c>
      <c r="I288" s="31"/>
      <c r="J288" s="83" t="s">
        <v>188</v>
      </c>
      <c r="K288" s="31" t="s">
        <v>34</v>
      </c>
      <c r="L288" s="31"/>
      <c r="M288" s="168"/>
      <c r="N288" s="147"/>
      <c r="O288" s="43" t="s">
        <v>52</v>
      </c>
      <c r="P288" s="171">
        <v>45357</v>
      </c>
      <c r="Q288" s="31"/>
      <c r="R288" s="83" t="s">
        <v>188</v>
      </c>
      <c r="S288" s="31" t="s">
        <v>34</v>
      </c>
      <c r="T288" s="31"/>
      <c r="U288" s="168"/>
      <c r="V288" s="149"/>
      <c r="W288" s="140" t="str" cm="1">
        <f t="array" ref="W288">IF(SUM(LEN(B288:V288))=0,"",IF(OR(OR(ISBLANK(F288),SUM(LEN(C288),LEN(D288))=0),AND(NOT(E288="Unknown"),ISBLANK(J288)),AND(NOT(O288="Unknown"),ISBLANK(R288))),"Missing Information", INDEX(Table15[Entire Service Line Classification], MATCH(SUMIFS(Table15[Unique ID],Table15[System-Owned Portion],E288,Table15[If Material Anything Other than "Lead" in Column E,Was Material Ever Previously Lead?],G288,Table15[Customer-Owned Portion],O288),Table15[Unique ID],0),0)))</f>
        <v>Non-lead</v>
      </c>
      <c r="X288"/>
    </row>
    <row r="289" spans="2:24" ht="30" x14ac:dyDescent="0.25">
      <c r="B289" s="145" t="s">
        <v>1470</v>
      </c>
      <c r="C289" s="31" t="s">
        <v>14431</v>
      </c>
      <c r="D289" s="32"/>
      <c r="E289" s="43" t="s">
        <v>52</v>
      </c>
      <c r="F289" s="42" t="s">
        <v>34</v>
      </c>
      <c r="G289" s="83" t="s">
        <v>34</v>
      </c>
      <c r="H289" s="168">
        <v>45357</v>
      </c>
      <c r="I289" s="31"/>
      <c r="J289" s="83" t="s">
        <v>188</v>
      </c>
      <c r="K289" s="31" t="s">
        <v>34</v>
      </c>
      <c r="L289" s="31"/>
      <c r="M289" s="168"/>
      <c r="N289" s="147"/>
      <c r="O289" s="43" t="s">
        <v>52</v>
      </c>
      <c r="P289" s="171">
        <v>45357</v>
      </c>
      <c r="Q289" s="31"/>
      <c r="R289" s="83" t="s">
        <v>188</v>
      </c>
      <c r="S289" s="31" t="s">
        <v>34</v>
      </c>
      <c r="T289" s="31"/>
      <c r="U289" s="168"/>
      <c r="V289" s="149"/>
      <c r="W289" s="140" t="str" cm="1">
        <f t="array" ref="W289">IF(SUM(LEN(B289:V289))=0,"",IF(OR(OR(ISBLANK(F289),SUM(LEN(C289),LEN(D289))=0),AND(NOT(E289="Unknown"),ISBLANK(J289)),AND(NOT(O289="Unknown"),ISBLANK(R289))),"Missing Information", INDEX(Table15[Entire Service Line Classification], MATCH(SUMIFS(Table15[Unique ID],Table15[System-Owned Portion],E289,Table15[If Material Anything Other than "Lead" in Column E,Was Material Ever Previously Lead?],G289,Table15[Customer-Owned Portion],O289),Table15[Unique ID],0),0)))</f>
        <v>Non-lead</v>
      </c>
      <c r="X289"/>
    </row>
    <row r="290" spans="2:24" ht="30" x14ac:dyDescent="0.25">
      <c r="B290" s="145" t="s">
        <v>1470</v>
      </c>
      <c r="C290" s="31" t="s">
        <v>14432</v>
      </c>
      <c r="D290" s="32"/>
      <c r="E290" s="43" t="s">
        <v>52</v>
      </c>
      <c r="F290" s="42" t="s">
        <v>34</v>
      </c>
      <c r="G290" s="83" t="s">
        <v>34</v>
      </c>
      <c r="H290" s="168">
        <v>45357</v>
      </c>
      <c r="I290" s="31"/>
      <c r="J290" s="83" t="s">
        <v>188</v>
      </c>
      <c r="K290" s="31" t="s">
        <v>34</v>
      </c>
      <c r="L290" s="31"/>
      <c r="M290" s="168"/>
      <c r="N290" s="147"/>
      <c r="O290" s="43" t="s">
        <v>52</v>
      </c>
      <c r="P290" s="171">
        <v>45357</v>
      </c>
      <c r="Q290" s="31"/>
      <c r="R290" s="83" t="s">
        <v>188</v>
      </c>
      <c r="S290" s="31" t="s">
        <v>34</v>
      </c>
      <c r="T290" s="31"/>
      <c r="U290" s="168"/>
      <c r="V290" s="149"/>
      <c r="W290" s="140" t="str" cm="1">
        <f t="array" ref="W290">IF(SUM(LEN(B290:V290))=0,"",IF(OR(OR(ISBLANK(F290),SUM(LEN(C290),LEN(D290))=0),AND(NOT(E290="Unknown"),ISBLANK(J290)),AND(NOT(O290="Unknown"),ISBLANK(R290))),"Missing Information", INDEX(Table15[Entire Service Line Classification], MATCH(SUMIFS(Table15[Unique ID],Table15[System-Owned Portion],E290,Table15[If Material Anything Other than "Lead" in Column E,Was Material Ever Previously Lead?],G290,Table15[Customer-Owned Portion],O290),Table15[Unique ID],0),0)))</f>
        <v>Non-lead</v>
      </c>
      <c r="X290"/>
    </row>
    <row r="291" spans="2:24" ht="30" x14ac:dyDescent="0.25">
      <c r="B291" s="145" t="s">
        <v>1470</v>
      </c>
      <c r="C291" s="31" t="s">
        <v>14465</v>
      </c>
      <c r="D291" s="32"/>
      <c r="E291" s="43" t="s">
        <v>52</v>
      </c>
      <c r="F291" s="42" t="s">
        <v>34</v>
      </c>
      <c r="G291" s="83" t="s">
        <v>34</v>
      </c>
      <c r="H291" s="168">
        <v>45357</v>
      </c>
      <c r="I291" s="31"/>
      <c r="J291" s="83" t="s">
        <v>188</v>
      </c>
      <c r="K291" s="31" t="s">
        <v>34</v>
      </c>
      <c r="L291" s="31"/>
      <c r="M291" s="168"/>
      <c r="N291" s="147"/>
      <c r="O291" s="43" t="s">
        <v>52</v>
      </c>
      <c r="P291" s="171">
        <v>45357</v>
      </c>
      <c r="Q291" s="31"/>
      <c r="R291" s="83" t="s">
        <v>188</v>
      </c>
      <c r="S291" s="31" t="s">
        <v>34</v>
      </c>
      <c r="T291" s="31"/>
      <c r="U291" s="168"/>
      <c r="V291" s="149"/>
      <c r="W291" s="140" t="str" cm="1">
        <f t="array" ref="W291">IF(SUM(LEN(B291:V291))=0,"",IF(OR(OR(ISBLANK(F291),SUM(LEN(C291),LEN(D291))=0),AND(NOT(E291="Unknown"),ISBLANK(J291)),AND(NOT(O291="Unknown"),ISBLANK(R291))),"Missing Information", INDEX(Table15[Entire Service Line Classification], MATCH(SUMIFS(Table15[Unique ID],Table15[System-Owned Portion],E291,Table15[If Material Anything Other than "Lead" in Column E,Was Material Ever Previously Lead?],G291,Table15[Customer-Owned Portion],O291),Table15[Unique ID],0),0)))</f>
        <v>Non-lead</v>
      </c>
      <c r="X291"/>
    </row>
    <row r="292" spans="2:24" ht="30" x14ac:dyDescent="0.25">
      <c r="B292" s="145" t="s">
        <v>1884</v>
      </c>
      <c r="C292" s="31" t="s">
        <v>9308</v>
      </c>
      <c r="D292" s="32"/>
      <c r="E292" s="43" t="s">
        <v>52</v>
      </c>
      <c r="F292" s="42" t="s">
        <v>34</v>
      </c>
      <c r="G292" s="83" t="s">
        <v>34</v>
      </c>
      <c r="H292" s="168">
        <v>45356</v>
      </c>
      <c r="I292" s="31"/>
      <c r="J292" s="83" t="s">
        <v>188</v>
      </c>
      <c r="K292" s="31" t="s">
        <v>34</v>
      </c>
      <c r="L292" s="31"/>
      <c r="M292" s="168"/>
      <c r="N292" s="147"/>
      <c r="O292" s="43" t="s">
        <v>52</v>
      </c>
      <c r="P292" s="171">
        <v>45356</v>
      </c>
      <c r="Q292" s="31"/>
      <c r="R292" s="83" t="s">
        <v>188</v>
      </c>
      <c r="S292" s="31" t="s">
        <v>34</v>
      </c>
      <c r="T292" s="31"/>
      <c r="U292" s="168"/>
      <c r="V292" s="149"/>
      <c r="W292" s="140" t="str" cm="1">
        <f t="array" ref="W292">IF(SUM(LEN(B292:V292))=0,"",IF(OR(OR(ISBLANK(F292),SUM(LEN(C292),LEN(D292))=0),AND(NOT(E292="Unknown"),ISBLANK(J292)),AND(NOT(O292="Unknown"),ISBLANK(R292))),"Missing Information", INDEX(Table15[Entire Service Line Classification], MATCH(SUMIFS(Table15[Unique ID],Table15[System-Owned Portion],E292,Table15[If Material Anything Other than "Lead" in Column E,Was Material Ever Previously Lead?],G292,Table15[Customer-Owned Portion],O292),Table15[Unique ID],0),0)))</f>
        <v>Non-lead</v>
      </c>
      <c r="X292"/>
    </row>
    <row r="293" spans="2:24" ht="30" x14ac:dyDescent="0.25">
      <c r="B293" s="145" t="s">
        <v>3644</v>
      </c>
      <c r="C293" s="31" t="s">
        <v>11109</v>
      </c>
      <c r="D293" s="32"/>
      <c r="E293" s="43" t="s">
        <v>52</v>
      </c>
      <c r="F293" s="42" t="s">
        <v>34</v>
      </c>
      <c r="G293" s="83" t="s">
        <v>34</v>
      </c>
      <c r="H293" s="168">
        <v>45355</v>
      </c>
      <c r="I293" s="31"/>
      <c r="J293" s="83" t="s">
        <v>188</v>
      </c>
      <c r="K293" s="31" t="s">
        <v>34</v>
      </c>
      <c r="L293" s="31"/>
      <c r="M293" s="168"/>
      <c r="N293" s="147"/>
      <c r="O293" s="43" t="s">
        <v>52</v>
      </c>
      <c r="P293" s="171">
        <v>45355</v>
      </c>
      <c r="Q293" s="31"/>
      <c r="R293" s="83" t="s">
        <v>188</v>
      </c>
      <c r="S293" s="31" t="s">
        <v>34</v>
      </c>
      <c r="T293" s="31"/>
      <c r="U293" s="168"/>
      <c r="V293" s="149"/>
      <c r="W293" s="140" t="str" cm="1">
        <f t="array" ref="W293">IF(SUM(LEN(B293:V293))=0,"",IF(OR(OR(ISBLANK(F293),SUM(LEN(C293),LEN(D293))=0),AND(NOT(E293="Unknown"),ISBLANK(J293)),AND(NOT(O293="Unknown"),ISBLANK(R293))),"Missing Information", INDEX(Table15[Entire Service Line Classification], MATCH(SUMIFS(Table15[Unique ID],Table15[System-Owned Portion],E293,Table15[If Material Anything Other than "Lead" in Column E,Was Material Ever Previously Lead?],G293,Table15[Customer-Owned Portion],O293),Table15[Unique ID],0),0)))</f>
        <v>Non-lead</v>
      </c>
      <c r="X293"/>
    </row>
    <row r="294" spans="2:24" ht="30" x14ac:dyDescent="0.25">
      <c r="B294" s="145" t="s">
        <v>3645</v>
      </c>
      <c r="C294" s="31" t="s">
        <v>11110</v>
      </c>
      <c r="D294" s="32"/>
      <c r="E294" s="43" t="s">
        <v>52</v>
      </c>
      <c r="F294" s="42" t="s">
        <v>34</v>
      </c>
      <c r="G294" s="83" t="s">
        <v>34</v>
      </c>
      <c r="H294" s="168">
        <v>45355</v>
      </c>
      <c r="I294" s="31"/>
      <c r="J294" s="83" t="s">
        <v>188</v>
      </c>
      <c r="K294" s="31" t="s">
        <v>34</v>
      </c>
      <c r="L294" s="31"/>
      <c r="M294" s="168"/>
      <c r="N294" s="147"/>
      <c r="O294" s="43" t="s">
        <v>52</v>
      </c>
      <c r="P294" s="171">
        <v>45355</v>
      </c>
      <c r="Q294" s="31"/>
      <c r="R294" s="83" t="s">
        <v>188</v>
      </c>
      <c r="S294" s="31" t="s">
        <v>34</v>
      </c>
      <c r="T294" s="31"/>
      <c r="U294" s="168"/>
      <c r="V294" s="149"/>
      <c r="W294" s="140" t="str" cm="1">
        <f t="array" ref="W294">IF(SUM(LEN(B294:V294))=0,"",IF(OR(OR(ISBLANK(F294),SUM(LEN(C294),LEN(D294))=0),AND(NOT(E294="Unknown"),ISBLANK(J294)),AND(NOT(O294="Unknown"),ISBLANK(R294))),"Missing Information", INDEX(Table15[Entire Service Line Classification], MATCH(SUMIFS(Table15[Unique ID],Table15[System-Owned Portion],E294,Table15[If Material Anything Other than "Lead" in Column E,Was Material Ever Previously Lead?],G294,Table15[Customer-Owned Portion],O294),Table15[Unique ID],0),0)))</f>
        <v>Non-lead</v>
      </c>
      <c r="X294"/>
    </row>
    <row r="295" spans="2:24" ht="30" x14ac:dyDescent="0.25">
      <c r="B295" s="145" t="s">
        <v>3646</v>
      </c>
      <c r="C295" s="31" t="s">
        <v>11111</v>
      </c>
      <c r="D295" s="32"/>
      <c r="E295" s="43" t="s">
        <v>52</v>
      </c>
      <c r="F295" s="42" t="s">
        <v>34</v>
      </c>
      <c r="G295" s="83" t="s">
        <v>34</v>
      </c>
      <c r="H295" s="168">
        <v>45355</v>
      </c>
      <c r="I295" s="31"/>
      <c r="J295" s="83" t="s">
        <v>188</v>
      </c>
      <c r="K295" s="31" t="s">
        <v>34</v>
      </c>
      <c r="L295" s="31"/>
      <c r="M295" s="168"/>
      <c r="N295" s="147"/>
      <c r="O295" s="43" t="s">
        <v>52</v>
      </c>
      <c r="P295" s="171">
        <v>45355</v>
      </c>
      <c r="Q295" s="31"/>
      <c r="R295" s="83" t="s">
        <v>188</v>
      </c>
      <c r="S295" s="31" t="s">
        <v>34</v>
      </c>
      <c r="T295" s="31"/>
      <c r="U295" s="168"/>
      <c r="V295" s="149"/>
      <c r="W295" s="140" t="str" cm="1">
        <f t="array" ref="W295">IF(SUM(LEN(B295:V295))=0,"",IF(OR(OR(ISBLANK(F295),SUM(LEN(C295),LEN(D295))=0),AND(NOT(E295="Unknown"),ISBLANK(J295)),AND(NOT(O295="Unknown"),ISBLANK(R295))),"Missing Information", INDEX(Table15[Entire Service Line Classification], MATCH(SUMIFS(Table15[Unique ID],Table15[System-Owned Portion],E295,Table15[If Material Anything Other than "Lead" in Column E,Was Material Ever Previously Lead?],G295,Table15[Customer-Owned Portion],O295),Table15[Unique ID],0),0)))</f>
        <v>Non-lead</v>
      </c>
      <c r="X295"/>
    </row>
    <row r="296" spans="2:24" ht="30" x14ac:dyDescent="0.25">
      <c r="B296" s="145" t="s">
        <v>3647</v>
      </c>
      <c r="C296" s="31" t="s">
        <v>11112</v>
      </c>
      <c r="D296" s="32"/>
      <c r="E296" s="43" t="s">
        <v>52</v>
      </c>
      <c r="F296" s="42" t="s">
        <v>34</v>
      </c>
      <c r="G296" s="83" t="s">
        <v>34</v>
      </c>
      <c r="H296" s="168">
        <v>45355</v>
      </c>
      <c r="I296" s="31"/>
      <c r="J296" s="83" t="s">
        <v>188</v>
      </c>
      <c r="K296" s="31" t="s">
        <v>34</v>
      </c>
      <c r="L296" s="31"/>
      <c r="M296" s="168"/>
      <c r="N296" s="147"/>
      <c r="O296" s="43" t="s">
        <v>52</v>
      </c>
      <c r="P296" s="171">
        <v>45355</v>
      </c>
      <c r="Q296" s="31"/>
      <c r="R296" s="83" t="s">
        <v>188</v>
      </c>
      <c r="S296" s="31" t="s">
        <v>34</v>
      </c>
      <c r="T296" s="31"/>
      <c r="U296" s="168"/>
      <c r="V296" s="149"/>
      <c r="W296" s="140" t="str" cm="1">
        <f t="array" ref="W296">IF(SUM(LEN(B296:V296))=0,"",IF(OR(OR(ISBLANK(F296),SUM(LEN(C296),LEN(D296))=0),AND(NOT(E296="Unknown"),ISBLANK(J296)),AND(NOT(O296="Unknown"),ISBLANK(R296))),"Missing Information", INDEX(Table15[Entire Service Line Classification], MATCH(SUMIFS(Table15[Unique ID],Table15[System-Owned Portion],E296,Table15[If Material Anything Other than "Lead" in Column E,Was Material Ever Previously Lead?],G296,Table15[Customer-Owned Portion],O296),Table15[Unique ID],0),0)))</f>
        <v>Non-lead</v>
      </c>
      <c r="X296"/>
    </row>
    <row r="297" spans="2:24" ht="30" x14ac:dyDescent="0.25">
      <c r="B297" s="145" t="s">
        <v>3648</v>
      </c>
      <c r="C297" s="31" t="s">
        <v>11113</v>
      </c>
      <c r="D297" s="32"/>
      <c r="E297" s="43" t="s">
        <v>52</v>
      </c>
      <c r="F297" s="42" t="s">
        <v>34</v>
      </c>
      <c r="G297" s="83" t="s">
        <v>34</v>
      </c>
      <c r="H297" s="168">
        <v>45355</v>
      </c>
      <c r="I297" s="31"/>
      <c r="J297" s="83" t="s">
        <v>188</v>
      </c>
      <c r="K297" s="31" t="s">
        <v>34</v>
      </c>
      <c r="L297" s="31"/>
      <c r="M297" s="168"/>
      <c r="N297" s="147"/>
      <c r="O297" s="43" t="s">
        <v>52</v>
      </c>
      <c r="P297" s="171">
        <v>45355</v>
      </c>
      <c r="Q297" s="31"/>
      <c r="R297" s="83" t="s">
        <v>188</v>
      </c>
      <c r="S297" s="31" t="s">
        <v>34</v>
      </c>
      <c r="T297" s="31"/>
      <c r="U297" s="168"/>
      <c r="V297" s="149"/>
      <c r="W297" s="140" t="str" cm="1">
        <f t="array" ref="W297">IF(SUM(LEN(B297:V297))=0,"",IF(OR(OR(ISBLANK(F297),SUM(LEN(C297),LEN(D297))=0),AND(NOT(E297="Unknown"),ISBLANK(J297)),AND(NOT(O297="Unknown"),ISBLANK(R297))),"Missing Information", INDEX(Table15[Entire Service Line Classification], MATCH(SUMIFS(Table15[Unique ID],Table15[System-Owned Portion],E297,Table15[If Material Anything Other than "Lead" in Column E,Was Material Ever Previously Lead?],G297,Table15[Customer-Owned Portion],O297),Table15[Unique ID],0),0)))</f>
        <v>Non-lead</v>
      </c>
      <c r="X297"/>
    </row>
    <row r="298" spans="2:24" ht="30" x14ac:dyDescent="0.25">
      <c r="B298" s="145" t="s">
        <v>3649</v>
      </c>
      <c r="C298" s="31" t="s">
        <v>11114</v>
      </c>
      <c r="D298" s="32"/>
      <c r="E298" s="43" t="s">
        <v>52</v>
      </c>
      <c r="F298" s="42" t="s">
        <v>34</v>
      </c>
      <c r="G298" s="83" t="s">
        <v>34</v>
      </c>
      <c r="H298" s="168">
        <v>45355</v>
      </c>
      <c r="I298" s="31"/>
      <c r="J298" s="83" t="s">
        <v>188</v>
      </c>
      <c r="K298" s="31" t="s">
        <v>34</v>
      </c>
      <c r="L298" s="31"/>
      <c r="M298" s="168"/>
      <c r="N298" s="147"/>
      <c r="O298" s="43" t="s">
        <v>52</v>
      </c>
      <c r="P298" s="171">
        <v>45355</v>
      </c>
      <c r="Q298" s="31"/>
      <c r="R298" s="83" t="s">
        <v>188</v>
      </c>
      <c r="S298" s="31" t="s">
        <v>34</v>
      </c>
      <c r="T298" s="31"/>
      <c r="U298" s="168"/>
      <c r="V298" s="149"/>
      <c r="W298" s="140" t="str" cm="1">
        <f t="array" ref="W298">IF(SUM(LEN(B298:V298))=0,"",IF(OR(OR(ISBLANK(F298),SUM(LEN(C298),LEN(D298))=0),AND(NOT(E298="Unknown"),ISBLANK(J298)),AND(NOT(O298="Unknown"),ISBLANK(R298))),"Missing Information", INDEX(Table15[Entire Service Line Classification], MATCH(SUMIFS(Table15[Unique ID],Table15[System-Owned Portion],E298,Table15[If Material Anything Other than "Lead" in Column E,Was Material Ever Previously Lead?],G298,Table15[Customer-Owned Portion],O298),Table15[Unique ID],0),0)))</f>
        <v>Non-lead</v>
      </c>
      <c r="X298"/>
    </row>
    <row r="299" spans="2:24" ht="30" x14ac:dyDescent="0.25">
      <c r="B299" s="145" t="s">
        <v>3651</v>
      </c>
      <c r="C299" s="31" t="s">
        <v>11116</v>
      </c>
      <c r="D299" s="32"/>
      <c r="E299" s="43" t="s">
        <v>52</v>
      </c>
      <c r="F299" s="42" t="s">
        <v>34</v>
      </c>
      <c r="G299" s="83" t="s">
        <v>34</v>
      </c>
      <c r="H299" s="168">
        <v>45355</v>
      </c>
      <c r="I299" s="31"/>
      <c r="J299" s="83" t="s">
        <v>188</v>
      </c>
      <c r="K299" s="31" t="s">
        <v>34</v>
      </c>
      <c r="L299" s="31"/>
      <c r="M299" s="168"/>
      <c r="N299" s="147"/>
      <c r="O299" s="43" t="s">
        <v>52</v>
      </c>
      <c r="P299" s="171">
        <v>45355</v>
      </c>
      <c r="Q299" s="31"/>
      <c r="R299" s="83" t="s">
        <v>188</v>
      </c>
      <c r="S299" s="31" t="s">
        <v>34</v>
      </c>
      <c r="T299" s="31"/>
      <c r="U299" s="168"/>
      <c r="V299" s="149"/>
      <c r="W299" s="140" t="str" cm="1">
        <f t="array" ref="W299">IF(SUM(LEN(B299:V299))=0,"",IF(OR(OR(ISBLANK(F299),SUM(LEN(C299),LEN(D299))=0),AND(NOT(E299="Unknown"),ISBLANK(J299)),AND(NOT(O299="Unknown"),ISBLANK(R299))),"Missing Information", INDEX(Table15[Entire Service Line Classification], MATCH(SUMIFS(Table15[Unique ID],Table15[System-Owned Portion],E299,Table15[If Material Anything Other than "Lead" in Column E,Was Material Ever Previously Lead?],G299,Table15[Customer-Owned Portion],O299),Table15[Unique ID],0),0)))</f>
        <v>Non-lead</v>
      </c>
      <c r="X299"/>
    </row>
    <row r="300" spans="2:24" ht="30" x14ac:dyDescent="0.25">
      <c r="B300" s="145" t="s">
        <v>3652</v>
      </c>
      <c r="C300" s="31" t="s">
        <v>11117</v>
      </c>
      <c r="D300" s="32"/>
      <c r="E300" s="43" t="s">
        <v>52</v>
      </c>
      <c r="F300" s="42" t="s">
        <v>34</v>
      </c>
      <c r="G300" s="83" t="s">
        <v>34</v>
      </c>
      <c r="H300" s="168">
        <v>45355</v>
      </c>
      <c r="I300" s="31"/>
      <c r="J300" s="83" t="s">
        <v>188</v>
      </c>
      <c r="K300" s="31" t="s">
        <v>34</v>
      </c>
      <c r="L300" s="31"/>
      <c r="M300" s="168"/>
      <c r="N300" s="147"/>
      <c r="O300" s="43" t="s">
        <v>52</v>
      </c>
      <c r="P300" s="171">
        <v>45355</v>
      </c>
      <c r="Q300" s="31"/>
      <c r="R300" s="83" t="s">
        <v>188</v>
      </c>
      <c r="S300" s="31" t="s">
        <v>34</v>
      </c>
      <c r="T300" s="31"/>
      <c r="U300" s="168"/>
      <c r="V300" s="149"/>
      <c r="W300" s="140" t="str" cm="1">
        <f t="array" ref="W300">IF(SUM(LEN(B300:V300))=0,"",IF(OR(OR(ISBLANK(F300),SUM(LEN(C300),LEN(D300))=0),AND(NOT(E300="Unknown"),ISBLANK(J300)),AND(NOT(O300="Unknown"),ISBLANK(R300))),"Missing Information", INDEX(Table15[Entire Service Line Classification], MATCH(SUMIFS(Table15[Unique ID],Table15[System-Owned Portion],E300,Table15[If Material Anything Other than "Lead" in Column E,Was Material Ever Previously Lead?],G300,Table15[Customer-Owned Portion],O300),Table15[Unique ID],0),0)))</f>
        <v>Non-lead</v>
      </c>
      <c r="X300"/>
    </row>
    <row r="301" spans="2:24" ht="30" x14ac:dyDescent="0.25">
      <c r="B301" s="145" t="s">
        <v>3653</v>
      </c>
      <c r="C301" s="31" t="s">
        <v>11118</v>
      </c>
      <c r="D301" s="32"/>
      <c r="E301" s="43" t="s">
        <v>52</v>
      </c>
      <c r="F301" s="42" t="s">
        <v>34</v>
      </c>
      <c r="G301" s="83" t="s">
        <v>34</v>
      </c>
      <c r="H301" s="168">
        <v>45355</v>
      </c>
      <c r="I301" s="31"/>
      <c r="J301" s="83" t="s">
        <v>188</v>
      </c>
      <c r="K301" s="31" t="s">
        <v>34</v>
      </c>
      <c r="L301" s="31"/>
      <c r="M301" s="168"/>
      <c r="N301" s="147"/>
      <c r="O301" s="43" t="s">
        <v>52</v>
      </c>
      <c r="P301" s="171">
        <v>45355</v>
      </c>
      <c r="Q301" s="31"/>
      <c r="R301" s="83" t="s">
        <v>188</v>
      </c>
      <c r="S301" s="31" t="s">
        <v>34</v>
      </c>
      <c r="T301" s="31"/>
      <c r="U301" s="168"/>
      <c r="V301" s="149"/>
      <c r="W301" s="140" t="str" cm="1">
        <f t="array" ref="W301">IF(SUM(LEN(B301:V301))=0,"",IF(OR(OR(ISBLANK(F301),SUM(LEN(C301),LEN(D301))=0),AND(NOT(E301="Unknown"),ISBLANK(J301)),AND(NOT(O301="Unknown"),ISBLANK(R301))),"Missing Information", INDEX(Table15[Entire Service Line Classification], MATCH(SUMIFS(Table15[Unique ID],Table15[System-Owned Portion],E301,Table15[If Material Anything Other than "Lead" in Column E,Was Material Ever Previously Lead?],G301,Table15[Customer-Owned Portion],O301),Table15[Unique ID],0),0)))</f>
        <v>Non-lead</v>
      </c>
      <c r="X301"/>
    </row>
    <row r="302" spans="2:24" ht="30" x14ac:dyDescent="0.25">
      <c r="B302" s="145" t="s">
        <v>3654</v>
      </c>
      <c r="C302" s="31" t="s">
        <v>11119</v>
      </c>
      <c r="D302" s="32"/>
      <c r="E302" s="43" t="s">
        <v>52</v>
      </c>
      <c r="F302" s="42" t="s">
        <v>34</v>
      </c>
      <c r="G302" s="83" t="s">
        <v>34</v>
      </c>
      <c r="H302" s="168">
        <v>45355</v>
      </c>
      <c r="I302" s="31"/>
      <c r="J302" s="83" t="s">
        <v>188</v>
      </c>
      <c r="K302" s="31" t="s">
        <v>34</v>
      </c>
      <c r="L302" s="31"/>
      <c r="M302" s="168"/>
      <c r="N302" s="147"/>
      <c r="O302" s="43" t="s">
        <v>52</v>
      </c>
      <c r="P302" s="171">
        <v>45355</v>
      </c>
      <c r="Q302" s="31"/>
      <c r="R302" s="83" t="s">
        <v>188</v>
      </c>
      <c r="S302" s="31" t="s">
        <v>34</v>
      </c>
      <c r="T302" s="31"/>
      <c r="U302" s="168"/>
      <c r="V302" s="149"/>
      <c r="W302" s="140" t="str" cm="1">
        <f t="array" ref="W302">IF(SUM(LEN(B302:V302))=0,"",IF(OR(OR(ISBLANK(F302),SUM(LEN(C302),LEN(D302))=0),AND(NOT(E302="Unknown"),ISBLANK(J302)),AND(NOT(O302="Unknown"),ISBLANK(R302))),"Missing Information", INDEX(Table15[Entire Service Line Classification], MATCH(SUMIFS(Table15[Unique ID],Table15[System-Owned Portion],E302,Table15[If Material Anything Other than "Lead" in Column E,Was Material Ever Previously Lead?],G302,Table15[Customer-Owned Portion],O302),Table15[Unique ID],0),0)))</f>
        <v>Non-lead</v>
      </c>
      <c r="X302"/>
    </row>
    <row r="303" spans="2:24" ht="30" x14ac:dyDescent="0.25">
      <c r="B303" s="145" t="s">
        <v>3636</v>
      </c>
      <c r="C303" s="31" t="s">
        <v>11101</v>
      </c>
      <c r="D303" s="32"/>
      <c r="E303" s="43" t="s">
        <v>52</v>
      </c>
      <c r="F303" s="42" t="s">
        <v>34</v>
      </c>
      <c r="G303" s="83" t="s">
        <v>34</v>
      </c>
      <c r="H303" s="168">
        <v>45351</v>
      </c>
      <c r="I303" s="31"/>
      <c r="J303" s="83" t="s">
        <v>188</v>
      </c>
      <c r="K303" s="31" t="s">
        <v>34</v>
      </c>
      <c r="L303" s="31"/>
      <c r="M303" s="168"/>
      <c r="N303" s="147"/>
      <c r="O303" s="43" t="s">
        <v>52</v>
      </c>
      <c r="P303" s="171">
        <v>45351</v>
      </c>
      <c r="Q303" s="31"/>
      <c r="R303" s="83" t="s">
        <v>188</v>
      </c>
      <c r="S303" s="31" t="s">
        <v>34</v>
      </c>
      <c r="T303" s="31"/>
      <c r="U303" s="168"/>
      <c r="V303" s="149"/>
      <c r="W303" s="140" t="str" cm="1">
        <f t="array" ref="W303">IF(SUM(LEN(B303:V303))=0,"",IF(OR(OR(ISBLANK(F303),SUM(LEN(C303),LEN(D303))=0),AND(NOT(E303="Unknown"),ISBLANK(J303)),AND(NOT(O303="Unknown"),ISBLANK(R303))),"Missing Information", INDEX(Table15[Entire Service Line Classification], MATCH(SUMIFS(Table15[Unique ID],Table15[System-Owned Portion],E303,Table15[If Material Anything Other than "Lead" in Column E,Was Material Ever Previously Lead?],G303,Table15[Customer-Owned Portion],O303),Table15[Unique ID],0),0)))</f>
        <v>Non-lead</v>
      </c>
      <c r="X303"/>
    </row>
    <row r="304" spans="2:24" ht="30" x14ac:dyDescent="0.25">
      <c r="B304" s="145" t="s">
        <v>3637</v>
      </c>
      <c r="C304" s="31" t="s">
        <v>11102</v>
      </c>
      <c r="D304" s="32"/>
      <c r="E304" s="43" t="s">
        <v>52</v>
      </c>
      <c r="F304" s="42" t="s">
        <v>34</v>
      </c>
      <c r="G304" s="83" t="s">
        <v>34</v>
      </c>
      <c r="H304" s="168">
        <v>45351</v>
      </c>
      <c r="I304" s="31"/>
      <c r="J304" s="83" t="s">
        <v>188</v>
      </c>
      <c r="K304" s="31" t="s">
        <v>34</v>
      </c>
      <c r="L304" s="31"/>
      <c r="M304" s="168"/>
      <c r="N304" s="147"/>
      <c r="O304" s="43" t="s">
        <v>52</v>
      </c>
      <c r="P304" s="171">
        <v>45351</v>
      </c>
      <c r="Q304" s="31"/>
      <c r="R304" s="83" t="s">
        <v>188</v>
      </c>
      <c r="S304" s="31" t="s">
        <v>34</v>
      </c>
      <c r="T304" s="31"/>
      <c r="U304" s="168"/>
      <c r="V304" s="149"/>
      <c r="W304" s="140" t="str" cm="1">
        <f t="array" ref="W304">IF(SUM(LEN(B304:V304))=0,"",IF(OR(OR(ISBLANK(F304),SUM(LEN(C304),LEN(D304))=0),AND(NOT(E304="Unknown"),ISBLANK(J304)),AND(NOT(O304="Unknown"),ISBLANK(R304))),"Missing Information", INDEX(Table15[Entire Service Line Classification], MATCH(SUMIFS(Table15[Unique ID],Table15[System-Owned Portion],E304,Table15[If Material Anything Other than "Lead" in Column E,Was Material Ever Previously Lead?],G304,Table15[Customer-Owned Portion],O304),Table15[Unique ID],0),0)))</f>
        <v>Non-lead</v>
      </c>
      <c r="X304"/>
    </row>
    <row r="305" spans="2:24" ht="30" x14ac:dyDescent="0.25">
      <c r="B305" s="145" t="s">
        <v>3638</v>
      </c>
      <c r="C305" s="31" t="s">
        <v>11103</v>
      </c>
      <c r="D305" s="32"/>
      <c r="E305" s="43" t="s">
        <v>52</v>
      </c>
      <c r="F305" s="42" t="s">
        <v>34</v>
      </c>
      <c r="G305" s="83" t="s">
        <v>34</v>
      </c>
      <c r="H305" s="168">
        <v>45351</v>
      </c>
      <c r="I305" s="31"/>
      <c r="J305" s="83" t="s">
        <v>188</v>
      </c>
      <c r="K305" s="31" t="s">
        <v>34</v>
      </c>
      <c r="L305" s="31"/>
      <c r="M305" s="168"/>
      <c r="N305" s="147"/>
      <c r="O305" s="43" t="s">
        <v>52</v>
      </c>
      <c r="P305" s="171">
        <v>45351</v>
      </c>
      <c r="Q305" s="31"/>
      <c r="R305" s="83" t="s">
        <v>188</v>
      </c>
      <c r="S305" s="31" t="s">
        <v>34</v>
      </c>
      <c r="T305" s="31"/>
      <c r="U305" s="168"/>
      <c r="V305" s="149"/>
      <c r="W305" s="140" t="str" cm="1">
        <f t="array" ref="W305">IF(SUM(LEN(B305:V305))=0,"",IF(OR(OR(ISBLANK(F305),SUM(LEN(C305),LEN(D305))=0),AND(NOT(E305="Unknown"),ISBLANK(J305)),AND(NOT(O305="Unknown"),ISBLANK(R305))),"Missing Information", INDEX(Table15[Entire Service Line Classification], MATCH(SUMIFS(Table15[Unique ID],Table15[System-Owned Portion],E305,Table15[If Material Anything Other than "Lead" in Column E,Was Material Ever Previously Lead?],G305,Table15[Customer-Owned Portion],O305),Table15[Unique ID],0),0)))</f>
        <v>Non-lead</v>
      </c>
      <c r="X305"/>
    </row>
    <row r="306" spans="2:24" ht="30" x14ac:dyDescent="0.25">
      <c r="B306" s="145" t="s">
        <v>3639</v>
      </c>
      <c r="C306" s="31" t="s">
        <v>11104</v>
      </c>
      <c r="D306" s="32"/>
      <c r="E306" s="43" t="s">
        <v>52</v>
      </c>
      <c r="F306" s="42" t="s">
        <v>34</v>
      </c>
      <c r="G306" s="83" t="s">
        <v>34</v>
      </c>
      <c r="H306" s="168">
        <v>45351</v>
      </c>
      <c r="I306" s="31"/>
      <c r="J306" s="83" t="s">
        <v>188</v>
      </c>
      <c r="K306" s="31" t="s">
        <v>34</v>
      </c>
      <c r="L306" s="31"/>
      <c r="M306" s="168"/>
      <c r="N306" s="147"/>
      <c r="O306" s="43" t="s">
        <v>52</v>
      </c>
      <c r="P306" s="171">
        <v>45351</v>
      </c>
      <c r="Q306" s="31"/>
      <c r="R306" s="83" t="s">
        <v>188</v>
      </c>
      <c r="S306" s="31" t="s">
        <v>34</v>
      </c>
      <c r="T306" s="31"/>
      <c r="U306" s="168"/>
      <c r="V306" s="149"/>
      <c r="W306" s="140" t="str" cm="1">
        <f t="array" ref="W306">IF(SUM(LEN(B306:V306))=0,"",IF(OR(OR(ISBLANK(F306),SUM(LEN(C306),LEN(D306))=0),AND(NOT(E306="Unknown"),ISBLANK(J306)),AND(NOT(O306="Unknown"),ISBLANK(R306))),"Missing Information", INDEX(Table15[Entire Service Line Classification], MATCH(SUMIFS(Table15[Unique ID],Table15[System-Owned Portion],E306,Table15[If Material Anything Other than "Lead" in Column E,Was Material Ever Previously Lead?],G306,Table15[Customer-Owned Portion],O306),Table15[Unique ID],0),0)))</f>
        <v>Non-lead</v>
      </c>
      <c r="X306"/>
    </row>
    <row r="307" spans="2:24" ht="30" x14ac:dyDescent="0.25">
      <c r="B307" s="145" t="s">
        <v>3640</v>
      </c>
      <c r="C307" s="31" t="s">
        <v>11105</v>
      </c>
      <c r="D307" s="32"/>
      <c r="E307" s="43" t="s">
        <v>52</v>
      </c>
      <c r="F307" s="42" t="s">
        <v>34</v>
      </c>
      <c r="G307" s="83" t="s">
        <v>34</v>
      </c>
      <c r="H307" s="168">
        <v>45351</v>
      </c>
      <c r="I307" s="31"/>
      <c r="J307" s="83" t="s">
        <v>188</v>
      </c>
      <c r="K307" s="31" t="s">
        <v>34</v>
      </c>
      <c r="L307" s="31"/>
      <c r="M307" s="168"/>
      <c r="N307" s="147"/>
      <c r="O307" s="43" t="s">
        <v>52</v>
      </c>
      <c r="P307" s="171">
        <v>45351</v>
      </c>
      <c r="Q307" s="31"/>
      <c r="R307" s="83" t="s">
        <v>188</v>
      </c>
      <c r="S307" s="31" t="s">
        <v>34</v>
      </c>
      <c r="T307" s="31"/>
      <c r="U307" s="168"/>
      <c r="V307" s="149"/>
      <c r="W307" s="140" t="str" cm="1">
        <f t="array" ref="W307">IF(SUM(LEN(B307:V307))=0,"",IF(OR(OR(ISBLANK(F307),SUM(LEN(C307),LEN(D307))=0),AND(NOT(E307="Unknown"),ISBLANK(J307)),AND(NOT(O307="Unknown"),ISBLANK(R307))),"Missing Information", INDEX(Table15[Entire Service Line Classification], MATCH(SUMIFS(Table15[Unique ID],Table15[System-Owned Portion],E307,Table15[If Material Anything Other than "Lead" in Column E,Was Material Ever Previously Lead?],G307,Table15[Customer-Owned Portion],O307),Table15[Unique ID],0),0)))</f>
        <v>Non-lead</v>
      </c>
      <c r="X307"/>
    </row>
    <row r="308" spans="2:24" ht="30" x14ac:dyDescent="0.25">
      <c r="B308" s="145" t="s">
        <v>3641</v>
      </c>
      <c r="C308" s="31" t="s">
        <v>11106</v>
      </c>
      <c r="D308" s="31"/>
      <c r="E308" s="43" t="s">
        <v>52</v>
      </c>
      <c r="F308" s="42" t="s">
        <v>34</v>
      </c>
      <c r="G308" s="83" t="s">
        <v>34</v>
      </c>
      <c r="H308" s="168">
        <v>45351</v>
      </c>
      <c r="I308" s="31"/>
      <c r="J308" s="83" t="s">
        <v>188</v>
      </c>
      <c r="K308" s="31" t="s">
        <v>34</v>
      </c>
      <c r="L308" s="31"/>
      <c r="M308" s="168"/>
      <c r="N308" s="147"/>
      <c r="O308" s="43" t="s">
        <v>52</v>
      </c>
      <c r="P308" s="171">
        <v>45351</v>
      </c>
      <c r="Q308" s="31"/>
      <c r="R308" s="83" t="s">
        <v>188</v>
      </c>
      <c r="S308" s="31" t="s">
        <v>34</v>
      </c>
      <c r="T308" s="31"/>
      <c r="U308" s="168"/>
      <c r="V308" s="149"/>
      <c r="W308" s="140" t="str" cm="1">
        <f t="array" ref="W308">IF(SUM(LEN(B308:V308))=0,"",IF(OR(OR(ISBLANK(F308),SUM(LEN(C308),LEN(D308))=0),AND(NOT(E308="Unknown"),ISBLANK(J308)),AND(NOT(O308="Unknown"),ISBLANK(R308))),"Missing Information", INDEX(Table15[Entire Service Line Classification], MATCH(SUMIFS(Table15[Unique ID],Table15[System-Owned Portion],E308,Table15[If Material Anything Other than "Lead" in Column E,Was Material Ever Previously Lead?],G308,Table15[Customer-Owned Portion],O308),Table15[Unique ID],0),0)))</f>
        <v>Non-lead</v>
      </c>
      <c r="X308"/>
    </row>
    <row r="309" spans="2:24" ht="30" x14ac:dyDescent="0.25">
      <c r="B309" s="145" t="s">
        <v>3642</v>
      </c>
      <c r="C309" s="31" t="s">
        <v>11107</v>
      </c>
      <c r="D309" s="31"/>
      <c r="E309" s="43" t="s">
        <v>52</v>
      </c>
      <c r="F309" s="42" t="s">
        <v>34</v>
      </c>
      <c r="G309" s="83" t="s">
        <v>34</v>
      </c>
      <c r="H309" s="168">
        <v>45351</v>
      </c>
      <c r="I309" s="31"/>
      <c r="J309" s="83" t="s">
        <v>188</v>
      </c>
      <c r="K309" s="31" t="s">
        <v>34</v>
      </c>
      <c r="L309" s="31"/>
      <c r="M309" s="168"/>
      <c r="N309" s="147"/>
      <c r="O309" s="43" t="s">
        <v>52</v>
      </c>
      <c r="P309" s="171">
        <v>45351</v>
      </c>
      <c r="Q309" s="31"/>
      <c r="R309" s="83" t="s">
        <v>188</v>
      </c>
      <c r="S309" s="31" t="s">
        <v>34</v>
      </c>
      <c r="T309" s="31"/>
      <c r="U309" s="168"/>
      <c r="V309" s="149"/>
      <c r="W309" s="140" t="str" cm="1">
        <f t="array" ref="W309">IF(SUM(LEN(B309:V309))=0,"",IF(OR(OR(ISBLANK(F309),SUM(LEN(C309),LEN(D309))=0),AND(NOT(E309="Unknown"),ISBLANK(J309)),AND(NOT(O309="Unknown"),ISBLANK(R309))),"Missing Information", INDEX(Table15[Entire Service Line Classification], MATCH(SUMIFS(Table15[Unique ID],Table15[System-Owned Portion],E309,Table15[If Material Anything Other than "Lead" in Column E,Was Material Ever Previously Lead?],G309,Table15[Customer-Owned Portion],O309),Table15[Unique ID],0),0)))</f>
        <v>Non-lead</v>
      </c>
      <c r="X309"/>
    </row>
    <row r="310" spans="2:24" ht="30" x14ac:dyDescent="0.25">
      <c r="B310" s="145" t="s">
        <v>3643</v>
      </c>
      <c r="C310" s="31" t="s">
        <v>11108</v>
      </c>
      <c r="D310" s="31"/>
      <c r="E310" s="43" t="s">
        <v>52</v>
      </c>
      <c r="F310" s="42" t="s">
        <v>34</v>
      </c>
      <c r="G310" s="83" t="s">
        <v>34</v>
      </c>
      <c r="H310" s="168">
        <v>45351</v>
      </c>
      <c r="I310" s="31"/>
      <c r="J310" s="83" t="s">
        <v>188</v>
      </c>
      <c r="K310" s="31" t="s">
        <v>34</v>
      </c>
      <c r="L310" s="31"/>
      <c r="M310" s="168"/>
      <c r="N310" s="147"/>
      <c r="O310" s="43" t="s">
        <v>52</v>
      </c>
      <c r="P310" s="171">
        <v>45351</v>
      </c>
      <c r="Q310" s="31"/>
      <c r="R310" s="83" t="s">
        <v>188</v>
      </c>
      <c r="S310" s="31" t="s">
        <v>34</v>
      </c>
      <c r="T310" s="31"/>
      <c r="U310" s="168"/>
      <c r="V310" s="149"/>
      <c r="W310" s="140" t="str" cm="1">
        <f t="array" ref="W310">IF(SUM(LEN(B310:V310))=0,"",IF(OR(OR(ISBLANK(F310),SUM(LEN(C310),LEN(D310))=0),AND(NOT(E310="Unknown"),ISBLANK(J310)),AND(NOT(O310="Unknown"),ISBLANK(R310))),"Missing Information", INDEX(Table15[Entire Service Line Classification], MATCH(SUMIFS(Table15[Unique ID],Table15[System-Owned Portion],E310,Table15[If Material Anything Other than "Lead" in Column E,Was Material Ever Previously Lead?],G310,Table15[Customer-Owned Portion],O310),Table15[Unique ID],0),0)))</f>
        <v>Non-lead</v>
      </c>
      <c r="X310"/>
    </row>
    <row r="311" spans="2:24" ht="30" x14ac:dyDescent="0.25">
      <c r="B311" s="145" t="s">
        <v>3650</v>
      </c>
      <c r="C311" s="31" t="s">
        <v>11115</v>
      </c>
      <c r="D311" s="31"/>
      <c r="E311" s="43" t="s">
        <v>52</v>
      </c>
      <c r="F311" s="42" t="s">
        <v>34</v>
      </c>
      <c r="G311" s="83" t="s">
        <v>34</v>
      </c>
      <c r="H311" s="168">
        <v>45351</v>
      </c>
      <c r="I311" s="31"/>
      <c r="J311" s="83" t="s">
        <v>188</v>
      </c>
      <c r="K311" s="31" t="s">
        <v>34</v>
      </c>
      <c r="L311" s="31"/>
      <c r="M311" s="168"/>
      <c r="N311" s="147"/>
      <c r="O311" s="43" t="s">
        <v>52</v>
      </c>
      <c r="P311" s="171">
        <v>45351</v>
      </c>
      <c r="Q311" s="31"/>
      <c r="R311" s="83" t="s">
        <v>188</v>
      </c>
      <c r="S311" s="31" t="s">
        <v>34</v>
      </c>
      <c r="T311" s="31"/>
      <c r="U311" s="168"/>
      <c r="V311" s="149"/>
      <c r="W311" s="140" t="str" cm="1">
        <f t="array" ref="W311">IF(SUM(LEN(B311:V311))=0,"",IF(OR(OR(ISBLANK(F311),SUM(LEN(C311),LEN(D311))=0),AND(NOT(E311="Unknown"),ISBLANK(J311)),AND(NOT(O311="Unknown"),ISBLANK(R311))),"Missing Information", INDEX(Table15[Entire Service Line Classification], MATCH(SUMIFS(Table15[Unique ID],Table15[System-Owned Portion],E311,Table15[If Material Anything Other than "Lead" in Column E,Was Material Ever Previously Lead?],G311,Table15[Customer-Owned Portion],O311),Table15[Unique ID],0),0)))</f>
        <v>Non-lead</v>
      </c>
      <c r="X311"/>
    </row>
    <row r="312" spans="2:24" ht="30" x14ac:dyDescent="0.25">
      <c r="B312" s="145" t="s">
        <v>3655</v>
      </c>
      <c r="C312" s="31" t="s">
        <v>11120</v>
      </c>
      <c r="D312" s="31"/>
      <c r="E312" s="43" t="s">
        <v>52</v>
      </c>
      <c r="F312" s="42" t="s">
        <v>34</v>
      </c>
      <c r="G312" s="83" t="s">
        <v>34</v>
      </c>
      <c r="H312" s="168">
        <v>45351</v>
      </c>
      <c r="I312" s="31"/>
      <c r="J312" s="83" t="s">
        <v>188</v>
      </c>
      <c r="K312" s="31" t="s">
        <v>34</v>
      </c>
      <c r="L312" s="31"/>
      <c r="M312" s="168"/>
      <c r="N312" s="147"/>
      <c r="O312" s="43" t="s">
        <v>52</v>
      </c>
      <c r="P312" s="171">
        <v>45351</v>
      </c>
      <c r="Q312" s="31"/>
      <c r="R312" s="83" t="s">
        <v>188</v>
      </c>
      <c r="S312" s="31" t="s">
        <v>34</v>
      </c>
      <c r="T312" s="31"/>
      <c r="U312" s="168"/>
      <c r="V312" s="149"/>
      <c r="W312" s="140" t="str" cm="1">
        <f t="array" ref="W312">IF(SUM(LEN(B312:V312))=0,"",IF(OR(OR(ISBLANK(F312),SUM(LEN(C312),LEN(D312))=0),AND(NOT(E312="Unknown"),ISBLANK(J312)),AND(NOT(O312="Unknown"),ISBLANK(R312))),"Missing Information", INDEX(Table15[Entire Service Line Classification], MATCH(SUMIFS(Table15[Unique ID],Table15[System-Owned Portion],E312,Table15[If Material Anything Other than "Lead" in Column E,Was Material Ever Previously Lead?],G312,Table15[Customer-Owned Portion],O312),Table15[Unique ID],0),0)))</f>
        <v>Non-lead</v>
      </c>
      <c r="X312"/>
    </row>
    <row r="313" spans="2:24" ht="30" x14ac:dyDescent="0.25">
      <c r="B313" s="145" t="s">
        <v>3656</v>
      </c>
      <c r="C313" s="31" t="s">
        <v>11121</v>
      </c>
      <c r="D313" s="31"/>
      <c r="E313" s="43" t="s">
        <v>52</v>
      </c>
      <c r="F313" s="42" t="s">
        <v>34</v>
      </c>
      <c r="G313" s="83" t="s">
        <v>34</v>
      </c>
      <c r="H313" s="168">
        <v>45351</v>
      </c>
      <c r="I313" s="31"/>
      <c r="J313" s="83" t="s">
        <v>188</v>
      </c>
      <c r="K313" s="31" t="s">
        <v>34</v>
      </c>
      <c r="L313" s="31"/>
      <c r="M313" s="168"/>
      <c r="N313" s="147"/>
      <c r="O313" s="43" t="s">
        <v>52</v>
      </c>
      <c r="P313" s="171">
        <v>45351</v>
      </c>
      <c r="Q313" s="31"/>
      <c r="R313" s="83" t="s">
        <v>188</v>
      </c>
      <c r="S313" s="31" t="s">
        <v>34</v>
      </c>
      <c r="T313" s="31"/>
      <c r="U313" s="168"/>
      <c r="V313" s="149"/>
      <c r="W313" s="140" t="str" cm="1">
        <f t="array" ref="W313">IF(SUM(LEN(B313:V313))=0,"",IF(OR(OR(ISBLANK(F313),SUM(LEN(C313),LEN(D313))=0),AND(NOT(E313="Unknown"),ISBLANK(J313)),AND(NOT(O313="Unknown"),ISBLANK(R313))),"Missing Information", INDEX(Table15[Entire Service Line Classification], MATCH(SUMIFS(Table15[Unique ID],Table15[System-Owned Portion],E313,Table15[If Material Anything Other than "Lead" in Column E,Was Material Ever Previously Lead?],G313,Table15[Customer-Owned Portion],O313),Table15[Unique ID],0),0)))</f>
        <v>Non-lead</v>
      </c>
      <c r="X313"/>
    </row>
    <row r="314" spans="2:24" ht="30" x14ac:dyDescent="0.25">
      <c r="B314" s="145" t="s">
        <v>3657</v>
      </c>
      <c r="C314" s="31" t="s">
        <v>11122</v>
      </c>
      <c r="D314" s="31"/>
      <c r="E314" s="43" t="s">
        <v>52</v>
      </c>
      <c r="F314" s="42" t="s">
        <v>34</v>
      </c>
      <c r="G314" s="83" t="s">
        <v>34</v>
      </c>
      <c r="H314" s="168">
        <v>45351</v>
      </c>
      <c r="I314" s="31"/>
      <c r="J314" s="83" t="s">
        <v>188</v>
      </c>
      <c r="K314" s="31" t="s">
        <v>34</v>
      </c>
      <c r="L314" s="31"/>
      <c r="M314" s="168"/>
      <c r="N314" s="147"/>
      <c r="O314" s="43" t="s">
        <v>52</v>
      </c>
      <c r="P314" s="171">
        <v>45351</v>
      </c>
      <c r="Q314" s="31"/>
      <c r="R314" s="83" t="s">
        <v>188</v>
      </c>
      <c r="S314" s="31" t="s">
        <v>34</v>
      </c>
      <c r="T314" s="31"/>
      <c r="U314" s="168"/>
      <c r="V314" s="149"/>
      <c r="W314" s="140" t="str" cm="1">
        <f t="array" ref="W314">IF(SUM(LEN(B314:V314))=0,"",IF(OR(OR(ISBLANK(F314),SUM(LEN(C314),LEN(D314))=0),AND(NOT(E314="Unknown"),ISBLANK(J314)),AND(NOT(O314="Unknown"),ISBLANK(R314))),"Missing Information", INDEX(Table15[Entire Service Line Classification], MATCH(SUMIFS(Table15[Unique ID],Table15[System-Owned Portion],E314,Table15[If Material Anything Other than "Lead" in Column E,Was Material Ever Previously Lead?],G314,Table15[Customer-Owned Portion],O314),Table15[Unique ID],0),0)))</f>
        <v>Non-lead</v>
      </c>
      <c r="X314"/>
    </row>
    <row r="315" spans="2:24" ht="30" x14ac:dyDescent="0.25">
      <c r="B315" s="145" t="s">
        <v>3658</v>
      </c>
      <c r="C315" s="31" t="s">
        <v>11123</v>
      </c>
      <c r="D315" s="31"/>
      <c r="E315" s="43" t="s">
        <v>52</v>
      </c>
      <c r="F315" s="42" t="s">
        <v>34</v>
      </c>
      <c r="G315" s="83" t="s">
        <v>34</v>
      </c>
      <c r="H315" s="168">
        <v>45351</v>
      </c>
      <c r="I315" s="31"/>
      <c r="J315" s="83" t="s">
        <v>188</v>
      </c>
      <c r="K315" s="31" t="s">
        <v>34</v>
      </c>
      <c r="L315" s="31"/>
      <c r="M315" s="168"/>
      <c r="N315" s="147"/>
      <c r="O315" s="43" t="s">
        <v>52</v>
      </c>
      <c r="P315" s="171">
        <v>45351</v>
      </c>
      <c r="Q315" s="31"/>
      <c r="R315" s="83" t="s">
        <v>188</v>
      </c>
      <c r="S315" s="31" t="s">
        <v>34</v>
      </c>
      <c r="T315" s="31"/>
      <c r="U315" s="168"/>
      <c r="V315" s="149"/>
      <c r="W315" s="140" t="str" cm="1">
        <f t="array" ref="W315">IF(SUM(LEN(B315:V315))=0,"",IF(OR(OR(ISBLANK(F315),SUM(LEN(C315),LEN(D315))=0),AND(NOT(E315="Unknown"),ISBLANK(J315)),AND(NOT(O315="Unknown"),ISBLANK(R315))),"Missing Information", INDEX(Table15[Entire Service Line Classification], MATCH(SUMIFS(Table15[Unique ID],Table15[System-Owned Portion],E315,Table15[If Material Anything Other than "Lead" in Column E,Was Material Ever Previously Lead?],G315,Table15[Customer-Owned Portion],O315),Table15[Unique ID],0),0)))</f>
        <v>Non-lead</v>
      </c>
      <c r="X315"/>
    </row>
    <row r="316" spans="2:24" ht="30" x14ac:dyDescent="0.25">
      <c r="B316" s="145" t="s">
        <v>3659</v>
      </c>
      <c r="C316" s="31" t="s">
        <v>11124</v>
      </c>
      <c r="D316" s="31"/>
      <c r="E316" s="43" t="s">
        <v>52</v>
      </c>
      <c r="F316" s="42" t="s">
        <v>34</v>
      </c>
      <c r="G316" s="83" t="s">
        <v>34</v>
      </c>
      <c r="H316" s="168">
        <v>45351</v>
      </c>
      <c r="I316" s="31"/>
      <c r="J316" s="83" t="s">
        <v>188</v>
      </c>
      <c r="K316" s="31" t="s">
        <v>34</v>
      </c>
      <c r="L316" s="31"/>
      <c r="M316" s="168"/>
      <c r="N316" s="147"/>
      <c r="O316" s="43" t="s">
        <v>52</v>
      </c>
      <c r="P316" s="171">
        <v>45351</v>
      </c>
      <c r="Q316" s="31"/>
      <c r="R316" s="83" t="s">
        <v>188</v>
      </c>
      <c r="S316" s="31" t="s">
        <v>34</v>
      </c>
      <c r="T316" s="31"/>
      <c r="U316" s="168"/>
      <c r="V316" s="149"/>
      <c r="W316" s="140" t="str" cm="1">
        <f t="array" ref="W316">IF(SUM(LEN(B316:V316))=0,"",IF(OR(OR(ISBLANK(F316),SUM(LEN(C316),LEN(D316))=0),AND(NOT(E316="Unknown"),ISBLANK(J316)),AND(NOT(O316="Unknown"),ISBLANK(R316))),"Missing Information", INDEX(Table15[Entire Service Line Classification], MATCH(SUMIFS(Table15[Unique ID],Table15[System-Owned Portion],E316,Table15[If Material Anything Other than "Lead" in Column E,Was Material Ever Previously Lead?],G316,Table15[Customer-Owned Portion],O316),Table15[Unique ID],0),0)))</f>
        <v>Non-lead</v>
      </c>
      <c r="X316"/>
    </row>
    <row r="317" spans="2:24" ht="30" x14ac:dyDescent="0.25">
      <c r="B317" s="145" t="s">
        <v>3660</v>
      </c>
      <c r="C317" s="31" t="s">
        <v>11125</v>
      </c>
      <c r="D317" s="31"/>
      <c r="E317" s="43" t="s">
        <v>52</v>
      </c>
      <c r="F317" s="42" t="s">
        <v>34</v>
      </c>
      <c r="G317" s="83" t="s">
        <v>34</v>
      </c>
      <c r="H317" s="168">
        <v>45351</v>
      </c>
      <c r="I317" s="31"/>
      <c r="J317" s="83" t="s">
        <v>188</v>
      </c>
      <c r="K317" s="31" t="s">
        <v>34</v>
      </c>
      <c r="L317" s="31"/>
      <c r="M317" s="168"/>
      <c r="N317" s="147"/>
      <c r="O317" s="43" t="s">
        <v>52</v>
      </c>
      <c r="P317" s="171">
        <v>45351</v>
      </c>
      <c r="Q317" s="31"/>
      <c r="R317" s="83" t="s">
        <v>188</v>
      </c>
      <c r="S317" s="31" t="s">
        <v>34</v>
      </c>
      <c r="T317" s="31"/>
      <c r="U317" s="168"/>
      <c r="V317" s="149"/>
      <c r="W317" s="140" t="str" cm="1">
        <f t="array" ref="W317">IF(SUM(LEN(B317:V317))=0,"",IF(OR(OR(ISBLANK(F317),SUM(LEN(C317),LEN(D317))=0),AND(NOT(E317="Unknown"),ISBLANK(J317)),AND(NOT(O317="Unknown"),ISBLANK(R317))),"Missing Information", INDEX(Table15[Entire Service Line Classification], MATCH(SUMIFS(Table15[Unique ID],Table15[System-Owned Portion],E317,Table15[If Material Anything Other than "Lead" in Column E,Was Material Ever Previously Lead?],G317,Table15[Customer-Owned Portion],O317),Table15[Unique ID],0),0)))</f>
        <v>Non-lead</v>
      </c>
      <c r="X317"/>
    </row>
    <row r="318" spans="2:24" ht="30" x14ac:dyDescent="0.25">
      <c r="B318" s="145" t="s">
        <v>6996</v>
      </c>
      <c r="C318" s="31" t="s">
        <v>14620</v>
      </c>
      <c r="D318" s="31"/>
      <c r="E318" s="43" t="s">
        <v>52</v>
      </c>
      <c r="F318" s="42" t="s">
        <v>34</v>
      </c>
      <c r="G318" s="83" t="s">
        <v>34</v>
      </c>
      <c r="H318" s="168">
        <v>45351</v>
      </c>
      <c r="I318" s="31"/>
      <c r="J318" s="83" t="s">
        <v>188</v>
      </c>
      <c r="K318" s="31" t="s">
        <v>34</v>
      </c>
      <c r="L318" s="31"/>
      <c r="M318" s="168"/>
      <c r="N318" s="147"/>
      <c r="O318" s="43" t="s">
        <v>52</v>
      </c>
      <c r="P318" s="171">
        <v>45351</v>
      </c>
      <c r="Q318" s="31"/>
      <c r="R318" s="83" t="s">
        <v>188</v>
      </c>
      <c r="S318" s="31" t="s">
        <v>34</v>
      </c>
      <c r="T318" s="31"/>
      <c r="U318" s="168"/>
      <c r="V318" s="149"/>
      <c r="W318" s="140" t="str" cm="1">
        <f t="array" ref="W318">IF(SUM(LEN(B318:V318))=0,"",IF(OR(OR(ISBLANK(F318),SUM(LEN(C318),LEN(D318))=0),AND(NOT(E318="Unknown"),ISBLANK(J318)),AND(NOT(O318="Unknown"),ISBLANK(R318))),"Missing Information", INDEX(Table15[Entire Service Line Classification], MATCH(SUMIFS(Table15[Unique ID],Table15[System-Owned Portion],E318,Table15[If Material Anything Other than "Lead" in Column E,Was Material Ever Previously Lead?],G318,Table15[Customer-Owned Portion],O318),Table15[Unique ID],0),0)))</f>
        <v>Non-lead</v>
      </c>
      <c r="X318"/>
    </row>
    <row r="319" spans="2:24" ht="30" x14ac:dyDescent="0.25">
      <c r="B319" s="145" t="s">
        <v>6997</v>
      </c>
      <c r="C319" s="31" t="s">
        <v>14621</v>
      </c>
      <c r="D319" s="31"/>
      <c r="E319" s="43" t="s">
        <v>52</v>
      </c>
      <c r="F319" s="42" t="s">
        <v>34</v>
      </c>
      <c r="G319" s="83" t="s">
        <v>34</v>
      </c>
      <c r="H319" s="168">
        <v>45351</v>
      </c>
      <c r="I319" s="31"/>
      <c r="J319" s="83" t="s">
        <v>188</v>
      </c>
      <c r="K319" s="31" t="s">
        <v>34</v>
      </c>
      <c r="L319" s="31"/>
      <c r="M319" s="168"/>
      <c r="N319" s="147"/>
      <c r="O319" s="43" t="s">
        <v>52</v>
      </c>
      <c r="P319" s="171">
        <v>45351</v>
      </c>
      <c r="Q319" s="31"/>
      <c r="R319" s="83" t="s">
        <v>188</v>
      </c>
      <c r="S319" s="31" t="s">
        <v>34</v>
      </c>
      <c r="T319" s="31"/>
      <c r="U319" s="168"/>
      <c r="V319" s="149"/>
      <c r="W319" s="140" t="str" cm="1">
        <f t="array" ref="W319">IF(SUM(LEN(B319:V319))=0,"",IF(OR(OR(ISBLANK(F319),SUM(LEN(C319),LEN(D319))=0),AND(NOT(E319="Unknown"),ISBLANK(J319)),AND(NOT(O319="Unknown"),ISBLANK(R319))),"Missing Information", INDEX(Table15[Entire Service Line Classification], MATCH(SUMIFS(Table15[Unique ID],Table15[System-Owned Portion],E319,Table15[If Material Anything Other than "Lead" in Column E,Was Material Ever Previously Lead?],G319,Table15[Customer-Owned Portion],O319),Table15[Unique ID],0),0)))</f>
        <v>Non-lead</v>
      </c>
      <c r="X319"/>
    </row>
    <row r="320" spans="2:24" ht="30" x14ac:dyDescent="0.25">
      <c r="B320" s="145" t="s">
        <v>6998</v>
      </c>
      <c r="C320" s="31" t="s">
        <v>14622</v>
      </c>
      <c r="D320" s="31"/>
      <c r="E320" s="43" t="s">
        <v>52</v>
      </c>
      <c r="F320" s="42" t="s">
        <v>34</v>
      </c>
      <c r="G320" s="83" t="s">
        <v>34</v>
      </c>
      <c r="H320" s="168">
        <v>45351</v>
      </c>
      <c r="I320" s="31"/>
      <c r="J320" s="83" t="s">
        <v>188</v>
      </c>
      <c r="K320" s="31" t="s">
        <v>34</v>
      </c>
      <c r="L320" s="31"/>
      <c r="M320" s="168"/>
      <c r="N320" s="147"/>
      <c r="O320" s="43" t="s">
        <v>52</v>
      </c>
      <c r="P320" s="171">
        <v>45351</v>
      </c>
      <c r="Q320" s="31"/>
      <c r="R320" s="83" t="s">
        <v>188</v>
      </c>
      <c r="S320" s="31" t="s">
        <v>34</v>
      </c>
      <c r="T320" s="31"/>
      <c r="U320" s="168"/>
      <c r="V320" s="149"/>
      <c r="W320" s="140" t="str" cm="1">
        <f t="array" ref="W320">IF(SUM(LEN(B320:V320))=0,"",IF(OR(OR(ISBLANK(F320),SUM(LEN(C320),LEN(D320))=0),AND(NOT(E320="Unknown"),ISBLANK(J320)),AND(NOT(O320="Unknown"),ISBLANK(R320))),"Missing Information", INDEX(Table15[Entire Service Line Classification], MATCH(SUMIFS(Table15[Unique ID],Table15[System-Owned Portion],E320,Table15[If Material Anything Other than "Lead" in Column E,Was Material Ever Previously Lead?],G320,Table15[Customer-Owned Portion],O320),Table15[Unique ID],0),0)))</f>
        <v>Non-lead</v>
      </c>
      <c r="X320"/>
    </row>
    <row r="321" spans="2:24" ht="30" x14ac:dyDescent="0.25">
      <c r="B321" s="145" t="s">
        <v>6999</v>
      </c>
      <c r="C321" s="31" t="s">
        <v>14623</v>
      </c>
      <c r="D321" s="31"/>
      <c r="E321" s="43" t="s">
        <v>52</v>
      </c>
      <c r="F321" s="42" t="s">
        <v>34</v>
      </c>
      <c r="G321" s="83" t="s">
        <v>34</v>
      </c>
      <c r="H321" s="168">
        <v>45351</v>
      </c>
      <c r="I321" s="31"/>
      <c r="J321" s="83" t="s">
        <v>188</v>
      </c>
      <c r="K321" s="31" t="s">
        <v>34</v>
      </c>
      <c r="L321" s="31"/>
      <c r="M321" s="168"/>
      <c r="N321" s="147"/>
      <c r="O321" s="43" t="s">
        <v>52</v>
      </c>
      <c r="P321" s="171">
        <v>45351</v>
      </c>
      <c r="Q321" s="31"/>
      <c r="R321" s="83" t="s">
        <v>188</v>
      </c>
      <c r="S321" s="31" t="s">
        <v>34</v>
      </c>
      <c r="T321" s="31"/>
      <c r="U321" s="168"/>
      <c r="V321" s="149"/>
      <c r="W321" s="140" t="str" cm="1">
        <f t="array" ref="W321">IF(SUM(LEN(B321:V321))=0,"",IF(OR(OR(ISBLANK(F321),SUM(LEN(C321),LEN(D321))=0),AND(NOT(E321="Unknown"),ISBLANK(J321)),AND(NOT(O321="Unknown"),ISBLANK(R321))),"Missing Information", INDEX(Table15[Entire Service Line Classification], MATCH(SUMIFS(Table15[Unique ID],Table15[System-Owned Portion],E321,Table15[If Material Anything Other than "Lead" in Column E,Was Material Ever Previously Lead?],G321,Table15[Customer-Owned Portion],O321),Table15[Unique ID],0),0)))</f>
        <v>Non-lead</v>
      </c>
      <c r="X321"/>
    </row>
    <row r="322" spans="2:24" ht="30" x14ac:dyDescent="0.25">
      <c r="B322" s="145" t="s">
        <v>7000</v>
      </c>
      <c r="C322" s="31" t="s">
        <v>14624</v>
      </c>
      <c r="D322" s="31"/>
      <c r="E322" s="43" t="s">
        <v>52</v>
      </c>
      <c r="F322" s="42" t="s">
        <v>34</v>
      </c>
      <c r="G322" s="83" t="s">
        <v>34</v>
      </c>
      <c r="H322" s="168">
        <v>45351</v>
      </c>
      <c r="I322" s="31"/>
      <c r="J322" s="83" t="s">
        <v>188</v>
      </c>
      <c r="K322" s="31" t="s">
        <v>34</v>
      </c>
      <c r="L322" s="31"/>
      <c r="M322" s="168"/>
      <c r="N322" s="147"/>
      <c r="O322" s="43" t="s">
        <v>52</v>
      </c>
      <c r="P322" s="171">
        <v>45351</v>
      </c>
      <c r="Q322" s="31"/>
      <c r="R322" s="83" t="s">
        <v>188</v>
      </c>
      <c r="S322" s="31" t="s">
        <v>34</v>
      </c>
      <c r="T322" s="31"/>
      <c r="U322" s="168"/>
      <c r="V322" s="149"/>
      <c r="W322" s="140" t="str" cm="1">
        <f t="array" ref="W322">IF(SUM(LEN(B322:V322))=0,"",IF(OR(OR(ISBLANK(F322),SUM(LEN(C322),LEN(D322))=0),AND(NOT(E322="Unknown"),ISBLANK(J322)),AND(NOT(O322="Unknown"),ISBLANK(R322))),"Missing Information", INDEX(Table15[Entire Service Line Classification], MATCH(SUMIFS(Table15[Unique ID],Table15[System-Owned Portion],E322,Table15[If Material Anything Other than "Lead" in Column E,Was Material Ever Previously Lead?],G322,Table15[Customer-Owned Portion],O322),Table15[Unique ID],0),0)))</f>
        <v>Non-lead</v>
      </c>
      <c r="X322"/>
    </row>
    <row r="323" spans="2:24" ht="30" x14ac:dyDescent="0.25">
      <c r="B323" s="145" t="s">
        <v>7001</v>
      </c>
      <c r="C323" s="31" t="s">
        <v>14625</v>
      </c>
      <c r="D323" s="31"/>
      <c r="E323" s="43" t="s">
        <v>52</v>
      </c>
      <c r="F323" s="42" t="s">
        <v>34</v>
      </c>
      <c r="G323" s="83" t="s">
        <v>34</v>
      </c>
      <c r="H323" s="168">
        <v>45351</v>
      </c>
      <c r="I323" s="31"/>
      <c r="J323" s="83" t="s">
        <v>188</v>
      </c>
      <c r="K323" s="31" t="s">
        <v>34</v>
      </c>
      <c r="L323" s="31"/>
      <c r="M323" s="168"/>
      <c r="N323" s="147"/>
      <c r="O323" s="43" t="s">
        <v>52</v>
      </c>
      <c r="P323" s="171">
        <v>45351</v>
      </c>
      <c r="Q323" s="31"/>
      <c r="R323" s="83" t="s">
        <v>188</v>
      </c>
      <c r="S323" s="31" t="s">
        <v>34</v>
      </c>
      <c r="T323" s="31"/>
      <c r="U323" s="168"/>
      <c r="V323" s="149"/>
      <c r="W323" s="140" t="str" cm="1">
        <f t="array" ref="W323">IF(SUM(LEN(B323:V323))=0,"",IF(OR(OR(ISBLANK(F323),SUM(LEN(C323),LEN(D323))=0),AND(NOT(E323="Unknown"),ISBLANK(J323)),AND(NOT(O323="Unknown"),ISBLANK(R323))),"Missing Information", INDEX(Table15[Entire Service Line Classification], MATCH(SUMIFS(Table15[Unique ID],Table15[System-Owned Portion],E323,Table15[If Material Anything Other than "Lead" in Column E,Was Material Ever Previously Lead?],G323,Table15[Customer-Owned Portion],O323),Table15[Unique ID],0),0)))</f>
        <v>Non-lead</v>
      </c>
      <c r="X323"/>
    </row>
    <row r="324" spans="2:24" ht="30" x14ac:dyDescent="0.25">
      <c r="B324" s="145" t="s">
        <v>7002</v>
      </c>
      <c r="C324" s="31" t="s">
        <v>14626</v>
      </c>
      <c r="D324" s="31"/>
      <c r="E324" s="43" t="s">
        <v>52</v>
      </c>
      <c r="F324" s="42" t="s">
        <v>34</v>
      </c>
      <c r="G324" s="83" t="s">
        <v>34</v>
      </c>
      <c r="H324" s="168">
        <v>45351</v>
      </c>
      <c r="I324" s="31"/>
      <c r="J324" s="83" t="s">
        <v>188</v>
      </c>
      <c r="K324" s="31" t="s">
        <v>34</v>
      </c>
      <c r="L324" s="31"/>
      <c r="M324" s="168"/>
      <c r="N324" s="147"/>
      <c r="O324" s="43" t="s">
        <v>52</v>
      </c>
      <c r="P324" s="171">
        <v>45351</v>
      </c>
      <c r="Q324" s="31"/>
      <c r="R324" s="83" t="s">
        <v>188</v>
      </c>
      <c r="S324" s="31" t="s">
        <v>34</v>
      </c>
      <c r="T324" s="31"/>
      <c r="U324" s="168"/>
      <c r="V324" s="149"/>
      <c r="W324" s="140" t="str" cm="1">
        <f t="array" ref="W324">IF(SUM(LEN(B324:V324))=0,"",IF(OR(OR(ISBLANK(F324),SUM(LEN(C324),LEN(D324))=0),AND(NOT(E324="Unknown"),ISBLANK(J324)),AND(NOT(O324="Unknown"),ISBLANK(R324))),"Missing Information", INDEX(Table15[Entire Service Line Classification], MATCH(SUMIFS(Table15[Unique ID],Table15[System-Owned Portion],E324,Table15[If Material Anything Other than "Lead" in Column E,Was Material Ever Previously Lead?],G324,Table15[Customer-Owned Portion],O324),Table15[Unique ID],0),0)))</f>
        <v>Non-lead</v>
      </c>
      <c r="X324"/>
    </row>
    <row r="325" spans="2:24" ht="30" x14ac:dyDescent="0.25">
      <c r="B325" s="145" t="s">
        <v>7003</v>
      </c>
      <c r="C325" s="31" t="s">
        <v>14627</v>
      </c>
      <c r="D325" s="31"/>
      <c r="E325" s="43" t="s">
        <v>52</v>
      </c>
      <c r="F325" s="42" t="s">
        <v>34</v>
      </c>
      <c r="G325" s="83" t="s">
        <v>34</v>
      </c>
      <c r="H325" s="168">
        <v>45351</v>
      </c>
      <c r="I325" s="31"/>
      <c r="J325" s="83" t="s">
        <v>188</v>
      </c>
      <c r="K325" s="31" t="s">
        <v>34</v>
      </c>
      <c r="L325" s="31"/>
      <c r="M325" s="168"/>
      <c r="N325" s="147"/>
      <c r="O325" s="43" t="s">
        <v>52</v>
      </c>
      <c r="P325" s="171">
        <v>45351</v>
      </c>
      <c r="Q325" s="31"/>
      <c r="R325" s="83" t="s">
        <v>188</v>
      </c>
      <c r="S325" s="31" t="s">
        <v>34</v>
      </c>
      <c r="T325" s="31"/>
      <c r="U325" s="168"/>
      <c r="V325" s="149"/>
      <c r="W325" s="140" t="str" cm="1">
        <f t="array" ref="W325">IF(SUM(LEN(B325:V325))=0,"",IF(OR(OR(ISBLANK(F325),SUM(LEN(C325),LEN(D325))=0),AND(NOT(E325="Unknown"),ISBLANK(J325)),AND(NOT(O325="Unknown"),ISBLANK(R325))),"Missing Information", INDEX(Table15[Entire Service Line Classification], MATCH(SUMIFS(Table15[Unique ID],Table15[System-Owned Portion],E325,Table15[If Material Anything Other than "Lead" in Column E,Was Material Ever Previously Lead?],G325,Table15[Customer-Owned Portion],O325),Table15[Unique ID],0),0)))</f>
        <v>Non-lead</v>
      </c>
      <c r="X325"/>
    </row>
    <row r="326" spans="2:24" ht="30" x14ac:dyDescent="0.25">
      <c r="B326" s="145" t="s">
        <v>7004</v>
      </c>
      <c r="C326" s="31" t="s">
        <v>14628</v>
      </c>
      <c r="D326" s="31"/>
      <c r="E326" s="43" t="s">
        <v>52</v>
      </c>
      <c r="F326" s="42" t="s">
        <v>34</v>
      </c>
      <c r="G326" s="83" t="s">
        <v>34</v>
      </c>
      <c r="H326" s="168">
        <v>45351</v>
      </c>
      <c r="I326" s="31"/>
      <c r="J326" s="83" t="s">
        <v>188</v>
      </c>
      <c r="K326" s="31" t="s">
        <v>34</v>
      </c>
      <c r="L326" s="31"/>
      <c r="M326" s="168"/>
      <c r="N326" s="147"/>
      <c r="O326" s="43" t="s">
        <v>52</v>
      </c>
      <c r="P326" s="171">
        <v>45351</v>
      </c>
      <c r="Q326" s="31"/>
      <c r="R326" s="83" t="s">
        <v>188</v>
      </c>
      <c r="S326" s="31" t="s">
        <v>34</v>
      </c>
      <c r="T326" s="31"/>
      <c r="U326" s="168"/>
      <c r="V326" s="149"/>
      <c r="W326" s="140" t="str" cm="1">
        <f t="array" ref="W326">IF(SUM(LEN(B326:V326))=0,"",IF(OR(OR(ISBLANK(F326),SUM(LEN(C326),LEN(D326))=0),AND(NOT(E326="Unknown"),ISBLANK(J326)),AND(NOT(O326="Unknown"),ISBLANK(R326))),"Missing Information", INDEX(Table15[Entire Service Line Classification], MATCH(SUMIFS(Table15[Unique ID],Table15[System-Owned Portion],E326,Table15[If Material Anything Other than "Lead" in Column E,Was Material Ever Previously Lead?],G326,Table15[Customer-Owned Portion],O326),Table15[Unique ID],0),0)))</f>
        <v>Non-lead</v>
      </c>
      <c r="X326"/>
    </row>
    <row r="327" spans="2:24" ht="30" x14ac:dyDescent="0.25">
      <c r="B327" s="145" t="s">
        <v>7005</v>
      </c>
      <c r="C327" s="31" t="s">
        <v>14629</v>
      </c>
      <c r="D327" s="31"/>
      <c r="E327" s="43" t="s">
        <v>52</v>
      </c>
      <c r="F327" s="42" t="s">
        <v>34</v>
      </c>
      <c r="G327" s="83" t="s">
        <v>34</v>
      </c>
      <c r="H327" s="168">
        <v>45351</v>
      </c>
      <c r="I327" s="31"/>
      <c r="J327" s="83" t="s">
        <v>188</v>
      </c>
      <c r="K327" s="31" t="s">
        <v>34</v>
      </c>
      <c r="L327" s="31"/>
      <c r="M327" s="168"/>
      <c r="N327" s="147"/>
      <c r="O327" s="43" t="s">
        <v>52</v>
      </c>
      <c r="P327" s="171">
        <v>45351</v>
      </c>
      <c r="Q327" s="31"/>
      <c r="R327" s="83" t="s">
        <v>188</v>
      </c>
      <c r="S327" s="31" t="s">
        <v>34</v>
      </c>
      <c r="T327" s="31"/>
      <c r="U327" s="168"/>
      <c r="V327" s="149"/>
      <c r="W327" s="140" t="str" cm="1">
        <f t="array" ref="W327">IF(SUM(LEN(B327:V327))=0,"",IF(OR(OR(ISBLANK(F327),SUM(LEN(C327),LEN(D327))=0),AND(NOT(E327="Unknown"),ISBLANK(J327)),AND(NOT(O327="Unknown"),ISBLANK(R327))),"Missing Information", INDEX(Table15[Entire Service Line Classification], MATCH(SUMIFS(Table15[Unique ID],Table15[System-Owned Portion],E327,Table15[If Material Anything Other than "Lead" in Column E,Was Material Ever Previously Lead?],G327,Table15[Customer-Owned Portion],O327),Table15[Unique ID],0),0)))</f>
        <v>Non-lead</v>
      </c>
      <c r="X327"/>
    </row>
    <row r="328" spans="2:24" ht="30" x14ac:dyDescent="0.25">
      <c r="B328" s="145" t="s">
        <v>7009</v>
      </c>
      <c r="C328" s="31" t="s">
        <v>14633</v>
      </c>
      <c r="D328" s="31"/>
      <c r="E328" s="43" t="s">
        <v>52</v>
      </c>
      <c r="F328" s="42" t="s">
        <v>34</v>
      </c>
      <c r="G328" s="83" t="s">
        <v>34</v>
      </c>
      <c r="H328" s="168">
        <v>45351</v>
      </c>
      <c r="I328" s="31"/>
      <c r="J328" s="83" t="s">
        <v>188</v>
      </c>
      <c r="K328" s="31" t="s">
        <v>34</v>
      </c>
      <c r="L328" s="31"/>
      <c r="M328" s="168"/>
      <c r="N328" s="147"/>
      <c r="O328" s="43" t="s">
        <v>52</v>
      </c>
      <c r="P328" s="171">
        <v>45351</v>
      </c>
      <c r="Q328" s="31"/>
      <c r="R328" s="83" t="s">
        <v>188</v>
      </c>
      <c r="S328" s="31" t="s">
        <v>34</v>
      </c>
      <c r="T328" s="31"/>
      <c r="U328" s="168"/>
      <c r="V328" s="149"/>
      <c r="W328" s="140" t="str" cm="1">
        <f t="array" ref="W328">IF(SUM(LEN(B328:V328))=0,"",IF(OR(OR(ISBLANK(F328),SUM(LEN(C328),LEN(D328))=0),AND(NOT(E328="Unknown"),ISBLANK(J328)),AND(NOT(O328="Unknown"),ISBLANK(R328))),"Missing Information", INDEX(Table15[Entire Service Line Classification], MATCH(SUMIFS(Table15[Unique ID],Table15[System-Owned Portion],E328,Table15[If Material Anything Other than "Lead" in Column E,Was Material Ever Previously Lead?],G328,Table15[Customer-Owned Portion],O328),Table15[Unique ID],0),0)))</f>
        <v>Non-lead</v>
      </c>
      <c r="X328"/>
    </row>
    <row r="329" spans="2:24" ht="30" x14ac:dyDescent="0.25">
      <c r="B329" s="145" t="s">
        <v>7010</v>
      </c>
      <c r="C329" s="31" t="s">
        <v>14634</v>
      </c>
      <c r="D329" s="31"/>
      <c r="E329" s="43" t="s">
        <v>52</v>
      </c>
      <c r="F329" s="42" t="s">
        <v>34</v>
      </c>
      <c r="G329" s="83" t="s">
        <v>34</v>
      </c>
      <c r="H329" s="168">
        <v>45351</v>
      </c>
      <c r="I329" s="31"/>
      <c r="J329" s="83" t="s">
        <v>188</v>
      </c>
      <c r="K329" s="31" t="s">
        <v>34</v>
      </c>
      <c r="L329" s="31"/>
      <c r="M329" s="168"/>
      <c r="N329" s="147"/>
      <c r="O329" s="43" t="s">
        <v>52</v>
      </c>
      <c r="P329" s="171">
        <v>45351</v>
      </c>
      <c r="Q329" s="31"/>
      <c r="R329" s="83" t="s">
        <v>188</v>
      </c>
      <c r="S329" s="31" t="s">
        <v>34</v>
      </c>
      <c r="T329" s="31"/>
      <c r="U329" s="168"/>
      <c r="V329" s="149"/>
      <c r="W329" s="140" t="str" cm="1">
        <f t="array" ref="W329">IF(SUM(LEN(B329:V329))=0,"",IF(OR(OR(ISBLANK(F329),SUM(LEN(C329),LEN(D329))=0),AND(NOT(E329="Unknown"),ISBLANK(J329)),AND(NOT(O329="Unknown"),ISBLANK(R329))),"Missing Information", INDEX(Table15[Entire Service Line Classification], MATCH(SUMIFS(Table15[Unique ID],Table15[System-Owned Portion],E329,Table15[If Material Anything Other than "Lead" in Column E,Was Material Ever Previously Lead?],G329,Table15[Customer-Owned Portion],O329),Table15[Unique ID],0),0)))</f>
        <v>Non-lead</v>
      </c>
      <c r="X329"/>
    </row>
    <row r="330" spans="2:24" ht="30" x14ac:dyDescent="0.25">
      <c r="B330" s="145" t="s">
        <v>7011</v>
      </c>
      <c r="C330" s="31" t="s">
        <v>14635</v>
      </c>
      <c r="D330" s="31"/>
      <c r="E330" s="43" t="s">
        <v>52</v>
      </c>
      <c r="F330" s="42" t="s">
        <v>34</v>
      </c>
      <c r="G330" s="83" t="s">
        <v>34</v>
      </c>
      <c r="H330" s="168">
        <v>45351</v>
      </c>
      <c r="I330" s="31"/>
      <c r="J330" s="83" t="s">
        <v>188</v>
      </c>
      <c r="K330" s="31" t="s">
        <v>34</v>
      </c>
      <c r="L330" s="31"/>
      <c r="M330" s="168"/>
      <c r="N330" s="147"/>
      <c r="O330" s="43" t="s">
        <v>52</v>
      </c>
      <c r="P330" s="171">
        <v>45351</v>
      </c>
      <c r="Q330" s="31"/>
      <c r="R330" s="83" t="s">
        <v>188</v>
      </c>
      <c r="S330" s="31" t="s">
        <v>34</v>
      </c>
      <c r="T330" s="31"/>
      <c r="U330" s="168"/>
      <c r="V330" s="149"/>
      <c r="W330" s="140" t="str" cm="1">
        <f t="array" ref="W330">IF(SUM(LEN(B330:V330))=0,"",IF(OR(OR(ISBLANK(F330),SUM(LEN(C330),LEN(D330))=0),AND(NOT(E330="Unknown"),ISBLANK(J330)),AND(NOT(O330="Unknown"),ISBLANK(R330))),"Missing Information", INDEX(Table15[Entire Service Line Classification], MATCH(SUMIFS(Table15[Unique ID],Table15[System-Owned Portion],E330,Table15[If Material Anything Other than "Lead" in Column E,Was Material Ever Previously Lead?],G330,Table15[Customer-Owned Portion],O330),Table15[Unique ID],0),0)))</f>
        <v>Non-lead</v>
      </c>
      <c r="X330"/>
    </row>
    <row r="331" spans="2:24" ht="30" x14ac:dyDescent="0.25">
      <c r="B331" s="145" t="s">
        <v>7012</v>
      </c>
      <c r="C331" s="31" t="s">
        <v>14636</v>
      </c>
      <c r="D331" s="31"/>
      <c r="E331" s="43" t="s">
        <v>52</v>
      </c>
      <c r="F331" s="42" t="s">
        <v>34</v>
      </c>
      <c r="G331" s="83" t="s">
        <v>34</v>
      </c>
      <c r="H331" s="168">
        <v>45351</v>
      </c>
      <c r="I331" s="31"/>
      <c r="J331" s="83" t="s">
        <v>188</v>
      </c>
      <c r="K331" s="31" t="s">
        <v>34</v>
      </c>
      <c r="L331" s="31"/>
      <c r="M331" s="168"/>
      <c r="N331" s="147"/>
      <c r="O331" s="43" t="s">
        <v>52</v>
      </c>
      <c r="P331" s="171">
        <v>45351</v>
      </c>
      <c r="Q331" s="31"/>
      <c r="R331" s="83" t="s">
        <v>188</v>
      </c>
      <c r="S331" s="31" t="s">
        <v>34</v>
      </c>
      <c r="T331" s="31"/>
      <c r="U331" s="168"/>
      <c r="V331" s="149"/>
      <c r="W331" s="140" t="str" cm="1">
        <f t="array" ref="W331">IF(SUM(LEN(B331:V331))=0,"",IF(OR(OR(ISBLANK(F331),SUM(LEN(C331),LEN(D331))=0),AND(NOT(E331="Unknown"),ISBLANK(J331)),AND(NOT(O331="Unknown"),ISBLANK(R331))),"Missing Information", INDEX(Table15[Entire Service Line Classification], MATCH(SUMIFS(Table15[Unique ID],Table15[System-Owned Portion],E331,Table15[If Material Anything Other than "Lead" in Column E,Was Material Ever Previously Lead?],G331,Table15[Customer-Owned Portion],O331),Table15[Unique ID],0),0)))</f>
        <v>Non-lead</v>
      </c>
      <c r="X331"/>
    </row>
    <row r="332" spans="2:24" ht="30" x14ac:dyDescent="0.25">
      <c r="B332" s="145" t="s">
        <v>7020</v>
      </c>
      <c r="C332" s="31" t="s">
        <v>14644</v>
      </c>
      <c r="D332" s="31"/>
      <c r="E332" s="43" t="s">
        <v>52</v>
      </c>
      <c r="F332" s="42" t="s">
        <v>34</v>
      </c>
      <c r="G332" s="83" t="s">
        <v>34</v>
      </c>
      <c r="H332" s="168">
        <v>45351</v>
      </c>
      <c r="I332" s="31"/>
      <c r="J332" s="83" t="s">
        <v>188</v>
      </c>
      <c r="K332" s="31" t="s">
        <v>34</v>
      </c>
      <c r="L332" s="31"/>
      <c r="M332" s="168"/>
      <c r="N332" s="147"/>
      <c r="O332" s="43" t="s">
        <v>52</v>
      </c>
      <c r="P332" s="171">
        <v>45351</v>
      </c>
      <c r="Q332" s="31"/>
      <c r="R332" s="83" t="s">
        <v>188</v>
      </c>
      <c r="S332" s="31" t="s">
        <v>34</v>
      </c>
      <c r="T332" s="31"/>
      <c r="U332" s="168"/>
      <c r="V332" s="149"/>
      <c r="W332" s="140" t="str" cm="1">
        <f t="array" ref="W332">IF(SUM(LEN(B332:V332))=0,"",IF(OR(OR(ISBLANK(F332),SUM(LEN(C332),LEN(D332))=0),AND(NOT(E332="Unknown"),ISBLANK(J332)),AND(NOT(O332="Unknown"),ISBLANK(R332))),"Missing Information", INDEX(Table15[Entire Service Line Classification], MATCH(SUMIFS(Table15[Unique ID],Table15[System-Owned Portion],E332,Table15[If Material Anything Other than "Lead" in Column E,Was Material Ever Previously Lead?],G332,Table15[Customer-Owned Portion],O332),Table15[Unique ID],0),0)))</f>
        <v>Non-lead</v>
      </c>
      <c r="X332"/>
    </row>
    <row r="333" spans="2:24" ht="30" x14ac:dyDescent="0.25">
      <c r="B333" s="145" t="s">
        <v>7021</v>
      </c>
      <c r="C333" s="31" t="s">
        <v>14645</v>
      </c>
      <c r="D333" s="31"/>
      <c r="E333" s="43" t="s">
        <v>52</v>
      </c>
      <c r="F333" s="42" t="s">
        <v>34</v>
      </c>
      <c r="G333" s="83" t="s">
        <v>34</v>
      </c>
      <c r="H333" s="168">
        <v>45351</v>
      </c>
      <c r="I333" s="31"/>
      <c r="J333" s="83" t="s">
        <v>188</v>
      </c>
      <c r="K333" s="31" t="s">
        <v>34</v>
      </c>
      <c r="L333" s="31"/>
      <c r="M333" s="168"/>
      <c r="N333" s="147"/>
      <c r="O333" s="43" t="s">
        <v>52</v>
      </c>
      <c r="P333" s="171">
        <v>45351</v>
      </c>
      <c r="Q333" s="31"/>
      <c r="R333" s="83" t="s">
        <v>188</v>
      </c>
      <c r="S333" s="31" t="s">
        <v>34</v>
      </c>
      <c r="T333" s="31"/>
      <c r="U333" s="168"/>
      <c r="V333" s="149"/>
      <c r="W333" s="140" t="str" cm="1">
        <f t="array" ref="W333">IF(SUM(LEN(B333:V333))=0,"",IF(OR(OR(ISBLANK(F333),SUM(LEN(C333),LEN(D333))=0),AND(NOT(E333="Unknown"),ISBLANK(J333)),AND(NOT(O333="Unknown"),ISBLANK(R333))),"Missing Information", INDEX(Table15[Entire Service Line Classification], MATCH(SUMIFS(Table15[Unique ID],Table15[System-Owned Portion],E333,Table15[If Material Anything Other than "Lead" in Column E,Was Material Ever Previously Lead?],G333,Table15[Customer-Owned Portion],O333),Table15[Unique ID],0),0)))</f>
        <v>Non-lead</v>
      </c>
      <c r="X333"/>
    </row>
    <row r="334" spans="2:24" ht="30" x14ac:dyDescent="0.25">
      <c r="B334" s="145" t="s">
        <v>7022</v>
      </c>
      <c r="C334" s="31" t="s">
        <v>14646</v>
      </c>
      <c r="D334" s="31"/>
      <c r="E334" s="43" t="s">
        <v>52</v>
      </c>
      <c r="F334" s="42" t="s">
        <v>34</v>
      </c>
      <c r="G334" s="83" t="s">
        <v>34</v>
      </c>
      <c r="H334" s="168">
        <v>45351</v>
      </c>
      <c r="I334" s="31"/>
      <c r="J334" s="83" t="s">
        <v>188</v>
      </c>
      <c r="K334" s="31" t="s">
        <v>34</v>
      </c>
      <c r="L334" s="31"/>
      <c r="M334" s="168"/>
      <c r="N334" s="147"/>
      <c r="O334" s="43" t="s">
        <v>52</v>
      </c>
      <c r="P334" s="171">
        <v>45351</v>
      </c>
      <c r="Q334" s="31"/>
      <c r="R334" s="83" t="s">
        <v>188</v>
      </c>
      <c r="S334" s="31" t="s">
        <v>34</v>
      </c>
      <c r="T334" s="31"/>
      <c r="U334" s="168"/>
      <c r="V334" s="149"/>
      <c r="W334" s="140" t="str" cm="1">
        <f t="array" ref="W334">IF(SUM(LEN(B334:V334))=0,"",IF(OR(OR(ISBLANK(F334),SUM(LEN(C334),LEN(D334))=0),AND(NOT(E334="Unknown"),ISBLANK(J334)),AND(NOT(O334="Unknown"),ISBLANK(R334))),"Missing Information", INDEX(Table15[Entire Service Line Classification], MATCH(SUMIFS(Table15[Unique ID],Table15[System-Owned Portion],E334,Table15[If Material Anything Other than "Lead" in Column E,Was Material Ever Previously Lead?],G334,Table15[Customer-Owned Portion],O334),Table15[Unique ID],0),0)))</f>
        <v>Non-lead</v>
      </c>
      <c r="X334"/>
    </row>
    <row r="335" spans="2:24" ht="30" x14ac:dyDescent="0.25">
      <c r="B335" s="145" t="s">
        <v>7023</v>
      </c>
      <c r="C335" s="31" t="s">
        <v>14647</v>
      </c>
      <c r="D335" s="31"/>
      <c r="E335" s="43" t="s">
        <v>52</v>
      </c>
      <c r="F335" s="42" t="s">
        <v>34</v>
      </c>
      <c r="G335" s="83" t="s">
        <v>34</v>
      </c>
      <c r="H335" s="168">
        <v>45351</v>
      </c>
      <c r="I335" s="31"/>
      <c r="J335" s="83" t="s">
        <v>188</v>
      </c>
      <c r="K335" s="31" t="s">
        <v>34</v>
      </c>
      <c r="L335" s="31"/>
      <c r="M335" s="168"/>
      <c r="N335" s="147"/>
      <c r="O335" s="43" t="s">
        <v>52</v>
      </c>
      <c r="P335" s="171">
        <v>45351</v>
      </c>
      <c r="Q335" s="31"/>
      <c r="R335" s="83" t="s">
        <v>188</v>
      </c>
      <c r="S335" s="31" t="s">
        <v>34</v>
      </c>
      <c r="T335" s="31"/>
      <c r="U335" s="168"/>
      <c r="V335" s="149"/>
      <c r="W335" s="140" t="str" cm="1">
        <f t="array" ref="W335">IF(SUM(LEN(B335:V335))=0,"",IF(OR(OR(ISBLANK(F335),SUM(LEN(C335),LEN(D335))=0),AND(NOT(E335="Unknown"),ISBLANK(J335)),AND(NOT(O335="Unknown"),ISBLANK(R335))),"Missing Information", INDEX(Table15[Entire Service Line Classification], MATCH(SUMIFS(Table15[Unique ID],Table15[System-Owned Portion],E335,Table15[If Material Anything Other than "Lead" in Column E,Was Material Ever Previously Lead?],G335,Table15[Customer-Owned Portion],O335),Table15[Unique ID],0),0)))</f>
        <v>Non-lead</v>
      </c>
      <c r="X335"/>
    </row>
    <row r="336" spans="2:24" ht="30" x14ac:dyDescent="0.25">
      <c r="B336" s="145" t="s">
        <v>7024</v>
      </c>
      <c r="C336" s="31" t="s">
        <v>14648</v>
      </c>
      <c r="D336" s="31"/>
      <c r="E336" s="43" t="s">
        <v>52</v>
      </c>
      <c r="F336" s="42" t="s">
        <v>34</v>
      </c>
      <c r="G336" s="83" t="s">
        <v>34</v>
      </c>
      <c r="H336" s="168">
        <v>45351</v>
      </c>
      <c r="I336" s="31"/>
      <c r="J336" s="83" t="s">
        <v>188</v>
      </c>
      <c r="K336" s="31" t="s">
        <v>34</v>
      </c>
      <c r="L336" s="31"/>
      <c r="M336" s="168"/>
      <c r="N336" s="147"/>
      <c r="O336" s="43" t="s">
        <v>52</v>
      </c>
      <c r="P336" s="171">
        <v>45351</v>
      </c>
      <c r="Q336" s="31"/>
      <c r="R336" s="83" t="s">
        <v>188</v>
      </c>
      <c r="S336" s="31" t="s">
        <v>34</v>
      </c>
      <c r="T336" s="31"/>
      <c r="U336" s="168"/>
      <c r="V336" s="149"/>
      <c r="W336" s="140" t="str" cm="1">
        <f t="array" ref="W336">IF(SUM(LEN(B336:V336))=0,"",IF(OR(OR(ISBLANK(F336),SUM(LEN(C336),LEN(D336))=0),AND(NOT(E336="Unknown"),ISBLANK(J336)),AND(NOT(O336="Unknown"),ISBLANK(R336))),"Missing Information", INDEX(Table15[Entire Service Line Classification], MATCH(SUMIFS(Table15[Unique ID],Table15[System-Owned Portion],E336,Table15[If Material Anything Other than "Lead" in Column E,Was Material Ever Previously Lead?],G336,Table15[Customer-Owned Portion],O336),Table15[Unique ID],0),0)))</f>
        <v>Non-lead</v>
      </c>
      <c r="X336"/>
    </row>
    <row r="337" spans="2:24" ht="30" x14ac:dyDescent="0.25">
      <c r="B337" s="145" t="s">
        <v>7025</v>
      </c>
      <c r="C337" s="31" t="s">
        <v>14649</v>
      </c>
      <c r="D337" s="31"/>
      <c r="E337" s="43" t="s">
        <v>52</v>
      </c>
      <c r="F337" s="42" t="s">
        <v>34</v>
      </c>
      <c r="G337" s="83" t="s">
        <v>34</v>
      </c>
      <c r="H337" s="168">
        <v>45351</v>
      </c>
      <c r="I337" s="31"/>
      <c r="J337" s="83" t="s">
        <v>188</v>
      </c>
      <c r="K337" s="31" t="s">
        <v>34</v>
      </c>
      <c r="L337" s="31"/>
      <c r="M337" s="168"/>
      <c r="N337" s="147"/>
      <c r="O337" s="43" t="s">
        <v>52</v>
      </c>
      <c r="P337" s="171">
        <v>45351</v>
      </c>
      <c r="Q337" s="31"/>
      <c r="R337" s="83" t="s">
        <v>188</v>
      </c>
      <c r="S337" s="31" t="s">
        <v>34</v>
      </c>
      <c r="T337" s="31"/>
      <c r="U337" s="168"/>
      <c r="V337" s="149"/>
      <c r="W337" s="140" t="str" cm="1">
        <f t="array" ref="W337">IF(SUM(LEN(B337:V337))=0,"",IF(OR(OR(ISBLANK(F337),SUM(LEN(C337),LEN(D337))=0),AND(NOT(E337="Unknown"),ISBLANK(J337)),AND(NOT(O337="Unknown"),ISBLANK(R337))),"Missing Information", INDEX(Table15[Entire Service Line Classification], MATCH(SUMIFS(Table15[Unique ID],Table15[System-Owned Portion],E337,Table15[If Material Anything Other than "Lead" in Column E,Was Material Ever Previously Lead?],G337,Table15[Customer-Owned Portion],O337),Table15[Unique ID],0),0)))</f>
        <v>Non-lead</v>
      </c>
      <c r="X337"/>
    </row>
    <row r="338" spans="2:24" ht="30" x14ac:dyDescent="0.25">
      <c r="B338" s="145" t="s">
        <v>4612</v>
      </c>
      <c r="C338" s="31" t="s">
        <v>12208</v>
      </c>
      <c r="D338" s="31"/>
      <c r="E338" s="43" t="s">
        <v>52</v>
      </c>
      <c r="F338" s="42" t="s">
        <v>34</v>
      </c>
      <c r="G338" s="83" t="s">
        <v>34</v>
      </c>
      <c r="H338" s="168">
        <v>45350</v>
      </c>
      <c r="I338" s="31"/>
      <c r="J338" s="83" t="s">
        <v>188</v>
      </c>
      <c r="K338" s="31" t="s">
        <v>34</v>
      </c>
      <c r="L338" s="31"/>
      <c r="M338" s="168"/>
      <c r="N338" s="147"/>
      <c r="O338" s="43" t="s">
        <v>52</v>
      </c>
      <c r="P338" s="171">
        <v>45350</v>
      </c>
      <c r="Q338" s="31"/>
      <c r="R338" s="83" t="s">
        <v>188</v>
      </c>
      <c r="S338" s="31" t="s">
        <v>34</v>
      </c>
      <c r="T338" s="31"/>
      <c r="U338" s="168"/>
      <c r="V338" s="149"/>
      <c r="W338" s="140" t="str" cm="1">
        <f t="array" ref="W338">IF(SUM(LEN(B338:V338))=0,"",IF(OR(OR(ISBLANK(F338),SUM(LEN(C338),LEN(D338))=0),AND(NOT(E338="Unknown"),ISBLANK(J338)),AND(NOT(O338="Unknown"),ISBLANK(R338))),"Missing Information", INDEX(Table15[Entire Service Line Classification], MATCH(SUMIFS(Table15[Unique ID],Table15[System-Owned Portion],E338,Table15[If Material Anything Other than "Lead" in Column E,Was Material Ever Previously Lead?],G338,Table15[Customer-Owned Portion],O338),Table15[Unique ID],0),0)))</f>
        <v>Non-lead</v>
      </c>
      <c r="X338"/>
    </row>
    <row r="339" spans="2:24" ht="30" x14ac:dyDescent="0.25">
      <c r="B339" s="145" t="s">
        <v>527</v>
      </c>
      <c r="C339" s="31" t="s">
        <v>7942</v>
      </c>
      <c r="D339" s="31"/>
      <c r="E339" s="43" t="s">
        <v>52</v>
      </c>
      <c r="F339" s="42" t="s">
        <v>34</v>
      </c>
      <c r="G339" s="83" t="s">
        <v>34</v>
      </c>
      <c r="H339" s="168">
        <v>45349</v>
      </c>
      <c r="I339" s="31"/>
      <c r="J339" s="83" t="s">
        <v>188</v>
      </c>
      <c r="K339" s="31" t="s">
        <v>34</v>
      </c>
      <c r="L339" s="31"/>
      <c r="M339" s="168"/>
      <c r="N339" s="147"/>
      <c r="O339" s="43" t="s">
        <v>52</v>
      </c>
      <c r="P339" s="171">
        <v>45349</v>
      </c>
      <c r="Q339" s="31"/>
      <c r="R339" s="83" t="s">
        <v>188</v>
      </c>
      <c r="S339" s="31" t="s">
        <v>34</v>
      </c>
      <c r="T339" s="31"/>
      <c r="U339" s="168"/>
      <c r="V339" s="149"/>
      <c r="W339" s="140" t="str" cm="1">
        <f t="array" ref="W339">IF(SUM(LEN(B339:V339))=0,"",IF(OR(OR(ISBLANK(F339),SUM(LEN(C339),LEN(D339))=0),AND(NOT(E339="Unknown"),ISBLANK(J339)),AND(NOT(O339="Unknown"),ISBLANK(R339))),"Missing Information", INDEX(Table15[Entire Service Line Classification], MATCH(SUMIFS(Table15[Unique ID],Table15[System-Owned Portion],E339,Table15[If Material Anything Other than "Lead" in Column E,Was Material Ever Previously Lead?],G339,Table15[Customer-Owned Portion],O339),Table15[Unique ID],0),0)))</f>
        <v>Non-lead</v>
      </c>
      <c r="X339"/>
    </row>
    <row r="340" spans="2:24" ht="30" x14ac:dyDescent="0.25">
      <c r="B340" s="145" t="s">
        <v>727</v>
      </c>
      <c r="C340" s="31" t="s">
        <v>8142</v>
      </c>
      <c r="D340" s="31"/>
      <c r="E340" s="43" t="s">
        <v>52</v>
      </c>
      <c r="F340" s="42" t="s">
        <v>34</v>
      </c>
      <c r="G340" s="83" t="s">
        <v>34</v>
      </c>
      <c r="H340" s="168">
        <v>45349</v>
      </c>
      <c r="I340" s="31"/>
      <c r="J340" s="83" t="s">
        <v>188</v>
      </c>
      <c r="K340" s="31" t="s">
        <v>34</v>
      </c>
      <c r="L340" s="31"/>
      <c r="M340" s="168"/>
      <c r="N340" s="147"/>
      <c r="O340" s="43" t="s">
        <v>52</v>
      </c>
      <c r="P340" s="171">
        <v>45349</v>
      </c>
      <c r="Q340" s="31"/>
      <c r="R340" s="83" t="s">
        <v>188</v>
      </c>
      <c r="S340" s="31" t="s">
        <v>34</v>
      </c>
      <c r="T340" s="31"/>
      <c r="U340" s="168"/>
      <c r="V340" s="149"/>
      <c r="W340" s="140" t="str" cm="1">
        <f t="array" ref="W340">IF(SUM(LEN(B340:V340))=0,"",IF(OR(OR(ISBLANK(F340),SUM(LEN(C340),LEN(D340))=0),AND(NOT(E340="Unknown"),ISBLANK(J340)),AND(NOT(O340="Unknown"),ISBLANK(R340))),"Missing Information", INDEX(Table15[Entire Service Line Classification], MATCH(SUMIFS(Table15[Unique ID],Table15[System-Owned Portion],E340,Table15[If Material Anything Other than "Lead" in Column E,Was Material Ever Previously Lead?],G340,Table15[Customer-Owned Portion],O340),Table15[Unique ID],0),0)))</f>
        <v>Non-lead</v>
      </c>
      <c r="X340"/>
    </row>
    <row r="341" spans="2:24" ht="30" x14ac:dyDescent="0.25">
      <c r="B341" s="145" t="s">
        <v>730</v>
      </c>
      <c r="C341" s="31" t="s">
        <v>8145</v>
      </c>
      <c r="D341" s="31"/>
      <c r="E341" s="43" t="s">
        <v>52</v>
      </c>
      <c r="F341" s="42" t="s">
        <v>34</v>
      </c>
      <c r="G341" s="83" t="s">
        <v>34</v>
      </c>
      <c r="H341" s="168">
        <v>45349</v>
      </c>
      <c r="I341" s="31"/>
      <c r="J341" s="83" t="s">
        <v>188</v>
      </c>
      <c r="K341" s="31" t="s">
        <v>34</v>
      </c>
      <c r="L341" s="31"/>
      <c r="M341" s="168"/>
      <c r="N341" s="147"/>
      <c r="O341" s="43" t="s">
        <v>52</v>
      </c>
      <c r="P341" s="171">
        <v>45349</v>
      </c>
      <c r="Q341" s="31"/>
      <c r="R341" s="83" t="s">
        <v>188</v>
      </c>
      <c r="S341" s="31" t="s">
        <v>34</v>
      </c>
      <c r="T341" s="31"/>
      <c r="U341" s="168"/>
      <c r="V341" s="149"/>
      <c r="W341" s="140" t="str" cm="1">
        <f t="array" ref="W341">IF(SUM(LEN(B341:V341))=0,"",IF(OR(OR(ISBLANK(F341),SUM(LEN(C341),LEN(D341))=0),AND(NOT(E341="Unknown"),ISBLANK(J341)),AND(NOT(O341="Unknown"),ISBLANK(R341))),"Missing Information", INDEX(Table15[Entire Service Line Classification], MATCH(SUMIFS(Table15[Unique ID],Table15[System-Owned Portion],E341,Table15[If Material Anything Other than "Lead" in Column E,Was Material Ever Previously Lead?],G341,Table15[Customer-Owned Portion],O341),Table15[Unique ID],0),0)))</f>
        <v>Non-lead</v>
      </c>
      <c r="X341"/>
    </row>
    <row r="342" spans="2:24" ht="30" x14ac:dyDescent="0.25">
      <c r="B342" s="145" t="s">
        <v>1156</v>
      </c>
      <c r="C342" s="31" t="s">
        <v>8569</v>
      </c>
      <c r="D342" s="31"/>
      <c r="E342" s="43" t="s">
        <v>52</v>
      </c>
      <c r="F342" s="42" t="s">
        <v>34</v>
      </c>
      <c r="G342" s="83" t="s">
        <v>34</v>
      </c>
      <c r="H342" s="168">
        <v>45349</v>
      </c>
      <c r="I342" s="31"/>
      <c r="J342" s="83" t="s">
        <v>188</v>
      </c>
      <c r="K342" s="31" t="s">
        <v>34</v>
      </c>
      <c r="L342" s="31"/>
      <c r="M342" s="168"/>
      <c r="N342" s="147"/>
      <c r="O342" s="43" t="s">
        <v>52</v>
      </c>
      <c r="P342" s="171">
        <v>45349</v>
      </c>
      <c r="Q342" s="31"/>
      <c r="R342" s="83" t="s">
        <v>188</v>
      </c>
      <c r="S342" s="31" t="s">
        <v>34</v>
      </c>
      <c r="T342" s="31"/>
      <c r="U342" s="168"/>
      <c r="V342" s="149"/>
      <c r="W342" s="140" t="str" cm="1">
        <f t="array" ref="W342">IF(SUM(LEN(B342:V342))=0,"",IF(OR(OR(ISBLANK(F342),SUM(LEN(C342),LEN(D342))=0),AND(NOT(E342="Unknown"),ISBLANK(J342)),AND(NOT(O342="Unknown"),ISBLANK(R342))),"Missing Information", INDEX(Table15[Entire Service Line Classification], MATCH(SUMIFS(Table15[Unique ID],Table15[System-Owned Portion],E342,Table15[If Material Anything Other than "Lead" in Column E,Was Material Ever Previously Lead?],G342,Table15[Customer-Owned Portion],O342),Table15[Unique ID],0),0)))</f>
        <v>Non-lead</v>
      </c>
      <c r="X342"/>
    </row>
    <row r="343" spans="2:24" ht="30" x14ac:dyDescent="0.25">
      <c r="B343" s="145" t="s">
        <v>1851</v>
      </c>
      <c r="C343" s="31" t="s">
        <v>9275</v>
      </c>
      <c r="D343" s="31"/>
      <c r="E343" s="43" t="s">
        <v>52</v>
      </c>
      <c r="F343" s="42" t="s">
        <v>34</v>
      </c>
      <c r="G343" s="83" t="s">
        <v>34</v>
      </c>
      <c r="H343" s="168">
        <v>45349</v>
      </c>
      <c r="I343" s="31"/>
      <c r="J343" s="83" t="s">
        <v>188</v>
      </c>
      <c r="K343" s="31" t="s">
        <v>34</v>
      </c>
      <c r="L343" s="31"/>
      <c r="M343" s="168"/>
      <c r="N343" s="147"/>
      <c r="O343" s="43" t="s">
        <v>52</v>
      </c>
      <c r="P343" s="171">
        <v>45349</v>
      </c>
      <c r="Q343" s="31"/>
      <c r="R343" s="83" t="s">
        <v>188</v>
      </c>
      <c r="S343" s="31" t="s">
        <v>34</v>
      </c>
      <c r="T343" s="31"/>
      <c r="U343" s="168"/>
      <c r="V343" s="149"/>
      <c r="W343" s="140" t="str" cm="1">
        <f t="array" ref="W343">IF(SUM(LEN(B343:V343))=0,"",IF(OR(OR(ISBLANK(F343),SUM(LEN(C343),LEN(D343))=0),AND(NOT(E343="Unknown"),ISBLANK(J343)),AND(NOT(O343="Unknown"),ISBLANK(R343))),"Missing Information", INDEX(Table15[Entire Service Line Classification], MATCH(SUMIFS(Table15[Unique ID],Table15[System-Owned Portion],E343,Table15[If Material Anything Other than "Lead" in Column E,Was Material Ever Previously Lead?],G343,Table15[Customer-Owned Portion],O343),Table15[Unique ID],0),0)))</f>
        <v>Non-lead</v>
      </c>
      <c r="X343"/>
    </row>
    <row r="344" spans="2:24" ht="30" x14ac:dyDescent="0.25">
      <c r="B344" s="145" t="s">
        <v>2035</v>
      </c>
      <c r="C344" s="31" t="s">
        <v>9467</v>
      </c>
      <c r="D344" s="31"/>
      <c r="E344" s="43" t="s">
        <v>52</v>
      </c>
      <c r="F344" s="42" t="s">
        <v>34</v>
      </c>
      <c r="G344" s="83" t="s">
        <v>34</v>
      </c>
      <c r="H344" s="168">
        <v>45349</v>
      </c>
      <c r="I344" s="31"/>
      <c r="J344" s="83" t="s">
        <v>188</v>
      </c>
      <c r="K344" s="31" t="s">
        <v>34</v>
      </c>
      <c r="L344" s="31"/>
      <c r="M344" s="168"/>
      <c r="N344" s="147"/>
      <c r="O344" s="43" t="s">
        <v>52</v>
      </c>
      <c r="P344" s="171">
        <v>45349</v>
      </c>
      <c r="Q344" s="31"/>
      <c r="R344" s="83" t="s">
        <v>188</v>
      </c>
      <c r="S344" s="31" t="s">
        <v>34</v>
      </c>
      <c r="T344" s="31"/>
      <c r="U344" s="168"/>
      <c r="V344" s="149"/>
      <c r="W344" s="140" t="str" cm="1">
        <f t="array" ref="W344">IF(SUM(LEN(B344:V344))=0,"",IF(OR(OR(ISBLANK(F344),SUM(LEN(C344),LEN(D344))=0),AND(NOT(E344="Unknown"),ISBLANK(J344)),AND(NOT(O344="Unknown"),ISBLANK(R344))),"Missing Information", INDEX(Table15[Entire Service Line Classification], MATCH(SUMIFS(Table15[Unique ID],Table15[System-Owned Portion],E344,Table15[If Material Anything Other than "Lead" in Column E,Was Material Ever Previously Lead?],G344,Table15[Customer-Owned Portion],O344),Table15[Unique ID],0),0)))</f>
        <v>Non-lead</v>
      </c>
      <c r="X344"/>
    </row>
    <row r="345" spans="2:24" ht="30" x14ac:dyDescent="0.25">
      <c r="B345" s="145" t="s">
        <v>1470</v>
      </c>
      <c r="C345" s="31" t="s">
        <v>11430</v>
      </c>
      <c r="D345" s="31"/>
      <c r="E345" s="43" t="s">
        <v>52</v>
      </c>
      <c r="F345" s="42" t="s">
        <v>34</v>
      </c>
      <c r="G345" s="83" t="s">
        <v>34</v>
      </c>
      <c r="H345" s="168">
        <v>45349</v>
      </c>
      <c r="I345" s="31"/>
      <c r="J345" s="83" t="s">
        <v>188</v>
      </c>
      <c r="K345" s="31" t="s">
        <v>34</v>
      </c>
      <c r="L345" s="31"/>
      <c r="M345" s="168"/>
      <c r="N345" s="147"/>
      <c r="O345" s="43" t="s">
        <v>52</v>
      </c>
      <c r="P345" s="171">
        <v>45349</v>
      </c>
      <c r="Q345" s="31"/>
      <c r="R345" s="83" t="s">
        <v>188</v>
      </c>
      <c r="S345" s="31" t="s">
        <v>34</v>
      </c>
      <c r="T345" s="31"/>
      <c r="U345" s="168"/>
      <c r="V345" s="149"/>
      <c r="W345" s="140" t="str" cm="1">
        <f t="array" ref="W345">IF(SUM(LEN(B345:V345))=0,"",IF(OR(OR(ISBLANK(F345),SUM(LEN(C345),LEN(D345))=0),AND(NOT(E345="Unknown"),ISBLANK(J345)),AND(NOT(O345="Unknown"),ISBLANK(R345))),"Missing Information", INDEX(Table15[Entire Service Line Classification], MATCH(SUMIFS(Table15[Unique ID],Table15[System-Owned Portion],E345,Table15[If Material Anything Other than "Lead" in Column E,Was Material Ever Previously Lead?],G345,Table15[Customer-Owned Portion],O345),Table15[Unique ID],0),0)))</f>
        <v>Non-lead</v>
      </c>
      <c r="X345"/>
    </row>
    <row r="346" spans="2:24" ht="30" x14ac:dyDescent="0.25">
      <c r="B346" s="145" t="s">
        <v>1470</v>
      </c>
      <c r="C346" s="31" t="s">
        <v>11431</v>
      </c>
      <c r="D346" s="31"/>
      <c r="E346" s="43" t="s">
        <v>52</v>
      </c>
      <c r="F346" s="42" t="s">
        <v>34</v>
      </c>
      <c r="G346" s="83" t="s">
        <v>34</v>
      </c>
      <c r="H346" s="168">
        <v>45349</v>
      </c>
      <c r="I346" s="31"/>
      <c r="J346" s="83" t="s">
        <v>188</v>
      </c>
      <c r="K346" s="31" t="s">
        <v>34</v>
      </c>
      <c r="L346" s="31"/>
      <c r="M346" s="168"/>
      <c r="N346" s="147"/>
      <c r="O346" s="43" t="s">
        <v>52</v>
      </c>
      <c r="P346" s="171">
        <v>45349</v>
      </c>
      <c r="Q346" s="31"/>
      <c r="R346" s="83" t="s">
        <v>188</v>
      </c>
      <c r="S346" s="31" t="s">
        <v>34</v>
      </c>
      <c r="T346" s="31"/>
      <c r="U346" s="168"/>
      <c r="V346" s="149"/>
      <c r="W346" s="140" t="str" cm="1">
        <f t="array" ref="W346">IF(SUM(LEN(B346:V346))=0,"",IF(OR(OR(ISBLANK(F346),SUM(LEN(C346),LEN(D346))=0),AND(NOT(E346="Unknown"),ISBLANK(J346)),AND(NOT(O346="Unknown"),ISBLANK(R346))),"Missing Information", INDEX(Table15[Entire Service Line Classification], MATCH(SUMIFS(Table15[Unique ID],Table15[System-Owned Portion],E346,Table15[If Material Anything Other than "Lead" in Column E,Was Material Ever Previously Lead?],G346,Table15[Customer-Owned Portion],O346),Table15[Unique ID],0),0)))</f>
        <v>Non-lead</v>
      </c>
      <c r="X346"/>
    </row>
    <row r="347" spans="2:24" ht="30" x14ac:dyDescent="0.25">
      <c r="B347" s="145" t="s">
        <v>1470</v>
      </c>
      <c r="C347" s="31" t="s">
        <v>11442</v>
      </c>
      <c r="D347" s="31"/>
      <c r="E347" s="43" t="s">
        <v>52</v>
      </c>
      <c r="F347" s="42" t="s">
        <v>34</v>
      </c>
      <c r="G347" s="83" t="s">
        <v>34</v>
      </c>
      <c r="H347" s="168">
        <v>45349</v>
      </c>
      <c r="I347" s="31"/>
      <c r="J347" s="83" t="s">
        <v>188</v>
      </c>
      <c r="K347" s="31" t="s">
        <v>34</v>
      </c>
      <c r="L347" s="31"/>
      <c r="M347" s="168"/>
      <c r="N347" s="147"/>
      <c r="O347" s="43" t="s">
        <v>52</v>
      </c>
      <c r="P347" s="171">
        <v>45349</v>
      </c>
      <c r="Q347" s="31"/>
      <c r="R347" s="83" t="s">
        <v>188</v>
      </c>
      <c r="S347" s="31" t="s">
        <v>34</v>
      </c>
      <c r="T347" s="31"/>
      <c r="U347" s="168"/>
      <c r="V347" s="149"/>
      <c r="W347" s="140" t="str" cm="1">
        <f t="array" ref="W347">IF(SUM(LEN(B347:V347))=0,"",IF(OR(OR(ISBLANK(F347),SUM(LEN(C347),LEN(D347))=0),AND(NOT(E347="Unknown"),ISBLANK(J347)),AND(NOT(O347="Unknown"),ISBLANK(R347))),"Missing Information", INDEX(Table15[Entire Service Line Classification], MATCH(SUMIFS(Table15[Unique ID],Table15[System-Owned Portion],E347,Table15[If Material Anything Other than "Lead" in Column E,Was Material Ever Previously Lead?],G347,Table15[Customer-Owned Portion],O347),Table15[Unique ID],0),0)))</f>
        <v>Non-lead</v>
      </c>
      <c r="X347"/>
    </row>
    <row r="348" spans="2:24" ht="30" x14ac:dyDescent="0.25">
      <c r="B348" s="145" t="s">
        <v>1470</v>
      </c>
      <c r="C348" s="31" t="s">
        <v>11443</v>
      </c>
      <c r="D348" s="31"/>
      <c r="E348" s="43" t="s">
        <v>52</v>
      </c>
      <c r="F348" s="42" t="s">
        <v>34</v>
      </c>
      <c r="G348" s="83" t="s">
        <v>34</v>
      </c>
      <c r="H348" s="168">
        <v>45349</v>
      </c>
      <c r="I348" s="31"/>
      <c r="J348" s="83" t="s">
        <v>188</v>
      </c>
      <c r="K348" s="31" t="s">
        <v>34</v>
      </c>
      <c r="L348" s="31"/>
      <c r="M348" s="168"/>
      <c r="N348" s="147"/>
      <c r="O348" s="43" t="s">
        <v>52</v>
      </c>
      <c r="P348" s="171">
        <v>45349</v>
      </c>
      <c r="Q348" s="31"/>
      <c r="R348" s="83" t="s">
        <v>188</v>
      </c>
      <c r="S348" s="31" t="s">
        <v>34</v>
      </c>
      <c r="T348" s="31"/>
      <c r="U348" s="168"/>
      <c r="V348" s="149"/>
      <c r="W348" s="140" t="str" cm="1">
        <f t="array" ref="W348">IF(SUM(LEN(B348:V348))=0,"",IF(OR(OR(ISBLANK(F348),SUM(LEN(C348),LEN(D348))=0),AND(NOT(E348="Unknown"),ISBLANK(J348)),AND(NOT(O348="Unknown"),ISBLANK(R348))),"Missing Information", INDEX(Table15[Entire Service Line Classification], MATCH(SUMIFS(Table15[Unique ID],Table15[System-Owned Portion],E348,Table15[If Material Anything Other than "Lead" in Column E,Was Material Ever Previously Lead?],G348,Table15[Customer-Owned Portion],O348),Table15[Unique ID],0),0)))</f>
        <v>Non-lead</v>
      </c>
      <c r="X348"/>
    </row>
    <row r="349" spans="2:24" ht="30" x14ac:dyDescent="0.25">
      <c r="B349" s="145" t="s">
        <v>1470</v>
      </c>
      <c r="C349" s="31" t="s">
        <v>11455</v>
      </c>
      <c r="D349" s="31"/>
      <c r="E349" s="43" t="s">
        <v>52</v>
      </c>
      <c r="F349" s="42" t="s">
        <v>34</v>
      </c>
      <c r="G349" s="83" t="s">
        <v>34</v>
      </c>
      <c r="H349" s="168">
        <v>45349</v>
      </c>
      <c r="I349" s="31"/>
      <c r="J349" s="83" t="s">
        <v>188</v>
      </c>
      <c r="K349" s="31" t="s">
        <v>34</v>
      </c>
      <c r="L349" s="31"/>
      <c r="M349" s="168"/>
      <c r="N349" s="147"/>
      <c r="O349" s="43" t="s">
        <v>52</v>
      </c>
      <c r="P349" s="171">
        <v>45349</v>
      </c>
      <c r="Q349" s="31"/>
      <c r="R349" s="83" t="s">
        <v>188</v>
      </c>
      <c r="S349" s="31" t="s">
        <v>34</v>
      </c>
      <c r="T349" s="31"/>
      <c r="U349" s="168"/>
      <c r="V349" s="149"/>
      <c r="W349" s="140" t="str" cm="1">
        <f t="array" ref="W349">IF(SUM(LEN(B349:V349))=0,"",IF(OR(OR(ISBLANK(F349),SUM(LEN(C349),LEN(D349))=0),AND(NOT(E349="Unknown"),ISBLANK(J349)),AND(NOT(O349="Unknown"),ISBLANK(R349))),"Missing Information", INDEX(Table15[Entire Service Line Classification], MATCH(SUMIFS(Table15[Unique ID],Table15[System-Owned Portion],E349,Table15[If Material Anything Other than "Lead" in Column E,Was Material Ever Previously Lead?],G349,Table15[Customer-Owned Portion],O349),Table15[Unique ID],0),0)))</f>
        <v>Non-lead</v>
      </c>
      <c r="X349"/>
    </row>
    <row r="350" spans="2:24" ht="30" x14ac:dyDescent="0.25">
      <c r="B350" s="145" t="s">
        <v>1470</v>
      </c>
      <c r="C350" s="31" t="s">
        <v>11488</v>
      </c>
      <c r="D350" s="31"/>
      <c r="E350" s="43" t="s">
        <v>52</v>
      </c>
      <c r="F350" s="42" t="s">
        <v>34</v>
      </c>
      <c r="G350" s="83" t="s">
        <v>34</v>
      </c>
      <c r="H350" s="168">
        <v>45349</v>
      </c>
      <c r="I350" s="31"/>
      <c r="J350" s="83" t="s">
        <v>188</v>
      </c>
      <c r="K350" s="31" t="s">
        <v>34</v>
      </c>
      <c r="L350" s="31"/>
      <c r="M350" s="168"/>
      <c r="N350" s="147"/>
      <c r="O350" s="43" t="s">
        <v>52</v>
      </c>
      <c r="P350" s="171">
        <v>45349</v>
      </c>
      <c r="Q350" s="31"/>
      <c r="R350" s="83" t="s">
        <v>188</v>
      </c>
      <c r="S350" s="31" t="s">
        <v>34</v>
      </c>
      <c r="T350" s="31"/>
      <c r="U350" s="168"/>
      <c r="V350" s="149"/>
      <c r="W350" s="140" t="str" cm="1">
        <f t="array" ref="W350">IF(SUM(LEN(B350:V350))=0,"",IF(OR(OR(ISBLANK(F350),SUM(LEN(C350),LEN(D350))=0),AND(NOT(E350="Unknown"),ISBLANK(J350)),AND(NOT(O350="Unknown"),ISBLANK(R350))),"Missing Information", INDEX(Table15[Entire Service Line Classification], MATCH(SUMIFS(Table15[Unique ID],Table15[System-Owned Portion],E350,Table15[If Material Anything Other than "Lead" in Column E,Was Material Ever Previously Lead?],G350,Table15[Customer-Owned Portion],O350),Table15[Unique ID],0),0)))</f>
        <v>Non-lead</v>
      </c>
      <c r="X350"/>
    </row>
    <row r="351" spans="2:24" ht="30" x14ac:dyDescent="0.25">
      <c r="B351" s="145" t="s">
        <v>1470</v>
      </c>
      <c r="C351" s="31" t="s">
        <v>11490</v>
      </c>
      <c r="D351" s="31"/>
      <c r="E351" s="43" t="s">
        <v>52</v>
      </c>
      <c r="F351" s="42" t="s">
        <v>34</v>
      </c>
      <c r="G351" s="83" t="s">
        <v>34</v>
      </c>
      <c r="H351" s="168">
        <v>45349</v>
      </c>
      <c r="I351" s="31"/>
      <c r="J351" s="83" t="s">
        <v>188</v>
      </c>
      <c r="K351" s="31" t="s">
        <v>34</v>
      </c>
      <c r="L351" s="31"/>
      <c r="M351" s="168"/>
      <c r="N351" s="147"/>
      <c r="O351" s="43" t="s">
        <v>52</v>
      </c>
      <c r="P351" s="171">
        <v>45349</v>
      </c>
      <c r="Q351" s="31"/>
      <c r="R351" s="83" t="s">
        <v>188</v>
      </c>
      <c r="S351" s="31" t="s">
        <v>34</v>
      </c>
      <c r="T351" s="31"/>
      <c r="U351" s="168"/>
      <c r="V351" s="149"/>
      <c r="W351" s="140" t="str" cm="1">
        <f t="array" ref="W351">IF(SUM(LEN(B351:V351))=0,"",IF(OR(OR(ISBLANK(F351),SUM(LEN(C351),LEN(D351))=0),AND(NOT(E351="Unknown"),ISBLANK(J351)),AND(NOT(O351="Unknown"),ISBLANK(R351))),"Missing Information", INDEX(Table15[Entire Service Line Classification], MATCH(SUMIFS(Table15[Unique ID],Table15[System-Owned Portion],E351,Table15[If Material Anything Other than "Lead" in Column E,Was Material Ever Previously Lead?],G351,Table15[Customer-Owned Portion],O351),Table15[Unique ID],0),0)))</f>
        <v>Non-lead</v>
      </c>
      <c r="X351"/>
    </row>
    <row r="352" spans="2:24" ht="30" x14ac:dyDescent="0.25">
      <c r="B352" s="145" t="s">
        <v>1470</v>
      </c>
      <c r="C352" s="31" t="s">
        <v>11494</v>
      </c>
      <c r="D352" s="31"/>
      <c r="E352" s="43" t="s">
        <v>52</v>
      </c>
      <c r="F352" s="42" t="s">
        <v>34</v>
      </c>
      <c r="G352" s="83" t="s">
        <v>34</v>
      </c>
      <c r="H352" s="168">
        <v>45349</v>
      </c>
      <c r="I352" s="31"/>
      <c r="J352" s="83" t="s">
        <v>188</v>
      </c>
      <c r="K352" s="31" t="s">
        <v>34</v>
      </c>
      <c r="L352" s="31"/>
      <c r="M352" s="168"/>
      <c r="N352" s="147"/>
      <c r="O352" s="43" t="s">
        <v>52</v>
      </c>
      <c r="P352" s="171">
        <v>45349</v>
      </c>
      <c r="Q352" s="31"/>
      <c r="R352" s="83" t="s">
        <v>188</v>
      </c>
      <c r="S352" s="31" t="s">
        <v>34</v>
      </c>
      <c r="T352" s="31"/>
      <c r="U352" s="168"/>
      <c r="V352" s="149"/>
      <c r="W352" s="140" t="str" cm="1">
        <f t="array" ref="W352">IF(SUM(LEN(B352:V352))=0,"",IF(OR(OR(ISBLANK(F352),SUM(LEN(C352),LEN(D352))=0),AND(NOT(E352="Unknown"),ISBLANK(J352)),AND(NOT(O352="Unknown"),ISBLANK(R352))),"Missing Information", INDEX(Table15[Entire Service Line Classification], MATCH(SUMIFS(Table15[Unique ID],Table15[System-Owned Portion],E352,Table15[If Material Anything Other than "Lead" in Column E,Was Material Ever Previously Lead?],G352,Table15[Customer-Owned Portion],O352),Table15[Unique ID],0),0)))</f>
        <v>Non-lead</v>
      </c>
      <c r="X352"/>
    </row>
    <row r="353" spans="2:24" ht="30" x14ac:dyDescent="0.25">
      <c r="B353" s="145" t="s">
        <v>1470</v>
      </c>
      <c r="C353" s="31" t="s">
        <v>11495</v>
      </c>
      <c r="D353" s="31"/>
      <c r="E353" s="43" t="s">
        <v>52</v>
      </c>
      <c r="F353" s="42" t="s">
        <v>34</v>
      </c>
      <c r="G353" s="83" t="s">
        <v>34</v>
      </c>
      <c r="H353" s="168">
        <v>45349</v>
      </c>
      <c r="I353" s="31"/>
      <c r="J353" s="83" t="s">
        <v>188</v>
      </c>
      <c r="K353" s="31" t="s">
        <v>34</v>
      </c>
      <c r="L353" s="31"/>
      <c r="M353" s="168"/>
      <c r="N353" s="147"/>
      <c r="O353" s="43" t="s">
        <v>52</v>
      </c>
      <c r="P353" s="171">
        <v>45349</v>
      </c>
      <c r="Q353" s="31"/>
      <c r="R353" s="83" t="s">
        <v>188</v>
      </c>
      <c r="S353" s="31" t="s">
        <v>34</v>
      </c>
      <c r="T353" s="31"/>
      <c r="U353" s="168"/>
      <c r="V353" s="149"/>
      <c r="W353" s="140" t="str" cm="1">
        <f t="array" ref="W353">IF(SUM(LEN(B353:V353))=0,"",IF(OR(OR(ISBLANK(F353),SUM(LEN(C353),LEN(D353))=0),AND(NOT(E353="Unknown"),ISBLANK(J353)),AND(NOT(O353="Unknown"),ISBLANK(R353))),"Missing Information", INDEX(Table15[Entire Service Line Classification], MATCH(SUMIFS(Table15[Unique ID],Table15[System-Owned Portion],E353,Table15[If Material Anything Other than "Lead" in Column E,Was Material Ever Previously Lead?],G353,Table15[Customer-Owned Portion],O353),Table15[Unique ID],0),0)))</f>
        <v>Non-lead</v>
      </c>
      <c r="X353"/>
    </row>
    <row r="354" spans="2:24" ht="30" x14ac:dyDescent="0.25">
      <c r="B354" s="145" t="s">
        <v>1470</v>
      </c>
      <c r="C354" s="31" t="s">
        <v>11501</v>
      </c>
      <c r="D354" s="31"/>
      <c r="E354" s="43" t="s">
        <v>52</v>
      </c>
      <c r="F354" s="42" t="s">
        <v>34</v>
      </c>
      <c r="G354" s="83" t="s">
        <v>34</v>
      </c>
      <c r="H354" s="168">
        <v>45349</v>
      </c>
      <c r="I354" s="31"/>
      <c r="J354" s="83" t="s">
        <v>188</v>
      </c>
      <c r="K354" s="31" t="s">
        <v>34</v>
      </c>
      <c r="L354" s="31"/>
      <c r="M354" s="168"/>
      <c r="N354" s="147"/>
      <c r="O354" s="43" t="s">
        <v>52</v>
      </c>
      <c r="P354" s="171">
        <v>45349</v>
      </c>
      <c r="Q354" s="31"/>
      <c r="R354" s="83" t="s">
        <v>188</v>
      </c>
      <c r="S354" s="31" t="s">
        <v>34</v>
      </c>
      <c r="T354" s="31"/>
      <c r="U354" s="168"/>
      <c r="V354" s="149"/>
      <c r="W354" s="140" t="str" cm="1">
        <f t="array" ref="W354">IF(SUM(LEN(B354:V354))=0,"",IF(OR(OR(ISBLANK(F354),SUM(LEN(C354),LEN(D354))=0),AND(NOT(E354="Unknown"),ISBLANK(J354)),AND(NOT(O354="Unknown"),ISBLANK(R354))),"Missing Information", INDEX(Table15[Entire Service Line Classification], MATCH(SUMIFS(Table15[Unique ID],Table15[System-Owned Portion],E354,Table15[If Material Anything Other than "Lead" in Column E,Was Material Ever Previously Lead?],G354,Table15[Customer-Owned Portion],O354),Table15[Unique ID],0),0)))</f>
        <v>Non-lead</v>
      </c>
      <c r="X354"/>
    </row>
    <row r="355" spans="2:24" ht="30" x14ac:dyDescent="0.25">
      <c r="B355" s="145" t="s">
        <v>1470</v>
      </c>
      <c r="C355" s="31" t="s">
        <v>11505</v>
      </c>
      <c r="D355" s="31"/>
      <c r="E355" s="43" t="s">
        <v>52</v>
      </c>
      <c r="F355" s="42" t="s">
        <v>34</v>
      </c>
      <c r="G355" s="83" t="s">
        <v>34</v>
      </c>
      <c r="H355" s="168">
        <v>45349</v>
      </c>
      <c r="I355" s="31"/>
      <c r="J355" s="83" t="s">
        <v>188</v>
      </c>
      <c r="K355" s="31" t="s">
        <v>34</v>
      </c>
      <c r="L355" s="31"/>
      <c r="M355" s="168"/>
      <c r="N355" s="147"/>
      <c r="O355" s="43" t="s">
        <v>52</v>
      </c>
      <c r="P355" s="171">
        <v>45349</v>
      </c>
      <c r="Q355" s="31"/>
      <c r="R355" s="83" t="s">
        <v>188</v>
      </c>
      <c r="S355" s="31" t="s">
        <v>34</v>
      </c>
      <c r="T355" s="31"/>
      <c r="U355" s="168"/>
      <c r="V355" s="149"/>
      <c r="W355" s="140" t="str" cm="1">
        <f t="array" ref="W355">IF(SUM(LEN(B355:V355))=0,"",IF(OR(OR(ISBLANK(F355),SUM(LEN(C355),LEN(D355))=0),AND(NOT(E355="Unknown"),ISBLANK(J355)),AND(NOT(O355="Unknown"),ISBLANK(R355))),"Missing Information", INDEX(Table15[Entire Service Line Classification], MATCH(SUMIFS(Table15[Unique ID],Table15[System-Owned Portion],E355,Table15[If Material Anything Other than "Lead" in Column E,Was Material Ever Previously Lead?],G355,Table15[Customer-Owned Portion],O355),Table15[Unique ID],0),0)))</f>
        <v>Non-lead</v>
      </c>
      <c r="X355"/>
    </row>
    <row r="356" spans="2:24" ht="30" x14ac:dyDescent="0.25">
      <c r="B356" s="145" t="s">
        <v>1470</v>
      </c>
      <c r="C356" s="31" t="s">
        <v>11506</v>
      </c>
      <c r="D356" s="31"/>
      <c r="E356" s="43" t="s">
        <v>52</v>
      </c>
      <c r="F356" s="42" t="s">
        <v>34</v>
      </c>
      <c r="G356" s="83" t="s">
        <v>34</v>
      </c>
      <c r="H356" s="168">
        <v>45349</v>
      </c>
      <c r="I356" s="31"/>
      <c r="J356" s="83" t="s">
        <v>188</v>
      </c>
      <c r="K356" s="31" t="s">
        <v>34</v>
      </c>
      <c r="L356" s="31"/>
      <c r="M356" s="168"/>
      <c r="N356" s="147"/>
      <c r="O356" s="43" t="s">
        <v>52</v>
      </c>
      <c r="P356" s="171">
        <v>45349</v>
      </c>
      <c r="Q356" s="31"/>
      <c r="R356" s="83" t="s">
        <v>188</v>
      </c>
      <c r="S356" s="31" t="s">
        <v>34</v>
      </c>
      <c r="T356" s="31"/>
      <c r="U356" s="168"/>
      <c r="V356" s="149"/>
      <c r="W356" s="140" t="str" cm="1">
        <f t="array" ref="W356">IF(SUM(LEN(B356:V356))=0,"",IF(OR(OR(ISBLANK(F356),SUM(LEN(C356),LEN(D356))=0),AND(NOT(E356="Unknown"),ISBLANK(J356)),AND(NOT(O356="Unknown"),ISBLANK(R356))),"Missing Information", INDEX(Table15[Entire Service Line Classification], MATCH(SUMIFS(Table15[Unique ID],Table15[System-Owned Portion],E356,Table15[If Material Anything Other than "Lead" in Column E,Was Material Ever Previously Lead?],G356,Table15[Customer-Owned Portion],O356),Table15[Unique ID],0),0)))</f>
        <v>Non-lead</v>
      </c>
      <c r="X356"/>
    </row>
    <row r="357" spans="2:24" ht="30" x14ac:dyDescent="0.25">
      <c r="B357" s="145" t="s">
        <v>1470</v>
      </c>
      <c r="C357" s="31" t="s">
        <v>11507</v>
      </c>
      <c r="D357" s="31"/>
      <c r="E357" s="43" t="s">
        <v>52</v>
      </c>
      <c r="F357" s="42" t="s">
        <v>34</v>
      </c>
      <c r="G357" s="83" t="s">
        <v>34</v>
      </c>
      <c r="H357" s="168">
        <v>45349</v>
      </c>
      <c r="I357" s="31"/>
      <c r="J357" s="83" t="s">
        <v>188</v>
      </c>
      <c r="K357" s="31" t="s">
        <v>34</v>
      </c>
      <c r="L357" s="31"/>
      <c r="M357" s="168"/>
      <c r="N357" s="147"/>
      <c r="O357" s="43" t="s">
        <v>52</v>
      </c>
      <c r="P357" s="171">
        <v>45349</v>
      </c>
      <c r="Q357" s="31"/>
      <c r="R357" s="83" t="s">
        <v>188</v>
      </c>
      <c r="S357" s="31" t="s">
        <v>34</v>
      </c>
      <c r="T357" s="31"/>
      <c r="U357" s="168"/>
      <c r="V357" s="149"/>
      <c r="W357" s="140" t="str" cm="1">
        <f t="array" ref="W357">IF(SUM(LEN(B357:V357))=0,"",IF(OR(OR(ISBLANK(F357),SUM(LEN(C357),LEN(D357))=0),AND(NOT(E357="Unknown"),ISBLANK(J357)),AND(NOT(O357="Unknown"),ISBLANK(R357))),"Missing Information", INDEX(Table15[Entire Service Line Classification], MATCH(SUMIFS(Table15[Unique ID],Table15[System-Owned Portion],E357,Table15[If Material Anything Other than "Lead" in Column E,Was Material Ever Previously Lead?],G357,Table15[Customer-Owned Portion],O357),Table15[Unique ID],0),0)))</f>
        <v>Non-lead</v>
      </c>
      <c r="X357"/>
    </row>
    <row r="358" spans="2:24" ht="30" x14ac:dyDescent="0.25">
      <c r="B358" s="145" t="s">
        <v>5099</v>
      </c>
      <c r="C358" s="31" t="s">
        <v>12696</v>
      </c>
      <c r="D358" s="31"/>
      <c r="E358" s="43" t="s">
        <v>52</v>
      </c>
      <c r="F358" s="42" t="s">
        <v>34</v>
      </c>
      <c r="G358" s="83" t="s">
        <v>34</v>
      </c>
      <c r="H358" s="168">
        <v>45349</v>
      </c>
      <c r="I358" s="31"/>
      <c r="J358" s="83" t="s">
        <v>188</v>
      </c>
      <c r="K358" s="31" t="s">
        <v>34</v>
      </c>
      <c r="L358" s="31"/>
      <c r="M358" s="168"/>
      <c r="N358" s="147"/>
      <c r="O358" s="43" t="s">
        <v>52</v>
      </c>
      <c r="P358" s="171">
        <v>45349</v>
      </c>
      <c r="Q358" s="31"/>
      <c r="R358" s="83" t="s">
        <v>188</v>
      </c>
      <c r="S358" s="31" t="s">
        <v>34</v>
      </c>
      <c r="T358" s="31"/>
      <c r="U358" s="168"/>
      <c r="V358" s="149"/>
      <c r="W358" s="140" t="str" cm="1">
        <f t="array" ref="W358">IF(SUM(LEN(B358:V358))=0,"",IF(OR(OR(ISBLANK(F358),SUM(LEN(C358),LEN(D358))=0),AND(NOT(E358="Unknown"),ISBLANK(J358)),AND(NOT(O358="Unknown"),ISBLANK(R358))),"Missing Information", INDEX(Table15[Entire Service Line Classification], MATCH(SUMIFS(Table15[Unique ID],Table15[System-Owned Portion],E358,Table15[If Material Anything Other than "Lead" in Column E,Was Material Ever Previously Lead?],G358,Table15[Customer-Owned Portion],O358),Table15[Unique ID],0),0)))</f>
        <v>Non-lead</v>
      </c>
      <c r="X358"/>
    </row>
    <row r="359" spans="2:24" ht="30" x14ac:dyDescent="0.25">
      <c r="B359" s="145" t="s">
        <v>5100</v>
      </c>
      <c r="C359" s="31" t="s">
        <v>12697</v>
      </c>
      <c r="D359" s="31"/>
      <c r="E359" s="43" t="s">
        <v>52</v>
      </c>
      <c r="F359" s="42" t="s">
        <v>34</v>
      </c>
      <c r="G359" s="83" t="s">
        <v>34</v>
      </c>
      <c r="H359" s="168">
        <v>45349</v>
      </c>
      <c r="I359" s="31"/>
      <c r="J359" s="83" t="s">
        <v>188</v>
      </c>
      <c r="K359" s="31" t="s">
        <v>34</v>
      </c>
      <c r="L359" s="31"/>
      <c r="M359" s="168"/>
      <c r="N359" s="147"/>
      <c r="O359" s="43" t="s">
        <v>52</v>
      </c>
      <c r="P359" s="171">
        <v>45349</v>
      </c>
      <c r="Q359" s="31"/>
      <c r="R359" s="83" t="s">
        <v>188</v>
      </c>
      <c r="S359" s="31" t="s">
        <v>34</v>
      </c>
      <c r="T359" s="31"/>
      <c r="U359" s="168"/>
      <c r="V359" s="149"/>
      <c r="W359" s="140" t="str" cm="1">
        <f t="array" ref="W359">IF(SUM(LEN(B359:V359))=0,"",IF(OR(OR(ISBLANK(F359),SUM(LEN(C359),LEN(D359))=0),AND(NOT(E359="Unknown"),ISBLANK(J359)),AND(NOT(O359="Unknown"),ISBLANK(R359))),"Missing Information", INDEX(Table15[Entire Service Line Classification], MATCH(SUMIFS(Table15[Unique ID],Table15[System-Owned Portion],E359,Table15[If Material Anything Other than "Lead" in Column E,Was Material Ever Previously Lead?],G359,Table15[Customer-Owned Portion],O359),Table15[Unique ID],0),0)))</f>
        <v>Non-lead</v>
      </c>
      <c r="X359"/>
    </row>
    <row r="360" spans="2:24" ht="30" x14ac:dyDescent="0.25">
      <c r="B360" s="145" t="s">
        <v>6461</v>
      </c>
      <c r="C360" s="31" t="s">
        <v>14065</v>
      </c>
      <c r="D360" s="31"/>
      <c r="E360" s="43" t="s">
        <v>52</v>
      </c>
      <c r="F360" s="42" t="s">
        <v>34</v>
      </c>
      <c r="G360" s="83" t="s">
        <v>34</v>
      </c>
      <c r="H360" s="168">
        <v>45349</v>
      </c>
      <c r="I360" s="31"/>
      <c r="J360" s="83" t="s">
        <v>188</v>
      </c>
      <c r="K360" s="31" t="s">
        <v>34</v>
      </c>
      <c r="L360" s="31"/>
      <c r="M360" s="168"/>
      <c r="N360" s="147"/>
      <c r="O360" s="43" t="s">
        <v>52</v>
      </c>
      <c r="P360" s="171">
        <v>45349</v>
      </c>
      <c r="Q360" s="31"/>
      <c r="R360" s="83" t="s">
        <v>188</v>
      </c>
      <c r="S360" s="31" t="s">
        <v>34</v>
      </c>
      <c r="T360" s="31"/>
      <c r="U360" s="168"/>
      <c r="V360" s="149"/>
      <c r="W360" s="140" t="str" cm="1">
        <f t="array" ref="W360">IF(SUM(LEN(B360:V360))=0,"",IF(OR(OR(ISBLANK(F360),SUM(LEN(C360),LEN(D360))=0),AND(NOT(E360="Unknown"),ISBLANK(J360)),AND(NOT(O360="Unknown"),ISBLANK(R360))),"Missing Information", INDEX(Table15[Entire Service Line Classification], MATCH(SUMIFS(Table15[Unique ID],Table15[System-Owned Portion],E360,Table15[If Material Anything Other than "Lead" in Column E,Was Material Ever Previously Lead?],G360,Table15[Customer-Owned Portion],O360),Table15[Unique ID],0),0)))</f>
        <v>Non-lead</v>
      </c>
      <c r="X360"/>
    </row>
    <row r="361" spans="2:24" ht="30" x14ac:dyDescent="0.25">
      <c r="B361" s="145" t="s">
        <v>6462</v>
      </c>
      <c r="C361" s="31" t="s">
        <v>14066</v>
      </c>
      <c r="D361" s="31"/>
      <c r="E361" s="43" t="s">
        <v>52</v>
      </c>
      <c r="F361" s="42" t="s">
        <v>34</v>
      </c>
      <c r="G361" s="83" t="s">
        <v>34</v>
      </c>
      <c r="H361" s="168">
        <v>45349</v>
      </c>
      <c r="I361" s="31"/>
      <c r="J361" s="83" t="s">
        <v>188</v>
      </c>
      <c r="K361" s="31" t="s">
        <v>34</v>
      </c>
      <c r="L361" s="31"/>
      <c r="M361" s="168"/>
      <c r="N361" s="147"/>
      <c r="O361" s="43" t="s">
        <v>52</v>
      </c>
      <c r="P361" s="171">
        <v>45349</v>
      </c>
      <c r="Q361" s="31"/>
      <c r="R361" s="83" t="s">
        <v>188</v>
      </c>
      <c r="S361" s="31" t="s">
        <v>34</v>
      </c>
      <c r="T361" s="31"/>
      <c r="U361" s="168"/>
      <c r="V361" s="149"/>
      <c r="W361" s="140" t="str" cm="1">
        <f t="array" ref="W361">IF(SUM(LEN(B361:V361))=0,"",IF(OR(OR(ISBLANK(F361),SUM(LEN(C361),LEN(D361))=0),AND(NOT(E361="Unknown"),ISBLANK(J361)),AND(NOT(O361="Unknown"),ISBLANK(R361))),"Missing Information", INDEX(Table15[Entire Service Line Classification], MATCH(SUMIFS(Table15[Unique ID],Table15[System-Owned Portion],E361,Table15[If Material Anything Other than "Lead" in Column E,Was Material Ever Previously Lead?],G361,Table15[Customer-Owned Portion],O361),Table15[Unique ID],0),0)))</f>
        <v>Non-lead</v>
      </c>
      <c r="X361"/>
    </row>
    <row r="362" spans="2:24" ht="30" x14ac:dyDescent="0.25">
      <c r="B362" s="145" t="s">
        <v>7044</v>
      </c>
      <c r="C362" s="31" t="s">
        <v>14668</v>
      </c>
      <c r="D362" s="31"/>
      <c r="E362" s="43" t="s">
        <v>52</v>
      </c>
      <c r="F362" s="42" t="s">
        <v>34</v>
      </c>
      <c r="G362" s="83" t="s">
        <v>34</v>
      </c>
      <c r="H362" s="168">
        <v>45349</v>
      </c>
      <c r="I362" s="31"/>
      <c r="J362" s="83" t="s">
        <v>188</v>
      </c>
      <c r="K362" s="31" t="s">
        <v>34</v>
      </c>
      <c r="L362" s="31"/>
      <c r="M362" s="168"/>
      <c r="N362" s="147"/>
      <c r="O362" s="43" t="s">
        <v>52</v>
      </c>
      <c r="P362" s="171">
        <v>45349</v>
      </c>
      <c r="Q362" s="31"/>
      <c r="R362" s="83" t="s">
        <v>188</v>
      </c>
      <c r="S362" s="31" t="s">
        <v>34</v>
      </c>
      <c r="T362" s="31"/>
      <c r="U362" s="168"/>
      <c r="V362" s="149"/>
      <c r="W362" s="140" t="str" cm="1">
        <f t="array" ref="W362">IF(SUM(LEN(B362:V362))=0,"",IF(OR(OR(ISBLANK(F362),SUM(LEN(C362),LEN(D362))=0),AND(NOT(E362="Unknown"),ISBLANK(J362)),AND(NOT(O362="Unknown"),ISBLANK(R362))),"Missing Information", INDEX(Table15[Entire Service Line Classification], MATCH(SUMIFS(Table15[Unique ID],Table15[System-Owned Portion],E362,Table15[If Material Anything Other than "Lead" in Column E,Was Material Ever Previously Lead?],G362,Table15[Customer-Owned Portion],O362),Table15[Unique ID],0),0)))</f>
        <v>Non-lead</v>
      </c>
      <c r="X362"/>
    </row>
    <row r="363" spans="2:24" ht="30" x14ac:dyDescent="0.25">
      <c r="B363" s="145" t="s">
        <v>7045</v>
      </c>
      <c r="C363" s="31" t="s">
        <v>14669</v>
      </c>
      <c r="D363" s="31"/>
      <c r="E363" s="43" t="s">
        <v>52</v>
      </c>
      <c r="F363" s="42" t="s">
        <v>34</v>
      </c>
      <c r="G363" s="83" t="s">
        <v>34</v>
      </c>
      <c r="H363" s="168">
        <v>45349</v>
      </c>
      <c r="I363" s="31"/>
      <c r="J363" s="83" t="s">
        <v>188</v>
      </c>
      <c r="K363" s="31" t="s">
        <v>34</v>
      </c>
      <c r="L363" s="31"/>
      <c r="M363" s="168"/>
      <c r="N363" s="147"/>
      <c r="O363" s="43" t="s">
        <v>52</v>
      </c>
      <c r="P363" s="171">
        <v>45349</v>
      </c>
      <c r="Q363" s="31"/>
      <c r="R363" s="83" t="s">
        <v>188</v>
      </c>
      <c r="S363" s="31" t="s">
        <v>34</v>
      </c>
      <c r="T363" s="31"/>
      <c r="U363" s="168"/>
      <c r="V363" s="149"/>
      <c r="W363" s="140" t="str" cm="1">
        <f t="array" ref="W363">IF(SUM(LEN(B363:V363))=0,"",IF(OR(OR(ISBLANK(F363),SUM(LEN(C363),LEN(D363))=0),AND(NOT(E363="Unknown"),ISBLANK(J363)),AND(NOT(O363="Unknown"),ISBLANK(R363))),"Missing Information", INDEX(Table15[Entire Service Line Classification], MATCH(SUMIFS(Table15[Unique ID],Table15[System-Owned Portion],E363,Table15[If Material Anything Other than "Lead" in Column E,Was Material Ever Previously Lead?],G363,Table15[Customer-Owned Portion],O363),Table15[Unique ID],0),0)))</f>
        <v>Non-lead</v>
      </c>
      <c r="X363"/>
    </row>
    <row r="364" spans="2:24" ht="30" x14ac:dyDescent="0.25">
      <c r="B364" s="145" t="s">
        <v>7046</v>
      </c>
      <c r="C364" s="31" t="s">
        <v>14670</v>
      </c>
      <c r="D364" s="31"/>
      <c r="E364" s="43" t="s">
        <v>52</v>
      </c>
      <c r="F364" s="42" t="s">
        <v>34</v>
      </c>
      <c r="G364" s="83" t="s">
        <v>34</v>
      </c>
      <c r="H364" s="168">
        <v>45349</v>
      </c>
      <c r="I364" s="31"/>
      <c r="J364" s="83" t="s">
        <v>188</v>
      </c>
      <c r="K364" s="31" t="s">
        <v>34</v>
      </c>
      <c r="L364" s="31"/>
      <c r="M364" s="168"/>
      <c r="N364" s="147"/>
      <c r="O364" s="43" t="s">
        <v>52</v>
      </c>
      <c r="P364" s="171">
        <v>45349</v>
      </c>
      <c r="Q364" s="31"/>
      <c r="R364" s="83" t="s">
        <v>188</v>
      </c>
      <c r="S364" s="31" t="s">
        <v>34</v>
      </c>
      <c r="T364" s="31"/>
      <c r="U364" s="168"/>
      <c r="V364" s="149"/>
      <c r="W364" s="140" t="str" cm="1">
        <f t="array" ref="W364">IF(SUM(LEN(B364:V364))=0,"",IF(OR(OR(ISBLANK(F364),SUM(LEN(C364),LEN(D364))=0),AND(NOT(E364="Unknown"),ISBLANK(J364)),AND(NOT(O364="Unknown"),ISBLANK(R364))),"Missing Information", INDEX(Table15[Entire Service Line Classification], MATCH(SUMIFS(Table15[Unique ID],Table15[System-Owned Portion],E364,Table15[If Material Anything Other than "Lead" in Column E,Was Material Ever Previously Lead?],G364,Table15[Customer-Owned Portion],O364),Table15[Unique ID],0),0)))</f>
        <v>Non-lead</v>
      </c>
      <c r="X364"/>
    </row>
    <row r="365" spans="2:24" ht="30" x14ac:dyDescent="0.25">
      <c r="B365" s="145" t="s">
        <v>733</v>
      </c>
      <c r="C365" s="31" t="s">
        <v>8148</v>
      </c>
      <c r="D365" s="31"/>
      <c r="E365" s="43" t="s">
        <v>52</v>
      </c>
      <c r="F365" s="42" t="s">
        <v>34</v>
      </c>
      <c r="G365" s="83" t="s">
        <v>34</v>
      </c>
      <c r="H365" s="168">
        <v>45334</v>
      </c>
      <c r="I365" s="31"/>
      <c r="J365" s="83" t="s">
        <v>188</v>
      </c>
      <c r="K365" s="31" t="s">
        <v>34</v>
      </c>
      <c r="L365" s="31"/>
      <c r="M365" s="168"/>
      <c r="N365" s="147"/>
      <c r="O365" s="43" t="s">
        <v>52</v>
      </c>
      <c r="P365" s="171">
        <v>45334</v>
      </c>
      <c r="Q365" s="31"/>
      <c r="R365" s="83" t="s">
        <v>188</v>
      </c>
      <c r="S365" s="31" t="s">
        <v>34</v>
      </c>
      <c r="T365" s="31"/>
      <c r="U365" s="168"/>
      <c r="V365" s="149"/>
      <c r="W365" s="140" t="str" cm="1">
        <f t="array" ref="W365">IF(SUM(LEN(B365:V365))=0,"",IF(OR(OR(ISBLANK(F365),SUM(LEN(C365),LEN(D365))=0),AND(NOT(E365="Unknown"),ISBLANK(J365)),AND(NOT(O365="Unknown"),ISBLANK(R365))),"Missing Information", INDEX(Table15[Entire Service Line Classification], MATCH(SUMIFS(Table15[Unique ID],Table15[System-Owned Portion],E365,Table15[If Material Anything Other than "Lead" in Column E,Was Material Ever Previously Lead?],G365,Table15[Customer-Owned Portion],O365),Table15[Unique ID],0),0)))</f>
        <v>Non-lead</v>
      </c>
      <c r="X365"/>
    </row>
    <row r="366" spans="2:24" ht="30" x14ac:dyDescent="0.25">
      <c r="B366" s="145" t="s">
        <v>6616</v>
      </c>
      <c r="C366" s="31" t="s">
        <v>14219</v>
      </c>
      <c r="D366" s="31"/>
      <c r="E366" s="43" t="s">
        <v>52</v>
      </c>
      <c r="F366" s="42" t="s">
        <v>34</v>
      </c>
      <c r="G366" s="83" t="s">
        <v>34</v>
      </c>
      <c r="H366" s="168">
        <v>45323</v>
      </c>
      <c r="I366" s="31"/>
      <c r="J366" s="83" t="s">
        <v>188</v>
      </c>
      <c r="K366" s="31" t="s">
        <v>34</v>
      </c>
      <c r="L366" s="31"/>
      <c r="M366" s="168"/>
      <c r="N366" s="147"/>
      <c r="O366" s="43" t="s">
        <v>52</v>
      </c>
      <c r="P366" s="171">
        <v>45323</v>
      </c>
      <c r="Q366" s="31"/>
      <c r="R366" s="83" t="s">
        <v>188</v>
      </c>
      <c r="S366" s="31" t="s">
        <v>34</v>
      </c>
      <c r="T366" s="31"/>
      <c r="U366" s="168"/>
      <c r="V366" s="149"/>
      <c r="W366" s="140" t="str" cm="1">
        <f t="array" ref="W366">IF(SUM(LEN(B366:V366))=0,"",IF(OR(OR(ISBLANK(F366),SUM(LEN(C366),LEN(D366))=0),AND(NOT(E366="Unknown"),ISBLANK(J366)),AND(NOT(O366="Unknown"),ISBLANK(R366))),"Missing Information", INDEX(Table15[Entire Service Line Classification], MATCH(SUMIFS(Table15[Unique ID],Table15[System-Owned Portion],E366,Table15[If Material Anything Other than "Lead" in Column E,Was Material Ever Previously Lead?],G366,Table15[Customer-Owned Portion],O366),Table15[Unique ID],0),0)))</f>
        <v>Non-lead</v>
      </c>
      <c r="X366"/>
    </row>
    <row r="367" spans="2:24" ht="30" x14ac:dyDescent="0.25">
      <c r="B367" s="145" t="s">
        <v>728</v>
      </c>
      <c r="C367" s="31" t="s">
        <v>8143</v>
      </c>
      <c r="D367" s="31"/>
      <c r="E367" s="43" t="s">
        <v>52</v>
      </c>
      <c r="F367" s="42" t="s">
        <v>34</v>
      </c>
      <c r="G367" s="83" t="s">
        <v>34</v>
      </c>
      <c r="H367" s="168">
        <v>45322</v>
      </c>
      <c r="I367" s="31"/>
      <c r="J367" s="83" t="s">
        <v>188</v>
      </c>
      <c r="K367" s="31" t="s">
        <v>34</v>
      </c>
      <c r="L367" s="31"/>
      <c r="M367" s="168"/>
      <c r="N367" s="147"/>
      <c r="O367" s="43" t="s">
        <v>52</v>
      </c>
      <c r="P367" s="171">
        <v>45322</v>
      </c>
      <c r="Q367" s="31"/>
      <c r="R367" s="83" t="s">
        <v>188</v>
      </c>
      <c r="S367" s="31" t="s">
        <v>34</v>
      </c>
      <c r="T367" s="31"/>
      <c r="U367" s="168"/>
      <c r="V367" s="149"/>
      <c r="W367" s="140" t="str" cm="1">
        <f t="array" ref="W367">IF(SUM(LEN(B367:V367))=0,"",IF(OR(OR(ISBLANK(F367),SUM(LEN(C367),LEN(D367))=0),AND(NOT(E367="Unknown"),ISBLANK(J367)),AND(NOT(O367="Unknown"),ISBLANK(R367))),"Missing Information", INDEX(Table15[Entire Service Line Classification], MATCH(SUMIFS(Table15[Unique ID],Table15[System-Owned Portion],E367,Table15[If Material Anything Other than "Lead" in Column E,Was Material Ever Previously Lead?],G367,Table15[Customer-Owned Portion],O367),Table15[Unique ID],0),0)))</f>
        <v>Non-lead</v>
      </c>
      <c r="X367"/>
    </row>
    <row r="368" spans="2:24" ht="30" x14ac:dyDescent="0.25">
      <c r="B368" s="145" t="s">
        <v>1456</v>
      </c>
      <c r="C368" s="31" t="s">
        <v>8869</v>
      </c>
      <c r="D368" s="31"/>
      <c r="E368" s="43" t="s">
        <v>52</v>
      </c>
      <c r="F368" s="42" t="s">
        <v>34</v>
      </c>
      <c r="G368" s="83" t="s">
        <v>34</v>
      </c>
      <c r="H368" s="168">
        <v>45322</v>
      </c>
      <c r="I368" s="31"/>
      <c r="J368" s="83" t="s">
        <v>188</v>
      </c>
      <c r="K368" s="31" t="s">
        <v>34</v>
      </c>
      <c r="L368" s="31"/>
      <c r="M368" s="168"/>
      <c r="N368" s="147"/>
      <c r="O368" s="43" t="s">
        <v>52</v>
      </c>
      <c r="P368" s="171">
        <v>45322</v>
      </c>
      <c r="Q368" s="31"/>
      <c r="R368" s="83" t="s">
        <v>188</v>
      </c>
      <c r="S368" s="31" t="s">
        <v>34</v>
      </c>
      <c r="T368" s="31"/>
      <c r="U368" s="168"/>
      <c r="V368" s="149"/>
      <c r="W368" s="140" t="str" cm="1">
        <f t="array" ref="W368">IF(SUM(LEN(B368:V368))=0,"",IF(OR(OR(ISBLANK(F368),SUM(LEN(C368),LEN(D368))=0),AND(NOT(E368="Unknown"),ISBLANK(J368)),AND(NOT(O368="Unknown"),ISBLANK(R368))),"Missing Information", INDEX(Table15[Entire Service Line Classification], MATCH(SUMIFS(Table15[Unique ID],Table15[System-Owned Portion],E368,Table15[If Material Anything Other than "Lead" in Column E,Was Material Ever Previously Lead?],G368,Table15[Customer-Owned Portion],O368),Table15[Unique ID],0),0)))</f>
        <v>Non-lead</v>
      </c>
      <c r="X368"/>
    </row>
    <row r="369" spans="2:24" ht="30" x14ac:dyDescent="0.25">
      <c r="B369" s="145" t="s">
        <v>1877</v>
      </c>
      <c r="C369" s="31" t="s">
        <v>9301</v>
      </c>
      <c r="D369" s="31"/>
      <c r="E369" s="43" t="s">
        <v>52</v>
      </c>
      <c r="F369" s="42" t="s">
        <v>34</v>
      </c>
      <c r="G369" s="83" t="s">
        <v>34</v>
      </c>
      <c r="H369" s="168">
        <v>45322</v>
      </c>
      <c r="I369" s="31"/>
      <c r="J369" s="83" t="s">
        <v>188</v>
      </c>
      <c r="K369" s="31" t="s">
        <v>34</v>
      </c>
      <c r="L369" s="31"/>
      <c r="M369" s="168"/>
      <c r="N369" s="147"/>
      <c r="O369" s="43" t="s">
        <v>52</v>
      </c>
      <c r="P369" s="171">
        <v>45322</v>
      </c>
      <c r="Q369" s="31"/>
      <c r="R369" s="83" t="s">
        <v>188</v>
      </c>
      <c r="S369" s="31" t="s">
        <v>34</v>
      </c>
      <c r="T369" s="31"/>
      <c r="U369" s="168"/>
      <c r="V369" s="149"/>
      <c r="W369" s="140" t="str" cm="1">
        <f t="array" ref="W369">IF(SUM(LEN(B369:V369))=0,"",IF(OR(OR(ISBLANK(F369),SUM(LEN(C369),LEN(D369))=0),AND(NOT(E369="Unknown"),ISBLANK(J369)),AND(NOT(O369="Unknown"),ISBLANK(R369))),"Missing Information", INDEX(Table15[Entire Service Line Classification], MATCH(SUMIFS(Table15[Unique ID],Table15[System-Owned Portion],E369,Table15[If Material Anything Other than "Lead" in Column E,Was Material Ever Previously Lead?],G369,Table15[Customer-Owned Portion],O369),Table15[Unique ID],0),0)))</f>
        <v>Non-lead</v>
      </c>
      <c r="X369"/>
    </row>
    <row r="370" spans="2:24" ht="30" x14ac:dyDescent="0.25">
      <c r="B370" s="145" t="s">
        <v>4457</v>
      </c>
      <c r="C370" s="31" t="s">
        <v>12050</v>
      </c>
      <c r="D370" s="31"/>
      <c r="E370" s="43" t="s">
        <v>52</v>
      </c>
      <c r="F370" s="42" t="s">
        <v>34</v>
      </c>
      <c r="G370" s="83" t="s">
        <v>34</v>
      </c>
      <c r="H370" s="168">
        <v>45322</v>
      </c>
      <c r="I370" s="31"/>
      <c r="J370" s="83" t="s">
        <v>188</v>
      </c>
      <c r="K370" s="31" t="s">
        <v>34</v>
      </c>
      <c r="L370" s="31"/>
      <c r="M370" s="168"/>
      <c r="N370" s="147"/>
      <c r="O370" s="43" t="s">
        <v>52</v>
      </c>
      <c r="P370" s="171">
        <v>45322</v>
      </c>
      <c r="Q370" s="31"/>
      <c r="R370" s="83" t="s">
        <v>188</v>
      </c>
      <c r="S370" s="31" t="s">
        <v>34</v>
      </c>
      <c r="T370" s="31"/>
      <c r="U370" s="168"/>
      <c r="V370" s="149"/>
      <c r="W370" s="140" t="str" cm="1">
        <f t="array" ref="W370">IF(SUM(LEN(B370:V370))=0,"",IF(OR(OR(ISBLANK(F370),SUM(LEN(C370),LEN(D370))=0),AND(NOT(E370="Unknown"),ISBLANK(J370)),AND(NOT(O370="Unknown"),ISBLANK(R370))),"Missing Information", INDEX(Table15[Entire Service Line Classification], MATCH(SUMIFS(Table15[Unique ID],Table15[System-Owned Portion],E370,Table15[If Material Anything Other than "Lead" in Column E,Was Material Ever Previously Lead?],G370,Table15[Customer-Owned Portion],O370),Table15[Unique ID],0),0)))</f>
        <v>Non-lead</v>
      </c>
      <c r="X370"/>
    </row>
    <row r="371" spans="2:24" ht="30" x14ac:dyDescent="0.25">
      <c r="B371" s="145" t="s">
        <v>6223</v>
      </c>
      <c r="C371" s="31" t="s">
        <v>13825</v>
      </c>
      <c r="D371" s="31"/>
      <c r="E371" s="43" t="s">
        <v>52</v>
      </c>
      <c r="F371" s="42" t="s">
        <v>34</v>
      </c>
      <c r="G371" s="83" t="s">
        <v>34</v>
      </c>
      <c r="H371" s="168">
        <v>45322</v>
      </c>
      <c r="I371" s="31"/>
      <c r="J371" s="83" t="s">
        <v>188</v>
      </c>
      <c r="K371" s="31" t="s">
        <v>34</v>
      </c>
      <c r="L371" s="31"/>
      <c r="M371" s="168"/>
      <c r="N371" s="147"/>
      <c r="O371" s="43" t="s">
        <v>52</v>
      </c>
      <c r="P371" s="171">
        <v>45322</v>
      </c>
      <c r="Q371" s="31"/>
      <c r="R371" s="83" t="s">
        <v>188</v>
      </c>
      <c r="S371" s="31" t="s">
        <v>34</v>
      </c>
      <c r="T371" s="31"/>
      <c r="U371" s="168"/>
      <c r="V371" s="149"/>
      <c r="W371" s="140" t="str" cm="1">
        <f t="array" ref="W371">IF(SUM(LEN(B371:V371))=0,"",IF(OR(OR(ISBLANK(F371),SUM(LEN(C371),LEN(D371))=0),AND(NOT(E371="Unknown"),ISBLANK(J371)),AND(NOT(O371="Unknown"),ISBLANK(R371))),"Missing Information", INDEX(Table15[Entire Service Line Classification], MATCH(SUMIFS(Table15[Unique ID],Table15[System-Owned Portion],E371,Table15[If Material Anything Other than "Lead" in Column E,Was Material Ever Previously Lead?],G371,Table15[Customer-Owned Portion],O371),Table15[Unique ID],0),0)))</f>
        <v>Non-lead</v>
      </c>
      <c r="X371"/>
    </row>
    <row r="372" spans="2:24" ht="30" x14ac:dyDescent="0.25">
      <c r="B372" s="145" t="s">
        <v>6224</v>
      </c>
      <c r="C372" s="31" t="s">
        <v>13826</v>
      </c>
      <c r="D372" s="31"/>
      <c r="E372" s="43" t="s">
        <v>52</v>
      </c>
      <c r="F372" s="42" t="s">
        <v>34</v>
      </c>
      <c r="G372" s="83" t="s">
        <v>34</v>
      </c>
      <c r="H372" s="168">
        <v>45322</v>
      </c>
      <c r="I372" s="31"/>
      <c r="J372" s="83" t="s">
        <v>188</v>
      </c>
      <c r="K372" s="31" t="s">
        <v>34</v>
      </c>
      <c r="L372" s="31"/>
      <c r="M372" s="168"/>
      <c r="N372" s="147"/>
      <c r="O372" s="43" t="s">
        <v>52</v>
      </c>
      <c r="P372" s="171">
        <v>45322</v>
      </c>
      <c r="Q372" s="31"/>
      <c r="R372" s="83" t="s">
        <v>188</v>
      </c>
      <c r="S372" s="31" t="s">
        <v>34</v>
      </c>
      <c r="T372" s="31"/>
      <c r="U372" s="168"/>
      <c r="V372" s="149"/>
      <c r="W372" s="140" t="str" cm="1">
        <f t="array" ref="W372">IF(SUM(LEN(B372:V372))=0,"",IF(OR(OR(ISBLANK(F372),SUM(LEN(C372),LEN(D372))=0),AND(NOT(E372="Unknown"),ISBLANK(J372)),AND(NOT(O372="Unknown"),ISBLANK(R372))),"Missing Information", INDEX(Table15[Entire Service Line Classification], MATCH(SUMIFS(Table15[Unique ID],Table15[System-Owned Portion],E372,Table15[If Material Anything Other than "Lead" in Column E,Was Material Ever Previously Lead?],G372,Table15[Customer-Owned Portion],O372),Table15[Unique ID],0),0)))</f>
        <v>Non-lead</v>
      </c>
      <c r="X372"/>
    </row>
    <row r="373" spans="2:24" ht="30" x14ac:dyDescent="0.25">
      <c r="B373" s="145" t="s">
        <v>6615</v>
      </c>
      <c r="C373" s="31" t="s">
        <v>14218</v>
      </c>
      <c r="D373" s="31"/>
      <c r="E373" s="43" t="s">
        <v>52</v>
      </c>
      <c r="F373" s="42" t="s">
        <v>34</v>
      </c>
      <c r="G373" s="83" t="s">
        <v>34</v>
      </c>
      <c r="H373" s="168">
        <v>45322</v>
      </c>
      <c r="I373" s="31"/>
      <c r="J373" s="83" t="s">
        <v>188</v>
      </c>
      <c r="K373" s="31" t="s">
        <v>34</v>
      </c>
      <c r="L373" s="31"/>
      <c r="M373" s="168"/>
      <c r="N373" s="147"/>
      <c r="O373" s="43" t="s">
        <v>52</v>
      </c>
      <c r="P373" s="171">
        <v>45322</v>
      </c>
      <c r="Q373" s="31"/>
      <c r="R373" s="83" t="s">
        <v>188</v>
      </c>
      <c r="S373" s="31" t="s">
        <v>34</v>
      </c>
      <c r="T373" s="31"/>
      <c r="U373" s="168"/>
      <c r="V373" s="149"/>
      <c r="W373" s="140" t="str" cm="1">
        <f t="array" ref="W373">IF(SUM(LEN(B373:V373))=0,"",IF(OR(OR(ISBLANK(F373),SUM(LEN(C373),LEN(D373))=0),AND(NOT(E373="Unknown"),ISBLANK(J373)),AND(NOT(O373="Unknown"),ISBLANK(R373))),"Missing Information", INDEX(Table15[Entire Service Line Classification], MATCH(SUMIFS(Table15[Unique ID],Table15[System-Owned Portion],E373,Table15[If Material Anything Other than "Lead" in Column E,Was Material Ever Previously Lead?],G373,Table15[Customer-Owned Portion],O373),Table15[Unique ID],0),0)))</f>
        <v>Non-lead</v>
      </c>
      <c r="X373"/>
    </row>
    <row r="374" spans="2:24" ht="30" x14ac:dyDescent="0.25">
      <c r="B374" s="145" t="s">
        <v>3091</v>
      </c>
      <c r="C374" s="31" t="s">
        <v>10523</v>
      </c>
      <c r="D374" s="31"/>
      <c r="E374" s="43" t="s">
        <v>52</v>
      </c>
      <c r="F374" s="42" t="s">
        <v>34</v>
      </c>
      <c r="G374" s="83" t="s">
        <v>34</v>
      </c>
      <c r="H374" s="168">
        <v>45321</v>
      </c>
      <c r="I374" s="31"/>
      <c r="J374" s="83" t="s">
        <v>188</v>
      </c>
      <c r="K374" s="31" t="s">
        <v>34</v>
      </c>
      <c r="L374" s="31"/>
      <c r="M374" s="168"/>
      <c r="N374" s="147"/>
      <c r="O374" s="43" t="s">
        <v>52</v>
      </c>
      <c r="P374" s="171">
        <v>45321</v>
      </c>
      <c r="Q374" s="31"/>
      <c r="R374" s="83" t="s">
        <v>188</v>
      </c>
      <c r="S374" s="31" t="s">
        <v>34</v>
      </c>
      <c r="T374" s="31"/>
      <c r="U374" s="168"/>
      <c r="V374" s="149"/>
      <c r="W374" s="140" t="str" cm="1">
        <f t="array" ref="W374">IF(SUM(LEN(B374:V374))=0,"",IF(OR(OR(ISBLANK(F374),SUM(LEN(C374),LEN(D374))=0),AND(NOT(E374="Unknown"),ISBLANK(J374)),AND(NOT(O374="Unknown"),ISBLANK(R374))),"Missing Information", INDEX(Table15[Entire Service Line Classification], MATCH(SUMIFS(Table15[Unique ID],Table15[System-Owned Portion],E374,Table15[If Material Anything Other than "Lead" in Column E,Was Material Ever Previously Lead?],G374,Table15[Customer-Owned Portion],O374),Table15[Unique ID],0),0)))</f>
        <v>Non-lead</v>
      </c>
      <c r="X374"/>
    </row>
    <row r="375" spans="2:24" ht="30" x14ac:dyDescent="0.25">
      <c r="B375" s="145" t="s">
        <v>1470</v>
      </c>
      <c r="C375" s="31" t="s">
        <v>11415</v>
      </c>
      <c r="D375" s="31"/>
      <c r="E375" s="43" t="s">
        <v>52</v>
      </c>
      <c r="F375" s="42" t="s">
        <v>34</v>
      </c>
      <c r="G375" s="83" t="s">
        <v>34</v>
      </c>
      <c r="H375" s="168">
        <v>45321</v>
      </c>
      <c r="I375" s="31"/>
      <c r="J375" s="83" t="s">
        <v>188</v>
      </c>
      <c r="K375" s="31" t="s">
        <v>34</v>
      </c>
      <c r="L375" s="31"/>
      <c r="M375" s="168"/>
      <c r="N375" s="147"/>
      <c r="O375" s="43" t="s">
        <v>52</v>
      </c>
      <c r="P375" s="171">
        <v>45321</v>
      </c>
      <c r="Q375" s="31"/>
      <c r="R375" s="83" t="s">
        <v>188</v>
      </c>
      <c r="S375" s="31" t="s">
        <v>34</v>
      </c>
      <c r="T375" s="31"/>
      <c r="U375" s="168"/>
      <c r="V375" s="149"/>
      <c r="W375" s="140" t="str" cm="1">
        <f t="array" ref="W375">IF(SUM(LEN(B375:V375))=0,"",IF(OR(OR(ISBLANK(F375),SUM(LEN(C375),LEN(D375))=0),AND(NOT(E375="Unknown"),ISBLANK(J375)),AND(NOT(O375="Unknown"),ISBLANK(R375))),"Missing Information", INDEX(Table15[Entire Service Line Classification], MATCH(SUMIFS(Table15[Unique ID],Table15[System-Owned Portion],E375,Table15[If Material Anything Other than "Lead" in Column E,Was Material Ever Previously Lead?],G375,Table15[Customer-Owned Portion],O375),Table15[Unique ID],0),0)))</f>
        <v>Non-lead</v>
      </c>
      <c r="X375"/>
    </row>
    <row r="376" spans="2:24" ht="30" x14ac:dyDescent="0.25">
      <c r="B376" s="145" t="s">
        <v>1470</v>
      </c>
      <c r="C376" s="31" t="s">
        <v>11418</v>
      </c>
      <c r="D376" s="31"/>
      <c r="E376" s="43" t="s">
        <v>52</v>
      </c>
      <c r="F376" s="42" t="s">
        <v>34</v>
      </c>
      <c r="G376" s="83" t="s">
        <v>34</v>
      </c>
      <c r="H376" s="168">
        <v>45321</v>
      </c>
      <c r="I376" s="31"/>
      <c r="J376" s="83" t="s">
        <v>188</v>
      </c>
      <c r="K376" s="31" t="s">
        <v>34</v>
      </c>
      <c r="L376" s="31"/>
      <c r="M376" s="168"/>
      <c r="N376" s="147"/>
      <c r="O376" s="43" t="s">
        <v>52</v>
      </c>
      <c r="P376" s="171">
        <v>45321</v>
      </c>
      <c r="Q376" s="31"/>
      <c r="R376" s="83" t="s">
        <v>188</v>
      </c>
      <c r="S376" s="31" t="s">
        <v>34</v>
      </c>
      <c r="T376" s="31"/>
      <c r="U376" s="168"/>
      <c r="V376" s="149"/>
      <c r="W376" s="140" t="str" cm="1">
        <f t="array" ref="W376">IF(SUM(LEN(B376:V376))=0,"",IF(OR(OR(ISBLANK(F376),SUM(LEN(C376),LEN(D376))=0),AND(NOT(E376="Unknown"),ISBLANK(J376)),AND(NOT(O376="Unknown"),ISBLANK(R376))),"Missing Information", INDEX(Table15[Entire Service Line Classification], MATCH(SUMIFS(Table15[Unique ID],Table15[System-Owned Portion],E376,Table15[If Material Anything Other than "Lead" in Column E,Was Material Ever Previously Lead?],G376,Table15[Customer-Owned Portion],O376),Table15[Unique ID],0),0)))</f>
        <v>Non-lead</v>
      </c>
      <c r="X376"/>
    </row>
    <row r="377" spans="2:24" ht="30" x14ac:dyDescent="0.25">
      <c r="B377" s="145" t="s">
        <v>1470</v>
      </c>
      <c r="C377" s="31" t="s">
        <v>11450</v>
      </c>
      <c r="D377" s="31"/>
      <c r="E377" s="43" t="s">
        <v>52</v>
      </c>
      <c r="F377" s="42" t="s">
        <v>34</v>
      </c>
      <c r="G377" s="83" t="s">
        <v>34</v>
      </c>
      <c r="H377" s="168">
        <v>45321</v>
      </c>
      <c r="I377" s="31"/>
      <c r="J377" s="83" t="s">
        <v>188</v>
      </c>
      <c r="K377" s="31" t="s">
        <v>34</v>
      </c>
      <c r="L377" s="31"/>
      <c r="M377" s="168"/>
      <c r="N377" s="147"/>
      <c r="O377" s="43" t="s">
        <v>52</v>
      </c>
      <c r="P377" s="171">
        <v>45321</v>
      </c>
      <c r="Q377" s="31"/>
      <c r="R377" s="83" t="s">
        <v>188</v>
      </c>
      <c r="S377" s="31" t="s">
        <v>34</v>
      </c>
      <c r="T377" s="31"/>
      <c r="U377" s="168"/>
      <c r="V377" s="149"/>
      <c r="W377" s="140" t="str" cm="1">
        <f t="array" ref="W377">IF(SUM(LEN(B377:V377))=0,"",IF(OR(OR(ISBLANK(F377),SUM(LEN(C377),LEN(D377))=0),AND(NOT(E377="Unknown"),ISBLANK(J377)),AND(NOT(O377="Unknown"),ISBLANK(R377))),"Missing Information", INDEX(Table15[Entire Service Line Classification], MATCH(SUMIFS(Table15[Unique ID],Table15[System-Owned Portion],E377,Table15[If Material Anything Other than "Lead" in Column E,Was Material Ever Previously Lead?],G377,Table15[Customer-Owned Portion],O377),Table15[Unique ID],0),0)))</f>
        <v>Non-lead</v>
      </c>
      <c r="X377"/>
    </row>
    <row r="378" spans="2:24" ht="30" x14ac:dyDescent="0.25">
      <c r="B378" s="145" t="s">
        <v>1470</v>
      </c>
      <c r="C378" s="31" t="s">
        <v>11465</v>
      </c>
      <c r="D378" s="31"/>
      <c r="E378" s="43" t="s">
        <v>52</v>
      </c>
      <c r="F378" s="42" t="s">
        <v>34</v>
      </c>
      <c r="G378" s="83" t="s">
        <v>34</v>
      </c>
      <c r="H378" s="168">
        <v>45321</v>
      </c>
      <c r="I378" s="31"/>
      <c r="J378" s="83" t="s">
        <v>188</v>
      </c>
      <c r="K378" s="31" t="s">
        <v>34</v>
      </c>
      <c r="L378" s="31"/>
      <c r="M378" s="168"/>
      <c r="N378" s="147"/>
      <c r="O378" s="43" t="s">
        <v>52</v>
      </c>
      <c r="P378" s="171">
        <v>45321</v>
      </c>
      <c r="Q378" s="31"/>
      <c r="R378" s="83" t="s">
        <v>188</v>
      </c>
      <c r="S378" s="31" t="s">
        <v>34</v>
      </c>
      <c r="T378" s="31"/>
      <c r="U378" s="168"/>
      <c r="V378" s="149"/>
      <c r="W378" s="140" t="str" cm="1">
        <f t="array" ref="W378">IF(SUM(LEN(B378:V378))=0,"",IF(OR(OR(ISBLANK(F378),SUM(LEN(C378),LEN(D378))=0),AND(NOT(E378="Unknown"),ISBLANK(J378)),AND(NOT(O378="Unknown"),ISBLANK(R378))),"Missing Information", INDEX(Table15[Entire Service Line Classification], MATCH(SUMIFS(Table15[Unique ID],Table15[System-Owned Portion],E378,Table15[If Material Anything Other than "Lead" in Column E,Was Material Ever Previously Lead?],G378,Table15[Customer-Owned Portion],O378),Table15[Unique ID],0),0)))</f>
        <v>Non-lead</v>
      </c>
      <c r="X378"/>
    </row>
    <row r="379" spans="2:24" ht="30" x14ac:dyDescent="0.25">
      <c r="B379" s="145" t="s">
        <v>1470</v>
      </c>
      <c r="C379" s="31" t="s">
        <v>11482</v>
      </c>
      <c r="D379" s="31"/>
      <c r="E379" s="43" t="s">
        <v>52</v>
      </c>
      <c r="F379" s="42" t="s">
        <v>34</v>
      </c>
      <c r="G379" s="83" t="s">
        <v>34</v>
      </c>
      <c r="H379" s="168">
        <v>45321</v>
      </c>
      <c r="I379" s="31"/>
      <c r="J379" s="83" t="s">
        <v>188</v>
      </c>
      <c r="K379" s="31" t="s">
        <v>34</v>
      </c>
      <c r="L379" s="31"/>
      <c r="M379" s="168"/>
      <c r="N379" s="147"/>
      <c r="O379" s="43" t="s">
        <v>52</v>
      </c>
      <c r="P379" s="171">
        <v>45321</v>
      </c>
      <c r="Q379" s="31"/>
      <c r="R379" s="83" t="s">
        <v>188</v>
      </c>
      <c r="S379" s="31" t="s">
        <v>34</v>
      </c>
      <c r="T379" s="31"/>
      <c r="U379" s="168"/>
      <c r="V379" s="149"/>
      <c r="W379" s="140" t="str" cm="1">
        <f t="array" ref="W379">IF(SUM(LEN(B379:V379))=0,"",IF(OR(OR(ISBLANK(F379),SUM(LEN(C379),LEN(D379))=0),AND(NOT(E379="Unknown"),ISBLANK(J379)),AND(NOT(O379="Unknown"),ISBLANK(R379))),"Missing Information", INDEX(Table15[Entire Service Line Classification], MATCH(SUMIFS(Table15[Unique ID],Table15[System-Owned Portion],E379,Table15[If Material Anything Other than "Lead" in Column E,Was Material Ever Previously Lead?],G379,Table15[Customer-Owned Portion],O379),Table15[Unique ID],0),0)))</f>
        <v>Non-lead</v>
      </c>
      <c r="X379"/>
    </row>
    <row r="380" spans="2:24" ht="30" x14ac:dyDescent="0.25">
      <c r="B380" s="145" t="s">
        <v>1470</v>
      </c>
      <c r="C380" s="31" t="s">
        <v>11508</v>
      </c>
      <c r="D380" s="31"/>
      <c r="E380" s="43" t="s">
        <v>52</v>
      </c>
      <c r="F380" s="42" t="s">
        <v>34</v>
      </c>
      <c r="G380" s="83" t="s">
        <v>34</v>
      </c>
      <c r="H380" s="168">
        <v>45321</v>
      </c>
      <c r="I380" s="31"/>
      <c r="J380" s="83" t="s">
        <v>188</v>
      </c>
      <c r="K380" s="31" t="s">
        <v>34</v>
      </c>
      <c r="L380" s="31"/>
      <c r="M380" s="168"/>
      <c r="N380" s="147"/>
      <c r="O380" s="43" t="s">
        <v>52</v>
      </c>
      <c r="P380" s="171">
        <v>45321</v>
      </c>
      <c r="Q380" s="31"/>
      <c r="R380" s="83" t="s">
        <v>188</v>
      </c>
      <c r="S380" s="31" t="s">
        <v>34</v>
      </c>
      <c r="T380" s="31"/>
      <c r="U380" s="168"/>
      <c r="V380" s="149"/>
      <c r="W380" s="140" t="str" cm="1">
        <f t="array" ref="W380">IF(SUM(LEN(B380:V380))=0,"",IF(OR(OR(ISBLANK(F380),SUM(LEN(C380),LEN(D380))=0),AND(NOT(E380="Unknown"),ISBLANK(J380)),AND(NOT(O380="Unknown"),ISBLANK(R380))),"Missing Information", INDEX(Table15[Entire Service Line Classification], MATCH(SUMIFS(Table15[Unique ID],Table15[System-Owned Portion],E380,Table15[If Material Anything Other than "Lead" in Column E,Was Material Ever Previously Lead?],G380,Table15[Customer-Owned Portion],O380),Table15[Unique ID],0),0)))</f>
        <v>Non-lead</v>
      </c>
      <c r="X380"/>
    </row>
    <row r="381" spans="2:24" ht="30" x14ac:dyDescent="0.25">
      <c r="B381" s="145" t="s">
        <v>519</v>
      </c>
      <c r="C381" s="31" t="s">
        <v>7934</v>
      </c>
      <c r="D381" s="31"/>
      <c r="E381" s="43" t="s">
        <v>52</v>
      </c>
      <c r="F381" s="42" t="s">
        <v>34</v>
      </c>
      <c r="G381" s="83" t="s">
        <v>34</v>
      </c>
      <c r="H381" s="168">
        <v>45320</v>
      </c>
      <c r="I381" s="31"/>
      <c r="J381" s="83" t="s">
        <v>188</v>
      </c>
      <c r="K381" s="31" t="s">
        <v>34</v>
      </c>
      <c r="L381" s="31"/>
      <c r="M381" s="168"/>
      <c r="N381" s="147"/>
      <c r="O381" s="43" t="s">
        <v>52</v>
      </c>
      <c r="P381" s="171">
        <v>45320</v>
      </c>
      <c r="Q381" s="31"/>
      <c r="R381" s="83" t="s">
        <v>188</v>
      </c>
      <c r="S381" s="31" t="s">
        <v>34</v>
      </c>
      <c r="T381" s="31"/>
      <c r="U381" s="168"/>
      <c r="V381" s="149"/>
      <c r="W381" s="140" t="str" cm="1">
        <f t="array" ref="W381">IF(SUM(LEN(B381:V381))=0,"",IF(OR(OR(ISBLANK(F381),SUM(LEN(C381),LEN(D381))=0),AND(NOT(E381="Unknown"),ISBLANK(J381)),AND(NOT(O381="Unknown"),ISBLANK(R381))),"Missing Information", INDEX(Table15[Entire Service Line Classification], MATCH(SUMIFS(Table15[Unique ID],Table15[System-Owned Portion],E381,Table15[If Material Anything Other than "Lead" in Column E,Was Material Ever Previously Lead?],G381,Table15[Customer-Owned Portion],O381),Table15[Unique ID],0),0)))</f>
        <v>Non-lead</v>
      </c>
      <c r="X381"/>
    </row>
    <row r="382" spans="2:24" ht="30" x14ac:dyDescent="0.25">
      <c r="B382" s="145" t="s">
        <v>3090</v>
      </c>
      <c r="C382" s="31" t="s">
        <v>10522</v>
      </c>
      <c r="D382" s="31"/>
      <c r="E382" s="43" t="s">
        <v>52</v>
      </c>
      <c r="F382" s="42" t="s">
        <v>34</v>
      </c>
      <c r="G382" s="83" t="s">
        <v>34</v>
      </c>
      <c r="H382" s="168">
        <v>45320</v>
      </c>
      <c r="I382" s="31"/>
      <c r="J382" s="83" t="s">
        <v>188</v>
      </c>
      <c r="K382" s="31" t="s">
        <v>34</v>
      </c>
      <c r="L382" s="31"/>
      <c r="M382" s="168"/>
      <c r="N382" s="147"/>
      <c r="O382" s="43" t="s">
        <v>52</v>
      </c>
      <c r="P382" s="171">
        <v>45320</v>
      </c>
      <c r="Q382" s="31"/>
      <c r="R382" s="83" t="s">
        <v>188</v>
      </c>
      <c r="S382" s="31" t="s">
        <v>34</v>
      </c>
      <c r="T382" s="31"/>
      <c r="U382" s="168"/>
      <c r="V382" s="149"/>
      <c r="W382" s="140" t="str" cm="1">
        <f t="array" ref="W382">IF(SUM(LEN(B382:V382))=0,"",IF(OR(OR(ISBLANK(F382),SUM(LEN(C382),LEN(D382))=0),AND(NOT(E382="Unknown"),ISBLANK(J382)),AND(NOT(O382="Unknown"),ISBLANK(R382))),"Missing Information", INDEX(Table15[Entire Service Line Classification], MATCH(SUMIFS(Table15[Unique ID],Table15[System-Owned Portion],E382,Table15[If Material Anything Other than "Lead" in Column E,Was Material Ever Previously Lead?],G382,Table15[Customer-Owned Portion],O382),Table15[Unique ID],0),0)))</f>
        <v>Non-lead</v>
      </c>
      <c r="X382"/>
    </row>
    <row r="383" spans="2:24" ht="30" x14ac:dyDescent="0.25">
      <c r="B383" s="145" t="s">
        <v>5091</v>
      </c>
      <c r="C383" s="31" t="s">
        <v>12688</v>
      </c>
      <c r="D383" s="31"/>
      <c r="E383" s="43" t="s">
        <v>52</v>
      </c>
      <c r="F383" s="42" t="s">
        <v>34</v>
      </c>
      <c r="G383" s="83" t="s">
        <v>34</v>
      </c>
      <c r="H383" s="168">
        <v>45320</v>
      </c>
      <c r="I383" s="31"/>
      <c r="J383" s="83" t="s">
        <v>188</v>
      </c>
      <c r="K383" s="31" t="s">
        <v>34</v>
      </c>
      <c r="L383" s="31"/>
      <c r="M383" s="168"/>
      <c r="N383" s="147"/>
      <c r="O383" s="43" t="s">
        <v>52</v>
      </c>
      <c r="P383" s="171">
        <v>45320</v>
      </c>
      <c r="Q383" s="31"/>
      <c r="R383" s="83" t="s">
        <v>188</v>
      </c>
      <c r="S383" s="31" t="s">
        <v>34</v>
      </c>
      <c r="T383" s="31"/>
      <c r="U383" s="168"/>
      <c r="V383" s="149"/>
      <c r="W383" s="140" t="str" cm="1">
        <f t="array" ref="W383">IF(SUM(LEN(B383:V383))=0,"",IF(OR(OR(ISBLANK(F383),SUM(LEN(C383),LEN(D383))=0),AND(NOT(E383="Unknown"),ISBLANK(J383)),AND(NOT(O383="Unknown"),ISBLANK(R383))),"Missing Information", INDEX(Table15[Entire Service Line Classification], MATCH(SUMIFS(Table15[Unique ID],Table15[System-Owned Portion],E383,Table15[If Material Anything Other than "Lead" in Column E,Was Material Ever Previously Lead?],G383,Table15[Customer-Owned Portion],O383),Table15[Unique ID],0),0)))</f>
        <v>Non-lead</v>
      </c>
      <c r="X383"/>
    </row>
    <row r="384" spans="2:24" ht="30" x14ac:dyDescent="0.25">
      <c r="B384" s="145" t="s">
        <v>4183</v>
      </c>
      <c r="C384" s="31" t="s">
        <v>11764</v>
      </c>
      <c r="D384" s="31"/>
      <c r="E384" s="43" t="s">
        <v>52</v>
      </c>
      <c r="F384" s="42" t="s">
        <v>34</v>
      </c>
      <c r="G384" s="83" t="s">
        <v>34</v>
      </c>
      <c r="H384" s="168">
        <v>45302</v>
      </c>
      <c r="I384" s="31"/>
      <c r="J384" s="83" t="s">
        <v>188</v>
      </c>
      <c r="K384" s="31" t="s">
        <v>34</v>
      </c>
      <c r="L384" s="31"/>
      <c r="M384" s="168"/>
      <c r="N384" s="147"/>
      <c r="O384" s="43" t="s">
        <v>52</v>
      </c>
      <c r="P384" s="171">
        <v>45302</v>
      </c>
      <c r="Q384" s="31"/>
      <c r="R384" s="83" t="s">
        <v>188</v>
      </c>
      <c r="S384" s="31" t="s">
        <v>34</v>
      </c>
      <c r="T384" s="31"/>
      <c r="U384" s="168"/>
      <c r="V384" s="149"/>
      <c r="W384" s="140" t="str" cm="1">
        <f t="array" ref="W384">IF(SUM(LEN(B384:V384))=0,"",IF(OR(OR(ISBLANK(F384),SUM(LEN(C384),LEN(D384))=0),AND(NOT(E384="Unknown"),ISBLANK(J384)),AND(NOT(O384="Unknown"),ISBLANK(R384))),"Missing Information", INDEX(Table15[Entire Service Line Classification], MATCH(SUMIFS(Table15[Unique ID],Table15[System-Owned Portion],E384,Table15[If Material Anything Other than "Lead" in Column E,Was Material Ever Previously Lead?],G384,Table15[Customer-Owned Portion],O384),Table15[Unique ID],0),0)))</f>
        <v>Non-lead</v>
      </c>
      <c r="X384"/>
    </row>
    <row r="385" spans="2:24" ht="30" x14ac:dyDescent="0.25">
      <c r="B385" s="145" t="s">
        <v>1470</v>
      </c>
      <c r="C385" s="31" t="s">
        <v>10541</v>
      </c>
      <c r="D385" s="31"/>
      <c r="E385" s="43" t="s">
        <v>52</v>
      </c>
      <c r="F385" s="42" t="s">
        <v>34</v>
      </c>
      <c r="G385" s="83" t="s">
        <v>34</v>
      </c>
      <c r="H385" s="168">
        <v>45293</v>
      </c>
      <c r="I385" s="31"/>
      <c r="J385" s="83" t="s">
        <v>188</v>
      </c>
      <c r="K385" s="31" t="s">
        <v>34</v>
      </c>
      <c r="L385" s="31"/>
      <c r="M385" s="168"/>
      <c r="N385" s="147"/>
      <c r="O385" s="43" t="s">
        <v>52</v>
      </c>
      <c r="P385" s="171">
        <v>45293</v>
      </c>
      <c r="Q385" s="31"/>
      <c r="R385" s="83" t="s">
        <v>188</v>
      </c>
      <c r="S385" s="31" t="s">
        <v>34</v>
      </c>
      <c r="T385" s="31"/>
      <c r="U385" s="168"/>
      <c r="V385" s="149"/>
      <c r="W385" s="140" t="str" cm="1">
        <f t="array" ref="W385">IF(SUM(LEN(B385:V385))=0,"",IF(OR(OR(ISBLANK(F385),SUM(LEN(C385),LEN(D385))=0),AND(NOT(E385="Unknown"),ISBLANK(J385)),AND(NOT(O385="Unknown"),ISBLANK(R385))),"Missing Information", INDEX(Table15[Entire Service Line Classification], MATCH(SUMIFS(Table15[Unique ID],Table15[System-Owned Portion],E385,Table15[If Material Anything Other than "Lead" in Column E,Was Material Ever Previously Lead?],G385,Table15[Customer-Owned Portion],O385),Table15[Unique ID],0),0)))</f>
        <v>Non-lead</v>
      </c>
      <c r="X385"/>
    </row>
    <row r="386" spans="2:24" ht="30" x14ac:dyDescent="0.25">
      <c r="B386" s="145" t="s">
        <v>3713</v>
      </c>
      <c r="C386" s="31" t="s">
        <v>11195</v>
      </c>
      <c r="D386" s="31"/>
      <c r="E386" s="43" t="s">
        <v>52</v>
      </c>
      <c r="F386" s="42" t="s">
        <v>34</v>
      </c>
      <c r="G386" s="83" t="s">
        <v>34</v>
      </c>
      <c r="H386" s="168">
        <v>45293</v>
      </c>
      <c r="I386" s="31"/>
      <c r="J386" s="83" t="s">
        <v>188</v>
      </c>
      <c r="K386" s="31" t="s">
        <v>34</v>
      </c>
      <c r="L386" s="31"/>
      <c r="M386" s="168"/>
      <c r="N386" s="147"/>
      <c r="O386" s="43" t="s">
        <v>52</v>
      </c>
      <c r="P386" s="171">
        <v>45293</v>
      </c>
      <c r="Q386" s="31"/>
      <c r="R386" s="83" t="s">
        <v>188</v>
      </c>
      <c r="S386" s="31" t="s">
        <v>34</v>
      </c>
      <c r="T386" s="31"/>
      <c r="U386" s="168"/>
      <c r="V386" s="149"/>
      <c r="W386" s="140" t="str" cm="1">
        <f t="array" ref="W386">IF(SUM(LEN(B386:V386))=0,"",IF(OR(OR(ISBLANK(F386),SUM(LEN(C386),LEN(D386))=0),AND(NOT(E386="Unknown"),ISBLANK(J386)),AND(NOT(O386="Unknown"),ISBLANK(R386))),"Missing Information", INDEX(Table15[Entire Service Line Classification], MATCH(SUMIFS(Table15[Unique ID],Table15[System-Owned Portion],E386,Table15[If Material Anything Other than "Lead" in Column E,Was Material Ever Previously Lead?],G386,Table15[Customer-Owned Portion],O386),Table15[Unique ID],0),0)))</f>
        <v>Non-lead</v>
      </c>
      <c r="X386"/>
    </row>
    <row r="387" spans="2:24" ht="30" x14ac:dyDescent="0.25">
      <c r="B387" s="145" t="s">
        <v>3715</v>
      </c>
      <c r="C387" s="31" t="s">
        <v>11197</v>
      </c>
      <c r="D387" s="31"/>
      <c r="E387" s="43" t="s">
        <v>52</v>
      </c>
      <c r="F387" s="42" t="s">
        <v>34</v>
      </c>
      <c r="G387" s="83" t="s">
        <v>34</v>
      </c>
      <c r="H387" s="168">
        <v>45293</v>
      </c>
      <c r="I387" s="31"/>
      <c r="J387" s="83" t="s">
        <v>188</v>
      </c>
      <c r="K387" s="31" t="s">
        <v>34</v>
      </c>
      <c r="L387" s="31"/>
      <c r="M387" s="168"/>
      <c r="N387" s="147"/>
      <c r="O387" s="43" t="s">
        <v>52</v>
      </c>
      <c r="P387" s="171">
        <v>45293</v>
      </c>
      <c r="Q387" s="31"/>
      <c r="R387" s="83" t="s">
        <v>188</v>
      </c>
      <c r="S387" s="31" t="s">
        <v>34</v>
      </c>
      <c r="T387" s="31"/>
      <c r="U387" s="168"/>
      <c r="V387" s="149"/>
      <c r="W387" s="140" t="str" cm="1">
        <f t="array" ref="W387">IF(SUM(LEN(B387:V387))=0,"",IF(OR(OR(ISBLANK(F387),SUM(LEN(C387),LEN(D387))=0),AND(NOT(E387="Unknown"),ISBLANK(J387)),AND(NOT(O387="Unknown"),ISBLANK(R387))),"Missing Information", INDEX(Table15[Entire Service Line Classification], MATCH(SUMIFS(Table15[Unique ID],Table15[System-Owned Portion],E387,Table15[If Material Anything Other than "Lead" in Column E,Was Material Ever Previously Lead?],G387,Table15[Customer-Owned Portion],O387),Table15[Unique ID],0),0)))</f>
        <v>Non-lead</v>
      </c>
      <c r="X387"/>
    </row>
    <row r="388" spans="2:24" ht="30" x14ac:dyDescent="0.25">
      <c r="B388" s="145" t="s">
        <v>5092</v>
      </c>
      <c r="C388" s="31" t="s">
        <v>12689</v>
      </c>
      <c r="D388" s="31"/>
      <c r="E388" s="43" t="s">
        <v>52</v>
      </c>
      <c r="F388" s="42" t="s">
        <v>34</v>
      </c>
      <c r="G388" s="83" t="s">
        <v>34</v>
      </c>
      <c r="H388" s="168">
        <v>45293</v>
      </c>
      <c r="I388" s="31"/>
      <c r="J388" s="83" t="s">
        <v>188</v>
      </c>
      <c r="K388" s="31" t="s">
        <v>34</v>
      </c>
      <c r="L388" s="31"/>
      <c r="M388" s="168"/>
      <c r="N388" s="147"/>
      <c r="O388" s="43" t="s">
        <v>52</v>
      </c>
      <c r="P388" s="171">
        <v>45293</v>
      </c>
      <c r="Q388" s="31"/>
      <c r="R388" s="83" t="s">
        <v>188</v>
      </c>
      <c r="S388" s="31" t="s">
        <v>34</v>
      </c>
      <c r="T388" s="31"/>
      <c r="U388" s="168"/>
      <c r="V388" s="149"/>
      <c r="W388" s="140" t="str" cm="1">
        <f t="array" ref="W388">IF(SUM(LEN(B388:V388))=0,"",IF(OR(OR(ISBLANK(F388),SUM(LEN(C388),LEN(D388))=0),AND(NOT(E388="Unknown"),ISBLANK(J388)),AND(NOT(O388="Unknown"),ISBLANK(R388))),"Missing Information", INDEX(Table15[Entire Service Line Classification], MATCH(SUMIFS(Table15[Unique ID],Table15[System-Owned Portion],E388,Table15[If Material Anything Other than "Lead" in Column E,Was Material Ever Previously Lead?],G388,Table15[Customer-Owned Portion],O388),Table15[Unique ID],0),0)))</f>
        <v>Non-lead</v>
      </c>
      <c r="X388"/>
    </row>
    <row r="389" spans="2:24" ht="30" x14ac:dyDescent="0.25">
      <c r="B389" s="145" t="s">
        <v>729</v>
      </c>
      <c r="C389" s="31" t="s">
        <v>8144</v>
      </c>
      <c r="D389" s="31"/>
      <c r="E389" s="43" t="s">
        <v>52</v>
      </c>
      <c r="F389" s="42" t="s">
        <v>34</v>
      </c>
      <c r="G389" s="83" t="s">
        <v>34</v>
      </c>
      <c r="H389" s="168">
        <v>45288</v>
      </c>
      <c r="I389" s="31"/>
      <c r="J389" s="83" t="s">
        <v>188</v>
      </c>
      <c r="K389" s="31" t="s">
        <v>34</v>
      </c>
      <c r="L389" s="31"/>
      <c r="M389" s="168"/>
      <c r="N389" s="147"/>
      <c r="O389" s="43" t="s">
        <v>52</v>
      </c>
      <c r="P389" s="171">
        <v>45288</v>
      </c>
      <c r="Q389" s="31"/>
      <c r="R389" s="83" t="s">
        <v>188</v>
      </c>
      <c r="S389" s="31" t="s">
        <v>34</v>
      </c>
      <c r="T389" s="31"/>
      <c r="U389" s="168"/>
      <c r="V389" s="149"/>
      <c r="W389" s="140" t="str" cm="1">
        <f t="array" ref="W389">IF(SUM(LEN(B389:V389))=0,"",IF(OR(OR(ISBLANK(F389),SUM(LEN(C389),LEN(D389))=0),AND(NOT(E389="Unknown"),ISBLANK(J389)),AND(NOT(O389="Unknown"),ISBLANK(R389))),"Missing Information", INDEX(Table15[Entire Service Line Classification], MATCH(SUMIFS(Table15[Unique ID],Table15[System-Owned Portion],E389,Table15[If Material Anything Other than "Lead" in Column E,Was Material Ever Previously Lead?],G389,Table15[Customer-Owned Portion],O389),Table15[Unique ID],0),0)))</f>
        <v>Non-lead</v>
      </c>
      <c r="X389"/>
    </row>
    <row r="390" spans="2:24" ht="30" x14ac:dyDescent="0.25">
      <c r="B390" s="145" t="s">
        <v>1152</v>
      </c>
      <c r="C390" s="31" t="s">
        <v>8565</v>
      </c>
      <c r="D390" s="31"/>
      <c r="E390" s="43" t="s">
        <v>52</v>
      </c>
      <c r="F390" s="42" t="s">
        <v>34</v>
      </c>
      <c r="G390" s="83" t="s">
        <v>34</v>
      </c>
      <c r="H390" s="168">
        <v>45288</v>
      </c>
      <c r="I390" s="31"/>
      <c r="J390" s="83" t="s">
        <v>188</v>
      </c>
      <c r="K390" s="31" t="s">
        <v>34</v>
      </c>
      <c r="L390" s="31"/>
      <c r="M390" s="168"/>
      <c r="N390" s="147"/>
      <c r="O390" s="43" t="s">
        <v>52</v>
      </c>
      <c r="P390" s="171">
        <v>45288</v>
      </c>
      <c r="Q390" s="31"/>
      <c r="R390" s="83" t="s">
        <v>188</v>
      </c>
      <c r="S390" s="31" t="s">
        <v>34</v>
      </c>
      <c r="T390" s="31"/>
      <c r="U390" s="168"/>
      <c r="V390" s="149"/>
      <c r="W390" s="140" t="str" cm="1">
        <f t="array" ref="W390">IF(SUM(LEN(B390:V390))=0,"",IF(OR(OR(ISBLANK(F390),SUM(LEN(C390),LEN(D390))=0),AND(NOT(E390="Unknown"),ISBLANK(J390)),AND(NOT(O390="Unknown"),ISBLANK(R390))),"Missing Information", INDEX(Table15[Entire Service Line Classification], MATCH(SUMIFS(Table15[Unique ID],Table15[System-Owned Portion],E390,Table15[If Material Anything Other than "Lead" in Column E,Was Material Ever Previously Lead?],G390,Table15[Customer-Owned Portion],O390),Table15[Unique ID],0),0)))</f>
        <v>Non-lead</v>
      </c>
      <c r="X390"/>
    </row>
    <row r="391" spans="2:24" ht="30" x14ac:dyDescent="0.25">
      <c r="B391" s="145" t="s">
        <v>1153</v>
      </c>
      <c r="C391" s="31" t="s">
        <v>8566</v>
      </c>
      <c r="D391" s="31"/>
      <c r="E391" s="43" t="s">
        <v>52</v>
      </c>
      <c r="F391" s="42" t="s">
        <v>34</v>
      </c>
      <c r="G391" s="83" t="s">
        <v>34</v>
      </c>
      <c r="H391" s="168">
        <v>45288</v>
      </c>
      <c r="I391" s="31"/>
      <c r="J391" s="83" t="s">
        <v>188</v>
      </c>
      <c r="K391" s="31" t="s">
        <v>34</v>
      </c>
      <c r="L391" s="31"/>
      <c r="M391" s="168"/>
      <c r="N391" s="147"/>
      <c r="O391" s="43" t="s">
        <v>52</v>
      </c>
      <c r="P391" s="171">
        <v>45288</v>
      </c>
      <c r="Q391" s="31"/>
      <c r="R391" s="83" t="s">
        <v>188</v>
      </c>
      <c r="S391" s="31" t="s">
        <v>34</v>
      </c>
      <c r="T391" s="31"/>
      <c r="U391" s="168"/>
      <c r="V391" s="149"/>
      <c r="W391" s="140" t="str" cm="1">
        <f t="array" ref="W391">IF(SUM(LEN(B391:V391))=0,"",IF(OR(OR(ISBLANK(F391),SUM(LEN(C391),LEN(D391))=0),AND(NOT(E391="Unknown"),ISBLANK(J391)),AND(NOT(O391="Unknown"),ISBLANK(R391))),"Missing Information", INDEX(Table15[Entire Service Line Classification], MATCH(SUMIFS(Table15[Unique ID],Table15[System-Owned Portion],E391,Table15[If Material Anything Other than "Lead" in Column E,Was Material Ever Previously Lead?],G391,Table15[Customer-Owned Portion],O391),Table15[Unique ID],0),0)))</f>
        <v>Non-lead</v>
      </c>
      <c r="X391"/>
    </row>
    <row r="392" spans="2:24" ht="30" x14ac:dyDescent="0.25">
      <c r="B392" s="145" t="s">
        <v>1151</v>
      </c>
      <c r="C392" s="31" t="s">
        <v>8564</v>
      </c>
      <c r="D392" s="31"/>
      <c r="E392" s="43" t="s">
        <v>52</v>
      </c>
      <c r="F392" s="42" t="s">
        <v>34</v>
      </c>
      <c r="G392" s="83" t="s">
        <v>34</v>
      </c>
      <c r="H392" s="168">
        <v>45287</v>
      </c>
      <c r="I392" s="31"/>
      <c r="J392" s="83" t="s">
        <v>188</v>
      </c>
      <c r="K392" s="31" t="s">
        <v>34</v>
      </c>
      <c r="L392" s="31"/>
      <c r="M392" s="168"/>
      <c r="N392" s="147"/>
      <c r="O392" s="43" t="s">
        <v>52</v>
      </c>
      <c r="P392" s="171">
        <v>45287</v>
      </c>
      <c r="Q392" s="31"/>
      <c r="R392" s="83" t="s">
        <v>188</v>
      </c>
      <c r="S392" s="31" t="s">
        <v>34</v>
      </c>
      <c r="T392" s="31"/>
      <c r="U392" s="168"/>
      <c r="V392" s="149"/>
      <c r="W392" s="140" t="str" cm="1">
        <f t="array" ref="W392">IF(SUM(LEN(B392:V392))=0,"",IF(OR(OR(ISBLANK(F392),SUM(LEN(C392),LEN(D392))=0),AND(NOT(E392="Unknown"),ISBLANK(J392)),AND(NOT(O392="Unknown"),ISBLANK(R392))),"Missing Information", INDEX(Table15[Entire Service Line Classification], MATCH(SUMIFS(Table15[Unique ID],Table15[System-Owned Portion],E392,Table15[If Material Anything Other than "Lead" in Column E,Was Material Ever Previously Lead?],G392,Table15[Customer-Owned Portion],O392),Table15[Unique ID],0),0)))</f>
        <v>Non-lead</v>
      </c>
      <c r="X392"/>
    </row>
    <row r="393" spans="2:24" ht="30" x14ac:dyDescent="0.25">
      <c r="B393" s="145" t="s">
        <v>1460</v>
      </c>
      <c r="C393" s="31" t="s">
        <v>8873</v>
      </c>
      <c r="D393" s="31"/>
      <c r="E393" s="43" t="s">
        <v>52</v>
      </c>
      <c r="F393" s="42" t="s">
        <v>34</v>
      </c>
      <c r="G393" s="83" t="s">
        <v>34</v>
      </c>
      <c r="H393" s="168">
        <v>45287</v>
      </c>
      <c r="I393" s="31"/>
      <c r="J393" s="83" t="s">
        <v>188</v>
      </c>
      <c r="K393" s="31" t="s">
        <v>34</v>
      </c>
      <c r="L393" s="31"/>
      <c r="M393" s="168"/>
      <c r="N393" s="147"/>
      <c r="O393" s="43" t="s">
        <v>52</v>
      </c>
      <c r="P393" s="171">
        <v>45287</v>
      </c>
      <c r="Q393" s="31"/>
      <c r="R393" s="83" t="s">
        <v>188</v>
      </c>
      <c r="S393" s="31" t="s">
        <v>34</v>
      </c>
      <c r="T393" s="31"/>
      <c r="U393" s="168"/>
      <c r="V393" s="149"/>
      <c r="W393" s="140" t="str" cm="1">
        <f t="array" ref="W393">IF(SUM(LEN(B393:V393))=0,"",IF(OR(OR(ISBLANK(F393),SUM(LEN(C393),LEN(D393))=0),AND(NOT(E393="Unknown"),ISBLANK(J393)),AND(NOT(O393="Unknown"),ISBLANK(R393))),"Missing Information", INDEX(Table15[Entire Service Line Classification], MATCH(SUMIFS(Table15[Unique ID],Table15[System-Owned Portion],E393,Table15[If Material Anything Other than "Lead" in Column E,Was Material Ever Previously Lead?],G393,Table15[Customer-Owned Portion],O393),Table15[Unique ID],0),0)))</f>
        <v>Non-lead</v>
      </c>
      <c r="X393"/>
    </row>
    <row r="394" spans="2:24" ht="30" x14ac:dyDescent="0.25">
      <c r="B394" s="145" t="s">
        <v>1461</v>
      </c>
      <c r="C394" s="31" t="s">
        <v>8874</v>
      </c>
      <c r="D394" s="31"/>
      <c r="E394" s="43" t="s">
        <v>52</v>
      </c>
      <c r="F394" s="42" t="s">
        <v>34</v>
      </c>
      <c r="G394" s="83" t="s">
        <v>34</v>
      </c>
      <c r="H394" s="168">
        <v>45287</v>
      </c>
      <c r="I394" s="31"/>
      <c r="J394" s="83" t="s">
        <v>188</v>
      </c>
      <c r="K394" s="31" t="s">
        <v>34</v>
      </c>
      <c r="L394" s="31"/>
      <c r="M394" s="168"/>
      <c r="N394" s="147"/>
      <c r="O394" s="43" t="s">
        <v>52</v>
      </c>
      <c r="P394" s="171">
        <v>45287</v>
      </c>
      <c r="Q394" s="31"/>
      <c r="R394" s="83" t="s">
        <v>188</v>
      </c>
      <c r="S394" s="31" t="s">
        <v>34</v>
      </c>
      <c r="T394" s="31"/>
      <c r="U394" s="168"/>
      <c r="V394" s="149"/>
      <c r="W394" s="140" t="str" cm="1">
        <f t="array" ref="W394">IF(SUM(LEN(B394:V394))=0,"",IF(OR(OR(ISBLANK(F394),SUM(LEN(C394),LEN(D394))=0),AND(NOT(E394="Unknown"),ISBLANK(J394)),AND(NOT(O394="Unknown"),ISBLANK(R394))),"Missing Information", INDEX(Table15[Entire Service Line Classification], MATCH(SUMIFS(Table15[Unique ID],Table15[System-Owned Portion],E394,Table15[If Material Anything Other than "Lead" in Column E,Was Material Ever Previously Lead?],G394,Table15[Customer-Owned Portion],O394),Table15[Unique ID],0),0)))</f>
        <v>Non-lead</v>
      </c>
      <c r="X394"/>
    </row>
    <row r="395" spans="2:24" ht="30" x14ac:dyDescent="0.25">
      <c r="B395" s="145" t="s">
        <v>1882</v>
      </c>
      <c r="C395" s="31" t="s">
        <v>9306</v>
      </c>
      <c r="D395" s="31"/>
      <c r="E395" s="43" t="s">
        <v>52</v>
      </c>
      <c r="F395" s="42" t="s">
        <v>34</v>
      </c>
      <c r="G395" s="83" t="s">
        <v>34</v>
      </c>
      <c r="H395" s="168">
        <v>45287</v>
      </c>
      <c r="I395" s="31"/>
      <c r="J395" s="83" t="s">
        <v>188</v>
      </c>
      <c r="K395" s="31" t="s">
        <v>34</v>
      </c>
      <c r="L395" s="31"/>
      <c r="M395" s="168"/>
      <c r="N395" s="147"/>
      <c r="O395" s="43" t="s">
        <v>52</v>
      </c>
      <c r="P395" s="171">
        <v>45287</v>
      </c>
      <c r="Q395" s="31"/>
      <c r="R395" s="83" t="s">
        <v>188</v>
      </c>
      <c r="S395" s="31" t="s">
        <v>34</v>
      </c>
      <c r="T395" s="31"/>
      <c r="U395" s="168"/>
      <c r="V395" s="149"/>
      <c r="W395" s="140" t="str" cm="1">
        <f t="array" ref="W395">IF(SUM(LEN(B395:V395))=0,"",IF(OR(OR(ISBLANK(F395),SUM(LEN(C395),LEN(D395))=0),AND(NOT(E395="Unknown"),ISBLANK(J395)),AND(NOT(O395="Unknown"),ISBLANK(R395))),"Missing Information", INDEX(Table15[Entire Service Line Classification], MATCH(SUMIFS(Table15[Unique ID],Table15[System-Owned Portion],E395,Table15[If Material Anything Other than "Lead" in Column E,Was Material Ever Previously Lead?],G395,Table15[Customer-Owned Portion],O395),Table15[Unique ID],0),0)))</f>
        <v>Non-lead</v>
      </c>
      <c r="X395"/>
    </row>
    <row r="396" spans="2:24" ht="30" x14ac:dyDescent="0.25">
      <c r="B396" s="145" t="s">
        <v>1883</v>
      </c>
      <c r="C396" s="31" t="s">
        <v>9307</v>
      </c>
      <c r="D396" s="31"/>
      <c r="E396" s="43" t="s">
        <v>52</v>
      </c>
      <c r="F396" s="42" t="s">
        <v>34</v>
      </c>
      <c r="G396" s="83" t="s">
        <v>34</v>
      </c>
      <c r="H396" s="168">
        <v>45287</v>
      </c>
      <c r="I396" s="31"/>
      <c r="J396" s="83" t="s">
        <v>188</v>
      </c>
      <c r="K396" s="31" t="s">
        <v>34</v>
      </c>
      <c r="L396" s="31"/>
      <c r="M396" s="168"/>
      <c r="N396" s="147"/>
      <c r="O396" s="43" t="s">
        <v>52</v>
      </c>
      <c r="P396" s="171">
        <v>45287</v>
      </c>
      <c r="Q396" s="31"/>
      <c r="R396" s="83" t="s">
        <v>188</v>
      </c>
      <c r="S396" s="31" t="s">
        <v>34</v>
      </c>
      <c r="T396" s="31"/>
      <c r="U396" s="168"/>
      <c r="V396" s="149"/>
      <c r="W396" s="140" t="str" cm="1">
        <f t="array" ref="W396">IF(SUM(LEN(B396:V396))=0,"",IF(OR(OR(ISBLANK(F396),SUM(LEN(C396),LEN(D396))=0),AND(NOT(E396="Unknown"),ISBLANK(J396)),AND(NOT(O396="Unknown"),ISBLANK(R396))),"Missing Information", INDEX(Table15[Entire Service Line Classification], MATCH(SUMIFS(Table15[Unique ID],Table15[System-Owned Portion],E396,Table15[If Material Anything Other than "Lead" in Column E,Was Material Ever Previously Lead?],G396,Table15[Customer-Owned Portion],O396),Table15[Unique ID],0),0)))</f>
        <v>Non-lead</v>
      </c>
      <c r="X396"/>
    </row>
    <row r="397" spans="2:24" ht="30" x14ac:dyDescent="0.25">
      <c r="B397" s="145" t="s">
        <v>2865</v>
      </c>
      <c r="C397" s="31" t="s">
        <v>10296</v>
      </c>
      <c r="D397" s="31"/>
      <c r="E397" s="43" t="s">
        <v>52</v>
      </c>
      <c r="F397" s="42" t="s">
        <v>34</v>
      </c>
      <c r="G397" s="83" t="s">
        <v>34</v>
      </c>
      <c r="H397" s="168">
        <v>45287</v>
      </c>
      <c r="I397" s="31"/>
      <c r="J397" s="83" t="s">
        <v>188</v>
      </c>
      <c r="K397" s="31" t="s">
        <v>34</v>
      </c>
      <c r="L397" s="31"/>
      <c r="M397" s="168"/>
      <c r="N397" s="147"/>
      <c r="O397" s="43" t="s">
        <v>52</v>
      </c>
      <c r="P397" s="171">
        <v>45287</v>
      </c>
      <c r="Q397" s="31"/>
      <c r="R397" s="83" t="s">
        <v>188</v>
      </c>
      <c r="S397" s="31" t="s">
        <v>34</v>
      </c>
      <c r="T397" s="31"/>
      <c r="U397" s="168"/>
      <c r="V397" s="149"/>
      <c r="W397" s="140" t="str" cm="1">
        <f t="array" ref="W397">IF(SUM(LEN(B397:V397))=0,"",IF(OR(OR(ISBLANK(F397),SUM(LEN(C397),LEN(D397))=0),AND(NOT(E397="Unknown"),ISBLANK(J397)),AND(NOT(O397="Unknown"),ISBLANK(R397))),"Missing Information", INDEX(Table15[Entire Service Line Classification], MATCH(SUMIFS(Table15[Unique ID],Table15[System-Owned Portion],E397,Table15[If Material Anything Other than "Lead" in Column E,Was Material Ever Previously Lead?],G397,Table15[Customer-Owned Portion],O397),Table15[Unique ID],0),0)))</f>
        <v>Non-lead</v>
      </c>
      <c r="X397"/>
    </row>
    <row r="398" spans="2:24" ht="30" x14ac:dyDescent="0.25">
      <c r="B398" s="145" t="s">
        <v>4085</v>
      </c>
      <c r="C398" s="31" t="s">
        <v>11666</v>
      </c>
      <c r="D398" s="31"/>
      <c r="E398" s="43" t="s">
        <v>52</v>
      </c>
      <c r="F398" s="42" t="s">
        <v>34</v>
      </c>
      <c r="G398" s="83" t="s">
        <v>34</v>
      </c>
      <c r="H398" s="168">
        <v>45287</v>
      </c>
      <c r="I398" s="31"/>
      <c r="J398" s="83" t="s">
        <v>188</v>
      </c>
      <c r="K398" s="31" t="s">
        <v>34</v>
      </c>
      <c r="L398" s="31"/>
      <c r="M398" s="168"/>
      <c r="N398" s="147"/>
      <c r="O398" s="43" t="s">
        <v>52</v>
      </c>
      <c r="P398" s="171">
        <v>45287</v>
      </c>
      <c r="Q398" s="31"/>
      <c r="R398" s="83" t="s">
        <v>188</v>
      </c>
      <c r="S398" s="31" t="s">
        <v>34</v>
      </c>
      <c r="T398" s="31"/>
      <c r="U398" s="168"/>
      <c r="V398" s="149"/>
      <c r="W398" s="140" t="str" cm="1">
        <f t="array" ref="W398">IF(SUM(LEN(B398:V398))=0,"",IF(OR(OR(ISBLANK(F398),SUM(LEN(C398),LEN(D398))=0),AND(NOT(E398="Unknown"),ISBLANK(J398)),AND(NOT(O398="Unknown"),ISBLANK(R398))),"Missing Information", INDEX(Table15[Entire Service Line Classification], MATCH(SUMIFS(Table15[Unique ID],Table15[System-Owned Portion],E398,Table15[If Material Anything Other than "Lead" in Column E,Was Material Ever Previously Lead?],G398,Table15[Customer-Owned Portion],O398),Table15[Unique ID],0),0)))</f>
        <v>Non-lead</v>
      </c>
      <c r="X398"/>
    </row>
    <row r="399" spans="2:24" ht="30" x14ac:dyDescent="0.25">
      <c r="B399" s="145" t="s">
        <v>4086</v>
      </c>
      <c r="C399" s="31" t="s">
        <v>11667</v>
      </c>
      <c r="D399" s="31"/>
      <c r="E399" s="43" t="s">
        <v>52</v>
      </c>
      <c r="F399" s="42" t="s">
        <v>34</v>
      </c>
      <c r="G399" s="83" t="s">
        <v>34</v>
      </c>
      <c r="H399" s="168">
        <v>45287</v>
      </c>
      <c r="I399" s="31"/>
      <c r="J399" s="83" t="s">
        <v>188</v>
      </c>
      <c r="K399" s="31" t="s">
        <v>34</v>
      </c>
      <c r="L399" s="31"/>
      <c r="M399" s="168"/>
      <c r="N399" s="147"/>
      <c r="O399" s="43" t="s">
        <v>52</v>
      </c>
      <c r="P399" s="171">
        <v>45287</v>
      </c>
      <c r="Q399" s="31"/>
      <c r="R399" s="83" t="s">
        <v>188</v>
      </c>
      <c r="S399" s="31" t="s">
        <v>34</v>
      </c>
      <c r="T399" s="31"/>
      <c r="U399" s="168"/>
      <c r="V399" s="149"/>
      <c r="W399" s="140" t="str" cm="1">
        <f t="array" ref="W399">IF(SUM(LEN(B399:V399))=0,"",IF(OR(OR(ISBLANK(F399),SUM(LEN(C399),LEN(D399))=0),AND(NOT(E399="Unknown"),ISBLANK(J399)),AND(NOT(O399="Unknown"),ISBLANK(R399))),"Missing Information", INDEX(Table15[Entire Service Line Classification], MATCH(SUMIFS(Table15[Unique ID],Table15[System-Owned Portion],E399,Table15[If Material Anything Other than "Lead" in Column E,Was Material Ever Previously Lead?],G399,Table15[Customer-Owned Portion],O399),Table15[Unique ID],0),0)))</f>
        <v>Non-lead</v>
      </c>
      <c r="X399"/>
    </row>
    <row r="400" spans="2:24" ht="30" x14ac:dyDescent="0.25">
      <c r="B400" s="145" t="s">
        <v>525</v>
      </c>
      <c r="C400" s="31" t="s">
        <v>7940</v>
      </c>
      <c r="D400" s="31"/>
      <c r="E400" s="43" t="s">
        <v>52</v>
      </c>
      <c r="F400" s="42" t="s">
        <v>34</v>
      </c>
      <c r="G400" s="83" t="s">
        <v>34</v>
      </c>
      <c r="H400" s="168">
        <v>45286</v>
      </c>
      <c r="I400" s="31"/>
      <c r="J400" s="83" t="s">
        <v>188</v>
      </c>
      <c r="K400" s="31" t="s">
        <v>34</v>
      </c>
      <c r="L400" s="31"/>
      <c r="M400" s="168"/>
      <c r="N400" s="147"/>
      <c r="O400" s="43" t="s">
        <v>52</v>
      </c>
      <c r="P400" s="171">
        <v>45286</v>
      </c>
      <c r="Q400" s="31"/>
      <c r="R400" s="83" t="s">
        <v>188</v>
      </c>
      <c r="S400" s="31" t="s">
        <v>34</v>
      </c>
      <c r="T400" s="31"/>
      <c r="U400" s="168"/>
      <c r="V400" s="149"/>
      <c r="W400" s="140" t="str" cm="1">
        <f t="array" ref="W400">IF(SUM(LEN(B400:V400))=0,"",IF(OR(OR(ISBLANK(F400),SUM(LEN(C400),LEN(D400))=0),AND(NOT(E400="Unknown"),ISBLANK(J400)),AND(NOT(O400="Unknown"),ISBLANK(R400))),"Missing Information", INDEX(Table15[Entire Service Line Classification], MATCH(SUMIFS(Table15[Unique ID],Table15[System-Owned Portion],E400,Table15[If Material Anything Other than "Lead" in Column E,Was Material Ever Previously Lead?],G400,Table15[Customer-Owned Portion],O400),Table15[Unique ID],0),0)))</f>
        <v>Non-lead</v>
      </c>
      <c r="X400"/>
    </row>
    <row r="401" spans="2:24" ht="30" x14ac:dyDescent="0.25">
      <c r="B401" s="145" t="s">
        <v>3092</v>
      </c>
      <c r="C401" s="31" t="s">
        <v>10524</v>
      </c>
      <c r="D401" s="31"/>
      <c r="E401" s="43" t="s">
        <v>52</v>
      </c>
      <c r="F401" s="42" t="s">
        <v>34</v>
      </c>
      <c r="G401" s="83" t="s">
        <v>34</v>
      </c>
      <c r="H401" s="168">
        <v>45286</v>
      </c>
      <c r="I401" s="31"/>
      <c r="J401" s="83" t="s">
        <v>188</v>
      </c>
      <c r="K401" s="31" t="s">
        <v>34</v>
      </c>
      <c r="L401" s="31"/>
      <c r="M401" s="168"/>
      <c r="N401" s="147"/>
      <c r="O401" s="43" t="s">
        <v>52</v>
      </c>
      <c r="P401" s="171">
        <v>45286</v>
      </c>
      <c r="Q401" s="31"/>
      <c r="R401" s="83" t="s">
        <v>188</v>
      </c>
      <c r="S401" s="31" t="s">
        <v>34</v>
      </c>
      <c r="T401" s="31"/>
      <c r="U401" s="168"/>
      <c r="V401" s="149"/>
      <c r="W401" s="140" t="str" cm="1">
        <f t="array" ref="W401">IF(SUM(LEN(B401:V401))=0,"",IF(OR(OR(ISBLANK(F401),SUM(LEN(C401),LEN(D401))=0),AND(NOT(E401="Unknown"),ISBLANK(J401)),AND(NOT(O401="Unknown"),ISBLANK(R401))),"Missing Information", INDEX(Table15[Entire Service Line Classification], MATCH(SUMIFS(Table15[Unique ID],Table15[System-Owned Portion],E401,Table15[If Material Anything Other than "Lead" in Column E,Was Material Ever Previously Lead?],G401,Table15[Customer-Owned Portion],O401),Table15[Unique ID],0),0)))</f>
        <v>Non-lead</v>
      </c>
      <c r="X401"/>
    </row>
    <row r="402" spans="2:24" ht="30" x14ac:dyDescent="0.25">
      <c r="B402" s="145" t="s">
        <v>4610</v>
      </c>
      <c r="C402" s="31" t="s">
        <v>12206</v>
      </c>
      <c r="D402" s="31"/>
      <c r="E402" s="43" t="s">
        <v>52</v>
      </c>
      <c r="F402" s="42" t="s">
        <v>34</v>
      </c>
      <c r="G402" s="83" t="s">
        <v>34</v>
      </c>
      <c r="H402" s="168">
        <v>45286</v>
      </c>
      <c r="I402" s="31"/>
      <c r="J402" s="83" t="s">
        <v>188</v>
      </c>
      <c r="K402" s="31" t="s">
        <v>34</v>
      </c>
      <c r="L402" s="31"/>
      <c r="M402" s="168"/>
      <c r="N402" s="147"/>
      <c r="O402" s="43" t="s">
        <v>52</v>
      </c>
      <c r="P402" s="171">
        <v>45286</v>
      </c>
      <c r="Q402" s="31"/>
      <c r="R402" s="83" t="s">
        <v>188</v>
      </c>
      <c r="S402" s="31" t="s">
        <v>34</v>
      </c>
      <c r="T402" s="31"/>
      <c r="U402" s="168"/>
      <c r="V402" s="149"/>
      <c r="W402" s="140" t="str" cm="1">
        <f t="array" ref="W402">IF(SUM(LEN(B402:V402))=0,"",IF(OR(OR(ISBLANK(F402),SUM(LEN(C402),LEN(D402))=0),AND(NOT(E402="Unknown"),ISBLANK(J402)),AND(NOT(O402="Unknown"),ISBLANK(R402))),"Missing Information", INDEX(Table15[Entire Service Line Classification], MATCH(SUMIFS(Table15[Unique ID],Table15[System-Owned Portion],E402,Table15[If Material Anything Other than "Lead" in Column E,Was Material Ever Previously Lead?],G402,Table15[Customer-Owned Portion],O402),Table15[Unique ID],0),0)))</f>
        <v>Non-lead</v>
      </c>
      <c r="X402"/>
    </row>
    <row r="403" spans="2:24" ht="30" x14ac:dyDescent="0.25">
      <c r="B403" s="145" t="s">
        <v>5093</v>
      </c>
      <c r="C403" s="31" t="s">
        <v>12690</v>
      </c>
      <c r="D403" s="31"/>
      <c r="E403" s="43" t="s">
        <v>52</v>
      </c>
      <c r="F403" s="42" t="s">
        <v>34</v>
      </c>
      <c r="G403" s="83" t="s">
        <v>34</v>
      </c>
      <c r="H403" s="168">
        <v>45286</v>
      </c>
      <c r="I403" s="31"/>
      <c r="J403" s="83" t="s">
        <v>188</v>
      </c>
      <c r="K403" s="31" t="s">
        <v>34</v>
      </c>
      <c r="L403" s="31"/>
      <c r="M403" s="168"/>
      <c r="N403" s="147"/>
      <c r="O403" s="43" t="s">
        <v>52</v>
      </c>
      <c r="P403" s="171">
        <v>45286</v>
      </c>
      <c r="Q403" s="31"/>
      <c r="R403" s="83" t="s">
        <v>188</v>
      </c>
      <c r="S403" s="31" t="s">
        <v>34</v>
      </c>
      <c r="T403" s="31"/>
      <c r="U403" s="168"/>
      <c r="V403" s="149"/>
      <c r="W403" s="140" t="str" cm="1">
        <f t="array" ref="W403">IF(SUM(LEN(B403:V403))=0,"",IF(OR(OR(ISBLANK(F403),SUM(LEN(C403),LEN(D403))=0),AND(NOT(E403="Unknown"),ISBLANK(J403)),AND(NOT(O403="Unknown"),ISBLANK(R403))),"Missing Information", INDEX(Table15[Entire Service Line Classification], MATCH(SUMIFS(Table15[Unique ID],Table15[System-Owned Portion],E403,Table15[If Material Anything Other than "Lead" in Column E,Was Material Ever Previously Lead?],G403,Table15[Customer-Owned Portion],O403),Table15[Unique ID],0),0)))</f>
        <v>Non-lead</v>
      </c>
      <c r="X403"/>
    </row>
    <row r="404" spans="2:24" ht="30" x14ac:dyDescent="0.25">
      <c r="B404" s="145" t="s">
        <v>524</v>
      </c>
      <c r="C404" s="31" t="s">
        <v>7939</v>
      </c>
      <c r="D404" s="31"/>
      <c r="E404" s="43" t="s">
        <v>52</v>
      </c>
      <c r="F404" s="42" t="s">
        <v>34</v>
      </c>
      <c r="G404" s="83" t="s">
        <v>34</v>
      </c>
      <c r="H404" s="168">
        <v>45267</v>
      </c>
      <c r="I404" s="31"/>
      <c r="J404" s="83" t="s">
        <v>188</v>
      </c>
      <c r="K404" s="31" t="s">
        <v>34</v>
      </c>
      <c r="L404" s="31"/>
      <c r="M404" s="168"/>
      <c r="N404" s="147"/>
      <c r="O404" s="43" t="s">
        <v>52</v>
      </c>
      <c r="P404" s="171">
        <v>45267</v>
      </c>
      <c r="Q404" s="31"/>
      <c r="R404" s="83" t="s">
        <v>188</v>
      </c>
      <c r="S404" s="31" t="s">
        <v>34</v>
      </c>
      <c r="T404" s="31"/>
      <c r="U404" s="168"/>
      <c r="V404" s="149"/>
      <c r="W404" s="140" t="str" cm="1">
        <f t="array" ref="W404">IF(SUM(LEN(B404:V404))=0,"",IF(OR(OR(ISBLANK(F404),SUM(LEN(C404),LEN(D404))=0),AND(NOT(E404="Unknown"),ISBLANK(J404)),AND(NOT(O404="Unknown"),ISBLANK(R404))),"Missing Information", INDEX(Table15[Entire Service Line Classification], MATCH(SUMIFS(Table15[Unique ID],Table15[System-Owned Portion],E404,Table15[If Material Anything Other than "Lead" in Column E,Was Material Ever Previously Lead?],G404,Table15[Customer-Owned Portion],O404),Table15[Unique ID],0),0)))</f>
        <v>Non-lead</v>
      </c>
      <c r="X404"/>
    </row>
    <row r="405" spans="2:24" ht="30" x14ac:dyDescent="0.25">
      <c r="B405" s="145" t="s">
        <v>3095</v>
      </c>
      <c r="C405" s="31" t="s">
        <v>10527</v>
      </c>
      <c r="D405" s="31"/>
      <c r="E405" s="43" t="s">
        <v>52</v>
      </c>
      <c r="F405" s="42" t="s">
        <v>34</v>
      </c>
      <c r="G405" s="83" t="s">
        <v>34</v>
      </c>
      <c r="H405" s="168">
        <v>45267</v>
      </c>
      <c r="I405" s="31"/>
      <c r="J405" s="83" t="s">
        <v>188</v>
      </c>
      <c r="K405" s="31" t="s">
        <v>34</v>
      </c>
      <c r="L405" s="31"/>
      <c r="M405" s="168"/>
      <c r="N405" s="147"/>
      <c r="O405" s="43" t="s">
        <v>52</v>
      </c>
      <c r="P405" s="171">
        <v>45267</v>
      </c>
      <c r="Q405" s="31"/>
      <c r="R405" s="83" t="s">
        <v>188</v>
      </c>
      <c r="S405" s="31" t="s">
        <v>34</v>
      </c>
      <c r="T405" s="31"/>
      <c r="U405" s="168"/>
      <c r="V405" s="149"/>
      <c r="W405" s="140" t="str" cm="1">
        <f t="array" ref="W405">IF(SUM(LEN(B405:V405))=0,"",IF(OR(OR(ISBLANK(F405),SUM(LEN(C405),LEN(D405))=0),AND(NOT(E405="Unknown"),ISBLANK(J405)),AND(NOT(O405="Unknown"),ISBLANK(R405))),"Missing Information", INDEX(Table15[Entire Service Line Classification], MATCH(SUMIFS(Table15[Unique ID],Table15[System-Owned Portion],E405,Table15[If Material Anything Other than "Lead" in Column E,Was Material Ever Previously Lead?],G405,Table15[Customer-Owned Portion],O405),Table15[Unique ID],0),0)))</f>
        <v>Non-lead</v>
      </c>
      <c r="X405"/>
    </row>
    <row r="406" spans="2:24" ht="30" x14ac:dyDescent="0.25">
      <c r="B406" s="145" t="s">
        <v>4613</v>
      </c>
      <c r="C406" s="31" t="s">
        <v>12209</v>
      </c>
      <c r="D406" s="31"/>
      <c r="E406" s="43" t="s">
        <v>52</v>
      </c>
      <c r="F406" s="42" t="s">
        <v>34</v>
      </c>
      <c r="G406" s="83" t="s">
        <v>34</v>
      </c>
      <c r="H406" s="168">
        <v>45267</v>
      </c>
      <c r="I406" s="31"/>
      <c r="J406" s="83" t="s">
        <v>188</v>
      </c>
      <c r="K406" s="31" t="s">
        <v>34</v>
      </c>
      <c r="L406" s="31"/>
      <c r="M406" s="168"/>
      <c r="N406" s="147"/>
      <c r="O406" s="43" t="s">
        <v>52</v>
      </c>
      <c r="P406" s="171">
        <v>45267</v>
      </c>
      <c r="Q406" s="31"/>
      <c r="R406" s="83" t="s">
        <v>188</v>
      </c>
      <c r="S406" s="31" t="s">
        <v>34</v>
      </c>
      <c r="T406" s="31"/>
      <c r="U406" s="168"/>
      <c r="V406" s="149"/>
      <c r="W406" s="140" t="str" cm="1">
        <f t="array" ref="W406">IF(SUM(LEN(B406:V406))=0,"",IF(OR(OR(ISBLANK(F406),SUM(LEN(C406),LEN(D406))=0),AND(NOT(E406="Unknown"),ISBLANK(J406)),AND(NOT(O406="Unknown"),ISBLANK(R406))),"Missing Information", INDEX(Table15[Entire Service Line Classification], MATCH(SUMIFS(Table15[Unique ID],Table15[System-Owned Portion],E406,Table15[If Material Anything Other than "Lead" in Column E,Was Material Ever Previously Lead?],G406,Table15[Customer-Owned Portion],O406),Table15[Unique ID],0),0)))</f>
        <v>Non-lead</v>
      </c>
      <c r="X406"/>
    </row>
    <row r="407" spans="2:24" ht="30" x14ac:dyDescent="0.25">
      <c r="B407" s="145" t="s">
        <v>1155</v>
      </c>
      <c r="C407" s="31" t="s">
        <v>8568</v>
      </c>
      <c r="D407" s="31"/>
      <c r="E407" s="43" t="s">
        <v>52</v>
      </c>
      <c r="F407" s="42" t="s">
        <v>34</v>
      </c>
      <c r="G407" s="83" t="s">
        <v>34</v>
      </c>
      <c r="H407" s="168">
        <v>45266</v>
      </c>
      <c r="I407" s="31"/>
      <c r="J407" s="83" t="s">
        <v>188</v>
      </c>
      <c r="K407" s="31" t="s">
        <v>34</v>
      </c>
      <c r="L407" s="31"/>
      <c r="M407" s="168"/>
      <c r="N407" s="147"/>
      <c r="O407" s="43" t="s">
        <v>52</v>
      </c>
      <c r="P407" s="171">
        <v>45266</v>
      </c>
      <c r="Q407" s="31"/>
      <c r="R407" s="83" t="s">
        <v>188</v>
      </c>
      <c r="S407" s="31" t="s">
        <v>34</v>
      </c>
      <c r="T407" s="31"/>
      <c r="U407" s="168"/>
      <c r="V407" s="149"/>
      <c r="W407" s="140" t="str" cm="1">
        <f t="array" ref="W407">IF(SUM(LEN(B407:V407))=0,"",IF(OR(OR(ISBLANK(F407),SUM(LEN(C407),LEN(D407))=0),AND(NOT(E407="Unknown"),ISBLANK(J407)),AND(NOT(O407="Unknown"),ISBLANK(R407))),"Missing Information", INDEX(Table15[Entire Service Line Classification], MATCH(SUMIFS(Table15[Unique ID],Table15[System-Owned Portion],E407,Table15[If Material Anything Other than "Lead" in Column E,Was Material Ever Previously Lead?],G407,Table15[Customer-Owned Portion],O407),Table15[Unique ID],0),0)))</f>
        <v>Non-lead</v>
      </c>
      <c r="X407"/>
    </row>
    <row r="408" spans="2:24" ht="30" x14ac:dyDescent="0.25">
      <c r="B408" s="145" t="s">
        <v>2864</v>
      </c>
      <c r="C408" s="31" t="s">
        <v>10295</v>
      </c>
      <c r="D408" s="31"/>
      <c r="E408" s="43" t="s">
        <v>52</v>
      </c>
      <c r="F408" s="42" t="s">
        <v>34</v>
      </c>
      <c r="G408" s="83" t="s">
        <v>34</v>
      </c>
      <c r="H408" s="168">
        <v>45266</v>
      </c>
      <c r="I408" s="31"/>
      <c r="J408" s="83" t="s">
        <v>188</v>
      </c>
      <c r="K408" s="31" t="s">
        <v>34</v>
      </c>
      <c r="L408" s="31"/>
      <c r="M408" s="168"/>
      <c r="N408" s="147"/>
      <c r="O408" s="43" t="s">
        <v>52</v>
      </c>
      <c r="P408" s="171">
        <v>45266</v>
      </c>
      <c r="Q408" s="31"/>
      <c r="R408" s="83" t="s">
        <v>188</v>
      </c>
      <c r="S408" s="31" t="s">
        <v>34</v>
      </c>
      <c r="T408" s="31"/>
      <c r="U408" s="168"/>
      <c r="V408" s="149"/>
      <c r="W408" s="140" t="str" cm="1">
        <f t="array" ref="W408">IF(SUM(LEN(B408:V408))=0,"",IF(OR(OR(ISBLANK(F408),SUM(LEN(C408),LEN(D408))=0),AND(NOT(E408="Unknown"),ISBLANK(J408)),AND(NOT(O408="Unknown"),ISBLANK(R408))),"Missing Information", INDEX(Table15[Entire Service Line Classification], MATCH(SUMIFS(Table15[Unique ID],Table15[System-Owned Portion],E408,Table15[If Material Anything Other than "Lead" in Column E,Was Material Ever Previously Lead?],G408,Table15[Customer-Owned Portion],O408),Table15[Unique ID],0),0)))</f>
        <v>Non-lead</v>
      </c>
      <c r="X408"/>
    </row>
    <row r="409" spans="2:24" ht="30" x14ac:dyDescent="0.25">
      <c r="B409" s="145" t="s">
        <v>3464</v>
      </c>
      <c r="C409" s="31" t="s">
        <v>10901</v>
      </c>
      <c r="D409" s="31"/>
      <c r="E409" s="43" t="s">
        <v>52</v>
      </c>
      <c r="F409" s="42" t="s">
        <v>34</v>
      </c>
      <c r="G409" s="83" t="s">
        <v>34</v>
      </c>
      <c r="H409" s="168">
        <v>45266</v>
      </c>
      <c r="I409" s="31"/>
      <c r="J409" s="83" t="s">
        <v>188</v>
      </c>
      <c r="K409" s="31" t="s">
        <v>34</v>
      </c>
      <c r="L409" s="31"/>
      <c r="M409" s="168"/>
      <c r="N409" s="147"/>
      <c r="O409" s="43" t="s">
        <v>52</v>
      </c>
      <c r="P409" s="171">
        <v>45266</v>
      </c>
      <c r="Q409" s="31"/>
      <c r="R409" s="83" t="s">
        <v>188</v>
      </c>
      <c r="S409" s="31" t="s">
        <v>34</v>
      </c>
      <c r="T409" s="31"/>
      <c r="U409" s="168"/>
      <c r="V409" s="149"/>
      <c r="W409" s="140" t="str" cm="1">
        <f t="array" ref="W409">IF(SUM(LEN(B409:V409))=0,"",IF(OR(OR(ISBLANK(F409),SUM(LEN(C409),LEN(D409))=0),AND(NOT(E409="Unknown"),ISBLANK(J409)),AND(NOT(O409="Unknown"),ISBLANK(R409))),"Missing Information", INDEX(Table15[Entire Service Line Classification], MATCH(SUMIFS(Table15[Unique ID],Table15[System-Owned Portion],E409,Table15[If Material Anything Other than "Lead" in Column E,Was Material Ever Previously Lead?],G409,Table15[Customer-Owned Portion],O409),Table15[Unique ID],0),0)))</f>
        <v>Non-lead</v>
      </c>
      <c r="X409"/>
    </row>
    <row r="410" spans="2:24" ht="30" x14ac:dyDescent="0.25">
      <c r="B410" s="145" t="s">
        <v>5096</v>
      </c>
      <c r="C410" s="31" t="s">
        <v>12693</v>
      </c>
      <c r="D410" s="31"/>
      <c r="E410" s="43" t="s">
        <v>52</v>
      </c>
      <c r="F410" s="42" t="s">
        <v>34</v>
      </c>
      <c r="G410" s="83" t="s">
        <v>34</v>
      </c>
      <c r="H410" s="168">
        <v>45266</v>
      </c>
      <c r="I410" s="31"/>
      <c r="J410" s="83" t="s">
        <v>188</v>
      </c>
      <c r="K410" s="31" t="s">
        <v>34</v>
      </c>
      <c r="L410" s="31"/>
      <c r="M410" s="168"/>
      <c r="N410" s="147"/>
      <c r="O410" s="43" t="s">
        <v>52</v>
      </c>
      <c r="P410" s="171">
        <v>45266</v>
      </c>
      <c r="Q410" s="31"/>
      <c r="R410" s="83" t="s">
        <v>188</v>
      </c>
      <c r="S410" s="31" t="s">
        <v>34</v>
      </c>
      <c r="T410" s="31"/>
      <c r="U410" s="168"/>
      <c r="V410" s="149"/>
      <c r="W410" s="140" t="str" cm="1">
        <f t="array" ref="W410">IF(SUM(LEN(B410:V410))=0,"",IF(OR(OR(ISBLANK(F410),SUM(LEN(C410),LEN(D410))=0),AND(NOT(E410="Unknown"),ISBLANK(J410)),AND(NOT(O410="Unknown"),ISBLANK(R410))),"Missing Information", INDEX(Table15[Entire Service Line Classification], MATCH(SUMIFS(Table15[Unique ID],Table15[System-Owned Portion],E410,Table15[If Material Anything Other than "Lead" in Column E,Was Material Ever Previously Lead?],G410,Table15[Customer-Owned Portion],O410),Table15[Unique ID],0),0)))</f>
        <v>Non-lead</v>
      </c>
      <c r="X410"/>
    </row>
    <row r="411" spans="2:24" ht="30" x14ac:dyDescent="0.25">
      <c r="B411" s="145" t="s">
        <v>5097</v>
      </c>
      <c r="C411" s="31" t="s">
        <v>12694</v>
      </c>
      <c r="D411" s="31"/>
      <c r="E411" s="43" t="s">
        <v>52</v>
      </c>
      <c r="F411" s="42" t="s">
        <v>34</v>
      </c>
      <c r="G411" s="83" t="s">
        <v>34</v>
      </c>
      <c r="H411" s="168">
        <v>45266</v>
      </c>
      <c r="I411" s="31"/>
      <c r="J411" s="83" t="s">
        <v>188</v>
      </c>
      <c r="K411" s="31" t="s">
        <v>34</v>
      </c>
      <c r="L411" s="31"/>
      <c r="M411" s="168"/>
      <c r="N411" s="147"/>
      <c r="O411" s="43" t="s">
        <v>52</v>
      </c>
      <c r="P411" s="171">
        <v>45266</v>
      </c>
      <c r="Q411" s="31"/>
      <c r="R411" s="83" t="s">
        <v>188</v>
      </c>
      <c r="S411" s="31" t="s">
        <v>34</v>
      </c>
      <c r="T411" s="31"/>
      <c r="U411" s="168"/>
      <c r="V411" s="149"/>
      <c r="W411" s="140" t="str" cm="1">
        <f t="array" ref="W411">IF(SUM(LEN(B411:V411))=0,"",IF(OR(OR(ISBLANK(F411),SUM(LEN(C411),LEN(D411))=0),AND(NOT(E411="Unknown"),ISBLANK(J411)),AND(NOT(O411="Unknown"),ISBLANK(R411))),"Missing Information", INDEX(Table15[Entire Service Line Classification], MATCH(SUMIFS(Table15[Unique ID],Table15[System-Owned Portion],E411,Table15[If Material Anything Other than "Lead" in Column E,Was Material Ever Previously Lead?],G411,Table15[Customer-Owned Portion],O411),Table15[Unique ID],0),0)))</f>
        <v>Non-lead</v>
      </c>
      <c r="X411"/>
    </row>
    <row r="412" spans="2:24" ht="30" x14ac:dyDescent="0.25">
      <c r="B412" s="145" t="s">
        <v>1458</v>
      </c>
      <c r="C412" s="31" t="s">
        <v>8871</v>
      </c>
      <c r="D412" s="31"/>
      <c r="E412" s="43" t="s">
        <v>52</v>
      </c>
      <c r="F412" s="42" t="s">
        <v>34</v>
      </c>
      <c r="G412" s="83" t="s">
        <v>34</v>
      </c>
      <c r="H412" s="168">
        <v>45265</v>
      </c>
      <c r="I412" s="31"/>
      <c r="J412" s="83" t="s">
        <v>188</v>
      </c>
      <c r="K412" s="31" t="s">
        <v>34</v>
      </c>
      <c r="L412" s="31"/>
      <c r="M412" s="168"/>
      <c r="N412" s="147"/>
      <c r="O412" s="43" t="s">
        <v>52</v>
      </c>
      <c r="P412" s="171">
        <v>45265</v>
      </c>
      <c r="Q412" s="31"/>
      <c r="R412" s="83" t="s">
        <v>188</v>
      </c>
      <c r="S412" s="31" t="s">
        <v>34</v>
      </c>
      <c r="T412" s="31"/>
      <c r="U412" s="168"/>
      <c r="V412" s="149"/>
      <c r="W412" s="140" t="str" cm="1">
        <f t="array" ref="W412">IF(SUM(LEN(B412:V412))=0,"",IF(OR(OR(ISBLANK(F412),SUM(LEN(C412),LEN(D412))=0),AND(NOT(E412="Unknown"),ISBLANK(J412)),AND(NOT(O412="Unknown"),ISBLANK(R412))),"Missing Information", INDEX(Table15[Entire Service Line Classification], MATCH(SUMIFS(Table15[Unique ID],Table15[System-Owned Portion],E412,Table15[If Material Anything Other than "Lead" in Column E,Was Material Ever Previously Lead?],G412,Table15[Customer-Owned Portion],O412),Table15[Unique ID],0),0)))</f>
        <v>Non-lead</v>
      </c>
      <c r="X412"/>
    </row>
    <row r="413" spans="2:24" ht="30" x14ac:dyDescent="0.25">
      <c r="B413" s="145" t="s">
        <v>2579</v>
      </c>
      <c r="C413" s="31" t="s">
        <v>10011</v>
      </c>
      <c r="D413" s="31"/>
      <c r="E413" s="43" t="s">
        <v>52</v>
      </c>
      <c r="F413" s="42" t="s">
        <v>34</v>
      </c>
      <c r="G413" s="83" t="s">
        <v>34</v>
      </c>
      <c r="H413" s="168">
        <v>45265</v>
      </c>
      <c r="I413" s="31"/>
      <c r="J413" s="83" t="s">
        <v>188</v>
      </c>
      <c r="K413" s="31" t="s">
        <v>34</v>
      </c>
      <c r="L413" s="31"/>
      <c r="M413" s="168"/>
      <c r="N413" s="147"/>
      <c r="O413" s="43" t="s">
        <v>52</v>
      </c>
      <c r="P413" s="171">
        <v>45265</v>
      </c>
      <c r="Q413" s="31"/>
      <c r="R413" s="83" t="s">
        <v>188</v>
      </c>
      <c r="S413" s="31" t="s">
        <v>34</v>
      </c>
      <c r="T413" s="31"/>
      <c r="U413" s="168"/>
      <c r="V413" s="149"/>
      <c r="W413" s="140" t="str" cm="1">
        <f t="array" ref="W413">IF(SUM(LEN(B413:V413))=0,"",IF(OR(OR(ISBLANK(F413),SUM(LEN(C413),LEN(D413))=0),AND(NOT(E413="Unknown"),ISBLANK(J413)),AND(NOT(O413="Unknown"),ISBLANK(R413))),"Missing Information", INDEX(Table15[Entire Service Line Classification], MATCH(SUMIFS(Table15[Unique ID],Table15[System-Owned Portion],E413,Table15[If Material Anything Other than "Lead" in Column E,Was Material Ever Previously Lead?],G413,Table15[Customer-Owned Portion],O413),Table15[Unique ID],0),0)))</f>
        <v>Non-lead</v>
      </c>
      <c r="X413"/>
    </row>
    <row r="414" spans="2:24" ht="30" x14ac:dyDescent="0.25">
      <c r="B414" s="145" t="s">
        <v>6460</v>
      </c>
      <c r="C414" s="31" t="s">
        <v>14064</v>
      </c>
      <c r="D414" s="31"/>
      <c r="E414" s="43" t="s">
        <v>52</v>
      </c>
      <c r="F414" s="42" t="s">
        <v>34</v>
      </c>
      <c r="G414" s="83" t="s">
        <v>34</v>
      </c>
      <c r="H414" s="168">
        <v>45265</v>
      </c>
      <c r="I414" s="31"/>
      <c r="J414" s="83" t="s">
        <v>188</v>
      </c>
      <c r="K414" s="31" t="s">
        <v>34</v>
      </c>
      <c r="L414" s="31"/>
      <c r="M414" s="168"/>
      <c r="N414" s="147"/>
      <c r="O414" s="43" t="s">
        <v>52</v>
      </c>
      <c r="P414" s="171">
        <v>45265</v>
      </c>
      <c r="Q414" s="31"/>
      <c r="R414" s="83" t="s">
        <v>188</v>
      </c>
      <c r="S414" s="31" t="s">
        <v>34</v>
      </c>
      <c r="T414" s="31"/>
      <c r="U414" s="168"/>
      <c r="V414" s="149"/>
      <c r="W414" s="140" t="str" cm="1">
        <f t="array" ref="W414">IF(SUM(LEN(B414:V414))=0,"",IF(OR(OR(ISBLANK(F414),SUM(LEN(C414),LEN(D414))=0),AND(NOT(E414="Unknown"),ISBLANK(J414)),AND(NOT(O414="Unknown"),ISBLANK(R414))),"Missing Information", INDEX(Table15[Entire Service Line Classification], MATCH(SUMIFS(Table15[Unique ID],Table15[System-Owned Portion],E414,Table15[If Material Anything Other than "Lead" in Column E,Was Material Ever Previously Lead?],G414,Table15[Customer-Owned Portion],O414),Table15[Unique ID],0),0)))</f>
        <v>Non-lead</v>
      </c>
      <c r="X414"/>
    </row>
    <row r="415" spans="2:24" ht="30" x14ac:dyDescent="0.25">
      <c r="B415" s="145" t="s">
        <v>6459</v>
      </c>
      <c r="C415" s="31" t="s">
        <v>14063</v>
      </c>
      <c r="D415" s="31"/>
      <c r="E415" s="43" t="s">
        <v>52</v>
      </c>
      <c r="F415" s="42" t="s">
        <v>34</v>
      </c>
      <c r="G415" s="83" t="s">
        <v>34</v>
      </c>
      <c r="H415" s="168">
        <v>45264</v>
      </c>
      <c r="I415" s="31"/>
      <c r="J415" s="83" t="s">
        <v>188</v>
      </c>
      <c r="K415" s="31" t="s">
        <v>34</v>
      </c>
      <c r="L415" s="31"/>
      <c r="M415" s="168"/>
      <c r="N415" s="147"/>
      <c r="O415" s="43" t="s">
        <v>52</v>
      </c>
      <c r="P415" s="171">
        <v>45264</v>
      </c>
      <c r="Q415" s="31"/>
      <c r="R415" s="83" t="s">
        <v>188</v>
      </c>
      <c r="S415" s="31" t="s">
        <v>34</v>
      </c>
      <c r="T415" s="31"/>
      <c r="U415" s="168"/>
      <c r="V415" s="149"/>
      <c r="W415" s="140" t="str" cm="1">
        <f t="array" ref="W415">IF(SUM(LEN(B415:V415))=0,"",IF(OR(OR(ISBLANK(F415),SUM(LEN(C415),LEN(D415))=0),AND(NOT(E415="Unknown"),ISBLANK(J415)),AND(NOT(O415="Unknown"),ISBLANK(R415))),"Missing Information", INDEX(Table15[Entire Service Line Classification], MATCH(SUMIFS(Table15[Unique ID],Table15[System-Owned Portion],E415,Table15[If Material Anything Other than "Lead" in Column E,Was Material Ever Previously Lead?],G415,Table15[Customer-Owned Portion],O415),Table15[Unique ID],0),0)))</f>
        <v>Non-lead</v>
      </c>
      <c r="X415"/>
    </row>
    <row r="416" spans="2:24" ht="30" x14ac:dyDescent="0.25">
      <c r="B416" s="145" t="s">
        <v>7043</v>
      </c>
      <c r="C416" s="31" t="s">
        <v>14667</v>
      </c>
      <c r="D416" s="31"/>
      <c r="E416" s="43" t="s">
        <v>52</v>
      </c>
      <c r="F416" s="42" t="s">
        <v>34</v>
      </c>
      <c r="G416" s="83" t="s">
        <v>34</v>
      </c>
      <c r="H416" s="168">
        <v>45264</v>
      </c>
      <c r="I416" s="31"/>
      <c r="J416" s="83" t="s">
        <v>188</v>
      </c>
      <c r="K416" s="31" t="s">
        <v>34</v>
      </c>
      <c r="L416" s="31"/>
      <c r="M416" s="168"/>
      <c r="N416" s="147"/>
      <c r="O416" s="43" t="s">
        <v>52</v>
      </c>
      <c r="P416" s="171">
        <v>45264</v>
      </c>
      <c r="Q416" s="31"/>
      <c r="R416" s="83" t="s">
        <v>188</v>
      </c>
      <c r="S416" s="31" t="s">
        <v>34</v>
      </c>
      <c r="T416" s="31"/>
      <c r="U416" s="168"/>
      <c r="V416" s="149"/>
      <c r="W416" s="140" t="str" cm="1">
        <f t="array" ref="W416">IF(SUM(LEN(B416:V416))=0,"",IF(OR(OR(ISBLANK(F416),SUM(LEN(C416),LEN(D416))=0),AND(NOT(E416="Unknown"),ISBLANK(J416)),AND(NOT(O416="Unknown"),ISBLANK(R416))),"Missing Information", INDEX(Table15[Entire Service Line Classification], MATCH(SUMIFS(Table15[Unique ID],Table15[System-Owned Portion],E416,Table15[If Material Anything Other than "Lead" in Column E,Was Material Ever Previously Lead?],G416,Table15[Customer-Owned Portion],O416),Table15[Unique ID],0),0)))</f>
        <v>Non-lead</v>
      </c>
      <c r="X416"/>
    </row>
    <row r="417" spans="2:24" ht="30" x14ac:dyDescent="0.25">
      <c r="B417" s="145" t="s">
        <v>1470</v>
      </c>
      <c r="C417" s="31" t="s">
        <v>10907</v>
      </c>
      <c r="D417" s="31"/>
      <c r="E417" s="43" t="s">
        <v>52</v>
      </c>
      <c r="F417" s="42" t="s">
        <v>34</v>
      </c>
      <c r="G417" s="83" t="s">
        <v>34</v>
      </c>
      <c r="H417" s="168">
        <v>45257</v>
      </c>
      <c r="I417" s="31"/>
      <c r="J417" s="83" t="s">
        <v>188</v>
      </c>
      <c r="K417" s="31" t="s">
        <v>34</v>
      </c>
      <c r="L417" s="31"/>
      <c r="M417" s="168"/>
      <c r="N417" s="147"/>
      <c r="O417" s="43" t="s">
        <v>52</v>
      </c>
      <c r="P417" s="171">
        <v>45257</v>
      </c>
      <c r="Q417" s="31"/>
      <c r="R417" s="83" t="s">
        <v>188</v>
      </c>
      <c r="S417" s="31" t="s">
        <v>34</v>
      </c>
      <c r="T417" s="31"/>
      <c r="U417" s="168"/>
      <c r="V417" s="149"/>
      <c r="W417" s="140" t="str" cm="1">
        <f t="array" ref="W417">IF(SUM(LEN(B417:V417))=0,"",IF(OR(OR(ISBLANK(F417),SUM(LEN(C417),LEN(D417))=0),AND(NOT(E417="Unknown"),ISBLANK(J417)),AND(NOT(O417="Unknown"),ISBLANK(R417))),"Missing Information", INDEX(Table15[Entire Service Line Classification], MATCH(SUMIFS(Table15[Unique ID],Table15[System-Owned Portion],E417,Table15[If Material Anything Other than "Lead" in Column E,Was Material Ever Previously Lead?],G417,Table15[Customer-Owned Portion],O417),Table15[Unique ID],0),0)))</f>
        <v>Non-lead</v>
      </c>
      <c r="X417"/>
    </row>
    <row r="418" spans="2:24" ht="30" x14ac:dyDescent="0.25">
      <c r="B418" s="145" t="s">
        <v>1470</v>
      </c>
      <c r="C418" s="31" t="s">
        <v>10908</v>
      </c>
      <c r="D418" s="31"/>
      <c r="E418" s="43" t="s">
        <v>52</v>
      </c>
      <c r="F418" s="42" t="s">
        <v>34</v>
      </c>
      <c r="G418" s="83" t="s">
        <v>34</v>
      </c>
      <c r="H418" s="168">
        <v>45257</v>
      </c>
      <c r="I418" s="31"/>
      <c r="J418" s="83" t="s">
        <v>188</v>
      </c>
      <c r="K418" s="31" t="s">
        <v>34</v>
      </c>
      <c r="L418" s="31"/>
      <c r="M418" s="168"/>
      <c r="N418" s="147"/>
      <c r="O418" s="43" t="s">
        <v>52</v>
      </c>
      <c r="P418" s="171">
        <v>45257</v>
      </c>
      <c r="Q418" s="31"/>
      <c r="R418" s="83" t="s">
        <v>188</v>
      </c>
      <c r="S418" s="31" t="s">
        <v>34</v>
      </c>
      <c r="T418" s="31"/>
      <c r="U418" s="168"/>
      <c r="V418" s="149"/>
      <c r="W418" s="140" t="str" cm="1">
        <f t="array" ref="W418">IF(SUM(LEN(B418:V418))=0,"",IF(OR(OR(ISBLANK(F418),SUM(LEN(C418),LEN(D418))=0),AND(NOT(E418="Unknown"),ISBLANK(J418)),AND(NOT(O418="Unknown"),ISBLANK(R418))),"Missing Information", INDEX(Table15[Entire Service Line Classification], MATCH(SUMIFS(Table15[Unique ID],Table15[System-Owned Portion],E418,Table15[If Material Anything Other than "Lead" in Column E,Was Material Ever Previously Lead?],G418,Table15[Customer-Owned Portion],O418),Table15[Unique ID],0),0)))</f>
        <v>Non-lead</v>
      </c>
      <c r="X418"/>
    </row>
    <row r="419" spans="2:24" ht="30" x14ac:dyDescent="0.25">
      <c r="B419" s="145" t="s">
        <v>1470</v>
      </c>
      <c r="C419" s="31" t="s">
        <v>10917</v>
      </c>
      <c r="D419" s="31"/>
      <c r="E419" s="43" t="s">
        <v>52</v>
      </c>
      <c r="F419" s="42" t="s">
        <v>34</v>
      </c>
      <c r="G419" s="83" t="s">
        <v>34</v>
      </c>
      <c r="H419" s="168">
        <v>45257</v>
      </c>
      <c r="I419" s="31"/>
      <c r="J419" s="83" t="s">
        <v>188</v>
      </c>
      <c r="K419" s="31" t="s">
        <v>34</v>
      </c>
      <c r="L419" s="31"/>
      <c r="M419" s="168"/>
      <c r="N419" s="147"/>
      <c r="O419" s="43" t="s">
        <v>52</v>
      </c>
      <c r="P419" s="171">
        <v>45257</v>
      </c>
      <c r="Q419" s="31"/>
      <c r="R419" s="83" t="s">
        <v>188</v>
      </c>
      <c r="S419" s="31" t="s">
        <v>34</v>
      </c>
      <c r="T419" s="31"/>
      <c r="U419" s="168"/>
      <c r="V419" s="149"/>
      <c r="W419" s="140" t="str" cm="1">
        <f t="array" ref="W419">IF(SUM(LEN(B419:V419))=0,"",IF(OR(OR(ISBLANK(F419),SUM(LEN(C419),LEN(D419))=0),AND(NOT(E419="Unknown"),ISBLANK(J419)),AND(NOT(O419="Unknown"),ISBLANK(R419))),"Missing Information", INDEX(Table15[Entire Service Line Classification], MATCH(SUMIFS(Table15[Unique ID],Table15[System-Owned Portion],E419,Table15[If Material Anything Other than "Lead" in Column E,Was Material Ever Previously Lead?],G419,Table15[Customer-Owned Portion],O419),Table15[Unique ID],0),0)))</f>
        <v>Non-lead</v>
      </c>
      <c r="X419"/>
    </row>
    <row r="420" spans="2:24" ht="30" x14ac:dyDescent="0.25">
      <c r="B420" s="145" t="s">
        <v>1470</v>
      </c>
      <c r="C420" s="31" t="s">
        <v>10919</v>
      </c>
      <c r="D420" s="31"/>
      <c r="E420" s="43" t="s">
        <v>52</v>
      </c>
      <c r="F420" s="42" t="s">
        <v>34</v>
      </c>
      <c r="G420" s="83" t="s">
        <v>34</v>
      </c>
      <c r="H420" s="168">
        <v>45257</v>
      </c>
      <c r="I420" s="31"/>
      <c r="J420" s="83" t="s">
        <v>188</v>
      </c>
      <c r="K420" s="31" t="s">
        <v>34</v>
      </c>
      <c r="L420" s="31"/>
      <c r="M420" s="168"/>
      <c r="N420" s="147"/>
      <c r="O420" s="43" t="s">
        <v>52</v>
      </c>
      <c r="P420" s="171">
        <v>45257</v>
      </c>
      <c r="Q420" s="31"/>
      <c r="R420" s="83" t="s">
        <v>188</v>
      </c>
      <c r="S420" s="31" t="s">
        <v>34</v>
      </c>
      <c r="T420" s="31"/>
      <c r="U420" s="168"/>
      <c r="V420" s="149"/>
      <c r="W420" s="140" t="str" cm="1">
        <f t="array" ref="W420">IF(SUM(LEN(B420:V420))=0,"",IF(OR(OR(ISBLANK(F420),SUM(LEN(C420),LEN(D420))=0),AND(NOT(E420="Unknown"),ISBLANK(J420)),AND(NOT(O420="Unknown"),ISBLANK(R420))),"Missing Information", INDEX(Table15[Entire Service Line Classification], MATCH(SUMIFS(Table15[Unique ID],Table15[System-Owned Portion],E420,Table15[If Material Anything Other than "Lead" in Column E,Was Material Ever Previously Lead?],G420,Table15[Customer-Owned Portion],O420),Table15[Unique ID],0),0)))</f>
        <v>Non-lead</v>
      </c>
      <c r="X420"/>
    </row>
    <row r="421" spans="2:24" ht="30" x14ac:dyDescent="0.25">
      <c r="B421" s="145" t="s">
        <v>1470</v>
      </c>
      <c r="C421" s="31" t="s">
        <v>10920</v>
      </c>
      <c r="D421" s="31"/>
      <c r="E421" s="43" t="s">
        <v>52</v>
      </c>
      <c r="F421" s="42" t="s">
        <v>34</v>
      </c>
      <c r="G421" s="83" t="s">
        <v>34</v>
      </c>
      <c r="H421" s="168">
        <v>45257</v>
      </c>
      <c r="I421" s="31"/>
      <c r="J421" s="83" t="s">
        <v>188</v>
      </c>
      <c r="K421" s="31" t="s">
        <v>34</v>
      </c>
      <c r="L421" s="31"/>
      <c r="M421" s="168"/>
      <c r="N421" s="147"/>
      <c r="O421" s="43" t="s">
        <v>52</v>
      </c>
      <c r="P421" s="171">
        <v>45257</v>
      </c>
      <c r="Q421" s="31"/>
      <c r="R421" s="83" t="s">
        <v>188</v>
      </c>
      <c r="S421" s="31" t="s">
        <v>34</v>
      </c>
      <c r="T421" s="31"/>
      <c r="U421" s="168"/>
      <c r="V421" s="149"/>
      <c r="W421" s="140" t="str" cm="1">
        <f t="array" ref="W421">IF(SUM(LEN(B421:V421))=0,"",IF(OR(OR(ISBLANK(F421),SUM(LEN(C421),LEN(D421))=0),AND(NOT(E421="Unknown"),ISBLANK(J421)),AND(NOT(O421="Unknown"),ISBLANK(R421))),"Missing Information", INDEX(Table15[Entire Service Line Classification], MATCH(SUMIFS(Table15[Unique ID],Table15[System-Owned Portion],E421,Table15[If Material Anything Other than "Lead" in Column E,Was Material Ever Previously Lead?],G421,Table15[Customer-Owned Portion],O421),Table15[Unique ID],0),0)))</f>
        <v>Non-lead</v>
      </c>
      <c r="X421"/>
    </row>
    <row r="422" spans="2:24" ht="30" x14ac:dyDescent="0.25">
      <c r="B422" s="145" t="s">
        <v>1470</v>
      </c>
      <c r="C422" s="31" t="s">
        <v>10921</v>
      </c>
      <c r="D422" s="31"/>
      <c r="E422" s="43" t="s">
        <v>52</v>
      </c>
      <c r="F422" s="42" t="s">
        <v>34</v>
      </c>
      <c r="G422" s="83" t="s">
        <v>34</v>
      </c>
      <c r="H422" s="168">
        <v>45257</v>
      </c>
      <c r="I422" s="31"/>
      <c r="J422" s="83" t="s">
        <v>188</v>
      </c>
      <c r="K422" s="31" t="s">
        <v>34</v>
      </c>
      <c r="L422" s="31"/>
      <c r="M422" s="168"/>
      <c r="N422" s="147"/>
      <c r="O422" s="43" t="s">
        <v>52</v>
      </c>
      <c r="P422" s="171">
        <v>45257</v>
      </c>
      <c r="Q422" s="31"/>
      <c r="R422" s="83" t="s">
        <v>188</v>
      </c>
      <c r="S422" s="31" t="s">
        <v>34</v>
      </c>
      <c r="T422" s="31"/>
      <c r="U422" s="168"/>
      <c r="V422" s="149"/>
      <c r="W422" s="140" t="str" cm="1">
        <f t="array" ref="W422">IF(SUM(LEN(B422:V422))=0,"",IF(OR(OR(ISBLANK(F422),SUM(LEN(C422),LEN(D422))=0),AND(NOT(E422="Unknown"),ISBLANK(J422)),AND(NOT(O422="Unknown"),ISBLANK(R422))),"Missing Information", INDEX(Table15[Entire Service Line Classification], MATCH(SUMIFS(Table15[Unique ID],Table15[System-Owned Portion],E422,Table15[If Material Anything Other than "Lead" in Column E,Was Material Ever Previously Lead?],G422,Table15[Customer-Owned Portion],O422),Table15[Unique ID],0),0)))</f>
        <v>Non-lead</v>
      </c>
      <c r="X422"/>
    </row>
    <row r="423" spans="2:24" ht="30" x14ac:dyDescent="0.25">
      <c r="B423" s="145" t="s">
        <v>1470</v>
      </c>
      <c r="C423" s="31" t="s">
        <v>10922</v>
      </c>
      <c r="D423" s="31"/>
      <c r="E423" s="43" t="s">
        <v>52</v>
      </c>
      <c r="F423" s="42" t="s">
        <v>34</v>
      </c>
      <c r="G423" s="83" t="s">
        <v>34</v>
      </c>
      <c r="H423" s="168">
        <v>45257</v>
      </c>
      <c r="I423" s="31"/>
      <c r="J423" s="83" t="s">
        <v>188</v>
      </c>
      <c r="K423" s="31" t="s">
        <v>34</v>
      </c>
      <c r="L423" s="31"/>
      <c r="M423" s="168"/>
      <c r="N423" s="147"/>
      <c r="O423" s="43" t="s">
        <v>52</v>
      </c>
      <c r="P423" s="171">
        <v>45257</v>
      </c>
      <c r="Q423" s="31"/>
      <c r="R423" s="83" t="s">
        <v>188</v>
      </c>
      <c r="S423" s="31" t="s">
        <v>34</v>
      </c>
      <c r="T423" s="31"/>
      <c r="U423" s="168"/>
      <c r="V423" s="149"/>
      <c r="W423" s="140" t="str" cm="1">
        <f t="array" ref="W423">IF(SUM(LEN(B423:V423))=0,"",IF(OR(OR(ISBLANK(F423),SUM(LEN(C423),LEN(D423))=0),AND(NOT(E423="Unknown"),ISBLANK(J423)),AND(NOT(O423="Unknown"),ISBLANK(R423))),"Missing Information", INDEX(Table15[Entire Service Line Classification], MATCH(SUMIFS(Table15[Unique ID],Table15[System-Owned Portion],E423,Table15[If Material Anything Other than "Lead" in Column E,Was Material Ever Previously Lead?],G423,Table15[Customer-Owned Portion],O423),Table15[Unique ID],0),0)))</f>
        <v>Non-lead</v>
      </c>
      <c r="X423"/>
    </row>
    <row r="424" spans="2:24" ht="30" x14ac:dyDescent="0.25">
      <c r="B424" s="145" t="s">
        <v>1470</v>
      </c>
      <c r="C424" s="31" t="s">
        <v>10923</v>
      </c>
      <c r="D424" s="31"/>
      <c r="E424" s="43" t="s">
        <v>52</v>
      </c>
      <c r="F424" s="42" t="s">
        <v>34</v>
      </c>
      <c r="G424" s="83" t="s">
        <v>34</v>
      </c>
      <c r="H424" s="168">
        <v>45257</v>
      </c>
      <c r="I424" s="31"/>
      <c r="J424" s="83" t="s">
        <v>188</v>
      </c>
      <c r="K424" s="31" t="s">
        <v>34</v>
      </c>
      <c r="L424" s="31"/>
      <c r="M424" s="168"/>
      <c r="N424" s="147"/>
      <c r="O424" s="43" t="s">
        <v>52</v>
      </c>
      <c r="P424" s="171">
        <v>45257</v>
      </c>
      <c r="Q424" s="31"/>
      <c r="R424" s="83" t="s">
        <v>188</v>
      </c>
      <c r="S424" s="31" t="s">
        <v>34</v>
      </c>
      <c r="T424" s="31"/>
      <c r="U424" s="168"/>
      <c r="V424" s="149"/>
      <c r="W424" s="140" t="str" cm="1">
        <f t="array" ref="W424">IF(SUM(LEN(B424:V424))=0,"",IF(OR(OR(ISBLANK(F424),SUM(LEN(C424),LEN(D424))=0),AND(NOT(E424="Unknown"),ISBLANK(J424)),AND(NOT(O424="Unknown"),ISBLANK(R424))),"Missing Information", INDEX(Table15[Entire Service Line Classification], MATCH(SUMIFS(Table15[Unique ID],Table15[System-Owned Portion],E424,Table15[If Material Anything Other than "Lead" in Column E,Was Material Ever Previously Lead?],G424,Table15[Customer-Owned Portion],O424),Table15[Unique ID],0),0)))</f>
        <v>Non-lead</v>
      </c>
      <c r="X424"/>
    </row>
    <row r="425" spans="2:24" ht="30" x14ac:dyDescent="0.25">
      <c r="B425" s="145" t="s">
        <v>1470</v>
      </c>
      <c r="C425" s="31" t="s">
        <v>10924</v>
      </c>
      <c r="D425" s="31"/>
      <c r="E425" s="43" t="s">
        <v>52</v>
      </c>
      <c r="F425" s="42" t="s">
        <v>34</v>
      </c>
      <c r="G425" s="83" t="s">
        <v>34</v>
      </c>
      <c r="H425" s="168">
        <v>45257</v>
      </c>
      <c r="I425" s="31"/>
      <c r="J425" s="83" t="s">
        <v>188</v>
      </c>
      <c r="K425" s="31" t="s">
        <v>34</v>
      </c>
      <c r="L425" s="31"/>
      <c r="M425" s="168"/>
      <c r="N425" s="147"/>
      <c r="O425" s="43" t="s">
        <v>52</v>
      </c>
      <c r="P425" s="171">
        <v>45257</v>
      </c>
      <c r="Q425" s="31"/>
      <c r="R425" s="83" t="s">
        <v>188</v>
      </c>
      <c r="S425" s="31" t="s">
        <v>34</v>
      </c>
      <c r="T425" s="31"/>
      <c r="U425" s="168"/>
      <c r="V425" s="149"/>
      <c r="W425" s="140" t="str" cm="1">
        <f t="array" ref="W425">IF(SUM(LEN(B425:V425))=0,"",IF(OR(OR(ISBLANK(F425),SUM(LEN(C425),LEN(D425))=0),AND(NOT(E425="Unknown"),ISBLANK(J425)),AND(NOT(O425="Unknown"),ISBLANK(R425))),"Missing Information", INDEX(Table15[Entire Service Line Classification], MATCH(SUMIFS(Table15[Unique ID],Table15[System-Owned Portion],E425,Table15[If Material Anything Other than "Lead" in Column E,Was Material Ever Previously Lead?],G425,Table15[Customer-Owned Portion],O425),Table15[Unique ID],0),0)))</f>
        <v>Non-lead</v>
      </c>
      <c r="X425"/>
    </row>
    <row r="426" spans="2:24" ht="30" x14ac:dyDescent="0.25">
      <c r="B426" s="145" t="s">
        <v>1470</v>
      </c>
      <c r="C426" s="31" t="s">
        <v>10925</v>
      </c>
      <c r="D426" s="31"/>
      <c r="E426" s="43" t="s">
        <v>52</v>
      </c>
      <c r="F426" s="42" t="s">
        <v>34</v>
      </c>
      <c r="G426" s="83" t="s">
        <v>34</v>
      </c>
      <c r="H426" s="168">
        <v>45257</v>
      </c>
      <c r="I426" s="31"/>
      <c r="J426" s="83" t="s">
        <v>188</v>
      </c>
      <c r="K426" s="31" t="s">
        <v>34</v>
      </c>
      <c r="L426" s="31"/>
      <c r="M426" s="168"/>
      <c r="N426" s="147"/>
      <c r="O426" s="43" t="s">
        <v>52</v>
      </c>
      <c r="P426" s="171">
        <v>45257</v>
      </c>
      <c r="Q426" s="31"/>
      <c r="R426" s="83" t="s">
        <v>188</v>
      </c>
      <c r="S426" s="31" t="s">
        <v>34</v>
      </c>
      <c r="T426" s="31"/>
      <c r="U426" s="168"/>
      <c r="V426" s="149"/>
      <c r="W426" s="140" t="str" cm="1">
        <f t="array" ref="W426">IF(SUM(LEN(B426:V426))=0,"",IF(OR(OR(ISBLANK(F426),SUM(LEN(C426),LEN(D426))=0),AND(NOT(E426="Unknown"),ISBLANK(J426)),AND(NOT(O426="Unknown"),ISBLANK(R426))),"Missing Information", INDEX(Table15[Entire Service Line Classification], MATCH(SUMIFS(Table15[Unique ID],Table15[System-Owned Portion],E426,Table15[If Material Anything Other than "Lead" in Column E,Was Material Ever Previously Lead?],G426,Table15[Customer-Owned Portion],O426),Table15[Unique ID],0),0)))</f>
        <v>Non-lead</v>
      </c>
      <c r="X426"/>
    </row>
    <row r="427" spans="2:24" ht="30" x14ac:dyDescent="0.25">
      <c r="B427" s="145" t="s">
        <v>1470</v>
      </c>
      <c r="C427" s="31" t="s">
        <v>10927</v>
      </c>
      <c r="D427" s="31"/>
      <c r="E427" s="43" t="s">
        <v>52</v>
      </c>
      <c r="F427" s="42" t="s">
        <v>34</v>
      </c>
      <c r="G427" s="83" t="s">
        <v>34</v>
      </c>
      <c r="H427" s="168">
        <v>45257</v>
      </c>
      <c r="I427" s="31"/>
      <c r="J427" s="83" t="s">
        <v>188</v>
      </c>
      <c r="K427" s="31" t="s">
        <v>34</v>
      </c>
      <c r="L427" s="31"/>
      <c r="M427" s="168"/>
      <c r="N427" s="147"/>
      <c r="O427" s="43" t="s">
        <v>52</v>
      </c>
      <c r="P427" s="171">
        <v>45257</v>
      </c>
      <c r="Q427" s="31"/>
      <c r="R427" s="83" t="s">
        <v>188</v>
      </c>
      <c r="S427" s="31" t="s">
        <v>34</v>
      </c>
      <c r="T427" s="31"/>
      <c r="U427" s="168"/>
      <c r="V427" s="149"/>
      <c r="W427" s="140" t="str" cm="1">
        <f t="array" ref="W427">IF(SUM(LEN(B427:V427))=0,"",IF(OR(OR(ISBLANK(F427),SUM(LEN(C427),LEN(D427))=0),AND(NOT(E427="Unknown"),ISBLANK(J427)),AND(NOT(O427="Unknown"),ISBLANK(R427))),"Missing Information", INDEX(Table15[Entire Service Line Classification], MATCH(SUMIFS(Table15[Unique ID],Table15[System-Owned Portion],E427,Table15[If Material Anything Other than "Lead" in Column E,Was Material Ever Previously Lead?],G427,Table15[Customer-Owned Portion],O427),Table15[Unique ID],0),0)))</f>
        <v>Non-lead</v>
      </c>
      <c r="X427"/>
    </row>
    <row r="428" spans="2:24" ht="30" x14ac:dyDescent="0.25">
      <c r="B428" s="145" t="s">
        <v>518</v>
      </c>
      <c r="C428" s="31" t="s">
        <v>7933</v>
      </c>
      <c r="D428" s="31"/>
      <c r="E428" s="43" t="s">
        <v>52</v>
      </c>
      <c r="F428" s="42" t="s">
        <v>34</v>
      </c>
      <c r="G428" s="83" t="s">
        <v>34</v>
      </c>
      <c r="H428" s="168">
        <v>45244</v>
      </c>
      <c r="I428" s="31"/>
      <c r="J428" s="83" t="s">
        <v>188</v>
      </c>
      <c r="K428" s="31" t="s">
        <v>34</v>
      </c>
      <c r="L428" s="31"/>
      <c r="M428" s="168"/>
      <c r="N428" s="147"/>
      <c r="O428" s="43" t="s">
        <v>52</v>
      </c>
      <c r="P428" s="171">
        <v>45244</v>
      </c>
      <c r="Q428" s="31"/>
      <c r="R428" s="83" t="s">
        <v>188</v>
      </c>
      <c r="S428" s="31" t="s">
        <v>34</v>
      </c>
      <c r="T428" s="31"/>
      <c r="U428" s="168"/>
      <c r="V428" s="149"/>
      <c r="W428" s="140" t="str" cm="1">
        <f t="array" ref="W428">IF(SUM(LEN(B428:V428))=0,"",IF(OR(OR(ISBLANK(F428),SUM(LEN(C428),LEN(D428))=0),AND(NOT(E428="Unknown"),ISBLANK(J428)),AND(NOT(O428="Unknown"),ISBLANK(R428))),"Missing Information", INDEX(Table15[Entire Service Line Classification], MATCH(SUMIFS(Table15[Unique ID],Table15[System-Owned Portion],E428,Table15[If Material Anything Other than "Lead" in Column E,Was Material Ever Previously Lead?],G428,Table15[Customer-Owned Portion],O428),Table15[Unique ID],0),0)))</f>
        <v>Non-lead</v>
      </c>
      <c r="X428"/>
    </row>
    <row r="429" spans="2:24" ht="30" x14ac:dyDescent="0.25">
      <c r="B429" s="145" t="s">
        <v>1457</v>
      </c>
      <c r="C429" s="31" t="s">
        <v>8870</v>
      </c>
      <c r="D429" s="31"/>
      <c r="E429" s="43" t="s">
        <v>52</v>
      </c>
      <c r="F429" s="42" t="s">
        <v>34</v>
      </c>
      <c r="G429" s="83" t="s">
        <v>34</v>
      </c>
      <c r="H429" s="168">
        <v>45244</v>
      </c>
      <c r="I429" s="31"/>
      <c r="J429" s="83" t="s">
        <v>188</v>
      </c>
      <c r="K429" s="31" t="s">
        <v>34</v>
      </c>
      <c r="L429" s="31"/>
      <c r="M429" s="168"/>
      <c r="N429" s="147"/>
      <c r="O429" s="43" t="s">
        <v>52</v>
      </c>
      <c r="P429" s="171">
        <v>45244</v>
      </c>
      <c r="Q429" s="31"/>
      <c r="R429" s="83" t="s">
        <v>188</v>
      </c>
      <c r="S429" s="31" t="s">
        <v>34</v>
      </c>
      <c r="T429" s="31"/>
      <c r="U429" s="168"/>
      <c r="V429" s="149"/>
      <c r="W429" s="140" t="str" cm="1">
        <f t="array" ref="W429">IF(SUM(LEN(B429:V429))=0,"",IF(OR(OR(ISBLANK(F429),SUM(LEN(C429),LEN(D429))=0),AND(NOT(E429="Unknown"),ISBLANK(J429)),AND(NOT(O429="Unknown"),ISBLANK(R429))),"Missing Information", INDEX(Table15[Entire Service Line Classification], MATCH(SUMIFS(Table15[Unique ID],Table15[System-Owned Portion],E429,Table15[If Material Anything Other than "Lead" in Column E,Was Material Ever Previously Lead?],G429,Table15[Customer-Owned Portion],O429),Table15[Unique ID],0),0)))</f>
        <v>Non-lead</v>
      </c>
      <c r="X429"/>
    </row>
    <row r="430" spans="2:24" ht="30" x14ac:dyDescent="0.25">
      <c r="B430" s="145" t="s">
        <v>3714</v>
      </c>
      <c r="C430" s="31" t="s">
        <v>11196</v>
      </c>
      <c r="D430" s="31"/>
      <c r="E430" s="43" t="s">
        <v>52</v>
      </c>
      <c r="F430" s="42" t="s">
        <v>34</v>
      </c>
      <c r="G430" s="83" t="s">
        <v>34</v>
      </c>
      <c r="H430" s="168">
        <v>45244</v>
      </c>
      <c r="I430" s="31"/>
      <c r="J430" s="83" t="s">
        <v>188</v>
      </c>
      <c r="K430" s="31" t="s">
        <v>34</v>
      </c>
      <c r="L430" s="31"/>
      <c r="M430" s="168"/>
      <c r="N430" s="147"/>
      <c r="O430" s="43" t="s">
        <v>52</v>
      </c>
      <c r="P430" s="171">
        <v>45244</v>
      </c>
      <c r="Q430" s="31"/>
      <c r="R430" s="83" t="s">
        <v>188</v>
      </c>
      <c r="S430" s="31" t="s">
        <v>34</v>
      </c>
      <c r="T430" s="31"/>
      <c r="U430" s="168"/>
      <c r="V430" s="149"/>
      <c r="W430" s="140" t="str" cm="1">
        <f t="array" ref="W430">IF(SUM(LEN(B430:V430))=0,"",IF(OR(OR(ISBLANK(F430),SUM(LEN(C430),LEN(D430))=0),AND(NOT(E430="Unknown"),ISBLANK(J430)),AND(NOT(O430="Unknown"),ISBLANK(R430))),"Missing Information", INDEX(Table15[Entire Service Line Classification], MATCH(SUMIFS(Table15[Unique ID],Table15[System-Owned Portion],E430,Table15[If Material Anything Other than "Lead" in Column E,Was Material Ever Previously Lead?],G430,Table15[Customer-Owned Portion],O430),Table15[Unique ID],0),0)))</f>
        <v>Non-lead</v>
      </c>
      <c r="X430"/>
    </row>
    <row r="431" spans="2:24" ht="30" x14ac:dyDescent="0.25">
      <c r="B431" s="145" t="s">
        <v>6225</v>
      </c>
      <c r="C431" s="31" t="s">
        <v>13827</v>
      </c>
      <c r="D431" s="31"/>
      <c r="E431" s="43" t="s">
        <v>52</v>
      </c>
      <c r="F431" s="42" t="s">
        <v>34</v>
      </c>
      <c r="G431" s="83" t="s">
        <v>34</v>
      </c>
      <c r="H431" s="168">
        <v>45238</v>
      </c>
      <c r="I431" s="31"/>
      <c r="J431" s="83" t="s">
        <v>188</v>
      </c>
      <c r="K431" s="31" t="s">
        <v>34</v>
      </c>
      <c r="L431" s="31"/>
      <c r="M431" s="168"/>
      <c r="N431" s="147"/>
      <c r="O431" s="43" t="s">
        <v>52</v>
      </c>
      <c r="P431" s="171">
        <v>45238</v>
      </c>
      <c r="Q431" s="31"/>
      <c r="R431" s="83" t="s">
        <v>188</v>
      </c>
      <c r="S431" s="31" t="s">
        <v>34</v>
      </c>
      <c r="T431" s="31"/>
      <c r="U431" s="168"/>
      <c r="V431" s="149"/>
      <c r="W431" s="140" t="str" cm="1">
        <f t="array" ref="W431">IF(SUM(LEN(B431:V431))=0,"",IF(OR(OR(ISBLANK(F431),SUM(LEN(C431),LEN(D431))=0),AND(NOT(E431="Unknown"),ISBLANK(J431)),AND(NOT(O431="Unknown"),ISBLANK(R431))),"Missing Information", INDEX(Table15[Entire Service Line Classification], MATCH(SUMIFS(Table15[Unique ID],Table15[System-Owned Portion],E431,Table15[If Material Anything Other than "Lead" in Column E,Was Material Ever Previously Lead?],G431,Table15[Customer-Owned Portion],O431),Table15[Unique ID],0),0)))</f>
        <v>Non-lead</v>
      </c>
      <c r="X431"/>
    </row>
    <row r="432" spans="2:24" ht="30" x14ac:dyDescent="0.25">
      <c r="B432" s="145" t="s">
        <v>6226</v>
      </c>
      <c r="C432" s="31" t="s">
        <v>13828</v>
      </c>
      <c r="D432" s="31"/>
      <c r="E432" s="43" t="s">
        <v>52</v>
      </c>
      <c r="F432" s="42" t="s">
        <v>34</v>
      </c>
      <c r="G432" s="83" t="s">
        <v>34</v>
      </c>
      <c r="H432" s="168">
        <v>45237</v>
      </c>
      <c r="I432" s="31"/>
      <c r="J432" s="83" t="s">
        <v>188</v>
      </c>
      <c r="K432" s="31" t="s">
        <v>34</v>
      </c>
      <c r="L432" s="31"/>
      <c r="M432" s="168"/>
      <c r="N432" s="147"/>
      <c r="O432" s="43" t="s">
        <v>52</v>
      </c>
      <c r="P432" s="171">
        <v>45237</v>
      </c>
      <c r="Q432" s="31"/>
      <c r="R432" s="83" t="s">
        <v>188</v>
      </c>
      <c r="S432" s="31" t="s">
        <v>34</v>
      </c>
      <c r="T432" s="31"/>
      <c r="U432" s="168"/>
      <c r="V432" s="149"/>
      <c r="W432" s="140" t="str" cm="1">
        <f t="array" ref="W432">IF(SUM(LEN(B432:V432))=0,"",IF(OR(OR(ISBLANK(F432),SUM(LEN(C432),LEN(D432))=0),AND(NOT(E432="Unknown"),ISBLANK(J432)),AND(NOT(O432="Unknown"),ISBLANK(R432))),"Missing Information", INDEX(Table15[Entire Service Line Classification], MATCH(SUMIFS(Table15[Unique ID],Table15[System-Owned Portion],E432,Table15[If Material Anything Other than "Lead" in Column E,Was Material Ever Previously Lead?],G432,Table15[Customer-Owned Portion],O432),Table15[Unique ID],0),0)))</f>
        <v>Non-lead</v>
      </c>
      <c r="X432"/>
    </row>
    <row r="433" spans="2:24" ht="30" x14ac:dyDescent="0.25">
      <c r="B433" s="145" t="s">
        <v>6227</v>
      </c>
      <c r="C433" s="31" t="s">
        <v>13829</v>
      </c>
      <c r="D433" s="31"/>
      <c r="E433" s="43" t="s">
        <v>52</v>
      </c>
      <c r="F433" s="42" t="s">
        <v>34</v>
      </c>
      <c r="G433" s="83" t="s">
        <v>34</v>
      </c>
      <c r="H433" s="168">
        <v>45237</v>
      </c>
      <c r="I433" s="31"/>
      <c r="J433" s="83" t="s">
        <v>188</v>
      </c>
      <c r="K433" s="31" t="s">
        <v>34</v>
      </c>
      <c r="L433" s="31"/>
      <c r="M433" s="168"/>
      <c r="N433" s="147"/>
      <c r="O433" s="43" t="s">
        <v>52</v>
      </c>
      <c r="P433" s="171">
        <v>45237</v>
      </c>
      <c r="Q433" s="31"/>
      <c r="R433" s="83" t="s">
        <v>188</v>
      </c>
      <c r="S433" s="31" t="s">
        <v>34</v>
      </c>
      <c r="T433" s="31"/>
      <c r="U433" s="168"/>
      <c r="V433" s="149"/>
      <c r="W433" s="140" t="str" cm="1">
        <f t="array" ref="W433">IF(SUM(LEN(B433:V433))=0,"",IF(OR(OR(ISBLANK(F433),SUM(LEN(C433),LEN(D433))=0),AND(NOT(E433="Unknown"),ISBLANK(J433)),AND(NOT(O433="Unknown"),ISBLANK(R433))),"Missing Information", INDEX(Table15[Entire Service Line Classification], MATCH(SUMIFS(Table15[Unique ID],Table15[System-Owned Portion],E433,Table15[If Material Anything Other than "Lead" in Column E,Was Material Ever Previously Lead?],G433,Table15[Customer-Owned Portion],O433),Table15[Unique ID],0),0)))</f>
        <v>Non-lead</v>
      </c>
      <c r="X433"/>
    </row>
    <row r="434" spans="2:24" ht="30" x14ac:dyDescent="0.25">
      <c r="B434" s="145" t="s">
        <v>7042</v>
      </c>
      <c r="C434" s="31" t="s">
        <v>14666</v>
      </c>
      <c r="D434" s="31"/>
      <c r="E434" s="43" t="s">
        <v>52</v>
      </c>
      <c r="F434" s="42" t="s">
        <v>34</v>
      </c>
      <c r="G434" s="83" t="s">
        <v>34</v>
      </c>
      <c r="H434" s="168">
        <v>45237</v>
      </c>
      <c r="I434" s="31"/>
      <c r="J434" s="83" t="s">
        <v>188</v>
      </c>
      <c r="K434" s="31" t="s">
        <v>34</v>
      </c>
      <c r="L434" s="31"/>
      <c r="M434" s="168"/>
      <c r="N434" s="147"/>
      <c r="O434" s="43" t="s">
        <v>52</v>
      </c>
      <c r="P434" s="171">
        <v>45237</v>
      </c>
      <c r="Q434" s="31"/>
      <c r="R434" s="83" t="s">
        <v>188</v>
      </c>
      <c r="S434" s="31" t="s">
        <v>34</v>
      </c>
      <c r="T434" s="31"/>
      <c r="U434" s="168"/>
      <c r="V434" s="149"/>
      <c r="W434" s="140" t="str" cm="1">
        <f t="array" ref="W434">IF(SUM(LEN(B434:V434))=0,"",IF(OR(OR(ISBLANK(F434),SUM(LEN(C434),LEN(D434))=0),AND(NOT(E434="Unknown"),ISBLANK(J434)),AND(NOT(O434="Unknown"),ISBLANK(R434))),"Missing Information", INDEX(Table15[Entire Service Line Classification], MATCH(SUMIFS(Table15[Unique ID],Table15[System-Owned Portion],E434,Table15[If Material Anything Other than "Lead" in Column E,Was Material Ever Previously Lead?],G434,Table15[Customer-Owned Portion],O434),Table15[Unique ID],0),0)))</f>
        <v>Non-lead</v>
      </c>
      <c r="X434"/>
    </row>
    <row r="435" spans="2:24" ht="30" x14ac:dyDescent="0.25">
      <c r="B435" s="145" t="s">
        <v>1149</v>
      </c>
      <c r="C435" s="31" t="s">
        <v>8562</v>
      </c>
      <c r="D435" s="31"/>
      <c r="E435" s="43" t="s">
        <v>52</v>
      </c>
      <c r="F435" s="42" t="s">
        <v>34</v>
      </c>
      <c r="G435" s="83" t="s">
        <v>34</v>
      </c>
      <c r="H435" s="168">
        <v>45236</v>
      </c>
      <c r="I435" s="31"/>
      <c r="J435" s="83" t="s">
        <v>188</v>
      </c>
      <c r="K435" s="31" t="s">
        <v>34</v>
      </c>
      <c r="L435" s="31"/>
      <c r="M435" s="168"/>
      <c r="N435" s="147"/>
      <c r="O435" s="43" t="s">
        <v>52</v>
      </c>
      <c r="P435" s="171">
        <v>45236</v>
      </c>
      <c r="Q435" s="31"/>
      <c r="R435" s="83" t="s">
        <v>188</v>
      </c>
      <c r="S435" s="31" t="s">
        <v>34</v>
      </c>
      <c r="T435" s="31"/>
      <c r="U435" s="168"/>
      <c r="V435" s="149"/>
      <c r="W435" s="140" t="str" cm="1">
        <f t="array" ref="W435">IF(SUM(LEN(B435:V435))=0,"",IF(OR(OR(ISBLANK(F435),SUM(LEN(C435),LEN(D435))=0),AND(NOT(E435="Unknown"),ISBLANK(J435)),AND(NOT(O435="Unknown"),ISBLANK(R435))),"Missing Information", INDEX(Table15[Entire Service Line Classification], MATCH(SUMIFS(Table15[Unique ID],Table15[System-Owned Portion],E435,Table15[If Material Anything Other than "Lead" in Column E,Was Material Ever Previously Lead?],G435,Table15[Customer-Owned Portion],O435),Table15[Unique ID],0),0)))</f>
        <v>Non-lead</v>
      </c>
      <c r="X435"/>
    </row>
    <row r="436" spans="2:24" ht="30" x14ac:dyDescent="0.25">
      <c r="B436" s="145" t="s">
        <v>4611</v>
      </c>
      <c r="C436" s="31" t="s">
        <v>12207</v>
      </c>
      <c r="D436" s="31"/>
      <c r="E436" s="43" t="s">
        <v>52</v>
      </c>
      <c r="F436" s="42" t="s">
        <v>34</v>
      </c>
      <c r="G436" s="83" t="s">
        <v>34</v>
      </c>
      <c r="H436" s="168">
        <v>45236</v>
      </c>
      <c r="I436" s="31"/>
      <c r="J436" s="83" t="s">
        <v>188</v>
      </c>
      <c r="K436" s="31" t="s">
        <v>34</v>
      </c>
      <c r="L436" s="31"/>
      <c r="M436" s="168"/>
      <c r="N436" s="147"/>
      <c r="O436" s="43" t="s">
        <v>52</v>
      </c>
      <c r="P436" s="171">
        <v>45236</v>
      </c>
      <c r="Q436" s="31"/>
      <c r="R436" s="83" t="s">
        <v>188</v>
      </c>
      <c r="S436" s="31" t="s">
        <v>34</v>
      </c>
      <c r="T436" s="31"/>
      <c r="U436" s="168"/>
      <c r="V436" s="149"/>
      <c r="W436" s="140" t="str" cm="1">
        <f t="array" ref="W436">IF(SUM(LEN(B436:V436))=0,"",IF(OR(OR(ISBLANK(F436),SUM(LEN(C436),LEN(D436))=0),AND(NOT(E436="Unknown"),ISBLANK(J436)),AND(NOT(O436="Unknown"),ISBLANK(R436))),"Missing Information", INDEX(Table15[Entire Service Line Classification], MATCH(SUMIFS(Table15[Unique ID],Table15[System-Owned Portion],E436,Table15[If Material Anything Other than "Lead" in Column E,Was Material Ever Previously Lead?],G436,Table15[Customer-Owned Portion],O436),Table15[Unique ID],0),0)))</f>
        <v>Non-lead</v>
      </c>
      <c r="X436"/>
    </row>
    <row r="437" spans="2:24" ht="30" x14ac:dyDescent="0.25">
      <c r="B437" s="145" t="s">
        <v>5504</v>
      </c>
      <c r="C437" s="31" t="s">
        <v>13101</v>
      </c>
      <c r="D437" s="31"/>
      <c r="E437" s="43" t="s">
        <v>52</v>
      </c>
      <c r="F437" s="42" t="s">
        <v>34</v>
      </c>
      <c r="G437" s="83" t="s">
        <v>34</v>
      </c>
      <c r="H437" s="168">
        <v>45236</v>
      </c>
      <c r="I437" s="31"/>
      <c r="J437" s="83" t="s">
        <v>188</v>
      </c>
      <c r="K437" s="31" t="s">
        <v>34</v>
      </c>
      <c r="L437" s="31"/>
      <c r="M437" s="168"/>
      <c r="N437" s="147"/>
      <c r="O437" s="43" t="s">
        <v>52</v>
      </c>
      <c r="P437" s="171">
        <v>45236</v>
      </c>
      <c r="Q437" s="31"/>
      <c r="R437" s="83" t="s">
        <v>188</v>
      </c>
      <c r="S437" s="31" t="s">
        <v>34</v>
      </c>
      <c r="T437" s="31"/>
      <c r="U437" s="168"/>
      <c r="V437" s="149"/>
      <c r="W437" s="140" t="str" cm="1">
        <f t="array" ref="W437">IF(SUM(LEN(B437:V437))=0,"",IF(OR(OR(ISBLANK(F437),SUM(LEN(C437),LEN(D437))=0),AND(NOT(E437="Unknown"),ISBLANK(J437)),AND(NOT(O437="Unknown"),ISBLANK(R437))),"Missing Information", INDEX(Table15[Entire Service Line Classification], MATCH(SUMIFS(Table15[Unique ID],Table15[System-Owned Portion],E437,Table15[If Material Anything Other than "Lead" in Column E,Was Material Ever Previously Lead?],G437,Table15[Customer-Owned Portion],O437),Table15[Unique ID],0),0)))</f>
        <v>Non-lead</v>
      </c>
      <c r="X437"/>
    </row>
    <row r="438" spans="2:24" ht="30" x14ac:dyDescent="0.25">
      <c r="B438" s="145" t="s">
        <v>5697</v>
      </c>
      <c r="C438" s="31" t="s">
        <v>13294</v>
      </c>
      <c r="D438" s="31"/>
      <c r="E438" s="43" t="s">
        <v>52</v>
      </c>
      <c r="F438" s="42" t="s">
        <v>34</v>
      </c>
      <c r="G438" s="83" t="s">
        <v>34</v>
      </c>
      <c r="H438" s="168">
        <v>45236</v>
      </c>
      <c r="I438" s="31"/>
      <c r="J438" s="83" t="s">
        <v>188</v>
      </c>
      <c r="K438" s="31" t="s">
        <v>34</v>
      </c>
      <c r="L438" s="31"/>
      <c r="M438" s="168"/>
      <c r="N438" s="147"/>
      <c r="O438" s="43" t="s">
        <v>52</v>
      </c>
      <c r="P438" s="171">
        <v>45236</v>
      </c>
      <c r="Q438" s="31"/>
      <c r="R438" s="83" t="s">
        <v>188</v>
      </c>
      <c r="S438" s="31" t="s">
        <v>34</v>
      </c>
      <c r="T438" s="31"/>
      <c r="U438" s="168"/>
      <c r="V438" s="149"/>
      <c r="W438" s="140" t="str" cm="1">
        <f t="array" ref="W438">IF(SUM(LEN(B438:V438))=0,"",IF(OR(OR(ISBLANK(F438),SUM(LEN(C438),LEN(D438))=0),AND(NOT(E438="Unknown"),ISBLANK(J438)),AND(NOT(O438="Unknown"),ISBLANK(R438))),"Missing Information", INDEX(Table15[Entire Service Line Classification], MATCH(SUMIFS(Table15[Unique ID],Table15[System-Owned Portion],E438,Table15[If Material Anything Other than "Lead" in Column E,Was Material Ever Previously Lead?],G438,Table15[Customer-Owned Portion],O438),Table15[Unique ID],0),0)))</f>
        <v>Non-lead</v>
      </c>
      <c r="X438"/>
    </row>
    <row r="439" spans="2:24" ht="30" x14ac:dyDescent="0.25">
      <c r="B439" s="145" t="s">
        <v>1881</v>
      </c>
      <c r="C439" s="31" t="s">
        <v>9305</v>
      </c>
      <c r="D439" s="31"/>
      <c r="E439" s="43" t="s">
        <v>52</v>
      </c>
      <c r="F439" s="42" t="s">
        <v>34</v>
      </c>
      <c r="G439" s="83" t="s">
        <v>34</v>
      </c>
      <c r="H439" s="168">
        <v>45233</v>
      </c>
      <c r="I439" s="31"/>
      <c r="J439" s="83" t="s">
        <v>188</v>
      </c>
      <c r="K439" s="31" t="s">
        <v>34</v>
      </c>
      <c r="L439" s="31"/>
      <c r="M439" s="168"/>
      <c r="N439" s="147"/>
      <c r="O439" s="43" t="s">
        <v>52</v>
      </c>
      <c r="P439" s="171">
        <v>45233</v>
      </c>
      <c r="Q439" s="31"/>
      <c r="R439" s="83" t="s">
        <v>188</v>
      </c>
      <c r="S439" s="31" t="s">
        <v>34</v>
      </c>
      <c r="T439" s="31"/>
      <c r="U439" s="168"/>
      <c r="V439" s="149"/>
      <c r="W439" s="140" t="str" cm="1">
        <f t="array" ref="W439">IF(SUM(LEN(B439:V439))=0,"",IF(OR(OR(ISBLANK(F439),SUM(LEN(C439),LEN(D439))=0),AND(NOT(E439="Unknown"),ISBLANK(J439)),AND(NOT(O439="Unknown"),ISBLANK(R439))),"Missing Information", INDEX(Table15[Entire Service Line Classification], MATCH(SUMIFS(Table15[Unique ID],Table15[System-Owned Portion],E439,Table15[If Material Anything Other than "Lead" in Column E,Was Material Ever Previously Lead?],G439,Table15[Customer-Owned Portion],O439),Table15[Unique ID],0),0)))</f>
        <v>Non-lead</v>
      </c>
      <c r="X439"/>
    </row>
    <row r="440" spans="2:24" ht="30" x14ac:dyDescent="0.25">
      <c r="B440" s="145" t="s">
        <v>2862</v>
      </c>
      <c r="C440" s="31" t="s">
        <v>10293</v>
      </c>
      <c r="D440" s="31"/>
      <c r="E440" s="43" t="s">
        <v>52</v>
      </c>
      <c r="F440" s="42" t="s">
        <v>34</v>
      </c>
      <c r="G440" s="83" t="s">
        <v>34</v>
      </c>
      <c r="H440" s="168">
        <v>45233</v>
      </c>
      <c r="I440" s="31"/>
      <c r="J440" s="83" t="s">
        <v>188</v>
      </c>
      <c r="K440" s="31" t="s">
        <v>34</v>
      </c>
      <c r="L440" s="31"/>
      <c r="M440" s="168"/>
      <c r="N440" s="147"/>
      <c r="O440" s="43" t="s">
        <v>52</v>
      </c>
      <c r="P440" s="171">
        <v>45233</v>
      </c>
      <c r="Q440" s="31"/>
      <c r="R440" s="83" t="s">
        <v>188</v>
      </c>
      <c r="S440" s="31" t="s">
        <v>34</v>
      </c>
      <c r="T440" s="31"/>
      <c r="U440" s="168"/>
      <c r="V440" s="149"/>
      <c r="W440" s="140" t="str" cm="1">
        <f t="array" ref="W440">IF(SUM(LEN(B440:V440))=0,"",IF(OR(OR(ISBLANK(F440),SUM(LEN(C440),LEN(D440))=0),AND(NOT(E440="Unknown"),ISBLANK(J440)),AND(NOT(O440="Unknown"),ISBLANK(R440))),"Missing Information", INDEX(Table15[Entire Service Line Classification], MATCH(SUMIFS(Table15[Unique ID],Table15[System-Owned Portion],E440,Table15[If Material Anything Other than "Lead" in Column E,Was Material Ever Previously Lead?],G440,Table15[Customer-Owned Portion],O440),Table15[Unique ID],0),0)))</f>
        <v>Non-lead</v>
      </c>
      <c r="X440"/>
    </row>
    <row r="441" spans="2:24" ht="30" x14ac:dyDescent="0.25">
      <c r="B441" s="145" t="s">
        <v>5094</v>
      </c>
      <c r="C441" s="31" t="s">
        <v>12691</v>
      </c>
      <c r="D441" s="31"/>
      <c r="E441" s="43" t="s">
        <v>52</v>
      </c>
      <c r="F441" s="42" t="s">
        <v>34</v>
      </c>
      <c r="G441" s="83" t="s">
        <v>34</v>
      </c>
      <c r="H441" s="168">
        <v>45233</v>
      </c>
      <c r="I441" s="31"/>
      <c r="J441" s="83" t="s">
        <v>188</v>
      </c>
      <c r="K441" s="31" t="s">
        <v>34</v>
      </c>
      <c r="L441" s="31"/>
      <c r="M441" s="168"/>
      <c r="N441" s="147"/>
      <c r="O441" s="43" t="s">
        <v>52</v>
      </c>
      <c r="P441" s="171">
        <v>45233</v>
      </c>
      <c r="Q441" s="31"/>
      <c r="R441" s="83" t="s">
        <v>188</v>
      </c>
      <c r="S441" s="31" t="s">
        <v>34</v>
      </c>
      <c r="T441" s="31"/>
      <c r="U441" s="168"/>
      <c r="V441" s="149"/>
      <c r="W441" s="140" t="str" cm="1">
        <f t="array" ref="W441">IF(SUM(LEN(B441:V441))=0,"",IF(OR(OR(ISBLANK(F441),SUM(LEN(C441),LEN(D441))=0),AND(NOT(E441="Unknown"),ISBLANK(J441)),AND(NOT(O441="Unknown"),ISBLANK(R441))),"Missing Information", INDEX(Table15[Entire Service Line Classification], MATCH(SUMIFS(Table15[Unique ID],Table15[System-Owned Portion],E441,Table15[If Material Anything Other than "Lead" in Column E,Was Material Ever Previously Lead?],G441,Table15[Customer-Owned Portion],O441),Table15[Unique ID],0),0)))</f>
        <v>Non-lead</v>
      </c>
      <c r="X441"/>
    </row>
    <row r="442" spans="2:24" ht="30" x14ac:dyDescent="0.25">
      <c r="B442" s="145" t="s">
        <v>5095</v>
      </c>
      <c r="C442" s="31" t="s">
        <v>12692</v>
      </c>
      <c r="D442" s="31"/>
      <c r="E442" s="43" t="s">
        <v>52</v>
      </c>
      <c r="F442" s="42" t="s">
        <v>34</v>
      </c>
      <c r="G442" s="83" t="s">
        <v>34</v>
      </c>
      <c r="H442" s="168">
        <v>45233</v>
      </c>
      <c r="I442" s="31"/>
      <c r="J442" s="83" t="s">
        <v>188</v>
      </c>
      <c r="K442" s="31" t="s">
        <v>34</v>
      </c>
      <c r="L442" s="31"/>
      <c r="M442" s="168"/>
      <c r="N442" s="147"/>
      <c r="O442" s="43" t="s">
        <v>52</v>
      </c>
      <c r="P442" s="171">
        <v>45233</v>
      </c>
      <c r="Q442" s="31"/>
      <c r="R442" s="83" t="s">
        <v>188</v>
      </c>
      <c r="S442" s="31" t="s">
        <v>34</v>
      </c>
      <c r="T442" s="31"/>
      <c r="U442" s="168"/>
      <c r="V442" s="149"/>
      <c r="W442" s="140" t="str" cm="1">
        <f t="array" ref="W442">IF(SUM(LEN(B442:V442))=0,"",IF(OR(OR(ISBLANK(F442),SUM(LEN(C442),LEN(D442))=0),AND(NOT(E442="Unknown"),ISBLANK(J442)),AND(NOT(O442="Unknown"),ISBLANK(R442))),"Missing Information", INDEX(Table15[Entire Service Line Classification], MATCH(SUMIFS(Table15[Unique ID],Table15[System-Owned Portion],E442,Table15[If Material Anything Other than "Lead" in Column E,Was Material Ever Previously Lead?],G442,Table15[Customer-Owned Portion],O442),Table15[Unique ID],0),0)))</f>
        <v>Non-lead</v>
      </c>
      <c r="X442"/>
    </row>
    <row r="443" spans="2:24" ht="30" x14ac:dyDescent="0.25">
      <c r="B443" s="145" t="s">
        <v>5505</v>
      </c>
      <c r="C443" s="31" t="s">
        <v>13102</v>
      </c>
      <c r="D443" s="31"/>
      <c r="E443" s="43" t="s">
        <v>52</v>
      </c>
      <c r="F443" s="42" t="s">
        <v>34</v>
      </c>
      <c r="G443" s="83" t="s">
        <v>34</v>
      </c>
      <c r="H443" s="168">
        <v>45233</v>
      </c>
      <c r="I443" s="31"/>
      <c r="J443" s="83" t="s">
        <v>188</v>
      </c>
      <c r="K443" s="31" t="s">
        <v>34</v>
      </c>
      <c r="L443" s="31"/>
      <c r="M443" s="168"/>
      <c r="N443" s="147"/>
      <c r="O443" s="43" t="s">
        <v>52</v>
      </c>
      <c r="P443" s="171">
        <v>45233</v>
      </c>
      <c r="Q443" s="31"/>
      <c r="R443" s="83" t="s">
        <v>188</v>
      </c>
      <c r="S443" s="31" t="s">
        <v>34</v>
      </c>
      <c r="T443" s="31"/>
      <c r="U443" s="168"/>
      <c r="V443" s="149"/>
      <c r="W443" s="140" t="str" cm="1">
        <f t="array" ref="W443">IF(SUM(LEN(B443:V443))=0,"",IF(OR(OR(ISBLANK(F443),SUM(LEN(C443),LEN(D443))=0),AND(NOT(E443="Unknown"),ISBLANK(J443)),AND(NOT(O443="Unknown"),ISBLANK(R443))),"Missing Information", INDEX(Table15[Entire Service Line Classification], MATCH(SUMIFS(Table15[Unique ID],Table15[System-Owned Portion],E443,Table15[If Material Anything Other than "Lead" in Column E,Was Material Ever Previously Lead?],G443,Table15[Customer-Owned Portion],O443),Table15[Unique ID],0),0)))</f>
        <v>Non-lead</v>
      </c>
      <c r="X443"/>
    </row>
    <row r="444" spans="2:24" ht="30" x14ac:dyDescent="0.25">
      <c r="B444" s="145" t="s">
        <v>1880</v>
      </c>
      <c r="C444" s="31" t="s">
        <v>9304</v>
      </c>
      <c r="D444" s="31"/>
      <c r="E444" s="43" t="s">
        <v>52</v>
      </c>
      <c r="F444" s="42" t="s">
        <v>34</v>
      </c>
      <c r="G444" s="83" t="s">
        <v>34</v>
      </c>
      <c r="H444" s="168">
        <v>45231</v>
      </c>
      <c r="I444" s="31"/>
      <c r="J444" s="83" t="s">
        <v>188</v>
      </c>
      <c r="K444" s="31" t="s">
        <v>34</v>
      </c>
      <c r="L444" s="31"/>
      <c r="M444" s="168"/>
      <c r="N444" s="147"/>
      <c r="O444" s="43" t="s">
        <v>52</v>
      </c>
      <c r="P444" s="171">
        <v>45231</v>
      </c>
      <c r="Q444" s="31"/>
      <c r="R444" s="83" t="s">
        <v>188</v>
      </c>
      <c r="S444" s="31" t="s">
        <v>34</v>
      </c>
      <c r="T444" s="31"/>
      <c r="U444" s="168"/>
      <c r="V444" s="149"/>
      <c r="W444" s="140" t="str" cm="1">
        <f t="array" ref="W444">IF(SUM(LEN(B444:V444))=0,"",IF(OR(OR(ISBLANK(F444),SUM(LEN(C444),LEN(D444))=0),AND(NOT(E444="Unknown"),ISBLANK(J444)),AND(NOT(O444="Unknown"),ISBLANK(R444))),"Missing Information", INDEX(Table15[Entire Service Line Classification], MATCH(SUMIFS(Table15[Unique ID],Table15[System-Owned Portion],E444,Table15[If Material Anything Other than "Lead" in Column E,Was Material Ever Previously Lead?],G444,Table15[Customer-Owned Portion],O444),Table15[Unique ID],0),0)))</f>
        <v>Non-lead</v>
      </c>
      <c r="X444"/>
    </row>
    <row r="445" spans="2:24" ht="30" x14ac:dyDescent="0.25">
      <c r="B445" s="145" t="s">
        <v>1470</v>
      </c>
      <c r="C445" s="31" t="s">
        <v>11146</v>
      </c>
      <c r="D445" s="31"/>
      <c r="E445" s="43" t="s">
        <v>52</v>
      </c>
      <c r="F445" s="42" t="s">
        <v>34</v>
      </c>
      <c r="G445" s="83" t="s">
        <v>34</v>
      </c>
      <c r="H445" s="168">
        <v>45211</v>
      </c>
      <c r="I445" s="31"/>
      <c r="J445" s="83" t="s">
        <v>188</v>
      </c>
      <c r="K445" s="31" t="s">
        <v>34</v>
      </c>
      <c r="L445" s="31"/>
      <c r="M445" s="168"/>
      <c r="N445" s="147"/>
      <c r="O445" s="43" t="s">
        <v>52</v>
      </c>
      <c r="P445" s="171">
        <v>45211</v>
      </c>
      <c r="Q445" s="31"/>
      <c r="R445" s="83" t="s">
        <v>188</v>
      </c>
      <c r="S445" s="31" t="s">
        <v>34</v>
      </c>
      <c r="T445" s="31"/>
      <c r="U445" s="168"/>
      <c r="V445" s="149"/>
      <c r="W445" s="140" t="str" cm="1">
        <f t="array" ref="W445">IF(SUM(LEN(B445:V445))=0,"",IF(OR(OR(ISBLANK(F445),SUM(LEN(C445),LEN(D445))=0),AND(NOT(E445="Unknown"),ISBLANK(J445)),AND(NOT(O445="Unknown"),ISBLANK(R445))),"Missing Information", INDEX(Table15[Entire Service Line Classification], MATCH(SUMIFS(Table15[Unique ID],Table15[System-Owned Portion],E445,Table15[If Material Anything Other than "Lead" in Column E,Was Material Ever Previously Lead?],G445,Table15[Customer-Owned Portion],O445),Table15[Unique ID],0),0)))</f>
        <v>Non-lead</v>
      </c>
      <c r="X445"/>
    </row>
    <row r="446" spans="2:24" ht="30" x14ac:dyDescent="0.25">
      <c r="B446" s="145" t="s">
        <v>526</v>
      </c>
      <c r="C446" s="31" t="s">
        <v>7941</v>
      </c>
      <c r="D446" s="31"/>
      <c r="E446" s="43" t="s">
        <v>52</v>
      </c>
      <c r="F446" s="42" t="s">
        <v>34</v>
      </c>
      <c r="G446" s="83" t="s">
        <v>34</v>
      </c>
      <c r="H446" s="168">
        <v>45210</v>
      </c>
      <c r="I446" s="31"/>
      <c r="J446" s="83" t="s">
        <v>188</v>
      </c>
      <c r="K446" s="31" t="s">
        <v>34</v>
      </c>
      <c r="L446" s="31"/>
      <c r="M446" s="168"/>
      <c r="N446" s="147"/>
      <c r="O446" s="43" t="s">
        <v>52</v>
      </c>
      <c r="P446" s="171">
        <v>45210</v>
      </c>
      <c r="Q446" s="31"/>
      <c r="R446" s="83" t="s">
        <v>188</v>
      </c>
      <c r="S446" s="31" t="s">
        <v>34</v>
      </c>
      <c r="T446" s="31"/>
      <c r="U446" s="168"/>
      <c r="V446" s="149"/>
      <c r="W446" s="140" t="str" cm="1">
        <f t="array" ref="W446">IF(SUM(LEN(B446:V446))=0,"",IF(OR(OR(ISBLANK(F446),SUM(LEN(C446),LEN(D446))=0),AND(NOT(E446="Unknown"),ISBLANK(J446)),AND(NOT(O446="Unknown"),ISBLANK(R446))),"Missing Information", INDEX(Table15[Entire Service Line Classification], MATCH(SUMIFS(Table15[Unique ID],Table15[System-Owned Portion],E446,Table15[If Material Anything Other than "Lead" in Column E,Was Material Ever Previously Lead?],G446,Table15[Customer-Owned Portion],O446),Table15[Unique ID],0),0)))</f>
        <v>Non-lead</v>
      </c>
      <c r="X446"/>
    </row>
    <row r="447" spans="2:24" ht="30" x14ac:dyDescent="0.25">
      <c r="B447" s="145" t="s">
        <v>2866</v>
      </c>
      <c r="C447" s="31" t="s">
        <v>10297</v>
      </c>
      <c r="D447" s="31"/>
      <c r="E447" s="43" t="s">
        <v>52</v>
      </c>
      <c r="F447" s="42" t="s">
        <v>34</v>
      </c>
      <c r="G447" s="83" t="s">
        <v>34</v>
      </c>
      <c r="H447" s="168">
        <v>45210</v>
      </c>
      <c r="I447" s="31"/>
      <c r="J447" s="83" t="s">
        <v>188</v>
      </c>
      <c r="K447" s="31" t="s">
        <v>34</v>
      </c>
      <c r="L447" s="31"/>
      <c r="M447" s="168"/>
      <c r="N447" s="147"/>
      <c r="O447" s="43" t="s">
        <v>52</v>
      </c>
      <c r="P447" s="171">
        <v>45210</v>
      </c>
      <c r="Q447" s="31"/>
      <c r="R447" s="83" t="s">
        <v>188</v>
      </c>
      <c r="S447" s="31" t="s">
        <v>34</v>
      </c>
      <c r="T447" s="31"/>
      <c r="U447" s="168"/>
      <c r="V447" s="149"/>
      <c r="W447" s="140" t="str" cm="1">
        <f t="array" ref="W447">IF(SUM(LEN(B447:V447))=0,"",IF(OR(OR(ISBLANK(F447),SUM(LEN(C447),LEN(D447))=0),AND(NOT(E447="Unknown"),ISBLANK(J447)),AND(NOT(O447="Unknown"),ISBLANK(R447))),"Missing Information", INDEX(Table15[Entire Service Line Classification], MATCH(SUMIFS(Table15[Unique ID],Table15[System-Owned Portion],E447,Table15[If Material Anything Other than "Lead" in Column E,Was Material Ever Previously Lead?],G447,Table15[Customer-Owned Portion],O447),Table15[Unique ID],0),0)))</f>
        <v>Non-lead</v>
      </c>
      <c r="X447"/>
    </row>
    <row r="448" spans="2:24" ht="30" x14ac:dyDescent="0.25">
      <c r="B448" s="145" t="s">
        <v>4463</v>
      </c>
      <c r="C448" s="31" t="s">
        <v>11835</v>
      </c>
      <c r="D448" s="31"/>
      <c r="E448" s="43" t="s">
        <v>52</v>
      </c>
      <c r="F448" s="42" t="s">
        <v>34</v>
      </c>
      <c r="G448" s="83" t="s">
        <v>34</v>
      </c>
      <c r="H448" s="168">
        <v>45210</v>
      </c>
      <c r="I448" s="31"/>
      <c r="J448" s="83" t="s">
        <v>188</v>
      </c>
      <c r="K448" s="31" t="s">
        <v>34</v>
      </c>
      <c r="L448" s="31"/>
      <c r="M448" s="168"/>
      <c r="N448" s="147"/>
      <c r="O448" s="43" t="s">
        <v>52</v>
      </c>
      <c r="P448" s="171">
        <v>45210</v>
      </c>
      <c r="Q448" s="31"/>
      <c r="R448" s="83" t="s">
        <v>188</v>
      </c>
      <c r="S448" s="31" t="s">
        <v>34</v>
      </c>
      <c r="T448" s="31"/>
      <c r="U448" s="168"/>
      <c r="V448" s="149"/>
      <c r="W448" s="140" t="str" cm="1">
        <f t="array" ref="W448">IF(SUM(LEN(B448:V448))=0,"",IF(OR(OR(ISBLANK(F448),SUM(LEN(C448),LEN(D448))=0),AND(NOT(E448="Unknown"),ISBLANK(J448)),AND(NOT(O448="Unknown"),ISBLANK(R448))),"Missing Information", INDEX(Table15[Entire Service Line Classification], MATCH(SUMIFS(Table15[Unique ID],Table15[System-Owned Portion],E448,Table15[If Material Anything Other than "Lead" in Column E,Was Material Ever Previously Lead?],G448,Table15[Customer-Owned Portion],O448),Table15[Unique ID],0),0)))</f>
        <v>Non-lead</v>
      </c>
      <c r="X448"/>
    </row>
    <row r="449" spans="2:24" ht="30" x14ac:dyDescent="0.25">
      <c r="B449" s="145" t="s">
        <v>5699</v>
      </c>
      <c r="C449" s="31" t="s">
        <v>13296</v>
      </c>
      <c r="D449" s="31"/>
      <c r="E449" s="43" t="s">
        <v>52</v>
      </c>
      <c r="F449" s="42" t="s">
        <v>34</v>
      </c>
      <c r="G449" s="83" t="s">
        <v>34</v>
      </c>
      <c r="H449" s="168">
        <v>45210</v>
      </c>
      <c r="I449" s="31"/>
      <c r="J449" s="83" t="s">
        <v>188</v>
      </c>
      <c r="K449" s="31" t="s">
        <v>34</v>
      </c>
      <c r="L449" s="31"/>
      <c r="M449" s="168"/>
      <c r="N449" s="147"/>
      <c r="O449" s="43" t="s">
        <v>52</v>
      </c>
      <c r="P449" s="171">
        <v>45210</v>
      </c>
      <c r="Q449" s="31"/>
      <c r="R449" s="83" t="s">
        <v>188</v>
      </c>
      <c r="S449" s="31" t="s">
        <v>34</v>
      </c>
      <c r="T449" s="31"/>
      <c r="U449" s="168"/>
      <c r="V449" s="149"/>
      <c r="W449" s="140" t="str" cm="1">
        <f t="array" ref="W449">IF(SUM(LEN(B449:V449))=0,"",IF(OR(OR(ISBLANK(F449),SUM(LEN(C449),LEN(D449))=0),AND(NOT(E449="Unknown"),ISBLANK(J449)),AND(NOT(O449="Unknown"),ISBLANK(R449))),"Missing Information", INDEX(Table15[Entire Service Line Classification], MATCH(SUMIFS(Table15[Unique ID],Table15[System-Owned Portion],E449,Table15[If Material Anything Other than "Lead" in Column E,Was Material Ever Previously Lead?],G449,Table15[Customer-Owned Portion],O449),Table15[Unique ID],0),0)))</f>
        <v>Non-lead</v>
      </c>
      <c r="X449"/>
    </row>
    <row r="450" spans="2:24" ht="30" x14ac:dyDescent="0.25">
      <c r="B450" s="145" t="s">
        <v>1470</v>
      </c>
      <c r="C450" s="31" t="s">
        <v>10904</v>
      </c>
      <c r="D450" s="31"/>
      <c r="E450" s="43" t="s">
        <v>52</v>
      </c>
      <c r="F450" s="42" t="s">
        <v>34</v>
      </c>
      <c r="G450" s="83" t="s">
        <v>34</v>
      </c>
      <c r="H450" s="168">
        <v>45205</v>
      </c>
      <c r="I450" s="31"/>
      <c r="J450" s="83" t="s">
        <v>188</v>
      </c>
      <c r="K450" s="31" t="s">
        <v>34</v>
      </c>
      <c r="L450" s="31"/>
      <c r="M450" s="168"/>
      <c r="N450" s="147"/>
      <c r="O450" s="43" t="s">
        <v>52</v>
      </c>
      <c r="P450" s="171">
        <v>45205</v>
      </c>
      <c r="Q450" s="31"/>
      <c r="R450" s="83" t="s">
        <v>188</v>
      </c>
      <c r="S450" s="31" t="s">
        <v>34</v>
      </c>
      <c r="T450" s="31"/>
      <c r="U450" s="168"/>
      <c r="V450" s="149"/>
      <c r="W450" s="140" t="str" cm="1">
        <f t="array" ref="W450">IF(SUM(LEN(B450:V450))=0,"",IF(OR(OR(ISBLANK(F450),SUM(LEN(C450),LEN(D450))=0),AND(NOT(E450="Unknown"),ISBLANK(J450)),AND(NOT(O450="Unknown"),ISBLANK(R450))),"Missing Information", INDEX(Table15[Entire Service Line Classification], MATCH(SUMIFS(Table15[Unique ID],Table15[System-Owned Portion],E450,Table15[If Material Anything Other than "Lead" in Column E,Was Material Ever Previously Lead?],G450,Table15[Customer-Owned Portion],O450),Table15[Unique ID],0),0)))</f>
        <v>Non-lead</v>
      </c>
      <c r="X450"/>
    </row>
    <row r="451" spans="2:24" ht="30" x14ac:dyDescent="0.25">
      <c r="B451" s="145" t="s">
        <v>1470</v>
      </c>
      <c r="C451" s="31" t="s">
        <v>10928</v>
      </c>
      <c r="D451" s="31"/>
      <c r="E451" s="43" t="s">
        <v>52</v>
      </c>
      <c r="F451" s="42" t="s">
        <v>34</v>
      </c>
      <c r="G451" s="83" t="s">
        <v>34</v>
      </c>
      <c r="H451" s="168">
        <v>45205</v>
      </c>
      <c r="I451" s="31"/>
      <c r="J451" s="83" t="s">
        <v>188</v>
      </c>
      <c r="K451" s="31" t="s">
        <v>34</v>
      </c>
      <c r="L451" s="31"/>
      <c r="M451" s="168"/>
      <c r="N451" s="147"/>
      <c r="O451" s="43" t="s">
        <v>52</v>
      </c>
      <c r="P451" s="171">
        <v>45205</v>
      </c>
      <c r="Q451" s="31"/>
      <c r="R451" s="83" t="s">
        <v>188</v>
      </c>
      <c r="S451" s="31" t="s">
        <v>34</v>
      </c>
      <c r="T451" s="31"/>
      <c r="U451" s="168"/>
      <c r="V451" s="149"/>
      <c r="W451" s="140" t="str" cm="1">
        <f t="array" ref="W451">IF(SUM(LEN(B451:V451))=0,"",IF(OR(OR(ISBLANK(F451),SUM(LEN(C451),LEN(D451))=0),AND(NOT(E451="Unknown"),ISBLANK(J451)),AND(NOT(O451="Unknown"),ISBLANK(R451))),"Missing Information", INDEX(Table15[Entire Service Line Classification], MATCH(SUMIFS(Table15[Unique ID],Table15[System-Owned Portion],E451,Table15[If Material Anything Other than "Lead" in Column E,Was Material Ever Previously Lead?],G451,Table15[Customer-Owned Portion],O451),Table15[Unique ID],0),0)))</f>
        <v>Non-lead</v>
      </c>
      <c r="X451"/>
    </row>
    <row r="452" spans="2:24" ht="30" x14ac:dyDescent="0.25">
      <c r="B452" s="145" t="s">
        <v>1470</v>
      </c>
      <c r="C452" s="31" t="s">
        <v>10998</v>
      </c>
      <c r="D452" s="31"/>
      <c r="E452" s="43" t="s">
        <v>52</v>
      </c>
      <c r="F452" s="42" t="s">
        <v>34</v>
      </c>
      <c r="G452" s="83" t="s">
        <v>34</v>
      </c>
      <c r="H452" s="168">
        <v>45205</v>
      </c>
      <c r="I452" s="31"/>
      <c r="J452" s="83" t="s">
        <v>188</v>
      </c>
      <c r="K452" s="31" t="s">
        <v>34</v>
      </c>
      <c r="L452" s="31"/>
      <c r="M452" s="168"/>
      <c r="N452" s="147"/>
      <c r="O452" s="43" t="s">
        <v>52</v>
      </c>
      <c r="P452" s="171">
        <v>45205</v>
      </c>
      <c r="Q452" s="31"/>
      <c r="R452" s="83" t="s">
        <v>188</v>
      </c>
      <c r="S452" s="31" t="s">
        <v>34</v>
      </c>
      <c r="T452" s="31"/>
      <c r="U452" s="168"/>
      <c r="V452" s="149"/>
      <c r="W452" s="140" t="str" cm="1">
        <f t="array" ref="W452">IF(SUM(LEN(B452:V452))=0,"",IF(OR(OR(ISBLANK(F452),SUM(LEN(C452),LEN(D452))=0),AND(NOT(E452="Unknown"),ISBLANK(J452)),AND(NOT(O452="Unknown"),ISBLANK(R452))),"Missing Information", INDEX(Table15[Entire Service Line Classification], MATCH(SUMIFS(Table15[Unique ID],Table15[System-Owned Portion],E452,Table15[If Material Anything Other than "Lead" in Column E,Was Material Ever Previously Lead?],G452,Table15[Customer-Owned Portion],O452),Table15[Unique ID],0),0)))</f>
        <v>Non-lead</v>
      </c>
      <c r="X452"/>
    </row>
    <row r="453" spans="2:24" ht="30" x14ac:dyDescent="0.25">
      <c r="B453" s="145" t="s">
        <v>4459</v>
      </c>
      <c r="C453" s="31" t="s">
        <v>12052</v>
      </c>
      <c r="D453" s="31"/>
      <c r="E453" s="43" t="s">
        <v>52</v>
      </c>
      <c r="F453" s="42" t="s">
        <v>34</v>
      </c>
      <c r="G453" s="83" t="s">
        <v>34</v>
      </c>
      <c r="H453" s="168">
        <v>45202</v>
      </c>
      <c r="I453" s="31"/>
      <c r="J453" s="83" t="s">
        <v>188</v>
      </c>
      <c r="K453" s="31" t="s">
        <v>34</v>
      </c>
      <c r="L453" s="31"/>
      <c r="M453" s="168"/>
      <c r="N453" s="147"/>
      <c r="O453" s="43" t="s">
        <v>52</v>
      </c>
      <c r="P453" s="171">
        <v>45202</v>
      </c>
      <c r="Q453" s="31"/>
      <c r="R453" s="83" t="s">
        <v>188</v>
      </c>
      <c r="S453" s="31" t="s">
        <v>34</v>
      </c>
      <c r="T453" s="31"/>
      <c r="U453" s="168"/>
      <c r="V453" s="149"/>
      <c r="W453" s="140" t="str" cm="1">
        <f t="array" ref="W453">IF(SUM(LEN(B453:V453))=0,"",IF(OR(OR(ISBLANK(F453),SUM(LEN(C453),LEN(D453))=0),AND(NOT(E453="Unknown"),ISBLANK(J453)),AND(NOT(O453="Unknown"),ISBLANK(R453))),"Missing Information", INDEX(Table15[Entire Service Line Classification], MATCH(SUMIFS(Table15[Unique ID],Table15[System-Owned Portion],E453,Table15[If Material Anything Other than "Lead" in Column E,Was Material Ever Previously Lead?],G453,Table15[Customer-Owned Portion],O453),Table15[Unique ID],0),0)))</f>
        <v>Non-lead</v>
      </c>
      <c r="X453"/>
    </row>
    <row r="454" spans="2:24" ht="30" x14ac:dyDescent="0.25">
      <c r="B454" s="145" t="s">
        <v>5698</v>
      </c>
      <c r="C454" s="31" t="s">
        <v>13295</v>
      </c>
      <c r="D454" s="31"/>
      <c r="E454" s="43" t="s">
        <v>52</v>
      </c>
      <c r="F454" s="42" t="s">
        <v>34</v>
      </c>
      <c r="G454" s="83" t="s">
        <v>34</v>
      </c>
      <c r="H454" s="168">
        <v>45202</v>
      </c>
      <c r="I454" s="31"/>
      <c r="J454" s="83" t="s">
        <v>188</v>
      </c>
      <c r="K454" s="31" t="s">
        <v>34</v>
      </c>
      <c r="L454" s="31"/>
      <c r="M454" s="168"/>
      <c r="N454" s="147"/>
      <c r="O454" s="43" t="s">
        <v>52</v>
      </c>
      <c r="P454" s="171">
        <v>45202</v>
      </c>
      <c r="Q454" s="31"/>
      <c r="R454" s="83" t="s">
        <v>188</v>
      </c>
      <c r="S454" s="31" t="s">
        <v>34</v>
      </c>
      <c r="T454" s="31"/>
      <c r="U454" s="168"/>
      <c r="V454" s="149"/>
      <c r="W454" s="140" t="str" cm="1">
        <f t="array" ref="W454">IF(SUM(LEN(B454:V454))=0,"",IF(OR(OR(ISBLANK(F454),SUM(LEN(C454),LEN(D454))=0),AND(NOT(E454="Unknown"),ISBLANK(J454)),AND(NOT(O454="Unknown"),ISBLANK(R454))),"Missing Information", INDEX(Table15[Entire Service Line Classification], MATCH(SUMIFS(Table15[Unique ID],Table15[System-Owned Portion],E454,Table15[If Material Anything Other than "Lead" in Column E,Was Material Ever Previously Lead?],G454,Table15[Customer-Owned Portion],O454),Table15[Unique ID],0),0)))</f>
        <v>Non-lead</v>
      </c>
      <c r="X454"/>
    </row>
    <row r="455" spans="2:24" ht="30" x14ac:dyDescent="0.25">
      <c r="B455" s="145" t="s">
        <v>5700</v>
      </c>
      <c r="C455" s="31" t="s">
        <v>13297</v>
      </c>
      <c r="D455" s="31"/>
      <c r="E455" s="43" t="s">
        <v>52</v>
      </c>
      <c r="F455" s="42" t="s">
        <v>34</v>
      </c>
      <c r="G455" s="83" t="s">
        <v>34</v>
      </c>
      <c r="H455" s="168">
        <v>45201</v>
      </c>
      <c r="I455" s="31"/>
      <c r="J455" s="83" t="s">
        <v>188</v>
      </c>
      <c r="K455" s="31" t="s">
        <v>34</v>
      </c>
      <c r="L455" s="31"/>
      <c r="M455" s="168"/>
      <c r="N455" s="147"/>
      <c r="O455" s="43" t="s">
        <v>52</v>
      </c>
      <c r="P455" s="171">
        <v>45201</v>
      </c>
      <c r="Q455" s="31"/>
      <c r="R455" s="83" t="s">
        <v>188</v>
      </c>
      <c r="S455" s="31" t="s">
        <v>34</v>
      </c>
      <c r="T455" s="31"/>
      <c r="U455" s="168"/>
      <c r="V455" s="149"/>
      <c r="W455" s="140" t="str" cm="1">
        <f t="array" ref="W455">IF(SUM(LEN(B455:V455))=0,"",IF(OR(OR(ISBLANK(F455),SUM(LEN(C455),LEN(D455))=0),AND(NOT(E455="Unknown"),ISBLANK(J455)),AND(NOT(O455="Unknown"),ISBLANK(R455))),"Missing Information", INDEX(Table15[Entire Service Line Classification], MATCH(SUMIFS(Table15[Unique ID],Table15[System-Owned Portion],E455,Table15[If Material Anything Other than "Lead" in Column E,Was Material Ever Previously Lead?],G455,Table15[Customer-Owned Portion],O455),Table15[Unique ID],0),0)))</f>
        <v>Non-lead</v>
      </c>
      <c r="X455"/>
    </row>
    <row r="456" spans="2:24" ht="30" x14ac:dyDescent="0.25">
      <c r="B456" s="145" t="s">
        <v>6222</v>
      </c>
      <c r="C456" s="31" t="s">
        <v>13824</v>
      </c>
      <c r="D456" s="31"/>
      <c r="E456" s="43" t="s">
        <v>52</v>
      </c>
      <c r="F456" s="42" t="s">
        <v>34</v>
      </c>
      <c r="G456" s="83" t="s">
        <v>34</v>
      </c>
      <c r="H456" s="168">
        <v>45201</v>
      </c>
      <c r="I456" s="31"/>
      <c r="J456" s="83" t="s">
        <v>188</v>
      </c>
      <c r="K456" s="31" t="s">
        <v>34</v>
      </c>
      <c r="L456" s="31"/>
      <c r="M456" s="168"/>
      <c r="N456" s="147"/>
      <c r="O456" s="43" t="s">
        <v>52</v>
      </c>
      <c r="P456" s="171">
        <v>45201</v>
      </c>
      <c r="Q456" s="31"/>
      <c r="R456" s="83" t="s">
        <v>188</v>
      </c>
      <c r="S456" s="31" t="s">
        <v>34</v>
      </c>
      <c r="T456" s="31"/>
      <c r="U456" s="168"/>
      <c r="V456" s="149"/>
      <c r="W456" s="140" t="str" cm="1">
        <f t="array" ref="W456">IF(SUM(LEN(B456:V456))=0,"",IF(OR(OR(ISBLANK(F456),SUM(LEN(C456),LEN(D456))=0),AND(NOT(E456="Unknown"),ISBLANK(J456)),AND(NOT(O456="Unknown"),ISBLANK(R456))),"Missing Information", INDEX(Table15[Entire Service Line Classification], MATCH(SUMIFS(Table15[Unique ID],Table15[System-Owned Portion],E456,Table15[If Material Anything Other than "Lead" in Column E,Was Material Ever Previously Lead?],G456,Table15[Customer-Owned Portion],O456),Table15[Unique ID],0),0)))</f>
        <v>Non-lead</v>
      </c>
      <c r="X456"/>
    </row>
    <row r="457" spans="2:24" ht="30" x14ac:dyDescent="0.25">
      <c r="B457" s="145" t="s">
        <v>6228</v>
      </c>
      <c r="C457" s="31" t="s">
        <v>13830</v>
      </c>
      <c r="D457" s="31"/>
      <c r="E457" s="43" t="s">
        <v>52</v>
      </c>
      <c r="F457" s="42" t="s">
        <v>34</v>
      </c>
      <c r="G457" s="83" t="s">
        <v>34</v>
      </c>
      <c r="H457" s="168">
        <v>45201</v>
      </c>
      <c r="I457" s="31"/>
      <c r="J457" s="83" t="s">
        <v>188</v>
      </c>
      <c r="K457" s="31" t="s">
        <v>34</v>
      </c>
      <c r="L457" s="31"/>
      <c r="M457" s="168"/>
      <c r="N457" s="147"/>
      <c r="O457" s="43" t="s">
        <v>52</v>
      </c>
      <c r="P457" s="171">
        <v>45201</v>
      </c>
      <c r="Q457" s="31"/>
      <c r="R457" s="83" t="s">
        <v>188</v>
      </c>
      <c r="S457" s="31" t="s">
        <v>34</v>
      </c>
      <c r="T457" s="31"/>
      <c r="U457" s="168"/>
      <c r="V457" s="149"/>
      <c r="W457" s="140" t="str" cm="1">
        <f t="array" ref="W457">IF(SUM(LEN(B457:V457))=0,"",IF(OR(OR(ISBLANK(F457),SUM(LEN(C457),LEN(D457))=0),AND(NOT(E457="Unknown"),ISBLANK(J457)),AND(NOT(O457="Unknown"),ISBLANK(R457))),"Missing Information", INDEX(Table15[Entire Service Line Classification], MATCH(SUMIFS(Table15[Unique ID],Table15[System-Owned Portion],E457,Table15[If Material Anything Other than "Lead" in Column E,Was Material Ever Previously Lead?],G457,Table15[Customer-Owned Portion],O457),Table15[Unique ID],0),0)))</f>
        <v>Non-lead</v>
      </c>
      <c r="X457"/>
    </row>
    <row r="458" spans="2:24" ht="30" x14ac:dyDescent="0.25">
      <c r="B458" s="145" t="s">
        <v>6229</v>
      </c>
      <c r="C458" s="31" t="s">
        <v>13831</v>
      </c>
      <c r="D458" s="31"/>
      <c r="E458" s="43" t="s">
        <v>52</v>
      </c>
      <c r="F458" s="42" t="s">
        <v>34</v>
      </c>
      <c r="G458" s="83" t="s">
        <v>34</v>
      </c>
      <c r="H458" s="168">
        <v>45201</v>
      </c>
      <c r="I458" s="31"/>
      <c r="J458" s="83" t="s">
        <v>188</v>
      </c>
      <c r="K458" s="31" t="s">
        <v>34</v>
      </c>
      <c r="L458" s="31"/>
      <c r="M458" s="168"/>
      <c r="N458" s="147"/>
      <c r="O458" s="43" t="s">
        <v>52</v>
      </c>
      <c r="P458" s="171">
        <v>45201</v>
      </c>
      <c r="Q458" s="31"/>
      <c r="R458" s="83" t="s">
        <v>188</v>
      </c>
      <c r="S458" s="31" t="s">
        <v>34</v>
      </c>
      <c r="T458" s="31"/>
      <c r="U458" s="168"/>
      <c r="V458" s="149"/>
      <c r="W458" s="140" t="str" cm="1">
        <f t="array" ref="W458">IF(SUM(LEN(B458:V458))=0,"",IF(OR(OR(ISBLANK(F458),SUM(LEN(C458),LEN(D458))=0),AND(NOT(E458="Unknown"),ISBLANK(J458)),AND(NOT(O458="Unknown"),ISBLANK(R458))),"Missing Information", INDEX(Table15[Entire Service Line Classification], MATCH(SUMIFS(Table15[Unique ID],Table15[System-Owned Portion],E458,Table15[If Material Anything Other than "Lead" in Column E,Was Material Ever Previously Lead?],G458,Table15[Customer-Owned Portion],O458),Table15[Unique ID],0),0)))</f>
        <v>Non-lead</v>
      </c>
      <c r="X458"/>
    </row>
    <row r="459" spans="2:24" ht="30" x14ac:dyDescent="0.25">
      <c r="B459" s="145" t="s">
        <v>3093</v>
      </c>
      <c r="C459" s="31" t="s">
        <v>10525</v>
      </c>
      <c r="D459" s="31"/>
      <c r="E459" s="43" t="s">
        <v>52</v>
      </c>
      <c r="F459" s="42" t="s">
        <v>34</v>
      </c>
      <c r="G459" s="83" t="s">
        <v>34</v>
      </c>
      <c r="H459" s="168">
        <v>45198</v>
      </c>
      <c r="I459" s="31"/>
      <c r="J459" s="83" t="s">
        <v>188</v>
      </c>
      <c r="K459" s="31" t="s">
        <v>34</v>
      </c>
      <c r="L459" s="31"/>
      <c r="M459" s="168"/>
      <c r="N459" s="147"/>
      <c r="O459" s="43" t="s">
        <v>52</v>
      </c>
      <c r="P459" s="171">
        <v>45198</v>
      </c>
      <c r="Q459" s="31"/>
      <c r="R459" s="83" t="s">
        <v>188</v>
      </c>
      <c r="S459" s="31" t="s">
        <v>34</v>
      </c>
      <c r="T459" s="31"/>
      <c r="U459" s="168"/>
      <c r="V459" s="149"/>
      <c r="W459" s="140" t="str" cm="1">
        <f t="array" ref="W459">IF(SUM(LEN(B459:V459))=0,"",IF(OR(OR(ISBLANK(F459),SUM(LEN(C459),LEN(D459))=0),AND(NOT(E459="Unknown"),ISBLANK(J459)),AND(NOT(O459="Unknown"),ISBLANK(R459))),"Missing Information", INDEX(Table15[Entire Service Line Classification], MATCH(SUMIFS(Table15[Unique ID],Table15[System-Owned Portion],E459,Table15[If Material Anything Other than "Lead" in Column E,Was Material Ever Previously Lead?],G459,Table15[Customer-Owned Portion],O459),Table15[Unique ID],0),0)))</f>
        <v>Non-lead</v>
      </c>
      <c r="X459"/>
    </row>
    <row r="460" spans="2:24" ht="30" x14ac:dyDescent="0.25">
      <c r="B460" s="145" t="s">
        <v>3096</v>
      </c>
      <c r="C460" s="31" t="s">
        <v>10528</v>
      </c>
      <c r="D460" s="31"/>
      <c r="E460" s="43" t="s">
        <v>52</v>
      </c>
      <c r="F460" s="42" t="s">
        <v>34</v>
      </c>
      <c r="G460" s="83" t="s">
        <v>34</v>
      </c>
      <c r="H460" s="168">
        <v>45198</v>
      </c>
      <c r="I460" s="31"/>
      <c r="J460" s="83" t="s">
        <v>188</v>
      </c>
      <c r="K460" s="31" t="s">
        <v>34</v>
      </c>
      <c r="L460" s="31"/>
      <c r="M460" s="168"/>
      <c r="N460" s="147"/>
      <c r="O460" s="43" t="s">
        <v>52</v>
      </c>
      <c r="P460" s="171">
        <v>45198</v>
      </c>
      <c r="Q460" s="31"/>
      <c r="R460" s="83" t="s">
        <v>188</v>
      </c>
      <c r="S460" s="31" t="s">
        <v>34</v>
      </c>
      <c r="T460" s="31"/>
      <c r="U460" s="168"/>
      <c r="V460" s="149"/>
      <c r="W460" s="140" t="str" cm="1">
        <f t="array" ref="W460">IF(SUM(LEN(B460:V460))=0,"",IF(OR(OR(ISBLANK(F460),SUM(LEN(C460),LEN(D460))=0),AND(NOT(E460="Unknown"),ISBLANK(J460)),AND(NOT(O460="Unknown"),ISBLANK(R460))),"Missing Information", INDEX(Table15[Entire Service Line Classification], MATCH(SUMIFS(Table15[Unique ID],Table15[System-Owned Portion],E460,Table15[If Material Anything Other than "Lead" in Column E,Was Material Ever Previously Lead?],G460,Table15[Customer-Owned Portion],O460),Table15[Unique ID],0),0)))</f>
        <v>Non-lead</v>
      </c>
      <c r="X460"/>
    </row>
    <row r="461" spans="2:24" ht="30" x14ac:dyDescent="0.25">
      <c r="B461" s="145" t="s">
        <v>3097</v>
      </c>
      <c r="C461" s="31" t="s">
        <v>10529</v>
      </c>
      <c r="D461" s="31"/>
      <c r="E461" s="43" t="s">
        <v>52</v>
      </c>
      <c r="F461" s="42" t="s">
        <v>34</v>
      </c>
      <c r="G461" s="83" t="s">
        <v>34</v>
      </c>
      <c r="H461" s="168">
        <v>45198</v>
      </c>
      <c r="I461" s="31"/>
      <c r="J461" s="83" t="s">
        <v>188</v>
      </c>
      <c r="K461" s="31" t="s">
        <v>34</v>
      </c>
      <c r="L461" s="31"/>
      <c r="M461" s="168"/>
      <c r="N461" s="147"/>
      <c r="O461" s="43" t="s">
        <v>52</v>
      </c>
      <c r="P461" s="171">
        <v>45198</v>
      </c>
      <c r="Q461" s="31"/>
      <c r="R461" s="83" t="s">
        <v>188</v>
      </c>
      <c r="S461" s="31" t="s">
        <v>34</v>
      </c>
      <c r="T461" s="31"/>
      <c r="U461" s="168"/>
      <c r="V461" s="149"/>
      <c r="W461" s="140" t="str" cm="1">
        <f t="array" ref="W461">IF(SUM(LEN(B461:V461))=0,"",IF(OR(OR(ISBLANK(F461),SUM(LEN(C461),LEN(D461))=0),AND(NOT(E461="Unknown"),ISBLANK(J461)),AND(NOT(O461="Unknown"),ISBLANK(R461))),"Missing Information", INDEX(Table15[Entire Service Line Classification], MATCH(SUMIFS(Table15[Unique ID],Table15[System-Owned Portion],E461,Table15[If Material Anything Other than "Lead" in Column E,Was Material Ever Previously Lead?],G461,Table15[Customer-Owned Portion],O461),Table15[Unique ID],0),0)))</f>
        <v>Non-lead</v>
      </c>
      <c r="X461"/>
    </row>
    <row r="462" spans="2:24" ht="30" x14ac:dyDescent="0.25">
      <c r="B462" s="145" t="s">
        <v>4614</v>
      </c>
      <c r="C462" s="31" t="s">
        <v>12210</v>
      </c>
      <c r="D462" s="31"/>
      <c r="E462" s="43" t="s">
        <v>52</v>
      </c>
      <c r="F462" s="42" t="s">
        <v>34</v>
      </c>
      <c r="G462" s="83" t="s">
        <v>34</v>
      </c>
      <c r="H462" s="168">
        <v>45198</v>
      </c>
      <c r="I462" s="31"/>
      <c r="J462" s="83" t="s">
        <v>188</v>
      </c>
      <c r="K462" s="31" t="s">
        <v>34</v>
      </c>
      <c r="L462" s="31"/>
      <c r="M462" s="168"/>
      <c r="N462" s="147"/>
      <c r="O462" s="43" t="s">
        <v>52</v>
      </c>
      <c r="P462" s="171">
        <v>45198</v>
      </c>
      <c r="Q462" s="31"/>
      <c r="R462" s="83" t="s">
        <v>188</v>
      </c>
      <c r="S462" s="31" t="s">
        <v>34</v>
      </c>
      <c r="T462" s="31"/>
      <c r="U462" s="168"/>
      <c r="V462" s="149"/>
      <c r="W462" s="140" t="str" cm="1">
        <f t="array" ref="W462">IF(SUM(LEN(B462:V462))=0,"",IF(OR(OR(ISBLANK(F462),SUM(LEN(C462),LEN(D462))=0),AND(NOT(E462="Unknown"),ISBLANK(J462)),AND(NOT(O462="Unknown"),ISBLANK(R462))),"Missing Information", INDEX(Table15[Entire Service Line Classification], MATCH(SUMIFS(Table15[Unique ID],Table15[System-Owned Portion],E462,Table15[If Material Anything Other than "Lead" in Column E,Was Material Ever Previously Lead?],G462,Table15[Customer-Owned Portion],O462),Table15[Unique ID],0),0)))</f>
        <v>Non-lead</v>
      </c>
      <c r="X462"/>
    </row>
    <row r="463" spans="2:24" ht="30" x14ac:dyDescent="0.25">
      <c r="B463" s="145" t="s">
        <v>5098</v>
      </c>
      <c r="C463" s="31" t="s">
        <v>12695</v>
      </c>
      <c r="D463" s="31"/>
      <c r="E463" s="43" t="s">
        <v>52</v>
      </c>
      <c r="F463" s="42" t="s">
        <v>34</v>
      </c>
      <c r="G463" s="83" t="s">
        <v>34</v>
      </c>
      <c r="H463" s="168">
        <v>45198</v>
      </c>
      <c r="I463" s="31"/>
      <c r="J463" s="83" t="s">
        <v>188</v>
      </c>
      <c r="K463" s="31" t="s">
        <v>34</v>
      </c>
      <c r="L463" s="31"/>
      <c r="M463" s="168"/>
      <c r="N463" s="147"/>
      <c r="O463" s="43" t="s">
        <v>52</v>
      </c>
      <c r="P463" s="171">
        <v>45198</v>
      </c>
      <c r="Q463" s="31"/>
      <c r="R463" s="83" t="s">
        <v>188</v>
      </c>
      <c r="S463" s="31" t="s">
        <v>34</v>
      </c>
      <c r="T463" s="31"/>
      <c r="U463" s="168"/>
      <c r="V463" s="149"/>
      <c r="W463" s="140" t="str" cm="1">
        <f t="array" ref="W463">IF(SUM(LEN(B463:V463))=0,"",IF(OR(OR(ISBLANK(F463),SUM(LEN(C463),LEN(D463))=0),AND(NOT(E463="Unknown"),ISBLANK(J463)),AND(NOT(O463="Unknown"),ISBLANK(R463))),"Missing Information", INDEX(Table15[Entire Service Line Classification], MATCH(SUMIFS(Table15[Unique ID],Table15[System-Owned Portion],E463,Table15[If Material Anything Other than "Lead" in Column E,Was Material Ever Previously Lead?],G463,Table15[Customer-Owned Portion],O463),Table15[Unique ID],0),0)))</f>
        <v>Non-lead</v>
      </c>
      <c r="X463"/>
    </row>
    <row r="464" spans="2:24" ht="30" x14ac:dyDescent="0.25">
      <c r="B464" s="145" t="s">
        <v>520</v>
      </c>
      <c r="C464" s="31" t="s">
        <v>7935</v>
      </c>
      <c r="D464" s="31"/>
      <c r="E464" s="43" t="s">
        <v>52</v>
      </c>
      <c r="F464" s="42" t="s">
        <v>34</v>
      </c>
      <c r="G464" s="83" t="s">
        <v>34</v>
      </c>
      <c r="H464" s="168">
        <v>45197</v>
      </c>
      <c r="I464" s="31"/>
      <c r="J464" s="83" t="s">
        <v>188</v>
      </c>
      <c r="K464" s="31" t="s">
        <v>34</v>
      </c>
      <c r="L464" s="31"/>
      <c r="M464" s="168"/>
      <c r="N464" s="147"/>
      <c r="O464" s="43" t="s">
        <v>52</v>
      </c>
      <c r="P464" s="171">
        <v>45197</v>
      </c>
      <c r="Q464" s="31"/>
      <c r="R464" s="83" t="s">
        <v>188</v>
      </c>
      <c r="S464" s="31" t="s">
        <v>34</v>
      </c>
      <c r="T464" s="31"/>
      <c r="U464" s="168"/>
      <c r="V464" s="149"/>
      <c r="W464" s="140" t="str" cm="1">
        <f t="array" ref="W464">IF(SUM(LEN(B464:V464))=0,"",IF(OR(OR(ISBLANK(F464),SUM(LEN(C464),LEN(D464))=0),AND(NOT(E464="Unknown"),ISBLANK(J464)),AND(NOT(O464="Unknown"),ISBLANK(R464))),"Missing Information", INDEX(Table15[Entire Service Line Classification], MATCH(SUMIFS(Table15[Unique ID],Table15[System-Owned Portion],E464,Table15[If Material Anything Other than "Lead" in Column E,Was Material Ever Previously Lead?],G464,Table15[Customer-Owned Portion],O464),Table15[Unique ID],0),0)))</f>
        <v>Non-lead</v>
      </c>
      <c r="X464"/>
    </row>
    <row r="465" spans="2:24" ht="30" x14ac:dyDescent="0.25">
      <c r="B465" s="145" t="s">
        <v>521</v>
      </c>
      <c r="C465" s="31" t="s">
        <v>7936</v>
      </c>
      <c r="D465" s="31"/>
      <c r="E465" s="43" t="s">
        <v>52</v>
      </c>
      <c r="F465" s="42" t="s">
        <v>34</v>
      </c>
      <c r="G465" s="83" t="s">
        <v>34</v>
      </c>
      <c r="H465" s="168">
        <v>45197</v>
      </c>
      <c r="I465" s="31"/>
      <c r="J465" s="83" t="s">
        <v>188</v>
      </c>
      <c r="K465" s="31" t="s">
        <v>34</v>
      </c>
      <c r="L465" s="31"/>
      <c r="M465" s="168"/>
      <c r="N465" s="147"/>
      <c r="O465" s="43" t="s">
        <v>52</v>
      </c>
      <c r="P465" s="171">
        <v>45197</v>
      </c>
      <c r="Q465" s="31"/>
      <c r="R465" s="83" t="s">
        <v>188</v>
      </c>
      <c r="S465" s="31" t="s">
        <v>34</v>
      </c>
      <c r="T465" s="31"/>
      <c r="U465" s="168"/>
      <c r="V465" s="149"/>
      <c r="W465" s="140" t="str" cm="1">
        <f t="array" ref="W465">IF(SUM(LEN(B465:V465))=0,"",IF(OR(OR(ISBLANK(F465),SUM(LEN(C465),LEN(D465))=0),AND(NOT(E465="Unknown"),ISBLANK(J465)),AND(NOT(O465="Unknown"),ISBLANK(R465))),"Missing Information", INDEX(Table15[Entire Service Line Classification], MATCH(SUMIFS(Table15[Unique ID],Table15[System-Owned Portion],E465,Table15[If Material Anything Other than "Lead" in Column E,Was Material Ever Previously Lead?],G465,Table15[Customer-Owned Portion],O465),Table15[Unique ID],0),0)))</f>
        <v>Non-lead</v>
      </c>
      <c r="X465"/>
    </row>
    <row r="466" spans="2:24" ht="30" x14ac:dyDescent="0.25">
      <c r="B466" s="145" t="s">
        <v>522</v>
      </c>
      <c r="C466" s="31" t="s">
        <v>7937</v>
      </c>
      <c r="D466" s="31"/>
      <c r="E466" s="43" t="s">
        <v>52</v>
      </c>
      <c r="F466" s="42" t="s">
        <v>34</v>
      </c>
      <c r="G466" s="83" t="s">
        <v>34</v>
      </c>
      <c r="H466" s="168">
        <v>45197</v>
      </c>
      <c r="I466" s="31"/>
      <c r="J466" s="83" t="s">
        <v>188</v>
      </c>
      <c r="K466" s="31" t="s">
        <v>34</v>
      </c>
      <c r="L466" s="31"/>
      <c r="M466" s="168"/>
      <c r="N466" s="147"/>
      <c r="O466" s="43" t="s">
        <v>52</v>
      </c>
      <c r="P466" s="171">
        <v>45197</v>
      </c>
      <c r="Q466" s="31"/>
      <c r="R466" s="83" t="s">
        <v>188</v>
      </c>
      <c r="S466" s="31" t="s">
        <v>34</v>
      </c>
      <c r="T466" s="31"/>
      <c r="U466" s="168"/>
      <c r="V466" s="149"/>
      <c r="W466" s="140" t="str" cm="1">
        <f t="array" ref="W466">IF(SUM(LEN(B466:V466))=0,"",IF(OR(OR(ISBLANK(F466),SUM(LEN(C466),LEN(D466))=0),AND(NOT(E466="Unknown"),ISBLANK(J466)),AND(NOT(O466="Unknown"),ISBLANK(R466))),"Missing Information", INDEX(Table15[Entire Service Line Classification], MATCH(SUMIFS(Table15[Unique ID],Table15[System-Owned Portion],E466,Table15[If Material Anything Other than "Lead" in Column E,Was Material Ever Previously Lead?],G466,Table15[Customer-Owned Portion],O466),Table15[Unique ID],0),0)))</f>
        <v>Non-lead</v>
      </c>
      <c r="X466"/>
    </row>
    <row r="467" spans="2:24" ht="30" x14ac:dyDescent="0.25">
      <c r="B467" s="145" t="s">
        <v>523</v>
      </c>
      <c r="C467" s="31" t="s">
        <v>7938</v>
      </c>
      <c r="D467" s="31"/>
      <c r="E467" s="43" t="s">
        <v>52</v>
      </c>
      <c r="F467" s="42" t="s">
        <v>34</v>
      </c>
      <c r="G467" s="83" t="s">
        <v>34</v>
      </c>
      <c r="H467" s="168">
        <v>45197</v>
      </c>
      <c r="I467" s="31"/>
      <c r="J467" s="83" t="s">
        <v>188</v>
      </c>
      <c r="K467" s="31" t="s">
        <v>34</v>
      </c>
      <c r="L467" s="31"/>
      <c r="M467" s="168"/>
      <c r="N467" s="147"/>
      <c r="O467" s="43" t="s">
        <v>52</v>
      </c>
      <c r="P467" s="171">
        <v>45197</v>
      </c>
      <c r="Q467" s="31"/>
      <c r="R467" s="83" t="s">
        <v>188</v>
      </c>
      <c r="S467" s="31" t="s">
        <v>34</v>
      </c>
      <c r="T467" s="31"/>
      <c r="U467" s="168"/>
      <c r="V467" s="149"/>
      <c r="W467" s="140" t="str" cm="1">
        <f t="array" ref="W467">IF(SUM(LEN(B467:V467))=0,"",IF(OR(OR(ISBLANK(F467),SUM(LEN(C467),LEN(D467))=0),AND(NOT(E467="Unknown"),ISBLANK(J467)),AND(NOT(O467="Unknown"),ISBLANK(R467))),"Missing Information", INDEX(Table15[Entire Service Line Classification], MATCH(SUMIFS(Table15[Unique ID],Table15[System-Owned Portion],E467,Table15[If Material Anything Other than "Lead" in Column E,Was Material Ever Previously Lead?],G467,Table15[Customer-Owned Portion],O467),Table15[Unique ID],0),0)))</f>
        <v>Non-lead</v>
      </c>
      <c r="X467"/>
    </row>
    <row r="468" spans="2:24" ht="30" x14ac:dyDescent="0.25">
      <c r="B468" s="145" t="s">
        <v>1459</v>
      </c>
      <c r="C468" s="31" t="s">
        <v>8872</v>
      </c>
      <c r="D468" s="31"/>
      <c r="E468" s="43" t="s">
        <v>52</v>
      </c>
      <c r="F468" s="42" t="s">
        <v>34</v>
      </c>
      <c r="G468" s="83" t="s">
        <v>34</v>
      </c>
      <c r="H468" s="168">
        <v>45197</v>
      </c>
      <c r="I468" s="31"/>
      <c r="J468" s="83" t="s">
        <v>188</v>
      </c>
      <c r="K468" s="31" t="s">
        <v>34</v>
      </c>
      <c r="L468" s="31"/>
      <c r="M468" s="168"/>
      <c r="N468" s="147"/>
      <c r="O468" s="43" t="s">
        <v>52</v>
      </c>
      <c r="P468" s="171">
        <v>45197</v>
      </c>
      <c r="Q468" s="31"/>
      <c r="R468" s="83" t="s">
        <v>188</v>
      </c>
      <c r="S468" s="31" t="s">
        <v>34</v>
      </c>
      <c r="T468" s="31"/>
      <c r="U468" s="168"/>
      <c r="V468" s="149"/>
      <c r="W468" s="140" t="str" cm="1">
        <f t="array" ref="W468">IF(SUM(LEN(B468:V468))=0,"",IF(OR(OR(ISBLANK(F468),SUM(LEN(C468),LEN(D468))=0),AND(NOT(E468="Unknown"),ISBLANK(J468)),AND(NOT(O468="Unknown"),ISBLANK(R468))),"Missing Information", INDEX(Table15[Entire Service Line Classification], MATCH(SUMIFS(Table15[Unique ID],Table15[System-Owned Portion],E468,Table15[If Material Anything Other than "Lead" in Column E,Was Material Ever Previously Lead?],G468,Table15[Customer-Owned Portion],O468),Table15[Unique ID],0),0)))</f>
        <v>Non-lead</v>
      </c>
      <c r="X468"/>
    </row>
    <row r="469" spans="2:24" ht="30" x14ac:dyDescent="0.25">
      <c r="B469" s="145" t="s">
        <v>1855</v>
      </c>
      <c r="C469" s="31" t="s">
        <v>9279</v>
      </c>
      <c r="D469" s="31"/>
      <c r="E469" s="43" t="s">
        <v>52</v>
      </c>
      <c r="F469" s="42" t="s">
        <v>34</v>
      </c>
      <c r="G469" s="83" t="s">
        <v>34</v>
      </c>
      <c r="H469" s="168">
        <v>45196</v>
      </c>
      <c r="I469" s="31"/>
      <c r="J469" s="83" t="s">
        <v>188</v>
      </c>
      <c r="K469" s="31" t="s">
        <v>34</v>
      </c>
      <c r="L469" s="31"/>
      <c r="M469" s="168"/>
      <c r="N469" s="147"/>
      <c r="O469" s="43" t="s">
        <v>52</v>
      </c>
      <c r="P469" s="171">
        <v>45196</v>
      </c>
      <c r="Q469" s="31"/>
      <c r="R469" s="83" t="s">
        <v>188</v>
      </c>
      <c r="S469" s="31" t="s">
        <v>34</v>
      </c>
      <c r="T469" s="31"/>
      <c r="U469" s="168"/>
      <c r="V469" s="149"/>
      <c r="W469" s="140" t="str" cm="1">
        <f t="array" ref="W469">IF(SUM(LEN(B469:V469))=0,"",IF(OR(OR(ISBLANK(F469),SUM(LEN(C469),LEN(D469))=0),AND(NOT(E469="Unknown"),ISBLANK(J469)),AND(NOT(O469="Unknown"),ISBLANK(R469))),"Missing Information", INDEX(Table15[Entire Service Line Classification], MATCH(SUMIFS(Table15[Unique ID],Table15[System-Owned Portion],E469,Table15[If Material Anything Other than "Lead" in Column E,Was Material Ever Previously Lead?],G469,Table15[Customer-Owned Portion],O469),Table15[Unique ID],0),0)))</f>
        <v>Non-lead</v>
      </c>
      <c r="X469"/>
    </row>
    <row r="470" spans="2:24" ht="30" x14ac:dyDescent="0.25">
      <c r="B470" s="145" t="s">
        <v>1856</v>
      </c>
      <c r="C470" s="31" t="s">
        <v>9280</v>
      </c>
      <c r="D470" s="31"/>
      <c r="E470" s="43" t="s">
        <v>52</v>
      </c>
      <c r="F470" s="42" t="s">
        <v>34</v>
      </c>
      <c r="G470" s="83" t="s">
        <v>34</v>
      </c>
      <c r="H470" s="168">
        <v>45196</v>
      </c>
      <c r="I470" s="31"/>
      <c r="J470" s="83" t="s">
        <v>188</v>
      </c>
      <c r="K470" s="31" t="s">
        <v>34</v>
      </c>
      <c r="L470" s="31"/>
      <c r="M470" s="168"/>
      <c r="N470" s="147"/>
      <c r="O470" s="43" t="s">
        <v>52</v>
      </c>
      <c r="P470" s="171">
        <v>45196</v>
      </c>
      <c r="Q470" s="31"/>
      <c r="R470" s="83" t="s">
        <v>188</v>
      </c>
      <c r="S470" s="31" t="s">
        <v>34</v>
      </c>
      <c r="T470" s="31"/>
      <c r="U470" s="168"/>
      <c r="V470" s="149"/>
      <c r="W470" s="140" t="str" cm="1">
        <f t="array" ref="W470">IF(SUM(LEN(B470:V470))=0,"",IF(OR(OR(ISBLANK(F470),SUM(LEN(C470),LEN(D470))=0),AND(NOT(E470="Unknown"),ISBLANK(J470)),AND(NOT(O470="Unknown"),ISBLANK(R470))),"Missing Information", INDEX(Table15[Entire Service Line Classification], MATCH(SUMIFS(Table15[Unique ID],Table15[System-Owned Portion],E470,Table15[If Material Anything Other than "Lead" in Column E,Was Material Ever Previously Lead?],G470,Table15[Customer-Owned Portion],O470),Table15[Unique ID],0),0)))</f>
        <v>Non-lead</v>
      </c>
      <c r="X470"/>
    </row>
    <row r="471" spans="2:24" ht="30" x14ac:dyDescent="0.25">
      <c r="B471" s="145" t="s">
        <v>1878</v>
      </c>
      <c r="C471" s="31" t="s">
        <v>9302</v>
      </c>
      <c r="D471" s="31"/>
      <c r="E471" s="43" t="s">
        <v>52</v>
      </c>
      <c r="F471" s="42" t="s">
        <v>34</v>
      </c>
      <c r="G471" s="83" t="s">
        <v>34</v>
      </c>
      <c r="H471" s="168">
        <v>45196</v>
      </c>
      <c r="I471" s="31"/>
      <c r="J471" s="83" t="s">
        <v>188</v>
      </c>
      <c r="K471" s="31" t="s">
        <v>34</v>
      </c>
      <c r="L471" s="31"/>
      <c r="M471" s="168"/>
      <c r="N471" s="147"/>
      <c r="O471" s="43" t="s">
        <v>52</v>
      </c>
      <c r="P471" s="171">
        <v>45196</v>
      </c>
      <c r="Q471" s="31"/>
      <c r="R471" s="83" t="s">
        <v>188</v>
      </c>
      <c r="S471" s="31" t="s">
        <v>34</v>
      </c>
      <c r="T471" s="31"/>
      <c r="U471" s="168"/>
      <c r="V471" s="149"/>
      <c r="W471" s="140" t="str" cm="1">
        <f t="array" ref="W471">IF(SUM(LEN(B471:V471))=0,"",IF(OR(OR(ISBLANK(F471),SUM(LEN(C471),LEN(D471))=0),AND(NOT(E471="Unknown"),ISBLANK(J471)),AND(NOT(O471="Unknown"),ISBLANK(R471))),"Missing Information", INDEX(Table15[Entire Service Line Classification], MATCH(SUMIFS(Table15[Unique ID],Table15[System-Owned Portion],E471,Table15[If Material Anything Other than "Lead" in Column E,Was Material Ever Previously Lead?],G471,Table15[Customer-Owned Portion],O471),Table15[Unique ID],0),0)))</f>
        <v>Non-lead</v>
      </c>
      <c r="X471"/>
    </row>
    <row r="472" spans="2:24" ht="30" x14ac:dyDescent="0.25">
      <c r="B472" s="145" t="s">
        <v>1879</v>
      </c>
      <c r="C472" s="31" t="s">
        <v>9303</v>
      </c>
      <c r="D472" s="31"/>
      <c r="E472" s="43" t="s">
        <v>52</v>
      </c>
      <c r="F472" s="42" t="s">
        <v>34</v>
      </c>
      <c r="G472" s="83" t="s">
        <v>34</v>
      </c>
      <c r="H472" s="168">
        <v>45196</v>
      </c>
      <c r="I472" s="31"/>
      <c r="J472" s="83" t="s">
        <v>188</v>
      </c>
      <c r="K472" s="31" t="s">
        <v>34</v>
      </c>
      <c r="L472" s="31"/>
      <c r="M472" s="168"/>
      <c r="N472" s="147"/>
      <c r="O472" s="43" t="s">
        <v>52</v>
      </c>
      <c r="P472" s="171">
        <v>45196</v>
      </c>
      <c r="Q472" s="31"/>
      <c r="R472" s="83" t="s">
        <v>188</v>
      </c>
      <c r="S472" s="31" t="s">
        <v>34</v>
      </c>
      <c r="T472" s="31"/>
      <c r="U472" s="168"/>
      <c r="V472" s="149"/>
      <c r="W472" s="140" t="str" cm="1">
        <f t="array" ref="W472">IF(SUM(LEN(B472:V472))=0,"",IF(OR(OR(ISBLANK(F472),SUM(LEN(C472),LEN(D472))=0),AND(NOT(E472="Unknown"),ISBLANK(J472)),AND(NOT(O472="Unknown"),ISBLANK(R472))),"Missing Information", INDEX(Table15[Entire Service Line Classification], MATCH(SUMIFS(Table15[Unique ID],Table15[System-Owned Portion],E472,Table15[If Material Anything Other than "Lead" in Column E,Was Material Ever Previously Lead?],G472,Table15[Customer-Owned Portion],O472),Table15[Unique ID],0),0)))</f>
        <v>Non-lead</v>
      </c>
      <c r="X472"/>
    </row>
    <row r="473" spans="2:24" ht="30" x14ac:dyDescent="0.25">
      <c r="B473" s="145" t="s">
        <v>2032</v>
      </c>
      <c r="C473" s="31" t="s">
        <v>9464</v>
      </c>
      <c r="D473" s="31"/>
      <c r="E473" s="43" t="s">
        <v>52</v>
      </c>
      <c r="F473" s="42" t="s">
        <v>34</v>
      </c>
      <c r="G473" s="83" t="s">
        <v>34</v>
      </c>
      <c r="H473" s="168">
        <v>45196</v>
      </c>
      <c r="I473" s="31"/>
      <c r="J473" s="83" t="s">
        <v>188</v>
      </c>
      <c r="K473" s="31" t="s">
        <v>34</v>
      </c>
      <c r="L473" s="31"/>
      <c r="M473" s="168"/>
      <c r="N473" s="147"/>
      <c r="O473" s="43" t="s">
        <v>52</v>
      </c>
      <c r="P473" s="171">
        <v>45196</v>
      </c>
      <c r="Q473" s="31"/>
      <c r="R473" s="83" t="s">
        <v>188</v>
      </c>
      <c r="S473" s="31" t="s">
        <v>34</v>
      </c>
      <c r="T473" s="31"/>
      <c r="U473" s="168"/>
      <c r="V473" s="149"/>
      <c r="W473" s="140" t="str" cm="1">
        <f t="array" ref="W473">IF(SUM(LEN(B473:V473))=0,"",IF(OR(OR(ISBLANK(F473),SUM(LEN(C473),LEN(D473))=0),AND(NOT(E473="Unknown"),ISBLANK(J473)),AND(NOT(O473="Unknown"),ISBLANK(R473))),"Missing Information", INDEX(Table15[Entire Service Line Classification], MATCH(SUMIFS(Table15[Unique ID],Table15[System-Owned Portion],E473,Table15[If Material Anything Other than "Lead" in Column E,Was Material Ever Previously Lead?],G473,Table15[Customer-Owned Portion],O473),Table15[Unique ID],0),0)))</f>
        <v>Non-lead</v>
      </c>
      <c r="X473"/>
    </row>
    <row r="474" spans="2:24" ht="30" x14ac:dyDescent="0.25">
      <c r="B474" s="145" t="s">
        <v>2580</v>
      </c>
      <c r="C474" s="31" t="s">
        <v>10012</v>
      </c>
      <c r="D474" s="31"/>
      <c r="E474" s="43" t="s">
        <v>52</v>
      </c>
      <c r="F474" s="42" t="s">
        <v>34</v>
      </c>
      <c r="G474" s="83" t="s">
        <v>34</v>
      </c>
      <c r="H474" s="168">
        <v>45196</v>
      </c>
      <c r="I474" s="31"/>
      <c r="J474" s="83" t="s">
        <v>188</v>
      </c>
      <c r="K474" s="31" t="s">
        <v>34</v>
      </c>
      <c r="L474" s="31"/>
      <c r="M474" s="168"/>
      <c r="N474" s="147"/>
      <c r="O474" s="43" t="s">
        <v>52</v>
      </c>
      <c r="P474" s="171">
        <v>45196</v>
      </c>
      <c r="Q474" s="31"/>
      <c r="R474" s="83" t="s">
        <v>188</v>
      </c>
      <c r="S474" s="31" t="s">
        <v>34</v>
      </c>
      <c r="T474" s="31"/>
      <c r="U474" s="168"/>
      <c r="V474" s="149"/>
      <c r="W474" s="140" t="str" cm="1">
        <f t="array" ref="W474">IF(SUM(LEN(B474:V474))=0,"",IF(OR(OR(ISBLANK(F474),SUM(LEN(C474),LEN(D474))=0),AND(NOT(E474="Unknown"),ISBLANK(J474)),AND(NOT(O474="Unknown"),ISBLANK(R474))),"Missing Information", INDEX(Table15[Entire Service Line Classification], MATCH(SUMIFS(Table15[Unique ID],Table15[System-Owned Portion],E474,Table15[If Material Anything Other than "Lead" in Column E,Was Material Ever Previously Lead?],G474,Table15[Customer-Owned Portion],O474),Table15[Unique ID],0),0)))</f>
        <v>Non-lead</v>
      </c>
      <c r="X474"/>
    </row>
    <row r="475" spans="2:24" ht="30" x14ac:dyDescent="0.25">
      <c r="B475" s="145" t="s">
        <v>2581</v>
      </c>
      <c r="C475" s="31" t="s">
        <v>10013</v>
      </c>
      <c r="D475" s="31"/>
      <c r="E475" s="43" t="s">
        <v>52</v>
      </c>
      <c r="F475" s="42" t="s">
        <v>34</v>
      </c>
      <c r="G475" s="83" t="s">
        <v>34</v>
      </c>
      <c r="H475" s="168">
        <v>45196</v>
      </c>
      <c r="I475" s="31"/>
      <c r="J475" s="83" t="s">
        <v>188</v>
      </c>
      <c r="K475" s="31" t="s">
        <v>34</v>
      </c>
      <c r="L475" s="31"/>
      <c r="M475" s="168"/>
      <c r="N475" s="147"/>
      <c r="O475" s="43" t="s">
        <v>52</v>
      </c>
      <c r="P475" s="171">
        <v>45196</v>
      </c>
      <c r="Q475" s="31"/>
      <c r="R475" s="83" t="s">
        <v>188</v>
      </c>
      <c r="S475" s="31" t="s">
        <v>34</v>
      </c>
      <c r="T475" s="31"/>
      <c r="U475" s="168"/>
      <c r="V475" s="149"/>
      <c r="W475" s="140" t="str" cm="1">
        <f t="array" ref="W475">IF(SUM(LEN(B475:V475))=0,"",IF(OR(OR(ISBLANK(F475),SUM(LEN(C475),LEN(D475))=0),AND(NOT(E475="Unknown"),ISBLANK(J475)),AND(NOT(O475="Unknown"),ISBLANK(R475))),"Missing Information", INDEX(Table15[Entire Service Line Classification], MATCH(SUMIFS(Table15[Unique ID],Table15[System-Owned Portion],E475,Table15[If Material Anything Other than "Lead" in Column E,Was Material Ever Previously Lead?],G475,Table15[Customer-Owned Portion],O475),Table15[Unique ID],0),0)))</f>
        <v>Non-lead</v>
      </c>
      <c r="X475"/>
    </row>
    <row r="476" spans="2:24" ht="30" x14ac:dyDescent="0.25">
      <c r="B476" s="145" t="s">
        <v>2586</v>
      </c>
      <c r="C476" s="31" t="s">
        <v>10018</v>
      </c>
      <c r="D476" s="31"/>
      <c r="E476" s="43" t="s">
        <v>52</v>
      </c>
      <c r="F476" s="42" t="s">
        <v>34</v>
      </c>
      <c r="G476" s="83" t="s">
        <v>34</v>
      </c>
      <c r="H476" s="168">
        <v>45195</v>
      </c>
      <c r="I476" s="31"/>
      <c r="J476" s="83" t="s">
        <v>188</v>
      </c>
      <c r="K476" s="31" t="s">
        <v>34</v>
      </c>
      <c r="L476" s="31"/>
      <c r="M476" s="168"/>
      <c r="N476" s="147"/>
      <c r="O476" s="43" t="s">
        <v>52</v>
      </c>
      <c r="P476" s="171">
        <v>45195</v>
      </c>
      <c r="Q476" s="31"/>
      <c r="R476" s="83" t="s">
        <v>188</v>
      </c>
      <c r="S476" s="31" t="s">
        <v>34</v>
      </c>
      <c r="T476" s="31"/>
      <c r="U476" s="168"/>
      <c r="V476" s="149"/>
      <c r="W476" s="140" t="str" cm="1">
        <f t="array" ref="W476">IF(SUM(LEN(B476:V476))=0,"",IF(OR(OR(ISBLANK(F476),SUM(LEN(C476),LEN(D476))=0),AND(NOT(E476="Unknown"),ISBLANK(J476)),AND(NOT(O476="Unknown"),ISBLANK(R476))),"Missing Information", INDEX(Table15[Entire Service Line Classification], MATCH(SUMIFS(Table15[Unique ID],Table15[System-Owned Portion],E476,Table15[If Material Anything Other than "Lead" in Column E,Was Material Ever Previously Lead?],G476,Table15[Customer-Owned Portion],O476),Table15[Unique ID],0),0)))</f>
        <v>Non-lead</v>
      </c>
      <c r="X476"/>
    </row>
    <row r="477" spans="2:24" ht="30" x14ac:dyDescent="0.25">
      <c r="B477" s="145" t="s">
        <v>2587</v>
      </c>
      <c r="C477" s="31" t="s">
        <v>10019</v>
      </c>
      <c r="D477" s="31"/>
      <c r="E477" s="43" t="s">
        <v>52</v>
      </c>
      <c r="F477" s="42" t="s">
        <v>34</v>
      </c>
      <c r="G477" s="83" t="s">
        <v>34</v>
      </c>
      <c r="H477" s="168">
        <v>45195</v>
      </c>
      <c r="I477" s="31"/>
      <c r="J477" s="83" t="s">
        <v>188</v>
      </c>
      <c r="K477" s="31" t="s">
        <v>34</v>
      </c>
      <c r="L477" s="31"/>
      <c r="M477" s="168"/>
      <c r="N477" s="147"/>
      <c r="O477" s="43" t="s">
        <v>52</v>
      </c>
      <c r="P477" s="171">
        <v>45195</v>
      </c>
      <c r="Q477" s="31"/>
      <c r="R477" s="83" t="s">
        <v>188</v>
      </c>
      <c r="S477" s="31" t="s">
        <v>34</v>
      </c>
      <c r="T477" s="31"/>
      <c r="U477" s="168"/>
      <c r="V477" s="149"/>
      <c r="W477" s="140" t="str" cm="1">
        <f t="array" ref="W477">IF(SUM(LEN(B477:V477))=0,"",IF(OR(OR(ISBLANK(F477),SUM(LEN(C477),LEN(D477))=0),AND(NOT(E477="Unknown"),ISBLANK(J477)),AND(NOT(O477="Unknown"),ISBLANK(R477))),"Missing Information", INDEX(Table15[Entire Service Line Classification], MATCH(SUMIFS(Table15[Unique ID],Table15[System-Owned Portion],E477,Table15[If Material Anything Other than "Lead" in Column E,Was Material Ever Previously Lead?],G477,Table15[Customer-Owned Portion],O477),Table15[Unique ID],0),0)))</f>
        <v>Non-lead</v>
      </c>
      <c r="X477"/>
    </row>
    <row r="478" spans="2:24" ht="30" x14ac:dyDescent="0.25">
      <c r="B478" s="145" t="s">
        <v>6617</v>
      </c>
      <c r="C478" s="31" t="s">
        <v>14220</v>
      </c>
      <c r="D478" s="31"/>
      <c r="E478" s="43" t="s">
        <v>52</v>
      </c>
      <c r="F478" s="42" t="s">
        <v>34</v>
      </c>
      <c r="G478" s="83" t="s">
        <v>34</v>
      </c>
      <c r="H478" s="168">
        <v>45195</v>
      </c>
      <c r="I478" s="31"/>
      <c r="J478" s="83" t="s">
        <v>188</v>
      </c>
      <c r="K478" s="31" t="s">
        <v>34</v>
      </c>
      <c r="L478" s="31"/>
      <c r="M478" s="168"/>
      <c r="N478" s="147"/>
      <c r="O478" s="43" t="s">
        <v>52</v>
      </c>
      <c r="P478" s="171">
        <v>45195</v>
      </c>
      <c r="Q478" s="31"/>
      <c r="R478" s="83" t="s">
        <v>188</v>
      </c>
      <c r="S478" s="31" t="s">
        <v>34</v>
      </c>
      <c r="T478" s="31"/>
      <c r="U478" s="168"/>
      <c r="V478" s="149"/>
      <c r="W478" s="140" t="str" cm="1">
        <f t="array" ref="W478">IF(SUM(LEN(B478:V478))=0,"",IF(OR(OR(ISBLANK(F478),SUM(LEN(C478),LEN(D478))=0),AND(NOT(E478="Unknown"),ISBLANK(J478)),AND(NOT(O478="Unknown"),ISBLANK(R478))),"Missing Information", INDEX(Table15[Entire Service Line Classification], MATCH(SUMIFS(Table15[Unique ID],Table15[System-Owned Portion],E478,Table15[If Material Anything Other than "Lead" in Column E,Was Material Ever Previously Lead?],G478,Table15[Customer-Owned Portion],O478),Table15[Unique ID],0),0)))</f>
        <v>Non-lead</v>
      </c>
      <c r="X478"/>
    </row>
    <row r="479" spans="2:24" ht="30" x14ac:dyDescent="0.25">
      <c r="B479" s="145" t="s">
        <v>7360</v>
      </c>
      <c r="C479" s="31" t="s">
        <v>14984</v>
      </c>
      <c r="D479" s="31"/>
      <c r="E479" s="43" t="s">
        <v>52</v>
      </c>
      <c r="F479" s="42" t="s">
        <v>34</v>
      </c>
      <c r="G479" s="83" t="s">
        <v>34</v>
      </c>
      <c r="H479" s="168">
        <v>45195</v>
      </c>
      <c r="I479" s="31"/>
      <c r="J479" s="83" t="s">
        <v>188</v>
      </c>
      <c r="K479" s="31" t="s">
        <v>34</v>
      </c>
      <c r="L479" s="31"/>
      <c r="M479" s="168"/>
      <c r="N479" s="147"/>
      <c r="O479" s="43" t="s">
        <v>52</v>
      </c>
      <c r="P479" s="171">
        <v>45195</v>
      </c>
      <c r="Q479" s="31"/>
      <c r="R479" s="83" t="s">
        <v>188</v>
      </c>
      <c r="S479" s="31" t="s">
        <v>34</v>
      </c>
      <c r="T479" s="31"/>
      <c r="U479" s="168"/>
      <c r="V479" s="149"/>
      <c r="W479" s="140" t="str" cm="1">
        <f t="array" ref="W479">IF(SUM(LEN(B479:V479))=0,"",IF(OR(OR(ISBLANK(F479),SUM(LEN(C479),LEN(D479))=0),AND(NOT(E479="Unknown"),ISBLANK(J479)),AND(NOT(O479="Unknown"),ISBLANK(R479))),"Missing Information", INDEX(Table15[Entire Service Line Classification], MATCH(SUMIFS(Table15[Unique ID],Table15[System-Owned Portion],E479,Table15[If Material Anything Other than "Lead" in Column E,Was Material Ever Previously Lead?],G479,Table15[Customer-Owned Portion],O479),Table15[Unique ID],0),0)))</f>
        <v>Non-lead</v>
      </c>
      <c r="X479"/>
    </row>
    <row r="480" spans="2:24" ht="30" x14ac:dyDescent="0.25">
      <c r="B480" s="145" t="s">
        <v>1470</v>
      </c>
      <c r="C480" s="31" t="s">
        <v>10929</v>
      </c>
      <c r="D480" s="31"/>
      <c r="E480" s="43" t="s">
        <v>52</v>
      </c>
      <c r="F480" s="42" t="s">
        <v>34</v>
      </c>
      <c r="G480" s="83" t="s">
        <v>34</v>
      </c>
      <c r="H480" s="168">
        <v>45190</v>
      </c>
      <c r="I480" s="31"/>
      <c r="J480" s="83" t="s">
        <v>188</v>
      </c>
      <c r="K480" s="31" t="s">
        <v>34</v>
      </c>
      <c r="L480" s="31"/>
      <c r="M480" s="168"/>
      <c r="N480" s="147"/>
      <c r="O480" s="43" t="s">
        <v>52</v>
      </c>
      <c r="P480" s="171">
        <v>45190</v>
      </c>
      <c r="Q480" s="31"/>
      <c r="R480" s="83" t="s">
        <v>188</v>
      </c>
      <c r="S480" s="31" t="s">
        <v>34</v>
      </c>
      <c r="T480" s="31"/>
      <c r="U480" s="168"/>
      <c r="V480" s="149"/>
      <c r="W480" s="140" t="str" cm="1">
        <f t="array" ref="W480">IF(SUM(LEN(B480:V480))=0,"",IF(OR(OR(ISBLANK(F480),SUM(LEN(C480),LEN(D480))=0),AND(NOT(E480="Unknown"),ISBLANK(J480)),AND(NOT(O480="Unknown"),ISBLANK(R480))),"Missing Information", INDEX(Table15[Entire Service Line Classification], MATCH(SUMIFS(Table15[Unique ID],Table15[System-Owned Portion],E480,Table15[If Material Anything Other than "Lead" in Column E,Was Material Ever Previously Lead?],G480,Table15[Customer-Owned Portion],O480),Table15[Unique ID],0),0)))</f>
        <v>Non-lead</v>
      </c>
      <c r="X480"/>
    </row>
    <row r="481" spans="2:24" ht="30" x14ac:dyDescent="0.25">
      <c r="B481" s="145" t="s">
        <v>1464</v>
      </c>
      <c r="C481" s="31" t="s">
        <v>8877</v>
      </c>
      <c r="D481" s="31"/>
      <c r="E481" s="43" t="s">
        <v>52</v>
      </c>
      <c r="F481" s="42" t="s">
        <v>34</v>
      </c>
      <c r="G481" s="83" t="s">
        <v>34</v>
      </c>
      <c r="H481" s="168">
        <v>45188</v>
      </c>
      <c r="I481" s="31"/>
      <c r="J481" s="83" t="s">
        <v>188</v>
      </c>
      <c r="K481" s="31" t="s">
        <v>34</v>
      </c>
      <c r="L481" s="31"/>
      <c r="M481" s="168"/>
      <c r="N481" s="147"/>
      <c r="O481" s="43" t="s">
        <v>52</v>
      </c>
      <c r="P481" s="171">
        <v>45188</v>
      </c>
      <c r="Q481" s="31"/>
      <c r="R481" s="83" t="s">
        <v>188</v>
      </c>
      <c r="S481" s="31" t="s">
        <v>34</v>
      </c>
      <c r="T481" s="31"/>
      <c r="U481" s="168"/>
      <c r="V481" s="149"/>
      <c r="W481" s="140" t="str" cm="1">
        <f t="array" ref="W481">IF(SUM(LEN(B481:V481))=0,"",IF(OR(OR(ISBLANK(F481),SUM(LEN(C481),LEN(D481))=0),AND(NOT(E481="Unknown"),ISBLANK(J481)),AND(NOT(O481="Unknown"),ISBLANK(R481))),"Missing Information", INDEX(Table15[Entire Service Line Classification], MATCH(SUMIFS(Table15[Unique ID],Table15[System-Owned Portion],E481,Table15[If Material Anything Other than "Lead" in Column E,Was Material Ever Previously Lead?],G481,Table15[Customer-Owned Portion],O481),Table15[Unique ID],0),0)))</f>
        <v>Non-lead</v>
      </c>
      <c r="X481"/>
    </row>
    <row r="482" spans="2:24" ht="30" x14ac:dyDescent="0.25">
      <c r="B482" s="145" t="s">
        <v>1885</v>
      </c>
      <c r="C482" s="31" t="s">
        <v>9309</v>
      </c>
      <c r="D482" s="31"/>
      <c r="E482" s="43" t="s">
        <v>52</v>
      </c>
      <c r="F482" s="42" t="s">
        <v>34</v>
      </c>
      <c r="G482" s="83" t="s">
        <v>34</v>
      </c>
      <c r="H482" s="168">
        <v>45177</v>
      </c>
      <c r="I482" s="31"/>
      <c r="J482" s="83" t="s">
        <v>188</v>
      </c>
      <c r="K482" s="31" t="s">
        <v>34</v>
      </c>
      <c r="L482" s="31"/>
      <c r="M482" s="168"/>
      <c r="N482" s="147"/>
      <c r="O482" s="43" t="s">
        <v>52</v>
      </c>
      <c r="P482" s="171">
        <v>45177</v>
      </c>
      <c r="Q482" s="31"/>
      <c r="R482" s="83" t="s">
        <v>188</v>
      </c>
      <c r="S482" s="31" t="s">
        <v>34</v>
      </c>
      <c r="T482" s="31"/>
      <c r="U482" s="168"/>
      <c r="V482" s="149"/>
      <c r="W482" s="140" t="str" cm="1">
        <f t="array" ref="W482">IF(SUM(LEN(B482:V482))=0,"",IF(OR(OR(ISBLANK(F482),SUM(LEN(C482),LEN(D482))=0),AND(NOT(E482="Unknown"),ISBLANK(J482)),AND(NOT(O482="Unknown"),ISBLANK(R482))),"Missing Information", INDEX(Table15[Entire Service Line Classification], MATCH(SUMIFS(Table15[Unique ID],Table15[System-Owned Portion],E482,Table15[If Material Anything Other than "Lead" in Column E,Was Material Ever Previously Lead?],G482,Table15[Customer-Owned Portion],O482),Table15[Unique ID],0),0)))</f>
        <v>Non-lead</v>
      </c>
      <c r="X482"/>
    </row>
    <row r="483" spans="2:24" ht="30" x14ac:dyDescent="0.25">
      <c r="B483" s="145" t="s">
        <v>1886</v>
      </c>
      <c r="C483" s="31" t="s">
        <v>9310</v>
      </c>
      <c r="D483" s="31"/>
      <c r="E483" s="43" t="s">
        <v>52</v>
      </c>
      <c r="F483" s="42" t="s">
        <v>34</v>
      </c>
      <c r="G483" s="83" t="s">
        <v>34</v>
      </c>
      <c r="H483" s="168">
        <v>45177</v>
      </c>
      <c r="I483" s="31"/>
      <c r="J483" s="83" t="s">
        <v>188</v>
      </c>
      <c r="K483" s="31" t="s">
        <v>34</v>
      </c>
      <c r="L483" s="31"/>
      <c r="M483" s="168"/>
      <c r="N483" s="147"/>
      <c r="O483" s="43" t="s">
        <v>52</v>
      </c>
      <c r="P483" s="171">
        <v>45177</v>
      </c>
      <c r="Q483" s="31"/>
      <c r="R483" s="83" t="s">
        <v>188</v>
      </c>
      <c r="S483" s="31" t="s">
        <v>34</v>
      </c>
      <c r="T483" s="31"/>
      <c r="U483" s="168"/>
      <c r="V483" s="149"/>
      <c r="W483" s="140" t="str" cm="1">
        <f t="array" ref="W483">IF(SUM(LEN(B483:V483))=0,"",IF(OR(OR(ISBLANK(F483),SUM(LEN(C483),LEN(D483))=0),AND(NOT(E483="Unknown"),ISBLANK(J483)),AND(NOT(O483="Unknown"),ISBLANK(R483))),"Missing Information", INDEX(Table15[Entire Service Line Classification], MATCH(SUMIFS(Table15[Unique ID],Table15[System-Owned Portion],E483,Table15[If Material Anything Other than "Lead" in Column E,Was Material Ever Previously Lead?],G483,Table15[Customer-Owned Portion],O483),Table15[Unique ID],0),0)))</f>
        <v>Non-lead</v>
      </c>
      <c r="X483"/>
    </row>
    <row r="484" spans="2:24" ht="30" x14ac:dyDescent="0.25">
      <c r="B484" s="145" t="s">
        <v>2859</v>
      </c>
      <c r="C484" s="31" t="s">
        <v>10290</v>
      </c>
      <c r="D484" s="31"/>
      <c r="E484" s="43" t="s">
        <v>52</v>
      </c>
      <c r="F484" s="42" t="s">
        <v>34</v>
      </c>
      <c r="G484" s="83" t="s">
        <v>34</v>
      </c>
      <c r="H484" s="168">
        <v>45177</v>
      </c>
      <c r="I484" s="31"/>
      <c r="J484" s="83" t="s">
        <v>188</v>
      </c>
      <c r="K484" s="31" t="s">
        <v>34</v>
      </c>
      <c r="L484" s="31"/>
      <c r="M484" s="168"/>
      <c r="N484" s="147"/>
      <c r="O484" s="43" t="s">
        <v>52</v>
      </c>
      <c r="P484" s="171">
        <v>45177</v>
      </c>
      <c r="Q484" s="31"/>
      <c r="R484" s="83" t="s">
        <v>188</v>
      </c>
      <c r="S484" s="31" t="s">
        <v>34</v>
      </c>
      <c r="T484" s="31"/>
      <c r="U484" s="168"/>
      <c r="V484" s="149"/>
      <c r="W484" s="140" t="str" cm="1">
        <f t="array" ref="W484">IF(SUM(LEN(B484:V484))=0,"",IF(OR(OR(ISBLANK(F484),SUM(LEN(C484),LEN(D484))=0),AND(NOT(E484="Unknown"),ISBLANK(J484)),AND(NOT(O484="Unknown"),ISBLANK(R484))),"Missing Information", INDEX(Table15[Entire Service Line Classification], MATCH(SUMIFS(Table15[Unique ID],Table15[System-Owned Portion],E484,Table15[If Material Anything Other than "Lead" in Column E,Was Material Ever Previously Lead?],G484,Table15[Customer-Owned Portion],O484),Table15[Unique ID],0),0)))</f>
        <v>Non-lead</v>
      </c>
      <c r="X484"/>
    </row>
    <row r="485" spans="2:24" ht="30" x14ac:dyDescent="0.25">
      <c r="B485" s="145" t="s">
        <v>5105</v>
      </c>
      <c r="C485" s="31" t="s">
        <v>12702</v>
      </c>
      <c r="D485" s="31"/>
      <c r="E485" s="43" t="s">
        <v>52</v>
      </c>
      <c r="F485" s="42" t="s">
        <v>34</v>
      </c>
      <c r="G485" s="83" t="s">
        <v>34</v>
      </c>
      <c r="H485" s="168">
        <v>45177</v>
      </c>
      <c r="I485" s="31"/>
      <c r="J485" s="83" t="s">
        <v>188</v>
      </c>
      <c r="K485" s="31" t="s">
        <v>34</v>
      </c>
      <c r="L485" s="31"/>
      <c r="M485" s="168"/>
      <c r="N485" s="147"/>
      <c r="O485" s="43" t="s">
        <v>52</v>
      </c>
      <c r="P485" s="171">
        <v>45177</v>
      </c>
      <c r="Q485" s="31"/>
      <c r="R485" s="83" t="s">
        <v>188</v>
      </c>
      <c r="S485" s="31" t="s">
        <v>34</v>
      </c>
      <c r="T485" s="31"/>
      <c r="U485" s="168"/>
      <c r="V485" s="149"/>
      <c r="W485" s="140" t="str" cm="1">
        <f t="array" ref="W485">IF(SUM(LEN(B485:V485))=0,"",IF(OR(OR(ISBLANK(F485),SUM(LEN(C485),LEN(D485))=0),AND(NOT(E485="Unknown"),ISBLANK(J485)),AND(NOT(O485="Unknown"),ISBLANK(R485))),"Missing Information", INDEX(Table15[Entire Service Line Classification], MATCH(SUMIFS(Table15[Unique ID],Table15[System-Owned Portion],E485,Table15[If Material Anything Other than "Lead" in Column E,Was Material Ever Previously Lead?],G485,Table15[Customer-Owned Portion],O485),Table15[Unique ID],0),0)))</f>
        <v>Non-lead</v>
      </c>
      <c r="X485"/>
    </row>
    <row r="486" spans="2:24" ht="30" x14ac:dyDescent="0.25">
      <c r="B486" s="145" t="s">
        <v>5507</v>
      </c>
      <c r="C486" s="31" t="s">
        <v>13104</v>
      </c>
      <c r="D486" s="31"/>
      <c r="E486" s="43" t="s">
        <v>52</v>
      </c>
      <c r="F486" s="42" t="s">
        <v>34</v>
      </c>
      <c r="G486" s="83" t="s">
        <v>34</v>
      </c>
      <c r="H486" s="168">
        <v>45177</v>
      </c>
      <c r="I486" s="31"/>
      <c r="J486" s="83" t="s">
        <v>188</v>
      </c>
      <c r="K486" s="31" t="s">
        <v>34</v>
      </c>
      <c r="L486" s="31"/>
      <c r="M486" s="168"/>
      <c r="N486" s="147"/>
      <c r="O486" s="43" t="s">
        <v>52</v>
      </c>
      <c r="P486" s="171">
        <v>45177</v>
      </c>
      <c r="Q486" s="31"/>
      <c r="R486" s="83" t="s">
        <v>188</v>
      </c>
      <c r="S486" s="31" t="s">
        <v>34</v>
      </c>
      <c r="T486" s="31"/>
      <c r="U486" s="168"/>
      <c r="V486" s="149"/>
      <c r="W486" s="140" t="str" cm="1">
        <f t="array" ref="W486">IF(SUM(LEN(B486:V486))=0,"",IF(OR(OR(ISBLANK(F486),SUM(LEN(C486),LEN(D486))=0),AND(NOT(E486="Unknown"),ISBLANK(J486)),AND(NOT(O486="Unknown"),ISBLANK(R486))),"Missing Information", INDEX(Table15[Entire Service Line Classification], MATCH(SUMIFS(Table15[Unique ID],Table15[System-Owned Portion],E486,Table15[If Material Anything Other than "Lead" in Column E,Was Material Ever Previously Lead?],G486,Table15[Customer-Owned Portion],O486),Table15[Unique ID],0),0)))</f>
        <v>Non-lead</v>
      </c>
      <c r="X486"/>
    </row>
    <row r="487" spans="2:24" ht="30" x14ac:dyDescent="0.25">
      <c r="B487" s="145" t="s">
        <v>6463</v>
      </c>
      <c r="C487" s="31" t="s">
        <v>14067</v>
      </c>
      <c r="D487" s="31"/>
      <c r="E487" s="43" t="s">
        <v>52</v>
      </c>
      <c r="F487" s="42" t="s">
        <v>34</v>
      </c>
      <c r="G487" s="83" t="s">
        <v>34</v>
      </c>
      <c r="H487" s="168">
        <v>45177</v>
      </c>
      <c r="I487" s="31"/>
      <c r="J487" s="83" t="s">
        <v>188</v>
      </c>
      <c r="K487" s="31" t="s">
        <v>34</v>
      </c>
      <c r="L487" s="31"/>
      <c r="M487" s="168"/>
      <c r="N487" s="147"/>
      <c r="O487" s="43" t="s">
        <v>52</v>
      </c>
      <c r="P487" s="171">
        <v>45177</v>
      </c>
      <c r="Q487" s="31"/>
      <c r="R487" s="83" t="s">
        <v>188</v>
      </c>
      <c r="S487" s="31" t="s">
        <v>34</v>
      </c>
      <c r="T487" s="31"/>
      <c r="U487" s="168"/>
      <c r="V487" s="149"/>
      <c r="W487" s="140" t="str" cm="1">
        <f t="array" ref="W487">IF(SUM(LEN(B487:V487))=0,"",IF(OR(OR(ISBLANK(F487),SUM(LEN(C487),LEN(D487))=0),AND(NOT(E487="Unknown"),ISBLANK(J487)),AND(NOT(O487="Unknown"),ISBLANK(R487))),"Missing Information", INDEX(Table15[Entire Service Line Classification], MATCH(SUMIFS(Table15[Unique ID],Table15[System-Owned Portion],E487,Table15[If Material Anything Other than "Lead" in Column E,Was Material Ever Previously Lead?],G487,Table15[Customer-Owned Portion],O487),Table15[Unique ID],0),0)))</f>
        <v>Non-lead</v>
      </c>
      <c r="X487"/>
    </row>
    <row r="488" spans="2:24" ht="30" x14ac:dyDescent="0.25">
      <c r="B488" s="145" t="s">
        <v>4460</v>
      </c>
      <c r="C488" s="31" t="s">
        <v>12053</v>
      </c>
      <c r="D488" s="31"/>
      <c r="E488" s="43" t="s">
        <v>52</v>
      </c>
      <c r="F488" s="42" t="s">
        <v>34</v>
      </c>
      <c r="G488" s="83" t="s">
        <v>34</v>
      </c>
      <c r="H488" s="168">
        <v>45176</v>
      </c>
      <c r="I488" s="31"/>
      <c r="J488" s="83" t="s">
        <v>188</v>
      </c>
      <c r="K488" s="31" t="s">
        <v>34</v>
      </c>
      <c r="L488" s="31"/>
      <c r="M488" s="168"/>
      <c r="N488" s="147"/>
      <c r="O488" s="43" t="s">
        <v>52</v>
      </c>
      <c r="P488" s="171">
        <v>45176</v>
      </c>
      <c r="Q488" s="31"/>
      <c r="R488" s="83" t="s">
        <v>188</v>
      </c>
      <c r="S488" s="31" t="s">
        <v>34</v>
      </c>
      <c r="T488" s="31"/>
      <c r="U488" s="168"/>
      <c r="V488" s="149"/>
      <c r="W488" s="140" t="str" cm="1">
        <f t="array" ref="W488">IF(SUM(LEN(B488:V488))=0,"",IF(OR(OR(ISBLANK(F488),SUM(LEN(C488),LEN(D488))=0),AND(NOT(E488="Unknown"),ISBLANK(J488)),AND(NOT(O488="Unknown"),ISBLANK(R488))),"Missing Information", INDEX(Table15[Entire Service Line Classification], MATCH(SUMIFS(Table15[Unique ID],Table15[System-Owned Portion],E488,Table15[If Material Anything Other than "Lead" in Column E,Was Material Ever Previously Lead?],G488,Table15[Customer-Owned Portion],O488),Table15[Unique ID],0),0)))</f>
        <v>Non-lead</v>
      </c>
      <c r="X488"/>
    </row>
    <row r="489" spans="2:24" ht="30" x14ac:dyDescent="0.25">
      <c r="B489" s="145" t="s">
        <v>1148</v>
      </c>
      <c r="C489" s="31" t="s">
        <v>8561</v>
      </c>
      <c r="D489" s="31"/>
      <c r="E489" s="43" t="s">
        <v>52</v>
      </c>
      <c r="F489" s="42" t="s">
        <v>34</v>
      </c>
      <c r="G489" s="83" t="s">
        <v>34</v>
      </c>
      <c r="H489" s="168">
        <v>45175</v>
      </c>
      <c r="I489" s="31"/>
      <c r="J489" s="83" t="s">
        <v>188</v>
      </c>
      <c r="K489" s="31" t="s">
        <v>34</v>
      </c>
      <c r="L489" s="31"/>
      <c r="M489" s="168"/>
      <c r="N489" s="147"/>
      <c r="O489" s="43" t="s">
        <v>52</v>
      </c>
      <c r="P489" s="171">
        <v>45175</v>
      </c>
      <c r="Q489" s="31"/>
      <c r="R489" s="83" t="s">
        <v>188</v>
      </c>
      <c r="S489" s="31" t="s">
        <v>34</v>
      </c>
      <c r="T489" s="31"/>
      <c r="U489" s="168"/>
      <c r="V489" s="149"/>
      <c r="W489" s="140" t="str" cm="1">
        <f t="array" ref="W489">IF(SUM(LEN(B489:V489))=0,"",IF(OR(OR(ISBLANK(F489),SUM(LEN(C489),LEN(D489))=0),AND(NOT(E489="Unknown"),ISBLANK(J489)),AND(NOT(O489="Unknown"),ISBLANK(R489))),"Missing Information", INDEX(Table15[Entire Service Line Classification], MATCH(SUMIFS(Table15[Unique ID],Table15[System-Owned Portion],E489,Table15[If Material Anything Other than "Lead" in Column E,Was Material Ever Previously Lead?],G489,Table15[Customer-Owned Portion],O489),Table15[Unique ID],0),0)))</f>
        <v>Non-lead</v>
      </c>
      <c r="X489"/>
    </row>
    <row r="490" spans="2:24" ht="30" x14ac:dyDescent="0.25">
      <c r="B490" s="145" t="s">
        <v>1157</v>
      </c>
      <c r="C490" s="31" t="s">
        <v>8570</v>
      </c>
      <c r="D490" s="31"/>
      <c r="E490" s="43" t="s">
        <v>52</v>
      </c>
      <c r="F490" s="42" t="s">
        <v>34</v>
      </c>
      <c r="G490" s="83" t="s">
        <v>34</v>
      </c>
      <c r="H490" s="168">
        <v>45175</v>
      </c>
      <c r="I490" s="31"/>
      <c r="J490" s="83" t="s">
        <v>188</v>
      </c>
      <c r="K490" s="31" t="s">
        <v>34</v>
      </c>
      <c r="L490" s="31"/>
      <c r="M490" s="168"/>
      <c r="N490" s="147"/>
      <c r="O490" s="43" t="s">
        <v>52</v>
      </c>
      <c r="P490" s="171">
        <v>45175</v>
      </c>
      <c r="Q490" s="31"/>
      <c r="R490" s="83" t="s">
        <v>188</v>
      </c>
      <c r="S490" s="31" t="s">
        <v>34</v>
      </c>
      <c r="T490" s="31"/>
      <c r="U490" s="168"/>
      <c r="V490" s="149"/>
      <c r="W490" s="140" t="str" cm="1">
        <f t="array" ref="W490">IF(SUM(LEN(B490:V490))=0,"",IF(OR(OR(ISBLANK(F490),SUM(LEN(C490),LEN(D490))=0),AND(NOT(E490="Unknown"),ISBLANK(J490)),AND(NOT(O490="Unknown"),ISBLANK(R490))),"Missing Information", INDEX(Table15[Entire Service Line Classification], MATCH(SUMIFS(Table15[Unique ID],Table15[System-Owned Portion],E490,Table15[If Material Anything Other than "Lead" in Column E,Was Material Ever Previously Lead?],G490,Table15[Customer-Owned Portion],O490),Table15[Unique ID],0),0)))</f>
        <v>Non-lead</v>
      </c>
      <c r="X490"/>
    </row>
    <row r="491" spans="2:24" ht="30" x14ac:dyDescent="0.25">
      <c r="B491" s="145" t="s">
        <v>1462</v>
      </c>
      <c r="C491" s="31" t="s">
        <v>8875</v>
      </c>
      <c r="D491" s="31"/>
      <c r="E491" s="43" t="s">
        <v>52</v>
      </c>
      <c r="F491" s="42" t="s">
        <v>34</v>
      </c>
      <c r="G491" s="83" t="s">
        <v>34</v>
      </c>
      <c r="H491" s="168">
        <v>45175</v>
      </c>
      <c r="I491" s="31"/>
      <c r="J491" s="83" t="s">
        <v>188</v>
      </c>
      <c r="K491" s="31" t="s">
        <v>34</v>
      </c>
      <c r="L491" s="31"/>
      <c r="M491" s="168"/>
      <c r="N491" s="147"/>
      <c r="O491" s="43" t="s">
        <v>52</v>
      </c>
      <c r="P491" s="171">
        <v>45175</v>
      </c>
      <c r="Q491" s="31"/>
      <c r="R491" s="83" t="s">
        <v>188</v>
      </c>
      <c r="S491" s="31" t="s">
        <v>34</v>
      </c>
      <c r="T491" s="31"/>
      <c r="U491" s="168"/>
      <c r="V491" s="149"/>
      <c r="W491" s="140" t="str" cm="1">
        <f t="array" ref="W491">IF(SUM(LEN(B491:V491))=0,"",IF(OR(OR(ISBLANK(F491),SUM(LEN(C491),LEN(D491))=0),AND(NOT(E491="Unknown"),ISBLANK(J491)),AND(NOT(O491="Unknown"),ISBLANK(R491))),"Missing Information", INDEX(Table15[Entire Service Line Classification], MATCH(SUMIFS(Table15[Unique ID],Table15[System-Owned Portion],E491,Table15[If Material Anything Other than "Lead" in Column E,Was Material Ever Previously Lead?],G491,Table15[Customer-Owned Portion],O491),Table15[Unique ID],0),0)))</f>
        <v>Non-lead</v>
      </c>
      <c r="X491"/>
    </row>
    <row r="492" spans="2:24" ht="30" x14ac:dyDescent="0.25">
      <c r="B492" s="145" t="s">
        <v>1463</v>
      </c>
      <c r="C492" s="31" t="s">
        <v>8876</v>
      </c>
      <c r="D492" s="31"/>
      <c r="E492" s="43" t="s">
        <v>52</v>
      </c>
      <c r="F492" s="42" t="s">
        <v>34</v>
      </c>
      <c r="G492" s="83" t="s">
        <v>34</v>
      </c>
      <c r="H492" s="168">
        <v>45175</v>
      </c>
      <c r="I492" s="31"/>
      <c r="J492" s="83" t="s">
        <v>188</v>
      </c>
      <c r="K492" s="31" t="s">
        <v>34</v>
      </c>
      <c r="L492" s="31"/>
      <c r="M492" s="168"/>
      <c r="N492" s="147"/>
      <c r="O492" s="43" t="s">
        <v>52</v>
      </c>
      <c r="P492" s="171">
        <v>45175</v>
      </c>
      <c r="Q492" s="31"/>
      <c r="R492" s="83" t="s">
        <v>188</v>
      </c>
      <c r="S492" s="31" t="s">
        <v>34</v>
      </c>
      <c r="T492" s="31"/>
      <c r="U492" s="168"/>
      <c r="V492" s="149"/>
      <c r="W492" s="140" t="str" cm="1">
        <f t="array" ref="W492">IF(SUM(LEN(B492:V492))=0,"",IF(OR(OR(ISBLANK(F492),SUM(LEN(C492),LEN(D492))=0),AND(NOT(E492="Unknown"),ISBLANK(J492)),AND(NOT(O492="Unknown"),ISBLANK(R492))),"Missing Information", INDEX(Table15[Entire Service Line Classification], MATCH(SUMIFS(Table15[Unique ID],Table15[System-Owned Portion],E492,Table15[If Material Anything Other than "Lead" in Column E,Was Material Ever Previously Lead?],G492,Table15[Customer-Owned Portion],O492),Table15[Unique ID],0),0)))</f>
        <v>Non-lead</v>
      </c>
      <c r="X492"/>
    </row>
    <row r="493" spans="2:24" ht="30" x14ac:dyDescent="0.25">
      <c r="B493" s="145" t="s">
        <v>1465</v>
      </c>
      <c r="C493" s="31" t="s">
        <v>8878</v>
      </c>
      <c r="D493" s="31"/>
      <c r="E493" s="43" t="s">
        <v>52</v>
      </c>
      <c r="F493" s="42" t="s">
        <v>34</v>
      </c>
      <c r="G493" s="83" t="s">
        <v>34</v>
      </c>
      <c r="H493" s="168">
        <v>45175</v>
      </c>
      <c r="I493" s="31"/>
      <c r="J493" s="83" t="s">
        <v>188</v>
      </c>
      <c r="K493" s="31" t="s">
        <v>34</v>
      </c>
      <c r="L493" s="31"/>
      <c r="M493" s="168"/>
      <c r="N493" s="147"/>
      <c r="O493" s="43" t="s">
        <v>52</v>
      </c>
      <c r="P493" s="171">
        <v>45175</v>
      </c>
      <c r="Q493" s="31"/>
      <c r="R493" s="83" t="s">
        <v>188</v>
      </c>
      <c r="S493" s="31" t="s">
        <v>34</v>
      </c>
      <c r="T493" s="31"/>
      <c r="U493" s="168"/>
      <c r="V493" s="149"/>
      <c r="W493" s="140" t="str" cm="1">
        <f t="array" ref="W493">IF(SUM(LEN(B493:V493))=0,"",IF(OR(OR(ISBLANK(F493),SUM(LEN(C493),LEN(D493))=0),AND(NOT(E493="Unknown"),ISBLANK(J493)),AND(NOT(O493="Unknown"),ISBLANK(R493))),"Missing Information", INDEX(Table15[Entire Service Line Classification], MATCH(SUMIFS(Table15[Unique ID],Table15[System-Owned Portion],E493,Table15[If Material Anything Other than "Lead" in Column E,Was Material Ever Previously Lead?],G493,Table15[Customer-Owned Portion],O493),Table15[Unique ID],0),0)))</f>
        <v>Non-lead</v>
      </c>
      <c r="X493"/>
    </row>
    <row r="494" spans="2:24" ht="30" x14ac:dyDescent="0.25">
      <c r="B494" s="145" t="s">
        <v>1887</v>
      </c>
      <c r="C494" s="31" t="s">
        <v>9311</v>
      </c>
      <c r="D494" s="31"/>
      <c r="E494" s="43" t="s">
        <v>52</v>
      </c>
      <c r="F494" s="42" t="s">
        <v>34</v>
      </c>
      <c r="G494" s="83" t="s">
        <v>34</v>
      </c>
      <c r="H494" s="168">
        <v>45175</v>
      </c>
      <c r="I494" s="31"/>
      <c r="J494" s="83" t="s">
        <v>188</v>
      </c>
      <c r="K494" s="31" t="s">
        <v>34</v>
      </c>
      <c r="L494" s="31"/>
      <c r="M494" s="168"/>
      <c r="N494" s="147"/>
      <c r="O494" s="43" t="s">
        <v>52</v>
      </c>
      <c r="P494" s="171">
        <v>45175</v>
      </c>
      <c r="Q494" s="31"/>
      <c r="R494" s="83" t="s">
        <v>188</v>
      </c>
      <c r="S494" s="31" t="s">
        <v>34</v>
      </c>
      <c r="T494" s="31"/>
      <c r="U494" s="168"/>
      <c r="V494" s="149"/>
      <c r="W494" s="140" t="str" cm="1">
        <f t="array" ref="W494">IF(SUM(LEN(B494:V494))=0,"",IF(OR(OR(ISBLANK(F494),SUM(LEN(C494),LEN(D494))=0),AND(NOT(E494="Unknown"),ISBLANK(J494)),AND(NOT(O494="Unknown"),ISBLANK(R494))),"Missing Information", INDEX(Table15[Entire Service Line Classification], MATCH(SUMIFS(Table15[Unique ID],Table15[System-Owned Portion],E494,Table15[If Material Anything Other than "Lead" in Column E,Was Material Ever Previously Lead?],G494,Table15[Customer-Owned Portion],O494),Table15[Unique ID],0),0)))</f>
        <v>Non-lead</v>
      </c>
      <c r="X494"/>
    </row>
    <row r="495" spans="2:24" ht="30" x14ac:dyDescent="0.25">
      <c r="B495" s="145" t="s">
        <v>2584</v>
      </c>
      <c r="C495" s="31" t="s">
        <v>10016</v>
      </c>
      <c r="D495" s="31"/>
      <c r="E495" s="43" t="s">
        <v>52</v>
      </c>
      <c r="F495" s="42" t="s">
        <v>34</v>
      </c>
      <c r="G495" s="83" t="s">
        <v>34</v>
      </c>
      <c r="H495" s="168">
        <v>45175</v>
      </c>
      <c r="I495" s="31"/>
      <c r="J495" s="83" t="s">
        <v>188</v>
      </c>
      <c r="K495" s="31" t="s">
        <v>34</v>
      </c>
      <c r="L495" s="31"/>
      <c r="M495" s="168"/>
      <c r="N495" s="147"/>
      <c r="O495" s="43" t="s">
        <v>52</v>
      </c>
      <c r="P495" s="171">
        <v>45175</v>
      </c>
      <c r="Q495" s="31"/>
      <c r="R495" s="83" t="s">
        <v>188</v>
      </c>
      <c r="S495" s="31" t="s">
        <v>34</v>
      </c>
      <c r="T495" s="31"/>
      <c r="U495" s="168"/>
      <c r="V495" s="149"/>
      <c r="W495" s="140" t="str" cm="1">
        <f t="array" ref="W495">IF(SUM(LEN(B495:V495))=0,"",IF(OR(OR(ISBLANK(F495),SUM(LEN(C495),LEN(D495))=0),AND(NOT(E495="Unknown"),ISBLANK(J495)),AND(NOT(O495="Unknown"),ISBLANK(R495))),"Missing Information", INDEX(Table15[Entire Service Line Classification], MATCH(SUMIFS(Table15[Unique ID],Table15[System-Owned Portion],E495,Table15[If Material Anything Other than "Lead" in Column E,Was Material Ever Previously Lead?],G495,Table15[Customer-Owned Portion],O495),Table15[Unique ID],0),0)))</f>
        <v>Non-lead</v>
      </c>
      <c r="X495"/>
    </row>
    <row r="496" spans="2:24" ht="30" x14ac:dyDescent="0.25">
      <c r="B496" s="145" t="s">
        <v>2589</v>
      </c>
      <c r="C496" s="31" t="s">
        <v>10021</v>
      </c>
      <c r="D496" s="31"/>
      <c r="E496" s="43" t="s">
        <v>52</v>
      </c>
      <c r="F496" s="42" t="s">
        <v>34</v>
      </c>
      <c r="G496" s="83" t="s">
        <v>34</v>
      </c>
      <c r="H496" s="168">
        <v>45175</v>
      </c>
      <c r="I496" s="31"/>
      <c r="J496" s="83" t="s">
        <v>188</v>
      </c>
      <c r="K496" s="31" t="s">
        <v>34</v>
      </c>
      <c r="L496" s="31"/>
      <c r="M496" s="168"/>
      <c r="N496" s="147"/>
      <c r="O496" s="43" t="s">
        <v>52</v>
      </c>
      <c r="P496" s="171">
        <v>45175</v>
      </c>
      <c r="Q496" s="31"/>
      <c r="R496" s="83" t="s">
        <v>188</v>
      </c>
      <c r="S496" s="31" t="s">
        <v>34</v>
      </c>
      <c r="T496" s="31"/>
      <c r="U496" s="168"/>
      <c r="V496" s="149"/>
      <c r="W496" s="140" t="str" cm="1">
        <f t="array" ref="W496">IF(SUM(LEN(B496:V496))=0,"",IF(OR(OR(ISBLANK(F496),SUM(LEN(C496),LEN(D496))=0),AND(NOT(E496="Unknown"),ISBLANK(J496)),AND(NOT(O496="Unknown"),ISBLANK(R496))),"Missing Information", INDEX(Table15[Entire Service Line Classification], MATCH(SUMIFS(Table15[Unique ID],Table15[System-Owned Portion],E496,Table15[If Material Anything Other than "Lead" in Column E,Was Material Ever Previously Lead?],G496,Table15[Customer-Owned Portion],O496),Table15[Unique ID],0),0)))</f>
        <v>Non-lead</v>
      </c>
      <c r="X496"/>
    </row>
    <row r="497" spans="2:24" ht="30" x14ac:dyDescent="0.25">
      <c r="B497" s="145" t="s">
        <v>2591</v>
      </c>
      <c r="C497" s="31" t="s">
        <v>10023</v>
      </c>
      <c r="D497" s="31"/>
      <c r="E497" s="43" t="s">
        <v>52</v>
      </c>
      <c r="F497" s="42" t="s">
        <v>34</v>
      </c>
      <c r="G497" s="83" t="s">
        <v>34</v>
      </c>
      <c r="H497" s="168">
        <v>45175</v>
      </c>
      <c r="I497" s="31"/>
      <c r="J497" s="83" t="s">
        <v>188</v>
      </c>
      <c r="K497" s="31" t="s">
        <v>34</v>
      </c>
      <c r="L497" s="31"/>
      <c r="M497" s="168"/>
      <c r="N497" s="147"/>
      <c r="O497" s="43" t="s">
        <v>52</v>
      </c>
      <c r="P497" s="171">
        <v>45175</v>
      </c>
      <c r="Q497" s="31"/>
      <c r="R497" s="83" t="s">
        <v>188</v>
      </c>
      <c r="S497" s="31" t="s">
        <v>34</v>
      </c>
      <c r="T497" s="31"/>
      <c r="U497" s="168"/>
      <c r="V497" s="149"/>
      <c r="W497" s="140" t="str" cm="1">
        <f t="array" ref="W497">IF(SUM(LEN(B497:V497))=0,"",IF(OR(OR(ISBLANK(F497),SUM(LEN(C497),LEN(D497))=0),AND(NOT(E497="Unknown"),ISBLANK(J497)),AND(NOT(O497="Unknown"),ISBLANK(R497))),"Missing Information", INDEX(Table15[Entire Service Line Classification], MATCH(SUMIFS(Table15[Unique ID],Table15[System-Owned Portion],E497,Table15[If Material Anything Other than "Lead" in Column E,Was Material Ever Previously Lead?],G497,Table15[Customer-Owned Portion],O497),Table15[Unique ID],0),0)))</f>
        <v>Non-lead</v>
      </c>
      <c r="X497"/>
    </row>
    <row r="498" spans="2:24" ht="30" x14ac:dyDescent="0.25">
      <c r="B498" s="145" t="s">
        <v>2592</v>
      </c>
      <c r="C498" s="31" t="s">
        <v>10024</v>
      </c>
      <c r="D498" s="31"/>
      <c r="E498" s="43" t="s">
        <v>52</v>
      </c>
      <c r="F498" s="42" t="s">
        <v>34</v>
      </c>
      <c r="G498" s="83" t="s">
        <v>34</v>
      </c>
      <c r="H498" s="168">
        <v>45175</v>
      </c>
      <c r="I498" s="31"/>
      <c r="J498" s="83" t="s">
        <v>188</v>
      </c>
      <c r="K498" s="31" t="s">
        <v>34</v>
      </c>
      <c r="L498" s="31"/>
      <c r="M498" s="168"/>
      <c r="N498" s="147"/>
      <c r="O498" s="43" t="s">
        <v>52</v>
      </c>
      <c r="P498" s="171">
        <v>45175</v>
      </c>
      <c r="Q498" s="31"/>
      <c r="R498" s="83" t="s">
        <v>188</v>
      </c>
      <c r="S498" s="31" t="s">
        <v>34</v>
      </c>
      <c r="T498" s="31"/>
      <c r="U498" s="168"/>
      <c r="V498" s="149"/>
      <c r="W498" s="140" t="str" cm="1">
        <f t="array" ref="W498">IF(SUM(LEN(B498:V498))=0,"",IF(OR(OR(ISBLANK(F498),SUM(LEN(C498),LEN(D498))=0),AND(NOT(E498="Unknown"),ISBLANK(J498)),AND(NOT(O498="Unknown"),ISBLANK(R498))),"Missing Information", INDEX(Table15[Entire Service Line Classification], MATCH(SUMIFS(Table15[Unique ID],Table15[System-Owned Portion],E498,Table15[If Material Anything Other than "Lead" in Column E,Was Material Ever Previously Lead?],G498,Table15[Customer-Owned Portion],O498),Table15[Unique ID],0),0)))</f>
        <v>Non-lead</v>
      </c>
      <c r="X498"/>
    </row>
    <row r="499" spans="2:24" ht="30" x14ac:dyDescent="0.25">
      <c r="B499" s="145" t="s">
        <v>2594</v>
      </c>
      <c r="C499" s="31" t="s">
        <v>10026</v>
      </c>
      <c r="D499" s="31"/>
      <c r="E499" s="43" t="s">
        <v>52</v>
      </c>
      <c r="F499" s="42" t="s">
        <v>34</v>
      </c>
      <c r="G499" s="83" t="s">
        <v>34</v>
      </c>
      <c r="H499" s="168">
        <v>45175</v>
      </c>
      <c r="I499" s="31"/>
      <c r="J499" s="83" t="s">
        <v>188</v>
      </c>
      <c r="K499" s="31" t="s">
        <v>34</v>
      </c>
      <c r="L499" s="31"/>
      <c r="M499" s="168"/>
      <c r="N499" s="147"/>
      <c r="O499" s="43" t="s">
        <v>52</v>
      </c>
      <c r="P499" s="171">
        <v>45175</v>
      </c>
      <c r="Q499" s="31"/>
      <c r="R499" s="83" t="s">
        <v>188</v>
      </c>
      <c r="S499" s="31" t="s">
        <v>34</v>
      </c>
      <c r="T499" s="31"/>
      <c r="U499" s="168"/>
      <c r="V499" s="149"/>
      <c r="W499" s="140" t="str" cm="1">
        <f t="array" ref="W499">IF(SUM(LEN(B499:V499))=0,"",IF(OR(OR(ISBLANK(F499),SUM(LEN(C499),LEN(D499))=0),AND(NOT(E499="Unknown"),ISBLANK(J499)),AND(NOT(O499="Unknown"),ISBLANK(R499))),"Missing Information", INDEX(Table15[Entire Service Line Classification], MATCH(SUMIFS(Table15[Unique ID],Table15[System-Owned Portion],E499,Table15[If Material Anything Other than "Lead" in Column E,Was Material Ever Previously Lead?],G499,Table15[Customer-Owned Portion],O499),Table15[Unique ID],0),0)))</f>
        <v>Non-lead</v>
      </c>
      <c r="X499"/>
    </row>
    <row r="500" spans="2:24" ht="30" x14ac:dyDescent="0.25">
      <c r="B500" s="145" t="s">
        <v>2036</v>
      </c>
      <c r="C500" s="31" t="s">
        <v>9468</v>
      </c>
      <c r="D500" s="31"/>
      <c r="E500" s="43" t="s">
        <v>52</v>
      </c>
      <c r="F500" s="42" t="s">
        <v>34</v>
      </c>
      <c r="G500" s="83" t="s">
        <v>34</v>
      </c>
      <c r="H500" s="168">
        <v>45170</v>
      </c>
      <c r="I500" s="31"/>
      <c r="J500" s="83" t="s">
        <v>188</v>
      </c>
      <c r="K500" s="31" t="s">
        <v>34</v>
      </c>
      <c r="L500" s="31"/>
      <c r="M500" s="168"/>
      <c r="N500" s="147"/>
      <c r="O500" s="43" t="s">
        <v>52</v>
      </c>
      <c r="P500" s="171">
        <v>45170</v>
      </c>
      <c r="Q500" s="31"/>
      <c r="R500" s="83" t="s">
        <v>188</v>
      </c>
      <c r="S500" s="31" t="s">
        <v>34</v>
      </c>
      <c r="T500" s="31"/>
      <c r="U500" s="168"/>
      <c r="V500" s="149"/>
      <c r="W500" s="140" t="str" cm="1">
        <f t="array" ref="W500">IF(SUM(LEN(B500:V500))=0,"",IF(OR(OR(ISBLANK(F500),SUM(LEN(C500),LEN(D500))=0),AND(NOT(E500="Unknown"),ISBLANK(J500)),AND(NOT(O500="Unknown"),ISBLANK(R500))),"Missing Information", INDEX(Table15[Entire Service Line Classification], MATCH(SUMIFS(Table15[Unique ID],Table15[System-Owned Portion],E500,Table15[If Material Anything Other than "Lead" in Column E,Was Material Ever Previously Lead?],G500,Table15[Customer-Owned Portion],O500),Table15[Unique ID],0),0)))</f>
        <v>Non-lead</v>
      </c>
      <c r="X500"/>
    </row>
    <row r="501" spans="2:24" ht="30" x14ac:dyDescent="0.25">
      <c r="B501" s="145" t="s">
        <v>2582</v>
      </c>
      <c r="C501" s="31" t="s">
        <v>10014</v>
      </c>
      <c r="D501" s="31"/>
      <c r="E501" s="43" t="s">
        <v>52</v>
      </c>
      <c r="F501" s="42" t="s">
        <v>34</v>
      </c>
      <c r="G501" s="83" t="s">
        <v>34</v>
      </c>
      <c r="H501" s="168">
        <v>45170</v>
      </c>
      <c r="I501" s="31"/>
      <c r="J501" s="83" t="s">
        <v>188</v>
      </c>
      <c r="K501" s="31" t="s">
        <v>34</v>
      </c>
      <c r="L501" s="31"/>
      <c r="M501" s="168"/>
      <c r="N501" s="147"/>
      <c r="O501" s="43" t="s">
        <v>52</v>
      </c>
      <c r="P501" s="171">
        <v>45170</v>
      </c>
      <c r="Q501" s="31"/>
      <c r="R501" s="83" t="s">
        <v>188</v>
      </c>
      <c r="S501" s="31" t="s">
        <v>34</v>
      </c>
      <c r="T501" s="31"/>
      <c r="U501" s="168"/>
      <c r="V501" s="149"/>
      <c r="W501" s="140" t="str" cm="1">
        <f t="array" ref="W501">IF(SUM(LEN(B501:V501))=0,"",IF(OR(OR(ISBLANK(F501),SUM(LEN(C501),LEN(D501))=0),AND(NOT(E501="Unknown"),ISBLANK(J501)),AND(NOT(O501="Unknown"),ISBLANK(R501))),"Missing Information", INDEX(Table15[Entire Service Line Classification], MATCH(SUMIFS(Table15[Unique ID],Table15[System-Owned Portion],E501,Table15[If Material Anything Other than "Lead" in Column E,Was Material Ever Previously Lead?],G501,Table15[Customer-Owned Portion],O501),Table15[Unique ID],0),0)))</f>
        <v>Non-lead</v>
      </c>
      <c r="X501"/>
    </row>
    <row r="502" spans="2:24" ht="30" x14ac:dyDescent="0.25">
      <c r="B502" s="145" t="s">
        <v>2583</v>
      </c>
      <c r="C502" s="31" t="s">
        <v>10015</v>
      </c>
      <c r="D502" s="31"/>
      <c r="E502" s="43" t="s">
        <v>52</v>
      </c>
      <c r="F502" s="42" t="s">
        <v>34</v>
      </c>
      <c r="G502" s="83" t="s">
        <v>34</v>
      </c>
      <c r="H502" s="168">
        <v>45170</v>
      </c>
      <c r="I502" s="31"/>
      <c r="J502" s="83" t="s">
        <v>188</v>
      </c>
      <c r="K502" s="31" t="s">
        <v>34</v>
      </c>
      <c r="L502" s="31"/>
      <c r="M502" s="168"/>
      <c r="N502" s="147"/>
      <c r="O502" s="43" t="s">
        <v>52</v>
      </c>
      <c r="P502" s="171">
        <v>45170</v>
      </c>
      <c r="Q502" s="31"/>
      <c r="R502" s="83" t="s">
        <v>188</v>
      </c>
      <c r="S502" s="31" t="s">
        <v>34</v>
      </c>
      <c r="T502" s="31"/>
      <c r="U502" s="168"/>
      <c r="V502" s="149"/>
      <c r="W502" s="140" t="str" cm="1">
        <f t="array" ref="W502">IF(SUM(LEN(B502:V502))=0,"",IF(OR(OR(ISBLANK(F502),SUM(LEN(C502),LEN(D502))=0),AND(NOT(E502="Unknown"),ISBLANK(J502)),AND(NOT(O502="Unknown"),ISBLANK(R502))),"Missing Information", INDEX(Table15[Entire Service Line Classification], MATCH(SUMIFS(Table15[Unique ID],Table15[System-Owned Portion],E502,Table15[If Material Anything Other than "Lead" in Column E,Was Material Ever Previously Lead?],G502,Table15[Customer-Owned Portion],O502),Table15[Unique ID],0),0)))</f>
        <v>Non-lead</v>
      </c>
      <c r="X502"/>
    </row>
    <row r="503" spans="2:24" ht="30" x14ac:dyDescent="0.25">
      <c r="B503" s="145" t="s">
        <v>2585</v>
      </c>
      <c r="C503" s="31" t="s">
        <v>10017</v>
      </c>
      <c r="D503" s="31"/>
      <c r="E503" s="43" t="s">
        <v>52</v>
      </c>
      <c r="F503" s="42" t="s">
        <v>34</v>
      </c>
      <c r="G503" s="83" t="s">
        <v>34</v>
      </c>
      <c r="H503" s="168">
        <v>45170</v>
      </c>
      <c r="I503" s="31"/>
      <c r="J503" s="83" t="s">
        <v>188</v>
      </c>
      <c r="K503" s="31" t="s">
        <v>34</v>
      </c>
      <c r="L503" s="31"/>
      <c r="M503" s="168"/>
      <c r="N503" s="147"/>
      <c r="O503" s="43" t="s">
        <v>52</v>
      </c>
      <c r="P503" s="171">
        <v>45170</v>
      </c>
      <c r="Q503" s="31"/>
      <c r="R503" s="83" t="s">
        <v>188</v>
      </c>
      <c r="S503" s="31" t="s">
        <v>34</v>
      </c>
      <c r="T503" s="31"/>
      <c r="U503" s="168"/>
      <c r="V503" s="149"/>
      <c r="W503" s="140" t="str" cm="1">
        <f t="array" ref="W503">IF(SUM(LEN(B503:V503))=0,"",IF(OR(OR(ISBLANK(F503),SUM(LEN(C503),LEN(D503))=0),AND(NOT(E503="Unknown"),ISBLANK(J503)),AND(NOT(O503="Unknown"),ISBLANK(R503))),"Missing Information", INDEX(Table15[Entire Service Line Classification], MATCH(SUMIFS(Table15[Unique ID],Table15[System-Owned Portion],E503,Table15[If Material Anything Other than "Lead" in Column E,Was Material Ever Previously Lead?],G503,Table15[Customer-Owned Portion],O503),Table15[Unique ID],0),0)))</f>
        <v>Non-lead</v>
      </c>
      <c r="X503"/>
    </row>
    <row r="504" spans="2:24" ht="30" x14ac:dyDescent="0.25">
      <c r="B504" s="145" t="s">
        <v>2588</v>
      </c>
      <c r="C504" s="31" t="s">
        <v>10020</v>
      </c>
      <c r="D504" s="31"/>
      <c r="E504" s="43" t="s">
        <v>52</v>
      </c>
      <c r="F504" s="42" t="s">
        <v>34</v>
      </c>
      <c r="G504" s="83" t="s">
        <v>34</v>
      </c>
      <c r="H504" s="168">
        <v>45170</v>
      </c>
      <c r="I504" s="31"/>
      <c r="J504" s="83" t="s">
        <v>188</v>
      </c>
      <c r="K504" s="31" t="s">
        <v>34</v>
      </c>
      <c r="L504" s="31"/>
      <c r="M504" s="168"/>
      <c r="N504" s="147"/>
      <c r="O504" s="43" t="s">
        <v>52</v>
      </c>
      <c r="P504" s="171">
        <v>45170</v>
      </c>
      <c r="Q504" s="31"/>
      <c r="R504" s="83" t="s">
        <v>188</v>
      </c>
      <c r="S504" s="31" t="s">
        <v>34</v>
      </c>
      <c r="T504" s="31"/>
      <c r="U504" s="168"/>
      <c r="V504" s="149"/>
      <c r="W504" s="140" t="str" cm="1">
        <f t="array" ref="W504">IF(SUM(LEN(B504:V504))=0,"",IF(OR(OR(ISBLANK(F504),SUM(LEN(C504),LEN(D504))=0),AND(NOT(E504="Unknown"),ISBLANK(J504)),AND(NOT(O504="Unknown"),ISBLANK(R504))),"Missing Information", INDEX(Table15[Entire Service Line Classification], MATCH(SUMIFS(Table15[Unique ID],Table15[System-Owned Portion],E504,Table15[If Material Anything Other than "Lead" in Column E,Was Material Ever Previously Lead?],G504,Table15[Customer-Owned Portion],O504),Table15[Unique ID],0),0)))</f>
        <v>Non-lead</v>
      </c>
      <c r="X504"/>
    </row>
    <row r="505" spans="2:24" ht="30" x14ac:dyDescent="0.25">
      <c r="B505" s="145" t="s">
        <v>7047</v>
      </c>
      <c r="C505" s="31" t="s">
        <v>14671</v>
      </c>
      <c r="D505" s="31"/>
      <c r="E505" s="43" t="s">
        <v>52</v>
      </c>
      <c r="F505" s="42" t="s">
        <v>34</v>
      </c>
      <c r="G505" s="83" t="s">
        <v>34</v>
      </c>
      <c r="H505" s="168">
        <v>45170</v>
      </c>
      <c r="I505" s="31"/>
      <c r="J505" s="83" t="s">
        <v>188</v>
      </c>
      <c r="K505" s="31" t="s">
        <v>34</v>
      </c>
      <c r="L505" s="31"/>
      <c r="M505" s="168"/>
      <c r="N505" s="147"/>
      <c r="O505" s="43" t="s">
        <v>52</v>
      </c>
      <c r="P505" s="171">
        <v>45170</v>
      </c>
      <c r="Q505" s="31"/>
      <c r="R505" s="83" t="s">
        <v>188</v>
      </c>
      <c r="S505" s="31" t="s">
        <v>34</v>
      </c>
      <c r="T505" s="31"/>
      <c r="U505" s="168"/>
      <c r="V505" s="149"/>
      <c r="W505" s="140" t="str" cm="1">
        <f t="array" ref="W505">IF(SUM(LEN(B505:V505))=0,"",IF(OR(OR(ISBLANK(F505),SUM(LEN(C505),LEN(D505))=0),AND(NOT(E505="Unknown"),ISBLANK(J505)),AND(NOT(O505="Unknown"),ISBLANK(R505))),"Missing Information", INDEX(Table15[Entire Service Line Classification], MATCH(SUMIFS(Table15[Unique ID],Table15[System-Owned Portion],E505,Table15[If Material Anything Other than "Lead" in Column E,Was Material Ever Previously Lead?],G505,Table15[Customer-Owned Portion],O505),Table15[Unique ID],0),0)))</f>
        <v>Non-lead</v>
      </c>
      <c r="X505"/>
    </row>
    <row r="506" spans="2:24" ht="30" x14ac:dyDescent="0.25">
      <c r="B506" s="145" t="s">
        <v>7048</v>
      </c>
      <c r="C506" s="31" t="s">
        <v>14672</v>
      </c>
      <c r="D506" s="31"/>
      <c r="E506" s="43" t="s">
        <v>52</v>
      </c>
      <c r="F506" s="42" t="s">
        <v>34</v>
      </c>
      <c r="G506" s="83" t="s">
        <v>34</v>
      </c>
      <c r="H506" s="168">
        <v>45170</v>
      </c>
      <c r="I506" s="31"/>
      <c r="J506" s="83" t="s">
        <v>188</v>
      </c>
      <c r="K506" s="31" t="s">
        <v>34</v>
      </c>
      <c r="L506" s="31"/>
      <c r="M506" s="168"/>
      <c r="N506" s="147"/>
      <c r="O506" s="43" t="s">
        <v>52</v>
      </c>
      <c r="P506" s="171">
        <v>45170</v>
      </c>
      <c r="Q506" s="31"/>
      <c r="R506" s="83" t="s">
        <v>188</v>
      </c>
      <c r="S506" s="31" t="s">
        <v>34</v>
      </c>
      <c r="T506" s="31"/>
      <c r="U506" s="168"/>
      <c r="V506" s="149"/>
      <c r="W506" s="140" t="str" cm="1">
        <f t="array" ref="W506">IF(SUM(LEN(B506:V506))=0,"",IF(OR(OR(ISBLANK(F506),SUM(LEN(C506),LEN(D506))=0),AND(NOT(E506="Unknown"),ISBLANK(J506)),AND(NOT(O506="Unknown"),ISBLANK(R506))),"Missing Information", INDEX(Table15[Entire Service Line Classification], MATCH(SUMIFS(Table15[Unique ID],Table15[System-Owned Portion],E506,Table15[If Material Anything Other than "Lead" in Column E,Was Material Ever Previously Lead?],G506,Table15[Customer-Owned Portion],O506),Table15[Unique ID],0),0)))</f>
        <v>Non-lead</v>
      </c>
      <c r="X506"/>
    </row>
    <row r="507" spans="2:24" ht="30" x14ac:dyDescent="0.25">
      <c r="B507" s="145" t="s">
        <v>731</v>
      </c>
      <c r="C507" s="31" t="s">
        <v>8146</v>
      </c>
      <c r="D507" s="31"/>
      <c r="E507" s="43" t="s">
        <v>52</v>
      </c>
      <c r="F507" s="42" t="s">
        <v>34</v>
      </c>
      <c r="G507" s="83" t="s">
        <v>34</v>
      </c>
      <c r="H507" s="168">
        <v>45169</v>
      </c>
      <c r="I507" s="31"/>
      <c r="J507" s="83" t="s">
        <v>188</v>
      </c>
      <c r="K507" s="31" t="s">
        <v>34</v>
      </c>
      <c r="L507" s="31"/>
      <c r="M507" s="168"/>
      <c r="N507" s="147"/>
      <c r="O507" s="43" t="s">
        <v>52</v>
      </c>
      <c r="P507" s="171">
        <v>45169</v>
      </c>
      <c r="Q507" s="31"/>
      <c r="R507" s="83" t="s">
        <v>188</v>
      </c>
      <c r="S507" s="31" t="s">
        <v>34</v>
      </c>
      <c r="T507" s="31"/>
      <c r="U507" s="168"/>
      <c r="V507" s="149"/>
      <c r="W507" s="140" t="str" cm="1">
        <f t="array" ref="W507">IF(SUM(LEN(B507:V507))=0,"",IF(OR(OR(ISBLANK(F507),SUM(LEN(C507),LEN(D507))=0),AND(NOT(E507="Unknown"),ISBLANK(J507)),AND(NOT(O507="Unknown"),ISBLANK(R507))),"Missing Information", INDEX(Table15[Entire Service Line Classification], MATCH(SUMIFS(Table15[Unique ID],Table15[System-Owned Portion],E507,Table15[If Material Anything Other than "Lead" in Column E,Was Material Ever Previously Lead?],G507,Table15[Customer-Owned Portion],O507),Table15[Unique ID],0),0)))</f>
        <v>Non-lead</v>
      </c>
      <c r="X507"/>
    </row>
    <row r="508" spans="2:24" ht="30" x14ac:dyDescent="0.25">
      <c r="B508" s="145" t="s">
        <v>3465</v>
      </c>
      <c r="C508" s="31" t="s">
        <v>10902</v>
      </c>
      <c r="D508" s="31"/>
      <c r="E508" s="43" t="s">
        <v>52</v>
      </c>
      <c r="F508" s="42" t="s">
        <v>34</v>
      </c>
      <c r="G508" s="83" t="s">
        <v>34</v>
      </c>
      <c r="H508" s="168">
        <v>45169</v>
      </c>
      <c r="I508" s="31"/>
      <c r="J508" s="83" t="s">
        <v>188</v>
      </c>
      <c r="K508" s="31" t="s">
        <v>34</v>
      </c>
      <c r="L508" s="31"/>
      <c r="M508" s="168"/>
      <c r="N508" s="147"/>
      <c r="O508" s="43" t="s">
        <v>52</v>
      </c>
      <c r="P508" s="171">
        <v>45169</v>
      </c>
      <c r="Q508" s="31"/>
      <c r="R508" s="83" t="s">
        <v>188</v>
      </c>
      <c r="S508" s="31" t="s">
        <v>34</v>
      </c>
      <c r="T508" s="31"/>
      <c r="U508" s="168"/>
      <c r="V508" s="149"/>
      <c r="W508" s="140" t="str" cm="1">
        <f t="array" ref="W508">IF(SUM(LEN(B508:V508))=0,"",IF(OR(OR(ISBLANK(F508),SUM(LEN(C508),LEN(D508))=0),AND(NOT(E508="Unknown"),ISBLANK(J508)),AND(NOT(O508="Unknown"),ISBLANK(R508))),"Missing Information", INDEX(Table15[Entire Service Line Classification], MATCH(SUMIFS(Table15[Unique ID],Table15[System-Owned Portion],E508,Table15[If Material Anything Other than "Lead" in Column E,Was Material Ever Previously Lead?],G508,Table15[Customer-Owned Portion],O508),Table15[Unique ID],0),0)))</f>
        <v>Non-lead</v>
      </c>
      <c r="X508"/>
    </row>
    <row r="509" spans="2:24" ht="30" x14ac:dyDescent="0.25">
      <c r="B509" s="145" t="s">
        <v>5101</v>
      </c>
      <c r="C509" s="31" t="s">
        <v>12698</v>
      </c>
      <c r="D509" s="31"/>
      <c r="E509" s="43" t="s">
        <v>52</v>
      </c>
      <c r="F509" s="42" t="s">
        <v>34</v>
      </c>
      <c r="G509" s="83" t="s">
        <v>34</v>
      </c>
      <c r="H509" s="168">
        <v>45169</v>
      </c>
      <c r="I509" s="31"/>
      <c r="J509" s="83" t="s">
        <v>188</v>
      </c>
      <c r="K509" s="31" t="s">
        <v>34</v>
      </c>
      <c r="L509" s="31"/>
      <c r="M509" s="168"/>
      <c r="N509" s="147"/>
      <c r="O509" s="43" t="s">
        <v>52</v>
      </c>
      <c r="P509" s="171">
        <v>45169</v>
      </c>
      <c r="Q509" s="31"/>
      <c r="R509" s="83" t="s">
        <v>188</v>
      </c>
      <c r="S509" s="31" t="s">
        <v>34</v>
      </c>
      <c r="T509" s="31"/>
      <c r="U509" s="168"/>
      <c r="V509" s="149"/>
      <c r="W509" s="140" t="str" cm="1">
        <f t="array" ref="W509">IF(SUM(LEN(B509:V509))=0,"",IF(OR(OR(ISBLANK(F509),SUM(LEN(C509),LEN(D509))=0),AND(NOT(E509="Unknown"),ISBLANK(J509)),AND(NOT(O509="Unknown"),ISBLANK(R509))),"Missing Information", INDEX(Table15[Entire Service Line Classification], MATCH(SUMIFS(Table15[Unique ID],Table15[System-Owned Portion],E509,Table15[If Material Anything Other than "Lead" in Column E,Was Material Ever Previously Lead?],G509,Table15[Customer-Owned Portion],O509),Table15[Unique ID],0),0)))</f>
        <v>Non-lead</v>
      </c>
      <c r="X509"/>
    </row>
    <row r="510" spans="2:24" ht="30" x14ac:dyDescent="0.25">
      <c r="B510" s="145" t="s">
        <v>5701</v>
      </c>
      <c r="C510" s="31" t="s">
        <v>13298</v>
      </c>
      <c r="D510" s="31"/>
      <c r="E510" s="43" t="s">
        <v>52</v>
      </c>
      <c r="F510" s="42" t="s">
        <v>34</v>
      </c>
      <c r="G510" s="83" t="s">
        <v>34</v>
      </c>
      <c r="H510" s="168">
        <v>45169</v>
      </c>
      <c r="I510" s="31"/>
      <c r="J510" s="83" t="s">
        <v>188</v>
      </c>
      <c r="K510" s="31" t="s">
        <v>34</v>
      </c>
      <c r="L510" s="31"/>
      <c r="M510" s="168"/>
      <c r="N510" s="147"/>
      <c r="O510" s="43" t="s">
        <v>52</v>
      </c>
      <c r="P510" s="171">
        <v>45169</v>
      </c>
      <c r="Q510" s="31"/>
      <c r="R510" s="83" t="s">
        <v>188</v>
      </c>
      <c r="S510" s="31" t="s">
        <v>34</v>
      </c>
      <c r="T510" s="31"/>
      <c r="U510" s="168"/>
      <c r="V510" s="149"/>
      <c r="W510" s="140" t="str" cm="1">
        <f t="array" ref="W510">IF(SUM(LEN(B510:V510))=0,"",IF(OR(OR(ISBLANK(F510),SUM(LEN(C510),LEN(D510))=0),AND(NOT(E510="Unknown"),ISBLANK(J510)),AND(NOT(O510="Unknown"),ISBLANK(R510))),"Missing Information", INDEX(Table15[Entire Service Line Classification], MATCH(SUMIFS(Table15[Unique ID],Table15[System-Owned Portion],E510,Table15[If Material Anything Other than "Lead" in Column E,Was Material Ever Previously Lead?],G510,Table15[Customer-Owned Portion],O510),Table15[Unique ID],0),0)))</f>
        <v>Non-lead</v>
      </c>
      <c r="X510"/>
    </row>
    <row r="511" spans="2:24" ht="30" x14ac:dyDescent="0.25">
      <c r="B511" s="145" t="s">
        <v>6230</v>
      </c>
      <c r="C511" s="31" t="s">
        <v>13832</v>
      </c>
      <c r="D511" s="31"/>
      <c r="E511" s="43" t="s">
        <v>52</v>
      </c>
      <c r="F511" s="42" t="s">
        <v>34</v>
      </c>
      <c r="G511" s="83" t="s">
        <v>34</v>
      </c>
      <c r="H511" s="168">
        <v>45169</v>
      </c>
      <c r="I511" s="31"/>
      <c r="J511" s="83" t="s">
        <v>188</v>
      </c>
      <c r="K511" s="31" t="s">
        <v>34</v>
      </c>
      <c r="L511" s="31"/>
      <c r="M511" s="168"/>
      <c r="N511" s="147"/>
      <c r="O511" s="43" t="s">
        <v>52</v>
      </c>
      <c r="P511" s="171">
        <v>45169</v>
      </c>
      <c r="Q511" s="31"/>
      <c r="R511" s="83" t="s">
        <v>188</v>
      </c>
      <c r="S511" s="31" t="s">
        <v>34</v>
      </c>
      <c r="T511" s="31"/>
      <c r="U511" s="168"/>
      <c r="V511" s="149"/>
      <c r="W511" s="140" t="str" cm="1">
        <f t="array" ref="W511">IF(SUM(LEN(B511:V511))=0,"",IF(OR(OR(ISBLANK(F511),SUM(LEN(C511),LEN(D511))=0),AND(NOT(E511="Unknown"),ISBLANK(J511)),AND(NOT(O511="Unknown"),ISBLANK(R511))),"Missing Information", INDEX(Table15[Entire Service Line Classification], MATCH(SUMIFS(Table15[Unique ID],Table15[System-Owned Portion],E511,Table15[If Material Anything Other than "Lead" in Column E,Was Material Ever Previously Lead?],G511,Table15[Customer-Owned Portion],O511),Table15[Unique ID],0),0)))</f>
        <v>Non-lead</v>
      </c>
      <c r="X511"/>
    </row>
    <row r="512" spans="2:24" ht="30" x14ac:dyDescent="0.25">
      <c r="B512" s="145" t="s">
        <v>7041</v>
      </c>
      <c r="C512" s="31" t="s">
        <v>14665</v>
      </c>
      <c r="D512" s="31"/>
      <c r="E512" s="43" t="s">
        <v>52</v>
      </c>
      <c r="F512" s="42" t="s">
        <v>34</v>
      </c>
      <c r="G512" s="83" t="s">
        <v>34</v>
      </c>
      <c r="H512" s="168">
        <v>45169</v>
      </c>
      <c r="I512" s="31"/>
      <c r="J512" s="83" t="s">
        <v>188</v>
      </c>
      <c r="K512" s="31" t="s">
        <v>34</v>
      </c>
      <c r="L512" s="31"/>
      <c r="M512" s="168"/>
      <c r="N512" s="147"/>
      <c r="O512" s="43" t="s">
        <v>52</v>
      </c>
      <c r="P512" s="171">
        <v>45169</v>
      </c>
      <c r="Q512" s="31"/>
      <c r="R512" s="83" t="s">
        <v>188</v>
      </c>
      <c r="S512" s="31" t="s">
        <v>34</v>
      </c>
      <c r="T512" s="31"/>
      <c r="U512" s="168"/>
      <c r="V512" s="149"/>
      <c r="W512" s="140" t="str" cm="1">
        <f t="array" ref="W512">IF(SUM(LEN(B512:V512))=0,"",IF(OR(OR(ISBLANK(F512),SUM(LEN(C512),LEN(D512))=0),AND(NOT(E512="Unknown"),ISBLANK(J512)),AND(NOT(O512="Unknown"),ISBLANK(R512))),"Missing Information", INDEX(Table15[Entire Service Line Classification], MATCH(SUMIFS(Table15[Unique ID],Table15[System-Owned Portion],E512,Table15[If Material Anything Other than "Lead" in Column E,Was Material Ever Previously Lead?],G512,Table15[Customer-Owned Portion],O512),Table15[Unique ID],0),0)))</f>
        <v>Non-lead</v>
      </c>
      <c r="X512"/>
    </row>
    <row r="513" spans="2:24" ht="30" x14ac:dyDescent="0.25">
      <c r="B513" s="145" t="s">
        <v>7359</v>
      </c>
      <c r="C513" s="31" t="s">
        <v>14983</v>
      </c>
      <c r="D513" s="31"/>
      <c r="E513" s="43" t="s">
        <v>52</v>
      </c>
      <c r="F513" s="42" t="s">
        <v>34</v>
      </c>
      <c r="G513" s="83" t="s">
        <v>34</v>
      </c>
      <c r="H513" s="168">
        <v>45169</v>
      </c>
      <c r="I513" s="31"/>
      <c r="J513" s="83" t="s">
        <v>188</v>
      </c>
      <c r="K513" s="31" t="s">
        <v>34</v>
      </c>
      <c r="L513" s="31"/>
      <c r="M513" s="168"/>
      <c r="N513" s="147"/>
      <c r="O513" s="43" t="s">
        <v>52</v>
      </c>
      <c r="P513" s="171">
        <v>45169</v>
      </c>
      <c r="Q513" s="31"/>
      <c r="R513" s="83" t="s">
        <v>188</v>
      </c>
      <c r="S513" s="31" t="s">
        <v>34</v>
      </c>
      <c r="T513" s="31"/>
      <c r="U513" s="168"/>
      <c r="V513" s="149"/>
      <c r="W513" s="140" t="str" cm="1">
        <f t="array" ref="W513">IF(SUM(LEN(B513:V513))=0,"",IF(OR(OR(ISBLANK(F513),SUM(LEN(C513),LEN(D513))=0),AND(NOT(E513="Unknown"),ISBLANK(J513)),AND(NOT(O513="Unknown"),ISBLANK(R513))),"Missing Information", INDEX(Table15[Entire Service Line Classification], MATCH(SUMIFS(Table15[Unique ID],Table15[System-Owned Portion],E513,Table15[If Material Anything Other than "Lead" in Column E,Was Material Ever Previously Lead?],G513,Table15[Customer-Owned Portion],O513),Table15[Unique ID],0),0)))</f>
        <v>Non-lead</v>
      </c>
      <c r="X513"/>
    </row>
    <row r="514" spans="2:24" ht="30" x14ac:dyDescent="0.25">
      <c r="B514" s="145" t="s">
        <v>1470</v>
      </c>
      <c r="C514" s="31" t="s">
        <v>10911</v>
      </c>
      <c r="D514" s="31"/>
      <c r="E514" s="43" t="s">
        <v>52</v>
      </c>
      <c r="F514" s="42" t="s">
        <v>34</v>
      </c>
      <c r="G514" s="83" t="s">
        <v>34</v>
      </c>
      <c r="H514" s="168">
        <v>45163</v>
      </c>
      <c r="I514" s="31"/>
      <c r="J514" s="83" t="s">
        <v>188</v>
      </c>
      <c r="K514" s="31" t="s">
        <v>34</v>
      </c>
      <c r="L514" s="31"/>
      <c r="M514" s="168"/>
      <c r="N514" s="147"/>
      <c r="O514" s="43" t="s">
        <v>52</v>
      </c>
      <c r="P514" s="171">
        <v>45163</v>
      </c>
      <c r="Q514" s="31"/>
      <c r="R514" s="83" t="s">
        <v>188</v>
      </c>
      <c r="S514" s="31" t="s">
        <v>34</v>
      </c>
      <c r="T514" s="31"/>
      <c r="U514" s="168"/>
      <c r="V514" s="149"/>
      <c r="W514" s="140" t="str" cm="1">
        <f t="array" ref="W514">IF(SUM(LEN(B514:V514))=0,"",IF(OR(OR(ISBLANK(F514),SUM(LEN(C514),LEN(D514))=0),AND(NOT(E514="Unknown"),ISBLANK(J514)),AND(NOT(O514="Unknown"),ISBLANK(R514))),"Missing Information", INDEX(Table15[Entire Service Line Classification], MATCH(SUMIFS(Table15[Unique ID],Table15[System-Owned Portion],E514,Table15[If Material Anything Other than "Lead" in Column E,Was Material Ever Previously Lead?],G514,Table15[Customer-Owned Portion],O514),Table15[Unique ID],0),0)))</f>
        <v>Non-lead</v>
      </c>
      <c r="X514"/>
    </row>
    <row r="515" spans="2:24" ht="30" x14ac:dyDescent="0.25">
      <c r="B515" s="145" t="s">
        <v>1470</v>
      </c>
      <c r="C515" s="31" t="s">
        <v>10912</v>
      </c>
      <c r="D515" s="31"/>
      <c r="E515" s="43" t="s">
        <v>52</v>
      </c>
      <c r="F515" s="42" t="s">
        <v>34</v>
      </c>
      <c r="G515" s="83" t="s">
        <v>34</v>
      </c>
      <c r="H515" s="168">
        <v>45163</v>
      </c>
      <c r="I515" s="31"/>
      <c r="J515" s="83" t="s">
        <v>188</v>
      </c>
      <c r="K515" s="31" t="s">
        <v>34</v>
      </c>
      <c r="L515" s="31"/>
      <c r="M515" s="168"/>
      <c r="N515" s="147"/>
      <c r="O515" s="43" t="s">
        <v>52</v>
      </c>
      <c r="P515" s="171">
        <v>45163</v>
      </c>
      <c r="Q515" s="31"/>
      <c r="R515" s="83" t="s">
        <v>188</v>
      </c>
      <c r="S515" s="31" t="s">
        <v>34</v>
      </c>
      <c r="T515" s="31"/>
      <c r="U515" s="168"/>
      <c r="V515" s="149"/>
      <c r="W515" s="140" t="str" cm="1">
        <f t="array" ref="W515">IF(SUM(LEN(B515:V515))=0,"",IF(OR(OR(ISBLANK(F515),SUM(LEN(C515),LEN(D515))=0),AND(NOT(E515="Unknown"),ISBLANK(J515)),AND(NOT(O515="Unknown"),ISBLANK(R515))),"Missing Information", INDEX(Table15[Entire Service Line Classification], MATCH(SUMIFS(Table15[Unique ID],Table15[System-Owned Portion],E515,Table15[If Material Anything Other than "Lead" in Column E,Was Material Ever Previously Lead?],G515,Table15[Customer-Owned Portion],O515),Table15[Unique ID],0),0)))</f>
        <v>Non-lead</v>
      </c>
      <c r="X515"/>
    </row>
    <row r="516" spans="2:24" ht="30" x14ac:dyDescent="0.25">
      <c r="B516" s="145" t="s">
        <v>1470</v>
      </c>
      <c r="C516" s="31" t="s">
        <v>10913</v>
      </c>
      <c r="D516" s="31"/>
      <c r="E516" s="43" t="s">
        <v>52</v>
      </c>
      <c r="F516" s="42" t="s">
        <v>34</v>
      </c>
      <c r="G516" s="83" t="s">
        <v>34</v>
      </c>
      <c r="H516" s="168">
        <v>45163</v>
      </c>
      <c r="I516" s="31"/>
      <c r="J516" s="83" t="s">
        <v>188</v>
      </c>
      <c r="K516" s="31" t="s">
        <v>34</v>
      </c>
      <c r="L516" s="31"/>
      <c r="M516" s="168"/>
      <c r="N516" s="147"/>
      <c r="O516" s="43" t="s">
        <v>52</v>
      </c>
      <c r="P516" s="171">
        <v>45163</v>
      </c>
      <c r="Q516" s="31"/>
      <c r="R516" s="83" t="s">
        <v>188</v>
      </c>
      <c r="S516" s="31" t="s">
        <v>34</v>
      </c>
      <c r="T516" s="31"/>
      <c r="U516" s="168"/>
      <c r="V516" s="149"/>
      <c r="W516" s="140" t="str" cm="1">
        <f t="array" ref="W516">IF(SUM(LEN(B516:V516))=0,"",IF(OR(OR(ISBLANK(F516),SUM(LEN(C516),LEN(D516))=0),AND(NOT(E516="Unknown"),ISBLANK(J516)),AND(NOT(O516="Unknown"),ISBLANK(R516))),"Missing Information", INDEX(Table15[Entire Service Line Classification], MATCH(SUMIFS(Table15[Unique ID],Table15[System-Owned Portion],E516,Table15[If Material Anything Other than "Lead" in Column E,Was Material Ever Previously Lead?],G516,Table15[Customer-Owned Portion],O516),Table15[Unique ID],0),0)))</f>
        <v>Non-lead</v>
      </c>
      <c r="X516"/>
    </row>
    <row r="517" spans="2:24" ht="30" x14ac:dyDescent="0.25">
      <c r="B517" s="145" t="s">
        <v>1470</v>
      </c>
      <c r="C517" s="31" t="s">
        <v>10914</v>
      </c>
      <c r="D517" s="31"/>
      <c r="E517" s="43" t="s">
        <v>52</v>
      </c>
      <c r="F517" s="42" t="s">
        <v>34</v>
      </c>
      <c r="G517" s="83" t="s">
        <v>34</v>
      </c>
      <c r="H517" s="168">
        <v>45163</v>
      </c>
      <c r="I517" s="31"/>
      <c r="J517" s="83" t="s">
        <v>188</v>
      </c>
      <c r="K517" s="31" t="s">
        <v>34</v>
      </c>
      <c r="L517" s="31"/>
      <c r="M517" s="168"/>
      <c r="N517" s="147"/>
      <c r="O517" s="43" t="s">
        <v>52</v>
      </c>
      <c r="P517" s="171">
        <v>45163</v>
      </c>
      <c r="Q517" s="31"/>
      <c r="R517" s="83" t="s">
        <v>188</v>
      </c>
      <c r="S517" s="31" t="s">
        <v>34</v>
      </c>
      <c r="T517" s="31"/>
      <c r="U517" s="168"/>
      <c r="V517" s="149"/>
      <c r="W517" s="140" t="str" cm="1">
        <f t="array" ref="W517">IF(SUM(LEN(B517:V517))=0,"",IF(OR(OR(ISBLANK(F517),SUM(LEN(C517),LEN(D517))=0),AND(NOT(E517="Unknown"),ISBLANK(J517)),AND(NOT(O517="Unknown"),ISBLANK(R517))),"Missing Information", INDEX(Table15[Entire Service Line Classification], MATCH(SUMIFS(Table15[Unique ID],Table15[System-Owned Portion],E517,Table15[If Material Anything Other than "Lead" in Column E,Was Material Ever Previously Lead?],G517,Table15[Customer-Owned Portion],O517),Table15[Unique ID],0),0)))</f>
        <v>Non-lead</v>
      </c>
      <c r="X517"/>
    </row>
    <row r="518" spans="2:24" ht="30" x14ac:dyDescent="0.25">
      <c r="B518" s="145" t="s">
        <v>1470</v>
      </c>
      <c r="C518" s="31" t="s">
        <v>10915</v>
      </c>
      <c r="D518" s="31"/>
      <c r="E518" s="43" t="s">
        <v>52</v>
      </c>
      <c r="F518" s="42" t="s">
        <v>34</v>
      </c>
      <c r="G518" s="83" t="s">
        <v>34</v>
      </c>
      <c r="H518" s="168">
        <v>45163</v>
      </c>
      <c r="I518" s="31"/>
      <c r="J518" s="83" t="s">
        <v>188</v>
      </c>
      <c r="K518" s="31" t="s">
        <v>34</v>
      </c>
      <c r="L518" s="31"/>
      <c r="M518" s="168"/>
      <c r="N518" s="147"/>
      <c r="O518" s="43" t="s">
        <v>52</v>
      </c>
      <c r="P518" s="171">
        <v>45163</v>
      </c>
      <c r="Q518" s="31"/>
      <c r="R518" s="83" t="s">
        <v>188</v>
      </c>
      <c r="S518" s="31" t="s">
        <v>34</v>
      </c>
      <c r="T518" s="31"/>
      <c r="U518" s="168"/>
      <c r="V518" s="149"/>
      <c r="W518" s="140" t="str" cm="1">
        <f t="array" ref="W518">IF(SUM(LEN(B518:V518))=0,"",IF(OR(OR(ISBLANK(F518),SUM(LEN(C518),LEN(D518))=0),AND(NOT(E518="Unknown"),ISBLANK(J518)),AND(NOT(O518="Unknown"),ISBLANK(R518))),"Missing Information", INDEX(Table15[Entire Service Line Classification], MATCH(SUMIFS(Table15[Unique ID],Table15[System-Owned Portion],E518,Table15[If Material Anything Other than "Lead" in Column E,Was Material Ever Previously Lead?],G518,Table15[Customer-Owned Portion],O518),Table15[Unique ID],0),0)))</f>
        <v>Non-lead</v>
      </c>
      <c r="X518"/>
    </row>
    <row r="519" spans="2:24" ht="30" x14ac:dyDescent="0.25">
      <c r="B519" s="145" t="s">
        <v>1470</v>
      </c>
      <c r="C519" s="31" t="s">
        <v>10916</v>
      </c>
      <c r="D519" s="31"/>
      <c r="E519" s="43" t="s">
        <v>52</v>
      </c>
      <c r="F519" s="42" t="s">
        <v>34</v>
      </c>
      <c r="G519" s="83" t="s">
        <v>34</v>
      </c>
      <c r="H519" s="168">
        <v>45163</v>
      </c>
      <c r="I519" s="31"/>
      <c r="J519" s="83" t="s">
        <v>188</v>
      </c>
      <c r="K519" s="31" t="s">
        <v>34</v>
      </c>
      <c r="L519" s="31"/>
      <c r="M519" s="168"/>
      <c r="N519" s="147"/>
      <c r="O519" s="43" t="s">
        <v>52</v>
      </c>
      <c r="P519" s="171">
        <v>45163</v>
      </c>
      <c r="Q519" s="31"/>
      <c r="R519" s="83" t="s">
        <v>188</v>
      </c>
      <c r="S519" s="31" t="s">
        <v>34</v>
      </c>
      <c r="T519" s="31"/>
      <c r="U519" s="168"/>
      <c r="V519" s="149"/>
      <c r="W519" s="140" t="str" cm="1">
        <f t="array" ref="W519">IF(SUM(LEN(B519:V519))=0,"",IF(OR(OR(ISBLANK(F519),SUM(LEN(C519),LEN(D519))=0),AND(NOT(E519="Unknown"),ISBLANK(J519)),AND(NOT(O519="Unknown"),ISBLANK(R519))),"Missing Information", INDEX(Table15[Entire Service Line Classification], MATCH(SUMIFS(Table15[Unique ID],Table15[System-Owned Portion],E519,Table15[If Material Anything Other than "Lead" in Column E,Was Material Ever Previously Lead?],G519,Table15[Customer-Owned Portion],O519),Table15[Unique ID],0),0)))</f>
        <v>Non-lead</v>
      </c>
      <c r="X519"/>
    </row>
    <row r="520" spans="2:24" ht="30" x14ac:dyDescent="0.25">
      <c r="B520" s="145" t="s">
        <v>2593</v>
      </c>
      <c r="C520" s="31" t="s">
        <v>10025</v>
      </c>
      <c r="D520" s="31"/>
      <c r="E520" s="43" t="s">
        <v>52</v>
      </c>
      <c r="F520" s="42" t="s">
        <v>34</v>
      </c>
      <c r="G520" s="83" t="s">
        <v>34</v>
      </c>
      <c r="H520" s="168">
        <v>45152</v>
      </c>
      <c r="I520" s="31"/>
      <c r="J520" s="83" t="s">
        <v>188</v>
      </c>
      <c r="K520" s="31" t="s">
        <v>34</v>
      </c>
      <c r="L520" s="31"/>
      <c r="M520" s="168"/>
      <c r="N520" s="147"/>
      <c r="O520" s="43" t="s">
        <v>52</v>
      </c>
      <c r="P520" s="171">
        <v>45152</v>
      </c>
      <c r="Q520" s="31"/>
      <c r="R520" s="83" t="s">
        <v>188</v>
      </c>
      <c r="S520" s="31" t="s">
        <v>34</v>
      </c>
      <c r="T520" s="31"/>
      <c r="U520" s="168"/>
      <c r="V520" s="149"/>
      <c r="W520" s="140" t="str" cm="1">
        <f t="array" ref="W520">IF(SUM(LEN(B520:V520))=0,"",IF(OR(OR(ISBLANK(F520),SUM(LEN(C520),LEN(D520))=0),AND(NOT(E520="Unknown"),ISBLANK(J520)),AND(NOT(O520="Unknown"),ISBLANK(R520))),"Missing Information", INDEX(Table15[Entire Service Line Classification], MATCH(SUMIFS(Table15[Unique ID],Table15[System-Owned Portion],E520,Table15[If Material Anything Other than "Lead" in Column E,Was Material Ever Previously Lead?],G520,Table15[Customer-Owned Portion],O520),Table15[Unique ID],0),0)))</f>
        <v>Non-lead</v>
      </c>
      <c r="X520"/>
    </row>
    <row r="521" spans="2:24" ht="30" x14ac:dyDescent="0.25">
      <c r="B521" s="145" t="s">
        <v>5738</v>
      </c>
      <c r="C521" s="31" t="s">
        <v>13336</v>
      </c>
      <c r="D521" s="31"/>
      <c r="E521" s="43" t="s">
        <v>52</v>
      </c>
      <c r="F521" s="42" t="s">
        <v>34</v>
      </c>
      <c r="G521" s="83" t="s">
        <v>34</v>
      </c>
      <c r="H521" s="168">
        <v>45148</v>
      </c>
      <c r="I521" s="31"/>
      <c r="J521" s="83" t="s">
        <v>188</v>
      </c>
      <c r="K521" s="31" t="s">
        <v>34</v>
      </c>
      <c r="L521" s="31"/>
      <c r="M521" s="168"/>
      <c r="N521" s="147"/>
      <c r="O521" s="43" t="s">
        <v>52</v>
      </c>
      <c r="P521" s="171">
        <v>45148</v>
      </c>
      <c r="Q521" s="31"/>
      <c r="R521" s="83" t="s">
        <v>188</v>
      </c>
      <c r="S521" s="31" t="s">
        <v>34</v>
      </c>
      <c r="T521" s="31"/>
      <c r="U521" s="168"/>
      <c r="V521" s="149"/>
      <c r="W521" s="140" t="str" cm="1">
        <f t="array" ref="W521">IF(SUM(LEN(B521:V521))=0,"",IF(OR(OR(ISBLANK(F521),SUM(LEN(C521),LEN(D521))=0),AND(NOT(E521="Unknown"),ISBLANK(J521)),AND(NOT(O521="Unknown"),ISBLANK(R521))),"Missing Information", INDEX(Table15[Entire Service Line Classification], MATCH(SUMIFS(Table15[Unique ID],Table15[System-Owned Portion],E521,Table15[If Material Anything Other than "Lead" in Column E,Was Material Ever Previously Lead?],G521,Table15[Customer-Owned Portion],O521),Table15[Unique ID],0),0)))</f>
        <v>Non-lead</v>
      </c>
      <c r="X521"/>
    </row>
    <row r="522" spans="2:24" ht="30" x14ac:dyDescent="0.25">
      <c r="B522" s="145" t="s">
        <v>3884</v>
      </c>
      <c r="C522" s="31" t="s">
        <v>11368</v>
      </c>
      <c r="D522" s="31"/>
      <c r="E522" s="43" t="s">
        <v>52</v>
      </c>
      <c r="F522" s="42" t="s">
        <v>34</v>
      </c>
      <c r="G522" s="83" t="s">
        <v>34</v>
      </c>
      <c r="H522" s="168">
        <v>45142</v>
      </c>
      <c r="I522" s="31"/>
      <c r="J522" s="83" t="s">
        <v>188</v>
      </c>
      <c r="K522" s="31" t="s">
        <v>34</v>
      </c>
      <c r="L522" s="31"/>
      <c r="M522" s="168"/>
      <c r="N522" s="147"/>
      <c r="O522" s="43" t="s">
        <v>52</v>
      </c>
      <c r="P522" s="171">
        <v>45142</v>
      </c>
      <c r="Q522" s="31"/>
      <c r="R522" s="83" t="s">
        <v>188</v>
      </c>
      <c r="S522" s="31" t="s">
        <v>34</v>
      </c>
      <c r="T522" s="31"/>
      <c r="U522" s="168"/>
      <c r="V522" s="149"/>
      <c r="W522" s="140" t="str" cm="1">
        <f t="array" ref="W522">IF(SUM(LEN(B522:V522))=0,"",IF(OR(OR(ISBLANK(F522),SUM(LEN(C522),LEN(D522))=0),AND(NOT(E522="Unknown"),ISBLANK(J522)),AND(NOT(O522="Unknown"),ISBLANK(R522))),"Missing Information", INDEX(Table15[Entire Service Line Classification], MATCH(SUMIFS(Table15[Unique ID],Table15[System-Owned Portion],E522,Table15[If Material Anything Other than "Lead" in Column E,Was Material Ever Previously Lead?],G522,Table15[Customer-Owned Portion],O522),Table15[Unique ID],0),0)))</f>
        <v>Non-lead</v>
      </c>
      <c r="X522"/>
    </row>
    <row r="523" spans="2:24" ht="30" x14ac:dyDescent="0.25">
      <c r="B523" s="145" t="s">
        <v>3885</v>
      </c>
      <c r="C523" s="31" t="s">
        <v>11369</v>
      </c>
      <c r="D523" s="31"/>
      <c r="E523" s="43" t="s">
        <v>52</v>
      </c>
      <c r="F523" s="42" t="s">
        <v>34</v>
      </c>
      <c r="G523" s="83" t="s">
        <v>34</v>
      </c>
      <c r="H523" s="168">
        <v>45142</v>
      </c>
      <c r="I523" s="31"/>
      <c r="J523" s="83" t="s">
        <v>188</v>
      </c>
      <c r="K523" s="31" t="s">
        <v>34</v>
      </c>
      <c r="L523" s="31"/>
      <c r="M523" s="168"/>
      <c r="N523" s="147"/>
      <c r="O523" s="43" t="s">
        <v>52</v>
      </c>
      <c r="P523" s="171">
        <v>45142</v>
      </c>
      <c r="Q523" s="31"/>
      <c r="R523" s="83" t="s">
        <v>188</v>
      </c>
      <c r="S523" s="31" t="s">
        <v>34</v>
      </c>
      <c r="T523" s="31"/>
      <c r="U523" s="168"/>
      <c r="V523" s="149"/>
      <c r="W523" s="140" t="str" cm="1">
        <f t="array" ref="W523">IF(SUM(LEN(B523:V523))=0,"",IF(OR(OR(ISBLANK(F523),SUM(LEN(C523),LEN(D523))=0),AND(NOT(E523="Unknown"),ISBLANK(J523)),AND(NOT(O523="Unknown"),ISBLANK(R523))),"Missing Information", INDEX(Table15[Entire Service Line Classification], MATCH(SUMIFS(Table15[Unique ID],Table15[System-Owned Portion],E523,Table15[If Material Anything Other than "Lead" in Column E,Was Material Ever Previously Lead?],G523,Table15[Customer-Owned Portion],O523),Table15[Unique ID],0),0)))</f>
        <v>Non-lead</v>
      </c>
      <c r="X523"/>
    </row>
    <row r="524" spans="2:24" ht="30" x14ac:dyDescent="0.25">
      <c r="B524" s="145" t="s">
        <v>3886</v>
      </c>
      <c r="C524" s="31" t="s">
        <v>11370</v>
      </c>
      <c r="D524" s="31"/>
      <c r="E524" s="43" t="s">
        <v>52</v>
      </c>
      <c r="F524" s="42" t="s">
        <v>34</v>
      </c>
      <c r="G524" s="83" t="s">
        <v>34</v>
      </c>
      <c r="H524" s="168">
        <v>45142</v>
      </c>
      <c r="I524" s="31"/>
      <c r="J524" s="83" t="s">
        <v>188</v>
      </c>
      <c r="K524" s="31" t="s">
        <v>34</v>
      </c>
      <c r="L524" s="31"/>
      <c r="M524" s="168"/>
      <c r="N524" s="147"/>
      <c r="O524" s="43" t="s">
        <v>52</v>
      </c>
      <c r="P524" s="171">
        <v>45142</v>
      </c>
      <c r="Q524" s="31"/>
      <c r="R524" s="83" t="s">
        <v>188</v>
      </c>
      <c r="S524" s="31" t="s">
        <v>34</v>
      </c>
      <c r="T524" s="31"/>
      <c r="U524" s="168"/>
      <c r="V524" s="149"/>
      <c r="W524" s="140" t="str" cm="1">
        <f t="array" ref="W524">IF(SUM(LEN(B524:V524))=0,"",IF(OR(OR(ISBLANK(F524),SUM(LEN(C524),LEN(D524))=0),AND(NOT(E524="Unknown"),ISBLANK(J524)),AND(NOT(O524="Unknown"),ISBLANK(R524))),"Missing Information", INDEX(Table15[Entire Service Line Classification], MATCH(SUMIFS(Table15[Unique ID],Table15[System-Owned Portion],E524,Table15[If Material Anything Other than "Lead" in Column E,Was Material Ever Previously Lead?],G524,Table15[Customer-Owned Portion],O524),Table15[Unique ID],0),0)))</f>
        <v>Non-lead</v>
      </c>
      <c r="X524"/>
    </row>
    <row r="525" spans="2:24" ht="30" x14ac:dyDescent="0.25">
      <c r="B525" s="145" t="s">
        <v>3887</v>
      </c>
      <c r="C525" s="31" t="s">
        <v>11371</v>
      </c>
      <c r="D525" s="31"/>
      <c r="E525" s="43" t="s">
        <v>52</v>
      </c>
      <c r="F525" s="42" t="s">
        <v>34</v>
      </c>
      <c r="G525" s="83" t="s">
        <v>34</v>
      </c>
      <c r="H525" s="168">
        <v>45142</v>
      </c>
      <c r="I525" s="31"/>
      <c r="J525" s="83" t="s">
        <v>188</v>
      </c>
      <c r="K525" s="31" t="s">
        <v>34</v>
      </c>
      <c r="L525" s="31"/>
      <c r="M525" s="168"/>
      <c r="N525" s="147"/>
      <c r="O525" s="43" t="s">
        <v>52</v>
      </c>
      <c r="P525" s="171">
        <v>45142</v>
      </c>
      <c r="Q525" s="31"/>
      <c r="R525" s="83" t="s">
        <v>188</v>
      </c>
      <c r="S525" s="31" t="s">
        <v>34</v>
      </c>
      <c r="T525" s="31"/>
      <c r="U525" s="168"/>
      <c r="V525" s="149"/>
      <c r="W525" s="140" t="str" cm="1">
        <f t="array" ref="W525">IF(SUM(LEN(B525:V525))=0,"",IF(OR(OR(ISBLANK(F525),SUM(LEN(C525),LEN(D525))=0),AND(NOT(E525="Unknown"),ISBLANK(J525)),AND(NOT(O525="Unknown"),ISBLANK(R525))),"Missing Information", INDEX(Table15[Entire Service Line Classification], MATCH(SUMIFS(Table15[Unique ID],Table15[System-Owned Portion],E525,Table15[If Material Anything Other than "Lead" in Column E,Was Material Ever Previously Lead?],G525,Table15[Customer-Owned Portion],O525),Table15[Unique ID],0),0)))</f>
        <v>Non-lead</v>
      </c>
      <c r="X525"/>
    </row>
    <row r="526" spans="2:24" ht="30" x14ac:dyDescent="0.25">
      <c r="B526" s="145" t="s">
        <v>3888</v>
      </c>
      <c r="C526" s="31" t="s">
        <v>11372</v>
      </c>
      <c r="D526" s="31"/>
      <c r="E526" s="43" t="s">
        <v>52</v>
      </c>
      <c r="F526" s="42" t="s">
        <v>34</v>
      </c>
      <c r="G526" s="83" t="s">
        <v>34</v>
      </c>
      <c r="H526" s="168">
        <v>45142</v>
      </c>
      <c r="I526" s="31"/>
      <c r="J526" s="83" t="s">
        <v>188</v>
      </c>
      <c r="K526" s="31" t="s">
        <v>34</v>
      </c>
      <c r="L526" s="31"/>
      <c r="M526" s="168"/>
      <c r="N526" s="147"/>
      <c r="O526" s="43" t="s">
        <v>52</v>
      </c>
      <c r="P526" s="171">
        <v>45142</v>
      </c>
      <c r="Q526" s="31"/>
      <c r="R526" s="83" t="s">
        <v>188</v>
      </c>
      <c r="S526" s="31" t="s">
        <v>34</v>
      </c>
      <c r="T526" s="31"/>
      <c r="U526" s="168"/>
      <c r="V526" s="149"/>
      <c r="W526" s="140" t="str" cm="1">
        <f t="array" ref="W526">IF(SUM(LEN(B526:V526))=0,"",IF(OR(OR(ISBLANK(F526),SUM(LEN(C526),LEN(D526))=0),AND(NOT(E526="Unknown"),ISBLANK(J526)),AND(NOT(O526="Unknown"),ISBLANK(R526))),"Missing Information", INDEX(Table15[Entire Service Line Classification], MATCH(SUMIFS(Table15[Unique ID],Table15[System-Owned Portion],E526,Table15[If Material Anything Other than "Lead" in Column E,Was Material Ever Previously Lead?],G526,Table15[Customer-Owned Portion],O526),Table15[Unique ID],0),0)))</f>
        <v>Non-lead</v>
      </c>
      <c r="X526"/>
    </row>
    <row r="527" spans="2:24" ht="30" x14ac:dyDescent="0.25">
      <c r="B527" s="145" t="s">
        <v>3889</v>
      </c>
      <c r="C527" s="31" t="s">
        <v>11373</v>
      </c>
      <c r="D527" s="31"/>
      <c r="E527" s="43" t="s">
        <v>52</v>
      </c>
      <c r="F527" s="42" t="s">
        <v>34</v>
      </c>
      <c r="G527" s="83" t="s">
        <v>34</v>
      </c>
      <c r="H527" s="168">
        <v>45142</v>
      </c>
      <c r="I527" s="31"/>
      <c r="J527" s="83" t="s">
        <v>188</v>
      </c>
      <c r="K527" s="31" t="s">
        <v>34</v>
      </c>
      <c r="L527" s="31"/>
      <c r="M527" s="168"/>
      <c r="N527" s="147"/>
      <c r="O527" s="43" t="s">
        <v>52</v>
      </c>
      <c r="P527" s="171">
        <v>45142</v>
      </c>
      <c r="Q527" s="31"/>
      <c r="R527" s="83" t="s">
        <v>188</v>
      </c>
      <c r="S527" s="31" t="s">
        <v>34</v>
      </c>
      <c r="T527" s="31"/>
      <c r="U527" s="168"/>
      <c r="V527" s="149"/>
      <c r="W527" s="140" t="str" cm="1">
        <f t="array" ref="W527">IF(SUM(LEN(B527:V527))=0,"",IF(OR(OR(ISBLANK(F527),SUM(LEN(C527),LEN(D527))=0),AND(NOT(E527="Unknown"),ISBLANK(J527)),AND(NOT(O527="Unknown"),ISBLANK(R527))),"Missing Information", INDEX(Table15[Entire Service Line Classification], MATCH(SUMIFS(Table15[Unique ID],Table15[System-Owned Portion],E527,Table15[If Material Anything Other than "Lead" in Column E,Was Material Ever Previously Lead?],G527,Table15[Customer-Owned Portion],O527),Table15[Unique ID],0),0)))</f>
        <v>Non-lead</v>
      </c>
      <c r="X527"/>
    </row>
    <row r="528" spans="2:24" ht="30" x14ac:dyDescent="0.25">
      <c r="B528" s="145" t="s">
        <v>3697</v>
      </c>
      <c r="C528" s="31" t="s">
        <v>11179</v>
      </c>
      <c r="D528" s="31"/>
      <c r="E528" s="43" t="s">
        <v>52</v>
      </c>
      <c r="F528" s="42" t="s">
        <v>34</v>
      </c>
      <c r="G528" s="83" t="s">
        <v>34</v>
      </c>
      <c r="H528" s="168">
        <v>45141</v>
      </c>
      <c r="I528" s="31"/>
      <c r="J528" s="83" t="s">
        <v>188</v>
      </c>
      <c r="K528" s="31" t="s">
        <v>34</v>
      </c>
      <c r="L528" s="31"/>
      <c r="M528" s="168"/>
      <c r="N528" s="147"/>
      <c r="O528" s="43" t="s">
        <v>52</v>
      </c>
      <c r="P528" s="171">
        <v>45141</v>
      </c>
      <c r="Q528" s="31"/>
      <c r="R528" s="83" t="s">
        <v>188</v>
      </c>
      <c r="S528" s="31" t="s">
        <v>34</v>
      </c>
      <c r="T528" s="31"/>
      <c r="U528" s="168"/>
      <c r="V528" s="149"/>
      <c r="W528" s="140" t="str" cm="1">
        <f t="array" ref="W528">IF(SUM(LEN(B528:V528))=0,"",IF(OR(OR(ISBLANK(F528),SUM(LEN(C528),LEN(D528))=0),AND(NOT(E528="Unknown"),ISBLANK(J528)),AND(NOT(O528="Unknown"),ISBLANK(R528))),"Missing Information", INDEX(Table15[Entire Service Line Classification], MATCH(SUMIFS(Table15[Unique ID],Table15[System-Owned Portion],E528,Table15[If Material Anything Other than "Lead" in Column E,Was Material Ever Previously Lead?],G528,Table15[Customer-Owned Portion],O528),Table15[Unique ID],0),0)))</f>
        <v>Non-lead</v>
      </c>
      <c r="X528"/>
    </row>
    <row r="529" spans="2:24" ht="30" x14ac:dyDescent="0.25">
      <c r="B529" s="145" t="s">
        <v>3698</v>
      </c>
      <c r="C529" s="31" t="s">
        <v>11180</v>
      </c>
      <c r="D529" s="31"/>
      <c r="E529" s="43" t="s">
        <v>52</v>
      </c>
      <c r="F529" s="42" t="s">
        <v>34</v>
      </c>
      <c r="G529" s="83" t="s">
        <v>34</v>
      </c>
      <c r="H529" s="168">
        <v>45141</v>
      </c>
      <c r="I529" s="31"/>
      <c r="J529" s="83" t="s">
        <v>188</v>
      </c>
      <c r="K529" s="31" t="s">
        <v>34</v>
      </c>
      <c r="L529" s="31"/>
      <c r="M529" s="168"/>
      <c r="N529" s="147"/>
      <c r="O529" s="43" t="s">
        <v>52</v>
      </c>
      <c r="P529" s="171">
        <v>45141</v>
      </c>
      <c r="Q529" s="31"/>
      <c r="R529" s="83" t="s">
        <v>188</v>
      </c>
      <c r="S529" s="31" t="s">
        <v>34</v>
      </c>
      <c r="T529" s="31"/>
      <c r="U529" s="168"/>
      <c r="V529" s="149"/>
      <c r="W529" s="140" t="str" cm="1">
        <f t="array" ref="W529">IF(SUM(LEN(B529:V529))=0,"",IF(OR(OR(ISBLANK(F529),SUM(LEN(C529),LEN(D529))=0),AND(NOT(E529="Unknown"),ISBLANK(J529)),AND(NOT(O529="Unknown"),ISBLANK(R529))),"Missing Information", INDEX(Table15[Entire Service Line Classification], MATCH(SUMIFS(Table15[Unique ID],Table15[System-Owned Portion],E529,Table15[If Material Anything Other than "Lead" in Column E,Was Material Ever Previously Lead?],G529,Table15[Customer-Owned Portion],O529),Table15[Unique ID],0),0)))</f>
        <v>Non-lead</v>
      </c>
      <c r="X529"/>
    </row>
    <row r="530" spans="2:24" ht="30" x14ac:dyDescent="0.25">
      <c r="B530" s="145" t="s">
        <v>3699</v>
      </c>
      <c r="C530" s="31" t="s">
        <v>11181</v>
      </c>
      <c r="D530" s="31"/>
      <c r="E530" s="43" t="s">
        <v>52</v>
      </c>
      <c r="F530" s="42" t="s">
        <v>34</v>
      </c>
      <c r="G530" s="83" t="s">
        <v>34</v>
      </c>
      <c r="H530" s="168">
        <v>45141</v>
      </c>
      <c r="I530" s="31"/>
      <c r="J530" s="83" t="s">
        <v>188</v>
      </c>
      <c r="K530" s="31" t="s">
        <v>34</v>
      </c>
      <c r="L530" s="31"/>
      <c r="M530" s="168"/>
      <c r="N530" s="147"/>
      <c r="O530" s="43" t="s">
        <v>52</v>
      </c>
      <c r="P530" s="171">
        <v>45141</v>
      </c>
      <c r="Q530" s="31"/>
      <c r="R530" s="83" t="s">
        <v>188</v>
      </c>
      <c r="S530" s="31" t="s">
        <v>34</v>
      </c>
      <c r="T530" s="31"/>
      <c r="U530" s="168"/>
      <c r="V530" s="149"/>
      <c r="W530" s="140" t="str" cm="1">
        <f t="array" ref="W530">IF(SUM(LEN(B530:V530))=0,"",IF(OR(OR(ISBLANK(F530),SUM(LEN(C530),LEN(D530))=0),AND(NOT(E530="Unknown"),ISBLANK(J530)),AND(NOT(O530="Unknown"),ISBLANK(R530))),"Missing Information", INDEX(Table15[Entire Service Line Classification], MATCH(SUMIFS(Table15[Unique ID],Table15[System-Owned Portion],E530,Table15[If Material Anything Other than "Lead" in Column E,Was Material Ever Previously Lead?],G530,Table15[Customer-Owned Portion],O530),Table15[Unique ID],0),0)))</f>
        <v>Non-lead</v>
      </c>
      <c r="X530"/>
    </row>
    <row r="531" spans="2:24" ht="30" x14ac:dyDescent="0.25">
      <c r="B531" s="145" t="s">
        <v>3879</v>
      </c>
      <c r="C531" s="31" t="s">
        <v>11363</v>
      </c>
      <c r="D531" s="31"/>
      <c r="E531" s="43" t="s">
        <v>52</v>
      </c>
      <c r="F531" s="42" t="s">
        <v>34</v>
      </c>
      <c r="G531" s="83" t="s">
        <v>34</v>
      </c>
      <c r="H531" s="168">
        <v>45141</v>
      </c>
      <c r="I531" s="31"/>
      <c r="J531" s="83" t="s">
        <v>188</v>
      </c>
      <c r="K531" s="31" t="s">
        <v>34</v>
      </c>
      <c r="L531" s="31"/>
      <c r="M531" s="168"/>
      <c r="N531" s="147"/>
      <c r="O531" s="43" t="s">
        <v>52</v>
      </c>
      <c r="P531" s="171">
        <v>45141</v>
      </c>
      <c r="Q531" s="31"/>
      <c r="R531" s="83" t="s">
        <v>188</v>
      </c>
      <c r="S531" s="31" t="s">
        <v>34</v>
      </c>
      <c r="T531" s="31"/>
      <c r="U531" s="168"/>
      <c r="V531" s="149"/>
      <c r="W531" s="140" t="str" cm="1">
        <f t="array" ref="W531">IF(SUM(LEN(B531:V531))=0,"",IF(OR(OR(ISBLANK(F531),SUM(LEN(C531),LEN(D531))=0),AND(NOT(E531="Unknown"),ISBLANK(J531)),AND(NOT(O531="Unknown"),ISBLANK(R531))),"Missing Information", INDEX(Table15[Entire Service Line Classification], MATCH(SUMIFS(Table15[Unique ID],Table15[System-Owned Portion],E531,Table15[If Material Anything Other than "Lead" in Column E,Was Material Ever Previously Lead?],G531,Table15[Customer-Owned Portion],O531),Table15[Unique ID],0),0)))</f>
        <v>Non-lead</v>
      </c>
      <c r="X531"/>
    </row>
    <row r="532" spans="2:24" ht="30" x14ac:dyDescent="0.25">
      <c r="B532" s="145" t="s">
        <v>3880</v>
      </c>
      <c r="C532" s="31" t="s">
        <v>11364</v>
      </c>
      <c r="D532" s="31"/>
      <c r="E532" s="43" t="s">
        <v>52</v>
      </c>
      <c r="F532" s="42" t="s">
        <v>34</v>
      </c>
      <c r="G532" s="83" t="s">
        <v>34</v>
      </c>
      <c r="H532" s="168">
        <v>45141</v>
      </c>
      <c r="I532" s="31"/>
      <c r="J532" s="83" t="s">
        <v>188</v>
      </c>
      <c r="K532" s="31" t="s">
        <v>34</v>
      </c>
      <c r="L532" s="31"/>
      <c r="M532" s="168"/>
      <c r="N532" s="147"/>
      <c r="O532" s="43" t="s">
        <v>52</v>
      </c>
      <c r="P532" s="171">
        <v>45141</v>
      </c>
      <c r="Q532" s="31"/>
      <c r="R532" s="83" t="s">
        <v>188</v>
      </c>
      <c r="S532" s="31" t="s">
        <v>34</v>
      </c>
      <c r="T532" s="31"/>
      <c r="U532" s="168"/>
      <c r="V532" s="149"/>
      <c r="W532" s="140" t="str" cm="1">
        <f t="array" ref="W532">IF(SUM(LEN(B532:V532))=0,"",IF(OR(OR(ISBLANK(F532),SUM(LEN(C532),LEN(D532))=0),AND(NOT(E532="Unknown"),ISBLANK(J532)),AND(NOT(O532="Unknown"),ISBLANK(R532))),"Missing Information", INDEX(Table15[Entire Service Line Classification], MATCH(SUMIFS(Table15[Unique ID],Table15[System-Owned Portion],E532,Table15[If Material Anything Other than "Lead" in Column E,Was Material Ever Previously Lead?],G532,Table15[Customer-Owned Portion],O532),Table15[Unique ID],0),0)))</f>
        <v>Non-lead</v>
      </c>
      <c r="X532"/>
    </row>
    <row r="533" spans="2:24" ht="30" x14ac:dyDescent="0.25">
      <c r="B533" s="145" t="s">
        <v>4087</v>
      </c>
      <c r="C533" s="31" t="s">
        <v>11668</v>
      </c>
      <c r="D533" s="31"/>
      <c r="E533" s="43" t="s">
        <v>52</v>
      </c>
      <c r="F533" s="42" t="s">
        <v>34</v>
      </c>
      <c r="G533" s="83" t="s">
        <v>34</v>
      </c>
      <c r="H533" s="168">
        <v>45141</v>
      </c>
      <c r="I533" s="31"/>
      <c r="J533" s="83" t="s">
        <v>188</v>
      </c>
      <c r="K533" s="31" t="s">
        <v>34</v>
      </c>
      <c r="L533" s="31"/>
      <c r="M533" s="168"/>
      <c r="N533" s="147"/>
      <c r="O533" s="43" t="s">
        <v>52</v>
      </c>
      <c r="P533" s="171">
        <v>45141</v>
      </c>
      <c r="Q533" s="31"/>
      <c r="R533" s="83" t="s">
        <v>188</v>
      </c>
      <c r="S533" s="31" t="s">
        <v>34</v>
      </c>
      <c r="T533" s="31"/>
      <c r="U533" s="168"/>
      <c r="V533" s="149"/>
      <c r="W533" s="140" t="str" cm="1">
        <f t="array" ref="W533">IF(SUM(LEN(B533:V533))=0,"",IF(OR(OR(ISBLANK(F533),SUM(LEN(C533),LEN(D533))=0),AND(NOT(E533="Unknown"),ISBLANK(J533)),AND(NOT(O533="Unknown"),ISBLANK(R533))),"Missing Information", INDEX(Table15[Entire Service Line Classification], MATCH(SUMIFS(Table15[Unique ID],Table15[System-Owned Portion],E533,Table15[If Material Anything Other than "Lead" in Column E,Was Material Ever Previously Lead?],G533,Table15[Customer-Owned Portion],O533),Table15[Unique ID],0),0)))</f>
        <v>Non-lead</v>
      </c>
      <c r="X533"/>
    </row>
    <row r="534" spans="2:24" ht="30" x14ac:dyDescent="0.25">
      <c r="B534" s="145" t="s">
        <v>4088</v>
      </c>
      <c r="C534" s="31" t="s">
        <v>11669</v>
      </c>
      <c r="D534" s="31"/>
      <c r="E534" s="43" t="s">
        <v>52</v>
      </c>
      <c r="F534" s="42" t="s">
        <v>34</v>
      </c>
      <c r="G534" s="83" t="s">
        <v>34</v>
      </c>
      <c r="H534" s="168">
        <v>45141</v>
      </c>
      <c r="I534" s="31"/>
      <c r="J534" s="83" t="s">
        <v>188</v>
      </c>
      <c r="K534" s="31" t="s">
        <v>34</v>
      </c>
      <c r="L534" s="31"/>
      <c r="M534" s="168"/>
      <c r="N534" s="147"/>
      <c r="O534" s="43" t="s">
        <v>52</v>
      </c>
      <c r="P534" s="171">
        <v>45141</v>
      </c>
      <c r="Q534" s="31"/>
      <c r="R534" s="83" t="s">
        <v>188</v>
      </c>
      <c r="S534" s="31" t="s">
        <v>34</v>
      </c>
      <c r="T534" s="31"/>
      <c r="U534" s="168"/>
      <c r="V534" s="149"/>
      <c r="W534" s="140" t="str" cm="1">
        <f t="array" ref="W534">IF(SUM(LEN(B534:V534))=0,"",IF(OR(OR(ISBLANK(F534),SUM(LEN(C534),LEN(D534))=0),AND(NOT(E534="Unknown"),ISBLANK(J534)),AND(NOT(O534="Unknown"),ISBLANK(R534))),"Missing Information", INDEX(Table15[Entire Service Line Classification], MATCH(SUMIFS(Table15[Unique ID],Table15[System-Owned Portion],E534,Table15[If Material Anything Other than "Lead" in Column E,Was Material Ever Previously Lead?],G534,Table15[Customer-Owned Portion],O534),Table15[Unique ID],0),0)))</f>
        <v>Non-lead</v>
      </c>
      <c r="X534"/>
    </row>
    <row r="535" spans="2:24" ht="30" x14ac:dyDescent="0.25">
      <c r="B535" s="145" t="s">
        <v>4089</v>
      </c>
      <c r="C535" s="31" t="s">
        <v>11670</v>
      </c>
      <c r="D535" s="31"/>
      <c r="E535" s="43" t="s">
        <v>52</v>
      </c>
      <c r="F535" s="42" t="s">
        <v>34</v>
      </c>
      <c r="G535" s="83" t="s">
        <v>34</v>
      </c>
      <c r="H535" s="168">
        <v>45141</v>
      </c>
      <c r="I535" s="31"/>
      <c r="J535" s="83" t="s">
        <v>188</v>
      </c>
      <c r="K535" s="31" t="s">
        <v>34</v>
      </c>
      <c r="L535" s="31"/>
      <c r="M535" s="168"/>
      <c r="N535" s="147"/>
      <c r="O535" s="43" t="s">
        <v>52</v>
      </c>
      <c r="P535" s="171">
        <v>45141</v>
      </c>
      <c r="Q535" s="31"/>
      <c r="R535" s="83" t="s">
        <v>188</v>
      </c>
      <c r="S535" s="31" t="s">
        <v>34</v>
      </c>
      <c r="T535" s="31"/>
      <c r="U535" s="168"/>
      <c r="V535" s="149"/>
      <c r="W535" s="140" t="str" cm="1">
        <f t="array" ref="W535">IF(SUM(LEN(B535:V535))=0,"",IF(OR(OR(ISBLANK(F535),SUM(LEN(C535),LEN(D535))=0),AND(NOT(E535="Unknown"),ISBLANK(J535)),AND(NOT(O535="Unknown"),ISBLANK(R535))),"Missing Information", INDEX(Table15[Entire Service Line Classification], MATCH(SUMIFS(Table15[Unique ID],Table15[System-Owned Portion],E535,Table15[If Material Anything Other than "Lead" in Column E,Was Material Ever Previously Lead?],G535,Table15[Customer-Owned Portion],O535),Table15[Unique ID],0),0)))</f>
        <v>Non-lead</v>
      </c>
      <c r="X535"/>
    </row>
    <row r="536" spans="2:24" ht="30" x14ac:dyDescent="0.25">
      <c r="B536" s="145" t="s">
        <v>3693</v>
      </c>
      <c r="C536" s="31" t="s">
        <v>11175</v>
      </c>
      <c r="D536" s="31"/>
      <c r="E536" s="43" t="s">
        <v>52</v>
      </c>
      <c r="F536" s="42" t="s">
        <v>34</v>
      </c>
      <c r="G536" s="83" t="s">
        <v>34</v>
      </c>
      <c r="H536" s="168">
        <v>45140</v>
      </c>
      <c r="I536" s="31"/>
      <c r="J536" s="83" t="s">
        <v>188</v>
      </c>
      <c r="K536" s="31" t="s">
        <v>34</v>
      </c>
      <c r="L536" s="31"/>
      <c r="M536" s="168"/>
      <c r="N536" s="147"/>
      <c r="O536" s="43" t="s">
        <v>52</v>
      </c>
      <c r="P536" s="171">
        <v>45140</v>
      </c>
      <c r="Q536" s="31"/>
      <c r="R536" s="83" t="s">
        <v>188</v>
      </c>
      <c r="S536" s="31" t="s">
        <v>34</v>
      </c>
      <c r="T536" s="31"/>
      <c r="U536" s="168"/>
      <c r="V536" s="149"/>
      <c r="W536" s="140" t="str" cm="1">
        <f t="array" ref="W536">IF(SUM(LEN(B536:V536))=0,"",IF(OR(OR(ISBLANK(F536),SUM(LEN(C536),LEN(D536))=0),AND(NOT(E536="Unknown"),ISBLANK(J536)),AND(NOT(O536="Unknown"),ISBLANK(R536))),"Missing Information", INDEX(Table15[Entire Service Line Classification], MATCH(SUMIFS(Table15[Unique ID],Table15[System-Owned Portion],E536,Table15[If Material Anything Other than "Lead" in Column E,Was Material Ever Previously Lead?],G536,Table15[Customer-Owned Portion],O536),Table15[Unique ID],0),0)))</f>
        <v>Non-lead</v>
      </c>
      <c r="X536"/>
    </row>
    <row r="537" spans="2:24" ht="30" x14ac:dyDescent="0.25">
      <c r="B537" s="145" t="s">
        <v>3694</v>
      </c>
      <c r="C537" s="31" t="s">
        <v>11176</v>
      </c>
      <c r="D537" s="31"/>
      <c r="E537" s="43" t="s">
        <v>52</v>
      </c>
      <c r="F537" s="42" t="s">
        <v>34</v>
      </c>
      <c r="G537" s="83" t="s">
        <v>34</v>
      </c>
      <c r="H537" s="168">
        <v>45140</v>
      </c>
      <c r="I537" s="31"/>
      <c r="J537" s="83" t="s">
        <v>188</v>
      </c>
      <c r="K537" s="31" t="s">
        <v>34</v>
      </c>
      <c r="L537" s="31"/>
      <c r="M537" s="168"/>
      <c r="N537" s="147"/>
      <c r="O537" s="43" t="s">
        <v>52</v>
      </c>
      <c r="P537" s="171">
        <v>45140</v>
      </c>
      <c r="Q537" s="31"/>
      <c r="R537" s="83" t="s">
        <v>188</v>
      </c>
      <c r="S537" s="31" t="s">
        <v>34</v>
      </c>
      <c r="T537" s="31"/>
      <c r="U537" s="168"/>
      <c r="V537" s="149"/>
      <c r="W537" s="140" t="str" cm="1">
        <f t="array" ref="W537">IF(SUM(LEN(B537:V537))=0,"",IF(OR(OR(ISBLANK(F537),SUM(LEN(C537),LEN(D537))=0),AND(NOT(E537="Unknown"),ISBLANK(J537)),AND(NOT(O537="Unknown"),ISBLANK(R537))),"Missing Information", INDEX(Table15[Entire Service Line Classification], MATCH(SUMIFS(Table15[Unique ID],Table15[System-Owned Portion],E537,Table15[If Material Anything Other than "Lead" in Column E,Was Material Ever Previously Lead?],G537,Table15[Customer-Owned Portion],O537),Table15[Unique ID],0),0)))</f>
        <v>Non-lead</v>
      </c>
      <c r="X537"/>
    </row>
    <row r="538" spans="2:24" ht="30" x14ac:dyDescent="0.25">
      <c r="B538" s="145" t="s">
        <v>3695</v>
      </c>
      <c r="C538" s="31" t="s">
        <v>11177</v>
      </c>
      <c r="D538" s="31"/>
      <c r="E538" s="43" t="s">
        <v>52</v>
      </c>
      <c r="F538" s="42" t="s">
        <v>34</v>
      </c>
      <c r="G538" s="83" t="s">
        <v>34</v>
      </c>
      <c r="H538" s="168">
        <v>45140</v>
      </c>
      <c r="I538" s="31"/>
      <c r="J538" s="83" t="s">
        <v>188</v>
      </c>
      <c r="K538" s="31" t="s">
        <v>34</v>
      </c>
      <c r="L538" s="31"/>
      <c r="M538" s="168"/>
      <c r="N538" s="147"/>
      <c r="O538" s="43" t="s">
        <v>52</v>
      </c>
      <c r="P538" s="171">
        <v>45140</v>
      </c>
      <c r="Q538" s="31"/>
      <c r="R538" s="83" t="s">
        <v>188</v>
      </c>
      <c r="S538" s="31" t="s">
        <v>34</v>
      </c>
      <c r="T538" s="31"/>
      <c r="U538" s="168"/>
      <c r="V538" s="149"/>
      <c r="W538" s="140" t="str" cm="1">
        <f t="array" ref="W538">IF(SUM(LEN(B538:V538))=0,"",IF(OR(OR(ISBLANK(F538),SUM(LEN(C538),LEN(D538))=0),AND(NOT(E538="Unknown"),ISBLANK(J538)),AND(NOT(O538="Unknown"),ISBLANK(R538))),"Missing Information", INDEX(Table15[Entire Service Line Classification], MATCH(SUMIFS(Table15[Unique ID],Table15[System-Owned Portion],E538,Table15[If Material Anything Other than "Lead" in Column E,Was Material Ever Previously Lead?],G538,Table15[Customer-Owned Portion],O538),Table15[Unique ID],0),0)))</f>
        <v>Non-lead</v>
      </c>
      <c r="X538"/>
    </row>
    <row r="539" spans="2:24" ht="30" x14ac:dyDescent="0.25">
      <c r="B539" s="145" t="s">
        <v>3696</v>
      </c>
      <c r="C539" s="31" t="s">
        <v>11178</v>
      </c>
      <c r="D539" s="31"/>
      <c r="E539" s="43" t="s">
        <v>52</v>
      </c>
      <c r="F539" s="42" t="s">
        <v>34</v>
      </c>
      <c r="G539" s="83" t="s">
        <v>34</v>
      </c>
      <c r="H539" s="168">
        <v>45140</v>
      </c>
      <c r="I539" s="31"/>
      <c r="J539" s="83" t="s">
        <v>188</v>
      </c>
      <c r="K539" s="31" t="s">
        <v>34</v>
      </c>
      <c r="L539" s="31"/>
      <c r="M539" s="168"/>
      <c r="N539" s="147"/>
      <c r="O539" s="43" t="s">
        <v>52</v>
      </c>
      <c r="P539" s="171">
        <v>45140</v>
      </c>
      <c r="Q539" s="31"/>
      <c r="R539" s="83" t="s">
        <v>188</v>
      </c>
      <c r="S539" s="31" t="s">
        <v>34</v>
      </c>
      <c r="T539" s="31"/>
      <c r="U539" s="168"/>
      <c r="V539" s="149"/>
      <c r="W539" s="140" t="str" cm="1">
        <f t="array" ref="W539">IF(SUM(LEN(B539:V539))=0,"",IF(OR(OR(ISBLANK(F539),SUM(LEN(C539),LEN(D539))=0),AND(NOT(E539="Unknown"),ISBLANK(J539)),AND(NOT(O539="Unknown"),ISBLANK(R539))),"Missing Information", INDEX(Table15[Entire Service Line Classification], MATCH(SUMIFS(Table15[Unique ID],Table15[System-Owned Portion],E539,Table15[If Material Anything Other than "Lead" in Column E,Was Material Ever Previously Lead?],G539,Table15[Customer-Owned Portion],O539),Table15[Unique ID],0),0)))</f>
        <v>Non-lead</v>
      </c>
      <c r="X539"/>
    </row>
    <row r="540" spans="2:24" ht="30" x14ac:dyDescent="0.25">
      <c r="B540" s="145" t="s">
        <v>2590</v>
      </c>
      <c r="C540" s="31" t="s">
        <v>10022</v>
      </c>
      <c r="D540" s="31"/>
      <c r="E540" s="43" t="s">
        <v>52</v>
      </c>
      <c r="F540" s="42" t="s">
        <v>34</v>
      </c>
      <c r="G540" s="83" t="s">
        <v>34</v>
      </c>
      <c r="H540" s="168">
        <v>45139</v>
      </c>
      <c r="I540" s="31"/>
      <c r="J540" s="83" t="s">
        <v>188</v>
      </c>
      <c r="K540" s="31" t="s">
        <v>34</v>
      </c>
      <c r="L540" s="31"/>
      <c r="M540" s="168"/>
      <c r="N540" s="147"/>
      <c r="O540" s="43" t="s">
        <v>52</v>
      </c>
      <c r="P540" s="171">
        <v>45139</v>
      </c>
      <c r="Q540" s="31"/>
      <c r="R540" s="83" t="s">
        <v>188</v>
      </c>
      <c r="S540" s="31" t="s">
        <v>34</v>
      </c>
      <c r="T540" s="31"/>
      <c r="U540" s="168"/>
      <c r="V540" s="149"/>
      <c r="W540" s="140" t="str" cm="1">
        <f t="array" ref="W540">IF(SUM(LEN(B540:V540))=0,"",IF(OR(OR(ISBLANK(F540),SUM(LEN(C540),LEN(D540))=0),AND(NOT(E540="Unknown"),ISBLANK(J540)),AND(NOT(O540="Unknown"),ISBLANK(R540))),"Missing Information", INDEX(Table15[Entire Service Line Classification], MATCH(SUMIFS(Table15[Unique ID],Table15[System-Owned Portion],E540,Table15[If Material Anything Other than "Lead" in Column E,Was Material Ever Previously Lead?],G540,Table15[Customer-Owned Portion],O540),Table15[Unique ID],0),0)))</f>
        <v>Non-lead</v>
      </c>
      <c r="X540"/>
    </row>
    <row r="541" spans="2:24" ht="30" x14ac:dyDescent="0.25">
      <c r="B541" s="145" t="s">
        <v>5506</v>
      </c>
      <c r="C541" s="31" t="s">
        <v>13103</v>
      </c>
      <c r="D541" s="31"/>
      <c r="E541" s="43" t="s">
        <v>52</v>
      </c>
      <c r="F541" s="42" t="s">
        <v>34</v>
      </c>
      <c r="G541" s="83" t="s">
        <v>34</v>
      </c>
      <c r="H541" s="168">
        <v>45138</v>
      </c>
      <c r="I541" s="31"/>
      <c r="J541" s="83" t="s">
        <v>188</v>
      </c>
      <c r="K541" s="31" t="s">
        <v>34</v>
      </c>
      <c r="L541" s="31"/>
      <c r="M541" s="168"/>
      <c r="N541" s="147"/>
      <c r="O541" s="43" t="s">
        <v>52</v>
      </c>
      <c r="P541" s="171">
        <v>45138</v>
      </c>
      <c r="Q541" s="31"/>
      <c r="R541" s="83" t="s">
        <v>188</v>
      </c>
      <c r="S541" s="31" t="s">
        <v>34</v>
      </c>
      <c r="T541" s="31"/>
      <c r="U541" s="168"/>
      <c r="V541" s="149"/>
      <c r="W541" s="140" t="str" cm="1">
        <f t="array" ref="W541">IF(SUM(LEN(B541:V541))=0,"",IF(OR(OR(ISBLANK(F541),SUM(LEN(C541),LEN(D541))=0),AND(NOT(E541="Unknown"),ISBLANK(J541)),AND(NOT(O541="Unknown"),ISBLANK(R541))),"Missing Information", INDEX(Table15[Entire Service Line Classification], MATCH(SUMIFS(Table15[Unique ID],Table15[System-Owned Portion],E541,Table15[If Material Anything Other than "Lead" in Column E,Was Material Ever Previously Lead?],G541,Table15[Customer-Owned Portion],O541),Table15[Unique ID],0),0)))</f>
        <v>Non-lead</v>
      </c>
      <c r="X541"/>
    </row>
    <row r="542" spans="2:24" ht="30" x14ac:dyDescent="0.25">
      <c r="B542" s="145" t="s">
        <v>5508</v>
      </c>
      <c r="C542" s="31" t="s">
        <v>13105</v>
      </c>
      <c r="D542" s="31"/>
      <c r="E542" s="43" t="s">
        <v>52</v>
      </c>
      <c r="F542" s="42" t="s">
        <v>34</v>
      </c>
      <c r="G542" s="83" t="s">
        <v>34</v>
      </c>
      <c r="H542" s="168">
        <v>45138</v>
      </c>
      <c r="I542" s="31"/>
      <c r="J542" s="83" t="s">
        <v>188</v>
      </c>
      <c r="K542" s="31" t="s">
        <v>34</v>
      </c>
      <c r="L542" s="31"/>
      <c r="M542" s="168"/>
      <c r="N542" s="147"/>
      <c r="O542" s="43" t="s">
        <v>52</v>
      </c>
      <c r="P542" s="171">
        <v>45138</v>
      </c>
      <c r="Q542" s="31"/>
      <c r="R542" s="83" t="s">
        <v>188</v>
      </c>
      <c r="S542" s="31" t="s">
        <v>34</v>
      </c>
      <c r="T542" s="31"/>
      <c r="U542" s="168"/>
      <c r="V542" s="149"/>
      <c r="W542" s="140" t="str" cm="1">
        <f t="array" ref="W542">IF(SUM(LEN(B542:V542))=0,"",IF(OR(OR(ISBLANK(F542),SUM(LEN(C542),LEN(D542))=0),AND(NOT(E542="Unknown"),ISBLANK(J542)),AND(NOT(O542="Unknown"),ISBLANK(R542))),"Missing Information", INDEX(Table15[Entire Service Line Classification], MATCH(SUMIFS(Table15[Unique ID],Table15[System-Owned Portion],E542,Table15[If Material Anything Other than "Lead" in Column E,Was Material Ever Previously Lead?],G542,Table15[Customer-Owned Portion],O542),Table15[Unique ID],0),0)))</f>
        <v>Non-lead</v>
      </c>
      <c r="X542"/>
    </row>
    <row r="543" spans="2:24" ht="30" x14ac:dyDescent="0.25">
      <c r="B543" s="145" t="s">
        <v>6231</v>
      </c>
      <c r="C543" s="31" t="s">
        <v>13833</v>
      </c>
      <c r="D543" s="31"/>
      <c r="E543" s="43" t="s">
        <v>52</v>
      </c>
      <c r="F543" s="42" t="s">
        <v>34</v>
      </c>
      <c r="G543" s="83" t="s">
        <v>34</v>
      </c>
      <c r="H543" s="168">
        <v>45131</v>
      </c>
      <c r="I543" s="31"/>
      <c r="J543" s="83" t="s">
        <v>188</v>
      </c>
      <c r="K543" s="31" t="s">
        <v>34</v>
      </c>
      <c r="L543" s="31"/>
      <c r="M543" s="168"/>
      <c r="N543" s="147"/>
      <c r="O543" s="43" t="s">
        <v>52</v>
      </c>
      <c r="P543" s="171">
        <v>45131</v>
      </c>
      <c r="Q543" s="31"/>
      <c r="R543" s="83" t="s">
        <v>188</v>
      </c>
      <c r="S543" s="31" t="s">
        <v>34</v>
      </c>
      <c r="T543" s="31"/>
      <c r="U543" s="168"/>
      <c r="V543" s="149"/>
      <c r="W543" s="140" t="str" cm="1">
        <f t="array" ref="W543">IF(SUM(LEN(B543:V543))=0,"",IF(OR(OR(ISBLANK(F543),SUM(LEN(C543),LEN(D543))=0),AND(NOT(E543="Unknown"),ISBLANK(J543)),AND(NOT(O543="Unknown"),ISBLANK(R543))),"Missing Information", INDEX(Table15[Entire Service Line Classification], MATCH(SUMIFS(Table15[Unique ID],Table15[System-Owned Portion],E543,Table15[If Material Anything Other than "Lead" in Column E,Was Material Ever Previously Lead?],G543,Table15[Customer-Owned Portion],O543),Table15[Unique ID],0),0)))</f>
        <v>Non-lead</v>
      </c>
      <c r="X543"/>
    </row>
    <row r="544" spans="2:24" ht="30" x14ac:dyDescent="0.25">
      <c r="B544" s="145" t="s">
        <v>732</v>
      </c>
      <c r="C544" s="31" t="s">
        <v>8147</v>
      </c>
      <c r="D544" s="31"/>
      <c r="E544" s="43" t="s">
        <v>52</v>
      </c>
      <c r="F544" s="42" t="s">
        <v>34</v>
      </c>
      <c r="G544" s="83" t="s">
        <v>34</v>
      </c>
      <c r="H544" s="168">
        <v>45114</v>
      </c>
      <c r="I544" s="31"/>
      <c r="J544" s="83" t="s">
        <v>188</v>
      </c>
      <c r="K544" s="31" t="s">
        <v>34</v>
      </c>
      <c r="L544" s="31"/>
      <c r="M544" s="168"/>
      <c r="N544" s="147"/>
      <c r="O544" s="43" t="s">
        <v>52</v>
      </c>
      <c r="P544" s="171">
        <v>45114</v>
      </c>
      <c r="Q544" s="31"/>
      <c r="R544" s="83" t="s">
        <v>188</v>
      </c>
      <c r="S544" s="31" t="s">
        <v>34</v>
      </c>
      <c r="T544" s="31"/>
      <c r="U544" s="168"/>
      <c r="V544" s="149"/>
      <c r="W544" s="140" t="str" cm="1">
        <f t="array" ref="W544">IF(SUM(LEN(B544:V544))=0,"",IF(OR(OR(ISBLANK(F544),SUM(LEN(C544),LEN(D544))=0),AND(NOT(E544="Unknown"),ISBLANK(J544)),AND(NOT(O544="Unknown"),ISBLANK(R544))),"Missing Information", INDEX(Table15[Entire Service Line Classification], MATCH(SUMIFS(Table15[Unique ID],Table15[System-Owned Portion],E544,Table15[If Material Anything Other than "Lead" in Column E,Was Material Ever Previously Lead?],G544,Table15[Customer-Owned Portion],O544),Table15[Unique ID],0),0)))</f>
        <v>Non-lead</v>
      </c>
      <c r="X544"/>
    </row>
    <row r="545" spans="2:24" ht="30" x14ac:dyDescent="0.25">
      <c r="B545" s="145" t="s">
        <v>5693</v>
      </c>
      <c r="C545" s="31" t="s">
        <v>13290</v>
      </c>
      <c r="D545" s="31"/>
      <c r="E545" s="43" t="s">
        <v>52</v>
      </c>
      <c r="F545" s="42" t="s">
        <v>34</v>
      </c>
      <c r="G545" s="83" t="s">
        <v>34</v>
      </c>
      <c r="H545" s="168">
        <v>45114</v>
      </c>
      <c r="I545" s="31"/>
      <c r="J545" s="83" t="s">
        <v>188</v>
      </c>
      <c r="K545" s="31" t="s">
        <v>34</v>
      </c>
      <c r="L545" s="31"/>
      <c r="M545" s="168"/>
      <c r="N545" s="147"/>
      <c r="O545" s="43" t="s">
        <v>52</v>
      </c>
      <c r="P545" s="171">
        <v>45114</v>
      </c>
      <c r="Q545" s="31"/>
      <c r="R545" s="83" t="s">
        <v>188</v>
      </c>
      <c r="S545" s="31" t="s">
        <v>34</v>
      </c>
      <c r="T545" s="31"/>
      <c r="U545" s="168"/>
      <c r="V545" s="149"/>
      <c r="W545" s="140" t="str" cm="1">
        <f t="array" ref="W545">IF(SUM(LEN(B545:V545))=0,"",IF(OR(OR(ISBLANK(F545),SUM(LEN(C545),LEN(D545))=0),AND(NOT(E545="Unknown"),ISBLANK(J545)),AND(NOT(O545="Unknown"),ISBLANK(R545))),"Missing Information", INDEX(Table15[Entire Service Line Classification], MATCH(SUMIFS(Table15[Unique ID],Table15[System-Owned Portion],E545,Table15[If Material Anything Other than "Lead" in Column E,Was Material Ever Previously Lead?],G545,Table15[Customer-Owned Portion],O545),Table15[Unique ID],0),0)))</f>
        <v>Non-lead</v>
      </c>
      <c r="X545"/>
    </row>
    <row r="546" spans="2:24" ht="30" x14ac:dyDescent="0.25">
      <c r="B546" s="145" t="s">
        <v>5703</v>
      </c>
      <c r="C546" s="31" t="s">
        <v>13300</v>
      </c>
      <c r="D546" s="31"/>
      <c r="E546" s="43" t="s">
        <v>52</v>
      </c>
      <c r="F546" s="42" t="s">
        <v>34</v>
      </c>
      <c r="G546" s="83" t="s">
        <v>34</v>
      </c>
      <c r="H546" s="168">
        <v>45114</v>
      </c>
      <c r="I546" s="31"/>
      <c r="J546" s="83" t="s">
        <v>188</v>
      </c>
      <c r="K546" s="31" t="s">
        <v>34</v>
      </c>
      <c r="L546" s="31"/>
      <c r="M546" s="168"/>
      <c r="N546" s="147"/>
      <c r="O546" s="43" t="s">
        <v>52</v>
      </c>
      <c r="P546" s="171">
        <v>45114</v>
      </c>
      <c r="Q546" s="31"/>
      <c r="R546" s="83" t="s">
        <v>188</v>
      </c>
      <c r="S546" s="31" t="s">
        <v>34</v>
      </c>
      <c r="T546" s="31"/>
      <c r="U546" s="168"/>
      <c r="V546" s="149"/>
      <c r="W546" s="140" t="str" cm="1">
        <f t="array" ref="W546">IF(SUM(LEN(B546:V546))=0,"",IF(OR(OR(ISBLANK(F546),SUM(LEN(C546),LEN(D546))=0),AND(NOT(E546="Unknown"),ISBLANK(J546)),AND(NOT(O546="Unknown"),ISBLANK(R546))),"Missing Information", INDEX(Table15[Entire Service Line Classification], MATCH(SUMIFS(Table15[Unique ID],Table15[System-Owned Portion],E546,Table15[If Material Anything Other than "Lead" in Column E,Was Material Ever Previously Lead?],G546,Table15[Customer-Owned Portion],O546),Table15[Unique ID],0),0)))</f>
        <v>Non-lead</v>
      </c>
      <c r="X546"/>
    </row>
    <row r="547" spans="2:24" ht="30" x14ac:dyDescent="0.25">
      <c r="B547" s="145" t="s">
        <v>5840</v>
      </c>
      <c r="C547" s="31" t="s">
        <v>13438</v>
      </c>
      <c r="D547" s="31"/>
      <c r="E547" s="43" t="s">
        <v>52</v>
      </c>
      <c r="F547" s="42" t="s">
        <v>34</v>
      </c>
      <c r="G547" s="83" t="s">
        <v>34</v>
      </c>
      <c r="H547" s="168">
        <v>45114</v>
      </c>
      <c r="I547" s="31"/>
      <c r="J547" s="83" t="s">
        <v>188</v>
      </c>
      <c r="K547" s="31" t="s">
        <v>34</v>
      </c>
      <c r="L547" s="31"/>
      <c r="M547" s="168"/>
      <c r="N547" s="147"/>
      <c r="O547" s="43" t="s">
        <v>52</v>
      </c>
      <c r="P547" s="171">
        <v>45114</v>
      </c>
      <c r="Q547" s="31"/>
      <c r="R547" s="83" t="s">
        <v>188</v>
      </c>
      <c r="S547" s="31" t="s">
        <v>34</v>
      </c>
      <c r="T547" s="31"/>
      <c r="U547" s="168"/>
      <c r="V547" s="149"/>
      <c r="W547" s="140" t="str" cm="1">
        <f t="array" ref="W547">IF(SUM(LEN(B547:V547))=0,"",IF(OR(OR(ISBLANK(F547),SUM(LEN(C547),LEN(D547))=0),AND(NOT(E547="Unknown"),ISBLANK(J547)),AND(NOT(O547="Unknown"),ISBLANK(R547))),"Missing Information", INDEX(Table15[Entire Service Line Classification], MATCH(SUMIFS(Table15[Unique ID],Table15[System-Owned Portion],E547,Table15[If Material Anything Other than "Lead" in Column E,Was Material Ever Previously Lead?],G547,Table15[Customer-Owned Portion],O547),Table15[Unique ID],0),0)))</f>
        <v>Non-lead</v>
      </c>
      <c r="X547"/>
    </row>
    <row r="548" spans="2:24" ht="30" x14ac:dyDescent="0.25">
      <c r="B548" s="145" t="s">
        <v>1757</v>
      </c>
      <c r="C548" s="31" t="s">
        <v>9181</v>
      </c>
      <c r="D548" s="31"/>
      <c r="E548" s="43" t="s">
        <v>52</v>
      </c>
      <c r="F548" s="42" t="s">
        <v>34</v>
      </c>
      <c r="G548" s="83" t="s">
        <v>34</v>
      </c>
      <c r="H548" s="168">
        <v>45113</v>
      </c>
      <c r="I548" s="31"/>
      <c r="J548" s="83" t="s">
        <v>188</v>
      </c>
      <c r="K548" s="31" t="s">
        <v>34</v>
      </c>
      <c r="L548" s="31"/>
      <c r="M548" s="168"/>
      <c r="N548" s="147"/>
      <c r="O548" s="43" t="s">
        <v>52</v>
      </c>
      <c r="P548" s="171">
        <v>45113</v>
      </c>
      <c r="Q548" s="31"/>
      <c r="R548" s="83" t="s">
        <v>188</v>
      </c>
      <c r="S548" s="31" t="s">
        <v>34</v>
      </c>
      <c r="T548" s="31"/>
      <c r="U548" s="168"/>
      <c r="V548" s="149"/>
      <c r="W548" s="140" t="str" cm="1">
        <f t="array" ref="W548">IF(SUM(LEN(B548:V548))=0,"",IF(OR(OR(ISBLANK(F548),SUM(LEN(C548),LEN(D548))=0),AND(NOT(E548="Unknown"),ISBLANK(J548)),AND(NOT(O548="Unknown"),ISBLANK(R548))),"Missing Information", INDEX(Table15[Entire Service Line Classification], MATCH(SUMIFS(Table15[Unique ID],Table15[System-Owned Portion],E548,Table15[If Material Anything Other than "Lead" in Column E,Was Material Ever Previously Lead?],G548,Table15[Customer-Owned Portion],O548),Table15[Unique ID],0),0)))</f>
        <v>Non-lead</v>
      </c>
      <c r="X548"/>
    </row>
    <row r="549" spans="2:24" ht="30" x14ac:dyDescent="0.25">
      <c r="B549" s="145" t="s">
        <v>4458</v>
      </c>
      <c r="C549" s="31" t="s">
        <v>12051</v>
      </c>
      <c r="D549" s="31"/>
      <c r="E549" s="43" t="s">
        <v>52</v>
      </c>
      <c r="F549" s="42" t="s">
        <v>34</v>
      </c>
      <c r="G549" s="83" t="s">
        <v>34</v>
      </c>
      <c r="H549" s="168">
        <v>45113</v>
      </c>
      <c r="I549" s="31"/>
      <c r="J549" s="83" t="s">
        <v>188</v>
      </c>
      <c r="K549" s="31" t="s">
        <v>34</v>
      </c>
      <c r="L549" s="31"/>
      <c r="M549" s="168"/>
      <c r="N549" s="147"/>
      <c r="O549" s="43" t="s">
        <v>52</v>
      </c>
      <c r="P549" s="171">
        <v>45113</v>
      </c>
      <c r="Q549" s="31"/>
      <c r="R549" s="83" t="s">
        <v>188</v>
      </c>
      <c r="S549" s="31" t="s">
        <v>34</v>
      </c>
      <c r="T549" s="31"/>
      <c r="U549" s="168"/>
      <c r="V549" s="149"/>
      <c r="W549" s="140" t="str" cm="1">
        <f t="array" ref="W549">IF(SUM(LEN(B549:V549))=0,"",IF(OR(OR(ISBLANK(F549),SUM(LEN(C549),LEN(D549))=0),AND(NOT(E549="Unknown"),ISBLANK(J549)),AND(NOT(O549="Unknown"),ISBLANK(R549))),"Missing Information", INDEX(Table15[Entire Service Line Classification], MATCH(SUMIFS(Table15[Unique ID],Table15[System-Owned Portion],E549,Table15[If Material Anything Other than "Lead" in Column E,Was Material Ever Previously Lead?],G549,Table15[Customer-Owned Portion],O549),Table15[Unique ID],0),0)))</f>
        <v>Non-lead</v>
      </c>
      <c r="X549"/>
    </row>
    <row r="550" spans="2:24" ht="30" x14ac:dyDescent="0.25">
      <c r="B550" s="145" t="s">
        <v>4464</v>
      </c>
      <c r="C550" s="31" t="s">
        <v>12056</v>
      </c>
      <c r="D550" s="31"/>
      <c r="E550" s="43" t="s">
        <v>52</v>
      </c>
      <c r="F550" s="42" t="s">
        <v>34</v>
      </c>
      <c r="G550" s="83" t="s">
        <v>34</v>
      </c>
      <c r="H550" s="168">
        <v>45113</v>
      </c>
      <c r="I550" s="31"/>
      <c r="J550" s="83" t="s">
        <v>188</v>
      </c>
      <c r="K550" s="31" t="s">
        <v>34</v>
      </c>
      <c r="L550" s="31"/>
      <c r="M550" s="168"/>
      <c r="N550" s="147"/>
      <c r="O550" s="43" t="s">
        <v>52</v>
      </c>
      <c r="P550" s="171">
        <v>45113</v>
      </c>
      <c r="Q550" s="31"/>
      <c r="R550" s="83" t="s">
        <v>188</v>
      </c>
      <c r="S550" s="31" t="s">
        <v>34</v>
      </c>
      <c r="T550" s="31"/>
      <c r="U550" s="168"/>
      <c r="V550" s="149"/>
      <c r="W550" s="140" t="str" cm="1">
        <f t="array" ref="W550">IF(SUM(LEN(B550:V550))=0,"",IF(OR(OR(ISBLANK(F550),SUM(LEN(C550),LEN(D550))=0),AND(NOT(E550="Unknown"),ISBLANK(J550)),AND(NOT(O550="Unknown"),ISBLANK(R550))),"Missing Information", INDEX(Table15[Entire Service Line Classification], MATCH(SUMIFS(Table15[Unique ID],Table15[System-Owned Portion],E550,Table15[If Material Anything Other than "Lead" in Column E,Was Material Ever Previously Lead?],G550,Table15[Customer-Owned Portion],O550),Table15[Unique ID],0),0)))</f>
        <v>Non-lead</v>
      </c>
      <c r="X550"/>
    </row>
    <row r="551" spans="2:24" ht="30" x14ac:dyDescent="0.25">
      <c r="B551" s="145" t="s">
        <v>4616</v>
      </c>
      <c r="C551" s="31" t="s">
        <v>12212</v>
      </c>
      <c r="D551" s="31"/>
      <c r="E551" s="43" t="s">
        <v>52</v>
      </c>
      <c r="F551" s="42" t="s">
        <v>34</v>
      </c>
      <c r="G551" s="83" t="s">
        <v>34</v>
      </c>
      <c r="H551" s="168">
        <v>45113</v>
      </c>
      <c r="I551" s="31"/>
      <c r="J551" s="83" t="s">
        <v>188</v>
      </c>
      <c r="K551" s="31" t="s">
        <v>34</v>
      </c>
      <c r="L551" s="31"/>
      <c r="M551" s="168"/>
      <c r="N551" s="147"/>
      <c r="O551" s="43" t="s">
        <v>52</v>
      </c>
      <c r="P551" s="171">
        <v>45113</v>
      </c>
      <c r="Q551" s="31"/>
      <c r="R551" s="83" t="s">
        <v>188</v>
      </c>
      <c r="S551" s="31" t="s">
        <v>34</v>
      </c>
      <c r="T551" s="31"/>
      <c r="U551" s="168"/>
      <c r="V551" s="149"/>
      <c r="W551" s="140" t="str" cm="1">
        <f t="array" ref="W551">IF(SUM(LEN(B551:V551))=0,"",IF(OR(OR(ISBLANK(F551),SUM(LEN(C551),LEN(D551))=0),AND(NOT(E551="Unknown"),ISBLANK(J551)),AND(NOT(O551="Unknown"),ISBLANK(R551))),"Missing Information", INDEX(Table15[Entire Service Line Classification], MATCH(SUMIFS(Table15[Unique ID],Table15[System-Owned Portion],E551,Table15[If Material Anything Other than "Lead" in Column E,Was Material Ever Previously Lead?],G551,Table15[Customer-Owned Portion],O551),Table15[Unique ID],0),0)))</f>
        <v>Non-lead</v>
      </c>
      <c r="X551"/>
    </row>
    <row r="552" spans="2:24" ht="30" x14ac:dyDescent="0.25">
      <c r="B552" s="145" t="s">
        <v>5702</v>
      </c>
      <c r="C552" s="31" t="s">
        <v>13299</v>
      </c>
      <c r="D552" s="31"/>
      <c r="E552" s="43" t="s">
        <v>52</v>
      </c>
      <c r="F552" s="42" t="s">
        <v>34</v>
      </c>
      <c r="G552" s="83" t="s">
        <v>34</v>
      </c>
      <c r="H552" s="168">
        <v>45113</v>
      </c>
      <c r="I552" s="31"/>
      <c r="J552" s="83" t="s">
        <v>188</v>
      </c>
      <c r="K552" s="31" t="s">
        <v>34</v>
      </c>
      <c r="L552" s="31"/>
      <c r="M552" s="168"/>
      <c r="N552" s="147"/>
      <c r="O552" s="43" t="s">
        <v>52</v>
      </c>
      <c r="P552" s="171">
        <v>45113</v>
      </c>
      <c r="Q552" s="31"/>
      <c r="R552" s="83" t="s">
        <v>188</v>
      </c>
      <c r="S552" s="31" t="s">
        <v>34</v>
      </c>
      <c r="T552" s="31"/>
      <c r="U552" s="168"/>
      <c r="V552" s="149"/>
      <c r="W552" s="140" t="str" cm="1">
        <f t="array" ref="W552">IF(SUM(LEN(B552:V552))=0,"",IF(OR(OR(ISBLANK(F552),SUM(LEN(C552),LEN(D552))=0),AND(NOT(E552="Unknown"),ISBLANK(J552)),AND(NOT(O552="Unknown"),ISBLANK(R552))),"Missing Information", INDEX(Table15[Entire Service Line Classification], MATCH(SUMIFS(Table15[Unique ID],Table15[System-Owned Portion],E552,Table15[If Material Anything Other than "Lead" in Column E,Was Material Ever Previously Lead?],G552,Table15[Customer-Owned Portion],O552),Table15[Unique ID],0),0)))</f>
        <v>Non-lead</v>
      </c>
      <c r="X552"/>
    </row>
    <row r="553" spans="2:24" ht="30" x14ac:dyDescent="0.25">
      <c r="B553" s="145" t="s">
        <v>5102</v>
      </c>
      <c r="C553" s="31" t="s">
        <v>12699</v>
      </c>
      <c r="D553" s="31"/>
      <c r="E553" s="43" t="s">
        <v>52</v>
      </c>
      <c r="F553" s="42" t="s">
        <v>34</v>
      </c>
      <c r="G553" s="83" t="s">
        <v>34</v>
      </c>
      <c r="H553" s="168">
        <v>45112</v>
      </c>
      <c r="I553" s="31"/>
      <c r="J553" s="83" t="s">
        <v>188</v>
      </c>
      <c r="K553" s="31" t="s">
        <v>34</v>
      </c>
      <c r="L553" s="31"/>
      <c r="M553" s="168"/>
      <c r="N553" s="147"/>
      <c r="O553" s="43" t="s">
        <v>52</v>
      </c>
      <c r="P553" s="171">
        <v>45112</v>
      </c>
      <c r="Q553" s="31"/>
      <c r="R553" s="83" t="s">
        <v>188</v>
      </c>
      <c r="S553" s="31" t="s">
        <v>34</v>
      </c>
      <c r="T553" s="31"/>
      <c r="U553" s="168"/>
      <c r="V553" s="149"/>
      <c r="W553" s="140" t="str" cm="1">
        <f t="array" ref="W553">IF(SUM(LEN(B553:V553))=0,"",IF(OR(OR(ISBLANK(F553),SUM(LEN(C553),LEN(D553))=0),AND(NOT(E553="Unknown"),ISBLANK(J553)),AND(NOT(O553="Unknown"),ISBLANK(R553))),"Missing Information", INDEX(Table15[Entire Service Line Classification], MATCH(SUMIFS(Table15[Unique ID],Table15[System-Owned Portion],E553,Table15[If Material Anything Other than "Lead" in Column E,Was Material Ever Previously Lead?],G553,Table15[Customer-Owned Portion],O553),Table15[Unique ID],0),0)))</f>
        <v>Non-lead</v>
      </c>
      <c r="X553"/>
    </row>
    <row r="554" spans="2:24" ht="30" x14ac:dyDescent="0.25">
      <c r="B554" s="145" t="s">
        <v>5103</v>
      </c>
      <c r="C554" s="31" t="s">
        <v>12700</v>
      </c>
      <c r="D554" s="31"/>
      <c r="E554" s="43" t="s">
        <v>52</v>
      </c>
      <c r="F554" s="42" t="s">
        <v>34</v>
      </c>
      <c r="G554" s="83" t="s">
        <v>34</v>
      </c>
      <c r="H554" s="168">
        <v>45112</v>
      </c>
      <c r="I554" s="31"/>
      <c r="J554" s="83" t="s">
        <v>188</v>
      </c>
      <c r="K554" s="31" t="s">
        <v>34</v>
      </c>
      <c r="L554" s="31"/>
      <c r="M554" s="168"/>
      <c r="N554" s="147"/>
      <c r="O554" s="43" t="s">
        <v>52</v>
      </c>
      <c r="P554" s="171">
        <v>45112</v>
      </c>
      <c r="Q554" s="31"/>
      <c r="R554" s="83" t="s">
        <v>188</v>
      </c>
      <c r="S554" s="31" t="s">
        <v>34</v>
      </c>
      <c r="T554" s="31"/>
      <c r="U554" s="168"/>
      <c r="V554" s="149"/>
      <c r="W554" s="140" t="str" cm="1">
        <f t="array" ref="W554">IF(SUM(LEN(B554:V554))=0,"",IF(OR(OR(ISBLANK(F554),SUM(LEN(C554),LEN(D554))=0),AND(NOT(E554="Unknown"),ISBLANK(J554)),AND(NOT(O554="Unknown"),ISBLANK(R554))),"Missing Information", INDEX(Table15[Entire Service Line Classification], MATCH(SUMIFS(Table15[Unique ID],Table15[System-Owned Portion],E554,Table15[If Material Anything Other than "Lead" in Column E,Was Material Ever Previously Lead?],G554,Table15[Customer-Owned Portion],O554),Table15[Unique ID],0),0)))</f>
        <v>Non-lead</v>
      </c>
      <c r="X554"/>
    </row>
    <row r="555" spans="2:24" ht="30" x14ac:dyDescent="0.25">
      <c r="B555" s="145" t="s">
        <v>5104</v>
      </c>
      <c r="C555" s="31" t="s">
        <v>12701</v>
      </c>
      <c r="D555" s="31"/>
      <c r="E555" s="43" t="s">
        <v>52</v>
      </c>
      <c r="F555" s="42" t="s">
        <v>34</v>
      </c>
      <c r="G555" s="83" t="s">
        <v>34</v>
      </c>
      <c r="H555" s="168">
        <v>45112</v>
      </c>
      <c r="I555" s="31"/>
      <c r="J555" s="83" t="s">
        <v>188</v>
      </c>
      <c r="K555" s="31" t="s">
        <v>34</v>
      </c>
      <c r="L555" s="31"/>
      <c r="M555" s="168"/>
      <c r="N555" s="147"/>
      <c r="O555" s="43" t="s">
        <v>52</v>
      </c>
      <c r="P555" s="171">
        <v>45112</v>
      </c>
      <c r="Q555" s="31"/>
      <c r="R555" s="83" t="s">
        <v>188</v>
      </c>
      <c r="S555" s="31" t="s">
        <v>34</v>
      </c>
      <c r="T555" s="31"/>
      <c r="U555" s="168"/>
      <c r="V555" s="149"/>
      <c r="W555" s="140" t="str" cm="1">
        <f t="array" ref="W555">IF(SUM(LEN(B555:V555))=0,"",IF(OR(OR(ISBLANK(F555),SUM(LEN(C555),LEN(D555))=0),AND(NOT(E555="Unknown"),ISBLANK(J555)),AND(NOT(O555="Unknown"),ISBLANK(R555))),"Missing Information", INDEX(Table15[Entire Service Line Classification], MATCH(SUMIFS(Table15[Unique ID],Table15[System-Owned Portion],E555,Table15[If Material Anything Other than "Lead" in Column E,Was Material Ever Previously Lead?],G555,Table15[Customer-Owned Portion],O555),Table15[Unique ID],0),0)))</f>
        <v>Non-lead</v>
      </c>
      <c r="X555"/>
    </row>
    <row r="556" spans="2:24" ht="30" x14ac:dyDescent="0.25">
      <c r="B556" s="145" t="s">
        <v>5509</v>
      </c>
      <c r="C556" s="31" t="s">
        <v>13106</v>
      </c>
      <c r="D556" s="31"/>
      <c r="E556" s="43" t="s">
        <v>52</v>
      </c>
      <c r="F556" s="42" t="s">
        <v>34</v>
      </c>
      <c r="G556" s="83" t="s">
        <v>34</v>
      </c>
      <c r="H556" s="168">
        <v>45112</v>
      </c>
      <c r="I556" s="31"/>
      <c r="J556" s="83" t="s">
        <v>188</v>
      </c>
      <c r="K556" s="31" t="s">
        <v>34</v>
      </c>
      <c r="L556" s="31"/>
      <c r="M556" s="168"/>
      <c r="N556" s="147"/>
      <c r="O556" s="43" t="s">
        <v>52</v>
      </c>
      <c r="P556" s="171">
        <v>45112</v>
      </c>
      <c r="Q556" s="31"/>
      <c r="R556" s="83" t="s">
        <v>188</v>
      </c>
      <c r="S556" s="31" t="s">
        <v>34</v>
      </c>
      <c r="T556" s="31"/>
      <c r="U556" s="168"/>
      <c r="V556" s="149"/>
      <c r="W556" s="140" t="str" cm="1">
        <f t="array" ref="W556">IF(SUM(LEN(B556:V556))=0,"",IF(OR(OR(ISBLANK(F556),SUM(LEN(C556),LEN(D556))=0),AND(NOT(E556="Unknown"),ISBLANK(J556)),AND(NOT(O556="Unknown"),ISBLANK(R556))),"Missing Information", INDEX(Table15[Entire Service Line Classification], MATCH(SUMIFS(Table15[Unique ID],Table15[System-Owned Portion],E556,Table15[If Material Anything Other than "Lead" in Column E,Was Material Ever Previously Lead?],G556,Table15[Customer-Owned Portion],O556),Table15[Unique ID],0),0)))</f>
        <v>Non-lead</v>
      </c>
      <c r="X556"/>
    </row>
    <row r="557" spans="2:24" ht="30" x14ac:dyDescent="0.25">
      <c r="B557" s="145" t="s">
        <v>5694</v>
      </c>
      <c r="C557" s="31" t="s">
        <v>13291</v>
      </c>
      <c r="D557" s="31"/>
      <c r="E557" s="43" t="s">
        <v>52</v>
      </c>
      <c r="F557" s="42" t="s">
        <v>34</v>
      </c>
      <c r="G557" s="83" t="s">
        <v>34</v>
      </c>
      <c r="H557" s="168">
        <v>45112</v>
      </c>
      <c r="I557" s="31"/>
      <c r="J557" s="83" t="s">
        <v>188</v>
      </c>
      <c r="K557" s="31" t="s">
        <v>34</v>
      </c>
      <c r="L557" s="31"/>
      <c r="M557" s="168"/>
      <c r="N557" s="147"/>
      <c r="O557" s="43" t="s">
        <v>52</v>
      </c>
      <c r="P557" s="171">
        <v>45112</v>
      </c>
      <c r="Q557" s="31"/>
      <c r="R557" s="83" t="s">
        <v>188</v>
      </c>
      <c r="S557" s="31" t="s">
        <v>34</v>
      </c>
      <c r="T557" s="31"/>
      <c r="U557" s="168"/>
      <c r="V557" s="149"/>
      <c r="W557" s="140" t="str" cm="1">
        <f t="array" ref="W557">IF(SUM(LEN(B557:V557))=0,"",IF(OR(OR(ISBLANK(F557),SUM(LEN(C557),LEN(D557))=0),AND(NOT(E557="Unknown"),ISBLANK(J557)),AND(NOT(O557="Unknown"),ISBLANK(R557))),"Missing Information", INDEX(Table15[Entire Service Line Classification], MATCH(SUMIFS(Table15[Unique ID],Table15[System-Owned Portion],E557,Table15[If Material Anything Other than "Lead" in Column E,Was Material Ever Previously Lead?],G557,Table15[Customer-Owned Portion],O557),Table15[Unique ID],0),0)))</f>
        <v>Non-lead</v>
      </c>
      <c r="X557"/>
    </row>
    <row r="558" spans="2:24" ht="30" x14ac:dyDescent="0.25">
      <c r="B558" s="145" t="s">
        <v>5704</v>
      </c>
      <c r="C558" s="31" t="s">
        <v>13301</v>
      </c>
      <c r="D558" s="31"/>
      <c r="E558" s="43" t="s">
        <v>52</v>
      </c>
      <c r="F558" s="42" t="s">
        <v>34</v>
      </c>
      <c r="G558" s="83" t="s">
        <v>34</v>
      </c>
      <c r="H558" s="168">
        <v>45112</v>
      </c>
      <c r="I558" s="31"/>
      <c r="J558" s="83" t="s">
        <v>188</v>
      </c>
      <c r="K558" s="31" t="s">
        <v>34</v>
      </c>
      <c r="L558" s="31"/>
      <c r="M558" s="168"/>
      <c r="N558" s="147"/>
      <c r="O558" s="43" t="s">
        <v>52</v>
      </c>
      <c r="P558" s="171">
        <v>45112</v>
      </c>
      <c r="Q558" s="31"/>
      <c r="R558" s="83" t="s">
        <v>188</v>
      </c>
      <c r="S558" s="31" t="s">
        <v>34</v>
      </c>
      <c r="T558" s="31"/>
      <c r="U558" s="168"/>
      <c r="V558" s="149"/>
      <c r="W558" s="140" t="str" cm="1">
        <f t="array" ref="W558">IF(SUM(LEN(B558:V558))=0,"",IF(OR(OR(ISBLANK(F558),SUM(LEN(C558),LEN(D558))=0),AND(NOT(E558="Unknown"),ISBLANK(J558)),AND(NOT(O558="Unknown"),ISBLANK(R558))),"Missing Information", INDEX(Table15[Entire Service Line Classification], MATCH(SUMIFS(Table15[Unique ID],Table15[System-Owned Portion],E558,Table15[If Material Anything Other than "Lead" in Column E,Was Material Ever Previously Lead?],G558,Table15[Customer-Owned Portion],O558),Table15[Unique ID],0),0)))</f>
        <v>Non-lead</v>
      </c>
      <c r="X558"/>
    </row>
    <row r="559" spans="2:24" ht="30" x14ac:dyDescent="0.25">
      <c r="B559" s="145" t="s">
        <v>5839</v>
      </c>
      <c r="C559" s="31" t="s">
        <v>13437</v>
      </c>
      <c r="D559" s="31"/>
      <c r="E559" s="43" t="s">
        <v>52</v>
      </c>
      <c r="F559" s="42" t="s">
        <v>34</v>
      </c>
      <c r="G559" s="83" t="s">
        <v>34</v>
      </c>
      <c r="H559" s="168">
        <v>45112</v>
      </c>
      <c r="I559" s="31"/>
      <c r="J559" s="83" t="s">
        <v>188</v>
      </c>
      <c r="K559" s="31" t="s">
        <v>34</v>
      </c>
      <c r="L559" s="31"/>
      <c r="M559" s="168"/>
      <c r="N559" s="147"/>
      <c r="O559" s="43" t="s">
        <v>52</v>
      </c>
      <c r="P559" s="171">
        <v>45112</v>
      </c>
      <c r="Q559" s="31"/>
      <c r="R559" s="83" t="s">
        <v>188</v>
      </c>
      <c r="S559" s="31" t="s">
        <v>34</v>
      </c>
      <c r="T559" s="31"/>
      <c r="U559" s="168"/>
      <c r="V559" s="149"/>
      <c r="W559" s="140" t="str" cm="1">
        <f t="array" ref="W559">IF(SUM(LEN(B559:V559))=0,"",IF(OR(OR(ISBLANK(F559),SUM(LEN(C559),LEN(D559))=0),AND(NOT(E559="Unknown"),ISBLANK(J559)),AND(NOT(O559="Unknown"),ISBLANK(R559))),"Missing Information", INDEX(Table15[Entire Service Line Classification], MATCH(SUMIFS(Table15[Unique ID],Table15[System-Owned Portion],E559,Table15[If Material Anything Other than "Lead" in Column E,Was Material Ever Previously Lead?],G559,Table15[Customer-Owned Portion],O559),Table15[Unique ID],0),0)))</f>
        <v>Non-lead</v>
      </c>
      <c r="X559"/>
    </row>
    <row r="560" spans="2:24" ht="30" x14ac:dyDescent="0.25">
      <c r="B560" s="145" t="s">
        <v>6436</v>
      </c>
      <c r="C560" s="31" t="s">
        <v>14040</v>
      </c>
      <c r="D560" s="31"/>
      <c r="E560" s="43" t="s">
        <v>52</v>
      </c>
      <c r="F560" s="42" t="s">
        <v>34</v>
      </c>
      <c r="G560" s="83" t="s">
        <v>34</v>
      </c>
      <c r="H560" s="168">
        <v>45112</v>
      </c>
      <c r="I560" s="31"/>
      <c r="J560" s="83" t="s">
        <v>188</v>
      </c>
      <c r="K560" s="31" t="s">
        <v>34</v>
      </c>
      <c r="L560" s="31"/>
      <c r="M560" s="168"/>
      <c r="N560" s="147"/>
      <c r="O560" s="43" t="s">
        <v>52</v>
      </c>
      <c r="P560" s="171">
        <v>45112</v>
      </c>
      <c r="Q560" s="31"/>
      <c r="R560" s="83" t="s">
        <v>188</v>
      </c>
      <c r="S560" s="31" t="s">
        <v>34</v>
      </c>
      <c r="T560" s="31"/>
      <c r="U560" s="168"/>
      <c r="V560" s="149"/>
      <c r="W560" s="140" t="str" cm="1">
        <f t="array" ref="W560">IF(SUM(LEN(B560:V560))=0,"",IF(OR(OR(ISBLANK(F560),SUM(LEN(C560),LEN(D560))=0),AND(NOT(E560="Unknown"),ISBLANK(J560)),AND(NOT(O560="Unknown"),ISBLANK(R560))),"Missing Information", INDEX(Table15[Entire Service Line Classification], MATCH(SUMIFS(Table15[Unique ID],Table15[System-Owned Portion],E560,Table15[If Material Anything Other than "Lead" in Column E,Was Material Ever Previously Lead?],G560,Table15[Customer-Owned Portion],O560),Table15[Unique ID],0),0)))</f>
        <v>Non-lead</v>
      </c>
      <c r="X560"/>
    </row>
    <row r="561" spans="2:24" ht="30" x14ac:dyDescent="0.25">
      <c r="B561" s="145" t="s">
        <v>1758</v>
      </c>
      <c r="C561" s="31" t="s">
        <v>9182</v>
      </c>
      <c r="D561" s="31"/>
      <c r="E561" s="43" t="s">
        <v>52</v>
      </c>
      <c r="F561" s="42" t="s">
        <v>34</v>
      </c>
      <c r="G561" s="83" t="s">
        <v>34</v>
      </c>
      <c r="H561" s="168">
        <v>45110</v>
      </c>
      <c r="I561" s="31"/>
      <c r="J561" s="83" t="s">
        <v>188</v>
      </c>
      <c r="K561" s="31" t="s">
        <v>34</v>
      </c>
      <c r="L561" s="31"/>
      <c r="M561" s="168"/>
      <c r="N561" s="147"/>
      <c r="O561" s="43" t="s">
        <v>52</v>
      </c>
      <c r="P561" s="171">
        <v>45110</v>
      </c>
      <c r="Q561" s="31"/>
      <c r="R561" s="83" t="s">
        <v>188</v>
      </c>
      <c r="S561" s="31" t="s">
        <v>34</v>
      </c>
      <c r="T561" s="31"/>
      <c r="U561" s="168"/>
      <c r="V561" s="149"/>
      <c r="W561" s="140" t="str" cm="1">
        <f t="array" ref="W561">IF(SUM(LEN(B561:V561))=0,"",IF(OR(OR(ISBLANK(F561),SUM(LEN(C561),LEN(D561))=0),AND(NOT(E561="Unknown"),ISBLANK(J561)),AND(NOT(O561="Unknown"),ISBLANK(R561))),"Missing Information", INDEX(Table15[Entire Service Line Classification], MATCH(SUMIFS(Table15[Unique ID],Table15[System-Owned Portion],E561,Table15[If Material Anything Other than "Lead" in Column E,Was Material Ever Previously Lead?],G561,Table15[Customer-Owned Portion],O561),Table15[Unique ID],0),0)))</f>
        <v>Non-lead</v>
      </c>
      <c r="X561"/>
    </row>
    <row r="562" spans="2:24" ht="30" x14ac:dyDescent="0.25">
      <c r="B562" s="145" t="s">
        <v>1844</v>
      </c>
      <c r="C562" s="31" t="s">
        <v>9268</v>
      </c>
      <c r="D562" s="31"/>
      <c r="E562" s="43" t="s">
        <v>52</v>
      </c>
      <c r="F562" s="42" t="s">
        <v>34</v>
      </c>
      <c r="G562" s="83" t="s">
        <v>34</v>
      </c>
      <c r="H562" s="168">
        <v>45110</v>
      </c>
      <c r="I562" s="31"/>
      <c r="J562" s="83" t="s">
        <v>188</v>
      </c>
      <c r="K562" s="31" t="s">
        <v>34</v>
      </c>
      <c r="L562" s="31"/>
      <c r="M562" s="168"/>
      <c r="N562" s="147"/>
      <c r="O562" s="43" t="s">
        <v>52</v>
      </c>
      <c r="P562" s="171">
        <v>45110</v>
      </c>
      <c r="Q562" s="31"/>
      <c r="R562" s="83" t="s">
        <v>188</v>
      </c>
      <c r="S562" s="31" t="s">
        <v>34</v>
      </c>
      <c r="T562" s="31"/>
      <c r="U562" s="168"/>
      <c r="V562" s="149"/>
      <c r="W562" s="140" t="str" cm="1">
        <f t="array" ref="W562">IF(SUM(LEN(B562:V562))=0,"",IF(OR(OR(ISBLANK(F562),SUM(LEN(C562),LEN(D562))=0),AND(NOT(E562="Unknown"),ISBLANK(J562)),AND(NOT(O562="Unknown"),ISBLANK(R562))),"Missing Information", INDEX(Table15[Entire Service Line Classification], MATCH(SUMIFS(Table15[Unique ID],Table15[System-Owned Portion],E562,Table15[If Material Anything Other than "Lead" in Column E,Was Material Ever Previously Lead?],G562,Table15[Customer-Owned Portion],O562),Table15[Unique ID],0),0)))</f>
        <v>Non-lead</v>
      </c>
      <c r="X562"/>
    </row>
    <row r="563" spans="2:24" ht="30" x14ac:dyDescent="0.25">
      <c r="B563" s="145" t="s">
        <v>1845</v>
      </c>
      <c r="C563" s="31" t="s">
        <v>9269</v>
      </c>
      <c r="D563" s="31"/>
      <c r="E563" s="43" t="s">
        <v>52</v>
      </c>
      <c r="F563" s="42" t="s">
        <v>34</v>
      </c>
      <c r="G563" s="83" t="s">
        <v>34</v>
      </c>
      <c r="H563" s="168">
        <v>45110</v>
      </c>
      <c r="I563" s="31"/>
      <c r="J563" s="83" t="s">
        <v>188</v>
      </c>
      <c r="K563" s="31" t="s">
        <v>34</v>
      </c>
      <c r="L563" s="31"/>
      <c r="M563" s="168"/>
      <c r="N563" s="147"/>
      <c r="O563" s="43" t="s">
        <v>52</v>
      </c>
      <c r="P563" s="171">
        <v>45110</v>
      </c>
      <c r="Q563" s="31"/>
      <c r="R563" s="83" t="s">
        <v>188</v>
      </c>
      <c r="S563" s="31" t="s">
        <v>34</v>
      </c>
      <c r="T563" s="31"/>
      <c r="U563" s="168"/>
      <c r="V563" s="149"/>
      <c r="W563" s="140" t="str" cm="1">
        <f t="array" ref="W563">IF(SUM(LEN(B563:V563))=0,"",IF(OR(OR(ISBLANK(F563),SUM(LEN(C563),LEN(D563))=0),AND(NOT(E563="Unknown"),ISBLANK(J563)),AND(NOT(O563="Unknown"),ISBLANK(R563))),"Missing Information", INDEX(Table15[Entire Service Line Classification], MATCH(SUMIFS(Table15[Unique ID],Table15[System-Owned Portion],E563,Table15[If Material Anything Other than "Lead" in Column E,Was Material Ever Previously Lead?],G563,Table15[Customer-Owned Portion],O563),Table15[Unique ID],0),0)))</f>
        <v>Non-lead</v>
      </c>
      <c r="X563"/>
    </row>
    <row r="564" spans="2:24" ht="30" x14ac:dyDescent="0.25">
      <c r="B564" s="145" t="s">
        <v>2524</v>
      </c>
      <c r="C564" s="31" t="s">
        <v>9956</v>
      </c>
      <c r="D564" s="31"/>
      <c r="E564" s="43" t="s">
        <v>52</v>
      </c>
      <c r="F564" s="42" t="s">
        <v>34</v>
      </c>
      <c r="G564" s="83" t="s">
        <v>34</v>
      </c>
      <c r="H564" s="168">
        <v>45110</v>
      </c>
      <c r="I564" s="31"/>
      <c r="J564" s="83" t="s">
        <v>188</v>
      </c>
      <c r="K564" s="31" t="s">
        <v>34</v>
      </c>
      <c r="L564" s="31"/>
      <c r="M564" s="168"/>
      <c r="N564" s="147"/>
      <c r="O564" s="43" t="s">
        <v>52</v>
      </c>
      <c r="P564" s="171">
        <v>45110</v>
      </c>
      <c r="Q564" s="31"/>
      <c r="R564" s="83" t="s">
        <v>188</v>
      </c>
      <c r="S564" s="31" t="s">
        <v>34</v>
      </c>
      <c r="T564" s="31"/>
      <c r="U564" s="168"/>
      <c r="V564" s="149"/>
      <c r="W564" s="140" t="str" cm="1">
        <f t="array" ref="W564">IF(SUM(LEN(B564:V564))=0,"",IF(OR(OR(ISBLANK(F564),SUM(LEN(C564),LEN(D564))=0),AND(NOT(E564="Unknown"),ISBLANK(J564)),AND(NOT(O564="Unknown"),ISBLANK(R564))),"Missing Information", INDEX(Table15[Entire Service Line Classification], MATCH(SUMIFS(Table15[Unique ID],Table15[System-Owned Portion],E564,Table15[If Material Anything Other than "Lead" in Column E,Was Material Ever Previously Lead?],G564,Table15[Customer-Owned Portion],O564),Table15[Unique ID],0),0)))</f>
        <v>Non-lead</v>
      </c>
      <c r="X564"/>
    </row>
    <row r="565" spans="2:24" ht="30" x14ac:dyDescent="0.25">
      <c r="B565" s="145" t="s">
        <v>2838</v>
      </c>
      <c r="C565" s="31" t="s">
        <v>10269</v>
      </c>
      <c r="D565" s="31"/>
      <c r="E565" s="43" t="s">
        <v>52</v>
      </c>
      <c r="F565" s="42" t="s">
        <v>34</v>
      </c>
      <c r="G565" s="83" t="s">
        <v>34</v>
      </c>
      <c r="H565" s="168">
        <v>45110</v>
      </c>
      <c r="I565" s="31"/>
      <c r="J565" s="83" t="s">
        <v>188</v>
      </c>
      <c r="K565" s="31" t="s">
        <v>34</v>
      </c>
      <c r="L565" s="31"/>
      <c r="M565" s="168"/>
      <c r="N565" s="147"/>
      <c r="O565" s="43" t="s">
        <v>52</v>
      </c>
      <c r="P565" s="171">
        <v>45110</v>
      </c>
      <c r="Q565" s="31"/>
      <c r="R565" s="83" t="s">
        <v>188</v>
      </c>
      <c r="S565" s="31" t="s">
        <v>34</v>
      </c>
      <c r="T565" s="31"/>
      <c r="U565" s="168"/>
      <c r="V565" s="149"/>
      <c r="W565" s="140" t="str" cm="1">
        <f t="array" ref="W565">IF(SUM(LEN(B565:V565))=0,"",IF(OR(OR(ISBLANK(F565),SUM(LEN(C565),LEN(D565))=0),AND(NOT(E565="Unknown"),ISBLANK(J565)),AND(NOT(O565="Unknown"),ISBLANK(R565))),"Missing Information", INDEX(Table15[Entire Service Line Classification], MATCH(SUMIFS(Table15[Unique ID],Table15[System-Owned Portion],E565,Table15[If Material Anything Other than "Lead" in Column E,Was Material Ever Previously Lead?],G565,Table15[Customer-Owned Portion],O565),Table15[Unique ID],0),0)))</f>
        <v>Non-lead</v>
      </c>
      <c r="X565"/>
    </row>
    <row r="566" spans="2:24" ht="30" x14ac:dyDescent="0.25">
      <c r="B566" s="145" t="s">
        <v>3069</v>
      </c>
      <c r="C566" s="31" t="s">
        <v>10501</v>
      </c>
      <c r="D566" s="31"/>
      <c r="E566" s="43" t="s">
        <v>52</v>
      </c>
      <c r="F566" s="42" t="s">
        <v>34</v>
      </c>
      <c r="G566" s="83" t="s">
        <v>34</v>
      </c>
      <c r="H566" s="168">
        <v>45110</v>
      </c>
      <c r="I566" s="31"/>
      <c r="J566" s="83" t="s">
        <v>188</v>
      </c>
      <c r="K566" s="31" t="s">
        <v>34</v>
      </c>
      <c r="L566" s="31"/>
      <c r="M566" s="168"/>
      <c r="N566" s="147"/>
      <c r="O566" s="43" t="s">
        <v>52</v>
      </c>
      <c r="P566" s="171">
        <v>45110</v>
      </c>
      <c r="Q566" s="31"/>
      <c r="R566" s="83" t="s">
        <v>188</v>
      </c>
      <c r="S566" s="31" t="s">
        <v>34</v>
      </c>
      <c r="T566" s="31"/>
      <c r="U566" s="168"/>
      <c r="V566" s="149"/>
      <c r="W566" s="140" t="str" cm="1">
        <f t="array" ref="W566">IF(SUM(LEN(B566:V566))=0,"",IF(OR(OR(ISBLANK(F566),SUM(LEN(C566),LEN(D566))=0),AND(NOT(E566="Unknown"),ISBLANK(J566)),AND(NOT(O566="Unknown"),ISBLANK(R566))),"Missing Information", INDEX(Table15[Entire Service Line Classification], MATCH(SUMIFS(Table15[Unique ID],Table15[System-Owned Portion],E566,Table15[If Material Anything Other than "Lead" in Column E,Was Material Ever Previously Lead?],G566,Table15[Customer-Owned Portion],O566),Table15[Unique ID],0),0)))</f>
        <v>Non-lead</v>
      </c>
      <c r="X566"/>
    </row>
    <row r="567" spans="2:24" ht="30" x14ac:dyDescent="0.25">
      <c r="B567" s="145" t="s">
        <v>5462</v>
      </c>
      <c r="C567" s="31" t="s">
        <v>13059</v>
      </c>
      <c r="D567" s="31"/>
      <c r="E567" s="43" t="s">
        <v>52</v>
      </c>
      <c r="F567" s="42" t="s">
        <v>34</v>
      </c>
      <c r="G567" s="83" t="s">
        <v>34</v>
      </c>
      <c r="H567" s="168">
        <v>45110</v>
      </c>
      <c r="I567" s="31"/>
      <c r="J567" s="83" t="s">
        <v>188</v>
      </c>
      <c r="K567" s="31" t="s">
        <v>34</v>
      </c>
      <c r="L567" s="31"/>
      <c r="M567" s="168"/>
      <c r="N567" s="147"/>
      <c r="O567" s="43" t="s">
        <v>52</v>
      </c>
      <c r="P567" s="171">
        <v>45110</v>
      </c>
      <c r="Q567" s="31"/>
      <c r="R567" s="83" t="s">
        <v>188</v>
      </c>
      <c r="S567" s="31" t="s">
        <v>34</v>
      </c>
      <c r="T567" s="31"/>
      <c r="U567" s="168"/>
      <c r="V567" s="149"/>
      <c r="W567" s="140" t="str" cm="1">
        <f t="array" ref="W567">IF(SUM(LEN(B567:V567))=0,"",IF(OR(OR(ISBLANK(F567),SUM(LEN(C567),LEN(D567))=0),AND(NOT(E567="Unknown"),ISBLANK(J567)),AND(NOT(O567="Unknown"),ISBLANK(R567))),"Missing Information", INDEX(Table15[Entire Service Line Classification], MATCH(SUMIFS(Table15[Unique ID],Table15[System-Owned Portion],E567,Table15[If Material Anything Other than "Lead" in Column E,Was Material Ever Previously Lead?],G567,Table15[Customer-Owned Portion],O567),Table15[Unique ID],0),0)))</f>
        <v>Non-lead</v>
      </c>
      <c r="X567"/>
    </row>
    <row r="568" spans="2:24" ht="30" x14ac:dyDescent="0.25">
      <c r="B568" s="145" t="s">
        <v>5463</v>
      </c>
      <c r="C568" s="31" t="s">
        <v>13060</v>
      </c>
      <c r="D568" s="31"/>
      <c r="E568" s="43" t="s">
        <v>52</v>
      </c>
      <c r="F568" s="42" t="s">
        <v>34</v>
      </c>
      <c r="G568" s="83" t="s">
        <v>34</v>
      </c>
      <c r="H568" s="168">
        <v>45110</v>
      </c>
      <c r="I568" s="31"/>
      <c r="J568" s="83" t="s">
        <v>188</v>
      </c>
      <c r="K568" s="31" t="s">
        <v>34</v>
      </c>
      <c r="L568" s="31"/>
      <c r="M568" s="168"/>
      <c r="N568" s="147"/>
      <c r="O568" s="43" t="s">
        <v>52</v>
      </c>
      <c r="P568" s="171">
        <v>45110</v>
      </c>
      <c r="Q568" s="31"/>
      <c r="R568" s="83" t="s">
        <v>188</v>
      </c>
      <c r="S568" s="31" t="s">
        <v>34</v>
      </c>
      <c r="T568" s="31"/>
      <c r="U568" s="168"/>
      <c r="V568" s="149"/>
      <c r="W568" s="140" t="str" cm="1">
        <f t="array" ref="W568">IF(SUM(LEN(B568:V568))=0,"",IF(OR(OR(ISBLANK(F568),SUM(LEN(C568),LEN(D568))=0),AND(NOT(E568="Unknown"),ISBLANK(J568)),AND(NOT(O568="Unknown"),ISBLANK(R568))),"Missing Information", INDEX(Table15[Entire Service Line Classification], MATCH(SUMIFS(Table15[Unique ID],Table15[System-Owned Portion],E568,Table15[If Material Anything Other than "Lead" in Column E,Was Material Ever Previously Lead?],G568,Table15[Customer-Owned Portion],O568),Table15[Unique ID],0),0)))</f>
        <v>Non-lead</v>
      </c>
      <c r="X568"/>
    </row>
    <row r="569" spans="2:24" ht="30" x14ac:dyDescent="0.25">
      <c r="B569" s="145" t="s">
        <v>6946</v>
      </c>
      <c r="C569" s="31" t="s">
        <v>14570</v>
      </c>
      <c r="D569" s="31"/>
      <c r="E569" s="43" t="s">
        <v>52</v>
      </c>
      <c r="F569" s="42" t="s">
        <v>34</v>
      </c>
      <c r="G569" s="83" t="s">
        <v>34</v>
      </c>
      <c r="H569" s="168">
        <v>45110</v>
      </c>
      <c r="I569" s="31"/>
      <c r="J569" s="83" t="s">
        <v>188</v>
      </c>
      <c r="K569" s="31" t="s">
        <v>34</v>
      </c>
      <c r="L569" s="31"/>
      <c r="M569" s="168"/>
      <c r="N569" s="147"/>
      <c r="O569" s="43" t="s">
        <v>52</v>
      </c>
      <c r="P569" s="171">
        <v>45110</v>
      </c>
      <c r="Q569" s="31"/>
      <c r="R569" s="83" t="s">
        <v>188</v>
      </c>
      <c r="S569" s="31" t="s">
        <v>34</v>
      </c>
      <c r="T569" s="31"/>
      <c r="U569" s="168"/>
      <c r="V569" s="149"/>
      <c r="W569" s="140" t="str" cm="1">
        <f t="array" ref="W569">IF(SUM(LEN(B569:V569))=0,"",IF(OR(OR(ISBLANK(F569),SUM(LEN(C569),LEN(D569))=0),AND(NOT(E569="Unknown"),ISBLANK(J569)),AND(NOT(O569="Unknown"),ISBLANK(R569))),"Missing Information", INDEX(Table15[Entire Service Line Classification], MATCH(SUMIFS(Table15[Unique ID],Table15[System-Owned Portion],E569,Table15[If Material Anything Other than "Lead" in Column E,Was Material Ever Previously Lead?],G569,Table15[Customer-Owned Portion],O569),Table15[Unique ID],0),0)))</f>
        <v>Non-lead</v>
      </c>
      <c r="X569"/>
    </row>
    <row r="570" spans="2:24" ht="30" x14ac:dyDescent="0.25">
      <c r="B570" s="145" t="s">
        <v>1470</v>
      </c>
      <c r="C570" s="31" t="s">
        <v>12059</v>
      </c>
      <c r="D570" s="31"/>
      <c r="E570" s="43" t="s">
        <v>52</v>
      </c>
      <c r="F570" s="42" t="s">
        <v>34</v>
      </c>
      <c r="G570" s="83" t="s">
        <v>34</v>
      </c>
      <c r="H570" s="168">
        <v>45107</v>
      </c>
      <c r="I570" s="31"/>
      <c r="J570" s="83" t="s">
        <v>188</v>
      </c>
      <c r="K570" s="31" t="s">
        <v>34</v>
      </c>
      <c r="L570" s="31"/>
      <c r="M570" s="168"/>
      <c r="N570" s="147"/>
      <c r="O570" s="43" t="s">
        <v>52</v>
      </c>
      <c r="P570" s="171">
        <v>45107</v>
      </c>
      <c r="Q570" s="31"/>
      <c r="R570" s="83" t="s">
        <v>188</v>
      </c>
      <c r="S570" s="31" t="s">
        <v>34</v>
      </c>
      <c r="T570" s="31"/>
      <c r="U570" s="168"/>
      <c r="V570" s="149"/>
      <c r="W570" s="140" t="str" cm="1">
        <f t="array" ref="W570">IF(SUM(LEN(B570:V570))=0,"",IF(OR(OR(ISBLANK(F570),SUM(LEN(C570),LEN(D570))=0),AND(NOT(E570="Unknown"),ISBLANK(J570)),AND(NOT(O570="Unknown"),ISBLANK(R570))),"Missing Information", INDEX(Table15[Entire Service Line Classification], MATCH(SUMIFS(Table15[Unique ID],Table15[System-Owned Portion],E570,Table15[If Material Anything Other than "Lead" in Column E,Was Material Ever Previously Lead?],G570,Table15[Customer-Owned Portion],O570),Table15[Unique ID],0),0)))</f>
        <v>Non-lead</v>
      </c>
      <c r="X570"/>
    </row>
    <row r="571" spans="2:24" ht="30" x14ac:dyDescent="0.25">
      <c r="B571" s="145" t="s">
        <v>6614</v>
      </c>
      <c r="C571" s="31" t="s">
        <v>14217</v>
      </c>
      <c r="D571" s="31"/>
      <c r="E571" s="43" t="s">
        <v>52</v>
      </c>
      <c r="F571" s="42" t="s">
        <v>34</v>
      </c>
      <c r="G571" s="83" t="s">
        <v>34</v>
      </c>
      <c r="H571" s="168">
        <v>45107</v>
      </c>
      <c r="I571" s="31"/>
      <c r="J571" s="83" t="s">
        <v>188</v>
      </c>
      <c r="K571" s="31" t="s">
        <v>34</v>
      </c>
      <c r="L571" s="31"/>
      <c r="M571" s="168"/>
      <c r="N571" s="147"/>
      <c r="O571" s="43" t="s">
        <v>52</v>
      </c>
      <c r="P571" s="171">
        <v>45107</v>
      </c>
      <c r="Q571" s="31"/>
      <c r="R571" s="83" t="s">
        <v>188</v>
      </c>
      <c r="S571" s="31" t="s">
        <v>34</v>
      </c>
      <c r="T571" s="31"/>
      <c r="U571" s="168"/>
      <c r="V571" s="149"/>
      <c r="W571" s="140" t="str" cm="1">
        <f t="array" ref="W571">IF(SUM(LEN(B571:V571))=0,"",IF(OR(OR(ISBLANK(F571),SUM(LEN(C571),LEN(D571))=0),AND(NOT(E571="Unknown"),ISBLANK(J571)),AND(NOT(O571="Unknown"),ISBLANK(R571))),"Missing Information", INDEX(Table15[Entire Service Line Classification], MATCH(SUMIFS(Table15[Unique ID],Table15[System-Owned Portion],E571,Table15[If Material Anything Other than "Lead" in Column E,Was Material Ever Previously Lead?],G571,Table15[Customer-Owned Portion],O571),Table15[Unique ID],0),0)))</f>
        <v>Non-lead</v>
      </c>
      <c r="X571"/>
    </row>
    <row r="572" spans="2:24" ht="30" x14ac:dyDescent="0.25">
      <c r="B572" s="145" t="s">
        <v>7357</v>
      </c>
      <c r="C572" s="31" t="s">
        <v>14981</v>
      </c>
      <c r="D572" s="31"/>
      <c r="E572" s="43" t="s">
        <v>52</v>
      </c>
      <c r="F572" s="42" t="s">
        <v>34</v>
      </c>
      <c r="G572" s="83" t="s">
        <v>34</v>
      </c>
      <c r="H572" s="168">
        <v>45107</v>
      </c>
      <c r="I572" s="31"/>
      <c r="J572" s="83" t="s">
        <v>188</v>
      </c>
      <c r="K572" s="31" t="s">
        <v>34</v>
      </c>
      <c r="L572" s="31"/>
      <c r="M572" s="168"/>
      <c r="N572" s="147"/>
      <c r="O572" s="43" t="s">
        <v>52</v>
      </c>
      <c r="P572" s="171">
        <v>45107</v>
      </c>
      <c r="Q572" s="31"/>
      <c r="R572" s="83" t="s">
        <v>188</v>
      </c>
      <c r="S572" s="31" t="s">
        <v>34</v>
      </c>
      <c r="T572" s="31"/>
      <c r="U572" s="168"/>
      <c r="V572" s="149"/>
      <c r="W572" s="140" t="str" cm="1">
        <f t="array" ref="W572">IF(SUM(LEN(B572:V572))=0,"",IF(OR(OR(ISBLANK(F572),SUM(LEN(C572),LEN(D572))=0),AND(NOT(E572="Unknown"),ISBLANK(J572)),AND(NOT(O572="Unknown"),ISBLANK(R572))),"Missing Information", INDEX(Table15[Entire Service Line Classification], MATCH(SUMIFS(Table15[Unique ID],Table15[System-Owned Portion],E572,Table15[If Material Anything Other than "Lead" in Column E,Was Material Ever Previously Lead?],G572,Table15[Customer-Owned Portion],O572),Table15[Unique ID],0),0)))</f>
        <v>Non-lead</v>
      </c>
      <c r="X572"/>
    </row>
    <row r="573" spans="2:24" ht="30" x14ac:dyDescent="0.25">
      <c r="B573" s="145" t="s">
        <v>1470</v>
      </c>
      <c r="C573" s="31" t="s">
        <v>11766</v>
      </c>
      <c r="D573" s="31"/>
      <c r="E573" s="43" t="s">
        <v>52</v>
      </c>
      <c r="F573" s="42" t="s">
        <v>34</v>
      </c>
      <c r="G573" s="83" t="s">
        <v>34</v>
      </c>
      <c r="H573" s="168">
        <v>45104</v>
      </c>
      <c r="I573" s="31"/>
      <c r="J573" s="83" t="s">
        <v>188</v>
      </c>
      <c r="K573" s="31" t="s">
        <v>34</v>
      </c>
      <c r="L573" s="31"/>
      <c r="M573" s="168"/>
      <c r="N573" s="147"/>
      <c r="O573" s="43" t="s">
        <v>52</v>
      </c>
      <c r="P573" s="171">
        <v>45104</v>
      </c>
      <c r="Q573" s="31"/>
      <c r="R573" s="83" t="s">
        <v>188</v>
      </c>
      <c r="S573" s="31" t="s">
        <v>34</v>
      </c>
      <c r="T573" s="31"/>
      <c r="U573" s="168"/>
      <c r="V573" s="149"/>
      <c r="W573" s="140" t="str" cm="1">
        <f t="array" ref="W573">IF(SUM(LEN(B573:V573))=0,"",IF(OR(OR(ISBLANK(F573),SUM(LEN(C573),LEN(D573))=0),AND(NOT(E573="Unknown"),ISBLANK(J573)),AND(NOT(O573="Unknown"),ISBLANK(R573))),"Missing Information", INDEX(Table15[Entire Service Line Classification], MATCH(SUMIFS(Table15[Unique ID],Table15[System-Owned Portion],E573,Table15[If Material Anything Other than "Lead" in Column E,Was Material Ever Previously Lead?],G573,Table15[Customer-Owned Portion],O573),Table15[Unique ID],0),0)))</f>
        <v>Non-lead</v>
      </c>
      <c r="X573"/>
    </row>
    <row r="574" spans="2:24" ht="30" x14ac:dyDescent="0.25">
      <c r="B574" s="145" t="s">
        <v>4184</v>
      </c>
      <c r="C574" s="31" t="s">
        <v>11765</v>
      </c>
      <c r="D574" s="31"/>
      <c r="E574" s="43" t="s">
        <v>52</v>
      </c>
      <c r="F574" s="42" t="s">
        <v>34</v>
      </c>
      <c r="G574" s="83" t="s">
        <v>34</v>
      </c>
      <c r="H574" s="168">
        <v>45099</v>
      </c>
      <c r="I574" s="31"/>
      <c r="J574" s="83" t="s">
        <v>188</v>
      </c>
      <c r="K574" s="31" t="s">
        <v>34</v>
      </c>
      <c r="L574" s="31"/>
      <c r="M574" s="168"/>
      <c r="N574" s="147"/>
      <c r="O574" s="43" t="s">
        <v>52</v>
      </c>
      <c r="P574" s="171">
        <v>45099</v>
      </c>
      <c r="Q574" s="31"/>
      <c r="R574" s="83" t="s">
        <v>188</v>
      </c>
      <c r="S574" s="31" t="s">
        <v>34</v>
      </c>
      <c r="T574" s="31"/>
      <c r="U574" s="168"/>
      <c r="V574" s="149"/>
      <c r="W574" s="140" t="str" cm="1">
        <f t="array" ref="W574">IF(SUM(LEN(B574:V574))=0,"",IF(OR(OR(ISBLANK(F574),SUM(LEN(C574),LEN(D574))=0),AND(NOT(E574="Unknown"),ISBLANK(J574)),AND(NOT(O574="Unknown"),ISBLANK(R574))),"Missing Information", INDEX(Table15[Entire Service Line Classification], MATCH(SUMIFS(Table15[Unique ID],Table15[System-Owned Portion],E574,Table15[If Material Anything Other than "Lead" in Column E,Was Material Ever Previously Lead?],G574,Table15[Customer-Owned Portion],O574),Table15[Unique ID],0),0)))</f>
        <v>Non-lead</v>
      </c>
      <c r="X574"/>
    </row>
    <row r="575" spans="2:24" ht="30" x14ac:dyDescent="0.25">
      <c r="B575" s="145" t="s">
        <v>7006</v>
      </c>
      <c r="C575" s="31" t="s">
        <v>14630</v>
      </c>
      <c r="D575" s="31"/>
      <c r="E575" s="43" t="s">
        <v>52</v>
      </c>
      <c r="F575" s="42" t="s">
        <v>34</v>
      </c>
      <c r="G575" s="83" t="s">
        <v>34</v>
      </c>
      <c r="H575" s="168">
        <v>45099</v>
      </c>
      <c r="I575" s="31"/>
      <c r="J575" s="83" t="s">
        <v>188</v>
      </c>
      <c r="K575" s="31" t="s">
        <v>34</v>
      </c>
      <c r="L575" s="31"/>
      <c r="M575" s="168"/>
      <c r="N575" s="147"/>
      <c r="O575" s="43" t="s">
        <v>52</v>
      </c>
      <c r="P575" s="171">
        <v>45099</v>
      </c>
      <c r="Q575" s="31"/>
      <c r="R575" s="83" t="s">
        <v>188</v>
      </c>
      <c r="S575" s="31" t="s">
        <v>34</v>
      </c>
      <c r="T575" s="31"/>
      <c r="U575" s="168"/>
      <c r="V575" s="149"/>
      <c r="W575" s="140" t="str" cm="1">
        <f t="array" ref="W575">IF(SUM(LEN(B575:V575))=0,"",IF(OR(OR(ISBLANK(F575),SUM(LEN(C575),LEN(D575))=0),AND(NOT(E575="Unknown"),ISBLANK(J575)),AND(NOT(O575="Unknown"),ISBLANK(R575))),"Missing Information", INDEX(Table15[Entire Service Line Classification], MATCH(SUMIFS(Table15[Unique ID],Table15[System-Owned Portion],E575,Table15[If Material Anything Other than "Lead" in Column E,Was Material Ever Previously Lead?],G575,Table15[Customer-Owned Portion],O575),Table15[Unique ID],0),0)))</f>
        <v>Non-lead</v>
      </c>
      <c r="X575"/>
    </row>
    <row r="576" spans="2:24" ht="30" x14ac:dyDescent="0.25">
      <c r="B576" s="145" t="s">
        <v>7007</v>
      </c>
      <c r="C576" s="31" t="s">
        <v>14631</v>
      </c>
      <c r="D576" s="31"/>
      <c r="E576" s="43" t="s">
        <v>52</v>
      </c>
      <c r="F576" s="42" t="s">
        <v>34</v>
      </c>
      <c r="G576" s="83" t="s">
        <v>34</v>
      </c>
      <c r="H576" s="168">
        <v>45099</v>
      </c>
      <c r="I576" s="31"/>
      <c r="J576" s="83" t="s">
        <v>188</v>
      </c>
      <c r="K576" s="31" t="s">
        <v>34</v>
      </c>
      <c r="L576" s="31"/>
      <c r="M576" s="168"/>
      <c r="N576" s="147"/>
      <c r="O576" s="43" t="s">
        <v>52</v>
      </c>
      <c r="P576" s="171">
        <v>45099</v>
      </c>
      <c r="Q576" s="31"/>
      <c r="R576" s="83" t="s">
        <v>188</v>
      </c>
      <c r="S576" s="31" t="s">
        <v>34</v>
      </c>
      <c r="T576" s="31"/>
      <c r="U576" s="168"/>
      <c r="V576" s="149"/>
      <c r="W576" s="140" t="str" cm="1">
        <f t="array" ref="W576">IF(SUM(LEN(B576:V576))=0,"",IF(OR(OR(ISBLANK(F576),SUM(LEN(C576),LEN(D576))=0),AND(NOT(E576="Unknown"),ISBLANK(J576)),AND(NOT(O576="Unknown"),ISBLANK(R576))),"Missing Information", INDEX(Table15[Entire Service Line Classification], MATCH(SUMIFS(Table15[Unique ID],Table15[System-Owned Portion],E576,Table15[If Material Anything Other than "Lead" in Column E,Was Material Ever Previously Lead?],G576,Table15[Customer-Owned Portion],O576),Table15[Unique ID],0),0)))</f>
        <v>Non-lead</v>
      </c>
      <c r="X576"/>
    </row>
    <row r="577" spans="2:24" ht="30" x14ac:dyDescent="0.25">
      <c r="B577" s="145" t="s">
        <v>7008</v>
      </c>
      <c r="C577" s="31" t="s">
        <v>14632</v>
      </c>
      <c r="D577" s="31"/>
      <c r="E577" s="43" t="s">
        <v>52</v>
      </c>
      <c r="F577" s="42" t="s">
        <v>34</v>
      </c>
      <c r="G577" s="83" t="s">
        <v>34</v>
      </c>
      <c r="H577" s="168">
        <v>45099</v>
      </c>
      <c r="I577" s="31"/>
      <c r="J577" s="83" t="s">
        <v>188</v>
      </c>
      <c r="K577" s="31" t="s">
        <v>34</v>
      </c>
      <c r="L577" s="31"/>
      <c r="M577" s="168"/>
      <c r="N577" s="147"/>
      <c r="O577" s="43" t="s">
        <v>52</v>
      </c>
      <c r="P577" s="171">
        <v>45099</v>
      </c>
      <c r="Q577" s="31"/>
      <c r="R577" s="83" t="s">
        <v>188</v>
      </c>
      <c r="S577" s="31" t="s">
        <v>34</v>
      </c>
      <c r="T577" s="31"/>
      <c r="U577" s="168"/>
      <c r="V577" s="149"/>
      <c r="W577" s="140" t="str" cm="1">
        <f t="array" ref="W577">IF(SUM(LEN(B577:V577))=0,"",IF(OR(OR(ISBLANK(F577),SUM(LEN(C577),LEN(D577))=0),AND(NOT(E577="Unknown"),ISBLANK(J577)),AND(NOT(O577="Unknown"),ISBLANK(R577))),"Missing Information", INDEX(Table15[Entire Service Line Classification], MATCH(SUMIFS(Table15[Unique ID],Table15[System-Owned Portion],E577,Table15[If Material Anything Other than "Lead" in Column E,Was Material Ever Previously Lead?],G577,Table15[Customer-Owned Portion],O577),Table15[Unique ID],0),0)))</f>
        <v>Non-lead</v>
      </c>
      <c r="X577"/>
    </row>
    <row r="578" spans="2:24" ht="30" x14ac:dyDescent="0.25">
      <c r="B578" s="145" t="s">
        <v>1852</v>
      </c>
      <c r="C578" s="31" t="s">
        <v>9276</v>
      </c>
      <c r="D578" s="31"/>
      <c r="E578" s="43" t="s">
        <v>52</v>
      </c>
      <c r="F578" s="42" t="s">
        <v>34</v>
      </c>
      <c r="G578" s="83" t="s">
        <v>34</v>
      </c>
      <c r="H578" s="168">
        <v>45098</v>
      </c>
      <c r="I578" s="31"/>
      <c r="J578" s="83" t="s">
        <v>188</v>
      </c>
      <c r="K578" s="31" t="s">
        <v>34</v>
      </c>
      <c r="L578" s="31"/>
      <c r="M578" s="168"/>
      <c r="N578" s="147"/>
      <c r="O578" s="43" t="s">
        <v>52</v>
      </c>
      <c r="P578" s="171">
        <v>45098</v>
      </c>
      <c r="Q578" s="31"/>
      <c r="R578" s="83" t="s">
        <v>188</v>
      </c>
      <c r="S578" s="31" t="s">
        <v>34</v>
      </c>
      <c r="T578" s="31"/>
      <c r="U578" s="168"/>
      <c r="V578" s="149"/>
      <c r="W578" s="140" t="str" cm="1">
        <f t="array" ref="W578">IF(SUM(LEN(B578:V578))=0,"",IF(OR(OR(ISBLANK(F578),SUM(LEN(C578),LEN(D578))=0),AND(NOT(E578="Unknown"),ISBLANK(J578)),AND(NOT(O578="Unknown"),ISBLANK(R578))),"Missing Information", INDEX(Table15[Entire Service Line Classification], MATCH(SUMIFS(Table15[Unique ID],Table15[System-Owned Portion],E578,Table15[If Material Anything Other than "Lead" in Column E,Was Material Ever Previously Lead?],G578,Table15[Customer-Owned Portion],O578),Table15[Unique ID],0),0)))</f>
        <v>Non-lead</v>
      </c>
      <c r="X578"/>
    </row>
    <row r="579" spans="2:24" ht="30" x14ac:dyDescent="0.25">
      <c r="B579" s="145" t="s">
        <v>1853</v>
      </c>
      <c r="C579" s="31" t="s">
        <v>9277</v>
      </c>
      <c r="D579" s="31"/>
      <c r="E579" s="43" t="s">
        <v>52</v>
      </c>
      <c r="F579" s="42" t="s">
        <v>34</v>
      </c>
      <c r="G579" s="83" t="s">
        <v>34</v>
      </c>
      <c r="H579" s="168">
        <v>45098</v>
      </c>
      <c r="I579" s="31"/>
      <c r="J579" s="83" t="s">
        <v>188</v>
      </c>
      <c r="K579" s="31" t="s">
        <v>34</v>
      </c>
      <c r="L579" s="31"/>
      <c r="M579" s="168"/>
      <c r="N579" s="147"/>
      <c r="O579" s="43" t="s">
        <v>52</v>
      </c>
      <c r="P579" s="171">
        <v>45098</v>
      </c>
      <c r="Q579" s="31"/>
      <c r="R579" s="83" t="s">
        <v>188</v>
      </c>
      <c r="S579" s="31" t="s">
        <v>34</v>
      </c>
      <c r="T579" s="31"/>
      <c r="U579" s="168"/>
      <c r="V579" s="149"/>
      <c r="W579" s="140" t="str" cm="1">
        <f t="array" ref="W579">IF(SUM(LEN(B579:V579))=0,"",IF(OR(OR(ISBLANK(F579),SUM(LEN(C579),LEN(D579))=0),AND(NOT(E579="Unknown"),ISBLANK(J579)),AND(NOT(O579="Unknown"),ISBLANK(R579))),"Missing Information", INDEX(Table15[Entire Service Line Classification], MATCH(SUMIFS(Table15[Unique ID],Table15[System-Owned Portion],E579,Table15[If Material Anything Other than "Lead" in Column E,Was Material Ever Previously Lead?],G579,Table15[Customer-Owned Portion],O579),Table15[Unique ID],0),0)))</f>
        <v>Non-lead</v>
      </c>
      <c r="X579"/>
    </row>
    <row r="580" spans="2:24" ht="30" x14ac:dyDescent="0.25">
      <c r="B580" s="145" t="s">
        <v>1854</v>
      </c>
      <c r="C580" s="31" t="s">
        <v>9278</v>
      </c>
      <c r="D580" s="31"/>
      <c r="E580" s="43" t="s">
        <v>52</v>
      </c>
      <c r="F580" s="42" t="s">
        <v>34</v>
      </c>
      <c r="G580" s="83" t="s">
        <v>34</v>
      </c>
      <c r="H580" s="168">
        <v>45098</v>
      </c>
      <c r="I580" s="31"/>
      <c r="J580" s="83" t="s">
        <v>188</v>
      </c>
      <c r="K580" s="31" t="s">
        <v>34</v>
      </c>
      <c r="L580" s="31"/>
      <c r="M580" s="168"/>
      <c r="N580" s="147"/>
      <c r="O580" s="43" t="s">
        <v>52</v>
      </c>
      <c r="P580" s="171">
        <v>45098</v>
      </c>
      <c r="Q580" s="31"/>
      <c r="R580" s="83" t="s">
        <v>188</v>
      </c>
      <c r="S580" s="31" t="s">
        <v>34</v>
      </c>
      <c r="T580" s="31"/>
      <c r="U580" s="168"/>
      <c r="V580" s="149"/>
      <c r="W580" s="140" t="str" cm="1">
        <f t="array" ref="W580">IF(SUM(LEN(B580:V580))=0,"",IF(OR(OR(ISBLANK(F580),SUM(LEN(C580),LEN(D580))=0),AND(NOT(E580="Unknown"),ISBLANK(J580)),AND(NOT(O580="Unknown"),ISBLANK(R580))),"Missing Information", INDEX(Table15[Entire Service Line Classification], MATCH(SUMIFS(Table15[Unique ID],Table15[System-Owned Portion],E580,Table15[If Material Anything Other than "Lead" in Column E,Was Material Ever Previously Lead?],G580,Table15[Customer-Owned Portion],O580),Table15[Unique ID],0),0)))</f>
        <v>Non-lead</v>
      </c>
      <c r="X580"/>
    </row>
    <row r="581" spans="2:24" ht="30" x14ac:dyDescent="0.25">
      <c r="B581" s="145" t="s">
        <v>3882</v>
      </c>
      <c r="C581" s="31" t="s">
        <v>11366</v>
      </c>
      <c r="D581" s="31"/>
      <c r="E581" s="43" t="s">
        <v>52</v>
      </c>
      <c r="F581" s="42" t="s">
        <v>34</v>
      </c>
      <c r="G581" s="83" t="s">
        <v>34</v>
      </c>
      <c r="H581" s="168">
        <v>45098</v>
      </c>
      <c r="I581" s="31"/>
      <c r="J581" s="83" t="s">
        <v>188</v>
      </c>
      <c r="K581" s="31" t="s">
        <v>34</v>
      </c>
      <c r="L581" s="31"/>
      <c r="M581" s="168"/>
      <c r="N581" s="147"/>
      <c r="O581" s="43" t="s">
        <v>52</v>
      </c>
      <c r="P581" s="171">
        <v>45098</v>
      </c>
      <c r="Q581" s="31"/>
      <c r="R581" s="83" t="s">
        <v>188</v>
      </c>
      <c r="S581" s="31" t="s">
        <v>34</v>
      </c>
      <c r="T581" s="31"/>
      <c r="U581" s="168"/>
      <c r="V581" s="149"/>
      <c r="W581" s="140" t="str" cm="1">
        <f t="array" ref="W581">IF(SUM(LEN(B581:V581))=0,"",IF(OR(OR(ISBLANK(F581),SUM(LEN(C581),LEN(D581))=0),AND(NOT(E581="Unknown"),ISBLANK(J581)),AND(NOT(O581="Unknown"),ISBLANK(R581))),"Missing Information", INDEX(Table15[Entire Service Line Classification], MATCH(SUMIFS(Table15[Unique ID],Table15[System-Owned Portion],E581,Table15[If Material Anything Other than "Lead" in Column E,Was Material Ever Previously Lead?],G581,Table15[Customer-Owned Portion],O581),Table15[Unique ID],0),0)))</f>
        <v>Non-lead</v>
      </c>
      <c r="X581"/>
    </row>
    <row r="582" spans="2:24" ht="30" x14ac:dyDescent="0.25">
      <c r="B582" s="145" t="s">
        <v>3883</v>
      </c>
      <c r="C582" s="31" t="s">
        <v>11367</v>
      </c>
      <c r="D582" s="31"/>
      <c r="E582" s="43" t="s">
        <v>52</v>
      </c>
      <c r="F582" s="42" t="s">
        <v>34</v>
      </c>
      <c r="G582" s="83" t="s">
        <v>34</v>
      </c>
      <c r="H582" s="168">
        <v>45098</v>
      </c>
      <c r="I582" s="31"/>
      <c r="J582" s="83" t="s">
        <v>188</v>
      </c>
      <c r="K582" s="31" t="s">
        <v>34</v>
      </c>
      <c r="L582" s="31"/>
      <c r="M582" s="168"/>
      <c r="N582" s="147"/>
      <c r="O582" s="43" t="s">
        <v>52</v>
      </c>
      <c r="P582" s="171">
        <v>45098</v>
      </c>
      <c r="Q582" s="31"/>
      <c r="R582" s="83" t="s">
        <v>188</v>
      </c>
      <c r="S582" s="31" t="s">
        <v>34</v>
      </c>
      <c r="T582" s="31"/>
      <c r="U582" s="168"/>
      <c r="V582" s="149"/>
      <c r="W582" s="140" t="str" cm="1">
        <f t="array" ref="W582">IF(SUM(LEN(B582:V582))=0,"",IF(OR(OR(ISBLANK(F582),SUM(LEN(C582),LEN(D582))=0),AND(NOT(E582="Unknown"),ISBLANK(J582)),AND(NOT(O582="Unknown"),ISBLANK(R582))),"Missing Information", INDEX(Table15[Entire Service Line Classification], MATCH(SUMIFS(Table15[Unique ID],Table15[System-Owned Portion],E582,Table15[If Material Anything Other than "Lead" in Column E,Was Material Ever Previously Lead?],G582,Table15[Customer-Owned Portion],O582),Table15[Unique ID],0),0)))</f>
        <v>Non-lead</v>
      </c>
      <c r="X582"/>
    </row>
    <row r="583" spans="2:24" ht="30" x14ac:dyDescent="0.25">
      <c r="B583" s="145" t="s">
        <v>3891</v>
      </c>
      <c r="C583" s="31" t="s">
        <v>11375</v>
      </c>
      <c r="D583" s="31"/>
      <c r="E583" s="43" t="s">
        <v>52</v>
      </c>
      <c r="F583" s="42" t="s">
        <v>34</v>
      </c>
      <c r="G583" s="83" t="s">
        <v>34</v>
      </c>
      <c r="H583" s="168">
        <v>45098</v>
      </c>
      <c r="I583" s="31"/>
      <c r="J583" s="83" t="s">
        <v>188</v>
      </c>
      <c r="K583" s="31" t="s">
        <v>34</v>
      </c>
      <c r="L583" s="31"/>
      <c r="M583" s="168"/>
      <c r="N583" s="147"/>
      <c r="O583" s="43" t="s">
        <v>52</v>
      </c>
      <c r="P583" s="171">
        <v>45098</v>
      </c>
      <c r="Q583" s="31"/>
      <c r="R583" s="83" t="s">
        <v>188</v>
      </c>
      <c r="S583" s="31" t="s">
        <v>34</v>
      </c>
      <c r="T583" s="31"/>
      <c r="U583" s="168"/>
      <c r="V583" s="149"/>
      <c r="W583" s="140" t="str" cm="1">
        <f t="array" ref="W583">IF(SUM(LEN(B583:V583))=0,"",IF(OR(OR(ISBLANK(F583),SUM(LEN(C583),LEN(D583))=0),AND(NOT(E583="Unknown"),ISBLANK(J583)),AND(NOT(O583="Unknown"),ISBLANK(R583))),"Missing Information", INDEX(Table15[Entire Service Line Classification], MATCH(SUMIFS(Table15[Unique ID],Table15[System-Owned Portion],E583,Table15[If Material Anything Other than "Lead" in Column E,Was Material Ever Previously Lead?],G583,Table15[Customer-Owned Portion],O583),Table15[Unique ID],0),0)))</f>
        <v>Non-lead</v>
      </c>
      <c r="X583"/>
    </row>
    <row r="584" spans="2:24" ht="30" x14ac:dyDescent="0.25">
      <c r="B584" s="145" t="s">
        <v>3892</v>
      </c>
      <c r="C584" s="31" t="s">
        <v>11376</v>
      </c>
      <c r="D584" s="31"/>
      <c r="E584" s="43" t="s">
        <v>52</v>
      </c>
      <c r="F584" s="42" t="s">
        <v>34</v>
      </c>
      <c r="G584" s="83" t="s">
        <v>34</v>
      </c>
      <c r="H584" s="168">
        <v>45098</v>
      </c>
      <c r="I584" s="31"/>
      <c r="J584" s="83" t="s">
        <v>188</v>
      </c>
      <c r="K584" s="31" t="s">
        <v>34</v>
      </c>
      <c r="L584" s="31"/>
      <c r="M584" s="168"/>
      <c r="N584" s="147"/>
      <c r="O584" s="43" t="s">
        <v>52</v>
      </c>
      <c r="P584" s="171">
        <v>45098</v>
      </c>
      <c r="Q584" s="31"/>
      <c r="R584" s="83" t="s">
        <v>188</v>
      </c>
      <c r="S584" s="31" t="s">
        <v>34</v>
      </c>
      <c r="T584" s="31"/>
      <c r="U584" s="168"/>
      <c r="V584" s="149"/>
      <c r="W584" s="140" t="str" cm="1">
        <f t="array" ref="W584">IF(SUM(LEN(B584:V584))=0,"",IF(OR(OR(ISBLANK(F584),SUM(LEN(C584),LEN(D584))=0),AND(NOT(E584="Unknown"),ISBLANK(J584)),AND(NOT(O584="Unknown"),ISBLANK(R584))),"Missing Information", INDEX(Table15[Entire Service Line Classification], MATCH(SUMIFS(Table15[Unique ID],Table15[System-Owned Portion],E584,Table15[If Material Anything Other than "Lead" in Column E,Was Material Ever Previously Lead?],G584,Table15[Customer-Owned Portion],O584),Table15[Unique ID],0),0)))</f>
        <v>Non-lead</v>
      </c>
      <c r="X584"/>
    </row>
    <row r="585" spans="2:24" ht="30" x14ac:dyDescent="0.25">
      <c r="B585" s="145" t="s">
        <v>3893</v>
      </c>
      <c r="C585" s="31" t="s">
        <v>11377</v>
      </c>
      <c r="D585" s="31"/>
      <c r="E585" s="43" t="s">
        <v>52</v>
      </c>
      <c r="F585" s="42" t="s">
        <v>34</v>
      </c>
      <c r="G585" s="83" t="s">
        <v>34</v>
      </c>
      <c r="H585" s="168">
        <v>45098</v>
      </c>
      <c r="I585" s="31"/>
      <c r="J585" s="83" t="s">
        <v>188</v>
      </c>
      <c r="K585" s="31" t="s">
        <v>34</v>
      </c>
      <c r="L585" s="31"/>
      <c r="M585" s="168"/>
      <c r="N585" s="147"/>
      <c r="O585" s="43" t="s">
        <v>52</v>
      </c>
      <c r="P585" s="171">
        <v>45098</v>
      </c>
      <c r="Q585" s="31"/>
      <c r="R585" s="83" t="s">
        <v>188</v>
      </c>
      <c r="S585" s="31" t="s">
        <v>34</v>
      </c>
      <c r="T585" s="31"/>
      <c r="U585" s="168"/>
      <c r="V585" s="149"/>
      <c r="W585" s="140" t="str" cm="1">
        <f t="array" ref="W585">IF(SUM(LEN(B585:V585))=0,"",IF(OR(OR(ISBLANK(F585),SUM(LEN(C585),LEN(D585))=0),AND(NOT(E585="Unknown"),ISBLANK(J585)),AND(NOT(O585="Unknown"),ISBLANK(R585))),"Missing Information", INDEX(Table15[Entire Service Line Classification], MATCH(SUMIFS(Table15[Unique ID],Table15[System-Owned Portion],E585,Table15[If Material Anything Other than "Lead" in Column E,Was Material Ever Previously Lead?],G585,Table15[Customer-Owned Portion],O585),Table15[Unique ID],0),0)))</f>
        <v>Non-lead</v>
      </c>
      <c r="X585"/>
    </row>
    <row r="586" spans="2:24" ht="30" x14ac:dyDescent="0.25">
      <c r="B586" s="145" t="s">
        <v>1861</v>
      </c>
      <c r="C586" s="31" t="s">
        <v>9285</v>
      </c>
      <c r="D586" s="31"/>
      <c r="E586" s="43" t="s">
        <v>52</v>
      </c>
      <c r="F586" s="42" t="s">
        <v>34</v>
      </c>
      <c r="G586" s="83" t="s">
        <v>34</v>
      </c>
      <c r="H586" s="168">
        <v>45097</v>
      </c>
      <c r="I586" s="31"/>
      <c r="J586" s="83" t="s">
        <v>188</v>
      </c>
      <c r="K586" s="31" t="s">
        <v>34</v>
      </c>
      <c r="L586" s="31"/>
      <c r="M586" s="168"/>
      <c r="N586" s="147"/>
      <c r="O586" s="43" t="s">
        <v>52</v>
      </c>
      <c r="P586" s="171">
        <v>45097</v>
      </c>
      <c r="Q586" s="31"/>
      <c r="R586" s="83" t="s">
        <v>188</v>
      </c>
      <c r="S586" s="31" t="s">
        <v>34</v>
      </c>
      <c r="T586" s="31"/>
      <c r="U586" s="168"/>
      <c r="V586" s="149"/>
      <c r="W586" s="140" t="str" cm="1">
        <f t="array" ref="W586">IF(SUM(LEN(B586:V586))=0,"",IF(OR(OR(ISBLANK(F586),SUM(LEN(C586),LEN(D586))=0),AND(NOT(E586="Unknown"),ISBLANK(J586)),AND(NOT(O586="Unknown"),ISBLANK(R586))),"Missing Information", INDEX(Table15[Entire Service Line Classification], MATCH(SUMIFS(Table15[Unique ID],Table15[System-Owned Portion],E586,Table15[If Material Anything Other than "Lead" in Column E,Was Material Ever Previously Lead?],G586,Table15[Customer-Owned Portion],O586),Table15[Unique ID],0),0)))</f>
        <v>Non-lead</v>
      </c>
      <c r="X586"/>
    </row>
    <row r="587" spans="2:24" ht="30" x14ac:dyDescent="0.25">
      <c r="B587" s="145" t="s">
        <v>1862</v>
      </c>
      <c r="C587" s="31" t="s">
        <v>9286</v>
      </c>
      <c r="D587" s="31"/>
      <c r="E587" s="43" t="s">
        <v>52</v>
      </c>
      <c r="F587" s="42" t="s">
        <v>34</v>
      </c>
      <c r="G587" s="83" t="s">
        <v>34</v>
      </c>
      <c r="H587" s="168">
        <v>45097</v>
      </c>
      <c r="I587" s="31"/>
      <c r="J587" s="83" t="s">
        <v>188</v>
      </c>
      <c r="K587" s="31" t="s">
        <v>34</v>
      </c>
      <c r="L587" s="31"/>
      <c r="M587" s="168"/>
      <c r="N587" s="147"/>
      <c r="O587" s="43" t="s">
        <v>52</v>
      </c>
      <c r="P587" s="171">
        <v>45097</v>
      </c>
      <c r="Q587" s="31"/>
      <c r="R587" s="83" t="s">
        <v>188</v>
      </c>
      <c r="S587" s="31" t="s">
        <v>34</v>
      </c>
      <c r="T587" s="31"/>
      <c r="U587" s="168"/>
      <c r="V587" s="149"/>
      <c r="W587" s="140" t="str" cm="1">
        <f t="array" ref="W587">IF(SUM(LEN(B587:V587))=0,"",IF(OR(OR(ISBLANK(F587),SUM(LEN(C587),LEN(D587))=0),AND(NOT(E587="Unknown"),ISBLANK(J587)),AND(NOT(O587="Unknown"),ISBLANK(R587))),"Missing Information", INDEX(Table15[Entire Service Line Classification], MATCH(SUMIFS(Table15[Unique ID],Table15[System-Owned Portion],E587,Table15[If Material Anything Other than "Lead" in Column E,Was Material Ever Previously Lead?],G587,Table15[Customer-Owned Portion],O587),Table15[Unique ID],0),0)))</f>
        <v>Non-lead</v>
      </c>
      <c r="X587"/>
    </row>
    <row r="588" spans="2:24" ht="30" x14ac:dyDescent="0.25">
      <c r="B588" s="145" t="s">
        <v>1863</v>
      </c>
      <c r="C588" s="31" t="s">
        <v>9287</v>
      </c>
      <c r="D588" s="31"/>
      <c r="E588" s="43" t="s">
        <v>52</v>
      </c>
      <c r="F588" s="42" t="s">
        <v>34</v>
      </c>
      <c r="G588" s="83" t="s">
        <v>34</v>
      </c>
      <c r="H588" s="168">
        <v>45097</v>
      </c>
      <c r="I588" s="31"/>
      <c r="J588" s="83" t="s">
        <v>188</v>
      </c>
      <c r="K588" s="31" t="s">
        <v>34</v>
      </c>
      <c r="L588" s="31"/>
      <c r="M588" s="168"/>
      <c r="N588" s="147"/>
      <c r="O588" s="43" t="s">
        <v>52</v>
      </c>
      <c r="P588" s="171">
        <v>45097</v>
      </c>
      <c r="Q588" s="31"/>
      <c r="R588" s="83" t="s">
        <v>188</v>
      </c>
      <c r="S588" s="31" t="s">
        <v>34</v>
      </c>
      <c r="T588" s="31"/>
      <c r="U588" s="168"/>
      <c r="V588" s="149"/>
      <c r="W588" s="140" t="str" cm="1">
        <f t="array" ref="W588">IF(SUM(LEN(B588:V588))=0,"",IF(OR(OR(ISBLANK(F588),SUM(LEN(C588),LEN(D588))=0),AND(NOT(E588="Unknown"),ISBLANK(J588)),AND(NOT(O588="Unknown"),ISBLANK(R588))),"Missing Information", INDEX(Table15[Entire Service Line Classification], MATCH(SUMIFS(Table15[Unique ID],Table15[System-Owned Portion],E588,Table15[If Material Anything Other than "Lead" in Column E,Was Material Ever Previously Lead?],G588,Table15[Customer-Owned Portion],O588),Table15[Unique ID],0),0)))</f>
        <v>Non-lead</v>
      </c>
      <c r="X588"/>
    </row>
    <row r="589" spans="2:24" ht="30" x14ac:dyDescent="0.25">
      <c r="B589" s="145" t="s">
        <v>1864</v>
      </c>
      <c r="C589" s="31" t="s">
        <v>9288</v>
      </c>
      <c r="D589" s="31"/>
      <c r="E589" s="43" t="s">
        <v>52</v>
      </c>
      <c r="F589" s="42" t="s">
        <v>34</v>
      </c>
      <c r="G589" s="83" t="s">
        <v>34</v>
      </c>
      <c r="H589" s="168">
        <v>45097</v>
      </c>
      <c r="I589" s="31"/>
      <c r="J589" s="83" t="s">
        <v>188</v>
      </c>
      <c r="K589" s="31" t="s">
        <v>34</v>
      </c>
      <c r="L589" s="31"/>
      <c r="M589" s="168"/>
      <c r="N589" s="147"/>
      <c r="O589" s="43" t="s">
        <v>52</v>
      </c>
      <c r="P589" s="171">
        <v>45097</v>
      </c>
      <c r="Q589" s="31"/>
      <c r="R589" s="83" t="s">
        <v>188</v>
      </c>
      <c r="S589" s="31" t="s">
        <v>34</v>
      </c>
      <c r="T589" s="31"/>
      <c r="U589" s="168"/>
      <c r="V589" s="149"/>
      <c r="W589" s="140" t="str" cm="1">
        <f t="array" ref="W589">IF(SUM(LEN(B589:V589))=0,"",IF(OR(OR(ISBLANK(F589),SUM(LEN(C589),LEN(D589))=0),AND(NOT(E589="Unknown"),ISBLANK(J589)),AND(NOT(O589="Unknown"),ISBLANK(R589))),"Missing Information", INDEX(Table15[Entire Service Line Classification], MATCH(SUMIFS(Table15[Unique ID],Table15[System-Owned Portion],E589,Table15[If Material Anything Other than "Lead" in Column E,Was Material Ever Previously Lead?],G589,Table15[Customer-Owned Portion],O589),Table15[Unique ID],0),0)))</f>
        <v>Non-lead</v>
      </c>
      <c r="X589"/>
    </row>
    <row r="590" spans="2:24" ht="30" x14ac:dyDescent="0.25">
      <c r="B590" s="145" t="s">
        <v>1865</v>
      </c>
      <c r="C590" s="31" t="s">
        <v>9289</v>
      </c>
      <c r="D590" s="31"/>
      <c r="E590" s="43" t="s">
        <v>52</v>
      </c>
      <c r="F590" s="42" t="s">
        <v>34</v>
      </c>
      <c r="G590" s="83" t="s">
        <v>34</v>
      </c>
      <c r="H590" s="168">
        <v>45097</v>
      </c>
      <c r="I590" s="31"/>
      <c r="J590" s="83" t="s">
        <v>188</v>
      </c>
      <c r="K590" s="31" t="s">
        <v>34</v>
      </c>
      <c r="L590" s="31"/>
      <c r="M590" s="168"/>
      <c r="N590" s="147"/>
      <c r="O590" s="43" t="s">
        <v>52</v>
      </c>
      <c r="P590" s="171">
        <v>45097</v>
      </c>
      <c r="Q590" s="31"/>
      <c r="R590" s="83" t="s">
        <v>188</v>
      </c>
      <c r="S590" s="31" t="s">
        <v>34</v>
      </c>
      <c r="T590" s="31"/>
      <c r="U590" s="168"/>
      <c r="V590" s="149"/>
      <c r="W590" s="140" t="str" cm="1">
        <f t="array" ref="W590">IF(SUM(LEN(B590:V590))=0,"",IF(OR(OR(ISBLANK(F590),SUM(LEN(C590),LEN(D590))=0),AND(NOT(E590="Unknown"),ISBLANK(J590)),AND(NOT(O590="Unknown"),ISBLANK(R590))),"Missing Information", INDEX(Table15[Entire Service Line Classification], MATCH(SUMIFS(Table15[Unique ID],Table15[System-Owned Portion],E590,Table15[If Material Anything Other than "Lead" in Column E,Was Material Ever Previously Lead?],G590,Table15[Customer-Owned Portion],O590),Table15[Unique ID],0),0)))</f>
        <v>Non-lead</v>
      </c>
      <c r="X590"/>
    </row>
    <row r="591" spans="2:24" ht="30" x14ac:dyDescent="0.25">
      <c r="B591" s="145" t="s">
        <v>3671</v>
      </c>
      <c r="C591" s="31" t="s">
        <v>11136</v>
      </c>
      <c r="D591" s="31"/>
      <c r="E591" s="43" t="s">
        <v>52</v>
      </c>
      <c r="F591" s="42" t="s">
        <v>34</v>
      </c>
      <c r="G591" s="83" t="s">
        <v>34</v>
      </c>
      <c r="H591" s="168">
        <v>45097</v>
      </c>
      <c r="I591" s="31"/>
      <c r="J591" s="83" t="s">
        <v>188</v>
      </c>
      <c r="K591" s="31" t="s">
        <v>34</v>
      </c>
      <c r="L591" s="31"/>
      <c r="M591" s="168"/>
      <c r="N591" s="147"/>
      <c r="O591" s="43" t="s">
        <v>52</v>
      </c>
      <c r="P591" s="171">
        <v>45097</v>
      </c>
      <c r="Q591" s="31"/>
      <c r="R591" s="83" t="s">
        <v>188</v>
      </c>
      <c r="S591" s="31" t="s">
        <v>34</v>
      </c>
      <c r="T591" s="31"/>
      <c r="U591" s="168"/>
      <c r="V591" s="149"/>
      <c r="W591" s="140" t="str" cm="1">
        <f t="array" ref="W591">IF(SUM(LEN(B591:V591))=0,"",IF(OR(OR(ISBLANK(F591),SUM(LEN(C591),LEN(D591))=0),AND(NOT(E591="Unknown"),ISBLANK(J591)),AND(NOT(O591="Unknown"),ISBLANK(R591))),"Missing Information", INDEX(Table15[Entire Service Line Classification], MATCH(SUMIFS(Table15[Unique ID],Table15[System-Owned Portion],E591,Table15[If Material Anything Other than "Lead" in Column E,Was Material Ever Previously Lead?],G591,Table15[Customer-Owned Portion],O591),Table15[Unique ID],0),0)))</f>
        <v>Non-lead</v>
      </c>
      <c r="X591"/>
    </row>
    <row r="592" spans="2:24" ht="30" x14ac:dyDescent="0.25">
      <c r="B592" s="145" t="s">
        <v>3672</v>
      </c>
      <c r="C592" s="31" t="s">
        <v>11137</v>
      </c>
      <c r="D592" s="31"/>
      <c r="E592" s="43" t="s">
        <v>52</v>
      </c>
      <c r="F592" s="42" t="s">
        <v>34</v>
      </c>
      <c r="G592" s="83" t="s">
        <v>34</v>
      </c>
      <c r="H592" s="168">
        <v>45097</v>
      </c>
      <c r="I592" s="31"/>
      <c r="J592" s="83" t="s">
        <v>188</v>
      </c>
      <c r="K592" s="31" t="s">
        <v>34</v>
      </c>
      <c r="L592" s="31"/>
      <c r="M592" s="168"/>
      <c r="N592" s="147"/>
      <c r="O592" s="43" t="s">
        <v>52</v>
      </c>
      <c r="P592" s="171">
        <v>45097</v>
      </c>
      <c r="Q592" s="31"/>
      <c r="R592" s="83" t="s">
        <v>188</v>
      </c>
      <c r="S592" s="31" t="s">
        <v>34</v>
      </c>
      <c r="T592" s="31"/>
      <c r="U592" s="168"/>
      <c r="V592" s="149"/>
      <c r="W592" s="140" t="str" cm="1">
        <f t="array" ref="W592">IF(SUM(LEN(B592:V592))=0,"",IF(OR(OR(ISBLANK(F592),SUM(LEN(C592),LEN(D592))=0),AND(NOT(E592="Unknown"),ISBLANK(J592)),AND(NOT(O592="Unknown"),ISBLANK(R592))),"Missing Information", INDEX(Table15[Entire Service Line Classification], MATCH(SUMIFS(Table15[Unique ID],Table15[System-Owned Portion],E592,Table15[If Material Anything Other than "Lead" in Column E,Was Material Ever Previously Lead?],G592,Table15[Customer-Owned Portion],O592),Table15[Unique ID],0),0)))</f>
        <v>Non-lead</v>
      </c>
      <c r="X592"/>
    </row>
    <row r="593" spans="2:24" ht="30" x14ac:dyDescent="0.25">
      <c r="B593" s="145" t="s">
        <v>3673</v>
      </c>
      <c r="C593" s="31" t="s">
        <v>11138</v>
      </c>
      <c r="D593" s="31"/>
      <c r="E593" s="43" t="s">
        <v>52</v>
      </c>
      <c r="F593" s="42" t="s">
        <v>34</v>
      </c>
      <c r="G593" s="83" t="s">
        <v>34</v>
      </c>
      <c r="H593" s="168">
        <v>45097</v>
      </c>
      <c r="I593" s="31"/>
      <c r="J593" s="83" t="s">
        <v>188</v>
      </c>
      <c r="K593" s="31" t="s">
        <v>34</v>
      </c>
      <c r="L593" s="31"/>
      <c r="M593" s="168"/>
      <c r="N593" s="147"/>
      <c r="O593" s="43" t="s">
        <v>52</v>
      </c>
      <c r="P593" s="171">
        <v>45097</v>
      </c>
      <c r="Q593" s="31"/>
      <c r="R593" s="83" t="s">
        <v>188</v>
      </c>
      <c r="S593" s="31" t="s">
        <v>34</v>
      </c>
      <c r="T593" s="31"/>
      <c r="U593" s="168"/>
      <c r="V593" s="149"/>
      <c r="W593" s="140" t="str" cm="1">
        <f t="array" ref="W593">IF(SUM(LEN(B593:V593))=0,"",IF(OR(OR(ISBLANK(F593),SUM(LEN(C593),LEN(D593))=0),AND(NOT(E593="Unknown"),ISBLANK(J593)),AND(NOT(O593="Unknown"),ISBLANK(R593))),"Missing Information", INDEX(Table15[Entire Service Line Classification], MATCH(SUMIFS(Table15[Unique ID],Table15[System-Owned Portion],E593,Table15[If Material Anything Other than "Lead" in Column E,Was Material Ever Previously Lead?],G593,Table15[Customer-Owned Portion],O593),Table15[Unique ID],0),0)))</f>
        <v>Non-lead</v>
      </c>
      <c r="X593"/>
    </row>
    <row r="594" spans="2:24" ht="30" x14ac:dyDescent="0.25">
      <c r="B594" s="145" t="s">
        <v>3700</v>
      </c>
      <c r="C594" s="31" t="s">
        <v>11182</v>
      </c>
      <c r="D594" s="31"/>
      <c r="E594" s="43" t="s">
        <v>52</v>
      </c>
      <c r="F594" s="42" t="s">
        <v>34</v>
      </c>
      <c r="G594" s="83" t="s">
        <v>34</v>
      </c>
      <c r="H594" s="168">
        <v>45097</v>
      </c>
      <c r="I594" s="31"/>
      <c r="J594" s="83" t="s">
        <v>188</v>
      </c>
      <c r="K594" s="31" t="s">
        <v>34</v>
      </c>
      <c r="L594" s="31"/>
      <c r="M594" s="168"/>
      <c r="N594" s="147"/>
      <c r="O594" s="43" t="s">
        <v>52</v>
      </c>
      <c r="P594" s="171">
        <v>45097</v>
      </c>
      <c r="Q594" s="31"/>
      <c r="R594" s="83" t="s">
        <v>188</v>
      </c>
      <c r="S594" s="31" t="s">
        <v>34</v>
      </c>
      <c r="T594" s="31"/>
      <c r="U594" s="168"/>
      <c r="V594" s="149"/>
      <c r="W594" s="140" t="str" cm="1">
        <f t="array" ref="W594">IF(SUM(LEN(B594:V594))=0,"",IF(OR(OR(ISBLANK(F594),SUM(LEN(C594),LEN(D594))=0),AND(NOT(E594="Unknown"),ISBLANK(J594)),AND(NOT(O594="Unknown"),ISBLANK(R594))),"Missing Information", INDEX(Table15[Entire Service Line Classification], MATCH(SUMIFS(Table15[Unique ID],Table15[System-Owned Portion],E594,Table15[If Material Anything Other than "Lead" in Column E,Was Material Ever Previously Lead?],G594,Table15[Customer-Owned Portion],O594),Table15[Unique ID],0),0)))</f>
        <v>Non-lead</v>
      </c>
      <c r="X594"/>
    </row>
    <row r="595" spans="2:24" ht="30" x14ac:dyDescent="0.25">
      <c r="B595" s="145" t="s">
        <v>3701</v>
      </c>
      <c r="C595" s="31" t="s">
        <v>11183</v>
      </c>
      <c r="D595" s="31"/>
      <c r="E595" s="43" t="s">
        <v>52</v>
      </c>
      <c r="F595" s="42" t="s">
        <v>34</v>
      </c>
      <c r="G595" s="83" t="s">
        <v>34</v>
      </c>
      <c r="H595" s="168">
        <v>45097</v>
      </c>
      <c r="I595" s="31"/>
      <c r="J595" s="83" t="s">
        <v>188</v>
      </c>
      <c r="K595" s="31" t="s">
        <v>34</v>
      </c>
      <c r="L595" s="31"/>
      <c r="M595" s="168"/>
      <c r="N595" s="147"/>
      <c r="O595" s="43" t="s">
        <v>52</v>
      </c>
      <c r="P595" s="171">
        <v>45097</v>
      </c>
      <c r="Q595" s="31"/>
      <c r="R595" s="83" t="s">
        <v>188</v>
      </c>
      <c r="S595" s="31" t="s">
        <v>34</v>
      </c>
      <c r="T595" s="31"/>
      <c r="U595" s="168"/>
      <c r="V595" s="149"/>
      <c r="W595" s="140" t="str" cm="1">
        <f t="array" ref="W595">IF(SUM(LEN(B595:V595))=0,"",IF(OR(OR(ISBLANK(F595),SUM(LEN(C595),LEN(D595))=0),AND(NOT(E595="Unknown"),ISBLANK(J595)),AND(NOT(O595="Unknown"),ISBLANK(R595))),"Missing Information", INDEX(Table15[Entire Service Line Classification], MATCH(SUMIFS(Table15[Unique ID],Table15[System-Owned Portion],E595,Table15[If Material Anything Other than "Lead" in Column E,Was Material Ever Previously Lead?],G595,Table15[Customer-Owned Portion],O595),Table15[Unique ID],0),0)))</f>
        <v>Non-lead</v>
      </c>
      <c r="X595"/>
    </row>
    <row r="596" spans="2:24" ht="30" x14ac:dyDescent="0.25">
      <c r="B596" s="145" t="s">
        <v>3702</v>
      </c>
      <c r="C596" s="31" t="s">
        <v>11184</v>
      </c>
      <c r="D596" s="31"/>
      <c r="E596" s="43" t="s">
        <v>52</v>
      </c>
      <c r="F596" s="42" t="s">
        <v>34</v>
      </c>
      <c r="G596" s="83" t="s">
        <v>34</v>
      </c>
      <c r="H596" s="168">
        <v>45097</v>
      </c>
      <c r="I596" s="31"/>
      <c r="J596" s="83" t="s">
        <v>188</v>
      </c>
      <c r="K596" s="31" t="s">
        <v>34</v>
      </c>
      <c r="L596" s="31"/>
      <c r="M596" s="168"/>
      <c r="N596" s="147"/>
      <c r="O596" s="43" t="s">
        <v>52</v>
      </c>
      <c r="P596" s="171">
        <v>45097</v>
      </c>
      <c r="Q596" s="31"/>
      <c r="R596" s="83" t="s">
        <v>188</v>
      </c>
      <c r="S596" s="31" t="s">
        <v>34</v>
      </c>
      <c r="T596" s="31"/>
      <c r="U596" s="168"/>
      <c r="V596" s="149"/>
      <c r="W596" s="140" t="str" cm="1">
        <f t="array" ref="W596">IF(SUM(LEN(B596:V596))=0,"",IF(OR(OR(ISBLANK(F596),SUM(LEN(C596),LEN(D596))=0),AND(NOT(E596="Unknown"),ISBLANK(J596)),AND(NOT(O596="Unknown"),ISBLANK(R596))),"Missing Information", INDEX(Table15[Entire Service Line Classification], MATCH(SUMIFS(Table15[Unique ID],Table15[System-Owned Portion],E596,Table15[If Material Anything Other than "Lead" in Column E,Was Material Ever Previously Lead?],G596,Table15[Customer-Owned Portion],O596),Table15[Unique ID],0),0)))</f>
        <v>Non-lead</v>
      </c>
      <c r="X596"/>
    </row>
    <row r="597" spans="2:24" ht="30" x14ac:dyDescent="0.25">
      <c r="B597" s="145" t="s">
        <v>3712</v>
      </c>
      <c r="C597" s="31" t="s">
        <v>11194</v>
      </c>
      <c r="D597" s="31"/>
      <c r="E597" s="43" t="s">
        <v>52</v>
      </c>
      <c r="F597" s="42" t="s">
        <v>34</v>
      </c>
      <c r="G597" s="83" t="s">
        <v>34</v>
      </c>
      <c r="H597" s="168">
        <v>45097</v>
      </c>
      <c r="I597" s="31"/>
      <c r="J597" s="83" t="s">
        <v>188</v>
      </c>
      <c r="K597" s="31" t="s">
        <v>34</v>
      </c>
      <c r="L597" s="31"/>
      <c r="M597" s="168"/>
      <c r="N597" s="147"/>
      <c r="O597" s="43" t="s">
        <v>52</v>
      </c>
      <c r="P597" s="171">
        <v>45097</v>
      </c>
      <c r="Q597" s="31"/>
      <c r="R597" s="83" t="s">
        <v>188</v>
      </c>
      <c r="S597" s="31" t="s">
        <v>34</v>
      </c>
      <c r="T597" s="31"/>
      <c r="U597" s="168"/>
      <c r="V597" s="149"/>
      <c r="W597" s="140" t="str" cm="1">
        <f t="array" ref="W597">IF(SUM(LEN(B597:V597))=0,"",IF(OR(OR(ISBLANK(F597),SUM(LEN(C597),LEN(D597))=0),AND(NOT(E597="Unknown"),ISBLANK(J597)),AND(NOT(O597="Unknown"),ISBLANK(R597))),"Missing Information", INDEX(Table15[Entire Service Line Classification], MATCH(SUMIFS(Table15[Unique ID],Table15[System-Owned Portion],E597,Table15[If Material Anything Other than "Lead" in Column E,Was Material Ever Previously Lead?],G597,Table15[Customer-Owned Portion],O597),Table15[Unique ID],0),0)))</f>
        <v>Non-lead</v>
      </c>
      <c r="X597"/>
    </row>
    <row r="598" spans="2:24" ht="30" x14ac:dyDescent="0.25">
      <c r="B598" s="145" t="s">
        <v>7029</v>
      </c>
      <c r="C598" s="31" t="s">
        <v>14653</v>
      </c>
      <c r="D598" s="31"/>
      <c r="E598" s="43" t="s">
        <v>52</v>
      </c>
      <c r="F598" s="42" t="s">
        <v>34</v>
      </c>
      <c r="G598" s="83" t="s">
        <v>34</v>
      </c>
      <c r="H598" s="168">
        <v>45097</v>
      </c>
      <c r="I598" s="31"/>
      <c r="J598" s="83" t="s">
        <v>188</v>
      </c>
      <c r="K598" s="31" t="s">
        <v>34</v>
      </c>
      <c r="L598" s="31"/>
      <c r="M598" s="168"/>
      <c r="N598" s="147"/>
      <c r="O598" s="43" t="s">
        <v>52</v>
      </c>
      <c r="P598" s="171">
        <v>45097</v>
      </c>
      <c r="Q598" s="31"/>
      <c r="R598" s="83" t="s">
        <v>188</v>
      </c>
      <c r="S598" s="31" t="s">
        <v>34</v>
      </c>
      <c r="T598" s="31"/>
      <c r="U598" s="168"/>
      <c r="V598" s="149"/>
      <c r="W598" s="140" t="str" cm="1">
        <f t="array" ref="W598">IF(SUM(LEN(B598:V598))=0,"",IF(OR(OR(ISBLANK(F598),SUM(LEN(C598),LEN(D598))=0),AND(NOT(E598="Unknown"),ISBLANK(J598)),AND(NOT(O598="Unknown"),ISBLANK(R598))),"Missing Information", INDEX(Table15[Entire Service Line Classification], MATCH(SUMIFS(Table15[Unique ID],Table15[System-Owned Portion],E598,Table15[If Material Anything Other than "Lead" in Column E,Was Material Ever Previously Lead?],G598,Table15[Customer-Owned Portion],O598),Table15[Unique ID],0),0)))</f>
        <v>Non-lead</v>
      </c>
      <c r="X598"/>
    </row>
    <row r="599" spans="2:24" ht="30" x14ac:dyDescent="0.25">
      <c r="B599" s="145" t="s">
        <v>7030</v>
      </c>
      <c r="C599" s="31" t="s">
        <v>14654</v>
      </c>
      <c r="D599" s="31"/>
      <c r="E599" s="43" t="s">
        <v>52</v>
      </c>
      <c r="F599" s="42" t="s">
        <v>34</v>
      </c>
      <c r="G599" s="83" t="s">
        <v>34</v>
      </c>
      <c r="H599" s="168">
        <v>45097</v>
      </c>
      <c r="I599" s="31"/>
      <c r="J599" s="83" t="s">
        <v>188</v>
      </c>
      <c r="K599" s="31" t="s">
        <v>34</v>
      </c>
      <c r="L599" s="31"/>
      <c r="M599" s="168"/>
      <c r="N599" s="147"/>
      <c r="O599" s="43" t="s">
        <v>52</v>
      </c>
      <c r="P599" s="171">
        <v>45097</v>
      </c>
      <c r="Q599" s="31"/>
      <c r="R599" s="83" t="s">
        <v>188</v>
      </c>
      <c r="S599" s="31" t="s">
        <v>34</v>
      </c>
      <c r="T599" s="31"/>
      <c r="U599" s="168"/>
      <c r="V599" s="149"/>
      <c r="W599" s="140" t="str" cm="1">
        <f t="array" ref="W599">IF(SUM(LEN(B599:V599))=0,"",IF(OR(OR(ISBLANK(F599),SUM(LEN(C599),LEN(D599))=0),AND(NOT(E599="Unknown"),ISBLANK(J599)),AND(NOT(O599="Unknown"),ISBLANK(R599))),"Missing Information", INDEX(Table15[Entire Service Line Classification], MATCH(SUMIFS(Table15[Unique ID],Table15[System-Owned Portion],E599,Table15[If Material Anything Other than "Lead" in Column E,Was Material Ever Previously Lead?],G599,Table15[Customer-Owned Portion],O599),Table15[Unique ID],0),0)))</f>
        <v>Non-lead</v>
      </c>
      <c r="X599"/>
    </row>
    <row r="600" spans="2:24" ht="30" x14ac:dyDescent="0.25">
      <c r="B600" s="145" t="s">
        <v>7031</v>
      </c>
      <c r="C600" s="31" t="s">
        <v>14655</v>
      </c>
      <c r="D600" s="31"/>
      <c r="E600" s="43" t="s">
        <v>52</v>
      </c>
      <c r="F600" s="42" t="s">
        <v>34</v>
      </c>
      <c r="G600" s="83" t="s">
        <v>34</v>
      </c>
      <c r="H600" s="168">
        <v>45097</v>
      </c>
      <c r="I600" s="31"/>
      <c r="J600" s="83" t="s">
        <v>188</v>
      </c>
      <c r="K600" s="31" t="s">
        <v>34</v>
      </c>
      <c r="L600" s="31"/>
      <c r="M600" s="168"/>
      <c r="N600" s="147"/>
      <c r="O600" s="43" t="s">
        <v>52</v>
      </c>
      <c r="P600" s="171">
        <v>45097</v>
      </c>
      <c r="Q600" s="31"/>
      <c r="R600" s="83" t="s">
        <v>188</v>
      </c>
      <c r="S600" s="31" t="s">
        <v>34</v>
      </c>
      <c r="T600" s="31"/>
      <c r="U600" s="168"/>
      <c r="V600" s="149"/>
      <c r="W600" s="140" t="str" cm="1">
        <f t="array" ref="W600">IF(SUM(LEN(B600:V600))=0,"",IF(OR(OR(ISBLANK(F600),SUM(LEN(C600),LEN(D600))=0),AND(NOT(E600="Unknown"),ISBLANK(J600)),AND(NOT(O600="Unknown"),ISBLANK(R600))),"Missing Information", INDEX(Table15[Entire Service Line Classification], MATCH(SUMIFS(Table15[Unique ID],Table15[System-Owned Portion],E600,Table15[If Material Anything Other than "Lead" in Column E,Was Material Ever Previously Lead?],G600,Table15[Customer-Owned Portion],O600),Table15[Unique ID],0),0)))</f>
        <v>Non-lead</v>
      </c>
      <c r="X600"/>
    </row>
    <row r="601" spans="2:24" ht="30" x14ac:dyDescent="0.25">
      <c r="B601" s="145" t="s">
        <v>1470</v>
      </c>
      <c r="C601" s="31" t="s">
        <v>11145</v>
      </c>
      <c r="D601" s="31"/>
      <c r="E601" s="43" t="s">
        <v>52</v>
      </c>
      <c r="F601" s="42" t="s">
        <v>34</v>
      </c>
      <c r="G601" s="83" t="s">
        <v>34</v>
      </c>
      <c r="H601" s="168">
        <v>45096</v>
      </c>
      <c r="I601" s="31"/>
      <c r="J601" s="83" t="s">
        <v>188</v>
      </c>
      <c r="K601" s="31" t="s">
        <v>34</v>
      </c>
      <c r="L601" s="31"/>
      <c r="M601" s="168"/>
      <c r="N601" s="147"/>
      <c r="O601" s="43" t="s">
        <v>52</v>
      </c>
      <c r="P601" s="171">
        <v>45096</v>
      </c>
      <c r="Q601" s="31"/>
      <c r="R601" s="83" t="s">
        <v>188</v>
      </c>
      <c r="S601" s="31" t="s">
        <v>34</v>
      </c>
      <c r="T601" s="31"/>
      <c r="U601" s="168"/>
      <c r="V601" s="149"/>
      <c r="W601" s="140" t="str" cm="1">
        <f t="array" ref="W601">IF(SUM(LEN(B601:V601))=0,"",IF(OR(OR(ISBLANK(F601),SUM(LEN(C601),LEN(D601))=0),AND(NOT(E601="Unknown"),ISBLANK(J601)),AND(NOT(O601="Unknown"),ISBLANK(R601))),"Missing Information", INDEX(Table15[Entire Service Line Classification], MATCH(SUMIFS(Table15[Unique ID],Table15[System-Owned Portion],E601,Table15[If Material Anything Other than "Lead" in Column E,Was Material Ever Previously Lead?],G601,Table15[Customer-Owned Portion],O601),Table15[Unique ID],0),0)))</f>
        <v>Non-lead</v>
      </c>
      <c r="X601"/>
    </row>
    <row r="602" spans="2:24" ht="30" x14ac:dyDescent="0.25">
      <c r="B602" s="145" t="s">
        <v>1470</v>
      </c>
      <c r="C602" s="31" t="s">
        <v>11148</v>
      </c>
      <c r="D602" s="31"/>
      <c r="E602" s="43" t="s">
        <v>52</v>
      </c>
      <c r="F602" s="42" t="s">
        <v>34</v>
      </c>
      <c r="G602" s="83" t="s">
        <v>34</v>
      </c>
      <c r="H602" s="168">
        <v>45096</v>
      </c>
      <c r="I602" s="31"/>
      <c r="J602" s="83" t="s">
        <v>188</v>
      </c>
      <c r="K602" s="31" t="s">
        <v>34</v>
      </c>
      <c r="L602" s="31"/>
      <c r="M602" s="168"/>
      <c r="N602" s="147"/>
      <c r="O602" s="43" t="s">
        <v>52</v>
      </c>
      <c r="P602" s="171">
        <v>45096</v>
      </c>
      <c r="Q602" s="31"/>
      <c r="R602" s="83" t="s">
        <v>188</v>
      </c>
      <c r="S602" s="31" t="s">
        <v>34</v>
      </c>
      <c r="T602" s="31"/>
      <c r="U602" s="168"/>
      <c r="V602" s="149"/>
      <c r="W602" s="140" t="str" cm="1">
        <f t="array" ref="W602">IF(SUM(LEN(B602:V602))=0,"",IF(OR(OR(ISBLANK(F602),SUM(LEN(C602),LEN(D602))=0),AND(NOT(E602="Unknown"),ISBLANK(J602)),AND(NOT(O602="Unknown"),ISBLANK(R602))),"Missing Information", INDEX(Table15[Entire Service Line Classification], MATCH(SUMIFS(Table15[Unique ID],Table15[System-Owned Portion],E602,Table15[If Material Anything Other than "Lead" in Column E,Was Material Ever Previously Lead?],G602,Table15[Customer-Owned Portion],O602),Table15[Unique ID],0),0)))</f>
        <v>Non-lead</v>
      </c>
      <c r="X602"/>
    </row>
    <row r="603" spans="2:24" ht="30" x14ac:dyDescent="0.25">
      <c r="B603" s="145" t="s">
        <v>1470</v>
      </c>
      <c r="C603" s="31" t="s">
        <v>11151</v>
      </c>
      <c r="D603" s="31"/>
      <c r="E603" s="43" t="s">
        <v>52</v>
      </c>
      <c r="F603" s="42" t="s">
        <v>34</v>
      </c>
      <c r="G603" s="83" t="s">
        <v>34</v>
      </c>
      <c r="H603" s="168">
        <v>45096</v>
      </c>
      <c r="I603" s="31"/>
      <c r="J603" s="83" t="s">
        <v>188</v>
      </c>
      <c r="K603" s="31" t="s">
        <v>34</v>
      </c>
      <c r="L603" s="31"/>
      <c r="M603" s="168"/>
      <c r="N603" s="147"/>
      <c r="O603" s="43" t="s">
        <v>52</v>
      </c>
      <c r="P603" s="171">
        <v>45096</v>
      </c>
      <c r="Q603" s="31"/>
      <c r="R603" s="83" t="s">
        <v>188</v>
      </c>
      <c r="S603" s="31" t="s">
        <v>34</v>
      </c>
      <c r="T603" s="31"/>
      <c r="U603" s="168"/>
      <c r="V603" s="149"/>
      <c r="W603" s="140" t="str" cm="1">
        <f t="array" ref="W603">IF(SUM(LEN(B603:V603))=0,"",IF(OR(OR(ISBLANK(F603),SUM(LEN(C603),LEN(D603))=0),AND(NOT(E603="Unknown"),ISBLANK(J603)),AND(NOT(O603="Unknown"),ISBLANK(R603))),"Missing Information", INDEX(Table15[Entire Service Line Classification], MATCH(SUMIFS(Table15[Unique ID],Table15[System-Owned Portion],E603,Table15[If Material Anything Other than "Lead" in Column E,Was Material Ever Previously Lead?],G603,Table15[Customer-Owned Portion],O603),Table15[Unique ID],0),0)))</f>
        <v>Non-lead</v>
      </c>
      <c r="X603"/>
    </row>
    <row r="604" spans="2:24" ht="30" x14ac:dyDescent="0.25">
      <c r="B604" s="145" t="s">
        <v>1470</v>
      </c>
      <c r="C604" s="31" t="s">
        <v>11160</v>
      </c>
      <c r="D604" s="31"/>
      <c r="E604" s="43" t="s">
        <v>52</v>
      </c>
      <c r="F604" s="42" t="s">
        <v>34</v>
      </c>
      <c r="G604" s="83" t="s">
        <v>34</v>
      </c>
      <c r="H604" s="168">
        <v>45096</v>
      </c>
      <c r="I604" s="31"/>
      <c r="J604" s="83" t="s">
        <v>188</v>
      </c>
      <c r="K604" s="31" t="s">
        <v>34</v>
      </c>
      <c r="L604" s="31"/>
      <c r="M604" s="168"/>
      <c r="N604" s="147"/>
      <c r="O604" s="43" t="s">
        <v>52</v>
      </c>
      <c r="P604" s="171">
        <v>45096</v>
      </c>
      <c r="Q604" s="31"/>
      <c r="R604" s="83" t="s">
        <v>188</v>
      </c>
      <c r="S604" s="31" t="s">
        <v>34</v>
      </c>
      <c r="T604" s="31"/>
      <c r="U604" s="168"/>
      <c r="V604" s="149"/>
      <c r="W604" s="140" t="str" cm="1">
        <f t="array" ref="W604">IF(SUM(LEN(B604:V604))=0,"",IF(OR(OR(ISBLANK(F604),SUM(LEN(C604),LEN(D604))=0),AND(NOT(E604="Unknown"),ISBLANK(J604)),AND(NOT(O604="Unknown"),ISBLANK(R604))),"Missing Information", INDEX(Table15[Entire Service Line Classification], MATCH(SUMIFS(Table15[Unique ID],Table15[System-Owned Portion],E604,Table15[If Material Anything Other than "Lead" in Column E,Was Material Ever Previously Lead?],G604,Table15[Customer-Owned Portion],O604),Table15[Unique ID],0),0)))</f>
        <v>Non-lead</v>
      </c>
      <c r="X604"/>
    </row>
    <row r="605" spans="2:24" ht="30" x14ac:dyDescent="0.25">
      <c r="B605" s="145" t="s">
        <v>1470</v>
      </c>
      <c r="C605" s="31" t="s">
        <v>11149</v>
      </c>
      <c r="D605" s="31"/>
      <c r="E605" s="43" t="s">
        <v>52</v>
      </c>
      <c r="F605" s="42" t="s">
        <v>34</v>
      </c>
      <c r="G605" s="83" t="s">
        <v>34</v>
      </c>
      <c r="H605" s="168">
        <v>45093</v>
      </c>
      <c r="I605" s="31"/>
      <c r="J605" s="83" t="s">
        <v>188</v>
      </c>
      <c r="K605" s="31" t="s">
        <v>34</v>
      </c>
      <c r="L605" s="31"/>
      <c r="M605" s="168"/>
      <c r="N605" s="147"/>
      <c r="O605" s="43" t="s">
        <v>52</v>
      </c>
      <c r="P605" s="171">
        <v>45093</v>
      </c>
      <c r="Q605" s="31"/>
      <c r="R605" s="83" t="s">
        <v>188</v>
      </c>
      <c r="S605" s="31" t="s">
        <v>34</v>
      </c>
      <c r="T605" s="31"/>
      <c r="U605" s="168"/>
      <c r="V605" s="149"/>
      <c r="W605" s="140" t="str" cm="1">
        <f t="array" ref="W605">IF(SUM(LEN(B605:V605))=0,"",IF(OR(OR(ISBLANK(F605),SUM(LEN(C605),LEN(D605))=0),AND(NOT(E605="Unknown"),ISBLANK(J605)),AND(NOT(O605="Unknown"),ISBLANK(R605))),"Missing Information", INDEX(Table15[Entire Service Line Classification], MATCH(SUMIFS(Table15[Unique ID],Table15[System-Owned Portion],E605,Table15[If Material Anything Other than "Lead" in Column E,Was Material Ever Previously Lead?],G605,Table15[Customer-Owned Portion],O605),Table15[Unique ID],0),0)))</f>
        <v>Non-lead</v>
      </c>
      <c r="X605"/>
    </row>
    <row r="606" spans="2:24" ht="30" x14ac:dyDescent="0.25">
      <c r="B606" s="145" t="s">
        <v>1470</v>
      </c>
      <c r="C606" s="31" t="s">
        <v>11154</v>
      </c>
      <c r="D606" s="31"/>
      <c r="E606" s="43" t="s">
        <v>52</v>
      </c>
      <c r="F606" s="42" t="s">
        <v>34</v>
      </c>
      <c r="G606" s="83" t="s">
        <v>34</v>
      </c>
      <c r="H606" s="168">
        <v>45093</v>
      </c>
      <c r="I606" s="31"/>
      <c r="J606" s="83" t="s">
        <v>188</v>
      </c>
      <c r="K606" s="31" t="s">
        <v>34</v>
      </c>
      <c r="L606" s="31"/>
      <c r="M606" s="168"/>
      <c r="N606" s="147"/>
      <c r="O606" s="43" t="s">
        <v>52</v>
      </c>
      <c r="P606" s="171">
        <v>45093</v>
      </c>
      <c r="Q606" s="31"/>
      <c r="R606" s="83" t="s">
        <v>188</v>
      </c>
      <c r="S606" s="31" t="s">
        <v>34</v>
      </c>
      <c r="T606" s="31"/>
      <c r="U606" s="168"/>
      <c r="V606" s="149"/>
      <c r="W606" s="140" t="str" cm="1">
        <f t="array" ref="W606">IF(SUM(LEN(B606:V606))=0,"",IF(OR(OR(ISBLANK(F606),SUM(LEN(C606),LEN(D606))=0),AND(NOT(E606="Unknown"),ISBLANK(J606)),AND(NOT(O606="Unknown"),ISBLANK(R606))),"Missing Information", INDEX(Table15[Entire Service Line Classification], MATCH(SUMIFS(Table15[Unique ID],Table15[System-Owned Portion],E606,Table15[If Material Anything Other than "Lead" in Column E,Was Material Ever Previously Lead?],G606,Table15[Customer-Owned Portion],O606),Table15[Unique ID],0),0)))</f>
        <v>Non-lead</v>
      </c>
      <c r="X606"/>
    </row>
    <row r="607" spans="2:24" ht="30" x14ac:dyDescent="0.25">
      <c r="B607" s="145" t="s">
        <v>1470</v>
      </c>
      <c r="C607" s="31" t="s">
        <v>11156</v>
      </c>
      <c r="D607" s="31"/>
      <c r="E607" s="43" t="s">
        <v>52</v>
      </c>
      <c r="F607" s="42" t="s">
        <v>34</v>
      </c>
      <c r="G607" s="83" t="s">
        <v>34</v>
      </c>
      <c r="H607" s="168">
        <v>45093</v>
      </c>
      <c r="I607" s="31"/>
      <c r="J607" s="83" t="s">
        <v>188</v>
      </c>
      <c r="K607" s="31" t="s">
        <v>34</v>
      </c>
      <c r="L607" s="31"/>
      <c r="M607" s="168"/>
      <c r="N607" s="147"/>
      <c r="O607" s="43" t="s">
        <v>52</v>
      </c>
      <c r="P607" s="171">
        <v>45093</v>
      </c>
      <c r="Q607" s="31"/>
      <c r="R607" s="83" t="s">
        <v>188</v>
      </c>
      <c r="S607" s="31" t="s">
        <v>34</v>
      </c>
      <c r="T607" s="31"/>
      <c r="U607" s="168"/>
      <c r="V607" s="149"/>
      <c r="W607" s="140" t="str" cm="1">
        <f t="array" ref="W607">IF(SUM(LEN(B607:V607))=0,"",IF(OR(OR(ISBLANK(F607),SUM(LEN(C607),LEN(D607))=0),AND(NOT(E607="Unknown"),ISBLANK(J607)),AND(NOT(O607="Unknown"),ISBLANK(R607))),"Missing Information", INDEX(Table15[Entire Service Line Classification], MATCH(SUMIFS(Table15[Unique ID],Table15[System-Owned Portion],E607,Table15[If Material Anything Other than "Lead" in Column E,Was Material Ever Previously Lead?],G607,Table15[Customer-Owned Portion],O607),Table15[Unique ID],0),0)))</f>
        <v>Non-lead</v>
      </c>
      <c r="X607"/>
    </row>
    <row r="608" spans="2:24" ht="30" x14ac:dyDescent="0.25">
      <c r="B608" s="145" t="s">
        <v>1470</v>
      </c>
      <c r="C608" s="31" t="s">
        <v>11157</v>
      </c>
      <c r="D608" s="31"/>
      <c r="E608" s="43" t="s">
        <v>52</v>
      </c>
      <c r="F608" s="42" t="s">
        <v>34</v>
      </c>
      <c r="G608" s="83" t="s">
        <v>34</v>
      </c>
      <c r="H608" s="168">
        <v>45093</v>
      </c>
      <c r="I608" s="31"/>
      <c r="J608" s="83" t="s">
        <v>188</v>
      </c>
      <c r="K608" s="31" t="s">
        <v>34</v>
      </c>
      <c r="L608" s="31"/>
      <c r="M608" s="168"/>
      <c r="N608" s="147"/>
      <c r="O608" s="43" t="s">
        <v>52</v>
      </c>
      <c r="P608" s="171">
        <v>45093</v>
      </c>
      <c r="Q608" s="31"/>
      <c r="R608" s="83" t="s">
        <v>188</v>
      </c>
      <c r="S608" s="31" t="s">
        <v>34</v>
      </c>
      <c r="T608" s="31"/>
      <c r="U608" s="168"/>
      <c r="V608" s="149"/>
      <c r="W608" s="140" t="str" cm="1">
        <f t="array" ref="W608">IF(SUM(LEN(B608:V608))=0,"",IF(OR(OR(ISBLANK(F608),SUM(LEN(C608),LEN(D608))=0),AND(NOT(E608="Unknown"),ISBLANK(J608)),AND(NOT(O608="Unknown"),ISBLANK(R608))),"Missing Information", INDEX(Table15[Entire Service Line Classification], MATCH(SUMIFS(Table15[Unique ID],Table15[System-Owned Portion],E608,Table15[If Material Anything Other than "Lead" in Column E,Was Material Ever Previously Lead?],G608,Table15[Customer-Owned Portion],O608),Table15[Unique ID],0),0)))</f>
        <v>Non-lead</v>
      </c>
      <c r="X608"/>
    </row>
    <row r="609" spans="2:24" ht="30" x14ac:dyDescent="0.25">
      <c r="B609" s="145" t="s">
        <v>1470</v>
      </c>
      <c r="C609" s="31" t="s">
        <v>11159</v>
      </c>
      <c r="D609" s="31"/>
      <c r="E609" s="43" t="s">
        <v>52</v>
      </c>
      <c r="F609" s="42" t="s">
        <v>34</v>
      </c>
      <c r="G609" s="83" t="s">
        <v>34</v>
      </c>
      <c r="H609" s="168">
        <v>45093</v>
      </c>
      <c r="I609" s="31"/>
      <c r="J609" s="83" t="s">
        <v>188</v>
      </c>
      <c r="K609" s="31" t="s">
        <v>34</v>
      </c>
      <c r="L609" s="31"/>
      <c r="M609" s="168"/>
      <c r="N609" s="147"/>
      <c r="O609" s="43" t="s">
        <v>52</v>
      </c>
      <c r="P609" s="171">
        <v>45093</v>
      </c>
      <c r="Q609" s="31"/>
      <c r="R609" s="83" t="s">
        <v>188</v>
      </c>
      <c r="S609" s="31" t="s">
        <v>34</v>
      </c>
      <c r="T609" s="31"/>
      <c r="U609" s="168"/>
      <c r="V609" s="149"/>
      <c r="W609" s="140" t="str" cm="1">
        <f t="array" ref="W609">IF(SUM(LEN(B609:V609))=0,"",IF(OR(OR(ISBLANK(F609),SUM(LEN(C609),LEN(D609))=0),AND(NOT(E609="Unknown"),ISBLANK(J609)),AND(NOT(O609="Unknown"),ISBLANK(R609))),"Missing Information", INDEX(Table15[Entire Service Line Classification], MATCH(SUMIFS(Table15[Unique ID],Table15[System-Owned Portion],E609,Table15[If Material Anything Other than "Lead" in Column E,Was Material Ever Previously Lead?],G609,Table15[Customer-Owned Portion],O609),Table15[Unique ID],0),0)))</f>
        <v>Non-lead</v>
      </c>
      <c r="X609"/>
    </row>
    <row r="610" spans="2:24" ht="30" x14ac:dyDescent="0.25">
      <c r="B610" s="145" t="s">
        <v>1470</v>
      </c>
      <c r="C610" s="31" t="s">
        <v>11458</v>
      </c>
      <c r="D610" s="31"/>
      <c r="E610" s="43" t="s">
        <v>52</v>
      </c>
      <c r="F610" s="42" t="s">
        <v>34</v>
      </c>
      <c r="G610" s="83" t="s">
        <v>34</v>
      </c>
      <c r="H610" s="168">
        <v>45091</v>
      </c>
      <c r="I610" s="31"/>
      <c r="J610" s="83" t="s">
        <v>188</v>
      </c>
      <c r="K610" s="31" t="s">
        <v>34</v>
      </c>
      <c r="L610" s="31"/>
      <c r="M610" s="168"/>
      <c r="N610" s="147"/>
      <c r="O610" s="43" t="s">
        <v>52</v>
      </c>
      <c r="P610" s="171">
        <v>45091</v>
      </c>
      <c r="Q610" s="31"/>
      <c r="R610" s="83" t="s">
        <v>188</v>
      </c>
      <c r="S610" s="31" t="s">
        <v>34</v>
      </c>
      <c r="T610" s="31"/>
      <c r="U610" s="168"/>
      <c r="V610" s="149"/>
      <c r="W610" s="140" t="str" cm="1">
        <f t="array" ref="W610">IF(SUM(LEN(B610:V610))=0,"",IF(OR(OR(ISBLANK(F610),SUM(LEN(C610),LEN(D610))=0),AND(NOT(E610="Unknown"),ISBLANK(J610)),AND(NOT(O610="Unknown"),ISBLANK(R610))),"Missing Information", INDEX(Table15[Entire Service Line Classification], MATCH(SUMIFS(Table15[Unique ID],Table15[System-Owned Portion],E610,Table15[If Material Anything Other than "Lead" in Column E,Was Material Ever Previously Lead?],G610,Table15[Customer-Owned Portion],O610),Table15[Unique ID],0),0)))</f>
        <v>Non-lead</v>
      </c>
      <c r="X610"/>
    </row>
    <row r="611" spans="2:24" ht="30" x14ac:dyDescent="0.25">
      <c r="B611" s="145" t="s">
        <v>4609</v>
      </c>
      <c r="C611" s="31" t="s">
        <v>12205</v>
      </c>
      <c r="D611" s="31"/>
      <c r="E611" s="43" t="s">
        <v>52</v>
      </c>
      <c r="F611" s="42" t="s">
        <v>34</v>
      </c>
      <c r="G611" s="83" t="s">
        <v>34</v>
      </c>
      <c r="H611" s="168">
        <v>45089</v>
      </c>
      <c r="I611" s="31"/>
      <c r="J611" s="83" t="s">
        <v>188</v>
      </c>
      <c r="K611" s="31" t="s">
        <v>34</v>
      </c>
      <c r="L611" s="31"/>
      <c r="M611" s="168"/>
      <c r="N611" s="147"/>
      <c r="O611" s="43" t="s">
        <v>52</v>
      </c>
      <c r="P611" s="171">
        <v>45089</v>
      </c>
      <c r="Q611" s="31"/>
      <c r="R611" s="83" t="s">
        <v>188</v>
      </c>
      <c r="S611" s="31" t="s">
        <v>34</v>
      </c>
      <c r="T611" s="31"/>
      <c r="U611" s="168"/>
      <c r="V611" s="149"/>
      <c r="W611" s="140" t="str" cm="1">
        <f t="array" ref="W611">IF(SUM(LEN(B611:V611))=0,"",IF(OR(OR(ISBLANK(F611),SUM(LEN(C611),LEN(D611))=0),AND(NOT(E611="Unknown"),ISBLANK(J611)),AND(NOT(O611="Unknown"),ISBLANK(R611))),"Missing Information", INDEX(Table15[Entire Service Line Classification], MATCH(SUMIFS(Table15[Unique ID],Table15[System-Owned Portion],E611,Table15[If Material Anything Other than "Lead" in Column E,Was Material Ever Previously Lead?],G611,Table15[Customer-Owned Portion],O611),Table15[Unique ID],0),0)))</f>
        <v>Non-lead</v>
      </c>
      <c r="X611"/>
    </row>
    <row r="612" spans="2:24" ht="30" x14ac:dyDescent="0.25">
      <c r="B612" s="145" t="s">
        <v>3661</v>
      </c>
      <c r="C612" s="31" t="s">
        <v>11126</v>
      </c>
      <c r="D612" s="31"/>
      <c r="E612" s="43" t="s">
        <v>52</v>
      </c>
      <c r="F612" s="42" t="s">
        <v>34</v>
      </c>
      <c r="G612" s="83" t="s">
        <v>34</v>
      </c>
      <c r="H612" s="168">
        <v>45086</v>
      </c>
      <c r="I612" s="31"/>
      <c r="J612" s="83" t="s">
        <v>188</v>
      </c>
      <c r="K612" s="31" t="s">
        <v>34</v>
      </c>
      <c r="L612" s="31"/>
      <c r="M612" s="168"/>
      <c r="N612" s="147"/>
      <c r="O612" s="43" t="s">
        <v>52</v>
      </c>
      <c r="P612" s="171">
        <v>45086</v>
      </c>
      <c r="Q612" s="31"/>
      <c r="R612" s="83" t="s">
        <v>188</v>
      </c>
      <c r="S612" s="31" t="s">
        <v>34</v>
      </c>
      <c r="T612" s="31"/>
      <c r="U612" s="168"/>
      <c r="V612" s="149"/>
      <c r="W612" s="140" t="str" cm="1">
        <f t="array" ref="W612">IF(SUM(LEN(B612:V612))=0,"",IF(OR(OR(ISBLANK(F612),SUM(LEN(C612),LEN(D612))=0),AND(NOT(E612="Unknown"),ISBLANK(J612)),AND(NOT(O612="Unknown"),ISBLANK(R612))),"Missing Information", INDEX(Table15[Entire Service Line Classification], MATCH(SUMIFS(Table15[Unique ID],Table15[System-Owned Portion],E612,Table15[If Material Anything Other than "Lead" in Column E,Was Material Ever Previously Lead?],G612,Table15[Customer-Owned Portion],O612),Table15[Unique ID],0),0)))</f>
        <v>Non-lead</v>
      </c>
      <c r="X612"/>
    </row>
    <row r="613" spans="2:24" ht="30" x14ac:dyDescent="0.25">
      <c r="B613" s="145" t="s">
        <v>3662</v>
      </c>
      <c r="C613" s="31" t="s">
        <v>11127</v>
      </c>
      <c r="D613" s="31"/>
      <c r="E613" s="43" t="s">
        <v>52</v>
      </c>
      <c r="F613" s="42" t="s">
        <v>34</v>
      </c>
      <c r="G613" s="83" t="s">
        <v>34</v>
      </c>
      <c r="H613" s="168">
        <v>45086</v>
      </c>
      <c r="I613" s="31"/>
      <c r="J613" s="83" t="s">
        <v>188</v>
      </c>
      <c r="K613" s="31" t="s">
        <v>34</v>
      </c>
      <c r="L613" s="31"/>
      <c r="M613" s="168"/>
      <c r="N613" s="147"/>
      <c r="O613" s="43" t="s">
        <v>52</v>
      </c>
      <c r="P613" s="171">
        <v>45086</v>
      </c>
      <c r="Q613" s="31"/>
      <c r="R613" s="83" t="s">
        <v>188</v>
      </c>
      <c r="S613" s="31" t="s">
        <v>34</v>
      </c>
      <c r="T613" s="31"/>
      <c r="U613" s="168"/>
      <c r="V613" s="149"/>
      <c r="W613" s="140" t="str" cm="1">
        <f t="array" ref="W613">IF(SUM(LEN(B613:V613))=0,"",IF(OR(OR(ISBLANK(F613),SUM(LEN(C613),LEN(D613))=0),AND(NOT(E613="Unknown"),ISBLANK(J613)),AND(NOT(O613="Unknown"),ISBLANK(R613))),"Missing Information", INDEX(Table15[Entire Service Line Classification], MATCH(SUMIFS(Table15[Unique ID],Table15[System-Owned Portion],E613,Table15[If Material Anything Other than "Lead" in Column E,Was Material Ever Previously Lead?],G613,Table15[Customer-Owned Portion],O613),Table15[Unique ID],0),0)))</f>
        <v>Non-lead</v>
      </c>
      <c r="X613"/>
    </row>
    <row r="614" spans="2:24" ht="30" x14ac:dyDescent="0.25">
      <c r="B614" s="145" t="s">
        <v>3663</v>
      </c>
      <c r="C614" s="31" t="s">
        <v>11128</v>
      </c>
      <c r="D614" s="31"/>
      <c r="E614" s="43" t="s">
        <v>52</v>
      </c>
      <c r="F614" s="42" t="s">
        <v>34</v>
      </c>
      <c r="G614" s="83" t="s">
        <v>34</v>
      </c>
      <c r="H614" s="168">
        <v>45086</v>
      </c>
      <c r="I614" s="31"/>
      <c r="J614" s="83" t="s">
        <v>188</v>
      </c>
      <c r="K614" s="31" t="s">
        <v>34</v>
      </c>
      <c r="L614" s="31"/>
      <c r="M614" s="168"/>
      <c r="N614" s="147"/>
      <c r="O614" s="43" t="s">
        <v>52</v>
      </c>
      <c r="P614" s="171">
        <v>45086</v>
      </c>
      <c r="Q614" s="31"/>
      <c r="R614" s="83" t="s">
        <v>188</v>
      </c>
      <c r="S614" s="31" t="s">
        <v>34</v>
      </c>
      <c r="T614" s="31"/>
      <c r="U614" s="168"/>
      <c r="V614" s="149"/>
      <c r="W614" s="140" t="str" cm="1">
        <f t="array" ref="W614">IF(SUM(LEN(B614:V614))=0,"",IF(OR(OR(ISBLANK(F614),SUM(LEN(C614),LEN(D614))=0),AND(NOT(E614="Unknown"),ISBLANK(J614)),AND(NOT(O614="Unknown"),ISBLANK(R614))),"Missing Information", INDEX(Table15[Entire Service Line Classification], MATCH(SUMIFS(Table15[Unique ID],Table15[System-Owned Portion],E614,Table15[If Material Anything Other than "Lead" in Column E,Was Material Ever Previously Lead?],G614,Table15[Customer-Owned Portion],O614),Table15[Unique ID],0),0)))</f>
        <v>Non-lead</v>
      </c>
      <c r="X614"/>
    </row>
    <row r="615" spans="2:24" ht="30" x14ac:dyDescent="0.25">
      <c r="B615" s="145" t="s">
        <v>3664</v>
      </c>
      <c r="C615" s="31" t="s">
        <v>11129</v>
      </c>
      <c r="D615" s="31"/>
      <c r="E615" s="43" t="s">
        <v>52</v>
      </c>
      <c r="F615" s="42" t="s">
        <v>34</v>
      </c>
      <c r="G615" s="83" t="s">
        <v>34</v>
      </c>
      <c r="H615" s="168">
        <v>45086</v>
      </c>
      <c r="I615" s="31"/>
      <c r="J615" s="83" t="s">
        <v>188</v>
      </c>
      <c r="K615" s="31" t="s">
        <v>34</v>
      </c>
      <c r="L615" s="31"/>
      <c r="M615" s="168"/>
      <c r="N615" s="147"/>
      <c r="O615" s="43" t="s">
        <v>52</v>
      </c>
      <c r="P615" s="171">
        <v>45086</v>
      </c>
      <c r="Q615" s="31"/>
      <c r="R615" s="83" t="s">
        <v>188</v>
      </c>
      <c r="S615" s="31" t="s">
        <v>34</v>
      </c>
      <c r="T615" s="31"/>
      <c r="U615" s="168"/>
      <c r="V615" s="149"/>
      <c r="W615" s="140" t="str" cm="1">
        <f t="array" ref="W615">IF(SUM(LEN(B615:V615))=0,"",IF(OR(OR(ISBLANK(F615),SUM(LEN(C615),LEN(D615))=0),AND(NOT(E615="Unknown"),ISBLANK(J615)),AND(NOT(O615="Unknown"),ISBLANK(R615))),"Missing Information", INDEX(Table15[Entire Service Line Classification], MATCH(SUMIFS(Table15[Unique ID],Table15[System-Owned Portion],E615,Table15[If Material Anything Other than "Lead" in Column E,Was Material Ever Previously Lead?],G615,Table15[Customer-Owned Portion],O615),Table15[Unique ID],0),0)))</f>
        <v>Non-lead</v>
      </c>
      <c r="X615"/>
    </row>
    <row r="616" spans="2:24" ht="30" x14ac:dyDescent="0.25">
      <c r="B616" s="145" t="s">
        <v>3665</v>
      </c>
      <c r="C616" s="31" t="s">
        <v>11130</v>
      </c>
      <c r="D616" s="31"/>
      <c r="E616" s="43" t="s">
        <v>52</v>
      </c>
      <c r="F616" s="42" t="s">
        <v>34</v>
      </c>
      <c r="G616" s="83" t="s">
        <v>34</v>
      </c>
      <c r="H616" s="168">
        <v>45086</v>
      </c>
      <c r="I616" s="31"/>
      <c r="J616" s="83" t="s">
        <v>188</v>
      </c>
      <c r="K616" s="31" t="s">
        <v>34</v>
      </c>
      <c r="L616" s="31"/>
      <c r="M616" s="168"/>
      <c r="N616" s="147"/>
      <c r="O616" s="43" t="s">
        <v>52</v>
      </c>
      <c r="P616" s="171">
        <v>45086</v>
      </c>
      <c r="Q616" s="31"/>
      <c r="R616" s="83" t="s">
        <v>188</v>
      </c>
      <c r="S616" s="31" t="s">
        <v>34</v>
      </c>
      <c r="T616" s="31"/>
      <c r="U616" s="168"/>
      <c r="V616" s="149"/>
      <c r="W616" s="140" t="str" cm="1">
        <f t="array" ref="W616">IF(SUM(LEN(B616:V616))=0,"",IF(OR(OR(ISBLANK(F616),SUM(LEN(C616),LEN(D616))=0),AND(NOT(E616="Unknown"),ISBLANK(J616)),AND(NOT(O616="Unknown"),ISBLANK(R616))),"Missing Information", INDEX(Table15[Entire Service Line Classification], MATCH(SUMIFS(Table15[Unique ID],Table15[System-Owned Portion],E616,Table15[If Material Anything Other than "Lead" in Column E,Was Material Ever Previously Lead?],G616,Table15[Customer-Owned Portion],O616),Table15[Unique ID],0),0)))</f>
        <v>Non-lead</v>
      </c>
      <c r="X616"/>
    </row>
    <row r="617" spans="2:24" ht="30" x14ac:dyDescent="0.25">
      <c r="B617" s="145" t="s">
        <v>3666</v>
      </c>
      <c r="C617" s="31" t="s">
        <v>11131</v>
      </c>
      <c r="D617" s="31"/>
      <c r="E617" s="43" t="s">
        <v>52</v>
      </c>
      <c r="F617" s="42" t="s">
        <v>34</v>
      </c>
      <c r="G617" s="83" t="s">
        <v>34</v>
      </c>
      <c r="H617" s="168">
        <v>45086</v>
      </c>
      <c r="I617" s="31"/>
      <c r="J617" s="83" t="s">
        <v>188</v>
      </c>
      <c r="K617" s="31" t="s">
        <v>34</v>
      </c>
      <c r="L617" s="31"/>
      <c r="M617" s="168"/>
      <c r="N617" s="147"/>
      <c r="O617" s="43" t="s">
        <v>52</v>
      </c>
      <c r="P617" s="171">
        <v>45086</v>
      </c>
      <c r="Q617" s="31"/>
      <c r="R617" s="83" t="s">
        <v>188</v>
      </c>
      <c r="S617" s="31" t="s">
        <v>34</v>
      </c>
      <c r="T617" s="31"/>
      <c r="U617" s="168"/>
      <c r="V617" s="149"/>
      <c r="W617" s="140" t="str" cm="1">
        <f t="array" ref="W617">IF(SUM(LEN(B617:V617))=0,"",IF(OR(OR(ISBLANK(F617),SUM(LEN(C617),LEN(D617))=0),AND(NOT(E617="Unknown"),ISBLANK(J617)),AND(NOT(O617="Unknown"),ISBLANK(R617))),"Missing Information", INDEX(Table15[Entire Service Line Classification], MATCH(SUMIFS(Table15[Unique ID],Table15[System-Owned Portion],E617,Table15[If Material Anything Other than "Lead" in Column E,Was Material Ever Previously Lead?],G617,Table15[Customer-Owned Portion],O617),Table15[Unique ID],0),0)))</f>
        <v>Non-lead</v>
      </c>
      <c r="X617"/>
    </row>
    <row r="618" spans="2:24" ht="30" x14ac:dyDescent="0.25">
      <c r="B618" s="145" t="s">
        <v>3667</v>
      </c>
      <c r="C618" s="31" t="s">
        <v>11132</v>
      </c>
      <c r="D618" s="31"/>
      <c r="E618" s="43" t="s">
        <v>52</v>
      </c>
      <c r="F618" s="42" t="s">
        <v>34</v>
      </c>
      <c r="G618" s="83" t="s">
        <v>34</v>
      </c>
      <c r="H618" s="168">
        <v>45086</v>
      </c>
      <c r="I618" s="31"/>
      <c r="J618" s="83" t="s">
        <v>188</v>
      </c>
      <c r="K618" s="31" t="s">
        <v>34</v>
      </c>
      <c r="L618" s="31"/>
      <c r="M618" s="168"/>
      <c r="N618" s="147"/>
      <c r="O618" s="43" t="s">
        <v>52</v>
      </c>
      <c r="P618" s="171">
        <v>45086</v>
      </c>
      <c r="Q618" s="31"/>
      <c r="R618" s="83" t="s">
        <v>188</v>
      </c>
      <c r="S618" s="31" t="s">
        <v>34</v>
      </c>
      <c r="T618" s="31"/>
      <c r="U618" s="168"/>
      <c r="V618" s="149"/>
      <c r="W618" s="140" t="str" cm="1">
        <f t="array" ref="W618">IF(SUM(LEN(B618:V618))=0,"",IF(OR(OR(ISBLANK(F618),SUM(LEN(C618),LEN(D618))=0),AND(NOT(E618="Unknown"),ISBLANK(J618)),AND(NOT(O618="Unknown"),ISBLANK(R618))),"Missing Information", INDEX(Table15[Entire Service Line Classification], MATCH(SUMIFS(Table15[Unique ID],Table15[System-Owned Portion],E618,Table15[If Material Anything Other than "Lead" in Column E,Was Material Ever Previously Lead?],G618,Table15[Customer-Owned Portion],O618),Table15[Unique ID],0),0)))</f>
        <v>Non-lead</v>
      </c>
      <c r="X618"/>
    </row>
    <row r="619" spans="2:24" ht="30" x14ac:dyDescent="0.25">
      <c r="B619" s="145" t="s">
        <v>3668</v>
      </c>
      <c r="C619" s="31" t="s">
        <v>11133</v>
      </c>
      <c r="D619" s="31"/>
      <c r="E619" s="43" t="s">
        <v>52</v>
      </c>
      <c r="F619" s="42" t="s">
        <v>34</v>
      </c>
      <c r="G619" s="83" t="s">
        <v>34</v>
      </c>
      <c r="H619" s="168">
        <v>45086</v>
      </c>
      <c r="I619" s="31"/>
      <c r="J619" s="83" t="s">
        <v>188</v>
      </c>
      <c r="K619" s="31" t="s">
        <v>34</v>
      </c>
      <c r="L619" s="31"/>
      <c r="M619" s="168"/>
      <c r="N619" s="147"/>
      <c r="O619" s="43" t="s">
        <v>52</v>
      </c>
      <c r="P619" s="171">
        <v>45086</v>
      </c>
      <c r="Q619" s="31"/>
      <c r="R619" s="83" t="s">
        <v>188</v>
      </c>
      <c r="S619" s="31" t="s">
        <v>34</v>
      </c>
      <c r="T619" s="31"/>
      <c r="U619" s="168"/>
      <c r="V619" s="149"/>
      <c r="W619" s="140" t="str" cm="1">
        <f t="array" ref="W619">IF(SUM(LEN(B619:V619))=0,"",IF(OR(OR(ISBLANK(F619),SUM(LEN(C619),LEN(D619))=0),AND(NOT(E619="Unknown"),ISBLANK(J619)),AND(NOT(O619="Unknown"),ISBLANK(R619))),"Missing Information", INDEX(Table15[Entire Service Line Classification], MATCH(SUMIFS(Table15[Unique ID],Table15[System-Owned Portion],E619,Table15[If Material Anything Other than "Lead" in Column E,Was Material Ever Previously Lead?],G619,Table15[Customer-Owned Portion],O619),Table15[Unique ID],0),0)))</f>
        <v>Non-lead</v>
      </c>
      <c r="X619"/>
    </row>
    <row r="620" spans="2:24" ht="30" x14ac:dyDescent="0.25">
      <c r="B620" s="145" t="s">
        <v>3669</v>
      </c>
      <c r="C620" s="31" t="s">
        <v>11134</v>
      </c>
      <c r="D620" s="31"/>
      <c r="E620" s="43" t="s">
        <v>52</v>
      </c>
      <c r="F620" s="42" t="s">
        <v>34</v>
      </c>
      <c r="G620" s="83" t="s">
        <v>34</v>
      </c>
      <c r="H620" s="168">
        <v>45086</v>
      </c>
      <c r="I620" s="31"/>
      <c r="J620" s="83" t="s">
        <v>188</v>
      </c>
      <c r="K620" s="31" t="s">
        <v>34</v>
      </c>
      <c r="L620" s="31"/>
      <c r="M620" s="168"/>
      <c r="N620" s="147"/>
      <c r="O620" s="43" t="s">
        <v>52</v>
      </c>
      <c r="P620" s="171">
        <v>45086</v>
      </c>
      <c r="Q620" s="31"/>
      <c r="R620" s="83" t="s">
        <v>188</v>
      </c>
      <c r="S620" s="31" t="s">
        <v>34</v>
      </c>
      <c r="T620" s="31"/>
      <c r="U620" s="168"/>
      <c r="V620" s="149"/>
      <c r="W620" s="140" t="str" cm="1">
        <f t="array" ref="W620">IF(SUM(LEN(B620:V620))=0,"",IF(OR(OR(ISBLANK(F620),SUM(LEN(C620),LEN(D620))=0),AND(NOT(E620="Unknown"),ISBLANK(J620)),AND(NOT(O620="Unknown"),ISBLANK(R620))),"Missing Information", INDEX(Table15[Entire Service Line Classification], MATCH(SUMIFS(Table15[Unique ID],Table15[System-Owned Portion],E620,Table15[If Material Anything Other than "Lead" in Column E,Was Material Ever Previously Lead?],G620,Table15[Customer-Owned Portion],O620),Table15[Unique ID],0),0)))</f>
        <v>Non-lead</v>
      </c>
      <c r="X620"/>
    </row>
    <row r="621" spans="2:24" ht="30" x14ac:dyDescent="0.25">
      <c r="B621" s="145" t="s">
        <v>3670</v>
      </c>
      <c r="C621" s="31" t="s">
        <v>11135</v>
      </c>
      <c r="D621" s="31"/>
      <c r="E621" s="43" t="s">
        <v>52</v>
      </c>
      <c r="F621" s="42" t="s">
        <v>34</v>
      </c>
      <c r="G621" s="83" t="s">
        <v>34</v>
      </c>
      <c r="H621" s="168">
        <v>45086</v>
      </c>
      <c r="I621" s="31"/>
      <c r="J621" s="83" t="s">
        <v>188</v>
      </c>
      <c r="K621" s="31" t="s">
        <v>34</v>
      </c>
      <c r="L621" s="31"/>
      <c r="M621" s="168"/>
      <c r="N621" s="147"/>
      <c r="O621" s="43" t="s">
        <v>52</v>
      </c>
      <c r="P621" s="171">
        <v>45086</v>
      </c>
      <c r="Q621" s="31"/>
      <c r="R621" s="83" t="s">
        <v>188</v>
      </c>
      <c r="S621" s="31" t="s">
        <v>34</v>
      </c>
      <c r="T621" s="31"/>
      <c r="U621" s="168"/>
      <c r="V621" s="149"/>
      <c r="W621" s="140" t="str" cm="1">
        <f t="array" ref="W621">IF(SUM(LEN(B621:V621))=0,"",IF(OR(OR(ISBLANK(F621),SUM(LEN(C621),LEN(D621))=0),AND(NOT(E621="Unknown"),ISBLANK(J621)),AND(NOT(O621="Unknown"),ISBLANK(R621))),"Missing Information", INDEX(Table15[Entire Service Line Classification], MATCH(SUMIFS(Table15[Unique ID],Table15[System-Owned Portion],E621,Table15[If Material Anything Other than "Lead" in Column E,Was Material Ever Previously Lead?],G621,Table15[Customer-Owned Portion],O621),Table15[Unique ID],0),0)))</f>
        <v>Non-lead</v>
      </c>
      <c r="X621"/>
    </row>
    <row r="622" spans="2:24" ht="30" x14ac:dyDescent="0.25">
      <c r="B622" s="145" t="s">
        <v>3900</v>
      </c>
      <c r="C622" s="31" t="s">
        <v>11384</v>
      </c>
      <c r="D622" s="31"/>
      <c r="E622" s="43" t="s">
        <v>52</v>
      </c>
      <c r="F622" s="42" t="s">
        <v>34</v>
      </c>
      <c r="G622" s="83" t="s">
        <v>34</v>
      </c>
      <c r="H622" s="168">
        <v>45086</v>
      </c>
      <c r="I622" s="31"/>
      <c r="J622" s="83" t="s">
        <v>188</v>
      </c>
      <c r="K622" s="31" t="s">
        <v>34</v>
      </c>
      <c r="L622" s="31"/>
      <c r="M622" s="168"/>
      <c r="N622" s="147"/>
      <c r="O622" s="43" t="s">
        <v>52</v>
      </c>
      <c r="P622" s="171">
        <v>45086</v>
      </c>
      <c r="Q622" s="31"/>
      <c r="R622" s="83" t="s">
        <v>188</v>
      </c>
      <c r="S622" s="31" t="s">
        <v>34</v>
      </c>
      <c r="T622" s="31"/>
      <c r="U622" s="168"/>
      <c r="V622" s="149"/>
      <c r="W622" s="140" t="str" cm="1">
        <f t="array" ref="W622">IF(SUM(LEN(B622:V622))=0,"",IF(OR(OR(ISBLANK(F622),SUM(LEN(C622),LEN(D622))=0),AND(NOT(E622="Unknown"),ISBLANK(J622)),AND(NOT(O622="Unknown"),ISBLANK(R622))),"Missing Information", INDEX(Table15[Entire Service Line Classification], MATCH(SUMIFS(Table15[Unique ID],Table15[System-Owned Portion],E622,Table15[If Material Anything Other than "Lead" in Column E,Was Material Ever Previously Lead?],G622,Table15[Customer-Owned Portion],O622),Table15[Unique ID],0),0)))</f>
        <v>Non-lead</v>
      </c>
      <c r="X622"/>
    </row>
    <row r="623" spans="2:24" ht="30" x14ac:dyDescent="0.25">
      <c r="B623" s="145" t="s">
        <v>3901</v>
      </c>
      <c r="C623" s="31" t="s">
        <v>11385</v>
      </c>
      <c r="D623" s="31"/>
      <c r="E623" s="43" t="s">
        <v>52</v>
      </c>
      <c r="F623" s="42" t="s">
        <v>34</v>
      </c>
      <c r="G623" s="83" t="s">
        <v>34</v>
      </c>
      <c r="H623" s="168">
        <v>45086</v>
      </c>
      <c r="I623" s="31"/>
      <c r="J623" s="83" t="s">
        <v>188</v>
      </c>
      <c r="K623" s="31" t="s">
        <v>34</v>
      </c>
      <c r="L623" s="31"/>
      <c r="M623" s="168"/>
      <c r="N623" s="147"/>
      <c r="O623" s="43" t="s">
        <v>52</v>
      </c>
      <c r="P623" s="171">
        <v>45086</v>
      </c>
      <c r="Q623" s="31"/>
      <c r="R623" s="83" t="s">
        <v>188</v>
      </c>
      <c r="S623" s="31" t="s">
        <v>34</v>
      </c>
      <c r="T623" s="31"/>
      <c r="U623" s="168"/>
      <c r="V623" s="149"/>
      <c r="W623" s="140" t="str" cm="1">
        <f t="array" ref="W623">IF(SUM(LEN(B623:V623))=0,"",IF(OR(OR(ISBLANK(F623),SUM(LEN(C623),LEN(D623))=0),AND(NOT(E623="Unknown"),ISBLANK(J623)),AND(NOT(O623="Unknown"),ISBLANK(R623))),"Missing Information", INDEX(Table15[Entire Service Line Classification], MATCH(SUMIFS(Table15[Unique ID],Table15[System-Owned Portion],E623,Table15[If Material Anything Other than "Lead" in Column E,Was Material Ever Previously Lead?],G623,Table15[Customer-Owned Portion],O623),Table15[Unique ID],0),0)))</f>
        <v>Non-lead</v>
      </c>
      <c r="X623"/>
    </row>
    <row r="624" spans="2:24" ht="30" x14ac:dyDescent="0.25">
      <c r="B624" s="145" t="s">
        <v>1470</v>
      </c>
      <c r="C624" s="31" t="s">
        <v>8887</v>
      </c>
      <c r="D624" s="31"/>
      <c r="E624" s="43" t="s">
        <v>52</v>
      </c>
      <c r="F624" s="42" t="s">
        <v>34</v>
      </c>
      <c r="G624" s="83" t="s">
        <v>34</v>
      </c>
      <c r="H624" s="168">
        <v>45085</v>
      </c>
      <c r="I624" s="31"/>
      <c r="J624" s="83" t="s">
        <v>188</v>
      </c>
      <c r="K624" s="31" t="s">
        <v>34</v>
      </c>
      <c r="L624" s="31"/>
      <c r="M624" s="168"/>
      <c r="N624" s="147"/>
      <c r="O624" s="43" t="s">
        <v>52</v>
      </c>
      <c r="P624" s="171">
        <v>45085</v>
      </c>
      <c r="Q624" s="31"/>
      <c r="R624" s="83" t="s">
        <v>188</v>
      </c>
      <c r="S624" s="31" t="s">
        <v>34</v>
      </c>
      <c r="T624" s="31"/>
      <c r="U624" s="168"/>
      <c r="V624" s="149"/>
      <c r="W624" s="140" t="str" cm="1">
        <f t="array" ref="W624">IF(SUM(LEN(B624:V624))=0,"",IF(OR(OR(ISBLANK(F624),SUM(LEN(C624),LEN(D624))=0),AND(NOT(E624="Unknown"),ISBLANK(J624)),AND(NOT(O624="Unknown"),ISBLANK(R624))),"Missing Information", INDEX(Table15[Entire Service Line Classification], MATCH(SUMIFS(Table15[Unique ID],Table15[System-Owned Portion],E624,Table15[If Material Anything Other than "Lead" in Column E,Was Material Ever Previously Lead?],G624,Table15[Customer-Owned Portion],O624),Table15[Unique ID],0),0)))</f>
        <v>Non-lead</v>
      </c>
      <c r="X624"/>
    </row>
    <row r="625" spans="2:24" ht="30" x14ac:dyDescent="0.25">
      <c r="B625" s="145" t="s">
        <v>1470</v>
      </c>
      <c r="C625" s="31" t="s">
        <v>9078</v>
      </c>
      <c r="D625" s="31"/>
      <c r="E625" s="43" t="s">
        <v>52</v>
      </c>
      <c r="F625" s="42" t="s">
        <v>34</v>
      </c>
      <c r="G625" s="83" t="s">
        <v>34</v>
      </c>
      <c r="H625" s="168">
        <v>45085</v>
      </c>
      <c r="I625" s="31"/>
      <c r="J625" s="83" t="s">
        <v>188</v>
      </c>
      <c r="K625" s="31" t="s">
        <v>34</v>
      </c>
      <c r="L625" s="31"/>
      <c r="M625" s="168"/>
      <c r="N625" s="147"/>
      <c r="O625" s="43" t="s">
        <v>52</v>
      </c>
      <c r="P625" s="171">
        <v>45085</v>
      </c>
      <c r="Q625" s="31"/>
      <c r="R625" s="83" t="s">
        <v>188</v>
      </c>
      <c r="S625" s="31" t="s">
        <v>34</v>
      </c>
      <c r="T625" s="31"/>
      <c r="U625" s="168"/>
      <c r="V625" s="149"/>
      <c r="W625" s="140" t="str" cm="1">
        <f t="array" ref="W625">IF(SUM(LEN(B625:V625))=0,"",IF(OR(OR(ISBLANK(F625),SUM(LEN(C625),LEN(D625))=0),AND(NOT(E625="Unknown"),ISBLANK(J625)),AND(NOT(O625="Unknown"),ISBLANK(R625))),"Missing Information", INDEX(Table15[Entire Service Line Classification], MATCH(SUMIFS(Table15[Unique ID],Table15[System-Owned Portion],E625,Table15[If Material Anything Other than "Lead" in Column E,Was Material Ever Previously Lead?],G625,Table15[Customer-Owned Portion],O625),Table15[Unique ID],0),0)))</f>
        <v>Non-lead</v>
      </c>
      <c r="X625"/>
    </row>
    <row r="626" spans="2:24" ht="30" x14ac:dyDescent="0.25">
      <c r="B626" s="145" t="s">
        <v>1470</v>
      </c>
      <c r="C626" s="31" t="s">
        <v>9082</v>
      </c>
      <c r="D626" s="31"/>
      <c r="E626" s="43" t="s">
        <v>52</v>
      </c>
      <c r="F626" s="42" t="s">
        <v>34</v>
      </c>
      <c r="G626" s="83" t="s">
        <v>34</v>
      </c>
      <c r="H626" s="168">
        <v>45085</v>
      </c>
      <c r="I626" s="31"/>
      <c r="J626" s="83" t="s">
        <v>188</v>
      </c>
      <c r="K626" s="31" t="s">
        <v>34</v>
      </c>
      <c r="L626" s="31"/>
      <c r="M626" s="168"/>
      <c r="N626" s="147"/>
      <c r="O626" s="43" t="s">
        <v>52</v>
      </c>
      <c r="P626" s="171">
        <v>45085</v>
      </c>
      <c r="Q626" s="31"/>
      <c r="R626" s="83" t="s">
        <v>188</v>
      </c>
      <c r="S626" s="31" t="s">
        <v>34</v>
      </c>
      <c r="T626" s="31"/>
      <c r="U626" s="168"/>
      <c r="V626" s="149"/>
      <c r="W626" s="140" t="str" cm="1">
        <f t="array" ref="W626">IF(SUM(LEN(B626:V626))=0,"",IF(OR(OR(ISBLANK(F626),SUM(LEN(C626),LEN(D626))=0),AND(NOT(E626="Unknown"),ISBLANK(J626)),AND(NOT(O626="Unknown"),ISBLANK(R626))),"Missing Information", INDEX(Table15[Entire Service Line Classification], MATCH(SUMIFS(Table15[Unique ID],Table15[System-Owned Portion],E626,Table15[If Material Anything Other than "Lead" in Column E,Was Material Ever Previously Lead?],G626,Table15[Customer-Owned Portion],O626),Table15[Unique ID],0),0)))</f>
        <v>Non-lead</v>
      </c>
      <c r="X626"/>
    </row>
    <row r="627" spans="2:24" ht="30" x14ac:dyDescent="0.25">
      <c r="B627" s="145" t="s">
        <v>1470</v>
      </c>
      <c r="C627" s="31" t="s">
        <v>9101</v>
      </c>
      <c r="D627" s="31"/>
      <c r="E627" s="43" t="s">
        <v>52</v>
      </c>
      <c r="F627" s="42" t="s">
        <v>34</v>
      </c>
      <c r="G627" s="83" t="s">
        <v>34</v>
      </c>
      <c r="H627" s="168">
        <v>45085</v>
      </c>
      <c r="I627" s="31"/>
      <c r="J627" s="83" t="s">
        <v>188</v>
      </c>
      <c r="K627" s="31" t="s">
        <v>34</v>
      </c>
      <c r="L627" s="31"/>
      <c r="M627" s="168"/>
      <c r="N627" s="147"/>
      <c r="O627" s="43" t="s">
        <v>52</v>
      </c>
      <c r="P627" s="171">
        <v>45085</v>
      </c>
      <c r="Q627" s="31"/>
      <c r="R627" s="83" t="s">
        <v>188</v>
      </c>
      <c r="S627" s="31" t="s">
        <v>34</v>
      </c>
      <c r="T627" s="31"/>
      <c r="U627" s="168"/>
      <c r="V627" s="149"/>
      <c r="W627" s="140" t="str" cm="1">
        <f t="array" ref="W627">IF(SUM(LEN(B627:V627))=0,"",IF(OR(OR(ISBLANK(F627),SUM(LEN(C627),LEN(D627))=0),AND(NOT(E627="Unknown"),ISBLANK(J627)),AND(NOT(O627="Unknown"),ISBLANK(R627))),"Missing Information", INDEX(Table15[Entire Service Line Classification], MATCH(SUMIFS(Table15[Unique ID],Table15[System-Owned Portion],E627,Table15[If Material Anything Other than "Lead" in Column E,Was Material Ever Previously Lead?],G627,Table15[Customer-Owned Portion],O627),Table15[Unique ID],0),0)))</f>
        <v>Non-lead</v>
      </c>
      <c r="X627"/>
    </row>
    <row r="628" spans="2:24" ht="30" x14ac:dyDescent="0.25">
      <c r="B628" s="145" t="s">
        <v>3902</v>
      </c>
      <c r="C628" s="31" t="s">
        <v>11386</v>
      </c>
      <c r="D628" s="31"/>
      <c r="E628" s="43" t="s">
        <v>52</v>
      </c>
      <c r="F628" s="42" t="s">
        <v>34</v>
      </c>
      <c r="G628" s="83" t="s">
        <v>34</v>
      </c>
      <c r="H628" s="168">
        <v>45085</v>
      </c>
      <c r="I628" s="31"/>
      <c r="J628" s="83" t="s">
        <v>188</v>
      </c>
      <c r="K628" s="31" t="s">
        <v>34</v>
      </c>
      <c r="L628" s="31"/>
      <c r="M628" s="168"/>
      <c r="N628" s="147"/>
      <c r="O628" s="43" t="s">
        <v>52</v>
      </c>
      <c r="P628" s="171">
        <v>45085</v>
      </c>
      <c r="Q628" s="31"/>
      <c r="R628" s="83" t="s">
        <v>188</v>
      </c>
      <c r="S628" s="31" t="s">
        <v>34</v>
      </c>
      <c r="T628" s="31"/>
      <c r="U628" s="168"/>
      <c r="V628" s="149"/>
      <c r="W628" s="140" t="str" cm="1">
        <f t="array" ref="W628">IF(SUM(LEN(B628:V628))=0,"",IF(OR(OR(ISBLANK(F628),SUM(LEN(C628),LEN(D628))=0),AND(NOT(E628="Unknown"),ISBLANK(J628)),AND(NOT(O628="Unknown"),ISBLANK(R628))),"Missing Information", INDEX(Table15[Entire Service Line Classification], MATCH(SUMIFS(Table15[Unique ID],Table15[System-Owned Portion],E628,Table15[If Material Anything Other than "Lead" in Column E,Was Material Ever Previously Lead?],G628,Table15[Customer-Owned Portion],O628),Table15[Unique ID],0),0)))</f>
        <v>Non-lead</v>
      </c>
      <c r="X628"/>
    </row>
    <row r="629" spans="2:24" ht="30" x14ac:dyDescent="0.25">
      <c r="B629" s="145" t="s">
        <v>7013</v>
      </c>
      <c r="C629" s="31" t="s">
        <v>14637</v>
      </c>
      <c r="D629" s="31"/>
      <c r="E629" s="43" t="s">
        <v>52</v>
      </c>
      <c r="F629" s="42" t="s">
        <v>34</v>
      </c>
      <c r="G629" s="83" t="s">
        <v>34</v>
      </c>
      <c r="H629" s="168">
        <v>45085</v>
      </c>
      <c r="I629" s="31"/>
      <c r="J629" s="83" t="s">
        <v>188</v>
      </c>
      <c r="K629" s="31" t="s">
        <v>34</v>
      </c>
      <c r="L629" s="31"/>
      <c r="M629" s="168"/>
      <c r="N629" s="147"/>
      <c r="O629" s="43" t="s">
        <v>52</v>
      </c>
      <c r="P629" s="171">
        <v>45085</v>
      </c>
      <c r="Q629" s="31"/>
      <c r="R629" s="83" t="s">
        <v>188</v>
      </c>
      <c r="S629" s="31" t="s">
        <v>34</v>
      </c>
      <c r="T629" s="31"/>
      <c r="U629" s="168"/>
      <c r="V629" s="149"/>
      <c r="W629" s="140" t="str" cm="1">
        <f t="array" ref="W629">IF(SUM(LEN(B629:V629))=0,"",IF(OR(OR(ISBLANK(F629),SUM(LEN(C629),LEN(D629))=0),AND(NOT(E629="Unknown"),ISBLANK(J629)),AND(NOT(O629="Unknown"),ISBLANK(R629))),"Missing Information", INDEX(Table15[Entire Service Line Classification], MATCH(SUMIFS(Table15[Unique ID],Table15[System-Owned Portion],E629,Table15[If Material Anything Other than "Lead" in Column E,Was Material Ever Previously Lead?],G629,Table15[Customer-Owned Portion],O629),Table15[Unique ID],0),0)))</f>
        <v>Non-lead</v>
      </c>
      <c r="X629"/>
    </row>
    <row r="630" spans="2:24" ht="30" x14ac:dyDescent="0.25">
      <c r="B630" s="145" t="s">
        <v>7014</v>
      </c>
      <c r="C630" s="31" t="s">
        <v>14638</v>
      </c>
      <c r="D630" s="31"/>
      <c r="E630" s="43" t="s">
        <v>52</v>
      </c>
      <c r="F630" s="42" t="s">
        <v>34</v>
      </c>
      <c r="G630" s="83" t="s">
        <v>34</v>
      </c>
      <c r="H630" s="168">
        <v>45085</v>
      </c>
      <c r="I630" s="31"/>
      <c r="J630" s="83" t="s">
        <v>188</v>
      </c>
      <c r="K630" s="31" t="s">
        <v>34</v>
      </c>
      <c r="L630" s="31"/>
      <c r="M630" s="168"/>
      <c r="N630" s="147"/>
      <c r="O630" s="43" t="s">
        <v>52</v>
      </c>
      <c r="P630" s="171">
        <v>45085</v>
      </c>
      <c r="Q630" s="31"/>
      <c r="R630" s="83" t="s">
        <v>188</v>
      </c>
      <c r="S630" s="31" t="s">
        <v>34</v>
      </c>
      <c r="T630" s="31"/>
      <c r="U630" s="168"/>
      <c r="V630" s="149"/>
      <c r="W630" s="140" t="str" cm="1">
        <f t="array" ref="W630">IF(SUM(LEN(B630:V630))=0,"",IF(OR(OR(ISBLANK(F630),SUM(LEN(C630),LEN(D630))=0),AND(NOT(E630="Unknown"),ISBLANK(J630)),AND(NOT(O630="Unknown"),ISBLANK(R630))),"Missing Information", INDEX(Table15[Entire Service Line Classification], MATCH(SUMIFS(Table15[Unique ID],Table15[System-Owned Portion],E630,Table15[If Material Anything Other than "Lead" in Column E,Was Material Ever Previously Lead?],G630,Table15[Customer-Owned Portion],O630),Table15[Unique ID],0),0)))</f>
        <v>Non-lead</v>
      </c>
      <c r="X630"/>
    </row>
    <row r="631" spans="2:24" ht="30" x14ac:dyDescent="0.25">
      <c r="B631" s="145" t="s">
        <v>7015</v>
      </c>
      <c r="C631" s="31" t="s">
        <v>14639</v>
      </c>
      <c r="D631" s="31"/>
      <c r="E631" s="43" t="s">
        <v>52</v>
      </c>
      <c r="F631" s="42" t="s">
        <v>34</v>
      </c>
      <c r="G631" s="83" t="s">
        <v>34</v>
      </c>
      <c r="H631" s="168">
        <v>45085</v>
      </c>
      <c r="I631" s="31"/>
      <c r="J631" s="83" t="s">
        <v>188</v>
      </c>
      <c r="K631" s="31" t="s">
        <v>34</v>
      </c>
      <c r="L631" s="31"/>
      <c r="M631" s="168"/>
      <c r="N631" s="147"/>
      <c r="O631" s="43" t="s">
        <v>52</v>
      </c>
      <c r="P631" s="171">
        <v>45085</v>
      </c>
      <c r="Q631" s="31"/>
      <c r="R631" s="83" t="s">
        <v>188</v>
      </c>
      <c r="S631" s="31" t="s">
        <v>34</v>
      </c>
      <c r="T631" s="31"/>
      <c r="U631" s="168"/>
      <c r="V631" s="149"/>
      <c r="W631" s="140" t="str" cm="1">
        <f t="array" ref="W631">IF(SUM(LEN(B631:V631))=0,"",IF(OR(OR(ISBLANK(F631),SUM(LEN(C631),LEN(D631))=0),AND(NOT(E631="Unknown"),ISBLANK(J631)),AND(NOT(O631="Unknown"),ISBLANK(R631))),"Missing Information", INDEX(Table15[Entire Service Line Classification], MATCH(SUMIFS(Table15[Unique ID],Table15[System-Owned Portion],E631,Table15[If Material Anything Other than "Lead" in Column E,Was Material Ever Previously Lead?],G631,Table15[Customer-Owned Portion],O631),Table15[Unique ID],0),0)))</f>
        <v>Non-lead</v>
      </c>
      <c r="X631"/>
    </row>
    <row r="632" spans="2:24" ht="30" x14ac:dyDescent="0.25">
      <c r="B632" s="145" t="s">
        <v>7016</v>
      </c>
      <c r="C632" s="31" t="s">
        <v>14640</v>
      </c>
      <c r="D632" s="31"/>
      <c r="E632" s="43" t="s">
        <v>52</v>
      </c>
      <c r="F632" s="42" t="s">
        <v>34</v>
      </c>
      <c r="G632" s="83" t="s">
        <v>34</v>
      </c>
      <c r="H632" s="168">
        <v>45085</v>
      </c>
      <c r="I632" s="31"/>
      <c r="J632" s="83" t="s">
        <v>188</v>
      </c>
      <c r="K632" s="31" t="s">
        <v>34</v>
      </c>
      <c r="L632" s="31"/>
      <c r="M632" s="168"/>
      <c r="N632" s="147"/>
      <c r="O632" s="43" t="s">
        <v>52</v>
      </c>
      <c r="P632" s="171">
        <v>45085</v>
      </c>
      <c r="Q632" s="31"/>
      <c r="R632" s="83" t="s">
        <v>188</v>
      </c>
      <c r="S632" s="31" t="s">
        <v>34</v>
      </c>
      <c r="T632" s="31"/>
      <c r="U632" s="168"/>
      <c r="V632" s="149"/>
      <c r="W632" s="140" t="str" cm="1">
        <f t="array" ref="W632">IF(SUM(LEN(B632:V632))=0,"",IF(OR(OR(ISBLANK(F632),SUM(LEN(C632),LEN(D632))=0),AND(NOT(E632="Unknown"),ISBLANK(J632)),AND(NOT(O632="Unknown"),ISBLANK(R632))),"Missing Information", INDEX(Table15[Entire Service Line Classification], MATCH(SUMIFS(Table15[Unique ID],Table15[System-Owned Portion],E632,Table15[If Material Anything Other than "Lead" in Column E,Was Material Ever Previously Lead?],G632,Table15[Customer-Owned Portion],O632),Table15[Unique ID],0),0)))</f>
        <v>Non-lead</v>
      </c>
      <c r="X632"/>
    </row>
    <row r="633" spans="2:24" ht="30" x14ac:dyDescent="0.25">
      <c r="B633" s="145" t="s">
        <v>7017</v>
      </c>
      <c r="C633" s="31" t="s">
        <v>14641</v>
      </c>
      <c r="D633" s="31"/>
      <c r="E633" s="43" t="s">
        <v>52</v>
      </c>
      <c r="F633" s="42" t="s">
        <v>34</v>
      </c>
      <c r="G633" s="83" t="s">
        <v>34</v>
      </c>
      <c r="H633" s="168">
        <v>45085</v>
      </c>
      <c r="I633" s="31"/>
      <c r="J633" s="83" t="s">
        <v>188</v>
      </c>
      <c r="K633" s="31" t="s">
        <v>34</v>
      </c>
      <c r="L633" s="31"/>
      <c r="M633" s="168"/>
      <c r="N633" s="147"/>
      <c r="O633" s="43" t="s">
        <v>52</v>
      </c>
      <c r="P633" s="171">
        <v>45085</v>
      </c>
      <c r="Q633" s="31"/>
      <c r="R633" s="83" t="s">
        <v>188</v>
      </c>
      <c r="S633" s="31" t="s">
        <v>34</v>
      </c>
      <c r="T633" s="31"/>
      <c r="U633" s="168"/>
      <c r="V633" s="149"/>
      <c r="W633" s="140" t="str" cm="1">
        <f t="array" ref="W633">IF(SUM(LEN(B633:V633))=0,"",IF(OR(OR(ISBLANK(F633),SUM(LEN(C633),LEN(D633))=0),AND(NOT(E633="Unknown"),ISBLANK(J633)),AND(NOT(O633="Unknown"),ISBLANK(R633))),"Missing Information", INDEX(Table15[Entire Service Line Classification], MATCH(SUMIFS(Table15[Unique ID],Table15[System-Owned Portion],E633,Table15[If Material Anything Other than "Lead" in Column E,Was Material Ever Previously Lead?],G633,Table15[Customer-Owned Portion],O633),Table15[Unique ID],0),0)))</f>
        <v>Non-lead</v>
      </c>
      <c r="X633"/>
    </row>
    <row r="634" spans="2:24" ht="30" x14ac:dyDescent="0.25">
      <c r="B634" s="145" t="s">
        <v>7018</v>
      </c>
      <c r="C634" s="31" t="s">
        <v>14642</v>
      </c>
      <c r="D634" s="31"/>
      <c r="E634" s="43" t="s">
        <v>52</v>
      </c>
      <c r="F634" s="42" t="s">
        <v>34</v>
      </c>
      <c r="G634" s="83" t="s">
        <v>34</v>
      </c>
      <c r="H634" s="168">
        <v>45085</v>
      </c>
      <c r="I634" s="31"/>
      <c r="J634" s="83" t="s">
        <v>188</v>
      </c>
      <c r="K634" s="31" t="s">
        <v>34</v>
      </c>
      <c r="L634" s="31"/>
      <c r="M634" s="168"/>
      <c r="N634" s="147"/>
      <c r="O634" s="43" t="s">
        <v>52</v>
      </c>
      <c r="P634" s="171">
        <v>45085</v>
      </c>
      <c r="Q634" s="31"/>
      <c r="R634" s="83" t="s">
        <v>188</v>
      </c>
      <c r="S634" s="31" t="s">
        <v>34</v>
      </c>
      <c r="T634" s="31"/>
      <c r="U634" s="168"/>
      <c r="V634" s="149"/>
      <c r="W634" s="140" t="str" cm="1">
        <f t="array" ref="W634">IF(SUM(LEN(B634:V634))=0,"",IF(OR(OR(ISBLANK(F634),SUM(LEN(C634),LEN(D634))=0),AND(NOT(E634="Unknown"),ISBLANK(J634)),AND(NOT(O634="Unknown"),ISBLANK(R634))),"Missing Information", INDEX(Table15[Entire Service Line Classification], MATCH(SUMIFS(Table15[Unique ID],Table15[System-Owned Portion],E634,Table15[If Material Anything Other than "Lead" in Column E,Was Material Ever Previously Lead?],G634,Table15[Customer-Owned Portion],O634),Table15[Unique ID],0),0)))</f>
        <v>Non-lead</v>
      </c>
      <c r="X634"/>
    </row>
    <row r="635" spans="2:24" ht="30" x14ac:dyDescent="0.25">
      <c r="B635" s="145" t="s">
        <v>7019</v>
      </c>
      <c r="C635" s="31" t="s">
        <v>14643</v>
      </c>
      <c r="D635" s="31"/>
      <c r="E635" s="43" t="s">
        <v>52</v>
      </c>
      <c r="F635" s="42" t="s">
        <v>34</v>
      </c>
      <c r="G635" s="83" t="s">
        <v>34</v>
      </c>
      <c r="H635" s="168">
        <v>45085</v>
      </c>
      <c r="I635" s="31"/>
      <c r="J635" s="83" t="s">
        <v>188</v>
      </c>
      <c r="K635" s="31" t="s">
        <v>34</v>
      </c>
      <c r="L635" s="31"/>
      <c r="M635" s="168"/>
      <c r="N635" s="147"/>
      <c r="O635" s="43" t="s">
        <v>52</v>
      </c>
      <c r="P635" s="171">
        <v>45085</v>
      </c>
      <c r="Q635" s="31"/>
      <c r="R635" s="83" t="s">
        <v>188</v>
      </c>
      <c r="S635" s="31" t="s">
        <v>34</v>
      </c>
      <c r="T635" s="31"/>
      <c r="U635" s="168"/>
      <c r="V635" s="149"/>
      <c r="W635" s="140" t="str" cm="1">
        <f t="array" ref="W635">IF(SUM(LEN(B635:V635))=0,"",IF(OR(OR(ISBLANK(F635),SUM(LEN(C635),LEN(D635))=0),AND(NOT(E635="Unknown"),ISBLANK(J635)),AND(NOT(O635="Unknown"),ISBLANK(R635))),"Missing Information", INDEX(Table15[Entire Service Line Classification], MATCH(SUMIFS(Table15[Unique ID],Table15[System-Owned Portion],E635,Table15[If Material Anything Other than "Lead" in Column E,Was Material Ever Previously Lead?],G635,Table15[Customer-Owned Portion],O635),Table15[Unique ID],0),0)))</f>
        <v>Non-lead</v>
      </c>
      <c r="X635"/>
    </row>
    <row r="636" spans="2:24" ht="30" x14ac:dyDescent="0.25">
      <c r="B636" s="145" t="s">
        <v>4091</v>
      </c>
      <c r="C636" s="31" t="s">
        <v>11672</v>
      </c>
      <c r="D636" s="31"/>
      <c r="E636" s="43" t="s">
        <v>52</v>
      </c>
      <c r="F636" s="42" t="s">
        <v>34</v>
      </c>
      <c r="G636" s="83" t="s">
        <v>34</v>
      </c>
      <c r="H636" s="168">
        <v>45083</v>
      </c>
      <c r="I636" s="31"/>
      <c r="J636" s="83" t="s">
        <v>188</v>
      </c>
      <c r="K636" s="31" t="s">
        <v>34</v>
      </c>
      <c r="L636" s="31"/>
      <c r="M636" s="168"/>
      <c r="N636" s="147"/>
      <c r="O636" s="43" t="s">
        <v>52</v>
      </c>
      <c r="P636" s="171">
        <v>45083</v>
      </c>
      <c r="Q636" s="31"/>
      <c r="R636" s="83" t="s">
        <v>188</v>
      </c>
      <c r="S636" s="31" t="s">
        <v>34</v>
      </c>
      <c r="T636" s="31"/>
      <c r="U636" s="168"/>
      <c r="V636" s="149"/>
      <c r="W636" s="140" t="str" cm="1">
        <f t="array" ref="W636">IF(SUM(LEN(B636:V636))=0,"",IF(OR(OR(ISBLANK(F636),SUM(LEN(C636),LEN(D636))=0),AND(NOT(E636="Unknown"),ISBLANK(J636)),AND(NOT(O636="Unknown"),ISBLANK(R636))),"Missing Information", INDEX(Table15[Entire Service Line Classification], MATCH(SUMIFS(Table15[Unique ID],Table15[System-Owned Portion],E636,Table15[If Material Anything Other than "Lead" in Column E,Was Material Ever Previously Lead?],G636,Table15[Customer-Owned Portion],O636),Table15[Unique ID],0),0)))</f>
        <v>Non-lead</v>
      </c>
      <c r="X636"/>
    </row>
    <row r="637" spans="2:24" ht="30" x14ac:dyDescent="0.25">
      <c r="B637" s="145" t="s">
        <v>4092</v>
      </c>
      <c r="C637" s="31" t="s">
        <v>11673</v>
      </c>
      <c r="D637" s="31"/>
      <c r="E637" s="43" t="s">
        <v>52</v>
      </c>
      <c r="F637" s="42" t="s">
        <v>34</v>
      </c>
      <c r="G637" s="83" t="s">
        <v>34</v>
      </c>
      <c r="H637" s="168">
        <v>45083</v>
      </c>
      <c r="I637" s="31"/>
      <c r="J637" s="83" t="s">
        <v>188</v>
      </c>
      <c r="K637" s="31" t="s">
        <v>34</v>
      </c>
      <c r="L637" s="31"/>
      <c r="M637" s="168"/>
      <c r="N637" s="147"/>
      <c r="O637" s="43" t="s">
        <v>52</v>
      </c>
      <c r="P637" s="171">
        <v>45083</v>
      </c>
      <c r="Q637" s="31"/>
      <c r="R637" s="83" t="s">
        <v>188</v>
      </c>
      <c r="S637" s="31" t="s">
        <v>34</v>
      </c>
      <c r="T637" s="31"/>
      <c r="U637" s="168"/>
      <c r="V637" s="149"/>
      <c r="W637" s="140" t="str" cm="1">
        <f t="array" ref="W637">IF(SUM(LEN(B637:V637))=0,"",IF(OR(OR(ISBLANK(F637),SUM(LEN(C637),LEN(D637))=0),AND(NOT(E637="Unknown"),ISBLANK(J637)),AND(NOT(O637="Unknown"),ISBLANK(R637))),"Missing Information", INDEX(Table15[Entire Service Line Classification], MATCH(SUMIFS(Table15[Unique ID],Table15[System-Owned Portion],E637,Table15[If Material Anything Other than "Lead" in Column E,Was Material Ever Previously Lead?],G637,Table15[Customer-Owned Portion],O637),Table15[Unique ID],0),0)))</f>
        <v>Non-lead</v>
      </c>
      <c r="X637"/>
    </row>
    <row r="638" spans="2:24" ht="30" x14ac:dyDescent="0.25">
      <c r="B638" s="145" t="s">
        <v>4093</v>
      </c>
      <c r="C638" s="31" t="s">
        <v>11674</v>
      </c>
      <c r="D638" s="31"/>
      <c r="E638" s="43" t="s">
        <v>52</v>
      </c>
      <c r="F638" s="42" t="s">
        <v>34</v>
      </c>
      <c r="G638" s="83" t="s">
        <v>34</v>
      </c>
      <c r="H638" s="168">
        <v>45083</v>
      </c>
      <c r="I638" s="31"/>
      <c r="J638" s="83" t="s">
        <v>188</v>
      </c>
      <c r="K638" s="31" t="s">
        <v>34</v>
      </c>
      <c r="L638" s="31"/>
      <c r="M638" s="168"/>
      <c r="N638" s="147"/>
      <c r="O638" s="43" t="s">
        <v>52</v>
      </c>
      <c r="P638" s="171">
        <v>45083</v>
      </c>
      <c r="Q638" s="31"/>
      <c r="R638" s="83" t="s">
        <v>188</v>
      </c>
      <c r="S638" s="31" t="s">
        <v>34</v>
      </c>
      <c r="T638" s="31"/>
      <c r="U638" s="168"/>
      <c r="V638" s="149"/>
      <c r="W638" s="140" t="str" cm="1">
        <f t="array" ref="W638">IF(SUM(LEN(B638:V638))=0,"",IF(OR(OR(ISBLANK(F638),SUM(LEN(C638),LEN(D638))=0),AND(NOT(E638="Unknown"),ISBLANK(J638)),AND(NOT(O638="Unknown"),ISBLANK(R638))),"Missing Information", INDEX(Table15[Entire Service Line Classification], MATCH(SUMIFS(Table15[Unique ID],Table15[System-Owned Portion],E638,Table15[If Material Anything Other than "Lead" in Column E,Was Material Ever Previously Lead?],G638,Table15[Customer-Owned Portion],O638),Table15[Unique ID],0),0)))</f>
        <v>Non-lead</v>
      </c>
      <c r="X638"/>
    </row>
    <row r="639" spans="2:24" ht="30" x14ac:dyDescent="0.25">
      <c r="B639" s="145" t="s">
        <v>4094</v>
      </c>
      <c r="C639" s="31" t="s">
        <v>11675</v>
      </c>
      <c r="D639" s="31"/>
      <c r="E639" s="43" t="s">
        <v>52</v>
      </c>
      <c r="F639" s="42" t="s">
        <v>34</v>
      </c>
      <c r="G639" s="83" t="s">
        <v>34</v>
      </c>
      <c r="H639" s="168">
        <v>45083</v>
      </c>
      <c r="I639" s="31"/>
      <c r="J639" s="83" t="s">
        <v>188</v>
      </c>
      <c r="K639" s="31" t="s">
        <v>34</v>
      </c>
      <c r="L639" s="31"/>
      <c r="M639" s="168"/>
      <c r="N639" s="147"/>
      <c r="O639" s="43" t="s">
        <v>52</v>
      </c>
      <c r="P639" s="171">
        <v>45083</v>
      </c>
      <c r="Q639" s="31"/>
      <c r="R639" s="83" t="s">
        <v>188</v>
      </c>
      <c r="S639" s="31" t="s">
        <v>34</v>
      </c>
      <c r="T639" s="31"/>
      <c r="U639" s="168"/>
      <c r="V639" s="149"/>
      <c r="W639" s="140" t="str" cm="1">
        <f t="array" ref="W639">IF(SUM(LEN(B639:V639))=0,"",IF(OR(OR(ISBLANK(F639),SUM(LEN(C639),LEN(D639))=0),AND(NOT(E639="Unknown"),ISBLANK(J639)),AND(NOT(O639="Unknown"),ISBLANK(R639))),"Missing Information", INDEX(Table15[Entire Service Line Classification], MATCH(SUMIFS(Table15[Unique ID],Table15[System-Owned Portion],E639,Table15[If Material Anything Other than "Lead" in Column E,Was Material Ever Previously Lead?],G639,Table15[Customer-Owned Portion],O639),Table15[Unique ID],0),0)))</f>
        <v>Non-lead</v>
      </c>
      <c r="X639"/>
    </row>
    <row r="640" spans="2:24" ht="30" x14ac:dyDescent="0.25">
      <c r="B640" s="145" t="s">
        <v>4095</v>
      </c>
      <c r="C640" s="31" t="s">
        <v>11676</v>
      </c>
      <c r="D640" s="31"/>
      <c r="E640" s="43" t="s">
        <v>52</v>
      </c>
      <c r="F640" s="42" t="s">
        <v>34</v>
      </c>
      <c r="G640" s="83" t="s">
        <v>34</v>
      </c>
      <c r="H640" s="168">
        <v>45083</v>
      </c>
      <c r="I640" s="31"/>
      <c r="J640" s="83" t="s">
        <v>188</v>
      </c>
      <c r="K640" s="31" t="s">
        <v>34</v>
      </c>
      <c r="L640" s="31"/>
      <c r="M640" s="168"/>
      <c r="N640" s="147"/>
      <c r="O640" s="43" t="s">
        <v>52</v>
      </c>
      <c r="P640" s="171">
        <v>45083</v>
      </c>
      <c r="Q640" s="31"/>
      <c r="R640" s="83" t="s">
        <v>188</v>
      </c>
      <c r="S640" s="31" t="s">
        <v>34</v>
      </c>
      <c r="T640" s="31"/>
      <c r="U640" s="168"/>
      <c r="V640" s="149"/>
      <c r="W640" s="140" t="str" cm="1">
        <f t="array" ref="W640">IF(SUM(LEN(B640:V640))=0,"",IF(OR(OR(ISBLANK(F640),SUM(LEN(C640),LEN(D640))=0),AND(NOT(E640="Unknown"),ISBLANK(J640)),AND(NOT(O640="Unknown"),ISBLANK(R640))),"Missing Information", INDEX(Table15[Entire Service Line Classification], MATCH(SUMIFS(Table15[Unique ID],Table15[System-Owned Portion],E640,Table15[If Material Anything Other than "Lead" in Column E,Was Material Ever Previously Lead?],G640,Table15[Customer-Owned Portion],O640),Table15[Unique ID],0),0)))</f>
        <v>Non-lead</v>
      </c>
      <c r="X640"/>
    </row>
    <row r="641" spans="2:24" ht="30" x14ac:dyDescent="0.25">
      <c r="B641" s="145" t="s">
        <v>2522</v>
      </c>
      <c r="C641" s="31" t="s">
        <v>9954</v>
      </c>
      <c r="D641" s="31"/>
      <c r="E641" s="43" t="s">
        <v>52</v>
      </c>
      <c r="F641" s="42" t="s">
        <v>34</v>
      </c>
      <c r="G641" s="83" t="s">
        <v>34</v>
      </c>
      <c r="H641" s="168">
        <v>45071</v>
      </c>
      <c r="I641" s="31"/>
      <c r="J641" s="83" t="s">
        <v>188</v>
      </c>
      <c r="K641" s="31" t="s">
        <v>34</v>
      </c>
      <c r="L641" s="31"/>
      <c r="M641" s="168"/>
      <c r="N641" s="147"/>
      <c r="O641" s="43" t="s">
        <v>52</v>
      </c>
      <c r="P641" s="171">
        <v>45071</v>
      </c>
      <c r="Q641" s="31"/>
      <c r="R641" s="83" t="s">
        <v>188</v>
      </c>
      <c r="S641" s="31" t="s">
        <v>34</v>
      </c>
      <c r="T641" s="31"/>
      <c r="U641" s="168"/>
      <c r="V641" s="149"/>
      <c r="W641" s="140" t="str" cm="1">
        <f t="array" ref="W641">IF(SUM(LEN(B641:V641))=0,"",IF(OR(OR(ISBLANK(F641),SUM(LEN(C641),LEN(D641))=0),AND(NOT(E641="Unknown"),ISBLANK(J641)),AND(NOT(O641="Unknown"),ISBLANK(R641))),"Missing Information", INDEX(Table15[Entire Service Line Classification], MATCH(SUMIFS(Table15[Unique ID],Table15[System-Owned Portion],E641,Table15[If Material Anything Other than "Lead" in Column E,Was Material Ever Previously Lead?],G641,Table15[Customer-Owned Portion],O641),Table15[Unique ID],0),0)))</f>
        <v>Non-lead</v>
      </c>
      <c r="X641"/>
    </row>
    <row r="642" spans="2:24" ht="30" x14ac:dyDescent="0.25">
      <c r="B642" s="145" t="s">
        <v>2523</v>
      </c>
      <c r="C642" s="31" t="s">
        <v>9955</v>
      </c>
      <c r="D642" s="31"/>
      <c r="E642" s="43" t="s">
        <v>52</v>
      </c>
      <c r="F642" s="42" t="s">
        <v>34</v>
      </c>
      <c r="G642" s="83" t="s">
        <v>34</v>
      </c>
      <c r="H642" s="168">
        <v>45071</v>
      </c>
      <c r="I642" s="31"/>
      <c r="J642" s="83" t="s">
        <v>188</v>
      </c>
      <c r="K642" s="31" t="s">
        <v>34</v>
      </c>
      <c r="L642" s="31"/>
      <c r="M642" s="168"/>
      <c r="N642" s="147"/>
      <c r="O642" s="43" t="s">
        <v>52</v>
      </c>
      <c r="P642" s="171">
        <v>45071</v>
      </c>
      <c r="Q642" s="31"/>
      <c r="R642" s="83" t="s">
        <v>188</v>
      </c>
      <c r="S642" s="31" t="s">
        <v>34</v>
      </c>
      <c r="T642" s="31"/>
      <c r="U642" s="168"/>
      <c r="V642" s="149"/>
      <c r="W642" s="140" t="str" cm="1">
        <f t="array" ref="W642">IF(SUM(LEN(B642:V642))=0,"",IF(OR(OR(ISBLANK(F642),SUM(LEN(C642),LEN(D642))=0),AND(NOT(E642="Unknown"),ISBLANK(J642)),AND(NOT(O642="Unknown"),ISBLANK(R642))),"Missing Information", INDEX(Table15[Entire Service Line Classification], MATCH(SUMIFS(Table15[Unique ID],Table15[System-Owned Portion],E642,Table15[If Material Anything Other than "Lead" in Column E,Was Material Ever Previously Lead?],G642,Table15[Customer-Owned Portion],O642),Table15[Unique ID],0),0)))</f>
        <v>Non-lead</v>
      </c>
      <c r="X642"/>
    </row>
    <row r="643" spans="2:24" ht="30" x14ac:dyDescent="0.25">
      <c r="B643" s="145" t="s">
        <v>5057</v>
      </c>
      <c r="C643" s="31" t="s">
        <v>12654</v>
      </c>
      <c r="D643" s="31"/>
      <c r="E643" s="43" t="s">
        <v>52</v>
      </c>
      <c r="F643" s="42" t="s">
        <v>34</v>
      </c>
      <c r="G643" s="83" t="s">
        <v>34</v>
      </c>
      <c r="H643" s="168">
        <v>45071</v>
      </c>
      <c r="I643" s="31"/>
      <c r="J643" s="83" t="s">
        <v>188</v>
      </c>
      <c r="K643" s="31" t="s">
        <v>34</v>
      </c>
      <c r="L643" s="31"/>
      <c r="M643" s="168"/>
      <c r="N643" s="147"/>
      <c r="O643" s="43" t="s">
        <v>52</v>
      </c>
      <c r="P643" s="171">
        <v>45071</v>
      </c>
      <c r="Q643" s="31"/>
      <c r="R643" s="83" t="s">
        <v>188</v>
      </c>
      <c r="S643" s="31" t="s">
        <v>34</v>
      </c>
      <c r="T643" s="31"/>
      <c r="U643" s="168"/>
      <c r="V643" s="149"/>
      <c r="W643" s="140" t="str" cm="1">
        <f t="array" ref="W643">IF(SUM(LEN(B643:V643))=0,"",IF(OR(OR(ISBLANK(F643),SUM(LEN(C643),LEN(D643))=0),AND(NOT(E643="Unknown"),ISBLANK(J643)),AND(NOT(O643="Unknown"),ISBLANK(R643))),"Missing Information", INDEX(Table15[Entire Service Line Classification], MATCH(SUMIFS(Table15[Unique ID],Table15[System-Owned Portion],E643,Table15[If Material Anything Other than "Lead" in Column E,Was Material Ever Previously Lead?],G643,Table15[Customer-Owned Portion],O643),Table15[Unique ID],0),0)))</f>
        <v>Non-lead</v>
      </c>
      <c r="X643"/>
    </row>
    <row r="644" spans="2:24" ht="30" x14ac:dyDescent="0.25">
      <c r="B644" s="145" t="s">
        <v>6435</v>
      </c>
      <c r="C644" s="31" t="s">
        <v>14039</v>
      </c>
      <c r="D644" s="31"/>
      <c r="E644" s="43" t="s">
        <v>52</v>
      </c>
      <c r="F644" s="42" t="s">
        <v>34</v>
      </c>
      <c r="G644" s="83" t="s">
        <v>34</v>
      </c>
      <c r="H644" s="168">
        <v>45071</v>
      </c>
      <c r="I644" s="31"/>
      <c r="J644" s="83" t="s">
        <v>188</v>
      </c>
      <c r="K644" s="31" t="s">
        <v>34</v>
      </c>
      <c r="L644" s="31"/>
      <c r="M644" s="168"/>
      <c r="N644" s="147"/>
      <c r="O644" s="43" t="s">
        <v>52</v>
      </c>
      <c r="P644" s="171">
        <v>45071</v>
      </c>
      <c r="Q644" s="31"/>
      <c r="R644" s="83" t="s">
        <v>188</v>
      </c>
      <c r="S644" s="31" t="s">
        <v>34</v>
      </c>
      <c r="T644" s="31"/>
      <c r="U644" s="168"/>
      <c r="V644" s="149"/>
      <c r="W644" s="140" t="str" cm="1">
        <f t="array" ref="W644">IF(SUM(LEN(B644:V644))=0,"",IF(OR(OR(ISBLANK(F644),SUM(LEN(C644),LEN(D644))=0),AND(NOT(E644="Unknown"),ISBLANK(J644)),AND(NOT(O644="Unknown"),ISBLANK(R644))),"Missing Information", INDEX(Table15[Entire Service Line Classification], MATCH(SUMIFS(Table15[Unique ID],Table15[System-Owned Portion],E644,Table15[If Material Anything Other than "Lead" in Column E,Was Material Ever Previously Lead?],G644,Table15[Customer-Owned Portion],O644),Table15[Unique ID],0),0)))</f>
        <v>Non-lead</v>
      </c>
      <c r="X644"/>
    </row>
    <row r="645" spans="2:24" ht="30" x14ac:dyDescent="0.25">
      <c r="B645" s="145" t="s">
        <v>6601</v>
      </c>
      <c r="C645" s="31" t="s">
        <v>14204</v>
      </c>
      <c r="D645" s="31"/>
      <c r="E645" s="43" t="s">
        <v>52</v>
      </c>
      <c r="F645" s="42" t="s">
        <v>34</v>
      </c>
      <c r="G645" s="83" t="s">
        <v>34</v>
      </c>
      <c r="H645" s="168">
        <v>45071</v>
      </c>
      <c r="I645" s="31"/>
      <c r="J645" s="83" t="s">
        <v>188</v>
      </c>
      <c r="K645" s="31" t="s">
        <v>34</v>
      </c>
      <c r="L645" s="31"/>
      <c r="M645" s="168"/>
      <c r="N645" s="147"/>
      <c r="O645" s="43" t="s">
        <v>52</v>
      </c>
      <c r="P645" s="171">
        <v>45071</v>
      </c>
      <c r="Q645" s="31"/>
      <c r="R645" s="83" t="s">
        <v>188</v>
      </c>
      <c r="S645" s="31" t="s">
        <v>34</v>
      </c>
      <c r="T645" s="31"/>
      <c r="U645" s="168"/>
      <c r="V645" s="149"/>
      <c r="W645" s="140" t="str" cm="1">
        <f t="array" ref="W645">IF(SUM(LEN(B645:V645))=0,"",IF(OR(OR(ISBLANK(F645),SUM(LEN(C645),LEN(D645))=0),AND(NOT(E645="Unknown"),ISBLANK(J645)),AND(NOT(O645="Unknown"),ISBLANK(R645))),"Missing Information", INDEX(Table15[Entire Service Line Classification], MATCH(SUMIFS(Table15[Unique ID],Table15[System-Owned Portion],E645,Table15[If Material Anything Other than "Lead" in Column E,Was Material Ever Previously Lead?],G645,Table15[Customer-Owned Portion],O645),Table15[Unique ID],0),0)))</f>
        <v>Non-lead</v>
      </c>
      <c r="X645"/>
    </row>
    <row r="646" spans="2:24" ht="30" x14ac:dyDescent="0.25">
      <c r="B646" s="145" t="s">
        <v>6945</v>
      </c>
      <c r="C646" s="31" t="s">
        <v>14569</v>
      </c>
      <c r="D646" s="31"/>
      <c r="E646" s="43" t="s">
        <v>52</v>
      </c>
      <c r="F646" s="42" t="s">
        <v>34</v>
      </c>
      <c r="G646" s="83" t="s">
        <v>34</v>
      </c>
      <c r="H646" s="168">
        <v>45071</v>
      </c>
      <c r="I646" s="31"/>
      <c r="J646" s="83" t="s">
        <v>188</v>
      </c>
      <c r="K646" s="31" t="s">
        <v>34</v>
      </c>
      <c r="L646" s="31"/>
      <c r="M646" s="168"/>
      <c r="N646" s="147"/>
      <c r="O646" s="43" t="s">
        <v>52</v>
      </c>
      <c r="P646" s="171">
        <v>45071</v>
      </c>
      <c r="Q646" s="31"/>
      <c r="R646" s="83" t="s">
        <v>188</v>
      </c>
      <c r="S646" s="31" t="s">
        <v>34</v>
      </c>
      <c r="T646" s="31"/>
      <c r="U646" s="168"/>
      <c r="V646" s="149"/>
      <c r="W646" s="140" t="str" cm="1">
        <f t="array" ref="W646">IF(SUM(LEN(B646:V646))=0,"",IF(OR(OR(ISBLANK(F646),SUM(LEN(C646),LEN(D646))=0),AND(NOT(E646="Unknown"),ISBLANK(J646)),AND(NOT(O646="Unknown"),ISBLANK(R646))),"Missing Information", INDEX(Table15[Entire Service Line Classification], MATCH(SUMIFS(Table15[Unique ID],Table15[System-Owned Portion],E646,Table15[If Material Anything Other than "Lead" in Column E,Was Material Ever Previously Lead?],G646,Table15[Customer-Owned Portion],O646),Table15[Unique ID],0),0)))</f>
        <v>Non-lead</v>
      </c>
      <c r="X646"/>
    </row>
    <row r="647" spans="2:24" ht="30" x14ac:dyDescent="0.25">
      <c r="B647" s="145" t="s">
        <v>5502</v>
      </c>
      <c r="C647" s="31" t="s">
        <v>13099</v>
      </c>
      <c r="D647" s="31"/>
      <c r="E647" s="43" t="s">
        <v>52</v>
      </c>
      <c r="F647" s="42" t="s">
        <v>34</v>
      </c>
      <c r="G647" s="83" t="s">
        <v>34</v>
      </c>
      <c r="H647" s="168">
        <v>45070</v>
      </c>
      <c r="I647" s="31"/>
      <c r="J647" s="83" t="s">
        <v>188</v>
      </c>
      <c r="K647" s="31" t="s">
        <v>34</v>
      </c>
      <c r="L647" s="31"/>
      <c r="M647" s="168"/>
      <c r="N647" s="147"/>
      <c r="O647" s="43" t="s">
        <v>52</v>
      </c>
      <c r="P647" s="171">
        <v>45070</v>
      </c>
      <c r="Q647" s="31"/>
      <c r="R647" s="83" t="s">
        <v>188</v>
      </c>
      <c r="S647" s="31" t="s">
        <v>34</v>
      </c>
      <c r="T647" s="31"/>
      <c r="U647" s="168"/>
      <c r="V647" s="149"/>
      <c r="W647" s="140" t="str" cm="1">
        <f t="array" ref="W647">IF(SUM(LEN(B647:V647))=0,"",IF(OR(OR(ISBLANK(F647),SUM(LEN(C647),LEN(D647))=0),AND(NOT(E647="Unknown"),ISBLANK(J647)),AND(NOT(O647="Unknown"),ISBLANK(R647))),"Missing Information", INDEX(Table15[Entire Service Line Classification], MATCH(SUMIFS(Table15[Unique ID],Table15[System-Owned Portion],E647,Table15[If Material Anything Other than "Lead" in Column E,Was Material Ever Previously Lead?],G647,Table15[Customer-Owned Portion],O647),Table15[Unique ID],0),0)))</f>
        <v>Non-lead</v>
      </c>
      <c r="X647"/>
    </row>
    <row r="648" spans="2:24" ht="30" x14ac:dyDescent="0.25">
      <c r="B648" s="145" t="s">
        <v>6602</v>
      </c>
      <c r="C648" s="31" t="s">
        <v>14205</v>
      </c>
      <c r="D648" s="31"/>
      <c r="E648" s="43" t="s">
        <v>52</v>
      </c>
      <c r="F648" s="42" t="s">
        <v>34</v>
      </c>
      <c r="G648" s="83" t="s">
        <v>34</v>
      </c>
      <c r="H648" s="168">
        <v>45070</v>
      </c>
      <c r="I648" s="31"/>
      <c r="J648" s="83" t="s">
        <v>188</v>
      </c>
      <c r="K648" s="31" t="s">
        <v>34</v>
      </c>
      <c r="L648" s="31"/>
      <c r="M648" s="168"/>
      <c r="N648" s="147"/>
      <c r="O648" s="43" t="s">
        <v>52</v>
      </c>
      <c r="P648" s="171">
        <v>45070</v>
      </c>
      <c r="Q648" s="31"/>
      <c r="R648" s="83" t="s">
        <v>188</v>
      </c>
      <c r="S648" s="31" t="s">
        <v>34</v>
      </c>
      <c r="T648" s="31"/>
      <c r="U648" s="168"/>
      <c r="V648" s="149"/>
      <c r="W648" s="140" t="str" cm="1">
        <f t="array" ref="W648">IF(SUM(LEN(B648:V648))=0,"",IF(OR(OR(ISBLANK(F648),SUM(LEN(C648),LEN(D648))=0),AND(NOT(E648="Unknown"),ISBLANK(J648)),AND(NOT(O648="Unknown"),ISBLANK(R648))),"Missing Information", INDEX(Table15[Entire Service Line Classification], MATCH(SUMIFS(Table15[Unique ID],Table15[System-Owned Portion],E648,Table15[If Material Anything Other than "Lead" in Column E,Was Material Ever Previously Lead?],G648,Table15[Customer-Owned Portion],O648),Table15[Unique ID],0),0)))</f>
        <v>Non-lead</v>
      </c>
      <c r="X648"/>
    </row>
    <row r="649" spans="2:24" ht="30" x14ac:dyDescent="0.25">
      <c r="B649" s="145" t="s">
        <v>6947</v>
      </c>
      <c r="C649" s="31" t="s">
        <v>14571</v>
      </c>
      <c r="D649" s="31"/>
      <c r="E649" s="43" t="s">
        <v>52</v>
      </c>
      <c r="F649" s="42" t="s">
        <v>34</v>
      </c>
      <c r="G649" s="83" t="s">
        <v>34</v>
      </c>
      <c r="H649" s="168">
        <v>45070</v>
      </c>
      <c r="I649" s="31"/>
      <c r="J649" s="83" t="s">
        <v>188</v>
      </c>
      <c r="K649" s="31" t="s">
        <v>34</v>
      </c>
      <c r="L649" s="31"/>
      <c r="M649" s="168"/>
      <c r="N649" s="147"/>
      <c r="O649" s="43" t="s">
        <v>52</v>
      </c>
      <c r="P649" s="171">
        <v>45070</v>
      </c>
      <c r="Q649" s="31"/>
      <c r="R649" s="83" t="s">
        <v>188</v>
      </c>
      <c r="S649" s="31" t="s">
        <v>34</v>
      </c>
      <c r="T649" s="31"/>
      <c r="U649" s="168"/>
      <c r="V649" s="149"/>
      <c r="W649" s="140" t="str" cm="1">
        <f t="array" ref="W649">IF(SUM(LEN(B649:V649))=0,"",IF(OR(OR(ISBLANK(F649),SUM(LEN(C649),LEN(D649))=0),AND(NOT(E649="Unknown"),ISBLANK(J649)),AND(NOT(O649="Unknown"),ISBLANK(R649))),"Missing Information", INDEX(Table15[Entire Service Line Classification], MATCH(SUMIFS(Table15[Unique ID],Table15[System-Owned Portion],E649,Table15[If Material Anything Other than "Lead" in Column E,Was Material Ever Previously Lead?],G649,Table15[Customer-Owned Portion],O649),Table15[Unique ID],0),0)))</f>
        <v>Non-lead</v>
      </c>
      <c r="X649"/>
    </row>
    <row r="650" spans="2:24" ht="30" x14ac:dyDescent="0.25">
      <c r="B650" s="145" t="s">
        <v>1470</v>
      </c>
      <c r="C650" s="31" t="s">
        <v>11419</v>
      </c>
      <c r="D650" s="31"/>
      <c r="E650" s="43" t="s">
        <v>52</v>
      </c>
      <c r="F650" s="42" t="s">
        <v>34</v>
      </c>
      <c r="G650" s="83" t="s">
        <v>34</v>
      </c>
      <c r="H650" s="168">
        <v>45057</v>
      </c>
      <c r="I650" s="31"/>
      <c r="J650" s="83" t="s">
        <v>188</v>
      </c>
      <c r="K650" s="31" t="s">
        <v>34</v>
      </c>
      <c r="L650" s="31"/>
      <c r="M650" s="168"/>
      <c r="N650" s="147"/>
      <c r="O650" s="43" t="s">
        <v>52</v>
      </c>
      <c r="P650" s="171">
        <v>45057</v>
      </c>
      <c r="Q650" s="31"/>
      <c r="R650" s="83" t="s">
        <v>188</v>
      </c>
      <c r="S650" s="31" t="s">
        <v>34</v>
      </c>
      <c r="T650" s="31"/>
      <c r="U650" s="168"/>
      <c r="V650" s="149"/>
      <c r="W650" s="140" t="str" cm="1">
        <f t="array" ref="W650">IF(SUM(LEN(B650:V650))=0,"",IF(OR(OR(ISBLANK(F650),SUM(LEN(C650),LEN(D650))=0),AND(NOT(E650="Unknown"),ISBLANK(J650)),AND(NOT(O650="Unknown"),ISBLANK(R650))),"Missing Information", INDEX(Table15[Entire Service Line Classification], MATCH(SUMIFS(Table15[Unique ID],Table15[System-Owned Portion],E650,Table15[If Material Anything Other than "Lead" in Column E,Was Material Ever Previously Lead?],G650,Table15[Customer-Owned Portion],O650),Table15[Unique ID],0),0)))</f>
        <v>Non-lead</v>
      </c>
      <c r="X650"/>
    </row>
    <row r="651" spans="2:24" ht="30" x14ac:dyDescent="0.25">
      <c r="B651" s="145" t="s">
        <v>1470</v>
      </c>
      <c r="C651" s="31" t="s">
        <v>11447</v>
      </c>
      <c r="D651" s="31"/>
      <c r="E651" s="43" t="s">
        <v>52</v>
      </c>
      <c r="F651" s="42" t="s">
        <v>34</v>
      </c>
      <c r="G651" s="83" t="s">
        <v>34</v>
      </c>
      <c r="H651" s="168">
        <v>45057</v>
      </c>
      <c r="I651" s="31"/>
      <c r="J651" s="83" t="s">
        <v>188</v>
      </c>
      <c r="K651" s="31" t="s">
        <v>34</v>
      </c>
      <c r="L651" s="31"/>
      <c r="M651" s="168"/>
      <c r="N651" s="147"/>
      <c r="O651" s="43" t="s">
        <v>52</v>
      </c>
      <c r="P651" s="171">
        <v>45057</v>
      </c>
      <c r="Q651" s="31"/>
      <c r="R651" s="83" t="s">
        <v>188</v>
      </c>
      <c r="S651" s="31" t="s">
        <v>34</v>
      </c>
      <c r="T651" s="31"/>
      <c r="U651" s="168"/>
      <c r="V651" s="149"/>
      <c r="W651" s="140" t="str" cm="1">
        <f t="array" ref="W651">IF(SUM(LEN(B651:V651))=0,"",IF(OR(OR(ISBLANK(F651),SUM(LEN(C651),LEN(D651))=0),AND(NOT(E651="Unknown"),ISBLANK(J651)),AND(NOT(O651="Unknown"),ISBLANK(R651))),"Missing Information", INDEX(Table15[Entire Service Line Classification], MATCH(SUMIFS(Table15[Unique ID],Table15[System-Owned Portion],E651,Table15[If Material Anything Other than "Lead" in Column E,Was Material Ever Previously Lead?],G651,Table15[Customer-Owned Portion],O651),Table15[Unique ID],0),0)))</f>
        <v>Non-lead</v>
      </c>
      <c r="X651"/>
    </row>
    <row r="652" spans="2:24" ht="30" x14ac:dyDescent="0.25">
      <c r="B652" s="145" t="s">
        <v>1470</v>
      </c>
      <c r="C652" s="31" t="s">
        <v>11486</v>
      </c>
      <c r="D652" s="31"/>
      <c r="E652" s="43" t="s">
        <v>52</v>
      </c>
      <c r="F652" s="42" t="s">
        <v>34</v>
      </c>
      <c r="G652" s="83" t="s">
        <v>34</v>
      </c>
      <c r="H652" s="168">
        <v>45057</v>
      </c>
      <c r="I652" s="31"/>
      <c r="J652" s="83" t="s">
        <v>188</v>
      </c>
      <c r="K652" s="31" t="s">
        <v>34</v>
      </c>
      <c r="L652" s="31"/>
      <c r="M652" s="168"/>
      <c r="N652" s="147"/>
      <c r="O652" s="43" t="s">
        <v>52</v>
      </c>
      <c r="P652" s="171">
        <v>45057</v>
      </c>
      <c r="Q652" s="31"/>
      <c r="R652" s="83" t="s">
        <v>188</v>
      </c>
      <c r="S652" s="31" t="s">
        <v>34</v>
      </c>
      <c r="T652" s="31"/>
      <c r="U652" s="168"/>
      <c r="V652" s="149"/>
      <c r="W652" s="140" t="str" cm="1">
        <f t="array" ref="W652">IF(SUM(LEN(B652:V652))=0,"",IF(OR(OR(ISBLANK(F652),SUM(LEN(C652),LEN(D652))=0),AND(NOT(E652="Unknown"),ISBLANK(J652)),AND(NOT(O652="Unknown"),ISBLANK(R652))),"Missing Information", INDEX(Table15[Entire Service Line Classification], MATCH(SUMIFS(Table15[Unique ID],Table15[System-Owned Portion],E652,Table15[If Material Anything Other than "Lead" in Column E,Was Material Ever Previously Lead?],G652,Table15[Customer-Owned Portion],O652),Table15[Unique ID],0),0)))</f>
        <v>Non-lead</v>
      </c>
      <c r="X652"/>
    </row>
    <row r="653" spans="2:24" ht="30" x14ac:dyDescent="0.25">
      <c r="B653" s="145" t="s">
        <v>1470</v>
      </c>
      <c r="C653" s="31" t="s">
        <v>11489</v>
      </c>
      <c r="D653" s="31"/>
      <c r="E653" s="43" t="s">
        <v>52</v>
      </c>
      <c r="F653" s="42" t="s">
        <v>34</v>
      </c>
      <c r="G653" s="83" t="s">
        <v>34</v>
      </c>
      <c r="H653" s="168">
        <v>45057</v>
      </c>
      <c r="I653" s="31"/>
      <c r="J653" s="83" t="s">
        <v>188</v>
      </c>
      <c r="K653" s="31" t="s">
        <v>34</v>
      </c>
      <c r="L653" s="31"/>
      <c r="M653" s="168"/>
      <c r="N653" s="147"/>
      <c r="O653" s="43" t="s">
        <v>52</v>
      </c>
      <c r="P653" s="171">
        <v>45057</v>
      </c>
      <c r="Q653" s="31"/>
      <c r="R653" s="83" t="s">
        <v>188</v>
      </c>
      <c r="S653" s="31" t="s">
        <v>34</v>
      </c>
      <c r="T653" s="31"/>
      <c r="U653" s="168"/>
      <c r="V653" s="149"/>
      <c r="W653" s="140" t="str" cm="1">
        <f t="array" ref="W653">IF(SUM(LEN(B653:V653))=0,"",IF(OR(OR(ISBLANK(F653),SUM(LEN(C653),LEN(D653))=0),AND(NOT(E653="Unknown"),ISBLANK(J653)),AND(NOT(O653="Unknown"),ISBLANK(R653))),"Missing Information", INDEX(Table15[Entire Service Line Classification], MATCH(SUMIFS(Table15[Unique ID],Table15[System-Owned Portion],E653,Table15[If Material Anything Other than "Lead" in Column E,Was Material Ever Previously Lead?],G653,Table15[Customer-Owned Portion],O653),Table15[Unique ID],0),0)))</f>
        <v>Non-lead</v>
      </c>
      <c r="X653"/>
    </row>
    <row r="654" spans="2:24" ht="30" x14ac:dyDescent="0.25">
      <c r="B654" s="145" t="s">
        <v>1470</v>
      </c>
      <c r="C654" s="31" t="s">
        <v>11503</v>
      </c>
      <c r="D654" s="31"/>
      <c r="E654" s="43" t="s">
        <v>52</v>
      </c>
      <c r="F654" s="42" t="s">
        <v>34</v>
      </c>
      <c r="G654" s="83" t="s">
        <v>34</v>
      </c>
      <c r="H654" s="168">
        <v>45057</v>
      </c>
      <c r="I654" s="31"/>
      <c r="J654" s="83" t="s">
        <v>188</v>
      </c>
      <c r="K654" s="31" t="s">
        <v>34</v>
      </c>
      <c r="L654" s="31"/>
      <c r="M654" s="168"/>
      <c r="N654" s="147"/>
      <c r="O654" s="43" t="s">
        <v>52</v>
      </c>
      <c r="P654" s="171">
        <v>45057</v>
      </c>
      <c r="Q654" s="31"/>
      <c r="R654" s="83" t="s">
        <v>188</v>
      </c>
      <c r="S654" s="31" t="s">
        <v>34</v>
      </c>
      <c r="T654" s="31"/>
      <c r="U654" s="168"/>
      <c r="V654" s="149"/>
      <c r="W654" s="140" t="str" cm="1">
        <f t="array" ref="W654">IF(SUM(LEN(B654:V654))=0,"",IF(OR(OR(ISBLANK(F654),SUM(LEN(C654),LEN(D654))=0),AND(NOT(E654="Unknown"),ISBLANK(J654)),AND(NOT(O654="Unknown"),ISBLANK(R654))),"Missing Information", INDEX(Table15[Entire Service Line Classification], MATCH(SUMIFS(Table15[Unique ID],Table15[System-Owned Portion],E654,Table15[If Material Anything Other than "Lead" in Column E,Was Material Ever Previously Lead?],G654,Table15[Customer-Owned Portion],O654),Table15[Unique ID],0),0)))</f>
        <v>Non-lead</v>
      </c>
      <c r="X654"/>
    </row>
    <row r="655" spans="2:24" ht="30" x14ac:dyDescent="0.25">
      <c r="B655" s="145" t="s">
        <v>1857</v>
      </c>
      <c r="C655" s="31" t="s">
        <v>9281</v>
      </c>
      <c r="D655" s="31"/>
      <c r="E655" s="43" t="s">
        <v>52</v>
      </c>
      <c r="F655" s="42" t="s">
        <v>34</v>
      </c>
      <c r="G655" s="83" t="s">
        <v>34</v>
      </c>
      <c r="H655" s="168">
        <v>45056</v>
      </c>
      <c r="I655" s="31"/>
      <c r="J655" s="83" t="s">
        <v>188</v>
      </c>
      <c r="K655" s="31" t="s">
        <v>34</v>
      </c>
      <c r="L655" s="31"/>
      <c r="M655" s="168"/>
      <c r="N655" s="147"/>
      <c r="O655" s="43" t="s">
        <v>52</v>
      </c>
      <c r="P655" s="171">
        <v>45056</v>
      </c>
      <c r="Q655" s="31"/>
      <c r="R655" s="83" t="s">
        <v>188</v>
      </c>
      <c r="S655" s="31" t="s">
        <v>34</v>
      </c>
      <c r="T655" s="31"/>
      <c r="U655" s="168"/>
      <c r="V655" s="149"/>
      <c r="W655" s="140" t="str" cm="1">
        <f t="array" ref="W655">IF(SUM(LEN(B655:V655))=0,"",IF(OR(OR(ISBLANK(F655),SUM(LEN(C655),LEN(D655))=0),AND(NOT(E655="Unknown"),ISBLANK(J655)),AND(NOT(O655="Unknown"),ISBLANK(R655))),"Missing Information", INDEX(Table15[Entire Service Line Classification], MATCH(SUMIFS(Table15[Unique ID],Table15[System-Owned Portion],E655,Table15[If Material Anything Other than "Lead" in Column E,Was Material Ever Previously Lead?],G655,Table15[Customer-Owned Portion],O655),Table15[Unique ID],0),0)))</f>
        <v>Non-lead</v>
      </c>
      <c r="X655"/>
    </row>
    <row r="656" spans="2:24" ht="30" x14ac:dyDescent="0.25">
      <c r="B656" s="145" t="s">
        <v>1858</v>
      </c>
      <c r="C656" s="31" t="s">
        <v>9282</v>
      </c>
      <c r="D656" s="31"/>
      <c r="E656" s="43" t="s">
        <v>52</v>
      </c>
      <c r="F656" s="42" t="s">
        <v>34</v>
      </c>
      <c r="G656" s="83" t="s">
        <v>34</v>
      </c>
      <c r="H656" s="168">
        <v>45056</v>
      </c>
      <c r="I656" s="31"/>
      <c r="J656" s="83" t="s">
        <v>188</v>
      </c>
      <c r="K656" s="31" t="s">
        <v>34</v>
      </c>
      <c r="L656" s="31"/>
      <c r="M656" s="168"/>
      <c r="N656" s="147"/>
      <c r="O656" s="43" t="s">
        <v>52</v>
      </c>
      <c r="P656" s="171">
        <v>45056</v>
      </c>
      <c r="Q656" s="31"/>
      <c r="R656" s="83" t="s">
        <v>188</v>
      </c>
      <c r="S656" s="31" t="s">
        <v>34</v>
      </c>
      <c r="T656" s="31"/>
      <c r="U656" s="168"/>
      <c r="V656" s="149"/>
      <c r="W656" s="140" t="str" cm="1">
        <f t="array" ref="W656">IF(SUM(LEN(B656:V656))=0,"",IF(OR(OR(ISBLANK(F656),SUM(LEN(C656),LEN(D656))=0),AND(NOT(E656="Unknown"),ISBLANK(J656)),AND(NOT(O656="Unknown"),ISBLANK(R656))),"Missing Information", INDEX(Table15[Entire Service Line Classification], MATCH(SUMIFS(Table15[Unique ID],Table15[System-Owned Portion],E656,Table15[If Material Anything Other than "Lead" in Column E,Was Material Ever Previously Lead?],G656,Table15[Customer-Owned Portion],O656),Table15[Unique ID],0),0)))</f>
        <v>Non-lead</v>
      </c>
      <c r="X656"/>
    </row>
    <row r="657" spans="2:24" ht="30" x14ac:dyDescent="0.25">
      <c r="B657" s="145" t="s">
        <v>1859</v>
      </c>
      <c r="C657" s="31" t="s">
        <v>9283</v>
      </c>
      <c r="D657" s="31"/>
      <c r="E657" s="43" t="s">
        <v>52</v>
      </c>
      <c r="F657" s="42" t="s">
        <v>34</v>
      </c>
      <c r="G657" s="83" t="s">
        <v>34</v>
      </c>
      <c r="H657" s="168">
        <v>45056</v>
      </c>
      <c r="I657" s="31"/>
      <c r="J657" s="83" t="s">
        <v>188</v>
      </c>
      <c r="K657" s="31" t="s">
        <v>34</v>
      </c>
      <c r="L657" s="31"/>
      <c r="M657" s="168"/>
      <c r="N657" s="147"/>
      <c r="O657" s="43" t="s">
        <v>52</v>
      </c>
      <c r="P657" s="171">
        <v>45056</v>
      </c>
      <c r="Q657" s="31"/>
      <c r="R657" s="83" t="s">
        <v>188</v>
      </c>
      <c r="S657" s="31" t="s">
        <v>34</v>
      </c>
      <c r="T657" s="31"/>
      <c r="U657" s="168"/>
      <c r="V657" s="149"/>
      <c r="W657" s="140" t="str" cm="1">
        <f t="array" ref="W657">IF(SUM(LEN(B657:V657))=0,"",IF(OR(OR(ISBLANK(F657),SUM(LEN(C657),LEN(D657))=0),AND(NOT(E657="Unknown"),ISBLANK(J657)),AND(NOT(O657="Unknown"),ISBLANK(R657))),"Missing Information", INDEX(Table15[Entire Service Line Classification], MATCH(SUMIFS(Table15[Unique ID],Table15[System-Owned Portion],E657,Table15[If Material Anything Other than "Lead" in Column E,Was Material Ever Previously Lead?],G657,Table15[Customer-Owned Portion],O657),Table15[Unique ID],0),0)))</f>
        <v>Non-lead</v>
      </c>
      <c r="X657"/>
    </row>
    <row r="658" spans="2:24" ht="30" x14ac:dyDescent="0.25">
      <c r="B658" s="145" t="s">
        <v>1860</v>
      </c>
      <c r="C658" s="31" t="s">
        <v>9284</v>
      </c>
      <c r="D658" s="31"/>
      <c r="E658" s="43" t="s">
        <v>52</v>
      </c>
      <c r="F658" s="42" t="s">
        <v>34</v>
      </c>
      <c r="G658" s="83" t="s">
        <v>34</v>
      </c>
      <c r="H658" s="168">
        <v>45056</v>
      </c>
      <c r="I658" s="31"/>
      <c r="J658" s="83" t="s">
        <v>188</v>
      </c>
      <c r="K658" s="31" t="s">
        <v>34</v>
      </c>
      <c r="L658" s="31"/>
      <c r="M658" s="168"/>
      <c r="N658" s="147"/>
      <c r="O658" s="43" t="s">
        <v>52</v>
      </c>
      <c r="P658" s="171">
        <v>45056</v>
      </c>
      <c r="Q658" s="31"/>
      <c r="R658" s="83" t="s">
        <v>188</v>
      </c>
      <c r="S658" s="31" t="s">
        <v>34</v>
      </c>
      <c r="T658" s="31"/>
      <c r="U658" s="168"/>
      <c r="V658" s="149"/>
      <c r="W658" s="140" t="str" cm="1">
        <f t="array" ref="W658">IF(SUM(LEN(B658:V658))=0,"",IF(OR(OR(ISBLANK(F658),SUM(LEN(C658),LEN(D658))=0),AND(NOT(E658="Unknown"),ISBLANK(J658)),AND(NOT(O658="Unknown"),ISBLANK(R658))),"Missing Information", INDEX(Table15[Entire Service Line Classification], MATCH(SUMIFS(Table15[Unique ID],Table15[System-Owned Portion],E658,Table15[If Material Anything Other than "Lead" in Column E,Was Material Ever Previously Lead?],G658,Table15[Customer-Owned Portion],O658),Table15[Unique ID],0),0)))</f>
        <v>Non-lead</v>
      </c>
      <c r="X658"/>
    </row>
    <row r="659" spans="2:24" ht="30" x14ac:dyDescent="0.25">
      <c r="B659" s="145" t="s">
        <v>3703</v>
      </c>
      <c r="C659" s="31" t="s">
        <v>11185</v>
      </c>
      <c r="D659" s="31"/>
      <c r="E659" s="43" t="s">
        <v>52</v>
      </c>
      <c r="F659" s="42" t="s">
        <v>34</v>
      </c>
      <c r="G659" s="83" t="s">
        <v>34</v>
      </c>
      <c r="H659" s="168">
        <v>45056</v>
      </c>
      <c r="I659" s="31"/>
      <c r="J659" s="83" t="s">
        <v>188</v>
      </c>
      <c r="K659" s="31" t="s">
        <v>34</v>
      </c>
      <c r="L659" s="31"/>
      <c r="M659" s="168"/>
      <c r="N659" s="147"/>
      <c r="O659" s="43" t="s">
        <v>52</v>
      </c>
      <c r="P659" s="171">
        <v>45056</v>
      </c>
      <c r="Q659" s="31"/>
      <c r="R659" s="83" t="s">
        <v>188</v>
      </c>
      <c r="S659" s="31" t="s">
        <v>34</v>
      </c>
      <c r="T659" s="31"/>
      <c r="U659" s="168"/>
      <c r="V659" s="149"/>
      <c r="W659" s="140" t="str" cm="1">
        <f t="array" ref="W659">IF(SUM(LEN(B659:V659))=0,"",IF(OR(OR(ISBLANK(F659),SUM(LEN(C659),LEN(D659))=0),AND(NOT(E659="Unknown"),ISBLANK(J659)),AND(NOT(O659="Unknown"),ISBLANK(R659))),"Missing Information", INDEX(Table15[Entire Service Line Classification], MATCH(SUMIFS(Table15[Unique ID],Table15[System-Owned Portion],E659,Table15[If Material Anything Other than "Lead" in Column E,Was Material Ever Previously Lead?],G659,Table15[Customer-Owned Portion],O659),Table15[Unique ID],0),0)))</f>
        <v>Non-lead</v>
      </c>
      <c r="X659"/>
    </row>
    <row r="660" spans="2:24" ht="30" x14ac:dyDescent="0.25">
      <c r="B660" s="145" t="s">
        <v>3704</v>
      </c>
      <c r="C660" s="31" t="s">
        <v>11186</v>
      </c>
      <c r="D660" s="31"/>
      <c r="E660" s="43" t="s">
        <v>52</v>
      </c>
      <c r="F660" s="42" t="s">
        <v>34</v>
      </c>
      <c r="G660" s="83" t="s">
        <v>34</v>
      </c>
      <c r="H660" s="168">
        <v>45056</v>
      </c>
      <c r="I660" s="31"/>
      <c r="J660" s="83" t="s">
        <v>188</v>
      </c>
      <c r="K660" s="31" t="s">
        <v>34</v>
      </c>
      <c r="L660" s="31"/>
      <c r="M660" s="168"/>
      <c r="N660" s="147"/>
      <c r="O660" s="43" t="s">
        <v>52</v>
      </c>
      <c r="P660" s="171">
        <v>45056</v>
      </c>
      <c r="Q660" s="31"/>
      <c r="R660" s="83" t="s">
        <v>188</v>
      </c>
      <c r="S660" s="31" t="s">
        <v>34</v>
      </c>
      <c r="T660" s="31"/>
      <c r="U660" s="168"/>
      <c r="V660" s="149"/>
      <c r="W660" s="140" t="str" cm="1">
        <f t="array" ref="W660">IF(SUM(LEN(B660:V660))=0,"",IF(OR(OR(ISBLANK(F660),SUM(LEN(C660),LEN(D660))=0),AND(NOT(E660="Unknown"),ISBLANK(J660)),AND(NOT(O660="Unknown"),ISBLANK(R660))),"Missing Information", INDEX(Table15[Entire Service Line Classification], MATCH(SUMIFS(Table15[Unique ID],Table15[System-Owned Portion],E660,Table15[If Material Anything Other than "Lead" in Column E,Was Material Ever Previously Lead?],G660,Table15[Customer-Owned Portion],O660),Table15[Unique ID],0),0)))</f>
        <v>Non-lead</v>
      </c>
      <c r="X660"/>
    </row>
    <row r="661" spans="2:24" ht="30" x14ac:dyDescent="0.25">
      <c r="B661" s="145" t="s">
        <v>3705</v>
      </c>
      <c r="C661" s="31" t="s">
        <v>11187</v>
      </c>
      <c r="D661" s="31"/>
      <c r="E661" s="43" t="s">
        <v>52</v>
      </c>
      <c r="F661" s="42" t="s">
        <v>34</v>
      </c>
      <c r="G661" s="83" t="s">
        <v>34</v>
      </c>
      <c r="H661" s="168">
        <v>45056</v>
      </c>
      <c r="I661" s="31"/>
      <c r="J661" s="83" t="s">
        <v>188</v>
      </c>
      <c r="K661" s="31" t="s">
        <v>34</v>
      </c>
      <c r="L661" s="31"/>
      <c r="M661" s="168"/>
      <c r="N661" s="147"/>
      <c r="O661" s="43" t="s">
        <v>52</v>
      </c>
      <c r="P661" s="171">
        <v>45056</v>
      </c>
      <c r="Q661" s="31"/>
      <c r="R661" s="83" t="s">
        <v>188</v>
      </c>
      <c r="S661" s="31" t="s">
        <v>34</v>
      </c>
      <c r="T661" s="31"/>
      <c r="U661" s="168"/>
      <c r="V661" s="149"/>
      <c r="W661" s="140" t="str" cm="1">
        <f t="array" ref="W661">IF(SUM(LEN(B661:V661))=0,"",IF(OR(OR(ISBLANK(F661),SUM(LEN(C661),LEN(D661))=0),AND(NOT(E661="Unknown"),ISBLANK(J661)),AND(NOT(O661="Unknown"),ISBLANK(R661))),"Missing Information", INDEX(Table15[Entire Service Line Classification], MATCH(SUMIFS(Table15[Unique ID],Table15[System-Owned Portion],E661,Table15[If Material Anything Other than "Lead" in Column E,Was Material Ever Previously Lead?],G661,Table15[Customer-Owned Portion],O661),Table15[Unique ID],0),0)))</f>
        <v>Non-lead</v>
      </c>
      <c r="X661"/>
    </row>
    <row r="662" spans="2:24" ht="30" x14ac:dyDescent="0.25">
      <c r="B662" s="145" t="s">
        <v>3706</v>
      </c>
      <c r="C662" s="31" t="s">
        <v>11188</v>
      </c>
      <c r="D662" s="31"/>
      <c r="E662" s="43" t="s">
        <v>52</v>
      </c>
      <c r="F662" s="42" t="s">
        <v>34</v>
      </c>
      <c r="G662" s="83" t="s">
        <v>34</v>
      </c>
      <c r="H662" s="168">
        <v>45056</v>
      </c>
      <c r="I662" s="31"/>
      <c r="J662" s="83" t="s">
        <v>188</v>
      </c>
      <c r="K662" s="31" t="s">
        <v>34</v>
      </c>
      <c r="L662" s="31"/>
      <c r="M662" s="168"/>
      <c r="N662" s="147"/>
      <c r="O662" s="43" t="s">
        <v>52</v>
      </c>
      <c r="P662" s="171">
        <v>45056</v>
      </c>
      <c r="Q662" s="31"/>
      <c r="R662" s="83" t="s">
        <v>188</v>
      </c>
      <c r="S662" s="31" t="s">
        <v>34</v>
      </c>
      <c r="T662" s="31"/>
      <c r="U662" s="168"/>
      <c r="V662" s="149"/>
      <c r="W662" s="140" t="str" cm="1">
        <f t="array" ref="W662">IF(SUM(LEN(B662:V662))=0,"",IF(OR(OR(ISBLANK(F662),SUM(LEN(C662),LEN(D662))=0),AND(NOT(E662="Unknown"),ISBLANK(J662)),AND(NOT(O662="Unknown"),ISBLANK(R662))),"Missing Information", INDEX(Table15[Entire Service Line Classification], MATCH(SUMIFS(Table15[Unique ID],Table15[System-Owned Portion],E662,Table15[If Material Anything Other than "Lead" in Column E,Was Material Ever Previously Lead?],G662,Table15[Customer-Owned Portion],O662),Table15[Unique ID],0),0)))</f>
        <v>Non-lead</v>
      </c>
      <c r="X662"/>
    </row>
    <row r="663" spans="2:24" ht="30" x14ac:dyDescent="0.25">
      <c r="B663" s="145" t="s">
        <v>3707</v>
      </c>
      <c r="C663" s="31" t="s">
        <v>11189</v>
      </c>
      <c r="D663" s="31"/>
      <c r="E663" s="43" t="s">
        <v>52</v>
      </c>
      <c r="F663" s="42" t="s">
        <v>34</v>
      </c>
      <c r="G663" s="83" t="s">
        <v>34</v>
      </c>
      <c r="H663" s="168">
        <v>45056</v>
      </c>
      <c r="I663" s="31"/>
      <c r="J663" s="83" t="s">
        <v>188</v>
      </c>
      <c r="K663" s="31" t="s">
        <v>34</v>
      </c>
      <c r="L663" s="31"/>
      <c r="M663" s="168"/>
      <c r="N663" s="147"/>
      <c r="O663" s="43" t="s">
        <v>52</v>
      </c>
      <c r="P663" s="171">
        <v>45056</v>
      </c>
      <c r="Q663" s="31"/>
      <c r="R663" s="83" t="s">
        <v>188</v>
      </c>
      <c r="S663" s="31" t="s">
        <v>34</v>
      </c>
      <c r="T663" s="31"/>
      <c r="U663" s="168"/>
      <c r="V663" s="149"/>
      <c r="W663" s="140" t="str" cm="1">
        <f t="array" ref="W663">IF(SUM(LEN(B663:V663))=0,"",IF(OR(OR(ISBLANK(F663),SUM(LEN(C663),LEN(D663))=0),AND(NOT(E663="Unknown"),ISBLANK(J663)),AND(NOT(O663="Unknown"),ISBLANK(R663))),"Missing Information", INDEX(Table15[Entire Service Line Classification], MATCH(SUMIFS(Table15[Unique ID],Table15[System-Owned Portion],E663,Table15[If Material Anything Other than "Lead" in Column E,Was Material Ever Previously Lead?],G663,Table15[Customer-Owned Portion],O663),Table15[Unique ID],0),0)))</f>
        <v>Non-lead</v>
      </c>
      <c r="X663"/>
    </row>
    <row r="664" spans="2:24" ht="30" x14ac:dyDescent="0.25">
      <c r="B664" s="145" t="s">
        <v>3708</v>
      </c>
      <c r="C664" s="31" t="s">
        <v>11190</v>
      </c>
      <c r="D664" s="31"/>
      <c r="E664" s="43" t="s">
        <v>52</v>
      </c>
      <c r="F664" s="42" t="s">
        <v>34</v>
      </c>
      <c r="G664" s="83" t="s">
        <v>34</v>
      </c>
      <c r="H664" s="168">
        <v>45056</v>
      </c>
      <c r="I664" s="31"/>
      <c r="J664" s="83" t="s">
        <v>188</v>
      </c>
      <c r="K664" s="31" t="s">
        <v>34</v>
      </c>
      <c r="L664" s="31"/>
      <c r="M664" s="168"/>
      <c r="N664" s="147"/>
      <c r="O664" s="43" t="s">
        <v>52</v>
      </c>
      <c r="P664" s="171">
        <v>45056</v>
      </c>
      <c r="Q664" s="31"/>
      <c r="R664" s="83" t="s">
        <v>188</v>
      </c>
      <c r="S664" s="31" t="s">
        <v>34</v>
      </c>
      <c r="T664" s="31"/>
      <c r="U664" s="168"/>
      <c r="V664" s="149"/>
      <c r="W664" s="140" t="str" cm="1">
        <f t="array" ref="W664">IF(SUM(LEN(B664:V664))=0,"",IF(OR(OR(ISBLANK(F664),SUM(LEN(C664),LEN(D664))=0),AND(NOT(E664="Unknown"),ISBLANK(J664)),AND(NOT(O664="Unknown"),ISBLANK(R664))),"Missing Information", INDEX(Table15[Entire Service Line Classification], MATCH(SUMIFS(Table15[Unique ID],Table15[System-Owned Portion],E664,Table15[If Material Anything Other than "Lead" in Column E,Was Material Ever Previously Lead?],G664,Table15[Customer-Owned Portion],O664),Table15[Unique ID],0),0)))</f>
        <v>Non-lead</v>
      </c>
      <c r="X664"/>
    </row>
    <row r="665" spans="2:24" ht="30" x14ac:dyDescent="0.25">
      <c r="B665" s="145" t="s">
        <v>3709</v>
      </c>
      <c r="C665" s="31" t="s">
        <v>11191</v>
      </c>
      <c r="D665" s="31"/>
      <c r="E665" s="43" t="s">
        <v>52</v>
      </c>
      <c r="F665" s="42" t="s">
        <v>34</v>
      </c>
      <c r="G665" s="83" t="s">
        <v>34</v>
      </c>
      <c r="H665" s="168">
        <v>45056</v>
      </c>
      <c r="I665" s="31"/>
      <c r="J665" s="83" t="s">
        <v>188</v>
      </c>
      <c r="K665" s="31" t="s">
        <v>34</v>
      </c>
      <c r="L665" s="31"/>
      <c r="M665" s="168"/>
      <c r="N665" s="147"/>
      <c r="O665" s="43" t="s">
        <v>52</v>
      </c>
      <c r="P665" s="171">
        <v>45056</v>
      </c>
      <c r="Q665" s="31"/>
      <c r="R665" s="83" t="s">
        <v>188</v>
      </c>
      <c r="S665" s="31" t="s">
        <v>34</v>
      </c>
      <c r="T665" s="31"/>
      <c r="U665" s="168"/>
      <c r="V665" s="149"/>
      <c r="W665" s="140" t="str" cm="1">
        <f t="array" ref="W665">IF(SUM(LEN(B665:V665))=0,"",IF(OR(OR(ISBLANK(F665),SUM(LEN(C665),LEN(D665))=0),AND(NOT(E665="Unknown"),ISBLANK(J665)),AND(NOT(O665="Unknown"),ISBLANK(R665))),"Missing Information", INDEX(Table15[Entire Service Line Classification], MATCH(SUMIFS(Table15[Unique ID],Table15[System-Owned Portion],E665,Table15[If Material Anything Other than "Lead" in Column E,Was Material Ever Previously Lead?],G665,Table15[Customer-Owned Portion],O665),Table15[Unique ID],0),0)))</f>
        <v>Non-lead</v>
      </c>
      <c r="X665"/>
    </row>
    <row r="666" spans="2:24" ht="30" x14ac:dyDescent="0.25">
      <c r="B666" s="145" t="s">
        <v>3710</v>
      </c>
      <c r="C666" s="31" t="s">
        <v>11192</v>
      </c>
      <c r="D666" s="31"/>
      <c r="E666" s="43" t="s">
        <v>52</v>
      </c>
      <c r="F666" s="42" t="s">
        <v>34</v>
      </c>
      <c r="G666" s="83" t="s">
        <v>34</v>
      </c>
      <c r="H666" s="168">
        <v>45056</v>
      </c>
      <c r="I666" s="31"/>
      <c r="J666" s="83" t="s">
        <v>188</v>
      </c>
      <c r="K666" s="31" t="s">
        <v>34</v>
      </c>
      <c r="L666" s="31"/>
      <c r="M666" s="168"/>
      <c r="N666" s="147"/>
      <c r="O666" s="43" t="s">
        <v>52</v>
      </c>
      <c r="P666" s="171">
        <v>45056</v>
      </c>
      <c r="Q666" s="31"/>
      <c r="R666" s="83" t="s">
        <v>188</v>
      </c>
      <c r="S666" s="31" t="s">
        <v>34</v>
      </c>
      <c r="T666" s="31"/>
      <c r="U666" s="168"/>
      <c r="V666" s="149"/>
      <c r="W666" s="140" t="str" cm="1">
        <f t="array" ref="W666">IF(SUM(LEN(B666:V666))=0,"",IF(OR(OR(ISBLANK(F666),SUM(LEN(C666),LEN(D666))=0),AND(NOT(E666="Unknown"),ISBLANK(J666)),AND(NOT(O666="Unknown"),ISBLANK(R666))),"Missing Information", INDEX(Table15[Entire Service Line Classification], MATCH(SUMIFS(Table15[Unique ID],Table15[System-Owned Portion],E666,Table15[If Material Anything Other than "Lead" in Column E,Was Material Ever Previously Lead?],G666,Table15[Customer-Owned Portion],O666),Table15[Unique ID],0),0)))</f>
        <v>Non-lead</v>
      </c>
      <c r="X666"/>
    </row>
    <row r="667" spans="2:24" ht="30" x14ac:dyDescent="0.25">
      <c r="B667" s="145" t="s">
        <v>3711</v>
      </c>
      <c r="C667" s="31" t="s">
        <v>11193</v>
      </c>
      <c r="D667" s="31"/>
      <c r="E667" s="43" t="s">
        <v>52</v>
      </c>
      <c r="F667" s="42" t="s">
        <v>34</v>
      </c>
      <c r="G667" s="83" t="s">
        <v>34</v>
      </c>
      <c r="H667" s="168">
        <v>45056</v>
      </c>
      <c r="I667" s="31"/>
      <c r="J667" s="83" t="s">
        <v>188</v>
      </c>
      <c r="K667" s="31" t="s">
        <v>34</v>
      </c>
      <c r="L667" s="31"/>
      <c r="M667" s="168"/>
      <c r="N667" s="147"/>
      <c r="O667" s="43" t="s">
        <v>52</v>
      </c>
      <c r="P667" s="171">
        <v>45056</v>
      </c>
      <c r="Q667" s="31"/>
      <c r="R667" s="83" t="s">
        <v>188</v>
      </c>
      <c r="S667" s="31" t="s">
        <v>34</v>
      </c>
      <c r="T667" s="31"/>
      <c r="U667" s="168"/>
      <c r="V667" s="149"/>
      <c r="W667" s="140" t="str" cm="1">
        <f t="array" ref="W667">IF(SUM(LEN(B667:V667))=0,"",IF(OR(OR(ISBLANK(F667),SUM(LEN(C667),LEN(D667))=0),AND(NOT(E667="Unknown"),ISBLANK(J667)),AND(NOT(O667="Unknown"),ISBLANK(R667))),"Missing Information", INDEX(Table15[Entire Service Line Classification], MATCH(SUMIFS(Table15[Unique ID],Table15[System-Owned Portion],E667,Table15[If Material Anything Other than "Lead" in Column E,Was Material Ever Previously Lead?],G667,Table15[Customer-Owned Portion],O667),Table15[Unique ID],0),0)))</f>
        <v>Non-lead</v>
      </c>
      <c r="X667"/>
    </row>
    <row r="668" spans="2:24" ht="30" x14ac:dyDescent="0.25">
      <c r="B668" s="145" t="s">
        <v>4127</v>
      </c>
      <c r="C668" s="31" t="s">
        <v>11708</v>
      </c>
      <c r="D668" s="31"/>
      <c r="E668" s="43" t="s">
        <v>52</v>
      </c>
      <c r="F668" s="42" t="s">
        <v>34</v>
      </c>
      <c r="G668" s="83" t="s">
        <v>34</v>
      </c>
      <c r="H668" s="168">
        <v>45056</v>
      </c>
      <c r="I668" s="31"/>
      <c r="J668" s="83" t="s">
        <v>188</v>
      </c>
      <c r="K668" s="31" t="s">
        <v>34</v>
      </c>
      <c r="L668" s="31"/>
      <c r="M668" s="168"/>
      <c r="N668" s="147"/>
      <c r="O668" s="43" t="s">
        <v>52</v>
      </c>
      <c r="P668" s="171">
        <v>45056</v>
      </c>
      <c r="Q668" s="31"/>
      <c r="R668" s="83" t="s">
        <v>188</v>
      </c>
      <c r="S668" s="31" t="s">
        <v>34</v>
      </c>
      <c r="T668" s="31"/>
      <c r="U668" s="168"/>
      <c r="V668" s="149"/>
      <c r="W668" s="140" t="str" cm="1">
        <f t="array" ref="W668">IF(SUM(LEN(B668:V668))=0,"",IF(OR(OR(ISBLANK(F668),SUM(LEN(C668),LEN(D668))=0),AND(NOT(E668="Unknown"),ISBLANK(J668)),AND(NOT(O668="Unknown"),ISBLANK(R668))),"Missing Information", INDEX(Table15[Entire Service Line Classification], MATCH(SUMIFS(Table15[Unique ID],Table15[System-Owned Portion],E668,Table15[If Material Anything Other than "Lead" in Column E,Was Material Ever Previously Lead?],G668,Table15[Customer-Owned Portion],O668),Table15[Unique ID],0),0)))</f>
        <v>Non-lead</v>
      </c>
      <c r="X668"/>
    </row>
    <row r="669" spans="2:24" ht="30" x14ac:dyDescent="0.25">
      <c r="B669" s="145" t="s">
        <v>4172</v>
      </c>
      <c r="C669" s="31" t="s">
        <v>11753</v>
      </c>
      <c r="D669" s="31"/>
      <c r="E669" s="43" t="s">
        <v>52</v>
      </c>
      <c r="F669" s="42" t="s">
        <v>34</v>
      </c>
      <c r="G669" s="83" t="s">
        <v>34</v>
      </c>
      <c r="H669" s="168">
        <v>45056</v>
      </c>
      <c r="I669" s="31"/>
      <c r="J669" s="83" t="s">
        <v>188</v>
      </c>
      <c r="K669" s="31" t="s">
        <v>34</v>
      </c>
      <c r="L669" s="31"/>
      <c r="M669" s="168"/>
      <c r="N669" s="147"/>
      <c r="O669" s="43" t="s">
        <v>52</v>
      </c>
      <c r="P669" s="171">
        <v>45056</v>
      </c>
      <c r="Q669" s="31"/>
      <c r="R669" s="83" t="s">
        <v>188</v>
      </c>
      <c r="S669" s="31" t="s">
        <v>34</v>
      </c>
      <c r="T669" s="31"/>
      <c r="U669" s="168"/>
      <c r="V669" s="149"/>
      <c r="W669" s="140" t="str" cm="1">
        <f t="array" ref="W669">IF(SUM(LEN(B669:V669))=0,"",IF(OR(OR(ISBLANK(F669),SUM(LEN(C669),LEN(D669))=0),AND(NOT(E669="Unknown"),ISBLANK(J669)),AND(NOT(O669="Unknown"),ISBLANK(R669))),"Missing Information", INDEX(Table15[Entire Service Line Classification], MATCH(SUMIFS(Table15[Unique ID],Table15[System-Owned Portion],E669,Table15[If Material Anything Other than "Lead" in Column E,Was Material Ever Previously Lead?],G669,Table15[Customer-Owned Portion],O669),Table15[Unique ID],0),0)))</f>
        <v>Non-lead</v>
      </c>
      <c r="X669"/>
    </row>
    <row r="670" spans="2:24" ht="30" x14ac:dyDescent="0.25">
      <c r="B670" s="145" t="s">
        <v>4096</v>
      </c>
      <c r="C670" s="31" t="s">
        <v>11677</v>
      </c>
      <c r="D670" s="31"/>
      <c r="E670" s="43" t="s">
        <v>52</v>
      </c>
      <c r="F670" s="42" t="s">
        <v>34</v>
      </c>
      <c r="G670" s="83" t="s">
        <v>34</v>
      </c>
      <c r="H670" s="168">
        <v>45054</v>
      </c>
      <c r="I670" s="31"/>
      <c r="J670" s="83" t="s">
        <v>188</v>
      </c>
      <c r="K670" s="31" t="s">
        <v>34</v>
      </c>
      <c r="L670" s="31"/>
      <c r="M670" s="168"/>
      <c r="N670" s="147"/>
      <c r="O670" s="43" t="s">
        <v>52</v>
      </c>
      <c r="P670" s="171">
        <v>45054</v>
      </c>
      <c r="Q670" s="31"/>
      <c r="R670" s="83" t="s">
        <v>188</v>
      </c>
      <c r="S670" s="31" t="s">
        <v>34</v>
      </c>
      <c r="T670" s="31"/>
      <c r="U670" s="168"/>
      <c r="V670" s="149"/>
      <c r="W670" s="140" t="str" cm="1">
        <f t="array" ref="W670">IF(SUM(LEN(B670:V670))=0,"",IF(OR(OR(ISBLANK(F670),SUM(LEN(C670),LEN(D670))=0),AND(NOT(E670="Unknown"),ISBLANK(J670)),AND(NOT(O670="Unknown"),ISBLANK(R670))),"Missing Information", INDEX(Table15[Entire Service Line Classification], MATCH(SUMIFS(Table15[Unique ID],Table15[System-Owned Portion],E670,Table15[If Material Anything Other than "Lead" in Column E,Was Material Ever Previously Lead?],G670,Table15[Customer-Owned Portion],O670),Table15[Unique ID],0),0)))</f>
        <v>Non-lead</v>
      </c>
      <c r="X670"/>
    </row>
    <row r="671" spans="2:24" ht="30" x14ac:dyDescent="0.25">
      <c r="B671" s="145" t="s">
        <v>4098</v>
      </c>
      <c r="C671" s="31" t="s">
        <v>11679</v>
      </c>
      <c r="D671" s="31"/>
      <c r="E671" s="43" t="s">
        <v>52</v>
      </c>
      <c r="F671" s="42" t="s">
        <v>34</v>
      </c>
      <c r="G671" s="83" t="s">
        <v>34</v>
      </c>
      <c r="H671" s="168">
        <v>45054</v>
      </c>
      <c r="I671" s="31"/>
      <c r="J671" s="83" t="s">
        <v>188</v>
      </c>
      <c r="K671" s="31" t="s">
        <v>34</v>
      </c>
      <c r="L671" s="31"/>
      <c r="M671" s="168"/>
      <c r="N671" s="147"/>
      <c r="O671" s="43" t="s">
        <v>52</v>
      </c>
      <c r="P671" s="171">
        <v>45054</v>
      </c>
      <c r="Q671" s="31"/>
      <c r="R671" s="83" t="s">
        <v>188</v>
      </c>
      <c r="S671" s="31" t="s">
        <v>34</v>
      </c>
      <c r="T671" s="31"/>
      <c r="U671" s="168"/>
      <c r="V671" s="149"/>
      <c r="W671" s="140" t="str" cm="1">
        <f t="array" ref="W671">IF(SUM(LEN(B671:V671))=0,"",IF(OR(OR(ISBLANK(F671),SUM(LEN(C671),LEN(D671))=0),AND(NOT(E671="Unknown"),ISBLANK(J671)),AND(NOT(O671="Unknown"),ISBLANK(R671))),"Missing Information", INDEX(Table15[Entire Service Line Classification], MATCH(SUMIFS(Table15[Unique ID],Table15[System-Owned Portion],E671,Table15[If Material Anything Other than "Lead" in Column E,Was Material Ever Previously Lead?],G671,Table15[Customer-Owned Portion],O671),Table15[Unique ID],0),0)))</f>
        <v>Non-lead</v>
      </c>
      <c r="X671"/>
    </row>
    <row r="672" spans="2:24" ht="30" x14ac:dyDescent="0.25">
      <c r="B672" s="145" t="s">
        <v>4118</v>
      </c>
      <c r="C672" s="31" t="s">
        <v>11699</v>
      </c>
      <c r="D672" s="31"/>
      <c r="E672" s="43" t="s">
        <v>52</v>
      </c>
      <c r="F672" s="42" t="s">
        <v>34</v>
      </c>
      <c r="G672" s="83" t="s">
        <v>34</v>
      </c>
      <c r="H672" s="168">
        <v>45054</v>
      </c>
      <c r="I672" s="31"/>
      <c r="J672" s="83" t="s">
        <v>188</v>
      </c>
      <c r="K672" s="31" t="s">
        <v>34</v>
      </c>
      <c r="L672" s="31"/>
      <c r="M672" s="168"/>
      <c r="N672" s="147"/>
      <c r="O672" s="43" t="s">
        <v>52</v>
      </c>
      <c r="P672" s="171">
        <v>45054</v>
      </c>
      <c r="Q672" s="31"/>
      <c r="R672" s="83" t="s">
        <v>188</v>
      </c>
      <c r="S672" s="31" t="s">
        <v>34</v>
      </c>
      <c r="T672" s="31"/>
      <c r="U672" s="168"/>
      <c r="V672" s="149"/>
      <c r="W672" s="140" t="str" cm="1">
        <f t="array" ref="W672">IF(SUM(LEN(B672:V672))=0,"",IF(OR(OR(ISBLANK(F672),SUM(LEN(C672),LEN(D672))=0),AND(NOT(E672="Unknown"),ISBLANK(J672)),AND(NOT(O672="Unknown"),ISBLANK(R672))),"Missing Information", INDEX(Table15[Entire Service Line Classification], MATCH(SUMIFS(Table15[Unique ID],Table15[System-Owned Portion],E672,Table15[If Material Anything Other than "Lead" in Column E,Was Material Ever Previously Lead?],G672,Table15[Customer-Owned Portion],O672),Table15[Unique ID],0),0)))</f>
        <v>Non-lead</v>
      </c>
      <c r="X672"/>
    </row>
    <row r="673" spans="2:24" ht="30" x14ac:dyDescent="0.25">
      <c r="B673" s="145" t="s">
        <v>4119</v>
      </c>
      <c r="C673" s="31" t="s">
        <v>11700</v>
      </c>
      <c r="D673" s="31"/>
      <c r="E673" s="43" t="s">
        <v>52</v>
      </c>
      <c r="F673" s="42" t="s">
        <v>34</v>
      </c>
      <c r="G673" s="83" t="s">
        <v>34</v>
      </c>
      <c r="H673" s="168">
        <v>45054</v>
      </c>
      <c r="I673" s="31"/>
      <c r="J673" s="83" t="s">
        <v>188</v>
      </c>
      <c r="K673" s="31" t="s">
        <v>34</v>
      </c>
      <c r="L673" s="31"/>
      <c r="M673" s="168"/>
      <c r="N673" s="147"/>
      <c r="O673" s="43" t="s">
        <v>52</v>
      </c>
      <c r="P673" s="171">
        <v>45054</v>
      </c>
      <c r="Q673" s="31"/>
      <c r="R673" s="83" t="s">
        <v>188</v>
      </c>
      <c r="S673" s="31" t="s">
        <v>34</v>
      </c>
      <c r="T673" s="31"/>
      <c r="U673" s="168"/>
      <c r="V673" s="149"/>
      <c r="W673" s="140" t="str" cm="1">
        <f t="array" ref="W673">IF(SUM(LEN(B673:V673))=0,"",IF(OR(OR(ISBLANK(F673),SUM(LEN(C673),LEN(D673))=0),AND(NOT(E673="Unknown"),ISBLANK(J673)),AND(NOT(O673="Unknown"),ISBLANK(R673))),"Missing Information", INDEX(Table15[Entire Service Line Classification], MATCH(SUMIFS(Table15[Unique ID],Table15[System-Owned Portion],E673,Table15[If Material Anything Other than "Lead" in Column E,Was Material Ever Previously Lead?],G673,Table15[Customer-Owned Portion],O673),Table15[Unique ID],0),0)))</f>
        <v>Non-lead</v>
      </c>
      <c r="X673"/>
    </row>
    <row r="674" spans="2:24" ht="30" x14ac:dyDescent="0.25">
      <c r="B674" s="145" t="s">
        <v>4120</v>
      </c>
      <c r="C674" s="31" t="s">
        <v>11701</v>
      </c>
      <c r="D674" s="31"/>
      <c r="E674" s="43" t="s">
        <v>52</v>
      </c>
      <c r="F674" s="42" t="s">
        <v>34</v>
      </c>
      <c r="G674" s="83" t="s">
        <v>34</v>
      </c>
      <c r="H674" s="168">
        <v>45054</v>
      </c>
      <c r="I674" s="31"/>
      <c r="J674" s="83" t="s">
        <v>188</v>
      </c>
      <c r="K674" s="31" t="s">
        <v>34</v>
      </c>
      <c r="L674" s="31"/>
      <c r="M674" s="168"/>
      <c r="N674" s="147"/>
      <c r="O674" s="43" t="s">
        <v>52</v>
      </c>
      <c r="P674" s="171">
        <v>45054</v>
      </c>
      <c r="Q674" s="31"/>
      <c r="R674" s="83" t="s">
        <v>188</v>
      </c>
      <c r="S674" s="31" t="s">
        <v>34</v>
      </c>
      <c r="T674" s="31"/>
      <c r="U674" s="168"/>
      <c r="V674" s="149"/>
      <c r="W674" s="140" t="str" cm="1">
        <f t="array" ref="W674">IF(SUM(LEN(B674:V674))=0,"",IF(OR(OR(ISBLANK(F674),SUM(LEN(C674),LEN(D674))=0),AND(NOT(E674="Unknown"),ISBLANK(J674)),AND(NOT(O674="Unknown"),ISBLANK(R674))),"Missing Information", INDEX(Table15[Entire Service Line Classification], MATCH(SUMIFS(Table15[Unique ID],Table15[System-Owned Portion],E674,Table15[If Material Anything Other than "Lead" in Column E,Was Material Ever Previously Lead?],G674,Table15[Customer-Owned Portion],O674),Table15[Unique ID],0),0)))</f>
        <v>Non-lead</v>
      </c>
      <c r="X674"/>
    </row>
    <row r="675" spans="2:24" ht="30" x14ac:dyDescent="0.25">
      <c r="B675" s="145" t="s">
        <v>4174</v>
      </c>
      <c r="C675" s="31" t="s">
        <v>11755</v>
      </c>
      <c r="D675" s="31"/>
      <c r="E675" s="43" t="s">
        <v>52</v>
      </c>
      <c r="F675" s="42" t="s">
        <v>34</v>
      </c>
      <c r="G675" s="83" t="s">
        <v>34</v>
      </c>
      <c r="H675" s="168">
        <v>45054</v>
      </c>
      <c r="I675" s="31"/>
      <c r="J675" s="83" t="s">
        <v>188</v>
      </c>
      <c r="K675" s="31" t="s">
        <v>34</v>
      </c>
      <c r="L675" s="31"/>
      <c r="M675" s="168"/>
      <c r="N675" s="147"/>
      <c r="O675" s="43" t="s">
        <v>52</v>
      </c>
      <c r="P675" s="171">
        <v>45054</v>
      </c>
      <c r="Q675" s="31"/>
      <c r="R675" s="83" t="s">
        <v>188</v>
      </c>
      <c r="S675" s="31" t="s">
        <v>34</v>
      </c>
      <c r="T675" s="31"/>
      <c r="U675" s="168"/>
      <c r="V675" s="149"/>
      <c r="W675" s="140" t="str" cm="1">
        <f t="array" ref="W675">IF(SUM(LEN(B675:V675))=0,"",IF(OR(OR(ISBLANK(F675),SUM(LEN(C675),LEN(D675))=0),AND(NOT(E675="Unknown"),ISBLANK(J675)),AND(NOT(O675="Unknown"),ISBLANK(R675))),"Missing Information", INDEX(Table15[Entire Service Line Classification], MATCH(SUMIFS(Table15[Unique ID],Table15[System-Owned Portion],E675,Table15[If Material Anything Other than "Lead" in Column E,Was Material Ever Previously Lead?],G675,Table15[Customer-Owned Portion],O675),Table15[Unique ID],0),0)))</f>
        <v>Non-lead</v>
      </c>
      <c r="X675"/>
    </row>
    <row r="676" spans="2:24" ht="30" x14ac:dyDescent="0.25">
      <c r="B676" s="145" t="s">
        <v>4097</v>
      </c>
      <c r="C676" s="31" t="s">
        <v>11678</v>
      </c>
      <c r="D676" s="31"/>
      <c r="E676" s="43" t="s">
        <v>52</v>
      </c>
      <c r="F676" s="42" t="s">
        <v>34</v>
      </c>
      <c r="G676" s="83" t="s">
        <v>34</v>
      </c>
      <c r="H676" s="168">
        <v>45051</v>
      </c>
      <c r="I676" s="31"/>
      <c r="J676" s="83" t="s">
        <v>188</v>
      </c>
      <c r="K676" s="31" t="s">
        <v>34</v>
      </c>
      <c r="L676" s="31"/>
      <c r="M676" s="168"/>
      <c r="N676" s="147"/>
      <c r="O676" s="43" t="s">
        <v>52</v>
      </c>
      <c r="P676" s="171">
        <v>45051</v>
      </c>
      <c r="Q676" s="31"/>
      <c r="R676" s="83" t="s">
        <v>188</v>
      </c>
      <c r="S676" s="31" t="s">
        <v>34</v>
      </c>
      <c r="T676" s="31"/>
      <c r="U676" s="168"/>
      <c r="V676" s="149"/>
      <c r="W676" s="140" t="str" cm="1">
        <f t="array" ref="W676">IF(SUM(LEN(B676:V676))=0,"",IF(OR(OR(ISBLANK(F676),SUM(LEN(C676),LEN(D676))=0),AND(NOT(E676="Unknown"),ISBLANK(J676)),AND(NOT(O676="Unknown"),ISBLANK(R676))),"Missing Information", INDEX(Table15[Entire Service Line Classification], MATCH(SUMIFS(Table15[Unique ID],Table15[System-Owned Portion],E676,Table15[If Material Anything Other than "Lead" in Column E,Was Material Ever Previously Lead?],G676,Table15[Customer-Owned Portion],O676),Table15[Unique ID],0),0)))</f>
        <v>Non-lead</v>
      </c>
      <c r="X676"/>
    </row>
    <row r="677" spans="2:24" ht="30" x14ac:dyDescent="0.25">
      <c r="B677" s="145" t="s">
        <v>4099</v>
      </c>
      <c r="C677" s="31" t="s">
        <v>11680</v>
      </c>
      <c r="D677" s="31"/>
      <c r="E677" s="43" t="s">
        <v>52</v>
      </c>
      <c r="F677" s="42" t="s">
        <v>34</v>
      </c>
      <c r="G677" s="83" t="s">
        <v>34</v>
      </c>
      <c r="H677" s="168">
        <v>45051</v>
      </c>
      <c r="I677" s="31"/>
      <c r="J677" s="83" t="s">
        <v>188</v>
      </c>
      <c r="K677" s="31" t="s">
        <v>34</v>
      </c>
      <c r="L677" s="31"/>
      <c r="M677" s="168"/>
      <c r="N677" s="147"/>
      <c r="O677" s="43" t="s">
        <v>52</v>
      </c>
      <c r="P677" s="171">
        <v>45051</v>
      </c>
      <c r="Q677" s="31"/>
      <c r="R677" s="83" t="s">
        <v>188</v>
      </c>
      <c r="S677" s="31" t="s">
        <v>34</v>
      </c>
      <c r="T677" s="31"/>
      <c r="U677" s="168"/>
      <c r="V677" s="149"/>
      <c r="W677" s="140" t="str" cm="1">
        <f t="array" ref="W677">IF(SUM(LEN(B677:V677))=0,"",IF(OR(OR(ISBLANK(F677),SUM(LEN(C677),LEN(D677))=0),AND(NOT(E677="Unknown"),ISBLANK(J677)),AND(NOT(O677="Unknown"),ISBLANK(R677))),"Missing Information", INDEX(Table15[Entire Service Line Classification], MATCH(SUMIFS(Table15[Unique ID],Table15[System-Owned Portion],E677,Table15[If Material Anything Other than "Lead" in Column E,Was Material Ever Previously Lead?],G677,Table15[Customer-Owned Portion],O677),Table15[Unique ID],0),0)))</f>
        <v>Non-lead</v>
      </c>
      <c r="X677"/>
    </row>
    <row r="678" spans="2:24" ht="30" x14ac:dyDescent="0.25">
      <c r="B678" s="145" t="s">
        <v>4100</v>
      </c>
      <c r="C678" s="31" t="s">
        <v>11681</v>
      </c>
      <c r="D678" s="31"/>
      <c r="E678" s="43" t="s">
        <v>52</v>
      </c>
      <c r="F678" s="42" t="s">
        <v>34</v>
      </c>
      <c r="G678" s="83" t="s">
        <v>34</v>
      </c>
      <c r="H678" s="168">
        <v>45051</v>
      </c>
      <c r="I678" s="31"/>
      <c r="J678" s="83" t="s">
        <v>188</v>
      </c>
      <c r="K678" s="31" t="s">
        <v>34</v>
      </c>
      <c r="L678" s="31"/>
      <c r="M678" s="168"/>
      <c r="N678" s="147"/>
      <c r="O678" s="43" t="s">
        <v>52</v>
      </c>
      <c r="P678" s="171">
        <v>45051</v>
      </c>
      <c r="Q678" s="31"/>
      <c r="R678" s="83" t="s">
        <v>188</v>
      </c>
      <c r="S678" s="31" t="s">
        <v>34</v>
      </c>
      <c r="T678" s="31"/>
      <c r="U678" s="168"/>
      <c r="V678" s="149"/>
      <c r="W678" s="140" t="str" cm="1">
        <f t="array" ref="W678">IF(SUM(LEN(B678:V678))=0,"",IF(OR(OR(ISBLANK(F678),SUM(LEN(C678),LEN(D678))=0),AND(NOT(E678="Unknown"),ISBLANK(J678)),AND(NOT(O678="Unknown"),ISBLANK(R678))),"Missing Information", INDEX(Table15[Entire Service Line Classification], MATCH(SUMIFS(Table15[Unique ID],Table15[System-Owned Portion],E678,Table15[If Material Anything Other than "Lead" in Column E,Was Material Ever Previously Lead?],G678,Table15[Customer-Owned Portion],O678),Table15[Unique ID],0),0)))</f>
        <v>Non-lead</v>
      </c>
      <c r="X678"/>
    </row>
    <row r="679" spans="2:24" ht="30" x14ac:dyDescent="0.25">
      <c r="B679" s="145" t="s">
        <v>4105</v>
      </c>
      <c r="C679" s="31" t="s">
        <v>11686</v>
      </c>
      <c r="D679" s="31"/>
      <c r="E679" s="43" t="s">
        <v>52</v>
      </c>
      <c r="F679" s="42" t="s">
        <v>34</v>
      </c>
      <c r="G679" s="83" t="s">
        <v>34</v>
      </c>
      <c r="H679" s="168">
        <v>45051</v>
      </c>
      <c r="I679" s="31"/>
      <c r="J679" s="83" t="s">
        <v>188</v>
      </c>
      <c r="K679" s="31" t="s">
        <v>34</v>
      </c>
      <c r="L679" s="31"/>
      <c r="M679" s="168"/>
      <c r="N679" s="147"/>
      <c r="O679" s="43" t="s">
        <v>52</v>
      </c>
      <c r="P679" s="171">
        <v>45051</v>
      </c>
      <c r="Q679" s="31"/>
      <c r="R679" s="83" t="s">
        <v>188</v>
      </c>
      <c r="S679" s="31" t="s">
        <v>34</v>
      </c>
      <c r="T679" s="31"/>
      <c r="U679" s="168"/>
      <c r="V679" s="149"/>
      <c r="W679" s="140" t="str" cm="1">
        <f t="array" ref="W679">IF(SUM(LEN(B679:V679))=0,"",IF(OR(OR(ISBLANK(F679),SUM(LEN(C679),LEN(D679))=0),AND(NOT(E679="Unknown"),ISBLANK(J679)),AND(NOT(O679="Unknown"),ISBLANK(R679))),"Missing Information", INDEX(Table15[Entire Service Line Classification], MATCH(SUMIFS(Table15[Unique ID],Table15[System-Owned Portion],E679,Table15[If Material Anything Other than "Lead" in Column E,Was Material Ever Previously Lead?],G679,Table15[Customer-Owned Portion],O679),Table15[Unique ID],0),0)))</f>
        <v>Non-lead</v>
      </c>
      <c r="X679"/>
    </row>
    <row r="680" spans="2:24" ht="30" x14ac:dyDescent="0.25">
      <c r="B680" s="145" t="s">
        <v>4106</v>
      </c>
      <c r="C680" s="31" t="s">
        <v>11687</v>
      </c>
      <c r="D680" s="31"/>
      <c r="E680" s="43" t="s">
        <v>52</v>
      </c>
      <c r="F680" s="42" t="s">
        <v>34</v>
      </c>
      <c r="G680" s="83" t="s">
        <v>34</v>
      </c>
      <c r="H680" s="168">
        <v>45051</v>
      </c>
      <c r="I680" s="31"/>
      <c r="J680" s="83" t="s">
        <v>188</v>
      </c>
      <c r="K680" s="31" t="s">
        <v>34</v>
      </c>
      <c r="L680" s="31"/>
      <c r="M680" s="168"/>
      <c r="N680" s="147"/>
      <c r="O680" s="43" t="s">
        <v>52</v>
      </c>
      <c r="P680" s="171">
        <v>45051</v>
      </c>
      <c r="Q680" s="31"/>
      <c r="R680" s="83" t="s">
        <v>188</v>
      </c>
      <c r="S680" s="31" t="s">
        <v>34</v>
      </c>
      <c r="T680" s="31"/>
      <c r="U680" s="168"/>
      <c r="V680" s="149"/>
      <c r="W680" s="140" t="str" cm="1">
        <f t="array" ref="W680">IF(SUM(LEN(B680:V680))=0,"",IF(OR(OR(ISBLANK(F680),SUM(LEN(C680),LEN(D680))=0),AND(NOT(E680="Unknown"),ISBLANK(J680)),AND(NOT(O680="Unknown"),ISBLANK(R680))),"Missing Information", INDEX(Table15[Entire Service Line Classification], MATCH(SUMIFS(Table15[Unique ID],Table15[System-Owned Portion],E680,Table15[If Material Anything Other than "Lead" in Column E,Was Material Ever Previously Lead?],G680,Table15[Customer-Owned Portion],O680),Table15[Unique ID],0),0)))</f>
        <v>Non-lead</v>
      </c>
      <c r="X680"/>
    </row>
    <row r="681" spans="2:24" ht="30" x14ac:dyDescent="0.25">
      <c r="B681" s="145" t="s">
        <v>4107</v>
      </c>
      <c r="C681" s="31" t="s">
        <v>11688</v>
      </c>
      <c r="D681" s="31"/>
      <c r="E681" s="43" t="s">
        <v>52</v>
      </c>
      <c r="F681" s="42" t="s">
        <v>34</v>
      </c>
      <c r="G681" s="83" t="s">
        <v>34</v>
      </c>
      <c r="H681" s="168">
        <v>45051</v>
      </c>
      <c r="I681" s="31"/>
      <c r="J681" s="83" t="s">
        <v>188</v>
      </c>
      <c r="K681" s="31" t="s">
        <v>34</v>
      </c>
      <c r="L681" s="31"/>
      <c r="M681" s="168"/>
      <c r="N681" s="147"/>
      <c r="O681" s="43" t="s">
        <v>52</v>
      </c>
      <c r="P681" s="171">
        <v>45051</v>
      </c>
      <c r="Q681" s="31"/>
      <c r="R681" s="83" t="s">
        <v>188</v>
      </c>
      <c r="S681" s="31" t="s">
        <v>34</v>
      </c>
      <c r="T681" s="31"/>
      <c r="U681" s="168"/>
      <c r="V681" s="149"/>
      <c r="W681" s="140" t="str" cm="1">
        <f t="array" ref="W681">IF(SUM(LEN(B681:V681))=0,"",IF(OR(OR(ISBLANK(F681),SUM(LEN(C681),LEN(D681))=0),AND(NOT(E681="Unknown"),ISBLANK(J681)),AND(NOT(O681="Unknown"),ISBLANK(R681))),"Missing Information", INDEX(Table15[Entire Service Line Classification], MATCH(SUMIFS(Table15[Unique ID],Table15[System-Owned Portion],E681,Table15[If Material Anything Other than "Lead" in Column E,Was Material Ever Previously Lead?],G681,Table15[Customer-Owned Portion],O681),Table15[Unique ID],0),0)))</f>
        <v>Non-lead</v>
      </c>
      <c r="X681"/>
    </row>
    <row r="682" spans="2:24" ht="30" x14ac:dyDescent="0.25">
      <c r="B682" s="145" t="s">
        <v>4108</v>
      </c>
      <c r="C682" s="31" t="s">
        <v>11689</v>
      </c>
      <c r="D682" s="31"/>
      <c r="E682" s="43" t="s">
        <v>52</v>
      </c>
      <c r="F682" s="42" t="s">
        <v>34</v>
      </c>
      <c r="G682" s="83" t="s">
        <v>34</v>
      </c>
      <c r="H682" s="168">
        <v>45051</v>
      </c>
      <c r="I682" s="31"/>
      <c r="J682" s="83" t="s">
        <v>188</v>
      </c>
      <c r="K682" s="31" t="s">
        <v>34</v>
      </c>
      <c r="L682" s="31"/>
      <c r="M682" s="168"/>
      <c r="N682" s="147"/>
      <c r="O682" s="43" t="s">
        <v>52</v>
      </c>
      <c r="P682" s="171">
        <v>45051</v>
      </c>
      <c r="Q682" s="31"/>
      <c r="R682" s="83" t="s">
        <v>188</v>
      </c>
      <c r="S682" s="31" t="s">
        <v>34</v>
      </c>
      <c r="T682" s="31"/>
      <c r="U682" s="168"/>
      <c r="V682" s="149"/>
      <c r="W682" s="140" t="str" cm="1">
        <f t="array" ref="W682">IF(SUM(LEN(B682:V682))=0,"",IF(OR(OR(ISBLANK(F682),SUM(LEN(C682),LEN(D682))=0),AND(NOT(E682="Unknown"),ISBLANK(J682)),AND(NOT(O682="Unknown"),ISBLANK(R682))),"Missing Information", INDEX(Table15[Entire Service Line Classification], MATCH(SUMIFS(Table15[Unique ID],Table15[System-Owned Portion],E682,Table15[If Material Anything Other than "Lead" in Column E,Was Material Ever Previously Lead?],G682,Table15[Customer-Owned Portion],O682),Table15[Unique ID],0),0)))</f>
        <v>Non-lead</v>
      </c>
      <c r="X682"/>
    </row>
    <row r="683" spans="2:24" ht="30" x14ac:dyDescent="0.25">
      <c r="B683" s="145" t="s">
        <v>4109</v>
      </c>
      <c r="C683" s="31" t="s">
        <v>11690</v>
      </c>
      <c r="D683" s="31"/>
      <c r="E683" s="43" t="s">
        <v>52</v>
      </c>
      <c r="F683" s="42" t="s">
        <v>34</v>
      </c>
      <c r="G683" s="83" t="s">
        <v>34</v>
      </c>
      <c r="H683" s="168">
        <v>45051</v>
      </c>
      <c r="I683" s="31"/>
      <c r="J683" s="83" t="s">
        <v>188</v>
      </c>
      <c r="K683" s="31" t="s">
        <v>34</v>
      </c>
      <c r="L683" s="31"/>
      <c r="M683" s="168"/>
      <c r="N683" s="147"/>
      <c r="O683" s="43" t="s">
        <v>52</v>
      </c>
      <c r="P683" s="171">
        <v>45051</v>
      </c>
      <c r="Q683" s="31"/>
      <c r="R683" s="83" t="s">
        <v>188</v>
      </c>
      <c r="S683" s="31" t="s">
        <v>34</v>
      </c>
      <c r="T683" s="31"/>
      <c r="U683" s="168"/>
      <c r="V683" s="149"/>
      <c r="W683" s="140" t="str" cm="1">
        <f t="array" ref="W683">IF(SUM(LEN(B683:V683))=0,"",IF(OR(OR(ISBLANK(F683),SUM(LEN(C683),LEN(D683))=0),AND(NOT(E683="Unknown"),ISBLANK(J683)),AND(NOT(O683="Unknown"),ISBLANK(R683))),"Missing Information", INDEX(Table15[Entire Service Line Classification], MATCH(SUMIFS(Table15[Unique ID],Table15[System-Owned Portion],E683,Table15[If Material Anything Other than "Lead" in Column E,Was Material Ever Previously Lead?],G683,Table15[Customer-Owned Portion],O683),Table15[Unique ID],0),0)))</f>
        <v>Non-lead</v>
      </c>
      <c r="X683"/>
    </row>
    <row r="684" spans="2:24" ht="30" x14ac:dyDescent="0.25">
      <c r="B684" s="145" t="s">
        <v>4110</v>
      </c>
      <c r="C684" s="31" t="s">
        <v>11691</v>
      </c>
      <c r="D684" s="31"/>
      <c r="E684" s="43" t="s">
        <v>52</v>
      </c>
      <c r="F684" s="42" t="s">
        <v>34</v>
      </c>
      <c r="G684" s="83" t="s">
        <v>34</v>
      </c>
      <c r="H684" s="168">
        <v>45051</v>
      </c>
      <c r="I684" s="31"/>
      <c r="J684" s="83" t="s">
        <v>188</v>
      </c>
      <c r="K684" s="31" t="s">
        <v>34</v>
      </c>
      <c r="L684" s="31"/>
      <c r="M684" s="168"/>
      <c r="N684" s="147"/>
      <c r="O684" s="43" t="s">
        <v>52</v>
      </c>
      <c r="P684" s="171">
        <v>45051</v>
      </c>
      <c r="Q684" s="31"/>
      <c r="R684" s="83" t="s">
        <v>188</v>
      </c>
      <c r="S684" s="31" t="s">
        <v>34</v>
      </c>
      <c r="T684" s="31"/>
      <c r="U684" s="168"/>
      <c r="V684" s="149"/>
      <c r="W684" s="140" t="str" cm="1">
        <f t="array" ref="W684">IF(SUM(LEN(B684:V684))=0,"",IF(OR(OR(ISBLANK(F684),SUM(LEN(C684),LEN(D684))=0),AND(NOT(E684="Unknown"),ISBLANK(J684)),AND(NOT(O684="Unknown"),ISBLANK(R684))),"Missing Information", INDEX(Table15[Entire Service Line Classification], MATCH(SUMIFS(Table15[Unique ID],Table15[System-Owned Portion],E684,Table15[If Material Anything Other than "Lead" in Column E,Was Material Ever Previously Lead?],G684,Table15[Customer-Owned Portion],O684),Table15[Unique ID],0),0)))</f>
        <v>Non-lead</v>
      </c>
      <c r="X684"/>
    </row>
    <row r="685" spans="2:24" ht="30" x14ac:dyDescent="0.25">
      <c r="B685" s="145" t="s">
        <v>4111</v>
      </c>
      <c r="C685" s="31" t="s">
        <v>11692</v>
      </c>
      <c r="D685" s="31"/>
      <c r="E685" s="43" t="s">
        <v>52</v>
      </c>
      <c r="F685" s="42" t="s">
        <v>34</v>
      </c>
      <c r="G685" s="83" t="s">
        <v>34</v>
      </c>
      <c r="H685" s="168">
        <v>45051</v>
      </c>
      <c r="I685" s="31"/>
      <c r="J685" s="83" t="s">
        <v>188</v>
      </c>
      <c r="K685" s="31" t="s">
        <v>34</v>
      </c>
      <c r="L685" s="31"/>
      <c r="M685" s="168"/>
      <c r="N685" s="147"/>
      <c r="O685" s="43" t="s">
        <v>52</v>
      </c>
      <c r="P685" s="171">
        <v>45051</v>
      </c>
      <c r="Q685" s="31"/>
      <c r="R685" s="83" t="s">
        <v>188</v>
      </c>
      <c r="S685" s="31" t="s">
        <v>34</v>
      </c>
      <c r="T685" s="31"/>
      <c r="U685" s="168"/>
      <c r="V685" s="149"/>
      <c r="W685" s="140" t="str" cm="1">
        <f t="array" ref="W685">IF(SUM(LEN(B685:V685))=0,"",IF(OR(OR(ISBLANK(F685),SUM(LEN(C685),LEN(D685))=0),AND(NOT(E685="Unknown"),ISBLANK(J685)),AND(NOT(O685="Unknown"),ISBLANK(R685))),"Missing Information", INDEX(Table15[Entire Service Line Classification], MATCH(SUMIFS(Table15[Unique ID],Table15[System-Owned Portion],E685,Table15[If Material Anything Other than "Lead" in Column E,Was Material Ever Previously Lead?],G685,Table15[Customer-Owned Portion],O685),Table15[Unique ID],0),0)))</f>
        <v>Non-lead</v>
      </c>
      <c r="X685"/>
    </row>
    <row r="686" spans="2:24" ht="30" x14ac:dyDescent="0.25">
      <c r="B686" s="145" t="s">
        <v>4165</v>
      </c>
      <c r="C686" s="31" t="s">
        <v>11746</v>
      </c>
      <c r="D686" s="31"/>
      <c r="E686" s="43" t="s">
        <v>52</v>
      </c>
      <c r="F686" s="42" t="s">
        <v>34</v>
      </c>
      <c r="G686" s="83" t="s">
        <v>34</v>
      </c>
      <c r="H686" s="168">
        <v>45051</v>
      </c>
      <c r="I686" s="31"/>
      <c r="J686" s="83" t="s">
        <v>188</v>
      </c>
      <c r="K686" s="31" t="s">
        <v>34</v>
      </c>
      <c r="L686" s="31"/>
      <c r="M686" s="168"/>
      <c r="N686" s="147"/>
      <c r="O686" s="43" t="s">
        <v>52</v>
      </c>
      <c r="P686" s="171">
        <v>45051</v>
      </c>
      <c r="Q686" s="31"/>
      <c r="R686" s="83" t="s">
        <v>188</v>
      </c>
      <c r="S686" s="31" t="s">
        <v>34</v>
      </c>
      <c r="T686" s="31"/>
      <c r="U686" s="168"/>
      <c r="V686" s="149"/>
      <c r="W686" s="140" t="str" cm="1">
        <f t="array" ref="W686">IF(SUM(LEN(B686:V686))=0,"",IF(OR(OR(ISBLANK(F686),SUM(LEN(C686),LEN(D686))=0),AND(NOT(E686="Unknown"),ISBLANK(J686)),AND(NOT(O686="Unknown"),ISBLANK(R686))),"Missing Information", INDEX(Table15[Entire Service Line Classification], MATCH(SUMIFS(Table15[Unique ID],Table15[System-Owned Portion],E686,Table15[If Material Anything Other than "Lead" in Column E,Was Material Ever Previously Lead?],G686,Table15[Customer-Owned Portion],O686),Table15[Unique ID],0),0)))</f>
        <v>Non-lead</v>
      </c>
      <c r="X686"/>
    </row>
    <row r="687" spans="2:24" ht="30" x14ac:dyDescent="0.25">
      <c r="B687" s="145" t="s">
        <v>4166</v>
      </c>
      <c r="C687" s="31" t="s">
        <v>11747</v>
      </c>
      <c r="D687" s="31"/>
      <c r="E687" s="43" t="s">
        <v>52</v>
      </c>
      <c r="F687" s="42" t="s">
        <v>34</v>
      </c>
      <c r="G687" s="83" t="s">
        <v>34</v>
      </c>
      <c r="H687" s="168">
        <v>45051</v>
      </c>
      <c r="I687" s="31"/>
      <c r="J687" s="83" t="s">
        <v>188</v>
      </c>
      <c r="K687" s="31" t="s">
        <v>34</v>
      </c>
      <c r="L687" s="31"/>
      <c r="M687" s="168"/>
      <c r="N687" s="147"/>
      <c r="O687" s="43" t="s">
        <v>52</v>
      </c>
      <c r="P687" s="171">
        <v>45051</v>
      </c>
      <c r="Q687" s="31"/>
      <c r="R687" s="83" t="s">
        <v>188</v>
      </c>
      <c r="S687" s="31" t="s">
        <v>34</v>
      </c>
      <c r="T687" s="31"/>
      <c r="U687" s="168"/>
      <c r="V687" s="149"/>
      <c r="W687" s="140" t="str" cm="1">
        <f t="array" ref="W687">IF(SUM(LEN(B687:V687))=0,"",IF(OR(OR(ISBLANK(F687),SUM(LEN(C687),LEN(D687))=0),AND(NOT(E687="Unknown"),ISBLANK(J687)),AND(NOT(O687="Unknown"),ISBLANK(R687))),"Missing Information", INDEX(Table15[Entire Service Line Classification], MATCH(SUMIFS(Table15[Unique ID],Table15[System-Owned Portion],E687,Table15[If Material Anything Other than "Lead" in Column E,Was Material Ever Previously Lead?],G687,Table15[Customer-Owned Portion],O687),Table15[Unique ID],0),0)))</f>
        <v>Non-lead</v>
      </c>
      <c r="X687"/>
    </row>
    <row r="688" spans="2:24" ht="30" x14ac:dyDescent="0.25">
      <c r="B688" s="145" t="s">
        <v>4167</v>
      </c>
      <c r="C688" s="31" t="s">
        <v>11748</v>
      </c>
      <c r="D688" s="31"/>
      <c r="E688" s="43" t="s">
        <v>52</v>
      </c>
      <c r="F688" s="42" t="s">
        <v>34</v>
      </c>
      <c r="G688" s="83" t="s">
        <v>34</v>
      </c>
      <c r="H688" s="168">
        <v>45051</v>
      </c>
      <c r="I688" s="31"/>
      <c r="J688" s="83" t="s">
        <v>188</v>
      </c>
      <c r="K688" s="31" t="s">
        <v>34</v>
      </c>
      <c r="L688" s="31"/>
      <c r="M688" s="168"/>
      <c r="N688" s="147"/>
      <c r="O688" s="43" t="s">
        <v>52</v>
      </c>
      <c r="P688" s="171">
        <v>45051</v>
      </c>
      <c r="Q688" s="31"/>
      <c r="R688" s="83" t="s">
        <v>188</v>
      </c>
      <c r="S688" s="31" t="s">
        <v>34</v>
      </c>
      <c r="T688" s="31"/>
      <c r="U688" s="168"/>
      <c r="V688" s="149"/>
      <c r="W688" s="140" t="str" cm="1">
        <f t="array" ref="W688">IF(SUM(LEN(B688:V688))=0,"",IF(OR(OR(ISBLANK(F688),SUM(LEN(C688),LEN(D688))=0),AND(NOT(E688="Unknown"),ISBLANK(J688)),AND(NOT(O688="Unknown"),ISBLANK(R688))),"Missing Information", INDEX(Table15[Entire Service Line Classification], MATCH(SUMIFS(Table15[Unique ID],Table15[System-Owned Portion],E688,Table15[If Material Anything Other than "Lead" in Column E,Was Material Ever Previously Lead?],G688,Table15[Customer-Owned Portion],O688),Table15[Unique ID],0),0)))</f>
        <v>Non-lead</v>
      </c>
      <c r="X688"/>
    </row>
    <row r="689" spans="2:24" ht="30" x14ac:dyDescent="0.25">
      <c r="B689" s="145" t="s">
        <v>4168</v>
      </c>
      <c r="C689" s="31" t="s">
        <v>11749</v>
      </c>
      <c r="D689" s="31"/>
      <c r="E689" s="43" t="s">
        <v>52</v>
      </c>
      <c r="F689" s="42" t="s">
        <v>34</v>
      </c>
      <c r="G689" s="83" t="s">
        <v>34</v>
      </c>
      <c r="H689" s="168">
        <v>45051</v>
      </c>
      <c r="I689" s="31"/>
      <c r="J689" s="83" t="s">
        <v>188</v>
      </c>
      <c r="K689" s="31" t="s">
        <v>34</v>
      </c>
      <c r="L689" s="31"/>
      <c r="M689" s="168"/>
      <c r="N689" s="147"/>
      <c r="O689" s="43" t="s">
        <v>52</v>
      </c>
      <c r="P689" s="171">
        <v>45051</v>
      </c>
      <c r="Q689" s="31"/>
      <c r="R689" s="83" t="s">
        <v>188</v>
      </c>
      <c r="S689" s="31" t="s">
        <v>34</v>
      </c>
      <c r="T689" s="31"/>
      <c r="U689" s="168"/>
      <c r="V689" s="149"/>
      <c r="W689" s="140" t="str" cm="1">
        <f t="array" ref="W689">IF(SUM(LEN(B689:V689))=0,"",IF(OR(OR(ISBLANK(F689),SUM(LEN(C689),LEN(D689))=0),AND(NOT(E689="Unknown"),ISBLANK(J689)),AND(NOT(O689="Unknown"),ISBLANK(R689))),"Missing Information", INDEX(Table15[Entire Service Line Classification], MATCH(SUMIFS(Table15[Unique ID],Table15[System-Owned Portion],E689,Table15[If Material Anything Other than "Lead" in Column E,Was Material Ever Previously Lead?],G689,Table15[Customer-Owned Portion],O689),Table15[Unique ID],0),0)))</f>
        <v>Non-lead</v>
      </c>
      <c r="X689"/>
    </row>
    <row r="690" spans="2:24" ht="30" x14ac:dyDescent="0.25">
      <c r="B690" s="145" t="s">
        <v>4169</v>
      </c>
      <c r="C690" s="31" t="s">
        <v>11750</v>
      </c>
      <c r="D690" s="31"/>
      <c r="E690" s="43" t="s">
        <v>52</v>
      </c>
      <c r="F690" s="42" t="s">
        <v>34</v>
      </c>
      <c r="G690" s="83" t="s">
        <v>34</v>
      </c>
      <c r="H690" s="168">
        <v>45051</v>
      </c>
      <c r="I690" s="31"/>
      <c r="J690" s="83" t="s">
        <v>188</v>
      </c>
      <c r="K690" s="31" t="s">
        <v>34</v>
      </c>
      <c r="L690" s="31"/>
      <c r="M690" s="168"/>
      <c r="N690" s="147"/>
      <c r="O690" s="43" t="s">
        <v>52</v>
      </c>
      <c r="P690" s="171">
        <v>45051</v>
      </c>
      <c r="Q690" s="31"/>
      <c r="R690" s="83" t="s">
        <v>188</v>
      </c>
      <c r="S690" s="31" t="s">
        <v>34</v>
      </c>
      <c r="T690" s="31"/>
      <c r="U690" s="168"/>
      <c r="V690" s="149"/>
      <c r="W690" s="140" t="str" cm="1">
        <f t="array" ref="W690">IF(SUM(LEN(B690:V690))=0,"",IF(OR(OR(ISBLANK(F690),SUM(LEN(C690),LEN(D690))=0),AND(NOT(E690="Unknown"),ISBLANK(J690)),AND(NOT(O690="Unknown"),ISBLANK(R690))),"Missing Information", INDEX(Table15[Entire Service Line Classification], MATCH(SUMIFS(Table15[Unique ID],Table15[System-Owned Portion],E690,Table15[If Material Anything Other than "Lead" in Column E,Was Material Ever Previously Lead?],G690,Table15[Customer-Owned Portion],O690),Table15[Unique ID],0),0)))</f>
        <v>Non-lead</v>
      </c>
      <c r="X690"/>
    </row>
    <row r="691" spans="2:24" ht="30" x14ac:dyDescent="0.25">
      <c r="B691" s="145" t="s">
        <v>4170</v>
      </c>
      <c r="C691" s="31" t="s">
        <v>11751</v>
      </c>
      <c r="D691" s="31"/>
      <c r="E691" s="43" t="s">
        <v>52</v>
      </c>
      <c r="F691" s="42" t="s">
        <v>34</v>
      </c>
      <c r="G691" s="83" t="s">
        <v>34</v>
      </c>
      <c r="H691" s="168">
        <v>45051</v>
      </c>
      <c r="I691" s="31"/>
      <c r="J691" s="83" t="s">
        <v>188</v>
      </c>
      <c r="K691" s="31" t="s">
        <v>34</v>
      </c>
      <c r="L691" s="31"/>
      <c r="M691" s="168"/>
      <c r="N691" s="147"/>
      <c r="O691" s="43" t="s">
        <v>52</v>
      </c>
      <c r="P691" s="171">
        <v>45051</v>
      </c>
      <c r="Q691" s="31"/>
      <c r="R691" s="83" t="s">
        <v>188</v>
      </c>
      <c r="S691" s="31" t="s">
        <v>34</v>
      </c>
      <c r="T691" s="31"/>
      <c r="U691" s="168"/>
      <c r="V691" s="149"/>
      <c r="W691" s="140" t="str" cm="1">
        <f t="array" ref="W691">IF(SUM(LEN(B691:V691))=0,"",IF(OR(OR(ISBLANK(F691),SUM(LEN(C691),LEN(D691))=0),AND(NOT(E691="Unknown"),ISBLANK(J691)),AND(NOT(O691="Unknown"),ISBLANK(R691))),"Missing Information", INDEX(Table15[Entire Service Line Classification], MATCH(SUMIFS(Table15[Unique ID],Table15[System-Owned Portion],E691,Table15[If Material Anything Other than "Lead" in Column E,Was Material Ever Previously Lead?],G691,Table15[Customer-Owned Portion],O691),Table15[Unique ID],0),0)))</f>
        <v>Non-lead</v>
      </c>
      <c r="X691"/>
    </row>
    <row r="692" spans="2:24" ht="30" x14ac:dyDescent="0.25">
      <c r="B692" s="145" t="s">
        <v>4171</v>
      </c>
      <c r="C692" s="31" t="s">
        <v>11752</v>
      </c>
      <c r="D692" s="31"/>
      <c r="E692" s="43" t="s">
        <v>52</v>
      </c>
      <c r="F692" s="42" t="s">
        <v>34</v>
      </c>
      <c r="G692" s="83" t="s">
        <v>34</v>
      </c>
      <c r="H692" s="168">
        <v>45051</v>
      </c>
      <c r="I692" s="31"/>
      <c r="J692" s="83" t="s">
        <v>188</v>
      </c>
      <c r="K692" s="31" t="s">
        <v>34</v>
      </c>
      <c r="L692" s="31"/>
      <c r="M692" s="168"/>
      <c r="N692" s="147"/>
      <c r="O692" s="43" t="s">
        <v>52</v>
      </c>
      <c r="P692" s="171">
        <v>45051</v>
      </c>
      <c r="Q692" s="31"/>
      <c r="R692" s="83" t="s">
        <v>188</v>
      </c>
      <c r="S692" s="31" t="s">
        <v>34</v>
      </c>
      <c r="T692" s="31"/>
      <c r="U692" s="168"/>
      <c r="V692" s="149"/>
      <c r="W692" s="140" t="str" cm="1">
        <f t="array" ref="W692">IF(SUM(LEN(B692:V692))=0,"",IF(OR(OR(ISBLANK(F692),SUM(LEN(C692),LEN(D692))=0),AND(NOT(E692="Unknown"),ISBLANK(J692)),AND(NOT(O692="Unknown"),ISBLANK(R692))),"Missing Information", INDEX(Table15[Entire Service Line Classification], MATCH(SUMIFS(Table15[Unique ID],Table15[System-Owned Portion],E692,Table15[If Material Anything Other than "Lead" in Column E,Was Material Ever Previously Lead?],G692,Table15[Customer-Owned Portion],O692),Table15[Unique ID],0),0)))</f>
        <v>Non-lead</v>
      </c>
      <c r="X692"/>
    </row>
    <row r="693" spans="2:24" ht="30" x14ac:dyDescent="0.25">
      <c r="B693" s="145" t="s">
        <v>4173</v>
      </c>
      <c r="C693" s="31" t="s">
        <v>11754</v>
      </c>
      <c r="D693" s="31"/>
      <c r="E693" s="43" t="s">
        <v>52</v>
      </c>
      <c r="F693" s="42" t="s">
        <v>34</v>
      </c>
      <c r="G693" s="83" t="s">
        <v>34</v>
      </c>
      <c r="H693" s="168">
        <v>45051</v>
      </c>
      <c r="I693" s="31"/>
      <c r="J693" s="83" t="s">
        <v>188</v>
      </c>
      <c r="K693" s="31" t="s">
        <v>34</v>
      </c>
      <c r="L693" s="31"/>
      <c r="M693" s="168"/>
      <c r="N693" s="147"/>
      <c r="O693" s="43" t="s">
        <v>52</v>
      </c>
      <c r="P693" s="171">
        <v>45051</v>
      </c>
      <c r="Q693" s="31"/>
      <c r="R693" s="83" t="s">
        <v>188</v>
      </c>
      <c r="S693" s="31" t="s">
        <v>34</v>
      </c>
      <c r="T693" s="31"/>
      <c r="U693" s="168"/>
      <c r="V693" s="149"/>
      <c r="W693" s="140" t="str" cm="1">
        <f t="array" ref="W693">IF(SUM(LEN(B693:V693))=0,"",IF(OR(OR(ISBLANK(F693),SUM(LEN(C693),LEN(D693))=0),AND(NOT(E693="Unknown"),ISBLANK(J693)),AND(NOT(O693="Unknown"),ISBLANK(R693))),"Missing Information", INDEX(Table15[Entire Service Line Classification], MATCH(SUMIFS(Table15[Unique ID],Table15[System-Owned Portion],E693,Table15[If Material Anything Other than "Lead" in Column E,Was Material Ever Previously Lead?],G693,Table15[Customer-Owned Portion],O693),Table15[Unique ID],0),0)))</f>
        <v>Non-lead</v>
      </c>
      <c r="X693"/>
    </row>
    <row r="694" spans="2:24" ht="30" x14ac:dyDescent="0.25">
      <c r="B694" s="145" t="s">
        <v>7026</v>
      </c>
      <c r="C694" s="31" t="s">
        <v>14650</v>
      </c>
      <c r="D694" s="31"/>
      <c r="E694" s="43" t="s">
        <v>52</v>
      </c>
      <c r="F694" s="42" t="s">
        <v>34</v>
      </c>
      <c r="G694" s="83" t="s">
        <v>34</v>
      </c>
      <c r="H694" s="168">
        <v>45051</v>
      </c>
      <c r="I694" s="31"/>
      <c r="J694" s="83" t="s">
        <v>188</v>
      </c>
      <c r="K694" s="31" t="s">
        <v>34</v>
      </c>
      <c r="L694" s="31"/>
      <c r="M694" s="168"/>
      <c r="N694" s="147"/>
      <c r="O694" s="43" t="s">
        <v>52</v>
      </c>
      <c r="P694" s="171">
        <v>45051</v>
      </c>
      <c r="Q694" s="31"/>
      <c r="R694" s="83" t="s">
        <v>188</v>
      </c>
      <c r="S694" s="31" t="s">
        <v>34</v>
      </c>
      <c r="T694" s="31"/>
      <c r="U694" s="168"/>
      <c r="V694" s="149"/>
      <c r="W694" s="140" t="str" cm="1">
        <f t="array" ref="W694">IF(SUM(LEN(B694:V694))=0,"",IF(OR(OR(ISBLANK(F694),SUM(LEN(C694),LEN(D694))=0),AND(NOT(E694="Unknown"),ISBLANK(J694)),AND(NOT(O694="Unknown"),ISBLANK(R694))),"Missing Information", INDEX(Table15[Entire Service Line Classification], MATCH(SUMIFS(Table15[Unique ID],Table15[System-Owned Portion],E694,Table15[If Material Anything Other than "Lead" in Column E,Was Material Ever Previously Lead?],G694,Table15[Customer-Owned Portion],O694),Table15[Unique ID],0),0)))</f>
        <v>Non-lead</v>
      </c>
      <c r="X694"/>
    </row>
    <row r="695" spans="2:24" ht="30" x14ac:dyDescent="0.25">
      <c r="B695" s="145" t="s">
        <v>7027</v>
      </c>
      <c r="C695" s="31" t="s">
        <v>14651</v>
      </c>
      <c r="D695" s="31"/>
      <c r="E695" s="43" t="s">
        <v>52</v>
      </c>
      <c r="F695" s="42" t="s">
        <v>34</v>
      </c>
      <c r="G695" s="83" t="s">
        <v>34</v>
      </c>
      <c r="H695" s="168">
        <v>45051</v>
      </c>
      <c r="I695" s="31"/>
      <c r="J695" s="83" t="s">
        <v>188</v>
      </c>
      <c r="K695" s="31" t="s">
        <v>34</v>
      </c>
      <c r="L695" s="31"/>
      <c r="M695" s="168"/>
      <c r="N695" s="147"/>
      <c r="O695" s="43" t="s">
        <v>52</v>
      </c>
      <c r="P695" s="171">
        <v>45051</v>
      </c>
      <c r="Q695" s="31"/>
      <c r="R695" s="83" t="s">
        <v>188</v>
      </c>
      <c r="S695" s="31" t="s">
        <v>34</v>
      </c>
      <c r="T695" s="31"/>
      <c r="U695" s="168"/>
      <c r="V695" s="149"/>
      <c r="W695" s="140" t="str" cm="1">
        <f t="array" ref="W695">IF(SUM(LEN(B695:V695))=0,"",IF(OR(OR(ISBLANK(F695),SUM(LEN(C695),LEN(D695))=0),AND(NOT(E695="Unknown"),ISBLANK(J695)),AND(NOT(O695="Unknown"),ISBLANK(R695))),"Missing Information", INDEX(Table15[Entire Service Line Classification], MATCH(SUMIFS(Table15[Unique ID],Table15[System-Owned Portion],E695,Table15[If Material Anything Other than "Lead" in Column E,Was Material Ever Previously Lead?],G695,Table15[Customer-Owned Portion],O695),Table15[Unique ID],0),0)))</f>
        <v>Non-lead</v>
      </c>
      <c r="X695"/>
    </row>
    <row r="696" spans="2:24" ht="30" x14ac:dyDescent="0.25">
      <c r="B696" s="145" t="s">
        <v>7028</v>
      </c>
      <c r="C696" s="31" t="s">
        <v>14652</v>
      </c>
      <c r="D696" s="31"/>
      <c r="E696" s="43" t="s">
        <v>52</v>
      </c>
      <c r="F696" s="42" t="s">
        <v>34</v>
      </c>
      <c r="G696" s="83" t="s">
        <v>34</v>
      </c>
      <c r="H696" s="168">
        <v>45051</v>
      </c>
      <c r="I696" s="31"/>
      <c r="J696" s="83" t="s">
        <v>188</v>
      </c>
      <c r="K696" s="31" t="s">
        <v>34</v>
      </c>
      <c r="L696" s="31"/>
      <c r="M696" s="168"/>
      <c r="N696" s="147"/>
      <c r="O696" s="43" t="s">
        <v>52</v>
      </c>
      <c r="P696" s="171">
        <v>45051</v>
      </c>
      <c r="Q696" s="31"/>
      <c r="R696" s="83" t="s">
        <v>188</v>
      </c>
      <c r="S696" s="31" t="s">
        <v>34</v>
      </c>
      <c r="T696" s="31"/>
      <c r="U696" s="168"/>
      <c r="V696" s="149"/>
      <c r="W696" s="140" t="str" cm="1">
        <f t="array" ref="W696">IF(SUM(LEN(B696:V696))=0,"",IF(OR(OR(ISBLANK(F696),SUM(LEN(C696),LEN(D696))=0),AND(NOT(E696="Unknown"),ISBLANK(J696)),AND(NOT(O696="Unknown"),ISBLANK(R696))),"Missing Information", INDEX(Table15[Entire Service Line Classification], MATCH(SUMIFS(Table15[Unique ID],Table15[System-Owned Portion],E696,Table15[If Material Anything Other than "Lead" in Column E,Was Material Ever Previously Lead?],G696,Table15[Customer-Owned Portion],O696),Table15[Unique ID],0),0)))</f>
        <v>Non-lead</v>
      </c>
      <c r="X696"/>
    </row>
    <row r="697" spans="2:24" ht="30" x14ac:dyDescent="0.25">
      <c r="B697" s="145" t="s">
        <v>491</v>
      </c>
      <c r="C697" s="31" t="s">
        <v>7906</v>
      </c>
      <c r="D697" s="31"/>
      <c r="E697" s="43" t="s">
        <v>52</v>
      </c>
      <c r="F697" s="42" t="s">
        <v>34</v>
      </c>
      <c r="G697" s="83" t="s">
        <v>34</v>
      </c>
      <c r="H697" s="168">
        <v>45044</v>
      </c>
      <c r="I697" s="31"/>
      <c r="J697" s="83" t="s">
        <v>188</v>
      </c>
      <c r="K697" s="31" t="s">
        <v>34</v>
      </c>
      <c r="L697" s="31"/>
      <c r="M697" s="168"/>
      <c r="N697" s="147"/>
      <c r="O697" s="43" t="s">
        <v>52</v>
      </c>
      <c r="P697" s="171">
        <v>45044</v>
      </c>
      <c r="Q697" s="31"/>
      <c r="R697" s="83" t="s">
        <v>188</v>
      </c>
      <c r="S697" s="31" t="s">
        <v>34</v>
      </c>
      <c r="T697" s="31"/>
      <c r="U697" s="168"/>
      <c r="V697" s="149"/>
      <c r="W697" s="140" t="str" cm="1">
        <f t="array" ref="W697">IF(SUM(LEN(B697:V697))=0,"",IF(OR(OR(ISBLANK(F697),SUM(LEN(C697),LEN(D697))=0),AND(NOT(E697="Unknown"),ISBLANK(J697)),AND(NOT(O697="Unknown"),ISBLANK(R697))),"Missing Information", INDEX(Table15[Entire Service Line Classification], MATCH(SUMIFS(Table15[Unique ID],Table15[System-Owned Portion],E697,Table15[If Material Anything Other than "Lead" in Column E,Was Material Ever Previously Lead?],G697,Table15[Customer-Owned Portion],O697),Table15[Unique ID],0),0)))</f>
        <v>Non-lead</v>
      </c>
      <c r="X697"/>
    </row>
    <row r="698" spans="2:24" ht="30" x14ac:dyDescent="0.25">
      <c r="B698" s="145" t="s">
        <v>2790</v>
      </c>
      <c r="C698" s="31" t="s">
        <v>10221</v>
      </c>
      <c r="D698" s="31"/>
      <c r="E698" s="43" t="s">
        <v>52</v>
      </c>
      <c r="F698" s="42" t="s">
        <v>34</v>
      </c>
      <c r="G698" s="83" t="s">
        <v>34</v>
      </c>
      <c r="H698" s="168">
        <v>45044</v>
      </c>
      <c r="I698" s="31"/>
      <c r="J698" s="83" t="s">
        <v>188</v>
      </c>
      <c r="K698" s="31" t="s">
        <v>34</v>
      </c>
      <c r="L698" s="31"/>
      <c r="M698" s="168"/>
      <c r="N698" s="147"/>
      <c r="O698" s="43" t="s">
        <v>52</v>
      </c>
      <c r="P698" s="171">
        <v>45044</v>
      </c>
      <c r="Q698" s="31"/>
      <c r="R698" s="83" t="s">
        <v>188</v>
      </c>
      <c r="S698" s="31" t="s">
        <v>34</v>
      </c>
      <c r="T698" s="31"/>
      <c r="U698" s="168"/>
      <c r="V698" s="149"/>
      <c r="W698" s="140" t="str" cm="1">
        <f t="array" ref="W698">IF(SUM(LEN(B698:V698))=0,"",IF(OR(OR(ISBLANK(F698),SUM(LEN(C698),LEN(D698))=0),AND(NOT(E698="Unknown"),ISBLANK(J698)),AND(NOT(O698="Unknown"),ISBLANK(R698))),"Missing Information", INDEX(Table15[Entire Service Line Classification], MATCH(SUMIFS(Table15[Unique ID],Table15[System-Owned Portion],E698,Table15[If Material Anything Other than "Lead" in Column E,Was Material Ever Previously Lead?],G698,Table15[Customer-Owned Portion],O698),Table15[Unique ID],0),0)))</f>
        <v>Non-lead</v>
      </c>
      <c r="X698"/>
    </row>
    <row r="699" spans="2:24" ht="30" x14ac:dyDescent="0.25">
      <c r="B699" s="145" t="s">
        <v>2816</v>
      </c>
      <c r="C699" s="31" t="s">
        <v>10247</v>
      </c>
      <c r="D699" s="31"/>
      <c r="E699" s="43" t="s">
        <v>52</v>
      </c>
      <c r="F699" s="42" t="s">
        <v>34</v>
      </c>
      <c r="G699" s="83" t="s">
        <v>34</v>
      </c>
      <c r="H699" s="168">
        <v>45044</v>
      </c>
      <c r="I699" s="31"/>
      <c r="J699" s="83" t="s">
        <v>188</v>
      </c>
      <c r="K699" s="31" t="s">
        <v>34</v>
      </c>
      <c r="L699" s="31"/>
      <c r="M699" s="168"/>
      <c r="N699" s="147"/>
      <c r="O699" s="43" t="s">
        <v>52</v>
      </c>
      <c r="P699" s="171">
        <v>45044</v>
      </c>
      <c r="Q699" s="31"/>
      <c r="R699" s="83" t="s">
        <v>188</v>
      </c>
      <c r="S699" s="31" t="s">
        <v>34</v>
      </c>
      <c r="T699" s="31"/>
      <c r="U699" s="168"/>
      <c r="V699" s="149"/>
      <c r="W699" s="140" t="str" cm="1">
        <f t="array" ref="W699">IF(SUM(LEN(B699:V699))=0,"",IF(OR(OR(ISBLANK(F699),SUM(LEN(C699),LEN(D699))=0),AND(NOT(E699="Unknown"),ISBLANK(J699)),AND(NOT(O699="Unknown"),ISBLANK(R699))),"Missing Information", INDEX(Table15[Entire Service Line Classification], MATCH(SUMIFS(Table15[Unique ID],Table15[System-Owned Portion],E699,Table15[If Material Anything Other than "Lead" in Column E,Was Material Ever Previously Lead?],G699,Table15[Customer-Owned Portion],O699),Table15[Unique ID],0),0)))</f>
        <v>Non-lead</v>
      </c>
      <c r="X699"/>
    </row>
    <row r="700" spans="2:24" ht="30" x14ac:dyDescent="0.25">
      <c r="B700" s="145" t="s">
        <v>3089</v>
      </c>
      <c r="C700" s="31" t="s">
        <v>10521</v>
      </c>
      <c r="D700" s="31"/>
      <c r="E700" s="43" t="s">
        <v>52</v>
      </c>
      <c r="F700" s="42" t="s">
        <v>34</v>
      </c>
      <c r="G700" s="83" t="s">
        <v>34</v>
      </c>
      <c r="H700" s="168">
        <v>45044</v>
      </c>
      <c r="I700" s="31"/>
      <c r="J700" s="83" t="s">
        <v>188</v>
      </c>
      <c r="K700" s="31" t="s">
        <v>34</v>
      </c>
      <c r="L700" s="31"/>
      <c r="M700" s="168"/>
      <c r="N700" s="147"/>
      <c r="O700" s="43" t="s">
        <v>52</v>
      </c>
      <c r="P700" s="171">
        <v>45044</v>
      </c>
      <c r="Q700" s="31"/>
      <c r="R700" s="83" t="s">
        <v>188</v>
      </c>
      <c r="S700" s="31" t="s">
        <v>34</v>
      </c>
      <c r="T700" s="31"/>
      <c r="U700" s="168"/>
      <c r="V700" s="149"/>
      <c r="W700" s="140" t="str" cm="1">
        <f t="array" ref="W700">IF(SUM(LEN(B700:V700))=0,"",IF(OR(OR(ISBLANK(F700),SUM(LEN(C700),LEN(D700))=0),AND(NOT(E700="Unknown"),ISBLANK(J700)),AND(NOT(O700="Unknown"),ISBLANK(R700))),"Missing Information", INDEX(Table15[Entire Service Line Classification], MATCH(SUMIFS(Table15[Unique ID],Table15[System-Owned Portion],E700,Table15[If Material Anything Other than "Lead" in Column E,Was Material Ever Previously Lead?],G700,Table15[Customer-Owned Portion],O700),Table15[Unique ID],0),0)))</f>
        <v>Non-lead</v>
      </c>
      <c r="X700"/>
    </row>
    <row r="701" spans="2:24" ht="30" x14ac:dyDescent="0.25">
      <c r="B701" s="145" t="s">
        <v>3894</v>
      </c>
      <c r="C701" s="31" t="s">
        <v>11378</v>
      </c>
      <c r="D701" s="31"/>
      <c r="E701" s="43" t="s">
        <v>52</v>
      </c>
      <c r="F701" s="42" t="s">
        <v>34</v>
      </c>
      <c r="G701" s="83" t="s">
        <v>34</v>
      </c>
      <c r="H701" s="168">
        <v>45044</v>
      </c>
      <c r="I701" s="31"/>
      <c r="J701" s="83" t="s">
        <v>188</v>
      </c>
      <c r="K701" s="31" t="s">
        <v>34</v>
      </c>
      <c r="L701" s="31"/>
      <c r="M701" s="168"/>
      <c r="N701" s="147"/>
      <c r="O701" s="43" t="s">
        <v>52</v>
      </c>
      <c r="P701" s="171">
        <v>45044</v>
      </c>
      <c r="Q701" s="31"/>
      <c r="R701" s="83" t="s">
        <v>188</v>
      </c>
      <c r="S701" s="31" t="s">
        <v>34</v>
      </c>
      <c r="T701" s="31"/>
      <c r="U701" s="168"/>
      <c r="V701" s="149"/>
      <c r="W701" s="140" t="str" cm="1">
        <f t="array" ref="W701">IF(SUM(LEN(B701:V701))=0,"",IF(OR(OR(ISBLANK(F701),SUM(LEN(C701),LEN(D701))=0),AND(NOT(E701="Unknown"),ISBLANK(J701)),AND(NOT(O701="Unknown"),ISBLANK(R701))),"Missing Information", INDEX(Table15[Entire Service Line Classification], MATCH(SUMIFS(Table15[Unique ID],Table15[System-Owned Portion],E701,Table15[If Material Anything Other than "Lead" in Column E,Was Material Ever Previously Lead?],G701,Table15[Customer-Owned Portion],O701),Table15[Unique ID],0),0)))</f>
        <v>Non-lead</v>
      </c>
      <c r="X701"/>
    </row>
    <row r="702" spans="2:24" ht="30" x14ac:dyDescent="0.25">
      <c r="B702" s="145" t="s">
        <v>3895</v>
      </c>
      <c r="C702" s="31" t="s">
        <v>11379</v>
      </c>
      <c r="D702" s="31"/>
      <c r="E702" s="43" t="s">
        <v>52</v>
      </c>
      <c r="F702" s="42" t="s">
        <v>34</v>
      </c>
      <c r="G702" s="83" t="s">
        <v>34</v>
      </c>
      <c r="H702" s="168">
        <v>45044</v>
      </c>
      <c r="I702" s="31"/>
      <c r="J702" s="83" t="s">
        <v>188</v>
      </c>
      <c r="K702" s="31" t="s">
        <v>34</v>
      </c>
      <c r="L702" s="31"/>
      <c r="M702" s="168"/>
      <c r="N702" s="147"/>
      <c r="O702" s="43" t="s">
        <v>52</v>
      </c>
      <c r="P702" s="171">
        <v>45044</v>
      </c>
      <c r="Q702" s="31"/>
      <c r="R702" s="83" t="s">
        <v>188</v>
      </c>
      <c r="S702" s="31" t="s">
        <v>34</v>
      </c>
      <c r="T702" s="31"/>
      <c r="U702" s="168"/>
      <c r="V702" s="149"/>
      <c r="W702" s="140" t="str" cm="1">
        <f t="array" ref="W702">IF(SUM(LEN(B702:V702))=0,"",IF(OR(OR(ISBLANK(F702),SUM(LEN(C702),LEN(D702))=0),AND(NOT(E702="Unknown"),ISBLANK(J702)),AND(NOT(O702="Unknown"),ISBLANK(R702))),"Missing Information", INDEX(Table15[Entire Service Line Classification], MATCH(SUMIFS(Table15[Unique ID],Table15[System-Owned Portion],E702,Table15[If Material Anything Other than "Lead" in Column E,Was Material Ever Previously Lead?],G702,Table15[Customer-Owned Portion],O702),Table15[Unique ID],0),0)))</f>
        <v>Non-lead</v>
      </c>
      <c r="X702"/>
    </row>
    <row r="703" spans="2:24" ht="30" x14ac:dyDescent="0.25">
      <c r="B703" s="145" t="s">
        <v>3896</v>
      </c>
      <c r="C703" s="31" t="s">
        <v>11380</v>
      </c>
      <c r="D703" s="31"/>
      <c r="E703" s="43" t="s">
        <v>52</v>
      </c>
      <c r="F703" s="42" t="s">
        <v>34</v>
      </c>
      <c r="G703" s="83" t="s">
        <v>34</v>
      </c>
      <c r="H703" s="168">
        <v>45044</v>
      </c>
      <c r="I703" s="31"/>
      <c r="J703" s="83" t="s">
        <v>188</v>
      </c>
      <c r="K703" s="31" t="s">
        <v>34</v>
      </c>
      <c r="L703" s="31"/>
      <c r="M703" s="168"/>
      <c r="N703" s="147"/>
      <c r="O703" s="43" t="s">
        <v>52</v>
      </c>
      <c r="P703" s="171">
        <v>45044</v>
      </c>
      <c r="Q703" s="31"/>
      <c r="R703" s="83" t="s">
        <v>188</v>
      </c>
      <c r="S703" s="31" t="s">
        <v>34</v>
      </c>
      <c r="T703" s="31"/>
      <c r="U703" s="168"/>
      <c r="V703" s="149"/>
      <c r="W703" s="140" t="str" cm="1">
        <f t="array" ref="W703">IF(SUM(LEN(B703:V703))=0,"",IF(OR(OR(ISBLANK(F703),SUM(LEN(C703),LEN(D703))=0),AND(NOT(E703="Unknown"),ISBLANK(J703)),AND(NOT(O703="Unknown"),ISBLANK(R703))),"Missing Information", INDEX(Table15[Entire Service Line Classification], MATCH(SUMIFS(Table15[Unique ID],Table15[System-Owned Portion],E703,Table15[If Material Anything Other than "Lead" in Column E,Was Material Ever Previously Lead?],G703,Table15[Customer-Owned Portion],O703),Table15[Unique ID],0),0)))</f>
        <v>Non-lead</v>
      </c>
      <c r="X703"/>
    </row>
    <row r="704" spans="2:24" ht="30" x14ac:dyDescent="0.25">
      <c r="B704" s="145" t="s">
        <v>3897</v>
      </c>
      <c r="C704" s="31" t="s">
        <v>11381</v>
      </c>
      <c r="D704" s="31"/>
      <c r="E704" s="43" t="s">
        <v>52</v>
      </c>
      <c r="F704" s="42" t="s">
        <v>34</v>
      </c>
      <c r="G704" s="83" t="s">
        <v>34</v>
      </c>
      <c r="H704" s="168">
        <v>45044</v>
      </c>
      <c r="I704" s="31"/>
      <c r="J704" s="83" t="s">
        <v>188</v>
      </c>
      <c r="K704" s="31" t="s">
        <v>34</v>
      </c>
      <c r="L704" s="31"/>
      <c r="M704" s="168"/>
      <c r="N704" s="147"/>
      <c r="O704" s="43" t="s">
        <v>52</v>
      </c>
      <c r="P704" s="171">
        <v>45044</v>
      </c>
      <c r="Q704" s="31"/>
      <c r="R704" s="83" t="s">
        <v>188</v>
      </c>
      <c r="S704" s="31" t="s">
        <v>34</v>
      </c>
      <c r="T704" s="31"/>
      <c r="U704" s="168"/>
      <c r="V704" s="149"/>
      <c r="W704" s="140" t="str" cm="1">
        <f t="array" ref="W704">IF(SUM(LEN(B704:V704))=0,"",IF(OR(OR(ISBLANK(F704),SUM(LEN(C704),LEN(D704))=0),AND(NOT(E704="Unknown"),ISBLANK(J704)),AND(NOT(O704="Unknown"),ISBLANK(R704))),"Missing Information", INDEX(Table15[Entire Service Line Classification], MATCH(SUMIFS(Table15[Unique ID],Table15[System-Owned Portion],E704,Table15[If Material Anything Other than "Lead" in Column E,Was Material Ever Previously Lead?],G704,Table15[Customer-Owned Portion],O704),Table15[Unique ID],0),0)))</f>
        <v>Non-lead</v>
      </c>
      <c r="X704"/>
    </row>
    <row r="705" spans="2:24" ht="30" x14ac:dyDescent="0.25">
      <c r="B705" s="145" t="s">
        <v>3898</v>
      </c>
      <c r="C705" s="31" t="s">
        <v>11382</v>
      </c>
      <c r="D705" s="31"/>
      <c r="E705" s="43" t="s">
        <v>52</v>
      </c>
      <c r="F705" s="42" t="s">
        <v>34</v>
      </c>
      <c r="G705" s="83" t="s">
        <v>34</v>
      </c>
      <c r="H705" s="168">
        <v>45044</v>
      </c>
      <c r="I705" s="31"/>
      <c r="J705" s="83" t="s">
        <v>188</v>
      </c>
      <c r="K705" s="31" t="s">
        <v>34</v>
      </c>
      <c r="L705" s="31"/>
      <c r="M705" s="168"/>
      <c r="N705" s="147"/>
      <c r="O705" s="43" t="s">
        <v>52</v>
      </c>
      <c r="P705" s="171">
        <v>45044</v>
      </c>
      <c r="Q705" s="31"/>
      <c r="R705" s="83" t="s">
        <v>188</v>
      </c>
      <c r="S705" s="31" t="s">
        <v>34</v>
      </c>
      <c r="T705" s="31"/>
      <c r="U705" s="168"/>
      <c r="V705" s="149"/>
      <c r="W705" s="140" t="str" cm="1">
        <f t="array" ref="W705">IF(SUM(LEN(B705:V705))=0,"",IF(OR(OR(ISBLANK(F705),SUM(LEN(C705),LEN(D705))=0),AND(NOT(E705="Unknown"),ISBLANK(J705)),AND(NOT(O705="Unknown"),ISBLANK(R705))),"Missing Information", INDEX(Table15[Entire Service Line Classification], MATCH(SUMIFS(Table15[Unique ID],Table15[System-Owned Portion],E705,Table15[If Material Anything Other than "Lead" in Column E,Was Material Ever Previously Lead?],G705,Table15[Customer-Owned Portion],O705),Table15[Unique ID],0),0)))</f>
        <v>Non-lead</v>
      </c>
      <c r="X705"/>
    </row>
    <row r="706" spans="2:24" ht="30" x14ac:dyDescent="0.25">
      <c r="B706" s="145" t="s">
        <v>3899</v>
      </c>
      <c r="C706" s="31" t="s">
        <v>11383</v>
      </c>
      <c r="D706" s="31"/>
      <c r="E706" s="43" t="s">
        <v>52</v>
      </c>
      <c r="F706" s="42" t="s">
        <v>34</v>
      </c>
      <c r="G706" s="83" t="s">
        <v>34</v>
      </c>
      <c r="H706" s="168">
        <v>45044</v>
      </c>
      <c r="I706" s="31"/>
      <c r="J706" s="83" t="s">
        <v>188</v>
      </c>
      <c r="K706" s="31" t="s">
        <v>34</v>
      </c>
      <c r="L706" s="31"/>
      <c r="M706" s="168"/>
      <c r="N706" s="147"/>
      <c r="O706" s="43" t="s">
        <v>52</v>
      </c>
      <c r="P706" s="171">
        <v>45044</v>
      </c>
      <c r="Q706" s="31"/>
      <c r="R706" s="83" t="s">
        <v>188</v>
      </c>
      <c r="S706" s="31" t="s">
        <v>34</v>
      </c>
      <c r="T706" s="31"/>
      <c r="U706" s="168"/>
      <c r="V706" s="149"/>
      <c r="W706" s="140" t="str" cm="1">
        <f t="array" ref="W706">IF(SUM(LEN(B706:V706))=0,"",IF(OR(OR(ISBLANK(F706),SUM(LEN(C706),LEN(D706))=0),AND(NOT(E706="Unknown"),ISBLANK(J706)),AND(NOT(O706="Unknown"),ISBLANK(R706))),"Missing Information", INDEX(Table15[Entire Service Line Classification], MATCH(SUMIFS(Table15[Unique ID],Table15[System-Owned Portion],E706,Table15[If Material Anything Other than "Lead" in Column E,Was Material Ever Previously Lead?],G706,Table15[Customer-Owned Portion],O706),Table15[Unique ID],0),0)))</f>
        <v>Non-lead</v>
      </c>
      <c r="X706"/>
    </row>
    <row r="707" spans="2:24" ht="30" x14ac:dyDescent="0.25">
      <c r="B707" s="145" t="s">
        <v>1470</v>
      </c>
      <c r="C707" s="31" t="s">
        <v>11485</v>
      </c>
      <c r="D707" s="31"/>
      <c r="E707" s="43" t="s">
        <v>52</v>
      </c>
      <c r="F707" s="42" t="s">
        <v>34</v>
      </c>
      <c r="G707" s="83" t="s">
        <v>34</v>
      </c>
      <c r="H707" s="168">
        <v>45044</v>
      </c>
      <c r="I707" s="31"/>
      <c r="J707" s="83" t="s">
        <v>188</v>
      </c>
      <c r="K707" s="31" t="s">
        <v>34</v>
      </c>
      <c r="L707" s="31"/>
      <c r="M707" s="168"/>
      <c r="N707" s="147"/>
      <c r="O707" s="43" t="s">
        <v>52</v>
      </c>
      <c r="P707" s="171">
        <v>45044</v>
      </c>
      <c r="Q707" s="31"/>
      <c r="R707" s="83" t="s">
        <v>188</v>
      </c>
      <c r="S707" s="31" t="s">
        <v>34</v>
      </c>
      <c r="T707" s="31"/>
      <c r="U707" s="168"/>
      <c r="V707" s="149"/>
      <c r="W707" s="140" t="str" cm="1">
        <f t="array" ref="W707">IF(SUM(LEN(B707:V707))=0,"",IF(OR(OR(ISBLANK(F707),SUM(LEN(C707),LEN(D707))=0),AND(NOT(E707="Unknown"),ISBLANK(J707)),AND(NOT(O707="Unknown"),ISBLANK(R707))),"Missing Information", INDEX(Table15[Entire Service Line Classification], MATCH(SUMIFS(Table15[Unique ID],Table15[System-Owned Portion],E707,Table15[If Material Anything Other than "Lead" in Column E,Was Material Ever Previously Lead?],G707,Table15[Customer-Owned Portion],O707),Table15[Unique ID],0),0)))</f>
        <v>Non-lead</v>
      </c>
      <c r="X707"/>
    </row>
    <row r="708" spans="2:24" ht="30" x14ac:dyDescent="0.25">
      <c r="B708" s="145" t="s">
        <v>1470</v>
      </c>
      <c r="C708" s="31" t="s">
        <v>11497</v>
      </c>
      <c r="D708" s="31"/>
      <c r="E708" s="43" t="s">
        <v>52</v>
      </c>
      <c r="F708" s="42" t="s">
        <v>34</v>
      </c>
      <c r="G708" s="83" t="s">
        <v>34</v>
      </c>
      <c r="H708" s="168">
        <v>45044</v>
      </c>
      <c r="I708" s="31"/>
      <c r="J708" s="83" t="s">
        <v>188</v>
      </c>
      <c r="K708" s="31" t="s">
        <v>34</v>
      </c>
      <c r="L708" s="31"/>
      <c r="M708" s="168"/>
      <c r="N708" s="147"/>
      <c r="O708" s="43" t="s">
        <v>52</v>
      </c>
      <c r="P708" s="171">
        <v>45044</v>
      </c>
      <c r="Q708" s="31"/>
      <c r="R708" s="83" t="s">
        <v>188</v>
      </c>
      <c r="S708" s="31" t="s">
        <v>34</v>
      </c>
      <c r="T708" s="31"/>
      <c r="U708" s="168"/>
      <c r="V708" s="149"/>
      <c r="W708" s="140" t="str" cm="1">
        <f t="array" ref="W708">IF(SUM(LEN(B708:V708))=0,"",IF(OR(OR(ISBLANK(F708),SUM(LEN(C708),LEN(D708))=0),AND(NOT(E708="Unknown"),ISBLANK(J708)),AND(NOT(O708="Unknown"),ISBLANK(R708))),"Missing Information", INDEX(Table15[Entire Service Line Classification], MATCH(SUMIFS(Table15[Unique ID],Table15[System-Owned Portion],E708,Table15[If Material Anything Other than "Lead" in Column E,Was Material Ever Previously Lead?],G708,Table15[Customer-Owned Portion],O708),Table15[Unique ID],0),0)))</f>
        <v>Non-lead</v>
      </c>
      <c r="X708"/>
    </row>
    <row r="709" spans="2:24" ht="30" x14ac:dyDescent="0.25">
      <c r="B709" s="145" t="s">
        <v>1470</v>
      </c>
      <c r="C709" s="31" t="s">
        <v>11502</v>
      </c>
      <c r="D709" s="31"/>
      <c r="E709" s="43" t="s">
        <v>52</v>
      </c>
      <c r="F709" s="42" t="s">
        <v>34</v>
      </c>
      <c r="G709" s="83" t="s">
        <v>34</v>
      </c>
      <c r="H709" s="168">
        <v>45044</v>
      </c>
      <c r="I709" s="31"/>
      <c r="J709" s="83" t="s">
        <v>188</v>
      </c>
      <c r="K709" s="31" t="s">
        <v>34</v>
      </c>
      <c r="L709" s="31"/>
      <c r="M709" s="168"/>
      <c r="N709" s="147"/>
      <c r="O709" s="43" t="s">
        <v>52</v>
      </c>
      <c r="P709" s="171">
        <v>45044</v>
      </c>
      <c r="Q709" s="31"/>
      <c r="R709" s="83" t="s">
        <v>188</v>
      </c>
      <c r="S709" s="31" t="s">
        <v>34</v>
      </c>
      <c r="T709" s="31"/>
      <c r="U709" s="168"/>
      <c r="V709" s="149"/>
      <c r="W709" s="140" t="str" cm="1">
        <f t="array" ref="W709">IF(SUM(LEN(B709:V709))=0,"",IF(OR(OR(ISBLANK(F709),SUM(LEN(C709),LEN(D709))=0),AND(NOT(E709="Unknown"),ISBLANK(J709)),AND(NOT(O709="Unknown"),ISBLANK(R709))),"Missing Information", INDEX(Table15[Entire Service Line Classification], MATCH(SUMIFS(Table15[Unique ID],Table15[System-Owned Portion],E709,Table15[If Material Anything Other than "Lead" in Column E,Was Material Ever Previously Lead?],G709,Table15[Customer-Owned Portion],O709),Table15[Unique ID],0),0)))</f>
        <v>Non-lead</v>
      </c>
      <c r="X709"/>
    </row>
    <row r="710" spans="2:24" ht="30" x14ac:dyDescent="0.25">
      <c r="B710" s="145" t="s">
        <v>1470</v>
      </c>
      <c r="C710" s="31" t="s">
        <v>11769</v>
      </c>
      <c r="D710" s="31"/>
      <c r="E710" s="43" t="s">
        <v>52</v>
      </c>
      <c r="F710" s="42" t="s">
        <v>34</v>
      </c>
      <c r="G710" s="83" t="s">
        <v>34</v>
      </c>
      <c r="H710" s="168">
        <v>45044</v>
      </c>
      <c r="I710" s="31"/>
      <c r="J710" s="83" t="s">
        <v>188</v>
      </c>
      <c r="K710" s="31" t="s">
        <v>34</v>
      </c>
      <c r="L710" s="31"/>
      <c r="M710" s="168"/>
      <c r="N710" s="147"/>
      <c r="O710" s="43" t="s">
        <v>52</v>
      </c>
      <c r="P710" s="171">
        <v>45044</v>
      </c>
      <c r="Q710" s="31"/>
      <c r="R710" s="83" t="s">
        <v>188</v>
      </c>
      <c r="S710" s="31" t="s">
        <v>34</v>
      </c>
      <c r="T710" s="31"/>
      <c r="U710" s="168"/>
      <c r="V710" s="149"/>
      <c r="W710" s="140" t="str" cm="1">
        <f t="array" ref="W710">IF(SUM(LEN(B710:V710))=0,"",IF(OR(OR(ISBLANK(F710),SUM(LEN(C710),LEN(D710))=0),AND(NOT(E710="Unknown"),ISBLANK(J710)),AND(NOT(O710="Unknown"),ISBLANK(R710))),"Missing Information", INDEX(Table15[Entire Service Line Classification], MATCH(SUMIFS(Table15[Unique ID],Table15[System-Owned Portion],E710,Table15[If Material Anything Other than "Lead" in Column E,Was Material Ever Previously Lead?],G710,Table15[Customer-Owned Portion],O710),Table15[Unique ID],0),0)))</f>
        <v>Non-lead</v>
      </c>
      <c r="X710"/>
    </row>
    <row r="711" spans="2:24" ht="30" x14ac:dyDescent="0.25">
      <c r="B711" s="145" t="s">
        <v>1470</v>
      </c>
      <c r="C711" s="31" t="s">
        <v>11771</v>
      </c>
      <c r="D711" s="31"/>
      <c r="E711" s="43" t="s">
        <v>52</v>
      </c>
      <c r="F711" s="42" t="s">
        <v>34</v>
      </c>
      <c r="G711" s="83" t="s">
        <v>34</v>
      </c>
      <c r="H711" s="168">
        <v>45044</v>
      </c>
      <c r="I711" s="31"/>
      <c r="J711" s="83" t="s">
        <v>188</v>
      </c>
      <c r="K711" s="31" t="s">
        <v>34</v>
      </c>
      <c r="L711" s="31"/>
      <c r="M711" s="168"/>
      <c r="N711" s="147"/>
      <c r="O711" s="43" t="s">
        <v>52</v>
      </c>
      <c r="P711" s="171">
        <v>45044</v>
      </c>
      <c r="Q711" s="31"/>
      <c r="R711" s="83" t="s">
        <v>188</v>
      </c>
      <c r="S711" s="31" t="s">
        <v>34</v>
      </c>
      <c r="T711" s="31"/>
      <c r="U711" s="168"/>
      <c r="V711" s="149"/>
      <c r="W711" s="140" t="str" cm="1">
        <f t="array" ref="W711">IF(SUM(LEN(B711:V711))=0,"",IF(OR(OR(ISBLANK(F711),SUM(LEN(C711),LEN(D711))=0),AND(NOT(E711="Unknown"),ISBLANK(J711)),AND(NOT(O711="Unknown"),ISBLANK(R711))),"Missing Information", INDEX(Table15[Entire Service Line Classification], MATCH(SUMIFS(Table15[Unique ID],Table15[System-Owned Portion],E711,Table15[If Material Anything Other than "Lead" in Column E,Was Material Ever Previously Lead?],G711,Table15[Customer-Owned Portion],O711),Table15[Unique ID],0),0)))</f>
        <v>Non-lead</v>
      </c>
      <c r="X711"/>
    </row>
    <row r="712" spans="2:24" ht="30" x14ac:dyDescent="0.25">
      <c r="B712" s="145" t="s">
        <v>5814</v>
      </c>
      <c r="C712" s="31" t="s">
        <v>13412</v>
      </c>
      <c r="D712" s="31"/>
      <c r="E712" s="43" t="s">
        <v>52</v>
      </c>
      <c r="F712" s="42" t="s">
        <v>34</v>
      </c>
      <c r="G712" s="83" t="s">
        <v>34</v>
      </c>
      <c r="H712" s="168">
        <v>45044</v>
      </c>
      <c r="I712" s="31"/>
      <c r="J712" s="83" t="s">
        <v>188</v>
      </c>
      <c r="K712" s="31" t="s">
        <v>34</v>
      </c>
      <c r="L712" s="31"/>
      <c r="M712" s="168"/>
      <c r="N712" s="147"/>
      <c r="O712" s="43" t="s">
        <v>52</v>
      </c>
      <c r="P712" s="171">
        <v>45044</v>
      </c>
      <c r="Q712" s="31"/>
      <c r="R712" s="83" t="s">
        <v>188</v>
      </c>
      <c r="S712" s="31" t="s">
        <v>34</v>
      </c>
      <c r="T712" s="31"/>
      <c r="U712" s="168"/>
      <c r="V712" s="149"/>
      <c r="W712" s="140" t="str" cm="1">
        <f t="array" ref="W712">IF(SUM(LEN(B712:V712))=0,"",IF(OR(OR(ISBLANK(F712),SUM(LEN(C712),LEN(D712))=0),AND(NOT(E712="Unknown"),ISBLANK(J712)),AND(NOT(O712="Unknown"),ISBLANK(R712))),"Missing Information", INDEX(Table15[Entire Service Line Classification], MATCH(SUMIFS(Table15[Unique ID],Table15[System-Owned Portion],E712,Table15[If Material Anything Other than "Lead" in Column E,Was Material Ever Previously Lead?],G712,Table15[Customer-Owned Portion],O712),Table15[Unique ID],0),0)))</f>
        <v>Non-lead</v>
      </c>
      <c r="X712"/>
    </row>
    <row r="713" spans="2:24" ht="30" x14ac:dyDescent="0.25">
      <c r="B713" s="145" t="s">
        <v>5829</v>
      </c>
      <c r="C713" s="31" t="s">
        <v>13427</v>
      </c>
      <c r="D713" s="31"/>
      <c r="E713" s="43" t="s">
        <v>52</v>
      </c>
      <c r="F713" s="42" t="s">
        <v>34</v>
      </c>
      <c r="G713" s="83" t="s">
        <v>34</v>
      </c>
      <c r="H713" s="168">
        <v>45044</v>
      </c>
      <c r="I713" s="31"/>
      <c r="J713" s="83" t="s">
        <v>188</v>
      </c>
      <c r="K713" s="31" t="s">
        <v>34</v>
      </c>
      <c r="L713" s="31"/>
      <c r="M713" s="168"/>
      <c r="N713" s="147"/>
      <c r="O713" s="43" t="s">
        <v>52</v>
      </c>
      <c r="P713" s="171">
        <v>45044</v>
      </c>
      <c r="Q713" s="31"/>
      <c r="R713" s="83" t="s">
        <v>188</v>
      </c>
      <c r="S713" s="31" t="s">
        <v>34</v>
      </c>
      <c r="T713" s="31"/>
      <c r="U713" s="168"/>
      <c r="V713" s="149"/>
      <c r="W713" s="140" t="str" cm="1">
        <f t="array" ref="W713">IF(SUM(LEN(B713:V713))=0,"",IF(OR(OR(ISBLANK(F713),SUM(LEN(C713),LEN(D713))=0),AND(NOT(E713="Unknown"),ISBLANK(J713)),AND(NOT(O713="Unknown"),ISBLANK(R713))),"Missing Information", INDEX(Table15[Entire Service Line Classification], MATCH(SUMIFS(Table15[Unique ID],Table15[System-Owned Portion],E713,Table15[If Material Anything Other than "Lead" in Column E,Was Material Ever Previously Lead?],G713,Table15[Customer-Owned Portion],O713),Table15[Unique ID],0),0)))</f>
        <v>Non-lead</v>
      </c>
      <c r="X713"/>
    </row>
    <row r="714" spans="2:24" ht="30" x14ac:dyDescent="0.25">
      <c r="B714" s="145" t="s">
        <v>6221</v>
      </c>
      <c r="C714" s="31" t="s">
        <v>13823</v>
      </c>
      <c r="D714" s="31"/>
      <c r="E714" s="43" t="s">
        <v>52</v>
      </c>
      <c r="F714" s="42" t="s">
        <v>34</v>
      </c>
      <c r="G714" s="83" t="s">
        <v>34</v>
      </c>
      <c r="H714" s="168">
        <v>45044</v>
      </c>
      <c r="I714" s="31"/>
      <c r="J714" s="83" t="s">
        <v>188</v>
      </c>
      <c r="K714" s="31" t="s">
        <v>34</v>
      </c>
      <c r="L714" s="31"/>
      <c r="M714" s="168"/>
      <c r="N714" s="147"/>
      <c r="O714" s="43" t="s">
        <v>52</v>
      </c>
      <c r="P714" s="171">
        <v>45044</v>
      </c>
      <c r="Q714" s="31"/>
      <c r="R714" s="83" t="s">
        <v>188</v>
      </c>
      <c r="S714" s="31" t="s">
        <v>34</v>
      </c>
      <c r="T714" s="31"/>
      <c r="U714" s="168"/>
      <c r="V714" s="149"/>
      <c r="W714" s="140" t="str" cm="1">
        <f t="array" ref="W714">IF(SUM(LEN(B714:V714))=0,"",IF(OR(OR(ISBLANK(F714),SUM(LEN(C714),LEN(D714))=0),AND(NOT(E714="Unknown"),ISBLANK(J714)),AND(NOT(O714="Unknown"),ISBLANK(R714))),"Missing Information", INDEX(Table15[Entire Service Line Classification], MATCH(SUMIFS(Table15[Unique ID],Table15[System-Owned Portion],E714,Table15[If Material Anything Other than "Lead" in Column E,Was Material Ever Previously Lead?],G714,Table15[Customer-Owned Portion],O714),Table15[Unique ID],0),0)))</f>
        <v>Non-lead</v>
      </c>
      <c r="X714"/>
    </row>
    <row r="715" spans="2:24" ht="30" x14ac:dyDescent="0.25">
      <c r="B715" s="145" t="s">
        <v>492</v>
      </c>
      <c r="C715" s="31" t="s">
        <v>7907</v>
      </c>
      <c r="D715" s="31"/>
      <c r="E715" s="43" t="s">
        <v>52</v>
      </c>
      <c r="F715" s="42" t="s">
        <v>34</v>
      </c>
      <c r="G715" s="83" t="s">
        <v>34</v>
      </c>
      <c r="H715" s="168">
        <v>45043</v>
      </c>
      <c r="I715" s="31"/>
      <c r="J715" s="83" t="s">
        <v>188</v>
      </c>
      <c r="K715" s="31" t="s">
        <v>34</v>
      </c>
      <c r="L715" s="31"/>
      <c r="M715" s="168"/>
      <c r="N715" s="147"/>
      <c r="O715" s="43" t="s">
        <v>52</v>
      </c>
      <c r="P715" s="171">
        <v>45043</v>
      </c>
      <c r="Q715" s="31"/>
      <c r="R715" s="83" t="s">
        <v>188</v>
      </c>
      <c r="S715" s="31" t="s">
        <v>34</v>
      </c>
      <c r="T715" s="31"/>
      <c r="U715" s="168"/>
      <c r="V715" s="149"/>
      <c r="W715" s="140" t="str" cm="1">
        <f t="array" ref="W715">IF(SUM(LEN(B715:V715))=0,"",IF(OR(OR(ISBLANK(F715),SUM(LEN(C715),LEN(D715))=0),AND(NOT(E715="Unknown"),ISBLANK(J715)),AND(NOT(O715="Unknown"),ISBLANK(R715))),"Missing Information", INDEX(Table15[Entire Service Line Classification], MATCH(SUMIFS(Table15[Unique ID],Table15[System-Owned Portion],E715,Table15[If Material Anything Other than "Lead" in Column E,Was Material Ever Previously Lead?],G715,Table15[Customer-Owned Portion],O715),Table15[Unique ID],0),0)))</f>
        <v>Non-lead</v>
      </c>
      <c r="X715"/>
    </row>
    <row r="716" spans="2:24" ht="30" x14ac:dyDescent="0.25">
      <c r="B716" s="145" t="s">
        <v>1121</v>
      </c>
      <c r="C716" s="31" t="s">
        <v>8534</v>
      </c>
      <c r="D716" s="31"/>
      <c r="E716" s="43" t="s">
        <v>52</v>
      </c>
      <c r="F716" s="42" t="s">
        <v>34</v>
      </c>
      <c r="G716" s="83" t="s">
        <v>34</v>
      </c>
      <c r="H716" s="168">
        <v>45043</v>
      </c>
      <c r="I716" s="31"/>
      <c r="J716" s="83" t="s">
        <v>188</v>
      </c>
      <c r="K716" s="31" t="s">
        <v>34</v>
      </c>
      <c r="L716" s="31"/>
      <c r="M716" s="168"/>
      <c r="N716" s="147"/>
      <c r="O716" s="43" t="s">
        <v>52</v>
      </c>
      <c r="P716" s="171">
        <v>45043</v>
      </c>
      <c r="Q716" s="31"/>
      <c r="R716" s="83" t="s">
        <v>188</v>
      </c>
      <c r="S716" s="31" t="s">
        <v>34</v>
      </c>
      <c r="T716" s="31"/>
      <c r="U716" s="168"/>
      <c r="V716" s="149"/>
      <c r="W716" s="140" t="str" cm="1">
        <f t="array" ref="W716">IF(SUM(LEN(B716:V716))=0,"",IF(OR(OR(ISBLANK(F716),SUM(LEN(C716),LEN(D716))=0),AND(NOT(E716="Unknown"),ISBLANK(J716)),AND(NOT(O716="Unknown"),ISBLANK(R716))),"Missing Information", INDEX(Table15[Entire Service Line Classification], MATCH(SUMIFS(Table15[Unique ID],Table15[System-Owned Portion],E716,Table15[If Material Anything Other than "Lead" in Column E,Was Material Ever Previously Lead?],G716,Table15[Customer-Owned Portion],O716),Table15[Unique ID],0),0)))</f>
        <v>Non-lead</v>
      </c>
      <c r="X716"/>
    </row>
    <row r="717" spans="2:24" ht="30" x14ac:dyDescent="0.25">
      <c r="B717" s="145" t="s">
        <v>1122</v>
      </c>
      <c r="C717" s="31" t="s">
        <v>8535</v>
      </c>
      <c r="D717" s="31"/>
      <c r="E717" s="43" t="s">
        <v>52</v>
      </c>
      <c r="F717" s="42" t="s">
        <v>34</v>
      </c>
      <c r="G717" s="83" t="s">
        <v>34</v>
      </c>
      <c r="H717" s="168">
        <v>45043</v>
      </c>
      <c r="I717" s="31"/>
      <c r="J717" s="83" t="s">
        <v>188</v>
      </c>
      <c r="K717" s="31" t="s">
        <v>34</v>
      </c>
      <c r="L717" s="31"/>
      <c r="M717" s="168"/>
      <c r="N717" s="147"/>
      <c r="O717" s="43" t="s">
        <v>52</v>
      </c>
      <c r="P717" s="171">
        <v>45043</v>
      </c>
      <c r="Q717" s="31"/>
      <c r="R717" s="83" t="s">
        <v>188</v>
      </c>
      <c r="S717" s="31" t="s">
        <v>34</v>
      </c>
      <c r="T717" s="31"/>
      <c r="U717" s="168"/>
      <c r="V717" s="149"/>
      <c r="W717" s="140" t="str" cm="1">
        <f t="array" ref="W717">IF(SUM(LEN(B717:V717))=0,"",IF(OR(OR(ISBLANK(F717),SUM(LEN(C717),LEN(D717))=0),AND(NOT(E717="Unknown"),ISBLANK(J717)),AND(NOT(O717="Unknown"),ISBLANK(R717))),"Missing Information", INDEX(Table15[Entire Service Line Classification], MATCH(SUMIFS(Table15[Unique ID],Table15[System-Owned Portion],E717,Table15[If Material Anything Other than "Lead" in Column E,Was Material Ever Previously Lead?],G717,Table15[Customer-Owned Portion],O717),Table15[Unique ID],0),0)))</f>
        <v>Non-lead</v>
      </c>
      <c r="X717"/>
    </row>
    <row r="718" spans="2:24" ht="30" x14ac:dyDescent="0.25">
      <c r="B718" s="145" t="s">
        <v>1123</v>
      </c>
      <c r="C718" s="31" t="s">
        <v>8536</v>
      </c>
      <c r="D718" s="31"/>
      <c r="E718" s="43" t="s">
        <v>52</v>
      </c>
      <c r="F718" s="42" t="s">
        <v>34</v>
      </c>
      <c r="G718" s="83" t="s">
        <v>34</v>
      </c>
      <c r="H718" s="168">
        <v>45043</v>
      </c>
      <c r="I718" s="31"/>
      <c r="J718" s="83" t="s">
        <v>188</v>
      </c>
      <c r="K718" s="31" t="s">
        <v>34</v>
      </c>
      <c r="L718" s="31"/>
      <c r="M718" s="168"/>
      <c r="N718" s="147"/>
      <c r="O718" s="43" t="s">
        <v>52</v>
      </c>
      <c r="P718" s="171">
        <v>45043</v>
      </c>
      <c r="Q718" s="31"/>
      <c r="R718" s="83" t="s">
        <v>188</v>
      </c>
      <c r="S718" s="31" t="s">
        <v>34</v>
      </c>
      <c r="T718" s="31"/>
      <c r="U718" s="168"/>
      <c r="V718" s="149"/>
      <c r="W718" s="140" t="str" cm="1">
        <f t="array" ref="W718">IF(SUM(LEN(B718:V718))=0,"",IF(OR(OR(ISBLANK(F718),SUM(LEN(C718),LEN(D718))=0),AND(NOT(E718="Unknown"),ISBLANK(J718)),AND(NOT(O718="Unknown"),ISBLANK(R718))),"Missing Information", INDEX(Table15[Entire Service Line Classification], MATCH(SUMIFS(Table15[Unique ID],Table15[System-Owned Portion],E718,Table15[If Material Anything Other than "Lead" in Column E,Was Material Ever Previously Lead?],G718,Table15[Customer-Owned Portion],O718),Table15[Unique ID],0),0)))</f>
        <v>Non-lead</v>
      </c>
      <c r="X718"/>
    </row>
    <row r="719" spans="2:24" ht="30" x14ac:dyDescent="0.25">
      <c r="B719" s="145" t="s">
        <v>1760</v>
      </c>
      <c r="C719" s="31" t="s">
        <v>9184</v>
      </c>
      <c r="D719" s="31"/>
      <c r="E719" s="43" t="s">
        <v>52</v>
      </c>
      <c r="F719" s="42" t="s">
        <v>34</v>
      </c>
      <c r="G719" s="83" t="s">
        <v>34</v>
      </c>
      <c r="H719" s="168">
        <v>45043</v>
      </c>
      <c r="I719" s="31"/>
      <c r="J719" s="83" t="s">
        <v>188</v>
      </c>
      <c r="K719" s="31" t="s">
        <v>34</v>
      </c>
      <c r="L719" s="31"/>
      <c r="M719" s="168"/>
      <c r="N719" s="147"/>
      <c r="O719" s="43" t="s">
        <v>52</v>
      </c>
      <c r="P719" s="171">
        <v>45043</v>
      </c>
      <c r="Q719" s="31"/>
      <c r="R719" s="83" t="s">
        <v>188</v>
      </c>
      <c r="S719" s="31" t="s">
        <v>34</v>
      </c>
      <c r="T719" s="31"/>
      <c r="U719" s="168"/>
      <c r="V719" s="149"/>
      <c r="W719" s="140" t="str" cm="1">
        <f t="array" ref="W719">IF(SUM(LEN(B719:V719))=0,"",IF(OR(OR(ISBLANK(F719),SUM(LEN(C719),LEN(D719))=0),AND(NOT(E719="Unknown"),ISBLANK(J719)),AND(NOT(O719="Unknown"),ISBLANK(R719))),"Missing Information", INDEX(Table15[Entire Service Line Classification], MATCH(SUMIFS(Table15[Unique ID],Table15[System-Owned Portion],E719,Table15[If Material Anything Other than "Lead" in Column E,Was Material Ever Previously Lead?],G719,Table15[Customer-Owned Portion],O719),Table15[Unique ID],0),0)))</f>
        <v>Non-lead</v>
      </c>
      <c r="X719"/>
    </row>
    <row r="720" spans="2:24" ht="30" x14ac:dyDescent="0.25">
      <c r="B720" s="145" t="s">
        <v>1763</v>
      </c>
      <c r="C720" s="31" t="s">
        <v>9187</v>
      </c>
      <c r="D720" s="31"/>
      <c r="E720" s="43" t="s">
        <v>52</v>
      </c>
      <c r="F720" s="42" t="s">
        <v>34</v>
      </c>
      <c r="G720" s="83" t="s">
        <v>34</v>
      </c>
      <c r="H720" s="168">
        <v>45043</v>
      </c>
      <c r="I720" s="31"/>
      <c r="J720" s="83" t="s">
        <v>188</v>
      </c>
      <c r="K720" s="31" t="s">
        <v>34</v>
      </c>
      <c r="L720" s="31"/>
      <c r="M720" s="168"/>
      <c r="N720" s="147"/>
      <c r="O720" s="43" t="s">
        <v>52</v>
      </c>
      <c r="P720" s="171">
        <v>45043</v>
      </c>
      <c r="Q720" s="31"/>
      <c r="R720" s="83" t="s">
        <v>188</v>
      </c>
      <c r="S720" s="31" t="s">
        <v>34</v>
      </c>
      <c r="T720" s="31"/>
      <c r="U720" s="168"/>
      <c r="V720" s="149"/>
      <c r="W720" s="140" t="str" cm="1">
        <f t="array" ref="W720">IF(SUM(LEN(B720:V720))=0,"",IF(OR(OR(ISBLANK(F720),SUM(LEN(C720),LEN(D720))=0),AND(NOT(E720="Unknown"),ISBLANK(J720)),AND(NOT(O720="Unknown"),ISBLANK(R720))),"Missing Information", INDEX(Table15[Entire Service Line Classification], MATCH(SUMIFS(Table15[Unique ID],Table15[System-Owned Portion],E720,Table15[If Material Anything Other than "Lead" in Column E,Was Material Ever Previously Lead?],G720,Table15[Customer-Owned Portion],O720),Table15[Unique ID],0),0)))</f>
        <v>Non-lead</v>
      </c>
      <c r="X720"/>
    </row>
    <row r="721" spans="2:24" ht="30" x14ac:dyDescent="0.25">
      <c r="B721" s="145" t="s">
        <v>5058</v>
      </c>
      <c r="C721" s="31" t="s">
        <v>12655</v>
      </c>
      <c r="D721" s="31"/>
      <c r="E721" s="43" t="s">
        <v>52</v>
      </c>
      <c r="F721" s="42" t="s">
        <v>34</v>
      </c>
      <c r="G721" s="83" t="s">
        <v>34</v>
      </c>
      <c r="H721" s="168">
        <v>45043</v>
      </c>
      <c r="I721" s="31"/>
      <c r="J721" s="83" t="s">
        <v>188</v>
      </c>
      <c r="K721" s="31" t="s">
        <v>34</v>
      </c>
      <c r="L721" s="31"/>
      <c r="M721" s="168"/>
      <c r="N721" s="147"/>
      <c r="O721" s="43" t="s">
        <v>52</v>
      </c>
      <c r="P721" s="171">
        <v>45043</v>
      </c>
      <c r="Q721" s="31"/>
      <c r="R721" s="83" t="s">
        <v>188</v>
      </c>
      <c r="S721" s="31" t="s">
        <v>34</v>
      </c>
      <c r="T721" s="31"/>
      <c r="U721" s="168"/>
      <c r="V721" s="149"/>
      <c r="W721" s="140" t="str" cm="1">
        <f t="array" ref="W721">IF(SUM(LEN(B721:V721))=0,"",IF(OR(OR(ISBLANK(F721),SUM(LEN(C721),LEN(D721))=0),AND(NOT(E721="Unknown"),ISBLANK(J721)),AND(NOT(O721="Unknown"),ISBLANK(R721))),"Missing Information", INDEX(Table15[Entire Service Line Classification], MATCH(SUMIFS(Table15[Unique ID],Table15[System-Owned Portion],E721,Table15[If Material Anything Other than "Lead" in Column E,Was Material Ever Previously Lead?],G721,Table15[Customer-Owned Portion],O721),Table15[Unique ID],0),0)))</f>
        <v>Non-lead</v>
      </c>
      <c r="X721"/>
    </row>
    <row r="722" spans="2:24" ht="30" x14ac:dyDescent="0.25">
      <c r="B722" s="145" t="s">
        <v>5059</v>
      </c>
      <c r="C722" s="31" t="s">
        <v>12656</v>
      </c>
      <c r="D722" s="31"/>
      <c r="E722" s="43" t="s">
        <v>52</v>
      </c>
      <c r="F722" s="42" t="s">
        <v>34</v>
      </c>
      <c r="G722" s="83" t="s">
        <v>34</v>
      </c>
      <c r="H722" s="168">
        <v>45043</v>
      </c>
      <c r="I722" s="31"/>
      <c r="J722" s="83" t="s">
        <v>188</v>
      </c>
      <c r="K722" s="31" t="s">
        <v>34</v>
      </c>
      <c r="L722" s="31"/>
      <c r="M722" s="168"/>
      <c r="N722" s="147"/>
      <c r="O722" s="43" t="s">
        <v>52</v>
      </c>
      <c r="P722" s="171">
        <v>45043</v>
      </c>
      <c r="Q722" s="31"/>
      <c r="R722" s="83" t="s">
        <v>188</v>
      </c>
      <c r="S722" s="31" t="s">
        <v>34</v>
      </c>
      <c r="T722" s="31"/>
      <c r="U722" s="168"/>
      <c r="V722" s="149"/>
      <c r="W722" s="140" t="str" cm="1">
        <f t="array" ref="W722">IF(SUM(LEN(B722:V722))=0,"",IF(OR(OR(ISBLANK(F722),SUM(LEN(C722),LEN(D722))=0),AND(NOT(E722="Unknown"),ISBLANK(J722)),AND(NOT(O722="Unknown"),ISBLANK(R722))),"Missing Information", INDEX(Table15[Entire Service Line Classification], MATCH(SUMIFS(Table15[Unique ID],Table15[System-Owned Portion],E722,Table15[If Material Anything Other than "Lead" in Column E,Was Material Ever Previously Lead?],G722,Table15[Customer-Owned Portion],O722),Table15[Unique ID],0),0)))</f>
        <v>Non-lead</v>
      </c>
      <c r="X722"/>
    </row>
    <row r="723" spans="2:24" ht="30" x14ac:dyDescent="0.25">
      <c r="B723" s="145" t="s">
        <v>5060</v>
      </c>
      <c r="C723" s="31" t="s">
        <v>12657</v>
      </c>
      <c r="D723" s="31"/>
      <c r="E723" s="43" t="s">
        <v>52</v>
      </c>
      <c r="F723" s="42" t="s">
        <v>34</v>
      </c>
      <c r="G723" s="83" t="s">
        <v>34</v>
      </c>
      <c r="H723" s="168">
        <v>45043</v>
      </c>
      <c r="I723" s="31"/>
      <c r="J723" s="83" t="s">
        <v>188</v>
      </c>
      <c r="K723" s="31" t="s">
        <v>34</v>
      </c>
      <c r="L723" s="31"/>
      <c r="M723" s="168"/>
      <c r="N723" s="147"/>
      <c r="O723" s="43" t="s">
        <v>52</v>
      </c>
      <c r="P723" s="171">
        <v>45043</v>
      </c>
      <c r="Q723" s="31"/>
      <c r="R723" s="83" t="s">
        <v>188</v>
      </c>
      <c r="S723" s="31" t="s">
        <v>34</v>
      </c>
      <c r="T723" s="31"/>
      <c r="U723" s="168"/>
      <c r="V723" s="149"/>
      <c r="W723" s="140" t="str" cm="1">
        <f t="array" ref="W723">IF(SUM(LEN(B723:V723))=0,"",IF(OR(OR(ISBLANK(F723),SUM(LEN(C723),LEN(D723))=0),AND(NOT(E723="Unknown"),ISBLANK(J723)),AND(NOT(O723="Unknown"),ISBLANK(R723))),"Missing Information", INDEX(Table15[Entire Service Line Classification], MATCH(SUMIFS(Table15[Unique ID],Table15[System-Owned Portion],E723,Table15[If Material Anything Other than "Lead" in Column E,Was Material Ever Previously Lead?],G723,Table15[Customer-Owned Portion],O723),Table15[Unique ID],0),0)))</f>
        <v>Non-lead</v>
      </c>
      <c r="X723"/>
    </row>
    <row r="724" spans="2:24" ht="30" x14ac:dyDescent="0.25">
      <c r="B724" s="145" t="s">
        <v>1438</v>
      </c>
      <c r="C724" s="31" t="s">
        <v>8851</v>
      </c>
      <c r="D724" s="31"/>
      <c r="E724" s="43" t="s">
        <v>52</v>
      </c>
      <c r="F724" s="42" t="s">
        <v>34</v>
      </c>
      <c r="G724" s="83" t="s">
        <v>34</v>
      </c>
      <c r="H724" s="168">
        <v>45042</v>
      </c>
      <c r="I724" s="31"/>
      <c r="J724" s="83" t="s">
        <v>188</v>
      </c>
      <c r="K724" s="31" t="s">
        <v>34</v>
      </c>
      <c r="L724" s="31"/>
      <c r="M724" s="168"/>
      <c r="N724" s="147"/>
      <c r="O724" s="43" t="s">
        <v>52</v>
      </c>
      <c r="P724" s="171">
        <v>45042</v>
      </c>
      <c r="Q724" s="31"/>
      <c r="R724" s="83" t="s">
        <v>188</v>
      </c>
      <c r="S724" s="31" t="s">
        <v>34</v>
      </c>
      <c r="T724" s="31"/>
      <c r="U724" s="168"/>
      <c r="V724" s="149"/>
      <c r="W724" s="140" t="str" cm="1">
        <f t="array" ref="W724">IF(SUM(LEN(B724:V724))=0,"",IF(OR(OR(ISBLANK(F724),SUM(LEN(C724),LEN(D724))=0),AND(NOT(E724="Unknown"),ISBLANK(J724)),AND(NOT(O724="Unknown"),ISBLANK(R724))),"Missing Information", INDEX(Table15[Entire Service Line Classification], MATCH(SUMIFS(Table15[Unique ID],Table15[System-Owned Portion],E724,Table15[If Material Anything Other than "Lead" in Column E,Was Material Ever Previously Lead?],G724,Table15[Customer-Owned Portion],O724),Table15[Unique ID],0),0)))</f>
        <v>Non-lead</v>
      </c>
      <c r="X724"/>
    </row>
    <row r="725" spans="2:24" ht="30" x14ac:dyDescent="0.25">
      <c r="B725" s="145" t="s">
        <v>1761</v>
      </c>
      <c r="C725" s="31" t="s">
        <v>9185</v>
      </c>
      <c r="D725" s="31"/>
      <c r="E725" s="43" t="s">
        <v>52</v>
      </c>
      <c r="F725" s="42" t="s">
        <v>34</v>
      </c>
      <c r="G725" s="83" t="s">
        <v>34</v>
      </c>
      <c r="H725" s="168">
        <v>45042</v>
      </c>
      <c r="I725" s="31"/>
      <c r="J725" s="83" t="s">
        <v>188</v>
      </c>
      <c r="K725" s="31" t="s">
        <v>34</v>
      </c>
      <c r="L725" s="31"/>
      <c r="M725" s="168"/>
      <c r="N725" s="147"/>
      <c r="O725" s="43" t="s">
        <v>52</v>
      </c>
      <c r="P725" s="171">
        <v>45042</v>
      </c>
      <c r="Q725" s="31"/>
      <c r="R725" s="83" t="s">
        <v>188</v>
      </c>
      <c r="S725" s="31" t="s">
        <v>34</v>
      </c>
      <c r="T725" s="31"/>
      <c r="U725" s="168"/>
      <c r="V725" s="149"/>
      <c r="W725" s="140" t="str" cm="1">
        <f t="array" ref="W725">IF(SUM(LEN(B725:V725))=0,"",IF(OR(OR(ISBLANK(F725),SUM(LEN(C725),LEN(D725))=0),AND(NOT(E725="Unknown"),ISBLANK(J725)),AND(NOT(O725="Unknown"),ISBLANK(R725))),"Missing Information", INDEX(Table15[Entire Service Line Classification], MATCH(SUMIFS(Table15[Unique ID],Table15[System-Owned Portion],E725,Table15[If Material Anything Other than "Lead" in Column E,Was Material Ever Previously Lead?],G725,Table15[Customer-Owned Portion],O725),Table15[Unique ID],0),0)))</f>
        <v>Non-lead</v>
      </c>
      <c r="X725"/>
    </row>
    <row r="726" spans="2:24" ht="30" x14ac:dyDescent="0.25">
      <c r="B726" s="145" t="s">
        <v>1762</v>
      </c>
      <c r="C726" s="31" t="s">
        <v>9186</v>
      </c>
      <c r="D726" s="31"/>
      <c r="E726" s="43" t="s">
        <v>52</v>
      </c>
      <c r="F726" s="42" t="s">
        <v>34</v>
      </c>
      <c r="G726" s="83" t="s">
        <v>34</v>
      </c>
      <c r="H726" s="168">
        <v>45042</v>
      </c>
      <c r="I726" s="31"/>
      <c r="J726" s="83" t="s">
        <v>188</v>
      </c>
      <c r="K726" s="31" t="s">
        <v>34</v>
      </c>
      <c r="L726" s="31"/>
      <c r="M726" s="168"/>
      <c r="N726" s="147"/>
      <c r="O726" s="43" t="s">
        <v>52</v>
      </c>
      <c r="P726" s="171">
        <v>45042</v>
      </c>
      <c r="Q726" s="31"/>
      <c r="R726" s="83" t="s">
        <v>188</v>
      </c>
      <c r="S726" s="31" t="s">
        <v>34</v>
      </c>
      <c r="T726" s="31"/>
      <c r="U726" s="168"/>
      <c r="V726" s="149"/>
      <c r="W726" s="140" t="str" cm="1">
        <f t="array" ref="W726">IF(SUM(LEN(B726:V726))=0,"",IF(OR(OR(ISBLANK(F726),SUM(LEN(C726),LEN(D726))=0),AND(NOT(E726="Unknown"),ISBLANK(J726)),AND(NOT(O726="Unknown"),ISBLANK(R726))),"Missing Information", INDEX(Table15[Entire Service Line Classification], MATCH(SUMIFS(Table15[Unique ID],Table15[System-Owned Portion],E726,Table15[If Material Anything Other than "Lead" in Column E,Was Material Ever Previously Lead?],G726,Table15[Customer-Owned Portion],O726),Table15[Unique ID],0),0)))</f>
        <v>Non-lead</v>
      </c>
      <c r="X726"/>
    </row>
    <row r="727" spans="2:24" ht="30" x14ac:dyDescent="0.25">
      <c r="B727" s="145" t="s">
        <v>2021</v>
      </c>
      <c r="C727" s="31" t="s">
        <v>9453</v>
      </c>
      <c r="D727" s="31"/>
      <c r="E727" s="43" t="s">
        <v>52</v>
      </c>
      <c r="F727" s="42" t="s">
        <v>34</v>
      </c>
      <c r="G727" s="83" t="s">
        <v>34</v>
      </c>
      <c r="H727" s="168">
        <v>45042</v>
      </c>
      <c r="I727" s="31"/>
      <c r="J727" s="83" t="s">
        <v>188</v>
      </c>
      <c r="K727" s="31" t="s">
        <v>34</v>
      </c>
      <c r="L727" s="31"/>
      <c r="M727" s="168"/>
      <c r="N727" s="147"/>
      <c r="O727" s="43" t="s">
        <v>52</v>
      </c>
      <c r="P727" s="171">
        <v>45042</v>
      </c>
      <c r="Q727" s="31"/>
      <c r="R727" s="83" t="s">
        <v>188</v>
      </c>
      <c r="S727" s="31" t="s">
        <v>34</v>
      </c>
      <c r="T727" s="31"/>
      <c r="U727" s="168"/>
      <c r="V727" s="149"/>
      <c r="W727" s="140" t="str" cm="1">
        <f t="array" ref="W727">IF(SUM(LEN(B727:V727))=0,"",IF(OR(OR(ISBLANK(F727),SUM(LEN(C727),LEN(D727))=0),AND(NOT(E727="Unknown"),ISBLANK(J727)),AND(NOT(O727="Unknown"),ISBLANK(R727))),"Missing Information", INDEX(Table15[Entire Service Line Classification], MATCH(SUMIFS(Table15[Unique ID],Table15[System-Owned Portion],E727,Table15[If Material Anything Other than "Lead" in Column E,Was Material Ever Previously Lead?],G727,Table15[Customer-Owned Portion],O727),Table15[Unique ID],0),0)))</f>
        <v>Non-lead</v>
      </c>
      <c r="X727"/>
    </row>
    <row r="728" spans="2:24" ht="30" x14ac:dyDescent="0.25">
      <c r="B728" s="145" t="s">
        <v>2527</v>
      </c>
      <c r="C728" s="31" t="s">
        <v>9959</v>
      </c>
      <c r="D728" s="31"/>
      <c r="E728" s="43" t="s">
        <v>52</v>
      </c>
      <c r="F728" s="42" t="s">
        <v>34</v>
      </c>
      <c r="G728" s="83" t="s">
        <v>34</v>
      </c>
      <c r="H728" s="168">
        <v>45042</v>
      </c>
      <c r="I728" s="31"/>
      <c r="J728" s="83" t="s">
        <v>188</v>
      </c>
      <c r="K728" s="31" t="s">
        <v>34</v>
      </c>
      <c r="L728" s="31"/>
      <c r="M728" s="168"/>
      <c r="N728" s="147"/>
      <c r="O728" s="43" t="s">
        <v>52</v>
      </c>
      <c r="P728" s="171">
        <v>45042</v>
      </c>
      <c r="Q728" s="31"/>
      <c r="R728" s="83" t="s">
        <v>188</v>
      </c>
      <c r="S728" s="31" t="s">
        <v>34</v>
      </c>
      <c r="T728" s="31"/>
      <c r="U728" s="168"/>
      <c r="V728" s="149"/>
      <c r="W728" s="140" t="str" cm="1">
        <f t="array" ref="W728">IF(SUM(LEN(B728:V728))=0,"",IF(OR(OR(ISBLANK(F728),SUM(LEN(C728),LEN(D728))=0),AND(NOT(E728="Unknown"),ISBLANK(J728)),AND(NOT(O728="Unknown"),ISBLANK(R728))),"Missing Information", INDEX(Table15[Entire Service Line Classification], MATCH(SUMIFS(Table15[Unique ID],Table15[System-Owned Portion],E728,Table15[If Material Anything Other than "Lead" in Column E,Was Material Ever Previously Lead?],G728,Table15[Customer-Owned Portion],O728),Table15[Unique ID],0),0)))</f>
        <v>Non-lead</v>
      </c>
      <c r="X728"/>
    </row>
    <row r="729" spans="2:24" ht="30" x14ac:dyDescent="0.25">
      <c r="B729" s="145" t="s">
        <v>2528</v>
      </c>
      <c r="C729" s="31" t="s">
        <v>9960</v>
      </c>
      <c r="D729" s="31"/>
      <c r="E729" s="43" t="s">
        <v>52</v>
      </c>
      <c r="F729" s="42" t="s">
        <v>34</v>
      </c>
      <c r="G729" s="83" t="s">
        <v>34</v>
      </c>
      <c r="H729" s="168">
        <v>45042</v>
      </c>
      <c r="I729" s="31"/>
      <c r="J729" s="83" t="s">
        <v>188</v>
      </c>
      <c r="K729" s="31" t="s">
        <v>34</v>
      </c>
      <c r="L729" s="31"/>
      <c r="M729" s="168"/>
      <c r="N729" s="147"/>
      <c r="O729" s="43" t="s">
        <v>52</v>
      </c>
      <c r="P729" s="171">
        <v>45042</v>
      </c>
      <c r="Q729" s="31"/>
      <c r="R729" s="83" t="s">
        <v>188</v>
      </c>
      <c r="S729" s="31" t="s">
        <v>34</v>
      </c>
      <c r="T729" s="31"/>
      <c r="U729" s="168"/>
      <c r="V729" s="149"/>
      <c r="W729" s="140" t="str" cm="1">
        <f t="array" ref="W729">IF(SUM(LEN(B729:V729))=0,"",IF(OR(OR(ISBLANK(F729),SUM(LEN(C729),LEN(D729))=0),AND(NOT(E729="Unknown"),ISBLANK(J729)),AND(NOT(O729="Unknown"),ISBLANK(R729))),"Missing Information", INDEX(Table15[Entire Service Line Classification], MATCH(SUMIFS(Table15[Unique ID],Table15[System-Owned Portion],E729,Table15[If Material Anything Other than "Lead" in Column E,Was Material Ever Previously Lead?],G729,Table15[Customer-Owned Portion],O729),Table15[Unique ID],0),0)))</f>
        <v>Non-lead</v>
      </c>
      <c r="X729"/>
    </row>
    <row r="730" spans="2:24" ht="30" x14ac:dyDescent="0.25">
      <c r="B730" s="145" t="s">
        <v>6439</v>
      </c>
      <c r="C730" s="31" t="s">
        <v>14043</v>
      </c>
      <c r="D730" s="31"/>
      <c r="E730" s="43" t="s">
        <v>52</v>
      </c>
      <c r="F730" s="42" t="s">
        <v>34</v>
      </c>
      <c r="G730" s="83" t="s">
        <v>34</v>
      </c>
      <c r="H730" s="168">
        <v>45042</v>
      </c>
      <c r="I730" s="31"/>
      <c r="J730" s="83" t="s">
        <v>188</v>
      </c>
      <c r="K730" s="31" t="s">
        <v>34</v>
      </c>
      <c r="L730" s="31"/>
      <c r="M730" s="168"/>
      <c r="N730" s="147"/>
      <c r="O730" s="43" t="s">
        <v>52</v>
      </c>
      <c r="P730" s="171">
        <v>45042</v>
      </c>
      <c r="Q730" s="31"/>
      <c r="R730" s="83" t="s">
        <v>188</v>
      </c>
      <c r="S730" s="31" t="s">
        <v>34</v>
      </c>
      <c r="T730" s="31"/>
      <c r="U730" s="168"/>
      <c r="V730" s="149"/>
      <c r="W730" s="140" t="str" cm="1">
        <f t="array" ref="W730">IF(SUM(LEN(B730:V730))=0,"",IF(OR(OR(ISBLANK(F730),SUM(LEN(C730),LEN(D730))=0),AND(NOT(E730="Unknown"),ISBLANK(J730)),AND(NOT(O730="Unknown"),ISBLANK(R730))),"Missing Information", INDEX(Table15[Entire Service Line Classification], MATCH(SUMIFS(Table15[Unique ID],Table15[System-Owned Portion],E730,Table15[If Material Anything Other than "Lead" in Column E,Was Material Ever Previously Lead?],G730,Table15[Customer-Owned Portion],O730),Table15[Unique ID],0),0)))</f>
        <v>Non-lead</v>
      </c>
      <c r="X730"/>
    </row>
    <row r="731" spans="2:24" ht="30" x14ac:dyDescent="0.25">
      <c r="B731" s="145" t="s">
        <v>7335</v>
      </c>
      <c r="C731" s="31" t="s">
        <v>14959</v>
      </c>
      <c r="D731" s="31"/>
      <c r="E731" s="43" t="s">
        <v>52</v>
      </c>
      <c r="F731" s="42" t="s">
        <v>34</v>
      </c>
      <c r="G731" s="83" t="s">
        <v>34</v>
      </c>
      <c r="H731" s="168">
        <v>45042</v>
      </c>
      <c r="I731" s="31"/>
      <c r="J731" s="83" t="s">
        <v>188</v>
      </c>
      <c r="K731" s="31" t="s">
        <v>34</v>
      </c>
      <c r="L731" s="31"/>
      <c r="M731" s="168"/>
      <c r="N731" s="147"/>
      <c r="O731" s="43" t="s">
        <v>52</v>
      </c>
      <c r="P731" s="171">
        <v>45042</v>
      </c>
      <c r="Q731" s="31"/>
      <c r="R731" s="83" t="s">
        <v>188</v>
      </c>
      <c r="S731" s="31" t="s">
        <v>34</v>
      </c>
      <c r="T731" s="31"/>
      <c r="U731" s="168"/>
      <c r="V731" s="149"/>
      <c r="W731" s="140" t="str" cm="1">
        <f t="array" ref="W731">IF(SUM(LEN(B731:V731))=0,"",IF(OR(OR(ISBLANK(F731),SUM(LEN(C731),LEN(D731))=0),AND(NOT(E731="Unknown"),ISBLANK(J731)),AND(NOT(O731="Unknown"),ISBLANK(R731))),"Missing Information", INDEX(Table15[Entire Service Line Classification], MATCH(SUMIFS(Table15[Unique ID],Table15[System-Owned Portion],E731,Table15[If Material Anything Other than "Lead" in Column E,Was Material Ever Previously Lead?],G731,Table15[Customer-Owned Portion],O731),Table15[Unique ID],0),0)))</f>
        <v>Non-lead</v>
      </c>
      <c r="X731"/>
    </row>
    <row r="732" spans="2:24" ht="30" x14ac:dyDescent="0.25">
      <c r="B732" s="145" t="s">
        <v>7336</v>
      </c>
      <c r="C732" s="31" t="s">
        <v>14960</v>
      </c>
      <c r="D732" s="31"/>
      <c r="E732" s="43" t="s">
        <v>52</v>
      </c>
      <c r="F732" s="42" t="s">
        <v>34</v>
      </c>
      <c r="G732" s="83" t="s">
        <v>34</v>
      </c>
      <c r="H732" s="168">
        <v>45042</v>
      </c>
      <c r="I732" s="31"/>
      <c r="J732" s="83" t="s">
        <v>188</v>
      </c>
      <c r="K732" s="31" t="s">
        <v>34</v>
      </c>
      <c r="L732" s="31"/>
      <c r="M732" s="168"/>
      <c r="N732" s="147"/>
      <c r="O732" s="43" t="s">
        <v>52</v>
      </c>
      <c r="P732" s="171">
        <v>45042</v>
      </c>
      <c r="Q732" s="31"/>
      <c r="R732" s="83" t="s">
        <v>188</v>
      </c>
      <c r="S732" s="31" t="s">
        <v>34</v>
      </c>
      <c r="T732" s="31"/>
      <c r="U732" s="168"/>
      <c r="V732" s="149"/>
      <c r="W732" s="140" t="str" cm="1">
        <f t="array" ref="W732">IF(SUM(LEN(B732:V732))=0,"",IF(OR(OR(ISBLANK(F732),SUM(LEN(C732),LEN(D732))=0),AND(NOT(E732="Unknown"),ISBLANK(J732)),AND(NOT(O732="Unknown"),ISBLANK(R732))),"Missing Information", INDEX(Table15[Entire Service Line Classification], MATCH(SUMIFS(Table15[Unique ID],Table15[System-Owned Portion],E732,Table15[If Material Anything Other than "Lead" in Column E,Was Material Ever Previously Lead?],G732,Table15[Customer-Owned Portion],O732),Table15[Unique ID],0),0)))</f>
        <v>Non-lead</v>
      </c>
      <c r="X732"/>
    </row>
    <row r="733" spans="2:24" ht="30" x14ac:dyDescent="0.25">
      <c r="B733" s="145" t="s">
        <v>7337</v>
      </c>
      <c r="C733" s="31" t="s">
        <v>14961</v>
      </c>
      <c r="D733" s="31"/>
      <c r="E733" s="43" t="s">
        <v>52</v>
      </c>
      <c r="F733" s="42" t="s">
        <v>34</v>
      </c>
      <c r="G733" s="83" t="s">
        <v>34</v>
      </c>
      <c r="H733" s="168">
        <v>45042</v>
      </c>
      <c r="I733" s="31"/>
      <c r="J733" s="83" t="s">
        <v>188</v>
      </c>
      <c r="K733" s="31" t="s">
        <v>34</v>
      </c>
      <c r="L733" s="31"/>
      <c r="M733" s="168"/>
      <c r="N733" s="147"/>
      <c r="O733" s="43" t="s">
        <v>52</v>
      </c>
      <c r="P733" s="171">
        <v>45042</v>
      </c>
      <c r="Q733" s="31"/>
      <c r="R733" s="83" t="s">
        <v>188</v>
      </c>
      <c r="S733" s="31" t="s">
        <v>34</v>
      </c>
      <c r="T733" s="31"/>
      <c r="U733" s="168"/>
      <c r="V733" s="149"/>
      <c r="W733" s="140" t="str" cm="1">
        <f t="array" ref="W733">IF(SUM(LEN(B733:V733))=0,"",IF(OR(OR(ISBLANK(F733),SUM(LEN(C733),LEN(D733))=0),AND(NOT(E733="Unknown"),ISBLANK(J733)),AND(NOT(O733="Unknown"),ISBLANK(R733))),"Missing Information", INDEX(Table15[Entire Service Line Classification], MATCH(SUMIFS(Table15[Unique ID],Table15[System-Owned Portion],E733,Table15[If Material Anything Other than "Lead" in Column E,Was Material Ever Previously Lead?],G733,Table15[Customer-Owned Portion],O733),Table15[Unique ID],0),0)))</f>
        <v>Non-lead</v>
      </c>
      <c r="X733"/>
    </row>
    <row r="734" spans="2:24" ht="30" x14ac:dyDescent="0.25">
      <c r="B734" s="145" t="s">
        <v>7345</v>
      </c>
      <c r="C734" s="31" t="s">
        <v>14969</v>
      </c>
      <c r="D734" s="31"/>
      <c r="E734" s="43" t="s">
        <v>52</v>
      </c>
      <c r="F734" s="42" t="s">
        <v>34</v>
      </c>
      <c r="G734" s="83" t="s">
        <v>34</v>
      </c>
      <c r="H734" s="168">
        <v>45040</v>
      </c>
      <c r="I734" s="31"/>
      <c r="J734" s="83" t="s">
        <v>188</v>
      </c>
      <c r="K734" s="31" t="s">
        <v>34</v>
      </c>
      <c r="L734" s="31"/>
      <c r="M734" s="168"/>
      <c r="N734" s="147"/>
      <c r="O734" s="43" t="s">
        <v>52</v>
      </c>
      <c r="P734" s="171">
        <v>45040</v>
      </c>
      <c r="Q734" s="31"/>
      <c r="R734" s="83" t="s">
        <v>188</v>
      </c>
      <c r="S734" s="31" t="s">
        <v>34</v>
      </c>
      <c r="T734" s="31"/>
      <c r="U734" s="168"/>
      <c r="V734" s="149"/>
      <c r="W734" s="140" t="str" cm="1">
        <f t="array" ref="W734">IF(SUM(LEN(B734:V734))=0,"",IF(OR(OR(ISBLANK(F734),SUM(LEN(C734),LEN(D734))=0),AND(NOT(E734="Unknown"),ISBLANK(J734)),AND(NOT(O734="Unknown"),ISBLANK(R734))),"Missing Information", INDEX(Table15[Entire Service Line Classification], MATCH(SUMIFS(Table15[Unique ID],Table15[System-Owned Portion],E734,Table15[If Material Anything Other than "Lead" in Column E,Was Material Ever Previously Lead?],G734,Table15[Customer-Owned Portion],O734),Table15[Unique ID],0),0)))</f>
        <v>Non-lead</v>
      </c>
      <c r="X734"/>
    </row>
    <row r="735" spans="2:24" ht="30" x14ac:dyDescent="0.25">
      <c r="B735" s="145" t="s">
        <v>7353</v>
      </c>
      <c r="C735" s="31" t="s">
        <v>14977</v>
      </c>
      <c r="D735" s="31"/>
      <c r="E735" s="43" t="s">
        <v>52</v>
      </c>
      <c r="F735" s="42" t="s">
        <v>34</v>
      </c>
      <c r="G735" s="83" t="s">
        <v>34</v>
      </c>
      <c r="H735" s="168">
        <v>45040</v>
      </c>
      <c r="I735" s="31"/>
      <c r="J735" s="83" t="s">
        <v>188</v>
      </c>
      <c r="K735" s="31" t="s">
        <v>34</v>
      </c>
      <c r="L735" s="31"/>
      <c r="M735" s="168"/>
      <c r="N735" s="147"/>
      <c r="O735" s="43" t="s">
        <v>52</v>
      </c>
      <c r="P735" s="171">
        <v>45040</v>
      </c>
      <c r="Q735" s="31"/>
      <c r="R735" s="83" t="s">
        <v>188</v>
      </c>
      <c r="S735" s="31" t="s">
        <v>34</v>
      </c>
      <c r="T735" s="31"/>
      <c r="U735" s="168"/>
      <c r="V735" s="149"/>
      <c r="W735" s="140" t="str" cm="1">
        <f t="array" ref="W735">IF(SUM(LEN(B735:V735))=0,"",IF(OR(OR(ISBLANK(F735),SUM(LEN(C735),LEN(D735))=0),AND(NOT(E735="Unknown"),ISBLANK(J735)),AND(NOT(O735="Unknown"),ISBLANK(R735))),"Missing Information", INDEX(Table15[Entire Service Line Classification], MATCH(SUMIFS(Table15[Unique ID],Table15[System-Owned Portion],E735,Table15[If Material Anything Other than "Lead" in Column E,Was Material Ever Previously Lead?],G735,Table15[Customer-Owned Portion],O735),Table15[Unique ID],0),0)))</f>
        <v>Non-lead</v>
      </c>
      <c r="X735"/>
    </row>
    <row r="736" spans="2:24" ht="30" x14ac:dyDescent="0.25">
      <c r="B736" s="145" t="s">
        <v>3890</v>
      </c>
      <c r="C736" s="31" t="s">
        <v>11374</v>
      </c>
      <c r="D736" s="31"/>
      <c r="E736" s="43" t="s">
        <v>52</v>
      </c>
      <c r="F736" s="42" t="s">
        <v>34</v>
      </c>
      <c r="G736" s="83" t="s">
        <v>34</v>
      </c>
      <c r="H736" s="168">
        <v>45030</v>
      </c>
      <c r="I736" s="31"/>
      <c r="J736" s="83" t="s">
        <v>188</v>
      </c>
      <c r="K736" s="31" t="s">
        <v>34</v>
      </c>
      <c r="L736" s="31"/>
      <c r="M736" s="168"/>
      <c r="N736" s="147"/>
      <c r="O736" s="43" t="s">
        <v>52</v>
      </c>
      <c r="P736" s="171">
        <v>45030</v>
      </c>
      <c r="Q736" s="31"/>
      <c r="R736" s="83" t="s">
        <v>188</v>
      </c>
      <c r="S736" s="31" t="s">
        <v>34</v>
      </c>
      <c r="T736" s="31"/>
      <c r="U736" s="168"/>
      <c r="V736" s="149"/>
      <c r="W736" s="140" t="str" cm="1">
        <f t="array" ref="W736">IF(SUM(LEN(B736:V736))=0,"",IF(OR(OR(ISBLANK(F736),SUM(LEN(C736),LEN(D736))=0),AND(NOT(E736="Unknown"),ISBLANK(J736)),AND(NOT(O736="Unknown"),ISBLANK(R736))),"Missing Information", INDEX(Table15[Entire Service Line Classification], MATCH(SUMIFS(Table15[Unique ID],Table15[System-Owned Portion],E736,Table15[If Material Anything Other than "Lead" in Column E,Was Material Ever Previously Lead?],G736,Table15[Customer-Owned Portion],O736),Table15[Unique ID],0),0)))</f>
        <v>Non-lead</v>
      </c>
      <c r="X736"/>
    </row>
    <row r="737" spans="2:24" ht="30" x14ac:dyDescent="0.25">
      <c r="B737" s="145" t="s">
        <v>3919</v>
      </c>
      <c r="C737" s="31" t="s">
        <v>11403</v>
      </c>
      <c r="D737" s="31"/>
      <c r="E737" s="43" t="s">
        <v>52</v>
      </c>
      <c r="F737" s="42" t="s">
        <v>34</v>
      </c>
      <c r="G737" s="83" t="s">
        <v>34</v>
      </c>
      <c r="H737" s="168">
        <v>45030</v>
      </c>
      <c r="I737" s="31"/>
      <c r="J737" s="83" t="s">
        <v>188</v>
      </c>
      <c r="K737" s="31" t="s">
        <v>34</v>
      </c>
      <c r="L737" s="31"/>
      <c r="M737" s="168"/>
      <c r="N737" s="147"/>
      <c r="O737" s="43" t="s">
        <v>52</v>
      </c>
      <c r="P737" s="171">
        <v>45030</v>
      </c>
      <c r="Q737" s="31"/>
      <c r="R737" s="83" t="s">
        <v>188</v>
      </c>
      <c r="S737" s="31" t="s">
        <v>34</v>
      </c>
      <c r="T737" s="31"/>
      <c r="U737" s="168"/>
      <c r="V737" s="149"/>
      <c r="W737" s="140" t="str" cm="1">
        <f t="array" ref="W737">IF(SUM(LEN(B737:V737))=0,"",IF(OR(OR(ISBLANK(F737),SUM(LEN(C737),LEN(D737))=0),AND(NOT(E737="Unknown"),ISBLANK(J737)),AND(NOT(O737="Unknown"),ISBLANK(R737))),"Missing Information", INDEX(Table15[Entire Service Line Classification], MATCH(SUMIFS(Table15[Unique ID],Table15[System-Owned Portion],E737,Table15[If Material Anything Other than "Lead" in Column E,Was Material Ever Previously Lead?],G737,Table15[Customer-Owned Portion],O737),Table15[Unique ID],0),0)))</f>
        <v>Non-lead</v>
      </c>
      <c r="X737"/>
    </row>
    <row r="738" spans="2:24" ht="30" x14ac:dyDescent="0.25">
      <c r="B738" s="145" t="s">
        <v>4101</v>
      </c>
      <c r="C738" s="31" t="s">
        <v>11682</v>
      </c>
      <c r="D738" s="31"/>
      <c r="E738" s="43" t="s">
        <v>52</v>
      </c>
      <c r="F738" s="42" t="s">
        <v>34</v>
      </c>
      <c r="G738" s="83" t="s">
        <v>34</v>
      </c>
      <c r="H738" s="168">
        <v>45023</v>
      </c>
      <c r="I738" s="31"/>
      <c r="J738" s="83" t="s">
        <v>188</v>
      </c>
      <c r="K738" s="31" t="s">
        <v>34</v>
      </c>
      <c r="L738" s="31"/>
      <c r="M738" s="168"/>
      <c r="N738" s="147"/>
      <c r="O738" s="43" t="s">
        <v>52</v>
      </c>
      <c r="P738" s="171">
        <v>45023</v>
      </c>
      <c r="Q738" s="31"/>
      <c r="R738" s="83" t="s">
        <v>188</v>
      </c>
      <c r="S738" s="31" t="s">
        <v>34</v>
      </c>
      <c r="T738" s="31"/>
      <c r="U738" s="168"/>
      <c r="V738" s="149"/>
      <c r="W738" s="140" t="str" cm="1">
        <f t="array" ref="W738">IF(SUM(LEN(B738:V738))=0,"",IF(OR(OR(ISBLANK(F738),SUM(LEN(C738),LEN(D738))=0),AND(NOT(E738="Unknown"),ISBLANK(J738)),AND(NOT(O738="Unknown"),ISBLANK(R738))),"Missing Information", INDEX(Table15[Entire Service Line Classification], MATCH(SUMIFS(Table15[Unique ID],Table15[System-Owned Portion],E738,Table15[If Material Anything Other than "Lead" in Column E,Was Material Ever Previously Lead?],G738,Table15[Customer-Owned Portion],O738),Table15[Unique ID],0),0)))</f>
        <v>Non-lead</v>
      </c>
      <c r="X738"/>
    </row>
    <row r="739" spans="2:24" ht="30" x14ac:dyDescent="0.25">
      <c r="B739" s="145" t="s">
        <v>4102</v>
      </c>
      <c r="C739" s="31" t="s">
        <v>11683</v>
      </c>
      <c r="D739" s="31"/>
      <c r="E739" s="43" t="s">
        <v>52</v>
      </c>
      <c r="F739" s="42" t="s">
        <v>34</v>
      </c>
      <c r="G739" s="83" t="s">
        <v>34</v>
      </c>
      <c r="H739" s="168">
        <v>45023</v>
      </c>
      <c r="I739" s="31"/>
      <c r="J739" s="83" t="s">
        <v>188</v>
      </c>
      <c r="K739" s="31" t="s">
        <v>34</v>
      </c>
      <c r="L739" s="31"/>
      <c r="M739" s="168"/>
      <c r="N739" s="147"/>
      <c r="O739" s="43" t="s">
        <v>52</v>
      </c>
      <c r="P739" s="171">
        <v>45023</v>
      </c>
      <c r="Q739" s="31"/>
      <c r="R739" s="83" t="s">
        <v>188</v>
      </c>
      <c r="S739" s="31" t="s">
        <v>34</v>
      </c>
      <c r="T739" s="31"/>
      <c r="U739" s="168"/>
      <c r="V739" s="149"/>
      <c r="W739" s="140" t="str" cm="1">
        <f t="array" ref="W739">IF(SUM(LEN(B739:V739))=0,"",IF(OR(OR(ISBLANK(F739),SUM(LEN(C739),LEN(D739))=0),AND(NOT(E739="Unknown"),ISBLANK(J739)),AND(NOT(O739="Unknown"),ISBLANK(R739))),"Missing Information", INDEX(Table15[Entire Service Line Classification], MATCH(SUMIFS(Table15[Unique ID],Table15[System-Owned Portion],E739,Table15[If Material Anything Other than "Lead" in Column E,Was Material Ever Previously Lead?],G739,Table15[Customer-Owned Portion],O739),Table15[Unique ID],0),0)))</f>
        <v>Non-lead</v>
      </c>
      <c r="X739"/>
    </row>
    <row r="740" spans="2:24" ht="30" x14ac:dyDescent="0.25">
      <c r="B740" s="145" t="s">
        <v>4103</v>
      </c>
      <c r="C740" s="31" t="s">
        <v>11684</v>
      </c>
      <c r="D740" s="31"/>
      <c r="E740" s="43" t="s">
        <v>52</v>
      </c>
      <c r="F740" s="42" t="s">
        <v>34</v>
      </c>
      <c r="G740" s="83" t="s">
        <v>34</v>
      </c>
      <c r="H740" s="168">
        <v>45023</v>
      </c>
      <c r="I740" s="31"/>
      <c r="J740" s="83" t="s">
        <v>188</v>
      </c>
      <c r="K740" s="31" t="s">
        <v>34</v>
      </c>
      <c r="L740" s="31"/>
      <c r="M740" s="168"/>
      <c r="N740" s="147"/>
      <c r="O740" s="43" t="s">
        <v>52</v>
      </c>
      <c r="P740" s="171">
        <v>45023</v>
      </c>
      <c r="Q740" s="31"/>
      <c r="R740" s="83" t="s">
        <v>188</v>
      </c>
      <c r="S740" s="31" t="s">
        <v>34</v>
      </c>
      <c r="T740" s="31"/>
      <c r="U740" s="168"/>
      <c r="V740" s="149"/>
      <c r="W740" s="140" t="str" cm="1">
        <f t="array" ref="W740">IF(SUM(LEN(B740:V740))=0,"",IF(OR(OR(ISBLANK(F740),SUM(LEN(C740),LEN(D740))=0),AND(NOT(E740="Unknown"),ISBLANK(J740)),AND(NOT(O740="Unknown"),ISBLANK(R740))),"Missing Information", INDEX(Table15[Entire Service Line Classification], MATCH(SUMIFS(Table15[Unique ID],Table15[System-Owned Portion],E740,Table15[If Material Anything Other than "Lead" in Column E,Was Material Ever Previously Lead?],G740,Table15[Customer-Owned Portion],O740),Table15[Unique ID],0),0)))</f>
        <v>Non-lead</v>
      </c>
      <c r="X740"/>
    </row>
    <row r="741" spans="2:24" ht="30" x14ac:dyDescent="0.25">
      <c r="B741" s="145" t="s">
        <v>4104</v>
      </c>
      <c r="C741" s="31" t="s">
        <v>11685</v>
      </c>
      <c r="D741" s="31"/>
      <c r="E741" s="43" t="s">
        <v>52</v>
      </c>
      <c r="F741" s="42" t="s">
        <v>34</v>
      </c>
      <c r="G741" s="83" t="s">
        <v>34</v>
      </c>
      <c r="H741" s="168">
        <v>45023</v>
      </c>
      <c r="I741" s="31"/>
      <c r="J741" s="83" t="s">
        <v>188</v>
      </c>
      <c r="K741" s="31" t="s">
        <v>34</v>
      </c>
      <c r="L741" s="31"/>
      <c r="M741" s="168"/>
      <c r="N741" s="147"/>
      <c r="O741" s="43" t="s">
        <v>52</v>
      </c>
      <c r="P741" s="171">
        <v>45023</v>
      </c>
      <c r="Q741" s="31"/>
      <c r="R741" s="83" t="s">
        <v>188</v>
      </c>
      <c r="S741" s="31" t="s">
        <v>34</v>
      </c>
      <c r="T741" s="31"/>
      <c r="U741" s="168"/>
      <c r="V741" s="149"/>
      <c r="W741" s="140" t="str" cm="1">
        <f t="array" ref="W741">IF(SUM(LEN(B741:V741))=0,"",IF(OR(OR(ISBLANK(F741),SUM(LEN(C741),LEN(D741))=0),AND(NOT(E741="Unknown"),ISBLANK(J741)),AND(NOT(O741="Unknown"),ISBLANK(R741))),"Missing Information", INDEX(Table15[Entire Service Line Classification], MATCH(SUMIFS(Table15[Unique ID],Table15[System-Owned Portion],E741,Table15[If Material Anything Other than "Lead" in Column E,Was Material Ever Previously Lead?],G741,Table15[Customer-Owned Portion],O741),Table15[Unique ID],0),0)))</f>
        <v>Non-lead</v>
      </c>
      <c r="X741"/>
    </row>
    <row r="742" spans="2:24" ht="30" x14ac:dyDescent="0.25">
      <c r="B742" s="145" t="s">
        <v>4112</v>
      </c>
      <c r="C742" s="31" t="s">
        <v>11693</v>
      </c>
      <c r="D742" s="31"/>
      <c r="E742" s="43" t="s">
        <v>52</v>
      </c>
      <c r="F742" s="42" t="s">
        <v>34</v>
      </c>
      <c r="G742" s="83" t="s">
        <v>34</v>
      </c>
      <c r="H742" s="168">
        <v>45023</v>
      </c>
      <c r="I742" s="31"/>
      <c r="J742" s="83" t="s">
        <v>188</v>
      </c>
      <c r="K742" s="31" t="s">
        <v>34</v>
      </c>
      <c r="L742" s="31"/>
      <c r="M742" s="168"/>
      <c r="N742" s="147"/>
      <c r="O742" s="43" t="s">
        <v>52</v>
      </c>
      <c r="P742" s="171">
        <v>45023</v>
      </c>
      <c r="Q742" s="31"/>
      <c r="R742" s="83" t="s">
        <v>188</v>
      </c>
      <c r="S742" s="31" t="s">
        <v>34</v>
      </c>
      <c r="T742" s="31"/>
      <c r="U742" s="168"/>
      <c r="V742" s="149"/>
      <c r="W742" s="140" t="str" cm="1">
        <f t="array" ref="W742">IF(SUM(LEN(B742:V742))=0,"",IF(OR(OR(ISBLANK(F742),SUM(LEN(C742),LEN(D742))=0),AND(NOT(E742="Unknown"),ISBLANK(J742)),AND(NOT(O742="Unknown"),ISBLANK(R742))),"Missing Information", INDEX(Table15[Entire Service Line Classification], MATCH(SUMIFS(Table15[Unique ID],Table15[System-Owned Portion],E742,Table15[If Material Anything Other than "Lead" in Column E,Was Material Ever Previously Lead?],G742,Table15[Customer-Owned Portion],O742),Table15[Unique ID],0),0)))</f>
        <v>Non-lead</v>
      </c>
      <c r="X742"/>
    </row>
    <row r="743" spans="2:24" ht="30" x14ac:dyDescent="0.25">
      <c r="B743" s="145" t="s">
        <v>4113</v>
      </c>
      <c r="C743" s="31" t="s">
        <v>11694</v>
      </c>
      <c r="D743" s="31"/>
      <c r="E743" s="43" t="s">
        <v>52</v>
      </c>
      <c r="F743" s="42" t="s">
        <v>34</v>
      </c>
      <c r="G743" s="83" t="s">
        <v>34</v>
      </c>
      <c r="H743" s="168">
        <v>45023</v>
      </c>
      <c r="I743" s="31"/>
      <c r="J743" s="83" t="s">
        <v>188</v>
      </c>
      <c r="K743" s="31" t="s">
        <v>34</v>
      </c>
      <c r="L743" s="31"/>
      <c r="M743" s="168"/>
      <c r="N743" s="147"/>
      <c r="O743" s="43" t="s">
        <v>52</v>
      </c>
      <c r="P743" s="171">
        <v>45023</v>
      </c>
      <c r="Q743" s="31"/>
      <c r="R743" s="83" t="s">
        <v>188</v>
      </c>
      <c r="S743" s="31" t="s">
        <v>34</v>
      </c>
      <c r="T743" s="31"/>
      <c r="U743" s="168"/>
      <c r="V743" s="149"/>
      <c r="W743" s="140" t="str" cm="1">
        <f t="array" ref="W743">IF(SUM(LEN(B743:V743))=0,"",IF(OR(OR(ISBLANK(F743),SUM(LEN(C743),LEN(D743))=0),AND(NOT(E743="Unknown"),ISBLANK(J743)),AND(NOT(O743="Unknown"),ISBLANK(R743))),"Missing Information", INDEX(Table15[Entire Service Line Classification], MATCH(SUMIFS(Table15[Unique ID],Table15[System-Owned Portion],E743,Table15[If Material Anything Other than "Lead" in Column E,Was Material Ever Previously Lead?],G743,Table15[Customer-Owned Portion],O743),Table15[Unique ID],0),0)))</f>
        <v>Non-lead</v>
      </c>
      <c r="X743"/>
    </row>
    <row r="744" spans="2:24" ht="30" x14ac:dyDescent="0.25">
      <c r="B744" s="145" t="s">
        <v>4114</v>
      </c>
      <c r="C744" s="31" t="s">
        <v>11695</v>
      </c>
      <c r="D744" s="31"/>
      <c r="E744" s="43" t="s">
        <v>52</v>
      </c>
      <c r="F744" s="42" t="s">
        <v>34</v>
      </c>
      <c r="G744" s="83" t="s">
        <v>34</v>
      </c>
      <c r="H744" s="168">
        <v>45023</v>
      </c>
      <c r="I744" s="31"/>
      <c r="J744" s="83" t="s">
        <v>188</v>
      </c>
      <c r="K744" s="31" t="s">
        <v>34</v>
      </c>
      <c r="L744" s="31"/>
      <c r="M744" s="168"/>
      <c r="N744" s="147"/>
      <c r="O744" s="43" t="s">
        <v>52</v>
      </c>
      <c r="P744" s="171">
        <v>45023</v>
      </c>
      <c r="Q744" s="31"/>
      <c r="R744" s="83" t="s">
        <v>188</v>
      </c>
      <c r="S744" s="31" t="s">
        <v>34</v>
      </c>
      <c r="T744" s="31"/>
      <c r="U744" s="168"/>
      <c r="V744" s="149"/>
      <c r="W744" s="140" t="str" cm="1">
        <f t="array" ref="W744">IF(SUM(LEN(B744:V744))=0,"",IF(OR(OR(ISBLANK(F744),SUM(LEN(C744),LEN(D744))=0),AND(NOT(E744="Unknown"),ISBLANK(J744)),AND(NOT(O744="Unknown"),ISBLANK(R744))),"Missing Information", INDEX(Table15[Entire Service Line Classification], MATCH(SUMIFS(Table15[Unique ID],Table15[System-Owned Portion],E744,Table15[If Material Anything Other than "Lead" in Column E,Was Material Ever Previously Lead?],G744,Table15[Customer-Owned Portion],O744),Table15[Unique ID],0),0)))</f>
        <v>Non-lead</v>
      </c>
      <c r="X744"/>
    </row>
    <row r="745" spans="2:24" ht="30" x14ac:dyDescent="0.25">
      <c r="B745" s="145" t="s">
        <v>4115</v>
      </c>
      <c r="C745" s="31" t="s">
        <v>11696</v>
      </c>
      <c r="D745" s="31"/>
      <c r="E745" s="43" t="s">
        <v>52</v>
      </c>
      <c r="F745" s="42" t="s">
        <v>34</v>
      </c>
      <c r="G745" s="83" t="s">
        <v>34</v>
      </c>
      <c r="H745" s="168">
        <v>45023</v>
      </c>
      <c r="I745" s="31"/>
      <c r="J745" s="83" t="s">
        <v>188</v>
      </c>
      <c r="K745" s="31" t="s">
        <v>34</v>
      </c>
      <c r="L745" s="31"/>
      <c r="M745" s="168"/>
      <c r="N745" s="147"/>
      <c r="O745" s="43" t="s">
        <v>52</v>
      </c>
      <c r="P745" s="171">
        <v>45023</v>
      </c>
      <c r="Q745" s="31"/>
      <c r="R745" s="83" t="s">
        <v>188</v>
      </c>
      <c r="S745" s="31" t="s">
        <v>34</v>
      </c>
      <c r="T745" s="31"/>
      <c r="U745" s="168"/>
      <c r="V745" s="149"/>
      <c r="W745" s="140" t="str" cm="1">
        <f t="array" ref="W745">IF(SUM(LEN(B745:V745))=0,"",IF(OR(OR(ISBLANK(F745),SUM(LEN(C745),LEN(D745))=0),AND(NOT(E745="Unknown"),ISBLANK(J745)),AND(NOT(O745="Unknown"),ISBLANK(R745))),"Missing Information", INDEX(Table15[Entire Service Line Classification], MATCH(SUMIFS(Table15[Unique ID],Table15[System-Owned Portion],E745,Table15[If Material Anything Other than "Lead" in Column E,Was Material Ever Previously Lead?],G745,Table15[Customer-Owned Portion],O745),Table15[Unique ID],0),0)))</f>
        <v>Non-lead</v>
      </c>
      <c r="X745"/>
    </row>
    <row r="746" spans="2:24" ht="30" x14ac:dyDescent="0.25">
      <c r="B746" s="145" t="s">
        <v>4116</v>
      </c>
      <c r="C746" s="31" t="s">
        <v>11697</v>
      </c>
      <c r="D746" s="31"/>
      <c r="E746" s="43" t="s">
        <v>52</v>
      </c>
      <c r="F746" s="42" t="s">
        <v>34</v>
      </c>
      <c r="G746" s="83" t="s">
        <v>34</v>
      </c>
      <c r="H746" s="168">
        <v>45023</v>
      </c>
      <c r="I746" s="31"/>
      <c r="J746" s="83" t="s">
        <v>188</v>
      </c>
      <c r="K746" s="31" t="s">
        <v>34</v>
      </c>
      <c r="L746" s="31"/>
      <c r="M746" s="168"/>
      <c r="N746" s="147"/>
      <c r="O746" s="43" t="s">
        <v>52</v>
      </c>
      <c r="P746" s="171">
        <v>45023</v>
      </c>
      <c r="Q746" s="31"/>
      <c r="R746" s="83" t="s">
        <v>188</v>
      </c>
      <c r="S746" s="31" t="s">
        <v>34</v>
      </c>
      <c r="T746" s="31"/>
      <c r="U746" s="168"/>
      <c r="V746" s="149"/>
      <c r="W746" s="140" t="str" cm="1">
        <f t="array" ref="W746">IF(SUM(LEN(B746:V746))=0,"",IF(OR(OR(ISBLANK(F746),SUM(LEN(C746),LEN(D746))=0),AND(NOT(E746="Unknown"),ISBLANK(J746)),AND(NOT(O746="Unknown"),ISBLANK(R746))),"Missing Information", INDEX(Table15[Entire Service Line Classification], MATCH(SUMIFS(Table15[Unique ID],Table15[System-Owned Portion],E746,Table15[If Material Anything Other than "Lead" in Column E,Was Material Ever Previously Lead?],G746,Table15[Customer-Owned Portion],O746),Table15[Unique ID],0),0)))</f>
        <v>Non-lead</v>
      </c>
      <c r="X746"/>
    </row>
    <row r="747" spans="2:24" ht="30" x14ac:dyDescent="0.25">
      <c r="B747" s="145" t="s">
        <v>4117</v>
      </c>
      <c r="C747" s="31" t="s">
        <v>11698</v>
      </c>
      <c r="D747" s="31"/>
      <c r="E747" s="43" t="s">
        <v>52</v>
      </c>
      <c r="F747" s="42" t="s">
        <v>34</v>
      </c>
      <c r="G747" s="83" t="s">
        <v>34</v>
      </c>
      <c r="H747" s="168">
        <v>45023</v>
      </c>
      <c r="I747" s="31"/>
      <c r="J747" s="83" t="s">
        <v>188</v>
      </c>
      <c r="K747" s="31" t="s">
        <v>34</v>
      </c>
      <c r="L747" s="31"/>
      <c r="M747" s="168"/>
      <c r="N747" s="147"/>
      <c r="O747" s="43" t="s">
        <v>52</v>
      </c>
      <c r="P747" s="171">
        <v>45023</v>
      </c>
      <c r="Q747" s="31"/>
      <c r="R747" s="83" t="s">
        <v>188</v>
      </c>
      <c r="S747" s="31" t="s">
        <v>34</v>
      </c>
      <c r="T747" s="31"/>
      <c r="U747" s="168"/>
      <c r="V747" s="149"/>
      <c r="W747" s="140" t="str" cm="1">
        <f t="array" ref="W747">IF(SUM(LEN(B747:V747))=0,"",IF(OR(OR(ISBLANK(F747),SUM(LEN(C747),LEN(D747))=0),AND(NOT(E747="Unknown"),ISBLANK(J747)),AND(NOT(O747="Unknown"),ISBLANK(R747))),"Missing Information", INDEX(Table15[Entire Service Line Classification], MATCH(SUMIFS(Table15[Unique ID],Table15[System-Owned Portion],E747,Table15[If Material Anything Other than "Lead" in Column E,Was Material Ever Previously Lead?],G747,Table15[Customer-Owned Portion],O747),Table15[Unique ID],0),0)))</f>
        <v>Non-lead</v>
      </c>
      <c r="X747"/>
    </row>
    <row r="748" spans="2:24" ht="30" x14ac:dyDescent="0.25">
      <c r="B748" s="145" t="s">
        <v>2534</v>
      </c>
      <c r="C748" s="31" t="s">
        <v>9966</v>
      </c>
      <c r="D748" s="31"/>
      <c r="E748" s="43" t="s">
        <v>52</v>
      </c>
      <c r="F748" s="42" t="s">
        <v>34</v>
      </c>
      <c r="G748" s="83" t="s">
        <v>34</v>
      </c>
      <c r="H748" s="168">
        <v>45014</v>
      </c>
      <c r="I748" s="31"/>
      <c r="J748" s="83" t="s">
        <v>188</v>
      </c>
      <c r="K748" s="31" t="s">
        <v>34</v>
      </c>
      <c r="L748" s="31"/>
      <c r="M748" s="168"/>
      <c r="N748" s="147"/>
      <c r="O748" s="43" t="s">
        <v>52</v>
      </c>
      <c r="P748" s="171">
        <v>45014</v>
      </c>
      <c r="Q748" s="31"/>
      <c r="R748" s="83" t="s">
        <v>188</v>
      </c>
      <c r="S748" s="31" t="s">
        <v>34</v>
      </c>
      <c r="T748" s="31"/>
      <c r="U748" s="168"/>
      <c r="V748" s="149"/>
      <c r="W748" s="140" t="str" cm="1">
        <f t="array" ref="W748">IF(SUM(LEN(B748:V748))=0,"",IF(OR(OR(ISBLANK(F748),SUM(LEN(C748),LEN(D748))=0),AND(NOT(E748="Unknown"),ISBLANK(J748)),AND(NOT(O748="Unknown"),ISBLANK(R748))),"Missing Information", INDEX(Table15[Entire Service Line Classification], MATCH(SUMIFS(Table15[Unique ID],Table15[System-Owned Portion],E748,Table15[If Material Anything Other than "Lead" in Column E,Was Material Ever Previously Lead?],G748,Table15[Customer-Owned Portion],O748),Table15[Unique ID],0),0)))</f>
        <v>Non-lead</v>
      </c>
      <c r="X748"/>
    </row>
    <row r="749" spans="2:24" ht="30" x14ac:dyDescent="0.25">
      <c r="B749" s="145" t="s">
        <v>2555</v>
      </c>
      <c r="C749" s="31" t="s">
        <v>9987</v>
      </c>
      <c r="D749" s="31"/>
      <c r="E749" s="43" t="s">
        <v>52</v>
      </c>
      <c r="F749" s="42" t="s">
        <v>34</v>
      </c>
      <c r="G749" s="83" t="s">
        <v>34</v>
      </c>
      <c r="H749" s="168">
        <v>45014</v>
      </c>
      <c r="I749" s="31"/>
      <c r="J749" s="83" t="s">
        <v>188</v>
      </c>
      <c r="K749" s="31" t="s">
        <v>34</v>
      </c>
      <c r="L749" s="31"/>
      <c r="M749" s="168"/>
      <c r="N749" s="147"/>
      <c r="O749" s="43" t="s">
        <v>52</v>
      </c>
      <c r="P749" s="171">
        <v>45014</v>
      </c>
      <c r="Q749" s="31"/>
      <c r="R749" s="83" t="s">
        <v>188</v>
      </c>
      <c r="S749" s="31" t="s">
        <v>34</v>
      </c>
      <c r="T749" s="31"/>
      <c r="U749" s="168"/>
      <c r="V749" s="149"/>
      <c r="W749" s="140" t="str" cm="1">
        <f t="array" ref="W749">IF(SUM(LEN(B749:V749))=0,"",IF(OR(OR(ISBLANK(F749),SUM(LEN(C749),LEN(D749))=0),AND(NOT(E749="Unknown"),ISBLANK(J749)),AND(NOT(O749="Unknown"),ISBLANK(R749))),"Missing Information", INDEX(Table15[Entire Service Line Classification], MATCH(SUMIFS(Table15[Unique ID],Table15[System-Owned Portion],E749,Table15[If Material Anything Other than "Lead" in Column E,Was Material Ever Previously Lead?],G749,Table15[Customer-Owned Portion],O749),Table15[Unique ID],0),0)))</f>
        <v>Non-lead</v>
      </c>
      <c r="X749"/>
    </row>
    <row r="750" spans="2:24" ht="30" x14ac:dyDescent="0.25">
      <c r="B750" s="145" t="s">
        <v>5283</v>
      </c>
      <c r="C750" s="31" t="s">
        <v>12880</v>
      </c>
      <c r="D750" s="31"/>
      <c r="E750" s="43" t="s">
        <v>52</v>
      </c>
      <c r="F750" s="42" t="s">
        <v>34</v>
      </c>
      <c r="G750" s="83" t="s">
        <v>34</v>
      </c>
      <c r="H750" s="168">
        <v>45014</v>
      </c>
      <c r="I750" s="31"/>
      <c r="J750" s="83" t="s">
        <v>188</v>
      </c>
      <c r="K750" s="31" t="s">
        <v>34</v>
      </c>
      <c r="L750" s="31"/>
      <c r="M750" s="168"/>
      <c r="N750" s="147"/>
      <c r="O750" s="43" t="s">
        <v>52</v>
      </c>
      <c r="P750" s="171">
        <v>45014</v>
      </c>
      <c r="Q750" s="31"/>
      <c r="R750" s="83" t="s">
        <v>188</v>
      </c>
      <c r="S750" s="31" t="s">
        <v>34</v>
      </c>
      <c r="T750" s="31"/>
      <c r="U750" s="168"/>
      <c r="V750" s="149"/>
      <c r="W750" s="140" t="str" cm="1">
        <f t="array" ref="W750">IF(SUM(LEN(B750:V750))=0,"",IF(OR(OR(ISBLANK(F750),SUM(LEN(C750),LEN(D750))=0),AND(NOT(E750="Unknown"),ISBLANK(J750)),AND(NOT(O750="Unknown"),ISBLANK(R750))),"Missing Information", INDEX(Table15[Entire Service Line Classification], MATCH(SUMIFS(Table15[Unique ID],Table15[System-Owned Portion],E750,Table15[If Material Anything Other than "Lead" in Column E,Was Material Ever Previously Lead?],G750,Table15[Customer-Owned Portion],O750),Table15[Unique ID],0),0)))</f>
        <v>Non-lead</v>
      </c>
      <c r="X750"/>
    </row>
    <row r="751" spans="2:24" ht="30" x14ac:dyDescent="0.25">
      <c r="B751" s="145" t="s">
        <v>5311</v>
      </c>
      <c r="C751" s="31" t="s">
        <v>12908</v>
      </c>
      <c r="D751" s="31"/>
      <c r="E751" s="43" t="s">
        <v>52</v>
      </c>
      <c r="F751" s="42" t="s">
        <v>34</v>
      </c>
      <c r="G751" s="83" t="s">
        <v>34</v>
      </c>
      <c r="H751" s="168">
        <v>45014</v>
      </c>
      <c r="I751" s="31"/>
      <c r="J751" s="83" t="s">
        <v>188</v>
      </c>
      <c r="K751" s="31" t="s">
        <v>34</v>
      </c>
      <c r="L751" s="31"/>
      <c r="M751" s="168"/>
      <c r="N751" s="147"/>
      <c r="O751" s="43" t="s">
        <v>52</v>
      </c>
      <c r="P751" s="171">
        <v>45014</v>
      </c>
      <c r="Q751" s="31"/>
      <c r="R751" s="83" t="s">
        <v>188</v>
      </c>
      <c r="S751" s="31" t="s">
        <v>34</v>
      </c>
      <c r="T751" s="31"/>
      <c r="U751" s="168"/>
      <c r="V751" s="149"/>
      <c r="W751" s="140" t="str" cm="1">
        <f t="array" ref="W751">IF(SUM(LEN(B751:V751))=0,"",IF(OR(OR(ISBLANK(F751),SUM(LEN(C751),LEN(D751))=0),AND(NOT(E751="Unknown"),ISBLANK(J751)),AND(NOT(O751="Unknown"),ISBLANK(R751))),"Missing Information", INDEX(Table15[Entire Service Line Classification], MATCH(SUMIFS(Table15[Unique ID],Table15[System-Owned Portion],E751,Table15[If Material Anything Other than "Lead" in Column E,Was Material Ever Previously Lead?],G751,Table15[Customer-Owned Portion],O751),Table15[Unique ID],0),0)))</f>
        <v>Non-lead</v>
      </c>
      <c r="X751"/>
    </row>
    <row r="752" spans="2:24" ht="30" x14ac:dyDescent="0.25">
      <c r="B752" s="145" t="s">
        <v>5472</v>
      </c>
      <c r="C752" s="31" t="s">
        <v>13069</v>
      </c>
      <c r="D752" s="31"/>
      <c r="E752" s="43" t="s">
        <v>52</v>
      </c>
      <c r="F752" s="42" t="s">
        <v>34</v>
      </c>
      <c r="G752" s="83" t="s">
        <v>34</v>
      </c>
      <c r="H752" s="168">
        <v>45014</v>
      </c>
      <c r="I752" s="31"/>
      <c r="J752" s="83" t="s">
        <v>188</v>
      </c>
      <c r="K752" s="31" t="s">
        <v>34</v>
      </c>
      <c r="L752" s="31"/>
      <c r="M752" s="168"/>
      <c r="N752" s="147"/>
      <c r="O752" s="43" t="s">
        <v>52</v>
      </c>
      <c r="P752" s="171">
        <v>45014</v>
      </c>
      <c r="Q752" s="31"/>
      <c r="R752" s="83" t="s">
        <v>188</v>
      </c>
      <c r="S752" s="31" t="s">
        <v>34</v>
      </c>
      <c r="T752" s="31"/>
      <c r="U752" s="168"/>
      <c r="V752" s="149"/>
      <c r="W752" s="140" t="str" cm="1">
        <f t="array" ref="W752">IF(SUM(LEN(B752:V752))=0,"",IF(OR(OR(ISBLANK(F752),SUM(LEN(C752),LEN(D752))=0),AND(NOT(E752="Unknown"),ISBLANK(J752)),AND(NOT(O752="Unknown"),ISBLANK(R752))),"Missing Information", INDEX(Table15[Entire Service Line Classification], MATCH(SUMIFS(Table15[Unique ID],Table15[System-Owned Portion],E752,Table15[If Material Anything Other than "Lead" in Column E,Was Material Ever Previously Lead?],G752,Table15[Customer-Owned Portion],O752),Table15[Unique ID],0),0)))</f>
        <v>Non-lead</v>
      </c>
      <c r="X752"/>
    </row>
    <row r="753" spans="2:24" ht="30" x14ac:dyDescent="0.25">
      <c r="B753" s="145" t="s">
        <v>5489</v>
      </c>
      <c r="C753" s="31" t="s">
        <v>13086</v>
      </c>
      <c r="D753" s="31"/>
      <c r="E753" s="43" t="s">
        <v>52</v>
      </c>
      <c r="F753" s="42" t="s">
        <v>34</v>
      </c>
      <c r="G753" s="83" t="s">
        <v>34</v>
      </c>
      <c r="H753" s="168">
        <v>45014</v>
      </c>
      <c r="I753" s="31"/>
      <c r="J753" s="83" t="s">
        <v>188</v>
      </c>
      <c r="K753" s="31" t="s">
        <v>34</v>
      </c>
      <c r="L753" s="31"/>
      <c r="M753" s="168"/>
      <c r="N753" s="147"/>
      <c r="O753" s="43" t="s">
        <v>52</v>
      </c>
      <c r="P753" s="171">
        <v>45014</v>
      </c>
      <c r="Q753" s="31"/>
      <c r="R753" s="83" t="s">
        <v>188</v>
      </c>
      <c r="S753" s="31" t="s">
        <v>34</v>
      </c>
      <c r="T753" s="31"/>
      <c r="U753" s="168"/>
      <c r="V753" s="149"/>
      <c r="W753" s="140" t="str" cm="1">
        <f t="array" ref="W753">IF(SUM(LEN(B753:V753))=0,"",IF(OR(OR(ISBLANK(F753),SUM(LEN(C753),LEN(D753))=0),AND(NOT(E753="Unknown"),ISBLANK(J753)),AND(NOT(O753="Unknown"),ISBLANK(R753))),"Missing Information", INDEX(Table15[Entire Service Line Classification], MATCH(SUMIFS(Table15[Unique ID],Table15[System-Owned Portion],E753,Table15[If Material Anything Other than "Lead" in Column E,Was Material Ever Previously Lead?],G753,Table15[Customer-Owned Portion],O753),Table15[Unique ID],0),0)))</f>
        <v>Non-lead</v>
      </c>
      <c r="X753"/>
    </row>
    <row r="754" spans="2:24" ht="30" x14ac:dyDescent="0.25">
      <c r="B754" s="145" t="s">
        <v>6603</v>
      </c>
      <c r="C754" s="31" t="s">
        <v>14206</v>
      </c>
      <c r="D754" s="31"/>
      <c r="E754" s="43" t="s">
        <v>52</v>
      </c>
      <c r="F754" s="42" t="s">
        <v>34</v>
      </c>
      <c r="G754" s="83" t="s">
        <v>34</v>
      </c>
      <c r="H754" s="168">
        <v>45014</v>
      </c>
      <c r="I754" s="31"/>
      <c r="J754" s="83" t="s">
        <v>188</v>
      </c>
      <c r="K754" s="31" t="s">
        <v>34</v>
      </c>
      <c r="L754" s="31"/>
      <c r="M754" s="168"/>
      <c r="N754" s="147"/>
      <c r="O754" s="43" t="s">
        <v>52</v>
      </c>
      <c r="P754" s="171">
        <v>45014</v>
      </c>
      <c r="Q754" s="31"/>
      <c r="R754" s="83" t="s">
        <v>188</v>
      </c>
      <c r="S754" s="31" t="s">
        <v>34</v>
      </c>
      <c r="T754" s="31"/>
      <c r="U754" s="168"/>
      <c r="V754" s="149"/>
      <c r="W754" s="140" t="str" cm="1">
        <f t="array" ref="W754">IF(SUM(LEN(B754:V754))=0,"",IF(OR(OR(ISBLANK(F754),SUM(LEN(C754),LEN(D754))=0),AND(NOT(E754="Unknown"),ISBLANK(J754)),AND(NOT(O754="Unknown"),ISBLANK(R754))),"Missing Information", INDEX(Table15[Entire Service Line Classification], MATCH(SUMIFS(Table15[Unique ID],Table15[System-Owned Portion],E754,Table15[If Material Anything Other than "Lead" in Column E,Was Material Ever Previously Lead?],G754,Table15[Customer-Owned Portion],O754),Table15[Unique ID],0),0)))</f>
        <v>Non-lead</v>
      </c>
      <c r="X754"/>
    </row>
    <row r="755" spans="2:24" ht="30" x14ac:dyDescent="0.25">
      <c r="B755" s="145" t="s">
        <v>6785</v>
      </c>
      <c r="C755" s="31" t="s">
        <v>14400</v>
      </c>
      <c r="D755" s="31"/>
      <c r="E755" s="43" t="s">
        <v>52</v>
      </c>
      <c r="F755" s="42" t="s">
        <v>34</v>
      </c>
      <c r="G755" s="83" t="s">
        <v>34</v>
      </c>
      <c r="H755" s="168">
        <v>45014</v>
      </c>
      <c r="I755" s="31"/>
      <c r="J755" s="83" t="s">
        <v>188</v>
      </c>
      <c r="K755" s="31" t="s">
        <v>34</v>
      </c>
      <c r="L755" s="31"/>
      <c r="M755" s="168"/>
      <c r="N755" s="147"/>
      <c r="O755" s="43" t="s">
        <v>52</v>
      </c>
      <c r="P755" s="171">
        <v>45014</v>
      </c>
      <c r="Q755" s="31"/>
      <c r="R755" s="83" t="s">
        <v>188</v>
      </c>
      <c r="S755" s="31" t="s">
        <v>34</v>
      </c>
      <c r="T755" s="31"/>
      <c r="U755" s="168"/>
      <c r="V755" s="149"/>
      <c r="W755" s="140" t="str" cm="1">
        <f t="array" ref="W755">IF(SUM(LEN(B755:V755))=0,"",IF(OR(OR(ISBLANK(F755),SUM(LEN(C755),LEN(D755))=0),AND(NOT(E755="Unknown"),ISBLANK(J755)),AND(NOT(O755="Unknown"),ISBLANK(R755))),"Missing Information", INDEX(Table15[Entire Service Line Classification], MATCH(SUMIFS(Table15[Unique ID],Table15[System-Owned Portion],E755,Table15[If Material Anything Other than "Lead" in Column E,Was Material Ever Previously Lead?],G755,Table15[Customer-Owned Portion],O755),Table15[Unique ID],0),0)))</f>
        <v>Non-lead</v>
      </c>
      <c r="X755"/>
    </row>
    <row r="756" spans="2:24" ht="30" x14ac:dyDescent="0.25">
      <c r="B756" s="145" t="s">
        <v>7348</v>
      </c>
      <c r="C756" s="31" t="s">
        <v>14972</v>
      </c>
      <c r="D756" s="31"/>
      <c r="E756" s="43" t="s">
        <v>52</v>
      </c>
      <c r="F756" s="42" t="s">
        <v>34</v>
      </c>
      <c r="G756" s="83" t="s">
        <v>34</v>
      </c>
      <c r="H756" s="168">
        <v>45014</v>
      </c>
      <c r="I756" s="31"/>
      <c r="J756" s="83" t="s">
        <v>188</v>
      </c>
      <c r="K756" s="31" t="s">
        <v>34</v>
      </c>
      <c r="L756" s="31"/>
      <c r="M756" s="168"/>
      <c r="N756" s="147"/>
      <c r="O756" s="43" t="s">
        <v>52</v>
      </c>
      <c r="P756" s="171">
        <v>45014</v>
      </c>
      <c r="Q756" s="31"/>
      <c r="R756" s="83" t="s">
        <v>188</v>
      </c>
      <c r="S756" s="31" t="s">
        <v>34</v>
      </c>
      <c r="T756" s="31"/>
      <c r="U756" s="168"/>
      <c r="V756" s="149"/>
      <c r="W756" s="140" t="str" cm="1">
        <f t="array" ref="W756">IF(SUM(LEN(B756:V756))=0,"",IF(OR(OR(ISBLANK(F756),SUM(LEN(C756),LEN(D756))=0),AND(NOT(E756="Unknown"),ISBLANK(J756)),AND(NOT(O756="Unknown"),ISBLANK(R756))),"Missing Information", INDEX(Table15[Entire Service Line Classification], MATCH(SUMIFS(Table15[Unique ID],Table15[System-Owned Portion],E756,Table15[If Material Anything Other than "Lead" in Column E,Was Material Ever Previously Lead?],G756,Table15[Customer-Owned Portion],O756),Table15[Unique ID],0),0)))</f>
        <v>Non-lead</v>
      </c>
      <c r="X756"/>
    </row>
    <row r="757" spans="2:24" ht="30" x14ac:dyDescent="0.25">
      <c r="B757" s="145" t="s">
        <v>1830</v>
      </c>
      <c r="C757" s="31" t="s">
        <v>9254</v>
      </c>
      <c r="D757" s="31"/>
      <c r="E757" s="43" t="s">
        <v>52</v>
      </c>
      <c r="F757" s="42" t="s">
        <v>34</v>
      </c>
      <c r="G757" s="83" t="s">
        <v>34</v>
      </c>
      <c r="H757" s="168">
        <v>45013</v>
      </c>
      <c r="I757" s="31"/>
      <c r="J757" s="83" t="s">
        <v>188</v>
      </c>
      <c r="K757" s="31" t="s">
        <v>34</v>
      </c>
      <c r="L757" s="31"/>
      <c r="M757" s="168"/>
      <c r="N757" s="147"/>
      <c r="O757" s="43" t="s">
        <v>52</v>
      </c>
      <c r="P757" s="171">
        <v>45013</v>
      </c>
      <c r="Q757" s="31"/>
      <c r="R757" s="83" t="s">
        <v>188</v>
      </c>
      <c r="S757" s="31" t="s">
        <v>34</v>
      </c>
      <c r="T757" s="31"/>
      <c r="U757" s="168"/>
      <c r="V757" s="149"/>
      <c r="W757" s="140" t="str" cm="1">
        <f t="array" ref="W757">IF(SUM(LEN(B757:V757))=0,"",IF(OR(OR(ISBLANK(F757),SUM(LEN(C757),LEN(D757))=0),AND(NOT(E757="Unknown"),ISBLANK(J757)),AND(NOT(O757="Unknown"),ISBLANK(R757))),"Missing Information", INDEX(Table15[Entire Service Line Classification], MATCH(SUMIFS(Table15[Unique ID],Table15[System-Owned Portion],E757,Table15[If Material Anything Other than "Lead" in Column E,Was Material Ever Previously Lead?],G757,Table15[Customer-Owned Portion],O757),Table15[Unique ID],0),0)))</f>
        <v>Non-lead</v>
      </c>
      <c r="X757"/>
    </row>
    <row r="758" spans="2:24" ht="30" x14ac:dyDescent="0.25">
      <c r="B758" s="145" t="s">
        <v>7347</v>
      </c>
      <c r="C758" s="31" t="s">
        <v>14971</v>
      </c>
      <c r="D758" s="31"/>
      <c r="E758" s="43" t="s">
        <v>52</v>
      </c>
      <c r="F758" s="42" t="s">
        <v>34</v>
      </c>
      <c r="G758" s="83" t="s">
        <v>34</v>
      </c>
      <c r="H758" s="168">
        <v>45013</v>
      </c>
      <c r="I758" s="31"/>
      <c r="J758" s="83" t="s">
        <v>188</v>
      </c>
      <c r="K758" s="31" t="s">
        <v>34</v>
      </c>
      <c r="L758" s="31"/>
      <c r="M758" s="168"/>
      <c r="N758" s="147"/>
      <c r="O758" s="43" t="s">
        <v>52</v>
      </c>
      <c r="P758" s="171">
        <v>45013</v>
      </c>
      <c r="Q758" s="31"/>
      <c r="R758" s="83" t="s">
        <v>188</v>
      </c>
      <c r="S758" s="31" t="s">
        <v>34</v>
      </c>
      <c r="T758" s="31"/>
      <c r="U758" s="168"/>
      <c r="V758" s="149"/>
      <c r="W758" s="140" t="str" cm="1">
        <f t="array" ref="W758">IF(SUM(LEN(B758:V758))=0,"",IF(OR(OR(ISBLANK(F758),SUM(LEN(C758),LEN(D758))=0),AND(NOT(E758="Unknown"),ISBLANK(J758)),AND(NOT(O758="Unknown"),ISBLANK(R758))),"Missing Information", INDEX(Table15[Entire Service Line Classification], MATCH(SUMIFS(Table15[Unique ID],Table15[System-Owned Portion],E758,Table15[If Material Anything Other than "Lead" in Column E,Was Material Ever Previously Lead?],G758,Table15[Customer-Owned Portion],O758),Table15[Unique ID],0),0)))</f>
        <v>Non-lead</v>
      </c>
      <c r="X758"/>
    </row>
    <row r="759" spans="2:24" ht="30" x14ac:dyDescent="0.25">
      <c r="B759" s="145" t="s">
        <v>1448</v>
      </c>
      <c r="C759" s="31" t="s">
        <v>8861</v>
      </c>
      <c r="D759" s="31"/>
      <c r="E759" s="43" t="s">
        <v>52</v>
      </c>
      <c r="F759" s="42" t="s">
        <v>34</v>
      </c>
      <c r="G759" s="83" t="s">
        <v>34</v>
      </c>
      <c r="H759" s="168">
        <v>45012</v>
      </c>
      <c r="I759" s="31"/>
      <c r="J759" s="83" t="s">
        <v>188</v>
      </c>
      <c r="K759" s="31" t="s">
        <v>34</v>
      </c>
      <c r="L759" s="31"/>
      <c r="M759" s="168"/>
      <c r="N759" s="147"/>
      <c r="O759" s="43" t="s">
        <v>52</v>
      </c>
      <c r="P759" s="171">
        <v>45012</v>
      </c>
      <c r="Q759" s="31"/>
      <c r="R759" s="83" t="s">
        <v>188</v>
      </c>
      <c r="S759" s="31" t="s">
        <v>34</v>
      </c>
      <c r="T759" s="31"/>
      <c r="U759" s="168"/>
      <c r="V759" s="149"/>
      <c r="W759" s="140" t="str" cm="1">
        <f t="array" ref="W759">IF(SUM(LEN(B759:V759))=0,"",IF(OR(OR(ISBLANK(F759),SUM(LEN(C759),LEN(D759))=0),AND(NOT(E759="Unknown"),ISBLANK(J759)),AND(NOT(O759="Unknown"),ISBLANK(R759))),"Missing Information", INDEX(Table15[Entire Service Line Classification], MATCH(SUMIFS(Table15[Unique ID],Table15[System-Owned Portion],E759,Table15[If Material Anything Other than "Lead" in Column E,Was Material Ever Previously Lead?],G759,Table15[Customer-Owned Portion],O759),Table15[Unique ID],0),0)))</f>
        <v>Non-lead</v>
      </c>
      <c r="X759"/>
    </row>
    <row r="760" spans="2:24" ht="30" x14ac:dyDescent="0.25">
      <c r="B760" s="145" t="s">
        <v>2562</v>
      </c>
      <c r="C760" s="31" t="s">
        <v>9994</v>
      </c>
      <c r="D760" s="31"/>
      <c r="E760" s="43" t="s">
        <v>52</v>
      </c>
      <c r="F760" s="42" t="s">
        <v>34</v>
      </c>
      <c r="G760" s="83" t="s">
        <v>34</v>
      </c>
      <c r="H760" s="168">
        <v>45012</v>
      </c>
      <c r="I760" s="31"/>
      <c r="J760" s="83" t="s">
        <v>188</v>
      </c>
      <c r="K760" s="31" t="s">
        <v>34</v>
      </c>
      <c r="L760" s="31"/>
      <c r="M760" s="168"/>
      <c r="N760" s="147"/>
      <c r="O760" s="43" t="s">
        <v>52</v>
      </c>
      <c r="P760" s="171">
        <v>45012</v>
      </c>
      <c r="Q760" s="31"/>
      <c r="R760" s="83" t="s">
        <v>188</v>
      </c>
      <c r="S760" s="31" t="s">
        <v>34</v>
      </c>
      <c r="T760" s="31"/>
      <c r="U760" s="168"/>
      <c r="V760" s="149"/>
      <c r="W760" s="140" t="str" cm="1">
        <f t="array" ref="W760">IF(SUM(LEN(B760:V760))=0,"",IF(OR(OR(ISBLANK(F760),SUM(LEN(C760),LEN(D760))=0),AND(NOT(E760="Unknown"),ISBLANK(J760)),AND(NOT(O760="Unknown"),ISBLANK(R760))),"Missing Information", INDEX(Table15[Entire Service Line Classification], MATCH(SUMIFS(Table15[Unique ID],Table15[System-Owned Portion],E760,Table15[If Material Anything Other than "Lead" in Column E,Was Material Ever Previously Lead?],G760,Table15[Customer-Owned Portion],O760),Table15[Unique ID],0),0)))</f>
        <v>Non-lead</v>
      </c>
      <c r="X760"/>
    </row>
    <row r="761" spans="2:24" ht="30" x14ac:dyDescent="0.25">
      <c r="B761" s="145" t="s">
        <v>4454</v>
      </c>
      <c r="C761" s="31" t="s">
        <v>12047</v>
      </c>
      <c r="D761" s="31"/>
      <c r="E761" s="43" t="s">
        <v>52</v>
      </c>
      <c r="F761" s="42" t="s">
        <v>34</v>
      </c>
      <c r="G761" s="83" t="s">
        <v>34</v>
      </c>
      <c r="H761" s="168">
        <v>45012</v>
      </c>
      <c r="I761" s="31"/>
      <c r="J761" s="83" t="s">
        <v>188</v>
      </c>
      <c r="K761" s="31" t="s">
        <v>34</v>
      </c>
      <c r="L761" s="31"/>
      <c r="M761" s="168"/>
      <c r="N761" s="147"/>
      <c r="O761" s="43" t="s">
        <v>52</v>
      </c>
      <c r="P761" s="171">
        <v>45012</v>
      </c>
      <c r="Q761" s="31"/>
      <c r="R761" s="83" t="s">
        <v>188</v>
      </c>
      <c r="S761" s="31" t="s">
        <v>34</v>
      </c>
      <c r="T761" s="31"/>
      <c r="U761" s="168"/>
      <c r="V761" s="149"/>
      <c r="W761" s="140" t="str" cm="1">
        <f t="array" ref="W761">IF(SUM(LEN(B761:V761))=0,"",IF(OR(OR(ISBLANK(F761),SUM(LEN(C761),LEN(D761))=0),AND(NOT(E761="Unknown"),ISBLANK(J761)),AND(NOT(O761="Unknown"),ISBLANK(R761))),"Missing Information", INDEX(Table15[Entire Service Line Classification], MATCH(SUMIFS(Table15[Unique ID],Table15[System-Owned Portion],E761,Table15[If Material Anything Other than "Lead" in Column E,Was Material Ever Previously Lead?],G761,Table15[Customer-Owned Portion],O761),Table15[Unique ID],0),0)))</f>
        <v>Non-lead</v>
      </c>
      <c r="X761"/>
    </row>
    <row r="762" spans="2:24" ht="30" x14ac:dyDescent="0.25">
      <c r="B762" s="145" t="s">
        <v>5079</v>
      </c>
      <c r="C762" s="31" t="s">
        <v>12676</v>
      </c>
      <c r="D762" s="31"/>
      <c r="E762" s="43" t="s">
        <v>52</v>
      </c>
      <c r="F762" s="42" t="s">
        <v>34</v>
      </c>
      <c r="G762" s="83" t="s">
        <v>34</v>
      </c>
      <c r="H762" s="168">
        <v>45012</v>
      </c>
      <c r="I762" s="31"/>
      <c r="J762" s="83" t="s">
        <v>188</v>
      </c>
      <c r="K762" s="31" t="s">
        <v>34</v>
      </c>
      <c r="L762" s="31"/>
      <c r="M762" s="168"/>
      <c r="N762" s="147"/>
      <c r="O762" s="43" t="s">
        <v>52</v>
      </c>
      <c r="P762" s="171">
        <v>45012</v>
      </c>
      <c r="Q762" s="31"/>
      <c r="R762" s="83" t="s">
        <v>188</v>
      </c>
      <c r="S762" s="31" t="s">
        <v>34</v>
      </c>
      <c r="T762" s="31"/>
      <c r="U762" s="168"/>
      <c r="V762" s="149"/>
      <c r="W762" s="140" t="str" cm="1">
        <f t="array" ref="W762">IF(SUM(LEN(B762:V762))=0,"",IF(OR(OR(ISBLANK(F762),SUM(LEN(C762),LEN(D762))=0),AND(NOT(E762="Unknown"),ISBLANK(J762)),AND(NOT(O762="Unknown"),ISBLANK(R762))),"Missing Information", INDEX(Table15[Entire Service Line Classification], MATCH(SUMIFS(Table15[Unique ID],Table15[System-Owned Portion],E762,Table15[If Material Anything Other than "Lead" in Column E,Was Material Ever Previously Lead?],G762,Table15[Customer-Owned Portion],O762),Table15[Unique ID],0),0)))</f>
        <v>Non-lead</v>
      </c>
      <c r="X762"/>
    </row>
    <row r="763" spans="2:24" ht="30" x14ac:dyDescent="0.25">
      <c r="B763" s="145" t="s">
        <v>5080</v>
      </c>
      <c r="C763" s="31" t="s">
        <v>12677</v>
      </c>
      <c r="D763" s="31"/>
      <c r="E763" s="43" t="s">
        <v>52</v>
      </c>
      <c r="F763" s="42" t="s">
        <v>34</v>
      </c>
      <c r="G763" s="83" t="s">
        <v>34</v>
      </c>
      <c r="H763" s="168">
        <v>45012</v>
      </c>
      <c r="I763" s="31"/>
      <c r="J763" s="83" t="s">
        <v>188</v>
      </c>
      <c r="K763" s="31" t="s">
        <v>34</v>
      </c>
      <c r="L763" s="31"/>
      <c r="M763" s="168"/>
      <c r="N763" s="147"/>
      <c r="O763" s="43" t="s">
        <v>52</v>
      </c>
      <c r="P763" s="171">
        <v>45012</v>
      </c>
      <c r="Q763" s="31"/>
      <c r="R763" s="83" t="s">
        <v>188</v>
      </c>
      <c r="S763" s="31" t="s">
        <v>34</v>
      </c>
      <c r="T763" s="31"/>
      <c r="U763" s="168"/>
      <c r="V763" s="149"/>
      <c r="W763" s="140" t="str" cm="1">
        <f t="array" ref="W763">IF(SUM(LEN(B763:V763))=0,"",IF(OR(OR(ISBLANK(F763),SUM(LEN(C763),LEN(D763))=0),AND(NOT(E763="Unknown"),ISBLANK(J763)),AND(NOT(O763="Unknown"),ISBLANK(R763))),"Missing Information", INDEX(Table15[Entire Service Line Classification], MATCH(SUMIFS(Table15[Unique ID],Table15[System-Owned Portion],E763,Table15[If Material Anything Other than "Lead" in Column E,Was Material Ever Previously Lead?],G763,Table15[Customer-Owned Portion],O763),Table15[Unique ID],0),0)))</f>
        <v>Non-lead</v>
      </c>
      <c r="X763"/>
    </row>
    <row r="764" spans="2:24" ht="30" x14ac:dyDescent="0.25">
      <c r="B764" s="145" t="s">
        <v>5684</v>
      </c>
      <c r="C764" s="31" t="s">
        <v>13281</v>
      </c>
      <c r="D764" s="31"/>
      <c r="E764" s="43" t="s">
        <v>52</v>
      </c>
      <c r="F764" s="42" t="s">
        <v>34</v>
      </c>
      <c r="G764" s="83" t="s">
        <v>34</v>
      </c>
      <c r="H764" s="168">
        <v>45012</v>
      </c>
      <c r="I764" s="31"/>
      <c r="J764" s="83" t="s">
        <v>188</v>
      </c>
      <c r="K764" s="31" t="s">
        <v>34</v>
      </c>
      <c r="L764" s="31"/>
      <c r="M764" s="168"/>
      <c r="N764" s="147"/>
      <c r="O764" s="43" t="s">
        <v>52</v>
      </c>
      <c r="P764" s="171">
        <v>45012</v>
      </c>
      <c r="Q764" s="31"/>
      <c r="R764" s="83" t="s">
        <v>188</v>
      </c>
      <c r="S764" s="31" t="s">
        <v>34</v>
      </c>
      <c r="T764" s="31"/>
      <c r="U764" s="168"/>
      <c r="V764" s="149"/>
      <c r="W764" s="140" t="str" cm="1">
        <f t="array" ref="W764">IF(SUM(LEN(B764:V764))=0,"",IF(OR(OR(ISBLANK(F764),SUM(LEN(C764),LEN(D764))=0),AND(NOT(E764="Unknown"),ISBLANK(J764)),AND(NOT(O764="Unknown"),ISBLANK(R764))),"Missing Information", INDEX(Table15[Entire Service Line Classification], MATCH(SUMIFS(Table15[Unique ID],Table15[System-Owned Portion],E764,Table15[If Material Anything Other than "Lead" in Column E,Was Material Ever Previously Lead?],G764,Table15[Customer-Owned Portion],O764),Table15[Unique ID],0),0)))</f>
        <v>Non-lead</v>
      </c>
      <c r="X764"/>
    </row>
    <row r="765" spans="2:24" ht="30" x14ac:dyDescent="0.25">
      <c r="B765" s="145" t="s">
        <v>5686</v>
      </c>
      <c r="C765" s="31" t="s">
        <v>13283</v>
      </c>
      <c r="D765" s="31"/>
      <c r="E765" s="43" t="s">
        <v>52</v>
      </c>
      <c r="F765" s="42" t="s">
        <v>34</v>
      </c>
      <c r="G765" s="83" t="s">
        <v>34</v>
      </c>
      <c r="H765" s="168">
        <v>45012</v>
      </c>
      <c r="I765" s="31"/>
      <c r="J765" s="83" t="s">
        <v>188</v>
      </c>
      <c r="K765" s="31" t="s">
        <v>34</v>
      </c>
      <c r="L765" s="31"/>
      <c r="M765" s="168"/>
      <c r="N765" s="147"/>
      <c r="O765" s="43" t="s">
        <v>52</v>
      </c>
      <c r="P765" s="171">
        <v>45012</v>
      </c>
      <c r="Q765" s="31"/>
      <c r="R765" s="83" t="s">
        <v>188</v>
      </c>
      <c r="S765" s="31" t="s">
        <v>34</v>
      </c>
      <c r="T765" s="31"/>
      <c r="U765" s="168"/>
      <c r="V765" s="149"/>
      <c r="W765" s="140" t="str" cm="1">
        <f t="array" ref="W765">IF(SUM(LEN(B765:V765))=0,"",IF(OR(OR(ISBLANK(F765),SUM(LEN(C765),LEN(D765))=0),AND(NOT(E765="Unknown"),ISBLANK(J765)),AND(NOT(O765="Unknown"),ISBLANK(R765))),"Missing Information", INDEX(Table15[Entire Service Line Classification], MATCH(SUMIFS(Table15[Unique ID],Table15[System-Owned Portion],E765,Table15[If Material Anything Other than "Lead" in Column E,Was Material Ever Previously Lead?],G765,Table15[Customer-Owned Portion],O765),Table15[Unique ID],0),0)))</f>
        <v>Non-lead</v>
      </c>
      <c r="X765"/>
    </row>
    <row r="766" spans="2:24" ht="30" x14ac:dyDescent="0.25">
      <c r="B766" s="145" t="s">
        <v>5695</v>
      </c>
      <c r="C766" s="31" t="s">
        <v>13292</v>
      </c>
      <c r="D766" s="31"/>
      <c r="E766" s="43" t="s">
        <v>52</v>
      </c>
      <c r="F766" s="42" t="s">
        <v>34</v>
      </c>
      <c r="G766" s="83" t="s">
        <v>34</v>
      </c>
      <c r="H766" s="168">
        <v>45012</v>
      </c>
      <c r="I766" s="31"/>
      <c r="J766" s="83" t="s">
        <v>188</v>
      </c>
      <c r="K766" s="31" t="s">
        <v>34</v>
      </c>
      <c r="L766" s="31"/>
      <c r="M766" s="168"/>
      <c r="N766" s="147"/>
      <c r="O766" s="43" t="s">
        <v>52</v>
      </c>
      <c r="P766" s="171">
        <v>45012</v>
      </c>
      <c r="Q766" s="31"/>
      <c r="R766" s="83" t="s">
        <v>188</v>
      </c>
      <c r="S766" s="31" t="s">
        <v>34</v>
      </c>
      <c r="T766" s="31"/>
      <c r="U766" s="168"/>
      <c r="V766" s="149"/>
      <c r="W766" s="140" t="str" cm="1">
        <f t="array" ref="W766">IF(SUM(LEN(B766:V766))=0,"",IF(OR(OR(ISBLANK(F766),SUM(LEN(C766),LEN(D766))=0),AND(NOT(E766="Unknown"),ISBLANK(J766)),AND(NOT(O766="Unknown"),ISBLANK(R766))),"Missing Information", INDEX(Table15[Entire Service Line Classification], MATCH(SUMIFS(Table15[Unique ID],Table15[System-Owned Portion],E766,Table15[If Material Anything Other than "Lead" in Column E,Was Material Ever Previously Lead?],G766,Table15[Customer-Owned Portion],O766),Table15[Unique ID],0),0)))</f>
        <v>Non-lead</v>
      </c>
      <c r="X766"/>
    </row>
    <row r="767" spans="2:24" ht="30" x14ac:dyDescent="0.25">
      <c r="B767" s="145" t="s">
        <v>5850</v>
      </c>
      <c r="C767" s="31" t="s">
        <v>13448</v>
      </c>
      <c r="D767" s="31"/>
      <c r="E767" s="43" t="s">
        <v>52</v>
      </c>
      <c r="F767" s="42" t="s">
        <v>34</v>
      </c>
      <c r="G767" s="83" t="s">
        <v>34</v>
      </c>
      <c r="H767" s="168">
        <v>45012</v>
      </c>
      <c r="I767" s="31"/>
      <c r="J767" s="83" t="s">
        <v>188</v>
      </c>
      <c r="K767" s="31" t="s">
        <v>34</v>
      </c>
      <c r="L767" s="31"/>
      <c r="M767" s="168"/>
      <c r="N767" s="147"/>
      <c r="O767" s="43" t="s">
        <v>52</v>
      </c>
      <c r="P767" s="171">
        <v>45012</v>
      </c>
      <c r="Q767" s="31"/>
      <c r="R767" s="83" t="s">
        <v>188</v>
      </c>
      <c r="S767" s="31" t="s">
        <v>34</v>
      </c>
      <c r="T767" s="31"/>
      <c r="U767" s="168"/>
      <c r="V767" s="149"/>
      <c r="W767" s="140" t="str" cm="1">
        <f t="array" ref="W767">IF(SUM(LEN(B767:V767))=0,"",IF(OR(OR(ISBLANK(F767),SUM(LEN(C767),LEN(D767))=0),AND(NOT(E767="Unknown"),ISBLANK(J767)),AND(NOT(O767="Unknown"),ISBLANK(R767))),"Missing Information", INDEX(Table15[Entire Service Line Classification], MATCH(SUMIFS(Table15[Unique ID],Table15[System-Owned Portion],E767,Table15[If Material Anything Other than "Lead" in Column E,Was Material Ever Previously Lead?],G767,Table15[Customer-Owned Portion],O767),Table15[Unique ID],0),0)))</f>
        <v>Non-lead</v>
      </c>
      <c r="X767"/>
    </row>
    <row r="768" spans="2:24" ht="30" x14ac:dyDescent="0.25">
      <c r="B768" s="145" t="s">
        <v>6449</v>
      </c>
      <c r="C768" s="31" t="s">
        <v>14053</v>
      </c>
      <c r="D768" s="31"/>
      <c r="E768" s="43" t="s">
        <v>52</v>
      </c>
      <c r="F768" s="42" t="s">
        <v>34</v>
      </c>
      <c r="G768" s="83" t="s">
        <v>34</v>
      </c>
      <c r="H768" s="168">
        <v>45012</v>
      </c>
      <c r="I768" s="31"/>
      <c r="J768" s="83" t="s">
        <v>188</v>
      </c>
      <c r="K768" s="31" t="s">
        <v>34</v>
      </c>
      <c r="L768" s="31"/>
      <c r="M768" s="168"/>
      <c r="N768" s="147"/>
      <c r="O768" s="43" t="s">
        <v>52</v>
      </c>
      <c r="P768" s="171">
        <v>45012</v>
      </c>
      <c r="Q768" s="31"/>
      <c r="R768" s="83" t="s">
        <v>188</v>
      </c>
      <c r="S768" s="31" t="s">
        <v>34</v>
      </c>
      <c r="T768" s="31"/>
      <c r="U768" s="168"/>
      <c r="V768" s="149"/>
      <c r="W768" s="140" t="str" cm="1">
        <f t="array" ref="W768">IF(SUM(LEN(B768:V768))=0,"",IF(OR(OR(ISBLANK(F768),SUM(LEN(C768),LEN(D768))=0),AND(NOT(E768="Unknown"),ISBLANK(J768)),AND(NOT(O768="Unknown"),ISBLANK(R768))),"Missing Information", INDEX(Table15[Entire Service Line Classification], MATCH(SUMIFS(Table15[Unique ID],Table15[System-Owned Portion],E768,Table15[If Material Anything Other than "Lead" in Column E,Was Material Ever Previously Lead?],G768,Table15[Customer-Owned Portion],O768),Table15[Unique ID],0),0)))</f>
        <v>Non-lead</v>
      </c>
      <c r="X768"/>
    </row>
    <row r="769" spans="2:24" ht="30" x14ac:dyDescent="0.25">
      <c r="B769" s="145" t="s">
        <v>6450</v>
      </c>
      <c r="C769" s="31" t="s">
        <v>14054</v>
      </c>
      <c r="D769" s="31"/>
      <c r="E769" s="43" t="s">
        <v>52</v>
      </c>
      <c r="F769" s="42" t="s">
        <v>34</v>
      </c>
      <c r="G769" s="83" t="s">
        <v>34</v>
      </c>
      <c r="H769" s="168">
        <v>45012</v>
      </c>
      <c r="I769" s="31"/>
      <c r="J769" s="83" t="s">
        <v>188</v>
      </c>
      <c r="K769" s="31" t="s">
        <v>34</v>
      </c>
      <c r="L769" s="31"/>
      <c r="M769" s="168"/>
      <c r="N769" s="147"/>
      <c r="O769" s="43" t="s">
        <v>52</v>
      </c>
      <c r="P769" s="171">
        <v>45012</v>
      </c>
      <c r="Q769" s="31"/>
      <c r="R769" s="83" t="s">
        <v>188</v>
      </c>
      <c r="S769" s="31" t="s">
        <v>34</v>
      </c>
      <c r="T769" s="31"/>
      <c r="U769" s="168"/>
      <c r="V769" s="149"/>
      <c r="W769" s="140" t="str" cm="1">
        <f t="array" ref="W769">IF(SUM(LEN(B769:V769))=0,"",IF(OR(OR(ISBLANK(F769),SUM(LEN(C769),LEN(D769))=0),AND(NOT(E769="Unknown"),ISBLANK(J769)),AND(NOT(O769="Unknown"),ISBLANK(R769))),"Missing Information", INDEX(Table15[Entire Service Line Classification], MATCH(SUMIFS(Table15[Unique ID],Table15[System-Owned Portion],E769,Table15[If Material Anything Other than "Lead" in Column E,Was Material Ever Previously Lead?],G769,Table15[Customer-Owned Portion],O769),Table15[Unique ID],0),0)))</f>
        <v>Non-lead</v>
      </c>
      <c r="X769"/>
    </row>
    <row r="770" spans="2:24" ht="30" x14ac:dyDescent="0.25">
      <c r="B770" s="145" t="s">
        <v>6965</v>
      </c>
      <c r="C770" s="31" t="s">
        <v>14589</v>
      </c>
      <c r="D770" s="31"/>
      <c r="E770" s="43" t="s">
        <v>52</v>
      </c>
      <c r="F770" s="42" t="s">
        <v>34</v>
      </c>
      <c r="G770" s="83" t="s">
        <v>34</v>
      </c>
      <c r="H770" s="168">
        <v>45012</v>
      </c>
      <c r="I770" s="31"/>
      <c r="J770" s="83" t="s">
        <v>188</v>
      </c>
      <c r="K770" s="31" t="s">
        <v>34</v>
      </c>
      <c r="L770" s="31"/>
      <c r="M770" s="168"/>
      <c r="N770" s="147"/>
      <c r="O770" s="43" t="s">
        <v>52</v>
      </c>
      <c r="P770" s="171">
        <v>45012</v>
      </c>
      <c r="Q770" s="31"/>
      <c r="R770" s="83" t="s">
        <v>188</v>
      </c>
      <c r="S770" s="31" t="s">
        <v>34</v>
      </c>
      <c r="T770" s="31"/>
      <c r="U770" s="168"/>
      <c r="V770" s="149"/>
      <c r="W770" s="140" t="str" cm="1">
        <f t="array" ref="W770">IF(SUM(LEN(B770:V770))=0,"",IF(OR(OR(ISBLANK(F770),SUM(LEN(C770),LEN(D770))=0),AND(NOT(E770="Unknown"),ISBLANK(J770)),AND(NOT(O770="Unknown"),ISBLANK(R770))),"Missing Information", INDEX(Table15[Entire Service Line Classification], MATCH(SUMIFS(Table15[Unique ID],Table15[System-Owned Portion],E770,Table15[If Material Anything Other than "Lead" in Column E,Was Material Ever Previously Lead?],G770,Table15[Customer-Owned Portion],O770),Table15[Unique ID],0),0)))</f>
        <v>Non-lead</v>
      </c>
      <c r="X770"/>
    </row>
    <row r="771" spans="2:24" ht="30" x14ac:dyDescent="0.25">
      <c r="B771" s="145" t="s">
        <v>2559</v>
      </c>
      <c r="C771" s="31" t="s">
        <v>9991</v>
      </c>
      <c r="D771" s="31"/>
      <c r="E771" s="43" t="s">
        <v>52</v>
      </c>
      <c r="F771" s="42" t="s">
        <v>34</v>
      </c>
      <c r="G771" s="83" t="s">
        <v>34</v>
      </c>
      <c r="H771" s="168">
        <v>45008</v>
      </c>
      <c r="I771" s="31"/>
      <c r="J771" s="83" t="s">
        <v>188</v>
      </c>
      <c r="K771" s="31" t="s">
        <v>34</v>
      </c>
      <c r="L771" s="31"/>
      <c r="M771" s="168"/>
      <c r="N771" s="147"/>
      <c r="O771" s="43" t="s">
        <v>52</v>
      </c>
      <c r="P771" s="171">
        <v>45008</v>
      </c>
      <c r="Q771" s="31"/>
      <c r="R771" s="83" t="s">
        <v>188</v>
      </c>
      <c r="S771" s="31" t="s">
        <v>34</v>
      </c>
      <c r="T771" s="31"/>
      <c r="U771" s="168"/>
      <c r="V771" s="149"/>
      <c r="W771" s="140" t="str" cm="1">
        <f t="array" ref="W771">IF(SUM(LEN(B771:V771))=0,"",IF(OR(OR(ISBLANK(F771),SUM(LEN(C771),LEN(D771))=0),AND(NOT(E771="Unknown"),ISBLANK(J771)),AND(NOT(O771="Unknown"),ISBLANK(R771))),"Missing Information", INDEX(Table15[Entire Service Line Classification], MATCH(SUMIFS(Table15[Unique ID],Table15[System-Owned Portion],E771,Table15[If Material Anything Other than "Lead" in Column E,Was Material Ever Previously Lead?],G771,Table15[Customer-Owned Portion],O771),Table15[Unique ID],0),0)))</f>
        <v>Non-lead</v>
      </c>
      <c r="X771"/>
    </row>
    <row r="772" spans="2:24" ht="30" x14ac:dyDescent="0.25">
      <c r="B772" s="145" t="s">
        <v>2560</v>
      </c>
      <c r="C772" s="31" t="s">
        <v>9992</v>
      </c>
      <c r="D772" s="31"/>
      <c r="E772" s="43" t="s">
        <v>52</v>
      </c>
      <c r="F772" s="42" t="s">
        <v>34</v>
      </c>
      <c r="G772" s="83" t="s">
        <v>34</v>
      </c>
      <c r="H772" s="168">
        <v>45008</v>
      </c>
      <c r="I772" s="31"/>
      <c r="J772" s="83" t="s">
        <v>188</v>
      </c>
      <c r="K772" s="31" t="s">
        <v>34</v>
      </c>
      <c r="L772" s="31"/>
      <c r="M772" s="168"/>
      <c r="N772" s="147"/>
      <c r="O772" s="43" t="s">
        <v>52</v>
      </c>
      <c r="P772" s="171">
        <v>45008</v>
      </c>
      <c r="Q772" s="31"/>
      <c r="R772" s="83" t="s">
        <v>188</v>
      </c>
      <c r="S772" s="31" t="s">
        <v>34</v>
      </c>
      <c r="T772" s="31"/>
      <c r="U772" s="168"/>
      <c r="V772" s="149"/>
      <c r="W772" s="140" t="str" cm="1">
        <f t="array" ref="W772">IF(SUM(LEN(B772:V772))=0,"",IF(OR(OR(ISBLANK(F772),SUM(LEN(C772),LEN(D772))=0),AND(NOT(E772="Unknown"),ISBLANK(J772)),AND(NOT(O772="Unknown"),ISBLANK(R772))),"Missing Information", INDEX(Table15[Entire Service Line Classification], MATCH(SUMIFS(Table15[Unique ID],Table15[System-Owned Portion],E772,Table15[If Material Anything Other than "Lead" in Column E,Was Material Ever Previously Lead?],G772,Table15[Customer-Owned Portion],O772),Table15[Unique ID],0),0)))</f>
        <v>Non-lead</v>
      </c>
      <c r="X772"/>
    </row>
    <row r="773" spans="2:24" ht="30" x14ac:dyDescent="0.25">
      <c r="B773" s="145" t="s">
        <v>2561</v>
      </c>
      <c r="C773" s="31" t="s">
        <v>9993</v>
      </c>
      <c r="D773" s="31"/>
      <c r="E773" s="43" t="s">
        <v>52</v>
      </c>
      <c r="F773" s="42" t="s">
        <v>34</v>
      </c>
      <c r="G773" s="83" t="s">
        <v>34</v>
      </c>
      <c r="H773" s="168">
        <v>45008</v>
      </c>
      <c r="I773" s="31"/>
      <c r="J773" s="83" t="s">
        <v>188</v>
      </c>
      <c r="K773" s="31" t="s">
        <v>34</v>
      </c>
      <c r="L773" s="31"/>
      <c r="M773" s="168"/>
      <c r="N773" s="147"/>
      <c r="O773" s="43" t="s">
        <v>52</v>
      </c>
      <c r="P773" s="171">
        <v>45008</v>
      </c>
      <c r="Q773" s="31"/>
      <c r="R773" s="83" t="s">
        <v>188</v>
      </c>
      <c r="S773" s="31" t="s">
        <v>34</v>
      </c>
      <c r="T773" s="31"/>
      <c r="U773" s="168"/>
      <c r="V773" s="149"/>
      <c r="W773" s="140" t="str" cm="1">
        <f t="array" ref="W773">IF(SUM(LEN(B773:V773))=0,"",IF(OR(OR(ISBLANK(F773),SUM(LEN(C773),LEN(D773))=0),AND(NOT(E773="Unknown"),ISBLANK(J773)),AND(NOT(O773="Unknown"),ISBLANK(R773))),"Missing Information", INDEX(Table15[Entire Service Line Classification], MATCH(SUMIFS(Table15[Unique ID],Table15[System-Owned Portion],E773,Table15[If Material Anything Other than "Lead" in Column E,Was Material Ever Previously Lead?],G773,Table15[Customer-Owned Portion],O773),Table15[Unique ID],0),0)))</f>
        <v>Non-lead</v>
      </c>
      <c r="X773"/>
    </row>
    <row r="774" spans="2:24" ht="30" x14ac:dyDescent="0.25">
      <c r="B774" s="145" t="s">
        <v>1759</v>
      </c>
      <c r="C774" s="31" t="s">
        <v>9183</v>
      </c>
      <c r="D774" s="31"/>
      <c r="E774" s="43" t="s">
        <v>52</v>
      </c>
      <c r="F774" s="42" t="s">
        <v>34</v>
      </c>
      <c r="G774" s="83" t="s">
        <v>34</v>
      </c>
      <c r="H774" s="168">
        <v>45006</v>
      </c>
      <c r="I774" s="31"/>
      <c r="J774" s="83" t="s">
        <v>188</v>
      </c>
      <c r="K774" s="31" t="s">
        <v>34</v>
      </c>
      <c r="L774" s="31"/>
      <c r="M774" s="168"/>
      <c r="N774" s="147"/>
      <c r="O774" s="43" t="s">
        <v>52</v>
      </c>
      <c r="P774" s="171">
        <v>45006</v>
      </c>
      <c r="Q774" s="31"/>
      <c r="R774" s="83" t="s">
        <v>188</v>
      </c>
      <c r="S774" s="31" t="s">
        <v>34</v>
      </c>
      <c r="T774" s="31"/>
      <c r="U774" s="168"/>
      <c r="V774" s="149"/>
      <c r="W774" s="140" t="str" cm="1">
        <f t="array" ref="W774">IF(SUM(LEN(B774:V774))=0,"",IF(OR(OR(ISBLANK(F774),SUM(LEN(C774),LEN(D774))=0),AND(NOT(E774="Unknown"),ISBLANK(J774)),AND(NOT(O774="Unknown"),ISBLANK(R774))),"Missing Information", INDEX(Table15[Entire Service Line Classification], MATCH(SUMIFS(Table15[Unique ID],Table15[System-Owned Portion],E774,Table15[If Material Anything Other than "Lead" in Column E,Was Material Ever Previously Lead?],G774,Table15[Customer-Owned Portion],O774),Table15[Unique ID],0),0)))</f>
        <v>Non-lead</v>
      </c>
      <c r="X774"/>
    </row>
    <row r="775" spans="2:24" ht="30" x14ac:dyDescent="0.25">
      <c r="B775" s="145" t="s">
        <v>503</v>
      </c>
      <c r="C775" s="31" t="s">
        <v>7918</v>
      </c>
      <c r="D775" s="31"/>
      <c r="E775" s="43" t="s">
        <v>52</v>
      </c>
      <c r="F775" s="42" t="s">
        <v>34</v>
      </c>
      <c r="G775" s="83" t="s">
        <v>34</v>
      </c>
      <c r="H775" s="168">
        <v>45005</v>
      </c>
      <c r="I775" s="31"/>
      <c r="J775" s="83" t="s">
        <v>188</v>
      </c>
      <c r="K775" s="31" t="s">
        <v>34</v>
      </c>
      <c r="L775" s="31"/>
      <c r="M775" s="168"/>
      <c r="N775" s="147"/>
      <c r="O775" s="43" t="s">
        <v>52</v>
      </c>
      <c r="P775" s="171">
        <v>45005</v>
      </c>
      <c r="Q775" s="31"/>
      <c r="R775" s="83" t="s">
        <v>188</v>
      </c>
      <c r="S775" s="31" t="s">
        <v>34</v>
      </c>
      <c r="T775" s="31"/>
      <c r="U775" s="168"/>
      <c r="V775" s="149"/>
      <c r="W775" s="140" t="str" cm="1">
        <f t="array" ref="W775">IF(SUM(LEN(B775:V775))=0,"",IF(OR(OR(ISBLANK(F775),SUM(LEN(C775),LEN(D775))=0),AND(NOT(E775="Unknown"),ISBLANK(J775)),AND(NOT(O775="Unknown"),ISBLANK(R775))),"Missing Information", INDEX(Table15[Entire Service Line Classification], MATCH(SUMIFS(Table15[Unique ID],Table15[System-Owned Portion],E775,Table15[If Material Anything Other than "Lead" in Column E,Was Material Ever Previously Lead?],G775,Table15[Customer-Owned Portion],O775),Table15[Unique ID],0),0)))</f>
        <v>Non-lead</v>
      </c>
      <c r="X775"/>
    </row>
    <row r="776" spans="2:24" ht="30" x14ac:dyDescent="0.25">
      <c r="B776" s="145" t="s">
        <v>505</v>
      </c>
      <c r="C776" s="31" t="s">
        <v>7920</v>
      </c>
      <c r="D776" s="31"/>
      <c r="E776" s="43" t="s">
        <v>52</v>
      </c>
      <c r="F776" s="42" t="s">
        <v>34</v>
      </c>
      <c r="G776" s="83" t="s">
        <v>34</v>
      </c>
      <c r="H776" s="168">
        <v>45005</v>
      </c>
      <c r="I776" s="31"/>
      <c r="J776" s="83" t="s">
        <v>188</v>
      </c>
      <c r="K776" s="31" t="s">
        <v>34</v>
      </c>
      <c r="L776" s="31"/>
      <c r="M776" s="168"/>
      <c r="N776" s="147"/>
      <c r="O776" s="43" t="s">
        <v>52</v>
      </c>
      <c r="P776" s="171">
        <v>45005</v>
      </c>
      <c r="Q776" s="31"/>
      <c r="R776" s="83" t="s">
        <v>188</v>
      </c>
      <c r="S776" s="31" t="s">
        <v>34</v>
      </c>
      <c r="T776" s="31"/>
      <c r="U776" s="168"/>
      <c r="V776" s="149"/>
      <c r="W776" s="140" t="str" cm="1">
        <f t="array" ref="W776">IF(SUM(LEN(B776:V776))=0,"",IF(OR(OR(ISBLANK(F776),SUM(LEN(C776),LEN(D776))=0),AND(NOT(E776="Unknown"),ISBLANK(J776)),AND(NOT(O776="Unknown"),ISBLANK(R776))),"Missing Information", INDEX(Table15[Entire Service Line Classification], MATCH(SUMIFS(Table15[Unique ID],Table15[System-Owned Portion],E776,Table15[If Material Anything Other than "Lead" in Column E,Was Material Ever Previously Lead?],G776,Table15[Customer-Owned Portion],O776),Table15[Unique ID],0),0)))</f>
        <v>Non-lead</v>
      </c>
      <c r="X776"/>
    </row>
    <row r="777" spans="2:24" ht="30" x14ac:dyDescent="0.25">
      <c r="B777" s="145" t="s">
        <v>1140</v>
      </c>
      <c r="C777" s="31" t="s">
        <v>8553</v>
      </c>
      <c r="D777" s="31"/>
      <c r="E777" s="43" t="s">
        <v>52</v>
      </c>
      <c r="F777" s="42" t="s">
        <v>34</v>
      </c>
      <c r="G777" s="83" t="s">
        <v>34</v>
      </c>
      <c r="H777" s="168">
        <v>45005</v>
      </c>
      <c r="I777" s="31"/>
      <c r="J777" s="83" t="s">
        <v>188</v>
      </c>
      <c r="K777" s="31" t="s">
        <v>34</v>
      </c>
      <c r="L777" s="31"/>
      <c r="M777" s="168"/>
      <c r="N777" s="147"/>
      <c r="O777" s="43" t="s">
        <v>52</v>
      </c>
      <c r="P777" s="171">
        <v>45005</v>
      </c>
      <c r="Q777" s="31"/>
      <c r="R777" s="83" t="s">
        <v>188</v>
      </c>
      <c r="S777" s="31" t="s">
        <v>34</v>
      </c>
      <c r="T777" s="31"/>
      <c r="U777" s="168"/>
      <c r="V777" s="149"/>
      <c r="W777" s="140" t="str" cm="1">
        <f t="array" ref="W777">IF(SUM(LEN(B777:V777))=0,"",IF(OR(OR(ISBLANK(F777),SUM(LEN(C777),LEN(D777))=0),AND(NOT(E777="Unknown"),ISBLANK(J777)),AND(NOT(O777="Unknown"),ISBLANK(R777))),"Missing Information", INDEX(Table15[Entire Service Line Classification], MATCH(SUMIFS(Table15[Unique ID],Table15[System-Owned Portion],E777,Table15[If Material Anything Other than "Lead" in Column E,Was Material Ever Previously Lead?],G777,Table15[Customer-Owned Portion],O777),Table15[Unique ID],0),0)))</f>
        <v>Non-lead</v>
      </c>
      <c r="X777"/>
    </row>
    <row r="778" spans="2:24" ht="30" x14ac:dyDescent="0.25">
      <c r="B778" s="145" t="s">
        <v>1470</v>
      </c>
      <c r="C778" s="31" t="s">
        <v>14239</v>
      </c>
      <c r="D778" s="31"/>
      <c r="E778" s="43" t="s">
        <v>52</v>
      </c>
      <c r="F778" s="42" t="s">
        <v>34</v>
      </c>
      <c r="G778" s="83" t="s">
        <v>34</v>
      </c>
      <c r="H778" s="168">
        <v>44998</v>
      </c>
      <c r="I778" s="31"/>
      <c r="J778" s="83" t="s">
        <v>188</v>
      </c>
      <c r="K778" s="31" t="s">
        <v>34</v>
      </c>
      <c r="L778" s="31"/>
      <c r="M778" s="168"/>
      <c r="N778" s="147"/>
      <c r="O778" s="43" t="s">
        <v>52</v>
      </c>
      <c r="P778" s="171">
        <v>44998</v>
      </c>
      <c r="Q778" s="31"/>
      <c r="R778" s="83" t="s">
        <v>188</v>
      </c>
      <c r="S778" s="31" t="s">
        <v>34</v>
      </c>
      <c r="T778" s="31"/>
      <c r="U778" s="168"/>
      <c r="V778" s="149"/>
      <c r="W778" s="140" t="str" cm="1">
        <f t="array" ref="W778">IF(SUM(LEN(B778:V778))=0,"",IF(OR(OR(ISBLANK(F778),SUM(LEN(C778),LEN(D778))=0),AND(NOT(E778="Unknown"),ISBLANK(J778)),AND(NOT(O778="Unknown"),ISBLANK(R778))),"Missing Information", INDEX(Table15[Entire Service Line Classification], MATCH(SUMIFS(Table15[Unique ID],Table15[System-Owned Portion],E778,Table15[If Material Anything Other than "Lead" in Column E,Was Material Ever Previously Lead?],G778,Table15[Customer-Owned Portion],O778),Table15[Unique ID],0),0)))</f>
        <v>Non-lead</v>
      </c>
      <c r="X778"/>
    </row>
    <row r="779" spans="2:24" ht="30" x14ac:dyDescent="0.25">
      <c r="B779" s="145" t="s">
        <v>2860</v>
      </c>
      <c r="C779" s="31" t="s">
        <v>10291</v>
      </c>
      <c r="D779" s="31"/>
      <c r="E779" s="43" t="s">
        <v>52</v>
      </c>
      <c r="F779" s="42" t="s">
        <v>34</v>
      </c>
      <c r="G779" s="83" t="s">
        <v>34</v>
      </c>
      <c r="H779" s="168">
        <v>44988</v>
      </c>
      <c r="I779" s="31"/>
      <c r="J779" s="83" t="s">
        <v>188</v>
      </c>
      <c r="K779" s="31" t="s">
        <v>34</v>
      </c>
      <c r="L779" s="31"/>
      <c r="M779" s="168"/>
      <c r="N779" s="147"/>
      <c r="O779" s="43" t="s">
        <v>52</v>
      </c>
      <c r="P779" s="171">
        <v>44988</v>
      </c>
      <c r="Q779" s="31"/>
      <c r="R779" s="83" t="s">
        <v>188</v>
      </c>
      <c r="S779" s="31" t="s">
        <v>34</v>
      </c>
      <c r="T779" s="31"/>
      <c r="U779" s="168"/>
      <c r="V779" s="149"/>
      <c r="W779" s="140" t="str" cm="1">
        <f t="array" ref="W779">IF(SUM(LEN(B779:V779))=0,"",IF(OR(OR(ISBLANK(F779),SUM(LEN(C779),LEN(D779))=0),AND(NOT(E779="Unknown"),ISBLANK(J779)),AND(NOT(O779="Unknown"),ISBLANK(R779))),"Missing Information", INDEX(Table15[Entire Service Line Classification], MATCH(SUMIFS(Table15[Unique ID],Table15[System-Owned Portion],E779,Table15[If Material Anything Other than "Lead" in Column E,Was Material Ever Previously Lead?],G779,Table15[Customer-Owned Portion],O779),Table15[Unique ID],0),0)))</f>
        <v>Non-lead</v>
      </c>
      <c r="X779"/>
    </row>
    <row r="780" spans="2:24" ht="30" x14ac:dyDescent="0.25">
      <c r="B780" s="145" t="s">
        <v>4451</v>
      </c>
      <c r="C780" s="31" t="s">
        <v>12044</v>
      </c>
      <c r="D780" s="31"/>
      <c r="E780" s="43" t="s">
        <v>52</v>
      </c>
      <c r="F780" s="42" t="s">
        <v>34</v>
      </c>
      <c r="G780" s="83" t="s">
        <v>34</v>
      </c>
      <c r="H780" s="168">
        <v>44988</v>
      </c>
      <c r="I780" s="31"/>
      <c r="J780" s="83" t="s">
        <v>188</v>
      </c>
      <c r="K780" s="31" t="s">
        <v>34</v>
      </c>
      <c r="L780" s="31"/>
      <c r="M780" s="168"/>
      <c r="N780" s="147"/>
      <c r="O780" s="43" t="s">
        <v>52</v>
      </c>
      <c r="P780" s="171">
        <v>44988</v>
      </c>
      <c r="Q780" s="31"/>
      <c r="R780" s="83" t="s">
        <v>188</v>
      </c>
      <c r="S780" s="31" t="s">
        <v>34</v>
      </c>
      <c r="T780" s="31"/>
      <c r="U780" s="168"/>
      <c r="V780" s="149"/>
      <c r="W780" s="140" t="str" cm="1">
        <f t="array" ref="W780">IF(SUM(LEN(B780:V780))=0,"",IF(OR(OR(ISBLANK(F780),SUM(LEN(C780),LEN(D780))=0),AND(NOT(E780="Unknown"),ISBLANK(J780)),AND(NOT(O780="Unknown"),ISBLANK(R780))),"Missing Information", INDEX(Table15[Entire Service Line Classification], MATCH(SUMIFS(Table15[Unique ID],Table15[System-Owned Portion],E780,Table15[If Material Anything Other than "Lead" in Column E,Was Material Ever Previously Lead?],G780,Table15[Customer-Owned Portion],O780),Table15[Unique ID],0),0)))</f>
        <v>Non-lead</v>
      </c>
      <c r="X780"/>
    </row>
    <row r="781" spans="2:24" ht="30" x14ac:dyDescent="0.25">
      <c r="B781" s="145" t="s">
        <v>4461</v>
      </c>
      <c r="C781" s="31" t="s">
        <v>12054</v>
      </c>
      <c r="D781" s="31"/>
      <c r="E781" s="43" t="s">
        <v>52</v>
      </c>
      <c r="F781" s="42" t="s">
        <v>34</v>
      </c>
      <c r="G781" s="83" t="s">
        <v>34</v>
      </c>
      <c r="H781" s="168">
        <v>44988</v>
      </c>
      <c r="I781" s="31"/>
      <c r="J781" s="83" t="s">
        <v>188</v>
      </c>
      <c r="K781" s="31" t="s">
        <v>34</v>
      </c>
      <c r="L781" s="31"/>
      <c r="M781" s="168"/>
      <c r="N781" s="147"/>
      <c r="O781" s="43" t="s">
        <v>52</v>
      </c>
      <c r="P781" s="171">
        <v>44988</v>
      </c>
      <c r="Q781" s="31"/>
      <c r="R781" s="83" t="s">
        <v>188</v>
      </c>
      <c r="S781" s="31" t="s">
        <v>34</v>
      </c>
      <c r="T781" s="31"/>
      <c r="U781" s="168"/>
      <c r="V781" s="149"/>
      <c r="W781" s="140" t="str" cm="1">
        <f t="array" ref="W781">IF(SUM(LEN(B781:V781))=0,"",IF(OR(OR(ISBLANK(F781),SUM(LEN(C781),LEN(D781))=0),AND(NOT(E781="Unknown"),ISBLANK(J781)),AND(NOT(O781="Unknown"),ISBLANK(R781))),"Missing Information", INDEX(Table15[Entire Service Line Classification], MATCH(SUMIFS(Table15[Unique ID],Table15[System-Owned Portion],E781,Table15[If Material Anything Other than "Lead" in Column E,Was Material Ever Previously Lead?],G781,Table15[Customer-Owned Portion],O781),Table15[Unique ID],0),0)))</f>
        <v>Non-lead</v>
      </c>
      <c r="X781"/>
    </row>
    <row r="782" spans="2:24" ht="30" x14ac:dyDescent="0.25">
      <c r="B782" s="145" t="s">
        <v>5490</v>
      </c>
      <c r="C782" s="31" t="s">
        <v>13087</v>
      </c>
      <c r="D782" s="31"/>
      <c r="E782" s="43" t="s">
        <v>52</v>
      </c>
      <c r="F782" s="42" t="s">
        <v>34</v>
      </c>
      <c r="G782" s="83" t="s">
        <v>34</v>
      </c>
      <c r="H782" s="168">
        <v>44988</v>
      </c>
      <c r="I782" s="31"/>
      <c r="J782" s="83" t="s">
        <v>188</v>
      </c>
      <c r="K782" s="31" t="s">
        <v>34</v>
      </c>
      <c r="L782" s="31"/>
      <c r="M782" s="168"/>
      <c r="N782" s="147"/>
      <c r="O782" s="43" t="s">
        <v>52</v>
      </c>
      <c r="P782" s="171">
        <v>44988</v>
      </c>
      <c r="Q782" s="31"/>
      <c r="R782" s="83" t="s">
        <v>188</v>
      </c>
      <c r="S782" s="31" t="s">
        <v>34</v>
      </c>
      <c r="T782" s="31"/>
      <c r="U782" s="168"/>
      <c r="V782" s="149"/>
      <c r="W782" s="140" t="str" cm="1">
        <f t="array" ref="W782">IF(SUM(LEN(B782:V782))=0,"",IF(OR(OR(ISBLANK(F782),SUM(LEN(C782),LEN(D782))=0),AND(NOT(E782="Unknown"),ISBLANK(J782)),AND(NOT(O782="Unknown"),ISBLANK(R782))),"Missing Information", INDEX(Table15[Entire Service Line Classification], MATCH(SUMIFS(Table15[Unique ID],Table15[System-Owned Portion],E782,Table15[If Material Anything Other than "Lead" in Column E,Was Material Ever Previously Lead?],G782,Table15[Customer-Owned Portion],O782),Table15[Unique ID],0),0)))</f>
        <v>Non-lead</v>
      </c>
      <c r="X782"/>
    </row>
    <row r="783" spans="2:24" ht="30" x14ac:dyDescent="0.25">
      <c r="B783" s="145" t="s">
        <v>5503</v>
      </c>
      <c r="C783" s="31" t="s">
        <v>13100</v>
      </c>
      <c r="D783" s="31"/>
      <c r="E783" s="43" t="s">
        <v>52</v>
      </c>
      <c r="F783" s="42" t="s">
        <v>34</v>
      </c>
      <c r="G783" s="83" t="s">
        <v>34</v>
      </c>
      <c r="H783" s="168">
        <v>44988</v>
      </c>
      <c r="I783" s="31"/>
      <c r="J783" s="83" t="s">
        <v>188</v>
      </c>
      <c r="K783" s="31" t="s">
        <v>34</v>
      </c>
      <c r="L783" s="31"/>
      <c r="M783" s="168"/>
      <c r="N783" s="147"/>
      <c r="O783" s="43" t="s">
        <v>52</v>
      </c>
      <c r="P783" s="171">
        <v>44988</v>
      </c>
      <c r="Q783" s="31"/>
      <c r="R783" s="83" t="s">
        <v>188</v>
      </c>
      <c r="S783" s="31" t="s">
        <v>34</v>
      </c>
      <c r="T783" s="31"/>
      <c r="U783" s="168"/>
      <c r="V783" s="149"/>
      <c r="W783" s="140" t="str" cm="1">
        <f t="array" ref="W783">IF(SUM(LEN(B783:V783))=0,"",IF(OR(OR(ISBLANK(F783),SUM(LEN(C783),LEN(D783))=0),AND(NOT(E783="Unknown"),ISBLANK(J783)),AND(NOT(O783="Unknown"),ISBLANK(R783))),"Missing Information", INDEX(Table15[Entire Service Line Classification], MATCH(SUMIFS(Table15[Unique ID],Table15[System-Owned Portion],E783,Table15[If Material Anything Other than "Lead" in Column E,Was Material Ever Previously Lead?],G783,Table15[Customer-Owned Portion],O783),Table15[Unique ID],0),0)))</f>
        <v>Non-lead</v>
      </c>
      <c r="X783"/>
    </row>
    <row r="784" spans="2:24" ht="30" x14ac:dyDescent="0.25">
      <c r="B784" s="145" t="s">
        <v>7349</v>
      </c>
      <c r="C784" s="31" t="s">
        <v>14973</v>
      </c>
      <c r="D784" s="31"/>
      <c r="E784" s="43" t="s">
        <v>52</v>
      </c>
      <c r="F784" s="42" t="s">
        <v>34</v>
      </c>
      <c r="G784" s="83" t="s">
        <v>34</v>
      </c>
      <c r="H784" s="168">
        <v>44988</v>
      </c>
      <c r="I784" s="31"/>
      <c r="J784" s="83" t="s">
        <v>188</v>
      </c>
      <c r="K784" s="31" t="s">
        <v>34</v>
      </c>
      <c r="L784" s="31"/>
      <c r="M784" s="168"/>
      <c r="N784" s="147"/>
      <c r="O784" s="43" t="s">
        <v>52</v>
      </c>
      <c r="P784" s="171">
        <v>44988</v>
      </c>
      <c r="Q784" s="31"/>
      <c r="R784" s="83" t="s">
        <v>188</v>
      </c>
      <c r="S784" s="31" t="s">
        <v>34</v>
      </c>
      <c r="T784" s="31"/>
      <c r="U784" s="168"/>
      <c r="V784" s="149"/>
      <c r="W784" s="140" t="str" cm="1">
        <f t="array" ref="W784">IF(SUM(LEN(B784:V784))=0,"",IF(OR(OR(ISBLANK(F784),SUM(LEN(C784),LEN(D784))=0),AND(NOT(E784="Unknown"),ISBLANK(J784)),AND(NOT(O784="Unknown"),ISBLANK(R784))),"Missing Information", INDEX(Table15[Entire Service Line Classification], MATCH(SUMIFS(Table15[Unique ID],Table15[System-Owned Portion],E784,Table15[If Material Anything Other than "Lead" in Column E,Was Material Ever Previously Lead?],G784,Table15[Customer-Owned Portion],O784),Table15[Unique ID],0),0)))</f>
        <v>Non-lead</v>
      </c>
      <c r="X784"/>
    </row>
    <row r="785" spans="2:24" ht="30" x14ac:dyDescent="0.25">
      <c r="B785" s="145" t="s">
        <v>513</v>
      </c>
      <c r="C785" s="31" t="s">
        <v>7928</v>
      </c>
      <c r="D785" s="31"/>
      <c r="E785" s="43" t="s">
        <v>52</v>
      </c>
      <c r="F785" s="42" t="s">
        <v>34</v>
      </c>
      <c r="G785" s="83" t="s">
        <v>34</v>
      </c>
      <c r="H785" s="168">
        <v>44987</v>
      </c>
      <c r="I785" s="31"/>
      <c r="J785" s="83" t="s">
        <v>188</v>
      </c>
      <c r="K785" s="31" t="s">
        <v>34</v>
      </c>
      <c r="L785" s="31"/>
      <c r="M785" s="168"/>
      <c r="N785" s="147"/>
      <c r="O785" s="43" t="s">
        <v>52</v>
      </c>
      <c r="P785" s="171">
        <v>44987</v>
      </c>
      <c r="Q785" s="31"/>
      <c r="R785" s="83" t="s">
        <v>188</v>
      </c>
      <c r="S785" s="31" t="s">
        <v>34</v>
      </c>
      <c r="T785" s="31"/>
      <c r="U785" s="168"/>
      <c r="V785" s="149"/>
      <c r="W785" s="140" t="str" cm="1">
        <f t="array" ref="W785">IF(SUM(LEN(B785:V785))=0,"",IF(OR(OR(ISBLANK(F785),SUM(LEN(C785),LEN(D785))=0),AND(NOT(E785="Unknown"),ISBLANK(J785)),AND(NOT(O785="Unknown"),ISBLANK(R785))),"Missing Information", INDEX(Table15[Entire Service Line Classification], MATCH(SUMIFS(Table15[Unique ID],Table15[System-Owned Portion],E785,Table15[If Material Anything Other than "Lead" in Column E,Was Material Ever Previously Lead?],G785,Table15[Customer-Owned Portion],O785),Table15[Unique ID],0),0)))</f>
        <v>Non-lead</v>
      </c>
      <c r="X785"/>
    </row>
    <row r="786" spans="2:24" ht="30" x14ac:dyDescent="0.25">
      <c r="B786" s="145" t="s">
        <v>1834</v>
      </c>
      <c r="C786" s="31" t="s">
        <v>9258</v>
      </c>
      <c r="D786" s="31"/>
      <c r="E786" s="43" t="s">
        <v>52</v>
      </c>
      <c r="F786" s="42" t="s">
        <v>34</v>
      </c>
      <c r="G786" s="83" t="s">
        <v>34</v>
      </c>
      <c r="H786" s="168">
        <v>44987</v>
      </c>
      <c r="I786" s="31"/>
      <c r="J786" s="83" t="s">
        <v>188</v>
      </c>
      <c r="K786" s="31" t="s">
        <v>34</v>
      </c>
      <c r="L786" s="31"/>
      <c r="M786" s="168"/>
      <c r="N786" s="147"/>
      <c r="O786" s="43" t="s">
        <v>52</v>
      </c>
      <c r="P786" s="171">
        <v>44987</v>
      </c>
      <c r="Q786" s="31"/>
      <c r="R786" s="83" t="s">
        <v>188</v>
      </c>
      <c r="S786" s="31" t="s">
        <v>34</v>
      </c>
      <c r="T786" s="31"/>
      <c r="U786" s="168"/>
      <c r="V786" s="149"/>
      <c r="W786" s="140" t="str" cm="1">
        <f t="array" ref="W786">IF(SUM(LEN(B786:V786))=0,"",IF(OR(OR(ISBLANK(F786),SUM(LEN(C786),LEN(D786))=0),AND(NOT(E786="Unknown"),ISBLANK(J786)),AND(NOT(O786="Unknown"),ISBLANK(R786))),"Missing Information", INDEX(Table15[Entire Service Line Classification], MATCH(SUMIFS(Table15[Unique ID],Table15[System-Owned Portion],E786,Table15[If Material Anything Other than "Lead" in Column E,Was Material Ever Previously Lead?],G786,Table15[Customer-Owned Portion],O786),Table15[Unique ID],0),0)))</f>
        <v>Non-lead</v>
      </c>
      <c r="X786"/>
    </row>
    <row r="787" spans="2:24" ht="30" x14ac:dyDescent="0.25">
      <c r="B787" s="145" t="s">
        <v>2570</v>
      </c>
      <c r="C787" s="31" t="s">
        <v>10002</v>
      </c>
      <c r="D787" s="31"/>
      <c r="E787" s="43" t="s">
        <v>52</v>
      </c>
      <c r="F787" s="42" t="s">
        <v>34</v>
      </c>
      <c r="G787" s="83" t="s">
        <v>34</v>
      </c>
      <c r="H787" s="168">
        <v>44987</v>
      </c>
      <c r="I787" s="31"/>
      <c r="J787" s="83" t="s">
        <v>188</v>
      </c>
      <c r="K787" s="31" t="s">
        <v>34</v>
      </c>
      <c r="L787" s="31"/>
      <c r="M787" s="168"/>
      <c r="N787" s="147"/>
      <c r="O787" s="43" t="s">
        <v>52</v>
      </c>
      <c r="P787" s="171">
        <v>44987</v>
      </c>
      <c r="Q787" s="31"/>
      <c r="R787" s="83" t="s">
        <v>188</v>
      </c>
      <c r="S787" s="31" t="s">
        <v>34</v>
      </c>
      <c r="T787" s="31"/>
      <c r="U787" s="168"/>
      <c r="V787" s="149"/>
      <c r="W787" s="140" t="str" cm="1">
        <f t="array" ref="W787">IF(SUM(LEN(B787:V787))=0,"",IF(OR(OR(ISBLANK(F787),SUM(LEN(C787),LEN(D787))=0),AND(NOT(E787="Unknown"),ISBLANK(J787)),AND(NOT(O787="Unknown"),ISBLANK(R787))),"Missing Information", INDEX(Table15[Entire Service Line Classification], MATCH(SUMIFS(Table15[Unique ID],Table15[System-Owned Portion],E787,Table15[If Material Anything Other than "Lead" in Column E,Was Material Ever Previously Lead?],G787,Table15[Customer-Owned Portion],O787),Table15[Unique ID],0),0)))</f>
        <v>Non-lead</v>
      </c>
      <c r="X787"/>
    </row>
    <row r="788" spans="2:24" ht="30" x14ac:dyDescent="0.25">
      <c r="B788" s="145" t="s">
        <v>2853</v>
      </c>
      <c r="C788" s="31" t="s">
        <v>10284</v>
      </c>
      <c r="D788" s="31"/>
      <c r="E788" s="43" t="s">
        <v>52</v>
      </c>
      <c r="F788" s="42" t="s">
        <v>34</v>
      </c>
      <c r="G788" s="83" t="s">
        <v>34</v>
      </c>
      <c r="H788" s="168">
        <v>44987</v>
      </c>
      <c r="I788" s="31"/>
      <c r="J788" s="83" t="s">
        <v>188</v>
      </c>
      <c r="K788" s="31" t="s">
        <v>34</v>
      </c>
      <c r="L788" s="31"/>
      <c r="M788" s="168"/>
      <c r="N788" s="147"/>
      <c r="O788" s="43" t="s">
        <v>52</v>
      </c>
      <c r="P788" s="171">
        <v>44987</v>
      </c>
      <c r="Q788" s="31"/>
      <c r="R788" s="83" t="s">
        <v>188</v>
      </c>
      <c r="S788" s="31" t="s">
        <v>34</v>
      </c>
      <c r="T788" s="31"/>
      <c r="U788" s="168"/>
      <c r="V788" s="149"/>
      <c r="W788" s="140" t="str" cm="1">
        <f t="array" ref="W788">IF(SUM(LEN(B788:V788))=0,"",IF(OR(OR(ISBLANK(F788),SUM(LEN(C788),LEN(D788))=0),AND(NOT(E788="Unknown"),ISBLANK(J788)),AND(NOT(O788="Unknown"),ISBLANK(R788))),"Missing Information", INDEX(Table15[Entire Service Line Classification], MATCH(SUMIFS(Table15[Unique ID],Table15[System-Owned Portion],E788,Table15[If Material Anything Other than "Lead" in Column E,Was Material Ever Previously Lead?],G788,Table15[Customer-Owned Portion],O788),Table15[Unique ID],0),0)))</f>
        <v>Non-lead</v>
      </c>
      <c r="X788"/>
    </row>
    <row r="789" spans="2:24" ht="30" x14ac:dyDescent="0.25">
      <c r="B789" s="145" t="s">
        <v>3674</v>
      </c>
      <c r="C789" s="31" t="s">
        <v>11139</v>
      </c>
      <c r="D789" s="31"/>
      <c r="E789" s="43" t="s">
        <v>52</v>
      </c>
      <c r="F789" s="42" t="s">
        <v>34</v>
      </c>
      <c r="G789" s="83" t="s">
        <v>34</v>
      </c>
      <c r="H789" s="168">
        <v>44987</v>
      </c>
      <c r="I789" s="31"/>
      <c r="J789" s="83" t="s">
        <v>188</v>
      </c>
      <c r="K789" s="31" t="s">
        <v>34</v>
      </c>
      <c r="L789" s="31"/>
      <c r="M789" s="168"/>
      <c r="N789" s="147"/>
      <c r="O789" s="43" t="s">
        <v>52</v>
      </c>
      <c r="P789" s="171">
        <v>44987</v>
      </c>
      <c r="Q789" s="31"/>
      <c r="R789" s="83" t="s">
        <v>188</v>
      </c>
      <c r="S789" s="31" t="s">
        <v>34</v>
      </c>
      <c r="T789" s="31"/>
      <c r="U789" s="168"/>
      <c r="V789" s="149"/>
      <c r="W789" s="140" t="str" cm="1">
        <f t="array" ref="W789">IF(SUM(LEN(B789:V789))=0,"",IF(OR(OR(ISBLANK(F789),SUM(LEN(C789),LEN(D789))=0),AND(NOT(E789="Unknown"),ISBLANK(J789)),AND(NOT(O789="Unknown"),ISBLANK(R789))),"Missing Information", INDEX(Table15[Entire Service Line Classification], MATCH(SUMIFS(Table15[Unique ID],Table15[System-Owned Portion],E789,Table15[If Material Anything Other than "Lead" in Column E,Was Material Ever Previously Lead?],G789,Table15[Customer-Owned Portion],O789),Table15[Unique ID],0),0)))</f>
        <v>Non-lead</v>
      </c>
      <c r="X789"/>
    </row>
    <row r="790" spans="2:24" ht="30" x14ac:dyDescent="0.25">
      <c r="B790" s="145" t="s">
        <v>3675</v>
      </c>
      <c r="C790" s="31" t="s">
        <v>11140</v>
      </c>
      <c r="D790" s="31"/>
      <c r="E790" s="43" t="s">
        <v>52</v>
      </c>
      <c r="F790" s="42" t="s">
        <v>34</v>
      </c>
      <c r="G790" s="83" t="s">
        <v>34</v>
      </c>
      <c r="H790" s="168">
        <v>44987</v>
      </c>
      <c r="I790" s="31"/>
      <c r="J790" s="83" t="s">
        <v>188</v>
      </c>
      <c r="K790" s="31" t="s">
        <v>34</v>
      </c>
      <c r="L790" s="31"/>
      <c r="M790" s="168"/>
      <c r="N790" s="147"/>
      <c r="O790" s="43" t="s">
        <v>52</v>
      </c>
      <c r="P790" s="171">
        <v>44987</v>
      </c>
      <c r="Q790" s="31"/>
      <c r="R790" s="83" t="s">
        <v>188</v>
      </c>
      <c r="S790" s="31" t="s">
        <v>34</v>
      </c>
      <c r="T790" s="31"/>
      <c r="U790" s="168"/>
      <c r="V790" s="149"/>
      <c r="W790" s="140" t="str" cm="1">
        <f t="array" ref="W790">IF(SUM(LEN(B790:V790))=0,"",IF(OR(OR(ISBLANK(F790),SUM(LEN(C790),LEN(D790))=0),AND(NOT(E790="Unknown"),ISBLANK(J790)),AND(NOT(O790="Unknown"),ISBLANK(R790))),"Missing Information", INDEX(Table15[Entire Service Line Classification], MATCH(SUMIFS(Table15[Unique ID],Table15[System-Owned Portion],E790,Table15[If Material Anything Other than "Lead" in Column E,Was Material Ever Previously Lead?],G790,Table15[Customer-Owned Portion],O790),Table15[Unique ID],0),0)))</f>
        <v>Non-lead</v>
      </c>
      <c r="X790"/>
    </row>
    <row r="791" spans="2:24" ht="30" x14ac:dyDescent="0.25">
      <c r="B791" s="145" t="s">
        <v>3676</v>
      </c>
      <c r="C791" s="31" t="s">
        <v>11141</v>
      </c>
      <c r="D791" s="31"/>
      <c r="E791" s="43" t="s">
        <v>52</v>
      </c>
      <c r="F791" s="42" t="s">
        <v>34</v>
      </c>
      <c r="G791" s="83" t="s">
        <v>34</v>
      </c>
      <c r="H791" s="168">
        <v>44987</v>
      </c>
      <c r="I791" s="31"/>
      <c r="J791" s="83" t="s">
        <v>188</v>
      </c>
      <c r="K791" s="31" t="s">
        <v>34</v>
      </c>
      <c r="L791" s="31"/>
      <c r="M791" s="168"/>
      <c r="N791" s="147"/>
      <c r="O791" s="43" t="s">
        <v>52</v>
      </c>
      <c r="P791" s="171">
        <v>44987</v>
      </c>
      <c r="Q791" s="31"/>
      <c r="R791" s="83" t="s">
        <v>188</v>
      </c>
      <c r="S791" s="31" t="s">
        <v>34</v>
      </c>
      <c r="T791" s="31"/>
      <c r="U791" s="168"/>
      <c r="V791" s="149"/>
      <c r="W791" s="140" t="str" cm="1">
        <f t="array" ref="W791">IF(SUM(LEN(B791:V791))=0,"",IF(OR(OR(ISBLANK(F791),SUM(LEN(C791),LEN(D791))=0),AND(NOT(E791="Unknown"),ISBLANK(J791)),AND(NOT(O791="Unknown"),ISBLANK(R791))),"Missing Information", INDEX(Table15[Entire Service Line Classification], MATCH(SUMIFS(Table15[Unique ID],Table15[System-Owned Portion],E791,Table15[If Material Anything Other than "Lead" in Column E,Was Material Ever Previously Lead?],G791,Table15[Customer-Owned Portion],O791),Table15[Unique ID],0),0)))</f>
        <v>Non-lead</v>
      </c>
      <c r="X791"/>
    </row>
    <row r="792" spans="2:24" ht="30" x14ac:dyDescent="0.25">
      <c r="B792" s="145" t="s">
        <v>4453</v>
      </c>
      <c r="C792" s="31" t="s">
        <v>12046</v>
      </c>
      <c r="D792" s="31"/>
      <c r="E792" s="43" t="s">
        <v>52</v>
      </c>
      <c r="F792" s="42" t="s">
        <v>34</v>
      </c>
      <c r="G792" s="83" t="s">
        <v>34</v>
      </c>
      <c r="H792" s="168">
        <v>44987</v>
      </c>
      <c r="I792" s="31"/>
      <c r="J792" s="83" t="s">
        <v>188</v>
      </c>
      <c r="K792" s="31" t="s">
        <v>34</v>
      </c>
      <c r="L792" s="31"/>
      <c r="M792" s="168"/>
      <c r="N792" s="147"/>
      <c r="O792" s="43" t="s">
        <v>52</v>
      </c>
      <c r="P792" s="171">
        <v>44987</v>
      </c>
      <c r="Q792" s="31"/>
      <c r="R792" s="83" t="s">
        <v>188</v>
      </c>
      <c r="S792" s="31" t="s">
        <v>34</v>
      </c>
      <c r="T792" s="31"/>
      <c r="U792" s="168"/>
      <c r="V792" s="149"/>
      <c r="W792" s="140" t="str" cm="1">
        <f t="array" ref="W792">IF(SUM(LEN(B792:V792))=0,"",IF(OR(OR(ISBLANK(F792),SUM(LEN(C792),LEN(D792))=0),AND(NOT(E792="Unknown"),ISBLANK(J792)),AND(NOT(O792="Unknown"),ISBLANK(R792))),"Missing Information", INDEX(Table15[Entire Service Line Classification], MATCH(SUMIFS(Table15[Unique ID],Table15[System-Owned Portion],E792,Table15[If Material Anything Other than "Lead" in Column E,Was Material Ever Previously Lead?],G792,Table15[Customer-Owned Portion],O792),Table15[Unique ID],0),0)))</f>
        <v>Non-lead</v>
      </c>
      <c r="X792"/>
    </row>
    <row r="793" spans="2:24" ht="30" x14ac:dyDescent="0.25">
      <c r="B793" s="145" t="s">
        <v>5087</v>
      </c>
      <c r="C793" s="31" t="s">
        <v>12684</v>
      </c>
      <c r="D793" s="31"/>
      <c r="E793" s="43" t="s">
        <v>52</v>
      </c>
      <c r="F793" s="42" t="s">
        <v>34</v>
      </c>
      <c r="G793" s="83" t="s">
        <v>34</v>
      </c>
      <c r="H793" s="168">
        <v>44987</v>
      </c>
      <c r="I793" s="31"/>
      <c r="J793" s="83" t="s">
        <v>188</v>
      </c>
      <c r="K793" s="31" t="s">
        <v>34</v>
      </c>
      <c r="L793" s="31"/>
      <c r="M793" s="168"/>
      <c r="N793" s="147"/>
      <c r="O793" s="43" t="s">
        <v>52</v>
      </c>
      <c r="P793" s="171">
        <v>44987</v>
      </c>
      <c r="Q793" s="31"/>
      <c r="R793" s="83" t="s">
        <v>188</v>
      </c>
      <c r="S793" s="31" t="s">
        <v>34</v>
      </c>
      <c r="T793" s="31"/>
      <c r="U793" s="168"/>
      <c r="V793" s="149"/>
      <c r="W793" s="140" t="str" cm="1">
        <f t="array" ref="W793">IF(SUM(LEN(B793:V793))=0,"",IF(OR(OR(ISBLANK(F793),SUM(LEN(C793),LEN(D793))=0),AND(NOT(E793="Unknown"),ISBLANK(J793)),AND(NOT(O793="Unknown"),ISBLANK(R793))),"Missing Information", INDEX(Table15[Entire Service Line Classification], MATCH(SUMIFS(Table15[Unique ID],Table15[System-Owned Portion],E793,Table15[If Material Anything Other than "Lead" in Column E,Was Material Ever Previously Lead?],G793,Table15[Customer-Owned Portion],O793),Table15[Unique ID],0),0)))</f>
        <v>Non-lead</v>
      </c>
      <c r="X793"/>
    </row>
    <row r="794" spans="2:24" ht="30" x14ac:dyDescent="0.25">
      <c r="B794" s="145" t="s">
        <v>5493</v>
      </c>
      <c r="C794" s="31" t="s">
        <v>13090</v>
      </c>
      <c r="D794" s="31"/>
      <c r="E794" s="43" t="s">
        <v>52</v>
      </c>
      <c r="F794" s="42" t="s">
        <v>34</v>
      </c>
      <c r="G794" s="83" t="s">
        <v>34</v>
      </c>
      <c r="H794" s="168">
        <v>44987</v>
      </c>
      <c r="I794" s="31"/>
      <c r="J794" s="83" t="s">
        <v>188</v>
      </c>
      <c r="K794" s="31" t="s">
        <v>34</v>
      </c>
      <c r="L794" s="31"/>
      <c r="M794" s="168"/>
      <c r="N794" s="147"/>
      <c r="O794" s="43" t="s">
        <v>52</v>
      </c>
      <c r="P794" s="171">
        <v>44987</v>
      </c>
      <c r="Q794" s="31"/>
      <c r="R794" s="83" t="s">
        <v>188</v>
      </c>
      <c r="S794" s="31" t="s">
        <v>34</v>
      </c>
      <c r="T794" s="31"/>
      <c r="U794" s="168"/>
      <c r="V794" s="149"/>
      <c r="W794" s="140" t="str" cm="1">
        <f t="array" ref="W794">IF(SUM(LEN(B794:V794))=0,"",IF(OR(OR(ISBLANK(F794),SUM(LEN(C794),LEN(D794))=0),AND(NOT(E794="Unknown"),ISBLANK(J794)),AND(NOT(O794="Unknown"),ISBLANK(R794))),"Missing Information", INDEX(Table15[Entire Service Line Classification], MATCH(SUMIFS(Table15[Unique ID],Table15[System-Owned Portion],E794,Table15[If Material Anything Other than "Lead" in Column E,Was Material Ever Previously Lead?],G794,Table15[Customer-Owned Portion],O794),Table15[Unique ID],0),0)))</f>
        <v>Non-lead</v>
      </c>
      <c r="X794"/>
    </row>
    <row r="795" spans="2:24" ht="30" x14ac:dyDescent="0.25">
      <c r="B795" s="145" t="s">
        <v>5494</v>
      </c>
      <c r="C795" s="31" t="s">
        <v>13091</v>
      </c>
      <c r="D795" s="31"/>
      <c r="E795" s="43" t="s">
        <v>52</v>
      </c>
      <c r="F795" s="42" t="s">
        <v>34</v>
      </c>
      <c r="G795" s="83" t="s">
        <v>34</v>
      </c>
      <c r="H795" s="168">
        <v>44987</v>
      </c>
      <c r="I795" s="31"/>
      <c r="J795" s="83" t="s">
        <v>188</v>
      </c>
      <c r="K795" s="31" t="s">
        <v>34</v>
      </c>
      <c r="L795" s="31"/>
      <c r="M795" s="168"/>
      <c r="N795" s="147"/>
      <c r="O795" s="43" t="s">
        <v>52</v>
      </c>
      <c r="P795" s="171">
        <v>44987</v>
      </c>
      <c r="Q795" s="31"/>
      <c r="R795" s="83" t="s">
        <v>188</v>
      </c>
      <c r="S795" s="31" t="s">
        <v>34</v>
      </c>
      <c r="T795" s="31"/>
      <c r="U795" s="168"/>
      <c r="V795" s="149"/>
      <c r="W795" s="140" t="str" cm="1">
        <f t="array" ref="W795">IF(SUM(LEN(B795:V795))=0,"",IF(OR(OR(ISBLANK(F795),SUM(LEN(C795),LEN(D795))=0),AND(NOT(E795="Unknown"),ISBLANK(J795)),AND(NOT(O795="Unknown"),ISBLANK(R795))),"Missing Information", INDEX(Table15[Entire Service Line Classification], MATCH(SUMIFS(Table15[Unique ID],Table15[System-Owned Portion],E795,Table15[If Material Anything Other than "Lead" in Column E,Was Material Ever Previously Lead?],G795,Table15[Customer-Owned Portion],O795),Table15[Unique ID],0),0)))</f>
        <v>Non-lead</v>
      </c>
      <c r="X795"/>
    </row>
    <row r="796" spans="2:24" ht="30" x14ac:dyDescent="0.25">
      <c r="B796" s="145" t="s">
        <v>6972</v>
      </c>
      <c r="C796" s="31" t="s">
        <v>14596</v>
      </c>
      <c r="D796" s="31"/>
      <c r="E796" s="43" t="s">
        <v>52</v>
      </c>
      <c r="F796" s="42" t="s">
        <v>34</v>
      </c>
      <c r="G796" s="83" t="s">
        <v>34</v>
      </c>
      <c r="H796" s="168">
        <v>44987</v>
      </c>
      <c r="I796" s="31"/>
      <c r="J796" s="83" t="s">
        <v>188</v>
      </c>
      <c r="K796" s="31" t="s">
        <v>34</v>
      </c>
      <c r="L796" s="31"/>
      <c r="M796" s="168"/>
      <c r="N796" s="147"/>
      <c r="O796" s="43" t="s">
        <v>52</v>
      </c>
      <c r="P796" s="171">
        <v>44987</v>
      </c>
      <c r="Q796" s="31"/>
      <c r="R796" s="83" t="s">
        <v>188</v>
      </c>
      <c r="S796" s="31" t="s">
        <v>34</v>
      </c>
      <c r="T796" s="31"/>
      <c r="U796" s="168"/>
      <c r="V796" s="149"/>
      <c r="W796" s="140" t="str" cm="1">
        <f t="array" ref="W796">IF(SUM(LEN(B796:V796))=0,"",IF(OR(OR(ISBLANK(F796),SUM(LEN(C796),LEN(D796))=0),AND(NOT(E796="Unknown"),ISBLANK(J796)),AND(NOT(O796="Unknown"),ISBLANK(R796))),"Missing Information", INDEX(Table15[Entire Service Line Classification], MATCH(SUMIFS(Table15[Unique ID],Table15[System-Owned Portion],E796,Table15[If Material Anything Other than "Lead" in Column E,Was Material Ever Previously Lead?],G796,Table15[Customer-Owned Portion],O796),Table15[Unique ID],0),0)))</f>
        <v>Non-lead</v>
      </c>
      <c r="X796"/>
    </row>
    <row r="797" spans="2:24" ht="30" x14ac:dyDescent="0.25">
      <c r="B797" s="145" t="s">
        <v>512</v>
      </c>
      <c r="C797" s="31" t="s">
        <v>7927</v>
      </c>
      <c r="D797" s="31"/>
      <c r="E797" s="43" t="s">
        <v>52</v>
      </c>
      <c r="F797" s="42" t="s">
        <v>34</v>
      </c>
      <c r="G797" s="83" t="s">
        <v>34</v>
      </c>
      <c r="H797" s="168">
        <v>44986</v>
      </c>
      <c r="I797" s="31"/>
      <c r="J797" s="83" t="s">
        <v>188</v>
      </c>
      <c r="K797" s="31" t="s">
        <v>34</v>
      </c>
      <c r="L797" s="31"/>
      <c r="M797" s="168"/>
      <c r="N797" s="147"/>
      <c r="O797" s="43" t="s">
        <v>52</v>
      </c>
      <c r="P797" s="171">
        <v>44986</v>
      </c>
      <c r="Q797" s="31"/>
      <c r="R797" s="83" t="s">
        <v>188</v>
      </c>
      <c r="S797" s="31" t="s">
        <v>34</v>
      </c>
      <c r="T797" s="31"/>
      <c r="U797" s="168"/>
      <c r="V797" s="149"/>
      <c r="W797" s="140" t="str" cm="1">
        <f t="array" ref="W797">IF(SUM(LEN(B797:V797))=0,"",IF(OR(OR(ISBLANK(F797),SUM(LEN(C797),LEN(D797))=0),AND(NOT(E797="Unknown"),ISBLANK(J797)),AND(NOT(O797="Unknown"),ISBLANK(R797))),"Missing Information", INDEX(Table15[Entire Service Line Classification], MATCH(SUMIFS(Table15[Unique ID],Table15[System-Owned Portion],E797,Table15[If Material Anything Other than "Lead" in Column E,Was Material Ever Previously Lead?],G797,Table15[Customer-Owned Portion],O797),Table15[Unique ID],0),0)))</f>
        <v>Non-lead</v>
      </c>
      <c r="X797"/>
    </row>
    <row r="798" spans="2:24" ht="30" x14ac:dyDescent="0.25">
      <c r="B798" s="145" t="s">
        <v>1446</v>
      </c>
      <c r="C798" s="31" t="s">
        <v>8859</v>
      </c>
      <c r="D798" s="31"/>
      <c r="E798" s="43" t="s">
        <v>52</v>
      </c>
      <c r="F798" s="42" t="s">
        <v>34</v>
      </c>
      <c r="G798" s="83" t="s">
        <v>34</v>
      </c>
      <c r="H798" s="168">
        <v>44986</v>
      </c>
      <c r="I798" s="31"/>
      <c r="J798" s="83" t="s">
        <v>188</v>
      </c>
      <c r="K798" s="31" t="s">
        <v>34</v>
      </c>
      <c r="L798" s="31"/>
      <c r="M798" s="168"/>
      <c r="N798" s="147"/>
      <c r="O798" s="43" t="s">
        <v>52</v>
      </c>
      <c r="P798" s="171">
        <v>44986</v>
      </c>
      <c r="Q798" s="31"/>
      <c r="R798" s="83" t="s">
        <v>188</v>
      </c>
      <c r="S798" s="31" t="s">
        <v>34</v>
      </c>
      <c r="T798" s="31"/>
      <c r="U798" s="168"/>
      <c r="V798" s="149"/>
      <c r="W798" s="140" t="str" cm="1">
        <f t="array" ref="W798">IF(SUM(LEN(B798:V798))=0,"",IF(OR(OR(ISBLANK(F798),SUM(LEN(C798),LEN(D798))=0),AND(NOT(E798="Unknown"),ISBLANK(J798)),AND(NOT(O798="Unknown"),ISBLANK(R798))),"Missing Information", INDEX(Table15[Entire Service Line Classification], MATCH(SUMIFS(Table15[Unique ID],Table15[System-Owned Portion],E798,Table15[If Material Anything Other than "Lead" in Column E,Was Material Ever Previously Lead?],G798,Table15[Customer-Owned Portion],O798),Table15[Unique ID],0),0)))</f>
        <v>Non-lead</v>
      </c>
      <c r="X798"/>
    </row>
    <row r="799" spans="2:24" ht="30" x14ac:dyDescent="0.25">
      <c r="B799" s="145" t="s">
        <v>1824</v>
      </c>
      <c r="C799" s="31" t="s">
        <v>9248</v>
      </c>
      <c r="D799" s="31"/>
      <c r="E799" s="43" t="s">
        <v>52</v>
      </c>
      <c r="F799" s="42" t="s">
        <v>34</v>
      </c>
      <c r="G799" s="83" t="s">
        <v>34</v>
      </c>
      <c r="H799" s="168">
        <v>44986</v>
      </c>
      <c r="I799" s="31"/>
      <c r="J799" s="83" t="s">
        <v>188</v>
      </c>
      <c r="K799" s="31" t="s">
        <v>34</v>
      </c>
      <c r="L799" s="31"/>
      <c r="M799" s="168"/>
      <c r="N799" s="147"/>
      <c r="O799" s="43" t="s">
        <v>52</v>
      </c>
      <c r="P799" s="171">
        <v>44986</v>
      </c>
      <c r="Q799" s="31"/>
      <c r="R799" s="83" t="s">
        <v>188</v>
      </c>
      <c r="S799" s="31" t="s">
        <v>34</v>
      </c>
      <c r="T799" s="31"/>
      <c r="U799" s="168"/>
      <c r="V799" s="149"/>
      <c r="W799" s="140" t="str" cm="1">
        <f t="array" ref="W799">IF(SUM(LEN(B799:V799))=0,"",IF(OR(OR(ISBLANK(F799),SUM(LEN(C799),LEN(D799))=0),AND(NOT(E799="Unknown"),ISBLANK(J799)),AND(NOT(O799="Unknown"),ISBLANK(R799))),"Missing Information", INDEX(Table15[Entire Service Line Classification], MATCH(SUMIFS(Table15[Unique ID],Table15[System-Owned Portion],E799,Table15[If Material Anything Other than "Lead" in Column E,Was Material Ever Previously Lead?],G799,Table15[Customer-Owned Portion],O799),Table15[Unique ID],0),0)))</f>
        <v>Non-lead</v>
      </c>
      <c r="X799"/>
    </row>
    <row r="800" spans="2:24" ht="30" x14ac:dyDescent="0.25">
      <c r="B800" s="145" t="s">
        <v>5086</v>
      </c>
      <c r="C800" s="31" t="s">
        <v>12683</v>
      </c>
      <c r="D800" s="31"/>
      <c r="E800" s="43" t="s">
        <v>52</v>
      </c>
      <c r="F800" s="42" t="s">
        <v>34</v>
      </c>
      <c r="G800" s="83" t="s">
        <v>34</v>
      </c>
      <c r="H800" s="168">
        <v>44986</v>
      </c>
      <c r="I800" s="31"/>
      <c r="J800" s="83" t="s">
        <v>188</v>
      </c>
      <c r="K800" s="31" t="s">
        <v>34</v>
      </c>
      <c r="L800" s="31"/>
      <c r="M800" s="168"/>
      <c r="N800" s="147"/>
      <c r="O800" s="43" t="s">
        <v>52</v>
      </c>
      <c r="P800" s="171">
        <v>44986</v>
      </c>
      <c r="Q800" s="31"/>
      <c r="R800" s="83" t="s">
        <v>188</v>
      </c>
      <c r="S800" s="31" t="s">
        <v>34</v>
      </c>
      <c r="T800" s="31"/>
      <c r="U800" s="168"/>
      <c r="V800" s="149"/>
      <c r="W800" s="140" t="str" cm="1">
        <f t="array" ref="W800">IF(SUM(LEN(B800:V800))=0,"",IF(OR(OR(ISBLANK(F800),SUM(LEN(C800),LEN(D800))=0),AND(NOT(E800="Unknown"),ISBLANK(J800)),AND(NOT(O800="Unknown"),ISBLANK(R800))),"Missing Information", INDEX(Table15[Entire Service Line Classification], MATCH(SUMIFS(Table15[Unique ID],Table15[System-Owned Portion],E800,Table15[If Material Anything Other than "Lead" in Column E,Was Material Ever Previously Lead?],G800,Table15[Customer-Owned Portion],O800),Table15[Unique ID],0),0)))</f>
        <v>Non-lead</v>
      </c>
      <c r="X800"/>
    </row>
    <row r="801" spans="2:24" ht="30" x14ac:dyDescent="0.25">
      <c r="B801" s="145" t="s">
        <v>1445</v>
      </c>
      <c r="C801" s="31" t="s">
        <v>8858</v>
      </c>
      <c r="D801" s="31"/>
      <c r="E801" s="43" t="s">
        <v>52</v>
      </c>
      <c r="F801" s="42" t="s">
        <v>34</v>
      </c>
      <c r="G801" s="83" t="s">
        <v>34</v>
      </c>
      <c r="H801" s="168">
        <v>44985</v>
      </c>
      <c r="I801" s="31"/>
      <c r="J801" s="83" t="s">
        <v>188</v>
      </c>
      <c r="K801" s="31" t="s">
        <v>34</v>
      </c>
      <c r="L801" s="31"/>
      <c r="M801" s="168"/>
      <c r="N801" s="147"/>
      <c r="O801" s="43" t="s">
        <v>52</v>
      </c>
      <c r="P801" s="171">
        <v>44985</v>
      </c>
      <c r="Q801" s="31"/>
      <c r="R801" s="83" t="s">
        <v>188</v>
      </c>
      <c r="S801" s="31" t="s">
        <v>34</v>
      </c>
      <c r="T801" s="31"/>
      <c r="U801" s="168"/>
      <c r="V801" s="149"/>
      <c r="W801" s="140" t="str" cm="1">
        <f t="array" ref="W801">IF(SUM(LEN(B801:V801))=0,"",IF(OR(OR(ISBLANK(F801),SUM(LEN(C801),LEN(D801))=0),AND(NOT(E801="Unknown"),ISBLANK(J801)),AND(NOT(O801="Unknown"),ISBLANK(R801))),"Missing Information", INDEX(Table15[Entire Service Line Classification], MATCH(SUMIFS(Table15[Unique ID],Table15[System-Owned Portion],E801,Table15[If Material Anything Other than "Lead" in Column E,Was Material Ever Previously Lead?],G801,Table15[Customer-Owned Portion],O801),Table15[Unique ID],0),0)))</f>
        <v>Non-lead</v>
      </c>
      <c r="X801"/>
    </row>
    <row r="802" spans="2:24" ht="30" x14ac:dyDescent="0.25">
      <c r="B802" s="145" t="s">
        <v>2547</v>
      </c>
      <c r="C802" s="31" t="s">
        <v>9979</v>
      </c>
      <c r="D802" s="31"/>
      <c r="E802" s="43" t="s">
        <v>52</v>
      </c>
      <c r="F802" s="42" t="s">
        <v>34</v>
      </c>
      <c r="G802" s="83" t="s">
        <v>34</v>
      </c>
      <c r="H802" s="168">
        <v>44985</v>
      </c>
      <c r="I802" s="31"/>
      <c r="J802" s="83" t="s">
        <v>188</v>
      </c>
      <c r="K802" s="31" t="s">
        <v>34</v>
      </c>
      <c r="L802" s="31"/>
      <c r="M802" s="168"/>
      <c r="N802" s="147"/>
      <c r="O802" s="43" t="s">
        <v>52</v>
      </c>
      <c r="P802" s="171">
        <v>44985</v>
      </c>
      <c r="Q802" s="31"/>
      <c r="R802" s="83" t="s">
        <v>188</v>
      </c>
      <c r="S802" s="31" t="s">
        <v>34</v>
      </c>
      <c r="T802" s="31"/>
      <c r="U802" s="168"/>
      <c r="V802" s="149"/>
      <c r="W802" s="140" t="str" cm="1">
        <f t="array" ref="W802">IF(SUM(LEN(B802:V802))=0,"",IF(OR(OR(ISBLANK(F802),SUM(LEN(C802),LEN(D802))=0),AND(NOT(E802="Unknown"),ISBLANK(J802)),AND(NOT(O802="Unknown"),ISBLANK(R802))),"Missing Information", INDEX(Table15[Entire Service Line Classification], MATCH(SUMIFS(Table15[Unique ID],Table15[System-Owned Portion],E802,Table15[If Material Anything Other than "Lead" in Column E,Was Material Ever Previously Lead?],G802,Table15[Customer-Owned Portion],O802),Table15[Unique ID],0),0)))</f>
        <v>Non-lead</v>
      </c>
      <c r="X802"/>
    </row>
    <row r="803" spans="2:24" ht="30" x14ac:dyDescent="0.25">
      <c r="B803" s="145" t="s">
        <v>2548</v>
      </c>
      <c r="C803" s="31" t="s">
        <v>9980</v>
      </c>
      <c r="D803" s="31"/>
      <c r="E803" s="43" t="s">
        <v>52</v>
      </c>
      <c r="F803" s="42" t="s">
        <v>34</v>
      </c>
      <c r="G803" s="83" t="s">
        <v>34</v>
      </c>
      <c r="H803" s="168">
        <v>44985</v>
      </c>
      <c r="I803" s="31"/>
      <c r="J803" s="83" t="s">
        <v>188</v>
      </c>
      <c r="K803" s="31" t="s">
        <v>34</v>
      </c>
      <c r="L803" s="31"/>
      <c r="M803" s="168"/>
      <c r="N803" s="147"/>
      <c r="O803" s="43" t="s">
        <v>52</v>
      </c>
      <c r="P803" s="171">
        <v>44985</v>
      </c>
      <c r="Q803" s="31"/>
      <c r="R803" s="83" t="s">
        <v>188</v>
      </c>
      <c r="S803" s="31" t="s">
        <v>34</v>
      </c>
      <c r="T803" s="31"/>
      <c r="U803" s="168"/>
      <c r="V803" s="149"/>
      <c r="W803" s="140" t="str" cm="1">
        <f t="array" ref="W803">IF(SUM(LEN(B803:V803))=0,"",IF(OR(OR(ISBLANK(F803),SUM(LEN(C803),LEN(D803))=0),AND(NOT(E803="Unknown"),ISBLANK(J803)),AND(NOT(O803="Unknown"),ISBLANK(R803))),"Missing Information", INDEX(Table15[Entire Service Line Classification], MATCH(SUMIFS(Table15[Unique ID],Table15[System-Owned Portion],E803,Table15[If Material Anything Other than "Lead" in Column E,Was Material Ever Previously Lead?],G803,Table15[Customer-Owned Portion],O803),Table15[Unique ID],0),0)))</f>
        <v>Non-lead</v>
      </c>
      <c r="X803"/>
    </row>
    <row r="804" spans="2:24" ht="30" x14ac:dyDescent="0.25">
      <c r="B804" s="145" t="s">
        <v>2549</v>
      </c>
      <c r="C804" s="31" t="s">
        <v>9981</v>
      </c>
      <c r="D804" s="31"/>
      <c r="E804" s="43" t="s">
        <v>52</v>
      </c>
      <c r="F804" s="42" t="s">
        <v>34</v>
      </c>
      <c r="G804" s="83" t="s">
        <v>34</v>
      </c>
      <c r="H804" s="168">
        <v>44985</v>
      </c>
      <c r="I804" s="31"/>
      <c r="J804" s="83" t="s">
        <v>188</v>
      </c>
      <c r="K804" s="31" t="s">
        <v>34</v>
      </c>
      <c r="L804" s="31"/>
      <c r="M804" s="168"/>
      <c r="N804" s="147"/>
      <c r="O804" s="43" t="s">
        <v>52</v>
      </c>
      <c r="P804" s="171">
        <v>44985</v>
      </c>
      <c r="Q804" s="31"/>
      <c r="R804" s="83" t="s">
        <v>188</v>
      </c>
      <c r="S804" s="31" t="s">
        <v>34</v>
      </c>
      <c r="T804" s="31"/>
      <c r="U804" s="168"/>
      <c r="V804" s="149"/>
      <c r="W804" s="140" t="str" cm="1">
        <f t="array" ref="W804">IF(SUM(LEN(B804:V804))=0,"",IF(OR(OR(ISBLANK(F804),SUM(LEN(C804),LEN(D804))=0),AND(NOT(E804="Unknown"),ISBLANK(J804)),AND(NOT(O804="Unknown"),ISBLANK(R804))),"Missing Information", INDEX(Table15[Entire Service Line Classification], MATCH(SUMIFS(Table15[Unique ID],Table15[System-Owned Portion],E804,Table15[If Material Anything Other than "Lead" in Column E,Was Material Ever Previously Lead?],G804,Table15[Customer-Owned Portion],O804),Table15[Unique ID],0),0)))</f>
        <v>Non-lead</v>
      </c>
      <c r="X804"/>
    </row>
    <row r="805" spans="2:24" ht="30" x14ac:dyDescent="0.25">
      <c r="B805" s="145" t="s">
        <v>2550</v>
      </c>
      <c r="C805" s="31" t="s">
        <v>9982</v>
      </c>
      <c r="D805" s="31"/>
      <c r="E805" s="43" t="s">
        <v>52</v>
      </c>
      <c r="F805" s="42" t="s">
        <v>34</v>
      </c>
      <c r="G805" s="83" t="s">
        <v>34</v>
      </c>
      <c r="H805" s="168">
        <v>44985</v>
      </c>
      <c r="I805" s="31"/>
      <c r="J805" s="83" t="s">
        <v>188</v>
      </c>
      <c r="K805" s="31" t="s">
        <v>34</v>
      </c>
      <c r="L805" s="31"/>
      <c r="M805" s="168"/>
      <c r="N805" s="147"/>
      <c r="O805" s="43" t="s">
        <v>52</v>
      </c>
      <c r="P805" s="171">
        <v>44985</v>
      </c>
      <c r="Q805" s="31"/>
      <c r="R805" s="83" t="s">
        <v>188</v>
      </c>
      <c r="S805" s="31" t="s">
        <v>34</v>
      </c>
      <c r="T805" s="31"/>
      <c r="U805" s="168"/>
      <c r="V805" s="149"/>
      <c r="W805" s="140" t="str" cm="1">
        <f t="array" ref="W805">IF(SUM(LEN(B805:V805))=0,"",IF(OR(OR(ISBLANK(F805),SUM(LEN(C805),LEN(D805))=0),AND(NOT(E805="Unknown"),ISBLANK(J805)),AND(NOT(O805="Unknown"),ISBLANK(R805))),"Missing Information", INDEX(Table15[Entire Service Line Classification], MATCH(SUMIFS(Table15[Unique ID],Table15[System-Owned Portion],E805,Table15[If Material Anything Other than "Lead" in Column E,Was Material Ever Previously Lead?],G805,Table15[Customer-Owned Portion],O805),Table15[Unique ID],0),0)))</f>
        <v>Non-lead</v>
      </c>
      <c r="X805"/>
    </row>
    <row r="806" spans="2:24" ht="30" x14ac:dyDescent="0.25">
      <c r="B806" s="145" t="s">
        <v>3081</v>
      </c>
      <c r="C806" s="31" t="s">
        <v>10513</v>
      </c>
      <c r="D806" s="31"/>
      <c r="E806" s="43" t="s">
        <v>52</v>
      </c>
      <c r="F806" s="42" t="s">
        <v>34</v>
      </c>
      <c r="G806" s="83" t="s">
        <v>34</v>
      </c>
      <c r="H806" s="168">
        <v>44985</v>
      </c>
      <c r="I806" s="31"/>
      <c r="J806" s="83" t="s">
        <v>188</v>
      </c>
      <c r="K806" s="31" t="s">
        <v>34</v>
      </c>
      <c r="L806" s="31"/>
      <c r="M806" s="168"/>
      <c r="N806" s="147"/>
      <c r="O806" s="43" t="s">
        <v>52</v>
      </c>
      <c r="P806" s="171">
        <v>44985</v>
      </c>
      <c r="Q806" s="31"/>
      <c r="R806" s="83" t="s">
        <v>188</v>
      </c>
      <c r="S806" s="31" t="s">
        <v>34</v>
      </c>
      <c r="T806" s="31"/>
      <c r="U806" s="168"/>
      <c r="V806" s="149"/>
      <c r="W806" s="140" t="str" cm="1">
        <f t="array" ref="W806">IF(SUM(LEN(B806:V806))=0,"",IF(OR(OR(ISBLANK(F806),SUM(LEN(C806),LEN(D806))=0),AND(NOT(E806="Unknown"),ISBLANK(J806)),AND(NOT(O806="Unknown"),ISBLANK(R806))),"Missing Information", INDEX(Table15[Entire Service Line Classification], MATCH(SUMIFS(Table15[Unique ID],Table15[System-Owned Portion],E806,Table15[If Material Anything Other than "Lead" in Column E,Was Material Ever Previously Lead?],G806,Table15[Customer-Owned Portion],O806),Table15[Unique ID],0),0)))</f>
        <v>Non-lead</v>
      </c>
      <c r="X806"/>
    </row>
    <row r="807" spans="2:24" ht="30" x14ac:dyDescent="0.25">
      <c r="B807" s="145" t="s">
        <v>5847</v>
      </c>
      <c r="C807" s="31" t="s">
        <v>13445</v>
      </c>
      <c r="D807" s="31"/>
      <c r="E807" s="43" t="s">
        <v>52</v>
      </c>
      <c r="F807" s="42" t="s">
        <v>34</v>
      </c>
      <c r="G807" s="83" t="s">
        <v>34</v>
      </c>
      <c r="H807" s="168">
        <v>44985</v>
      </c>
      <c r="I807" s="31"/>
      <c r="J807" s="83" t="s">
        <v>188</v>
      </c>
      <c r="K807" s="31" t="s">
        <v>34</v>
      </c>
      <c r="L807" s="31"/>
      <c r="M807" s="168"/>
      <c r="N807" s="147"/>
      <c r="O807" s="43" t="s">
        <v>52</v>
      </c>
      <c r="P807" s="171">
        <v>44985</v>
      </c>
      <c r="Q807" s="31"/>
      <c r="R807" s="83" t="s">
        <v>188</v>
      </c>
      <c r="S807" s="31" t="s">
        <v>34</v>
      </c>
      <c r="T807" s="31"/>
      <c r="U807" s="168"/>
      <c r="V807" s="149"/>
      <c r="W807" s="140" t="str" cm="1">
        <f t="array" ref="W807">IF(SUM(LEN(B807:V807))=0,"",IF(OR(OR(ISBLANK(F807),SUM(LEN(C807),LEN(D807))=0),AND(NOT(E807="Unknown"),ISBLANK(J807)),AND(NOT(O807="Unknown"),ISBLANK(R807))),"Missing Information", INDEX(Table15[Entire Service Line Classification], MATCH(SUMIFS(Table15[Unique ID],Table15[System-Owned Portion],E807,Table15[If Material Anything Other than "Lead" in Column E,Was Material Ever Previously Lead?],G807,Table15[Customer-Owned Portion],O807),Table15[Unique ID],0),0)))</f>
        <v>Non-lead</v>
      </c>
      <c r="X807"/>
    </row>
    <row r="808" spans="2:24" ht="30" x14ac:dyDescent="0.25">
      <c r="B808" s="145" t="s">
        <v>6209</v>
      </c>
      <c r="C808" s="31" t="s">
        <v>13811</v>
      </c>
      <c r="D808" s="31"/>
      <c r="E808" s="43" t="s">
        <v>52</v>
      </c>
      <c r="F808" s="42" t="s">
        <v>34</v>
      </c>
      <c r="G808" s="83" t="s">
        <v>34</v>
      </c>
      <c r="H808" s="168">
        <v>44985</v>
      </c>
      <c r="I808" s="31"/>
      <c r="J808" s="83" t="s">
        <v>188</v>
      </c>
      <c r="K808" s="31" t="s">
        <v>34</v>
      </c>
      <c r="L808" s="31"/>
      <c r="M808" s="168"/>
      <c r="N808" s="147"/>
      <c r="O808" s="43" t="s">
        <v>52</v>
      </c>
      <c r="P808" s="171">
        <v>44985</v>
      </c>
      <c r="Q808" s="31"/>
      <c r="R808" s="83" t="s">
        <v>188</v>
      </c>
      <c r="S808" s="31" t="s">
        <v>34</v>
      </c>
      <c r="T808" s="31"/>
      <c r="U808" s="168"/>
      <c r="V808" s="149"/>
      <c r="W808" s="140" t="str" cm="1">
        <f t="array" ref="W808">IF(SUM(LEN(B808:V808))=0,"",IF(OR(OR(ISBLANK(F808),SUM(LEN(C808),LEN(D808))=0),AND(NOT(E808="Unknown"),ISBLANK(J808)),AND(NOT(O808="Unknown"),ISBLANK(R808))),"Missing Information", INDEX(Table15[Entire Service Line Classification], MATCH(SUMIFS(Table15[Unique ID],Table15[System-Owned Portion],E808,Table15[If Material Anything Other than "Lead" in Column E,Was Material Ever Previously Lead?],G808,Table15[Customer-Owned Portion],O808),Table15[Unique ID],0),0)))</f>
        <v>Non-lead</v>
      </c>
      <c r="X808"/>
    </row>
    <row r="809" spans="2:24" ht="30" x14ac:dyDescent="0.25">
      <c r="B809" s="145" t="s">
        <v>6451</v>
      </c>
      <c r="C809" s="31" t="s">
        <v>14055</v>
      </c>
      <c r="D809" s="31"/>
      <c r="E809" s="43" t="s">
        <v>52</v>
      </c>
      <c r="F809" s="42" t="s">
        <v>34</v>
      </c>
      <c r="G809" s="83" t="s">
        <v>34</v>
      </c>
      <c r="H809" s="168">
        <v>44985</v>
      </c>
      <c r="I809" s="31"/>
      <c r="J809" s="83" t="s">
        <v>188</v>
      </c>
      <c r="K809" s="31" t="s">
        <v>34</v>
      </c>
      <c r="L809" s="31"/>
      <c r="M809" s="168"/>
      <c r="N809" s="147"/>
      <c r="O809" s="43" t="s">
        <v>52</v>
      </c>
      <c r="P809" s="171">
        <v>44985</v>
      </c>
      <c r="Q809" s="31"/>
      <c r="R809" s="83" t="s">
        <v>188</v>
      </c>
      <c r="S809" s="31" t="s">
        <v>34</v>
      </c>
      <c r="T809" s="31"/>
      <c r="U809" s="168"/>
      <c r="V809" s="149"/>
      <c r="W809" s="140" t="str" cm="1">
        <f t="array" ref="W809">IF(SUM(LEN(B809:V809))=0,"",IF(OR(OR(ISBLANK(F809),SUM(LEN(C809),LEN(D809))=0),AND(NOT(E809="Unknown"),ISBLANK(J809)),AND(NOT(O809="Unknown"),ISBLANK(R809))),"Missing Information", INDEX(Table15[Entire Service Line Classification], MATCH(SUMIFS(Table15[Unique ID],Table15[System-Owned Portion],E809,Table15[If Material Anything Other than "Lead" in Column E,Was Material Ever Previously Lead?],G809,Table15[Customer-Owned Portion],O809),Table15[Unique ID],0),0)))</f>
        <v>Non-lead</v>
      </c>
      <c r="X809"/>
    </row>
    <row r="810" spans="2:24" ht="30" x14ac:dyDescent="0.25">
      <c r="B810" s="145" t="s">
        <v>6963</v>
      </c>
      <c r="C810" s="31" t="s">
        <v>14587</v>
      </c>
      <c r="D810" s="31"/>
      <c r="E810" s="43" t="s">
        <v>52</v>
      </c>
      <c r="F810" s="42" t="s">
        <v>34</v>
      </c>
      <c r="G810" s="83" t="s">
        <v>34</v>
      </c>
      <c r="H810" s="168">
        <v>44985</v>
      </c>
      <c r="I810" s="31"/>
      <c r="J810" s="83" t="s">
        <v>188</v>
      </c>
      <c r="K810" s="31" t="s">
        <v>34</v>
      </c>
      <c r="L810" s="31"/>
      <c r="M810" s="168"/>
      <c r="N810" s="147"/>
      <c r="O810" s="43" t="s">
        <v>52</v>
      </c>
      <c r="P810" s="171">
        <v>44985</v>
      </c>
      <c r="Q810" s="31"/>
      <c r="R810" s="83" t="s">
        <v>188</v>
      </c>
      <c r="S810" s="31" t="s">
        <v>34</v>
      </c>
      <c r="T810" s="31"/>
      <c r="U810" s="168"/>
      <c r="V810" s="149"/>
      <c r="W810" s="140" t="str" cm="1">
        <f t="array" ref="W810">IF(SUM(LEN(B810:V810))=0,"",IF(OR(OR(ISBLANK(F810),SUM(LEN(C810),LEN(D810))=0),AND(NOT(E810="Unknown"),ISBLANK(J810)),AND(NOT(O810="Unknown"),ISBLANK(R810))),"Missing Information", INDEX(Table15[Entire Service Line Classification], MATCH(SUMIFS(Table15[Unique ID],Table15[System-Owned Portion],E810,Table15[If Material Anything Other than "Lead" in Column E,Was Material Ever Previously Lead?],G810,Table15[Customer-Owned Portion],O810),Table15[Unique ID],0),0)))</f>
        <v>Non-lead</v>
      </c>
      <c r="X810"/>
    </row>
    <row r="811" spans="2:24" ht="30" x14ac:dyDescent="0.25">
      <c r="B811" s="145" t="s">
        <v>1145</v>
      </c>
      <c r="C811" s="31" t="s">
        <v>8558</v>
      </c>
      <c r="D811" s="31"/>
      <c r="E811" s="43" t="s">
        <v>52</v>
      </c>
      <c r="F811" s="42" t="s">
        <v>34</v>
      </c>
      <c r="G811" s="83" t="s">
        <v>34</v>
      </c>
      <c r="H811" s="168">
        <v>44984</v>
      </c>
      <c r="I811" s="31"/>
      <c r="J811" s="83" t="s">
        <v>188</v>
      </c>
      <c r="K811" s="31" t="s">
        <v>34</v>
      </c>
      <c r="L811" s="31"/>
      <c r="M811" s="168"/>
      <c r="N811" s="147"/>
      <c r="O811" s="43" t="s">
        <v>52</v>
      </c>
      <c r="P811" s="171">
        <v>44984</v>
      </c>
      <c r="Q811" s="31"/>
      <c r="R811" s="83" t="s">
        <v>188</v>
      </c>
      <c r="S811" s="31" t="s">
        <v>34</v>
      </c>
      <c r="T811" s="31"/>
      <c r="U811" s="168"/>
      <c r="V811" s="149"/>
      <c r="W811" s="140" t="str" cm="1">
        <f t="array" ref="W811">IF(SUM(LEN(B811:V811))=0,"",IF(OR(OR(ISBLANK(F811),SUM(LEN(C811),LEN(D811))=0),AND(NOT(E811="Unknown"),ISBLANK(J811)),AND(NOT(O811="Unknown"),ISBLANK(R811))),"Missing Information", INDEX(Table15[Entire Service Line Classification], MATCH(SUMIFS(Table15[Unique ID],Table15[System-Owned Portion],E811,Table15[If Material Anything Other than "Lead" in Column E,Was Material Ever Previously Lead?],G811,Table15[Customer-Owned Portion],O811),Table15[Unique ID],0),0)))</f>
        <v>Non-lead</v>
      </c>
      <c r="X811"/>
    </row>
    <row r="812" spans="2:24" ht="30" x14ac:dyDescent="0.25">
      <c r="B812" s="145" t="s">
        <v>1452</v>
      </c>
      <c r="C812" s="31" t="s">
        <v>8865</v>
      </c>
      <c r="D812" s="31"/>
      <c r="E812" s="43" t="s">
        <v>52</v>
      </c>
      <c r="F812" s="42" t="s">
        <v>34</v>
      </c>
      <c r="G812" s="83" t="s">
        <v>34</v>
      </c>
      <c r="H812" s="168">
        <v>44984</v>
      </c>
      <c r="I812" s="31"/>
      <c r="J812" s="83" t="s">
        <v>188</v>
      </c>
      <c r="K812" s="31" t="s">
        <v>34</v>
      </c>
      <c r="L812" s="31"/>
      <c r="M812" s="168"/>
      <c r="N812" s="147"/>
      <c r="O812" s="43" t="s">
        <v>52</v>
      </c>
      <c r="P812" s="171">
        <v>44984</v>
      </c>
      <c r="Q812" s="31"/>
      <c r="R812" s="83" t="s">
        <v>188</v>
      </c>
      <c r="S812" s="31" t="s">
        <v>34</v>
      </c>
      <c r="T812" s="31"/>
      <c r="U812" s="168"/>
      <c r="V812" s="149"/>
      <c r="W812" s="140" t="str" cm="1">
        <f t="array" ref="W812">IF(SUM(LEN(B812:V812))=0,"",IF(OR(OR(ISBLANK(F812),SUM(LEN(C812),LEN(D812))=0),AND(NOT(E812="Unknown"),ISBLANK(J812)),AND(NOT(O812="Unknown"),ISBLANK(R812))),"Missing Information", INDEX(Table15[Entire Service Line Classification], MATCH(SUMIFS(Table15[Unique ID],Table15[System-Owned Portion],E812,Table15[If Material Anything Other than "Lead" in Column E,Was Material Ever Previously Lead?],G812,Table15[Customer-Owned Portion],O812),Table15[Unique ID],0),0)))</f>
        <v>Non-lead</v>
      </c>
      <c r="X812"/>
    </row>
    <row r="813" spans="2:24" ht="30" x14ac:dyDescent="0.25">
      <c r="B813" s="145" t="s">
        <v>1825</v>
      </c>
      <c r="C813" s="31" t="s">
        <v>9249</v>
      </c>
      <c r="D813" s="31"/>
      <c r="E813" s="43" t="s">
        <v>52</v>
      </c>
      <c r="F813" s="42" t="s">
        <v>34</v>
      </c>
      <c r="G813" s="83" t="s">
        <v>34</v>
      </c>
      <c r="H813" s="168">
        <v>44984</v>
      </c>
      <c r="I813" s="31"/>
      <c r="J813" s="83" t="s">
        <v>188</v>
      </c>
      <c r="K813" s="31" t="s">
        <v>34</v>
      </c>
      <c r="L813" s="31"/>
      <c r="M813" s="168"/>
      <c r="N813" s="147"/>
      <c r="O813" s="43" t="s">
        <v>52</v>
      </c>
      <c r="P813" s="171">
        <v>44984</v>
      </c>
      <c r="Q813" s="31"/>
      <c r="R813" s="83" t="s">
        <v>188</v>
      </c>
      <c r="S813" s="31" t="s">
        <v>34</v>
      </c>
      <c r="T813" s="31"/>
      <c r="U813" s="168"/>
      <c r="V813" s="149"/>
      <c r="W813" s="140" t="str" cm="1">
        <f t="array" ref="W813">IF(SUM(LEN(B813:V813))=0,"",IF(OR(OR(ISBLANK(F813),SUM(LEN(C813),LEN(D813))=0),AND(NOT(E813="Unknown"),ISBLANK(J813)),AND(NOT(O813="Unknown"),ISBLANK(R813))),"Missing Information", INDEX(Table15[Entire Service Line Classification], MATCH(SUMIFS(Table15[Unique ID],Table15[System-Owned Portion],E813,Table15[If Material Anything Other than "Lead" in Column E,Was Material Ever Previously Lead?],G813,Table15[Customer-Owned Portion],O813),Table15[Unique ID],0),0)))</f>
        <v>Non-lead</v>
      </c>
      <c r="X813"/>
    </row>
    <row r="814" spans="2:24" ht="30" x14ac:dyDescent="0.25">
      <c r="B814" s="145" t="s">
        <v>6212</v>
      </c>
      <c r="C814" s="31" t="s">
        <v>13814</v>
      </c>
      <c r="D814" s="31"/>
      <c r="E814" s="43" t="s">
        <v>52</v>
      </c>
      <c r="F814" s="42" t="s">
        <v>34</v>
      </c>
      <c r="G814" s="83" t="s">
        <v>34</v>
      </c>
      <c r="H814" s="168">
        <v>44984</v>
      </c>
      <c r="I814" s="31"/>
      <c r="J814" s="83" t="s">
        <v>188</v>
      </c>
      <c r="K814" s="31" t="s">
        <v>34</v>
      </c>
      <c r="L814" s="31"/>
      <c r="M814" s="168"/>
      <c r="N814" s="147"/>
      <c r="O814" s="43" t="s">
        <v>52</v>
      </c>
      <c r="P814" s="171">
        <v>44984</v>
      </c>
      <c r="Q814" s="31"/>
      <c r="R814" s="83" t="s">
        <v>188</v>
      </c>
      <c r="S814" s="31" t="s">
        <v>34</v>
      </c>
      <c r="T814" s="31"/>
      <c r="U814" s="168"/>
      <c r="V814" s="149"/>
      <c r="W814" s="140" t="str" cm="1">
        <f t="array" ref="W814">IF(SUM(LEN(B814:V814))=0,"",IF(OR(OR(ISBLANK(F814),SUM(LEN(C814),LEN(D814))=0),AND(NOT(E814="Unknown"),ISBLANK(J814)),AND(NOT(O814="Unknown"),ISBLANK(R814))),"Missing Information", INDEX(Table15[Entire Service Line Classification], MATCH(SUMIFS(Table15[Unique ID],Table15[System-Owned Portion],E814,Table15[If Material Anything Other than "Lead" in Column E,Was Material Ever Previously Lead?],G814,Table15[Customer-Owned Portion],O814),Table15[Unique ID],0),0)))</f>
        <v>Non-lead</v>
      </c>
      <c r="X814"/>
    </row>
    <row r="815" spans="2:24" ht="30" x14ac:dyDescent="0.25">
      <c r="B815" s="145" t="s">
        <v>6609</v>
      </c>
      <c r="C815" s="31" t="s">
        <v>14212</v>
      </c>
      <c r="D815" s="31"/>
      <c r="E815" s="43" t="s">
        <v>52</v>
      </c>
      <c r="F815" s="42" t="s">
        <v>34</v>
      </c>
      <c r="G815" s="83" t="s">
        <v>34</v>
      </c>
      <c r="H815" s="168">
        <v>44984</v>
      </c>
      <c r="I815" s="31"/>
      <c r="J815" s="83" t="s">
        <v>188</v>
      </c>
      <c r="K815" s="31" t="s">
        <v>34</v>
      </c>
      <c r="L815" s="31"/>
      <c r="M815" s="168"/>
      <c r="N815" s="147"/>
      <c r="O815" s="43" t="s">
        <v>52</v>
      </c>
      <c r="P815" s="171">
        <v>44984</v>
      </c>
      <c r="Q815" s="31"/>
      <c r="R815" s="83" t="s">
        <v>188</v>
      </c>
      <c r="S815" s="31" t="s">
        <v>34</v>
      </c>
      <c r="T815" s="31"/>
      <c r="U815" s="168"/>
      <c r="V815" s="149"/>
      <c r="W815" s="140" t="str" cm="1">
        <f t="array" ref="W815">IF(SUM(LEN(B815:V815))=0,"",IF(OR(OR(ISBLANK(F815),SUM(LEN(C815),LEN(D815))=0),AND(NOT(E815="Unknown"),ISBLANK(J815)),AND(NOT(O815="Unknown"),ISBLANK(R815))),"Missing Information", INDEX(Table15[Entire Service Line Classification], MATCH(SUMIFS(Table15[Unique ID],Table15[System-Owned Portion],E815,Table15[If Material Anything Other than "Lead" in Column E,Was Material Ever Previously Lead?],G815,Table15[Customer-Owned Portion],O815),Table15[Unique ID],0),0)))</f>
        <v>Non-lead</v>
      </c>
      <c r="X815"/>
    </row>
    <row r="816" spans="2:24" ht="30" x14ac:dyDescent="0.25">
      <c r="B816" s="145" t="s">
        <v>2027</v>
      </c>
      <c r="C816" s="31" t="s">
        <v>9459</v>
      </c>
      <c r="D816" s="31"/>
      <c r="E816" s="43" t="s">
        <v>52</v>
      </c>
      <c r="F816" s="42" t="s">
        <v>34</v>
      </c>
      <c r="G816" s="83" t="s">
        <v>34</v>
      </c>
      <c r="H816" s="168">
        <v>44978</v>
      </c>
      <c r="I816" s="31"/>
      <c r="J816" s="83" t="s">
        <v>188</v>
      </c>
      <c r="K816" s="31" t="s">
        <v>34</v>
      </c>
      <c r="L816" s="31"/>
      <c r="M816" s="168"/>
      <c r="N816" s="147"/>
      <c r="O816" s="43" t="s">
        <v>52</v>
      </c>
      <c r="P816" s="171">
        <v>44978</v>
      </c>
      <c r="Q816" s="31"/>
      <c r="R816" s="83" t="s">
        <v>188</v>
      </c>
      <c r="S816" s="31" t="s">
        <v>34</v>
      </c>
      <c r="T816" s="31"/>
      <c r="U816" s="168"/>
      <c r="V816" s="149"/>
      <c r="W816" s="140" t="str" cm="1">
        <f t="array" ref="W816">IF(SUM(LEN(B816:V816))=0,"",IF(OR(OR(ISBLANK(F816),SUM(LEN(C816),LEN(D816))=0),AND(NOT(E816="Unknown"),ISBLANK(J816)),AND(NOT(O816="Unknown"),ISBLANK(R816))),"Missing Information", INDEX(Table15[Entire Service Line Classification], MATCH(SUMIFS(Table15[Unique ID],Table15[System-Owned Portion],E816,Table15[If Material Anything Other than "Lead" in Column E,Was Material Ever Previously Lead?],G816,Table15[Customer-Owned Portion],O816),Table15[Unique ID],0),0)))</f>
        <v>Non-lead</v>
      </c>
      <c r="X816"/>
    </row>
    <row r="817" spans="2:24" ht="30" x14ac:dyDescent="0.25">
      <c r="B817" s="145" t="s">
        <v>1470</v>
      </c>
      <c r="C817" s="31" t="s">
        <v>9321</v>
      </c>
      <c r="D817" s="31"/>
      <c r="E817" s="43" t="s">
        <v>52</v>
      </c>
      <c r="F817" s="42" t="s">
        <v>34</v>
      </c>
      <c r="G817" s="83" t="s">
        <v>34</v>
      </c>
      <c r="H817" s="168">
        <v>44967</v>
      </c>
      <c r="I817" s="31"/>
      <c r="J817" s="83" t="s">
        <v>188</v>
      </c>
      <c r="K817" s="31" t="s">
        <v>34</v>
      </c>
      <c r="L817" s="31"/>
      <c r="M817" s="168"/>
      <c r="N817" s="147"/>
      <c r="O817" s="43" t="s">
        <v>52</v>
      </c>
      <c r="P817" s="171">
        <v>44967</v>
      </c>
      <c r="Q817" s="31"/>
      <c r="R817" s="83" t="s">
        <v>188</v>
      </c>
      <c r="S817" s="31" t="s">
        <v>34</v>
      </c>
      <c r="T817" s="31"/>
      <c r="U817" s="168"/>
      <c r="V817" s="149"/>
      <c r="W817" s="140" t="str" cm="1">
        <f t="array" ref="W817">IF(SUM(LEN(B817:V817))=0,"",IF(OR(OR(ISBLANK(F817),SUM(LEN(C817),LEN(D817))=0),AND(NOT(E817="Unknown"),ISBLANK(J817)),AND(NOT(O817="Unknown"),ISBLANK(R817))),"Missing Information", INDEX(Table15[Entire Service Line Classification], MATCH(SUMIFS(Table15[Unique ID],Table15[System-Owned Portion],E817,Table15[If Material Anything Other than "Lead" in Column E,Was Material Ever Previously Lead?],G817,Table15[Customer-Owned Portion],O817),Table15[Unique ID],0),0)))</f>
        <v>Non-lead</v>
      </c>
      <c r="X817"/>
    </row>
    <row r="818" spans="2:24" ht="30" x14ac:dyDescent="0.25">
      <c r="B818" s="145" t="s">
        <v>1470</v>
      </c>
      <c r="C818" s="31" t="s">
        <v>11144</v>
      </c>
      <c r="D818" s="31"/>
      <c r="E818" s="43" t="s">
        <v>52</v>
      </c>
      <c r="F818" s="42" t="s">
        <v>34</v>
      </c>
      <c r="G818" s="83" t="s">
        <v>34</v>
      </c>
      <c r="H818" s="168">
        <v>44967</v>
      </c>
      <c r="I818" s="31"/>
      <c r="J818" s="83" t="s">
        <v>188</v>
      </c>
      <c r="K818" s="31" t="s">
        <v>34</v>
      </c>
      <c r="L818" s="31"/>
      <c r="M818" s="168"/>
      <c r="N818" s="147"/>
      <c r="O818" s="43" t="s">
        <v>52</v>
      </c>
      <c r="P818" s="171">
        <v>44967</v>
      </c>
      <c r="Q818" s="31"/>
      <c r="R818" s="83" t="s">
        <v>188</v>
      </c>
      <c r="S818" s="31" t="s">
        <v>34</v>
      </c>
      <c r="T818" s="31"/>
      <c r="U818" s="168"/>
      <c r="V818" s="149"/>
      <c r="W818" s="140" t="str" cm="1">
        <f t="array" ref="W818">IF(SUM(LEN(B818:V818))=0,"",IF(OR(OR(ISBLANK(F818),SUM(LEN(C818),LEN(D818))=0),AND(NOT(E818="Unknown"),ISBLANK(J818)),AND(NOT(O818="Unknown"),ISBLANK(R818))),"Missing Information", INDEX(Table15[Entire Service Line Classification], MATCH(SUMIFS(Table15[Unique ID],Table15[System-Owned Portion],E818,Table15[If Material Anything Other than "Lead" in Column E,Was Material Ever Previously Lead?],G818,Table15[Customer-Owned Portion],O818),Table15[Unique ID],0),0)))</f>
        <v>Non-lead</v>
      </c>
      <c r="X818"/>
    </row>
    <row r="819" spans="2:24" ht="30" x14ac:dyDescent="0.25">
      <c r="B819" s="145" t="s">
        <v>1470</v>
      </c>
      <c r="C819" s="31" t="s">
        <v>11152</v>
      </c>
      <c r="D819" s="31"/>
      <c r="E819" s="43" t="s">
        <v>52</v>
      </c>
      <c r="F819" s="42" t="s">
        <v>34</v>
      </c>
      <c r="G819" s="83" t="s">
        <v>34</v>
      </c>
      <c r="H819" s="168">
        <v>44967</v>
      </c>
      <c r="I819" s="31"/>
      <c r="J819" s="83" t="s">
        <v>188</v>
      </c>
      <c r="K819" s="31" t="s">
        <v>34</v>
      </c>
      <c r="L819" s="31"/>
      <c r="M819" s="168"/>
      <c r="N819" s="147"/>
      <c r="O819" s="43" t="s">
        <v>52</v>
      </c>
      <c r="P819" s="171">
        <v>44967</v>
      </c>
      <c r="Q819" s="31"/>
      <c r="R819" s="83" t="s">
        <v>188</v>
      </c>
      <c r="S819" s="31" t="s">
        <v>34</v>
      </c>
      <c r="T819" s="31"/>
      <c r="U819" s="168"/>
      <c r="V819" s="149"/>
      <c r="W819" s="140" t="str" cm="1">
        <f t="array" ref="W819">IF(SUM(LEN(B819:V819))=0,"",IF(OR(OR(ISBLANK(F819),SUM(LEN(C819),LEN(D819))=0),AND(NOT(E819="Unknown"),ISBLANK(J819)),AND(NOT(O819="Unknown"),ISBLANK(R819))),"Missing Information", INDEX(Table15[Entire Service Line Classification], MATCH(SUMIFS(Table15[Unique ID],Table15[System-Owned Portion],E819,Table15[If Material Anything Other than "Lead" in Column E,Was Material Ever Previously Lead?],G819,Table15[Customer-Owned Portion],O819),Table15[Unique ID],0),0)))</f>
        <v>Non-lead</v>
      </c>
      <c r="X819"/>
    </row>
    <row r="820" spans="2:24" ht="30" x14ac:dyDescent="0.25">
      <c r="B820" s="145" t="s">
        <v>1470</v>
      </c>
      <c r="C820" s="31" t="s">
        <v>11158</v>
      </c>
      <c r="D820" s="31"/>
      <c r="E820" s="43" t="s">
        <v>52</v>
      </c>
      <c r="F820" s="42" t="s">
        <v>34</v>
      </c>
      <c r="G820" s="83" t="s">
        <v>34</v>
      </c>
      <c r="H820" s="168">
        <v>44967</v>
      </c>
      <c r="I820" s="31"/>
      <c r="J820" s="83" t="s">
        <v>188</v>
      </c>
      <c r="K820" s="31" t="s">
        <v>34</v>
      </c>
      <c r="L820" s="31"/>
      <c r="M820" s="168"/>
      <c r="N820" s="147"/>
      <c r="O820" s="43" t="s">
        <v>52</v>
      </c>
      <c r="P820" s="171">
        <v>44967</v>
      </c>
      <c r="Q820" s="31"/>
      <c r="R820" s="83" t="s">
        <v>188</v>
      </c>
      <c r="S820" s="31" t="s">
        <v>34</v>
      </c>
      <c r="T820" s="31"/>
      <c r="U820" s="168"/>
      <c r="V820" s="149"/>
      <c r="W820" s="140" t="str" cm="1">
        <f t="array" ref="W820">IF(SUM(LEN(B820:V820))=0,"",IF(OR(OR(ISBLANK(F820),SUM(LEN(C820),LEN(D820))=0),AND(NOT(E820="Unknown"),ISBLANK(J820)),AND(NOT(O820="Unknown"),ISBLANK(R820))),"Missing Information", INDEX(Table15[Entire Service Line Classification], MATCH(SUMIFS(Table15[Unique ID],Table15[System-Owned Portion],E820,Table15[If Material Anything Other than "Lead" in Column E,Was Material Ever Previously Lead?],G820,Table15[Customer-Owned Portion],O820),Table15[Unique ID],0),0)))</f>
        <v>Non-lead</v>
      </c>
      <c r="X820"/>
    </row>
    <row r="821" spans="2:24" ht="30" x14ac:dyDescent="0.25">
      <c r="B821" s="145" t="s">
        <v>1470</v>
      </c>
      <c r="C821" s="31" t="s">
        <v>11437</v>
      </c>
      <c r="D821" s="31"/>
      <c r="E821" s="43" t="s">
        <v>52</v>
      </c>
      <c r="F821" s="42" t="s">
        <v>34</v>
      </c>
      <c r="G821" s="83" t="s">
        <v>34</v>
      </c>
      <c r="H821" s="168">
        <v>44967</v>
      </c>
      <c r="I821" s="31"/>
      <c r="J821" s="83" t="s">
        <v>188</v>
      </c>
      <c r="K821" s="31" t="s">
        <v>34</v>
      </c>
      <c r="L821" s="31"/>
      <c r="M821" s="168"/>
      <c r="N821" s="147"/>
      <c r="O821" s="43" t="s">
        <v>52</v>
      </c>
      <c r="P821" s="171">
        <v>44967</v>
      </c>
      <c r="Q821" s="31"/>
      <c r="R821" s="83" t="s">
        <v>188</v>
      </c>
      <c r="S821" s="31" t="s">
        <v>34</v>
      </c>
      <c r="T821" s="31"/>
      <c r="U821" s="168"/>
      <c r="V821" s="149"/>
      <c r="W821" s="140" t="str" cm="1">
        <f t="array" ref="W821">IF(SUM(LEN(B821:V821))=0,"",IF(OR(OR(ISBLANK(F821),SUM(LEN(C821),LEN(D821))=0),AND(NOT(E821="Unknown"),ISBLANK(J821)),AND(NOT(O821="Unknown"),ISBLANK(R821))),"Missing Information", INDEX(Table15[Entire Service Line Classification], MATCH(SUMIFS(Table15[Unique ID],Table15[System-Owned Portion],E821,Table15[If Material Anything Other than "Lead" in Column E,Was Material Ever Previously Lead?],G821,Table15[Customer-Owned Portion],O821),Table15[Unique ID],0),0)))</f>
        <v>Non-lead</v>
      </c>
      <c r="X821"/>
    </row>
    <row r="822" spans="2:24" ht="30" x14ac:dyDescent="0.25">
      <c r="B822" s="145" t="s">
        <v>1470</v>
      </c>
      <c r="C822" s="31" t="s">
        <v>11439</v>
      </c>
      <c r="D822" s="31"/>
      <c r="E822" s="43" t="s">
        <v>52</v>
      </c>
      <c r="F822" s="42" t="s">
        <v>34</v>
      </c>
      <c r="G822" s="83" t="s">
        <v>34</v>
      </c>
      <c r="H822" s="168">
        <v>44967</v>
      </c>
      <c r="I822" s="31"/>
      <c r="J822" s="83" t="s">
        <v>188</v>
      </c>
      <c r="K822" s="31" t="s">
        <v>34</v>
      </c>
      <c r="L822" s="31"/>
      <c r="M822" s="168"/>
      <c r="N822" s="147"/>
      <c r="O822" s="43" t="s">
        <v>52</v>
      </c>
      <c r="P822" s="171">
        <v>44967</v>
      </c>
      <c r="Q822" s="31"/>
      <c r="R822" s="83" t="s">
        <v>188</v>
      </c>
      <c r="S822" s="31" t="s">
        <v>34</v>
      </c>
      <c r="T822" s="31"/>
      <c r="U822" s="168"/>
      <c r="V822" s="149"/>
      <c r="W822" s="140" t="str" cm="1">
        <f t="array" ref="W822">IF(SUM(LEN(B822:V822))=0,"",IF(OR(OR(ISBLANK(F822),SUM(LEN(C822),LEN(D822))=0),AND(NOT(E822="Unknown"),ISBLANK(J822)),AND(NOT(O822="Unknown"),ISBLANK(R822))),"Missing Information", INDEX(Table15[Entire Service Line Classification], MATCH(SUMIFS(Table15[Unique ID],Table15[System-Owned Portion],E822,Table15[If Material Anything Other than "Lead" in Column E,Was Material Ever Previously Lead?],G822,Table15[Customer-Owned Portion],O822),Table15[Unique ID],0),0)))</f>
        <v>Non-lead</v>
      </c>
      <c r="X822"/>
    </row>
    <row r="823" spans="2:24" ht="30" x14ac:dyDescent="0.25">
      <c r="B823" s="145" t="s">
        <v>1470</v>
      </c>
      <c r="C823" s="31" t="s">
        <v>11454</v>
      </c>
      <c r="D823" s="31"/>
      <c r="E823" s="43" t="s">
        <v>52</v>
      </c>
      <c r="F823" s="42" t="s">
        <v>34</v>
      </c>
      <c r="G823" s="83" t="s">
        <v>34</v>
      </c>
      <c r="H823" s="168">
        <v>44967</v>
      </c>
      <c r="I823" s="31"/>
      <c r="J823" s="83" t="s">
        <v>188</v>
      </c>
      <c r="K823" s="31" t="s">
        <v>34</v>
      </c>
      <c r="L823" s="31"/>
      <c r="M823" s="168"/>
      <c r="N823" s="147"/>
      <c r="O823" s="43" t="s">
        <v>52</v>
      </c>
      <c r="P823" s="171">
        <v>44967</v>
      </c>
      <c r="Q823" s="31"/>
      <c r="R823" s="83" t="s">
        <v>188</v>
      </c>
      <c r="S823" s="31" t="s">
        <v>34</v>
      </c>
      <c r="T823" s="31"/>
      <c r="U823" s="168"/>
      <c r="V823" s="149"/>
      <c r="W823" s="140" t="str" cm="1">
        <f t="array" ref="W823">IF(SUM(LEN(B823:V823))=0,"",IF(OR(OR(ISBLANK(F823),SUM(LEN(C823),LEN(D823))=0),AND(NOT(E823="Unknown"),ISBLANK(J823)),AND(NOT(O823="Unknown"),ISBLANK(R823))),"Missing Information", INDEX(Table15[Entire Service Line Classification], MATCH(SUMIFS(Table15[Unique ID],Table15[System-Owned Portion],E823,Table15[If Material Anything Other than "Lead" in Column E,Was Material Ever Previously Lead?],G823,Table15[Customer-Owned Portion],O823),Table15[Unique ID],0),0)))</f>
        <v>Non-lead</v>
      </c>
      <c r="X823"/>
    </row>
    <row r="824" spans="2:24" ht="30" x14ac:dyDescent="0.25">
      <c r="B824" s="145" t="s">
        <v>1470</v>
      </c>
      <c r="C824" s="31" t="s">
        <v>11470</v>
      </c>
      <c r="D824" s="31"/>
      <c r="E824" s="43" t="s">
        <v>52</v>
      </c>
      <c r="F824" s="42" t="s">
        <v>34</v>
      </c>
      <c r="G824" s="83" t="s">
        <v>34</v>
      </c>
      <c r="H824" s="168">
        <v>44967</v>
      </c>
      <c r="I824" s="31"/>
      <c r="J824" s="83" t="s">
        <v>188</v>
      </c>
      <c r="K824" s="31" t="s">
        <v>34</v>
      </c>
      <c r="L824" s="31"/>
      <c r="M824" s="168"/>
      <c r="N824" s="147"/>
      <c r="O824" s="43" t="s">
        <v>52</v>
      </c>
      <c r="P824" s="171">
        <v>44967</v>
      </c>
      <c r="Q824" s="31"/>
      <c r="R824" s="83" t="s">
        <v>188</v>
      </c>
      <c r="S824" s="31" t="s">
        <v>34</v>
      </c>
      <c r="T824" s="31"/>
      <c r="U824" s="168"/>
      <c r="V824" s="149"/>
      <c r="W824" s="140" t="str" cm="1">
        <f t="array" ref="W824">IF(SUM(LEN(B824:V824))=0,"",IF(OR(OR(ISBLANK(F824),SUM(LEN(C824),LEN(D824))=0),AND(NOT(E824="Unknown"),ISBLANK(J824)),AND(NOT(O824="Unknown"),ISBLANK(R824))),"Missing Information", INDEX(Table15[Entire Service Line Classification], MATCH(SUMIFS(Table15[Unique ID],Table15[System-Owned Portion],E824,Table15[If Material Anything Other than "Lead" in Column E,Was Material Ever Previously Lead?],G824,Table15[Customer-Owned Portion],O824),Table15[Unique ID],0),0)))</f>
        <v>Non-lead</v>
      </c>
      <c r="X824"/>
    </row>
    <row r="825" spans="2:24" ht="30" x14ac:dyDescent="0.25">
      <c r="B825" s="145" t="s">
        <v>1470</v>
      </c>
      <c r="C825" s="31" t="s">
        <v>11479</v>
      </c>
      <c r="D825" s="31"/>
      <c r="E825" s="43" t="s">
        <v>52</v>
      </c>
      <c r="F825" s="42" t="s">
        <v>34</v>
      </c>
      <c r="G825" s="83" t="s">
        <v>34</v>
      </c>
      <c r="H825" s="168">
        <v>44967</v>
      </c>
      <c r="I825" s="31"/>
      <c r="J825" s="83" t="s">
        <v>188</v>
      </c>
      <c r="K825" s="31" t="s">
        <v>34</v>
      </c>
      <c r="L825" s="31"/>
      <c r="M825" s="168"/>
      <c r="N825" s="147"/>
      <c r="O825" s="43" t="s">
        <v>52</v>
      </c>
      <c r="P825" s="171">
        <v>44967</v>
      </c>
      <c r="Q825" s="31"/>
      <c r="R825" s="83" t="s">
        <v>188</v>
      </c>
      <c r="S825" s="31" t="s">
        <v>34</v>
      </c>
      <c r="T825" s="31"/>
      <c r="U825" s="168"/>
      <c r="V825" s="149"/>
      <c r="W825" s="140" t="str" cm="1">
        <f t="array" ref="W825">IF(SUM(LEN(B825:V825))=0,"",IF(OR(OR(ISBLANK(F825),SUM(LEN(C825),LEN(D825))=0),AND(NOT(E825="Unknown"),ISBLANK(J825)),AND(NOT(O825="Unknown"),ISBLANK(R825))),"Missing Information", INDEX(Table15[Entire Service Line Classification], MATCH(SUMIFS(Table15[Unique ID],Table15[System-Owned Portion],E825,Table15[If Material Anything Other than "Lead" in Column E,Was Material Ever Previously Lead?],G825,Table15[Customer-Owned Portion],O825),Table15[Unique ID],0),0)))</f>
        <v>Non-lead</v>
      </c>
      <c r="X825"/>
    </row>
    <row r="826" spans="2:24" ht="30" x14ac:dyDescent="0.25">
      <c r="B826" s="145" t="s">
        <v>1470</v>
      </c>
      <c r="C826" s="31" t="s">
        <v>11496</v>
      </c>
      <c r="D826" s="31"/>
      <c r="E826" s="43" t="s">
        <v>52</v>
      </c>
      <c r="F826" s="42" t="s">
        <v>34</v>
      </c>
      <c r="G826" s="83" t="s">
        <v>34</v>
      </c>
      <c r="H826" s="168">
        <v>44967</v>
      </c>
      <c r="I826" s="31"/>
      <c r="J826" s="83" t="s">
        <v>188</v>
      </c>
      <c r="K826" s="31" t="s">
        <v>34</v>
      </c>
      <c r="L826" s="31"/>
      <c r="M826" s="168"/>
      <c r="N826" s="147"/>
      <c r="O826" s="43" t="s">
        <v>52</v>
      </c>
      <c r="P826" s="171">
        <v>44967</v>
      </c>
      <c r="Q826" s="31"/>
      <c r="R826" s="83" t="s">
        <v>188</v>
      </c>
      <c r="S826" s="31" t="s">
        <v>34</v>
      </c>
      <c r="T826" s="31"/>
      <c r="U826" s="168"/>
      <c r="V826" s="149"/>
      <c r="W826" s="140" t="str" cm="1">
        <f t="array" ref="W826">IF(SUM(LEN(B826:V826))=0,"",IF(OR(OR(ISBLANK(F826),SUM(LEN(C826),LEN(D826))=0),AND(NOT(E826="Unknown"),ISBLANK(J826)),AND(NOT(O826="Unknown"),ISBLANK(R826))),"Missing Information", INDEX(Table15[Entire Service Line Classification], MATCH(SUMIFS(Table15[Unique ID],Table15[System-Owned Portion],E826,Table15[If Material Anything Other than "Lead" in Column E,Was Material Ever Previously Lead?],G826,Table15[Customer-Owned Portion],O826),Table15[Unique ID],0),0)))</f>
        <v>Non-lead</v>
      </c>
      <c r="X826"/>
    </row>
    <row r="827" spans="2:24" ht="30" x14ac:dyDescent="0.25">
      <c r="B827" s="145" t="s">
        <v>1470</v>
      </c>
      <c r="C827" s="31" t="s">
        <v>11767</v>
      </c>
      <c r="D827" s="31"/>
      <c r="E827" s="43" t="s">
        <v>52</v>
      </c>
      <c r="F827" s="42" t="s">
        <v>34</v>
      </c>
      <c r="G827" s="83" t="s">
        <v>34</v>
      </c>
      <c r="H827" s="168">
        <v>44967</v>
      </c>
      <c r="I827" s="31"/>
      <c r="J827" s="83" t="s">
        <v>188</v>
      </c>
      <c r="K827" s="31" t="s">
        <v>34</v>
      </c>
      <c r="L827" s="31"/>
      <c r="M827" s="168"/>
      <c r="N827" s="147"/>
      <c r="O827" s="43" t="s">
        <v>52</v>
      </c>
      <c r="P827" s="171">
        <v>44967</v>
      </c>
      <c r="Q827" s="31"/>
      <c r="R827" s="83" t="s">
        <v>188</v>
      </c>
      <c r="S827" s="31" t="s">
        <v>34</v>
      </c>
      <c r="T827" s="31"/>
      <c r="U827" s="168"/>
      <c r="V827" s="149"/>
      <c r="W827" s="140" t="str" cm="1">
        <f t="array" ref="W827">IF(SUM(LEN(B827:V827))=0,"",IF(OR(OR(ISBLANK(F827),SUM(LEN(C827),LEN(D827))=0),AND(NOT(E827="Unknown"),ISBLANK(J827)),AND(NOT(O827="Unknown"),ISBLANK(R827))),"Missing Information", INDEX(Table15[Entire Service Line Classification], MATCH(SUMIFS(Table15[Unique ID],Table15[System-Owned Portion],E827,Table15[If Material Anything Other than "Lead" in Column E,Was Material Ever Previously Lead?],G827,Table15[Customer-Owned Portion],O827),Table15[Unique ID],0),0)))</f>
        <v>Non-lead</v>
      </c>
      <c r="X827"/>
    </row>
    <row r="828" spans="2:24" ht="30" x14ac:dyDescent="0.25">
      <c r="B828" s="145" t="s">
        <v>1470</v>
      </c>
      <c r="C828" s="31" t="s">
        <v>11770</v>
      </c>
      <c r="D828" s="31"/>
      <c r="E828" s="43" t="s">
        <v>52</v>
      </c>
      <c r="F828" s="42" t="s">
        <v>34</v>
      </c>
      <c r="G828" s="83" t="s">
        <v>34</v>
      </c>
      <c r="H828" s="168">
        <v>44967</v>
      </c>
      <c r="I828" s="31"/>
      <c r="J828" s="83" t="s">
        <v>188</v>
      </c>
      <c r="K828" s="31" t="s">
        <v>34</v>
      </c>
      <c r="L828" s="31"/>
      <c r="M828" s="168"/>
      <c r="N828" s="147"/>
      <c r="O828" s="43" t="s">
        <v>52</v>
      </c>
      <c r="P828" s="171">
        <v>44967</v>
      </c>
      <c r="Q828" s="31"/>
      <c r="R828" s="83" t="s">
        <v>188</v>
      </c>
      <c r="S828" s="31" t="s">
        <v>34</v>
      </c>
      <c r="T828" s="31"/>
      <c r="U828" s="168"/>
      <c r="V828" s="149"/>
      <c r="W828" s="140" t="str" cm="1">
        <f t="array" ref="W828">IF(SUM(LEN(B828:V828))=0,"",IF(OR(OR(ISBLANK(F828),SUM(LEN(C828),LEN(D828))=0),AND(NOT(E828="Unknown"),ISBLANK(J828)),AND(NOT(O828="Unknown"),ISBLANK(R828))),"Missing Information", INDEX(Table15[Entire Service Line Classification], MATCH(SUMIFS(Table15[Unique ID],Table15[System-Owned Portion],E828,Table15[If Material Anything Other than "Lead" in Column E,Was Material Ever Previously Lead?],G828,Table15[Customer-Owned Portion],O828),Table15[Unique ID],0),0)))</f>
        <v>Non-lead</v>
      </c>
      <c r="X828"/>
    </row>
    <row r="829" spans="2:24" ht="30" x14ac:dyDescent="0.25">
      <c r="B829" s="145" t="s">
        <v>1470</v>
      </c>
      <c r="C829" s="31" t="s">
        <v>9319</v>
      </c>
      <c r="D829" s="31"/>
      <c r="E829" s="43" t="s">
        <v>52</v>
      </c>
      <c r="F829" s="42" t="s">
        <v>34</v>
      </c>
      <c r="G829" s="83" t="s">
        <v>34</v>
      </c>
      <c r="H829" s="168">
        <v>44966</v>
      </c>
      <c r="I829" s="31"/>
      <c r="J829" s="83" t="s">
        <v>188</v>
      </c>
      <c r="K829" s="31" t="s">
        <v>34</v>
      </c>
      <c r="L829" s="31"/>
      <c r="M829" s="168"/>
      <c r="N829" s="147"/>
      <c r="O829" s="43" t="s">
        <v>52</v>
      </c>
      <c r="P829" s="171">
        <v>44966</v>
      </c>
      <c r="Q829" s="31"/>
      <c r="R829" s="83" t="s">
        <v>188</v>
      </c>
      <c r="S829" s="31" t="s">
        <v>34</v>
      </c>
      <c r="T829" s="31"/>
      <c r="U829" s="168"/>
      <c r="V829" s="149"/>
      <c r="W829" s="140" t="str" cm="1">
        <f t="array" ref="W829">IF(SUM(LEN(B829:V829))=0,"",IF(OR(OR(ISBLANK(F829),SUM(LEN(C829),LEN(D829))=0),AND(NOT(E829="Unknown"),ISBLANK(J829)),AND(NOT(O829="Unknown"),ISBLANK(R829))),"Missing Information", INDEX(Table15[Entire Service Line Classification], MATCH(SUMIFS(Table15[Unique ID],Table15[System-Owned Portion],E829,Table15[If Material Anything Other than "Lead" in Column E,Was Material Ever Previously Lead?],G829,Table15[Customer-Owned Portion],O829),Table15[Unique ID],0),0)))</f>
        <v>Non-lead</v>
      </c>
      <c r="X829"/>
    </row>
    <row r="830" spans="2:24" ht="30" x14ac:dyDescent="0.25">
      <c r="B830" s="145" t="s">
        <v>1470</v>
      </c>
      <c r="C830" s="31" t="s">
        <v>11427</v>
      </c>
      <c r="D830" s="31"/>
      <c r="E830" s="43" t="s">
        <v>52</v>
      </c>
      <c r="F830" s="42" t="s">
        <v>34</v>
      </c>
      <c r="G830" s="83" t="s">
        <v>34</v>
      </c>
      <c r="H830" s="168">
        <v>44966</v>
      </c>
      <c r="I830" s="31"/>
      <c r="J830" s="83" t="s">
        <v>188</v>
      </c>
      <c r="K830" s="31" t="s">
        <v>34</v>
      </c>
      <c r="L830" s="31"/>
      <c r="M830" s="168"/>
      <c r="N830" s="147"/>
      <c r="O830" s="43" t="s">
        <v>52</v>
      </c>
      <c r="P830" s="171">
        <v>44966</v>
      </c>
      <c r="Q830" s="31"/>
      <c r="R830" s="83" t="s">
        <v>188</v>
      </c>
      <c r="S830" s="31" t="s">
        <v>34</v>
      </c>
      <c r="T830" s="31"/>
      <c r="U830" s="168"/>
      <c r="V830" s="149"/>
      <c r="W830" s="140" t="str" cm="1">
        <f t="array" ref="W830">IF(SUM(LEN(B830:V830))=0,"",IF(OR(OR(ISBLANK(F830),SUM(LEN(C830),LEN(D830))=0),AND(NOT(E830="Unknown"),ISBLANK(J830)),AND(NOT(O830="Unknown"),ISBLANK(R830))),"Missing Information", INDEX(Table15[Entire Service Line Classification], MATCH(SUMIFS(Table15[Unique ID],Table15[System-Owned Portion],E830,Table15[If Material Anything Other than "Lead" in Column E,Was Material Ever Previously Lead?],G830,Table15[Customer-Owned Portion],O830),Table15[Unique ID],0),0)))</f>
        <v>Non-lead</v>
      </c>
      <c r="X830"/>
    </row>
    <row r="831" spans="2:24" ht="30" x14ac:dyDescent="0.25">
      <c r="B831" s="145" t="s">
        <v>1470</v>
      </c>
      <c r="C831" s="31" t="s">
        <v>11436</v>
      </c>
      <c r="D831" s="31"/>
      <c r="E831" s="43" t="s">
        <v>52</v>
      </c>
      <c r="F831" s="42" t="s">
        <v>34</v>
      </c>
      <c r="G831" s="83" t="s">
        <v>34</v>
      </c>
      <c r="H831" s="168">
        <v>44966</v>
      </c>
      <c r="I831" s="31"/>
      <c r="J831" s="83" t="s">
        <v>188</v>
      </c>
      <c r="K831" s="31" t="s">
        <v>34</v>
      </c>
      <c r="L831" s="31"/>
      <c r="M831" s="168"/>
      <c r="N831" s="147"/>
      <c r="O831" s="43" t="s">
        <v>52</v>
      </c>
      <c r="P831" s="171">
        <v>44966</v>
      </c>
      <c r="Q831" s="31"/>
      <c r="R831" s="83" t="s">
        <v>188</v>
      </c>
      <c r="S831" s="31" t="s">
        <v>34</v>
      </c>
      <c r="T831" s="31"/>
      <c r="U831" s="168"/>
      <c r="V831" s="149"/>
      <c r="W831" s="140" t="str" cm="1">
        <f t="array" ref="W831">IF(SUM(LEN(B831:V831))=0,"",IF(OR(OR(ISBLANK(F831),SUM(LEN(C831),LEN(D831))=0),AND(NOT(E831="Unknown"),ISBLANK(J831)),AND(NOT(O831="Unknown"),ISBLANK(R831))),"Missing Information", INDEX(Table15[Entire Service Line Classification], MATCH(SUMIFS(Table15[Unique ID],Table15[System-Owned Portion],E831,Table15[If Material Anything Other than "Lead" in Column E,Was Material Ever Previously Lead?],G831,Table15[Customer-Owned Portion],O831),Table15[Unique ID],0),0)))</f>
        <v>Non-lead</v>
      </c>
      <c r="X831"/>
    </row>
    <row r="832" spans="2:24" ht="30" x14ac:dyDescent="0.25">
      <c r="B832" s="145" t="s">
        <v>1470</v>
      </c>
      <c r="C832" s="31" t="s">
        <v>11445</v>
      </c>
      <c r="D832" s="31"/>
      <c r="E832" s="43" t="s">
        <v>52</v>
      </c>
      <c r="F832" s="42" t="s">
        <v>34</v>
      </c>
      <c r="G832" s="83" t="s">
        <v>34</v>
      </c>
      <c r="H832" s="168">
        <v>44966</v>
      </c>
      <c r="I832" s="31"/>
      <c r="J832" s="83" t="s">
        <v>188</v>
      </c>
      <c r="K832" s="31" t="s">
        <v>34</v>
      </c>
      <c r="L832" s="31"/>
      <c r="M832" s="168"/>
      <c r="N832" s="147"/>
      <c r="O832" s="43" t="s">
        <v>52</v>
      </c>
      <c r="P832" s="171">
        <v>44966</v>
      </c>
      <c r="Q832" s="31"/>
      <c r="R832" s="83" t="s">
        <v>188</v>
      </c>
      <c r="S832" s="31" t="s">
        <v>34</v>
      </c>
      <c r="T832" s="31"/>
      <c r="U832" s="168"/>
      <c r="V832" s="149"/>
      <c r="W832" s="140" t="str" cm="1">
        <f t="array" ref="W832">IF(SUM(LEN(B832:V832))=0,"",IF(OR(OR(ISBLANK(F832),SUM(LEN(C832),LEN(D832))=0),AND(NOT(E832="Unknown"),ISBLANK(J832)),AND(NOT(O832="Unknown"),ISBLANK(R832))),"Missing Information", INDEX(Table15[Entire Service Line Classification], MATCH(SUMIFS(Table15[Unique ID],Table15[System-Owned Portion],E832,Table15[If Material Anything Other than "Lead" in Column E,Was Material Ever Previously Lead?],G832,Table15[Customer-Owned Portion],O832),Table15[Unique ID],0),0)))</f>
        <v>Non-lead</v>
      </c>
      <c r="X832"/>
    </row>
    <row r="833" spans="2:24" ht="30" x14ac:dyDescent="0.25">
      <c r="B833" s="145" t="s">
        <v>1470</v>
      </c>
      <c r="C833" s="31" t="s">
        <v>11451</v>
      </c>
      <c r="D833" s="31"/>
      <c r="E833" s="43" t="s">
        <v>52</v>
      </c>
      <c r="F833" s="42" t="s">
        <v>34</v>
      </c>
      <c r="G833" s="83" t="s">
        <v>34</v>
      </c>
      <c r="H833" s="168">
        <v>44966</v>
      </c>
      <c r="I833" s="31"/>
      <c r="J833" s="83" t="s">
        <v>188</v>
      </c>
      <c r="K833" s="31" t="s">
        <v>34</v>
      </c>
      <c r="L833" s="31"/>
      <c r="M833" s="168"/>
      <c r="N833" s="147"/>
      <c r="O833" s="43" t="s">
        <v>52</v>
      </c>
      <c r="P833" s="171">
        <v>44966</v>
      </c>
      <c r="Q833" s="31"/>
      <c r="R833" s="83" t="s">
        <v>188</v>
      </c>
      <c r="S833" s="31" t="s">
        <v>34</v>
      </c>
      <c r="T833" s="31"/>
      <c r="U833" s="168"/>
      <c r="V833" s="149"/>
      <c r="W833" s="140" t="str" cm="1">
        <f t="array" ref="W833">IF(SUM(LEN(B833:V833))=0,"",IF(OR(OR(ISBLANK(F833),SUM(LEN(C833),LEN(D833))=0),AND(NOT(E833="Unknown"),ISBLANK(J833)),AND(NOT(O833="Unknown"),ISBLANK(R833))),"Missing Information", INDEX(Table15[Entire Service Line Classification], MATCH(SUMIFS(Table15[Unique ID],Table15[System-Owned Portion],E833,Table15[If Material Anything Other than "Lead" in Column E,Was Material Ever Previously Lead?],G833,Table15[Customer-Owned Portion],O833),Table15[Unique ID],0),0)))</f>
        <v>Non-lead</v>
      </c>
      <c r="X833"/>
    </row>
    <row r="834" spans="2:24" ht="30" x14ac:dyDescent="0.25">
      <c r="B834" s="145" t="s">
        <v>1470</v>
      </c>
      <c r="C834" s="31" t="s">
        <v>11468</v>
      </c>
      <c r="D834" s="31"/>
      <c r="E834" s="43" t="s">
        <v>52</v>
      </c>
      <c r="F834" s="42" t="s">
        <v>34</v>
      </c>
      <c r="G834" s="83" t="s">
        <v>34</v>
      </c>
      <c r="H834" s="168">
        <v>44966</v>
      </c>
      <c r="I834" s="31"/>
      <c r="J834" s="83" t="s">
        <v>188</v>
      </c>
      <c r="K834" s="31" t="s">
        <v>34</v>
      </c>
      <c r="L834" s="31"/>
      <c r="M834" s="168"/>
      <c r="N834" s="147"/>
      <c r="O834" s="43" t="s">
        <v>52</v>
      </c>
      <c r="P834" s="171">
        <v>44966</v>
      </c>
      <c r="Q834" s="31"/>
      <c r="R834" s="83" t="s">
        <v>188</v>
      </c>
      <c r="S834" s="31" t="s">
        <v>34</v>
      </c>
      <c r="T834" s="31"/>
      <c r="U834" s="168"/>
      <c r="V834" s="149"/>
      <c r="W834" s="140" t="str" cm="1">
        <f t="array" ref="W834">IF(SUM(LEN(B834:V834))=0,"",IF(OR(OR(ISBLANK(F834),SUM(LEN(C834),LEN(D834))=0),AND(NOT(E834="Unknown"),ISBLANK(J834)),AND(NOT(O834="Unknown"),ISBLANK(R834))),"Missing Information", INDEX(Table15[Entire Service Line Classification], MATCH(SUMIFS(Table15[Unique ID],Table15[System-Owned Portion],E834,Table15[If Material Anything Other than "Lead" in Column E,Was Material Ever Previously Lead?],G834,Table15[Customer-Owned Portion],O834),Table15[Unique ID],0),0)))</f>
        <v>Non-lead</v>
      </c>
      <c r="X834"/>
    </row>
    <row r="835" spans="2:24" ht="30" x14ac:dyDescent="0.25">
      <c r="B835" s="145" t="s">
        <v>1470</v>
      </c>
      <c r="C835" s="31" t="s">
        <v>11469</v>
      </c>
      <c r="D835" s="31"/>
      <c r="E835" s="43" t="s">
        <v>52</v>
      </c>
      <c r="F835" s="42" t="s">
        <v>34</v>
      </c>
      <c r="G835" s="83" t="s">
        <v>34</v>
      </c>
      <c r="H835" s="168">
        <v>44966</v>
      </c>
      <c r="I835" s="31"/>
      <c r="J835" s="83" t="s">
        <v>188</v>
      </c>
      <c r="K835" s="31" t="s">
        <v>34</v>
      </c>
      <c r="L835" s="31"/>
      <c r="M835" s="168"/>
      <c r="N835" s="147"/>
      <c r="O835" s="43" t="s">
        <v>52</v>
      </c>
      <c r="P835" s="171">
        <v>44966</v>
      </c>
      <c r="Q835" s="31"/>
      <c r="R835" s="83" t="s">
        <v>188</v>
      </c>
      <c r="S835" s="31" t="s">
        <v>34</v>
      </c>
      <c r="T835" s="31"/>
      <c r="U835" s="168"/>
      <c r="V835" s="149"/>
      <c r="W835" s="140" t="str" cm="1">
        <f t="array" ref="W835">IF(SUM(LEN(B835:V835))=0,"",IF(OR(OR(ISBLANK(F835),SUM(LEN(C835),LEN(D835))=0),AND(NOT(E835="Unknown"),ISBLANK(J835)),AND(NOT(O835="Unknown"),ISBLANK(R835))),"Missing Information", INDEX(Table15[Entire Service Line Classification], MATCH(SUMIFS(Table15[Unique ID],Table15[System-Owned Portion],E835,Table15[If Material Anything Other than "Lead" in Column E,Was Material Ever Previously Lead?],G835,Table15[Customer-Owned Portion],O835),Table15[Unique ID],0),0)))</f>
        <v>Non-lead</v>
      </c>
      <c r="X835"/>
    </row>
    <row r="836" spans="2:24" ht="30" x14ac:dyDescent="0.25">
      <c r="B836" s="145" t="s">
        <v>1470</v>
      </c>
      <c r="C836" s="31" t="s">
        <v>11492</v>
      </c>
      <c r="D836" s="31"/>
      <c r="E836" s="43" t="s">
        <v>52</v>
      </c>
      <c r="F836" s="42" t="s">
        <v>34</v>
      </c>
      <c r="G836" s="83" t="s">
        <v>34</v>
      </c>
      <c r="H836" s="168">
        <v>44966</v>
      </c>
      <c r="I836" s="31"/>
      <c r="J836" s="83" t="s">
        <v>188</v>
      </c>
      <c r="K836" s="31" t="s">
        <v>34</v>
      </c>
      <c r="L836" s="31"/>
      <c r="M836" s="168"/>
      <c r="N836" s="147"/>
      <c r="O836" s="43" t="s">
        <v>52</v>
      </c>
      <c r="P836" s="171">
        <v>44966</v>
      </c>
      <c r="Q836" s="31"/>
      <c r="R836" s="83" t="s">
        <v>188</v>
      </c>
      <c r="S836" s="31" t="s">
        <v>34</v>
      </c>
      <c r="T836" s="31"/>
      <c r="U836" s="168"/>
      <c r="V836" s="149"/>
      <c r="W836" s="140" t="str" cm="1">
        <f t="array" ref="W836">IF(SUM(LEN(B836:V836))=0,"",IF(OR(OR(ISBLANK(F836),SUM(LEN(C836),LEN(D836))=0),AND(NOT(E836="Unknown"),ISBLANK(J836)),AND(NOT(O836="Unknown"),ISBLANK(R836))),"Missing Information", INDEX(Table15[Entire Service Line Classification], MATCH(SUMIFS(Table15[Unique ID],Table15[System-Owned Portion],E836,Table15[If Material Anything Other than "Lead" in Column E,Was Material Ever Previously Lead?],G836,Table15[Customer-Owned Portion],O836),Table15[Unique ID],0),0)))</f>
        <v>Non-lead</v>
      </c>
      <c r="X836"/>
    </row>
    <row r="837" spans="2:24" ht="30" x14ac:dyDescent="0.25">
      <c r="B837" s="145" t="s">
        <v>1470</v>
      </c>
      <c r="C837" s="31" t="s">
        <v>11498</v>
      </c>
      <c r="D837" s="31"/>
      <c r="E837" s="43" t="s">
        <v>52</v>
      </c>
      <c r="F837" s="42" t="s">
        <v>34</v>
      </c>
      <c r="G837" s="83" t="s">
        <v>34</v>
      </c>
      <c r="H837" s="168">
        <v>44966</v>
      </c>
      <c r="I837" s="31"/>
      <c r="J837" s="83" t="s">
        <v>188</v>
      </c>
      <c r="K837" s="31" t="s">
        <v>34</v>
      </c>
      <c r="L837" s="31"/>
      <c r="M837" s="168"/>
      <c r="N837" s="147"/>
      <c r="O837" s="43" t="s">
        <v>52</v>
      </c>
      <c r="P837" s="171">
        <v>44966</v>
      </c>
      <c r="Q837" s="31"/>
      <c r="R837" s="83" t="s">
        <v>188</v>
      </c>
      <c r="S837" s="31" t="s">
        <v>34</v>
      </c>
      <c r="T837" s="31"/>
      <c r="U837" s="168"/>
      <c r="V837" s="149"/>
      <c r="W837" s="140" t="str" cm="1">
        <f t="array" ref="W837">IF(SUM(LEN(B837:V837))=0,"",IF(OR(OR(ISBLANK(F837),SUM(LEN(C837),LEN(D837))=0),AND(NOT(E837="Unknown"),ISBLANK(J837)),AND(NOT(O837="Unknown"),ISBLANK(R837))),"Missing Information", INDEX(Table15[Entire Service Line Classification], MATCH(SUMIFS(Table15[Unique ID],Table15[System-Owned Portion],E837,Table15[If Material Anything Other than "Lead" in Column E,Was Material Ever Previously Lead?],G837,Table15[Customer-Owned Portion],O837),Table15[Unique ID],0),0)))</f>
        <v>Non-lead</v>
      </c>
      <c r="X837"/>
    </row>
    <row r="838" spans="2:24" ht="30" x14ac:dyDescent="0.25">
      <c r="B838" s="145" t="s">
        <v>1470</v>
      </c>
      <c r="C838" s="31" t="s">
        <v>11147</v>
      </c>
      <c r="D838" s="31"/>
      <c r="E838" s="43" t="s">
        <v>52</v>
      </c>
      <c r="F838" s="42" t="s">
        <v>34</v>
      </c>
      <c r="G838" s="83" t="s">
        <v>34</v>
      </c>
      <c r="H838" s="168">
        <v>44963</v>
      </c>
      <c r="I838" s="31"/>
      <c r="J838" s="83" t="s">
        <v>188</v>
      </c>
      <c r="K838" s="31" t="s">
        <v>34</v>
      </c>
      <c r="L838" s="31"/>
      <c r="M838" s="168"/>
      <c r="N838" s="147"/>
      <c r="O838" s="43" t="s">
        <v>52</v>
      </c>
      <c r="P838" s="171">
        <v>44963</v>
      </c>
      <c r="Q838" s="31"/>
      <c r="R838" s="83" t="s">
        <v>188</v>
      </c>
      <c r="S838" s="31" t="s">
        <v>34</v>
      </c>
      <c r="T838" s="31"/>
      <c r="U838" s="168"/>
      <c r="V838" s="149"/>
      <c r="W838" s="140" t="str" cm="1">
        <f t="array" ref="W838">IF(SUM(LEN(B838:V838))=0,"",IF(OR(OR(ISBLANK(F838),SUM(LEN(C838),LEN(D838))=0),AND(NOT(E838="Unknown"),ISBLANK(J838)),AND(NOT(O838="Unknown"),ISBLANK(R838))),"Missing Information", INDEX(Table15[Entire Service Line Classification], MATCH(SUMIFS(Table15[Unique ID],Table15[System-Owned Portion],E838,Table15[If Material Anything Other than "Lead" in Column E,Was Material Ever Previously Lead?],G838,Table15[Customer-Owned Portion],O838),Table15[Unique ID],0),0)))</f>
        <v>Non-lead</v>
      </c>
      <c r="X838"/>
    </row>
    <row r="839" spans="2:24" ht="30" x14ac:dyDescent="0.25">
      <c r="B839" s="145" t="s">
        <v>2026</v>
      </c>
      <c r="C839" s="31" t="s">
        <v>9458</v>
      </c>
      <c r="D839" s="31"/>
      <c r="E839" s="43" t="s">
        <v>52</v>
      </c>
      <c r="F839" s="42" t="s">
        <v>34</v>
      </c>
      <c r="G839" s="83" t="s">
        <v>34</v>
      </c>
      <c r="H839" s="168">
        <v>44958</v>
      </c>
      <c r="I839" s="31"/>
      <c r="J839" s="83" t="s">
        <v>188</v>
      </c>
      <c r="K839" s="31" t="s">
        <v>34</v>
      </c>
      <c r="L839" s="31"/>
      <c r="M839" s="168"/>
      <c r="N839" s="147"/>
      <c r="O839" s="43" t="s">
        <v>52</v>
      </c>
      <c r="P839" s="171">
        <v>44958</v>
      </c>
      <c r="Q839" s="31"/>
      <c r="R839" s="83" t="s">
        <v>188</v>
      </c>
      <c r="S839" s="31" t="s">
        <v>34</v>
      </c>
      <c r="T839" s="31"/>
      <c r="U839" s="168"/>
      <c r="V839" s="149"/>
      <c r="W839" s="140" t="str" cm="1">
        <f t="array" ref="W839">IF(SUM(LEN(B839:V839))=0,"",IF(OR(OR(ISBLANK(F839),SUM(LEN(C839),LEN(D839))=0),AND(NOT(E839="Unknown"),ISBLANK(J839)),AND(NOT(O839="Unknown"),ISBLANK(R839))),"Missing Information", INDEX(Table15[Entire Service Line Classification], MATCH(SUMIFS(Table15[Unique ID],Table15[System-Owned Portion],E839,Table15[If Material Anything Other than "Lead" in Column E,Was Material Ever Previously Lead?],G839,Table15[Customer-Owned Portion],O839),Table15[Unique ID],0),0)))</f>
        <v>Non-lead</v>
      </c>
      <c r="X839"/>
    </row>
    <row r="840" spans="2:24" ht="30" x14ac:dyDescent="0.25">
      <c r="B840" s="145" t="s">
        <v>2557</v>
      </c>
      <c r="C840" s="31" t="s">
        <v>9989</v>
      </c>
      <c r="D840" s="31"/>
      <c r="E840" s="43" t="s">
        <v>52</v>
      </c>
      <c r="F840" s="42" t="s">
        <v>34</v>
      </c>
      <c r="G840" s="83" t="s">
        <v>34</v>
      </c>
      <c r="H840" s="168">
        <v>44958</v>
      </c>
      <c r="I840" s="31"/>
      <c r="J840" s="83" t="s">
        <v>188</v>
      </c>
      <c r="K840" s="31" t="s">
        <v>34</v>
      </c>
      <c r="L840" s="31"/>
      <c r="M840" s="168"/>
      <c r="N840" s="147"/>
      <c r="O840" s="43" t="s">
        <v>52</v>
      </c>
      <c r="P840" s="171">
        <v>44958</v>
      </c>
      <c r="Q840" s="31"/>
      <c r="R840" s="83" t="s">
        <v>188</v>
      </c>
      <c r="S840" s="31" t="s">
        <v>34</v>
      </c>
      <c r="T840" s="31"/>
      <c r="U840" s="168"/>
      <c r="V840" s="149"/>
      <c r="W840" s="140" t="str" cm="1">
        <f t="array" ref="W840">IF(SUM(LEN(B840:V840))=0,"",IF(OR(OR(ISBLANK(F840),SUM(LEN(C840),LEN(D840))=0),AND(NOT(E840="Unknown"),ISBLANK(J840)),AND(NOT(O840="Unknown"),ISBLANK(R840))),"Missing Information", INDEX(Table15[Entire Service Line Classification], MATCH(SUMIFS(Table15[Unique ID],Table15[System-Owned Portion],E840,Table15[If Material Anything Other than "Lead" in Column E,Was Material Ever Previously Lead?],G840,Table15[Customer-Owned Portion],O840),Table15[Unique ID],0),0)))</f>
        <v>Non-lead</v>
      </c>
      <c r="X840"/>
    </row>
    <row r="841" spans="2:24" ht="30" x14ac:dyDescent="0.25">
      <c r="B841" s="145" t="s">
        <v>3083</v>
      </c>
      <c r="C841" s="31" t="s">
        <v>10515</v>
      </c>
      <c r="D841" s="31"/>
      <c r="E841" s="43" t="s">
        <v>52</v>
      </c>
      <c r="F841" s="42" t="s">
        <v>34</v>
      </c>
      <c r="G841" s="83" t="s">
        <v>34</v>
      </c>
      <c r="H841" s="168">
        <v>44958</v>
      </c>
      <c r="I841" s="31"/>
      <c r="J841" s="83" t="s">
        <v>188</v>
      </c>
      <c r="K841" s="31" t="s">
        <v>34</v>
      </c>
      <c r="L841" s="31"/>
      <c r="M841" s="168"/>
      <c r="N841" s="147"/>
      <c r="O841" s="43" t="s">
        <v>52</v>
      </c>
      <c r="P841" s="171">
        <v>44958</v>
      </c>
      <c r="Q841" s="31"/>
      <c r="R841" s="83" t="s">
        <v>188</v>
      </c>
      <c r="S841" s="31" t="s">
        <v>34</v>
      </c>
      <c r="T841" s="31"/>
      <c r="U841" s="168"/>
      <c r="V841" s="149"/>
      <c r="W841" s="140" t="str" cm="1">
        <f t="array" ref="W841">IF(SUM(LEN(B841:V841))=0,"",IF(OR(OR(ISBLANK(F841),SUM(LEN(C841),LEN(D841))=0),AND(NOT(E841="Unknown"),ISBLANK(J841)),AND(NOT(O841="Unknown"),ISBLANK(R841))),"Missing Information", INDEX(Table15[Entire Service Line Classification], MATCH(SUMIFS(Table15[Unique ID],Table15[System-Owned Portion],E841,Table15[If Material Anything Other than "Lead" in Column E,Was Material Ever Previously Lead?],G841,Table15[Customer-Owned Portion],O841),Table15[Unique ID],0),0)))</f>
        <v>Non-lead</v>
      </c>
      <c r="X841"/>
    </row>
    <row r="842" spans="2:24" ht="30" x14ac:dyDescent="0.25">
      <c r="B842" s="145" t="s">
        <v>4603</v>
      </c>
      <c r="C842" s="31" t="s">
        <v>12199</v>
      </c>
      <c r="D842" s="31"/>
      <c r="E842" s="43" t="s">
        <v>52</v>
      </c>
      <c r="F842" s="42" t="s">
        <v>34</v>
      </c>
      <c r="G842" s="83" t="s">
        <v>34</v>
      </c>
      <c r="H842" s="168">
        <v>44958</v>
      </c>
      <c r="I842" s="31"/>
      <c r="J842" s="83" t="s">
        <v>188</v>
      </c>
      <c r="K842" s="31" t="s">
        <v>34</v>
      </c>
      <c r="L842" s="31"/>
      <c r="M842" s="168"/>
      <c r="N842" s="147"/>
      <c r="O842" s="43" t="s">
        <v>52</v>
      </c>
      <c r="P842" s="171">
        <v>44958</v>
      </c>
      <c r="Q842" s="31"/>
      <c r="R842" s="83" t="s">
        <v>188</v>
      </c>
      <c r="S842" s="31" t="s">
        <v>34</v>
      </c>
      <c r="T842" s="31"/>
      <c r="U842" s="168"/>
      <c r="V842" s="149"/>
      <c r="W842" s="140" t="str" cm="1">
        <f t="array" ref="W842">IF(SUM(LEN(B842:V842))=0,"",IF(OR(OR(ISBLANK(F842),SUM(LEN(C842),LEN(D842))=0),AND(NOT(E842="Unknown"),ISBLANK(J842)),AND(NOT(O842="Unknown"),ISBLANK(R842))),"Missing Information", INDEX(Table15[Entire Service Line Classification], MATCH(SUMIFS(Table15[Unique ID],Table15[System-Owned Portion],E842,Table15[If Material Anything Other than "Lead" in Column E,Was Material Ever Previously Lead?],G842,Table15[Customer-Owned Portion],O842),Table15[Unique ID],0),0)))</f>
        <v>Non-lead</v>
      </c>
      <c r="X842"/>
    </row>
    <row r="843" spans="2:24" ht="30" x14ac:dyDescent="0.25">
      <c r="B843" s="145" t="s">
        <v>6608</v>
      </c>
      <c r="C843" s="31" t="s">
        <v>14211</v>
      </c>
      <c r="D843" s="31"/>
      <c r="E843" s="43" t="s">
        <v>52</v>
      </c>
      <c r="F843" s="42" t="s">
        <v>34</v>
      </c>
      <c r="G843" s="83" t="s">
        <v>34</v>
      </c>
      <c r="H843" s="168">
        <v>44958</v>
      </c>
      <c r="I843" s="31"/>
      <c r="J843" s="83" t="s">
        <v>188</v>
      </c>
      <c r="K843" s="31" t="s">
        <v>34</v>
      </c>
      <c r="L843" s="31"/>
      <c r="M843" s="168"/>
      <c r="N843" s="147"/>
      <c r="O843" s="43" t="s">
        <v>52</v>
      </c>
      <c r="P843" s="171">
        <v>44958</v>
      </c>
      <c r="Q843" s="31"/>
      <c r="R843" s="83" t="s">
        <v>188</v>
      </c>
      <c r="S843" s="31" t="s">
        <v>34</v>
      </c>
      <c r="T843" s="31"/>
      <c r="U843" s="168"/>
      <c r="V843" s="149"/>
      <c r="W843" s="140" t="str" cm="1">
        <f t="array" ref="W843">IF(SUM(LEN(B843:V843))=0,"",IF(OR(OR(ISBLANK(F843),SUM(LEN(C843),LEN(D843))=0),AND(NOT(E843="Unknown"),ISBLANK(J843)),AND(NOT(O843="Unknown"),ISBLANK(R843))),"Missing Information", INDEX(Table15[Entire Service Line Classification], MATCH(SUMIFS(Table15[Unique ID],Table15[System-Owned Portion],E843,Table15[If Material Anything Other than "Lead" in Column E,Was Material Ever Previously Lead?],G843,Table15[Customer-Owned Portion],O843),Table15[Unique ID],0),0)))</f>
        <v>Non-lead</v>
      </c>
      <c r="X843"/>
    </row>
    <row r="844" spans="2:24" ht="30" x14ac:dyDescent="0.25">
      <c r="B844" s="145" t="s">
        <v>7352</v>
      </c>
      <c r="C844" s="31" t="s">
        <v>14976</v>
      </c>
      <c r="D844" s="31"/>
      <c r="E844" s="43" t="s">
        <v>52</v>
      </c>
      <c r="F844" s="42" t="s">
        <v>34</v>
      </c>
      <c r="G844" s="83" t="s">
        <v>34</v>
      </c>
      <c r="H844" s="168">
        <v>44958</v>
      </c>
      <c r="I844" s="31"/>
      <c r="J844" s="83" t="s">
        <v>188</v>
      </c>
      <c r="K844" s="31" t="s">
        <v>34</v>
      </c>
      <c r="L844" s="31"/>
      <c r="M844" s="168"/>
      <c r="N844" s="147"/>
      <c r="O844" s="43" t="s">
        <v>52</v>
      </c>
      <c r="P844" s="171">
        <v>44958</v>
      </c>
      <c r="Q844" s="31"/>
      <c r="R844" s="83" t="s">
        <v>188</v>
      </c>
      <c r="S844" s="31" t="s">
        <v>34</v>
      </c>
      <c r="T844" s="31"/>
      <c r="U844" s="168"/>
      <c r="V844" s="149"/>
      <c r="W844" s="140" t="str" cm="1">
        <f t="array" ref="W844">IF(SUM(LEN(B844:V844))=0,"",IF(OR(OR(ISBLANK(F844),SUM(LEN(C844),LEN(D844))=0),AND(NOT(E844="Unknown"),ISBLANK(J844)),AND(NOT(O844="Unknown"),ISBLANK(R844))),"Missing Information", INDEX(Table15[Entire Service Line Classification], MATCH(SUMIFS(Table15[Unique ID],Table15[System-Owned Portion],E844,Table15[If Material Anything Other than "Lead" in Column E,Was Material Ever Previously Lead?],G844,Table15[Customer-Owned Portion],O844),Table15[Unique ID],0),0)))</f>
        <v>Non-lead</v>
      </c>
      <c r="X844"/>
    </row>
    <row r="845" spans="2:24" ht="30" x14ac:dyDescent="0.25">
      <c r="B845" s="145" t="s">
        <v>2558</v>
      </c>
      <c r="C845" s="31" t="s">
        <v>9990</v>
      </c>
      <c r="D845" s="31"/>
      <c r="E845" s="43" t="s">
        <v>52</v>
      </c>
      <c r="F845" s="42" t="s">
        <v>34</v>
      </c>
      <c r="G845" s="83" t="s">
        <v>34</v>
      </c>
      <c r="H845" s="168">
        <v>44957</v>
      </c>
      <c r="I845" s="31"/>
      <c r="J845" s="83" t="s">
        <v>188</v>
      </c>
      <c r="K845" s="31" t="s">
        <v>34</v>
      </c>
      <c r="L845" s="31"/>
      <c r="M845" s="168"/>
      <c r="N845" s="147"/>
      <c r="O845" s="43" t="s">
        <v>52</v>
      </c>
      <c r="P845" s="171">
        <v>44957</v>
      </c>
      <c r="Q845" s="31"/>
      <c r="R845" s="83" t="s">
        <v>188</v>
      </c>
      <c r="S845" s="31" t="s">
        <v>34</v>
      </c>
      <c r="T845" s="31"/>
      <c r="U845" s="168"/>
      <c r="V845" s="149"/>
      <c r="W845" s="140" t="str" cm="1">
        <f t="array" ref="W845">IF(SUM(LEN(B845:V845))=0,"",IF(OR(OR(ISBLANK(F845),SUM(LEN(C845),LEN(D845))=0),AND(NOT(E845="Unknown"),ISBLANK(J845)),AND(NOT(O845="Unknown"),ISBLANK(R845))),"Missing Information", INDEX(Table15[Entire Service Line Classification], MATCH(SUMIFS(Table15[Unique ID],Table15[System-Owned Portion],E845,Table15[If Material Anything Other than "Lead" in Column E,Was Material Ever Previously Lead?],G845,Table15[Customer-Owned Portion],O845),Table15[Unique ID],0),0)))</f>
        <v>Non-lead</v>
      </c>
      <c r="X845"/>
    </row>
    <row r="846" spans="2:24" ht="30" x14ac:dyDescent="0.25">
      <c r="B846" s="145" t="s">
        <v>3082</v>
      </c>
      <c r="C846" s="31" t="s">
        <v>10514</v>
      </c>
      <c r="D846" s="31"/>
      <c r="E846" s="43" t="s">
        <v>52</v>
      </c>
      <c r="F846" s="42" t="s">
        <v>34</v>
      </c>
      <c r="G846" s="83" t="s">
        <v>34</v>
      </c>
      <c r="H846" s="168">
        <v>44957</v>
      </c>
      <c r="I846" s="31"/>
      <c r="J846" s="83" t="s">
        <v>188</v>
      </c>
      <c r="K846" s="31" t="s">
        <v>34</v>
      </c>
      <c r="L846" s="31"/>
      <c r="M846" s="168"/>
      <c r="N846" s="147"/>
      <c r="O846" s="43" t="s">
        <v>52</v>
      </c>
      <c r="P846" s="171">
        <v>44957</v>
      </c>
      <c r="Q846" s="31"/>
      <c r="R846" s="83" t="s">
        <v>188</v>
      </c>
      <c r="S846" s="31" t="s">
        <v>34</v>
      </c>
      <c r="T846" s="31"/>
      <c r="U846" s="168"/>
      <c r="V846" s="149"/>
      <c r="W846" s="140" t="str" cm="1">
        <f t="array" ref="W846">IF(SUM(LEN(B846:V846))=0,"",IF(OR(OR(ISBLANK(F846),SUM(LEN(C846),LEN(D846))=0),AND(NOT(E846="Unknown"),ISBLANK(J846)),AND(NOT(O846="Unknown"),ISBLANK(R846))),"Missing Information", INDEX(Table15[Entire Service Line Classification], MATCH(SUMIFS(Table15[Unique ID],Table15[System-Owned Portion],E846,Table15[If Material Anything Other than "Lead" in Column E,Was Material Ever Previously Lead?],G846,Table15[Customer-Owned Portion],O846),Table15[Unique ID],0),0)))</f>
        <v>Non-lead</v>
      </c>
      <c r="X846"/>
    </row>
    <row r="847" spans="2:24" ht="30" x14ac:dyDescent="0.25">
      <c r="B847" s="145" t="s">
        <v>4452</v>
      </c>
      <c r="C847" s="31" t="s">
        <v>12045</v>
      </c>
      <c r="D847" s="31"/>
      <c r="E847" s="43" t="s">
        <v>52</v>
      </c>
      <c r="F847" s="42" t="s">
        <v>34</v>
      </c>
      <c r="G847" s="83" t="s">
        <v>34</v>
      </c>
      <c r="H847" s="168">
        <v>44957</v>
      </c>
      <c r="I847" s="31"/>
      <c r="J847" s="83" t="s">
        <v>188</v>
      </c>
      <c r="K847" s="31" t="s">
        <v>34</v>
      </c>
      <c r="L847" s="31"/>
      <c r="M847" s="168"/>
      <c r="N847" s="147"/>
      <c r="O847" s="43" t="s">
        <v>52</v>
      </c>
      <c r="P847" s="171">
        <v>44957</v>
      </c>
      <c r="Q847" s="31"/>
      <c r="R847" s="83" t="s">
        <v>188</v>
      </c>
      <c r="S847" s="31" t="s">
        <v>34</v>
      </c>
      <c r="T847" s="31"/>
      <c r="U847" s="168"/>
      <c r="V847" s="149"/>
      <c r="W847" s="140" t="str" cm="1">
        <f t="array" ref="W847">IF(SUM(LEN(B847:V847))=0,"",IF(OR(OR(ISBLANK(F847),SUM(LEN(C847),LEN(D847))=0),AND(NOT(E847="Unknown"),ISBLANK(J847)),AND(NOT(O847="Unknown"),ISBLANK(R847))),"Missing Information", INDEX(Table15[Entire Service Line Classification], MATCH(SUMIFS(Table15[Unique ID],Table15[System-Owned Portion],E847,Table15[If Material Anything Other than "Lead" in Column E,Was Material Ever Previously Lead?],G847,Table15[Customer-Owned Portion],O847),Table15[Unique ID],0),0)))</f>
        <v>Non-lead</v>
      </c>
      <c r="X847"/>
    </row>
    <row r="848" spans="2:24" ht="30" x14ac:dyDescent="0.25">
      <c r="B848" s="145" t="s">
        <v>5078</v>
      </c>
      <c r="C848" s="31" t="s">
        <v>12675</v>
      </c>
      <c r="D848" s="31"/>
      <c r="E848" s="43" t="s">
        <v>52</v>
      </c>
      <c r="F848" s="42" t="s">
        <v>34</v>
      </c>
      <c r="G848" s="83" t="s">
        <v>34</v>
      </c>
      <c r="H848" s="168">
        <v>44957</v>
      </c>
      <c r="I848" s="31"/>
      <c r="J848" s="83" t="s">
        <v>188</v>
      </c>
      <c r="K848" s="31" t="s">
        <v>34</v>
      </c>
      <c r="L848" s="31"/>
      <c r="M848" s="168"/>
      <c r="N848" s="147"/>
      <c r="O848" s="43" t="s">
        <v>52</v>
      </c>
      <c r="P848" s="171">
        <v>44957</v>
      </c>
      <c r="Q848" s="31"/>
      <c r="R848" s="83" t="s">
        <v>188</v>
      </c>
      <c r="S848" s="31" t="s">
        <v>34</v>
      </c>
      <c r="T848" s="31"/>
      <c r="U848" s="168"/>
      <c r="V848" s="149"/>
      <c r="W848" s="140" t="str" cm="1">
        <f t="array" ref="W848">IF(SUM(LEN(B848:V848))=0,"",IF(OR(OR(ISBLANK(F848),SUM(LEN(C848),LEN(D848))=0),AND(NOT(E848="Unknown"),ISBLANK(J848)),AND(NOT(O848="Unknown"),ISBLANK(R848))),"Missing Information", INDEX(Table15[Entire Service Line Classification], MATCH(SUMIFS(Table15[Unique ID],Table15[System-Owned Portion],E848,Table15[If Material Anything Other than "Lead" in Column E,Was Material Ever Previously Lead?],G848,Table15[Customer-Owned Portion],O848),Table15[Unique ID],0),0)))</f>
        <v>Non-lead</v>
      </c>
      <c r="X848"/>
    </row>
    <row r="849" spans="2:24" ht="30" x14ac:dyDescent="0.25">
      <c r="B849" s="145" t="s">
        <v>5491</v>
      </c>
      <c r="C849" s="31" t="s">
        <v>13088</v>
      </c>
      <c r="D849" s="31"/>
      <c r="E849" s="43" t="s">
        <v>52</v>
      </c>
      <c r="F849" s="42" t="s">
        <v>34</v>
      </c>
      <c r="G849" s="83" t="s">
        <v>34</v>
      </c>
      <c r="H849" s="168">
        <v>44957</v>
      </c>
      <c r="I849" s="31"/>
      <c r="J849" s="83" t="s">
        <v>188</v>
      </c>
      <c r="K849" s="31" t="s">
        <v>34</v>
      </c>
      <c r="L849" s="31"/>
      <c r="M849" s="168"/>
      <c r="N849" s="147"/>
      <c r="O849" s="43" t="s">
        <v>52</v>
      </c>
      <c r="P849" s="171">
        <v>44957</v>
      </c>
      <c r="Q849" s="31"/>
      <c r="R849" s="83" t="s">
        <v>188</v>
      </c>
      <c r="S849" s="31" t="s">
        <v>34</v>
      </c>
      <c r="T849" s="31"/>
      <c r="U849" s="168"/>
      <c r="V849" s="149"/>
      <c r="W849" s="140" t="str" cm="1">
        <f t="array" ref="W849">IF(SUM(LEN(B849:V849))=0,"",IF(OR(OR(ISBLANK(F849),SUM(LEN(C849),LEN(D849))=0),AND(NOT(E849="Unknown"),ISBLANK(J849)),AND(NOT(O849="Unknown"),ISBLANK(R849))),"Missing Information", INDEX(Table15[Entire Service Line Classification], MATCH(SUMIFS(Table15[Unique ID],Table15[System-Owned Portion],E849,Table15[If Material Anything Other than "Lead" in Column E,Was Material Ever Previously Lead?],G849,Table15[Customer-Owned Portion],O849),Table15[Unique ID],0),0)))</f>
        <v>Non-lead</v>
      </c>
      <c r="X849"/>
    </row>
    <row r="850" spans="2:24" ht="30" x14ac:dyDescent="0.25">
      <c r="B850" s="145" t="s">
        <v>5685</v>
      </c>
      <c r="C850" s="31" t="s">
        <v>13282</v>
      </c>
      <c r="D850" s="31"/>
      <c r="E850" s="43" t="s">
        <v>52</v>
      </c>
      <c r="F850" s="42" t="s">
        <v>34</v>
      </c>
      <c r="G850" s="83" t="s">
        <v>34</v>
      </c>
      <c r="H850" s="168">
        <v>44957</v>
      </c>
      <c r="I850" s="31"/>
      <c r="J850" s="83" t="s">
        <v>188</v>
      </c>
      <c r="K850" s="31" t="s">
        <v>34</v>
      </c>
      <c r="L850" s="31"/>
      <c r="M850" s="168"/>
      <c r="N850" s="147"/>
      <c r="O850" s="43" t="s">
        <v>52</v>
      </c>
      <c r="P850" s="171">
        <v>44957</v>
      </c>
      <c r="Q850" s="31"/>
      <c r="R850" s="83" t="s">
        <v>188</v>
      </c>
      <c r="S850" s="31" t="s">
        <v>34</v>
      </c>
      <c r="T850" s="31"/>
      <c r="U850" s="168"/>
      <c r="V850" s="149"/>
      <c r="W850" s="140" t="str" cm="1">
        <f t="array" ref="W850">IF(SUM(LEN(B850:V850))=0,"",IF(OR(OR(ISBLANK(F850),SUM(LEN(C850),LEN(D850))=0),AND(NOT(E850="Unknown"),ISBLANK(J850)),AND(NOT(O850="Unknown"),ISBLANK(R850))),"Missing Information", INDEX(Table15[Entire Service Line Classification], MATCH(SUMIFS(Table15[Unique ID],Table15[System-Owned Portion],E850,Table15[If Material Anything Other than "Lead" in Column E,Was Material Ever Previously Lead?],G850,Table15[Customer-Owned Portion],O850),Table15[Unique ID],0),0)))</f>
        <v>Non-lead</v>
      </c>
      <c r="X850"/>
    </row>
    <row r="851" spans="2:24" ht="30" x14ac:dyDescent="0.25">
      <c r="B851" s="145" t="s">
        <v>5849</v>
      </c>
      <c r="C851" s="31" t="s">
        <v>13447</v>
      </c>
      <c r="D851" s="31"/>
      <c r="E851" s="43" t="s">
        <v>52</v>
      </c>
      <c r="F851" s="42" t="s">
        <v>34</v>
      </c>
      <c r="G851" s="83" t="s">
        <v>34</v>
      </c>
      <c r="H851" s="168">
        <v>44957</v>
      </c>
      <c r="I851" s="31"/>
      <c r="J851" s="83" t="s">
        <v>188</v>
      </c>
      <c r="K851" s="31" t="s">
        <v>34</v>
      </c>
      <c r="L851" s="31"/>
      <c r="M851" s="168"/>
      <c r="N851" s="147"/>
      <c r="O851" s="43" t="s">
        <v>52</v>
      </c>
      <c r="P851" s="171">
        <v>44957</v>
      </c>
      <c r="Q851" s="31"/>
      <c r="R851" s="83" t="s">
        <v>188</v>
      </c>
      <c r="S851" s="31" t="s">
        <v>34</v>
      </c>
      <c r="T851" s="31"/>
      <c r="U851" s="168"/>
      <c r="V851" s="149"/>
      <c r="W851" s="140" t="str" cm="1">
        <f t="array" ref="W851">IF(SUM(LEN(B851:V851))=0,"",IF(OR(OR(ISBLANK(F851),SUM(LEN(C851),LEN(D851))=0),AND(NOT(E851="Unknown"),ISBLANK(J851)),AND(NOT(O851="Unknown"),ISBLANK(R851))),"Missing Information", INDEX(Table15[Entire Service Line Classification], MATCH(SUMIFS(Table15[Unique ID],Table15[System-Owned Portion],E851,Table15[If Material Anything Other than "Lead" in Column E,Was Material Ever Previously Lead?],G851,Table15[Customer-Owned Portion],O851),Table15[Unique ID],0),0)))</f>
        <v>Non-lead</v>
      </c>
      <c r="X851"/>
    </row>
    <row r="852" spans="2:24" ht="30" x14ac:dyDescent="0.25">
      <c r="B852" s="145" t="s">
        <v>7350</v>
      </c>
      <c r="C852" s="31" t="s">
        <v>14974</v>
      </c>
      <c r="D852" s="31"/>
      <c r="E852" s="43" t="s">
        <v>52</v>
      </c>
      <c r="F852" s="42" t="s">
        <v>34</v>
      </c>
      <c r="G852" s="83" t="s">
        <v>34</v>
      </c>
      <c r="H852" s="168">
        <v>44957</v>
      </c>
      <c r="I852" s="31"/>
      <c r="J852" s="83" t="s">
        <v>188</v>
      </c>
      <c r="K852" s="31" t="s">
        <v>34</v>
      </c>
      <c r="L852" s="31"/>
      <c r="M852" s="168"/>
      <c r="N852" s="147"/>
      <c r="O852" s="43" t="s">
        <v>52</v>
      </c>
      <c r="P852" s="171">
        <v>44957</v>
      </c>
      <c r="Q852" s="31"/>
      <c r="R852" s="83" t="s">
        <v>188</v>
      </c>
      <c r="S852" s="31" t="s">
        <v>34</v>
      </c>
      <c r="T852" s="31"/>
      <c r="U852" s="168"/>
      <c r="V852" s="149"/>
      <c r="W852" s="140" t="str" cm="1">
        <f t="array" ref="W852">IF(SUM(LEN(B852:V852))=0,"",IF(OR(OR(ISBLANK(F852),SUM(LEN(C852),LEN(D852))=0),AND(NOT(E852="Unknown"),ISBLANK(J852)),AND(NOT(O852="Unknown"),ISBLANK(R852))),"Missing Information", INDEX(Table15[Entire Service Line Classification], MATCH(SUMIFS(Table15[Unique ID],Table15[System-Owned Portion],E852,Table15[If Material Anything Other than "Lead" in Column E,Was Material Ever Previously Lead?],G852,Table15[Customer-Owned Portion],O852),Table15[Unique ID],0),0)))</f>
        <v>Non-lead</v>
      </c>
      <c r="X852"/>
    </row>
    <row r="853" spans="2:24" ht="30" x14ac:dyDescent="0.25">
      <c r="B853" s="145" t="s">
        <v>2556</v>
      </c>
      <c r="C853" s="31" t="s">
        <v>9988</v>
      </c>
      <c r="D853" s="31"/>
      <c r="E853" s="43" t="s">
        <v>52</v>
      </c>
      <c r="F853" s="42" t="s">
        <v>34</v>
      </c>
      <c r="G853" s="83" t="s">
        <v>34</v>
      </c>
      <c r="H853" s="168">
        <v>44956</v>
      </c>
      <c r="I853" s="31"/>
      <c r="J853" s="83" t="s">
        <v>188</v>
      </c>
      <c r="K853" s="31" t="s">
        <v>34</v>
      </c>
      <c r="L853" s="31"/>
      <c r="M853" s="168"/>
      <c r="N853" s="147"/>
      <c r="O853" s="43" t="s">
        <v>52</v>
      </c>
      <c r="P853" s="171">
        <v>44956</v>
      </c>
      <c r="Q853" s="31"/>
      <c r="R853" s="83" t="s">
        <v>188</v>
      </c>
      <c r="S853" s="31" t="s">
        <v>34</v>
      </c>
      <c r="T853" s="31"/>
      <c r="U853" s="168"/>
      <c r="V853" s="149"/>
      <c r="W853" s="140" t="str" cm="1">
        <f t="array" ref="W853">IF(SUM(LEN(B853:V853))=0,"",IF(OR(OR(ISBLANK(F853),SUM(LEN(C853),LEN(D853))=0),AND(NOT(E853="Unknown"),ISBLANK(J853)),AND(NOT(O853="Unknown"),ISBLANK(R853))),"Missing Information", INDEX(Table15[Entire Service Line Classification], MATCH(SUMIFS(Table15[Unique ID],Table15[System-Owned Portion],E853,Table15[If Material Anything Other than "Lead" in Column E,Was Material Ever Previously Lead?],G853,Table15[Customer-Owned Portion],O853),Table15[Unique ID],0),0)))</f>
        <v>Non-lead</v>
      </c>
      <c r="X853"/>
    </row>
    <row r="854" spans="2:24" ht="30" x14ac:dyDescent="0.25">
      <c r="B854" s="145" t="s">
        <v>5486</v>
      </c>
      <c r="C854" s="31" t="s">
        <v>13083</v>
      </c>
      <c r="D854" s="31"/>
      <c r="E854" s="43" t="s">
        <v>52</v>
      </c>
      <c r="F854" s="42" t="s">
        <v>34</v>
      </c>
      <c r="G854" s="83" t="s">
        <v>34</v>
      </c>
      <c r="H854" s="168">
        <v>44956</v>
      </c>
      <c r="I854" s="31"/>
      <c r="J854" s="83" t="s">
        <v>188</v>
      </c>
      <c r="K854" s="31" t="s">
        <v>34</v>
      </c>
      <c r="L854" s="31"/>
      <c r="M854" s="168"/>
      <c r="N854" s="147"/>
      <c r="O854" s="43" t="s">
        <v>52</v>
      </c>
      <c r="P854" s="171">
        <v>44956</v>
      </c>
      <c r="Q854" s="31"/>
      <c r="R854" s="83" t="s">
        <v>188</v>
      </c>
      <c r="S854" s="31" t="s">
        <v>34</v>
      </c>
      <c r="T854" s="31"/>
      <c r="U854" s="168"/>
      <c r="V854" s="149"/>
      <c r="W854" s="140" t="str" cm="1">
        <f t="array" ref="W854">IF(SUM(LEN(B854:V854))=0,"",IF(OR(OR(ISBLANK(F854),SUM(LEN(C854),LEN(D854))=0),AND(NOT(E854="Unknown"),ISBLANK(J854)),AND(NOT(O854="Unknown"),ISBLANK(R854))),"Missing Information", INDEX(Table15[Entire Service Line Classification], MATCH(SUMIFS(Table15[Unique ID],Table15[System-Owned Portion],E854,Table15[If Material Anything Other than "Lead" in Column E,Was Material Ever Previously Lead?],G854,Table15[Customer-Owned Portion],O854),Table15[Unique ID],0),0)))</f>
        <v>Non-lead</v>
      </c>
      <c r="X854"/>
    </row>
    <row r="855" spans="2:24" ht="30" x14ac:dyDescent="0.25">
      <c r="B855" s="145" t="s">
        <v>6453</v>
      </c>
      <c r="C855" s="31" t="s">
        <v>14057</v>
      </c>
      <c r="D855" s="31"/>
      <c r="E855" s="43" t="s">
        <v>52</v>
      </c>
      <c r="F855" s="42" t="s">
        <v>34</v>
      </c>
      <c r="G855" s="83" t="s">
        <v>34</v>
      </c>
      <c r="H855" s="168">
        <v>44956</v>
      </c>
      <c r="I855" s="31"/>
      <c r="J855" s="83" t="s">
        <v>188</v>
      </c>
      <c r="K855" s="31" t="s">
        <v>34</v>
      </c>
      <c r="L855" s="31"/>
      <c r="M855" s="168"/>
      <c r="N855" s="147"/>
      <c r="O855" s="43" t="s">
        <v>52</v>
      </c>
      <c r="P855" s="171">
        <v>44956</v>
      </c>
      <c r="Q855" s="31"/>
      <c r="R855" s="83" t="s">
        <v>188</v>
      </c>
      <c r="S855" s="31" t="s">
        <v>34</v>
      </c>
      <c r="T855" s="31"/>
      <c r="U855" s="168"/>
      <c r="V855" s="149"/>
      <c r="W855" s="140" t="str" cm="1">
        <f t="array" ref="W855">IF(SUM(LEN(B855:V855))=0,"",IF(OR(OR(ISBLANK(F855),SUM(LEN(C855),LEN(D855))=0),AND(NOT(E855="Unknown"),ISBLANK(J855)),AND(NOT(O855="Unknown"),ISBLANK(R855))),"Missing Information", INDEX(Table15[Entire Service Line Classification], MATCH(SUMIFS(Table15[Unique ID],Table15[System-Owned Portion],E855,Table15[If Material Anything Other than "Lead" in Column E,Was Material Ever Previously Lead?],G855,Table15[Customer-Owned Portion],O855),Table15[Unique ID],0),0)))</f>
        <v>Non-lead</v>
      </c>
      <c r="X855"/>
    </row>
    <row r="856" spans="2:24" ht="30" x14ac:dyDescent="0.25">
      <c r="B856" s="145" t="s">
        <v>3912</v>
      </c>
      <c r="C856" s="31" t="s">
        <v>11396</v>
      </c>
      <c r="D856" s="31"/>
      <c r="E856" s="43" t="s">
        <v>52</v>
      </c>
      <c r="F856" s="42" t="s">
        <v>34</v>
      </c>
      <c r="G856" s="83" t="s">
        <v>34</v>
      </c>
      <c r="H856" s="168">
        <v>44952</v>
      </c>
      <c r="I856" s="31"/>
      <c r="J856" s="83" t="s">
        <v>188</v>
      </c>
      <c r="K856" s="31" t="s">
        <v>34</v>
      </c>
      <c r="L856" s="31"/>
      <c r="M856" s="168"/>
      <c r="N856" s="147"/>
      <c r="O856" s="43" t="s">
        <v>52</v>
      </c>
      <c r="P856" s="171">
        <v>44952</v>
      </c>
      <c r="Q856" s="31"/>
      <c r="R856" s="83" t="s">
        <v>188</v>
      </c>
      <c r="S856" s="31" t="s">
        <v>34</v>
      </c>
      <c r="T856" s="31"/>
      <c r="U856" s="168"/>
      <c r="V856" s="149"/>
      <c r="W856" s="140" t="str" cm="1">
        <f t="array" ref="W856">IF(SUM(LEN(B856:V856))=0,"",IF(OR(OR(ISBLANK(F856),SUM(LEN(C856),LEN(D856))=0),AND(NOT(E856="Unknown"),ISBLANK(J856)),AND(NOT(O856="Unknown"),ISBLANK(R856))),"Missing Information", INDEX(Table15[Entire Service Line Classification], MATCH(SUMIFS(Table15[Unique ID],Table15[System-Owned Portion],E856,Table15[If Material Anything Other than "Lead" in Column E,Was Material Ever Previously Lead?],G856,Table15[Customer-Owned Portion],O856),Table15[Unique ID],0),0)))</f>
        <v>Non-lead</v>
      </c>
      <c r="X856"/>
    </row>
    <row r="857" spans="2:24" ht="30" x14ac:dyDescent="0.25">
      <c r="B857" s="145" t="s">
        <v>4134</v>
      </c>
      <c r="C857" s="31" t="s">
        <v>11715</v>
      </c>
      <c r="D857" s="31"/>
      <c r="E857" s="43" t="s">
        <v>52</v>
      </c>
      <c r="F857" s="42" t="s">
        <v>34</v>
      </c>
      <c r="G857" s="83" t="s">
        <v>34</v>
      </c>
      <c r="H857" s="168">
        <v>44952</v>
      </c>
      <c r="I857" s="31"/>
      <c r="J857" s="83" t="s">
        <v>188</v>
      </c>
      <c r="K857" s="31" t="s">
        <v>34</v>
      </c>
      <c r="L857" s="31"/>
      <c r="M857" s="168"/>
      <c r="N857" s="147"/>
      <c r="O857" s="43" t="s">
        <v>52</v>
      </c>
      <c r="P857" s="171">
        <v>44952</v>
      </c>
      <c r="Q857" s="31"/>
      <c r="R857" s="83" t="s">
        <v>188</v>
      </c>
      <c r="S857" s="31" t="s">
        <v>34</v>
      </c>
      <c r="T857" s="31"/>
      <c r="U857" s="168"/>
      <c r="V857" s="149"/>
      <c r="W857" s="140" t="str" cm="1">
        <f t="array" ref="W857">IF(SUM(LEN(B857:V857))=0,"",IF(OR(OR(ISBLANK(F857),SUM(LEN(C857),LEN(D857))=0),AND(NOT(E857="Unknown"),ISBLANK(J857)),AND(NOT(O857="Unknown"),ISBLANK(R857))),"Missing Information", INDEX(Table15[Entire Service Line Classification], MATCH(SUMIFS(Table15[Unique ID],Table15[System-Owned Portion],E857,Table15[If Material Anything Other than "Lead" in Column E,Was Material Ever Previously Lead?],G857,Table15[Customer-Owned Portion],O857),Table15[Unique ID],0),0)))</f>
        <v>Non-lead</v>
      </c>
      <c r="X857"/>
    </row>
    <row r="858" spans="2:24" ht="30" x14ac:dyDescent="0.25">
      <c r="B858" s="145" t="s">
        <v>4135</v>
      </c>
      <c r="C858" s="31" t="s">
        <v>11716</v>
      </c>
      <c r="D858" s="31"/>
      <c r="E858" s="43" t="s">
        <v>52</v>
      </c>
      <c r="F858" s="42" t="s">
        <v>34</v>
      </c>
      <c r="G858" s="83" t="s">
        <v>34</v>
      </c>
      <c r="H858" s="168">
        <v>44952</v>
      </c>
      <c r="I858" s="31"/>
      <c r="J858" s="83" t="s">
        <v>188</v>
      </c>
      <c r="K858" s="31" t="s">
        <v>34</v>
      </c>
      <c r="L858" s="31"/>
      <c r="M858" s="168"/>
      <c r="N858" s="147"/>
      <c r="O858" s="43" t="s">
        <v>52</v>
      </c>
      <c r="P858" s="171">
        <v>44952</v>
      </c>
      <c r="Q858" s="31"/>
      <c r="R858" s="83" t="s">
        <v>188</v>
      </c>
      <c r="S858" s="31" t="s">
        <v>34</v>
      </c>
      <c r="T858" s="31"/>
      <c r="U858" s="168"/>
      <c r="V858" s="149"/>
      <c r="W858" s="140" t="str" cm="1">
        <f t="array" ref="W858">IF(SUM(LEN(B858:V858))=0,"",IF(OR(OR(ISBLANK(F858),SUM(LEN(C858),LEN(D858))=0),AND(NOT(E858="Unknown"),ISBLANK(J858)),AND(NOT(O858="Unknown"),ISBLANK(R858))),"Missing Information", INDEX(Table15[Entire Service Line Classification], MATCH(SUMIFS(Table15[Unique ID],Table15[System-Owned Portion],E858,Table15[If Material Anything Other than "Lead" in Column E,Was Material Ever Previously Lead?],G858,Table15[Customer-Owned Portion],O858),Table15[Unique ID],0),0)))</f>
        <v>Non-lead</v>
      </c>
      <c r="X858"/>
    </row>
    <row r="859" spans="2:24" ht="30" x14ac:dyDescent="0.25">
      <c r="B859" s="145" t="s">
        <v>4137</v>
      </c>
      <c r="C859" s="31" t="s">
        <v>11718</v>
      </c>
      <c r="D859" s="31"/>
      <c r="E859" s="43" t="s">
        <v>52</v>
      </c>
      <c r="F859" s="42" t="s">
        <v>34</v>
      </c>
      <c r="G859" s="83" t="s">
        <v>34</v>
      </c>
      <c r="H859" s="168">
        <v>44952</v>
      </c>
      <c r="I859" s="31"/>
      <c r="J859" s="83" t="s">
        <v>188</v>
      </c>
      <c r="K859" s="31" t="s">
        <v>34</v>
      </c>
      <c r="L859" s="31"/>
      <c r="M859" s="168"/>
      <c r="N859" s="147"/>
      <c r="O859" s="43" t="s">
        <v>52</v>
      </c>
      <c r="P859" s="171">
        <v>44952</v>
      </c>
      <c r="Q859" s="31"/>
      <c r="R859" s="83" t="s">
        <v>188</v>
      </c>
      <c r="S859" s="31" t="s">
        <v>34</v>
      </c>
      <c r="T859" s="31"/>
      <c r="U859" s="168"/>
      <c r="V859" s="149"/>
      <c r="W859" s="140" t="str" cm="1">
        <f t="array" ref="W859">IF(SUM(LEN(B859:V859))=0,"",IF(OR(OR(ISBLANK(F859),SUM(LEN(C859),LEN(D859))=0),AND(NOT(E859="Unknown"),ISBLANK(J859)),AND(NOT(O859="Unknown"),ISBLANK(R859))),"Missing Information", INDEX(Table15[Entire Service Line Classification], MATCH(SUMIFS(Table15[Unique ID],Table15[System-Owned Portion],E859,Table15[If Material Anything Other than "Lead" in Column E,Was Material Ever Previously Lead?],G859,Table15[Customer-Owned Portion],O859),Table15[Unique ID],0),0)))</f>
        <v>Non-lead</v>
      </c>
      <c r="X859"/>
    </row>
    <row r="860" spans="2:24" ht="30" x14ac:dyDescent="0.25">
      <c r="B860" s="145" t="s">
        <v>4138</v>
      </c>
      <c r="C860" s="31" t="s">
        <v>11719</v>
      </c>
      <c r="D860" s="31"/>
      <c r="E860" s="43" t="s">
        <v>52</v>
      </c>
      <c r="F860" s="42" t="s">
        <v>34</v>
      </c>
      <c r="G860" s="83" t="s">
        <v>34</v>
      </c>
      <c r="H860" s="168">
        <v>44952</v>
      </c>
      <c r="I860" s="31"/>
      <c r="J860" s="83" t="s">
        <v>188</v>
      </c>
      <c r="K860" s="31" t="s">
        <v>34</v>
      </c>
      <c r="L860" s="31"/>
      <c r="M860" s="168"/>
      <c r="N860" s="147"/>
      <c r="O860" s="43" t="s">
        <v>52</v>
      </c>
      <c r="P860" s="171">
        <v>44952</v>
      </c>
      <c r="Q860" s="31"/>
      <c r="R860" s="83" t="s">
        <v>188</v>
      </c>
      <c r="S860" s="31" t="s">
        <v>34</v>
      </c>
      <c r="T860" s="31"/>
      <c r="U860" s="168"/>
      <c r="V860" s="149"/>
      <c r="W860" s="140" t="str" cm="1">
        <f t="array" ref="W860">IF(SUM(LEN(B860:V860))=0,"",IF(OR(OR(ISBLANK(F860),SUM(LEN(C860),LEN(D860))=0),AND(NOT(E860="Unknown"),ISBLANK(J860)),AND(NOT(O860="Unknown"),ISBLANK(R860))),"Missing Information", INDEX(Table15[Entire Service Line Classification], MATCH(SUMIFS(Table15[Unique ID],Table15[System-Owned Portion],E860,Table15[If Material Anything Other than "Lead" in Column E,Was Material Ever Previously Lead?],G860,Table15[Customer-Owned Portion],O860),Table15[Unique ID],0),0)))</f>
        <v>Non-lead</v>
      </c>
      <c r="X860"/>
    </row>
    <row r="861" spans="2:24" ht="30" x14ac:dyDescent="0.25">
      <c r="B861" s="145" t="s">
        <v>4139</v>
      </c>
      <c r="C861" s="31" t="s">
        <v>11720</v>
      </c>
      <c r="D861" s="31"/>
      <c r="E861" s="43" t="s">
        <v>52</v>
      </c>
      <c r="F861" s="42" t="s">
        <v>34</v>
      </c>
      <c r="G861" s="83" t="s">
        <v>34</v>
      </c>
      <c r="H861" s="168">
        <v>44952</v>
      </c>
      <c r="I861" s="31"/>
      <c r="J861" s="83" t="s">
        <v>188</v>
      </c>
      <c r="K861" s="31" t="s">
        <v>34</v>
      </c>
      <c r="L861" s="31"/>
      <c r="M861" s="168"/>
      <c r="N861" s="147"/>
      <c r="O861" s="43" t="s">
        <v>52</v>
      </c>
      <c r="P861" s="171">
        <v>44952</v>
      </c>
      <c r="Q861" s="31"/>
      <c r="R861" s="83" t="s">
        <v>188</v>
      </c>
      <c r="S861" s="31" t="s">
        <v>34</v>
      </c>
      <c r="T861" s="31"/>
      <c r="U861" s="168"/>
      <c r="V861" s="149"/>
      <c r="W861" s="140" t="str" cm="1">
        <f t="array" ref="W861">IF(SUM(LEN(B861:V861))=0,"",IF(OR(OR(ISBLANK(F861),SUM(LEN(C861),LEN(D861))=0),AND(NOT(E861="Unknown"),ISBLANK(J861)),AND(NOT(O861="Unknown"),ISBLANK(R861))),"Missing Information", INDEX(Table15[Entire Service Line Classification], MATCH(SUMIFS(Table15[Unique ID],Table15[System-Owned Portion],E861,Table15[If Material Anything Other than "Lead" in Column E,Was Material Ever Previously Lead?],G861,Table15[Customer-Owned Portion],O861),Table15[Unique ID],0),0)))</f>
        <v>Non-lead</v>
      </c>
      <c r="X861"/>
    </row>
    <row r="862" spans="2:24" ht="30" x14ac:dyDescent="0.25">
      <c r="B862" s="145" t="s">
        <v>4140</v>
      </c>
      <c r="C862" s="31" t="s">
        <v>11721</v>
      </c>
      <c r="D862" s="31"/>
      <c r="E862" s="43" t="s">
        <v>52</v>
      </c>
      <c r="F862" s="42" t="s">
        <v>34</v>
      </c>
      <c r="G862" s="83" t="s">
        <v>34</v>
      </c>
      <c r="H862" s="168">
        <v>44952</v>
      </c>
      <c r="I862" s="31"/>
      <c r="J862" s="83" t="s">
        <v>188</v>
      </c>
      <c r="K862" s="31" t="s">
        <v>34</v>
      </c>
      <c r="L862" s="31"/>
      <c r="M862" s="168"/>
      <c r="N862" s="147"/>
      <c r="O862" s="43" t="s">
        <v>52</v>
      </c>
      <c r="P862" s="171">
        <v>44952</v>
      </c>
      <c r="Q862" s="31"/>
      <c r="R862" s="83" t="s">
        <v>188</v>
      </c>
      <c r="S862" s="31" t="s">
        <v>34</v>
      </c>
      <c r="T862" s="31"/>
      <c r="U862" s="168"/>
      <c r="V862" s="149"/>
      <c r="W862" s="140" t="str" cm="1">
        <f t="array" ref="W862">IF(SUM(LEN(B862:V862))=0,"",IF(OR(OR(ISBLANK(F862),SUM(LEN(C862),LEN(D862))=0),AND(NOT(E862="Unknown"),ISBLANK(J862)),AND(NOT(O862="Unknown"),ISBLANK(R862))),"Missing Information", INDEX(Table15[Entire Service Line Classification], MATCH(SUMIFS(Table15[Unique ID],Table15[System-Owned Portion],E862,Table15[If Material Anything Other than "Lead" in Column E,Was Material Ever Previously Lead?],G862,Table15[Customer-Owned Portion],O862),Table15[Unique ID],0),0)))</f>
        <v>Non-lead</v>
      </c>
      <c r="X862"/>
    </row>
    <row r="863" spans="2:24" ht="30" x14ac:dyDescent="0.25">
      <c r="B863" s="145" t="s">
        <v>4141</v>
      </c>
      <c r="C863" s="31" t="s">
        <v>11722</v>
      </c>
      <c r="D863" s="31"/>
      <c r="E863" s="43" t="s">
        <v>52</v>
      </c>
      <c r="F863" s="42" t="s">
        <v>34</v>
      </c>
      <c r="G863" s="83" t="s">
        <v>34</v>
      </c>
      <c r="H863" s="168">
        <v>44952</v>
      </c>
      <c r="I863" s="31"/>
      <c r="J863" s="83" t="s">
        <v>188</v>
      </c>
      <c r="K863" s="31" t="s">
        <v>34</v>
      </c>
      <c r="L863" s="31"/>
      <c r="M863" s="168"/>
      <c r="N863" s="147"/>
      <c r="O863" s="43" t="s">
        <v>52</v>
      </c>
      <c r="P863" s="171">
        <v>44952</v>
      </c>
      <c r="Q863" s="31"/>
      <c r="R863" s="83" t="s">
        <v>188</v>
      </c>
      <c r="S863" s="31" t="s">
        <v>34</v>
      </c>
      <c r="T863" s="31"/>
      <c r="U863" s="168"/>
      <c r="V863" s="149"/>
      <c r="W863" s="140" t="str" cm="1">
        <f t="array" ref="W863">IF(SUM(LEN(B863:V863))=0,"",IF(OR(OR(ISBLANK(F863),SUM(LEN(C863),LEN(D863))=0),AND(NOT(E863="Unknown"),ISBLANK(J863)),AND(NOT(O863="Unknown"),ISBLANK(R863))),"Missing Information", INDEX(Table15[Entire Service Line Classification], MATCH(SUMIFS(Table15[Unique ID],Table15[System-Owned Portion],E863,Table15[If Material Anything Other than "Lead" in Column E,Was Material Ever Previously Lead?],G863,Table15[Customer-Owned Portion],O863),Table15[Unique ID],0),0)))</f>
        <v>Non-lead</v>
      </c>
      <c r="X863"/>
    </row>
    <row r="864" spans="2:24" ht="30" x14ac:dyDescent="0.25">
      <c r="B864" s="145" t="s">
        <v>4142</v>
      </c>
      <c r="C864" s="31" t="s">
        <v>11723</v>
      </c>
      <c r="D864" s="31"/>
      <c r="E864" s="43" t="s">
        <v>52</v>
      </c>
      <c r="F864" s="42" t="s">
        <v>34</v>
      </c>
      <c r="G864" s="83" t="s">
        <v>34</v>
      </c>
      <c r="H864" s="168">
        <v>44952</v>
      </c>
      <c r="I864" s="31"/>
      <c r="J864" s="83" t="s">
        <v>188</v>
      </c>
      <c r="K864" s="31" t="s">
        <v>34</v>
      </c>
      <c r="L864" s="31"/>
      <c r="M864" s="168"/>
      <c r="N864" s="147"/>
      <c r="O864" s="43" t="s">
        <v>52</v>
      </c>
      <c r="P864" s="171">
        <v>44952</v>
      </c>
      <c r="Q864" s="31"/>
      <c r="R864" s="83" t="s">
        <v>188</v>
      </c>
      <c r="S864" s="31" t="s">
        <v>34</v>
      </c>
      <c r="T864" s="31"/>
      <c r="U864" s="168"/>
      <c r="V864" s="149"/>
      <c r="W864" s="140" t="str" cm="1">
        <f t="array" ref="W864">IF(SUM(LEN(B864:V864))=0,"",IF(OR(OR(ISBLANK(F864),SUM(LEN(C864),LEN(D864))=0),AND(NOT(E864="Unknown"),ISBLANK(J864)),AND(NOT(O864="Unknown"),ISBLANK(R864))),"Missing Information", INDEX(Table15[Entire Service Line Classification], MATCH(SUMIFS(Table15[Unique ID],Table15[System-Owned Portion],E864,Table15[If Material Anything Other than "Lead" in Column E,Was Material Ever Previously Lead?],G864,Table15[Customer-Owned Portion],O864),Table15[Unique ID],0),0)))</f>
        <v>Non-lead</v>
      </c>
      <c r="X864"/>
    </row>
    <row r="865" spans="2:24" ht="30" x14ac:dyDescent="0.25">
      <c r="B865" s="145" t="s">
        <v>4143</v>
      </c>
      <c r="C865" s="31" t="s">
        <v>11724</v>
      </c>
      <c r="D865" s="31"/>
      <c r="E865" s="43" t="s">
        <v>52</v>
      </c>
      <c r="F865" s="42" t="s">
        <v>34</v>
      </c>
      <c r="G865" s="83" t="s">
        <v>34</v>
      </c>
      <c r="H865" s="168">
        <v>44952</v>
      </c>
      <c r="I865" s="31"/>
      <c r="J865" s="83" t="s">
        <v>188</v>
      </c>
      <c r="K865" s="31" t="s">
        <v>34</v>
      </c>
      <c r="L865" s="31"/>
      <c r="M865" s="168"/>
      <c r="N865" s="147"/>
      <c r="O865" s="43" t="s">
        <v>52</v>
      </c>
      <c r="P865" s="171">
        <v>44952</v>
      </c>
      <c r="Q865" s="31"/>
      <c r="R865" s="83" t="s">
        <v>188</v>
      </c>
      <c r="S865" s="31" t="s">
        <v>34</v>
      </c>
      <c r="T865" s="31"/>
      <c r="U865" s="168"/>
      <c r="V865" s="149"/>
      <c r="W865" s="140" t="str" cm="1">
        <f t="array" ref="W865">IF(SUM(LEN(B865:V865))=0,"",IF(OR(OR(ISBLANK(F865),SUM(LEN(C865),LEN(D865))=0),AND(NOT(E865="Unknown"),ISBLANK(J865)),AND(NOT(O865="Unknown"),ISBLANK(R865))),"Missing Information", INDEX(Table15[Entire Service Line Classification], MATCH(SUMIFS(Table15[Unique ID],Table15[System-Owned Portion],E865,Table15[If Material Anything Other than "Lead" in Column E,Was Material Ever Previously Lead?],G865,Table15[Customer-Owned Portion],O865),Table15[Unique ID],0),0)))</f>
        <v>Non-lead</v>
      </c>
      <c r="X865"/>
    </row>
    <row r="866" spans="2:24" ht="30" x14ac:dyDescent="0.25">
      <c r="B866" s="145" t="s">
        <v>4150</v>
      </c>
      <c r="C866" s="31" t="s">
        <v>11731</v>
      </c>
      <c r="D866" s="31"/>
      <c r="E866" s="43" t="s">
        <v>52</v>
      </c>
      <c r="F866" s="42" t="s">
        <v>34</v>
      </c>
      <c r="G866" s="83" t="s">
        <v>34</v>
      </c>
      <c r="H866" s="168">
        <v>44952</v>
      </c>
      <c r="I866" s="31"/>
      <c r="J866" s="83" t="s">
        <v>188</v>
      </c>
      <c r="K866" s="31" t="s">
        <v>34</v>
      </c>
      <c r="L866" s="31"/>
      <c r="M866" s="168"/>
      <c r="N866" s="147"/>
      <c r="O866" s="43" t="s">
        <v>52</v>
      </c>
      <c r="P866" s="171">
        <v>44952</v>
      </c>
      <c r="Q866" s="31"/>
      <c r="R866" s="83" t="s">
        <v>188</v>
      </c>
      <c r="S866" s="31" t="s">
        <v>34</v>
      </c>
      <c r="T866" s="31"/>
      <c r="U866" s="168"/>
      <c r="V866" s="149"/>
      <c r="W866" s="140" t="str" cm="1">
        <f t="array" ref="W866">IF(SUM(LEN(B866:V866))=0,"",IF(OR(OR(ISBLANK(F866),SUM(LEN(C866),LEN(D866))=0),AND(NOT(E866="Unknown"),ISBLANK(J866)),AND(NOT(O866="Unknown"),ISBLANK(R866))),"Missing Information", INDEX(Table15[Entire Service Line Classification], MATCH(SUMIFS(Table15[Unique ID],Table15[System-Owned Portion],E866,Table15[If Material Anything Other than "Lead" in Column E,Was Material Ever Previously Lead?],G866,Table15[Customer-Owned Portion],O866),Table15[Unique ID],0),0)))</f>
        <v>Non-lead</v>
      </c>
      <c r="X866"/>
    </row>
    <row r="867" spans="2:24" ht="30" x14ac:dyDescent="0.25">
      <c r="B867" s="145" t="s">
        <v>4151</v>
      </c>
      <c r="C867" s="31" t="s">
        <v>11732</v>
      </c>
      <c r="D867" s="31"/>
      <c r="E867" s="43" t="s">
        <v>52</v>
      </c>
      <c r="F867" s="42" t="s">
        <v>34</v>
      </c>
      <c r="G867" s="83" t="s">
        <v>34</v>
      </c>
      <c r="H867" s="168">
        <v>44952</v>
      </c>
      <c r="I867" s="31"/>
      <c r="J867" s="83" t="s">
        <v>188</v>
      </c>
      <c r="K867" s="31" t="s">
        <v>34</v>
      </c>
      <c r="L867" s="31"/>
      <c r="M867" s="168"/>
      <c r="N867" s="147"/>
      <c r="O867" s="43" t="s">
        <v>52</v>
      </c>
      <c r="P867" s="171">
        <v>44952</v>
      </c>
      <c r="Q867" s="31"/>
      <c r="R867" s="83" t="s">
        <v>188</v>
      </c>
      <c r="S867" s="31" t="s">
        <v>34</v>
      </c>
      <c r="T867" s="31"/>
      <c r="U867" s="168"/>
      <c r="V867" s="149"/>
      <c r="W867" s="140" t="str" cm="1">
        <f t="array" ref="W867">IF(SUM(LEN(B867:V867))=0,"",IF(OR(OR(ISBLANK(F867),SUM(LEN(C867),LEN(D867))=0),AND(NOT(E867="Unknown"),ISBLANK(J867)),AND(NOT(O867="Unknown"),ISBLANK(R867))),"Missing Information", INDEX(Table15[Entire Service Line Classification], MATCH(SUMIFS(Table15[Unique ID],Table15[System-Owned Portion],E867,Table15[If Material Anything Other than "Lead" in Column E,Was Material Ever Previously Lead?],G867,Table15[Customer-Owned Portion],O867),Table15[Unique ID],0),0)))</f>
        <v>Non-lead</v>
      </c>
      <c r="X867"/>
    </row>
    <row r="868" spans="2:24" ht="30" x14ac:dyDescent="0.25">
      <c r="B868" s="145" t="s">
        <v>4152</v>
      </c>
      <c r="C868" s="31" t="s">
        <v>11733</v>
      </c>
      <c r="D868" s="31"/>
      <c r="E868" s="43" t="s">
        <v>52</v>
      </c>
      <c r="F868" s="42" t="s">
        <v>34</v>
      </c>
      <c r="G868" s="83" t="s">
        <v>34</v>
      </c>
      <c r="H868" s="168">
        <v>44952</v>
      </c>
      <c r="I868" s="31"/>
      <c r="J868" s="83" t="s">
        <v>188</v>
      </c>
      <c r="K868" s="31" t="s">
        <v>34</v>
      </c>
      <c r="L868" s="31"/>
      <c r="M868" s="168"/>
      <c r="N868" s="147"/>
      <c r="O868" s="43" t="s">
        <v>52</v>
      </c>
      <c r="P868" s="171">
        <v>44952</v>
      </c>
      <c r="Q868" s="31"/>
      <c r="R868" s="83" t="s">
        <v>188</v>
      </c>
      <c r="S868" s="31" t="s">
        <v>34</v>
      </c>
      <c r="T868" s="31"/>
      <c r="U868" s="168"/>
      <c r="V868" s="149"/>
      <c r="W868" s="140" t="str" cm="1">
        <f t="array" ref="W868">IF(SUM(LEN(B868:V868))=0,"",IF(OR(OR(ISBLANK(F868),SUM(LEN(C868),LEN(D868))=0),AND(NOT(E868="Unknown"),ISBLANK(J868)),AND(NOT(O868="Unknown"),ISBLANK(R868))),"Missing Information", INDEX(Table15[Entire Service Line Classification], MATCH(SUMIFS(Table15[Unique ID],Table15[System-Owned Portion],E868,Table15[If Material Anything Other than "Lead" in Column E,Was Material Ever Previously Lead?],G868,Table15[Customer-Owned Portion],O868),Table15[Unique ID],0),0)))</f>
        <v>Non-lead</v>
      </c>
      <c r="X868"/>
    </row>
    <row r="869" spans="2:24" ht="30" x14ac:dyDescent="0.25">
      <c r="B869" s="145" t="s">
        <v>4153</v>
      </c>
      <c r="C869" s="31" t="s">
        <v>11734</v>
      </c>
      <c r="D869" s="31"/>
      <c r="E869" s="43" t="s">
        <v>52</v>
      </c>
      <c r="F869" s="42" t="s">
        <v>34</v>
      </c>
      <c r="G869" s="83" t="s">
        <v>34</v>
      </c>
      <c r="H869" s="168">
        <v>44952</v>
      </c>
      <c r="I869" s="31"/>
      <c r="J869" s="83" t="s">
        <v>188</v>
      </c>
      <c r="K869" s="31" t="s">
        <v>34</v>
      </c>
      <c r="L869" s="31"/>
      <c r="M869" s="168"/>
      <c r="N869" s="147"/>
      <c r="O869" s="43" t="s">
        <v>52</v>
      </c>
      <c r="P869" s="171">
        <v>44952</v>
      </c>
      <c r="Q869" s="31"/>
      <c r="R869" s="83" t="s">
        <v>188</v>
      </c>
      <c r="S869" s="31" t="s">
        <v>34</v>
      </c>
      <c r="T869" s="31"/>
      <c r="U869" s="168"/>
      <c r="V869" s="149"/>
      <c r="W869" s="140" t="str" cm="1">
        <f t="array" ref="W869">IF(SUM(LEN(B869:V869))=0,"",IF(OR(OR(ISBLANK(F869),SUM(LEN(C869),LEN(D869))=0),AND(NOT(E869="Unknown"),ISBLANK(J869)),AND(NOT(O869="Unknown"),ISBLANK(R869))),"Missing Information", INDEX(Table15[Entire Service Line Classification], MATCH(SUMIFS(Table15[Unique ID],Table15[System-Owned Portion],E869,Table15[If Material Anything Other than "Lead" in Column E,Was Material Ever Previously Lead?],G869,Table15[Customer-Owned Portion],O869),Table15[Unique ID],0),0)))</f>
        <v>Non-lead</v>
      </c>
      <c r="X869"/>
    </row>
    <row r="870" spans="2:24" ht="30" x14ac:dyDescent="0.25">
      <c r="B870" s="145" t="s">
        <v>4154</v>
      </c>
      <c r="C870" s="31" t="s">
        <v>11735</v>
      </c>
      <c r="D870" s="31"/>
      <c r="E870" s="43" t="s">
        <v>52</v>
      </c>
      <c r="F870" s="42" t="s">
        <v>34</v>
      </c>
      <c r="G870" s="83" t="s">
        <v>34</v>
      </c>
      <c r="H870" s="168">
        <v>44952</v>
      </c>
      <c r="I870" s="31"/>
      <c r="J870" s="83" t="s">
        <v>188</v>
      </c>
      <c r="K870" s="31" t="s">
        <v>34</v>
      </c>
      <c r="L870" s="31"/>
      <c r="M870" s="168"/>
      <c r="N870" s="147"/>
      <c r="O870" s="43" t="s">
        <v>52</v>
      </c>
      <c r="P870" s="171">
        <v>44952</v>
      </c>
      <c r="Q870" s="31"/>
      <c r="R870" s="83" t="s">
        <v>188</v>
      </c>
      <c r="S870" s="31" t="s">
        <v>34</v>
      </c>
      <c r="T870" s="31"/>
      <c r="U870" s="168"/>
      <c r="V870" s="149"/>
      <c r="W870" s="140" t="str" cm="1">
        <f t="array" ref="W870">IF(SUM(LEN(B870:V870))=0,"",IF(OR(OR(ISBLANK(F870),SUM(LEN(C870),LEN(D870))=0),AND(NOT(E870="Unknown"),ISBLANK(J870)),AND(NOT(O870="Unknown"),ISBLANK(R870))),"Missing Information", INDEX(Table15[Entire Service Line Classification], MATCH(SUMIFS(Table15[Unique ID],Table15[System-Owned Portion],E870,Table15[If Material Anything Other than "Lead" in Column E,Was Material Ever Previously Lead?],G870,Table15[Customer-Owned Portion],O870),Table15[Unique ID],0),0)))</f>
        <v>Non-lead</v>
      </c>
      <c r="X870"/>
    </row>
    <row r="871" spans="2:24" ht="30" x14ac:dyDescent="0.25">
      <c r="B871" s="145" t="s">
        <v>4155</v>
      </c>
      <c r="C871" s="31" t="s">
        <v>11736</v>
      </c>
      <c r="D871" s="31"/>
      <c r="E871" s="43" t="s">
        <v>52</v>
      </c>
      <c r="F871" s="42" t="s">
        <v>34</v>
      </c>
      <c r="G871" s="83" t="s">
        <v>34</v>
      </c>
      <c r="H871" s="168">
        <v>44952</v>
      </c>
      <c r="I871" s="31"/>
      <c r="J871" s="83" t="s">
        <v>188</v>
      </c>
      <c r="K871" s="31" t="s">
        <v>34</v>
      </c>
      <c r="L871" s="31"/>
      <c r="M871" s="168"/>
      <c r="N871" s="147"/>
      <c r="O871" s="43" t="s">
        <v>52</v>
      </c>
      <c r="P871" s="171">
        <v>44952</v>
      </c>
      <c r="Q871" s="31"/>
      <c r="R871" s="83" t="s">
        <v>188</v>
      </c>
      <c r="S871" s="31" t="s">
        <v>34</v>
      </c>
      <c r="T871" s="31"/>
      <c r="U871" s="168"/>
      <c r="V871" s="149"/>
      <c r="W871" s="140" t="str" cm="1">
        <f t="array" ref="W871">IF(SUM(LEN(B871:V871))=0,"",IF(OR(OR(ISBLANK(F871),SUM(LEN(C871),LEN(D871))=0),AND(NOT(E871="Unknown"),ISBLANK(J871)),AND(NOT(O871="Unknown"),ISBLANK(R871))),"Missing Information", INDEX(Table15[Entire Service Line Classification], MATCH(SUMIFS(Table15[Unique ID],Table15[System-Owned Portion],E871,Table15[If Material Anything Other than "Lead" in Column E,Was Material Ever Previously Lead?],G871,Table15[Customer-Owned Portion],O871),Table15[Unique ID],0),0)))</f>
        <v>Non-lead</v>
      </c>
      <c r="X871"/>
    </row>
    <row r="872" spans="2:24" ht="30" x14ac:dyDescent="0.25">
      <c r="B872" s="145" t="s">
        <v>4162</v>
      </c>
      <c r="C872" s="31" t="s">
        <v>11743</v>
      </c>
      <c r="D872" s="31"/>
      <c r="E872" s="43" t="s">
        <v>52</v>
      </c>
      <c r="F872" s="42" t="s">
        <v>34</v>
      </c>
      <c r="G872" s="83" t="s">
        <v>34</v>
      </c>
      <c r="H872" s="168">
        <v>44952</v>
      </c>
      <c r="I872" s="31"/>
      <c r="J872" s="83" t="s">
        <v>188</v>
      </c>
      <c r="K872" s="31" t="s">
        <v>34</v>
      </c>
      <c r="L872" s="31"/>
      <c r="M872" s="168"/>
      <c r="N872" s="147"/>
      <c r="O872" s="43" t="s">
        <v>52</v>
      </c>
      <c r="P872" s="171">
        <v>44952</v>
      </c>
      <c r="Q872" s="31"/>
      <c r="R872" s="83" t="s">
        <v>188</v>
      </c>
      <c r="S872" s="31" t="s">
        <v>34</v>
      </c>
      <c r="T872" s="31"/>
      <c r="U872" s="168"/>
      <c r="V872" s="149"/>
      <c r="W872" s="140" t="str" cm="1">
        <f t="array" ref="W872">IF(SUM(LEN(B872:V872))=0,"",IF(OR(OR(ISBLANK(F872),SUM(LEN(C872),LEN(D872))=0),AND(NOT(E872="Unknown"),ISBLANK(J872)),AND(NOT(O872="Unknown"),ISBLANK(R872))),"Missing Information", INDEX(Table15[Entire Service Line Classification], MATCH(SUMIFS(Table15[Unique ID],Table15[System-Owned Portion],E872,Table15[If Material Anything Other than "Lead" in Column E,Was Material Ever Previously Lead?],G872,Table15[Customer-Owned Portion],O872),Table15[Unique ID],0),0)))</f>
        <v>Non-lead</v>
      </c>
      <c r="X872"/>
    </row>
    <row r="873" spans="2:24" ht="30" x14ac:dyDescent="0.25">
      <c r="B873" s="145" t="s">
        <v>4163</v>
      </c>
      <c r="C873" s="31" t="s">
        <v>11744</v>
      </c>
      <c r="D873" s="31"/>
      <c r="E873" s="43" t="s">
        <v>52</v>
      </c>
      <c r="F873" s="42" t="s">
        <v>34</v>
      </c>
      <c r="G873" s="83" t="s">
        <v>34</v>
      </c>
      <c r="H873" s="168">
        <v>44952</v>
      </c>
      <c r="I873" s="31"/>
      <c r="J873" s="83" t="s">
        <v>188</v>
      </c>
      <c r="K873" s="31" t="s">
        <v>34</v>
      </c>
      <c r="L873" s="31"/>
      <c r="M873" s="168"/>
      <c r="N873" s="147"/>
      <c r="O873" s="43" t="s">
        <v>52</v>
      </c>
      <c r="P873" s="171">
        <v>44952</v>
      </c>
      <c r="Q873" s="31"/>
      <c r="R873" s="83" t="s">
        <v>188</v>
      </c>
      <c r="S873" s="31" t="s">
        <v>34</v>
      </c>
      <c r="T873" s="31"/>
      <c r="U873" s="168"/>
      <c r="V873" s="149"/>
      <c r="W873" s="140" t="str" cm="1">
        <f t="array" ref="W873">IF(SUM(LEN(B873:V873))=0,"",IF(OR(OR(ISBLANK(F873),SUM(LEN(C873),LEN(D873))=0),AND(NOT(E873="Unknown"),ISBLANK(J873)),AND(NOT(O873="Unknown"),ISBLANK(R873))),"Missing Information", INDEX(Table15[Entire Service Line Classification], MATCH(SUMIFS(Table15[Unique ID],Table15[System-Owned Portion],E873,Table15[If Material Anything Other than "Lead" in Column E,Was Material Ever Previously Lead?],G873,Table15[Customer-Owned Portion],O873),Table15[Unique ID],0),0)))</f>
        <v>Non-lead</v>
      </c>
      <c r="X873"/>
    </row>
    <row r="874" spans="2:24" ht="30" x14ac:dyDescent="0.25">
      <c r="B874" s="145" t="s">
        <v>3084</v>
      </c>
      <c r="C874" s="31" t="s">
        <v>10516</v>
      </c>
      <c r="D874" s="31"/>
      <c r="E874" s="43" t="s">
        <v>52</v>
      </c>
      <c r="F874" s="42" t="s">
        <v>34</v>
      </c>
      <c r="G874" s="83" t="s">
        <v>34</v>
      </c>
      <c r="H874" s="168">
        <v>44951</v>
      </c>
      <c r="I874" s="31"/>
      <c r="J874" s="83" t="s">
        <v>188</v>
      </c>
      <c r="K874" s="31" t="s">
        <v>34</v>
      </c>
      <c r="L874" s="31"/>
      <c r="M874" s="168"/>
      <c r="N874" s="147"/>
      <c r="O874" s="43" t="s">
        <v>52</v>
      </c>
      <c r="P874" s="171">
        <v>44951</v>
      </c>
      <c r="Q874" s="31"/>
      <c r="R874" s="83" t="s">
        <v>188</v>
      </c>
      <c r="S874" s="31" t="s">
        <v>34</v>
      </c>
      <c r="T874" s="31"/>
      <c r="U874" s="168"/>
      <c r="V874" s="149"/>
      <c r="W874" s="140" t="str" cm="1">
        <f t="array" ref="W874">IF(SUM(LEN(B874:V874))=0,"",IF(OR(OR(ISBLANK(F874),SUM(LEN(C874),LEN(D874))=0),AND(NOT(E874="Unknown"),ISBLANK(J874)),AND(NOT(O874="Unknown"),ISBLANK(R874))),"Missing Information", INDEX(Table15[Entire Service Line Classification], MATCH(SUMIFS(Table15[Unique ID],Table15[System-Owned Portion],E874,Table15[If Material Anything Other than "Lead" in Column E,Was Material Ever Previously Lead?],G874,Table15[Customer-Owned Portion],O874),Table15[Unique ID],0),0)))</f>
        <v>Non-lead</v>
      </c>
      <c r="X874"/>
    </row>
    <row r="875" spans="2:24" ht="30" x14ac:dyDescent="0.25">
      <c r="B875" s="145" t="s">
        <v>4131</v>
      </c>
      <c r="C875" s="31" t="s">
        <v>11712</v>
      </c>
      <c r="D875" s="31"/>
      <c r="E875" s="43" t="s">
        <v>52</v>
      </c>
      <c r="F875" s="42" t="s">
        <v>34</v>
      </c>
      <c r="G875" s="83" t="s">
        <v>34</v>
      </c>
      <c r="H875" s="168">
        <v>44951</v>
      </c>
      <c r="I875" s="31"/>
      <c r="J875" s="83" t="s">
        <v>188</v>
      </c>
      <c r="K875" s="31" t="s">
        <v>34</v>
      </c>
      <c r="L875" s="31"/>
      <c r="M875" s="168"/>
      <c r="N875" s="147"/>
      <c r="O875" s="43" t="s">
        <v>52</v>
      </c>
      <c r="P875" s="171">
        <v>44951</v>
      </c>
      <c r="Q875" s="31"/>
      <c r="R875" s="83" t="s">
        <v>188</v>
      </c>
      <c r="S875" s="31" t="s">
        <v>34</v>
      </c>
      <c r="T875" s="31"/>
      <c r="U875" s="168"/>
      <c r="V875" s="149"/>
      <c r="W875" s="140" t="str" cm="1">
        <f t="array" ref="W875">IF(SUM(LEN(B875:V875))=0,"",IF(OR(OR(ISBLANK(F875),SUM(LEN(C875),LEN(D875))=0),AND(NOT(E875="Unknown"),ISBLANK(J875)),AND(NOT(O875="Unknown"),ISBLANK(R875))),"Missing Information", INDEX(Table15[Entire Service Line Classification], MATCH(SUMIFS(Table15[Unique ID],Table15[System-Owned Portion],E875,Table15[If Material Anything Other than "Lead" in Column E,Was Material Ever Previously Lead?],G875,Table15[Customer-Owned Portion],O875),Table15[Unique ID],0),0)))</f>
        <v>Non-lead</v>
      </c>
      <c r="X875"/>
    </row>
    <row r="876" spans="2:24" ht="30" x14ac:dyDescent="0.25">
      <c r="B876" s="145" t="s">
        <v>4132</v>
      </c>
      <c r="C876" s="31" t="s">
        <v>11713</v>
      </c>
      <c r="D876" s="31"/>
      <c r="E876" s="43" t="s">
        <v>52</v>
      </c>
      <c r="F876" s="42" t="s">
        <v>34</v>
      </c>
      <c r="G876" s="83" t="s">
        <v>34</v>
      </c>
      <c r="H876" s="168">
        <v>44951</v>
      </c>
      <c r="I876" s="31"/>
      <c r="J876" s="83" t="s">
        <v>188</v>
      </c>
      <c r="K876" s="31" t="s">
        <v>34</v>
      </c>
      <c r="L876" s="31"/>
      <c r="M876" s="168"/>
      <c r="N876" s="147"/>
      <c r="O876" s="43" t="s">
        <v>52</v>
      </c>
      <c r="P876" s="171">
        <v>44951</v>
      </c>
      <c r="Q876" s="31"/>
      <c r="R876" s="83" t="s">
        <v>188</v>
      </c>
      <c r="S876" s="31" t="s">
        <v>34</v>
      </c>
      <c r="T876" s="31"/>
      <c r="U876" s="168"/>
      <c r="V876" s="149"/>
      <c r="W876" s="140" t="str" cm="1">
        <f t="array" ref="W876">IF(SUM(LEN(B876:V876))=0,"",IF(OR(OR(ISBLANK(F876),SUM(LEN(C876),LEN(D876))=0),AND(NOT(E876="Unknown"),ISBLANK(J876)),AND(NOT(O876="Unknown"),ISBLANK(R876))),"Missing Information", INDEX(Table15[Entire Service Line Classification], MATCH(SUMIFS(Table15[Unique ID],Table15[System-Owned Portion],E876,Table15[If Material Anything Other than "Lead" in Column E,Was Material Ever Previously Lead?],G876,Table15[Customer-Owned Portion],O876),Table15[Unique ID],0),0)))</f>
        <v>Non-lead</v>
      </c>
      <c r="X876"/>
    </row>
    <row r="877" spans="2:24" ht="30" x14ac:dyDescent="0.25">
      <c r="B877" s="145" t="s">
        <v>4133</v>
      </c>
      <c r="C877" s="31" t="s">
        <v>11714</v>
      </c>
      <c r="D877" s="31"/>
      <c r="E877" s="43" t="s">
        <v>52</v>
      </c>
      <c r="F877" s="42" t="s">
        <v>34</v>
      </c>
      <c r="G877" s="83" t="s">
        <v>34</v>
      </c>
      <c r="H877" s="168">
        <v>44951</v>
      </c>
      <c r="I877" s="31"/>
      <c r="J877" s="83" t="s">
        <v>188</v>
      </c>
      <c r="K877" s="31" t="s">
        <v>34</v>
      </c>
      <c r="L877" s="31"/>
      <c r="M877" s="168"/>
      <c r="N877" s="147"/>
      <c r="O877" s="43" t="s">
        <v>52</v>
      </c>
      <c r="P877" s="171">
        <v>44951</v>
      </c>
      <c r="Q877" s="31"/>
      <c r="R877" s="83" t="s">
        <v>188</v>
      </c>
      <c r="S877" s="31" t="s">
        <v>34</v>
      </c>
      <c r="T877" s="31"/>
      <c r="U877" s="168"/>
      <c r="V877" s="149"/>
      <c r="W877" s="140" t="str" cm="1">
        <f t="array" ref="W877">IF(SUM(LEN(B877:V877))=0,"",IF(OR(OR(ISBLANK(F877),SUM(LEN(C877),LEN(D877))=0),AND(NOT(E877="Unknown"),ISBLANK(J877)),AND(NOT(O877="Unknown"),ISBLANK(R877))),"Missing Information", INDEX(Table15[Entire Service Line Classification], MATCH(SUMIFS(Table15[Unique ID],Table15[System-Owned Portion],E877,Table15[If Material Anything Other than "Lead" in Column E,Was Material Ever Previously Lead?],G877,Table15[Customer-Owned Portion],O877),Table15[Unique ID],0),0)))</f>
        <v>Non-lead</v>
      </c>
      <c r="X877"/>
    </row>
    <row r="878" spans="2:24" ht="30" x14ac:dyDescent="0.25">
      <c r="B878" s="145" t="s">
        <v>4136</v>
      </c>
      <c r="C878" s="31" t="s">
        <v>11717</v>
      </c>
      <c r="D878" s="31"/>
      <c r="E878" s="43" t="s">
        <v>52</v>
      </c>
      <c r="F878" s="42" t="s">
        <v>34</v>
      </c>
      <c r="G878" s="83" t="s">
        <v>34</v>
      </c>
      <c r="H878" s="168">
        <v>44951</v>
      </c>
      <c r="I878" s="31"/>
      <c r="J878" s="83" t="s">
        <v>188</v>
      </c>
      <c r="K878" s="31" t="s">
        <v>34</v>
      </c>
      <c r="L878" s="31"/>
      <c r="M878" s="168"/>
      <c r="N878" s="147"/>
      <c r="O878" s="43" t="s">
        <v>52</v>
      </c>
      <c r="P878" s="171">
        <v>44951</v>
      </c>
      <c r="Q878" s="31"/>
      <c r="R878" s="83" t="s">
        <v>188</v>
      </c>
      <c r="S878" s="31" t="s">
        <v>34</v>
      </c>
      <c r="T878" s="31"/>
      <c r="U878" s="168"/>
      <c r="V878" s="149"/>
      <c r="W878" s="140" t="str" cm="1">
        <f t="array" ref="W878">IF(SUM(LEN(B878:V878))=0,"",IF(OR(OR(ISBLANK(F878),SUM(LEN(C878),LEN(D878))=0),AND(NOT(E878="Unknown"),ISBLANK(J878)),AND(NOT(O878="Unknown"),ISBLANK(R878))),"Missing Information", INDEX(Table15[Entire Service Line Classification], MATCH(SUMIFS(Table15[Unique ID],Table15[System-Owned Portion],E878,Table15[If Material Anything Other than "Lead" in Column E,Was Material Ever Previously Lead?],G878,Table15[Customer-Owned Portion],O878),Table15[Unique ID],0),0)))</f>
        <v>Non-lead</v>
      </c>
      <c r="X878"/>
    </row>
    <row r="879" spans="2:24" ht="30" x14ac:dyDescent="0.25">
      <c r="B879" s="145" t="s">
        <v>4144</v>
      </c>
      <c r="C879" s="31" t="s">
        <v>11725</v>
      </c>
      <c r="D879" s="31"/>
      <c r="E879" s="43" t="s">
        <v>52</v>
      </c>
      <c r="F879" s="42" t="s">
        <v>34</v>
      </c>
      <c r="G879" s="83" t="s">
        <v>34</v>
      </c>
      <c r="H879" s="168">
        <v>44951</v>
      </c>
      <c r="I879" s="31"/>
      <c r="J879" s="83" t="s">
        <v>188</v>
      </c>
      <c r="K879" s="31" t="s">
        <v>34</v>
      </c>
      <c r="L879" s="31"/>
      <c r="M879" s="168"/>
      <c r="N879" s="147"/>
      <c r="O879" s="43" t="s">
        <v>52</v>
      </c>
      <c r="P879" s="171">
        <v>44951</v>
      </c>
      <c r="Q879" s="31"/>
      <c r="R879" s="83" t="s">
        <v>188</v>
      </c>
      <c r="S879" s="31" t="s">
        <v>34</v>
      </c>
      <c r="T879" s="31"/>
      <c r="U879" s="168"/>
      <c r="V879" s="149"/>
      <c r="W879" s="140" t="str" cm="1">
        <f t="array" ref="W879">IF(SUM(LEN(B879:V879))=0,"",IF(OR(OR(ISBLANK(F879),SUM(LEN(C879),LEN(D879))=0),AND(NOT(E879="Unknown"),ISBLANK(J879)),AND(NOT(O879="Unknown"),ISBLANK(R879))),"Missing Information", INDEX(Table15[Entire Service Line Classification], MATCH(SUMIFS(Table15[Unique ID],Table15[System-Owned Portion],E879,Table15[If Material Anything Other than "Lead" in Column E,Was Material Ever Previously Lead?],G879,Table15[Customer-Owned Portion],O879),Table15[Unique ID],0),0)))</f>
        <v>Non-lead</v>
      </c>
      <c r="X879"/>
    </row>
    <row r="880" spans="2:24" ht="30" x14ac:dyDescent="0.25">
      <c r="B880" s="145" t="s">
        <v>4145</v>
      </c>
      <c r="C880" s="31" t="s">
        <v>11726</v>
      </c>
      <c r="D880" s="31"/>
      <c r="E880" s="43" t="s">
        <v>52</v>
      </c>
      <c r="F880" s="42" t="s">
        <v>34</v>
      </c>
      <c r="G880" s="83" t="s">
        <v>34</v>
      </c>
      <c r="H880" s="168">
        <v>44951</v>
      </c>
      <c r="I880" s="31"/>
      <c r="J880" s="83" t="s">
        <v>188</v>
      </c>
      <c r="K880" s="31" t="s">
        <v>34</v>
      </c>
      <c r="L880" s="31"/>
      <c r="M880" s="168"/>
      <c r="N880" s="147"/>
      <c r="O880" s="43" t="s">
        <v>52</v>
      </c>
      <c r="P880" s="171">
        <v>44951</v>
      </c>
      <c r="Q880" s="31"/>
      <c r="R880" s="83" t="s">
        <v>188</v>
      </c>
      <c r="S880" s="31" t="s">
        <v>34</v>
      </c>
      <c r="T880" s="31"/>
      <c r="U880" s="168"/>
      <c r="V880" s="149"/>
      <c r="W880" s="140" t="str" cm="1">
        <f t="array" ref="W880">IF(SUM(LEN(B880:V880))=0,"",IF(OR(OR(ISBLANK(F880),SUM(LEN(C880),LEN(D880))=0),AND(NOT(E880="Unknown"),ISBLANK(J880)),AND(NOT(O880="Unknown"),ISBLANK(R880))),"Missing Information", INDEX(Table15[Entire Service Line Classification], MATCH(SUMIFS(Table15[Unique ID],Table15[System-Owned Portion],E880,Table15[If Material Anything Other than "Lead" in Column E,Was Material Ever Previously Lead?],G880,Table15[Customer-Owned Portion],O880),Table15[Unique ID],0),0)))</f>
        <v>Non-lead</v>
      </c>
      <c r="X880"/>
    </row>
    <row r="881" spans="2:24" ht="30" x14ac:dyDescent="0.25">
      <c r="B881" s="145" t="s">
        <v>4146</v>
      </c>
      <c r="C881" s="31" t="s">
        <v>11727</v>
      </c>
      <c r="D881" s="31"/>
      <c r="E881" s="43" t="s">
        <v>52</v>
      </c>
      <c r="F881" s="42" t="s">
        <v>34</v>
      </c>
      <c r="G881" s="83" t="s">
        <v>34</v>
      </c>
      <c r="H881" s="168">
        <v>44951</v>
      </c>
      <c r="I881" s="31"/>
      <c r="J881" s="83" t="s">
        <v>188</v>
      </c>
      <c r="K881" s="31" t="s">
        <v>34</v>
      </c>
      <c r="L881" s="31"/>
      <c r="M881" s="168"/>
      <c r="N881" s="147"/>
      <c r="O881" s="43" t="s">
        <v>52</v>
      </c>
      <c r="P881" s="171">
        <v>44951</v>
      </c>
      <c r="Q881" s="31"/>
      <c r="R881" s="83" t="s">
        <v>188</v>
      </c>
      <c r="S881" s="31" t="s">
        <v>34</v>
      </c>
      <c r="T881" s="31"/>
      <c r="U881" s="168"/>
      <c r="V881" s="149"/>
      <c r="W881" s="140" t="str" cm="1">
        <f t="array" ref="W881">IF(SUM(LEN(B881:V881))=0,"",IF(OR(OR(ISBLANK(F881),SUM(LEN(C881),LEN(D881))=0),AND(NOT(E881="Unknown"),ISBLANK(J881)),AND(NOT(O881="Unknown"),ISBLANK(R881))),"Missing Information", INDEX(Table15[Entire Service Line Classification], MATCH(SUMIFS(Table15[Unique ID],Table15[System-Owned Portion],E881,Table15[If Material Anything Other than "Lead" in Column E,Was Material Ever Previously Lead?],G881,Table15[Customer-Owned Portion],O881),Table15[Unique ID],0),0)))</f>
        <v>Non-lead</v>
      </c>
      <c r="X881"/>
    </row>
    <row r="882" spans="2:24" ht="30" x14ac:dyDescent="0.25">
      <c r="B882" s="145" t="s">
        <v>4147</v>
      </c>
      <c r="C882" s="31" t="s">
        <v>11728</v>
      </c>
      <c r="D882" s="31"/>
      <c r="E882" s="43" t="s">
        <v>52</v>
      </c>
      <c r="F882" s="42" t="s">
        <v>34</v>
      </c>
      <c r="G882" s="83" t="s">
        <v>34</v>
      </c>
      <c r="H882" s="168">
        <v>44951</v>
      </c>
      <c r="I882" s="31"/>
      <c r="J882" s="83" t="s">
        <v>188</v>
      </c>
      <c r="K882" s="31" t="s">
        <v>34</v>
      </c>
      <c r="L882" s="31"/>
      <c r="M882" s="168"/>
      <c r="N882" s="147"/>
      <c r="O882" s="43" t="s">
        <v>52</v>
      </c>
      <c r="P882" s="171">
        <v>44951</v>
      </c>
      <c r="Q882" s="31"/>
      <c r="R882" s="83" t="s">
        <v>188</v>
      </c>
      <c r="S882" s="31" t="s">
        <v>34</v>
      </c>
      <c r="T882" s="31"/>
      <c r="U882" s="168"/>
      <c r="V882" s="149"/>
      <c r="W882" s="140" t="str" cm="1">
        <f t="array" ref="W882">IF(SUM(LEN(B882:V882))=0,"",IF(OR(OR(ISBLANK(F882),SUM(LEN(C882),LEN(D882))=0),AND(NOT(E882="Unknown"),ISBLANK(J882)),AND(NOT(O882="Unknown"),ISBLANK(R882))),"Missing Information", INDEX(Table15[Entire Service Line Classification], MATCH(SUMIFS(Table15[Unique ID],Table15[System-Owned Portion],E882,Table15[If Material Anything Other than "Lead" in Column E,Was Material Ever Previously Lead?],G882,Table15[Customer-Owned Portion],O882),Table15[Unique ID],0),0)))</f>
        <v>Non-lead</v>
      </c>
      <c r="X882"/>
    </row>
    <row r="883" spans="2:24" ht="30" x14ac:dyDescent="0.25">
      <c r="B883" s="145" t="s">
        <v>4148</v>
      </c>
      <c r="C883" s="31" t="s">
        <v>11729</v>
      </c>
      <c r="D883" s="31"/>
      <c r="E883" s="43" t="s">
        <v>52</v>
      </c>
      <c r="F883" s="42" t="s">
        <v>34</v>
      </c>
      <c r="G883" s="83" t="s">
        <v>34</v>
      </c>
      <c r="H883" s="168">
        <v>44951</v>
      </c>
      <c r="I883" s="31"/>
      <c r="J883" s="83" t="s">
        <v>188</v>
      </c>
      <c r="K883" s="31" t="s">
        <v>34</v>
      </c>
      <c r="L883" s="31"/>
      <c r="M883" s="168"/>
      <c r="N883" s="147"/>
      <c r="O883" s="43" t="s">
        <v>52</v>
      </c>
      <c r="P883" s="171">
        <v>44951</v>
      </c>
      <c r="Q883" s="31"/>
      <c r="R883" s="83" t="s">
        <v>188</v>
      </c>
      <c r="S883" s="31" t="s">
        <v>34</v>
      </c>
      <c r="T883" s="31"/>
      <c r="U883" s="168"/>
      <c r="V883" s="149"/>
      <c r="W883" s="140" t="str" cm="1">
        <f t="array" ref="W883">IF(SUM(LEN(B883:V883))=0,"",IF(OR(OR(ISBLANK(F883),SUM(LEN(C883),LEN(D883))=0),AND(NOT(E883="Unknown"),ISBLANK(J883)),AND(NOT(O883="Unknown"),ISBLANK(R883))),"Missing Information", INDEX(Table15[Entire Service Line Classification], MATCH(SUMIFS(Table15[Unique ID],Table15[System-Owned Portion],E883,Table15[If Material Anything Other than "Lead" in Column E,Was Material Ever Previously Lead?],G883,Table15[Customer-Owned Portion],O883),Table15[Unique ID],0),0)))</f>
        <v>Non-lead</v>
      </c>
      <c r="X883"/>
    </row>
    <row r="884" spans="2:24" ht="30" x14ac:dyDescent="0.25">
      <c r="B884" s="145" t="s">
        <v>4149</v>
      </c>
      <c r="C884" s="31" t="s">
        <v>11730</v>
      </c>
      <c r="D884" s="31"/>
      <c r="E884" s="43" t="s">
        <v>52</v>
      </c>
      <c r="F884" s="42" t="s">
        <v>34</v>
      </c>
      <c r="G884" s="83" t="s">
        <v>34</v>
      </c>
      <c r="H884" s="168">
        <v>44951</v>
      </c>
      <c r="I884" s="31"/>
      <c r="J884" s="83" t="s">
        <v>188</v>
      </c>
      <c r="K884" s="31" t="s">
        <v>34</v>
      </c>
      <c r="L884" s="31"/>
      <c r="M884" s="168"/>
      <c r="N884" s="147"/>
      <c r="O884" s="43" t="s">
        <v>52</v>
      </c>
      <c r="P884" s="171">
        <v>44951</v>
      </c>
      <c r="Q884" s="31"/>
      <c r="R884" s="83" t="s">
        <v>188</v>
      </c>
      <c r="S884" s="31" t="s">
        <v>34</v>
      </c>
      <c r="T884" s="31"/>
      <c r="U884" s="168"/>
      <c r="V884" s="149"/>
      <c r="W884" s="140" t="str" cm="1">
        <f t="array" ref="W884">IF(SUM(LEN(B884:V884))=0,"",IF(OR(OR(ISBLANK(F884),SUM(LEN(C884),LEN(D884))=0),AND(NOT(E884="Unknown"),ISBLANK(J884)),AND(NOT(O884="Unknown"),ISBLANK(R884))),"Missing Information", INDEX(Table15[Entire Service Line Classification], MATCH(SUMIFS(Table15[Unique ID],Table15[System-Owned Portion],E884,Table15[If Material Anything Other than "Lead" in Column E,Was Material Ever Previously Lead?],G884,Table15[Customer-Owned Portion],O884),Table15[Unique ID],0),0)))</f>
        <v>Non-lead</v>
      </c>
      <c r="X884"/>
    </row>
    <row r="885" spans="2:24" ht="30" x14ac:dyDescent="0.25">
      <c r="B885" s="145" t="s">
        <v>4156</v>
      </c>
      <c r="C885" s="31" t="s">
        <v>11737</v>
      </c>
      <c r="D885" s="31"/>
      <c r="E885" s="43" t="s">
        <v>52</v>
      </c>
      <c r="F885" s="42" t="s">
        <v>34</v>
      </c>
      <c r="G885" s="83" t="s">
        <v>34</v>
      </c>
      <c r="H885" s="168">
        <v>44951</v>
      </c>
      <c r="I885" s="31"/>
      <c r="J885" s="83" t="s">
        <v>188</v>
      </c>
      <c r="K885" s="31" t="s">
        <v>34</v>
      </c>
      <c r="L885" s="31"/>
      <c r="M885" s="168"/>
      <c r="N885" s="147"/>
      <c r="O885" s="43" t="s">
        <v>52</v>
      </c>
      <c r="P885" s="171">
        <v>44951</v>
      </c>
      <c r="Q885" s="31"/>
      <c r="R885" s="83" t="s">
        <v>188</v>
      </c>
      <c r="S885" s="31" t="s">
        <v>34</v>
      </c>
      <c r="T885" s="31"/>
      <c r="U885" s="168"/>
      <c r="V885" s="149"/>
      <c r="W885" s="140" t="str" cm="1">
        <f t="array" ref="W885">IF(SUM(LEN(B885:V885))=0,"",IF(OR(OR(ISBLANK(F885),SUM(LEN(C885),LEN(D885))=0),AND(NOT(E885="Unknown"),ISBLANK(J885)),AND(NOT(O885="Unknown"),ISBLANK(R885))),"Missing Information", INDEX(Table15[Entire Service Line Classification], MATCH(SUMIFS(Table15[Unique ID],Table15[System-Owned Portion],E885,Table15[If Material Anything Other than "Lead" in Column E,Was Material Ever Previously Lead?],G885,Table15[Customer-Owned Portion],O885),Table15[Unique ID],0),0)))</f>
        <v>Non-lead</v>
      </c>
      <c r="X885"/>
    </row>
    <row r="886" spans="2:24" ht="30" x14ac:dyDescent="0.25">
      <c r="B886" s="145" t="s">
        <v>4157</v>
      </c>
      <c r="C886" s="31" t="s">
        <v>11738</v>
      </c>
      <c r="D886" s="31"/>
      <c r="E886" s="43" t="s">
        <v>52</v>
      </c>
      <c r="F886" s="42" t="s">
        <v>34</v>
      </c>
      <c r="G886" s="83" t="s">
        <v>34</v>
      </c>
      <c r="H886" s="168">
        <v>44951</v>
      </c>
      <c r="I886" s="31"/>
      <c r="J886" s="83" t="s">
        <v>188</v>
      </c>
      <c r="K886" s="31" t="s">
        <v>34</v>
      </c>
      <c r="L886" s="31"/>
      <c r="M886" s="168"/>
      <c r="N886" s="147"/>
      <c r="O886" s="43" t="s">
        <v>52</v>
      </c>
      <c r="P886" s="171">
        <v>44951</v>
      </c>
      <c r="Q886" s="31"/>
      <c r="R886" s="83" t="s">
        <v>188</v>
      </c>
      <c r="S886" s="31" t="s">
        <v>34</v>
      </c>
      <c r="T886" s="31"/>
      <c r="U886" s="168"/>
      <c r="V886" s="149"/>
      <c r="W886" s="140" t="str" cm="1">
        <f t="array" ref="W886">IF(SUM(LEN(B886:V886))=0,"",IF(OR(OR(ISBLANK(F886),SUM(LEN(C886),LEN(D886))=0),AND(NOT(E886="Unknown"),ISBLANK(J886)),AND(NOT(O886="Unknown"),ISBLANK(R886))),"Missing Information", INDEX(Table15[Entire Service Line Classification], MATCH(SUMIFS(Table15[Unique ID],Table15[System-Owned Portion],E886,Table15[If Material Anything Other than "Lead" in Column E,Was Material Ever Previously Lead?],G886,Table15[Customer-Owned Portion],O886),Table15[Unique ID],0),0)))</f>
        <v>Non-lead</v>
      </c>
      <c r="X886"/>
    </row>
    <row r="887" spans="2:24" ht="30" x14ac:dyDescent="0.25">
      <c r="B887" s="145" t="s">
        <v>4158</v>
      </c>
      <c r="C887" s="31" t="s">
        <v>11739</v>
      </c>
      <c r="D887" s="31"/>
      <c r="E887" s="43" t="s">
        <v>52</v>
      </c>
      <c r="F887" s="42" t="s">
        <v>34</v>
      </c>
      <c r="G887" s="83" t="s">
        <v>34</v>
      </c>
      <c r="H887" s="168">
        <v>44951</v>
      </c>
      <c r="I887" s="31"/>
      <c r="J887" s="83" t="s">
        <v>188</v>
      </c>
      <c r="K887" s="31" t="s">
        <v>34</v>
      </c>
      <c r="L887" s="31"/>
      <c r="M887" s="168"/>
      <c r="N887" s="147"/>
      <c r="O887" s="43" t="s">
        <v>52</v>
      </c>
      <c r="P887" s="171">
        <v>44951</v>
      </c>
      <c r="Q887" s="31"/>
      <c r="R887" s="83" t="s">
        <v>188</v>
      </c>
      <c r="S887" s="31" t="s">
        <v>34</v>
      </c>
      <c r="T887" s="31"/>
      <c r="U887" s="168"/>
      <c r="V887" s="149"/>
      <c r="W887" s="140" t="str" cm="1">
        <f t="array" ref="W887">IF(SUM(LEN(B887:V887))=0,"",IF(OR(OR(ISBLANK(F887),SUM(LEN(C887),LEN(D887))=0),AND(NOT(E887="Unknown"),ISBLANK(J887)),AND(NOT(O887="Unknown"),ISBLANK(R887))),"Missing Information", INDEX(Table15[Entire Service Line Classification], MATCH(SUMIFS(Table15[Unique ID],Table15[System-Owned Portion],E887,Table15[If Material Anything Other than "Lead" in Column E,Was Material Ever Previously Lead?],G887,Table15[Customer-Owned Portion],O887),Table15[Unique ID],0),0)))</f>
        <v>Non-lead</v>
      </c>
      <c r="X887"/>
    </row>
    <row r="888" spans="2:24" ht="30" x14ac:dyDescent="0.25">
      <c r="B888" s="145" t="s">
        <v>6966</v>
      </c>
      <c r="C888" s="31" t="s">
        <v>14590</v>
      </c>
      <c r="D888" s="31"/>
      <c r="E888" s="43" t="s">
        <v>52</v>
      </c>
      <c r="F888" s="42" t="s">
        <v>34</v>
      </c>
      <c r="G888" s="83" t="s">
        <v>34</v>
      </c>
      <c r="H888" s="168">
        <v>44951</v>
      </c>
      <c r="I888" s="31"/>
      <c r="J888" s="83" t="s">
        <v>188</v>
      </c>
      <c r="K888" s="31" t="s">
        <v>34</v>
      </c>
      <c r="L888" s="31"/>
      <c r="M888" s="168"/>
      <c r="N888" s="147"/>
      <c r="O888" s="43" t="s">
        <v>52</v>
      </c>
      <c r="P888" s="171">
        <v>44951</v>
      </c>
      <c r="Q888" s="31"/>
      <c r="R888" s="83" t="s">
        <v>188</v>
      </c>
      <c r="S888" s="31" t="s">
        <v>34</v>
      </c>
      <c r="T888" s="31"/>
      <c r="U888" s="168"/>
      <c r="V888" s="149"/>
      <c r="W888" s="140" t="str" cm="1">
        <f t="array" ref="W888">IF(SUM(LEN(B888:V888))=0,"",IF(OR(OR(ISBLANK(F888),SUM(LEN(C888),LEN(D888))=0),AND(NOT(E888="Unknown"),ISBLANK(J888)),AND(NOT(O888="Unknown"),ISBLANK(R888))),"Missing Information", INDEX(Table15[Entire Service Line Classification], MATCH(SUMIFS(Table15[Unique ID],Table15[System-Owned Portion],E888,Table15[If Material Anything Other than "Lead" in Column E,Was Material Ever Previously Lead?],G888,Table15[Customer-Owned Portion],O888),Table15[Unique ID],0),0)))</f>
        <v>Non-lead</v>
      </c>
      <c r="X888"/>
    </row>
    <row r="889" spans="2:24" ht="30" x14ac:dyDescent="0.25">
      <c r="B889" s="145" t="s">
        <v>1135</v>
      </c>
      <c r="C889" s="31" t="s">
        <v>8548</v>
      </c>
      <c r="D889" s="31"/>
      <c r="E889" s="43" t="s">
        <v>52</v>
      </c>
      <c r="F889" s="42" t="s">
        <v>34</v>
      </c>
      <c r="G889" s="83" t="s">
        <v>34</v>
      </c>
      <c r="H889" s="168">
        <v>44950</v>
      </c>
      <c r="I889" s="31"/>
      <c r="J889" s="83" t="s">
        <v>188</v>
      </c>
      <c r="K889" s="31" t="s">
        <v>34</v>
      </c>
      <c r="L889" s="31"/>
      <c r="M889" s="168"/>
      <c r="N889" s="147"/>
      <c r="O889" s="43" t="s">
        <v>52</v>
      </c>
      <c r="P889" s="171">
        <v>44950</v>
      </c>
      <c r="Q889" s="31"/>
      <c r="R889" s="83" t="s">
        <v>188</v>
      </c>
      <c r="S889" s="31" t="s">
        <v>34</v>
      </c>
      <c r="T889" s="31"/>
      <c r="U889" s="168"/>
      <c r="V889" s="149"/>
      <c r="W889" s="140" t="str" cm="1">
        <f t="array" ref="W889">IF(SUM(LEN(B889:V889))=0,"",IF(OR(OR(ISBLANK(F889),SUM(LEN(C889),LEN(D889))=0),AND(NOT(E889="Unknown"),ISBLANK(J889)),AND(NOT(O889="Unknown"),ISBLANK(R889))),"Missing Information", INDEX(Table15[Entire Service Line Classification], MATCH(SUMIFS(Table15[Unique ID],Table15[System-Owned Portion],E889,Table15[If Material Anything Other than "Lead" in Column E,Was Material Ever Previously Lead?],G889,Table15[Customer-Owned Portion],O889),Table15[Unique ID],0),0)))</f>
        <v>Non-lead</v>
      </c>
      <c r="X889"/>
    </row>
    <row r="890" spans="2:24" ht="30" x14ac:dyDescent="0.25">
      <c r="B890" s="145" t="s">
        <v>7346</v>
      </c>
      <c r="C890" s="31" t="s">
        <v>14970</v>
      </c>
      <c r="D890" s="31"/>
      <c r="E890" s="43" t="s">
        <v>52</v>
      </c>
      <c r="F890" s="42" t="s">
        <v>34</v>
      </c>
      <c r="G890" s="83" t="s">
        <v>34</v>
      </c>
      <c r="H890" s="168">
        <v>44938</v>
      </c>
      <c r="I890" s="31"/>
      <c r="J890" s="83" t="s">
        <v>188</v>
      </c>
      <c r="K890" s="31" t="s">
        <v>34</v>
      </c>
      <c r="L890" s="31"/>
      <c r="M890" s="168"/>
      <c r="N890" s="147"/>
      <c r="O890" s="43" t="s">
        <v>52</v>
      </c>
      <c r="P890" s="171">
        <v>44938</v>
      </c>
      <c r="Q890" s="31"/>
      <c r="R890" s="83" t="s">
        <v>188</v>
      </c>
      <c r="S890" s="31" t="s">
        <v>34</v>
      </c>
      <c r="T890" s="31"/>
      <c r="U890" s="168"/>
      <c r="V890" s="149"/>
      <c r="W890" s="140" t="str" cm="1">
        <f t="array" ref="W890">IF(SUM(LEN(B890:V890))=0,"",IF(OR(OR(ISBLANK(F890),SUM(LEN(C890),LEN(D890))=0),AND(NOT(E890="Unknown"),ISBLANK(J890)),AND(NOT(O890="Unknown"),ISBLANK(R890))),"Missing Information", INDEX(Table15[Entire Service Line Classification], MATCH(SUMIFS(Table15[Unique ID],Table15[System-Owned Portion],E890,Table15[If Material Anything Other than "Lead" in Column E,Was Material Ever Previously Lead?],G890,Table15[Customer-Owned Portion],O890),Table15[Unique ID],0),0)))</f>
        <v>Non-lead</v>
      </c>
      <c r="X890"/>
    </row>
    <row r="891" spans="2:24" ht="30" x14ac:dyDescent="0.25">
      <c r="B891" s="145" t="s">
        <v>6457</v>
      </c>
      <c r="C891" s="31" t="s">
        <v>14061</v>
      </c>
      <c r="D891" s="31"/>
      <c r="E891" s="43" t="s">
        <v>52</v>
      </c>
      <c r="F891" s="42" t="s">
        <v>34</v>
      </c>
      <c r="G891" s="83" t="s">
        <v>34</v>
      </c>
      <c r="H891" s="168">
        <v>44936</v>
      </c>
      <c r="I891" s="31"/>
      <c r="J891" s="83" t="s">
        <v>188</v>
      </c>
      <c r="K891" s="31" t="s">
        <v>34</v>
      </c>
      <c r="L891" s="31"/>
      <c r="M891" s="168"/>
      <c r="N891" s="147"/>
      <c r="O891" s="43" t="s">
        <v>52</v>
      </c>
      <c r="P891" s="171">
        <v>44936</v>
      </c>
      <c r="Q891" s="31"/>
      <c r="R891" s="83" t="s">
        <v>188</v>
      </c>
      <c r="S891" s="31" t="s">
        <v>34</v>
      </c>
      <c r="T891" s="31"/>
      <c r="U891" s="168"/>
      <c r="V891" s="149"/>
      <c r="W891" s="140" t="str" cm="1">
        <f t="array" ref="W891">IF(SUM(LEN(B891:V891))=0,"",IF(OR(OR(ISBLANK(F891),SUM(LEN(C891),LEN(D891))=0),AND(NOT(E891="Unknown"),ISBLANK(J891)),AND(NOT(O891="Unknown"),ISBLANK(R891))),"Missing Information", INDEX(Table15[Entire Service Line Classification], MATCH(SUMIFS(Table15[Unique ID],Table15[System-Owned Portion],E891,Table15[If Material Anything Other than "Lead" in Column E,Was Material Ever Previously Lead?],G891,Table15[Customer-Owned Portion],O891),Table15[Unique ID],0),0)))</f>
        <v>Non-lead</v>
      </c>
      <c r="X891"/>
    </row>
    <row r="892" spans="2:24" ht="30" x14ac:dyDescent="0.25">
      <c r="B892" s="145" t="s">
        <v>6458</v>
      </c>
      <c r="C892" s="31" t="s">
        <v>14062</v>
      </c>
      <c r="D892" s="31"/>
      <c r="E892" s="43" t="s">
        <v>52</v>
      </c>
      <c r="F892" s="42" t="s">
        <v>34</v>
      </c>
      <c r="G892" s="83" t="s">
        <v>34</v>
      </c>
      <c r="H892" s="168">
        <v>44936</v>
      </c>
      <c r="I892" s="31"/>
      <c r="J892" s="83" t="s">
        <v>188</v>
      </c>
      <c r="K892" s="31" t="s">
        <v>34</v>
      </c>
      <c r="L892" s="31"/>
      <c r="M892" s="168"/>
      <c r="N892" s="147"/>
      <c r="O892" s="43" t="s">
        <v>52</v>
      </c>
      <c r="P892" s="171">
        <v>44936</v>
      </c>
      <c r="Q892" s="31"/>
      <c r="R892" s="83" t="s">
        <v>188</v>
      </c>
      <c r="S892" s="31" t="s">
        <v>34</v>
      </c>
      <c r="T892" s="31"/>
      <c r="U892" s="168"/>
      <c r="V892" s="149"/>
      <c r="W892" s="140" t="str" cm="1">
        <f t="array" ref="W892">IF(SUM(LEN(B892:V892))=0,"",IF(OR(OR(ISBLANK(F892),SUM(LEN(C892),LEN(D892))=0),AND(NOT(E892="Unknown"),ISBLANK(J892)),AND(NOT(O892="Unknown"),ISBLANK(R892))),"Missing Information", INDEX(Table15[Entire Service Line Classification], MATCH(SUMIFS(Table15[Unique ID],Table15[System-Owned Portion],E892,Table15[If Material Anything Other than "Lead" in Column E,Was Material Ever Previously Lead?],G892,Table15[Customer-Owned Portion],O892),Table15[Unique ID],0),0)))</f>
        <v>Non-lead</v>
      </c>
      <c r="X892"/>
    </row>
    <row r="893" spans="2:24" ht="30" x14ac:dyDescent="0.25">
      <c r="B893" s="145" t="s">
        <v>6607</v>
      </c>
      <c r="C893" s="31" t="s">
        <v>14210</v>
      </c>
      <c r="D893" s="31"/>
      <c r="E893" s="43" t="s">
        <v>52</v>
      </c>
      <c r="F893" s="42" t="s">
        <v>34</v>
      </c>
      <c r="G893" s="83" t="s">
        <v>34</v>
      </c>
      <c r="H893" s="168">
        <v>44936</v>
      </c>
      <c r="I893" s="31"/>
      <c r="J893" s="83" t="s">
        <v>188</v>
      </c>
      <c r="K893" s="31" t="s">
        <v>34</v>
      </c>
      <c r="L893" s="31"/>
      <c r="M893" s="168"/>
      <c r="N893" s="147"/>
      <c r="O893" s="43" t="s">
        <v>52</v>
      </c>
      <c r="P893" s="171">
        <v>44936</v>
      </c>
      <c r="Q893" s="31"/>
      <c r="R893" s="83" t="s">
        <v>188</v>
      </c>
      <c r="S893" s="31" t="s">
        <v>34</v>
      </c>
      <c r="T893" s="31"/>
      <c r="U893" s="168"/>
      <c r="V893" s="149"/>
      <c r="W893" s="140" t="str" cm="1">
        <f t="array" ref="W893">IF(SUM(LEN(B893:V893))=0,"",IF(OR(OR(ISBLANK(F893),SUM(LEN(C893),LEN(D893))=0),AND(NOT(E893="Unknown"),ISBLANK(J893)),AND(NOT(O893="Unknown"),ISBLANK(R893))),"Missing Information", INDEX(Table15[Entire Service Line Classification], MATCH(SUMIFS(Table15[Unique ID],Table15[System-Owned Portion],E893,Table15[If Material Anything Other than "Lead" in Column E,Was Material Ever Previously Lead?],G893,Table15[Customer-Owned Portion],O893),Table15[Unique ID],0),0)))</f>
        <v>Non-lead</v>
      </c>
      <c r="X893"/>
    </row>
    <row r="894" spans="2:24" ht="30" x14ac:dyDescent="0.25">
      <c r="B894" s="145" t="s">
        <v>6611</v>
      </c>
      <c r="C894" s="31" t="s">
        <v>14214</v>
      </c>
      <c r="D894" s="31"/>
      <c r="E894" s="43" t="s">
        <v>52</v>
      </c>
      <c r="F894" s="42" t="s">
        <v>34</v>
      </c>
      <c r="G894" s="83" t="s">
        <v>34</v>
      </c>
      <c r="H894" s="168">
        <v>44936</v>
      </c>
      <c r="I894" s="31"/>
      <c r="J894" s="83" t="s">
        <v>188</v>
      </c>
      <c r="K894" s="31" t="s">
        <v>34</v>
      </c>
      <c r="L894" s="31"/>
      <c r="M894" s="168"/>
      <c r="N894" s="147"/>
      <c r="O894" s="43" t="s">
        <v>52</v>
      </c>
      <c r="P894" s="171">
        <v>44936</v>
      </c>
      <c r="Q894" s="31"/>
      <c r="R894" s="83" t="s">
        <v>188</v>
      </c>
      <c r="S894" s="31" t="s">
        <v>34</v>
      </c>
      <c r="T894" s="31"/>
      <c r="U894" s="168"/>
      <c r="V894" s="149"/>
      <c r="W894" s="140" t="str" cm="1">
        <f t="array" ref="W894">IF(SUM(LEN(B894:V894))=0,"",IF(OR(OR(ISBLANK(F894),SUM(LEN(C894),LEN(D894))=0),AND(NOT(E894="Unknown"),ISBLANK(J894)),AND(NOT(O894="Unknown"),ISBLANK(R894))),"Missing Information", INDEX(Table15[Entire Service Line Classification], MATCH(SUMIFS(Table15[Unique ID],Table15[System-Owned Portion],E894,Table15[If Material Anything Other than "Lead" in Column E,Was Material Ever Previously Lead?],G894,Table15[Customer-Owned Portion],O894),Table15[Unique ID],0),0)))</f>
        <v>Non-lead</v>
      </c>
      <c r="X894"/>
    </row>
    <row r="895" spans="2:24" ht="30" x14ac:dyDescent="0.25">
      <c r="B895" s="145" t="s">
        <v>7358</v>
      </c>
      <c r="C895" s="31" t="s">
        <v>14982</v>
      </c>
      <c r="D895" s="31"/>
      <c r="E895" s="43" t="s">
        <v>52</v>
      </c>
      <c r="F895" s="42" t="s">
        <v>34</v>
      </c>
      <c r="G895" s="83" t="s">
        <v>34</v>
      </c>
      <c r="H895" s="168">
        <v>44936</v>
      </c>
      <c r="I895" s="31"/>
      <c r="J895" s="83" t="s">
        <v>188</v>
      </c>
      <c r="K895" s="31" t="s">
        <v>34</v>
      </c>
      <c r="L895" s="31"/>
      <c r="M895" s="168"/>
      <c r="N895" s="147"/>
      <c r="O895" s="43" t="s">
        <v>52</v>
      </c>
      <c r="P895" s="171">
        <v>44936</v>
      </c>
      <c r="Q895" s="31"/>
      <c r="R895" s="83" t="s">
        <v>188</v>
      </c>
      <c r="S895" s="31" t="s">
        <v>34</v>
      </c>
      <c r="T895" s="31"/>
      <c r="U895" s="168"/>
      <c r="V895" s="149"/>
      <c r="W895" s="140" t="str" cm="1">
        <f t="array" ref="W895">IF(SUM(LEN(B895:V895))=0,"",IF(OR(OR(ISBLANK(F895),SUM(LEN(C895),LEN(D895))=0),AND(NOT(E895="Unknown"),ISBLANK(J895)),AND(NOT(O895="Unknown"),ISBLANK(R895))),"Missing Information", INDEX(Table15[Entire Service Line Classification], MATCH(SUMIFS(Table15[Unique ID],Table15[System-Owned Portion],E895,Table15[If Material Anything Other than "Lead" in Column E,Was Material Ever Previously Lead?],G895,Table15[Customer-Owned Portion],O895),Table15[Unique ID],0),0)))</f>
        <v>Non-lead</v>
      </c>
      <c r="X895"/>
    </row>
    <row r="896" spans="2:24" ht="30" x14ac:dyDescent="0.25">
      <c r="B896" s="145" t="s">
        <v>2861</v>
      </c>
      <c r="C896" s="31" t="s">
        <v>10292</v>
      </c>
      <c r="D896" s="31"/>
      <c r="E896" s="43" t="s">
        <v>52</v>
      </c>
      <c r="F896" s="42" t="s">
        <v>34</v>
      </c>
      <c r="G896" s="83" t="s">
        <v>34</v>
      </c>
      <c r="H896" s="168">
        <v>44935</v>
      </c>
      <c r="I896" s="31"/>
      <c r="J896" s="83" t="s">
        <v>188</v>
      </c>
      <c r="K896" s="31" t="s">
        <v>34</v>
      </c>
      <c r="L896" s="31"/>
      <c r="M896" s="168"/>
      <c r="N896" s="147"/>
      <c r="O896" s="43" t="s">
        <v>52</v>
      </c>
      <c r="P896" s="171">
        <v>44935</v>
      </c>
      <c r="Q896" s="31"/>
      <c r="R896" s="83" t="s">
        <v>188</v>
      </c>
      <c r="S896" s="31" t="s">
        <v>34</v>
      </c>
      <c r="T896" s="31"/>
      <c r="U896" s="168"/>
      <c r="V896" s="149"/>
      <c r="W896" s="140" t="str" cm="1">
        <f t="array" ref="W896">IF(SUM(LEN(B896:V896))=0,"",IF(OR(OR(ISBLANK(F896),SUM(LEN(C896),LEN(D896))=0),AND(NOT(E896="Unknown"),ISBLANK(J896)),AND(NOT(O896="Unknown"),ISBLANK(R896))),"Missing Information", INDEX(Table15[Entire Service Line Classification], MATCH(SUMIFS(Table15[Unique ID],Table15[System-Owned Portion],E896,Table15[If Material Anything Other than "Lead" in Column E,Was Material Ever Previously Lead?],G896,Table15[Customer-Owned Portion],O896),Table15[Unique ID],0),0)))</f>
        <v>Non-lead</v>
      </c>
      <c r="X896"/>
    </row>
    <row r="897" spans="2:24" ht="30" x14ac:dyDescent="0.25">
      <c r="B897" s="145" t="s">
        <v>4462</v>
      </c>
      <c r="C897" s="31" t="s">
        <v>12055</v>
      </c>
      <c r="D897" s="31"/>
      <c r="E897" s="43" t="s">
        <v>52</v>
      </c>
      <c r="F897" s="42" t="s">
        <v>34</v>
      </c>
      <c r="G897" s="83" t="s">
        <v>34</v>
      </c>
      <c r="H897" s="168">
        <v>44935</v>
      </c>
      <c r="I897" s="31"/>
      <c r="J897" s="83" t="s">
        <v>188</v>
      </c>
      <c r="K897" s="31" t="s">
        <v>34</v>
      </c>
      <c r="L897" s="31"/>
      <c r="M897" s="168"/>
      <c r="N897" s="147"/>
      <c r="O897" s="43" t="s">
        <v>52</v>
      </c>
      <c r="P897" s="171">
        <v>44935</v>
      </c>
      <c r="Q897" s="31"/>
      <c r="R897" s="83" t="s">
        <v>188</v>
      </c>
      <c r="S897" s="31" t="s">
        <v>34</v>
      </c>
      <c r="T897" s="31"/>
      <c r="U897" s="168"/>
      <c r="V897" s="149"/>
      <c r="W897" s="140" t="str" cm="1">
        <f t="array" ref="W897">IF(SUM(LEN(B897:V897))=0,"",IF(OR(OR(ISBLANK(F897),SUM(LEN(C897),LEN(D897))=0),AND(NOT(E897="Unknown"),ISBLANK(J897)),AND(NOT(O897="Unknown"),ISBLANK(R897))),"Missing Information", INDEX(Table15[Entire Service Line Classification], MATCH(SUMIFS(Table15[Unique ID],Table15[System-Owned Portion],E897,Table15[If Material Anything Other than "Lead" in Column E,Was Material Ever Previously Lead?],G897,Table15[Customer-Owned Portion],O897),Table15[Unique ID],0),0)))</f>
        <v>Non-lead</v>
      </c>
      <c r="X897"/>
    </row>
    <row r="898" spans="2:24" ht="30" x14ac:dyDescent="0.25">
      <c r="B898" s="145" t="s">
        <v>5485</v>
      </c>
      <c r="C898" s="31" t="s">
        <v>13082</v>
      </c>
      <c r="D898" s="31"/>
      <c r="E898" s="43" t="s">
        <v>52</v>
      </c>
      <c r="F898" s="42" t="s">
        <v>34</v>
      </c>
      <c r="G898" s="83" t="s">
        <v>34</v>
      </c>
      <c r="H898" s="168">
        <v>44935</v>
      </c>
      <c r="I898" s="31"/>
      <c r="J898" s="83" t="s">
        <v>188</v>
      </c>
      <c r="K898" s="31" t="s">
        <v>34</v>
      </c>
      <c r="L898" s="31"/>
      <c r="M898" s="168"/>
      <c r="N898" s="147"/>
      <c r="O898" s="43" t="s">
        <v>52</v>
      </c>
      <c r="P898" s="171">
        <v>44935</v>
      </c>
      <c r="Q898" s="31"/>
      <c r="R898" s="83" t="s">
        <v>188</v>
      </c>
      <c r="S898" s="31" t="s">
        <v>34</v>
      </c>
      <c r="T898" s="31"/>
      <c r="U898" s="168"/>
      <c r="V898" s="149"/>
      <c r="W898" s="140" t="str" cm="1">
        <f t="array" ref="W898">IF(SUM(LEN(B898:V898))=0,"",IF(OR(OR(ISBLANK(F898),SUM(LEN(C898),LEN(D898))=0),AND(NOT(E898="Unknown"),ISBLANK(J898)),AND(NOT(O898="Unknown"),ISBLANK(R898))),"Missing Information", INDEX(Table15[Entire Service Line Classification], MATCH(SUMIFS(Table15[Unique ID],Table15[System-Owned Portion],E898,Table15[If Material Anything Other than "Lead" in Column E,Was Material Ever Previously Lead?],G898,Table15[Customer-Owned Portion],O898),Table15[Unique ID],0),0)))</f>
        <v>Non-lead</v>
      </c>
      <c r="X898"/>
    </row>
    <row r="899" spans="2:24" ht="30" x14ac:dyDescent="0.25">
      <c r="B899" s="145" t="s">
        <v>1453</v>
      </c>
      <c r="C899" s="31" t="s">
        <v>8866</v>
      </c>
      <c r="D899" s="31"/>
      <c r="E899" s="43" t="s">
        <v>52</v>
      </c>
      <c r="F899" s="42" t="s">
        <v>34</v>
      </c>
      <c r="G899" s="83" t="s">
        <v>34</v>
      </c>
      <c r="H899" s="168">
        <v>44932</v>
      </c>
      <c r="I899" s="31"/>
      <c r="J899" s="83" t="s">
        <v>188</v>
      </c>
      <c r="K899" s="31" t="s">
        <v>34</v>
      </c>
      <c r="L899" s="31"/>
      <c r="M899" s="168"/>
      <c r="N899" s="147"/>
      <c r="O899" s="43" t="s">
        <v>52</v>
      </c>
      <c r="P899" s="171">
        <v>44932</v>
      </c>
      <c r="Q899" s="31"/>
      <c r="R899" s="83" t="s">
        <v>188</v>
      </c>
      <c r="S899" s="31" t="s">
        <v>34</v>
      </c>
      <c r="T899" s="31"/>
      <c r="U899" s="168"/>
      <c r="V899" s="149"/>
      <c r="W899" s="140" t="str" cm="1">
        <f t="array" ref="W899">IF(SUM(LEN(B899:V899))=0,"",IF(OR(OR(ISBLANK(F899),SUM(LEN(C899),LEN(D899))=0),AND(NOT(E899="Unknown"),ISBLANK(J899)),AND(NOT(O899="Unknown"),ISBLANK(R899))),"Missing Information", INDEX(Table15[Entire Service Line Classification], MATCH(SUMIFS(Table15[Unique ID],Table15[System-Owned Portion],E899,Table15[If Material Anything Other than "Lead" in Column E,Was Material Ever Previously Lead?],G899,Table15[Customer-Owned Portion],O899),Table15[Unique ID],0),0)))</f>
        <v>Non-lead</v>
      </c>
      <c r="X899"/>
    </row>
    <row r="900" spans="2:24" ht="30" x14ac:dyDescent="0.25">
      <c r="B900" s="145" t="s">
        <v>2567</v>
      </c>
      <c r="C900" s="31" t="s">
        <v>9999</v>
      </c>
      <c r="D900" s="31"/>
      <c r="E900" s="43" t="s">
        <v>52</v>
      </c>
      <c r="F900" s="42" t="s">
        <v>34</v>
      </c>
      <c r="G900" s="83" t="s">
        <v>34</v>
      </c>
      <c r="H900" s="168">
        <v>44932</v>
      </c>
      <c r="I900" s="31"/>
      <c r="J900" s="83" t="s">
        <v>188</v>
      </c>
      <c r="K900" s="31" t="s">
        <v>34</v>
      </c>
      <c r="L900" s="31"/>
      <c r="M900" s="168"/>
      <c r="N900" s="147"/>
      <c r="O900" s="43" t="s">
        <v>52</v>
      </c>
      <c r="P900" s="171">
        <v>44932</v>
      </c>
      <c r="Q900" s="31"/>
      <c r="R900" s="83" t="s">
        <v>188</v>
      </c>
      <c r="S900" s="31" t="s">
        <v>34</v>
      </c>
      <c r="T900" s="31"/>
      <c r="U900" s="168"/>
      <c r="V900" s="149"/>
      <c r="W900" s="140" t="str" cm="1">
        <f t="array" ref="W900">IF(SUM(LEN(B900:V900))=0,"",IF(OR(OR(ISBLANK(F900),SUM(LEN(C900),LEN(D900))=0),AND(NOT(E900="Unknown"),ISBLANK(J900)),AND(NOT(O900="Unknown"),ISBLANK(R900))),"Missing Information", INDEX(Table15[Entire Service Line Classification], MATCH(SUMIFS(Table15[Unique ID],Table15[System-Owned Portion],E900,Table15[If Material Anything Other than "Lead" in Column E,Was Material Ever Previously Lead?],G900,Table15[Customer-Owned Portion],O900),Table15[Unique ID],0),0)))</f>
        <v>Non-lead</v>
      </c>
      <c r="X900"/>
    </row>
    <row r="901" spans="2:24" ht="30" x14ac:dyDescent="0.25">
      <c r="B901" s="145" t="s">
        <v>5076</v>
      </c>
      <c r="C901" s="31" t="s">
        <v>12673</v>
      </c>
      <c r="D901" s="31"/>
      <c r="E901" s="43" t="s">
        <v>52</v>
      </c>
      <c r="F901" s="42" t="s">
        <v>34</v>
      </c>
      <c r="G901" s="83" t="s">
        <v>34</v>
      </c>
      <c r="H901" s="168">
        <v>44932</v>
      </c>
      <c r="I901" s="31"/>
      <c r="J901" s="83" t="s">
        <v>188</v>
      </c>
      <c r="K901" s="31" t="s">
        <v>34</v>
      </c>
      <c r="L901" s="31"/>
      <c r="M901" s="168"/>
      <c r="N901" s="147"/>
      <c r="O901" s="43" t="s">
        <v>52</v>
      </c>
      <c r="P901" s="171">
        <v>44932</v>
      </c>
      <c r="Q901" s="31"/>
      <c r="R901" s="83" t="s">
        <v>188</v>
      </c>
      <c r="S901" s="31" t="s">
        <v>34</v>
      </c>
      <c r="T901" s="31"/>
      <c r="U901" s="168"/>
      <c r="V901" s="149"/>
      <c r="W901" s="140" t="str" cm="1">
        <f t="array" ref="W901">IF(SUM(LEN(B901:V901))=0,"",IF(OR(OR(ISBLANK(F901),SUM(LEN(C901),LEN(D901))=0),AND(NOT(E901="Unknown"),ISBLANK(J901)),AND(NOT(O901="Unknown"),ISBLANK(R901))),"Missing Information", INDEX(Table15[Entire Service Line Classification], MATCH(SUMIFS(Table15[Unique ID],Table15[System-Owned Portion],E901,Table15[If Material Anything Other than "Lead" in Column E,Was Material Ever Previously Lead?],G901,Table15[Customer-Owned Portion],O901),Table15[Unique ID],0),0)))</f>
        <v>Non-lead</v>
      </c>
      <c r="X901"/>
    </row>
    <row r="902" spans="2:24" ht="30" x14ac:dyDescent="0.25">
      <c r="B902" s="145" t="s">
        <v>5077</v>
      </c>
      <c r="C902" s="31" t="s">
        <v>12674</v>
      </c>
      <c r="D902" s="31"/>
      <c r="E902" s="43" t="s">
        <v>52</v>
      </c>
      <c r="F902" s="42" t="s">
        <v>34</v>
      </c>
      <c r="G902" s="83" t="s">
        <v>34</v>
      </c>
      <c r="H902" s="168">
        <v>44932</v>
      </c>
      <c r="I902" s="31"/>
      <c r="J902" s="83" t="s">
        <v>188</v>
      </c>
      <c r="K902" s="31" t="s">
        <v>34</v>
      </c>
      <c r="L902" s="31"/>
      <c r="M902" s="168"/>
      <c r="N902" s="147"/>
      <c r="O902" s="43" t="s">
        <v>52</v>
      </c>
      <c r="P902" s="171">
        <v>44932</v>
      </c>
      <c r="Q902" s="31"/>
      <c r="R902" s="83" t="s">
        <v>188</v>
      </c>
      <c r="S902" s="31" t="s">
        <v>34</v>
      </c>
      <c r="T902" s="31"/>
      <c r="U902" s="168"/>
      <c r="V902" s="149"/>
      <c r="W902" s="140" t="str" cm="1">
        <f t="array" ref="W902">IF(SUM(LEN(B902:V902))=0,"",IF(OR(OR(ISBLANK(F902),SUM(LEN(C902),LEN(D902))=0),AND(NOT(E902="Unknown"),ISBLANK(J902)),AND(NOT(O902="Unknown"),ISBLANK(R902))),"Missing Information", INDEX(Table15[Entire Service Line Classification], MATCH(SUMIFS(Table15[Unique ID],Table15[System-Owned Portion],E902,Table15[If Material Anything Other than "Lead" in Column E,Was Material Ever Previously Lead?],G902,Table15[Customer-Owned Portion],O902),Table15[Unique ID],0),0)))</f>
        <v>Non-lead</v>
      </c>
      <c r="X902"/>
    </row>
    <row r="903" spans="2:24" ht="30" x14ac:dyDescent="0.25">
      <c r="B903" s="145" t="s">
        <v>6448</v>
      </c>
      <c r="C903" s="31" t="s">
        <v>14052</v>
      </c>
      <c r="D903" s="31"/>
      <c r="E903" s="43" t="s">
        <v>52</v>
      </c>
      <c r="F903" s="42" t="s">
        <v>34</v>
      </c>
      <c r="G903" s="83" t="s">
        <v>34</v>
      </c>
      <c r="H903" s="168">
        <v>44932</v>
      </c>
      <c r="I903" s="31"/>
      <c r="J903" s="83" t="s">
        <v>188</v>
      </c>
      <c r="K903" s="31" t="s">
        <v>34</v>
      </c>
      <c r="L903" s="31"/>
      <c r="M903" s="168"/>
      <c r="N903" s="147"/>
      <c r="O903" s="43" t="s">
        <v>52</v>
      </c>
      <c r="P903" s="171">
        <v>44932</v>
      </c>
      <c r="Q903" s="31"/>
      <c r="R903" s="83" t="s">
        <v>188</v>
      </c>
      <c r="S903" s="31" t="s">
        <v>34</v>
      </c>
      <c r="T903" s="31"/>
      <c r="U903" s="168"/>
      <c r="V903" s="149"/>
      <c r="W903" s="140" t="str" cm="1">
        <f t="array" ref="W903">IF(SUM(LEN(B903:V903))=0,"",IF(OR(OR(ISBLANK(F903),SUM(LEN(C903),LEN(D903))=0),AND(NOT(E903="Unknown"),ISBLANK(J903)),AND(NOT(O903="Unknown"),ISBLANK(R903))),"Missing Information", INDEX(Table15[Entire Service Line Classification], MATCH(SUMIFS(Table15[Unique ID],Table15[System-Owned Portion],E903,Table15[If Material Anything Other than "Lead" in Column E,Was Material Ever Previously Lead?],G903,Table15[Customer-Owned Portion],O903),Table15[Unique ID],0),0)))</f>
        <v>Non-lead</v>
      </c>
      <c r="X903"/>
    </row>
    <row r="904" spans="2:24" ht="30" x14ac:dyDescent="0.25">
      <c r="B904" s="145" t="s">
        <v>6971</v>
      </c>
      <c r="C904" s="31" t="s">
        <v>14595</v>
      </c>
      <c r="D904" s="31"/>
      <c r="E904" s="43" t="s">
        <v>52</v>
      </c>
      <c r="F904" s="42" t="s">
        <v>34</v>
      </c>
      <c r="G904" s="83" t="s">
        <v>34</v>
      </c>
      <c r="H904" s="168">
        <v>44932</v>
      </c>
      <c r="I904" s="31"/>
      <c r="J904" s="83" t="s">
        <v>188</v>
      </c>
      <c r="K904" s="31" t="s">
        <v>34</v>
      </c>
      <c r="L904" s="31"/>
      <c r="M904" s="168"/>
      <c r="N904" s="147"/>
      <c r="O904" s="43" t="s">
        <v>52</v>
      </c>
      <c r="P904" s="171">
        <v>44932</v>
      </c>
      <c r="Q904" s="31"/>
      <c r="R904" s="83" t="s">
        <v>188</v>
      </c>
      <c r="S904" s="31" t="s">
        <v>34</v>
      </c>
      <c r="T904" s="31"/>
      <c r="U904" s="168"/>
      <c r="V904" s="149"/>
      <c r="W904" s="140" t="str" cm="1">
        <f t="array" ref="W904">IF(SUM(LEN(B904:V904))=0,"",IF(OR(OR(ISBLANK(F904),SUM(LEN(C904),LEN(D904))=0),AND(NOT(E904="Unknown"),ISBLANK(J904)),AND(NOT(O904="Unknown"),ISBLANK(R904))),"Missing Information", INDEX(Table15[Entire Service Line Classification], MATCH(SUMIFS(Table15[Unique ID],Table15[System-Owned Portion],E904,Table15[If Material Anything Other than "Lead" in Column E,Was Material Ever Previously Lead?],G904,Table15[Customer-Owned Portion],O904),Table15[Unique ID],0),0)))</f>
        <v>Non-lead</v>
      </c>
      <c r="X904"/>
    </row>
    <row r="905" spans="2:24" ht="30" x14ac:dyDescent="0.25">
      <c r="B905" s="145" t="s">
        <v>1136</v>
      </c>
      <c r="C905" s="31" t="s">
        <v>8549</v>
      </c>
      <c r="D905" s="31"/>
      <c r="E905" s="43" t="s">
        <v>52</v>
      </c>
      <c r="F905" s="42" t="s">
        <v>34</v>
      </c>
      <c r="G905" s="83" t="s">
        <v>34</v>
      </c>
      <c r="H905" s="168">
        <v>44931</v>
      </c>
      <c r="I905" s="31"/>
      <c r="J905" s="83" t="s">
        <v>188</v>
      </c>
      <c r="K905" s="31" t="s">
        <v>34</v>
      </c>
      <c r="L905" s="31"/>
      <c r="M905" s="168"/>
      <c r="N905" s="147"/>
      <c r="O905" s="43" t="s">
        <v>52</v>
      </c>
      <c r="P905" s="171">
        <v>44931</v>
      </c>
      <c r="Q905" s="31"/>
      <c r="R905" s="83" t="s">
        <v>188</v>
      </c>
      <c r="S905" s="31" t="s">
        <v>34</v>
      </c>
      <c r="T905" s="31"/>
      <c r="U905" s="168"/>
      <c r="V905" s="149"/>
      <c r="W905" s="140" t="str" cm="1">
        <f t="array" ref="W905">IF(SUM(LEN(B905:V905))=0,"",IF(OR(OR(ISBLANK(F905),SUM(LEN(C905),LEN(D905))=0),AND(NOT(E905="Unknown"),ISBLANK(J905)),AND(NOT(O905="Unknown"),ISBLANK(R905))),"Missing Information", INDEX(Table15[Entire Service Line Classification], MATCH(SUMIFS(Table15[Unique ID],Table15[System-Owned Portion],E905,Table15[If Material Anything Other than "Lead" in Column E,Was Material Ever Previously Lead?],G905,Table15[Customer-Owned Portion],O905),Table15[Unique ID],0),0)))</f>
        <v>Non-lead</v>
      </c>
      <c r="X905"/>
    </row>
    <row r="906" spans="2:24" ht="30" x14ac:dyDescent="0.25">
      <c r="B906" s="145" t="s">
        <v>1447</v>
      </c>
      <c r="C906" s="31" t="s">
        <v>8860</v>
      </c>
      <c r="D906" s="31"/>
      <c r="E906" s="43" t="s">
        <v>52</v>
      </c>
      <c r="F906" s="42" t="s">
        <v>34</v>
      </c>
      <c r="G906" s="83" t="s">
        <v>34</v>
      </c>
      <c r="H906" s="168">
        <v>44931</v>
      </c>
      <c r="I906" s="31"/>
      <c r="J906" s="83" t="s">
        <v>188</v>
      </c>
      <c r="K906" s="31" t="s">
        <v>34</v>
      </c>
      <c r="L906" s="31"/>
      <c r="M906" s="168"/>
      <c r="N906" s="147"/>
      <c r="O906" s="43" t="s">
        <v>52</v>
      </c>
      <c r="P906" s="171">
        <v>44931</v>
      </c>
      <c r="Q906" s="31"/>
      <c r="R906" s="83" t="s">
        <v>188</v>
      </c>
      <c r="S906" s="31" t="s">
        <v>34</v>
      </c>
      <c r="T906" s="31"/>
      <c r="U906" s="168"/>
      <c r="V906" s="149"/>
      <c r="W906" s="140" t="str" cm="1">
        <f t="array" ref="W906">IF(SUM(LEN(B906:V906))=0,"",IF(OR(OR(ISBLANK(F906),SUM(LEN(C906),LEN(D906))=0),AND(NOT(E906="Unknown"),ISBLANK(J906)),AND(NOT(O906="Unknown"),ISBLANK(R906))),"Missing Information", INDEX(Table15[Entire Service Line Classification], MATCH(SUMIFS(Table15[Unique ID],Table15[System-Owned Portion],E906,Table15[If Material Anything Other than "Lead" in Column E,Was Material Ever Previously Lead?],G906,Table15[Customer-Owned Portion],O906),Table15[Unique ID],0),0)))</f>
        <v>Non-lead</v>
      </c>
      <c r="X906"/>
    </row>
    <row r="907" spans="2:24" ht="30" x14ac:dyDescent="0.25">
      <c r="B907" s="145" t="s">
        <v>2566</v>
      </c>
      <c r="C907" s="31" t="s">
        <v>9998</v>
      </c>
      <c r="D907" s="31"/>
      <c r="E907" s="43" t="s">
        <v>52</v>
      </c>
      <c r="F907" s="42" t="s">
        <v>34</v>
      </c>
      <c r="G907" s="83" t="s">
        <v>34</v>
      </c>
      <c r="H907" s="168">
        <v>44931</v>
      </c>
      <c r="I907" s="31"/>
      <c r="J907" s="83" t="s">
        <v>188</v>
      </c>
      <c r="K907" s="31" t="s">
        <v>34</v>
      </c>
      <c r="L907" s="31"/>
      <c r="M907" s="168"/>
      <c r="N907" s="147"/>
      <c r="O907" s="43" t="s">
        <v>52</v>
      </c>
      <c r="P907" s="171">
        <v>44931</v>
      </c>
      <c r="Q907" s="31"/>
      <c r="R907" s="83" t="s">
        <v>188</v>
      </c>
      <c r="S907" s="31" t="s">
        <v>34</v>
      </c>
      <c r="T907" s="31"/>
      <c r="U907" s="168"/>
      <c r="V907" s="149"/>
      <c r="W907" s="140" t="str" cm="1">
        <f t="array" ref="W907">IF(SUM(LEN(B907:V907))=0,"",IF(OR(OR(ISBLANK(F907),SUM(LEN(C907),LEN(D907))=0),AND(NOT(E907="Unknown"),ISBLANK(J907)),AND(NOT(O907="Unknown"),ISBLANK(R907))),"Missing Information", INDEX(Table15[Entire Service Line Classification], MATCH(SUMIFS(Table15[Unique ID],Table15[System-Owned Portion],E907,Table15[If Material Anything Other than "Lead" in Column E,Was Material Ever Previously Lead?],G907,Table15[Customer-Owned Portion],O907),Table15[Unique ID],0),0)))</f>
        <v>Non-lead</v>
      </c>
      <c r="X907"/>
    </row>
    <row r="908" spans="2:24" ht="30" x14ac:dyDescent="0.25">
      <c r="B908" s="145" t="s">
        <v>5085</v>
      </c>
      <c r="C908" s="31" t="s">
        <v>12682</v>
      </c>
      <c r="D908" s="31"/>
      <c r="E908" s="43" t="s">
        <v>52</v>
      </c>
      <c r="F908" s="42" t="s">
        <v>34</v>
      </c>
      <c r="G908" s="83" t="s">
        <v>34</v>
      </c>
      <c r="H908" s="168">
        <v>44931</v>
      </c>
      <c r="I908" s="31"/>
      <c r="J908" s="83" t="s">
        <v>188</v>
      </c>
      <c r="K908" s="31" t="s">
        <v>34</v>
      </c>
      <c r="L908" s="31"/>
      <c r="M908" s="168"/>
      <c r="N908" s="147"/>
      <c r="O908" s="43" t="s">
        <v>52</v>
      </c>
      <c r="P908" s="171">
        <v>44931</v>
      </c>
      <c r="Q908" s="31"/>
      <c r="R908" s="83" t="s">
        <v>188</v>
      </c>
      <c r="S908" s="31" t="s">
        <v>34</v>
      </c>
      <c r="T908" s="31"/>
      <c r="U908" s="168"/>
      <c r="V908" s="149"/>
      <c r="W908" s="140" t="str" cm="1">
        <f t="array" ref="W908">IF(SUM(LEN(B908:V908))=0,"",IF(OR(OR(ISBLANK(F908),SUM(LEN(C908),LEN(D908))=0),AND(NOT(E908="Unknown"),ISBLANK(J908)),AND(NOT(O908="Unknown"),ISBLANK(R908))),"Missing Information", INDEX(Table15[Entire Service Line Classification], MATCH(SUMIFS(Table15[Unique ID],Table15[System-Owned Portion],E908,Table15[If Material Anything Other than "Lead" in Column E,Was Material Ever Previously Lead?],G908,Table15[Customer-Owned Portion],O908),Table15[Unique ID],0),0)))</f>
        <v>Non-lead</v>
      </c>
      <c r="X908"/>
    </row>
    <row r="909" spans="2:24" ht="30" x14ac:dyDescent="0.25">
      <c r="B909" s="145" t="s">
        <v>5487</v>
      </c>
      <c r="C909" s="31" t="s">
        <v>13084</v>
      </c>
      <c r="D909" s="31"/>
      <c r="E909" s="43" t="s">
        <v>52</v>
      </c>
      <c r="F909" s="42" t="s">
        <v>34</v>
      </c>
      <c r="G909" s="83" t="s">
        <v>34</v>
      </c>
      <c r="H909" s="168">
        <v>44931</v>
      </c>
      <c r="I909" s="31"/>
      <c r="J909" s="83" t="s">
        <v>188</v>
      </c>
      <c r="K909" s="31" t="s">
        <v>34</v>
      </c>
      <c r="L909" s="31"/>
      <c r="M909" s="168"/>
      <c r="N909" s="147"/>
      <c r="O909" s="43" t="s">
        <v>52</v>
      </c>
      <c r="P909" s="171">
        <v>44931</v>
      </c>
      <c r="Q909" s="31"/>
      <c r="R909" s="83" t="s">
        <v>188</v>
      </c>
      <c r="S909" s="31" t="s">
        <v>34</v>
      </c>
      <c r="T909" s="31"/>
      <c r="U909" s="168"/>
      <c r="V909" s="149"/>
      <c r="W909" s="140" t="str" cm="1">
        <f t="array" ref="W909">IF(SUM(LEN(B909:V909))=0,"",IF(OR(OR(ISBLANK(F909),SUM(LEN(C909),LEN(D909))=0),AND(NOT(E909="Unknown"),ISBLANK(J909)),AND(NOT(O909="Unknown"),ISBLANK(R909))),"Missing Information", INDEX(Table15[Entire Service Line Classification], MATCH(SUMIFS(Table15[Unique ID],Table15[System-Owned Portion],E909,Table15[If Material Anything Other than "Lead" in Column E,Was Material Ever Previously Lead?],G909,Table15[Customer-Owned Portion],O909),Table15[Unique ID],0),0)))</f>
        <v>Non-lead</v>
      </c>
      <c r="X909"/>
    </row>
    <row r="910" spans="2:24" ht="30" x14ac:dyDescent="0.25">
      <c r="B910" s="145" t="s">
        <v>6214</v>
      </c>
      <c r="C910" s="31" t="s">
        <v>13816</v>
      </c>
      <c r="D910" s="31"/>
      <c r="E910" s="43" t="s">
        <v>52</v>
      </c>
      <c r="F910" s="42" t="s">
        <v>34</v>
      </c>
      <c r="G910" s="83" t="s">
        <v>34</v>
      </c>
      <c r="H910" s="168">
        <v>44931</v>
      </c>
      <c r="I910" s="31"/>
      <c r="J910" s="83" t="s">
        <v>188</v>
      </c>
      <c r="K910" s="31" t="s">
        <v>34</v>
      </c>
      <c r="L910" s="31"/>
      <c r="M910" s="168"/>
      <c r="N910" s="147"/>
      <c r="O910" s="43" t="s">
        <v>52</v>
      </c>
      <c r="P910" s="171">
        <v>44931</v>
      </c>
      <c r="Q910" s="31"/>
      <c r="R910" s="83" t="s">
        <v>188</v>
      </c>
      <c r="S910" s="31" t="s">
        <v>34</v>
      </c>
      <c r="T910" s="31"/>
      <c r="U910" s="168"/>
      <c r="V910" s="149"/>
      <c r="W910" s="140" t="str" cm="1">
        <f t="array" ref="W910">IF(SUM(LEN(B910:V910))=0,"",IF(OR(OR(ISBLANK(F910),SUM(LEN(C910),LEN(D910))=0),AND(NOT(E910="Unknown"),ISBLANK(J910)),AND(NOT(O910="Unknown"),ISBLANK(R910))),"Missing Information", INDEX(Table15[Entire Service Line Classification], MATCH(SUMIFS(Table15[Unique ID],Table15[System-Owned Portion],E910,Table15[If Material Anything Other than "Lead" in Column E,Was Material Ever Previously Lead?],G910,Table15[Customer-Owned Portion],O910),Table15[Unique ID],0),0)))</f>
        <v>Non-lead</v>
      </c>
      <c r="X910"/>
    </row>
    <row r="911" spans="2:24" ht="30" x14ac:dyDescent="0.25">
      <c r="B911" s="145" t="s">
        <v>2568</v>
      </c>
      <c r="C911" s="31" t="s">
        <v>10000</v>
      </c>
      <c r="D911" s="31"/>
      <c r="E911" s="43" t="s">
        <v>52</v>
      </c>
      <c r="F911" s="42" t="s">
        <v>34</v>
      </c>
      <c r="G911" s="83" t="s">
        <v>34</v>
      </c>
      <c r="H911" s="168">
        <v>44925</v>
      </c>
      <c r="I911" s="31"/>
      <c r="J911" s="83" t="s">
        <v>188</v>
      </c>
      <c r="K911" s="31" t="s">
        <v>34</v>
      </c>
      <c r="L911" s="31"/>
      <c r="M911" s="168"/>
      <c r="N911" s="147"/>
      <c r="O911" s="43" t="s">
        <v>52</v>
      </c>
      <c r="P911" s="171">
        <v>44925</v>
      </c>
      <c r="Q911" s="31"/>
      <c r="R911" s="83" t="s">
        <v>188</v>
      </c>
      <c r="S911" s="31" t="s">
        <v>34</v>
      </c>
      <c r="T911" s="31"/>
      <c r="U911" s="168"/>
      <c r="V911" s="149"/>
      <c r="W911" s="140" t="str" cm="1">
        <f t="array" ref="W911">IF(SUM(LEN(B911:V911))=0,"",IF(OR(OR(ISBLANK(F911),SUM(LEN(C911),LEN(D911))=0),AND(NOT(E911="Unknown"),ISBLANK(J911)),AND(NOT(O911="Unknown"),ISBLANK(R911))),"Missing Information", INDEX(Table15[Entire Service Line Classification], MATCH(SUMIFS(Table15[Unique ID],Table15[System-Owned Portion],E911,Table15[If Material Anything Other than "Lead" in Column E,Was Material Ever Previously Lead?],G911,Table15[Customer-Owned Portion],O911),Table15[Unique ID],0),0)))</f>
        <v>Non-lead</v>
      </c>
      <c r="X911"/>
    </row>
    <row r="912" spans="2:24" ht="30" x14ac:dyDescent="0.25">
      <c r="B912" s="145" t="s">
        <v>2569</v>
      </c>
      <c r="C912" s="31" t="s">
        <v>10001</v>
      </c>
      <c r="D912" s="31"/>
      <c r="E912" s="43" t="s">
        <v>52</v>
      </c>
      <c r="F912" s="42" t="s">
        <v>34</v>
      </c>
      <c r="G912" s="83" t="s">
        <v>34</v>
      </c>
      <c r="H912" s="168">
        <v>44925</v>
      </c>
      <c r="I912" s="31"/>
      <c r="J912" s="83" t="s">
        <v>188</v>
      </c>
      <c r="K912" s="31" t="s">
        <v>34</v>
      </c>
      <c r="L912" s="31"/>
      <c r="M912" s="168"/>
      <c r="N912" s="147"/>
      <c r="O912" s="43" t="s">
        <v>52</v>
      </c>
      <c r="P912" s="171">
        <v>44925</v>
      </c>
      <c r="Q912" s="31"/>
      <c r="R912" s="83" t="s">
        <v>188</v>
      </c>
      <c r="S912" s="31" t="s">
        <v>34</v>
      </c>
      <c r="T912" s="31"/>
      <c r="U912" s="168"/>
      <c r="V912" s="149"/>
      <c r="W912" s="140" t="str" cm="1">
        <f t="array" ref="W912">IF(SUM(LEN(B912:V912))=0,"",IF(OR(OR(ISBLANK(F912),SUM(LEN(C912),LEN(D912))=0),AND(NOT(E912="Unknown"),ISBLANK(J912)),AND(NOT(O912="Unknown"),ISBLANK(R912))),"Missing Information", INDEX(Table15[Entire Service Line Classification], MATCH(SUMIFS(Table15[Unique ID],Table15[System-Owned Portion],E912,Table15[If Material Anything Other than "Lead" in Column E,Was Material Ever Previously Lead?],G912,Table15[Customer-Owned Portion],O912),Table15[Unique ID],0),0)))</f>
        <v>Non-lead</v>
      </c>
      <c r="X912"/>
    </row>
    <row r="913" spans="2:24" ht="30" x14ac:dyDescent="0.25">
      <c r="B913" s="145" t="s">
        <v>1826</v>
      </c>
      <c r="C913" s="31" t="s">
        <v>9250</v>
      </c>
      <c r="D913" s="31"/>
      <c r="E913" s="43" t="s">
        <v>52</v>
      </c>
      <c r="F913" s="42" t="s">
        <v>34</v>
      </c>
      <c r="G913" s="83" t="s">
        <v>34</v>
      </c>
      <c r="H913" s="168">
        <v>44924</v>
      </c>
      <c r="I913" s="31"/>
      <c r="J913" s="83" t="s">
        <v>188</v>
      </c>
      <c r="K913" s="31" t="s">
        <v>34</v>
      </c>
      <c r="L913" s="31"/>
      <c r="M913" s="168"/>
      <c r="N913" s="147"/>
      <c r="O913" s="43" t="s">
        <v>52</v>
      </c>
      <c r="P913" s="171">
        <v>44924</v>
      </c>
      <c r="Q913" s="31"/>
      <c r="R913" s="83" t="s">
        <v>188</v>
      </c>
      <c r="S913" s="31" t="s">
        <v>34</v>
      </c>
      <c r="T913" s="31"/>
      <c r="U913" s="168"/>
      <c r="V913" s="149"/>
      <c r="W913" s="140" t="str" cm="1">
        <f t="array" ref="W913">IF(SUM(LEN(B913:V913))=0,"",IF(OR(OR(ISBLANK(F913),SUM(LEN(C913),LEN(D913))=0),AND(NOT(E913="Unknown"),ISBLANK(J913)),AND(NOT(O913="Unknown"),ISBLANK(R913))),"Missing Information", INDEX(Table15[Entire Service Line Classification], MATCH(SUMIFS(Table15[Unique ID],Table15[System-Owned Portion],E913,Table15[If Material Anything Other than "Lead" in Column E,Was Material Ever Previously Lead?],G913,Table15[Customer-Owned Portion],O913),Table15[Unique ID],0),0)))</f>
        <v>Non-lead</v>
      </c>
      <c r="X913"/>
    </row>
    <row r="914" spans="2:24" ht="30" x14ac:dyDescent="0.25">
      <c r="B914" s="145" t="s">
        <v>2025</v>
      </c>
      <c r="C914" s="31" t="s">
        <v>9457</v>
      </c>
      <c r="D914" s="31"/>
      <c r="E914" s="43" t="s">
        <v>52</v>
      </c>
      <c r="F914" s="42" t="s">
        <v>34</v>
      </c>
      <c r="G914" s="83" t="s">
        <v>34</v>
      </c>
      <c r="H914" s="168">
        <v>44924</v>
      </c>
      <c r="I914" s="31"/>
      <c r="J914" s="83" t="s">
        <v>188</v>
      </c>
      <c r="K914" s="31" t="s">
        <v>34</v>
      </c>
      <c r="L914" s="31"/>
      <c r="M914" s="168"/>
      <c r="N914" s="147"/>
      <c r="O914" s="43" t="s">
        <v>52</v>
      </c>
      <c r="P914" s="171">
        <v>44924</v>
      </c>
      <c r="Q914" s="31"/>
      <c r="R914" s="83" t="s">
        <v>188</v>
      </c>
      <c r="S914" s="31" t="s">
        <v>34</v>
      </c>
      <c r="T914" s="31"/>
      <c r="U914" s="168"/>
      <c r="V914" s="149"/>
      <c r="W914" s="140" t="str" cm="1">
        <f t="array" ref="W914">IF(SUM(LEN(B914:V914))=0,"",IF(OR(OR(ISBLANK(F914),SUM(LEN(C914),LEN(D914))=0),AND(NOT(E914="Unknown"),ISBLANK(J914)),AND(NOT(O914="Unknown"),ISBLANK(R914))),"Missing Information", INDEX(Table15[Entire Service Line Classification], MATCH(SUMIFS(Table15[Unique ID],Table15[System-Owned Portion],E914,Table15[If Material Anything Other than "Lead" in Column E,Was Material Ever Previously Lead?],G914,Table15[Customer-Owned Portion],O914),Table15[Unique ID],0),0)))</f>
        <v>Non-lead</v>
      </c>
      <c r="X914"/>
    </row>
    <row r="915" spans="2:24" ht="30" x14ac:dyDescent="0.25">
      <c r="B915" s="145" t="s">
        <v>4123</v>
      </c>
      <c r="C915" s="31" t="s">
        <v>11704</v>
      </c>
      <c r="D915" s="31"/>
      <c r="E915" s="43" t="s">
        <v>52</v>
      </c>
      <c r="F915" s="42" t="s">
        <v>34</v>
      </c>
      <c r="G915" s="83" t="s">
        <v>34</v>
      </c>
      <c r="H915" s="168">
        <v>44924</v>
      </c>
      <c r="I915" s="31"/>
      <c r="J915" s="83" t="s">
        <v>188</v>
      </c>
      <c r="K915" s="31" t="s">
        <v>34</v>
      </c>
      <c r="L915" s="31"/>
      <c r="M915" s="168"/>
      <c r="N915" s="147"/>
      <c r="O915" s="43" t="s">
        <v>52</v>
      </c>
      <c r="P915" s="171">
        <v>44924</v>
      </c>
      <c r="Q915" s="31"/>
      <c r="R915" s="83" t="s">
        <v>188</v>
      </c>
      <c r="S915" s="31" t="s">
        <v>34</v>
      </c>
      <c r="T915" s="31"/>
      <c r="U915" s="168"/>
      <c r="V915" s="149"/>
      <c r="W915" s="140" t="str" cm="1">
        <f t="array" ref="W915">IF(SUM(LEN(B915:V915))=0,"",IF(OR(OR(ISBLANK(F915),SUM(LEN(C915),LEN(D915))=0),AND(NOT(E915="Unknown"),ISBLANK(J915)),AND(NOT(O915="Unknown"),ISBLANK(R915))),"Missing Information", INDEX(Table15[Entire Service Line Classification], MATCH(SUMIFS(Table15[Unique ID],Table15[System-Owned Portion],E915,Table15[If Material Anything Other than "Lead" in Column E,Was Material Ever Previously Lead?],G915,Table15[Customer-Owned Portion],O915),Table15[Unique ID],0),0)))</f>
        <v>Non-lead</v>
      </c>
      <c r="X915"/>
    </row>
    <row r="916" spans="2:24" ht="30" x14ac:dyDescent="0.25">
      <c r="B916" s="145" t="s">
        <v>4122</v>
      </c>
      <c r="C916" s="31" t="s">
        <v>11703</v>
      </c>
      <c r="D916" s="31"/>
      <c r="E916" s="43" t="s">
        <v>52</v>
      </c>
      <c r="F916" s="42" t="s">
        <v>34</v>
      </c>
      <c r="G916" s="83" t="s">
        <v>34</v>
      </c>
      <c r="H916" s="168">
        <v>44919</v>
      </c>
      <c r="I916" s="31"/>
      <c r="J916" s="83" t="s">
        <v>188</v>
      </c>
      <c r="K916" s="31" t="s">
        <v>34</v>
      </c>
      <c r="L916" s="31"/>
      <c r="M916" s="168"/>
      <c r="N916" s="147"/>
      <c r="O916" s="43" t="s">
        <v>52</v>
      </c>
      <c r="P916" s="171">
        <v>44919</v>
      </c>
      <c r="Q916" s="31"/>
      <c r="R916" s="83" t="s">
        <v>188</v>
      </c>
      <c r="S916" s="31" t="s">
        <v>34</v>
      </c>
      <c r="T916" s="31"/>
      <c r="U916" s="168"/>
      <c r="V916" s="149"/>
      <c r="W916" s="140" t="str" cm="1">
        <f t="array" ref="W916">IF(SUM(LEN(B916:V916))=0,"",IF(OR(OR(ISBLANK(F916),SUM(LEN(C916),LEN(D916))=0),AND(NOT(E916="Unknown"),ISBLANK(J916)),AND(NOT(O916="Unknown"),ISBLANK(R916))),"Missing Information", INDEX(Table15[Entire Service Line Classification], MATCH(SUMIFS(Table15[Unique ID],Table15[System-Owned Portion],E916,Table15[If Material Anything Other than "Lead" in Column E,Was Material Ever Previously Lead?],G916,Table15[Customer-Owned Portion],O916),Table15[Unique ID],0),0)))</f>
        <v>Non-lead</v>
      </c>
      <c r="X916"/>
    </row>
    <row r="917" spans="2:24" ht="30" x14ac:dyDescent="0.25">
      <c r="B917" s="145" t="s">
        <v>4125</v>
      </c>
      <c r="C917" s="31" t="s">
        <v>11706</v>
      </c>
      <c r="D917" s="31"/>
      <c r="E917" s="43" t="s">
        <v>52</v>
      </c>
      <c r="F917" s="42" t="s">
        <v>34</v>
      </c>
      <c r="G917" s="83" t="s">
        <v>34</v>
      </c>
      <c r="H917" s="168">
        <v>44919</v>
      </c>
      <c r="I917" s="31"/>
      <c r="J917" s="83" t="s">
        <v>188</v>
      </c>
      <c r="K917" s="31" t="s">
        <v>34</v>
      </c>
      <c r="L917" s="31"/>
      <c r="M917" s="168"/>
      <c r="N917" s="147"/>
      <c r="O917" s="43" t="s">
        <v>52</v>
      </c>
      <c r="P917" s="171">
        <v>44919</v>
      </c>
      <c r="Q917" s="31"/>
      <c r="R917" s="83" t="s">
        <v>188</v>
      </c>
      <c r="S917" s="31" t="s">
        <v>34</v>
      </c>
      <c r="T917" s="31"/>
      <c r="U917" s="168"/>
      <c r="V917" s="149"/>
      <c r="W917" s="140" t="str" cm="1">
        <f t="array" ref="W917">IF(SUM(LEN(B917:V917))=0,"",IF(OR(OR(ISBLANK(F917),SUM(LEN(C917),LEN(D917))=0),AND(NOT(E917="Unknown"),ISBLANK(J917)),AND(NOT(O917="Unknown"),ISBLANK(R917))),"Missing Information", INDEX(Table15[Entire Service Line Classification], MATCH(SUMIFS(Table15[Unique ID],Table15[System-Owned Portion],E917,Table15[If Material Anything Other than "Lead" in Column E,Was Material Ever Previously Lead?],G917,Table15[Customer-Owned Portion],O917),Table15[Unique ID],0),0)))</f>
        <v>Non-lead</v>
      </c>
      <c r="X917"/>
    </row>
    <row r="918" spans="2:24" ht="30" x14ac:dyDescent="0.25">
      <c r="B918" s="145" t="s">
        <v>4126</v>
      </c>
      <c r="C918" s="31" t="s">
        <v>11707</v>
      </c>
      <c r="D918" s="31"/>
      <c r="E918" s="43" t="s">
        <v>52</v>
      </c>
      <c r="F918" s="42" t="s">
        <v>34</v>
      </c>
      <c r="G918" s="83" t="s">
        <v>34</v>
      </c>
      <c r="H918" s="168">
        <v>44919</v>
      </c>
      <c r="I918" s="31"/>
      <c r="J918" s="83" t="s">
        <v>188</v>
      </c>
      <c r="K918" s="31" t="s">
        <v>34</v>
      </c>
      <c r="L918" s="31"/>
      <c r="M918" s="168"/>
      <c r="N918" s="147"/>
      <c r="O918" s="43" t="s">
        <v>52</v>
      </c>
      <c r="P918" s="171">
        <v>44919</v>
      </c>
      <c r="Q918" s="31"/>
      <c r="R918" s="83" t="s">
        <v>188</v>
      </c>
      <c r="S918" s="31" t="s">
        <v>34</v>
      </c>
      <c r="T918" s="31"/>
      <c r="U918" s="168"/>
      <c r="V918" s="149"/>
      <c r="W918" s="140" t="str" cm="1">
        <f t="array" ref="W918">IF(SUM(LEN(B918:V918))=0,"",IF(OR(OR(ISBLANK(F918),SUM(LEN(C918),LEN(D918))=0),AND(NOT(E918="Unknown"),ISBLANK(J918)),AND(NOT(O918="Unknown"),ISBLANK(R918))),"Missing Information", INDEX(Table15[Entire Service Line Classification], MATCH(SUMIFS(Table15[Unique ID],Table15[System-Owned Portion],E918,Table15[If Material Anything Other than "Lead" in Column E,Was Material Ever Previously Lead?],G918,Table15[Customer-Owned Portion],O918),Table15[Unique ID],0),0)))</f>
        <v>Non-lead</v>
      </c>
      <c r="X918"/>
    </row>
    <row r="919" spans="2:24" ht="30" x14ac:dyDescent="0.25">
      <c r="B919" s="145" t="s">
        <v>1867</v>
      </c>
      <c r="C919" s="31" t="s">
        <v>9291</v>
      </c>
      <c r="D919" s="31"/>
      <c r="E919" s="43" t="s">
        <v>52</v>
      </c>
      <c r="F919" s="42" t="s">
        <v>34</v>
      </c>
      <c r="G919" s="83" t="s">
        <v>34</v>
      </c>
      <c r="H919" s="168">
        <v>44916</v>
      </c>
      <c r="I919" s="31"/>
      <c r="J919" s="83" t="s">
        <v>188</v>
      </c>
      <c r="K919" s="31" t="s">
        <v>34</v>
      </c>
      <c r="L919" s="31"/>
      <c r="M919" s="168"/>
      <c r="N919" s="147"/>
      <c r="O919" s="43" t="s">
        <v>52</v>
      </c>
      <c r="P919" s="171">
        <v>44916</v>
      </c>
      <c r="Q919" s="31"/>
      <c r="R919" s="83" t="s">
        <v>188</v>
      </c>
      <c r="S919" s="31" t="s">
        <v>34</v>
      </c>
      <c r="T919" s="31"/>
      <c r="U919" s="168"/>
      <c r="V919" s="149"/>
      <c r="W919" s="140" t="str" cm="1">
        <f t="array" ref="W919">IF(SUM(LEN(B919:V919))=0,"",IF(OR(OR(ISBLANK(F919),SUM(LEN(C919),LEN(D919))=0),AND(NOT(E919="Unknown"),ISBLANK(J919)),AND(NOT(O919="Unknown"),ISBLANK(R919))),"Missing Information", INDEX(Table15[Entire Service Line Classification], MATCH(SUMIFS(Table15[Unique ID],Table15[System-Owned Portion],E919,Table15[If Material Anything Other than "Lead" in Column E,Was Material Ever Previously Lead?],G919,Table15[Customer-Owned Portion],O919),Table15[Unique ID],0),0)))</f>
        <v>Non-lead</v>
      </c>
      <c r="X919"/>
    </row>
    <row r="920" spans="2:24" ht="30" x14ac:dyDescent="0.25">
      <c r="B920" s="145" t="s">
        <v>1868</v>
      </c>
      <c r="C920" s="31" t="s">
        <v>9292</v>
      </c>
      <c r="D920" s="31"/>
      <c r="E920" s="43" t="s">
        <v>52</v>
      </c>
      <c r="F920" s="42" t="s">
        <v>34</v>
      </c>
      <c r="G920" s="83" t="s">
        <v>34</v>
      </c>
      <c r="H920" s="168">
        <v>44916</v>
      </c>
      <c r="I920" s="31"/>
      <c r="J920" s="83" t="s">
        <v>188</v>
      </c>
      <c r="K920" s="31" t="s">
        <v>34</v>
      </c>
      <c r="L920" s="31"/>
      <c r="M920" s="168"/>
      <c r="N920" s="147"/>
      <c r="O920" s="43" t="s">
        <v>52</v>
      </c>
      <c r="P920" s="171">
        <v>44916</v>
      </c>
      <c r="Q920" s="31"/>
      <c r="R920" s="83" t="s">
        <v>188</v>
      </c>
      <c r="S920" s="31" t="s">
        <v>34</v>
      </c>
      <c r="T920" s="31"/>
      <c r="U920" s="168"/>
      <c r="V920" s="149"/>
      <c r="W920" s="140" t="str" cm="1">
        <f t="array" ref="W920">IF(SUM(LEN(B920:V920))=0,"",IF(OR(OR(ISBLANK(F920),SUM(LEN(C920),LEN(D920))=0),AND(NOT(E920="Unknown"),ISBLANK(J920)),AND(NOT(O920="Unknown"),ISBLANK(R920))),"Missing Information", INDEX(Table15[Entire Service Line Classification], MATCH(SUMIFS(Table15[Unique ID],Table15[System-Owned Portion],E920,Table15[If Material Anything Other than "Lead" in Column E,Was Material Ever Previously Lead?],G920,Table15[Customer-Owned Portion],O920),Table15[Unique ID],0),0)))</f>
        <v>Non-lead</v>
      </c>
      <c r="X920"/>
    </row>
    <row r="921" spans="2:24" ht="30" x14ac:dyDescent="0.25">
      <c r="B921" s="145" t="s">
        <v>1869</v>
      </c>
      <c r="C921" s="31" t="s">
        <v>9293</v>
      </c>
      <c r="D921" s="31"/>
      <c r="E921" s="43" t="s">
        <v>52</v>
      </c>
      <c r="F921" s="42" t="s">
        <v>34</v>
      </c>
      <c r="G921" s="83" t="s">
        <v>34</v>
      </c>
      <c r="H921" s="168">
        <v>44916</v>
      </c>
      <c r="I921" s="31"/>
      <c r="J921" s="83" t="s">
        <v>188</v>
      </c>
      <c r="K921" s="31" t="s">
        <v>34</v>
      </c>
      <c r="L921" s="31"/>
      <c r="M921" s="168"/>
      <c r="N921" s="147"/>
      <c r="O921" s="43" t="s">
        <v>52</v>
      </c>
      <c r="P921" s="171">
        <v>44916</v>
      </c>
      <c r="Q921" s="31"/>
      <c r="R921" s="83" t="s">
        <v>188</v>
      </c>
      <c r="S921" s="31" t="s">
        <v>34</v>
      </c>
      <c r="T921" s="31"/>
      <c r="U921" s="168"/>
      <c r="V921" s="149"/>
      <c r="W921" s="140" t="str" cm="1">
        <f t="array" ref="W921">IF(SUM(LEN(B921:V921))=0,"",IF(OR(OR(ISBLANK(F921),SUM(LEN(C921),LEN(D921))=0),AND(NOT(E921="Unknown"),ISBLANK(J921)),AND(NOT(O921="Unknown"),ISBLANK(R921))),"Missing Information", INDEX(Table15[Entire Service Line Classification], MATCH(SUMIFS(Table15[Unique ID],Table15[System-Owned Portion],E921,Table15[If Material Anything Other than "Lead" in Column E,Was Material Ever Previously Lead?],G921,Table15[Customer-Owned Portion],O921),Table15[Unique ID],0),0)))</f>
        <v>Non-lead</v>
      </c>
      <c r="X921"/>
    </row>
    <row r="922" spans="2:24" ht="30" x14ac:dyDescent="0.25">
      <c r="B922" s="145" t="s">
        <v>1870</v>
      </c>
      <c r="C922" s="31" t="s">
        <v>9294</v>
      </c>
      <c r="D922" s="31"/>
      <c r="E922" s="43" t="s">
        <v>52</v>
      </c>
      <c r="F922" s="42" t="s">
        <v>34</v>
      </c>
      <c r="G922" s="83" t="s">
        <v>34</v>
      </c>
      <c r="H922" s="168">
        <v>44916</v>
      </c>
      <c r="I922" s="31"/>
      <c r="J922" s="83" t="s">
        <v>188</v>
      </c>
      <c r="K922" s="31" t="s">
        <v>34</v>
      </c>
      <c r="L922" s="31"/>
      <c r="M922" s="168"/>
      <c r="N922" s="147"/>
      <c r="O922" s="43" t="s">
        <v>52</v>
      </c>
      <c r="P922" s="171">
        <v>44916</v>
      </c>
      <c r="Q922" s="31"/>
      <c r="R922" s="83" t="s">
        <v>188</v>
      </c>
      <c r="S922" s="31" t="s">
        <v>34</v>
      </c>
      <c r="T922" s="31"/>
      <c r="U922" s="168"/>
      <c r="V922" s="149"/>
      <c r="W922" s="140" t="str" cm="1">
        <f t="array" ref="W922">IF(SUM(LEN(B922:V922))=0,"",IF(OR(OR(ISBLANK(F922),SUM(LEN(C922),LEN(D922))=0),AND(NOT(E922="Unknown"),ISBLANK(J922)),AND(NOT(O922="Unknown"),ISBLANK(R922))),"Missing Information", INDEX(Table15[Entire Service Line Classification], MATCH(SUMIFS(Table15[Unique ID],Table15[System-Owned Portion],E922,Table15[If Material Anything Other than "Lead" in Column E,Was Material Ever Previously Lead?],G922,Table15[Customer-Owned Portion],O922),Table15[Unique ID],0),0)))</f>
        <v>Non-lead</v>
      </c>
      <c r="X922"/>
    </row>
    <row r="923" spans="2:24" ht="30" x14ac:dyDescent="0.25">
      <c r="B923" s="145" t="s">
        <v>1871</v>
      </c>
      <c r="C923" s="31" t="s">
        <v>9295</v>
      </c>
      <c r="D923" s="31"/>
      <c r="E923" s="43" t="s">
        <v>52</v>
      </c>
      <c r="F923" s="42" t="s">
        <v>34</v>
      </c>
      <c r="G923" s="83" t="s">
        <v>34</v>
      </c>
      <c r="H923" s="168">
        <v>44916</v>
      </c>
      <c r="I923" s="31"/>
      <c r="J923" s="83" t="s">
        <v>188</v>
      </c>
      <c r="K923" s="31" t="s">
        <v>34</v>
      </c>
      <c r="L923" s="31"/>
      <c r="M923" s="168"/>
      <c r="N923" s="147"/>
      <c r="O923" s="43" t="s">
        <v>52</v>
      </c>
      <c r="P923" s="171">
        <v>44916</v>
      </c>
      <c r="Q923" s="31"/>
      <c r="R923" s="83" t="s">
        <v>188</v>
      </c>
      <c r="S923" s="31" t="s">
        <v>34</v>
      </c>
      <c r="T923" s="31"/>
      <c r="U923" s="168"/>
      <c r="V923" s="149"/>
      <c r="W923" s="140" t="str" cm="1">
        <f t="array" ref="W923">IF(SUM(LEN(B923:V923))=0,"",IF(OR(OR(ISBLANK(F923),SUM(LEN(C923),LEN(D923))=0),AND(NOT(E923="Unknown"),ISBLANK(J923)),AND(NOT(O923="Unknown"),ISBLANK(R923))),"Missing Information", INDEX(Table15[Entire Service Line Classification], MATCH(SUMIFS(Table15[Unique ID],Table15[System-Owned Portion],E923,Table15[If Material Anything Other than "Lead" in Column E,Was Material Ever Previously Lead?],G923,Table15[Customer-Owned Portion],O923),Table15[Unique ID],0),0)))</f>
        <v>Non-lead</v>
      </c>
      <c r="X923"/>
    </row>
    <row r="924" spans="2:24" ht="30" x14ac:dyDescent="0.25">
      <c r="B924" s="145" t="s">
        <v>4121</v>
      </c>
      <c r="C924" s="31" t="s">
        <v>11702</v>
      </c>
      <c r="D924" s="31"/>
      <c r="E924" s="43" t="s">
        <v>52</v>
      </c>
      <c r="F924" s="42" t="s">
        <v>34</v>
      </c>
      <c r="G924" s="83" t="s">
        <v>34</v>
      </c>
      <c r="H924" s="168">
        <v>44916</v>
      </c>
      <c r="I924" s="31"/>
      <c r="J924" s="83" t="s">
        <v>188</v>
      </c>
      <c r="K924" s="31" t="s">
        <v>34</v>
      </c>
      <c r="L924" s="31"/>
      <c r="M924" s="168"/>
      <c r="N924" s="147"/>
      <c r="O924" s="43" t="s">
        <v>52</v>
      </c>
      <c r="P924" s="171">
        <v>44916</v>
      </c>
      <c r="Q924" s="31"/>
      <c r="R924" s="83" t="s">
        <v>188</v>
      </c>
      <c r="S924" s="31" t="s">
        <v>34</v>
      </c>
      <c r="T924" s="31"/>
      <c r="U924" s="168"/>
      <c r="V924" s="149"/>
      <c r="W924" s="140" t="str" cm="1">
        <f t="array" ref="W924">IF(SUM(LEN(B924:V924))=0,"",IF(OR(OR(ISBLANK(F924),SUM(LEN(C924),LEN(D924))=0),AND(NOT(E924="Unknown"),ISBLANK(J924)),AND(NOT(O924="Unknown"),ISBLANK(R924))),"Missing Information", INDEX(Table15[Entire Service Line Classification], MATCH(SUMIFS(Table15[Unique ID],Table15[System-Owned Portion],E924,Table15[If Material Anything Other than "Lead" in Column E,Was Material Ever Previously Lead?],G924,Table15[Customer-Owned Portion],O924),Table15[Unique ID],0),0)))</f>
        <v>Non-lead</v>
      </c>
      <c r="X924"/>
    </row>
    <row r="925" spans="2:24" ht="30" x14ac:dyDescent="0.25">
      <c r="B925" s="145" t="s">
        <v>4124</v>
      </c>
      <c r="C925" s="31" t="s">
        <v>11705</v>
      </c>
      <c r="D925" s="31"/>
      <c r="E925" s="43" t="s">
        <v>52</v>
      </c>
      <c r="F925" s="42" t="s">
        <v>34</v>
      </c>
      <c r="G925" s="83" t="s">
        <v>34</v>
      </c>
      <c r="H925" s="168">
        <v>44916</v>
      </c>
      <c r="I925" s="31"/>
      <c r="J925" s="83" t="s">
        <v>188</v>
      </c>
      <c r="K925" s="31" t="s">
        <v>34</v>
      </c>
      <c r="L925" s="31"/>
      <c r="M925" s="168"/>
      <c r="N925" s="147"/>
      <c r="O925" s="43" t="s">
        <v>52</v>
      </c>
      <c r="P925" s="171">
        <v>44916</v>
      </c>
      <c r="Q925" s="31"/>
      <c r="R925" s="83" t="s">
        <v>188</v>
      </c>
      <c r="S925" s="31" t="s">
        <v>34</v>
      </c>
      <c r="T925" s="31"/>
      <c r="U925" s="168"/>
      <c r="V925" s="149"/>
      <c r="W925" s="140" t="str" cm="1">
        <f t="array" ref="W925">IF(SUM(LEN(B925:V925))=0,"",IF(OR(OR(ISBLANK(F925),SUM(LEN(C925),LEN(D925))=0),AND(NOT(E925="Unknown"),ISBLANK(J925)),AND(NOT(O925="Unknown"),ISBLANK(R925))),"Missing Information", INDEX(Table15[Entire Service Line Classification], MATCH(SUMIFS(Table15[Unique ID],Table15[System-Owned Portion],E925,Table15[If Material Anything Other than "Lead" in Column E,Was Material Ever Previously Lead?],G925,Table15[Customer-Owned Portion],O925),Table15[Unique ID],0),0)))</f>
        <v>Non-lead</v>
      </c>
      <c r="X925"/>
    </row>
    <row r="926" spans="2:24" ht="30" x14ac:dyDescent="0.25">
      <c r="B926" s="145" t="s">
        <v>4159</v>
      </c>
      <c r="C926" s="31" t="s">
        <v>11740</v>
      </c>
      <c r="D926" s="31"/>
      <c r="E926" s="43" t="s">
        <v>52</v>
      </c>
      <c r="F926" s="42" t="s">
        <v>34</v>
      </c>
      <c r="G926" s="83" t="s">
        <v>34</v>
      </c>
      <c r="H926" s="168">
        <v>44916</v>
      </c>
      <c r="I926" s="31"/>
      <c r="J926" s="83" t="s">
        <v>188</v>
      </c>
      <c r="K926" s="31" t="s">
        <v>34</v>
      </c>
      <c r="L926" s="31"/>
      <c r="M926" s="168"/>
      <c r="N926" s="147"/>
      <c r="O926" s="43" t="s">
        <v>52</v>
      </c>
      <c r="P926" s="171">
        <v>44916</v>
      </c>
      <c r="Q926" s="31"/>
      <c r="R926" s="83" t="s">
        <v>188</v>
      </c>
      <c r="S926" s="31" t="s">
        <v>34</v>
      </c>
      <c r="T926" s="31"/>
      <c r="U926" s="168"/>
      <c r="V926" s="149"/>
      <c r="W926" s="140" t="str" cm="1">
        <f t="array" ref="W926">IF(SUM(LEN(B926:V926))=0,"",IF(OR(OR(ISBLANK(F926),SUM(LEN(C926),LEN(D926))=0),AND(NOT(E926="Unknown"),ISBLANK(J926)),AND(NOT(O926="Unknown"),ISBLANK(R926))),"Missing Information", INDEX(Table15[Entire Service Line Classification], MATCH(SUMIFS(Table15[Unique ID],Table15[System-Owned Portion],E926,Table15[If Material Anything Other than "Lead" in Column E,Was Material Ever Previously Lead?],G926,Table15[Customer-Owned Portion],O926),Table15[Unique ID],0),0)))</f>
        <v>Non-lead</v>
      </c>
      <c r="X926"/>
    </row>
    <row r="927" spans="2:24" ht="30" x14ac:dyDescent="0.25">
      <c r="B927" s="145" t="s">
        <v>4160</v>
      </c>
      <c r="C927" s="31" t="s">
        <v>11741</v>
      </c>
      <c r="D927" s="31"/>
      <c r="E927" s="43" t="s">
        <v>52</v>
      </c>
      <c r="F927" s="42" t="s">
        <v>34</v>
      </c>
      <c r="G927" s="83" t="s">
        <v>34</v>
      </c>
      <c r="H927" s="168">
        <v>44916</v>
      </c>
      <c r="I927" s="31"/>
      <c r="J927" s="83" t="s">
        <v>188</v>
      </c>
      <c r="K927" s="31" t="s">
        <v>34</v>
      </c>
      <c r="L927" s="31"/>
      <c r="M927" s="168"/>
      <c r="N927" s="147"/>
      <c r="O927" s="43" t="s">
        <v>52</v>
      </c>
      <c r="P927" s="171">
        <v>44916</v>
      </c>
      <c r="Q927" s="31"/>
      <c r="R927" s="83" t="s">
        <v>188</v>
      </c>
      <c r="S927" s="31" t="s">
        <v>34</v>
      </c>
      <c r="T927" s="31"/>
      <c r="U927" s="168"/>
      <c r="V927" s="149"/>
      <c r="W927" s="140" t="str" cm="1">
        <f t="array" ref="W927">IF(SUM(LEN(B927:V927))=0,"",IF(OR(OR(ISBLANK(F927),SUM(LEN(C927),LEN(D927))=0),AND(NOT(E927="Unknown"),ISBLANK(J927)),AND(NOT(O927="Unknown"),ISBLANK(R927))),"Missing Information", INDEX(Table15[Entire Service Line Classification], MATCH(SUMIFS(Table15[Unique ID],Table15[System-Owned Portion],E927,Table15[If Material Anything Other than "Lead" in Column E,Was Material Ever Previously Lead?],G927,Table15[Customer-Owned Portion],O927),Table15[Unique ID],0),0)))</f>
        <v>Non-lead</v>
      </c>
      <c r="X927"/>
    </row>
    <row r="928" spans="2:24" ht="30" x14ac:dyDescent="0.25">
      <c r="B928" s="145" t="s">
        <v>4161</v>
      </c>
      <c r="C928" s="31" t="s">
        <v>11742</v>
      </c>
      <c r="D928" s="31"/>
      <c r="E928" s="43" t="s">
        <v>52</v>
      </c>
      <c r="F928" s="42" t="s">
        <v>34</v>
      </c>
      <c r="G928" s="83" t="s">
        <v>34</v>
      </c>
      <c r="H928" s="168">
        <v>44916</v>
      </c>
      <c r="I928" s="31"/>
      <c r="J928" s="83" t="s">
        <v>188</v>
      </c>
      <c r="K928" s="31" t="s">
        <v>34</v>
      </c>
      <c r="L928" s="31"/>
      <c r="M928" s="168"/>
      <c r="N928" s="147"/>
      <c r="O928" s="43" t="s">
        <v>52</v>
      </c>
      <c r="P928" s="171">
        <v>44916</v>
      </c>
      <c r="Q928" s="31"/>
      <c r="R928" s="83" t="s">
        <v>188</v>
      </c>
      <c r="S928" s="31" t="s">
        <v>34</v>
      </c>
      <c r="T928" s="31"/>
      <c r="U928" s="168"/>
      <c r="V928" s="149"/>
      <c r="W928" s="140" t="str" cm="1">
        <f t="array" ref="W928">IF(SUM(LEN(B928:V928))=0,"",IF(OR(OR(ISBLANK(F928),SUM(LEN(C928),LEN(D928))=0),AND(NOT(E928="Unknown"),ISBLANK(J928)),AND(NOT(O928="Unknown"),ISBLANK(R928))),"Missing Information", INDEX(Table15[Entire Service Line Classification], MATCH(SUMIFS(Table15[Unique ID],Table15[System-Owned Portion],E928,Table15[If Material Anything Other than "Lead" in Column E,Was Material Ever Previously Lead?],G928,Table15[Customer-Owned Portion],O928),Table15[Unique ID],0),0)))</f>
        <v>Non-lead</v>
      </c>
      <c r="X928"/>
    </row>
    <row r="929" spans="2:24" ht="30" x14ac:dyDescent="0.25">
      <c r="B929" s="145" t="s">
        <v>4164</v>
      </c>
      <c r="C929" s="31" t="s">
        <v>11745</v>
      </c>
      <c r="D929" s="31"/>
      <c r="E929" s="43" t="s">
        <v>52</v>
      </c>
      <c r="F929" s="42" t="s">
        <v>34</v>
      </c>
      <c r="G929" s="83" t="s">
        <v>34</v>
      </c>
      <c r="H929" s="168">
        <v>44916</v>
      </c>
      <c r="I929" s="31"/>
      <c r="J929" s="83" t="s">
        <v>188</v>
      </c>
      <c r="K929" s="31" t="s">
        <v>34</v>
      </c>
      <c r="L929" s="31"/>
      <c r="M929" s="168"/>
      <c r="N929" s="147"/>
      <c r="O929" s="43" t="s">
        <v>52</v>
      </c>
      <c r="P929" s="171">
        <v>44916</v>
      </c>
      <c r="Q929" s="31"/>
      <c r="R929" s="83" t="s">
        <v>188</v>
      </c>
      <c r="S929" s="31" t="s">
        <v>34</v>
      </c>
      <c r="T929" s="31"/>
      <c r="U929" s="168"/>
      <c r="V929" s="149"/>
      <c r="W929" s="140" t="str" cm="1">
        <f t="array" ref="W929">IF(SUM(LEN(B929:V929))=0,"",IF(OR(OR(ISBLANK(F929),SUM(LEN(C929),LEN(D929))=0),AND(NOT(E929="Unknown"),ISBLANK(J929)),AND(NOT(O929="Unknown"),ISBLANK(R929))),"Missing Information", INDEX(Table15[Entire Service Line Classification], MATCH(SUMIFS(Table15[Unique ID],Table15[System-Owned Portion],E929,Table15[If Material Anything Other than "Lead" in Column E,Was Material Ever Previously Lead?],G929,Table15[Customer-Owned Portion],O929),Table15[Unique ID],0),0)))</f>
        <v>Non-lead</v>
      </c>
      <c r="X929"/>
    </row>
    <row r="930" spans="2:24" ht="30" x14ac:dyDescent="0.25">
      <c r="B930" s="145" t="s">
        <v>1866</v>
      </c>
      <c r="C930" s="31" t="s">
        <v>9290</v>
      </c>
      <c r="D930" s="31"/>
      <c r="E930" s="43" t="s">
        <v>52</v>
      </c>
      <c r="F930" s="42" t="s">
        <v>34</v>
      </c>
      <c r="G930" s="83" t="s">
        <v>34</v>
      </c>
      <c r="H930" s="168">
        <v>44915</v>
      </c>
      <c r="I930" s="31"/>
      <c r="J930" s="83" t="s">
        <v>188</v>
      </c>
      <c r="K930" s="31" t="s">
        <v>34</v>
      </c>
      <c r="L930" s="31"/>
      <c r="M930" s="168"/>
      <c r="N930" s="147"/>
      <c r="O930" s="43" t="s">
        <v>52</v>
      </c>
      <c r="P930" s="171">
        <v>44915</v>
      </c>
      <c r="Q930" s="31"/>
      <c r="R930" s="83" t="s">
        <v>188</v>
      </c>
      <c r="S930" s="31" t="s">
        <v>34</v>
      </c>
      <c r="T930" s="31"/>
      <c r="U930" s="168"/>
      <c r="V930" s="149"/>
      <c r="W930" s="140" t="str" cm="1">
        <f t="array" ref="W930">IF(SUM(LEN(B930:V930))=0,"",IF(OR(OR(ISBLANK(F930),SUM(LEN(C930),LEN(D930))=0),AND(NOT(E930="Unknown"),ISBLANK(J930)),AND(NOT(O930="Unknown"),ISBLANK(R930))),"Missing Information", INDEX(Table15[Entire Service Line Classification], MATCH(SUMIFS(Table15[Unique ID],Table15[System-Owned Portion],E930,Table15[If Material Anything Other than "Lead" in Column E,Was Material Ever Previously Lead?],G930,Table15[Customer-Owned Portion],O930),Table15[Unique ID],0),0)))</f>
        <v>Non-lead</v>
      </c>
      <c r="X930"/>
    </row>
    <row r="931" spans="2:24" ht="30" x14ac:dyDescent="0.25">
      <c r="B931" s="145" t="s">
        <v>1872</v>
      </c>
      <c r="C931" s="31" t="s">
        <v>9296</v>
      </c>
      <c r="D931" s="31"/>
      <c r="E931" s="43" t="s">
        <v>52</v>
      </c>
      <c r="F931" s="42" t="s">
        <v>34</v>
      </c>
      <c r="G931" s="83" t="s">
        <v>34</v>
      </c>
      <c r="H931" s="168">
        <v>44915</v>
      </c>
      <c r="I931" s="31"/>
      <c r="J931" s="83" t="s">
        <v>188</v>
      </c>
      <c r="K931" s="31" t="s">
        <v>34</v>
      </c>
      <c r="L931" s="31"/>
      <c r="M931" s="168"/>
      <c r="N931" s="147"/>
      <c r="O931" s="43" t="s">
        <v>52</v>
      </c>
      <c r="P931" s="171">
        <v>44915</v>
      </c>
      <c r="Q931" s="31"/>
      <c r="R931" s="83" t="s">
        <v>188</v>
      </c>
      <c r="S931" s="31" t="s">
        <v>34</v>
      </c>
      <c r="T931" s="31"/>
      <c r="U931" s="168"/>
      <c r="V931" s="149"/>
      <c r="W931" s="140" t="str" cm="1">
        <f t="array" ref="W931">IF(SUM(LEN(B931:V931))=0,"",IF(OR(OR(ISBLANK(F931),SUM(LEN(C931),LEN(D931))=0),AND(NOT(E931="Unknown"),ISBLANK(J931)),AND(NOT(O931="Unknown"),ISBLANK(R931))),"Missing Information", INDEX(Table15[Entire Service Line Classification], MATCH(SUMIFS(Table15[Unique ID],Table15[System-Owned Portion],E931,Table15[If Material Anything Other than "Lead" in Column E,Was Material Ever Previously Lead?],G931,Table15[Customer-Owned Portion],O931),Table15[Unique ID],0),0)))</f>
        <v>Non-lead</v>
      </c>
      <c r="X931"/>
    </row>
    <row r="932" spans="2:24" ht="30" x14ac:dyDescent="0.25">
      <c r="B932" s="145" t="s">
        <v>1874</v>
      </c>
      <c r="C932" s="31" t="s">
        <v>9298</v>
      </c>
      <c r="D932" s="31"/>
      <c r="E932" s="43" t="s">
        <v>52</v>
      </c>
      <c r="F932" s="42" t="s">
        <v>34</v>
      </c>
      <c r="G932" s="83" t="s">
        <v>34</v>
      </c>
      <c r="H932" s="168">
        <v>44915</v>
      </c>
      <c r="I932" s="31"/>
      <c r="J932" s="83" t="s">
        <v>188</v>
      </c>
      <c r="K932" s="31" t="s">
        <v>34</v>
      </c>
      <c r="L932" s="31"/>
      <c r="M932" s="168"/>
      <c r="N932" s="147"/>
      <c r="O932" s="43" t="s">
        <v>52</v>
      </c>
      <c r="P932" s="171">
        <v>44915</v>
      </c>
      <c r="Q932" s="31"/>
      <c r="R932" s="83" t="s">
        <v>188</v>
      </c>
      <c r="S932" s="31" t="s">
        <v>34</v>
      </c>
      <c r="T932" s="31"/>
      <c r="U932" s="168"/>
      <c r="V932" s="149"/>
      <c r="W932" s="140" t="str" cm="1">
        <f t="array" ref="W932">IF(SUM(LEN(B932:V932))=0,"",IF(OR(OR(ISBLANK(F932),SUM(LEN(C932),LEN(D932))=0),AND(NOT(E932="Unknown"),ISBLANK(J932)),AND(NOT(O932="Unknown"),ISBLANK(R932))),"Missing Information", INDEX(Table15[Entire Service Line Classification], MATCH(SUMIFS(Table15[Unique ID],Table15[System-Owned Portion],E932,Table15[If Material Anything Other than "Lead" in Column E,Was Material Ever Previously Lead?],G932,Table15[Customer-Owned Portion],O932),Table15[Unique ID],0),0)))</f>
        <v>Non-lead</v>
      </c>
      <c r="X932"/>
    </row>
    <row r="933" spans="2:24" ht="30" x14ac:dyDescent="0.25">
      <c r="B933" s="145" t="s">
        <v>1876</v>
      </c>
      <c r="C933" s="31" t="s">
        <v>9300</v>
      </c>
      <c r="D933" s="31"/>
      <c r="E933" s="43" t="s">
        <v>52</v>
      </c>
      <c r="F933" s="42" t="s">
        <v>34</v>
      </c>
      <c r="G933" s="83" t="s">
        <v>34</v>
      </c>
      <c r="H933" s="168">
        <v>44915</v>
      </c>
      <c r="I933" s="31"/>
      <c r="J933" s="83" t="s">
        <v>188</v>
      </c>
      <c r="K933" s="31" t="s">
        <v>34</v>
      </c>
      <c r="L933" s="31"/>
      <c r="M933" s="168"/>
      <c r="N933" s="147"/>
      <c r="O933" s="43" t="s">
        <v>52</v>
      </c>
      <c r="P933" s="171">
        <v>44915</v>
      </c>
      <c r="Q933" s="31"/>
      <c r="R933" s="83" t="s">
        <v>188</v>
      </c>
      <c r="S933" s="31" t="s">
        <v>34</v>
      </c>
      <c r="T933" s="31"/>
      <c r="U933" s="168"/>
      <c r="V933" s="149"/>
      <c r="W933" s="140" t="str" cm="1">
        <f t="array" ref="W933">IF(SUM(LEN(B933:V933))=0,"",IF(OR(OR(ISBLANK(F933),SUM(LEN(C933),LEN(D933))=0),AND(NOT(E933="Unknown"),ISBLANK(J933)),AND(NOT(O933="Unknown"),ISBLANK(R933))),"Missing Information", INDEX(Table15[Entire Service Line Classification], MATCH(SUMIFS(Table15[Unique ID],Table15[System-Owned Portion],E933,Table15[If Material Anything Other than "Lead" in Column E,Was Material Ever Previously Lead?],G933,Table15[Customer-Owned Portion],O933),Table15[Unique ID],0),0)))</f>
        <v>Non-lead</v>
      </c>
      <c r="X933"/>
    </row>
    <row r="934" spans="2:24" ht="30" x14ac:dyDescent="0.25">
      <c r="B934" s="145" t="s">
        <v>4602</v>
      </c>
      <c r="C934" s="31" t="s">
        <v>12198</v>
      </c>
      <c r="D934" s="31"/>
      <c r="E934" s="43" t="s">
        <v>52</v>
      </c>
      <c r="F934" s="42" t="s">
        <v>34</v>
      </c>
      <c r="G934" s="83" t="s">
        <v>34</v>
      </c>
      <c r="H934" s="168">
        <v>44904</v>
      </c>
      <c r="I934" s="31"/>
      <c r="J934" s="83" t="s">
        <v>188</v>
      </c>
      <c r="K934" s="31" t="s">
        <v>34</v>
      </c>
      <c r="L934" s="31"/>
      <c r="M934" s="168"/>
      <c r="N934" s="147"/>
      <c r="O934" s="43" t="s">
        <v>52</v>
      </c>
      <c r="P934" s="171">
        <v>44904</v>
      </c>
      <c r="Q934" s="31"/>
      <c r="R934" s="83" t="s">
        <v>188</v>
      </c>
      <c r="S934" s="31" t="s">
        <v>34</v>
      </c>
      <c r="T934" s="31"/>
      <c r="U934" s="168"/>
      <c r="V934" s="149"/>
      <c r="W934" s="140" t="str" cm="1">
        <f t="array" ref="W934">IF(SUM(LEN(B934:V934))=0,"",IF(OR(OR(ISBLANK(F934),SUM(LEN(C934),LEN(D934))=0),AND(NOT(E934="Unknown"),ISBLANK(J934)),AND(NOT(O934="Unknown"),ISBLANK(R934))),"Missing Information", INDEX(Table15[Entire Service Line Classification], MATCH(SUMIFS(Table15[Unique ID],Table15[System-Owned Portion],E934,Table15[If Material Anything Other than "Lead" in Column E,Was Material Ever Previously Lead?],G934,Table15[Customer-Owned Portion],O934),Table15[Unique ID],0),0)))</f>
        <v>Non-lead</v>
      </c>
      <c r="X934"/>
    </row>
    <row r="935" spans="2:24" ht="30" x14ac:dyDescent="0.25">
      <c r="B935" s="145" t="s">
        <v>7032</v>
      </c>
      <c r="C935" s="31" t="s">
        <v>14656</v>
      </c>
      <c r="D935" s="31"/>
      <c r="E935" s="43" t="s">
        <v>52</v>
      </c>
      <c r="F935" s="42" t="s">
        <v>34</v>
      </c>
      <c r="G935" s="83" t="s">
        <v>34</v>
      </c>
      <c r="H935" s="168">
        <v>44904</v>
      </c>
      <c r="I935" s="31"/>
      <c r="J935" s="83" t="s">
        <v>188</v>
      </c>
      <c r="K935" s="31" t="s">
        <v>34</v>
      </c>
      <c r="L935" s="31"/>
      <c r="M935" s="168"/>
      <c r="N935" s="147"/>
      <c r="O935" s="43" t="s">
        <v>52</v>
      </c>
      <c r="P935" s="171">
        <v>44904</v>
      </c>
      <c r="Q935" s="31"/>
      <c r="R935" s="83" t="s">
        <v>188</v>
      </c>
      <c r="S935" s="31" t="s">
        <v>34</v>
      </c>
      <c r="T935" s="31"/>
      <c r="U935" s="168"/>
      <c r="V935" s="149"/>
      <c r="W935" s="140" t="str" cm="1">
        <f t="array" ref="W935">IF(SUM(LEN(B935:V935))=0,"",IF(OR(OR(ISBLANK(F935),SUM(LEN(C935),LEN(D935))=0),AND(NOT(E935="Unknown"),ISBLANK(J935)),AND(NOT(O935="Unknown"),ISBLANK(R935))),"Missing Information", INDEX(Table15[Entire Service Line Classification], MATCH(SUMIFS(Table15[Unique ID],Table15[System-Owned Portion],E935,Table15[If Material Anything Other than "Lead" in Column E,Was Material Ever Previously Lead?],G935,Table15[Customer-Owned Portion],O935),Table15[Unique ID],0),0)))</f>
        <v>Non-lead</v>
      </c>
      <c r="X935"/>
    </row>
    <row r="936" spans="2:24" ht="30" x14ac:dyDescent="0.25">
      <c r="B936" s="145" t="s">
        <v>7033</v>
      </c>
      <c r="C936" s="31" t="s">
        <v>14657</v>
      </c>
      <c r="D936" s="31"/>
      <c r="E936" s="43" t="s">
        <v>52</v>
      </c>
      <c r="F936" s="42" t="s">
        <v>34</v>
      </c>
      <c r="G936" s="83" t="s">
        <v>34</v>
      </c>
      <c r="H936" s="168">
        <v>44904</v>
      </c>
      <c r="I936" s="31"/>
      <c r="J936" s="83" t="s">
        <v>188</v>
      </c>
      <c r="K936" s="31" t="s">
        <v>34</v>
      </c>
      <c r="L936" s="31"/>
      <c r="M936" s="168"/>
      <c r="N936" s="147"/>
      <c r="O936" s="43" t="s">
        <v>52</v>
      </c>
      <c r="P936" s="171">
        <v>44904</v>
      </c>
      <c r="Q936" s="31"/>
      <c r="R936" s="83" t="s">
        <v>188</v>
      </c>
      <c r="S936" s="31" t="s">
        <v>34</v>
      </c>
      <c r="T936" s="31"/>
      <c r="U936" s="168"/>
      <c r="V936" s="149"/>
      <c r="W936" s="140" t="str" cm="1">
        <f t="array" ref="W936">IF(SUM(LEN(B936:V936))=0,"",IF(OR(OR(ISBLANK(F936),SUM(LEN(C936),LEN(D936))=0),AND(NOT(E936="Unknown"),ISBLANK(J936)),AND(NOT(O936="Unknown"),ISBLANK(R936))),"Missing Information", INDEX(Table15[Entire Service Line Classification], MATCH(SUMIFS(Table15[Unique ID],Table15[System-Owned Portion],E936,Table15[If Material Anything Other than "Lead" in Column E,Was Material Ever Previously Lead?],G936,Table15[Customer-Owned Portion],O936),Table15[Unique ID],0),0)))</f>
        <v>Non-lead</v>
      </c>
      <c r="X936"/>
    </row>
    <row r="937" spans="2:24" ht="30" x14ac:dyDescent="0.25">
      <c r="B937" s="145" t="s">
        <v>7034</v>
      </c>
      <c r="C937" s="31" t="s">
        <v>14658</v>
      </c>
      <c r="D937" s="31"/>
      <c r="E937" s="43" t="s">
        <v>52</v>
      </c>
      <c r="F937" s="42" t="s">
        <v>34</v>
      </c>
      <c r="G937" s="83" t="s">
        <v>34</v>
      </c>
      <c r="H937" s="168">
        <v>44904</v>
      </c>
      <c r="I937" s="31"/>
      <c r="J937" s="83" t="s">
        <v>188</v>
      </c>
      <c r="K937" s="31" t="s">
        <v>34</v>
      </c>
      <c r="L937" s="31"/>
      <c r="M937" s="168"/>
      <c r="N937" s="147"/>
      <c r="O937" s="43" t="s">
        <v>52</v>
      </c>
      <c r="P937" s="171">
        <v>44904</v>
      </c>
      <c r="Q937" s="31"/>
      <c r="R937" s="83" t="s">
        <v>188</v>
      </c>
      <c r="S937" s="31" t="s">
        <v>34</v>
      </c>
      <c r="T937" s="31"/>
      <c r="U937" s="168"/>
      <c r="V937" s="149"/>
      <c r="W937" s="140" t="str" cm="1">
        <f t="array" ref="W937">IF(SUM(LEN(B937:V937))=0,"",IF(OR(OR(ISBLANK(F937),SUM(LEN(C937),LEN(D937))=0),AND(NOT(E937="Unknown"),ISBLANK(J937)),AND(NOT(O937="Unknown"),ISBLANK(R937))),"Missing Information", INDEX(Table15[Entire Service Line Classification], MATCH(SUMIFS(Table15[Unique ID],Table15[System-Owned Portion],E937,Table15[If Material Anything Other than "Lead" in Column E,Was Material Ever Previously Lead?],G937,Table15[Customer-Owned Portion],O937),Table15[Unique ID],0),0)))</f>
        <v>Non-lead</v>
      </c>
      <c r="X937"/>
    </row>
    <row r="938" spans="2:24" ht="30" x14ac:dyDescent="0.25">
      <c r="B938" s="145" t="s">
        <v>7035</v>
      </c>
      <c r="C938" s="31" t="s">
        <v>14659</v>
      </c>
      <c r="D938" s="31"/>
      <c r="E938" s="43" t="s">
        <v>52</v>
      </c>
      <c r="F938" s="42" t="s">
        <v>34</v>
      </c>
      <c r="G938" s="83" t="s">
        <v>34</v>
      </c>
      <c r="H938" s="168">
        <v>44904</v>
      </c>
      <c r="I938" s="31"/>
      <c r="J938" s="83" t="s">
        <v>188</v>
      </c>
      <c r="K938" s="31" t="s">
        <v>34</v>
      </c>
      <c r="L938" s="31"/>
      <c r="M938" s="168"/>
      <c r="N938" s="147"/>
      <c r="O938" s="43" t="s">
        <v>52</v>
      </c>
      <c r="P938" s="171">
        <v>44904</v>
      </c>
      <c r="Q938" s="31"/>
      <c r="R938" s="83" t="s">
        <v>188</v>
      </c>
      <c r="S938" s="31" t="s">
        <v>34</v>
      </c>
      <c r="T938" s="31"/>
      <c r="U938" s="168"/>
      <c r="V938" s="149"/>
      <c r="W938" s="140" t="str" cm="1">
        <f t="array" ref="W938">IF(SUM(LEN(B938:V938))=0,"",IF(OR(OR(ISBLANK(F938),SUM(LEN(C938),LEN(D938))=0),AND(NOT(E938="Unknown"),ISBLANK(J938)),AND(NOT(O938="Unknown"),ISBLANK(R938))),"Missing Information", INDEX(Table15[Entire Service Line Classification], MATCH(SUMIFS(Table15[Unique ID],Table15[System-Owned Portion],E938,Table15[If Material Anything Other than "Lead" in Column E,Was Material Ever Previously Lead?],G938,Table15[Customer-Owned Portion],O938),Table15[Unique ID],0),0)))</f>
        <v>Non-lead</v>
      </c>
      <c r="X938"/>
    </row>
    <row r="939" spans="2:24" ht="30" x14ac:dyDescent="0.25">
      <c r="B939" s="145" t="s">
        <v>7036</v>
      </c>
      <c r="C939" s="31" t="s">
        <v>14660</v>
      </c>
      <c r="D939" s="31"/>
      <c r="E939" s="43" t="s">
        <v>52</v>
      </c>
      <c r="F939" s="42" t="s">
        <v>34</v>
      </c>
      <c r="G939" s="83" t="s">
        <v>34</v>
      </c>
      <c r="H939" s="168">
        <v>44904</v>
      </c>
      <c r="I939" s="31"/>
      <c r="J939" s="83" t="s">
        <v>188</v>
      </c>
      <c r="K939" s="31" t="s">
        <v>34</v>
      </c>
      <c r="L939" s="31"/>
      <c r="M939" s="168"/>
      <c r="N939" s="147"/>
      <c r="O939" s="43" t="s">
        <v>52</v>
      </c>
      <c r="P939" s="171">
        <v>44904</v>
      </c>
      <c r="Q939" s="31"/>
      <c r="R939" s="83" t="s">
        <v>188</v>
      </c>
      <c r="S939" s="31" t="s">
        <v>34</v>
      </c>
      <c r="T939" s="31"/>
      <c r="U939" s="168"/>
      <c r="V939" s="149"/>
      <c r="W939" s="140" t="str" cm="1">
        <f t="array" ref="W939">IF(SUM(LEN(B939:V939))=0,"",IF(OR(OR(ISBLANK(F939),SUM(LEN(C939),LEN(D939))=0),AND(NOT(E939="Unknown"),ISBLANK(J939)),AND(NOT(O939="Unknown"),ISBLANK(R939))),"Missing Information", INDEX(Table15[Entire Service Line Classification], MATCH(SUMIFS(Table15[Unique ID],Table15[System-Owned Portion],E939,Table15[If Material Anything Other than "Lead" in Column E,Was Material Ever Previously Lead?],G939,Table15[Customer-Owned Portion],O939),Table15[Unique ID],0),0)))</f>
        <v>Non-lead</v>
      </c>
      <c r="X939"/>
    </row>
    <row r="940" spans="2:24" ht="30" x14ac:dyDescent="0.25">
      <c r="B940" s="145" t="s">
        <v>7037</v>
      </c>
      <c r="C940" s="31" t="s">
        <v>14661</v>
      </c>
      <c r="D940" s="31"/>
      <c r="E940" s="43" t="s">
        <v>52</v>
      </c>
      <c r="F940" s="42" t="s">
        <v>34</v>
      </c>
      <c r="G940" s="83" t="s">
        <v>34</v>
      </c>
      <c r="H940" s="168">
        <v>44904</v>
      </c>
      <c r="I940" s="31"/>
      <c r="J940" s="83" t="s">
        <v>188</v>
      </c>
      <c r="K940" s="31" t="s">
        <v>34</v>
      </c>
      <c r="L940" s="31"/>
      <c r="M940" s="168"/>
      <c r="N940" s="147"/>
      <c r="O940" s="43" t="s">
        <v>52</v>
      </c>
      <c r="P940" s="171">
        <v>44904</v>
      </c>
      <c r="Q940" s="31"/>
      <c r="R940" s="83" t="s">
        <v>188</v>
      </c>
      <c r="S940" s="31" t="s">
        <v>34</v>
      </c>
      <c r="T940" s="31"/>
      <c r="U940" s="168"/>
      <c r="V940" s="149"/>
      <c r="W940" s="140" t="str" cm="1">
        <f t="array" ref="W940">IF(SUM(LEN(B940:V940))=0,"",IF(OR(OR(ISBLANK(F940),SUM(LEN(C940),LEN(D940))=0),AND(NOT(E940="Unknown"),ISBLANK(J940)),AND(NOT(O940="Unknown"),ISBLANK(R940))),"Missing Information", INDEX(Table15[Entire Service Line Classification], MATCH(SUMIFS(Table15[Unique ID],Table15[System-Owned Portion],E940,Table15[If Material Anything Other than "Lead" in Column E,Was Material Ever Previously Lead?],G940,Table15[Customer-Owned Portion],O940),Table15[Unique ID],0),0)))</f>
        <v>Non-lead</v>
      </c>
      <c r="X940"/>
    </row>
    <row r="941" spans="2:24" ht="30" x14ac:dyDescent="0.25">
      <c r="B941" s="145" t="s">
        <v>7038</v>
      </c>
      <c r="C941" s="31" t="s">
        <v>14662</v>
      </c>
      <c r="D941" s="31"/>
      <c r="E941" s="43" t="s">
        <v>52</v>
      </c>
      <c r="F941" s="42" t="s">
        <v>34</v>
      </c>
      <c r="G941" s="83" t="s">
        <v>34</v>
      </c>
      <c r="H941" s="168">
        <v>44904</v>
      </c>
      <c r="I941" s="31"/>
      <c r="J941" s="83" t="s">
        <v>188</v>
      </c>
      <c r="K941" s="31" t="s">
        <v>34</v>
      </c>
      <c r="L941" s="31"/>
      <c r="M941" s="168"/>
      <c r="N941" s="147"/>
      <c r="O941" s="43" t="s">
        <v>52</v>
      </c>
      <c r="P941" s="171">
        <v>44904</v>
      </c>
      <c r="Q941" s="31"/>
      <c r="R941" s="83" t="s">
        <v>188</v>
      </c>
      <c r="S941" s="31" t="s">
        <v>34</v>
      </c>
      <c r="T941" s="31"/>
      <c r="U941" s="168"/>
      <c r="V941" s="149"/>
      <c r="W941" s="140" t="str" cm="1">
        <f t="array" ref="W941">IF(SUM(LEN(B941:V941))=0,"",IF(OR(OR(ISBLANK(F941),SUM(LEN(C941),LEN(D941))=0),AND(NOT(E941="Unknown"),ISBLANK(J941)),AND(NOT(O941="Unknown"),ISBLANK(R941))),"Missing Information", INDEX(Table15[Entire Service Line Classification], MATCH(SUMIFS(Table15[Unique ID],Table15[System-Owned Portion],E941,Table15[If Material Anything Other than "Lead" in Column E,Was Material Ever Previously Lead?],G941,Table15[Customer-Owned Portion],O941),Table15[Unique ID],0),0)))</f>
        <v>Non-lead</v>
      </c>
      <c r="X941"/>
    </row>
    <row r="942" spans="2:24" ht="30" x14ac:dyDescent="0.25">
      <c r="B942" s="145" t="s">
        <v>7039</v>
      </c>
      <c r="C942" s="31" t="s">
        <v>14663</v>
      </c>
      <c r="D942" s="31"/>
      <c r="E942" s="43" t="s">
        <v>52</v>
      </c>
      <c r="F942" s="42" t="s">
        <v>34</v>
      </c>
      <c r="G942" s="83" t="s">
        <v>34</v>
      </c>
      <c r="H942" s="168">
        <v>44904</v>
      </c>
      <c r="I942" s="31"/>
      <c r="J942" s="83" t="s">
        <v>188</v>
      </c>
      <c r="K942" s="31" t="s">
        <v>34</v>
      </c>
      <c r="L942" s="31"/>
      <c r="M942" s="168"/>
      <c r="N942" s="147"/>
      <c r="O942" s="43" t="s">
        <v>52</v>
      </c>
      <c r="P942" s="171">
        <v>44904</v>
      </c>
      <c r="Q942" s="31"/>
      <c r="R942" s="83" t="s">
        <v>188</v>
      </c>
      <c r="S942" s="31" t="s">
        <v>34</v>
      </c>
      <c r="T942" s="31"/>
      <c r="U942" s="168"/>
      <c r="V942" s="149"/>
      <c r="W942" s="140" t="str" cm="1">
        <f t="array" ref="W942">IF(SUM(LEN(B942:V942))=0,"",IF(OR(OR(ISBLANK(F942),SUM(LEN(C942),LEN(D942))=0),AND(NOT(E942="Unknown"),ISBLANK(J942)),AND(NOT(O942="Unknown"),ISBLANK(R942))),"Missing Information", INDEX(Table15[Entire Service Line Classification], MATCH(SUMIFS(Table15[Unique ID],Table15[System-Owned Portion],E942,Table15[If Material Anything Other than "Lead" in Column E,Was Material Ever Previously Lead?],G942,Table15[Customer-Owned Portion],O942),Table15[Unique ID],0),0)))</f>
        <v>Non-lead</v>
      </c>
      <c r="X942"/>
    </row>
    <row r="943" spans="2:24" ht="30" x14ac:dyDescent="0.25">
      <c r="B943" s="145" t="s">
        <v>7040</v>
      </c>
      <c r="C943" s="31" t="s">
        <v>14664</v>
      </c>
      <c r="D943" s="31"/>
      <c r="E943" s="43" t="s">
        <v>52</v>
      </c>
      <c r="F943" s="42" t="s">
        <v>34</v>
      </c>
      <c r="G943" s="83" t="s">
        <v>34</v>
      </c>
      <c r="H943" s="168">
        <v>44904</v>
      </c>
      <c r="I943" s="31"/>
      <c r="J943" s="83" t="s">
        <v>188</v>
      </c>
      <c r="K943" s="31" t="s">
        <v>34</v>
      </c>
      <c r="L943" s="31"/>
      <c r="M943" s="168"/>
      <c r="N943" s="147"/>
      <c r="O943" s="43" t="s">
        <v>52</v>
      </c>
      <c r="P943" s="171">
        <v>44904</v>
      </c>
      <c r="Q943" s="31"/>
      <c r="R943" s="83" t="s">
        <v>188</v>
      </c>
      <c r="S943" s="31" t="s">
        <v>34</v>
      </c>
      <c r="T943" s="31"/>
      <c r="U943" s="168"/>
      <c r="V943" s="149"/>
      <c r="W943" s="140" t="str" cm="1">
        <f t="array" ref="W943">IF(SUM(LEN(B943:V943))=0,"",IF(OR(OR(ISBLANK(F943),SUM(LEN(C943),LEN(D943))=0),AND(NOT(E943="Unknown"),ISBLANK(J943)),AND(NOT(O943="Unknown"),ISBLANK(R943))),"Missing Information", INDEX(Table15[Entire Service Line Classification], MATCH(SUMIFS(Table15[Unique ID],Table15[System-Owned Portion],E943,Table15[If Material Anything Other than "Lead" in Column E,Was Material Ever Previously Lead?],G943,Table15[Customer-Owned Portion],O943),Table15[Unique ID],0),0)))</f>
        <v>Non-lead</v>
      </c>
      <c r="X943"/>
    </row>
    <row r="944" spans="2:24" ht="30" x14ac:dyDescent="0.25">
      <c r="B944" s="145" t="s">
        <v>1138</v>
      </c>
      <c r="C944" s="31" t="s">
        <v>8551</v>
      </c>
      <c r="D944" s="31"/>
      <c r="E944" s="43" t="s">
        <v>52</v>
      </c>
      <c r="F944" s="42" t="s">
        <v>34</v>
      </c>
      <c r="G944" s="83" t="s">
        <v>34</v>
      </c>
      <c r="H944" s="168">
        <v>44903</v>
      </c>
      <c r="I944" s="31"/>
      <c r="J944" s="83" t="s">
        <v>188</v>
      </c>
      <c r="K944" s="31" t="s">
        <v>34</v>
      </c>
      <c r="L944" s="31"/>
      <c r="M944" s="168"/>
      <c r="N944" s="147"/>
      <c r="O944" s="43" t="s">
        <v>52</v>
      </c>
      <c r="P944" s="171">
        <v>44903</v>
      </c>
      <c r="Q944" s="31"/>
      <c r="R944" s="83" t="s">
        <v>188</v>
      </c>
      <c r="S944" s="31" t="s">
        <v>34</v>
      </c>
      <c r="T944" s="31"/>
      <c r="U944" s="168"/>
      <c r="V944" s="149"/>
      <c r="W944" s="140" t="str" cm="1">
        <f t="array" ref="W944">IF(SUM(LEN(B944:V944))=0,"",IF(OR(OR(ISBLANK(F944),SUM(LEN(C944),LEN(D944))=0),AND(NOT(E944="Unknown"),ISBLANK(J944)),AND(NOT(O944="Unknown"),ISBLANK(R944))),"Missing Information", INDEX(Table15[Entire Service Line Classification], MATCH(SUMIFS(Table15[Unique ID],Table15[System-Owned Portion],E944,Table15[If Material Anything Other than "Lead" in Column E,Was Material Ever Previously Lead?],G944,Table15[Customer-Owned Portion],O944),Table15[Unique ID],0),0)))</f>
        <v>Non-lead</v>
      </c>
      <c r="X944"/>
    </row>
    <row r="945" spans="2:24" ht="30" x14ac:dyDescent="0.25">
      <c r="B945" s="145" t="s">
        <v>1139</v>
      </c>
      <c r="C945" s="31" t="s">
        <v>8552</v>
      </c>
      <c r="D945" s="31"/>
      <c r="E945" s="43" t="s">
        <v>52</v>
      </c>
      <c r="F945" s="42" t="s">
        <v>34</v>
      </c>
      <c r="G945" s="83" t="s">
        <v>34</v>
      </c>
      <c r="H945" s="168">
        <v>44903</v>
      </c>
      <c r="I945" s="31"/>
      <c r="J945" s="83" t="s">
        <v>188</v>
      </c>
      <c r="K945" s="31" t="s">
        <v>34</v>
      </c>
      <c r="L945" s="31"/>
      <c r="M945" s="168"/>
      <c r="N945" s="147"/>
      <c r="O945" s="43" t="s">
        <v>52</v>
      </c>
      <c r="P945" s="171">
        <v>44903</v>
      </c>
      <c r="Q945" s="31"/>
      <c r="R945" s="83" t="s">
        <v>188</v>
      </c>
      <c r="S945" s="31" t="s">
        <v>34</v>
      </c>
      <c r="T945" s="31"/>
      <c r="U945" s="168"/>
      <c r="V945" s="149"/>
      <c r="W945" s="140" t="str" cm="1">
        <f t="array" ref="W945">IF(SUM(LEN(B945:V945))=0,"",IF(OR(OR(ISBLANK(F945),SUM(LEN(C945),LEN(D945))=0),AND(NOT(E945="Unknown"),ISBLANK(J945)),AND(NOT(O945="Unknown"),ISBLANK(R945))),"Missing Information", INDEX(Table15[Entire Service Line Classification], MATCH(SUMIFS(Table15[Unique ID],Table15[System-Owned Portion],E945,Table15[If Material Anything Other than "Lead" in Column E,Was Material Ever Previously Lead?],G945,Table15[Customer-Owned Portion],O945),Table15[Unique ID],0),0)))</f>
        <v>Non-lead</v>
      </c>
      <c r="X945"/>
    </row>
    <row r="946" spans="2:24" ht="30" x14ac:dyDescent="0.25">
      <c r="B946" s="145" t="s">
        <v>1827</v>
      </c>
      <c r="C946" s="31" t="s">
        <v>9251</v>
      </c>
      <c r="D946" s="31"/>
      <c r="E946" s="43" t="s">
        <v>52</v>
      </c>
      <c r="F946" s="42" t="s">
        <v>34</v>
      </c>
      <c r="G946" s="83" t="s">
        <v>34</v>
      </c>
      <c r="H946" s="168">
        <v>44902</v>
      </c>
      <c r="I946" s="31"/>
      <c r="J946" s="83" t="s">
        <v>188</v>
      </c>
      <c r="K946" s="31" t="s">
        <v>34</v>
      </c>
      <c r="L946" s="31"/>
      <c r="M946" s="168"/>
      <c r="N946" s="147"/>
      <c r="O946" s="43" t="s">
        <v>52</v>
      </c>
      <c r="P946" s="171">
        <v>44902</v>
      </c>
      <c r="Q946" s="31"/>
      <c r="R946" s="83" t="s">
        <v>188</v>
      </c>
      <c r="S946" s="31" t="s">
        <v>34</v>
      </c>
      <c r="T946" s="31"/>
      <c r="U946" s="168"/>
      <c r="V946" s="149"/>
      <c r="W946" s="140" t="str" cm="1">
        <f t="array" ref="W946">IF(SUM(LEN(B946:V946))=0,"",IF(OR(OR(ISBLANK(F946),SUM(LEN(C946),LEN(D946))=0),AND(NOT(E946="Unknown"),ISBLANK(J946)),AND(NOT(O946="Unknown"),ISBLANK(R946))),"Missing Information", INDEX(Table15[Entire Service Line Classification], MATCH(SUMIFS(Table15[Unique ID],Table15[System-Owned Portion],E946,Table15[If Material Anything Other than "Lead" in Column E,Was Material Ever Previously Lead?],G946,Table15[Customer-Owned Portion],O946),Table15[Unique ID],0),0)))</f>
        <v>Non-lead</v>
      </c>
      <c r="X946"/>
    </row>
    <row r="947" spans="2:24" ht="30" x14ac:dyDescent="0.25">
      <c r="B947" s="145" t="s">
        <v>2849</v>
      </c>
      <c r="C947" s="31" t="s">
        <v>10280</v>
      </c>
      <c r="D947" s="31"/>
      <c r="E947" s="43" t="s">
        <v>52</v>
      </c>
      <c r="F947" s="42" t="s">
        <v>34</v>
      </c>
      <c r="G947" s="83" t="s">
        <v>34</v>
      </c>
      <c r="H947" s="168">
        <v>44902</v>
      </c>
      <c r="I947" s="31"/>
      <c r="J947" s="83" t="s">
        <v>188</v>
      </c>
      <c r="K947" s="31" t="s">
        <v>34</v>
      </c>
      <c r="L947" s="31"/>
      <c r="M947" s="168"/>
      <c r="N947" s="147"/>
      <c r="O947" s="43" t="s">
        <v>52</v>
      </c>
      <c r="P947" s="171">
        <v>44902</v>
      </c>
      <c r="Q947" s="31"/>
      <c r="R947" s="83" t="s">
        <v>188</v>
      </c>
      <c r="S947" s="31" t="s">
        <v>34</v>
      </c>
      <c r="T947" s="31"/>
      <c r="U947" s="168"/>
      <c r="V947" s="149"/>
      <c r="W947" s="140" t="str" cm="1">
        <f t="array" ref="W947">IF(SUM(LEN(B947:V947))=0,"",IF(OR(OR(ISBLANK(F947),SUM(LEN(C947),LEN(D947))=0),AND(NOT(E947="Unknown"),ISBLANK(J947)),AND(NOT(O947="Unknown"),ISBLANK(R947))),"Missing Information", INDEX(Table15[Entire Service Line Classification], MATCH(SUMIFS(Table15[Unique ID],Table15[System-Owned Portion],E947,Table15[If Material Anything Other than "Lead" in Column E,Was Material Ever Previously Lead?],G947,Table15[Customer-Owned Portion],O947),Table15[Unique ID],0),0)))</f>
        <v>Non-lead</v>
      </c>
      <c r="X947"/>
    </row>
    <row r="948" spans="2:24" ht="30" x14ac:dyDescent="0.25">
      <c r="B948" s="145" t="s">
        <v>2850</v>
      </c>
      <c r="C948" s="31" t="s">
        <v>10281</v>
      </c>
      <c r="D948" s="31"/>
      <c r="E948" s="43" t="s">
        <v>52</v>
      </c>
      <c r="F948" s="42" t="s">
        <v>34</v>
      </c>
      <c r="G948" s="83" t="s">
        <v>34</v>
      </c>
      <c r="H948" s="168">
        <v>44902</v>
      </c>
      <c r="I948" s="31"/>
      <c r="J948" s="83" t="s">
        <v>188</v>
      </c>
      <c r="K948" s="31" t="s">
        <v>34</v>
      </c>
      <c r="L948" s="31"/>
      <c r="M948" s="168"/>
      <c r="N948" s="147"/>
      <c r="O948" s="43" t="s">
        <v>52</v>
      </c>
      <c r="P948" s="171">
        <v>44902</v>
      </c>
      <c r="Q948" s="31"/>
      <c r="R948" s="83" t="s">
        <v>188</v>
      </c>
      <c r="S948" s="31" t="s">
        <v>34</v>
      </c>
      <c r="T948" s="31"/>
      <c r="U948" s="168"/>
      <c r="V948" s="149"/>
      <c r="W948" s="140" t="str" cm="1">
        <f t="array" ref="W948">IF(SUM(LEN(B948:V948))=0,"",IF(OR(OR(ISBLANK(F948),SUM(LEN(C948),LEN(D948))=0),AND(NOT(E948="Unknown"),ISBLANK(J948)),AND(NOT(O948="Unknown"),ISBLANK(R948))),"Missing Information", INDEX(Table15[Entire Service Line Classification], MATCH(SUMIFS(Table15[Unique ID],Table15[System-Owned Portion],E948,Table15[If Material Anything Other than "Lead" in Column E,Was Material Ever Previously Lead?],G948,Table15[Customer-Owned Portion],O948),Table15[Unique ID],0),0)))</f>
        <v>Non-lead</v>
      </c>
      <c r="X948"/>
    </row>
    <row r="949" spans="2:24" ht="30" x14ac:dyDescent="0.25">
      <c r="B949" s="145" t="s">
        <v>5488</v>
      </c>
      <c r="C949" s="31" t="s">
        <v>13085</v>
      </c>
      <c r="D949" s="31"/>
      <c r="E949" s="43" t="s">
        <v>52</v>
      </c>
      <c r="F949" s="42" t="s">
        <v>34</v>
      </c>
      <c r="G949" s="83" t="s">
        <v>34</v>
      </c>
      <c r="H949" s="168">
        <v>44902</v>
      </c>
      <c r="I949" s="31"/>
      <c r="J949" s="83" t="s">
        <v>188</v>
      </c>
      <c r="K949" s="31" t="s">
        <v>34</v>
      </c>
      <c r="L949" s="31"/>
      <c r="M949" s="168"/>
      <c r="N949" s="147"/>
      <c r="O949" s="43" t="s">
        <v>52</v>
      </c>
      <c r="P949" s="171">
        <v>44902</v>
      </c>
      <c r="Q949" s="31"/>
      <c r="R949" s="83" t="s">
        <v>188</v>
      </c>
      <c r="S949" s="31" t="s">
        <v>34</v>
      </c>
      <c r="T949" s="31"/>
      <c r="U949" s="168"/>
      <c r="V949" s="149"/>
      <c r="W949" s="140" t="str" cm="1">
        <f t="array" ref="W949">IF(SUM(LEN(B949:V949))=0,"",IF(OR(OR(ISBLANK(F949),SUM(LEN(C949),LEN(D949))=0),AND(NOT(E949="Unknown"),ISBLANK(J949)),AND(NOT(O949="Unknown"),ISBLANK(R949))),"Missing Information", INDEX(Table15[Entire Service Line Classification], MATCH(SUMIFS(Table15[Unique ID],Table15[System-Owned Portion],E949,Table15[If Material Anything Other than "Lead" in Column E,Was Material Ever Previously Lead?],G949,Table15[Customer-Owned Portion],O949),Table15[Unique ID],0),0)))</f>
        <v>Non-lead</v>
      </c>
      <c r="X949"/>
    </row>
    <row r="950" spans="2:24" ht="30" x14ac:dyDescent="0.25">
      <c r="B950" s="145" t="s">
        <v>5848</v>
      </c>
      <c r="C950" s="31" t="s">
        <v>13446</v>
      </c>
      <c r="D950" s="31"/>
      <c r="E950" s="43" t="s">
        <v>52</v>
      </c>
      <c r="F950" s="42" t="s">
        <v>34</v>
      </c>
      <c r="G950" s="83" t="s">
        <v>34</v>
      </c>
      <c r="H950" s="168">
        <v>44902</v>
      </c>
      <c r="I950" s="31"/>
      <c r="J950" s="83" t="s">
        <v>188</v>
      </c>
      <c r="K950" s="31" t="s">
        <v>34</v>
      </c>
      <c r="L950" s="31"/>
      <c r="M950" s="168"/>
      <c r="N950" s="147"/>
      <c r="O950" s="43" t="s">
        <v>52</v>
      </c>
      <c r="P950" s="171">
        <v>44902</v>
      </c>
      <c r="Q950" s="31"/>
      <c r="R950" s="83" t="s">
        <v>188</v>
      </c>
      <c r="S950" s="31" t="s">
        <v>34</v>
      </c>
      <c r="T950" s="31"/>
      <c r="U950" s="168"/>
      <c r="V950" s="149"/>
      <c r="W950" s="140" t="str" cm="1">
        <f t="array" ref="W950">IF(SUM(LEN(B950:V950))=0,"",IF(OR(OR(ISBLANK(F950),SUM(LEN(C950),LEN(D950))=0),AND(NOT(E950="Unknown"),ISBLANK(J950)),AND(NOT(O950="Unknown"),ISBLANK(R950))),"Missing Information", INDEX(Table15[Entire Service Line Classification], MATCH(SUMIFS(Table15[Unique ID],Table15[System-Owned Portion],E950,Table15[If Material Anything Other than "Lead" in Column E,Was Material Ever Previously Lead?],G950,Table15[Customer-Owned Portion],O950),Table15[Unique ID],0),0)))</f>
        <v>Non-lead</v>
      </c>
      <c r="X950"/>
    </row>
    <row r="951" spans="2:24" ht="30" x14ac:dyDescent="0.25">
      <c r="B951" s="145" t="s">
        <v>504</v>
      </c>
      <c r="C951" s="31" t="s">
        <v>7919</v>
      </c>
      <c r="D951" s="31"/>
      <c r="E951" s="43" t="s">
        <v>52</v>
      </c>
      <c r="F951" s="42" t="s">
        <v>34</v>
      </c>
      <c r="G951" s="83" t="s">
        <v>34</v>
      </c>
      <c r="H951" s="168">
        <v>44901</v>
      </c>
      <c r="I951" s="31"/>
      <c r="J951" s="83" t="s">
        <v>188</v>
      </c>
      <c r="K951" s="31" t="s">
        <v>34</v>
      </c>
      <c r="L951" s="31"/>
      <c r="M951" s="168"/>
      <c r="N951" s="147"/>
      <c r="O951" s="43" t="s">
        <v>52</v>
      </c>
      <c r="P951" s="171">
        <v>44901</v>
      </c>
      <c r="Q951" s="31"/>
      <c r="R951" s="83" t="s">
        <v>188</v>
      </c>
      <c r="S951" s="31" t="s">
        <v>34</v>
      </c>
      <c r="T951" s="31"/>
      <c r="U951" s="168"/>
      <c r="V951" s="149"/>
      <c r="W951" s="140" t="str" cm="1">
        <f t="array" ref="W951">IF(SUM(LEN(B951:V951))=0,"",IF(OR(OR(ISBLANK(F951),SUM(LEN(C951),LEN(D951))=0),AND(NOT(E951="Unknown"),ISBLANK(J951)),AND(NOT(O951="Unknown"),ISBLANK(R951))),"Missing Information", INDEX(Table15[Entire Service Line Classification], MATCH(SUMIFS(Table15[Unique ID],Table15[System-Owned Portion],E951,Table15[If Material Anything Other than "Lead" in Column E,Was Material Ever Previously Lead?],G951,Table15[Customer-Owned Portion],O951),Table15[Unique ID],0),0)))</f>
        <v>Non-lead</v>
      </c>
      <c r="X951"/>
    </row>
    <row r="952" spans="2:24" ht="30" x14ac:dyDescent="0.25">
      <c r="B952" s="145" t="s">
        <v>1137</v>
      </c>
      <c r="C952" s="31" t="s">
        <v>8550</v>
      </c>
      <c r="D952" s="31"/>
      <c r="E952" s="43" t="s">
        <v>52</v>
      </c>
      <c r="F952" s="42" t="s">
        <v>34</v>
      </c>
      <c r="G952" s="83" t="s">
        <v>34</v>
      </c>
      <c r="H952" s="168">
        <v>44901</v>
      </c>
      <c r="I952" s="31"/>
      <c r="J952" s="83" t="s">
        <v>188</v>
      </c>
      <c r="K952" s="31" t="s">
        <v>34</v>
      </c>
      <c r="L952" s="31"/>
      <c r="M952" s="168"/>
      <c r="N952" s="147"/>
      <c r="O952" s="43" t="s">
        <v>52</v>
      </c>
      <c r="P952" s="171">
        <v>44901</v>
      </c>
      <c r="Q952" s="31"/>
      <c r="R952" s="83" t="s">
        <v>188</v>
      </c>
      <c r="S952" s="31" t="s">
        <v>34</v>
      </c>
      <c r="T952" s="31"/>
      <c r="U952" s="168"/>
      <c r="V952" s="149"/>
      <c r="W952" s="140" t="str" cm="1">
        <f t="array" ref="W952">IF(SUM(LEN(B952:V952))=0,"",IF(OR(OR(ISBLANK(F952),SUM(LEN(C952),LEN(D952))=0),AND(NOT(E952="Unknown"),ISBLANK(J952)),AND(NOT(O952="Unknown"),ISBLANK(R952))),"Missing Information", INDEX(Table15[Entire Service Line Classification], MATCH(SUMIFS(Table15[Unique ID],Table15[System-Owned Portion],E952,Table15[If Material Anything Other than "Lead" in Column E,Was Material Ever Previously Lead?],G952,Table15[Customer-Owned Portion],O952),Table15[Unique ID],0),0)))</f>
        <v>Non-lead</v>
      </c>
      <c r="X952"/>
    </row>
    <row r="953" spans="2:24" ht="30" x14ac:dyDescent="0.25">
      <c r="B953" s="145" t="s">
        <v>1828</v>
      </c>
      <c r="C953" s="31" t="s">
        <v>9252</v>
      </c>
      <c r="D953" s="31"/>
      <c r="E953" s="43" t="s">
        <v>52</v>
      </c>
      <c r="F953" s="42" t="s">
        <v>34</v>
      </c>
      <c r="G953" s="83" t="s">
        <v>34</v>
      </c>
      <c r="H953" s="168">
        <v>44901</v>
      </c>
      <c r="I953" s="31"/>
      <c r="J953" s="83" t="s">
        <v>188</v>
      </c>
      <c r="K953" s="31" t="s">
        <v>34</v>
      </c>
      <c r="L953" s="31"/>
      <c r="M953" s="168"/>
      <c r="N953" s="147"/>
      <c r="O953" s="43" t="s">
        <v>52</v>
      </c>
      <c r="P953" s="171">
        <v>44901</v>
      </c>
      <c r="Q953" s="31"/>
      <c r="R953" s="83" t="s">
        <v>188</v>
      </c>
      <c r="S953" s="31" t="s">
        <v>34</v>
      </c>
      <c r="T953" s="31"/>
      <c r="U953" s="168"/>
      <c r="V953" s="149"/>
      <c r="W953" s="140" t="str" cm="1">
        <f t="array" ref="W953">IF(SUM(LEN(B953:V953))=0,"",IF(OR(OR(ISBLANK(F953),SUM(LEN(C953),LEN(D953))=0),AND(NOT(E953="Unknown"),ISBLANK(J953)),AND(NOT(O953="Unknown"),ISBLANK(R953))),"Missing Information", INDEX(Table15[Entire Service Line Classification], MATCH(SUMIFS(Table15[Unique ID],Table15[System-Owned Portion],E953,Table15[If Material Anything Other than "Lead" in Column E,Was Material Ever Previously Lead?],G953,Table15[Customer-Owned Portion],O953),Table15[Unique ID],0),0)))</f>
        <v>Non-lead</v>
      </c>
      <c r="X953"/>
    </row>
    <row r="954" spans="2:24" ht="30" x14ac:dyDescent="0.25">
      <c r="B954" s="145" t="s">
        <v>2553</v>
      </c>
      <c r="C954" s="31" t="s">
        <v>9985</v>
      </c>
      <c r="D954" s="31"/>
      <c r="E954" s="43" t="s">
        <v>52</v>
      </c>
      <c r="F954" s="42" t="s">
        <v>34</v>
      </c>
      <c r="G954" s="83" t="s">
        <v>34</v>
      </c>
      <c r="H954" s="168">
        <v>44901</v>
      </c>
      <c r="I954" s="31"/>
      <c r="J954" s="83" t="s">
        <v>188</v>
      </c>
      <c r="K954" s="31" t="s">
        <v>34</v>
      </c>
      <c r="L954" s="31"/>
      <c r="M954" s="168"/>
      <c r="N954" s="147"/>
      <c r="O954" s="43" t="s">
        <v>52</v>
      </c>
      <c r="P954" s="171">
        <v>44901</v>
      </c>
      <c r="Q954" s="31"/>
      <c r="R954" s="83" t="s">
        <v>188</v>
      </c>
      <c r="S954" s="31" t="s">
        <v>34</v>
      </c>
      <c r="T954" s="31"/>
      <c r="U954" s="168"/>
      <c r="V954" s="149"/>
      <c r="W954" s="140" t="str" cm="1">
        <f t="array" ref="W954">IF(SUM(LEN(B954:V954))=0,"",IF(OR(OR(ISBLANK(F954),SUM(LEN(C954),LEN(D954))=0),AND(NOT(E954="Unknown"),ISBLANK(J954)),AND(NOT(O954="Unknown"),ISBLANK(R954))),"Missing Information", INDEX(Table15[Entire Service Line Classification], MATCH(SUMIFS(Table15[Unique ID],Table15[System-Owned Portion],E954,Table15[If Material Anything Other than "Lead" in Column E,Was Material Ever Previously Lead?],G954,Table15[Customer-Owned Portion],O954),Table15[Unique ID],0),0)))</f>
        <v>Non-lead</v>
      </c>
      <c r="X954"/>
    </row>
    <row r="955" spans="2:24" ht="30" x14ac:dyDescent="0.25">
      <c r="B955" s="145" t="s">
        <v>6964</v>
      </c>
      <c r="C955" s="31" t="s">
        <v>14588</v>
      </c>
      <c r="D955" s="31"/>
      <c r="E955" s="43" t="s">
        <v>52</v>
      </c>
      <c r="F955" s="42" t="s">
        <v>34</v>
      </c>
      <c r="G955" s="83" t="s">
        <v>34</v>
      </c>
      <c r="H955" s="168">
        <v>44901</v>
      </c>
      <c r="I955" s="31"/>
      <c r="J955" s="83" t="s">
        <v>188</v>
      </c>
      <c r="K955" s="31" t="s">
        <v>34</v>
      </c>
      <c r="L955" s="31"/>
      <c r="M955" s="168"/>
      <c r="N955" s="147"/>
      <c r="O955" s="43" t="s">
        <v>52</v>
      </c>
      <c r="P955" s="171">
        <v>44901</v>
      </c>
      <c r="Q955" s="31"/>
      <c r="R955" s="83" t="s">
        <v>188</v>
      </c>
      <c r="S955" s="31" t="s">
        <v>34</v>
      </c>
      <c r="T955" s="31"/>
      <c r="U955" s="168"/>
      <c r="V955" s="149"/>
      <c r="W955" s="140" t="str" cm="1">
        <f t="array" ref="W955">IF(SUM(LEN(B955:V955))=0,"",IF(OR(OR(ISBLANK(F955),SUM(LEN(C955),LEN(D955))=0),AND(NOT(E955="Unknown"),ISBLANK(J955)),AND(NOT(O955="Unknown"),ISBLANK(R955))),"Missing Information", INDEX(Table15[Entire Service Line Classification], MATCH(SUMIFS(Table15[Unique ID],Table15[System-Owned Portion],E955,Table15[If Material Anything Other than "Lead" in Column E,Was Material Ever Previously Lead?],G955,Table15[Customer-Owned Portion],O955),Table15[Unique ID],0),0)))</f>
        <v>Non-lead</v>
      </c>
      <c r="X955"/>
    </row>
    <row r="956" spans="2:24" ht="30" x14ac:dyDescent="0.25">
      <c r="B956" s="145" t="s">
        <v>502</v>
      </c>
      <c r="C956" s="31" t="s">
        <v>7917</v>
      </c>
      <c r="D956" s="31"/>
      <c r="E956" s="43" t="s">
        <v>52</v>
      </c>
      <c r="F956" s="42" t="s">
        <v>34</v>
      </c>
      <c r="G956" s="83" t="s">
        <v>34</v>
      </c>
      <c r="H956" s="168">
        <v>44900</v>
      </c>
      <c r="I956" s="31"/>
      <c r="J956" s="83" t="s">
        <v>188</v>
      </c>
      <c r="K956" s="31" t="s">
        <v>34</v>
      </c>
      <c r="L956" s="31"/>
      <c r="M956" s="168"/>
      <c r="N956" s="147"/>
      <c r="O956" s="43" t="s">
        <v>52</v>
      </c>
      <c r="P956" s="171">
        <v>44900</v>
      </c>
      <c r="Q956" s="31"/>
      <c r="R956" s="83" t="s">
        <v>188</v>
      </c>
      <c r="S956" s="31" t="s">
        <v>34</v>
      </c>
      <c r="T956" s="31"/>
      <c r="U956" s="168"/>
      <c r="V956" s="149"/>
      <c r="W956" s="140" t="str" cm="1">
        <f t="array" ref="W956">IF(SUM(LEN(B956:V956))=0,"",IF(OR(OR(ISBLANK(F956),SUM(LEN(C956),LEN(D956))=0),AND(NOT(E956="Unknown"),ISBLANK(J956)),AND(NOT(O956="Unknown"),ISBLANK(R956))),"Missing Information", INDEX(Table15[Entire Service Line Classification], MATCH(SUMIFS(Table15[Unique ID],Table15[System-Owned Portion],E956,Table15[If Material Anything Other than "Lead" in Column E,Was Material Ever Previously Lead?],G956,Table15[Customer-Owned Portion],O956),Table15[Unique ID],0),0)))</f>
        <v>Non-lead</v>
      </c>
      <c r="X956"/>
    </row>
    <row r="957" spans="2:24" ht="30" x14ac:dyDescent="0.25">
      <c r="B957" s="145" t="s">
        <v>1132</v>
      </c>
      <c r="C957" s="31" t="s">
        <v>8545</v>
      </c>
      <c r="D957" s="31"/>
      <c r="E957" s="43" t="s">
        <v>52</v>
      </c>
      <c r="F957" s="42" t="s">
        <v>34</v>
      </c>
      <c r="G957" s="83" t="s">
        <v>34</v>
      </c>
      <c r="H957" s="168">
        <v>44900</v>
      </c>
      <c r="I957" s="31"/>
      <c r="J957" s="83" t="s">
        <v>188</v>
      </c>
      <c r="K957" s="31" t="s">
        <v>34</v>
      </c>
      <c r="L957" s="31"/>
      <c r="M957" s="168"/>
      <c r="N957" s="147"/>
      <c r="O957" s="43" t="s">
        <v>52</v>
      </c>
      <c r="P957" s="171">
        <v>44900</v>
      </c>
      <c r="Q957" s="31"/>
      <c r="R957" s="83" t="s">
        <v>188</v>
      </c>
      <c r="S957" s="31" t="s">
        <v>34</v>
      </c>
      <c r="T957" s="31"/>
      <c r="U957" s="168"/>
      <c r="V957" s="149"/>
      <c r="W957" s="140" t="str" cm="1">
        <f t="array" ref="W957">IF(SUM(LEN(B957:V957))=0,"",IF(OR(OR(ISBLANK(F957),SUM(LEN(C957),LEN(D957))=0),AND(NOT(E957="Unknown"),ISBLANK(J957)),AND(NOT(O957="Unknown"),ISBLANK(R957))),"Missing Information", INDEX(Table15[Entire Service Line Classification], MATCH(SUMIFS(Table15[Unique ID],Table15[System-Owned Portion],E957,Table15[If Material Anything Other than "Lead" in Column E,Was Material Ever Previously Lead?],G957,Table15[Customer-Owned Portion],O957),Table15[Unique ID],0),0)))</f>
        <v>Non-lead</v>
      </c>
      <c r="X957"/>
    </row>
    <row r="958" spans="2:24" ht="30" x14ac:dyDescent="0.25">
      <c r="B958" s="145" t="s">
        <v>2551</v>
      </c>
      <c r="C958" s="31" t="s">
        <v>9983</v>
      </c>
      <c r="D958" s="31"/>
      <c r="E958" s="43" t="s">
        <v>52</v>
      </c>
      <c r="F958" s="42" t="s">
        <v>34</v>
      </c>
      <c r="G958" s="83" t="s">
        <v>34</v>
      </c>
      <c r="H958" s="168">
        <v>44900</v>
      </c>
      <c r="I958" s="31"/>
      <c r="J958" s="83" t="s">
        <v>188</v>
      </c>
      <c r="K958" s="31" t="s">
        <v>34</v>
      </c>
      <c r="L958" s="31"/>
      <c r="M958" s="168"/>
      <c r="N958" s="147"/>
      <c r="O958" s="43" t="s">
        <v>52</v>
      </c>
      <c r="P958" s="171">
        <v>44900</v>
      </c>
      <c r="Q958" s="31"/>
      <c r="R958" s="83" t="s">
        <v>188</v>
      </c>
      <c r="S958" s="31" t="s">
        <v>34</v>
      </c>
      <c r="T958" s="31"/>
      <c r="U958" s="168"/>
      <c r="V958" s="149"/>
      <c r="W958" s="140" t="str" cm="1">
        <f t="array" ref="W958">IF(SUM(LEN(B958:V958))=0,"",IF(OR(OR(ISBLANK(F958),SUM(LEN(C958),LEN(D958))=0),AND(NOT(E958="Unknown"),ISBLANK(J958)),AND(NOT(O958="Unknown"),ISBLANK(R958))),"Missing Information", INDEX(Table15[Entire Service Line Classification], MATCH(SUMIFS(Table15[Unique ID],Table15[System-Owned Portion],E958,Table15[If Material Anything Other than "Lead" in Column E,Was Material Ever Previously Lead?],G958,Table15[Customer-Owned Portion],O958),Table15[Unique ID],0),0)))</f>
        <v>Non-lead</v>
      </c>
      <c r="X958"/>
    </row>
    <row r="959" spans="2:24" ht="30" x14ac:dyDescent="0.25">
      <c r="B959" s="145" t="s">
        <v>2552</v>
      </c>
      <c r="C959" s="31" t="s">
        <v>9984</v>
      </c>
      <c r="D959" s="31"/>
      <c r="E959" s="43" t="s">
        <v>52</v>
      </c>
      <c r="F959" s="42" t="s">
        <v>34</v>
      </c>
      <c r="G959" s="83" t="s">
        <v>34</v>
      </c>
      <c r="H959" s="168">
        <v>44900</v>
      </c>
      <c r="I959" s="31"/>
      <c r="J959" s="83" t="s">
        <v>188</v>
      </c>
      <c r="K959" s="31" t="s">
        <v>34</v>
      </c>
      <c r="L959" s="31"/>
      <c r="M959" s="168"/>
      <c r="N959" s="147"/>
      <c r="O959" s="43" t="s">
        <v>52</v>
      </c>
      <c r="P959" s="171">
        <v>44900</v>
      </c>
      <c r="Q959" s="31"/>
      <c r="R959" s="83" t="s">
        <v>188</v>
      </c>
      <c r="S959" s="31" t="s">
        <v>34</v>
      </c>
      <c r="T959" s="31"/>
      <c r="U959" s="168"/>
      <c r="V959" s="149"/>
      <c r="W959" s="140" t="str" cm="1">
        <f t="array" ref="W959">IF(SUM(LEN(B959:V959))=0,"",IF(OR(OR(ISBLANK(F959),SUM(LEN(C959),LEN(D959))=0),AND(NOT(E959="Unknown"),ISBLANK(J959)),AND(NOT(O959="Unknown"),ISBLANK(R959))),"Missing Information", INDEX(Table15[Entire Service Line Classification], MATCH(SUMIFS(Table15[Unique ID],Table15[System-Owned Portion],E959,Table15[If Material Anything Other than "Lead" in Column E,Was Material Ever Previously Lead?],G959,Table15[Customer-Owned Portion],O959),Table15[Unique ID],0),0)))</f>
        <v>Non-lead</v>
      </c>
      <c r="X959"/>
    </row>
    <row r="960" spans="2:24" ht="30" x14ac:dyDescent="0.25">
      <c r="B960" s="145" t="s">
        <v>2554</v>
      </c>
      <c r="C960" s="31" t="s">
        <v>9986</v>
      </c>
      <c r="D960" s="31"/>
      <c r="E960" s="43" t="s">
        <v>52</v>
      </c>
      <c r="F960" s="42" t="s">
        <v>34</v>
      </c>
      <c r="G960" s="83" t="s">
        <v>34</v>
      </c>
      <c r="H960" s="168">
        <v>44900</v>
      </c>
      <c r="I960" s="31"/>
      <c r="J960" s="83" t="s">
        <v>188</v>
      </c>
      <c r="K960" s="31" t="s">
        <v>34</v>
      </c>
      <c r="L960" s="31"/>
      <c r="M960" s="168"/>
      <c r="N960" s="147"/>
      <c r="O960" s="43" t="s">
        <v>52</v>
      </c>
      <c r="P960" s="171">
        <v>44900</v>
      </c>
      <c r="Q960" s="31"/>
      <c r="R960" s="83" t="s">
        <v>188</v>
      </c>
      <c r="S960" s="31" t="s">
        <v>34</v>
      </c>
      <c r="T960" s="31"/>
      <c r="U960" s="168"/>
      <c r="V960" s="149"/>
      <c r="W960" s="140" t="str" cm="1">
        <f t="array" ref="W960">IF(SUM(LEN(B960:V960))=0,"",IF(OR(OR(ISBLANK(F960),SUM(LEN(C960),LEN(D960))=0),AND(NOT(E960="Unknown"),ISBLANK(J960)),AND(NOT(O960="Unknown"),ISBLANK(R960))),"Missing Information", INDEX(Table15[Entire Service Line Classification], MATCH(SUMIFS(Table15[Unique ID],Table15[System-Owned Portion],E960,Table15[If Material Anything Other than "Lead" in Column E,Was Material Ever Previously Lead?],G960,Table15[Customer-Owned Portion],O960),Table15[Unique ID],0),0)))</f>
        <v>Non-lead</v>
      </c>
      <c r="X960"/>
    </row>
    <row r="961" spans="2:24" ht="30" x14ac:dyDescent="0.25">
      <c r="B961" s="145" t="s">
        <v>3677</v>
      </c>
      <c r="C961" s="31" t="s">
        <v>11142</v>
      </c>
      <c r="D961" s="31"/>
      <c r="E961" s="43" t="s">
        <v>52</v>
      </c>
      <c r="F961" s="42" t="s">
        <v>34</v>
      </c>
      <c r="G961" s="83" t="s">
        <v>34</v>
      </c>
      <c r="H961" s="168">
        <v>44897</v>
      </c>
      <c r="I961" s="31"/>
      <c r="J961" s="83" t="s">
        <v>188</v>
      </c>
      <c r="K961" s="31" t="s">
        <v>34</v>
      </c>
      <c r="L961" s="31"/>
      <c r="M961" s="168"/>
      <c r="N961" s="147"/>
      <c r="O961" s="43" t="s">
        <v>52</v>
      </c>
      <c r="P961" s="171">
        <v>44897</v>
      </c>
      <c r="Q961" s="31"/>
      <c r="R961" s="83" t="s">
        <v>188</v>
      </c>
      <c r="S961" s="31" t="s">
        <v>34</v>
      </c>
      <c r="T961" s="31"/>
      <c r="U961" s="168"/>
      <c r="V961" s="149"/>
      <c r="W961" s="140" t="str" cm="1">
        <f t="array" ref="W961">IF(SUM(LEN(B961:V961))=0,"",IF(OR(OR(ISBLANK(F961),SUM(LEN(C961),LEN(D961))=0),AND(NOT(E961="Unknown"),ISBLANK(J961)),AND(NOT(O961="Unknown"),ISBLANK(R961))),"Missing Information", INDEX(Table15[Entire Service Line Classification], MATCH(SUMIFS(Table15[Unique ID],Table15[System-Owned Portion],E961,Table15[If Material Anything Other than "Lead" in Column E,Was Material Ever Previously Lead?],G961,Table15[Customer-Owned Portion],O961),Table15[Unique ID],0),0)))</f>
        <v>Non-lead</v>
      </c>
      <c r="X961"/>
    </row>
    <row r="962" spans="2:24" ht="30" x14ac:dyDescent="0.25">
      <c r="B962" s="145" t="s">
        <v>1443</v>
      </c>
      <c r="C962" s="31" t="s">
        <v>8856</v>
      </c>
      <c r="D962" s="31"/>
      <c r="E962" s="43" t="s">
        <v>52</v>
      </c>
      <c r="F962" s="42" t="s">
        <v>34</v>
      </c>
      <c r="G962" s="83" t="s">
        <v>34</v>
      </c>
      <c r="H962" s="168">
        <v>44882</v>
      </c>
      <c r="I962" s="31"/>
      <c r="J962" s="83" t="s">
        <v>188</v>
      </c>
      <c r="K962" s="31" t="s">
        <v>34</v>
      </c>
      <c r="L962" s="31"/>
      <c r="M962" s="168"/>
      <c r="N962" s="147"/>
      <c r="O962" s="43" t="s">
        <v>52</v>
      </c>
      <c r="P962" s="171">
        <v>44882</v>
      </c>
      <c r="Q962" s="31"/>
      <c r="R962" s="83" t="s">
        <v>188</v>
      </c>
      <c r="S962" s="31" t="s">
        <v>34</v>
      </c>
      <c r="T962" s="31"/>
      <c r="U962" s="168"/>
      <c r="V962" s="149"/>
      <c r="W962" s="140" t="str" cm="1">
        <f t="array" ref="W962">IF(SUM(LEN(B962:V962))=0,"",IF(OR(OR(ISBLANK(F962),SUM(LEN(C962),LEN(D962))=0),AND(NOT(E962="Unknown"),ISBLANK(J962)),AND(NOT(O962="Unknown"),ISBLANK(R962))),"Missing Information", INDEX(Table15[Entire Service Line Classification], MATCH(SUMIFS(Table15[Unique ID],Table15[System-Owned Portion],E962,Table15[If Material Anything Other than "Lead" in Column E,Was Material Ever Previously Lead?],G962,Table15[Customer-Owned Portion],O962),Table15[Unique ID],0),0)))</f>
        <v>Non-lead</v>
      </c>
      <c r="X962"/>
    </row>
    <row r="963" spans="2:24" ht="30" x14ac:dyDescent="0.25">
      <c r="B963" s="145" t="s">
        <v>1470</v>
      </c>
      <c r="C963" s="31" t="s">
        <v>11484</v>
      </c>
      <c r="D963" s="31"/>
      <c r="E963" s="43" t="s">
        <v>52</v>
      </c>
      <c r="F963" s="42" t="s">
        <v>34</v>
      </c>
      <c r="G963" s="83" t="s">
        <v>34</v>
      </c>
      <c r="H963" s="168">
        <v>44875</v>
      </c>
      <c r="I963" s="31"/>
      <c r="J963" s="83" t="s">
        <v>188</v>
      </c>
      <c r="K963" s="31" t="s">
        <v>34</v>
      </c>
      <c r="L963" s="31"/>
      <c r="M963" s="168"/>
      <c r="N963" s="147"/>
      <c r="O963" s="43" t="s">
        <v>52</v>
      </c>
      <c r="P963" s="171">
        <v>44875</v>
      </c>
      <c r="Q963" s="31"/>
      <c r="R963" s="83" t="s">
        <v>188</v>
      </c>
      <c r="S963" s="31" t="s">
        <v>34</v>
      </c>
      <c r="T963" s="31"/>
      <c r="U963" s="168"/>
      <c r="V963" s="149"/>
      <c r="W963" s="140" t="str" cm="1">
        <f t="array" ref="W963">IF(SUM(LEN(B963:V963))=0,"",IF(OR(OR(ISBLANK(F963),SUM(LEN(C963),LEN(D963))=0),AND(NOT(E963="Unknown"),ISBLANK(J963)),AND(NOT(O963="Unknown"),ISBLANK(R963))),"Missing Information", INDEX(Table15[Entire Service Line Classification], MATCH(SUMIFS(Table15[Unique ID],Table15[System-Owned Portion],E963,Table15[If Material Anything Other than "Lead" in Column E,Was Material Ever Previously Lead?],G963,Table15[Customer-Owned Portion],O963),Table15[Unique ID],0),0)))</f>
        <v>Non-lead</v>
      </c>
      <c r="X963"/>
    </row>
    <row r="964" spans="2:24" ht="30" x14ac:dyDescent="0.25">
      <c r="B964" s="145" t="s">
        <v>1873</v>
      </c>
      <c r="C964" s="31" t="s">
        <v>9297</v>
      </c>
      <c r="D964" s="31"/>
      <c r="E964" s="43" t="s">
        <v>52</v>
      </c>
      <c r="F964" s="42" t="s">
        <v>34</v>
      </c>
      <c r="G964" s="83" t="s">
        <v>34</v>
      </c>
      <c r="H964" s="168">
        <v>44869</v>
      </c>
      <c r="I964" s="31"/>
      <c r="J964" s="83" t="s">
        <v>188</v>
      </c>
      <c r="K964" s="31" t="s">
        <v>34</v>
      </c>
      <c r="L964" s="31"/>
      <c r="M964" s="168"/>
      <c r="N964" s="147"/>
      <c r="O964" s="43" t="s">
        <v>52</v>
      </c>
      <c r="P964" s="171">
        <v>44869</v>
      </c>
      <c r="Q964" s="31"/>
      <c r="R964" s="83" t="s">
        <v>188</v>
      </c>
      <c r="S964" s="31" t="s">
        <v>34</v>
      </c>
      <c r="T964" s="31"/>
      <c r="U964" s="168"/>
      <c r="V964" s="149"/>
      <c r="W964" s="140" t="str" cm="1">
        <f t="array" ref="W964">IF(SUM(LEN(B964:V964))=0,"",IF(OR(OR(ISBLANK(F964),SUM(LEN(C964),LEN(D964))=0),AND(NOT(E964="Unknown"),ISBLANK(J964)),AND(NOT(O964="Unknown"),ISBLANK(R964))),"Missing Information", INDEX(Table15[Entire Service Line Classification], MATCH(SUMIFS(Table15[Unique ID],Table15[System-Owned Portion],E964,Table15[If Material Anything Other than "Lead" in Column E,Was Material Ever Previously Lead?],G964,Table15[Customer-Owned Portion],O964),Table15[Unique ID],0),0)))</f>
        <v>Non-lead</v>
      </c>
      <c r="X964"/>
    </row>
    <row r="965" spans="2:24" ht="30" x14ac:dyDescent="0.25">
      <c r="B965" s="145" t="s">
        <v>1875</v>
      </c>
      <c r="C965" s="31" t="s">
        <v>9299</v>
      </c>
      <c r="D965" s="31"/>
      <c r="E965" s="43" t="s">
        <v>52</v>
      </c>
      <c r="F965" s="42" t="s">
        <v>34</v>
      </c>
      <c r="G965" s="83" t="s">
        <v>34</v>
      </c>
      <c r="H965" s="168">
        <v>44867</v>
      </c>
      <c r="I965" s="31"/>
      <c r="J965" s="83" t="s">
        <v>188</v>
      </c>
      <c r="K965" s="31" t="s">
        <v>34</v>
      </c>
      <c r="L965" s="31"/>
      <c r="M965" s="168"/>
      <c r="N965" s="147"/>
      <c r="O965" s="43" t="s">
        <v>52</v>
      </c>
      <c r="P965" s="171">
        <v>44867</v>
      </c>
      <c r="Q965" s="31"/>
      <c r="R965" s="83" t="s">
        <v>188</v>
      </c>
      <c r="S965" s="31" t="s">
        <v>34</v>
      </c>
      <c r="T965" s="31"/>
      <c r="U965" s="168"/>
      <c r="V965" s="149"/>
      <c r="W965" s="140" t="str" cm="1">
        <f t="array" ref="W965">IF(SUM(LEN(B965:V965))=0,"",IF(OR(OR(ISBLANK(F965),SUM(LEN(C965),LEN(D965))=0),AND(NOT(E965="Unknown"),ISBLANK(J965)),AND(NOT(O965="Unknown"),ISBLANK(R965))),"Missing Information", INDEX(Table15[Entire Service Line Classification], MATCH(SUMIFS(Table15[Unique ID],Table15[System-Owned Portion],E965,Table15[If Material Anything Other than "Lead" in Column E,Was Material Ever Previously Lead?],G965,Table15[Customer-Owned Portion],O965),Table15[Unique ID],0),0)))</f>
        <v>Non-lead</v>
      </c>
      <c r="X965"/>
    </row>
    <row r="966" spans="2:24" ht="30" x14ac:dyDescent="0.25">
      <c r="B966" s="145" t="s">
        <v>3920</v>
      </c>
      <c r="C966" s="31" t="s">
        <v>11404</v>
      </c>
      <c r="D966" s="31"/>
      <c r="E966" s="43" t="s">
        <v>52</v>
      </c>
      <c r="F966" s="42" t="s">
        <v>34</v>
      </c>
      <c r="G966" s="83" t="s">
        <v>34</v>
      </c>
      <c r="H966" s="168">
        <v>44867</v>
      </c>
      <c r="I966" s="31"/>
      <c r="J966" s="83" t="s">
        <v>188</v>
      </c>
      <c r="K966" s="31" t="s">
        <v>34</v>
      </c>
      <c r="L966" s="31"/>
      <c r="M966" s="168"/>
      <c r="N966" s="147"/>
      <c r="O966" s="43" t="s">
        <v>52</v>
      </c>
      <c r="P966" s="171">
        <v>44867</v>
      </c>
      <c r="Q966" s="31"/>
      <c r="R966" s="83" t="s">
        <v>188</v>
      </c>
      <c r="S966" s="31" t="s">
        <v>34</v>
      </c>
      <c r="T966" s="31"/>
      <c r="U966" s="168"/>
      <c r="V966" s="149"/>
      <c r="W966" s="140" t="str" cm="1">
        <f t="array" ref="W966">IF(SUM(LEN(B966:V966))=0,"",IF(OR(OR(ISBLANK(F966),SUM(LEN(C966),LEN(D966))=0),AND(NOT(E966="Unknown"),ISBLANK(J966)),AND(NOT(O966="Unknown"),ISBLANK(R966))),"Missing Information", INDEX(Table15[Entire Service Line Classification], MATCH(SUMIFS(Table15[Unique ID],Table15[System-Owned Portion],E966,Table15[If Material Anything Other than "Lead" in Column E,Was Material Ever Previously Lead?],G966,Table15[Customer-Owned Portion],O966),Table15[Unique ID],0),0)))</f>
        <v>Non-lead</v>
      </c>
      <c r="X966"/>
    </row>
    <row r="967" spans="2:24" ht="30" x14ac:dyDescent="0.25">
      <c r="B967" s="145" t="s">
        <v>3921</v>
      </c>
      <c r="C967" s="31" t="s">
        <v>11405</v>
      </c>
      <c r="D967" s="31"/>
      <c r="E967" s="43" t="s">
        <v>52</v>
      </c>
      <c r="F967" s="42" t="s">
        <v>34</v>
      </c>
      <c r="G967" s="83" t="s">
        <v>34</v>
      </c>
      <c r="H967" s="168">
        <v>44867</v>
      </c>
      <c r="I967" s="31"/>
      <c r="J967" s="83" t="s">
        <v>188</v>
      </c>
      <c r="K967" s="31" t="s">
        <v>34</v>
      </c>
      <c r="L967" s="31"/>
      <c r="M967" s="168"/>
      <c r="N967" s="147"/>
      <c r="O967" s="43" t="s">
        <v>52</v>
      </c>
      <c r="P967" s="171">
        <v>44867</v>
      </c>
      <c r="Q967" s="31"/>
      <c r="R967" s="83" t="s">
        <v>188</v>
      </c>
      <c r="S967" s="31" t="s">
        <v>34</v>
      </c>
      <c r="T967" s="31"/>
      <c r="U967" s="168"/>
      <c r="V967" s="149"/>
      <c r="W967" s="140" t="str" cm="1">
        <f t="array" ref="W967">IF(SUM(LEN(B967:V967))=0,"",IF(OR(OR(ISBLANK(F967),SUM(LEN(C967),LEN(D967))=0),AND(NOT(E967="Unknown"),ISBLANK(J967)),AND(NOT(O967="Unknown"),ISBLANK(R967))),"Missing Information", INDEX(Table15[Entire Service Line Classification], MATCH(SUMIFS(Table15[Unique ID],Table15[System-Owned Portion],E967,Table15[If Material Anything Other than "Lead" in Column E,Was Material Ever Previously Lead?],G967,Table15[Customer-Owned Portion],O967),Table15[Unique ID],0),0)))</f>
        <v>Non-lead</v>
      </c>
      <c r="X967"/>
    </row>
    <row r="968" spans="2:24" ht="30" x14ac:dyDescent="0.25">
      <c r="B968" s="145" t="s">
        <v>3922</v>
      </c>
      <c r="C968" s="31" t="s">
        <v>11406</v>
      </c>
      <c r="D968" s="31"/>
      <c r="E968" s="43" t="s">
        <v>52</v>
      </c>
      <c r="F968" s="42" t="s">
        <v>34</v>
      </c>
      <c r="G968" s="83" t="s">
        <v>34</v>
      </c>
      <c r="H968" s="168">
        <v>44867</v>
      </c>
      <c r="I968" s="31"/>
      <c r="J968" s="83" t="s">
        <v>188</v>
      </c>
      <c r="K968" s="31" t="s">
        <v>34</v>
      </c>
      <c r="L968" s="31"/>
      <c r="M968" s="168"/>
      <c r="N968" s="147"/>
      <c r="O968" s="43" t="s">
        <v>52</v>
      </c>
      <c r="P968" s="171">
        <v>44867</v>
      </c>
      <c r="Q968" s="31"/>
      <c r="R968" s="83" t="s">
        <v>188</v>
      </c>
      <c r="S968" s="31" t="s">
        <v>34</v>
      </c>
      <c r="T968" s="31"/>
      <c r="U968" s="168"/>
      <c r="V968" s="149"/>
      <c r="W968" s="140" t="str" cm="1">
        <f t="array" ref="W968">IF(SUM(LEN(B968:V968))=0,"",IF(OR(OR(ISBLANK(F968),SUM(LEN(C968),LEN(D968))=0),AND(NOT(E968="Unknown"),ISBLANK(J968)),AND(NOT(O968="Unknown"),ISBLANK(R968))),"Missing Information", INDEX(Table15[Entire Service Line Classification], MATCH(SUMIFS(Table15[Unique ID],Table15[System-Owned Portion],E968,Table15[If Material Anything Other than "Lead" in Column E,Was Material Ever Previously Lead?],G968,Table15[Customer-Owned Portion],O968),Table15[Unique ID],0),0)))</f>
        <v>Non-lead</v>
      </c>
      <c r="X968"/>
    </row>
    <row r="969" spans="2:24" ht="30" x14ac:dyDescent="0.25">
      <c r="B969" s="145" t="s">
        <v>3923</v>
      </c>
      <c r="C969" s="31" t="s">
        <v>11407</v>
      </c>
      <c r="D969" s="31"/>
      <c r="E969" s="43" t="s">
        <v>52</v>
      </c>
      <c r="F969" s="42" t="s">
        <v>34</v>
      </c>
      <c r="G969" s="83" t="s">
        <v>34</v>
      </c>
      <c r="H969" s="168">
        <v>44867</v>
      </c>
      <c r="I969" s="31"/>
      <c r="J969" s="83" t="s">
        <v>188</v>
      </c>
      <c r="K969" s="31" t="s">
        <v>34</v>
      </c>
      <c r="L969" s="31"/>
      <c r="M969" s="168"/>
      <c r="N969" s="147"/>
      <c r="O969" s="43" t="s">
        <v>52</v>
      </c>
      <c r="P969" s="171">
        <v>44867</v>
      </c>
      <c r="Q969" s="31"/>
      <c r="R969" s="83" t="s">
        <v>188</v>
      </c>
      <c r="S969" s="31" t="s">
        <v>34</v>
      </c>
      <c r="T969" s="31"/>
      <c r="U969" s="168"/>
      <c r="V969" s="149"/>
      <c r="W969" s="140" t="str" cm="1">
        <f t="array" ref="W969">IF(SUM(LEN(B969:V969))=0,"",IF(OR(OR(ISBLANK(F969),SUM(LEN(C969),LEN(D969))=0),AND(NOT(E969="Unknown"),ISBLANK(J969)),AND(NOT(O969="Unknown"),ISBLANK(R969))),"Missing Information", INDEX(Table15[Entire Service Line Classification], MATCH(SUMIFS(Table15[Unique ID],Table15[System-Owned Portion],E969,Table15[If Material Anything Other than "Lead" in Column E,Was Material Ever Previously Lead?],G969,Table15[Customer-Owned Portion],O969),Table15[Unique ID],0),0)))</f>
        <v>Non-lead</v>
      </c>
      <c r="X969"/>
    </row>
    <row r="970" spans="2:24" ht="30" x14ac:dyDescent="0.25">
      <c r="B970" s="145" t="s">
        <v>3924</v>
      </c>
      <c r="C970" s="31" t="s">
        <v>11408</v>
      </c>
      <c r="D970" s="31"/>
      <c r="E970" s="43" t="s">
        <v>52</v>
      </c>
      <c r="F970" s="42" t="s">
        <v>34</v>
      </c>
      <c r="G970" s="83" t="s">
        <v>34</v>
      </c>
      <c r="H970" s="168">
        <v>44867</v>
      </c>
      <c r="I970" s="31"/>
      <c r="J970" s="83" t="s">
        <v>188</v>
      </c>
      <c r="K970" s="31" t="s">
        <v>34</v>
      </c>
      <c r="L970" s="31"/>
      <c r="M970" s="168"/>
      <c r="N970" s="147"/>
      <c r="O970" s="43" t="s">
        <v>52</v>
      </c>
      <c r="P970" s="171">
        <v>44867</v>
      </c>
      <c r="Q970" s="31"/>
      <c r="R970" s="83" t="s">
        <v>188</v>
      </c>
      <c r="S970" s="31" t="s">
        <v>34</v>
      </c>
      <c r="T970" s="31"/>
      <c r="U970" s="168"/>
      <c r="V970" s="149"/>
      <c r="W970" s="140" t="str" cm="1">
        <f t="array" ref="W970">IF(SUM(LEN(B970:V970))=0,"",IF(OR(OR(ISBLANK(F970),SUM(LEN(C970),LEN(D970))=0),AND(NOT(E970="Unknown"),ISBLANK(J970)),AND(NOT(O970="Unknown"),ISBLANK(R970))),"Missing Information", INDEX(Table15[Entire Service Line Classification], MATCH(SUMIFS(Table15[Unique ID],Table15[System-Owned Portion],E970,Table15[If Material Anything Other than "Lead" in Column E,Was Material Ever Previously Lead?],G970,Table15[Customer-Owned Portion],O970),Table15[Unique ID],0),0)))</f>
        <v>Non-lead</v>
      </c>
      <c r="X970"/>
    </row>
    <row r="971" spans="2:24" ht="30" x14ac:dyDescent="0.25">
      <c r="B971" s="145" t="s">
        <v>3925</v>
      </c>
      <c r="C971" s="31" t="s">
        <v>11409</v>
      </c>
      <c r="D971" s="31"/>
      <c r="E971" s="43" t="s">
        <v>52</v>
      </c>
      <c r="F971" s="42" t="s">
        <v>34</v>
      </c>
      <c r="G971" s="83" t="s">
        <v>34</v>
      </c>
      <c r="H971" s="168">
        <v>44867</v>
      </c>
      <c r="I971" s="31"/>
      <c r="J971" s="83" t="s">
        <v>188</v>
      </c>
      <c r="K971" s="31" t="s">
        <v>34</v>
      </c>
      <c r="L971" s="31"/>
      <c r="M971" s="168"/>
      <c r="N971" s="147"/>
      <c r="O971" s="43" t="s">
        <v>52</v>
      </c>
      <c r="P971" s="171">
        <v>44867</v>
      </c>
      <c r="Q971" s="31"/>
      <c r="R971" s="83" t="s">
        <v>188</v>
      </c>
      <c r="S971" s="31" t="s">
        <v>34</v>
      </c>
      <c r="T971" s="31"/>
      <c r="U971" s="168"/>
      <c r="V971" s="149"/>
      <c r="W971" s="140" t="str" cm="1">
        <f t="array" ref="W971">IF(SUM(LEN(B971:V971))=0,"",IF(OR(OR(ISBLANK(F971),SUM(LEN(C971),LEN(D971))=0),AND(NOT(E971="Unknown"),ISBLANK(J971)),AND(NOT(O971="Unknown"),ISBLANK(R971))),"Missing Information", INDEX(Table15[Entire Service Line Classification], MATCH(SUMIFS(Table15[Unique ID],Table15[System-Owned Portion],E971,Table15[If Material Anything Other than "Lead" in Column E,Was Material Ever Previously Lead?],G971,Table15[Customer-Owned Portion],O971),Table15[Unique ID],0),0)))</f>
        <v>Non-lead</v>
      </c>
      <c r="X971"/>
    </row>
    <row r="972" spans="2:24" ht="30" x14ac:dyDescent="0.25">
      <c r="B972" s="145" t="s">
        <v>4176</v>
      </c>
      <c r="C972" s="31" t="s">
        <v>11757</v>
      </c>
      <c r="D972" s="31"/>
      <c r="E972" s="43" t="s">
        <v>52</v>
      </c>
      <c r="F972" s="42" t="s">
        <v>34</v>
      </c>
      <c r="G972" s="83" t="s">
        <v>34</v>
      </c>
      <c r="H972" s="168">
        <v>44867</v>
      </c>
      <c r="I972" s="31"/>
      <c r="J972" s="83" t="s">
        <v>188</v>
      </c>
      <c r="K972" s="31" t="s">
        <v>34</v>
      </c>
      <c r="L972" s="31"/>
      <c r="M972" s="168"/>
      <c r="N972" s="147"/>
      <c r="O972" s="43" t="s">
        <v>52</v>
      </c>
      <c r="P972" s="171">
        <v>44867</v>
      </c>
      <c r="Q972" s="31"/>
      <c r="R972" s="83" t="s">
        <v>188</v>
      </c>
      <c r="S972" s="31" t="s">
        <v>34</v>
      </c>
      <c r="T972" s="31"/>
      <c r="U972" s="168"/>
      <c r="V972" s="149"/>
      <c r="W972" s="140" t="str" cm="1">
        <f t="array" ref="W972">IF(SUM(LEN(B972:V972))=0,"",IF(OR(OR(ISBLANK(F972),SUM(LEN(C972),LEN(D972))=0),AND(NOT(E972="Unknown"),ISBLANK(J972)),AND(NOT(O972="Unknown"),ISBLANK(R972))),"Missing Information", INDEX(Table15[Entire Service Line Classification], MATCH(SUMIFS(Table15[Unique ID],Table15[System-Owned Portion],E972,Table15[If Material Anything Other than "Lead" in Column E,Was Material Ever Previously Lead?],G972,Table15[Customer-Owned Portion],O972),Table15[Unique ID],0),0)))</f>
        <v>Non-lead</v>
      </c>
      <c r="X972"/>
    </row>
    <row r="973" spans="2:24" ht="30" x14ac:dyDescent="0.25">
      <c r="B973" s="145" t="s">
        <v>4177</v>
      </c>
      <c r="C973" s="31" t="s">
        <v>11758</v>
      </c>
      <c r="D973" s="31"/>
      <c r="E973" s="43" t="s">
        <v>52</v>
      </c>
      <c r="F973" s="42" t="s">
        <v>34</v>
      </c>
      <c r="G973" s="83" t="s">
        <v>34</v>
      </c>
      <c r="H973" s="168">
        <v>44867</v>
      </c>
      <c r="I973" s="31"/>
      <c r="J973" s="83" t="s">
        <v>188</v>
      </c>
      <c r="K973" s="31" t="s">
        <v>34</v>
      </c>
      <c r="L973" s="31"/>
      <c r="M973" s="168"/>
      <c r="N973" s="147"/>
      <c r="O973" s="43" t="s">
        <v>52</v>
      </c>
      <c r="P973" s="171">
        <v>44867</v>
      </c>
      <c r="Q973" s="31"/>
      <c r="R973" s="83" t="s">
        <v>188</v>
      </c>
      <c r="S973" s="31" t="s">
        <v>34</v>
      </c>
      <c r="T973" s="31"/>
      <c r="U973" s="168"/>
      <c r="V973" s="149"/>
      <c r="W973" s="140" t="str" cm="1">
        <f t="array" ref="W973">IF(SUM(LEN(B973:V973))=0,"",IF(OR(OR(ISBLANK(F973),SUM(LEN(C973),LEN(D973))=0),AND(NOT(E973="Unknown"),ISBLANK(J973)),AND(NOT(O973="Unknown"),ISBLANK(R973))),"Missing Information", INDEX(Table15[Entire Service Line Classification], MATCH(SUMIFS(Table15[Unique ID],Table15[System-Owned Portion],E973,Table15[If Material Anything Other than "Lead" in Column E,Was Material Ever Previously Lead?],G973,Table15[Customer-Owned Portion],O973),Table15[Unique ID],0),0)))</f>
        <v>Non-lead</v>
      </c>
      <c r="X973"/>
    </row>
    <row r="974" spans="2:24" ht="30" x14ac:dyDescent="0.25">
      <c r="B974" s="145" t="s">
        <v>4178</v>
      </c>
      <c r="C974" s="31" t="s">
        <v>11759</v>
      </c>
      <c r="D974" s="31"/>
      <c r="E974" s="43" t="s">
        <v>52</v>
      </c>
      <c r="F974" s="42" t="s">
        <v>34</v>
      </c>
      <c r="G974" s="83" t="s">
        <v>34</v>
      </c>
      <c r="H974" s="168">
        <v>44867</v>
      </c>
      <c r="I974" s="31"/>
      <c r="J974" s="83" t="s">
        <v>188</v>
      </c>
      <c r="K974" s="31" t="s">
        <v>34</v>
      </c>
      <c r="L974" s="31"/>
      <c r="M974" s="168"/>
      <c r="N974" s="147"/>
      <c r="O974" s="43" t="s">
        <v>52</v>
      </c>
      <c r="P974" s="171">
        <v>44867</v>
      </c>
      <c r="Q974" s="31"/>
      <c r="R974" s="83" t="s">
        <v>188</v>
      </c>
      <c r="S974" s="31" t="s">
        <v>34</v>
      </c>
      <c r="T974" s="31"/>
      <c r="U974" s="168"/>
      <c r="V974" s="149"/>
      <c r="W974" s="140" t="str" cm="1">
        <f t="array" ref="W974">IF(SUM(LEN(B974:V974))=0,"",IF(OR(OR(ISBLANK(F974),SUM(LEN(C974),LEN(D974))=0),AND(NOT(E974="Unknown"),ISBLANK(J974)),AND(NOT(O974="Unknown"),ISBLANK(R974))),"Missing Information", INDEX(Table15[Entire Service Line Classification], MATCH(SUMIFS(Table15[Unique ID],Table15[System-Owned Portion],E974,Table15[If Material Anything Other than "Lead" in Column E,Was Material Ever Previously Lead?],G974,Table15[Customer-Owned Portion],O974),Table15[Unique ID],0),0)))</f>
        <v>Non-lead</v>
      </c>
      <c r="X974"/>
    </row>
    <row r="975" spans="2:24" ht="30" x14ac:dyDescent="0.25">
      <c r="B975" s="145" t="s">
        <v>4179</v>
      </c>
      <c r="C975" s="31" t="s">
        <v>11760</v>
      </c>
      <c r="D975" s="31"/>
      <c r="E975" s="43" t="s">
        <v>52</v>
      </c>
      <c r="F975" s="42" t="s">
        <v>34</v>
      </c>
      <c r="G975" s="83" t="s">
        <v>34</v>
      </c>
      <c r="H975" s="168">
        <v>44867</v>
      </c>
      <c r="I975" s="31"/>
      <c r="J975" s="83" t="s">
        <v>188</v>
      </c>
      <c r="K975" s="31" t="s">
        <v>34</v>
      </c>
      <c r="L975" s="31"/>
      <c r="M975" s="168"/>
      <c r="N975" s="147"/>
      <c r="O975" s="43" t="s">
        <v>52</v>
      </c>
      <c r="P975" s="171">
        <v>44867</v>
      </c>
      <c r="Q975" s="31"/>
      <c r="R975" s="83" t="s">
        <v>188</v>
      </c>
      <c r="S975" s="31" t="s">
        <v>34</v>
      </c>
      <c r="T975" s="31"/>
      <c r="U975" s="168"/>
      <c r="V975" s="149"/>
      <c r="W975" s="140" t="str" cm="1">
        <f t="array" ref="W975">IF(SUM(LEN(B975:V975))=0,"",IF(OR(OR(ISBLANK(F975),SUM(LEN(C975),LEN(D975))=0),AND(NOT(E975="Unknown"),ISBLANK(J975)),AND(NOT(O975="Unknown"),ISBLANK(R975))),"Missing Information", INDEX(Table15[Entire Service Line Classification], MATCH(SUMIFS(Table15[Unique ID],Table15[System-Owned Portion],E975,Table15[If Material Anything Other than "Lead" in Column E,Was Material Ever Previously Lead?],G975,Table15[Customer-Owned Portion],O975),Table15[Unique ID],0),0)))</f>
        <v>Non-lead</v>
      </c>
      <c r="X975"/>
    </row>
    <row r="976" spans="2:24" ht="30" x14ac:dyDescent="0.25">
      <c r="B976" s="145" t="s">
        <v>4180</v>
      </c>
      <c r="C976" s="31" t="s">
        <v>11761</v>
      </c>
      <c r="D976" s="31"/>
      <c r="E976" s="43" t="s">
        <v>52</v>
      </c>
      <c r="F976" s="42" t="s">
        <v>34</v>
      </c>
      <c r="G976" s="83" t="s">
        <v>34</v>
      </c>
      <c r="H976" s="168">
        <v>44867</v>
      </c>
      <c r="I976" s="31"/>
      <c r="J976" s="83" t="s">
        <v>188</v>
      </c>
      <c r="K976" s="31" t="s">
        <v>34</v>
      </c>
      <c r="L976" s="31"/>
      <c r="M976" s="168"/>
      <c r="N976" s="147"/>
      <c r="O976" s="43" t="s">
        <v>52</v>
      </c>
      <c r="P976" s="171">
        <v>44867</v>
      </c>
      <c r="Q976" s="31"/>
      <c r="R976" s="83" t="s">
        <v>188</v>
      </c>
      <c r="S976" s="31" t="s">
        <v>34</v>
      </c>
      <c r="T976" s="31"/>
      <c r="U976" s="168"/>
      <c r="V976" s="149"/>
      <c r="W976" s="140" t="str" cm="1">
        <f t="array" ref="W976">IF(SUM(LEN(B976:V976))=0,"",IF(OR(OR(ISBLANK(F976),SUM(LEN(C976),LEN(D976))=0),AND(NOT(E976="Unknown"),ISBLANK(J976)),AND(NOT(O976="Unknown"),ISBLANK(R976))),"Missing Information", INDEX(Table15[Entire Service Line Classification], MATCH(SUMIFS(Table15[Unique ID],Table15[System-Owned Portion],E976,Table15[If Material Anything Other than "Lead" in Column E,Was Material Ever Previously Lead?],G976,Table15[Customer-Owned Portion],O976),Table15[Unique ID],0),0)))</f>
        <v>Non-lead</v>
      </c>
      <c r="X976"/>
    </row>
    <row r="977" spans="2:24" ht="30" x14ac:dyDescent="0.25">
      <c r="B977" s="145" t="s">
        <v>4181</v>
      </c>
      <c r="C977" s="31" t="s">
        <v>11762</v>
      </c>
      <c r="D977" s="31"/>
      <c r="E977" s="43" t="s">
        <v>52</v>
      </c>
      <c r="F977" s="42" t="s">
        <v>34</v>
      </c>
      <c r="G977" s="83" t="s">
        <v>34</v>
      </c>
      <c r="H977" s="168">
        <v>44867</v>
      </c>
      <c r="I977" s="31"/>
      <c r="J977" s="83" t="s">
        <v>188</v>
      </c>
      <c r="K977" s="31" t="s">
        <v>34</v>
      </c>
      <c r="L977" s="31"/>
      <c r="M977" s="168"/>
      <c r="N977" s="147"/>
      <c r="O977" s="43" t="s">
        <v>52</v>
      </c>
      <c r="P977" s="171">
        <v>44867</v>
      </c>
      <c r="Q977" s="31"/>
      <c r="R977" s="83" t="s">
        <v>188</v>
      </c>
      <c r="S977" s="31" t="s">
        <v>34</v>
      </c>
      <c r="T977" s="31"/>
      <c r="U977" s="168"/>
      <c r="V977" s="149"/>
      <c r="W977" s="140" t="str" cm="1">
        <f t="array" ref="W977">IF(SUM(LEN(B977:V977))=0,"",IF(OR(OR(ISBLANK(F977),SUM(LEN(C977),LEN(D977))=0),AND(NOT(E977="Unknown"),ISBLANK(J977)),AND(NOT(O977="Unknown"),ISBLANK(R977))),"Missing Information", INDEX(Table15[Entire Service Line Classification], MATCH(SUMIFS(Table15[Unique ID],Table15[System-Owned Portion],E977,Table15[If Material Anything Other than "Lead" in Column E,Was Material Ever Previously Lead?],G977,Table15[Customer-Owned Portion],O977),Table15[Unique ID],0),0)))</f>
        <v>Non-lead</v>
      </c>
      <c r="X977"/>
    </row>
    <row r="978" spans="2:24" ht="30" x14ac:dyDescent="0.25">
      <c r="B978" s="145" t="s">
        <v>4182</v>
      </c>
      <c r="C978" s="31" t="s">
        <v>11763</v>
      </c>
      <c r="D978" s="31"/>
      <c r="E978" s="43" t="s">
        <v>52</v>
      </c>
      <c r="F978" s="42" t="s">
        <v>34</v>
      </c>
      <c r="G978" s="83" t="s">
        <v>34</v>
      </c>
      <c r="H978" s="168">
        <v>44867</v>
      </c>
      <c r="I978" s="31"/>
      <c r="J978" s="83" t="s">
        <v>188</v>
      </c>
      <c r="K978" s="31" t="s">
        <v>34</v>
      </c>
      <c r="L978" s="31"/>
      <c r="M978" s="168"/>
      <c r="N978" s="147"/>
      <c r="O978" s="43" t="s">
        <v>52</v>
      </c>
      <c r="P978" s="171">
        <v>44867</v>
      </c>
      <c r="Q978" s="31"/>
      <c r="R978" s="83" t="s">
        <v>188</v>
      </c>
      <c r="S978" s="31" t="s">
        <v>34</v>
      </c>
      <c r="T978" s="31"/>
      <c r="U978" s="168"/>
      <c r="V978" s="149"/>
      <c r="W978" s="140" t="str" cm="1">
        <f t="array" ref="W978">IF(SUM(LEN(B978:V978))=0,"",IF(OR(OR(ISBLANK(F978),SUM(LEN(C978),LEN(D978))=0),AND(NOT(E978="Unknown"),ISBLANK(J978)),AND(NOT(O978="Unknown"),ISBLANK(R978))),"Missing Information", INDEX(Table15[Entire Service Line Classification], MATCH(SUMIFS(Table15[Unique ID],Table15[System-Owned Portion],E978,Table15[If Material Anything Other than "Lead" in Column E,Was Material Ever Previously Lead?],G978,Table15[Customer-Owned Portion],O978),Table15[Unique ID],0),0)))</f>
        <v>Non-lead</v>
      </c>
      <c r="X978"/>
    </row>
    <row r="979" spans="2:24" ht="30" x14ac:dyDescent="0.25">
      <c r="B979" s="145" t="s">
        <v>1829</v>
      </c>
      <c r="C979" s="31" t="s">
        <v>9253</v>
      </c>
      <c r="D979" s="31"/>
      <c r="E979" s="43" t="s">
        <v>52</v>
      </c>
      <c r="F979" s="42" t="s">
        <v>34</v>
      </c>
      <c r="G979" s="83" t="s">
        <v>34</v>
      </c>
      <c r="H979" s="168">
        <v>44865</v>
      </c>
      <c r="I979" s="31"/>
      <c r="J979" s="83" t="s">
        <v>188</v>
      </c>
      <c r="K979" s="31" t="s">
        <v>34</v>
      </c>
      <c r="L979" s="31"/>
      <c r="M979" s="168"/>
      <c r="N979" s="147"/>
      <c r="O979" s="43" t="s">
        <v>52</v>
      </c>
      <c r="P979" s="171">
        <v>44865</v>
      </c>
      <c r="Q979" s="31"/>
      <c r="R979" s="83" t="s">
        <v>188</v>
      </c>
      <c r="S979" s="31" t="s">
        <v>34</v>
      </c>
      <c r="T979" s="31"/>
      <c r="U979" s="168"/>
      <c r="V979" s="149"/>
      <c r="W979" s="140" t="str" cm="1">
        <f t="array" ref="W979">IF(SUM(LEN(B979:V979))=0,"",IF(OR(OR(ISBLANK(F979),SUM(LEN(C979),LEN(D979))=0),AND(NOT(E979="Unknown"),ISBLANK(J979)),AND(NOT(O979="Unknown"),ISBLANK(R979))),"Missing Information", INDEX(Table15[Entire Service Line Classification], MATCH(SUMIFS(Table15[Unique ID],Table15[System-Owned Portion],E979,Table15[If Material Anything Other than "Lead" in Column E,Was Material Ever Previously Lead?],G979,Table15[Customer-Owned Portion],O979),Table15[Unique ID],0),0)))</f>
        <v>Non-lead</v>
      </c>
      <c r="X979"/>
    </row>
    <row r="980" spans="2:24" ht="30" x14ac:dyDescent="0.25">
      <c r="B980" s="145" t="s">
        <v>2848</v>
      </c>
      <c r="C980" s="31" t="s">
        <v>10279</v>
      </c>
      <c r="D980" s="31"/>
      <c r="E980" s="43" t="s">
        <v>52</v>
      </c>
      <c r="F980" s="42" t="s">
        <v>34</v>
      </c>
      <c r="G980" s="83" t="s">
        <v>34</v>
      </c>
      <c r="H980" s="168">
        <v>44865</v>
      </c>
      <c r="I980" s="31"/>
      <c r="J980" s="83" t="s">
        <v>188</v>
      </c>
      <c r="K980" s="31" t="s">
        <v>34</v>
      </c>
      <c r="L980" s="31"/>
      <c r="M980" s="168"/>
      <c r="N980" s="147"/>
      <c r="O980" s="43" t="s">
        <v>52</v>
      </c>
      <c r="P980" s="171">
        <v>44865</v>
      </c>
      <c r="Q980" s="31"/>
      <c r="R980" s="83" t="s">
        <v>188</v>
      </c>
      <c r="S980" s="31" t="s">
        <v>34</v>
      </c>
      <c r="T980" s="31"/>
      <c r="U980" s="168"/>
      <c r="V980" s="149"/>
      <c r="W980" s="140" t="str" cm="1">
        <f t="array" ref="W980">IF(SUM(LEN(B980:V980))=0,"",IF(OR(OR(ISBLANK(F980),SUM(LEN(C980),LEN(D980))=0),AND(NOT(E980="Unknown"),ISBLANK(J980)),AND(NOT(O980="Unknown"),ISBLANK(R980))),"Missing Information", INDEX(Table15[Entire Service Line Classification], MATCH(SUMIFS(Table15[Unique ID],Table15[System-Owned Portion],E980,Table15[If Material Anything Other than "Lead" in Column E,Was Material Ever Previously Lead?],G980,Table15[Customer-Owned Portion],O980),Table15[Unique ID],0),0)))</f>
        <v>Non-lead</v>
      </c>
      <c r="X980"/>
    </row>
    <row r="981" spans="2:24" ht="30" x14ac:dyDescent="0.25">
      <c r="B981" s="145" t="s">
        <v>6210</v>
      </c>
      <c r="C981" s="31" t="s">
        <v>13812</v>
      </c>
      <c r="D981" s="31"/>
      <c r="E981" s="43" t="s">
        <v>52</v>
      </c>
      <c r="F981" s="42" t="s">
        <v>34</v>
      </c>
      <c r="G981" s="83" t="s">
        <v>34</v>
      </c>
      <c r="H981" s="168">
        <v>44854</v>
      </c>
      <c r="I981" s="31"/>
      <c r="J981" s="83" t="s">
        <v>188</v>
      </c>
      <c r="K981" s="31" t="s">
        <v>34</v>
      </c>
      <c r="L981" s="31"/>
      <c r="M981" s="168"/>
      <c r="N981" s="147"/>
      <c r="O981" s="43" t="s">
        <v>52</v>
      </c>
      <c r="P981" s="171">
        <v>44854</v>
      </c>
      <c r="Q981" s="31"/>
      <c r="R981" s="83" t="s">
        <v>188</v>
      </c>
      <c r="S981" s="31" t="s">
        <v>34</v>
      </c>
      <c r="T981" s="31"/>
      <c r="U981" s="168"/>
      <c r="V981" s="149"/>
      <c r="W981" s="140" t="str" cm="1">
        <f t="array" ref="W981">IF(SUM(LEN(B981:V981))=0,"",IF(OR(OR(ISBLANK(F981),SUM(LEN(C981),LEN(D981))=0),AND(NOT(E981="Unknown"),ISBLANK(J981)),AND(NOT(O981="Unknown"),ISBLANK(R981))),"Missing Information", INDEX(Table15[Entire Service Line Classification], MATCH(SUMIFS(Table15[Unique ID],Table15[System-Owned Portion],E981,Table15[If Material Anything Other than "Lead" in Column E,Was Material Ever Previously Lead?],G981,Table15[Customer-Owned Portion],O981),Table15[Unique ID],0),0)))</f>
        <v>Non-lead</v>
      </c>
      <c r="X981"/>
    </row>
    <row r="982" spans="2:24" ht="30" x14ac:dyDescent="0.25">
      <c r="B982" s="145" t="s">
        <v>1819</v>
      </c>
      <c r="C982" s="31" t="s">
        <v>9243</v>
      </c>
      <c r="D982" s="31"/>
      <c r="E982" s="43" t="s">
        <v>52</v>
      </c>
      <c r="F982" s="42" t="s">
        <v>34</v>
      </c>
      <c r="G982" s="83" t="s">
        <v>34</v>
      </c>
      <c r="H982" s="168">
        <v>44853</v>
      </c>
      <c r="I982" s="31"/>
      <c r="J982" s="83" t="s">
        <v>188</v>
      </c>
      <c r="K982" s="31" t="s">
        <v>34</v>
      </c>
      <c r="L982" s="31"/>
      <c r="M982" s="168"/>
      <c r="N982" s="147"/>
      <c r="O982" s="43" t="s">
        <v>52</v>
      </c>
      <c r="P982" s="171">
        <v>44853</v>
      </c>
      <c r="Q982" s="31"/>
      <c r="R982" s="83" t="s">
        <v>188</v>
      </c>
      <c r="S982" s="31" t="s">
        <v>34</v>
      </c>
      <c r="T982" s="31"/>
      <c r="U982" s="168"/>
      <c r="V982" s="149"/>
      <c r="W982" s="140" t="str" cm="1">
        <f t="array" ref="W982">IF(SUM(LEN(B982:V982))=0,"",IF(OR(OR(ISBLANK(F982),SUM(LEN(C982),LEN(D982))=0),AND(NOT(E982="Unknown"),ISBLANK(J982)),AND(NOT(O982="Unknown"),ISBLANK(R982))),"Missing Information", INDEX(Table15[Entire Service Line Classification], MATCH(SUMIFS(Table15[Unique ID],Table15[System-Owned Portion],E982,Table15[If Material Anything Other than "Lead" in Column E,Was Material Ever Previously Lead?],G982,Table15[Customer-Owned Portion],O982),Table15[Unique ID],0),0)))</f>
        <v>Non-lead</v>
      </c>
      <c r="X982"/>
    </row>
    <row r="983" spans="2:24" ht="30" x14ac:dyDescent="0.25">
      <c r="B983" s="145" t="s">
        <v>2525</v>
      </c>
      <c r="C983" s="31" t="s">
        <v>9957</v>
      </c>
      <c r="D983" s="31"/>
      <c r="E983" s="43" t="s">
        <v>52</v>
      </c>
      <c r="F983" s="42" t="s">
        <v>34</v>
      </c>
      <c r="G983" s="83" t="s">
        <v>34</v>
      </c>
      <c r="H983" s="168">
        <v>44853</v>
      </c>
      <c r="I983" s="31"/>
      <c r="J983" s="83" t="s">
        <v>188</v>
      </c>
      <c r="K983" s="31" t="s">
        <v>34</v>
      </c>
      <c r="L983" s="31"/>
      <c r="M983" s="168"/>
      <c r="N983" s="147"/>
      <c r="O983" s="43" t="s">
        <v>52</v>
      </c>
      <c r="P983" s="171">
        <v>44853</v>
      </c>
      <c r="Q983" s="31"/>
      <c r="R983" s="83" t="s">
        <v>188</v>
      </c>
      <c r="S983" s="31" t="s">
        <v>34</v>
      </c>
      <c r="T983" s="31"/>
      <c r="U983" s="168"/>
      <c r="V983" s="149"/>
      <c r="W983" s="140" t="str" cm="1">
        <f t="array" ref="W983">IF(SUM(LEN(B983:V983))=0,"",IF(OR(OR(ISBLANK(F983),SUM(LEN(C983),LEN(D983))=0),AND(NOT(E983="Unknown"),ISBLANK(J983)),AND(NOT(O983="Unknown"),ISBLANK(R983))),"Missing Information", INDEX(Table15[Entire Service Line Classification], MATCH(SUMIFS(Table15[Unique ID],Table15[System-Owned Portion],E983,Table15[If Material Anything Other than "Lead" in Column E,Was Material Ever Previously Lead?],G983,Table15[Customer-Owned Portion],O983),Table15[Unique ID],0),0)))</f>
        <v>Non-lead</v>
      </c>
      <c r="X983"/>
    </row>
    <row r="984" spans="2:24" ht="30" x14ac:dyDescent="0.25">
      <c r="B984" s="145" t="s">
        <v>2535</v>
      </c>
      <c r="C984" s="31" t="s">
        <v>9967</v>
      </c>
      <c r="D984" s="31"/>
      <c r="E984" s="43" t="s">
        <v>52</v>
      </c>
      <c r="F984" s="42" t="s">
        <v>34</v>
      </c>
      <c r="G984" s="83" t="s">
        <v>34</v>
      </c>
      <c r="H984" s="168">
        <v>44853</v>
      </c>
      <c r="I984" s="31"/>
      <c r="J984" s="83" t="s">
        <v>188</v>
      </c>
      <c r="K984" s="31" t="s">
        <v>34</v>
      </c>
      <c r="L984" s="31"/>
      <c r="M984" s="168"/>
      <c r="N984" s="147"/>
      <c r="O984" s="43" t="s">
        <v>52</v>
      </c>
      <c r="P984" s="171">
        <v>44853</v>
      </c>
      <c r="Q984" s="31"/>
      <c r="R984" s="83" t="s">
        <v>188</v>
      </c>
      <c r="S984" s="31" t="s">
        <v>34</v>
      </c>
      <c r="T984" s="31"/>
      <c r="U984" s="168"/>
      <c r="V984" s="149"/>
      <c r="W984" s="140" t="str" cm="1">
        <f t="array" ref="W984">IF(SUM(LEN(B984:V984))=0,"",IF(OR(OR(ISBLANK(F984),SUM(LEN(C984),LEN(D984))=0),AND(NOT(E984="Unknown"),ISBLANK(J984)),AND(NOT(O984="Unknown"),ISBLANK(R984))),"Missing Information", INDEX(Table15[Entire Service Line Classification], MATCH(SUMIFS(Table15[Unique ID],Table15[System-Owned Portion],E984,Table15[If Material Anything Other than "Lead" in Column E,Was Material Ever Previously Lead?],G984,Table15[Customer-Owned Portion],O984),Table15[Unique ID],0),0)))</f>
        <v>Non-lead</v>
      </c>
      <c r="X984"/>
    </row>
    <row r="985" spans="2:24" ht="30" x14ac:dyDescent="0.25">
      <c r="B985" s="145" t="s">
        <v>2536</v>
      </c>
      <c r="C985" s="31" t="s">
        <v>9968</v>
      </c>
      <c r="D985" s="31"/>
      <c r="E985" s="43" t="s">
        <v>52</v>
      </c>
      <c r="F985" s="42" t="s">
        <v>34</v>
      </c>
      <c r="G985" s="83" t="s">
        <v>34</v>
      </c>
      <c r="H985" s="168">
        <v>44853</v>
      </c>
      <c r="I985" s="31"/>
      <c r="J985" s="83" t="s">
        <v>188</v>
      </c>
      <c r="K985" s="31" t="s">
        <v>34</v>
      </c>
      <c r="L985" s="31"/>
      <c r="M985" s="168"/>
      <c r="N985" s="147"/>
      <c r="O985" s="43" t="s">
        <v>52</v>
      </c>
      <c r="P985" s="171">
        <v>44853</v>
      </c>
      <c r="Q985" s="31"/>
      <c r="R985" s="83" t="s">
        <v>188</v>
      </c>
      <c r="S985" s="31" t="s">
        <v>34</v>
      </c>
      <c r="T985" s="31"/>
      <c r="U985" s="168"/>
      <c r="V985" s="149"/>
      <c r="W985" s="140" t="str" cm="1">
        <f t="array" ref="W985">IF(SUM(LEN(B985:V985))=0,"",IF(OR(OR(ISBLANK(F985),SUM(LEN(C985),LEN(D985))=0),AND(NOT(E985="Unknown"),ISBLANK(J985)),AND(NOT(O985="Unknown"),ISBLANK(R985))),"Missing Information", INDEX(Table15[Entire Service Line Classification], MATCH(SUMIFS(Table15[Unique ID],Table15[System-Owned Portion],E985,Table15[If Material Anything Other than "Lead" in Column E,Was Material Ever Previously Lead?],G985,Table15[Customer-Owned Portion],O985),Table15[Unique ID],0),0)))</f>
        <v>Non-lead</v>
      </c>
      <c r="X985"/>
    </row>
    <row r="986" spans="2:24" ht="30" x14ac:dyDescent="0.25">
      <c r="B986" s="145" t="s">
        <v>2537</v>
      </c>
      <c r="C986" s="31" t="s">
        <v>9969</v>
      </c>
      <c r="D986" s="31"/>
      <c r="E986" s="43" t="s">
        <v>52</v>
      </c>
      <c r="F986" s="42" t="s">
        <v>34</v>
      </c>
      <c r="G986" s="83" t="s">
        <v>34</v>
      </c>
      <c r="H986" s="168">
        <v>44853</v>
      </c>
      <c r="I986" s="31"/>
      <c r="J986" s="83" t="s">
        <v>188</v>
      </c>
      <c r="K986" s="31" t="s">
        <v>34</v>
      </c>
      <c r="L986" s="31"/>
      <c r="M986" s="168"/>
      <c r="N986" s="147"/>
      <c r="O986" s="43" t="s">
        <v>52</v>
      </c>
      <c r="P986" s="171">
        <v>44853</v>
      </c>
      <c r="Q986" s="31"/>
      <c r="R986" s="83" t="s">
        <v>188</v>
      </c>
      <c r="S986" s="31" t="s">
        <v>34</v>
      </c>
      <c r="T986" s="31"/>
      <c r="U986" s="168"/>
      <c r="V986" s="149"/>
      <c r="W986" s="140" t="str" cm="1">
        <f t="array" ref="W986">IF(SUM(LEN(B986:V986))=0,"",IF(OR(OR(ISBLANK(F986),SUM(LEN(C986),LEN(D986))=0),AND(NOT(E986="Unknown"),ISBLANK(J986)),AND(NOT(O986="Unknown"),ISBLANK(R986))),"Missing Information", INDEX(Table15[Entire Service Line Classification], MATCH(SUMIFS(Table15[Unique ID],Table15[System-Owned Portion],E986,Table15[If Material Anything Other than "Lead" in Column E,Was Material Ever Previously Lead?],G986,Table15[Customer-Owned Portion],O986),Table15[Unique ID],0),0)))</f>
        <v>Non-lead</v>
      </c>
      <c r="X986"/>
    </row>
    <row r="987" spans="2:24" ht="30" x14ac:dyDescent="0.25">
      <c r="B987" s="145" t="s">
        <v>4601</v>
      </c>
      <c r="C987" s="31" t="s">
        <v>12197</v>
      </c>
      <c r="D987" s="31"/>
      <c r="E987" s="43" t="s">
        <v>52</v>
      </c>
      <c r="F987" s="42" t="s">
        <v>34</v>
      </c>
      <c r="G987" s="83" t="s">
        <v>34</v>
      </c>
      <c r="H987" s="168">
        <v>44853</v>
      </c>
      <c r="I987" s="31"/>
      <c r="J987" s="83" t="s">
        <v>188</v>
      </c>
      <c r="K987" s="31" t="s">
        <v>34</v>
      </c>
      <c r="L987" s="31"/>
      <c r="M987" s="168"/>
      <c r="N987" s="147"/>
      <c r="O987" s="43" t="s">
        <v>52</v>
      </c>
      <c r="P987" s="171">
        <v>44853</v>
      </c>
      <c r="Q987" s="31"/>
      <c r="R987" s="83" t="s">
        <v>188</v>
      </c>
      <c r="S987" s="31" t="s">
        <v>34</v>
      </c>
      <c r="T987" s="31"/>
      <c r="U987" s="168"/>
      <c r="V987" s="149"/>
      <c r="W987" s="140" t="str" cm="1">
        <f t="array" ref="W987">IF(SUM(LEN(B987:V987))=0,"",IF(OR(OR(ISBLANK(F987),SUM(LEN(C987),LEN(D987))=0),AND(NOT(E987="Unknown"),ISBLANK(J987)),AND(NOT(O987="Unknown"),ISBLANK(R987))),"Missing Information", INDEX(Table15[Entire Service Line Classification], MATCH(SUMIFS(Table15[Unique ID],Table15[System-Owned Portion],E987,Table15[If Material Anything Other than "Lead" in Column E,Was Material Ever Previously Lead?],G987,Table15[Customer-Owned Portion],O987),Table15[Unique ID],0),0)))</f>
        <v>Non-lead</v>
      </c>
      <c r="X987"/>
    </row>
    <row r="988" spans="2:24" ht="30" x14ac:dyDescent="0.25">
      <c r="B988" s="145" t="s">
        <v>5061</v>
      </c>
      <c r="C988" s="31" t="s">
        <v>12658</v>
      </c>
      <c r="D988" s="31"/>
      <c r="E988" s="43" t="s">
        <v>52</v>
      </c>
      <c r="F988" s="42" t="s">
        <v>34</v>
      </c>
      <c r="G988" s="83" t="s">
        <v>34</v>
      </c>
      <c r="H988" s="168">
        <v>44853</v>
      </c>
      <c r="I988" s="31"/>
      <c r="J988" s="83" t="s">
        <v>188</v>
      </c>
      <c r="K988" s="31" t="s">
        <v>34</v>
      </c>
      <c r="L988" s="31"/>
      <c r="M988" s="168"/>
      <c r="N988" s="147"/>
      <c r="O988" s="43" t="s">
        <v>52</v>
      </c>
      <c r="P988" s="171">
        <v>44853</v>
      </c>
      <c r="Q988" s="31"/>
      <c r="R988" s="83" t="s">
        <v>188</v>
      </c>
      <c r="S988" s="31" t="s">
        <v>34</v>
      </c>
      <c r="T988" s="31"/>
      <c r="U988" s="168"/>
      <c r="V988" s="149"/>
      <c r="W988" s="140" t="str" cm="1">
        <f t="array" ref="W988">IF(SUM(LEN(B988:V988))=0,"",IF(OR(OR(ISBLANK(F988),SUM(LEN(C988),LEN(D988))=0),AND(NOT(E988="Unknown"),ISBLANK(J988)),AND(NOT(O988="Unknown"),ISBLANK(R988))),"Missing Information", INDEX(Table15[Entire Service Line Classification], MATCH(SUMIFS(Table15[Unique ID],Table15[System-Owned Portion],E988,Table15[If Material Anything Other than "Lead" in Column E,Was Material Ever Previously Lead?],G988,Table15[Customer-Owned Portion],O988),Table15[Unique ID],0),0)))</f>
        <v>Non-lead</v>
      </c>
      <c r="X988"/>
    </row>
    <row r="989" spans="2:24" ht="30" x14ac:dyDescent="0.25">
      <c r="B989" s="145" t="s">
        <v>5073</v>
      </c>
      <c r="C989" s="31" t="s">
        <v>12670</v>
      </c>
      <c r="D989" s="31"/>
      <c r="E989" s="43" t="s">
        <v>52</v>
      </c>
      <c r="F989" s="42" t="s">
        <v>34</v>
      </c>
      <c r="G989" s="83" t="s">
        <v>34</v>
      </c>
      <c r="H989" s="168">
        <v>44853</v>
      </c>
      <c r="I989" s="31"/>
      <c r="J989" s="83" t="s">
        <v>188</v>
      </c>
      <c r="K989" s="31" t="s">
        <v>34</v>
      </c>
      <c r="L989" s="31"/>
      <c r="M989" s="168"/>
      <c r="N989" s="147"/>
      <c r="O989" s="43" t="s">
        <v>52</v>
      </c>
      <c r="P989" s="171">
        <v>44853</v>
      </c>
      <c r="Q989" s="31"/>
      <c r="R989" s="83" t="s">
        <v>188</v>
      </c>
      <c r="S989" s="31" t="s">
        <v>34</v>
      </c>
      <c r="T989" s="31"/>
      <c r="U989" s="168"/>
      <c r="V989" s="149"/>
      <c r="W989" s="140" t="str" cm="1">
        <f t="array" ref="W989">IF(SUM(LEN(B989:V989))=0,"",IF(OR(OR(ISBLANK(F989),SUM(LEN(C989),LEN(D989))=0),AND(NOT(E989="Unknown"),ISBLANK(J989)),AND(NOT(O989="Unknown"),ISBLANK(R989))),"Missing Information", INDEX(Table15[Entire Service Line Classification], MATCH(SUMIFS(Table15[Unique ID],Table15[System-Owned Portion],E989,Table15[If Material Anything Other than "Lead" in Column E,Was Material Ever Previously Lead?],G989,Table15[Customer-Owned Portion],O989),Table15[Unique ID],0),0)))</f>
        <v>Non-lead</v>
      </c>
      <c r="X989"/>
    </row>
    <row r="990" spans="2:24" ht="30" x14ac:dyDescent="0.25">
      <c r="B990" s="145" t="s">
        <v>5074</v>
      </c>
      <c r="C990" s="31" t="s">
        <v>12671</v>
      </c>
      <c r="D990" s="31"/>
      <c r="E990" s="43" t="s">
        <v>52</v>
      </c>
      <c r="F990" s="42" t="s">
        <v>34</v>
      </c>
      <c r="G990" s="83" t="s">
        <v>34</v>
      </c>
      <c r="H990" s="168">
        <v>44853</v>
      </c>
      <c r="I990" s="31"/>
      <c r="J990" s="83" t="s">
        <v>188</v>
      </c>
      <c r="K990" s="31" t="s">
        <v>34</v>
      </c>
      <c r="L990" s="31"/>
      <c r="M990" s="168"/>
      <c r="N990" s="147"/>
      <c r="O990" s="43" t="s">
        <v>52</v>
      </c>
      <c r="P990" s="171">
        <v>44853</v>
      </c>
      <c r="Q990" s="31"/>
      <c r="R990" s="83" t="s">
        <v>188</v>
      </c>
      <c r="S990" s="31" t="s">
        <v>34</v>
      </c>
      <c r="T990" s="31"/>
      <c r="U990" s="168"/>
      <c r="V990" s="149"/>
      <c r="W990" s="140" t="str" cm="1">
        <f t="array" ref="W990">IF(SUM(LEN(B990:V990))=0,"",IF(OR(OR(ISBLANK(F990),SUM(LEN(C990),LEN(D990))=0),AND(NOT(E990="Unknown"),ISBLANK(J990)),AND(NOT(O990="Unknown"),ISBLANK(R990))),"Missing Information", INDEX(Table15[Entire Service Line Classification], MATCH(SUMIFS(Table15[Unique ID],Table15[System-Owned Portion],E990,Table15[If Material Anything Other than "Lead" in Column E,Was Material Ever Previously Lead?],G990,Table15[Customer-Owned Portion],O990),Table15[Unique ID],0),0)))</f>
        <v>Non-lead</v>
      </c>
      <c r="X990"/>
    </row>
    <row r="991" spans="2:24" ht="30" x14ac:dyDescent="0.25">
      <c r="B991" s="145" t="s">
        <v>517</v>
      </c>
      <c r="C991" s="31" t="s">
        <v>7932</v>
      </c>
      <c r="D991" s="31"/>
      <c r="E991" s="43" t="s">
        <v>52</v>
      </c>
      <c r="F991" s="42" t="s">
        <v>34</v>
      </c>
      <c r="G991" s="83" t="s">
        <v>34</v>
      </c>
      <c r="H991" s="168">
        <v>44833</v>
      </c>
      <c r="I991" s="31"/>
      <c r="J991" s="83" t="s">
        <v>188</v>
      </c>
      <c r="K991" s="31" t="s">
        <v>34</v>
      </c>
      <c r="L991" s="31"/>
      <c r="M991" s="168"/>
      <c r="N991" s="147"/>
      <c r="O991" s="43" t="s">
        <v>52</v>
      </c>
      <c r="P991" s="171">
        <v>44833</v>
      </c>
      <c r="Q991" s="31"/>
      <c r="R991" s="83" t="s">
        <v>188</v>
      </c>
      <c r="S991" s="31" t="s">
        <v>34</v>
      </c>
      <c r="T991" s="31"/>
      <c r="U991" s="168"/>
      <c r="V991" s="149"/>
      <c r="W991" s="140" t="str" cm="1">
        <f t="array" ref="W991">IF(SUM(LEN(B991:V991))=0,"",IF(OR(OR(ISBLANK(F991),SUM(LEN(C991),LEN(D991))=0),AND(NOT(E991="Unknown"),ISBLANK(J991)),AND(NOT(O991="Unknown"),ISBLANK(R991))),"Missing Information", INDEX(Table15[Entire Service Line Classification], MATCH(SUMIFS(Table15[Unique ID],Table15[System-Owned Portion],E991,Table15[If Material Anything Other than "Lead" in Column E,Was Material Ever Previously Lead?],G991,Table15[Customer-Owned Portion],O991),Table15[Unique ID],0),0)))</f>
        <v>Non-lead</v>
      </c>
      <c r="X991"/>
    </row>
    <row r="992" spans="2:24" ht="30" x14ac:dyDescent="0.25">
      <c r="B992" s="145" t="s">
        <v>4175</v>
      </c>
      <c r="C992" s="31" t="s">
        <v>11756</v>
      </c>
      <c r="D992" s="31"/>
      <c r="E992" s="43" t="s">
        <v>52</v>
      </c>
      <c r="F992" s="42" t="s">
        <v>34</v>
      </c>
      <c r="G992" s="83" t="s">
        <v>34</v>
      </c>
      <c r="H992" s="168">
        <v>44833</v>
      </c>
      <c r="I992" s="31"/>
      <c r="J992" s="83" t="s">
        <v>188</v>
      </c>
      <c r="K992" s="31" t="s">
        <v>34</v>
      </c>
      <c r="L992" s="31"/>
      <c r="M992" s="168"/>
      <c r="N992" s="147"/>
      <c r="O992" s="43" t="s">
        <v>52</v>
      </c>
      <c r="P992" s="171">
        <v>44833</v>
      </c>
      <c r="Q992" s="31"/>
      <c r="R992" s="83" t="s">
        <v>188</v>
      </c>
      <c r="S992" s="31" t="s">
        <v>34</v>
      </c>
      <c r="T992" s="31"/>
      <c r="U992" s="168"/>
      <c r="V992" s="149"/>
      <c r="W992" s="140" t="str" cm="1">
        <f t="array" ref="W992">IF(SUM(LEN(B992:V992))=0,"",IF(OR(OR(ISBLANK(F992),SUM(LEN(C992),LEN(D992))=0),AND(NOT(E992="Unknown"),ISBLANK(J992)),AND(NOT(O992="Unknown"),ISBLANK(R992))),"Missing Information", INDEX(Table15[Entire Service Line Classification], MATCH(SUMIFS(Table15[Unique ID],Table15[System-Owned Portion],E992,Table15[If Material Anything Other than "Lead" in Column E,Was Material Ever Previously Lead?],G992,Table15[Customer-Owned Portion],O992),Table15[Unique ID],0),0)))</f>
        <v>Non-lead</v>
      </c>
      <c r="X992"/>
    </row>
    <row r="993" spans="2:24" ht="30" x14ac:dyDescent="0.25">
      <c r="B993" s="145" t="s">
        <v>3965</v>
      </c>
      <c r="C993" s="31" t="s">
        <v>11546</v>
      </c>
      <c r="D993" s="31"/>
      <c r="E993" s="43" t="s">
        <v>52</v>
      </c>
      <c r="F993" s="42" t="s">
        <v>34</v>
      </c>
      <c r="G993" s="83" t="s">
        <v>34</v>
      </c>
      <c r="H993" s="168">
        <v>44832</v>
      </c>
      <c r="I993" s="31"/>
      <c r="J993" s="83" t="s">
        <v>188</v>
      </c>
      <c r="K993" s="31" t="s">
        <v>34</v>
      </c>
      <c r="L993" s="31"/>
      <c r="M993" s="168"/>
      <c r="N993" s="147"/>
      <c r="O993" s="43" t="s">
        <v>52</v>
      </c>
      <c r="P993" s="171">
        <v>44832</v>
      </c>
      <c r="Q993" s="31"/>
      <c r="R993" s="83" t="s">
        <v>188</v>
      </c>
      <c r="S993" s="31" t="s">
        <v>34</v>
      </c>
      <c r="T993" s="31"/>
      <c r="U993" s="168"/>
      <c r="V993" s="149"/>
      <c r="W993" s="140" t="str" cm="1">
        <f t="array" ref="W993">IF(SUM(LEN(B993:V993))=0,"",IF(OR(OR(ISBLANK(F993),SUM(LEN(C993),LEN(D993))=0),AND(NOT(E993="Unknown"),ISBLANK(J993)),AND(NOT(O993="Unknown"),ISBLANK(R993))),"Missing Information", INDEX(Table15[Entire Service Line Classification], MATCH(SUMIFS(Table15[Unique ID],Table15[System-Owned Portion],E993,Table15[If Material Anything Other than "Lead" in Column E,Was Material Ever Previously Lead?],G993,Table15[Customer-Owned Portion],O993),Table15[Unique ID],0),0)))</f>
        <v>Non-lead</v>
      </c>
      <c r="X993"/>
    </row>
    <row r="994" spans="2:24" ht="30" x14ac:dyDescent="0.25">
      <c r="B994" s="145" t="s">
        <v>5484</v>
      </c>
      <c r="C994" s="31" t="s">
        <v>13081</v>
      </c>
      <c r="D994" s="31"/>
      <c r="E994" s="43" t="s">
        <v>52</v>
      </c>
      <c r="F994" s="42" t="s">
        <v>34</v>
      </c>
      <c r="G994" s="83" t="s">
        <v>34</v>
      </c>
      <c r="H994" s="168">
        <v>44830</v>
      </c>
      <c r="I994" s="31"/>
      <c r="J994" s="83" t="s">
        <v>188</v>
      </c>
      <c r="K994" s="31" t="s">
        <v>34</v>
      </c>
      <c r="L994" s="31"/>
      <c r="M994" s="168"/>
      <c r="N994" s="147"/>
      <c r="O994" s="43" t="s">
        <v>52</v>
      </c>
      <c r="P994" s="171">
        <v>44830</v>
      </c>
      <c r="Q994" s="31"/>
      <c r="R994" s="83" t="s">
        <v>188</v>
      </c>
      <c r="S994" s="31" t="s">
        <v>34</v>
      </c>
      <c r="T994" s="31"/>
      <c r="U994" s="168"/>
      <c r="V994" s="149"/>
      <c r="W994" s="140" t="str" cm="1">
        <f t="array" ref="W994">IF(SUM(LEN(B994:V994))=0,"",IF(OR(OR(ISBLANK(F994),SUM(LEN(C994),LEN(D994))=0),AND(NOT(E994="Unknown"),ISBLANK(J994)),AND(NOT(O994="Unknown"),ISBLANK(R994))),"Missing Information", INDEX(Table15[Entire Service Line Classification], MATCH(SUMIFS(Table15[Unique ID],Table15[System-Owned Portion],E994,Table15[If Material Anything Other than "Lead" in Column E,Was Material Ever Previously Lead?],G994,Table15[Customer-Owned Portion],O994),Table15[Unique ID],0),0)))</f>
        <v>Non-lead</v>
      </c>
      <c r="X994"/>
    </row>
    <row r="995" spans="2:24" ht="30" x14ac:dyDescent="0.25">
      <c r="B995" s="145" t="s">
        <v>6204</v>
      </c>
      <c r="C995" s="31" t="s">
        <v>13806</v>
      </c>
      <c r="D995" s="31"/>
      <c r="E995" s="43" t="s">
        <v>52</v>
      </c>
      <c r="F995" s="42" t="s">
        <v>34</v>
      </c>
      <c r="G995" s="83" t="s">
        <v>34</v>
      </c>
      <c r="H995" s="168">
        <v>44830</v>
      </c>
      <c r="I995" s="31"/>
      <c r="J995" s="83" t="s">
        <v>188</v>
      </c>
      <c r="K995" s="31" t="s">
        <v>34</v>
      </c>
      <c r="L995" s="31"/>
      <c r="M995" s="168"/>
      <c r="N995" s="147"/>
      <c r="O995" s="43" t="s">
        <v>52</v>
      </c>
      <c r="P995" s="171">
        <v>44830</v>
      </c>
      <c r="Q995" s="31"/>
      <c r="R995" s="83" t="s">
        <v>188</v>
      </c>
      <c r="S995" s="31" t="s">
        <v>34</v>
      </c>
      <c r="T995" s="31"/>
      <c r="U995" s="168"/>
      <c r="V995" s="149"/>
      <c r="W995" s="140" t="str" cm="1">
        <f t="array" ref="W995">IF(SUM(LEN(B995:V995))=0,"",IF(OR(OR(ISBLANK(F995),SUM(LEN(C995),LEN(D995))=0),AND(NOT(E995="Unknown"),ISBLANK(J995)),AND(NOT(O995="Unknown"),ISBLANK(R995))),"Missing Information", INDEX(Table15[Entire Service Line Classification], MATCH(SUMIFS(Table15[Unique ID],Table15[System-Owned Portion],E995,Table15[If Material Anything Other than "Lead" in Column E,Was Material Ever Previously Lead?],G995,Table15[Customer-Owned Portion],O995),Table15[Unique ID],0),0)))</f>
        <v>Non-lead</v>
      </c>
      <c r="X995"/>
    </row>
    <row r="996" spans="2:24" ht="30" x14ac:dyDescent="0.25">
      <c r="B996" s="145" t="s">
        <v>3606</v>
      </c>
      <c r="C996" s="31" t="s">
        <v>11071</v>
      </c>
      <c r="D996" s="31"/>
      <c r="E996" s="43" t="s">
        <v>52</v>
      </c>
      <c r="F996" s="42" t="s">
        <v>34</v>
      </c>
      <c r="G996" s="83" t="s">
        <v>34</v>
      </c>
      <c r="H996" s="168">
        <v>44806</v>
      </c>
      <c r="I996" s="31"/>
      <c r="J996" s="83" t="s">
        <v>188</v>
      </c>
      <c r="K996" s="31" t="s">
        <v>34</v>
      </c>
      <c r="L996" s="31"/>
      <c r="M996" s="168"/>
      <c r="N996" s="147"/>
      <c r="O996" s="43" t="s">
        <v>52</v>
      </c>
      <c r="P996" s="171">
        <v>44806</v>
      </c>
      <c r="Q996" s="31"/>
      <c r="R996" s="83" t="s">
        <v>188</v>
      </c>
      <c r="S996" s="31" t="s">
        <v>34</v>
      </c>
      <c r="T996" s="31"/>
      <c r="U996" s="168"/>
      <c r="V996" s="149"/>
      <c r="W996" s="140" t="str" cm="1">
        <f t="array" ref="W996">IF(SUM(LEN(B996:V996))=0,"",IF(OR(OR(ISBLANK(F996),SUM(LEN(C996),LEN(D996))=0),AND(NOT(E996="Unknown"),ISBLANK(J996)),AND(NOT(O996="Unknown"),ISBLANK(R996))),"Missing Information", INDEX(Table15[Entire Service Line Classification], MATCH(SUMIFS(Table15[Unique ID],Table15[System-Owned Portion],E996,Table15[If Material Anything Other than "Lead" in Column E,Was Material Ever Previously Lead?],G996,Table15[Customer-Owned Portion],O996),Table15[Unique ID],0),0)))</f>
        <v>Non-lead</v>
      </c>
      <c r="X996"/>
    </row>
    <row r="997" spans="2:24" ht="30" x14ac:dyDescent="0.25">
      <c r="B997" s="145" t="s">
        <v>1034</v>
      </c>
      <c r="C997" s="31" t="s">
        <v>8447</v>
      </c>
      <c r="D997" s="31"/>
      <c r="E997" s="43" t="s">
        <v>52</v>
      </c>
      <c r="F997" s="42" t="s">
        <v>34</v>
      </c>
      <c r="G997" s="83" t="s">
        <v>34</v>
      </c>
      <c r="H997" s="168">
        <v>44803</v>
      </c>
      <c r="I997" s="31"/>
      <c r="J997" s="83" t="s">
        <v>188</v>
      </c>
      <c r="K997" s="31" t="s">
        <v>34</v>
      </c>
      <c r="L997" s="31"/>
      <c r="M997" s="168"/>
      <c r="N997" s="147"/>
      <c r="O997" s="43" t="s">
        <v>52</v>
      </c>
      <c r="P997" s="171">
        <v>44803</v>
      </c>
      <c r="Q997" s="31"/>
      <c r="R997" s="83" t="s">
        <v>188</v>
      </c>
      <c r="S997" s="31" t="s">
        <v>34</v>
      </c>
      <c r="T997" s="31"/>
      <c r="U997" s="168"/>
      <c r="V997" s="149"/>
      <c r="W997" s="140" t="str" cm="1">
        <f t="array" ref="W997">IF(SUM(LEN(B997:V997))=0,"",IF(OR(OR(ISBLANK(F997),SUM(LEN(C997),LEN(D997))=0),AND(NOT(E997="Unknown"),ISBLANK(J997)),AND(NOT(O997="Unknown"),ISBLANK(R997))),"Missing Information", INDEX(Table15[Entire Service Line Classification], MATCH(SUMIFS(Table15[Unique ID],Table15[System-Owned Portion],E997,Table15[If Material Anything Other than "Lead" in Column E,Was Material Ever Previously Lead?],G997,Table15[Customer-Owned Portion],O997),Table15[Unique ID],0),0)))</f>
        <v>Non-lead</v>
      </c>
      <c r="X997"/>
    </row>
    <row r="998" spans="2:24" ht="30" x14ac:dyDescent="0.25">
      <c r="B998" s="145" t="s">
        <v>1120</v>
      </c>
      <c r="C998" s="31" t="s">
        <v>8533</v>
      </c>
      <c r="D998" s="31"/>
      <c r="E998" s="43" t="s">
        <v>52</v>
      </c>
      <c r="F998" s="42" t="s">
        <v>34</v>
      </c>
      <c r="G998" s="83" t="s">
        <v>34</v>
      </c>
      <c r="H998" s="168">
        <v>44803</v>
      </c>
      <c r="I998" s="31"/>
      <c r="J998" s="83" t="s">
        <v>188</v>
      </c>
      <c r="K998" s="31" t="s">
        <v>34</v>
      </c>
      <c r="L998" s="31"/>
      <c r="M998" s="168"/>
      <c r="N998" s="147"/>
      <c r="O998" s="43" t="s">
        <v>52</v>
      </c>
      <c r="P998" s="171">
        <v>44803</v>
      </c>
      <c r="Q998" s="31"/>
      <c r="R998" s="83" t="s">
        <v>188</v>
      </c>
      <c r="S998" s="31" t="s">
        <v>34</v>
      </c>
      <c r="T998" s="31"/>
      <c r="U998" s="168"/>
      <c r="V998" s="149"/>
      <c r="W998" s="140" t="str" cm="1">
        <f t="array" ref="W998">IF(SUM(LEN(B998:V998))=0,"",IF(OR(OR(ISBLANK(F998),SUM(LEN(C998),LEN(D998))=0),AND(NOT(E998="Unknown"),ISBLANK(J998)),AND(NOT(O998="Unknown"),ISBLANK(R998))),"Missing Information", INDEX(Table15[Entire Service Line Classification], MATCH(SUMIFS(Table15[Unique ID],Table15[System-Owned Portion],E998,Table15[If Material Anything Other than "Lead" in Column E,Was Material Ever Previously Lead?],G998,Table15[Customer-Owned Portion],O998),Table15[Unique ID],0),0)))</f>
        <v>Non-lead</v>
      </c>
      <c r="X998"/>
    </row>
    <row r="999" spans="2:24" ht="30" x14ac:dyDescent="0.25">
      <c r="B999" s="145" t="s">
        <v>3783</v>
      </c>
      <c r="C999" s="31" t="s">
        <v>11267</v>
      </c>
      <c r="D999" s="31"/>
      <c r="E999" s="43" t="s">
        <v>52</v>
      </c>
      <c r="F999" s="42" t="s">
        <v>34</v>
      </c>
      <c r="G999" s="83" t="s">
        <v>34</v>
      </c>
      <c r="H999" s="168">
        <v>44795</v>
      </c>
      <c r="I999" s="31"/>
      <c r="J999" s="83" t="s">
        <v>188</v>
      </c>
      <c r="K999" s="31" t="s">
        <v>34</v>
      </c>
      <c r="L999" s="31"/>
      <c r="M999" s="168"/>
      <c r="N999" s="147"/>
      <c r="O999" s="43" t="s">
        <v>52</v>
      </c>
      <c r="P999" s="171">
        <v>44795</v>
      </c>
      <c r="Q999" s="31"/>
      <c r="R999" s="83" t="s">
        <v>188</v>
      </c>
      <c r="S999" s="31" t="s">
        <v>34</v>
      </c>
      <c r="T999" s="31"/>
      <c r="U999" s="168"/>
      <c r="V999" s="149"/>
      <c r="W999" s="140" t="str" cm="1">
        <f t="array" ref="W999">IF(SUM(LEN(B999:V999))=0,"",IF(OR(OR(ISBLANK(F999),SUM(LEN(C999),LEN(D999))=0),AND(NOT(E999="Unknown"),ISBLANK(J999)),AND(NOT(O999="Unknown"),ISBLANK(R999))),"Missing Information", INDEX(Table15[Entire Service Line Classification], MATCH(SUMIFS(Table15[Unique ID],Table15[System-Owned Portion],E999,Table15[If Material Anything Other than "Lead" in Column E,Was Material Ever Previously Lead?],G999,Table15[Customer-Owned Portion],O999),Table15[Unique ID],0),0)))</f>
        <v>Non-lead</v>
      </c>
      <c r="X999"/>
    </row>
    <row r="1000" spans="2:24" ht="30" x14ac:dyDescent="0.25">
      <c r="B1000" s="145" t="s">
        <v>3796</v>
      </c>
      <c r="C1000" s="31" t="s">
        <v>11280</v>
      </c>
      <c r="D1000" s="31"/>
      <c r="E1000" s="43" t="s">
        <v>52</v>
      </c>
      <c r="F1000" s="42" t="s">
        <v>34</v>
      </c>
      <c r="G1000" s="83" t="s">
        <v>34</v>
      </c>
      <c r="H1000" s="168">
        <v>44795</v>
      </c>
      <c r="I1000" s="31"/>
      <c r="J1000" s="83" t="s">
        <v>188</v>
      </c>
      <c r="K1000" s="31" t="s">
        <v>34</v>
      </c>
      <c r="L1000" s="31"/>
      <c r="M1000" s="168"/>
      <c r="N1000" s="147"/>
      <c r="O1000" s="43" t="s">
        <v>52</v>
      </c>
      <c r="P1000" s="171">
        <v>44795</v>
      </c>
      <c r="Q1000" s="31"/>
      <c r="R1000" s="83" t="s">
        <v>188</v>
      </c>
      <c r="S1000" s="31" t="s">
        <v>34</v>
      </c>
      <c r="T1000" s="31"/>
      <c r="U1000" s="168"/>
      <c r="V1000" s="149"/>
      <c r="W1000" s="140" t="str" cm="1">
        <f t="array" ref="W1000">IF(SUM(LEN(B1000:V1000))=0,"",IF(OR(OR(ISBLANK(F1000),SUM(LEN(C1000),LEN(D1000))=0),AND(NOT(E1000="Unknown"),ISBLANK(J1000)),AND(NOT(O1000="Unknown"),ISBLANK(R1000))),"Missing Information", INDEX(Table15[Entire Service Line Classification], MATCH(SUMIFS(Table15[Unique ID],Table15[System-Owned Portion],E1000,Table15[If Material Anything Other than "Lead" in Column E,Was Material Ever Previously Lead?],G1000,Table15[Customer-Owned Portion],O1000),Table15[Unique ID],0),0)))</f>
        <v>Non-lead</v>
      </c>
      <c r="X1000"/>
    </row>
    <row r="1001" spans="2:24" ht="30" x14ac:dyDescent="0.25">
      <c r="B1001" s="145" t="s">
        <v>3917</v>
      </c>
      <c r="C1001" s="31" t="s">
        <v>11401</v>
      </c>
      <c r="D1001" s="31"/>
      <c r="E1001" s="43" t="s">
        <v>52</v>
      </c>
      <c r="F1001" s="42" t="s">
        <v>34</v>
      </c>
      <c r="G1001" s="83" t="s">
        <v>34</v>
      </c>
      <c r="H1001" s="168">
        <v>44795</v>
      </c>
      <c r="I1001" s="31"/>
      <c r="J1001" s="83" t="s">
        <v>188</v>
      </c>
      <c r="K1001" s="31" t="s">
        <v>34</v>
      </c>
      <c r="L1001" s="31"/>
      <c r="M1001" s="168"/>
      <c r="N1001" s="147"/>
      <c r="O1001" s="43" t="s">
        <v>52</v>
      </c>
      <c r="P1001" s="171">
        <v>44795</v>
      </c>
      <c r="Q1001" s="31"/>
      <c r="R1001" s="83" t="s">
        <v>188</v>
      </c>
      <c r="S1001" s="31" t="s">
        <v>34</v>
      </c>
      <c r="T1001" s="31"/>
      <c r="U1001" s="168"/>
      <c r="V1001" s="149"/>
      <c r="W1001" s="140" t="str" cm="1">
        <f t="array" ref="W1001">IF(SUM(LEN(B1001:V1001))=0,"",IF(OR(OR(ISBLANK(F1001),SUM(LEN(C1001),LEN(D1001))=0),AND(NOT(E1001="Unknown"),ISBLANK(J1001)),AND(NOT(O1001="Unknown"),ISBLANK(R1001))),"Missing Information", INDEX(Table15[Entire Service Line Classification], MATCH(SUMIFS(Table15[Unique ID],Table15[System-Owned Portion],E1001,Table15[If Material Anything Other than "Lead" in Column E,Was Material Ever Previously Lead?],G1001,Table15[Customer-Owned Portion],O1001),Table15[Unique ID],0),0)))</f>
        <v>Non-lead</v>
      </c>
      <c r="X1001"/>
    </row>
    <row r="1002" spans="2:24" ht="30" x14ac:dyDescent="0.25">
      <c r="B1002" s="145" t="s">
        <v>4090</v>
      </c>
      <c r="C1002" s="31" t="s">
        <v>11671</v>
      </c>
      <c r="D1002" s="31"/>
      <c r="E1002" s="43" t="s">
        <v>52</v>
      </c>
      <c r="F1002" s="42" t="s">
        <v>34</v>
      </c>
      <c r="G1002" s="83" t="s">
        <v>34</v>
      </c>
      <c r="H1002" s="168">
        <v>44785</v>
      </c>
      <c r="I1002" s="31"/>
      <c r="J1002" s="83" t="s">
        <v>188</v>
      </c>
      <c r="K1002" s="31" t="s">
        <v>34</v>
      </c>
      <c r="L1002" s="31"/>
      <c r="M1002" s="168"/>
      <c r="N1002" s="147"/>
      <c r="O1002" s="43" t="s">
        <v>52</v>
      </c>
      <c r="P1002" s="171">
        <v>44785</v>
      </c>
      <c r="Q1002" s="31"/>
      <c r="R1002" s="83" t="s">
        <v>188</v>
      </c>
      <c r="S1002" s="31" t="s">
        <v>34</v>
      </c>
      <c r="T1002" s="31"/>
      <c r="U1002" s="168"/>
      <c r="V1002" s="149"/>
      <c r="W1002" s="140" t="str" cm="1">
        <f t="array" ref="W1002">IF(SUM(LEN(B1002:V1002))=0,"",IF(OR(OR(ISBLANK(F1002),SUM(LEN(C1002),LEN(D1002))=0),AND(NOT(E1002="Unknown"),ISBLANK(J1002)),AND(NOT(O1002="Unknown"),ISBLANK(R1002))),"Missing Information", INDEX(Table15[Entire Service Line Classification], MATCH(SUMIFS(Table15[Unique ID],Table15[System-Owned Portion],E1002,Table15[If Material Anything Other than "Lead" in Column E,Was Material Ever Previously Lead?],G1002,Table15[Customer-Owned Portion],O1002),Table15[Unique ID],0),0)))</f>
        <v>Non-lead</v>
      </c>
      <c r="X1002"/>
    </row>
    <row r="1003" spans="2:24" ht="30" x14ac:dyDescent="0.25">
      <c r="B1003" s="145" t="s">
        <v>1470</v>
      </c>
      <c r="C1003" s="31" t="s">
        <v>11772</v>
      </c>
      <c r="D1003" s="31"/>
      <c r="E1003" s="43" t="s">
        <v>52</v>
      </c>
      <c r="F1003" s="42" t="s">
        <v>34</v>
      </c>
      <c r="G1003" s="83" t="s">
        <v>34</v>
      </c>
      <c r="H1003" s="168">
        <v>44785</v>
      </c>
      <c r="I1003" s="31"/>
      <c r="J1003" s="83" t="s">
        <v>188</v>
      </c>
      <c r="K1003" s="31" t="s">
        <v>34</v>
      </c>
      <c r="L1003" s="31"/>
      <c r="M1003" s="168"/>
      <c r="N1003" s="147"/>
      <c r="O1003" s="43" t="s">
        <v>52</v>
      </c>
      <c r="P1003" s="171">
        <v>44785</v>
      </c>
      <c r="Q1003" s="31"/>
      <c r="R1003" s="83" t="s">
        <v>188</v>
      </c>
      <c r="S1003" s="31" t="s">
        <v>34</v>
      </c>
      <c r="T1003" s="31"/>
      <c r="U1003" s="168"/>
      <c r="V1003" s="149"/>
      <c r="W1003" s="140" t="str" cm="1">
        <f t="array" ref="W1003">IF(SUM(LEN(B1003:V1003))=0,"",IF(OR(OR(ISBLANK(F1003),SUM(LEN(C1003),LEN(D1003))=0),AND(NOT(E1003="Unknown"),ISBLANK(J1003)),AND(NOT(O1003="Unknown"),ISBLANK(R1003))),"Missing Information", INDEX(Table15[Entire Service Line Classification], MATCH(SUMIFS(Table15[Unique ID],Table15[System-Owned Portion],E1003,Table15[If Material Anything Other than "Lead" in Column E,Was Material Ever Previously Lead?],G1003,Table15[Customer-Owned Portion],O1003),Table15[Unique ID],0),0)))</f>
        <v>Non-lead</v>
      </c>
      <c r="X1003"/>
    </row>
    <row r="1004" spans="2:24" ht="30" x14ac:dyDescent="0.25">
      <c r="B1004" s="145" t="s">
        <v>6949</v>
      </c>
      <c r="C1004" s="31" t="s">
        <v>14573</v>
      </c>
      <c r="D1004" s="31"/>
      <c r="E1004" s="43" t="s">
        <v>52</v>
      </c>
      <c r="F1004" s="42" t="s">
        <v>34</v>
      </c>
      <c r="G1004" s="83" t="s">
        <v>34</v>
      </c>
      <c r="H1004" s="168">
        <v>44783</v>
      </c>
      <c r="I1004" s="31"/>
      <c r="J1004" s="83" t="s">
        <v>188</v>
      </c>
      <c r="K1004" s="31" t="s">
        <v>34</v>
      </c>
      <c r="L1004" s="31"/>
      <c r="M1004" s="168"/>
      <c r="N1004" s="147"/>
      <c r="O1004" s="43" t="s">
        <v>52</v>
      </c>
      <c r="P1004" s="171">
        <v>44783</v>
      </c>
      <c r="Q1004" s="31"/>
      <c r="R1004" s="83" t="s">
        <v>188</v>
      </c>
      <c r="S1004" s="31" t="s">
        <v>34</v>
      </c>
      <c r="T1004" s="31"/>
      <c r="U1004" s="168"/>
      <c r="V1004" s="149"/>
      <c r="W1004" s="140" t="str" cm="1">
        <f t="array" ref="W1004">IF(SUM(LEN(B1004:V1004))=0,"",IF(OR(OR(ISBLANK(F1004),SUM(LEN(C1004),LEN(D1004))=0),AND(NOT(E1004="Unknown"),ISBLANK(J1004)),AND(NOT(O1004="Unknown"),ISBLANK(R1004))),"Missing Information", INDEX(Table15[Entire Service Line Classification], MATCH(SUMIFS(Table15[Unique ID],Table15[System-Owned Portion],E1004,Table15[If Material Anything Other than "Lead" in Column E,Was Material Ever Previously Lead?],G1004,Table15[Customer-Owned Portion],O1004),Table15[Unique ID],0),0)))</f>
        <v>Non-lead</v>
      </c>
      <c r="X1004"/>
    </row>
    <row r="1005" spans="2:24" ht="30" x14ac:dyDescent="0.25">
      <c r="B1005" s="145" t="s">
        <v>6950</v>
      </c>
      <c r="C1005" s="31" t="s">
        <v>14574</v>
      </c>
      <c r="D1005" s="31"/>
      <c r="E1005" s="43" t="s">
        <v>52</v>
      </c>
      <c r="F1005" s="42" t="s">
        <v>34</v>
      </c>
      <c r="G1005" s="83" t="s">
        <v>34</v>
      </c>
      <c r="H1005" s="168">
        <v>44783</v>
      </c>
      <c r="I1005" s="31"/>
      <c r="J1005" s="83" t="s">
        <v>188</v>
      </c>
      <c r="K1005" s="31" t="s">
        <v>34</v>
      </c>
      <c r="L1005" s="31"/>
      <c r="M1005" s="168"/>
      <c r="N1005" s="147"/>
      <c r="O1005" s="43" t="s">
        <v>52</v>
      </c>
      <c r="P1005" s="171">
        <v>44783</v>
      </c>
      <c r="Q1005" s="31"/>
      <c r="R1005" s="83" t="s">
        <v>188</v>
      </c>
      <c r="S1005" s="31" t="s">
        <v>34</v>
      </c>
      <c r="T1005" s="31"/>
      <c r="U1005" s="168"/>
      <c r="V1005" s="149"/>
      <c r="W1005" s="140" t="str" cm="1">
        <f t="array" ref="W1005">IF(SUM(LEN(B1005:V1005))=0,"",IF(OR(OR(ISBLANK(F1005),SUM(LEN(C1005),LEN(D1005))=0),AND(NOT(E1005="Unknown"),ISBLANK(J1005)),AND(NOT(O1005="Unknown"),ISBLANK(R1005))),"Missing Information", INDEX(Table15[Entire Service Line Classification], MATCH(SUMIFS(Table15[Unique ID],Table15[System-Owned Portion],E1005,Table15[If Material Anything Other than "Lead" in Column E,Was Material Ever Previously Lead?],G1005,Table15[Customer-Owned Portion],O1005),Table15[Unique ID],0),0)))</f>
        <v>Non-lead</v>
      </c>
      <c r="X1005"/>
    </row>
    <row r="1006" spans="2:24" ht="30" x14ac:dyDescent="0.25">
      <c r="B1006" s="145" t="s">
        <v>6951</v>
      </c>
      <c r="C1006" s="31" t="s">
        <v>14575</v>
      </c>
      <c r="D1006" s="31"/>
      <c r="E1006" s="43" t="s">
        <v>52</v>
      </c>
      <c r="F1006" s="42" t="s">
        <v>34</v>
      </c>
      <c r="G1006" s="83" t="s">
        <v>34</v>
      </c>
      <c r="H1006" s="168">
        <v>44783</v>
      </c>
      <c r="I1006" s="31"/>
      <c r="J1006" s="83" t="s">
        <v>188</v>
      </c>
      <c r="K1006" s="31" t="s">
        <v>34</v>
      </c>
      <c r="L1006" s="31"/>
      <c r="M1006" s="168"/>
      <c r="N1006" s="147"/>
      <c r="O1006" s="43" t="s">
        <v>52</v>
      </c>
      <c r="P1006" s="171">
        <v>44783</v>
      </c>
      <c r="Q1006" s="31"/>
      <c r="R1006" s="83" t="s">
        <v>188</v>
      </c>
      <c r="S1006" s="31" t="s">
        <v>34</v>
      </c>
      <c r="T1006" s="31"/>
      <c r="U1006" s="168"/>
      <c r="V1006" s="149"/>
      <c r="W1006" s="140" t="str" cm="1">
        <f t="array" ref="W1006">IF(SUM(LEN(B1006:V1006))=0,"",IF(OR(OR(ISBLANK(F1006),SUM(LEN(C1006),LEN(D1006))=0),AND(NOT(E1006="Unknown"),ISBLANK(J1006)),AND(NOT(O1006="Unknown"),ISBLANK(R1006))),"Missing Information", INDEX(Table15[Entire Service Line Classification], MATCH(SUMIFS(Table15[Unique ID],Table15[System-Owned Portion],E1006,Table15[If Material Anything Other than "Lead" in Column E,Was Material Ever Previously Lead?],G1006,Table15[Customer-Owned Portion],O1006),Table15[Unique ID],0),0)))</f>
        <v>Non-lead</v>
      </c>
      <c r="X1006"/>
    </row>
    <row r="1007" spans="2:24" ht="30" x14ac:dyDescent="0.25">
      <c r="B1007" s="145" t="s">
        <v>3935</v>
      </c>
      <c r="C1007" s="31" t="s">
        <v>11516</v>
      </c>
      <c r="D1007" s="31"/>
      <c r="E1007" s="43" t="s">
        <v>52</v>
      </c>
      <c r="F1007" s="42" t="s">
        <v>34</v>
      </c>
      <c r="G1007" s="83" t="s">
        <v>34</v>
      </c>
      <c r="H1007" s="168">
        <v>44776</v>
      </c>
      <c r="I1007" s="31"/>
      <c r="J1007" s="83" t="s">
        <v>188</v>
      </c>
      <c r="K1007" s="31" t="s">
        <v>34</v>
      </c>
      <c r="L1007" s="31"/>
      <c r="M1007" s="168"/>
      <c r="N1007" s="147"/>
      <c r="O1007" s="43" t="s">
        <v>52</v>
      </c>
      <c r="P1007" s="171">
        <v>44776</v>
      </c>
      <c r="Q1007" s="31"/>
      <c r="R1007" s="83" t="s">
        <v>188</v>
      </c>
      <c r="S1007" s="31" t="s">
        <v>34</v>
      </c>
      <c r="T1007" s="31"/>
      <c r="U1007" s="168"/>
      <c r="V1007" s="149"/>
      <c r="W1007" s="140" t="str" cm="1">
        <f t="array" ref="W1007">IF(SUM(LEN(B1007:V1007))=0,"",IF(OR(OR(ISBLANK(F1007),SUM(LEN(C1007),LEN(D1007))=0),AND(NOT(E1007="Unknown"),ISBLANK(J1007)),AND(NOT(O1007="Unknown"),ISBLANK(R1007))),"Missing Information", INDEX(Table15[Entire Service Line Classification], MATCH(SUMIFS(Table15[Unique ID],Table15[System-Owned Portion],E1007,Table15[If Material Anything Other than "Lead" in Column E,Was Material Ever Previously Lead?],G1007,Table15[Customer-Owned Portion],O1007),Table15[Unique ID],0),0)))</f>
        <v>Non-lead</v>
      </c>
      <c r="X1007"/>
    </row>
    <row r="1008" spans="2:24" ht="30" x14ac:dyDescent="0.25">
      <c r="B1008" s="145" t="s">
        <v>2526</v>
      </c>
      <c r="C1008" s="31" t="s">
        <v>9958</v>
      </c>
      <c r="D1008" s="31"/>
      <c r="E1008" s="43" t="s">
        <v>52</v>
      </c>
      <c r="F1008" s="42" t="s">
        <v>34</v>
      </c>
      <c r="G1008" s="83" t="s">
        <v>34</v>
      </c>
      <c r="H1008" s="168">
        <v>44764</v>
      </c>
      <c r="I1008" s="31"/>
      <c r="J1008" s="83" t="s">
        <v>188</v>
      </c>
      <c r="K1008" s="31" t="s">
        <v>34</v>
      </c>
      <c r="L1008" s="31"/>
      <c r="M1008" s="168"/>
      <c r="N1008" s="147"/>
      <c r="O1008" s="43" t="s">
        <v>52</v>
      </c>
      <c r="P1008" s="171">
        <v>44764</v>
      </c>
      <c r="Q1008" s="31"/>
      <c r="R1008" s="83" t="s">
        <v>188</v>
      </c>
      <c r="S1008" s="31" t="s">
        <v>34</v>
      </c>
      <c r="T1008" s="31"/>
      <c r="U1008" s="168"/>
      <c r="V1008" s="149"/>
      <c r="W1008" s="140" t="str" cm="1">
        <f t="array" ref="W1008">IF(SUM(LEN(B1008:V1008))=0,"",IF(OR(OR(ISBLANK(F1008),SUM(LEN(C1008),LEN(D1008))=0),AND(NOT(E1008="Unknown"),ISBLANK(J1008)),AND(NOT(O1008="Unknown"),ISBLANK(R1008))),"Missing Information", INDEX(Table15[Entire Service Line Classification], MATCH(SUMIFS(Table15[Unique ID],Table15[System-Owned Portion],E1008,Table15[If Material Anything Other than "Lead" in Column E,Was Material Ever Previously Lead?],G1008,Table15[Customer-Owned Portion],O1008),Table15[Unique ID],0),0)))</f>
        <v>Non-lead</v>
      </c>
      <c r="X1008"/>
    </row>
    <row r="1009" spans="2:24" ht="30" x14ac:dyDescent="0.25">
      <c r="B1009" s="145" t="s">
        <v>1832</v>
      </c>
      <c r="C1009" s="31" t="s">
        <v>9256</v>
      </c>
      <c r="D1009" s="31"/>
      <c r="E1009" s="43" t="s">
        <v>52</v>
      </c>
      <c r="F1009" s="42" t="s">
        <v>34</v>
      </c>
      <c r="G1009" s="83" t="s">
        <v>34</v>
      </c>
      <c r="H1009" s="168">
        <v>44763</v>
      </c>
      <c r="I1009" s="31"/>
      <c r="J1009" s="83" t="s">
        <v>188</v>
      </c>
      <c r="K1009" s="31" t="s">
        <v>34</v>
      </c>
      <c r="L1009" s="31"/>
      <c r="M1009" s="168"/>
      <c r="N1009" s="147"/>
      <c r="O1009" s="43" t="s">
        <v>52</v>
      </c>
      <c r="P1009" s="171">
        <v>44763</v>
      </c>
      <c r="Q1009" s="31"/>
      <c r="R1009" s="83" t="s">
        <v>188</v>
      </c>
      <c r="S1009" s="31" t="s">
        <v>34</v>
      </c>
      <c r="T1009" s="31"/>
      <c r="U1009" s="168"/>
      <c r="V1009" s="149"/>
      <c r="W1009" s="140" t="str" cm="1">
        <f t="array" ref="W1009">IF(SUM(LEN(B1009:V1009))=0,"",IF(OR(OR(ISBLANK(F1009),SUM(LEN(C1009),LEN(D1009))=0),AND(NOT(E1009="Unknown"),ISBLANK(J1009)),AND(NOT(O1009="Unknown"),ISBLANK(R1009))),"Missing Information", INDEX(Table15[Entire Service Line Classification], MATCH(SUMIFS(Table15[Unique ID],Table15[System-Owned Portion],E1009,Table15[If Material Anything Other than "Lead" in Column E,Was Material Ever Previously Lead?],G1009,Table15[Customer-Owned Portion],O1009),Table15[Unique ID],0),0)))</f>
        <v>Non-lead</v>
      </c>
      <c r="X1009"/>
    </row>
    <row r="1010" spans="2:24" ht="30" x14ac:dyDescent="0.25">
      <c r="B1010" s="145" t="s">
        <v>3838</v>
      </c>
      <c r="C1010" s="31" t="s">
        <v>11322</v>
      </c>
      <c r="D1010" s="31"/>
      <c r="E1010" s="43" t="s">
        <v>52</v>
      </c>
      <c r="F1010" s="42" t="s">
        <v>34</v>
      </c>
      <c r="G1010" s="83" t="s">
        <v>34</v>
      </c>
      <c r="H1010" s="168">
        <v>44763</v>
      </c>
      <c r="I1010" s="31"/>
      <c r="J1010" s="83" t="s">
        <v>188</v>
      </c>
      <c r="K1010" s="31" t="s">
        <v>34</v>
      </c>
      <c r="L1010" s="31"/>
      <c r="M1010" s="168"/>
      <c r="N1010" s="147"/>
      <c r="O1010" s="43" t="s">
        <v>52</v>
      </c>
      <c r="P1010" s="171">
        <v>44763</v>
      </c>
      <c r="Q1010" s="31"/>
      <c r="R1010" s="83" t="s">
        <v>188</v>
      </c>
      <c r="S1010" s="31" t="s">
        <v>34</v>
      </c>
      <c r="T1010" s="31"/>
      <c r="U1010" s="168"/>
      <c r="V1010" s="149"/>
      <c r="W1010" s="140" t="str" cm="1">
        <f t="array" ref="W1010">IF(SUM(LEN(B1010:V1010))=0,"",IF(OR(OR(ISBLANK(F1010),SUM(LEN(C1010),LEN(D1010))=0),AND(NOT(E1010="Unknown"),ISBLANK(J1010)),AND(NOT(O1010="Unknown"),ISBLANK(R1010))),"Missing Information", INDEX(Table15[Entire Service Line Classification], MATCH(SUMIFS(Table15[Unique ID],Table15[System-Owned Portion],E1010,Table15[If Material Anything Other than "Lead" in Column E,Was Material Ever Previously Lead?],G1010,Table15[Customer-Owned Portion],O1010),Table15[Unique ID],0),0)))</f>
        <v>Non-lead</v>
      </c>
      <c r="X1010"/>
    </row>
    <row r="1011" spans="2:24" ht="30" x14ac:dyDescent="0.25">
      <c r="B1011" s="145" t="s">
        <v>3792</v>
      </c>
      <c r="C1011" s="31" t="s">
        <v>11276</v>
      </c>
      <c r="D1011" s="31"/>
      <c r="E1011" s="43" t="s">
        <v>52</v>
      </c>
      <c r="F1011" s="42" t="s">
        <v>34</v>
      </c>
      <c r="G1011" s="83" t="s">
        <v>34</v>
      </c>
      <c r="H1011" s="168">
        <v>44742</v>
      </c>
      <c r="I1011" s="31"/>
      <c r="J1011" s="83" t="s">
        <v>188</v>
      </c>
      <c r="K1011" s="31" t="s">
        <v>34</v>
      </c>
      <c r="L1011" s="31"/>
      <c r="M1011" s="168"/>
      <c r="N1011" s="147"/>
      <c r="O1011" s="43" t="s">
        <v>52</v>
      </c>
      <c r="P1011" s="171">
        <v>44742</v>
      </c>
      <c r="Q1011" s="31"/>
      <c r="R1011" s="83" t="s">
        <v>188</v>
      </c>
      <c r="S1011" s="31" t="s">
        <v>34</v>
      </c>
      <c r="T1011" s="31"/>
      <c r="U1011" s="168"/>
      <c r="V1011" s="149"/>
      <c r="W1011" s="140" t="str" cm="1">
        <f t="array" ref="W1011">IF(SUM(LEN(B1011:V1011))=0,"",IF(OR(OR(ISBLANK(F1011),SUM(LEN(C1011),LEN(D1011))=0),AND(NOT(E1011="Unknown"),ISBLANK(J1011)),AND(NOT(O1011="Unknown"),ISBLANK(R1011))),"Missing Information", INDEX(Table15[Entire Service Line Classification], MATCH(SUMIFS(Table15[Unique ID],Table15[System-Owned Portion],E1011,Table15[If Material Anything Other than "Lead" in Column E,Was Material Ever Previously Lead?],G1011,Table15[Customer-Owned Portion],O1011),Table15[Unique ID],0),0)))</f>
        <v>Non-lead</v>
      </c>
      <c r="X1011"/>
    </row>
    <row r="1012" spans="2:24" ht="30" x14ac:dyDescent="0.25">
      <c r="B1012" s="145" t="s">
        <v>1470</v>
      </c>
      <c r="C1012" s="31" t="s">
        <v>11452</v>
      </c>
      <c r="D1012" s="31"/>
      <c r="E1012" s="43" t="s">
        <v>52</v>
      </c>
      <c r="F1012" s="42" t="s">
        <v>34</v>
      </c>
      <c r="G1012" s="83" t="s">
        <v>34</v>
      </c>
      <c r="H1012" s="168">
        <v>44739</v>
      </c>
      <c r="I1012" s="31"/>
      <c r="J1012" s="83" t="s">
        <v>188</v>
      </c>
      <c r="K1012" s="31" t="s">
        <v>34</v>
      </c>
      <c r="L1012" s="31"/>
      <c r="M1012" s="168"/>
      <c r="N1012" s="147"/>
      <c r="O1012" s="43" t="s">
        <v>52</v>
      </c>
      <c r="P1012" s="171">
        <v>44739</v>
      </c>
      <c r="Q1012" s="31"/>
      <c r="R1012" s="83" t="s">
        <v>188</v>
      </c>
      <c r="S1012" s="31" t="s">
        <v>34</v>
      </c>
      <c r="T1012" s="31"/>
      <c r="U1012" s="168"/>
      <c r="V1012" s="149"/>
      <c r="W1012" s="140" t="str" cm="1">
        <f t="array" ref="W1012">IF(SUM(LEN(B1012:V1012))=0,"",IF(OR(OR(ISBLANK(F1012),SUM(LEN(C1012),LEN(D1012))=0),AND(NOT(E1012="Unknown"),ISBLANK(J1012)),AND(NOT(O1012="Unknown"),ISBLANK(R1012))),"Missing Information", INDEX(Table15[Entire Service Line Classification], MATCH(SUMIFS(Table15[Unique ID],Table15[System-Owned Portion],E1012,Table15[If Material Anything Other than "Lead" in Column E,Was Material Ever Previously Lead?],G1012,Table15[Customer-Owned Portion],O1012),Table15[Unique ID],0),0)))</f>
        <v>Non-lead</v>
      </c>
      <c r="X1012"/>
    </row>
    <row r="1013" spans="2:24" ht="30" x14ac:dyDescent="0.25">
      <c r="B1013" s="145" t="s">
        <v>1470</v>
      </c>
      <c r="C1013" s="31" t="s">
        <v>11448</v>
      </c>
      <c r="D1013" s="31"/>
      <c r="E1013" s="43" t="s">
        <v>52</v>
      </c>
      <c r="F1013" s="42" t="s">
        <v>34</v>
      </c>
      <c r="G1013" s="83" t="s">
        <v>34</v>
      </c>
      <c r="H1013" s="168">
        <v>44725</v>
      </c>
      <c r="I1013" s="31"/>
      <c r="J1013" s="83" t="s">
        <v>188</v>
      </c>
      <c r="K1013" s="31" t="s">
        <v>34</v>
      </c>
      <c r="L1013" s="31"/>
      <c r="M1013" s="168"/>
      <c r="N1013" s="147"/>
      <c r="O1013" s="43" t="s">
        <v>52</v>
      </c>
      <c r="P1013" s="171">
        <v>44725</v>
      </c>
      <c r="Q1013" s="31"/>
      <c r="R1013" s="83" t="s">
        <v>188</v>
      </c>
      <c r="S1013" s="31" t="s">
        <v>34</v>
      </c>
      <c r="T1013" s="31"/>
      <c r="U1013" s="168"/>
      <c r="V1013" s="149"/>
      <c r="W1013" s="140" t="str" cm="1">
        <f t="array" ref="W1013">IF(SUM(LEN(B1013:V1013))=0,"",IF(OR(OR(ISBLANK(F1013),SUM(LEN(C1013),LEN(D1013))=0),AND(NOT(E1013="Unknown"),ISBLANK(J1013)),AND(NOT(O1013="Unknown"),ISBLANK(R1013))),"Missing Information", INDEX(Table15[Entire Service Line Classification], MATCH(SUMIFS(Table15[Unique ID],Table15[System-Owned Portion],E1013,Table15[If Material Anything Other than "Lead" in Column E,Was Material Ever Previously Lead?],G1013,Table15[Customer-Owned Portion],O1013),Table15[Unique ID],0),0)))</f>
        <v>Non-lead</v>
      </c>
      <c r="X1013"/>
    </row>
    <row r="1014" spans="2:24" ht="30" x14ac:dyDescent="0.25">
      <c r="B1014" s="145" t="s">
        <v>1470</v>
      </c>
      <c r="C1014" s="31" t="s">
        <v>11504</v>
      </c>
      <c r="D1014" s="31"/>
      <c r="E1014" s="43" t="s">
        <v>52</v>
      </c>
      <c r="F1014" s="42" t="s">
        <v>34</v>
      </c>
      <c r="G1014" s="83" t="s">
        <v>34</v>
      </c>
      <c r="H1014" s="168">
        <v>44725</v>
      </c>
      <c r="I1014" s="31"/>
      <c r="J1014" s="83" t="s">
        <v>188</v>
      </c>
      <c r="K1014" s="31" t="s">
        <v>34</v>
      </c>
      <c r="L1014" s="31"/>
      <c r="M1014" s="168"/>
      <c r="N1014" s="147"/>
      <c r="O1014" s="43" t="s">
        <v>52</v>
      </c>
      <c r="P1014" s="171">
        <v>44725</v>
      </c>
      <c r="Q1014" s="31"/>
      <c r="R1014" s="83" t="s">
        <v>188</v>
      </c>
      <c r="S1014" s="31" t="s">
        <v>34</v>
      </c>
      <c r="T1014" s="31"/>
      <c r="U1014" s="168"/>
      <c r="V1014" s="149"/>
      <c r="W1014" s="140" t="str" cm="1">
        <f t="array" ref="W1014">IF(SUM(LEN(B1014:V1014))=0,"",IF(OR(OR(ISBLANK(F1014),SUM(LEN(C1014),LEN(D1014))=0),AND(NOT(E1014="Unknown"),ISBLANK(J1014)),AND(NOT(O1014="Unknown"),ISBLANK(R1014))),"Missing Information", INDEX(Table15[Entire Service Line Classification], MATCH(SUMIFS(Table15[Unique ID],Table15[System-Owned Portion],E1014,Table15[If Material Anything Other than "Lead" in Column E,Was Material Ever Previously Lead?],G1014,Table15[Customer-Owned Portion],O1014),Table15[Unique ID],0),0)))</f>
        <v>Non-lead</v>
      </c>
      <c r="X1014"/>
    </row>
    <row r="1015" spans="2:24" ht="30" x14ac:dyDescent="0.25">
      <c r="B1015" s="145" t="s">
        <v>1470</v>
      </c>
      <c r="C1015" s="31" t="s">
        <v>11155</v>
      </c>
      <c r="D1015" s="31"/>
      <c r="E1015" s="43" t="s">
        <v>52</v>
      </c>
      <c r="F1015" s="42" t="s">
        <v>34</v>
      </c>
      <c r="G1015" s="83" t="s">
        <v>34</v>
      </c>
      <c r="H1015" s="168">
        <v>44719</v>
      </c>
      <c r="I1015" s="31"/>
      <c r="J1015" s="83" t="s">
        <v>188</v>
      </c>
      <c r="K1015" s="31" t="s">
        <v>34</v>
      </c>
      <c r="L1015" s="31"/>
      <c r="M1015" s="168"/>
      <c r="N1015" s="147"/>
      <c r="O1015" s="43" t="s">
        <v>52</v>
      </c>
      <c r="P1015" s="171">
        <v>44719</v>
      </c>
      <c r="Q1015" s="31"/>
      <c r="R1015" s="83" t="s">
        <v>188</v>
      </c>
      <c r="S1015" s="31" t="s">
        <v>34</v>
      </c>
      <c r="T1015" s="31"/>
      <c r="U1015" s="168"/>
      <c r="V1015" s="149"/>
      <c r="W1015" s="140" t="str" cm="1">
        <f t="array" ref="W1015">IF(SUM(LEN(B1015:V1015))=0,"",IF(OR(OR(ISBLANK(F1015),SUM(LEN(C1015),LEN(D1015))=0),AND(NOT(E1015="Unknown"),ISBLANK(J1015)),AND(NOT(O1015="Unknown"),ISBLANK(R1015))),"Missing Information", INDEX(Table15[Entire Service Line Classification], MATCH(SUMIFS(Table15[Unique ID],Table15[System-Owned Portion],E1015,Table15[If Material Anything Other than "Lead" in Column E,Was Material Ever Previously Lead?],G1015,Table15[Customer-Owned Portion],O1015),Table15[Unique ID],0),0)))</f>
        <v>Non-lead</v>
      </c>
      <c r="X1015"/>
    </row>
    <row r="1016" spans="2:24" ht="30" x14ac:dyDescent="0.25">
      <c r="B1016" s="145" t="s">
        <v>1470</v>
      </c>
      <c r="C1016" s="31" t="s">
        <v>11435</v>
      </c>
      <c r="D1016" s="31"/>
      <c r="E1016" s="43" t="s">
        <v>52</v>
      </c>
      <c r="F1016" s="42" t="s">
        <v>34</v>
      </c>
      <c r="G1016" s="83" t="s">
        <v>34</v>
      </c>
      <c r="H1016" s="168">
        <v>44719</v>
      </c>
      <c r="I1016" s="31"/>
      <c r="J1016" s="83" t="s">
        <v>188</v>
      </c>
      <c r="K1016" s="31" t="s">
        <v>34</v>
      </c>
      <c r="L1016" s="31"/>
      <c r="M1016" s="168"/>
      <c r="N1016" s="147"/>
      <c r="O1016" s="43" t="s">
        <v>52</v>
      </c>
      <c r="P1016" s="171">
        <v>44719</v>
      </c>
      <c r="Q1016" s="31"/>
      <c r="R1016" s="83" t="s">
        <v>188</v>
      </c>
      <c r="S1016" s="31" t="s">
        <v>34</v>
      </c>
      <c r="T1016" s="31"/>
      <c r="U1016" s="168"/>
      <c r="V1016" s="149"/>
      <c r="W1016" s="140" t="str" cm="1">
        <f t="array" ref="W1016">IF(SUM(LEN(B1016:V1016))=0,"",IF(OR(OR(ISBLANK(F1016),SUM(LEN(C1016),LEN(D1016))=0),AND(NOT(E1016="Unknown"),ISBLANK(J1016)),AND(NOT(O1016="Unknown"),ISBLANK(R1016))),"Missing Information", INDEX(Table15[Entire Service Line Classification], MATCH(SUMIFS(Table15[Unique ID],Table15[System-Owned Portion],E1016,Table15[If Material Anything Other than "Lead" in Column E,Was Material Ever Previously Lead?],G1016,Table15[Customer-Owned Portion],O1016),Table15[Unique ID],0),0)))</f>
        <v>Non-lead</v>
      </c>
      <c r="X1016"/>
    </row>
    <row r="1017" spans="2:24" ht="30" x14ac:dyDescent="0.25">
      <c r="B1017" s="145" t="s">
        <v>4455</v>
      </c>
      <c r="C1017" s="31" t="s">
        <v>12048</v>
      </c>
      <c r="D1017" s="31"/>
      <c r="E1017" s="43" t="s">
        <v>52</v>
      </c>
      <c r="F1017" s="42" t="s">
        <v>34</v>
      </c>
      <c r="G1017" s="83" t="s">
        <v>34</v>
      </c>
      <c r="H1017" s="168">
        <v>44713</v>
      </c>
      <c r="I1017" s="31"/>
      <c r="J1017" s="83" t="s">
        <v>188</v>
      </c>
      <c r="K1017" s="31" t="s">
        <v>34</v>
      </c>
      <c r="L1017" s="31"/>
      <c r="M1017" s="168"/>
      <c r="N1017" s="147"/>
      <c r="O1017" s="43" t="s">
        <v>52</v>
      </c>
      <c r="P1017" s="171">
        <v>44713</v>
      </c>
      <c r="Q1017" s="31"/>
      <c r="R1017" s="83" t="s">
        <v>188</v>
      </c>
      <c r="S1017" s="31" t="s">
        <v>34</v>
      </c>
      <c r="T1017" s="31"/>
      <c r="U1017" s="168"/>
      <c r="V1017" s="149"/>
      <c r="W1017" s="140" t="str" cm="1">
        <f t="array" ref="W1017">IF(SUM(LEN(B1017:V1017))=0,"",IF(OR(OR(ISBLANK(F1017),SUM(LEN(C1017),LEN(D1017))=0),AND(NOT(E1017="Unknown"),ISBLANK(J1017)),AND(NOT(O1017="Unknown"),ISBLANK(R1017))),"Missing Information", INDEX(Table15[Entire Service Line Classification], MATCH(SUMIFS(Table15[Unique ID],Table15[System-Owned Portion],E1017,Table15[If Material Anything Other than "Lead" in Column E,Was Material Ever Previously Lead?],G1017,Table15[Customer-Owned Portion],O1017),Table15[Unique ID],0),0)))</f>
        <v>Non-lead</v>
      </c>
      <c r="X1017"/>
    </row>
    <row r="1018" spans="2:24" ht="30" x14ac:dyDescent="0.25">
      <c r="B1018" s="145" t="s">
        <v>1470</v>
      </c>
      <c r="C1018" s="31" t="s">
        <v>11446</v>
      </c>
      <c r="D1018" s="31"/>
      <c r="E1018" s="43" t="s">
        <v>52</v>
      </c>
      <c r="F1018" s="42" t="s">
        <v>34</v>
      </c>
      <c r="G1018" s="83" t="s">
        <v>34</v>
      </c>
      <c r="H1018" s="168">
        <v>44706</v>
      </c>
      <c r="I1018" s="31"/>
      <c r="J1018" s="83" t="s">
        <v>188</v>
      </c>
      <c r="K1018" s="31" t="s">
        <v>34</v>
      </c>
      <c r="L1018" s="31"/>
      <c r="M1018" s="168"/>
      <c r="N1018" s="147"/>
      <c r="O1018" s="43" t="s">
        <v>52</v>
      </c>
      <c r="P1018" s="171">
        <v>44706</v>
      </c>
      <c r="Q1018" s="31"/>
      <c r="R1018" s="83" t="s">
        <v>188</v>
      </c>
      <c r="S1018" s="31" t="s">
        <v>34</v>
      </c>
      <c r="T1018" s="31"/>
      <c r="U1018" s="168"/>
      <c r="V1018" s="149"/>
      <c r="W1018" s="140" t="str" cm="1">
        <f t="array" ref="W1018">IF(SUM(LEN(B1018:V1018))=0,"",IF(OR(OR(ISBLANK(F1018),SUM(LEN(C1018),LEN(D1018))=0),AND(NOT(E1018="Unknown"),ISBLANK(J1018)),AND(NOT(O1018="Unknown"),ISBLANK(R1018))),"Missing Information", INDEX(Table15[Entire Service Line Classification], MATCH(SUMIFS(Table15[Unique ID],Table15[System-Owned Portion],E1018,Table15[If Material Anything Other than "Lead" in Column E,Was Material Ever Previously Lead?],G1018,Table15[Customer-Owned Portion],O1018),Table15[Unique ID],0),0)))</f>
        <v>Non-lead</v>
      </c>
      <c r="X1018"/>
    </row>
    <row r="1019" spans="2:24" ht="30" x14ac:dyDescent="0.25">
      <c r="B1019" s="145" t="s">
        <v>1470</v>
      </c>
      <c r="C1019" s="31" t="s">
        <v>11463</v>
      </c>
      <c r="D1019" s="31"/>
      <c r="E1019" s="43" t="s">
        <v>52</v>
      </c>
      <c r="F1019" s="42" t="s">
        <v>34</v>
      </c>
      <c r="G1019" s="83" t="s">
        <v>34</v>
      </c>
      <c r="H1019" s="168">
        <v>44706</v>
      </c>
      <c r="I1019" s="31"/>
      <c r="J1019" s="83" t="s">
        <v>188</v>
      </c>
      <c r="K1019" s="31" t="s">
        <v>34</v>
      </c>
      <c r="L1019" s="31"/>
      <c r="M1019" s="168"/>
      <c r="N1019" s="147"/>
      <c r="O1019" s="43" t="s">
        <v>52</v>
      </c>
      <c r="P1019" s="171">
        <v>44706</v>
      </c>
      <c r="Q1019" s="31"/>
      <c r="R1019" s="83" t="s">
        <v>188</v>
      </c>
      <c r="S1019" s="31" t="s">
        <v>34</v>
      </c>
      <c r="T1019" s="31"/>
      <c r="U1019" s="168"/>
      <c r="V1019" s="149"/>
      <c r="W1019" s="140" t="str" cm="1">
        <f t="array" ref="W1019">IF(SUM(LEN(B1019:V1019))=0,"",IF(OR(OR(ISBLANK(F1019),SUM(LEN(C1019),LEN(D1019))=0),AND(NOT(E1019="Unknown"),ISBLANK(J1019)),AND(NOT(O1019="Unknown"),ISBLANK(R1019))),"Missing Information", INDEX(Table15[Entire Service Line Classification], MATCH(SUMIFS(Table15[Unique ID],Table15[System-Owned Portion],E1019,Table15[If Material Anything Other than "Lead" in Column E,Was Material Ever Previously Lead?],G1019,Table15[Customer-Owned Portion],O1019),Table15[Unique ID],0),0)))</f>
        <v>Non-lead</v>
      </c>
      <c r="X1019"/>
    </row>
    <row r="1020" spans="2:24" ht="30" x14ac:dyDescent="0.25">
      <c r="B1020" s="145" t="s">
        <v>1470</v>
      </c>
      <c r="C1020" s="31" t="s">
        <v>11499</v>
      </c>
      <c r="D1020" s="31"/>
      <c r="E1020" s="43" t="s">
        <v>52</v>
      </c>
      <c r="F1020" s="42" t="s">
        <v>34</v>
      </c>
      <c r="G1020" s="83" t="s">
        <v>34</v>
      </c>
      <c r="H1020" s="168">
        <v>44706</v>
      </c>
      <c r="I1020" s="31"/>
      <c r="J1020" s="83" t="s">
        <v>188</v>
      </c>
      <c r="K1020" s="31" t="s">
        <v>34</v>
      </c>
      <c r="L1020" s="31"/>
      <c r="M1020" s="168"/>
      <c r="N1020" s="147"/>
      <c r="O1020" s="43" t="s">
        <v>52</v>
      </c>
      <c r="P1020" s="171">
        <v>44706</v>
      </c>
      <c r="Q1020" s="31"/>
      <c r="R1020" s="83" t="s">
        <v>188</v>
      </c>
      <c r="S1020" s="31" t="s">
        <v>34</v>
      </c>
      <c r="T1020" s="31"/>
      <c r="U1020" s="168"/>
      <c r="V1020" s="149"/>
      <c r="W1020" s="140" t="str" cm="1">
        <f t="array" ref="W1020">IF(SUM(LEN(B1020:V1020))=0,"",IF(OR(OR(ISBLANK(F1020),SUM(LEN(C1020),LEN(D1020))=0),AND(NOT(E1020="Unknown"),ISBLANK(J1020)),AND(NOT(O1020="Unknown"),ISBLANK(R1020))),"Missing Information", INDEX(Table15[Entire Service Line Classification], MATCH(SUMIFS(Table15[Unique ID],Table15[System-Owned Portion],E1020,Table15[If Material Anything Other than "Lead" in Column E,Was Material Ever Previously Lead?],G1020,Table15[Customer-Owned Portion],O1020),Table15[Unique ID],0),0)))</f>
        <v>Non-lead</v>
      </c>
      <c r="X1020"/>
    </row>
    <row r="1021" spans="2:24" ht="30" x14ac:dyDescent="0.25">
      <c r="B1021" s="145" t="s">
        <v>6455</v>
      </c>
      <c r="C1021" s="31" t="s">
        <v>14059</v>
      </c>
      <c r="D1021" s="31"/>
      <c r="E1021" s="43" t="s">
        <v>52</v>
      </c>
      <c r="F1021" s="42" t="s">
        <v>34</v>
      </c>
      <c r="G1021" s="83" t="s">
        <v>34</v>
      </c>
      <c r="H1021" s="168">
        <v>44704</v>
      </c>
      <c r="I1021" s="31"/>
      <c r="J1021" s="83" t="s">
        <v>188</v>
      </c>
      <c r="K1021" s="31" t="s">
        <v>34</v>
      </c>
      <c r="L1021" s="31"/>
      <c r="M1021" s="168"/>
      <c r="N1021" s="147"/>
      <c r="O1021" s="43" t="s">
        <v>52</v>
      </c>
      <c r="P1021" s="171">
        <v>44704</v>
      </c>
      <c r="Q1021" s="31"/>
      <c r="R1021" s="83" t="s">
        <v>188</v>
      </c>
      <c r="S1021" s="31" t="s">
        <v>34</v>
      </c>
      <c r="T1021" s="31"/>
      <c r="U1021" s="168"/>
      <c r="V1021" s="149"/>
      <c r="W1021" s="140" t="str" cm="1">
        <f t="array" ref="W1021">IF(SUM(LEN(B1021:V1021))=0,"",IF(OR(OR(ISBLANK(F1021),SUM(LEN(C1021),LEN(D1021))=0),AND(NOT(E1021="Unknown"),ISBLANK(J1021)),AND(NOT(O1021="Unknown"),ISBLANK(R1021))),"Missing Information", INDEX(Table15[Entire Service Line Classification], MATCH(SUMIFS(Table15[Unique ID],Table15[System-Owned Portion],E1021,Table15[If Material Anything Other than "Lead" in Column E,Was Material Ever Previously Lead?],G1021,Table15[Customer-Owned Portion],O1021),Table15[Unique ID],0),0)))</f>
        <v>Non-lead</v>
      </c>
      <c r="X1021"/>
    </row>
    <row r="1022" spans="2:24" ht="30" x14ac:dyDescent="0.25">
      <c r="B1022" s="145" t="s">
        <v>6456</v>
      </c>
      <c r="C1022" s="31" t="s">
        <v>14060</v>
      </c>
      <c r="D1022" s="31"/>
      <c r="E1022" s="43" t="s">
        <v>52</v>
      </c>
      <c r="F1022" s="42" t="s">
        <v>34</v>
      </c>
      <c r="G1022" s="83" t="s">
        <v>34</v>
      </c>
      <c r="H1022" s="168">
        <v>44704</v>
      </c>
      <c r="I1022" s="31"/>
      <c r="J1022" s="83" t="s">
        <v>188</v>
      </c>
      <c r="K1022" s="31" t="s">
        <v>34</v>
      </c>
      <c r="L1022" s="31"/>
      <c r="M1022" s="168"/>
      <c r="N1022" s="147"/>
      <c r="O1022" s="43" t="s">
        <v>52</v>
      </c>
      <c r="P1022" s="171">
        <v>44704</v>
      </c>
      <c r="Q1022" s="31"/>
      <c r="R1022" s="83" t="s">
        <v>188</v>
      </c>
      <c r="S1022" s="31" t="s">
        <v>34</v>
      </c>
      <c r="T1022" s="31"/>
      <c r="U1022" s="168"/>
      <c r="V1022" s="149"/>
      <c r="W1022" s="140" t="str" cm="1">
        <f t="array" ref="W1022">IF(SUM(LEN(B1022:V1022))=0,"",IF(OR(OR(ISBLANK(F1022),SUM(LEN(C1022),LEN(D1022))=0),AND(NOT(E1022="Unknown"),ISBLANK(J1022)),AND(NOT(O1022="Unknown"),ISBLANK(R1022))),"Missing Information", INDEX(Table15[Entire Service Line Classification], MATCH(SUMIFS(Table15[Unique ID],Table15[System-Owned Portion],E1022,Table15[If Material Anything Other than "Lead" in Column E,Was Material Ever Previously Lead?],G1022,Table15[Customer-Owned Portion],O1022),Table15[Unique ID],0),0)))</f>
        <v>Non-lead</v>
      </c>
      <c r="X1022"/>
    </row>
    <row r="1023" spans="2:24" ht="30" x14ac:dyDescent="0.25">
      <c r="B1023" s="145" t="s">
        <v>3799</v>
      </c>
      <c r="C1023" s="31" t="s">
        <v>11283</v>
      </c>
      <c r="D1023" s="31"/>
      <c r="E1023" s="43" t="s">
        <v>52</v>
      </c>
      <c r="F1023" s="42" t="s">
        <v>34</v>
      </c>
      <c r="G1023" s="83" t="s">
        <v>34</v>
      </c>
      <c r="H1023" s="168">
        <v>44699</v>
      </c>
      <c r="I1023" s="31"/>
      <c r="J1023" s="83" t="s">
        <v>188</v>
      </c>
      <c r="K1023" s="31" t="s">
        <v>34</v>
      </c>
      <c r="L1023" s="31"/>
      <c r="M1023" s="168"/>
      <c r="N1023" s="147"/>
      <c r="O1023" s="43" t="s">
        <v>52</v>
      </c>
      <c r="P1023" s="171">
        <v>44699</v>
      </c>
      <c r="Q1023" s="31"/>
      <c r="R1023" s="83" t="s">
        <v>188</v>
      </c>
      <c r="S1023" s="31" t="s">
        <v>34</v>
      </c>
      <c r="T1023" s="31"/>
      <c r="U1023" s="168"/>
      <c r="V1023" s="149"/>
      <c r="W1023" s="140" t="str" cm="1">
        <f t="array" ref="W1023">IF(SUM(LEN(B1023:V1023))=0,"",IF(OR(OR(ISBLANK(F1023),SUM(LEN(C1023),LEN(D1023))=0),AND(NOT(E1023="Unknown"),ISBLANK(J1023)),AND(NOT(O1023="Unknown"),ISBLANK(R1023))),"Missing Information", INDEX(Table15[Entire Service Line Classification], MATCH(SUMIFS(Table15[Unique ID],Table15[System-Owned Portion],E1023,Table15[If Material Anything Other than "Lead" in Column E,Was Material Ever Previously Lead?],G1023,Table15[Customer-Owned Portion],O1023),Table15[Unique ID],0),0)))</f>
        <v>Non-lead</v>
      </c>
      <c r="X1023"/>
    </row>
    <row r="1024" spans="2:24" ht="30" x14ac:dyDescent="0.25">
      <c r="B1024" s="145" t="s">
        <v>3955</v>
      </c>
      <c r="C1024" s="31" t="s">
        <v>11536</v>
      </c>
      <c r="D1024" s="31"/>
      <c r="E1024" s="43" t="s">
        <v>52</v>
      </c>
      <c r="F1024" s="42" t="s">
        <v>34</v>
      </c>
      <c r="G1024" s="83" t="s">
        <v>34</v>
      </c>
      <c r="H1024" s="168">
        <v>44699</v>
      </c>
      <c r="I1024" s="31"/>
      <c r="J1024" s="83" t="s">
        <v>188</v>
      </c>
      <c r="K1024" s="31" t="s">
        <v>34</v>
      </c>
      <c r="L1024" s="31"/>
      <c r="M1024" s="168"/>
      <c r="N1024" s="147"/>
      <c r="O1024" s="43" t="s">
        <v>52</v>
      </c>
      <c r="P1024" s="171">
        <v>44699</v>
      </c>
      <c r="Q1024" s="31"/>
      <c r="R1024" s="83" t="s">
        <v>188</v>
      </c>
      <c r="S1024" s="31" t="s">
        <v>34</v>
      </c>
      <c r="T1024" s="31"/>
      <c r="U1024" s="168"/>
      <c r="V1024" s="149"/>
      <c r="W1024" s="140" t="str" cm="1">
        <f t="array" ref="W1024">IF(SUM(LEN(B1024:V1024))=0,"",IF(OR(OR(ISBLANK(F1024),SUM(LEN(C1024),LEN(D1024))=0),AND(NOT(E1024="Unknown"),ISBLANK(J1024)),AND(NOT(O1024="Unknown"),ISBLANK(R1024))),"Missing Information", INDEX(Table15[Entire Service Line Classification], MATCH(SUMIFS(Table15[Unique ID],Table15[System-Owned Portion],E1024,Table15[If Material Anything Other than "Lead" in Column E,Was Material Ever Previously Lead?],G1024,Table15[Customer-Owned Portion],O1024),Table15[Unique ID],0),0)))</f>
        <v>Non-lead</v>
      </c>
      <c r="X1024"/>
    </row>
    <row r="1025" spans="2:24" ht="30" x14ac:dyDescent="0.25">
      <c r="B1025" s="145" t="s">
        <v>5842</v>
      </c>
      <c r="C1025" s="31" t="s">
        <v>13440</v>
      </c>
      <c r="D1025" s="31"/>
      <c r="E1025" s="43" t="s">
        <v>52</v>
      </c>
      <c r="F1025" s="42" t="s">
        <v>34</v>
      </c>
      <c r="G1025" s="83" t="s">
        <v>34</v>
      </c>
      <c r="H1025" s="168">
        <v>44672</v>
      </c>
      <c r="I1025" s="31"/>
      <c r="J1025" s="83" t="s">
        <v>188</v>
      </c>
      <c r="K1025" s="31" t="s">
        <v>34</v>
      </c>
      <c r="L1025" s="31"/>
      <c r="M1025" s="168"/>
      <c r="N1025" s="147"/>
      <c r="O1025" s="43" t="s">
        <v>52</v>
      </c>
      <c r="P1025" s="171">
        <v>44672</v>
      </c>
      <c r="Q1025" s="31"/>
      <c r="R1025" s="83" t="s">
        <v>188</v>
      </c>
      <c r="S1025" s="31" t="s">
        <v>34</v>
      </c>
      <c r="T1025" s="31"/>
      <c r="U1025" s="168"/>
      <c r="V1025" s="149"/>
      <c r="W1025" s="140" t="str" cm="1">
        <f t="array" ref="W1025">IF(SUM(LEN(B1025:V1025))=0,"",IF(OR(OR(ISBLANK(F1025),SUM(LEN(C1025),LEN(D1025))=0),AND(NOT(E1025="Unknown"),ISBLANK(J1025)),AND(NOT(O1025="Unknown"),ISBLANK(R1025))),"Missing Information", INDEX(Table15[Entire Service Line Classification], MATCH(SUMIFS(Table15[Unique ID],Table15[System-Owned Portion],E1025,Table15[If Material Anything Other than "Lead" in Column E,Was Material Ever Previously Lead?],G1025,Table15[Customer-Owned Portion],O1025),Table15[Unique ID],0),0)))</f>
        <v>Non-lead</v>
      </c>
      <c r="X1025"/>
    </row>
    <row r="1026" spans="2:24" ht="30" x14ac:dyDescent="0.25">
      <c r="B1026" s="145" t="s">
        <v>6967</v>
      </c>
      <c r="C1026" s="31" t="s">
        <v>14591</v>
      </c>
      <c r="D1026" s="31"/>
      <c r="E1026" s="43" t="s">
        <v>52</v>
      </c>
      <c r="F1026" s="42" t="s">
        <v>34</v>
      </c>
      <c r="G1026" s="83" t="s">
        <v>34</v>
      </c>
      <c r="H1026" s="168">
        <v>44672</v>
      </c>
      <c r="I1026" s="31"/>
      <c r="J1026" s="83" t="s">
        <v>188</v>
      </c>
      <c r="K1026" s="31" t="s">
        <v>34</v>
      </c>
      <c r="L1026" s="31"/>
      <c r="M1026" s="168"/>
      <c r="N1026" s="147"/>
      <c r="O1026" s="43" t="s">
        <v>52</v>
      </c>
      <c r="P1026" s="171">
        <v>44672</v>
      </c>
      <c r="Q1026" s="31"/>
      <c r="R1026" s="83" t="s">
        <v>188</v>
      </c>
      <c r="S1026" s="31" t="s">
        <v>34</v>
      </c>
      <c r="T1026" s="31"/>
      <c r="U1026" s="168"/>
      <c r="V1026" s="149"/>
      <c r="W1026" s="140" t="str" cm="1">
        <f t="array" ref="W1026">IF(SUM(LEN(B1026:V1026))=0,"",IF(OR(OR(ISBLANK(F1026),SUM(LEN(C1026),LEN(D1026))=0),AND(NOT(E1026="Unknown"),ISBLANK(J1026)),AND(NOT(O1026="Unknown"),ISBLANK(R1026))),"Missing Information", INDEX(Table15[Entire Service Line Classification], MATCH(SUMIFS(Table15[Unique ID],Table15[System-Owned Portion],E1026,Table15[If Material Anything Other than "Lead" in Column E,Was Material Ever Previously Lead?],G1026,Table15[Customer-Owned Portion],O1026),Table15[Unique ID],0),0)))</f>
        <v>Non-lead</v>
      </c>
      <c r="X1026"/>
    </row>
    <row r="1027" spans="2:24" ht="30" x14ac:dyDescent="0.25">
      <c r="B1027" s="145" t="s">
        <v>6944</v>
      </c>
      <c r="C1027" s="31" t="s">
        <v>14568</v>
      </c>
      <c r="D1027" s="31"/>
      <c r="E1027" s="43" t="s">
        <v>52</v>
      </c>
      <c r="F1027" s="42" t="s">
        <v>34</v>
      </c>
      <c r="G1027" s="83" t="s">
        <v>34</v>
      </c>
      <c r="H1027" s="168">
        <v>44663</v>
      </c>
      <c r="I1027" s="31"/>
      <c r="J1027" s="83" t="s">
        <v>188</v>
      </c>
      <c r="K1027" s="31" t="s">
        <v>34</v>
      </c>
      <c r="L1027" s="31"/>
      <c r="M1027" s="168"/>
      <c r="N1027" s="147"/>
      <c r="O1027" s="43" t="s">
        <v>52</v>
      </c>
      <c r="P1027" s="171">
        <v>44663</v>
      </c>
      <c r="Q1027" s="31"/>
      <c r="R1027" s="83" t="s">
        <v>188</v>
      </c>
      <c r="S1027" s="31" t="s">
        <v>34</v>
      </c>
      <c r="T1027" s="31"/>
      <c r="U1027" s="168"/>
      <c r="V1027" s="149"/>
      <c r="W1027" s="140" t="str" cm="1">
        <f t="array" ref="W1027">IF(SUM(LEN(B1027:V1027))=0,"",IF(OR(OR(ISBLANK(F1027),SUM(LEN(C1027),LEN(D1027))=0),AND(NOT(E1027="Unknown"),ISBLANK(J1027)),AND(NOT(O1027="Unknown"),ISBLANK(R1027))),"Missing Information", INDEX(Table15[Entire Service Line Classification], MATCH(SUMIFS(Table15[Unique ID],Table15[System-Owned Portion],E1027,Table15[If Material Anything Other than "Lead" in Column E,Was Material Ever Previously Lead?],G1027,Table15[Customer-Owned Portion],O1027),Table15[Unique ID],0),0)))</f>
        <v>Non-lead</v>
      </c>
      <c r="X1027"/>
    </row>
    <row r="1028" spans="2:24" ht="30" x14ac:dyDescent="0.25">
      <c r="B1028" s="145" t="s">
        <v>3903</v>
      </c>
      <c r="C1028" s="31" t="s">
        <v>11387</v>
      </c>
      <c r="D1028" s="31"/>
      <c r="E1028" s="43" t="s">
        <v>52</v>
      </c>
      <c r="F1028" s="42" t="s">
        <v>34</v>
      </c>
      <c r="G1028" s="83" t="s">
        <v>34</v>
      </c>
      <c r="H1028" s="168">
        <v>44659</v>
      </c>
      <c r="I1028" s="31"/>
      <c r="J1028" s="83" t="s">
        <v>188</v>
      </c>
      <c r="K1028" s="31" t="s">
        <v>34</v>
      </c>
      <c r="L1028" s="31"/>
      <c r="M1028" s="168"/>
      <c r="N1028" s="147"/>
      <c r="O1028" s="43" t="s">
        <v>52</v>
      </c>
      <c r="P1028" s="171">
        <v>44659</v>
      </c>
      <c r="Q1028" s="31"/>
      <c r="R1028" s="83" t="s">
        <v>188</v>
      </c>
      <c r="S1028" s="31" t="s">
        <v>34</v>
      </c>
      <c r="T1028" s="31"/>
      <c r="U1028" s="168"/>
      <c r="V1028" s="149"/>
      <c r="W1028" s="140" t="str" cm="1">
        <f t="array" ref="W1028">IF(SUM(LEN(B1028:V1028))=0,"",IF(OR(OR(ISBLANK(F1028),SUM(LEN(C1028),LEN(D1028))=0),AND(NOT(E1028="Unknown"),ISBLANK(J1028)),AND(NOT(O1028="Unknown"),ISBLANK(R1028))),"Missing Information", INDEX(Table15[Entire Service Line Classification], MATCH(SUMIFS(Table15[Unique ID],Table15[System-Owned Portion],E1028,Table15[If Material Anything Other than "Lead" in Column E,Was Material Ever Previously Lead?],G1028,Table15[Customer-Owned Portion],O1028),Table15[Unique ID],0),0)))</f>
        <v>Non-lead</v>
      </c>
      <c r="X1028"/>
    </row>
    <row r="1029" spans="2:24" ht="30" x14ac:dyDescent="0.25">
      <c r="B1029" s="145" t="s">
        <v>3904</v>
      </c>
      <c r="C1029" s="31" t="s">
        <v>11388</v>
      </c>
      <c r="D1029" s="31"/>
      <c r="E1029" s="43" t="s">
        <v>52</v>
      </c>
      <c r="F1029" s="42" t="s">
        <v>34</v>
      </c>
      <c r="G1029" s="83" t="s">
        <v>34</v>
      </c>
      <c r="H1029" s="168">
        <v>44659</v>
      </c>
      <c r="I1029" s="31"/>
      <c r="J1029" s="83" t="s">
        <v>188</v>
      </c>
      <c r="K1029" s="31" t="s">
        <v>34</v>
      </c>
      <c r="L1029" s="31"/>
      <c r="M1029" s="168"/>
      <c r="N1029" s="147"/>
      <c r="O1029" s="43" t="s">
        <v>52</v>
      </c>
      <c r="P1029" s="171">
        <v>44659</v>
      </c>
      <c r="Q1029" s="31"/>
      <c r="R1029" s="83" t="s">
        <v>188</v>
      </c>
      <c r="S1029" s="31" t="s">
        <v>34</v>
      </c>
      <c r="T1029" s="31"/>
      <c r="U1029" s="168"/>
      <c r="V1029" s="149"/>
      <c r="W1029" s="140" t="str" cm="1">
        <f t="array" ref="W1029">IF(SUM(LEN(B1029:V1029))=0,"",IF(OR(OR(ISBLANK(F1029),SUM(LEN(C1029),LEN(D1029))=0),AND(NOT(E1029="Unknown"),ISBLANK(J1029)),AND(NOT(O1029="Unknown"),ISBLANK(R1029))),"Missing Information", INDEX(Table15[Entire Service Line Classification], MATCH(SUMIFS(Table15[Unique ID],Table15[System-Owned Portion],E1029,Table15[If Material Anything Other than "Lead" in Column E,Was Material Ever Previously Lead?],G1029,Table15[Customer-Owned Portion],O1029),Table15[Unique ID],0),0)))</f>
        <v>Non-lead</v>
      </c>
      <c r="X1029"/>
    </row>
    <row r="1030" spans="2:24" ht="30" x14ac:dyDescent="0.25">
      <c r="B1030" s="145" t="s">
        <v>3905</v>
      </c>
      <c r="C1030" s="31" t="s">
        <v>11389</v>
      </c>
      <c r="D1030" s="31"/>
      <c r="E1030" s="43" t="s">
        <v>52</v>
      </c>
      <c r="F1030" s="42" t="s">
        <v>34</v>
      </c>
      <c r="G1030" s="83" t="s">
        <v>34</v>
      </c>
      <c r="H1030" s="168">
        <v>44659</v>
      </c>
      <c r="I1030" s="31"/>
      <c r="J1030" s="83" t="s">
        <v>188</v>
      </c>
      <c r="K1030" s="31" t="s">
        <v>34</v>
      </c>
      <c r="L1030" s="31"/>
      <c r="M1030" s="168"/>
      <c r="N1030" s="147"/>
      <c r="O1030" s="43" t="s">
        <v>52</v>
      </c>
      <c r="P1030" s="171">
        <v>44659</v>
      </c>
      <c r="Q1030" s="31"/>
      <c r="R1030" s="83" t="s">
        <v>188</v>
      </c>
      <c r="S1030" s="31" t="s">
        <v>34</v>
      </c>
      <c r="T1030" s="31"/>
      <c r="U1030" s="168"/>
      <c r="V1030" s="149"/>
      <c r="W1030" s="140" t="str" cm="1">
        <f t="array" ref="W1030">IF(SUM(LEN(B1030:V1030))=0,"",IF(OR(OR(ISBLANK(F1030),SUM(LEN(C1030),LEN(D1030))=0),AND(NOT(E1030="Unknown"),ISBLANK(J1030)),AND(NOT(O1030="Unknown"),ISBLANK(R1030))),"Missing Information", INDEX(Table15[Entire Service Line Classification], MATCH(SUMIFS(Table15[Unique ID],Table15[System-Owned Portion],E1030,Table15[If Material Anything Other than "Lead" in Column E,Was Material Ever Previously Lead?],G1030,Table15[Customer-Owned Portion],O1030),Table15[Unique ID],0),0)))</f>
        <v>Non-lead</v>
      </c>
      <c r="X1030"/>
    </row>
    <row r="1031" spans="2:24" ht="30" x14ac:dyDescent="0.25">
      <c r="B1031" s="145" t="s">
        <v>3908</v>
      </c>
      <c r="C1031" s="31" t="s">
        <v>11392</v>
      </c>
      <c r="D1031" s="31"/>
      <c r="E1031" s="43" t="s">
        <v>52</v>
      </c>
      <c r="F1031" s="42" t="s">
        <v>34</v>
      </c>
      <c r="G1031" s="83" t="s">
        <v>34</v>
      </c>
      <c r="H1031" s="168">
        <v>44659</v>
      </c>
      <c r="I1031" s="31"/>
      <c r="J1031" s="83" t="s">
        <v>188</v>
      </c>
      <c r="K1031" s="31" t="s">
        <v>34</v>
      </c>
      <c r="L1031" s="31"/>
      <c r="M1031" s="168"/>
      <c r="N1031" s="147"/>
      <c r="O1031" s="43" t="s">
        <v>52</v>
      </c>
      <c r="P1031" s="171">
        <v>44659</v>
      </c>
      <c r="Q1031" s="31"/>
      <c r="R1031" s="83" t="s">
        <v>188</v>
      </c>
      <c r="S1031" s="31" t="s">
        <v>34</v>
      </c>
      <c r="T1031" s="31"/>
      <c r="U1031" s="168"/>
      <c r="V1031" s="149"/>
      <c r="W1031" s="140" t="str" cm="1">
        <f t="array" ref="W1031">IF(SUM(LEN(B1031:V1031))=0,"",IF(OR(OR(ISBLANK(F1031),SUM(LEN(C1031),LEN(D1031))=0),AND(NOT(E1031="Unknown"),ISBLANK(J1031)),AND(NOT(O1031="Unknown"),ISBLANK(R1031))),"Missing Information", INDEX(Table15[Entire Service Line Classification], MATCH(SUMIFS(Table15[Unique ID],Table15[System-Owned Portion],E1031,Table15[If Material Anything Other than "Lead" in Column E,Was Material Ever Previously Lead?],G1031,Table15[Customer-Owned Portion],O1031),Table15[Unique ID],0),0)))</f>
        <v>Non-lead</v>
      </c>
      <c r="X1031"/>
    </row>
    <row r="1032" spans="2:24" ht="30" x14ac:dyDescent="0.25">
      <c r="B1032" s="145" t="s">
        <v>3909</v>
      </c>
      <c r="C1032" s="31" t="s">
        <v>11393</v>
      </c>
      <c r="D1032" s="31"/>
      <c r="E1032" s="43" t="s">
        <v>52</v>
      </c>
      <c r="F1032" s="42" t="s">
        <v>34</v>
      </c>
      <c r="G1032" s="83" t="s">
        <v>34</v>
      </c>
      <c r="H1032" s="168">
        <v>44659</v>
      </c>
      <c r="I1032" s="31"/>
      <c r="J1032" s="83" t="s">
        <v>188</v>
      </c>
      <c r="K1032" s="31" t="s">
        <v>34</v>
      </c>
      <c r="L1032" s="31"/>
      <c r="M1032" s="168"/>
      <c r="N1032" s="147"/>
      <c r="O1032" s="43" t="s">
        <v>52</v>
      </c>
      <c r="P1032" s="171">
        <v>44659</v>
      </c>
      <c r="Q1032" s="31"/>
      <c r="R1032" s="83" t="s">
        <v>188</v>
      </c>
      <c r="S1032" s="31" t="s">
        <v>34</v>
      </c>
      <c r="T1032" s="31"/>
      <c r="U1032" s="168"/>
      <c r="V1032" s="149"/>
      <c r="W1032" s="140" t="str" cm="1">
        <f t="array" ref="W1032">IF(SUM(LEN(B1032:V1032))=0,"",IF(OR(OR(ISBLANK(F1032),SUM(LEN(C1032),LEN(D1032))=0),AND(NOT(E1032="Unknown"),ISBLANK(J1032)),AND(NOT(O1032="Unknown"),ISBLANK(R1032))),"Missing Information", INDEX(Table15[Entire Service Line Classification], MATCH(SUMIFS(Table15[Unique ID],Table15[System-Owned Portion],E1032,Table15[If Material Anything Other than "Lead" in Column E,Was Material Ever Previously Lead?],G1032,Table15[Customer-Owned Portion],O1032),Table15[Unique ID],0),0)))</f>
        <v>Non-lead</v>
      </c>
      <c r="X1032"/>
    </row>
    <row r="1033" spans="2:24" ht="30" x14ac:dyDescent="0.25">
      <c r="B1033" s="145" t="s">
        <v>3910</v>
      </c>
      <c r="C1033" s="31" t="s">
        <v>11394</v>
      </c>
      <c r="D1033" s="31"/>
      <c r="E1033" s="43" t="s">
        <v>52</v>
      </c>
      <c r="F1033" s="42" t="s">
        <v>34</v>
      </c>
      <c r="G1033" s="83" t="s">
        <v>34</v>
      </c>
      <c r="H1033" s="168">
        <v>44659</v>
      </c>
      <c r="I1033" s="31"/>
      <c r="J1033" s="83" t="s">
        <v>188</v>
      </c>
      <c r="K1033" s="31" t="s">
        <v>34</v>
      </c>
      <c r="L1033" s="31"/>
      <c r="M1033" s="168"/>
      <c r="N1033" s="147"/>
      <c r="O1033" s="43" t="s">
        <v>52</v>
      </c>
      <c r="P1033" s="171">
        <v>44659</v>
      </c>
      <c r="Q1033" s="31"/>
      <c r="R1033" s="83" t="s">
        <v>188</v>
      </c>
      <c r="S1033" s="31" t="s">
        <v>34</v>
      </c>
      <c r="T1033" s="31"/>
      <c r="U1033" s="168"/>
      <c r="V1033" s="149"/>
      <c r="W1033" s="140" t="str" cm="1">
        <f t="array" ref="W1033">IF(SUM(LEN(B1033:V1033))=0,"",IF(OR(OR(ISBLANK(F1033),SUM(LEN(C1033),LEN(D1033))=0),AND(NOT(E1033="Unknown"),ISBLANK(J1033)),AND(NOT(O1033="Unknown"),ISBLANK(R1033))),"Missing Information", INDEX(Table15[Entire Service Line Classification], MATCH(SUMIFS(Table15[Unique ID],Table15[System-Owned Portion],E1033,Table15[If Material Anything Other than "Lead" in Column E,Was Material Ever Previously Lead?],G1033,Table15[Customer-Owned Portion],O1033),Table15[Unique ID],0),0)))</f>
        <v>Non-lead</v>
      </c>
      <c r="X1033"/>
    </row>
    <row r="1034" spans="2:24" ht="30" x14ac:dyDescent="0.25">
      <c r="B1034" s="145" t="s">
        <v>3911</v>
      </c>
      <c r="C1034" s="31" t="s">
        <v>11395</v>
      </c>
      <c r="D1034" s="31"/>
      <c r="E1034" s="43" t="s">
        <v>52</v>
      </c>
      <c r="F1034" s="42" t="s">
        <v>34</v>
      </c>
      <c r="G1034" s="83" t="s">
        <v>34</v>
      </c>
      <c r="H1034" s="168">
        <v>44659</v>
      </c>
      <c r="I1034" s="31"/>
      <c r="J1034" s="83" t="s">
        <v>188</v>
      </c>
      <c r="K1034" s="31" t="s">
        <v>34</v>
      </c>
      <c r="L1034" s="31"/>
      <c r="M1034" s="168"/>
      <c r="N1034" s="147"/>
      <c r="O1034" s="43" t="s">
        <v>52</v>
      </c>
      <c r="P1034" s="171">
        <v>44659</v>
      </c>
      <c r="Q1034" s="31"/>
      <c r="R1034" s="83" t="s">
        <v>188</v>
      </c>
      <c r="S1034" s="31" t="s">
        <v>34</v>
      </c>
      <c r="T1034" s="31"/>
      <c r="U1034" s="168"/>
      <c r="V1034" s="149"/>
      <c r="W1034" s="140" t="str" cm="1">
        <f t="array" ref="W1034">IF(SUM(LEN(B1034:V1034))=0,"",IF(OR(OR(ISBLANK(F1034),SUM(LEN(C1034),LEN(D1034))=0),AND(NOT(E1034="Unknown"),ISBLANK(J1034)),AND(NOT(O1034="Unknown"),ISBLANK(R1034))),"Missing Information", INDEX(Table15[Entire Service Line Classification], MATCH(SUMIFS(Table15[Unique ID],Table15[System-Owned Portion],E1034,Table15[If Material Anything Other than "Lead" in Column E,Was Material Ever Previously Lead?],G1034,Table15[Customer-Owned Portion],O1034),Table15[Unique ID],0),0)))</f>
        <v>Non-lead</v>
      </c>
      <c r="X1034"/>
    </row>
    <row r="1035" spans="2:24" ht="30" x14ac:dyDescent="0.25">
      <c r="B1035" s="145" t="s">
        <v>1470</v>
      </c>
      <c r="C1035" s="31" t="s">
        <v>11483</v>
      </c>
      <c r="D1035" s="31"/>
      <c r="E1035" s="43" t="s">
        <v>52</v>
      </c>
      <c r="F1035" s="42" t="s">
        <v>34</v>
      </c>
      <c r="G1035" s="83" t="s">
        <v>34</v>
      </c>
      <c r="H1035" s="168">
        <v>44659</v>
      </c>
      <c r="I1035" s="31"/>
      <c r="J1035" s="83" t="s">
        <v>188</v>
      </c>
      <c r="K1035" s="31" t="s">
        <v>34</v>
      </c>
      <c r="L1035" s="31"/>
      <c r="M1035" s="168"/>
      <c r="N1035" s="147"/>
      <c r="O1035" s="43" t="s">
        <v>52</v>
      </c>
      <c r="P1035" s="171">
        <v>44659</v>
      </c>
      <c r="Q1035" s="31"/>
      <c r="R1035" s="83" t="s">
        <v>188</v>
      </c>
      <c r="S1035" s="31" t="s">
        <v>34</v>
      </c>
      <c r="T1035" s="31"/>
      <c r="U1035" s="168"/>
      <c r="V1035" s="149"/>
      <c r="W1035" s="140" t="str" cm="1">
        <f t="array" ref="W1035">IF(SUM(LEN(B1035:V1035))=0,"",IF(OR(OR(ISBLANK(F1035),SUM(LEN(C1035),LEN(D1035))=0),AND(NOT(E1035="Unknown"),ISBLANK(J1035)),AND(NOT(O1035="Unknown"),ISBLANK(R1035))),"Missing Information", INDEX(Table15[Entire Service Line Classification], MATCH(SUMIFS(Table15[Unique ID],Table15[System-Owned Portion],E1035,Table15[If Material Anything Other than "Lead" in Column E,Was Material Ever Previously Lead?],G1035,Table15[Customer-Owned Portion],O1035),Table15[Unique ID],0),0)))</f>
        <v>Non-lead</v>
      </c>
      <c r="X1035"/>
    </row>
    <row r="1036" spans="2:24" ht="30" x14ac:dyDescent="0.25">
      <c r="B1036" s="145" t="s">
        <v>1470</v>
      </c>
      <c r="C1036" s="31" t="s">
        <v>11775</v>
      </c>
      <c r="D1036" s="31"/>
      <c r="E1036" s="43" t="s">
        <v>52</v>
      </c>
      <c r="F1036" s="42" t="s">
        <v>34</v>
      </c>
      <c r="G1036" s="83" t="s">
        <v>34</v>
      </c>
      <c r="H1036" s="168">
        <v>44659</v>
      </c>
      <c r="I1036" s="31"/>
      <c r="J1036" s="83" t="s">
        <v>188</v>
      </c>
      <c r="K1036" s="31" t="s">
        <v>34</v>
      </c>
      <c r="L1036" s="31"/>
      <c r="M1036" s="168"/>
      <c r="N1036" s="147"/>
      <c r="O1036" s="43" t="s">
        <v>52</v>
      </c>
      <c r="P1036" s="171">
        <v>44659</v>
      </c>
      <c r="Q1036" s="31"/>
      <c r="R1036" s="83" t="s">
        <v>188</v>
      </c>
      <c r="S1036" s="31" t="s">
        <v>34</v>
      </c>
      <c r="T1036" s="31"/>
      <c r="U1036" s="168"/>
      <c r="V1036" s="149"/>
      <c r="W1036" s="140" t="str" cm="1">
        <f t="array" ref="W1036">IF(SUM(LEN(B1036:V1036))=0,"",IF(OR(OR(ISBLANK(F1036),SUM(LEN(C1036),LEN(D1036))=0),AND(NOT(E1036="Unknown"),ISBLANK(J1036)),AND(NOT(O1036="Unknown"),ISBLANK(R1036))),"Missing Information", INDEX(Table15[Entire Service Line Classification], MATCH(SUMIFS(Table15[Unique ID],Table15[System-Owned Portion],E1036,Table15[If Material Anything Other than "Lead" in Column E,Was Material Ever Previously Lead?],G1036,Table15[Customer-Owned Portion],O1036),Table15[Unique ID],0),0)))</f>
        <v>Non-lead</v>
      </c>
      <c r="X1036"/>
    </row>
    <row r="1037" spans="2:24" ht="30" x14ac:dyDescent="0.25">
      <c r="B1037" s="145" t="s">
        <v>1470</v>
      </c>
      <c r="C1037" s="31" t="s">
        <v>11830</v>
      </c>
      <c r="D1037" s="31"/>
      <c r="E1037" s="43" t="s">
        <v>52</v>
      </c>
      <c r="F1037" s="42" t="s">
        <v>34</v>
      </c>
      <c r="G1037" s="83" t="s">
        <v>34</v>
      </c>
      <c r="H1037" s="168">
        <v>44659</v>
      </c>
      <c r="I1037" s="31"/>
      <c r="J1037" s="83" t="s">
        <v>188</v>
      </c>
      <c r="K1037" s="31" t="s">
        <v>34</v>
      </c>
      <c r="L1037" s="31"/>
      <c r="M1037" s="168"/>
      <c r="N1037" s="147"/>
      <c r="O1037" s="43" t="s">
        <v>52</v>
      </c>
      <c r="P1037" s="171">
        <v>44659</v>
      </c>
      <c r="Q1037" s="31"/>
      <c r="R1037" s="83" t="s">
        <v>188</v>
      </c>
      <c r="S1037" s="31" t="s">
        <v>34</v>
      </c>
      <c r="T1037" s="31"/>
      <c r="U1037" s="168"/>
      <c r="V1037" s="149"/>
      <c r="W1037" s="140" t="str" cm="1">
        <f t="array" ref="W1037">IF(SUM(LEN(B1037:V1037))=0,"",IF(OR(OR(ISBLANK(F1037),SUM(LEN(C1037),LEN(D1037))=0),AND(NOT(E1037="Unknown"),ISBLANK(J1037)),AND(NOT(O1037="Unknown"),ISBLANK(R1037))),"Missing Information", INDEX(Table15[Entire Service Line Classification], MATCH(SUMIFS(Table15[Unique ID],Table15[System-Owned Portion],E1037,Table15[If Material Anything Other than "Lead" in Column E,Was Material Ever Previously Lead?],G1037,Table15[Customer-Owned Portion],O1037),Table15[Unique ID],0),0)))</f>
        <v>Non-lead</v>
      </c>
      <c r="X1037"/>
    </row>
    <row r="1038" spans="2:24" ht="30" x14ac:dyDescent="0.25">
      <c r="B1038" s="145" t="s">
        <v>1470</v>
      </c>
      <c r="C1038" s="31" t="s">
        <v>11831</v>
      </c>
      <c r="D1038" s="31"/>
      <c r="E1038" s="43" t="s">
        <v>52</v>
      </c>
      <c r="F1038" s="42" t="s">
        <v>34</v>
      </c>
      <c r="G1038" s="83" t="s">
        <v>34</v>
      </c>
      <c r="H1038" s="168">
        <v>44659</v>
      </c>
      <c r="I1038" s="31"/>
      <c r="J1038" s="83" t="s">
        <v>188</v>
      </c>
      <c r="K1038" s="31" t="s">
        <v>34</v>
      </c>
      <c r="L1038" s="31"/>
      <c r="M1038" s="168"/>
      <c r="N1038" s="147"/>
      <c r="O1038" s="43" t="s">
        <v>52</v>
      </c>
      <c r="P1038" s="171">
        <v>44659</v>
      </c>
      <c r="Q1038" s="31"/>
      <c r="R1038" s="83" t="s">
        <v>188</v>
      </c>
      <c r="S1038" s="31" t="s">
        <v>34</v>
      </c>
      <c r="T1038" s="31"/>
      <c r="U1038" s="168"/>
      <c r="V1038" s="149"/>
      <c r="W1038" s="140" t="str" cm="1">
        <f t="array" ref="W1038">IF(SUM(LEN(B1038:V1038))=0,"",IF(OR(OR(ISBLANK(F1038),SUM(LEN(C1038),LEN(D1038))=0),AND(NOT(E1038="Unknown"),ISBLANK(J1038)),AND(NOT(O1038="Unknown"),ISBLANK(R1038))),"Missing Information", INDEX(Table15[Entire Service Line Classification], MATCH(SUMIFS(Table15[Unique ID],Table15[System-Owned Portion],E1038,Table15[If Material Anything Other than "Lead" in Column E,Was Material Ever Previously Lead?],G1038,Table15[Customer-Owned Portion],O1038),Table15[Unique ID],0),0)))</f>
        <v>Non-lead</v>
      </c>
      <c r="X1038"/>
    </row>
    <row r="1039" spans="2:24" ht="30" x14ac:dyDescent="0.25">
      <c r="B1039" s="145" t="s">
        <v>1764</v>
      </c>
      <c r="C1039" s="31" t="s">
        <v>9188</v>
      </c>
      <c r="D1039" s="31"/>
      <c r="E1039" s="43" t="s">
        <v>52</v>
      </c>
      <c r="F1039" s="42" t="s">
        <v>34</v>
      </c>
      <c r="G1039" s="83" t="s">
        <v>34</v>
      </c>
      <c r="H1039" s="168">
        <v>44651</v>
      </c>
      <c r="I1039" s="31"/>
      <c r="J1039" s="83" t="s">
        <v>188</v>
      </c>
      <c r="K1039" s="31" t="s">
        <v>34</v>
      </c>
      <c r="L1039" s="31"/>
      <c r="M1039" s="168"/>
      <c r="N1039" s="147"/>
      <c r="O1039" s="43" t="s">
        <v>52</v>
      </c>
      <c r="P1039" s="171">
        <v>44651</v>
      </c>
      <c r="Q1039" s="31"/>
      <c r="R1039" s="83" t="s">
        <v>188</v>
      </c>
      <c r="S1039" s="31" t="s">
        <v>34</v>
      </c>
      <c r="T1039" s="31"/>
      <c r="U1039" s="168"/>
      <c r="V1039" s="149"/>
      <c r="W1039" s="140" t="str" cm="1">
        <f t="array" ref="W1039">IF(SUM(LEN(B1039:V1039))=0,"",IF(OR(OR(ISBLANK(F1039),SUM(LEN(C1039),LEN(D1039))=0),AND(NOT(E1039="Unknown"),ISBLANK(J1039)),AND(NOT(O1039="Unknown"),ISBLANK(R1039))),"Missing Information", INDEX(Table15[Entire Service Line Classification], MATCH(SUMIFS(Table15[Unique ID],Table15[System-Owned Portion],E1039,Table15[If Material Anything Other than "Lead" in Column E,Was Material Ever Previously Lead?],G1039,Table15[Customer-Owned Portion],O1039),Table15[Unique ID],0),0)))</f>
        <v>Non-lead</v>
      </c>
      <c r="X1039"/>
    </row>
    <row r="1040" spans="2:24" ht="30" x14ac:dyDescent="0.25">
      <c r="B1040" s="145" t="s">
        <v>1765</v>
      </c>
      <c r="C1040" s="31" t="s">
        <v>9189</v>
      </c>
      <c r="D1040" s="31"/>
      <c r="E1040" s="43" t="s">
        <v>52</v>
      </c>
      <c r="F1040" s="42" t="s">
        <v>34</v>
      </c>
      <c r="G1040" s="83" t="s">
        <v>34</v>
      </c>
      <c r="H1040" s="168">
        <v>44651</v>
      </c>
      <c r="I1040" s="31"/>
      <c r="J1040" s="83" t="s">
        <v>188</v>
      </c>
      <c r="K1040" s="31" t="s">
        <v>34</v>
      </c>
      <c r="L1040" s="31"/>
      <c r="M1040" s="168"/>
      <c r="N1040" s="147"/>
      <c r="O1040" s="43" t="s">
        <v>52</v>
      </c>
      <c r="P1040" s="171">
        <v>44651</v>
      </c>
      <c r="Q1040" s="31"/>
      <c r="R1040" s="83" t="s">
        <v>188</v>
      </c>
      <c r="S1040" s="31" t="s">
        <v>34</v>
      </c>
      <c r="T1040" s="31"/>
      <c r="U1040" s="168"/>
      <c r="V1040" s="149"/>
      <c r="W1040" s="140" t="str" cm="1">
        <f t="array" ref="W1040">IF(SUM(LEN(B1040:V1040))=0,"",IF(OR(OR(ISBLANK(F1040),SUM(LEN(C1040),LEN(D1040))=0),AND(NOT(E1040="Unknown"),ISBLANK(J1040)),AND(NOT(O1040="Unknown"),ISBLANK(R1040))),"Missing Information", INDEX(Table15[Entire Service Line Classification], MATCH(SUMIFS(Table15[Unique ID],Table15[System-Owned Portion],E1040,Table15[If Material Anything Other than "Lead" in Column E,Was Material Ever Previously Lead?],G1040,Table15[Customer-Owned Portion],O1040),Table15[Unique ID],0),0)))</f>
        <v>Non-lead</v>
      </c>
      <c r="X1040"/>
    </row>
    <row r="1041" spans="2:24" ht="30" x14ac:dyDescent="0.25">
      <c r="B1041" s="145" t="s">
        <v>1766</v>
      </c>
      <c r="C1041" s="31" t="s">
        <v>9190</v>
      </c>
      <c r="D1041" s="31"/>
      <c r="E1041" s="43" t="s">
        <v>52</v>
      </c>
      <c r="F1041" s="42" t="s">
        <v>34</v>
      </c>
      <c r="G1041" s="83" t="s">
        <v>34</v>
      </c>
      <c r="H1041" s="168">
        <v>44651</v>
      </c>
      <c r="I1041" s="31"/>
      <c r="J1041" s="83" t="s">
        <v>188</v>
      </c>
      <c r="K1041" s="31" t="s">
        <v>34</v>
      </c>
      <c r="L1041" s="31"/>
      <c r="M1041" s="168"/>
      <c r="N1041" s="147"/>
      <c r="O1041" s="43" t="s">
        <v>52</v>
      </c>
      <c r="P1041" s="171">
        <v>44651</v>
      </c>
      <c r="Q1041" s="31"/>
      <c r="R1041" s="83" t="s">
        <v>188</v>
      </c>
      <c r="S1041" s="31" t="s">
        <v>34</v>
      </c>
      <c r="T1041" s="31"/>
      <c r="U1041" s="168"/>
      <c r="V1041" s="149"/>
      <c r="W1041" s="140" t="str" cm="1">
        <f t="array" ref="W1041">IF(SUM(LEN(B1041:V1041))=0,"",IF(OR(OR(ISBLANK(F1041),SUM(LEN(C1041),LEN(D1041))=0),AND(NOT(E1041="Unknown"),ISBLANK(J1041)),AND(NOT(O1041="Unknown"),ISBLANK(R1041))),"Missing Information", INDEX(Table15[Entire Service Line Classification], MATCH(SUMIFS(Table15[Unique ID],Table15[System-Owned Portion],E1041,Table15[If Material Anything Other than "Lead" in Column E,Was Material Ever Previously Lead?],G1041,Table15[Customer-Owned Portion],O1041),Table15[Unique ID],0),0)))</f>
        <v>Non-lead</v>
      </c>
      <c r="X1041"/>
    </row>
    <row r="1042" spans="2:24" ht="30" x14ac:dyDescent="0.25">
      <c r="B1042" s="145" t="s">
        <v>1767</v>
      </c>
      <c r="C1042" s="31" t="s">
        <v>9191</v>
      </c>
      <c r="D1042" s="31"/>
      <c r="E1042" s="43" t="s">
        <v>52</v>
      </c>
      <c r="F1042" s="42" t="s">
        <v>34</v>
      </c>
      <c r="G1042" s="83" t="s">
        <v>34</v>
      </c>
      <c r="H1042" s="168">
        <v>44651</v>
      </c>
      <c r="I1042" s="31"/>
      <c r="J1042" s="83" t="s">
        <v>188</v>
      </c>
      <c r="K1042" s="31" t="s">
        <v>34</v>
      </c>
      <c r="L1042" s="31"/>
      <c r="M1042" s="168"/>
      <c r="N1042" s="147"/>
      <c r="O1042" s="43" t="s">
        <v>52</v>
      </c>
      <c r="P1042" s="171">
        <v>44651</v>
      </c>
      <c r="Q1042" s="31"/>
      <c r="R1042" s="83" t="s">
        <v>188</v>
      </c>
      <c r="S1042" s="31" t="s">
        <v>34</v>
      </c>
      <c r="T1042" s="31"/>
      <c r="U1042" s="168"/>
      <c r="V1042" s="149"/>
      <c r="W1042" s="140" t="str" cm="1">
        <f t="array" ref="W1042">IF(SUM(LEN(B1042:V1042))=0,"",IF(OR(OR(ISBLANK(F1042),SUM(LEN(C1042),LEN(D1042))=0),AND(NOT(E1042="Unknown"),ISBLANK(J1042)),AND(NOT(O1042="Unknown"),ISBLANK(R1042))),"Missing Information", INDEX(Table15[Entire Service Line Classification], MATCH(SUMIFS(Table15[Unique ID],Table15[System-Owned Portion],E1042,Table15[If Material Anything Other than "Lead" in Column E,Was Material Ever Previously Lead?],G1042,Table15[Customer-Owned Portion],O1042),Table15[Unique ID],0),0)))</f>
        <v>Non-lead</v>
      </c>
      <c r="X1042"/>
    </row>
    <row r="1043" spans="2:24" ht="30" x14ac:dyDescent="0.25">
      <c r="B1043" s="145" t="s">
        <v>1768</v>
      </c>
      <c r="C1043" s="31" t="s">
        <v>9192</v>
      </c>
      <c r="D1043" s="31"/>
      <c r="E1043" s="43" t="s">
        <v>52</v>
      </c>
      <c r="F1043" s="42" t="s">
        <v>34</v>
      </c>
      <c r="G1043" s="83" t="s">
        <v>34</v>
      </c>
      <c r="H1043" s="168">
        <v>44651</v>
      </c>
      <c r="I1043" s="31"/>
      <c r="J1043" s="83" t="s">
        <v>188</v>
      </c>
      <c r="K1043" s="31" t="s">
        <v>34</v>
      </c>
      <c r="L1043" s="31"/>
      <c r="M1043" s="168"/>
      <c r="N1043" s="147"/>
      <c r="O1043" s="43" t="s">
        <v>52</v>
      </c>
      <c r="P1043" s="171">
        <v>44651</v>
      </c>
      <c r="Q1043" s="31"/>
      <c r="R1043" s="83" t="s">
        <v>188</v>
      </c>
      <c r="S1043" s="31" t="s">
        <v>34</v>
      </c>
      <c r="T1043" s="31"/>
      <c r="U1043" s="168"/>
      <c r="V1043" s="149"/>
      <c r="W1043" s="140" t="str" cm="1">
        <f t="array" ref="W1043">IF(SUM(LEN(B1043:V1043))=0,"",IF(OR(OR(ISBLANK(F1043),SUM(LEN(C1043),LEN(D1043))=0),AND(NOT(E1043="Unknown"),ISBLANK(J1043)),AND(NOT(O1043="Unknown"),ISBLANK(R1043))),"Missing Information", INDEX(Table15[Entire Service Line Classification], MATCH(SUMIFS(Table15[Unique ID],Table15[System-Owned Portion],E1043,Table15[If Material Anything Other than "Lead" in Column E,Was Material Ever Previously Lead?],G1043,Table15[Customer-Owned Portion],O1043),Table15[Unique ID],0),0)))</f>
        <v>Non-lead</v>
      </c>
      <c r="X1043"/>
    </row>
    <row r="1044" spans="2:24" ht="30" x14ac:dyDescent="0.25">
      <c r="B1044" s="145" t="s">
        <v>1769</v>
      </c>
      <c r="C1044" s="31" t="s">
        <v>9193</v>
      </c>
      <c r="D1044" s="31"/>
      <c r="E1044" s="43" t="s">
        <v>52</v>
      </c>
      <c r="F1044" s="42" t="s">
        <v>34</v>
      </c>
      <c r="G1044" s="83" t="s">
        <v>34</v>
      </c>
      <c r="H1044" s="168">
        <v>44651</v>
      </c>
      <c r="I1044" s="31"/>
      <c r="J1044" s="83" t="s">
        <v>188</v>
      </c>
      <c r="K1044" s="31" t="s">
        <v>34</v>
      </c>
      <c r="L1044" s="31"/>
      <c r="M1044" s="168"/>
      <c r="N1044" s="147"/>
      <c r="O1044" s="43" t="s">
        <v>52</v>
      </c>
      <c r="P1044" s="171">
        <v>44651</v>
      </c>
      <c r="Q1044" s="31"/>
      <c r="R1044" s="83" t="s">
        <v>188</v>
      </c>
      <c r="S1044" s="31" t="s">
        <v>34</v>
      </c>
      <c r="T1044" s="31"/>
      <c r="U1044" s="168"/>
      <c r="V1044" s="149"/>
      <c r="W1044" s="140" t="str" cm="1">
        <f t="array" ref="W1044">IF(SUM(LEN(B1044:V1044))=0,"",IF(OR(OR(ISBLANK(F1044),SUM(LEN(C1044),LEN(D1044))=0),AND(NOT(E1044="Unknown"),ISBLANK(J1044)),AND(NOT(O1044="Unknown"),ISBLANK(R1044))),"Missing Information", INDEX(Table15[Entire Service Line Classification], MATCH(SUMIFS(Table15[Unique ID],Table15[System-Owned Portion],E1044,Table15[If Material Anything Other than "Lead" in Column E,Was Material Ever Previously Lead?],G1044,Table15[Customer-Owned Portion],O1044),Table15[Unique ID],0),0)))</f>
        <v>Non-lead</v>
      </c>
      <c r="X1044"/>
    </row>
    <row r="1045" spans="2:24" ht="30" x14ac:dyDescent="0.25">
      <c r="B1045" s="145" t="s">
        <v>1786</v>
      </c>
      <c r="C1045" s="31" t="s">
        <v>9210</v>
      </c>
      <c r="D1045" s="31"/>
      <c r="E1045" s="43" t="s">
        <v>52</v>
      </c>
      <c r="F1045" s="42" t="s">
        <v>34</v>
      </c>
      <c r="G1045" s="83" t="s">
        <v>34</v>
      </c>
      <c r="H1045" s="168">
        <v>44651</v>
      </c>
      <c r="I1045" s="31"/>
      <c r="J1045" s="83" t="s">
        <v>188</v>
      </c>
      <c r="K1045" s="31" t="s">
        <v>34</v>
      </c>
      <c r="L1045" s="31"/>
      <c r="M1045" s="168"/>
      <c r="N1045" s="147"/>
      <c r="O1045" s="43" t="s">
        <v>52</v>
      </c>
      <c r="P1045" s="171">
        <v>44651</v>
      </c>
      <c r="Q1045" s="31"/>
      <c r="R1045" s="83" t="s">
        <v>188</v>
      </c>
      <c r="S1045" s="31" t="s">
        <v>34</v>
      </c>
      <c r="T1045" s="31"/>
      <c r="U1045" s="168"/>
      <c r="V1045" s="149"/>
      <c r="W1045" s="140" t="str" cm="1">
        <f t="array" ref="W1045">IF(SUM(LEN(B1045:V1045))=0,"",IF(OR(OR(ISBLANK(F1045),SUM(LEN(C1045),LEN(D1045))=0),AND(NOT(E1045="Unknown"),ISBLANK(J1045)),AND(NOT(O1045="Unknown"),ISBLANK(R1045))),"Missing Information", INDEX(Table15[Entire Service Line Classification], MATCH(SUMIFS(Table15[Unique ID],Table15[System-Owned Portion],E1045,Table15[If Material Anything Other than "Lead" in Column E,Was Material Ever Previously Lead?],G1045,Table15[Customer-Owned Portion],O1045),Table15[Unique ID],0),0)))</f>
        <v>Non-lead</v>
      </c>
      <c r="X1045"/>
    </row>
    <row r="1046" spans="2:24" ht="30" x14ac:dyDescent="0.25">
      <c r="B1046" s="145" t="s">
        <v>1787</v>
      </c>
      <c r="C1046" s="31" t="s">
        <v>9211</v>
      </c>
      <c r="D1046" s="31"/>
      <c r="E1046" s="43" t="s">
        <v>52</v>
      </c>
      <c r="F1046" s="42" t="s">
        <v>34</v>
      </c>
      <c r="G1046" s="83" t="s">
        <v>34</v>
      </c>
      <c r="H1046" s="168">
        <v>44651</v>
      </c>
      <c r="I1046" s="31"/>
      <c r="J1046" s="83" t="s">
        <v>188</v>
      </c>
      <c r="K1046" s="31" t="s">
        <v>34</v>
      </c>
      <c r="L1046" s="31"/>
      <c r="M1046" s="168"/>
      <c r="N1046" s="147"/>
      <c r="O1046" s="43" t="s">
        <v>52</v>
      </c>
      <c r="P1046" s="171">
        <v>44651</v>
      </c>
      <c r="Q1046" s="31"/>
      <c r="R1046" s="83" t="s">
        <v>188</v>
      </c>
      <c r="S1046" s="31" t="s">
        <v>34</v>
      </c>
      <c r="T1046" s="31"/>
      <c r="U1046" s="168"/>
      <c r="V1046" s="149"/>
      <c r="W1046" s="140" t="str" cm="1">
        <f t="array" ref="W1046">IF(SUM(LEN(B1046:V1046))=0,"",IF(OR(OR(ISBLANK(F1046),SUM(LEN(C1046),LEN(D1046))=0),AND(NOT(E1046="Unknown"),ISBLANK(J1046)),AND(NOT(O1046="Unknown"),ISBLANK(R1046))),"Missing Information", INDEX(Table15[Entire Service Line Classification], MATCH(SUMIFS(Table15[Unique ID],Table15[System-Owned Portion],E1046,Table15[If Material Anything Other than "Lead" in Column E,Was Material Ever Previously Lead?],G1046,Table15[Customer-Owned Portion],O1046),Table15[Unique ID],0),0)))</f>
        <v>Non-lead</v>
      </c>
      <c r="X1046"/>
    </row>
    <row r="1047" spans="2:24" ht="30" x14ac:dyDescent="0.25">
      <c r="B1047" s="145" t="s">
        <v>1788</v>
      </c>
      <c r="C1047" s="31" t="s">
        <v>9212</v>
      </c>
      <c r="D1047" s="31"/>
      <c r="E1047" s="43" t="s">
        <v>52</v>
      </c>
      <c r="F1047" s="42" t="s">
        <v>34</v>
      </c>
      <c r="G1047" s="83" t="s">
        <v>34</v>
      </c>
      <c r="H1047" s="168">
        <v>44651</v>
      </c>
      <c r="I1047" s="31"/>
      <c r="J1047" s="83" t="s">
        <v>188</v>
      </c>
      <c r="K1047" s="31" t="s">
        <v>34</v>
      </c>
      <c r="L1047" s="31"/>
      <c r="M1047" s="168"/>
      <c r="N1047" s="147"/>
      <c r="O1047" s="43" t="s">
        <v>52</v>
      </c>
      <c r="P1047" s="171">
        <v>44651</v>
      </c>
      <c r="Q1047" s="31"/>
      <c r="R1047" s="83" t="s">
        <v>188</v>
      </c>
      <c r="S1047" s="31" t="s">
        <v>34</v>
      </c>
      <c r="T1047" s="31"/>
      <c r="U1047" s="168"/>
      <c r="V1047" s="149"/>
      <c r="W1047" s="140" t="str" cm="1">
        <f t="array" ref="W1047">IF(SUM(LEN(B1047:V1047))=0,"",IF(OR(OR(ISBLANK(F1047),SUM(LEN(C1047),LEN(D1047))=0),AND(NOT(E1047="Unknown"),ISBLANK(J1047)),AND(NOT(O1047="Unknown"),ISBLANK(R1047))),"Missing Information", INDEX(Table15[Entire Service Line Classification], MATCH(SUMIFS(Table15[Unique ID],Table15[System-Owned Portion],E1047,Table15[If Material Anything Other than "Lead" in Column E,Was Material Ever Previously Lead?],G1047,Table15[Customer-Owned Portion],O1047),Table15[Unique ID],0),0)))</f>
        <v>Non-lead</v>
      </c>
      <c r="X1047"/>
    </row>
    <row r="1048" spans="2:24" ht="30" x14ac:dyDescent="0.25">
      <c r="B1048" s="145" t="s">
        <v>3088</v>
      </c>
      <c r="C1048" s="31" t="s">
        <v>10520</v>
      </c>
      <c r="D1048" s="31"/>
      <c r="E1048" s="43" t="s">
        <v>52</v>
      </c>
      <c r="F1048" s="42" t="s">
        <v>34</v>
      </c>
      <c r="G1048" s="83" t="s">
        <v>34</v>
      </c>
      <c r="H1048" s="168">
        <v>44650</v>
      </c>
      <c r="I1048" s="31"/>
      <c r="J1048" s="83" t="s">
        <v>188</v>
      </c>
      <c r="K1048" s="31" t="s">
        <v>34</v>
      </c>
      <c r="L1048" s="31"/>
      <c r="M1048" s="168"/>
      <c r="N1048" s="147"/>
      <c r="O1048" s="43" t="s">
        <v>52</v>
      </c>
      <c r="P1048" s="171">
        <v>44650</v>
      </c>
      <c r="Q1048" s="31"/>
      <c r="R1048" s="83" t="s">
        <v>188</v>
      </c>
      <c r="S1048" s="31" t="s">
        <v>34</v>
      </c>
      <c r="T1048" s="31"/>
      <c r="U1048" s="168"/>
      <c r="V1048" s="149"/>
      <c r="W1048" s="140" t="str" cm="1">
        <f t="array" ref="W1048">IF(SUM(LEN(B1048:V1048))=0,"",IF(OR(OR(ISBLANK(F1048),SUM(LEN(C1048),LEN(D1048))=0),AND(NOT(E1048="Unknown"),ISBLANK(J1048)),AND(NOT(O1048="Unknown"),ISBLANK(R1048))),"Missing Information", INDEX(Table15[Entire Service Line Classification], MATCH(SUMIFS(Table15[Unique ID],Table15[System-Owned Portion],E1048,Table15[If Material Anything Other than "Lead" in Column E,Was Material Ever Previously Lead?],G1048,Table15[Customer-Owned Portion],O1048),Table15[Unique ID],0),0)))</f>
        <v>Non-lead</v>
      </c>
      <c r="X1048"/>
    </row>
    <row r="1049" spans="2:24" ht="30" x14ac:dyDescent="0.25">
      <c r="B1049" s="145" t="s">
        <v>532</v>
      </c>
      <c r="C1049" s="31" t="s">
        <v>7947</v>
      </c>
      <c r="D1049" s="31"/>
      <c r="E1049" s="43" t="s">
        <v>52</v>
      </c>
      <c r="F1049" s="42" t="s">
        <v>34</v>
      </c>
      <c r="G1049" s="83" t="s">
        <v>34</v>
      </c>
      <c r="H1049" s="168">
        <v>44641</v>
      </c>
      <c r="I1049" s="31"/>
      <c r="J1049" s="83" t="s">
        <v>188</v>
      </c>
      <c r="K1049" s="31" t="s">
        <v>34</v>
      </c>
      <c r="L1049" s="31"/>
      <c r="M1049" s="168"/>
      <c r="N1049" s="147"/>
      <c r="O1049" s="43" t="s">
        <v>52</v>
      </c>
      <c r="P1049" s="171">
        <v>44641</v>
      </c>
      <c r="Q1049" s="31"/>
      <c r="R1049" s="83" t="s">
        <v>188</v>
      </c>
      <c r="S1049" s="31" t="s">
        <v>34</v>
      </c>
      <c r="T1049" s="31"/>
      <c r="U1049" s="168"/>
      <c r="V1049" s="149"/>
      <c r="W1049" s="140" t="str" cm="1">
        <f t="array" ref="W1049">IF(SUM(LEN(B1049:V1049))=0,"",IF(OR(OR(ISBLANK(F1049),SUM(LEN(C1049),LEN(D1049))=0),AND(NOT(E1049="Unknown"),ISBLANK(J1049)),AND(NOT(O1049="Unknown"),ISBLANK(R1049))),"Missing Information", INDEX(Table15[Entire Service Line Classification], MATCH(SUMIFS(Table15[Unique ID],Table15[System-Owned Portion],E1049,Table15[If Material Anything Other than "Lead" in Column E,Was Material Ever Previously Lead?],G1049,Table15[Customer-Owned Portion],O1049),Table15[Unique ID],0),0)))</f>
        <v>Non-lead</v>
      </c>
      <c r="X1049"/>
    </row>
    <row r="1050" spans="2:24" ht="30" x14ac:dyDescent="0.25">
      <c r="B1050" s="145" t="s">
        <v>3786</v>
      </c>
      <c r="C1050" s="31" t="s">
        <v>11270</v>
      </c>
      <c r="D1050" s="31"/>
      <c r="E1050" s="43" t="s">
        <v>52</v>
      </c>
      <c r="F1050" s="42" t="s">
        <v>34</v>
      </c>
      <c r="G1050" s="83" t="s">
        <v>34</v>
      </c>
      <c r="H1050" s="168">
        <v>44639</v>
      </c>
      <c r="I1050" s="31"/>
      <c r="J1050" s="83" t="s">
        <v>188</v>
      </c>
      <c r="K1050" s="31" t="s">
        <v>34</v>
      </c>
      <c r="L1050" s="31"/>
      <c r="M1050" s="168"/>
      <c r="N1050" s="147"/>
      <c r="O1050" s="43" t="s">
        <v>52</v>
      </c>
      <c r="P1050" s="171">
        <v>44639</v>
      </c>
      <c r="Q1050" s="31"/>
      <c r="R1050" s="83" t="s">
        <v>188</v>
      </c>
      <c r="S1050" s="31" t="s">
        <v>34</v>
      </c>
      <c r="T1050" s="31"/>
      <c r="U1050" s="168"/>
      <c r="V1050" s="149"/>
      <c r="W1050" s="140" t="str" cm="1">
        <f t="array" ref="W1050">IF(SUM(LEN(B1050:V1050))=0,"",IF(OR(OR(ISBLANK(F1050),SUM(LEN(C1050),LEN(D1050))=0),AND(NOT(E1050="Unknown"),ISBLANK(J1050)),AND(NOT(O1050="Unknown"),ISBLANK(R1050))),"Missing Information", INDEX(Table15[Entire Service Line Classification], MATCH(SUMIFS(Table15[Unique ID],Table15[System-Owned Portion],E1050,Table15[If Material Anything Other than "Lead" in Column E,Was Material Ever Previously Lead?],G1050,Table15[Customer-Owned Portion],O1050),Table15[Unique ID],0),0)))</f>
        <v>Non-lead</v>
      </c>
      <c r="X1050"/>
    </row>
    <row r="1051" spans="2:24" ht="30" x14ac:dyDescent="0.25">
      <c r="B1051" s="145" t="s">
        <v>3797</v>
      </c>
      <c r="C1051" s="31" t="s">
        <v>11281</v>
      </c>
      <c r="D1051" s="31"/>
      <c r="E1051" s="43" t="s">
        <v>52</v>
      </c>
      <c r="F1051" s="42" t="s">
        <v>34</v>
      </c>
      <c r="G1051" s="83" t="s">
        <v>34</v>
      </c>
      <c r="H1051" s="168">
        <v>44638</v>
      </c>
      <c r="I1051" s="31"/>
      <c r="J1051" s="83" t="s">
        <v>188</v>
      </c>
      <c r="K1051" s="31" t="s">
        <v>34</v>
      </c>
      <c r="L1051" s="31"/>
      <c r="M1051" s="168"/>
      <c r="N1051" s="147"/>
      <c r="O1051" s="43" t="s">
        <v>52</v>
      </c>
      <c r="P1051" s="171">
        <v>44638</v>
      </c>
      <c r="Q1051" s="31"/>
      <c r="R1051" s="83" t="s">
        <v>188</v>
      </c>
      <c r="S1051" s="31" t="s">
        <v>34</v>
      </c>
      <c r="T1051" s="31"/>
      <c r="U1051" s="168"/>
      <c r="V1051" s="149"/>
      <c r="W1051" s="140" t="str" cm="1">
        <f t="array" ref="W1051">IF(SUM(LEN(B1051:V1051))=0,"",IF(OR(OR(ISBLANK(F1051),SUM(LEN(C1051),LEN(D1051))=0),AND(NOT(E1051="Unknown"),ISBLANK(J1051)),AND(NOT(O1051="Unknown"),ISBLANK(R1051))),"Missing Information", INDEX(Table15[Entire Service Line Classification], MATCH(SUMIFS(Table15[Unique ID],Table15[System-Owned Portion],E1051,Table15[If Material Anything Other than "Lead" in Column E,Was Material Ever Previously Lead?],G1051,Table15[Customer-Owned Portion],O1051),Table15[Unique ID],0),0)))</f>
        <v>Non-lead</v>
      </c>
      <c r="X1051"/>
    </row>
    <row r="1052" spans="2:24" ht="30" x14ac:dyDescent="0.25">
      <c r="B1052" s="145" t="s">
        <v>3785</v>
      </c>
      <c r="C1052" s="31" t="s">
        <v>11269</v>
      </c>
      <c r="D1052" s="31"/>
      <c r="E1052" s="43" t="s">
        <v>52</v>
      </c>
      <c r="F1052" s="42" t="s">
        <v>34</v>
      </c>
      <c r="G1052" s="83" t="s">
        <v>34</v>
      </c>
      <c r="H1052" s="168">
        <v>44637</v>
      </c>
      <c r="I1052" s="31"/>
      <c r="J1052" s="83" t="s">
        <v>188</v>
      </c>
      <c r="K1052" s="31" t="s">
        <v>34</v>
      </c>
      <c r="L1052" s="31"/>
      <c r="M1052" s="168"/>
      <c r="N1052" s="147"/>
      <c r="O1052" s="43" t="s">
        <v>52</v>
      </c>
      <c r="P1052" s="171">
        <v>44637</v>
      </c>
      <c r="Q1052" s="31"/>
      <c r="R1052" s="83" t="s">
        <v>188</v>
      </c>
      <c r="S1052" s="31" t="s">
        <v>34</v>
      </c>
      <c r="T1052" s="31"/>
      <c r="U1052" s="168"/>
      <c r="V1052" s="149"/>
      <c r="W1052" s="140" t="str" cm="1">
        <f t="array" ref="W1052">IF(SUM(LEN(B1052:V1052))=0,"",IF(OR(OR(ISBLANK(F1052),SUM(LEN(C1052),LEN(D1052))=0),AND(NOT(E1052="Unknown"),ISBLANK(J1052)),AND(NOT(O1052="Unknown"),ISBLANK(R1052))),"Missing Information", INDEX(Table15[Entire Service Line Classification], MATCH(SUMIFS(Table15[Unique ID],Table15[System-Owned Portion],E1052,Table15[If Material Anything Other than "Lead" in Column E,Was Material Ever Previously Lead?],G1052,Table15[Customer-Owned Portion],O1052),Table15[Unique ID],0),0)))</f>
        <v>Non-lead</v>
      </c>
      <c r="X1052"/>
    </row>
    <row r="1053" spans="2:24" ht="30" x14ac:dyDescent="0.25">
      <c r="B1053" s="145" t="s">
        <v>3787</v>
      </c>
      <c r="C1053" s="31" t="s">
        <v>11271</v>
      </c>
      <c r="D1053" s="31"/>
      <c r="E1053" s="43" t="s">
        <v>52</v>
      </c>
      <c r="F1053" s="42" t="s">
        <v>34</v>
      </c>
      <c r="G1053" s="83" t="s">
        <v>34</v>
      </c>
      <c r="H1053" s="168">
        <v>44637</v>
      </c>
      <c r="I1053" s="31"/>
      <c r="J1053" s="83" t="s">
        <v>188</v>
      </c>
      <c r="K1053" s="31" t="s">
        <v>34</v>
      </c>
      <c r="L1053" s="31"/>
      <c r="M1053" s="168"/>
      <c r="N1053" s="147"/>
      <c r="O1053" s="43" t="s">
        <v>52</v>
      </c>
      <c r="P1053" s="171">
        <v>44637</v>
      </c>
      <c r="Q1053" s="31"/>
      <c r="R1053" s="83" t="s">
        <v>188</v>
      </c>
      <c r="S1053" s="31" t="s">
        <v>34</v>
      </c>
      <c r="T1053" s="31"/>
      <c r="U1053" s="168"/>
      <c r="V1053" s="149"/>
      <c r="W1053" s="140" t="str" cm="1">
        <f t="array" ref="W1053">IF(SUM(LEN(B1053:V1053))=0,"",IF(OR(OR(ISBLANK(F1053),SUM(LEN(C1053),LEN(D1053))=0),AND(NOT(E1053="Unknown"),ISBLANK(J1053)),AND(NOT(O1053="Unknown"),ISBLANK(R1053))),"Missing Information", INDEX(Table15[Entire Service Line Classification], MATCH(SUMIFS(Table15[Unique ID],Table15[System-Owned Portion],E1053,Table15[If Material Anything Other than "Lead" in Column E,Was Material Ever Previously Lead?],G1053,Table15[Customer-Owned Portion],O1053),Table15[Unique ID],0),0)))</f>
        <v>Non-lead</v>
      </c>
      <c r="X1053"/>
    </row>
    <row r="1054" spans="2:24" ht="30" x14ac:dyDescent="0.25">
      <c r="B1054" s="145" t="s">
        <v>3788</v>
      </c>
      <c r="C1054" s="31" t="s">
        <v>11272</v>
      </c>
      <c r="D1054" s="31"/>
      <c r="E1054" s="43" t="s">
        <v>52</v>
      </c>
      <c r="F1054" s="42" t="s">
        <v>34</v>
      </c>
      <c r="G1054" s="83" t="s">
        <v>34</v>
      </c>
      <c r="H1054" s="168">
        <v>44637</v>
      </c>
      <c r="I1054" s="31"/>
      <c r="J1054" s="83" t="s">
        <v>188</v>
      </c>
      <c r="K1054" s="31" t="s">
        <v>34</v>
      </c>
      <c r="L1054" s="31"/>
      <c r="M1054" s="168"/>
      <c r="N1054" s="147"/>
      <c r="O1054" s="43" t="s">
        <v>52</v>
      </c>
      <c r="P1054" s="171">
        <v>44637</v>
      </c>
      <c r="Q1054" s="31"/>
      <c r="R1054" s="83" t="s">
        <v>188</v>
      </c>
      <c r="S1054" s="31" t="s">
        <v>34</v>
      </c>
      <c r="T1054" s="31"/>
      <c r="U1054" s="168"/>
      <c r="V1054" s="149"/>
      <c r="W1054" s="140" t="str" cm="1">
        <f t="array" ref="W1054">IF(SUM(LEN(B1054:V1054))=0,"",IF(OR(OR(ISBLANK(F1054),SUM(LEN(C1054),LEN(D1054))=0),AND(NOT(E1054="Unknown"),ISBLANK(J1054)),AND(NOT(O1054="Unknown"),ISBLANK(R1054))),"Missing Information", INDEX(Table15[Entire Service Line Classification], MATCH(SUMIFS(Table15[Unique ID],Table15[System-Owned Portion],E1054,Table15[If Material Anything Other than "Lead" in Column E,Was Material Ever Previously Lead?],G1054,Table15[Customer-Owned Portion],O1054),Table15[Unique ID],0),0)))</f>
        <v>Non-lead</v>
      </c>
      <c r="X1054"/>
    </row>
    <row r="1055" spans="2:24" ht="30" x14ac:dyDescent="0.25">
      <c r="B1055" s="145" t="s">
        <v>3794</v>
      </c>
      <c r="C1055" s="31" t="s">
        <v>11278</v>
      </c>
      <c r="D1055" s="31"/>
      <c r="E1055" s="43" t="s">
        <v>52</v>
      </c>
      <c r="F1055" s="42" t="s">
        <v>34</v>
      </c>
      <c r="G1055" s="83" t="s">
        <v>34</v>
      </c>
      <c r="H1055" s="168">
        <v>44637</v>
      </c>
      <c r="I1055" s="31"/>
      <c r="J1055" s="83" t="s">
        <v>188</v>
      </c>
      <c r="K1055" s="31" t="s">
        <v>34</v>
      </c>
      <c r="L1055" s="31"/>
      <c r="M1055" s="168"/>
      <c r="N1055" s="147"/>
      <c r="O1055" s="43" t="s">
        <v>52</v>
      </c>
      <c r="P1055" s="171">
        <v>44637</v>
      </c>
      <c r="Q1055" s="31"/>
      <c r="R1055" s="83" t="s">
        <v>188</v>
      </c>
      <c r="S1055" s="31" t="s">
        <v>34</v>
      </c>
      <c r="T1055" s="31"/>
      <c r="U1055" s="168"/>
      <c r="V1055" s="149"/>
      <c r="W1055" s="140" t="str" cm="1">
        <f t="array" ref="W1055">IF(SUM(LEN(B1055:V1055))=0,"",IF(OR(OR(ISBLANK(F1055),SUM(LEN(C1055),LEN(D1055))=0),AND(NOT(E1055="Unknown"),ISBLANK(J1055)),AND(NOT(O1055="Unknown"),ISBLANK(R1055))),"Missing Information", INDEX(Table15[Entire Service Line Classification], MATCH(SUMIFS(Table15[Unique ID],Table15[System-Owned Portion],E1055,Table15[If Material Anything Other than "Lead" in Column E,Was Material Ever Previously Lead?],G1055,Table15[Customer-Owned Portion],O1055),Table15[Unique ID],0),0)))</f>
        <v>Non-lead</v>
      </c>
      <c r="X1055"/>
    </row>
    <row r="1056" spans="2:24" ht="30" x14ac:dyDescent="0.25">
      <c r="B1056" s="145" t="s">
        <v>3795</v>
      </c>
      <c r="C1056" s="31" t="s">
        <v>11279</v>
      </c>
      <c r="D1056" s="31"/>
      <c r="E1056" s="43" t="s">
        <v>52</v>
      </c>
      <c r="F1056" s="42" t="s">
        <v>34</v>
      </c>
      <c r="G1056" s="83" t="s">
        <v>34</v>
      </c>
      <c r="H1056" s="168">
        <v>44637</v>
      </c>
      <c r="I1056" s="31"/>
      <c r="J1056" s="83" t="s">
        <v>188</v>
      </c>
      <c r="K1056" s="31" t="s">
        <v>34</v>
      </c>
      <c r="L1056" s="31"/>
      <c r="M1056" s="168"/>
      <c r="N1056" s="147"/>
      <c r="O1056" s="43" t="s">
        <v>52</v>
      </c>
      <c r="P1056" s="171">
        <v>44637</v>
      </c>
      <c r="Q1056" s="31"/>
      <c r="R1056" s="83" t="s">
        <v>188</v>
      </c>
      <c r="S1056" s="31" t="s">
        <v>34</v>
      </c>
      <c r="T1056" s="31"/>
      <c r="U1056" s="168"/>
      <c r="V1056" s="149"/>
      <c r="W1056" s="140" t="str" cm="1">
        <f t="array" ref="W1056">IF(SUM(LEN(B1056:V1056))=0,"",IF(OR(OR(ISBLANK(F1056),SUM(LEN(C1056),LEN(D1056))=0),AND(NOT(E1056="Unknown"),ISBLANK(J1056)),AND(NOT(O1056="Unknown"),ISBLANK(R1056))),"Missing Information", INDEX(Table15[Entire Service Line Classification], MATCH(SUMIFS(Table15[Unique ID],Table15[System-Owned Portion],E1056,Table15[If Material Anything Other than "Lead" in Column E,Was Material Ever Previously Lead?],G1056,Table15[Customer-Owned Portion],O1056),Table15[Unique ID],0),0)))</f>
        <v>Non-lead</v>
      </c>
      <c r="X1056"/>
    </row>
    <row r="1057" spans="2:24" ht="30" x14ac:dyDescent="0.25">
      <c r="B1057" s="145" t="s">
        <v>3926</v>
      </c>
      <c r="C1057" s="31" t="s">
        <v>11410</v>
      </c>
      <c r="D1057" s="31"/>
      <c r="E1057" s="43" t="s">
        <v>52</v>
      </c>
      <c r="F1057" s="42" t="s">
        <v>34</v>
      </c>
      <c r="G1057" s="83" t="s">
        <v>34</v>
      </c>
      <c r="H1057" s="168">
        <v>44634</v>
      </c>
      <c r="I1057" s="31"/>
      <c r="J1057" s="83" t="s">
        <v>188</v>
      </c>
      <c r="K1057" s="31" t="s">
        <v>34</v>
      </c>
      <c r="L1057" s="31"/>
      <c r="M1057" s="168"/>
      <c r="N1057" s="147"/>
      <c r="O1057" s="43" t="s">
        <v>52</v>
      </c>
      <c r="P1057" s="171">
        <v>44634</v>
      </c>
      <c r="Q1057" s="31"/>
      <c r="R1057" s="83" t="s">
        <v>188</v>
      </c>
      <c r="S1057" s="31" t="s">
        <v>34</v>
      </c>
      <c r="T1057" s="31"/>
      <c r="U1057" s="168"/>
      <c r="V1057" s="149"/>
      <c r="W1057" s="140" t="str" cm="1">
        <f t="array" ref="W1057">IF(SUM(LEN(B1057:V1057))=0,"",IF(OR(OR(ISBLANK(F1057),SUM(LEN(C1057),LEN(D1057))=0),AND(NOT(E1057="Unknown"),ISBLANK(J1057)),AND(NOT(O1057="Unknown"),ISBLANK(R1057))),"Missing Information", INDEX(Table15[Entire Service Line Classification], MATCH(SUMIFS(Table15[Unique ID],Table15[System-Owned Portion],E1057,Table15[If Material Anything Other than "Lead" in Column E,Was Material Ever Previously Lead?],G1057,Table15[Customer-Owned Portion],O1057),Table15[Unique ID],0),0)))</f>
        <v>Non-lead</v>
      </c>
      <c r="X1057"/>
    </row>
    <row r="1058" spans="2:24" ht="30" x14ac:dyDescent="0.25">
      <c r="B1058" s="145" t="s">
        <v>3983</v>
      </c>
      <c r="C1058" s="31" t="s">
        <v>11564</v>
      </c>
      <c r="D1058" s="31"/>
      <c r="E1058" s="43" t="s">
        <v>52</v>
      </c>
      <c r="F1058" s="42" t="s">
        <v>34</v>
      </c>
      <c r="G1058" s="83" t="s">
        <v>34</v>
      </c>
      <c r="H1058" s="168">
        <v>44629</v>
      </c>
      <c r="I1058" s="31"/>
      <c r="J1058" s="83" t="s">
        <v>188</v>
      </c>
      <c r="K1058" s="31" t="s">
        <v>34</v>
      </c>
      <c r="L1058" s="31"/>
      <c r="M1058" s="168"/>
      <c r="N1058" s="147"/>
      <c r="O1058" s="43" t="s">
        <v>52</v>
      </c>
      <c r="P1058" s="171">
        <v>44629</v>
      </c>
      <c r="Q1058" s="31"/>
      <c r="R1058" s="83" t="s">
        <v>188</v>
      </c>
      <c r="S1058" s="31" t="s">
        <v>34</v>
      </c>
      <c r="T1058" s="31"/>
      <c r="U1058" s="168"/>
      <c r="V1058" s="149"/>
      <c r="W1058" s="140" t="str" cm="1">
        <f t="array" ref="W1058">IF(SUM(LEN(B1058:V1058))=0,"",IF(OR(OR(ISBLANK(F1058),SUM(LEN(C1058),LEN(D1058))=0),AND(NOT(E1058="Unknown"),ISBLANK(J1058)),AND(NOT(O1058="Unknown"),ISBLANK(R1058))),"Missing Information", INDEX(Table15[Entire Service Line Classification], MATCH(SUMIFS(Table15[Unique ID],Table15[System-Owned Portion],E1058,Table15[If Material Anything Other than "Lead" in Column E,Was Material Ever Previously Lead?],G1058,Table15[Customer-Owned Portion],O1058),Table15[Unique ID],0),0)))</f>
        <v>Non-lead</v>
      </c>
      <c r="X1058"/>
    </row>
    <row r="1059" spans="2:24" ht="30" x14ac:dyDescent="0.25">
      <c r="B1059" s="145" t="s">
        <v>3780</v>
      </c>
      <c r="C1059" s="31" t="s">
        <v>11264</v>
      </c>
      <c r="D1059" s="31"/>
      <c r="E1059" s="43" t="s">
        <v>52</v>
      </c>
      <c r="F1059" s="42" t="s">
        <v>34</v>
      </c>
      <c r="G1059" s="83" t="s">
        <v>34</v>
      </c>
      <c r="H1059" s="168">
        <v>44616</v>
      </c>
      <c r="I1059" s="31"/>
      <c r="J1059" s="83" t="s">
        <v>188</v>
      </c>
      <c r="K1059" s="31" t="s">
        <v>34</v>
      </c>
      <c r="L1059" s="31"/>
      <c r="M1059" s="168"/>
      <c r="N1059" s="147"/>
      <c r="O1059" s="43" t="s">
        <v>52</v>
      </c>
      <c r="P1059" s="171">
        <v>44616</v>
      </c>
      <c r="Q1059" s="31"/>
      <c r="R1059" s="83" t="s">
        <v>188</v>
      </c>
      <c r="S1059" s="31" t="s">
        <v>34</v>
      </c>
      <c r="T1059" s="31"/>
      <c r="U1059" s="168"/>
      <c r="V1059" s="149"/>
      <c r="W1059" s="140" t="str" cm="1">
        <f t="array" ref="W1059">IF(SUM(LEN(B1059:V1059))=0,"",IF(OR(OR(ISBLANK(F1059),SUM(LEN(C1059),LEN(D1059))=0),AND(NOT(E1059="Unknown"),ISBLANK(J1059)),AND(NOT(O1059="Unknown"),ISBLANK(R1059))),"Missing Information", INDEX(Table15[Entire Service Line Classification], MATCH(SUMIFS(Table15[Unique ID],Table15[System-Owned Portion],E1059,Table15[If Material Anything Other than "Lead" in Column E,Was Material Ever Previously Lead?],G1059,Table15[Customer-Owned Portion],O1059),Table15[Unique ID],0),0)))</f>
        <v>Non-lead</v>
      </c>
      <c r="X1059"/>
    </row>
    <row r="1060" spans="2:24" ht="30" x14ac:dyDescent="0.25">
      <c r="B1060" s="145" t="s">
        <v>3781</v>
      </c>
      <c r="C1060" s="31" t="s">
        <v>11265</v>
      </c>
      <c r="D1060" s="31"/>
      <c r="E1060" s="43" t="s">
        <v>52</v>
      </c>
      <c r="F1060" s="42" t="s">
        <v>34</v>
      </c>
      <c r="G1060" s="83" t="s">
        <v>34</v>
      </c>
      <c r="H1060" s="168">
        <v>44616</v>
      </c>
      <c r="I1060" s="31"/>
      <c r="J1060" s="83" t="s">
        <v>188</v>
      </c>
      <c r="K1060" s="31" t="s">
        <v>34</v>
      </c>
      <c r="L1060" s="31"/>
      <c r="M1060" s="168"/>
      <c r="N1060" s="147"/>
      <c r="O1060" s="43" t="s">
        <v>52</v>
      </c>
      <c r="P1060" s="171">
        <v>44616</v>
      </c>
      <c r="Q1060" s="31"/>
      <c r="R1060" s="83" t="s">
        <v>188</v>
      </c>
      <c r="S1060" s="31" t="s">
        <v>34</v>
      </c>
      <c r="T1060" s="31"/>
      <c r="U1060" s="168"/>
      <c r="V1060" s="149"/>
      <c r="W1060" s="140" t="str" cm="1">
        <f t="array" ref="W1060">IF(SUM(LEN(B1060:V1060))=0,"",IF(OR(OR(ISBLANK(F1060),SUM(LEN(C1060),LEN(D1060))=0),AND(NOT(E1060="Unknown"),ISBLANK(J1060)),AND(NOT(O1060="Unknown"),ISBLANK(R1060))),"Missing Information", INDEX(Table15[Entire Service Line Classification], MATCH(SUMIFS(Table15[Unique ID],Table15[System-Owned Portion],E1060,Table15[If Material Anything Other than "Lead" in Column E,Was Material Ever Previously Lead?],G1060,Table15[Customer-Owned Portion],O1060),Table15[Unique ID],0),0)))</f>
        <v>Non-lead</v>
      </c>
      <c r="X1060"/>
    </row>
    <row r="1061" spans="2:24" ht="30" x14ac:dyDescent="0.25">
      <c r="B1061" s="145" t="s">
        <v>3906</v>
      </c>
      <c r="C1061" s="31" t="s">
        <v>11390</v>
      </c>
      <c r="D1061" s="31"/>
      <c r="E1061" s="43" t="s">
        <v>52</v>
      </c>
      <c r="F1061" s="42" t="s">
        <v>34</v>
      </c>
      <c r="G1061" s="83" t="s">
        <v>34</v>
      </c>
      <c r="H1061" s="168">
        <v>44616</v>
      </c>
      <c r="I1061" s="31"/>
      <c r="J1061" s="83" t="s">
        <v>188</v>
      </c>
      <c r="K1061" s="31" t="s">
        <v>34</v>
      </c>
      <c r="L1061" s="31"/>
      <c r="M1061" s="168"/>
      <c r="N1061" s="147"/>
      <c r="O1061" s="43" t="s">
        <v>52</v>
      </c>
      <c r="P1061" s="171">
        <v>44616</v>
      </c>
      <c r="Q1061" s="31"/>
      <c r="R1061" s="83" t="s">
        <v>188</v>
      </c>
      <c r="S1061" s="31" t="s">
        <v>34</v>
      </c>
      <c r="T1061" s="31"/>
      <c r="U1061" s="168"/>
      <c r="V1061" s="149"/>
      <c r="W1061" s="140" t="str" cm="1">
        <f t="array" ref="W1061">IF(SUM(LEN(B1061:V1061))=0,"",IF(OR(OR(ISBLANK(F1061),SUM(LEN(C1061),LEN(D1061))=0),AND(NOT(E1061="Unknown"),ISBLANK(J1061)),AND(NOT(O1061="Unknown"),ISBLANK(R1061))),"Missing Information", INDEX(Table15[Entire Service Line Classification], MATCH(SUMIFS(Table15[Unique ID],Table15[System-Owned Portion],E1061,Table15[If Material Anything Other than "Lead" in Column E,Was Material Ever Previously Lead?],G1061,Table15[Customer-Owned Portion],O1061),Table15[Unique ID],0),0)))</f>
        <v>Non-lead</v>
      </c>
      <c r="X1061"/>
    </row>
    <row r="1062" spans="2:24" ht="30" x14ac:dyDescent="0.25">
      <c r="B1062" s="145" t="s">
        <v>3907</v>
      </c>
      <c r="C1062" s="31" t="s">
        <v>11391</v>
      </c>
      <c r="D1062" s="31"/>
      <c r="E1062" s="43" t="s">
        <v>52</v>
      </c>
      <c r="F1062" s="42" t="s">
        <v>34</v>
      </c>
      <c r="G1062" s="83" t="s">
        <v>34</v>
      </c>
      <c r="H1062" s="168">
        <v>44616</v>
      </c>
      <c r="I1062" s="31"/>
      <c r="J1062" s="83" t="s">
        <v>188</v>
      </c>
      <c r="K1062" s="31" t="s">
        <v>34</v>
      </c>
      <c r="L1062" s="31"/>
      <c r="M1062" s="168"/>
      <c r="N1062" s="147"/>
      <c r="O1062" s="43" t="s">
        <v>52</v>
      </c>
      <c r="P1062" s="171">
        <v>44616</v>
      </c>
      <c r="Q1062" s="31"/>
      <c r="R1062" s="83" t="s">
        <v>188</v>
      </c>
      <c r="S1062" s="31" t="s">
        <v>34</v>
      </c>
      <c r="T1062" s="31"/>
      <c r="U1062" s="168"/>
      <c r="V1062" s="149"/>
      <c r="W1062" s="140" t="str" cm="1">
        <f t="array" ref="W1062">IF(SUM(LEN(B1062:V1062))=0,"",IF(OR(OR(ISBLANK(F1062),SUM(LEN(C1062),LEN(D1062))=0),AND(NOT(E1062="Unknown"),ISBLANK(J1062)),AND(NOT(O1062="Unknown"),ISBLANK(R1062))),"Missing Information", INDEX(Table15[Entire Service Line Classification], MATCH(SUMIFS(Table15[Unique ID],Table15[System-Owned Portion],E1062,Table15[If Material Anything Other than "Lead" in Column E,Was Material Ever Previously Lead?],G1062,Table15[Customer-Owned Portion],O1062),Table15[Unique ID],0),0)))</f>
        <v>Non-lead</v>
      </c>
      <c r="X1062"/>
    </row>
    <row r="1063" spans="2:24" ht="30" x14ac:dyDescent="0.25">
      <c r="B1063" s="145" t="s">
        <v>3913</v>
      </c>
      <c r="C1063" s="31" t="s">
        <v>11397</v>
      </c>
      <c r="D1063" s="31"/>
      <c r="E1063" s="43" t="s">
        <v>52</v>
      </c>
      <c r="F1063" s="42" t="s">
        <v>34</v>
      </c>
      <c r="G1063" s="83" t="s">
        <v>34</v>
      </c>
      <c r="H1063" s="168">
        <v>44616</v>
      </c>
      <c r="I1063" s="31"/>
      <c r="J1063" s="83" t="s">
        <v>188</v>
      </c>
      <c r="K1063" s="31" t="s">
        <v>34</v>
      </c>
      <c r="L1063" s="31"/>
      <c r="M1063" s="168"/>
      <c r="N1063" s="147"/>
      <c r="O1063" s="43" t="s">
        <v>52</v>
      </c>
      <c r="P1063" s="171">
        <v>44616</v>
      </c>
      <c r="Q1063" s="31"/>
      <c r="R1063" s="83" t="s">
        <v>188</v>
      </c>
      <c r="S1063" s="31" t="s">
        <v>34</v>
      </c>
      <c r="T1063" s="31"/>
      <c r="U1063" s="168"/>
      <c r="V1063" s="149"/>
      <c r="W1063" s="140" t="str" cm="1">
        <f t="array" ref="W1063">IF(SUM(LEN(B1063:V1063))=0,"",IF(OR(OR(ISBLANK(F1063),SUM(LEN(C1063),LEN(D1063))=0),AND(NOT(E1063="Unknown"),ISBLANK(J1063)),AND(NOT(O1063="Unknown"),ISBLANK(R1063))),"Missing Information", INDEX(Table15[Entire Service Line Classification], MATCH(SUMIFS(Table15[Unique ID],Table15[System-Owned Portion],E1063,Table15[If Material Anything Other than "Lead" in Column E,Was Material Ever Previously Lead?],G1063,Table15[Customer-Owned Portion],O1063),Table15[Unique ID],0),0)))</f>
        <v>Non-lead</v>
      </c>
      <c r="X1063"/>
    </row>
    <row r="1064" spans="2:24" ht="30" x14ac:dyDescent="0.25">
      <c r="B1064" s="145" t="s">
        <v>3915</v>
      </c>
      <c r="C1064" s="31" t="s">
        <v>11399</v>
      </c>
      <c r="D1064" s="31"/>
      <c r="E1064" s="43" t="s">
        <v>52</v>
      </c>
      <c r="F1064" s="42" t="s">
        <v>34</v>
      </c>
      <c r="G1064" s="83" t="s">
        <v>34</v>
      </c>
      <c r="H1064" s="168">
        <v>44616</v>
      </c>
      <c r="I1064" s="31"/>
      <c r="J1064" s="83" t="s">
        <v>188</v>
      </c>
      <c r="K1064" s="31" t="s">
        <v>34</v>
      </c>
      <c r="L1064" s="31"/>
      <c r="M1064" s="168"/>
      <c r="N1064" s="147"/>
      <c r="O1064" s="43" t="s">
        <v>52</v>
      </c>
      <c r="P1064" s="171">
        <v>44616</v>
      </c>
      <c r="Q1064" s="31"/>
      <c r="R1064" s="83" t="s">
        <v>188</v>
      </c>
      <c r="S1064" s="31" t="s">
        <v>34</v>
      </c>
      <c r="T1064" s="31"/>
      <c r="U1064" s="168"/>
      <c r="V1064" s="149"/>
      <c r="W1064" s="140" t="str" cm="1">
        <f t="array" ref="W1064">IF(SUM(LEN(B1064:V1064))=0,"",IF(OR(OR(ISBLANK(F1064),SUM(LEN(C1064),LEN(D1064))=0),AND(NOT(E1064="Unknown"),ISBLANK(J1064)),AND(NOT(O1064="Unknown"),ISBLANK(R1064))),"Missing Information", INDEX(Table15[Entire Service Line Classification], MATCH(SUMIFS(Table15[Unique ID],Table15[System-Owned Portion],E1064,Table15[If Material Anything Other than "Lead" in Column E,Was Material Ever Previously Lead?],G1064,Table15[Customer-Owned Portion],O1064),Table15[Unique ID],0),0)))</f>
        <v>Non-lead</v>
      </c>
      <c r="X1064"/>
    </row>
    <row r="1065" spans="2:24" ht="30" x14ac:dyDescent="0.25">
      <c r="B1065" s="145" t="s">
        <v>3916</v>
      </c>
      <c r="C1065" s="31" t="s">
        <v>11400</v>
      </c>
      <c r="D1065" s="31"/>
      <c r="E1065" s="43" t="s">
        <v>52</v>
      </c>
      <c r="F1065" s="42" t="s">
        <v>34</v>
      </c>
      <c r="G1065" s="83" t="s">
        <v>34</v>
      </c>
      <c r="H1065" s="168">
        <v>44616</v>
      </c>
      <c r="I1065" s="31"/>
      <c r="J1065" s="83" t="s">
        <v>188</v>
      </c>
      <c r="K1065" s="31" t="s">
        <v>34</v>
      </c>
      <c r="L1065" s="31"/>
      <c r="M1065" s="168"/>
      <c r="N1065" s="147"/>
      <c r="O1065" s="43" t="s">
        <v>52</v>
      </c>
      <c r="P1065" s="171">
        <v>44616</v>
      </c>
      <c r="Q1065" s="31"/>
      <c r="R1065" s="83" t="s">
        <v>188</v>
      </c>
      <c r="S1065" s="31" t="s">
        <v>34</v>
      </c>
      <c r="T1065" s="31"/>
      <c r="U1065" s="168"/>
      <c r="V1065" s="149"/>
      <c r="W1065" s="140" t="str" cm="1">
        <f t="array" ref="W1065">IF(SUM(LEN(B1065:V1065))=0,"",IF(OR(OR(ISBLANK(F1065),SUM(LEN(C1065),LEN(D1065))=0),AND(NOT(E1065="Unknown"),ISBLANK(J1065)),AND(NOT(O1065="Unknown"),ISBLANK(R1065))),"Missing Information", INDEX(Table15[Entire Service Line Classification], MATCH(SUMIFS(Table15[Unique ID],Table15[System-Owned Portion],E1065,Table15[If Material Anything Other than "Lead" in Column E,Was Material Ever Previously Lead?],G1065,Table15[Customer-Owned Portion],O1065),Table15[Unique ID],0),0)))</f>
        <v>Non-lead</v>
      </c>
      <c r="X1065"/>
    </row>
    <row r="1066" spans="2:24" ht="30" x14ac:dyDescent="0.25">
      <c r="B1066" s="145" t="s">
        <v>3918</v>
      </c>
      <c r="C1066" s="31" t="s">
        <v>11402</v>
      </c>
      <c r="D1066" s="31"/>
      <c r="E1066" s="43" t="s">
        <v>52</v>
      </c>
      <c r="F1066" s="42" t="s">
        <v>34</v>
      </c>
      <c r="G1066" s="83" t="s">
        <v>34</v>
      </c>
      <c r="H1066" s="168">
        <v>44616</v>
      </c>
      <c r="I1066" s="31"/>
      <c r="J1066" s="83" t="s">
        <v>188</v>
      </c>
      <c r="K1066" s="31" t="s">
        <v>34</v>
      </c>
      <c r="L1066" s="31"/>
      <c r="M1066" s="168"/>
      <c r="N1066" s="147"/>
      <c r="O1066" s="43" t="s">
        <v>52</v>
      </c>
      <c r="P1066" s="171">
        <v>44616</v>
      </c>
      <c r="Q1066" s="31"/>
      <c r="R1066" s="83" t="s">
        <v>188</v>
      </c>
      <c r="S1066" s="31" t="s">
        <v>34</v>
      </c>
      <c r="T1066" s="31"/>
      <c r="U1066" s="168"/>
      <c r="V1066" s="149"/>
      <c r="W1066" s="140" t="str" cm="1">
        <f t="array" ref="W1066">IF(SUM(LEN(B1066:V1066))=0,"",IF(OR(OR(ISBLANK(F1066),SUM(LEN(C1066),LEN(D1066))=0),AND(NOT(E1066="Unknown"),ISBLANK(J1066)),AND(NOT(O1066="Unknown"),ISBLANK(R1066))),"Missing Information", INDEX(Table15[Entire Service Line Classification], MATCH(SUMIFS(Table15[Unique ID],Table15[System-Owned Portion],E1066,Table15[If Material Anything Other than "Lead" in Column E,Was Material Ever Previously Lead?],G1066,Table15[Customer-Owned Portion],O1066),Table15[Unique ID],0),0)))</f>
        <v>Non-lead</v>
      </c>
      <c r="X1066"/>
    </row>
    <row r="1067" spans="2:24" ht="30" x14ac:dyDescent="0.25">
      <c r="B1067" s="145" t="s">
        <v>1791</v>
      </c>
      <c r="C1067" s="31" t="s">
        <v>9215</v>
      </c>
      <c r="D1067" s="31"/>
      <c r="E1067" s="43" t="s">
        <v>52</v>
      </c>
      <c r="F1067" s="42" t="s">
        <v>34</v>
      </c>
      <c r="G1067" s="83" t="s">
        <v>34</v>
      </c>
      <c r="H1067" s="168">
        <v>44610</v>
      </c>
      <c r="I1067" s="31"/>
      <c r="J1067" s="83" t="s">
        <v>188</v>
      </c>
      <c r="K1067" s="31" t="s">
        <v>34</v>
      </c>
      <c r="L1067" s="31"/>
      <c r="M1067" s="168"/>
      <c r="N1067" s="147"/>
      <c r="O1067" s="43" t="s">
        <v>52</v>
      </c>
      <c r="P1067" s="171">
        <v>44610</v>
      </c>
      <c r="Q1067" s="31"/>
      <c r="R1067" s="83" t="s">
        <v>188</v>
      </c>
      <c r="S1067" s="31" t="s">
        <v>34</v>
      </c>
      <c r="T1067" s="31"/>
      <c r="U1067" s="168"/>
      <c r="V1067" s="149"/>
      <c r="W1067" s="140" t="str" cm="1">
        <f t="array" ref="W1067">IF(SUM(LEN(B1067:V1067))=0,"",IF(OR(OR(ISBLANK(F1067),SUM(LEN(C1067),LEN(D1067))=0),AND(NOT(E1067="Unknown"),ISBLANK(J1067)),AND(NOT(O1067="Unknown"),ISBLANK(R1067))),"Missing Information", INDEX(Table15[Entire Service Line Classification], MATCH(SUMIFS(Table15[Unique ID],Table15[System-Owned Portion],E1067,Table15[If Material Anything Other than "Lead" in Column E,Was Material Ever Previously Lead?],G1067,Table15[Customer-Owned Portion],O1067),Table15[Unique ID],0),0)))</f>
        <v>Non-lead</v>
      </c>
      <c r="X1067"/>
    </row>
    <row r="1068" spans="2:24" ht="30" x14ac:dyDescent="0.25">
      <c r="B1068" s="145" t="s">
        <v>1799</v>
      </c>
      <c r="C1068" s="31" t="s">
        <v>9223</v>
      </c>
      <c r="D1068" s="31"/>
      <c r="E1068" s="43" t="s">
        <v>52</v>
      </c>
      <c r="F1068" s="42" t="s">
        <v>34</v>
      </c>
      <c r="G1068" s="83" t="s">
        <v>34</v>
      </c>
      <c r="H1068" s="168">
        <v>44610</v>
      </c>
      <c r="I1068" s="31"/>
      <c r="J1068" s="83" t="s">
        <v>188</v>
      </c>
      <c r="K1068" s="31" t="s">
        <v>34</v>
      </c>
      <c r="L1068" s="31"/>
      <c r="M1068" s="168"/>
      <c r="N1068" s="147"/>
      <c r="O1068" s="43" t="s">
        <v>52</v>
      </c>
      <c r="P1068" s="171">
        <v>44610</v>
      </c>
      <c r="Q1068" s="31"/>
      <c r="R1068" s="83" t="s">
        <v>188</v>
      </c>
      <c r="S1068" s="31" t="s">
        <v>34</v>
      </c>
      <c r="T1068" s="31"/>
      <c r="U1068" s="168"/>
      <c r="V1068" s="149"/>
      <c r="W1068" s="140" t="str" cm="1">
        <f t="array" ref="W1068">IF(SUM(LEN(B1068:V1068))=0,"",IF(OR(OR(ISBLANK(F1068),SUM(LEN(C1068),LEN(D1068))=0),AND(NOT(E1068="Unknown"),ISBLANK(J1068)),AND(NOT(O1068="Unknown"),ISBLANK(R1068))),"Missing Information", INDEX(Table15[Entire Service Line Classification], MATCH(SUMIFS(Table15[Unique ID],Table15[System-Owned Portion],E1068,Table15[If Material Anything Other than "Lead" in Column E,Was Material Ever Previously Lead?],G1068,Table15[Customer-Owned Portion],O1068),Table15[Unique ID],0),0)))</f>
        <v>Non-lead</v>
      </c>
      <c r="X1068"/>
    </row>
    <row r="1069" spans="2:24" ht="30" x14ac:dyDescent="0.25">
      <c r="B1069" s="145" t="s">
        <v>1800</v>
      </c>
      <c r="C1069" s="31" t="s">
        <v>9224</v>
      </c>
      <c r="D1069" s="31"/>
      <c r="E1069" s="43" t="s">
        <v>52</v>
      </c>
      <c r="F1069" s="42" t="s">
        <v>34</v>
      </c>
      <c r="G1069" s="83" t="s">
        <v>34</v>
      </c>
      <c r="H1069" s="168">
        <v>44610</v>
      </c>
      <c r="I1069" s="31"/>
      <c r="J1069" s="83" t="s">
        <v>188</v>
      </c>
      <c r="K1069" s="31" t="s">
        <v>34</v>
      </c>
      <c r="L1069" s="31"/>
      <c r="M1069" s="168"/>
      <c r="N1069" s="147"/>
      <c r="O1069" s="43" t="s">
        <v>52</v>
      </c>
      <c r="P1069" s="171">
        <v>44610</v>
      </c>
      <c r="Q1069" s="31"/>
      <c r="R1069" s="83" t="s">
        <v>188</v>
      </c>
      <c r="S1069" s="31" t="s">
        <v>34</v>
      </c>
      <c r="T1069" s="31"/>
      <c r="U1069" s="168"/>
      <c r="V1069" s="149"/>
      <c r="W1069" s="140" t="str" cm="1">
        <f t="array" ref="W1069">IF(SUM(LEN(B1069:V1069))=0,"",IF(OR(OR(ISBLANK(F1069),SUM(LEN(C1069),LEN(D1069))=0),AND(NOT(E1069="Unknown"),ISBLANK(J1069)),AND(NOT(O1069="Unknown"),ISBLANK(R1069))),"Missing Information", INDEX(Table15[Entire Service Line Classification], MATCH(SUMIFS(Table15[Unique ID],Table15[System-Owned Portion],E1069,Table15[If Material Anything Other than "Lead" in Column E,Was Material Ever Previously Lead?],G1069,Table15[Customer-Owned Portion],O1069),Table15[Unique ID],0),0)))</f>
        <v>Non-lead</v>
      </c>
      <c r="X1069"/>
    </row>
    <row r="1070" spans="2:24" ht="30" x14ac:dyDescent="0.25">
      <c r="B1070" s="145" t="s">
        <v>1801</v>
      </c>
      <c r="C1070" s="31" t="s">
        <v>9225</v>
      </c>
      <c r="D1070" s="31"/>
      <c r="E1070" s="43" t="s">
        <v>52</v>
      </c>
      <c r="F1070" s="42" t="s">
        <v>34</v>
      </c>
      <c r="G1070" s="83" t="s">
        <v>34</v>
      </c>
      <c r="H1070" s="168">
        <v>44610</v>
      </c>
      <c r="I1070" s="31"/>
      <c r="J1070" s="83" t="s">
        <v>188</v>
      </c>
      <c r="K1070" s="31" t="s">
        <v>34</v>
      </c>
      <c r="L1070" s="31"/>
      <c r="M1070" s="168"/>
      <c r="N1070" s="147"/>
      <c r="O1070" s="43" t="s">
        <v>52</v>
      </c>
      <c r="P1070" s="171">
        <v>44610</v>
      </c>
      <c r="Q1070" s="31"/>
      <c r="R1070" s="83" t="s">
        <v>188</v>
      </c>
      <c r="S1070" s="31" t="s">
        <v>34</v>
      </c>
      <c r="T1070" s="31"/>
      <c r="U1070" s="168"/>
      <c r="V1070" s="149"/>
      <c r="W1070" s="140" t="str" cm="1">
        <f t="array" ref="W1070">IF(SUM(LEN(B1070:V1070))=0,"",IF(OR(OR(ISBLANK(F1070),SUM(LEN(C1070),LEN(D1070))=0),AND(NOT(E1070="Unknown"),ISBLANK(J1070)),AND(NOT(O1070="Unknown"),ISBLANK(R1070))),"Missing Information", INDEX(Table15[Entire Service Line Classification], MATCH(SUMIFS(Table15[Unique ID],Table15[System-Owned Portion],E1070,Table15[If Material Anything Other than "Lead" in Column E,Was Material Ever Previously Lead?],G1070,Table15[Customer-Owned Portion],O1070),Table15[Unique ID],0),0)))</f>
        <v>Non-lead</v>
      </c>
      <c r="X1070"/>
    </row>
    <row r="1071" spans="2:24" ht="30" x14ac:dyDescent="0.25">
      <c r="B1071" s="145" t="s">
        <v>1802</v>
      </c>
      <c r="C1071" s="31" t="s">
        <v>9226</v>
      </c>
      <c r="D1071" s="31"/>
      <c r="E1071" s="43" t="s">
        <v>52</v>
      </c>
      <c r="F1071" s="42" t="s">
        <v>34</v>
      </c>
      <c r="G1071" s="83" t="s">
        <v>34</v>
      </c>
      <c r="H1071" s="168">
        <v>44610</v>
      </c>
      <c r="I1071" s="31"/>
      <c r="J1071" s="83" t="s">
        <v>188</v>
      </c>
      <c r="K1071" s="31" t="s">
        <v>34</v>
      </c>
      <c r="L1071" s="31"/>
      <c r="M1071" s="168"/>
      <c r="N1071" s="147"/>
      <c r="O1071" s="43" t="s">
        <v>52</v>
      </c>
      <c r="P1071" s="171">
        <v>44610</v>
      </c>
      <c r="Q1071" s="31"/>
      <c r="R1071" s="83" t="s">
        <v>188</v>
      </c>
      <c r="S1071" s="31" t="s">
        <v>34</v>
      </c>
      <c r="T1071" s="31"/>
      <c r="U1071" s="168"/>
      <c r="V1071" s="149"/>
      <c r="W1071" s="140" t="str" cm="1">
        <f t="array" ref="W1071">IF(SUM(LEN(B1071:V1071))=0,"",IF(OR(OR(ISBLANK(F1071),SUM(LEN(C1071),LEN(D1071))=0),AND(NOT(E1071="Unknown"),ISBLANK(J1071)),AND(NOT(O1071="Unknown"),ISBLANK(R1071))),"Missing Information", INDEX(Table15[Entire Service Line Classification], MATCH(SUMIFS(Table15[Unique ID],Table15[System-Owned Portion],E1071,Table15[If Material Anything Other than "Lead" in Column E,Was Material Ever Previously Lead?],G1071,Table15[Customer-Owned Portion],O1071),Table15[Unique ID],0),0)))</f>
        <v>Non-lead</v>
      </c>
      <c r="X1071"/>
    </row>
    <row r="1072" spans="2:24" ht="30" x14ac:dyDescent="0.25">
      <c r="B1072" s="145" t="s">
        <v>1803</v>
      </c>
      <c r="C1072" s="31" t="s">
        <v>9227</v>
      </c>
      <c r="D1072" s="31"/>
      <c r="E1072" s="43" t="s">
        <v>52</v>
      </c>
      <c r="F1072" s="42" t="s">
        <v>34</v>
      </c>
      <c r="G1072" s="83" t="s">
        <v>34</v>
      </c>
      <c r="H1072" s="168">
        <v>44610</v>
      </c>
      <c r="I1072" s="31"/>
      <c r="J1072" s="83" t="s">
        <v>188</v>
      </c>
      <c r="K1072" s="31" t="s">
        <v>34</v>
      </c>
      <c r="L1072" s="31"/>
      <c r="M1072" s="168"/>
      <c r="N1072" s="147"/>
      <c r="O1072" s="43" t="s">
        <v>52</v>
      </c>
      <c r="P1072" s="171">
        <v>44610</v>
      </c>
      <c r="Q1072" s="31"/>
      <c r="R1072" s="83" t="s">
        <v>188</v>
      </c>
      <c r="S1072" s="31" t="s">
        <v>34</v>
      </c>
      <c r="T1072" s="31"/>
      <c r="U1072" s="168"/>
      <c r="V1072" s="149"/>
      <c r="W1072" s="140" t="str" cm="1">
        <f t="array" ref="W1072">IF(SUM(LEN(B1072:V1072))=0,"",IF(OR(OR(ISBLANK(F1072),SUM(LEN(C1072),LEN(D1072))=0),AND(NOT(E1072="Unknown"),ISBLANK(J1072)),AND(NOT(O1072="Unknown"),ISBLANK(R1072))),"Missing Information", INDEX(Table15[Entire Service Line Classification], MATCH(SUMIFS(Table15[Unique ID],Table15[System-Owned Portion],E1072,Table15[If Material Anything Other than "Lead" in Column E,Was Material Ever Previously Lead?],G1072,Table15[Customer-Owned Portion],O1072),Table15[Unique ID],0),0)))</f>
        <v>Non-lead</v>
      </c>
      <c r="X1072"/>
    </row>
    <row r="1073" spans="2:24" ht="30" x14ac:dyDescent="0.25">
      <c r="B1073" s="145" t="s">
        <v>1804</v>
      </c>
      <c r="C1073" s="31" t="s">
        <v>9228</v>
      </c>
      <c r="D1073" s="31"/>
      <c r="E1073" s="43" t="s">
        <v>52</v>
      </c>
      <c r="F1073" s="42" t="s">
        <v>34</v>
      </c>
      <c r="G1073" s="83" t="s">
        <v>34</v>
      </c>
      <c r="H1073" s="168">
        <v>44610</v>
      </c>
      <c r="I1073" s="31"/>
      <c r="J1073" s="83" t="s">
        <v>188</v>
      </c>
      <c r="K1073" s="31" t="s">
        <v>34</v>
      </c>
      <c r="L1073" s="31"/>
      <c r="M1073" s="168"/>
      <c r="N1073" s="147"/>
      <c r="O1073" s="43" t="s">
        <v>52</v>
      </c>
      <c r="P1073" s="171">
        <v>44610</v>
      </c>
      <c r="Q1073" s="31"/>
      <c r="R1073" s="83" t="s">
        <v>188</v>
      </c>
      <c r="S1073" s="31" t="s">
        <v>34</v>
      </c>
      <c r="T1073" s="31"/>
      <c r="U1073" s="168"/>
      <c r="V1073" s="149"/>
      <c r="W1073" s="140" t="str" cm="1">
        <f t="array" ref="W1073">IF(SUM(LEN(B1073:V1073))=0,"",IF(OR(OR(ISBLANK(F1073),SUM(LEN(C1073),LEN(D1073))=0),AND(NOT(E1073="Unknown"),ISBLANK(J1073)),AND(NOT(O1073="Unknown"),ISBLANK(R1073))),"Missing Information", INDEX(Table15[Entire Service Line Classification], MATCH(SUMIFS(Table15[Unique ID],Table15[System-Owned Portion],E1073,Table15[If Material Anything Other than "Lead" in Column E,Was Material Ever Previously Lead?],G1073,Table15[Customer-Owned Portion],O1073),Table15[Unique ID],0),0)))</f>
        <v>Non-lead</v>
      </c>
      <c r="X1073"/>
    </row>
    <row r="1074" spans="2:24" ht="30" x14ac:dyDescent="0.25">
      <c r="B1074" s="145" t="s">
        <v>1812</v>
      </c>
      <c r="C1074" s="31" t="s">
        <v>9236</v>
      </c>
      <c r="D1074" s="31"/>
      <c r="E1074" s="43" t="s">
        <v>52</v>
      </c>
      <c r="F1074" s="42" t="s">
        <v>34</v>
      </c>
      <c r="G1074" s="83" t="s">
        <v>34</v>
      </c>
      <c r="H1074" s="168">
        <v>44596</v>
      </c>
      <c r="I1074" s="31"/>
      <c r="J1074" s="83" t="s">
        <v>188</v>
      </c>
      <c r="K1074" s="31" t="s">
        <v>34</v>
      </c>
      <c r="L1074" s="31"/>
      <c r="M1074" s="168"/>
      <c r="N1074" s="147"/>
      <c r="O1074" s="43" t="s">
        <v>52</v>
      </c>
      <c r="P1074" s="171">
        <v>44596</v>
      </c>
      <c r="Q1074" s="31"/>
      <c r="R1074" s="83" t="s">
        <v>188</v>
      </c>
      <c r="S1074" s="31" t="s">
        <v>34</v>
      </c>
      <c r="T1074" s="31"/>
      <c r="U1074" s="168"/>
      <c r="V1074" s="149"/>
      <c r="W1074" s="140" t="str" cm="1">
        <f t="array" ref="W1074">IF(SUM(LEN(B1074:V1074))=0,"",IF(OR(OR(ISBLANK(F1074),SUM(LEN(C1074),LEN(D1074))=0),AND(NOT(E1074="Unknown"),ISBLANK(J1074)),AND(NOT(O1074="Unknown"),ISBLANK(R1074))),"Missing Information", INDEX(Table15[Entire Service Line Classification], MATCH(SUMIFS(Table15[Unique ID],Table15[System-Owned Portion],E1074,Table15[If Material Anything Other than "Lead" in Column E,Was Material Ever Previously Lead?],G1074,Table15[Customer-Owned Portion],O1074),Table15[Unique ID],0),0)))</f>
        <v>Non-lead</v>
      </c>
      <c r="X1074"/>
    </row>
    <row r="1075" spans="2:24" ht="30" x14ac:dyDescent="0.25">
      <c r="B1075" s="145" t="s">
        <v>3559</v>
      </c>
      <c r="C1075" s="31" t="s">
        <v>11024</v>
      </c>
      <c r="D1075" s="31"/>
      <c r="E1075" s="43" t="s">
        <v>52</v>
      </c>
      <c r="F1075" s="42" t="s">
        <v>34</v>
      </c>
      <c r="G1075" s="83" t="s">
        <v>34</v>
      </c>
      <c r="H1075" s="168">
        <v>44595</v>
      </c>
      <c r="I1075" s="31"/>
      <c r="J1075" s="83" t="s">
        <v>188</v>
      </c>
      <c r="K1075" s="31" t="s">
        <v>34</v>
      </c>
      <c r="L1075" s="31"/>
      <c r="M1075" s="168"/>
      <c r="N1075" s="147"/>
      <c r="O1075" s="43" t="s">
        <v>52</v>
      </c>
      <c r="P1075" s="171">
        <v>44595</v>
      </c>
      <c r="Q1075" s="31"/>
      <c r="R1075" s="83" t="s">
        <v>188</v>
      </c>
      <c r="S1075" s="31" t="s">
        <v>34</v>
      </c>
      <c r="T1075" s="31"/>
      <c r="U1075" s="168"/>
      <c r="V1075" s="149"/>
      <c r="W1075" s="140" t="str" cm="1">
        <f t="array" ref="W1075">IF(SUM(LEN(B1075:V1075))=0,"",IF(OR(OR(ISBLANK(F1075),SUM(LEN(C1075),LEN(D1075))=0),AND(NOT(E1075="Unknown"),ISBLANK(J1075)),AND(NOT(O1075="Unknown"),ISBLANK(R1075))),"Missing Information", INDEX(Table15[Entire Service Line Classification], MATCH(SUMIFS(Table15[Unique ID],Table15[System-Owned Portion],E1075,Table15[If Material Anything Other than "Lead" in Column E,Was Material Ever Previously Lead?],G1075,Table15[Customer-Owned Portion],O1075),Table15[Unique ID],0),0)))</f>
        <v>Non-lead</v>
      </c>
      <c r="X1075"/>
    </row>
    <row r="1076" spans="2:24" ht="30" x14ac:dyDescent="0.25">
      <c r="B1076" s="145" t="s">
        <v>3560</v>
      </c>
      <c r="C1076" s="31" t="s">
        <v>11025</v>
      </c>
      <c r="D1076" s="31"/>
      <c r="E1076" s="43" t="s">
        <v>52</v>
      </c>
      <c r="F1076" s="42" t="s">
        <v>34</v>
      </c>
      <c r="G1076" s="83" t="s">
        <v>34</v>
      </c>
      <c r="H1076" s="168">
        <v>44595</v>
      </c>
      <c r="I1076" s="31"/>
      <c r="J1076" s="83" t="s">
        <v>188</v>
      </c>
      <c r="K1076" s="31" t="s">
        <v>34</v>
      </c>
      <c r="L1076" s="31"/>
      <c r="M1076" s="168"/>
      <c r="N1076" s="147"/>
      <c r="O1076" s="43" t="s">
        <v>52</v>
      </c>
      <c r="P1076" s="171">
        <v>44595</v>
      </c>
      <c r="Q1076" s="31"/>
      <c r="R1076" s="83" t="s">
        <v>188</v>
      </c>
      <c r="S1076" s="31" t="s">
        <v>34</v>
      </c>
      <c r="T1076" s="31"/>
      <c r="U1076" s="168"/>
      <c r="V1076" s="149"/>
      <c r="W1076" s="140" t="str" cm="1">
        <f t="array" ref="W1076">IF(SUM(LEN(B1076:V1076))=0,"",IF(OR(OR(ISBLANK(F1076),SUM(LEN(C1076),LEN(D1076))=0),AND(NOT(E1076="Unknown"),ISBLANK(J1076)),AND(NOT(O1076="Unknown"),ISBLANK(R1076))),"Missing Information", INDEX(Table15[Entire Service Line Classification], MATCH(SUMIFS(Table15[Unique ID],Table15[System-Owned Portion],E1076,Table15[If Material Anything Other than "Lead" in Column E,Was Material Ever Previously Lead?],G1076,Table15[Customer-Owned Portion],O1076),Table15[Unique ID],0),0)))</f>
        <v>Non-lead</v>
      </c>
      <c r="X1076"/>
    </row>
    <row r="1077" spans="2:24" ht="30" x14ac:dyDescent="0.25">
      <c r="B1077" s="145" t="s">
        <v>3599</v>
      </c>
      <c r="C1077" s="31" t="s">
        <v>11064</v>
      </c>
      <c r="D1077" s="31"/>
      <c r="E1077" s="43" t="s">
        <v>52</v>
      </c>
      <c r="F1077" s="42" t="s">
        <v>34</v>
      </c>
      <c r="G1077" s="83" t="s">
        <v>34</v>
      </c>
      <c r="H1077" s="168">
        <v>44595</v>
      </c>
      <c r="I1077" s="31"/>
      <c r="J1077" s="83" t="s">
        <v>188</v>
      </c>
      <c r="K1077" s="31" t="s">
        <v>34</v>
      </c>
      <c r="L1077" s="31"/>
      <c r="M1077" s="168"/>
      <c r="N1077" s="147"/>
      <c r="O1077" s="43" t="s">
        <v>52</v>
      </c>
      <c r="P1077" s="171">
        <v>44595</v>
      </c>
      <c r="Q1077" s="31"/>
      <c r="R1077" s="83" t="s">
        <v>188</v>
      </c>
      <c r="S1077" s="31" t="s">
        <v>34</v>
      </c>
      <c r="T1077" s="31"/>
      <c r="U1077" s="168"/>
      <c r="V1077" s="149"/>
      <c r="W1077" s="140" t="str" cm="1">
        <f t="array" ref="W1077">IF(SUM(LEN(B1077:V1077))=0,"",IF(OR(OR(ISBLANK(F1077),SUM(LEN(C1077),LEN(D1077))=0),AND(NOT(E1077="Unknown"),ISBLANK(J1077)),AND(NOT(O1077="Unknown"),ISBLANK(R1077))),"Missing Information", INDEX(Table15[Entire Service Line Classification], MATCH(SUMIFS(Table15[Unique ID],Table15[System-Owned Portion],E1077,Table15[If Material Anything Other than "Lead" in Column E,Was Material Ever Previously Lead?],G1077,Table15[Customer-Owned Portion],O1077),Table15[Unique ID],0),0)))</f>
        <v>Non-lead</v>
      </c>
      <c r="X1077"/>
    </row>
    <row r="1078" spans="2:24" ht="30" x14ac:dyDescent="0.25">
      <c r="B1078" s="145" t="s">
        <v>3600</v>
      </c>
      <c r="C1078" s="31" t="s">
        <v>11065</v>
      </c>
      <c r="D1078" s="31"/>
      <c r="E1078" s="43" t="s">
        <v>52</v>
      </c>
      <c r="F1078" s="42" t="s">
        <v>34</v>
      </c>
      <c r="G1078" s="83" t="s">
        <v>34</v>
      </c>
      <c r="H1078" s="168">
        <v>44595</v>
      </c>
      <c r="I1078" s="31"/>
      <c r="J1078" s="83" t="s">
        <v>188</v>
      </c>
      <c r="K1078" s="31" t="s">
        <v>34</v>
      </c>
      <c r="L1078" s="31"/>
      <c r="M1078" s="168"/>
      <c r="N1078" s="147"/>
      <c r="O1078" s="43" t="s">
        <v>52</v>
      </c>
      <c r="P1078" s="171">
        <v>44595</v>
      </c>
      <c r="Q1078" s="31"/>
      <c r="R1078" s="83" t="s">
        <v>188</v>
      </c>
      <c r="S1078" s="31" t="s">
        <v>34</v>
      </c>
      <c r="T1078" s="31"/>
      <c r="U1078" s="168"/>
      <c r="V1078" s="149"/>
      <c r="W1078" s="140" t="str" cm="1">
        <f t="array" ref="W1078">IF(SUM(LEN(B1078:V1078))=0,"",IF(OR(OR(ISBLANK(F1078),SUM(LEN(C1078),LEN(D1078))=0),AND(NOT(E1078="Unknown"),ISBLANK(J1078)),AND(NOT(O1078="Unknown"),ISBLANK(R1078))),"Missing Information", INDEX(Table15[Entire Service Line Classification], MATCH(SUMIFS(Table15[Unique ID],Table15[System-Owned Portion],E1078,Table15[If Material Anything Other than "Lead" in Column E,Was Material Ever Previously Lead?],G1078,Table15[Customer-Owned Portion],O1078),Table15[Unique ID],0),0)))</f>
        <v>Non-lead</v>
      </c>
      <c r="X1078"/>
    </row>
    <row r="1079" spans="2:24" ht="30" x14ac:dyDescent="0.25">
      <c r="B1079" s="145" t="s">
        <v>3601</v>
      </c>
      <c r="C1079" s="31" t="s">
        <v>11066</v>
      </c>
      <c r="D1079" s="31"/>
      <c r="E1079" s="43" t="s">
        <v>52</v>
      </c>
      <c r="F1079" s="42" t="s">
        <v>34</v>
      </c>
      <c r="G1079" s="83" t="s">
        <v>34</v>
      </c>
      <c r="H1079" s="168">
        <v>44595</v>
      </c>
      <c r="I1079" s="31"/>
      <c r="J1079" s="83" t="s">
        <v>188</v>
      </c>
      <c r="K1079" s="31" t="s">
        <v>34</v>
      </c>
      <c r="L1079" s="31"/>
      <c r="M1079" s="168"/>
      <c r="N1079" s="147"/>
      <c r="O1079" s="43" t="s">
        <v>52</v>
      </c>
      <c r="P1079" s="171">
        <v>44595</v>
      </c>
      <c r="Q1079" s="31"/>
      <c r="R1079" s="83" t="s">
        <v>188</v>
      </c>
      <c r="S1079" s="31" t="s">
        <v>34</v>
      </c>
      <c r="T1079" s="31"/>
      <c r="U1079" s="168"/>
      <c r="V1079" s="149"/>
      <c r="W1079" s="140" t="str" cm="1">
        <f t="array" ref="W1079">IF(SUM(LEN(B1079:V1079))=0,"",IF(OR(OR(ISBLANK(F1079),SUM(LEN(C1079),LEN(D1079))=0),AND(NOT(E1079="Unknown"),ISBLANK(J1079)),AND(NOT(O1079="Unknown"),ISBLANK(R1079))),"Missing Information", INDEX(Table15[Entire Service Line Classification], MATCH(SUMIFS(Table15[Unique ID],Table15[System-Owned Portion],E1079,Table15[If Material Anything Other than "Lead" in Column E,Was Material Ever Previously Lead?],G1079,Table15[Customer-Owned Portion],O1079),Table15[Unique ID],0),0)))</f>
        <v>Non-lead</v>
      </c>
      <c r="X1079"/>
    </row>
    <row r="1080" spans="2:24" ht="30" x14ac:dyDescent="0.25">
      <c r="B1080" s="145" t="s">
        <v>3602</v>
      </c>
      <c r="C1080" s="31" t="s">
        <v>11067</v>
      </c>
      <c r="D1080" s="31"/>
      <c r="E1080" s="43" t="s">
        <v>52</v>
      </c>
      <c r="F1080" s="42" t="s">
        <v>34</v>
      </c>
      <c r="G1080" s="83" t="s">
        <v>34</v>
      </c>
      <c r="H1080" s="168">
        <v>44595</v>
      </c>
      <c r="I1080" s="31"/>
      <c r="J1080" s="83" t="s">
        <v>188</v>
      </c>
      <c r="K1080" s="31" t="s">
        <v>34</v>
      </c>
      <c r="L1080" s="31"/>
      <c r="M1080" s="168"/>
      <c r="N1080" s="147"/>
      <c r="O1080" s="43" t="s">
        <v>52</v>
      </c>
      <c r="P1080" s="171">
        <v>44595</v>
      </c>
      <c r="Q1080" s="31"/>
      <c r="R1080" s="83" t="s">
        <v>188</v>
      </c>
      <c r="S1080" s="31" t="s">
        <v>34</v>
      </c>
      <c r="T1080" s="31"/>
      <c r="U1080" s="168"/>
      <c r="V1080" s="149"/>
      <c r="W1080" s="140" t="str" cm="1">
        <f t="array" ref="W1080">IF(SUM(LEN(B1080:V1080))=0,"",IF(OR(OR(ISBLANK(F1080),SUM(LEN(C1080),LEN(D1080))=0),AND(NOT(E1080="Unknown"),ISBLANK(J1080)),AND(NOT(O1080="Unknown"),ISBLANK(R1080))),"Missing Information", INDEX(Table15[Entire Service Line Classification], MATCH(SUMIFS(Table15[Unique ID],Table15[System-Owned Portion],E1080,Table15[If Material Anything Other than "Lead" in Column E,Was Material Ever Previously Lead?],G1080,Table15[Customer-Owned Portion],O1080),Table15[Unique ID],0),0)))</f>
        <v>Non-lead</v>
      </c>
      <c r="X1080"/>
    </row>
    <row r="1081" spans="2:24" ht="30" x14ac:dyDescent="0.25">
      <c r="B1081" s="145" t="s">
        <v>3603</v>
      </c>
      <c r="C1081" s="31" t="s">
        <v>11068</v>
      </c>
      <c r="D1081" s="31"/>
      <c r="E1081" s="43" t="s">
        <v>52</v>
      </c>
      <c r="F1081" s="42" t="s">
        <v>34</v>
      </c>
      <c r="G1081" s="83" t="s">
        <v>34</v>
      </c>
      <c r="H1081" s="168">
        <v>44595</v>
      </c>
      <c r="I1081" s="31"/>
      <c r="J1081" s="83" t="s">
        <v>188</v>
      </c>
      <c r="K1081" s="31" t="s">
        <v>34</v>
      </c>
      <c r="L1081" s="31"/>
      <c r="M1081" s="168"/>
      <c r="N1081" s="147"/>
      <c r="O1081" s="43" t="s">
        <v>52</v>
      </c>
      <c r="P1081" s="171">
        <v>44595</v>
      </c>
      <c r="Q1081" s="31"/>
      <c r="R1081" s="83" t="s">
        <v>188</v>
      </c>
      <c r="S1081" s="31" t="s">
        <v>34</v>
      </c>
      <c r="T1081" s="31"/>
      <c r="U1081" s="168"/>
      <c r="V1081" s="149"/>
      <c r="W1081" s="140" t="str" cm="1">
        <f t="array" ref="W1081">IF(SUM(LEN(B1081:V1081))=0,"",IF(OR(OR(ISBLANK(F1081),SUM(LEN(C1081),LEN(D1081))=0),AND(NOT(E1081="Unknown"),ISBLANK(J1081)),AND(NOT(O1081="Unknown"),ISBLANK(R1081))),"Missing Information", INDEX(Table15[Entire Service Line Classification], MATCH(SUMIFS(Table15[Unique ID],Table15[System-Owned Portion],E1081,Table15[If Material Anything Other than "Lead" in Column E,Was Material Ever Previously Lead?],G1081,Table15[Customer-Owned Portion],O1081),Table15[Unique ID],0),0)))</f>
        <v>Non-lead</v>
      </c>
      <c r="X1081"/>
    </row>
    <row r="1082" spans="2:24" ht="30" x14ac:dyDescent="0.25">
      <c r="B1082" s="145" t="s">
        <v>3604</v>
      </c>
      <c r="C1082" s="31" t="s">
        <v>11069</v>
      </c>
      <c r="D1082" s="31"/>
      <c r="E1082" s="43" t="s">
        <v>52</v>
      </c>
      <c r="F1082" s="42" t="s">
        <v>34</v>
      </c>
      <c r="G1082" s="83" t="s">
        <v>34</v>
      </c>
      <c r="H1082" s="168">
        <v>44595</v>
      </c>
      <c r="I1082" s="31"/>
      <c r="J1082" s="83" t="s">
        <v>188</v>
      </c>
      <c r="K1082" s="31" t="s">
        <v>34</v>
      </c>
      <c r="L1082" s="31"/>
      <c r="M1082" s="168"/>
      <c r="N1082" s="147"/>
      <c r="O1082" s="43" t="s">
        <v>52</v>
      </c>
      <c r="P1082" s="171">
        <v>44595</v>
      </c>
      <c r="Q1082" s="31"/>
      <c r="R1082" s="83" t="s">
        <v>188</v>
      </c>
      <c r="S1082" s="31" t="s">
        <v>34</v>
      </c>
      <c r="T1082" s="31"/>
      <c r="U1082" s="168"/>
      <c r="V1082" s="149"/>
      <c r="W1082" s="140" t="str" cm="1">
        <f t="array" ref="W1082">IF(SUM(LEN(B1082:V1082))=0,"",IF(OR(OR(ISBLANK(F1082),SUM(LEN(C1082),LEN(D1082))=0),AND(NOT(E1082="Unknown"),ISBLANK(J1082)),AND(NOT(O1082="Unknown"),ISBLANK(R1082))),"Missing Information", INDEX(Table15[Entire Service Line Classification], MATCH(SUMIFS(Table15[Unique ID],Table15[System-Owned Portion],E1082,Table15[If Material Anything Other than "Lead" in Column E,Was Material Ever Previously Lead?],G1082,Table15[Customer-Owned Portion],O1082),Table15[Unique ID],0),0)))</f>
        <v>Non-lead</v>
      </c>
      <c r="X1082"/>
    </row>
    <row r="1083" spans="2:24" ht="30" x14ac:dyDescent="0.25">
      <c r="B1083" s="145" t="s">
        <v>3605</v>
      </c>
      <c r="C1083" s="31" t="s">
        <v>11070</v>
      </c>
      <c r="D1083" s="31"/>
      <c r="E1083" s="43" t="s">
        <v>52</v>
      </c>
      <c r="F1083" s="42" t="s">
        <v>34</v>
      </c>
      <c r="G1083" s="83" t="s">
        <v>34</v>
      </c>
      <c r="H1083" s="168">
        <v>44595</v>
      </c>
      <c r="I1083" s="31"/>
      <c r="J1083" s="83" t="s">
        <v>188</v>
      </c>
      <c r="K1083" s="31" t="s">
        <v>34</v>
      </c>
      <c r="L1083" s="31"/>
      <c r="M1083" s="168"/>
      <c r="N1083" s="147"/>
      <c r="O1083" s="43" t="s">
        <v>52</v>
      </c>
      <c r="P1083" s="171">
        <v>44595</v>
      </c>
      <c r="Q1083" s="31"/>
      <c r="R1083" s="83" t="s">
        <v>188</v>
      </c>
      <c r="S1083" s="31" t="s">
        <v>34</v>
      </c>
      <c r="T1083" s="31"/>
      <c r="U1083" s="168"/>
      <c r="V1083" s="149"/>
      <c r="W1083" s="140" t="str" cm="1">
        <f t="array" ref="W1083">IF(SUM(LEN(B1083:V1083))=0,"",IF(OR(OR(ISBLANK(F1083),SUM(LEN(C1083),LEN(D1083))=0),AND(NOT(E1083="Unknown"),ISBLANK(J1083)),AND(NOT(O1083="Unknown"),ISBLANK(R1083))),"Missing Information", INDEX(Table15[Entire Service Line Classification], MATCH(SUMIFS(Table15[Unique ID],Table15[System-Owned Portion],E1083,Table15[If Material Anything Other than "Lead" in Column E,Was Material Ever Previously Lead?],G1083,Table15[Customer-Owned Portion],O1083),Table15[Unique ID],0),0)))</f>
        <v>Non-lead</v>
      </c>
      <c r="X1083"/>
    </row>
    <row r="1084" spans="2:24" ht="30" x14ac:dyDescent="0.25">
      <c r="B1084" s="145" t="s">
        <v>3682</v>
      </c>
      <c r="C1084" s="31" t="s">
        <v>11164</v>
      </c>
      <c r="D1084" s="31"/>
      <c r="E1084" s="43" t="s">
        <v>52</v>
      </c>
      <c r="F1084" s="42" t="s">
        <v>34</v>
      </c>
      <c r="G1084" s="83" t="s">
        <v>34</v>
      </c>
      <c r="H1084" s="168">
        <v>44595</v>
      </c>
      <c r="I1084" s="31"/>
      <c r="J1084" s="83" t="s">
        <v>188</v>
      </c>
      <c r="K1084" s="31" t="s">
        <v>34</v>
      </c>
      <c r="L1084" s="31"/>
      <c r="M1084" s="168"/>
      <c r="N1084" s="147"/>
      <c r="O1084" s="43" t="s">
        <v>52</v>
      </c>
      <c r="P1084" s="171">
        <v>44595</v>
      </c>
      <c r="Q1084" s="31"/>
      <c r="R1084" s="83" t="s">
        <v>188</v>
      </c>
      <c r="S1084" s="31" t="s">
        <v>34</v>
      </c>
      <c r="T1084" s="31"/>
      <c r="U1084" s="168"/>
      <c r="V1084" s="149"/>
      <c r="W1084" s="140" t="str" cm="1">
        <f t="array" ref="W1084">IF(SUM(LEN(B1084:V1084))=0,"",IF(OR(OR(ISBLANK(F1084),SUM(LEN(C1084),LEN(D1084))=0),AND(NOT(E1084="Unknown"),ISBLANK(J1084)),AND(NOT(O1084="Unknown"),ISBLANK(R1084))),"Missing Information", INDEX(Table15[Entire Service Line Classification], MATCH(SUMIFS(Table15[Unique ID],Table15[System-Owned Portion],E1084,Table15[If Material Anything Other than "Lead" in Column E,Was Material Ever Previously Lead?],G1084,Table15[Customer-Owned Portion],O1084),Table15[Unique ID],0),0)))</f>
        <v>Non-lead</v>
      </c>
      <c r="X1084"/>
    </row>
    <row r="1085" spans="2:24" ht="30" x14ac:dyDescent="0.25">
      <c r="B1085" s="145" t="s">
        <v>3683</v>
      </c>
      <c r="C1085" s="31" t="s">
        <v>11165</v>
      </c>
      <c r="D1085" s="31"/>
      <c r="E1085" s="43" t="s">
        <v>52</v>
      </c>
      <c r="F1085" s="42" t="s">
        <v>34</v>
      </c>
      <c r="G1085" s="83" t="s">
        <v>34</v>
      </c>
      <c r="H1085" s="168">
        <v>44595</v>
      </c>
      <c r="I1085" s="31"/>
      <c r="J1085" s="83" t="s">
        <v>188</v>
      </c>
      <c r="K1085" s="31" t="s">
        <v>34</v>
      </c>
      <c r="L1085" s="31"/>
      <c r="M1085" s="168"/>
      <c r="N1085" s="147"/>
      <c r="O1085" s="43" t="s">
        <v>52</v>
      </c>
      <c r="P1085" s="171">
        <v>44595</v>
      </c>
      <c r="Q1085" s="31"/>
      <c r="R1085" s="83" t="s">
        <v>188</v>
      </c>
      <c r="S1085" s="31" t="s">
        <v>34</v>
      </c>
      <c r="T1085" s="31"/>
      <c r="U1085" s="168"/>
      <c r="V1085" s="149"/>
      <c r="W1085" s="140" t="str" cm="1">
        <f t="array" ref="W1085">IF(SUM(LEN(B1085:V1085))=0,"",IF(OR(OR(ISBLANK(F1085),SUM(LEN(C1085),LEN(D1085))=0),AND(NOT(E1085="Unknown"),ISBLANK(J1085)),AND(NOT(O1085="Unknown"),ISBLANK(R1085))),"Missing Information", INDEX(Table15[Entire Service Line Classification], MATCH(SUMIFS(Table15[Unique ID],Table15[System-Owned Portion],E1085,Table15[If Material Anything Other than "Lead" in Column E,Was Material Ever Previously Lead?],G1085,Table15[Customer-Owned Portion],O1085),Table15[Unique ID],0),0)))</f>
        <v>Non-lead</v>
      </c>
      <c r="X1085"/>
    </row>
    <row r="1086" spans="2:24" ht="30" x14ac:dyDescent="0.25">
      <c r="B1086" s="145" t="s">
        <v>3684</v>
      </c>
      <c r="C1086" s="31" t="s">
        <v>11166</v>
      </c>
      <c r="D1086" s="31"/>
      <c r="E1086" s="43" t="s">
        <v>52</v>
      </c>
      <c r="F1086" s="42" t="s">
        <v>34</v>
      </c>
      <c r="G1086" s="83" t="s">
        <v>34</v>
      </c>
      <c r="H1086" s="168">
        <v>44595</v>
      </c>
      <c r="I1086" s="31"/>
      <c r="J1086" s="83" t="s">
        <v>188</v>
      </c>
      <c r="K1086" s="31" t="s">
        <v>34</v>
      </c>
      <c r="L1086" s="31"/>
      <c r="M1086" s="168"/>
      <c r="N1086" s="147"/>
      <c r="O1086" s="43" t="s">
        <v>52</v>
      </c>
      <c r="P1086" s="171">
        <v>44595</v>
      </c>
      <c r="Q1086" s="31"/>
      <c r="R1086" s="83" t="s">
        <v>188</v>
      </c>
      <c r="S1086" s="31" t="s">
        <v>34</v>
      </c>
      <c r="T1086" s="31"/>
      <c r="U1086" s="168"/>
      <c r="V1086" s="149"/>
      <c r="W1086" s="140" t="str" cm="1">
        <f t="array" ref="W1086">IF(SUM(LEN(B1086:V1086))=0,"",IF(OR(OR(ISBLANK(F1086),SUM(LEN(C1086),LEN(D1086))=0),AND(NOT(E1086="Unknown"),ISBLANK(J1086)),AND(NOT(O1086="Unknown"),ISBLANK(R1086))),"Missing Information", INDEX(Table15[Entire Service Line Classification], MATCH(SUMIFS(Table15[Unique ID],Table15[System-Owned Portion],E1086,Table15[If Material Anything Other than "Lead" in Column E,Was Material Ever Previously Lead?],G1086,Table15[Customer-Owned Portion],O1086),Table15[Unique ID],0),0)))</f>
        <v>Non-lead</v>
      </c>
      <c r="X1086"/>
    </row>
    <row r="1087" spans="2:24" ht="30" x14ac:dyDescent="0.25">
      <c r="B1087" s="145" t="s">
        <v>6980</v>
      </c>
      <c r="C1087" s="31" t="s">
        <v>14604</v>
      </c>
      <c r="D1087" s="31"/>
      <c r="E1087" s="43" t="s">
        <v>52</v>
      </c>
      <c r="F1087" s="42" t="s">
        <v>34</v>
      </c>
      <c r="G1087" s="83" t="s">
        <v>34</v>
      </c>
      <c r="H1087" s="168">
        <v>44586</v>
      </c>
      <c r="I1087" s="31"/>
      <c r="J1087" s="83" t="s">
        <v>188</v>
      </c>
      <c r="K1087" s="31" t="s">
        <v>34</v>
      </c>
      <c r="L1087" s="31"/>
      <c r="M1087" s="168"/>
      <c r="N1087" s="147"/>
      <c r="O1087" s="43" t="s">
        <v>52</v>
      </c>
      <c r="P1087" s="171">
        <v>44586</v>
      </c>
      <c r="Q1087" s="31"/>
      <c r="R1087" s="83" t="s">
        <v>188</v>
      </c>
      <c r="S1087" s="31" t="s">
        <v>34</v>
      </c>
      <c r="T1087" s="31"/>
      <c r="U1087" s="168"/>
      <c r="V1087" s="149"/>
      <c r="W1087" s="140" t="str" cm="1">
        <f t="array" ref="W1087">IF(SUM(LEN(B1087:V1087))=0,"",IF(OR(OR(ISBLANK(F1087),SUM(LEN(C1087),LEN(D1087))=0),AND(NOT(E1087="Unknown"),ISBLANK(J1087)),AND(NOT(O1087="Unknown"),ISBLANK(R1087))),"Missing Information", INDEX(Table15[Entire Service Line Classification], MATCH(SUMIFS(Table15[Unique ID],Table15[System-Owned Portion],E1087,Table15[If Material Anything Other than "Lead" in Column E,Was Material Ever Previously Lead?],G1087,Table15[Customer-Owned Portion],O1087),Table15[Unique ID],0),0)))</f>
        <v>Non-lead</v>
      </c>
      <c r="X1087"/>
    </row>
    <row r="1088" spans="2:24" ht="30" x14ac:dyDescent="0.25">
      <c r="B1088" s="145" t="s">
        <v>7340</v>
      </c>
      <c r="C1088" s="31" t="s">
        <v>14964</v>
      </c>
      <c r="D1088" s="31"/>
      <c r="E1088" s="43" t="s">
        <v>52</v>
      </c>
      <c r="F1088" s="42" t="s">
        <v>34</v>
      </c>
      <c r="G1088" s="83" t="s">
        <v>34</v>
      </c>
      <c r="H1088" s="168">
        <v>44586</v>
      </c>
      <c r="I1088" s="31"/>
      <c r="J1088" s="83" t="s">
        <v>188</v>
      </c>
      <c r="K1088" s="31" t="s">
        <v>34</v>
      </c>
      <c r="L1088" s="31"/>
      <c r="M1088" s="168"/>
      <c r="N1088" s="147"/>
      <c r="O1088" s="43" t="s">
        <v>52</v>
      </c>
      <c r="P1088" s="171">
        <v>44586</v>
      </c>
      <c r="Q1088" s="31"/>
      <c r="R1088" s="83" t="s">
        <v>188</v>
      </c>
      <c r="S1088" s="31" t="s">
        <v>34</v>
      </c>
      <c r="T1088" s="31"/>
      <c r="U1088" s="168"/>
      <c r="V1088" s="149"/>
      <c r="W1088" s="140" t="str" cm="1">
        <f t="array" ref="W1088">IF(SUM(LEN(B1088:V1088))=0,"",IF(OR(OR(ISBLANK(F1088),SUM(LEN(C1088),LEN(D1088))=0),AND(NOT(E1088="Unknown"),ISBLANK(J1088)),AND(NOT(O1088="Unknown"),ISBLANK(R1088))),"Missing Information", INDEX(Table15[Entire Service Line Classification], MATCH(SUMIFS(Table15[Unique ID],Table15[System-Owned Portion],E1088,Table15[If Material Anything Other than "Lead" in Column E,Was Material Ever Previously Lead?],G1088,Table15[Customer-Owned Portion],O1088),Table15[Unique ID],0),0)))</f>
        <v>Non-lead</v>
      </c>
      <c r="X1088"/>
    </row>
    <row r="1089" spans="2:24" ht="30" x14ac:dyDescent="0.25">
      <c r="B1089" s="145" t="s">
        <v>1127</v>
      </c>
      <c r="C1089" s="31" t="s">
        <v>8540</v>
      </c>
      <c r="D1089" s="31"/>
      <c r="E1089" s="43" t="s">
        <v>52</v>
      </c>
      <c r="F1089" s="42" t="s">
        <v>34</v>
      </c>
      <c r="G1089" s="83" t="s">
        <v>34</v>
      </c>
      <c r="H1089" s="168">
        <v>44585</v>
      </c>
      <c r="I1089" s="31"/>
      <c r="J1089" s="83" t="s">
        <v>188</v>
      </c>
      <c r="K1089" s="31" t="s">
        <v>34</v>
      </c>
      <c r="L1089" s="31"/>
      <c r="M1089" s="168"/>
      <c r="N1089" s="147"/>
      <c r="O1089" s="43" t="s">
        <v>52</v>
      </c>
      <c r="P1089" s="171">
        <v>44585</v>
      </c>
      <c r="Q1089" s="31"/>
      <c r="R1089" s="83" t="s">
        <v>188</v>
      </c>
      <c r="S1089" s="31" t="s">
        <v>34</v>
      </c>
      <c r="T1089" s="31"/>
      <c r="U1089" s="168"/>
      <c r="V1089" s="149"/>
      <c r="W1089" s="140" t="str" cm="1">
        <f t="array" ref="W1089">IF(SUM(LEN(B1089:V1089))=0,"",IF(OR(OR(ISBLANK(F1089),SUM(LEN(C1089),LEN(D1089))=0),AND(NOT(E1089="Unknown"),ISBLANK(J1089)),AND(NOT(O1089="Unknown"),ISBLANK(R1089))),"Missing Information", INDEX(Table15[Entire Service Line Classification], MATCH(SUMIFS(Table15[Unique ID],Table15[System-Owned Portion],E1089,Table15[If Material Anything Other than "Lead" in Column E,Was Material Ever Previously Lead?],G1089,Table15[Customer-Owned Portion],O1089),Table15[Unique ID],0),0)))</f>
        <v>Non-lead</v>
      </c>
      <c r="X1089"/>
    </row>
    <row r="1090" spans="2:24" ht="30" x14ac:dyDescent="0.25">
      <c r="B1090" s="145" t="s">
        <v>6613</v>
      </c>
      <c r="C1090" s="31" t="s">
        <v>14216</v>
      </c>
      <c r="D1090" s="31"/>
      <c r="E1090" s="43" t="s">
        <v>52</v>
      </c>
      <c r="F1090" s="42" t="s">
        <v>34</v>
      </c>
      <c r="G1090" s="83" t="s">
        <v>34</v>
      </c>
      <c r="H1090" s="168">
        <v>44585</v>
      </c>
      <c r="I1090" s="31"/>
      <c r="J1090" s="83" t="s">
        <v>188</v>
      </c>
      <c r="K1090" s="31" t="s">
        <v>34</v>
      </c>
      <c r="L1090" s="31"/>
      <c r="M1090" s="168"/>
      <c r="N1090" s="147"/>
      <c r="O1090" s="43" t="s">
        <v>52</v>
      </c>
      <c r="P1090" s="171">
        <v>44585</v>
      </c>
      <c r="Q1090" s="31"/>
      <c r="R1090" s="83" t="s">
        <v>188</v>
      </c>
      <c r="S1090" s="31" t="s">
        <v>34</v>
      </c>
      <c r="T1090" s="31"/>
      <c r="U1090" s="168"/>
      <c r="V1090" s="149"/>
      <c r="W1090" s="140" t="str" cm="1">
        <f t="array" ref="W1090">IF(SUM(LEN(B1090:V1090))=0,"",IF(OR(OR(ISBLANK(F1090),SUM(LEN(C1090),LEN(D1090))=0),AND(NOT(E1090="Unknown"),ISBLANK(J1090)),AND(NOT(O1090="Unknown"),ISBLANK(R1090))),"Missing Information", INDEX(Table15[Entire Service Line Classification], MATCH(SUMIFS(Table15[Unique ID],Table15[System-Owned Portion],E1090,Table15[If Material Anything Other than "Lead" in Column E,Was Material Ever Previously Lead?],G1090,Table15[Customer-Owned Portion],O1090),Table15[Unique ID],0),0)))</f>
        <v>Non-lead</v>
      </c>
      <c r="X1090"/>
    </row>
    <row r="1091" spans="2:24" ht="30" x14ac:dyDescent="0.25">
      <c r="B1091" s="145" t="s">
        <v>3766</v>
      </c>
      <c r="C1091" s="31" t="s">
        <v>11250</v>
      </c>
      <c r="D1091" s="31"/>
      <c r="E1091" s="43" t="s">
        <v>52</v>
      </c>
      <c r="F1091" s="42" t="s">
        <v>34</v>
      </c>
      <c r="G1091" s="83" t="s">
        <v>34</v>
      </c>
      <c r="H1091" s="168">
        <v>44582</v>
      </c>
      <c r="I1091" s="31"/>
      <c r="J1091" s="83" t="s">
        <v>188</v>
      </c>
      <c r="K1091" s="31" t="s">
        <v>34</v>
      </c>
      <c r="L1091" s="31"/>
      <c r="M1091" s="168"/>
      <c r="N1091" s="147"/>
      <c r="O1091" s="43" t="s">
        <v>52</v>
      </c>
      <c r="P1091" s="171">
        <v>44582</v>
      </c>
      <c r="Q1091" s="31"/>
      <c r="R1091" s="83" t="s">
        <v>188</v>
      </c>
      <c r="S1091" s="31" t="s">
        <v>34</v>
      </c>
      <c r="T1091" s="31"/>
      <c r="U1091" s="168"/>
      <c r="V1091" s="149"/>
      <c r="W1091" s="140" t="str" cm="1">
        <f t="array" ref="W1091">IF(SUM(LEN(B1091:V1091))=0,"",IF(OR(OR(ISBLANK(F1091),SUM(LEN(C1091),LEN(D1091))=0),AND(NOT(E1091="Unknown"),ISBLANK(J1091)),AND(NOT(O1091="Unknown"),ISBLANK(R1091))),"Missing Information", INDEX(Table15[Entire Service Line Classification], MATCH(SUMIFS(Table15[Unique ID],Table15[System-Owned Portion],E1091,Table15[If Material Anything Other than "Lead" in Column E,Was Material Ever Previously Lead?],G1091,Table15[Customer-Owned Portion],O1091),Table15[Unique ID],0),0)))</f>
        <v>Non-lead</v>
      </c>
      <c r="X1091"/>
    </row>
    <row r="1092" spans="2:24" ht="30" x14ac:dyDescent="0.25">
      <c r="B1092" s="145" t="s">
        <v>3779</v>
      </c>
      <c r="C1092" s="31" t="s">
        <v>11263</v>
      </c>
      <c r="D1092" s="31"/>
      <c r="E1092" s="43" t="s">
        <v>52</v>
      </c>
      <c r="F1092" s="42" t="s">
        <v>34</v>
      </c>
      <c r="G1092" s="83" t="s">
        <v>34</v>
      </c>
      <c r="H1092" s="168">
        <v>44582</v>
      </c>
      <c r="I1092" s="31"/>
      <c r="J1092" s="83" t="s">
        <v>188</v>
      </c>
      <c r="K1092" s="31" t="s">
        <v>34</v>
      </c>
      <c r="L1092" s="31"/>
      <c r="M1092" s="168"/>
      <c r="N1092" s="147"/>
      <c r="O1092" s="43" t="s">
        <v>52</v>
      </c>
      <c r="P1092" s="171">
        <v>44582</v>
      </c>
      <c r="Q1092" s="31"/>
      <c r="R1092" s="83" t="s">
        <v>188</v>
      </c>
      <c r="S1092" s="31" t="s">
        <v>34</v>
      </c>
      <c r="T1092" s="31"/>
      <c r="U1092" s="168"/>
      <c r="V1092" s="149"/>
      <c r="W1092" s="140" t="str" cm="1">
        <f t="array" ref="W1092">IF(SUM(LEN(B1092:V1092))=0,"",IF(OR(OR(ISBLANK(F1092),SUM(LEN(C1092),LEN(D1092))=0),AND(NOT(E1092="Unknown"),ISBLANK(J1092)),AND(NOT(O1092="Unknown"),ISBLANK(R1092))),"Missing Information", INDEX(Table15[Entire Service Line Classification], MATCH(SUMIFS(Table15[Unique ID],Table15[System-Owned Portion],E1092,Table15[If Material Anything Other than "Lead" in Column E,Was Material Ever Previously Lead?],G1092,Table15[Customer-Owned Portion],O1092),Table15[Unique ID],0),0)))</f>
        <v>Non-lead</v>
      </c>
      <c r="X1092"/>
    </row>
    <row r="1093" spans="2:24" ht="30" x14ac:dyDescent="0.25">
      <c r="B1093" s="145" t="s">
        <v>3782</v>
      </c>
      <c r="C1093" s="31" t="s">
        <v>11266</v>
      </c>
      <c r="D1093" s="31"/>
      <c r="E1093" s="43" t="s">
        <v>52</v>
      </c>
      <c r="F1093" s="42" t="s">
        <v>34</v>
      </c>
      <c r="G1093" s="83" t="s">
        <v>34</v>
      </c>
      <c r="H1093" s="168">
        <v>44582</v>
      </c>
      <c r="I1093" s="31"/>
      <c r="J1093" s="83" t="s">
        <v>188</v>
      </c>
      <c r="K1093" s="31" t="s">
        <v>34</v>
      </c>
      <c r="L1093" s="31"/>
      <c r="M1093" s="168"/>
      <c r="N1093" s="147"/>
      <c r="O1093" s="43" t="s">
        <v>52</v>
      </c>
      <c r="P1093" s="171">
        <v>44582</v>
      </c>
      <c r="Q1093" s="31"/>
      <c r="R1093" s="83" t="s">
        <v>188</v>
      </c>
      <c r="S1093" s="31" t="s">
        <v>34</v>
      </c>
      <c r="T1093" s="31"/>
      <c r="U1093" s="168"/>
      <c r="V1093" s="149"/>
      <c r="W1093" s="140" t="str" cm="1">
        <f t="array" ref="W1093">IF(SUM(LEN(B1093:V1093))=0,"",IF(OR(OR(ISBLANK(F1093),SUM(LEN(C1093),LEN(D1093))=0),AND(NOT(E1093="Unknown"),ISBLANK(J1093)),AND(NOT(O1093="Unknown"),ISBLANK(R1093))),"Missing Information", INDEX(Table15[Entire Service Line Classification], MATCH(SUMIFS(Table15[Unique ID],Table15[System-Owned Portion],E1093,Table15[If Material Anything Other than "Lead" in Column E,Was Material Ever Previously Lead?],G1093,Table15[Customer-Owned Portion],O1093),Table15[Unique ID],0),0)))</f>
        <v>Non-lead</v>
      </c>
      <c r="X1093"/>
    </row>
    <row r="1094" spans="2:24" ht="30" x14ac:dyDescent="0.25">
      <c r="B1094" s="145" t="s">
        <v>3784</v>
      </c>
      <c r="C1094" s="31" t="s">
        <v>11268</v>
      </c>
      <c r="D1094" s="31"/>
      <c r="E1094" s="43" t="s">
        <v>52</v>
      </c>
      <c r="F1094" s="42" t="s">
        <v>34</v>
      </c>
      <c r="G1094" s="83" t="s">
        <v>34</v>
      </c>
      <c r="H1094" s="168">
        <v>44582</v>
      </c>
      <c r="I1094" s="31"/>
      <c r="J1094" s="83" t="s">
        <v>188</v>
      </c>
      <c r="K1094" s="31" t="s">
        <v>34</v>
      </c>
      <c r="L1094" s="31"/>
      <c r="M1094" s="168"/>
      <c r="N1094" s="147"/>
      <c r="O1094" s="43" t="s">
        <v>52</v>
      </c>
      <c r="P1094" s="171">
        <v>44582</v>
      </c>
      <c r="Q1094" s="31"/>
      <c r="R1094" s="83" t="s">
        <v>188</v>
      </c>
      <c r="S1094" s="31" t="s">
        <v>34</v>
      </c>
      <c r="T1094" s="31"/>
      <c r="U1094" s="168"/>
      <c r="V1094" s="149"/>
      <c r="W1094" s="140" t="str" cm="1">
        <f t="array" ref="W1094">IF(SUM(LEN(B1094:V1094))=0,"",IF(OR(OR(ISBLANK(F1094),SUM(LEN(C1094),LEN(D1094))=0),AND(NOT(E1094="Unknown"),ISBLANK(J1094)),AND(NOT(O1094="Unknown"),ISBLANK(R1094))),"Missing Information", INDEX(Table15[Entire Service Line Classification], MATCH(SUMIFS(Table15[Unique ID],Table15[System-Owned Portion],E1094,Table15[If Material Anything Other than "Lead" in Column E,Was Material Ever Previously Lead?],G1094,Table15[Customer-Owned Portion],O1094),Table15[Unique ID],0),0)))</f>
        <v>Non-lead</v>
      </c>
      <c r="X1094"/>
    </row>
    <row r="1095" spans="2:24" ht="30" x14ac:dyDescent="0.25">
      <c r="B1095" s="145" t="s">
        <v>3789</v>
      </c>
      <c r="C1095" s="31" t="s">
        <v>11273</v>
      </c>
      <c r="D1095" s="31"/>
      <c r="E1095" s="43" t="s">
        <v>52</v>
      </c>
      <c r="F1095" s="42" t="s">
        <v>34</v>
      </c>
      <c r="G1095" s="83" t="s">
        <v>34</v>
      </c>
      <c r="H1095" s="168">
        <v>44582</v>
      </c>
      <c r="I1095" s="31"/>
      <c r="J1095" s="83" t="s">
        <v>188</v>
      </c>
      <c r="K1095" s="31" t="s">
        <v>34</v>
      </c>
      <c r="L1095" s="31"/>
      <c r="M1095" s="168"/>
      <c r="N1095" s="147"/>
      <c r="O1095" s="43" t="s">
        <v>52</v>
      </c>
      <c r="P1095" s="171">
        <v>44582</v>
      </c>
      <c r="Q1095" s="31"/>
      <c r="R1095" s="83" t="s">
        <v>188</v>
      </c>
      <c r="S1095" s="31" t="s">
        <v>34</v>
      </c>
      <c r="T1095" s="31"/>
      <c r="U1095" s="168"/>
      <c r="V1095" s="149"/>
      <c r="W1095" s="140" t="str" cm="1">
        <f t="array" ref="W1095">IF(SUM(LEN(B1095:V1095))=0,"",IF(OR(OR(ISBLANK(F1095),SUM(LEN(C1095),LEN(D1095))=0),AND(NOT(E1095="Unknown"),ISBLANK(J1095)),AND(NOT(O1095="Unknown"),ISBLANK(R1095))),"Missing Information", INDEX(Table15[Entire Service Line Classification], MATCH(SUMIFS(Table15[Unique ID],Table15[System-Owned Portion],E1095,Table15[If Material Anything Other than "Lead" in Column E,Was Material Ever Previously Lead?],G1095,Table15[Customer-Owned Portion],O1095),Table15[Unique ID],0),0)))</f>
        <v>Non-lead</v>
      </c>
      <c r="X1095"/>
    </row>
    <row r="1096" spans="2:24" ht="30" x14ac:dyDescent="0.25">
      <c r="B1096" s="145" t="s">
        <v>3790</v>
      </c>
      <c r="C1096" s="31" t="s">
        <v>11274</v>
      </c>
      <c r="D1096" s="31"/>
      <c r="E1096" s="43" t="s">
        <v>52</v>
      </c>
      <c r="F1096" s="42" t="s">
        <v>34</v>
      </c>
      <c r="G1096" s="83" t="s">
        <v>34</v>
      </c>
      <c r="H1096" s="168">
        <v>44582</v>
      </c>
      <c r="I1096" s="31"/>
      <c r="J1096" s="83" t="s">
        <v>188</v>
      </c>
      <c r="K1096" s="31" t="s">
        <v>34</v>
      </c>
      <c r="L1096" s="31"/>
      <c r="M1096" s="168"/>
      <c r="N1096" s="147"/>
      <c r="O1096" s="43" t="s">
        <v>52</v>
      </c>
      <c r="P1096" s="171">
        <v>44582</v>
      </c>
      <c r="Q1096" s="31"/>
      <c r="R1096" s="83" t="s">
        <v>188</v>
      </c>
      <c r="S1096" s="31" t="s">
        <v>34</v>
      </c>
      <c r="T1096" s="31"/>
      <c r="U1096" s="168"/>
      <c r="V1096" s="149"/>
      <c r="W1096" s="140" t="str" cm="1">
        <f t="array" ref="W1096">IF(SUM(LEN(B1096:V1096))=0,"",IF(OR(OR(ISBLANK(F1096),SUM(LEN(C1096),LEN(D1096))=0),AND(NOT(E1096="Unknown"),ISBLANK(J1096)),AND(NOT(O1096="Unknown"),ISBLANK(R1096))),"Missing Information", INDEX(Table15[Entire Service Line Classification], MATCH(SUMIFS(Table15[Unique ID],Table15[System-Owned Portion],E1096,Table15[If Material Anything Other than "Lead" in Column E,Was Material Ever Previously Lead?],G1096,Table15[Customer-Owned Portion],O1096),Table15[Unique ID],0),0)))</f>
        <v>Non-lead</v>
      </c>
      <c r="X1096"/>
    </row>
    <row r="1097" spans="2:24" ht="30" x14ac:dyDescent="0.25">
      <c r="B1097" s="145" t="s">
        <v>3791</v>
      </c>
      <c r="C1097" s="31" t="s">
        <v>11275</v>
      </c>
      <c r="D1097" s="31"/>
      <c r="E1097" s="43" t="s">
        <v>52</v>
      </c>
      <c r="F1097" s="42" t="s">
        <v>34</v>
      </c>
      <c r="G1097" s="83" t="s">
        <v>34</v>
      </c>
      <c r="H1097" s="168">
        <v>44582</v>
      </c>
      <c r="I1097" s="31"/>
      <c r="J1097" s="83" t="s">
        <v>188</v>
      </c>
      <c r="K1097" s="31" t="s">
        <v>34</v>
      </c>
      <c r="L1097" s="31"/>
      <c r="M1097" s="168"/>
      <c r="N1097" s="147"/>
      <c r="O1097" s="43" t="s">
        <v>52</v>
      </c>
      <c r="P1097" s="171">
        <v>44582</v>
      </c>
      <c r="Q1097" s="31"/>
      <c r="R1097" s="83" t="s">
        <v>188</v>
      </c>
      <c r="S1097" s="31" t="s">
        <v>34</v>
      </c>
      <c r="T1097" s="31"/>
      <c r="U1097" s="168"/>
      <c r="V1097" s="149"/>
      <c r="W1097" s="140" t="str" cm="1">
        <f t="array" ref="W1097">IF(SUM(LEN(B1097:V1097))=0,"",IF(OR(OR(ISBLANK(F1097),SUM(LEN(C1097),LEN(D1097))=0),AND(NOT(E1097="Unknown"),ISBLANK(J1097)),AND(NOT(O1097="Unknown"),ISBLANK(R1097))),"Missing Information", INDEX(Table15[Entire Service Line Classification], MATCH(SUMIFS(Table15[Unique ID],Table15[System-Owned Portion],E1097,Table15[If Material Anything Other than "Lead" in Column E,Was Material Ever Previously Lead?],G1097,Table15[Customer-Owned Portion],O1097),Table15[Unique ID],0),0)))</f>
        <v>Non-lead</v>
      </c>
      <c r="X1097"/>
    </row>
    <row r="1098" spans="2:24" ht="30" x14ac:dyDescent="0.25">
      <c r="B1098" s="145" t="s">
        <v>3793</v>
      </c>
      <c r="C1098" s="31" t="s">
        <v>11277</v>
      </c>
      <c r="D1098" s="31"/>
      <c r="E1098" s="43" t="s">
        <v>52</v>
      </c>
      <c r="F1098" s="42" t="s">
        <v>34</v>
      </c>
      <c r="G1098" s="83" t="s">
        <v>34</v>
      </c>
      <c r="H1098" s="168">
        <v>44582</v>
      </c>
      <c r="I1098" s="31"/>
      <c r="J1098" s="83" t="s">
        <v>188</v>
      </c>
      <c r="K1098" s="31" t="s">
        <v>34</v>
      </c>
      <c r="L1098" s="31"/>
      <c r="M1098" s="168"/>
      <c r="N1098" s="147"/>
      <c r="O1098" s="43" t="s">
        <v>52</v>
      </c>
      <c r="P1098" s="171">
        <v>44582</v>
      </c>
      <c r="Q1098" s="31"/>
      <c r="R1098" s="83" t="s">
        <v>188</v>
      </c>
      <c r="S1098" s="31" t="s">
        <v>34</v>
      </c>
      <c r="T1098" s="31"/>
      <c r="U1098" s="168"/>
      <c r="V1098" s="149"/>
      <c r="W1098" s="140" t="str" cm="1">
        <f t="array" ref="W1098">IF(SUM(LEN(B1098:V1098))=0,"",IF(OR(OR(ISBLANK(F1098),SUM(LEN(C1098),LEN(D1098))=0),AND(NOT(E1098="Unknown"),ISBLANK(J1098)),AND(NOT(O1098="Unknown"),ISBLANK(R1098))),"Missing Information", INDEX(Table15[Entire Service Line Classification], MATCH(SUMIFS(Table15[Unique ID],Table15[System-Owned Portion],E1098,Table15[If Material Anything Other than "Lead" in Column E,Was Material Ever Previously Lead?],G1098,Table15[Customer-Owned Portion],O1098),Table15[Unique ID],0),0)))</f>
        <v>Non-lead</v>
      </c>
      <c r="X1098"/>
    </row>
    <row r="1099" spans="2:24" ht="30" x14ac:dyDescent="0.25">
      <c r="B1099" s="145" t="s">
        <v>3800</v>
      </c>
      <c r="C1099" s="31" t="s">
        <v>11284</v>
      </c>
      <c r="D1099" s="31"/>
      <c r="E1099" s="43" t="s">
        <v>52</v>
      </c>
      <c r="F1099" s="42" t="s">
        <v>34</v>
      </c>
      <c r="G1099" s="83" t="s">
        <v>34</v>
      </c>
      <c r="H1099" s="168">
        <v>44582</v>
      </c>
      <c r="I1099" s="31"/>
      <c r="J1099" s="83" t="s">
        <v>188</v>
      </c>
      <c r="K1099" s="31" t="s">
        <v>34</v>
      </c>
      <c r="L1099" s="31"/>
      <c r="M1099" s="168"/>
      <c r="N1099" s="147"/>
      <c r="O1099" s="43" t="s">
        <v>52</v>
      </c>
      <c r="P1099" s="171">
        <v>44582</v>
      </c>
      <c r="Q1099" s="31"/>
      <c r="R1099" s="83" t="s">
        <v>188</v>
      </c>
      <c r="S1099" s="31" t="s">
        <v>34</v>
      </c>
      <c r="T1099" s="31"/>
      <c r="U1099" s="168"/>
      <c r="V1099" s="149"/>
      <c r="W1099" s="140" t="str" cm="1">
        <f t="array" ref="W1099">IF(SUM(LEN(B1099:V1099))=0,"",IF(OR(OR(ISBLANK(F1099),SUM(LEN(C1099),LEN(D1099))=0),AND(NOT(E1099="Unknown"),ISBLANK(J1099)),AND(NOT(O1099="Unknown"),ISBLANK(R1099))),"Missing Information", INDEX(Table15[Entire Service Line Classification], MATCH(SUMIFS(Table15[Unique ID],Table15[System-Owned Portion],E1099,Table15[If Material Anything Other than "Lead" in Column E,Was Material Ever Previously Lead?],G1099,Table15[Customer-Owned Portion],O1099),Table15[Unique ID],0),0)))</f>
        <v>Non-lead</v>
      </c>
      <c r="X1099"/>
    </row>
    <row r="1100" spans="2:24" ht="30" x14ac:dyDescent="0.25">
      <c r="B1100" s="145" t="s">
        <v>3802</v>
      </c>
      <c r="C1100" s="31" t="s">
        <v>11286</v>
      </c>
      <c r="D1100" s="31"/>
      <c r="E1100" s="43" t="s">
        <v>52</v>
      </c>
      <c r="F1100" s="42" t="s">
        <v>34</v>
      </c>
      <c r="G1100" s="83" t="s">
        <v>34</v>
      </c>
      <c r="H1100" s="168">
        <v>44582</v>
      </c>
      <c r="I1100" s="31"/>
      <c r="J1100" s="83" t="s">
        <v>188</v>
      </c>
      <c r="K1100" s="31" t="s">
        <v>34</v>
      </c>
      <c r="L1100" s="31"/>
      <c r="M1100" s="168"/>
      <c r="N1100" s="147"/>
      <c r="O1100" s="43" t="s">
        <v>52</v>
      </c>
      <c r="P1100" s="171">
        <v>44582</v>
      </c>
      <c r="Q1100" s="31"/>
      <c r="R1100" s="83" t="s">
        <v>188</v>
      </c>
      <c r="S1100" s="31" t="s">
        <v>34</v>
      </c>
      <c r="T1100" s="31"/>
      <c r="U1100" s="168"/>
      <c r="V1100" s="149"/>
      <c r="W1100" s="140" t="str" cm="1">
        <f t="array" ref="W1100">IF(SUM(LEN(B1100:V1100))=0,"",IF(OR(OR(ISBLANK(F1100),SUM(LEN(C1100),LEN(D1100))=0),AND(NOT(E1100="Unknown"),ISBLANK(J1100)),AND(NOT(O1100="Unknown"),ISBLANK(R1100))),"Missing Information", INDEX(Table15[Entire Service Line Classification], MATCH(SUMIFS(Table15[Unique ID],Table15[System-Owned Portion],E1100,Table15[If Material Anything Other than "Lead" in Column E,Was Material Ever Previously Lead?],G1100,Table15[Customer-Owned Portion],O1100),Table15[Unique ID],0),0)))</f>
        <v>Non-lead</v>
      </c>
      <c r="X1100"/>
    </row>
    <row r="1101" spans="2:24" ht="30" x14ac:dyDescent="0.25">
      <c r="B1101" s="145" t="s">
        <v>3803</v>
      </c>
      <c r="C1101" s="31" t="s">
        <v>11287</v>
      </c>
      <c r="D1101" s="31"/>
      <c r="E1101" s="43" t="s">
        <v>52</v>
      </c>
      <c r="F1101" s="42" t="s">
        <v>34</v>
      </c>
      <c r="G1101" s="83" t="s">
        <v>34</v>
      </c>
      <c r="H1101" s="168">
        <v>44582</v>
      </c>
      <c r="I1101" s="31"/>
      <c r="J1101" s="83" t="s">
        <v>188</v>
      </c>
      <c r="K1101" s="31" t="s">
        <v>34</v>
      </c>
      <c r="L1101" s="31"/>
      <c r="M1101" s="168"/>
      <c r="N1101" s="147"/>
      <c r="O1101" s="43" t="s">
        <v>52</v>
      </c>
      <c r="P1101" s="171">
        <v>44582</v>
      </c>
      <c r="Q1101" s="31"/>
      <c r="R1101" s="83" t="s">
        <v>188</v>
      </c>
      <c r="S1101" s="31" t="s">
        <v>34</v>
      </c>
      <c r="T1101" s="31"/>
      <c r="U1101" s="168"/>
      <c r="V1101" s="149"/>
      <c r="W1101" s="140" t="str" cm="1">
        <f t="array" ref="W1101">IF(SUM(LEN(B1101:V1101))=0,"",IF(OR(OR(ISBLANK(F1101),SUM(LEN(C1101),LEN(D1101))=0),AND(NOT(E1101="Unknown"),ISBLANK(J1101)),AND(NOT(O1101="Unknown"),ISBLANK(R1101))),"Missing Information", INDEX(Table15[Entire Service Line Classification], MATCH(SUMIFS(Table15[Unique ID],Table15[System-Owned Portion],E1101,Table15[If Material Anything Other than "Lead" in Column E,Was Material Ever Previously Lead?],G1101,Table15[Customer-Owned Portion],O1101),Table15[Unique ID],0),0)))</f>
        <v>Non-lead</v>
      </c>
      <c r="X1101"/>
    </row>
    <row r="1102" spans="2:24" ht="30" x14ac:dyDescent="0.25">
      <c r="B1102" s="145" t="s">
        <v>3808</v>
      </c>
      <c r="C1102" s="31" t="s">
        <v>11292</v>
      </c>
      <c r="D1102" s="31"/>
      <c r="E1102" s="43" t="s">
        <v>52</v>
      </c>
      <c r="F1102" s="42" t="s">
        <v>34</v>
      </c>
      <c r="G1102" s="83" t="s">
        <v>34</v>
      </c>
      <c r="H1102" s="168">
        <v>44582</v>
      </c>
      <c r="I1102" s="31"/>
      <c r="J1102" s="83" t="s">
        <v>188</v>
      </c>
      <c r="K1102" s="31" t="s">
        <v>34</v>
      </c>
      <c r="L1102" s="31"/>
      <c r="M1102" s="168"/>
      <c r="N1102" s="147"/>
      <c r="O1102" s="43" t="s">
        <v>52</v>
      </c>
      <c r="P1102" s="171">
        <v>44582</v>
      </c>
      <c r="Q1102" s="31"/>
      <c r="R1102" s="83" t="s">
        <v>188</v>
      </c>
      <c r="S1102" s="31" t="s">
        <v>34</v>
      </c>
      <c r="T1102" s="31"/>
      <c r="U1102" s="168"/>
      <c r="V1102" s="149"/>
      <c r="W1102" s="140" t="str" cm="1">
        <f t="array" ref="W1102">IF(SUM(LEN(B1102:V1102))=0,"",IF(OR(OR(ISBLANK(F1102),SUM(LEN(C1102),LEN(D1102))=0),AND(NOT(E1102="Unknown"),ISBLANK(J1102)),AND(NOT(O1102="Unknown"),ISBLANK(R1102))),"Missing Information", INDEX(Table15[Entire Service Line Classification], MATCH(SUMIFS(Table15[Unique ID],Table15[System-Owned Portion],E1102,Table15[If Material Anything Other than "Lead" in Column E,Was Material Ever Previously Lead?],G1102,Table15[Customer-Owned Portion],O1102),Table15[Unique ID],0),0)))</f>
        <v>Non-lead</v>
      </c>
      <c r="X1102"/>
    </row>
    <row r="1103" spans="2:24" ht="30" x14ac:dyDescent="0.25">
      <c r="B1103" s="145" t="s">
        <v>3809</v>
      </c>
      <c r="C1103" s="31" t="s">
        <v>11293</v>
      </c>
      <c r="D1103" s="31"/>
      <c r="E1103" s="43" t="s">
        <v>52</v>
      </c>
      <c r="F1103" s="42" t="s">
        <v>34</v>
      </c>
      <c r="G1103" s="83" t="s">
        <v>34</v>
      </c>
      <c r="H1103" s="168">
        <v>44582</v>
      </c>
      <c r="I1103" s="31"/>
      <c r="J1103" s="83" t="s">
        <v>188</v>
      </c>
      <c r="K1103" s="31" t="s">
        <v>34</v>
      </c>
      <c r="L1103" s="31"/>
      <c r="M1103" s="168"/>
      <c r="N1103" s="147"/>
      <c r="O1103" s="43" t="s">
        <v>52</v>
      </c>
      <c r="P1103" s="171">
        <v>44582</v>
      </c>
      <c r="Q1103" s="31"/>
      <c r="R1103" s="83" t="s">
        <v>188</v>
      </c>
      <c r="S1103" s="31" t="s">
        <v>34</v>
      </c>
      <c r="T1103" s="31"/>
      <c r="U1103" s="168"/>
      <c r="V1103" s="149"/>
      <c r="W1103" s="140" t="str" cm="1">
        <f t="array" ref="W1103">IF(SUM(LEN(B1103:V1103))=0,"",IF(OR(OR(ISBLANK(F1103),SUM(LEN(C1103),LEN(D1103))=0),AND(NOT(E1103="Unknown"),ISBLANK(J1103)),AND(NOT(O1103="Unknown"),ISBLANK(R1103))),"Missing Information", INDEX(Table15[Entire Service Line Classification], MATCH(SUMIFS(Table15[Unique ID],Table15[System-Owned Portion],E1103,Table15[If Material Anything Other than "Lead" in Column E,Was Material Ever Previously Lead?],G1103,Table15[Customer-Owned Portion],O1103),Table15[Unique ID],0),0)))</f>
        <v>Non-lead</v>
      </c>
      <c r="X1103"/>
    </row>
    <row r="1104" spans="2:24" ht="30" x14ac:dyDescent="0.25">
      <c r="B1104" s="145" t="s">
        <v>3810</v>
      </c>
      <c r="C1104" s="31" t="s">
        <v>11294</v>
      </c>
      <c r="D1104" s="31"/>
      <c r="E1104" s="43" t="s">
        <v>52</v>
      </c>
      <c r="F1104" s="42" t="s">
        <v>34</v>
      </c>
      <c r="G1104" s="83" t="s">
        <v>34</v>
      </c>
      <c r="H1104" s="168">
        <v>44582</v>
      </c>
      <c r="I1104" s="31"/>
      <c r="J1104" s="83" t="s">
        <v>188</v>
      </c>
      <c r="K1104" s="31" t="s">
        <v>34</v>
      </c>
      <c r="L1104" s="31"/>
      <c r="M1104" s="168"/>
      <c r="N1104" s="147"/>
      <c r="O1104" s="43" t="s">
        <v>52</v>
      </c>
      <c r="P1104" s="171">
        <v>44582</v>
      </c>
      <c r="Q1104" s="31"/>
      <c r="R1104" s="83" t="s">
        <v>188</v>
      </c>
      <c r="S1104" s="31" t="s">
        <v>34</v>
      </c>
      <c r="T1104" s="31"/>
      <c r="U1104" s="168"/>
      <c r="V1104" s="149"/>
      <c r="W1104" s="140" t="str" cm="1">
        <f t="array" ref="W1104">IF(SUM(LEN(B1104:V1104))=0,"",IF(OR(OR(ISBLANK(F1104),SUM(LEN(C1104),LEN(D1104))=0),AND(NOT(E1104="Unknown"),ISBLANK(J1104)),AND(NOT(O1104="Unknown"),ISBLANK(R1104))),"Missing Information", INDEX(Table15[Entire Service Line Classification], MATCH(SUMIFS(Table15[Unique ID],Table15[System-Owned Portion],E1104,Table15[If Material Anything Other than "Lead" in Column E,Was Material Ever Previously Lead?],G1104,Table15[Customer-Owned Portion],O1104),Table15[Unique ID],0),0)))</f>
        <v>Non-lead</v>
      </c>
      <c r="X1104"/>
    </row>
    <row r="1105" spans="2:24" ht="30" x14ac:dyDescent="0.25">
      <c r="B1105" s="145" t="s">
        <v>3817</v>
      </c>
      <c r="C1105" s="31" t="s">
        <v>11301</v>
      </c>
      <c r="D1105" s="31"/>
      <c r="E1105" s="43" t="s">
        <v>52</v>
      </c>
      <c r="F1105" s="42" t="s">
        <v>34</v>
      </c>
      <c r="G1105" s="83" t="s">
        <v>34</v>
      </c>
      <c r="H1105" s="168">
        <v>44582</v>
      </c>
      <c r="I1105" s="31"/>
      <c r="J1105" s="83" t="s">
        <v>188</v>
      </c>
      <c r="K1105" s="31" t="s">
        <v>34</v>
      </c>
      <c r="L1105" s="31"/>
      <c r="M1105" s="168"/>
      <c r="N1105" s="147"/>
      <c r="O1105" s="43" t="s">
        <v>52</v>
      </c>
      <c r="P1105" s="171">
        <v>44582</v>
      </c>
      <c r="Q1105" s="31"/>
      <c r="R1105" s="83" t="s">
        <v>188</v>
      </c>
      <c r="S1105" s="31" t="s">
        <v>34</v>
      </c>
      <c r="T1105" s="31"/>
      <c r="U1105" s="168"/>
      <c r="V1105" s="149"/>
      <c r="W1105" s="140" t="str" cm="1">
        <f t="array" ref="W1105">IF(SUM(LEN(B1105:V1105))=0,"",IF(OR(OR(ISBLANK(F1105),SUM(LEN(C1105),LEN(D1105))=0),AND(NOT(E1105="Unknown"),ISBLANK(J1105)),AND(NOT(O1105="Unknown"),ISBLANK(R1105))),"Missing Information", INDEX(Table15[Entire Service Line Classification], MATCH(SUMIFS(Table15[Unique ID],Table15[System-Owned Portion],E1105,Table15[If Material Anything Other than "Lead" in Column E,Was Material Ever Previously Lead?],G1105,Table15[Customer-Owned Portion],O1105),Table15[Unique ID],0),0)))</f>
        <v>Non-lead</v>
      </c>
      <c r="X1105"/>
    </row>
    <row r="1106" spans="2:24" ht="30" x14ac:dyDescent="0.25">
      <c r="B1106" s="145" t="s">
        <v>3819</v>
      </c>
      <c r="C1106" s="31" t="s">
        <v>11303</v>
      </c>
      <c r="D1106" s="31"/>
      <c r="E1106" s="43" t="s">
        <v>52</v>
      </c>
      <c r="F1106" s="42" t="s">
        <v>34</v>
      </c>
      <c r="G1106" s="83" t="s">
        <v>34</v>
      </c>
      <c r="H1106" s="168">
        <v>44582</v>
      </c>
      <c r="I1106" s="31"/>
      <c r="J1106" s="83" t="s">
        <v>188</v>
      </c>
      <c r="K1106" s="31" t="s">
        <v>34</v>
      </c>
      <c r="L1106" s="31"/>
      <c r="M1106" s="168"/>
      <c r="N1106" s="147"/>
      <c r="O1106" s="43" t="s">
        <v>52</v>
      </c>
      <c r="P1106" s="171">
        <v>44582</v>
      </c>
      <c r="Q1106" s="31"/>
      <c r="R1106" s="83" t="s">
        <v>188</v>
      </c>
      <c r="S1106" s="31" t="s">
        <v>34</v>
      </c>
      <c r="T1106" s="31"/>
      <c r="U1106" s="168"/>
      <c r="V1106" s="149"/>
      <c r="W1106" s="140" t="str" cm="1">
        <f t="array" ref="W1106">IF(SUM(LEN(B1106:V1106))=0,"",IF(OR(OR(ISBLANK(F1106),SUM(LEN(C1106),LEN(D1106))=0),AND(NOT(E1106="Unknown"),ISBLANK(J1106)),AND(NOT(O1106="Unknown"),ISBLANK(R1106))),"Missing Information", INDEX(Table15[Entire Service Line Classification], MATCH(SUMIFS(Table15[Unique ID],Table15[System-Owned Portion],E1106,Table15[If Material Anything Other than "Lead" in Column E,Was Material Ever Previously Lead?],G1106,Table15[Customer-Owned Portion],O1106),Table15[Unique ID],0),0)))</f>
        <v>Non-lead</v>
      </c>
      <c r="X1106"/>
    </row>
    <row r="1107" spans="2:24" ht="30" x14ac:dyDescent="0.25">
      <c r="B1107" s="145" t="s">
        <v>3820</v>
      </c>
      <c r="C1107" s="31" t="s">
        <v>11304</v>
      </c>
      <c r="D1107" s="31"/>
      <c r="E1107" s="43" t="s">
        <v>52</v>
      </c>
      <c r="F1107" s="42" t="s">
        <v>34</v>
      </c>
      <c r="G1107" s="83" t="s">
        <v>34</v>
      </c>
      <c r="H1107" s="168">
        <v>44582</v>
      </c>
      <c r="I1107" s="31"/>
      <c r="J1107" s="83" t="s">
        <v>188</v>
      </c>
      <c r="K1107" s="31" t="s">
        <v>34</v>
      </c>
      <c r="L1107" s="31"/>
      <c r="M1107" s="168"/>
      <c r="N1107" s="147"/>
      <c r="O1107" s="43" t="s">
        <v>52</v>
      </c>
      <c r="P1107" s="171">
        <v>44582</v>
      </c>
      <c r="Q1107" s="31"/>
      <c r="R1107" s="83" t="s">
        <v>188</v>
      </c>
      <c r="S1107" s="31" t="s">
        <v>34</v>
      </c>
      <c r="T1107" s="31"/>
      <c r="U1107" s="168"/>
      <c r="V1107" s="149"/>
      <c r="W1107" s="140" t="str" cm="1">
        <f t="array" ref="W1107">IF(SUM(LEN(B1107:V1107))=0,"",IF(OR(OR(ISBLANK(F1107),SUM(LEN(C1107),LEN(D1107))=0),AND(NOT(E1107="Unknown"),ISBLANK(J1107)),AND(NOT(O1107="Unknown"),ISBLANK(R1107))),"Missing Information", INDEX(Table15[Entire Service Line Classification], MATCH(SUMIFS(Table15[Unique ID],Table15[System-Owned Portion],E1107,Table15[If Material Anything Other than "Lead" in Column E,Was Material Ever Previously Lead?],G1107,Table15[Customer-Owned Portion],O1107),Table15[Unique ID],0),0)))</f>
        <v>Non-lead</v>
      </c>
      <c r="X1107"/>
    </row>
    <row r="1108" spans="2:24" ht="30" x14ac:dyDescent="0.25">
      <c r="B1108" s="145" t="s">
        <v>3824</v>
      </c>
      <c r="C1108" s="31" t="s">
        <v>11308</v>
      </c>
      <c r="D1108" s="31"/>
      <c r="E1108" s="43" t="s">
        <v>52</v>
      </c>
      <c r="F1108" s="42" t="s">
        <v>34</v>
      </c>
      <c r="G1108" s="83" t="s">
        <v>34</v>
      </c>
      <c r="H1108" s="168">
        <v>44582</v>
      </c>
      <c r="I1108" s="31"/>
      <c r="J1108" s="83" t="s">
        <v>188</v>
      </c>
      <c r="K1108" s="31" t="s">
        <v>34</v>
      </c>
      <c r="L1108" s="31"/>
      <c r="M1108" s="168"/>
      <c r="N1108" s="147"/>
      <c r="O1108" s="43" t="s">
        <v>52</v>
      </c>
      <c r="P1108" s="171">
        <v>44582</v>
      </c>
      <c r="Q1108" s="31"/>
      <c r="R1108" s="83" t="s">
        <v>188</v>
      </c>
      <c r="S1108" s="31" t="s">
        <v>34</v>
      </c>
      <c r="T1108" s="31"/>
      <c r="U1108" s="168"/>
      <c r="V1108" s="149"/>
      <c r="W1108" s="140" t="str" cm="1">
        <f t="array" ref="W1108">IF(SUM(LEN(B1108:V1108))=0,"",IF(OR(OR(ISBLANK(F1108),SUM(LEN(C1108),LEN(D1108))=0),AND(NOT(E1108="Unknown"),ISBLANK(J1108)),AND(NOT(O1108="Unknown"),ISBLANK(R1108))),"Missing Information", INDEX(Table15[Entire Service Line Classification], MATCH(SUMIFS(Table15[Unique ID],Table15[System-Owned Portion],E1108,Table15[If Material Anything Other than "Lead" in Column E,Was Material Ever Previously Lead?],G1108,Table15[Customer-Owned Portion],O1108),Table15[Unique ID],0),0)))</f>
        <v>Non-lead</v>
      </c>
      <c r="X1108"/>
    </row>
    <row r="1109" spans="2:24" ht="30" x14ac:dyDescent="0.25">
      <c r="B1109" s="145" t="s">
        <v>3833</v>
      </c>
      <c r="C1109" s="31" t="s">
        <v>11317</v>
      </c>
      <c r="D1109" s="31"/>
      <c r="E1109" s="43" t="s">
        <v>52</v>
      </c>
      <c r="F1109" s="42" t="s">
        <v>34</v>
      </c>
      <c r="G1109" s="83" t="s">
        <v>34</v>
      </c>
      <c r="H1109" s="168">
        <v>44582</v>
      </c>
      <c r="I1109" s="31"/>
      <c r="J1109" s="83" t="s">
        <v>188</v>
      </c>
      <c r="K1109" s="31" t="s">
        <v>34</v>
      </c>
      <c r="L1109" s="31"/>
      <c r="M1109" s="168"/>
      <c r="N1109" s="147"/>
      <c r="O1109" s="43" t="s">
        <v>52</v>
      </c>
      <c r="P1109" s="171">
        <v>44582</v>
      </c>
      <c r="Q1109" s="31"/>
      <c r="R1109" s="83" t="s">
        <v>188</v>
      </c>
      <c r="S1109" s="31" t="s">
        <v>34</v>
      </c>
      <c r="T1109" s="31"/>
      <c r="U1109" s="168"/>
      <c r="V1109" s="149"/>
      <c r="W1109" s="140" t="str" cm="1">
        <f t="array" ref="W1109">IF(SUM(LEN(B1109:V1109))=0,"",IF(OR(OR(ISBLANK(F1109),SUM(LEN(C1109),LEN(D1109))=0),AND(NOT(E1109="Unknown"),ISBLANK(J1109)),AND(NOT(O1109="Unknown"),ISBLANK(R1109))),"Missing Information", INDEX(Table15[Entire Service Line Classification], MATCH(SUMIFS(Table15[Unique ID],Table15[System-Owned Portion],E1109,Table15[If Material Anything Other than "Lead" in Column E,Was Material Ever Previously Lead?],G1109,Table15[Customer-Owned Portion],O1109),Table15[Unique ID],0),0)))</f>
        <v>Non-lead</v>
      </c>
      <c r="X1109"/>
    </row>
    <row r="1110" spans="2:24" ht="30" x14ac:dyDescent="0.25">
      <c r="B1110" s="145" t="s">
        <v>3834</v>
      </c>
      <c r="C1110" s="31" t="s">
        <v>11318</v>
      </c>
      <c r="D1110" s="31"/>
      <c r="E1110" s="43" t="s">
        <v>52</v>
      </c>
      <c r="F1110" s="42" t="s">
        <v>34</v>
      </c>
      <c r="G1110" s="83" t="s">
        <v>34</v>
      </c>
      <c r="H1110" s="168">
        <v>44582</v>
      </c>
      <c r="I1110" s="31"/>
      <c r="J1110" s="83" t="s">
        <v>188</v>
      </c>
      <c r="K1110" s="31" t="s">
        <v>34</v>
      </c>
      <c r="L1110" s="31"/>
      <c r="M1110" s="168"/>
      <c r="N1110" s="147"/>
      <c r="O1110" s="43" t="s">
        <v>52</v>
      </c>
      <c r="P1110" s="171">
        <v>44582</v>
      </c>
      <c r="Q1110" s="31"/>
      <c r="R1110" s="83" t="s">
        <v>188</v>
      </c>
      <c r="S1110" s="31" t="s">
        <v>34</v>
      </c>
      <c r="T1110" s="31"/>
      <c r="U1110" s="168"/>
      <c r="V1110" s="149"/>
      <c r="W1110" s="140" t="str" cm="1">
        <f t="array" ref="W1110">IF(SUM(LEN(B1110:V1110))=0,"",IF(OR(OR(ISBLANK(F1110),SUM(LEN(C1110),LEN(D1110))=0),AND(NOT(E1110="Unknown"),ISBLANK(J1110)),AND(NOT(O1110="Unknown"),ISBLANK(R1110))),"Missing Information", INDEX(Table15[Entire Service Line Classification], MATCH(SUMIFS(Table15[Unique ID],Table15[System-Owned Portion],E1110,Table15[If Material Anything Other than "Lead" in Column E,Was Material Ever Previously Lead?],G1110,Table15[Customer-Owned Portion],O1110),Table15[Unique ID],0),0)))</f>
        <v>Non-lead</v>
      </c>
      <c r="X1110"/>
    </row>
    <row r="1111" spans="2:24" ht="30" x14ac:dyDescent="0.25">
      <c r="B1111" s="145" t="s">
        <v>3835</v>
      </c>
      <c r="C1111" s="31" t="s">
        <v>11319</v>
      </c>
      <c r="D1111" s="31"/>
      <c r="E1111" s="43" t="s">
        <v>52</v>
      </c>
      <c r="F1111" s="42" t="s">
        <v>34</v>
      </c>
      <c r="G1111" s="83" t="s">
        <v>34</v>
      </c>
      <c r="H1111" s="168">
        <v>44582</v>
      </c>
      <c r="I1111" s="31"/>
      <c r="J1111" s="83" t="s">
        <v>188</v>
      </c>
      <c r="K1111" s="31" t="s">
        <v>34</v>
      </c>
      <c r="L1111" s="31"/>
      <c r="M1111" s="168"/>
      <c r="N1111" s="147"/>
      <c r="O1111" s="43" t="s">
        <v>52</v>
      </c>
      <c r="P1111" s="171">
        <v>44582</v>
      </c>
      <c r="Q1111" s="31"/>
      <c r="R1111" s="83" t="s">
        <v>188</v>
      </c>
      <c r="S1111" s="31" t="s">
        <v>34</v>
      </c>
      <c r="T1111" s="31"/>
      <c r="U1111" s="168"/>
      <c r="V1111" s="149"/>
      <c r="W1111" s="140" t="str" cm="1">
        <f t="array" ref="W1111">IF(SUM(LEN(B1111:V1111))=0,"",IF(OR(OR(ISBLANK(F1111),SUM(LEN(C1111),LEN(D1111))=0),AND(NOT(E1111="Unknown"),ISBLANK(J1111)),AND(NOT(O1111="Unknown"),ISBLANK(R1111))),"Missing Information", INDEX(Table15[Entire Service Line Classification], MATCH(SUMIFS(Table15[Unique ID],Table15[System-Owned Portion],E1111,Table15[If Material Anything Other than "Lead" in Column E,Was Material Ever Previously Lead?],G1111,Table15[Customer-Owned Portion],O1111),Table15[Unique ID],0),0)))</f>
        <v>Non-lead</v>
      </c>
      <c r="X1111"/>
    </row>
    <row r="1112" spans="2:24" ht="30" x14ac:dyDescent="0.25">
      <c r="B1112" s="145" t="s">
        <v>3836</v>
      </c>
      <c r="C1112" s="31" t="s">
        <v>11320</v>
      </c>
      <c r="D1112" s="31"/>
      <c r="E1112" s="43" t="s">
        <v>52</v>
      </c>
      <c r="F1112" s="42" t="s">
        <v>34</v>
      </c>
      <c r="G1112" s="83" t="s">
        <v>34</v>
      </c>
      <c r="H1112" s="168">
        <v>44582</v>
      </c>
      <c r="I1112" s="31"/>
      <c r="J1112" s="83" t="s">
        <v>188</v>
      </c>
      <c r="K1112" s="31" t="s">
        <v>34</v>
      </c>
      <c r="L1112" s="31"/>
      <c r="M1112" s="168"/>
      <c r="N1112" s="147"/>
      <c r="O1112" s="43" t="s">
        <v>52</v>
      </c>
      <c r="P1112" s="171">
        <v>44582</v>
      </c>
      <c r="Q1112" s="31"/>
      <c r="R1112" s="83" t="s">
        <v>188</v>
      </c>
      <c r="S1112" s="31" t="s">
        <v>34</v>
      </c>
      <c r="T1112" s="31"/>
      <c r="U1112" s="168"/>
      <c r="V1112" s="149"/>
      <c r="W1112" s="140" t="str" cm="1">
        <f t="array" ref="W1112">IF(SUM(LEN(B1112:V1112))=0,"",IF(OR(OR(ISBLANK(F1112),SUM(LEN(C1112),LEN(D1112))=0),AND(NOT(E1112="Unknown"),ISBLANK(J1112)),AND(NOT(O1112="Unknown"),ISBLANK(R1112))),"Missing Information", INDEX(Table15[Entire Service Line Classification], MATCH(SUMIFS(Table15[Unique ID],Table15[System-Owned Portion],E1112,Table15[If Material Anything Other than "Lead" in Column E,Was Material Ever Previously Lead?],G1112,Table15[Customer-Owned Portion],O1112),Table15[Unique ID],0),0)))</f>
        <v>Non-lead</v>
      </c>
      <c r="X1112"/>
    </row>
    <row r="1113" spans="2:24" ht="30" x14ac:dyDescent="0.25">
      <c r="B1113" s="145" t="s">
        <v>3837</v>
      </c>
      <c r="C1113" s="31" t="s">
        <v>11321</v>
      </c>
      <c r="D1113" s="31"/>
      <c r="E1113" s="43" t="s">
        <v>52</v>
      </c>
      <c r="F1113" s="42" t="s">
        <v>34</v>
      </c>
      <c r="G1113" s="83" t="s">
        <v>34</v>
      </c>
      <c r="H1113" s="168">
        <v>44582</v>
      </c>
      <c r="I1113" s="31"/>
      <c r="J1113" s="83" t="s">
        <v>188</v>
      </c>
      <c r="K1113" s="31" t="s">
        <v>34</v>
      </c>
      <c r="L1113" s="31"/>
      <c r="M1113" s="168"/>
      <c r="N1113" s="147"/>
      <c r="O1113" s="43" t="s">
        <v>52</v>
      </c>
      <c r="P1113" s="171">
        <v>44582</v>
      </c>
      <c r="Q1113" s="31"/>
      <c r="R1113" s="83" t="s">
        <v>188</v>
      </c>
      <c r="S1113" s="31" t="s">
        <v>34</v>
      </c>
      <c r="T1113" s="31"/>
      <c r="U1113" s="168"/>
      <c r="V1113" s="149"/>
      <c r="W1113" s="140" t="str" cm="1">
        <f t="array" ref="W1113">IF(SUM(LEN(B1113:V1113))=0,"",IF(OR(OR(ISBLANK(F1113),SUM(LEN(C1113),LEN(D1113))=0),AND(NOT(E1113="Unknown"),ISBLANK(J1113)),AND(NOT(O1113="Unknown"),ISBLANK(R1113))),"Missing Information", INDEX(Table15[Entire Service Line Classification], MATCH(SUMIFS(Table15[Unique ID],Table15[System-Owned Portion],E1113,Table15[If Material Anything Other than "Lead" in Column E,Was Material Ever Previously Lead?],G1113,Table15[Customer-Owned Portion],O1113),Table15[Unique ID],0),0)))</f>
        <v>Non-lead</v>
      </c>
      <c r="X1113"/>
    </row>
    <row r="1114" spans="2:24" ht="30" x14ac:dyDescent="0.25">
      <c r="B1114" s="145" t="s">
        <v>3914</v>
      </c>
      <c r="C1114" s="31" t="s">
        <v>11398</v>
      </c>
      <c r="D1114" s="31"/>
      <c r="E1114" s="43" t="s">
        <v>52</v>
      </c>
      <c r="F1114" s="42" t="s">
        <v>34</v>
      </c>
      <c r="G1114" s="83" t="s">
        <v>34</v>
      </c>
      <c r="H1114" s="168">
        <v>44582</v>
      </c>
      <c r="I1114" s="31"/>
      <c r="J1114" s="83" t="s">
        <v>188</v>
      </c>
      <c r="K1114" s="31" t="s">
        <v>34</v>
      </c>
      <c r="L1114" s="31"/>
      <c r="M1114" s="168"/>
      <c r="N1114" s="147"/>
      <c r="O1114" s="43" t="s">
        <v>52</v>
      </c>
      <c r="P1114" s="171">
        <v>44582</v>
      </c>
      <c r="Q1114" s="31"/>
      <c r="R1114" s="83" t="s">
        <v>188</v>
      </c>
      <c r="S1114" s="31" t="s">
        <v>34</v>
      </c>
      <c r="T1114" s="31"/>
      <c r="U1114" s="168"/>
      <c r="V1114" s="149"/>
      <c r="W1114" s="140" t="str" cm="1">
        <f t="array" ref="W1114">IF(SUM(LEN(B1114:V1114))=0,"",IF(OR(OR(ISBLANK(F1114),SUM(LEN(C1114),LEN(D1114))=0),AND(NOT(E1114="Unknown"),ISBLANK(J1114)),AND(NOT(O1114="Unknown"),ISBLANK(R1114))),"Missing Information", INDEX(Table15[Entire Service Line Classification], MATCH(SUMIFS(Table15[Unique ID],Table15[System-Owned Portion],E1114,Table15[If Material Anything Other than "Lead" in Column E,Was Material Ever Previously Lead?],G1114,Table15[Customer-Owned Portion],O1114),Table15[Unique ID],0),0)))</f>
        <v>Non-lead</v>
      </c>
      <c r="X1114"/>
    </row>
    <row r="1115" spans="2:24" ht="30" x14ac:dyDescent="0.25">
      <c r="B1115" s="145" t="s">
        <v>3798</v>
      </c>
      <c r="C1115" s="31" t="s">
        <v>11282</v>
      </c>
      <c r="D1115" s="31"/>
      <c r="E1115" s="43" t="s">
        <v>52</v>
      </c>
      <c r="F1115" s="42" t="s">
        <v>34</v>
      </c>
      <c r="G1115" s="83" t="s">
        <v>34</v>
      </c>
      <c r="H1115" s="168">
        <v>44580</v>
      </c>
      <c r="I1115" s="31"/>
      <c r="J1115" s="83" t="s">
        <v>188</v>
      </c>
      <c r="K1115" s="31" t="s">
        <v>34</v>
      </c>
      <c r="L1115" s="31"/>
      <c r="M1115" s="168"/>
      <c r="N1115" s="147"/>
      <c r="O1115" s="43" t="s">
        <v>52</v>
      </c>
      <c r="P1115" s="171">
        <v>44580</v>
      </c>
      <c r="Q1115" s="31"/>
      <c r="R1115" s="83" t="s">
        <v>188</v>
      </c>
      <c r="S1115" s="31" t="s">
        <v>34</v>
      </c>
      <c r="T1115" s="31"/>
      <c r="U1115" s="168"/>
      <c r="V1115" s="149"/>
      <c r="W1115" s="140" t="str" cm="1">
        <f t="array" ref="W1115">IF(SUM(LEN(B1115:V1115))=0,"",IF(OR(OR(ISBLANK(F1115),SUM(LEN(C1115),LEN(D1115))=0),AND(NOT(E1115="Unknown"),ISBLANK(J1115)),AND(NOT(O1115="Unknown"),ISBLANK(R1115))),"Missing Information", INDEX(Table15[Entire Service Line Classification], MATCH(SUMIFS(Table15[Unique ID],Table15[System-Owned Portion],E1115,Table15[If Material Anything Other than "Lead" in Column E,Was Material Ever Previously Lead?],G1115,Table15[Customer-Owned Portion],O1115),Table15[Unique ID],0),0)))</f>
        <v>Non-lead</v>
      </c>
      <c r="X1115"/>
    </row>
    <row r="1116" spans="2:24" ht="30" x14ac:dyDescent="0.25">
      <c r="B1116" s="145" t="s">
        <v>3801</v>
      </c>
      <c r="C1116" s="31" t="s">
        <v>11285</v>
      </c>
      <c r="D1116" s="31"/>
      <c r="E1116" s="43" t="s">
        <v>52</v>
      </c>
      <c r="F1116" s="42" t="s">
        <v>34</v>
      </c>
      <c r="G1116" s="83" t="s">
        <v>34</v>
      </c>
      <c r="H1116" s="168">
        <v>44580</v>
      </c>
      <c r="I1116" s="31"/>
      <c r="J1116" s="83" t="s">
        <v>188</v>
      </c>
      <c r="K1116" s="31" t="s">
        <v>34</v>
      </c>
      <c r="L1116" s="31"/>
      <c r="M1116" s="168"/>
      <c r="N1116" s="147"/>
      <c r="O1116" s="43" t="s">
        <v>52</v>
      </c>
      <c r="P1116" s="171">
        <v>44580</v>
      </c>
      <c r="Q1116" s="31"/>
      <c r="R1116" s="83" t="s">
        <v>188</v>
      </c>
      <c r="S1116" s="31" t="s">
        <v>34</v>
      </c>
      <c r="T1116" s="31"/>
      <c r="U1116" s="168"/>
      <c r="V1116" s="149"/>
      <c r="W1116" s="140" t="str" cm="1">
        <f t="array" ref="W1116">IF(SUM(LEN(B1116:V1116))=0,"",IF(OR(OR(ISBLANK(F1116),SUM(LEN(C1116),LEN(D1116))=0),AND(NOT(E1116="Unknown"),ISBLANK(J1116)),AND(NOT(O1116="Unknown"),ISBLANK(R1116))),"Missing Information", INDEX(Table15[Entire Service Line Classification], MATCH(SUMIFS(Table15[Unique ID],Table15[System-Owned Portion],E1116,Table15[If Material Anything Other than "Lead" in Column E,Was Material Ever Previously Lead?],G1116,Table15[Customer-Owned Portion],O1116),Table15[Unique ID],0),0)))</f>
        <v>Non-lead</v>
      </c>
      <c r="X1116"/>
    </row>
    <row r="1117" spans="2:24" ht="30" x14ac:dyDescent="0.25">
      <c r="B1117" s="145" t="s">
        <v>3804</v>
      </c>
      <c r="C1117" s="31" t="s">
        <v>11288</v>
      </c>
      <c r="D1117" s="31"/>
      <c r="E1117" s="43" t="s">
        <v>52</v>
      </c>
      <c r="F1117" s="42" t="s">
        <v>34</v>
      </c>
      <c r="G1117" s="83" t="s">
        <v>34</v>
      </c>
      <c r="H1117" s="168">
        <v>44580</v>
      </c>
      <c r="I1117" s="31"/>
      <c r="J1117" s="83" t="s">
        <v>188</v>
      </c>
      <c r="K1117" s="31" t="s">
        <v>34</v>
      </c>
      <c r="L1117" s="31"/>
      <c r="M1117" s="168"/>
      <c r="N1117" s="147"/>
      <c r="O1117" s="43" t="s">
        <v>52</v>
      </c>
      <c r="P1117" s="171">
        <v>44580</v>
      </c>
      <c r="Q1117" s="31"/>
      <c r="R1117" s="83" t="s">
        <v>188</v>
      </c>
      <c r="S1117" s="31" t="s">
        <v>34</v>
      </c>
      <c r="T1117" s="31"/>
      <c r="U1117" s="168"/>
      <c r="V1117" s="149"/>
      <c r="W1117" s="140" t="str" cm="1">
        <f t="array" ref="W1117">IF(SUM(LEN(B1117:V1117))=0,"",IF(OR(OR(ISBLANK(F1117),SUM(LEN(C1117),LEN(D1117))=0),AND(NOT(E1117="Unknown"),ISBLANK(J1117)),AND(NOT(O1117="Unknown"),ISBLANK(R1117))),"Missing Information", INDEX(Table15[Entire Service Line Classification], MATCH(SUMIFS(Table15[Unique ID],Table15[System-Owned Portion],E1117,Table15[If Material Anything Other than "Lead" in Column E,Was Material Ever Previously Lead?],G1117,Table15[Customer-Owned Portion],O1117),Table15[Unique ID],0),0)))</f>
        <v>Non-lead</v>
      </c>
      <c r="X1117"/>
    </row>
    <row r="1118" spans="2:24" ht="30" x14ac:dyDescent="0.25">
      <c r="B1118" s="145" t="s">
        <v>3805</v>
      </c>
      <c r="C1118" s="31" t="s">
        <v>11289</v>
      </c>
      <c r="D1118" s="31"/>
      <c r="E1118" s="43" t="s">
        <v>52</v>
      </c>
      <c r="F1118" s="42" t="s">
        <v>34</v>
      </c>
      <c r="G1118" s="83" t="s">
        <v>34</v>
      </c>
      <c r="H1118" s="168">
        <v>44580</v>
      </c>
      <c r="I1118" s="31"/>
      <c r="J1118" s="83" t="s">
        <v>188</v>
      </c>
      <c r="K1118" s="31" t="s">
        <v>34</v>
      </c>
      <c r="L1118" s="31"/>
      <c r="M1118" s="168"/>
      <c r="N1118" s="147"/>
      <c r="O1118" s="43" t="s">
        <v>52</v>
      </c>
      <c r="P1118" s="171">
        <v>44580</v>
      </c>
      <c r="Q1118" s="31"/>
      <c r="R1118" s="83" t="s">
        <v>188</v>
      </c>
      <c r="S1118" s="31" t="s">
        <v>34</v>
      </c>
      <c r="T1118" s="31"/>
      <c r="U1118" s="168"/>
      <c r="V1118" s="149"/>
      <c r="W1118" s="140" t="str" cm="1">
        <f t="array" ref="W1118">IF(SUM(LEN(B1118:V1118))=0,"",IF(OR(OR(ISBLANK(F1118),SUM(LEN(C1118),LEN(D1118))=0),AND(NOT(E1118="Unknown"),ISBLANK(J1118)),AND(NOT(O1118="Unknown"),ISBLANK(R1118))),"Missing Information", INDEX(Table15[Entire Service Line Classification], MATCH(SUMIFS(Table15[Unique ID],Table15[System-Owned Portion],E1118,Table15[If Material Anything Other than "Lead" in Column E,Was Material Ever Previously Lead?],G1118,Table15[Customer-Owned Portion],O1118),Table15[Unique ID],0),0)))</f>
        <v>Non-lead</v>
      </c>
      <c r="X1118"/>
    </row>
    <row r="1119" spans="2:24" ht="30" x14ac:dyDescent="0.25">
      <c r="B1119" s="145" t="s">
        <v>3807</v>
      </c>
      <c r="C1119" s="31" t="s">
        <v>11291</v>
      </c>
      <c r="D1119" s="31"/>
      <c r="E1119" s="43" t="s">
        <v>52</v>
      </c>
      <c r="F1119" s="42" t="s">
        <v>34</v>
      </c>
      <c r="G1119" s="83" t="s">
        <v>34</v>
      </c>
      <c r="H1119" s="168">
        <v>44580</v>
      </c>
      <c r="I1119" s="31"/>
      <c r="J1119" s="83" t="s">
        <v>188</v>
      </c>
      <c r="K1119" s="31" t="s">
        <v>34</v>
      </c>
      <c r="L1119" s="31"/>
      <c r="M1119" s="168"/>
      <c r="N1119" s="147"/>
      <c r="O1119" s="43" t="s">
        <v>52</v>
      </c>
      <c r="P1119" s="171">
        <v>44580</v>
      </c>
      <c r="Q1119" s="31"/>
      <c r="R1119" s="83" t="s">
        <v>188</v>
      </c>
      <c r="S1119" s="31" t="s">
        <v>34</v>
      </c>
      <c r="T1119" s="31"/>
      <c r="U1119" s="168"/>
      <c r="V1119" s="149"/>
      <c r="W1119" s="140" t="str" cm="1">
        <f t="array" ref="W1119">IF(SUM(LEN(B1119:V1119))=0,"",IF(OR(OR(ISBLANK(F1119),SUM(LEN(C1119),LEN(D1119))=0),AND(NOT(E1119="Unknown"),ISBLANK(J1119)),AND(NOT(O1119="Unknown"),ISBLANK(R1119))),"Missing Information", INDEX(Table15[Entire Service Line Classification], MATCH(SUMIFS(Table15[Unique ID],Table15[System-Owned Portion],E1119,Table15[If Material Anything Other than "Lead" in Column E,Was Material Ever Previously Lead?],G1119,Table15[Customer-Owned Portion],O1119),Table15[Unique ID],0),0)))</f>
        <v>Non-lead</v>
      </c>
      <c r="X1119"/>
    </row>
    <row r="1120" spans="2:24" ht="30" x14ac:dyDescent="0.25">
      <c r="B1120" s="145" t="s">
        <v>3813</v>
      </c>
      <c r="C1120" s="31" t="s">
        <v>11297</v>
      </c>
      <c r="D1120" s="31"/>
      <c r="E1120" s="43" t="s">
        <v>52</v>
      </c>
      <c r="F1120" s="42" t="s">
        <v>34</v>
      </c>
      <c r="G1120" s="83" t="s">
        <v>34</v>
      </c>
      <c r="H1120" s="168">
        <v>44580</v>
      </c>
      <c r="I1120" s="31"/>
      <c r="J1120" s="83" t="s">
        <v>188</v>
      </c>
      <c r="K1120" s="31" t="s">
        <v>34</v>
      </c>
      <c r="L1120" s="31"/>
      <c r="M1120" s="168"/>
      <c r="N1120" s="147"/>
      <c r="O1120" s="43" t="s">
        <v>52</v>
      </c>
      <c r="P1120" s="171">
        <v>44580</v>
      </c>
      <c r="Q1120" s="31"/>
      <c r="R1120" s="83" t="s">
        <v>188</v>
      </c>
      <c r="S1120" s="31" t="s">
        <v>34</v>
      </c>
      <c r="T1120" s="31"/>
      <c r="U1120" s="168"/>
      <c r="V1120" s="149"/>
      <c r="W1120" s="140" t="str" cm="1">
        <f t="array" ref="W1120">IF(SUM(LEN(B1120:V1120))=0,"",IF(OR(OR(ISBLANK(F1120),SUM(LEN(C1120),LEN(D1120))=0),AND(NOT(E1120="Unknown"),ISBLANK(J1120)),AND(NOT(O1120="Unknown"),ISBLANK(R1120))),"Missing Information", INDEX(Table15[Entire Service Line Classification], MATCH(SUMIFS(Table15[Unique ID],Table15[System-Owned Portion],E1120,Table15[If Material Anything Other than "Lead" in Column E,Was Material Ever Previously Lead?],G1120,Table15[Customer-Owned Portion],O1120),Table15[Unique ID],0),0)))</f>
        <v>Non-lead</v>
      </c>
      <c r="X1120"/>
    </row>
    <row r="1121" spans="2:24" ht="30" x14ac:dyDescent="0.25">
      <c r="B1121" s="145" t="s">
        <v>3814</v>
      </c>
      <c r="C1121" s="31" t="s">
        <v>11298</v>
      </c>
      <c r="D1121" s="31"/>
      <c r="E1121" s="43" t="s">
        <v>52</v>
      </c>
      <c r="F1121" s="42" t="s">
        <v>34</v>
      </c>
      <c r="G1121" s="83" t="s">
        <v>34</v>
      </c>
      <c r="H1121" s="168">
        <v>44580</v>
      </c>
      <c r="I1121" s="31"/>
      <c r="J1121" s="83" t="s">
        <v>188</v>
      </c>
      <c r="K1121" s="31" t="s">
        <v>34</v>
      </c>
      <c r="L1121" s="31"/>
      <c r="M1121" s="168"/>
      <c r="N1121" s="147"/>
      <c r="O1121" s="43" t="s">
        <v>52</v>
      </c>
      <c r="P1121" s="171">
        <v>44580</v>
      </c>
      <c r="Q1121" s="31"/>
      <c r="R1121" s="83" t="s">
        <v>188</v>
      </c>
      <c r="S1121" s="31" t="s">
        <v>34</v>
      </c>
      <c r="T1121" s="31"/>
      <c r="U1121" s="168"/>
      <c r="V1121" s="149"/>
      <c r="W1121" s="140" t="str" cm="1">
        <f t="array" ref="W1121">IF(SUM(LEN(B1121:V1121))=0,"",IF(OR(OR(ISBLANK(F1121),SUM(LEN(C1121),LEN(D1121))=0),AND(NOT(E1121="Unknown"),ISBLANK(J1121)),AND(NOT(O1121="Unknown"),ISBLANK(R1121))),"Missing Information", INDEX(Table15[Entire Service Line Classification], MATCH(SUMIFS(Table15[Unique ID],Table15[System-Owned Portion],E1121,Table15[If Material Anything Other than "Lead" in Column E,Was Material Ever Previously Lead?],G1121,Table15[Customer-Owned Portion],O1121),Table15[Unique ID],0),0)))</f>
        <v>Non-lead</v>
      </c>
      <c r="X1121"/>
    </row>
    <row r="1122" spans="2:24" ht="30" x14ac:dyDescent="0.25">
      <c r="B1122" s="145" t="s">
        <v>3815</v>
      </c>
      <c r="C1122" s="31" t="s">
        <v>11299</v>
      </c>
      <c r="D1122" s="31"/>
      <c r="E1122" s="43" t="s">
        <v>52</v>
      </c>
      <c r="F1122" s="42" t="s">
        <v>34</v>
      </c>
      <c r="G1122" s="83" t="s">
        <v>34</v>
      </c>
      <c r="H1122" s="168">
        <v>44580</v>
      </c>
      <c r="I1122" s="31"/>
      <c r="J1122" s="83" t="s">
        <v>188</v>
      </c>
      <c r="K1122" s="31" t="s">
        <v>34</v>
      </c>
      <c r="L1122" s="31"/>
      <c r="M1122" s="168"/>
      <c r="N1122" s="147"/>
      <c r="O1122" s="43" t="s">
        <v>52</v>
      </c>
      <c r="P1122" s="171">
        <v>44580</v>
      </c>
      <c r="Q1122" s="31"/>
      <c r="R1122" s="83" t="s">
        <v>188</v>
      </c>
      <c r="S1122" s="31" t="s">
        <v>34</v>
      </c>
      <c r="T1122" s="31"/>
      <c r="U1122" s="168"/>
      <c r="V1122" s="149"/>
      <c r="W1122" s="140" t="str" cm="1">
        <f t="array" ref="W1122">IF(SUM(LEN(B1122:V1122))=0,"",IF(OR(OR(ISBLANK(F1122),SUM(LEN(C1122),LEN(D1122))=0),AND(NOT(E1122="Unknown"),ISBLANK(J1122)),AND(NOT(O1122="Unknown"),ISBLANK(R1122))),"Missing Information", INDEX(Table15[Entire Service Line Classification], MATCH(SUMIFS(Table15[Unique ID],Table15[System-Owned Portion],E1122,Table15[If Material Anything Other than "Lead" in Column E,Was Material Ever Previously Lead?],G1122,Table15[Customer-Owned Portion],O1122),Table15[Unique ID],0),0)))</f>
        <v>Non-lead</v>
      </c>
      <c r="X1122"/>
    </row>
    <row r="1123" spans="2:24" ht="30" x14ac:dyDescent="0.25">
      <c r="B1123" s="145" t="s">
        <v>3818</v>
      </c>
      <c r="C1123" s="31" t="s">
        <v>11302</v>
      </c>
      <c r="D1123" s="31"/>
      <c r="E1123" s="43" t="s">
        <v>52</v>
      </c>
      <c r="F1123" s="42" t="s">
        <v>34</v>
      </c>
      <c r="G1123" s="83" t="s">
        <v>34</v>
      </c>
      <c r="H1123" s="168">
        <v>44580</v>
      </c>
      <c r="I1123" s="31"/>
      <c r="J1123" s="83" t="s">
        <v>188</v>
      </c>
      <c r="K1123" s="31" t="s">
        <v>34</v>
      </c>
      <c r="L1123" s="31"/>
      <c r="M1123" s="168"/>
      <c r="N1123" s="147"/>
      <c r="O1123" s="43" t="s">
        <v>52</v>
      </c>
      <c r="P1123" s="171">
        <v>44580</v>
      </c>
      <c r="Q1123" s="31"/>
      <c r="R1123" s="83" t="s">
        <v>188</v>
      </c>
      <c r="S1123" s="31" t="s">
        <v>34</v>
      </c>
      <c r="T1123" s="31"/>
      <c r="U1123" s="168"/>
      <c r="V1123" s="149"/>
      <c r="W1123" s="140" t="str" cm="1">
        <f t="array" ref="W1123">IF(SUM(LEN(B1123:V1123))=0,"",IF(OR(OR(ISBLANK(F1123),SUM(LEN(C1123),LEN(D1123))=0),AND(NOT(E1123="Unknown"),ISBLANK(J1123)),AND(NOT(O1123="Unknown"),ISBLANK(R1123))),"Missing Information", INDEX(Table15[Entire Service Line Classification], MATCH(SUMIFS(Table15[Unique ID],Table15[System-Owned Portion],E1123,Table15[If Material Anything Other than "Lead" in Column E,Was Material Ever Previously Lead?],G1123,Table15[Customer-Owned Portion],O1123),Table15[Unique ID],0),0)))</f>
        <v>Non-lead</v>
      </c>
      <c r="X1123"/>
    </row>
    <row r="1124" spans="2:24" ht="30" x14ac:dyDescent="0.25">
      <c r="B1124" s="145" t="s">
        <v>3821</v>
      </c>
      <c r="C1124" s="31" t="s">
        <v>11305</v>
      </c>
      <c r="D1124" s="31"/>
      <c r="E1124" s="43" t="s">
        <v>52</v>
      </c>
      <c r="F1124" s="42" t="s">
        <v>34</v>
      </c>
      <c r="G1124" s="83" t="s">
        <v>34</v>
      </c>
      <c r="H1124" s="168">
        <v>44580</v>
      </c>
      <c r="I1124" s="31"/>
      <c r="J1124" s="83" t="s">
        <v>188</v>
      </c>
      <c r="K1124" s="31" t="s">
        <v>34</v>
      </c>
      <c r="L1124" s="31"/>
      <c r="M1124" s="168"/>
      <c r="N1124" s="147"/>
      <c r="O1124" s="43" t="s">
        <v>52</v>
      </c>
      <c r="P1124" s="171">
        <v>44580</v>
      </c>
      <c r="Q1124" s="31"/>
      <c r="R1124" s="83" t="s">
        <v>188</v>
      </c>
      <c r="S1124" s="31" t="s">
        <v>34</v>
      </c>
      <c r="T1124" s="31"/>
      <c r="U1124" s="168"/>
      <c r="V1124" s="149"/>
      <c r="W1124" s="140" t="str" cm="1">
        <f t="array" ref="W1124">IF(SUM(LEN(B1124:V1124))=0,"",IF(OR(OR(ISBLANK(F1124),SUM(LEN(C1124),LEN(D1124))=0),AND(NOT(E1124="Unknown"),ISBLANK(J1124)),AND(NOT(O1124="Unknown"),ISBLANK(R1124))),"Missing Information", INDEX(Table15[Entire Service Line Classification], MATCH(SUMIFS(Table15[Unique ID],Table15[System-Owned Portion],E1124,Table15[If Material Anything Other than "Lead" in Column E,Was Material Ever Previously Lead?],G1124,Table15[Customer-Owned Portion],O1124),Table15[Unique ID],0),0)))</f>
        <v>Non-lead</v>
      </c>
      <c r="X1124"/>
    </row>
    <row r="1125" spans="2:24" ht="30" x14ac:dyDescent="0.25">
      <c r="B1125" s="145" t="s">
        <v>3822</v>
      </c>
      <c r="C1125" s="31" t="s">
        <v>11306</v>
      </c>
      <c r="D1125" s="31"/>
      <c r="E1125" s="43" t="s">
        <v>52</v>
      </c>
      <c r="F1125" s="42" t="s">
        <v>34</v>
      </c>
      <c r="G1125" s="83" t="s">
        <v>34</v>
      </c>
      <c r="H1125" s="168">
        <v>44580</v>
      </c>
      <c r="I1125" s="31"/>
      <c r="J1125" s="83" t="s">
        <v>188</v>
      </c>
      <c r="K1125" s="31" t="s">
        <v>34</v>
      </c>
      <c r="L1125" s="31"/>
      <c r="M1125" s="168"/>
      <c r="N1125" s="147"/>
      <c r="O1125" s="43" t="s">
        <v>52</v>
      </c>
      <c r="P1125" s="171">
        <v>44580</v>
      </c>
      <c r="Q1125" s="31"/>
      <c r="R1125" s="83" t="s">
        <v>188</v>
      </c>
      <c r="S1125" s="31" t="s">
        <v>34</v>
      </c>
      <c r="T1125" s="31"/>
      <c r="U1125" s="168"/>
      <c r="V1125" s="149"/>
      <c r="W1125" s="140" t="str" cm="1">
        <f t="array" ref="W1125">IF(SUM(LEN(B1125:V1125))=0,"",IF(OR(OR(ISBLANK(F1125),SUM(LEN(C1125),LEN(D1125))=0),AND(NOT(E1125="Unknown"),ISBLANK(J1125)),AND(NOT(O1125="Unknown"),ISBLANK(R1125))),"Missing Information", INDEX(Table15[Entire Service Line Classification], MATCH(SUMIFS(Table15[Unique ID],Table15[System-Owned Portion],E1125,Table15[If Material Anything Other than "Lead" in Column E,Was Material Ever Previously Lead?],G1125,Table15[Customer-Owned Portion],O1125),Table15[Unique ID],0),0)))</f>
        <v>Non-lead</v>
      </c>
      <c r="X1125"/>
    </row>
    <row r="1126" spans="2:24" ht="30" x14ac:dyDescent="0.25">
      <c r="B1126" s="145" t="s">
        <v>3823</v>
      </c>
      <c r="C1126" s="31" t="s">
        <v>11307</v>
      </c>
      <c r="D1126" s="31"/>
      <c r="E1126" s="43" t="s">
        <v>52</v>
      </c>
      <c r="F1126" s="42" t="s">
        <v>34</v>
      </c>
      <c r="G1126" s="83" t="s">
        <v>34</v>
      </c>
      <c r="H1126" s="168">
        <v>44580</v>
      </c>
      <c r="I1126" s="31"/>
      <c r="J1126" s="83" t="s">
        <v>188</v>
      </c>
      <c r="K1126" s="31" t="s">
        <v>34</v>
      </c>
      <c r="L1126" s="31"/>
      <c r="M1126" s="168"/>
      <c r="N1126" s="147"/>
      <c r="O1126" s="43" t="s">
        <v>52</v>
      </c>
      <c r="P1126" s="171">
        <v>44580</v>
      </c>
      <c r="Q1126" s="31"/>
      <c r="R1126" s="83" t="s">
        <v>188</v>
      </c>
      <c r="S1126" s="31" t="s">
        <v>34</v>
      </c>
      <c r="T1126" s="31"/>
      <c r="U1126" s="168"/>
      <c r="V1126" s="149"/>
      <c r="W1126" s="140" t="str" cm="1">
        <f t="array" ref="W1126">IF(SUM(LEN(B1126:V1126))=0,"",IF(OR(OR(ISBLANK(F1126),SUM(LEN(C1126),LEN(D1126))=0),AND(NOT(E1126="Unknown"),ISBLANK(J1126)),AND(NOT(O1126="Unknown"),ISBLANK(R1126))),"Missing Information", INDEX(Table15[Entire Service Line Classification], MATCH(SUMIFS(Table15[Unique ID],Table15[System-Owned Portion],E1126,Table15[If Material Anything Other than "Lead" in Column E,Was Material Ever Previously Lead?],G1126,Table15[Customer-Owned Portion],O1126),Table15[Unique ID],0),0)))</f>
        <v>Non-lead</v>
      </c>
      <c r="X1126"/>
    </row>
    <row r="1127" spans="2:24" ht="30" x14ac:dyDescent="0.25">
      <c r="B1127" s="145" t="s">
        <v>3839</v>
      </c>
      <c r="C1127" s="31" t="s">
        <v>11323</v>
      </c>
      <c r="D1127" s="31"/>
      <c r="E1127" s="43" t="s">
        <v>52</v>
      </c>
      <c r="F1127" s="42" t="s">
        <v>34</v>
      </c>
      <c r="G1127" s="83" t="s">
        <v>34</v>
      </c>
      <c r="H1127" s="168">
        <v>44580</v>
      </c>
      <c r="I1127" s="31"/>
      <c r="J1127" s="83" t="s">
        <v>188</v>
      </c>
      <c r="K1127" s="31" t="s">
        <v>34</v>
      </c>
      <c r="L1127" s="31"/>
      <c r="M1127" s="168"/>
      <c r="N1127" s="147"/>
      <c r="O1127" s="43" t="s">
        <v>52</v>
      </c>
      <c r="P1127" s="171">
        <v>44580</v>
      </c>
      <c r="Q1127" s="31"/>
      <c r="R1127" s="83" t="s">
        <v>188</v>
      </c>
      <c r="S1127" s="31" t="s">
        <v>34</v>
      </c>
      <c r="T1127" s="31"/>
      <c r="U1127" s="168"/>
      <c r="V1127" s="149"/>
      <c r="W1127" s="140" t="str" cm="1">
        <f t="array" ref="W1127">IF(SUM(LEN(B1127:V1127))=0,"",IF(OR(OR(ISBLANK(F1127),SUM(LEN(C1127),LEN(D1127))=0),AND(NOT(E1127="Unknown"),ISBLANK(J1127)),AND(NOT(O1127="Unknown"),ISBLANK(R1127))),"Missing Information", INDEX(Table15[Entire Service Line Classification], MATCH(SUMIFS(Table15[Unique ID],Table15[System-Owned Portion],E1127,Table15[If Material Anything Other than "Lead" in Column E,Was Material Ever Previously Lead?],G1127,Table15[Customer-Owned Portion],O1127),Table15[Unique ID],0),0)))</f>
        <v>Non-lead</v>
      </c>
      <c r="X1127"/>
    </row>
    <row r="1128" spans="2:24" ht="30" x14ac:dyDescent="0.25">
      <c r="B1128" s="145" t="s">
        <v>3840</v>
      </c>
      <c r="C1128" s="31" t="s">
        <v>11324</v>
      </c>
      <c r="D1128" s="31"/>
      <c r="E1128" s="43" t="s">
        <v>52</v>
      </c>
      <c r="F1128" s="42" t="s">
        <v>34</v>
      </c>
      <c r="G1128" s="83" t="s">
        <v>34</v>
      </c>
      <c r="H1128" s="168">
        <v>44580</v>
      </c>
      <c r="I1128" s="31"/>
      <c r="J1128" s="83" t="s">
        <v>188</v>
      </c>
      <c r="K1128" s="31" t="s">
        <v>34</v>
      </c>
      <c r="L1128" s="31"/>
      <c r="M1128" s="168"/>
      <c r="N1128" s="147"/>
      <c r="O1128" s="43" t="s">
        <v>52</v>
      </c>
      <c r="P1128" s="171">
        <v>44580</v>
      </c>
      <c r="Q1128" s="31"/>
      <c r="R1128" s="83" t="s">
        <v>188</v>
      </c>
      <c r="S1128" s="31" t="s">
        <v>34</v>
      </c>
      <c r="T1128" s="31"/>
      <c r="U1128" s="168"/>
      <c r="V1128" s="149"/>
      <c r="W1128" s="140" t="str" cm="1">
        <f t="array" ref="W1128">IF(SUM(LEN(B1128:V1128))=0,"",IF(OR(OR(ISBLANK(F1128),SUM(LEN(C1128),LEN(D1128))=0),AND(NOT(E1128="Unknown"),ISBLANK(J1128)),AND(NOT(O1128="Unknown"),ISBLANK(R1128))),"Missing Information", INDEX(Table15[Entire Service Line Classification], MATCH(SUMIFS(Table15[Unique ID],Table15[System-Owned Portion],E1128,Table15[If Material Anything Other than "Lead" in Column E,Was Material Ever Previously Lead?],G1128,Table15[Customer-Owned Portion],O1128),Table15[Unique ID],0),0)))</f>
        <v>Non-lead</v>
      </c>
      <c r="X1128"/>
    </row>
    <row r="1129" spans="2:24" ht="30" x14ac:dyDescent="0.25">
      <c r="B1129" s="145" t="s">
        <v>3841</v>
      </c>
      <c r="C1129" s="31" t="s">
        <v>11325</v>
      </c>
      <c r="D1129" s="31"/>
      <c r="E1129" s="43" t="s">
        <v>52</v>
      </c>
      <c r="F1129" s="42" t="s">
        <v>34</v>
      </c>
      <c r="G1129" s="83" t="s">
        <v>34</v>
      </c>
      <c r="H1129" s="168">
        <v>44580</v>
      </c>
      <c r="I1129" s="31"/>
      <c r="J1129" s="83" t="s">
        <v>188</v>
      </c>
      <c r="K1129" s="31" t="s">
        <v>34</v>
      </c>
      <c r="L1129" s="31"/>
      <c r="M1129" s="168"/>
      <c r="N1129" s="147"/>
      <c r="O1129" s="43" t="s">
        <v>52</v>
      </c>
      <c r="P1129" s="171">
        <v>44580</v>
      </c>
      <c r="Q1129" s="31"/>
      <c r="R1129" s="83" t="s">
        <v>188</v>
      </c>
      <c r="S1129" s="31" t="s">
        <v>34</v>
      </c>
      <c r="T1129" s="31"/>
      <c r="U1129" s="168"/>
      <c r="V1129" s="149"/>
      <c r="W1129" s="140" t="str" cm="1">
        <f t="array" ref="W1129">IF(SUM(LEN(B1129:V1129))=0,"",IF(OR(OR(ISBLANK(F1129),SUM(LEN(C1129),LEN(D1129))=0),AND(NOT(E1129="Unknown"),ISBLANK(J1129)),AND(NOT(O1129="Unknown"),ISBLANK(R1129))),"Missing Information", INDEX(Table15[Entire Service Line Classification], MATCH(SUMIFS(Table15[Unique ID],Table15[System-Owned Portion],E1129,Table15[If Material Anything Other than "Lead" in Column E,Was Material Ever Previously Lead?],G1129,Table15[Customer-Owned Portion],O1129),Table15[Unique ID],0),0)))</f>
        <v>Non-lead</v>
      </c>
      <c r="X1129"/>
    </row>
    <row r="1130" spans="2:24" ht="30" x14ac:dyDescent="0.25">
      <c r="B1130" s="145" t="s">
        <v>6596</v>
      </c>
      <c r="C1130" s="31" t="s">
        <v>14199</v>
      </c>
      <c r="D1130" s="31"/>
      <c r="E1130" s="43" t="s">
        <v>52</v>
      </c>
      <c r="F1130" s="42" t="s">
        <v>34</v>
      </c>
      <c r="G1130" s="83" t="s">
        <v>34</v>
      </c>
      <c r="H1130" s="168">
        <v>44559</v>
      </c>
      <c r="I1130" s="31"/>
      <c r="J1130" s="83" t="s">
        <v>188</v>
      </c>
      <c r="K1130" s="31" t="s">
        <v>34</v>
      </c>
      <c r="L1130" s="31"/>
      <c r="M1130" s="168"/>
      <c r="N1130" s="147"/>
      <c r="O1130" s="43" t="s">
        <v>52</v>
      </c>
      <c r="P1130" s="171">
        <v>44559</v>
      </c>
      <c r="Q1130" s="31"/>
      <c r="R1130" s="83" t="s">
        <v>188</v>
      </c>
      <c r="S1130" s="31" t="s">
        <v>34</v>
      </c>
      <c r="T1130" s="31"/>
      <c r="U1130" s="168"/>
      <c r="V1130" s="149"/>
      <c r="W1130" s="140" t="str" cm="1">
        <f t="array" ref="W1130">IF(SUM(LEN(B1130:V1130))=0,"",IF(OR(OR(ISBLANK(F1130),SUM(LEN(C1130),LEN(D1130))=0),AND(NOT(E1130="Unknown"),ISBLANK(J1130)),AND(NOT(O1130="Unknown"),ISBLANK(R1130))),"Missing Information", INDEX(Table15[Entire Service Line Classification], MATCH(SUMIFS(Table15[Unique ID],Table15[System-Owned Portion],E1130,Table15[If Material Anything Other than "Lead" in Column E,Was Material Ever Previously Lead?],G1130,Table15[Customer-Owned Portion],O1130),Table15[Unique ID],0),0)))</f>
        <v>Non-lead</v>
      </c>
      <c r="X1130"/>
    </row>
    <row r="1131" spans="2:24" ht="30" x14ac:dyDescent="0.25">
      <c r="B1131" s="145" t="s">
        <v>3575</v>
      </c>
      <c r="C1131" s="31" t="s">
        <v>11040</v>
      </c>
      <c r="D1131" s="31"/>
      <c r="E1131" s="43" t="s">
        <v>52</v>
      </c>
      <c r="F1131" s="42" t="s">
        <v>34</v>
      </c>
      <c r="G1131" s="83" t="s">
        <v>34</v>
      </c>
      <c r="H1131" s="168">
        <v>44537</v>
      </c>
      <c r="I1131" s="31"/>
      <c r="J1131" s="83" t="s">
        <v>188</v>
      </c>
      <c r="K1131" s="31" t="s">
        <v>34</v>
      </c>
      <c r="L1131" s="31"/>
      <c r="M1131" s="168"/>
      <c r="N1131" s="147"/>
      <c r="O1131" s="43" t="s">
        <v>52</v>
      </c>
      <c r="P1131" s="171">
        <v>44537</v>
      </c>
      <c r="Q1131" s="31"/>
      <c r="R1131" s="83" t="s">
        <v>188</v>
      </c>
      <c r="S1131" s="31" t="s">
        <v>34</v>
      </c>
      <c r="T1131" s="31"/>
      <c r="U1131" s="168"/>
      <c r="V1131" s="149"/>
      <c r="W1131" s="140" t="str" cm="1">
        <f t="array" ref="W1131">IF(SUM(LEN(B1131:V1131))=0,"",IF(OR(OR(ISBLANK(F1131),SUM(LEN(C1131),LEN(D1131))=0),AND(NOT(E1131="Unknown"),ISBLANK(J1131)),AND(NOT(O1131="Unknown"),ISBLANK(R1131))),"Missing Information", INDEX(Table15[Entire Service Line Classification], MATCH(SUMIFS(Table15[Unique ID],Table15[System-Owned Portion],E1131,Table15[If Material Anything Other than "Lead" in Column E,Was Material Ever Previously Lead?],G1131,Table15[Customer-Owned Portion],O1131),Table15[Unique ID],0),0)))</f>
        <v>Non-lead</v>
      </c>
      <c r="X1131"/>
    </row>
    <row r="1132" spans="2:24" ht="30" x14ac:dyDescent="0.25">
      <c r="B1132" s="145" t="s">
        <v>3772</v>
      </c>
      <c r="C1132" s="31" t="s">
        <v>11256</v>
      </c>
      <c r="D1132" s="31"/>
      <c r="E1132" s="43" t="s">
        <v>52</v>
      </c>
      <c r="F1132" s="42" t="s">
        <v>34</v>
      </c>
      <c r="G1132" s="83" t="s">
        <v>34</v>
      </c>
      <c r="H1132" s="168">
        <v>44531</v>
      </c>
      <c r="I1132" s="31"/>
      <c r="J1132" s="83" t="s">
        <v>188</v>
      </c>
      <c r="K1132" s="31" t="s">
        <v>34</v>
      </c>
      <c r="L1132" s="31"/>
      <c r="M1132" s="168"/>
      <c r="N1132" s="147"/>
      <c r="O1132" s="43" t="s">
        <v>52</v>
      </c>
      <c r="P1132" s="171">
        <v>44531</v>
      </c>
      <c r="Q1132" s="31"/>
      <c r="R1132" s="83" t="s">
        <v>188</v>
      </c>
      <c r="S1132" s="31" t="s">
        <v>34</v>
      </c>
      <c r="T1132" s="31"/>
      <c r="U1132" s="168"/>
      <c r="V1132" s="149"/>
      <c r="W1132" s="140" t="str" cm="1">
        <f t="array" ref="W1132">IF(SUM(LEN(B1132:V1132))=0,"",IF(OR(OR(ISBLANK(F1132),SUM(LEN(C1132),LEN(D1132))=0),AND(NOT(E1132="Unknown"),ISBLANK(J1132)),AND(NOT(O1132="Unknown"),ISBLANK(R1132))),"Missing Information", INDEX(Table15[Entire Service Line Classification], MATCH(SUMIFS(Table15[Unique ID],Table15[System-Owned Portion],E1132,Table15[If Material Anything Other than "Lead" in Column E,Was Material Ever Previously Lead?],G1132,Table15[Customer-Owned Portion],O1132),Table15[Unique ID],0),0)))</f>
        <v>Non-lead</v>
      </c>
      <c r="X1132"/>
    </row>
    <row r="1133" spans="2:24" ht="30" x14ac:dyDescent="0.25">
      <c r="B1133" s="145" t="s">
        <v>3776</v>
      </c>
      <c r="C1133" s="31" t="s">
        <v>11260</v>
      </c>
      <c r="D1133" s="31"/>
      <c r="E1133" s="43" t="s">
        <v>52</v>
      </c>
      <c r="F1133" s="42" t="s">
        <v>34</v>
      </c>
      <c r="G1133" s="83" t="s">
        <v>34</v>
      </c>
      <c r="H1133" s="168">
        <v>44531</v>
      </c>
      <c r="I1133" s="31"/>
      <c r="J1133" s="83" t="s">
        <v>188</v>
      </c>
      <c r="K1133" s="31" t="s">
        <v>34</v>
      </c>
      <c r="L1133" s="31"/>
      <c r="M1133" s="168"/>
      <c r="N1133" s="147"/>
      <c r="O1133" s="43" t="s">
        <v>52</v>
      </c>
      <c r="P1133" s="171">
        <v>44531</v>
      </c>
      <c r="Q1133" s="31"/>
      <c r="R1133" s="83" t="s">
        <v>188</v>
      </c>
      <c r="S1133" s="31" t="s">
        <v>34</v>
      </c>
      <c r="T1133" s="31"/>
      <c r="U1133" s="168"/>
      <c r="V1133" s="149"/>
      <c r="W1133" s="140" t="str" cm="1">
        <f t="array" ref="W1133">IF(SUM(LEN(B1133:V1133))=0,"",IF(OR(OR(ISBLANK(F1133),SUM(LEN(C1133),LEN(D1133))=0),AND(NOT(E1133="Unknown"),ISBLANK(J1133)),AND(NOT(O1133="Unknown"),ISBLANK(R1133))),"Missing Information", INDEX(Table15[Entire Service Line Classification], MATCH(SUMIFS(Table15[Unique ID],Table15[System-Owned Portion],E1133,Table15[If Material Anything Other than "Lead" in Column E,Was Material Ever Previously Lead?],G1133,Table15[Customer-Owned Portion],O1133),Table15[Unique ID],0),0)))</f>
        <v>Non-lead</v>
      </c>
      <c r="X1133"/>
    </row>
    <row r="1134" spans="2:24" ht="30" x14ac:dyDescent="0.25">
      <c r="B1134" s="145" t="s">
        <v>4441</v>
      </c>
      <c r="C1134" s="31" t="s">
        <v>12034</v>
      </c>
      <c r="D1134" s="31"/>
      <c r="E1134" s="43" t="s">
        <v>52</v>
      </c>
      <c r="F1134" s="42" t="s">
        <v>34</v>
      </c>
      <c r="G1134" s="83" t="s">
        <v>34</v>
      </c>
      <c r="H1134" s="168">
        <v>44524</v>
      </c>
      <c r="I1134" s="31"/>
      <c r="J1134" s="83" t="s">
        <v>188</v>
      </c>
      <c r="K1134" s="31" t="s">
        <v>34</v>
      </c>
      <c r="L1134" s="31"/>
      <c r="M1134" s="168"/>
      <c r="N1134" s="147"/>
      <c r="O1134" s="43" t="s">
        <v>52</v>
      </c>
      <c r="P1134" s="171">
        <v>44524</v>
      </c>
      <c r="Q1134" s="31"/>
      <c r="R1134" s="83" t="s">
        <v>188</v>
      </c>
      <c r="S1134" s="31" t="s">
        <v>34</v>
      </c>
      <c r="T1134" s="31"/>
      <c r="U1134" s="168"/>
      <c r="V1134" s="149"/>
      <c r="W1134" s="140" t="str" cm="1">
        <f t="array" ref="W1134">IF(SUM(LEN(B1134:V1134))=0,"",IF(OR(OR(ISBLANK(F1134),SUM(LEN(C1134),LEN(D1134))=0),AND(NOT(E1134="Unknown"),ISBLANK(J1134)),AND(NOT(O1134="Unknown"),ISBLANK(R1134))),"Missing Information", INDEX(Table15[Entire Service Line Classification], MATCH(SUMIFS(Table15[Unique ID],Table15[System-Owned Portion],E1134,Table15[If Material Anything Other than "Lead" in Column E,Was Material Ever Previously Lead?],G1134,Table15[Customer-Owned Portion],O1134),Table15[Unique ID],0),0)))</f>
        <v>Non-lead</v>
      </c>
      <c r="X1134"/>
    </row>
    <row r="1135" spans="2:24" ht="30" x14ac:dyDescent="0.25">
      <c r="B1135" s="145" t="s">
        <v>483</v>
      </c>
      <c r="C1135" s="31" t="s">
        <v>7898</v>
      </c>
      <c r="D1135" s="31"/>
      <c r="E1135" s="43" t="s">
        <v>52</v>
      </c>
      <c r="F1135" s="42" t="s">
        <v>34</v>
      </c>
      <c r="G1135" s="83" t="s">
        <v>34</v>
      </c>
      <c r="H1135" s="168">
        <v>44523</v>
      </c>
      <c r="I1135" s="31"/>
      <c r="J1135" s="83" t="s">
        <v>188</v>
      </c>
      <c r="K1135" s="31" t="s">
        <v>34</v>
      </c>
      <c r="L1135" s="31"/>
      <c r="M1135" s="168"/>
      <c r="N1135" s="147"/>
      <c r="O1135" s="43" t="s">
        <v>52</v>
      </c>
      <c r="P1135" s="171">
        <v>44523</v>
      </c>
      <c r="Q1135" s="31"/>
      <c r="R1135" s="83" t="s">
        <v>188</v>
      </c>
      <c r="S1135" s="31" t="s">
        <v>34</v>
      </c>
      <c r="T1135" s="31"/>
      <c r="U1135" s="168"/>
      <c r="V1135" s="149"/>
      <c r="W1135" s="140" t="str" cm="1">
        <f t="array" ref="W1135">IF(SUM(LEN(B1135:V1135))=0,"",IF(OR(OR(ISBLANK(F1135),SUM(LEN(C1135),LEN(D1135))=0),AND(NOT(E1135="Unknown"),ISBLANK(J1135)),AND(NOT(O1135="Unknown"),ISBLANK(R1135))),"Missing Information", INDEX(Table15[Entire Service Line Classification], MATCH(SUMIFS(Table15[Unique ID],Table15[System-Owned Portion],E1135,Table15[If Material Anything Other than "Lead" in Column E,Was Material Ever Previously Lead?],G1135,Table15[Customer-Owned Portion],O1135),Table15[Unique ID],0),0)))</f>
        <v>Non-lead</v>
      </c>
      <c r="X1135"/>
    </row>
    <row r="1136" spans="2:24" ht="30" x14ac:dyDescent="0.25">
      <c r="B1136" s="145" t="s">
        <v>5429</v>
      </c>
      <c r="C1136" s="31" t="s">
        <v>13026</v>
      </c>
      <c r="D1136" s="31"/>
      <c r="E1136" s="43" t="s">
        <v>52</v>
      </c>
      <c r="F1136" s="42" t="s">
        <v>34</v>
      </c>
      <c r="G1136" s="83" t="s">
        <v>34</v>
      </c>
      <c r="H1136" s="168">
        <v>44517</v>
      </c>
      <c r="I1136" s="31"/>
      <c r="J1136" s="83" t="s">
        <v>188</v>
      </c>
      <c r="K1136" s="31" t="s">
        <v>34</v>
      </c>
      <c r="L1136" s="31"/>
      <c r="M1136" s="168"/>
      <c r="N1136" s="147"/>
      <c r="O1136" s="43" t="s">
        <v>52</v>
      </c>
      <c r="P1136" s="171">
        <v>44517</v>
      </c>
      <c r="Q1136" s="31"/>
      <c r="R1136" s="83" t="s">
        <v>188</v>
      </c>
      <c r="S1136" s="31" t="s">
        <v>34</v>
      </c>
      <c r="T1136" s="31"/>
      <c r="U1136" s="168"/>
      <c r="V1136" s="149"/>
      <c r="W1136" s="140" t="str" cm="1">
        <f t="array" ref="W1136">IF(SUM(LEN(B1136:V1136))=0,"",IF(OR(OR(ISBLANK(F1136),SUM(LEN(C1136),LEN(D1136))=0),AND(NOT(E1136="Unknown"),ISBLANK(J1136)),AND(NOT(O1136="Unknown"),ISBLANK(R1136))),"Missing Information", INDEX(Table15[Entire Service Line Classification], MATCH(SUMIFS(Table15[Unique ID],Table15[System-Owned Portion],E1136,Table15[If Material Anything Other than "Lead" in Column E,Was Material Ever Previously Lead?],G1136,Table15[Customer-Owned Portion],O1136),Table15[Unique ID],0),0)))</f>
        <v>Non-lead</v>
      </c>
      <c r="X1136"/>
    </row>
    <row r="1137" spans="2:24" ht="30" x14ac:dyDescent="0.25">
      <c r="B1137" s="145" t="s">
        <v>5433</v>
      </c>
      <c r="C1137" s="31" t="s">
        <v>13030</v>
      </c>
      <c r="D1137" s="31"/>
      <c r="E1137" s="43" t="s">
        <v>52</v>
      </c>
      <c r="F1137" s="42" t="s">
        <v>34</v>
      </c>
      <c r="G1137" s="83" t="s">
        <v>34</v>
      </c>
      <c r="H1137" s="168">
        <v>44517</v>
      </c>
      <c r="I1137" s="31"/>
      <c r="J1137" s="83" t="s">
        <v>188</v>
      </c>
      <c r="K1137" s="31" t="s">
        <v>34</v>
      </c>
      <c r="L1137" s="31"/>
      <c r="M1137" s="168"/>
      <c r="N1137" s="147"/>
      <c r="O1137" s="43" t="s">
        <v>52</v>
      </c>
      <c r="P1137" s="171">
        <v>44517</v>
      </c>
      <c r="Q1137" s="31"/>
      <c r="R1137" s="83" t="s">
        <v>188</v>
      </c>
      <c r="S1137" s="31" t="s">
        <v>34</v>
      </c>
      <c r="T1137" s="31"/>
      <c r="U1137" s="168"/>
      <c r="V1137" s="149"/>
      <c r="W1137" s="140" t="str" cm="1">
        <f t="array" ref="W1137">IF(SUM(LEN(B1137:V1137))=0,"",IF(OR(OR(ISBLANK(F1137),SUM(LEN(C1137),LEN(D1137))=0),AND(NOT(E1137="Unknown"),ISBLANK(J1137)),AND(NOT(O1137="Unknown"),ISBLANK(R1137))),"Missing Information", INDEX(Table15[Entire Service Line Classification], MATCH(SUMIFS(Table15[Unique ID],Table15[System-Owned Portion],E1137,Table15[If Material Anything Other than "Lead" in Column E,Was Material Ever Previously Lead?],G1137,Table15[Customer-Owned Portion],O1137),Table15[Unique ID],0),0)))</f>
        <v>Non-lead</v>
      </c>
      <c r="X1137"/>
    </row>
    <row r="1138" spans="2:24" ht="30" x14ac:dyDescent="0.25">
      <c r="B1138" s="145" t="s">
        <v>1792</v>
      </c>
      <c r="C1138" s="31" t="s">
        <v>9216</v>
      </c>
      <c r="D1138" s="31"/>
      <c r="E1138" s="43" t="s">
        <v>52</v>
      </c>
      <c r="F1138" s="42" t="s">
        <v>34</v>
      </c>
      <c r="G1138" s="83" t="s">
        <v>34</v>
      </c>
      <c r="H1138" s="168">
        <v>44497</v>
      </c>
      <c r="I1138" s="31"/>
      <c r="J1138" s="83" t="s">
        <v>188</v>
      </c>
      <c r="K1138" s="31" t="s">
        <v>34</v>
      </c>
      <c r="L1138" s="31"/>
      <c r="M1138" s="168"/>
      <c r="N1138" s="147"/>
      <c r="O1138" s="43" t="s">
        <v>52</v>
      </c>
      <c r="P1138" s="171">
        <v>44497</v>
      </c>
      <c r="Q1138" s="31"/>
      <c r="R1138" s="83" t="s">
        <v>188</v>
      </c>
      <c r="S1138" s="31" t="s">
        <v>34</v>
      </c>
      <c r="T1138" s="31"/>
      <c r="U1138" s="168"/>
      <c r="V1138" s="149"/>
      <c r="W1138" s="140" t="str" cm="1">
        <f t="array" ref="W1138">IF(SUM(LEN(B1138:V1138))=0,"",IF(OR(OR(ISBLANK(F1138),SUM(LEN(C1138),LEN(D1138))=0),AND(NOT(E1138="Unknown"),ISBLANK(J1138)),AND(NOT(O1138="Unknown"),ISBLANK(R1138))),"Missing Information", INDEX(Table15[Entire Service Line Classification], MATCH(SUMIFS(Table15[Unique ID],Table15[System-Owned Portion],E1138,Table15[If Material Anything Other than "Lead" in Column E,Was Material Ever Previously Lead?],G1138,Table15[Customer-Owned Portion],O1138),Table15[Unique ID],0),0)))</f>
        <v>Non-lead</v>
      </c>
      <c r="X1138"/>
    </row>
    <row r="1139" spans="2:24" ht="30" x14ac:dyDescent="0.25">
      <c r="B1139" s="145" t="s">
        <v>1793</v>
      </c>
      <c r="C1139" s="31" t="s">
        <v>9217</v>
      </c>
      <c r="D1139" s="31"/>
      <c r="E1139" s="43" t="s">
        <v>52</v>
      </c>
      <c r="F1139" s="42" t="s">
        <v>34</v>
      </c>
      <c r="G1139" s="83" t="s">
        <v>34</v>
      </c>
      <c r="H1139" s="168">
        <v>44497</v>
      </c>
      <c r="I1139" s="31"/>
      <c r="J1139" s="83" t="s">
        <v>188</v>
      </c>
      <c r="K1139" s="31" t="s">
        <v>34</v>
      </c>
      <c r="L1139" s="31"/>
      <c r="M1139" s="168"/>
      <c r="N1139" s="147"/>
      <c r="O1139" s="43" t="s">
        <v>52</v>
      </c>
      <c r="P1139" s="171">
        <v>44497</v>
      </c>
      <c r="Q1139" s="31"/>
      <c r="R1139" s="83" t="s">
        <v>188</v>
      </c>
      <c r="S1139" s="31" t="s">
        <v>34</v>
      </c>
      <c r="T1139" s="31"/>
      <c r="U1139" s="168"/>
      <c r="V1139" s="149"/>
      <c r="W1139" s="140" t="str" cm="1">
        <f t="array" ref="W1139">IF(SUM(LEN(B1139:V1139))=0,"",IF(OR(OR(ISBLANK(F1139),SUM(LEN(C1139),LEN(D1139))=0),AND(NOT(E1139="Unknown"),ISBLANK(J1139)),AND(NOT(O1139="Unknown"),ISBLANK(R1139))),"Missing Information", INDEX(Table15[Entire Service Line Classification], MATCH(SUMIFS(Table15[Unique ID],Table15[System-Owned Portion],E1139,Table15[If Material Anything Other than "Lead" in Column E,Was Material Ever Previously Lead?],G1139,Table15[Customer-Owned Portion],O1139),Table15[Unique ID],0),0)))</f>
        <v>Non-lead</v>
      </c>
      <c r="X1139"/>
    </row>
    <row r="1140" spans="2:24" ht="30" x14ac:dyDescent="0.25">
      <c r="B1140" s="145" t="s">
        <v>1794</v>
      </c>
      <c r="C1140" s="31" t="s">
        <v>9218</v>
      </c>
      <c r="D1140" s="31"/>
      <c r="E1140" s="43" t="s">
        <v>52</v>
      </c>
      <c r="F1140" s="42" t="s">
        <v>34</v>
      </c>
      <c r="G1140" s="83" t="s">
        <v>34</v>
      </c>
      <c r="H1140" s="168">
        <v>44497</v>
      </c>
      <c r="I1140" s="31"/>
      <c r="J1140" s="83" t="s">
        <v>188</v>
      </c>
      <c r="K1140" s="31" t="s">
        <v>34</v>
      </c>
      <c r="L1140" s="31"/>
      <c r="M1140" s="168"/>
      <c r="N1140" s="147"/>
      <c r="O1140" s="43" t="s">
        <v>52</v>
      </c>
      <c r="P1140" s="171">
        <v>44497</v>
      </c>
      <c r="Q1140" s="31"/>
      <c r="R1140" s="83" t="s">
        <v>188</v>
      </c>
      <c r="S1140" s="31" t="s">
        <v>34</v>
      </c>
      <c r="T1140" s="31"/>
      <c r="U1140" s="168"/>
      <c r="V1140" s="149"/>
      <c r="W1140" s="140" t="str" cm="1">
        <f t="array" ref="W1140">IF(SUM(LEN(B1140:V1140))=0,"",IF(OR(OR(ISBLANK(F1140),SUM(LEN(C1140),LEN(D1140))=0),AND(NOT(E1140="Unknown"),ISBLANK(J1140)),AND(NOT(O1140="Unknown"),ISBLANK(R1140))),"Missing Information", INDEX(Table15[Entire Service Line Classification], MATCH(SUMIFS(Table15[Unique ID],Table15[System-Owned Portion],E1140,Table15[If Material Anything Other than "Lead" in Column E,Was Material Ever Previously Lead?],G1140,Table15[Customer-Owned Portion],O1140),Table15[Unique ID],0),0)))</f>
        <v>Non-lead</v>
      </c>
      <c r="X1140"/>
    </row>
    <row r="1141" spans="2:24" ht="30" x14ac:dyDescent="0.25">
      <c r="B1141" s="145" t="s">
        <v>1795</v>
      </c>
      <c r="C1141" s="31" t="s">
        <v>9219</v>
      </c>
      <c r="D1141" s="31"/>
      <c r="E1141" s="43" t="s">
        <v>52</v>
      </c>
      <c r="F1141" s="42" t="s">
        <v>34</v>
      </c>
      <c r="G1141" s="83" t="s">
        <v>34</v>
      </c>
      <c r="H1141" s="168">
        <v>44497</v>
      </c>
      <c r="I1141" s="31"/>
      <c r="J1141" s="83" t="s">
        <v>188</v>
      </c>
      <c r="K1141" s="31" t="s">
        <v>34</v>
      </c>
      <c r="L1141" s="31"/>
      <c r="M1141" s="168"/>
      <c r="N1141" s="147"/>
      <c r="O1141" s="43" t="s">
        <v>52</v>
      </c>
      <c r="P1141" s="171">
        <v>44497</v>
      </c>
      <c r="Q1141" s="31"/>
      <c r="R1141" s="83" t="s">
        <v>188</v>
      </c>
      <c r="S1141" s="31" t="s">
        <v>34</v>
      </c>
      <c r="T1141" s="31"/>
      <c r="U1141" s="168"/>
      <c r="V1141" s="149"/>
      <c r="W1141" s="140" t="str" cm="1">
        <f t="array" ref="W1141">IF(SUM(LEN(B1141:V1141))=0,"",IF(OR(OR(ISBLANK(F1141),SUM(LEN(C1141),LEN(D1141))=0),AND(NOT(E1141="Unknown"),ISBLANK(J1141)),AND(NOT(O1141="Unknown"),ISBLANK(R1141))),"Missing Information", INDEX(Table15[Entire Service Line Classification], MATCH(SUMIFS(Table15[Unique ID],Table15[System-Owned Portion],E1141,Table15[If Material Anything Other than "Lead" in Column E,Was Material Ever Previously Lead?],G1141,Table15[Customer-Owned Portion],O1141),Table15[Unique ID],0),0)))</f>
        <v>Non-lead</v>
      </c>
      <c r="X1141"/>
    </row>
    <row r="1142" spans="2:24" ht="30" x14ac:dyDescent="0.25">
      <c r="B1142" s="145" t="s">
        <v>1796</v>
      </c>
      <c r="C1142" s="31" t="s">
        <v>9220</v>
      </c>
      <c r="D1142" s="31"/>
      <c r="E1142" s="43" t="s">
        <v>52</v>
      </c>
      <c r="F1142" s="42" t="s">
        <v>34</v>
      </c>
      <c r="G1142" s="83" t="s">
        <v>34</v>
      </c>
      <c r="H1142" s="168">
        <v>44497</v>
      </c>
      <c r="I1142" s="31"/>
      <c r="J1142" s="83" t="s">
        <v>188</v>
      </c>
      <c r="K1142" s="31" t="s">
        <v>34</v>
      </c>
      <c r="L1142" s="31"/>
      <c r="M1142" s="168"/>
      <c r="N1142" s="147"/>
      <c r="O1142" s="43" t="s">
        <v>52</v>
      </c>
      <c r="P1142" s="171">
        <v>44497</v>
      </c>
      <c r="Q1142" s="31"/>
      <c r="R1142" s="83" t="s">
        <v>188</v>
      </c>
      <c r="S1142" s="31" t="s">
        <v>34</v>
      </c>
      <c r="T1142" s="31"/>
      <c r="U1142" s="168"/>
      <c r="V1142" s="149"/>
      <c r="W1142" s="140" t="str" cm="1">
        <f t="array" ref="W1142">IF(SUM(LEN(B1142:V1142))=0,"",IF(OR(OR(ISBLANK(F1142),SUM(LEN(C1142),LEN(D1142))=0),AND(NOT(E1142="Unknown"),ISBLANK(J1142)),AND(NOT(O1142="Unknown"),ISBLANK(R1142))),"Missing Information", INDEX(Table15[Entire Service Line Classification], MATCH(SUMIFS(Table15[Unique ID],Table15[System-Owned Portion],E1142,Table15[If Material Anything Other than "Lead" in Column E,Was Material Ever Previously Lead?],G1142,Table15[Customer-Owned Portion],O1142),Table15[Unique ID],0),0)))</f>
        <v>Non-lead</v>
      </c>
      <c r="X1142"/>
    </row>
    <row r="1143" spans="2:24" ht="30" x14ac:dyDescent="0.25">
      <c r="B1143" s="145" t="s">
        <v>1797</v>
      </c>
      <c r="C1143" s="31" t="s">
        <v>9221</v>
      </c>
      <c r="D1143" s="31"/>
      <c r="E1143" s="43" t="s">
        <v>52</v>
      </c>
      <c r="F1143" s="42" t="s">
        <v>34</v>
      </c>
      <c r="G1143" s="83" t="s">
        <v>34</v>
      </c>
      <c r="H1143" s="168">
        <v>44497</v>
      </c>
      <c r="I1143" s="31"/>
      <c r="J1143" s="83" t="s">
        <v>188</v>
      </c>
      <c r="K1143" s="31" t="s">
        <v>34</v>
      </c>
      <c r="L1143" s="31"/>
      <c r="M1143" s="168"/>
      <c r="N1143" s="147"/>
      <c r="O1143" s="43" t="s">
        <v>52</v>
      </c>
      <c r="P1143" s="171">
        <v>44497</v>
      </c>
      <c r="Q1143" s="31"/>
      <c r="R1143" s="83" t="s">
        <v>188</v>
      </c>
      <c r="S1143" s="31" t="s">
        <v>34</v>
      </c>
      <c r="T1143" s="31"/>
      <c r="U1143" s="168"/>
      <c r="V1143" s="149"/>
      <c r="W1143" s="140" t="str" cm="1">
        <f t="array" ref="W1143">IF(SUM(LEN(B1143:V1143))=0,"",IF(OR(OR(ISBLANK(F1143),SUM(LEN(C1143),LEN(D1143))=0),AND(NOT(E1143="Unknown"),ISBLANK(J1143)),AND(NOT(O1143="Unknown"),ISBLANK(R1143))),"Missing Information", INDEX(Table15[Entire Service Line Classification], MATCH(SUMIFS(Table15[Unique ID],Table15[System-Owned Portion],E1143,Table15[If Material Anything Other than "Lead" in Column E,Was Material Ever Previously Lead?],G1143,Table15[Customer-Owned Portion],O1143),Table15[Unique ID],0),0)))</f>
        <v>Non-lead</v>
      </c>
      <c r="X1143"/>
    </row>
    <row r="1144" spans="2:24" ht="30" x14ac:dyDescent="0.25">
      <c r="B1144" s="145" t="s">
        <v>3806</v>
      </c>
      <c r="C1144" s="31" t="s">
        <v>11290</v>
      </c>
      <c r="D1144" s="31"/>
      <c r="E1144" s="43" t="s">
        <v>52</v>
      </c>
      <c r="F1144" s="42" t="s">
        <v>34</v>
      </c>
      <c r="G1144" s="83" t="s">
        <v>34</v>
      </c>
      <c r="H1144" s="168">
        <v>44490</v>
      </c>
      <c r="I1144" s="31"/>
      <c r="J1144" s="83" t="s">
        <v>188</v>
      </c>
      <c r="K1144" s="31" t="s">
        <v>34</v>
      </c>
      <c r="L1144" s="31"/>
      <c r="M1144" s="168"/>
      <c r="N1144" s="147"/>
      <c r="O1144" s="43" t="s">
        <v>52</v>
      </c>
      <c r="P1144" s="171">
        <v>44490</v>
      </c>
      <c r="Q1144" s="31"/>
      <c r="R1144" s="83" t="s">
        <v>188</v>
      </c>
      <c r="S1144" s="31" t="s">
        <v>34</v>
      </c>
      <c r="T1144" s="31"/>
      <c r="U1144" s="168"/>
      <c r="V1144" s="149"/>
      <c r="W1144" s="140" t="str" cm="1">
        <f t="array" ref="W1144">IF(SUM(LEN(B1144:V1144))=0,"",IF(OR(OR(ISBLANK(F1144),SUM(LEN(C1144),LEN(D1144))=0),AND(NOT(E1144="Unknown"),ISBLANK(J1144)),AND(NOT(O1144="Unknown"),ISBLANK(R1144))),"Missing Information", INDEX(Table15[Entire Service Line Classification], MATCH(SUMIFS(Table15[Unique ID],Table15[System-Owned Portion],E1144,Table15[If Material Anything Other than "Lead" in Column E,Was Material Ever Previously Lead?],G1144,Table15[Customer-Owned Portion],O1144),Table15[Unique ID],0),0)))</f>
        <v>Non-lead</v>
      </c>
      <c r="X1144"/>
    </row>
    <row r="1145" spans="2:24" ht="30" x14ac:dyDescent="0.25">
      <c r="B1145" s="145" t="s">
        <v>3811</v>
      </c>
      <c r="C1145" s="31" t="s">
        <v>11295</v>
      </c>
      <c r="D1145" s="31"/>
      <c r="E1145" s="43" t="s">
        <v>52</v>
      </c>
      <c r="F1145" s="42" t="s">
        <v>34</v>
      </c>
      <c r="G1145" s="83" t="s">
        <v>34</v>
      </c>
      <c r="H1145" s="168">
        <v>44490</v>
      </c>
      <c r="I1145" s="31"/>
      <c r="J1145" s="83" t="s">
        <v>188</v>
      </c>
      <c r="K1145" s="31" t="s">
        <v>34</v>
      </c>
      <c r="L1145" s="31"/>
      <c r="M1145" s="168"/>
      <c r="N1145" s="147"/>
      <c r="O1145" s="43" t="s">
        <v>52</v>
      </c>
      <c r="P1145" s="171">
        <v>44490</v>
      </c>
      <c r="Q1145" s="31"/>
      <c r="R1145" s="83" t="s">
        <v>188</v>
      </c>
      <c r="S1145" s="31" t="s">
        <v>34</v>
      </c>
      <c r="T1145" s="31"/>
      <c r="U1145" s="168"/>
      <c r="V1145" s="149"/>
      <c r="W1145" s="140" t="str" cm="1">
        <f t="array" ref="W1145">IF(SUM(LEN(B1145:V1145))=0,"",IF(OR(OR(ISBLANK(F1145),SUM(LEN(C1145),LEN(D1145))=0),AND(NOT(E1145="Unknown"),ISBLANK(J1145)),AND(NOT(O1145="Unknown"),ISBLANK(R1145))),"Missing Information", INDEX(Table15[Entire Service Line Classification], MATCH(SUMIFS(Table15[Unique ID],Table15[System-Owned Portion],E1145,Table15[If Material Anything Other than "Lead" in Column E,Was Material Ever Previously Lead?],G1145,Table15[Customer-Owned Portion],O1145),Table15[Unique ID],0),0)))</f>
        <v>Non-lead</v>
      </c>
      <c r="X1145"/>
    </row>
    <row r="1146" spans="2:24" ht="30" x14ac:dyDescent="0.25">
      <c r="B1146" s="145" t="s">
        <v>3812</v>
      </c>
      <c r="C1146" s="31" t="s">
        <v>11296</v>
      </c>
      <c r="D1146" s="31"/>
      <c r="E1146" s="43" t="s">
        <v>52</v>
      </c>
      <c r="F1146" s="42" t="s">
        <v>34</v>
      </c>
      <c r="G1146" s="83" t="s">
        <v>34</v>
      </c>
      <c r="H1146" s="168">
        <v>44490</v>
      </c>
      <c r="I1146" s="31"/>
      <c r="J1146" s="83" t="s">
        <v>188</v>
      </c>
      <c r="K1146" s="31" t="s">
        <v>34</v>
      </c>
      <c r="L1146" s="31"/>
      <c r="M1146" s="168"/>
      <c r="N1146" s="147"/>
      <c r="O1146" s="43" t="s">
        <v>52</v>
      </c>
      <c r="P1146" s="171">
        <v>44490</v>
      </c>
      <c r="Q1146" s="31"/>
      <c r="R1146" s="83" t="s">
        <v>188</v>
      </c>
      <c r="S1146" s="31" t="s">
        <v>34</v>
      </c>
      <c r="T1146" s="31"/>
      <c r="U1146" s="168"/>
      <c r="V1146" s="149"/>
      <c r="W1146" s="140" t="str" cm="1">
        <f t="array" ref="W1146">IF(SUM(LEN(B1146:V1146))=0,"",IF(OR(OR(ISBLANK(F1146),SUM(LEN(C1146),LEN(D1146))=0),AND(NOT(E1146="Unknown"),ISBLANK(J1146)),AND(NOT(O1146="Unknown"),ISBLANK(R1146))),"Missing Information", INDEX(Table15[Entire Service Line Classification], MATCH(SUMIFS(Table15[Unique ID],Table15[System-Owned Portion],E1146,Table15[If Material Anything Other than "Lead" in Column E,Was Material Ever Previously Lead?],G1146,Table15[Customer-Owned Portion],O1146),Table15[Unique ID],0),0)))</f>
        <v>Non-lead</v>
      </c>
      <c r="X1146"/>
    </row>
    <row r="1147" spans="2:24" ht="30" x14ac:dyDescent="0.25">
      <c r="B1147" s="145" t="s">
        <v>3816</v>
      </c>
      <c r="C1147" s="31" t="s">
        <v>11300</v>
      </c>
      <c r="D1147" s="31"/>
      <c r="E1147" s="43" t="s">
        <v>52</v>
      </c>
      <c r="F1147" s="42" t="s">
        <v>34</v>
      </c>
      <c r="G1147" s="83" t="s">
        <v>34</v>
      </c>
      <c r="H1147" s="168">
        <v>44490</v>
      </c>
      <c r="I1147" s="31"/>
      <c r="J1147" s="83" t="s">
        <v>188</v>
      </c>
      <c r="K1147" s="31" t="s">
        <v>34</v>
      </c>
      <c r="L1147" s="31"/>
      <c r="M1147" s="168"/>
      <c r="N1147" s="147"/>
      <c r="O1147" s="43" t="s">
        <v>52</v>
      </c>
      <c r="P1147" s="171">
        <v>44490</v>
      </c>
      <c r="Q1147" s="31"/>
      <c r="R1147" s="83" t="s">
        <v>188</v>
      </c>
      <c r="S1147" s="31" t="s">
        <v>34</v>
      </c>
      <c r="T1147" s="31"/>
      <c r="U1147" s="168"/>
      <c r="V1147" s="149"/>
      <c r="W1147" s="140" t="str" cm="1">
        <f t="array" ref="W1147">IF(SUM(LEN(B1147:V1147))=0,"",IF(OR(OR(ISBLANK(F1147),SUM(LEN(C1147),LEN(D1147))=0),AND(NOT(E1147="Unknown"),ISBLANK(J1147)),AND(NOT(O1147="Unknown"),ISBLANK(R1147))),"Missing Information", INDEX(Table15[Entire Service Line Classification], MATCH(SUMIFS(Table15[Unique ID],Table15[System-Owned Portion],E1147,Table15[If Material Anything Other than "Lead" in Column E,Was Material Ever Previously Lead?],G1147,Table15[Customer-Owned Portion],O1147),Table15[Unique ID],0),0)))</f>
        <v>Non-lead</v>
      </c>
      <c r="X1147"/>
    </row>
    <row r="1148" spans="2:24" ht="30" x14ac:dyDescent="0.25">
      <c r="B1148" s="145" t="s">
        <v>3825</v>
      </c>
      <c r="C1148" s="31" t="s">
        <v>11309</v>
      </c>
      <c r="D1148" s="31"/>
      <c r="E1148" s="43" t="s">
        <v>52</v>
      </c>
      <c r="F1148" s="42" t="s">
        <v>34</v>
      </c>
      <c r="G1148" s="83" t="s">
        <v>34</v>
      </c>
      <c r="H1148" s="168">
        <v>44490</v>
      </c>
      <c r="I1148" s="31"/>
      <c r="J1148" s="83" t="s">
        <v>188</v>
      </c>
      <c r="K1148" s="31" t="s">
        <v>34</v>
      </c>
      <c r="L1148" s="31"/>
      <c r="M1148" s="168"/>
      <c r="N1148" s="147"/>
      <c r="O1148" s="43" t="s">
        <v>52</v>
      </c>
      <c r="P1148" s="171">
        <v>44490</v>
      </c>
      <c r="Q1148" s="31"/>
      <c r="R1148" s="83" t="s">
        <v>188</v>
      </c>
      <c r="S1148" s="31" t="s">
        <v>34</v>
      </c>
      <c r="T1148" s="31"/>
      <c r="U1148" s="168"/>
      <c r="V1148" s="149"/>
      <c r="W1148" s="140" t="str" cm="1">
        <f t="array" ref="W1148">IF(SUM(LEN(B1148:V1148))=0,"",IF(OR(OR(ISBLANK(F1148),SUM(LEN(C1148),LEN(D1148))=0),AND(NOT(E1148="Unknown"),ISBLANK(J1148)),AND(NOT(O1148="Unknown"),ISBLANK(R1148))),"Missing Information", INDEX(Table15[Entire Service Line Classification], MATCH(SUMIFS(Table15[Unique ID],Table15[System-Owned Portion],E1148,Table15[If Material Anything Other than "Lead" in Column E,Was Material Ever Previously Lead?],G1148,Table15[Customer-Owned Portion],O1148),Table15[Unique ID],0),0)))</f>
        <v>Non-lead</v>
      </c>
      <c r="X1148"/>
    </row>
    <row r="1149" spans="2:24" ht="30" x14ac:dyDescent="0.25">
      <c r="B1149" s="145" t="s">
        <v>3826</v>
      </c>
      <c r="C1149" s="31" t="s">
        <v>11310</v>
      </c>
      <c r="D1149" s="31"/>
      <c r="E1149" s="43" t="s">
        <v>52</v>
      </c>
      <c r="F1149" s="42" t="s">
        <v>34</v>
      </c>
      <c r="G1149" s="83" t="s">
        <v>34</v>
      </c>
      <c r="H1149" s="168">
        <v>44490</v>
      </c>
      <c r="I1149" s="31"/>
      <c r="J1149" s="83" t="s">
        <v>188</v>
      </c>
      <c r="K1149" s="31" t="s">
        <v>34</v>
      </c>
      <c r="L1149" s="31"/>
      <c r="M1149" s="168"/>
      <c r="N1149" s="147"/>
      <c r="O1149" s="43" t="s">
        <v>52</v>
      </c>
      <c r="P1149" s="171">
        <v>44490</v>
      </c>
      <c r="Q1149" s="31"/>
      <c r="R1149" s="83" t="s">
        <v>188</v>
      </c>
      <c r="S1149" s="31" t="s">
        <v>34</v>
      </c>
      <c r="T1149" s="31"/>
      <c r="U1149" s="168"/>
      <c r="V1149" s="149"/>
      <c r="W1149" s="140" t="str" cm="1">
        <f t="array" ref="W1149">IF(SUM(LEN(B1149:V1149))=0,"",IF(OR(OR(ISBLANK(F1149),SUM(LEN(C1149),LEN(D1149))=0),AND(NOT(E1149="Unknown"),ISBLANK(J1149)),AND(NOT(O1149="Unknown"),ISBLANK(R1149))),"Missing Information", INDEX(Table15[Entire Service Line Classification], MATCH(SUMIFS(Table15[Unique ID],Table15[System-Owned Portion],E1149,Table15[If Material Anything Other than "Lead" in Column E,Was Material Ever Previously Lead?],G1149,Table15[Customer-Owned Portion],O1149),Table15[Unique ID],0),0)))</f>
        <v>Non-lead</v>
      </c>
      <c r="X1149"/>
    </row>
    <row r="1150" spans="2:24" ht="30" x14ac:dyDescent="0.25">
      <c r="B1150" s="145" t="s">
        <v>3827</v>
      </c>
      <c r="C1150" s="31" t="s">
        <v>11311</v>
      </c>
      <c r="D1150" s="31"/>
      <c r="E1150" s="43" t="s">
        <v>52</v>
      </c>
      <c r="F1150" s="42" t="s">
        <v>34</v>
      </c>
      <c r="G1150" s="83" t="s">
        <v>34</v>
      </c>
      <c r="H1150" s="168">
        <v>44490</v>
      </c>
      <c r="I1150" s="31"/>
      <c r="J1150" s="83" t="s">
        <v>188</v>
      </c>
      <c r="K1150" s="31" t="s">
        <v>34</v>
      </c>
      <c r="L1150" s="31"/>
      <c r="M1150" s="168"/>
      <c r="N1150" s="147"/>
      <c r="O1150" s="43" t="s">
        <v>52</v>
      </c>
      <c r="P1150" s="171">
        <v>44490</v>
      </c>
      <c r="Q1150" s="31"/>
      <c r="R1150" s="83" t="s">
        <v>188</v>
      </c>
      <c r="S1150" s="31" t="s">
        <v>34</v>
      </c>
      <c r="T1150" s="31"/>
      <c r="U1150" s="168"/>
      <c r="V1150" s="149"/>
      <c r="W1150" s="140" t="str" cm="1">
        <f t="array" ref="W1150">IF(SUM(LEN(B1150:V1150))=0,"",IF(OR(OR(ISBLANK(F1150),SUM(LEN(C1150),LEN(D1150))=0),AND(NOT(E1150="Unknown"),ISBLANK(J1150)),AND(NOT(O1150="Unknown"),ISBLANK(R1150))),"Missing Information", INDEX(Table15[Entire Service Line Classification], MATCH(SUMIFS(Table15[Unique ID],Table15[System-Owned Portion],E1150,Table15[If Material Anything Other than "Lead" in Column E,Was Material Ever Previously Lead?],G1150,Table15[Customer-Owned Portion],O1150),Table15[Unique ID],0),0)))</f>
        <v>Non-lead</v>
      </c>
      <c r="X1150"/>
    </row>
    <row r="1151" spans="2:24" ht="30" x14ac:dyDescent="0.25">
      <c r="B1151" s="145" t="s">
        <v>3828</v>
      </c>
      <c r="C1151" s="31" t="s">
        <v>11312</v>
      </c>
      <c r="D1151" s="31"/>
      <c r="E1151" s="43" t="s">
        <v>52</v>
      </c>
      <c r="F1151" s="42" t="s">
        <v>34</v>
      </c>
      <c r="G1151" s="83" t="s">
        <v>34</v>
      </c>
      <c r="H1151" s="168">
        <v>44490</v>
      </c>
      <c r="I1151" s="31"/>
      <c r="J1151" s="83" t="s">
        <v>188</v>
      </c>
      <c r="K1151" s="31" t="s">
        <v>34</v>
      </c>
      <c r="L1151" s="31"/>
      <c r="M1151" s="168"/>
      <c r="N1151" s="147"/>
      <c r="O1151" s="43" t="s">
        <v>52</v>
      </c>
      <c r="P1151" s="171">
        <v>44490</v>
      </c>
      <c r="Q1151" s="31"/>
      <c r="R1151" s="83" t="s">
        <v>188</v>
      </c>
      <c r="S1151" s="31" t="s">
        <v>34</v>
      </c>
      <c r="T1151" s="31"/>
      <c r="U1151" s="168"/>
      <c r="V1151" s="149"/>
      <c r="W1151" s="140" t="str" cm="1">
        <f t="array" ref="W1151">IF(SUM(LEN(B1151:V1151))=0,"",IF(OR(OR(ISBLANK(F1151),SUM(LEN(C1151),LEN(D1151))=0),AND(NOT(E1151="Unknown"),ISBLANK(J1151)),AND(NOT(O1151="Unknown"),ISBLANK(R1151))),"Missing Information", INDEX(Table15[Entire Service Line Classification], MATCH(SUMIFS(Table15[Unique ID],Table15[System-Owned Portion],E1151,Table15[If Material Anything Other than "Lead" in Column E,Was Material Ever Previously Lead?],G1151,Table15[Customer-Owned Portion],O1151),Table15[Unique ID],0),0)))</f>
        <v>Non-lead</v>
      </c>
      <c r="X1151"/>
    </row>
    <row r="1152" spans="2:24" ht="30" x14ac:dyDescent="0.25">
      <c r="B1152" s="145" t="s">
        <v>3933</v>
      </c>
      <c r="C1152" s="31" t="s">
        <v>11514</v>
      </c>
      <c r="D1152" s="31"/>
      <c r="E1152" s="43" t="s">
        <v>52</v>
      </c>
      <c r="F1152" s="42" t="s">
        <v>34</v>
      </c>
      <c r="G1152" s="83" t="s">
        <v>34</v>
      </c>
      <c r="H1152" s="168">
        <v>44484</v>
      </c>
      <c r="I1152" s="31"/>
      <c r="J1152" s="83" t="s">
        <v>188</v>
      </c>
      <c r="K1152" s="31" t="s">
        <v>34</v>
      </c>
      <c r="L1152" s="31"/>
      <c r="M1152" s="168"/>
      <c r="N1152" s="147"/>
      <c r="O1152" s="43" t="s">
        <v>52</v>
      </c>
      <c r="P1152" s="171">
        <v>44484</v>
      </c>
      <c r="Q1152" s="31"/>
      <c r="R1152" s="83" t="s">
        <v>188</v>
      </c>
      <c r="S1152" s="31" t="s">
        <v>34</v>
      </c>
      <c r="T1152" s="31"/>
      <c r="U1152" s="168"/>
      <c r="V1152" s="149"/>
      <c r="W1152" s="140" t="str" cm="1">
        <f t="array" ref="W1152">IF(SUM(LEN(B1152:V1152))=0,"",IF(OR(OR(ISBLANK(F1152),SUM(LEN(C1152),LEN(D1152))=0),AND(NOT(E1152="Unknown"),ISBLANK(J1152)),AND(NOT(O1152="Unknown"),ISBLANK(R1152))),"Missing Information", INDEX(Table15[Entire Service Line Classification], MATCH(SUMIFS(Table15[Unique ID],Table15[System-Owned Portion],E1152,Table15[If Material Anything Other than "Lead" in Column E,Was Material Ever Previously Lead?],G1152,Table15[Customer-Owned Portion],O1152),Table15[Unique ID],0),0)))</f>
        <v>Non-lead</v>
      </c>
      <c r="X1152"/>
    </row>
    <row r="1153" spans="2:24" ht="30" x14ac:dyDescent="0.25">
      <c r="B1153" s="145" t="s">
        <v>3934</v>
      </c>
      <c r="C1153" s="31" t="s">
        <v>11515</v>
      </c>
      <c r="D1153" s="31"/>
      <c r="E1153" s="43" t="s">
        <v>52</v>
      </c>
      <c r="F1153" s="42" t="s">
        <v>34</v>
      </c>
      <c r="G1153" s="83" t="s">
        <v>34</v>
      </c>
      <c r="H1153" s="168">
        <v>44484</v>
      </c>
      <c r="I1153" s="31"/>
      <c r="J1153" s="83" t="s">
        <v>188</v>
      </c>
      <c r="K1153" s="31" t="s">
        <v>34</v>
      </c>
      <c r="L1153" s="31"/>
      <c r="M1153" s="168"/>
      <c r="N1153" s="147"/>
      <c r="O1153" s="43" t="s">
        <v>52</v>
      </c>
      <c r="P1153" s="171">
        <v>44484</v>
      </c>
      <c r="Q1153" s="31"/>
      <c r="R1153" s="83" t="s">
        <v>188</v>
      </c>
      <c r="S1153" s="31" t="s">
        <v>34</v>
      </c>
      <c r="T1153" s="31"/>
      <c r="U1153" s="168"/>
      <c r="V1153" s="149"/>
      <c r="W1153" s="140" t="str" cm="1">
        <f t="array" ref="W1153">IF(SUM(LEN(B1153:V1153))=0,"",IF(OR(OR(ISBLANK(F1153),SUM(LEN(C1153),LEN(D1153))=0),AND(NOT(E1153="Unknown"),ISBLANK(J1153)),AND(NOT(O1153="Unknown"),ISBLANK(R1153))),"Missing Information", INDEX(Table15[Entire Service Line Classification], MATCH(SUMIFS(Table15[Unique ID],Table15[System-Owned Portion],E1153,Table15[If Material Anything Other than "Lead" in Column E,Was Material Ever Previously Lead?],G1153,Table15[Customer-Owned Portion],O1153),Table15[Unique ID],0),0)))</f>
        <v>Non-lead</v>
      </c>
      <c r="X1153"/>
    </row>
    <row r="1154" spans="2:24" ht="30" x14ac:dyDescent="0.25">
      <c r="B1154" s="145" t="s">
        <v>3950</v>
      </c>
      <c r="C1154" s="31" t="s">
        <v>11531</v>
      </c>
      <c r="D1154" s="31"/>
      <c r="E1154" s="43" t="s">
        <v>52</v>
      </c>
      <c r="F1154" s="42" t="s">
        <v>34</v>
      </c>
      <c r="G1154" s="83" t="s">
        <v>34</v>
      </c>
      <c r="H1154" s="168">
        <v>44484</v>
      </c>
      <c r="I1154" s="31"/>
      <c r="J1154" s="83" t="s">
        <v>188</v>
      </c>
      <c r="K1154" s="31" t="s">
        <v>34</v>
      </c>
      <c r="L1154" s="31"/>
      <c r="M1154" s="168"/>
      <c r="N1154" s="147"/>
      <c r="O1154" s="43" t="s">
        <v>52</v>
      </c>
      <c r="P1154" s="171">
        <v>44484</v>
      </c>
      <c r="Q1154" s="31"/>
      <c r="R1154" s="83" t="s">
        <v>188</v>
      </c>
      <c r="S1154" s="31" t="s">
        <v>34</v>
      </c>
      <c r="T1154" s="31"/>
      <c r="U1154" s="168"/>
      <c r="V1154" s="149"/>
      <c r="W1154" s="140" t="str" cm="1">
        <f t="array" ref="W1154">IF(SUM(LEN(B1154:V1154))=0,"",IF(OR(OR(ISBLANK(F1154),SUM(LEN(C1154),LEN(D1154))=0),AND(NOT(E1154="Unknown"),ISBLANK(J1154)),AND(NOT(O1154="Unknown"),ISBLANK(R1154))),"Missing Information", INDEX(Table15[Entire Service Line Classification], MATCH(SUMIFS(Table15[Unique ID],Table15[System-Owned Portion],E1154,Table15[If Material Anything Other than "Lead" in Column E,Was Material Ever Previously Lead?],G1154,Table15[Customer-Owned Portion],O1154),Table15[Unique ID],0),0)))</f>
        <v>Non-lead</v>
      </c>
      <c r="X1154"/>
    </row>
    <row r="1155" spans="2:24" ht="30" x14ac:dyDescent="0.25">
      <c r="B1155" s="145" t="s">
        <v>3951</v>
      </c>
      <c r="C1155" s="31" t="s">
        <v>11532</v>
      </c>
      <c r="D1155" s="31"/>
      <c r="E1155" s="43" t="s">
        <v>52</v>
      </c>
      <c r="F1155" s="42" t="s">
        <v>34</v>
      </c>
      <c r="G1155" s="83" t="s">
        <v>34</v>
      </c>
      <c r="H1155" s="168">
        <v>44484</v>
      </c>
      <c r="I1155" s="31"/>
      <c r="J1155" s="83" t="s">
        <v>188</v>
      </c>
      <c r="K1155" s="31" t="s">
        <v>34</v>
      </c>
      <c r="L1155" s="31"/>
      <c r="M1155" s="168"/>
      <c r="N1155" s="147"/>
      <c r="O1155" s="43" t="s">
        <v>52</v>
      </c>
      <c r="P1155" s="171">
        <v>44484</v>
      </c>
      <c r="Q1155" s="31"/>
      <c r="R1155" s="83" t="s">
        <v>188</v>
      </c>
      <c r="S1155" s="31" t="s">
        <v>34</v>
      </c>
      <c r="T1155" s="31"/>
      <c r="U1155" s="168"/>
      <c r="V1155" s="149"/>
      <c r="W1155" s="140" t="str" cm="1">
        <f t="array" ref="W1155">IF(SUM(LEN(B1155:V1155))=0,"",IF(OR(OR(ISBLANK(F1155),SUM(LEN(C1155),LEN(D1155))=0),AND(NOT(E1155="Unknown"),ISBLANK(J1155)),AND(NOT(O1155="Unknown"),ISBLANK(R1155))),"Missing Information", INDEX(Table15[Entire Service Line Classification], MATCH(SUMIFS(Table15[Unique ID],Table15[System-Owned Portion],E1155,Table15[If Material Anything Other than "Lead" in Column E,Was Material Ever Previously Lead?],G1155,Table15[Customer-Owned Portion],O1155),Table15[Unique ID],0),0)))</f>
        <v>Non-lead</v>
      </c>
      <c r="X1155"/>
    </row>
    <row r="1156" spans="2:24" ht="30" x14ac:dyDescent="0.25">
      <c r="B1156" s="145" t="s">
        <v>3952</v>
      </c>
      <c r="C1156" s="31" t="s">
        <v>11533</v>
      </c>
      <c r="D1156" s="31"/>
      <c r="E1156" s="43" t="s">
        <v>52</v>
      </c>
      <c r="F1156" s="42" t="s">
        <v>34</v>
      </c>
      <c r="G1156" s="83" t="s">
        <v>34</v>
      </c>
      <c r="H1156" s="168">
        <v>44484</v>
      </c>
      <c r="I1156" s="31"/>
      <c r="J1156" s="83" t="s">
        <v>188</v>
      </c>
      <c r="K1156" s="31" t="s">
        <v>34</v>
      </c>
      <c r="L1156" s="31"/>
      <c r="M1156" s="168"/>
      <c r="N1156" s="147"/>
      <c r="O1156" s="43" t="s">
        <v>52</v>
      </c>
      <c r="P1156" s="171">
        <v>44484</v>
      </c>
      <c r="Q1156" s="31"/>
      <c r="R1156" s="83" t="s">
        <v>188</v>
      </c>
      <c r="S1156" s="31" t="s">
        <v>34</v>
      </c>
      <c r="T1156" s="31"/>
      <c r="U1156" s="168"/>
      <c r="V1156" s="149"/>
      <c r="W1156" s="140" t="str" cm="1">
        <f t="array" ref="W1156">IF(SUM(LEN(B1156:V1156))=0,"",IF(OR(OR(ISBLANK(F1156),SUM(LEN(C1156),LEN(D1156))=0),AND(NOT(E1156="Unknown"),ISBLANK(J1156)),AND(NOT(O1156="Unknown"),ISBLANK(R1156))),"Missing Information", INDEX(Table15[Entire Service Line Classification], MATCH(SUMIFS(Table15[Unique ID],Table15[System-Owned Portion],E1156,Table15[If Material Anything Other than "Lead" in Column E,Was Material Ever Previously Lead?],G1156,Table15[Customer-Owned Portion],O1156),Table15[Unique ID],0),0)))</f>
        <v>Non-lead</v>
      </c>
      <c r="X1156"/>
    </row>
    <row r="1157" spans="2:24" ht="30" x14ac:dyDescent="0.25">
      <c r="B1157" s="145" t="s">
        <v>3956</v>
      </c>
      <c r="C1157" s="31" t="s">
        <v>11537</v>
      </c>
      <c r="D1157" s="31"/>
      <c r="E1157" s="43" t="s">
        <v>52</v>
      </c>
      <c r="F1157" s="42" t="s">
        <v>34</v>
      </c>
      <c r="G1157" s="83" t="s">
        <v>34</v>
      </c>
      <c r="H1157" s="168">
        <v>44484</v>
      </c>
      <c r="I1157" s="31"/>
      <c r="J1157" s="83" t="s">
        <v>188</v>
      </c>
      <c r="K1157" s="31" t="s">
        <v>34</v>
      </c>
      <c r="L1157" s="31"/>
      <c r="M1157" s="168"/>
      <c r="N1157" s="147"/>
      <c r="O1157" s="43" t="s">
        <v>52</v>
      </c>
      <c r="P1157" s="171">
        <v>44484</v>
      </c>
      <c r="Q1157" s="31"/>
      <c r="R1157" s="83" t="s">
        <v>188</v>
      </c>
      <c r="S1157" s="31" t="s">
        <v>34</v>
      </c>
      <c r="T1157" s="31"/>
      <c r="U1157" s="168"/>
      <c r="V1157" s="149"/>
      <c r="W1157" s="140" t="str" cm="1">
        <f t="array" ref="W1157">IF(SUM(LEN(B1157:V1157))=0,"",IF(OR(OR(ISBLANK(F1157),SUM(LEN(C1157),LEN(D1157))=0),AND(NOT(E1157="Unknown"),ISBLANK(J1157)),AND(NOT(O1157="Unknown"),ISBLANK(R1157))),"Missing Information", INDEX(Table15[Entire Service Line Classification], MATCH(SUMIFS(Table15[Unique ID],Table15[System-Owned Portion],E1157,Table15[If Material Anything Other than "Lead" in Column E,Was Material Ever Previously Lead?],G1157,Table15[Customer-Owned Portion],O1157),Table15[Unique ID],0),0)))</f>
        <v>Non-lead</v>
      </c>
      <c r="X1157"/>
    </row>
    <row r="1158" spans="2:24" ht="30" x14ac:dyDescent="0.25">
      <c r="B1158" s="145" t="s">
        <v>3957</v>
      </c>
      <c r="C1158" s="31" t="s">
        <v>11538</v>
      </c>
      <c r="D1158" s="31"/>
      <c r="E1158" s="43" t="s">
        <v>52</v>
      </c>
      <c r="F1158" s="42" t="s">
        <v>34</v>
      </c>
      <c r="G1158" s="83" t="s">
        <v>34</v>
      </c>
      <c r="H1158" s="168">
        <v>44484</v>
      </c>
      <c r="I1158" s="31"/>
      <c r="J1158" s="83" t="s">
        <v>188</v>
      </c>
      <c r="K1158" s="31" t="s">
        <v>34</v>
      </c>
      <c r="L1158" s="31"/>
      <c r="M1158" s="168"/>
      <c r="N1158" s="147"/>
      <c r="O1158" s="43" t="s">
        <v>52</v>
      </c>
      <c r="P1158" s="171">
        <v>44484</v>
      </c>
      <c r="Q1158" s="31"/>
      <c r="R1158" s="83" t="s">
        <v>188</v>
      </c>
      <c r="S1158" s="31" t="s">
        <v>34</v>
      </c>
      <c r="T1158" s="31"/>
      <c r="U1158" s="168"/>
      <c r="V1158" s="149"/>
      <c r="W1158" s="140" t="str" cm="1">
        <f t="array" ref="W1158">IF(SUM(LEN(B1158:V1158))=0,"",IF(OR(OR(ISBLANK(F1158),SUM(LEN(C1158),LEN(D1158))=0),AND(NOT(E1158="Unknown"),ISBLANK(J1158)),AND(NOT(O1158="Unknown"),ISBLANK(R1158))),"Missing Information", INDEX(Table15[Entire Service Line Classification], MATCH(SUMIFS(Table15[Unique ID],Table15[System-Owned Portion],E1158,Table15[If Material Anything Other than "Lead" in Column E,Was Material Ever Previously Lead?],G1158,Table15[Customer-Owned Portion],O1158),Table15[Unique ID],0),0)))</f>
        <v>Non-lead</v>
      </c>
      <c r="X1158"/>
    </row>
    <row r="1159" spans="2:24" ht="30" x14ac:dyDescent="0.25">
      <c r="B1159" s="145" t="s">
        <v>3958</v>
      </c>
      <c r="C1159" s="31" t="s">
        <v>11539</v>
      </c>
      <c r="D1159" s="31"/>
      <c r="E1159" s="43" t="s">
        <v>52</v>
      </c>
      <c r="F1159" s="42" t="s">
        <v>34</v>
      </c>
      <c r="G1159" s="83" t="s">
        <v>34</v>
      </c>
      <c r="H1159" s="168">
        <v>44484</v>
      </c>
      <c r="I1159" s="31"/>
      <c r="J1159" s="83" t="s">
        <v>188</v>
      </c>
      <c r="K1159" s="31" t="s">
        <v>34</v>
      </c>
      <c r="L1159" s="31"/>
      <c r="M1159" s="168"/>
      <c r="N1159" s="147"/>
      <c r="O1159" s="43" t="s">
        <v>52</v>
      </c>
      <c r="P1159" s="171">
        <v>44484</v>
      </c>
      <c r="Q1159" s="31"/>
      <c r="R1159" s="83" t="s">
        <v>188</v>
      </c>
      <c r="S1159" s="31" t="s">
        <v>34</v>
      </c>
      <c r="T1159" s="31"/>
      <c r="U1159" s="168"/>
      <c r="V1159" s="149"/>
      <c r="W1159" s="140" t="str" cm="1">
        <f t="array" ref="W1159">IF(SUM(LEN(B1159:V1159))=0,"",IF(OR(OR(ISBLANK(F1159),SUM(LEN(C1159),LEN(D1159))=0),AND(NOT(E1159="Unknown"),ISBLANK(J1159)),AND(NOT(O1159="Unknown"),ISBLANK(R1159))),"Missing Information", INDEX(Table15[Entire Service Line Classification], MATCH(SUMIFS(Table15[Unique ID],Table15[System-Owned Portion],E1159,Table15[If Material Anything Other than "Lead" in Column E,Was Material Ever Previously Lead?],G1159,Table15[Customer-Owned Portion],O1159),Table15[Unique ID],0),0)))</f>
        <v>Non-lead</v>
      </c>
      <c r="X1159"/>
    </row>
    <row r="1160" spans="2:24" ht="30" x14ac:dyDescent="0.25">
      <c r="B1160" s="145" t="s">
        <v>3959</v>
      </c>
      <c r="C1160" s="31" t="s">
        <v>11540</v>
      </c>
      <c r="D1160" s="31"/>
      <c r="E1160" s="43" t="s">
        <v>52</v>
      </c>
      <c r="F1160" s="42" t="s">
        <v>34</v>
      </c>
      <c r="G1160" s="83" t="s">
        <v>34</v>
      </c>
      <c r="H1160" s="168">
        <v>44484</v>
      </c>
      <c r="I1160" s="31"/>
      <c r="J1160" s="83" t="s">
        <v>188</v>
      </c>
      <c r="K1160" s="31" t="s">
        <v>34</v>
      </c>
      <c r="L1160" s="31"/>
      <c r="M1160" s="168"/>
      <c r="N1160" s="147"/>
      <c r="O1160" s="43" t="s">
        <v>52</v>
      </c>
      <c r="P1160" s="171">
        <v>44484</v>
      </c>
      <c r="Q1160" s="31"/>
      <c r="R1160" s="83" t="s">
        <v>188</v>
      </c>
      <c r="S1160" s="31" t="s">
        <v>34</v>
      </c>
      <c r="T1160" s="31"/>
      <c r="U1160" s="168"/>
      <c r="V1160" s="149"/>
      <c r="W1160" s="140" t="str" cm="1">
        <f t="array" ref="W1160">IF(SUM(LEN(B1160:V1160))=0,"",IF(OR(OR(ISBLANK(F1160),SUM(LEN(C1160),LEN(D1160))=0),AND(NOT(E1160="Unknown"),ISBLANK(J1160)),AND(NOT(O1160="Unknown"),ISBLANK(R1160))),"Missing Information", INDEX(Table15[Entire Service Line Classification], MATCH(SUMIFS(Table15[Unique ID],Table15[System-Owned Portion],E1160,Table15[If Material Anything Other than "Lead" in Column E,Was Material Ever Previously Lead?],G1160,Table15[Customer-Owned Portion],O1160),Table15[Unique ID],0),0)))</f>
        <v>Non-lead</v>
      </c>
      <c r="X1160"/>
    </row>
    <row r="1161" spans="2:24" ht="30" x14ac:dyDescent="0.25">
      <c r="B1161" s="145" t="s">
        <v>3963</v>
      </c>
      <c r="C1161" s="31" t="s">
        <v>11544</v>
      </c>
      <c r="D1161" s="31"/>
      <c r="E1161" s="43" t="s">
        <v>52</v>
      </c>
      <c r="F1161" s="42" t="s">
        <v>34</v>
      </c>
      <c r="G1161" s="83" t="s">
        <v>34</v>
      </c>
      <c r="H1161" s="168">
        <v>44484</v>
      </c>
      <c r="I1161" s="31"/>
      <c r="J1161" s="83" t="s">
        <v>188</v>
      </c>
      <c r="K1161" s="31" t="s">
        <v>34</v>
      </c>
      <c r="L1161" s="31"/>
      <c r="M1161" s="168"/>
      <c r="N1161" s="147"/>
      <c r="O1161" s="43" t="s">
        <v>52</v>
      </c>
      <c r="P1161" s="171">
        <v>44484</v>
      </c>
      <c r="Q1161" s="31"/>
      <c r="R1161" s="83" t="s">
        <v>188</v>
      </c>
      <c r="S1161" s="31" t="s">
        <v>34</v>
      </c>
      <c r="T1161" s="31"/>
      <c r="U1161" s="168"/>
      <c r="V1161" s="149"/>
      <c r="W1161" s="140" t="str" cm="1">
        <f t="array" ref="W1161">IF(SUM(LEN(B1161:V1161))=0,"",IF(OR(OR(ISBLANK(F1161),SUM(LEN(C1161),LEN(D1161))=0),AND(NOT(E1161="Unknown"),ISBLANK(J1161)),AND(NOT(O1161="Unknown"),ISBLANK(R1161))),"Missing Information", INDEX(Table15[Entire Service Line Classification], MATCH(SUMIFS(Table15[Unique ID],Table15[System-Owned Portion],E1161,Table15[If Material Anything Other than "Lead" in Column E,Was Material Ever Previously Lead?],G1161,Table15[Customer-Owned Portion],O1161),Table15[Unique ID],0),0)))</f>
        <v>Non-lead</v>
      </c>
      <c r="X1161"/>
    </row>
    <row r="1162" spans="2:24" ht="30" x14ac:dyDescent="0.25">
      <c r="B1162" s="145" t="s">
        <v>3964</v>
      </c>
      <c r="C1162" s="31" t="s">
        <v>11545</v>
      </c>
      <c r="D1162" s="31"/>
      <c r="E1162" s="43" t="s">
        <v>52</v>
      </c>
      <c r="F1162" s="42" t="s">
        <v>34</v>
      </c>
      <c r="G1162" s="83" t="s">
        <v>34</v>
      </c>
      <c r="H1162" s="168">
        <v>44484</v>
      </c>
      <c r="I1162" s="31"/>
      <c r="J1162" s="83" t="s">
        <v>188</v>
      </c>
      <c r="K1162" s="31" t="s">
        <v>34</v>
      </c>
      <c r="L1162" s="31"/>
      <c r="M1162" s="168"/>
      <c r="N1162" s="147"/>
      <c r="O1162" s="43" t="s">
        <v>52</v>
      </c>
      <c r="P1162" s="171">
        <v>44484</v>
      </c>
      <c r="Q1162" s="31"/>
      <c r="R1162" s="83" t="s">
        <v>188</v>
      </c>
      <c r="S1162" s="31" t="s">
        <v>34</v>
      </c>
      <c r="T1162" s="31"/>
      <c r="U1162" s="168"/>
      <c r="V1162" s="149"/>
      <c r="W1162" s="140" t="str" cm="1">
        <f t="array" ref="W1162">IF(SUM(LEN(B1162:V1162))=0,"",IF(OR(OR(ISBLANK(F1162),SUM(LEN(C1162),LEN(D1162))=0),AND(NOT(E1162="Unknown"),ISBLANK(J1162)),AND(NOT(O1162="Unknown"),ISBLANK(R1162))),"Missing Information", INDEX(Table15[Entire Service Line Classification], MATCH(SUMIFS(Table15[Unique ID],Table15[System-Owned Portion],E1162,Table15[If Material Anything Other than "Lead" in Column E,Was Material Ever Previously Lead?],G1162,Table15[Customer-Owned Portion],O1162),Table15[Unique ID],0),0)))</f>
        <v>Non-lead</v>
      </c>
      <c r="X1162"/>
    </row>
    <row r="1163" spans="2:24" ht="30" x14ac:dyDescent="0.25">
      <c r="B1163" s="145" t="s">
        <v>3966</v>
      </c>
      <c r="C1163" s="31" t="s">
        <v>11547</v>
      </c>
      <c r="D1163" s="31"/>
      <c r="E1163" s="43" t="s">
        <v>52</v>
      </c>
      <c r="F1163" s="42" t="s">
        <v>34</v>
      </c>
      <c r="G1163" s="83" t="s">
        <v>34</v>
      </c>
      <c r="H1163" s="168">
        <v>44484</v>
      </c>
      <c r="I1163" s="31"/>
      <c r="J1163" s="83" t="s">
        <v>188</v>
      </c>
      <c r="K1163" s="31" t="s">
        <v>34</v>
      </c>
      <c r="L1163" s="31"/>
      <c r="M1163" s="168"/>
      <c r="N1163" s="147"/>
      <c r="O1163" s="43" t="s">
        <v>52</v>
      </c>
      <c r="P1163" s="171">
        <v>44484</v>
      </c>
      <c r="Q1163" s="31"/>
      <c r="R1163" s="83" t="s">
        <v>188</v>
      </c>
      <c r="S1163" s="31" t="s">
        <v>34</v>
      </c>
      <c r="T1163" s="31"/>
      <c r="U1163" s="168"/>
      <c r="V1163" s="149"/>
      <c r="W1163" s="140" t="str" cm="1">
        <f t="array" ref="W1163">IF(SUM(LEN(B1163:V1163))=0,"",IF(OR(OR(ISBLANK(F1163),SUM(LEN(C1163),LEN(D1163))=0),AND(NOT(E1163="Unknown"),ISBLANK(J1163)),AND(NOT(O1163="Unknown"),ISBLANK(R1163))),"Missing Information", INDEX(Table15[Entire Service Line Classification], MATCH(SUMIFS(Table15[Unique ID],Table15[System-Owned Portion],E1163,Table15[If Material Anything Other than "Lead" in Column E,Was Material Ever Previously Lead?],G1163,Table15[Customer-Owned Portion],O1163),Table15[Unique ID],0),0)))</f>
        <v>Non-lead</v>
      </c>
      <c r="X1163"/>
    </row>
    <row r="1164" spans="2:24" ht="30" x14ac:dyDescent="0.25">
      <c r="B1164" s="145" t="s">
        <v>3967</v>
      </c>
      <c r="C1164" s="31" t="s">
        <v>11548</v>
      </c>
      <c r="D1164" s="31"/>
      <c r="E1164" s="43" t="s">
        <v>52</v>
      </c>
      <c r="F1164" s="42" t="s">
        <v>34</v>
      </c>
      <c r="G1164" s="83" t="s">
        <v>34</v>
      </c>
      <c r="H1164" s="168">
        <v>44484</v>
      </c>
      <c r="I1164" s="31"/>
      <c r="J1164" s="83" t="s">
        <v>188</v>
      </c>
      <c r="K1164" s="31" t="s">
        <v>34</v>
      </c>
      <c r="L1164" s="31"/>
      <c r="M1164" s="168"/>
      <c r="N1164" s="147"/>
      <c r="O1164" s="43" t="s">
        <v>52</v>
      </c>
      <c r="P1164" s="171">
        <v>44484</v>
      </c>
      <c r="Q1164" s="31"/>
      <c r="R1164" s="83" t="s">
        <v>188</v>
      </c>
      <c r="S1164" s="31" t="s">
        <v>34</v>
      </c>
      <c r="T1164" s="31"/>
      <c r="U1164" s="168"/>
      <c r="V1164" s="149"/>
      <c r="W1164" s="140" t="str" cm="1">
        <f t="array" ref="W1164">IF(SUM(LEN(B1164:V1164))=0,"",IF(OR(OR(ISBLANK(F1164),SUM(LEN(C1164),LEN(D1164))=0),AND(NOT(E1164="Unknown"),ISBLANK(J1164)),AND(NOT(O1164="Unknown"),ISBLANK(R1164))),"Missing Information", INDEX(Table15[Entire Service Line Classification], MATCH(SUMIFS(Table15[Unique ID],Table15[System-Owned Portion],E1164,Table15[If Material Anything Other than "Lead" in Column E,Was Material Ever Previously Lead?],G1164,Table15[Customer-Owned Portion],O1164),Table15[Unique ID],0),0)))</f>
        <v>Non-lead</v>
      </c>
      <c r="X1164"/>
    </row>
    <row r="1165" spans="2:24" ht="30" x14ac:dyDescent="0.25">
      <c r="B1165" s="145" t="s">
        <v>4128</v>
      </c>
      <c r="C1165" s="31" t="s">
        <v>11709</v>
      </c>
      <c r="D1165" s="31"/>
      <c r="E1165" s="43" t="s">
        <v>52</v>
      </c>
      <c r="F1165" s="42" t="s">
        <v>34</v>
      </c>
      <c r="G1165" s="83" t="s">
        <v>34</v>
      </c>
      <c r="H1165" s="168">
        <v>44484</v>
      </c>
      <c r="I1165" s="31"/>
      <c r="J1165" s="83" t="s">
        <v>188</v>
      </c>
      <c r="K1165" s="31" t="s">
        <v>34</v>
      </c>
      <c r="L1165" s="31"/>
      <c r="M1165" s="168"/>
      <c r="N1165" s="147"/>
      <c r="O1165" s="43" t="s">
        <v>52</v>
      </c>
      <c r="P1165" s="171">
        <v>44484</v>
      </c>
      <c r="Q1165" s="31"/>
      <c r="R1165" s="83" t="s">
        <v>188</v>
      </c>
      <c r="S1165" s="31" t="s">
        <v>34</v>
      </c>
      <c r="T1165" s="31"/>
      <c r="U1165" s="168"/>
      <c r="V1165" s="149"/>
      <c r="W1165" s="140" t="str" cm="1">
        <f t="array" ref="W1165">IF(SUM(LEN(B1165:V1165))=0,"",IF(OR(OR(ISBLANK(F1165),SUM(LEN(C1165),LEN(D1165))=0),AND(NOT(E1165="Unknown"),ISBLANK(J1165)),AND(NOT(O1165="Unknown"),ISBLANK(R1165))),"Missing Information", INDEX(Table15[Entire Service Line Classification], MATCH(SUMIFS(Table15[Unique ID],Table15[System-Owned Portion],E1165,Table15[If Material Anything Other than "Lead" in Column E,Was Material Ever Previously Lead?],G1165,Table15[Customer-Owned Portion],O1165),Table15[Unique ID],0),0)))</f>
        <v>Non-lead</v>
      </c>
      <c r="X1165"/>
    </row>
    <row r="1166" spans="2:24" ht="30" x14ac:dyDescent="0.25">
      <c r="B1166" s="145" t="s">
        <v>3735</v>
      </c>
      <c r="C1166" s="31" t="s">
        <v>11219</v>
      </c>
      <c r="D1166" s="31"/>
      <c r="E1166" s="43" t="s">
        <v>52</v>
      </c>
      <c r="F1166" s="42" t="s">
        <v>34</v>
      </c>
      <c r="G1166" s="83" t="s">
        <v>34</v>
      </c>
      <c r="H1166" s="168">
        <v>44476</v>
      </c>
      <c r="I1166" s="31"/>
      <c r="J1166" s="83" t="s">
        <v>188</v>
      </c>
      <c r="K1166" s="31" t="s">
        <v>34</v>
      </c>
      <c r="L1166" s="31"/>
      <c r="M1166" s="168"/>
      <c r="N1166" s="147"/>
      <c r="O1166" s="43" t="s">
        <v>52</v>
      </c>
      <c r="P1166" s="171">
        <v>44476</v>
      </c>
      <c r="Q1166" s="31"/>
      <c r="R1166" s="83" t="s">
        <v>188</v>
      </c>
      <c r="S1166" s="31" t="s">
        <v>34</v>
      </c>
      <c r="T1166" s="31"/>
      <c r="U1166" s="168"/>
      <c r="V1166" s="149"/>
      <c r="W1166" s="140" t="str" cm="1">
        <f t="array" ref="W1166">IF(SUM(LEN(B1166:V1166))=0,"",IF(OR(OR(ISBLANK(F1166),SUM(LEN(C1166),LEN(D1166))=0),AND(NOT(E1166="Unknown"),ISBLANK(J1166)),AND(NOT(O1166="Unknown"),ISBLANK(R1166))),"Missing Information", INDEX(Table15[Entire Service Line Classification], MATCH(SUMIFS(Table15[Unique ID],Table15[System-Owned Portion],E1166,Table15[If Material Anything Other than "Lead" in Column E,Was Material Ever Previously Lead?],G1166,Table15[Customer-Owned Portion],O1166),Table15[Unique ID],0),0)))</f>
        <v>Non-lead</v>
      </c>
      <c r="X1166"/>
    </row>
    <row r="1167" spans="2:24" ht="30" x14ac:dyDescent="0.25">
      <c r="B1167" s="145" t="s">
        <v>3736</v>
      </c>
      <c r="C1167" s="31" t="s">
        <v>11220</v>
      </c>
      <c r="D1167" s="31"/>
      <c r="E1167" s="43" t="s">
        <v>52</v>
      </c>
      <c r="F1167" s="42" t="s">
        <v>34</v>
      </c>
      <c r="G1167" s="83" t="s">
        <v>34</v>
      </c>
      <c r="H1167" s="168">
        <v>44476</v>
      </c>
      <c r="I1167" s="31"/>
      <c r="J1167" s="83" t="s">
        <v>188</v>
      </c>
      <c r="K1167" s="31" t="s">
        <v>34</v>
      </c>
      <c r="L1167" s="31"/>
      <c r="M1167" s="168"/>
      <c r="N1167" s="147"/>
      <c r="O1167" s="43" t="s">
        <v>52</v>
      </c>
      <c r="P1167" s="171">
        <v>44476</v>
      </c>
      <c r="Q1167" s="31"/>
      <c r="R1167" s="83" t="s">
        <v>188</v>
      </c>
      <c r="S1167" s="31" t="s">
        <v>34</v>
      </c>
      <c r="T1167" s="31"/>
      <c r="U1167" s="168"/>
      <c r="V1167" s="149"/>
      <c r="W1167" s="140" t="str" cm="1">
        <f t="array" ref="W1167">IF(SUM(LEN(B1167:V1167))=0,"",IF(OR(OR(ISBLANK(F1167),SUM(LEN(C1167),LEN(D1167))=0),AND(NOT(E1167="Unknown"),ISBLANK(J1167)),AND(NOT(O1167="Unknown"),ISBLANK(R1167))),"Missing Information", INDEX(Table15[Entire Service Line Classification], MATCH(SUMIFS(Table15[Unique ID],Table15[System-Owned Portion],E1167,Table15[If Material Anything Other than "Lead" in Column E,Was Material Ever Previously Lead?],G1167,Table15[Customer-Owned Portion],O1167),Table15[Unique ID],0),0)))</f>
        <v>Non-lead</v>
      </c>
      <c r="X1167"/>
    </row>
    <row r="1168" spans="2:24" ht="30" x14ac:dyDescent="0.25">
      <c r="B1168" s="145" t="s">
        <v>3753</v>
      </c>
      <c r="C1168" s="31" t="s">
        <v>11237</v>
      </c>
      <c r="D1168" s="31"/>
      <c r="E1168" s="43" t="s">
        <v>52</v>
      </c>
      <c r="F1168" s="42" t="s">
        <v>34</v>
      </c>
      <c r="G1168" s="83" t="s">
        <v>34</v>
      </c>
      <c r="H1168" s="168">
        <v>44476</v>
      </c>
      <c r="I1168" s="31"/>
      <c r="J1168" s="83" t="s">
        <v>188</v>
      </c>
      <c r="K1168" s="31" t="s">
        <v>34</v>
      </c>
      <c r="L1168" s="31"/>
      <c r="M1168" s="168"/>
      <c r="N1168" s="147"/>
      <c r="O1168" s="43" t="s">
        <v>52</v>
      </c>
      <c r="P1168" s="171">
        <v>44476</v>
      </c>
      <c r="Q1168" s="31"/>
      <c r="R1168" s="83" t="s">
        <v>188</v>
      </c>
      <c r="S1168" s="31" t="s">
        <v>34</v>
      </c>
      <c r="T1168" s="31"/>
      <c r="U1168" s="168"/>
      <c r="V1168" s="149"/>
      <c r="W1168" s="140" t="str" cm="1">
        <f t="array" ref="W1168">IF(SUM(LEN(B1168:V1168))=0,"",IF(OR(OR(ISBLANK(F1168),SUM(LEN(C1168),LEN(D1168))=0),AND(NOT(E1168="Unknown"),ISBLANK(J1168)),AND(NOT(O1168="Unknown"),ISBLANK(R1168))),"Missing Information", INDEX(Table15[Entire Service Line Classification], MATCH(SUMIFS(Table15[Unique ID],Table15[System-Owned Portion],E1168,Table15[If Material Anything Other than "Lead" in Column E,Was Material Ever Previously Lead?],G1168,Table15[Customer-Owned Portion],O1168),Table15[Unique ID],0),0)))</f>
        <v>Non-lead</v>
      </c>
      <c r="X1168"/>
    </row>
    <row r="1169" spans="2:24" ht="30" x14ac:dyDescent="0.25">
      <c r="B1169" s="145" t="s">
        <v>3932</v>
      </c>
      <c r="C1169" s="31" t="s">
        <v>11513</v>
      </c>
      <c r="D1169" s="31"/>
      <c r="E1169" s="43" t="s">
        <v>52</v>
      </c>
      <c r="F1169" s="42" t="s">
        <v>34</v>
      </c>
      <c r="G1169" s="83" t="s">
        <v>34</v>
      </c>
      <c r="H1169" s="168">
        <v>44476</v>
      </c>
      <c r="I1169" s="31"/>
      <c r="J1169" s="83" t="s">
        <v>188</v>
      </c>
      <c r="K1169" s="31" t="s">
        <v>34</v>
      </c>
      <c r="L1169" s="31"/>
      <c r="M1169" s="168"/>
      <c r="N1169" s="147"/>
      <c r="O1169" s="43" t="s">
        <v>52</v>
      </c>
      <c r="P1169" s="171">
        <v>44476</v>
      </c>
      <c r="Q1169" s="31"/>
      <c r="R1169" s="83" t="s">
        <v>188</v>
      </c>
      <c r="S1169" s="31" t="s">
        <v>34</v>
      </c>
      <c r="T1169" s="31"/>
      <c r="U1169" s="168"/>
      <c r="V1169" s="149"/>
      <c r="W1169" s="140" t="str" cm="1">
        <f t="array" ref="W1169">IF(SUM(LEN(B1169:V1169))=0,"",IF(OR(OR(ISBLANK(F1169),SUM(LEN(C1169),LEN(D1169))=0),AND(NOT(E1169="Unknown"),ISBLANK(J1169)),AND(NOT(O1169="Unknown"),ISBLANK(R1169))),"Missing Information", INDEX(Table15[Entire Service Line Classification], MATCH(SUMIFS(Table15[Unique ID],Table15[System-Owned Portion],E1169,Table15[If Material Anything Other than "Lead" in Column E,Was Material Ever Previously Lead?],G1169,Table15[Customer-Owned Portion],O1169),Table15[Unique ID],0),0)))</f>
        <v>Non-lead</v>
      </c>
      <c r="X1169"/>
    </row>
    <row r="1170" spans="2:24" ht="30" x14ac:dyDescent="0.25">
      <c r="B1170" s="145" t="s">
        <v>3760</v>
      </c>
      <c r="C1170" s="31" t="s">
        <v>11244</v>
      </c>
      <c r="D1170" s="31"/>
      <c r="E1170" s="43" t="s">
        <v>52</v>
      </c>
      <c r="F1170" s="42" t="s">
        <v>34</v>
      </c>
      <c r="G1170" s="83" t="s">
        <v>34</v>
      </c>
      <c r="H1170" s="168">
        <v>44475</v>
      </c>
      <c r="I1170" s="31"/>
      <c r="J1170" s="83" t="s">
        <v>188</v>
      </c>
      <c r="K1170" s="31" t="s">
        <v>34</v>
      </c>
      <c r="L1170" s="31"/>
      <c r="M1170" s="168"/>
      <c r="N1170" s="147"/>
      <c r="O1170" s="43" t="s">
        <v>52</v>
      </c>
      <c r="P1170" s="171">
        <v>44475</v>
      </c>
      <c r="Q1170" s="31"/>
      <c r="R1170" s="83" t="s">
        <v>188</v>
      </c>
      <c r="S1170" s="31" t="s">
        <v>34</v>
      </c>
      <c r="T1170" s="31"/>
      <c r="U1170" s="168"/>
      <c r="V1170" s="149"/>
      <c r="W1170" s="140" t="str" cm="1">
        <f t="array" ref="W1170">IF(SUM(LEN(B1170:V1170))=0,"",IF(OR(OR(ISBLANK(F1170),SUM(LEN(C1170),LEN(D1170))=0),AND(NOT(E1170="Unknown"),ISBLANK(J1170)),AND(NOT(O1170="Unknown"),ISBLANK(R1170))),"Missing Information", INDEX(Table15[Entire Service Line Classification], MATCH(SUMIFS(Table15[Unique ID],Table15[System-Owned Portion],E1170,Table15[If Material Anything Other than "Lead" in Column E,Was Material Ever Previously Lead?],G1170,Table15[Customer-Owned Portion],O1170),Table15[Unique ID],0),0)))</f>
        <v>Non-lead</v>
      </c>
      <c r="X1170"/>
    </row>
    <row r="1171" spans="2:24" ht="30" x14ac:dyDescent="0.25">
      <c r="B1171" s="145" t="s">
        <v>5673</v>
      </c>
      <c r="C1171" s="31" t="s">
        <v>13270</v>
      </c>
      <c r="D1171" s="31"/>
      <c r="E1171" s="43" t="s">
        <v>52</v>
      </c>
      <c r="F1171" s="42" t="s">
        <v>34</v>
      </c>
      <c r="G1171" s="83" t="s">
        <v>34</v>
      </c>
      <c r="H1171" s="168">
        <v>44469</v>
      </c>
      <c r="I1171" s="31"/>
      <c r="J1171" s="83" t="s">
        <v>188</v>
      </c>
      <c r="K1171" s="31" t="s">
        <v>34</v>
      </c>
      <c r="L1171" s="31"/>
      <c r="M1171" s="168"/>
      <c r="N1171" s="147"/>
      <c r="O1171" s="43" t="s">
        <v>52</v>
      </c>
      <c r="P1171" s="171">
        <v>44469</v>
      </c>
      <c r="Q1171" s="31"/>
      <c r="R1171" s="83" t="s">
        <v>188</v>
      </c>
      <c r="S1171" s="31" t="s">
        <v>34</v>
      </c>
      <c r="T1171" s="31"/>
      <c r="U1171" s="168"/>
      <c r="V1171" s="149"/>
      <c r="W1171" s="140" t="str" cm="1">
        <f t="array" ref="W1171">IF(SUM(LEN(B1171:V1171))=0,"",IF(OR(OR(ISBLANK(F1171),SUM(LEN(C1171),LEN(D1171))=0),AND(NOT(E1171="Unknown"),ISBLANK(J1171)),AND(NOT(O1171="Unknown"),ISBLANK(R1171))),"Missing Information", INDEX(Table15[Entire Service Line Classification], MATCH(SUMIFS(Table15[Unique ID],Table15[System-Owned Portion],E1171,Table15[If Material Anything Other than "Lead" in Column E,Was Material Ever Previously Lead?],G1171,Table15[Customer-Owned Portion],O1171),Table15[Unique ID],0),0)))</f>
        <v>Non-lead</v>
      </c>
      <c r="X1171"/>
    </row>
    <row r="1172" spans="2:24" ht="30" x14ac:dyDescent="0.25">
      <c r="B1172" s="145" t="s">
        <v>6594</v>
      </c>
      <c r="C1172" s="31" t="s">
        <v>14197</v>
      </c>
      <c r="D1172" s="31"/>
      <c r="E1172" s="43" t="s">
        <v>52</v>
      </c>
      <c r="F1172" s="42" t="s">
        <v>34</v>
      </c>
      <c r="G1172" s="83" t="s">
        <v>34</v>
      </c>
      <c r="H1172" s="168">
        <v>44469</v>
      </c>
      <c r="I1172" s="31"/>
      <c r="J1172" s="83" t="s">
        <v>188</v>
      </c>
      <c r="K1172" s="31" t="s">
        <v>34</v>
      </c>
      <c r="L1172" s="31"/>
      <c r="M1172" s="168"/>
      <c r="N1172" s="147"/>
      <c r="O1172" s="43" t="s">
        <v>52</v>
      </c>
      <c r="P1172" s="171">
        <v>44469</v>
      </c>
      <c r="Q1172" s="31"/>
      <c r="R1172" s="83" t="s">
        <v>188</v>
      </c>
      <c r="S1172" s="31" t="s">
        <v>34</v>
      </c>
      <c r="T1172" s="31"/>
      <c r="U1172" s="168"/>
      <c r="V1172" s="149"/>
      <c r="W1172" s="140" t="str" cm="1">
        <f t="array" ref="W1172">IF(SUM(LEN(B1172:V1172))=0,"",IF(OR(OR(ISBLANK(F1172),SUM(LEN(C1172),LEN(D1172))=0),AND(NOT(E1172="Unknown"),ISBLANK(J1172)),AND(NOT(O1172="Unknown"),ISBLANK(R1172))),"Missing Information", INDEX(Table15[Entire Service Line Classification], MATCH(SUMIFS(Table15[Unique ID],Table15[System-Owned Portion],E1172,Table15[If Material Anything Other than "Lead" in Column E,Was Material Ever Previously Lead?],G1172,Table15[Customer-Owned Portion],O1172),Table15[Unique ID],0),0)))</f>
        <v>Non-lead</v>
      </c>
      <c r="X1172"/>
    </row>
    <row r="1173" spans="2:24" ht="30" x14ac:dyDescent="0.25">
      <c r="B1173" s="145" t="s">
        <v>4129</v>
      </c>
      <c r="C1173" s="31" t="s">
        <v>11710</v>
      </c>
      <c r="D1173" s="31"/>
      <c r="E1173" s="43" t="s">
        <v>52</v>
      </c>
      <c r="F1173" s="42" t="s">
        <v>34</v>
      </c>
      <c r="G1173" s="83" t="s">
        <v>34</v>
      </c>
      <c r="H1173" s="168">
        <v>44461</v>
      </c>
      <c r="I1173" s="31"/>
      <c r="J1173" s="83" t="s">
        <v>188</v>
      </c>
      <c r="K1173" s="31" t="s">
        <v>34</v>
      </c>
      <c r="L1173" s="31"/>
      <c r="M1173" s="168"/>
      <c r="N1173" s="147"/>
      <c r="O1173" s="43" t="s">
        <v>52</v>
      </c>
      <c r="P1173" s="171">
        <v>44461</v>
      </c>
      <c r="Q1173" s="31"/>
      <c r="R1173" s="83" t="s">
        <v>188</v>
      </c>
      <c r="S1173" s="31" t="s">
        <v>34</v>
      </c>
      <c r="T1173" s="31"/>
      <c r="U1173" s="168"/>
      <c r="V1173" s="149"/>
      <c r="W1173" s="140" t="str" cm="1">
        <f t="array" ref="W1173">IF(SUM(LEN(B1173:V1173))=0,"",IF(OR(OR(ISBLANK(F1173),SUM(LEN(C1173),LEN(D1173))=0),AND(NOT(E1173="Unknown"),ISBLANK(J1173)),AND(NOT(O1173="Unknown"),ISBLANK(R1173))),"Missing Information", INDEX(Table15[Entire Service Line Classification], MATCH(SUMIFS(Table15[Unique ID],Table15[System-Owned Portion],E1173,Table15[If Material Anything Other than "Lead" in Column E,Was Material Ever Previously Lead?],G1173,Table15[Customer-Owned Portion],O1173),Table15[Unique ID],0),0)))</f>
        <v>Non-lead</v>
      </c>
      <c r="X1173"/>
    </row>
    <row r="1174" spans="2:24" ht="30" x14ac:dyDescent="0.25">
      <c r="B1174" s="145" t="s">
        <v>4130</v>
      </c>
      <c r="C1174" s="31" t="s">
        <v>11711</v>
      </c>
      <c r="D1174" s="31"/>
      <c r="E1174" s="43" t="s">
        <v>52</v>
      </c>
      <c r="F1174" s="42" t="s">
        <v>34</v>
      </c>
      <c r="G1174" s="83" t="s">
        <v>34</v>
      </c>
      <c r="H1174" s="168">
        <v>44461</v>
      </c>
      <c r="I1174" s="31"/>
      <c r="J1174" s="83" t="s">
        <v>188</v>
      </c>
      <c r="K1174" s="31" t="s">
        <v>34</v>
      </c>
      <c r="L1174" s="31"/>
      <c r="M1174" s="168"/>
      <c r="N1174" s="147"/>
      <c r="O1174" s="43" t="s">
        <v>52</v>
      </c>
      <c r="P1174" s="171">
        <v>44461</v>
      </c>
      <c r="Q1174" s="31"/>
      <c r="R1174" s="83" t="s">
        <v>188</v>
      </c>
      <c r="S1174" s="31" t="s">
        <v>34</v>
      </c>
      <c r="T1174" s="31"/>
      <c r="U1174" s="168"/>
      <c r="V1174" s="149"/>
      <c r="W1174" s="140" t="str" cm="1">
        <f t="array" ref="W1174">IF(SUM(LEN(B1174:V1174))=0,"",IF(OR(OR(ISBLANK(F1174),SUM(LEN(C1174),LEN(D1174))=0),AND(NOT(E1174="Unknown"),ISBLANK(J1174)),AND(NOT(O1174="Unknown"),ISBLANK(R1174))),"Missing Information", INDEX(Table15[Entire Service Line Classification], MATCH(SUMIFS(Table15[Unique ID],Table15[System-Owned Portion],E1174,Table15[If Material Anything Other than "Lead" in Column E,Was Material Ever Previously Lead?],G1174,Table15[Customer-Owned Portion],O1174),Table15[Unique ID],0),0)))</f>
        <v>Non-lead</v>
      </c>
      <c r="X1174"/>
    </row>
    <row r="1175" spans="2:24" ht="30" x14ac:dyDescent="0.25">
      <c r="B1175" s="145" t="s">
        <v>1470</v>
      </c>
      <c r="C1175" s="31" t="s">
        <v>11773</v>
      </c>
      <c r="D1175" s="31"/>
      <c r="E1175" s="43" t="s">
        <v>52</v>
      </c>
      <c r="F1175" s="42" t="s">
        <v>34</v>
      </c>
      <c r="G1175" s="83" t="s">
        <v>34</v>
      </c>
      <c r="H1175" s="168">
        <v>44461</v>
      </c>
      <c r="I1175" s="31"/>
      <c r="J1175" s="83" t="s">
        <v>188</v>
      </c>
      <c r="K1175" s="31" t="s">
        <v>34</v>
      </c>
      <c r="L1175" s="31"/>
      <c r="M1175" s="168"/>
      <c r="N1175" s="147"/>
      <c r="O1175" s="43" t="s">
        <v>52</v>
      </c>
      <c r="P1175" s="171">
        <v>44461</v>
      </c>
      <c r="Q1175" s="31"/>
      <c r="R1175" s="83" t="s">
        <v>188</v>
      </c>
      <c r="S1175" s="31" t="s">
        <v>34</v>
      </c>
      <c r="T1175" s="31"/>
      <c r="U1175" s="168"/>
      <c r="V1175" s="149"/>
      <c r="W1175" s="140" t="str" cm="1">
        <f t="array" ref="W1175">IF(SUM(LEN(B1175:V1175))=0,"",IF(OR(OR(ISBLANK(F1175),SUM(LEN(C1175),LEN(D1175))=0),AND(NOT(E1175="Unknown"),ISBLANK(J1175)),AND(NOT(O1175="Unknown"),ISBLANK(R1175))),"Missing Information", INDEX(Table15[Entire Service Line Classification], MATCH(SUMIFS(Table15[Unique ID],Table15[System-Owned Portion],E1175,Table15[If Material Anything Other than "Lead" in Column E,Was Material Ever Previously Lead?],G1175,Table15[Customer-Owned Portion],O1175),Table15[Unique ID],0),0)))</f>
        <v>Non-lead</v>
      </c>
      <c r="X1175"/>
    </row>
    <row r="1176" spans="2:24" ht="30" x14ac:dyDescent="0.25">
      <c r="B1176" s="145" t="s">
        <v>4594</v>
      </c>
      <c r="C1176" s="31" t="s">
        <v>12190</v>
      </c>
      <c r="D1176" s="31"/>
      <c r="E1176" s="43" t="s">
        <v>52</v>
      </c>
      <c r="F1176" s="42" t="s">
        <v>34</v>
      </c>
      <c r="G1176" s="83" t="s">
        <v>34</v>
      </c>
      <c r="H1176" s="168">
        <v>44454</v>
      </c>
      <c r="I1176" s="31"/>
      <c r="J1176" s="83" t="s">
        <v>188</v>
      </c>
      <c r="K1176" s="31" t="s">
        <v>34</v>
      </c>
      <c r="L1176" s="31"/>
      <c r="M1176" s="168"/>
      <c r="N1176" s="147"/>
      <c r="O1176" s="43" t="s">
        <v>52</v>
      </c>
      <c r="P1176" s="171">
        <v>44454</v>
      </c>
      <c r="Q1176" s="31"/>
      <c r="R1176" s="83" t="s">
        <v>188</v>
      </c>
      <c r="S1176" s="31" t="s">
        <v>34</v>
      </c>
      <c r="T1176" s="31"/>
      <c r="U1176" s="168"/>
      <c r="V1176" s="149"/>
      <c r="W1176" s="140" t="str" cm="1">
        <f t="array" ref="W1176">IF(SUM(LEN(B1176:V1176))=0,"",IF(OR(OR(ISBLANK(F1176),SUM(LEN(C1176),LEN(D1176))=0),AND(NOT(E1176="Unknown"),ISBLANK(J1176)),AND(NOT(O1176="Unknown"),ISBLANK(R1176))),"Missing Information", INDEX(Table15[Entire Service Line Classification], MATCH(SUMIFS(Table15[Unique ID],Table15[System-Owned Portion],E1176,Table15[If Material Anything Other than "Lead" in Column E,Was Material Ever Previously Lead?],G1176,Table15[Customer-Owned Portion],O1176),Table15[Unique ID],0),0)))</f>
        <v>Non-lead</v>
      </c>
      <c r="X1176"/>
    </row>
    <row r="1177" spans="2:24" ht="30" x14ac:dyDescent="0.25">
      <c r="B1177" s="145" t="s">
        <v>1771</v>
      </c>
      <c r="C1177" s="31" t="s">
        <v>9195</v>
      </c>
      <c r="D1177" s="31"/>
      <c r="E1177" s="43" t="s">
        <v>52</v>
      </c>
      <c r="F1177" s="42" t="s">
        <v>34</v>
      </c>
      <c r="G1177" s="83" t="s">
        <v>34</v>
      </c>
      <c r="H1177" s="168">
        <v>44434</v>
      </c>
      <c r="I1177" s="31"/>
      <c r="J1177" s="83" t="s">
        <v>188</v>
      </c>
      <c r="K1177" s="31" t="s">
        <v>34</v>
      </c>
      <c r="L1177" s="31"/>
      <c r="M1177" s="168"/>
      <c r="N1177" s="147"/>
      <c r="O1177" s="43" t="s">
        <v>52</v>
      </c>
      <c r="P1177" s="171">
        <v>44434</v>
      </c>
      <c r="Q1177" s="31"/>
      <c r="R1177" s="83" t="s">
        <v>188</v>
      </c>
      <c r="S1177" s="31" t="s">
        <v>34</v>
      </c>
      <c r="T1177" s="31"/>
      <c r="U1177" s="168"/>
      <c r="V1177" s="149"/>
      <c r="W1177" s="140" t="str" cm="1">
        <f t="array" ref="W1177">IF(SUM(LEN(B1177:V1177))=0,"",IF(OR(OR(ISBLANK(F1177),SUM(LEN(C1177),LEN(D1177))=0),AND(NOT(E1177="Unknown"),ISBLANK(J1177)),AND(NOT(O1177="Unknown"),ISBLANK(R1177))),"Missing Information", INDEX(Table15[Entire Service Line Classification], MATCH(SUMIFS(Table15[Unique ID],Table15[System-Owned Portion],E1177,Table15[If Material Anything Other than "Lead" in Column E,Was Material Ever Previously Lead?],G1177,Table15[Customer-Owned Portion],O1177),Table15[Unique ID],0),0)))</f>
        <v>Non-lead</v>
      </c>
      <c r="X1177"/>
    </row>
    <row r="1178" spans="2:24" ht="30" x14ac:dyDescent="0.25">
      <c r="B1178" s="145" t="s">
        <v>1775</v>
      </c>
      <c r="C1178" s="31" t="s">
        <v>9199</v>
      </c>
      <c r="D1178" s="31"/>
      <c r="E1178" s="43" t="s">
        <v>52</v>
      </c>
      <c r="F1178" s="42" t="s">
        <v>34</v>
      </c>
      <c r="G1178" s="83" t="s">
        <v>34</v>
      </c>
      <c r="H1178" s="168">
        <v>44434</v>
      </c>
      <c r="I1178" s="31"/>
      <c r="J1178" s="83" t="s">
        <v>188</v>
      </c>
      <c r="K1178" s="31" t="s">
        <v>34</v>
      </c>
      <c r="L1178" s="31"/>
      <c r="M1178" s="168"/>
      <c r="N1178" s="147"/>
      <c r="O1178" s="43" t="s">
        <v>52</v>
      </c>
      <c r="P1178" s="171">
        <v>44434</v>
      </c>
      <c r="Q1178" s="31"/>
      <c r="R1178" s="83" t="s">
        <v>188</v>
      </c>
      <c r="S1178" s="31" t="s">
        <v>34</v>
      </c>
      <c r="T1178" s="31"/>
      <c r="U1178" s="168"/>
      <c r="V1178" s="149"/>
      <c r="W1178" s="140" t="str" cm="1">
        <f t="array" ref="W1178">IF(SUM(LEN(B1178:V1178))=0,"",IF(OR(OR(ISBLANK(F1178),SUM(LEN(C1178),LEN(D1178))=0),AND(NOT(E1178="Unknown"),ISBLANK(J1178)),AND(NOT(O1178="Unknown"),ISBLANK(R1178))),"Missing Information", INDEX(Table15[Entire Service Line Classification], MATCH(SUMIFS(Table15[Unique ID],Table15[System-Owned Portion],E1178,Table15[If Material Anything Other than "Lead" in Column E,Was Material Ever Previously Lead?],G1178,Table15[Customer-Owned Portion],O1178),Table15[Unique ID],0),0)))</f>
        <v>Non-lead</v>
      </c>
      <c r="X1178"/>
    </row>
    <row r="1179" spans="2:24" ht="30" x14ac:dyDescent="0.25">
      <c r="B1179" s="145" t="s">
        <v>1777</v>
      </c>
      <c r="C1179" s="31" t="s">
        <v>9201</v>
      </c>
      <c r="D1179" s="31"/>
      <c r="E1179" s="43" t="s">
        <v>52</v>
      </c>
      <c r="F1179" s="42" t="s">
        <v>34</v>
      </c>
      <c r="G1179" s="83" t="s">
        <v>34</v>
      </c>
      <c r="H1179" s="168">
        <v>44434</v>
      </c>
      <c r="I1179" s="31"/>
      <c r="J1179" s="83" t="s">
        <v>188</v>
      </c>
      <c r="K1179" s="31" t="s">
        <v>34</v>
      </c>
      <c r="L1179" s="31"/>
      <c r="M1179" s="168"/>
      <c r="N1179" s="147"/>
      <c r="O1179" s="43" t="s">
        <v>52</v>
      </c>
      <c r="P1179" s="171">
        <v>44434</v>
      </c>
      <c r="Q1179" s="31"/>
      <c r="R1179" s="83" t="s">
        <v>188</v>
      </c>
      <c r="S1179" s="31" t="s">
        <v>34</v>
      </c>
      <c r="T1179" s="31"/>
      <c r="U1179" s="168"/>
      <c r="V1179" s="149"/>
      <c r="W1179" s="140" t="str" cm="1">
        <f t="array" ref="W1179">IF(SUM(LEN(B1179:V1179))=0,"",IF(OR(OR(ISBLANK(F1179),SUM(LEN(C1179),LEN(D1179))=0),AND(NOT(E1179="Unknown"),ISBLANK(J1179)),AND(NOT(O1179="Unknown"),ISBLANK(R1179))),"Missing Information", INDEX(Table15[Entire Service Line Classification], MATCH(SUMIFS(Table15[Unique ID],Table15[System-Owned Portion],E1179,Table15[If Material Anything Other than "Lead" in Column E,Was Material Ever Previously Lead?],G1179,Table15[Customer-Owned Portion],O1179),Table15[Unique ID],0),0)))</f>
        <v>Non-lead</v>
      </c>
      <c r="X1179"/>
    </row>
    <row r="1180" spans="2:24" ht="30" x14ac:dyDescent="0.25">
      <c r="B1180" s="145" t="s">
        <v>1789</v>
      </c>
      <c r="C1180" s="31" t="s">
        <v>9213</v>
      </c>
      <c r="D1180" s="31"/>
      <c r="E1180" s="43" t="s">
        <v>52</v>
      </c>
      <c r="F1180" s="42" t="s">
        <v>34</v>
      </c>
      <c r="G1180" s="83" t="s">
        <v>34</v>
      </c>
      <c r="H1180" s="168">
        <v>44434</v>
      </c>
      <c r="I1180" s="31"/>
      <c r="J1180" s="83" t="s">
        <v>188</v>
      </c>
      <c r="K1180" s="31" t="s">
        <v>34</v>
      </c>
      <c r="L1180" s="31"/>
      <c r="M1180" s="168"/>
      <c r="N1180" s="147"/>
      <c r="O1180" s="43" t="s">
        <v>52</v>
      </c>
      <c r="P1180" s="171">
        <v>44434</v>
      </c>
      <c r="Q1180" s="31"/>
      <c r="R1180" s="83" t="s">
        <v>188</v>
      </c>
      <c r="S1180" s="31" t="s">
        <v>34</v>
      </c>
      <c r="T1180" s="31"/>
      <c r="U1180" s="168"/>
      <c r="V1180" s="149"/>
      <c r="W1180" s="140" t="str" cm="1">
        <f t="array" ref="W1180">IF(SUM(LEN(B1180:V1180))=0,"",IF(OR(OR(ISBLANK(F1180),SUM(LEN(C1180),LEN(D1180))=0),AND(NOT(E1180="Unknown"),ISBLANK(J1180)),AND(NOT(O1180="Unknown"),ISBLANK(R1180))),"Missing Information", INDEX(Table15[Entire Service Line Classification], MATCH(SUMIFS(Table15[Unique ID],Table15[System-Owned Portion],E1180,Table15[If Material Anything Other than "Lead" in Column E,Was Material Ever Previously Lead?],G1180,Table15[Customer-Owned Portion],O1180),Table15[Unique ID],0),0)))</f>
        <v>Non-lead</v>
      </c>
      <c r="X1180"/>
    </row>
    <row r="1181" spans="2:24" ht="30" x14ac:dyDescent="0.25">
      <c r="B1181" s="145" t="s">
        <v>1790</v>
      </c>
      <c r="C1181" s="31" t="s">
        <v>9214</v>
      </c>
      <c r="D1181" s="31"/>
      <c r="E1181" s="43" t="s">
        <v>52</v>
      </c>
      <c r="F1181" s="42" t="s">
        <v>34</v>
      </c>
      <c r="G1181" s="83" t="s">
        <v>34</v>
      </c>
      <c r="H1181" s="168">
        <v>44434</v>
      </c>
      <c r="I1181" s="31"/>
      <c r="J1181" s="83" t="s">
        <v>188</v>
      </c>
      <c r="K1181" s="31" t="s">
        <v>34</v>
      </c>
      <c r="L1181" s="31"/>
      <c r="M1181" s="168"/>
      <c r="N1181" s="147"/>
      <c r="O1181" s="43" t="s">
        <v>52</v>
      </c>
      <c r="P1181" s="171">
        <v>44434</v>
      </c>
      <c r="Q1181" s="31"/>
      <c r="R1181" s="83" t="s">
        <v>188</v>
      </c>
      <c r="S1181" s="31" t="s">
        <v>34</v>
      </c>
      <c r="T1181" s="31"/>
      <c r="U1181" s="168"/>
      <c r="V1181" s="149"/>
      <c r="W1181" s="140" t="str" cm="1">
        <f t="array" ref="W1181">IF(SUM(LEN(B1181:V1181))=0,"",IF(OR(OR(ISBLANK(F1181),SUM(LEN(C1181),LEN(D1181))=0),AND(NOT(E1181="Unknown"),ISBLANK(J1181)),AND(NOT(O1181="Unknown"),ISBLANK(R1181))),"Missing Information", INDEX(Table15[Entire Service Line Classification], MATCH(SUMIFS(Table15[Unique ID],Table15[System-Owned Portion],E1181,Table15[If Material Anything Other than "Lead" in Column E,Was Material Ever Previously Lead?],G1181,Table15[Customer-Owned Portion],O1181),Table15[Unique ID],0),0)))</f>
        <v>Non-lead</v>
      </c>
      <c r="X1181"/>
    </row>
    <row r="1182" spans="2:24" ht="30" x14ac:dyDescent="0.25">
      <c r="B1182" s="145" t="s">
        <v>1798</v>
      </c>
      <c r="C1182" s="31" t="s">
        <v>9222</v>
      </c>
      <c r="D1182" s="31"/>
      <c r="E1182" s="43" t="s">
        <v>52</v>
      </c>
      <c r="F1182" s="42" t="s">
        <v>34</v>
      </c>
      <c r="G1182" s="83" t="s">
        <v>34</v>
      </c>
      <c r="H1182" s="168">
        <v>44434</v>
      </c>
      <c r="I1182" s="31"/>
      <c r="J1182" s="83" t="s">
        <v>188</v>
      </c>
      <c r="K1182" s="31" t="s">
        <v>34</v>
      </c>
      <c r="L1182" s="31"/>
      <c r="M1182" s="168"/>
      <c r="N1182" s="147"/>
      <c r="O1182" s="43" t="s">
        <v>52</v>
      </c>
      <c r="P1182" s="171">
        <v>44434</v>
      </c>
      <c r="Q1182" s="31"/>
      <c r="R1182" s="83" t="s">
        <v>188</v>
      </c>
      <c r="S1182" s="31" t="s">
        <v>34</v>
      </c>
      <c r="T1182" s="31"/>
      <c r="U1182" s="168"/>
      <c r="V1182" s="149"/>
      <c r="W1182" s="140" t="str" cm="1">
        <f t="array" ref="W1182">IF(SUM(LEN(B1182:V1182))=0,"",IF(OR(OR(ISBLANK(F1182),SUM(LEN(C1182),LEN(D1182))=0),AND(NOT(E1182="Unknown"),ISBLANK(J1182)),AND(NOT(O1182="Unknown"),ISBLANK(R1182))),"Missing Information", INDEX(Table15[Entire Service Line Classification], MATCH(SUMIFS(Table15[Unique ID],Table15[System-Owned Portion],E1182,Table15[If Material Anything Other than "Lead" in Column E,Was Material Ever Previously Lead?],G1182,Table15[Customer-Owned Portion],O1182),Table15[Unique ID],0),0)))</f>
        <v>Non-lead</v>
      </c>
      <c r="X1182"/>
    </row>
    <row r="1183" spans="2:24" ht="30" x14ac:dyDescent="0.25">
      <c r="B1183" s="145" t="s">
        <v>1805</v>
      </c>
      <c r="C1183" s="31" t="s">
        <v>9229</v>
      </c>
      <c r="D1183" s="31"/>
      <c r="E1183" s="43" t="s">
        <v>52</v>
      </c>
      <c r="F1183" s="42" t="s">
        <v>34</v>
      </c>
      <c r="G1183" s="83" t="s">
        <v>34</v>
      </c>
      <c r="H1183" s="168">
        <v>44434</v>
      </c>
      <c r="I1183" s="31"/>
      <c r="J1183" s="83" t="s">
        <v>188</v>
      </c>
      <c r="K1183" s="31" t="s">
        <v>34</v>
      </c>
      <c r="L1183" s="31"/>
      <c r="M1183" s="168"/>
      <c r="N1183" s="147"/>
      <c r="O1183" s="43" t="s">
        <v>52</v>
      </c>
      <c r="P1183" s="171">
        <v>44434</v>
      </c>
      <c r="Q1183" s="31"/>
      <c r="R1183" s="83" t="s">
        <v>188</v>
      </c>
      <c r="S1183" s="31" t="s">
        <v>34</v>
      </c>
      <c r="T1183" s="31"/>
      <c r="U1183" s="168"/>
      <c r="V1183" s="149"/>
      <c r="W1183" s="140" t="str" cm="1">
        <f t="array" ref="W1183">IF(SUM(LEN(B1183:V1183))=0,"",IF(OR(OR(ISBLANK(F1183),SUM(LEN(C1183),LEN(D1183))=0),AND(NOT(E1183="Unknown"),ISBLANK(J1183)),AND(NOT(O1183="Unknown"),ISBLANK(R1183))),"Missing Information", INDEX(Table15[Entire Service Line Classification], MATCH(SUMIFS(Table15[Unique ID],Table15[System-Owned Portion],E1183,Table15[If Material Anything Other than "Lead" in Column E,Was Material Ever Previously Lead?],G1183,Table15[Customer-Owned Portion],O1183),Table15[Unique ID],0),0)))</f>
        <v>Non-lead</v>
      </c>
      <c r="X1183"/>
    </row>
    <row r="1184" spans="2:24" ht="30" x14ac:dyDescent="0.25">
      <c r="B1184" s="145" t="s">
        <v>1806</v>
      </c>
      <c r="C1184" s="31" t="s">
        <v>9230</v>
      </c>
      <c r="D1184" s="31"/>
      <c r="E1184" s="43" t="s">
        <v>52</v>
      </c>
      <c r="F1184" s="42" t="s">
        <v>34</v>
      </c>
      <c r="G1184" s="83" t="s">
        <v>34</v>
      </c>
      <c r="H1184" s="168">
        <v>44434</v>
      </c>
      <c r="I1184" s="31"/>
      <c r="J1184" s="83" t="s">
        <v>188</v>
      </c>
      <c r="K1184" s="31" t="s">
        <v>34</v>
      </c>
      <c r="L1184" s="31"/>
      <c r="M1184" s="168"/>
      <c r="N1184" s="147"/>
      <c r="O1184" s="43" t="s">
        <v>52</v>
      </c>
      <c r="P1184" s="171">
        <v>44434</v>
      </c>
      <c r="Q1184" s="31"/>
      <c r="R1184" s="83" t="s">
        <v>188</v>
      </c>
      <c r="S1184" s="31" t="s">
        <v>34</v>
      </c>
      <c r="T1184" s="31"/>
      <c r="U1184" s="168"/>
      <c r="V1184" s="149"/>
      <c r="W1184" s="140" t="str" cm="1">
        <f t="array" ref="W1184">IF(SUM(LEN(B1184:V1184))=0,"",IF(OR(OR(ISBLANK(F1184),SUM(LEN(C1184),LEN(D1184))=0),AND(NOT(E1184="Unknown"),ISBLANK(J1184)),AND(NOT(O1184="Unknown"),ISBLANK(R1184))),"Missing Information", INDEX(Table15[Entire Service Line Classification], MATCH(SUMIFS(Table15[Unique ID],Table15[System-Owned Portion],E1184,Table15[If Material Anything Other than "Lead" in Column E,Was Material Ever Previously Lead?],G1184,Table15[Customer-Owned Portion],O1184),Table15[Unique ID],0),0)))</f>
        <v>Non-lead</v>
      </c>
      <c r="X1184"/>
    </row>
    <row r="1185" spans="2:24" ht="30" x14ac:dyDescent="0.25">
      <c r="B1185" s="145" t="s">
        <v>1813</v>
      </c>
      <c r="C1185" s="31" t="s">
        <v>9237</v>
      </c>
      <c r="D1185" s="31"/>
      <c r="E1185" s="43" t="s">
        <v>52</v>
      </c>
      <c r="F1185" s="42" t="s">
        <v>34</v>
      </c>
      <c r="G1185" s="83" t="s">
        <v>34</v>
      </c>
      <c r="H1185" s="168">
        <v>44434</v>
      </c>
      <c r="I1185" s="31"/>
      <c r="J1185" s="83" t="s">
        <v>188</v>
      </c>
      <c r="K1185" s="31" t="s">
        <v>34</v>
      </c>
      <c r="L1185" s="31"/>
      <c r="M1185" s="168"/>
      <c r="N1185" s="147"/>
      <c r="O1185" s="43" t="s">
        <v>52</v>
      </c>
      <c r="P1185" s="171">
        <v>44434</v>
      </c>
      <c r="Q1185" s="31"/>
      <c r="R1185" s="83" t="s">
        <v>188</v>
      </c>
      <c r="S1185" s="31" t="s">
        <v>34</v>
      </c>
      <c r="T1185" s="31"/>
      <c r="U1185" s="168"/>
      <c r="V1185" s="149"/>
      <c r="W1185" s="140" t="str" cm="1">
        <f t="array" ref="W1185">IF(SUM(LEN(B1185:V1185))=0,"",IF(OR(OR(ISBLANK(F1185),SUM(LEN(C1185),LEN(D1185))=0),AND(NOT(E1185="Unknown"),ISBLANK(J1185)),AND(NOT(O1185="Unknown"),ISBLANK(R1185))),"Missing Information", INDEX(Table15[Entire Service Line Classification], MATCH(SUMIFS(Table15[Unique ID],Table15[System-Owned Portion],E1185,Table15[If Material Anything Other than "Lead" in Column E,Was Material Ever Previously Lead?],G1185,Table15[Customer-Owned Portion],O1185),Table15[Unique ID],0),0)))</f>
        <v>Non-lead</v>
      </c>
      <c r="X1185"/>
    </row>
    <row r="1186" spans="2:24" ht="30" x14ac:dyDescent="0.25">
      <c r="B1186" s="145" t="s">
        <v>1814</v>
      </c>
      <c r="C1186" s="31" t="s">
        <v>9238</v>
      </c>
      <c r="D1186" s="31"/>
      <c r="E1186" s="43" t="s">
        <v>52</v>
      </c>
      <c r="F1186" s="42" t="s">
        <v>34</v>
      </c>
      <c r="G1186" s="83" t="s">
        <v>34</v>
      </c>
      <c r="H1186" s="168">
        <v>44434</v>
      </c>
      <c r="I1186" s="31"/>
      <c r="J1186" s="83" t="s">
        <v>188</v>
      </c>
      <c r="K1186" s="31" t="s">
        <v>34</v>
      </c>
      <c r="L1186" s="31"/>
      <c r="M1186" s="168"/>
      <c r="N1186" s="147"/>
      <c r="O1186" s="43" t="s">
        <v>52</v>
      </c>
      <c r="P1186" s="171">
        <v>44434</v>
      </c>
      <c r="Q1186" s="31"/>
      <c r="R1186" s="83" t="s">
        <v>188</v>
      </c>
      <c r="S1186" s="31" t="s">
        <v>34</v>
      </c>
      <c r="T1186" s="31"/>
      <c r="U1186" s="168"/>
      <c r="V1186" s="149"/>
      <c r="W1186" s="140" t="str" cm="1">
        <f t="array" ref="W1186">IF(SUM(LEN(B1186:V1186))=0,"",IF(OR(OR(ISBLANK(F1186),SUM(LEN(C1186),LEN(D1186))=0),AND(NOT(E1186="Unknown"),ISBLANK(J1186)),AND(NOT(O1186="Unknown"),ISBLANK(R1186))),"Missing Information", INDEX(Table15[Entire Service Line Classification], MATCH(SUMIFS(Table15[Unique ID],Table15[System-Owned Portion],E1186,Table15[If Material Anything Other than "Lead" in Column E,Was Material Ever Previously Lead?],G1186,Table15[Customer-Owned Portion],O1186),Table15[Unique ID],0),0)))</f>
        <v>Non-lead</v>
      </c>
      <c r="X1186"/>
    </row>
    <row r="1187" spans="2:24" ht="30" x14ac:dyDescent="0.25">
      <c r="B1187" s="145" t="s">
        <v>3733</v>
      </c>
      <c r="C1187" s="31" t="s">
        <v>11217</v>
      </c>
      <c r="D1187" s="31"/>
      <c r="E1187" s="43" t="s">
        <v>52</v>
      </c>
      <c r="F1187" s="42" t="s">
        <v>34</v>
      </c>
      <c r="G1187" s="83" t="s">
        <v>34</v>
      </c>
      <c r="H1187" s="168">
        <v>44412</v>
      </c>
      <c r="I1187" s="31"/>
      <c r="J1187" s="83" t="s">
        <v>188</v>
      </c>
      <c r="K1187" s="31" t="s">
        <v>34</v>
      </c>
      <c r="L1187" s="31"/>
      <c r="M1187" s="168"/>
      <c r="N1187" s="147"/>
      <c r="O1187" s="43" t="s">
        <v>52</v>
      </c>
      <c r="P1187" s="171">
        <v>44412</v>
      </c>
      <c r="Q1187" s="31"/>
      <c r="R1187" s="83" t="s">
        <v>188</v>
      </c>
      <c r="S1187" s="31" t="s">
        <v>34</v>
      </c>
      <c r="T1187" s="31"/>
      <c r="U1187" s="168"/>
      <c r="V1187" s="149"/>
      <c r="W1187" s="140" t="str" cm="1">
        <f t="array" ref="W1187">IF(SUM(LEN(B1187:V1187))=0,"",IF(OR(OR(ISBLANK(F1187),SUM(LEN(C1187),LEN(D1187))=0),AND(NOT(E1187="Unknown"),ISBLANK(J1187)),AND(NOT(O1187="Unknown"),ISBLANK(R1187))),"Missing Information", INDEX(Table15[Entire Service Line Classification], MATCH(SUMIFS(Table15[Unique ID],Table15[System-Owned Portion],E1187,Table15[If Material Anything Other than "Lead" in Column E,Was Material Ever Previously Lead?],G1187,Table15[Customer-Owned Portion],O1187),Table15[Unique ID],0),0)))</f>
        <v>Non-lead</v>
      </c>
      <c r="X1187"/>
    </row>
    <row r="1188" spans="2:24" ht="30" x14ac:dyDescent="0.25">
      <c r="B1188" s="145" t="s">
        <v>3547</v>
      </c>
      <c r="C1188" s="31" t="s">
        <v>11012</v>
      </c>
      <c r="D1188" s="31"/>
      <c r="E1188" s="43" t="s">
        <v>52</v>
      </c>
      <c r="F1188" s="42" t="s">
        <v>34</v>
      </c>
      <c r="G1188" s="83" t="s">
        <v>34</v>
      </c>
      <c r="H1188" s="168">
        <v>44411</v>
      </c>
      <c r="I1188" s="31"/>
      <c r="J1188" s="83" t="s">
        <v>188</v>
      </c>
      <c r="K1188" s="31" t="s">
        <v>34</v>
      </c>
      <c r="L1188" s="31"/>
      <c r="M1188" s="168"/>
      <c r="N1188" s="147"/>
      <c r="O1188" s="43" t="s">
        <v>52</v>
      </c>
      <c r="P1188" s="171">
        <v>44411</v>
      </c>
      <c r="Q1188" s="31"/>
      <c r="R1188" s="83" t="s">
        <v>188</v>
      </c>
      <c r="S1188" s="31" t="s">
        <v>34</v>
      </c>
      <c r="T1188" s="31"/>
      <c r="U1188" s="168"/>
      <c r="V1188" s="149"/>
      <c r="W1188" s="140" t="str" cm="1">
        <f t="array" ref="W1188">IF(SUM(LEN(B1188:V1188))=0,"",IF(OR(OR(ISBLANK(F1188),SUM(LEN(C1188),LEN(D1188))=0),AND(NOT(E1188="Unknown"),ISBLANK(J1188)),AND(NOT(O1188="Unknown"),ISBLANK(R1188))),"Missing Information", INDEX(Table15[Entire Service Line Classification], MATCH(SUMIFS(Table15[Unique ID],Table15[System-Owned Portion],E1188,Table15[If Material Anything Other than "Lead" in Column E,Was Material Ever Previously Lead?],G1188,Table15[Customer-Owned Portion],O1188),Table15[Unique ID],0),0)))</f>
        <v>Non-lead</v>
      </c>
      <c r="X1188"/>
    </row>
    <row r="1189" spans="2:24" ht="30" x14ac:dyDescent="0.25">
      <c r="B1189" s="145" t="s">
        <v>4420</v>
      </c>
      <c r="C1189" s="31" t="s">
        <v>12013</v>
      </c>
      <c r="D1189" s="31"/>
      <c r="E1189" s="43" t="s">
        <v>52</v>
      </c>
      <c r="F1189" s="42" t="s">
        <v>34</v>
      </c>
      <c r="G1189" s="83" t="s">
        <v>34</v>
      </c>
      <c r="H1189" s="168">
        <v>44410</v>
      </c>
      <c r="I1189" s="31"/>
      <c r="J1189" s="83" t="s">
        <v>188</v>
      </c>
      <c r="K1189" s="31" t="s">
        <v>34</v>
      </c>
      <c r="L1189" s="31"/>
      <c r="M1189" s="168"/>
      <c r="N1189" s="147"/>
      <c r="O1189" s="43" t="s">
        <v>52</v>
      </c>
      <c r="P1189" s="171">
        <v>44410</v>
      </c>
      <c r="Q1189" s="31"/>
      <c r="R1189" s="83" t="s">
        <v>188</v>
      </c>
      <c r="S1189" s="31" t="s">
        <v>34</v>
      </c>
      <c r="T1189" s="31"/>
      <c r="U1189" s="168"/>
      <c r="V1189" s="149"/>
      <c r="W1189" s="140" t="str" cm="1">
        <f t="array" ref="W1189">IF(SUM(LEN(B1189:V1189))=0,"",IF(OR(OR(ISBLANK(F1189),SUM(LEN(C1189),LEN(D1189))=0),AND(NOT(E1189="Unknown"),ISBLANK(J1189)),AND(NOT(O1189="Unknown"),ISBLANK(R1189))),"Missing Information", INDEX(Table15[Entire Service Line Classification], MATCH(SUMIFS(Table15[Unique ID],Table15[System-Owned Portion],E1189,Table15[If Material Anything Other than "Lead" in Column E,Was Material Ever Previously Lead?],G1189,Table15[Customer-Owned Portion],O1189),Table15[Unique ID],0),0)))</f>
        <v>Non-lead</v>
      </c>
      <c r="X1189"/>
    </row>
    <row r="1190" spans="2:24" ht="30" x14ac:dyDescent="0.25">
      <c r="B1190" s="145" t="s">
        <v>6922</v>
      </c>
      <c r="C1190" s="31" t="s">
        <v>14546</v>
      </c>
      <c r="D1190" s="31"/>
      <c r="E1190" s="43" t="s">
        <v>52</v>
      </c>
      <c r="F1190" s="42" t="s">
        <v>34</v>
      </c>
      <c r="G1190" s="83" t="s">
        <v>34</v>
      </c>
      <c r="H1190" s="168">
        <v>44407</v>
      </c>
      <c r="I1190" s="31"/>
      <c r="J1190" s="83" t="s">
        <v>188</v>
      </c>
      <c r="K1190" s="31" t="s">
        <v>34</v>
      </c>
      <c r="L1190" s="31"/>
      <c r="M1190" s="168"/>
      <c r="N1190" s="147"/>
      <c r="O1190" s="43" t="s">
        <v>52</v>
      </c>
      <c r="P1190" s="171">
        <v>44407</v>
      </c>
      <c r="Q1190" s="31"/>
      <c r="R1190" s="83" t="s">
        <v>188</v>
      </c>
      <c r="S1190" s="31" t="s">
        <v>34</v>
      </c>
      <c r="T1190" s="31"/>
      <c r="U1190" s="168"/>
      <c r="V1190" s="149"/>
      <c r="W1190" s="140" t="str" cm="1">
        <f t="array" ref="W1190">IF(SUM(LEN(B1190:V1190))=0,"",IF(OR(OR(ISBLANK(F1190),SUM(LEN(C1190),LEN(D1190))=0),AND(NOT(E1190="Unknown"),ISBLANK(J1190)),AND(NOT(O1190="Unknown"),ISBLANK(R1190))),"Missing Information", INDEX(Table15[Entire Service Line Classification], MATCH(SUMIFS(Table15[Unique ID],Table15[System-Owned Portion],E1190,Table15[If Material Anything Other than "Lead" in Column E,Was Material Ever Previously Lead?],G1190,Table15[Customer-Owned Portion],O1190),Table15[Unique ID],0),0)))</f>
        <v>Non-lead</v>
      </c>
      <c r="X1190"/>
    </row>
    <row r="1191" spans="2:24" ht="30" x14ac:dyDescent="0.25">
      <c r="B1191" s="145" t="s">
        <v>6935</v>
      </c>
      <c r="C1191" s="31" t="s">
        <v>14559</v>
      </c>
      <c r="D1191" s="31"/>
      <c r="E1191" s="43" t="s">
        <v>52</v>
      </c>
      <c r="F1191" s="42" t="s">
        <v>34</v>
      </c>
      <c r="G1191" s="83" t="s">
        <v>34</v>
      </c>
      <c r="H1191" s="168">
        <v>44397</v>
      </c>
      <c r="I1191" s="31"/>
      <c r="J1191" s="83" t="s">
        <v>188</v>
      </c>
      <c r="K1191" s="31" t="s">
        <v>34</v>
      </c>
      <c r="L1191" s="31"/>
      <c r="M1191" s="168"/>
      <c r="N1191" s="147"/>
      <c r="O1191" s="43" t="s">
        <v>52</v>
      </c>
      <c r="P1191" s="171">
        <v>44397</v>
      </c>
      <c r="Q1191" s="31"/>
      <c r="R1191" s="83" t="s">
        <v>188</v>
      </c>
      <c r="S1191" s="31" t="s">
        <v>34</v>
      </c>
      <c r="T1191" s="31"/>
      <c r="U1191" s="168"/>
      <c r="V1191" s="149"/>
      <c r="W1191" s="140" t="str" cm="1">
        <f t="array" ref="W1191">IF(SUM(LEN(B1191:V1191))=0,"",IF(OR(OR(ISBLANK(F1191),SUM(LEN(C1191),LEN(D1191))=0),AND(NOT(E1191="Unknown"),ISBLANK(J1191)),AND(NOT(O1191="Unknown"),ISBLANK(R1191))),"Missing Information", INDEX(Table15[Entire Service Line Classification], MATCH(SUMIFS(Table15[Unique ID],Table15[System-Owned Portion],E1191,Table15[If Material Anything Other than "Lead" in Column E,Was Material Ever Previously Lead?],G1191,Table15[Customer-Owned Portion],O1191),Table15[Unique ID],0),0)))</f>
        <v>Non-lead</v>
      </c>
      <c r="X1191"/>
    </row>
    <row r="1192" spans="2:24" ht="30" x14ac:dyDescent="0.25">
      <c r="B1192" s="145" t="s">
        <v>1842</v>
      </c>
      <c r="C1192" s="31" t="s">
        <v>9266</v>
      </c>
      <c r="D1192" s="31"/>
      <c r="E1192" s="43" t="s">
        <v>52</v>
      </c>
      <c r="F1192" s="42" t="s">
        <v>34</v>
      </c>
      <c r="G1192" s="83" t="s">
        <v>34</v>
      </c>
      <c r="H1192" s="168">
        <v>44396</v>
      </c>
      <c r="I1192" s="31"/>
      <c r="J1192" s="83" t="s">
        <v>188</v>
      </c>
      <c r="K1192" s="31" t="s">
        <v>34</v>
      </c>
      <c r="L1192" s="31"/>
      <c r="M1192" s="168"/>
      <c r="N1192" s="147"/>
      <c r="O1192" s="43" t="s">
        <v>52</v>
      </c>
      <c r="P1192" s="171">
        <v>44396</v>
      </c>
      <c r="Q1192" s="31"/>
      <c r="R1192" s="83" t="s">
        <v>188</v>
      </c>
      <c r="S1192" s="31" t="s">
        <v>34</v>
      </c>
      <c r="T1192" s="31"/>
      <c r="U1192" s="168"/>
      <c r="V1192" s="149"/>
      <c r="W1192" s="140" t="str" cm="1">
        <f t="array" ref="W1192">IF(SUM(LEN(B1192:V1192))=0,"",IF(OR(OR(ISBLANK(F1192),SUM(LEN(C1192),LEN(D1192))=0),AND(NOT(E1192="Unknown"),ISBLANK(J1192)),AND(NOT(O1192="Unknown"),ISBLANK(R1192))),"Missing Information", INDEX(Table15[Entire Service Line Classification], MATCH(SUMIFS(Table15[Unique ID],Table15[System-Owned Portion],E1192,Table15[If Material Anything Other than "Lead" in Column E,Was Material Ever Previously Lead?],G1192,Table15[Customer-Owned Portion],O1192),Table15[Unique ID],0),0)))</f>
        <v>Non-lead</v>
      </c>
      <c r="X1192"/>
    </row>
    <row r="1193" spans="2:24" ht="30" x14ac:dyDescent="0.25">
      <c r="B1193" s="145" t="s">
        <v>3953</v>
      </c>
      <c r="C1193" s="31" t="s">
        <v>11534</v>
      </c>
      <c r="D1193" s="31"/>
      <c r="E1193" s="43" t="s">
        <v>52</v>
      </c>
      <c r="F1193" s="42" t="s">
        <v>34</v>
      </c>
      <c r="G1193" s="83" t="s">
        <v>34</v>
      </c>
      <c r="H1193" s="168">
        <v>44386</v>
      </c>
      <c r="I1193" s="31"/>
      <c r="J1193" s="83" t="s">
        <v>188</v>
      </c>
      <c r="K1193" s="31" t="s">
        <v>34</v>
      </c>
      <c r="L1193" s="31"/>
      <c r="M1193" s="168"/>
      <c r="N1193" s="147"/>
      <c r="O1193" s="43" t="s">
        <v>52</v>
      </c>
      <c r="P1193" s="171">
        <v>44386</v>
      </c>
      <c r="Q1193" s="31"/>
      <c r="R1193" s="83" t="s">
        <v>188</v>
      </c>
      <c r="S1193" s="31" t="s">
        <v>34</v>
      </c>
      <c r="T1193" s="31"/>
      <c r="U1193" s="168"/>
      <c r="V1193" s="149"/>
      <c r="W1193" s="140" t="str" cm="1">
        <f t="array" ref="W1193">IF(SUM(LEN(B1193:V1193))=0,"",IF(OR(OR(ISBLANK(F1193),SUM(LEN(C1193),LEN(D1193))=0),AND(NOT(E1193="Unknown"),ISBLANK(J1193)),AND(NOT(O1193="Unknown"),ISBLANK(R1193))),"Missing Information", INDEX(Table15[Entire Service Line Classification], MATCH(SUMIFS(Table15[Unique ID],Table15[System-Owned Portion],E1193,Table15[If Material Anything Other than "Lead" in Column E,Was Material Ever Previously Lead?],G1193,Table15[Customer-Owned Portion],O1193),Table15[Unique ID],0),0)))</f>
        <v>Non-lead</v>
      </c>
      <c r="X1193"/>
    </row>
    <row r="1194" spans="2:24" ht="30" x14ac:dyDescent="0.25">
      <c r="B1194" s="145" t="s">
        <v>3954</v>
      </c>
      <c r="C1194" s="31" t="s">
        <v>11535</v>
      </c>
      <c r="D1194" s="31"/>
      <c r="E1194" s="43" t="s">
        <v>52</v>
      </c>
      <c r="F1194" s="42" t="s">
        <v>34</v>
      </c>
      <c r="G1194" s="83" t="s">
        <v>34</v>
      </c>
      <c r="H1194" s="168">
        <v>44386</v>
      </c>
      <c r="I1194" s="31"/>
      <c r="J1194" s="83" t="s">
        <v>188</v>
      </c>
      <c r="K1194" s="31" t="s">
        <v>34</v>
      </c>
      <c r="L1194" s="31"/>
      <c r="M1194" s="168"/>
      <c r="N1194" s="147"/>
      <c r="O1194" s="43" t="s">
        <v>52</v>
      </c>
      <c r="P1194" s="171">
        <v>44386</v>
      </c>
      <c r="Q1194" s="31"/>
      <c r="R1194" s="83" t="s">
        <v>188</v>
      </c>
      <c r="S1194" s="31" t="s">
        <v>34</v>
      </c>
      <c r="T1194" s="31"/>
      <c r="U1194" s="168"/>
      <c r="V1194" s="149"/>
      <c r="W1194" s="140" t="str" cm="1">
        <f t="array" ref="W1194">IF(SUM(LEN(B1194:V1194))=0,"",IF(OR(OR(ISBLANK(F1194),SUM(LEN(C1194),LEN(D1194))=0),AND(NOT(E1194="Unknown"),ISBLANK(J1194)),AND(NOT(O1194="Unknown"),ISBLANK(R1194))),"Missing Information", INDEX(Table15[Entire Service Line Classification], MATCH(SUMIFS(Table15[Unique ID],Table15[System-Owned Portion],E1194,Table15[If Material Anything Other than "Lead" in Column E,Was Material Ever Previously Lead?],G1194,Table15[Customer-Owned Portion],O1194),Table15[Unique ID],0),0)))</f>
        <v>Non-lead</v>
      </c>
      <c r="X1194"/>
    </row>
    <row r="1195" spans="2:24" ht="30" x14ac:dyDescent="0.25">
      <c r="B1195" s="145" t="s">
        <v>3960</v>
      </c>
      <c r="C1195" s="31" t="s">
        <v>11541</v>
      </c>
      <c r="D1195" s="31"/>
      <c r="E1195" s="43" t="s">
        <v>52</v>
      </c>
      <c r="F1195" s="42" t="s">
        <v>34</v>
      </c>
      <c r="G1195" s="83" t="s">
        <v>34</v>
      </c>
      <c r="H1195" s="168">
        <v>44386</v>
      </c>
      <c r="I1195" s="31"/>
      <c r="J1195" s="83" t="s">
        <v>188</v>
      </c>
      <c r="K1195" s="31" t="s">
        <v>34</v>
      </c>
      <c r="L1195" s="31"/>
      <c r="M1195" s="168"/>
      <c r="N1195" s="147"/>
      <c r="O1195" s="43" t="s">
        <v>52</v>
      </c>
      <c r="P1195" s="171">
        <v>44386</v>
      </c>
      <c r="Q1195" s="31"/>
      <c r="R1195" s="83" t="s">
        <v>188</v>
      </c>
      <c r="S1195" s="31" t="s">
        <v>34</v>
      </c>
      <c r="T1195" s="31"/>
      <c r="U1195" s="168"/>
      <c r="V1195" s="149"/>
      <c r="W1195" s="140" t="str" cm="1">
        <f t="array" ref="W1195">IF(SUM(LEN(B1195:V1195))=0,"",IF(OR(OR(ISBLANK(F1195),SUM(LEN(C1195),LEN(D1195))=0),AND(NOT(E1195="Unknown"),ISBLANK(J1195)),AND(NOT(O1195="Unknown"),ISBLANK(R1195))),"Missing Information", INDEX(Table15[Entire Service Line Classification], MATCH(SUMIFS(Table15[Unique ID],Table15[System-Owned Portion],E1195,Table15[If Material Anything Other than "Lead" in Column E,Was Material Ever Previously Lead?],G1195,Table15[Customer-Owned Portion],O1195),Table15[Unique ID],0),0)))</f>
        <v>Non-lead</v>
      </c>
      <c r="X1195"/>
    </row>
    <row r="1196" spans="2:24" ht="30" x14ac:dyDescent="0.25">
      <c r="B1196" s="145" t="s">
        <v>3961</v>
      </c>
      <c r="C1196" s="31" t="s">
        <v>11542</v>
      </c>
      <c r="D1196" s="31"/>
      <c r="E1196" s="43" t="s">
        <v>52</v>
      </c>
      <c r="F1196" s="42" t="s">
        <v>34</v>
      </c>
      <c r="G1196" s="83" t="s">
        <v>34</v>
      </c>
      <c r="H1196" s="168">
        <v>44386</v>
      </c>
      <c r="I1196" s="31"/>
      <c r="J1196" s="83" t="s">
        <v>188</v>
      </c>
      <c r="K1196" s="31" t="s">
        <v>34</v>
      </c>
      <c r="L1196" s="31"/>
      <c r="M1196" s="168"/>
      <c r="N1196" s="147"/>
      <c r="O1196" s="43" t="s">
        <v>52</v>
      </c>
      <c r="P1196" s="171">
        <v>44386</v>
      </c>
      <c r="Q1196" s="31"/>
      <c r="R1196" s="83" t="s">
        <v>188</v>
      </c>
      <c r="S1196" s="31" t="s">
        <v>34</v>
      </c>
      <c r="T1196" s="31"/>
      <c r="U1196" s="168"/>
      <c r="V1196" s="149"/>
      <c r="W1196" s="140" t="str" cm="1">
        <f t="array" ref="W1196">IF(SUM(LEN(B1196:V1196))=0,"",IF(OR(OR(ISBLANK(F1196),SUM(LEN(C1196),LEN(D1196))=0),AND(NOT(E1196="Unknown"),ISBLANK(J1196)),AND(NOT(O1196="Unknown"),ISBLANK(R1196))),"Missing Information", INDEX(Table15[Entire Service Line Classification], MATCH(SUMIFS(Table15[Unique ID],Table15[System-Owned Portion],E1196,Table15[If Material Anything Other than "Lead" in Column E,Was Material Ever Previously Lead?],G1196,Table15[Customer-Owned Portion],O1196),Table15[Unique ID],0),0)))</f>
        <v>Non-lead</v>
      </c>
      <c r="X1196"/>
    </row>
    <row r="1197" spans="2:24" ht="30" x14ac:dyDescent="0.25">
      <c r="B1197" s="145" t="s">
        <v>3962</v>
      </c>
      <c r="C1197" s="31" t="s">
        <v>11543</v>
      </c>
      <c r="D1197" s="31"/>
      <c r="E1197" s="43" t="s">
        <v>52</v>
      </c>
      <c r="F1197" s="42" t="s">
        <v>34</v>
      </c>
      <c r="G1197" s="83" t="s">
        <v>34</v>
      </c>
      <c r="H1197" s="168">
        <v>44386</v>
      </c>
      <c r="I1197" s="31"/>
      <c r="J1197" s="83" t="s">
        <v>188</v>
      </c>
      <c r="K1197" s="31" t="s">
        <v>34</v>
      </c>
      <c r="L1197" s="31"/>
      <c r="M1197" s="168"/>
      <c r="N1197" s="147"/>
      <c r="O1197" s="43" t="s">
        <v>52</v>
      </c>
      <c r="P1197" s="171">
        <v>44386</v>
      </c>
      <c r="Q1197" s="31"/>
      <c r="R1197" s="83" t="s">
        <v>188</v>
      </c>
      <c r="S1197" s="31" t="s">
        <v>34</v>
      </c>
      <c r="T1197" s="31"/>
      <c r="U1197" s="168"/>
      <c r="V1197" s="149"/>
      <c r="W1197" s="140" t="str" cm="1">
        <f t="array" ref="W1197">IF(SUM(LEN(B1197:V1197))=0,"",IF(OR(OR(ISBLANK(F1197),SUM(LEN(C1197),LEN(D1197))=0),AND(NOT(E1197="Unknown"),ISBLANK(J1197)),AND(NOT(O1197="Unknown"),ISBLANK(R1197))),"Missing Information", INDEX(Table15[Entire Service Line Classification], MATCH(SUMIFS(Table15[Unique ID],Table15[System-Owned Portion],E1197,Table15[If Material Anything Other than "Lead" in Column E,Was Material Ever Previously Lead?],G1197,Table15[Customer-Owned Portion],O1197),Table15[Unique ID],0),0)))</f>
        <v>Non-lead</v>
      </c>
      <c r="X1197"/>
    </row>
    <row r="1198" spans="2:24" ht="30" x14ac:dyDescent="0.25">
      <c r="B1198" s="145" t="s">
        <v>3968</v>
      </c>
      <c r="C1198" s="31" t="s">
        <v>11549</v>
      </c>
      <c r="D1198" s="31"/>
      <c r="E1198" s="43" t="s">
        <v>52</v>
      </c>
      <c r="F1198" s="42" t="s">
        <v>34</v>
      </c>
      <c r="G1198" s="83" t="s">
        <v>34</v>
      </c>
      <c r="H1198" s="168">
        <v>44386</v>
      </c>
      <c r="I1198" s="31"/>
      <c r="J1198" s="83" t="s">
        <v>188</v>
      </c>
      <c r="K1198" s="31" t="s">
        <v>34</v>
      </c>
      <c r="L1198" s="31"/>
      <c r="M1198" s="168"/>
      <c r="N1198" s="147"/>
      <c r="O1198" s="43" t="s">
        <v>52</v>
      </c>
      <c r="P1198" s="171">
        <v>44386</v>
      </c>
      <c r="Q1198" s="31"/>
      <c r="R1198" s="83" t="s">
        <v>188</v>
      </c>
      <c r="S1198" s="31" t="s">
        <v>34</v>
      </c>
      <c r="T1198" s="31"/>
      <c r="U1198" s="168"/>
      <c r="V1198" s="149"/>
      <c r="W1198" s="140" t="str" cm="1">
        <f t="array" ref="W1198">IF(SUM(LEN(B1198:V1198))=0,"",IF(OR(OR(ISBLANK(F1198),SUM(LEN(C1198),LEN(D1198))=0),AND(NOT(E1198="Unknown"),ISBLANK(J1198)),AND(NOT(O1198="Unknown"),ISBLANK(R1198))),"Missing Information", INDEX(Table15[Entire Service Line Classification], MATCH(SUMIFS(Table15[Unique ID],Table15[System-Owned Portion],E1198,Table15[If Material Anything Other than "Lead" in Column E,Was Material Ever Previously Lead?],G1198,Table15[Customer-Owned Portion],O1198),Table15[Unique ID],0),0)))</f>
        <v>Non-lead</v>
      </c>
      <c r="X1198"/>
    </row>
    <row r="1199" spans="2:24" ht="30" x14ac:dyDescent="0.25">
      <c r="B1199" s="145" t="s">
        <v>3969</v>
      </c>
      <c r="C1199" s="31" t="s">
        <v>11550</v>
      </c>
      <c r="D1199" s="31"/>
      <c r="E1199" s="43" t="s">
        <v>52</v>
      </c>
      <c r="F1199" s="42" t="s">
        <v>34</v>
      </c>
      <c r="G1199" s="83" t="s">
        <v>34</v>
      </c>
      <c r="H1199" s="168">
        <v>44386</v>
      </c>
      <c r="I1199" s="31"/>
      <c r="J1199" s="83" t="s">
        <v>188</v>
      </c>
      <c r="K1199" s="31" t="s">
        <v>34</v>
      </c>
      <c r="L1199" s="31"/>
      <c r="M1199" s="168"/>
      <c r="N1199" s="147"/>
      <c r="O1199" s="43" t="s">
        <v>52</v>
      </c>
      <c r="P1199" s="171">
        <v>44386</v>
      </c>
      <c r="Q1199" s="31"/>
      <c r="R1199" s="83" t="s">
        <v>188</v>
      </c>
      <c r="S1199" s="31" t="s">
        <v>34</v>
      </c>
      <c r="T1199" s="31"/>
      <c r="U1199" s="168"/>
      <c r="V1199" s="149"/>
      <c r="W1199" s="140" t="str" cm="1">
        <f t="array" ref="W1199">IF(SUM(LEN(B1199:V1199))=0,"",IF(OR(OR(ISBLANK(F1199),SUM(LEN(C1199),LEN(D1199))=0),AND(NOT(E1199="Unknown"),ISBLANK(J1199)),AND(NOT(O1199="Unknown"),ISBLANK(R1199))),"Missing Information", INDEX(Table15[Entire Service Line Classification], MATCH(SUMIFS(Table15[Unique ID],Table15[System-Owned Portion],E1199,Table15[If Material Anything Other than "Lead" in Column E,Was Material Ever Previously Lead?],G1199,Table15[Customer-Owned Portion],O1199),Table15[Unique ID],0),0)))</f>
        <v>Non-lead</v>
      </c>
      <c r="X1199"/>
    </row>
    <row r="1200" spans="2:24" ht="30" x14ac:dyDescent="0.25">
      <c r="B1200" s="145" t="s">
        <v>3970</v>
      </c>
      <c r="C1200" s="31" t="s">
        <v>11551</v>
      </c>
      <c r="D1200" s="31"/>
      <c r="E1200" s="43" t="s">
        <v>52</v>
      </c>
      <c r="F1200" s="42" t="s">
        <v>34</v>
      </c>
      <c r="G1200" s="83" t="s">
        <v>34</v>
      </c>
      <c r="H1200" s="168">
        <v>44386</v>
      </c>
      <c r="I1200" s="31"/>
      <c r="J1200" s="83" t="s">
        <v>188</v>
      </c>
      <c r="K1200" s="31" t="s">
        <v>34</v>
      </c>
      <c r="L1200" s="31"/>
      <c r="M1200" s="168"/>
      <c r="N1200" s="147"/>
      <c r="O1200" s="43" t="s">
        <v>52</v>
      </c>
      <c r="P1200" s="171">
        <v>44386</v>
      </c>
      <c r="Q1200" s="31"/>
      <c r="R1200" s="83" t="s">
        <v>188</v>
      </c>
      <c r="S1200" s="31" t="s">
        <v>34</v>
      </c>
      <c r="T1200" s="31"/>
      <c r="U1200" s="168"/>
      <c r="V1200" s="149"/>
      <c r="W1200" s="140" t="str" cm="1">
        <f t="array" ref="W1200">IF(SUM(LEN(B1200:V1200))=0,"",IF(OR(OR(ISBLANK(F1200),SUM(LEN(C1200),LEN(D1200))=0),AND(NOT(E1200="Unknown"),ISBLANK(J1200)),AND(NOT(O1200="Unknown"),ISBLANK(R1200))),"Missing Information", INDEX(Table15[Entire Service Line Classification], MATCH(SUMIFS(Table15[Unique ID],Table15[System-Owned Portion],E1200,Table15[If Material Anything Other than "Lead" in Column E,Was Material Ever Previously Lead?],G1200,Table15[Customer-Owned Portion],O1200),Table15[Unique ID],0),0)))</f>
        <v>Non-lead</v>
      </c>
      <c r="X1200"/>
    </row>
    <row r="1201" spans="2:24" ht="30" x14ac:dyDescent="0.25">
      <c r="B1201" s="145" t="s">
        <v>3971</v>
      </c>
      <c r="C1201" s="31" t="s">
        <v>11552</v>
      </c>
      <c r="D1201" s="31"/>
      <c r="E1201" s="43" t="s">
        <v>52</v>
      </c>
      <c r="F1201" s="42" t="s">
        <v>34</v>
      </c>
      <c r="G1201" s="83" t="s">
        <v>34</v>
      </c>
      <c r="H1201" s="168">
        <v>44386</v>
      </c>
      <c r="I1201" s="31"/>
      <c r="J1201" s="83" t="s">
        <v>188</v>
      </c>
      <c r="K1201" s="31" t="s">
        <v>34</v>
      </c>
      <c r="L1201" s="31"/>
      <c r="M1201" s="168"/>
      <c r="N1201" s="147"/>
      <c r="O1201" s="43" t="s">
        <v>52</v>
      </c>
      <c r="P1201" s="171">
        <v>44386</v>
      </c>
      <c r="Q1201" s="31"/>
      <c r="R1201" s="83" t="s">
        <v>188</v>
      </c>
      <c r="S1201" s="31" t="s">
        <v>34</v>
      </c>
      <c r="T1201" s="31"/>
      <c r="U1201" s="168"/>
      <c r="V1201" s="149"/>
      <c r="W1201" s="140" t="str" cm="1">
        <f t="array" ref="W1201">IF(SUM(LEN(B1201:V1201))=0,"",IF(OR(OR(ISBLANK(F1201),SUM(LEN(C1201),LEN(D1201))=0),AND(NOT(E1201="Unknown"),ISBLANK(J1201)),AND(NOT(O1201="Unknown"),ISBLANK(R1201))),"Missing Information", INDEX(Table15[Entire Service Line Classification], MATCH(SUMIFS(Table15[Unique ID],Table15[System-Owned Portion],E1201,Table15[If Material Anything Other than "Lead" in Column E,Was Material Ever Previously Lead?],G1201,Table15[Customer-Owned Portion],O1201),Table15[Unique ID],0),0)))</f>
        <v>Non-lead</v>
      </c>
      <c r="X1201"/>
    </row>
    <row r="1202" spans="2:24" ht="30" x14ac:dyDescent="0.25">
      <c r="B1202" s="145" t="s">
        <v>3972</v>
      </c>
      <c r="C1202" s="31" t="s">
        <v>11553</v>
      </c>
      <c r="D1202" s="31"/>
      <c r="E1202" s="43" t="s">
        <v>52</v>
      </c>
      <c r="F1202" s="42" t="s">
        <v>34</v>
      </c>
      <c r="G1202" s="83" t="s">
        <v>34</v>
      </c>
      <c r="H1202" s="168">
        <v>44386</v>
      </c>
      <c r="I1202" s="31"/>
      <c r="J1202" s="83" t="s">
        <v>188</v>
      </c>
      <c r="K1202" s="31" t="s">
        <v>34</v>
      </c>
      <c r="L1202" s="31"/>
      <c r="M1202" s="168"/>
      <c r="N1202" s="147"/>
      <c r="O1202" s="43" t="s">
        <v>52</v>
      </c>
      <c r="P1202" s="171">
        <v>44386</v>
      </c>
      <c r="Q1202" s="31"/>
      <c r="R1202" s="83" t="s">
        <v>188</v>
      </c>
      <c r="S1202" s="31" t="s">
        <v>34</v>
      </c>
      <c r="T1202" s="31"/>
      <c r="U1202" s="168"/>
      <c r="V1202" s="149"/>
      <c r="W1202" s="140" t="str" cm="1">
        <f t="array" ref="W1202">IF(SUM(LEN(B1202:V1202))=0,"",IF(OR(OR(ISBLANK(F1202),SUM(LEN(C1202),LEN(D1202))=0),AND(NOT(E1202="Unknown"),ISBLANK(J1202)),AND(NOT(O1202="Unknown"),ISBLANK(R1202))),"Missing Information", INDEX(Table15[Entire Service Line Classification], MATCH(SUMIFS(Table15[Unique ID],Table15[System-Owned Portion],E1202,Table15[If Material Anything Other than "Lead" in Column E,Was Material Ever Previously Lead?],G1202,Table15[Customer-Owned Portion],O1202),Table15[Unique ID],0),0)))</f>
        <v>Non-lead</v>
      </c>
      <c r="X1202"/>
    </row>
    <row r="1203" spans="2:24" ht="30" x14ac:dyDescent="0.25">
      <c r="B1203" s="145" t="s">
        <v>3973</v>
      </c>
      <c r="C1203" s="31" t="s">
        <v>11554</v>
      </c>
      <c r="D1203" s="31"/>
      <c r="E1203" s="43" t="s">
        <v>52</v>
      </c>
      <c r="F1203" s="42" t="s">
        <v>34</v>
      </c>
      <c r="G1203" s="83" t="s">
        <v>34</v>
      </c>
      <c r="H1203" s="168">
        <v>44386</v>
      </c>
      <c r="I1203" s="31"/>
      <c r="J1203" s="83" t="s">
        <v>188</v>
      </c>
      <c r="K1203" s="31" t="s">
        <v>34</v>
      </c>
      <c r="L1203" s="31"/>
      <c r="M1203" s="168"/>
      <c r="N1203" s="147"/>
      <c r="O1203" s="43" t="s">
        <v>52</v>
      </c>
      <c r="P1203" s="171">
        <v>44386</v>
      </c>
      <c r="Q1203" s="31"/>
      <c r="R1203" s="83" t="s">
        <v>188</v>
      </c>
      <c r="S1203" s="31" t="s">
        <v>34</v>
      </c>
      <c r="T1203" s="31"/>
      <c r="U1203" s="168"/>
      <c r="V1203" s="149"/>
      <c r="W1203" s="140" t="str" cm="1">
        <f t="array" ref="W1203">IF(SUM(LEN(B1203:V1203))=0,"",IF(OR(OR(ISBLANK(F1203),SUM(LEN(C1203),LEN(D1203))=0),AND(NOT(E1203="Unknown"),ISBLANK(J1203)),AND(NOT(O1203="Unknown"),ISBLANK(R1203))),"Missing Information", INDEX(Table15[Entire Service Line Classification], MATCH(SUMIFS(Table15[Unique ID],Table15[System-Owned Portion],E1203,Table15[If Material Anything Other than "Lead" in Column E,Was Material Ever Previously Lead?],G1203,Table15[Customer-Owned Portion],O1203),Table15[Unique ID],0),0)))</f>
        <v>Non-lead</v>
      </c>
      <c r="X1203"/>
    </row>
    <row r="1204" spans="2:24" ht="30" x14ac:dyDescent="0.25">
      <c r="B1204" s="145" t="s">
        <v>3974</v>
      </c>
      <c r="C1204" s="31" t="s">
        <v>11555</v>
      </c>
      <c r="D1204" s="31"/>
      <c r="E1204" s="43" t="s">
        <v>52</v>
      </c>
      <c r="F1204" s="42" t="s">
        <v>34</v>
      </c>
      <c r="G1204" s="83" t="s">
        <v>34</v>
      </c>
      <c r="H1204" s="168">
        <v>44386</v>
      </c>
      <c r="I1204" s="31"/>
      <c r="J1204" s="83" t="s">
        <v>188</v>
      </c>
      <c r="K1204" s="31" t="s">
        <v>34</v>
      </c>
      <c r="L1204" s="31"/>
      <c r="M1204" s="168"/>
      <c r="N1204" s="147"/>
      <c r="O1204" s="43" t="s">
        <v>52</v>
      </c>
      <c r="P1204" s="171">
        <v>44386</v>
      </c>
      <c r="Q1204" s="31"/>
      <c r="R1204" s="83" t="s">
        <v>188</v>
      </c>
      <c r="S1204" s="31" t="s">
        <v>34</v>
      </c>
      <c r="T1204" s="31"/>
      <c r="U1204" s="168"/>
      <c r="V1204" s="149"/>
      <c r="W1204" s="140" t="str" cm="1">
        <f t="array" ref="W1204">IF(SUM(LEN(B1204:V1204))=0,"",IF(OR(OR(ISBLANK(F1204),SUM(LEN(C1204),LEN(D1204))=0),AND(NOT(E1204="Unknown"),ISBLANK(J1204)),AND(NOT(O1204="Unknown"),ISBLANK(R1204))),"Missing Information", INDEX(Table15[Entire Service Line Classification], MATCH(SUMIFS(Table15[Unique ID],Table15[System-Owned Portion],E1204,Table15[If Material Anything Other than "Lead" in Column E,Was Material Ever Previously Lead?],G1204,Table15[Customer-Owned Portion],O1204),Table15[Unique ID],0),0)))</f>
        <v>Non-lead</v>
      </c>
      <c r="X1204"/>
    </row>
    <row r="1205" spans="2:24" ht="30" x14ac:dyDescent="0.25">
      <c r="B1205" s="145" t="s">
        <v>3978</v>
      </c>
      <c r="C1205" s="31" t="s">
        <v>11559</v>
      </c>
      <c r="D1205" s="31"/>
      <c r="E1205" s="43" t="s">
        <v>52</v>
      </c>
      <c r="F1205" s="42" t="s">
        <v>34</v>
      </c>
      <c r="G1205" s="83" t="s">
        <v>34</v>
      </c>
      <c r="H1205" s="168">
        <v>44386</v>
      </c>
      <c r="I1205" s="31"/>
      <c r="J1205" s="83" t="s">
        <v>188</v>
      </c>
      <c r="K1205" s="31" t="s">
        <v>34</v>
      </c>
      <c r="L1205" s="31"/>
      <c r="M1205" s="168"/>
      <c r="N1205" s="147"/>
      <c r="O1205" s="43" t="s">
        <v>52</v>
      </c>
      <c r="P1205" s="171">
        <v>44386</v>
      </c>
      <c r="Q1205" s="31"/>
      <c r="R1205" s="83" t="s">
        <v>188</v>
      </c>
      <c r="S1205" s="31" t="s">
        <v>34</v>
      </c>
      <c r="T1205" s="31"/>
      <c r="U1205" s="168"/>
      <c r="V1205" s="149"/>
      <c r="W1205" s="140" t="str" cm="1">
        <f t="array" ref="W1205">IF(SUM(LEN(B1205:V1205))=0,"",IF(OR(OR(ISBLANK(F1205),SUM(LEN(C1205),LEN(D1205))=0),AND(NOT(E1205="Unknown"),ISBLANK(J1205)),AND(NOT(O1205="Unknown"),ISBLANK(R1205))),"Missing Information", INDEX(Table15[Entire Service Line Classification], MATCH(SUMIFS(Table15[Unique ID],Table15[System-Owned Portion],E1205,Table15[If Material Anything Other than "Lead" in Column E,Was Material Ever Previously Lead?],G1205,Table15[Customer-Owned Portion],O1205),Table15[Unique ID],0),0)))</f>
        <v>Non-lead</v>
      </c>
      <c r="X1205"/>
    </row>
    <row r="1206" spans="2:24" ht="30" x14ac:dyDescent="0.25">
      <c r="B1206" s="145" t="s">
        <v>3979</v>
      </c>
      <c r="C1206" s="31" t="s">
        <v>11560</v>
      </c>
      <c r="D1206" s="31"/>
      <c r="E1206" s="43" t="s">
        <v>52</v>
      </c>
      <c r="F1206" s="42" t="s">
        <v>34</v>
      </c>
      <c r="G1206" s="83" t="s">
        <v>34</v>
      </c>
      <c r="H1206" s="168">
        <v>44386</v>
      </c>
      <c r="I1206" s="31"/>
      <c r="J1206" s="83" t="s">
        <v>188</v>
      </c>
      <c r="K1206" s="31" t="s">
        <v>34</v>
      </c>
      <c r="L1206" s="31"/>
      <c r="M1206" s="168"/>
      <c r="N1206" s="147"/>
      <c r="O1206" s="43" t="s">
        <v>52</v>
      </c>
      <c r="P1206" s="171">
        <v>44386</v>
      </c>
      <c r="Q1206" s="31"/>
      <c r="R1206" s="83" t="s">
        <v>188</v>
      </c>
      <c r="S1206" s="31" t="s">
        <v>34</v>
      </c>
      <c r="T1206" s="31"/>
      <c r="U1206" s="168"/>
      <c r="V1206" s="149"/>
      <c r="W1206" s="140" t="str" cm="1">
        <f t="array" ref="W1206">IF(SUM(LEN(B1206:V1206))=0,"",IF(OR(OR(ISBLANK(F1206),SUM(LEN(C1206),LEN(D1206))=0),AND(NOT(E1206="Unknown"),ISBLANK(J1206)),AND(NOT(O1206="Unknown"),ISBLANK(R1206))),"Missing Information", INDEX(Table15[Entire Service Line Classification], MATCH(SUMIFS(Table15[Unique ID],Table15[System-Owned Portion],E1206,Table15[If Material Anything Other than "Lead" in Column E,Was Material Ever Previously Lead?],G1206,Table15[Customer-Owned Portion],O1206),Table15[Unique ID],0),0)))</f>
        <v>Non-lead</v>
      </c>
      <c r="X1206"/>
    </row>
    <row r="1207" spans="2:24" ht="30" x14ac:dyDescent="0.25">
      <c r="B1207" s="145" t="s">
        <v>3980</v>
      </c>
      <c r="C1207" s="31" t="s">
        <v>11561</v>
      </c>
      <c r="D1207" s="31"/>
      <c r="E1207" s="43" t="s">
        <v>52</v>
      </c>
      <c r="F1207" s="42" t="s">
        <v>34</v>
      </c>
      <c r="G1207" s="83" t="s">
        <v>34</v>
      </c>
      <c r="H1207" s="168">
        <v>44386</v>
      </c>
      <c r="I1207" s="31"/>
      <c r="J1207" s="83" t="s">
        <v>188</v>
      </c>
      <c r="K1207" s="31" t="s">
        <v>34</v>
      </c>
      <c r="L1207" s="31"/>
      <c r="M1207" s="168"/>
      <c r="N1207" s="147"/>
      <c r="O1207" s="43" t="s">
        <v>52</v>
      </c>
      <c r="P1207" s="171">
        <v>44386</v>
      </c>
      <c r="Q1207" s="31"/>
      <c r="R1207" s="83" t="s">
        <v>188</v>
      </c>
      <c r="S1207" s="31" t="s">
        <v>34</v>
      </c>
      <c r="T1207" s="31"/>
      <c r="U1207" s="168"/>
      <c r="V1207" s="149"/>
      <c r="W1207" s="140" t="str" cm="1">
        <f t="array" ref="W1207">IF(SUM(LEN(B1207:V1207))=0,"",IF(OR(OR(ISBLANK(F1207),SUM(LEN(C1207),LEN(D1207))=0),AND(NOT(E1207="Unknown"),ISBLANK(J1207)),AND(NOT(O1207="Unknown"),ISBLANK(R1207))),"Missing Information", INDEX(Table15[Entire Service Line Classification], MATCH(SUMIFS(Table15[Unique ID],Table15[System-Owned Portion],E1207,Table15[If Material Anything Other than "Lead" in Column E,Was Material Ever Previously Lead?],G1207,Table15[Customer-Owned Portion],O1207),Table15[Unique ID],0),0)))</f>
        <v>Non-lead</v>
      </c>
      <c r="X1207"/>
    </row>
    <row r="1208" spans="2:24" ht="30" x14ac:dyDescent="0.25">
      <c r="B1208" s="145" t="s">
        <v>1778</v>
      </c>
      <c r="C1208" s="31" t="s">
        <v>9202</v>
      </c>
      <c r="D1208" s="31"/>
      <c r="E1208" s="43" t="s">
        <v>52</v>
      </c>
      <c r="F1208" s="42" t="s">
        <v>34</v>
      </c>
      <c r="G1208" s="83" t="s">
        <v>34</v>
      </c>
      <c r="H1208" s="168">
        <v>44383</v>
      </c>
      <c r="I1208" s="31"/>
      <c r="J1208" s="83" t="s">
        <v>188</v>
      </c>
      <c r="K1208" s="31" t="s">
        <v>34</v>
      </c>
      <c r="L1208" s="31"/>
      <c r="M1208" s="168"/>
      <c r="N1208" s="147"/>
      <c r="O1208" s="43" t="s">
        <v>52</v>
      </c>
      <c r="P1208" s="171">
        <v>44383</v>
      </c>
      <c r="Q1208" s="31"/>
      <c r="R1208" s="83" t="s">
        <v>188</v>
      </c>
      <c r="S1208" s="31" t="s">
        <v>34</v>
      </c>
      <c r="T1208" s="31"/>
      <c r="U1208" s="168"/>
      <c r="V1208" s="149"/>
      <c r="W1208" s="140" t="str" cm="1">
        <f t="array" ref="W1208">IF(SUM(LEN(B1208:V1208))=0,"",IF(OR(OR(ISBLANK(F1208),SUM(LEN(C1208),LEN(D1208))=0),AND(NOT(E1208="Unknown"),ISBLANK(J1208)),AND(NOT(O1208="Unknown"),ISBLANK(R1208))),"Missing Information", INDEX(Table15[Entire Service Line Classification], MATCH(SUMIFS(Table15[Unique ID],Table15[System-Owned Portion],E1208,Table15[If Material Anything Other than "Lead" in Column E,Was Material Ever Previously Lead?],G1208,Table15[Customer-Owned Portion],O1208),Table15[Unique ID],0),0)))</f>
        <v>Non-lead</v>
      </c>
      <c r="X1208"/>
    </row>
    <row r="1209" spans="2:24" ht="30" x14ac:dyDescent="0.25">
      <c r="B1209" s="145" t="s">
        <v>1772</v>
      </c>
      <c r="C1209" s="31" t="s">
        <v>9196</v>
      </c>
      <c r="D1209" s="31"/>
      <c r="E1209" s="43" t="s">
        <v>52</v>
      </c>
      <c r="F1209" s="42" t="s">
        <v>34</v>
      </c>
      <c r="G1209" s="83" t="s">
        <v>34</v>
      </c>
      <c r="H1209" s="168">
        <v>44376</v>
      </c>
      <c r="I1209" s="31"/>
      <c r="J1209" s="83" t="s">
        <v>188</v>
      </c>
      <c r="K1209" s="31" t="s">
        <v>34</v>
      </c>
      <c r="L1209" s="31"/>
      <c r="M1209" s="168"/>
      <c r="N1209" s="147"/>
      <c r="O1209" s="43" t="s">
        <v>52</v>
      </c>
      <c r="P1209" s="171">
        <v>44376</v>
      </c>
      <c r="Q1209" s="31"/>
      <c r="R1209" s="83" t="s">
        <v>188</v>
      </c>
      <c r="S1209" s="31" t="s">
        <v>34</v>
      </c>
      <c r="T1209" s="31"/>
      <c r="U1209" s="168"/>
      <c r="V1209" s="149"/>
      <c r="W1209" s="140" t="str" cm="1">
        <f t="array" ref="W1209">IF(SUM(LEN(B1209:V1209))=0,"",IF(OR(OR(ISBLANK(F1209),SUM(LEN(C1209),LEN(D1209))=0),AND(NOT(E1209="Unknown"),ISBLANK(J1209)),AND(NOT(O1209="Unknown"),ISBLANK(R1209))),"Missing Information", INDEX(Table15[Entire Service Line Classification], MATCH(SUMIFS(Table15[Unique ID],Table15[System-Owned Portion],E1209,Table15[If Material Anything Other than "Lead" in Column E,Was Material Ever Previously Lead?],G1209,Table15[Customer-Owned Portion],O1209),Table15[Unique ID],0),0)))</f>
        <v>Non-lead</v>
      </c>
      <c r="X1209"/>
    </row>
    <row r="1210" spans="2:24" ht="30" x14ac:dyDescent="0.25">
      <c r="B1210" s="145" t="s">
        <v>1773</v>
      </c>
      <c r="C1210" s="31" t="s">
        <v>9197</v>
      </c>
      <c r="D1210" s="31"/>
      <c r="E1210" s="43" t="s">
        <v>52</v>
      </c>
      <c r="F1210" s="42" t="s">
        <v>34</v>
      </c>
      <c r="G1210" s="83" t="s">
        <v>34</v>
      </c>
      <c r="H1210" s="168">
        <v>44376</v>
      </c>
      <c r="I1210" s="31"/>
      <c r="J1210" s="83" t="s">
        <v>188</v>
      </c>
      <c r="K1210" s="31" t="s">
        <v>34</v>
      </c>
      <c r="L1210" s="31"/>
      <c r="M1210" s="168"/>
      <c r="N1210" s="147"/>
      <c r="O1210" s="43" t="s">
        <v>52</v>
      </c>
      <c r="P1210" s="171">
        <v>44376</v>
      </c>
      <c r="Q1210" s="31"/>
      <c r="R1210" s="83" t="s">
        <v>188</v>
      </c>
      <c r="S1210" s="31" t="s">
        <v>34</v>
      </c>
      <c r="T1210" s="31"/>
      <c r="U1210" s="168"/>
      <c r="V1210" s="149"/>
      <c r="W1210" s="140" t="str" cm="1">
        <f t="array" ref="W1210">IF(SUM(LEN(B1210:V1210))=0,"",IF(OR(OR(ISBLANK(F1210),SUM(LEN(C1210),LEN(D1210))=0),AND(NOT(E1210="Unknown"),ISBLANK(J1210)),AND(NOT(O1210="Unknown"),ISBLANK(R1210))),"Missing Information", INDEX(Table15[Entire Service Line Classification], MATCH(SUMIFS(Table15[Unique ID],Table15[System-Owned Portion],E1210,Table15[If Material Anything Other than "Lead" in Column E,Was Material Ever Previously Lead?],G1210,Table15[Customer-Owned Portion],O1210),Table15[Unique ID],0),0)))</f>
        <v>Non-lead</v>
      </c>
      <c r="X1210"/>
    </row>
    <row r="1211" spans="2:24" ht="30" x14ac:dyDescent="0.25">
      <c r="B1211" s="145" t="s">
        <v>1774</v>
      </c>
      <c r="C1211" s="31" t="s">
        <v>9198</v>
      </c>
      <c r="D1211" s="31"/>
      <c r="E1211" s="43" t="s">
        <v>52</v>
      </c>
      <c r="F1211" s="42" t="s">
        <v>34</v>
      </c>
      <c r="G1211" s="83" t="s">
        <v>34</v>
      </c>
      <c r="H1211" s="168">
        <v>44376</v>
      </c>
      <c r="I1211" s="31"/>
      <c r="J1211" s="83" t="s">
        <v>188</v>
      </c>
      <c r="K1211" s="31" t="s">
        <v>34</v>
      </c>
      <c r="L1211" s="31"/>
      <c r="M1211" s="168"/>
      <c r="N1211" s="147"/>
      <c r="O1211" s="43" t="s">
        <v>52</v>
      </c>
      <c r="P1211" s="171">
        <v>44376</v>
      </c>
      <c r="Q1211" s="31"/>
      <c r="R1211" s="83" t="s">
        <v>188</v>
      </c>
      <c r="S1211" s="31" t="s">
        <v>34</v>
      </c>
      <c r="T1211" s="31"/>
      <c r="U1211" s="168"/>
      <c r="V1211" s="149"/>
      <c r="W1211" s="140" t="str" cm="1">
        <f t="array" ref="W1211">IF(SUM(LEN(B1211:V1211))=0,"",IF(OR(OR(ISBLANK(F1211),SUM(LEN(C1211),LEN(D1211))=0),AND(NOT(E1211="Unknown"),ISBLANK(J1211)),AND(NOT(O1211="Unknown"),ISBLANK(R1211))),"Missing Information", INDEX(Table15[Entire Service Line Classification], MATCH(SUMIFS(Table15[Unique ID],Table15[System-Owned Portion],E1211,Table15[If Material Anything Other than "Lead" in Column E,Was Material Ever Previously Lead?],G1211,Table15[Customer-Owned Portion],O1211),Table15[Unique ID],0),0)))</f>
        <v>Non-lead</v>
      </c>
      <c r="X1211"/>
    </row>
    <row r="1212" spans="2:24" ht="30" x14ac:dyDescent="0.25">
      <c r="B1212" s="145" t="s">
        <v>1776</v>
      </c>
      <c r="C1212" s="31" t="s">
        <v>9200</v>
      </c>
      <c r="D1212" s="31"/>
      <c r="E1212" s="43" t="s">
        <v>52</v>
      </c>
      <c r="F1212" s="42" t="s">
        <v>34</v>
      </c>
      <c r="G1212" s="83" t="s">
        <v>34</v>
      </c>
      <c r="H1212" s="168">
        <v>44376</v>
      </c>
      <c r="I1212" s="31"/>
      <c r="J1212" s="83" t="s">
        <v>188</v>
      </c>
      <c r="K1212" s="31" t="s">
        <v>34</v>
      </c>
      <c r="L1212" s="31"/>
      <c r="M1212" s="168"/>
      <c r="N1212" s="147"/>
      <c r="O1212" s="43" t="s">
        <v>52</v>
      </c>
      <c r="P1212" s="171">
        <v>44376</v>
      </c>
      <c r="Q1212" s="31"/>
      <c r="R1212" s="83" t="s">
        <v>188</v>
      </c>
      <c r="S1212" s="31" t="s">
        <v>34</v>
      </c>
      <c r="T1212" s="31"/>
      <c r="U1212" s="168"/>
      <c r="V1212" s="149"/>
      <c r="W1212" s="140" t="str" cm="1">
        <f t="array" ref="W1212">IF(SUM(LEN(B1212:V1212))=0,"",IF(OR(OR(ISBLANK(F1212),SUM(LEN(C1212),LEN(D1212))=0),AND(NOT(E1212="Unknown"),ISBLANK(J1212)),AND(NOT(O1212="Unknown"),ISBLANK(R1212))),"Missing Information", INDEX(Table15[Entire Service Line Classification], MATCH(SUMIFS(Table15[Unique ID],Table15[System-Owned Portion],E1212,Table15[If Material Anything Other than "Lead" in Column E,Was Material Ever Previously Lead?],G1212,Table15[Customer-Owned Portion],O1212),Table15[Unique ID],0),0)))</f>
        <v>Non-lead</v>
      </c>
      <c r="X1212"/>
    </row>
    <row r="1213" spans="2:24" ht="30" x14ac:dyDescent="0.25">
      <c r="B1213" s="145" t="s">
        <v>1807</v>
      </c>
      <c r="C1213" s="31" t="s">
        <v>9231</v>
      </c>
      <c r="D1213" s="31"/>
      <c r="E1213" s="43" t="s">
        <v>52</v>
      </c>
      <c r="F1213" s="42" t="s">
        <v>34</v>
      </c>
      <c r="G1213" s="83" t="s">
        <v>34</v>
      </c>
      <c r="H1213" s="168">
        <v>44376</v>
      </c>
      <c r="I1213" s="31"/>
      <c r="J1213" s="83" t="s">
        <v>188</v>
      </c>
      <c r="K1213" s="31" t="s">
        <v>34</v>
      </c>
      <c r="L1213" s="31"/>
      <c r="M1213" s="168"/>
      <c r="N1213" s="147"/>
      <c r="O1213" s="43" t="s">
        <v>52</v>
      </c>
      <c r="P1213" s="171">
        <v>44376</v>
      </c>
      <c r="Q1213" s="31"/>
      <c r="R1213" s="83" t="s">
        <v>188</v>
      </c>
      <c r="S1213" s="31" t="s">
        <v>34</v>
      </c>
      <c r="T1213" s="31"/>
      <c r="U1213" s="168"/>
      <c r="V1213" s="149"/>
      <c r="W1213" s="140" t="str" cm="1">
        <f t="array" ref="W1213">IF(SUM(LEN(B1213:V1213))=0,"",IF(OR(OR(ISBLANK(F1213),SUM(LEN(C1213),LEN(D1213))=0),AND(NOT(E1213="Unknown"),ISBLANK(J1213)),AND(NOT(O1213="Unknown"),ISBLANK(R1213))),"Missing Information", INDEX(Table15[Entire Service Line Classification], MATCH(SUMIFS(Table15[Unique ID],Table15[System-Owned Portion],E1213,Table15[If Material Anything Other than "Lead" in Column E,Was Material Ever Previously Lead?],G1213,Table15[Customer-Owned Portion],O1213),Table15[Unique ID],0),0)))</f>
        <v>Non-lead</v>
      </c>
      <c r="X1213"/>
    </row>
    <row r="1214" spans="2:24" ht="30" x14ac:dyDescent="0.25">
      <c r="B1214" s="145" t="s">
        <v>1808</v>
      </c>
      <c r="C1214" s="31" t="s">
        <v>9232</v>
      </c>
      <c r="D1214" s="31"/>
      <c r="E1214" s="43" t="s">
        <v>52</v>
      </c>
      <c r="F1214" s="42" t="s">
        <v>34</v>
      </c>
      <c r="G1214" s="83" t="s">
        <v>34</v>
      </c>
      <c r="H1214" s="168">
        <v>44376</v>
      </c>
      <c r="I1214" s="31"/>
      <c r="J1214" s="83" t="s">
        <v>188</v>
      </c>
      <c r="K1214" s="31" t="s">
        <v>34</v>
      </c>
      <c r="L1214" s="31"/>
      <c r="M1214" s="168"/>
      <c r="N1214" s="147"/>
      <c r="O1214" s="43" t="s">
        <v>52</v>
      </c>
      <c r="P1214" s="171">
        <v>44376</v>
      </c>
      <c r="Q1214" s="31"/>
      <c r="R1214" s="83" t="s">
        <v>188</v>
      </c>
      <c r="S1214" s="31" t="s">
        <v>34</v>
      </c>
      <c r="T1214" s="31"/>
      <c r="U1214" s="168"/>
      <c r="V1214" s="149"/>
      <c r="W1214" s="140" t="str" cm="1">
        <f t="array" ref="W1214">IF(SUM(LEN(B1214:V1214))=0,"",IF(OR(OR(ISBLANK(F1214),SUM(LEN(C1214),LEN(D1214))=0),AND(NOT(E1214="Unknown"),ISBLANK(J1214)),AND(NOT(O1214="Unknown"),ISBLANK(R1214))),"Missing Information", INDEX(Table15[Entire Service Line Classification], MATCH(SUMIFS(Table15[Unique ID],Table15[System-Owned Portion],E1214,Table15[If Material Anything Other than "Lead" in Column E,Was Material Ever Previously Lead?],G1214,Table15[Customer-Owned Portion],O1214),Table15[Unique ID],0),0)))</f>
        <v>Non-lead</v>
      </c>
      <c r="X1214"/>
    </row>
    <row r="1215" spans="2:24" ht="30" x14ac:dyDescent="0.25">
      <c r="B1215" s="145" t="s">
        <v>1809</v>
      </c>
      <c r="C1215" s="31" t="s">
        <v>9233</v>
      </c>
      <c r="D1215" s="31"/>
      <c r="E1215" s="43" t="s">
        <v>52</v>
      </c>
      <c r="F1215" s="42" t="s">
        <v>34</v>
      </c>
      <c r="G1215" s="83" t="s">
        <v>34</v>
      </c>
      <c r="H1215" s="168">
        <v>44376</v>
      </c>
      <c r="I1215" s="31"/>
      <c r="J1215" s="83" t="s">
        <v>188</v>
      </c>
      <c r="K1215" s="31" t="s">
        <v>34</v>
      </c>
      <c r="L1215" s="31"/>
      <c r="M1215" s="168"/>
      <c r="N1215" s="147"/>
      <c r="O1215" s="43" t="s">
        <v>52</v>
      </c>
      <c r="P1215" s="171">
        <v>44376</v>
      </c>
      <c r="Q1215" s="31"/>
      <c r="R1215" s="83" t="s">
        <v>188</v>
      </c>
      <c r="S1215" s="31" t="s">
        <v>34</v>
      </c>
      <c r="T1215" s="31"/>
      <c r="U1215" s="168"/>
      <c r="V1215" s="149"/>
      <c r="W1215" s="140" t="str" cm="1">
        <f t="array" ref="W1215">IF(SUM(LEN(B1215:V1215))=0,"",IF(OR(OR(ISBLANK(F1215),SUM(LEN(C1215),LEN(D1215))=0),AND(NOT(E1215="Unknown"),ISBLANK(J1215)),AND(NOT(O1215="Unknown"),ISBLANK(R1215))),"Missing Information", INDEX(Table15[Entire Service Line Classification], MATCH(SUMIFS(Table15[Unique ID],Table15[System-Owned Portion],E1215,Table15[If Material Anything Other than "Lead" in Column E,Was Material Ever Previously Lead?],G1215,Table15[Customer-Owned Portion],O1215),Table15[Unique ID],0),0)))</f>
        <v>Non-lead</v>
      </c>
      <c r="X1215"/>
    </row>
    <row r="1216" spans="2:24" ht="30" x14ac:dyDescent="0.25">
      <c r="B1216" s="145" t="s">
        <v>1810</v>
      </c>
      <c r="C1216" s="31" t="s">
        <v>9234</v>
      </c>
      <c r="D1216" s="31"/>
      <c r="E1216" s="43" t="s">
        <v>52</v>
      </c>
      <c r="F1216" s="42" t="s">
        <v>34</v>
      </c>
      <c r="G1216" s="83" t="s">
        <v>34</v>
      </c>
      <c r="H1216" s="168">
        <v>44376</v>
      </c>
      <c r="I1216" s="31"/>
      <c r="J1216" s="83" t="s">
        <v>188</v>
      </c>
      <c r="K1216" s="31" t="s">
        <v>34</v>
      </c>
      <c r="L1216" s="31"/>
      <c r="M1216" s="168"/>
      <c r="N1216" s="147"/>
      <c r="O1216" s="43" t="s">
        <v>52</v>
      </c>
      <c r="P1216" s="171">
        <v>44376</v>
      </c>
      <c r="Q1216" s="31"/>
      <c r="R1216" s="83" t="s">
        <v>188</v>
      </c>
      <c r="S1216" s="31" t="s">
        <v>34</v>
      </c>
      <c r="T1216" s="31"/>
      <c r="U1216" s="168"/>
      <c r="V1216" s="149"/>
      <c r="W1216" s="140" t="str" cm="1">
        <f t="array" ref="W1216">IF(SUM(LEN(B1216:V1216))=0,"",IF(OR(OR(ISBLANK(F1216),SUM(LEN(C1216),LEN(D1216))=0),AND(NOT(E1216="Unknown"),ISBLANK(J1216)),AND(NOT(O1216="Unknown"),ISBLANK(R1216))),"Missing Information", INDEX(Table15[Entire Service Line Classification], MATCH(SUMIFS(Table15[Unique ID],Table15[System-Owned Portion],E1216,Table15[If Material Anything Other than "Lead" in Column E,Was Material Ever Previously Lead?],G1216,Table15[Customer-Owned Portion],O1216),Table15[Unique ID],0),0)))</f>
        <v>Non-lead</v>
      </c>
      <c r="X1216"/>
    </row>
    <row r="1217" spans="2:24" ht="30" x14ac:dyDescent="0.25">
      <c r="B1217" s="145" t="s">
        <v>1811</v>
      </c>
      <c r="C1217" s="31" t="s">
        <v>9235</v>
      </c>
      <c r="D1217" s="31"/>
      <c r="E1217" s="43" t="s">
        <v>52</v>
      </c>
      <c r="F1217" s="42" t="s">
        <v>34</v>
      </c>
      <c r="G1217" s="83" t="s">
        <v>34</v>
      </c>
      <c r="H1217" s="168">
        <v>44376</v>
      </c>
      <c r="I1217" s="31"/>
      <c r="J1217" s="83" t="s">
        <v>188</v>
      </c>
      <c r="K1217" s="31" t="s">
        <v>34</v>
      </c>
      <c r="L1217" s="31"/>
      <c r="M1217" s="168"/>
      <c r="N1217" s="147"/>
      <c r="O1217" s="43" t="s">
        <v>52</v>
      </c>
      <c r="P1217" s="171">
        <v>44376</v>
      </c>
      <c r="Q1217" s="31"/>
      <c r="R1217" s="83" t="s">
        <v>188</v>
      </c>
      <c r="S1217" s="31" t="s">
        <v>34</v>
      </c>
      <c r="T1217" s="31"/>
      <c r="U1217" s="168"/>
      <c r="V1217" s="149"/>
      <c r="W1217" s="140" t="str" cm="1">
        <f t="array" ref="W1217">IF(SUM(LEN(B1217:V1217))=0,"",IF(OR(OR(ISBLANK(F1217),SUM(LEN(C1217),LEN(D1217))=0),AND(NOT(E1217="Unknown"),ISBLANK(J1217)),AND(NOT(O1217="Unknown"),ISBLANK(R1217))),"Missing Information", INDEX(Table15[Entire Service Line Classification], MATCH(SUMIFS(Table15[Unique ID],Table15[System-Owned Portion],E1217,Table15[If Material Anything Other than "Lead" in Column E,Was Material Ever Previously Lead?],G1217,Table15[Customer-Owned Portion],O1217),Table15[Unique ID],0),0)))</f>
        <v>Non-lead</v>
      </c>
      <c r="X1217"/>
    </row>
    <row r="1218" spans="2:24" ht="30" x14ac:dyDescent="0.25">
      <c r="B1218" s="145" t="s">
        <v>1815</v>
      </c>
      <c r="C1218" s="31" t="s">
        <v>9239</v>
      </c>
      <c r="D1218" s="31"/>
      <c r="E1218" s="43" t="s">
        <v>52</v>
      </c>
      <c r="F1218" s="42" t="s">
        <v>34</v>
      </c>
      <c r="G1218" s="83" t="s">
        <v>34</v>
      </c>
      <c r="H1218" s="168">
        <v>44376</v>
      </c>
      <c r="I1218" s="31"/>
      <c r="J1218" s="83" t="s">
        <v>188</v>
      </c>
      <c r="K1218" s="31" t="s">
        <v>34</v>
      </c>
      <c r="L1218" s="31"/>
      <c r="M1218" s="168"/>
      <c r="N1218" s="147"/>
      <c r="O1218" s="43" t="s">
        <v>52</v>
      </c>
      <c r="P1218" s="171">
        <v>44376</v>
      </c>
      <c r="Q1218" s="31"/>
      <c r="R1218" s="83" t="s">
        <v>188</v>
      </c>
      <c r="S1218" s="31" t="s">
        <v>34</v>
      </c>
      <c r="T1218" s="31"/>
      <c r="U1218" s="168"/>
      <c r="V1218" s="149"/>
      <c r="W1218" s="140" t="str" cm="1">
        <f t="array" ref="W1218">IF(SUM(LEN(B1218:V1218))=0,"",IF(OR(OR(ISBLANK(F1218),SUM(LEN(C1218),LEN(D1218))=0),AND(NOT(E1218="Unknown"),ISBLANK(J1218)),AND(NOT(O1218="Unknown"),ISBLANK(R1218))),"Missing Information", INDEX(Table15[Entire Service Line Classification], MATCH(SUMIFS(Table15[Unique ID],Table15[System-Owned Portion],E1218,Table15[If Material Anything Other than "Lead" in Column E,Was Material Ever Previously Lead?],G1218,Table15[Customer-Owned Portion],O1218),Table15[Unique ID],0),0)))</f>
        <v>Non-lead</v>
      </c>
      <c r="X1218"/>
    </row>
    <row r="1219" spans="2:24" ht="30" x14ac:dyDescent="0.25">
      <c r="B1219" s="145" t="s">
        <v>5464</v>
      </c>
      <c r="C1219" s="31" t="s">
        <v>13061</v>
      </c>
      <c r="D1219" s="31"/>
      <c r="E1219" s="43" t="s">
        <v>52</v>
      </c>
      <c r="F1219" s="42" t="s">
        <v>34</v>
      </c>
      <c r="G1219" s="83" t="s">
        <v>34</v>
      </c>
      <c r="H1219" s="168">
        <v>44372</v>
      </c>
      <c r="I1219" s="31"/>
      <c r="J1219" s="83" t="s">
        <v>188</v>
      </c>
      <c r="K1219" s="31" t="s">
        <v>34</v>
      </c>
      <c r="L1219" s="31"/>
      <c r="M1219" s="168"/>
      <c r="N1219" s="147"/>
      <c r="O1219" s="43" t="s">
        <v>52</v>
      </c>
      <c r="P1219" s="171">
        <v>44372</v>
      </c>
      <c r="Q1219" s="31"/>
      <c r="R1219" s="83" t="s">
        <v>188</v>
      </c>
      <c r="S1219" s="31" t="s">
        <v>34</v>
      </c>
      <c r="T1219" s="31"/>
      <c r="U1219" s="168"/>
      <c r="V1219" s="149"/>
      <c r="W1219" s="140" t="str" cm="1">
        <f t="array" ref="W1219">IF(SUM(LEN(B1219:V1219))=0,"",IF(OR(OR(ISBLANK(F1219),SUM(LEN(C1219),LEN(D1219))=0),AND(NOT(E1219="Unknown"),ISBLANK(J1219)),AND(NOT(O1219="Unknown"),ISBLANK(R1219))),"Missing Information", INDEX(Table15[Entire Service Line Classification], MATCH(SUMIFS(Table15[Unique ID],Table15[System-Owned Portion],E1219,Table15[If Material Anything Other than "Lead" in Column E,Was Material Ever Previously Lead?],G1219,Table15[Customer-Owned Portion],O1219),Table15[Unique ID],0),0)))</f>
        <v>Non-lead</v>
      </c>
      <c r="X1219"/>
    </row>
    <row r="1220" spans="2:24" ht="30" x14ac:dyDescent="0.25">
      <c r="B1220" s="145" t="s">
        <v>5466</v>
      </c>
      <c r="C1220" s="31" t="s">
        <v>13063</v>
      </c>
      <c r="D1220" s="31"/>
      <c r="E1220" s="43" t="s">
        <v>52</v>
      </c>
      <c r="F1220" s="42" t="s">
        <v>34</v>
      </c>
      <c r="G1220" s="83" t="s">
        <v>34</v>
      </c>
      <c r="H1220" s="168">
        <v>44372</v>
      </c>
      <c r="I1220" s="31"/>
      <c r="J1220" s="83" t="s">
        <v>188</v>
      </c>
      <c r="K1220" s="31" t="s">
        <v>34</v>
      </c>
      <c r="L1220" s="31"/>
      <c r="M1220" s="168"/>
      <c r="N1220" s="147"/>
      <c r="O1220" s="43" t="s">
        <v>52</v>
      </c>
      <c r="P1220" s="171">
        <v>44372</v>
      </c>
      <c r="Q1220" s="31"/>
      <c r="R1220" s="83" t="s">
        <v>188</v>
      </c>
      <c r="S1220" s="31" t="s">
        <v>34</v>
      </c>
      <c r="T1220" s="31"/>
      <c r="U1220" s="168"/>
      <c r="V1220" s="149"/>
      <c r="W1220" s="140" t="str" cm="1">
        <f t="array" ref="W1220">IF(SUM(LEN(B1220:V1220))=0,"",IF(OR(OR(ISBLANK(F1220),SUM(LEN(C1220),LEN(D1220))=0),AND(NOT(E1220="Unknown"),ISBLANK(J1220)),AND(NOT(O1220="Unknown"),ISBLANK(R1220))),"Missing Information", INDEX(Table15[Entire Service Line Classification], MATCH(SUMIFS(Table15[Unique ID],Table15[System-Owned Portion],E1220,Table15[If Material Anything Other than "Lead" in Column E,Was Material Ever Previously Lead?],G1220,Table15[Customer-Owned Portion],O1220),Table15[Unique ID],0),0)))</f>
        <v>Non-lead</v>
      </c>
      <c r="X1220"/>
    </row>
    <row r="1221" spans="2:24" ht="30" x14ac:dyDescent="0.25">
      <c r="B1221" s="145" t="s">
        <v>5467</v>
      </c>
      <c r="C1221" s="31" t="s">
        <v>13064</v>
      </c>
      <c r="D1221" s="31"/>
      <c r="E1221" s="43" t="s">
        <v>52</v>
      </c>
      <c r="F1221" s="42" t="s">
        <v>34</v>
      </c>
      <c r="G1221" s="83" t="s">
        <v>34</v>
      </c>
      <c r="H1221" s="168">
        <v>44372</v>
      </c>
      <c r="I1221" s="31"/>
      <c r="J1221" s="83" t="s">
        <v>188</v>
      </c>
      <c r="K1221" s="31" t="s">
        <v>34</v>
      </c>
      <c r="L1221" s="31"/>
      <c r="M1221" s="168"/>
      <c r="N1221" s="147"/>
      <c r="O1221" s="43" t="s">
        <v>52</v>
      </c>
      <c r="P1221" s="171">
        <v>44372</v>
      </c>
      <c r="Q1221" s="31"/>
      <c r="R1221" s="83" t="s">
        <v>188</v>
      </c>
      <c r="S1221" s="31" t="s">
        <v>34</v>
      </c>
      <c r="T1221" s="31"/>
      <c r="U1221" s="168"/>
      <c r="V1221" s="149"/>
      <c r="W1221" s="140" t="str" cm="1">
        <f t="array" ref="W1221">IF(SUM(LEN(B1221:V1221))=0,"",IF(OR(OR(ISBLANK(F1221),SUM(LEN(C1221),LEN(D1221))=0),AND(NOT(E1221="Unknown"),ISBLANK(J1221)),AND(NOT(O1221="Unknown"),ISBLANK(R1221))),"Missing Information", INDEX(Table15[Entire Service Line Classification], MATCH(SUMIFS(Table15[Unique ID],Table15[System-Owned Portion],E1221,Table15[If Material Anything Other than "Lead" in Column E,Was Material Ever Previously Lead?],G1221,Table15[Customer-Owned Portion],O1221),Table15[Unique ID],0),0)))</f>
        <v>Non-lead</v>
      </c>
      <c r="X1221"/>
    </row>
    <row r="1222" spans="2:24" ht="30" x14ac:dyDescent="0.25">
      <c r="B1222" s="145" t="s">
        <v>3870</v>
      </c>
      <c r="C1222" s="31" t="s">
        <v>11354</v>
      </c>
      <c r="D1222" s="31"/>
      <c r="E1222" s="43" t="s">
        <v>52</v>
      </c>
      <c r="F1222" s="42" t="s">
        <v>34</v>
      </c>
      <c r="G1222" s="83" t="s">
        <v>34</v>
      </c>
      <c r="H1222" s="168">
        <v>44370</v>
      </c>
      <c r="I1222" s="31"/>
      <c r="J1222" s="83" t="s">
        <v>188</v>
      </c>
      <c r="K1222" s="31" t="s">
        <v>34</v>
      </c>
      <c r="L1222" s="31"/>
      <c r="M1222" s="168"/>
      <c r="N1222" s="147"/>
      <c r="O1222" s="43" t="s">
        <v>52</v>
      </c>
      <c r="P1222" s="171">
        <v>44370</v>
      </c>
      <c r="Q1222" s="31"/>
      <c r="R1222" s="83" t="s">
        <v>188</v>
      </c>
      <c r="S1222" s="31" t="s">
        <v>34</v>
      </c>
      <c r="T1222" s="31"/>
      <c r="U1222" s="168"/>
      <c r="V1222" s="149"/>
      <c r="W1222" s="140" t="str" cm="1">
        <f t="array" ref="W1222">IF(SUM(LEN(B1222:V1222))=0,"",IF(OR(OR(ISBLANK(F1222),SUM(LEN(C1222),LEN(D1222))=0),AND(NOT(E1222="Unknown"),ISBLANK(J1222)),AND(NOT(O1222="Unknown"),ISBLANK(R1222))),"Missing Information", INDEX(Table15[Entire Service Line Classification], MATCH(SUMIFS(Table15[Unique ID],Table15[System-Owned Portion],E1222,Table15[If Material Anything Other than "Lead" in Column E,Was Material Ever Previously Lead?],G1222,Table15[Customer-Owned Portion],O1222),Table15[Unique ID],0),0)))</f>
        <v>Non-lead</v>
      </c>
      <c r="X1222"/>
    </row>
    <row r="1223" spans="2:24" ht="30" x14ac:dyDescent="0.25">
      <c r="B1223" s="145" t="s">
        <v>5456</v>
      </c>
      <c r="C1223" s="31" t="s">
        <v>13053</v>
      </c>
      <c r="D1223" s="31"/>
      <c r="E1223" s="43" t="s">
        <v>52</v>
      </c>
      <c r="F1223" s="42" t="s">
        <v>34</v>
      </c>
      <c r="G1223" s="83" t="s">
        <v>34</v>
      </c>
      <c r="H1223" s="168">
        <v>44363</v>
      </c>
      <c r="I1223" s="31"/>
      <c r="J1223" s="83" t="s">
        <v>188</v>
      </c>
      <c r="K1223" s="31" t="s">
        <v>34</v>
      </c>
      <c r="L1223" s="31"/>
      <c r="M1223" s="168"/>
      <c r="N1223" s="147"/>
      <c r="O1223" s="43" t="s">
        <v>52</v>
      </c>
      <c r="P1223" s="171">
        <v>44363</v>
      </c>
      <c r="Q1223" s="31"/>
      <c r="R1223" s="83" t="s">
        <v>188</v>
      </c>
      <c r="S1223" s="31" t="s">
        <v>34</v>
      </c>
      <c r="T1223" s="31"/>
      <c r="U1223" s="168"/>
      <c r="V1223" s="149"/>
      <c r="W1223" s="140" t="str" cm="1">
        <f t="array" ref="W1223">IF(SUM(LEN(B1223:V1223))=0,"",IF(OR(OR(ISBLANK(F1223),SUM(LEN(C1223),LEN(D1223))=0),AND(NOT(E1223="Unknown"),ISBLANK(J1223)),AND(NOT(O1223="Unknown"),ISBLANK(R1223))),"Missing Information", INDEX(Table15[Entire Service Line Classification], MATCH(SUMIFS(Table15[Unique ID],Table15[System-Owned Portion],E1223,Table15[If Material Anything Other than "Lead" in Column E,Was Material Ever Previously Lead?],G1223,Table15[Customer-Owned Portion],O1223),Table15[Unique ID],0),0)))</f>
        <v>Non-lead</v>
      </c>
      <c r="X1223"/>
    </row>
    <row r="1224" spans="2:24" ht="30" x14ac:dyDescent="0.25">
      <c r="B1224" s="145" t="s">
        <v>3853</v>
      </c>
      <c r="C1224" s="31" t="s">
        <v>11337</v>
      </c>
      <c r="D1224" s="31"/>
      <c r="E1224" s="43" t="s">
        <v>52</v>
      </c>
      <c r="F1224" s="42" t="s">
        <v>34</v>
      </c>
      <c r="G1224" s="83" t="s">
        <v>34</v>
      </c>
      <c r="H1224" s="168">
        <v>44362</v>
      </c>
      <c r="I1224" s="31"/>
      <c r="J1224" s="83" t="s">
        <v>188</v>
      </c>
      <c r="K1224" s="31" t="s">
        <v>34</v>
      </c>
      <c r="L1224" s="31"/>
      <c r="M1224" s="168"/>
      <c r="N1224" s="147"/>
      <c r="O1224" s="43" t="s">
        <v>52</v>
      </c>
      <c r="P1224" s="171">
        <v>44362</v>
      </c>
      <c r="Q1224" s="31"/>
      <c r="R1224" s="83" t="s">
        <v>188</v>
      </c>
      <c r="S1224" s="31" t="s">
        <v>34</v>
      </c>
      <c r="T1224" s="31"/>
      <c r="U1224" s="168"/>
      <c r="V1224" s="149"/>
      <c r="W1224" s="140" t="str" cm="1">
        <f t="array" ref="W1224">IF(SUM(LEN(B1224:V1224))=0,"",IF(OR(OR(ISBLANK(F1224),SUM(LEN(C1224),LEN(D1224))=0),AND(NOT(E1224="Unknown"),ISBLANK(J1224)),AND(NOT(O1224="Unknown"),ISBLANK(R1224))),"Missing Information", INDEX(Table15[Entire Service Line Classification], MATCH(SUMIFS(Table15[Unique ID],Table15[System-Owned Portion],E1224,Table15[If Material Anything Other than "Lead" in Column E,Was Material Ever Previously Lead?],G1224,Table15[Customer-Owned Portion],O1224),Table15[Unique ID],0),0)))</f>
        <v>Non-lead</v>
      </c>
      <c r="X1224"/>
    </row>
    <row r="1225" spans="2:24" ht="30" x14ac:dyDescent="0.25">
      <c r="B1225" s="145" t="s">
        <v>3829</v>
      </c>
      <c r="C1225" s="31" t="s">
        <v>11313</v>
      </c>
      <c r="D1225" s="31"/>
      <c r="E1225" s="43" t="s">
        <v>52</v>
      </c>
      <c r="F1225" s="42" t="s">
        <v>34</v>
      </c>
      <c r="G1225" s="83" t="s">
        <v>34</v>
      </c>
      <c r="H1225" s="168">
        <v>44358</v>
      </c>
      <c r="I1225" s="31"/>
      <c r="J1225" s="83" t="s">
        <v>188</v>
      </c>
      <c r="K1225" s="31" t="s">
        <v>34</v>
      </c>
      <c r="L1225" s="31"/>
      <c r="M1225" s="168"/>
      <c r="N1225" s="147"/>
      <c r="O1225" s="43" t="s">
        <v>52</v>
      </c>
      <c r="P1225" s="171">
        <v>44358</v>
      </c>
      <c r="Q1225" s="31"/>
      <c r="R1225" s="83" t="s">
        <v>188</v>
      </c>
      <c r="S1225" s="31" t="s">
        <v>34</v>
      </c>
      <c r="T1225" s="31"/>
      <c r="U1225" s="168"/>
      <c r="V1225" s="149"/>
      <c r="W1225" s="140" t="str" cm="1">
        <f t="array" ref="W1225">IF(SUM(LEN(B1225:V1225))=0,"",IF(OR(OR(ISBLANK(F1225),SUM(LEN(C1225),LEN(D1225))=0),AND(NOT(E1225="Unknown"),ISBLANK(J1225)),AND(NOT(O1225="Unknown"),ISBLANK(R1225))),"Missing Information", INDEX(Table15[Entire Service Line Classification], MATCH(SUMIFS(Table15[Unique ID],Table15[System-Owned Portion],E1225,Table15[If Material Anything Other than "Lead" in Column E,Was Material Ever Previously Lead?],G1225,Table15[Customer-Owned Portion],O1225),Table15[Unique ID],0),0)))</f>
        <v>Non-lead</v>
      </c>
      <c r="X1225"/>
    </row>
    <row r="1226" spans="2:24" ht="30" x14ac:dyDescent="0.25">
      <c r="B1226" s="145" t="s">
        <v>3855</v>
      </c>
      <c r="C1226" s="31" t="s">
        <v>11339</v>
      </c>
      <c r="D1226" s="31"/>
      <c r="E1226" s="43" t="s">
        <v>52</v>
      </c>
      <c r="F1226" s="42" t="s">
        <v>34</v>
      </c>
      <c r="G1226" s="83" t="s">
        <v>34</v>
      </c>
      <c r="H1226" s="168">
        <v>44358</v>
      </c>
      <c r="I1226" s="31"/>
      <c r="J1226" s="83" t="s">
        <v>188</v>
      </c>
      <c r="K1226" s="31" t="s">
        <v>34</v>
      </c>
      <c r="L1226" s="31"/>
      <c r="M1226" s="168"/>
      <c r="N1226" s="147"/>
      <c r="O1226" s="43" t="s">
        <v>52</v>
      </c>
      <c r="P1226" s="171">
        <v>44358</v>
      </c>
      <c r="Q1226" s="31"/>
      <c r="R1226" s="83" t="s">
        <v>188</v>
      </c>
      <c r="S1226" s="31" t="s">
        <v>34</v>
      </c>
      <c r="T1226" s="31"/>
      <c r="U1226" s="168"/>
      <c r="V1226" s="149"/>
      <c r="W1226" s="140" t="str" cm="1">
        <f t="array" ref="W1226">IF(SUM(LEN(B1226:V1226))=0,"",IF(OR(OR(ISBLANK(F1226),SUM(LEN(C1226),LEN(D1226))=0),AND(NOT(E1226="Unknown"),ISBLANK(J1226)),AND(NOT(O1226="Unknown"),ISBLANK(R1226))),"Missing Information", INDEX(Table15[Entire Service Line Classification], MATCH(SUMIFS(Table15[Unique ID],Table15[System-Owned Portion],E1226,Table15[If Material Anything Other than "Lead" in Column E,Was Material Ever Previously Lead?],G1226,Table15[Customer-Owned Portion],O1226),Table15[Unique ID],0),0)))</f>
        <v>Non-lead</v>
      </c>
      <c r="X1226"/>
    </row>
    <row r="1227" spans="2:24" ht="30" x14ac:dyDescent="0.25">
      <c r="B1227" s="145" t="s">
        <v>3856</v>
      </c>
      <c r="C1227" s="31" t="s">
        <v>11340</v>
      </c>
      <c r="D1227" s="31"/>
      <c r="E1227" s="43" t="s">
        <v>52</v>
      </c>
      <c r="F1227" s="42" t="s">
        <v>34</v>
      </c>
      <c r="G1227" s="83" t="s">
        <v>34</v>
      </c>
      <c r="H1227" s="168">
        <v>44358</v>
      </c>
      <c r="I1227" s="31"/>
      <c r="J1227" s="83" t="s">
        <v>188</v>
      </c>
      <c r="K1227" s="31" t="s">
        <v>34</v>
      </c>
      <c r="L1227" s="31"/>
      <c r="M1227" s="168"/>
      <c r="N1227" s="147"/>
      <c r="O1227" s="43" t="s">
        <v>52</v>
      </c>
      <c r="P1227" s="171">
        <v>44358</v>
      </c>
      <c r="Q1227" s="31"/>
      <c r="R1227" s="83" t="s">
        <v>188</v>
      </c>
      <c r="S1227" s="31" t="s">
        <v>34</v>
      </c>
      <c r="T1227" s="31"/>
      <c r="U1227" s="168"/>
      <c r="V1227" s="149"/>
      <c r="W1227" s="140" t="str" cm="1">
        <f t="array" ref="W1227">IF(SUM(LEN(B1227:V1227))=0,"",IF(OR(OR(ISBLANK(F1227),SUM(LEN(C1227),LEN(D1227))=0),AND(NOT(E1227="Unknown"),ISBLANK(J1227)),AND(NOT(O1227="Unknown"),ISBLANK(R1227))),"Missing Information", INDEX(Table15[Entire Service Line Classification], MATCH(SUMIFS(Table15[Unique ID],Table15[System-Owned Portion],E1227,Table15[If Material Anything Other than "Lead" in Column E,Was Material Ever Previously Lead?],G1227,Table15[Customer-Owned Portion],O1227),Table15[Unique ID],0),0)))</f>
        <v>Non-lead</v>
      </c>
      <c r="X1227"/>
    </row>
    <row r="1228" spans="2:24" ht="30" x14ac:dyDescent="0.25">
      <c r="B1228" s="145" t="s">
        <v>3830</v>
      </c>
      <c r="C1228" s="31" t="s">
        <v>11314</v>
      </c>
      <c r="D1228" s="31"/>
      <c r="E1228" s="43" t="s">
        <v>52</v>
      </c>
      <c r="F1228" s="42" t="s">
        <v>34</v>
      </c>
      <c r="G1228" s="83" t="s">
        <v>34</v>
      </c>
      <c r="H1228" s="168">
        <v>44357</v>
      </c>
      <c r="I1228" s="31"/>
      <c r="J1228" s="83" t="s">
        <v>188</v>
      </c>
      <c r="K1228" s="31" t="s">
        <v>34</v>
      </c>
      <c r="L1228" s="31"/>
      <c r="M1228" s="168"/>
      <c r="N1228" s="147"/>
      <c r="O1228" s="43" t="s">
        <v>52</v>
      </c>
      <c r="P1228" s="171">
        <v>44357</v>
      </c>
      <c r="Q1228" s="31"/>
      <c r="R1228" s="83" t="s">
        <v>188</v>
      </c>
      <c r="S1228" s="31" t="s">
        <v>34</v>
      </c>
      <c r="T1228" s="31"/>
      <c r="U1228" s="168"/>
      <c r="V1228" s="149"/>
      <c r="W1228" s="140" t="str" cm="1">
        <f t="array" ref="W1228">IF(SUM(LEN(B1228:V1228))=0,"",IF(OR(OR(ISBLANK(F1228),SUM(LEN(C1228),LEN(D1228))=0),AND(NOT(E1228="Unknown"),ISBLANK(J1228)),AND(NOT(O1228="Unknown"),ISBLANK(R1228))),"Missing Information", INDEX(Table15[Entire Service Line Classification], MATCH(SUMIFS(Table15[Unique ID],Table15[System-Owned Portion],E1228,Table15[If Material Anything Other than "Lead" in Column E,Was Material Ever Previously Lead?],G1228,Table15[Customer-Owned Portion],O1228),Table15[Unique ID],0),0)))</f>
        <v>Non-lead</v>
      </c>
      <c r="X1228"/>
    </row>
    <row r="1229" spans="2:24" ht="30" x14ac:dyDescent="0.25">
      <c r="B1229" s="145" t="s">
        <v>3831</v>
      </c>
      <c r="C1229" s="31" t="s">
        <v>11315</v>
      </c>
      <c r="D1229" s="31"/>
      <c r="E1229" s="43" t="s">
        <v>52</v>
      </c>
      <c r="F1229" s="42" t="s">
        <v>34</v>
      </c>
      <c r="G1229" s="83" t="s">
        <v>34</v>
      </c>
      <c r="H1229" s="168">
        <v>44357</v>
      </c>
      <c r="I1229" s="31"/>
      <c r="J1229" s="83" t="s">
        <v>188</v>
      </c>
      <c r="K1229" s="31" t="s">
        <v>34</v>
      </c>
      <c r="L1229" s="31"/>
      <c r="M1229" s="168"/>
      <c r="N1229" s="147"/>
      <c r="O1229" s="43" t="s">
        <v>52</v>
      </c>
      <c r="P1229" s="171">
        <v>44357</v>
      </c>
      <c r="Q1229" s="31"/>
      <c r="R1229" s="83" t="s">
        <v>188</v>
      </c>
      <c r="S1229" s="31" t="s">
        <v>34</v>
      </c>
      <c r="T1229" s="31"/>
      <c r="U1229" s="168"/>
      <c r="V1229" s="149"/>
      <c r="W1229" s="140" t="str" cm="1">
        <f t="array" ref="W1229">IF(SUM(LEN(B1229:V1229))=0,"",IF(OR(OR(ISBLANK(F1229),SUM(LEN(C1229),LEN(D1229))=0),AND(NOT(E1229="Unknown"),ISBLANK(J1229)),AND(NOT(O1229="Unknown"),ISBLANK(R1229))),"Missing Information", INDEX(Table15[Entire Service Line Classification], MATCH(SUMIFS(Table15[Unique ID],Table15[System-Owned Portion],E1229,Table15[If Material Anything Other than "Lead" in Column E,Was Material Ever Previously Lead?],G1229,Table15[Customer-Owned Portion],O1229),Table15[Unique ID],0),0)))</f>
        <v>Non-lead</v>
      </c>
      <c r="X1229"/>
    </row>
    <row r="1230" spans="2:24" ht="30" x14ac:dyDescent="0.25">
      <c r="B1230" s="145" t="s">
        <v>3832</v>
      </c>
      <c r="C1230" s="31" t="s">
        <v>11316</v>
      </c>
      <c r="D1230" s="31"/>
      <c r="E1230" s="43" t="s">
        <v>52</v>
      </c>
      <c r="F1230" s="42" t="s">
        <v>34</v>
      </c>
      <c r="G1230" s="83" t="s">
        <v>34</v>
      </c>
      <c r="H1230" s="168">
        <v>44357</v>
      </c>
      <c r="I1230" s="31"/>
      <c r="J1230" s="83" t="s">
        <v>188</v>
      </c>
      <c r="K1230" s="31" t="s">
        <v>34</v>
      </c>
      <c r="L1230" s="31"/>
      <c r="M1230" s="168"/>
      <c r="N1230" s="147"/>
      <c r="O1230" s="43" t="s">
        <v>52</v>
      </c>
      <c r="P1230" s="171">
        <v>44357</v>
      </c>
      <c r="Q1230" s="31"/>
      <c r="R1230" s="83" t="s">
        <v>188</v>
      </c>
      <c r="S1230" s="31" t="s">
        <v>34</v>
      </c>
      <c r="T1230" s="31"/>
      <c r="U1230" s="168"/>
      <c r="V1230" s="149"/>
      <c r="W1230" s="140" t="str" cm="1">
        <f t="array" ref="W1230">IF(SUM(LEN(B1230:V1230))=0,"",IF(OR(OR(ISBLANK(F1230),SUM(LEN(C1230),LEN(D1230))=0),AND(NOT(E1230="Unknown"),ISBLANK(J1230)),AND(NOT(O1230="Unknown"),ISBLANK(R1230))),"Missing Information", INDEX(Table15[Entire Service Line Classification], MATCH(SUMIFS(Table15[Unique ID],Table15[System-Owned Portion],E1230,Table15[If Material Anything Other than "Lead" in Column E,Was Material Ever Previously Lead?],G1230,Table15[Customer-Owned Portion],O1230),Table15[Unique ID],0),0)))</f>
        <v>Non-lead</v>
      </c>
      <c r="X1230"/>
    </row>
    <row r="1231" spans="2:24" ht="30" x14ac:dyDescent="0.25">
      <c r="B1231" s="145" t="s">
        <v>3844</v>
      </c>
      <c r="C1231" s="31" t="s">
        <v>11328</v>
      </c>
      <c r="D1231" s="31"/>
      <c r="E1231" s="43" t="s">
        <v>52</v>
      </c>
      <c r="F1231" s="42" t="s">
        <v>34</v>
      </c>
      <c r="G1231" s="83" t="s">
        <v>34</v>
      </c>
      <c r="H1231" s="168">
        <v>44357</v>
      </c>
      <c r="I1231" s="31"/>
      <c r="J1231" s="83" t="s">
        <v>188</v>
      </c>
      <c r="K1231" s="31" t="s">
        <v>34</v>
      </c>
      <c r="L1231" s="31"/>
      <c r="M1231" s="168"/>
      <c r="N1231" s="147"/>
      <c r="O1231" s="43" t="s">
        <v>52</v>
      </c>
      <c r="P1231" s="171">
        <v>44357</v>
      </c>
      <c r="Q1231" s="31"/>
      <c r="R1231" s="83" t="s">
        <v>188</v>
      </c>
      <c r="S1231" s="31" t="s">
        <v>34</v>
      </c>
      <c r="T1231" s="31"/>
      <c r="U1231" s="168"/>
      <c r="V1231" s="149"/>
      <c r="W1231" s="140" t="str" cm="1">
        <f t="array" ref="W1231">IF(SUM(LEN(B1231:V1231))=0,"",IF(OR(OR(ISBLANK(F1231),SUM(LEN(C1231),LEN(D1231))=0),AND(NOT(E1231="Unknown"),ISBLANK(J1231)),AND(NOT(O1231="Unknown"),ISBLANK(R1231))),"Missing Information", INDEX(Table15[Entire Service Line Classification], MATCH(SUMIFS(Table15[Unique ID],Table15[System-Owned Portion],E1231,Table15[If Material Anything Other than "Lead" in Column E,Was Material Ever Previously Lead?],G1231,Table15[Customer-Owned Portion],O1231),Table15[Unique ID],0),0)))</f>
        <v>Non-lead</v>
      </c>
      <c r="X1231"/>
    </row>
    <row r="1232" spans="2:24" ht="30" x14ac:dyDescent="0.25">
      <c r="B1232" s="145" t="s">
        <v>3845</v>
      </c>
      <c r="C1232" s="31" t="s">
        <v>11329</v>
      </c>
      <c r="D1232" s="31"/>
      <c r="E1232" s="43" t="s">
        <v>52</v>
      </c>
      <c r="F1232" s="42" t="s">
        <v>34</v>
      </c>
      <c r="G1232" s="83" t="s">
        <v>34</v>
      </c>
      <c r="H1232" s="168">
        <v>44357</v>
      </c>
      <c r="I1232" s="31"/>
      <c r="J1232" s="83" t="s">
        <v>188</v>
      </c>
      <c r="K1232" s="31" t="s">
        <v>34</v>
      </c>
      <c r="L1232" s="31"/>
      <c r="M1232" s="168"/>
      <c r="N1232" s="147"/>
      <c r="O1232" s="43" t="s">
        <v>52</v>
      </c>
      <c r="P1232" s="171">
        <v>44357</v>
      </c>
      <c r="Q1232" s="31"/>
      <c r="R1232" s="83" t="s">
        <v>188</v>
      </c>
      <c r="S1232" s="31" t="s">
        <v>34</v>
      </c>
      <c r="T1232" s="31"/>
      <c r="U1232" s="168"/>
      <c r="V1232" s="149"/>
      <c r="W1232" s="140" t="str" cm="1">
        <f t="array" ref="W1232">IF(SUM(LEN(B1232:V1232))=0,"",IF(OR(OR(ISBLANK(F1232),SUM(LEN(C1232),LEN(D1232))=0),AND(NOT(E1232="Unknown"),ISBLANK(J1232)),AND(NOT(O1232="Unknown"),ISBLANK(R1232))),"Missing Information", INDEX(Table15[Entire Service Line Classification], MATCH(SUMIFS(Table15[Unique ID],Table15[System-Owned Portion],E1232,Table15[If Material Anything Other than "Lead" in Column E,Was Material Ever Previously Lead?],G1232,Table15[Customer-Owned Portion],O1232),Table15[Unique ID],0),0)))</f>
        <v>Non-lead</v>
      </c>
      <c r="X1232"/>
    </row>
    <row r="1233" spans="2:24" ht="30" x14ac:dyDescent="0.25">
      <c r="B1233" s="145" t="s">
        <v>3846</v>
      </c>
      <c r="C1233" s="31" t="s">
        <v>11330</v>
      </c>
      <c r="D1233" s="31"/>
      <c r="E1233" s="43" t="s">
        <v>52</v>
      </c>
      <c r="F1233" s="42" t="s">
        <v>34</v>
      </c>
      <c r="G1233" s="83" t="s">
        <v>34</v>
      </c>
      <c r="H1233" s="168">
        <v>44357</v>
      </c>
      <c r="I1233" s="31"/>
      <c r="J1233" s="83" t="s">
        <v>188</v>
      </c>
      <c r="K1233" s="31" t="s">
        <v>34</v>
      </c>
      <c r="L1233" s="31"/>
      <c r="M1233" s="168"/>
      <c r="N1233" s="147"/>
      <c r="O1233" s="43" t="s">
        <v>52</v>
      </c>
      <c r="P1233" s="171">
        <v>44357</v>
      </c>
      <c r="Q1233" s="31"/>
      <c r="R1233" s="83" t="s">
        <v>188</v>
      </c>
      <c r="S1233" s="31" t="s">
        <v>34</v>
      </c>
      <c r="T1233" s="31"/>
      <c r="U1233" s="168"/>
      <c r="V1233" s="149"/>
      <c r="W1233" s="140" t="str" cm="1">
        <f t="array" ref="W1233">IF(SUM(LEN(B1233:V1233))=0,"",IF(OR(OR(ISBLANK(F1233),SUM(LEN(C1233),LEN(D1233))=0),AND(NOT(E1233="Unknown"),ISBLANK(J1233)),AND(NOT(O1233="Unknown"),ISBLANK(R1233))),"Missing Information", INDEX(Table15[Entire Service Line Classification], MATCH(SUMIFS(Table15[Unique ID],Table15[System-Owned Portion],E1233,Table15[If Material Anything Other than "Lead" in Column E,Was Material Ever Previously Lead?],G1233,Table15[Customer-Owned Portion],O1233),Table15[Unique ID],0),0)))</f>
        <v>Non-lead</v>
      </c>
      <c r="X1233"/>
    </row>
    <row r="1234" spans="2:24" ht="30" x14ac:dyDescent="0.25">
      <c r="B1234" s="145" t="s">
        <v>3847</v>
      </c>
      <c r="C1234" s="31" t="s">
        <v>11331</v>
      </c>
      <c r="D1234" s="31"/>
      <c r="E1234" s="43" t="s">
        <v>52</v>
      </c>
      <c r="F1234" s="42" t="s">
        <v>34</v>
      </c>
      <c r="G1234" s="83" t="s">
        <v>34</v>
      </c>
      <c r="H1234" s="168">
        <v>44357</v>
      </c>
      <c r="I1234" s="31"/>
      <c r="J1234" s="83" t="s">
        <v>188</v>
      </c>
      <c r="K1234" s="31" t="s">
        <v>34</v>
      </c>
      <c r="L1234" s="31"/>
      <c r="M1234" s="168"/>
      <c r="N1234" s="147"/>
      <c r="O1234" s="43" t="s">
        <v>52</v>
      </c>
      <c r="P1234" s="171">
        <v>44357</v>
      </c>
      <c r="Q1234" s="31"/>
      <c r="R1234" s="83" t="s">
        <v>188</v>
      </c>
      <c r="S1234" s="31" t="s">
        <v>34</v>
      </c>
      <c r="T1234" s="31"/>
      <c r="U1234" s="168"/>
      <c r="V1234" s="149"/>
      <c r="W1234" s="140" t="str" cm="1">
        <f t="array" ref="W1234">IF(SUM(LEN(B1234:V1234))=0,"",IF(OR(OR(ISBLANK(F1234),SUM(LEN(C1234),LEN(D1234))=0),AND(NOT(E1234="Unknown"),ISBLANK(J1234)),AND(NOT(O1234="Unknown"),ISBLANK(R1234))),"Missing Information", INDEX(Table15[Entire Service Line Classification], MATCH(SUMIFS(Table15[Unique ID],Table15[System-Owned Portion],E1234,Table15[If Material Anything Other than "Lead" in Column E,Was Material Ever Previously Lead?],G1234,Table15[Customer-Owned Portion],O1234),Table15[Unique ID],0),0)))</f>
        <v>Non-lead</v>
      </c>
      <c r="X1234"/>
    </row>
    <row r="1235" spans="2:24" ht="30" x14ac:dyDescent="0.25">
      <c r="B1235" s="145" t="s">
        <v>3848</v>
      </c>
      <c r="C1235" s="31" t="s">
        <v>11332</v>
      </c>
      <c r="D1235" s="31"/>
      <c r="E1235" s="43" t="s">
        <v>52</v>
      </c>
      <c r="F1235" s="42" t="s">
        <v>34</v>
      </c>
      <c r="G1235" s="83" t="s">
        <v>34</v>
      </c>
      <c r="H1235" s="168">
        <v>44357</v>
      </c>
      <c r="I1235" s="31"/>
      <c r="J1235" s="83" t="s">
        <v>188</v>
      </c>
      <c r="K1235" s="31" t="s">
        <v>34</v>
      </c>
      <c r="L1235" s="31"/>
      <c r="M1235" s="168"/>
      <c r="N1235" s="147"/>
      <c r="O1235" s="43" t="s">
        <v>52</v>
      </c>
      <c r="P1235" s="171">
        <v>44357</v>
      </c>
      <c r="Q1235" s="31"/>
      <c r="R1235" s="83" t="s">
        <v>188</v>
      </c>
      <c r="S1235" s="31" t="s">
        <v>34</v>
      </c>
      <c r="T1235" s="31"/>
      <c r="U1235" s="168"/>
      <c r="V1235" s="149"/>
      <c r="W1235" s="140" t="str" cm="1">
        <f t="array" ref="W1235">IF(SUM(LEN(B1235:V1235))=0,"",IF(OR(OR(ISBLANK(F1235),SUM(LEN(C1235),LEN(D1235))=0),AND(NOT(E1235="Unknown"),ISBLANK(J1235)),AND(NOT(O1235="Unknown"),ISBLANK(R1235))),"Missing Information", INDEX(Table15[Entire Service Line Classification], MATCH(SUMIFS(Table15[Unique ID],Table15[System-Owned Portion],E1235,Table15[If Material Anything Other than "Lead" in Column E,Was Material Ever Previously Lead?],G1235,Table15[Customer-Owned Portion],O1235),Table15[Unique ID],0),0)))</f>
        <v>Non-lead</v>
      </c>
      <c r="X1235"/>
    </row>
    <row r="1236" spans="2:24" ht="30" x14ac:dyDescent="0.25">
      <c r="B1236" s="145" t="s">
        <v>3738</v>
      </c>
      <c r="C1236" s="31" t="s">
        <v>11222</v>
      </c>
      <c r="D1236" s="31"/>
      <c r="E1236" s="43" t="s">
        <v>52</v>
      </c>
      <c r="F1236" s="42" t="s">
        <v>34</v>
      </c>
      <c r="G1236" s="83" t="s">
        <v>34</v>
      </c>
      <c r="H1236" s="168">
        <v>44356</v>
      </c>
      <c r="I1236" s="31"/>
      <c r="J1236" s="83" t="s">
        <v>188</v>
      </c>
      <c r="K1236" s="31" t="s">
        <v>34</v>
      </c>
      <c r="L1236" s="31"/>
      <c r="M1236" s="168"/>
      <c r="N1236" s="147"/>
      <c r="O1236" s="43" t="s">
        <v>52</v>
      </c>
      <c r="P1236" s="171">
        <v>44356</v>
      </c>
      <c r="Q1236" s="31"/>
      <c r="R1236" s="83" t="s">
        <v>188</v>
      </c>
      <c r="S1236" s="31" t="s">
        <v>34</v>
      </c>
      <c r="T1236" s="31"/>
      <c r="U1236" s="168"/>
      <c r="V1236" s="149"/>
      <c r="W1236" s="140" t="str" cm="1">
        <f t="array" ref="W1236">IF(SUM(LEN(B1236:V1236))=0,"",IF(OR(OR(ISBLANK(F1236),SUM(LEN(C1236),LEN(D1236))=0),AND(NOT(E1236="Unknown"),ISBLANK(J1236)),AND(NOT(O1236="Unknown"),ISBLANK(R1236))),"Missing Information", INDEX(Table15[Entire Service Line Classification], MATCH(SUMIFS(Table15[Unique ID],Table15[System-Owned Portion],E1236,Table15[If Material Anything Other than "Lead" in Column E,Was Material Ever Previously Lead?],G1236,Table15[Customer-Owned Portion],O1236),Table15[Unique ID],0),0)))</f>
        <v>Non-lead</v>
      </c>
      <c r="X1236"/>
    </row>
    <row r="1237" spans="2:24" ht="30" x14ac:dyDescent="0.25">
      <c r="B1237" s="145" t="s">
        <v>3767</v>
      </c>
      <c r="C1237" s="31" t="s">
        <v>11251</v>
      </c>
      <c r="D1237" s="31"/>
      <c r="E1237" s="43" t="s">
        <v>52</v>
      </c>
      <c r="F1237" s="42" t="s">
        <v>34</v>
      </c>
      <c r="G1237" s="83" t="s">
        <v>34</v>
      </c>
      <c r="H1237" s="168">
        <v>44356</v>
      </c>
      <c r="I1237" s="31"/>
      <c r="J1237" s="83" t="s">
        <v>188</v>
      </c>
      <c r="K1237" s="31" t="s">
        <v>34</v>
      </c>
      <c r="L1237" s="31"/>
      <c r="M1237" s="168"/>
      <c r="N1237" s="147"/>
      <c r="O1237" s="43" t="s">
        <v>52</v>
      </c>
      <c r="P1237" s="171">
        <v>44356</v>
      </c>
      <c r="Q1237" s="31"/>
      <c r="R1237" s="83" t="s">
        <v>188</v>
      </c>
      <c r="S1237" s="31" t="s">
        <v>34</v>
      </c>
      <c r="T1237" s="31"/>
      <c r="U1237" s="168"/>
      <c r="V1237" s="149"/>
      <c r="W1237" s="140" t="str" cm="1">
        <f t="array" ref="W1237">IF(SUM(LEN(B1237:V1237))=0,"",IF(OR(OR(ISBLANK(F1237),SUM(LEN(C1237),LEN(D1237))=0),AND(NOT(E1237="Unknown"),ISBLANK(J1237)),AND(NOT(O1237="Unknown"),ISBLANK(R1237))),"Missing Information", INDEX(Table15[Entire Service Line Classification], MATCH(SUMIFS(Table15[Unique ID],Table15[System-Owned Portion],E1237,Table15[If Material Anything Other than "Lead" in Column E,Was Material Ever Previously Lead?],G1237,Table15[Customer-Owned Portion],O1237),Table15[Unique ID],0),0)))</f>
        <v>Non-lead</v>
      </c>
      <c r="X1237"/>
    </row>
    <row r="1238" spans="2:24" ht="30" x14ac:dyDescent="0.25">
      <c r="B1238" s="145" t="s">
        <v>3768</v>
      </c>
      <c r="C1238" s="31" t="s">
        <v>11252</v>
      </c>
      <c r="D1238" s="31"/>
      <c r="E1238" s="43" t="s">
        <v>52</v>
      </c>
      <c r="F1238" s="42" t="s">
        <v>34</v>
      </c>
      <c r="G1238" s="83" t="s">
        <v>34</v>
      </c>
      <c r="H1238" s="168">
        <v>44356</v>
      </c>
      <c r="I1238" s="31"/>
      <c r="J1238" s="83" t="s">
        <v>188</v>
      </c>
      <c r="K1238" s="31" t="s">
        <v>34</v>
      </c>
      <c r="L1238" s="31"/>
      <c r="M1238" s="168"/>
      <c r="N1238" s="147"/>
      <c r="O1238" s="43" t="s">
        <v>52</v>
      </c>
      <c r="P1238" s="171">
        <v>44356</v>
      </c>
      <c r="Q1238" s="31"/>
      <c r="R1238" s="83" t="s">
        <v>188</v>
      </c>
      <c r="S1238" s="31" t="s">
        <v>34</v>
      </c>
      <c r="T1238" s="31"/>
      <c r="U1238" s="168"/>
      <c r="V1238" s="149"/>
      <c r="W1238" s="140" t="str" cm="1">
        <f t="array" ref="W1238">IF(SUM(LEN(B1238:V1238))=0,"",IF(OR(OR(ISBLANK(F1238),SUM(LEN(C1238),LEN(D1238))=0),AND(NOT(E1238="Unknown"),ISBLANK(J1238)),AND(NOT(O1238="Unknown"),ISBLANK(R1238))),"Missing Information", INDEX(Table15[Entire Service Line Classification], MATCH(SUMIFS(Table15[Unique ID],Table15[System-Owned Portion],E1238,Table15[If Material Anything Other than "Lead" in Column E,Was Material Ever Previously Lead?],G1238,Table15[Customer-Owned Portion],O1238),Table15[Unique ID],0),0)))</f>
        <v>Non-lead</v>
      </c>
      <c r="X1238"/>
    </row>
    <row r="1239" spans="2:24" ht="30" x14ac:dyDescent="0.25">
      <c r="B1239" s="145" t="s">
        <v>3769</v>
      </c>
      <c r="C1239" s="31" t="s">
        <v>11253</v>
      </c>
      <c r="D1239" s="31"/>
      <c r="E1239" s="43" t="s">
        <v>52</v>
      </c>
      <c r="F1239" s="42" t="s">
        <v>34</v>
      </c>
      <c r="G1239" s="83" t="s">
        <v>34</v>
      </c>
      <c r="H1239" s="168">
        <v>44356</v>
      </c>
      <c r="I1239" s="31"/>
      <c r="J1239" s="83" t="s">
        <v>188</v>
      </c>
      <c r="K1239" s="31" t="s">
        <v>34</v>
      </c>
      <c r="L1239" s="31"/>
      <c r="M1239" s="168"/>
      <c r="N1239" s="147"/>
      <c r="O1239" s="43" t="s">
        <v>52</v>
      </c>
      <c r="P1239" s="171">
        <v>44356</v>
      </c>
      <c r="Q1239" s="31"/>
      <c r="R1239" s="83" t="s">
        <v>188</v>
      </c>
      <c r="S1239" s="31" t="s">
        <v>34</v>
      </c>
      <c r="T1239" s="31"/>
      <c r="U1239" s="168"/>
      <c r="V1239" s="149"/>
      <c r="W1239" s="140" t="str" cm="1">
        <f t="array" ref="W1239">IF(SUM(LEN(B1239:V1239))=0,"",IF(OR(OR(ISBLANK(F1239),SUM(LEN(C1239),LEN(D1239))=0),AND(NOT(E1239="Unknown"),ISBLANK(J1239)),AND(NOT(O1239="Unknown"),ISBLANK(R1239))),"Missing Information", INDEX(Table15[Entire Service Line Classification], MATCH(SUMIFS(Table15[Unique ID],Table15[System-Owned Portion],E1239,Table15[If Material Anything Other than "Lead" in Column E,Was Material Ever Previously Lead?],G1239,Table15[Customer-Owned Portion],O1239),Table15[Unique ID],0),0)))</f>
        <v>Non-lead</v>
      </c>
      <c r="X1239"/>
    </row>
    <row r="1240" spans="2:24" ht="30" x14ac:dyDescent="0.25">
      <c r="B1240" s="145" t="s">
        <v>3770</v>
      </c>
      <c r="C1240" s="31" t="s">
        <v>11254</v>
      </c>
      <c r="D1240" s="31"/>
      <c r="E1240" s="43" t="s">
        <v>52</v>
      </c>
      <c r="F1240" s="42" t="s">
        <v>34</v>
      </c>
      <c r="G1240" s="83" t="s">
        <v>34</v>
      </c>
      <c r="H1240" s="168">
        <v>44356</v>
      </c>
      <c r="I1240" s="31"/>
      <c r="J1240" s="83" t="s">
        <v>188</v>
      </c>
      <c r="K1240" s="31" t="s">
        <v>34</v>
      </c>
      <c r="L1240" s="31"/>
      <c r="M1240" s="168"/>
      <c r="N1240" s="147"/>
      <c r="O1240" s="43" t="s">
        <v>52</v>
      </c>
      <c r="P1240" s="171">
        <v>44356</v>
      </c>
      <c r="Q1240" s="31"/>
      <c r="R1240" s="83" t="s">
        <v>188</v>
      </c>
      <c r="S1240" s="31" t="s">
        <v>34</v>
      </c>
      <c r="T1240" s="31"/>
      <c r="U1240" s="168"/>
      <c r="V1240" s="149"/>
      <c r="W1240" s="140" t="str" cm="1">
        <f t="array" ref="W1240">IF(SUM(LEN(B1240:V1240))=0,"",IF(OR(OR(ISBLANK(F1240),SUM(LEN(C1240),LEN(D1240))=0),AND(NOT(E1240="Unknown"),ISBLANK(J1240)),AND(NOT(O1240="Unknown"),ISBLANK(R1240))),"Missing Information", INDEX(Table15[Entire Service Line Classification], MATCH(SUMIFS(Table15[Unique ID],Table15[System-Owned Portion],E1240,Table15[If Material Anything Other than "Lead" in Column E,Was Material Ever Previously Lead?],G1240,Table15[Customer-Owned Portion],O1240),Table15[Unique ID],0),0)))</f>
        <v>Non-lead</v>
      </c>
      <c r="X1240"/>
    </row>
    <row r="1241" spans="2:24" ht="30" x14ac:dyDescent="0.25">
      <c r="B1241" s="145" t="s">
        <v>3771</v>
      </c>
      <c r="C1241" s="31" t="s">
        <v>11255</v>
      </c>
      <c r="D1241" s="31"/>
      <c r="E1241" s="43" t="s">
        <v>52</v>
      </c>
      <c r="F1241" s="42" t="s">
        <v>34</v>
      </c>
      <c r="G1241" s="83" t="s">
        <v>34</v>
      </c>
      <c r="H1241" s="168">
        <v>44356</v>
      </c>
      <c r="I1241" s="31"/>
      <c r="J1241" s="83" t="s">
        <v>188</v>
      </c>
      <c r="K1241" s="31" t="s">
        <v>34</v>
      </c>
      <c r="L1241" s="31"/>
      <c r="M1241" s="168"/>
      <c r="N1241" s="147"/>
      <c r="O1241" s="43" t="s">
        <v>52</v>
      </c>
      <c r="P1241" s="171">
        <v>44356</v>
      </c>
      <c r="Q1241" s="31"/>
      <c r="R1241" s="83" t="s">
        <v>188</v>
      </c>
      <c r="S1241" s="31" t="s">
        <v>34</v>
      </c>
      <c r="T1241" s="31"/>
      <c r="U1241" s="168"/>
      <c r="V1241" s="149"/>
      <c r="W1241" s="140" t="str" cm="1">
        <f t="array" ref="W1241">IF(SUM(LEN(B1241:V1241))=0,"",IF(OR(OR(ISBLANK(F1241),SUM(LEN(C1241),LEN(D1241))=0),AND(NOT(E1241="Unknown"),ISBLANK(J1241)),AND(NOT(O1241="Unknown"),ISBLANK(R1241))),"Missing Information", INDEX(Table15[Entire Service Line Classification], MATCH(SUMIFS(Table15[Unique ID],Table15[System-Owned Portion],E1241,Table15[If Material Anything Other than "Lead" in Column E,Was Material Ever Previously Lead?],G1241,Table15[Customer-Owned Portion],O1241),Table15[Unique ID],0),0)))</f>
        <v>Non-lead</v>
      </c>
      <c r="X1241"/>
    </row>
    <row r="1242" spans="2:24" ht="30" x14ac:dyDescent="0.25">
      <c r="B1242" s="145" t="s">
        <v>3773</v>
      </c>
      <c r="C1242" s="31" t="s">
        <v>11257</v>
      </c>
      <c r="D1242" s="31"/>
      <c r="E1242" s="43" t="s">
        <v>52</v>
      </c>
      <c r="F1242" s="42" t="s">
        <v>34</v>
      </c>
      <c r="G1242" s="83" t="s">
        <v>34</v>
      </c>
      <c r="H1242" s="168">
        <v>44356</v>
      </c>
      <c r="I1242" s="31"/>
      <c r="J1242" s="83" t="s">
        <v>188</v>
      </c>
      <c r="K1242" s="31" t="s">
        <v>34</v>
      </c>
      <c r="L1242" s="31"/>
      <c r="M1242" s="168"/>
      <c r="N1242" s="147"/>
      <c r="O1242" s="43" t="s">
        <v>52</v>
      </c>
      <c r="P1242" s="171">
        <v>44356</v>
      </c>
      <c r="Q1242" s="31"/>
      <c r="R1242" s="83" t="s">
        <v>188</v>
      </c>
      <c r="S1242" s="31" t="s">
        <v>34</v>
      </c>
      <c r="T1242" s="31"/>
      <c r="U1242" s="168"/>
      <c r="V1242" s="149"/>
      <c r="W1242" s="140" t="str" cm="1">
        <f t="array" ref="W1242">IF(SUM(LEN(B1242:V1242))=0,"",IF(OR(OR(ISBLANK(F1242),SUM(LEN(C1242),LEN(D1242))=0),AND(NOT(E1242="Unknown"),ISBLANK(J1242)),AND(NOT(O1242="Unknown"),ISBLANK(R1242))),"Missing Information", INDEX(Table15[Entire Service Line Classification], MATCH(SUMIFS(Table15[Unique ID],Table15[System-Owned Portion],E1242,Table15[If Material Anything Other than "Lead" in Column E,Was Material Ever Previously Lead?],G1242,Table15[Customer-Owned Portion],O1242),Table15[Unique ID],0),0)))</f>
        <v>Non-lead</v>
      </c>
      <c r="X1242"/>
    </row>
    <row r="1243" spans="2:24" ht="30" x14ac:dyDescent="0.25">
      <c r="B1243" s="145" t="s">
        <v>3774</v>
      </c>
      <c r="C1243" s="31" t="s">
        <v>11258</v>
      </c>
      <c r="D1243" s="31"/>
      <c r="E1243" s="43" t="s">
        <v>52</v>
      </c>
      <c r="F1243" s="42" t="s">
        <v>34</v>
      </c>
      <c r="G1243" s="83" t="s">
        <v>34</v>
      </c>
      <c r="H1243" s="168">
        <v>44356</v>
      </c>
      <c r="I1243" s="31"/>
      <c r="J1243" s="83" t="s">
        <v>188</v>
      </c>
      <c r="K1243" s="31" t="s">
        <v>34</v>
      </c>
      <c r="L1243" s="31"/>
      <c r="M1243" s="168"/>
      <c r="N1243" s="147"/>
      <c r="O1243" s="43" t="s">
        <v>52</v>
      </c>
      <c r="P1243" s="171">
        <v>44356</v>
      </c>
      <c r="Q1243" s="31"/>
      <c r="R1243" s="83" t="s">
        <v>188</v>
      </c>
      <c r="S1243" s="31" t="s">
        <v>34</v>
      </c>
      <c r="T1243" s="31"/>
      <c r="U1243" s="168"/>
      <c r="V1243" s="149"/>
      <c r="W1243" s="140" t="str" cm="1">
        <f t="array" ref="W1243">IF(SUM(LEN(B1243:V1243))=0,"",IF(OR(OR(ISBLANK(F1243),SUM(LEN(C1243),LEN(D1243))=0),AND(NOT(E1243="Unknown"),ISBLANK(J1243)),AND(NOT(O1243="Unknown"),ISBLANK(R1243))),"Missing Information", INDEX(Table15[Entire Service Line Classification], MATCH(SUMIFS(Table15[Unique ID],Table15[System-Owned Portion],E1243,Table15[If Material Anything Other than "Lead" in Column E,Was Material Ever Previously Lead?],G1243,Table15[Customer-Owned Portion],O1243),Table15[Unique ID],0),0)))</f>
        <v>Non-lead</v>
      </c>
      <c r="X1243"/>
    </row>
    <row r="1244" spans="2:24" ht="30" x14ac:dyDescent="0.25">
      <c r="B1244" s="145" t="s">
        <v>3775</v>
      </c>
      <c r="C1244" s="31" t="s">
        <v>11259</v>
      </c>
      <c r="D1244" s="31"/>
      <c r="E1244" s="43" t="s">
        <v>52</v>
      </c>
      <c r="F1244" s="42" t="s">
        <v>34</v>
      </c>
      <c r="G1244" s="83" t="s">
        <v>34</v>
      </c>
      <c r="H1244" s="168">
        <v>44356</v>
      </c>
      <c r="I1244" s="31"/>
      <c r="J1244" s="83" t="s">
        <v>188</v>
      </c>
      <c r="K1244" s="31" t="s">
        <v>34</v>
      </c>
      <c r="L1244" s="31"/>
      <c r="M1244" s="168"/>
      <c r="N1244" s="147"/>
      <c r="O1244" s="43" t="s">
        <v>52</v>
      </c>
      <c r="P1244" s="171">
        <v>44356</v>
      </c>
      <c r="Q1244" s="31"/>
      <c r="R1244" s="83" t="s">
        <v>188</v>
      </c>
      <c r="S1244" s="31" t="s">
        <v>34</v>
      </c>
      <c r="T1244" s="31"/>
      <c r="U1244" s="168"/>
      <c r="V1244" s="149"/>
      <c r="W1244" s="140" t="str" cm="1">
        <f t="array" ref="W1244">IF(SUM(LEN(B1244:V1244))=0,"",IF(OR(OR(ISBLANK(F1244),SUM(LEN(C1244),LEN(D1244))=0),AND(NOT(E1244="Unknown"),ISBLANK(J1244)),AND(NOT(O1244="Unknown"),ISBLANK(R1244))),"Missing Information", INDEX(Table15[Entire Service Line Classification], MATCH(SUMIFS(Table15[Unique ID],Table15[System-Owned Portion],E1244,Table15[If Material Anything Other than "Lead" in Column E,Was Material Ever Previously Lead?],G1244,Table15[Customer-Owned Portion],O1244),Table15[Unique ID],0),0)))</f>
        <v>Non-lead</v>
      </c>
      <c r="X1244"/>
    </row>
    <row r="1245" spans="2:24" ht="30" x14ac:dyDescent="0.25">
      <c r="B1245" s="145" t="s">
        <v>3777</v>
      </c>
      <c r="C1245" s="31" t="s">
        <v>11261</v>
      </c>
      <c r="D1245" s="31"/>
      <c r="E1245" s="43" t="s">
        <v>52</v>
      </c>
      <c r="F1245" s="42" t="s">
        <v>34</v>
      </c>
      <c r="G1245" s="83" t="s">
        <v>34</v>
      </c>
      <c r="H1245" s="168">
        <v>44356</v>
      </c>
      <c r="I1245" s="31"/>
      <c r="J1245" s="83" t="s">
        <v>188</v>
      </c>
      <c r="K1245" s="31" t="s">
        <v>34</v>
      </c>
      <c r="L1245" s="31"/>
      <c r="M1245" s="168"/>
      <c r="N1245" s="147"/>
      <c r="O1245" s="43" t="s">
        <v>52</v>
      </c>
      <c r="P1245" s="171">
        <v>44356</v>
      </c>
      <c r="Q1245" s="31"/>
      <c r="R1245" s="83" t="s">
        <v>188</v>
      </c>
      <c r="S1245" s="31" t="s">
        <v>34</v>
      </c>
      <c r="T1245" s="31"/>
      <c r="U1245" s="168"/>
      <c r="V1245" s="149"/>
      <c r="W1245" s="140" t="str" cm="1">
        <f t="array" ref="W1245">IF(SUM(LEN(B1245:V1245))=0,"",IF(OR(OR(ISBLANK(F1245),SUM(LEN(C1245),LEN(D1245))=0),AND(NOT(E1245="Unknown"),ISBLANK(J1245)),AND(NOT(O1245="Unknown"),ISBLANK(R1245))),"Missing Information", INDEX(Table15[Entire Service Line Classification], MATCH(SUMIFS(Table15[Unique ID],Table15[System-Owned Portion],E1245,Table15[If Material Anything Other than "Lead" in Column E,Was Material Ever Previously Lead?],G1245,Table15[Customer-Owned Portion],O1245),Table15[Unique ID],0),0)))</f>
        <v>Non-lead</v>
      </c>
      <c r="X1245"/>
    </row>
    <row r="1246" spans="2:24" ht="30" x14ac:dyDescent="0.25">
      <c r="B1246" s="145" t="s">
        <v>3778</v>
      </c>
      <c r="C1246" s="31" t="s">
        <v>11262</v>
      </c>
      <c r="D1246" s="31"/>
      <c r="E1246" s="43" t="s">
        <v>52</v>
      </c>
      <c r="F1246" s="42" t="s">
        <v>34</v>
      </c>
      <c r="G1246" s="83" t="s">
        <v>34</v>
      </c>
      <c r="H1246" s="168">
        <v>44356</v>
      </c>
      <c r="I1246" s="31"/>
      <c r="J1246" s="83" t="s">
        <v>188</v>
      </c>
      <c r="K1246" s="31" t="s">
        <v>34</v>
      </c>
      <c r="L1246" s="31"/>
      <c r="M1246" s="168"/>
      <c r="N1246" s="147"/>
      <c r="O1246" s="43" t="s">
        <v>52</v>
      </c>
      <c r="P1246" s="171">
        <v>44356</v>
      </c>
      <c r="Q1246" s="31"/>
      <c r="R1246" s="83" t="s">
        <v>188</v>
      </c>
      <c r="S1246" s="31" t="s">
        <v>34</v>
      </c>
      <c r="T1246" s="31"/>
      <c r="U1246" s="168"/>
      <c r="V1246" s="149"/>
      <c r="W1246" s="140" t="str" cm="1">
        <f t="array" ref="W1246">IF(SUM(LEN(B1246:V1246))=0,"",IF(OR(OR(ISBLANK(F1246),SUM(LEN(C1246),LEN(D1246))=0),AND(NOT(E1246="Unknown"),ISBLANK(J1246)),AND(NOT(O1246="Unknown"),ISBLANK(R1246))),"Missing Information", INDEX(Table15[Entire Service Line Classification], MATCH(SUMIFS(Table15[Unique ID],Table15[System-Owned Portion],E1246,Table15[If Material Anything Other than "Lead" in Column E,Was Material Ever Previously Lead?],G1246,Table15[Customer-Owned Portion],O1246),Table15[Unique ID],0),0)))</f>
        <v>Non-lead</v>
      </c>
      <c r="X1246"/>
    </row>
    <row r="1247" spans="2:24" ht="30" x14ac:dyDescent="0.25">
      <c r="B1247" s="145" t="s">
        <v>3854</v>
      </c>
      <c r="C1247" s="31" t="s">
        <v>11338</v>
      </c>
      <c r="D1247" s="31"/>
      <c r="E1247" s="43" t="s">
        <v>52</v>
      </c>
      <c r="F1247" s="42" t="s">
        <v>34</v>
      </c>
      <c r="G1247" s="83" t="s">
        <v>34</v>
      </c>
      <c r="H1247" s="168">
        <v>44356</v>
      </c>
      <c r="I1247" s="31"/>
      <c r="J1247" s="83" t="s">
        <v>188</v>
      </c>
      <c r="K1247" s="31" t="s">
        <v>34</v>
      </c>
      <c r="L1247" s="31"/>
      <c r="M1247" s="168"/>
      <c r="N1247" s="147"/>
      <c r="O1247" s="43" t="s">
        <v>52</v>
      </c>
      <c r="P1247" s="171">
        <v>44356</v>
      </c>
      <c r="Q1247" s="31"/>
      <c r="R1247" s="83" t="s">
        <v>188</v>
      </c>
      <c r="S1247" s="31" t="s">
        <v>34</v>
      </c>
      <c r="T1247" s="31"/>
      <c r="U1247" s="168"/>
      <c r="V1247" s="149"/>
      <c r="W1247" s="140" t="str" cm="1">
        <f t="array" ref="W1247">IF(SUM(LEN(B1247:V1247))=0,"",IF(OR(OR(ISBLANK(F1247),SUM(LEN(C1247),LEN(D1247))=0),AND(NOT(E1247="Unknown"),ISBLANK(J1247)),AND(NOT(O1247="Unknown"),ISBLANK(R1247))),"Missing Information", INDEX(Table15[Entire Service Line Classification], MATCH(SUMIFS(Table15[Unique ID],Table15[System-Owned Portion],E1247,Table15[If Material Anything Other than "Lead" in Column E,Was Material Ever Previously Lead?],G1247,Table15[Customer-Owned Portion],O1247),Table15[Unique ID],0),0)))</f>
        <v>Non-lead</v>
      </c>
      <c r="X1247"/>
    </row>
    <row r="1248" spans="2:24" ht="30" x14ac:dyDescent="0.25">
      <c r="B1248" s="145" t="s">
        <v>3927</v>
      </c>
      <c r="C1248" s="31" t="s">
        <v>11411</v>
      </c>
      <c r="D1248" s="31"/>
      <c r="E1248" s="43" t="s">
        <v>52</v>
      </c>
      <c r="F1248" s="42" t="s">
        <v>34</v>
      </c>
      <c r="G1248" s="83" t="s">
        <v>34</v>
      </c>
      <c r="H1248" s="168">
        <v>44356</v>
      </c>
      <c r="I1248" s="31"/>
      <c r="J1248" s="83" t="s">
        <v>188</v>
      </c>
      <c r="K1248" s="31" t="s">
        <v>34</v>
      </c>
      <c r="L1248" s="31"/>
      <c r="M1248" s="168"/>
      <c r="N1248" s="147"/>
      <c r="O1248" s="43" t="s">
        <v>52</v>
      </c>
      <c r="P1248" s="171">
        <v>44356</v>
      </c>
      <c r="Q1248" s="31"/>
      <c r="R1248" s="83" t="s">
        <v>188</v>
      </c>
      <c r="S1248" s="31" t="s">
        <v>34</v>
      </c>
      <c r="T1248" s="31"/>
      <c r="U1248" s="168"/>
      <c r="V1248" s="149"/>
      <c r="W1248" s="140" t="str" cm="1">
        <f t="array" ref="W1248">IF(SUM(LEN(B1248:V1248))=0,"",IF(OR(OR(ISBLANK(F1248),SUM(LEN(C1248),LEN(D1248))=0),AND(NOT(E1248="Unknown"),ISBLANK(J1248)),AND(NOT(O1248="Unknown"),ISBLANK(R1248))),"Missing Information", INDEX(Table15[Entire Service Line Classification], MATCH(SUMIFS(Table15[Unique ID],Table15[System-Owned Portion],E1248,Table15[If Material Anything Other than "Lead" in Column E,Was Material Ever Previously Lead?],G1248,Table15[Customer-Owned Portion],O1248),Table15[Unique ID],0),0)))</f>
        <v>Non-lead</v>
      </c>
      <c r="X1248"/>
    </row>
    <row r="1249" spans="2:24" ht="30" x14ac:dyDescent="0.25">
      <c r="B1249" s="145" t="s">
        <v>5670</v>
      </c>
      <c r="C1249" s="31" t="s">
        <v>13267</v>
      </c>
      <c r="D1249" s="31"/>
      <c r="E1249" s="43" t="s">
        <v>52</v>
      </c>
      <c r="F1249" s="42" t="s">
        <v>34</v>
      </c>
      <c r="G1249" s="83" t="s">
        <v>34</v>
      </c>
      <c r="H1249" s="168">
        <v>44356</v>
      </c>
      <c r="I1249" s="31"/>
      <c r="J1249" s="83" t="s">
        <v>188</v>
      </c>
      <c r="K1249" s="31" t="s">
        <v>34</v>
      </c>
      <c r="L1249" s="31"/>
      <c r="M1249" s="168"/>
      <c r="N1249" s="147"/>
      <c r="O1249" s="43" t="s">
        <v>52</v>
      </c>
      <c r="P1249" s="171">
        <v>44356</v>
      </c>
      <c r="Q1249" s="31"/>
      <c r="R1249" s="83" t="s">
        <v>188</v>
      </c>
      <c r="S1249" s="31" t="s">
        <v>34</v>
      </c>
      <c r="T1249" s="31"/>
      <c r="U1249" s="168"/>
      <c r="V1249" s="149"/>
      <c r="W1249" s="140" t="str" cm="1">
        <f t="array" ref="W1249">IF(SUM(LEN(B1249:V1249))=0,"",IF(OR(OR(ISBLANK(F1249),SUM(LEN(C1249),LEN(D1249))=0),AND(NOT(E1249="Unknown"),ISBLANK(J1249)),AND(NOT(O1249="Unknown"),ISBLANK(R1249))),"Missing Information", INDEX(Table15[Entire Service Line Classification], MATCH(SUMIFS(Table15[Unique ID],Table15[System-Owned Portion],E1249,Table15[If Material Anything Other than "Lead" in Column E,Was Material Ever Previously Lead?],G1249,Table15[Customer-Owned Portion],O1249),Table15[Unique ID],0),0)))</f>
        <v>Non-lead</v>
      </c>
      <c r="X1249"/>
    </row>
    <row r="1250" spans="2:24" ht="30" x14ac:dyDescent="0.25">
      <c r="B1250" s="145" t="s">
        <v>3607</v>
      </c>
      <c r="C1250" s="31" t="s">
        <v>11072</v>
      </c>
      <c r="D1250" s="31"/>
      <c r="E1250" s="43" t="s">
        <v>52</v>
      </c>
      <c r="F1250" s="42" t="s">
        <v>34</v>
      </c>
      <c r="G1250" s="83" t="s">
        <v>34</v>
      </c>
      <c r="H1250" s="168">
        <v>44355</v>
      </c>
      <c r="I1250" s="31"/>
      <c r="J1250" s="83" t="s">
        <v>188</v>
      </c>
      <c r="K1250" s="31" t="s">
        <v>34</v>
      </c>
      <c r="L1250" s="31"/>
      <c r="M1250" s="168"/>
      <c r="N1250" s="147"/>
      <c r="O1250" s="43" t="s">
        <v>52</v>
      </c>
      <c r="P1250" s="171">
        <v>44355</v>
      </c>
      <c r="Q1250" s="31"/>
      <c r="R1250" s="83" t="s">
        <v>188</v>
      </c>
      <c r="S1250" s="31" t="s">
        <v>34</v>
      </c>
      <c r="T1250" s="31"/>
      <c r="U1250" s="168"/>
      <c r="V1250" s="149"/>
      <c r="W1250" s="140" t="str" cm="1">
        <f t="array" ref="W1250">IF(SUM(LEN(B1250:V1250))=0,"",IF(OR(OR(ISBLANK(F1250),SUM(LEN(C1250),LEN(D1250))=0),AND(NOT(E1250="Unknown"),ISBLANK(J1250)),AND(NOT(O1250="Unknown"),ISBLANK(R1250))),"Missing Information", INDEX(Table15[Entire Service Line Classification], MATCH(SUMIFS(Table15[Unique ID],Table15[System-Owned Portion],E1250,Table15[If Material Anything Other than "Lead" in Column E,Was Material Ever Previously Lead?],G1250,Table15[Customer-Owned Portion],O1250),Table15[Unique ID],0),0)))</f>
        <v>Non-lead</v>
      </c>
      <c r="X1250"/>
    </row>
    <row r="1251" spans="2:24" ht="30" x14ac:dyDescent="0.25">
      <c r="B1251" s="145" t="s">
        <v>3608</v>
      </c>
      <c r="C1251" s="31" t="s">
        <v>11073</v>
      </c>
      <c r="D1251" s="31"/>
      <c r="E1251" s="43" t="s">
        <v>52</v>
      </c>
      <c r="F1251" s="42" t="s">
        <v>34</v>
      </c>
      <c r="G1251" s="83" t="s">
        <v>34</v>
      </c>
      <c r="H1251" s="168">
        <v>44355</v>
      </c>
      <c r="I1251" s="31"/>
      <c r="J1251" s="83" t="s">
        <v>188</v>
      </c>
      <c r="K1251" s="31" t="s">
        <v>34</v>
      </c>
      <c r="L1251" s="31"/>
      <c r="M1251" s="168"/>
      <c r="N1251" s="147"/>
      <c r="O1251" s="43" t="s">
        <v>52</v>
      </c>
      <c r="P1251" s="171">
        <v>44355</v>
      </c>
      <c r="Q1251" s="31"/>
      <c r="R1251" s="83" t="s">
        <v>188</v>
      </c>
      <c r="S1251" s="31" t="s">
        <v>34</v>
      </c>
      <c r="T1251" s="31"/>
      <c r="U1251" s="168"/>
      <c r="V1251" s="149"/>
      <c r="W1251" s="140" t="str" cm="1">
        <f t="array" ref="W1251">IF(SUM(LEN(B1251:V1251))=0,"",IF(OR(OR(ISBLANK(F1251),SUM(LEN(C1251),LEN(D1251))=0),AND(NOT(E1251="Unknown"),ISBLANK(J1251)),AND(NOT(O1251="Unknown"),ISBLANK(R1251))),"Missing Information", INDEX(Table15[Entire Service Line Classification], MATCH(SUMIFS(Table15[Unique ID],Table15[System-Owned Portion],E1251,Table15[If Material Anything Other than "Lead" in Column E,Was Material Ever Previously Lead?],G1251,Table15[Customer-Owned Portion],O1251),Table15[Unique ID],0),0)))</f>
        <v>Non-lead</v>
      </c>
      <c r="X1251"/>
    </row>
    <row r="1252" spans="2:24" ht="30" x14ac:dyDescent="0.25">
      <c r="B1252" s="145" t="s">
        <v>3609</v>
      </c>
      <c r="C1252" s="31" t="s">
        <v>11074</v>
      </c>
      <c r="D1252" s="31"/>
      <c r="E1252" s="43" t="s">
        <v>52</v>
      </c>
      <c r="F1252" s="42" t="s">
        <v>34</v>
      </c>
      <c r="G1252" s="83" t="s">
        <v>34</v>
      </c>
      <c r="H1252" s="168">
        <v>44355</v>
      </c>
      <c r="I1252" s="31"/>
      <c r="J1252" s="83" t="s">
        <v>188</v>
      </c>
      <c r="K1252" s="31" t="s">
        <v>34</v>
      </c>
      <c r="L1252" s="31"/>
      <c r="M1252" s="168"/>
      <c r="N1252" s="147"/>
      <c r="O1252" s="43" t="s">
        <v>52</v>
      </c>
      <c r="P1252" s="171">
        <v>44355</v>
      </c>
      <c r="Q1252" s="31"/>
      <c r="R1252" s="83" t="s">
        <v>188</v>
      </c>
      <c r="S1252" s="31" t="s">
        <v>34</v>
      </c>
      <c r="T1252" s="31"/>
      <c r="U1252" s="168"/>
      <c r="V1252" s="149"/>
      <c r="W1252" s="140" t="str" cm="1">
        <f t="array" ref="W1252">IF(SUM(LEN(B1252:V1252))=0,"",IF(OR(OR(ISBLANK(F1252),SUM(LEN(C1252),LEN(D1252))=0),AND(NOT(E1252="Unknown"),ISBLANK(J1252)),AND(NOT(O1252="Unknown"),ISBLANK(R1252))),"Missing Information", INDEX(Table15[Entire Service Line Classification], MATCH(SUMIFS(Table15[Unique ID],Table15[System-Owned Portion],E1252,Table15[If Material Anything Other than "Lead" in Column E,Was Material Ever Previously Lead?],G1252,Table15[Customer-Owned Portion],O1252),Table15[Unique ID],0),0)))</f>
        <v>Non-lead</v>
      </c>
      <c r="X1252"/>
    </row>
    <row r="1253" spans="2:24" ht="30" x14ac:dyDescent="0.25">
      <c r="B1253" s="145" t="s">
        <v>3610</v>
      </c>
      <c r="C1253" s="31" t="s">
        <v>11075</v>
      </c>
      <c r="D1253" s="31"/>
      <c r="E1253" s="43" t="s">
        <v>52</v>
      </c>
      <c r="F1253" s="42" t="s">
        <v>34</v>
      </c>
      <c r="G1253" s="83" t="s">
        <v>34</v>
      </c>
      <c r="H1253" s="168">
        <v>44355</v>
      </c>
      <c r="I1253" s="31"/>
      <c r="J1253" s="83" t="s">
        <v>188</v>
      </c>
      <c r="K1253" s="31" t="s">
        <v>34</v>
      </c>
      <c r="L1253" s="31"/>
      <c r="M1253" s="168"/>
      <c r="N1253" s="147"/>
      <c r="O1253" s="43" t="s">
        <v>52</v>
      </c>
      <c r="P1253" s="171">
        <v>44355</v>
      </c>
      <c r="Q1253" s="31"/>
      <c r="R1253" s="83" t="s">
        <v>188</v>
      </c>
      <c r="S1253" s="31" t="s">
        <v>34</v>
      </c>
      <c r="T1253" s="31"/>
      <c r="U1253" s="168"/>
      <c r="V1253" s="149"/>
      <c r="W1253" s="140" t="str" cm="1">
        <f t="array" ref="W1253">IF(SUM(LEN(B1253:V1253))=0,"",IF(OR(OR(ISBLANK(F1253),SUM(LEN(C1253),LEN(D1253))=0),AND(NOT(E1253="Unknown"),ISBLANK(J1253)),AND(NOT(O1253="Unknown"),ISBLANK(R1253))),"Missing Information", INDEX(Table15[Entire Service Line Classification], MATCH(SUMIFS(Table15[Unique ID],Table15[System-Owned Portion],E1253,Table15[If Material Anything Other than "Lead" in Column E,Was Material Ever Previously Lead?],G1253,Table15[Customer-Owned Portion],O1253),Table15[Unique ID],0),0)))</f>
        <v>Non-lead</v>
      </c>
      <c r="X1253"/>
    </row>
    <row r="1254" spans="2:24" ht="30" x14ac:dyDescent="0.25">
      <c r="B1254" s="145" t="s">
        <v>3611</v>
      </c>
      <c r="C1254" s="31" t="s">
        <v>11076</v>
      </c>
      <c r="D1254" s="31"/>
      <c r="E1254" s="43" t="s">
        <v>52</v>
      </c>
      <c r="F1254" s="42" t="s">
        <v>34</v>
      </c>
      <c r="G1254" s="83" t="s">
        <v>34</v>
      </c>
      <c r="H1254" s="168">
        <v>44355</v>
      </c>
      <c r="I1254" s="31"/>
      <c r="J1254" s="83" t="s">
        <v>188</v>
      </c>
      <c r="K1254" s="31" t="s">
        <v>34</v>
      </c>
      <c r="L1254" s="31"/>
      <c r="M1254" s="168"/>
      <c r="N1254" s="147"/>
      <c r="O1254" s="43" t="s">
        <v>52</v>
      </c>
      <c r="P1254" s="171">
        <v>44355</v>
      </c>
      <c r="Q1254" s="31"/>
      <c r="R1254" s="83" t="s">
        <v>188</v>
      </c>
      <c r="S1254" s="31" t="s">
        <v>34</v>
      </c>
      <c r="T1254" s="31"/>
      <c r="U1254" s="168"/>
      <c r="V1254" s="149"/>
      <c r="W1254" s="140" t="str" cm="1">
        <f t="array" ref="W1254">IF(SUM(LEN(B1254:V1254))=0,"",IF(OR(OR(ISBLANK(F1254),SUM(LEN(C1254),LEN(D1254))=0),AND(NOT(E1254="Unknown"),ISBLANK(J1254)),AND(NOT(O1254="Unknown"),ISBLANK(R1254))),"Missing Information", INDEX(Table15[Entire Service Line Classification], MATCH(SUMIFS(Table15[Unique ID],Table15[System-Owned Portion],E1254,Table15[If Material Anything Other than "Lead" in Column E,Was Material Ever Previously Lead?],G1254,Table15[Customer-Owned Portion],O1254),Table15[Unique ID],0),0)))</f>
        <v>Non-lead</v>
      </c>
      <c r="X1254"/>
    </row>
    <row r="1255" spans="2:24" ht="30" x14ac:dyDescent="0.25">
      <c r="B1255" s="145" t="s">
        <v>3612</v>
      </c>
      <c r="C1255" s="31" t="s">
        <v>11077</v>
      </c>
      <c r="D1255" s="31"/>
      <c r="E1255" s="43" t="s">
        <v>52</v>
      </c>
      <c r="F1255" s="42" t="s">
        <v>34</v>
      </c>
      <c r="G1255" s="83" t="s">
        <v>34</v>
      </c>
      <c r="H1255" s="168">
        <v>44355</v>
      </c>
      <c r="I1255" s="31"/>
      <c r="J1255" s="83" t="s">
        <v>188</v>
      </c>
      <c r="K1255" s="31" t="s">
        <v>34</v>
      </c>
      <c r="L1255" s="31"/>
      <c r="M1255" s="168"/>
      <c r="N1255" s="147"/>
      <c r="O1255" s="43" t="s">
        <v>52</v>
      </c>
      <c r="P1255" s="171">
        <v>44355</v>
      </c>
      <c r="Q1255" s="31"/>
      <c r="R1255" s="83" t="s">
        <v>188</v>
      </c>
      <c r="S1255" s="31" t="s">
        <v>34</v>
      </c>
      <c r="T1255" s="31"/>
      <c r="U1255" s="168"/>
      <c r="V1255" s="149"/>
      <c r="W1255" s="140" t="str" cm="1">
        <f t="array" ref="W1255">IF(SUM(LEN(B1255:V1255))=0,"",IF(OR(OR(ISBLANK(F1255),SUM(LEN(C1255),LEN(D1255))=0),AND(NOT(E1255="Unknown"),ISBLANK(J1255)),AND(NOT(O1255="Unknown"),ISBLANK(R1255))),"Missing Information", INDEX(Table15[Entire Service Line Classification], MATCH(SUMIFS(Table15[Unique ID],Table15[System-Owned Portion],E1255,Table15[If Material Anything Other than "Lead" in Column E,Was Material Ever Previously Lead?],G1255,Table15[Customer-Owned Portion],O1255),Table15[Unique ID],0),0)))</f>
        <v>Non-lead</v>
      </c>
      <c r="X1255"/>
    </row>
    <row r="1256" spans="2:24" ht="30" x14ac:dyDescent="0.25">
      <c r="B1256" s="145" t="s">
        <v>3614</v>
      </c>
      <c r="C1256" s="31" t="s">
        <v>11079</v>
      </c>
      <c r="D1256" s="31"/>
      <c r="E1256" s="43" t="s">
        <v>52</v>
      </c>
      <c r="F1256" s="42" t="s">
        <v>34</v>
      </c>
      <c r="G1256" s="83" t="s">
        <v>34</v>
      </c>
      <c r="H1256" s="168">
        <v>44355</v>
      </c>
      <c r="I1256" s="31"/>
      <c r="J1256" s="83" t="s">
        <v>188</v>
      </c>
      <c r="K1256" s="31" t="s">
        <v>34</v>
      </c>
      <c r="L1256" s="31"/>
      <c r="M1256" s="168"/>
      <c r="N1256" s="147"/>
      <c r="O1256" s="43" t="s">
        <v>52</v>
      </c>
      <c r="P1256" s="171">
        <v>44355</v>
      </c>
      <c r="Q1256" s="31"/>
      <c r="R1256" s="83" t="s">
        <v>188</v>
      </c>
      <c r="S1256" s="31" t="s">
        <v>34</v>
      </c>
      <c r="T1256" s="31"/>
      <c r="U1256" s="168"/>
      <c r="V1256" s="149"/>
      <c r="W1256" s="140" t="str" cm="1">
        <f t="array" ref="W1256">IF(SUM(LEN(B1256:V1256))=0,"",IF(OR(OR(ISBLANK(F1256),SUM(LEN(C1256),LEN(D1256))=0),AND(NOT(E1256="Unknown"),ISBLANK(J1256)),AND(NOT(O1256="Unknown"),ISBLANK(R1256))),"Missing Information", INDEX(Table15[Entire Service Line Classification], MATCH(SUMIFS(Table15[Unique ID],Table15[System-Owned Portion],E1256,Table15[If Material Anything Other than "Lead" in Column E,Was Material Ever Previously Lead?],G1256,Table15[Customer-Owned Portion],O1256),Table15[Unique ID],0),0)))</f>
        <v>Non-lead</v>
      </c>
      <c r="X1256"/>
    </row>
    <row r="1257" spans="2:24" ht="30" x14ac:dyDescent="0.25">
      <c r="B1257" s="145" t="s">
        <v>3617</v>
      </c>
      <c r="C1257" s="31" t="s">
        <v>11082</v>
      </c>
      <c r="D1257" s="31"/>
      <c r="E1257" s="43" t="s">
        <v>52</v>
      </c>
      <c r="F1257" s="42" t="s">
        <v>34</v>
      </c>
      <c r="G1257" s="83" t="s">
        <v>34</v>
      </c>
      <c r="H1257" s="168">
        <v>44355</v>
      </c>
      <c r="I1257" s="31"/>
      <c r="J1257" s="83" t="s">
        <v>188</v>
      </c>
      <c r="K1257" s="31" t="s">
        <v>34</v>
      </c>
      <c r="L1257" s="31"/>
      <c r="M1257" s="168"/>
      <c r="N1257" s="147"/>
      <c r="O1257" s="43" t="s">
        <v>52</v>
      </c>
      <c r="P1257" s="171">
        <v>44355</v>
      </c>
      <c r="Q1257" s="31"/>
      <c r="R1257" s="83" t="s">
        <v>188</v>
      </c>
      <c r="S1257" s="31" t="s">
        <v>34</v>
      </c>
      <c r="T1257" s="31"/>
      <c r="U1257" s="168"/>
      <c r="V1257" s="149"/>
      <c r="W1257" s="140" t="str" cm="1">
        <f t="array" ref="W1257">IF(SUM(LEN(B1257:V1257))=0,"",IF(OR(OR(ISBLANK(F1257),SUM(LEN(C1257),LEN(D1257))=0),AND(NOT(E1257="Unknown"),ISBLANK(J1257)),AND(NOT(O1257="Unknown"),ISBLANK(R1257))),"Missing Information", INDEX(Table15[Entire Service Line Classification], MATCH(SUMIFS(Table15[Unique ID],Table15[System-Owned Portion],E1257,Table15[If Material Anything Other than "Lead" in Column E,Was Material Ever Previously Lead?],G1257,Table15[Customer-Owned Portion],O1257),Table15[Unique ID],0),0)))</f>
        <v>Non-lead</v>
      </c>
      <c r="X1257"/>
    </row>
    <row r="1258" spans="2:24" ht="30" x14ac:dyDescent="0.25">
      <c r="B1258" s="145" t="s">
        <v>3678</v>
      </c>
      <c r="C1258" s="31" t="s">
        <v>11143</v>
      </c>
      <c r="D1258" s="31"/>
      <c r="E1258" s="43" t="s">
        <v>52</v>
      </c>
      <c r="F1258" s="42" t="s">
        <v>34</v>
      </c>
      <c r="G1258" s="83" t="s">
        <v>34</v>
      </c>
      <c r="H1258" s="168">
        <v>44355</v>
      </c>
      <c r="I1258" s="31"/>
      <c r="J1258" s="83" t="s">
        <v>188</v>
      </c>
      <c r="K1258" s="31" t="s">
        <v>34</v>
      </c>
      <c r="L1258" s="31"/>
      <c r="M1258" s="168"/>
      <c r="N1258" s="147"/>
      <c r="O1258" s="43" t="s">
        <v>52</v>
      </c>
      <c r="P1258" s="171">
        <v>44355</v>
      </c>
      <c r="Q1258" s="31"/>
      <c r="R1258" s="83" t="s">
        <v>188</v>
      </c>
      <c r="S1258" s="31" t="s">
        <v>34</v>
      </c>
      <c r="T1258" s="31"/>
      <c r="U1258" s="168"/>
      <c r="V1258" s="149"/>
      <c r="W1258" s="140" t="str" cm="1">
        <f t="array" ref="W1258">IF(SUM(LEN(B1258:V1258))=0,"",IF(OR(OR(ISBLANK(F1258),SUM(LEN(C1258),LEN(D1258))=0),AND(NOT(E1258="Unknown"),ISBLANK(J1258)),AND(NOT(O1258="Unknown"),ISBLANK(R1258))),"Missing Information", INDEX(Table15[Entire Service Line Classification], MATCH(SUMIFS(Table15[Unique ID],Table15[System-Owned Portion],E1258,Table15[If Material Anything Other than "Lead" in Column E,Was Material Ever Previously Lead?],G1258,Table15[Customer-Owned Portion],O1258),Table15[Unique ID],0),0)))</f>
        <v>Non-lead</v>
      </c>
      <c r="X1258"/>
    </row>
    <row r="1259" spans="2:24" ht="30" x14ac:dyDescent="0.25">
      <c r="B1259" s="145" t="s">
        <v>3869</v>
      </c>
      <c r="C1259" s="31" t="s">
        <v>11353</v>
      </c>
      <c r="D1259" s="31"/>
      <c r="E1259" s="43" t="s">
        <v>52</v>
      </c>
      <c r="F1259" s="42" t="s">
        <v>34</v>
      </c>
      <c r="G1259" s="83" t="s">
        <v>34</v>
      </c>
      <c r="H1259" s="168">
        <v>44355</v>
      </c>
      <c r="I1259" s="31"/>
      <c r="J1259" s="83" t="s">
        <v>188</v>
      </c>
      <c r="K1259" s="31" t="s">
        <v>34</v>
      </c>
      <c r="L1259" s="31"/>
      <c r="M1259" s="168"/>
      <c r="N1259" s="147"/>
      <c r="O1259" s="43" t="s">
        <v>52</v>
      </c>
      <c r="P1259" s="171">
        <v>44355</v>
      </c>
      <c r="Q1259" s="31"/>
      <c r="R1259" s="83" t="s">
        <v>188</v>
      </c>
      <c r="S1259" s="31" t="s">
        <v>34</v>
      </c>
      <c r="T1259" s="31"/>
      <c r="U1259" s="168"/>
      <c r="V1259" s="149"/>
      <c r="W1259" s="140" t="str" cm="1">
        <f t="array" ref="W1259">IF(SUM(LEN(B1259:V1259))=0,"",IF(OR(OR(ISBLANK(F1259),SUM(LEN(C1259),LEN(D1259))=0),AND(NOT(E1259="Unknown"),ISBLANK(J1259)),AND(NOT(O1259="Unknown"),ISBLANK(R1259))),"Missing Information", INDEX(Table15[Entire Service Line Classification], MATCH(SUMIFS(Table15[Unique ID],Table15[System-Owned Portion],E1259,Table15[If Material Anything Other than "Lead" in Column E,Was Material Ever Previously Lead?],G1259,Table15[Customer-Owned Portion],O1259),Table15[Unique ID],0),0)))</f>
        <v>Non-lead</v>
      </c>
      <c r="X1259"/>
    </row>
    <row r="1260" spans="2:24" ht="30" x14ac:dyDescent="0.25">
      <c r="B1260" s="145" t="s">
        <v>3928</v>
      </c>
      <c r="C1260" s="31" t="s">
        <v>11509</v>
      </c>
      <c r="D1260" s="31"/>
      <c r="E1260" s="43" t="s">
        <v>52</v>
      </c>
      <c r="F1260" s="42" t="s">
        <v>34</v>
      </c>
      <c r="G1260" s="83" t="s">
        <v>34</v>
      </c>
      <c r="H1260" s="168">
        <v>44355</v>
      </c>
      <c r="I1260" s="31"/>
      <c r="J1260" s="83" t="s">
        <v>188</v>
      </c>
      <c r="K1260" s="31" t="s">
        <v>34</v>
      </c>
      <c r="L1260" s="31"/>
      <c r="M1260" s="168"/>
      <c r="N1260" s="147"/>
      <c r="O1260" s="43" t="s">
        <v>52</v>
      </c>
      <c r="P1260" s="171">
        <v>44355</v>
      </c>
      <c r="Q1260" s="31"/>
      <c r="R1260" s="83" t="s">
        <v>188</v>
      </c>
      <c r="S1260" s="31" t="s">
        <v>34</v>
      </c>
      <c r="T1260" s="31"/>
      <c r="U1260" s="168"/>
      <c r="V1260" s="149"/>
      <c r="W1260" s="140" t="str" cm="1">
        <f t="array" ref="W1260">IF(SUM(LEN(B1260:V1260))=0,"",IF(OR(OR(ISBLANK(F1260),SUM(LEN(C1260),LEN(D1260))=0),AND(NOT(E1260="Unknown"),ISBLANK(J1260)),AND(NOT(O1260="Unknown"),ISBLANK(R1260))),"Missing Information", INDEX(Table15[Entire Service Line Classification], MATCH(SUMIFS(Table15[Unique ID],Table15[System-Owned Portion],E1260,Table15[If Material Anything Other than "Lead" in Column E,Was Material Ever Previously Lead?],G1260,Table15[Customer-Owned Portion],O1260),Table15[Unique ID],0),0)))</f>
        <v>Non-lead</v>
      </c>
      <c r="X1260"/>
    </row>
    <row r="1261" spans="2:24" ht="30" x14ac:dyDescent="0.25">
      <c r="B1261" s="145" t="s">
        <v>3929</v>
      </c>
      <c r="C1261" s="31" t="s">
        <v>11510</v>
      </c>
      <c r="D1261" s="31"/>
      <c r="E1261" s="43" t="s">
        <v>52</v>
      </c>
      <c r="F1261" s="42" t="s">
        <v>34</v>
      </c>
      <c r="G1261" s="83" t="s">
        <v>34</v>
      </c>
      <c r="H1261" s="168">
        <v>44355</v>
      </c>
      <c r="I1261" s="31"/>
      <c r="J1261" s="83" t="s">
        <v>188</v>
      </c>
      <c r="K1261" s="31" t="s">
        <v>34</v>
      </c>
      <c r="L1261" s="31"/>
      <c r="M1261" s="168"/>
      <c r="N1261" s="147"/>
      <c r="O1261" s="43" t="s">
        <v>52</v>
      </c>
      <c r="P1261" s="171">
        <v>44355</v>
      </c>
      <c r="Q1261" s="31"/>
      <c r="R1261" s="83" t="s">
        <v>188</v>
      </c>
      <c r="S1261" s="31" t="s">
        <v>34</v>
      </c>
      <c r="T1261" s="31"/>
      <c r="U1261" s="168"/>
      <c r="V1261" s="149"/>
      <c r="W1261" s="140" t="str" cm="1">
        <f t="array" ref="W1261">IF(SUM(LEN(B1261:V1261))=0,"",IF(OR(OR(ISBLANK(F1261),SUM(LEN(C1261),LEN(D1261))=0),AND(NOT(E1261="Unknown"),ISBLANK(J1261)),AND(NOT(O1261="Unknown"),ISBLANK(R1261))),"Missing Information", INDEX(Table15[Entire Service Line Classification], MATCH(SUMIFS(Table15[Unique ID],Table15[System-Owned Portion],E1261,Table15[If Material Anything Other than "Lead" in Column E,Was Material Ever Previously Lead?],G1261,Table15[Customer-Owned Portion],O1261),Table15[Unique ID],0),0)))</f>
        <v>Non-lead</v>
      </c>
      <c r="X1261"/>
    </row>
    <row r="1262" spans="2:24" ht="30" x14ac:dyDescent="0.25">
      <c r="B1262" s="145" t="s">
        <v>3930</v>
      </c>
      <c r="C1262" s="31" t="s">
        <v>11511</v>
      </c>
      <c r="D1262" s="31"/>
      <c r="E1262" s="43" t="s">
        <v>52</v>
      </c>
      <c r="F1262" s="42" t="s">
        <v>34</v>
      </c>
      <c r="G1262" s="83" t="s">
        <v>34</v>
      </c>
      <c r="H1262" s="168">
        <v>44355</v>
      </c>
      <c r="I1262" s="31"/>
      <c r="J1262" s="83" t="s">
        <v>188</v>
      </c>
      <c r="K1262" s="31" t="s">
        <v>34</v>
      </c>
      <c r="L1262" s="31"/>
      <c r="M1262" s="168"/>
      <c r="N1262" s="147"/>
      <c r="O1262" s="43" t="s">
        <v>52</v>
      </c>
      <c r="P1262" s="171">
        <v>44355</v>
      </c>
      <c r="Q1262" s="31"/>
      <c r="R1262" s="83" t="s">
        <v>188</v>
      </c>
      <c r="S1262" s="31" t="s">
        <v>34</v>
      </c>
      <c r="T1262" s="31"/>
      <c r="U1262" s="168"/>
      <c r="V1262" s="149"/>
      <c r="W1262" s="140" t="str" cm="1">
        <f t="array" ref="W1262">IF(SUM(LEN(B1262:V1262))=0,"",IF(OR(OR(ISBLANK(F1262),SUM(LEN(C1262),LEN(D1262))=0),AND(NOT(E1262="Unknown"),ISBLANK(J1262)),AND(NOT(O1262="Unknown"),ISBLANK(R1262))),"Missing Information", INDEX(Table15[Entire Service Line Classification], MATCH(SUMIFS(Table15[Unique ID],Table15[System-Owned Portion],E1262,Table15[If Material Anything Other than "Lead" in Column E,Was Material Ever Previously Lead?],G1262,Table15[Customer-Owned Portion],O1262),Table15[Unique ID],0),0)))</f>
        <v>Non-lead</v>
      </c>
      <c r="X1262"/>
    </row>
    <row r="1263" spans="2:24" ht="30" x14ac:dyDescent="0.25">
      <c r="B1263" s="145" t="s">
        <v>3931</v>
      </c>
      <c r="C1263" s="31" t="s">
        <v>11512</v>
      </c>
      <c r="D1263" s="31"/>
      <c r="E1263" s="43" t="s">
        <v>52</v>
      </c>
      <c r="F1263" s="42" t="s">
        <v>34</v>
      </c>
      <c r="G1263" s="83" t="s">
        <v>34</v>
      </c>
      <c r="H1263" s="168">
        <v>44355</v>
      </c>
      <c r="I1263" s="31"/>
      <c r="J1263" s="83" t="s">
        <v>188</v>
      </c>
      <c r="K1263" s="31" t="s">
        <v>34</v>
      </c>
      <c r="L1263" s="31"/>
      <c r="M1263" s="168"/>
      <c r="N1263" s="147"/>
      <c r="O1263" s="43" t="s">
        <v>52</v>
      </c>
      <c r="P1263" s="171">
        <v>44355</v>
      </c>
      <c r="Q1263" s="31"/>
      <c r="R1263" s="83" t="s">
        <v>188</v>
      </c>
      <c r="S1263" s="31" t="s">
        <v>34</v>
      </c>
      <c r="T1263" s="31"/>
      <c r="U1263" s="168"/>
      <c r="V1263" s="149"/>
      <c r="W1263" s="140" t="str" cm="1">
        <f t="array" ref="W1263">IF(SUM(LEN(B1263:V1263))=0,"",IF(OR(OR(ISBLANK(F1263),SUM(LEN(C1263),LEN(D1263))=0),AND(NOT(E1263="Unknown"),ISBLANK(J1263)),AND(NOT(O1263="Unknown"),ISBLANK(R1263))),"Missing Information", INDEX(Table15[Entire Service Line Classification], MATCH(SUMIFS(Table15[Unique ID],Table15[System-Owned Portion],E1263,Table15[If Material Anything Other than "Lead" in Column E,Was Material Ever Previously Lead?],G1263,Table15[Customer-Owned Portion],O1263),Table15[Unique ID],0),0)))</f>
        <v>Non-lead</v>
      </c>
      <c r="X1263"/>
    </row>
    <row r="1264" spans="2:24" ht="30" x14ac:dyDescent="0.25">
      <c r="B1264" s="145" t="s">
        <v>3936</v>
      </c>
      <c r="C1264" s="31" t="s">
        <v>11517</v>
      </c>
      <c r="D1264" s="31"/>
      <c r="E1264" s="43" t="s">
        <v>52</v>
      </c>
      <c r="F1264" s="42" t="s">
        <v>34</v>
      </c>
      <c r="G1264" s="83" t="s">
        <v>34</v>
      </c>
      <c r="H1264" s="168">
        <v>44355</v>
      </c>
      <c r="I1264" s="31"/>
      <c r="J1264" s="83" t="s">
        <v>188</v>
      </c>
      <c r="K1264" s="31" t="s">
        <v>34</v>
      </c>
      <c r="L1264" s="31"/>
      <c r="M1264" s="168"/>
      <c r="N1264" s="147"/>
      <c r="O1264" s="43" t="s">
        <v>52</v>
      </c>
      <c r="P1264" s="171">
        <v>44355</v>
      </c>
      <c r="Q1264" s="31"/>
      <c r="R1264" s="83" t="s">
        <v>188</v>
      </c>
      <c r="S1264" s="31" t="s">
        <v>34</v>
      </c>
      <c r="T1264" s="31"/>
      <c r="U1264" s="168"/>
      <c r="V1264" s="149"/>
      <c r="W1264" s="140" t="str" cm="1">
        <f t="array" ref="W1264">IF(SUM(LEN(B1264:V1264))=0,"",IF(OR(OR(ISBLANK(F1264),SUM(LEN(C1264),LEN(D1264))=0),AND(NOT(E1264="Unknown"),ISBLANK(J1264)),AND(NOT(O1264="Unknown"),ISBLANK(R1264))),"Missing Information", INDEX(Table15[Entire Service Line Classification], MATCH(SUMIFS(Table15[Unique ID],Table15[System-Owned Portion],E1264,Table15[If Material Anything Other than "Lead" in Column E,Was Material Ever Previously Lead?],G1264,Table15[Customer-Owned Portion],O1264),Table15[Unique ID],0),0)))</f>
        <v>Non-lead</v>
      </c>
      <c r="X1264"/>
    </row>
    <row r="1265" spans="2:24" ht="30" x14ac:dyDescent="0.25">
      <c r="B1265" s="145" t="s">
        <v>3937</v>
      </c>
      <c r="C1265" s="31" t="s">
        <v>11518</v>
      </c>
      <c r="D1265" s="31"/>
      <c r="E1265" s="43" t="s">
        <v>52</v>
      </c>
      <c r="F1265" s="42" t="s">
        <v>34</v>
      </c>
      <c r="G1265" s="83" t="s">
        <v>34</v>
      </c>
      <c r="H1265" s="168">
        <v>44355</v>
      </c>
      <c r="I1265" s="31"/>
      <c r="J1265" s="83" t="s">
        <v>188</v>
      </c>
      <c r="K1265" s="31" t="s">
        <v>34</v>
      </c>
      <c r="L1265" s="31"/>
      <c r="M1265" s="168"/>
      <c r="N1265" s="147"/>
      <c r="O1265" s="43" t="s">
        <v>52</v>
      </c>
      <c r="P1265" s="171">
        <v>44355</v>
      </c>
      <c r="Q1265" s="31"/>
      <c r="R1265" s="83" t="s">
        <v>188</v>
      </c>
      <c r="S1265" s="31" t="s">
        <v>34</v>
      </c>
      <c r="T1265" s="31"/>
      <c r="U1265" s="168"/>
      <c r="V1265" s="149"/>
      <c r="W1265" s="140" t="str" cm="1">
        <f t="array" ref="W1265">IF(SUM(LEN(B1265:V1265))=0,"",IF(OR(OR(ISBLANK(F1265),SUM(LEN(C1265),LEN(D1265))=0),AND(NOT(E1265="Unknown"),ISBLANK(J1265)),AND(NOT(O1265="Unknown"),ISBLANK(R1265))),"Missing Information", INDEX(Table15[Entire Service Line Classification], MATCH(SUMIFS(Table15[Unique ID],Table15[System-Owned Portion],E1265,Table15[If Material Anything Other than "Lead" in Column E,Was Material Ever Previously Lead?],G1265,Table15[Customer-Owned Portion],O1265),Table15[Unique ID],0),0)))</f>
        <v>Non-lead</v>
      </c>
      <c r="X1265"/>
    </row>
    <row r="1266" spans="2:24" ht="30" x14ac:dyDescent="0.25">
      <c r="B1266" s="145" t="s">
        <v>3938</v>
      </c>
      <c r="C1266" s="31" t="s">
        <v>11519</v>
      </c>
      <c r="D1266" s="31"/>
      <c r="E1266" s="43" t="s">
        <v>52</v>
      </c>
      <c r="F1266" s="42" t="s">
        <v>34</v>
      </c>
      <c r="G1266" s="83" t="s">
        <v>34</v>
      </c>
      <c r="H1266" s="168">
        <v>44355</v>
      </c>
      <c r="I1266" s="31"/>
      <c r="J1266" s="83" t="s">
        <v>188</v>
      </c>
      <c r="K1266" s="31" t="s">
        <v>34</v>
      </c>
      <c r="L1266" s="31"/>
      <c r="M1266" s="168"/>
      <c r="N1266" s="147"/>
      <c r="O1266" s="43" t="s">
        <v>52</v>
      </c>
      <c r="P1266" s="171">
        <v>44355</v>
      </c>
      <c r="Q1266" s="31"/>
      <c r="R1266" s="83" t="s">
        <v>188</v>
      </c>
      <c r="S1266" s="31" t="s">
        <v>34</v>
      </c>
      <c r="T1266" s="31"/>
      <c r="U1266" s="168"/>
      <c r="V1266" s="149"/>
      <c r="W1266" s="140" t="str" cm="1">
        <f t="array" ref="W1266">IF(SUM(LEN(B1266:V1266))=0,"",IF(OR(OR(ISBLANK(F1266),SUM(LEN(C1266),LEN(D1266))=0),AND(NOT(E1266="Unknown"),ISBLANK(J1266)),AND(NOT(O1266="Unknown"),ISBLANK(R1266))),"Missing Information", INDEX(Table15[Entire Service Line Classification], MATCH(SUMIFS(Table15[Unique ID],Table15[System-Owned Portion],E1266,Table15[If Material Anything Other than "Lead" in Column E,Was Material Ever Previously Lead?],G1266,Table15[Customer-Owned Portion],O1266),Table15[Unique ID],0),0)))</f>
        <v>Non-lead</v>
      </c>
      <c r="X1266"/>
    </row>
    <row r="1267" spans="2:24" ht="30" x14ac:dyDescent="0.25">
      <c r="B1267" s="145" t="s">
        <v>3939</v>
      </c>
      <c r="C1267" s="31" t="s">
        <v>11520</v>
      </c>
      <c r="D1267" s="31"/>
      <c r="E1267" s="43" t="s">
        <v>52</v>
      </c>
      <c r="F1267" s="42" t="s">
        <v>34</v>
      </c>
      <c r="G1267" s="83" t="s">
        <v>34</v>
      </c>
      <c r="H1267" s="168">
        <v>44355</v>
      </c>
      <c r="I1267" s="31"/>
      <c r="J1267" s="83" t="s">
        <v>188</v>
      </c>
      <c r="K1267" s="31" t="s">
        <v>34</v>
      </c>
      <c r="L1267" s="31"/>
      <c r="M1267" s="168"/>
      <c r="N1267" s="147"/>
      <c r="O1267" s="43" t="s">
        <v>52</v>
      </c>
      <c r="P1267" s="171">
        <v>44355</v>
      </c>
      <c r="Q1267" s="31"/>
      <c r="R1267" s="83" t="s">
        <v>188</v>
      </c>
      <c r="S1267" s="31" t="s">
        <v>34</v>
      </c>
      <c r="T1267" s="31"/>
      <c r="U1267" s="168"/>
      <c r="V1267" s="149"/>
      <c r="W1267" s="140" t="str" cm="1">
        <f t="array" ref="W1267">IF(SUM(LEN(B1267:V1267))=0,"",IF(OR(OR(ISBLANK(F1267),SUM(LEN(C1267),LEN(D1267))=0),AND(NOT(E1267="Unknown"),ISBLANK(J1267)),AND(NOT(O1267="Unknown"),ISBLANK(R1267))),"Missing Information", INDEX(Table15[Entire Service Line Classification], MATCH(SUMIFS(Table15[Unique ID],Table15[System-Owned Portion],E1267,Table15[If Material Anything Other than "Lead" in Column E,Was Material Ever Previously Lead?],G1267,Table15[Customer-Owned Portion],O1267),Table15[Unique ID],0),0)))</f>
        <v>Non-lead</v>
      </c>
      <c r="X1267"/>
    </row>
    <row r="1268" spans="2:24" ht="30" x14ac:dyDescent="0.25">
      <c r="B1268" s="145" t="s">
        <v>3940</v>
      </c>
      <c r="C1268" s="31" t="s">
        <v>11521</v>
      </c>
      <c r="D1268" s="31"/>
      <c r="E1268" s="43" t="s">
        <v>52</v>
      </c>
      <c r="F1268" s="42" t="s">
        <v>34</v>
      </c>
      <c r="G1268" s="83" t="s">
        <v>34</v>
      </c>
      <c r="H1268" s="168">
        <v>44355</v>
      </c>
      <c r="I1268" s="31"/>
      <c r="J1268" s="83" t="s">
        <v>188</v>
      </c>
      <c r="K1268" s="31" t="s">
        <v>34</v>
      </c>
      <c r="L1268" s="31"/>
      <c r="M1268" s="168"/>
      <c r="N1268" s="147"/>
      <c r="O1268" s="43" t="s">
        <v>52</v>
      </c>
      <c r="P1268" s="171">
        <v>44355</v>
      </c>
      <c r="Q1268" s="31"/>
      <c r="R1268" s="83" t="s">
        <v>188</v>
      </c>
      <c r="S1268" s="31" t="s">
        <v>34</v>
      </c>
      <c r="T1268" s="31"/>
      <c r="U1268" s="168"/>
      <c r="V1268" s="149"/>
      <c r="W1268" s="140" t="str" cm="1">
        <f t="array" ref="W1268">IF(SUM(LEN(B1268:V1268))=0,"",IF(OR(OR(ISBLANK(F1268),SUM(LEN(C1268),LEN(D1268))=0),AND(NOT(E1268="Unknown"),ISBLANK(J1268)),AND(NOT(O1268="Unknown"),ISBLANK(R1268))),"Missing Information", INDEX(Table15[Entire Service Line Classification], MATCH(SUMIFS(Table15[Unique ID],Table15[System-Owned Portion],E1268,Table15[If Material Anything Other than "Lead" in Column E,Was Material Ever Previously Lead?],G1268,Table15[Customer-Owned Portion],O1268),Table15[Unique ID],0),0)))</f>
        <v>Non-lead</v>
      </c>
      <c r="X1268"/>
    </row>
    <row r="1269" spans="2:24" ht="30" x14ac:dyDescent="0.25">
      <c r="B1269" s="145" t="s">
        <v>3941</v>
      </c>
      <c r="C1269" s="31" t="s">
        <v>11522</v>
      </c>
      <c r="D1269" s="31"/>
      <c r="E1269" s="43" t="s">
        <v>52</v>
      </c>
      <c r="F1269" s="42" t="s">
        <v>34</v>
      </c>
      <c r="G1269" s="83" t="s">
        <v>34</v>
      </c>
      <c r="H1269" s="168">
        <v>44355</v>
      </c>
      <c r="I1269" s="31"/>
      <c r="J1269" s="83" t="s">
        <v>188</v>
      </c>
      <c r="K1269" s="31" t="s">
        <v>34</v>
      </c>
      <c r="L1269" s="31"/>
      <c r="M1269" s="168"/>
      <c r="N1269" s="147"/>
      <c r="O1269" s="43" t="s">
        <v>52</v>
      </c>
      <c r="P1269" s="171">
        <v>44355</v>
      </c>
      <c r="Q1269" s="31"/>
      <c r="R1269" s="83" t="s">
        <v>188</v>
      </c>
      <c r="S1269" s="31" t="s">
        <v>34</v>
      </c>
      <c r="T1269" s="31"/>
      <c r="U1269" s="168"/>
      <c r="V1269" s="149"/>
      <c r="W1269" s="140" t="str" cm="1">
        <f t="array" ref="W1269">IF(SUM(LEN(B1269:V1269))=0,"",IF(OR(OR(ISBLANK(F1269),SUM(LEN(C1269),LEN(D1269))=0),AND(NOT(E1269="Unknown"),ISBLANK(J1269)),AND(NOT(O1269="Unknown"),ISBLANK(R1269))),"Missing Information", INDEX(Table15[Entire Service Line Classification], MATCH(SUMIFS(Table15[Unique ID],Table15[System-Owned Portion],E1269,Table15[If Material Anything Other than "Lead" in Column E,Was Material Ever Previously Lead?],G1269,Table15[Customer-Owned Portion],O1269),Table15[Unique ID],0),0)))</f>
        <v>Non-lead</v>
      </c>
      <c r="X1269"/>
    </row>
    <row r="1270" spans="2:24" ht="30" x14ac:dyDescent="0.25">
      <c r="B1270" s="145" t="s">
        <v>3942</v>
      </c>
      <c r="C1270" s="31" t="s">
        <v>11523</v>
      </c>
      <c r="D1270" s="31"/>
      <c r="E1270" s="43" t="s">
        <v>52</v>
      </c>
      <c r="F1270" s="42" t="s">
        <v>34</v>
      </c>
      <c r="G1270" s="83" t="s">
        <v>34</v>
      </c>
      <c r="H1270" s="168">
        <v>44355</v>
      </c>
      <c r="I1270" s="31"/>
      <c r="J1270" s="83" t="s">
        <v>188</v>
      </c>
      <c r="K1270" s="31" t="s">
        <v>34</v>
      </c>
      <c r="L1270" s="31"/>
      <c r="M1270" s="168"/>
      <c r="N1270" s="147"/>
      <c r="O1270" s="43" t="s">
        <v>52</v>
      </c>
      <c r="P1270" s="171">
        <v>44355</v>
      </c>
      <c r="Q1270" s="31"/>
      <c r="R1270" s="83" t="s">
        <v>188</v>
      </c>
      <c r="S1270" s="31" t="s">
        <v>34</v>
      </c>
      <c r="T1270" s="31"/>
      <c r="U1270" s="168"/>
      <c r="V1270" s="149"/>
      <c r="W1270" s="140" t="str" cm="1">
        <f t="array" ref="W1270">IF(SUM(LEN(B1270:V1270))=0,"",IF(OR(OR(ISBLANK(F1270),SUM(LEN(C1270),LEN(D1270))=0),AND(NOT(E1270="Unknown"),ISBLANK(J1270)),AND(NOT(O1270="Unknown"),ISBLANK(R1270))),"Missing Information", INDEX(Table15[Entire Service Line Classification], MATCH(SUMIFS(Table15[Unique ID],Table15[System-Owned Portion],E1270,Table15[If Material Anything Other than "Lead" in Column E,Was Material Ever Previously Lead?],G1270,Table15[Customer-Owned Portion],O1270),Table15[Unique ID],0),0)))</f>
        <v>Non-lead</v>
      </c>
      <c r="X1270"/>
    </row>
    <row r="1271" spans="2:24" ht="30" x14ac:dyDescent="0.25">
      <c r="B1271" s="145" t="s">
        <v>3943</v>
      </c>
      <c r="C1271" s="31" t="s">
        <v>11524</v>
      </c>
      <c r="D1271" s="31"/>
      <c r="E1271" s="43" t="s">
        <v>52</v>
      </c>
      <c r="F1271" s="42" t="s">
        <v>34</v>
      </c>
      <c r="G1271" s="83" t="s">
        <v>34</v>
      </c>
      <c r="H1271" s="168">
        <v>44355</v>
      </c>
      <c r="I1271" s="31"/>
      <c r="J1271" s="83" t="s">
        <v>188</v>
      </c>
      <c r="K1271" s="31" t="s">
        <v>34</v>
      </c>
      <c r="L1271" s="31"/>
      <c r="M1271" s="168"/>
      <c r="N1271" s="147"/>
      <c r="O1271" s="43" t="s">
        <v>52</v>
      </c>
      <c r="P1271" s="171">
        <v>44355</v>
      </c>
      <c r="Q1271" s="31"/>
      <c r="R1271" s="83" t="s">
        <v>188</v>
      </c>
      <c r="S1271" s="31" t="s">
        <v>34</v>
      </c>
      <c r="T1271" s="31"/>
      <c r="U1271" s="168"/>
      <c r="V1271" s="149"/>
      <c r="W1271" s="140" t="str" cm="1">
        <f t="array" ref="W1271">IF(SUM(LEN(B1271:V1271))=0,"",IF(OR(OR(ISBLANK(F1271),SUM(LEN(C1271),LEN(D1271))=0),AND(NOT(E1271="Unknown"),ISBLANK(J1271)),AND(NOT(O1271="Unknown"),ISBLANK(R1271))),"Missing Information", INDEX(Table15[Entire Service Line Classification], MATCH(SUMIFS(Table15[Unique ID],Table15[System-Owned Portion],E1271,Table15[If Material Anything Other than "Lead" in Column E,Was Material Ever Previously Lead?],G1271,Table15[Customer-Owned Portion],O1271),Table15[Unique ID],0),0)))</f>
        <v>Non-lead</v>
      </c>
      <c r="X1271"/>
    </row>
    <row r="1272" spans="2:24" ht="30" x14ac:dyDescent="0.25">
      <c r="B1272" s="145" t="s">
        <v>3944</v>
      </c>
      <c r="C1272" s="31" t="s">
        <v>11525</v>
      </c>
      <c r="D1272" s="31"/>
      <c r="E1272" s="43" t="s">
        <v>52</v>
      </c>
      <c r="F1272" s="42" t="s">
        <v>34</v>
      </c>
      <c r="G1272" s="83" t="s">
        <v>34</v>
      </c>
      <c r="H1272" s="168">
        <v>44355</v>
      </c>
      <c r="I1272" s="31"/>
      <c r="J1272" s="83" t="s">
        <v>188</v>
      </c>
      <c r="K1272" s="31" t="s">
        <v>34</v>
      </c>
      <c r="L1272" s="31"/>
      <c r="M1272" s="168"/>
      <c r="N1272" s="147"/>
      <c r="O1272" s="43" t="s">
        <v>52</v>
      </c>
      <c r="P1272" s="171">
        <v>44355</v>
      </c>
      <c r="Q1272" s="31"/>
      <c r="R1272" s="83" t="s">
        <v>188</v>
      </c>
      <c r="S1272" s="31" t="s">
        <v>34</v>
      </c>
      <c r="T1272" s="31"/>
      <c r="U1272" s="168"/>
      <c r="V1272" s="149"/>
      <c r="W1272" s="140" t="str" cm="1">
        <f t="array" ref="W1272">IF(SUM(LEN(B1272:V1272))=0,"",IF(OR(OR(ISBLANK(F1272),SUM(LEN(C1272),LEN(D1272))=0),AND(NOT(E1272="Unknown"),ISBLANK(J1272)),AND(NOT(O1272="Unknown"),ISBLANK(R1272))),"Missing Information", INDEX(Table15[Entire Service Line Classification], MATCH(SUMIFS(Table15[Unique ID],Table15[System-Owned Portion],E1272,Table15[If Material Anything Other than "Lead" in Column E,Was Material Ever Previously Lead?],G1272,Table15[Customer-Owned Portion],O1272),Table15[Unique ID],0),0)))</f>
        <v>Non-lead</v>
      </c>
      <c r="X1272"/>
    </row>
    <row r="1273" spans="2:24" ht="30" x14ac:dyDescent="0.25">
      <c r="B1273" s="145" t="s">
        <v>3945</v>
      </c>
      <c r="C1273" s="31" t="s">
        <v>11526</v>
      </c>
      <c r="D1273" s="31"/>
      <c r="E1273" s="43" t="s">
        <v>52</v>
      </c>
      <c r="F1273" s="42" t="s">
        <v>34</v>
      </c>
      <c r="G1273" s="83" t="s">
        <v>34</v>
      </c>
      <c r="H1273" s="168">
        <v>44355</v>
      </c>
      <c r="I1273" s="31"/>
      <c r="J1273" s="83" t="s">
        <v>188</v>
      </c>
      <c r="K1273" s="31" t="s">
        <v>34</v>
      </c>
      <c r="L1273" s="31"/>
      <c r="M1273" s="168"/>
      <c r="N1273" s="147"/>
      <c r="O1273" s="43" t="s">
        <v>52</v>
      </c>
      <c r="P1273" s="171">
        <v>44355</v>
      </c>
      <c r="Q1273" s="31"/>
      <c r="R1273" s="83" t="s">
        <v>188</v>
      </c>
      <c r="S1273" s="31" t="s">
        <v>34</v>
      </c>
      <c r="T1273" s="31"/>
      <c r="U1273" s="168"/>
      <c r="V1273" s="149"/>
      <c r="W1273" s="140" t="str" cm="1">
        <f t="array" ref="W1273">IF(SUM(LEN(B1273:V1273))=0,"",IF(OR(OR(ISBLANK(F1273),SUM(LEN(C1273),LEN(D1273))=0),AND(NOT(E1273="Unknown"),ISBLANK(J1273)),AND(NOT(O1273="Unknown"),ISBLANK(R1273))),"Missing Information", INDEX(Table15[Entire Service Line Classification], MATCH(SUMIFS(Table15[Unique ID],Table15[System-Owned Portion],E1273,Table15[If Material Anything Other than "Lead" in Column E,Was Material Ever Previously Lead?],G1273,Table15[Customer-Owned Portion],O1273),Table15[Unique ID],0),0)))</f>
        <v>Non-lead</v>
      </c>
      <c r="X1273"/>
    </row>
    <row r="1274" spans="2:24" ht="30" x14ac:dyDescent="0.25">
      <c r="B1274" s="145" t="s">
        <v>3946</v>
      </c>
      <c r="C1274" s="31" t="s">
        <v>11527</v>
      </c>
      <c r="D1274" s="31"/>
      <c r="E1274" s="43" t="s">
        <v>52</v>
      </c>
      <c r="F1274" s="42" t="s">
        <v>34</v>
      </c>
      <c r="G1274" s="83" t="s">
        <v>34</v>
      </c>
      <c r="H1274" s="168">
        <v>44355</v>
      </c>
      <c r="I1274" s="31"/>
      <c r="J1274" s="83" t="s">
        <v>188</v>
      </c>
      <c r="K1274" s="31" t="s">
        <v>34</v>
      </c>
      <c r="L1274" s="31"/>
      <c r="M1274" s="168"/>
      <c r="N1274" s="147"/>
      <c r="O1274" s="43" t="s">
        <v>52</v>
      </c>
      <c r="P1274" s="171">
        <v>44355</v>
      </c>
      <c r="Q1274" s="31"/>
      <c r="R1274" s="83" t="s">
        <v>188</v>
      </c>
      <c r="S1274" s="31" t="s">
        <v>34</v>
      </c>
      <c r="T1274" s="31"/>
      <c r="U1274" s="168"/>
      <c r="V1274" s="149"/>
      <c r="W1274" s="140" t="str" cm="1">
        <f t="array" ref="W1274">IF(SUM(LEN(B1274:V1274))=0,"",IF(OR(OR(ISBLANK(F1274),SUM(LEN(C1274),LEN(D1274))=0),AND(NOT(E1274="Unknown"),ISBLANK(J1274)),AND(NOT(O1274="Unknown"),ISBLANK(R1274))),"Missing Information", INDEX(Table15[Entire Service Line Classification], MATCH(SUMIFS(Table15[Unique ID],Table15[System-Owned Portion],E1274,Table15[If Material Anything Other than "Lead" in Column E,Was Material Ever Previously Lead?],G1274,Table15[Customer-Owned Portion],O1274),Table15[Unique ID],0),0)))</f>
        <v>Non-lead</v>
      </c>
      <c r="X1274"/>
    </row>
    <row r="1275" spans="2:24" ht="30" x14ac:dyDescent="0.25">
      <c r="B1275" s="145" t="s">
        <v>3947</v>
      </c>
      <c r="C1275" s="31" t="s">
        <v>11528</v>
      </c>
      <c r="D1275" s="31"/>
      <c r="E1275" s="43" t="s">
        <v>52</v>
      </c>
      <c r="F1275" s="42" t="s">
        <v>34</v>
      </c>
      <c r="G1275" s="83" t="s">
        <v>34</v>
      </c>
      <c r="H1275" s="168">
        <v>44355</v>
      </c>
      <c r="I1275" s="31"/>
      <c r="J1275" s="83" t="s">
        <v>188</v>
      </c>
      <c r="K1275" s="31" t="s">
        <v>34</v>
      </c>
      <c r="L1275" s="31"/>
      <c r="M1275" s="168"/>
      <c r="N1275" s="147"/>
      <c r="O1275" s="43" t="s">
        <v>52</v>
      </c>
      <c r="P1275" s="171">
        <v>44355</v>
      </c>
      <c r="Q1275" s="31"/>
      <c r="R1275" s="83" t="s">
        <v>188</v>
      </c>
      <c r="S1275" s="31" t="s">
        <v>34</v>
      </c>
      <c r="T1275" s="31"/>
      <c r="U1275" s="168"/>
      <c r="V1275" s="149"/>
      <c r="W1275" s="140" t="str" cm="1">
        <f t="array" ref="W1275">IF(SUM(LEN(B1275:V1275))=0,"",IF(OR(OR(ISBLANK(F1275),SUM(LEN(C1275),LEN(D1275))=0),AND(NOT(E1275="Unknown"),ISBLANK(J1275)),AND(NOT(O1275="Unknown"),ISBLANK(R1275))),"Missing Information", INDEX(Table15[Entire Service Line Classification], MATCH(SUMIFS(Table15[Unique ID],Table15[System-Owned Portion],E1275,Table15[If Material Anything Other than "Lead" in Column E,Was Material Ever Previously Lead?],G1275,Table15[Customer-Owned Portion],O1275),Table15[Unique ID],0),0)))</f>
        <v>Non-lead</v>
      </c>
      <c r="X1275"/>
    </row>
    <row r="1276" spans="2:24" ht="30" x14ac:dyDescent="0.25">
      <c r="B1276" s="145" t="s">
        <v>3948</v>
      </c>
      <c r="C1276" s="31" t="s">
        <v>11529</v>
      </c>
      <c r="D1276" s="31"/>
      <c r="E1276" s="43" t="s">
        <v>52</v>
      </c>
      <c r="F1276" s="42" t="s">
        <v>34</v>
      </c>
      <c r="G1276" s="83" t="s">
        <v>34</v>
      </c>
      <c r="H1276" s="168">
        <v>44355</v>
      </c>
      <c r="I1276" s="31"/>
      <c r="J1276" s="83" t="s">
        <v>188</v>
      </c>
      <c r="K1276" s="31" t="s">
        <v>34</v>
      </c>
      <c r="L1276" s="31"/>
      <c r="M1276" s="168"/>
      <c r="N1276" s="147"/>
      <c r="O1276" s="43" t="s">
        <v>52</v>
      </c>
      <c r="P1276" s="171">
        <v>44355</v>
      </c>
      <c r="Q1276" s="31"/>
      <c r="R1276" s="83" t="s">
        <v>188</v>
      </c>
      <c r="S1276" s="31" t="s">
        <v>34</v>
      </c>
      <c r="T1276" s="31"/>
      <c r="U1276" s="168"/>
      <c r="V1276" s="149"/>
      <c r="W1276" s="140" t="str" cm="1">
        <f t="array" ref="W1276">IF(SUM(LEN(B1276:V1276))=0,"",IF(OR(OR(ISBLANK(F1276),SUM(LEN(C1276),LEN(D1276))=0),AND(NOT(E1276="Unknown"),ISBLANK(J1276)),AND(NOT(O1276="Unknown"),ISBLANK(R1276))),"Missing Information", INDEX(Table15[Entire Service Line Classification], MATCH(SUMIFS(Table15[Unique ID],Table15[System-Owned Portion],E1276,Table15[If Material Anything Other than "Lead" in Column E,Was Material Ever Previously Lead?],G1276,Table15[Customer-Owned Portion],O1276),Table15[Unique ID],0),0)))</f>
        <v>Non-lead</v>
      </c>
      <c r="X1276"/>
    </row>
    <row r="1277" spans="2:24" ht="30" x14ac:dyDescent="0.25">
      <c r="B1277" s="145" t="s">
        <v>3949</v>
      </c>
      <c r="C1277" s="31" t="s">
        <v>11530</v>
      </c>
      <c r="D1277" s="31"/>
      <c r="E1277" s="43" t="s">
        <v>52</v>
      </c>
      <c r="F1277" s="42" t="s">
        <v>34</v>
      </c>
      <c r="G1277" s="83" t="s">
        <v>34</v>
      </c>
      <c r="H1277" s="168">
        <v>44355</v>
      </c>
      <c r="I1277" s="31"/>
      <c r="J1277" s="83" t="s">
        <v>188</v>
      </c>
      <c r="K1277" s="31" t="s">
        <v>34</v>
      </c>
      <c r="L1277" s="31"/>
      <c r="M1277" s="168"/>
      <c r="N1277" s="147"/>
      <c r="O1277" s="43" t="s">
        <v>52</v>
      </c>
      <c r="P1277" s="171">
        <v>44355</v>
      </c>
      <c r="Q1277" s="31"/>
      <c r="R1277" s="83" t="s">
        <v>188</v>
      </c>
      <c r="S1277" s="31" t="s">
        <v>34</v>
      </c>
      <c r="T1277" s="31"/>
      <c r="U1277" s="168"/>
      <c r="V1277" s="149"/>
      <c r="W1277" s="140" t="str" cm="1">
        <f t="array" ref="W1277">IF(SUM(LEN(B1277:V1277))=0,"",IF(OR(OR(ISBLANK(F1277),SUM(LEN(C1277),LEN(D1277))=0),AND(NOT(E1277="Unknown"),ISBLANK(J1277)),AND(NOT(O1277="Unknown"),ISBLANK(R1277))),"Missing Information", INDEX(Table15[Entire Service Line Classification], MATCH(SUMIFS(Table15[Unique ID],Table15[System-Owned Portion],E1277,Table15[If Material Anything Other than "Lead" in Column E,Was Material Ever Previously Lead?],G1277,Table15[Customer-Owned Portion],O1277),Table15[Unique ID],0),0)))</f>
        <v>Non-lead</v>
      </c>
      <c r="X1277"/>
    </row>
    <row r="1278" spans="2:24" ht="30" x14ac:dyDescent="0.25">
      <c r="B1278" s="145" t="s">
        <v>3975</v>
      </c>
      <c r="C1278" s="31" t="s">
        <v>11556</v>
      </c>
      <c r="D1278" s="31"/>
      <c r="E1278" s="43" t="s">
        <v>52</v>
      </c>
      <c r="F1278" s="42" t="s">
        <v>34</v>
      </c>
      <c r="G1278" s="83" t="s">
        <v>34</v>
      </c>
      <c r="H1278" s="168">
        <v>44355</v>
      </c>
      <c r="I1278" s="31"/>
      <c r="J1278" s="83" t="s">
        <v>188</v>
      </c>
      <c r="K1278" s="31" t="s">
        <v>34</v>
      </c>
      <c r="L1278" s="31"/>
      <c r="M1278" s="168"/>
      <c r="N1278" s="147"/>
      <c r="O1278" s="43" t="s">
        <v>52</v>
      </c>
      <c r="P1278" s="171">
        <v>44355</v>
      </c>
      <c r="Q1278" s="31"/>
      <c r="R1278" s="83" t="s">
        <v>188</v>
      </c>
      <c r="S1278" s="31" t="s">
        <v>34</v>
      </c>
      <c r="T1278" s="31"/>
      <c r="U1278" s="168"/>
      <c r="V1278" s="149"/>
      <c r="W1278" s="140" t="str" cm="1">
        <f t="array" ref="W1278">IF(SUM(LEN(B1278:V1278))=0,"",IF(OR(OR(ISBLANK(F1278),SUM(LEN(C1278),LEN(D1278))=0),AND(NOT(E1278="Unknown"),ISBLANK(J1278)),AND(NOT(O1278="Unknown"),ISBLANK(R1278))),"Missing Information", INDEX(Table15[Entire Service Line Classification], MATCH(SUMIFS(Table15[Unique ID],Table15[System-Owned Portion],E1278,Table15[If Material Anything Other than "Lead" in Column E,Was Material Ever Previously Lead?],G1278,Table15[Customer-Owned Portion],O1278),Table15[Unique ID],0),0)))</f>
        <v>Non-lead</v>
      </c>
      <c r="X1278"/>
    </row>
    <row r="1279" spans="2:24" ht="30" x14ac:dyDescent="0.25">
      <c r="B1279" s="145" t="s">
        <v>3976</v>
      </c>
      <c r="C1279" s="31" t="s">
        <v>11557</v>
      </c>
      <c r="D1279" s="31"/>
      <c r="E1279" s="43" t="s">
        <v>52</v>
      </c>
      <c r="F1279" s="42" t="s">
        <v>34</v>
      </c>
      <c r="G1279" s="83" t="s">
        <v>34</v>
      </c>
      <c r="H1279" s="168">
        <v>44355</v>
      </c>
      <c r="I1279" s="31"/>
      <c r="J1279" s="83" t="s">
        <v>188</v>
      </c>
      <c r="K1279" s="31" t="s">
        <v>34</v>
      </c>
      <c r="L1279" s="31"/>
      <c r="M1279" s="168"/>
      <c r="N1279" s="147"/>
      <c r="O1279" s="43" t="s">
        <v>52</v>
      </c>
      <c r="P1279" s="171">
        <v>44355</v>
      </c>
      <c r="Q1279" s="31"/>
      <c r="R1279" s="83" t="s">
        <v>188</v>
      </c>
      <c r="S1279" s="31" t="s">
        <v>34</v>
      </c>
      <c r="T1279" s="31"/>
      <c r="U1279" s="168"/>
      <c r="V1279" s="149"/>
      <c r="W1279" s="140" t="str" cm="1">
        <f t="array" ref="W1279">IF(SUM(LEN(B1279:V1279))=0,"",IF(OR(OR(ISBLANK(F1279),SUM(LEN(C1279),LEN(D1279))=0),AND(NOT(E1279="Unknown"),ISBLANK(J1279)),AND(NOT(O1279="Unknown"),ISBLANK(R1279))),"Missing Information", INDEX(Table15[Entire Service Line Classification], MATCH(SUMIFS(Table15[Unique ID],Table15[System-Owned Portion],E1279,Table15[If Material Anything Other than "Lead" in Column E,Was Material Ever Previously Lead?],G1279,Table15[Customer-Owned Portion],O1279),Table15[Unique ID],0),0)))</f>
        <v>Non-lead</v>
      </c>
      <c r="X1279"/>
    </row>
    <row r="1280" spans="2:24" ht="30" x14ac:dyDescent="0.25">
      <c r="B1280" s="145" t="s">
        <v>3977</v>
      </c>
      <c r="C1280" s="31" t="s">
        <v>11558</v>
      </c>
      <c r="D1280" s="31"/>
      <c r="E1280" s="43" t="s">
        <v>52</v>
      </c>
      <c r="F1280" s="42" t="s">
        <v>34</v>
      </c>
      <c r="G1280" s="83" t="s">
        <v>34</v>
      </c>
      <c r="H1280" s="168">
        <v>44355</v>
      </c>
      <c r="I1280" s="31"/>
      <c r="J1280" s="83" t="s">
        <v>188</v>
      </c>
      <c r="K1280" s="31" t="s">
        <v>34</v>
      </c>
      <c r="L1280" s="31"/>
      <c r="M1280" s="168"/>
      <c r="N1280" s="147"/>
      <c r="O1280" s="43" t="s">
        <v>52</v>
      </c>
      <c r="P1280" s="171">
        <v>44355</v>
      </c>
      <c r="Q1280" s="31"/>
      <c r="R1280" s="83" t="s">
        <v>188</v>
      </c>
      <c r="S1280" s="31" t="s">
        <v>34</v>
      </c>
      <c r="T1280" s="31"/>
      <c r="U1280" s="168"/>
      <c r="V1280" s="149"/>
      <c r="W1280" s="140" t="str" cm="1">
        <f t="array" ref="W1280">IF(SUM(LEN(B1280:V1280))=0,"",IF(OR(OR(ISBLANK(F1280),SUM(LEN(C1280),LEN(D1280))=0),AND(NOT(E1280="Unknown"),ISBLANK(J1280)),AND(NOT(O1280="Unknown"),ISBLANK(R1280))),"Missing Information", INDEX(Table15[Entire Service Line Classification], MATCH(SUMIFS(Table15[Unique ID],Table15[System-Owned Portion],E1280,Table15[If Material Anything Other than "Lead" in Column E,Was Material Ever Previously Lead?],G1280,Table15[Customer-Owned Portion],O1280),Table15[Unique ID],0),0)))</f>
        <v>Non-lead</v>
      </c>
      <c r="X1280"/>
    </row>
    <row r="1281" spans="2:24" ht="30" x14ac:dyDescent="0.25">
      <c r="B1281" s="145" t="s">
        <v>3981</v>
      </c>
      <c r="C1281" s="31" t="s">
        <v>11562</v>
      </c>
      <c r="D1281" s="31"/>
      <c r="E1281" s="43" t="s">
        <v>52</v>
      </c>
      <c r="F1281" s="42" t="s">
        <v>34</v>
      </c>
      <c r="G1281" s="83" t="s">
        <v>34</v>
      </c>
      <c r="H1281" s="168">
        <v>44355</v>
      </c>
      <c r="I1281" s="31"/>
      <c r="J1281" s="83" t="s">
        <v>188</v>
      </c>
      <c r="K1281" s="31" t="s">
        <v>34</v>
      </c>
      <c r="L1281" s="31"/>
      <c r="M1281" s="168"/>
      <c r="N1281" s="147"/>
      <c r="O1281" s="43" t="s">
        <v>52</v>
      </c>
      <c r="P1281" s="171">
        <v>44355</v>
      </c>
      <c r="Q1281" s="31"/>
      <c r="R1281" s="83" t="s">
        <v>188</v>
      </c>
      <c r="S1281" s="31" t="s">
        <v>34</v>
      </c>
      <c r="T1281" s="31"/>
      <c r="U1281" s="168"/>
      <c r="V1281" s="149"/>
      <c r="W1281" s="140" t="str" cm="1">
        <f t="array" ref="W1281">IF(SUM(LEN(B1281:V1281))=0,"",IF(OR(OR(ISBLANK(F1281),SUM(LEN(C1281),LEN(D1281))=0),AND(NOT(E1281="Unknown"),ISBLANK(J1281)),AND(NOT(O1281="Unknown"),ISBLANK(R1281))),"Missing Information", INDEX(Table15[Entire Service Line Classification], MATCH(SUMIFS(Table15[Unique ID],Table15[System-Owned Portion],E1281,Table15[If Material Anything Other than "Lead" in Column E,Was Material Ever Previously Lead?],G1281,Table15[Customer-Owned Portion],O1281),Table15[Unique ID],0),0)))</f>
        <v>Non-lead</v>
      </c>
      <c r="X1281"/>
    </row>
    <row r="1282" spans="2:24" ht="30" x14ac:dyDescent="0.25">
      <c r="B1282" s="145" t="s">
        <v>3982</v>
      </c>
      <c r="C1282" s="31" t="s">
        <v>11563</v>
      </c>
      <c r="D1282" s="31"/>
      <c r="E1282" s="43" t="s">
        <v>52</v>
      </c>
      <c r="F1282" s="42" t="s">
        <v>34</v>
      </c>
      <c r="G1282" s="83" t="s">
        <v>34</v>
      </c>
      <c r="H1282" s="168">
        <v>44355</v>
      </c>
      <c r="I1282" s="31"/>
      <c r="J1282" s="83" t="s">
        <v>188</v>
      </c>
      <c r="K1282" s="31" t="s">
        <v>34</v>
      </c>
      <c r="L1282" s="31"/>
      <c r="M1282" s="168"/>
      <c r="N1282" s="147"/>
      <c r="O1282" s="43" t="s">
        <v>52</v>
      </c>
      <c r="P1282" s="171">
        <v>44355</v>
      </c>
      <c r="Q1282" s="31"/>
      <c r="R1282" s="83" t="s">
        <v>188</v>
      </c>
      <c r="S1282" s="31" t="s">
        <v>34</v>
      </c>
      <c r="T1282" s="31"/>
      <c r="U1282" s="168"/>
      <c r="V1282" s="149"/>
      <c r="W1282" s="140" t="str" cm="1">
        <f t="array" ref="W1282">IF(SUM(LEN(B1282:V1282))=0,"",IF(OR(OR(ISBLANK(F1282),SUM(LEN(C1282),LEN(D1282))=0),AND(NOT(E1282="Unknown"),ISBLANK(J1282)),AND(NOT(O1282="Unknown"),ISBLANK(R1282))),"Missing Information", INDEX(Table15[Entire Service Line Classification], MATCH(SUMIFS(Table15[Unique ID],Table15[System-Owned Portion],E1282,Table15[If Material Anything Other than "Lead" in Column E,Was Material Ever Previously Lead?],G1282,Table15[Customer-Owned Portion],O1282),Table15[Unique ID],0),0)))</f>
        <v>Non-lead</v>
      </c>
      <c r="X1282"/>
    </row>
    <row r="1283" spans="2:24" ht="30" x14ac:dyDescent="0.25">
      <c r="B1283" s="145" t="s">
        <v>3984</v>
      </c>
      <c r="C1283" s="31" t="s">
        <v>11565</v>
      </c>
      <c r="D1283" s="31"/>
      <c r="E1283" s="43" t="s">
        <v>52</v>
      </c>
      <c r="F1283" s="42" t="s">
        <v>34</v>
      </c>
      <c r="G1283" s="83" t="s">
        <v>34</v>
      </c>
      <c r="H1283" s="168">
        <v>44355</v>
      </c>
      <c r="I1283" s="31"/>
      <c r="J1283" s="83" t="s">
        <v>188</v>
      </c>
      <c r="K1283" s="31" t="s">
        <v>34</v>
      </c>
      <c r="L1283" s="31"/>
      <c r="M1283" s="168"/>
      <c r="N1283" s="147"/>
      <c r="O1283" s="43" t="s">
        <v>52</v>
      </c>
      <c r="P1283" s="171">
        <v>44355</v>
      </c>
      <c r="Q1283" s="31"/>
      <c r="R1283" s="83" t="s">
        <v>188</v>
      </c>
      <c r="S1283" s="31" t="s">
        <v>34</v>
      </c>
      <c r="T1283" s="31"/>
      <c r="U1283" s="168"/>
      <c r="V1283" s="149"/>
      <c r="W1283" s="140" t="str" cm="1">
        <f t="array" ref="W1283">IF(SUM(LEN(B1283:V1283))=0,"",IF(OR(OR(ISBLANK(F1283),SUM(LEN(C1283),LEN(D1283))=0),AND(NOT(E1283="Unknown"),ISBLANK(J1283)),AND(NOT(O1283="Unknown"),ISBLANK(R1283))),"Missing Information", INDEX(Table15[Entire Service Line Classification], MATCH(SUMIFS(Table15[Unique ID],Table15[System-Owned Portion],E1283,Table15[If Material Anything Other than "Lead" in Column E,Was Material Ever Previously Lead?],G1283,Table15[Customer-Owned Portion],O1283),Table15[Unique ID],0),0)))</f>
        <v>Non-lead</v>
      </c>
      <c r="X1283"/>
    </row>
    <row r="1284" spans="2:24" ht="30" x14ac:dyDescent="0.25">
      <c r="B1284" s="145" t="s">
        <v>3858</v>
      </c>
      <c r="C1284" s="31" t="s">
        <v>11342</v>
      </c>
      <c r="D1284" s="31"/>
      <c r="E1284" s="43" t="s">
        <v>52</v>
      </c>
      <c r="F1284" s="42" t="s">
        <v>34</v>
      </c>
      <c r="G1284" s="83" t="s">
        <v>34</v>
      </c>
      <c r="H1284" s="168">
        <v>44351</v>
      </c>
      <c r="I1284" s="31"/>
      <c r="J1284" s="83" t="s">
        <v>188</v>
      </c>
      <c r="K1284" s="31" t="s">
        <v>34</v>
      </c>
      <c r="L1284" s="31"/>
      <c r="M1284" s="168"/>
      <c r="N1284" s="147"/>
      <c r="O1284" s="43" t="s">
        <v>52</v>
      </c>
      <c r="P1284" s="171">
        <v>44351</v>
      </c>
      <c r="Q1284" s="31"/>
      <c r="R1284" s="83" t="s">
        <v>188</v>
      </c>
      <c r="S1284" s="31" t="s">
        <v>34</v>
      </c>
      <c r="T1284" s="31"/>
      <c r="U1284" s="168"/>
      <c r="V1284" s="149"/>
      <c r="W1284" s="140" t="str" cm="1">
        <f t="array" ref="W1284">IF(SUM(LEN(B1284:V1284))=0,"",IF(OR(OR(ISBLANK(F1284),SUM(LEN(C1284),LEN(D1284))=0),AND(NOT(E1284="Unknown"),ISBLANK(J1284)),AND(NOT(O1284="Unknown"),ISBLANK(R1284))),"Missing Information", INDEX(Table15[Entire Service Line Classification], MATCH(SUMIFS(Table15[Unique ID],Table15[System-Owned Portion],E1284,Table15[If Material Anything Other than "Lead" in Column E,Was Material Ever Previously Lead?],G1284,Table15[Customer-Owned Portion],O1284),Table15[Unique ID],0),0)))</f>
        <v>Non-lead</v>
      </c>
      <c r="X1284"/>
    </row>
    <row r="1285" spans="2:24" ht="30" x14ac:dyDescent="0.25">
      <c r="B1285" s="145" t="s">
        <v>3860</v>
      </c>
      <c r="C1285" s="31" t="s">
        <v>11344</v>
      </c>
      <c r="D1285" s="31"/>
      <c r="E1285" s="43" t="s">
        <v>52</v>
      </c>
      <c r="F1285" s="42" t="s">
        <v>34</v>
      </c>
      <c r="G1285" s="83" t="s">
        <v>34</v>
      </c>
      <c r="H1285" s="168">
        <v>44351</v>
      </c>
      <c r="I1285" s="31"/>
      <c r="J1285" s="83" t="s">
        <v>188</v>
      </c>
      <c r="K1285" s="31" t="s">
        <v>34</v>
      </c>
      <c r="L1285" s="31"/>
      <c r="M1285" s="168"/>
      <c r="N1285" s="147"/>
      <c r="O1285" s="43" t="s">
        <v>52</v>
      </c>
      <c r="P1285" s="171">
        <v>44351</v>
      </c>
      <c r="Q1285" s="31"/>
      <c r="R1285" s="83" t="s">
        <v>188</v>
      </c>
      <c r="S1285" s="31" t="s">
        <v>34</v>
      </c>
      <c r="T1285" s="31"/>
      <c r="U1285" s="168"/>
      <c r="V1285" s="149"/>
      <c r="W1285" s="140" t="str" cm="1">
        <f t="array" ref="W1285">IF(SUM(LEN(B1285:V1285))=0,"",IF(OR(OR(ISBLANK(F1285),SUM(LEN(C1285),LEN(D1285))=0),AND(NOT(E1285="Unknown"),ISBLANK(J1285)),AND(NOT(O1285="Unknown"),ISBLANK(R1285))),"Missing Information", INDEX(Table15[Entire Service Line Classification], MATCH(SUMIFS(Table15[Unique ID],Table15[System-Owned Portion],E1285,Table15[If Material Anything Other than "Lead" in Column E,Was Material Ever Previously Lead?],G1285,Table15[Customer-Owned Portion],O1285),Table15[Unique ID],0),0)))</f>
        <v>Non-lead</v>
      </c>
      <c r="X1285"/>
    </row>
    <row r="1286" spans="2:24" ht="30" x14ac:dyDescent="0.25">
      <c r="B1286" s="145" t="s">
        <v>3861</v>
      </c>
      <c r="C1286" s="31" t="s">
        <v>11345</v>
      </c>
      <c r="D1286" s="31"/>
      <c r="E1286" s="43" t="s">
        <v>52</v>
      </c>
      <c r="F1286" s="42" t="s">
        <v>34</v>
      </c>
      <c r="G1286" s="83" t="s">
        <v>34</v>
      </c>
      <c r="H1286" s="168">
        <v>44351</v>
      </c>
      <c r="I1286" s="31"/>
      <c r="J1286" s="83" t="s">
        <v>188</v>
      </c>
      <c r="K1286" s="31" t="s">
        <v>34</v>
      </c>
      <c r="L1286" s="31"/>
      <c r="M1286" s="168"/>
      <c r="N1286" s="147"/>
      <c r="O1286" s="43" t="s">
        <v>52</v>
      </c>
      <c r="P1286" s="171">
        <v>44351</v>
      </c>
      <c r="Q1286" s="31"/>
      <c r="R1286" s="83" t="s">
        <v>188</v>
      </c>
      <c r="S1286" s="31" t="s">
        <v>34</v>
      </c>
      <c r="T1286" s="31"/>
      <c r="U1286" s="168"/>
      <c r="V1286" s="149"/>
      <c r="W1286" s="140" t="str" cm="1">
        <f t="array" ref="W1286">IF(SUM(LEN(B1286:V1286))=0,"",IF(OR(OR(ISBLANK(F1286),SUM(LEN(C1286),LEN(D1286))=0),AND(NOT(E1286="Unknown"),ISBLANK(J1286)),AND(NOT(O1286="Unknown"),ISBLANK(R1286))),"Missing Information", INDEX(Table15[Entire Service Line Classification], MATCH(SUMIFS(Table15[Unique ID],Table15[System-Owned Portion],E1286,Table15[If Material Anything Other than "Lead" in Column E,Was Material Ever Previously Lead?],G1286,Table15[Customer-Owned Portion],O1286),Table15[Unique ID],0),0)))</f>
        <v>Non-lead</v>
      </c>
      <c r="X1286"/>
    </row>
    <row r="1287" spans="2:24" ht="30" x14ac:dyDescent="0.25">
      <c r="B1287" s="145" t="s">
        <v>3862</v>
      </c>
      <c r="C1287" s="31" t="s">
        <v>11346</v>
      </c>
      <c r="D1287" s="31"/>
      <c r="E1287" s="43" t="s">
        <v>52</v>
      </c>
      <c r="F1287" s="42" t="s">
        <v>34</v>
      </c>
      <c r="G1287" s="83" t="s">
        <v>34</v>
      </c>
      <c r="H1287" s="168">
        <v>44351</v>
      </c>
      <c r="I1287" s="31"/>
      <c r="J1287" s="83" t="s">
        <v>188</v>
      </c>
      <c r="K1287" s="31" t="s">
        <v>34</v>
      </c>
      <c r="L1287" s="31"/>
      <c r="M1287" s="168"/>
      <c r="N1287" s="147"/>
      <c r="O1287" s="43" t="s">
        <v>52</v>
      </c>
      <c r="P1287" s="171">
        <v>44351</v>
      </c>
      <c r="Q1287" s="31"/>
      <c r="R1287" s="83" t="s">
        <v>188</v>
      </c>
      <c r="S1287" s="31" t="s">
        <v>34</v>
      </c>
      <c r="T1287" s="31"/>
      <c r="U1287" s="168"/>
      <c r="V1287" s="149"/>
      <c r="W1287" s="140" t="str" cm="1">
        <f t="array" ref="W1287">IF(SUM(LEN(B1287:V1287))=0,"",IF(OR(OR(ISBLANK(F1287),SUM(LEN(C1287),LEN(D1287))=0),AND(NOT(E1287="Unknown"),ISBLANK(J1287)),AND(NOT(O1287="Unknown"),ISBLANK(R1287))),"Missing Information", INDEX(Table15[Entire Service Line Classification], MATCH(SUMIFS(Table15[Unique ID],Table15[System-Owned Portion],E1287,Table15[If Material Anything Other than "Lead" in Column E,Was Material Ever Previously Lead?],G1287,Table15[Customer-Owned Portion],O1287),Table15[Unique ID],0),0)))</f>
        <v>Non-lead</v>
      </c>
      <c r="X1287"/>
    </row>
    <row r="1288" spans="2:24" ht="30" x14ac:dyDescent="0.25">
      <c r="B1288" s="145" t="s">
        <v>3865</v>
      </c>
      <c r="C1288" s="31" t="s">
        <v>11349</v>
      </c>
      <c r="D1288" s="31"/>
      <c r="E1288" s="43" t="s">
        <v>52</v>
      </c>
      <c r="F1288" s="42" t="s">
        <v>34</v>
      </c>
      <c r="G1288" s="83" t="s">
        <v>34</v>
      </c>
      <c r="H1288" s="168">
        <v>44351</v>
      </c>
      <c r="I1288" s="31"/>
      <c r="J1288" s="83" t="s">
        <v>188</v>
      </c>
      <c r="K1288" s="31" t="s">
        <v>34</v>
      </c>
      <c r="L1288" s="31"/>
      <c r="M1288" s="168"/>
      <c r="N1288" s="147"/>
      <c r="O1288" s="43" t="s">
        <v>52</v>
      </c>
      <c r="P1288" s="171">
        <v>44351</v>
      </c>
      <c r="Q1288" s="31"/>
      <c r="R1288" s="83" t="s">
        <v>188</v>
      </c>
      <c r="S1288" s="31" t="s">
        <v>34</v>
      </c>
      <c r="T1288" s="31"/>
      <c r="U1288" s="168"/>
      <c r="V1288" s="149"/>
      <c r="W1288" s="140" t="str" cm="1">
        <f t="array" ref="W1288">IF(SUM(LEN(B1288:V1288))=0,"",IF(OR(OR(ISBLANK(F1288),SUM(LEN(C1288),LEN(D1288))=0),AND(NOT(E1288="Unknown"),ISBLANK(J1288)),AND(NOT(O1288="Unknown"),ISBLANK(R1288))),"Missing Information", INDEX(Table15[Entire Service Line Classification], MATCH(SUMIFS(Table15[Unique ID],Table15[System-Owned Portion],E1288,Table15[If Material Anything Other than "Lead" in Column E,Was Material Ever Previously Lead?],G1288,Table15[Customer-Owned Portion],O1288),Table15[Unique ID],0),0)))</f>
        <v>Non-lead</v>
      </c>
      <c r="X1288"/>
    </row>
    <row r="1289" spans="2:24" ht="30" x14ac:dyDescent="0.25">
      <c r="B1289" s="145" t="s">
        <v>3866</v>
      </c>
      <c r="C1289" s="31" t="s">
        <v>11350</v>
      </c>
      <c r="D1289" s="31"/>
      <c r="E1289" s="43" t="s">
        <v>52</v>
      </c>
      <c r="F1289" s="42" t="s">
        <v>34</v>
      </c>
      <c r="G1289" s="83" t="s">
        <v>34</v>
      </c>
      <c r="H1289" s="168">
        <v>44351</v>
      </c>
      <c r="I1289" s="31"/>
      <c r="J1289" s="83" t="s">
        <v>188</v>
      </c>
      <c r="K1289" s="31" t="s">
        <v>34</v>
      </c>
      <c r="L1289" s="31"/>
      <c r="M1289" s="168"/>
      <c r="N1289" s="147"/>
      <c r="O1289" s="43" t="s">
        <v>52</v>
      </c>
      <c r="P1289" s="171">
        <v>44351</v>
      </c>
      <c r="Q1289" s="31"/>
      <c r="R1289" s="83" t="s">
        <v>188</v>
      </c>
      <c r="S1289" s="31" t="s">
        <v>34</v>
      </c>
      <c r="T1289" s="31"/>
      <c r="U1289" s="168"/>
      <c r="V1289" s="149"/>
      <c r="W1289" s="140" t="str" cm="1">
        <f t="array" ref="W1289">IF(SUM(LEN(B1289:V1289))=0,"",IF(OR(OR(ISBLANK(F1289),SUM(LEN(C1289),LEN(D1289))=0),AND(NOT(E1289="Unknown"),ISBLANK(J1289)),AND(NOT(O1289="Unknown"),ISBLANK(R1289))),"Missing Information", INDEX(Table15[Entire Service Line Classification], MATCH(SUMIFS(Table15[Unique ID],Table15[System-Owned Portion],E1289,Table15[If Material Anything Other than "Lead" in Column E,Was Material Ever Previously Lead?],G1289,Table15[Customer-Owned Portion],O1289),Table15[Unique ID],0),0)))</f>
        <v>Non-lead</v>
      </c>
      <c r="X1289"/>
    </row>
    <row r="1290" spans="2:24" ht="30" x14ac:dyDescent="0.25">
      <c r="B1290" s="145" t="s">
        <v>3867</v>
      </c>
      <c r="C1290" s="31" t="s">
        <v>11351</v>
      </c>
      <c r="D1290" s="31"/>
      <c r="E1290" s="43" t="s">
        <v>52</v>
      </c>
      <c r="F1290" s="42" t="s">
        <v>34</v>
      </c>
      <c r="G1290" s="83" t="s">
        <v>34</v>
      </c>
      <c r="H1290" s="168">
        <v>44351</v>
      </c>
      <c r="I1290" s="31"/>
      <c r="J1290" s="83" t="s">
        <v>188</v>
      </c>
      <c r="K1290" s="31" t="s">
        <v>34</v>
      </c>
      <c r="L1290" s="31"/>
      <c r="M1290" s="168"/>
      <c r="N1290" s="147"/>
      <c r="O1290" s="43" t="s">
        <v>52</v>
      </c>
      <c r="P1290" s="171">
        <v>44351</v>
      </c>
      <c r="Q1290" s="31"/>
      <c r="R1290" s="83" t="s">
        <v>188</v>
      </c>
      <c r="S1290" s="31" t="s">
        <v>34</v>
      </c>
      <c r="T1290" s="31"/>
      <c r="U1290" s="168"/>
      <c r="V1290" s="149"/>
      <c r="W1290" s="140" t="str" cm="1">
        <f t="array" ref="W1290">IF(SUM(LEN(B1290:V1290))=0,"",IF(OR(OR(ISBLANK(F1290),SUM(LEN(C1290),LEN(D1290))=0),AND(NOT(E1290="Unknown"),ISBLANK(J1290)),AND(NOT(O1290="Unknown"),ISBLANK(R1290))),"Missing Information", INDEX(Table15[Entire Service Line Classification], MATCH(SUMIFS(Table15[Unique ID],Table15[System-Owned Portion],E1290,Table15[If Material Anything Other than "Lead" in Column E,Was Material Ever Previously Lead?],G1290,Table15[Customer-Owned Portion],O1290),Table15[Unique ID],0),0)))</f>
        <v>Non-lead</v>
      </c>
      <c r="X1290"/>
    </row>
    <row r="1291" spans="2:24" ht="30" x14ac:dyDescent="0.25">
      <c r="B1291" s="145" t="s">
        <v>3868</v>
      </c>
      <c r="C1291" s="31" t="s">
        <v>11352</v>
      </c>
      <c r="D1291" s="31"/>
      <c r="E1291" s="43" t="s">
        <v>52</v>
      </c>
      <c r="F1291" s="42" t="s">
        <v>34</v>
      </c>
      <c r="G1291" s="83" t="s">
        <v>34</v>
      </c>
      <c r="H1291" s="168">
        <v>44351</v>
      </c>
      <c r="I1291" s="31"/>
      <c r="J1291" s="83" t="s">
        <v>188</v>
      </c>
      <c r="K1291" s="31" t="s">
        <v>34</v>
      </c>
      <c r="L1291" s="31"/>
      <c r="M1291" s="168"/>
      <c r="N1291" s="147"/>
      <c r="O1291" s="43" t="s">
        <v>52</v>
      </c>
      <c r="P1291" s="171">
        <v>44351</v>
      </c>
      <c r="Q1291" s="31"/>
      <c r="R1291" s="83" t="s">
        <v>188</v>
      </c>
      <c r="S1291" s="31" t="s">
        <v>34</v>
      </c>
      <c r="T1291" s="31"/>
      <c r="U1291" s="168"/>
      <c r="V1291" s="149"/>
      <c r="W1291" s="140" t="str" cm="1">
        <f t="array" ref="W1291">IF(SUM(LEN(B1291:V1291))=0,"",IF(OR(OR(ISBLANK(F1291),SUM(LEN(C1291),LEN(D1291))=0),AND(NOT(E1291="Unknown"),ISBLANK(J1291)),AND(NOT(O1291="Unknown"),ISBLANK(R1291))),"Missing Information", INDEX(Table15[Entire Service Line Classification], MATCH(SUMIFS(Table15[Unique ID],Table15[System-Owned Portion],E1291,Table15[If Material Anything Other than "Lead" in Column E,Was Material Ever Previously Lead?],G1291,Table15[Customer-Owned Portion],O1291),Table15[Unique ID],0),0)))</f>
        <v>Non-lead</v>
      </c>
      <c r="X1291"/>
    </row>
    <row r="1292" spans="2:24" ht="30" x14ac:dyDescent="0.25">
      <c r="B1292" s="145" t="s">
        <v>3859</v>
      </c>
      <c r="C1292" s="31" t="s">
        <v>11343</v>
      </c>
      <c r="D1292" s="31"/>
      <c r="E1292" s="43" t="s">
        <v>52</v>
      </c>
      <c r="F1292" s="42" t="s">
        <v>34</v>
      </c>
      <c r="G1292" s="83" t="s">
        <v>34</v>
      </c>
      <c r="H1292" s="168">
        <v>44350</v>
      </c>
      <c r="I1292" s="31"/>
      <c r="J1292" s="83" t="s">
        <v>188</v>
      </c>
      <c r="K1292" s="31" t="s">
        <v>34</v>
      </c>
      <c r="L1292" s="31"/>
      <c r="M1292" s="168"/>
      <c r="N1292" s="147"/>
      <c r="O1292" s="43" t="s">
        <v>52</v>
      </c>
      <c r="P1292" s="171">
        <v>44350</v>
      </c>
      <c r="Q1292" s="31"/>
      <c r="R1292" s="83" t="s">
        <v>188</v>
      </c>
      <c r="S1292" s="31" t="s">
        <v>34</v>
      </c>
      <c r="T1292" s="31"/>
      <c r="U1292" s="168"/>
      <c r="V1292" s="149"/>
      <c r="W1292" s="140" t="str" cm="1">
        <f t="array" ref="W1292">IF(SUM(LEN(B1292:V1292))=0,"",IF(OR(OR(ISBLANK(F1292),SUM(LEN(C1292),LEN(D1292))=0),AND(NOT(E1292="Unknown"),ISBLANK(J1292)),AND(NOT(O1292="Unknown"),ISBLANK(R1292))),"Missing Information", INDEX(Table15[Entire Service Line Classification], MATCH(SUMIFS(Table15[Unique ID],Table15[System-Owned Portion],E1292,Table15[If Material Anything Other than "Lead" in Column E,Was Material Ever Previously Lead?],G1292,Table15[Customer-Owned Portion],O1292),Table15[Unique ID],0),0)))</f>
        <v>Non-lead</v>
      </c>
      <c r="X1292"/>
    </row>
    <row r="1293" spans="2:24" ht="30" x14ac:dyDescent="0.25">
      <c r="B1293" s="145" t="s">
        <v>3863</v>
      </c>
      <c r="C1293" s="31" t="s">
        <v>11347</v>
      </c>
      <c r="D1293" s="31"/>
      <c r="E1293" s="43" t="s">
        <v>52</v>
      </c>
      <c r="F1293" s="42" t="s">
        <v>34</v>
      </c>
      <c r="G1293" s="83" t="s">
        <v>34</v>
      </c>
      <c r="H1293" s="168">
        <v>44350</v>
      </c>
      <c r="I1293" s="31"/>
      <c r="J1293" s="83" t="s">
        <v>188</v>
      </c>
      <c r="K1293" s="31" t="s">
        <v>34</v>
      </c>
      <c r="L1293" s="31"/>
      <c r="M1293" s="168"/>
      <c r="N1293" s="147"/>
      <c r="O1293" s="43" t="s">
        <v>52</v>
      </c>
      <c r="P1293" s="171">
        <v>44350</v>
      </c>
      <c r="Q1293" s="31"/>
      <c r="R1293" s="83" t="s">
        <v>188</v>
      </c>
      <c r="S1293" s="31" t="s">
        <v>34</v>
      </c>
      <c r="T1293" s="31"/>
      <c r="U1293" s="168"/>
      <c r="V1293" s="149"/>
      <c r="W1293" s="140" t="str" cm="1">
        <f t="array" ref="W1293">IF(SUM(LEN(B1293:V1293))=0,"",IF(OR(OR(ISBLANK(F1293),SUM(LEN(C1293),LEN(D1293))=0),AND(NOT(E1293="Unknown"),ISBLANK(J1293)),AND(NOT(O1293="Unknown"),ISBLANK(R1293))),"Missing Information", INDEX(Table15[Entire Service Line Classification], MATCH(SUMIFS(Table15[Unique ID],Table15[System-Owned Portion],E1293,Table15[If Material Anything Other than "Lead" in Column E,Was Material Ever Previously Lead?],G1293,Table15[Customer-Owned Portion],O1293),Table15[Unique ID],0),0)))</f>
        <v>Non-lead</v>
      </c>
      <c r="X1293"/>
    </row>
    <row r="1294" spans="2:24" ht="30" x14ac:dyDescent="0.25">
      <c r="B1294" s="145" t="s">
        <v>3864</v>
      </c>
      <c r="C1294" s="31" t="s">
        <v>11348</v>
      </c>
      <c r="D1294" s="31"/>
      <c r="E1294" s="43" t="s">
        <v>52</v>
      </c>
      <c r="F1294" s="42" t="s">
        <v>34</v>
      </c>
      <c r="G1294" s="83" t="s">
        <v>34</v>
      </c>
      <c r="H1294" s="168">
        <v>44350</v>
      </c>
      <c r="I1294" s="31"/>
      <c r="J1294" s="83" t="s">
        <v>188</v>
      </c>
      <c r="K1294" s="31" t="s">
        <v>34</v>
      </c>
      <c r="L1294" s="31"/>
      <c r="M1294" s="168"/>
      <c r="N1294" s="147"/>
      <c r="O1294" s="43" t="s">
        <v>52</v>
      </c>
      <c r="P1294" s="171">
        <v>44350</v>
      </c>
      <c r="Q1294" s="31"/>
      <c r="R1294" s="83" t="s">
        <v>188</v>
      </c>
      <c r="S1294" s="31" t="s">
        <v>34</v>
      </c>
      <c r="T1294" s="31"/>
      <c r="U1294" s="168"/>
      <c r="V1294" s="149"/>
      <c r="W1294" s="140" t="str" cm="1">
        <f t="array" ref="W1294">IF(SUM(LEN(B1294:V1294))=0,"",IF(OR(OR(ISBLANK(F1294),SUM(LEN(C1294),LEN(D1294))=0),AND(NOT(E1294="Unknown"),ISBLANK(J1294)),AND(NOT(O1294="Unknown"),ISBLANK(R1294))),"Missing Information", INDEX(Table15[Entire Service Line Classification], MATCH(SUMIFS(Table15[Unique ID],Table15[System-Owned Portion],E1294,Table15[If Material Anything Other than "Lead" in Column E,Was Material Ever Previously Lead?],G1294,Table15[Customer-Owned Portion],O1294),Table15[Unique ID],0),0)))</f>
        <v>Non-lead</v>
      </c>
      <c r="X1294"/>
    </row>
    <row r="1295" spans="2:24" ht="30" x14ac:dyDescent="0.25">
      <c r="B1295" s="145" t="s">
        <v>3842</v>
      </c>
      <c r="C1295" s="31" t="s">
        <v>11326</v>
      </c>
      <c r="D1295" s="31"/>
      <c r="E1295" s="43" t="s">
        <v>52</v>
      </c>
      <c r="F1295" s="42" t="s">
        <v>34</v>
      </c>
      <c r="G1295" s="83" t="s">
        <v>34</v>
      </c>
      <c r="H1295" s="168">
        <v>44349</v>
      </c>
      <c r="I1295" s="31"/>
      <c r="J1295" s="83" t="s">
        <v>188</v>
      </c>
      <c r="K1295" s="31" t="s">
        <v>34</v>
      </c>
      <c r="L1295" s="31"/>
      <c r="M1295" s="168"/>
      <c r="N1295" s="147"/>
      <c r="O1295" s="43" t="s">
        <v>52</v>
      </c>
      <c r="P1295" s="171">
        <v>44349</v>
      </c>
      <c r="Q1295" s="31"/>
      <c r="R1295" s="83" t="s">
        <v>188</v>
      </c>
      <c r="S1295" s="31" t="s">
        <v>34</v>
      </c>
      <c r="T1295" s="31"/>
      <c r="U1295" s="168"/>
      <c r="V1295" s="149"/>
      <c r="W1295" s="140" t="str" cm="1">
        <f t="array" ref="W1295">IF(SUM(LEN(B1295:V1295))=0,"",IF(OR(OR(ISBLANK(F1295),SUM(LEN(C1295),LEN(D1295))=0),AND(NOT(E1295="Unknown"),ISBLANK(J1295)),AND(NOT(O1295="Unknown"),ISBLANK(R1295))),"Missing Information", INDEX(Table15[Entire Service Line Classification], MATCH(SUMIFS(Table15[Unique ID],Table15[System-Owned Portion],E1295,Table15[If Material Anything Other than "Lead" in Column E,Was Material Ever Previously Lead?],G1295,Table15[Customer-Owned Portion],O1295),Table15[Unique ID],0),0)))</f>
        <v>Non-lead</v>
      </c>
      <c r="X1295"/>
    </row>
    <row r="1296" spans="2:24" ht="30" x14ac:dyDescent="0.25">
      <c r="B1296" s="145" t="s">
        <v>3843</v>
      </c>
      <c r="C1296" s="31" t="s">
        <v>11327</v>
      </c>
      <c r="D1296" s="31"/>
      <c r="E1296" s="43" t="s">
        <v>52</v>
      </c>
      <c r="F1296" s="42" t="s">
        <v>34</v>
      </c>
      <c r="G1296" s="83" t="s">
        <v>34</v>
      </c>
      <c r="H1296" s="168">
        <v>44349</v>
      </c>
      <c r="I1296" s="31"/>
      <c r="J1296" s="83" t="s">
        <v>188</v>
      </c>
      <c r="K1296" s="31" t="s">
        <v>34</v>
      </c>
      <c r="L1296" s="31"/>
      <c r="M1296" s="168"/>
      <c r="N1296" s="147"/>
      <c r="O1296" s="43" t="s">
        <v>52</v>
      </c>
      <c r="P1296" s="171">
        <v>44349</v>
      </c>
      <c r="Q1296" s="31"/>
      <c r="R1296" s="83" t="s">
        <v>188</v>
      </c>
      <c r="S1296" s="31" t="s">
        <v>34</v>
      </c>
      <c r="T1296" s="31"/>
      <c r="U1296" s="168"/>
      <c r="V1296" s="149"/>
      <c r="W1296" s="140" t="str" cm="1">
        <f t="array" ref="W1296">IF(SUM(LEN(B1296:V1296))=0,"",IF(OR(OR(ISBLANK(F1296),SUM(LEN(C1296),LEN(D1296))=0),AND(NOT(E1296="Unknown"),ISBLANK(J1296)),AND(NOT(O1296="Unknown"),ISBLANK(R1296))),"Missing Information", INDEX(Table15[Entire Service Line Classification], MATCH(SUMIFS(Table15[Unique ID],Table15[System-Owned Portion],E1296,Table15[If Material Anything Other than "Lead" in Column E,Was Material Ever Previously Lead?],G1296,Table15[Customer-Owned Portion],O1296),Table15[Unique ID],0),0)))</f>
        <v>Non-lead</v>
      </c>
      <c r="X1296"/>
    </row>
    <row r="1297" spans="2:24" ht="30" x14ac:dyDescent="0.25">
      <c r="B1297" s="145" t="s">
        <v>3849</v>
      </c>
      <c r="C1297" s="31" t="s">
        <v>11333</v>
      </c>
      <c r="D1297" s="31"/>
      <c r="E1297" s="43" t="s">
        <v>52</v>
      </c>
      <c r="F1297" s="42" t="s">
        <v>34</v>
      </c>
      <c r="G1297" s="83" t="s">
        <v>34</v>
      </c>
      <c r="H1297" s="168">
        <v>44349</v>
      </c>
      <c r="I1297" s="31"/>
      <c r="J1297" s="83" t="s">
        <v>188</v>
      </c>
      <c r="K1297" s="31" t="s">
        <v>34</v>
      </c>
      <c r="L1297" s="31"/>
      <c r="M1297" s="168"/>
      <c r="N1297" s="147"/>
      <c r="O1297" s="43" t="s">
        <v>52</v>
      </c>
      <c r="P1297" s="171">
        <v>44349</v>
      </c>
      <c r="Q1297" s="31"/>
      <c r="R1297" s="83" t="s">
        <v>188</v>
      </c>
      <c r="S1297" s="31" t="s">
        <v>34</v>
      </c>
      <c r="T1297" s="31"/>
      <c r="U1297" s="168"/>
      <c r="V1297" s="149"/>
      <c r="W1297" s="140" t="str" cm="1">
        <f t="array" ref="W1297">IF(SUM(LEN(B1297:V1297))=0,"",IF(OR(OR(ISBLANK(F1297),SUM(LEN(C1297),LEN(D1297))=0),AND(NOT(E1297="Unknown"),ISBLANK(J1297)),AND(NOT(O1297="Unknown"),ISBLANK(R1297))),"Missing Information", INDEX(Table15[Entire Service Line Classification], MATCH(SUMIFS(Table15[Unique ID],Table15[System-Owned Portion],E1297,Table15[If Material Anything Other than "Lead" in Column E,Was Material Ever Previously Lead?],G1297,Table15[Customer-Owned Portion],O1297),Table15[Unique ID],0),0)))</f>
        <v>Non-lead</v>
      </c>
      <c r="X1297"/>
    </row>
    <row r="1298" spans="2:24" ht="30" x14ac:dyDescent="0.25">
      <c r="B1298" s="145" t="s">
        <v>3850</v>
      </c>
      <c r="C1298" s="31" t="s">
        <v>11334</v>
      </c>
      <c r="D1298" s="31"/>
      <c r="E1298" s="43" t="s">
        <v>52</v>
      </c>
      <c r="F1298" s="42" t="s">
        <v>34</v>
      </c>
      <c r="G1298" s="83" t="s">
        <v>34</v>
      </c>
      <c r="H1298" s="168">
        <v>44349</v>
      </c>
      <c r="I1298" s="31"/>
      <c r="J1298" s="83" t="s">
        <v>188</v>
      </c>
      <c r="K1298" s="31" t="s">
        <v>34</v>
      </c>
      <c r="L1298" s="31"/>
      <c r="M1298" s="168"/>
      <c r="N1298" s="147"/>
      <c r="O1298" s="43" t="s">
        <v>52</v>
      </c>
      <c r="P1298" s="171">
        <v>44349</v>
      </c>
      <c r="Q1298" s="31"/>
      <c r="R1298" s="83" t="s">
        <v>188</v>
      </c>
      <c r="S1298" s="31" t="s">
        <v>34</v>
      </c>
      <c r="T1298" s="31"/>
      <c r="U1298" s="168"/>
      <c r="V1298" s="149"/>
      <c r="W1298" s="140" t="str" cm="1">
        <f t="array" ref="W1298">IF(SUM(LEN(B1298:V1298))=0,"",IF(OR(OR(ISBLANK(F1298),SUM(LEN(C1298),LEN(D1298))=0),AND(NOT(E1298="Unknown"),ISBLANK(J1298)),AND(NOT(O1298="Unknown"),ISBLANK(R1298))),"Missing Information", INDEX(Table15[Entire Service Line Classification], MATCH(SUMIFS(Table15[Unique ID],Table15[System-Owned Portion],E1298,Table15[If Material Anything Other than "Lead" in Column E,Was Material Ever Previously Lead?],G1298,Table15[Customer-Owned Portion],O1298),Table15[Unique ID],0),0)))</f>
        <v>Non-lead</v>
      </c>
      <c r="X1298"/>
    </row>
    <row r="1299" spans="2:24" ht="30" x14ac:dyDescent="0.25">
      <c r="B1299" s="145" t="s">
        <v>3851</v>
      </c>
      <c r="C1299" s="31" t="s">
        <v>11335</v>
      </c>
      <c r="D1299" s="31"/>
      <c r="E1299" s="43" t="s">
        <v>52</v>
      </c>
      <c r="F1299" s="42" t="s">
        <v>34</v>
      </c>
      <c r="G1299" s="83" t="s">
        <v>34</v>
      </c>
      <c r="H1299" s="168">
        <v>44349</v>
      </c>
      <c r="I1299" s="31"/>
      <c r="J1299" s="83" t="s">
        <v>188</v>
      </c>
      <c r="K1299" s="31" t="s">
        <v>34</v>
      </c>
      <c r="L1299" s="31"/>
      <c r="M1299" s="168"/>
      <c r="N1299" s="147"/>
      <c r="O1299" s="43" t="s">
        <v>52</v>
      </c>
      <c r="P1299" s="171">
        <v>44349</v>
      </c>
      <c r="Q1299" s="31"/>
      <c r="R1299" s="83" t="s">
        <v>188</v>
      </c>
      <c r="S1299" s="31" t="s">
        <v>34</v>
      </c>
      <c r="T1299" s="31"/>
      <c r="U1299" s="168"/>
      <c r="V1299" s="149"/>
      <c r="W1299" s="140" t="str" cm="1">
        <f t="array" ref="W1299">IF(SUM(LEN(B1299:V1299))=0,"",IF(OR(OR(ISBLANK(F1299),SUM(LEN(C1299),LEN(D1299))=0),AND(NOT(E1299="Unknown"),ISBLANK(J1299)),AND(NOT(O1299="Unknown"),ISBLANK(R1299))),"Missing Information", INDEX(Table15[Entire Service Line Classification], MATCH(SUMIFS(Table15[Unique ID],Table15[System-Owned Portion],E1299,Table15[If Material Anything Other than "Lead" in Column E,Was Material Ever Previously Lead?],G1299,Table15[Customer-Owned Portion],O1299),Table15[Unique ID],0),0)))</f>
        <v>Non-lead</v>
      </c>
      <c r="X1299"/>
    </row>
    <row r="1300" spans="2:24" ht="30" x14ac:dyDescent="0.25">
      <c r="B1300" s="145" t="s">
        <v>3852</v>
      </c>
      <c r="C1300" s="31" t="s">
        <v>11336</v>
      </c>
      <c r="D1300" s="31"/>
      <c r="E1300" s="43" t="s">
        <v>52</v>
      </c>
      <c r="F1300" s="42" t="s">
        <v>34</v>
      </c>
      <c r="G1300" s="83" t="s">
        <v>34</v>
      </c>
      <c r="H1300" s="168">
        <v>44349</v>
      </c>
      <c r="I1300" s="31"/>
      <c r="J1300" s="83" t="s">
        <v>188</v>
      </c>
      <c r="K1300" s="31" t="s">
        <v>34</v>
      </c>
      <c r="L1300" s="31"/>
      <c r="M1300" s="168"/>
      <c r="N1300" s="147"/>
      <c r="O1300" s="43" t="s">
        <v>52</v>
      </c>
      <c r="P1300" s="171">
        <v>44349</v>
      </c>
      <c r="Q1300" s="31"/>
      <c r="R1300" s="83" t="s">
        <v>188</v>
      </c>
      <c r="S1300" s="31" t="s">
        <v>34</v>
      </c>
      <c r="T1300" s="31"/>
      <c r="U1300" s="168"/>
      <c r="V1300" s="149"/>
      <c r="W1300" s="140" t="str" cm="1">
        <f t="array" ref="W1300">IF(SUM(LEN(B1300:V1300))=0,"",IF(OR(OR(ISBLANK(F1300),SUM(LEN(C1300),LEN(D1300))=0),AND(NOT(E1300="Unknown"),ISBLANK(J1300)),AND(NOT(O1300="Unknown"),ISBLANK(R1300))),"Missing Information", INDEX(Table15[Entire Service Line Classification], MATCH(SUMIFS(Table15[Unique ID],Table15[System-Owned Portion],E1300,Table15[If Material Anything Other than "Lead" in Column E,Was Material Ever Previously Lead?],G1300,Table15[Customer-Owned Portion],O1300),Table15[Unique ID],0),0)))</f>
        <v>Non-lead</v>
      </c>
      <c r="X1300"/>
    </row>
    <row r="1301" spans="2:24" ht="30" x14ac:dyDescent="0.25">
      <c r="B1301" s="145" t="s">
        <v>3857</v>
      </c>
      <c r="C1301" s="31" t="s">
        <v>11341</v>
      </c>
      <c r="D1301" s="31"/>
      <c r="E1301" s="43" t="s">
        <v>52</v>
      </c>
      <c r="F1301" s="42" t="s">
        <v>34</v>
      </c>
      <c r="G1301" s="83" t="s">
        <v>34</v>
      </c>
      <c r="H1301" s="168">
        <v>44349</v>
      </c>
      <c r="I1301" s="31"/>
      <c r="J1301" s="83" t="s">
        <v>188</v>
      </c>
      <c r="K1301" s="31" t="s">
        <v>34</v>
      </c>
      <c r="L1301" s="31"/>
      <c r="M1301" s="168"/>
      <c r="N1301" s="147"/>
      <c r="O1301" s="43" t="s">
        <v>52</v>
      </c>
      <c r="P1301" s="171">
        <v>44349</v>
      </c>
      <c r="Q1301" s="31"/>
      <c r="R1301" s="83" t="s">
        <v>188</v>
      </c>
      <c r="S1301" s="31" t="s">
        <v>34</v>
      </c>
      <c r="T1301" s="31"/>
      <c r="U1301" s="168"/>
      <c r="V1301" s="149"/>
      <c r="W1301" s="140" t="str" cm="1">
        <f t="array" ref="W1301">IF(SUM(LEN(B1301:V1301))=0,"",IF(OR(OR(ISBLANK(F1301),SUM(LEN(C1301),LEN(D1301))=0),AND(NOT(E1301="Unknown"),ISBLANK(J1301)),AND(NOT(O1301="Unknown"),ISBLANK(R1301))),"Missing Information", INDEX(Table15[Entire Service Line Classification], MATCH(SUMIFS(Table15[Unique ID],Table15[System-Owned Portion],E1301,Table15[If Material Anything Other than "Lead" in Column E,Was Material Ever Previously Lead?],G1301,Table15[Customer-Owned Portion],O1301),Table15[Unique ID],0),0)))</f>
        <v>Non-lead</v>
      </c>
      <c r="X1301"/>
    </row>
    <row r="1302" spans="2:24" ht="30" x14ac:dyDescent="0.25">
      <c r="B1302" s="145" t="s">
        <v>6181</v>
      </c>
      <c r="C1302" s="31" t="s">
        <v>13783</v>
      </c>
      <c r="D1302" s="31"/>
      <c r="E1302" s="43" t="s">
        <v>52</v>
      </c>
      <c r="F1302" s="42" t="s">
        <v>34</v>
      </c>
      <c r="G1302" s="83" t="s">
        <v>34</v>
      </c>
      <c r="H1302" s="168">
        <v>44343</v>
      </c>
      <c r="I1302" s="31"/>
      <c r="J1302" s="83" t="s">
        <v>188</v>
      </c>
      <c r="K1302" s="31" t="s">
        <v>34</v>
      </c>
      <c r="L1302" s="31"/>
      <c r="M1302" s="168"/>
      <c r="N1302" s="147"/>
      <c r="O1302" s="43" t="s">
        <v>52</v>
      </c>
      <c r="P1302" s="171">
        <v>44343</v>
      </c>
      <c r="Q1302" s="31"/>
      <c r="R1302" s="83" t="s">
        <v>188</v>
      </c>
      <c r="S1302" s="31" t="s">
        <v>34</v>
      </c>
      <c r="T1302" s="31"/>
      <c r="U1302" s="168"/>
      <c r="V1302" s="149"/>
      <c r="W1302" s="140" t="str" cm="1">
        <f t="array" ref="W1302">IF(SUM(LEN(B1302:V1302))=0,"",IF(OR(OR(ISBLANK(F1302),SUM(LEN(C1302),LEN(D1302))=0),AND(NOT(E1302="Unknown"),ISBLANK(J1302)),AND(NOT(O1302="Unknown"),ISBLANK(R1302))),"Missing Information", INDEX(Table15[Entire Service Line Classification], MATCH(SUMIFS(Table15[Unique ID],Table15[System-Owned Portion],E1302,Table15[If Material Anything Other than "Lead" in Column E,Was Material Ever Previously Lead?],G1302,Table15[Customer-Owned Portion],O1302),Table15[Unique ID],0),0)))</f>
        <v>Non-lead</v>
      </c>
      <c r="X1302"/>
    </row>
    <row r="1303" spans="2:24" ht="30" x14ac:dyDescent="0.25">
      <c r="B1303" s="145" t="s">
        <v>3679</v>
      </c>
      <c r="C1303" s="31" t="s">
        <v>11161</v>
      </c>
      <c r="D1303" s="31"/>
      <c r="E1303" s="43" t="s">
        <v>52</v>
      </c>
      <c r="F1303" s="42" t="s">
        <v>34</v>
      </c>
      <c r="G1303" s="83" t="s">
        <v>34</v>
      </c>
      <c r="H1303" s="168">
        <v>44342</v>
      </c>
      <c r="I1303" s="31"/>
      <c r="J1303" s="83" t="s">
        <v>188</v>
      </c>
      <c r="K1303" s="31" t="s">
        <v>34</v>
      </c>
      <c r="L1303" s="31"/>
      <c r="M1303" s="168"/>
      <c r="N1303" s="147"/>
      <c r="O1303" s="43" t="s">
        <v>52</v>
      </c>
      <c r="P1303" s="171">
        <v>44342</v>
      </c>
      <c r="Q1303" s="31"/>
      <c r="R1303" s="83" t="s">
        <v>188</v>
      </c>
      <c r="S1303" s="31" t="s">
        <v>34</v>
      </c>
      <c r="T1303" s="31"/>
      <c r="U1303" s="168"/>
      <c r="V1303" s="149"/>
      <c r="W1303" s="140" t="str" cm="1">
        <f t="array" ref="W1303">IF(SUM(LEN(B1303:V1303))=0,"",IF(OR(OR(ISBLANK(F1303),SUM(LEN(C1303),LEN(D1303))=0),AND(NOT(E1303="Unknown"),ISBLANK(J1303)),AND(NOT(O1303="Unknown"),ISBLANK(R1303))),"Missing Information", INDEX(Table15[Entire Service Line Classification], MATCH(SUMIFS(Table15[Unique ID],Table15[System-Owned Portion],E1303,Table15[If Material Anything Other than "Lead" in Column E,Was Material Ever Previously Lead?],G1303,Table15[Customer-Owned Portion],O1303),Table15[Unique ID],0),0)))</f>
        <v>Non-lead</v>
      </c>
      <c r="X1303"/>
    </row>
    <row r="1304" spans="2:24" ht="30" x14ac:dyDescent="0.25">
      <c r="B1304" s="145" t="s">
        <v>3680</v>
      </c>
      <c r="C1304" s="31" t="s">
        <v>11162</v>
      </c>
      <c r="D1304" s="31"/>
      <c r="E1304" s="43" t="s">
        <v>52</v>
      </c>
      <c r="F1304" s="42" t="s">
        <v>34</v>
      </c>
      <c r="G1304" s="83" t="s">
        <v>34</v>
      </c>
      <c r="H1304" s="168">
        <v>44342</v>
      </c>
      <c r="I1304" s="31"/>
      <c r="J1304" s="83" t="s">
        <v>188</v>
      </c>
      <c r="K1304" s="31" t="s">
        <v>34</v>
      </c>
      <c r="L1304" s="31"/>
      <c r="M1304" s="168"/>
      <c r="N1304" s="147"/>
      <c r="O1304" s="43" t="s">
        <v>52</v>
      </c>
      <c r="P1304" s="171">
        <v>44342</v>
      </c>
      <c r="Q1304" s="31"/>
      <c r="R1304" s="83" t="s">
        <v>188</v>
      </c>
      <c r="S1304" s="31" t="s">
        <v>34</v>
      </c>
      <c r="T1304" s="31"/>
      <c r="U1304" s="168"/>
      <c r="V1304" s="149"/>
      <c r="W1304" s="140" t="str" cm="1">
        <f t="array" ref="W1304">IF(SUM(LEN(B1304:V1304))=0,"",IF(OR(OR(ISBLANK(F1304),SUM(LEN(C1304),LEN(D1304))=0),AND(NOT(E1304="Unknown"),ISBLANK(J1304)),AND(NOT(O1304="Unknown"),ISBLANK(R1304))),"Missing Information", INDEX(Table15[Entire Service Line Classification], MATCH(SUMIFS(Table15[Unique ID],Table15[System-Owned Portion],E1304,Table15[If Material Anything Other than "Lead" in Column E,Was Material Ever Previously Lead?],G1304,Table15[Customer-Owned Portion],O1304),Table15[Unique ID],0),0)))</f>
        <v>Non-lead</v>
      </c>
      <c r="X1304"/>
    </row>
    <row r="1305" spans="2:24" ht="30" x14ac:dyDescent="0.25">
      <c r="B1305" s="145" t="s">
        <v>3681</v>
      </c>
      <c r="C1305" s="31" t="s">
        <v>11163</v>
      </c>
      <c r="D1305" s="31"/>
      <c r="E1305" s="43" t="s">
        <v>52</v>
      </c>
      <c r="F1305" s="42" t="s">
        <v>34</v>
      </c>
      <c r="G1305" s="83" t="s">
        <v>34</v>
      </c>
      <c r="H1305" s="168">
        <v>44342</v>
      </c>
      <c r="I1305" s="31"/>
      <c r="J1305" s="83" t="s">
        <v>188</v>
      </c>
      <c r="K1305" s="31" t="s">
        <v>34</v>
      </c>
      <c r="L1305" s="31"/>
      <c r="M1305" s="168"/>
      <c r="N1305" s="147"/>
      <c r="O1305" s="43" t="s">
        <v>52</v>
      </c>
      <c r="P1305" s="171">
        <v>44342</v>
      </c>
      <c r="Q1305" s="31"/>
      <c r="R1305" s="83" t="s">
        <v>188</v>
      </c>
      <c r="S1305" s="31" t="s">
        <v>34</v>
      </c>
      <c r="T1305" s="31"/>
      <c r="U1305" s="168"/>
      <c r="V1305" s="149"/>
      <c r="W1305" s="140" t="str" cm="1">
        <f t="array" ref="W1305">IF(SUM(LEN(B1305:V1305))=0,"",IF(OR(OR(ISBLANK(F1305),SUM(LEN(C1305),LEN(D1305))=0),AND(NOT(E1305="Unknown"),ISBLANK(J1305)),AND(NOT(O1305="Unknown"),ISBLANK(R1305))),"Missing Information", INDEX(Table15[Entire Service Line Classification], MATCH(SUMIFS(Table15[Unique ID],Table15[System-Owned Portion],E1305,Table15[If Material Anything Other than "Lead" in Column E,Was Material Ever Previously Lead?],G1305,Table15[Customer-Owned Portion],O1305),Table15[Unique ID],0),0)))</f>
        <v>Non-lead</v>
      </c>
      <c r="X1305"/>
    </row>
    <row r="1306" spans="2:24" ht="30" x14ac:dyDescent="0.25">
      <c r="B1306" s="145" t="s">
        <v>3764</v>
      </c>
      <c r="C1306" s="31" t="s">
        <v>11248</v>
      </c>
      <c r="D1306" s="31"/>
      <c r="E1306" s="43" t="s">
        <v>52</v>
      </c>
      <c r="F1306" s="42" t="s">
        <v>34</v>
      </c>
      <c r="G1306" s="83" t="s">
        <v>34</v>
      </c>
      <c r="H1306" s="168">
        <v>44342</v>
      </c>
      <c r="I1306" s="31"/>
      <c r="J1306" s="83" t="s">
        <v>188</v>
      </c>
      <c r="K1306" s="31" t="s">
        <v>34</v>
      </c>
      <c r="L1306" s="31"/>
      <c r="M1306" s="168"/>
      <c r="N1306" s="147"/>
      <c r="O1306" s="43" t="s">
        <v>52</v>
      </c>
      <c r="P1306" s="171">
        <v>44342</v>
      </c>
      <c r="Q1306" s="31"/>
      <c r="R1306" s="83" t="s">
        <v>188</v>
      </c>
      <c r="S1306" s="31" t="s">
        <v>34</v>
      </c>
      <c r="T1306" s="31"/>
      <c r="U1306" s="168"/>
      <c r="V1306" s="149"/>
      <c r="W1306" s="140" t="str" cm="1">
        <f t="array" ref="W1306">IF(SUM(LEN(B1306:V1306))=0,"",IF(OR(OR(ISBLANK(F1306),SUM(LEN(C1306),LEN(D1306))=0),AND(NOT(E1306="Unknown"),ISBLANK(J1306)),AND(NOT(O1306="Unknown"),ISBLANK(R1306))),"Missing Information", INDEX(Table15[Entire Service Line Classification], MATCH(SUMIFS(Table15[Unique ID],Table15[System-Owned Portion],E1306,Table15[If Material Anything Other than "Lead" in Column E,Was Material Ever Previously Lead?],G1306,Table15[Customer-Owned Portion],O1306),Table15[Unique ID],0),0)))</f>
        <v>Non-lead</v>
      </c>
      <c r="X1306"/>
    </row>
    <row r="1307" spans="2:24" ht="30" x14ac:dyDescent="0.25">
      <c r="B1307" s="145" t="s">
        <v>3765</v>
      </c>
      <c r="C1307" s="31" t="s">
        <v>11249</v>
      </c>
      <c r="D1307" s="31"/>
      <c r="E1307" s="43" t="s">
        <v>52</v>
      </c>
      <c r="F1307" s="42" t="s">
        <v>34</v>
      </c>
      <c r="G1307" s="83" t="s">
        <v>34</v>
      </c>
      <c r="H1307" s="168">
        <v>44342</v>
      </c>
      <c r="I1307" s="31"/>
      <c r="J1307" s="83" t="s">
        <v>188</v>
      </c>
      <c r="K1307" s="31" t="s">
        <v>34</v>
      </c>
      <c r="L1307" s="31"/>
      <c r="M1307" s="168"/>
      <c r="N1307" s="147"/>
      <c r="O1307" s="43" t="s">
        <v>52</v>
      </c>
      <c r="P1307" s="171">
        <v>44342</v>
      </c>
      <c r="Q1307" s="31"/>
      <c r="R1307" s="83" t="s">
        <v>188</v>
      </c>
      <c r="S1307" s="31" t="s">
        <v>34</v>
      </c>
      <c r="T1307" s="31"/>
      <c r="U1307" s="168"/>
      <c r="V1307" s="149"/>
      <c r="W1307" s="140" t="str" cm="1">
        <f t="array" ref="W1307">IF(SUM(LEN(B1307:V1307))=0,"",IF(OR(OR(ISBLANK(F1307),SUM(LEN(C1307),LEN(D1307))=0),AND(NOT(E1307="Unknown"),ISBLANK(J1307)),AND(NOT(O1307="Unknown"),ISBLANK(R1307))),"Missing Information", INDEX(Table15[Entire Service Line Classification], MATCH(SUMIFS(Table15[Unique ID],Table15[System-Owned Portion],E1307,Table15[If Material Anything Other than "Lead" in Column E,Was Material Ever Previously Lead?],G1307,Table15[Customer-Owned Portion],O1307),Table15[Unique ID],0),0)))</f>
        <v>Non-lead</v>
      </c>
      <c r="X1307"/>
    </row>
    <row r="1308" spans="2:24" ht="30" x14ac:dyDescent="0.25">
      <c r="B1308" s="145" t="s">
        <v>6931</v>
      </c>
      <c r="C1308" s="31" t="s">
        <v>14555</v>
      </c>
      <c r="D1308" s="31"/>
      <c r="E1308" s="43" t="s">
        <v>52</v>
      </c>
      <c r="F1308" s="42" t="s">
        <v>34</v>
      </c>
      <c r="G1308" s="83" t="s">
        <v>34</v>
      </c>
      <c r="H1308" s="168">
        <v>44342</v>
      </c>
      <c r="I1308" s="31"/>
      <c r="J1308" s="83" t="s">
        <v>188</v>
      </c>
      <c r="K1308" s="31" t="s">
        <v>34</v>
      </c>
      <c r="L1308" s="31"/>
      <c r="M1308" s="168"/>
      <c r="N1308" s="147"/>
      <c r="O1308" s="43" t="s">
        <v>52</v>
      </c>
      <c r="P1308" s="171">
        <v>44342</v>
      </c>
      <c r="Q1308" s="31"/>
      <c r="R1308" s="83" t="s">
        <v>188</v>
      </c>
      <c r="S1308" s="31" t="s">
        <v>34</v>
      </c>
      <c r="T1308" s="31"/>
      <c r="U1308" s="168"/>
      <c r="V1308" s="149"/>
      <c r="W1308" s="140" t="str" cm="1">
        <f t="array" ref="W1308">IF(SUM(LEN(B1308:V1308))=0,"",IF(OR(OR(ISBLANK(F1308),SUM(LEN(C1308),LEN(D1308))=0),AND(NOT(E1308="Unknown"),ISBLANK(J1308)),AND(NOT(O1308="Unknown"),ISBLANK(R1308))),"Missing Information", INDEX(Table15[Entire Service Line Classification], MATCH(SUMIFS(Table15[Unique ID],Table15[System-Owned Portion],E1308,Table15[If Material Anything Other than "Lead" in Column E,Was Material Ever Previously Lead?],G1308,Table15[Customer-Owned Portion],O1308),Table15[Unique ID],0),0)))</f>
        <v>Non-lead</v>
      </c>
      <c r="X1308"/>
    </row>
    <row r="1309" spans="2:24" ht="30" x14ac:dyDescent="0.25">
      <c r="B1309" s="145" t="s">
        <v>1733</v>
      </c>
      <c r="C1309" s="31" t="s">
        <v>9157</v>
      </c>
      <c r="D1309" s="31"/>
      <c r="E1309" s="43" t="s">
        <v>52</v>
      </c>
      <c r="F1309" s="42" t="s">
        <v>34</v>
      </c>
      <c r="G1309" s="83" t="s">
        <v>34</v>
      </c>
      <c r="H1309" s="168">
        <v>44340</v>
      </c>
      <c r="I1309" s="31"/>
      <c r="J1309" s="83" t="s">
        <v>188</v>
      </c>
      <c r="K1309" s="31" t="s">
        <v>34</v>
      </c>
      <c r="L1309" s="31"/>
      <c r="M1309" s="168"/>
      <c r="N1309" s="147"/>
      <c r="O1309" s="43" t="s">
        <v>52</v>
      </c>
      <c r="P1309" s="171">
        <v>44340</v>
      </c>
      <c r="Q1309" s="31"/>
      <c r="R1309" s="83" t="s">
        <v>188</v>
      </c>
      <c r="S1309" s="31" t="s">
        <v>34</v>
      </c>
      <c r="T1309" s="31"/>
      <c r="U1309" s="168"/>
      <c r="V1309" s="149"/>
      <c r="W1309" s="140" t="str" cm="1">
        <f t="array" ref="W1309">IF(SUM(LEN(B1309:V1309))=0,"",IF(OR(OR(ISBLANK(F1309),SUM(LEN(C1309),LEN(D1309))=0),AND(NOT(E1309="Unknown"),ISBLANK(J1309)),AND(NOT(O1309="Unknown"),ISBLANK(R1309))),"Missing Information", INDEX(Table15[Entire Service Line Classification], MATCH(SUMIFS(Table15[Unique ID],Table15[System-Owned Portion],E1309,Table15[If Material Anything Other than "Lead" in Column E,Was Material Ever Previously Lead?],G1309,Table15[Customer-Owned Portion],O1309),Table15[Unique ID],0),0)))</f>
        <v>Non-lead</v>
      </c>
      <c r="X1309"/>
    </row>
    <row r="1310" spans="2:24" ht="30" x14ac:dyDescent="0.25">
      <c r="B1310" s="145" t="s">
        <v>3063</v>
      </c>
      <c r="C1310" s="31" t="s">
        <v>10495</v>
      </c>
      <c r="D1310" s="31"/>
      <c r="E1310" s="43" t="s">
        <v>52</v>
      </c>
      <c r="F1310" s="42" t="s">
        <v>34</v>
      </c>
      <c r="G1310" s="83" t="s">
        <v>34</v>
      </c>
      <c r="H1310" s="168">
        <v>44340</v>
      </c>
      <c r="I1310" s="31"/>
      <c r="J1310" s="83" t="s">
        <v>188</v>
      </c>
      <c r="K1310" s="31" t="s">
        <v>34</v>
      </c>
      <c r="L1310" s="31"/>
      <c r="M1310" s="168"/>
      <c r="N1310" s="147"/>
      <c r="O1310" s="43" t="s">
        <v>52</v>
      </c>
      <c r="P1310" s="171">
        <v>44340</v>
      </c>
      <c r="Q1310" s="31"/>
      <c r="R1310" s="83" t="s">
        <v>188</v>
      </c>
      <c r="S1310" s="31" t="s">
        <v>34</v>
      </c>
      <c r="T1310" s="31"/>
      <c r="U1310" s="168"/>
      <c r="V1310" s="149"/>
      <c r="W1310" s="140" t="str" cm="1">
        <f t="array" ref="W1310">IF(SUM(LEN(B1310:V1310))=0,"",IF(OR(OR(ISBLANK(F1310),SUM(LEN(C1310),LEN(D1310))=0),AND(NOT(E1310="Unknown"),ISBLANK(J1310)),AND(NOT(O1310="Unknown"),ISBLANK(R1310))),"Missing Information", INDEX(Table15[Entire Service Line Classification], MATCH(SUMIFS(Table15[Unique ID],Table15[System-Owned Portion],E1310,Table15[If Material Anything Other than "Lead" in Column E,Was Material Ever Previously Lead?],G1310,Table15[Customer-Owned Portion],O1310),Table15[Unique ID],0),0)))</f>
        <v>Non-lead</v>
      </c>
      <c r="X1310"/>
    </row>
    <row r="1311" spans="2:24" ht="30" x14ac:dyDescent="0.25">
      <c r="B1311" s="145" t="s">
        <v>3540</v>
      </c>
      <c r="C1311" s="31" t="s">
        <v>11005</v>
      </c>
      <c r="D1311" s="31"/>
      <c r="E1311" s="43" t="s">
        <v>52</v>
      </c>
      <c r="F1311" s="42" t="s">
        <v>34</v>
      </c>
      <c r="G1311" s="83" t="s">
        <v>34</v>
      </c>
      <c r="H1311" s="168">
        <v>44334</v>
      </c>
      <c r="I1311" s="31"/>
      <c r="J1311" s="83" t="s">
        <v>188</v>
      </c>
      <c r="K1311" s="31" t="s">
        <v>34</v>
      </c>
      <c r="L1311" s="31"/>
      <c r="M1311" s="168"/>
      <c r="N1311" s="147"/>
      <c r="O1311" s="43" t="s">
        <v>52</v>
      </c>
      <c r="P1311" s="171">
        <v>44334</v>
      </c>
      <c r="Q1311" s="31"/>
      <c r="R1311" s="83" t="s">
        <v>188</v>
      </c>
      <c r="S1311" s="31" t="s">
        <v>34</v>
      </c>
      <c r="T1311" s="31"/>
      <c r="U1311" s="168"/>
      <c r="V1311" s="149"/>
      <c r="W1311" s="140" t="str" cm="1">
        <f t="array" ref="W1311">IF(SUM(LEN(B1311:V1311))=0,"",IF(OR(OR(ISBLANK(F1311),SUM(LEN(C1311),LEN(D1311))=0),AND(NOT(E1311="Unknown"),ISBLANK(J1311)),AND(NOT(O1311="Unknown"),ISBLANK(R1311))),"Missing Information", INDEX(Table15[Entire Service Line Classification], MATCH(SUMIFS(Table15[Unique ID],Table15[System-Owned Portion],E1311,Table15[If Material Anything Other than "Lead" in Column E,Was Material Ever Previously Lead?],G1311,Table15[Customer-Owned Portion],O1311),Table15[Unique ID],0),0)))</f>
        <v>Non-lead</v>
      </c>
      <c r="X1311"/>
    </row>
    <row r="1312" spans="2:24" ht="30" x14ac:dyDescent="0.25">
      <c r="B1312" s="145" t="s">
        <v>3757</v>
      </c>
      <c r="C1312" s="31" t="s">
        <v>11241</v>
      </c>
      <c r="D1312" s="31"/>
      <c r="E1312" s="43" t="s">
        <v>52</v>
      </c>
      <c r="F1312" s="42" t="s">
        <v>34</v>
      </c>
      <c r="G1312" s="83" t="s">
        <v>34</v>
      </c>
      <c r="H1312" s="168">
        <v>44334</v>
      </c>
      <c r="I1312" s="31"/>
      <c r="J1312" s="83" t="s">
        <v>188</v>
      </c>
      <c r="K1312" s="31" t="s">
        <v>34</v>
      </c>
      <c r="L1312" s="31"/>
      <c r="M1312" s="168"/>
      <c r="N1312" s="147"/>
      <c r="O1312" s="43" t="s">
        <v>52</v>
      </c>
      <c r="P1312" s="171">
        <v>44334</v>
      </c>
      <c r="Q1312" s="31"/>
      <c r="R1312" s="83" t="s">
        <v>188</v>
      </c>
      <c r="S1312" s="31" t="s">
        <v>34</v>
      </c>
      <c r="T1312" s="31"/>
      <c r="U1312" s="168"/>
      <c r="V1312" s="149"/>
      <c r="W1312" s="140" t="str" cm="1">
        <f t="array" ref="W1312">IF(SUM(LEN(B1312:V1312))=0,"",IF(OR(OR(ISBLANK(F1312),SUM(LEN(C1312),LEN(D1312))=0),AND(NOT(E1312="Unknown"),ISBLANK(J1312)),AND(NOT(O1312="Unknown"),ISBLANK(R1312))),"Missing Information", INDEX(Table15[Entire Service Line Classification], MATCH(SUMIFS(Table15[Unique ID],Table15[System-Owned Portion],E1312,Table15[If Material Anything Other than "Lead" in Column E,Was Material Ever Previously Lead?],G1312,Table15[Customer-Owned Portion],O1312),Table15[Unique ID],0),0)))</f>
        <v>Non-lead</v>
      </c>
      <c r="X1312"/>
    </row>
    <row r="1313" spans="2:24" ht="30" x14ac:dyDescent="0.25">
      <c r="B1313" s="145" t="s">
        <v>3761</v>
      </c>
      <c r="C1313" s="31" t="s">
        <v>11245</v>
      </c>
      <c r="D1313" s="31"/>
      <c r="E1313" s="43" t="s">
        <v>52</v>
      </c>
      <c r="F1313" s="42" t="s">
        <v>34</v>
      </c>
      <c r="G1313" s="83" t="s">
        <v>34</v>
      </c>
      <c r="H1313" s="168">
        <v>44334</v>
      </c>
      <c r="I1313" s="31"/>
      <c r="J1313" s="83" t="s">
        <v>188</v>
      </c>
      <c r="K1313" s="31" t="s">
        <v>34</v>
      </c>
      <c r="L1313" s="31"/>
      <c r="M1313" s="168"/>
      <c r="N1313" s="147"/>
      <c r="O1313" s="43" t="s">
        <v>52</v>
      </c>
      <c r="P1313" s="171">
        <v>44334</v>
      </c>
      <c r="Q1313" s="31"/>
      <c r="R1313" s="83" t="s">
        <v>188</v>
      </c>
      <c r="S1313" s="31" t="s">
        <v>34</v>
      </c>
      <c r="T1313" s="31"/>
      <c r="U1313" s="168"/>
      <c r="V1313" s="149"/>
      <c r="W1313" s="140" t="str" cm="1">
        <f t="array" ref="W1313">IF(SUM(LEN(B1313:V1313))=0,"",IF(OR(OR(ISBLANK(F1313),SUM(LEN(C1313),LEN(D1313))=0),AND(NOT(E1313="Unknown"),ISBLANK(J1313)),AND(NOT(O1313="Unknown"),ISBLANK(R1313))),"Missing Information", INDEX(Table15[Entire Service Line Classification], MATCH(SUMIFS(Table15[Unique ID],Table15[System-Owned Portion],E1313,Table15[If Material Anything Other than "Lead" in Column E,Was Material Ever Previously Lead?],G1313,Table15[Customer-Owned Portion],O1313),Table15[Unique ID],0),0)))</f>
        <v>Non-lead</v>
      </c>
      <c r="X1313"/>
    </row>
    <row r="1314" spans="2:24" ht="30" x14ac:dyDescent="0.25">
      <c r="B1314" s="145" t="s">
        <v>3985</v>
      </c>
      <c r="C1314" s="31" t="s">
        <v>11566</v>
      </c>
      <c r="D1314" s="31"/>
      <c r="E1314" s="43" t="s">
        <v>52</v>
      </c>
      <c r="F1314" s="42" t="s">
        <v>34</v>
      </c>
      <c r="G1314" s="83" t="s">
        <v>34</v>
      </c>
      <c r="H1314" s="168">
        <v>44333</v>
      </c>
      <c r="I1314" s="31"/>
      <c r="J1314" s="83" t="s">
        <v>188</v>
      </c>
      <c r="K1314" s="31" t="s">
        <v>34</v>
      </c>
      <c r="L1314" s="31"/>
      <c r="M1314" s="168"/>
      <c r="N1314" s="147"/>
      <c r="O1314" s="43" t="s">
        <v>52</v>
      </c>
      <c r="P1314" s="171">
        <v>44333</v>
      </c>
      <c r="Q1314" s="31"/>
      <c r="R1314" s="83" t="s">
        <v>188</v>
      </c>
      <c r="S1314" s="31" t="s">
        <v>34</v>
      </c>
      <c r="T1314" s="31"/>
      <c r="U1314" s="168"/>
      <c r="V1314" s="149"/>
      <c r="W1314" s="140" t="str" cm="1">
        <f t="array" ref="W1314">IF(SUM(LEN(B1314:V1314))=0,"",IF(OR(OR(ISBLANK(F1314),SUM(LEN(C1314),LEN(D1314))=0),AND(NOT(E1314="Unknown"),ISBLANK(J1314)),AND(NOT(O1314="Unknown"),ISBLANK(R1314))),"Missing Information", INDEX(Table15[Entire Service Line Classification], MATCH(SUMIFS(Table15[Unique ID],Table15[System-Owned Portion],E1314,Table15[If Material Anything Other than "Lead" in Column E,Was Material Ever Previously Lead?],G1314,Table15[Customer-Owned Portion],O1314),Table15[Unique ID],0),0)))</f>
        <v>Non-lead</v>
      </c>
      <c r="X1314"/>
    </row>
    <row r="1315" spans="2:24" ht="30" x14ac:dyDescent="0.25">
      <c r="B1315" s="145" t="s">
        <v>3871</v>
      </c>
      <c r="C1315" s="31" t="s">
        <v>11355</v>
      </c>
      <c r="D1315" s="31"/>
      <c r="E1315" s="43" t="s">
        <v>52</v>
      </c>
      <c r="F1315" s="42" t="s">
        <v>34</v>
      </c>
      <c r="G1315" s="83" t="s">
        <v>34</v>
      </c>
      <c r="H1315" s="168">
        <v>44330</v>
      </c>
      <c r="I1315" s="31"/>
      <c r="J1315" s="83" t="s">
        <v>188</v>
      </c>
      <c r="K1315" s="31" t="s">
        <v>34</v>
      </c>
      <c r="L1315" s="31"/>
      <c r="M1315" s="168"/>
      <c r="N1315" s="147"/>
      <c r="O1315" s="43" t="s">
        <v>52</v>
      </c>
      <c r="P1315" s="171">
        <v>44330</v>
      </c>
      <c r="Q1315" s="31"/>
      <c r="R1315" s="83" t="s">
        <v>188</v>
      </c>
      <c r="S1315" s="31" t="s">
        <v>34</v>
      </c>
      <c r="T1315" s="31"/>
      <c r="U1315" s="168"/>
      <c r="V1315" s="149"/>
      <c r="W1315" s="140" t="str" cm="1">
        <f t="array" ref="W1315">IF(SUM(LEN(B1315:V1315))=0,"",IF(OR(OR(ISBLANK(F1315),SUM(LEN(C1315),LEN(D1315))=0),AND(NOT(E1315="Unknown"),ISBLANK(J1315)),AND(NOT(O1315="Unknown"),ISBLANK(R1315))),"Missing Information", INDEX(Table15[Entire Service Line Classification], MATCH(SUMIFS(Table15[Unique ID],Table15[System-Owned Portion],E1315,Table15[If Material Anything Other than "Lead" in Column E,Was Material Ever Previously Lead?],G1315,Table15[Customer-Owned Portion],O1315),Table15[Unique ID],0),0)))</f>
        <v>Non-lead</v>
      </c>
      <c r="X1315"/>
    </row>
    <row r="1316" spans="2:24" ht="30" x14ac:dyDescent="0.25">
      <c r="B1316" s="145" t="s">
        <v>3621</v>
      </c>
      <c r="C1316" s="31" t="s">
        <v>11086</v>
      </c>
      <c r="D1316" s="31"/>
      <c r="E1316" s="43" t="s">
        <v>52</v>
      </c>
      <c r="F1316" s="42" t="s">
        <v>34</v>
      </c>
      <c r="G1316" s="83" t="s">
        <v>34</v>
      </c>
      <c r="H1316" s="168">
        <v>44329</v>
      </c>
      <c r="I1316" s="31"/>
      <c r="J1316" s="83" t="s">
        <v>188</v>
      </c>
      <c r="K1316" s="31" t="s">
        <v>34</v>
      </c>
      <c r="L1316" s="31"/>
      <c r="M1316" s="168"/>
      <c r="N1316" s="147"/>
      <c r="O1316" s="43" t="s">
        <v>52</v>
      </c>
      <c r="P1316" s="171">
        <v>44329</v>
      </c>
      <c r="Q1316" s="31"/>
      <c r="R1316" s="83" t="s">
        <v>188</v>
      </c>
      <c r="S1316" s="31" t="s">
        <v>34</v>
      </c>
      <c r="T1316" s="31"/>
      <c r="U1316" s="168"/>
      <c r="V1316" s="149"/>
      <c r="W1316" s="140" t="str" cm="1">
        <f t="array" ref="W1316">IF(SUM(LEN(B1316:V1316))=0,"",IF(OR(OR(ISBLANK(F1316),SUM(LEN(C1316),LEN(D1316))=0),AND(NOT(E1316="Unknown"),ISBLANK(J1316)),AND(NOT(O1316="Unknown"),ISBLANK(R1316))),"Missing Information", INDEX(Table15[Entire Service Line Classification], MATCH(SUMIFS(Table15[Unique ID],Table15[System-Owned Portion],E1316,Table15[If Material Anything Other than "Lead" in Column E,Was Material Ever Previously Lead?],G1316,Table15[Customer-Owned Portion],O1316),Table15[Unique ID],0),0)))</f>
        <v>Non-lead</v>
      </c>
      <c r="X1316"/>
    </row>
    <row r="1317" spans="2:24" ht="30" x14ac:dyDescent="0.25">
      <c r="B1317" s="145" t="s">
        <v>3723</v>
      </c>
      <c r="C1317" s="31" t="s">
        <v>11207</v>
      </c>
      <c r="D1317" s="31"/>
      <c r="E1317" s="43" t="s">
        <v>52</v>
      </c>
      <c r="F1317" s="42" t="s">
        <v>34</v>
      </c>
      <c r="G1317" s="83" t="s">
        <v>34</v>
      </c>
      <c r="H1317" s="168">
        <v>44327</v>
      </c>
      <c r="I1317" s="31"/>
      <c r="J1317" s="83" t="s">
        <v>188</v>
      </c>
      <c r="K1317" s="31" t="s">
        <v>34</v>
      </c>
      <c r="L1317" s="31"/>
      <c r="M1317" s="168"/>
      <c r="N1317" s="147"/>
      <c r="O1317" s="43" t="s">
        <v>52</v>
      </c>
      <c r="P1317" s="171">
        <v>44327</v>
      </c>
      <c r="Q1317" s="31"/>
      <c r="R1317" s="83" t="s">
        <v>188</v>
      </c>
      <c r="S1317" s="31" t="s">
        <v>34</v>
      </c>
      <c r="T1317" s="31"/>
      <c r="U1317" s="168"/>
      <c r="V1317" s="149"/>
      <c r="W1317" s="140" t="str" cm="1">
        <f t="array" ref="W1317">IF(SUM(LEN(B1317:V1317))=0,"",IF(OR(OR(ISBLANK(F1317),SUM(LEN(C1317),LEN(D1317))=0),AND(NOT(E1317="Unknown"),ISBLANK(J1317)),AND(NOT(O1317="Unknown"),ISBLANK(R1317))),"Missing Information", INDEX(Table15[Entire Service Line Classification], MATCH(SUMIFS(Table15[Unique ID],Table15[System-Owned Portion],E1317,Table15[If Material Anything Other than "Lead" in Column E,Was Material Ever Previously Lead?],G1317,Table15[Customer-Owned Portion],O1317),Table15[Unique ID],0),0)))</f>
        <v>Non-lead</v>
      </c>
      <c r="X1317"/>
    </row>
    <row r="1318" spans="2:24" ht="30" x14ac:dyDescent="0.25">
      <c r="B1318" s="145" t="s">
        <v>3724</v>
      </c>
      <c r="C1318" s="31" t="s">
        <v>11208</v>
      </c>
      <c r="D1318" s="31"/>
      <c r="E1318" s="43" t="s">
        <v>52</v>
      </c>
      <c r="F1318" s="42" t="s">
        <v>34</v>
      </c>
      <c r="G1318" s="83" t="s">
        <v>34</v>
      </c>
      <c r="H1318" s="168">
        <v>44327</v>
      </c>
      <c r="I1318" s="31"/>
      <c r="J1318" s="83" t="s">
        <v>188</v>
      </c>
      <c r="K1318" s="31" t="s">
        <v>34</v>
      </c>
      <c r="L1318" s="31"/>
      <c r="M1318" s="168"/>
      <c r="N1318" s="147"/>
      <c r="O1318" s="43" t="s">
        <v>52</v>
      </c>
      <c r="P1318" s="171">
        <v>44327</v>
      </c>
      <c r="Q1318" s="31"/>
      <c r="R1318" s="83" t="s">
        <v>188</v>
      </c>
      <c r="S1318" s="31" t="s">
        <v>34</v>
      </c>
      <c r="T1318" s="31"/>
      <c r="U1318" s="168"/>
      <c r="V1318" s="149"/>
      <c r="W1318" s="140" t="str" cm="1">
        <f t="array" ref="W1318">IF(SUM(LEN(B1318:V1318))=0,"",IF(OR(OR(ISBLANK(F1318),SUM(LEN(C1318),LEN(D1318))=0),AND(NOT(E1318="Unknown"),ISBLANK(J1318)),AND(NOT(O1318="Unknown"),ISBLANK(R1318))),"Missing Information", INDEX(Table15[Entire Service Line Classification], MATCH(SUMIFS(Table15[Unique ID],Table15[System-Owned Portion],E1318,Table15[If Material Anything Other than "Lead" in Column E,Was Material Ever Previously Lead?],G1318,Table15[Customer-Owned Portion],O1318),Table15[Unique ID],0),0)))</f>
        <v>Non-lead</v>
      </c>
      <c r="X1318"/>
    </row>
    <row r="1319" spans="2:24" ht="30" x14ac:dyDescent="0.25">
      <c r="B1319" s="145" t="s">
        <v>3725</v>
      </c>
      <c r="C1319" s="31" t="s">
        <v>11209</v>
      </c>
      <c r="D1319" s="31"/>
      <c r="E1319" s="43" t="s">
        <v>52</v>
      </c>
      <c r="F1319" s="42" t="s">
        <v>34</v>
      </c>
      <c r="G1319" s="83" t="s">
        <v>34</v>
      </c>
      <c r="H1319" s="168">
        <v>44327</v>
      </c>
      <c r="I1319" s="31"/>
      <c r="J1319" s="83" t="s">
        <v>188</v>
      </c>
      <c r="K1319" s="31" t="s">
        <v>34</v>
      </c>
      <c r="L1319" s="31"/>
      <c r="M1319" s="168"/>
      <c r="N1319" s="147"/>
      <c r="O1319" s="43" t="s">
        <v>52</v>
      </c>
      <c r="P1319" s="171">
        <v>44327</v>
      </c>
      <c r="Q1319" s="31"/>
      <c r="R1319" s="83" t="s">
        <v>188</v>
      </c>
      <c r="S1319" s="31" t="s">
        <v>34</v>
      </c>
      <c r="T1319" s="31"/>
      <c r="U1319" s="168"/>
      <c r="V1319" s="149"/>
      <c r="W1319" s="140" t="str" cm="1">
        <f t="array" ref="W1319">IF(SUM(LEN(B1319:V1319))=0,"",IF(OR(OR(ISBLANK(F1319),SUM(LEN(C1319),LEN(D1319))=0),AND(NOT(E1319="Unknown"),ISBLANK(J1319)),AND(NOT(O1319="Unknown"),ISBLANK(R1319))),"Missing Information", INDEX(Table15[Entire Service Line Classification], MATCH(SUMIFS(Table15[Unique ID],Table15[System-Owned Portion],E1319,Table15[If Material Anything Other than "Lead" in Column E,Was Material Ever Previously Lead?],G1319,Table15[Customer-Owned Portion],O1319),Table15[Unique ID],0),0)))</f>
        <v>Non-lead</v>
      </c>
      <c r="X1319"/>
    </row>
    <row r="1320" spans="2:24" ht="30" x14ac:dyDescent="0.25">
      <c r="B1320" s="145" t="s">
        <v>3726</v>
      </c>
      <c r="C1320" s="31" t="s">
        <v>11210</v>
      </c>
      <c r="D1320" s="31"/>
      <c r="E1320" s="43" t="s">
        <v>52</v>
      </c>
      <c r="F1320" s="42" t="s">
        <v>34</v>
      </c>
      <c r="G1320" s="83" t="s">
        <v>34</v>
      </c>
      <c r="H1320" s="168">
        <v>44327</v>
      </c>
      <c r="I1320" s="31"/>
      <c r="J1320" s="83" t="s">
        <v>188</v>
      </c>
      <c r="K1320" s="31" t="s">
        <v>34</v>
      </c>
      <c r="L1320" s="31"/>
      <c r="M1320" s="168"/>
      <c r="N1320" s="147"/>
      <c r="O1320" s="43" t="s">
        <v>52</v>
      </c>
      <c r="P1320" s="171">
        <v>44327</v>
      </c>
      <c r="Q1320" s="31"/>
      <c r="R1320" s="83" t="s">
        <v>188</v>
      </c>
      <c r="S1320" s="31" t="s">
        <v>34</v>
      </c>
      <c r="T1320" s="31"/>
      <c r="U1320" s="168"/>
      <c r="V1320" s="149"/>
      <c r="W1320" s="140" t="str" cm="1">
        <f t="array" ref="W1320">IF(SUM(LEN(B1320:V1320))=0,"",IF(OR(OR(ISBLANK(F1320),SUM(LEN(C1320),LEN(D1320))=0),AND(NOT(E1320="Unknown"),ISBLANK(J1320)),AND(NOT(O1320="Unknown"),ISBLANK(R1320))),"Missing Information", INDEX(Table15[Entire Service Line Classification], MATCH(SUMIFS(Table15[Unique ID],Table15[System-Owned Portion],E1320,Table15[If Material Anything Other than "Lead" in Column E,Was Material Ever Previously Lead?],G1320,Table15[Customer-Owned Portion],O1320),Table15[Unique ID],0),0)))</f>
        <v>Non-lead</v>
      </c>
      <c r="X1320"/>
    </row>
    <row r="1321" spans="2:24" ht="30" x14ac:dyDescent="0.25">
      <c r="B1321" s="145" t="s">
        <v>3741</v>
      </c>
      <c r="C1321" s="31" t="s">
        <v>11225</v>
      </c>
      <c r="D1321" s="31"/>
      <c r="E1321" s="43" t="s">
        <v>52</v>
      </c>
      <c r="F1321" s="42" t="s">
        <v>34</v>
      </c>
      <c r="G1321" s="83" t="s">
        <v>34</v>
      </c>
      <c r="H1321" s="168">
        <v>44327</v>
      </c>
      <c r="I1321" s="31"/>
      <c r="J1321" s="83" t="s">
        <v>188</v>
      </c>
      <c r="K1321" s="31" t="s">
        <v>34</v>
      </c>
      <c r="L1321" s="31"/>
      <c r="M1321" s="168"/>
      <c r="N1321" s="147"/>
      <c r="O1321" s="43" t="s">
        <v>52</v>
      </c>
      <c r="P1321" s="171">
        <v>44327</v>
      </c>
      <c r="Q1321" s="31"/>
      <c r="R1321" s="83" t="s">
        <v>188</v>
      </c>
      <c r="S1321" s="31" t="s">
        <v>34</v>
      </c>
      <c r="T1321" s="31"/>
      <c r="U1321" s="168"/>
      <c r="V1321" s="149"/>
      <c r="W1321" s="140" t="str" cm="1">
        <f t="array" ref="W1321">IF(SUM(LEN(B1321:V1321))=0,"",IF(OR(OR(ISBLANK(F1321),SUM(LEN(C1321),LEN(D1321))=0),AND(NOT(E1321="Unknown"),ISBLANK(J1321)),AND(NOT(O1321="Unknown"),ISBLANK(R1321))),"Missing Information", INDEX(Table15[Entire Service Line Classification], MATCH(SUMIFS(Table15[Unique ID],Table15[System-Owned Portion],E1321,Table15[If Material Anything Other than "Lead" in Column E,Was Material Ever Previously Lead?],G1321,Table15[Customer-Owned Portion],O1321),Table15[Unique ID],0),0)))</f>
        <v>Non-lead</v>
      </c>
      <c r="X1321"/>
    </row>
    <row r="1322" spans="2:24" ht="30" x14ac:dyDescent="0.25">
      <c r="B1322" s="145" t="s">
        <v>3742</v>
      </c>
      <c r="C1322" s="31" t="s">
        <v>11226</v>
      </c>
      <c r="D1322" s="31"/>
      <c r="E1322" s="43" t="s">
        <v>52</v>
      </c>
      <c r="F1322" s="42" t="s">
        <v>34</v>
      </c>
      <c r="G1322" s="83" t="s">
        <v>34</v>
      </c>
      <c r="H1322" s="168">
        <v>44327</v>
      </c>
      <c r="I1322" s="31"/>
      <c r="J1322" s="83" t="s">
        <v>188</v>
      </c>
      <c r="K1322" s="31" t="s">
        <v>34</v>
      </c>
      <c r="L1322" s="31"/>
      <c r="M1322" s="168"/>
      <c r="N1322" s="147"/>
      <c r="O1322" s="43" t="s">
        <v>52</v>
      </c>
      <c r="P1322" s="171">
        <v>44327</v>
      </c>
      <c r="Q1322" s="31"/>
      <c r="R1322" s="83" t="s">
        <v>188</v>
      </c>
      <c r="S1322" s="31" t="s">
        <v>34</v>
      </c>
      <c r="T1322" s="31"/>
      <c r="U1322" s="168"/>
      <c r="V1322" s="149"/>
      <c r="W1322" s="140" t="str" cm="1">
        <f t="array" ref="W1322">IF(SUM(LEN(B1322:V1322))=0,"",IF(OR(OR(ISBLANK(F1322),SUM(LEN(C1322),LEN(D1322))=0),AND(NOT(E1322="Unknown"),ISBLANK(J1322)),AND(NOT(O1322="Unknown"),ISBLANK(R1322))),"Missing Information", INDEX(Table15[Entire Service Line Classification], MATCH(SUMIFS(Table15[Unique ID],Table15[System-Owned Portion],E1322,Table15[If Material Anything Other than "Lead" in Column E,Was Material Ever Previously Lead?],G1322,Table15[Customer-Owned Portion],O1322),Table15[Unique ID],0),0)))</f>
        <v>Non-lead</v>
      </c>
      <c r="X1322"/>
    </row>
    <row r="1323" spans="2:24" ht="30" x14ac:dyDescent="0.25">
      <c r="B1323" s="145" t="s">
        <v>3755</v>
      </c>
      <c r="C1323" s="31" t="s">
        <v>11239</v>
      </c>
      <c r="D1323" s="31"/>
      <c r="E1323" s="43" t="s">
        <v>52</v>
      </c>
      <c r="F1323" s="42" t="s">
        <v>34</v>
      </c>
      <c r="G1323" s="83" t="s">
        <v>34</v>
      </c>
      <c r="H1323" s="168">
        <v>44327</v>
      </c>
      <c r="I1323" s="31"/>
      <c r="J1323" s="83" t="s">
        <v>188</v>
      </c>
      <c r="K1323" s="31" t="s">
        <v>34</v>
      </c>
      <c r="L1323" s="31"/>
      <c r="M1323" s="168"/>
      <c r="N1323" s="147"/>
      <c r="O1323" s="43" t="s">
        <v>52</v>
      </c>
      <c r="P1323" s="171">
        <v>44327</v>
      </c>
      <c r="Q1323" s="31"/>
      <c r="R1323" s="83" t="s">
        <v>188</v>
      </c>
      <c r="S1323" s="31" t="s">
        <v>34</v>
      </c>
      <c r="T1323" s="31"/>
      <c r="U1323" s="168"/>
      <c r="V1323" s="149"/>
      <c r="W1323" s="140" t="str" cm="1">
        <f t="array" ref="W1323">IF(SUM(LEN(B1323:V1323))=0,"",IF(OR(OR(ISBLANK(F1323),SUM(LEN(C1323),LEN(D1323))=0),AND(NOT(E1323="Unknown"),ISBLANK(J1323)),AND(NOT(O1323="Unknown"),ISBLANK(R1323))),"Missing Information", INDEX(Table15[Entire Service Line Classification], MATCH(SUMIFS(Table15[Unique ID],Table15[System-Owned Portion],E1323,Table15[If Material Anything Other than "Lead" in Column E,Was Material Ever Previously Lead?],G1323,Table15[Customer-Owned Portion],O1323),Table15[Unique ID],0),0)))</f>
        <v>Non-lead</v>
      </c>
      <c r="X1323"/>
    </row>
    <row r="1324" spans="2:24" ht="30" x14ac:dyDescent="0.25">
      <c r="B1324" s="145" t="s">
        <v>3578</v>
      </c>
      <c r="C1324" s="31" t="s">
        <v>11043</v>
      </c>
      <c r="D1324" s="31"/>
      <c r="E1324" s="43" t="s">
        <v>52</v>
      </c>
      <c r="F1324" s="42" t="s">
        <v>34</v>
      </c>
      <c r="G1324" s="83" t="s">
        <v>34</v>
      </c>
      <c r="H1324" s="168">
        <v>44319</v>
      </c>
      <c r="I1324" s="31"/>
      <c r="J1324" s="83" t="s">
        <v>188</v>
      </c>
      <c r="K1324" s="31" t="s">
        <v>34</v>
      </c>
      <c r="L1324" s="31"/>
      <c r="M1324" s="168"/>
      <c r="N1324" s="147"/>
      <c r="O1324" s="43" t="s">
        <v>52</v>
      </c>
      <c r="P1324" s="171">
        <v>44319</v>
      </c>
      <c r="Q1324" s="31"/>
      <c r="R1324" s="83" t="s">
        <v>188</v>
      </c>
      <c r="S1324" s="31" t="s">
        <v>34</v>
      </c>
      <c r="T1324" s="31"/>
      <c r="U1324" s="168"/>
      <c r="V1324" s="149"/>
      <c r="W1324" s="140" t="str" cm="1">
        <f t="array" ref="W1324">IF(SUM(LEN(B1324:V1324))=0,"",IF(OR(OR(ISBLANK(F1324),SUM(LEN(C1324),LEN(D1324))=0),AND(NOT(E1324="Unknown"),ISBLANK(J1324)),AND(NOT(O1324="Unknown"),ISBLANK(R1324))),"Missing Information", INDEX(Table15[Entire Service Line Classification], MATCH(SUMIFS(Table15[Unique ID],Table15[System-Owned Portion],E1324,Table15[If Material Anything Other than "Lead" in Column E,Was Material Ever Previously Lead?],G1324,Table15[Customer-Owned Portion],O1324),Table15[Unique ID],0),0)))</f>
        <v>Non-lead</v>
      </c>
      <c r="X1324"/>
    </row>
    <row r="1325" spans="2:24" ht="30" x14ac:dyDescent="0.25">
      <c r="B1325" s="145" t="s">
        <v>3580</v>
      </c>
      <c r="C1325" s="31" t="s">
        <v>11045</v>
      </c>
      <c r="D1325" s="31"/>
      <c r="E1325" s="43" t="s">
        <v>52</v>
      </c>
      <c r="F1325" s="42" t="s">
        <v>34</v>
      </c>
      <c r="G1325" s="83" t="s">
        <v>34</v>
      </c>
      <c r="H1325" s="168">
        <v>44319</v>
      </c>
      <c r="I1325" s="31"/>
      <c r="J1325" s="83" t="s">
        <v>188</v>
      </c>
      <c r="K1325" s="31" t="s">
        <v>34</v>
      </c>
      <c r="L1325" s="31"/>
      <c r="M1325" s="168"/>
      <c r="N1325" s="147"/>
      <c r="O1325" s="43" t="s">
        <v>52</v>
      </c>
      <c r="P1325" s="171">
        <v>44319</v>
      </c>
      <c r="Q1325" s="31"/>
      <c r="R1325" s="83" t="s">
        <v>188</v>
      </c>
      <c r="S1325" s="31" t="s">
        <v>34</v>
      </c>
      <c r="T1325" s="31"/>
      <c r="U1325" s="168"/>
      <c r="V1325" s="149"/>
      <c r="W1325" s="140" t="str" cm="1">
        <f t="array" ref="W1325">IF(SUM(LEN(B1325:V1325))=0,"",IF(OR(OR(ISBLANK(F1325),SUM(LEN(C1325),LEN(D1325))=0),AND(NOT(E1325="Unknown"),ISBLANK(J1325)),AND(NOT(O1325="Unknown"),ISBLANK(R1325))),"Missing Information", INDEX(Table15[Entire Service Line Classification], MATCH(SUMIFS(Table15[Unique ID],Table15[System-Owned Portion],E1325,Table15[If Material Anything Other than "Lead" in Column E,Was Material Ever Previously Lead?],G1325,Table15[Customer-Owned Portion],O1325),Table15[Unique ID],0),0)))</f>
        <v>Non-lead</v>
      </c>
      <c r="X1325"/>
    </row>
    <row r="1326" spans="2:24" ht="30" x14ac:dyDescent="0.25">
      <c r="B1326" s="145" t="s">
        <v>3613</v>
      </c>
      <c r="C1326" s="31" t="s">
        <v>11078</v>
      </c>
      <c r="D1326" s="31"/>
      <c r="E1326" s="43" t="s">
        <v>52</v>
      </c>
      <c r="F1326" s="42" t="s">
        <v>34</v>
      </c>
      <c r="G1326" s="83" t="s">
        <v>34</v>
      </c>
      <c r="H1326" s="168">
        <v>44319</v>
      </c>
      <c r="I1326" s="31"/>
      <c r="J1326" s="83" t="s">
        <v>188</v>
      </c>
      <c r="K1326" s="31" t="s">
        <v>34</v>
      </c>
      <c r="L1326" s="31"/>
      <c r="M1326" s="168"/>
      <c r="N1326" s="147"/>
      <c r="O1326" s="43" t="s">
        <v>52</v>
      </c>
      <c r="P1326" s="171">
        <v>44319</v>
      </c>
      <c r="Q1326" s="31"/>
      <c r="R1326" s="83" t="s">
        <v>188</v>
      </c>
      <c r="S1326" s="31" t="s">
        <v>34</v>
      </c>
      <c r="T1326" s="31"/>
      <c r="U1326" s="168"/>
      <c r="V1326" s="149"/>
      <c r="W1326" s="140" t="str" cm="1">
        <f t="array" ref="W1326">IF(SUM(LEN(B1326:V1326))=0,"",IF(OR(OR(ISBLANK(F1326),SUM(LEN(C1326),LEN(D1326))=0),AND(NOT(E1326="Unknown"),ISBLANK(J1326)),AND(NOT(O1326="Unknown"),ISBLANK(R1326))),"Missing Information", INDEX(Table15[Entire Service Line Classification], MATCH(SUMIFS(Table15[Unique ID],Table15[System-Owned Portion],E1326,Table15[If Material Anything Other than "Lead" in Column E,Was Material Ever Previously Lead?],G1326,Table15[Customer-Owned Portion],O1326),Table15[Unique ID],0),0)))</f>
        <v>Non-lead</v>
      </c>
      <c r="X1326"/>
    </row>
    <row r="1327" spans="2:24" ht="30" x14ac:dyDescent="0.25">
      <c r="B1327" s="145" t="s">
        <v>3615</v>
      </c>
      <c r="C1327" s="31" t="s">
        <v>11080</v>
      </c>
      <c r="D1327" s="31"/>
      <c r="E1327" s="43" t="s">
        <v>52</v>
      </c>
      <c r="F1327" s="42" t="s">
        <v>34</v>
      </c>
      <c r="G1327" s="83" t="s">
        <v>34</v>
      </c>
      <c r="H1327" s="168">
        <v>44319</v>
      </c>
      <c r="I1327" s="31"/>
      <c r="J1327" s="83" t="s">
        <v>188</v>
      </c>
      <c r="K1327" s="31" t="s">
        <v>34</v>
      </c>
      <c r="L1327" s="31"/>
      <c r="M1327" s="168"/>
      <c r="N1327" s="147"/>
      <c r="O1327" s="43" t="s">
        <v>52</v>
      </c>
      <c r="P1327" s="171">
        <v>44319</v>
      </c>
      <c r="Q1327" s="31"/>
      <c r="R1327" s="83" t="s">
        <v>188</v>
      </c>
      <c r="S1327" s="31" t="s">
        <v>34</v>
      </c>
      <c r="T1327" s="31"/>
      <c r="U1327" s="168"/>
      <c r="V1327" s="149"/>
      <c r="W1327" s="140" t="str" cm="1">
        <f t="array" ref="W1327">IF(SUM(LEN(B1327:V1327))=0,"",IF(OR(OR(ISBLANK(F1327),SUM(LEN(C1327),LEN(D1327))=0),AND(NOT(E1327="Unknown"),ISBLANK(J1327)),AND(NOT(O1327="Unknown"),ISBLANK(R1327))),"Missing Information", INDEX(Table15[Entire Service Line Classification], MATCH(SUMIFS(Table15[Unique ID],Table15[System-Owned Portion],E1327,Table15[If Material Anything Other than "Lead" in Column E,Was Material Ever Previously Lead?],G1327,Table15[Customer-Owned Portion],O1327),Table15[Unique ID],0),0)))</f>
        <v>Non-lead</v>
      </c>
      <c r="X1327"/>
    </row>
    <row r="1328" spans="2:24" ht="30" x14ac:dyDescent="0.25">
      <c r="B1328" s="145" t="s">
        <v>3616</v>
      </c>
      <c r="C1328" s="31" t="s">
        <v>11081</v>
      </c>
      <c r="D1328" s="31"/>
      <c r="E1328" s="43" t="s">
        <v>52</v>
      </c>
      <c r="F1328" s="42" t="s">
        <v>34</v>
      </c>
      <c r="G1328" s="83" t="s">
        <v>34</v>
      </c>
      <c r="H1328" s="168">
        <v>44319</v>
      </c>
      <c r="I1328" s="31"/>
      <c r="J1328" s="83" t="s">
        <v>188</v>
      </c>
      <c r="K1328" s="31" t="s">
        <v>34</v>
      </c>
      <c r="L1328" s="31"/>
      <c r="M1328" s="168"/>
      <c r="N1328" s="147"/>
      <c r="O1328" s="43" t="s">
        <v>52</v>
      </c>
      <c r="P1328" s="171">
        <v>44319</v>
      </c>
      <c r="Q1328" s="31"/>
      <c r="R1328" s="83" t="s">
        <v>188</v>
      </c>
      <c r="S1328" s="31" t="s">
        <v>34</v>
      </c>
      <c r="T1328" s="31"/>
      <c r="U1328" s="168"/>
      <c r="V1328" s="149"/>
      <c r="W1328" s="140" t="str" cm="1">
        <f t="array" ref="W1328">IF(SUM(LEN(B1328:V1328))=0,"",IF(OR(OR(ISBLANK(F1328),SUM(LEN(C1328),LEN(D1328))=0),AND(NOT(E1328="Unknown"),ISBLANK(J1328)),AND(NOT(O1328="Unknown"),ISBLANK(R1328))),"Missing Information", INDEX(Table15[Entire Service Line Classification], MATCH(SUMIFS(Table15[Unique ID],Table15[System-Owned Portion],E1328,Table15[If Material Anything Other than "Lead" in Column E,Was Material Ever Previously Lead?],G1328,Table15[Customer-Owned Portion],O1328),Table15[Unique ID],0),0)))</f>
        <v>Non-lead</v>
      </c>
      <c r="X1328"/>
    </row>
    <row r="1329" spans="2:24" ht="30" x14ac:dyDescent="0.25">
      <c r="B1329" s="145" t="s">
        <v>3618</v>
      </c>
      <c r="C1329" s="31" t="s">
        <v>11083</v>
      </c>
      <c r="D1329" s="31"/>
      <c r="E1329" s="43" t="s">
        <v>52</v>
      </c>
      <c r="F1329" s="42" t="s">
        <v>34</v>
      </c>
      <c r="G1329" s="83" t="s">
        <v>34</v>
      </c>
      <c r="H1329" s="168">
        <v>44319</v>
      </c>
      <c r="I1329" s="31"/>
      <c r="J1329" s="83" t="s">
        <v>188</v>
      </c>
      <c r="K1329" s="31" t="s">
        <v>34</v>
      </c>
      <c r="L1329" s="31"/>
      <c r="M1329" s="168"/>
      <c r="N1329" s="147"/>
      <c r="O1329" s="43" t="s">
        <v>52</v>
      </c>
      <c r="P1329" s="171">
        <v>44319</v>
      </c>
      <c r="Q1329" s="31"/>
      <c r="R1329" s="83" t="s">
        <v>188</v>
      </c>
      <c r="S1329" s="31" t="s">
        <v>34</v>
      </c>
      <c r="T1329" s="31"/>
      <c r="U1329" s="168"/>
      <c r="V1329" s="149"/>
      <c r="W1329" s="140" t="str" cm="1">
        <f t="array" ref="W1329">IF(SUM(LEN(B1329:V1329))=0,"",IF(OR(OR(ISBLANK(F1329),SUM(LEN(C1329),LEN(D1329))=0),AND(NOT(E1329="Unknown"),ISBLANK(J1329)),AND(NOT(O1329="Unknown"),ISBLANK(R1329))),"Missing Information", INDEX(Table15[Entire Service Line Classification], MATCH(SUMIFS(Table15[Unique ID],Table15[System-Owned Portion],E1329,Table15[If Material Anything Other than "Lead" in Column E,Was Material Ever Previously Lead?],G1329,Table15[Customer-Owned Portion],O1329),Table15[Unique ID],0),0)))</f>
        <v>Non-lead</v>
      </c>
      <c r="X1329"/>
    </row>
    <row r="1330" spans="2:24" ht="30" x14ac:dyDescent="0.25">
      <c r="B1330" s="145" t="s">
        <v>3619</v>
      </c>
      <c r="C1330" s="31" t="s">
        <v>11084</v>
      </c>
      <c r="D1330" s="31"/>
      <c r="E1330" s="43" t="s">
        <v>52</v>
      </c>
      <c r="F1330" s="42" t="s">
        <v>34</v>
      </c>
      <c r="G1330" s="83" t="s">
        <v>34</v>
      </c>
      <c r="H1330" s="168">
        <v>44319</v>
      </c>
      <c r="I1330" s="31"/>
      <c r="J1330" s="83" t="s">
        <v>188</v>
      </c>
      <c r="K1330" s="31" t="s">
        <v>34</v>
      </c>
      <c r="L1330" s="31"/>
      <c r="M1330" s="168"/>
      <c r="N1330" s="147"/>
      <c r="O1330" s="43" t="s">
        <v>52</v>
      </c>
      <c r="P1330" s="171">
        <v>44319</v>
      </c>
      <c r="Q1330" s="31"/>
      <c r="R1330" s="83" t="s">
        <v>188</v>
      </c>
      <c r="S1330" s="31" t="s">
        <v>34</v>
      </c>
      <c r="T1330" s="31"/>
      <c r="U1330" s="168"/>
      <c r="V1330" s="149"/>
      <c r="W1330" s="140" t="str" cm="1">
        <f t="array" ref="W1330">IF(SUM(LEN(B1330:V1330))=0,"",IF(OR(OR(ISBLANK(F1330),SUM(LEN(C1330),LEN(D1330))=0),AND(NOT(E1330="Unknown"),ISBLANK(J1330)),AND(NOT(O1330="Unknown"),ISBLANK(R1330))),"Missing Information", INDEX(Table15[Entire Service Line Classification], MATCH(SUMIFS(Table15[Unique ID],Table15[System-Owned Portion],E1330,Table15[If Material Anything Other than "Lead" in Column E,Was Material Ever Previously Lead?],G1330,Table15[Customer-Owned Portion],O1330),Table15[Unique ID],0),0)))</f>
        <v>Non-lead</v>
      </c>
      <c r="X1330"/>
    </row>
    <row r="1331" spans="2:24" ht="30" x14ac:dyDescent="0.25">
      <c r="B1331" s="145" t="s">
        <v>3620</v>
      </c>
      <c r="C1331" s="31" t="s">
        <v>11085</v>
      </c>
      <c r="D1331" s="31"/>
      <c r="E1331" s="43" t="s">
        <v>52</v>
      </c>
      <c r="F1331" s="42" t="s">
        <v>34</v>
      </c>
      <c r="G1331" s="83" t="s">
        <v>34</v>
      </c>
      <c r="H1331" s="168">
        <v>44319</v>
      </c>
      <c r="I1331" s="31"/>
      <c r="J1331" s="83" t="s">
        <v>188</v>
      </c>
      <c r="K1331" s="31" t="s">
        <v>34</v>
      </c>
      <c r="L1331" s="31"/>
      <c r="M1331" s="168"/>
      <c r="N1331" s="147"/>
      <c r="O1331" s="43" t="s">
        <v>52</v>
      </c>
      <c r="P1331" s="171">
        <v>44319</v>
      </c>
      <c r="Q1331" s="31"/>
      <c r="R1331" s="83" t="s">
        <v>188</v>
      </c>
      <c r="S1331" s="31" t="s">
        <v>34</v>
      </c>
      <c r="T1331" s="31"/>
      <c r="U1331" s="168"/>
      <c r="V1331" s="149"/>
      <c r="W1331" s="140" t="str" cm="1">
        <f t="array" ref="W1331">IF(SUM(LEN(B1331:V1331))=0,"",IF(OR(OR(ISBLANK(F1331),SUM(LEN(C1331),LEN(D1331))=0),AND(NOT(E1331="Unknown"),ISBLANK(J1331)),AND(NOT(O1331="Unknown"),ISBLANK(R1331))),"Missing Information", INDEX(Table15[Entire Service Line Classification], MATCH(SUMIFS(Table15[Unique ID],Table15[System-Owned Portion],E1331,Table15[If Material Anything Other than "Lead" in Column E,Was Material Ever Previously Lead?],G1331,Table15[Customer-Owned Portion],O1331),Table15[Unique ID],0),0)))</f>
        <v>Non-lead</v>
      </c>
      <c r="X1331"/>
    </row>
    <row r="1332" spans="2:24" ht="30" x14ac:dyDescent="0.25">
      <c r="B1332" s="145" t="s">
        <v>3535</v>
      </c>
      <c r="C1332" s="31" t="s">
        <v>11000</v>
      </c>
      <c r="D1332" s="31"/>
      <c r="E1332" s="43" t="s">
        <v>52</v>
      </c>
      <c r="F1332" s="42" t="s">
        <v>34</v>
      </c>
      <c r="G1332" s="83" t="s">
        <v>34</v>
      </c>
      <c r="H1332" s="168">
        <v>44315</v>
      </c>
      <c r="I1332" s="31"/>
      <c r="J1332" s="83" t="s">
        <v>188</v>
      </c>
      <c r="K1332" s="31" t="s">
        <v>34</v>
      </c>
      <c r="L1332" s="31"/>
      <c r="M1332" s="168"/>
      <c r="N1332" s="147"/>
      <c r="O1332" s="43" t="s">
        <v>52</v>
      </c>
      <c r="P1332" s="171">
        <v>44315</v>
      </c>
      <c r="Q1332" s="31"/>
      <c r="R1332" s="83" t="s">
        <v>188</v>
      </c>
      <c r="S1332" s="31" t="s">
        <v>34</v>
      </c>
      <c r="T1332" s="31"/>
      <c r="U1332" s="168"/>
      <c r="V1332" s="149"/>
      <c r="W1332" s="140" t="str" cm="1">
        <f t="array" ref="W1332">IF(SUM(LEN(B1332:V1332))=0,"",IF(OR(OR(ISBLANK(F1332),SUM(LEN(C1332),LEN(D1332))=0),AND(NOT(E1332="Unknown"),ISBLANK(J1332)),AND(NOT(O1332="Unknown"),ISBLANK(R1332))),"Missing Information", INDEX(Table15[Entire Service Line Classification], MATCH(SUMIFS(Table15[Unique ID],Table15[System-Owned Portion],E1332,Table15[If Material Anything Other than "Lead" in Column E,Was Material Ever Previously Lead?],G1332,Table15[Customer-Owned Portion],O1332),Table15[Unique ID],0),0)))</f>
        <v>Non-lead</v>
      </c>
      <c r="X1332"/>
    </row>
    <row r="1333" spans="2:24" ht="30" x14ac:dyDescent="0.25">
      <c r="B1333" s="145" t="s">
        <v>3536</v>
      </c>
      <c r="C1333" s="31" t="s">
        <v>11001</v>
      </c>
      <c r="D1333" s="31"/>
      <c r="E1333" s="43" t="s">
        <v>52</v>
      </c>
      <c r="F1333" s="42" t="s">
        <v>34</v>
      </c>
      <c r="G1333" s="83" t="s">
        <v>34</v>
      </c>
      <c r="H1333" s="168">
        <v>44315</v>
      </c>
      <c r="I1333" s="31"/>
      <c r="J1333" s="83" t="s">
        <v>188</v>
      </c>
      <c r="K1333" s="31" t="s">
        <v>34</v>
      </c>
      <c r="L1333" s="31"/>
      <c r="M1333" s="168"/>
      <c r="N1333" s="147"/>
      <c r="O1333" s="43" t="s">
        <v>52</v>
      </c>
      <c r="P1333" s="171">
        <v>44315</v>
      </c>
      <c r="Q1333" s="31"/>
      <c r="R1333" s="83" t="s">
        <v>188</v>
      </c>
      <c r="S1333" s="31" t="s">
        <v>34</v>
      </c>
      <c r="T1333" s="31"/>
      <c r="U1333" s="168"/>
      <c r="V1333" s="149"/>
      <c r="W1333" s="140" t="str" cm="1">
        <f t="array" ref="W1333">IF(SUM(LEN(B1333:V1333))=0,"",IF(OR(OR(ISBLANK(F1333),SUM(LEN(C1333),LEN(D1333))=0),AND(NOT(E1333="Unknown"),ISBLANK(J1333)),AND(NOT(O1333="Unknown"),ISBLANK(R1333))),"Missing Information", INDEX(Table15[Entire Service Line Classification], MATCH(SUMIFS(Table15[Unique ID],Table15[System-Owned Portion],E1333,Table15[If Material Anything Other than "Lead" in Column E,Was Material Ever Previously Lead?],G1333,Table15[Customer-Owned Portion],O1333),Table15[Unique ID],0),0)))</f>
        <v>Non-lead</v>
      </c>
      <c r="X1333"/>
    </row>
    <row r="1334" spans="2:24" ht="30" x14ac:dyDescent="0.25">
      <c r="B1334" s="145" t="s">
        <v>3537</v>
      </c>
      <c r="C1334" s="31" t="s">
        <v>11002</v>
      </c>
      <c r="D1334" s="31"/>
      <c r="E1334" s="43" t="s">
        <v>52</v>
      </c>
      <c r="F1334" s="42" t="s">
        <v>34</v>
      </c>
      <c r="G1334" s="83" t="s">
        <v>34</v>
      </c>
      <c r="H1334" s="168">
        <v>44315</v>
      </c>
      <c r="I1334" s="31"/>
      <c r="J1334" s="83" t="s">
        <v>188</v>
      </c>
      <c r="K1334" s="31" t="s">
        <v>34</v>
      </c>
      <c r="L1334" s="31"/>
      <c r="M1334" s="168"/>
      <c r="N1334" s="147"/>
      <c r="O1334" s="43" t="s">
        <v>52</v>
      </c>
      <c r="P1334" s="171">
        <v>44315</v>
      </c>
      <c r="Q1334" s="31"/>
      <c r="R1334" s="83" t="s">
        <v>188</v>
      </c>
      <c r="S1334" s="31" t="s">
        <v>34</v>
      </c>
      <c r="T1334" s="31"/>
      <c r="U1334" s="168"/>
      <c r="V1334" s="149"/>
      <c r="W1334" s="140" t="str" cm="1">
        <f t="array" ref="W1334">IF(SUM(LEN(B1334:V1334))=0,"",IF(OR(OR(ISBLANK(F1334),SUM(LEN(C1334),LEN(D1334))=0),AND(NOT(E1334="Unknown"),ISBLANK(J1334)),AND(NOT(O1334="Unknown"),ISBLANK(R1334))),"Missing Information", INDEX(Table15[Entire Service Line Classification], MATCH(SUMIFS(Table15[Unique ID],Table15[System-Owned Portion],E1334,Table15[If Material Anything Other than "Lead" in Column E,Was Material Ever Previously Lead?],G1334,Table15[Customer-Owned Portion],O1334),Table15[Unique ID],0),0)))</f>
        <v>Non-lead</v>
      </c>
      <c r="X1334"/>
    </row>
    <row r="1335" spans="2:24" ht="30" x14ac:dyDescent="0.25">
      <c r="B1335" s="145" t="s">
        <v>3538</v>
      </c>
      <c r="C1335" s="31" t="s">
        <v>11003</v>
      </c>
      <c r="D1335" s="31"/>
      <c r="E1335" s="43" t="s">
        <v>52</v>
      </c>
      <c r="F1335" s="42" t="s">
        <v>34</v>
      </c>
      <c r="G1335" s="83" t="s">
        <v>34</v>
      </c>
      <c r="H1335" s="168">
        <v>44315</v>
      </c>
      <c r="I1335" s="31"/>
      <c r="J1335" s="83" t="s">
        <v>188</v>
      </c>
      <c r="K1335" s="31" t="s">
        <v>34</v>
      </c>
      <c r="L1335" s="31"/>
      <c r="M1335" s="168"/>
      <c r="N1335" s="147"/>
      <c r="O1335" s="43" t="s">
        <v>52</v>
      </c>
      <c r="P1335" s="171">
        <v>44315</v>
      </c>
      <c r="Q1335" s="31"/>
      <c r="R1335" s="83" t="s">
        <v>188</v>
      </c>
      <c r="S1335" s="31" t="s">
        <v>34</v>
      </c>
      <c r="T1335" s="31"/>
      <c r="U1335" s="168"/>
      <c r="V1335" s="149"/>
      <c r="W1335" s="140" t="str" cm="1">
        <f t="array" ref="W1335">IF(SUM(LEN(B1335:V1335))=0,"",IF(OR(OR(ISBLANK(F1335),SUM(LEN(C1335),LEN(D1335))=0),AND(NOT(E1335="Unknown"),ISBLANK(J1335)),AND(NOT(O1335="Unknown"),ISBLANK(R1335))),"Missing Information", INDEX(Table15[Entire Service Line Classification], MATCH(SUMIFS(Table15[Unique ID],Table15[System-Owned Portion],E1335,Table15[If Material Anything Other than "Lead" in Column E,Was Material Ever Previously Lead?],G1335,Table15[Customer-Owned Portion],O1335),Table15[Unique ID],0),0)))</f>
        <v>Non-lead</v>
      </c>
      <c r="X1335"/>
    </row>
    <row r="1336" spans="2:24" ht="30" x14ac:dyDescent="0.25">
      <c r="B1336" s="145" t="s">
        <v>3543</v>
      </c>
      <c r="C1336" s="31" t="s">
        <v>11008</v>
      </c>
      <c r="D1336" s="31"/>
      <c r="E1336" s="43" t="s">
        <v>52</v>
      </c>
      <c r="F1336" s="42" t="s">
        <v>34</v>
      </c>
      <c r="G1336" s="83" t="s">
        <v>34</v>
      </c>
      <c r="H1336" s="168">
        <v>44315</v>
      </c>
      <c r="I1336" s="31"/>
      <c r="J1336" s="83" t="s">
        <v>188</v>
      </c>
      <c r="K1336" s="31" t="s">
        <v>34</v>
      </c>
      <c r="L1336" s="31"/>
      <c r="M1336" s="168"/>
      <c r="N1336" s="147"/>
      <c r="O1336" s="43" t="s">
        <v>52</v>
      </c>
      <c r="P1336" s="171">
        <v>44315</v>
      </c>
      <c r="Q1336" s="31"/>
      <c r="R1336" s="83" t="s">
        <v>188</v>
      </c>
      <c r="S1336" s="31" t="s">
        <v>34</v>
      </c>
      <c r="T1336" s="31"/>
      <c r="U1336" s="168"/>
      <c r="V1336" s="149"/>
      <c r="W1336" s="140" t="str" cm="1">
        <f t="array" ref="W1336">IF(SUM(LEN(B1336:V1336))=0,"",IF(OR(OR(ISBLANK(F1336),SUM(LEN(C1336),LEN(D1336))=0),AND(NOT(E1336="Unknown"),ISBLANK(J1336)),AND(NOT(O1336="Unknown"),ISBLANK(R1336))),"Missing Information", INDEX(Table15[Entire Service Line Classification], MATCH(SUMIFS(Table15[Unique ID],Table15[System-Owned Portion],E1336,Table15[If Material Anything Other than "Lead" in Column E,Was Material Ever Previously Lead?],G1336,Table15[Customer-Owned Portion],O1336),Table15[Unique ID],0),0)))</f>
        <v>Non-lead</v>
      </c>
      <c r="X1336"/>
    </row>
    <row r="1337" spans="2:24" ht="30" x14ac:dyDescent="0.25">
      <c r="B1337" s="145" t="s">
        <v>3544</v>
      </c>
      <c r="C1337" s="31" t="s">
        <v>11009</v>
      </c>
      <c r="D1337" s="31"/>
      <c r="E1337" s="43" t="s">
        <v>52</v>
      </c>
      <c r="F1337" s="42" t="s">
        <v>34</v>
      </c>
      <c r="G1337" s="83" t="s">
        <v>34</v>
      </c>
      <c r="H1337" s="168">
        <v>44315</v>
      </c>
      <c r="I1337" s="31"/>
      <c r="J1337" s="83" t="s">
        <v>188</v>
      </c>
      <c r="K1337" s="31" t="s">
        <v>34</v>
      </c>
      <c r="L1337" s="31"/>
      <c r="M1337" s="168"/>
      <c r="N1337" s="147"/>
      <c r="O1337" s="43" t="s">
        <v>52</v>
      </c>
      <c r="P1337" s="171">
        <v>44315</v>
      </c>
      <c r="Q1337" s="31"/>
      <c r="R1337" s="83" t="s">
        <v>188</v>
      </c>
      <c r="S1337" s="31" t="s">
        <v>34</v>
      </c>
      <c r="T1337" s="31"/>
      <c r="U1337" s="168"/>
      <c r="V1337" s="149"/>
      <c r="W1337" s="140" t="str" cm="1">
        <f t="array" ref="W1337">IF(SUM(LEN(B1337:V1337))=0,"",IF(OR(OR(ISBLANK(F1337),SUM(LEN(C1337),LEN(D1337))=0),AND(NOT(E1337="Unknown"),ISBLANK(J1337)),AND(NOT(O1337="Unknown"),ISBLANK(R1337))),"Missing Information", INDEX(Table15[Entire Service Line Classification], MATCH(SUMIFS(Table15[Unique ID],Table15[System-Owned Portion],E1337,Table15[If Material Anything Other than "Lead" in Column E,Was Material Ever Previously Lead?],G1337,Table15[Customer-Owned Portion],O1337),Table15[Unique ID],0),0)))</f>
        <v>Non-lead</v>
      </c>
      <c r="X1337"/>
    </row>
    <row r="1338" spans="2:24" ht="30" x14ac:dyDescent="0.25">
      <c r="B1338" s="145" t="s">
        <v>3545</v>
      </c>
      <c r="C1338" s="31" t="s">
        <v>11010</v>
      </c>
      <c r="D1338" s="31"/>
      <c r="E1338" s="43" t="s">
        <v>52</v>
      </c>
      <c r="F1338" s="42" t="s">
        <v>34</v>
      </c>
      <c r="G1338" s="83" t="s">
        <v>34</v>
      </c>
      <c r="H1338" s="168">
        <v>44315</v>
      </c>
      <c r="I1338" s="31"/>
      <c r="J1338" s="83" t="s">
        <v>188</v>
      </c>
      <c r="K1338" s="31" t="s">
        <v>34</v>
      </c>
      <c r="L1338" s="31"/>
      <c r="M1338" s="168"/>
      <c r="N1338" s="147"/>
      <c r="O1338" s="43" t="s">
        <v>52</v>
      </c>
      <c r="P1338" s="171">
        <v>44315</v>
      </c>
      <c r="Q1338" s="31"/>
      <c r="R1338" s="83" t="s">
        <v>188</v>
      </c>
      <c r="S1338" s="31" t="s">
        <v>34</v>
      </c>
      <c r="T1338" s="31"/>
      <c r="U1338" s="168"/>
      <c r="V1338" s="149"/>
      <c r="W1338" s="140" t="str" cm="1">
        <f t="array" ref="W1338">IF(SUM(LEN(B1338:V1338))=0,"",IF(OR(OR(ISBLANK(F1338),SUM(LEN(C1338),LEN(D1338))=0),AND(NOT(E1338="Unknown"),ISBLANK(J1338)),AND(NOT(O1338="Unknown"),ISBLANK(R1338))),"Missing Information", INDEX(Table15[Entire Service Line Classification], MATCH(SUMIFS(Table15[Unique ID],Table15[System-Owned Portion],E1338,Table15[If Material Anything Other than "Lead" in Column E,Was Material Ever Previously Lead?],G1338,Table15[Customer-Owned Portion],O1338),Table15[Unique ID],0),0)))</f>
        <v>Non-lead</v>
      </c>
      <c r="X1338"/>
    </row>
    <row r="1339" spans="2:24" ht="30" x14ac:dyDescent="0.25">
      <c r="B1339" s="145" t="s">
        <v>3551</v>
      </c>
      <c r="C1339" s="31" t="s">
        <v>11016</v>
      </c>
      <c r="D1339" s="31"/>
      <c r="E1339" s="43" t="s">
        <v>52</v>
      </c>
      <c r="F1339" s="42" t="s">
        <v>34</v>
      </c>
      <c r="G1339" s="83" t="s">
        <v>34</v>
      </c>
      <c r="H1339" s="168">
        <v>44315</v>
      </c>
      <c r="I1339" s="31"/>
      <c r="J1339" s="83" t="s">
        <v>188</v>
      </c>
      <c r="K1339" s="31" t="s">
        <v>34</v>
      </c>
      <c r="L1339" s="31"/>
      <c r="M1339" s="168"/>
      <c r="N1339" s="147"/>
      <c r="O1339" s="43" t="s">
        <v>52</v>
      </c>
      <c r="P1339" s="171">
        <v>44315</v>
      </c>
      <c r="Q1339" s="31"/>
      <c r="R1339" s="83" t="s">
        <v>188</v>
      </c>
      <c r="S1339" s="31" t="s">
        <v>34</v>
      </c>
      <c r="T1339" s="31"/>
      <c r="U1339" s="168"/>
      <c r="V1339" s="149"/>
      <c r="W1339" s="140" t="str" cm="1">
        <f t="array" ref="W1339">IF(SUM(LEN(B1339:V1339))=0,"",IF(OR(OR(ISBLANK(F1339),SUM(LEN(C1339),LEN(D1339))=0),AND(NOT(E1339="Unknown"),ISBLANK(J1339)),AND(NOT(O1339="Unknown"),ISBLANK(R1339))),"Missing Information", INDEX(Table15[Entire Service Line Classification], MATCH(SUMIFS(Table15[Unique ID],Table15[System-Owned Portion],E1339,Table15[If Material Anything Other than "Lead" in Column E,Was Material Ever Previously Lead?],G1339,Table15[Customer-Owned Portion],O1339),Table15[Unique ID],0),0)))</f>
        <v>Non-lead</v>
      </c>
      <c r="X1339"/>
    </row>
    <row r="1340" spans="2:24" ht="30" x14ac:dyDescent="0.25">
      <c r="B1340" s="145" t="s">
        <v>3552</v>
      </c>
      <c r="C1340" s="31" t="s">
        <v>11017</v>
      </c>
      <c r="D1340" s="31"/>
      <c r="E1340" s="43" t="s">
        <v>52</v>
      </c>
      <c r="F1340" s="42" t="s">
        <v>34</v>
      </c>
      <c r="G1340" s="83" t="s">
        <v>34</v>
      </c>
      <c r="H1340" s="168">
        <v>44315</v>
      </c>
      <c r="I1340" s="31"/>
      <c r="J1340" s="83" t="s">
        <v>188</v>
      </c>
      <c r="K1340" s="31" t="s">
        <v>34</v>
      </c>
      <c r="L1340" s="31"/>
      <c r="M1340" s="168"/>
      <c r="N1340" s="147"/>
      <c r="O1340" s="43" t="s">
        <v>52</v>
      </c>
      <c r="P1340" s="171">
        <v>44315</v>
      </c>
      <c r="Q1340" s="31"/>
      <c r="R1340" s="83" t="s">
        <v>188</v>
      </c>
      <c r="S1340" s="31" t="s">
        <v>34</v>
      </c>
      <c r="T1340" s="31"/>
      <c r="U1340" s="168"/>
      <c r="V1340" s="149"/>
      <c r="W1340" s="140" t="str" cm="1">
        <f t="array" ref="W1340">IF(SUM(LEN(B1340:V1340))=0,"",IF(OR(OR(ISBLANK(F1340),SUM(LEN(C1340),LEN(D1340))=0),AND(NOT(E1340="Unknown"),ISBLANK(J1340)),AND(NOT(O1340="Unknown"),ISBLANK(R1340))),"Missing Information", INDEX(Table15[Entire Service Line Classification], MATCH(SUMIFS(Table15[Unique ID],Table15[System-Owned Portion],E1340,Table15[If Material Anything Other than "Lead" in Column E,Was Material Ever Previously Lead?],G1340,Table15[Customer-Owned Portion],O1340),Table15[Unique ID],0),0)))</f>
        <v>Non-lead</v>
      </c>
      <c r="X1340"/>
    </row>
    <row r="1341" spans="2:24" ht="30" x14ac:dyDescent="0.25">
      <c r="B1341" s="145" t="s">
        <v>3553</v>
      </c>
      <c r="C1341" s="31" t="s">
        <v>11018</v>
      </c>
      <c r="D1341" s="31"/>
      <c r="E1341" s="43" t="s">
        <v>52</v>
      </c>
      <c r="F1341" s="42" t="s">
        <v>34</v>
      </c>
      <c r="G1341" s="83" t="s">
        <v>34</v>
      </c>
      <c r="H1341" s="168">
        <v>44315</v>
      </c>
      <c r="I1341" s="31"/>
      <c r="J1341" s="83" t="s">
        <v>188</v>
      </c>
      <c r="K1341" s="31" t="s">
        <v>34</v>
      </c>
      <c r="L1341" s="31"/>
      <c r="M1341" s="168"/>
      <c r="N1341" s="147"/>
      <c r="O1341" s="43" t="s">
        <v>52</v>
      </c>
      <c r="P1341" s="171">
        <v>44315</v>
      </c>
      <c r="Q1341" s="31"/>
      <c r="R1341" s="83" t="s">
        <v>188</v>
      </c>
      <c r="S1341" s="31" t="s">
        <v>34</v>
      </c>
      <c r="T1341" s="31"/>
      <c r="U1341" s="168"/>
      <c r="V1341" s="149"/>
      <c r="W1341" s="140" t="str" cm="1">
        <f t="array" ref="W1341">IF(SUM(LEN(B1341:V1341))=0,"",IF(OR(OR(ISBLANK(F1341),SUM(LEN(C1341),LEN(D1341))=0),AND(NOT(E1341="Unknown"),ISBLANK(J1341)),AND(NOT(O1341="Unknown"),ISBLANK(R1341))),"Missing Information", INDEX(Table15[Entire Service Line Classification], MATCH(SUMIFS(Table15[Unique ID],Table15[System-Owned Portion],E1341,Table15[If Material Anything Other than "Lead" in Column E,Was Material Ever Previously Lead?],G1341,Table15[Customer-Owned Portion],O1341),Table15[Unique ID],0),0)))</f>
        <v>Non-lead</v>
      </c>
      <c r="X1341"/>
    </row>
    <row r="1342" spans="2:24" ht="30" x14ac:dyDescent="0.25">
      <c r="B1342" s="145" t="s">
        <v>3555</v>
      </c>
      <c r="C1342" s="31" t="s">
        <v>11020</v>
      </c>
      <c r="D1342" s="31"/>
      <c r="E1342" s="43" t="s">
        <v>52</v>
      </c>
      <c r="F1342" s="42" t="s">
        <v>34</v>
      </c>
      <c r="G1342" s="83" t="s">
        <v>34</v>
      </c>
      <c r="H1342" s="168">
        <v>44315</v>
      </c>
      <c r="I1342" s="31"/>
      <c r="J1342" s="83" t="s">
        <v>188</v>
      </c>
      <c r="K1342" s="31" t="s">
        <v>34</v>
      </c>
      <c r="L1342" s="31"/>
      <c r="M1342" s="168"/>
      <c r="N1342" s="147"/>
      <c r="O1342" s="43" t="s">
        <v>52</v>
      </c>
      <c r="P1342" s="171">
        <v>44315</v>
      </c>
      <c r="Q1342" s="31"/>
      <c r="R1342" s="83" t="s">
        <v>188</v>
      </c>
      <c r="S1342" s="31" t="s">
        <v>34</v>
      </c>
      <c r="T1342" s="31"/>
      <c r="U1342" s="168"/>
      <c r="V1342" s="149"/>
      <c r="W1342" s="140" t="str" cm="1">
        <f t="array" ref="W1342">IF(SUM(LEN(B1342:V1342))=0,"",IF(OR(OR(ISBLANK(F1342),SUM(LEN(C1342),LEN(D1342))=0),AND(NOT(E1342="Unknown"),ISBLANK(J1342)),AND(NOT(O1342="Unknown"),ISBLANK(R1342))),"Missing Information", INDEX(Table15[Entire Service Line Classification], MATCH(SUMIFS(Table15[Unique ID],Table15[System-Owned Portion],E1342,Table15[If Material Anything Other than "Lead" in Column E,Was Material Ever Previously Lead?],G1342,Table15[Customer-Owned Portion],O1342),Table15[Unique ID],0),0)))</f>
        <v>Non-lead</v>
      </c>
      <c r="X1342"/>
    </row>
    <row r="1343" spans="2:24" ht="30" x14ac:dyDescent="0.25">
      <c r="B1343" s="145" t="s">
        <v>3554</v>
      </c>
      <c r="C1343" s="31" t="s">
        <v>11019</v>
      </c>
      <c r="D1343" s="31"/>
      <c r="E1343" s="43" t="s">
        <v>52</v>
      </c>
      <c r="F1343" s="42" t="s">
        <v>34</v>
      </c>
      <c r="G1343" s="83" t="s">
        <v>34</v>
      </c>
      <c r="H1343" s="168">
        <v>44314</v>
      </c>
      <c r="I1343" s="31"/>
      <c r="J1343" s="83" t="s">
        <v>188</v>
      </c>
      <c r="K1343" s="31" t="s">
        <v>34</v>
      </c>
      <c r="L1343" s="31"/>
      <c r="M1343" s="168"/>
      <c r="N1343" s="147"/>
      <c r="O1343" s="43" t="s">
        <v>52</v>
      </c>
      <c r="P1343" s="171">
        <v>44314</v>
      </c>
      <c r="Q1343" s="31"/>
      <c r="R1343" s="83" t="s">
        <v>188</v>
      </c>
      <c r="S1343" s="31" t="s">
        <v>34</v>
      </c>
      <c r="T1343" s="31"/>
      <c r="U1343" s="168"/>
      <c r="V1343" s="149"/>
      <c r="W1343" s="140" t="str" cm="1">
        <f t="array" ref="W1343">IF(SUM(LEN(B1343:V1343))=0,"",IF(OR(OR(ISBLANK(F1343),SUM(LEN(C1343),LEN(D1343))=0),AND(NOT(E1343="Unknown"),ISBLANK(J1343)),AND(NOT(O1343="Unknown"),ISBLANK(R1343))),"Missing Information", INDEX(Table15[Entire Service Line Classification], MATCH(SUMIFS(Table15[Unique ID],Table15[System-Owned Portion],E1343,Table15[If Material Anything Other than "Lead" in Column E,Was Material Ever Previously Lead?],G1343,Table15[Customer-Owned Portion],O1343),Table15[Unique ID],0),0)))</f>
        <v>Non-lead</v>
      </c>
      <c r="X1343"/>
    </row>
    <row r="1344" spans="2:24" ht="30" x14ac:dyDescent="0.25">
      <c r="B1344" s="145" t="s">
        <v>3562</v>
      </c>
      <c r="C1344" s="31" t="s">
        <v>11027</v>
      </c>
      <c r="D1344" s="31"/>
      <c r="E1344" s="43" t="s">
        <v>52</v>
      </c>
      <c r="F1344" s="42" t="s">
        <v>34</v>
      </c>
      <c r="G1344" s="83" t="s">
        <v>34</v>
      </c>
      <c r="H1344" s="168">
        <v>44314</v>
      </c>
      <c r="I1344" s="31"/>
      <c r="J1344" s="83" t="s">
        <v>188</v>
      </c>
      <c r="K1344" s="31" t="s">
        <v>34</v>
      </c>
      <c r="L1344" s="31"/>
      <c r="M1344" s="168"/>
      <c r="N1344" s="147"/>
      <c r="O1344" s="43" t="s">
        <v>52</v>
      </c>
      <c r="P1344" s="171">
        <v>44314</v>
      </c>
      <c r="Q1344" s="31"/>
      <c r="R1344" s="83" t="s">
        <v>188</v>
      </c>
      <c r="S1344" s="31" t="s">
        <v>34</v>
      </c>
      <c r="T1344" s="31"/>
      <c r="U1344" s="168"/>
      <c r="V1344" s="149"/>
      <c r="W1344" s="140" t="str" cm="1">
        <f t="array" ref="W1344">IF(SUM(LEN(B1344:V1344))=0,"",IF(OR(OR(ISBLANK(F1344),SUM(LEN(C1344),LEN(D1344))=0),AND(NOT(E1344="Unknown"),ISBLANK(J1344)),AND(NOT(O1344="Unknown"),ISBLANK(R1344))),"Missing Information", INDEX(Table15[Entire Service Line Classification], MATCH(SUMIFS(Table15[Unique ID],Table15[System-Owned Portion],E1344,Table15[If Material Anything Other than "Lead" in Column E,Was Material Ever Previously Lead?],G1344,Table15[Customer-Owned Portion],O1344),Table15[Unique ID],0),0)))</f>
        <v>Non-lead</v>
      </c>
      <c r="X1344"/>
    </row>
    <row r="1345" spans="2:24" ht="30" x14ac:dyDescent="0.25">
      <c r="B1345" s="145" t="s">
        <v>3563</v>
      </c>
      <c r="C1345" s="31" t="s">
        <v>11028</v>
      </c>
      <c r="D1345" s="31"/>
      <c r="E1345" s="43" t="s">
        <v>52</v>
      </c>
      <c r="F1345" s="42" t="s">
        <v>34</v>
      </c>
      <c r="G1345" s="83" t="s">
        <v>34</v>
      </c>
      <c r="H1345" s="168">
        <v>44314</v>
      </c>
      <c r="I1345" s="31"/>
      <c r="J1345" s="83" t="s">
        <v>188</v>
      </c>
      <c r="K1345" s="31" t="s">
        <v>34</v>
      </c>
      <c r="L1345" s="31"/>
      <c r="M1345" s="168"/>
      <c r="N1345" s="147"/>
      <c r="O1345" s="43" t="s">
        <v>52</v>
      </c>
      <c r="P1345" s="171">
        <v>44314</v>
      </c>
      <c r="Q1345" s="31"/>
      <c r="R1345" s="83" t="s">
        <v>188</v>
      </c>
      <c r="S1345" s="31" t="s">
        <v>34</v>
      </c>
      <c r="T1345" s="31"/>
      <c r="U1345" s="168"/>
      <c r="V1345" s="149"/>
      <c r="W1345" s="140" t="str" cm="1">
        <f t="array" ref="W1345">IF(SUM(LEN(B1345:V1345))=0,"",IF(OR(OR(ISBLANK(F1345),SUM(LEN(C1345),LEN(D1345))=0),AND(NOT(E1345="Unknown"),ISBLANK(J1345)),AND(NOT(O1345="Unknown"),ISBLANK(R1345))),"Missing Information", INDEX(Table15[Entire Service Line Classification], MATCH(SUMIFS(Table15[Unique ID],Table15[System-Owned Portion],E1345,Table15[If Material Anything Other than "Lead" in Column E,Was Material Ever Previously Lead?],G1345,Table15[Customer-Owned Portion],O1345),Table15[Unique ID],0),0)))</f>
        <v>Non-lead</v>
      </c>
      <c r="X1345"/>
    </row>
    <row r="1346" spans="2:24" ht="30" x14ac:dyDescent="0.25">
      <c r="B1346" s="145" t="s">
        <v>3564</v>
      </c>
      <c r="C1346" s="31" t="s">
        <v>11029</v>
      </c>
      <c r="D1346" s="31"/>
      <c r="E1346" s="43" t="s">
        <v>52</v>
      </c>
      <c r="F1346" s="42" t="s">
        <v>34</v>
      </c>
      <c r="G1346" s="83" t="s">
        <v>34</v>
      </c>
      <c r="H1346" s="168">
        <v>44314</v>
      </c>
      <c r="I1346" s="31"/>
      <c r="J1346" s="83" t="s">
        <v>188</v>
      </c>
      <c r="K1346" s="31" t="s">
        <v>34</v>
      </c>
      <c r="L1346" s="31"/>
      <c r="M1346" s="168"/>
      <c r="N1346" s="147"/>
      <c r="O1346" s="43" t="s">
        <v>52</v>
      </c>
      <c r="P1346" s="171">
        <v>44314</v>
      </c>
      <c r="Q1346" s="31"/>
      <c r="R1346" s="83" t="s">
        <v>188</v>
      </c>
      <c r="S1346" s="31" t="s">
        <v>34</v>
      </c>
      <c r="T1346" s="31"/>
      <c r="U1346" s="168"/>
      <c r="V1346" s="149"/>
      <c r="W1346" s="140" t="str" cm="1">
        <f t="array" ref="W1346">IF(SUM(LEN(B1346:V1346))=0,"",IF(OR(OR(ISBLANK(F1346),SUM(LEN(C1346),LEN(D1346))=0),AND(NOT(E1346="Unknown"),ISBLANK(J1346)),AND(NOT(O1346="Unknown"),ISBLANK(R1346))),"Missing Information", INDEX(Table15[Entire Service Line Classification], MATCH(SUMIFS(Table15[Unique ID],Table15[System-Owned Portion],E1346,Table15[If Material Anything Other than "Lead" in Column E,Was Material Ever Previously Lead?],G1346,Table15[Customer-Owned Portion],O1346),Table15[Unique ID],0),0)))</f>
        <v>Non-lead</v>
      </c>
      <c r="X1346"/>
    </row>
    <row r="1347" spans="2:24" ht="30" x14ac:dyDescent="0.25">
      <c r="B1347" s="145" t="s">
        <v>3565</v>
      </c>
      <c r="C1347" s="31" t="s">
        <v>11030</v>
      </c>
      <c r="D1347" s="31"/>
      <c r="E1347" s="43" t="s">
        <v>52</v>
      </c>
      <c r="F1347" s="42" t="s">
        <v>34</v>
      </c>
      <c r="G1347" s="83" t="s">
        <v>34</v>
      </c>
      <c r="H1347" s="168">
        <v>44314</v>
      </c>
      <c r="I1347" s="31"/>
      <c r="J1347" s="83" t="s">
        <v>188</v>
      </c>
      <c r="K1347" s="31" t="s">
        <v>34</v>
      </c>
      <c r="L1347" s="31"/>
      <c r="M1347" s="168"/>
      <c r="N1347" s="147"/>
      <c r="O1347" s="43" t="s">
        <v>52</v>
      </c>
      <c r="P1347" s="171">
        <v>44314</v>
      </c>
      <c r="Q1347" s="31"/>
      <c r="R1347" s="83" t="s">
        <v>188</v>
      </c>
      <c r="S1347" s="31" t="s">
        <v>34</v>
      </c>
      <c r="T1347" s="31"/>
      <c r="U1347" s="168"/>
      <c r="V1347" s="149"/>
      <c r="W1347" s="140" t="str" cm="1">
        <f t="array" ref="W1347">IF(SUM(LEN(B1347:V1347))=0,"",IF(OR(OR(ISBLANK(F1347),SUM(LEN(C1347),LEN(D1347))=0),AND(NOT(E1347="Unknown"),ISBLANK(J1347)),AND(NOT(O1347="Unknown"),ISBLANK(R1347))),"Missing Information", INDEX(Table15[Entire Service Line Classification], MATCH(SUMIFS(Table15[Unique ID],Table15[System-Owned Portion],E1347,Table15[If Material Anything Other than "Lead" in Column E,Was Material Ever Previously Lead?],G1347,Table15[Customer-Owned Portion],O1347),Table15[Unique ID],0),0)))</f>
        <v>Non-lead</v>
      </c>
      <c r="X1347"/>
    </row>
    <row r="1348" spans="2:24" ht="30" x14ac:dyDescent="0.25">
      <c r="B1348" s="145" t="s">
        <v>3566</v>
      </c>
      <c r="C1348" s="31" t="s">
        <v>11031</v>
      </c>
      <c r="D1348" s="31"/>
      <c r="E1348" s="43" t="s">
        <v>52</v>
      </c>
      <c r="F1348" s="42" t="s">
        <v>34</v>
      </c>
      <c r="G1348" s="83" t="s">
        <v>34</v>
      </c>
      <c r="H1348" s="168">
        <v>44314</v>
      </c>
      <c r="I1348" s="31"/>
      <c r="J1348" s="83" t="s">
        <v>188</v>
      </c>
      <c r="K1348" s="31" t="s">
        <v>34</v>
      </c>
      <c r="L1348" s="31"/>
      <c r="M1348" s="168"/>
      <c r="N1348" s="147"/>
      <c r="O1348" s="43" t="s">
        <v>52</v>
      </c>
      <c r="P1348" s="171">
        <v>44314</v>
      </c>
      <c r="Q1348" s="31"/>
      <c r="R1348" s="83" t="s">
        <v>188</v>
      </c>
      <c r="S1348" s="31" t="s">
        <v>34</v>
      </c>
      <c r="T1348" s="31"/>
      <c r="U1348" s="168"/>
      <c r="V1348" s="149"/>
      <c r="W1348" s="140" t="str" cm="1">
        <f t="array" ref="W1348">IF(SUM(LEN(B1348:V1348))=0,"",IF(OR(OR(ISBLANK(F1348),SUM(LEN(C1348),LEN(D1348))=0),AND(NOT(E1348="Unknown"),ISBLANK(J1348)),AND(NOT(O1348="Unknown"),ISBLANK(R1348))),"Missing Information", INDEX(Table15[Entire Service Line Classification], MATCH(SUMIFS(Table15[Unique ID],Table15[System-Owned Portion],E1348,Table15[If Material Anything Other than "Lead" in Column E,Was Material Ever Previously Lead?],G1348,Table15[Customer-Owned Portion],O1348),Table15[Unique ID],0),0)))</f>
        <v>Non-lead</v>
      </c>
      <c r="X1348"/>
    </row>
    <row r="1349" spans="2:24" ht="30" x14ac:dyDescent="0.25">
      <c r="B1349" s="145" t="s">
        <v>3569</v>
      </c>
      <c r="C1349" s="31" t="s">
        <v>11034</v>
      </c>
      <c r="D1349" s="31"/>
      <c r="E1349" s="43" t="s">
        <v>52</v>
      </c>
      <c r="F1349" s="42" t="s">
        <v>34</v>
      </c>
      <c r="G1349" s="83" t="s">
        <v>34</v>
      </c>
      <c r="H1349" s="168">
        <v>44314</v>
      </c>
      <c r="I1349" s="31"/>
      <c r="J1349" s="83" t="s">
        <v>188</v>
      </c>
      <c r="K1349" s="31" t="s">
        <v>34</v>
      </c>
      <c r="L1349" s="31"/>
      <c r="M1349" s="168"/>
      <c r="N1349" s="147"/>
      <c r="O1349" s="43" t="s">
        <v>52</v>
      </c>
      <c r="P1349" s="171">
        <v>44314</v>
      </c>
      <c r="Q1349" s="31"/>
      <c r="R1349" s="83" t="s">
        <v>188</v>
      </c>
      <c r="S1349" s="31" t="s">
        <v>34</v>
      </c>
      <c r="T1349" s="31"/>
      <c r="U1349" s="168"/>
      <c r="V1349" s="149"/>
      <c r="W1349" s="140" t="str" cm="1">
        <f t="array" ref="W1349">IF(SUM(LEN(B1349:V1349))=0,"",IF(OR(OR(ISBLANK(F1349),SUM(LEN(C1349),LEN(D1349))=0),AND(NOT(E1349="Unknown"),ISBLANK(J1349)),AND(NOT(O1349="Unknown"),ISBLANK(R1349))),"Missing Information", INDEX(Table15[Entire Service Line Classification], MATCH(SUMIFS(Table15[Unique ID],Table15[System-Owned Portion],E1349,Table15[If Material Anything Other than "Lead" in Column E,Was Material Ever Previously Lead?],G1349,Table15[Customer-Owned Portion],O1349),Table15[Unique ID],0),0)))</f>
        <v>Non-lead</v>
      </c>
      <c r="X1349"/>
    </row>
    <row r="1350" spans="2:24" ht="30" x14ac:dyDescent="0.25">
      <c r="B1350" s="145" t="s">
        <v>3576</v>
      </c>
      <c r="C1350" s="31" t="s">
        <v>11041</v>
      </c>
      <c r="D1350" s="31"/>
      <c r="E1350" s="43" t="s">
        <v>52</v>
      </c>
      <c r="F1350" s="42" t="s">
        <v>34</v>
      </c>
      <c r="G1350" s="83" t="s">
        <v>34</v>
      </c>
      <c r="H1350" s="168">
        <v>44314</v>
      </c>
      <c r="I1350" s="31"/>
      <c r="J1350" s="83" t="s">
        <v>188</v>
      </c>
      <c r="K1350" s="31" t="s">
        <v>34</v>
      </c>
      <c r="L1350" s="31"/>
      <c r="M1350" s="168"/>
      <c r="N1350" s="147"/>
      <c r="O1350" s="43" t="s">
        <v>52</v>
      </c>
      <c r="P1350" s="171">
        <v>44314</v>
      </c>
      <c r="Q1350" s="31"/>
      <c r="R1350" s="83" t="s">
        <v>188</v>
      </c>
      <c r="S1350" s="31" t="s">
        <v>34</v>
      </c>
      <c r="T1350" s="31"/>
      <c r="U1350" s="168"/>
      <c r="V1350" s="149"/>
      <c r="W1350" s="140" t="str" cm="1">
        <f t="array" ref="W1350">IF(SUM(LEN(B1350:V1350))=0,"",IF(OR(OR(ISBLANK(F1350),SUM(LEN(C1350),LEN(D1350))=0),AND(NOT(E1350="Unknown"),ISBLANK(J1350)),AND(NOT(O1350="Unknown"),ISBLANK(R1350))),"Missing Information", INDEX(Table15[Entire Service Line Classification], MATCH(SUMIFS(Table15[Unique ID],Table15[System-Owned Portion],E1350,Table15[If Material Anything Other than "Lead" in Column E,Was Material Ever Previously Lead?],G1350,Table15[Customer-Owned Portion],O1350),Table15[Unique ID],0),0)))</f>
        <v>Non-lead</v>
      </c>
      <c r="X1350"/>
    </row>
    <row r="1351" spans="2:24" ht="30" x14ac:dyDescent="0.25">
      <c r="B1351" s="145" t="s">
        <v>3577</v>
      </c>
      <c r="C1351" s="31" t="s">
        <v>11042</v>
      </c>
      <c r="D1351" s="31"/>
      <c r="E1351" s="43" t="s">
        <v>52</v>
      </c>
      <c r="F1351" s="42" t="s">
        <v>34</v>
      </c>
      <c r="G1351" s="83" t="s">
        <v>34</v>
      </c>
      <c r="H1351" s="168">
        <v>44314</v>
      </c>
      <c r="I1351" s="31"/>
      <c r="J1351" s="83" t="s">
        <v>188</v>
      </c>
      <c r="K1351" s="31" t="s">
        <v>34</v>
      </c>
      <c r="L1351" s="31"/>
      <c r="M1351" s="168"/>
      <c r="N1351" s="147"/>
      <c r="O1351" s="43" t="s">
        <v>52</v>
      </c>
      <c r="P1351" s="171">
        <v>44314</v>
      </c>
      <c r="Q1351" s="31"/>
      <c r="R1351" s="83" t="s">
        <v>188</v>
      </c>
      <c r="S1351" s="31" t="s">
        <v>34</v>
      </c>
      <c r="T1351" s="31"/>
      <c r="U1351" s="168"/>
      <c r="V1351" s="149"/>
      <c r="W1351" s="140" t="str" cm="1">
        <f t="array" ref="W1351">IF(SUM(LEN(B1351:V1351))=0,"",IF(OR(OR(ISBLANK(F1351),SUM(LEN(C1351),LEN(D1351))=0),AND(NOT(E1351="Unknown"),ISBLANK(J1351)),AND(NOT(O1351="Unknown"),ISBLANK(R1351))),"Missing Information", INDEX(Table15[Entire Service Line Classification], MATCH(SUMIFS(Table15[Unique ID],Table15[System-Owned Portion],E1351,Table15[If Material Anything Other than "Lead" in Column E,Was Material Ever Previously Lead?],G1351,Table15[Customer-Owned Portion],O1351),Table15[Unique ID],0),0)))</f>
        <v>Non-lead</v>
      </c>
      <c r="X1351"/>
    </row>
    <row r="1352" spans="2:24" ht="30" x14ac:dyDescent="0.25">
      <c r="B1352" s="145" t="s">
        <v>3593</v>
      </c>
      <c r="C1352" s="31" t="s">
        <v>11058</v>
      </c>
      <c r="D1352" s="31"/>
      <c r="E1352" s="43" t="s">
        <v>52</v>
      </c>
      <c r="F1352" s="42" t="s">
        <v>34</v>
      </c>
      <c r="G1352" s="83" t="s">
        <v>34</v>
      </c>
      <c r="H1352" s="168">
        <v>44314</v>
      </c>
      <c r="I1352" s="31"/>
      <c r="J1352" s="83" t="s">
        <v>188</v>
      </c>
      <c r="K1352" s="31" t="s">
        <v>34</v>
      </c>
      <c r="L1352" s="31"/>
      <c r="M1352" s="168"/>
      <c r="N1352" s="147"/>
      <c r="O1352" s="43" t="s">
        <v>52</v>
      </c>
      <c r="P1352" s="171">
        <v>44314</v>
      </c>
      <c r="Q1352" s="31"/>
      <c r="R1352" s="83" t="s">
        <v>188</v>
      </c>
      <c r="S1352" s="31" t="s">
        <v>34</v>
      </c>
      <c r="T1352" s="31"/>
      <c r="U1352" s="168"/>
      <c r="V1352" s="149"/>
      <c r="W1352" s="140" t="str" cm="1">
        <f t="array" ref="W1352">IF(SUM(LEN(B1352:V1352))=0,"",IF(OR(OR(ISBLANK(F1352),SUM(LEN(C1352),LEN(D1352))=0),AND(NOT(E1352="Unknown"),ISBLANK(J1352)),AND(NOT(O1352="Unknown"),ISBLANK(R1352))),"Missing Information", INDEX(Table15[Entire Service Line Classification], MATCH(SUMIFS(Table15[Unique ID],Table15[System-Owned Portion],E1352,Table15[If Material Anything Other than "Lead" in Column E,Was Material Ever Previously Lead?],G1352,Table15[Customer-Owned Portion],O1352),Table15[Unique ID],0),0)))</f>
        <v>Non-lead</v>
      </c>
      <c r="X1352"/>
    </row>
    <row r="1353" spans="2:24" ht="30" x14ac:dyDescent="0.25">
      <c r="B1353" s="145" t="s">
        <v>3594</v>
      </c>
      <c r="C1353" s="31" t="s">
        <v>11059</v>
      </c>
      <c r="D1353" s="31"/>
      <c r="E1353" s="43" t="s">
        <v>52</v>
      </c>
      <c r="F1353" s="42" t="s">
        <v>34</v>
      </c>
      <c r="G1353" s="83" t="s">
        <v>34</v>
      </c>
      <c r="H1353" s="168">
        <v>44314</v>
      </c>
      <c r="I1353" s="31"/>
      <c r="J1353" s="83" t="s">
        <v>188</v>
      </c>
      <c r="K1353" s="31" t="s">
        <v>34</v>
      </c>
      <c r="L1353" s="31"/>
      <c r="M1353" s="168"/>
      <c r="N1353" s="147"/>
      <c r="O1353" s="43" t="s">
        <v>52</v>
      </c>
      <c r="P1353" s="171">
        <v>44314</v>
      </c>
      <c r="Q1353" s="31"/>
      <c r="R1353" s="83" t="s">
        <v>188</v>
      </c>
      <c r="S1353" s="31" t="s">
        <v>34</v>
      </c>
      <c r="T1353" s="31"/>
      <c r="U1353" s="168"/>
      <c r="V1353" s="149"/>
      <c r="W1353" s="140" t="str" cm="1">
        <f t="array" ref="W1353">IF(SUM(LEN(B1353:V1353))=0,"",IF(OR(OR(ISBLANK(F1353),SUM(LEN(C1353),LEN(D1353))=0),AND(NOT(E1353="Unknown"),ISBLANK(J1353)),AND(NOT(O1353="Unknown"),ISBLANK(R1353))),"Missing Information", INDEX(Table15[Entire Service Line Classification], MATCH(SUMIFS(Table15[Unique ID],Table15[System-Owned Portion],E1353,Table15[If Material Anything Other than "Lead" in Column E,Was Material Ever Previously Lead?],G1353,Table15[Customer-Owned Portion],O1353),Table15[Unique ID],0),0)))</f>
        <v>Non-lead</v>
      </c>
      <c r="X1353"/>
    </row>
    <row r="1354" spans="2:24" ht="30" x14ac:dyDescent="0.25">
      <c r="B1354" s="145" t="s">
        <v>3596</v>
      </c>
      <c r="C1354" s="31" t="s">
        <v>11061</v>
      </c>
      <c r="D1354" s="31"/>
      <c r="E1354" s="43" t="s">
        <v>52</v>
      </c>
      <c r="F1354" s="42" t="s">
        <v>34</v>
      </c>
      <c r="G1354" s="83" t="s">
        <v>34</v>
      </c>
      <c r="H1354" s="168">
        <v>44314</v>
      </c>
      <c r="I1354" s="31"/>
      <c r="J1354" s="83" t="s">
        <v>188</v>
      </c>
      <c r="K1354" s="31" t="s">
        <v>34</v>
      </c>
      <c r="L1354" s="31"/>
      <c r="M1354" s="168"/>
      <c r="N1354" s="147"/>
      <c r="O1354" s="43" t="s">
        <v>52</v>
      </c>
      <c r="P1354" s="171">
        <v>44314</v>
      </c>
      <c r="Q1354" s="31"/>
      <c r="R1354" s="83" t="s">
        <v>188</v>
      </c>
      <c r="S1354" s="31" t="s">
        <v>34</v>
      </c>
      <c r="T1354" s="31"/>
      <c r="U1354" s="168"/>
      <c r="V1354" s="149"/>
      <c r="W1354" s="140" t="str" cm="1">
        <f t="array" ref="W1354">IF(SUM(LEN(B1354:V1354))=0,"",IF(OR(OR(ISBLANK(F1354),SUM(LEN(C1354),LEN(D1354))=0),AND(NOT(E1354="Unknown"),ISBLANK(J1354)),AND(NOT(O1354="Unknown"),ISBLANK(R1354))),"Missing Information", INDEX(Table15[Entire Service Line Classification], MATCH(SUMIFS(Table15[Unique ID],Table15[System-Owned Portion],E1354,Table15[If Material Anything Other than "Lead" in Column E,Was Material Ever Previously Lead?],G1354,Table15[Customer-Owned Portion],O1354),Table15[Unique ID],0),0)))</f>
        <v>Non-lead</v>
      </c>
      <c r="X1354"/>
    </row>
    <row r="1355" spans="2:24" ht="30" x14ac:dyDescent="0.25">
      <c r="B1355" s="145" t="s">
        <v>3597</v>
      </c>
      <c r="C1355" s="31" t="s">
        <v>11062</v>
      </c>
      <c r="D1355" s="31"/>
      <c r="E1355" s="43" t="s">
        <v>52</v>
      </c>
      <c r="F1355" s="42" t="s">
        <v>34</v>
      </c>
      <c r="G1355" s="83" t="s">
        <v>34</v>
      </c>
      <c r="H1355" s="168">
        <v>44314</v>
      </c>
      <c r="I1355" s="31"/>
      <c r="J1355" s="83" t="s">
        <v>188</v>
      </c>
      <c r="K1355" s="31" t="s">
        <v>34</v>
      </c>
      <c r="L1355" s="31"/>
      <c r="M1355" s="168"/>
      <c r="N1355" s="147"/>
      <c r="O1355" s="43" t="s">
        <v>52</v>
      </c>
      <c r="P1355" s="171">
        <v>44314</v>
      </c>
      <c r="Q1355" s="31"/>
      <c r="R1355" s="83" t="s">
        <v>188</v>
      </c>
      <c r="S1355" s="31" t="s">
        <v>34</v>
      </c>
      <c r="T1355" s="31"/>
      <c r="U1355" s="168"/>
      <c r="V1355" s="149"/>
      <c r="W1355" s="140" t="str" cm="1">
        <f t="array" ref="W1355">IF(SUM(LEN(B1355:V1355))=0,"",IF(OR(OR(ISBLANK(F1355),SUM(LEN(C1355),LEN(D1355))=0),AND(NOT(E1355="Unknown"),ISBLANK(J1355)),AND(NOT(O1355="Unknown"),ISBLANK(R1355))),"Missing Information", INDEX(Table15[Entire Service Line Classification], MATCH(SUMIFS(Table15[Unique ID],Table15[System-Owned Portion],E1355,Table15[If Material Anything Other than "Lead" in Column E,Was Material Ever Previously Lead?],G1355,Table15[Customer-Owned Portion],O1355),Table15[Unique ID],0),0)))</f>
        <v>Non-lead</v>
      </c>
      <c r="X1355"/>
    </row>
    <row r="1356" spans="2:24" ht="30" x14ac:dyDescent="0.25">
      <c r="B1356" s="145" t="s">
        <v>3598</v>
      </c>
      <c r="C1356" s="31" t="s">
        <v>11063</v>
      </c>
      <c r="D1356" s="31"/>
      <c r="E1356" s="43" t="s">
        <v>52</v>
      </c>
      <c r="F1356" s="42" t="s">
        <v>34</v>
      </c>
      <c r="G1356" s="83" t="s">
        <v>34</v>
      </c>
      <c r="H1356" s="168">
        <v>44314</v>
      </c>
      <c r="I1356" s="31"/>
      <c r="J1356" s="83" t="s">
        <v>188</v>
      </c>
      <c r="K1356" s="31" t="s">
        <v>34</v>
      </c>
      <c r="L1356" s="31"/>
      <c r="M1356" s="168"/>
      <c r="N1356" s="147"/>
      <c r="O1356" s="43" t="s">
        <v>52</v>
      </c>
      <c r="P1356" s="171">
        <v>44314</v>
      </c>
      <c r="Q1356" s="31"/>
      <c r="R1356" s="83" t="s">
        <v>188</v>
      </c>
      <c r="S1356" s="31" t="s">
        <v>34</v>
      </c>
      <c r="T1356" s="31"/>
      <c r="U1356" s="168"/>
      <c r="V1356" s="149"/>
      <c r="W1356" s="140" t="str" cm="1">
        <f t="array" ref="W1356">IF(SUM(LEN(B1356:V1356))=0,"",IF(OR(OR(ISBLANK(F1356),SUM(LEN(C1356),LEN(D1356))=0),AND(NOT(E1356="Unknown"),ISBLANK(J1356)),AND(NOT(O1356="Unknown"),ISBLANK(R1356))),"Missing Information", INDEX(Table15[Entire Service Line Classification], MATCH(SUMIFS(Table15[Unique ID],Table15[System-Owned Portion],E1356,Table15[If Material Anything Other than "Lead" in Column E,Was Material Ever Previously Lead?],G1356,Table15[Customer-Owned Portion],O1356),Table15[Unique ID],0),0)))</f>
        <v>Non-lead</v>
      </c>
      <c r="X1356"/>
    </row>
    <row r="1357" spans="2:24" ht="30" x14ac:dyDescent="0.25">
      <c r="B1357" s="145" t="s">
        <v>3588</v>
      </c>
      <c r="C1357" s="31" t="s">
        <v>11053</v>
      </c>
      <c r="D1357" s="31"/>
      <c r="E1357" s="43" t="s">
        <v>52</v>
      </c>
      <c r="F1357" s="42" t="s">
        <v>34</v>
      </c>
      <c r="G1357" s="83" t="s">
        <v>34</v>
      </c>
      <c r="H1357" s="168">
        <v>44313</v>
      </c>
      <c r="I1357" s="31"/>
      <c r="J1357" s="83" t="s">
        <v>188</v>
      </c>
      <c r="K1357" s="31" t="s">
        <v>34</v>
      </c>
      <c r="L1357" s="31"/>
      <c r="M1357" s="168"/>
      <c r="N1357" s="147"/>
      <c r="O1357" s="43" t="s">
        <v>52</v>
      </c>
      <c r="P1357" s="171">
        <v>44313</v>
      </c>
      <c r="Q1357" s="31"/>
      <c r="R1357" s="83" t="s">
        <v>188</v>
      </c>
      <c r="S1357" s="31" t="s">
        <v>34</v>
      </c>
      <c r="T1357" s="31"/>
      <c r="U1357" s="168"/>
      <c r="V1357" s="149"/>
      <c r="W1357" s="140" t="str" cm="1">
        <f t="array" ref="W1357">IF(SUM(LEN(B1357:V1357))=0,"",IF(OR(OR(ISBLANK(F1357),SUM(LEN(C1357),LEN(D1357))=0),AND(NOT(E1357="Unknown"),ISBLANK(J1357)),AND(NOT(O1357="Unknown"),ISBLANK(R1357))),"Missing Information", INDEX(Table15[Entire Service Line Classification], MATCH(SUMIFS(Table15[Unique ID],Table15[System-Owned Portion],E1357,Table15[If Material Anything Other than "Lead" in Column E,Was Material Ever Previously Lead?],G1357,Table15[Customer-Owned Portion],O1357),Table15[Unique ID],0),0)))</f>
        <v>Non-lead</v>
      </c>
      <c r="X1357"/>
    </row>
    <row r="1358" spans="2:24" ht="30" x14ac:dyDescent="0.25">
      <c r="B1358" s="145" t="s">
        <v>3589</v>
      </c>
      <c r="C1358" s="31" t="s">
        <v>11054</v>
      </c>
      <c r="D1358" s="31"/>
      <c r="E1358" s="43" t="s">
        <v>52</v>
      </c>
      <c r="F1358" s="42" t="s">
        <v>34</v>
      </c>
      <c r="G1358" s="83" t="s">
        <v>34</v>
      </c>
      <c r="H1358" s="168">
        <v>44313</v>
      </c>
      <c r="I1358" s="31"/>
      <c r="J1358" s="83" t="s">
        <v>188</v>
      </c>
      <c r="K1358" s="31" t="s">
        <v>34</v>
      </c>
      <c r="L1358" s="31"/>
      <c r="M1358" s="168"/>
      <c r="N1358" s="147"/>
      <c r="O1358" s="43" t="s">
        <v>52</v>
      </c>
      <c r="P1358" s="171">
        <v>44313</v>
      </c>
      <c r="Q1358" s="31"/>
      <c r="R1358" s="83" t="s">
        <v>188</v>
      </c>
      <c r="S1358" s="31" t="s">
        <v>34</v>
      </c>
      <c r="T1358" s="31"/>
      <c r="U1358" s="168"/>
      <c r="V1358" s="149"/>
      <c r="W1358" s="140" t="str" cm="1">
        <f t="array" ref="W1358">IF(SUM(LEN(B1358:V1358))=0,"",IF(OR(OR(ISBLANK(F1358),SUM(LEN(C1358),LEN(D1358))=0),AND(NOT(E1358="Unknown"),ISBLANK(J1358)),AND(NOT(O1358="Unknown"),ISBLANK(R1358))),"Missing Information", INDEX(Table15[Entire Service Line Classification], MATCH(SUMIFS(Table15[Unique ID],Table15[System-Owned Portion],E1358,Table15[If Material Anything Other than "Lead" in Column E,Was Material Ever Previously Lead?],G1358,Table15[Customer-Owned Portion],O1358),Table15[Unique ID],0),0)))</f>
        <v>Non-lead</v>
      </c>
      <c r="X1358"/>
    </row>
    <row r="1359" spans="2:24" ht="30" x14ac:dyDescent="0.25">
      <c r="B1359" s="145" t="s">
        <v>3590</v>
      </c>
      <c r="C1359" s="31" t="s">
        <v>11055</v>
      </c>
      <c r="D1359" s="31"/>
      <c r="E1359" s="43" t="s">
        <v>52</v>
      </c>
      <c r="F1359" s="42" t="s">
        <v>34</v>
      </c>
      <c r="G1359" s="83" t="s">
        <v>34</v>
      </c>
      <c r="H1359" s="168">
        <v>44313</v>
      </c>
      <c r="I1359" s="31"/>
      <c r="J1359" s="83" t="s">
        <v>188</v>
      </c>
      <c r="K1359" s="31" t="s">
        <v>34</v>
      </c>
      <c r="L1359" s="31"/>
      <c r="M1359" s="168"/>
      <c r="N1359" s="147"/>
      <c r="O1359" s="43" t="s">
        <v>52</v>
      </c>
      <c r="P1359" s="171">
        <v>44313</v>
      </c>
      <c r="Q1359" s="31"/>
      <c r="R1359" s="83" t="s">
        <v>188</v>
      </c>
      <c r="S1359" s="31" t="s">
        <v>34</v>
      </c>
      <c r="T1359" s="31"/>
      <c r="U1359" s="168"/>
      <c r="V1359" s="149"/>
      <c r="W1359" s="140" t="str" cm="1">
        <f t="array" ref="W1359">IF(SUM(LEN(B1359:V1359))=0,"",IF(OR(OR(ISBLANK(F1359),SUM(LEN(C1359),LEN(D1359))=0),AND(NOT(E1359="Unknown"),ISBLANK(J1359)),AND(NOT(O1359="Unknown"),ISBLANK(R1359))),"Missing Information", INDEX(Table15[Entire Service Line Classification], MATCH(SUMIFS(Table15[Unique ID],Table15[System-Owned Portion],E1359,Table15[If Material Anything Other than "Lead" in Column E,Was Material Ever Previously Lead?],G1359,Table15[Customer-Owned Portion],O1359),Table15[Unique ID],0),0)))</f>
        <v>Non-lead</v>
      </c>
      <c r="X1359"/>
    </row>
    <row r="1360" spans="2:24" ht="30" x14ac:dyDescent="0.25">
      <c r="B1360" s="145" t="s">
        <v>3591</v>
      </c>
      <c r="C1360" s="31" t="s">
        <v>11056</v>
      </c>
      <c r="D1360" s="31"/>
      <c r="E1360" s="43" t="s">
        <v>52</v>
      </c>
      <c r="F1360" s="42" t="s">
        <v>34</v>
      </c>
      <c r="G1360" s="83" t="s">
        <v>34</v>
      </c>
      <c r="H1360" s="168">
        <v>44313</v>
      </c>
      <c r="I1360" s="31"/>
      <c r="J1360" s="83" t="s">
        <v>188</v>
      </c>
      <c r="K1360" s="31" t="s">
        <v>34</v>
      </c>
      <c r="L1360" s="31"/>
      <c r="M1360" s="168"/>
      <c r="N1360" s="147"/>
      <c r="O1360" s="43" t="s">
        <v>52</v>
      </c>
      <c r="P1360" s="171">
        <v>44313</v>
      </c>
      <c r="Q1360" s="31"/>
      <c r="R1360" s="83" t="s">
        <v>188</v>
      </c>
      <c r="S1360" s="31" t="s">
        <v>34</v>
      </c>
      <c r="T1360" s="31"/>
      <c r="U1360" s="168"/>
      <c r="V1360" s="149"/>
      <c r="W1360" s="140" t="str" cm="1">
        <f t="array" ref="W1360">IF(SUM(LEN(B1360:V1360))=0,"",IF(OR(OR(ISBLANK(F1360),SUM(LEN(C1360),LEN(D1360))=0),AND(NOT(E1360="Unknown"),ISBLANK(J1360)),AND(NOT(O1360="Unknown"),ISBLANK(R1360))),"Missing Information", INDEX(Table15[Entire Service Line Classification], MATCH(SUMIFS(Table15[Unique ID],Table15[System-Owned Portion],E1360,Table15[If Material Anything Other than "Lead" in Column E,Was Material Ever Previously Lead?],G1360,Table15[Customer-Owned Portion],O1360),Table15[Unique ID],0),0)))</f>
        <v>Non-lead</v>
      </c>
      <c r="X1360"/>
    </row>
    <row r="1361" spans="2:24" ht="30" x14ac:dyDescent="0.25">
      <c r="B1361" s="145" t="s">
        <v>3592</v>
      </c>
      <c r="C1361" s="31" t="s">
        <v>11057</v>
      </c>
      <c r="D1361" s="31"/>
      <c r="E1361" s="43" t="s">
        <v>52</v>
      </c>
      <c r="F1361" s="42" t="s">
        <v>34</v>
      </c>
      <c r="G1361" s="83" t="s">
        <v>34</v>
      </c>
      <c r="H1361" s="168">
        <v>44313</v>
      </c>
      <c r="I1361" s="31"/>
      <c r="J1361" s="83" t="s">
        <v>188</v>
      </c>
      <c r="K1361" s="31" t="s">
        <v>34</v>
      </c>
      <c r="L1361" s="31"/>
      <c r="M1361" s="168"/>
      <c r="N1361" s="147"/>
      <c r="O1361" s="43" t="s">
        <v>52</v>
      </c>
      <c r="P1361" s="171">
        <v>44313</v>
      </c>
      <c r="Q1361" s="31"/>
      <c r="R1361" s="83" t="s">
        <v>188</v>
      </c>
      <c r="S1361" s="31" t="s">
        <v>34</v>
      </c>
      <c r="T1361" s="31"/>
      <c r="U1361" s="168"/>
      <c r="V1361" s="149"/>
      <c r="W1361" s="140" t="str" cm="1">
        <f t="array" ref="W1361">IF(SUM(LEN(B1361:V1361))=0,"",IF(OR(OR(ISBLANK(F1361),SUM(LEN(C1361),LEN(D1361))=0),AND(NOT(E1361="Unknown"),ISBLANK(J1361)),AND(NOT(O1361="Unknown"),ISBLANK(R1361))),"Missing Information", INDEX(Table15[Entire Service Line Classification], MATCH(SUMIFS(Table15[Unique ID],Table15[System-Owned Portion],E1361,Table15[If Material Anything Other than "Lead" in Column E,Was Material Ever Previously Lead?],G1361,Table15[Customer-Owned Portion],O1361),Table15[Unique ID],0),0)))</f>
        <v>Non-lead</v>
      </c>
      <c r="X1361"/>
    </row>
    <row r="1362" spans="2:24" ht="30" x14ac:dyDescent="0.25">
      <c r="B1362" s="145" t="s">
        <v>3595</v>
      </c>
      <c r="C1362" s="31" t="s">
        <v>11060</v>
      </c>
      <c r="D1362" s="31"/>
      <c r="E1362" s="43" t="s">
        <v>52</v>
      </c>
      <c r="F1362" s="42" t="s">
        <v>34</v>
      </c>
      <c r="G1362" s="83" t="s">
        <v>34</v>
      </c>
      <c r="H1362" s="168">
        <v>44313</v>
      </c>
      <c r="I1362" s="31"/>
      <c r="J1362" s="83" t="s">
        <v>188</v>
      </c>
      <c r="K1362" s="31" t="s">
        <v>34</v>
      </c>
      <c r="L1362" s="31"/>
      <c r="M1362" s="168"/>
      <c r="N1362" s="147"/>
      <c r="O1362" s="43" t="s">
        <v>52</v>
      </c>
      <c r="P1362" s="171">
        <v>44313</v>
      </c>
      <c r="Q1362" s="31"/>
      <c r="R1362" s="83" t="s">
        <v>188</v>
      </c>
      <c r="S1362" s="31" t="s">
        <v>34</v>
      </c>
      <c r="T1362" s="31"/>
      <c r="U1362" s="168"/>
      <c r="V1362" s="149"/>
      <c r="W1362" s="140" t="str" cm="1">
        <f t="array" ref="W1362">IF(SUM(LEN(B1362:V1362))=0,"",IF(OR(OR(ISBLANK(F1362),SUM(LEN(C1362),LEN(D1362))=0),AND(NOT(E1362="Unknown"),ISBLANK(J1362)),AND(NOT(O1362="Unknown"),ISBLANK(R1362))),"Missing Information", INDEX(Table15[Entire Service Line Classification], MATCH(SUMIFS(Table15[Unique ID],Table15[System-Owned Portion],E1362,Table15[If Material Anything Other than "Lead" in Column E,Was Material Ever Previously Lead?],G1362,Table15[Customer-Owned Portion],O1362),Table15[Unique ID],0),0)))</f>
        <v>Non-lead</v>
      </c>
      <c r="X1362"/>
    </row>
    <row r="1363" spans="2:24" ht="30" x14ac:dyDescent="0.25">
      <c r="B1363" s="145" t="s">
        <v>1439</v>
      </c>
      <c r="C1363" s="31" t="s">
        <v>8852</v>
      </c>
      <c r="D1363" s="31"/>
      <c r="E1363" s="43" t="s">
        <v>52</v>
      </c>
      <c r="F1363" s="42" t="s">
        <v>34</v>
      </c>
      <c r="G1363" s="83" t="s">
        <v>34</v>
      </c>
      <c r="H1363" s="168">
        <v>44312</v>
      </c>
      <c r="I1363" s="31"/>
      <c r="J1363" s="83" t="s">
        <v>188</v>
      </c>
      <c r="K1363" s="31" t="s">
        <v>34</v>
      </c>
      <c r="L1363" s="31"/>
      <c r="M1363" s="168"/>
      <c r="N1363" s="147"/>
      <c r="O1363" s="43" t="s">
        <v>52</v>
      </c>
      <c r="P1363" s="171">
        <v>44312</v>
      </c>
      <c r="Q1363" s="31"/>
      <c r="R1363" s="83" t="s">
        <v>188</v>
      </c>
      <c r="S1363" s="31" t="s">
        <v>34</v>
      </c>
      <c r="T1363" s="31"/>
      <c r="U1363" s="168"/>
      <c r="V1363" s="149"/>
      <c r="W1363" s="140" t="str" cm="1">
        <f t="array" ref="W1363">IF(SUM(LEN(B1363:V1363))=0,"",IF(OR(OR(ISBLANK(F1363),SUM(LEN(C1363),LEN(D1363))=0),AND(NOT(E1363="Unknown"),ISBLANK(J1363)),AND(NOT(O1363="Unknown"),ISBLANK(R1363))),"Missing Information", INDEX(Table15[Entire Service Line Classification], MATCH(SUMIFS(Table15[Unique ID],Table15[System-Owned Portion],E1363,Table15[If Material Anything Other than "Lead" in Column E,Was Material Ever Previously Lead?],G1363,Table15[Customer-Owned Portion],O1363),Table15[Unique ID],0),0)))</f>
        <v>Non-lead</v>
      </c>
      <c r="X1363"/>
    </row>
    <row r="1364" spans="2:24" ht="30" x14ac:dyDescent="0.25">
      <c r="B1364" s="145" t="s">
        <v>1738</v>
      </c>
      <c r="C1364" s="31" t="s">
        <v>9162</v>
      </c>
      <c r="D1364" s="31"/>
      <c r="E1364" s="43" t="s">
        <v>52</v>
      </c>
      <c r="F1364" s="42" t="s">
        <v>34</v>
      </c>
      <c r="G1364" s="83" t="s">
        <v>34</v>
      </c>
      <c r="H1364" s="168">
        <v>44309</v>
      </c>
      <c r="I1364" s="31"/>
      <c r="J1364" s="83" t="s">
        <v>188</v>
      </c>
      <c r="K1364" s="31" t="s">
        <v>34</v>
      </c>
      <c r="L1364" s="31"/>
      <c r="M1364" s="168"/>
      <c r="N1364" s="147"/>
      <c r="O1364" s="43" t="s">
        <v>52</v>
      </c>
      <c r="P1364" s="171">
        <v>44309</v>
      </c>
      <c r="Q1364" s="31"/>
      <c r="R1364" s="83" t="s">
        <v>188</v>
      </c>
      <c r="S1364" s="31" t="s">
        <v>34</v>
      </c>
      <c r="T1364" s="31"/>
      <c r="U1364" s="168"/>
      <c r="V1364" s="149"/>
      <c r="W1364" s="140" t="str" cm="1">
        <f t="array" ref="W1364">IF(SUM(LEN(B1364:V1364))=0,"",IF(OR(OR(ISBLANK(F1364),SUM(LEN(C1364),LEN(D1364))=0),AND(NOT(E1364="Unknown"),ISBLANK(J1364)),AND(NOT(O1364="Unknown"),ISBLANK(R1364))),"Missing Information", INDEX(Table15[Entire Service Line Classification], MATCH(SUMIFS(Table15[Unique ID],Table15[System-Owned Portion],E1364,Table15[If Material Anything Other than "Lead" in Column E,Was Material Ever Previously Lead?],G1364,Table15[Customer-Owned Portion],O1364),Table15[Unique ID],0),0)))</f>
        <v>Non-lead</v>
      </c>
      <c r="X1364"/>
    </row>
    <row r="1365" spans="2:24" ht="30" x14ac:dyDescent="0.25">
      <c r="B1365" s="145" t="s">
        <v>1779</v>
      </c>
      <c r="C1365" s="31" t="s">
        <v>9203</v>
      </c>
      <c r="D1365" s="31"/>
      <c r="E1365" s="43" t="s">
        <v>52</v>
      </c>
      <c r="F1365" s="42" t="s">
        <v>34</v>
      </c>
      <c r="G1365" s="83" t="s">
        <v>34</v>
      </c>
      <c r="H1365" s="168">
        <v>44309</v>
      </c>
      <c r="I1365" s="31"/>
      <c r="J1365" s="83" t="s">
        <v>188</v>
      </c>
      <c r="K1365" s="31" t="s">
        <v>34</v>
      </c>
      <c r="L1365" s="31"/>
      <c r="M1365" s="168"/>
      <c r="N1365" s="147"/>
      <c r="O1365" s="43" t="s">
        <v>52</v>
      </c>
      <c r="P1365" s="171">
        <v>44309</v>
      </c>
      <c r="Q1365" s="31"/>
      <c r="R1365" s="83" t="s">
        <v>188</v>
      </c>
      <c r="S1365" s="31" t="s">
        <v>34</v>
      </c>
      <c r="T1365" s="31"/>
      <c r="U1365" s="168"/>
      <c r="V1365" s="149"/>
      <c r="W1365" s="140" t="str" cm="1">
        <f t="array" ref="W1365">IF(SUM(LEN(B1365:V1365))=0,"",IF(OR(OR(ISBLANK(F1365),SUM(LEN(C1365),LEN(D1365))=0),AND(NOT(E1365="Unknown"),ISBLANK(J1365)),AND(NOT(O1365="Unknown"),ISBLANK(R1365))),"Missing Information", INDEX(Table15[Entire Service Line Classification], MATCH(SUMIFS(Table15[Unique ID],Table15[System-Owned Portion],E1365,Table15[If Material Anything Other than "Lead" in Column E,Was Material Ever Previously Lead?],G1365,Table15[Customer-Owned Portion],O1365),Table15[Unique ID],0),0)))</f>
        <v>Non-lead</v>
      </c>
      <c r="X1365"/>
    </row>
    <row r="1366" spans="2:24" ht="30" x14ac:dyDescent="0.25">
      <c r="B1366" s="145" t="s">
        <v>1780</v>
      </c>
      <c r="C1366" s="31" t="s">
        <v>9204</v>
      </c>
      <c r="D1366" s="31"/>
      <c r="E1366" s="43" t="s">
        <v>52</v>
      </c>
      <c r="F1366" s="42" t="s">
        <v>34</v>
      </c>
      <c r="G1366" s="83" t="s">
        <v>34</v>
      </c>
      <c r="H1366" s="168">
        <v>44309</v>
      </c>
      <c r="I1366" s="31"/>
      <c r="J1366" s="83" t="s">
        <v>188</v>
      </c>
      <c r="K1366" s="31" t="s">
        <v>34</v>
      </c>
      <c r="L1366" s="31"/>
      <c r="M1366" s="168"/>
      <c r="N1366" s="147"/>
      <c r="O1366" s="43" t="s">
        <v>52</v>
      </c>
      <c r="P1366" s="171">
        <v>44309</v>
      </c>
      <c r="Q1366" s="31"/>
      <c r="R1366" s="83" t="s">
        <v>188</v>
      </c>
      <c r="S1366" s="31" t="s">
        <v>34</v>
      </c>
      <c r="T1366" s="31"/>
      <c r="U1366" s="168"/>
      <c r="V1366" s="149"/>
      <c r="W1366" s="140" t="str" cm="1">
        <f t="array" ref="W1366">IF(SUM(LEN(B1366:V1366))=0,"",IF(OR(OR(ISBLANK(F1366),SUM(LEN(C1366),LEN(D1366))=0),AND(NOT(E1366="Unknown"),ISBLANK(J1366)),AND(NOT(O1366="Unknown"),ISBLANK(R1366))),"Missing Information", INDEX(Table15[Entire Service Line Classification], MATCH(SUMIFS(Table15[Unique ID],Table15[System-Owned Portion],E1366,Table15[If Material Anything Other than "Lead" in Column E,Was Material Ever Previously Lead?],G1366,Table15[Customer-Owned Portion],O1366),Table15[Unique ID],0),0)))</f>
        <v>Non-lead</v>
      </c>
      <c r="X1366"/>
    </row>
    <row r="1367" spans="2:24" ht="30" x14ac:dyDescent="0.25">
      <c r="B1367" s="145" t="s">
        <v>1781</v>
      </c>
      <c r="C1367" s="31" t="s">
        <v>9205</v>
      </c>
      <c r="D1367" s="31"/>
      <c r="E1367" s="43" t="s">
        <v>52</v>
      </c>
      <c r="F1367" s="42" t="s">
        <v>34</v>
      </c>
      <c r="G1367" s="83" t="s">
        <v>34</v>
      </c>
      <c r="H1367" s="168">
        <v>44309</v>
      </c>
      <c r="I1367" s="31"/>
      <c r="J1367" s="83" t="s">
        <v>188</v>
      </c>
      <c r="K1367" s="31" t="s">
        <v>34</v>
      </c>
      <c r="L1367" s="31"/>
      <c r="M1367" s="168"/>
      <c r="N1367" s="147"/>
      <c r="O1367" s="43" t="s">
        <v>52</v>
      </c>
      <c r="P1367" s="171">
        <v>44309</v>
      </c>
      <c r="Q1367" s="31"/>
      <c r="R1367" s="83" t="s">
        <v>188</v>
      </c>
      <c r="S1367" s="31" t="s">
        <v>34</v>
      </c>
      <c r="T1367" s="31"/>
      <c r="U1367" s="168"/>
      <c r="V1367" s="149"/>
      <c r="W1367" s="140" t="str" cm="1">
        <f t="array" ref="W1367">IF(SUM(LEN(B1367:V1367))=0,"",IF(OR(OR(ISBLANK(F1367),SUM(LEN(C1367),LEN(D1367))=0),AND(NOT(E1367="Unknown"),ISBLANK(J1367)),AND(NOT(O1367="Unknown"),ISBLANK(R1367))),"Missing Information", INDEX(Table15[Entire Service Line Classification], MATCH(SUMIFS(Table15[Unique ID],Table15[System-Owned Portion],E1367,Table15[If Material Anything Other than "Lead" in Column E,Was Material Ever Previously Lead?],G1367,Table15[Customer-Owned Portion],O1367),Table15[Unique ID],0),0)))</f>
        <v>Non-lead</v>
      </c>
      <c r="X1367"/>
    </row>
    <row r="1368" spans="2:24" ht="30" x14ac:dyDescent="0.25">
      <c r="B1368" s="145" t="s">
        <v>1782</v>
      </c>
      <c r="C1368" s="31" t="s">
        <v>9206</v>
      </c>
      <c r="D1368" s="31"/>
      <c r="E1368" s="43" t="s">
        <v>52</v>
      </c>
      <c r="F1368" s="42" t="s">
        <v>34</v>
      </c>
      <c r="G1368" s="83" t="s">
        <v>34</v>
      </c>
      <c r="H1368" s="168">
        <v>44309</v>
      </c>
      <c r="I1368" s="31"/>
      <c r="J1368" s="83" t="s">
        <v>188</v>
      </c>
      <c r="K1368" s="31" t="s">
        <v>34</v>
      </c>
      <c r="L1368" s="31"/>
      <c r="M1368" s="168"/>
      <c r="N1368" s="147"/>
      <c r="O1368" s="43" t="s">
        <v>52</v>
      </c>
      <c r="P1368" s="171">
        <v>44309</v>
      </c>
      <c r="Q1368" s="31"/>
      <c r="R1368" s="83" t="s">
        <v>188</v>
      </c>
      <c r="S1368" s="31" t="s">
        <v>34</v>
      </c>
      <c r="T1368" s="31"/>
      <c r="U1368" s="168"/>
      <c r="V1368" s="149"/>
      <c r="W1368" s="140" t="str" cm="1">
        <f t="array" ref="W1368">IF(SUM(LEN(B1368:V1368))=0,"",IF(OR(OR(ISBLANK(F1368),SUM(LEN(C1368),LEN(D1368))=0),AND(NOT(E1368="Unknown"),ISBLANK(J1368)),AND(NOT(O1368="Unknown"),ISBLANK(R1368))),"Missing Information", INDEX(Table15[Entire Service Line Classification], MATCH(SUMIFS(Table15[Unique ID],Table15[System-Owned Portion],E1368,Table15[If Material Anything Other than "Lead" in Column E,Was Material Ever Previously Lead?],G1368,Table15[Customer-Owned Portion],O1368),Table15[Unique ID],0),0)))</f>
        <v>Non-lead</v>
      </c>
      <c r="X1368"/>
    </row>
    <row r="1369" spans="2:24" ht="30" x14ac:dyDescent="0.25">
      <c r="B1369" s="145" t="s">
        <v>1783</v>
      </c>
      <c r="C1369" s="31" t="s">
        <v>9207</v>
      </c>
      <c r="D1369" s="31"/>
      <c r="E1369" s="43" t="s">
        <v>52</v>
      </c>
      <c r="F1369" s="42" t="s">
        <v>34</v>
      </c>
      <c r="G1369" s="83" t="s">
        <v>34</v>
      </c>
      <c r="H1369" s="168">
        <v>44309</v>
      </c>
      <c r="I1369" s="31"/>
      <c r="J1369" s="83" t="s">
        <v>188</v>
      </c>
      <c r="K1369" s="31" t="s">
        <v>34</v>
      </c>
      <c r="L1369" s="31"/>
      <c r="M1369" s="168"/>
      <c r="N1369" s="147"/>
      <c r="O1369" s="43" t="s">
        <v>52</v>
      </c>
      <c r="P1369" s="171">
        <v>44309</v>
      </c>
      <c r="Q1369" s="31"/>
      <c r="R1369" s="83" t="s">
        <v>188</v>
      </c>
      <c r="S1369" s="31" t="s">
        <v>34</v>
      </c>
      <c r="T1369" s="31"/>
      <c r="U1369" s="168"/>
      <c r="V1369" s="149"/>
      <c r="W1369" s="140" t="str" cm="1">
        <f t="array" ref="W1369">IF(SUM(LEN(B1369:V1369))=0,"",IF(OR(OR(ISBLANK(F1369),SUM(LEN(C1369),LEN(D1369))=0),AND(NOT(E1369="Unknown"),ISBLANK(J1369)),AND(NOT(O1369="Unknown"),ISBLANK(R1369))),"Missing Information", INDEX(Table15[Entire Service Line Classification], MATCH(SUMIFS(Table15[Unique ID],Table15[System-Owned Portion],E1369,Table15[If Material Anything Other than "Lead" in Column E,Was Material Ever Previously Lead?],G1369,Table15[Customer-Owned Portion],O1369),Table15[Unique ID],0),0)))</f>
        <v>Non-lead</v>
      </c>
      <c r="X1369"/>
    </row>
    <row r="1370" spans="2:24" ht="30" x14ac:dyDescent="0.25">
      <c r="B1370" s="145" t="s">
        <v>1784</v>
      </c>
      <c r="C1370" s="31" t="s">
        <v>9208</v>
      </c>
      <c r="D1370" s="31"/>
      <c r="E1370" s="43" t="s">
        <v>52</v>
      </c>
      <c r="F1370" s="42" t="s">
        <v>34</v>
      </c>
      <c r="G1370" s="83" t="s">
        <v>34</v>
      </c>
      <c r="H1370" s="168">
        <v>44309</v>
      </c>
      <c r="I1370" s="31"/>
      <c r="J1370" s="83" t="s">
        <v>188</v>
      </c>
      <c r="K1370" s="31" t="s">
        <v>34</v>
      </c>
      <c r="L1370" s="31"/>
      <c r="M1370" s="168"/>
      <c r="N1370" s="147"/>
      <c r="O1370" s="43" t="s">
        <v>52</v>
      </c>
      <c r="P1370" s="171">
        <v>44309</v>
      </c>
      <c r="Q1370" s="31"/>
      <c r="R1370" s="83" t="s">
        <v>188</v>
      </c>
      <c r="S1370" s="31" t="s">
        <v>34</v>
      </c>
      <c r="T1370" s="31"/>
      <c r="U1370" s="168"/>
      <c r="V1370" s="149"/>
      <c r="W1370" s="140" t="str" cm="1">
        <f t="array" ref="W1370">IF(SUM(LEN(B1370:V1370))=0,"",IF(OR(OR(ISBLANK(F1370),SUM(LEN(C1370),LEN(D1370))=0),AND(NOT(E1370="Unknown"),ISBLANK(J1370)),AND(NOT(O1370="Unknown"),ISBLANK(R1370))),"Missing Information", INDEX(Table15[Entire Service Line Classification], MATCH(SUMIFS(Table15[Unique ID],Table15[System-Owned Portion],E1370,Table15[If Material Anything Other than "Lead" in Column E,Was Material Ever Previously Lead?],G1370,Table15[Customer-Owned Portion],O1370),Table15[Unique ID],0),0)))</f>
        <v>Non-lead</v>
      </c>
      <c r="X1370"/>
    </row>
    <row r="1371" spans="2:24" ht="30" x14ac:dyDescent="0.25">
      <c r="B1371" s="145" t="s">
        <v>1785</v>
      </c>
      <c r="C1371" s="31" t="s">
        <v>9209</v>
      </c>
      <c r="D1371" s="31"/>
      <c r="E1371" s="43" t="s">
        <v>52</v>
      </c>
      <c r="F1371" s="42" t="s">
        <v>34</v>
      </c>
      <c r="G1371" s="83" t="s">
        <v>34</v>
      </c>
      <c r="H1371" s="168">
        <v>44309</v>
      </c>
      <c r="I1371" s="31"/>
      <c r="J1371" s="83" t="s">
        <v>188</v>
      </c>
      <c r="K1371" s="31" t="s">
        <v>34</v>
      </c>
      <c r="L1371" s="31"/>
      <c r="M1371" s="168"/>
      <c r="N1371" s="147"/>
      <c r="O1371" s="43" t="s">
        <v>52</v>
      </c>
      <c r="P1371" s="171">
        <v>44309</v>
      </c>
      <c r="Q1371" s="31"/>
      <c r="R1371" s="83" t="s">
        <v>188</v>
      </c>
      <c r="S1371" s="31" t="s">
        <v>34</v>
      </c>
      <c r="T1371" s="31"/>
      <c r="U1371" s="168"/>
      <c r="V1371" s="149"/>
      <c r="W1371" s="140" t="str" cm="1">
        <f t="array" ref="W1371">IF(SUM(LEN(B1371:V1371))=0,"",IF(OR(OR(ISBLANK(F1371),SUM(LEN(C1371),LEN(D1371))=0),AND(NOT(E1371="Unknown"),ISBLANK(J1371)),AND(NOT(O1371="Unknown"),ISBLANK(R1371))),"Missing Information", INDEX(Table15[Entire Service Line Classification], MATCH(SUMIFS(Table15[Unique ID],Table15[System-Owned Portion],E1371,Table15[If Material Anything Other than "Lead" in Column E,Was Material Ever Previously Lead?],G1371,Table15[Customer-Owned Portion],O1371),Table15[Unique ID],0),0)))</f>
        <v>Non-lead</v>
      </c>
      <c r="X1371"/>
    </row>
    <row r="1372" spans="2:24" ht="30" x14ac:dyDescent="0.25">
      <c r="B1372" s="145" t="s">
        <v>5465</v>
      </c>
      <c r="C1372" s="31" t="s">
        <v>13062</v>
      </c>
      <c r="D1372" s="31"/>
      <c r="E1372" s="43" t="s">
        <v>52</v>
      </c>
      <c r="F1372" s="42" t="s">
        <v>34</v>
      </c>
      <c r="G1372" s="83" t="s">
        <v>34</v>
      </c>
      <c r="H1372" s="168">
        <v>44309</v>
      </c>
      <c r="I1372" s="31"/>
      <c r="J1372" s="83" t="s">
        <v>188</v>
      </c>
      <c r="K1372" s="31" t="s">
        <v>34</v>
      </c>
      <c r="L1372" s="31"/>
      <c r="M1372" s="168"/>
      <c r="N1372" s="147"/>
      <c r="O1372" s="43" t="s">
        <v>52</v>
      </c>
      <c r="P1372" s="171">
        <v>44309</v>
      </c>
      <c r="Q1372" s="31"/>
      <c r="R1372" s="83" t="s">
        <v>188</v>
      </c>
      <c r="S1372" s="31" t="s">
        <v>34</v>
      </c>
      <c r="T1372" s="31"/>
      <c r="U1372" s="168"/>
      <c r="V1372" s="149"/>
      <c r="W1372" s="140" t="str" cm="1">
        <f t="array" ref="W1372">IF(SUM(LEN(B1372:V1372))=0,"",IF(OR(OR(ISBLANK(F1372),SUM(LEN(C1372),LEN(D1372))=0),AND(NOT(E1372="Unknown"),ISBLANK(J1372)),AND(NOT(O1372="Unknown"),ISBLANK(R1372))),"Missing Information", INDEX(Table15[Entire Service Line Classification], MATCH(SUMIFS(Table15[Unique ID],Table15[System-Owned Portion],E1372,Table15[If Material Anything Other than "Lead" in Column E,Was Material Ever Previously Lead?],G1372,Table15[Customer-Owned Portion],O1372),Table15[Unique ID],0),0)))</f>
        <v>Non-lead</v>
      </c>
      <c r="X1372"/>
    </row>
    <row r="1373" spans="2:24" ht="30" x14ac:dyDescent="0.25">
      <c r="B1373" s="145" t="s">
        <v>5468</v>
      </c>
      <c r="C1373" s="31" t="s">
        <v>13065</v>
      </c>
      <c r="D1373" s="31"/>
      <c r="E1373" s="43" t="s">
        <v>52</v>
      </c>
      <c r="F1373" s="42" t="s">
        <v>34</v>
      </c>
      <c r="G1373" s="83" t="s">
        <v>34</v>
      </c>
      <c r="H1373" s="168">
        <v>44309</v>
      </c>
      <c r="I1373" s="31"/>
      <c r="J1373" s="83" t="s">
        <v>188</v>
      </c>
      <c r="K1373" s="31" t="s">
        <v>34</v>
      </c>
      <c r="L1373" s="31"/>
      <c r="M1373" s="168"/>
      <c r="N1373" s="147"/>
      <c r="O1373" s="43" t="s">
        <v>52</v>
      </c>
      <c r="P1373" s="171">
        <v>44309</v>
      </c>
      <c r="Q1373" s="31"/>
      <c r="R1373" s="83" t="s">
        <v>188</v>
      </c>
      <c r="S1373" s="31" t="s">
        <v>34</v>
      </c>
      <c r="T1373" s="31"/>
      <c r="U1373" s="168"/>
      <c r="V1373" s="149"/>
      <c r="W1373" s="140" t="str" cm="1">
        <f t="array" ref="W1373">IF(SUM(LEN(B1373:V1373))=0,"",IF(OR(OR(ISBLANK(F1373),SUM(LEN(C1373),LEN(D1373))=0),AND(NOT(E1373="Unknown"),ISBLANK(J1373)),AND(NOT(O1373="Unknown"),ISBLANK(R1373))),"Missing Information", INDEX(Table15[Entire Service Line Classification], MATCH(SUMIFS(Table15[Unique ID],Table15[System-Owned Portion],E1373,Table15[If Material Anything Other than "Lead" in Column E,Was Material Ever Previously Lead?],G1373,Table15[Customer-Owned Portion],O1373),Table15[Unique ID],0),0)))</f>
        <v>Non-lead</v>
      </c>
      <c r="X1373"/>
    </row>
    <row r="1374" spans="2:24" ht="30" x14ac:dyDescent="0.25">
      <c r="B1374" s="145" t="s">
        <v>5469</v>
      </c>
      <c r="C1374" s="31" t="s">
        <v>13066</v>
      </c>
      <c r="D1374" s="31"/>
      <c r="E1374" s="43" t="s">
        <v>52</v>
      </c>
      <c r="F1374" s="42" t="s">
        <v>34</v>
      </c>
      <c r="G1374" s="83" t="s">
        <v>34</v>
      </c>
      <c r="H1374" s="168">
        <v>44309</v>
      </c>
      <c r="I1374" s="31"/>
      <c r="J1374" s="83" t="s">
        <v>188</v>
      </c>
      <c r="K1374" s="31" t="s">
        <v>34</v>
      </c>
      <c r="L1374" s="31"/>
      <c r="M1374" s="168"/>
      <c r="N1374" s="147"/>
      <c r="O1374" s="43" t="s">
        <v>52</v>
      </c>
      <c r="P1374" s="171">
        <v>44309</v>
      </c>
      <c r="Q1374" s="31"/>
      <c r="R1374" s="83" t="s">
        <v>188</v>
      </c>
      <c r="S1374" s="31" t="s">
        <v>34</v>
      </c>
      <c r="T1374" s="31"/>
      <c r="U1374" s="168"/>
      <c r="V1374" s="149"/>
      <c r="W1374" s="140" t="str" cm="1">
        <f t="array" ref="W1374">IF(SUM(LEN(B1374:V1374))=0,"",IF(OR(OR(ISBLANK(F1374),SUM(LEN(C1374),LEN(D1374))=0),AND(NOT(E1374="Unknown"),ISBLANK(J1374)),AND(NOT(O1374="Unknown"),ISBLANK(R1374))),"Missing Information", INDEX(Table15[Entire Service Line Classification], MATCH(SUMIFS(Table15[Unique ID],Table15[System-Owned Portion],E1374,Table15[If Material Anything Other than "Lead" in Column E,Was Material Ever Previously Lead?],G1374,Table15[Customer-Owned Portion],O1374),Table15[Unique ID],0),0)))</f>
        <v>Non-lead</v>
      </c>
      <c r="X1374"/>
    </row>
    <row r="1375" spans="2:24" ht="30" x14ac:dyDescent="0.25">
      <c r="B1375" s="145" t="s">
        <v>5471</v>
      </c>
      <c r="C1375" s="31" t="s">
        <v>13068</v>
      </c>
      <c r="D1375" s="31"/>
      <c r="E1375" s="43" t="s">
        <v>52</v>
      </c>
      <c r="F1375" s="42" t="s">
        <v>34</v>
      </c>
      <c r="G1375" s="83" t="s">
        <v>34</v>
      </c>
      <c r="H1375" s="168">
        <v>44309</v>
      </c>
      <c r="I1375" s="31"/>
      <c r="J1375" s="83" t="s">
        <v>188</v>
      </c>
      <c r="K1375" s="31" t="s">
        <v>34</v>
      </c>
      <c r="L1375" s="31"/>
      <c r="M1375" s="168"/>
      <c r="N1375" s="147"/>
      <c r="O1375" s="43" t="s">
        <v>52</v>
      </c>
      <c r="P1375" s="171">
        <v>44309</v>
      </c>
      <c r="Q1375" s="31"/>
      <c r="R1375" s="83" t="s">
        <v>188</v>
      </c>
      <c r="S1375" s="31" t="s">
        <v>34</v>
      </c>
      <c r="T1375" s="31"/>
      <c r="U1375" s="168"/>
      <c r="V1375" s="149"/>
      <c r="W1375" s="140" t="str" cm="1">
        <f t="array" ref="W1375">IF(SUM(LEN(B1375:V1375))=0,"",IF(OR(OR(ISBLANK(F1375),SUM(LEN(C1375),LEN(D1375))=0),AND(NOT(E1375="Unknown"),ISBLANK(J1375)),AND(NOT(O1375="Unknown"),ISBLANK(R1375))),"Missing Information", INDEX(Table15[Entire Service Line Classification], MATCH(SUMIFS(Table15[Unique ID],Table15[System-Owned Portion],E1375,Table15[If Material Anything Other than "Lead" in Column E,Was Material Ever Previously Lead?],G1375,Table15[Customer-Owned Portion],O1375),Table15[Unique ID],0),0)))</f>
        <v>Non-lead</v>
      </c>
      <c r="X1375"/>
    </row>
    <row r="1376" spans="2:24" ht="30" x14ac:dyDescent="0.25">
      <c r="B1376" s="145" t="s">
        <v>3067</v>
      </c>
      <c r="C1376" s="31" t="s">
        <v>10499</v>
      </c>
      <c r="D1376" s="31"/>
      <c r="E1376" s="43" t="s">
        <v>52</v>
      </c>
      <c r="F1376" s="42" t="s">
        <v>34</v>
      </c>
      <c r="G1376" s="83" t="s">
        <v>34</v>
      </c>
      <c r="H1376" s="168">
        <v>44308</v>
      </c>
      <c r="I1376" s="31"/>
      <c r="J1376" s="83" t="s">
        <v>188</v>
      </c>
      <c r="K1376" s="31" t="s">
        <v>34</v>
      </c>
      <c r="L1376" s="31"/>
      <c r="M1376" s="168"/>
      <c r="N1376" s="147"/>
      <c r="O1376" s="43" t="s">
        <v>52</v>
      </c>
      <c r="P1376" s="171">
        <v>44308</v>
      </c>
      <c r="Q1376" s="31"/>
      <c r="R1376" s="83" t="s">
        <v>188</v>
      </c>
      <c r="S1376" s="31" t="s">
        <v>34</v>
      </c>
      <c r="T1376" s="31"/>
      <c r="U1376" s="168"/>
      <c r="V1376" s="149"/>
      <c r="W1376" s="140" t="str" cm="1">
        <f t="array" ref="W1376">IF(SUM(LEN(B1376:V1376))=0,"",IF(OR(OR(ISBLANK(F1376),SUM(LEN(C1376),LEN(D1376))=0),AND(NOT(E1376="Unknown"),ISBLANK(J1376)),AND(NOT(O1376="Unknown"),ISBLANK(R1376))),"Missing Information", INDEX(Table15[Entire Service Line Classification], MATCH(SUMIFS(Table15[Unique ID],Table15[System-Owned Portion],E1376,Table15[If Material Anything Other than "Lead" in Column E,Was Material Ever Previously Lead?],G1376,Table15[Customer-Owned Portion],O1376),Table15[Unique ID],0),0)))</f>
        <v>Non-lead</v>
      </c>
      <c r="X1376"/>
    </row>
    <row r="1377" spans="2:24" ht="30" x14ac:dyDescent="0.25">
      <c r="B1377" s="145" t="s">
        <v>3567</v>
      </c>
      <c r="C1377" s="31" t="s">
        <v>11032</v>
      </c>
      <c r="D1377" s="31"/>
      <c r="E1377" s="43" t="s">
        <v>52</v>
      </c>
      <c r="F1377" s="42" t="s">
        <v>34</v>
      </c>
      <c r="G1377" s="83" t="s">
        <v>34</v>
      </c>
      <c r="H1377" s="168">
        <v>44306</v>
      </c>
      <c r="I1377" s="31"/>
      <c r="J1377" s="83" t="s">
        <v>188</v>
      </c>
      <c r="K1377" s="31" t="s">
        <v>34</v>
      </c>
      <c r="L1377" s="31"/>
      <c r="M1377" s="168"/>
      <c r="N1377" s="147"/>
      <c r="O1377" s="43" t="s">
        <v>52</v>
      </c>
      <c r="P1377" s="171">
        <v>44306</v>
      </c>
      <c r="Q1377" s="31"/>
      <c r="R1377" s="83" t="s">
        <v>188</v>
      </c>
      <c r="S1377" s="31" t="s">
        <v>34</v>
      </c>
      <c r="T1377" s="31"/>
      <c r="U1377" s="168"/>
      <c r="V1377" s="149"/>
      <c r="W1377" s="140" t="str" cm="1">
        <f t="array" ref="W1377">IF(SUM(LEN(B1377:V1377))=0,"",IF(OR(OR(ISBLANK(F1377),SUM(LEN(C1377),LEN(D1377))=0),AND(NOT(E1377="Unknown"),ISBLANK(J1377)),AND(NOT(O1377="Unknown"),ISBLANK(R1377))),"Missing Information", INDEX(Table15[Entire Service Line Classification], MATCH(SUMIFS(Table15[Unique ID],Table15[System-Owned Portion],E1377,Table15[If Material Anything Other than "Lead" in Column E,Was Material Ever Previously Lead?],G1377,Table15[Customer-Owned Portion],O1377),Table15[Unique ID],0),0)))</f>
        <v>Non-lead</v>
      </c>
      <c r="X1377"/>
    </row>
    <row r="1378" spans="2:24" ht="30" x14ac:dyDescent="0.25">
      <c r="B1378" s="145" t="s">
        <v>3568</v>
      </c>
      <c r="C1378" s="31" t="s">
        <v>11033</v>
      </c>
      <c r="D1378" s="31"/>
      <c r="E1378" s="43" t="s">
        <v>52</v>
      </c>
      <c r="F1378" s="42" t="s">
        <v>34</v>
      </c>
      <c r="G1378" s="83" t="s">
        <v>34</v>
      </c>
      <c r="H1378" s="168">
        <v>44306</v>
      </c>
      <c r="I1378" s="31"/>
      <c r="J1378" s="83" t="s">
        <v>188</v>
      </c>
      <c r="K1378" s="31" t="s">
        <v>34</v>
      </c>
      <c r="L1378" s="31"/>
      <c r="M1378" s="168"/>
      <c r="N1378" s="147"/>
      <c r="O1378" s="43" t="s">
        <v>52</v>
      </c>
      <c r="P1378" s="171">
        <v>44306</v>
      </c>
      <c r="Q1378" s="31"/>
      <c r="R1378" s="83" t="s">
        <v>188</v>
      </c>
      <c r="S1378" s="31" t="s">
        <v>34</v>
      </c>
      <c r="T1378" s="31"/>
      <c r="U1378" s="168"/>
      <c r="V1378" s="149"/>
      <c r="W1378" s="140" t="str" cm="1">
        <f t="array" ref="W1378">IF(SUM(LEN(B1378:V1378))=0,"",IF(OR(OR(ISBLANK(F1378),SUM(LEN(C1378),LEN(D1378))=0),AND(NOT(E1378="Unknown"),ISBLANK(J1378)),AND(NOT(O1378="Unknown"),ISBLANK(R1378))),"Missing Information", INDEX(Table15[Entire Service Line Classification], MATCH(SUMIFS(Table15[Unique ID],Table15[System-Owned Portion],E1378,Table15[If Material Anything Other than "Lead" in Column E,Was Material Ever Previously Lead?],G1378,Table15[Customer-Owned Portion],O1378),Table15[Unique ID],0),0)))</f>
        <v>Non-lead</v>
      </c>
      <c r="X1378"/>
    </row>
    <row r="1379" spans="2:24" ht="30" x14ac:dyDescent="0.25">
      <c r="B1379" s="145" t="s">
        <v>3570</v>
      </c>
      <c r="C1379" s="31" t="s">
        <v>11035</v>
      </c>
      <c r="D1379" s="31"/>
      <c r="E1379" s="43" t="s">
        <v>52</v>
      </c>
      <c r="F1379" s="42" t="s">
        <v>34</v>
      </c>
      <c r="G1379" s="83" t="s">
        <v>34</v>
      </c>
      <c r="H1379" s="168">
        <v>44306</v>
      </c>
      <c r="I1379" s="31"/>
      <c r="J1379" s="83" t="s">
        <v>188</v>
      </c>
      <c r="K1379" s="31" t="s">
        <v>34</v>
      </c>
      <c r="L1379" s="31"/>
      <c r="M1379" s="168"/>
      <c r="N1379" s="147"/>
      <c r="O1379" s="43" t="s">
        <v>52</v>
      </c>
      <c r="P1379" s="171">
        <v>44306</v>
      </c>
      <c r="Q1379" s="31"/>
      <c r="R1379" s="83" t="s">
        <v>188</v>
      </c>
      <c r="S1379" s="31" t="s">
        <v>34</v>
      </c>
      <c r="T1379" s="31"/>
      <c r="U1379" s="168"/>
      <c r="V1379" s="149"/>
      <c r="W1379" s="140" t="str" cm="1">
        <f t="array" ref="W1379">IF(SUM(LEN(B1379:V1379))=0,"",IF(OR(OR(ISBLANK(F1379),SUM(LEN(C1379),LEN(D1379))=0),AND(NOT(E1379="Unknown"),ISBLANK(J1379)),AND(NOT(O1379="Unknown"),ISBLANK(R1379))),"Missing Information", INDEX(Table15[Entire Service Line Classification], MATCH(SUMIFS(Table15[Unique ID],Table15[System-Owned Portion],E1379,Table15[If Material Anything Other than "Lead" in Column E,Was Material Ever Previously Lead?],G1379,Table15[Customer-Owned Portion],O1379),Table15[Unique ID],0),0)))</f>
        <v>Non-lead</v>
      </c>
      <c r="X1379"/>
    </row>
    <row r="1380" spans="2:24" ht="30" x14ac:dyDescent="0.25">
      <c r="B1380" s="145" t="s">
        <v>3571</v>
      </c>
      <c r="C1380" s="31" t="s">
        <v>11036</v>
      </c>
      <c r="D1380" s="31"/>
      <c r="E1380" s="43" t="s">
        <v>52</v>
      </c>
      <c r="F1380" s="42" t="s">
        <v>34</v>
      </c>
      <c r="G1380" s="83" t="s">
        <v>34</v>
      </c>
      <c r="H1380" s="168">
        <v>44306</v>
      </c>
      <c r="I1380" s="31"/>
      <c r="J1380" s="83" t="s">
        <v>188</v>
      </c>
      <c r="K1380" s="31" t="s">
        <v>34</v>
      </c>
      <c r="L1380" s="31"/>
      <c r="M1380" s="168"/>
      <c r="N1380" s="147"/>
      <c r="O1380" s="43" t="s">
        <v>52</v>
      </c>
      <c r="P1380" s="171">
        <v>44306</v>
      </c>
      <c r="Q1380" s="31"/>
      <c r="R1380" s="83" t="s">
        <v>188</v>
      </c>
      <c r="S1380" s="31" t="s">
        <v>34</v>
      </c>
      <c r="T1380" s="31"/>
      <c r="U1380" s="168"/>
      <c r="V1380" s="149"/>
      <c r="W1380" s="140" t="str" cm="1">
        <f t="array" ref="W1380">IF(SUM(LEN(B1380:V1380))=0,"",IF(OR(OR(ISBLANK(F1380),SUM(LEN(C1380),LEN(D1380))=0),AND(NOT(E1380="Unknown"),ISBLANK(J1380)),AND(NOT(O1380="Unknown"),ISBLANK(R1380))),"Missing Information", INDEX(Table15[Entire Service Line Classification], MATCH(SUMIFS(Table15[Unique ID],Table15[System-Owned Portion],E1380,Table15[If Material Anything Other than "Lead" in Column E,Was Material Ever Previously Lead?],G1380,Table15[Customer-Owned Portion],O1380),Table15[Unique ID],0),0)))</f>
        <v>Non-lead</v>
      </c>
      <c r="X1380"/>
    </row>
    <row r="1381" spans="2:24" ht="30" x14ac:dyDescent="0.25">
      <c r="B1381" s="145" t="s">
        <v>3572</v>
      </c>
      <c r="C1381" s="31" t="s">
        <v>11037</v>
      </c>
      <c r="D1381" s="31"/>
      <c r="E1381" s="43" t="s">
        <v>52</v>
      </c>
      <c r="F1381" s="42" t="s">
        <v>34</v>
      </c>
      <c r="G1381" s="83" t="s">
        <v>34</v>
      </c>
      <c r="H1381" s="168">
        <v>44306</v>
      </c>
      <c r="I1381" s="31"/>
      <c r="J1381" s="83" t="s">
        <v>188</v>
      </c>
      <c r="K1381" s="31" t="s">
        <v>34</v>
      </c>
      <c r="L1381" s="31"/>
      <c r="M1381" s="168"/>
      <c r="N1381" s="147"/>
      <c r="O1381" s="43" t="s">
        <v>52</v>
      </c>
      <c r="P1381" s="171">
        <v>44306</v>
      </c>
      <c r="Q1381" s="31"/>
      <c r="R1381" s="83" t="s">
        <v>188</v>
      </c>
      <c r="S1381" s="31" t="s">
        <v>34</v>
      </c>
      <c r="T1381" s="31"/>
      <c r="U1381" s="168"/>
      <c r="V1381" s="149"/>
      <c r="W1381" s="140" t="str" cm="1">
        <f t="array" ref="W1381">IF(SUM(LEN(B1381:V1381))=0,"",IF(OR(OR(ISBLANK(F1381),SUM(LEN(C1381),LEN(D1381))=0),AND(NOT(E1381="Unknown"),ISBLANK(J1381)),AND(NOT(O1381="Unknown"),ISBLANK(R1381))),"Missing Information", INDEX(Table15[Entire Service Line Classification], MATCH(SUMIFS(Table15[Unique ID],Table15[System-Owned Portion],E1381,Table15[If Material Anything Other than "Lead" in Column E,Was Material Ever Previously Lead?],G1381,Table15[Customer-Owned Portion],O1381),Table15[Unique ID],0),0)))</f>
        <v>Non-lead</v>
      </c>
      <c r="X1381"/>
    </row>
    <row r="1382" spans="2:24" ht="30" x14ac:dyDescent="0.25">
      <c r="B1382" s="145" t="s">
        <v>3573</v>
      </c>
      <c r="C1382" s="31" t="s">
        <v>11038</v>
      </c>
      <c r="D1382" s="31"/>
      <c r="E1382" s="43" t="s">
        <v>52</v>
      </c>
      <c r="F1382" s="42" t="s">
        <v>34</v>
      </c>
      <c r="G1382" s="83" t="s">
        <v>34</v>
      </c>
      <c r="H1382" s="168">
        <v>44306</v>
      </c>
      <c r="I1382" s="31"/>
      <c r="J1382" s="83" t="s">
        <v>188</v>
      </c>
      <c r="K1382" s="31" t="s">
        <v>34</v>
      </c>
      <c r="L1382" s="31"/>
      <c r="M1382" s="168"/>
      <c r="N1382" s="147"/>
      <c r="O1382" s="43" t="s">
        <v>52</v>
      </c>
      <c r="P1382" s="171">
        <v>44306</v>
      </c>
      <c r="Q1382" s="31"/>
      <c r="R1382" s="83" t="s">
        <v>188</v>
      </c>
      <c r="S1382" s="31" t="s">
        <v>34</v>
      </c>
      <c r="T1382" s="31"/>
      <c r="U1382" s="168"/>
      <c r="V1382" s="149"/>
      <c r="W1382" s="140" t="str" cm="1">
        <f t="array" ref="W1382">IF(SUM(LEN(B1382:V1382))=0,"",IF(OR(OR(ISBLANK(F1382),SUM(LEN(C1382),LEN(D1382))=0),AND(NOT(E1382="Unknown"),ISBLANK(J1382)),AND(NOT(O1382="Unknown"),ISBLANK(R1382))),"Missing Information", INDEX(Table15[Entire Service Line Classification], MATCH(SUMIFS(Table15[Unique ID],Table15[System-Owned Portion],E1382,Table15[If Material Anything Other than "Lead" in Column E,Was Material Ever Previously Lead?],G1382,Table15[Customer-Owned Portion],O1382),Table15[Unique ID],0),0)))</f>
        <v>Non-lead</v>
      </c>
      <c r="X1382"/>
    </row>
    <row r="1383" spans="2:24" ht="30" x14ac:dyDescent="0.25">
      <c r="B1383" s="145" t="s">
        <v>3574</v>
      </c>
      <c r="C1383" s="31" t="s">
        <v>11039</v>
      </c>
      <c r="D1383" s="31"/>
      <c r="E1383" s="43" t="s">
        <v>52</v>
      </c>
      <c r="F1383" s="42" t="s">
        <v>34</v>
      </c>
      <c r="G1383" s="83" t="s">
        <v>34</v>
      </c>
      <c r="H1383" s="168">
        <v>44306</v>
      </c>
      <c r="I1383" s="31"/>
      <c r="J1383" s="83" t="s">
        <v>188</v>
      </c>
      <c r="K1383" s="31" t="s">
        <v>34</v>
      </c>
      <c r="L1383" s="31"/>
      <c r="M1383" s="168"/>
      <c r="N1383" s="147"/>
      <c r="O1383" s="43" t="s">
        <v>52</v>
      </c>
      <c r="P1383" s="171">
        <v>44306</v>
      </c>
      <c r="Q1383" s="31"/>
      <c r="R1383" s="83" t="s">
        <v>188</v>
      </c>
      <c r="S1383" s="31" t="s">
        <v>34</v>
      </c>
      <c r="T1383" s="31"/>
      <c r="U1383" s="168"/>
      <c r="V1383" s="149"/>
      <c r="W1383" s="140" t="str" cm="1">
        <f t="array" ref="W1383">IF(SUM(LEN(B1383:V1383))=0,"",IF(OR(OR(ISBLANK(F1383),SUM(LEN(C1383),LEN(D1383))=0),AND(NOT(E1383="Unknown"),ISBLANK(J1383)),AND(NOT(O1383="Unknown"),ISBLANK(R1383))),"Missing Information", INDEX(Table15[Entire Service Line Classification], MATCH(SUMIFS(Table15[Unique ID],Table15[System-Owned Portion],E1383,Table15[If Material Anything Other than "Lead" in Column E,Was Material Ever Previously Lead?],G1383,Table15[Customer-Owned Portion],O1383),Table15[Unique ID],0),0)))</f>
        <v>Non-lead</v>
      </c>
      <c r="X1383"/>
    </row>
    <row r="1384" spans="2:24" ht="30" x14ac:dyDescent="0.25">
      <c r="B1384" s="145" t="s">
        <v>3579</v>
      </c>
      <c r="C1384" s="31" t="s">
        <v>11044</v>
      </c>
      <c r="D1384" s="31"/>
      <c r="E1384" s="43" t="s">
        <v>52</v>
      </c>
      <c r="F1384" s="42" t="s">
        <v>34</v>
      </c>
      <c r="G1384" s="83" t="s">
        <v>34</v>
      </c>
      <c r="H1384" s="168">
        <v>44306</v>
      </c>
      <c r="I1384" s="31"/>
      <c r="J1384" s="83" t="s">
        <v>188</v>
      </c>
      <c r="K1384" s="31" t="s">
        <v>34</v>
      </c>
      <c r="L1384" s="31"/>
      <c r="M1384" s="168"/>
      <c r="N1384" s="147"/>
      <c r="O1384" s="43" t="s">
        <v>52</v>
      </c>
      <c r="P1384" s="171">
        <v>44306</v>
      </c>
      <c r="Q1384" s="31"/>
      <c r="R1384" s="83" t="s">
        <v>188</v>
      </c>
      <c r="S1384" s="31" t="s">
        <v>34</v>
      </c>
      <c r="T1384" s="31"/>
      <c r="U1384" s="168"/>
      <c r="V1384" s="149"/>
      <c r="W1384" s="140" t="str" cm="1">
        <f t="array" ref="W1384">IF(SUM(LEN(B1384:V1384))=0,"",IF(OR(OR(ISBLANK(F1384),SUM(LEN(C1384),LEN(D1384))=0),AND(NOT(E1384="Unknown"),ISBLANK(J1384)),AND(NOT(O1384="Unknown"),ISBLANK(R1384))),"Missing Information", INDEX(Table15[Entire Service Line Classification], MATCH(SUMIFS(Table15[Unique ID],Table15[System-Owned Portion],E1384,Table15[If Material Anything Other than "Lead" in Column E,Was Material Ever Previously Lead?],G1384,Table15[Customer-Owned Portion],O1384),Table15[Unique ID],0),0)))</f>
        <v>Non-lead</v>
      </c>
      <c r="X1384"/>
    </row>
    <row r="1385" spans="2:24" ht="30" x14ac:dyDescent="0.25">
      <c r="B1385" s="145" t="s">
        <v>3581</v>
      </c>
      <c r="C1385" s="31" t="s">
        <v>11046</v>
      </c>
      <c r="D1385" s="31"/>
      <c r="E1385" s="43" t="s">
        <v>52</v>
      </c>
      <c r="F1385" s="42" t="s">
        <v>34</v>
      </c>
      <c r="G1385" s="83" t="s">
        <v>34</v>
      </c>
      <c r="H1385" s="168">
        <v>44306</v>
      </c>
      <c r="I1385" s="31"/>
      <c r="J1385" s="83" t="s">
        <v>188</v>
      </c>
      <c r="K1385" s="31" t="s">
        <v>34</v>
      </c>
      <c r="L1385" s="31"/>
      <c r="M1385" s="168"/>
      <c r="N1385" s="147"/>
      <c r="O1385" s="43" t="s">
        <v>52</v>
      </c>
      <c r="P1385" s="171">
        <v>44306</v>
      </c>
      <c r="Q1385" s="31"/>
      <c r="R1385" s="83" t="s">
        <v>188</v>
      </c>
      <c r="S1385" s="31" t="s">
        <v>34</v>
      </c>
      <c r="T1385" s="31"/>
      <c r="U1385" s="168"/>
      <c r="V1385" s="149"/>
      <c r="W1385" s="140" t="str" cm="1">
        <f t="array" ref="W1385">IF(SUM(LEN(B1385:V1385))=0,"",IF(OR(OR(ISBLANK(F1385),SUM(LEN(C1385),LEN(D1385))=0),AND(NOT(E1385="Unknown"),ISBLANK(J1385)),AND(NOT(O1385="Unknown"),ISBLANK(R1385))),"Missing Information", INDEX(Table15[Entire Service Line Classification], MATCH(SUMIFS(Table15[Unique ID],Table15[System-Owned Portion],E1385,Table15[If Material Anything Other than "Lead" in Column E,Was Material Ever Previously Lead?],G1385,Table15[Customer-Owned Portion],O1385),Table15[Unique ID],0),0)))</f>
        <v>Non-lead</v>
      </c>
      <c r="X1385"/>
    </row>
    <row r="1386" spans="2:24" ht="30" x14ac:dyDescent="0.25">
      <c r="B1386" s="145" t="s">
        <v>3582</v>
      </c>
      <c r="C1386" s="31" t="s">
        <v>11047</v>
      </c>
      <c r="D1386" s="31"/>
      <c r="E1386" s="43" t="s">
        <v>52</v>
      </c>
      <c r="F1386" s="42" t="s">
        <v>34</v>
      </c>
      <c r="G1386" s="83" t="s">
        <v>34</v>
      </c>
      <c r="H1386" s="168">
        <v>44306</v>
      </c>
      <c r="I1386" s="31"/>
      <c r="J1386" s="83" t="s">
        <v>188</v>
      </c>
      <c r="K1386" s="31" t="s">
        <v>34</v>
      </c>
      <c r="L1386" s="31"/>
      <c r="M1386" s="168"/>
      <c r="N1386" s="147"/>
      <c r="O1386" s="43" t="s">
        <v>52</v>
      </c>
      <c r="P1386" s="171">
        <v>44306</v>
      </c>
      <c r="Q1386" s="31"/>
      <c r="R1386" s="83" t="s">
        <v>188</v>
      </c>
      <c r="S1386" s="31" t="s">
        <v>34</v>
      </c>
      <c r="T1386" s="31"/>
      <c r="U1386" s="168"/>
      <c r="V1386" s="149"/>
      <c r="W1386" s="140" t="str" cm="1">
        <f t="array" ref="W1386">IF(SUM(LEN(B1386:V1386))=0,"",IF(OR(OR(ISBLANK(F1386),SUM(LEN(C1386),LEN(D1386))=0),AND(NOT(E1386="Unknown"),ISBLANK(J1386)),AND(NOT(O1386="Unknown"),ISBLANK(R1386))),"Missing Information", INDEX(Table15[Entire Service Line Classification], MATCH(SUMIFS(Table15[Unique ID],Table15[System-Owned Portion],E1386,Table15[If Material Anything Other than "Lead" in Column E,Was Material Ever Previously Lead?],G1386,Table15[Customer-Owned Portion],O1386),Table15[Unique ID],0),0)))</f>
        <v>Non-lead</v>
      </c>
      <c r="X1386"/>
    </row>
    <row r="1387" spans="2:24" ht="30" x14ac:dyDescent="0.25">
      <c r="B1387" s="145" t="s">
        <v>3583</v>
      </c>
      <c r="C1387" s="31" t="s">
        <v>11048</v>
      </c>
      <c r="D1387" s="31"/>
      <c r="E1387" s="43" t="s">
        <v>52</v>
      </c>
      <c r="F1387" s="42" t="s">
        <v>34</v>
      </c>
      <c r="G1387" s="83" t="s">
        <v>34</v>
      </c>
      <c r="H1387" s="168">
        <v>44306</v>
      </c>
      <c r="I1387" s="31"/>
      <c r="J1387" s="83" t="s">
        <v>188</v>
      </c>
      <c r="K1387" s="31" t="s">
        <v>34</v>
      </c>
      <c r="L1387" s="31"/>
      <c r="M1387" s="168"/>
      <c r="N1387" s="147"/>
      <c r="O1387" s="43" t="s">
        <v>52</v>
      </c>
      <c r="P1387" s="171">
        <v>44306</v>
      </c>
      <c r="Q1387" s="31"/>
      <c r="R1387" s="83" t="s">
        <v>188</v>
      </c>
      <c r="S1387" s="31" t="s">
        <v>34</v>
      </c>
      <c r="T1387" s="31"/>
      <c r="U1387" s="168"/>
      <c r="V1387" s="149"/>
      <c r="W1387" s="140" t="str" cm="1">
        <f t="array" ref="W1387">IF(SUM(LEN(B1387:V1387))=0,"",IF(OR(OR(ISBLANK(F1387),SUM(LEN(C1387),LEN(D1387))=0),AND(NOT(E1387="Unknown"),ISBLANK(J1387)),AND(NOT(O1387="Unknown"),ISBLANK(R1387))),"Missing Information", INDEX(Table15[Entire Service Line Classification], MATCH(SUMIFS(Table15[Unique ID],Table15[System-Owned Portion],E1387,Table15[If Material Anything Other than "Lead" in Column E,Was Material Ever Previously Lead?],G1387,Table15[Customer-Owned Portion],O1387),Table15[Unique ID],0),0)))</f>
        <v>Non-lead</v>
      </c>
      <c r="X1387"/>
    </row>
    <row r="1388" spans="2:24" ht="30" x14ac:dyDescent="0.25">
      <c r="B1388" s="145" t="s">
        <v>3584</v>
      </c>
      <c r="C1388" s="31" t="s">
        <v>11049</v>
      </c>
      <c r="D1388" s="31"/>
      <c r="E1388" s="43" t="s">
        <v>52</v>
      </c>
      <c r="F1388" s="42" t="s">
        <v>34</v>
      </c>
      <c r="G1388" s="83" t="s">
        <v>34</v>
      </c>
      <c r="H1388" s="168">
        <v>44306</v>
      </c>
      <c r="I1388" s="31"/>
      <c r="J1388" s="83" t="s">
        <v>188</v>
      </c>
      <c r="K1388" s="31" t="s">
        <v>34</v>
      </c>
      <c r="L1388" s="31"/>
      <c r="M1388" s="168"/>
      <c r="N1388" s="147"/>
      <c r="O1388" s="43" t="s">
        <v>52</v>
      </c>
      <c r="P1388" s="171">
        <v>44306</v>
      </c>
      <c r="Q1388" s="31"/>
      <c r="R1388" s="83" t="s">
        <v>188</v>
      </c>
      <c r="S1388" s="31" t="s">
        <v>34</v>
      </c>
      <c r="T1388" s="31"/>
      <c r="U1388" s="168"/>
      <c r="V1388" s="149"/>
      <c r="W1388" s="140" t="str" cm="1">
        <f t="array" ref="W1388">IF(SUM(LEN(B1388:V1388))=0,"",IF(OR(OR(ISBLANK(F1388),SUM(LEN(C1388),LEN(D1388))=0),AND(NOT(E1388="Unknown"),ISBLANK(J1388)),AND(NOT(O1388="Unknown"),ISBLANK(R1388))),"Missing Information", INDEX(Table15[Entire Service Line Classification], MATCH(SUMIFS(Table15[Unique ID],Table15[System-Owned Portion],E1388,Table15[If Material Anything Other than "Lead" in Column E,Was Material Ever Previously Lead?],G1388,Table15[Customer-Owned Portion],O1388),Table15[Unique ID],0),0)))</f>
        <v>Non-lead</v>
      </c>
      <c r="X1388"/>
    </row>
    <row r="1389" spans="2:24" ht="30" x14ac:dyDescent="0.25">
      <c r="B1389" s="145" t="s">
        <v>3585</v>
      </c>
      <c r="C1389" s="31" t="s">
        <v>11050</v>
      </c>
      <c r="D1389" s="31"/>
      <c r="E1389" s="43" t="s">
        <v>52</v>
      </c>
      <c r="F1389" s="42" t="s">
        <v>34</v>
      </c>
      <c r="G1389" s="83" t="s">
        <v>34</v>
      </c>
      <c r="H1389" s="168">
        <v>44306</v>
      </c>
      <c r="I1389" s="31"/>
      <c r="J1389" s="83" t="s">
        <v>188</v>
      </c>
      <c r="K1389" s="31" t="s">
        <v>34</v>
      </c>
      <c r="L1389" s="31"/>
      <c r="M1389" s="168"/>
      <c r="N1389" s="147"/>
      <c r="O1389" s="43" t="s">
        <v>52</v>
      </c>
      <c r="P1389" s="171">
        <v>44306</v>
      </c>
      <c r="Q1389" s="31"/>
      <c r="R1389" s="83" t="s">
        <v>188</v>
      </c>
      <c r="S1389" s="31" t="s">
        <v>34</v>
      </c>
      <c r="T1389" s="31"/>
      <c r="U1389" s="168"/>
      <c r="V1389" s="149"/>
      <c r="W1389" s="140" t="str" cm="1">
        <f t="array" ref="W1389">IF(SUM(LEN(B1389:V1389))=0,"",IF(OR(OR(ISBLANK(F1389),SUM(LEN(C1389),LEN(D1389))=0),AND(NOT(E1389="Unknown"),ISBLANK(J1389)),AND(NOT(O1389="Unknown"),ISBLANK(R1389))),"Missing Information", INDEX(Table15[Entire Service Line Classification], MATCH(SUMIFS(Table15[Unique ID],Table15[System-Owned Portion],E1389,Table15[If Material Anything Other than "Lead" in Column E,Was Material Ever Previously Lead?],G1389,Table15[Customer-Owned Portion],O1389),Table15[Unique ID],0),0)))</f>
        <v>Non-lead</v>
      </c>
      <c r="X1389"/>
    </row>
    <row r="1390" spans="2:24" ht="30" x14ac:dyDescent="0.25">
      <c r="B1390" s="145" t="s">
        <v>3586</v>
      </c>
      <c r="C1390" s="31" t="s">
        <v>11051</v>
      </c>
      <c r="D1390" s="31"/>
      <c r="E1390" s="43" t="s">
        <v>52</v>
      </c>
      <c r="F1390" s="42" t="s">
        <v>34</v>
      </c>
      <c r="G1390" s="83" t="s">
        <v>34</v>
      </c>
      <c r="H1390" s="168">
        <v>44306</v>
      </c>
      <c r="I1390" s="31"/>
      <c r="J1390" s="83" t="s">
        <v>188</v>
      </c>
      <c r="K1390" s="31" t="s">
        <v>34</v>
      </c>
      <c r="L1390" s="31"/>
      <c r="M1390" s="168"/>
      <c r="N1390" s="147"/>
      <c r="O1390" s="43" t="s">
        <v>52</v>
      </c>
      <c r="P1390" s="171">
        <v>44306</v>
      </c>
      <c r="Q1390" s="31"/>
      <c r="R1390" s="83" t="s">
        <v>188</v>
      </c>
      <c r="S1390" s="31" t="s">
        <v>34</v>
      </c>
      <c r="T1390" s="31"/>
      <c r="U1390" s="168"/>
      <c r="V1390" s="149"/>
      <c r="W1390" s="140" t="str" cm="1">
        <f t="array" ref="W1390">IF(SUM(LEN(B1390:V1390))=0,"",IF(OR(OR(ISBLANK(F1390),SUM(LEN(C1390),LEN(D1390))=0),AND(NOT(E1390="Unknown"),ISBLANK(J1390)),AND(NOT(O1390="Unknown"),ISBLANK(R1390))),"Missing Information", INDEX(Table15[Entire Service Line Classification], MATCH(SUMIFS(Table15[Unique ID],Table15[System-Owned Portion],E1390,Table15[If Material Anything Other than "Lead" in Column E,Was Material Ever Previously Lead?],G1390,Table15[Customer-Owned Portion],O1390),Table15[Unique ID],0),0)))</f>
        <v>Non-lead</v>
      </c>
      <c r="X1390"/>
    </row>
    <row r="1391" spans="2:24" ht="30" x14ac:dyDescent="0.25">
      <c r="B1391" s="145" t="s">
        <v>3587</v>
      </c>
      <c r="C1391" s="31" t="s">
        <v>11052</v>
      </c>
      <c r="D1391" s="31"/>
      <c r="E1391" s="43" t="s">
        <v>52</v>
      </c>
      <c r="F1391" s="42" t="s">
        <v>34</v>
      </c>
      <c r="G1391" s="83" t="s">
        <v>34</v>
      </c>
      <c r="H1391" s="168">
        <v>44306</v>
      </c>
      <c r="I1391" s="31"/>
      <c r="J1391" s="83" t="s">
        <v>188</v>
      </c>
      <c r="K1391" s="31" t="s">
        <v>34</v>
      </c>
      <c r="L1391" s="31"/>
      <c r="M1391" s="168"/>
      <c r="N1391" s="147"/>
      <c r="O1391" s="43" t="s">
        <v>52</v>
      </c>
      <c r="P1391" s="171">
        <v>44306</v>
      </c>
      <c r="Q1391" s="31"/>
      <c r="R1391" s="83" t="s">
        <v>188</v>
      </c>
      <c r="S1391" s="31" t="s">
        <v>34</v>
      </c>
      <c r="T1391" s="31"/>
      <c r="U1391" s="168"/>
      <c r="V1391" s="149"/>
      <c r="W1391" s="140" t="str" cm="1">
        <f t="array" ref="W1391">IF(SUM(LEN(B1391:V1391))=0,"",IF(OR(OR(ISBLANK(F1391),SUM(LEN(C1391),LEN(D1391))=0),AND(NOT(E1391="Unknown"),ISBLANK(J1391)),AND(NOT(O1391="Unknown"),ISBLANK(R1391))),"Missing Information", INDEX(Table15[Entire Service Line Classification], MATCH(SUMIFS(Table15[Unique ID],Table15[System-Owned Portion],E1391,Table15[If Material Anything Other than "Lead" in Column E,Was Material Ever Previously Lead?],G1391,Table15[Customer-Owned Portion],O1391),Table15[Unique ID],0),0)))</f>
        <v>Non-lead</v>
      </c>
      <c r="X1391"/>
    </row>
    <row r="1392" spans="2:24" ht="30" x14ac:dyDescent="0.25">
      <c r="B1392" s="145" t="s">
        <v>3722</v>
      </c>
      <c r="C1392" s="31" t="s">
        <v>11206</v>
      </c>
      <c r="D1392" s="31"/>
      <c r="E1392" s="43" t="s">
        <v>52</v>
      </c>
      <c r="F1392" s="42" t="s">
        <v>34</v>
      </c>
      <c r="G1392" s="83" t="s">
        <v>34</v>
      </c>
      <c r="H1392" s="168">
        <v>44302</v>
      </c>
      <c r="I1392" s="31"/>
      <c r="J1392" s="83" t="s">
        <v>188</v>
      </c>
      <c r="K1392" s="31" t="s">
        <v>34</v>
      </c>
      <c r="L1392" s="31"/>
      <c r="M1392" s="168"/>
      <c r="N1392" s="147"/>
      <c r="O1392" s="43" t="s">
        <v>52</v>
      </c>
      <c r="P1392" s="171">
        <v>44302</v>
      </c>
      <c r="Q1392" s="31"/>
      <c r="R1392" s="83" t="s">
        <v>188</v>
      </c>
      <c r="S1392" s="31" t="s">
        <v>34</v>
      </c>
      <c r="T1392" s="31"/>
      <c r="U1392" s="168"/>
      <c r="V1392" s="149"/>
      <c r="W1392" s="140" t="str" cm="1">
        <f t="array" ref="W1392">IF(SUM(LEN(B1392:V1392))=0,"",IF(OR(OR(ISBLANK(F1392),SUM(LEN(C1392),LEN(D1392))=0),AND(NOT(E1392="Unknown"),ISBLANK(J1392)),AND(NOT(O1392="Unknown"),ISBLANK(R1392))),"Missing Information", INDEX(Table15[Entire Service Line Classification], MATCH(SUMIFS(Table15[Unique ID],Table15[System-Owned Portion],E1392,Table15[If Material Anything Other than "Lead" in Column E,Was Material Ever Previously Lead?],G1392,Table15[Customer-Owned Portion],O1392),Table15[Unique ID],0),0)))</f>
        <v>Non-lead</v>
      </c>
      <c r="X1392"/>
    </row>
    <row r="1393" spans="2:24" ht="30" x14ac:dyDescent="0.25">
      <c r="B1393" s="145" t="s">
        <v>3745</v>
      </c>
      <c r="C1393" s="31" t="s">
        <v>11229</v>
      </c>
      <c r="D1393" s="31"/>
      <c r="E1393" s="43" t="s">
        <v>52</v>
      </c>
      <c r="F1393" s="42" t="s">
        <v>34</v>
      </c>
      <c r="G1393" s="83" t="s">
        <v>34</v>
      </c>
      <c r="H1393" s="168">
        <v>44302</v>
      </c>
      <c r="I1393" s="31"/>
      <c r="J1393" s="83" t="s">
        <v>188</v>
      </c>
      <c r="K1393" s="31" t="s">
        <v>34</v>
      </c>
      <c r="L1393" s="31"/>
      <c r="M1393" s="168"/>
      <c r="N1393" s="147"/>
      <c r="O1393" s="43" t="s">
        <v>52</v>
      </c>
      <c r="P1393" s="171">
        <v>44302</v>
      </c>
      <c r="Q1393" s="31"/>
      <c r="R1393" s="83" t="s">
        <v>188</v>
      </c>
      <c r="S1393" s="31" t="s">
        <v>34</v>
      </c>
      <c r="T1393" s="31"/>
      <c r="U1393" s="168"/>
      <c r="V1393" s="149"/>
      <c r="W1393" s="140" t="str" cm="1">
        <f t="array" ref="W1393">IF(SUM(LEN(B1393:V1393))=0,"",IF(OR(OR(ISBLANK(F1393),SUM(LEN(C1393),LEN(D1393))=0),AND(NOT(E1393="Unknown"),ISBLANK(J1393)),AND(NOT(O1393="Unknown"),ISBLANK(R1393))),"Missing Information", INDEX(Table15[Entire Service Line Classification], MATCH(SUMIFS(Table15[Unique ID],Table15[System-Owned Portion],E1393,Table15[If Material Anything Other than "Lead" in Column E,Was Material Ever Previously Lead?],G1393,Table15[Customer-Owned Portion],O1393),Table15[Unique ID],0),0)))</f>
        <v>Non-lead</v>
      </c>
      <c r="X1393"/>
    </row>
    <row r="1394" spans="2:24" ht="30" x14ac:dyDescent="0.25">
      <c r="B1394" s="145" t="s">
        <v>3756</v>
      </c>
      <c r="C1394" s="31" t="s">
        <v>11240</v>
      </c>
      <c r="D1394" s="31"/>
      <c r="E1394" s="43" t="s">
        <v>52</v>
      </c>
      <c r="F1394" s="42" t="s">
        <v>34</v>
      </c>
      <c r="G1394" s="83" t="s">
        <v>34</v>
      </c>
      <c r="H1394" s="168">
        <v>44302</v>
      </c>
      <c r="I1394" s="31"/>
      <c r="J1394" s="83" t="s">
        <v>188</v>
      </c>
      <c r="K1394" s="31" t="s">
        <v>34</v>
      </c>
      <c r="L1394" s="31"/>
      <c r="M1394" s="168"/>
      <c r="N1394" s="147"/>
      <c r="O1394" s="43" t="s">
        <v>52</v>
      </c>
      <c r="P1394" s="171">
        <v>44302</v>
      </c>
      <c r="Q1394" s="31"/>
      <c r="R1394" s="83" t="s">
        <v>188</v>
      </c>
      <c r="S1394" s="31" t="s">
        <v>34</v>
      </c>
      <c r="T1394" s="31"/>
      <c r="U1394" s="168"/>
      <c r="V1394" s="149"/>
      <c r="W1394" s="140" t="str" cm="1">
        <f t="array" ref="W1394">IF(SUM(LEN(B1394:V1394))=0,"",IF(OR(OR(ISBLANK(F1394),SUM(LEN(C1394),LEN(D1394))=0),AND(NOT(E1394="Unknown"),ISBLANK(J1394)),AND(NOT(O1394="Unknown"),ISBLANK(R1394))),"Missing Information", INDEX(Table15[Entire Service Line Classification], MATCH(SUMIFS(Table15[Unique ID],Table15[System-Owned Portion],E1394,Table15[If Material Anything Other than "Lead" in Column E,Was Material Ever Previously Lead?],G1394,Table15[Customer-Owned Portion],O1394),Table15[Unique ID],0),0)))</f>
        <v>Non-lead</v>
      </c>
      <c r="X1394"/>
    </row>
    <row r="1395" spans="2:24" ht="30" x14ac:dyDescent="0.25">
      <c r="B1395" s="145" t="s">
        <v>3758</v>
      </c>
      <c r="C1395" s="31" t="s">
        <v>11242</v>
      </c>
      <c r="D1395" s="31"/>
      <c r="E1395" s="43" t="s">
        <v>52</v>
      </c>
      <c r="F1395" s="42" t="s">
        <v>34</v>
      </c>
      <c r="G1395" s="83" t="s">
        <v>34</v>
      </c>
      <c r="H1395" s="168">
        <v>44302</v>
      </c>
      <c r="I1395" s="31"/>
      <c r="J1395" s="83" t="s">
        <v>188</v>
      </c>
      <c r="K1395" s="31" t="s">
        <v>34</v>
      </c>
      <c r="L1395" s="31"/>
      <c r="M1395" s="168"/>
      <c r="N1395" s="147"/>
      <c r="O1395" s="43" t="s">
        <v>52</v>
      </c>
      <c r="P1395" s="171">
        <v>44302</v>
      </c>
      <c r="Q1395" s="31"/>
      <c r="R1395" s="83" t="s">
        <v>188</v>
      </c>
      <c r="S1395" s="31" t="s">
        <v>34</v>
      </c>
      <c r="T1395" s="31"/>
      <c r="U1395" s="168"/>
      <c r="V1395" s="149"/>
      <c r="W1395" s="140" t="str" cm="1">
        <f t="array" ref="W1395">IF(SUM(LEN(B1395:V1395))=0,"",IF(OR(OR(ISBLANK(F1395),SUM(LEN(C1395),LEN(D1395))=0),AND(NOT(E1395="Unknown"),ISBLANK(J1395)),AND(NOT(O1395="Unknown"),ISBLANK(R1395))),"Missing Information", INDEX(Table15[Entire Service Line Classification], MATCH(SUMIFS(Table15[Unique ID],Table15[System-Owned Portion],E1395,Table15[If Material Anything Other than "Lead" in Column E,Was Material Ever Previously Lead?],G1395,Table15[Customer-Owned Portion],O1395),Table15[Unique ID],0),0)))</f>
        <v>Non-lead</v>
      </c>
      <c r="X1395"/>
    </row>
    <row r="1396" spans="2:24" ht="30" x14ac:dyDescent="0.25">
      <c r="B1396" s="145" t="s">
        <v>3759</v>
      </c>
      <c r="C1396" s="31" t="s">
        <v>11243</v>
      </c>
      <c r="D1396" s="31"/>
      <c r="E1396" s="43" t="s">
        <v>52</v>
      </c>
      <c r="F1396" s="42" t="s">
        <v>34</v>
      </c>
      <c r="G1396" s="83" t="s">
        <v>34</v>
      </c>
      <c r="H1396" s="168">
        <v>44302</v>
      </c>
      <c r="I1396" s="31"/>
      <c r="J1396" s="83" t="s">
        <v>188</v>
      </c>
      <c r="K1396" s="31" t="s">
        <v>34</v>
      </c>
      <c r="L1396" s="31"/>
      <c r="M1396" s="168"/>
      <c r="N1396" s="147"/>
      <c r="O1396" s="43" t="s">
        <v>52</v>
      </c>
      <c r="P1396" s="171">
        <v>44302</v>
      </c>
      <c r="Q1396" s="31"/>
      <c r="R1396" s="83" t="s">
        <v>188</v>
      </c>
      <c r="S1396" s="31" t="s">
        <v>34</v>
      </c>
      <c r="T1396" s="31"/>
      <c r="U1396" s="168"/>
      <c r="V1396" s="149"/>
      <c r="W1396" s="140" t="str" cm="1">
        <f t="array" ref="W1396">IF(SUM(LEN(B1396:V1396))=0,"",IF(OR(OR(ISBLANK(F1396),SUM(LEN(C1396),LEN(D1396))=0),AND(NOT(E1396="Unknown"),ISBLANK(J1396)),AND(NOT(O1396="Unknown"),ISBLANK(R1396))),"Missing Information", INDEX(Table15[Entire Service Line Classification], MATCH(SUMIFS(Table15[Unique ID],Table15[System-Owned Portion],E1396,Table15[If Material Anything Other than "Lead" in Column E,Was Material Ever Previously Lead?],G1396,Table15[Customer-Owned Portion],O1396),Table15[Unique ID],0),0)))</f>
        <v>Non-lead</v>
      </c>
      <c r="X1396"/>
    </row>
    <row r="1397" spans="2:24" ht="30" x14ac:dyDescent="0.25">
      <c r="B1397" s="145" t="s">
        <v>7647</v>
      </c>
      <c r="C1397" s="31" t="s">
        <v>15272</v>
      </c>
      <c r="D1397" s="31"/>
      <c r="E1397" s="43" t="s">
        <v>52</v>
      </c>
      <c r="F1397" s="42" t="s">
        <v>34</v>
      </c>
      <c r="G1397" s="83" t="s">
        <v>34</v>
      </c>
      <c r="H1397" s="168">
        <v>44295</v>
      </c>
      <c r="I1397" s="31"/>
      <c r="J1397" s="83" t="s">
        <v>188</v>
      </c>
      <c r="K1397" s="31" t="s">
        <v>34</v>
      </c>
      <c r="L1397" s="31"/>
      <c r="M1397" s="168"/>
      <c r="N1397" s="147"/>
      <c r="O1397" s="43" t="s">
        <v>52</v>
      </c>
      <c r="P1397" s="171">
        <v>44295</v>
      </c>
      <c r="Q1397" s="31"/>
      <c r="R1397" s="83" t="s">
        <v>188</v>
      </c>
      <c r="S1397" s="31" t="s">
        <v>34</v>
      </c>
      <c r="T1397" s="31"/>
      <c r="U1397" s="168"/>
      <c r="V1397" s="149"/>
      <c r="W1397" s="140" t="str" cm="1">
        <f t="array" ref="W1397">IF(SUM(LEN(B1397:V1397))=0,"",IF(OR(OR(ISBLANK(F1397),SUM(LEN(C1397),LEN(D1397))=0),AND(NOT(E1397="Unknown"),ISBLANK(J1397)),AND(NOT(O1397="Unknown"),ISBLANK(R1397))),"Missing Information", INDEX(Table15[Entire Service Line Classification], MATCH(SUMIFS(Table15[Unique ID],Table15[System-Owned Portion],E1397,Table15[If Material Anything Other than "Lead" in Column E,Was Material Ever Previously Lead?],G1397,Table15[Customer-Owned Portion],O1397),Table15[Unique ID],0),0)))</f>
        <v>Non-lead</v>
      </c>
      <c r="X1397"/>
    </row>
    <row r="1398" spans="2:24" ht="30" x14ac:dyDescent="0.25">
      <c r="B1398" s="145" t="s">
        <v>3737</v>
      </c>
      <c r="C1398" s="31" t="s">
        <v>11221</v>
      </c>
      <c r="D1398" s="31"/>
      <c r="E1398" s="43" t="s">
        <v>52</v>
      </c>
      <c r="F1398" s="42" t="s">
        <v>34</v>
      </c>
      <c r="G1398" s="83" t="s">
        <v>34</v>
      </c>
      <c r="H1398" s="168">
        <v>44288</v>
      </c>
      <c r="I1398" s="31"/>
      <c r="J1398" s="83" t="s">
        <v>188</v>
      </c>
      <c r="K1398" s="31" t="s">
        <v>34</v>
      </c>
      <c r="L1398" s="31"/>
      <c r="M1398" s="168"/>
      <c r="N1398" s="147"/>
      <c r="O1398" s="43" t="s">
        <v>52</v>
      </c>
      <c r="P1398" s="171">
        <v>44288</v>
      </c>
      <c r="Q1398" s="31"/>
      <c r="R1398" s="83" t="s">
        <v>188</v>
      </c>
      <c r="S1398" s="31" t="s">
        <v>34</v>
      </c>
      <c r="T1398" s="31"/>
      <c r="U1398" s="168"/>
      <c r="V1398" s="149"/>
      <c r="W1398" s="140" t="str" cm="1">
        <f t="array" ref="W1398">IF(SUM(LEN(B1398:V1398))=0,"",IF(OR(OR(ISBLANK(F1398),SUM(LEN(C1398),LEN(D1398))=0),AND(NOT(E1398="Unknown"),ISBLANK(J1398)),AND(NOT(O1398="Unknown"),ISBLANK(R1398))),"Missing Information", INDEX(Table15[Entire Service Line Classification], MATCH(SUMIFS(Table15[Unique ID],Table15[System-Owned Portion],E1398,Table15[If Material Anything Other than "Lead" in Column E,Was Material Ever Previously Lead?],G1398,Table15[Customer-Owned Portion],O1398),Table15[Unique ID],0),0)))</f>
        <v>Non-lead</v>
      </c>
      <c r="X1398"/>
    </row>
    <row r="1399" spans="2:24" ht="30" x14ac:dyDescent="0.25">
      <c r="B1399" s="145" t="s">
        <v>3743</v>
      </c>
      <c r="C1399" s="31" t="s">
        <v>11227</v>
      </c>
      <c r="D1399" s="31"/>
      <c r="E1399" s="43" t="s">
        <v>52</v>
      </c>
      <c r="F1399" s="42" t="s">
        <v>34</v>
      </c>
      <c r="G1399" s="83" t="s">
        <v>34</v>
      </c>
      <c r="H1399" s="168">
        <v>44288</v>
      </c>
      <c r="I1399" s="31"/>
      <c r="J1399" s="83" t="s">
        <v>188</v>
      </c>
      <c r="K1399" s="31" t="s">
        <v>34</v>
      </c>
      <c r="L1399" s="31"/>
      <c r="M1399" s="168"/>
      <c r="N1399" s="147"/>
      <c r="O1399" s="43" t="s">
        <v>52</v>
      </c>
      <c r="P1399" s="171">
        <v>44288</v>
      </c>
      <c r="Q1399" s="31"/>
      <c r="R1399" s="83" t="s">
        <v>188</v>
      </c>
      <c r="S1399" s="31" t="s">
        <v>34</v>
      </c>
      <c r="T1399" s="31"/>
      <c r="U1399" s="168"/>
      <c r="V1399" s="149"/>
      <c r="W1399" s="140" t="str" cm="1">
        <f t="array" ref="W1399">IF(SUM(LEN(B1399:V1399))=0,"",IF(OR(OR(ISBLANK(F1399),SUM(LEN(C1399),LEN(D1399))=0),AND(NOT(E1399="Unknown"),ISBLANK(J1399)),AND(NOT(O1399="Unknown"),ISBLANK(R1399))),"Missing Information", INDEX(Table15[Entire Service Line Classification], MATCH(SUMIFS(Table15[Unique ID],Table15[System-Owned Portion],E1399,Table15[If Material Anything Other than "Lead" in Column E,Was Material Ever Previously Lead?],G1399,Table15[Customer-Owned Portion],O1399),Table15[Unique ID],0),0)))</f>
        <v>Non-lead</v>
      </c>
      <c r="X1399"/>
    </row>
    <row r="1400" spans="2:24" ht="30" x14ac:dyDescent="0.25">
      <c r="B1400" s="145" t="s">
        <v>3744</v>
      </c>
      <c r="C1400" s="31" t="s">
        <v>11228</v>
      </c>
      <c r="D1400" s="31"/>
      <c r="E1400" s="43" t="s">
        <v>52</v>
      </c>
      <c r="F1400" s="42" t="s">
        <v>34</v>
      </c>
      <c r="G1400" s="83" t="s">
        <v>34</v>
      </c>
      <c r="H1400" s="168">
        <v>44288</v>
      </c>
      <c r="I1400" s="31"/>
      <c r="J1400" s="83" t="s">
        <v>188</v>
      </c>
      <c r="K1400" s="31" t="s">
        <v>34</v>
      </c>
      <c r="L1400" s="31"/>
      <c r="M1400" s="168"/>
      <c r="N1400" s="147"/>
      <c r="O1400" s="43" t="s">
        <v>52</v>
      </c>
      <c r="P1400" s="171">
        <v>44288</v>
      </c>
      <c r="Q1400" s="31"/>
      <c r="R1400" s="83" t="s">
        <v>188</v>
      </c>
      <c r="S1400" s="31" t="s">
        <v>34</v>
      </c>
      <c r="T1400" s="31"/>
      <c r="U1400" s="168"/>
      <c r="V1400" s="149"/>
      <c r="W1400" s="140" t="str" cm="1">
        <f t="array" ref="W1400">IF(SUM(LEN(B1400:V1400))=0,"",IF(OR(OR(ISBLANK(F1400),SUM(LEN(C1400),LEN(D1400))=0),AND(NOT(E1400="Unknown"),ISBLANK(J1400)),AND(NOT(O1400="Unknown"),ISBLANK(R1400))),"Missing Information", INDEX(Table15[Entire Service Line Classification], MATCH(SUMIFS(Table15[Unique ID],Table15[System-Owned Portion],E1400,Table15[If Material Anything Other than "Lead" in Column E,Was Material Ever Previously Lead?],G1400,Table15[Customer-Owned Portion],O1400),Table15[Unique ID],0),0)))</f>
        <v>Non-lead</v>
      </c>
      <c r="X1400"/>
    </row>
    <row r="1401" spans="2:24" ht="30" x14ac:dyDescent="0.25">
      <c r="B1401" s="145" t="s">
        <v>3746</v>
      </c>
      <c r="C1401" s="31" t="s">
        <v>11230</v>
      </c>
      <c r="D1401" s="31"/>
      <c r="E1401" s="43" t="s">
        <v>52</v>
      </c>
      <c r="F1401" s="42" t="s">
        <v>34</v>
      </c>
      <c r="G1401" s="83" t="s">
        <v>34</v>
      </c>
      <c r="H1401" s="168">
        <v>44288</v>
      </c>
      <c r="I1401" s="31"/>
      <c r="J1401" s="83" t="s">
        <v>188</v>
      </c>
      <c r="K1401" s="31" t="s">
        <v>34</v>
      </c>
      <c r="L1401" s="31"/>
      <c r="M1401" s="168"/>
      <c r="N1401" s="147"/>
      <c r="O1401" s="43" t="s">
        <v>52</v>
      </c>
      <c r="P1401" s="171">
        <v>44288</v>
      </c>
      <c r="Q1401" s="31"/>
      <c r="R1401" s="83" t="s">
        <v>188</v>
      </c>
      <c r="S1401" s="31" t="s">
        <v>34</v>
      </c>
      <c r="T1401" s="31"/>
      <c r="U1401" s="168"/>
      <c r="V1401" s="149"/>
      <c r="W1401" s="140" t="str" cm="1">
        <f t="array" ref="W1401">IF(SUM(LEN(B1401:V1401))=0,"",IF(OR(OR(ISBLANK(F1401),SUM(LEN(C1401),LEN(D1401))=0),AND(NOT(E1401="Unknown"),ISBLANK(J1401)),AND(NOT(O1401="Unknown"),ISBLANK(R1401))),"Missing Information", INDEX(Table15[Entire Service Line Classification], MATCH(SUMIFS(Table15[Unique ID],Table15[System-Owned Portion],E1401,Table15[If Material Anything Other than "Lead" in Column E,Was Material Ever Previously Lead?],G1401,Table15[Customer-Owned Portion],O1401),Table15[Unique ID],0),0)))</f>
        <v>Non-lead</v>
      </c>
      <c r="X1401"/>
    </row>
    <row r="1402" spans="2:24" ht="30" x14ac:dyDescent="0.25">
      <c r="B1402" s="145" t="s">
        <v>3747</v>
      </c>
      <c r="C1402" s="31" t="s">
        <v>11231</v>
      </c>
      <c r="D1402" s="31"/>
      <c r="E1402" s="43" t="s">
        <v>52</v>
      </c>
      <c r="F1402" s="42" t="s">
        <v>34</v>
      </c>
      <c r="G1402" s="83" t="s">
        <v>34</v>
      </c>
      <c r="H1402" s="168">
        <v>44288</v>
      </c>
      <c r="I1402" s="31"/>
      <c r="J1402" s="83" t="s">
        <v>188</v>
      </c>
      <c r="K1402" s="31" t="s">
        <v>34</v>
      </c>
      <c r="L1402" s="31"/>
      <c r="M1402" s="168"/>
      <c r="N1402" s="147"/>
      <c r="O1402" s="43" t="s">
        <v>52</v>
      </c>
      <c r="P1402" s="171">
        <v>44288</v>
      </c>
      <c r="Q1402" s="31"/>
      <c r="R1402" s="83" t="s">
        <v>188</v>
      </c>
      <c r="S1402" s="31" t="s">
        <v>34</v>
      </c>
      <c r="T1402" s="31"/>
      <c r="U1402" s="168"/>
      <c r="V1402" s="149"/>
      <c r="W1402" s="140" t="str" cm="1">
        <f t="array" ref="W1402">IF(SUM(LEN(B1402:V1402))=0,"",IF(OR(OR(ISBLANK(F1402),SUM(LEN(C1402),LEN(D1402))=0),AND(NOT(E1402="Unknown"),ISBLANK(J1402)),AND(NOT(O1402="Unknown"),ISBLANK(R1402))),"Missing Information", INDEX(Table15[Entire Service Line Classification], MATCH(SUMIFS(Table15[Unique ID],Table15[System-Owned Portion],E1402,Table15[If Material Anything Other than "Lead" in Column E,Was Material Ever Previously Lead?],G1402,Table15[Customer-Owned Portion],O1402),Table15[Unique ID],0),0)))</f>
        <v>Non-lead</v>
      </c>
      <c r="X1402"/>
    </row>
    <row r="1403" spans="2:24" ht="30" x14ac:dyDescent="0.25">
      <c r="B1403" s="145" t="s">
        <v>3748</v>
      </c>
      <c r="C1403" s="31" t="s">
        <v>11232</v>
      </c>
      <c r="D1403" s="31"/>
      <c r="E1403" s="43" t="s">
        <v>52</v>
      </c>
      <c r="F1403" s="42" t="s">
        <v>34</v>
      </c>
      <c r="G1403" s="83" t="s">
        <v>34</v>
      </c>
      <c r="H1403" s="168">
        <v>44288</v>
      </c>
      <c r="I1403" s="31"/>
      <c r="J1403" s="83" t="s">
        <v>188</v>
      </c>
      <c r="K1403" s="31" t="s">
        <v>34</v>
      </c>
      <c r="L1403" s="31"/>
      <c r="M1403" s="168"/>
      <c r="N1403" s="147"/>
      <c r="O1403" s="43" t="s">
        <v>52</v>
      </c>
      <c r="P1403" s="171">
        <v>44288</v>
      </c>
      <c r="Q1403" s="31"/>
      <c r="R1403" s="83" t="s">
        <v>188</v>
      </c>
      <c r="S1403" s="31" t="s">
        <v>34</v>
      </c>
      <c r="T1403" s="31"/>
      <c r="U1403" s="168"/>
      <c r="V1403" s="149"/>
      <c r="W1403" s="140" t="str" cm="1">
        <f t="array" ref="W1403">IF(SUM(LEN(B1403:V1403))=0,"",IF(OR(OR(ISBLANK(F1403),SUM(LEN(C1403),LEN(D1403))=0),AND(NOT(E1403="Unknown"),ISBLANK(J1403)),AND(NOT(O1403="Unknown"),ISBLANK(R1403))),"Missing Information", INDEX(Table15[Entire Service Line Classification], MATCH(SUMIFS(Table15[Unique ID],Table15[System-Owned Portion],E1403,Table15[If Material Anything Other than "Lead" in Column E,Was Material Ever Previously Lead?],G1403,Table15[Customer-Owned Portion],O1403),Table15[Unique ID],0),0)))</f>
        <v>Non-lead</v>
      </c>
      <c r="X1403"/>
    </row>
    <row r="1404" spans="2:24" ht="30" x14ac:dyDescent="0.25">
      <c r="B1404" s="145" t="s">
        <v>3762</v>
      </c>
      <c r="C1404" s="31" t="s">
        <v>11246</v>
      </c>
      <c r="D1404" s="31"/>
      <c r="E1404" s="43" t="s">
        <v>52</v>
      </c>
      <c r="F1404" s="42" t="s">
        <v>34</v>
      </c>
      <c r="G1404" s="83" t="s">
        <v>34</v>
      </c>
      <c r="H1404" s="168">
        <v>44288</v>
      </c>
      <c r="I1404" s="31"/>
      <c r="J1404" s="83" t="s">
        <v>188</v>
      </c>
      <c r="K1404" s="31" t="s">
        <v>34</v>
      </c>
      <c r="L1404" s="31"/>
      <c r="M1404" s="168"/>
      <c r="N1404" s="147"/>
      <c r="O1404" s="43" t="s">
        <v>52</v>
      </c>
      <c r="P1404" s="171">
        <v>44288</v>
      </c>
      <c r="Q1404" s="31"/>
      <c r="R1404" s="83" t="s">
        <v>188</v>
      </c>
      <c r="S1404" s="31" t="s">
        <v>34</v>
      </c>
      <c r="T1404" s="31"/>
      <c r="U1404" s="168"/>
      <c r="V1404" s="149"/>
      <c r="W1404" s="140" t="str" cm="1">
        <f t="array" ref="W1404">IF(SUM(LEN(B1404:V1404))=0,"",IF(OR(OR(ISBLANK(F1404),SUM(LEN(C1404),LEN(D1404))=0),AND(NOT(E1404="Unknown"),ISBLANK(J1404)),AND(NOT(O1404="Unknown"),ISBLANK(R1404))),"Missing Information", INDEX(Table15[Entire Service Line Classification], MATCH(SUMIFS(Table15[Unique ID],Table15[System-Owned Portion],E1404,Table15[If Material Anything Other than "Lead" in Column E,Was Material Ever Previously Lead?],G1404,Table15[Customer-Owned Portion],O1404),Table15[Unique ID],0),0)))</f>
        <v>Non-lead</v>
      </c>
      <c r="X1404"/>
    </row>
    <row r="1405" spans="2:24" ht="30" x14ac:dyDescent="0.25">
      <c r="B1405" s="145" t="s">
        <v>3763</v>
      </c>
      <c r="C1405" s="31" t="s">
        <v>11247</v>
      </c>
      <c r="D1405" s="31"/>
      <c r="E1405" s="43" t="s">
        <v>52</v>
      </c>
      <c r="F1405" s="42" t="s">
        <v>34</v>
      </c>
      <c r="G1405" s="83" t="s">
        <v>34</v>
      </c>
      <c r="H1405" s="168">
        <v>44288</v>
      </c>
      <c r="I1405" s="31"/>
      <c r="J1405" s="83" t="s">
        <v>188</v>
      </c>
      <c r="K1405" s="31" t="s">
        <v>34</v>
      </c>
      <c r="L1405" s="31"/>
      <c r="M1405" s="168"/>
      <c r="N1405" s="147"/>
      <c r="O1405" s="43" t="s">
        <v>52</v>
      </c>
      <c r="P1405" s="171">
        <v>44288</v>
      </c>
      <c r="Q1405" s="31"/>
      <c r="R1405" s="83" t="s">
        <v>188</v>
      </c>
      <c r="S1405" s="31" t="s">
        <v>34</v>
      </c>
      <c r="T1405" s="31"/>
      <c r="U1405" s="168"/>
      <c r="V1405" s="149"/>
      <c r="W1405" s="140" t="str" cm="1">
        <f t="array" ref="W1405">IF(SUM(LEN(B1405:V1405))=0,"",IF(OR(OR(ISBLANK(F1405),SUM(LEN(C1405),LEN(D1405))=0),AND(NOT(E1405="Unknown"),ISBLANK(J1405)),AND(NOT(O1405="Unknown"),ISBLANK(R1405))),"Missing Information", INDEX(Table15[Entire Service Line Classification], MATCH(SUMIFS(Table15[Unique ID],Table15[System-Owned Portion],E1405,Table15[If Material Anything Other than "Lead" in Column E,Was Material Ever Previously Lead?],G1405,Table15[Customer-Owned Portion],O1405),Table15[Unique ID],0),0)))</f>
        <v>Non-lead</v>
      </c>
      <c r="X1405"/>
    </row>
    <row r="1406" spans="2:24" ht="30" x14ac:dyDescent="0.25">
      <c r="B1406" s="145" t="s">
        <v>4442</v>
      </c>
      <c r="C1406" s="31" t="s">
        <v>12035</v>
      </c>
      <c r="D1406" s="31"/>
      <c r="E1406" s="43" t="s">
        <v>52</v>
      </c>
      <c r="F1406" s="42" t="s">
        <v>34</v>
      </c>
      <c r="G1406" s="83" t="s">
        <v>34</v>
      </c>
      <c r="H1406" s="168">
        <v>44288</v>
      </c>
      <c r="I1406" s="31"/>
      <c r="J1406" s="83" t="s">
        <v>188</v>
      </c>
      <c r="K1406" s="31" t="s">
        <v>34</v>
      </c>
      <c r="L1406" s="31"/>
      <c r="M1406" s="168"/>
      <c r="N1406" s="147"/>
      <c r="O1406" s="43" t="s">
        <v>52</v>
      </c>
      <c r="P1406" s="171">
        <v>44288</v>
      </c>
      <c r="Q1406" s="31"/>
      <c r="R1406" s="83" t="s">
        <v>188</v>
      </c>
      <c r="S1406" s="31" t="s">
        <v>34</v>
      </c>
      <c r="T1406" s="31"/>
      <c r="U1406" s="168"/>
      <c r="V1406" s="149"/>
      <c r="W1406" s="140" t="str" cm="1">
        <f t="array" ref="W1406">IF(SUM(LEN(B1406:V1406))=0,"",IF(OR(OR(ISBLANK(F1406),SUM(LEN(C1406),LEN(D1406))=0),AND(NOT(E1406="Unknown"),ISBLANK(J1406)),AND(NOT(O1406="Unknown"),ISBLANK(R1406))),"Missing Information", INDEX(Table15[Entire Service Line Classification], MATCH(SUMIFS(Table15[Unique ID],Table15[System-Owned Portion],E1406,Table15[If Material Anything Other than "Lead" in Column E,Was Material Ever Previously Lead?],G1406,Table15[Customer-Owned Portion],O1406),Table15[Unique ID],0),0)))</f>
        <v>Non-lead</v>
      </c>
      <c r="X1406"/>
    </row>
    <row r="1407" spans="2:24" ht="30" x14ac:dyDescent="0.25">
      <c r="B1407" s="145" t="s">
        <v>6192</v>
      </c>
      <c r="C1407" s="31" t="s">
        <v>13794</v>
      </c>
      <c r="D1407" s="31"/>
      <c r="E1407" s="43" t="s">
        <v>52</v>
      </c>
      <c r="F1407" s="42" t="s">
        <v>34</v>
      </c>
      <c r="G1407" s="83" t="s">
        <v>34</v>
      </c>
      <c r="H1407" s="168">
        <v>44285</v>
      </c>
      <c r="I1407" s="31"/>
      <c r="J1407" s="83" t="s">
        <v>188</v>
      </c>
      <c r="K1407" s="31" t="s">
        <v>34</v>
      </c>
      <c r="L1407" s="31"/>
      <c r="M1407" s="168"/>
      <c r="N1407" s="147"/>
      <c r="O1407" s="43" t="s">
        <v>52</v>
      </c>
      <c r="P1407" s="171">
        <v>44285</v>
      </c>
      <c r="Q1407" s="31"/>
      <c r="R1407" s="83" t="s">
        <v>188</v>
      </c>
      <c r="S1407" s="31" t="s">
        <v>34</v>
      </c>
      <c r="T1407" s="31"/>
      <c r="U1407" s="168"/>
      <c r="V1407" s="149"/>
      <c r="W1407" s="140" t="str" cm="1">
        <f t="array" ref="W1407">IF(SUM(LEN(B1407:V1407))=0,"",IF(OR(OR(ISBLANK(F1407),SUM(LEN(C1407),LEN(D1407))=0),AND(NOT(E1407="Unknown"),ISBLANK(J1407)),AND(NOT(O1407="Unknown"),ISBLANK(R1407))),"Missing Information", INDEX(Table15[Entire Service Line Classification], MATCH(SUMIFS(Table15[Unique ID],Table15[System-Owned Portion],E1407,Table15[If Material Anything Other than "Lead" in Column E,Was Material Ever Previously Lead?],G1407,Table15[Customer-Owned Portion],O1407),Table15[Unique ID],0),0)))</f>
        <v>Non-lead</v>
      </c>
      <c r="X1407"/>
    </row>
    <row r="1408" spans="2:24" ht="30" x14ac:dyDescent="0.25">
      <c r="B1408" s="145" t="s">
        <v>6193</v>
      </c>
      <c r="C1408" s="31" t="s">
        <v>13795</v>
      </c>
      <c r="D1408" s="31"/>
      <c r="E1408" s="43" t="s">
        <v>52</v>
      </c>
      <c r="F1408" s="42" t="s">
        <v>34</v>
      </c>
      <c r="G1408" s="83" t="s">
        <v>34</v>
      </c>
      <c r="H1408" s="168">
        <v>44285</v>
      </c>
      <c r="I1408" s="31"/>
      <c r="J1408" s="83" t="s">
        <v>188</v>
      </c>
      <c r="K1408" s="31" t="s">
        <v>34</v>
      </c>
      <c r="L1408" s="31"/>
      <c r="M1408" s="168"/>
      <c r="N1408" s="147"/>
      <c r="O1408" s="43" t="s">
        <v>52</v>
      </c>
      <c r="P1408" s="171">
        <v>44285</v>
      </c>
      <c r="Q1408" s="31"/>
      <c r="R1408" s="83" t="s">
        <v>188</v>
      </c>
      <c r="S1408" s="31" t="s">
        <v>34</v>
      </c>
      <c r="T1408" s="31"/>
      <c r="U1408" s="168"/>
      <c r="V1408" s="149"/>
      <c r="W1408" s="140" t="str" cm="1">
        <f t="array" ref="W1408">IF(SUM(LEN(B1408:V1408))=0,"",IF(OR(OR(ISBLANK(F1408),SUM(LEN(C1408),LEN(D1408))=0),AND(NOT(E1408="Unknown"),ISBLANK(J1408)),AND(NOT(O1408="Unknown"),ISBLANK(R1408))),"Missing Information", INDEX(Table15[Entire Service Line Classification], MATCH(SUMIFS(Table15[Unique ID],Table15[System-Owned Portion],E1408,Table15[If Material Anything Other than "Lead" in Column E,Was Material Ever Previously Lead?],G1408,Table15[Customer-Owned Portion],O1408),Table15[Unique ID],0),0)))</f>
        <v>Non-lead</v>
      </c>
      <c r="X1408"/>
    </row>
    <row r="1409" spans="2:24" ht="30" x14ac:dyDescent="0.25">
      <c r="B1409" s="145" t="s">
        <v>3056</v>
      </c>
      <c r="C1409" s="31" t="s">
        <v>10488</v>
      </c>
      <c r="D1409" s="31"/>
      <c r="E1409" s="43" t="s">
        <v>52</v>
      </c>
      <c r="F1409" s="42" t="s">
        <v>34</v>
      </c>
      <c r="G1409" s="83" t="s">
        <v>34</v>
      </c>
      <c r="H1409" s="168">
        <v>44279</v>
      </c>
      <c r="I1409" s="31"/>
      <c r="J1409" s="83" t="s">
        <v>188</v>
      </c>
      <c r="K1409" s="31" t="s">
        <v>34</v>
      </c>
      <c r="L1409" s="31"/>
      <c r="M1409" s="168"/>
      <c r="N1409" s="147"/>
      <c r="O1409" s="43" t="s">
        <v>52</v>
      </c>
      <c r="P1409" s="171">
        <v>44279</v>
      </c>
      <c r="Q1409" s="31"/>
      <c r="R1409" s="83" t="s">
        <v>188</v>
      </c>
      <c r="S1409" s="31" t="s">
        <v>34</v>
      </c>
      <c r="T1409" s="31"/>
      <c r="U1409" s="168"/>
      <c r="V1409" s="149"/>
      <c r="W1409" s="140" t="str" cm="1">
        <f t="array" ref="W1409">IF(SUM(LEN(B1409:V1409))=0,"",IF(OR(OR(ISBLANK(F1409),SUM(LEN(C1409),LEN(D1409))=0),AND(NOT(E1409="Unknown"),ISBLANK(J1409)),AND(NOT(O1409="Unknown"),ISBLANK(R1409))),"Missing Information", INDEX(Table15[Entire Service Line Classification], MATCH(SUMIFS(Table15[Unique ID],Table15[System-Owned Portion],E1409,Table15[If Material Anything Other than "Lead" in Column E,Was Material Ever Previously Lead?],G1409,Table15[Customer-Owned Portion],O1409),Table15[Unique ID],0),0)))</f>
        <v>Non-lead</v>
      </c>
      <c r="X1409"/>
    </row>
    <row r="1410" spans="2:24" ht="30" x14ac:dyDescent="0.25">
      <c r="B1410" s="145" t="s">
        <v>5453</v>
      </c>
      <c r="C1410" s="31" t="s">
        <v>13050</v>
      </c>
      <c r="D1410" s="31"/>
      <c r="E1410" s="43" t="s">
        <v>52</v>
      </c>
      <c r="F1410" s="42" t="s">
        <v>34</v>
      </c>
      <c r="G1410" s="83" t="s">
        <v>34</v>
      </c>
      <c r="H1410" s="168">
        <v>44279</v>
      </c>
      <c r="I1410" s="31"/>
      <c r="J1410" s="83" t="s">
        <v>188</v>
      </c>
      <c r="K1410" s="31" t="s">
        <v>34</v>
      </c>
      <c r="L1410" s="31"/>
      <c r="M1410" s="168"/>
      <c r="N1410" s="147"/>
      <c r="O1410" s="43" t="s">
        <v>52</v>
      </c>
      <c r="P1410" s="171">
        <v>44279</v>
      </c>
      <c r="Q1410" s="31"/>
      <c r="R1410" s="83" t="s">
        <v>188</v>
      </c>
      <c r="S1410" s="31" t="s">
        <v>34</v>
      </c>
      <c r="T1410" s="31"/>
      <c r="U1410" s="168"/>
      <c r="V1410" s="149"/>
      <c r="W1410" s="140" t="str" cm="1">
        <f t="array" ref="W1410">IF(SUM(LEN(B1410:V1410))=0,"",IF(OR(OR(ISBLANK(F1410),SUM(LEN(C1410),LEN(D1410))=0),AND(NOT(E1410="Unknown"),ISBLANK(J1410)),AND(NOT(O1410="Unknown"),ISBLANK(R1410))),"Missing Information", INDEX(Table15[Entire Service Line Classification], MATCH(SUMIFS(Table15[Unique ID],Table15[System-Owned Portion],E1410,Table15[If Material Anything Other than "Lead" in Column E,Was Material Ever Previously Lead?],G1410,Table15[Customer-Owned Portion],O1410),Table15[Unique ID],0),0)))</f>
        <v>Non-lead</v>
      </c>
      <c r="X1410"/>
    </row>
    <row r="1411" spans="2:24" ht="30" x14ac:dyDescent="0.25">
      <c r="B1411" s="145" t="s">
        <v>5454</v>
      </c>
      <c r="C1411" s="31" t="s">
        <v>13051</v>
      </c>
      <c r="D1411" s="31"/>
      <c r="E1411" s="43" t="s">
        <v>52</v>
      </c>
      <c r="F1411" s="42" t="s">
        <v>34</v>
      </c>
      <c r="G1411" s="83" t="s">
        <v>34</v>
      </c>
      <c r="H1411" s="168">
        <v>44279</v>
      </c>
      <c r="I1411" s="31"/>
      <c r="J1411" s="83" t="s">
        <v>188</v>
      </c>
      <c r="K1411" s="31" t="s">
        <v>34</v>
      </c>
      <c r="L1411" s="31"/>
      <c r="M1411" s="168"/>
      <c r="N1411" s="147"/>
      <c r="O1411" s="43" t="s">
        <v>52</v>
      </c>
      <c r="P1411" s="171">
        <v>44279</v>
      </c>
      <c r="Q1411" s="31"/>
      <c r="R1411" s="83" t="s">
        <v>188</v>
      </c>
      <c r="S1411" s="31" t="s">
        <v>34</v>
      </c>
      <c r="T1411" s="31"/>
      <c r="U1411" s="168"/>
      <c r="V1411" s="149"/>
      <c r="W1411" s="140" t="str" cm="1">
        <f t="array" ref="W1411">IF(SUM(LEN(B1411:V1411))=0,"",IF(OR(OR(ISBLANK(F1411),SUM(LEN(C1411),LEN(D1411))=0),AND(NOT(E1411="Unknown"),ISBLANK(J1411)),AND(NOT(O1411="Unknown"),ISBLANK(R1411))),"Missing Information", INDEX(Table15[Entire Service Line Classification], MATCH(SUMIFS(Table15[Unique ID],Table15[System-Owned Portion],E1411,Table15[If Material Anything Other than "Lead" in Column E,Was Material Ever Previously Lead?],G1411,Table15[Customer-Owned Portion],O1411),Table15[Unique ID],0),0)))</f>
        <v>Non-lead</v>
      </c>
      <c r="X1411"/>
    </row>
    <row r="1412" spans="2:24" ht="30" x14ac:dyDescent="0.25">
      <c r="B1412" s="145" t="s">
        <v>5455</v>
      </c>
      <c r="C1412" s="31" t="s">
        <v>13052</v>
      </c>
      <c r="D1412" s="31"/>
      <c r="E1412" s="43" t="s">
        <v>52</v>
      </c>
      <c r="F1412" s="42" t="s">
        <v>34</v>
      </c>
      <c r="G1412" s="83" t="s">
        <v>34</v>
      </c>
      <c r="H1412" s="168">
        <v>44279</v>
      </c>
      <c r="I1412" s="31"/>
      <c r="J1412" s="83" t="s">
        <v>188</v>
      </c>
      <c r="K1412" s="31" t="s">
        <v>34</v>
      </c>
      <c r="L1412" s="31"/>
      <c r="M1412" s="168"/>
      <c r="N1412" s="147"/>
      <c r="O1412" s="43" t="s">
        <v>52</v>
      </c>
      <c r="P1412" s="171">
        <v>44279</v>
      </c>
      <c r="Q1412" s="31"/>
      <c r="R1412" s="83" t="s">
        <v>188</v>
      </c>
      <c r="S1412" s="31" t="s">
        <v>34</v>
      </c>
      <c r="T1412" s="31"/>
      <c r="U1412" s="168"/>
      <c r="V1412" s="149"/>
      <c r="W1412" s="140" t="str" cm="1">
        <f t="array" ref="W1412">IF(SUM(LEN(B1412:V1412))=0,"",IF(OR(OR(ISBLANK(F1412),SUM(LEN(C1412),LEN(D1412))=0),AND(NOT(E1412="Unknown"),ISBLANK(J1412)),AND(NOT(O1412="Unknown"),ISBLANK(R1412))),"Missing Information", INDEX(Table15[Entire Service Line Classification], MATCH(SUMIFS(Table15[Unique ID],Table15[System-Owned Portion],E1412,Table15[If Material Anything Other than "Lead" in Column E,Was Material Ever Previously Lead?],G1412,Table15[Customer-Owned Portion],O1412),Table15[Unique ID],0),0)))</f>
        <v>Non-lead</v>
      </c>
      <c r="X1412"/>
    </row>
    <row r="1413" spans="2:24" ht="30" x14ac:dyDescent="0.25">
      <c r="B1413" s="145" t="s">
        <v>5458</v>
      </c>
      <c r="C1413" s="31" t="s">
        <v>13055</v>
      </c>
      <c r="D1413" s="31"/>
      <c r="E1413" s="43" t="s">
        <v>52</v>
      </c>
      <c r="F1413" s="42" t="s">
        <v>34</v>
      </c>
      <c r="G1413" s="83" t="s">
        <v>34</v>
      </c>
      <c r="H1413" s="168">
        <v>44279</v>
      </c>
      <c r="I1413" s="31"/>
      <c r="J1413" s="83" t="s">
        <v>188</v>
      </c>
      <c r="K1413" s="31" t="s">
        <v>34</v>
      </c>
      <c r="L1413" s="31"/>
      <c r="M1413" s="168"/>
      <c r="N1413" s="147"/>
      <c r="O1413" s="43" t="s">
        <v>52</v>
      </c>
      <c r="P1413" s="171">
        <v>44279</v>
      </c>
      <c r="Q1413" s="31"/>
      <c r="R1413" s="83" t="s">
        <v>188</v>
      </c>
      <c r="S1413" s="31" t="s">
        <v>34</v>
      </c>
      <c r="T1413" s="31"/>
      <c r="U1413" s="168"/>
      <c r="V1413" s="149"/>
      <c r="W1413" s="140" t="str" cm="1">
        <f t="array" ref="W1413">IF(SUM(LEN(B1413:V1413))=0,"",IF(OR(OR(ISBLANK(F1413),SUM(LEN(C1413),LEN(D1413))=0),AND(NOT(E1413="Unknown"),ISBLANK(J1413)),AND(NOT(O1413="Unknown"),ISBLANK(R1413))),"Missing Information", INDEX(Table15[Entire Service Line Classification], MATCH(SUMIFS(Table15[Unique ID],Table15[System-Owned Portion],E1413,Table15[If Material Anything Other than "Lead" in Column E,Was Material Ever Previously Lead?],G1413,Table15[Customer-Owned Portion],O1413),Table15[Unique ID],0),0)))</f>
        <v>Non-lead</v>
      </c>
      <c r="X1413"/>
    </row>
    <row r="1414" spans="2:24" ht="30" x14ac:dyDescent="0.25">
      <c r="B1414" s="145" t="s">
        <v>6194</v>
      </c>
      <c r="C1414" s="31" t="s">
        <v>13796</v>
      </c>
      <c r="D1414" s="31"/>
      <c r="E1414" s="43" t="s">
        <v>52</v>
      </c>
      <c r="F1414" s="42" t="s">
        <v>34</v>
      </c>
      <c r="G1414" s="83" t="s">
        <v>34</v>
      </c>
      <c r="H1414" s="168">
        <v>44271</v>
      </c>
      <c r="I1414" s="31"/>
      <c r="J1414" s="83" t="s">
        <v>188</v>
      </c>
      <c r="K1414" s="31" t="s">
        <v>34</v>
      </c>
      <c r="L1414" s="31"/>
      <c r="M1414" s="168"/>
      <c r="N1414" s="147"/>
      <c r="O1414" s="43" t="s">
        <v>52</v>
      </c>
      <c r="P1414" s="171">
        <v>44271</v>
      </c>
      <c r="Q1414" s="31"/>
      <c r="R1414" s="83" t="s">
        <v>188</v>
      </c>
      <c r="S1414" s="31" t="s">
        <v>34</v>
      </c>
      <c r="T1414" s="31"/>
      <c r="U1414" s="168"/>
      <c r="V1414" s="149"/>
      <c r="W1414" s="140" t="str" cm="1">
        <f t="array" ref="W1414">IF(SUM(LEN(B1414:V1414))=0,"",IF(OR(OR(ISBLANK(F1414),SUM(LEN(C1414),LEN(D1414))=0),AND(NOT(E1414="Unknown"),ISBLANK(J1414)),AND(NOT(O1414="Unknown"),ISBLANK(R1414))),"Missing Information", INDEX(Table15[Entire Service Line Classification], MATCH(SUMIFS(Table15[Unique ID],Table15[System-Owned Portion],E1414,Table15[If Material Anything Other than "Lead" in Column E,Was Material Ever Previously Lead?],G1414,Table15[Customer-Owned Portion],O1414),Table15[Unique ID],0),0)))</f>
        <v>Non-lead</v>
      </c>
      <c r="X1414"/>
    </row>
    <row r="1415" spans="2:24" ht="30" x14ac:dyDescent="0.25">
      <c r="B1415" s="145" t="s">
        <v>6195</v>
      </c>
      <c r="C1415" s="31" t="s">
        <v>13797</v>
      </c>
      <c r="D1415" s="31"/>
      <c r="E1415" s="43" t="s">
        <v>52</v>
      </c>
      <c r="F1415" s="42" t="s">
        <v>34</v>
      </c>
      <c r="G1415" s="83" t="s">
        <v>34</v>
      </c>
      <c r="H1415" s="168">
        <v>44271</v>
      </c>
      <c r="I1415" s="31"/>
      <c r="J1415" s="83" t="s">
        <v>188</v>
      </c>
      <c r="K1415" s="31" t="s">
        <v>34</v>
      </c>
      <c r="L1415" s="31"/>
      <c r="M1415" s="168"/>
      <c r="N1415" s="147"/>
      <c r="O1415" s="43" t="s">
        <v>52</v>
      </c>
      <c r="P1415" s="171">
        <v>44271</v>
      </c>
      <c r="Q1415" s="31"/>
      <c r="R1415" s="83" t="s">
        <v>188</v>
      </c>
      <c r="S1415" s="31" t="s">
        <v>34</v>
      </c>
      <c r="T1415" s="31"/>
      <c r="U1415" s="168"/>
      <c r="V1415" s="149"/>
      <c r="W1415" s="140" t="str" cm="1">
        <f t="array" ref="W1415">IF(SUM(LEN(B1415:V1415))=0,"",IF(OR(OR(ISBLANK(F1415),SUM(LEN(C1415),LEN(D1415))=0),AND(NOT(E1415="Unknown"),ISBLANK(J1415)),AND(NOT(O1415="Unknown"),ISBLANK(R1415))),"Missing Information", INDEX(Table15[Entire Service Line Classification], MATCH(SUMIFS(Table15[Unique ID],Table15[System-Owned Portion],E1415,Table15[If Material Anything Other than "Lead" in Column E,Was Material Ever Previously Lead?],G1415,Table15[Customer-Owned Portion],O1415),Table15[Unique ID],0),0)))</f>
        <v>Non-lead</v>
      </c>
      <c r="X1415"/>
    </row>
    <row r="1416" spans="2:24" ht="30" x14ac:dyDescent="0.25">
      <c r="B1416" s="145" t="s">
        <v>7645</v>
      </c>
      <c r="C1416" s="31" t="s">
        <v>15270</v>
      </c>
      <c r="D1416" s="31"/>
      <c r="E1416" s="43" t="s">
        <v>52</v>
      </c>
      <c r="F1416" s="42" t="s">
        <v>34</v>
      </c>
      <c r="G1416" s="83" t="s">
        <v>34</v>
      </c>
      <c r="H1416" s="168">
        <v>44271</v>
      </c>
      <c r="I1416" s="31"/>
      <c r="J1416" s="83" t="s">
        <v>188</v>
      </c>
      <c r="K1416" s="31" t="s">
        <v>34</v>
      </c>
      <c r="L1416" s="31"/>
      <c r="M1416" s="168"/>
      <c r="N1416" s="147"/>
      <c r="O1416" s="43" t="s">
        <v>52</v>
      </c>
      <c r="P1416" s="171">
        <v>44271</v>
      </c>
      <c r="Q1416" s="31"/>
      <c r="R1416" s="83" t="s">
        <v>188</v>
      </c>
      <c r="S1416" s="31" t="s">
        <v>34</v>
      </c>
      <c r="T1416" s="31"/>
      <c r="U1416" s="168"/>
      <c r="V1416" s="149"/>
      <c r="W1416" s="140" t="str" cm="1">
        <f t="array" ref="W1416">IF(SUM(LEN(B1416:V1416))=0,"",IF(OR(OR(ISBLANK(F1416),SUM(LEN(C1416),LEN(D1416))=0),AND(NOT(E1416="Unknown"),ISBLANK(J1416)),AND(NOT(O1416="Unknown"),ISBLANK(R1416))),"Missing Information", INDEX(Table15[Entire Service Line Classification], MATCH(SUMIFS(Table15[Unique ID],Table15[System-Owned Portion],E1416,Table15[If Material Anything Other than "Lead" in Column E,Was Material Ever Previously Lead?],G1416,Table15[Customer-Owned Portion],O1416),Table15[Unique ID],0),0)))</f>
        <v>Non-lead</v>
      </c>
      <c r="X1416"/>
    </row>
    <row r="1417" spans="2:24" ht="30" x14ac:dyDescent="0.25">
      <c r="B1417" s="145" t="s">
        <v>7646</v>
      </c>
      <c r="C1417" s="31" t="s">
        <v>15271</v>
      </c>
      <c r="D1417" s="31"/>
      <c r="E1417" s="43" t="s">
        <v>52</v>
      </c>
      <c r="F1417" s="42" t="s">
        <v>34</v>
      </c>
      <c r="G1417" s="83" t="s">
        <v>34</v>
      </c>
      <c r="H1417" s="168">
        <v>44271</v>
      </c>
      <c r="I1417" s="31"/>
      <c r="J1417" s="83" t="s">
        <v>188</v>
      </c>
      <c r="K1417" s="31" t="s">
        <v>34</v>
      </c>
      <c r="L1417" s="31"/>
      <c r="M1417" s="168"/>
      <c r="N1417" s="147"/>
      <c r="O1417" s="43" t="s">
        <v>52</v>
      </c>
      <c r="P1417" s="171">
        <v>44271</v>
      </c>
      <c r="Q1417" s="31"/>
      <c r="R1417" s="83" t="s">
        <v>188</v>
      </c>
      <c r="S1417" s="31" t="s">
        <v>34</v>
      </c>
      <c r="T1417" s="31"/>
      <c r="U1417" s="168"/>
      <c r="V1417" s="149"/>
      <c r="W1417" s="140" t="str" cm="1">
        <f t="array" ref="W1417">IF(SUM(LEN(B1417:V1417))=0,"",IF(OR(OR(ISBLANK(F1417),SUM(LEN(C1417),LEN(D1417))=0),AND(NOT(E1417="Unknown"),ISBLANK(J1417)),AND(NOT(O1417="Unknown"),ISBLANK(R1417))),"Missing Information", INDEX(Table15[Entire Service Line Classification], MATCH(SUMIFS(Table15[Unique ID],Table15[System-Owned Portion],E1417,Table15[If Material Anything Other than "Lead" in Column E,Was Material Ever Previously Lead?],G1417,Table15[Customer-Owned Portion],O1417),Table15[Unique ID],0),0)))</f>
        <v>Non-lead</v>
      </c>
      <c r="X1417"/>
    </row>
    <row r="1418" spans="2:24" ht="30" x14ac:dyDescent="0.25">
      <c r="B1418" s="145" t="s">
        <v>3558</v>
      </c>
      <c r="C1418" s="31" t="s">
        <v>11023</v>
      </c>
      <c r="D1418" s="31"/>
      <c r="E1418" s="43" t="s">
        <v>52</v>
      </c>
      <c r="F1418" s="42" t="s">
        <v>34</v>
      </c>
      <c r="G1418" s="83" t="s">
        <v>34</v>
      </c>
      <c r="H1418" s="168">
        <v>44266</v>
      </c>
      <c r="I1418" s="31"/>
      <c r="J1418" s="83" t="s">
        <v>188</v>
      </c>
      <c r="K1418" s="31" t="s">
        <v>34</v>
      </c>
      <c r="L1418" s="31"/>
      <c r="M1418" s="168"/>
      <c r="N1418" s="147"/>
      <c r="O1418" s="43" t="s">
        <v>52</v>
      </c>
      <c r="P1418" s="171">
        <v>44266</v>
      </c>
      <c r="Q1418" s="31"/>
      <c r="R1418" s="83" t="s">
        <v>188</v>
      </c>
      <c r="S1418" s="31" t="s">
        <v>34</v>
      </c>
      <c r="T1418" s="31"/>
      <c r="U1418" s="168"/>
      <c r="V1418" s="149"/>
      <c r="W1418" s="140" t="str" cm="1">
        <f t="array" ref="W1418">IF(SUM(LEN(B1418:V1418))=0,"",IF(OR(OR(ISBLANK(F1418),SUM(LEN(C1418),LEN(D1418))=0),AND(NOT(E1418="Unknown"),ISBLANK(J1418)),AND(NOT(O1418="Unknown"),ISBLANK(R1418))),"Missing Information", INDEX(Table15[Entire Service Line Classification], MATCH(SUMIFS(Table15[Unique ID],Table15[System-Owned Portion],E1418,Table15[If Material Anything Other than "Lead" in Column E,Was Material Ever Previously Lead?],G1418,Table15[Customer-Owned Portion],O1418),Table15[Unique ID],0),0)))</f>
        <v>Non-lead</v>
      </c>
      <c r="X1418"/>
    </row>
    <row r="1419" spans="2:24" ht="30" x14ac:dyDescent="0.25">
      <c r="B1419" s="145" t="s">
        <v>3561</v>
      </c>
      <c r="C1419" s="31" t="s">
        <v>11026</v>
      </c>
      <c r="D1419" s="31"/>
      <c r="E1419" s="43" t="s">
        <v>52</v>
      </c>
      <c r="F1419" s="42" t="s">
        <v>34</v>
      </c>
      <c r="G1419" s="83" t="s">
        <v>34</v>
      </c>
      <c r="H1419" s="168">
        <v>44266</v>
      </c>
      <c r="I1419" s="31"/>
      <c r="J1419" s="83" t="s">
        <v>188</v>
      </c>
      <c r="K1419" s="31" t="s">
        <v>34</v>
      </c>
      <c r="L1419" s="31"/>
      <c r="M1419" s="168"/>
      <c r="N1419" s="147"/>
      <c r="O1419" s="43" t="s">
        <v>52</v>
      </c>
      <c r="P1419" s="171">
        <v>44266</v>
      </c>
      <c r="Q1419" s="31"/>
      <c r="R1419" s="83" t="s">
        <v>188</v>
      </c>
      <c r="S1419" s="31" t="s">
        <v>34</v>
      </c>
      <c r="T1419" s="31"/>
      <c r="U1419" s="168"/>
      <c r="V1419" s="149"/>
      <c r="W1419" s="140" t="str" cm="1">
        <f t="array" ref="W1419">IF(SUM(LEN(B1419:V1419))=0,"",IF(OR(OR(ISBLANK(F1419),SUM(LEN(C1419),LEN(D1419))=0),AND(NOT(E1419="Unknown"),ISBLANK(J1419)),AND(NOT(O1419="Unknown"),ISBLANK(R1419))),"Missing Information", INDEX(Table15[Entire Service Line Classification], MATCH(SUMIFS(Table15[Unique ID],Table15[System-Owned Portion],E1419,Table15[If Material Anything Other than "Lead" in Column E,Was Material Ever Previously Lead?],G1419,Table15[Customer-Owned Portion],O1419),Table15[Unique ID],0),0)))</f>
        <v>Non-lead</v>
      </c>
      <c r="X1419"/>
    </row>
    <row r="1420" spans="2:24" ht="30" x14ac:dyDescent="0.25">
      <c r="B1420" s="145" t="s">
        <v>6191</v>
      </c>
      <c r="C1420" s="31" t="s">
        <v>13793</v>
      </c>
      <c r="D1420" s="31"/>
      <c r="E1420" s="43" t="s">
        <v>52</v>
      </c>
      <c r="F1420" s="42" t="s">
        <v>34</v>
      </c>
      <c r="G1420" s="83" t="s">
        <v>34</v>
      </c>
      <c r="H1420" s="168">
        <v>44263</v>
      </c>
      <c r="I1420" s="31"/>
      <c r="J1420" s="83" t="s">
        <v>188</v>
      </c>
      <c r="K1420" s="31" t="s">
        <v>34</v>
      </c>
      <c r="L1420" s="31"/>
      <c r="M1420" s="168"/>
      <c r="N1420" s="147"/>
      <c r="O1420" s="43" t="s">
        <v>52</v>
      </c>
      <c r="P1420" s="171">
        <v>44263</v>
      </c>
      <c r="Q1420" s="31"/>
      <c r="R1420" s="83" t="s">
        <v>188</v>
      </c>
      <c r="S1420" s="31" t="s">
        <v>34</v>
      </c>
      <c r="T1420" s="31"/>
      <c r="U1420" s="168"/>
      <c r="V1420" s="149"/>
      <c r="W1420" s="140" t="str" cm="1">
        <f t="array" ref="W1420">IF(SUM(LEN(B1420:V1420))=0,"",IF(OR(OR(ISBLANK(F1420),SUM(LEN(C1420),LEN(D1420))=0),AND(NOT(E1420="Unknown"),ISBLANK(J1420)),AND(NOT(O1420="Unknown"),ISBLANK(R1420))),"Missing Information", INDEX(Table15[Entire Service Line Classification], MATCH(SUMIFS(Table15[Unique ID],Table15[System-Owned Portion],E1420,Table15[If Material Anything Other than "Lead" in Column E,Was Material Ever Previously Lead?],G1420,Table15[Customer-Owned Portion],O1420),Table15[Unique ID],0),0)))</f>
        <v>Non-lead</v>
      </c>
      <c r="X1420"/>
    </row>
    <row r="1421" spans="2:24" ht="30" x14ac:dyDescent="0.25">
      <c r="B1421" s="145" t="s">
        <v>6438</v>
      </c>
      <c r="C1421" s="31" t="s">
        <v>14042</v>
      </c>
      <c r="D1421" s="31"/>
      <c r="E1421" s="43" t="s">
        <v>52</v>
      </c>
      <c r="F1421" s="42" t="s">
        <v>34</v>
      </c>
      <c r="G1421" s="83" t="s">
        <v>34</v>
      </c>
      <c r="H1421" s="168">
        <v>44258</v>
      </c>
      <c r="I1421" s="31"/>
      <c r="J1421" s="83" t="s">
        <v>188</v>
      </c>
      <c r="K1421" s="31" t="s">
        <v>34</v>
      </c>
      <c r="L1421" s="31"/>
      <c r="M1421" s="168"/>
      <c r="N1421" s="147"/>
      <c r="O1421" s="43" t="s">
        <v>52</v>
      </c>
      <c r="P1421" s="171">
        <v>44258</v>
      </c>
      <c r="Q1421" s="31"/>
      <c r="R1421" s="83" t="s">
        <v>188</v>
      </c>
      <c r="S1421" s="31" t="s">
        <v>34</v>
      </c>
      <c r="T1421" s="31"/>
      <c r="U1421" s="168"/>
      <c r="V1421" s="149"/>
      <c r="W1421" s="140" t="str" cm="1">
        <f t="array" ref="W1421">IF(SUM(LEN(B1421:V1421))=0,"",IF(OR(OR(ISBLANK(F1421),SUM(LEN(C1421),LEN(D1421))=0),AND(NOT(E1421="Unknown"),ISBLANK(J1421)),AND(NOT(O1421="Unknown"),ISBLANK(R1421))),"Missing Information", INDEX(Table15[Entire Service Line Classification], MATCH(SUMIFS(Table15[Unique ID],Table15[System-Owned Portion],E1421,Table15[If Material Anything Other than "Lead" in Column E,Was Material Ever Previously Lead?],G1421,Table15[Customer-Owned Portion],O1421),Table15[Unique ID],0),0)))</f>
        <v>Non-lead</v>
      </c>
      <c r="X1421"/>
    </row>
    <row r="1422" spans="2:24" ht="30" x14ac:dyDescent="0.25">
      <c r="B1422" s="145" t="s">
        <v>5415</v>
      </c>
      <c r="C1422" s="31" t="s">
        <v>13012</v>
      </c>
      <c r="D1422" s="31"/>
      <c r="E1422" s="43" t="s">
        <v>52</v>
      </c>
      <c r="F1422" s="42" t="s">
        <v>34</v>
      </c>
      <c r="G1422" s="83" t="s">
        <v>34</v>
      </c>
      <c r="H1422" s="168">
        <v>44253</v>
      </c>
      <c r="I1422" s="31"/>
      <c r="J1422" s="83" t="s">
        <v>188</v>
      </c>
      <c r="K1422" s="31" t="s">
        <v>34</v>
      </c>
      <c r="L1422" s="31"/>
      <c r="M1422" s="168"/>
      <c r="N1422" s="147"/>
      <c r="O1422" s="43" t="s">
        <v>52</v>
      </c>
      <c r="P1422" s="171">
        <v>44253</v>
      </c>
      <c r="Q1422" s="31"/>
      <c r="R1422" s="83" t="s">
        <v>188</v>
      </c>
      <c r="S1422" s="31" t="s">
        <v>34</v>
      </c>
      <c r="T1422" s="31"/>
      <c r="U1422" s="168"/>
      <c r="V1422" s="149"/>
      <c r="W1422" s="140" t="str" cm="1">
        <f t="array" ref="W1422">IF(SUM(LEN(B1422:V1422))=0,"",IF(OR(OR(ISBLANK(F1422),SUM(LEN(C1422),LEN(D1422))=0),AND(NOT(E1422="Unknown"),ISBLANK(J1422)),AND(NOT(O1422="Unknown"),ISBLANK(R1422))),"Missing Information", INDEX(Table15[Entire Service Line Classification], MATCH(SUMIFS(Table15[Unique ID],Table15[System-Owned Portion],E1422,Table15[If Material Anything Other than "Lead" in Column E,Was Material Ever Previously Lead?],G1422,Table15[Customer-Owned Portion],O1422),Table15[Unique ID],0),0)))</f>
        <v>Non-lead</v>
      </c>
      <c r="X1422"/>
    </row>
    <row r="1423" spans="2:24" ht="30" x14ac:dyDescent="0.25">
      <c r="B1423" s="145" t="s">
        <v>2817</v>
      </c>
      <c r="C1423" s="31" t="s">
        <v>10248</v>
      </c>
      <c r="D1423" s="31"/>
      <c r="E1423" s="43" t="s">
        <v>52</v>
      </c>
      <c r="F1423" s="42" t="s">
        <v>34</v>
      </c>
      <c r="G1423" s="83" t="s">
        <v>34</v>
      </c>
      <c r="H1423" s="168">
        <v>44252</v>
      </c>
      <c r="I1423" s="31"/>
      <c r="J1423" s="83" t="s">
        <v>188</v>
      </c>
      <c r="K1423" s="31" t="s">
        <v>34</v>
      </c>
      <c r="L1423" s="31"/>
      <c r="M1423" s="168"/>
      <c r="N1423" s="147"/>
      <c r="O1423" s="43" t="s">
        <v>52</v>
      </c>
      <c r="P1423" s="171">
        <v>44252</v>
      </c>
      <c r="Q1423" s="31"/>
      <c r="R1423" s="83" t="s">
        <v>188</v>
      </c>
      <c r="S1423" s="31" t="s">
        <v>34</v>
      </c>
      <c r="T1423" s="31"/>
      <c r="U1423" s="168"/>
      <c r="V1423" s="149"/>
      <c r="W1423" s="140" t="str" cm="1">
        <f t="array" ref="W1423">IF(SUM(LEN(B1423:V1423))=0,"",IF(OR(OR(ISBLANK(F1423),SUM(LEN(C1423),LEN(D1423))=0),AND(NOT(E1423="Unknown"),ISBLANK(J1423)),AND(NOT(O1423="Unknown"),ISBLANK(R1423))),"Missing Information", INDEX(Table15[Entire Service Line Classification], MATCH(SUMIFS(Table15[Unique ID],Table15[System-Owned Portion],E1423,Table15[If Material Anything Other than "Lead" in Column E,Was Material Ever Previously Lead?],G1423,Table15[Customer-Owned Portion],O1423),Table15[Unique ID],0),0)))</f>
        <v>Non-lead</v>
      </c>
      <c r="X1423"/>
    </row>
    <row r="1424" spans="2:24" ht="30" x14ac:dyDescent="0.25">
      <c r="B1424" s="145" t="s">
        <v>3068</v>
      </c>
      <c r="C1424" s="31" t="s">
        <v>10500</v>
      </c>
      <c r="D1424" s="31"/>
      <c r="E1424" s="43" t="s">
        <v>52</v>
      </c>
      <c r="F1424" s="42" t="s">
        <v>34</v>
      </c>
      <c r="G1424" s="83" t="s">
        <v>34</v>
      </c>
      <c r="H1424" s="168">
        <v>44252</v>
      </c>
      <c r="I1424" s="31"/>
      <c r="J1424" s="83" t="s">
        <v>188</v>
      </c>
      <c r="K1424" s="31" t="s">
        <v>34</v>
      </c>
      <c r="L1424" s="31"/>
      <c r="M1424" s="168"/>
      <c r="N1424" s="147"/>
      <c r="O1424" s="43" t="s">
        <v>52</v>
      </c>
      <c r="P1424" s="171">
        <v>44252</v>
      </c>
      <c r="Q1424" s="31"/>
      <c r="R1424" s="83" t="s">
        <v>188</v>
      </c>
      <c r="S1424" s="31" t="s">
        <v>34</v>
      </c>
      <c r="T1424" s="31"/>
      <c r="U1424" s="168"/>
      <c r="V1424" s="149"/>
      <c r="W1424" s="140" t="str" cm="1">
        <f t="array" ref="W1424">IF(SUM(LEN(B1424:V1424))=0,"",IF(OR(OR(ISBLANK(F1424),SUM(LEN(C1424),LEN(D1424))=0),AND(NOT(E1424="Unknown"),ISBLANK(J1424)),AND(NOT(O1424="Unknown"),ISBLANK(R1424))),"Missing Information", INDEX(Table15[Entire Service Line Classification], MATCH(SUMIFS(Table15[Unique ID],Table15[System-Owned Portion],E1424,Table15[If Material Anything Other than "Lead" in Column E,Was Material Ever Previously Lead?],G1424,Table15[Customer-Owned Portion],O1424),Table15[Unique ID],0),0)))</f>
        <v>Non-lead</v>
      </c>
      <c r="X1424"/>
    </row>
    <row r="1425" spans="2:24" ht="30" x14ac:dyDescent="0.25">
      <c r="B1425" s="145" t="s">
        <v>6189</v>
      </c>
      <c r="C1425" s="31" t="s">
        <v>13791</v>
      </c>
      <c r="D1425" s="31"/>
      <c r="E1425" s="43" t="s">
        <v>52</v>
      </c>
      <c r="F1425" s="42" t="s">
        <v>34</v>
      </c>
      <c r="G1425" s="83" t="s">
        <v>34</v>
      </c>
      <c r="H1425" s="168">
        <v>44250</v>
      </c>
      <c r="I1425" s="31"/>
      <c r="J1425" s="83" t="s">
        <v>188</v>
      </c>
      <c r="K1425" s="31" t="s">
        <v>34</v>
      </c>
      <c r="L1425" s="31"/>
      <c r="M1425" s="168"/>
      <c r="N1425" s="147"/>
      <c r="O1425" s="43" t="s">
        <v>52</v>
      </c>
      <c r="P1425" s="171">
        <v>44250</v>
      </c>
      <c r="Q1425" s="31"/>
      <c r="R1425" s="83" t="s">
        <v>188</v>
      </c>
      <c r="S1425" s="31" t="s">
        <v>34</v>
      </c>
      <c r="T1425" s="31"/>
      <c r="U1425" s="168"/>
      <c r="V1425" s="149"/>
      <c r="W1425" s="140" t="str" cm="1">
        <f t="array" ref="W1425">IF(SUM(LEN(B1425:V1425))=0,"",IF(OR(OR(ISBLANK(F1425),SUM(LEN(C1425),LEN(D1425))=0),AND(NOT(E1425="Unknown"),ISBLANK(J1425)),AND(NOT(O1425="Unknown"),ISBLANK(R1425))),"Missing Information", INDEX(Table15[Entire Service Line Classification], MATCH(SUMIFS(Table15[Unique ID],Table15[System-Owned Portion],E1425,Table15[If Material Anything Other than "Lead" in Column E,Was Material Ever Previously Lead?],G1425,Table15[Customer-Owned Portion],O1425),Table15[Unique ID],0),0)))</f>
        <v>Non-lead</v>
      </c>
      <c r="X1425"/>
    </row>
    <row r="1426" spans="2:24" ht="30" x14ac:dyDescent="0.25">
      <c r="B1426" s="145" t="s">
        <v>5443</v>
      </c>
      <c r="C1426" s="31" t="s">
        <v>13040</v>
      </c>
      <c r="D1426" s="31"/>
      <c r="E1426" s="43" t="s">
        <v>52</v>
      </c>
      <c r="F1426" s="42" t="s">
        <v>34</v>
      </c>
      <c r="G1426" s="83" t="s">
        <v>34</v>
      </c>
      <c r="H1426" s="168">
        <v>44249</v>
      </c>
      <c r="I1426" s="31"/>
      <c r="J1426" s="83" t="s">
        <v>188</v>
      </c>
      <c r="K1426" s="31" t="s">
        <v>34</v>
      </c>
      <c r="L1426" s="31"/>
      <c r="M1426" s="168"/>
      <c r="N1426" s="147"/>
      <c r="O1426" s="43" t="s">
        <v>52</v>
      </c>
      <c r="P1426" s="171">
        <v>44249</v>
      </c>
      <c r="Q1426" s="31"/>
      <c r="R1426" s="83" t="s">
        <v>188</v>
      </c>
      <c r="S1426" s="31" t="s">
        <v>34</v>
      </c>
      <c r="T1426" s="31"/>
      <c r="U1426" s="168"/>
      <c r="V1426" s="149"/>
      <c r="W1426" s="140" t="str" cm="1">
        <f t="array" ref="W1426">IF(SUM(LEN(B1426:V1426))=0,"",IF(OR(OR(ISBLANK(F1426),SUM(LEN(C1426),LEN(D1426))=0),AND(NOT(E1426="Unknown"),ISBLANK(J1426)),AND(NOT(O1426="Unknown"),ISBLANK(R1426))),"Missing Information", INDEX(Table15[Entire Service Line Classification], MATCH(SUMIFS(Table15[Unique ID],Table15[System-Owned Portion],E1426,Table15[If Material Anything Other than "Lead" in Column E,Was Material Ever Previously Lead?],G1426,Table15[Customer-Owned Portion],O1426),Table15[Unique ID],0),0)))</f>
        <v>Non-lead</v>
      </c>
      <c r="X1426"/>
    </row>
    <row r="1427" spans="2:24" ht="30" x14ac:dyDescent="0.25">
      <c r="B1427" s="145" t="s">
        <v>5444</v>
      </c>
      <c r="C1427" s="31" t="s">
        <v>13041</v>
      </c>
      <c r="D1427" s="31"/>
      <c r="E1427" s="43" t="s">
        <v>52</v>
      </c>
      <c r="F1427" s="42" t="s">
        <v>34</v>
      </c>
      <c r="G1427" s="83" t="s">
        <v>34</v>
      </c>
      <c r="H1427" s="168">
        <v>44249</v>
      </c>
      <c r="I1427" s="31"/>
      <c r="J1427" s="83" t="s">
        <v>188</v>
      </c>
      <c r="K1427" s="31" t="s">
        <v>34</v>
      </c>
      <c r="L1427" s="31"/>
      <c r="M1427" s="168"/>
      <c r="N1427" s="147"/>
      <c r="O1427" s="43" t="s">
        <v>52</v>
      </c>
      <c r="P1427" s="171">
        <v>44249</v>
      </c>
      <c r="Q1427" s="31"/>
      <c r="R1427" s="83" t="s">
        <v>188</v>
      </c>
      <c r="S1427" s="31" t="s">
        <v>34</v>
      </c>
      <c r="T1427" s="31"/>
      <c r="U1427" s="168"/>
      <c r="V1427" s="149"/>
      <c r="W1427" s="140" t="str" cm="1">
        <f t="array" ref="W1427">IF(SUM(LEN(B1427:V1427))=0,"",IF(OR(OR(ISBLANK(F1427),SUM(LEN(C1427),LEN(D1427))=0),AND(NOT(E1427="Unknown"),ISBLANK(J1427)),AND(NOT(O1427="Unknown"),ISBLANK(R1427))),"Missing Information", INDEX(Table15[Entire Service Line Classification], MATCH(SUMIFS(Table15[Unique ID],Table15[System-Owned Portion],E1427,Table15[If Material Anything Other than "Lead" in Column E,Was Material Ever Previously Lead?],G1427,Table15[Customer-Owned Portion],O1427),Table15[Unique ID],0),0)))</f>
        <v>Non-lead</v>
      </c>
      <c r="X1427"/>
    </row>
    <row r="1428" spans="2:24" ht="30" x14ac:dyDescent="0.25">
      <c r="B1428" s="145" t="s">
        <v>5445</v>
      </c>
      <c r="C1428" s="31" t="s">
        <v>13042</v>
      </c>
      <c r="D1428" s="31"/>
      <c r="E1428" s="43" t="s">
        <v>52</v>
      </c>
      <c r="F1428" s="42" t="s">
        <v>34</v>
      </c>
      <c r="G1428" s="83" t="s">
        <v>34</v>
      </c>
      <c r="H1428" s="168">
        <v>44249</v>
      </c>
      <c r="I1428" s="31"/>
      <c r="J1428" s="83" t="s">
        <v>188</v>
      </c>
      <c r="K1428" s="31" t="s">
        <v>34</v>
      </c>
      <c r="L1428" s="31"/>
      <c r="M1428" s="168"/>
      <c r="N1428" s="147"/>
      <c r="O1428" s="43" t="s">
        <v>52</v>
      </c>
      <c r="P1428" s="171">
        <v>44249</v>
      </c>
      <c r="Q1428" s="31"/>
      <c r="R1428" s="83" t="s">
        <v>188</v>
      </c>
      <c r="S1428" s="31" t="s">
        <v>34</v>
      </c>
      <c r="T1428" s="31"/>
      <c r="U1428" s="168"/>
      <c r="V1428" s="149"/>
      <c r="W1428" s="140" t="str" cm="1">
        <f t="array" ref="W1428">IF(SUM(LEN(B1428:V1428))=0,"",IF(OR(OR(ISBLANK(F1428),SUM(LEN(C1428),LEN(D1428))=0),AND(NOT(E1428="Unknown"),ISBLANK(J1428)),AND(NOT(O1428="Unknown"),ISBLANK(R1428))),"Missing Information", INDEX(Table15[Entire Service Line Classification], MATCH(SUMIFS(Table15[Unique ID],Table15[System-Owned Portion],E1428,Table15[If Material Anything Other than "Lead" in Column E,Was Material Ever Previously Lead?],G1428,Table15[Customer-Owned Portion],O1428),Table15[Unique ID],0),0)))</f>
        <v>Non-lead</v>
      </c>
      <c r="X1428"/>
    </row>
    <row r="1429" spans="2:24" ht="30" x14ac:dyDescent="0.25">
      <c r="B1429" s="145" t="s">
        <v>5450</v>
      </c>
      <c r="C1429" s="31" t="s">
        <v>13047</v>
      </c>
      <c r="D1429" s="31"/>
      <c r="E1429" s="43" t="s">
        <v>52</v>
      </c>
      <c r="F1429" s="42" t="s">
        <v>34</v>
      </c>
      <c r="G1429" s="83" t="s">
        <v>34</v>
      </c>
      <c r="H1429" s="168">
        <v>44249</v>
      </c>
      <c r="I1429" s="31"/>
      <c r="J1429" s="83" t="s">
        <v>188</v>
      </c>
      <c r="K1429" s="31" t="s">
        <v>34</v>
      </c>
      <c r="L1429" s="31"/>
      <c r="M1429" s="168"/>
      <c r="N1429" s="147"/>
      <c r="O1429" s="43" t="s">
        <v>52</v>
      </c>
      <c r="P1429" s="171">
        <v>44249</v>
      </c>
      <c r="Q1429" s="31"/>
      <c r="R1429" s="83" t="s">
        <v>188</v>
      </c>
      <c r="S1429" s="31" t="s">
        <v>34</v>
      </c>
      <c r="T1429" s="31"/>
      <c r="U1429" s="168"/>
      <c r="V1429" s="149"/>
      <c r="W1429" s="140" t="str" cm="1">
        <f t="array" ref="W1429">IF(SUM(LEN(B1429:V1429))=0,"",IF(OR(OR(ISBLANK(F1429),SUM(LEN(C1429),LEN(D1429))=0),AND(NOT(E1429="Unknown"),ISBLANK(J1429)),AND(NOT(O1429="Unknown"),ISBLANK(R1429))),"Missing Information", INDEX(Table15[Entire Service Line Classification], MATCH(SUMIFS(Table15[Unique ID],Table15[System-Owned Portion],E1429,Table15[If Material Anything Other than "Lead" in Column E,Was Material Ever Previously Lead?],G1429,Table15[Customer-Owned Portion],O1429),Table15[Unique ID],0),0)))</f>
        <v>Non-lead</v>
      </c>
      <c r="X1429"/>
    </row>
    <row r="1430" spans="2:24" ht="30" x14ac:dyDescent="0.25">
      <c r="B1430" s="145" t="s">
        <v>5451</v>
      </c>
      <c r="C1430" s="31" t="s">
        <v>13048</v>
      </c>
      <c r="D1430" s="31"/>
      <c r="E1430" s="43" t="s">
        <v>52</v>
      </c>
      <c r="F1430" s="42" t="s">
        <v>34</v>
      </c>
      <c r="G1430" s="83" t="s">
        <v>34</v>
      </c>
      <c r="H1430" s="168">
        <v>44249</v>
      </c>
      <c r="I1430" s="31"/>
      <c r="J1430" s="83" t="s">
        <v>188</v>
      </c>
      <c r="K1430" s="31" t="s">
        <v>34</v>
      </c>
      <c r="L1430" s="31"/>
      <c r="M1430" s="168"/>
      <c r="N1430" s="147"/>
      <c r="O1430" s="43" t="s">
        <v>52</v>
      </c>
      <c r="P1430" s="171">
        <v>44249</v>
      </c>
      <c r="Q1430" s="31"/>
      <c r="R1430" s="83" t="s">
        <v>188</v>
      </c>
      <c r="S1430" s="31" t="s">
        <v>34</v>
      </c>
      <c r="T1430" s="31"/>
      <c r="U1430" s="168"/>
      <c r="V1430" s="149"/>
      <c r="W1430" s="140" t="str" cm="1">
        <f t="array" ref="W1430">IF(SUM(LEN(B1430:V1430))=0,"",IF(OR(OR(ISBLANK(F1430),SUM(LEN(C1430),LEN(D1430))=0),AND(NOT(E1430="Unknown"),ISBLANK(J1430)),AND(NOT(O1430="Unknown"),ISBLANK(R1430))),"Missing Information", INDEX(Table15[Entire Service Line Classification], MATCH(SUMIFS(Table15[Unique ID],Table15[System-Owned Portion],E1430,Table15[If Material Anything Other than "Lead" in Column E,Was Material Ever Previously Lead?],G1430,Table15[Customer-Owned Portion],O1430),Table15[Unique ID],0),0)))</f>
        <v>Non-lead</v>
      </c>
      <c r="X1430"/>
    </row>
    <row r="1431" spans="2:24" ht="30" x14ac:dyDescent="0.25">
      <c r="B1431" s="145" t="s">
        <v>5452</v>
      </c>
      <c r="C1431" s="31" t="s">
        <v>13049</v>
      </c>
      <c r="D1431" s="31"/>
      <c r="E1431" s="43" t="s">
        <v>52</v>
      </c>
      <c r="F1431" s="42" t="s">
        <v>34</v>
      </c>
      <c r="G1431" s="83" t="s">
        <v>34</v>
      </c>
      <c r="H1431" s="168">
        <v>44249</v>
      </c>
      <c r="I1431" s="31"/>
      <c r="J1431" s="83" t="s">
        <v>188</v>
      </c>
      <c r="K1431" s="31" t="s">
        <v>34</v>
      </c>
      <c r="L1431" s="31"/>
      <c r="M1431" s="168"/>
      <c r="N1431" s="147"/>
      <c r="O1431" s="43" t="s">
        <v>52</v>
      </c>
      <c r="P1431" s="171">
        <v>44249</v>
      </c>
      <c r="Q1431" s="31"/>
      <c r="R1431" s="83" t="s">
        <v>188</v>
      </c>
      <c r="S1431" s="31" t="s">
        <v>34</v>
      </c>
      <c r="T1431" s="31"/>
      <c r="U1431" s="168"/>
      <c r="V1431" s="149"/>
      <c r="W1431" s="140" t="str" cm="1">
        <f t="array" ref="W1431">IF(SUM(LEN(B1431:V1431))=0,"",IF(OR(OR(ISBLANK(F1431),SUM(LEN(C1431),LEN(D1431))=0),AND(NOT(E1431="Unknown"),ISBLANK(J1431)),AND(NOT(O1431="Unknown"),ISBLANK(R1431))),"Missing Information", INDEX(Table15[Entire Service Line Classification], MATCH(SUMIFS(Table15[Unique ID],Table15[System-Owned Portion],E1431,Table15[If Material Anything Other than "Lead" in Column E,Was Material Ever Previously Lead?],G1431,Table15[Customer-Owned Portion],O1431),Table15[Unique ID],0),0)))</f>
        <v>Non-lead</v>
      </c>
      <c r="X1431"/>
    </row>
    <row r="1432" spans="2:24" ht="30" x14ac:dyDescent="0.25">
      <c r="B1432" s="145" t="s">
        <v>5459</v>
      </c>
      <c r="C1432" s="31" t="s">
        <v>13056</v>
      </c>
      <c r="D1432" s="31"/>
      <c r="E1432" s="43" t="s">
        <v>52</v>
      </c>
      <c r="F1432" s="42" t="s">
        <v>34</v>
      </c>
      <c r="G1432" s="83" t="s">
        <v>34</v>
      </c>
      <c r="H1432" s="168">
        <v>44249</v>
      </c>
      <c r="I1432" s="31"/>
      <c r="J1432" s="83" t="s">
        <v>188</v>
      </c>
      <c r="K1432" s="31" t="s">
        <v>34</v>
      </c>
      <c r="L1432" s="31"/>
      <c r="M1432" s="168"/>
      <c r="N1432" s="147"/>
      <c r="O1432" s="43" t="s">
        <v>52</v>
      </c>
      <c r="P1432" s="171">
        <v>44249</v>
      </c>
      <c r="Q1432" s="31"/>
      <c r="R1432" s="83" t="s">
        <v>188</v>
      </c>
      <c r="S1432" s="31" t="s">
        <v>34</v>
      </c>
      <c r="T1432" s="31"/>
      <c r="U1432" s="168"/>
      <c r="V1432" s="149"/>
      <c r="W1432" s="140" t="str" cm="1">
        <f t="array" ref="W1432">IF(SUM(LEN(B1432:V1432))=0,"",IF(OR(OR(ISBLANK(F1432),SUM(LEN(C1432),LEN(D1432))=0),AND(NOT(E1432="Unknown"),ISBLANK(J1432)),AND(NOT(O1432="Unknown"),ISBLANK(R1432))),"Missing Information", INDEX(Table15[Entire Service Line Classification], MATCH(SUMIFS(Table15[Unique ID],Table15[System-Owned Portion],E1432,Table15[If Material Anything Other than "Lead" in Column E,Was Material Ever Previously Lead?],G1432,Table15[Customer-Owned Portion],O1432),Table15[Unique ID],0),0)))</f>
        <v>Non-lead</v>
      </c>
      <c r="X1432"/>
    </row>
    <row r="1433" spans="2:24" ht="30" x14ac:dyDescent="0.25">
      <c r="B1433" s="145" t="s">
        <v>5460</v>
      </c>
      <c r="C1433" s="31" t="s">
        <v>13057</v>
      </c>
      <c r="D1433" s="31"/>
      <c r="E1433" s="43" t="s">
        <v>52</v>
      </c>
      <c r="F1433" s="42" t="s">
        <v>34</v>
      </c>
      <c r="G1433" s="83" t="s">
        <v>34</v>
      </c>
      <c r="H1433" s="168">
        <v>44249</v>
      </c>
      <c r="I1433" s="31"/>
      <c r="J1433" s="83" t="s">
        <v>188</v>
      </c>
      <c r="K1433" s="31" t="s">
        <v>34</v>
      </c>
      <c r="L1433" s="31"/>
      <c r="M1433" s="168"/>
      <c r="N1433" s="147"/>
      <c r="O1433" s="43" t="s">
        <v>52</v>
      </c>
      <c r="P1433" s="171">
        <v>44249</v>
      </c>
      <c r="Q1433" s="31"/>
      <c r="R1433" s="83" t="s">
        <v>188</v>
      </c>
      <c r="S1433" s="31" t="s">
        <v>34</v>
      </c>
      <c r="T1433" s="31"/>
      <c r="U1433" s="168"/>
      <c r="V1433" s="149"/>
      <c r="W1433" s="140" t="str" cm="1">
        <f t="array" ref="W1433">IF(SUM(LEN(B1433:V1433))=0,"",IF(OR(OR(ISBLANK(F1433),SUM(LEN(C1433),LEN(D1433))=0),AND(NOT(E1433="Unknown"),ISBLANK(J1433)),AND(NOT(O1433="Unknown"),ISBLANK(R1433))),"Missing Information", INDEX(Table15[Entire Service Line Classification], MATCH(SUMIFS(Table15[Unique ID],Table15[System-Owned Portion],E1433,Table15[If Material Anything Other than "Lead" in Column E,Was Material Ever Previously Lead?],G1433,Table15[Customer-Owned Portion],O1433),Table15[Unique ID],0),0)))</f>
        <v>Non-lead</v>
      </c>
      <c r="X1433"/>
    </row>
    <row r="1434" spans="2:24" ht="30" x14ac:dyDescent="0.25">
      <c r="B1434" s="145" t="s">
        <v>6592</v>
      </c>
      <c r="C1434" s="31" t="s">
        <v>14195</v>
      </c>
      <c r="D1434" s="31"/>
      <c r="E1434" s="43" t="s">
        <v>52</v>
      </c>
      <c r="F1434" s="42" t="s">
        <v>34</v>
      </c>
      <c r="G1434" s="83" t="s">
        <v>34</v>
      </c>
      <c r="H1434" s="168">
        <v>44235</v>
      </c>
      <c r="I1434" s="31"/>
      <c r="J1434" s="83" t="s">
        <v>188</v>
      </c>
      <c r="K1434" s="31" t="s">
        <v>34</v>
      </c>
      <c r="L1434" s="31"/>
      <c r="M1434" s="168"/>
      <c r="N1434" s="147"/>
      <c r="O1434" s="43" t="s">
        <v>52</v>
      </c>
      <c r="P1434" s="171">
        <v>44235</v>
      </c>
      <c r="Q1434" s="31"/>
      <c r="R1434" s="83" t="s">
        <v>188</v>
      </c>
      <c r="S1434" s="31" t="s">
        <v>34</v>
      </c>
      <c r="T1434" s="31"/>
      <c r="U1434" s="168"/>
      <c r="V1434" s="149"/>
      <c r="W1434" s="140" t="str" cm="1">
        <f t="array" ref="W1434">IF(SUM(LEN(B1434:V1434))=0,"",IF(OR(OR(ISBLANK(F1434),SUM(LEN(C1434),LEN(D1434))=0),AND(NOT(E1434="Unknown"),ISBLANK(J1434)),AND(NOT(O1434="Unknown"),ISBLANK(R1434))),"Missing Information", INDEX(Table15[Entire Service Line Classification], MATCH(SUMIFS(Table15[Unique ID],Table15[System-Owned Portion],E1434,Table15[If Material Anything Other than "Lead" in Column E,Was Material Ever Previously Lead?],G1434,Table15[Customer-Owned Portion],O1434),Table15[Unique ID],0),0)))</f>
        <v>Non-lead</v>
      </c>
      <c r="X1434"/>
    </row>
    <row r="1435" spans="2:24" ht="30" x14ac:dyDescent="0.25">
      <c r="B1435" s="145" t="s">
        <v>3716</v>
      </c>
      <c r="C1435" s="31" t="s">
        <v>11200</v>
      </c>
      <c r="D1435" s="31"/>
      <c r="E1435" s="43" t="s">
        <v>52</v>
      </c>
      <c r="F1435" s="42" t="s">
        <v>34</v>
      </c>
      <c r="G1435" s="83" t="s">
        <v>34</v>
      </c>
      <c r="H1435" s="168">
        <v>44230</v>
      </c>
      <c r="I1435" s="31"/>
      <c r="J1435" s="83" t="s">
        <v>188</v>
      </c>
      <c r="K1435" s="31" t="s">
        <v>34</v>
      </c>
      <c r="L1435" s="31"/>
      <c r="M1435" s="168"/>
      <c r="N1435" s="147"/>
      <c r="O1435" s="43" t="s">
        <v>52</v>
      </c>
      <c r="P1435" s="171">
        <v>44230</v>
      </c>
      <c r="Q1435" s="31"/>
      <c r="R1435" s="83" t="s">
        <v>188</v>
      </c>
      <c r="S1435" s="31" t="s">
        <v>34</v>
      </c>
      <c r="T1435" s="31"/>
      <c r="U1435" s="168"/>
      <c r="V1435" s="149"/>
      <c r="W1435" s="140" t="str" cm="1">
        <f t="array" ref="W1435">IF(SUM(LEN(B1435:V1435))=0,"",IF(OR(OR(ISBLANK(F1435),SUM(LEN(C1435),LEN(D1435))=0),AND(NOT(E1435="Unknown"),ISBLANK(J1435)),AND(NOT(O1435="Unknown"),ISBLANK(R1435))),"Missing Information", INDEX(Table15[Entire Service Line Classification], MATCH(SUMIFS(Table15[Unique ID],Table15[System-Owned Portion],E1435,Table15[If Material Anything Other than "Lead" in Column E,Was Material Ever Previously Lead?],G1435,Table15[Customer-Owned Portion],O1435),Table15[Unique ID],0),0)))</f>
        <v>Non-lead</v>
      </c>
      <c r="X1435"/>
    </row>
    <row r="1436" spans="2:24" ht="30" x14ac:dyDescent="0.25">
      <c r="B1436" s="145" t="s">
        <v>3717</v>
      </c>
      <c r="C1436" s="31" t="s">
        <v>11201</v>
      </c>
      <c r="D1436" s="31"/>
      <c r="E1436" s="43" t="s">
        <v>52</v>
      </c>
      <c r="F1436" s="42" t="s">
        <v>34</v>
      </c>
      <c r="G1436" s="83" t="s">
        <v>34</v>
      </c>
      <c r="H1436" s="168">
        <v>44230</v>
      </c>
      <c r="I1436" s="31"/>
      <c r="J1436" s="83" t="s">
        <v>188</v>
      </c>
      <c r="K1436" s="31" t="s">
        <v>34</v>
      </c>
      <c r="L1436" s="31"/>
      <c r="M1436" s="168"/>
      <c r="N1436" s="147"/>
      <c r="O1436" s="43" t="s">
        <v>52</v>
      </c>
      <c r="P1436" s="171">
        <v>44230</v>
      </c>
      <c r="Q1436" s="31"/>
      <c r="R1436" s="83" t="s">
        <v>188</v>
      </c>
      <c r="S1436" s="31" t="s">
        <v>34</v>
      </c>
      <c r="T1436" s="31"/>
      <c r="U1436" s="168"/>
      <c r="V1436" s="149"/>
      <c r="W1436" s="140" t="str" cm="1">
        <f t="array" ref="W1436">IF(SUM(LEN(B1436:V1436))=0,"",IF(OR(OR(ISBLANK(F1436),SUM(LEN(C1436),LEN(D1436))=0),AND(NOT(E1436="Unknown"),ISBLANK(J1436)),AND(NOT(O1436="Unknown"),ISBLANK(R1436))),"Missing Information", INDEX(Table15[Entire Service Line Classification], MATCH(SUMIFS(Table15[Unique ID],Table15[System-Owned Portion],E1436,Table15[If Material Anything Other than "Lead" in Column E,Was Material Ever Previously Lead?],G1436,Table15[Customer-Owned Portion],O1436),Table15[Unique ID],0),0)))</f>
        <v>Non-lead</v>
      </c>
      <c r="X1436"/>
    </row>
    <row r="1437" spans="2:24" ht="30" x14ac:dyDescent="0.25">
      <c r="B1437" s="145" t="s">
        <v>3718</v>
      </c>
      <c r="C1437" s="31" t="s">
        <v>11202</v>
      </c>
      <c r="D1437" s="31"/>
      <c r="E1437" s="43" t="s">
        <v>52</v>
      </c>
      <c r="F1437" s="42" t="s">
        <v>34</v>
      </c>
      <c r="G1437" s="83" t="s">
        <v>34</v>
      </c>
      <c r="H1437" s="168">
        <v>44230</v>
      </c>
      <c r="I1437" s="31"/>
      <c r="J1437" s="83" t="s">
        <v>188</v>
      </c>
      <c r="K1437" s="31" t="s">
        <v>34</v>
      </c>
      <c r="L1437" s="31"/>
      <c r="M1437" s="168"/>
      <c r="N1437" s="147"/>
      <c r="O1437" s="43" t="s">
        <v>52</v>
      </c>
      <c r="P1437" s="171">
        <v>44230</v>
      </c>
      <c r="Q1437" s="31"/>
      <c r="R1437" s="83" t="s">
        <v>188</v>
      </c>
      <c r="S1437" s="31" t="s">
        <v>34</v>
      </c>
      <c r="T1437" s="31"/>
      <c r="U1437" s="168"/>
      <c r="V1437" s="149"/>
      <c r="W1437" s="140" t="str" cm="1">
        <f t="array" ref="W1437">IF(SUM(LEN(B1437:V1437))=0,"",IF(OR(OR(ISBLANK(F1437),SUM(LEN(C1437),LEN(D1437))=0),AND(NOT(E1437="Unknown"),ISBLANK(J1437)),AND(NOT(O1437="Unknown"),ISBLANK(R1437))),"Missing Information", INDEX(Table15[Entire Service Line Classification], MATCH(SUMIFS(Table15[Unique ID],Table15[System-Owned Portion],E1437,Table15[If Material Anything Other than "Lead" in Column E,Was Material Ever Previously Lead?],G1437,Table15[Customer-Owned Portion],O1437),Table15[Unique ID],0),0)))</f>
        <v>Non-lead</v>
      </c>
      <c r="X1437"/>
    </row>
    <row r="1438" spans="2:24" ht="30" x14ac:dyDescent="0.25">
      <c r="B1438" s="145" t="s">
        <v>3719</v>
      </c>
      <c r="C1438" s="31" t="s">
        <v>11203</v>
      </c>
      <c r="D1438" s="31"/>
      <c r="E1438" s="43" t="s">
        <v>52</v>
      </c>
      <c r="F1438" s="42" t="s">
        <v>34</v>
      </c>
      <c r="G1438" s="83" t="s">
        <v>34</v>
      </c>
      <c r="H1438" s="168">
        <v>44230</v>
      </c>
      <c r="I1438" s="31"/>
      <c r="J1438" s="83" t="s">
        <v>188</v>
      </c>
      <c r="K1438" s="31" t="s">
        <v>34</v>
      </c>
      <c r="L1438" s="31"/>
      <c r="M1438" s="168"/>
      <c r="N1438" s="147"/>
      <c r="O1438" s="43" t="s">
        <v>52</v>
      </c>
      <c r="P1438" s="171">
        <v>44230</v>
      </c>
      <c r="Q1438" s="31"/>
      <c r="R1438" s="83" t="s">
        <v>188</v>
      </c>
      <c r="S1438" s="31" t="s">
        <v>34</v>
      </c>
      <c r="T1438" s="31"/>
      <c r="U1438" s="168"/>
      <c r="V1438" s="149"/>
      <c r="W1438" s="140" t="str" cm="1">
        <f t="array" ref="W1438">IF(SUM(LEN(B1438:V1438))=0,"",IF(OR(OR(ISBLANK(F1438),SUM(LEN(C1438),LEN(D1438))=0),AND(NOT(E1438="Unknown"),ISBLANK(J1438)),AND(NOT(O1438="Unknown"),ISBLANK(R1438))),"Missing Information", INDEX(Table15[Entire Service Line Classification], MATCH(SUMIFS(Table15[Unique ID],Table15[System-Owned Portion],E1438,Table15[If Material Anything Other than "Lead" in Column E,Was Material Ever Previously Lead?],G1438,Table15[Customer-Owned Portion],O1438),Table15[Unique ID],0),0)))</f>
        <v>Non-lead</v>
      </c>
      <c r="X1438"/>
    </row>
    <row r="1439" spans="2:24" ht="30" x14ac:dyDescent="0.25">
      <c r="B1439" s="145" t="s">
        <v>3720</v>
      </c>
      <c r="C1439" s="31" t="s">
        <v>11204</v>
      </c>
      <c r="D1439" s="31"/>
      <c r="E1439" s="43" t="s">
        <v>52</v>
      </c>
      <c r="F1439" s="42" t="s">
        <v>34</v>
      </c>
      <c r="G1439" s="83" t="s">
        <v>34</v>
      </c>
      <c r="H1439" s="168">
        <v>44230</v>
      </c>
      <c r="I1439" s="31"/>
      <c r="J1439" s="83" t="s">
        <v>188</v>
      </c>
      <c r="K1439" s="31" t="s">
        <v>34</v>
      </c>
      <c r="L1439" s="31"/>
      <c r="M1439" s="168"/>
      <c r="N1439" s="147"/>
      <c r="O1439" s="43" t="s">
        <v>52</v>
      </c>
      <c r="P1439" s="171">
        <v>44230</v>
      </c>
      <c r="Q1439" s="31"/>
      <c r="R1439" s="83" t="s">
        <v>188</v>
      </c>
      <c r="S1439" s="31" t="s">
        <v>34</v>
      </c>
      <c r="T1439" s="31"/>
      <c r="U1439" s="168"/>
      <c r="V1439" s="149"/>
      <c r="W1439" s="140" t="str" cm="1">
        <f t="array" ref="W1439">IF(SUM(LEN(B1439:V1439))=0,"",IF(OR(OR(ISBLANK(F1439),SUM(LEN(C1439),LEN(D1439))=0),AND(NOT(E1439="Unknown"),ISBLANK(J1439)),AND(NOT(O1439="Unknown"),ISBLANK(R1439))),"Missing Information", INDEX(Table15[Entire Service Line Classification], MATCH(SUMIFS(Table15[Unique ID],Table15[System-Owned Portion],E1439,Table15[If Material Anything Other than "Lead" in Column E,Was Material Ever Previously Lead?],G1439,Table15[Customer-Owned Portion],O1439),Table15[Unique ID],0),0)))</f>
        <v>Non-lead</v>
      </c>
      <c r="X1439"/>
    </row>
    <row r="1440" spans="2:24" ht="30" x14ac:dyDescent="0.25">
      <c r="B1440" s="145" t="s">
        <v>3721</v>
      </c>
      <c r="C1440" s="31" t="s">
        <v>11205</v>
      </c>
      <c r="D1440" s="31"/>
      <c r="E1440" s="43" t="s">
        <v>52</v>
      </c>
      <c r="F1440" s="42" t="s">
        <v>34</v>
      </c>
      <c r="G1440" s="83" t="s">
        <v>34</v>
      </c>
      <c r="H1440" s="168">
        <v>44230</v>
      </c>
      <c r="I1440" s="31"/>
      <c r="J1440" s="83" t="s">
        <v>188</v>
      </c>
      <c r="K1440" s="31" t="s">
        <v>34</v>
      </c>
      <c r="L1440" s="31"/>
      <c r="M1440" s="168"/>
      <c r="N1440" s="147"/>
      <c r="O1440" s="43" t="s">
        <v>52</v>
      </c>
      <c r="P1440" s="171">
        <v>44230</v>
      </c>
      <c r="Q1440" s="31"/>
      <c r="R1440" s="83" t="s">
        <v>188</v>
      </c>
      <c r="S1440" s="31" t="s">
        <v>34</v>
      </c>
      <c r="T1440" s="31"/>
      <c r="U1440" s="168"/>
      <c r="V1440" s="149"/>
      <c r="W1440" s="140" t="str" cm="1">
        <f t="array" ref="W1440">IF(SUM(LEN(B1440:V1440))=0,"",IF(OR(OR(ISBLANK(F1440),SUM(LEN(C1440),LEN(D1440))=0),AND(NOT(E1440="Unknown"),ISBLANK(J1440)),AND(NOT(O1440="Unknown"),ISBLANK(R1440))),"Missing Information", INDEX(Table15[Entire Service Line Classification], MATCH(SUMIFS(Table15[Unique ID],Table15[System-Owned Portion],E1440,Table15[If Material Anything Other than "Lead" in Column E,Was Material Ever Previously Lead?],G1440,Table15[Customer-Owned Portion],O1440),Table15[Unique ID],0),0)))</f>
        <v>Non-lead</v>
      </c>
      <c r="X1440"/>
    </row>
    <row r="1441" spans="2:24" ht="30" x14ac:dyDescent="0.25">
      <c r="B1441" s="145" t="s">
        <v>3731</v>
      </c>
      <c r="C1441" s="31" t="s">
        <v>11215</v>
      </c>
      <c r="D1441" s="31"/>
      <c r="E1441" s="43" t="s">
        <v>52</v>
      </c>
      <c r="F1441" s="42" t="s">
        <v>34</v>
      </c>
      <c r="G1441" s="83" t="s">
        <v>34</v>
      </c>
      <c r="H1441" s="168">
        <v>44230</v>
      </c>
      <c r="I1441" s="31"/>
      <c r="J1441" s="83" t="s">
        <v>188</v>
      </c>
      <c r="K1441" s="31" t="s">
        <v>34</v>
      </c>
      <c r="L1441" s="31"/>
      <c r="M1441" s="168"/>
      <c r="N1441" s="147"/>
      <c r="O1441" s="43" t="s">
        <v>52</v>
      </c>
      <c r="P1441" s="171">
        <v>44230</v>
      </c>
      <c r="Q1441" s="31"/>
      <c r="R1441" s="83" t="s">
        <v>188</v>
      </c>
      <c r="S1441" s="31" t="s">
        <v>34</v>
      </c>
      <c r="T1441" s="31"/>
      <c r="U1441" s="168"/>
      <c r="V1441" s="149"/>
      <c r="W1441" s="140" t="str" cm="1">
        <f t="array" ref="W1441">IF(SUM(LEN(B1441:V1441))=0,"",IF(OR(OR(ISBLANK(F1441),SUM(LEN(C1441),LEN(D1441))=0),AND(NOT(E1441="Unknown"),ISBLANK(J1441)),AND(NOT(O1441="Unknown"),ISBLANK(R1441))),"Missing Information", INDEX(Table15[Entire Service Line Classification], MATCH(SUMIFS(Table15[Unique ID],Table15[System-Owned Portion],E1441,Table15[If Material Anything Other than "Lead" in Column E,Was Material Ever Previously Lead?],G1441,Table15[Customer-Owned Portion],O1441),Table15[Unique ID],0),0)))</f>
        <v>Non-lead</v>
      </c>
      <c r="X1441"/>
    </row>
    <row r="1442" spans="2:24" ht="30" x14ac:dyDescent="0.25">
      <c r="B1442" s="145" t="s">
        <v>3732</v>
      </c>
      <c r="C1442" s="31" t="s">
        <v>11216</v>
      </c>
      <c r="D1442" s="31"/>
      <c r="E1442" s="43" t="s">
        <v>52</v>
      </c>
      <c r="F1442" s="42" t="s">
        <v>34</v>
      </c>
      <c r="G1442" s="83" t="s">
        <v>34</v>
      </c>
      <c r="H1442" s="168">
        <v>44230</v>
      </c>
      <c r="I1442" s="31"/>
      <c r="J1442" s="83" t="s">
        <v>188</v>
      </c>
      <c r="K1442" s="31" t="s">
        <v>34</v>
      </c>
      <c r="L1442" s="31"/>
      <c r="M1442" s="168"/>
      <c r="N1442" s="147"/>
      <c r="O1442" s="43" t="s">
        <v>52</v>
      </c>
      <c r="P1442" s="171">
        <v>44230</v>
      </c>
      <c r="Q1442" s="31"/>
      <c r="R1442" s="83" t="s">
        <v>188</v>
      </c>
      <c r="S1442" s="31" t="s">
        <v>34</v>
      </c>
      <c r="T1442" s="31"/>
      <c r="U1442" s="168"/>
      <c r="V1442" s="149"/>
      <c r="W1442" s="140" t="str" cm="1">
        <f t="array" ref="W1442">IF(SUM(LEN(B1442:V1442))=0,"",IF(OR(OR(ISBLANK(F1442),SUM(LEN(C1442),LEN(D1442))=0),AND(NOT(E1442="Unknown"),ISBLANK(J1442)),AND(NOT(O1442="Unknown"),ISBLANK(R1442))),"Missing Information", INDEX(Table15[Entire Service Line Classification], MATCH(SUMIFS(Table15[Unique ID],Table15[System-Owned Portion],E1442,Table15[If Material Anything Other than "Lead" in Column E,Was Material Ever Previously Lead?],G1442,Table15[Customer-Owned Portion],O1442),Table15[Unique ID],0),0)))</f>
        <v>Non-lead</v>
      </c>
      <c r="X1442"/>
    </row>
    <row r="1443" spans="2:24" ht="30" x14ac:dyDescent="0.25">
      <c r="B1443" s="145" t="s">
        <v>3734</v>
      </c>
      <c r="C1443" s="31" t="s">
        <v>11218</v>
      </c>
      <c r="D1443" s="31"/>
      <c r="E1443" s="43" t="s">
        <v>52</v>
      </c>
      <c r="F1443" s="42" t="s">
        <v>34</v>
      </c>
      <c r="G1443" s="83" t="s">
        <v>34</v>
      </c>
      <c r="H1443" s="168">
        <v>44230</v>
      </c>
      <c r="I1443" s="31"/>
      <c r="J1443" s="83" t="s">
        <v>188</v>
      </c>
      <c r="K1443" s="31" t="s">
        <v>34</v>
      </c>
      <c r="L1443" s="31"/>
      <c r="M1443" s="168"/>
      <c r="N1443" s="147"/>
      <c r="O1443" s="43" t="s">
        <v>52</v>
      </c>
      <c r="P1443" s="171">
        <v>44230</v>
      </c>
      <c r="Q1443" s="31"/>
      <c r="R1443" s="83" t="s">
        <v>188</v>
      </c>
      <c r="S1443" s="31" t="s">
        <v>34</v>
      </c>
      <c r="T1443" s="31"/>
      <c r="U1443" s="168"/>
      <c r="V1443" s="149"/>
      <c r="W1443" s="140" t="str" cm="1">
        <f t="array" ref="W1443">IF(SUM(LEN(B1443:V1443))=0,"",IF(OR(OR(ISBLANK(F1443),SUM(LEN(C1443),LEN(D1443))=0),AND(NOT(E1443="Unknown"),ISBLANK(J1443)),AND(NOT(O1443="Unknown"),ISBLANK(R1443))),"Missing Information", INDEX(Table15[Entire Service Line Classification], MATCH(SUMIFS(Table15[Unique ID],Table15[System-Owned Portion],E1443,Table15[If Material Anything Other than "Lead" in Column E,Was Material Ever Previously Lead?],G1443,Table15[Customer-Owned Portion],O1443),Table15[Unique ID],0),0)))</f>
        <v>Non-lead</v>
      </c>
      <c r="X1443"/>
    </row>
    <row r="1444" spans="2:24" ht="30" x14ac:dyDescent="0.25">
      <c r="B1444" s="145" t="s">
        <v>3739</v>
      </c>
      <c r="C1444" s="31" t="s">
        <v>11223</v>
      </c>
      <c r="D1444" s="31"/>
      <c r="E1444" s="43" t="s">
        <v>52</v>
      </c>
      <c r="F1444" s="42" t="s">
        <v>34</v>
      </c>
      <c r="G1444" s="83" t="s">
        <v>34</v>
      </c>
      <c r="H1444" s="168">
        <v>44230</v>
      </c>
      <c r="I1444" s="31"/>
      <c r="J1444" s="83" t="s">
        <v>188</v>
      </c>
      <c r="K1444" s="31" t="s">
        <v>34</v>
      </c>
      <c r="L1444" s="31"/>
      <c r="M1444" s="168"/>
      <c r="N1444" s="147"/>
      <c r="O1444" s="43" t="s">
        <v>52</v>
      </c>
      <c r="P1444" s="171">
        <v>44230</v>
      </c>
      <c r="Q1444" s="31"/>
      <c r="R1444" s="83" t="s">
        <v>188</v>
      </c>
      <c r="S1444" s="31" t="s">
        <v>34</v>
      </c>
      <c r="T1444" s="31"/>
      <c r="U1444" s="168"/>
      <c r="V1444" s="149"/>
      <c r="W1444" s="140" t="str" cm="1">
        <f t="array" ref="W1444">IF(SUM(LEN(B1444:V1444))=0,"",IF(OR(OR(ISBLANK(F1444),SUM(LEN(C1444),LEN(D1444))=0),AND(NOT(E1444="Unknown"),ISBLANK(J1444)),AND(NOT(O1444="Unknown"),ISBLANK(R1444))),"Missing Information", INDEX(Table15[Entire Service Line Classification], MATCH(SUMIFS(Table15[Unique ID],Table15[System-Owned Portion],E1444,Table15[If Material Anything Other than "Lead" in Column E,Was Material Ever Previously Lead?],G1444,Table15[Customer-Owned Portion],O1444),Table15[Unique ID],0),0)))</f>
        <v>Non-lead</v>
      </c>
      <c r="X1444"/>
    </row>
    <row r="1445" spans="2:24" ht="30" x14ac:dyDescent="0.25">
      <c r="B1445" s="145" t="s">
        <v>3740</v>
      </c>
      <c r="C1445" s="31" t="s">
        <v>11224</v>
      </c>
      <c r="D1445" s="31"/>
      <c r="E1445" s="43" t="s">
        <v>52</v>
      </c>
      <c r="F1445" s="42" t="s">
        <v>34</v>
      </c>
      <c r="G1445" s="83" t="s">
        <v>34</v>
      </c>
      <c r="H1445" s="168">
        <v>44230</v>
      </c>
      <c r="I1445" s="31"/>
      <c r="J1445" s="83" t="s">
        <v>188</v>
      </c>
      <c r="K1445" s="31" t="s">
        <v>34</v>
      </c>
      <c r="L1445" s="31"/>
      <c r="M1445" s="168"/>
      <c r="N1445" s="147"/>
      <c r="O1445" s="43" t="s">
        <v>52</v>
      </c>
      <c r="P1445" s="171">
        <v>44230</v>
      </c>
      <c r="Q1445" s="31"/>
      <c r="R1445" s="83" t="s">
        <v>188</v>
      </c>
      <c r="S1445" s="31" t="s">
        <v>34</v>
      </c>
      <c r="T1445" s="31"/>
      <c r="U1445" s="168"/>
      <c r="V1445" s="149"/>
      <c r="W1445" s="140" t="str" cm="1">
        <f t="array" ref="W1445">IF(SUM(LEN(B1445:V1445))=0,"",IF(OR(OR(ISBLANK(F1445),SUM(LEN(C1445),LEN(D1445))=0),AND(NOT(E1445="Unknown"),ISBLANK(J1445)),AND(NOT(O1445="Unknown"),ISBLANK(R1445))),"Missing Information", INDEX(Table15[Entire Service Line Classification], MATCH(SUMIFS(Table15[Unique ID],Table15[System-Owned Portion],E1445,Table15[If Material Anything Other than "Lead" in Column E,Was Material Ever Previously Lead?],G1445,Table15[Customer-Owned Portion],O1445),Table15[Unique ID],0),0)))</f>
        <v>Non-lead</v>
      </c>
      <c r="X1445"/>
    </row>
    <row r="1446" spans="2:24" ht="30" x14ac:dyDescent="0.25">
      <c r="B1446" s="145" t="s">
        <v>3749</v>
      </c>
      <c r="C1446" s="31" t="s">
        <v>11233</v>
      </c>
      <c r="D1446" s="31"/>
      <c r="E1446" s="43" t="s">
        <v>52</v>
      </c>
      <c r="F1446" s="42" t="s">
        <v>34</v>
      </c>
      <c r="G1446" s="83" t="s">
        <v>34</v>
      </c>
      <c r="H1446" s="168">
        <v>44230</v>
      </c>
      <c r="I1446" s="31"/>
      <c r="J1446" s="83" t="s">
        <v>188</v>
      </c>
      <c r="K1446" s="31" t="s">
        <v>34</v>
      </c>
      <c r="L1446" s="31"/>
      <c r="M1446" s="168"/>
      <c r="N1446" s="147"/>
      <c r="O1446" s="43" t="s">
        <v>52</v>
      </c>
      <c r="P1446" s="171">
        <v>44230</v>
      </c>
      <c r="Q1446" s="31"/>
      <c r="R1446" s="83" t="s">
        <v>188</v>
      </c>
      <c r="S1446" s="31" t="s">
        <v>34</v>
      </c>
      <c r="T1446" s="31"/>
      <c r="U1446" s="168"/>
      <c r="V1446" s="149"/>
      <c r="W1446" s="140" t="str" cm="1">
        <f t="array" ref="W1446">IF(SUM(LEN(B1446:V1446))=0,"",IF(OR(OR(ISBLANK(F1446),SUM(LEN(C1446),LEN(D1446))=0),AND(NOT(E1446="Unknown"),ISBLANK(J1446)),AND(NOT(O1446="Unknown"),ISBLANK(R1446))),"Missing Information", INDEX(Table15[Entire Service Line Classification], MATCH(SUMIFS(Table15[Unique ID],Table15[System-Owned Portion],E1446,Table15[If Material Anything Other than "Lead" in Column E,Was Material Ever Previously Lead?],G1446,Table15[Customer-Owned Portion],O1446),Table15[Unique ID],0),0)))</f>
        <v>Non-lead</v>
      </c>
      <c r="X1446"/>
    </row>
    <row r="1447" spans="2:24" ht="30" x14ac:dyDescent="0.25">
      <c r="B1447" s="145" t="s">
        <v>3750</v>
      </c>
      <c r="C1447" s="31" t="s">
        <v>11234</v>
      </c>
      <c r="D1447" s="31"/>
      <c r="E1447" s="43" t="s">
        <v>52</v>
      </c>
      <c r="F1447" s="42" t="s">
        <v>34</v>
      </c>
      <c r="G1447" s="83" t="s">
        <v>34</v>
      </c>
      <c r="H1447" s="168">
        <v>44230</v>
      </c>
      <c r="I1447" s="31"/>
      <c r="J1447" s="83" t="s">
        <v>188</v>
      </c>
      <c r="K1447" s="31" t="s">
        <v>34</v>
      </c>
      <c r="L1447" s="31"/>
      <c r="M1447" s="168"/>
      <c r="N1447" s="147"/>
      <c r="O1447" s="43" t="s">
        <v>52</v>
      </c>
      <c r="P1447" s="171">
        <v>44230</v>
      </c>
      <c r="Q1447" s="31"/>
      <c r="R1447" s="83" t="s">
        <v>188</v>
      </c>
      <c r="S1447" s="31" t="s">
        <v>34</v>
      </c>
      <c r="T1447" s="31"/>
      <c r="U1447" s="168"/>
      <c r="V1447" s="149"/>
      <c r="W1447" s="140" t="str" cm="1">
        <f t="array" ref="W1447">IF(SUM(LEN(B1447:V1447))=0,"",IF(OR(OR(ISBLANK(F1447),SUM(LEN(C1447),LEN(D1447))=0),AND(NOT(E1447="Unknown"),ISBLANK(J1447)),AND(NOT(O1447="Unknown"),ISBLANK(R1447))),"Missing Information", INDEX(Table15[Entire Service Line Classification], MATCH(SUMIFS(Table15[Unique ID],Table15[System-Owned Portion],E1447,Table15[If Material Anything Other than "Lead" in Column E,Was Material Ever Previously Lead?],G1447,Table15[Customer-Owned Portion],O1447),Table15[Unique ID],0),0)))</f>
        <v>Non-lead</v>
      </c>
      <c r="X1447"/>
    </row>
    <row r="1448" spans="2:24" ht="30" x14ac:dyDescent="0.25">
      <c r="B1448" s="145" t="s">
        <v>3751</v>
      </c>
      <c r="C1448" s="31" t="s">
        <v>11235</v>
      </c>
      <c r="D1448" s="31"/>
      <c r="E1448" s="43" t="s">
        <v>52</v>
      </c>
      <c r="F1448" s="42" t="s">
        <v>34</v>
      </c>
      <c r="G1448" s="83" t="s">
        <v>34</v>
      </c>
      <c r="H1448" s="168">
        <v>44230</v>
      </c>
      <c r="I1448" s="31"/>
      <c r="J1448" s="83" t="s">
        <v>188</v>
      </c>
      <c r="K1448" s="31" t="s">
        <v>34</v>
      </c>
      <c r="L1448" s="31"/>
      <c r="M1448" s="168"/>
      <c r="N1448" s="147"/>
      <c r="O1448" s="43" t="s">
        <v>52</v>
      </c>
      <c r="P1448" s="171">
        <v>44230</v>
      </c>
      <c r="Q1448" s="31"/>
      <c r="R1448" s="83" t="s">
        <v>188</v>
      </c>
      <c r="S1448" s="31" t="s">
        <v>34</v>
      </c>
      <c r="T1448" s="31"/>
      <c r="U1448" s="168"/>
      <c r="V1448" s="149"/>
      <c r="W1448" s="140" t="str" cm="1">
        <f t="array" ref="W1448">IF(SUM(LEN(B1448:V1448))=0,"",IF(OR(OR(ISBLANK(F1448),SUM(LEN(C1448),LEN(D1448))=0),AND(NOT(E1448="Unknown"),ISBLANK(J1448)),AND(NOT(O1448="Unknown"),ISBLANK(R1448))),"Missing Information", INDEX(Table15[Entire Service Line Classification], MATCH(SUMIFS(Table15[Unique ID],Table15[System-Owned Portion],E1448,Table15[If Material Anything Other than "Lead" in Column E,Was Material Ever Previously Lead?],G1448,Table15[Customer-Owned Portion],O1448),Table15[Unique ID],0),0)))</f>
        <v>Non-lead</v>
      </c>
      <c r="X1448"/>
    </row>
    <row r="1449" spans="2:24" ht="30" x14ac:dyDescent="0.25">
      <c r="B1449" s="145" t="s">
        <v>3752</v>
      </c>
      <c r="C1449" s="31" t="s">
        <v>11236</v>
      </c>
      <c r="D1449" s="31"/>
      <c r="E1449" s="43" t="s">
        <v>52</v>
      </c>
      <c r="F1449" s="42" t="s">
        <v>34</v>
      </c>
      <c r="G1449" s="83" t="s">
        <v>34</v>
      </c>
      <c r="H1449" s="168">
        <v>44230</v>
      </c>
      <c r="I1449" s="31"/>
      <c r="J1449" s="83" t="s">
        <v>188</v>
      </c>
      <c r="K1449" s="31" t="s">
        <v>34</v>
      </c>
      <c r="L1449" s="31"/>
      <c r="M1449" s="168"/>
      <c r="N1449" s="147"/>
      <c r="O1449" s="43" t="s">
        <v>52</v>
      </c>
      <c r="P1449" s="171">
        <v>44230</v>
      </c>
      <c r="Q1449" s="31"/>
      <c r="R1449" s="83" t="s">
        <v>188</v>
      </c>
      <c r="S1449" s="31" t="s">
        <v>34</v>
      </c>
      <c r="T1449" s="31"/>
      <c r="U1449" s="168"/>
      <c r="V1449" s="149"/>
      <c r="W1449" s="140" t="str" cm="1">
        <f t="array" ref="W1449">IF(SUM(LEN(B1449:V1449))=0,"",IF(OR(OR(ISBLANK(F1449),SUM(LEN(C1449),LEN(D1449))=0),AND(NOT(E1449="Unknown"),ISBLANK(J1449)),AND(NOT(O1449="Unknown"),ISBLANK(R1449))),"Missing Information", INDEX(Table15[Entire Service Line Classification], MATCH(SUMIFS(Table15[Unique ID],Table15[System-Owned Portion],E1449,Table15[If Material Anything Other than "Lead" in Column E,Was Material Ever Previously Lead?],G1449,Table15[Customer-Owned Portion],O1449),Table15[Unique ID],0),0)))</f>
        <v>Non-lead</v>
      </c>
      <c r="X1449"/>
    </row>
    <row r="1450" spans="2:24" ht="30" x14ac:dyDescent="0.25">
      <c r="B1450" s="145" t="s">
        <v>3754</v>
      </c>
      <c r="C1450" s="31" t="s">
        <v>11238</v>
      </c>
      <c r="D1450" s="31"/>
      <c r="E1450" s="43" t="s">
        <v>52</v>
      </c>
      <c r="F1450" s="42" t="s">
        <v>34</v>
      </c>
      <c r="G1450" s="83" t="s">
        <v>34</v>
      </c>
      <c r="H1450" s="168">
        <v>44230</v>
      </c>
      <c r="I1450" s="31"/>
      <c r="J1450" s="83" t="s">
        <v>188</v>
      </c>
      <c r="K1450" s="31" t="s">
        <v>34</v>
      </c>
      <c r="L1450" s="31"/>
      <c r="M1450" s="168"/>
      <c r="N1450" s="147"/>
      <c r="O1450" s="43" t="s">
        <v>52</v>
      </c>
      <c r="P1450" s="171">
        <v>44230</v>
      </c>
      <c r="Q1450" s="31"/>
      <c r="R1450" s="83" t="s">
        <v>188</v>
      </c>
      <c r="S1450" s="31" t="s">
        <v>34</v>
      </c>
      <c r="T1450" s="31"/>
      <c r="U1450" s="168"/>
      <c r="V1450" s="149"/>
      <c r="W1450" s="140" t="str" cm="1">
        <f t="array" ref="W1450">IF(SUM(LEN(B1450:V1450))=0,"",IF(OR(OR(ISBLANK(F1450),SUM(LEN(C1450),LEN(D1450))=0),AND(NOT(E1450="Unknown"),ISBLANK(J1450)),AND(NOT(O1450="Unknown"),ISBLANK(R1450))),"Missing Information", INDEX(Table15[Entire Service Line Classification], MATCH(SUMIFS(Table15[Unique ID],Table15[System-Owned Portion],E1450,Table15[If Material Anything Other than "Lead" in Column E,Was Material Ever Previously Lead?],G1450,Table15[Customer-Owned Portion],O1450),Table15[Unique ID],0),0)))</f>
        <v>Non-lead</v>
      </c>
      <c r="X1450"/>
    </row>
    <row r="1451" spans="2:24" ht="30" x14ac:dyDescent="0.25">
      <c r="B1451" s="145" t="s">
        <v>7589</v>
      </c>
      <c r="C1451" s="31" t="s">
        <v>15214</v>
      </c>
      <c r="D1451" s="31"/>
      <c r="E1451" s="43" t="s">
        <v>52</v>
      </c>
      <c r="F1451" s="42" t="s">
        <v>34</v>
      </c>
      <c r="G1451" s="83" t="s">
        <v>34</v>
      </c>
      <c r="H1451" s="168">
        <v>44224</v>
      </c>
      <c r="I1451" s="31"/>
      <c r="J1451" s="83" t="s">
        <v>188</v>
      </c>
      <c r="K1451" s="31" t="s">
        <v>34</v>
      </c>
      <c r="L1451" s="31"/>
      <c r="M1451" s="168"/>
      <c r="N1451" s="147"/>
      <c r="O1451" s="43" t="s">
        <v>52</v>
      </c>
      <c r="P1451" s="171">
        <v>44224</v>
      </c>
      <c r="Q1451" s="31"/>
      <c r="R1451" s="83" t="s">
        <v>188</v>
      </c>
      <c r="S1451" s="31" t="s">
        <v>34</v>
      </c>
      <c r="T1451" s="31"/>
      <c r="U1451" s="168"/>
      <c r="V1451" s="149"/>
      <c r="W1451" s="140" t="str" cm="1">
        <f t="array" ref="W1451">IF(SUM(LEN(B1451:V1451))=0,"",IF(OR(OR(ISBLANK(F1451),SUM(LEN(C1451),LEN(D1451))=0),AND(NOT(E1451="Unknown"),ISBLANK(J1451)),AND(NOT(O1451="Unknown"),ISBLANK(R1451))),"Missing Information", INDEX(Table15[Entire Service Line Classification], MATCH(SUMIFS(Table15[Unique ID],Table15[System-Owned Portion],E1451,Table15[If Material Anything Other than "Lead" in Column E,Was Material Ever Previously Lead?],G1451,Table15[Customer-Owned Portion],O1451),Table15[Unique ID],0),0)))</f>
        <v>Non-lead</v>
      </c>
      <c r="X1451"/>
    </row>
    <row r="1452" spans="2:24" ht="30" x14ac:dyDescent="0.25">
      <c r="B1452" s="145" t="s">
        <v>7597</v>
      </c>
      <c r="C1452" s="31" t="s">
        <v>15222</v>
      </c>
      <c r="D1452" s="31"/>
      <c r="E1452" s="43" t="s">
        <v>52</v>
      </c>
      <c r="F1452" s="42" t="s">
        <v>34</v>
      </c>
      <c r="G1452" s="83" t="s">
        <v>34</v>
      </c>
      <c r="H1452" s="168">
        <v>44224</v>
      </c>
      <c r="I1452" s="31"/>
      <c r="J1452" s="83" t="s">
        <v>188</v>
      </c>
      <c r="K1452" s="31" t="s">
        <v>34</v>
      </c>
      <c r="L1452" s="31"/>
      <c r="M1452" s="168"/>
      <c r="N1452" s="147"/>
      <c r="O1452" s="43" t="s">
        <v>52</v>
      </c>
      <c r="P1452" s="171">
        <v>44224</v>
      </c>
      <c r="Q1452" s="31"/>
      <c r="R1452" s="83" t="s">
        <v>188</v>
      </c>
      <c r="S1452" s="31" t="s">
        <v>34</v>
      </c>
      <c r="T1452" s="31"/>
      <c r="U1452" s="168"/>
      <c r="V1452" s="149"/>
      <c r="W1452" s="140" t="str" cm="1">
        <f t="array" ref="W1452">IF(SUM(LEN(B1452:V1452))=0,"",IF(OR(OR(ISBLANK(F1452),SUM(LEN(C1452),LEN(D1452))=0),AND(NOT(E1452="Unknown"),ISBLANK(J1452)),AND(NOT(O1452="Unknown"),ISBLANK(R1452))),"Missing Information", INDEX(Table15[Entire Service Line Classification], MATCH(SUMIFS(Table15[Unique ID],Table15[System-Owned Portion],E1452,Table15[If Material Anything Other than "Lead" in Column E,Was Material Ever Previously Lead?],G1452,Table15[Customer-Owned Portion],O1452),Table15[Unique ID],0),0)))</f>
        <v>Non-lead</v>
      </c>
      <c r="X1452"/>
    </row>
    <row r="1453" spans="2:24" ht="30" x14ac:dyDescent="0.25">
      <c r="B1453" s="145" t="s">
        <v>7592</v>
      </c>
      <c r="C1453" s="31" t="s">
        <v>15217</v>
      </c>
      <c r="D1453" s="31"/>
      <c r="E1453" s="43" t="s">
        <v>52</v>
      </c>
      <c r="F1453" s="42" t="s">
        <v>34</v>
      </c>
      <c r="G1453" s="83" t="s">
        <v>34</v>
      </c>
      <c r="H1453" s="168">
        <v>44223</v>
      </c>
      <c r="I1453" s="31"/>
      <c r="J1453" s="83" t="s">
        <v>188</v>
      </c>
      <c r="K1453" s="31" t="s">
        <v>34</v>
      </c>
      <c r="L1453" s="31"/>
      <c r="M1453" s="168"/>
      <c r="N1453" s="147"/>
      <c r="O1453" s="43" t="s">
        <v>52</v>
      </c>
      <c r="P1453" s="171">
        <v>44223</v>
      </c>
      <c r="Q1453" s="31"/>
      <c r="R1453" s="83" t="s">
        <v>188</v>
      </c>
      <c r="S1453" s="31" t="s">
        <v>34</v>
      </c>
      <c r="T1453" s="31"/>
      <c r="U1453" s="168"/>
      <c r="V1453" s="149"/>
      <c r="W1453" s="140" t="str" cm="1">
        <f t="array" ref="W1453">IF(SUM(LEN(B1453:V1453))=0,"",IF(OR(OR(ISBLANK(F1453),SUM(LEN(C1453),LEN(D1453))=0),AND(NOT(E1453="Unknown"),ISBLANK(J1453)),AND(NOT(O1453="Unknown"),ISBLANK(R1453))),"Missing Information", INDEX(Table15[Entire Service Line Classification], MATCH(SUMIFS(Table15[Unique ID],Table15[System-Owned Portion],E1453,Table15[If Material Anything Other than "Lead" in Column E,Was Material Ever Previously Lead?],G1453,Table15[Customer-Owned Portion],O1453),Table15[Unique ID],0),0)))</f>
        <v>Non-lead</v>
      </c>
      <c r="X1453"/>
    </row>
    <row r="1454" spans="2:24" ht="30" x14ac:dyDescent="0.25">
      <c r="B1454" s="145" t="s">
        <v>3539</v>
      </c>
      <c r="C1454" s="31" t="s">
        <v>11004</v>
      </c>
      <c r="D1454" s="31"/>
      <c r="E1454" s="43" t="s">
        <v>52</v>
      </c>
      <c r="F1454" s="42" t="s">
        <v>34</v>
      </c>
      <c r="G1454" s="83" t="s">
        <v>34</v>
      </c>
      <c r="H1454" s="168">
        <v>44209</v>
      </c>
      <c r="I1454" s="31"/>
      <c r="J1454" s="83" t="s">
        <v>188</v>
      </c>
      <c r="K1454" s="31" t="s">
        <v>34</v>
      </c>
      <c r="L1454" s="31"/>
      <c r="M1454" s="168"/>
      <c r="N1454" s="147"/>
      <c r="O1454" s="43" t="s">
        <v>52</v>
      </c>
      <c r="P1454" s="171">
        <v>44209</v>
      </c>
      <c r="Q1454" s="31"/>
      <c r="R1454" s="83" t="s">
        <v>188</v>
      </c>
      <c r="S1454" s="31" t="s">
        <v>34</v>
      </c>
      <c r="T1454" s="31"/>
      <c r="U1454" s="168"/>
      <c r="V1454" s="149"/>
      <c r="W1454" s="140" t="str" cm="1">
        <f t="array" ref="W1454">IF(SUM(LEN(B1454:V1454))=0,"",IF(OR(OR(ISBLANK(F1454),SUM(LEN(C1454),LEN(D1454))=0),AND(NOT(E1454="Unknown"),ISBLANK(J1454)),AND(NOT(O1454="Unknown"),ISBLANK(R1454))),"Missing Information", INDEX(Table15[Entire Service Line Classification], MATCH(SUMIFS(Table15[Unique ID],Table15[System-Owned Portion],E1454,Table15[If Material Anything Other than "Lead" in Column E,Was Material Ever Previously Lead?],G1454,Table15[Customer-Owned Portion],O1454),Table15[Unique ID],0),0)))</f>
        <v>Non-lead</v>
      </c>
      <c r="X1454"/>
    </row>
    <row r="1455" spans="2:24" ht="30" x14ac:dyDescent="0.25">
      <c r="B1455" s="145" t="s">
        <v>3541</v>
      </c>
      <c r="C1455" s="31" t="s">
        <v>11006</v>
      </c>
      <c r="D1455" s="31"/>
      <c r="E1455" s="43" t="s">
        <v>52</v>
      </c>
      <c r="F1455" s="42" t="s">
        <v>34</v>
      </c>
      <c r="G1455" s="83" t="s">
        <v>34</v>
      </c>
      <c r="H1455" s="168">
        <v>44209</v>
      </c>
      <c r="I1455" s="31"/>
      <c r="J1455" s="83" t="s">
        <v>188</v>
      </c>
      <c r="K1455" s="31" t="s">
        <v>34</v>
      </c>
      <c r="L1455" s="31"/>
      <c r="M1455" s="168"/>
      <c r="N1455" s="147"/>
      <c r="O1455" s="43" t="s">
        <v>52</v>
      </c>
      <c r="P1455" s="171">
        <v>44209</v>
      </c>
      <c r="Q1455" s="31"/>
      <c r="R1455" s="83" t="s">
        <v>188</v>
      </c>
      <c r="S1455" s="31" t="s">
        <v>34</v>
      </c>
      <c r="T1455" s="31"/>
      <c r="U1455" s="168"/>
      <c r="V1455" s="149"/>
      <c r="W1455" s="140" t="str" cm="1">
        <f t="array" ref="W1455">IF(SUM(LEN(B1455:V1455))=0,"",IF(OR(OR(ISBLANK(F1455),SUM(LEN(C1455),LEN(D1455))=0),AND(NOT(E1455="Unknown"),ISBLANK(J1455)),AND(NOT(O1455="Unknown"),ISBLANK(R1455))),"Missing Information", INDEX(Table15[Entire Service Line Classification], MATCH(SUMIFS(Table15[Unique ID],Table15[System-Owned Portion],E1455,Table15[If Material Anything Other than "Lead" in Column E,Was Material Ever Previously Lead?],G1455,Table15[Customer-Owned Portion],O1455),Table15[Unique ID],0),0)))</f>
        <v>Non-lead</v>
      </c>
      <c r="X1455"/>
    </row>
    <row r="1456" spans="2:24" ht="30" x14ac:dyDescent="0.25">
      <c r="B1456" s="145" t="s">
        <v>3542</v>
      </c>
      <c r="C1456" s="31" t="s">
        <v>11007</v>
      </c>
      <c r="D1456" s="31"/>
      <c r="E1456" s="43" t="s">
        <v>52</v>
      </c>
      <c r="F1456" s="42" t="s">
        <v>34</v>
      </c>
      <c r="G1456" s="83" t="s">
        <v>34</v>
      </c>
      <c r="H1456" s="168">
        <v>44209</v>
      </c>
      <c r="I1456" s="31"/>
      <c r="J1456" s="83" t="s">
        <v>188</v>
      </c>
      <c r="K1456" s="31" t="s">
        <v>34</v>
      </c>
      <c r="L1456" s="31"/>
      <c r="M1456" s="168"/>
      <c r="N1456" s="147"/>
      <c r="O1456" s="43" t="s">
        <v>52</v>
      </c>
      <c r="P1456" s="171">
        <v>44209</v>
      </c>
      <c r="Q1456" s="31"/>
      <c r="R1456" s="83" t="s">
        <v>188</v>
      </c>
      <c r="S1456" s="31" t="s">
        <v>34</v>
      </c>
      <c r="T1456" s="31"/>
      <c r="U1456" s="168"/>
      <c r="V1456" s="149"/>
      <c r="W1456" s="140" t="str" cm="1">
        <f t="array" ref="W1456">IF(SUM(LEN(B1456:V1456))=0,"",IF(OR(OR(ISBLANK(F1456),SUM(LEN(C1456),LEN(D1456))=0),AND(NOT(E1456="Unknown"),ISBLANK(J1456)),AND(NOT(O1456="Unknown"),ISBLANK(R1456))),"Missing Information", INDEX(Table15[Entire Service Line Classification], MATCH(SUMIFS(Table15[Unique ID],Table15[System-Owned Portion],E1456,Table15[If Material Anything Other than "Lead" in Column E,Was Material Ever Previously Lead?],G1456,Table15[Customer-Owned Portion],O1456),Table15[Unique ID],0),0)))</f>
        <v>Non-lead</v>
      </c>
      <c r="X1456"/>
    </row>
    <row r="1457" spans="2:24" ht="30" x14ac:dyDescent="0.25">
      <c r="B1457" s="145" t="s">
        <v>3546</v>
      </c>
      <c r="C1457" s="31" t="s">
        <v>11011</v>
      </c>
      <c r="D1457" s="31"/>
      <c r="E1457" s="43" t="s">
        <v>52</v>
      </c>
      <c r="F1457" s="42" t="s">
        <v>34</v>
      </c>
      <c r="G1457" s="83" t="s">
        <v>34</v>
      </c>
      <c r="H1457" s="168">
        <v>44209</v>
      </c>
      <c r="I1457" s="31"/>
      <c r="J1457" s="83" t="s">
        <v>188</v>
      </c>
      <c r="K1457" s="31" t="s">
        <v>34</v>
      </c>
      <c r="L1457" s="31"/>
      <c r="M1457" s="168"/>
      <c r="N1457" s="147"/>
      <c r="O1457" s="43" t="s">
        <v>52</v>
      </c>
      <c r="P1457" s="171">
        <v>44209</v>
      </c>
      <c r="Q1457" s="31"/>
      <c r="R1457" s="83" t="s">
        <v>188</v>
      </c>
      <c r="S1457" s="31" t="s">
        <v>34</v>
      </c>
      <c r="T1457" s="31"/>
      <c r="U1457" s="168"/>
      <c r="V1457" s="149"/>
      <c r="W1457" s="140" t="str" cm="1">
        <f t="array" ref="W1457">IF(SUM(LEN(B1457:V1457))=0,"",IF(OR(OR(ISBLANK(F1457),SUM(LEN(C1457),LEN(D1457))=0),AND(NOT(E1457="Unknown"),ISBLANK(J1457)),AND(NOT(O1457="Unknown"),ISBLANK(R1457))),"Missing Information", INDEX(Table15[Entire Service Line Classification], MATCH(SUMIFS(Table15[Unique ID],Table15[System-Owned Portion],E1457,Table15[If Material Anything Other than "Lead" in Column E,Was Material Ever Previously Lead?],G1457,Table15[Customer-Owned Portion],O1457),Table15[Unique ID],0),0)))</f>
        <v>Non-lead</v>
      </c>
      <c r="X1457"/>
    </row>
    <row r="1458" spans="2:24" ht="30" x14ac:dyDescent="0.25">
      <c r="B1458" s="145" t="s">
        <v>3548</v>
      </c>
      <c r="C1458" s="31" t="s">
        <v>11013</v>
      </c>
      <c r="D1458" s="31"/>
      <c r="E1458" s="43" t="s">
        <v>52</v>
      </c>
      <c r="F1458" s="42" t="s">
        <v>34</v>
      </c>
      <c r="G1458" s="83" t="s">
        <v>34</v>
      </c>
      <c r="H1458" s="168">
        <v>44209</v>
      </c>
      <c r="I1458" s="31"/>
      <c r="J1458" s="83" t="s">
        <v>188</v>
      </c>
      <c r="K1458" s="31" t="s">
        <v>34</v>
      </c>
      <c r="L1458" s="31"/>
      <c r="M1458" s="168"/>
      <c r="N1458" s="147"/>
      <c r="O1458" s="43" t="s">
        <v>52</v>
      </c>
      <c r="P1458" s="171">
        <v>44209</v>
      </c>
      <c r="Q1458" s="31"/>
      <c r="R1458" s="83" t="s">
        <v>188</v>
      </c>
      <c r="S1458" s="31" t="s">
        <v>34</v>
      </c>
      <c r="T1458" s="31"/>
      <c r="U1458" s="168"/>
      <c r="V1458" s="149"/>
      <c r="W1458" s="140" t="str" cm="1">
        <f t="array" ref="W1458">IF(SUM(LEN(B1458:V1458))=0,"",IF(OR(OR(ISBLANK(F1458),SUM(LEN(C1458),LEN(D1458))=0),AND(NOT(E1458="Unknown"),ISBLANK(J1458)),AND(NOT(O1458="Unknown"),ISBLANK(R1458))),"Missing Information", INDEX(Table15[Entire Service Line Classification], MATCH(SUMIFS(Table15[Unique ID],Table15[System-Owned Portion],E1458,Table15[If Material Anything Other than "Lead" in Column E,Was Material Ever Previously Lead?],G1458,Table15[Customer-Owned Portion],O1458),Table15[Unique ID],0),0)))</f>
        <v>Non-lead</v>
      </c>
      <c r="X1458"/>
    </row>
    <row r="1459" spans="2:24" ht="30" x14ac:dyDescent="0.25">
      <c r="B1459" s="145" t="s">
        <v>3549</v>
      </c>
      <c r="C1459" s="31" t="s">
        <v>11014</v>
      </c>
      <c r="D1459" s="31"/>
      <c r="E1459" s="43" t="s">
        <v>52</v>
      </c>
      <c r="F1459" s="42" t="s">
        <v>34</v>
      </c>
      <c r="G1459" s="83" t="s">
        <v>34</v>
      </c>
      <c r="H1459" s="168">
        <v>44209</v>
      </c>
      <c r="I1459" s="31"/>
      <c r="J1459" s="83" t="s">
        <v>188</v>
      </c>
      <c r="K1459" s="31" t="s">
        <v>34</v>
      </c>
      <c r="L1459" s="31"/>
      <c r="M1459" s="168"/>
      <c r="N1459" s="147"/>
      <c r="O1459" s="43" t="s">
        <v>52</v>
      </c>
      <c r="P1459" s="171">
        <v>44209</v>
      </c>
      <c r="Q1459" s="31"/>
      <c r="R1459" s="83" t="s">
        <v>188</v>
      </c>
      <c r="S1459" s="31" t="s">
        <v>34</v>
      </c>
      <c r="T1459" s="31"/>
      <c r="U1459" s="168"/>
      <c r="V1459" s="149"/>
      <c r="W1459" s="140" t="str" cm="1">
        <f t="array" ref="W1459">IF(SUM(LEN(B1459:V1459))=0,"",IF(OR(OR(ISBLANK(F1459),SUM(LEN(C1459),LEN(D1459))=0),AND(NOT(E1459="Unknown"),ISBLANK(J1459)),AND(NOT(O1459="Unknown"),ISBLANK(R1459))),"Missing Information", INDEX(Table15[Entire Service Line Classification], MATCH(SUMIFS(Table15[Unique ID],Table15[System-Owned Portion],E1459,Table15[If Material Anything Other than "Lead" in Column E,Was Material Ever Previously Lead?],G1459,Table15[Customer-Owned Portion],O1459),Table15[Unique ID],0),0)))</f>
        <v>Non-lead</v>
      </c>
      <c r="X1459"/>
    </row>
    <row r="1460" spans="2:24" ht="30" x14ac:dyDescent="0.25">
      <c r="B1460" s="145" t="s">
        <v>3550</v>
      </c>
      <c r="C1460" s="31" t="s">
        <v>11015</v>
      </c>
      <c r="D1460" s="31"/>
      <c r="E1460" s="43" t="s">
        <v>52</v>
      </c>
      <c r="F1460" s="42" t="s">
        <v>34</v>
      </c>
      <c r="G1460" s="83" t="s">
        <v>34</v>
      </c>
      <c r="H1460" s="168">
        <v>44209</v>
      </c>
      <c r="I1460" s="31"/>
      <c r="J1460" s="83" t="s">
        <v>188</v>
      </c>
      <c r="K1460" s="31" t="s">
        <v>34</v>
      </c>
      <c r="L1460" s="31"/>
      <c r="M1460" s="168"/>
      <c r="N1460" s="147"/>
      <c r="O1460" s="43" t="s">
        <v>52</v>
      </c>
      <c r="P1460" s="171">
        <v>44209</v>
      </c>
      <c r="Q1460" s="31"/>
      <c r="R1460" s="83" t="s">
        <v>188</v>
      </c>
      <c r="S1460" s="31" t="s">
        <v>34</v>
      </c>
      <c r="T1460" s="31"/>
      <c r="U1460" s="168"/>
      <c r="V1460" s="149"/>
      <c r="W1460" s="140" t="str" cm="1">
        <f t="array" ref="W1460">IF(SUM(LEN(B1460:V1460))=0,"",IF(OR(OR(ISBLANK(F1460),SUM(LEN(C1460),LEN(D1460))=0),AND(NOT(E1460="Unknown"),ISBLANK(J1460)),AND(NOT(O1460="Unknown"),ISBLANK(R1460))),"Missing Information", INDEX(Table15[Entire Service Line Classification], MATCH(SUMIFS(Table15[Unique ID],Table15[System-Owned Portion],E1460,Table15[If Material Anything Other than "Lead" in Column E,Was Material Ever Previously Lead?],G1460,Table15[Customer-Owned Portion],O1460),Table15[Unique ID],0),0)))</f>
        <v>Non-lead</v>
      </c>
      <c r="X1460"/>
    </row>
    <row r="1461" spans="2:24" ht="30" x14ac:dyDescent="0.25">
      <c r="B1461" s="145" t="s">
        <v>3556</v>
      </c>
      <c r="C1461" s="31" t="s">
        <v>11021</v>
      </c>
      <c r="D1461" s="31"/>
      <c r="E1461" s="43" t="s">
        <v>52</v>
      </c>
      <c r="F1461" s="42" t="s">
        <v>34</v>
      </c>
      <c r="G1461" s="83" t="s">
        <v>34</v>
      </c>
      <c r="H1461" s="168">
        <v>44209</v>
      </c>
      <c r="I1461" s="31"/>
      <c r="J1461" s="83" t="s">
        <v>188</v>
      </c>
      <c r="K1461" s="31" t="s">
        <v>34</v>
      </c>
      <c r="L1461" s="31"/>
      <c r="M1461" s="168"/>
      <c r="N1461" s="147"/>
      <c r="O1461" s="43" t="s">
        <v>52</v>
      </c>
      <c r="P1461" s="171">
        <v>44209</v>
      </c>
      <c r="Q1461" s="31"/>
      <c r="R1461" s="83" t="s">
        <v>188</v>
      </c>
      <c r="S1461" s="31" t="s">
        <v>34</v>
      </c>
      <c r="T1461" s="31"/>
      <c r="U1461" s="168"/>
      <c r="V1461" s="149"/>
      <c r="W1461" s="140" t="str" cm="1">
        <f t="array" ref="W1461">IF(SUM(LEN(B1461:V1461))=0,"",IF(OR(OR(ISBLANK(F1461),SUM(LEN(C1461),LEN(D1461))=0),AND(NOT(E1461="Unknown"),ISBLANK(J1461)),AND(NOT(O1461="Unknown"),ISBLANK(R1461))),"Missing Information", INDEX(Table15[Entire Service Line Classification], MATCH(SUMIFS(Table15[Unique ID],Table15[System-Owned Portion],E1461,Table15[If Material Anything Other than "Lead" in Column E,Was Material Ever Previously Lead?],G1461,Table15[Customer-Owned Portion],O1461),Table15[Unique ID],0),0)))</f>
        <v>Non-lead</v>
      </c>
      <c r="X1461"/>
    </row>
    <row r="1462" spans="2:24" ht="30" x14ac:dyDescent="0.25">
      <c r="B1462" s="145" t="s">
        <v>3557</v>
      </c>
      <c r="C1462" s="31" t="s">
        <v>11022</v>
      </c>
      <c r="D1462" s="31"/>
      <c r="E1462" s="43" t="s">
        <v>52</v>
      </c>
      <c r="F1462" s="42" t="s">
        <v>34</v>
      </c>
      <c r="G1462" s="83" t="s">
        <v>34</v>
      </c>
      <c r="H1462" s="168">
        <v>44209</v>
      </c>
      <c r="I1462" s="31"/>
      <c r="J1462" s="83" t="s">
        <v>188</v>
      </c>
      <c r="K1462" s="31" t="s">
        <v>34</v>
      </c>
      <c r="L1462" s="31"/>
      <c r="M1462" s="168"/>
      <c r="N1462" s="147"/>
      <c r="O1462" s="43" t="s">
        <v>52</v>
      </c>
      <c r="P1462" s="171">
        <v>44209</v>
      </c>
      <c r="Q1462" s="31"/>
      <c r="R1462" s="83" t="s">
        <v>188</v>
      </c>
      <c r="S1462" s="31" t="s">
        <v>34</v>
      </c>
      <c r="T1462" s="31"/>
      <c r="U1462" s="168"/>
      <c r="V1462" s="149"/>
      <c r="W1462" s="140" t="str" cm="1">
        <f t="array" ref="W1462">IF(SUM(LEN(B1462:V1462))=0,"",IF(OR(OR(ISBLANK(F1462),SUM(LEN(C1462),LEN(D1462))=0),AND(NOT(E1462="Unknown"),ISBLANK(J1462)),AND(NOT(O1462="Unknown"),ISBLANK(R1462))),"Missing Information", INDEX(Table15[Entire Service Line Classification], MATCH(SUMIFS(Table15[Unique ID],Table15[System-Owned Portion],E1462,Table15[If Material Anything Other than "Lead" in Column E,Was Material Ever Previously Lead?],G1462,Table15[Customer-Owned Portion],O1462),Table15[Unique ID],0),0)))</f>
        <v>Non-lead</v>
      </c>
      <c r="X1462"/>
    </row>
    <row r="1463" spans="2:24" ht="30" x14ac:dyDescent="0.25">
      <c r="B1463" s="145" t="s">
        <v>3727</v>
      </c>
      <c r="C1463" s="31" t="s">
        <v>11211</v>
      </c>
      <c r="D1463" s="31"/>
      <c r="E1463" s="43" t="s">
        <v>52</v>
      </c>
      <c r="F1463" s="42" t="s">
        <v>34</v>
      </c>
      <c r="G1463" s="83" t="s">
        <v>34</v>
      </c>
      <c r="H1463" s="168">
        <v>44209</v>
      </c>
      <c r="I1463" s="31"/>
      <c r="J1463" s="83" t="s">
        <v>188</v>
      </c>
      <c r="K1463" s="31" t="s">
        <v>34</v>
      </c>
      <c r="L1463" s="31"/>
      <c r="M1463" s="168"/>
      <c r="N1463" s="147"/>
      <c r="O1463" s="43" t="s">
        <v>52</v>
      </c>
      <c r="P1463" s="171">
        <v>44209</v>
      </c>
      <c r="Q1463" s="31"/>
      <c r="R1463" s="83" t="s">
        <v>188</v>
      </c>
      <c r="S1463" s="31" t="s">
        <v>34</v>
      </c>
      <c r="T1463" s="31"/>
      <c r="U1463" s="168"/>
      <c r="V1463" s="149"/>
      <c r="W1463" s="140" t="str" cm="1">
        <f t="array" ref="W1463">IF(SUM(LEN(B1463:V1463))=0,"",IF(OR(OR(ISBLANK(F1463),SUM(LEN(C1463),LEN(D1463))=0),AND(NOT(E1463="Unknown"),ISBLANK(J1463)),AND(NOT(O1463="Unknown"),ISBLANK(R1463))),"Missing Information", INDEX(Table15[Entire Service Line Classification], MATCH(SUMIFS(Table15[Unique ID],Table15[System-Owned Portion],E1463,Table15[If Material Anything Other than "Lead" in Column E,Was Material Ever Previously Lead?],G1463,Table15[Customer-Owned Portion],O1463),Table15[Unique ID],0),0)))</f>
        <v>Non-lead</v>
      </c>
      <c r="X1463"/>
    </row>
    <row r="1464" spans="2:24" ht="30" x14ac:dyDescent="0.25">
      <c r="B1464" s="145" t="s">
        <v>3728</v>
      </c>
      <c r="C1464" s="31" t="s">
        <v>11212</v>
      </c>
      <c r="D1464" s="31"/>
      <c r="E1464" s="43" t="s">
        <v>52</v>
      </c>
      <c r="F1464" s="42" t="s">
        <v>34</v>
      </c>
      <c r="G1464" s="83" t="s">
        <v>34</v>
      </c>
      <c r="H1464" s="168">
        <v>44209</v>
      </c>
      <c r="I1464" s="31"/>
      <c r="J1464" s="83" t="s">
        <v>188</v>
      </c>
      <c r="K1464" s="31" t="s">
        <v>34</v>
      </c>
      <c r="L1464" s="31"/>
      <c r="M1464" s="168"/>
      <c r="N1464" s="147"/>
      <c r="O1464" s="43" t="s">
        <v>52</v>
      </c>
      <c r="P1464" s="171">
        <v>44209</v>
      </c>
      <c r="Q1464" s="31"/>
      <c r="R1464" s="83" t="s">
        <v>188</v>
      </c>
      <c r="S1464" s="31" t="s">
        <v>34</v>
      </c>
      <c r="T1464" s="31"/>
      <c r="U1464" s="168"/>
      <c r="V1464" s="149"/>
      <c r="W1464" s="140" t="str" cm="1">
        <f t="array" ref="W1464">IF(SUM(LEN(B1464:V1464))=0,"",IF(OR(OR(ISBLANK(F1464),SUM(LEN(C1464),LEN(D1464))=0),AND(NOT(E1464="Unknown"),ISBLANK(J1464)),AND(NOT(O1464="Unknown"),ISBLANK(R1464))),"Missing Information", INDEX(Table15[Entire Service Line Classification], MATCH(SUMIFS(Table15[Unique ID],Table15[System-Owned Portion],E1464,Table15[If Material Anything Other than "Lead" in Column E,Was Material Ever Previously Lead?],G1464,Table15[Customer-Owned Portion],O1464),Table15[Unique ID],0),0)))</f>
        <v>Non-lead</v>
      </c>
      <c r="X1464"/>
    </row>
    <row r="1465" spans="2:24" ht="30" x14ac:dyDescent="0.25">
      <c r="B1465" s="145" t="s">
        <v>3729</v>
      </c>
      <c r="C1465" s="31" t="s">
        <v>11213</v>
      </c>
      <c r="D1465" s="31"/>
      <c r="E1465" s="43" t="s">
        <v>52</v>
      </c>
      <c r="F1465" s="42" t="s">
        <v>34</v>
      </c>
      <c r="G1465" s="83" t="s">
        <v>34</v>
      </c>
      <c r="H1465" s="168">
        <v>44209</v>
      </c>
      <c r="I1465" s="31"/>
      <c r="J1465" s="83" t="s">
        <v>188</v>
      </c>
      <c r="K1465" s="31" t="s">
        <v>34</v>
      </c>
      <c r="L1465" s="31"/>
      <c r="M1465" s="168"/>
      <c r="N1465" s="147"/>
      <c r="O1465" s="43" t="s">
        <v>52</v>
      </c>
      <c r="P1465" s="171">
        <v>44209</v>
      </c>
      <c r="Q1465" s="31"/>
      <c r="R1465" s="83" t="s">
        <v>188</v>
      </c>
      <c r="S1465" s="31" t="s">
        <v>34</v>
      </c>
      <c r="T1465" s="31"/>
      <c r="U1465" s="168"/>
      <c r="V1465" s="149"/>
      <c r="W1465" s="140" t="str" cm="1">
        <f t="array" ref="W1465">IF(SUM(LEN(B1465:V1465))=0,"",IF(OR(OR(ISBLANK(F1465),SUM(LEN(C1465),LEN(D1465))=0),AND(NOT(E1465="Unknown"),ISBLANK(J1465)),AND(NOT(O1465="Unknown"),ISBLANK(R1465))),"Missing Information", INDEX(Table15[Entire Service Line Classification], MATCH(SUMIFS(Table15[Unique ID],Table15[System-Owned Portion],E1465,Table15[If Material Anything Other than "Lead" in Column E,Was Material Ever Previously Lead?],G1465,Table15[Customer-Owned Portion],O1465),Table15[Unique ID],0),0)))</f>
        <v>Non-lead</v>
      </c>
      <c r="X1465"/>
    </row>
    <row r="1466" spans="2:24" ht="30" x14ac:dyDescent="0.25">
      <c r="B1466" s="145" t="s">
        <v>3730</v>
      </c>
      <c r="C1466" s="31" t="s">
        <v>11214</v>
      </c>
      <c r="D1466" s="31"/>
      <c r="E1466" s="43" t="s">
        <v>52</v>
      </c>
      <c r="F1466" s="42" t="s">
        <v>34</v>
      </c>
      <c r="G1466" s="83" t="s">
        <v>34</v>
      </c>
      <c r="H1466" s="168">
        <v>44209</v>
      </c>
      <c r="I1466" s="31"/>
      <c r="J1466" s="83" t="s">
        <v>188</v>
      </c>
      <c r="K1466" s="31" t="s">
        <v>34</v>
      </c>
      <c r="L1466" s="31"/>
      <c r="M1466" s="168"/>
      <c r="N1466" s="147"/>
      <c r="O1466" s="43" t="s">
        <v>52</v>
      </c>
      <c r="P1466" s="171">
        <v>44209</v>
      </c>
      <c r="Q1466" s="31"/>
      <c r="R1466" s="83" t="s">
        <v>188</v>
      </c>
      <c r="S1466" s="31" t="s">
        <v>34</v>
      </c>
      <c r="T1466" s="31"/>
      <c r="U1466" s="168"/>
      <c r="V1466" s="149"/>
      <c r="W1466" s="140" t="str" cm="1">
        <f t="array" ref="W1466">IF(SUM(LEN(B1466:V1466))=0,"",IF(OR(OR(ISBLANK(F1466),SUM(LEN(C1466),LEN(D1466))=0),AND(NOT(E1466="Unknown"),ISBLANK(J1466)),AND(NOT(O1466="Unknown"),ISBLANK(R1466))),"Missing Information", INDEX(Table15[Entire Service Line Classification], MATCH(SUMIFS(Table15[Unique ID],Table15[System-Owned Portion],E1466,Table15[If Material Anything Other than "Lead" in Column E,Was Material Ever Previously Lead?],G1466,Table15[Customer-Owned Portion],O1466),Table15[Unique ID],0),0)))</f>
        <v>Non-lead</v>
      </c>
      <c r="X1466"/>
    </row>
    <row r="1467" spans="2:24" ht="30" x14ac:dyDescent="0.25">
      <c r="B1467" s="145" t="s">
        <v>1743</v>
      </c>
      <c r="C1467" s="31" t="s">
        <v>9167</v>
      </c>
      <c r="D1467" s="31"/>
      <c r="E1467" s="43" t="s">
        <v>52</v>
      </c>
      <c r="F1467" s="42" t="s">
        <v>34</v>
      </c>
      <c r="G1467" s="83" t="s">
        <v>34</v>
      </c>
      <c r="H1467" s="168">
        <v>44204</v>
      </c>
      <c r="I1467" s="31"/>
      <c r="J1467" s="83" t="s">
        <v>188</v>
      </c>
      <c r="K1467" s="31" t="s">
        <v>34</v>
      </c>
      <c r="L1467" s="31"/>
      <c r="M1467" s="168"/>
      <c r="N1467" s="147"/>
      <c r="O1467" s="43" t="s">
        <v>52</v>
      </c>
      <c r="P1467" s="171">
        <v>44204</v>
      </c>
      <c r="Q1467" s="31"/>
      <c r="R1467" s="83" t="s">
        <v>188</v>
      </c>
      <c r="S1467" s="31" t="s">
        <v>34</v>
      </c>
      <c r="T1467" s="31"/>
      <c r="U1467" s="168"/>
      <c r="V1467" s="149"/>
      <c r="W1467" s="140" t="str" cm="1">
        <f t="array" ref="W1467">IF(SUM(LEN(B1467:V1467))=0,"",IF(OR(OR(ISBLANK(F1467),SUM(LEN(C1467),LEN(D1467))=0),AND(NOT(E1467="Unknown"),ISBLANK(J1467)),AND(NOT(O1467="Unknown"),ISBLANK(R1467))),"Missing Information", INDEX(Table15[Entire Service Line Classification], MATCH(SUMIFS(Table15[Unique ID],Table15[System-Owned Portion],E1467,Table15[If Material Anything Other than "Lead" in Column E,Was Material Ever Previously Lead?],G1467,Table15[Customer-Owned Portion],O1467),Table15[Unique ID],0),0)))</f>
        <v>Non-lead</v>
      </c>
      <c r="X1467"/>
    </row>
    <row r="1468" spans="2:24" ht="30" x14ac:dyDescent="0.25">
      <c r="B1468" s="145" t="s">
        <v>7586</v>
      </c>
      <c r="C1468" s="31" t="s">
        <v>15211</v>
      </c>
      <c r="D1468" s="31"/>
      <c r="E1468" s="43" t="s">
        <v>52</v>
      </c>
      <c r="F1468" s="42" t="s">
        <v>34</v>
      </c>
      <c r="G1468" s="83" t="s">
        <v>34</v>
      </c>
      <c r="H1468" s="168">
        <v>44203</v>
      </c>
      <c r="I1468" s="31"/>
      <c r="J1468" s="83" t="s">
        <v>188</v>
      </c>
      <c r="K1468" s="31" t="s">
        <v>34</v>
      </c>
      <c r="L1468" s="31"/>
      <c r="M1468" s="168"/>
      <c r="N1468" s="147"/>
      <c r="O1468" s="43" t="s">
        <v>52</v>
      </c>
      <c r="P1468" s="171">
        <v>44203</v>
      </c>
      <c r="Q1468" s="31"/>
      <c r="R1468" s="83" t="s">
        <v>188</v>
      </c>
      <c r="S1468" s="31" t="s">
        <v>34</v>
      </c>
      <c r="T1468" s="31"/>
      <c r="U1468" s="168"/>
      <c r="V1468" s="149"/>
      <c r="W1468" s="140" t="str" cm="1">
        <f t="array" ref="W1468">IF(SUM(LEN(B1468:V1468))=0,"",IF(OR(OR(ISBLANK(F1468),SUM(LEN(C1468),LEN(D1468))=0),AND(NOT(E1468="Unknown"),ISBLANK(J1468)),AND(NOT(O1468="Unknown"),ISBLANK(R1468))),"Missing Information", INDEX(Table15[Entire Service Line Classification], MATCH(SUMIFS(Table15[Unique ID],Table15[System-Owned Portion],E1468,Table15[If Material Anything Other than "Lead" in Column E,Was Material Ever Previously Lead?],G1468,Table15[Customer-Owned Portion],O1468),Table15[Unique ID],0),0)))</f>
        <v>Non-lead</v>
      </c>
      <c r="X1468"/>
    </row>
    <row r="1469" spans="2:24" ht="30" x14ac:dyDescent="0.25">
      <c r="B1469" s="145" t="s">
        <v>7588</v>
      </c>
      <c r="C1469" s="31" t="s">
        <v>15213</v>
      </c>
      <c r="D1469" s="31"/>
      <c r="E1469" s="43" t="s">
        <v>52</v>
      </c>
      <c r="F1469" s="42" t="s">
        <v>34</v>
      </c>
      <c r="G1469" s="83" t="s">
        <v>34</v>
      </c>
      <c r="H1469" s="168">
        <v>44203</v>
      </c>
      <c r="I1469" s="31"/>
      <c r="J1469" s="83" t="s">
        <v>188</v>
      </c>
      <c r="K1469" s="31" t="s">
        <v>34</v>
      </c>
      <c r="L1469" s="31"/>
      <c r="M1469" s="168"/>
      <c r="N1469" s="147"/>
      <c r="O1469" s="43" t="s">
        <v>52</v>
      </c>
      <c r="P1469" s="171">
        <v>44203</v>
      </c>
      <c r="Q1469" s="31"/>
      <c r="R1469" s="83" t="s">
        <v>188</v>
      </c>
      <c r="S1469" s="31" t="s">
        <v>34</v>
      </c>
      <c r="T1469" s="31"/>
      <c r="U1469" s="168"/>
      <c r="V1469" s="149"/>
      <c r="W1469" s="140" t="str" cm="1">
        <f t="array" ref="W1469">IF(SUM(LEN(B1469:V1469))=0,"",IF(OR(OR(ISBLANK(F1469),SUM(LEN(C1469),LEN(D1469))=0),AND(NOT(E1469="Unknown"),ISBLANK(J1469)),AND(NOT(O1469="Unknown"),ISBLANK(R1469))),"Missing Information", INDEX(Table15[Entire Service Line Classification], MATCH(SUMIFS(Table15[Unique ID],Table15[System-Owned Portion],E1469,Table15[If Material Anything Other than "Lead" in Column E,Was Material Ever Previously Lead?],G1469,Table15[Customer-Owned Portion],O1469),Table15[Unique ID],0),0)))</f>
        <v>Non-lead</v>
      </c>
      <c r="X1469"/>
    </row>
    <row r="1470" spans="2:24" ht="30" x14ac:dyDescent="0.25">
      <c r="B1470" s="145" t="s">
        <v>7601</v>
      </c>
      <c r="C1470" s="31" t="s">
        <v>15226</v>
      </c>
      <c r="D1470" s="31"/>
      <c r="E1470" s="43" t="s">
        <v>52</v>
      </c>
      <c r="F1470" s="42" t="s">
        <v>34</v>
      </c>
      <c r="G1470" s="83" t="s">
        <v>34</v>
      </c>
      <c r="H1470" s="168">
        <v>44203</v>
      </c>
      <c r="I1470" s="31"/>
      <c r="J1470" s="83" t="s">
        <v>188</v>
      </c>
      <c r="K1470" s="31" t="s">
        <v>34</v>
      </c>
      <c r="L1470" s="31"/>
      <c r="M1470" s="168"/>
      <c r="N1470" s="147"/>
      <c r="O1470" s="43" t="s">
        <v>52</v>
      </c>
      <c r="P1470" s="171">
        <v>44203</v>
      </c>
      <c r="Q1470" s="31"/>
      <c r="R1470" s="83" t="s">
        <v>188</v>
      </c>
      <c r="S1470" s="31" t="s">
        <v>34</v>
      </c>
      <c r="T1470" s="31"/>
      <c r="U1470" s="168"/>
      <c r="V1470" s="149"/>
      <c r="W1470" s="140" t="str" cm="1">
        <f t="array" ref="W1470">IF(SUM(LEN(B1470:V1470))=0,"",IF(OR(OR(ISBLANK(F1470),SUM(LEN(C1470),LEN(D1470))=0),AND(NOT(E1470="Unknown"),ISBLANK(J1470)),AND(NOT(O1470="Unknown"),ISBLANK(R1470))),"Missing Information", INDEX(Table15[Entire Service Line Classification], MATCH(SUMIFS(Table15[Unique ID],Table15[System-Owned Portion],E1470,Table15[If Material Anything Other than "Lead" in Column E,Was Material Ever Previously Lead?],G1470,Table15[Customer-Owned Portion],O1470),Table15[Unique ID],0),0)))</f>
        <v>Non-lead</v>
      </c>
      <c r="X1470"/>
    </row>
    <row r="1471" spans="2:24" ht="30" x14ac:dyDescent="0.25">
      <c r="B1471" s="145" t="s">
        <v>7636</v>
      </c>
      <c r="C1471" s="31" t="s">
        <v>15261</v>
      </c>
      <c r="D1471" s="31"/>
      <c r="E1471" s="43" t="s">
        <v>52</v>
      </c>
      <c r="F1471" s="42" t="s">
        <v>34</v>
      </c>
      <c r="G1471" s="83" t="s">
        <v>34</v>
      </c>
      <c r="H1471" s="168">
        <v>44203</v>
      </c>
      <c r="I1471" s="31"/>
      <c r="J1471" s="83" t="s">
        <v>188</v>
      </c>
      <c r="K1471" s="31" t="s">
        <v>34</v>
      </c>
      <c r="L1471" s="31"/>
      <c r="M1471" s="168"/>
      <c r="N1471" s="147"/>
      <c r="O1471" s="43" t="s">
        <v>52</v>
      </c>
      <c r="P1471" s="171">
        <v>44203</v>
      </c>
      <c r="Q1471" s="31"/>
      <c r="R1471" s="83" t="s">
        <v>188</v>
      </c>
      <c r="S1471" s="31" t="s">
        <v>34</v>
      </c>
      <c r="T1471" s="31"/>
      <c r="U1471" s="168"/>
      <c r="V1471" s="149"/>
      <c r="W1471" s="140" t="str" cm="1">
        <f t="array" ref="W1471">IF(SUM(LEN(B1471:V1471))=0,"",IF(OR(OR(ISBLANK(F1471),SUM(LEN(C1471),LEN(D1471))=0),AND(NOT(E1471="Unknown"),ISBLANK(J1471)),AND(NOT(O1471="Unknown"),ISBLANK(R1471))),"Missing Information", INDEX(Table15[Entire Service Line Classification], MATCH(SUMIFS(Table15[Unique ID],Table15[System-Owned Portion],E1471,Table15[If Material Anything Other than "Lead" in Column E,Was Material Ever Previously Lead?],G1471,Table15[Customer-Owned Portion],O1471),Table15[Unique ID],0),0)))</f>
        <v>Non-lead</v>
      </c>
      <c r="X1471"/>
    </row>
    <row r="1472" spans="2:24" ht="30" x14ac:dyDescent="0.25">
      <c r="B1472" s="145" t="s">
        <v>4433</v>
      </c>
      <c r="C1472" s="31" t="s">
        <v>12026</v>
      </c>
      <c r="D1472" s="31"/>
      <c r="E1472" s="43" t="s">
        <v>52</v>
      </c>
      <c r="F1472" s="42" t="s">
        <v>34</v>
      </c>
      <c r="G1472" s="83" t="s">
        <v>34</v>
      </c>
      <c r="H1472" s="168">
        <v>44201</v>
      </c>
      <c r="I1472" s="31"/>
      <c r="J1472" s="83" t="s">
        <v>188</v>
      </c>
      <c r="K1472" s="31" t="s">
        <v>34</v>
      </c>
      <c r="L1472" s="31"/>
      <c r="M1472" s="168"/>
      <c r="N1472" s="147"/>
      <c r="O1472" s="43" t="s">
        <v>52</v>
      </c>
      <c r="P1472" s="171">
        <v>44201</v>
      </c>
      <c r="Q1472" s="31"/>
      <c r="R1472" s="83" t="s">
        <v>188</v>
      </c>
      <c r="S1472" s="31" t="s">
        <v>34</v>
      </c>
      <c r="T1472" s="31"/>
      <c r="U1472" s="168"/>
      <c r="V1472" s="149"/>
      <c r="W1472" s="140" t="str" cm="1">
        <f t="array" ref="W1472">IF(SUM(LEN(B1472:V1472))=0,"",IF(OR(OR(ISBLANK(F1472),SUM(LEN(C1472),LEN(D1472))=0),AND(NOT(E1472="Unknown"),ISBLANK(J1472)),AND(NOT(O1472="Unknown"),ISBLANK(R1472))),"Missing Information", INDEX(Table15[Entire Service Line Classification], MATCH(SUMIFS(Table15[Unique ID],Table15[System-Owned Portion],E1472,Table15[If Material Anything Other than "Lead" in Column E,Was Material Ever Previously Lead?],G1472,Table15[Customer-Owned Portion],O1472),Table15[Unique ID],0),0)))</f>
        <v>Non-lead</v>
      </c>
      <c r="X1472"/>
    </row>
    <row r="1473" spans="2:24" ht="30" x14ac:dyDescent="0.25">
      <c r="B1473" s="145" t="s">
        <v>4440</v>
      </c>
      <c r="C1473" s="31" t="s">
        <v>12033</v>
      </c>
      <c r="D1473" s="31"/>
      <c r="E1473" s="43" t="s">
        <v>52</v>
      </c>
      <c r="F1473" s="42" t="s">
        <v>34</v>
      </c>
      <c r="G1473" s="83" t="s">
        <v>34</v>
      </c>
      <c r="H1473" s="168">
        <v>44201</v>
      </c>
      <c r="I1473" s="31"/>
      <c r="J1473" s="83" t="s">
        <v>188</v>
      </c>
      <c r="K1473" s="31" t="s">
        <v>34</v>
      </c>
      <c r="L1473" s="31"/>
      <c r="M1473" s="168"/>
      <c r="N1473" s="147"/>
      <c r="O1473" s="43" t="s">
        <v>52</v>
      </c>
      <c r="P1473" s="171">
        <v>44201</v>
      </c>
      <c r="Q1473" s="31"/>
      <c r="R1473" s="83" t="s">
        <v>188</v>
      </c>
      <c r="S1473" s="31" t="s">
        <v>34</v>
      </c>
      <c r="T1473" s="31"/>
      <c r="U1473" s="168"/>
      <c r="V1473" s="149"/>
      <c r="W1473" s="140" t="str" cm="1">
        <f t="array" ref="W1473">IF(SUM(LEN(B1473:V1473))=0,"",IF(OR(OR(ISBLANK(F1473),SUM(LEN(C1473),LEN(D1473))=0),AND(NOT(E1473="Unknown"),ISBLANK(J1473)),AND(NOT(O1473="Unknown"),ISBLANK(R1473))),"Missing Information", INDEX(Table15[Entire Service Line Classification], MATCH(SUMIFS(Table15[Unique ID],Table15[System-Owned Portion],E1473,Table15[If Material Anything Other than "Lead" in Column E,Was Material Ever Previously Lead?],G1473,Table15[Customer-Owned Portion],O1473),Table15[Unique ID],0),0)))</f>
        <v>Non-lead</v>
      </c>
      <c r="X1473"/>
    </row>
    <row r="1474" spans="2:24" ht="30" x14ac:dyDescent="0.25">
      <c r="B1474" s="145" t="s">
        <v>3043</v>
      </c>
      <c r="C1474" s="31" t="s">
        <v>10475</v>
      </c>
      <c r="D1474" s="31"/>
      <c r="E1474" s="43" t="s">
        <v>52</v>
      </c>
      <c r="F1474" s="42" t="s">
        <v>34</v>
      </c>
      <c r="G1474" s="83" t="s">
        <v>34</v>
      </c>
      <c r="H1474" s="168">
        <v>44194</v>
      </c>
      <c r="I1474" s="31"/>
      <c r="J1474" s="83" t="s">
        <v>188</v>
      </c>
      <c r="K1474" s="31" t="s">
        <v>34</v>
      </c>
      <c r="L1474" s="31"/>
      <c r="M1474" s="168"/>
      <c r="N1474" s="147"/>
      <c r="O1474" s="43" t="s">
        <v>52</v>
      </c>
      <c r="P1474" s="171">
        <v>44194</v>
      </c>
      <c r="Q1474" s="31"/>
      <c r="R1474" s="83" t="s">
        <v>188</v>
      </c>
      <c r="S1474" s="31" t="s">
        <v>34</v>
      </c>
      <c r="T1474" s="31"/>
      <c r="U1474" s="168"/>
      <c r="V1474" s="149"/>
      <c r="W1474" s="140" t="str" cm="1">
        <f t="array" ref="W1474">IF(SUM(LEN(B1474:V1474))=0,"",IF(OR(OR(ISBLANK(F1474),SUM(LEN(C1474),LEN(D1474))=0),AND(NOT(E1474="Unknown"),ISBLANK(J1474)),AND(NOT(O1474="Unknown"),ISBLANK(R1474))),"Missing Information", INDEX(Table15[Entire Service Line Classification], MATCH(SUMIFS(Table15[Unique ID],Table15[System-Owned Portion],E1474,Table15[If Material Anything Other than "Lead" in Column E,Was Material Ever Previously Lead?],G1474,Table15[Customer-Owned Portion],O1474),Table15[Unique ID],0),0)))</f>
        <v>Non-lead</v>
      </c>
      <c r="X1474"/>
    </row>
    <row r="1475" spans="2:24" ht="30" x14ac:dyDescent="0.25">
      <c r="B1475" s="145" t="s">
        <v>3041</v>
      </c>
      <c r="C1475" s="31" t="s">
        <v>10473</v>
      </c>
      <c r="D1475" s="31"/>
      <c r="E1475" s="43" t="s">
        <v>52</v>
      </c>
      <c r="F1475" s="42" t="s">
        <v>34</v>
      </c>
      <c r="G1475" s="83" t="s">
        <v>34</v>
      </c>
      <c r="H1475" s="168">
        <v>44193</v>
      </c>
      <c r="I1475" s="31"/>
      <c r="J1475" s="83" t="s">
        <v>188</v>
      </c>
      <c r="K1475" s="31" t="s">
        <v>34</v>
      </c>
      <c r="L1475" s="31"/>
      <c r="M1475" s="168"/>
      <c r="N1475" s="147"/>
      <c r="O1475" s="43" t="s">
        <v>52</v>
      </c>
      <c r="P1475" s="171">
        <v>44193</v>
      </c>
      <c r="Q1475" s="31"/>
      <c r="R1475" s="83" t="s">
        <v>188</v>
      </c>
      <c r="S1475" s="31" t="s">
        <v>34</v>
      </c>
      <c r="T1475" s="31"/>
      <c r="U1475" s="168"/>
      <c r="V1475" s="149"/>
      <c r="W1475" s="140" t="str" cm="1">
        <f t="array" ref="W1475">IF(SUM(LEN(B1475:V1475))=0,"",IF(OR(OR(ISBLANK(F1475),SUM(LEN(C1475),LEN(D1475))=0),AND(NOT(E1475="Unknown"),ISBLANK(J1475)),AND(NOT(O1475="Unknown"),ISBLANK(R1475))),"Missing Information", INDEX(Table15[Entire Service Line Classification], MATCH(SUMIFS(Table15[Unique ID],Table15[System-Owned Portion],E1475,Table15[If Material Anything Other than "Lead" in Column E,Was Material Ever Previously Lead?],G1475,Table15[Customer-Owned Portion],O1475),Table15[Unique ID],0),0)))</f>
        <v>Non-lead</v>
      </c>
      <c r="X1475"/>
    </row>
    <row r="1476" spans="2:24" ht="30" x14ac:dyDescent="0.25">
      <c r="B1476" s="145" t="s">
        <v>6926</v>
      </c>
      <c r="C1476" s="31" t="s">
        <v>14550</v>
      </c>
      <c r="D1476" s="31"/>
      <c r="E1476" s="43" t="s">
        <v>52</v>
      </c>
      <c r="F1476" s="42" t="s">
        <v>34</v>
      </c>
      <c r="G1476" s="83" t="s">
        <v>34</v>
      </c>
      <c r="H1476" s="168">
        <v>44193</v>
      </c>
      <c r="I1476" s="31"/>
      <c r="J1476" s="83" t="s">
        <v>188</v>
      </c>
      <c r="K1476" s="31" t="s">
        <v>34</v>
      </c>
      <c r="L1476" s="31"/>
      <c r="M1476" s="168"/>
      <c r="N1476" s="147"/>
      <c r="O1476" s="43" t="s">
        <v>52</v>
      </c>
      <c r="P1476" s="171">
        <v>44193</v>
      </c>
      <c r="Q1476" s="31"/>
      <c r="R1476" s="83" t="s">
        <v>188</v>
      </c>
      <c r="S1476" s="31" t="s">
        <v>34</v>
      </c>
      <c r="T1476" s="31"/>
      <c r="U1476" s="168"/>
      <c r="V1476" s="149"/>
      <c r="W1476" s="140" t="str" cm="1">
        <f t="array" ref="W1476">IF(SUM(LEN(B1476:V1476))=0,"",IF(OR(OR(ISBLANK(F1476),SUM(LEN(C1476),LEN(D1476))=0),AND(NOT(E1476="Unknown"),ISBLANK(J1476)),AND(NOT(O1476="Unknown"),ISBLANK(R1476))),"Missing Information", INDEX(Table15[Entire Service Line Classification], MATCH(SUMIFS(Table15[Unique ID],Table15[System-Owned Portion],E1476,Table15[If Material Anything Other than "Lead" in Column E,Was Material Ever Previously Lead?],G1476,Table15[Customer-Owned Portion],O1476),Table15[Unique ID],0),0)))</f>
        <v>Non-lead</v>
      </c>
      <c r="X1476"/>
    </row>
    <row r="1477" spans="2:24" ht="30" x14ac:dyDescent="0.25">
      <c r="B1477" s="145" t="s">
        <v>4438</v>
      </c>
      <c r="C1477" s="31" t="s">
        <v>12031</v>
      </c>
      <c r="D1477" s="31"/>
      <c r="E1477" s="43" t="s">
        <v>52</v>
      </c>
      <c r="F1477" s="42" t="s">
        <v>34</v>
      </c>
      <c r="G1477" s="83" t="s">
        <v>34</v>
      </c>
      <c r="H1477" s="168">
        <v>44186</v>
      </c>
      <c r="I1477" s="31"/>
      <c r="J1477" s="83" t="s">
        <v>188</v>
      </c>
      <c r="K1477" s="31" t="s">
        <v>34</v>
      </c>
      <c r="L1477" s="31"/>
      <c r="M1477" s="168"/>
      <c r="N1477" s="147"/>
      <c r="O1477" s="43" t="s">
        <v>52</v>
      </c>
      <c r="P1477" s="171">
        <v>44186</v>
      </c>
      <c r="Q1477" s="31"/>
      <c r="R1477" s="83" t="s">
        <v>188</v>
      </c>
      <c r="S1477" s="31" t="s">
        <v>34</v>
      </c>
      <c r="T1477" s="31"/>
      <c r="U1477" s="168"/>
      <c r="V1477" s="149"/>
      <c r="W1477" s="140" t="str" cm="1">
        <f t="array" ref="W1477">IF(SUM(LEN(B1477:V1477))=0,"",IF(OR(OR(ISBLANK(F1477),SUM(LEN(C1477),LEN(D1477))=0),AND(NOT(E1477="Unknown"),ISBLANK(J1477)),AND(NOT(O1477="Unknown"),ISBLANK(R1477))),"Missing Information", INDEX(Table15[Entire Service Line Classification], MATCH(SUMIFS(Table15[Unique ID],Table15[System-Owned Portion],E1477,Table15[If Material Anything Other than "Lead" in Column E,Was Material Ever Previously Lead?],G1477,Table15[Customer-Owned Portion],O1477),Table15[Unique ID],0),0)))</f>
        <v>Non-lead</v>
      </c>
      <c r="X1477"/>
    </row>
    <row r="1478" spans="2:24" ht="30" x14ac:dyDescent="0.25">
      <c r="B1478" s="145" t="s">
        <v>7522</v>
      </c>
      <c r="C1478" s="31" t="s">
        <v>15147</v>
      </c>
      <c r="D1478" s="31"/>
      <c r="E1478" s="43" t="s">
        <v>52</v>
      </c>
      <c r="F1478" s="42" t="s">
        <v>34</v>
      </c>
      <c r="G1478" s="83" t="s">
        <v>34</v>
      </c>
      <c r="H1478" s="168">
        <v>44186</v>
      </c>
      <c r="I1478" s="31"/>
      <c r="J1478" s="83" t="s">
        <v>188</v>
      </c>
      <c r="K1478" s="31" t="s">
        <v>34</v>
      </c>
      <c r="L1478" s="31"/>
      <c r="M1478" s="168"/>
      <c r="N1478" s="147"/>
      <c r="O1478" s="43" t="s">
        <v>52</v>
      </c>
      <c r="P1478" s="171">
        <v>44186</v>
      </c>
      <c r="Q1478" s="31"/>
      <c r="R1478" s="83" t="s">
        <v>188</v>
      </c>
      <c r="S1478" s="31" t="s">
        <v>34</v>
      </c>
      <c r="T1478" s="31"/>
      <c r="U1478" s="168"/>
      <c r="V1478" s="149"/>
      <c r="W1478" s="140" t="str" cm="1">
        <f t="array" ref="W1478">IF(SUM(LEN(B1478:V1478))=0,"",IF(OR(OR(ISBLANK(F1478),SUM(LEN(C1478),LEN(D1478))=0),AND(NOT(E1478="Unknown"),ISBLANK(J1478)),AND(NOT(O1478="Unknown"),ISBLANK(R1478))),"Missing Information", INDEX(Table15[Entire Service Line Classification], MATCH(SUMIFS(Table15[Unique ID],Table15[System-Owned Portion],E1478,Table15[If Material Anything Other than "Lead" in Column E,Was Material Ever Previously Lead?],G1478,Table15[Customer-Owned Portion],O1478),Table15[Unique ID],0),0)))</f>
        <v>Non-lead</v>
      </c>
      <c r="X1478"/>
    </row>
    <row r="1479" spans="2:24" ht="30" x14ac:dyDescent="0.25">
      <c r="B1479" s="145" t="s">
        <v>5447</v>
      </c>
      <c r="C1479" s="31" t="s">
        <v>13044</v>
      </c>
      <c r="D1479" s="31"/>
      <c r="E1479" s="43" t="s">
        <v>52</v>
      </c>
      <c r="F1479" s="42" t="s">
        <v>34</v>
      </c>
      <c r="G1479" s="83" t="s">
        <v>34</v>
      </c>
      <c r="H1479" s="168">
        <v>44181</v>
      </c>
      <c r="I1479" s="31"/>
      <c r="J1479" s="83" t="s">
        <v>188</v>
      </c>
      <c r="K1479" s="31" t="s">
        <v>34</v>
      </c>
      <c r="L1479" s="31"/>
      <c r="M1479" s="168"/>
      <c r="N1479" s="147"/>
      <c r="O1479" s="43" t="s">
        <v>52</v>
      </c>
      <c r="P1479" s="171">
        <v>44181</v>
      </c>
      <c r="Q1479" s="31"/>
      <c r="R1479" s="83" t="s">
        <v>188</v>
      </c>
      <c r="S1479" s="31" t="s">
        <v>34</v>
      </c>
      <c r="T1479" s="31"/>
      <c r="U1479" s="168"/>
      <c r="V1479" s="149"/>
      <c r="W1479" s="140" t="str" cm="1">
        <f t="array" ref="W1479">IF(SUM(LEN(B1479:V1479))=0,"",IF(OR(OR(ISBLANK(F1479),SUM(LEN(C1479),LEN(D1479))=0),AND(NOT(E1479="Unknown"),ISBLANK(J1479)),AND(NOT(O1479="Unknown"),ISBLANK(R1479))),"Missing Information", INDEX(Table15[Entire Service Line Classification], MATCH(SUMIFS(Table15[Unique ID],Table15[System-Owned Portion],E1479,Table15[If Material Anything Other than "Lead" in Column E,Was Material Ever Previously Lead?],G1479,Table15[Customer-Owned Portion],O1479),Table15[Unique ID],0),0)))</f>
        <v>Non-lead</v>
      </c>
      <c r="X1479"/>
    </row>
    <row r="1480" spans="2:24" ht="30" x14ac:dyDescent="0.25">
      <c r="B1480" s="145" t="s">
        <v>5446</v>
      </c>
      <c r="C1480" s="31" t="s">
        <v>13043</v>
      </c>
      <c r="D1480" s="31"/>
      <c r="E1480" s="43" t="s">
        <v>52</v>
      </c>
      <c r="F1480" s="42" t="s">
        <v>34</v>
      </c>
      <c r="G1480" s="83" t="s">
        <v>34</v>
      </c>
      <c r="H1480" s="168">
        <v>44180</v>
      </c>
      <c r="I1480" s="31"/>
      <c r="J1480" s="83" t="s">
        <v>188</v>
      </c>
      <c r="K1480" s="31" t="s">
        <v>34</v>
      </c>
      <c r="L1480" s="31"/>
      <c r="M1480" s="168"/>
      <c r="N1480" s="147"/>
      <c r="O1480" s="43" t="s">
        <v>52</v>
      </c>
      <c r="P1480" s="171">
        <v>44180</v>
      </c>
      <c r="Q1480" s="31"/>
      <c r="R1480" s="83" t="s">
        <v>188</v>
      </c>
      <c r="S1480" s="31" t="s">
        <v>34</v>
      </c>
      <c r="T1480" s="31"/>
      <c r="U1480" s="168"/>
      <c r="V1480" s="149"/>
      <c r="W1480" s="140" t="str" cm="1">
        <f t="array" ref="W1480">IF(SUM(LEN(B1480:V1480))=0,"",IF(OR(OR(ISBLANK(F1480),SUM(LEN(C1480),LEN(D1480))=0),AND(NOT(E1480="Unknown"),ISBLANK(J1480)),AND(NOT(O1480="Unknown"),ISBLANK(R1480))),"Missing Information", INDEX(Table15[Entire Service Line Classification], MATCH(SUMIFS(Table15[Unique ID],Table15[System-Owned Portion],E1480,Table15[If Material Anything Other than "Lead" in Column E,Was Material Ever Previously Lead?],G1480,Table15[Customer-Owned Portion],O1480),Table15[Unique ID],0),0)))</f>
        <v>Non-lead</v>
      </c>
      <c r="X1480"/>
    </row>
    <row r="1481" spans="2:24" ht="30" x14ac:dyDescent="0.25">
      <c r="B1481" s="145" t="s">
        <v>7587</v>
      </c>
      <c r="C1481" s="31" t="s">
        <v>15212</v>
      </c>
      <c r="D1481" s="31"/>
      <c r="E1481" s="43" t="s">
        <v>52</v>
      </c>
      <c r="F1481" s="42" t="s">
        <v>34</v>
      </c>
      <c r="G1481" s="83" t="s">
        <v>34</v>
      </c>
      <c r="H1481" s="168">
        <v>44176</v>
      </c>
      <c r="I1481" s="31"/>
      <c r="J1481" s="83" t="s">
        <v>188</v>
      </c>
      <c r="K1481" s="31" t="s">
        <v>34</v>
      </c>
      <c r="L1481" s="31"/>
      <c r="M1481" s="168"/>
      <c r="N1481" s="147"/>
      <c r="O1481" s="43" t="s">
        <v>52</v>
      </c>
      <c r="P1481" s="171">
        <v>44176</v>
      </c>
      <c r="Q1481" s="31"/>
      <c r="R1481" s="83" t="s">
        <v>188</v>
      </c>
      <c r="S1481" s="31" t="s">
        <v>34</v>
      </c>
      <c r="T1481" s="31"/>
      <c r="U1481" s="168"/>
      <c r="V1481" s="149"/>
      <c r="W1481" s="140" t="str" cm="1">
        <f t="array" ref="W1481">IF(SUM(LEN(B1481:V1481))=0,"",IF(OR(OR(ISBLANK(F1481),SUM(LEN(C1481),LEN(D1481))=0),AND(NOT(E1481="Unknown"),ISBLANK(J1481)),AND(NOT(O1481="Unknown"),ISBLANK(R1481))),"Missing Information", INDEX(Table15[Entire Service Line Classification], MATCH(SUMIFS(Table15[Unique ID],Table15[System-Owned Portion],E1481,Table15[If Material Anything Other than "Lead" in Column E,Was Material Ever Previously Lead?],G1481,Table15[Customer-Owned Portion],O1481),Table15[Unique ID],0),0)))</f>
        <v>Non-lead</v>
      </c>
      <c r="X1481"/>
    </row>
    <row r="1482" spans="2:24" ht="30" x14ac:dyDescent="0.25">
      <c r="B1482" s="145" t="s">
        <v>7596</v>
      </c>
      <c r="C1482" s="31" t="s">
        <v>15221</v>
      </c>
      <c r="D1482" s="31"/>
      <c r="E1482" s="43" t="s">
        <v>52</v>
      </c>
      <c r="F1482" s="42" t="s">
        <v>34</v>
      </c>
      <c r="G1482" s="83" t="s">
        <v>34</v>
      </c>
      <c r="H1482" s="168">
        <v>44176</v>
      </c>
      <c r="I1482" s="31"/>
      <c r="J1482" s="83" t="s">
        <v>188</v>
      </c>
      <c r="K1482" s="31" t="s">
        <v>34</v>
      </c>
      <c r="L1482" s="31"/>
      <c r="M1482" s="168"/>
      <c r="N1482" s="147"/>
      <c r="O1482" s="43" t="s">
        <v>52</v>
      </c>
      <c r="P1482" s="171">
        <v>44176</v>
      </c>
      <c r="Q1482" s="31"/>
      <c r="R1482" s="83" t="s">
        <v>188</v>
      </c>
      <c r="S1482" s="31" t="s">
        <v>34</v>
      </c>
      <c r="T1482" s="31"/>
      <c r="U1482" s="168"/>
      <c r="V1482" s="149"/>
      <c r="W1482" s="140" t="str" cm="1">
        <f t="array" ref="W1482">IF(SUM(LEN(B1482:V1482))=0,"",IF(OR(OR(ISBLANK(F1482),SUM(LEN(C1482),LEN(D1482))=0),AND(NOT(E1482="Unknown"),ISBLANK(J1482)),AND(NOT(O1482="Unknown"),ISBLANK(R1482))),"Missing Information", INDEX(Table15[Entire Service Line Classification], MATCH(SUMIFS(Table15[Unique ID],Table15[System-Owned Portion],E1482,Table15[If Material Anything Other than "Lead" in Column E,Was Material Ever Previously Lead?],G1482,Table15[Customer-Owned Portion],O1482),Table15[Unique ID],0),0)))</f>
        <v>Non-lead</v>
      </c>
      <c r="X1482"/>
    </row>
    <row r="1483" spans="2:24" ht="30" x14ac:dyDescent="0.25">
      <c r="B1483" s="145" t="s">
        <v>7638</v>
      </c>
      <c r="C1483" s="31" t="s">
        <v>15263</v>
      </c>
      <c r="D1483" s="31"/>
      <c r="E1483" s="43" t="s">
        <v>52</v>
      </c>
      <c r="F1483" s="42" t="s">
        <v>34</v>
      </c>
      <c r="G1483" s="83" t="s">
        <v>34</v>
      </c>
      <c r="H1483" s="168">
        <v>44176</v>
      </c>
      <c r="I1483" s="31"/>
      <c r="J1483" s="83" t="s">
        <v>188</v>
      </c>
      <c r="K1483" s="31" t="s">
        <v>34</v>
      </c>
      <c r="L1483" s="31"/>
      <c r="M1483" s="168"/>
      <c r="N1483" s="147"/>
      <c r="O1483" s="43" t="s">
        <v>52</v>
      </c>
      <c r="P1483" s="171">
        <v>44176</v>
      </c>
      <c r="Q1483" s="31"/>
      <c r="R1483" s="83" t="s">
        <v>188</v>
      </c>
      <c r="S1483" s="31" t="s">
        <v>34</v>
      </c>
      <c r="T1483" s="31"/>
      <c r="U1483" s="168"/>
      <c r="V1483" s="149"/>
      <c r="W1483" s="140" t="str" cm="1">
        <f t="array" ref="W1483">IF(SUM(LEN(B1483:V1483))=0,"",IF(OR(OR(ISBLANK(F1483),SUM(LEN(C1483),LEN(D1483))=0),AND(NOT(E1483="Unknown"),ISBLANK(J1483)),AND(NOT(O1483="Unknown"),ISBLANK(R1483))),"Missing Information", INDEX(Table15[Entire Service Line Classification], MATCH(SUMIFS(Table15[Unique ID],Table15[System-Owned Portion],E1483,Table15[If Material Anything Other than "Lead" in Column E,Was Material Ever Previously Lead?],G1483,Table15[Customer-Owned Portion],O1483),Table15[Unique ID],0),0)))</f>
        <v>Non-lead</v>
      </c>
      <c r="X1483"/>
    </row>
    <row r="1484" spans="2:24" ht="30" x14ac:dyDescent="0.25">
      <c r="B1484" s="145" t="s">
        <v>7599</v>
      </c>
      <c r="C1484" s="31" t="s">
        <v>15224</v>
      </c>
      <c r="D1484" s="31"/>
      <c r="E1484" s="43" t="s">
        <v>52</v>
      </c>
      <c r="F1484" s="42" t="s">
        <v>34</v>
      </c>
      <c r="G1484" s="83" t="s">
        <v>34</v>
      </c>
      <c r="H1484" s="168">
        <v>44175</v>
      </c>
      <c r="I1484" s="31"/>
      <c r="J1484" s="83" t="s">
        <v>188</v>
      </c>
      <c r="K1484" s="31" t="s">
        <v>34</v>
      </c>
      <c r="L1484" s="31"/>
      <c r="M1484" s="168"/>
      <c r="N1484" s="147"/>
      <c r="O1484" s="43" t="s">
        <v>52</v>
      </c>
      <c r="P1484" s="171">
        <v>44175</v>
      </c>
      <c r="Q1484" s="31"/>
      <c r="R1484" s="83" t="s">
        <v>188</v>
      </c>
      <c r="S1484" s="31" t="s">
        <v>34</v>
      </c>
      <c r="T1484" s="31"/>
      <c r="U1484" s="168"/>
      <c r="V1484" s="149"/>
      <c r="W1484" s="140" t="str" cm="1">
        <f t="array" ref="W1484">IF(SUM(LEN(B1484:V1484))=0,"",IF(OR(OR(ISBLANK(F1484),SUM(LEN(C1484),LEN(D1484))=0),AND(NOT(E1484="Unknown"),ISBLANK(J1484)),AND(NOT(O1484="Unknown"),ISBLANK(R1484))),"Missing Information", INDEX(Table15[Entire Service Line Classification], MATCH(SUMIFS(Table15[Unique ID],Table15[System-Owned Portion],E1484,Table15[If Material Anything Other than "Lead" in Column E,Was Material Ever Previously Lead?],G1484,Table15[Customer-Owned Portion],O1484),Table15[Unique ID],0),0)))</f>
        <v>Non-lead</v>
      </c>
      <c r="X1484"/>
    </row>
    <row r="1485" spans="2:24" ht="30" x14ac:dyDescent="0.25">
      <c r="B1485" s="145" t="s">
        <v>7616</v>
      </c>
      <c r="C1485" s="31" t="s">
        <v>15241</v>
      </c>
      <c r="D1485" s="31"/>
      <c r="E1485" s="43" t="s">
        <v>52</v>
      </c>
      <c r="F1485" s="42" t="s">
        <v>34</v>
      </c>
      <c r="G1485" s="83" t="s">
        <v>34</v>
      </c>
      <c r="H1485" s="168">
        <v>44175</v>
      </c>
      <c r="I1485" s="31"/>
      <c r="J1485" s="83" t="s">
        <v>188</v>
      </c>
      <c r="K1485" s="31" t="s">
        <v>34</v>
      </c>
      <c r="L1485" s="31"/>
      <c r="M1485" s="168"/>
      <c r="N1485" s="147"/>
      <c r="O1485" s="43" t="s">
        <v>52</v>
      </c>
      <c r="P1485" s="171">
        <v>44175</v>
      </c>
      <c r="Q1485" s="31"/>
      <c r="R1485" s="83" t="s">
        <v>188</v>
      </c>
      <c r="S1485" s="31" t="s">
        <v>34</v>
      </c>
      <c r="T1485" s="31"/>
      <c r="U1485" s="168"/>
      <c r="V1485" s="149"/>
      <c r="W1485" s="140" t="str" cm="1">
        <f t="array" ref="W1485">IF(SUM(LEN(B1485:V1485))=0,"",IF(OR(OR(ISBLANK(F1485),SUM(LEN(C1485),LEN(D1485))=0),AND(NOT(E1485="Unknown"),ISBLANK(J1485)),AND(NOT(O1485="Unknown"),ISBLANK(R1485))),"Missing Information", INDEX(Table15[Entire Service Line Classification], MATCH(SUMIFS(Table15[Unique ID],Table15[System-Owned Portion],E1485,Table15[If Material Anything Other than "Lead" in Column E,Was Material Ever Previously Lead?],G1485,Table15[Customer-Owned Portion],O1485),Table15[Unique ID],0),0)))</f>
        <v>Non-lead</v>
      </c>
      <c r="X1485"/>
    </row>
    <row r="1486" spans="2:24" ht="30" x14ac:dyDescent="0.25">
      <c r="B1486" s="145" t="s">
        <v>7637</v>
      </c>
      <c r="C1486" s="31" t="s">
        <v>15262</v>
      </c>
      <c r="D1486" s="31"/>
      <c r="E1486" s="43" t="s">
        <v>52</v>
      </c>
      <c r="F1486" s="42" t="s">
        <v>34</v>
      </c>
      <c r="G1486" s="83" t="s">
        <v>34</v>
      </c>
      <c r="H1486" s="168">
        <v>44175</v>
      </c>
      <c r="I1486" s="31"/>
      <c r="J1486" s="83" t="s">
        <v>188</v>
      </c>
      <c r="K1486" s="31" t="s">
        <v>34</v>
      </c>
      <c r="L1486" s="31"/>
      <c r="M1486" s="168"/>
      <c r="N1486" s="147"/>
      <c r="O1486" s="43" t="s">
        <v>52</v>
      </c>
      <c r="P1486" s="171">
        <v>44175</v>
      </c>
      <c r="Q1486" s="31"/>
      <c r="R1486" s="83" t="s">
        <v>188</v>
      </c>
      <c r="S1486" s="31" t="s">
        <v>34</v>
      </c>
      <c r="T1486" s="31"/>
      <c r="U1486" s="168"/>
      <c r="V1486" s="149"/>
      <c r="W1486" s="140" t="str" cm="1">
        <f t="array" ref="W1486">IF(SUM(LEN(B1486:V1486))=0,"",IF(OR(OR(ISBLANK(F1486),SUM(LEN(C1486),LEN(D1486))=0),AND(NOT(E1486="Unknown"),ISBLANK(J1486)),AND(NOT(O1486="Unknown"),ISBLANK(R1486))),"Missing Information", INDEX(Table15[Entire Service Line Classification], MATCH(SUMIFS(Table15[Unique ID],Table15[System-Owned Portion],E1486,Table15[If Material Anything Other than "Lead" in Column E,Was Material Ever Previously Lead?],G1486,Table15[Customer-Owned Portion],O1486),Table15[Unique ID],0),0)))</f>
        <v>Non-lead</v>
      </c>
      <c r="X1486"/>
    </row>
    <row r="1487" spans="2:24" ht="30" x14ac:dyDescent="0.25">
      <c r="B1487" s="145" t="s">
        <v>7579</v>
      </c>
      <c r="C1487" s="31" t="s">
        <v>15204</v>
      </c>
      <c r="D1487" s="31"/>
      <c r="E1487" s="43" t="s">
        <v>52</v>
      </c>
      <c r="F1487" s="42" t="s">
        <v>34</v>
      </c>
      <c r="G1487" s="83" t="s">
        <v>34</v>
      </c>
      <c r="H1487" s="168">
        <v>44172</v>
      </c>
      <c r="I1487" s="31"/>
      <c r="J1487" s="83" t="s">
        <v>188</v>
      </c>
      <c r="K1487" s="31" t="s">
        <v>34</v>
      </c>
      <c r="L1487" s="31"/>
      <c r="M1487" s="168"/>
      <c r="N1487" s="147"/>
      <c r="O1487" s="43" t="s">
        <v>52</v>
      </c>
      <c r="P1487" s="171">
        <v>44172</v>
      </c>
      <c r="Q1487" s="31"/>
      <c r="R1487" s="83" t="s">
        <v>188</v>
      </c>
      <c r="S1487" s="31" t="s">
        <v>34</v>
      </c>
      <c r="T1487" s="31"/>
      <c r="U1487" s="168"/>
      <c r="V1487" s="149"/>
      <c r="W1487" s="140" t="str" cm="1">
        <f t="array" ref="W1487">IF(SUM(LEN(B1487:V1487))=0,"",IF(OR(OR(ISBLANK(F1487),SUM(LEN(C1487),LEN(D1487))=0),AND(NOT(E1487="Unknown"),ISBLANK(J1487)),AND(NOT(O1487="Unknown"),ISBLANK(R1487))),"Missing Information", INDEX(Table15[Entire Service Line Classification], MATCH(SUMIFS(Table15[Unique ID],Table15[System-Owned Portion],E1487,Table15[If Material Anything Other than "Lead" in Column E,Was Material Ever Previously Lead?],G1487,Table15[Customer-Owned Portion],O1487),Table15[Unique ID],0),0)))</f>
        <v>Non-lead</v>
      </c>
      <c r="X1487"/>
    </row>
    <row r="1488" spans="2:24" ht="30" x14ac:dyDescent="0.25">
      <c r="B1488" s="145" t="s">
        <v>7580</v>
      </c>
      <c r="C1488" s="31" t="s">
        <v>15205</v>
      </c>
      <c r="D1488" s="31"/>
      <c r="E1488" s="43" t="s">
        <v>52</v>
      </c>
      <c r="F1488" s="42" t="s">
        <v>34</v>
      </c>
      <c r="G1488" s="83" t="s">
        <v>34</v>
      </c>
      <c r="H1488" s="168">
        <v>44172</v>
      </c>
      <c r="I1488" s="31"/>
      <c r="J1488" s="83" t="s">
        <v>188</v>
      </c>
      <c r="K1488" s="31" t="s">
        <v>34</v>
      </c>
      <c r="L1488" s="31"/>
      <c r="M1488" s="168"/>
      <c r="N1488" s="147"/>
      <c r="O1488" s="43" t="s">
        <v>52</v>
      </c>
      <c r="P1488" s="171">
        <v>44172</v>
      </c>
      <c r="Q1488" s="31"/>
      <c r="R1488" s="83" t="s">
        <v>188</v>
      </c>
      <c r="S1488" s="31" t="s">
        <v>34</v>
      </c>
      <c r="T1488" s="31"/>
      <c r="U1488" s="168"/>
      <c r="V1488" s="149"/>
      <c r="W1488" s="140" t="str" cm="1">
        <f t="array" ref="W1488">IF(SUM(LEN(B1488:V1488))=0,"",IF(OR(OR(ISBLANK(F1488),SUM(LEN(C1488),LEN(D1488))=0),AND(NOT(E1488="Unknown"),ISBLANK(J1488)),AND(NOT(O1488="Unknown"),ISBLANK(R1488))),"Missing Information", INDEX(Table15[Entire Service Line Classification], MATCH(SUMIFS(Table15[Unique ID],Table15[System-Owned Portion],E1488,Table15[If Material Anything Other than "Lead" in Column E,Was Material Ever Previously Lead?],G1488,Table15[Customer-Owned Portion],O1488),Table15[Unique ID],0),0)))</f>
        <v>Non-lead</v>
      </c>
      <c r="X1488"/>
    </row>
    <row r="1489" spans="2:24" ht="30" x14ac:dyDescent="0.25">
      <c r="B1489" s="145" t="s">
        <v>7581</v>
      </c>
      <c r="C1489" s="31" t="s">
        <v>15206</v>
      </c>
      <c r="D1489" s="31"/>
      <c r="E1489" s="43" t="s">
        <v>52</v>
      </c>
      <c r="F1489" s="42" t="s">
        <v>34</v>
      </c>
      <c r="G1489" s="83" t="s">
        <v>34</v>
      </c>
      <c r="H1489" s="168">
        <v>44172</v>
      </c>
      <c r="I1489" s="31"/>
      <c r="J1489" s="83" t="s">
        <v>188</v>
      </c>
      <c r="K1489" s="31" t="s">
        <v>34</v>
      </c>
      <c r="L1489" s="31"/>
      <c r="M1489" s="168"/>
      <c r="N1489" s="147"/>
      <c r="O1489" s="43" t="s">
        <v>52</v>
      </c>
      <c r="P1489" s="171">
        <v>44172</v>
      </c>
      <c r="Q1489" s="31"/>
      <c r="R1489" s="83" t="s">
        <v>188</v>
      </c>
      <c r="S1489" s="31" t="s">
        <v>34</v>
      </c>
      <c r="T1489" s="31"/>
      <c r="U1489" s="168"/>
      <c r="V1489" s="149"/>
      <c r="W1489" s="140" t="str" cm="1">
        <f t="array" ref="W1489">IF(SUM(LEN(B1489:V1489))=0,"",IF(OR(OR(ISBLANK(F1489),SUM(LEN(C1489),LEN(D1489))=0),AND(NOT(E1489="Unknown"),ISBLANK(J1489)),AND(NOT(O1489="Unknown"),ISBLANK(R1489))),"Missing Information", INDEX(Table15[Entire Service Line Classification], MATCH(SUMIFS(Table15[Unique ID],Table15[System-Owned Portion],E1489,Table15[If Material Anything Other than "Lead" in Column E,Was Material Ever Previously Lead?],G1489,Table15[Customer-Owned Portion],O1489),Table15[Unique ID],0),0)))</f>
        <v>Non-lead</v>
      </c>
      <c r="X1489"/>
    </row>
    <row r="1490" spans="2:24" ht="30" x14ac:dyDescent="0.25">
      <c r="B1490" s="145" t="s">
        <v>7582</v>
      </c>
      <c r="C1490" s="31" t="s">
        <v>15207</v>
      </c>
      <c r="D1490" s="31"/>
      <c r="E1490" s="43" t="s">
        <v>52</v>
      </c>
      <c r="F1490" s="42" t="s">
        <v>34</v>
      </c>
      <c r="G1490" s="83" t="s">
        <v>34</v>
      </c>
      <c r="H1490" s="168">
        <v>44172</v>
      </c>
      <c r="I1490" s="31"/>
      <c r="J1490" s="83" t="s">
        <v>188</v>
      </c>
      <c r="K1490" s="31" t="s">
        <v>34</v>
      </c>
      <c r="L1490" s="31"/>
      <c r="M1490" s="168"/>
      <c r="N1490" s="147"/>
      <c r="O1490" s="43" t="s">
        <v>52</v>
      </c>
      <c r="P1490" s="171">
        <v>44172</v>
      </c>
      <c r="Q1490" s="31"/>
      <c r="R1490" s="83" t="s">
        <v>188</v>
      </c>
      <c r="S1490" s="31" t="s">
        <v>34</v>
      </c>
      <c r="T1490" s="31"/>
      <c r="U1490" s="168"/>
      <c r="V1490" s="149"/>
      <c r="W1490" s="140" t="str" cm="1">
        <f t="array" ref="W1490">IF(SUM(LEN(B1490:V1490))=0,"",IF(OR(OR(ISBLANK(F1490),SUM(LEN(C1490),LEN(D1490))=0),AND(NOT(E1490="Unknown"),ISBLANK(J1490)),AND(NOT(O1490="Unknown"),ISBLANK(R1490))),"Missing Information", INDEX(Table15[Entire Service Line Classification], MATCH(SUMIFS(Table15[Unique ID],Table15[System-Owned Portion],E1490,Table15[If Material Anything Other than "Lead" in Column E,Was Material Ever Previously Lead?],G1490,Table15[Customer-Owned Portion],O1490),Table15[Unique ID],0),0)))</f>
        <v>Non-lead</v>
      </c>
      <c r="X1490"/>
    </row>
    <row r="1491" spans="2:24" ht="30" x14ac:dyDescent="0.25">
      <c r="B1491" s="145" t="s">
        <v>7583</v>
      </c>
      <c r="C1491" s="31" t="s">
        <v>15208</v>
      </c>
      <c r="D1491" s="31"/>
      <c r="E1491" s="43" t="s">
        <v>52</v>
      </c>
      <c r="F1491" s="42" t="s">
        <v>34</v>
      </c>
      <c r="G1491" s="83" t="s">
        <v>34</v>
      </c>
      <c r="H1491" s="168">
        <v>44172</v>
      </c>
      <c r="I1491" s="31"/>
      <c r="J1491" s="83" t="s">
        <v>188</v>
      </c>
      <c r="K1491" s="31" t="s">
        <v>34</v>
      </c>
      <c r="L1491" s="31"/>
      <c r="M1491" s="168"/>
      <c r="N1491" s="147"/>
      <c r="O1491" s="43" t="s">
        <v>52</v>
      </c>
      <c r="P1491" s="171">
        <v>44172</v>
      </c>
      <c r="Q1491" s="31"/>
      <c r="R1491" s="83" t="s">
        <v>188</v>
      </c>
      <c r="S1491" s="31" t="s">
        <v>34</v>
      </c>
      <c r="T1491" s="31"/>
      <c r="U1491" s="168"/>
      <c r="V1491" s="149"/>
      <c r="W1491" s="140" t="str" cm="1">
        <f t="array" ref="W1491">IF(SUM(LEN(B1491:V1491))=0,"",IF(OR(OR(ISBLANK(F1491),SUM(LEN(C1491),LEN(D1491))=0),AND(NOT(E1491="Unknown"),ISBLANK(J1491)),AND(NOT(O1491="Unknown"),ISBLANK(R1491))),"Missing Information", INDEX(Table15[Entire Service Line Classification], MATCH(SUMIFS(Table15[Unique ID],Table15[System-Owned Portion],E1491,Table15[If Material Anything Other than "Lead" in Column E,Was Material Ever Previously Lead?],G1491,Table15[Customer-Owned Portion],O1491),Table15[Unique ID],0),0)))</f>
        <v>Non-lead</v>
      </c>
      <c r="X1491"/>
    </row>
    <row r="1492" spans="2:24" ht="30" x14ac:dyDescent="0.25">
      <c r="B1492" s="145" t="s">
        <v>7584</v>
      </c>
      <c r="C1492" s="31" t="s">
        <v>15209</v>
      </c>
      <c r="D1492" s="31"/>
      <c r="E1492" s="43" t="s">
        <v>52</v>
      </c>
      <c r="F1492" s="42" t="s">
        <v>34</v>
      </c>
      <c r="G1492" s="83" t="s">
        <v>34</v>
      </c>
      <c r="H1492" s="168">
        <v>44172</v>
      </c>
      <c r="I1492" s="31"/>
      <c r="J1492" s="83" t="s">
        <v>188</v>
      </c>
      <c r="K1492" s="31" t="s">
        <v>34</v>
      </c>
      <c r="L1492" s="31"/>
      <c r="M1492" s="168"/>
      <c r="N1492" s="147"/>
      <c r="O1492" s="43" t="s">
        <v>52</v>
      </c>
      <c r="P1492" s="171">
        <v>44172</v>
      </c>
      <c r="Q1492" s="31"/>
      <c r="R1492" s="83" t="s">
        <v>188</v>
      </c>
      <c r="S1492" s="31" t="s">
        <v>34</v>
      </c>
      <c r="T1492" s="31"/>
      <c r="U1492" s="168"/>
      <c r="V1492" s="149"/>
      <c r="W1492" s="140" t="str" cm="1">
        <f t="array" ref="W1492">IF(SUM(LEN(B1492:V1492))=0,"",IF(OR(OR(ISBLANK(F1492),SUM(LEN(C1492),LEN(D1492))=0),AND(NOT(E1492="Unknown"),ISBLANK(J1492)),AND(NOT(O1492="Unknown"),ISBLANK(R1492))),"Missing Information", INDEX(Table15[Entire Service Line Classification], MATCH(SUMIFS(Table15[Unique ID],Table15[System-Owned Portion],E1492,Table15[If Material Anything Other than "Lead" in Column E,Was Material Ever Previously Lead?],G1492,Table15[Customer-Owned Portion],O1492),Table15[Unique ID],0),0)))</f>
        <v>Non-lead</v>
      </c>
      <c r="X1492"/>
    </row>
    <row r="1493" spans="2:24" ht="30" x14ac:dyDescent="0.25">
      <c r="B1493" s="145" t="s">
        <v>7585</v>
      </c>
      <c r="C1493" s="31" t="s">
        <v>15210</v>
      </c>
      <c r="D1493" s="31"/>
      <c r="E1493" s="43" t="s">
        <v>52</v>
      </c>
      <c r="F1493" s="42" t="s">
        <v>34</v>
      </c>
      <c r="G1493" s="83" t="s">
        <v>34</v>
      </c>
      <c r="H1493" s="168">
        <v>44172</v>
      </c>
      <c r="I1493" s="31"/>
      <c r="J1493" s="83" t="s">
        <v>188</v>
      </c>
      <c r="K1493" s="31" t="s">
        <v>34</v>
      </c>
      <c r="L1493" s="31"/>
      <c r="M1493" s="168"/>
      <c r="N1493" s="147"/>
      <c r="O1493" s="43" t="s">
        <v>52</v>
      </c>
      <c r="P1493" s="171">
        <v>44172</v>
      </c>
      <c r="Q1493" s="31"/>
      <c r="R1493" s="83" t="s">
        <v>188</v>
      </c>
      <c r="S1493" s="31" t="s">
        <v>34</v>
      </c>
      <c r="T1493" s="31"/>
      <c r="U1493" s="168"/>
      <c r="V1493" s="149"/>
      <c r="W1493" s="140" t="str" cm="1">
        <f t="array" ref="W1493">IF(SUM(LEN(B1493:V1493))=0,"",IF(OR(OR(ISBLANK(F1493),SUM(LEN(C1493),LEN(D1493))=0),AND(NOT(E1493="Unknown"),ISBLANK(J1493)),AND(NOT(O1493="Unknown"),ISBLANK(R1493))),"Missing Information", INDEX(Table15[Entire Service Line Classification], MATCH(SUMIFS(Table15[Unique ID],Table15[System-Owned Portion],E1493,Table15[If Material Anything Other than "Lead" in Column E,Was Material Ever Previously Lead?],G1493,Table15[Customer-Owned Portion],O1493),Table15[Unique ID],0),0)))</f>
        <v>Non-lead</v>
      </c>
      <c r="X1493"/>
    </row>
    <row r="1494" spans="2:24" ht="30" x14ac:dyDescent="0.25">
      <c r="B1494" s="145" t="s">
        <v>7602</v>
      </c>
      <c r="C1494" s="31" t="s">
        <v>15227</v>
      </c>
      <c r="D1494" s="31"/>
      <c r="E1494" s="43" t="s">
        <v>52</v>
      </c>
      <c r="F1494" s="42" t="s">
        <v>34</v>
      </c>
      <c r="G1494" s="83" t="s">
        <v>34</v>
      </c>
      <c r="H1494" s="168">
        <v>44172</v>
      </c>
      <c r="I1494" s="31"/>
      <c r="J1494" s="83" t="s">
        <v>188</v>
      </c>
      <c r="K1494" s="31" t="s">
        <v>34</v>
      </c>
      <c r="L1494" s="31"/>
      <c r="M1494" s="168"/>
      <c r="N1494" s="147"/>
      <c r="O1494" s="43" t="s">
        <v>52</v>
      </c>
      <c r="P1494" s="171">
        <v>44172</v>
      </c>
      <c r="Q1494" s="31"/>
      <c r="R1494" s="83" t="s">
        <v>188</v>
      </c>
      <c r="S1494" s="31" t="s">
        <v>34</v>
      </c>
      <c r="T1494" s="31"/>
      <c r="U1494" s="168"/>
      <c r="V1494" s="149"/>
      <c r="W1494" s="140" t="str" cm="1">
        <f t="array" ref="W1494">IF(SUM(LEN(B1494:V1494))=0,"",IF(OR(OR(ISBLANK(F1494),SUM(LEN(C1494),LEN(D1494))=0),AND(NOT(E1494="Unknown"),ISBLANK(J1494)),AND(NOT(O1494="Unknown"),ISBLANK(R1494))),"Missing Information", INDEX(Table15[Entire Service Line Classification], MATCH(SUMIFS(Table15[Unique ID],Table15[System-Owned Portion],E1494,Table15[If Material Anything Other than "Lead" in Column E,Was Material Ever Previously Lead?],G1494,Table15[Customer-Owned Portion],O1494),Table15[Unique ID],0),0)))</f>
        <v>Non-lead</v>
      </c>
      <c r="X1494"/>
    </row>
    <row r="1495" spans="2:24" ht="30" x14ac:dyDescent="0.25">
      <c r="B1495" s="145" t="s">
        <v>7603</v>
      </c>
      <c r="C1495" s="31" t="s">
        <v>15228</v>
      </c>
      <c r="D1495" s="31"/>
      <c r="E1495" s="43" t="s">
        <v>52</v>
      </c>
      <c r="F1495" s="42" t="s">
        <v>34</v>
      </c>
      <c r="G1495" s="83" t="s">
        <v>34</v>
      </c>
      <c r="H1495" s="168">
        <v>44172</v>
      </c>
      <c r="I1495" s="31"/>
      <c r="J1495" s="83" t="s">
        <v>188</v>
      </c>
      <c r="K1495" s="31" t="s">
        <v>34</v>
      </c>
      <c r="L1495" s="31"/>
      <c r="M1495" s="168"/>
      <c r="N1495" s="147"/>
      <c r="O1495" s="43" t="s">
        <v>52</v>
      </c>
      <c r="P1495" s="171">
        <v>44172</v>
      </c>
      <c r="Q1495" s="31"/>
      <c r="R1495" s="83" t="s">
        <v>188</v>
      </c>
      <c r="S1495" s="31" t="s">
        <v>34</v>
      </c>
      <c r="T1495" s="31"/>
      <c r="U1495" s="168"/>
      <c r="V1495" s="149"/>
      <c r="W1495" s="140" t="str" cm="1">
        <f t="array" ref="W1495">IF(SUM(LEN(B1495:V1495))=0,"",IF(OR(OR(ISBLANK(F1495),SUM(LEN(C1495),LEN(D1495))=0),AND(NOT(E1495="Unknown"),ISBLANK(J1495)),AND(NOT(O1495="Unknown"),ISBLANK(R1495))),"Missing Information", INDEX(Table15[Entire Service Line Classification], MATCH(SUMIFS(Table15[Unique ID],Table15[System-Owned Portion],E1495,Table15[If Material Anything Other than "Lead" in Column E,Was Material Ever Previously Lead?],G1495,Table15[Customer-Owned Portion],O1495),Table15[Unique ID],0),0)))</f>
        <v>Non-lead</v>
      </c>
      <c r="X1495"/>
    </row>
    <row r="1496" spans="2:24" ht="30" x14ac:dyDescent="0.25">
      <c r="B1496" s="145" t="s">
        <v>7604</v>
      </c>
      <c r="C1496" s="31" t="s">
        <v>15229</v>
      </c>
      <c r="D1496" s="31"/>
      <c r="E1496" s="43" t="s">
        <v>52</v>
      </c>
      <c r="F1496" s="42" t="s">
        <v>34</v>
      </c>
      <c r="G1496" s="83" t="s">
        <v>34</v>
      </c>
      <c r="H1496" s="168">
        <v>44172</v>
      </c>
      <c r="I1496" s="31"/>
      <c r="J1496" s="83" t="s">
        <v>188</v>
      </c>
      <c r="K1496" s="31" t="s">
        <v>34</v>
      </c>
      <c r="L1496" s="31"/>
      <c r="M1496" s="168"/>
      <c r="N1496" s="147"/>
      <c r="O1496" s="43" t="s">
        <v>52</v>
      </c>
      <c r="P1496" s="171">
        <v>44172</v>
      </c>
      <c r="Q1496" s="31"/>
      <c r="R1496" s="83" t="s">
        <v>188</v>
      </c>
      <c r="S1496" s="31" t="s">
        <v>34</v>
      </c>
      <c r="T1496" s="31"/>
      <c r="U1496" s="168"/>
      <c r="V1496" s="149"/>
      <c r="W1496" s="140" t="str" cm="1">
        <f t="array" ref="W1496">IF(SUM(LEN(B1496:V1496))=0,"",IF(OR(OR(ISBLANK(F1496),SUM(LEN(C1496),LEN(D1496))=0),AND(NOT(E1496="Unknown"),ISBLANK(J1496)),AND(NOT(O1496="Unknown"),ISBLANK(R1496))),"Missing Information", INDEX(Table15[Entire Service Line Classification], MATCH(SUMIFS(Table15[Unique ID],Table15[System-Owned Portion],E1496,Table15[If Material Anything Other than "Lead" in Column E,Was Material Ever Previously Lead?],G1496,Table15[Customer-Owned Portion],O1496),Table15[Unique ID],0),0)))</f>
        <v>Non-lead</v>
      </c>
      <c r="X1496"/>
    </row>
    <row r="1497" spans="2:24" ht="30" x14ac:dyDescent="0.25">
      <c r="B1497" s="145" t="s">
        <v>7612</v>
      </c>
      <c r="C1497" s="31" t="s">
        <v>15237</v>
      </c>
      <c r="D1497" s="31"/>
      <c r="E1497" s="43" t="s">
        <v>52</v>
      </c>
      <c r="F1497" s="42" t="s">
        <v>34</v>
      </c>
      <c r="G1497" s="83" t="s">
        <v>34</v>
      </c>
      <c r="H1497" s="168">
        <v>44172</v>
      </c>
      <c r="I1497" s="31"/>
      <c r="J1497" s="83" t="s">
        <v>188</v>
      </c>
      <c r="K1497" s="31" t="s">
        <v>34</v>
      </c>
      <c r="L1497" s="31"/>
      <c r="M1497" s="168"/>
      <c r="N1497" s="147"/>
      <c r="O1497" s="43" t="s">
        <v>52</v>
      </c>
      <c r="P1497" s="171">
        <v>44172</v>
      </c>
      <c r="Q1497" s="31"/>
      <c r="R1497" s="83" t="s">
        <v>188</v>
      </c>
      <c r="S1497" s="31" t="s">
        <v>34</v>
      </c>
      <c r="T1497" s="31"/>
      <c r="U1497" s="168"/>
      <c r="V1497" s="149"/>
      <c r="W1497" s="140" t="str" cm="1">
        <f t="array" ref="W1497">IF(SUM(LEN(B1497:V1497))=0,"",IF(OR(OR(ISBLANK(F1497),SUM(LEN(C1497),LEN(D1497))=0),AND(NOT(E1497="Unknown"),ISBLANK(J1497)),AND(NOT(O1497="Unknown"),ISBLANK(R1497))),"Missing Information", INDEX(Table15[Entire Service Line Classification], MATCH(SUMIFS(Table15[Unique ID],Table15[System-Owned Portion],E1497,Table15[If Material Anything Other than "Lead" in Column E,Was Material Ever Previously Lead?],G1497,Table15[Customer-Owned Portion],O1497),Table15[Unique ID],0),0)))</f>
        <v>Non-lead</v>
      </c>
      <c r="X1497"/>
    </row>
    <row r="1498" spans="2:24" ht="30" x14ac:dyDescent="0.25">
      <c r="B1498" s="145" t="s">
        <v>7613</v>
      </c>
      <c r="C1498" s="31" t="s">
        <v>15238</v>
      </c>
      <c r="D1498" s="31"/>
      <c r="E1498" s="43" t="s">
        <v>52</v>
      </c>
      <c r="F1498" s="42" t="s">
        <v>34</v>
      </c>
      <c r="G1498" s="83" t="s">
        <v>34</v>
      </c>
      <c r="H1498" s="168">
        <v>44172</v>
      </c>
      <c r="I1498" s="31"/>
      <c r="J1498" s="83" t="s">
        <v>188</v>
      </c>
      <c r="K1498" s="31" t="s">
        <v>34</v>
      </c>
      <c r="L1498" s="31"/>
      <c r="M1498" s="168"/>
      <c r="N1498" s="147"/>
      <c r="O1498" s="43" t="s">
        <v>52</v>
      </c>
      <c r="P1498" s="171">
        <v>44172</v>
      </c>
      <c r="Q1498" s="31"/>
      <c r="R1498" s="83" t="s">
        <v>188</v>
      </c>
      <c r="S1498" s="31" t="s">
        <v>34</v>
      </c>
      <c r="T1498" s="31"/>
      <c r="U1498" s="168"/>
      <c r="V1498" s="149"/>
      <c r="W1498" s="140" t="str" cm="1">
        <f t="array" ref="W1498">IF(SUM(LEN(B1498:V1498))=0,"",IF(OR(OR(ISBLANK(F1498),SUM(LEN(C1498),LEN(D1498))=0),AND(NOT(E1498="Unknown"),ISBLANK(J1498)),AND(NOT(O1498="Unknown"),ISBLANK(R1498))),"Missing Information", INDEX(Table15[Entire Service Line Classification], MATCH(SUMIFS(Table15[Unique ID],Table15[System-Owned Portion],E1498,Table15[If Material Anything Other than "Lead" in Column E,Was Material Ever Previously Lead?],G1498,Table15[Customer-Owned Portion],O1498),Table15[Unique ID],0),0)))</f>
        <v>Non-lead</v>
      </c>
      <c r="X1498"/>
    </row>
    <row r="1499" spans="2:24" ht="30" x14ac:dyDescent="0.25">
      <c r="B1499" s="145" t="s">
        <v>7639</v>
      </c>
      <c r="C1499" s="31" t="s">
        <v>15264</v>
      </c>
      <c r="D1499" s="31"/>
      <c r="E1499" s="43" t="s">
        <v>52</v>
      </c>
      <c r="F1499" s="42" t="s">
        <v>34</v>
      </c>
      <c r="G1499" s="83" t="s">
        <v>34</v>
      </c>
      <c r="H1499" s="168">
        <v>44172</v>
      </c>
      <c r="I1499" s="31"/>
      <c r="J1499" s="83" t="s">
        <v>188</v>
      </c>
      <c r="K1499" s="31" t="s">
        <v>34</v>
      </c>
      <c r="L1499" s="31"/>
      <c r="M1499" s="168"/>
      <c r="N1499" s="147"/>
      <c r="O1499" s="43" t="s">
        <v>52</v>
      </c>
      <c r="P1499" s="171">
        <v>44172</v>
      </c>
      <c r="Q1499" s="31"/>
      <c r="R1499" s="83" t="s">
        <v>188</v>
      </c>
      <c r="S1499" s="31" t="s">
        <v>34</v>
      </c>
      <c r="T1499" s="31"/>
      <c r="U1499" s="168"/>
      <c r="V1499" s="149"/>
      <c r="W1499" s="140" t="str" cm="1">
        <f t="array" ref="W1499">IF(SUM(LEN(B1499:V1499))=0,"",IF(OR(OR(ISBLANK(F1499),SUM(LEN(C1499),LEN(D1499))=0),AND(NOT(E1499="Unknown"),ISBLANK(J1499)),AND(NOT(O1499="Unknown"),ISBLANK(R1499))),"Missing Information", INDEX(Table15[Entire Service Line Classification], MATCH(SUMIFS(Table15[Unique ID],Table15[System-Owned Portion],E1499,Table15[If Material Anything Other than "Lead" in Column E,Was Material Ever Previously Lead?],G1499,Table15[Customer-Owned Portion],O1499),Table15[Unique ID],0),0)))</f>
        <v>Non-lead</v>
      </c>
      <c r="X1499"/>
    </row>
    <row r="1500" spans="2:24" ht="30" x14ac:dyDescent="0.25">
      <c r="B1500" s="145" t="s">
        <v>7640</v>
      </c>
      <c r="C1500" s="31" t="s">
        <v>15265</v>
      </c>
      <c r="D1500" s="31"/>
      <c r="E1500" s="43" t="s">
        <v>52</v>
      </c>
      <c r="F1500" s="42" t="s">
        <v>34</v>
      </c>
      <c r="G1500" s="83" t="s">
        <v>34</v>
      </c>
      <c r="H1500" s="168">
        <v>44172</v>
      </c>
      <c r="I1500" s="31"/>
      <c r="J1500" s="83" t="s">
        <v>188</v>
      </c>
      <c r="K1500" s="31" t="s">
        <v>34</v>
      </c>
      <c r="L1500" s="31"/>
      <c r="M1500" s="168"/>
      <c r="N1500" s="147"/>
      <c r="O1500" s="43" t="s">
        <v>52</v>
      </c>
      <c r="P1500" s="171">
        <v>44172</v>
      </c>
      <c r="Q1500" s="31"/>
      <c r="R1500" s="83" t="s">
        <v>188</v>
      </c>
      <c r="S1500" s="31" t="s">
        <v>34</v>
      </c>
      <c r="T1500" s="31"/>
      <c r="U1500" s="168"/>
      <c r="V1500" s="149"/>
      <c r="W1500" s="140" t="str" cm="1">
        <f t="array" ref="W1500">IF(SUM(LEN(B1500:V1500))=0,"",IF(OR(OR(ISBLANK(F1500),SUM(LEN(C1500),LEN(D1500))=0),AND(NOT(E1500="Unknown"),ISBLANK(J1500)),AND(NOT(O1500="Unknown"),ISBLANK(R1500))),"Missing Information", INDEX(Table15[Entire Service Line Classification], MATCH(SUMIFS(Table15[Unique ID],Table15[System-Owned Portion],E1500,Table15[If Material Anything Other than "Lead" in Column E,Was Material Ever Previously Lead?],G1500,Table15[Customer-Owned Portion],O1500),Table15[Unique ID],0),0)))</f>
        <v>Non-lead</v>
      </c>
      <c r="X1500"/>
    </row>
    <row r="1501" spans="2:24" ht="30" x14ac:dyDescent="0.25">
      <c r="B1501" s="145" t="s">
        <v>7641</v>
      </c>
      <c r="C1501" s="31" t="s">
        <v>15266</v>
      </c>
      <c r="D1501" s="31"/>
      <c r="E1501" s="43" t="s">
        <v>52</v>
      </c>
      <c r="F1501" s="42" t="s">
        <v>34</v>
      </c>
      <c r="G1501" s="83" t="s">
        <v>34</v>
      </c>
      <c r="H1501" s="168">
        <v>44172</v>
      </c>
      <c r="I1501" s="31"/>
      <c r="J1501" s="83" t="s">
        <v>188</v>
      </c>
      <c r="K1501" s="31" t="s">
        <v>34</v>
      </c>
      <c r="L1501" s="31"/>
      <c r="M1501" s="168"/>
      <c r="N1501" s="147"/>
      <c r="O1501" s="43" t="s">
        <v>52</v>
      </c>
      <c r="P1501" s="171">
        <v>44172</v>
      </c>
      <c r="Q1501" s="31"/>
      <c r="R1501" s="83" t="s">
        <v>188</v>
      </c>
      <c r="S1501" s="31" t="s">
        <v>34</v>
      </c>
      <c r="T1501" s="31"/>
      <c r="U1501" s="168"/>
      <c r="V1501" s="149"/>
      <c r="W1501" s="140" t="str" cm="1">
        <f t="array" ref="W1501">IF(SUM(LEN(B1501:V1501))=0,"",IF(OR(OR(ISBLANK(F1501),SUM(LEN(C1501),LEN(D1501))=0),AND(NOT(E1501="Unknown"),ISBLANK(J1501)),AND(NOT(O1501="Unknown"),ISBLANK(R1501))),"Missing Information", INDEX(Table15[Entire Service Line Classification], MATCH(SUMIFS(Table15[Unique ID],Table15[System-Owned Portion],E1501,Table15[If Material Anything Other than "Lead" in Column E,Was Material Ever Previously Lead?],G1501,Table15[Customer-Owned Portion],O1501),Table15[Unique ID],0),0)))</f>
        <v>Non-lead</v>
      </c>
      <c r="X1501"/>
    </row>
    <row r="1502" spans="2:24" ht="30" x14ac:dyDescent="0.25">
      <c r="B1502" s="145" t="s">
        <v>7642</v>
      </c>
      <c r="C1502" s="31" t="s">
        <v>15267</v>
      </c>
      <c r="D1502" s="31"/>
      <c r="E1502" s="43" t="s">
        <v>52</v>
      </c>
      <c r="F1502" s="42" t="s">
        <v>34</v>
      </c>
      <c r="G1502" s="83" t="s">
        <v>34</v>
      </c>
      <c r="H1502" s="168">
        <v>44172</v>
      </c>
      <c r="I1502" s="31"/>
      <c r="J1502" s="83" t="s">
        <v>188</v>
      </c>
      <c r="K1502" s="31" t="s">
        <v>34</v>
      </c>
      <c r="L1502" s="31"/>
      <c r="M1502" s="168"/>
      <c r="N1502" s="147"/>
      <c r="O1502" s="43" t="s">
        <v>52</v>
      </c>
      <c r="P1502" s="171">
        <v>44172</v>
      </c>
      <c r="Q1502" s="31"/>
      <c r="R1502" s="83" t="s">
        <v>188</v>
      </c>
      <c r="S1502" s="31" t="s">
        <v>34</v>
      </c>
      <c r="T1502" s="31"/>
      <c r="U1502" s="168"/>
      <c r="V1502" s="149"/>
      <c r="W1502" s="140" t="str" cm="1">
        <f t="array" ref="W1502">IF(SUM(LEN(B1502:V1502))=0,"",IF(OR(OR(ISBLANK(F1502),SUM(LEN(C1502),LEN(D1502))=0),AND(NOT(E1502="Unknown"),ISBLANK(J1502)),AND(NOT(O1502="Unknown"),ISBLANK(R1502))),"Missing Information", INDEX(Table15[Entire Service Line Classification], MATCH(SUMIFS(Table15[Unique ID],Table15[System-Owned Portion],E1502,Table15[If Material Anything Other than "Lead" in Column E,Was Material Ever Previously Lead?],G1502,Table15[Customer-Owned Portion],O1502),Table15[Unique ID],0),0)))</f>
        <v>Non-lead</v>
      </c>
      <c r="X1502"/>
    </row>
    <row r="1503" spans="2:24" ht="30" x14ac:dyDescent="0.25">
      <c r="B1503" s="145" t="s">
        <v>7643</v>
      </c>
      <c r="C1503" s="31" t="s">
        <v>15268</v>
      </c>
      <c r="D1503" s="31"/>
      <c r="E1503" s="43" t="s">
        <v>52</v>
      </c>
      <c r="F1503" s="42" t="s">
        <v>34</v>
      </c>
      <c r="G1503" s="83" t="s">
        <v>34</v>
      </c>
      <c r="H1503" s="168">
        <v>44172</v>
      </c>
      <c r="I1503" s="31"/>
      <c r="J1503" s="83" t="s">
        <v>188</v>
      </c>
      <c r="K1503" s="31" t="s">
        <v>34</v>
      </c>
      <c r="L1503" s="31"/>
      <c r="M1503" s="168"/>
      <c r="N1503" s="147"/>
      <c r="O1503" s="43" t="s">
        <v>52</v>
      </c>
      <c r="P1503" s="171">
        <v>44172</v>
      </c>
      <c r="Q1503" s="31"/>
      <c r="R1503" s="83" t="s">
        <v>188</v>
      </c>
      <c r="S1503" s="31" t="s">
        <v>34</v>
      </c>
      <c r="T1503" s="31"/>
      <c r="U1503" s="168"/>
      <c r="V1503" s="149"/>
      <c r="W1503" s="140" t="str" cm="1">
        <f t="array" ref="W1503">IF(SUM(LEN(B1503:V1503))=0,"",IF(OR(OR(ISBLANK(F1503),SUM(LEN(C1503),LEN(D1503))=0),AND(NOT(E1503="Unknown"),ISBLANK(J1503)),AND(NOT(O1503="Unknown"),ISBLANK(R1503))),"Missing Information", INDEX(Table15[Entire Service Line Classification], MATCH(SUMIFS(Table15[Unique ID],Table15[System-Owned Portion],E1503,Table15[If Material Anything Other than "Lead" in Column E,Was Material Ever Previously Lead?],G1503,Table15[Customer-Owned Portion],O1503),Table15[Unique ID],0),0)))</f>
        <v>Non-lead</v>
      </c>
      <c r="X1503"/>
    </row>
    <row r="1504" spans="2:24" ht="30" x14ac:dyDescent="0.25">
      <c r="B1504" s="145" t="s">
        <v>7644</v>
      </c>
      <c r="C1504" s="31" t="s">
        <v>15269</v>
      </c>
      <c r="D1504" s="31"/>
      <c r="E1504" s="43" t="s">
        <v>52</v>
      </c>
      <c r="F1504" s="42" t="s">
        <v>34</v>
      </c>
      <c r="G1504" s="83" t="s">
        <v>34</v>
      </c>
      <c r="H1504" s="168">
        <v>44172</v>
      </c>
      <c r="I1504" s="31"/>
      <c r="J1504" s="83" t="s">
        <v>188</v>
      </c>
      <c r="K1504" s="31" t="s">
        <v>34</v>
      </c>
      <c r="L1504" s="31"/>
      <c r="M1504" s="168"/>
      <c r="N1504" s="147"/>
      <c r="O1504" s="43" t="s">
        <v>52</v>
      </c>
      <c r="P1504" s="171">
        <v>44172</v>
      </c>
      <c r="Q1504" s="31"/>
      <c r="R1504" s="83" t="s">
        <v>188</v>
      </c>
      <c r="S1504" s="31" t="s">
        <v>34</v>
      </c>
      <c r="T1504" s="31"/>
      <c r="U1504" s="168"/>
      <c r="V1504" s="149"/>
      <c r="W1504" s="140" t="str" cm="1">
        <f t="array" ref="W1504">IF(SUM(LEN(B1504:V1504))=0,"",IF(OR(OR(ISBLANK(F1504),SUM(LEN(C1504),LEN(D1504))=0),AND(NOT(E1504="Unknown"),ISBLANK(J1504)),AND(NOT(O1504="Unknown"),ISBLANK(R1504))),"Missing Information", INDEX(Table15[Entire Service Line Classification], MATCH(SUMIFS(Table15[Unique ID],Table15[System-Owned Portion],E1504,Table15[If Material Anything Other than "Lead" in Column E,Was Material Ever Previously Lead?],G1504,Table15[Customer-Owned Portion],O1504),Table15[Unique ID],0),0)))</f>
        <v>Non-lead</v>
      </c>
      <c r="X1504"/>
    </row>
    <row r="1505" spans="2:24" ht="30" x14ac:dyDescent="0.25">
      <c r="B1505" s="145" t="s">
        <v>7649</v>
      </c>
      <c r="C1505" s="31" t="s">
        <v>15274</v>
      </c>
      <c r="D1505" s="31"/>
      <c r="E1505" s="43" t="s">
        <v>52</v>
      </c>
      <c r="F1505" s="42" t="s">
        <v>34</v>
      </c>
      <c r="G1505" s="83" t="s">
        <v>34</v>
      </c>
      <c r="H1505" s="168">
        <v>44172</v>
      </c>
      <c r="I1505" s="31"/>
      <c r="J1505" s="83" t="s">
        <v>188</v>
      </c>
      <c r="K1505" s="31" t="s">
        <v>34</v>
      </c>
      <c r="L1505" s="31"/>
      <c r="M1505" s="168"/>
      <c r="N1505" s="147"/>
      <c r="O1505" s="43" t="s">
        <v>52</v>
      </c>
      <c r="P1505" s="171">
        <v>44172</v>
      </c>
      <c r="Q1505" s="31"/>
      <c r="R1505" s="83" t="s">
        <v>188</v>
      </c>
      <c r="S1505" s="31" t="s">
        <v>34</v>
      </c>
      <c r="T1505" s="31"/>
      <c r="U1505" s="168"/>
      <c r="V1505" s="149"/>
      <c r="W1505" s="140" t="str" cm="1">
        <f t="array" ref="W1505">IF(SUM(LEN(B1505:V1505))=0,"",IF(OR(OR(ISBLANK(F1505),SUM(LEN(C1505),LEN(D1505))=0),AND(NOT(E1505="Unknown"),ISBLANK(J1505)),AND(NOT(O1505="Unknown"),ISBLANK(R1505))),"Missing Information", INDEX(Table15[Entire Service Line Classification], MATCH(SUMIFS(Table15[Unique ID],Table15[System-Owned Portion],E1505,Table15[If Material Anything Other than "Lead" in Column E,Was Material Ever Previously Lead?],G1505,Table15[Customer-Owned Portion],O1505),Table15[Unique ID],0),0)))</f>
        <v>Non-lead</v>
      </c>
      <c r="X1505"/>
    </row>
    <row r="1506" spans="2:24" ht="30" x14ac:dyDescent="0.25">
      <c r="B1506" s="145" t="s">
        <v>5414</v>
      </c>
      <c r="C1506" s="31" t="s">
        <v>13011</v>
      </c>
      <c r="D1506" s="31"/>
      <c r="E1506" s="43" t="s">
        <v>52</v>
      </c>
      <c r="F1506" s="42" t="s">
        <v>34</v>
      </c>
      <c r="G1506" s="83" t="s">
        <v>34</v>
      </c>
      <c r="H1506" s="168">
        <v>44166</v>
      </c>
      <c r="I1506" s="31"/>
      <c r="J1506" s="83" t="s">
        <v>188</v>
      </c>
      <c r="K1506" s="31" t="s">
        <v>34</v>
      </c>
      <c r="L1506" s="31"/>
      <c r="M1506" s="168"/>
      <c r="N1506" s="147"/>
      <c r="O1506" s="43" t="s">
        <v>52</v>
      </c>
      <c r="P1506" s="171">
        <v>44166</v>
      </c>
      <c r="Q1506" s="31"/>
      <c r="R1506" s="83" t="s">
        <v>188</v>
      </c>
      <c r="S1506" s="31" t="s">
        <v>34</v>
      </c>
      <c r="T1506" s="31"/>
      <c r="U1506" s="168"/>
      <c r="V1506" s="149"/>
      <c r="W1506" s="140" t="str" cm="1">
        <f t="array" ref="W1506">IF(SUM(LEN(B1506:V1506))=0,"",IF(OR(OR(ISBLANK(F1506),SUM(LEN(C1506),LEN(D1506))=0),AND(NOT(E1506="Unknown"),ISBLANK(J1506)),AND(NOT(O1506="Unknown"),ISBLANK(R1506))),"Missing Information", INDEX(Table15[Entire Service Line Classification], MATCH(SUMIFS(Table15[Unique ID],Table15[System-Owned Portion],E1506,Table15[If Material Anything Other than "Lead" in Column E,Was Material Ever Previously Lead?],G1506,Table15[Customer-Owned Portion],O1506),Table15[Unique ID],0),0)))</f>
        <v>Non-lead</v>
      </c>
      <c r="X1506"/>
    </row>
    <row r="1507" spans="2:24" ht="30" x14ac:dyDescent="0.25">
      <c r="B1507" s="145" t="s">
        <v>7598</v>
      </c>
      <c r="C1507" s="31" t="s">
        <v>15223</v>
      </c>
      <c r="D1507" s="31"/>
      <c r="E1507" s="43" t="s">
        <v>52</v>
      </c>
      <c r="F1507" s="42" t="s">
        <v>34</v>
      </c>
      <c r="G1507" s="83" t="s">
        <v>34</v>
      </c>
      <c r="H1507" s="168">
        <v>44166</v>
      </c>
      <c r="I1507" s="31"/>
      <c r="J1507" s="83" t="s">
        <v>188</v>
      </c>
      <c r="K1507" s="31" t="s">
        <v>34</v>
      </c>
      <c r="L1507" s="31"/>
      <c r="M1507" s="168"/>
      <c r="N1507" s="147"/>
      <c r="O1507" s="43" t="s">
        <v>52</v>
      </c>
      <c r="P1507" s="171">
        <v>44166</v>
      </c>
      <c r="Q1507" s="31"/>
      <c r="R1507" s="83" t="s">
        <v>188</v>
      </c>
      <c r="S1507" s="31" t="s">
        <v>34</v>
      </c>
      <c r="T1507" s="31"/>
      <c r="U1507" s="168"/>
      <c r="V1507" s="149"/>
      <c r="W1507" s="140" t="str" cm="1">
        <f t="array" ref="W1507">IF(SUM(LEN(B1507:V1507))=0,"",IF(OR(OR(ISBLANK(F1507),SUM(LEN(C1507),LEN(D1507))=0),AND(NOT(E1507="Unknown"),ISBLANK(J1507)),AND(NOT(O1507="Unknown"),ISBLANK(R1507))),"Missing Information", INDEX(Table15[Entire Service Line Classification], MATCH(SUMIFS(Table15[Unique ID],Table15[System-Owned Portion],E1507,Table15[If Material Anything Other than "Lead" in Column E,Was Material Ever Previously Lead?],G1507,Table15[Customer-Owned Portion],O1507),Table15[Unique ID],0),0)))</f>
        <v>Non-lead</v>
      </c>
      <c r="X1507"/>
    </row>
    <row r="1508" spans="2:24" ht="30" x14ac:dyDescent="0.25">
      <c r="B1508" s="145" t="s">
        <v>7635</v>
      </c>
      <c r="C1508" s="31" t="s">
        <v>15260</v>
      </c>
      <c r="D1508" s="31"/>
      <c r="E1508" s="43" t="s">
        <v>52</v>
      </c>
      <c r="F1508" s="42" t="s">
        <v>34</v>
      </c>
      <c r="G1508" s="83" t="s">
        <v>34</v>
      </c>
      <c r="H1508" s="168">
        <v>44166</v>
      </c>
      <c r="I1508" s="31"/>
      <c r="J1508" s="83" t="s">
        <v>188</v>
      </c>
      <c r="K1508" s="31" t="s">
        <v>34</v>
      </c>
      <c r="L1508" s="31"/>
      <c r="M1508" s="168"/>
      <c r="N1508" s="147"/>
      <c r="O1508" s="43" t="s">
        <v>52</v>
      </c>
      <c r="P1508" s="171">
        <v>44166</v>
      </c>
      <c r="Q1508" s="31"/>
      <c r="R1508" s="83" t="s">
        <v>188</v>
      </c>
      <c r="S1508" s="31" t="s">
        <v>34</v>
      </c>
      <c r="T1508" s="31"/>
      <c r="U1508" s="168"/>
      <c r="V1508" s="149"/>
      <c r="W1508" s="140" t="str" cm="1">
        <f t="array" ref="W1508">IF(SUM(LEN(B1508:V1508))=0,"",IF(OR(OR(ISBLANK(F1508),SUM(LEN(C1508),LEN(D1508))=0),AND(NOT(E1508="Unknown"),ISBLANK(J1508)),AND(NOT(O1508="Unknown"),ISBLANK(R1508))),"Missing Information", INDEX(Table15[Entire Service Line Classification], MATCH(SUMIFS(Table15[Unique ID],Table15[System-Owned Portion],E1508,Table15[If Material Anything Other than "Lead" in Column E,Was Material Ever Previously Lead?],G1508,Table15[Customer-Owned Portion],O1508),Table15[Unique ID],0),0)))</f>
        <v>Non-lead</v>
      </c>
      <c r="X1508"/>
    </row>
    <row r="1509" spans="2:24" ht="30" x14ac:dyDescent="0.25">
      <c r="B1509" s="145" t="s">
        <v>7555</v>
      </c>
      <c r="C1509" s="31" t="s">
        <v>15180</v>
      </c>
      <c r="D1509" s="31"/>
      <c r="E1509" s="43" t="s">
        <v>52</v>
      </c>
      <c r="F1509" s="42" t="s">
        <v>34</v>
      </c>
      <c r="G1509" s="83" t="s">
        <v>34</v>
      </c>
      <c r="H1509" s="168">
        <v>44158</v>
      </c>
      <c r="I1509" s="31"/>
      <c r="J1509" s="83" t="s">
        <v>188</v>
      </c>
      <c r="K1509" s="31" t="s">
        <v>34</v>
      </c>
      <c r="L1509" s="31"/>
      <c r="M1509" s="168"/>
      <c r="N1509" s="147"/>
      <c r="O1509" s="43" t="s">
        <v>52</v>
      </c>
      <c r="P1509" s="171">
        <v>44158</v>
      </c>
      <c r="Q1509" s="31"/>
      <c r="R1509" s="83" t="s">
        <v>188</v>
      </c>
      <c r="S1509" s="31" t="s">
        <v>34</v>
      </c>
      <c r="T1509" s="31"/>
      <c r="U1509" s="168"/>
      <c r="V1509" s="149"/>
      <c r="W1509" s="140" t="str" cm="1">
        <f t="array" ref="W1509">IF(SUM(LEN(B1509:V1509))=0,"",IF(OR(OR(ISBLANK(F1509),SUM(LEN(C1509),LEN(D1509))=0),AND(NOT(E1509="Unknown"),ISBLANK(J1509)),AND(NOT(O1509="Unknown"),ISBLANK(R1509))),"Missing Information", INDEX(Table15[Entire Service Line Classification], MATCH(SUMIFS(Table15[Unique ID],Table15[System-Owned Portion],E1509,Table15[If Material Anything Other than "Lead" in Column E,Was Material Ever Previously Lead?],G1509,Table15[Customer-Owned Portion],O1509),Table15[Unique ID],0),0)))</f>
        <v>Non-lead</v>
      </c>
      <c r="X1509"/>
    </row>
    <row r="1510" spans="2:24" ht="30" x14ac:dyDescent="0.25">
      <c r="B1510" s="145" t="s">
        <v>1739</v>
      </c>
      <c r="C1510" s="31" t="s">
        <v>9163</v>
      </c>
      <c r="D1510" s="31"/>
      <c r="E1510" s="43" t="s">
        <v>52</v>
      </c>
      <c r="F1510" s="42" t="s">
        <v>34</v>
      </c>
      <c r="G1510" s="83" t="s">
        <v>34</v>
      </c>
      <c r="H1510" s="168">
        <v>44153</v>
      </c>
      <c r="I1510" s="31"/>
      <c r="J1510" s="83" t="s">
        <v>188</v>
      </c>
      <c r="K1510" s="31" t="s">
        <v>34</v>
      </c>
      <c r="L1510" s="31"/>
      <c r="M1510" s="168"/>
      <c r="N1510" s="147"/>
      <c r="O1510" s="43" t="s">
        <v>52</v>
      </c>
      <c r="P1510" s="171">
        <v>44153</v>
      </c>
      <c r="Q1510" s="31"/>
      <c r="R1510" s="83" t="s">
        <v>188</v>
      </c>
      <c r="S1510" s="31" t="s">
        <v>34</v>
      </c>
      <c r="T1510" s="31"/>
      <c r="U1510" s="168"/>
      <c r="V1510" s="149"/>
      <c r="W1510" s="140" t="str" cm="1">
        <f t="array" ref="W1510">IF(SUM(LEN(B1510:V1510))=0,"",IF(OR(OR(ISBLANK(F1510),SUM(LEN(C1510),LEN(D1510))=0),AND(NOT(E1510="Unknown"),ISBLANK(J1510)),AND(NOT(O1510="Unknown"),ISBLANK(R1510))),"Missing Information", INDEX(Table15[Entire Service Line Classification], MATCH(SUMIFS(Table15[Unique ID],Table15[System-Owned Portion],E1510,Table15[If Material Anything Other than "Lead" in Column E,Was Material Ever Previously Lead?],G1510,Table15[Customer-Owned Portion],O1510),Table15[Unique ID],0),0)))</f>
        <v>Non-lead</v>
      </c>
      <c r="X1510"/>
    </row>
    <row r="1511" spans="2:24" ht="30" x14ac:dyDescent="0.25">
      <c r="B1511" s="145" t="s">
        <v>1740</v>
      </c>
      <c r="C1511" s="31" t="s">
        <v>9164</v>
      </c>
      <c r="D1511" s="31"/>
      <c r="E1511" s="43" t="s">
        <v>52</v>
      </c>
      <c r="F1511" s="42" t="s">
        <v>34</v>
      </c>
      <c r="G1511" s="83" t="s">
        <v>34</v>
      </c>
      <c r="H1511" s="168">
        <v>44153</v>
      </c>
      <c r="I1511" s="31"/>
      <c r="J1511" s="83" t="s">
        <v>188</v>
      </c>
      <c r="K1511" s="31" t="s">
        <v>34</v>
      </c>
      <c r="L1511" s="31"/>
      <c r="M1511" s="168"/>
      <c r="N1511" s="147"/>
      <c r="O1511" s="43" t="s">
        <v>52</v>
      </c>
      <c r="P1511" s="171">
        <v>44153</v>
      </c>
      <c r="Q1511" s="31"/>
      <c r="R1511" s="83" t="s">
        <v>188</v>
      </c>
      <c r="S1511" s="31" t="s">
        <v>34</v>
      </c>
      <c r="T1511" s="31"/>
      <c r="U1511" s="168"/>
      <c r="V1511" s="149"/>
      <c r="W1511" s="140" t="str" cm="1">
        <f t="array" ref="W1511">IF(SUM(LEN(B1511:V1511))=0,"",IF(OR(OR(ISBLANK(F1511),SUM(LEN(C1511),LEN(D1511))=0),AND(NOT(E1511="Unknown"),ISBLANK(J1511)),AND(NOT(O1511="Unknown"),ISBLANK(R1511))),"Missing Information", INDEX(Table15[Entire Service Line Classification], MATCH(SUMIFS(Table15[Unique ID],Table15[System-Owned Portion],E1511,Table15[If Material Anything Other than "Lead" in Column E,Was Material Ever Previously Lead?],G1511,Table15[Customer-Owned Portion],O1511),Table15[Unique ID],0),0)))</f>
        <v>Non-lead</v>
      </c>
      <c r="X1511"/>
    </row>
    <row r="1512" spans="2:24" ht="30" x14ac:dyDescent="0.25">
      <c r="B1512" s="145" t="s">
        <v>1741</v>
      </c>
      <c r="C1512" s="31" t="s">
        <v>9165</v>
      </c>
      <c r="D1512" s="31"/>
      <c r="E1512" s="43" t="s">
        <v>52</v>
      </c>
      <c r="F1512" s="42" t="s">
        <v>34</v>
      </c>
      <c r="G1512" s="83" t="s">
        <v>34</v>
      </c>
      <c r="H1512" s="168">
        <v>44153</v>
      </c>
      <c r="I1512" s="31"/>
      <c r="J1512" s="83" t="s">
        <v>188</v>
      </c>
      <c r="K1512" s="31" t="s">
        <v>34</v>
      </c>
      <c r="L1512" s="31"/>
      <c r="M1512" s="168"/>
      <c r="N1512" s="147"/>
      <c r="O1512" s="43" t="s">
        <v>52</v>
      </c>
      <c r="P1512" s="171">
        <v>44153</v>
      </c>
      <c r="Q1512" s="31"/>
      <c r="R1512" s="83" t="s">
        <v>188</v>
      </c>
      <c r="S1512" s="31" t="s">
        <v>34</v>
      </c>
      <c r="T1512" s="31"/>
      <c r="U1512" s="168"/>
      <c r="V1512" s="149"/>
      <c r="W1512" s="140" t="str" cm="1">
        <f t="array" ref="W1512">IF(SUM(LEN(B1512:V1512))=0,"",IF(OR(OR(ISBLANK(F1512),SUM(LEN(C1512),LEN(D1512))=0),AND(NOT(E1512="Unknown"),ISBLANK(J1512)),AND(NOT(O1512="Unknown"),ISBLANK(R1512))),"Missing Information", INDEX(Table15[Entire Service Line Classification], MATCH(SUMIFS(Table15[Unique ID],Table15[System-Owned Portion],E1512,Table15[If Material Anything Other than "Lead" in Column E,Was Material Ever Previously Lead?],G1512,Table15[Customer-Owned Portion],O1512),Table15[Unique ID],0),0)))</f>
        <v>Non-lead</v>
      </c>
      <c r="X1512"/>
    </row>
    <row r="1513" spans="2:24" ht="30" x14ac:dyDescent="0.25">
      <c r="B1513" s="145" t="s">
        <v>1742</v>
      </c>
      <c r="C1513" s="31" t="s">
        <v>9166</v>
      </c>
      <c r="D1513" s="31"/>
      <c r="E1513" s="43" t="s">
        <v>52</v>
      </c>
      <c r="F1513" s="42" t="s">
        <v>34</v>
      </c>
      <c r="G1513" s="83" t="s">
        <v>34</v>
      </c>
      <c r="H1513" s="168">
        <v>44153</v>
      </c>
      <c r="I1513" s="31"/>
      <c r="J1513" s="83" t="s">
        <v>188</v>
      </c>
      <c r="K1513" s="31" t="s">
        <v>34</v>
      </c>
      <c r="L1513" s="31"/>
      <c r="M1513" s="168"/>
      <c r="N1513" s="147"/>
      <c r="O1513" s="43" t="s">
        <v>52</v>
      </c>
      <c r="P1513" s="171">
        <v>44153</v>
      </c>
      <c r="Q1513" s="31"/>
      <c r="R1513" s="83" t="s">
        <v>188</v>
      </c>
      <c r="S1513" s="31" t="s">
        <v>34</v>
      </c>
      <c r="T1513" s="31"/>
      <c r="U1513" s="168"/>
      <c r="V1513" s="149"/>
      <c r="W1513" s="140" t="str" cm="1">
        <f t="array" ref="W1513">IF(SUM(LEN(B1513:V1513))=0,"",IF(OR(OR(ISBLANK(F1513),SUM(LEN(C1513),LEN(D1513))=0),AND(NOT(E1513="Unknown"),ISBLANK(J1513)),AND(NOT(O1513="Unknown"),ISBLANK(R1513))),"Missing Information", INDEX(Table15[Entire Service Line Classification], MATCH(SUMIFS(Table15[Unique ID],Table15[System-Owned Portion],E1513,Table15[If Material Anything Other than "Lead" in Column E,Was Material Ever Previously Lead?],G1513,Table15[Customer-Owned Portion],O1513),Table15[Unique ID],0),0)))</f>
        <v>Non-lead</v>
      </c>
      <c r="X1513"/>
    </row>
    <row r="1514" spans="2:24" ht="30" x14ac:dyDescent="0.25">
      <c r="B1514" s="145" t="s">
        <v>1754</v>
      </c>
      <c r="C1514" s="31" t="s">
        <v>9178</v>
      </c>
      <c r="D1514" s="31"/>
      <c r="E1514" s="43" t="s">
        <v>52</v>
      </c>
      <c r="F1514" s="42" t="s">
        <v>34</v>
      </c>
      <c r="G1514" s="83" t="s">
        <v>34</v>
      </c>
      <c r="H1514" s="168">
        <v>44153</v>
      </c>
      <c r="I1514" s="31"/>
      <c r="J1514" s="83" t="s">
        <v>188</v>
      </c>
      <c r="K1514" s="31" t="s">
        <v>34</v>
      </c>
      <c r="L1514" s="31"/>
      <c r="M1514" s="168"/>
      <c r="N1514" s="147"/>
      <c r="O1514" s="43" t="s">
        <v>52</v>
      </c>
      <c r="P1514" s="171">
        <v>44153</v>
      </c>
      <c r="Q1514" s="31"/>
      <c r="R1514" s="83" t="s">
        <v>188</v>
      </c>
      <c r="S1514" s="31" t="s">
        <v>34</v>
      </c>
      <c r="T1514" s="31"/>
      <c r="U1514" s="168"/>
      <c r="V1514" s="149"/>
      <c r="W1514" s="140" t="str" cm="1">
        <f t="array" ref="W1514">IF(SUM(LEN(B1514:V1514))=0,"",IF(OR(OR(ISBLANK(F1514),SUM(LEN(C1514),LEN(D1514))=0),AND(NOT(E1514="Unknown"),ISBLANK(J1514)),AND(NOT(O1514="Unknown"),ISBLANK(R1514))),"Missing Information", INDEX(Table15[Entire Service Line Classification], MATCH(SUMIFS(Table15[Unique ID],Table15[System-Owned Portion],E1514,Table15[If Material Anything Other than "Lead" in Column E,Was Material Ever Previously Lead?],G1514,Table15[Customer-Owned Portion],O1514),Table15[Unique ID],0),0)))</f>
        <v>Non-lead</v>
      </c>
      <c r="X1514"/>
    </row>
    <row r="1515" spans="2:24" ht="30" x14ac:dyDescent="0.25">
      <c r="B1515" s="145" t="s">
        <v>1755</v>
      </c>
      <c r="C1515" s="31" t="s">
        <v>9179</v>
      </c>
      <c r="D1515" s="31"/>
      <c r="E1515" s="43" t="s">
        <v>52</v>
      </c>
      <c r="F1515" s="42" t="s">
        <v>34</v>
      </c>
      <c r="G1515" s="83" t="s">
        <v>34</v>
      </c>
      <c r="H1515" s="168">
        <v>44153</v>
      </c>
      <c r="I1515" s="31"/>
      <c r="J1515" s="83" t="s">
        <v>188</v>
      </c>
      <c r="K1515" s="31" t="s">
        <v>34</v>
      </c>
      <c r="L1515" s="31"/>
      <c r="M1515" s="168"/>
      <c r="N1515" s="147"/>
      <c r="O1515" s="43" t="s">
        <v>52</v>
      </c>
      <c r="P1515" s="171">
        <v>44153</v>
      </c>
      <c r="Q1515" s="31"/>
      <c r="R1515" s="83" t="s">
        <v>188</v>
      </c>
      <c r="S1515" s="31" t="s">
        <v>34</v>
      </c>
      <c r="T1515" s="31"/>
      <c r="U1515" s="168"/>
      <c r="V1515" s="149"/>
      <c r="W1515" s="140" t="str" cm="1">
        <f t="array" ref="W1515">IF(SUM(LEN(B1515:V1515))=0,"",IF(OR(OR(ISBLANK(F1515),SUM(LEN(C1515),LEN(D1515))=0),AND(NOT(E1515="Unknown"),ISBLANK(J1515)),AND(NOT(O1515="Unknown"),ISBLANK(R1515))),"Missing Information", INDEX(Table15[Entire Service Line Classification], MATCH(SUMIFS(Table15[Unique ID],Table15[System-Owned Portion],E1515,Table15[If Material Anything Other than "Lead" in Column E,Was Material Ever Previously Lead?],G1515,Table15[Customer-Owned Portion],O1515),Table15[Unique ID],0),0)))</f>
        <v>Non-lead</v>
      </c>
      <c r="X1515"/>
    </row>
    <row r="1516" spans="2:24" ht="30" x14ac:dyDescent="0.25">
      <c r="B1516" s="145" t="s">
        <v>3462</v>
      </c>
      <c r="C1516" s="31" t="s">
        <v>10899</v>
      </c>
      <c r="D1516" s="31"/>
      <c r="E1516" s="43" t="s">
        <v>52</v>
      </c>
      <c r="F1516" s="42" t="s">
        <v>34</v>
      </c>
      <c r="G1516" s="83" t="s">
        <v>34</v>
      </c>
      <c r="H1516" s="168">
        <v>44147</v>
      </c>
      <c r="I1516" s="31"/>
      <c r="J1516" s="83" t="s">
        <v>188</v>
      </c>
      <c r="K1516" s="31" t="s">
        <v>34</v>
      </c>
      <c r="L1516" s="31"/>
      <c r="M1516" s="168"/>
      <c r="N1516" s="147"/>
      <c r="O1516" s="43" t="s">
        <v>52</v>
      </c>
      <c r="P1516" s="171">
        <v>44147</v>
      </c>
      <c r="Q1516" s="31"/>
      <c r="R1516" s="83" t="s">
        <v>188</v>
      </c>
      <c r="S1516" s="31" t="s">
        <v>34</v>
      </c>
      <c r="T1516" s="31"/>
      <c r="U1516" s="168"/>
      <c r="V1516" s="149"/>
      <c r="W1516" s="140" t="str" cm="1">
        <f t="array" ref="W1516">IF(SUM(LEN(B1516:V1516))=0,"",IF(OR(OR(ISBLANK(F1516),SUM(LEN(C1516),LEN(D1516))=0),AND(NOT(E1516="Unknown"),ISBLANK(J1516)),AND(NOT(O1516="Unknown"),ISBLANK(R1516))),"Missing Information", INDEX(Table15[Entire Service Line Classification], MATCH(SUMIFS(Table15[Unique ID],Table15[System-Owned Portion],E1516,Table15[If Material Anything Other than "Lead" in Column E,Was Material Ever Previously Lead?],G1516,Table15[Customer-Owned Portion],O1516),Table15[Unique ID],0),0)))</f>
        <v>Non-lead</v>
      </c>
      <c r="X1516"/>
    </row>
    <row r="1517" spans="2:24" ht="30" x14ac:dyDescent="0.25">
      <c r="B1517" s="145" t="s">
        <v>7591</v>
      </c>
      <c r="C1517" s="31" t="s">
        <v>15216</v>
      </c>
      <c r="D1517" s="31"/>
      <c r="E1517" s="43" t="s">
        <v>52</v>
      </c>
      <c r="F1517" s="42" t="s">
        <v>34</v>
      </c>
      <c r="G1517" s="83" t="s">
        <v>34</v>
      </c>
      <c r="H1517" s="168">
        <v>44145</v>
      </c>
      <c r="I1517" s="31"/>
      <c r="J1517" s="83" t="s">
        <v>188</v>
      </c>
      <c r="K1517" s="31" t="s">
        <v>34</v>
      </c>
      <c r="L1517" s="31"/>
      <c r="M1517" s="168"/>
      <c r="N1517" s="147"/>
      <c r="O1517" s="43" t="s">
        <v>52</v>
      </c>
      <c r="P1517" s="171">
        <v>44145</v>
      </c>
      <c r="Q1517" s="31"/>
      <c r="R1517" s="83" t="s">
        <v>188</v>
      </c>
      <c r="S1517" s="31" t="s">
        <v>34</v>
      </c>
      <c r="T1517" s="31"/>
      <c r="U1517" s="168"/>
      <c r="V1517" s="149"/>
      <c r="W1517" s="140" t="str" cm="1">
        <f t="array" ref="W1517">IF(SUM(LEN(B1517:V1517))=0,"",IF(OR(OR(ISBLANK(F1517),SUM(LEN(C1517),LEN(D1517))=0),AND(NOT(E1517="Unknown"),ISBLANK(J1517)),AND(NOT(O1517="Unknown"),ISBLANK(R1517))),"Missing Information", INDEX(Table15[Entire Service Line Classification], MATCH(SUMIFS(Table15[Unique ID],Table15[System-Owned Portion],E1517,Table15[If Material Anything Other than "Lead" in Column E,Was Material Ever Previously Lead?],G1517,Table15[Customer-Owned Portion],O1517),Table15[Unique ID],0),0)))</f>
        <v>Non-lead</v>
      </c>
      <c r="X1517"/>
    </row>
    <row r="1518" spans="2:24" ht="30" x14ac:dyDescent="0.25">
      <c r="B1518" s="145" t="s">
        <v>7617</v>
      </c>
      <c r="C1518" s="31" t="s">
        <v>15242</v>
      </c>
      <c r="D1518" s="31"/>
      <c r="E1518" s="43" t="s">
        <v>52</v>
      </c>
      <c r="F1518" s="42" t="s">
        <v>34</v>
      </c>
      <c r="G1518" s="83" t="s">
        <v>34</v>
      </c>
      <c r="H1518" s="168">
        <v>44145</v>
      </c>
      <c r="I1518" s="31"/>
      <c r="J1518" s="83" t="s">
        <v>188</v>
      </c>
      <c r="K1518" s="31" t="s">
        <v>34</v>
      </c>
      <c r="L1518" s="31"/>
      <c r="M1518" s="168"/>
      <c r="N1518" s="147"/>
      <c r="O1518" s="43" t="s">
        <v>52</v>
      </c>
      <c r="P1518" s="171">
        <v>44145</v>
      </c>
      <c r="Q1518" s="31"/>
      <c r="R1518" s="83" t="s">
        <v>188</v>
      </c>
      <c r="S1518" s="31" t="s">
        <v>34</v>
      </c>
      <c r="T1518" s="31"/>
      <c r="U1518" s="168"/>
      <c r="V1518" s="149"/>
      <c r="W1518" s="140" t="str" cm="1">
        <f t="array" ref="W1518">IF(SUM(LEN(B1518:V1518))=0,"",IF(OR(OR(ISBLANK(F1518),SUM(LEN(C1518),LEN(D1518))=0),AND(NOT(E1518="Unknown"),ISBLANK(J1518)),AND(NOT(O1518="Unknown"),ISBLANK(R1518))),"Missing Information", INDEX(Table15[Entire Service Line Classification], MATCH(SUMIFS(Table15[Unique ID],Table15[System-Owned Portion],E1518,Table15[If Material Anything Other than "Lead" in Column E,Was Material Ever Previously Lead?],G1518,Table15[Customer-Owned Portion],O1518),Table15[Unique ID],0),0)))</f>
        <v>Non-lead</v>
      </c>
      <c r="X1518"/>
    </row>
    <row r="1519" spans="2:24" ht="30" x14ac:dyDescent="0.25">
      <c r="B1519" s="145" t="s">
        <v>7626</v>
      </c>
      <c r="C1519" s="31" t="s">
        <v>15251</v>
      </c>
      <c r="D1519" s="31"/>
      <c r="E1519" s="43" t="s">
        <v>52</v>
      </c>
      <c r="F1519" s="42" t="s">
        <v>34</v>
      </c>
      <c r="G1519" s="83" t="s">
        <v>34</v>
      </c>
      <c r="H1519" s="168">
        <v>44145</v>
      </c>
      <c r="I1519" s="31"/>
      <c r="J1519" s="83" t="s">
        <v>188</v>
      </c>
      <c r="K1519" s="31" t="s">
        <v>34</v>
      </c>
      <c r="L1519" s="31"/>
      <c r="M1519" s="168"/>
      <c r="N1519" s="147"/>
      <c r="O1519" s="43" t="s">
        <v>52</v>
      </c>
      <c r="P1519" s="171">
        <v>44145</v>
      </c>
      <c r="Q1519" s="31"/>
      <c r="R1519" s="83" t="s">
        <v>188</v>
      </c>
      <c r="S1519" s="31" t="s">
        <v>34</v>
      </c>
      <c r="T1519" s="31"/>
      <c r="U1519" s="168"/>
      <c r="V1519" s="149"/>
      <c r="W1519" s="140" t="str" cm="1">
        <f t="array" ref="W1519">IF(SUM(LEN(B1519:V1519))=0,"",IF(OR(OR(ISBLANK(F1519),SUM(LEN(C1519),LEN(D1519))=0),AND(NOT(E1519="Unknown"),ISBLANK(J1519)),AND(NOT(O1519="Unknown"),ISBLANK(R1519))),"Missing Information", INDEX(Table15[Entire Service Line Classification], MATCH(SUMIFS(Table15[Unique ID],Table15[System-Owned Portion],E1519,Table15[If Material Anything Other than "Lead" in Column E,Was Material Ever Previously Lead?],G1519,Table15[Customer-Owned Portion],O1519),Table15[Unique ID],0),0)))</f>
        <v>Non-lead</v>
      </c>
      <c r="X1519"/>
    </row>
    <row r="1520" spans="2:24" ht="30" x14ac:dyDescent="0.25">
      <c r="B1520" s="145" t="s">
        <v>7627</v>
      </c>
      <c r="C1520" s="31" t="s">
        <v>15252</v>
      </c>
      <c r="D1520" s="31"/>
      <c r="E1520" s="43" t="s">
        <v>52</v>
      </c>
      <c r="F1520" s="42" t="s">
        <v>34</v>
      </c>
      <c r="G1520" s="83" t="s">
        <v>34</v>
      </c>
      <c r="H1520" s="168">
        <v>44145</v>
      </c>
      <c r="I1520" s="31"/>
      <c r="J1520" s="83" t="s">
        <v>188</v>
      </c>
      <c r="K1520" s="31" t="s">
        <v>34</v>
      </c>
      <c r="L1520" s="31"/>
      <c r="M1520" s="168"/>
      <c r="N1520" s="147"/>
      <c r="O1520" s="43" t="s">
        <v>52</v>
      </c>
      <c r="P1520" s="171">
        <v>44145</v>
      </c>
      <c r="Q1520" s="31"/>
      <c r="R1520" s="83" t="s">
        <v>188</v>
      </c>
      <c r="S1520" s="31" t="s">
        <v>34</v>
      </c>
      <c r="T1520" s="31"/>
      <c r="U1520" s="168"/>
      <c r="V1520" s="149"/>
      <c r="W1520" s="140" t="str" cm="1">
        <f t="array" ref="W1520">IF(SUM(LEN(B1520:V1520))=0,"",IF(OR(OR(ISBLANK(F1520),SUM(LEN(C1520),LEN(D1520))=0),AND(NOT(E1520="Unknown"),ISBLANK(J1520)),AND(NOT(O1520="Unknown"),ISBLANK(R1520))),"Missing Information", INDEX(Table15[Entire Service Line Classification], MATCH(SUMIFS(Table15[Unique ID],Table15[System-Owned Portion],E1520,Table15[If Material Anything Other than "Lead" in Column E,Was Material Ever Previously Lead?],G1520,Table15[Customer-Owned Portion],O1520),Table15[Unique ID],0),0)))</f>
        <v>Non-lead</v>
      </c>
      <c r="X1520"/>
    </row>
    <row r="1521" spans="2:24" ht="30" x14ac:dyDescent="0.25">
      <c r="B1521" s="145" t="s">
        <v>7628</v>
      </c>
      <c r="C1521" s="31" t="s">
        <v>15253</v>
      </c>
      <c r="D1521" s="31"/>
      <c r="E1521" s="43" t="s">
        <v>52</v>
      </c>
      <c r="F1521" s="42" t="s">
        <v>34</v>
      </c>
      <c r="G1521" s="83" t="s">
        <v>34</v>
      </c>
      <c r="H1521" s="168">
        <v>44145</v>
      </c>
      <c r="I1521" s="31"/>
      <c r="J1521" s="83" t="s">
        <v>188</v>
      </c>
      <c r="K1521" s="31" t="s">
        <v>34</v>
      </c>
      <c r="L1521" s="31"/>
      <c r="M1521" s="168"/>
      <c r="N1521" s="147"/>
      <c r="O1521" s="43" t="s">
        <v>52</v>
      </c>
      <c r="P1521" s="171">
        <v>44145</v>
      </c>
      <c r="Q1521" s="31"/>
      <c r="R1521" s="83" t="s">
        <v>188</v>
      </c>
      <c r="S1521" s="31" t="s">
        <v>34</v>
      </c>
      <c r="T1521" s="31"/>
      <c r="U1521" s="168"/>
      <c r="V1521" s="149"/>
      <c r="W1521" s="140" t="str" cm="1">
        <f t="array" ref="W1521">IF(SUM(LEN(B1521:V1521))=0,"",IF(OR(OR(ISBLANK(F1521),SUM(LEN(C1521),LEN(D1521))=0),AND(NOT(E1521="Unknown"),ISBLANK(J1521)),AND(NOT(O1521="Unknown"),ISBLANK(R1521))),"Missing Information", INDEX(Table15[Entire Service Line Classification], MATCH(SUMIFS(Table15[Unique ID],Table15[System-Owned Portion],E1521,Table15[If Material Anything Other than "Lead" in Column E,Was Material Ever Previously Lead?],G1521,Table15[Customer-Owned Portion],O1521),Table15[Unique ID],0),0)))</f>
        <v>Non-lead</v>
      </c>
      <c r="X1521"/>
    </row>
    <row r="1522" spans="2:24" ht="30" x14ac:dyDescent="0.25">
      <c r="B1522" s="145" t="s">
        <v>7629</v>
      </c>
      <c r="C1522" s="31" t="s">
        <v>15254</v>
      </c>
      <c r="D1522" s="31"/>
      <c r="E1522" s="43" t="s">
        <v>52</v>
      </c>
      <c r="F1522" s="42" t="s">
        <v>34</v>
      </c>
      <c r="G1522" s="83" t="s">
        <v>34</v>
      </c>
      <c r="H1522" s="168">
        <v>44145</v>
      </c>
      <c r="I1522" s="31"/>
      <c r="J1522" s="83" t="s">
        <v>188</v>
      </c>
      <c r="K1522" s="31" t="s">
        <v>34</v>
      </c>
      <c r="L1522" s="31"/>
      <c r="M1522" s="168"/>
      <c r="N1522" s="147"/>
      <c r="O1522" s="43" t="s">
        <v>52</v>
      </c>
      <c r="P1522" s="171">
        <v>44145</v>
      </c>
      <c r="Q1522" s="31"/>
      <c r="R1522" s="83" t="s">
        <v>188</v>
      </c>
      <c r="S1522" s="31" t="s">
        <v>34</v>
      </c>
      <c r="T1522" s="31"/>
      <c r="U1522" s="168"/>
      <c r="V1522" s="149"/>
      <c r="W1522" s="140" t="str" cm="1">
        <f t="array" ref="W1522">IF(SUM(LEN(B1522:V1522))=0,"",IF(OR(OR(ISBLANK(F1522),SUM(LEN(C1522),LEN(D1522))=0),AND(NOT(E1522="Unknown"),ISBLANK(J1522)),AND(NOT(O1522="Unknown"),ISBLANK(R1522))),"Missing Information", INDEX(Table15[Entire Service Line Classification], MATCH(SUMIFS(Table15[Unique ID],Table15[System-Owned Portion],E1522,Table15[If Material Anything Other than "Lead" in Column E,Was Material Ever Previously Lead?],G1522,Table15[Customer-Owned Portion],O1522),Table15[Unique ID],0),0)))</f>
        <v>Non-lead</v>
      </c>
      <c r="X1522"/>
    </row>
    <row r="1523" spans="2:24" ht="30" x14ac:dyDescent="0.25">
      <c r="B1523" s="145" t="s">
        <v>7630</v>
      </c>
      <c r="C1523" s="31" t="s">
        <v>15255</v>
      </c>
      <c r="D1523" s="31"/>
      <c r="E1523" s="43" t="s">
        <v>52</v>
      </c>
      <c r="F1523" s="42" t="s">
        <v>34</v>
      </c>
      <c r="G1523" s="83" t="s">
        <v>34</v>
      </c>
      <c r="H1523" s="168">
        <v>44145</v>
      </c>
      <c r="I1523" s="31"/>
      <c r="J1523" s="83" t="s">
        <v>188</v>
      </c>
      <c r="K1523" s="31" t="s">
        <v>34</v>
      </c>
      <c r="L1523" s="31"/>
      <c r="M1523" s="168"/>
      <c r="N1523" s="147"/>
      <c r="O1523" s="43" t="s">
        <v>52</v>
      </c>
      <c r="P1523" s="171">
        <v>44145</v>
      </c>
      <c r="Q1523" s="31"/>
      <c r="R1523" s="83" t="s">
        <v>188</v>
      </c>
      <c r="S1523" s="31" t="s">
        <v>34</v>
      </c>
      <c r="T1523" s="31"/>
      <c r="U1523" s="168"/>
      <c r="V1523" s="149"/>
      <c r="W1523" s="140" t="str" cm="1">
        <f t="array" ref="W1523">IF(SUM(LEN(B1523:V1523))=0,"",IF(OR(OR(ISBLANK(F1523),SUM(LEN(C1523),LEN(D1523))=0),AND(NOT(E1523="Unknown"),ISBLANK(J1523)),AND(NOT(O1523="Unknown"),ISBLANK(R1523))),"Missing Information", INDEX(Table15[Entire Service Line Classification], MATCH(SUMIFS(Table15[Unique ID],Table15[System-Owned Portion],E1523,Table15[If Material Anything Other than "Lead" in Column E,Was Material Ever Previously Lead?],G1523,Table15[Customer-Owned Portion],O1523),Table15[Unique ID],0),0)))</f>
        <v>Non-lead</v>
      </c>
      <c r="X1523"/>
    </row>
    <row r="1524" spans="2:24" ht="30" x14ac:dyDescent="0.25">
      <c r="B1524" s="145" t="s">
        <v>7594</v>
      </c>
      <c r="C1524" s="31" t="s">
        <v>15219</v>
      </c>
      <c r="D1524" s="31"/>
      <c r="E1524" s="43" t="s">
        <v>52</v>
      </c>
      <c r="F1524" s="42" t="s">
        <v>34</v>
      </c>
      <c r="G1524" s="83" t="s">
        <v>34</v>
      </c>
      <c r="H1524" s="168">
        <v>44140</v>
      </c>
      <c r="I1524" s="31"/>
      <c r="J1524" s="83" t="s">
        <v>188</v>
      </c>
      <c r="K1524" s="31" t="s">
        <v>34</v>
      </c>
      <c r="L1524" s="31"/>
      <c r="M1524" s="168"/>
      <c r="N1524" s="147"/>
      <c r="O1524" s="43" t="s">
        <v>52</v>
      </c>
      <c r="P1524" s="171">
        <v>44140</v>
      </c>
      <c r="Q1524" s="31"/>
      <c r="R1524" s="83" t="s">
        <v>188</v>
      </c>
      <c r="S1524" s="31" t="s">
        <v>34</v>
      </c>
      <c r="T1524" s="31"/>
      <c r="U1524" s="168"/>
      <c r="V1524" s="149"/>
      <c r="W1524" s="140" t="str" cm="1">
        <f t="array" ref="W1524">IF(SUM(LEN(B1524:V1524))=0,"",IF(OR(OR(ISBLANK(F1524),SUM(LEN(C1524),LEN(D1524))=0),AND(NOT(E1524="Unknown"),ISBLANK(J1524)),AND(NOT(O1524="Unknown"),ISBLANK(R1524))),"Missing Information", INDEX(Table15[Entire Service Line Classification], MATCH(SUMIFS(Table15[Unique ID],Table15[System-Owned Portion],E1524,Table15[If Material Anything Other than "Lead" in Column E,Was Material Ever Previously Lead?],G1524,Table15[Customer-Owned Portion],O1524),Table15[Unique ID],0),0)))</f>
        <v>Non-lead</v>
      </c>
      <c r="X1524"/>
    </row>
    <row r="1525" spans="2:24" ht="30" x14ac:dyDescent="0.25">
      <c r="B1525" s="145" t="s">
        <v>7595</v>
      </c>
      <c r="C1525" s="31" t="s">
        <v>15220</v>
      </c>
      <c r="D1525" s="31"/>
      <c r="E1525" s="43" t="s">
        <v>52</v>
      </c>
      <c r="F1525" s="42" t="s">
        <v>34</v>
      </c>
      <c r="G1525" s="83" t="s">
        <v>34</v>
      </c>
      <c r="H1525" s="168">
        <v>44140</v>
      </c>
      <c r="I1525" s="31"/>
      <c r="J1525" s="83" t="s">
        <v>188</v>
      </c>
      <c r="K1525" s="31" t="s">
        <v>34</v>
      </c>
      <c r="L1525" s="31"/>
      <c r="M1525" s="168"/>
      <c r="N1525" s="147"/>
      <c r="O1525" s="43" t="s">
        <v>52</v>
      </c>
      <c r="P1525" s="171">
        <v>44140</v>
      </c>
      <c r="Q1525" s="31"/>
      <c r="R1525" s="83" t="s">
        <v>188</v>
      </c>
      <c r="S1525" s="31" t="s">
        <v>34</v>
      </c>
      <c r="T1525" s="31"/>
      <c r="U1525" s="168"/>
      <c r="V1525" s="149"/>
      <c r="W1525" s="140" t="str" cm="1">
        <f t="array" ref="W1525">IF(SUM(LEN(B1525:V1525))=0,"",IF(OR(OR(ISBLANK(F1525),SUM(LEN(C1525),LEN(D1525))=0),AND(NOT(E1525="Unknown"),ISBLANK(J1525)),AND(NOT(O1525="Unknown"),ISBLANK(R1525))),"Missing Information", INDEX(Table15[Entire Service Line Classification], MATCH(SUMIFS(Table15[Unique ID],Table15[System-Owned Portion],E1525,Table15[If Material Anything Other than "Lead" in Column E,Was Material Ever Previously Lead?],G1525,Table15[Customer-Owned Portion],O1525),Table15[Unique ID],0),0)))</f>
        <v>Non-lead</v>
      </c>
      <c r="X1525"/>
    </row>
    <row r="1526" spans="2:24" ht="30" x14ac:dyDescent="0.25">
      <c r="B1526" s="145" t="s">
        <v>7600</v>
      </c>
      <c r="C1526" s="31" t="s">
        <v>15225</v>
      </c>
      <c r="D1526" s="31"/>
      <c r="E1526" s="43" t="s">
        <v>52</v>
      </c>
      <c r="F1526" s="42" t="s">
        <v>34</v>
      </c>
      <c r="G1526" s="83" t="s">
        <v>34</v>
      </c>
      <c r="H1526" s="168">
        <v>44140</v>
      </c>
      <c r="I1526" s="31"/>
      <c r="J1526" s="83" t="s">
        <v>188</v>
      </c>
      <c r="K1526" s="31" t="s">
        <v>34</v>
      </c>
      <c r="L1526" s="31"/>
      <c r="M1526" s="168"/>
      <c r="N1526" s="147"/>
      <c r="O1526" s="43" t="s">
        <v>52</v>
      </c>
      <c r="P1526" s="171">
        <v>44140</v>
      </c>
      <c r="Q1526" s="31"/>
      <c r="R1526" s="83" t="s">
        <v>188</v>
      </c>
      <c r="S1526" s="31" t="s">
        <v>34</v>
      </c>
      <c r="T1526" s="31"/>
      <c r="U1526" s="168"/>
      <c r="V1526" s="149"/>
      <c r="W1526" s="140" t="str" cm="1">
        <f t="array" ref="W1526">IF(SUM(LEN(B1526:V1526))=0,"",IF(OR(OR(ISBLANK(F1526),SUM(LEN(C1526),LEN(D1526))=0),AND(NOT(E1526="Unknown"),ISBLANK(J1526)),AND(NOT(O1526="Unknown"),ISBLANK(R1526))),"Missing Information", INDEX(Table15[Entire Service Line Classification], MATCH(SUMIFS(Table15[Unique ID],Table15[System-Owned Portion],E1526,Table15[If Material Anything Other than "Lead" in Column E,Was Material Ever Previously Lead?],G1526,Table15[Customer-Owned Portion],O1526),Table15[Unique ID],0),0)))</f>
        <v>Non-lead</v>
      </c>
      <c r="X1526"/>
    </row>
    <row r="1527" spans="2:24" ht="30" x14ac:dyDescent="0.25">
      <c r="B1527" s="145" t="s">
        <v>7605</v>
      </c>
      <c r="C1527" s="31" t="s">
        <v>15230</v>
      </c>
      <c r="D1527" s="31"/>
      <c r="E1527" s="43" t="s">
        <v>52</v>
      </c>
      <c r="F1527" s="42" t="s">
        <v>34</v>
      </c>
      <c r="G1527" s="83" t="s">
        <v>34</v>
      </c>
      <c r="H1527" s="168">
        <v>44140</v>
      </c>
      <c r="I1527" s="31"/>
      <c r="J1527" s="83" t="s">
        <v>188</v>
      </c>
      <c r="K1527" s="31" t="s">
        <v>34</v>
      </c>
      <c r="L1527" s="31"/>
      <c r="M1527" s="168"/>
      <c r="N1527" s="147"/>
      <c r="O1527" s="43" t="s">
        <v>52</v>
      </c>
      <c r="P1527" s="171">
        <v>44140</v>
      </c>
      <c r="Q1527" s="31"/>
      <c r="R1527" s="83" t="s">
        <v>188</v>
      </c>
      <c r="S1527" s="31" t="s">
        <v>34</v>
      </c>
      <c r="T1527" s="31"/>
      <c r="U1527" s="168"/>
      <c r="V1527" s="149"/>
      <c r="W1527" s="140" t="str" cm="1">
        <f t="array" ref="W1527">IF(SUM(LEN(B1527:V1527))=0,"",IF(OR(OR(ISBLANK(F1527),SUM(LEN(C1527),LEN(D1527))=0),AND(NOT(E1527="Unknown"),ISBLANK(J1527)),AND(NOT(O1527="Unknown"),ISBLANK(R1527))),"Missing Information", INDEX(Table15[Entire Service Line Classification], MATCH(SUMIFS(Table15[Unique ID],Table15[System-Owned Portion],E1527,Table15[If Material Anything Other than "Lead" in Column E,Was Material Ever Previously Lead?],G1527,Table15[Customer-Owned Portion],O1527),Table15[Unique ID],0),0)))</f>
        <v>Non-lead</v>
      </c>
      <c r="X1527"/>
    </row>
    <row r="1528" spans="2:24" ht="30" x14ac:dyDescent="0.25">
      <c r="B1528" s="145" t="s">
        <v>7606</v>
      </c>
      <c r="C1528" s="31" t="s">
        <v>15231</v>
      </c>
      <c r="D1528" s="31"/>
      <c r="E1528" s="43" t="s">
        <v>52</v>
      </c>
      <c r="F1528" s="42" t="s">
        <v>34</v>
      </c>
      <c r="G1528" s="83" t="s">
        <v>34</v>
      </c>
      <c r="H1528" s="168">
        <v>44140</v>
      </c>
      <c r="I1528" s="31"/>
      <c r="J1528" s="83" t="s">
        <v>188</v>
      </c>
      <c r="K1528" s="31" t="s">
        <v>34</v>
      </c>
      <c r="L1528" s="31"/>
      <c r="M1528" s="168"/>
      <c r="N1528" s="147"/>
      <c r="O1528" s="43" t="s">
        <v>52</v>
      </c>
      <c r="P1528" s="171">
        <v>44140</v>
      </c>
      <c r="Q1528" s="31"/>
      <c r="R1528" s="83" t="s">
        <v>188</v>
      </c>
      <c r="S1528" s="31" t="s">
        <v>34</v>
      </c>
      <c r="T1528" s="31"/>
      <c r="U1528" s="168"/>
      <c r="V1528" s="149"/>
      <c r="W1528" s="140" t="str" cm="1">
        <f t="array" ref="W1528">IF(SUM(LEN(B1528:V1528))=0,"",IF(OR(OR(ISBLANK(F1528),SUM(LEN(C1528),LEN(D1528))=0),AND(NOT(E1528="Unknown"),ISBLANK(J1528)),AND(NOT(O1528="Unknown"),ISBLANK(R1528))),"Missing Information", INDEX(Table15[Entire Service Line Classification], MATCH(SUMIFS(Table15[Unique ID],Table15[System-Owned Portion],E1528,Table15[If Material Anything Other than "Lead" in Column E,Was Material Ever Previously Lead?],G1528,Table15[Customer-Owned Portion],O1528),Table15[Unique ID],0),0)))</f>
        <v>Non-lead</v>
      </c>
      <c r="X1528"/>
    </row>
    <row r="1529" spans="2:24" ht="30" x14ac:dyDescent="0.25">
      <c r="B1529" s="145" t="s">
        <v>7610</v>
      </c>
      <c r="C1529" s="31" t="s">
        <v>15235</v>
      </c>
      <c r="D1529" s="31"/>
      <c r="E1529" s="43" t="s">
        <v>52</v>
      </c>
      <c r="F1529" s="42" t="s">
        <v>34</v>
      </c>
      <c r="G1529" s="83" t="s">
        <v>34</v>
      </c>
      <c r="H1529" s="168">
        <v>44140</v>
      </c>
      <c r="I1529" s="31"/>
      <c r="J1529" s="83" t="s">
        <v>188</v>
      </c>
      <c r="K1529" s="31" t="s">
        <v>34</v>
      </c>
      <c r="L1529" s="31"/>
      <c r="M1529" s="168"/>
      <c r="N1529" s="147"/>
      <c r="O1529" s="43" t="s">
        <v>52</v>
      </c>
      <c r="P1529" s="171">
        <v>44140</v>
      </c>
      <c r="Q1529" s="31"/>
      <c r="R1529" s="83" t="s">
        <v>188</v>
      </c>
      <c r="S1529" s="31" t="s">
        <v>34</v>
      </c>
      <c r="T1529" s="31"/>
      <c r="U1529" s="168"/>
      <c r="V1529" s="149"/>
      <c r="W1529" s="140" t="str" cm="1">
        <f t="array" ref="W1529">IF(SUM(LEN(B1529:V1529))=0,"",IF(OR(OR(ISBLANK(F1529),SUM(LEN(C1529),LEN(D1529))=0),AND(NOT(E1529="Unknown"),ISBLANK(J1529)),AND(NOT(O1529="Unknown"),ISBLANK(R1529))),"Missing Information", INDEX(Table15[Entire Service Line Classification], MATCH(SUMIFS(Table15[Unique ID],Table15[System-Owned Portion],E1529,Table15[If Material Anything Other than "Lead" in Column E,Was Material Ever Previously Lead?],G1529,Table15[Customer-Owned Portion],O1529),Table15[Unique ID],0),0)))</f>
        <v>Non-lead</v>
      </c>
      <c r="X1529"/>
    </row>
    <row r="1530" spans="2:24" ht="30" x14ac:dyDescent="0.25">
      <c r="B1530" s="145" t="s">
        <v>7614</v>
      </c>
      <c r="C1530" s="31" t="s">
        <v>15239</v>
      </c>
      <c r="D1530" s="31"/>
      <c r="E1530" s="43" t="s">
        <v>52</v>
      </c>
      <c r="F1530" s="42" t="s">
        <v>34</v>
      </c>
      <c r="G1530" s="83" t="s">
        <v>34</v>
      </c>
      <c r="H1530" s="168">
        <v>44140</v>
      </c>
      <c r="I1530" s="31"/>
      <c r="J1530" s="83" t="s">
        <v>188</v>
      </c>
      <c r="K1530" s="31" t="s">
        <v>34</v>
      </c>
      <c r="L1530" s="31"/>
      <c r="M1530" s="168"/>
      <c r="N1530" s="147"/>
      <c r="O1530" s="43" t="s">
        <v>52</v>
      </c>
      <c r="P1530" s="171">
        <v>44140</v>
      </c>
      <c r="Q1530" s="31"/>
      <c r="R1530" s="83" t="s">
        <v>188</v>
      </c>
      <c r="S1530" s="31" t="s">
        <v>34</v>
      </c>
      <c r="T1530" s="31"/>
      <c r="U1530" s="168"/>
      <c r="V1530" s="149"/>
      <c r="W1530" s="140" t="str" cm="1">
        <f t="array" ref="W1530">IF(SUM(LEN(B1530:V1530))=0,"",IF(OR(OR(ISBLANK(F1530),SUM(LEN(C1530),LEN(D1530))=0),AND(NOT(E1530="Unknown"),ISBLANK(J1530)),AND(NOT(O1530="Unknown"),ISBLANK(R1530))),"Missing Information", INDEX(Table15[Entire Service Line Classification], MATCH(SUMIFS(Table15[Unique ID],Table15[System-Owned Portion],E1530,Table15[If Material Anything Other than "Lead" in Column E,Was Material Ever Previously Lead?],G1530,Table15[Customer-Owned Portion],O1530),Table15[Unique ID],0),0)))</f>
        <v>Non-lead</v>
      </c>
      <c r="X1530"/>
    </row>
    <row r="1531" spans="2:24" ht="30" x14ac:dyDescent="0.25">
      <c r="B1531" s="145" t="s">
        <v>7615</v>
      </c>
      <c r="C1531" s="31" t="s">
        <v>15240</v>
      </c>
      <c r="D1531" s="31"/>
      <c r="E1531" s="43" t="s">
        <v>52</v>
      </c>
      <c r="F1531" s="42" t="s">
        <v>34</v>
      </c>
      <c r="G1531" s="83" t="s">
        <v>34</v>
      </c>
      <c r="H1531" s="168">
        <v>44140</v>
      </c>
      <c r="I1531" s="31"/>
      <c r="J1531" s="83" t="s">
        <v>188</v>
      </c>
      <c r="K1531" s="31" t="s">
        <v>34</v>
      </c>
      <c r="L1531" s="31"/>
      <c r="M1531" s="168"/>
      <c r="N1531" s="147"/>
      <c r="O1531" s="43" t="s">
        <v>52</v>
      </c>
      <c r="P1531" s="171">
        <v>44140</v>
      </c>
      <c r="Q1531" s="31"/>
      <c r="R1531" s="83" t="s">
        <v>188</v>
      </c>
      <c r="S1531" s="31" t="s">
        <v>34</v>
      </c>
      <c r="T1531" s="31"/>
      <c r="U1531" s="168"/>
      <c r="V1531" s="149"/>
      <c r="W1531" s="140" t="str" cm="1">
        <f t="array" ref="W1531">IF(SUM(LEN(B1531:V1531))=0,"",IF(OR(OR(ISBLANK(F1531),SUM(LEN(C1531),LEN(D1531))=0),AND(NOT(E1531="Unknown"),ISBLANK(J1531)),AND(NOT(O1531="Unknown"),ISBLANK(R1531))),"Missing Information", INDEX(Table15[Entire Service Line Classification], MATCH(SUMIFS(Table15[Unique ID],Table15[System-Owned Portion],E1531,Table15[If Material Anything Other than "Lead" in Column E,Was Material Ever Previously Lead?],G1531,Table15[Customer-Owned Portion],O1531),Table15[Unique ID],0),0)))</f>
        <v>Non-lead</v>
      </c>
      <c r="X1531"/>
    </row>
    <row r="1532" spans="2:24" ht="30" x14ac:dyDescent="0.25">
      <c r="B1532" s="145" t="s">
        <v>7619</v>
      </c>
      <c r="C1532" s="31" t="s">
        <v>15244</v>
      </c>
      <c r="D1532" s="31"/>
      <c r="E1532" s="43" t="s">
        <v>52</v>
      </c>
      <c r="F1532" s="42" t="s">
        <v>34</v>
      </c>
      <c r="G1532" s="83" t="s">
        <v>34</v>
      </c>
      <c r="H1532" s="168">
        <v>44140</v>
      </c>
      <c r="I1532" s="31"/>
      <c r="J1532" s="83" t="s">
        <v>188</v>
      </c>
      <c r="K1532" s="31" t="s">
        <v>34</v>
      </c>
      <c r="L1532" s="31"/>
      <c r="M1532" s="168"/>
      <c r="N1532" s="147"/>
      <c r="O1532" s="43" t="s">
        <v>52</v>
      </c>
      <c r="P1532" s="171">
        <v>44140</v>
      </c>
      <c r="Q1532" s="31"/>
      <c r="R1532" s="83" t="s">
        <v>188</v>
      </c>
      <c r="S1532" s="31" t="s">
        <v>34</v>
      </c>
      <c r="T1532" s="31"/>
      <c r="U1532" s="168"/>
      <c r="V1532" s="149"/>
      <c r="W1532" s="140" t="str" cm="1">
        <f t="array" ref="W1532">IF(SUM(LEN(B1532:V1532))=0,"",IF(OR(OR(ISBLANK(F1532),SUM(LEN(C1532),LEN(D1532))=0),AND(NOT(E1532="Unknown"),ISBLANK(J1532)),AND(NOT(O1532="Unknown"),ISBLANK(R1532))),"Missing Information", INDEX(Table15[Entire Service Line Classification], MATCH(SUMIFS(Table15[Unique ID],Table15[System-Owned Portion],E1532,Table15[If Material Anything Other than "Lead" in Column E,Was Material Ever Previously Lead?],G1532,Table15[Customer-Owned Portion],O1532),Table15[Unique ID],0),0)))</f>
        <v>Non-lead</v>
      </c>
      <c r="X1532"/>
    </row>
    <row r="1533" spans="2:24" ht="30" x14ac:dyDescent="0.25">
      <c r="B1533" s="145" t="s">
        <v>5448</v>
      </c>
      <c r="C1533" s="31" t="s">
        <v>13045</v>
      </c>
      <c r="D1533" s="31"/>
      <c r="E1533" s="43" t="s">
        <v>52</v>
      </c>
      <c r="F1533" s="42" t="s">
        <v>34</v>
      </c>
      <c r="G1533" s="83" t="s">
        <v>34</v>
      </c>
      <c r="H1533" s="168">
        <v>44124</v>
      </c>
      <c r="I1533" s="31"/>
      <c r="J1533" s="83" t="s">
        <v>188</v>
      </c>
      <c r="K1533" s="31" t="s">
        <v>34</v>
      </c>
      <c r="L1533" s="31"/>
      <c r="M1533" s="168"/>
      <c r="N1533" s="147"/>
      <c r="O1533" s="43" t="s">
        <v>52</v>
      </c>
      <c r="P1533" s="171">
        <v>44124</v>
      </c>
      <c r="Q1533" s="31"/>
      <c r="R1533" s="83" t="s">
        <v>188</v>
      </c>
      <c r="S1533" s="31" t="s">
        <v>34</v>
      </c>
      <c r="T1533" s="31"/>
      <c r="U1533" s="168"/>
      <c r="V1533" s="149"/>
      <c r="W1533" s="140" t="str" cm="1">
        <f t="array" ref="W1533">IF(SUM(LEN(B1533:V1533))=0,"",IF(OR(OR(ISBLANK(F1533),SUM(LEN(C1533),LEN(D1533))=0),AND(NOT(E1533="Unknown"),ISBLANK(J1533)),AND(NOT(O1533="Unknown"),ISBLANK(R1533))),"Missing Information", INDEX(Table15[Entire Service Line Classification], MATCH(SUMIFS(Table15[Unique ID],Table15[System-Owned Portion],E1533,Table15[If Material Anything Other than "Lead" in Column E,Was Material Ever Previously Lead?],G1533,Table15[Customer-Owned Portion],O1533),Table15[Unique ID],0),0)))</f>
        <v>Non-lead</v>
      </c>
      <c r="X1533"/>
    </row>
    <row r="1534" spans="2:24" ht="30" x14ac:dyDescent="0.25">
      <c r="B1534" s="145" t="s">
        <v>5461</v>
      </c>
      <c r="C1534" s="31" t="s">
        <v>13058</v>
      </c>
      <c r="D1534" s="31"/>
      <c r="E1534" s="43" t="s">
        <v>52</v>
      </c>
      <c r="F1534" s="42" t="s">
        <v>34</v>
      </c>
      <c r="G1534" s="83" t="s">
        <v>34</v>
      </c>
      <c r="H1534" s="168">
        <v>44111</v>
      </c>
      <c r="I1534" s="31"/>
      <c r="J1534" s="83" t="s">
        <v>188</v>
      </c>
      <c r="K1534" s="31" t="s">
        <v>34</v>
      </c>
      <c r="L1534" s="31"/>
      <c r="M1534" s="168"/>
      <c r="N1534" s="147"/>
      <c r="O1534" s="43" t="s">
        <v>52</v>
      </c>
      <c r="P1534" s="171">
        <v>44111</v>
      </c>
      <c r="Q1534" s="31"/>
      <c r="R1534" s="83" t="s">
        <v>188</v>
      </c>
      <c r="S1534" s="31" t="s">
        <v>34</v>
      </c>
      <c r="T1534" s="31"/>
      <c r="U1534" s="168"/>
      <c r="V1534" s="149"/>
      <c r="W1534" s="140" t="str" cm="1">
        <f t="array" ref="W1534">IF(SUM(LEN(B1534:V1534))=0,"",IF(OR(OR(ISBLANK(F1534),SUM(LEN(C1534),LEN(D1534))=0),AND(NOT(E1534="Unknown"),ISBLANK(J1534)),AND(NOT(O1534="Unknown"),ISBLANK(R1534))),"Missing Information", INDEX(Table15[Entire Service Line Classification], MATCH(SUMIFS(Table15[Unique ID],Table15[System-Owned Portion],E1534,Table15[If Material Anything Other than "Lead" in Column E,Was Material Ever Previously Lead?],G1534,Table15[Customer-Owned Portion],O1534),Table15[Unique ID],0),0)))</f>
        <v>Non-lead</v>
      </c>
      <c r="X1534"/>
    </row>
    <row r="1535" spans="2:24" ht="30" x14ac:dyDescent="0.25">
      <c r="B1535" s="145" t="s">
        <v>1747</v>
      </c>
      <c r="C1535" s="31" t="s">
        <v>9171</v>
      </c>
      <c r="D1535" s="31"/>
      <c r="E1535" s="43" t="s">
        <v>52</v>
      </c>
      <c r="F1535" s="42" t="s">
        <v>34</v>
      </c>
      <c r="G1535" s="83" t="s">
        <v>34</v>
      </c>
      <c r="H1535" s="168">
        <v>44105</v>
      </c>
      <c r="I1535" s="31"/>
      <c r="J1535" s="83" t="s">
        <v>188</v>
      </c>
      <c r="K1535" s="31" t="s">
        <v>34</v>
      </c>
      <c r="L1535" s="31"/>
      <c r="M1535" s="168"/>
      <c r="N1535" s="147"/>
      <c r="O1535" s="43" t="s">
        <v>52</v>
      </c>
      <c r="P1535" s="171">
        <v>44105</v>
      </c>
      <c r="Q1535" s="31"/>
      <c r="R1535" s="83" t="s">
        <v>188</v>
      </c>
      <c r="S1535" s="31" t="s">
        <v>34</v>
      </c>
      <c r="T1535" s="31"/>
      <c r="U1535" s="168"/>
      <c r="V1535" s="149"/>
      <c r="W1535" s="140" t="str" cm="1">
        <f t="array" ref="W1535">IF(SUM(LEN(B1535:V1535))=0,"",IF(OR(OR(ISBLANK(F1535),SUM(LEN(C1535),LEN(D1535))=0),AND(NOT(E1535="Unknown"),ISBLANK(J1535)),AND(NOT(O1535="Unknown"),ISBLANK(R1535))),"Missing Information", INDEX(Table15[Entire Service Line Classification], MATCH(SUMIFS(Table15[Unique ID],Table15[System-Owned Portion],E1535,Table15[If Material Anything Other than "Lead" in Column E,Was Material Ever Previously Lead?],G1535,Table15[Customer-Owned Portion],O1535),Table15[Unique ID],0),0)))</f>
        <v>Non-lead</v>
      </c>
      <c r="X1535"/>
    </row>
    <row r="1536" spans="2:24" ht="30" x14ac:dyDescent="0.25">
      <c r="B1536" s="145" t="s">
        <v>1749</v>
      </c>
      <c r="C1536" s="31" t="s">
        <v>9173</v>
      </c>
      <c r="D1536" s="31"/>
      <c r="E1536" s="43" t="s">
        <v>52</v>
      </c>
      <c r="F1536" s="42" t="s">
        <v>34</v>
      </c>
      <c r="G1536" s="83" t="s">
        <v>34</v>
      </c>
      <c r="H1536" s="168">
        <v>44105</v>
      </c>
      <c r="I1536" s="31"/>
      <c r="J1536" s="83" t="s">
        <v>188</v>
      </c>
      <c r="K1536" s="31" t="s">
        <v>34</v>
      </c>
      <c r="L1536" s="31"/>
      <c r="M1536" s="168"/>
      <c r="N1536" s="147"/>
      <c r="O1536" s="43" t="s">
        <v>52</v>
      </c>
      <c r="P1536" s="171">
        <v>44105</v>
      </c>
      <c r="Q1536" s="31"/>
      <c r="R1536" s="83" t="s">
        <v>188</v>
      </c>
      <c r="S1536" s="31" t="s">
        <v>34</v>
      </c>
      <c r="T1536" s="31"/>
      <c r="U1536" s="168"/>
      <c r="V1536" s="149"/>
      <c r="W1536" s="140" t="str" cm="1">
        <f t="array" ref="W1536">IF(SUM(LEN(B1536:V1536))=0,"",IF(OR(OR(ISBLANK(F1536),SUM(LEN(C1536),LEN(D1536))=0),AND(NOT(E1536="Unknown"),ISBLANK(J1536)),AND(NOT(O1536="Unknown"),ISBLANK(R1536))),"Missing Information", INDEX(Table15[Entire Service Line Classification], MATCH(SUMIFS(Table15[Unique ID],Table15[System-Owned Portion],E1536,Table15[If Material Anything Other than "Lead" in Column E,Was Material Ever Previously Lead?],G1536,Table15[Customer-Owned Portion],O1536),Table15[Unique ID],0),0)))</f>
        <v>Non-lead</v>
      </c>
      <c r="X1536"/>
    </row>
    <row r="1537" spans="2:24" ht="30" x14ac:dyDescent="0.25">
      <c r="B1537" s="145" t="s">
        <v>1750</v>
      </c>
      <c r="C1537" s="31" t="s">
        <v>9174</v>
      </c>
      <c r="D1537" s="31"/>
      <c r="E1537" s="43" t="s">
        <v>52</v>
      </c>
      <c r="F1537" s="42" t="s">
        <v>34</v>
      </c>
      <c r="G1537" s="83" t="s">
        <v>34</v>
      </c>
      <c r="H1537" s="168">
        <v>44105</v>
      </c>
      <c r="I1537" s="31"/>
      <c r="J1537" s="83" t="s">
        <v>188</v>
      </c>
      <c r="K1537" s="31" t="s">
        <v>34</v>
      </c>
      <c r="L1537" s="31"/>
      <c r="M1537" s="168"/>
      <c r="N1537" s="147"/>
      <c r="O1537" s="43" t="s">
        <v>52</v>
      </c>
      <c r="P1537" s="171">
        <v>44105</v>
      </c>
      <c r="Q1537" s="31"/>
      <c r="R1537" s="83" t="s">
        <v>188</v>
      </c>
      <c r="S1537" s="31" t="s">
        <v>34</v>
      </c>
      <c r="T1537" s="31"/>
      <c r="U1537" s="168"/>
      <c r="V1537" s="149"/>
      <c r="W1537" s="140" t="str" cm="1">
        <f t="array" ref="W1537">IF(SUM(LEN(B1537:V1537))=0,"",IF(OR(OR(ISBLANK(F1537),SUM(LEN(C1537),LEN(D1537))=0),AND(NOT(E1537="Unknown"),ISBLANK(J1537)),AND(NOT(O1537="Unknown"),ISBLANK(R1537))),"Missing Information", INDEX(Table15[Entire Service Line Classification], MATCH(SUMIFS(Table15[Unique ID],Table15[System-Owned Portion],E1537,Table15[If Material Anything Other than "Lead" in Column E,Was Material Ever Previously Lead?],G1537,Table15[Customer-Owned Portion],O1537),Table15[Unique ID],0),0)))</f>
        <v>Non-lead</v>
      </c>
      <c r="X1537"/>
    </row>
    <row r="1538" spans="2:24" ht="30" x14ac:dyDescent="0.25">
      <c r="B1538" s="145" t="s">
        <v>1752</v>
      </c>
      <c r="C1538" s="31" t="s">
        <v>9176</v>
      </c>
      <c r="D1538" s="31"/>
      <c r="E1538" s="43" t="s">
        <v>52</v>
      </c>
      <c r="F1538" s="42" t="s">
        <v>34</v>
      </c>
      <c r="G1538" s="83" t="s">
        <v>34</v>
      </c>
      <c r="H1538" s="168">
        <v>44105</v>
      </c>
      <c r="I1538" s="31"/>
      <c r="J1538" s="83" t="s">
        <v>188</v>
      </c>
      <c r="K1538" s="31" t="s">
        <v>34</v>
      </c>
      <c r="L1538" s="31"/>
      <c r="M1538" s="168"/>
      <c r="N1538" s="147"/>
      <c r="O1538" s="43" t="s">
        <v>52</v>
      </c>
      <c r="P1538" s="171">
        <v>44105</v>
      </c>
      <c r="Q1538" s="31"/>
      <c r="R1538" s="83" t="s">
        <v>188</v>
      </c>
      <c r="S1538" s="31" t="s">
        <v>34</v>
      </c>
      <c r="T1538" s="31"/>
      <c r="U1538" s="168"/>
      <c r="V1538" s="149"/>
      <c r="W1538" s="140" t="str" cm="1">
        <f t="array" ref="W1538">IF(SUM(LEN(B1538:V1538))=0,"",IF(OR(OR(ISBLANK(F1538),SUM(LEN(C1538),LEN(D1538))=0),AND(NOT(E1538="Unknown"),ISBLANK(J1538)),AND(NOT(O1538="Unknown"),ISBLANK(R1538))),"Missing Information", INDEX(Table15[Entire Service Line Classification], MATCH(SUMIFS(Table15[Unique ID],Table15[System-Owned Portion],E1538,Table15[If Material Anything Other than "Lead" in Column E,Was Material Ever Previously Lead?],G1538,Table15[Customer-Owned Portion],O1538),Table15[Unique ID],0),0)))</f>
        <v>Non-lead</v>
      </c>
      <c r="X1538"/>
    </row>
    <row r="1539" spans="2:24" ht="30" x14ac:dyDescent="0.25">
      <c r="B1539" s="145" t="s">
        <v>1753</v>
      </c>
      <c r="C1539" s="31" t="s">
        <v>9177</v>
      </c>
      <c r="D1539" s="31"/>
      <c r="E1539" s="43" t="s">
        <v>52</v>
      </c>
      <c r="F1539" s="42" t="s">
        <v>34</v>
      </c>
      <c r="G1539" s="83" t="s">
        <v>34</v>
      </c>
      <c r="H1539" s="168">
        <v>44105</v>
      </c>
      <c r="I1539" s="31"/>
      <c r="J1539" s="83" t="s">
        <v>188</v>
      </c>
      <c r="K1539" s="31" t="s">
        <v>34</v>
      </c>
      <c r="L1539" s="31"/>
      <c r="M1539" s="168"/>
      <c r="N1539" s="147"/>
      <c r="O1539" s="43" t="s">
        <v>52</v>
      </c>
      <c r="P1539" s="171">
        <v>44105</v>
      </c>
      <c r="Q1539" s="31"/>
      <c r="R1539" s="83" t="s">
        <v>188</v>
      </c>
      <c r="S1539" s="31" t="s">
        <v>34</v>
      </c>
      <c r="T1539" s="31"/>
      <c r="U1539" s="168"/>
      <c r="V1539" s="149"/>
      <c r="W1539" s="140" t="str" cm="1">
        <f t="array" ref="W1539">IF(SUM(LEN(B1539:V1539))=0,"",IF(OR(OR(ISBLANK(F1539),SUM(LEN(C1539),LEN(D1539))=0),AND(NOT(E1539="Unknown"),ISBLANK(J1539)),AND(NOT(O1539="Unknown"),ISBLANK(R1539))),"Missing Information", INDEX(Table15[Entire Service Line Classification], MATCH(SUMIFS(Table15[Unique ID],Table15[System-Owned Portion],E1539,Table15[If Material Anything Other than "Lead" in Column E,Was Material Ever Previously Lead?],G1539,Table15[Customer-Owned Portion],O1539),Table15[Unique ID],0),0)))</f>
        <v>Non-lead</v>
      </c>
      <c r="X1539"/>
    </row>
    <row r="1540" spans="2:24" ht="30" x14ac:dyDescent="0.25">
      <c r="B1540" s="145" t="s">
        <v>4439</v>
      </c>
      <c r="C1540" s="31" t="s">
        <v>12032</v>
      </c>
      <c r="D1540" s="31"/>
      <c r="E1540" s="43" t="s">
        <v>52</v>
      </c>
      <c r="F1540" s="42" t="s">
        <v>34</v>
      </c>
      <c r="G1540" s="83" t="s">
        <v>34</v>
      </c>
      <c r="H1540" s="168">
        <v>44104</v>
      </c>
      <c r="I1540" s="31"/>
      <c r="J1540" s="83" t="s">
        <v>188</v>
      </c>
      <c r="K1540" s="31" t="s">
        <v>34</v>
      </c>
      <c r="L1540" s="31"/>
      <c r="M1540" s="168"/>
      <c r="N1540" s="147"/>
      <c r="O1540" s="43" t="s">
        <v>52</v>
      </c>
      <c r="P1540" s="171">
        <v>44104</v>
      </c>
      <c r="Q1540" s="31"/>
      <c r="R1540" s="83" t="s">
        <v>188</v>
      </c>
      <c r="S1540" s="31" t="s">
        <v>34</v>
      </c>
      <c r="T1540" s="31"/>
      <c r="U1540" s="168"/>
      <c r="V1540" s="149"/>
      <c r="W1540" s="140" t="str" cm="1">
        <f t="array" ref="W1540">IF(SUM(LEN(B1540:V1540))=0,"",IF(OR(OR(ISBLANK(F1540),SUM(LEN(C1540),LEN(D1540))=0),AND(NOT(E1540="Unknown"),ISBLANK(J1540)),AND(NOT(O1540="Unknown"),ISBLANK(R1540))),"Missing Information", INDEX(Table15[Entire Service Line Classification], MATCH(SUMIFS(Table15[Unique ID],Table15[System-Owned Portion],E1540,Table15[If Material Anything Other than "Lead" in Column E,Was Material Ever Previously Lead?],G1540,Table15[Customer-Owned Portion],O1540),Table15[Unique ID],0),0)))</f>
        <v>Non-lead</v>
      </c>
      <c r="X1540"/>
    </row>
    <row r="1541" spans="2:24" ht="30" x14ac:dyDescent="0.25">
      <c r="B1541" s="145" t="s">
        <v>7540</v>
      </c>
      <c r="C1541" s="31" t="s">
        <v>15165</v>
      </c>
      <c r="D1541" s="31"/>
      <c r="E1541" s="43" t="s">
        <v>52</v>
      </c>
      <c r="F1541" s="42" t="s">
        <v>34</v>
      </c>
      <c r="G1541" s="83" t="s">
        <v>34</v>
      </c>
      <c r="H1541" s="168">
        <v>44089</v>
      </c>
      <c r="I1541" s="31"/>
      <c r="J1541" s="83" t="s">
        <v>188</v>
      </c>
      <c r="K1541" s="31" t="s">
        <v>34</v>
      </c>
      <c r="L1541" s="31"/>
      <c r="M1541" s="168"/>
      <c r="N1541" s="147"/>
      <c r="O1541" s="43" t="s">
        <v>52</v>
      </c>
      <c r="P1541" s="171">
        <v>44089</v>
      </c>
      <c r="Q1541" s="31"/>
      <c r="R1541" s="83" t="s">
        <v>188</v>
      </c>
      <c r="S1541" s="31" t="s">
        <v>34</v>
      </c>
      <c r="T1541" s="31"/>
      <c r="U1541" s="168"/>
      <c r="V1541" s="149"/>
      <c r="W1541" s="140" t="str" cm="1">
        <f t="array" ref="W1541">IF(SUM(LEN(B1541:V1541))=0,"",IF(OR(OR(ISBLANK(F1541),SUM(LEN(C1541),LEN(D1541))=0),AND(NOT(E1541="Unknown"),ISBLANK(J1541)),AND(NOT(O1541="Unknown"),ISBLANK(R1541))),"Missing Information", INDEX(Table15[Entire Service Line Classification], MATCH(SUMIFS(Table15[Unique ID],Table15[System-Owned Portion],E1541,Table15[If Material Anything Other than "Lead" in Column E,Was Material Ever Previously Lead?],G1541,Table15[Customer-Owned Portion],O1541),Table15[Unique ID],0),0)))</f>
        <v>Non-lead</v>
      </c>
      <c r="X1541"/>
    </row>
    <row r="1542" spans="2:24" ht="30" x14ac:dyDescent="0.25">
      <c r="B1542" s="145" t="s">
        <v>7608</v>
      </c>
      <c r="C1542" s="31" t="s">
        <v>15233</v>
      </c>
      <c r="D1542" s="31"/>
      <c r="E1542" s="43" t="s">
        <v>52</v>
      </c>
      <c r="F1542" s="42" t="s">
        <v>34</v>
      </c>
      <c r="G1542" s="83" t="s">
        <v>34</v>
      </c>
      <c r="H1542" s="168">
        <v>44089</v>
      </c>
      <c r="I1542" s="31"/>
      <c r="J1542" s="83" t="s">
        <v>188</v>
      </c>
      <c r="K1542" s="31" t="s">
        <v>34</v>
      </c>
      <c r="L1542" s="31"/>
      <c r="M1542" s="168"/>
      <c r="N1542" s="147"/>
      <c r="O1542" s="43" t="s">
        <v>52</v>
      </c>
      <c r="P1542" s="171">
        <v>44089</v>
      </c>
      <c r="Q1542" s="31"/>
      <c r="R1542" s="83" t="s">
        <v>188</v>
      </c>
      <c r="S1542" s="31" t="s">
        <v>34</v>
      </c>
      <c r="T1542" s="31"/>
      <c r="U1542" s="168"/>
      <c r="V1542" s="149"/>
      <c r="W1542" s="140" t="str" cm="1">
        <f t="array" ref="W1542">IF(SUM(LEN(B1542:V1542))=0,"",IF(OR(OR(ISBLANK(F1542),SUM(LEN(C1542),LEN(D1542))=0),AND(NOT(E1542="Unknown"),ISBLANK(J1542)),AND(NOT(O1542="Unknown"),ISBLANK(R1542))),"Missing Information", INDEX(Table15[Entire Service Line Classification], MATCH(SUMIFS(Table15[Unique ID],Table15[System-Owned Portion],E1542,Table15[If Material Anything Other than "Lead" in Column E,Was Material Ever Previously Lead?],G1542,Table15[Customer-Owned Portion],O1542),Table15[Unique ID],0),0)))</f>
        <v>Non-lead</v>
      </c>
      <c r="X1542"/>
    </row>
    <row r="1543" spans="2:24" ht="30" x14ac:dyDescent="0.25">
      <c r="B1543" s="145" t="s">
        <v>7535</v>
      </c>
      <c r="C1543" s="31" t="s">
        <v>15160</v>
      </c>
      <c r="D1543" s="31"/>
      <c r="E1543" s="43" t="s">
        <v>52</v>
      </c>
      <c r="F1543" s="42" t="s">
        <v>34</v>
      </c>
      <c r="G1543" s="83" t="s">
        <v>34</v>
      </c>
      <c r="H1543" s="168">
        <v>44088</v>
      </c>
      <c r="I1543" s="31"/>
      <c r="J1543" s="83" t="s">
        <v>188</v>
      </c>
      <c r="K1543" s="31" t="s">
        <v>34</v>
      </c>
      <c r="L1543" s="31"/>
      <c r="M1543" s="168"/>
      <c r="N1543" s="147"/>
      <c r="O1543" s="43" t="s">
        <v>52</v>
      </c>
      <c r="P1543" s="171">
        <v>44088</v>
      </c>
      <c r="Q1543" s="31"/>
      <c r="R1543" s="83" t="s">
        <v>188</v>
      </c>
      <c r="S1543" s="31" t="s">
        <v>34</v>
      </c>
      <c r="T1543" s="31"/>
      <c r="U1543" s="168"/>
      <c r="V1543" s="149"/>
      <c r="W1543" s="140" t="str" cm="1">
        <f t="array" ref="W1543">IF(SUM(LEN(B1543:V1543))=0,"",IF(OR(OR(ISBLANK(F1543),SUM(LEN(C1543),LEN(D1543))=0),AND(NOT(E1543="Unknown"),ISBLANK(J1543)),AND(NOT(O1543="Unknown"),ISBLANK(R1543))),"Missing Information", INDEX(Table15[Entire Service Line Classification], MATCH(SUMIFS(Table15[Unique ID],Table15[System-Owned Portion],E1543,Table15[If Material Anything Other than "Lead" in Column E,Was Material Ever Previously Lead?],G1543,Table15[Customer-Owned Portion],O1543),Table15[Unique ID],0),0)))</f>
        <v>Non-lead</v>
      </c>
      <c r="X1543"/>
    </row>
    <row r="1544" spans="2:24" ht="30" x14ac:dyDescent="0.25">
      <c r="B1544" s="145" t="s">
        <v>7545</v>
      </c>
      <c r="C1544" s="31" t="s">
        <v>15170</v>
      </c>
      <c r="D1544" s="31"/>
      <c r="E1544" s="43" t="s">
        <v>52</v>
      </c>
      <c r="F1544" s="42" t="s">
        <v>34</v>
      </c>
      <c r="G1544" s="83" t="s">
        <v>34</v>
      </c>
      <c r="H1544" s="168">
        <v>44088</v>
      </c>
      <c r="I1544" s="31"/>
      <c r="J1544" s="83" t="s">
        <v>188</v>
      </c>
      <c r="K1544" s="31" t="s">
        <v>34</v>
      </c>
      <c r="L1544" s="31"/>
      <c r="M1544" s="168"/>
      <c r="N1544" s="147"/>
      <c r="O1544" s="43" t="s">
        <v>52</v>
      </c>
      <c r="P1544" s="171">
        <v>44088</v>
      </c>
      <c r="Q1544" s="31"/>
      <c r="R1544" s="83" t="s">
        <v>188</v>
      </c>
      <c r="S1544" s="31" t="s">
        <v>34</v>
      </c>
      <c r="T1544" s="31"/>
      <c r="U1544" s="168"/>
      <c r="V1544" s="149"/>
      <c r="W1544" s="140" t="str" cm="1">
        <f t="array" ref="W1544">IF(SUM(LEN(B1544:V1544))=0,"",IF(OR(OR(ISBLANK(F1544),SUM(LEN(C1544),LEN(D1544))=0),AND(NOT(E1544="Unknown"),ISBLANK(J1544)),AND(NOT(O1544="Unknown"),ISBLANK(R1544))),"Missing Information", INDEX(Table15[Entire Service Line Classification], MATCH(SUMIFS(Table15[Unique ID],Table15[System-Owned Portion],E1544,Table15[If Material Anything Other than "Lead" in Column E,Was Material Ever Previously Lead?],G1544,Table15[Customer-Owned Portion],O1544),Table15[Unique ID],0),0)))</f>
        <v>Non-lead</v>
      </c>
      <c r="X1544"/>
    </row>
    <row r="1545" spans="2:24" ht="30" x14ac:dyDescent="0.25">
      <c r="B1545" s="145" t="s">
        <v>7560</v>
      </c>
      <c r="C1545" s="31" t="s">
        <v>15185</v>
      </c>
      <c r="D1545" s="31"/>
      <c r="E1545" s="43" t="s">
        <v>52</v>
      </c>
      <c r="F1545" s="42" t="s">
        <v>34</v>
      </c>
      <c r="G1545" s="83" t="s">
        <v>34</v>
      </c>
      <c r="H1545" s="168">
        <v>44088</v>
      </c>
      <c r="I1545" s="31"/>
      <c r="J1545" s="83" t="s">
        <v>188</v>
      </c>
      <c r="K1545" s="31" t="s">
        <v>34</v>
      </c>
      <c r="L1545" s="31"/>
      <c r="M1545" s="168"/>
      <c r="N1545" s="147"/>
      <c r="O1545" s="43" t="s">
        <v>52</v>
      </c>
      <c r="P1545" s="171">
        <v>44088</v>
      </c>
      <c r="Q1545" s="31"/>
      <c r="R1545" s="83" t="s">
        <v>188</v>
      </c>
      <c r="S1545" s="31" t="s">
        <v>34</v>
      </c>
      <c r="T1545" s="31"/>
      <c r="U1545" s="168"/>
      <c r="V1545" s="149"/>
      <c r="W1545" s="140" t="str" cm="1">
        <f t="array" ref="W1545">IF(SUM(LEN(B1545:V1545))=0,"",IF(OR(OR(ISBLANK(F1545),SUM(LEN(C1545),LEN(D1545))=0),AND(NOT(E1545="Unknown"),ISBLANK(J1545)),AND(NOT(O1545="Unknown"),ISBLANK(R1545))),"Missing Information", INDEX(Table15[Entire Service Line Classification], MATCH(SUMIFS(Table15[Unique ID],Table15[System-Owned Portion],E1545,Table15[If Material Anything Other than "Lead" in Column E,Was Material Ever Previously Lead?],G1545,Table15[Customer-Owned Portion],O1545),Table15[Unique ID],0),0)))</f>
        <v>Non-lead</v>
      </c>
      <c r="X1545"/>
    </row>
    <row r="1546" spans="2:24" ht="30" x14ac:dyDescent="0.25">
      <c r="B1546" s="145" t="s">
        <v>7561</v>
      </c>
      <c r="C1546" s="31" t="s">
        <v>15186</v>
      </c>
      <c r="D1546" s="31"/>
      <c r="E1546" s="43" t="s">
        <v>52</v>
      </c>
      <c r="F1546" s="42" t="s">
        <v>34</v>
      </c>
      <c r="G1546" s="83" t="s">
        <v>34</v>
      </c>
      <c r="H1546" s="168">
        <v>44088</v>
      </c>
      <c r="I1546" s="31"/>
      <c r="J1546" s="83" t="s">
        <v>188</v>
      </c>
      <c r="K1546" s="31" t="s">
        <v>34</v>
      </c>
      <c r="L1546" s="31"/>
      <c r="M1546" s="168"/>
      <c r="N1546" s="147"/>
      <c r="O1546" s="43" t="s">
        <v>52</v>
      </c>
      <c r="P1546" s="171">
        <v>44088</v>
      </c>
      <c r="Q1546" s="31"/>
      <c r="R1546" s="83" t="s">
        <v>188</v>
      </c>
      <c r="S1546" s="31" t="s">
        <v>34</v>
      </c>
      <c r="T1546" s="31"/>
      <c r="U1546" s="168"/>
      <c r="V1546" s="149"/>
      <c r="W1546" s="140" t="str" cm="1">
        <f t="array" ref="W1546">IF(SUM(LEN(B1546:V1546))=0,"",IF(OR(OR(ISBLANK(F1546),SUM(LEN(C1546),LEN(D1546))=0),AND(NOT(E1546="Unknown"),ISBLANK(J1546)),AND(NOT(O1546="Unknown"),ISBLANK(R1546))),"Missing Information", INDEX(Table15[Entire Service Line Classification], MATCH(SUMIFS(Table15[Unique ID],Table15[System-Owned Portion],E1546,Table15[If Material Anything Other than "Lead" in Column E,Was Material Ever Previously Lead?],G1546,Table15[Customer-Owned Portion],O1546),Table15[Unique ID],0),0)))</f>
        <v>Non-lead</v>
      </c>
      <c r="X1546"/>
    </row>
    <row r="1547" spans="2:24" ht="30" x14ac:dyDescent="0.25">
      <c r="B1547" s="145" t="s">
        <v>7563</v>
      </c>
      <c r="C1547" s="31" t="s">
        <v>15188</v>
      </c>
      <c r="D1547" s="31"/>
      <c r="E1547" s="43" t="s">
        <v>52</v>
      </c>
      <c r="F1547" s="42" t="s">
        <v>34</v>
      </c>
      <c r="G1547" s="83" t="s">
        <v>34</v>
      </c>
      <c r="H1547" s="168">
        <v>44088</v>
      </c>
      <c r="I1547" s="31"/>
      <c r="J1547" s="83" t="s">
        <v>188</v>
      </c>
      <c r="K1547" s="31" t="s">
        <v>34</v>
      </c>
      <c r="L1547" s="31"/>
      <c r="M1547" s="168"/>
      <c r="N1547" s="147"/>
      <c r="O1547" s="43" t="s">
        <v>52</v>
      </c>
      <c r="P1547" s="171">
        <v>44088</v>
      </c>
      <c r="Q1547" s="31"/>
      <c r="R1547" s="83" t="s">
        <v>188</v>
      </c>
      <c r="S1547" s="31" t="s">
        <v>34</v>
      </c>
      <c r="T1547" s="31"/>
      <c r="U1547" s="168"/>
      <c r="V1547" s="149"/>
      <c r="W1547" s="140" t="str" cm="1">
        <f t="array" ref="W1547">IF(SUM(LEN(B1547:V1547))=0,"",IF(OR(OR(ISBLANK(F1547),SUM(LEN(C1547),LEN(D1547))=0),AND(NOT(E1547="Unknown"),ISBLANK(J1547)),AND(NOT(O1547="Unknown"),ISBLANK(R1547))),"Missing Information", INDEX(Table15[Entire Service Line Classification], MATCH(SUMIFS(Table15[Unique ID],Table15[System-Owned Portion],E1547,Table15[If Material Anything Other than "Lead" in Column E,Was Material Ever Previously Lead?],G1547,Table15[Customer-Owned Portion],O1547),Table15[Unique ID],0),0)))</f>
        <v>Non-lead</v>
      </c>
      <c r="X1547"/>
    </row>
    <row r="1548" spans="2:24" ht="30" x14ac:dyDescent="0.25">
      <c r="B1548" s="145" t="s">
        <v>7564</v>
      </c>
      <c r="C1548" s="31" t="s">
        <v>15189</v>
      </c>
      <c r="D1548" s="31"/>
      <c r="E1548" s="43" t="s">
        <v>52</v>
      </c>
      <c r="F1548" s="42" t="s">
        <v>34</v>
      </c>
      <c r="G1548" s="83" t="s">
        <v>34</v>
      </c>
      <c r="H1548" s="168">
        <v>44088</v>
      </c>
      <c r="I1548" s="31"/>
      <c r="J1548" s="83" t="s">
        <v>188</v>
      </c>
      <c r="K1548" s="31" t="s">
        <v>34</v>
      </c>
      <c r="L1548" s="31"/>
      <c r="M1548" s="168"/>
      <c r="N1548" s="147"/>
      <c r="O1548" s="43" t="s">
        <v>52</v>
      </c>
      <c r="P1548" s="171">
        <v>44088</v>
      </c>
      <c r="Q1548" s="31"/>
      <c r="R1548" s="83" t="s">
        <v>188</v>
      </c>
      <c r="S1548" s="31" t="s">
        <v>34</v>
      </c>
      <c r="T1548" s="31"/>
      <c r="U1548" s="168"/>
      <c r="V1548" s="149"/>
      <c r="W1548" s="140" t="str" cm="1">
        <f t="array" ref="W1548">IF(SUM(LEN(B1548:V1548))=0,"",IF(OR(OR(ISBLANK(F1548),SUM(LEN(C1548),LEN(D1548))=0),AND(NOT(E1548="Unknown"),ISBLANK(J1548)),AND(NOT(O1548="Unknown"),ISBLANK(R1548))),"Missing Information", INDEX(Table15[Entire Service Line Classification], MATCH(SUMIFS(Table15[Unique ID],Table15[System-Owned Portion],E1548,Table15[If Material Anything Other than "Lead" in Column E,Was Material Ever Previously Lead?],G1548,Table15[Customer-Owned Portion],O1548),Table15[Unique ID],0),0)))</f>
        <v>Non-lead</v>
      </c>
      <c r="X1548"/>
    </row>
    <row r="1549" spans="2:24" ht="30" x14ac:dyDescent="0.25">
      <c r="B1549" s="145" t="s">
        <v>7565</v>
      </c>
      <c r="C1549" s="31" t="s">
        <v>15190</v>
      </c>
      <c r="D1549" s="31"/>
      <c r="E1549" s="43" t="s">
        <v>52</v>
      </c>
      <c r="F1549" s="42" t="s">
        <v>34</v>
      </c>
      <c r="G1549" s="83" t="s">
        <v>34</v>
      </c>
      <c r="H1549" s="168">
        <v>44088</v>
      </c>
      <c r="I1549" s="31"/>
      <c r="J1549" s="83" t="s">
        <v>188</v>
      </c>
      <c r="K1549" s="31" t="s">
        <v>34</v>
      </c>
      <c r="L1549" s="31"/>
      <c r="M1549" s="168"/>
      <c r="N1549" s="147"/>
      <c r="O1549" s="43" t="s">
        <v>52</v>
      </c>
      <c r="P1549" s="171">
        <v>44088</v>
      </c>
      <c r="Q1549" s="31"/>
      <c r="R1549" s="83" t="s">
        <v>188</v>
      </c>
      <c r="S1549" s="31" t="s">
        <v>34</v>
      </c>
      <c r="T1549" s="31"/>
      <c r="U1549" s="168"/>
      <c r="V1549" s="149"/>
      <c r="W1549" s="140" t="str" cm="1">
        <f t="array" ref="W1549">IF(SUM(LEN(B1549:V1549))=0,"",IF(OR(OR(ISBLANK(F1549),SUM(LEN(C1549),LEN(D1549))=0),AND(NOT(E1549="Unknown"),ISBLANK(J1549)),AND(NOT(O1549="Unknown"),ISBLANK(R1549))),"Missing Information", INDEX(Table15[Entire Service Line Classification], MATCH(SUMIFS(Table15[Unique ID],Table15[System-Owned Portion],E1549,Table15[If Material Anything Other than "Lead" in Column E,Was Material Ever Previously Lead?],G1549,Table15[Customer-Owned Portion],O1549),Table15[Unique ID],0),0)))</f>
        <v>Non-lead</v>
      </c>
      <c r="X1549"/>
    </row>
    <row r="1550" spans="2:24" ht="30" x14ac:dyDescent="0.25">
      <c r="B1550" s="145" t="s">
        <v>7566</v>
      </c>
      <c r="C1550" s="31" t="s">
        <v>15191</v>
      </c>
      <c r="D1550" s="31"/>
      <c r="E1550" s="43" t="s">
        <v>52</v>
      </c>
      <c r="F1550" s="42" t="s">
        <v>34</v>
      </c>
      <c r="G1550" s="83" t="s">
        <v>34</v>
      </c>
      <c r="H1550" s="168">
        <v>44088</v>
      </c>
      <c r="I1550" s="31"/>
      <c r="J1550" s="83" t="s">
        <v>188</v>
      </c>
      <c r="K1550" s="31" t="s">
        <v>34</v>
      </c>
      <c r="L1550" s="31"/>
      <c r="M1550" s="168"/>
      <c r="N1550" s="147"/>
      <c r="O1550" s="43" t="s">
        <v>52</v>
      </c>
      <c r="P1550" s="171">
        <v>44088</v>
      </c>
      <c r="Q1550" s="31"/>
      <c r="R1550" s="83" t="s">
        <v>188</v>
      </c>
      <c r="S1550" s="31" t="s">
        <v>34</v>
      </c>
      <c r="T1550" s="31"/>
      <c r="U1550" s="168"/>
      <c r="V1550" s="149"/>
      <c r="W1550" s="140" t="str" cm="1">
        <f t="array" ref="W1550">IF(SUM(LEN(B1550:V1550))=0,"",IF(OR(OR(ISBLANK(F1550),SUM(LEN(C1550),LEN(D1550))=0),AND(NOT(E1550="Unknown"),ISBLANK(J1550)),AND(NOT(O1550="Unknown"),ISBLANK(R1550))),"Missing Information", INDEX(Table15[Entire Service Line Classification], MATCH(SUMIFS(Table15[Unique ID],Table15[System-Owned Portion],E1550,Table15[If Material Anything Other than "Lead" in Column E,Was Material Ever Previously Lead?],G1550,Table15[Customer-Owned Portion],O1550),Table15[Unique ID],0),0)))</f>
        <v>Non-lead</v>
      </c>
      <c r="X1550"/>
    </row>
    <row r="1551" spans="2:24" ht="30" x14ac:dyDescent="0.25">
      <c r="B1551" s="145" t="s">
        <v>7578</v>
      </c>
      <c r="C1551" s="31" t="s">
        <v>15203</v>
      </c>
      <c r="D1551" s="31"/>
      <c r="E1551" s="43" t="s">
        <v>52</v>
      </c>
      <c r="F1551" s="42" t="s">
        <v>34</v>
      </c>
      <c r="G1551" s="83" t="s">
        <v>34</v>
      </c>
      <c r="H1551" s="168">
        <v>44088</v>
      </c>
      <c r="I1551" s="31"/>
      <c r="J1551" s="83" t="s">
        <v>188</v>
      </c>
      <c r="K1551" s="31" t="s">
        <v>34</v>
      </c>
      <c r="L1551" s="31"/>
      <c r="M1551" s="168"/>
      <c r="N1551" s="147"/>
      <c r="O1551" s="43" t="s">
        <v>52</v>
      </c>
      <c r="P1551" s="171">
        <v>44088</v>
      </c>
      <c r="Q1551" s="31"/>
      <c r="R1551" s="83" t="s">
        <v>188</v>
      </c>
      <c r="S1551" s="31" t="s">
        <v>34</v>
      </c>
      <c r="T1551" s="31"/>
      <c r="U1551" s="168"/>
      <c r="V1551" s="149"/>
      <c r="W1551" s="140" t="str" cm="1">
        <f t="array" ref="W1551">IF(SUM(LEN(B1551:V1551))=0,"",IF(OR(OR(ISBLANK(F1551),SUM(LEN(C1551),LEN(D1551))=0),AND(NOT(E1551="Unknown"),ISBLANK(J1551)),AND(NOT(O1551="Unknown"),ISBLANK(R1551))),"Missing Information", INDEX(Table15[Entire Service Line Classification], MATCH(SUMIFS(Table15[Unique ID],Table15[System-Owned Portion],E1551,Table15[If Material Anything Other than "Lead" in Column E,Was Material Ever Previously Lead?],G1551,Table15[Customer-Owned Portion],O1551),Table15[Unique ID],0),0)))</f>
        <v>Non-lead</v>
      </c>
      <c r="X1551"/>
    </row>
    <row r="1552" spans="2:24" ht="30" x14ac:dyDescent="0.25">
      <c r="B1552" s="145" t="s">
        <v>7590</v>
      </c>
      <c r="C1552" s="31" t="s">
        <v>15215</v>
      </c>
      <c r="D1552" s="31"/>
      <c r="E1552" s="43" t="s">
        <v>52</v>
      </c>
      <c r="F1552" s="42" t="s">
        <v>34</v>
      </c>
      <c r="G1552" s="83" t="s">
        <v>34</v>
      </c>
      <c r="H1552" s="168">
        <v>44088</v>
      </c>
      <c r="I1552" s="31"/>
      <c r="J1552" s="83" t="s">
        <v>188</v>
      </c>
      <c r="K1552" s="31" t="s">
        <v>34</v>
      </c>
      <c r="L1552" s="31"/>
      <c r="M1552" s="168"/>
      <c r="N1552" s="147"/>
      <c r="O1552" s="43" t="s">
        <v>52</v>
      </c>
      <c r="P1552" s="171">
        <v>44088</v>
      </c>
      <c r="Q1552" s="31"/>
      <c r="R1552" s="83" t="s">
        <v>188</v>
      </c>
      <c r="S1552" s="31" t="s">
        <v>34</v>
      </c>
      <c r="T1552" s="31"/>
      <c r="U1552" s="168"/>
      <c r="V1552" s="149"/>
      <c r="W1552" s="140" t="str" cm="1">
        <f t="array" ref="W1552">IF(SUM(LEN(B1552:V1552))=0,"",IF(OR(OR(ISBLANK(F1552),SUM(LEN(C1552),LEN(D1552))=0),AND(NOT(E1552="Unknown"),ISBLANK(J1552)),AND(NOT(O1552="Unknown"),ISBLANK(R1552))),"Missing Information", INDEX(Table15[Entire Service Line Classification], MATCH(SUMIFS(Table15[Unique ID],Table15[System-Owned Portion],E1552,Table15[If Material Anything Other than "Lead" in Column E,Was Material Ever Previously Lead?],G1552,Table15[Customer-Owned Portion],O1552),Table15[Unique ID],0),0)))</f>
        <v>Non-lead</v>
      </c>
      <c r="X1552"/>
    </row>
    <row r="1553" spans="2:24" ht="30" x14ac:dyDescent="0.25">
      <c r="B1553" s="145" t="s">
        <v>7593</v>
      </c>
      <c r="C1553" s="31" t="s">
        <v>15218</v>
      </c>
      <c r="D1553" s="31"/>
      <c r="E1553" s="43" t="s">
        <v>52</v>
      </c>
      <c r="F1553" s="42" t="s">
        <v>34</v>
      </c>
      <c r="G1553" s="83" t="s">
        <v>34</v>
      </c>
      <c r="H1553" s="168">
        <v>44088</v>
      </c>
      <c r="I1553" s="31"/>
      <c r="J1553" s="83" t="s">
        <v>188</v>
      </c>
      <c r="K1553" s="31" t="s">
        <v>34</v>
      </c>
      <c r="L1553" s="31"/>
      <c r="M1553" s="168"/>
      <c r="N1553" s="147"/>
      <c r="O1553" s="43" t="s">
        <v>52</v>
      </c>
      <c r="P1553" s="171">
        <v>44088</v>
      </c>
      <c r="Q1553" s="31"/>
      <c r="R1553" s="83" t="s">
        <v>188</v>
      </c>
      <c r="S1553" s="31" t="s">
        <v>34</v>
      </c>
      <c r="T1553" s="31"/>
      <c r="U1553" s="168"/>
      <c r="V1553" s="149"/>
      <c r="W1553" s="140" t="str" cm="1">
        <f t="array" ref="W1553">IF(SUM(LEN(B1553:V1553))=0,"",IF(OR(OR(ISBLANK(F1553),SUM(LEN(C1553),LEN(D1553))=0),AND(NOT(E1553="Unknown"),ISBLANK(J1553)),AND(NOT(O1553="Unknown"),ISBLANK(R1553))),"Missing Information", INDEX(Table15[Entire Service Line Classification], MATCH(SUMIFS(Table15[Unique ID],Table15[System-Owned Portion],E1553,Table15[If Material Anything Other than "Lead" in Column E,Was Material Ever Previously Lead?],G1553,Table15[Customer-Owned Portion],O1553),Table15[Unique ID],0),0)))</f>
        <v>Non-lead</v>
      </c>
      <c r="X1553"/>
    </row>
    <row r="1554" spans="2:24" ht="30" x14ac:dyDescent="0.25">
      <c r="B1554" s="145" t="s">
        <v>7607</v>
      </c>
      <c r="C1554" s="31" t="s">
        <v>15232</v>
      </c>
      <c r="D1554" s="31"/>
      <c r="E1554" s="43" t="s">
        <v>52</v>
      </c>
      <c r="F1554" s="42" t="s">
        <v>34</v>
      </c>
      <c r="G1554" s="83" t="s">
        <v>34</v>
      </c>
      <c r="H1554" s="168">
        <v>44088</v>
      </c>
      <c r="I1554" s="31"/>
      <c r="J1554" s="83" t="s">
        <v>188</v>
      </c>
      <c r="K1554" s="31" t="s">
        <v>34</v>
      </c>
      <c r="L1554" s="31"/>
      <c r="M1554" s="168"/>
      <c r="N1554" s="147"/>
      <c r="O1554" s="43" t="s">
        <v>52</v>
      </c>
      <c r="P1554" s="171">
        <v>44088</v>
      </c>
      <c r="Q1554" s="31"/>
      <c r="R1554" s="83" t="s">
        <v>188</v>
      </c>
      <c r="S1554" s="31" t="s">
        <v>34</v>
      </c>
      <c r="T1554" s="31"/>
      <c r="U1554" s="168"/>
      <c r="V1554" s="149"/>
      <c r="W1554" s="140" t="str" cm="1">
        <f t="array" ref="W1554">IF(SUM(LEN(B1554:V1554))=0,"",IF(OR(OR(ISBLANK(F1554),SUM(LEN(C1554),LEN(D1554))=0),AND(NOT(E1554="Unknown"),ISBLANK(J1554)),AND(NOT(O1554="Unknown"),ISBLANK(R1554))),"Missing Information", INDEX(Table15[Entire Service Line Classification], MATCH(SUMIFS(Table15[Unique ID],Table15[System-Owned Portion],E1554,Table15[If Material Anything Other than "Lead" in Column E,Was Material Ever Previously Lead?],G1554,Table15[Customer-Owned Portion],O1554),Table15[Unique ID],0),0)))</f>
        <v>Non-lead</v>
      </c>
      <c r="X1554"/>
    </row>
    <row r="1555" spans="2:24" ht="30" x14ac:dyDescent="0.25">
      <c r="B1555" s="145" t="s">
        <v>7609</v>
      </c>
      <c r="C1555" s="31" t="s">
        <v>15234</v>
      </c>
      <c r="D1555" s="31"/>
      <c r="E1555" s="43" t="s">
        <v>52</v>
      </c>
      <c r="F1555" s="42" t="s">
        <v>34</v>
      </c>
      <c r="G1555" s="83" t="s">
        <v>34</v>
      </c>
      <c r="H1555" s="168">
        <v>44088</v>
      </c>
      <c r="I1555" s="31"/>
      <c r="J1555" s="83" t="s">
        <v>188</v>
      </c>
      <c r="K1555" s="31" t="s">
        <v>34</v>
      </c>
      <c r="L1555" s="31"/>
      <c r="M1555" s="168"/>
      <c r="N1555" s="147"/>
      <c r="O1555" s="43" t="s">
        <v>52</v>
      </c>
      <c r="P1555" s="171">
        <v>44088</v>
      </c>
      <c r="Q1555" s="31"/>
      <c r="R1555" s="83" t="s">
        <v>188</v>
      </c>
      <c r="S1555" s="31" t="s">
        <v>34</v>
      </c>
      <c r="T1555" s="31"/>
      <c r="U1555" s="168"/>
      <c r="V1555" s="149"/>
      <c r="W1555" s="140" t="str" cm="1">
        <f t="array" ref="W1555">IF(SUM(LEN(B1555:V1555))=0,"",IF(OR(OR(ISBLANK(F1555),SUM(LEN(C1555),LEN(D1555))=0),AND(NOT(E1555="Unknown"),ISBLANK(J1555)),AND(NOT(O1555="Unknown"),ISBLANK(R1555))),"Missing Information", INDEX(Table15[Entire Service Line Classification], MATCH(SUMIFS(Table15[Unique ID],Table15[System-Owned Portion],E1555,Table15[If Material Anything Other than "Lead" in Column E,Was Material Ever Previously Lead?],G1555,Table15[Customer-Owned Portion],O1555),Table15[Unique ID],0),0)))</f>
        <v>Non-lead</v>
      </c>
      <c r="X1555"/>
    </row>
    <row r="1556" spans="2:24" ht="30" x14ac:dyDescent="0.25">
      <c r="B1556" s="145" t="s">
        <v>7633</v>
      </c>
      <c r="C1556" s="31" t="s">
        <v>15258</v>
      </c>
      <c r="D1556" s="31"/>
      <c r="E1556" s="43" t="s">
        <v>52</v>
      </c>
      <c r="F1556" s="42" t="s">
        <v>34</v>
      </c>
      <c r="G1556" s="83" t="s">
        <v>34</v>
      </c>
      <c r="H1556" s="168">
        <v>44088</v>
      </c>
      <c r="I1556" s="31"/>
      <c r="J1556" s="83" t="s">
        <v>188</v>
      </c>
      <c r="K1556" s="31" t="s">
        <v>34</v>
      </c>
      <c r="L1556" s="31"/>
      <c r="M1556" s="168"/>
      <c r="N1556" s="147"/>
      <c r="O1556" s="43" t="s">
        <v>52</v>
      </c>
      <c r="P1556" s="171">
        <v>44088</v>
      </c>
      <c r="Q1556" s="31"/>
      <c r="R1556" s="83" t="s">
        <v>188</v>
      </c>
      <c r="S1556" s="31" t="s">
        <v>34</v>
      </c>
      <c r="T1556" s="31"/>
      <c r="U1556" s="168"/>
      <c r="V1556" s="149"/>
      <c r="W1556" s="140" t="str" cm="1">
        <f t="array" ref="W1556">IF(SUM(LEN(B1556:V1556))=0,"",IF(OR(OR(ISBLANK(F1556),SUM(LEN(C1556),LEN(D1556))=0),AND(NOT(E1556="Unknown"),ISBLANK(J1556)),AND(NOT(O1556="Unknown"),ISBLANK(R1556))),"Missing Information", INDEX(Table15[Entire Service Line Classification], MATCH(SUMIFS(Table15[Unique ID],Table15[System-Owned Portion],E1556,Table15[If Material Anything Other than "Lead" in Column E,Was Material Ever Previously Lead?],G1556,Table15[Customer-Owned Portion],O1556),Table15[Unique ID],0),0)))</f>
        <v>Non-lead</v>
      </c>
      <c r="X1556"/>
    </row>
    <row r="1557" spans="2:24" ht="30" x14ac:dyDescent="0.25">
      <c r="B1557" s="145" t="s">
        <v>2829</v>
      </c>
      <c r="C1557" s="31" t="s">
        <v>10260</v>
      </c>
      <c r="D1557" s="31"/>
      <c r="E1557" s="43" t="s">
        <v>52</v>
      </c>
      <c r="F1557" s="42" t="s">
        <v>34</v>
      </c>
      <c r="G1557" s="83" t="s">
        <v>34</v>
      </c>
      <c r="H1557" s="168">
        <v>44083</v>
      </c>
      <c r="I1557" s="31"/>
      <c r="J1557" s="83" t="s">
        <v>188</v>
      </c>
      <c r="K1557" s="31" t="s">
        <v>34</v>
      </c>
      <c r="L1557" s="31"/>
      <c r="M1557" s="168"/>
      <c r="N1557" s="147"/>
      <c r="O1557" s="43" t="s">
        <v>52</v>
      </c>
      <c r="P1557" s="171">
        <v>44083</v>
      </c>
      <c r="Q1557" s="31"/>
      <c r="R1557" s="83" t="s">
        <v>188</v>
      </c>
      <c r="S1557" s="31" t="s">
        <v>34</v>
      </c>
      <c r="T1557" s="31"/>
      <c r="U1557" s="168"/>
      <c r="V1557" s="149"/>
      <c r="W1557" s="140" t="str" cm="1">
        <f t="array" ref="W1557">IF(SUM(LEN(B1557:V1557))=0,"",IF(OR(OR(ISBLANK(F1557),SUM(LEN(C1557),LEN(D1557))=0),AND(NOT(E1557="Unknown"),ISBLANK(J1557)),AND(NOT(O1557="Unknown"),ISBLANK(R1557))),"Missing Information", INDEX(Table15[Entire Service Line Classification], MATCH(SUMIFS(Table15[Unique ID],Table15[System-Owned Portion],E1557,Table15[If Material Anything Other than "Lead" in Column E,Was Material Ever Previously Lead?],G1557,Table15[Customer-Owned Portion],O1557),Table15[Unique ID],0),0)))</f>
        <v>Non-lead</v>
      </c>
      <c r="X1557"/>
    </row>
    <row r="1558" spans="2:24" ht="30" x14ac:dyDescent="0.25">
      <c r="B1558" s="145" t="s">
        <v>7542</v>
      </c>
      <c r="C1558" s="31" t="s">
        <v>15167</v>
      </c>
      <c r="D1558" s="31"/>
      <c r="E1558" s="43" t="s">
        <v>52</v>
      </c>
      <c r="F1558" s="42" t="s">
        <v>34</v>
      </c>
      <c r="G1558" s="83" t="s">
        <v>34</v>
      </c>
      <c r="H1558" s="168">
        <v>44078</v>
      </c>
      <c r="I1558" s="31"/>
      <c r="J1558" s="83" t="s">
        <v>188</v>
      </c>
      <c r="K1558" s="31" t="s">
        <v>34</v>
      </c>
      <c r="L1558" s="31"/>
      <c r="M1558" s="168"/>
      <c r="N1558" s="147"/>
      <c r="O1558" s="43" t="s">
        <v>52</v>
      </c>
      <c r="P1558" s="171">
        <v>44078</v>
      </c>
      <c r="Q1558" s="31"/>
      <c r="R1558" s="83" t="s">
        <v>188</v>
      </c>
      <c r="S1558" s="31" t="s">
        <v>34</v>
      </c>
      <c r="T1558" s="31"/>
      <c r="U1558" s="168"/>
      <c r="V1558" s="149"/>
      <c r="W1558" s="140" t="str" cm="1">
        <f t="array" ref="W1558">IF(SUM(LEN(B1558:V1558))=0,"",IF(OR(OR(ISBLANK(F1558),SUM(LEN(C1558),LEN(D1558))=0),AND(NOT(E1558="Unknown"),ISBLANK(J1558)),AND(NOT(O1558="Unknown"),ISBLANK(R1558))),"Missing Information", INDEX(Table15[Entire Service Line Classification], MATCH(SUMIFS(Table15[Unique ID],Table15[System-Owned Portion],E1558,Table15[If Material Anything Other than "Lead" in Column E,Was Material Ever Previously Lead?],G1558,Table15[Customer-Owned Portion],O1558),Table15[Unique ID],0),0)))</f>
        <v>Non-lead</v>
      </c>
      <c r="X1558"/>
    </row>
    <row r="1559" spans="2:24" ht="30" x14ac:dyDescent="0.25">
      <c r="B1559" s="145" t="s">
        <v>7572</v>
      </c>
      <c r="C1559" s="31" t="s">
        <v>15197</v>
      </c>
      <c r="D1559" s="31"/>
      <c r="E1559" s="43" t="s">
        <v>52</v>
      </c>
      <c r="F1559" s="42" t="s">
        <v>34</v>
      </c>
      <c r="G1559" s="83" t="s">
        <v>34</v>
      </c>
      <c r="H1559" s="168">
        <v>44078</v>
      </c>
      <c r="I1559" s="31"/>
      <c r="J1559" s="83" t="s">
        <v>188</v>
      </c>
      <c r="K1559" s="31" t="s">
        <v>34</v>
      </c>
      <c r="L1559" s="31"/>
      <c r="M1559" s="168"/>
      <c r="N1559" s="147"/>
      <c r="O1559" s="43" t="s">
        <v>52</v>
      </c>
      <c r="P1559" s="171">
        <v>44078</v>
      </c>
      <c r="Q1559" s="31"/>
      <c r="R1559" s="83" t="s">
        <v>188</v>
      </c>
      <c r="S1559" s="31" t="s">
        <v>34</v>
      </c>
      <c r="T1559" s="31"/>
      <c r="U1559" s="168"/>
      <c r="V1559" s="149"/>
      <c r="W1559" s="140" t="str" cm="1">
        <f t="array" ref="W1559">IF(SUM(LEN(B1559:V1559))=0,"",IF(OR(OR(ISBLANK(F1559),SUM(LEN(C1559),LEN(D1559))=0),AND(NOT(E1559="Unknown"),ISBLANK(J1559)),AND(NOT(O1559="Unknown"),ISBLANK(R1559))),"Missing Information", INDEX(Table15[Entire Service Line Classification], MATCH(SUMIFS(Table15[Unique ID],Table15[System-Owned Portion],E1559,Table15[If Material Anything Other than "Lead" in Column E,Was Material Ever Previously Lead?],G1559,Table15[Customer-Owned Portion],O1559),Table15[Unique ID],0),0)))</f>
        <v>Non-lead</v>
      </c>
      <c r="X1559"/>
    </row>
    <row r="1560" spans="2:24" ht="30" x14ac:dyDescent="0.25">
      <c r="B1560" s="145" t="s">
        <v>7573</v>
      </c>
      <c r="C1560" s="31" t="s">
        <v>15198</v>
      </c>
      <c r="D1560" s="31"/>
      <c r="E1560" s="43" t="s">
        <v>52</v>
      </c>
      <c r="F1560" s="42" t="s">
        <v>34</v>
      </c>
      <c r="G1560" s="83" t="s">
        <v>34</v>
      </c>
      <c r="H1560" s="168">
        <v>44078</v>
      </c>
      <c r="I1560" s="31"/>
      <c r="J1560" s="83" t="s">
        <v>188</v>
      </c>
      <c r="K1560" s="31" t="s">
        <v>34</v>
      </c>
      <c r="L1560" s="31"/>
      <c r="M1560" s="168"/>
      <c r="N1560" s="147"/>
      <c r="O1560" s="43" t="s">
        <v>52</v>
      </c>
      <c r="P1560" s="171">
        <v>44078</v>
      </c>
      <c r="Q1560" s="31"/>
      <c r="R1560" s="83" t="s">
        <v>188</v>
      </c>
      <c r="S1560" s="31" t="s">
        <v>34</v>
      </c>
      <c r="T1560" s="31"/>
      <c r="U1560" s="168"/>
      <c r="V1560" s="149"/>
      <c r="W1560" s="140" t="str" cm="1">
        <f t="array" ref="W1560">IF(SUM(LEN(B1560:V1560))=0,"",IF(OR(OR(ISBLANK(F1560),SUM(LEN(C1560),LEN(D1560))=0),AND(NOT(E1560="Unknown"),ISBLANK(J1560)),AND(NOT(O1560="Unknown"),ISBLANK(R1560))),"Missing Information", INDEX(Table15[Entire Service Line Classification], MATCH(SUMIFS(Table15[Unique ID],Table15[System-Owned Portion],E1560,Table15[If Material Anything Other than "Lead" in Column E,Was Material Ever Previously Lead?],G1560,Table15[Customer-Owned Portion],O1560),Table15[Unique ID],0),0)))</f>
        <v>Non-lead</v>
      </c>
      <c r="X1560"/>
    </row>
    <row r="1561" spans="2:24" ht="30" x14ac:dyDescent="0.25">
      <c r="B1561" s="145" t="s">
        <v>7575</v>
      </c>
      <c r="C1561" s="31" t="s">
        <v>15200</v>
      </c>
      <c r="D1561" s="31"/>
      <c r="E1561" s="43" t="s">
        <v>52</v>
      </c>
      <c r="F1561" s="42" t="s">
        <v>34</v>
      </c>
      <c r="G1561" s="83" t="s">
        <v>34</v>
      </c>
      <c r="H1561" s="168">
        <v>44078</v>
      </c>
      <c r="I1561" s="31"/>
      <c r="J1561" s="83" t="s">
        <v>188</v>
      </c>
      <c r="K1561" s="31" t="s">
        <v>34</v>
      </c>
      <c r="L1561" s="31"/>
      <c r="M1561" s="168"/>
      <c r="N1561" s="147"/>
      <c r="O1561" s="43" t="s">
        <v>52</v>
      </c>
      <c r="P1561" s="171">
        <v>44078</v>
      </c>
      <c r="Q1561" s="31"/>
      <c r="R1561" s="83" t="s">
        <v>188</v>
      </c>
      <c r="S1561" s="31" t="s">
        <v>34</v>
      </c>
      <c r="T1561" s="31"/>
      <c r="U1561" s="168"/>
      <c r="V1561" s="149"/>
      <c r="W1561" s="140" t="str" cm="1">
        <f t="array" ref="W1561">IF(SUM(LEN(B1561:V1561))=0,"",IF(OR(OR(ISBLANK(F1561),SUM(LEN(C1561),LEN(D1561))=0),AND(NOT(E1561="Unknown"),ISBLANK(J1561)),AND(NOT(O1561="Unknown"),ISBLANK(R1561))),"Missing Information", INDEX(Table15[Entire Service Line Classification], MATCH(SUMIFS(Table15[Unique ID],Table15[System-Owned Portion],E1561,Table15[If Material Anything Other than "Lead" in Column E,Was Material Ever Previously Lead?],G1561,Table15[Customer-Owned Portion],O1561),Table15[Unique ID],0),0)))</f>
        <v>Non-lead</v>
      </c>
      <c r="X1561"/>
    </row>
    <row r="1562" spans="2:24" ht="30" x14ac:dyDescent="0.25">
      <c r="B1562" s="145" t="s">
        <v>7576</v>
      </c>
      <c r="C1562" s="31" t="s">
        <v>15201</v>
      </c>
      <c r="D1562" s="31"/>
      <c r="E1562" s="43" t="s">
        <v>52</v>
      </c>
      <c r="F1562" s="42" t="s">
        <v>34</v>
      </c>
      <c r="G1562" s="83" t="s">
        <v>34</v>
      </c>
      <c r="H1562" s="168">
        <v>44078</v>
      </c>
      <c r="I1562" s="31"/>
      <c r="J1562" s="83" t="s">
        <v>188</v>
      </c>
      <c r="K1562" s="31" t="s">
        <v>34</v>
      </c>
      <c r="L1562" s="31"/>
      <c r="M1562" s="168"/>
      <c r="N1562" s="147"/>
      <c r="O1562" s="43" t="s">
        <v>52</v>
      </c>
      <c r="P1562" s="171">
        <v>44078</v>
      </c>
      <c r="Q1562" s="31"/>
      <c r="R1562" s="83" t="s">
        <v>188</v>
      </c>
      <c r="S1562" s="31" t="s">
        <v>34</v>
      </c>
      <c r="T1562" s="31"/>
      <c r="U1562" s="168"/>
      <c r="V1562" s="149"/>
      <c r="W1562" s="140" t="str" cm="1">
        <f t="array" ref="W1562">IF(SUM(LEN(B1562:V1562))=0,"",IF(OR(OR(ISBLANK(F1562),SUM(LEN(C1562),LEN(D1562))=0),AND(NOT(E1562="Unknown"),ISBLANK(J1562)),AND(NOT(O1562="Unknown"),ISBLANK(R1562))),"Missing Information", INDEX(Table15[Entire Service Line Classification], MATCH(SUMIFS(Table15[Unique ID],Table15[System-Owned Portion],E1562,Table15[If Material Anything Other than "Lead" in Column E,Was Material Ever Previously Lead?],G1562,Table15[Customer-Owned Portion],O1562),Table15[Unique ID],0),0)))</f>
        <v>Non-lead</v>
      </c>
      <c r="X1562"/>
    </row>
    <row r="1563" spans="2:24" ht="30" x14ac:dyDescent="0.25">
      <c r="B1563" s="145" t="s">
        <v>3454</v>
      </c>
      <c r="C1563" s="31" t="s">
        <v>10891</v>
      </c>
      <c r="D1563" s="31"/>
      <c r="E1563" s="43" t="s">
        <v>52</v>
      </c>
      <c r="F1563" s="42" t="s">
        <v>34</v>
      </c>
      <c r="G1563" s="83" t="s">
        <v>34</v>
      </c>
      <c r="H1563" s="168">
        <v>44076</v>
      </c>
      <c r="I1563" s="31"/>
      <c r="J1563" s="83" t="s">
        <v>188</v>
      </c>
      <c r="K1563" s="31" t="s">
        <v>34</v>
      </c>
      <c r="L1563" s="31"/>
      <c r="M1563" s="168"/>
      <c r="N1563" s="147"/>
      <c r="O1563" s="43" t="s">
        <v>52</v>
      </c>
      <c r="P1563" s="171">
        <v>44076</v>
      </c>
      <c r="Q1563" s="31"/>
      <c r="R1563" s="83" t="s">
        <v>188</v>
      </c>
      <c r="S1563" s="31" t="s">
        <v>34</v>
      </c>
      <c r="T1563" s="31"/>
      <c r="U1563" s="168"/>
      <c r="V1563" s="149"/>
      <c r="W1563" s="140" t="str" cm="1">
        <f t="array" ref="W1563">IF(SUM(LEN(B1563:V1563))=0,"",IF(OR(OR(ISBLANK(F1563),SUM(LEN(C1563),LEN(D1563))=0),AND(NOT(E1563="Unknown"),ISBLANK(J1563)),AND(NOT(O1563="Unknown"),ISBLANK(R1563))),"Missing Information", INDEX(Table15[Entire Service Line Classification], MATCH(SUMIFS(Table15[Unique ID],Table15[System-Owned Portion],E1563,Table15[If Material Anything Other than "Lead" in Column E,Was Material Ever Previously Lead?],G1563,Table15[Customer-Owned Portion],O1563),Table15[Unique ID],0),0)))</f>
        <v>Non-lead</v>
      </c>
      <c r="X1563"/>
    </row>
    <row r="1564" spans="2:24" ht="30" x14ac:dyDescent="0.25">
      <c r="B1564" s="145" t="s">
        <v>3458</v>
      </c>
      <c r="C1564" s="31" t="s">
        <v>10895</v>
      </c>
      <c r="D1564" s="31"/>
      <c r="E1564" s="43" t="s">
        <v>52</v>
      </c>
      <c r="F1564" s="42" t="s">
        <v>34</v>
      </c>
      <c r="G1564" s="83" t="s">
        <v>34</v>
      </c>
      <c r="H1564" s="168">
        <v>44076</v>
      </c>
      <c r="I1564" s="31"/>
      <c r="J1564" s="83" t="s">
        <v>188</v>
      </c>
      <c r="K1564" s="31" t="s">
        <v>34</v>
      </c>
      <c r="L1564" s="31"/>
      <c r="M1564" s="168"/>
      <c r="N1564" s="147"/>
      <c r="O1564" s="43" t="s">
        <v>52</v>
      </c>
      <c r="P1564" s="171">
        <v>44076</v>
      </c>
      <c r="Q1564" s="31"/>
      <c r="R1564" s="83" t="s">
        <v>188</v>
      </c>
      <c r="S1564" s="31" t="s">
        <v>34</v>
      </c>
      <c r="T1564" s="31"/>
      <c r="U1564" s="168"/>
      <c r="V1564" s="149"/>
      <c r="W1564" s="140" t="str" cm="1">
        <f t="array" ref="W1564">IF(SUM(LEN(B1564:V1564))=0,"",IF(OR(OR(ISBLANK(F1564),SUM(LEN(C1564),LEN(D1564))=0),AND(NOT(E1564="Unknown"),ISBLANK(J1564)),AND(NOT(O1564="Unknown"),ISBLANK(R1564))),"Missing Information", INDEX(Table15[Entire Service Line Classification], MATCH(SUMIFS(Table15[Unique ID],Table15[System-Owned Portion],E1564,Table15[If Material Anything Other than "Lead" in Column E,Was Material Ever Previously Lead?],G1564,Table15[Customer-Owned Portion],O1564),Table15[Unique ID],0),0)))</f>
        <v>Non-lead</v>
      </c>
      <c r="X1564"/>
    </row>
    <row r="1565" spans="2:24" ht="30" x14ac:dyDescent="0.25">
      <c r="B1565" s="145" t="s">
        <v>7538</v>
      </c>
      <c r="C1565" s="31" t="s">
        <v>15163</v>
      </c>
      <c r="D1565" s="31"/>
      <c r="E1565" s="43" t="s">
        <v>52</v>
      </c>
      <c r="F1565" s="42" t="s">
        <v>34</v>
      </c>
      <c r="G1565" s="83" t="s">
        <v>34</v>
      </c>
      <c r="H1565" s="168">
        <v>44063</v>
      </c>
      <c r="I1565" s="31"/>
      <c r="J1565" s="83" t="s">
        <v>188</v>
      </c>
      <c r="K1565" s="31" t="s">
        <v>34</v>
      </c>
      <c r="L1565" s="31"/>
      <c r="M1565" s="168"/>
      <c r="N1565" s="147"/>
      <c r="O1565" s="43" t="s">
        <v>52</v>
      </c>
      <c r="P1565" s="171">
        <v>44063</v>
      </c>
      <c r="Q1565" s="31"/>
      <c r="R1565" s="83" t="s">
        <v>188</v>
      </c>
      <c r="S1565" s="31" t="s">
        <v>34</v>
      </c>
      <c r="T1565" s="31"/>
      <c r="U1565" s="168"/>
      <c r="V1565" s="149"/>
      <c r="W1565" s="140" t="str" cm="1">
        <f t="array" ref="W1565">IF(SUM(LEN(B1565:V1565))=0,"",IF(OR(OR(ISBLANK(F1565),SUM(LEN(C1565),LEN(D1565))=0),AND(NOT(E1565="Unknown"),ISBLANK(J1565)),AND(NOT(O1565="Unknown"),ISBLANK(R1565))),"Missing Information", INDEX(Table15[Entire Service Line Classification], MATCH(SUMIFS(Table15[Unique ID],Table15[System-Owned Portion],E1565,Table15[If Material Anything Other than "Lead" in Column E,Was Material Ever Previously Lead?],G1565,Table15[Customer-Owned Portion],O1565),Table15[Unique ID],0),0)))</f>
        <v>Non-lead</v>
      </c>
      <c r="X1565"/>
    </row>
    <row r="1566" spans="2:24" ht="30" x14ac:dyDescent="0.25">
      <c r="B1566" s="145" t="s">
        <v>7541</v>
      </c>
      <c r="C1566" s="31" t="s">
        <v>15166</v>
      </c>
      <c r="D1566" s="31"/>
      <c r="E1566" s="43" t="s">
        <v>52</v>
      </c>
      <c r="F1566" s="42" t="s">
        <v>34</v>
      </c>
      <c r="G1566" s="83" t="s">
        <v>34</v>
      </c>
      <c r="H1566" s="168">
        <v>44063</v>
      </c>
      <c r="I1566" s="31"/>
      <c r="J1566" s="83" t="s">
        <v>188</v>
      </c>
      <c r="K1566" s="31" t="s">
        <v>34</v>
      </c>
      <c r="L1566" s="31"/>
      <c r="M1566" s="168"/>
      <c r="N1566" s="147"/>
      <c r="O1566" s="43" t="s">
        <v>52</v>
      </c>
      <c r="P1566" s="171">
        <v>44063</v>
      </c>
      <c r="Q1566" s="31"/>
      <c r="R1566" s="83" t="s">
        <v>188</v>
      </c>
      <c r="S1566" s="31" t="s">
        <v>34</v>
      </c>
      <c r="T1566" s="31"/>
      <c r="U1566" s="168"/>
      <c r="V1566" s="149"/>
      <c r="W1566" s="140" t="str" cm="1">
        <f t="array" ref="W1566">IF(SUM(LEN(B1566:V1566))=0,"",IF(OR(OR(ISBLANK(F1566),SUM(LEN(C1566),LEN(D1566))=0),AND(NOT(E1566="Unknown"),ISBLANK(J1566)),AND(NOT(O1566="Unknown"),ISBLANK(R1566))),"Missing Information", INDEX(Table15[Entire Service Line Classification], MATCH(SUMIFS(Table15[Unique ID],Table15[System-Owned Portion],E1566,Table15[If Material Anything Other than "Lead" in Column E,Was Material Ever Previously Lead?],G1566,Table15[Customer-Owned Portion],O1566),Table15[Unique ID],0),0)))</f>
        <v>Non-lead</v>
      </c>
      <c r="X1566"/>
    </row>
    <row r="1567" spans="2:24" ht="30" x14ac:dyDescent="0.25">
      <c r="B1567" s="145" t="s">
        <v>7546</v>
      </c>
      <c r="C1567" s="31" t="s">
        <v>15171</v>
      </c>
      <c r="D1567" s="31"/>
      <c r="E1567" s="43" t="s">
        <v>52</v>
      </c>
      <c r="F1567" s="42" t="s">
        <v>34</v>
      </c>
      <c r="G1567" s="83" t="s">
        <v>34</v>
      </c>
      <c r="H1567" s="168">
        <v>44063</v>
      </c>
      <c r="I1567" s="31"/>
      <c r="J1567" s="83" t="s">
        <v>188</v>
      </c>
      <c r="K1567" s="31" t="s">
        <v>34</v>
      </c>
      <c r="L1567" s="31"/>
      <c r="M1567" s="168"/>
      <c r="N1567" s="147"/>
      <c r="O1567" s="43" t="s">
        <v>52</v>
      </c>
      <c r="P1567" s="171">
        <v>44063</v>
      </c>
      <c r="Q1567" s="31"/>
      <c r="R1567" s="83" t="s">
        <v>188</v>
      </c>
      <c r="S1567" s="31" t="s">
        <v>34</v>
      </c>
      <c r="T1567" s="31"/>
      <c r="U1567" s="168"/>
      <c r="V1567" s="149"/>
      <c r="W1567" s="140" t="str" cm="1">
        <f t="array" ref="W1567">IF(SUM(LEN(B1567:V1567))=0,"",IF(OR(OR(ISBLANK(F1567),SUM(LEN(C1567),LEN(D1567))=0),AND(NOT(E1567="Unknown"),ISBLANK(J1567)),AND(NOT(O1567="Unknown"),ISBLANK(R1567))),"Missing Information", INDEX(Table15[Entire Service Line Classification], MATCH(SUMIFS(Table15[Unique ID],Table15[System-Owned Portion],E1567,Table15[If Material Anything Other than "Lead" in Column E,Was Material Ever Previously Lead?],G1567,Table15[Customer-Owned Portion],O1567),Table15[Unique ID],0),0)))</f>
        <v>Non-lead</v>
      </c>
      <c r="X1567"/>
    </row>
    <row r="1568" spans="2:24" ht="30" x14ac:dyDescent="0.25">
      <c r="B1568" s="145" t="s">
        <v>7547</v>
      </c>
      <c r="C1568" s="31" t="s">
        <v>15172</v>
      </c>
      <c r="D1568" s="31"/>
      <c r="E1568" s="43" t="s">
        <v>52</v>
      </c>
      <c r="F1568" s="42" t="s">
        <v>34</v>
      </c>
      <c r="G1568" s="83" t="s">
        <v>34</v>
      </c>
      <c r="H1568" s="168">
        <v>44063</v>
      </c>
      <c r="I1568" s="31"/>
      <c r="J1568" s="83" t="s">
        <v>188</v>
      </c>
      <c r="K1568" s="31" t="s">
        <v>34</v>
      </c>
      <c r="L1568" s="31"/>
      <c r="M1568" s="168"/>
      <c r="N1568" s="147"/>
      <c r="O1568" s="43" t="s">
        <v>52</v>
      </c>
      <c r="P1568" s="171">
        <v>44063</v>
      </c>
      <c r="Q1568" s="31"/>
      <c r="R1568" s="83" t="s">
        <v>188</v>
      </c>
      <c r="S1568" s="31" t="s">
        <v>34</v>
      </c>
      <c r="T1568" s="31"/>
      <c r="U1568" s="168"/>
      <c r="V1568" s="149"/>
      <c r="W1568" s="140" t="str" cm="1">
        <f t="array" ref="W1568">IF(SUM(LEN(B1568:V1568))=0,"",IF(OR(OR(ISBLANK(F1568),SUM(LEN(C1568),LEN(D1568))=0),AND(NOT(E1568="Unknown"),ISBLANK(J1568)),AND(NOT(O1568="Unknown"),ISBLANK(R1568))),"Missing Information", INDEX(Table15[Entire Service Line Classification], MATCH(SUMIFS(Table15[Unique ID],Table15[System-Owned Portion],E1568,Table15[If Material Anything Other than "Lead" in Column E,Was Material Ever Previously Lead?],G1568,Table15[Customer-Owned Portion],O1568),Table15[Unique ID],0),0)))</f>
        <v>Non-lead</v>
      </c>
      <c r="X1568"/>
    </row>
    <row r="1569" spans="2:24" ht="30" x14ac:dyDescent="0.25">
      <c r="B1569" s="145" t="s">
        <v>7550</v>
      </c>
      <c r="C1569" s="31" t="s">
        <v>15175</v>
      </c>
      <c r="D1569" s="31"/>
      <c r="E1569" s="43" t="s">
        <v>52</v>
      </c>
      <c r="F1569" s="42" t="s">
        <v>34</v>
      </c>
      <c r="G1569" s="83" t="s">
        <v>34</v>
      </c>
      <c r="H1569" s="168">
        <v>44063</v>
      </c>
      <c r="I1569" s="31"/>
      <c r="J1569" s="83" t="s">
        <v>188</v>
      </c>
      <c r="K1569" s="31" t="s">
        <v>34</v>
      </c>
      <c r="L1569" s="31"/>
      <c r="M1569" s="168"/>
      <c r="N1569" s="147"/>
      <c r="O1569" s="43" t="s">
        <v>52</v>
      </c>
      <c r="P1569" s="171">
        <v>44063</v>
      </c>
      <c r="Q1569" s="31"/>
      <c r="R1569" s="83" t="s">
        <v>188</v>
      </c>
      <c r="S1569" s="31" t="s">
        <v>34</v>
      </c>
      <c r="T1569" s="31"/>
      <c r="U1569" s="168"/>
      <c r="V1569" s="149"/>
      <c r="W1569" s="140" t="str" cm="1">
        <f t="array" ref="W1569">IF(SUM(LEN(B1569:V1569))=0,"",IF(OR(OR(ISBLANK(F1569),SUM(LEN(C1569),LEN(D1569))=0),AND(NOT(E1569="Unknown"),ISBLANK(J1569)),AND(NOT(O1569="Unknown"),ISBLANK(R1569))),"Missing Information", INDEX(Table15[Entire Service Line Classification], MATCH(SUMIFS(Table15[Unique ID],Table15[System-Owned Portion],E1569,Table15[If Material Anything Other than "Lead" in Column E,Was Material Ever Previously Lead?],G1569,Table15[Customer-Owned Portion],O1569),Table15[Unique ID],0),0)))</f>
        <v>Non-lead</v>
      </c>
      <c r="X1569"/>
    </row>
    <row r="1570" spans="2:24" ht="30" x14ac:dyDescent="0.25">
      <c r="B1570" s="145" t="s">
        <v>7577</v>
      </c>
      <c r="C1570" s="31" t="s">
        <v>15202</v>
      </c>
      <c r="D1570" s="31"/>
      <c r="E1570" s="43" t="s">
        <v>52</v>
      </c>
      <c r="F1570" s="42" t="s">
        <v>34</v>
      </c>
      <c r="G1570" s="83" t="s">
        <v>34</v>
      </c>
      <c r="H1570" s="168">
        <v>44063</v>
      </c>
      <c r="I1570" s="31"/>
      <c r="J1570" s="83" t="s">
        <v>188</v>
      </c>
      <c r="K1570" s="31" t="s">
        <v>34</v>
      </c>
      <c r="L1570" s="31"/>
      <c r="M1570" s="168"/>
      <c r="N1570" s="147"/>
      <c r="O1570" s="43" t="s">
        <v>52</v>
      </c>
      <c r="P1570" s="171">
        <v>44063</v>
      </c>
      <c r="Q1570" s="31"/>
      <c r="R1570" s="83" t="s">
        <v>188</v>
      </c>
      <c r="S1570" s="31" t="s">
        <v>34</v>
      </c>
      <c r="T1570" s="31"/>
      <c r="U1570" s="168"/>
      <c r="V1570" s="149"/>
      <c r="W1570" s="140" t="str" cm="1">
        <f t="array" ref="W1570">IF(SUM(LEN(B1570:V1570))=0,"",IF(OR(OR(ISBLANK(F1570),SUM(LEN(C1570),LEN(D1570))=0),AND(NOT(E1570="Unknown"),ISBLANK(J1570)),AND(NOT(O1570="Unknown"),ISBLANK(R1570))),"Missing Information", INDEX(Table15[Entire Service Line Classification], MATCH(SUMIFS(Table15[Unique ID],Table15[System-Owned Portion],E1570,Table15[If Material Anything Other than "Lead" in Column E,Was Material Ever Previously Lead?],G1570,Table15[Customer-Owned Portion],O1570),Table15[Unique ID],0),0)))</f>
        <v>Non-lead</v>
      </c>
      <c r="X1570"/>
    </row>
    <row r="1571" spans="2:24" ht="30" x14ac:dyDescent="0.25">
      <c r="B1571" s="145" t="s">
        <v>7632</v>
      </c>
      <c r="C1571" s="31" t="s">
        <v>15257</v>
      </c>
      <c r="D1571" s="31"/>
      <c r="E1571" s="43" t="s">
        <v>52</v>
      </c>
      <c r="F1571" s="42" t="s">
        <v>34</v>
      </c>
      <c r="G1571" s="83" t="s">
        <v>34</v>
      </c>
      <c r="H1571" s="168">
        <v>44063</v>
      </c>
      <c r="I1571" s="31"/>
      <c r="J1571" s="83" t="s">
        <v>188</v>
      </c>
      <c r="K1571" s="31" t="s">
        <v>34</v>
      </c>
      <c r="L1571" s="31"/>
      <c r="M1571" s="168"/>
      <c r="N1571" s="147"/>
      <c r="O1571" s="43" t="s">
        <v>52</v>
      </c>
      <c r="P1571" s="171">
        <v>44063</v>
      </c>
      <c r="Q1571" s="31"/>
      <c r="R1571" s="83" t="s">
        <v>188</v>
      </c>
      <c r="S1571" s="31" t="s">
        <v>34</v>
      </c>
      <c r="T1571" s="31"/>
      <c r="U1571" s="168"/>
      <c r="V1571" s="149"/>
      <c r="W1571" s="140" t="str" cm="1">
        <f t="array" ref="W1571">IF(SUM(LEN(B1571:V1571))=0,"",IF(OR(OR(ISBLANK(F1571),SUM(LEN(C1571),LEN(D1571))=0),AND(NOT(E1571="Unknown"),ISBLANK(J1571)),AND(NOT(O1571="Unknown"),ISBLANK(R1571))),"Missing Information", INDEX(Table15[Entire Service Line Classification], MATCH(SUMIFS(Table15[Unique ID],Table15[System-Owned Portion],E1571,Table15[If Material Anything Other than "Lead" in Column E,Was Material Ever Previously Lead?],G1571,Table15[Customer-Owned Portion],O1571),Table15[Unique ID],0),0)))</f>
        <v>Non-lead</v>
      </c>
      <c r="X1571"/>
    </row>
    <row r="1572" spans="2:24" ht="30" x14ac:dyDescent="0.25">
      <c r="B1572" s="145" t="s">
        <v>7528</v>
      </c>
      <c r="C1572" s="31" t="s">
        <v>15153</v>
      </c>
      <c r="D1572" s="31"/>
      <c r="E1572" s="43" t="s">
        <v>52</v>
      </c>
      <c r="F1572" s="42" t="s">
        <v>34</v>
      </c>
      <c r="G1572" s="83" t="s">
        <v>34</v>
      </c>
      <c r="H1572" s="168">
        <v>44055</v>
      </c>
      <c r="I1572" s="31"/>
      <c r="J1572" s="83" t="s">
        <v>188</v>
      </c>
      <c r="K1572" s="31" t="s">
        <v>34</v>
      </c>
      <c r="L1572" s="31"/>
      <c r="M1572" s="168"/>
      <c r="N1572" s="147"/>
      <c r="O1572" s="43" t="s">
        <v>52</v>
      </c>
      <c r="P1572" s="171">
        <v>44055</v>
      </c>
      <c r="Q1572" s="31"/>
      <c r="R1572" s="83" t="s">
        <v>188</v>
      </c>
      <c r="S1572" s="31" t="s">
        <v>34</v>
      </c>
      <c r="T1572" s="31"/>
      <c r="U1572" s="168"/>
      <c r="V1572" s="149"/>
      <c r="W1572" s="140" t="str" cm="1">
        <f t="array" ref="W1572">IF(SUM(LEN(B1572:V1572))=0,"",IF(OR(OR(ISBLANK(F1572),SUM(LEN(C1572),LEN(D1572))=0),AND(NOT(E1572="Unknown"),ISBLANK(J1572)),AND(NOT(O1572="Unknown"),ISBLANK(R1572))),"Missing Information", INDEX(Table15[Entire Service Line Classification], MATCH(SUMIFS(Table15[Unique ID],Table15[System-Owned Portion],E1572,Table15[If Material Anything Other than "Lead" in Column E,Was Material Ever Previously Lead?],G1572,Table15[Customer-Owned Portion],O1572),Table15[Unique ID],0),0)))</f>
        <v>Non-lead</v>
      </c>
      <c r="X1572"/>
    </row>
    <row r="1573" spans="2:24" ht="30" x14ac:dyDescent="0.25">
      <c r="B1573" s="145" t="s">
        <v>7562</v>
      </c>
      <c r="C1573" s="31" t="s">
        <v>15187</v>
      </c>
      <c r="D1573" s="31"/>
      <c r="E1573" s="43" t="s">
        <v>52</v>
      </c>
      <c r="F1573" s="42" t="s">
        <v>34</v>
      </c>
      <c r="G1573" s="83" t="s">
        <v>34</v>
      </c>
      <c r="H1573" s="168">
        <v>44055</v>
      </c>
      <c r="I1573" s="31"/>
      <c r="J1573" s="83" t="s">
        <v>188</v>
      </c>
      <c r="K1573" s="31" t="s">
        <v>34</v>
      </c>
      <c r="L1573" s="31"/>
      <c r="M1573" s="168"/>
      <c r="N1573" s="147"/>
      <c r="O1573" s="43" t="s">
        <v>52</v>
      </c>
      <c r="P1573" s="171">
        <v>44055</v>
      </c>
      <c r="Q1573" s="31"/>
      <c r="R1573" s="83" t="s">
        <v>188</v>
      </c>
      <c r="S1573" s="31" t="s">
        <v>34</v>
      </c>
      <c r="T1573" s="31"/>
      <c r="U1573" s="168"/>
      <c r="V1573" s="149"/>
      <c r="W1573" s="140" t="str" cm="1">
        <f t="array" ref="W1573">IF(SUM(LEN(B1573:V1573))=0,"",IF(OR(OR(ISBLANK(F1573),SUM(LEN(C1573),LEN(D1573))=0),AND(NOT(E1573="Unknown"),ISBLANK(J1573)),AND(NOT(O1573="Unknown"),ISBLANK(R1573))),"Missing Information", INDEX(Table15[Entire Service Line Classification], MATCH(SUMIFS(Table15[Unique ID],Table15[System-Owned Portion],E1573,Table15[If Material Anything Other than "Lead" in Column E,Was Material Ever Previously Lead?],G1573,Table15[Customer-Owned Portion],O1573),Table15[Unique ID],0),0)))</f>
        <v>Non-lead</v>
      </c>
      <c r="X1573"/>
    </row>
    <row r="1574" spans="2:24" ht="30" x14ac:dyDescent="0.25">
      <c r="B1574" s="145" t="s">
        <v>7571</v>
      </c>
      <c r="C1574" s="31" t="s">
        <v>15196</v>
      </c>
      <c r="D1574" s="31"/>
      <c r="E1574" s="43" t="s">
        <v>52</v>
      </c>
      <c r="F1574" s="42" t="s">
        <v>34</v>
      </c>
      <c r="G1574" s="83" t="s">
        <v>34</v>
      </c>
      <c r="H1574" s="168">
        <v>44055</v>
      </c>
      <c r="I1574" s="31"/>
      <c r="J1574" s="83" t="s">
        <v>188</v>
      </c>
      <c r="K1574" s="31" t="s">
        <v>34</v>
      </c>
      <c r="L1574" s="31"/>
      <c r="M1574" s="168"/>
      <c r="N1574" s="147"/>
      <c r="O1574" s="43" t="s">
        <v>52</v>
      </c>
      <c r="P1574" s="171">
        <v>44055</v>
      </c>
      <c r="Q1574" s="31"/>
      <c r="R1574" s="83" t="s">
        <v>188</v>
      </c>
      <c r="S1574" s="31" t="s">
        <v>34</v>
      </c>
      <c r="T1574" s="31"/>
      <c r="U1574" s="168"/>
      <c r="V1574" s="149"/>
      <c r="W1574" s="140" t="str" cm="1">
        <f t="array" ref="W1574">IF(SUM(LEN(B1574:V1574))=0,"",IF(OR(OR(ISBLANK(F1574),SUM(LEN(C1574),LEN(D1574))=0),AND(NOT(E1574="Unknown"),ISBLANK(J1574)),AND(NOT(O1574="Unknown"),ISBLANK(R1574))),"Missing Information", INDEX(Table15[Entire Service Line Classification], MATCH(SUMIFS(Table15[Unique ID],Table15[System-Owned Portion],E1574,Table15[If Material Anything Other than "Lead" in Column E,Was Material Ever Previously Lead?],G1574,Table15[Customer-Owned Portion],O1574),Table15[Unique ID],0),0)))</f>
        <v>Non-lead</v>
      </c>
      <c r="X1574"/>
    </row>
    <row r="1575" spans="2:24" ht="30" x14ac:dyDescent="0.25">
      <c r="B1575" s="145" t="s">
        <v>7521</v>
      </c>
      <c r="C1575" s="31" t="s">
        <v>15146</v>
      </c>
      <c r="D1575" s="31"/>
      <c r="E1575" s="43" t="s">
        <v>52</v>
      </c>
      <c r="F1575" s="42" t="s">
        <v>34</v>
      </c>
      <c r="G1575" s="83" t="s">
        <v>34</v>
      </c>
      <c r="H1575" s="168">
        <v>44054</v>
      </c>
      <c r="I1575" s="31"/>
      <c r="J1575" s="83" t="s">
        <v>188</v>
      </c>
      <c r="K1575" s="31" t="s">
        <v>34</v>
      </c>
      <c r="L1575" s="31"/>
      <c r="M1575" s="168"/>
      <c r="N1575" s="147"/>
      <c r="O1575" s="43" t="s">
        <v>52</v>
      </c>
      <c r="P1575" s="171">
        <v>44054</v>
      </c>
      <c r="Q1575" s="31"/>
      <c r="R1575" s="83" t="s">
        <v>188</v>
      </c>
      <c r="S1575" s="31" t="s">
        <v>34</v>
      </c>
      <c r="T1575" s="31"/>
      <c r="U1575" s="168"/>
      <c r="V1575" s="149"/>
      <c r="W1575" s="140" t="str" cm="1">
        <f t="array" ref="W1575">IF(SUM(LEN(B1575:V1575))=0,"",IF(OR(OR(ISBLANK(F1575),SUM(LEN(C1575),LEN(D1575))=0),AND(NOT(E1575="Unknown"),ISBLANK(J1575)),AND(NOT(O1575="Unknown"),ISBLANK(R1575))),"Missing Information", INDEX(Table15[Entire Service Line Classification], MATCH(SUMIFS(Table15[Unique ID],Table15[System-Owned Portion],E1575,Table15[If Material Anything Other than "Lead" in Column E,Was Material Ever Previously Lead?],G1575,Table15[Customer-Owned Portion],O1575),Table15[Unique ID],0),0)))</f>
        <v>Non-lead</v>
      </c>
      <c r="X1575"/>
    </row>
    <row r="1576" spans="2:24" ht="30" x14ac:dyDescent="0.25">
      <c r="B1576" s="145" t="s">
        <v>7529</v>
      </c>
      <c r="C1576" s="31" t="s">
        <v>15154</v>
      </c>
      <c r="D1576" s="31"/>
      <c r="E1576" s="43" t="s">
        <v>52</v>
      </c>
      <c r="F1576" s="42" t="s">
        <v>34</v>
      </c>
      <c r="G1576" s="83" t="s">
        <v>34</v>
      </c>
      <c r="H1576" s="168">
        <v>44054</v>
      </c>
      <c r="I1576" s="31"/>
      <c r="J1576" s="83" t="s">
        <v>188</v>
      </c>
      <c r="K1576" s="31" t="s">
        <v>34</v>
      </c>
      <c r="L1576" s="31"/>
      <c r="M1576" s="168"/>
      <c r="N1576" s="147"/>
      <c r="O1576" s="43" t="s">
        <v>52</v>
      </c>
      <c r="P1576" s="171">
        <v>44054</v>
      </c>
      <c r="Q1576" s="31"/>
      <c r="R1576" s="83" t="s">
        <v>188</v>
      </c>
      <c r="S1576" s="31" t="s">
        <v>34</v>
      </c>
      <c r="T1576" s="31"/>
      <c r="U1576" s="168"/>
      <c r="V1576" s="149"/>
      <c r="W1576" s="140" t="str" cm="1">
        <f t="array" ref="W1576">IF(SUM(LEN(B1576:V1576))=0,"",IF(OR(OR(ISBLANK(F1576),SUM(LEN(C1576),LEN(D1576))=0),AND(NOT(E1576="Unknown"),ISBLANK(J1576)),AND(NOT(O1576="Unknown"),ISBLANK(R1576))),"Missing Information", INDEX(Table15[Entire Service Line Classification], MATCH(SUMIFS(Table15[Unique ID],Table15[System-Owned Portion],E1576,Table15[If Material Anything Other than "Lead" in Column E,Was Material Ever Previously Lead?],G1576,Table15[Customer-Owned Portion],O1576),Table15[Unique ID],0),0)))</f>
        <v>Non-lead</v>
      </c>
      <c r="X1576"/>
    </row>
    <row r="1577" spans="2:24" ht="30" x14ac:dyDescent="0.25">
      <c r="B1577" s="145" t="s">
        <v>7530</v>
      </c>
      <c r="C1577" s="31" t="s">
        <v>15155</v>
      </c>
      <c r="D1577" s="31"/>
      <c r="E1577" s="43" t="s">
        <v>52</v>
      </c>
      <c r="F1577" s="42" t="s">
        <v>34</v>
      </c>
      <c r="G1577" s="83" t="s">
        <v>34</v>
      </c>
      <c r="H1577" s="168">
        <v>44054</v>
      </c>
      <c r="I1577" s="31"/>
      <c r="J1577" s="83" t="s">
        <v>188</v>
      </c>
      <c r="K1577" s="31" t="s">
        <v>34</v>
      </c>
      <c r="L1577" s="31"/>
      <c r="M1577" s="168"/>
      <c r="N1577" s="147"/>
      <c r="O1577" s="43" t="s">
        <v>52</v>
      </c>
      <c r="P1577" s="171">
        <v>44054</v>
      </c>
      <c r="Q1577" s="31"/>
      <c r="R1577" s="83" t="s">
        <v>188</v>
      </c>
      <c r="S1577" s="31" t="s">
        <v>34</v>
      </c>
      <c r="T1577" s="31"/>
      <c r="U1577" s="168"/>
      <c r="V1577" s="149"/>
      <c r="W1577" s="140" t="str" cm="1">
        <f t="array" ref="W1577">IF(SUM(LEN(B1577:V1577))=0,"",IF(OR(OR(ISBLANK(F1577),SUM(LEN(C1577),LEN(D1577))=0),AND(NOT(E1577="Unknown"),ISBLANK(J1577)),AND(NOT(O1577="Unknown"),ISBLANK(R1577))),"Missing Information", INDEX(Table15[Entire Service Line Classification], MATCH(SUMIFS(Table15[Unique ID],Table15[System-Owned Portion],E1577,Table15[If Material Anything Other than "Lead" in Column E,Was Material Ever Previously Lead?],G1577,Table15[Customer-Owned Portion],O1577),Table15[Unique ID],0),0)))</f>
        <v>Non-lead</v>
      </c>
      <c r="X1577"/>
    </row>
    <row r="1578" spans="2:24" ht="30" x14ac:dyDescent="0.25">
      <c r="B1578" s="145" t="s">
        <v>7531</v>
      </c>
      <c r="C1578" s="31" t="s">
        <v>15156</v>
      </c>
      <c r="D1578" s="31"/>
      <c r="E1578" s="43" t="s">
        <v>52</v>
      </c>
      <c r="F1578" s="42" t="s">
        <v>34</v>
      </c>
      <c r="G1578" s="83" t="s">
        <v>34</v>
      </c>
      <c r="H1578" s="168">
        <v>44054</v>
      </c>
      <c r="I1578" s="31"/>
      <c r="J1578" s="83" t="s">
        <v>188</v>
      </c>
      <c r="K1578" s="31" t="s">
        <v>34</v>
      </c>
      <c r="L1578" s="31"/>
      <c r="M1578" s="168"/>
      <c r="N1578" s="147"/>
      <c r="O1578" s="43" t="s">
        <v>52</v>
      </c>
      <c r="P1578" s="171">
        <v>44054</v>
      </c>
      <c r="Q1578" s="31"/>
      <c r="R1578" s="83" t="s">
        <v>188</v>
      </c>
      <c r="S1578" s="31" t="s">
        <v>34</v>
      </c>
      <c r="T1578" s="31"/>
      <c r="U1578" s="168"/>
      <c r="V1578" s="149"/>
      <c r="W1578" s="140" t="str" cm="1">
        <f t="array" ref="W1578">IF(SUM(LEN(B1578:V1578))=0,"",IF(OR(OR(ISBLANK(F1578),SUM(LEN(C1578),LEN(D1578))=0),AND(NOT(E1578="Unknown"),ISBLANK(J1578)),AND(NOT(O1578="Unknown"),ISBLANK(R1578))),"Missing Information", INDEX(Table15[Entire Service Line Classification], MATCH(SUMIFS(Table15[Unique ID],Table15[System-Owned Portion],E1578,Table15[If Material Anything Other than "Lead" in Column E,Was Material Ever Previously Lead?],G1578,Table15[Customer-Owned Portion],O1578),Table15[Unique ID],0),0)))</f>
        <v>Non-lead</v>
      </c>
      <c r="X1578"/>
    </row>
    <row r="1579" spans="2:24" ht="30" x14ac:dyDescent="0.25">
      <c r="B1579" s="145" t="s">
        <v>7532</v>
      </c>
      <c r="C1579" s="31" t="s">
        <v>15157</v>
      </c>
      <c r="D1579" s="31"/>
      <c r="E1579" s="43" t="s">
        <v>52</v>
      </c>
      <c r="F1579" s="42" t="s">
        <v>34</v>
      </c>
      <c r="G1579" s="83" t="s">
        <v>34</v>
      </c>
      <c r="H1579" s="168">
        <v>44054</v>
      </c>
      <c r="I1579" s="31"/>
      <c r="J1579" s="83" t="s">
        <v>188</v>
      </c>
      <c r="K1579" s="31" t="s">
        <v>34</v>
      </c>
      <c r="L1579" s="31"/>
      <c r="M1579" s="168"/>
      <c r="N1579" s="147"/>
      <c r="O1579" s="43" t="s">
        <v>52</v>
      </c>
      <c r="P1579" s="171">
        <v>44054</v>
      </c>
      <c r="Q1579" s="31"/>
      <c r="R1579" s="83" t="s">
        <v>188</v>
      </c>
      <c r="S1579" s="31" t="s">
        <v>34</v>
      </c>
      <c r="T1579" s="31"/>
      <c r="U1579" s="168"/>
      <c r="V1579" s="149"/>
      <c r="W1579" s="140" t="str" cm="1">
        <f t="array" ref="W1579">IF(SUM(LEN(B1579:V1579))=0,"",IF(OR(OR(ISBLANK(F1579),SUM(LEN(C1579),LEN(D1579))=0),AND(NOT(E1579="Unknown"),ISBLANK(J1579)),AND(NOT(O1579="Unknown"),ISBLANK(R1579))),"Missing Information", INDEX(Table15[Entire Service Line Classification], MATCH(SUMIFS(Table15[Unique ID],Table15[System-Owned Portion],E1579,Table15[If Material Anything Other than "Lead" in Column E,Was Material Ever Previously Lead?],G1579,Table15[Customer-Owned Portion],O1579),Table15[Unique ID],0),0)))</f>
        <v>Non-lead</v>
      </c>
      <c r="X1579"/>
    </row>
    <row r="1580" spans="2:24" ht="30" x14ac:dyDescent="0.25">
      <c r="B1580" s="145" t="s">
        <v>7533</v>
      </c>
      <c r="C1580" s="31" t="s">
        <v>15158</v>
      </c>
      <c r="D1580" s="31"/>
      <c r="E1580" s="43" t="s">
        <v>52</v>
      </c>
      <c r="F1580" s="42" t="s">
        <v>34</v>
      </c>
      <c r="G1580" s="83" t="s">
        <v>34</v>
      </c>
      <c r="H1580" s="168">
        <v>44054</v>
      </c>
      <c r="I1580" s="31"/>
      <c r="J1580" s="83" t="s">
        <v>188</v>
      </c>
      <c r="K1580" s="31" t="s">
        <v>34</v>
      </c>
      <c r="L1580" s="31"/>
      <c r="M1580" s="168"/>
      <c r="N1580" s="147"/>
      <c r="O1580" s="43" t="s">
        <v>52</v>
      </c>
      <c r="P1580" s="171">
        <v>44054</v>
      </c>
      <c r="Q1580" s="31"/>
      <c r="R1580" s="83" t="s">
        <v>188</v>
      </c>
      <c r="S1580" s="31" t="s">
        <v>34</v>
      </c>
      <c r="T1580" s="31"/>
      <c r="U1580" s="168"/>
      <c r="V1580" s="149"/>
      <c r="W1580" s="140" t="str" cm="1">
        <f t="array" ref="W1580">IF(SUM(LEN(B1580:V1580))=0,"",IF(OR(OR(ISBLANK(F1580),SUM(LEN(C1580),LEN(D1580))=0),AND(NOT(E1580="Unknown"),ISBLANK(J1580)),AND(NOT(O1580="Unknown"),ISBLANK(R1580))),"Missing Information", INDEX(Table15[Entire Service Line Classification], MATCH(SUMIFS(Table15[Unique ID],Table15[System-Owned Portion],E1580,Table15[If Material Anything Other than "Lead" in Column E,Was Material Ever Previously Lead?],G1580,Table15[Customer-Owned Portion],O1580),Table15[Unique ID],0),0)))</f>
        <v>Non-lead</v>
      </c>
      <c r="X1580"/>
    </row>
    <row r="1581" spans="2:24" ht="30" x14ac:dyDescent="0.25">
      <c r="B1581" s="145" t="s">
        <v>7534</v>
      </c>
      <c r="C1581" s="31" t="s">
        <v>15159</v>
      </c>
      <c r="D1581" s="31"/>
      <c r="E1581" s="43" t="s">
        <v>52</v>
      </c>
      <c r="F1581" s="42" t="s">
        <v>34</v>
      </c>
      <c r="G1581" s="83" t="s">
        <v>34</v>
      </c>
      <c r="H1581" s="168">
        <v>44054</v>
      </c>
      <c r="I1581" s="31"/>
      <c r="J1581" s="83" t="s">
        <v>188</v>
      </c>
      <c r="K1581" s="31" t="s">
        <v>34</v>
      </c>
      <c r="L1581" s="31"/>
      <c r="M1581" s="168"/>
      <c r="N1581" s="147"/>
      <c r="O1581" s="43" t="s">
        <v>52</v>
      </c>
      <c r="P1581" s="171">
        <v>44054</v>
      </c>
      <c r="Q1581" s="31"/>
      <c r="R1581" s="83" t="s">
        <v>188</v>
      </c>
      <c r="S1581" s="31" t="s">
        <v>34</v>
      </c>
      <c r="T1581" s="31"/>
      <c r="U1581" s="168"/>
      <c r="V1581" s="149"/>
      <c r="W1581" s="140" t="str" cm="1">
        <f t="array" ref="W1581">IF(SUM(LEN(B1581:V1581))=0,"",IF(OR(OR(ISBLANK(F1581),SUM(LEN(C1581),LEN(D1581))=0),AND(NOT(E1581="Unknown"),ISBLANK(J1581)),AND(NOT(O1581="Unknown"),ISBLANK(R1581))),"Missing Information", INDEX(Table15[Entire Service Line Classification], MATCH(SUMIFS(Table15[Unique ID],Table15[System-Owned Portion],E1581,Table15[If Material Anything Other than "Lead" in Column E,Was Material Ever Previously Lead?],G1581,Table15[Customer-Owned Portion],O1581),Table15[Unique ID],0),0)))</f>
        <v>Non-lead</v>
      </c>
      <c r="X1581"/>
    </row>
    <row r="1582" spans="2:24" ht="30" x14ac:dyDescent="0.25">
      <c r="B1582" s="145" t="s">
        <v>7536</v>
      </c>
      <c r="C1582" s="31" t="s">
        <v>15161</v>
      </c>
      <c r="D1582" s="31"/>
      <c r="E1582" s="43" t="s">
        <v>52</v>
      </c>
      <c r="F1582" s="42" t="s">
        <v>34</v>
      </c>
      <c r="G1582" s="83" t="s">
        <v>34</v>
      </c>
      <c r="H1582" s="168">
        <v>44054</v>
      </c>
      <c r="I1582" s="31"/>
      <c r="J1582" s="83" t="s">
        <v>188</v>
      </c>
      <c r="K1582" s="31" t="s">
        <v>34</v>
      </c>
      <c r="L1582" s="31"/>
      <c r="M1582" s="168"/>
      <c r="N1582" s="147"/>
      <c r="O1582" s="43" t="s">
        <v>52</v>
      </c>
      <c r="P1582" s="171">
        <v>44054</v>
      </c>
      <c r="Q1582" s="31"/>
      <c r="R1582" s="83" t="s">
        <v>188</v>
      </c>
      <c r="S1582" s="31" t="s">
        <v>34</v>
      </c>
      <c r="T1582" s="31"/>
      <c r="U1582" s="168"/>
      <c r="V1582" s="149"/>
      <c r="W1582" s="140" t="str" cm="1">
        <f t="array" ref="W1582">IF(SUM(LEN(B1582:V1582))=0,"",IF(OR(OR(ISBLANK(F1582),SUM(LEN(C1582),LEN(D1582))=0),AND(NOT(E1582="Unknown"),ISBLANK(J1582)),AND(NOT(O1582="Unknown"),ISBLANK(R1582))),"Missing Information", INDEX(Table15[Entire Service Line Classification], MATCH(SUMIFS(Table15[Unique ID],Table15[System-Owned Portion],E1582,Table15[If Material Anything Other than "Lead" in Column E,Was Material Ever Previously Lead?],G1582,Table15[Customer-Owned Portion],O1582),Table15[Unique ID],0),0)))</f>
        <v>Non-lead</v>
      </c>
      <c r="X1582"/>
    </row>
    <row r="1583" spans="2:24" ht="30" x14ac:dyDescent="0.25">
      <c r="B1583" s="145" t="s">
        <v>7558</v>
      </c>
      <c r="C1583" s="31" t="s">
        <v>15183</v>
      </c>
      <c r="D1583" s="31"/>
      <c r="E1583" s="43" t="s">
        <v>52</v>
      </c>
      <c r="F1583" s="42" t="s">
        <v>34</v>
      </c>
      <c r="G1583" s="83" t="s">
        <v>34</v>
      </c>
      <c r="H1583" s="168">
        <v>44054</v>
      </c>
      <c r="I1583" s="31"/>
      <c r="J1583" s="83" t="s">
        <v>188</v>
      </c>
      <c r="K1583" s="31" t="s">
        <v>34</v>
      </c>
      <c r="L1583" s="31"/>
      <c r="M1583" s="168"/>
      <c r="N1583" s="147"/>
      <c r="O1583" s="43" t="s">
        <v>52</v>
      </c>
      <c r="P1583" s="171">
        <v>44054</v>
      </c>
      <c r="Q1583" s="31"/>
      <c r="R1583" s="83" t="s">
        <v>188</v>
      </c>
      <c r="S1583" s="31" t="s">
        <v>34</v>
      </c>
      <c r="T1583" s="31"/>
      <c r="U1583" s="168"/>
      <c r="V1583" s="149"/>
      <c r="W1583" s="140" t="str" cm="1">
        <f t="array" ref="W1583">IF(SUM(LEN(B1583:V1583))=0,"",IF(OR(OR(ISBLANK(F1583),SUM(LEN(C1583),LEN(D1583))=0),AND(NOT(E1583="Unknown"),ISBLANK(J1583)),AND(NOT(O1583="Unknown"),ISBLANK(R1583))),"Missing Information", INDEX(Table15[Entire Service Line Classification], MATCH(SUMIFS(Table15[Unique ID],Table15[System-Owned Portion],E1583,Table15[If Material Anything Other than "Lead" in Column E,Was Material Ever Previously Lead?],G1583,Table15[Customer-Owned Portion],O1583),Table15[Unique ID],0),0)))</f>
        <v>Non-lead</v>
      </c>
      <c r="X1583"/>
    </row>
    <row r="1584" spans="2:24" ht="30" x14ac:dyDescent="0.25">
      <c r="B1584" s="145" t="s">
        <v>7568</v>
      </c>
      <c r="C1584" s="31" t="s">
        <v>15193</v>
      </c>
      <c r="D1584" s="31"/>
      <c r="E1584" s="43" t="s">
        <v>52</v>
      </c>
      <c r="F1584" s="42" t="s">
        <v>34</v>
      </c>
      <c r="G1584" s="83" t="s">
        <v>34</v>
      </c>
      <c r="H1584" s="168">
        <v>44054</v>
      </c>
      <c r="I1584" s="31"/>
      <c r="J1584" s="83" t="s">
        <v>188</v>
      </c>
      <c r="K1584" s="31" t="s">
        <v>34</v>
      </c>
      <c r="L1584" s="31"/>
      <c r="M1584" s="168"/>
      <c r="N1584" s="147"/>
      <c r="O1584" s="43" t="s">
        <v>52</v>
      </c>
      <c r="P1584" s="171">
        <v>44054</v>
      </c>
      <c r="Q1584" s="31"/>
      <c r="R1584" s="83" t="s">
        <v>188</v>
      </c>
      <c r="S1584" s="31" t="s">
        <v>34</v>
      </c>
      <c r="T1584" s="31"/>
      <c r="U1584" s="168"/>
      <c r="V1584" s="149"/>
      <c r="W1584" s="140" t="str" cm="1">
        <f t="array" ref="W1584">IF(SUM(LEN(B1584:V1584))=0,"",IF(OR(OR(ISBLANK(F1584),SUM(LEN(C1584),LEN(D1584))=0),AND(NOT(E1584="Unknown"),ISBLANK(J1584)),AND(NOT(O1584="Unknown"),ISBLANK(R1584))),"Missing Information", INDEX(Table15[Entire Service Line Classification], MATCH(SUMIFS(Table15[Unique ID],Table15[System-Owned Portion],E1584,Table15[If Material Anything Other than "Lead" in Column E,Was Material Ever Previously Lead?],G1584,Table15[Customer-Owned Portion],O1584),Table15[Unique ID],0),0)))</f>
        <v>Non-lead</v>
      </c>
      <c r="X1584"/>
    </row>
    <row r="1585" spans="2:24" ht="30" x14ac:dyDescent="0.25">
      <c r="B1585" s="145" t="s">
        <v>7611</v>
      </c>
      <c r="C1585" s="31" t="s">
        <v>15236</v>
      </c>
      <c r="D1585" s="31"/>
      <c r="E1585" s="43" t="s">
        <v>52</v>
      </c>
      <c r="F1585" s="42" t="s">
        <v>34</v>
      </c>
      <c r="G1585" s="83" t="s">
        <v>34</v>
      </c>
      <c r="H1585" s="168">
        <v>44054</v>
      </c>
      <c r="I1585" s="31"/>
      <c r="J1585" s="83" t="s">
        <v>188</v>
      </c>
      <c r="K1585" s="31" t="s">
        <v>34</v>
      </c>
      <c r="L1585" s="31"/>
      <c r="M1585" s="168"/>
      <c r="N1585" s="147"/>
      <c r="O1585" s="43" t="s">
        <v>52</v>
      </c>
      <c r="P1585" s="171">
        <v>44054</v>
      </c>
      <c r="Q1585" s="31"/>
      <c r="R1585" s="83" t="s">
        <v>188</v>
      </c>
      <c r="S1585" s="31" t="s">
        <v>34</v>
      </c>
      <c r="T1585" s="31"/>
      <c r="U1585" s="168"/>
      <c r="V1585" s="149"/>
      <c r="W1585" s="140" t="str" cm="1">
        <f t="array" ref="W1585">IF(SUM(LEN(B1585:V1585))=0,"",IF(OR(OR(ISBLANK(F1585),SUM(LEN(C1585),LEN(D1585))=0),AND(NOT(E1585="Unknown"),ISBLANK(J1585)),AND(NOT(O1585="Unknown"),ISBLANK(R1585))),"Missing Information", INDEX(Table15[Entire Service Line Classification], MATCH(SUMIFS(Table15[Unique ID],Table15[System-Owned Portion],E1585,Table15[If Material Anything Other than "Lead" in Column E,Was Material Ever Previously Lead?],G1585,Table15[Customer-Owned Portion],O1585),Table15[Unique ID],0),0)))</f>
        <v>Non-lead</v>
      </c>
      <c r="X1585"/>
    </row>
    <row r="1586" spans="2:24" ht="30" x14ac:dyDescent="0.25">
      <c r="B1586" s="145" t="s">
        <v>7634</v>
      </c>
      <c r="C1586" s="31" t="s">
        <v>15259</v>
      </c>
      <c r="D1586" s="31"/>
      <c r="E1586" s="43" t="s">
        <v>52</v>
      </c>
      <c r="F1586" s="42" t="s">
        <v>34</v>
      </c>
      <c r="G1586" s="83" t="s">
        <v>34</v>
      </c>
      <c r="H1586" s="168">
        <v>44054</v>
      </c>
      <c r="I1586" s="31"/>
      <c r="J1586" s="83" t="s">
        <v>188</v>
      </c>
      <c r="K1586" s="31" t="s">
        <v>34</v>
      </c>
      <c r="L1586" s="31"/>
      <c r="M1586" s="168"/>
      <c r="N1586" s="147"/>
      <c r="O1586" s="43" t="s">
        <v>52</v>
      </c>
      <c r="P1586" s="171">
        <v>44054</v>
      </c>
      <c r="Q1586" s="31"/>
      <c r="R1586" s="83" t="s">
        <v>188</v>
      </c>
      <c r="S1586" s="31" t="s">
        <v>34</v>
      </c>
      <c r="T1586" s="31"/>
      <c r="U1586" s="168"/>
      <c r="V1586" s="149"/>
      <c r="W1586" s="140" t="str" cm="1">
        <f t="array" ref="W1586">IF(SUM(LEN(B1586:V1586))=0,"",IF(OR(OR(ISBLANK(F1586),SUM(LEN(C1586),LEN(D1586))=0),AND(NOT(E1586="Unknown"),ISBLANK(J1586)),AND(NOT(O1586="Unknown"),ISBLANK(R1586))),"Missing Information", INDEX(Table15[Entire Service Line Classification], MATCH(SUMIFS(Table15[Unique ID],Table15[System-Owned Portion],E1586,Table15[If Material Anything Other than "Lead" in Column E,Was Material Ever Previously Lead?],G1586,Table15[Customer-Owned Portion],O1586),Table15[Unique ID],0),0)))</f>
        <v>Non-lead</v>
      </c>
      <c r="X1586"/>
    </row>
    <row r="1587" spans="2:24" ht="30" x14ac:dyDescent="0.25">
      <c r="B1587" s="145" t="s">
        <v>3051</v>
      </c>
      <c r="C1587" s="31" t="s">
        <v>10483</v>
      </c>
      <c r="D1587" s="31"/>
      <c r="E1587" s="43" t="s">
        <v>52</v>
      </c>
      <c r="F1587" s="42" t="s">
        <v>34</v>
      </c>
      <c r="G1587" s="83" t="s">
        <v>34</v>
      </c>
      <c r="H1587" s="168">
        <v>44042</v>
      </c>
      <c r="I1587" s="31"/>
      <c r="J1587" s="83" t="s">
        <v>188</v>
      </c>
      <c r="K1587" s="31" t="s">
        <v>34</v>
      </c>
      <c r="L1587" s="31"/>
      <c r="M1587" s="168"/>
      <c r="N1587" s="147"/>
      <c r="O1587" s="43" t="s">
        <v>52</v>
      </c>
      <c r="P1587" s="171">
        <v>44042</v>
      </c>
      <c r="Q1587" s="31"/>
      <c r="R1587" s="83" t="s">
        <v>188</v>
      </c>
      <c r="S1587" s="31" t="s">
        <v>34</v>
      </c>
      <c r="T1587" s="31"/>
      <c r="U1587" s="168"/>
      <c r="V1587" s="149"/>
      <c r="W1587" s="140" t="str" cm="1">
        <f t="array" ref="W1587">IF(SUM(LEN(B1587:V1587))=0,"",IF(OR(OR(ISBLANK(F1587),SUM(LEN(C1587),LEN(D1587))=0),AND(NOT(E1587="Unknown"),ISBLANK(J1587)),AND(NOT(O1587="Unknown"),ISBLANK(R1587))),"Missing Information", INDEX(Table15[Entire Service Line Classification], MATCH(SUMIFS(Table15[Unique ID],Table15[System-Owned Portion],E1587,Table15[If Material Anything Other than "Lead" in Column E,Was Material Ever Previously Lead?],G1587,Table15[Customer-Owned Portion],O1587),Table15[Unique ID],0),0)))</f>
        <v>Non-lead</v>
      </c>
      <c r="X1587"/>
    </row>
    <row r="1588" spans="2:24" ht="30" x14ac:dyDescent="0.25">
      <c r="B1588" s="145" t="s">
        <v>2010</v>
      </c>
      <c r="C1588" s="31" t="s">
        <v>9442</v>
      </c>
      <c r="D1588" s="31"/>
      <c r="E1588" s="43" t="s">
        <v>52</v>
      </c>
      <c r="F1588" s="42" t="s">
        <v>34</v>
      </c>
      <c r="G1588" s="83" t="s">
        <v>34</v>
      </c>
      <c r="H1588" s="168">
        <v>44040</v>
      </c>
      <c r="I1588" s="31"/>
      <c r="J1588" s="83" t="s">
        <v>188</v>
      </c>
      <c r="K1588" s="31" t="s">
        <v>34</v>
      </c>
      <c r="L1588" s="31"/>
      <c r="M1588" s="168"/>
      <c r="N1588" s="147"/>
      <c r="O1588" s="43" t="s">
        <v>52</v>
      </c>
      <c r="P1588" s="171">
        <v>44040</v>
      </c>
      <c r="Q1588" s="31"/>
      <c r="R1588" s="83" t="s">
        <v>188</v>
      </c>
      <c r="S1588" s="31" t="s">
        <v>34</v>
      </c>
      <c r="T1588" s="31"/>
      <c r="U1588" s="168"/>
      <c r="V1588" s="149"/>
      <c r="W1588" s="140" t="str" cm="1">
        <f t="array" ref="W1588">IF(SUM(LEN(B1588:V1588))=0,"",IF(OR(OR(ISBLANK(F1588),SUM(LEN(C1588),LEN(D1588))=0),AND(NOT(E1588="Unknown"),ISBLANK(J1588)),AND(NOT(O1588="Unknown"),ISBLANK(R1588))),"Missing Information", INDEX(Table15[Entire Service Line Classification], MATCH(SUMIFS(Table15[Unique ID],Table15[System-Owned Portion],E1588,Table15[If Material Anything Other than "Lead" in Column E,Was Material Ever Previously Lead?],G1588,Table15[Customer-Owned Portion],O1588),Table15[Unique ID],0),0)))</f>
        <v>Non-lead</v>
      </c>
      <c r="X1588"/>
    </row>
    <row r="1589" spans="2:24" ht="30" x14ac:dyDescent="0.25">
      <c r="B1589" s="145" t="s">
        <v>5449</v>
      </c>
      <c r="C1589" s="31" t="s">
        <v>13046</v>
      </c>
      <c r="D1589" s="31"/>
      <c r="E1589" s="43" t="s">
        <v>52</v>
      </c>
      <c r="F1589" s="42" t="s">
        <v>34</v>
      </c>
      <c r="G1589" s="83" t="s">
        <v>34</v>
      </c>
      <c r="H1589" s="168">
        <v>44028</v>
      </c>
      <c r="I1589" s="31"/>
      <c r="J1589" s="83" t="s">
        <v>188</v>
      </c>
      <c r="K1589" s="31" t="s">
        <v>34</v>
      </c>
      <c r="L1589" s="31"/>
      <c r="M1589" s="168"/>
      <c r="N1589" s="147"/>
      <c r="O1589" s="43" t="s">
        <v>52</v>
      </c>
      <c r="P1589" s="171">
        <v>44028</v>
      </c>
      <c r="Q1589" s="31"/>
      <c r="R1589" s="83" t="s">
        <v>188</v>
      </c>
      <c r="S1589" s="31" t="s">
        <v>34</v>
      </c>
      <c r="T1589" s="31"/>
      <c r="U1589" s="168"/>
      <c r="V1589" s="149"/>
      <c r="W1589" s="140" t="str" cm="1">
        <f t="array" ref="W1589">IF(SUM(LEN(B1589:V1589))=0,"",IF(OR(OR(ISBLANK(F1589),SUM(LEN(C1589),LEN(D1589))=0),AND(NOT(E1589="Unknown"),ISBLANK(J1589)),AND(NOT(O1589="Unknown"),ISBLANK(R1589))),"Missing Information", INDEX(Table15[Entire Service Line Classification], MATCH(SUMIFS(Table15[Unique ID],Table15[System-Owned Portion],E1589,Table15[If Material Anything Other than "Lead" in Column E,Was Material Ever Previously Lead?],G1589,Table15[Customer-Owned Portion],O1589),Table15[Unique ID],0),0)))</f>
        <v>Non-lead</v>
      </c>
      <c r="X1589"/>
    </row>
    <row r="1590" spans="2:24" ht="30" x14ac:dyDescent="0.25">
      <c r="B1590" s="145" t="s">
        <v>4432</v>
      </c>
      <c r="C1590" s="31" t="s">
        <v>12025</v>
      </c>
      <c r="D1590" s="31"/>
      <c r="E1590" s="43" t="s">
        <v>52</v>
      </c>
      <c r="F1590" s="42" t="s">
        <v>34</v>
      </c>
      <c r="G1590" s="83" t="s">
        <v>34</v>
      </c>
      <c r="H1590" s="168">
        <v>44025</v>
      </c>
      <c r="I1590" s="31"/>
      <c r="J1590" s="83" t="s">
        <v>188</v>
      </c>
      <c r="K1590" s="31" t="s">
        <v>34</v>
      </c>
      <c r="L1590" s="31"/>
      <c r="M1590" s="168"/>
      <c r="N1590" s="147"/>
      <c r="O1590" s="43" t="s">
        <v>52</v>
      </c>
      <c r="P1590" s="171">
        <v>44025</v>
      </c>
      <c r="Q1590" s="31"/>
      <c r="R1590" s="83" t="s">
        <v>188</v>
      </c>
      <c r="S1590" s="31" t="s">
        <v>34</v>
      </c>
      <c r="T1590" s="31"/>
      <c r="U1590" s="168"/>
      <c r="V1590" s="149"/>
      <c r="W1590" s="140" t="str" cm="1">
        <f t="array" ref="W1590">IF(SUM(LEN(B1590:V1590))=0,"",IF(OR(OR(ISBLANK(F1590),SUM(LEN(C1590),LEN(D1590))=0),AND(NOT(E1590="Unknown"),ISBLANK(J1590)),AND(NOT(O1590="Unknown"),ISBLANK(R1590))),"Missing Information", INDEX(Table15[Entire Service Line Classification], MATCH(SUMIFS(Table15[Unique ID],Table15[System-Owned Portion],E1590,Table15[If Material Anything Other than "Lead" in Column E,Was Material Ever Previously Lead?],G1590,Table15[Customer-Owned Portion],O1590),Table15[Unique ID],0),0)))</f>
        <v>Non-lead</v>
      </c>
      <c r="X1590"/>
    </row>
    <row r="1591" spans="2:24" ht="30" x14ac:dyDescent="0.25">
      <c r="B1591" s="145" t="s">
        <v>7527</v>
      </c>
      <c r="C1591" s="31" t="s">
        <v>15152</v>
      </c>
      <c r="D1591" s="31"/>
      <c r="E1591" s="43" t="s">
        <v>52</v>
      </c>
      <c r="F1591" s="42" t="s">
        <v>34</v>
      </c>
      <c r="G1591" s="83" t="s">
        <v>34</v>
      </c>
      <c r="H1591" s="168">
        <v>44025</v>
      </c>
      <c r="I1591" s="31"/>
      <c r="J1591" s="83" t="s">
        <v>188</v>
      </c>
      <c r="K1591" s="31" t="s">
        <v>34</v>
      </c>
      <c r="L1591" s="31"/>
      <c r="M1591" s="168"/>
      <c r="N1591" s="147"/>
      <c r="O1591" s="43" t="s">
        <v>52</v>
      </c>
      <c r="P1591" s="171">
        <v>44025</v>
      </c>
      <c r="Q1591" s="31"/>
      <c r="R1591" s="83" t="s">
        <v>188</v>
      </c>
      <c r="S1591" s="31" t="s">
        <v>34</v>
      </c>
      <c r="T1591" s="31"/>
      <c r="U1591" s="168"/>
      <c r="V1591" s="149"/>
      <c r="W1591" s="140" t="str" cm="1">
        <f t="array" ref="W1591">IF(SUM(LEN(B1591:V1591))=0,"",IF(OR(OR(ISBLANK(F1591),SUM(LEN(C1591),LEN(D1591))=0),AND(NOT(E1591="Unknown"),ISBLANK(J1591)),AND(NOT(O1591="Unknown"),ISBLANK(R1591))),"Missing Information", INDEX(Table15[Entire Service Line Classification], MATCH(SUMIFS(Table15[Unique ID],Table15[System-Owned Portion],E1591,Table15[If Material Anything Other than "Lead" in Column E,Was Material Ever Previously Lead?],G1591,Table15[Customer-Owned Portion],O1591),Table15[Unique ID],0),0)))</f>
        <v>Non-lead</v>
      </c>
      <c r="X1591"/>
    </row>
    <row r="1592" spans="2:24" ht="30" x14ac:dyDescent="0.25">
      <c r="B1592" s="145" t="s">
        <v>7543</v>
      </c>
      <c r="C1592" s="31" t="s">
        <v>15168</v>
      </c>
      <c r="D1592" s="31"/>
      <c r="E1592" s="43" t="s">
        <v>52</v>
      </c>
      <c r="F1592" s="42" t="s">
        <v>34</v>
      </c>
      <c r="G1592" s="83" t="s">
        <v>34</v>
      </c>
      <c r="H1592" s="168">
        <v>44025</v>
      </c>
      <c r="I1592" s="31"/>
      <c r="J1592" s="83" t="s">
        <v>188</v>
      </c>
      <c r="K1592" s="31" t="s">
        <v>34</v>
      </c>
      <c r="L1592" s="31"/>
      <c r="M1592" s="168"/>
      <c r="N1592" s="147"/>
      <c r="O1592" s="43" t="s">
        <v>52</v>
      </c>
      <c r="P1592" s="171">
        <v>44025</v>
      </c>
      <c r="Q1592" s="31"/>
      <c r="R1592" s="83" t="s">
        <v>188</v>
      </c>
      <c r="S1592" s="31" t="s">
        <v>34</v>
      </c>
      <c r="T1592" s="31"/>
      <c r="U1592" s="168"/>
      <c r="V1592" s="149"/>
      <c r="W1592" s="140" t="str" cm="1">
        <f t="array" ref="W1592">IF(SUM(LEN(B1592:V1592))=0,"",IF(OR(OR(ISBLANK(F1592),SUM(LEN(C1592),LEN(D1592))=0),AND(NOT(E1592="Unknown"),ISBLANK(J1592)),AND(NOT(O1592="Unknown"),ISBLANK(R1592))),"Missing Information", INDEX(Table15[Entire Service Line Classification], MATCH(SUMIFS(Table15[Unique ID],Table15[System-Owned Portion],E1592,Table15[If Material Anything Other than "Lead" in Column E,Was Material Ever Previously Lead?],G1592,Table15[Customer-Owned Portion],O1592),Table15[Unique ID],0),0)))</f>
        <v>Non-lead</v>
      </c>
      <c r="X1592"/>
    </row>
    <row r="1593" spans="2:24" ht="30" x14ac:dyDescent="0.25">
      <c r="B1593" s="145" t="s">
        <v>7544</v>
      </c>
      <c r="C1593" s="31" t="s">
        <v>15169</v>
      </c>
      <c r="D1593" s="31"/>
      <c r="E1593" s="43" t="s">
        <v>52</v>
      </c>
      <c r="F1593" s="42" t="s">
        <v>34</v>
      </c>
      <c r="G1593" s="83" t="s">
        <v>34</v>
      </c>
      <c r="H1593" s="168">
        <v>44025</v>
      </c>
      <c r="I1593" s="31"/>
      <c r="J1593" s="83" t="s">
        <v>188</v>
      </c>
      <c r="K1593" s="31" t="s">
        <v>34</v>
      </c>
      <c r="L1593" s="31"/>
      <c r="M1593" s="168"/>
      <c r="N1593" s="147"/>
      <c r="O1593" s="43" t="s">
        <v>52</v>
      </c>
      <c r="P1593" s="171">
        <v>44025</v>
      </c>
      <c r="Q1593" s="31"/>
      <c r="R1593" s="83" t="s">
        <v>188</v>
      </c>
      <c r="S1593" s="31" t="s">
        <v>34</v>
      </c>
      <c r="T1593" s="31"/>
      <c r="U1593" s="168"/>
      <c r="V1593" s="149"/>
      <c r="W1593" s="140" t="str" cm="1">
        <f t="array" ref="W1593">IF(SUM(LEN(B1593:V1593))=0,"",IF(OR(OR(ISBLANK(F1593),SUM(LEN(C1593),LEN(D1593))=0),AND(NOT(E1593="Unknown"),ISBLANK(J1593)),AND(NOT(O1593="Unknown"),ISBLANK(R1593))),"Missing Information", INDEX(Table15[Entire Service Line Classification], MATCH(SUMIFS(Table15[Unique ID],Table15[System-Owned Portion],E1593,Table15[If Material Anything Other than "Lead" in Column E,Was Material Ever Previously Lead?],G1593,Table15[Customer-Owned Portion],O1593),Table15[Unique ID],0),0)))</f>
        <v>Non-lead</v>
      </c>
      <c r="X1593"/>
    </row>
    <row r="1594" spans="2:24" ht="30" x14ac:dyDescent="0.25">
      <c r="B1594" s="145" t="s">
        <v>7559</v>
      </c>
      <c r="C1594" s="31" t="s">
        <v>15184</v>
      </c>
      <c r="D1594" s="31"/>
      <c r="E1594" s="43" t="s">
        <v>52</v>
      </c>
      <c r="F1594" s="42" t="s">
        <v>34</v>
      </c>
      <c r="G1594" s="83" t="s">
        <v>34</v>
      </c>
      <c r="H1594" s="168">
        <v>44025</v>
      </c>
      <c r="I1594" s="31"/>
      <c r="J1594" s="83" t="s">
        <v>188</v>
      </c>
      <c r="K1594" s="31" t="s">
        <v>34</v>
      </c>
      <c r="L1594" s="31"/>
      <c r="M1594" s="168"/>
      <c r="N1594" s="147"/>
      <c r="O1594" s="43" t="s">
        <v>52</v>
      </c>
      <c r="P1594" s="171">
        <v>44025</v>
      </c>
      <c r="Q1594" s="31"/>
      <c r="R1594" s="83" t="s">
        <v>188</v>
      </c>
      <c r="S1594" s="31" t="s">
        <v>34</v>
      </c>
      <c r="T1594" s="31"/>
      <c r="U1594" s="168"/>
      <c r="V1594" s="149"/>
      <c r="W1594" s="140" t="str" cm="1">
        <f t="array" ref="W1594">IF(SUM(LEN(B1594:V1594))=0,"",IF(OR(OR(ISBLANK(F1594),SUM(LEN(C1594),LEN(D1594))=0),AND(NOT(E1594="Unknown"),ISBLANK(J1594)),AND(NOT(O1594="Unknown"),ISBLANK(R1594))),"Missing Information", INDEX(Table15[Entire Service Line Classification], MATCH(SUMIFS(Table15[Unique ID],Table15[System-Owned Portion],E1594,Table15[If Material Anything Other than "Lead" in Column E,Was Material Ever Previously Lead?],G1594,Table15[Customer-Owned Portion],O1594),Table15[Unique ID],0),0)))</f>
        <v>Non-lead</v>
      </c>
      <c r="X1594"/>
    </row>
    <row r="1595" spans="2:24" ht="30" x14ac:dyDescent="0.25">
      <c r="B1595" s="145" t="s">
        <v>7567</v>
      </c>
      <c r="C1595" s="31" t="s">
        <v>15192</v>
      </c>
      <c r="D1595" s="31"/>
      <c r="E1595" s="43" t="s">
        <v>52</v>
      </c>
      <c r="F1595" s="42" t="s">
        <v>34</v>
      </c>
      <c r="G1595" s="83" t="s">
        <v>34</v>
      </c>
      <c r="H1595" s="168">
        <v>44025</v>
      </c>
      <c r="I1595" s="31"/>
      <c r="J1595" s="83" t="s">
        <v>188</v>
      </c>
      <c r="K1595" s="31" t="s">
        <v>34</v>
      </c>
      <c r="L1595" s="31"/>
      <c r="M1595" s="168"/>
      <c r="N1595" s="147"/>
      <c r="O1595" s="43" t="s">
        <v>52</v>
      </c>
      <c r="P1595" s="171">
        <v>44025</v>
      </c>
      <c r="Q1595" s="31"/>
      <c r="R1595" s="83" t="s">
        <v>188</v>
      </c>
      <c r="S1595" s="31" t="s">
        <v>34</v>
      </c>
      <c r="T1595" s="31"/>
      <c r="U1595" s="168"/>
      <c r="V1595" s="149"/>
      <c r="W1595" s="140" t="str" cm="1">
        <f t="array" ref="W1595">IF(SUM(LEN(B1595:V1595))=0,"",IF(OR(OR(ISBLANK(F1595),SUM(LEN(C1595),LEN(D1595))=0),AND(NOT(E1595="Unknown"),ISBLANK(J1595)),AND(NOT(O1595="Unknown"),ISBLANK(R1595))),"Missing Information", INDEX(Table15[Entire Service Line Classification], MATCH(SUMIFS(Table15[Unique ID],Table15[System-Owned Portion],E1595,Table15[If Material Anything Other than "Lead" in Column E,Was Material Ever Previously Lead?],G1595,Table15[Customer-Owned Portion],O1595),Table15[Unique ID],0),0)))</f>
        <v>Non-lead</v>
      </c>
      <c r="X1595"/>
    </row>
    <row r="1596" spans="2:24" ht="30" x14ac:dyDescent="0.25">
      <c r="B1596" s="145" t="s">
        <v>7625</v>
      </c>
      <c r="C1596" s="31" t="s">
        <v>15250</v>
      </c>
      <c r="D1596" s="31"/>
      <c r="E1596" s="43" t="s">
        <v>52</v>
      </c>
      <c r="F1596" s="42" t="s">
        <v>34</v>
      </c>
      <c r="G1596" s="83" t="s">
        <v>34</v>
      </c>
      <c r="H1596" s="168">
        <v>44025</v>
      </c>
      <c r="I1596" s="31"/>
      <c r="J1596" s="83" t="s">
        <v>188</v>
      </c>
      <c r="K1596" s="31" t="s">
        <v>34</v>
      </c>
      <c r="L1596" s="31"/>
      <c r="M1596" s="168"/>
      <c r="N1596" s="147"/>
      <c r="O1596" s="43" t="s">
        <v>52</v>
      </c>
      <c r="P1596" s="171">
        <v>44025</v>
      </c>
      <c r="Q1596" s="31"/>
      <c r="R1596" s="83" t="s">
        <v>188</v>
      </c>
      <c r="S1596" s="31" t="s">
        <v>34</v>
      </c>
      <c r="T1596" s="31"/>
      <c r="U1596" s="168"/>
      <c r="V1596" s="149"/>
      <c r="W1596" s="140" t="str" cm="1">
        <f t="array" ref="W1596">IF(SUM(LEN(B1596:V1596))=0,"",IF(OR(OR(ISBLANK(F1596),SUM(LEN(C1596),LEN(D1596))=0),AND(NOT(E1596="Unknown"),ISBLANK(J1596)),AND(NOT(O1596="Unknown"),ISBLANK(R1596))),"Missing Information", INDEX(Table15[Entire Service Line Classification], MATCH(SUMIFS(Table15[Unique ID],Table15[System-Owned Portion],E1596,Table15[If Material Anything Other than "Lead" in Column E,Was Material Ever Previously Lead?],G1596,Table15[Customer-Owned Portion],O1596),Table15[Unique ID],0),0)))</f>
        <v>Non-lead</v>
      </c>
      <c r="X1596"/>
    </row>
    <row r="1597" spans="2:24" ht="30" x14ac:dyDescent="0.25">
      <c r="B1597" s="145" t="s">
        <v>7631</v>
      </c>
      <c r="C1597" s="31" t="s">
        <v>15256</v>
      </c>
      <c r="D1597" s="31"/>
      <c r="E1597" s="43" t="s">
        <v>52</v>
      </c>
      <c r="F1597" s="42" t="s">
        <v>34</v>
      </c>
      <c r="G1597" s="83" t="s">
        <v>34</v>
      </c>
      <c r="H1597" s="168">
        <v>44025</v>
      </c>
      <c r="I1597" s="31"/>
      <c r="J1597" s="83" t="s">
        <v>188</v>
      </c>
      <c r="K1597" s="31" t="s">
        <v>34</v>
      </c>
      <c r="L1597" s="31"/>
      <c r="M1597" s="168"/>
      <c r="N1597" s="147"/>
      <c r="O1597" s="43" t="s">
        <v>52</v>
      </c>
      <c r="P1597" s="171">
        <v>44025</v>
      </c>
      <c r="Q1597" s="31"/>
      <c r="R1597" s="83" t="s">
        <v>188</v>
      </c>
      <c r="S1597" s="31" t="s">
        <v>34</v>
      </c>
      <c r="T1597" s="31"/>
      <c r="U1597" s="168"/>
      <c r="V1597" s="149"/>
      <c r="W1597" s="140" t="str" cm="1">
        <f t="array" ref="W1597">IF(SUM(LEN(B1597:V1597))=0,"",IF(OR(OR(ISBLANK(F1597),SUM(LEN(C1597),LEN(D1597))=0),AND(NOT(E1597="Unknown"),ISBLANK(J1597)),AND(NOT(O1597="Unknown"),ISBLANK(R1597))),"Missing Information", INDEX(Table15[Entire Service Line Classification], MATCH(SUMIFS(Table15[Unique ID],Table15[System-Owned Portion],E1597,Table15[If Material Anything Other than "Lead" in Column E,Was Material Ever Previously Lead?],G1597,Table15[Customer-Owned Portion],O1597),Table15[Unique ID],0),0)))</f>
        <v>Non-lead</v>
      </c>
      <c r="X1597"/>
    </row>
    <row r="1598" spans="2:24" ht="30" x14ac:dyDescent="0.25">
      <c r="B1598" s="145" t="s">
        <v>7650</v>
      </c>
      <c r="C1598" s="31" t="s">
        <v>15275</v>
      </c>
      <c r="D1598" s="31"/>
      <c r="E1598" s="43" t="s">
        <v>52</v>
      </c>
      <c r="F1598" s="42" t="s">
        <v>34</v>
      </c>
      <c r="G1598" s="83" t="s">
        <v>34</v>
      </c>
      <c r="H1598" s="168">
        <v>44025</v>
      </c>
      <c r="I1598" s="31"/>
      <c r="J1598" s="83" t="s">
        <v>188</v>
      </c>
      <c r="K1598" s="31" t="s">
        <v>34</v>
      </c>
      <c r="L1598" s="31"/>
      <c r="M1598" s="168"/>
      <c r="N1598" s="147"/>
      <c r="O1598" s="43" t="s">
        <v>52</v>
      </c>
      <c r="P1598" s="171">
        <v>44025</v>
      </c>
      <c r="Q1598" s="31"/>
      <c r="R1598" s="83" t="s">
        <v>188</v>
      </c>
      <c r="S1598" s="31" t="s">
        <v>34</v>
      </c>
      <c r="T1598" s="31"/>
      <c r="U1598" s="168"/>
      <c r="V1598" s="149"/>
      <c r="W1598" s="140" t="str" cm="1">
        <f t="array" ref="W1598">IF(SUM(LEN(B1598:V1598))=0,"",IF(OR(OR(ISBLANK(F1598),SUM(LEN(C1598),LEN(D1598))=0),AND(NOT(E1598="Unknown"),ISBLANK(J1598)),AND(NOT(O1598="Unknown"),ISBLANK(R1598))),"Missing Information", INDEX(Table15[Entire Service Line Classification], MATCH(SUMIFS(Table15[Unique ID],Table15[System-Owned Portion],E1598,Table15[If Material Anything Other than "Lead" in Column E,Was Material Ever Previously Lead?],G1598,Table15[Customer-Owned Portion],O1598),Table15[Unique ID],0),0)))</f>
        <v>Non-lead</v>
      </c>
      <c r="X1598"/>
    </row>
    <row r="1599" spans="2:24" ht="30" x14ac:dyDescent="0.25">
      <c r="B1599" s="145" t="s">
        <v>7652</v>
      </c>
      <c r="C1599" s="31" t="s">
        <v>15277</v>
      </c>
      <c r="D1599" s="31"/>
      <c r="E1599" s="43" t="s">
        <v>52</v>
      </c>
      <c r="F1599" s="42" t="s">
        <v>34</v>
      </c>
      <c r="G1599" s="83" t="s">
        <v>34</v>
      </c>
      <c r="H1599" s="168">
        <v>44025</v>
      </c>
      <c r="I1599" s="31"/>
      <c r="J1599" s="83" t="s">
        <v>188</v>
      </c>
      <c r="K1599" s="31" t="s">
        <v>34</v>
      </c>
      <c r="L1599" s="31"/>
      <c r="M1599" s="168"/>
      <c r="N1599" s="147"/>
      <c r="O1599" s="43" t="s">
        <v>52</v>
      </c>
      <c r="P1599" s="171">
        <v>44025</v>
      </c>
      <c r="Q1599" s="31"/>
      <c r="R1599" s="83" t="s">
        <v>188</v>
      </c>
      <c r="S1599" s="31" t="s">
        <v>34</v>
      </c>
      <c r="T1599" s="31"/>
      <c r="U1599" s="168"/>
      <c r="V1599" s="149"/>
      <c r="W1599" s="140" t="str" cm="1">
        <f t="array" ref="W1599">IF(SUM(LEN(B1599:V1599))=0,"",IF(OR(OR(ISBLANK(F1599),SUM(LEN(C1599),LEN(D1599))=0),AND(NOT(E1599="Unknown"),ISBLANK(J1599)),AND(NOT(O1599="Unknown"),ISBLANK(R1599))),"Missing Information", INDEX(Table15[Entire Service Line Classification], MATCH(SUMIFS(Table15[Unique ID],Table15[System-Owned Portion],E1599,Table15[If Material Anything Other than "Lead" in Column E,Was Material Ever Previously Lead?],G1599,Table15[Customer-Owned Portion],O1599),Table15[Unique ID],0),0)))</f>
        <v>Non-lead</v>
      </c>
      <c r="X1599"/>
    </row>
    <row r="1600" spans="2:24" ht="30" x14ac:dyDescent="0.25">
      <c r="B1600" s="145" t="s">
        <v>7549</v>
      </c>
      <c r="C1600" s="31" t="s">
        <v>15174</v>
      </c>
      <c r="D1600" s="31"/>
      <c r="E1600" s="43" t="s">
        <v>52</v>
      </c>
      <c r="F1600" s="42" t="s">
        <v>34</v>
      </c>
      <c r="G1600" s="83" t="s">
        <v>34</v>
      </c>
      <c r="H1600" s="168">
        <v>44019</v>
      </c>
      <c r="I1600" s="31"/>
      <c r="J1600" s="83" t="s">
        <v>188</v>
      </c>
      <c r="K1600" s="31" t="s">
        <v>34</v>
      </c>
      <c r="L1600" s="31"/>
      <c r="M1600" s="168"/>
      <c r="N1600" s="147"/>
      <c r="O1600" s="43" t="s">
        <v>52</v>
      </c>
      <c r="P1600" s="171">
        <v>44019</v>
      </c>
      <c r="Q1600" s="31"/>
      <c r="R1600" s="83" t="s">
        <v>188</v>
      </c>
      <c r="S1600" s="31" t="s">
        <v>34</v>
      </c>
      <c r="T1600" s="31"/>
      <c r="U1600" s="168"/>
      <c r="V1600" s="149"/>
      <c r="W1600" s="140" t="str" cm="1">
        <f t="array" ref="W1600">IF(SUM(LEN(B1600:V1600))=0,"",IF(OR(OR(ISBLANK(F1600),SUM(LEN(C1600),LEN(D1600))=0),AND(NOT(E1600="Unknown"),ISBLANK(J1600)),AND(NOT(O1600="Unknown"),ISBLANK(R1600))),"Missing Information", INDEX(Table15[Entire Service Line Classification], MATCH(SUMIFS(Table15[Unique ID],Table15[System-Owned Portion],E1600,Table15[If Material Anything Other than "Lead" in Column E,Was Material Ever Previously Lead?],G1600,Table15[Customer-Owned Portion],O1600),Table15[Unique ID],0),0)))</f>
        <v>Non-lead</v>
      </c>
      <c r="X1600"/>
    </row>
    <row r="1601" spans="2:24" ht="30" x14ac:dyDescent="0.25">
      <c r="B1601" s="145" t="s">
        <v>7551</v>
      </c>
      <c r="C1601" s="31" t="s">
        <v>15176</v>
      </c>
      <c r="D1601" s="31"/>
      <c r="E1601" s="43" t="s">
        <v>52</v>
      </c>
      <c r="F1601" s="42" t="s">
        <v>34</v>
      </c>
      <c r="G1601" s="83" t="s">
        <v>34</v>
      </c>
      <c r="H1601" s="168">
        <v>44019</v>
      </c>
      <c r="I1601" s="31"/>
      <c r="J1601" s="83" t="s">
        <v>188</v>
      </c>
      <c r="K1601" s="31" t="s">
        <v>34</v>
      </c>
      <c r="L1601" s="31"/>
      <c r="M1601" s="168"/>
      <c r="N1601" s="147"/>
      <c r="O1601" s="43" t="s">
        <v>52</v>
      </c>
      <c r="P1601" s="171">
        <v>44019</v>
      </c>
      <c r="Q1601" s="31"/>
      <c r="R1601" s="83" t="s">
        <v>188</v>
      </c>
      <c r="S1601" s="31" t="s">
        <v>34</v>
      </c>
      <c r="T1601" s="31"/>
      <c r="U1601" s="168"/>
      <c r="V1601" s="149"/>
      <c r="W1601" s="140" t="str" cm="1">
        <f t="array" ref="W1601">IF(SUM(LEN(B1601:V1601))=0,"",IF(OR(OR(ISBLANK(F1601),SUM(LEN(C1601),LEN(D1601))=0),AND(NOT(E1601="Unknown"),ISBLANK(J1601)),AND(NOT(O1601="Unknown"),ISBLANK(R1601))),"Missing Information", INDEX(Table15[Entire Service Line Classification], MATCH(SUMIFS(Table15[Unique ID],Table15[System-Owned Portion],E1601,Table15[If Material Anything Other than "Lead" in Column E,Was Material Ever Previously Lead?],G1601,Table15[Customer-Owned Portion],O1601),Table15[Unique ID],0),0)))</f>
        <v>Non-lead</v>
      </c>
      <c r="X1601"/>
    </row>
    <row r="1602" spans="2:24" ht="30" x14ac:dyDescent="0.25">
      <c r="B1602" s="145" t="s">
        <v>7523</v>
      </c>
      <c r="C1602" s="31" t="s">
        <v>15148</v>
      </c>
      <c r="D1602" s="31"/>
      <c r="E1602" s="43" t="s">
        <v>52</v>
      </c>
      <c r="F1602" s="42" t="s">
        <v>34</v>
      </c>
      <c r="G1602" s="83" t="s">
        <v>34</v>
      </c>
      <c r="H1602" s="168">
        <v>44014</v>
      </c>
      <c r="I1602" s="31"/>
      <c r="J1602" s="83" t="s">
        <v>188</v>
      </c>
      <c r="K1602" s="31" t="s">
        <v>34</v>
      </c>
      <c r="L1602" s="31"/>
      <c r="M1602" s="168"/>
      <c r="N1602" s="147"/>
      <c r="O1602" s="43" t="s">
        <v>52</v>
      </c>
      <c r="P1602" s="171">
        <v>44014</v>
      </c>
      <c r="Q1602" s="31"/>
      <c r="R1602" s="83" t="s">
        <v>188</v>
      </c>
      <c r="S1602" s="31" t="s">
        <v>34</v>
      </c>
      <c r="T1602" s="31"/>
      <c r="U1602" s="168"/>
      <c r="V1602" s="149"/>
      <c r="W1602" s="140" t="str" cm="1">
        <f t="array" ref="W1602">IF(SUM(LEN(B1602:V1602))=0,"",IF(OR(OR(ISBLANK(F1602),SUM(LEN(C1602),LEN(D1602))=0),AND(NOT(E1602="Unknown"),ISBLANK(J1602)),AND(NOT(O1602="Unknown"),ISBLANK(R1602))),"Missing Information", INDEX(Table15[Entire Service Line Classification], MATCH(SUMIFS(Table15[Unique ID],Table15[System-Owned Portion],E1602,Table15[If Material Anything Other than "Lead" in Column E,Was Material Ever Previously Lead?],G1602,Table15[Customer-Owned Portion],O1602),Table15[Unique ID],0),0)))</f>
        <v>Non-lead</v>
      </c>
      <c r="X1602"/>
    </row>
    <row r="1603" spans="2:24" ht="30" x14ac:dyDescent="0.25">
      <c r="B1603" s="145" t="s">
        <v>7524</v>
      </c>
      <c r="C1603" s="31" t="s">
        <v>15149</v>
      </c>
      <c r="D1603" s="31"/>
      <c r="E1603" s="43" t="s">
        <v>52</v>
      </c>
      <c r="F1603" s="42" t="s">
        <v>34</v>
      </c>
      <c r="G1603" s="83" t="s">
        <v>34</v>
      </c>
      <c r="H1603" s="168">
        <v>44014</v>
      </c>
      <c r="I1603" s="31"/>
      <c r="J1603" s="83" t="s">
        <v>188</v>
      </c>
      <c r="K1603" s="31" t="s">
        <v>34</v>
      </c>
      <c r="L1603" s="31"/>
      <c r="M1603" s="168"/>
      <c r="N1603" s="147"/>
      <c r="O1603" s="43" t="s">
        <v>52</v>
      </c>
      <c r="P1603" s="171">
        <v>44014</v>
      </c>
      <c r="Q1603" s="31"/>
      <c r="R1603" s="83" t="s">
        <v>188</v>
      </c>
      <c r="S1603" s="31" t="s">
        <v>34</v>
      </c>
      <c r="T1603" s="31"/>
      <c r="U1603" s="168"/>
      <c r="V1603" s="149"/>
      <c r="W1603" s="140" t="str" cm="1">
        <f t="array" ref="W1603">IF(SUM(LEN(B1603:V1603))=0,"",IF(OR(OR(ISBLANK(F1603),SUM(LEN(C1603),LEN(D1603))=0),AND(NOT(E1603="Unknown"),ISBLANK(J1603)),AND(NOT(O1603="Unknown"),ISBLANK(R1603))),"Missing Information", INDEX(Table15[Entire Service Line Classification], MATCH(SUMIFS(Table15[Unique ID],Table15[System-Owned Portion],E1603,Table15[If Material Anything Other than "Lead" in Column E,Was Material Ever Previously Lead?],G1603,Table15[Customer-Owned Portion],O1603),Table15[Unique ID],0),0)))</f>
        <v>Non-lead</v>
      </c>
      <c r="X1603"/>
    </row>
    <row r="1604" spans="2:24" ht="30" x14ac:dyDescent="0.25">
      <c r="B1604" s="145" t="s">
        <v>7526</v>
      </c>
      <c r="C1604" s="31" t="s">
        <v>15151</v>
      </c>
      <c r="D1604" s="31"/>
      <c r="E1604" s="43" t="s">
        <v>52</v>
      </c>
      <c r="F1604" s="42" t="s">
        <v>34</v>
      </c>
      <c r="G1604" s="83" t="s">
        <v>34</v>
      </c>
      <c r="H1604" s="168">
        <v>44014</v>
      </c>
      <c r="I1604" s="31"/>
      <c r="J1604" s="83" t="s">
        <v>188</v>
      </c>
      <c r="K1604" s="31" t="s">
        <v>34</v>
      </c>
      <c r="L1604" s="31"/>
      <c r="M1604" s="168"/>
      <c r="N1604" s="147"/>
      <c r="O1604" s="43" t="s">
        <v>52</v>
      </c>
      <c r="P1604" s="171">
        <v>44014</v>
      </c>
      <c r="Q1604" s="31"/>
      <c r="R1604" s="83" t="s">
        <v>188</v>
      </c>
      <c r="S1604" s="31" t="s">
        <v>34</v>
      </c>
      <c r="T1604" s="31"/>
      <c r="U1604" s="168"/>
      <c r="V1604" s="149"/>
      <c r="W1604" s="140" t="str" cm="1">
        <f t="array" ref="W1604">IF(SUM(LEN(B1604:V1604))=0,"",IF(OR(OR(ISBLANK(F1604),SUM(LEN(C1604),LEN(D1604))=0),AND(NOT(E1604="Unknown"),ISBLANK(J1604)),AND(NOT(O1604="Unknown"),ISBLANK(R1604))),"Missing Information", INDEX(Table15[Entire Service Line Classification], MATCH(SUMIFS(Table15[Unique ID],Table15[System-Owned Portion],E1604,Table15[If Material Anything Other than "Lead" in Column E,Was Material Ever Previously Lead?],G1604,Table15[Customer-Owned Portion],O1604),Table15[Unique ID],0),0)))</f>
        <v>Non-lead</v>
      </c>
      <c r="X1604"/>
    </row>
    <row r="1605" spans="2:24" ht="30" x14ac:dyDescent="0.25">
      <c r="B1605" s="145" t="s">
        <v>7653</v>
      </c>
      <c r="C1605" s="31" t="s">
        <v>15278</v>
      </c>
      <c r="D1605" s="31"/>
      <c r="E1605" s="43" t="s">
        <v>52</v>
      </c>
      <c r="F1605" s="42" t="s">
        <v>34</v>
      </c>
      <c r="G1605" s="83" t="s">
        <v>34</v>
      </c>
      <c r="H1605" s="168">
        <v>44014</v>
      </c>
      <c r="I1605" s="31"/>
      <c r="J1605" s="83" t="s">
        <v>188</v>
      </c>
      <c r="K1605" s="31" t="s">
        <v>34</v>
      </c>
      <c r="L1605" s="31"/>
      <c r="M1605" s="168"/>
      <c r="N1605" s="147"/>
      <c r="O1605" s="43" t="s">
        <v>52</v>
      </c>
      <c r="P1605" s="171">
        <v>44014</v>
      </c>
      <c r="Q1605" s="31"/>
      <c r="R1605" s="83" t="s">
        <v>188</v>
      </c>
      <c r="S1605" s="31" t="s">
        <v>34</v>
      </c>
      <c r="T1605" s="31"/>
      <c r="U1605" s="168"/>
      <c r="V1605" s="149"/>
      <c r="W1605" s="140" t="str" cm="1">
        <f t="array" ref="W1605">IF(SUM(LEN(B1605:V1605))=0,"",IF(OR(OR(ISBLANK(F1605),SUM(LEN(C1605),LEN(D1605))=0),AND(NOT(E1605="Unknown"),ISBLANK(J1605)),AND(NOT(O1605="Unknown"),ISBLANK(R1605))),"Missing Information", INDEX(Table15[Entire Service Line Classification], MATCH(SUMIFS(Table15[Unique ID],Table15[System-Owned Portion],E1605,Table15[If Material Anything Other than "Lead" in Column E,Was Material Ever Previously Lead?],G1605,Table15[Customer-Owned Portion],O1605),Table15[Unique ID],0),0)))</f>
        <v>Non-lead</v>
      </c>
      <c r="X1605"/>
    </row>
    <row r="1606" spans="2:24" ht="30" x14ac:dyDescent="0.25">
      <c r="B1606" s="145" t="s">
        <v>3374</v>
      </c>
      <c r="C1606" s="31" t="s">
        <v>10811</v>
      </c>
      <c r="D1606" s="31"/>
      <c r="E1606" s="43" t="s">
        <v>52</v>
      </c>
      <c r="F1606" s="42" t="s">
        <v>34</v>
      </c>
      <c r="G1606" s="83" t="s">
        <v>34</v>
      </c>
      <c r="H1606" s="168">
        <v>44013</v>
      </c>
      <c r="I1606" s="31"/>
      <c r="J1606" s="83" t="s">
        <v>188</v>
      </c>
      <c r="K1606" s="31" t="s">
        <v>34</v>
      </c>
      <c r="L1606" s="31"/>
      <c r="M1606" s="168"/>
      <c r="N1606" s="147"/>
      <c r="O1606" s="43" t="s">
        <v>52</v>
      </c>
      <c r="P1606" s="171">
        <v>44013</v>
      </c>
      <c r="Q1606" s="31"/>
      <c r="R1606" s="83" t="s">
        <v>188</v>
      </c>
      <c r="S1606" s="31" t="s">
        <v>34</v>
      </c>
      <c r="T1606" s="31"/>
      <c r="U1606" s="168"/>
      <c r="V1606" s="149"/>
      <c r="W1606" s="140" t="str" cm="1">
        <f t="array" ref="W1606">IF(SUM(LEN(B1606:V1606))=0,"",IF(OR(OR(ISBLANK(F1606),SUM(LEN(C1606),LEN(D1606))=0),AND(NOT(E1606="Unknown"),ISBLANK(J1606)),AND(NOT(O1606="Unknown"),ISBLANK(R1606))),"Missing Information", INDEX(Table15[Entire Service Line Classification], MATCH(SUMIFS(Table15[Unique ID],Table15[System-Owned Portion],E1606,Table15[If Material Anything Other than "Lead" in Column E,Was Material Ever Previously Lead?],G1606,Table15[Customer-Owned Portion],O1606),Table15[Unique ID],0),0)))</f>
        <v>Non-lead</v>
      </c>
      <c r="X1606"/>
    </row>
    <row r="1607" spans="2:24" ht="30" x14ac:dyDescent="0.25">
      <c r="B1607" s="145" t="s">
        <v>6161</v>
      </c>
      <c r="C1607" s="31" t="s">
        <v>13763</v>
      </c>
      <c r="D1607" s="31"/>
      <c r="E1607" s="43" t="s">
        <v>52</v>
      </c>
      <c r="F1607" s="42" t="s">
        <v>34</v>
      </c>
      <c r="G1607" s="83" t="s">
        <v>34</v>
      </c>
      <c r="H1607" s="168">
        <v>44013</v>
      </c>
      <c r="I1607" s="31"/>
      <c r="J1607" s="83" t="s">
        <v>188</v>
      </c>
      <c r="K1607" s="31" t="s">
        <v>34</v>
      </c>
      <c r="L1607" s="31"/>
      <c r="M1607" s="168"/>
      <c r="N1607" s="147"/>
      <c r="O1607" s="43" t="s">
        <v>52</v>
      </c>
      <c r="P1607" s="171">
        <v>44013</v>
      </c>
      <c r="Q1607" s="31"/>
      <c r="R1607" s="83" t="s">
        <v>188</v>
      </c>
      <c r="S1607" s="31" t="s">
        <v>34</v>
      </c>
      <c r="T1607" s="31"/>
      <c r="U1607" s="168"/>
      <c r="V1607" s="149"/>
      <c r="W1607" s="140" t="str" cm="1">
        <f t="array" ref="W1607">IF(SUM(LEN(B1607:V1607))=0,"",IF(OR(OR(ISBLANK(F1607),SUM(LEN(C1607),LEN(D1607))=0),AND(NOT(E1607="Unknown"),ISBLANK(J1607)),AND(NOT(O1607="Unknown"),ISBLANK(R1607))),"Missing Information", INDEX(Table15[Entire Service Line Classification], MATCH(SUMIFS(Table15[Unique ID],Table15[System-Owned Portion],E1607,Table15[If Material Anything Other than "Lead" in Column E,Was Material Ever Previously Lead?],G1607,Table15[Customer-Owned Portion],O1607),Table15[Unique ID],0),0)))</f>
        <v>Non-lead</v>
      </c>
      <c r="X1607"/>
    </row>
    <row r="1608" spans="2:24" ht="30" x14ac:dyDescent="0.25">
      <c r="B1608" s="145" t="s">
        <v>6188</v>
      </c>
      <c r="C1608" s="31" t="s">
        <v>13790</v>
      </c>
      <c r="D1608" s="31"/>
      <c r="E1608" s="43" t="s">
        <v>52</v>
      </c>
      <c r="F1608" s="42" t="s">
        <v>34</v>
      </c>
      <c r="G1608" s="83" t="s">
        <v>34</v>
      </c>
      <c r="H1608" s="168">
        <v>44013</v>
      </c>
      <c r="I1608" s="31"/>
      <c r="J1608" s="83" t="s">
        <v>188</v>
      </c>
      <c r="K1608" s="31" t="s">
        <v>34</v>
      </c>
      <c r="L1608" s="31"/>
      <c r="M1608" s="168"/>
      <c r="N1608" s="147"/>
      <c r="O1608" s="43" t="s">
        <v>52</v>
      </c>
      <c r="P1608" s="171">
        <v>44013</v>
      </c>
      <c r="Q1608" s="31"/>
      <c r="R1608" s="83" t="s">
        <v>188</v>
      </c>
      <c r="S1608" s="31" t="s">
        <v>34</v>
      </c>
      <c r="T1608" s="31"/>
      <c r="U1608" s="168"/>
      <c r="V1608" s="149"/>
      <c r="W1608" s="140" t="str" cm="1">
        <f t="array" ref="W1608">IF(SUM(LEN(B1608:V1608))=0,"",IF(OR(OR(ISBLANK(F1608),SUM(LEN(C1608),LEN(D1608))=0),AND(NOT(E1608="Unknown"),ISBLANK(J1608)),AND(NOT(O1608="Unknown"),ISBLANK(R1608))),"Missing Information", INDEX(Table15[Entire Service Line Classification], MATCH(SUMIFS(Table15[Unique ID],Table15[System-Owned Portion],E1608,Table15[If Material Anything Other than "Lead" in Column E,Was Material Ever Previously Lead?],G1608,Table15[Customer-Owned Portion],O1608),Table15[Unique ID],0),0)))</f>
        <v>Non-lead</v>
      </c>
      <c r="X1608"/>
    </row>
    <row r="1609" spans="2:24" ht="30" x14ac:dyDescent="0.25">
      <c r="B1609" s="145" t="s">
        <v>6190</v>
      </c>
      <c r="C1609" s="31" t="s">
        <v>13792</v>
      </c>
      <c r="D1609" s="31"/>
      <c r="E1609" s="43" t="s">
        <v>52</v>
      </c>
      <c r="F1609" s="42" t="s">
        <v>34</v>
      </c>
      <c r="G1609" s="83" t="s">
        <v>34</v>
      </c>
      <c r="H1609" s="168">
        <v>44013</v>
      </c>
      <c r="I1609" s="31"/>
      <c r="J1609" s="83" t="s">
        <v>188</v>
      </c>
      <c r="K1609" s="31" t="s">
        <v>34</v>
      </c>
      <c r="L1609" s="31"/>
      <c r="M1609" s="168"/>
      <c r="N1609" s="147"/>
      <c r="O1609" s="43" t="s">
        <v>52</v>
      </c>
      <c r="P1609" s="171">
        <v>44013</v>
      </c>
      <c r="Q1609" s="31"/>
      <c r="R1609" s="83" t="s">
        <v>188</v>
      </c>
      <c r="S1609" s="31" t="s">
        <v>34</v>
      </c>
      <c r="T1609" s="31"/>
      <c r="U1609" s="168"/>
      <c r="V1609" s="149"/>
      <c r="W1609" s="140" t="str" cm="1">
        <f t="array" ref="W1609">IF(SUM(LEN(B1609:V1609))=0,"",IF(OR(OR(ISBLANK(F1609),SUM(LEN(C1609),LEN(D1609))=0),AND(NOT(E1609="Unknown"),ISBLANK(J1609)),AND(NOT(O1609="Unknown"),ISBLANK(R1609))),"Missing Information", INDEX(Table15[Entire Service Line Classification], MATCH(SUMIFS(Table15[Unique ID],Table15[System-Owned Portion],E1609,Table15[If Material Anything Other than "Lead" in Column E,Was Material Ever Previously Lead?],G1609,Table15[Customer-Owned Portion],O1609),Table15[Unique ID],0),0)))</f>
        <v>Non-lead</v>
      </c>
      <c r="X1609"/>
    </row>
    <row r="1610" spans="2:24" ht="30" x14ac:dyDescent="0.25">
      <c r="B1610" s="145" t="s">
        <v>6168</v>
      </c>
      <c r="C1610" s="31" t="s">
        <v>13770</v>
      </c>
      <c r="D1610" s="31"/>
      <c r="E1610" s="43" t="s">
        <v>52</v>
      </c>
      <c r="F1610" s="42" t="s">
        <v>34</v>
      </c>
      <c r="G1610" s="83" t="s">
        <v>34</v>
      </c>
      <c r="H1610" s="168">
        <v>44007</v>
      </c>
      <c r="I1610" s="31"/>
      <c r="J1610" s="83" t="s">
        <v>188</v>
      </c>
      <c r="K1610" s="31" t="s">
        <v>34</v>
      </c>
      <c r="L1610" s="31"/>
      <c r="M1610" s="168"/>
      <c r="N1610" s="147"/>
      <c r="O1610" s="43" t="s">
        <v>52</v>
      </c>
      <c r="P1610" s="171">
        <v>44007</v>
      </c>
      <c r="Q1610" s="31"/>
      <c r="R1610" s="83" t="s">
        <v>188</v>
      </c>
      <c r="S1610" s="31" t="s">
        <v>34</v>
      </c>
      <c r="T1610" s="31"/>
      <c r="U1610" s="168"/>
      <c r="V1610" s="149"/>
      <c r="W1610" s="140" t="str" cm="1">
        <f t="array" ref="W1610">IF(SUM(LEN(B1610:V1610))=0,"",IF(OR(OR(ISBLANK(F1610),SUM(LEN(C1610),LEN(D1610))=0),AND(NOT(E1610="Unknown"),ISBLANK(J1610)),AND(NOT(O1610="Unknown"),ISBLANK(R1610))),"Missing Information", INDEX(Table15[Entire Service Line Classification], MATCH(SUMIFS(Table15[Unique ID],Table15[System-Owned Portion],E1610,Table15[If Material Anything Other than "Lead" in Column E,Was Material Ever Previously Lead?],G1610,Table15[Customer-Owned Portion],O1610),Table15[Unique ID],0),0)))</f>
        <v>Non-lead</v>
      </c>
      <c r="X1610"/>
    </row>
    <row r="1611" spans="2:24" ht="30" x14ac:dyDescent="0.25">
      <c r="B1611" s="145" t="s">
        <v>1714</v>
      </c>
      <c r="C1611" s="31" t="s">
        <v>9138</v>
      </c>
      <c r="D1611" s="31"/>
      <c r="E1611" s="43" t="s">
        <v>52</v>
      </c>
      <c r="F1611" s="42" t="s">
        <v>34</v>
      </c>
      <c r="G1611" s="83" t="s">
        <v>34</v>
      </c>
      <c r="H1611" s="168">
        <v>44005</v>
      </c>
      <c r="I1611" s="31"/>
      <c r="J1611" s="83" t="s">
        <v>188</v>
      </c>
      <c r="K1611" s="31" t="s">
        <v>34</v>
      </c>
      <c r="L1611" s="31"/>
      <c r="M1611" s="168"/>
      <c r="N1611" s="147"/>
      <c r="O1611" s="43" t="s">
        <v>52</v>
      </c>
      <c r="P1611" s="171">
        <v>44005</v>
      </c>
      <c r="Q1611" s="31"/>
      <c r="R1611" s="83" t="s">
        <v>188</v>
      </c>
      <c r="S1611" s="31" t="s">
        <v>34</v>
      </c>
      <c r="T1611" s="31"/>
      <c r="U1611" s="168"/>
      <c r="V1611" s="149"/>
      <c r="W1611" s="140" t="str" cm="1">
        <f t="array" ref="W1611">IF(SUM(LEN(B1611:V1611))=0,"",IF(OR(OR(ISBLANK(F1611),SUM(LEN(C1611),LEN(D1611))=0),AND(NOT(E1611="Unknown"),ISBLANK(J1611)),AND(NOT(O1611="Unknown"),ISBLANK(R1611))),"Missing Information", INDEX(Table15[Entire Service Line Classification], MATCH(SUMIFS(Table15[Unique ID],Table15[System-Owned Portion],E1611,Table15[If Material Anything Other than "Lead" in Column E,Was Material Ever Previously Lead?],G1611,Table15[Customer-Owned Portion],O1611),Table15[Unique ID],0),0)))</f>
        <v>Non-lead</v>
      </c>
      <c r="X1611"/>
    </row>
    <row r="1612" spans="2:24" ht="30" x14ac:dyDescent="0.25">
      <c r="B1612" s="145" t="s">
        <v>5390</v>
      </c>
      <c r="C1612" s="31" t="s">
        <v>12987</v>
      </c>
      <c r="D1612" s="31"/>
      <c r="E1612" s="43" t="s">
        <v>52</v>
      </c>
      <c r="F1612" s="42" t="s">
        <v>34</v>
      </c>
      <c r="G1612" s="83" t="s">
        <v>34</v>
      </c>
      <c r="H1612" s="168">
        <v>44005</v>
      </c>
      <c r="I1612" s="31"/>
      <c r="J1612" s="83" t="s">
        <v>188</v>
      </c>
      <c r="K1612" s="31" t="s">
        <v>34</v>
      </c>
      <c r="L1612" s="31"/>
      <c r="M1612" s="168"/>
      <c r="N1612" s="147"/>
      <c r="O1612" s="43" t="s">
        <v>52</v>
      </c>
      <c r="P1612" s="171">
        <v>44005</v>
      </c>
      <c r="Q1612" s="31"/>
      <c r="R1612" s="83" t="s">
        <v>188</v>
      </c>
      <c r="S1612" s="31" t="s">
        <v>34</v>
      </c>
      <c r="T1612" s="31"/>
      <c r="U1612" s="168"/>
      <c r="V1612" s="149"/>
      <c r="W1612" s="140" t="str" cm="1">
        <f t="array" ref="W1612">IF(SUM(LEN(B1612:V1612))=0,"",IF(OR(OR(ISBLANK(F1612),SUM(LEN(C1612),LEN(D1612))=0),AND(NOT(E1612="Unknown"),ISBLANK(J1612)),AND(NOT(O1612="Unknown"),ISBLANK(R1612))),"Missing Information", INDEX(Table15[Entire Service Line Classification], MATCH(SUMIFS(Table15[Unique ID],Table15[System-Owned Portion],E1612,Table15[If Material Anything Other than "Lead" in Column E,Was Material Ever Previously Lead?],G1612,Table15[Customer-Owned Portion],O1612),Table15[Unique ID],0),0)))</f>
        <v>Non-lead</v>
      </c>
      <c r="X1612"/>
    </row>
    <row r="1613" spans="2:24" ht="30" x14ac:dyDescent="0.25">
      <c r="B1613" s="145" t="s">
        <v>5392</v>
      </c>
      <c r="C1613" s="31" t="s">
        <v>12989</v>
      </c>
      <c r="D1613" s="31"/>
      <c r="E1613" s="43" t="s">
        <v>52</v>
      </c>
      <c r="F1613" s="42" t="s">
        <v>34</v>
      </c>
      <c r="G1613" s="83" t="s">
        <v>34</v>
      </c>
      <c r="H1613" s="168">
        <v>44005</v>
      </c>
      <c r="I1613" s="31"/>
      <c r="J1613" s="83" t="s">
        <v>188</v>
      </c>
      <c r="K1613" s="31" t="s">
        <v>34</v>
      </c>
      <c r="L1613" s="31"/>
      <c r="M1613" s="168"/>
      <c r="N1613" s="147"/>
      <c r="O1613" s="43" t="s">
        <v>52</v>
      </c>
      <c r="P1613" s="171">
        <v>44005</v>
      </c>
      <c r="Q1613" s="31"/>
      <c r="R1613" s="83" t="s">
        <v>188</v>
      </c>
      <c r="S1613" s="31" t="s">
        <v>34</v>
      </c>
      <c r="T1613" s="31"/>
      <c r="U1613" s="168"/>
      <c r="V1613" s="149"/>
      <c r="W1613" s="140" t="str" cm="1">
        <f t="array" ref="W1613">IF(SUM(LEN(B1613:V1613))=0,"",IF(OR(OR(ISBLANK(F1613),SUM(LEN(C1613),LEN(D1613))=0),AND(NOT(E1613="Unknown"),ISBLANK(J1613)),AND(NOT(O1613="Unknown"),ISBLANK(R1613))),"Missing Information", INDEX(Table15[Entire Service Line Classification], MATCH(SUMIFS(Table15[Unique ID],Table15[System-Owned Portion],E1613,Table15[If Material Anything Other than "Lead" in Column E,Was Material Ever Previously Lead?],G1613,Table15[Customer-Owned Portion],O1613),Table15[Unique ID],0),0)))</f>
        <v>Non-lead</v>
      </c>
      <c r="X1613"/>
    </row>
    <row r="1614" spans="2:24" ht="30" x14ac:dyDescent="0.25">
      <c r="B1614" s="145" t="s">
        <v>7385</v>
      </c>
      <c r="C1614" s="31" t="s">
        <v>15010</v>
      </c>
      <c r="D1614" s="31"/>
      <c r="E1614" s="43" t="s">
        <v>52</v>
      </c>
      <c r="F1614" s="42" t="s">
        <v>34</v>
      </c>
      <c r="G1614" s="83" t="s">
        <v>34</v>
      </c>
      <c r="H1614" s="168">
        <v>43985</v>
      </c>
      <c r="I1614" s="31"/>
      <c r="J1614" s="83" t="s">
        <v>188</v>
      </c>
      <c r="K1614" s="31" t="s">
        <v>34</v>
      </c>
      <c r="L1614" s="31"/>
      <c r="M1614" s="168"/>
      <c r="N1614" s="147"/>
      <c r="O1614" s="43" t="s">
        <v>52</v>
      </c>
      <c r="P1614" s="171">
        <v>43985</v>
      </c>
      <c r="Q1614" s="31"/>
      <c r="R1614" s="83" t="s">
        <v>188</v>
      </c>
      <c r="S1614" s="31" t="s">
        <v>34</v>
      </c>
      <c r="T1614" s="31"/>
      <c r="U1614" s="168"/>
      <c r="V1614" s="149"/>
      <c r="W1614" s="140" t="str" cm="1">
        <f t="array" ref="W1614">IF(SUM(LEN(B1614:V1614))=0,"",IF(OR(OR(ISBLANK(F1614),SUM(LEN(C1614),LEN(D1614))=0),AND(NOT(E1614="Unknown"),ISBLANK(J1614)),AND(NOT(O1614="Unknown"),ISBLANK(R1614))),"Missing Information", INDEX(Table15[Entire Service Line Classification], MATCH(SUMIFS(Table15[Unique ID],Table15[System-Owned Portion],E1614,Table15[If Material Anything Other than "Lead" in Column E,Was Material Ever Previously Lead?],G1614,Table15[Customer-Owned Portion],O1614),Table15[Unique ID],0),0)))</f>
        <v>Non-lead</v>
      </c>
      <c r="X1614"/>
    </row>
    <row r="1615" spans="2:24" ht="30" x14ac:dyDescent="0.25">
      <c r="B1615" s="145" t="s">
        <v>7413</v>
      </c>
      <c r="C1615" s="31" t="s">
        <v>15038</v>
      </c>
      <c r="D1615" s="31"/>
      <c r="E1615" s="43" t="s">
        <v>52</v>
      </c>
      <c r="F1615" s="42" t="s">
        <v>34</v>
      </c>
      <c r="G1615" s="83" t="s">
        <v>34</v>
      </c>
      <c r="H1615" s="168">
        <v>43985</v>
      </c>
      <c r="I1615" s="31"/>
      <c r="J1615" s="83" t="s">
        <v>188</v>
      </c>
      <c r="K1615" s="31" t="s">
        <v>34</v>
      </c>
      <c r="L1615" s="31"/>
      <c r="M1615" s="168"/>
      <c r="N1615" s="147"/>
      <c r="O1615" s="43" t="s">
        <v>52</v>
      </c>
      <c r="P1615" s="171">
        <v>43985</v>
      </c>
      <c r="Q1615" s="31"/>
      <c r="R1615" s="83" t="s">
        <v>188</v>
      </c>
      <c r="S1615" s="31" t="s">
        <v>34</v>
      </c>
      <c r="T1615" s="31"/>
      <c r="U1615" s="168"/>
      <c r="V1615" s="149"/>
      <c r="W1615" s="140" t="str" cm="1">
        <f t="array" ref="W1615">IF(SUM(LEN(B1615:V1615))=0,"",IF(OR(OR(ISBLANK(F1615),SUM(LEN(C1615),LEN(D1615))=0),AND(NOT(E1615="Unknown"),ISBLANK(J1615)),AND(NOT(O1615="Unknown"),ISBLANK(R1615))),"Missing Information", INDEX(Table15[Entire Service Line Classification], MATCH(SUMIFS(Table15[Unique ID],Table15[System-Owned Portion],E1615,Table15[If Material Anything Other than "Lead" in Column E,Was Material Ever Previously Lead?],G1615,Table15[Customer-Owned Portion],O1615),Table15[Unique ID],0),0)))</f>
        <v>Non-lead</v>
      </c>
      <c r="X1615"/>
    </row>
    <row r="1616" spans="2:24" ht="30" x14ac:dyDescent="0.25">
      <c r="B1616" s="145" t="s">
        <v>7418</v>
      </c>
      <c r="C1616" s="31" t="s">
        <v>15043</v>
      </c>
      <c r="D1616" s="31"/>
      <c r="E1616" s="43" t="s">
        <v>52</v>
      </c>
      <c r="F1616" s="42" t="s">
        <v>34</v>
      </c>
      <c r="G1616" s="83" t="s">
        <v>34</v>
      </c>
      <c r="H1616" s="168">
        <v>43985</v>
      </c>
      <c r="I1616" s="31"/>
      <c r="J1616" s="83" t="s">
        <v>188</v>
      </c>
      <c r="K1616" s="31" t="s">
        <v>34</v>
      </c>
      <c r="L1616" s="31"/>
      <c r="M1616" s="168"/>
      <c r="N1616" s="147"/>
      <c r="O1616" s="43" t="s">
        <v>52</v>
      </c>
      <c r="P1616" s="171">
        <v>43985</v>
      </c>
      <c r="Q1616" s="31"/>
      <c r="R1616" s="83" t="s">
        <v>188</v>
      </c>
      <c r="S1616" s="31" t="s">
        <v>34</v>
      </c>
      <c r="T1616" s="31"/>
      <c r="U1616" s="168"/>
      <c r="V1616" s="149"/>
      <c r="W1616" s="140" t="str" cm="1">
        <f t="array" ref="W1616">IF(SUM(LEN(B1616:V1616))=0,"",IF(OR(OR(ISBLANK(F1616),SUM(LEN(C1616),LEN(D1616))=0),AND(NOT(E1616="Unknown"),ISBLANK(J1616)),AND(NOT(O1616="Unknown"),ISBLANK(R1616))),"Missing Information", INDEX(Table15[Entire Service Line Classification], MATCH(SUMIFS(Table15[Unique ID],Table15[System-Owned Portion],E1616,Table15[If Material Anything Other than "Lead" in Column E,Was Material Ever Previously Lead?],G1616,Table15[Customer-Owned Portion],O1616),Table15[Unique ID],0),0)))</f>
        <v>Non-lead</v>
      </c>
      <c r="X1616"/>
    </row>
    <row r="1617" spans="2:24" ht="30" x14ac:dyDescent="0.25">
      <c r="B1617" s="145" t="s">
        <v>7525</v>
      </c>
      <c r="C1617" s="31" t="s">
        <v>15150</v>
      </c>
      <c r="D1617" s="31"/>
      <c r="E1617" s="43" t="s">
        <v>52</v>
      </c>
      <c r="F1617" s="42" t="s">
        <v>34</v>
      </c>
      <c r="G1617" s="83" t="s">
        <v>34</v>
      </c>
      <c r="H1617" s="168">
        <v>43985</v>
      </c>
      <c r="I1617" s="31"/>
      <c r="J1617" s="83" t="s">
        <v>188</v>
      </c>
      <c r="K1617" s="31" t="s">
        <v>34</v>
      </c>
      <c r="L1617" s="31"/>
      <c r="M1617" s="168"/>
      <c r="N1617" s="147"/>
      <c r="O1617" s="43" t="s">
        <v>52</v>
      </c>
      <c r="P1617" s="171">
        <v>43985</v>
      </c>
      <c r="Q1617" s="31"/>
      <c r="R1617" s="83" t="s">
        <v>188</v>
      </c>
      <c r="S1617" s="31" t="s">
        <v>34</v>
      </c>
      <c r="T1617" s="31"/>
      <c r="U1617" s="168"/>
      <c r="V1617" s="149"/>
      <c r="W1617" s="140" t="str" cm="1">
        <f t="array" ref="W1617">IF(SUM(LEN(B1617:V1617))=0,"",IF(OR(OR(ISBLANK(F1617),SUM(LEN(C1617),LEN(D1617))=0),AND(NOT(E1617="Unknown"),ISBLANK(J1617)),AND(NOT(O1617="Unknown"),ISBLANK(R1617))),"Missing Information", INDEX(Table15[Entire Service Line Classification], MATCH(SUMIFS(Table15[Unique ID],Table15[System-Owned Portion],E1617,Table15[If Material Anything Other than "Lead" in Column E,Was Material Ever Previously Lead?],G1617,Table15[Customer-Owned Portion],O1617),Table15[Unique ID],0),0)))</f>
        <v>Non-lead</v>
      </c>
      <c r="X1617"/>
    </row>
    <row r="1618" spans="2:24" ht="30" x14ac:dyDescent="0.25">
      <c r="B1618" s="145" t="s">
        <v>7548</v>
      </c>
      <c r="C1618" s="31" t="s">
        <v>15173</v>
      </c>
      <c r="D1618" s="31"/>
      <c r="E1618" s="43" t="s">
        <v>52</v>
      </c>
      <c r="F1618" s="42" t="s">
        <v>34</v>
      </c>
      <c r="G1618" s="83" t="s">
        <v>34</v>
      </c>
      <c r="H1618" s="168">
        <v>43985</v>
      </c>
      <c r="I1618" s="31"/>
      <c r="J1618" s="83" t="s">
        <v>188</v>
      </c>
      <c r="K1618" s="31" t="s">
        <v>34</v>
      </c>
      <c r="L1618" s="31"/>
      <c r="M1618" s="168"/>
      <c r="N1618" s="147"/>
      <c r="O1618" s="43" t="s">
        <v>52</v>
      </c>
      <c r="P1618" s="171">
        <v>43985</v>
      </c>
      <c r="Q1618" s="31"/>
      <c r="R1618" s="83" t="s">
        <v>188</v>
      </c>
      <c r="S1618" s="31" t="s">
        <v>34</v>
      </c>
      <c r="T1618" s="31"/>
      <c r="U1618" s="168"/>
      <c r="V1618" s="149"/>
      <c r="W1618" s="140" t="str" cm="1">
        <f t="array" ref="W1618">IF(SUM(LEN(B1618:V1618))=0,"",IF(OR(OR(ISBLANK(F1618),SUM(LEN(C1618),LEN(D1618))=0),AND(NOT(E1618="Unknown"),ISBLANK(J1618)),AND(NOT(O1618="Unknown"),ISBLANK(R1618))),"Missing Information", INDEX(Table15[Entire Service Line Classification], MATCH(SUMIFS(Table15[Unique ID],Table15[System-Owned Portion],E1618,Table15[If Material Anything Other than "Lead" in Column E,Was Material Ever Previously Lead?],G1618,Table15[Customer-Owned Portion],O1618),Table15[Unique ID],0),0)))</f>
        <v>Non-lead</v>
      </c>
      <c r="X1618"/>
    </row>
    <row r="1619" spans="2:24" ht="30" x14ac:dyDescent="0.25">
      <c r="B1619" s="145" t="s">
        <v>7554</v>
      </c>
      <c r="C1619" s="31" t="s">
        <v>15179</v>
      </c>
      <c r="D1619" s="31"/>
      <c r="E1619" s="43" t="s">
        <v>52</v>
      </c>
      <c r="F1619" s="42" t="s">
        <v>34</v>
      </c>
      <c r="G1619" s="83" t="s">
        <v>34</v>
      </c>
      <c r="H1619" s="168">
        <v>43985</v>
      </c>
      <c r="I1619" s="31"/>
      <c r="J1619" s="83" t="s">
        <v>188</v>
      </c>
      <c r="K1619" s="31" t="s">
        <v>34</v>
      </c>
      <c r="L1619" s="31"/>
      <c r="M1619" s="168"/>
      <c r="N1619" s="147"/>
      <c r="O1619" s="43" t="s">
        <v>52</v>
      </c>
      <c r="P1619" s="171">
        <v>43985</v>
      </c>
      <c r="Q1619" s="31"/>
      <c r="R1619" s="83" t="s">
        <v>188</v>
      </c>
      <c r="S1619" s="31" t="s">
        <v>34</v>
      </c>
      <c r="T1619" s="31"/>
      <c r="U1619" s="168"/>
      <c r="V1619" s="149"/>
      <c r="W1619" s="140" t="str" cm="1">
        <f t="array" ref="W1619">IF(SUM(LEN(B1619:V1619))=0,"",IF(OR(OR(ISBLANK(F1619),SUM(LEN(C1619),LEN(D1619))=0),AND(NOT(E1619="Unknown"),ISBLANK(J1619)),AND(NOT(O1619="Unknown"),ISBLANK(R1619))),"Missing Information", INDEX(Table15[Entire Service Line Classification], MATCH(SUMIFS(Table15[Unique ID],Table15[System-Owned Portion],E1619,Table15[If Material Anything Other than "Lead" in Column E,Was Material Ever Previously Lead?],G1619,Table15[Customer-Owned Portion],O1619),Table15[Unique ID],0),0)))</f>
        <v>Non-lead</v>
      </c>
      <c r="X1619"/>
    </row>
    <row r="1620" spans="2:24" ht="30" x14ac:dyDescent="0.25">
      <c r="B1620" s="145" t="s">
        <v>7651</v>
      </c>
      <c r="C1620" s="31" t="s">
        <v>15276</v>
      </c>
      <c r="D1620" s="31"/>
      <c r="E1620" s="43" t="s">
        <v>52</v>
      </c>
      <c r="F1620" s="42" t="s">
        <v>34</v>
      </c>
      <c r="G1620" s="83" t="s">
        <v>34</v>
      </c>
      <c r="H1620" s="168">
        <v>43985</v>
      </c>
      <c r="I1620" s="31"/>
      <c r="J1620" s="83" t="s">
        <v>188</v>
      </c>
      <c r="K1620" s="31" t="s">
        <v>34</v>
      </c>
      <c r="L1620" s="31"/>
      <c r="M1620" s="168"/>
      <c r="N1620" s="147"/>
      <c r="O1620" s="43" t="s">
        <v>52</v>
      </c>
      <c r="P1620" s="171">
        <v>43985</v>
      </c>
      <c r="Q1620" s="31"/>
      <c r="R1620" s="83" t="s">
        <v>188</v>
      </c>
      <c r="S1620" s="31" t="s">
        <v>34</v>
      </c>
      <c r="T1620" s="31"/>
      <c r="U1620" s="168"/>
      <c r="V1620" s="149"/>
      <c r="W1620" s="140" t="str" cm="1">
        <f t="array" ref="W1620">IF(SUM(LEN(B1620:V1620))=0,"",IF(OR(OR(ISBLANK(F1620),SUM(LEN(C1620),LEN(D1620))=0),AND(NOT(E1620="Unknown"),ISBLANK(J1620)),AND(NOT(O1620="Unknown"),ISBLANK(R1620))),"Missing Information", INDEX(Table15[Entire Service Line Classification], MATCH(SUMIFS(Table15[Unique ID],Table15[System-Owned Portion],E1620,Table15[If Material Anything Other than "Lead" in Column E,Was Material Ever Previously Lead?],G1620,Table15[Customer-Owned Portion],O1620),Table15[Unique ID],0),0)))</f>
        <v>Non-lead</v>
      </c>
      <c r="X1620"/>
    </row>
    <row r="1621" spans="2:24" ht="30" x14ac:dyDescent="0.25">
      <c r="B1621" s="145" t="s">
        <v>3444</v>
      </c>
      <c r="C1621" s="31" t="s">
        <v>10881</v>
      </c>
      <c r="D1621" s="31"/>
      <c r="E1621" s="43" t="s">
        <v>52</v>
      </c>
      <c r="F1621" s="42" t="s">
        <v>34</v>
      </c>
      <c r="G1621" s="83" t="s">
        <v>34</v>
      </c>
      <c r="H1621" s="168">
        <v>43983</v>
      </c>
      <c r="I1621" s="31"/>
      <c r="J1621" s="83" t="s">
        <v>188</v>
      </c>
      <c r="K1621" s="31" t="s">
        <v>34</v>
      </c>
      <c r="L1621" s="31"/>
      <c r="M1621" s="168"/>
      <c r="N1621" s="147"/>
      <c r="O1621" s="43" t="s">
        <v>52</v>
      </c>
      <c r="P1621" s="171">
        <v>43983</v>
      </c>
      <c r="Q1621" s="31"/>
      <c r="R1621" s="83" t="s">
        <v>188</v>
      </c>
      <c r="S1621" s="31" t="s">
        <v>34</v>
      </c>
      <c r="T1621" s="31"/>
      <c r="U1621" s="168"/>
      <c r="V1621" s="149"/>
      <c r="W1621" s="140" t="str" cm="1">
        <f t="array" ref="W1621">IF(SUM(LEN(B1621:V1621))=0,"",IF(OR(OR(ISBLANK(F1621),SUM(LEN(C1621),LEN(D1621))=0),AND(NOT(E1621="Unknown"),ISBLANK(J1621)),AND(NOT(O1621="Unknown"),ISBLANK(R1621))),"Missing Information", INDEX(Table15[Entire Service Line Classification], MATCH(SUMIFS(Table15[Unique ID],Table15[System-Owned Portion],E1621,Table15[If Material Anything Other than "Lead" in Column E,Was Material Ever Previously Lead?],G1621,Table15[Customer-Owned Portion],O1621),Table15[Unique ID],0),0)))</f>
        <v>Non-lead</v>
      </c>
      <c r="X1621"/>
    </row>
    <row r="1622" spans="2:24" ht="30" x14ac:dyDescent="0.25">
      <c r="B1622" s="145" t="s">
        <v>6425</v>
      </c>
      <c r="C1622" s="31" t="s">
        <v>14029</v>
      </c>
      <c r="D1622" s="31"/>
      <c r="E1622" s="43" t="s">
        <v>52</v>
      </c>
      <c r="F1622" s="42" t="s">
        <v>34</v>
      </c>
      <c r="G1622" s="83" t="s">
        <v>34</v>
      </c>
      <c r="H1622" s="168">
        <v>43983</v>
      </c>
      <c r="I1622" s="31"/>
      <c r="J1622" s="83" t="s">
        <v>188</v>
      </c>
      <c r="K1622" s="31" t="s">
        <v>34</v>
      </c>
      <c r="L1622" s="31"/>
      <c r="M1622" s="168"/>
      <c r="N1622" s="147"/>
      <c r="O1622" s="43" t="s">
        <v>52</v>
      </c>
      <c r="P1622" s="171">
        <v>43983</v>
      </c>
      <c r="Q1622" s="31"/>
      <c r="R1622" s="83" t="s">
        <v>188</v>
      </c>
      <c r="S1622" s="31" t="s">
        <v>34</v>
      </c>
      <c r="T1622" s="31"/>
      <c r="U1622" s="168"/>
      <c r="V1622" s="149"/>
      <c r="W1622" s="140" t="str" cm="1">
        <f t="array" ref="W1622">IF(SUM(LEN(B1622:V1622))=0,"",IF(OR(OR(ISBLANK(F1622),SUM(LEN(C1622),LEN(D1622))=0),AND(NOT(E1622="Unknown"),ISBLANK(J1622)),AND(NOT(O1622="Unknown"),ISBLANK(R1622))),"Missing Information", INDEX(Table15[Entire Service Line Classification], MATCH(SUMIFS(Table15[Unique ID],Table15[System-Owned Portion],E1622,Table15[If Material Anything Other than "Lead" in Column E,Was Material Ever Previously Lead?],G1622,Table15[Customer-Owned Portion],O1622),Table15[Unique ID],0),0)))</f>
        <v>Non-lead</v>
      </c>
      <c r="X1622"/>
    </row>
    <row r="1623" spans="2:24" ht="30" x14ac:dyDescent="0.25">
      <c r="B1623" s="145" t="s">
        <v>5934</v>
      </c>
      <c r="C1623" s="31" t="s">
        <v>13536</v>
      </c>
      <c r="D1623" s="31"/>
      <c r="E1623" s="43" t="s">
        <v>52</v>
      </c>
      <c r="F1623" s="42" t="s">
        <v>34</v>
      </c>
      <c r="G1623" s="83" t="s">
        <v>34</v>
      </c>
      <c r="H1623" s="168">
        <v>43973</v>
      </c>
      <c r="I1623" s="31"/>
      <c r="J1623" s="83" t="s">
        <v>188</v>
      </c>
      <c r="K1623" s="31" t="s">
        <v>34</v>
      </c>
      <c r="L1623" s="31"/>
      <c r="M1623" s="168"/>
      <c r="N1623" s="147"/>
      <c r="O1623" s="43" t="s">
        <v>52</v>
      </c>
      <c r="P1623" s="171">
        <v>43973</v>
      </c>
      <c r="Q1623" s="31"/>
      <c r="R1623" s="83" t="s">
        <v>188</v>
      </c>
      <c r="S1623" s="31" t="s">
        <v>34</v>
      </c>
      <c r="T1623" s="31"/>
      <c r="U1623" s="168"/>
      <c r="V1623" s="149"/>
      <c r="W1623" s="140" t="str" cm="1">
        <f t="array" ref="W1623">IF(SUM(LEN(B1623:V1623))=0,"",IF(OR(OR(ISBLANK(F1623),SUM(LEN(C1623),LEN(D1623))=0),AND(NOT(E1623="Unknown"),ISBLANK(J1623)),AND(NOT(O1623="Unknown"),ISBLANK(R1623))),"Missing Information", INDEX(Table15[Entire Service Line Classification], MATCH(SUMIFS(Table15[Unique ID],Table15[System-Owned Portion],E1623,Table15[If Material Anything Other than "Lead" in Column E,Was Material Ever Previously Lead?],G1623,Table15[Customer-Owned Portion],O1623),Table15[Unique ID],0),0)))</f>
        <v>Non-lead</v>
      </c>
      <c r="X1623"/>
    </row>
    <row r="1624" spans="2:24" ht="30" x14ac:dyDescent="0.25">
      <c r="B1624" s="145" t="s">
        <v>2469</v>
      </c>
      <c r="C1624" s="31" t="s">
        <v>9901</v>
      </c>
      <c r="D1624" s="31"/>
      <c r="E1624" s="43" t="s">
        <v>52</v>
      </c>
      <c r="F1624" s="42" t="s">
        <v>34</v>
      </c>
      <c r="G1624" s="83" t="s">
        <v>34</v>
      </c>
      <c r="H1624" s="168">
        <v>43972</v>
      </c>
      <c r="I1624" s="31"/>
      <c r="J1624" s="83" t="s">
        <v>188</v>
      </c>
      <c r="K1624" s="31" t="s">
        <v>34</v>
      </c>
      <c r="L1624" s="31"/>
      <c r="M1624" s="168"/>
      <c r="N1624" s="147"/>
      <c r="O1624" s="43" t="s">
        <v>52</v>
      </c>
      <c r="P1624" s="171">
        <v>43972</v>
      </c>
      <c r="Q1624" s="31"/>
      <c r="R1624" s="83" t="s">
        <v>188</v>
      </c>
      <c r="S1624" s="31" t="s">
        <v>34</v>
      </c>
      <c r="T1624" s="31"/>
      <c r="U1624" s="168"/>
      <c r="V1624" s="149"/>
      <c r="W1624" s="140" t="str" cm="1">
        <f t="array" ref="W1624">IF(SUM(LEN(B1624:V1624))=0,"",IF(OR(OR(ISBLANK(F1624),SUM(LEN(C1624),LEN(D1624))=0),AND(NOT(E1624="Unknown"),ISBLANK(J1624)),AND(NOT(O1624="Unknown"),ISBLANK(R1624))),"Missing Information", INDEX(Table15[Entire Service Line Classification], MATCH(SUMIFS(Table15[Unique ID],Table15[System-Owned Portion],E1624,Table15[If Material Anything Other than "Lead" in Column E,Was Material Ever Previously Lead?],G1624,Table15[Customer-Owned Portion],O1624),Table15[Unique ID],0),0)))</f>
        <v>Non-lead</v>
      </c>
      <c r="X1624"/>
    </row>
    <row r="1625" spans="2:24" ht="30" x14ac:dyDescent="0.25">
      <c r="B1625" s="145" t="s">
        <v>7414</v>
      </c>
      <c r="C1625" s="31" t="s">
        <v>15039</v>
      </c>
      <c r="D1625" s="31"/>
      <c r="E1625" s="43" t="s">
        <v>52</v>
      </c>
      <c r="F1625" s="42" t="s">
        <v>34</v>
      </c>
      <c r="G1625" s="83" t="s">
        <v>34</v>
      </c>
      <c r="H1625" s="168">
        <v>43964</v>
      </c>
      <c r="I1625" s="31"/>
      <c r="J1625" s="83" t="s">
        <v>188</v>
      </c>
      <c r="K1625" s="31" t="s">
        <v>34</v>
      </c>
      <c r="L1625" s="31"/>
      <c r="M1625" s="168"/>
      <c r="N1625" s="147"/>
      <c r="O1625" s="43" t="s">
        <v>52</v>
      </c>
      <c r="P1625" s="171">
        <v>43964</v>
      </c>
      <c r="Q1625" s="31"/>
      <c r="R1625" s="83" t="s">
        <v>188</v>
      </c>
      <c r="S1625" s="31" t="s">
        <v>34</v>
      </c>
      <c r="T1625" s="31"/>
      <c r="U1625" s="168"/>
      <c r="V1625" s="149"/>
      <c r="W1625" s="140" t="str" cm="1">
        <f t="array" ref="W1625">IF(SUM(LEN(B1625:V1625))=0,"",IF(OR(OR(ISBLANK(F1625),SUM(LEN(C1625),LEN(D1625))=0),AND(NOT(E1625="Unknown"),ISBLANK(J1625)),AND(NOT(O1625="Unknown"),ISBLANK(R1625))),"Missing Information", INDEX(Table15[Entire Service Line Classification], MATCH(SUMIFS(Table15[Unique ID],Table15[System-Owned Portion],E1625,Table15[If Material Anything Other than "Lead" in Column E,Was Material Ever Previously Lead?],G1625,Table15[Customer-Owned Portion],O1625),Table15[Unique ID],0),0)))</f>
        <v>Non-lead</v>
      </c>
      <c r="X1625"/>
    </row>
    <row r="1626" spans="2:24" ht="30" x14ac:dyDescent="0.25">
      <c r="B1626" s="145" t="s">
        <v>7417</v>
      </c>
      <c r="C1626" s="31" t="s">
        <v>15042</v>
      </c>
      <c r="D1626" s="31"/>
      <c r="E1626" s="43" t="s">
        <v>52</v>
      </c>
      <c r="F1626" s="42" t="s">
        <v>34</v>
      </c>
      <c r="G1626" s="83" t="s">
        <v>34</v>
      </c>
      <c r="H1626" s="168">
        <v>43964</v>
      </c>
      <c r="I1626" s="31"/>
      <c r="J1626" s="83" t="s">
        <v>188</v>
      </c>
      <c r="K1626" s="31" t="s">
        <v>34</v>
      </c>
      <c r="L1626" s="31"/>
      <c r="M1626" s="168"/>
      <c r="N1626" s="147"/>
      <c r="O1626" s="43" t="s">
        <v>52</v>
      </c>
      <c r="P1626" s="171">
        <v>43964</v>
      </c>
      <c r="Q1626" s="31"/>
      <c r="R1626" s="83" t="s">
        <v>188</v>
      </c>
      <c r="S1626" s="31" t="s">
        <v>34</v>
      </c>
      <c r="T1626" s="31"/>
      <c r="U1626" s="168"/>
      <c r="V1626" s="149"/>
      <c r="W1626" s="140" t="str" cm="1">
        <f t="array" ref="W1626">IF(SUM(LEN(B1626:V1626))=0,"",IF(OR(OR(ISBLANK(F1626),SUM(LEN(C1626),LEN(D1626))=0),AND(NOT(E1626="Unknown"),ISBLANK(J1626)),AND(NOT(O1626="Unknown"),ISBLANK(R1626))),"Missing Information", INDEX(Table15[Entire Service Line Classification], MATCH(SUMIFS(Table15[Unique ID],Table15[System-Owned Portion],E1626,Table15[If Material Anything Other than "Lead" in Column E,Was Material Ever Previously Lead?],G1626,Table15[Customer-Owned Portion],O1626),Table15[Unique ID],0),0)))</f>
        <v>Non-lead</v>
      </c>
      <c r="X1626"/>
    </row>
    <row r="1627" spans="2:24" ht="30" x14ac:dyDescent="0.25">
      <c r="B1627" s="145" t="s">
        <v>7419</v>
      </c>
      <c r="C1627" s="31" t="s">
        <v>15044</v>
      </c>
      <c r="D1627" s="31"/>
      <c r="E1627" s="43" t="s">
        <v>52</v>
      </c>
      <c r="F1627" s="42" t="s">
        <v>34</v>
      </c>
      <c r="G1627" s="83" t="s">
        <v>34</v>
      </c>
      <c r="H1627" s="168">
        <v>43964</v>
      </c>
      <c r="I1627" s="31"/>
      <c r="J1627" s="83" t="s">
        <v>188</v>
      </c>
      <c r="K1627" s="31" t="s">
        <v>34</v>
      </c>
      <c r="L1627" s="31"/>
      <c r="M1627" s="168"/>
      <c r="N1627" s="147"/>
      <c r="O1627" s="43" t="s">
        <v>52</v>
      </c>
      <c r="P1627" s="171">
        <v>43964</v>
      </c>
      <c r="Q1627" s="31"/>
      <c r="R1627" s="83" t="s">
        <v>188</v>
      </c>
      <c r="S1627" s="31" t="s">
        <v>34</v>
      </c>
      <c r="T1627" s="31"/>
      <c r="U1627" s="168"/>
      <c r="V1627" s="149"/>
      <c r="W1627" s="140" t="str" cm="1">
        <f t="array" ref="W1627">IF(SUM(LEN(B1627:V1627))=0,"",IF(OR(OR(ISBLANK(F1627),SUM(LEN(C1627),LEN(D1627))=0),AND(NOT(E1627="Unknown"),ISBLANK(J1627)),AND(NOT(O1627="Unknown"),ISBLANK(R1627))),"Missing Information", INDEX(Table15[Entire Service Line Classification], MATCH(SUMIFS(Table15[Unique ID],Table15[System-Owned Portion],E1627,Table15[If Material Anything Other than "Lead" in Column E,Was Material Ever Previously Lead?],G1627,Table15[Customer-Owned Portion],O1627),Table15[Unique ID],0),0)))</f>
        <v>Non-lead</v>
      </c>
      <c r="X1627"/>
    </row>
    <row r="1628" spans="2:24" ht="30" x14ac:dyDescent="0.25">
      <c r="B1628" s="145" t="s">
        <v>7552</v>
      </c>
      <c r="C1628" s="31" t="s">
        <v>15177</v>
      </c>
      <c r="D1628" s="31"/>
      <c r="E1628" s="43" t="s">
        <v>52</v>
      </c>
      <c r="F1628" s="42" t="s">
        <v>34</v>
      </c>
      <c r="G1628" s="83" t="s">
        <v>34</v>
      </c>
      <c r="H1628" s="168">
        <v>43964</v>
      </c>
      <c r="I1628" s="31"/>
      <c r="J1628" s="83" t="s">
        <v>188</v>
      </c>
      <c r="K1628" s="31" t="s">
        <v>34</v>
      </c>
      <c r="L1628" s="31"/>
      <c r="M1628" s="168"/>
      <c r="N1628" s="147"/>
      <c r="O1628" s="43" t="s">
        <v>52</v>
      </c>
      <c r="P1628" s="171">
        <v>43964</v>
      </c>
      <c r="Q1628" s="31"/>
      <c r="R1628" s="83" t="s">
        <v>188</v>
      </c>
      <c r="S1628" s="31" t="s">
        <v>34</v>
      </c>
      <c r="T1628" s="31"/>
      <c r="U1628" s="168"/>
      <c r="V1628" s="149"/>
      <c r="W1628" s="140" t="str" cm="1">
        <f t="array" ref="W1628">IF(SUM(LEN(B1628:V1628))=0,"",IF(OR(OR(ISBLANK(F1628),SUM(LEN(C1628),LEN(D1628))=0),AND(NOT(E1628="Unknown"),ISBLANK(J1628)),AND(NOT(O1628="Unknown"),ISBLANK(R1628))),"Missing Information", INDEX(Table15[Entire Service Line Classification], MATCH(SUMIFS(Table15[Unique ID],Table15[System-Owned Portion],E1628,Table15[If Material Anything Other than "Lead" in Column E,Was Material Ever Previously Lead?],G1628,Table15[Customer-Owned Portion],O1628),Table15[Unique ID],0),0)))</f>
        <v>Non-lead</v>
      </c>
      <c r="X1628"/>
    </row>
    <row r="1629" spans="2:24" ht="30" x14ac:dyDescent="0.25">
      <c r="B1629" s="145" t="s">
        <v>7553</v>
      </c>
      <c r="C1629" s="31" t="s">
        <v>15178</v>
      </c>
      <c r="D1629" s="31"/>
      <c r="E1629" s="43" t="s">
        <v>52</v>
      </c>
      <c r="F1629" s="42" t="s">
        <v>34</v>
      </c>
      <c r="G1629" s="83" t="s">
        <v>34</v>
      </c>
      <c r="H1629" s="168">
        <v>43964</v>
      </c>
      <c r="I1629" s="31"/>
      <c r="J1629" s="83" t="s">
        <v>188</v>
      </c>
      <c r="K1629" s="31" t="s">
        <v>34</v>
      </c>
      <c r="L1629" s="31"/>
      <c r="M1629" s="168"/>
      <c r="N1629" s="147"/>
      <c r="O1629" s="43" t="s">
        <v>52</v>
      </c>
      <c r="P1629" s="171">
        <v>43964</v>
      </c>
      <c r="Q1629" s="31"/>
      <c r="R1629" s="83" t="s">
        <v>188</v>
      </c>
      <c r="S1629" s="31" t="s">
        <v>34</v>
      </c>
      <c r="T1629" s="31"/>
      <c r="U1629" s="168"/>
      <c r="V1629" s="149"/>
      <c r="W1629" s="140" t="str" cm="1">
        <f t="array" ref="W1629">IF(SUM(LEN(B1629:V1629))=0,"",IF(OR(OR(ISBLANK(F1629),SUM(LEN(C1629),LEN(D1629))=0),AND(NOT(E1629="Unknown"),ISBLANK(J1629)),AND(NOT(O1629="Unknown"),ISBLANK(R1629))),"Missing Information", INDEX(Table15[Entire Service Line Classification], MATCH(SUMIFS(Table15[Unique ID],Table15[System-Owned Portion],E1629,Table15[If Material Anything Other than "Lead" in Column E,Was Material Ever Previously Lead?],G1629,Table15[Customer-Owned Portion],O1629),Table15[Unique ID],0),0)))</f>
        <v>Non-lead</v>
      </c>
      <c r="X1629"/>
    </row>
    <row r="1630" spans="2:24" ht="30" x14ac:dyDescent="0.25">
      <c r="B1630" s="145" t="s">
        <v>7556</v>
      </c>
      <c r="C1630" s="31" t="s">
        <v>15181</v>
      </c>
      <c r="D1630" s="31"/>
      <c r="E1630" s="43" t="s">
        <v>52</v>
      </c>
      <c r="F1630" s="42" t="s">
        <v>34</v>
      </c>
      <c r="G1630" s="83" t="s">
        <v>34</v>
      </c>
      <c r="H1630" s="168">
        <v>43964</v>
      </c>
      <c r="I1630" s="31"/>
      <c r="J1630" s="83" t="s">
        <v>188</v>
      </c>
      <c r="K1630" s="31" t="s">
        <v>34</v>
      </c>
      <c r="L1630" s="31"/>
      <c r="M1630" s="168"/>
      <c r="N1630" s="147"/>
      <c r="O1630" s="43" t="s">
        <v>52</v>
      </c>
      <c r="P1630" s="171">
        <v>43964</v>
      </c>
      <c r="Q1630" s="31"/>
      <c r="R1630" s="83" t="s">
        <v>188</v>
      </c>
      <c r="S1630" s="31" t="s">
        <v>34</v>
      </c>
      <c r="T1630" s="31"/>
      <c r="U1630" s="168"/>
      <c r="V1630" s="149"/>
      <c r="W1630" s="140" t="str" cm="1">
        <f t="array" ref="W1630">IF(SUM(LEN(B1630:V1630))=0,"",IF(OR(OR(ISBLANK(F1630),SUM(LEN(C1630),LEN(D1630))=0),AND(NOT(E1630="Unknown"),ISBLANK(J1630)),AND(NOT(O1630="Unknown"),ISBLANK(R1630))),"Missing Information", INDEX(Table15[Entire Service Line Classification], MATCH(SUMIFS(Table15[Unique ID],Table15[System-Owned Portion],E1630,Table15[If Material Anything Other than "Lead" in Column E,Was Material Ever Previously Lead?],G1630,Table15[Customer-Owned Portion],O1630),Table15[Unique ID],0),0)))</f>
        <v>Non-lead</v>
      </c>
      <c r="X1630"/>
    </row>
    <row r="1631" spans="2:24" ht="30" x14ac:dyDescent="0.25">
      <c r="B1631" s="145" t="s">
        <v>7557</v>
      </c>
      <c r="C1631" s="31" t="s">
        <v>15182</v>
      </c>
      <c r="D1631" s="31"/>
      <c r="E1631" s="43" t="s">
        <v>52</v>
      </c>
      <c r="F1631" s="42" t="s">
        <v>34</v>
      </c>
      <c r="G1631" s="83" t="s">
        <v>34</v>
      </c>
      <c r="H1631" s="168">
        <v>43964</v>
      </c>
      <c r="I1631" s="31"/>
      <c r="J1631" s="83" t="s">
        <v>188</v>
      </c>
      <c r="K1631" s="31" t="s">
        <v>34</v>
      </c>
      <c r="L1631" s="31"/>
      <c r="M1631" s="168"/>
      <c r="N1631" s="147"/>
      <c r="O1631" s="43" t="s">
        <v>52</v>
      </c>
      <c r="P1631" s="171">
        <v>43964</v>
      </c>
      <c r="Q1631" s="31"/>
      <c r="R1631" s="83" t="s">
        <v>188</v>
      </c>
      <c r="S1631" s="31" t="s">
        <v>34</v>
      </c>
      <c r="T1631" s="31"/>
      <c r="U1631" s="168"/>
      <c r="V1631" s="149"/>
      <c r="W1631" s="140" t="str" cm="1">
        <f t="array" ref="W1631">IF(SUM(LEN(B1631:V1631))=0,"",IF(OR(OR(ISBLANK(F1631),SUM(LEN(C1631),LEN(D1631))=0),AND(NOT(E1631="Unknown"),ISBLANK(J1631)),AND(NOT(O1631="Unknown"),ISBLANK(R1631))),"Missing Information", INDEX(Table15[Entire Service Line Classification], MATCH(SUMIFS(Table15[Unique ID],Table15[System-Owned Portion],E1631,Table15[If Material Anything Other than "Lead" in Column E,Was Material Ever Previously Lead?],G1631,Table15[Customer-Owned Portion],O1631),Table15[Unique ID],0),0)))</f>
        <v>Non-lead</v>
      </c>
      <c r="X1631"/>
    </row>
    <row r="1632" spans="2:24" ht="30" x14ac:dyDescent="0.25">
      <c r="B1632" s="145" t="s">
        <v>7618</v>
      </c>
      <c r="C1632" s="31" t="s">
        <v>15243</v>
      </c>
      <c r="D1632" s="31"/>
      <c r="E1632" s="43" t="s">
        <v>52</v>
      </c>
      <c r="F1632" s="42" t="s">
        <v>34</v>
      </c>
      <c r="G1632" s="83" t="s">
        <v>34</v>
      </c>
      <c r="H1632" s="168">
        <v>43964</v>
      </c>
      <c r="I1632" s="31"/>
      <c r="J1632" s="83" t="s">
        <v>188</v>
      </c>
      <c r="K1632" s="31" t="s">
        <v>34</v>
      </c>
      <c r="L1632" s="31"/>
      <c r="M1632" s="168"/>
      <c r="N1632" s="147"/>
      <c r="O1632" s="43" t="s">
        <v>52</v>
      </c>
      <c r="P1632" s="171">
        <v>43964</v>
      </c>
      <c r="Q1632" s="31"/>
      <c r="R1632" s="83" t="s">
        <v>188</v>
      </c>
      <c r="S1632" s="31" t="s">
        <v>34</v>
      </c>
      <c r="T1632" s="31"/>
      <c r="U1632" s="168"/>
      <c r="V1632" s="149"/>
      <c r="W1632" s="140" t="str" cm="1">
        <f t="array" ref="W1632">IF(SUM(LEN(B1632:V1632))=0,"",IF(OR(OR(ISBLANK(F1632),SUM(LEN(C1632),LEN(D1632))=0),AND(NOT(E1632="Unknown"),ISBLANK(J1632)),AND(NOT(O1632="Unknown"),ISBLANK(R1632))),"Missing Information", INDEX(Table15[Entire Service Line Classification], MATCH(SUMIFS(Table15[Unique ID],Table15[System-Owned Portion],E1632,Table15[If Material Anything Other than "Lead" in Column E,Was Material Ever Previously Lead?],G1632,Table15[Customer-Owned Portion],O1632),Table15[Unique ID],0),0)))</f>
        <v>Non-lead</v>
      </c>
      <c r="X1632"/>
    </row>
    <row r="1633" spans="2:24" ht="30" x14ac:dyDescent="0.25">
      <c r="B1633" s="145" t="s">
        <v>6162</v>
      </c>
      <c r="C1633" s="31" t="s">
        <v>13764</v>
      </c>
      <c r="D1633" s="31"/>
      <c r="E1633" s="43" t="s">
        <v>52</v>
      </c>
      <c r="F1633" s="42" t="s">
        <v>34</v>
      </c>
      <c r="G1633" s="83" t="s">
        <v>34</v>
      </c>
      <c r="H1633" s="168">
        <v>43963</v>
      </c>
      <c r="I1633" s="31"/>
      <c r="J1633" s="83" t="s">
        <v>188</v>
      </c>
      <c r="K1633" s="31" t="s">
        <v>34</v>
      </c>
      <c r="L1633" s="31"/>
      <c r="M1633" s="168"/>
      <c r="N1633" s="147"/>
      <c r="O1633" s="43" t="s">
        <v>52</v>
      </c>
      <c r="P1633" s="171">
        <v>43963</v>
      </c>
      <c r="Q1633" s="31"/>
      <c r="R1633" s="83" t="s">
        <v>188</v>
      </c>
      <c r="S1633" s="31" t="s">
        <v>34</v>
      </c>
      <c r="T1633" s="31"/>
      <c r="U1633" s="168"/>
      <c r="V1633" s="149"/>
      <c r="W1633" s="140" t="str" cm="1">
        <f t="array" ref="W1633">IF(SUM(LEN(B1633:V1633))=0,"",IF(OR(OR(ISBLANK(F1633),SUM(LEN(C1633),LEN(D1633))=0),AND(NOT(E1633="Unknown"),ISBLANK(J1633)),AND(NOT(O1633="Unknown"),ISBLANK(R1633))),"Missing Information", INDEX(Table15[Entire Service Line Classification], MATCH(SUMIFS(Table15[Unique ID],Table15[System-Owned Portion],E1633,Table15[If Material Anything Other than "Lead" in Column E,Was Material Ever Previously Lead?],G1633,Table15[Customer-Owned Portion],O1633),Table15[Unique ID],0),0)))</f>
        <v>Non-lead</v>
      </c>
      <c r="X1633"/>
    </row>
    <row r="1634" spans="2:24" ht="30" x14ac:dyDescent="0.25">
      <c r="B1634" s="145" t="s">
        <v>3368</v>
      </c>
      <c r="C1634" s="31" t="s">
        <v>10805</v>
      </c>
      <c r="D1634" s="31"/>
      <c r="E1634" s="43" t="s">
        <v>52</v>
      </c>
      <c r="F1634" s="42" t="s">
        <v>34</v>
      </c>
      <c r="G1634" s="83" t="s">
        <v>34</v>
      </c>
      <c r="H1634" s="168">
        <v>43952</v>
      </c>
      <c r="I1634" s="31"/>
      <c r="J1634" s="83" t="s">
        <v>188</v>
      </c>
      <c r="K1634" s="31" t="s">
        <v>34</v>
      </c>
      <c r="L1634" s="31"/>
      <c r="M1634" s="168"/>
      <c r="N1634" s="147"/>
      <c r="O1634" s="43" t="s">
        <v>52</v>
      </c>
      <c r="P1634" s="171">
        <v>43952</v>
      </c>
      <c r="Q1634" s="31"/>
      <c r="R1634" s="83" t="s">
        <v>188</v>
      </c>
      <c r="S1634" s="31" t="s">
        <v>34</v>
      </c>
      <c r="T1634" s="31"/>
      <c r="U1634" s="168"/>
      <c r="V1634" s="149"/>
      <c r="W1634" s="140" t="str" cm="1">
        <f t="array" ref="W1634">IF(SUM(LEN(B1634:V1634))=0,"",IF(OR(OR(ISBLANK(F1634),SUM(LEN(C1634),LEN(D1634))=0),AND(NOT(E1634="Unknown"),ISBLANK(J1634)),AND(NOT(O1634="Unknown"),ISBLANK(R1634))),"Missing Information", INDEX(Table15[Entire Service Line Classification], MATCH(SUMIFS(Table15[Unique ID],Table15[System-Owned Portion],E1634,Table15[If Material Anything Other than "Lead" in Column E,Was Material Ever Previously Lead?],G1634,Table15[Customer-Owned Portion],O1634),Table15[Unique ID],0),0)))</f>
        <v>Non-lead</v>
      </c>
      <c r="X1634"/>
    </row>
    <row r="1635" spans="2:24" ht="30" x14ac:dyDescent="0.25">
      <c r="B1635" s="145" t="s">
        <v>3369</v>
      </c>
      <c r="C1635" s="31" t="s">
        <v>10806</v>
      </c>
      <c r="D1635" s="31"/>
      <c r="E1635" s="43" t="s">
        <v>52</v>
      </c>
      <c r="F1635" s="42" t="s">
        <v>34</v>
      </c>
      <c r="G1635" s="83" t="s">
        <v>34</v>
      </c>
      <c r="H1635" s="168">
        <v>43952</v>
      </c>
      <c r="I1635" s="31"/>
      <c r="J1635" s="83" t="s">
        <v>188</v>
      </c>
      <c r="K1635" s="31" t="s">
        <v>34</v>
      </c>
      <c r="L1635" s="31"/>
      <c r="M1635" s="168"/>
      <c r="N1635" s="147"/>
      <c r="O1635" s="43" t="s">
        <v>52</v>
      </c>
      <c r="P1635" s="171">
        <v>43952</v>
      </c>
      <c r="Q1635" s="31"/>
      <c r="R1635" s="83" t="s">
        <v>188</v>
      </c>
      <c r="S1635" s="31" t="s">
        <v>34</v>
      </c>
      <c r="T1635" s="31"/>
      <c r="U1635" s="168"/>
      <c r="V1635" s="149"/>
      <c r="W1635" s="140" t="str" cm="1">
        <f t="array" ref="W1635">IF(SUM(LEN(B1635:V1635))=0,"",IF(OR(OR(ISBLANK(F1635),SUM(LEN(C1635),LEN(D1635))=0),AND(NOT(E1635="Unknown"),ISBLANK(J1635)),AND(NOT(O1635="Unknown"),ISBLANK(R1635))),"Missing Information", INDEX(Table15[Entire Service Line Classification], MATCH(SUMIFS(Table15[Unique ID],Table15[System-Owned Portion],E1635,Table15[If Material Anything Other than "Lead" in Column E,Was Material Ever Previously Lead?],G1635,Table15[Customer-Owned Portion],O1635),Table15[Unique ID],0),0)))</f>
        <v>Non-lead</v>
      </c>
      <c r="X1635"/>
    </row>
    <row r="1636" spans="2:24" ht="30" x14ac:dyDescent="0.25">
      <c r="B1636" s="145" t="s">
        <v>3431</v>
      </c>
      <c r="C1636" s="31" t="s">
        <v>10868</v>
      </c>
      <c r="D1636" s="31"/>
      <c r="E1636" s="43" t="s">
        <v>52</v>
      </c>
      <c r="F1636" s="42" t="s">
        <v>34</v>
      </c>
      <c r="G1636" s="83" t="s">
        <v>34</v>
      </c>
      <c r="H1636" s="168">
        <v>43952</v>
      </c>
      <c r="I1636" s="31"/>
      <c r="J1636" s="83" t="s">
        <v>188</v>
      </c>
      <c r="K1636" s="31" t="s">
        <v>34</v>
      </c>
      <c r="L1636" s="31"/>
      <c r="M1636" s="168"/>
      <c r="N1636" s="147"/>
      <c r="O1636" s="43" t="s">
        <v>52</v>
      </c>
      <c r="P1636" s="171">
        <v>43952</v>
      </c>
      <c r="Q1636" s="31"/>
      <c r="R1636" s="83" t="s">
        <v>188</v>
      </c>
      <c r="S1636" s="31" t="s">
        <v>34</v>
      </c>
      <c r="T1636" s="31"/>
      <c r="U1636" s="168"/>
      <c r="V1636" s="149"/>
      <c r="W1636" s="140" t="str" cm="1">
        <f t="array" ref="W1636">IF(SUM(LEN(B1636:V1636))=0,"",IF(OR(OR(ISBLANK(F1636),SUM(LEN(C1636),LEN(D1636))=0),AND(NOT(E1636="Unknown"),ISBLANK(J1636)),AND(NOT(O1636="Unknown"),ISBLANK(R1636))),"Missing Information", INDEX(Table15[Entire Service Line Classification], MATCH(SUMIFS(Table15[Unique ID],Table15[System-Owned Portion],E1636,Table15[If Material Anything Other than "Lead" in Column E,Was Material Ever Previously Lead?],G1636,Table15[Customer-Owned Portion],O1636),Table15[Unique ID],0),0)))</f>
        <v>Non-lead</v>
      </c>
      <c r="X1636"/>
    </row>
    <row r="1637" spans="2:24" ht="30" x14ac:dyDescent="0.25">
      <c r="B1637" s="145" t="s">
        <v>3432</v>
      </c>
      <c r="C1637" s="31" t="s">
        <v>10869</v>
      </c>
      <c r="D1637" s="31"/>
      <c r="E1637" s="43" t="s">
        <v>52</v>
      </c>
      <c r="F1637" s="42" t="s">
        <v>34</v>
      </c>
      <c r="G1637" s="83" t="s">
        <v>34</v>
      </c>
      <c r="H1637" s="168">
        <v>43952</v>
      </c>
      <c r="I1637" s="31"/>
      <c r="J1637" s="83" t="s">
        <v>188</v>
      </c>
      <c r="K1637" s="31" t="s">
        <v>34</v>
      </c>
      <c r="L1637" s="31"/>
      <c r="M1637" s="168"/>
      <c r="N1637" s="147"/>
      <c r="O1637" s="43" t="s">
        <v>52</v>
      </c>
      <c r="P1637" s="171">
        <v>43952</v>
      </c>
      <c r="Q1637" s="31"/>
      <c r="R1637" s="83" t="s">
        <v>188</v>
      </c>
      <c r="S1637" s="31" t="s">
        <v>34</v>
      </c>
      <c r="T1637" s="31"/>
      <c r="U1637" s="168"/>
      <c r="V1637" s="149"/>
      <c r="W1637" s="140" t="str" cm="1">
        <f t="array" ref="W1637">IF(SUM(LEN(B1637:V1637))=0,"",IF(OR(OR(ISBLANK(F1637),SUM(LEN(C1637),LEN(D1637))=0),AND(NOT(E1637="Unknown"),ISBLANK(J1637)),AND(NOT(O1637="Unknown"),ISBLANK(R1637))),"Missing Information", INDEX(Table15[Entire Service Line Classification], MATCH(SUMIFS(Table15[Unique ID],Table15[System-Owned Portion],E1637,Table15[If Material Anything Other than "Lead" in Column E,Was Material Ever Previously Lead?],G1637,Table15[Customer-Owned Portion],O1637),Table15[Unique ID],0),0)))</f>
        <v>Non-lead</v>
      </c>
      <c r="X1637"/>
    </row>
    <row r="1638" spans="2:24" ht="30" x14ac:dyDescent="0.25">
      <c r="B1638" s="145" t="s">
        <v>3433</v>
      </c>
      <c r="C1638" s="31" t="s">
        <v>10870</v>
      </c>
      <c r="D1638" s="31"/>
      <c r="E1638" s="43" t="s">
        <v>52</v>
      </c>
      <c r="F1638" s="42" t="s">
        <v>34</v>
      </c>
      <c r="G1638" s="83" t="s">
        <v>34</v>
      </c>
      <c r="H1638" s="168">
        <v>43952</v>
      </c>
      <c r="I1638" s="31"/>
      <c r="J1638" s="83" t="s">
        <v>188</v>
      </c>
      <c r="K1638" s="31" t="s">
        <v>34</v>
      </c>
      <c r="L1638" s="31"/>
      <c r="M1638" s="168"/>
      <c r="N1638" s="147"/>
      <c r="O1638" s="43" t="s">
        <v>52</v>
      </c>
      <c r="P1638" s="171">
        <v>43952</v>
      </c>
      <c r="Q1638" s="31"/>
      <c r="R1638" s="83" t="s">
        <v>188</v>
      </c>
      <c r="S1638" s="31" t="s">
        <v>34</v>
      </c>
      <c r="T1638" s="31"/>
      <c r="U1638" s="168"/>
      <c r="V1638" s="149"/>
      <c r="W1638" s="140" t="str" cm="1">
        <f t="array" ref="W1638">IF(SUM(LEN(B1638:V1638))=0,"",IF(OR(OR(ISBLANK(F1638),SUM(LEN(C1638),LEN(D1638))=0),AND(NOT(E1638="Unknown"),ISBLANK(J1638)),AND(NOT(O1638="Unknown"),ISBLANK(R1638))),"Missing Information", INDEX(Table15[Entire Service Line Classification], MATCH(SUMIFS(Table15[Unique ID],Table15[System-Owned Portion],E1638,Table15[If Material Anything Other than "Lead" in Column E,Was Material Ever Previously Lead?],G1638,Table15[Customer-Owned Portion],O1638),Table15[Unique ID],0),0)))</f>
        <v>Non-lead</v>
      </c>
      <c r="X1638"/>
    </row>
    <row r="1639" spans="2:24" ht="30" x14ac:dyDescent="0.25">
      <c r="B1639" s="145" t="s">
        <v>3435</v>
      </c>
      <c r="C1639" s="31" t="s">
        <v>10872</v>
      </c>
      <c r="D1639" s="31"/>
      <c r="E1639" s="43" t="s">
        <v>52</v>
      </c>
      <c r="F1639" s="42" t="s">
        <v>34</v>
      </c>
      <c r="G1639" s="83" t="s">
        <v>34</v>
      </c>
      <c r="H1639" s="168">
        <v>43952</v>
      </c>
      <c r="I1639" s="31"/>
      <c r="J1639" s="83" t="s">
        <v>188</v>
      </c>
      <c r="K1639" s="31" t="s">
        <v>34</v>
      </c>
      <c r="L1639" s="31"/>
      <c r="M1639" s="168"/>
      <c r="N1639" s="147"/>
      <c r="O1639" s="43" t="s">
        <v>52</v>
      </c>
      <c r="P1639" s="171">
        <v>43952</v>
      </c>
      <c r="Q1639" s="31"/>
      <c r="R1639" s="83" t="s">
        <v>188</v>
      </c>
      <c r="S1639" s="31" t="s">
        <v>34</v>
      </c>
      <c r="T1639" s="31"/>
      <c r="U1639" s="168"/>
      <c r="V1639" s="149"/>
      <c r="W1639" s="140" t="str" cm="1">
        <f t="array" ref="W1639">IF(SUM(LEN(B1639:V1639))=0,"",IF(OR(OR(ISBLANK(F1639),SUM(LEN(C1639),LEN(D1639))=0),AND(NOT(E1639="Unknown"),ISBLANK(J1639)),AND(NOT(O1639="Unknown"),ISBLANK(R1639))),"Missing Information", INDEX(Table15[Entire Service Line Classification], MATCH(SUMIFS(Table15[Unique ID],Table15[System-Owned Portion],E1639,Table15[If Material Anything Other than "Lead" in Column E,Was Material Ever Previously Lead?],G1639,Table15[Customer-Owned Portion],O1639),Table15[Unique ID],0),0)))</f>
        <v>Non-lead</v>
      </c>
      <c r="X1639"/>
    </row>
    <row r="1640" spans="2:24" ht="30" x14ac:dyDescent="0.25">
      <c r="B1640" s="145" t="s">
        <v>3436</v>
      </c>
      <c r="C1640" s="31" t="s">
        <v>10873</v>
      </c>
      <c r="D1640" s="31"/>
      <c r="E1640" s="43" t="s">
        <v>52</v>
      </c>
      <c r="F1640" s="42" t="s">
        <v>34</v>
      </c>
      <c r="G1640" s="83" t="s">
        <v>34</v>
      </c>
      <c r="H1640" s="168">
        <v>43952</v>
      </c>
      <c r="I1640" s="31"/>
      <c r="J1640" s="83" t="s">
        <v>188</v>
      </c>
      <c r="K1640" s="31" t="s">
        <v>34</v>
      </c>
      <c r="L1640" s="31"/>
      <c r="M1640" s="168"/>
      <c r="N1640" s="147"/>
      <c r="O1640" s="43" t="s">
        <v>52</v>
      </c>
      <c r="P1640" s="171">
        <v>43952</v>
      </c>
      <c r="Q1640" s="31"/>
      <c r="R1640" s="83" t="s">
        <v>188</v>
      </c>
      <c r="S1640" s="31" t="s">
        <v>34</v>
      </c>
      <c r="T1640" s="31"/>
      <c r="U1640" s="168"/>
      <c r="V1640" s="149"/>
      <c r="W1640" s="140" t="str" cm="1">
        <f t="array" ref="W1640">IF(SUM(LEN(B1640:V1640))=0,"",IF(OR(OR(ISBLANK(F1640),SUM(LEN(C1640),LEN(D1640))=0),AND(NOT(E1640="Unknown"),ISBLANK(J1640)),AND(NOT(O1640="Unknown"),ISBLANK(R1640))),"Missing Information", INDEX(Table15[Entire Service Line Classification], MATCH(SUMIFS(Table15[Unique ID],Table15[System-Owned Portion],E1640,Table15[If Material Anything Other than "Lead" in Column E,Was Material Ever Previously Lead?],G1640,Table15[Customer-Owned Portion],O1640),Table15[Unique ID],0),0)))</f>
        <v>Non-lead</v>
      </c>
      <c r="X1640"/>
    </row>
    <row r="1641" spans="2:24" ht="30" x14ac:dyDescent="0.25">
      <c r="B1641" s="145" t="s">
        <v>3437</v>
      </c>
      <c r="C1641" s="31" t="s">
        <v>10874</v>
      </c>
      <c r="D1641" s="31"/>
      <c r="E1641" s="43" t="s">
        <v>52</v>
      </c>
      <c r="F1641" s="42" t="s">
        <v>34</v>
      </c>
      <c r="G1641" s="83" t="s">
        <v>34</v>
      </c>
      <c r="H1641" s="168">
        <v>43952</v>
      </c>
      <c r="I1641" s="31"/>
      <c r="J1641" s="83" t="s">
        <v>188</v>
      </c>
      <c r="K1641" s="31" t="s">
        <v>34</v>
      </c>
      <c r="L1641" s="31"/>
      <c r="M1641" s="168"/>
      <c r="N1641" s="147"/>
      <c r="O1641" s="43" t="s">
        <v>52</v>
      </c>
      <c r="P1641" s="171">
        <v>43952</v>
      </c>
      <c r="Q1641" s="31"/>
      <c r="R1641" s="83" t="s">
        <v>188</v>
      </c>
      <c r="S1641" s="31" t="s">
        <v>34</v>
      </c>
      <c r="T1641" s="31"/>
      <c r="U1641" s="168"/>
      <c r="V1641" s="149"/>
      <c r="W1641" s="140" t="str" cm="1">
        <f t="array" ref="W1641">IF(SUM(LEN(B1641:V1641))=0,"",IF(OR(OR(ISBLANK(F1641),SUM(LEN(C1641),LEN(D1641))=0),AND(NOT(E1641="Unknown"),ISBLANK(J1641)),AND(NOT(O1641="Unknown"),ISBLANK(R1641))),"Missing Information", INDEX(Table15[Entire Service Line Classification], MATCH(SUMIFS(Table15[Unique ID],Table15[System-Owned Portion],E1641,Table15[If Material Anything Other than "Lead" in Column E,Was Material Ever Previously Lead?],G1641,Table15[Customer-Owned Portion],O1641),Table15[Unique ID],0),0)))</f>
        <v>Non-lead</v>
      </c>
      <c r="X1641"/>
    </row>
    <row r="1642" spans="2:24" ht="30" x14ac:dyDescent="0.25">
      <c r="B1642" s="145" t="s">
        <v>3438</v>
      </c>
      <c r="C1642" s="31" t="s">
        <v>10875</v>
      </c>
      <c r="D1642" s="31"/>
      <c r="E1642" s="43" t="s">
        <v>52</v>
      </c>
      <c r="F1642" s="42" t="s">
        <v>34</v>
      </c>
      <c r="G1642" s="83" t="s">
        <v>34</v>
      </c>
      <c r="H1642" s="168">
        <v>43952</v>
      </c>
      <c r="I1642" s="31"/>
      <c r="J1642" s="83" t="s">
        <v>188</v>
      </c>
      <c r="K1642" s="31" t="s">
        <v>34</v>
      </c>
      <c r="L1642" s="31"/>
      <c r="M1642" s="168"/>
      <c r="N1642" s="147"/>
      <c r="O1642" s="43" t="s">
        <v>52</v>
      </c>
      <c r="P1642" s="171">
        <v>43952</v>
      </c>
      <c r="Q1642" s="31"/>
      <c r="R1642" s="83" t="s">
        <v>188</v>
      </c>
      <c r="S1642" s="31" t="s">
        <v>34</v>
      </c>
      <c r="T1642" s="31"/>
      <c r="U1642" s="168"/>
      <c r="V1642" s="149"/>
      <c r="W1642" s="140" t="str" cm="1">
        <f t="array" ref="W1642">IF(SUM(LEN(B1642:V1642))=0,"",IF(OR(OR(ISBLANK(F1642),SUM(LEN(C1642),LEN(D1642))=0),AND(NOT(E1642="Unknown"),ISBLANK(J1642)),AND(NOT(O1642="Unknown"),ISBLANK(R1642))),"Missing Information", INDEX(Table15[Entire Service Line Classification], MATCH(SUMIFS(Table15[Unique ID],Table15[System-Owned Portion],E1642,Table15[If Material Anything Other than "Lead" in Column E,Was Material Ever Previously Lead?],G1642,Table15[Customer-Owned Portion],O1642),Table15[Unique ID],0),0)))</f>
        <v>Non-lead</v>
      </c>
      <c r="X1642"/>
    </row>
    <row r="1643" spans="2:24" ht="30" x14ac:dyDescent="0.25">
      <c r="B1643" s="145" t="s">
        <v>3439</v>
      </c>
      <c r="C1643" s="31" t="s">
        <v>10876</v>
      </c>
      <c r="D1643" s="31"/>
      <c r="E1643" s="43" t="s">
        <v>52</v>
      </c>
      <c r="F1643" s="42" t="s">
        <v>34</v>
      </c>
      <c r="G1643" s="83" t="s">
        <v>34</v>
      </c>
      <c r="H1643" s="168">
        <v>43952</v>
      </c>
      <c r="I1643" s="31"/>
      <c r="J1643" s="83" t="s">
        <v>188</v>
      </c>
      <c r="K1643" s="31" t="s">
        <v>34</v>
      </c>
      <c r="L1643" s="31"/>
      <c r="M1643" s="168"/>
      <c r="N1643" s="147"/>
      <c r="O1643" s="43" t="s">
        <v>52</v>
      </c>
      <c r="P1643" s="171">
        <v>43952</v>
      </c>
      <c r="Q1643" s="31"/>
      <c r="R1643" s="83" t="s">
        <v>188</v>
      </c>
      <c r="S1643" s="31" t="s">
        <v>34</v>
      </c>
      <c r="T1643" s="31"/>
      <c r="U1643" s="168"/>
      <c r="V1643" s="149"/>
      <c r="W1643" s="140" t="str" cm="1">
        <f t="array" ref="W1643">IF(SUM(LEN(B1643:V1643))=0,"",IF(OR(OR(ISBLANK(F1643),SUM(LEN(C1643),LEN(D1643))=0),AND(NOT(E1643="Unknown"),ISBLANK(J1643)),AND(NOT(O1643="Unknown"),ISBLANK(R1643))),"Missing Information", INDEX(Table15[Entire Service Line Classification], MATCH(SUMIFS(Table15[Unique ID],Table15[System-Owned Portion],E1643,Table15[If Material Anything Other than "Lead" in Column E,Was Material Ever Previously Lead?],G1643,Table15[Customer-Owned Portion],O1643),Table15[Unique ID],0),0)))</f>
        <v>Non-lead</v>
      </c>
      <c r="X1643"/>
    </row>
    <row r="1644" spans="2:24" ht="30" x14ac:dyDescent="0.25">
      <c r="B1644" s="145" t="s">
        <v>3440</v>
      </c>
      <c r="C1644" s="31" t="s">
        <v>10877</v>
      </c>
      <c r="D1644" s="31"/>
      <c r="E1644" s="43" t="s">
        <v>52</v>
      </c>
      <c r="F1644" s="42" t="s">
        <v>34</v>
      </c>
      <c r="G1644" s="83" t="s">
        <v>34</v>
      </c>
      <c r="H1644" s="168">
        <v>43952</v>
      </c>
      <c r="I1644" s="31"/>
      <c r="J1644" s="83" t="s">
        <v>188</v>
      </c>
      <c r="K1644" s="31" t="s">
        <v>34</v>
      </c>
      <c r="L1644" s="31"/>
      <c r="M1644" s="168"/>
      <c r="N1644" s="147"/>
      <c r="O1644" s="43" t="s">
        <v>52</v>
      </c>
      <c r="P1644" s="171">
        <v>43952</v>
      </c>
      <c r="Q1644" s="31"/>
      <c r="R1644" s="83" t="s">
        <v>188</v>
      </c>
      <c r="S1644" s="31" t="s">
        <v>34</v>
      </c>
      <c r="T1644" s="31"/>
      <c r="U1644" s="168"/>
      <c r="V1644" s="149"/>
      <c r="W1644" s="140" t="str" cm="1">
        <f t="array" ref="W1644">IF(SUM(LEN(B1644:V1644))=0,"",IF(OR(OR(ISBLANK(F1644),SUM(LEN(C1644),LEN(D1644))=0),AND(NOT(E1644="Unknown"),ISBLANK(J1644)),AND(NOT(O1644="Unknown"),ISBLANK(R1644))),"Missing Information", INDEX(Table15[Entire Service Line Classification], MATCH(SUMIFS(Table15[Unique ID],Table15[System-Owned Portion],E1644,Table15[If Material Anything Other than "Lead" in Column E,Was Material Ever Previously Lead?],G1644,Table15[Customer-Owned Portion],O1644),Table15[Unique ID],0),0)))</f>
        <v>Non-lead</v>
      </c>
      <c r="X1644"/>
    </row>
    <row r="1645" spans="2:24" ht="30" x14ac:dyDescent="0.25">
      <c r="B1645" s="145" t="s">
        <v>3441</v>
      </c>
      <c r="C1645" s="31" t="s">
        <v>10878</v>
      </c>
      <c r="D1645" s="31"/>
      <c r="E1645" s="43" t="s">
        <v>52</v>
      </c>
      <c r="F1645" s="42" t="s">
        <v>34</v>
      </c>
      <c r="G1645" s="83" t="s">
        <v>34</v>
      </c>
      <c r="H1645" s="168">
        <v>43952</v>
      </c>
      <c r="I1645" s="31"/>
      <c r="J1645" s="83" t="s">
        <v>188</v>
      </c>
      <c r="K1645" s="31" t="s">
        <v>34</v>
      </c>
      <c r="L1645" s="31"/>
      <c r="M1645" s="168"/>
      <c r="N1645" s="147"/>
      <c r="O1645" s="43" t="s">
        <v>52</v>
      </c>
      <c r="P1645" s="171">
        <v>43952</v>
      </c>
      <c r="Q1645" s="31"/>
      <c r="R1645" s="83" t="s">
        <v>188</v>
      </c>
      <c r="S1645" s="31" t="s">
        <v>34</v>
      </c>
      <c r="T1645" s="31"/>
      <c r="U1645" s="168"/>
      <c r="V1645" s="149"/>
      <c r="W1645" s="140" t="str" cm="1">
        <f t="array" ref="W1645">IF(SUM(LEN(B1645:V1645))=0,"",IF(OR(OR(ISBLANK(F1645),SUM(LEN(C1645),LEN(D1645))=0),AND(NOT(E1645="Unknown"),ISBLANK(J1645)),AND(NOT(O1645="Unknown"),ISBLANK(R1645))),"Missing Information", INDEX(Table15[Entire Service Line Classification], MATCH(SUMIFS(Table15[Unique ID],Table15[System-Owned Portion],E1645,Table15[If Material Anything Other than "Lead" in Column E,Was Material Ever Previously Lead?],G1645,Table15[Customer-Owned Portion],O1645),Table15[Unique ID],0),0)))</f>
        <v>Non-lead</v>
      </c>
      <c r="X1645"/>
    </row>
    <row r="1646" spans="2:24" ht="30" x14ac:dyDescent="0.25">
      <c r="B1646" s="145" t="s">
        <v>6415</v>
      </c>
      <c r="C1646" s="31" t="s">
        <v>14019</v>
      </c>
      <c r="D1646" s="31"/>
      <c r="E1646" s="43" t="s">
        <v>52</v>
      </c>
      <c r="F1646" s="42" t="s">
        <v>34</v>
      </c>
      <c r="G1646" s="83" t="s">
        <v>34</v>
      </c>
      <c r="H1646" s="168">
        <v>43944</v>
      </c>
      <c r="I1646" s="31"/>
      <c r="J1646" s="83" t="s">
        <v>188</v>
      </c>
      <c r="K1646" s="31" t="s">
        <v>34</v>
      </c>
      <c r="L1646" s="31"/>
      <c r="M1646" s="168"/>
      <c r="N1646" s="147"/>
      <c r="O1646" s="43" t="s">
        <v>52</v>
      </c>
      <c r="P1646" s="171">
        <v>43944</v>
      </c>
      <c r="Q1646" s="31"/>
      <c r="R1646" s="83" t="s">
        <v>188</v>
      </c>
      <c r="S1646" s="31" t="s">
        <v>34</v>
      </c>
      <c r="T1646" s="31"/>
      <c r="U1646" s="168"/>
      <c r="V1646" s="149"/>
      <c r="W1646" s="140" t="str" cm="1">
        <f t="array" ref="W1646">IF(SUM(LEN(B1646:V1646))=0,"",IF(OR(OR(ISBLANK(F1646),SUM(LEN(C1646),LEN(D1646))=0),AND(NOT(E1646="Unknown"),ISBLANK(J1646)),AND(NOT(O1646="Unknown"),ISBLANK(R1646))),"Missing Information", INDEX(Table15[Entire Service Line Classification], MATCH(SUMIFS(Table15[Unique ID],Table15[System-Owned Portion],E1646,Table15[If Material Anything Other than "Lead" in Column E,Was Material Ever Previously Lead?],G1646,Table15[Customer-Owned Portion],O1646),Table15[Unique ID],0),0)))</f>
        <v>Non-lead</v>
      </c>
      <c r="X1646"/>
    </row>
    <row r="1647" spans="2:24" ht="30" x14ac:dyDescent="0.25">
      <c r="B1647" s="145" t="s">
        <v>3379</v>
      </c>
      <c r="C1647" s="31" t="s">
        <v>10816</v>
      </c>
      <c r="D1647" s="31"/>
      <c r="E1647" s="43" t="s">
        <v>52</v>
      </c>
      <c r="F1647" s="42" t="s">
        <v>34</v>
      </c>
      <c r="G1647" s="83" t="s">
        <v>34</v>
      </c>
      <c r="H1647" s="168">
        <v>43943</v>
      </c>
      <c r="I1647" s="31"/>
      <c r="J1647" s="83" t="s">
        <v>188</v>
      </c>
      <c r="K1647" s="31" t="s">
        <v>34</v>
      </c>
      <c r="L1647" s="31"/>
      <c r="M1647" s="168"/>
      <c r="N1647" s="147"/>
      <c r="O1647" s="43" t="s">
        <v>52</v>
      </c>
      <c r="P1647" s="171">
        <v>43943</v>
      </c>
      <c r="Q1647" s="31"/>
      <c r="R1647" s="83" t="s">
        <v>188</v>
      </c>
      <c r="S1647" s="31" t="s">
        <v>34</v>
      </c>
      <c r="T1647" s="31"/>
      <c r="U1647" s="168"/>
      <c r="V1647" s="149"/>
      <c r="W1647" s="140" t="str" cm="1">
        <f t="array" ref="W1647">IF(SUM(LEN(B1647:V1647))=0,"",IF(OR(OR(ISBLANK(F1647),SUM(LEN(C1647),LEN(D1647))=0),AND(NOT(E1647="Unknown"),ISBLANK(J1647)),AND(NOT(O1647="Unknown"),ISBLANK(R1647))),"Missing Information", INDEX(Table15[Entire Service Line Classification], MATCH(SUMIFS(Table15[Unique ID],Table15[System-Owned Portion],E1647,Table15[If Material Anything Other than "Lead" in Column E,Was Material Ever Previously Lead?],G1647,Table15[Customer-Owned Portion],O1647),Table15[Unique ID],0),0)))</f>
        <v>Non-lead</v>
      </c>
      <c r="X1647"/>
    </row>
    <row r="1648" spans="2:24" ht="30" x14ac:dyDescent="0.25">
      <c r="B1648" s="145" t="s">
        <v>3380</v>
      </c>
      <c r="C1648" s="31" t="s">
        <v>10817</v>
      </c>
      <c r="D1648" s="31"/>
      <c r="E1648" s="43" t="s">
        <v>52</v>
      </c>
      <c r="F1648" s="42" t="s">
        <v>34</v>
      </c>
      <c r="G1648" s="83" t="s">
        <v>34</v>
      </c>
      <c r="H1648" s="168">
        <v>43943</v>
      </c>
      <c r="I1648" s="31"/>
      <c r="J1648" s="83" t="s">
        <v>188</v>
      </c>
      <c r="K1648" s="31" t="s">
        <v>34</v>
      </c>
      <c r="L1648" s="31"/>
      <c r="M1648" s="168"/>
      <c r="N1648" s="147"/>
      <c r="O1648" s="43" t="s">
        <v>52</v>
      </c>
      <c r="P1648" s="171">
        <v>43943</v>
      </c>
      <c r="Q1648" s="31"/>
      <c r="R1648" s="83" t="s">
        <v>188</v>
      </c>
      <c r="S1648" s="31" t="s">
        <v>34</v>
      </c>
      <c r="T1648" s="31"/>
      <c r="U1648" s="168"/>
      <c r="V1648" s="149"/>
      <c r="W1648" s="140" t="str" cm="1">
        <f t="array" ref="W1648">IF(SUM(LEN(B1648:V1648))=0,"",IF(OR(OR(ISBLANK(F1648),SUM(LEN(C1648),LEN(D1648))=0),AND(NOT(E1648="Unknown"),ISBLANK(J1648)),AND(NOT(O1648="Unknown"),ISBLANK(R1648))),"Missing Information", INDEX(Table15[Entire Service Line Classification], MATCH(SUMIFS(Table15[Unique ID],Table15[System-Owned Portion],E1648,Table15[If Material Anything Other than "Lead" in Column E,Was Material Ever Previously Lead?],G1648,Table15[Customer-Owned Portion],O1648),Table15[Unique ID],0),0)))</f>
        <v>Non-lead</v>
      </c>
      <c r="X1648"/>
    </row>
    <row r="1649" spans="2:24" ht="30" x14ac:dyDescent="0.25">
      <c r="B1649" s="145" t="s">
        <v>7505</v>
      </c>
      <c r="C1649" s="31" t="s">
        <v>15130</v>
      </c>
      <c r="D1649" s="31"/>
      <c r="E1649" s="43" t="s">
        <v>52</v>
      </c>
      <c r="F1649" s="42" t="s">
        <v>34</v>
      </c>
      <c r="G1649" s="83" t="s">
        <v>34</v>
      </c>
      <c r="H1649" s="168">
        <v>43917</v>
      </c>
      <c r="I1649" s="31"/>
      <c r="J1649" s="83" t="s">
        <v>188</v>
      </c>
      <c r="K1649" s="31" t="s">
        <v>34</v>
      </c>
      <c r="L1649" s="31"/>
      <c r="M1649" s="168"/>
      <c r="N1649" s="147"/>
      <c r="O1649" s="43" t="s">
        <v>52</v>
      </c>
      <c r="P1649" s="171">
        <v>43917</v>
      </c>
      <c r="Q1649" s="31"/>
      <c r="R1649" s="83" t="s">
        <v>188</v>
      </c>
      <c r="S1649" s="31" t="s">
        <v>34</v>
      </c>
      <c r="T1649" s="31"/>
      <c r="U1649" s="168"/>
      <c r="V1649" s="149"/>
      <c r="W1649" s="140" t="str" cm="1">
        <f t="array" ref="W1649">IF(SUM(LEN(B1649:V1649))=0,"",IF(OR(OR(ISBLANK(F1649),SUM(LEN(C1649),LEN(D1649))=0),AND(NOT(E1649="Unknown"),ISBLANK(J1649)),AND(NOT(O1649="Unknown"),ISBLANK(R1649))),"Missing Information", INDEX(Table15[Entire Service Line Classification], MATCH(SUMIFS(Table15[Unique ID],Table15[System-Owned Portion],E1649,Table15[If Material Anything Other than "Lead" in Column E,Was Material Ever Previously Lead?],G1649,Table15[Customer-Owned Portion],O1649),Table15[Unique ID],0),0)))</f>
        <v>Non-lead</v>
      </c>
      <c r="X1649"/>
    </row>
    <row r="1650" spans="2:24" ht="30" x14ac:dyDescent="0.25">
      <c r="B1650" s="145" t="s">
        <v>7506</v>
      </c>
      <c r="C1650" s="31" t="s">
        <v>15131</v>
      </c>
      <c r="D1650" s="31"/>
      <c r="E1650" s="43" t="s">
        <v>52</v>
      </c>
      <c r="F1650" s="42" t="s">
        <v>34</v>
      </c>
      <c r="G1650" s="83" t="s">
        <v>34</v>
      </c>
      <c r="H1650" s="168">
        <v>43917</v>
      </c>
      <c r="I1650" s="31"/>
      <c r="J1650" s="83" t="s">
        <v>188</v>
      </c>
      <c r="K1650" s="31" t="s">
        <v>34</v>
      </c>
      <c r="L1650" s="31"/>
      <c r="M1650" s="168"/>
      <c r="N1650" s="147"/>
      <c r="O1650" s="43" t="s">
        <v>52</v>
      </c>
      <c r="P1650" s="171">
        <v>43917</v>
      </c>
      <c r="Q1650" s="31"/>
      <c r="R1650" s="83" t="s">
        <v>188</v>
      </c>
      <c r="S1650" s="31" t="s">
        <v>34</v>
      </c>
      <c r="T1650" s="31"/>
      <c r="U1650" s="168"/>
      <c r="V1650" s="149"/>
      <c r="W1650" s="140" t="str" cm="1">
        <f t="array" ref="W1650">IF(SUM(LEN(B1650:V1650))=0,"",IF(OR(OR(ISBLANK(F1650),SUM(LEN(C1650),LEN(D1650))=0),AND(NOT(E1650="Unknown"),ISBLANK(J1650)),AND(NOT(O1650="Unknown"),ISBLANK(R1650))),"Missing Information", INDEX(Table15[Entire Service Line Classification], MATCH(SUMIFS(Table15[Unique ID],Table15[System-Owned Portion],E1650,Table15[If Material Anything Other than "Lead" in Column E,Was Material Ever Previously Lead?],G1650,Table15[Customer-Owned Portion],O1650),Table15[Unique ID],0),0)))</f>
        <v>Non-lead</v>
      </c>
      <c r="X1650"/>
    </row>
    <row r="1651" spans="2:24" ht="30" x14ac:dyDescent="0.25">
      <c r="B1651" s="145" t="s">
        <v>6419</v>
      </c>
      <c r="C1651" s="31" t="s">
        <v>14023</v>
      </c>
      <c r="D1651" s="31"/>
      <c r="E1651" s="43" t="s">
        <v>52</v>
      </c>
      <c r="F1651" s="42" t="s">
        <v>34</v>
      </c>
      <c r="G1651" s="83" t="s">
        <v>34</v>
      </c>
      <c r="H1651" s="168">
        <v>43915</v>
      </c>
      <c r="I1651" s="31"/>
      <c r="J1651" s="83" t="s">
        <v>188</v>
      </c>
      <c r="K1651" s="31" t="s">
        <v>34</v>
      </c>
      <c r="L1651" s="31"/>
      <c r="M1651" s="168"/>
      <c r="N1651" s="147"/>
      <c r="O1651" s="43" t="s">
        <v>52</v>
      </c>
      <c r="P1651" s="171">
        <v>43915</v>
      </c>
      <c r="Q1651" s="31"/>
      <c r="R1651" s="83" t="s">
        <v>188</v>
      </c>
      <c r="S1651" s="31" t="s">
        <v>34</v>
      </c>
      <c r="T1651" s="31"/>
      <c r="U1651" s="168"/>
      <c r="V1651" s="149"/>
      <c r="W1651" s="140" t="str" cm="1">
        <f t="array" ref="W1651">IF(SUM(LEN(B1651:V1651))=0,"",IF(OR(OR(ISBLANK(F1651),SUM(LEN(C1651),LEN(D1651))=0),AND(NOT(E1651="Unknown"),ISBLANK(J1651)),AND(NOT(O1651="Unknown"),ISBLANK(R1651))),"Missing Information", INDEX(Table15[Entire Service Line Classification], MATCH(SUMIFS(Table15[Unique ID],Table15[System-Owned Portion],E1651,Table15[If Material Anything Other than "Lead" in Column E,Was Material Ever Previously Lead?],G1651,Table15[Customer-Owned Portion],O1651),Table15[Unique ID],0),0)))</f>
        <v>Non-lead</v>
      </c>
      <c r="X1651"/>
    </row>
    <row r="1652" spans="2:24" ht="30" x14ac:dyDescent="0.25">
      <c r="B1652" s="145" t="s">
        <v>3366</v>
      </c>
      <c r="C1652" s="31" t="s">
        <v>10803</v>
      </c>
      <c r="D1652" s="31"/>
      <c r="E1652" s="43" t="s">
        <v>52</v>
      </c>
      <c r="F1652" s="42" t="s">
        <v>34</v>
      </c>
      <c r="G1652" s="83" t="s">
        <v>34</v>
      </c>
      <c r="H1652" s="168">
        <v>43906</v>
      </c>
      <c r="I1652" s="31"/>
      <c r="J1652" s="83" t="s">
        <v>188</v>
      </c>
      <c r="K1652" s="31" t="s">
        <v>34</v>
      </c>
      <c r="L1652" s="31"/>
      <c r="M1652" s="168"/>
      <c r="N1652" s="147"/>
      <c r="O1652" s="43" t="s">
        <v>52</v>
      </c>
      <c r="P1652" s="171">
        <v>43906</v>
      </c>
      <c r="Q1652" s="31"/>
      <c r="R1652" s="83" t="s">
        <v>188</v>
      </c>
      <c r="S1652" s="31" t="s">
        <v>34</v>
      </c>
      <c r="T1652" s="31"/>
      <c r="U1652" s="168"/>
      <c r="V1652" s="149"/>
      <c r="W1652" s="140" t="str" cm="1">
        <f t="array" ref="W1652">IF(SUM(LEN(B1652:V1652))=0,"",IF(OR(OR(ISBLANK(F1652),SUM(LEN(C1652),LEN(D1652))=0),AND(NOT(E1652="Unknown"),ISBLANK(J1652)),AND(NOT(O1652="Unknown"),ISBLANK(R1652))),"Missing Information", INDEX(Table15[Entire Service Line Classification], MATCH(SUMIFS(Table15[Unique ID],Table15[System-Owned Portion],E1652,Table15[If Material Anything Other than "Lead" in Column E,Was Material Ever Previously Lead?],G1652,Table15[Customer-Owned Portion],O1652),Table15[Unique ID],0),0)))</f>
        <v>Non-lead</v>
      </c>
      <c r="X1652"/>
    </row>
    <row r="1653" spans="2:24" ht="30" x14ac:dyDescent="0.25">
      <c r="B1653" s="145" t="s">
        <v>3367</v>
      </c>
      <c r="C1653" s="31" t="s">
        <v>10804</v>
      </c>
      <c r="D1653" s="31"/>
      <c r="E1653" s="43" t="s">
        <v>52</v>
      </c>
      <c r="F1653" s="42" t="s">
        <v>34</v>
      </c>
      <c r="G1653" s="83" t="s">
        <v>34</v>
      </c>
      <c r="H1653" s="168">
        <v>43906</v>
      </c>
      <c r="I1653" s="31"/>
      <c r="J1653" s="83" t="s">
        <v>188</v>
      </c>
      <c r="K1653" s="31" t="s">
        <v>34</v>
      </c>
      <c r="L1653" s="31"/>
      <c r="M1653" s="168"/>
      <c r="N1653" s="147"/>
      <c r="O1653" s="43" t="s">
        <v>52</v>
      </c>
      <c r="P1653" s="171">
        <v>43906</v>
      </c>
      <c r="Q1653" s="31"/>
      <c r="R1653" s="83" t="s">
        <v>188</v>
      </c>
      <c r="S1653" s="31" t="s">
        <v>34</v>
      </c>
      <c r="T1653" s="31"/>
      <c r="U1653" s="168"/>
      <c r="V1653" s="149"/>
      <c r="W1653" s="140" t="str" cm="1">
        <f t="array" ref="W1653">IF(SUM(LEN(B1653:V1653))=0,"",IF(OR(OR(ISBLANK(F1653),SUM(LEN(C1653),LEN(D1653))=0),AND(NOT(E1653="Unknown"),ISBLANK(J1653)),AND(NOT(O1653="Unknown"),ISBLANK(R1653))),"Missing Information", INDEX(Table15[Entire Service Line Classification], MATCH(SUMIFS(Table15[Unique ID],Table15[System-Owned Portion],E1653,Table15[If Material Anything Other than "Lead" in Column E,Was Material Ever Previously Lead?],G1653,Table15[Customer-Owned Portion],O1653),Table15[Unique ID],0),0)))</f>
        <v>Non-lead</v>
      </c>
      <c r="X1653"/>
    </row>
    <row r="1654" spans="2:24" ht="30" x14ac:dyDescent="0.25">
      <c r="B1654" s="145" t="s">
        <v>3370</v>
      </c>
      <c r="C1654" s="31" t="s">
        <v>10807</v>
      </c>
      <c r="D1654" s="31"/>
      <c r="E1654" s="43" t="s">
        <v>52</v>
      </c>
      <c r="F1654" s="42" t="s">
        <v>34</v>
      </c>
      <c r="G1654" s="83" t="s">
        <v>34</v>
      </c>
      <c r="H1654" s="168">
        <v>43906</v>
      </c>
      <c r="I1654" s="31"/>
      <c r="J1654" s="83" t="s">
        <v>188</v>
      </c>
      <c r="K1654" s="31" t="s">
        <v>34</v>
      </c>
      <c r="L1654" s="31"/>
      <c r="M1654" s="168"/>
      <c r="N1654" s="147"/>
      <c r="O1654" s="43" t="s">
        <v>52</v>
      </c>
      <c r="P1654" s="171">
        <v>43906</v>
      </c>
      <c r="Q1654" s="31"/>
      <c r="R1654" s="83" t="s">
        <v>188</v>
      </c>
      <c r="S1654" s="31" t="s">
        <v>34</v>
      </c>
      <c r="T1654" s="31"/>
      <c r="U1654" s="168"/>
      <c r="V1654" s="149"/>
      <c r="W1654" s="140" t="str" cm="1">
        <f t="array" ref="W1654">IF(SUM(LEN(B1654:V1654))=0,"",IF(OR(OR(ISBLANK(F1654),SUM(LEN(C1654),LEN(D1654))=0),AND(NOT(E1654="Unknown"),ISBLANK(J1654)),AND(NOT(O1654="Unknown"),ISBLANK(R1654))),"Missing Information", INDEX(Table15[Entire Service Line Classification], MATCH(SUMIFS(Table15[Unique ID],Table15[System-Owned Portion],E1654,Table15[If Material Anything Other than "Lead" in Column E,Was Material Ever Previously Lead?],G1654,Table15[Customer-Owned Portion],O1654),Table15[Unique ID],0),0)))</f>
        <v>Non-lead</v>
      </c>
      <c r="X1654"/>
    </row>
    <row r="1655" spans="2:24" ht="30" x14ac:dyDescent="0.25">
      <c r="B1655" s="145" t="s">
        <v>3371</v>
      </c>
      <c r="C1655" s="31" t="s">
        <v>10808</v>
      </c>
      <c r="D1655" s="31"/>
      <c r="E1655" s="43" t="s">
        <v>52</v>
      </c>
      <c r="F1655" s="42" t="s">
        <v>34</v>
      </c>
      <c r="G1655" s="83" t="s">
        <v>34</v>
      </c>
      <c r="H1655" s="168">
        <v>43906</v>
      </c>
      <c r="I1655" s="31"/>
      <c r="J1655" s="83" t="s">
        <v>188</v>
      </c>
      <c r="K1655" s="31" t="s">
        <v>34</v>
      </c>
      <c r="L1655" s="31"/>
      <c r="M1655" s="168"/>
      <c r="N1655" s="147"/>
      <c r="O1655" s="43" t="s">
        <v>52</v>
      </c>
      <c r="P1655" s="171">
        <v>43906</v>
      </c>
      <c r="Q1655" s="31"/>
      <c r="R1655" s="83" t="s">
        <v>188</v>
      </c>
      <c r="S1655" s="31" t="s">
        <v>34</v>
      </c>
      <c r="T1655" s="31"/>
      <c r="U1655" s="168"/>
      <c r="V1655" s="149"/>
      <c r="W1655" s="140" t="str" cm="1">
        <f t="array" ref="W1655">IF(SUM(LEN(B1655:V1655))=0,"",IF(OR(OR(ISBLANK(F1655),SUM(LEN(C1655),LEN(D1655))=0),AND(NOT(E1655="Unknown"),ISBLANK(J1655)),AND(NOT(O1655="Unknown"),ISBLANK(R1655))),"Missing Information", INDEX(Table15[Entire Service Line Classification], MATCH(SUMIFS(Table15[Unique ID],Table15[System-Owned Portion],E1655,Table15[If Material Anything Other than "Lead" in Column E,Was Material Ever Previously Lead?],G1655,Table15[Customer-Owned Portion],O1655),Table15[Unique ID],0),0)))</f>
        <v>Non-lead</v>
      </c>
      <c r="X1655"/>
    </row>
    <row r="1656" spans="2:24" ht="30" x14ac:dyDescent="0.25">
      <c r="B1656" s="145" t="s">
        <v>3372</v>
      </c>
      <c r="C1656" s="31" t="s">
        <v>10809</v>
      </c>
      <c r="D1656" s="31"/>
      <c r="E1656" s="43" t="s">
        <v>52</v>
      </c>
      <c r="F1656" s="42" t="s">
        <v>34</v>
      </c>
      <c r="G1656" s="83" t="s">
        <v>34</v>
      </c>
      <c r="H1656" s="168">
        <v>43906</v>
      </c>
      <c r="I1656" s="31"/>
      <c r="J1656" s="83" t="s">
        <v>188</v>
      </c>
      <c r="K1656" s="31" t="s">
        <v>34</v>
      </c>
      <c r="L1656" s="31"/>
      <c r="M1656" s="168"/>
      <c r="N1656" s="147"/>
      <c r="O1656" s="43" t="s">
        <v>52</v>
      </c>
      <c r="P1656" s="171">
        <v>43906</v>
      </c>
      <c r="Q1656" s="31"/>
      <c r="R1656" s="83" t="s">
        <v>188</v>
      </c>
      <c r="S1656" s="31" t="s">
        <v>34</v>
      </c>
      <c r="T1656" s="31"/>
      <c r="U1656" s="168"/>
      <c r="V1656" s="149"/>
      <c r="W1656" s="140" t="str" cm="1">
        <f t="array" ref="W1656">IF(SUM(LEN(B1656:V1656))=0,"",IF(OR(OR(ISBLANK(F1656),SUM(LEN(C1656),LEN(D1656))=0),AND(NOT(E1656="Unknown"),ISBLANK(J1656)),AND(NOT(O1656="Unknown"),ISBLANK(R1656))),"Missing Information", INDEX(Table15[Entire Service Line Classification], MATCH(SUMIFS(Table15[Unique ID],Table15[System-Owned Portion],E1656,Table15[If Material Anything Other than "Lead" in Column E,Was Material Ever Previously Lead?],G1656,Table15[Customer-Owned Portion],O1656),Table15[Unique ID],0),0)))</f>
        <v>Non-lead</v>
      </c>
      <c r="X1656"/>
    </row>
    <row r="1657" spans="2:24" ht="30" x14ac:dyDescent="0.25">
      <c r="B1657" s="145" t="s">
        <v>3373</v>
      </c>
      <c r="C1657" s="31" t="s">
        <v>10810</v>
      </c>
      <c r="D1657" s="31"/>
      <c r="E1657" s="43" t="s">
        <v>52</v>
      </c>
      <c r="F1657" s="42" t="s">
        <v>34</v>
      </c>
      <c r="G1657" s="83" t="s">
        <v>34</v>
      </c>
      <c r="H1657" s="168">
        <v>43906</v>
      </c>
      <c r="I1657" s="31"/>
      <c r="J1657" s="83" t="s">
        <v>188</v>
      </c>
      <c r="K1657" s="31" t="s">
        <v>34</v>
      </c>
      <c r="L1657" s="31"/>
      <c r="M1657" s="168"/>
      <c r="N1657" s="147"/>
      <c r="O1657" s="43" t="s">
        <v>52</v>
      </c>
      <c r="P1657" s="171">
        <v>43906</v>
      </c>
      <c r="Q1657" s="31"/>
      <c r="R1657" s="83" t="s">
        <v>188</v>
      </c>
      <c r="S1657" s="31" t="s">
        <v>34</v>
      </c>
      <c r="T1657" s="31"/>
      <c r="U1657" s="168"/>
      <c r="V1657" s="149"/>
      <c r="W1657" s="140" t="str" cm="1">
        <f t="array" ref="W1657">IF(SUM(LEN(B1657:V1657))=0,"",IF(OR(OR(ISBLANK(F1657),SUM(LEN(C1657),LEN(D1657))=0),AND(NOT(E1657="Unknown"),ISBLANK(J1657)),AND(NOT(O1657="Unknown"),ISBLANK(R1657))),"Missing Information", INDEX(Table15[Entire Service Line Classification], MATCH(SUMIFS(Table15[Unique ID],Table15[System-Owned Portion],E1657,Table15[If Material Anything Other than "Lead" in Column E,Was Material Ever Previously Lead?],G1657,Table15[Customer-Owned Portion],O1657),Table15[Unique ID],0),0)))</f>
        <v>Non-lead</v>
      </c>
      <c r="X1657"/>
    </row>
    <row r="1658" spans="2:24" ht="30" x14ac:dyDescent="0.25">
      <c r="B1658" s="145" t="s">
        <v>3375</v>
      </c>
      <c r="C1658" s="31" t="s">
        <v>10812</v>
      </c>
      <c r="D1658" s="31"/>
      <c r="E1658" s="43" t="s">
        <v>52</v>
      </c>
      <c r="F1658" s="42" t="s">
        <v>34</v>
      </c>
      <c r="G1658" s="83" t="s">
        <v>34</v>
      </c>
      <c r="H1658" s="168">
        <v>43900</v>
      </c>
      <c r="I1658" s="31"/>
      <c r="J1658" s="83" t="s">
        <v>188</v>
      </c>
      <c r="K1658" s="31" t="s">
        <v>34</v>
      </c>
      <c r="L1658" s="31"/>
      <c r="M1658" s="168"/>
      <c r="N1658" s="147"/>
      <c r="O1658" s="43" t="s">
        <v>52</v>
      </c>
      <c r="P1658" s="171">
        <v>43900</v>
      </c>
      <c r="Q1658" s="31"/>
      <c r="R1658" s="83" t="s">
        <v>188</v>
      </c>
      <c r="S1658" s="31" t="s">
        <v>34</v>
      </c>
      <c r="T1658" s="31"/>
      <c r="U1658" s="168"/>
      <c r="V1658" s="149"/>
      <c r="W1658" s="140" t="str" cm="1">
        <f t="array" ref="W1658">IF(SUM(LEN(B1658:V1658))=0,"",IF(OR(OR(ISBLANK(F1658),SUM(LEN(C1658),LEN(D1658))=0),AND(NOT(E1658="Unknown"),ISBLANK(J1658)),AND(NOT(O1658="Unknown"),ISBLANK(R1658))),"Missing Information", INDEX(Table15[Entire Service Line Classification], MATCH(SUMIFS(Table15[Unique ID],Table15[System-Owned Portion],E1658,Table15[If Material Anything Other than "Lead" in Column E,Was Material Ever Previously Lead?],G1658,Table15[Customer-Owned Portion],O1658),Table15[Unique ID],0),0)))</f>
        <v>Non-lead</v>
      </c>
      <c r="X1658"/>
    </row>
    <row r="1659" spans="2:24" ht="30" x14ac:dyDescent="0.25">
      <c r="B1659" s="145" t="s">
        <v>3376</v>
      </c>
      <c r="C1659" s="31" t="s">
        <v>10813</v>
      </c>
      <c r="D1659" s="31"/>
      <c r="E1659" s="43" t="s">
        <v>52</v>
      </c>
      <c r="F1659" s="42" t="s">
        <v>34</v>
      </c>
      <c r="G1659" s="83" t="s">
        <v>34</v>
      </c>
      <c r="H1659" s="168">
        <v>43900</v>
      </c>
      <c r="I1659" s="31"/>
      <c r="J1659" s="83" t="s">
        <v>188</v>
      </c>
      <c r="K1659" s="31" t="s">
        <v>34</v>
      </c>
      <c r="L1659" s="31"/>
      <c r="M1659" s="168"/>
      <c r="N1659" s="147"/>
      <c r="O1659" s="43" t="s">
        <v>52</v>
      </c>
      <c r="P1659" s="171">
        <v>43900</v>
      </c>
      <c r="Q1659" s="31"/>
      <c r="R1659" s="83" t="s">
        <v>188</v>
      </c>
      <c r="S1659" s="31" t="s">
        <v>34</v>
      </c>
      <c r="T1659" s="31"/>
      <c r="U1659" s="168"/>
      <c r="V1659" s="149"/>
      <c r="W1659" s="140" t="str" cm="1">
        <f t="array" ref="W1659">IF(SUM(LEN(B1659:V1659))=0,"",IF(OR(OR(ISBLANK(F1659),SUM(LEN(C1659),LEN(D1659))=0),AND(NOT(E1659="Unknown"),ISBLANK(J1659)),AND(NOT(O1659="Unknown"),ISBLANK(R1659))),"Missing Information", INDEX(Table15[Entire Service Line Classification], MATCH(SUMIFS(Table15[Unique ID],Table15[System-Owned Portion],E1659,Table15[If Material Anything Other than "Lead" in Column E,Was Material Ever Previously Lead?],G1659,Table15[Customer-Owned Portion],O1659),Table15[Unique ID],0),0)))</f>
        <v>Non-lead</v>
      </c>
      <c r="X1659"/>
    </row>
    <row r="1660" spans="2:24" ht="30" x14ac:dyDescent="0.25">
      <c r="B1660" s="145" t="s">
        <v>3434</v>
      </c>
      <c r="C1660" s="31" t="s">
        <v>10871</v>
      </c>
      <c r="D1660" s="31"/>
      <c r="E1660" s="43" t="s">
        <v>52</v>
      </c>
      <c r="F1660" s="42" t="s">
        <v>34</v>
      </c>
      <c r="G1660" s="83" t="s">
        <v>34</v>
      </c>
      <c r="H1660" s="168">
        <v>43900</v>
      </c>
      <c r="I1660" s="31"/>
      <c r="J1660" s="83" t="s">
        <v>188</v>
      </c>
      <c r="K1660" s="31" t="s">
        <v>34</v>
      </c>
      <c r="L1660" s="31"/>
      <c r="M1660" s="168"/>
      <c r="N1660" s="147"/>
      <c r="O1660" s="43" t="s">
        <v>52</v>
      </c>
      <c r="P1660" s="171">
        <v>43900</v>
      </c>
      <c r="Q1660" s="31"/>
      <c r="R1660" s="83" t="s">
        <v>188</v>
      </c>
      <c r="S1660" s="31" t="s">
        <v>34</v>
      </c>
      <c r="T1660" s="31"/>
      <c r="U1660" s="168"/>
      <c r="V1660" s="149"/>
      <c r="W1660" s="140" t="str" cm="1">
        <f t="array" ref="W1660">IF(SUM(LEN(B1660:V1660))=0,"",IF(OR(OR(ISBLANK(F1660),SUM(LEN(C1660),LEN(D1660))=0),AND(NOT(E1660="Unknown"),ISBLANK(J1660)),AND(NOT(O1660="Unknown"),ISBLANK(R1660))),"Missing Information", INDEX(Table15[Entire Service Line Classification], MATCH(SUMIFS(Table15[Unique ID],Table15[System-Owned Portion],E1660,Table15[If Material Anything Other than "Lead" in Column E,Was Material Ever Previously Lead?],G1660,Table15[Customer-Owned Portion],O1660),Table15[Unique ID],0),0)))</f>
        <v>Non-lead</v>
      </c>
      <c r="X1660"/>
    </row>
    <row r="1661" spans="2:24" ht="30" x14ac:dyDescent="0.25">
      <c r="B1661" s="145" t="s">
        <v>3445</v>
      </c>
      <c r="C1661" s="31" t="s">
        <v>10882</v>
      </c>
      <c r="D1661" s="31"/>
      <c r="E1661" s="43" t="s">
        <v>52</v>
      </c>
      <c r="F1661" s="42" t="s">
        <v>34</v>
      </c>
      <c r="G1661" s="83" t="s">
        <v>34</v>
      </c>
      <c r="H1661" s="168">
        <v>43900</v>
      </c>
      <c r="I1661" s="31"/>
      <c r="J1661" s="83" t="s">
        <v>188</v>
      </c>
      <c r="K1661" s="31" t="s">
        <v>34</v>
      </c>
      <c r="L1661" s="31"/>
      <c r="M1661" s="168"/>
      <c r="N1661" s="147"/>
      <c r="O1661" s="43" t="s">
        <v>52</v>
      </c>
      <c r="P1661" s="171">
        <v>43900</v>
      </c>
      <c r="Q1661" s="31"/>
      <c r="R1661" s="83" t="s">
        <v>188</v>
      </c>
      <c r="S1661" s="31" t="s">
        <v>34</v>
      </c>
      <c r="T1661" s="31"/>
      <c r="U1661" s="168"/>
      <c r="V1661" s="149"/>
      <c r="W1661" s="140" t="str" cm="1">
        <f t="array" ref="W1661">IF(SUM(LEN(B1661:V1661))=0,"",IF(OR(OR(ISBLANK(F1661),SUM(LEN(C1661),LEN(D1661))=0),AND(NOT(E1661="Unknown"),ISBLANK(J1661)),AND(NOT(O1661="Unknown"),ISBLANK(R1661))),"Missing Information", INDEX(Table15[Entire Service Line Classification], MATCH(SUMIFS(Table15[Unique ID],Table15[System-Owned Portion],E1661,Table15[If Material Anything Other than "Lead" in Column E,Was Material Ever Previously Lead?],G1661,Table15[Customer-Owned Portion],O1661),Table15[Unique ID],0),0)))</f>
        <v>Non-lead</v>
      </c>
      <c r="X1661"/>
    </row>
    <row r="1662" spans="2:24" ht="30" x14ac:dyDescent="0.25">
      <c r="B1662" s="145" t="s">
        <v>3446</v>
      </c>
      <c r="C1662" s="31" t="s">
        <v>10883</v>
      </c>
      <c r="D1662" s="31"/>
      <c r="E1662" s="43" t="s">
        <v>52</v>
      </c>
      <c r="F1662" s="42" t="s">
        <v>34</v>
      </c>
      <c r="G1662" s="83" t="s">
        <v>34</v>
      </c>
      <c r="H1662" s="168">
        <v>43900</v>
      </c>
      <c r="I1662" s="31"/>
      <c r="J1662" s="83" t="s">
        <v>188</v>
      </c>
      <c r="K1662" s="31" t="s">
        <v>34</v>
      </c>
      <c r="L1662" s="31"/>
      <c r="M1662" s="168"/>
      <c r="N1662" s="147"/>
      <c r="O1662" s="43" t="s">
        <v>52</v>
      </c>
      <c r="P1662" s="171">
        <v>43900</v>
      </c>
      <c r="Q1662" s="31"/>
      <c r="R1662" s="83" t="s">
        <v>188</v>
      </c>
      <c r="S1662" s="31" t="s">
        <v>34</v>
      </c>
      <c r="T1662" s="31"/>
      <c r="U1662" s="168"/>
      <c r="V1662" s="149"/>
      <c r="W1662" s="140" t="str" cm="1">
        <f t="array" ref="W1662">IF(SUM(LEN(B1662:V1662))=0,"",IF(OR(OR(ISBLANK(F1662),SUM(LEN(C1662),LEN(D1662))=0),AND(NOT(E1662="Unknown"),ISBLANK(J1662)),AND(NOT(O1662="Unknown"),ISBLANK(R1662))),"Missing Information", INDEX(Table15[Entire Service Line Classification], MATCH(SUMIFS(Table15[Unique ID],Table15[System-Owned Portion],E1662,Table15[If Material Anything Other than "Lead" in Column E,Was Material Ever Previously Lead?],G1662,Table15[Customer-Owned Portion],O1662),Table15[Unique ID],0),0)))</f>
        <v>Non-lead</v>
      </c>
      <c r="X1662"/>
    </row>
    <row r="1663" spans="2:24" ht="30" x14ac:dyDescent="0.25">
      <c r="B1663" s="145" t="s">
        <v>3447</v>
      </c>
      <c r="C1663" s="31" t="s">
        <v>10884</v>
      </c>
      <c r="D1663" s="31"/>
      <c r="E1663" s="43" t="s">
        <v>52</v>
      </c>
      <c r="F1663" s="42" t="s">
        <v>34</v>
      </c>
      <c r="G1663" s="83" t="s">
        <v>34</v>
      </c>
      <c r="H1663" s="168">
        <v>43900</v>
      </c>
      <c r="I1663" s="31"/>
      <c r="J1663" s="83" t="s">
        <v>188</v>
      </c>
      <c r="K1663" s="31" t="s">
        <v>34</v>
      </c>
      <c r="L1663" s="31"/>
      <c r="M1663" s="168"/>
      <c r="N1663" s="147"/>
      <c r="O1663" s="43" t="s">
        <v>52</v>
      </c>
      <c r="P1663" s="171">
        <v>43900</v>
      </c>
      <c r="Q1663" s="31"/>
      <c r="R1663" s="83" t="s">
        <v>188</v>
      </c>
      <c r="S1663" s="31" t="s">
        <v>34</v>
      </c>
      <c r="T1663" s="31"/>
      <c r="U1663" s="168"/>
      <c r="V1663" s="149"/>
      <c r="W1663" s="140" t="str" cm="1">
        <f t="array" ref="W1663">IF(SUM(LEN(B1663:V1663))=0,"",IF(OR(OR(ISBLANK(F1663),SUM(LEN(C1663),LEN(D1663))=0),AND(NOT(E1663="Unknown"),ISBLANK(J1663)),AND(NOT(O1663="Unknown"),ISBLANK(R1663))),"Missing Information", INDEX(Table15[Entire Service Line Classification], MATCH(SUMIFS(Table15[Unique ID],Table15[System-Owned Portion],E1663,Table15[If Material Anything Other than "Lead" in Column E,Was Material Ever Previously Lead?],G1663,Table15[Customer-Owned Portion],O1663),Table15[Unique ID],0),0)))</f>
        <v>Non-lead</v>
      </c>
      <c r="X1663"/>
    </row>
    <row r="1664" spans="2:24" ht="30" x14ac:dyDescent="0.25">
      <c r="B1664" s="145" t="s">
        <v>3448</v>
      </c>
      <c r="C1664" s="31" t="s">
        <v>10885</v>
      </c>
      <c r="D1664" s="31"/>
      <c r="E1664" s="43" t="s">
        <v>52</v>
      </c>
      <c r="F1664" s="42" t="s">
        <v>34</v>
      </c>
      <c r="G1664" s="83" t="s">
        <v>34</v>
      </c>
      <c r="H1664" s="168">
        <v>43900</v>
      </c>
      <c r="I1664" s="31"/>
      <c r="J1664" s="83" t="s">
        <v>188</v>
      </c>
      <c r="K1664" s="31" t="s">
        <v>34</v>
      </c>
      <c r="L1664" s="31"/>
      <c r="M1664" s="168"/>
      <c r="N1664" s="147"/>
      <c r="O1664" s="43" t="s">
        <v>52</v>
      </c>
      <c r="P1664" s="171">
        <v>43900</v>
      </c>
      <c r="Q1664" s="31"/>
      <c r="R1664" s="83" t="s">
        <v>188</v>
      </c>
      <c r="S1664" s="31" t="s">
        <v>34</v>
      </c>
      <c r="T1664" s="31"/>
      <c r="U1664" s="168"/>
      <c r="V1664" s="149"/>
      <c r="W1664" s="140" t="str" cm="1">
        <f t="array" ref="W1664">IF(SUM(LEN(B1664:V1664))=0,"",IF(OR(OR(ISBLANK(F1664),SUM(LEN(C1664),LEN(D1664))=0),AND(NOT(E1664="Unknown"),ISBLANK(J1664)),AND(NOT(O1664="Unknown"),ISBLANK(R1664))),"Missing Information", INDEX(Table15[Entire Service Line Classification], MATCH(SUMIFS(Table15[Unique ID],Table15[System-Owned Portion],E1664,Table15[If Material Anything Other than "Lead" in Column E,Was Material Ever Previously Lead?],G1664,Table15[Customer-Owned Portion],O1664),Table15[Unique ID],0),0)))</f>
        <v>Non-lead</v>
      </c>
      <c r="X1664"/>
    </row>
    <row r="1665" spans="2:24" ht="30" x14ac:dyDescent="0.25">
      <c r="B1665" s="145" t="s">
        <v>3449</v>
      </c>
      <c r="C1665" s="31" t="s">
        <v>10886</v>
      </c>
      <c r="D1665" s="31"/>
      <c r="E1665" s="43" t="s">
        <v>52</v>
      </c>
      <c r="F1665" s="42" t="s">
        <v>34</v>
      </c>
      <c r="G1665" s="83" t="s">
        <v>34</v>
      </c>
      <c r="H1665" s="168">
        <v>43900</v>
      </c>
      <c r="I1665" s="31"/>
      <c r="J1665" s="83" t="s">
        <v>188</v>
      </c>
      <c r="K1665" s="31" t="s">
        <v>34</v>
      </c>
      <c r="L1665" s="31"/>
      <c r="M1665" s="168"/>
      <c r="N1665" s="147"/>
      <c r="O1665" s="43" t="s">
        <v>52</v>
      </c>
      <c r="P1665" s="171">
        <v>43900</v>
      </c>
      <c r="Q1665" s="31"/>
      <c r="R1665" s="83" t="s">
        <v>188</v>
      </c>
      <c r="S1665" s="31" t="s">
        <v>34</v>
      </c>
      <c r="T1665" s="31"/>
      <c r="U1665" s="168"/>
      <c r="V1665" s="149"/>
      <c r="W1665" s="140" t="str" cm="1">
        <f t="array" ref="W1665">IF(SUM(LEN(B1665:V1665))=0,"",IF(OR(OR(ISBLANK(F1665),SUM(LEN(C1665),LEN(D1665))=0),AND(NOT(E1665="Unknown"),ISBLANK(J1665)),AND(NOT(O1665="Unknown"),ISBLANK(R1665))),"Missing Information", INDEX(Table15[Entire Service Line Classification], MATCH(SUMIFS(Table15[Unique ID],Table15[System-Owned Portion],E1665,Table15[If Material Anything Other than "Lead" in Column E,Was Material Ever Previously Lead?],G1665,Table15[Customer-Owned Portion],O1665),Table15[Unique ID],0),0)))</f>
        <v>Non-lead</v>
      </c>
      <c r="X1665"/>
    </row>
    <row r="1666" spans="2:24" ht="30" x14ac:dyDescent="0.25">
      <c r="B1666" s="145" t="s">
        <v>3450</v>
      </c>
      <c r="C1666" s="31" t="s">
        <v>10887</v>
      </c>
      <c r="D1666" s="31"/>
      <c r="E1666" s="43" t="s">
        <v>52</v>
      </c>
      <c r="F1666" s="42" t="s">
        <v>34</v>
      </c>
      <c r="G1666" s="83" t="s">
        <v>34</v>
      </c>
      <c r="H1666" s="168">
        <v>43900</v>
      </c>
      <c r="I1666" s="31"/>
      <c r="J1666" s="83" t="s">
        <v>188</v>
      </c>
      <c r="K1666" s="31" t="s">
        <v>34</v>
      </c>
      <c r="L1666" s="31"/>
      <c r="M1666" s="168"/>
      <c r="N1666" s="147"/>
      <c r="O1666" s="43" t="s">
        <v>52</v>
      </c>
      <c r="P1666" s="171">
        <v>43900</v>
      </c>
      <c r="Q1666" s="31"/>
      <c r="R1666" s="83" t="s">
        <v>188</v>
      </c>
      <c r="S1666" s="31" t="s">
        <v>34</v>
      </c>
      <c r="T1666" s="31"/>
      <c r="U1666" s="168"/>
      <c r="V1666" s="149"/>
      <c r="W1666" s="140" t="str" cm="1">
        <f t="array" ref="W1666">IF(SUM(LEN(B1666:V1666))=0,"",IF(OR(OR(ISBLANK(F1666),SUM(LEN(C1666),LEN(D1666))=0),AND(NOT(E1666="Unknown"),ISBLANK(J1666)),AND(NOT(O1666="Unknown"),ISBLANK(R1666))),"Missing Information", INDEX(Table15[Entire Service Line Classification], MATCH(SUMIFS(Table15[Unique ID],Table15[System-Owned Portion],E1666,Table15[If Material Anything Other than "Lead" in Column E,Was Material Ever Previously Lead?],G1666,Table15[Customer-Owned Portion],O1666),Table15[Unique ID],0),0)))</f>
        <v>Non-lead</v>
      </c>
      <c r="X1666"/>
    </row>
    <row r="1667" spans="2:24" ht="30" x14ac:dyDescent="0.25">
      <c r="B1667" s="145" t="s">
        <v>3451</v>
      </c>
      <c r="C1667" s="31" t="s">
        <v>10888</v>
      </c>
      <c r="D1667" s="31"/>
      <c r="E1667" s="43" t="s">
        <v>52</v>
      </c>
      <c r="F1667" s="42" t="s">
        <v>34</v>
      </c>
      <c r="G1667" s="83" t="s">
        <v>34</v>
      </c>
      <c r="H1667" s="168">
        <v>43900</v>
      </c>
      <c r="I1667" s="31"/>
      <c r="J1667" s="83" t="s">
        <v>188</v>
      </c>
      <c r="K1667" s="31" t="s">
        <v>34</v>
      </c>
      <c r="L1667" s="31"/>
      <c r="M1667" s="168"/>
      <c r="N1667" s="147"/>
      <c r="O1667" s="43" t="s">
        <v>52</v>
      </c>
      <c r="P1667" s="171">
        <v>43900</v>
      </c>
      <c r="Q1667" s="31"/>
      <c r="R1667" s="83" t="s">
        <v>188</v>
      </c>
      <c r="S1667" s="31" t="s">
        <v>34</v>
      </c>
      <c r="T1667" s="31"/>
      <c r="U1667" s="168"/>
      <c r="V1667" s="149"/>
      <c r="W1667" s="140" t="str" cm="1">
        <f t="array" ref="W1667">IF(SUM(LEN(B1667:V1667))=0,"",IF(OR(OR(ISBLANK(F1667),SUM(LEN(C1667),LEN(D1667))=0),AND(NOT(E1667="Unknown"),ISBLANK(J1667)),AND(NOT(O1667="Unknown"),ISBLANK(R1667))),"Missing Information", INDEX(Table15[Entire Service Line Classification], MATCH(SUMIFS(Table15[Unique ID],Table15[System-Owned Portion],E1667,Table15[If Material Anything Other than "Lead" in Column E,Was Material Ever Previously Lead?],G1667,Table15[Customer-Owned Portion],O1667),Table15[Unique ID],0),0)))</f>
        <v>Non-lead</v>
      </c>
      <c r="X1667"/>
    </row>
    <row r="1668" spans="2:24" ht="30" x14ac:dyDescent="0.25">
      <c r="B1668" s="145" t="s">
        <v>3452</v>
      </c>
      <c r="C1668" s="31" t="s">
        <v>10889</v>
      </c>
      <c r="D1668" s="31"/>
      <c r="E1668" s="43" t="s">
        <v>52</v>
      </c>
      <c r="F1668" s="42" t="s">
        <v>34</v>
      </c>
      <c r="G1668" s="83" t="s">
        <v>34</v>
      </c>
      <c r="H1668" s="168">
        <v>43900</v>
      </c>
      <c r="I1668" s="31"/>
      <c r="J1668" s="83" t="s">
        <v>188</v>
      </c>
      <c r="K1668" s="31" t="s">
        <v>34</v>
      </c>
      <c r="L1668" s="31"/>
      <c r="M1668" s="168"/>
      <c r="N1668" s="147"/>
      <c r="O1668" s="43" t="s">
        <v>52</v>
      </c>
      <c r="P1668" s="171">
        <v>43900</v>
      </c>
      <c r="Q1668" s="31"/>
      <c r="R1668" s="83" t="s">
        <v>188</v>
      </c>
      <c r="S1668" s="31" t="s">
        <v>34</v>
      </c>
      <c r="T1668" s="31"/>
      <c r="U1668" s="168"/>
      <c r="V1668" s="149"/>
      <c r="W1668" s="140" t="str" cm="1">
        <f t="array" ref="W1668">IF(SUM(LEN(B1668:V1668))=0,"",IF(OR(OR(ISBLANK(F1668),SUM(LEN(C1668),LEN(D1668))=0),AND(NOT(E1668="Unknown"),ISBLANK(J1668)),AND(NOT(O1668="Unknown"),ISBLANK(R1668))),"Missing Information", INDEX(Table15[Entire Service Line Classification], MATCH(SUMIFS(Table15[Unique ID],Table15[System-Owned Portion],E1668,Table15[If Material Anything Other than "Lead" in Column E,Was Material Ever Previously Lead?],G1668,Table15[Customer-Owned Portion],O1668),Table15[Unique ID],0),0)))</f>
        <v>Non-lead</v>
      </c>
      <c r="X1668"/>
    </row>
    <row r="1669" spans="2:24" ht="30" x14ac:dyDescent="0.25">
      <c r="B1669" s="145" t="s">
        <v>3453</v>
      </c>
      <c r="C1669" s="31" t="s">
        <v>10890</v>
      </c>
      <c r="D1669" s="31"/>
      <c r="E1669" s="43" t="s">
        <v>52</v>
      </c>
      <c r="F1669" s="42" t="s">
        <v>34</v>
      </c>
      <c r="G1669" s="83" t="s">
        <v>34</v>
      </c>
      <c r="H1669" s="168">
        <v>43900</v>
      </c>
      <c r="I1669" s="31"/>
      <c r="J1669" s="83" t="s">
        <v>188</v>
      </c>
      <c r="K1669" s="31" t="s">
        <v>34</v>
      </c>
      <c r="L1669" s="31"/>
      <c r="M1669" s="168"/>
      <c r="N1669" s="147"/>
      <c r="O1669" s="43" t="s">
        <v>52</v>
      </c>
      <c r="P1669" s="171">
        <v>43900</v>
      </c>
      <c r="Q1669" s="31"/>
      <c r="R1669" s="83" t="s">
        <v>188</v>
      </c>
      <c r="S1669" s="31" t="s">
        <v>34</v>
      </c>
      <c r="T1669" s="31"/>
      <c r="U1669" s="168"/>
      <c r="V1669" s="149"/>
      <c r="W1669" s="140" t="str" cm="1">
        <f t="array" ref="W1669">IF(SUM(LEN(B1669:V1669))=0,"",IF(OR(OR(ISBLANK(F1669),SUM(LEN(C1669),LEN(D1669))=0),AND(NOT(E1669="Unknown"),ISBLANK(J1669)),AND(NOT(O1669="Unknown"),ISBLANK(R1669))),"Missing Information", INDEX(Table15[Entire Service Line Classification], MATCH(SUMIFS(Table15[Unique ID],Table15[System-Owned Portion],E1669,Table15[If Material Anything Other than "Lead" in Column E,Was Material Ever Previously Lead?],G1669,Table15[Customer-Owned Portion],O1669),Table15[Unique ID],0),0)))</f>
        <v>Non-lead</v>
      </c>
      <c r="X1669"/>
    </row>
    <row r="1670" spans="2:24" ht="30" x14ac:dyDescent="0.25">
      <c r="B1670" s="145" t="s">
        <v>3455</v>
      </c>
      <c r="C1670" s="31" t="s">
        <v>10892</v>
      </c>
      <c r="D1670" s="31"/>
      <c r="E1670" s="43" t="s">
        <v>52</v>
      </c>
      <c r="F1670" s="42" t="s">
        <v>34</v>
      </c>
      <c r="G1670" s="83" t="s">
        <v>34</v>
      </c>
      <c r="H1670" s="168">
        <v>43900</v>
      </c>
      <c r="I1670" s="31"/>
      <c r="J1670" s="83" t="s">
        <v>188</v>
      </c>
      <c r="K1670" s="31" t="s">
        <v>34</v>
      </c>
      <c r="L1670" s="31"/>
      <c r="M1670" s="168"/>
      <c r="N1670" s="147"/>
      <c r="O1670" s="43" t="s">
        <v>52</v>
      </c>
      <c r="P1670" s="171">
        <v>43900</v>
      </c>
      <c r="Q1670" s="31"/>
      <c r="R1670" s="83" t="s">
        <v>188</v>
      </c>
      <c r="S1670" s="31" t="s">
        <v>34</v>
      </c>
      <c r="T1670" s="31"/>
      <c r="U1670" s="168"/>
      <c r="V1670" s="149"/>
      <c r="W1670" s="140" t="str" cm="1">
        <f t="array" ref="W1670">IF(SUM(LEN(B1670:V1670))=0,"",IF(OR(OR(ISBLANK(F1670),SUM(LEN(C1670),LEN(D1670))=0),AND(NOT(E1670="Unknown"),ISBLANK(J1670)),AND(NOT(O1670="Unknown"),ISBLANK(R1670))),"Missing Information", INDEX(Table15[Entire Service Line Classification], MATCH(SUMIFS(Table15[Unique ID],Table15[System-Owned Portion],E1670,Table15[If Material Anything Other than "Lead" in Column E,Was Material Ever Previously Lead?],G1670,Table15[Customer-Owned Portion],O1670),Table15[Unique ID],0),0)))</f>
        <v>Non-lead</v>
      </c>
      <c r="X1670"/>
    </row>
    <row r="1671" spans="2:24" ht="30" x14ac:dyDescent="0.25">
      <c r="B1671" s="145" t="s">
        <v>3456</v>
      </c>
      <c r="C1671" s="31" t="s">
        <v>10893</v>
      </c>
      <c r="D1671" s="31"/>
      <c r="E1671" s="43" t="s">
        <v>52</v>
      </c>
      <c r="F1671" s="42" t="s">
        <v>34</v>
      </c>
      <c r="G1671" s="83" t="s">
        <v>34</v>
      </c>
      <c r="H1671" s="168">
        <v>43900</v>
      </c>
      <c r="I1671" s="31"/>
      <c r="J1671" s="83" t="s">
        <v>188</v>
      </c>
      <c r="K1671" s="31" t="s">
        <v>34</v>
      </c>
      <c r="L1671" s="31"/>
      <c r="M1671" s="168"/>
      <c r="N1671" s="147"/>
      <c r="O1671" s="43" t="s">
        <v>52</v>
      </c>
      <c r="P1671" s="171">
        <v>43900</v>
      </c>
      <c r="Q1671" s="31"/>
      <c r="R1671" s="83" t="s">
        <v>188</v>
      </c>
      <c r="S1671" s="31" t="s">
        <v>34</v>
      </c>
      <c r="T1671" s="31"/>
      <c r="U1671" s="168"/>
      <c r="V1671" s="149"/>
      <c r="W1671" s="140" t="str" cm="1">
        <f t="array" ref="W1671">IF(SUM(LEN(B1671:V1671))=0,"",IF(OR(OR(ISBLANK(F1671),SUM(LEN(C1671),LEN(D1671))=0),AND(NOT(E1671="Unknown"),ISBLANK(J1671)),AND(NOT(O1671="Unknown"),ISBLANK(R1671))),"Missing Information", INDEX(Table15[Entire Service Line Classification], MATCH(SUMIFS(Table15[Unique ID],Table15[System-Owned Portion],E1671,Table15[If Material Anything Other than "Lead" in Column E,Was Material Ever Previously Lead?],G1671,Table15[Customer-Owned Portion],O1671),Table15[Unique ID],0),0)))</f>
        <v>Non-lead</v>
      </c>
      <c r="X1671"/>
    </row>
    <row r="1672" spans="2:24" ht="30" x14ac:dyDescent="0.25">
      <c r="B1672" s="145" t="s">
        <v>3457</v>
      </c>
      <c r="C1672" s="31" t="s">
        <v>10894</v>
      </c>
      <c r="D1672" s="31"/>
      <c r="E1672" s="43" t="s">
        <v>52</v>
      </c>
      <c r="F1672" s="42" t="s">
        <v>34</v>
      </c>
      <c r="G1672" s="83" t="s">
        <v>34</v>
      </c>
      <c r="H1672" s="168">
        <v>43900</v>
      </c>
      <c r="I1672" s="31"/>
      <c r="J1672" s="83" t="s">
        <v>188</v>
      </c>
      <c r="K1672" s="31" t="s">
        <v>34</v>
      </c>
      <c r="L1672" s="31"/>
      <c r="M1672" s="168"/>
      <c r="N1672" s="147"/>
      <c r="O1672" s="43" t="s">
        <v>52</v>
      </c>
      <c r="P1672" s="171">
        <v>43900</v>
      </c>
      <c r="Q1672" s="31"/>
      <c r="R1672" s="83" t="s">
        <v>188</v>
      </c>
      <c r="S1672" s="31" t="s">
        <v>34</v>
      </c>
      <c r="T1672" s="31"/>
      <c r="U1672" s="168"/>
      <c r="V1672" s="149"/>
      <c r="W1672" s="140" t="str" cm="1">
        <f t="array" ref="W1672">IF(SUM(LEN(B1672:V1672))=0,"",IF(OR(OR(ISBLANK(F1672),SUM(LEN(C1672),LEN(D1672))=0),AND(NOT(E1672="Unknown"),ISBLANK(J1672)),AND(NOT(O1672="Unknown"),ISBLANK(R1672))),"Missing Information", INDEX(Table15[Entire Service Line Classification], MATCH(SUMIFS(Table15[Unique ID],Table15[System-Owned Portion],E1672,Table15[If Material Anything Other than "Lead" in Column E,Was Material Ever Previously Lead?],G1672,Table15[Customer-Owned Portion],O1672),Table15[Unique ID],0),0)))</f>
        <v>Non-lead</v>
      </c>
      <c r="X1672"/>
    </row>
    <row r="1673" spans="2:24" ht="30" x14ac:dyDescent="0.25">
      <c r="B1673" s="145" t="s">
        <v>3461</v>
      </c>
      <c r="C1673" s="31" t="s">
        <v>10898</v>
      </c>
      <c r="D1673" s="31"/>
      <c r="E1673" s="43" t="s">
        <v>52</v>
      </c>
      <c r="F1673" s="42" t="s">
        <v>34</v>
      </c>
      <c r="G1673" s="83" t="s">
        <v>34</v>
      </c>
      <c r="H1673" s="168">
        <v>43900</v>
      </c>
      <c r="I1673" s="31"/>
      <c r="J1673" s="83" t="s">
        <v>188</v>
      </c>
      <c r="K1673" s="31" t="s">
        <v>34</v>
      </c>
      <c r="L1673" s="31"/>
      <c r="M1673" s="168"/>
      <c r="N1673" s="147"/>
      <c r="O1673" s="43" t="s">
        <v>52</v>
      </c>
      <c r="P1673" s="171">
        <v>43900</v>
      </c>
      <c r="Q1673" s="31"/>
      <c r="R1673" s="83" t="s">
        <v>188</v>
      </c>
      <c r="S1673" s="31" t="s">
        <v>34</v>
      </c>
      <c r="T1673" s="31"/>
      <c r="U1673" s="168"/>
      <c r="V1673" s="149"/>
      <c r="W1673" s="140" t="str" cm="1">
        <f t="array" ref="W1673">IF(SUM(LEN(B1673:V1673))=0,"",IF(OR(OR(ISBLANK(F1673),SUM(LEN(C1673),LEN(D1673))=0),AND(NOT(E1673="Unknown"),ISBLANK(J1673)),AND(NOT(O1673="Unknown"),ISBLANK(R1673))),"Missing Information", INDEX(Table15[Entire Service Line Classification], MATCH(SUMIFS(Table15[Unique ID],Table15[System-Owned Portion],E1673,Table15[If Material Anything Other than "Lead" in Column E,Was Material Ever Previously Lead?],G1673,Table15[Customer-Owned Portion],O1673),Table15[Unique ID],0),0)))</f>
        <v>Non-lead</v>
      </c>
      <c r="X1673"/>
    </row>
    <row r="1674" spans="2:24" ht="30" x14ac:dyDescent="0.25">
      <c r="B1674" s="145" t="s">
        <v>7472</v>
      </c>
      <c r="C1674" s="31" t="s">
        <v>15097</v>
      </c>
      <c r="D1674" s="31"/>
      <c r="E1674" s="43" t="s">
        <v>52</v>
      </c>
      <c r="F1674" s="42" t="s">
        <v>34</v>
      </c>
      <c r="G1674" s="83" t="s">
        <v>34</v>
      </c>
      <c r="H1674" s="168">
        <v>43896</v>
      </c>
      <c r="I1674" s="31"/>
      <c r="J1674" s="83" t="s">
        <v>188</v>
      </c>
      <c r="K1674" s="31" t="s">
        <v>34</v>
      </c>
      <c r="L1674" s="31"/>
      <c r="M1674" s="168"/>
      <c r="N1674" s="147"/>
      <c r="O1674" s="43" t="s">
        <v>52</v>
      </c>
      <c r="P1674" s="171">
        <v>43896</v>
      </c>
      <c r="Q1674" s="31"/>
      <c r="R1674" s="83" t="s">
        <v>188</v>
      </c>
      <c r="S1674" s="31" t="s">
        <v>34</v>
      </c>
      <c r="T1674" s="31"/>
      <c r="U1674" s="168"/>
      <c r="V1674" s="149"/>
      <c r="W1674" s="140" t="str" cm="1">
        <f t="array" ref="W1674">IF(SUM(LEN(B1674:V1674))=0,"",IF(OR(OR(ISBLANK(F1674),SUM(LEN(C1674),LEN(D1674))=0),AND(NOT(E1674="Unknown"),ISBLANK(J1674)),AND(NOT(O1674="Unknown"),ISBLANK(R1674))),"Missing Information", INDEX(Table15[Entire Service Line Classification], MATCH(SUMIFS(Table15[Unique ID],Table15[System-Owned Portion],E1674,Table15[If Material Anything Other than "Lead" in Column E,Was Material Ever Previously Lead?],G1674,Table15[Customer-Owned Portion],O1674),Table15[Unique ID],0),0)))</f>
        <v>Non-lead</v>
      </c>
      <c r="X1674"/>
    </row>
    <row r="1675" spans="2:24" ht="30" x14ac:dyDescent="0.25">
      <c r="B1675" s="145" t="s">
        <v>7462</v>
      </c>
      <c r="C1675" s="31" t="s">
        <v>15087</v>
      </c>
      <c r="D1675" s="31"/>
      <c r="E1675" s="43" t="s">
        <v>52</v>
      </c>
      <c r="F1675" s="42" t="s">
        <v>34</v>
      </c>
      <c r="G1675" s="83" t="s">
        <v>34</v>
      </c>
      <c r="H1675" s="168">
        <v>43888</v>
      </c>
      <c r="I1675" s="31"/>
      <c r="J1675" s="83" t="s">
        <v>188</v>
      </c>
      <c r="K1675" s="31" t="s">
        <v>34</v>
      </c>
      <c r="L1675" s="31"/>
      <c r="M1675" s="168"/>
      <c r="N1675" s="147"/>
      <c r="O1675" s="43" t="s">
        <v>52</v>
      </c>
      <c r="P1675" s="171">
        <v>43888</v>
      </c>
      <c r="Q1675" s="31"/>
      <c r="R1675" s="83" t="s">
        <v>188</v>
      </c>
      <c r="S1675" s="31" t="s">
        <v>34</v>
      </c>
      <c r="T1675" s="31"/>
      <c r="U1675" s="168"/>
      <c r="V1675" s="149"/>
      <c r="W1675" s="140" t="str" cm="1">
        <f t="array" ref="W1675">IF(SUM(LEN(B1675:V1675))=0,"",IF(OR(OR(ISBLANK(F1675),SUM(LEN(C1675),LEN(D1675))=0),AND(NOT(E1675="Unknown"),ISBLANK(J1675)),AND(NOT(O1675="Unknown"),ISBLANK(R1675))),"Missing Information", INDEX(Table15[Entire Service Line Classification], MATCH(SUMIFS(Table15[Unique ID],Table15[System-Owned Portion],E1675,Table15[If Material Anything Other than "Lead" in Column E,Was Material Ever Previously Lead?],G1675,Table15[Customer-Owned Portion],O1675),Table15[Unique ID],0),0)))</f>
        <v>Non-lead</v>
      </c>
      <c r="X1675"/>
    </row>
    <row r="1676" spans="2:24" ht="30" x14ac:dyDescent="0.25">
      <c r="B1676" s="145" t="s">
        <v>5401</v>
      </c>
      <c r="C1676" s="31" t="s">
        <v>12998</v>
      </c>
      <c r="D1676" s="31"/>
      <c r="E1676" s="43" t="s">
        <v>52</v>
      </c>
      <c r="F1676" s="42" t="s">
        <v>34</v>
      </c>
      <c r="G1676" s="83" t="s">
        <v>34</v>
      </c>
      <c r="H1676" s="168">
        <v>43885</v>
      </c>
      <c r="I1676" s="31"/>
      <c r="J1676" s="83" t="s">
        <v>188</v>
      </c>
      <c r="K1676" s="31" t="s">
        <v>34</v>
      </c>
      <c r="L1676" s="31"/>
      <c r="M1676" s="168"/>
      <c r="N1676" s="147"/>
      <c r="O1676" s="43" t="s">
        <v>52</v>
      </c>
      <c r="P1676" s="171">
        <v>43885</v>
      </c>
      <c r="Q1676" s="31"/>
      <c r="R1676" s="83" t="s">
        <v>188</v>
      </c>
      <c r="S1676" s="31" t="s">
        <v>34</v>
      </c>
      <c r="T1676" s="31"/>
      <c r="U1676" s="168"/>
      <c r="V1676" s="149"/>
      <c r="W1676" s="140" t="str" cm="1">
        <f t="array" ref="W1676">IF(SUM(LEN(B1676:V1676))=0,"",IF(OR(OR(ISBLANK(F1676),SUM(LEN(C1676),LEN(D1676))=0),AND(NOT(E1676="Unknown"),ISBLANK(J1676)),AND(NOT(O1676="Unknown"),ISBLANK(R1676))),"Missing Information", INDEX(Table15[Entire Service Line Classification], MATCH(SUMIFS(Table15[Unique ID],Table15[System-Owned Portion],E1676,Table15[If Material Anything Other than "Lead" in Column E,Was Material Ever Previously Lead?],G1676,Table15[Customer-Owned Portion],O1676),Table15[Unique ID],0),0)))</f>
        <v>Non-lead</v>
      </c>
      <c r="X1676"/>
    </row>
    <row r="1677" spans="2:24" ht="30" x14ac:dyDescent="0.25">
      <c r="B1677" s="145" t="s">
        <v>7372</v>
      </c>
      <c r="C1677" s="31" t="s">
        <v>14997</v>
      </c>
      <c r="D1677" s="31"/>
      <c r="E1677" s="43" t="s">
        <v>52</v>
      </c>
      <c r="F1677" s="42" t="s">
        <v>34</v>
      </c>
      <c r="G1677" s="83" t="s">
        <v>34</v>
      </c>
      <c r="H1677" s="168">
        <v>43882</v>
      </c>
      <c r="I1677" s="31"/>
      <c r="J1677" s="83" t="s">
        <v>188</v>
      </c>
      <c r="K1677" s="31" t="s">
        <v>34</v>
      </c>
      <c r="L1677" s="31"/>
      <c r="M1677" s="168"/>
      <c r="N1677" s="147"/>
      <c r="O1677" s="43" t="s">
        <v>52</v>
      </c>
      <c r="P1677" s="171">
        <v>43882</v>
      </c>
      <c r="Q1677" s="31"/>
      <c r="R1677" s="83" t="s">
        <v>188</v>
      </c>
      <c r="S1677" s="31" t="s">
        <v>34</v>
      </c>
      <c r="T1677" s="31"/>
      <c r="U1677" s="168"/>
      <c r="V1677" s="149"/>
      <c r="W1677" s="140" t="str" cm="1">
        <f t="array" ref="W1677">IF(SUM(LEN(B1677:V1677))=0,"",IF(OR(OR(ISBLANK(F1677),SUM(LEN(C1677),LEN(D1677))=0),AND(NOT(E1677="Unknown"),ISBLANK(J1677)),AND(NOT(O1677="Unknown"),ISBLANK(R1677))),"Missing Information", INDEX(Table15[Entire Service Line Classification], MATCH(SUMIFS(Table15[Unique ID],Table15[System-Owned Portion],E1677,Table15[If Material Anything Other than "Lead" in Column E,Was Material Ever Previously Lead?],G1677,Table15[Customer-Owned Portion],O1677),Table15[Unique ID],0),0)))</f>
        <v>Non-lead</v>
      </c>
      <c r="X1677"/>
    </row>
    <row r="1678" spans="2:24" ht="30" x14ac:dyDescent="0.25">
      <c r="B1678" s="145" t="s">
        <v>6163</v>
      </c>
      <c r="C1678" s="31" t="s">
        <v>13765</v>
      </c>
      <c r="D1678" s="31"/>
      <c r="E1678" s="43" t="s">
        <v>52</v>
      </c>
      <c r="F1678" s="42" t="s">
        <v>34</v>
      </c>
      <c r="G1678" s="83" t="s">
        <v>34</v>
      </c>
      <c r="H1678" s="168">
        <v>43879</v>
      </c>
      <c r="I1678" s="31"/>
      <c r="J1678" s="83" t="s">
        <v>188</v>
      </c>
      <c r="K1678" s="31" t="s">
        <v>34</v>
      </c>
      <c r="L1678" s="31"/>
      <c r="M1678" s="168"/>
      <c r="N1678" s="147"/>
      <c r="O1678" s="43" t="s">
        <v>52</v>
      </c>
      <c r="P1678" s="171">
        <v>43879</v>
      </c>
      <c r="Q1678" s="31"/>
      <c r="R1678" s="83" t="s">
        <v>188</v>
      </c>
      <c r="S1678" s="31" t="s">
        <v>34</v>
      </c>
      <c r="T1678" s="31"/>
      <c r="U1678" s="168"/>
      <c r="V1678" s="149"/>
      <c r="W1678" s="140" t="str" cm="1">
        <f t="array" ref="W1678">IF(SUM(LEN(B1678:V1678))=0,"",IF(OR(OR(ISBLANK(F1678),SUM(LEN(C1678),LEN(D1678))=0),AND(NOT(E1678="Unknown"),ISBLANK(J1678)),AND(NOT(O1678="Unknown"),ISBLANK(R1678))),"Missing Information", INDEX(Table15[Entire Service Line Classification], MATCH(SUMIFS(Table15[Unique ID],Table15[System-Owned Portion],E1678,Table15[If Material Anything Other than "Lead" in Column E,Was Material Ever Previously Lead?],G1678,Table15[Customer-Owned Portion],O1678),Table15[Unique ID],0),0)))</f>
        <v>Non-lead</v>
      </c>
      <c r="X1678"/>
    </row>
    <row r="1679" spans="2:24" ht="30" x14ac:dyDescent="0.25">
      <c r="B1679" s="145" t="s">
        <v>6165</v>
      </c>
      <c r="C1679" s="31" t="s">
        <v>13767</v>
      </c>
      <c r="D1679" s="31"/>
      <c r="E1679" s="43" t="s">
        <v>52</v>
      </c>
      <c r="F1679" s="42" t="s">
        <v>34</v>
      </c>
      <c r="G1679" s="83" t="s">
        <v>34</v>
      </c>
      <c r="H1679" s="168">
        <v>43879</v>
      </c>
      <c r="I1679" s="31"/>
      <c r="J1679" s="83" t="s">
        <v>188</v>
      </c>
      <c r="K1679" s="31" t="s">
        <v>34</v>
      </c>
      <c r="L1679" s="31"/>
      <c r="M1679" s="168"/>
      <c r="N1679" s="147"/>
      <c r="O1679" s="43" t="s">
        <v>52</v>
      </c>
      <c r="P1679" s="171">
        <v>43879</v>
      </c>
      <c r="Q1679" s="31"/>
      <c r="R1679" s="83" t="s">
        <v>188</v>
      </c>
      <c r="S1679" s="31" t="s">
        <v>34</v>
      </c>
      <c r="T1679" s="31"/>
      <c r="U1679" s="168"/>
      <c r="V1679" s="149"/>
      <c r="W1679" s="140" t="str" cm="1">
        <f t="array" ref="W1679">IF(SUM(LEN(B1679:V1679))=0,"",IF(OR(OR(ISBLANK(F1679),SUM(LEN(C1679),LEN(D1679))=0),AND(NOT(E1679="Unknown"),ISBLANK(J1679)),AND(NOT(O1679="Unknown"),ISBLANK(R1679))),"Missing Information", INDEX(Table15[Entire Service Line Classification], MATCH(SUMIFS(Table15[Unique ID],Table15[System-Owned Portion],E1679,Table15[If Material Anything Other than "Lead" in Column E,Was Material Ever Previously Lead?],G1679,Table15[Customer-Owned Portion],O1679),Table15[Unique ID],0),0)))</f>
        <v>Non-lead</v>
      </c>
      <c r="X1679"/>
    </row>
    <row r="1680" spans="2:24" ht="30" x14ac:dyDescent="0.25">
      <c r="B1680" s="145" t="s">
        <v>7366</v>
      </c>
      <c r="C1680" s="31" t="s">
        <v>14991</v>
      </c>
      <c r="D1680" s="31"/>
      <c r="E1680" s="43" t="s">
        <v>52</v>
      </c>
      <c r="F1680" s="42" t="s">
        <v>34</v>
      </c>
      <c r="G1680" s="83" t="s">
        <v>34</v>
      </c>
      <c r="H1680" s="168">
        <v>43879</v>
      </c>
      <c r="I1680" s="31"/>
      <c r="J1680" s="83" t="s">
        <v>188</v>
      </c>
      <c r="K1680" s="31" t="s">
        <v>34</v>
      </c>
      <c r="L1680" s="31"/>
      <c r="M1680" s="168"/>
      <c r="N1680" s="147"/>
      <c r="O1680" s="43" t="s">
        <v>52</v>
      </c>
      <c r="P1680" s="171">
        <v>43879</v>
      </c>
      <c r="Q1680" s="31"/>
      <c r="R1680" s="83" t="s">
        <v>188</v>
      </c>
      <c r="S1680" s="31" t="s">
        <v>34</v>
      </c>
      <c r="T1680" s="31"/>
      <c r="U1680" s="168"/>
      <c r="V1680" s="149"/>
      <c r="W1680" s="140" t="str" cm="1">
        <f t="array" ref="W1680">IF(SUM(LEN(B1680:V1680))=0,"",IF(OR(OR(ISBLANK(F1680),SUM(LEN(C1680),LEN(D1680))=0),AND(NOT(E1680="Unknown"),ISBLANK(J1680)),AND(NOT(O1680="Unknown"),ISBLANK(R1680))),"Missing Information", INDEX(Table15[Entire Service Line Classification], MATCH(SUMIFS(Table15[Unique ID],Table15[System-Owned Portion],E1680,Table15[If Material Anything Other than "Lead" in Column E,Was Material Ever Previously Lead?],G1680,Table15[Customer-Owned Portion],O1680),Table15[Unique ID],0),0)))</f>
        <v>Non-lead</v>
      </c>
      <c r="X1680"/>
    </row>
    <row r="1681" spans="2:24" ht="30" x14ac:dyDescent="0.25">
      <c r="B1681" s="145" t="s">
        <v>7432</v>
      </c>
      <c r="C1681" s="31" t="s">
        <v>15057</v>
      </c>
      <c r="D1681" s="31"/>
      <c r="E1681" s="43" t="s">
        <v>52</v>
      </c>
      <c r="F1681" s="42" t="s">
        <v>34</v>
      </c>
      <c r="G1681" s="83" t="s">
        <v>34</v>
      </c>
      <c r="H1681" s="168">
        <v>43868</v>
      </c>
      <c r="I1681" s="31"/>
      <c r="J1681" s="83" t="s">
        <v>188</v>
      </c>
      <c r="K1681" s="31" t="s">
        <v>34</v>
      </c>
      <c r="L1681" s="31"/>
      <c r="M1681" s="168"/>
      <c r="N1681" s="147"/>
      <c r="O1681" s="43" t="s">
        <v>52</v>
      </c>
      <c r="P1681" s="171">
        <v>43868</v>
      </c>
      <c r="Q1681" s="31"/>
      <c r="R1681" s="83" t="s">
        <v>188</v>
      </c>
      <c r="S1681" s="31" t="s">
        <v>34</v>
      </c>
      <c r="T1681" s="31"/>
      <c r="U1681" s="168"/>
      <c r="V1681" s="149"/>
      <c r="W1681" s="140" t="str" cm="1">
        <f t="array" ref="W1681">IF(SUM(LEN(B1681:V1681))=0,"",IF(OR(OR(ISBLANK(F1681),SUM(LEN(C1681),LEN(D1681))=0),AND(NOT(E1681="Unknown"),ISBLANK(J1681)),AND(NOT(O1681="Unknown"),ISBLANK(R1681))),"Missing Information", INDEX(Table15[Entire Service Line Classification], MATCH(SUMIFS(Table15[Unique ID],Table15[System-Owned Portion],E1681,Table15[If Material Anything Other than "Lead" in Column E,Was Material Ever Previously Lead?],G1681,Table15[Customer-Owned Portion],O1681),Table15[Unique ID],0),0)))</f>
        <v>Non-lead</v>
      </c>
      <c r="X1681"/>
    </row>
    <row r="1682" spans="2:24" ht="30" x14ac:dyDescent="0.25">
      <c r="B1682" s="145" t="s">
        <v>6167</v>
      </c>
      <c r="C1682" s="31" t="s">
        <v>13769</v>
      </c>
      <c r="D1682" s="31"/>
      <c r="E1682" s="43" t="s">
        <v>52</v>
      </c>
      <c r="F1682" s="42" t="s">
        <v>34</v>
      </c>
      <c r="G1682" s="83" t="s">
        <v>34</v>
      </c>
      <c r="H1682" s="168">
        <v>43867</v>
      </c>
      <c r="I1682" s="31"/>
      <c r="J1682" s="83" t="s">
        <v>188</v>
      </c>
      <c r="K1682" s="31" t="s">
        <v>34</v>
      </c>
      <c r="L1682" s="31"/>
      <c r="M1682" s="168"/>
      <c r="N1682" s="147"/>
      <c r="O1682" s="43" t="s">
        <v>52</v>
      </c>
      <c r="P1682" s="171">
        <v>43867</v>
      </c>
      <c r="Q1682" s="31"/>
      <c r="R1682" s="83" t="s">
        <v>188</v>
      </c>
      <c r="S1682" s="31" t="s">
        <v>34</v>
      </c>
      <c r="T1682" s="31"/>
      <c r="U1682" s="168"/>
      <c r="V1682" s="149"/>
      <c r="W1682" s="140" t="str" cm="1">
        <f t="array" ref="W1682">IF(SUM(LEN(B1682:V1682))=0,"",IF(OR(OR(ISBLANK(F1682),SUM(LEN(C1682),LEN(D1682))=0),AND(NOT(E1682="Unknown"),ISBLANK(J1682)),AND(NOT(O1682="Unknown"),ISBLANK(R1682))),"Missing Information", INDEX(Table15[Entire Service Line Classification], MATCH(SUMIFS(Table15[Unique ID],Table15[System-Owned Portion],E1682,Table15[If Material Anything Other than "Lead" in Column E,Was Material Ever Previously Lead?],G1682,Table15[Customer-Owned Portion],O1682),Table15[Unique ID],0),0)))</f>
        <v>Non-lead</v>
      </c>
      <c r="X1682"/>
    </row>
    <row r="1683" spans="2:24" ht="30" x14ac:dyDescent="0.25">
      <c r="B1683" s="145" t="s">
        <v>6426</v>
      </c>
      <c r="C1683" s="31" t="s">
        <v>14030</v>
      </c>
      <c r="D1683" s="31"/>
      <c r="E1683" s="43" t="s">
        <v>52</v>
      </c>
      <c r="F1683" s="42" t="s">
        <v>34</v>
      </c>
      <c r="G1683" s="83" t="s">
        <v>34</v>
      </c>
      <c r="H1683" s="168">
        <v>43867</v>
      </c>
      <c r="I1683" s="31"/>
      <c r="J1683" s="83" t="s">
        <v>188</v>
      </c>
      <c r="K1683" s="31" t="s">
        <v>34</v>
      </c>
      <c r="L1683" s="31"/>
      <c r="M1683" s="168"/>
      <c r="N1683" s="147"/>
      <c r="O1683" s="43" t="s">
        <v>52</v>
      </c>
      <c r="P1683" s="171">
        <v>43867</v>
      </c>
      <c r="Q1683" s="31"/>
      <c r="R1683" s="83" t="s">
        <v>188</v>
      </c>
      <c r="S1683" s="31" t="s">
        <v>34</v>
      </c>
      <c r="T1683" s="31"/>
      <c r="U1683" s="168"/>
      <c r="V1683" s="149"/>
      <c r="W1683" s="140" t="str" cm="1">
        <f t="array" ref="W1683">IF(SUM(LEN(B1683:V1683))=0,"",IF(OR(OR(ISBLANK(F1683),SUM(LEN(C1683),LEN(D1683))=0),AND(NOT(E1683="Unknown"),ISBLANK(J1683)),AND(NOT(O1683="Unknown"),ISBLANK(R1683))),"Missing Information", INDEX(Table15[Entire Service Line Classification], MATCH(SUMIFS(Table15[Unique ID],Table15[System-Owned Portion],E1683,Table15[If Material Anything Other than "Lead" in Column E,Was Material Ever Previously Lead?],G1683,Table15[Customer-Owned Portion],O1683),Table15[Unique ID],0),0)))</f>
        <v>Non-lead</v>
      </c>
      <c r="X1683"/>
    </row>
    <row r="1684" spans="2:24" ht="30" x14ac:dyDescent="0.25">
      <c r="B1684" s="145" t="s">
        <v>5408</v>
      </c>
      <c r="C1684" s="31" t="s">
        <v>13005</v>
      </c>
      <c r="D1684" s="31"/>
      <c r="E1684" s="43" t="s">
        <v>52</v>
      </c>
      <c r="F1684" s="42" t="s">
        <v>34</v>
      </c>
      <c r="G1684" s="83" t="s">
        <v>34</v>
      </c>
      <c r="H1684" s="168">
        <v>43858</v>
      </c>
      <c r="I1684" s="31"/>
      <c r="J1684" s="83" t="s">
        <v>188</v>
      </c>
      <c r="K1684" s="31" t="s">
        <v>34</v>
      </c>
      <c r="L1684" s="31"/>
      <c r="M1684" s="168"/>
      <c r="N1684" s="147"/>
      <c r="O1684" s="43" t="s">
        <v>52</v>
      </c>
      <c r="P1684" s="171">
        <v>43858</v>
      </c>
      <c r="Q1684" s="31"/>
      <c r="R1684" s="83" t="s">
        <v>188</v>
      </c>
      <c r="S1684" s="31" t="s">
        <v>34</v>
      </c>
      <c r="T1684" s="31"/>
      <c r="U1684" s="168"/>
      <c r="V1684" s="149"/>
      <c r="W1684" s="140" t="str" cm="1">
        <f t="array" ref="W1684">IF(SUM(LEN(B1684:V1684))=0,"",IF(OR(OR(ISBLANK(F1684),SUM(LEN(C1684),LEN(D1684))=0),AND(NOT(E1684="Unknown"),ISBLANK(J1684)),AND(NOT(O1684="Unknown"),ISBLANK(R1684))),"Missing Information", INDEX(Table15[Entire Service Line Classification], MATCH(SUMIFS(Table15[Unique ID],Table15[System-Owned Portion],E1684,Table15[If Material Anything Other than "Lead" in Column E,Was Material Ever Previously Lead?],G1684,Table15[Customer-Owned Portion],O1684),Table15[Unique ID],0),0)))</f>
        <v>Non-lead</v>
      </c>
      <c r="X1684"/>
    </row>
    <row r="1685" spans="2:24" ht="30" x14ac:dyDescent="0.25">
      <c r="B1685" s="145" t="s">
        <v>1716</v>
      </c>
      <c r="C1685" s="31" t="s">
        <v>9140</v>
      </c>
      <c r="D1685" s="31"/>
      <c r="E1685" s="43" t="s">
        <v>52</v>
      </c>
      <c r="F1685" s="42" t="s">
        <v>34</v>
      </c>
      <c r="G1685" s="83" t="s">
        <v>34</v>
      </c>
      <c r="H1685" s="168">
        <v>43857</v>
      </c>
      <c r="I1685" s="31"/>
      <c r="J1685" s="83" t="s">
        <v>188</v>
      </c>
      <c r="K1685" s="31" t="s">
        <v>34</v>
      </c>
      <c r="L1685" s="31"/>
      <c r="M1685" s="168"/>
      <c r="N1685" s="147"/>
      <c r="O1685" s="43" t="s">
        <v>52</v>
      </c>
      <c r="P1685" s="171">
        <v>43857</v>
      </c>
      <c r="Q1685" s="31"/>
      <c r="R1685" s="83" t="s">
        <v>188</v>
      </c>
      <c r="S1685" s="31" t="s">
        <v>34</v>
      </c>
      <c r="T1685" s="31"/>
      <c r="U1685" s="168"/>
      <c r="V1685" s="149"/>
      <c r="W1685" s="140" t="str" cm="1">
        <f t="array" ref="W1685">IF(SUM(LEN(B1685:V1685))=0,"",IF(OR(OR(ISBLANK(F1685),SUM(LEN(C1685),LEN(D1685))=0),AND(NOT(E1685="Unknown"),ISBLANK(J1685)),AND(NOT(O1685="Unknown"),ISBLANK(R1685))),"Missing Information", INDEX(Table15[Entire Service Line Classification], MATCH(SUMIFS(Table15[Unique ID],Table15[System-Owned Portion],E1685,Table15[If Material Anything Other than "Lead" in Column E,Was Material Ever Previously Lead?],G1685,Table15[Customer-Owned Portion],O1685),Table15[Unique ID],0),0)))</f>
        <v>Non-lead</v>
      </c>
      <c r="X1685"/>
    </row>
    <row r="1686" spans="2:24" ht="30" x14ac:dyDescent="0.25">
      <c r="B1686" s="145" t="s">
        <v>1718</v>
      </c>
      <c r="C1686" s="31" t="s">
        <v>9142</v>
      </c>
      <c r="D1686" s="31"/>
      <c r="E1686" s="43" t="s">
        <v>52</v>
      </c>
      <c r="F1686" s="42" t="s">
        <v>34</v>
      </c>
      <c r="G1686" s="83" t="s">
        <v>34</v>
      </c>
      <c r="H1686" s="168">
        <v>43857</v>
      </c>
      <c r="I1686" s="31"/>
      <c r="J1686" s="83" t="s">
        <v>188</v>
      </c>
      <c r="K1686" s="31" t="s">
        <v>34</v>
      </c>
      <c r="L1686" s="31"/>
      <c r="M1686" s="168"/>
      <c r="N1686" s="147"/>
      <c r="O1686" s="43" t="s">
        <v>52</v>
      </c>
      <c r="P1686" s="171">
        <v>43857</v>
      </c>
      <c r="Q1686" s="31"/>
      <c r="R1686" s="83" t="s">
        <v>188</v>
      </c>
      <c r="S1686" s="31" t="s">
        <v>34</v>
      </c>
      <c r="T1686" s="31"/>
      <c r="U1686" s="168"/>
      <c r="V1686" s="149"/>
      <c r="W1686" s="140" t="str" cm="1">
        <f t="array" ref="W1686">IF(SUM(LEN(B1686:V1686))=0,"",IF(OR(OR(ISBLANK(F1686),SUM(LEN(C1686),LEN(D1686))=0),AND(NOT(E1686="Unknown"),ISBLANK(J1686)),AND(NOT(O1686="Unknown"),ISBLANK(R1686))),"Missing Information", INDEX(Table15[Entire Service Line Classification], MATCH(SUMIFS(Table15[Unique ID],Table15[System-Owned Portion],E1686,Table15[If Material Anything Other than "Lead" in Column E,Was Material Ever Previously Lead?],G1686,Table15[Customer-Owned Portion],O1686),Table15[Unique ID],0),0)))</f>
        <v>Non-lead</v>
      </c>
      <c r="X1686"/>
    </row>
    <row r="1687" spans="2:24" ht="30" x14ac:dyDescent="0.25">
      <c r="B1687" s="145" t="s">
        <v>1701</v>
      </c>
      <c r="C1687" s="31" t="s">
        <v>9125</v>
      </c>
      <c r="D1687" s="31"/>
      <c r="E1687" s="43" t="s">
        <v>52</v>
      </c>
      <c r="F1687" s="42" t="s">
        <v>34</v>
      </c>
      <c r="G1687" s="83" t="s">
        <v>34</v>
      </c>
      <c r="H1687" s="168">
        <v>43854</v>
      </c>
      <c r="I1687" s="31"/>
      <c r="J1687" s="83" t="s">
        <v>188</v>
      </c>
      <c r="K1687" s="31" t="s">
        <v>34</v>
      </c>
      <c r="L1687" s="31"/>
      <c r="M1687" s="168"/>
      <c r="N1687" s="147"/>
      <c r="O1687" s="43" t="s">
        <v>52</v>
      </c>
      <c r="P1687" s="171">
        <v>43854</v>
      </c>
      <c r="Q1687" s="31"/>
      <c r="R1687" s="83" t="s">
        <v>188</v>
      </c>
      <c r="S1687" s="31" t="s">
        <v>34</v>
      </c>
      <c r="T1687" s="31"/>
      <c r="U1687" s="168"/>
      <c r="V1687" s="149"/>
      <c r="W1687" s="140" t="str" cm="1">
        <f t="array" ref="W1687">IF(SUM(LEN(B1687:V1687))=0,"",IF(OR(OR(ISBLANK(F1687),SUM(LEN(C1687),LEN(D1687))=0),AND(NOT(E1687="Unknown"),ISBLANK(J1687)),AND(NOT(O1687="Unknown"),ISBLANK(R1687))),"Missing Information", INDEX(Table15[Entire Service Line Classification], MATCH(SUMIFS(Table15[Unique ID],Table15[System-Owned Portion],E1687,Table15[If Material Anything Other than "Lead" in Column E,Was Material Ever Previously Lead?],G1687,Table15[Customer-Owned Portion],O1687),Table15[Unique ID],0),0)))</f>
        <v>Non-lead</v>
      </c>
      <c r="X1687"/>
    </row>
    <row r="1688" spans="2:24" ht="30" x14ac:dyDescent="0.25">
      <c r="B1688" s="145" t="s">
        <v>1708</v>
      </c>
      <c r="C1688" s="31" t="s">
        <v>9132</v>
      </c>
      <c r="D1688" s="31"/>
      <c r="E1688" s="43" t="s">
        <v>52</v>
      </c>
      <c r="F1688" s="42" t="s">
        <v>34</v>
      </c>
      <c r="G1688" s="83" t="s">
        <v>34</v>
      </c>
      <c r="H1688" s="168">
        <v>43854</v>
      </c>
      <c r="I1688" s="31"/>
      <c r="J1688" s="83" t="s">
        <v>188</v>
      </c>
      <c r="K1688" s="31" t="s">
        <v>34</v>
      </c>
      <c r="L1688" s="31"/>
      <c r="M1688" s="168"/>
      <c r="N1688" s="147"/>
      <c r="O1688" s="43" t="s">
        <v>52</v>
      </c>
      <c r="P1688" s="171">
        <v>43854</v>
      </c>
      <c r="Q1688" s="31"/>
      <c r="R1688" s="83" t="s">
        <v>188</v>
      </c>
      <c r="S1688" s="31" t="s">
        <v>34</v>
      </c>
      <c r="T1688" s="31"/>
      <c r="U1688" s="168"/>
      <c r="V1688" s="149"/>
      <c r="W1688" s="140" t="str" cm="1">
        <f t="array" ref="W1688">IF(SUM(LEN(B1688:V1688))=0,"",IF(OR(OR(ISBLANK(F1688),SUM(LEN(C1688),LEN(D1688))=0),AND(NOT(E1688="Unknown"),ISBLANK(J1688)),AND(NOT(O1688="Unknown"),ISBLANK(R1688))),"Missing Information", INDEX(Table15[Entire Service Line Classification], MATCH(SUMIFS(Table15[Unique ID],Table15[System-Owned Portion],E1688,Table15[If Material Anything Other than "Lead" in Column E,Was Material Ever Previously Lead?],G1688,Table15[Customer-Owned Portion],O1688),Table15[Unique ID],0),0)))</f>
        <v>Non-lead</v>
      </c>
      <c r="X1688"/>
    </row>
    <row r="1689" spans="2:24" ht="30" x14ac:dyDescent="0.25">
      <c r="B1689" s="145" t="s">
        <v>1709</v>
      </c>
      <c r="C1689" s="31" t="s">
        <v>9133</v>
      </c>
      <c r="D1689" s="31"/>
      <c r="E1689" s="43" t="s">
        <v>52</v>
      </c>
      <c r="F1689" s="42" t="s">
        <v>34</v>
      </c>
      <c r="G1689" s="83" t="s">
        <v>34</v>
      </c>
      <c r="H1689" s="168">
        <v>43854</v>
      </c>
      <c r="I1689" s="31"/>
      <c r="J1689" s="83" t="s">
        <v>188</v>
      </c>
      <c r="K1689" s="31" t="s">
        <v>34</v>
      </c>
      <c r="L1689" s="31"/>
      <c r="M1689" s="168"/>
      <c r="N1689" s="147"/>
      <c r="O1689" s="43" t="s">
        <v>52</v>
      </c>
      <c r="P1689" s="171">
        <v>43854</v>
      </c>
      <c r="Q1689" s="31"/>
      <c r="R1689" s="83" t="s">
        <v>188</v>
      </c>
      <c r="S1689" s="31" t="s">
        <v>34</v>
      </c>
      <c r="T1689" s="31"/>
      <c r="U1689" s="168"/>
      <c r="V1689" s="149"/>
      <c r="W1689" s="140" t="str" cm="1">
        <f t="array" ref="W1689">IF(SUM(LEN(B1689:V1689))=0,"",IF(OR(OR(ISBLANK(F1689),SUM(LEN(C1689),LEN(D1689))=0),AND(NOT(E1689="Unknown"),ISBLANK(J1689)),AND(NOT(O1689="Unknown"),ISBLANK(R1689))),"Missing Information", INDEX(Table15[Entire Service Line Classification], MATCH(SUMIFS(Table15[Unique ID],Table15[System-Owned Portion],E1689,Table15[If Material Anything Other than "Lead" in Column E,Was Material Ever Previously Lead?],G1689,Table15[Customer-Owned Portion],O1689),Table15[Unique ID],0),0)))</f>
        <v>Non-lead</v>
      </c>
      <c r="X1689"/>
    </row>
    <row r="1690" spans="2:24" ht="30" x14ac:dyDescent="0.25">
      <c r="B1690" s="145" t="s">
        <v>1710</v>
      </c>
      <c r="C1690" s="31" t="s">
        <v>9134</v>
      </c>
      <c r="D1690" s="31"/>
      <c r="E1690" s="43" t="s">
        <v>52</v>
      </c>
      <c r="F1690" s="42" t="s">
        <v>34</v>
      </c>
      <c r="G1690" s="83" t="s">
        <v>34</v>
      </c>
      <c r="H1690" s="168">
        <v>43854</v>
      </c>
      <c r="I1690" s="31"/>
      <c r="J1690" s="83" t="s">
        <v>188</v>
      </c>
      <c r="K1690" s="31" t="s">
        <v>34</v>
      </c>
      <c r="L1690" s="31"/>
      <c r="M1690" s="168"/>
      <c r="N1690" s="147"/>
      <c r="O1690" s="43" t="s">
        <v>52</v>
      </c>
      <c r="P1690" s="171">
        <v>43854</v>
      </c>
      <c r="Q1690" s="31"/>
      <c r="R1690" s="83" t="s">
        <v>188</v>
      </c>
      <c r="S1690" s="31" t="s">
        <v>34</v>
      </c>
      <c r="T1690" s="31"/>
      <c r="U1690" s="168"/>
      <c r="V1690" s="149"/>
      <c r="W1690" s="140" t="str" cm="1">
        <f t="array" ref="W1690">IF(SUM(LEN(B1690:V1690))=0,"",IF(OR(OR(ISBLANK(F1690),SUM(LEN(C1690),LEN(D1690))=0),AND(NOT(E1690="Unknown"),ISBLANK(J1690)),AND(NOT(O1690="Unknown"),ISBLANK(R1690))),"Missing Information", INDEX(Table15[Entire Service Line Classification], MATCH(SUMIFS(Table15[Unique ID],Table15[System-Owned Portion],E1690,Table15[If Material Anything Other than "Lead" in Column E,Was Material Ever Previously Lead?],G1690,Table15[Customer-Owned Portion],O1690),Table15[Unique ID],0),0)))</f>
        <v>Non-lead</v>
      </c>
      <c r="X1690"/>
    </row>
    <row r="1691" spans="2:24" ht="30" x14ac:dyDescent="0.25">
      <c r="B1691" s="145" t="s">
        <v>1711</v>
      </c>
      <c r="C1691" s="31" t="s">
        <v>9135</v>
      </c>
      <c r="D1691" s="31"/>
      <c r="E1691" s="43" t="s">
        <v>52</v>
      </c>
      <c r="F1691" s="42" t="s">
        <v>34</v>
      </c>
      <c r="G1691" s="83" t="s">
        <v>34</v>
      </c>
      <c r="H1691" s="168">
        <v>43854</v>
      </c>
      <c r="I1691" s="31"/>
      <c r="J1691" s="83" t="s">
        <v>188</v>
      </c>
      <c r="K1691" s="31" t="s">
        <v>34</v>
      </c>
      <c r="L1691" s="31"/>
      <c r="M1691" s="168"/>
      <c r="N1691" s="147"/>
      <c r="O1691" s="43" t="s">
        <v>52</v>
      </c>
      <c r="P1691" s="171">
        <v>43854</v>
      </c>
      <c r="Q1691" s="31"/>
      <c r="R1691" s="83" t="s">
        <v>188</v>
      </c>
      <c r="S1691" s="31" t="s">
        <v>34</v>
      </c>
      <c r="T1691" s="31"/>
      <c r="U1691" s="168"/>
      <c r="V1691" s="149"/>
      <c r="W1691" s="140" t="str" cm="1">
        <f t="array" ref="W1691">IF(SUM(LEN(B1691:V1691))=0,"",IF(OR(OR(ISBLANK(F1691),SUM(LEN(C1691),LEN(D1691))=0),AND(NOT(E1691="Unknown"),ISBLANK(J1691)),AND(NOT(O1691="Unknown"),ISBLANK(R1691))),"Missing Information", INDEX(Table15[Entire Service Line Classification], MATCH(SUMIFS(Table15[Unique ID],Table15[System-Owned Portion],E1691,Table15[If Material Anything Other than "Lead" in Column E,Was Material Ever Previously Lead?],G1691,Table15[Customer-Owned Portion],O1691),Table15[Unique ID],0),0)))</f>
        <v>Non-lead</v>
      </c>
      <c r="X1691"/>
    </row>
    <row r="1692" spans="2:24" ht="30" x14ac:dyDescent="0.25">
      <c r="B1692" s="145" t="s">
        <v>1712</v>
      </c>
      <c r="C1692" s="31" t="s">
        <v>9136</v>
      </c>
      <c r="D1692" s="31"/>
      <c r="E1692" s="43" t="s">
        <v>52</v>
      </c>
      <c r="F1692" s="42" t="s">
        <v>34</v>
      </c>
      <c r="G1692" s="83" t="s">
        <v>34</v>
      </c>
      <c r="H1692" s="168">
        <v>43854</v>
      </c>
      <c r="I1692" s="31"/>
      <c r="J1692" s="83" t="s">
        <v>188</v>
      </c>
      <c r="K1692" s="31" t="s">
        <v>34</v>
      </c>
      <c r="L1692" s="31"/>
      <c r="M1692" s="168"/>
      <c r="N1692" s="147"/>
      <c r="O1692" s="43" t="s">
        <v>52</v>
      </c>
      <c r="P1692" s="171">
        <v>43854</v>
      </c>
      <c r="Q1692" s="31"/>
      <c r="R1692" s="83" t="s">
        <v>188</v>
      </c>
      <c r="S1692" s="31" t="s">
        <v>34</v>
      </c>
      <c r="T1692" s="31"/>
      <c r="U1692" s="168"/>
      <c r="V1692" s="149"/>
      <c r="W1692" s="140" t="str" cm="1">
        <f t="array" ref="W1692">IF(SUM(LEN(B1692:V1692))=0,"",IF(OR(OR(ISBLANK(F1692),SUM(LEN(C1692),LEN(D1692))=0),AND(NOT(E1692="Unknown"),ISBLANK(J1692)),AND(NOT(O1692="Unknown"),ISBLANK(R1692))),"Missing Information", INDEX(Table15[Entire Service Line Classification], MATCH(SUMIFS(Table15[Unique ID],Table15[System-Owned Portion],E1692,Table15[If Material Anything Other than "Lead" in Column E,Was Material Ever Previously Lead?],G1692,Table15[Customer-Owned Portion],O1692),Table15[Unique ID],0),0)))</f>
        <v>Non-lead</v>
      </c>
      <c r="X1692"/>
    </row>
    <row r="1693" spans="2:24" ht="30" x14ac:dyDescent="0.25">
      <c r="B1693" s="145" t="s">
        <v>1713</v>
      </c>
      <c r="C1693" s="31" t="s">
        <v>9137</v>
      </c>
      <c r="D1693" s="31"/>
      <c r="E1693" s="43" t="s">
        <v>52</v>
      </c>
      <c r="F1693" s="42" t="s">
        <v>34</v>
      </c>
      <c r="G1693" s="83" t="s">
        <v>34</v>
      </c>
      <c r="H1693" s="168">
        <v>43854</v>
      </c>
      <c r="I1693" s="31"/>
      <c r="J1693" s="83" t="s">
        <v>188</v>
      </c>
      <c r="K1693" s="31" t="s">
        <v>34</v>
      </c>
      <c r="L1693" s="31"/>
      <c r="M1693" s="168"/>
      <c r="N1693" s="147"/>
      <c r="O1693" s="43" t="s">
        <v>52</v>
      </c>
      <c r="P1693" s="171">
        <v>43854</v>
      </c>
      <c r="Q1693" s="31"/>
      <c r="R1693" s="83" t="s">
        <v>188</v>
      </c>
      <c r="S1693" s="31" t="s">
        <v>34</v>
      </c>
      <c r="T1693" s="31"/>
      <c r="U1693" s="168"/>
      <c r="V1693" s="149"/>
      <c r="W1693" s="140" t="str" cm="1">
        <f t="array" ref="W1693">IF(SUM(LEN(B1693:V1693))=0,"",IF(OR(OR(ISBLANK(F1693),SUM(LEN(C1693),LEN(D1693))=0),AND(NOT(E1693="Unknown"),ISBLANK(J1693)),AND(NOT(O1693="Unknown"),ISBLANK(R1693))),"Missing Information", INDEX(Table15[Entire Service Line Classification], MATCH(SUMIFS(Table15[Unique ID],Table15[System-Owned Portion],E1693,Table15[If Material Anything Other than "Lead" in Column E,Was Material Ever Previously Lead?],G1693,Table15[Customer-Owned Portion],O1693),Table15[Unique ID],0),0)))</f>
        <v>Non-lead</v>
      </c>
      <c r="X1693"/>
    </row>
    <row r="1694" spans="2:24" ht="30" x14ac:dyDescent="0.25">
      <c r="B1694" s="145" t="s">
        <v>1715</v>
      </c>
      <c r="C1694" s="31" t="s">
        <v>9139</v>
      </c>
      <c r="D1694" s="31"/>
      <c r="E1694" s="43" t="s">
        <v>52</v>
      </c>
      <c r="F1694" s="42" t="s">
        <v>34</v>
      </c>
      <c r="G1694" s="83" t="s">
        <v>34</v>
      </c>
      <c r="H1694" s="168">
        <v>43854</v>
      </c>
      <c r="I1694" s="31"/>
      <c r="J1694" s="83" t="s">
        <v>188</v>
      </c>
      <c r="K1694" s="31" t="s">
        <v>34</v>
      </c>
      <c r="L1694" s="31"/>
      <c r="M1694" s="168"/>
      <c r="N1694" s="147"/>
      <c r="O1694" s="43" t="s">
        <v>52</v>
      </c>
      <c r="P1694" s="171">
        <v>43854</v>
      </c>
      <c r="Q1694" s="31"/>
      <c r="R1694" s="83" t="s">
        <v>188</v>
      </c>
      <c r="S1694" s="31" t="s">
        <v>34</v>
      </c>
      <c r="T1694" s="31"/>
      <c r="U1694" s="168"/>
      <c r="V1694" s="149"/>
      <c r="W1694" s="140" t="str" cm="1">
        <f t="array" ref="W1694">IF(SUM(LEN(B1694:V1694))=0,"",IF(OR(OR(ISBLANK(F1694),SUM(LEN(C1694),LEN(D1694))=0),AND(NOT(E1694="Unknown"),ISBLANK(J1694)),AND(NOT(O1694="Unknown"),ISBLANK(R1694))),"Missing Information", INDEX(Table15[Entire Service Line Classification], MATCH(SUMIFS(Table15[Unique ID],Table15[System-Owned Portion],E1694,Table15[If Material Anything Other than "Lead" in Column E,Was Material Ever Previously Lead?],G1694,Table15[Customer-Owned Portion],O1694),Table15[Unique ID],0),0)))</f>
        <v>Non-lead</v>
      </c>
      <c r="X1694"/>
    </row>
    <row r="1695" spans="2:24" ht="30" x14ac:dyDescent="0.25">
      <c r="B1695" s="145" t="s">
        <v>1717</v>
      </c>
      <c r="C1695" s="31" t="s">
        <v>9141</v>
      </c>
      <c r="D1695" s="31"/>
      <c r="E1695" s="43" t="s">
        <v>52</v>
      </c>
      <c r="F1695" s="42" t="s">
        <v>34</v>
      </c>
      <c r="G1695" s="83" t="s">
        <v>34</v>
      </c>
      <c r="H1695" s="168">
        <v>43854</v>
      </c>
      <c r="I1695" s="31"/>
      <c r="J1695" s="83" t="s">
        <v>188</v>
      </c>
      <c r="K1695" s="31" t="s">
        <v>34</v>
      </c>
      <c r="L1695" s="31"/>
      <c r="M1695" s="168"/>
      <c r="N1695" s="147"/>
      <c r="O1695" s="43" t="s">
        <v>52</v>
      </c>
      <c r="P1695" s="171">
        <v>43854</v>
      </c>
      <c r="Q1695" s="31"/>
      <c r="R1695" s="83" t="s">
        <v>188</v>
      </c>
      <c r="S1695" s="31" t="s">
        <v>34</v>
      </c>
      <c r="T1695" s="31"/>
      <c r="U1695" s="168"/>
      <c r="V1695" s="149"/>
      <c r="W1695" s="140" t="str" cm="1">
        <f t="array" ref="W1695">IF(SUM(LEN(B1695:V1695))=0,"",IF(OR(OR(ISBLANK(F1695),SUM(LEN(C1695),LEN(D1695))=0),AND(NOT(E1695="Unknown"),ISBLANK(J1695)),AND(NOT(O1695="Unknown"),ISBLANK(R1695))),"Missing Information", INDEX(Table15[Entire Service Line Classification], MATCH(SUMIFS(Table15[Unique ID],Table15[System-Owned Portion],E1695,Table15[If Material Anything Other than "Lead" in Column E,Was Material Ever Previously Lead?],G1695,Table15[Customer-Owned Portion],O1695),Table15[Unique ID],0),0)))</f>
        <v>Non-lead</v>
      </c>
      <c r="X1695"/>
    </row>
    <row r="1696" spans="2:24" ht="30" x14ac:dyDescent="0.25">
      <c r="B1696" s="145" t="s">
        <v>1719</v>
      </c>
      <c r="C1696" s="31" t="s">
        <v>9143</v>
      </c>
      <c r="D1696" s="31"/>
      <c r="E1696" s="43" t="s">
        <v>52</v>
      </c>
      <c r="F1696" s="42" t="s">
        <v>34</v>
      </c>
      <c r="G1696" s="83" t="s">
        <v>34</v>
      </c>
      <c r="H1696" s="168">
        <v>43854</v>
      </c>
      <c r="I1696" s="31"/>
      <c r="J1696" s="83" t="s">
        <v>188</v>
      </c>
      <c r="K1696" s="31" t="s">
        <v>34</v>
      </c>
      <c r="L1696" s="31"/>
      <c r="M1696" s="168"/>
      <c r="N1696" s="147"/>
      <c r="O1696" s="43" t="s">
        <v>52</v>
      </c>
      <c r="P1696" s="171">
        <v>43854</v>
      </c>
      <c r="Q1696" s="31"/>
      <c r="R1696" s="83" t="s">
        <v>188</v>
      </c>
      <c r="S1696" s="31" t="s">
        <v>34</v>
      </c>
      <c r="T1696" s="31"/>
      <c r="U1696" s="168"/>
      <c r="V1696" s="149"/>
      <c r="W1696" s="140" t="str" cm="1">
        <f t="array" ref="W1696">IF(SUM(LEN(B1696:V1696))=0,"",IF(OR(OR(ISBLANK(F1696),SUM(LEN(C1696),LEN(D1696))=0),AND(NOT(E1696="Unknown"),ISBLANK(J1696)),AND(NOT(O1696="Unknown"),ISBLANK(R1696))),"Missing Information", INDEX(Table15[Entire Service Line Classification], MATCH(SUMIFS(Table15[Unique ID],Table15[System-Owned Portion],E1696,Table15[If Material Anything Other than "Lead" in Column E,Was Material Ever Previously Lead?],G1696,Table15[Customer-Owned Portion],O1696),Table15[Unique ID],0),0)))</f>
        <v>Non-lead</v>
      </c>
      <c r="X1696"/>
    </row>
    <row r="1697" spans="2:24" ht="30" x14ac:dyDescent="0.25">
      <c r="B1697" s="145" t="s">
        <v>1751</v>
      </c>
      <c r="C1697" s="31" t="s">
        <v>9175</v>
      </c>
      <c r="D1697" s="31"/>
      <c r="E1697" s="43" t="s">
        <v>52</v>
      </c>
      <c r="F1697" s="42" t="s">
        <v>34</v>
      </c>
      <c r="G1697" s="83" t="s">
        <v>34</v>
      </c>
      <c r="H1697" s="168">
        <v>43854</v>
      </c>
      <c r="I1697" s="31"/>
      <c r="J1697" s="83" t="s">
        <v>188</v>
      </c>
      <c r="K1697" s="31" t="s">
        <v>34</v>
      </c>
      <c r="L1697" s="31"/>
      <c r="M1697" s="168"/>
      <c r="N1697" s="147"/>
      <c r="O1697" s="43" t="s">
        <v>52</v>
      </c>
      <c r="P1697" s="171">
        <v>43854</v>
      </c>
      <c r="Q1697" s="31"/>
      <c r="R1697" s="83" t="s">
        <v>188</v>
      </c>
      <c r="S1697" s="31" t="s">
        <v>34</v>
      </c>
      <c r="T1697" s="31"/>
      <c r="U1697" s="168"/>
      <c r="V1697" s="149"/>
      <c r="W1697" s="140" t="str" cm="1">
        <f t="array" ref="W1697">IF(SUM(LEN(B1697:V1697))=0,"",IF(OR(OR(ISBLANK(F1697),SUM(LEN(C1697),LEN(D1697))=0),AND(NOT(E1697="Unknown"),ISBLANK(J1697)),AND(NOT(O1697="Unknown"),ISBLANK(R1697))),"Missing Information", INDEX(Table15[Entire Service Line Classification], MATCH(SUMIFS(Table15[Unique ID],Table15[System-Owned Portion],E1697,Table15[If Material Anything Other than "Lead" in Column E,Was Material Ever Previously Lead?],G1697,Table15[Customer-Owned Portion],O1697),Table15[Unique ID],0),0)))</f>
        <v>Non-lead</v>
      </c>
      <c r="X1697"/>
    </row>
    <row r="1698" spans="2:24" ht="30" x14ac:dyDescent="0.25">
      <c r="B1698" s="145" t="s">
        <v>1989</v>
      </c>
      <c r="C1698" s="31" t="s">
        <v>9421</v>
      </c>
      <c r="D1698" s="31"/>
      <c r="E1698" s="43" t="s">
        <v>52</v>
      </c>
      <c r="F1698" s="42" t="s">
        <v>34</v>
      </c>
      <c r="G1698" s="83" t="s">
        <v>34</v>
      </c>
      <c r="H1698" s="168">
        <v>43853</v>
      </c>
      <c r="I1698" s="31"/>
      <c r="J1698" s="83" t="s">
        <v>188</v>
      </c>
      <c r="K1698" s="31" t="s">
        <v>34</v>
      </c>
      <c r="L1698" s="31"/>
      <c r="M1698" s="168"/>
      <c r="N1698" s="147"/>
      <c r="O1698" s="43" t="s">
        <v>52</v>
      </c>
      <c r="P1698" s="171">
        <v>43853</v>
      </c>
      <c r="Q1698" s="31"/>
      <c r="R1698" s="83" t="s">
        <v>188</v>
      </c>
      <c r="S1698" s="31" t="s">
        <v>34</v>
      </c>
      <c r="T1698" s="31"/>
      <c r="U1698" s="168"/>
      <c r="V1698" s="149"/>
      <c r="W1698" s="140" t="str" cm="1">
        <f t="array" ref="W1698">IF(SUM(LEN(B1698:V1698))=0,"",IF(OR(OR(ISBLANK(F1698),SUM(LEN(C1698),LEN(D1698))=0),AND(NOT(E1698="Unknown"),ISBLANK(J1698)),AND(NOT(O1698="Unknown"),ISBLANK(R1698))),"Missing Information", INDEX(Table15[Entire Service Line Classification], MATCH(SUMIFS(Table15[Unique ID],Table15[System-Owned Portion],E1698,Table15[If Material Anything Other than "Lead" in Column E,Was Material Ever Previously Lead?],G1698,Table15[Customer-Owned Portion],O1698),Table15[Unique ID],0),0)))</f>
        <v>Non-lead</v>
      </c>
      <c r="X1698"/>
    </row>
    <row r="1699" spans="2:24" ht="30" x14ac:dyDescent="0.25">
      <c r="B1699" s="145" t="s">
        <v>7384</v>
      </c>
      <c r="C1699" s="31" t="s">
        <v>15009</v>
      </c>
      <c r="D1699" s="31"/>
      <c r="E1699" s="43" t="s">
        <v>52</v>
      </c>
      <c r="F1699" s="42" t="s">
        <v>34</v>
      </c>
      <c r="G1699" s="83" t="s">
        <v>34</v>
      </c>
      <c r="H1699" s="168">
        <v>43851</v>
      </c>
      <c r="I1699" s="31"/>
      <c r="J1699" s="83" t="s">
        <v>188</v>
      </c>
      <c r="K1699" s="31" t="s">
        <v>34</v>
      </c>
      <c r="L1699" s="31"/>
      <c r="M1699" s="168"/>
      <c r="N1699" s="147"/>
      <c r="O1699" s="43" t="s">
        <v>52</v>
      </c>
      <c r="P1699" s="171">
        <v>43851</v>
      </c>
      <c r="Q1699" s="31"/>
      <c r="R1699" s="83" t="s">
        <v>188</v>
      </c>
      <c r="S1699" s="31" t="s">
        <v>34</v>
      </c>
      <c r="T1699" s="31"/>
      <c r="U1699" s="168"/>
      <c r="V1699" s="149"/>
      <c r="W1699" s="140" t="str" cm="1">
        <f t="array" ref="W1699">IF(SUM(LEN(B1699:V1699))=0,"",IF(OR(OR(ISBLANK(F1699),SUM(LEN(C1699),LEN(D1699))=0),AND(NOT(E1699="Unknown"),ISBLANK(J1699)),AND(NOT(O1699="Unknown"),ISBLANK(R1699))),"Missing Information", INDEX(Table15[Entire Service Line Classification], MATCH(SUMIFS(Table15[Unique ID],Table15[System-Owned Portion],E1699,Table15[If Material Anything Other than "Lead" in Column E,Was Material Ever Previously Lead?],G1699,Table15[Customer-Owned Portion],O1699),Table15[Unique ID],0),0)))</f>
        <v>Non-lead</v>
      </c>
      <c r="X1699"/>
    </row>
    <row r="1700" spans="2:24" ht="30" x14ac:dyDescent="0.25">
      <c r="B1700" s="145" t="s">
        <v>7397</v>
      </c>
      <c r="C1700" s="31" t="s">
        <v>15022</v>
      </c>
      <c r="D1700" s="31"/>
      <c r="E1700" s="43" t="s">
        <v>52</v>
      </c>
      <c r="F1700" s="42" t="s">
        <v>34</v>
      </c>
      <c r="G1700" s="83" t="s">
        <v>34</v>
      </c>
      <c r="H1700" s="168">
        <v>43851</v>
      </c>
      <c r="I1700" s="31"/>
      <c r="J1700" s="83" t="s">
        <v>188</v>
      </c>
      <c r="K1700" s="31" t="s">
        <v>34</v>
      </c>
      <c r="L1700" s="31"/>
      <c r="M1700" s="168"/>
      <c r="N1700" s="147"/>
      <c r="O1700" s="43" t="s">
        <v>52</v>
      </c>
      <c r="P1700" s="171">
        <v>43851</v>
      </c>
      <c r="Q1700" s="31"/>
      <c r="R1700" s="83" t="s">
        <v>188</v>
      </c>
      <c r="S1700" s="31" t="s">
        <v>34</v>
      </c>
      <c r="T1700" s="31"/>
      <c r="U1700" s="168"/>
      <c r="V1700" s="149"/>
      <c r="W1700" s="140" t="str" cm="1">
        <f t="array" ref="W1700">IF(SUM(LEN(B1700:V1700))=0,"",IF(OR(OR(ISBLANK(F1700),SUM(LEN(C1700),LEN(D1700))=0),AND(NOT(E1700="Unknown"),ISBLANK(J1700)),AND(NOT(O1700="Unknown"),ISBLANK(R1700))),"Missing Information", INDEX(Table15[Entire Service Line Classification], MATCH(SUMIFS(Table15[Unique ID],Table15[System-Owned Portion],E1700,Table15[If Material Anything Other than "Lead" in Column E,Was Material Ever Previously Lead?],G1700,Table15[Customer-Owned Portion],O1700),Table15[Unique ID],0),0)))</f>
        <v>Non-lead</v>
      </c>
      <c r="X1700"/>
    </row>
    <row r="1701" spans="2:24" ht="30" x14ac:dyDescent="0.25">
      <c r="B1701" s="145" t="s">
        <v>7398</v>
      </c>
      <c r="C1701" s="31" t="s">
        <v>15023</v>
      </c>
      <c r="D1701" s="31"/>
      <c r="E1701" s="43" t="s">
        <v>52</v>
      </c>
      <c r="F1701" s="42" t="s">
        <v>34</v>
      </c>
      <c r="G1701" s="83" t="s">
        <v>34</v>
      </c>
      <c r="H1701" s="168">
        <v>43851</v>
      </c>
      <c r="I1701" s="31"/>
      <c r="J1701" s="83" t="s">
        <v>188</v>
      </c>
      <c r="K1701" s="31" t="s">
        <v>34</v>
      </c>
      <c r="L1701" s="31"/>
      <c r="M1701" s="168"/>
      <c r="N1701" s="147"/>
      <c r="O1701" s="43" t="s">
        <v>52</v>
      </c>
      <c r="P1701" s="171">
        <v>43851</v>
      </c>
      <c r="Q1701" s="31"/>
      <c r="R1701" s="83" t="s">
        <v>188</v>
      </c>
      <c r="S1701" s="31" t="s">
        <v>34</v>
      </c>
      <c r="T1701" s="31"/>
      <c r="U1701" s="168"/>
      <c r="V1701" s="149"/>
      <c r="W1701" s="140" t="str" cm="1">
        <f t="array" ref="W1701">IF(SUM(LEN(B1701:V1701))=0,"",IF(OR(OR(ISBLANK(F1701),SUM(LEN(C1701),LEN(D1701))=0),AND(NOT(E1701="Unknown"),ISBLANK(J1701)),AND(NOT(O1701="Unknown"),ISBLANK(R1701))),"Missing Information", INDEX(Table15[Entire Service Line Classification], MATCH(SUMIFS(Table15[Unique ID],Table15[System-Owned Portion],E1701,Table15[If Material Anything Other than "Lead" in Column E,Was Material Ever Previously Lead?],G1701,Table15[Customer-Owned Portion],O1701),Table15[Unique ID],0),0)))</f>
        <v>Non-lead</v>
      </c>
      <c r="X1701"/>
    </row>
    <row r="1702" spans="2:24" ht="30" x14ac:dyDescent="0.25">
      <c r="B1702" s="145" t="s">
        <v>7399</v>
      </c>
      <c r="C1702" s="31" t="s">
        <v>15024</v>
      </c>
      <c r="D1702" s="31"/>
      <c r="E1702" s="43" t="s">
        <v>52</v>
      </c>
      <c r="F1702" s="42" t="s">
        <v>34</v>
      </c>
      <c r="G1702" s="83" t="s">
        <v>34</v>
      </c>
      <c r="H1702" s="168">
        <v>43851</v>
      </c>
      <c r="I1702" s="31"/>
      <c r="J1702" s="83" t="s">
        <v>188</v>
      </c>
      <c r="K1702" s="31" t="s">
        <v>34</v>
      </c>
      <c r="L1702" s="31"/>
      <c r="M1702" s="168"/>
      <c r="N1702" s="147"/>
      <c r="O1702" s="43" t="s">
        <v>52</v>
      </c>
      <c r="P1702" s="171">
        <v>43851</v>
      </c>
      <c r="Q1702" s="31"/>
      <c r="R1702" s="83" t="s">
        <v>188</v>
      </c>
      <c r="S1702" s="31" t="s">
        <v>34</v>
      </c>
      <c r="T1702" s="31"/>
      <c r="U1702" s="168"/>
      <c r="V1702" s="149"/>
      <c r="W1702" s="140" t="str" cm="1">
        <f t="array" ref="W1702">IF(SUM(LEN(B1702:V1702))=0,"",IF(OR(OR(ISBLANK(F1702),SUM(LEN(C1702),LEN(D1702))=0),AND(NOT(E1702="Unknown"),ISBLANK(J1702)),AND(NOT(O1702="Unknown"),ISBLANK(R1702))),"Missing Information", INDEX(Table15[Entire Service Line Classification], MATCH(SUMIFS(Table15[Unique ID],Table15[System-Owned Portion],E1702,Table15[If Material Anything Other than "Lead" in Column E,Was Material Ever Previously Lead?],G1702,Table15[Customer-Owned Portion],O1702),Table15[Unique ID],0),0)))</f>
        <v>Non-lead</v>
      </c>
      <c r="X1702"/>
    </row>
    <row r="1703" spans="2:24" ht="30" x14ac:dyDescent="0.25">
      <c r="B1703" s="145" t="s">
        <v>7400</v>
      </c>
      <c r="C1703" s="31" t="s">
        <v>15025</v>
      </c>
      <c r="D1703" s="31"/>
      <c r="E1703" s="43" t="s">
        <v>52</v>
      </c>
      <c r="F1703" s="42" t="s">
        <v>34</v>
      </c>
      <c r="G1703" s="83" t="s">
        <v>34</v>
      </c>
      <c r="H1703" s="168">
        <v>43851</v>
      </c>
      <c r="I1703" s="31"/>
      <c r="J1703" s="83" t="s">
        <v>188</v>
      </c>
      <c r="K1703" s="31" t="s">
        <v>34</v>
      </c>
      <c r="L1703" s="31"/>
      <c r="M1703" s="168"/>
      <c r="N1703" s="147"/>
      <c r="O1703" s="43" t="s">
        <v>52</v>
      </c>
      <c r="P1703" s="171">
        <v>43851</v>
      </c>
      <c r="Q1703" s="31"/>
      <c r="R1703" s="83" t="s">
        <v>188</v>
      </c>
      <c r="S1703" s="31" t="s">
        <v>34</v>
      </c>
      <c r="T1703" s="31"/>
      <c r="U1703" s="168"/>
      <c r="V1703" s="149"/>
      <c r="W1703" s="140" t="str" cm="1">
        <f t="array" ref="W1703">IF(SUM(LEN(B1703:V1703))=0,"",IF(OR(OR(ISBLANK(F1703),SUM(LEN(C1703),LEN(D1703))=0),AND(NOT(E1703="Unknown"),ISBLANK(J1703)),AND(NOT(O1703="Unknown"),ISBLANK(R1703))),"Missing Information", INDEX(Table15[Entire Service Line Classification], MATCH(SUMIFS(Table15[Unique ID],Table15[System-Owned Portion],E1703,Table15[If Material Anything Other than "Lead" in Column E,Was Material Ever Previously Lead?],G1703,Table15[Customer-Owned Portion],O1703),Table15[Unique ID],0),0)))</f>
        <v>Non-lead</v>
      </c>
      <c r="X1703"/>
    </row>
    <row r="1704" spans="2:24" ht="30" x14ac:dyDescent="0.25">
      <c r="B1704" s="145" t="s">
        <v>7401</v>
      </c>
      <c r="C1704" s="31" t="s">
        <v>15026</v>
      </c>
      <c r="D1704" s="31"/>
      <c r="E1704" s="43" t="s">
        <v>52</v>
      </c>
      <c r="F1704" s="42" t="s">
        <v>34</v>
      </c>
      <c r="G1704" s="83" t="s">
        <v>34</v>
      </c>
      <c r="H1704" s="168">
        <v>43851</v>
      </c>
      <c r="I1704" s="31"/>
      <c r="J1704" s="83" t="s">
        <v>188</v>
      </c>
      <c r="K1704" s="31" t="s">
        <v>34</v>
      </c>
      <c r="L1704" s="31"/>
      <c r="M1704" s="168"/>
      <c r="N1704" s="147"/>
      <c r="O1704" s="43" t="s">
        <v>52</v>
      </c>
      <c r="P1704" s="171">
        <v>43851</v>
      </c>
      <c r="Q1704" s="31"/>
      <c r="R1704" s="83" t="s">
        <v>188</v>
      </c>
      <c r="S1704" s="31" t="s">
        <v>34</v>
      </c>
      <c r="T1704" s="31"/>
      <c r="U1704" s="168"/>
      <c r="V1704" s="149"/>
      <c r="W1704" s="140" t="str" cm="1">
        <f t="array" ref="W1704">IF(SUM(LEN(B1704:V1704))=0,"",IF(OR(OR(ISBLANK(F1704),SUM(LEN(C1704),LEN(D1704))=0),AND(NOT(E1704="Unknown"),ISBLANK(J1704)),AND(NOT(O1704="Unknown"),ISBLANK(R1704))),"Missing Information", INDEX(Table15[Entire Service Line Classification], MATCH(SUMIFS(Table15[Unique ID],Table15[System-Owned Portion],E1704,Table15[If Material Anything Other than "Lead" in Column E,Was Material Ever Previously Lead?],G1704,Table15[Customer-Owned Portion],O1704),Table15[Unique ID],0),0)))</f>
        <v>Non-lead</v>
      </c>
      <c r="X1704"/>
    </row>
    <row r="1705" spans="2:24" ht="30" x14ac:dyDescent="0.25">
      <c r="B1705" s="145" t="s">
        <v>7402</v>
      </c>
      <c r="C1705" s="31" t="s">
        <v>15027</v>
      </c>
      <c r="D1705" s="31"/>
      <c r="E1705" s="43" t="s">
        <v>52</v>
      </c>
      <c r="F1705" s="42" t="s">
        <v>34</v>
      </c>
      <c r="G1705" s="83" t="s">
        <v>34</v>
      </c>
      <c r="H1705" s="168">
        <v>43851</v>
      </c>
      <c r="I1705" s="31"/>
      <c r="J1705" s="83" t="s">
        <v>188</v>
      </c>
      <c r="K1705" s="31" t="s">
        <v>34</v>
      </c>
      <c r="L1705" s="31"/>
      <c r="M1705" s="168"/>
      <c r="N1705" s="147"/>
      <c r="O1705" s="43" t="s">
        <v>52</v>
      </c>
      <c r="P1705" s="171">
        <v>43851</v>
      </c>
      <c r="Q1705" s="31"/>
      <c r="R1705" s="83" t="s">
        <v>188</v>
      </c>
      <c r="S1705" s="31" t="s">
        <v>34</v>
      </c>
      <c r="T1705" s="31"/>
      <c r="U1705" s="168"/>
      <c r="V1705" s="149"/>
      <c r="W1705" s="140" t="str" cm="1">
        <f t="array" ref="W1705">IF(SUM(LEN(B1705:V1705))=0,"",IF(OR(OR(ISBLANK(F1705),SUM(LEN(C1705),LEN(D1705))=0),AND(NOT(E1705="Unknown"),ISBLANK(J1705)),AND(NOT(O1705="Unknown"),ISBLANK(R1705))),"Missing Information", INDEX(Table15[Entire Service Line Classification], MATCH(SUMIFS(Table15[Unique ID],Table15[System-Owned Portion],E1705,Table15[If Material Anything Other than "Lead" in Column E,Was Material Ever Previously Lead?],G1705,Table15[Customer-Owned Portion],O1705),Table15[Unique ID],0),0)))</f>
        <v>Non-lead</v>
      </c>
      <c r="X1705"/>
    </row>
    <row r="1706" spans="2:24" ht="30" x14ac:dyDescent="0.25">
      <c r="B1706" s="145" t="s">
        <v>7411</v>
      </c>
      <c r="C1706" s="31" t="s">
        <v>15036</v>
      </c>
      <c r="D1706" s="31"/>
      <c r="E1706" s="43" t="s">
        <v>52</v>
      </c>
      <c r="F1706" s="42" t="s">
        <v>34</v>
      </c>
      <c r="G1706" s="83" t="s">
        <v>34</v>
      </c>
      <c r="H1706" s="168">
        <v>43851</v>
      </c>
      <c r="I1706" s="31"/>
      <c r="J1706" s="83" t="s">
        <v>188</v>
      </c>
      <c r="K1706" s="31" t="s">
        <v>34</v>
      </c>
      <c r="L1706" s="31"/>
      <c r="M1706" s="168"/>
      <c r="N1706" s="147"/>
      <c r="O1706" s="43" t="s">
        <v>52</v>
      </c>
      <c r="P1706" s="171">
        <v>43851</v>
      </c>
      <c r="Q1706" s="31"/>
      <c r="R1706" s="83" t="s">
        <v>188</v>
      </c>
      <c r="S1706" s="31" t="s">
        <v>34</v>
      </c>
      <c r="T1706" s="31"/>
      <c r="U1706" s="168"/>
      <c r="V1706" s="149"/>
      <c r="W1706" s="140" t="str" cm="1">
        <f t="array" ref="W1706">IF(SUM(LEN(B1706:V1706))=0,"",IF(OR(OR(ISBLANK(F1706),SUM(LEN(C1706),LEN(D1706))=0),AND(NOT(E1706="Unknown"),ISBLANK(J1706)),AND(NOT(O1706="Unknown"),ISBLANK(R1706))),"Missing Information", INDEX(Table15[Entire Service Line Classification], MATCH(SUMIFS(Table15[Unique ID],Table15[System-Owned Portion],E1706,Table15[If Material Anything Other than "Lead" in Column E,Was Material Ever Previously Lead?],G1706,Table15[Customer-Owned Portion],O1706),Table15[Unique ID],0),0)))</f>
        <v>Non-lead</v>
      </c>
      <c r="X1706"/>
    </row>
    <row r="1707" spans="2:24" ht="30" x14ac:dyDescent="0.25">
      <c r="B1707" s="145" t="s">
        <v>7412</v>
      </c>
      <c r="C1707" s="31" t="s">
        <v>15037</v>
      </c>
      <c r="D1707" s="31"/>
      <c r="E1707" s="43" t="s">
        <v>52</v>
      </c>
      <c r="F1707" s="42" t="s">
        <v>34</v>
      </c>
      <c r="G1707" s="83" t="s">
        <v>34</v>
      </c>
      <c r="H1707" s="168">
        <v>43851</v>
      </c>
      <c r="I1707" s="31"/>
      <c r="J1707" s="83" t="s">
        <v>188</v>
      </c>
      <c r="K1707" s="31" t="s">
        <v>34</v>
      </c>
      <c r="L1707" s="31"/>
      <c r="M1707" s="168"/>
      <c r="N1707" s="147"/>
      <c r="O1707" s="43" t="s">
        <v>52</v>
      </c>
      <c r="P1707" s="171">
        <v>43851</v>
      </c>
      <c r="Q1707" s="31"/>
      <c r="R1707" s="83" t="s">
        <v>188</v>
      </c>
      <c r="S1707" s="31" t="s">
        <v>34</v>
      </c>
      <c r="T1707" s="31"/>
      <c r="U1707" s="168"/>
      <c r="V1707" s="149"/>
      <c r="W1707" s="140" t="str" cm="1">
        <f t="array" ref="W1707">IF(SUM(LEN(B1707:V1707))=0,"",IF(OR(OR(ISBLANK(F1707),SUM(LEN(C1707),LEN(D1707))=0),AND(NOT(E1707="Unknown"),ISBLANK(J1707)),AND(NOT(O1707="Unknown"),ISBLANK(R1707))),"Missing Information", INDEX(Table15[Entire Service Line Classification], MATCH(SUMIFS(Table15[Unique ID],Table15[System-Owned Portion],E1707,Table15[If Material Anything Other than "Lead" in Column E,Was Material Ever Previously Lead?],G1707,Table15[Customer-Owned Portion],O1707),Table15[Unique ID],0),0)))</f>
        <v>Non-lead</v>
      </c>
      <c r="X1707"/>
    </row>
    <row r="1708" spans="2:24" ht="30" x14ac:dyDescent="0.25">
      <c r="B1708" s="145" t="s">
        <v>7415</v>
      </c>
      <c r="C1708" s="31" t="s">
        <v>15040</v>
      </c>
      <c r="D1708" s="31"/>
      <c r="E1708" s="43" t="s">
        <v>52</v>
      </c>
      <c r="F1708" s="42" t="s">
        <v>34</v>
      </c>
      <c r="G1708" s="83" t="s">
        <v>34</v>
      </c>
      <c r="H1708" s="168">
        <v>43851</v>
      </c>
      <c r="I1708" s="31"/>
      <c r="J1708" s="83" t="s">
        <v>188</v>
      </c>
      <c r="K1708" s="31" t="s">
        <v>34</v>
      </c>
      <c r="L1708" s="31"/>
      <c r="M1708" s="168"/>
      <c r="N1708" s="147"/>
      <c r="O1708" s="43" t="s">
        <v>52</v>
      </c>
      <c r="P1708" s="171">
        <v>43851</v>
      </c>
      <c r="Q1708" s="31"/>
      <c r="R1708" s="83" t="s">
        <v>188</v>
      </c>
      <c r="S1708" s="31" t="s">
        <v>34</v>
      </c>
      <c r="T1708" s="31"/>
      <c r="U1708" s="168"/>
      <c r="V1708" s="149"/>
      <c r="W1708" s="140" t="str" cm="1">
        <f t="array" ref="W1708">IF(SUM(LEN(B1708:V1708))=0,"",IF(OR(OR(ISBLANK(F1708),SUM(LEN(C1708),LEN(D1708))=0),AND(NOT(E1708="Unknown"),ISBLANK(J1708)),AND(NOT(O1708="Unknown"),ISBLANK(R1708))),"Missing Information", INDEX(Table15[Entire Service Line Classification], MATCH(SUMIFS(Table15[Unique ID],Table15[System-Owned Portion],E1708,Table15[If Material Anything Other than "Lead" in Column E,Was Material Ever Previously Lead?],G1708,Table15[Customer-Owned Portion],O1708),Table15[Unique ID],0),0)))</f>
        <v>Non-lead</v>
      </c>
      <c r="X1708"/>
    </row>
    <row r="1709" spans="2:24" ht="30" x14ac:dyDescent="0.25">
      <c r="B1709" s="145" t="s">
        <v>7416</v>
      </c>
      <c r="C1709" s="31" t="s">
        <v>15041</v>
      </c>
      <c r="D1709" s="31"/>
      <c r="E1709" s="43" t="s">
        <v>52</v>
      </c>
      <c r="F1709" s="42" t="s">
        <v>34</v>
      </c>
      <c r="G1709" s="83" t="s">
        <v>34</v>
      </c>
      <c r="H1709" s="168">
        <v>43851</v>
      </c>
      <c r="I1709" s="31"/>
      <c r="J1709" s="83" t="s">
        <v>188</v>
      </c>
      <c r="K1709" s="31" t="s">
        <v>34</v>
      </c>
      <c r="L1709" s="31"/>
      <c r="M1709" s="168"/>
      <c r="N1709" s="147"/>
      <c r="O1709" s="43" t="s">
        <v>52</v>
      </c>
      <c r="P1709" s="171">
        <v>43851</v>
      </c>
      <c r="Q1709" s="31"/>
      <c r="R1709" s="83" t="s">
        <v>188</v>
      </c>
      <c r="S1709" s="31" t="s">
        <v>34</v>
      </c>
      <c r="T1709" s="31"/>
      <c r="U1709" s="168"/>
      <c r="V1709" s="149"/>
      <c r="W1709" s="140" t="str" cm="1">
        <f t="array" ref="W1709">IF(SUM(LEN(B1709:V1709))=0,"",IF(OR(OR(ISBLANK(F1709),SUM(LEN(C1709),LEN(D1709))=0),AND(NOT(E1709="Unknown"),ISBLANK(J1709)),AND(NOT(O1709="Unknown"),ISBLANK(R1709))),"Missing Information", INDEX(Table15[Entire Service Line Classification], MATCH(SUMIFS(Table15[Unique ID],Table15[System-Owned Portion],E1709,Table15[If Material Anything Other than "Lead" in Column E,Was Material Ever Previously Lead?],G1709,Table15[Customer-Owned Portion],O1709),Table15[Unique ID],0),0)))</f>
        <v>Non-lead</v>
      </c>
      <c r="X1709"/>
    </row>
    <row r="1710" spans="2:24" ht="30" x14ac:dyDescent="0.25">
      <c r="B1710" s="145" t="s">
        <v>7420</v>
      </c>
      <c r="C1710" s="31" t="s">
        <v>15045</v>
      </c>
      <c r="D1710" s="31"/>
      <c r="E1710" s="43" t="s">
        <v>52</v>
      </c>
      <c r="F1710" s="42" t="s">
        <v>34</v>
      </c>
      <c r="G1710" s="83" t="s">
        <v>34</v>
      </c>
      <c r="H1710" s="168">
        <v>43851</v>
      </c>
      <c r="I1710" s="31"/>
      <c r="J1710" s="83" t="s">
        <v>188</v>
      </c>
      <c r="K1710" s="31" t="s">
        <v>34</v>
      </c>
      <c r="L1710" s="31"/>
      <c r="M1710" s="168"/>
      <c r="N1710" s="147"/>
      <c r="O1710" s="43" t="s">
        <v>52</v>
      </c>
      <c r="P1710" s="171">
        <v>43851</v>
      </c>
      <c r="Q1710" s="31"/>
      <c r="R1710" s="83" t="s">
        <v>188</v>
      </c>
      <c r="S1710" s="31" t="s">
        <v>34</v>
      </c>
      <c r="T1710" s="31"/>
      <c r="U1710" s="168"/>
      <c r="V1710" s="149"/>
      <c r="W1710" s="140" t="str" cm="1">
        <f t="array" ref="W1710">IF(SUM(LEN(B1710:V1710))=0,"",IF(OR(OR(ISBLANK(F1710),SUM(LEN(C1710),LEN(D1710))=0),AND(NOT(E1710="Unknown"),ISBLANK(J1710)),AND(NOT(O1710="Unknown"),ISBLANK(R1710))),"Missing Information", INDEX(Table15[Entire Service Line Classification], MATCH(SUMIFS(Table15[Unique ID],Table15[System-Owned Portion],E1710,Table15[If Material Anything Other than "Lead" in Column E,Was Material Ever Previously Lead?],G1710,Table15[Customer-Owned Portion],O1710),Table15[Unique ID],0),0)))</f>
        <v>Non-lead</v>
      </c>
      <c r="X1710"/>
    </row>
    <row r="1711" spans="2:24" ht="30" x14ac:dyDescent="0.25">
      <c r="B1711" s="145" t="s">
        <v>7421</v>
      </c>
      <c r="C1711" s="31" t="s">
        <v>15046</v>
      </c>
      <c r="D1711" s="31"/>
      <c r="E1711" s="43" t="s">
        <v>52</v>
      </c>
      <c r="F1711" s="42" t="s">
        <v>34</v>
      </c>
      <c r="G1711" s="83" t="s">
        <v>34</v>
      </c>
      <c r="H1711" s="168">
        <v>43851</v>
      </c>
      <c r="I1711" s="31"/>
      <c r="J1711" s="83" t="s">
        <v>188</v>
      </c>
      <c r="K1711" s="31" t="s">
        <v>34</v>
      </c>
      <c r="L1711" s="31"/>
      <c r="M1711" s="168"/>
      <c r="N1711" s="147"/>
      <c r="O1711" s="43" t="s">
        <v>52</v>
      </c>
      <c r="P1711" s="171">
        <v>43851</v>
      </c>
      <c r="Q1711" s="31"/>
      <c r="R1711" s="83" t="s">
        <v>188</v>
      </c>
      <c r="S1711" s="31" t="s">
        <v>34</v>
      </c>
      <c r="T1711" s="31"/>
      <c r="U1711" s="168"/>
      <c r="V1711" s="149"/>
      <c r="W1711" s="140" t="str" cm="1">
        <f t="array" ref="W1711">IF(SUM(LEN(B1711:V1711))=0,"",IF(OR(OR(ISBLANK(F1711),SUM(LEN(C1711),LEN(D1711))=0),AND(NOT(E1711="Unknown"),ISBLANK(J1711)),AND(NOT(O1711="Unknown"),ISBLANK(R1711))),"Missing Information", INDEX(Table15[Entire Service Line Classification], MATCH(SUMIFS(Table15[Unique ID],Table15[System-Owned Portion],E1711,Table15[If Material Anything Other than "Lead" in Column E,Was Material Ever Previously Lead?],G1711,Table15[Customer-Owned Portion],O1711),Table15[Unique ID],0),0)))</f>
        <v>Non-lead</v>
      </c>
      <c r="X1711"/>
    </row>
    <row r="1712" spans="2:24" ht="30" x14ac:dyDescent="0.25">
      <c r="B1712" s="145" t="s">
        <v>7422</v>
      </c>
      <c r="C1712" s="31" t="s">
        <v>15047</v>
      </c>
      <c r="D1712" s="31"/>
      <c r="E1712" s="43" t="s">
        <v>52</v>
      </c>
      <c r="F1712" s="42" t="s">
        <v>34</v>
      </c>
      <c r="G1712" s="83" t="s">
        <v>34</v>
      </c>
      <c r="H1712" s="168">
        <v>43851</v>
      </c>
      <c r="I1712" s="31"/>
      <c r="J1712" s="83" t="s">
        <v>188</v>
      </c>
      <c r="K1712" s="31" t="s">
        <v>34</v>
      </c>
      <c r="L1712" s="31"/>
      <c r="M1712" s="168"/>
      <c r="N1712" s="147"/>
      <c r="O1712" s="43" t="s">
        <v>52</v>
      </c>
      <c r="P1712" s="171">
        <v>43851</v>
      </c>
      <c r="Q1712" s="31"/>
      <c r="R1712" s="83" t="s">
        <v>188</v>
      </c>
      <c r="S1712" s="31" t="s">
        <v>34</v>
      </c>
      <c r="T1712" s="31"/>
      <c r="U1712" s="168"/>
      <c r="V1712" s="149"/>
      <c r="W1712" s="140" t="str" cm="1">
        <f t="array" ref="W1712">IF(SUM(LEN(B1712:V1712))=0,"",IF(OR(OR(ISBLANK(F1712),SUM(LEN(C1712),LEN(D1712))=0),AND(NOT(E1712="Unknown"),ISBLANK(J1712)),AND(NOT(O1712="Unknown"),ISBLANK(R1712))),"Missing Information", INDEX(Table15[Entire Service Line Classification], MATCH(SUMIFS(Table15[Unique ID],Table15[System-Owned Portion],E1712,Table15[If Material Anything Other than "Lead" in Column E,Was Material Ever Previously Lead?],G1712,Table15[Customer-Owned Portion],O1712),Table15[Unique ID],0),0)))</f>
        <v>Non-lead</v>
      </c>
      <c r="X1712"/>
    </row>
    <row r="1713" spans="2:24" ht="30" x14ac:dyDescent="0.25">
      <c r="B1713" s="145" t="s">
        <v>7423</v>
      </c>
      <c r="C1713" s="31" t="s">
        <v>15048</v>
      </c>
      <c r="D1713" s="31"/>
      <c r="E1713" s="43" t="s">
        <v>52</v>
      </c>
      <c r="F1713" s="42" t="s">
        <v>34</v>
      </c>
      <c r="G1713" s="83" t="s">
        <v>34</v>
      </c>
      <c r="H1713" s="168">
        <v>43851</v>
      </c>
      <c r="I1713" s="31"/>
      <c r="J1713" s="83" t="s">
        <v>188</v>
      </c>
      <c r="K1713" s="31" t="s">
        <v>34</v>
      </c>
      <c r="L1713" s="31"/>
      <c r="M1713" s="168"/>
      <c r="N1713" s="147"/>
      <c r="O1713" s="43" t="s">
        <v>52</v>
      </c>
      <c r="P1713" s="171">
        <v>43851</v>
      </c>
      <c r="Q1713" s="31"/>
      <c r="R1713" s="83" t="s">
        <v>188</v>
      </c>
      <c r="S1713" s="31" t="s">
        <v>34</v>
      </c>
      <c r="T1713" s="31"/>
      <c r="U1713" s="168"/>
      <c r="V1713" s="149"/>
      <c r="W1713" s="140" t="str" cm="1">
        <f t="array" ref="W1713">IF(SUM(LEN(B1713:V1713))=0,"",IF(OR(OR(ISBLANK(F1713),SUM(LEN(C1713),LEN(D1713))=0),AND(NOT(E1713="Unknown"),ISBLANK(J1713)),AND(NOT(O1713="Unknown"),ISBLANK(R1713))),"Missing Information", INDEX(Table15[Entire Service Line Classification], MATCH(SUMIFS(Table15[Unique ID],Table15[System-Owned Portion],E1713,Table15[If Material Anything Other than "Lead" in Column E,Was Material Ever Previously Lead?],G1713,Table15[Customer-Owned Portion],O1713),Table15[Unique ID],0),0)))</f>
        <v>Non-lead</v>
      </c>
      <c r="X1713"/>
    </row>
    <row r="1714" spans="2:24" ht="30" x14ac:dyDescent="0.25">
      <c r="B1714" s="145" t="s">
        <v>7424</v>
      </c>
      <c r="C1714" s="31" t="s">
        <v>15049</v>
      </c>
      <c r="D1714" s="31"/>
      <c r="E1714" s="43" t="s">
        <v>52</v>
      </c>
      <c r="F1714" s="42" t="s">
        <v>34</v>
      </c>
      <c r="G1714" s="83" t="s">
        <v>34</v>
      </c>
      <c r="H1714" s="168">
        <v>43851</v>
      </c>
      <c r="I1714" s="31"/>
      <c r="J1714" s="83" t="s">
        <v>188</v>
      </c>
      <c r="K1714" s="31" t="s">
        <v>34</v>
      </c>
      <c r="L1714" s="31"/>
      <c r="M1714" s="168"/>
      <c r="N1714" s="147"/>
      <c r="O1714" s="43" t="s">
        <v>52</v>
      </c>
      <c r="P1714" s="171">
        <v>43851</v>
      </c>
      <c r="Q1714" s="31"/>
      <c r="R1714" s="83" t="s">
        <v>188</v>
      </c>
      <c r="S1714" s="31" t="s">
        <v>34</v>
      </c>
      <c r="T1714" s="31"/>
      <c r="U1714" s="168"/>
      <c r="V1714" s="149"/>
      <c r="W1714" s="140" t="str" cm="1">
        <f t="array" ref="W1714">IF(SUM(LEN(B1714:V1714))=0,"",IF(OR(OR(ISBLANK(F1714),SUM(LEN(C1714),LEN(D1714))=0),AND(NOT(E1714="Unknown"),ISBLANK(J1714)),AND(NOT(O1714="Unknown"),ISBLANK(R1714))),"Missing Information", INDEX(Table15[Entire Service Line Classification], MATCH(SUMIFS(Table15[Unique ID],Table15[System-Owned Portion],E1714,Table15[If Material Anything Other than "Lead" in Column E,Was Material Ever Previously Lead?],G1714,Table15[Customer-Owned Portion],O1714),Table15[Unique ID],0),0)))</f>
        <v>Non-lead</v>
      </c>
      <c r="X1714"/>
    </row>
    <row r="1715" spans="2:24" ht="30" x14ac:dyDescent="0.25">
      <c r="B1715" s="145" t="s">
        <v>7425</v>
      </c>
      <c r="C1715" s="31" t="s">
        <v>15050</v>
      </c>
      <c r="D1715" s="31"/>
      <c r="E1715" s="43" t="s">
        <v>52</v>
      </c>
      <c r="F1715" s="42" t="s">
        <v>34</v>
      </c>
      <c r="G1715" s="83" t="s">
        <v>34</v>
      </c>
      <c r="H1715" s="168">
        <v>43851</v>
      </c>
      <c r="I1715" s="31"/>
      <c r="J1715" s="83" t="s">
        <v>188</v>
      </c>
      <c r="K1715" s="31" t="s">
        <v>34</v>
      </c>
      <c r="L1715" s="31"/>
      <c r="M1715" s="168"/>
      <c r="N1715" s="147"/>
      <c r="O1715" s="43" t="s">
        <v>52</v>
      </c>
      <c r="P1715" s="171">
        <v>43851</v>
      </c>
      <c r="Q1715" s="31"/>
      <c r="R1715" s="83" t="s">
        <v>188</v>
      </c>
      <c r="S1715" s="31" t="s">
        <v>34</v>
      </c>
      <c r="T1715" s="31"/>
      <c r="U1715" s="168"/>
      <c r="V1715" s="149"/>
      <c r="W1715" s="140" t="str" cm="1">
        <f t="array" ref="W1715">IF(SUM(LEN(B1715:V1715))=0,"",IF(OR(OR(ISBLANK(F1715),SUM(LEN(C1715),LEN(D1715))=0),AND(NOT(E1715="Unknown"),ISBLANK(J1715)),AND(NOT(O1715="Unknown"),ISBLANK(R1715))),"Missing Information", INDEX(Table15[Entire Service Line Classification], MATCH(SUMIFS(Table15[Unique ID],Table15[System-Owned Portion],E1715,Table15[If Material Anything Other than "Lead" in Column E,Was Material Ever Previously Lead?],G1715,Table15[Customer-Owned Portion],O1715),Table15[Unique ID],0),0)))</f>
        <v>Non-lead</v>
      </c>
      <c r="X1715"/>
    </row>
    <row r="1716" spans="2:24" ht="30" x14ac:dyDescent="0.25">
      <c r="B1716" s="145" t="s">
        <v>7483</v>
      </c>
      <c r="C1716" s="31" t="s">
        <v>15108</v>
      </c>
      <c r="D1716" s="31"/>
      <c r="E1716" s="43" t="s">
        <v>52</v>
      </c>
      <c r="F1716" s="42" t="s">
        <v>34</v>
      </c>
      <c r="G1716" s="83" t="s">
        <v>34</v>
      </c>
      <c r="H1716" s="168">
        <v>43851</v>
      </c>
      <c r="I1716" s="31"/>
      <c r="J1716" s="83" t="s">
        <v>188</v>
      </c>
      <c r="K1716" s="31" t="s">
        <v>34</v>
      </c>
      <c r="L1716" s="31"/>
      <c r="M1716" s="168"/>
      <c r="N1716" s="147"/>
      <c r="O1716" s="43" t="s">
        <v>52</v>
      </c>
      <c r="P1716" s="171">
        <v>43851</v>
      </c>
      <c r="Q1716" s="31"/>
      <c r="R1716" s="83" t="s">
        <v>188</v>
      </c>
      <c r="S1716" s="31" t="s">
        <v>34</v>
      </c>
      <c r="T1716" s="31"/>
      <c r="U1716" s="168"/>
      <c r="V1716" s="149"/>
      <c r="W1716" s="140" t="str" cm="1">
        <f t="array" ref="W1716">IF(SUM(LEN(B1716:V1716))=0,"",IF(OR(OR(ISBLANK(F1716),SUM(LEN(C1716),LEN(D1716))=0),AND(NOT(E1716="Unknown"),ISBLANK(J1716)),AND(NOT(O1716="Unknown"),ISBLANK(R1716))),"Missing Information", INDEX(Table15[Entire Service Line Classification], MATCH(SUMIFS(Table15[Unique ID],Table15[System-Owned Portion],E1716,Table15[If Material Anything Other than "Lead" in Column E,Was Material Ever Previously Lead?],G1716,Table15[Customer-Owned Portion],O1716),Table15[Unique ID],0),0)))</f>
        <v>Non-lead</v>
      </c>
      <c r="X1716"/>
    </row>
    <row r="1717" spans="2:24" ht="30" x14ac:dyDescent="0.25">
      <c r="B1717" s="145" t="s">
        <v>7484</v>
      </c>
      <c r="C1717" s="31" t="s">
        <v>15109</v>
      </c>
      <c r="D1717" s="31"/>
      <c r="E1717" s="43" t="s">
        <v>52</v>
      </c>
      <c r="F1717" s="42" t="s">
        <v>34</v>
      </c>
      <c r="G1717" s="83" t="s">
        <v>34</v>
      </c>
      <c r="H1717" s="168">
        <v>43851</v>
      </c>
      <c r="I1717" s="31"/>
      <c r="J1717" s="83" t="s">
        <v>188</v>
      </c>
      <c r="K1717" s="31" t="s">
        <v>34</v>
      </c>
      <c r="L1717" s="31"/>
      <c r="M1717" s="168"/>
      <c r="N1717" s="147"/>
      <c r="O1717" s="43" t="s">
        <v>52</v>
      </c>
      <c r="P1717" s="171">
        <v>43851</v>
      </c>
      <c r="Q1717" s="31"/>
      <c r="R1717" s="83" t="s">
        <v>188</v>
      </c>
      <c r="S1717" s="31" t="s">
        <v>34</v>
      </c>
      <c r="T1717" s="31"/>
      <c r="U1717" s="168"/>
      <c r="V1717" s="149"/>
      <c r="W1717" s="140" t="str" cm="1">
        <f t="array" ref="W1717">IF(SUM(LEN(B1717:V1717))=0,"",IF(OR(OR(ISBLANK(F1717),SUM(LEN(C1717),LEN(D1717))=0),AND(NOT(E1717="Unknown"),ISBLANK(J1717)),AND(NOT(O1717="Unknown"),ISBLANK(R1717))),"Missing Information", INDEX(Table15[Entire Service Line Classification], MATCH(SUMIFS(Table15[Unique ID],Table15[System-Owned Portion],E1717,Table15[If Material Anything Other than "Lead" in Column E,Was Material Ever Previously Lead?],G1717,Table15[Customer-Owned Portion],O1717),Table15[Unique ID],0),0)))</f>
        <v>Non-lead</v>
      </c>
      <c r="X1717"/>
    </row>
    <row r="1718" spans="2:24" ht="30" x14ac:dyDescent="0.25">
      <c r="B1718" s="145" t="s">
        <v>7485</v>
      </c>
      <c r="C1718" s="31" t="s">
        <v>15110</v>
      </c>
      <c r="D1718" s="31"/>
      <c r="E1718" s="43" t="s">
        <v>52</v>
      </c>
      <c r="F1718" s="42" t="s">
        <v>34</v>
      </c>
      <c r="G1718" s="83" t="s">
        <v>34</v>
      </c>
      <c r="H1718" s="168">
        <v>43851</v>
      </c>
      <c r="I1718" s="31"/>
      <c r="J1718" s="83" t="s">
        <v>188</v>
      </c>
      <c r="K1718" s="31" t="s">
        <v>34</v>
      </c>
      <c r="L1718" s="31"/>
      <c r="M1718" s="168"/>
      <c r="N1718" s="147"/>
      <c r="O1718" s="43" t="s">
        <v>52</v>
      </c>
      <c r="P1718" s="171">
        <v>43851</v>
      </c>
      <c r="Q1718" s="31"/>
      <c r="R1718" s="83" t="s">
        <v>188</v>
      </c>
      <c r="S1718" s="31" t="s">
        <v>34</v>
      </c>
      <c r="T1718" s="31"/>
      <c r="U1718" s="168"/>
      <c r="V1718" s="149"/>
      <c r="W1718" s="140" t="str" cm="1">
        <f t="array" ref="W1718">IF(SUM(LEN(B1718:V1718))=0,"",IF(OR(OR(ISBLANK(F1718),SUM(LEN(C1718),LEN(D1718))=0),AND(NOT(E1718="Unknown"),ISBLANK(J1718)),AND(NOT(O1718="Unknown"),ISBLANK(R1718))),"Missing Information", INDEX(Table15[Entire Service Line Classification], MATCH(SUMIFS(Table15[Unique ID],Table15[System-Owned Portion],E1718,Table15[If Material Anything Other than "Lead" in Column E,Was Material Ever Previously Lead?],G1718,Table15[Customer-Owned Portion],O1718),Table15[Unique ID],0),0)))</f>
        <v>Non-lead</v>
      </c>
      <c r="X1718"/>
    </row>
    <row r="1719" spans="2:24" ht="30" x14ac:dyDescent="0.25">
      <c r="B1719" s="145" t="s">
        <v>7489</v>
      </c>
      <c r="C1719" s="31" t="s">
        <v>15114</v>
      </c>
      <c r="D1719" s="31"/>
      <c r="E1719" s="43" t="s">
        <v>52</v>
      </c>
      <c r="F1719" s="42" t="s">
        <v>34</v>
      </c>
      <c r="G1719" s="83" t="s">
        <v>34</v>
      </c>
      <c r="H1719" s="168">
        <v>43851</v>
      </c>
      <c r="I1719" s="31"/>
      <c r="J1719" s="83" t="s">
        <v>188</v>
      </c>
      <c r="K1719" s="31" t="s">
        <v>34</v>
      </c>
      <c r="L1719" s="31"/>
      <c r="M1719" s="168"/>
      <c r="N1719" s="147"/>
      <c r="O1719" s="43" t="s">
        <v>52</v>
      </c>
      <c r="P1719" s="171">
        <v>43851</v>
      </c>
      <c r="Q1719" s="31"/>
      <c r="R1719" s="83" t="s">
        <v>188</v>
      </c>
      <c r="S1719" s="31" t="s">
        <v>34</v>
      </c>
      <c r="T1719" s="31"/>
      <c r="U1719" s="168"/>
      <c r="V1719" s="149"/>
      <c r="W1719" s="140" t="str" cm="1">
        <f t="array" ref="W1719">IF(SUM(LEN(B1719:V1719))=0,"",IF(OR(OR(ISBLANK(F1719),SUM(LEN(C1719),LEN(D1719))=0),AND(NOT(E1719="Unknown"),ISBLANK(J1719)),AND(NOT(O1719="Unknown"),ISBLANK(R1719))),"Missing Information", INDEX(Table15[Entire Service Line Classification], MATCH(SUMIFS(Table15[Unique ID],Table15[System-Owned Portion],E1719,Table15[If Material Anything Other than "Lead" in Column E,Was Material Ever Previously Lead?],G1719,Table15[Customer-Owned Portion],O1719),Table15[Unique ID],0),0)))</f>
        <v>Non-lead</v>
      </c>
      <c r="X1719"/>
    </row>
    <row r="1720" spans="2:24" ht="30" x14ac:dyDescent="0.25">
      <c r="B1720" s="145" t="s">
        <v>7491</v>
      </c>
      <c r="C1720" s="31" t="s">
        <v>15116</v>
      </c>
      <c r="D1720" s="31"/>
      <c r="E1720" s="43" t="s">
        <v>52</v>
      </c>
      <c r="F1720" s="42" t="s">
        <v>34</v>
      </c>
      <c r="G1720" s="83" t="s">
        <v>34</v>
      </c>
      <c r="H1720" s="168">
        <v>43851</v>
      </c>
      <c r="I1720" s="31"/>
      <c r="J1720" s="83" t="s">
        <v>188</v>
      </c>
      <c r="K1720" s="31" t="s">
        <v>34</v>
      </c>
      <c r="L1720" s="31"/>
      <c r="M1720" s="168"/>
      <c r="N1720" s="147"/>
      <c r="O1720" s="43" t="s">
        <v>52</v>
      </c>
      <c r="P1720" s="171">
        <v>43851</v>
      </c>
      <c r="Q1720" s="31"/>
      <c r="R1720" s="83" t="s">
        <v>188</v>
      </c>
      <c r="S1720" s="31" t="s">
        <v>34</v>
      </c>
      <c r="T1720" s="31"/>
      <c r="U1720" s="168"/>
      <c r="V1720" s="149"/>
      <c r="W1720" s="140" t="str" cm="1">
        <f t="array" ref="W1720">IF(SUM(LEN(B1720:V1720))=0,"",IF(OR(OR(ISBLANK(F1720),SUM(LEN(C1720),LEN(D1720))=0),AND(NOT(E1720="Unknown"),ISBLANK(J1720)),AND(NOT(O1720="Unknown"),ISBLANK(R1720))),"Missing Information", INDEX(Table15[Entire Service Line Classification], MATCH(SUMIFS(Table15[Unique ID],Table15[System-Owned Portion],E1720,Table15[If Material Anything Other than "Lead" in Column E,Was Material Ever Previously Lead?],G1720,Table15[Customer-Owned Portion],O1720),Table15[Unique ID],0),0)))</f>
        <v>Non-lead</v>
      </c>
      <c r="X1720"/>
    </row>
    <row r="1721" spans="2:24" ht="30" x14ac:dyDescent="0.25">
      <c r="B1721" s="145" t="s">
        <v>7492</v>
      </c>
      <c r="C1721" s="31" t="s">
        <v>15117</v>
      </c>
      <c r="D1721" s="31"/>
      <c r="E1721" s="43" t="s">
        <v>52</v>
      </c>
      <c r="F1721" s="42" t="s">
        <v>34</v>
      </c>
      <c r="G1721" s="83" t="s">
        <v>34</v>
      </c>
      <c r="H1721" s="168">
        <v>43851</v>
      </c>
      <c r="I1721" s="31"/>
      <c r="J1721" s="83" t="s">
        <v>188</v>
      </c>
      <c r="K1721" s="31" t="s">
        <v>34</v>
      </c>
      <c r="L1721" s="31"/>
      <c r="M1721" s="168"/>
      <c r="N1721" s="147"/>
      <c r="O1721" s="43" t="s">
        <v>52</v>
      </c>
      <c r="P1721" s="171">
        <v>43851</v>
      </c>
      <c r="Q1721" s="31"/>
      <c r="R1721" s="83" t="s">
        <v>188</v>
      </c>
      <c r="S1721" s="31" t="s">
        <v>34</v>
      </c>
      <c r="T1721" s="31"/>
      <c r="U1721" s="168"/>
      <c r="V1721" s="149"/>
      <c r="W1721" s="140" t="str" cm="1">
        <f t="array" ref="W1721">IF(SUM(LEN(B1721:V1721))=0,"",IF(OR(OR(ISBLANK(F1721),SUM(LEN(C1721),LEN(D1721))=0),AND(NOT(E1721="Unknown"),ISBLANK(J1721)),AND(NOT(O1721="Unknown"),ISBLANK(R1721))),"Missing Information", INDEX(Table15[Entire Service Line Classification], MATCH(SUMIFS(Table15[Unique ID],Table15[System-Owned Portion],E1721,Table15[If Material Anything Other than "Lead" in Column E,Was Material Ever Previously Lead?],G1721,Table15[Customer-Owned Portion],O1721),Table15[Unique ID],0),0)))</f>
        <v>Non-lead</v>
      </c>
      <c r="X1721"/>
    </row>
    <row r="1722" spans="2:24" ht="30" x14ac:dyDescent="0.25">
      <c r="B1722" s="145" t="s">
        <v>7493</v>
      </c>
      <c r="C1722" s="31" t="s">
        <v>15118</v>
      </c>
      <c r="D1722" s="31"/>
      <c r="E1722" s="43" t="s">
        <v>52</v>
      </c>
      <c r="F1722" s="42" t="s">
        <v>34</v>
      </c>
      <c r="G1722" s="83" t="s">
        <v>34</v>
      </c>
      <c r="H1722" s="168">
        <v>43851</v>
      </c>
      <c r="I1722" s="31"/>
      <c r="J1722" s="83" t="s">
        <v>188</v>
      </c>
      <c r="K1722" s="31" t="s">
        <v>34</v>
      </c>
      <c r="L1722" s="31"/>
      <c r="M1722" s="168"/>
      <c r="N1722" s="147"/>
      <c r="O1722" s="43" t="s">
        <v>52</v>
      </c>
      <c r="P1722" s="171">
        <v>43851</v>
      </c>
      <c r="Q1722" s="31"/>
      <c r="R1722" s="83" t="s">
        <v>188</v>
      </c>
      <c r="S1722" s="31" t="s">
        <v>34</v>
      </c>
      <c r="T1722" s="31"/>
      <c r="U1722" s="168"/>
      <c r="V1722" s="149"/>
      <c r="W1722" s="140" t="str" cm="1">
        <f t="array" ref="W1722">IF(SUM(LEN(B1722:V1722))=0,"",IF(OR(OR(ISBLANK(F1722),SUM(LEN(C1722),LEN(D1722))=0),AND(NOT(E1722="Unknown"),ISBLANK(J1722)),AND(NOT(O1722="Unknown"),ISBLANK(R1722))),"Missing Information", INDEX(Table15[Entire Service Line Classification], MATCH(SUMIFS(Table15[Unique ID],Table15[System-Owned Portion],E1722,Table15[If Material Anything Other than "Lead" in Column E,Was Material Ever Previously Lead?],G1722,Table15[Customer-Owned Portion],O1722),Table15[Unique ID],0),0)))</f>
        <v>Non-lead</v>
      </c>
      <c r="X1722"/>
    </row>
    <row r="1723" spans="2:24" ht="30" x14ac:dyDescent="0.25">
      <c r="B1723" s="145" t="s">
        <v>7494</v>
      </c>
      <c r="C1723" s="31" t="s">
        <v>15119</v>
      </c>
      <c r="D1723" s="31"/>
      <c r="E1723" s="43" t="s">
        <v>52</v>
      </c>
      <c r="F1723" s="42" t="s">
        <v>34</v>
      </c>
      <c r="G1723" s="83" t="s">
        <v>34</v>
      </c>
      <c r="H1723" s="168">
        <v>43851</v>
      </c>
      <c r="I1723" s="31"/>
      <c r="J1723" s="83" t="s">
        <v>188</v>
      </c>
      <c r="K1723" s="31" t="s">
        <v>34</v>
      </c>
      <c r="L1723" s="31"/>
      <c r="M1723" s="168"/>
      <c r="N1723" s="147"/>
      <c r="O1723" s="43" t="s">
        <v>52</v>
      </c>
      <c r="P1723" s="171">
        <v>43851</v>
      </c>
      <c r="Q1723" s="31"/>
      <c r="R1723" s="83" t="s">
        <v>188</v>
      </c>
      <c r="S1723" s="31" t="s">
        <v>34</v>
      </c>
      <c r="T1723" s="31"/>
      <c r="U1723" s="168"/>
      <c r="V1723" s="149"/>
      <c r="W1723" s="140" t="str" cm="1">
        <f t="array" ref="W1723">IF(SUM(LEN(B1723:V1723))=0,"",IF(OR(OR(ISBLANK(F1723),SUM(LEN(C1723),LEN(D1723))=0),AND(NOT(E1723="Unknown"),ISBLANK(J1723)),AND(NOT(O1723="Unknown"),ISBLANK(R1723))),"Missing Information", INDEX(Table15[Entire Service Line Classification], MATCH(SUMIFS(Table15[Unique ID],Table15[System-Owned Portion],E1723,Table15[If Material Anything Other than "Lead" in Column E,Was Material Ever Previously Lead?],G1723,Table15[Customer-Owned Portion],O1723),Table15[Unique ID],0),0)))</f>
        <v>Non-lead</v>
      </c>
      <c r="X1723"/>
    </row>
    <row r="1724" spans="2:24" ht="30" x14ac:dyDescent="0.25">
      <c r="B1724" s="145" t="s">
        <v>7495</v>
      </c>
      <c r="C1724" s="31" t="s">
        <v>15120</v>
      </c>
      <c r="D1724" s="31"/>
      <c r="E1724" s="43" t="s">
        <v>52</v>
      </c>
      <c r="F1724" s="42" t="s">
        <v>34</v>
      </c>
      <c r="G1724" s="83" t="s">
        <v>34</v>
      </c>
      <c r="H1724" s="168">
        <v>43851</v>
      </c>
      <c r="I1724" s="31"/>
      <c r="J1724" s="83" t="s">
        <v>188</v>
      </c>
      <c r="K1724" s="31" t="s">
        <v>34</v>
      </c>
      <c r="L1724" s="31"/>
      <c r="M1724" s="168"/>
      <c r="N1724" s="147"/>
      <c r="O1724" s="43" t="s">
        <v>52</v>
      </c>
      <c r="P1724" s="171">
        <v>43851</v>
      </c>
      <c r="Q1724" s="31"/>
      <c r="R1724" s="83" t="s">
        <v>188</v>
      </c>
      <c r="S1724" s="31" t="s">
        <v>34</v>
      </c>
      <c r="T1724" s="31"/>
      <c r="U1724" s="168"/>
      <c r="V1724" s="149"/>
      <c r="W1724" s="140" t="str" cm="1">
        <f t="array" ref="W1724">IF(SUM(LEN(B1724:V1724))=0,"",IF(OR(OR(ISBLANK(F1724),SUM(LEN(C1724),LEN(D1724))=0),AND(NOT(E1724="Unknown"),ISBLANK(J1724)),AND(NOT(O1724="Unknown"),ISBLANK(R1724))),"Missing Information", INDEX(Table15[Entire Service Line Classification], MATCH(SUMIFS(Table15[Unique ID],Table15[System-Owned Portion],E1724,Table15[If Material Anything Other than "Lead" in Column E,Was Material Ever Previously Lead?],G1724,Table15[Customer-Owned Portion],O1724),Table15[Unique ID],0),0)))</f>
        <v>Non-lead</v>
      </c>
      <c r="X1724"/>
    </row>
    <row r="1725" spans="2:24" ht="30" x14ac:dyDescent="0.25">
      <c r="B1725" s="145" t="s">
        <v>7496</v>
      </c>
      <c r="C1725" s="31" t="s">
        <v>15121</v>
      </c>
      <c r="D1725" s="31"/>
      <c r="E1725" s="43" t="s">
        <v>52</v>
      </c>
      <c r="F1725" s="42" t="s">
        <v>34</v>
      </c>
      <c r="G1725" s="83" t="s">
        <v>34</v>
      </c>
      <c r="H1725" s="168">
        <v>43851</v>
      </c>
      <c r="I1725" s="31"/>
      <c r="J1725" s="83" t="s">
        <v>188</v>
      </c>
      <c r="K1725" s="31" t="s">
        <v>34</v>
      </c>
      <c r="L1725" s="31"/>
      <c r="M1725" s="168"/>
      <c r="N1725" s="147"/>
      <c r="O1725" s="43" t="s">
        <v>52</v>
      </c>
      <c r="P1725" s="171">
        <v>43851</v>
      </c>
      <c r="Q1725" s="31"/>
      <c r="R1725" s="83" t="s">
        <v>188</v>
      </c>
      <c r="S1725" s="31" t="s">
        <v>34</v>
      </c>
      <c r="T1725" s="31"/>
      <c r="U1725" s="168"/>
      <c r="V1725" s="149"/>
      <c r="W1725" s="140" t="str" cm="1">
        <f t="array" ref="W1725">IF(SUM(LEN(B1725:V1725))=0,"",IF(OR(OR(ISBLANK(F1725),SUM(LEN(C1725),LEN(D1725))=0),AND(NOT(E1725="Unknown"),ISBLANK(J1725)),AND(NOT(O1725="Unknown"),ISBLANK(R1725))),"Missing Information", INDEX(Table15[Entire Service Line Classification], MATCH(SUMIFS(Table15[Unique ID],Table15[System-Owned Portion],E1725,Table15[If Material Anything Other than "Lead" in Column E,Was Material Ever Previously Lead?],G1725,Table15[Customer-Owned Portion],O1725),Table15[Unique ID],0),0)))</f>
        <v>Non-lead</v>
      </c>
      <c r="X1725"/>
    </row>
    <row r="1726" spans="2:24" ht="30" x14ac:dyDescent="0.25">
      <c r="B1726" s="145" t="s">
        <v>7497</v>
      </c>
      <c r="C1726" s="31" t="s">
        <v>15122</v>
      </c>
      <c r="D1726" s="31"/>
      <c r="E1726" s="43" t="s">
        <v>52</v>
      </c>
      <c r="F1726" s="42" t="s">
        <v>34</v>
      </c>
      <c r="G1726" s="83" t="s">
        <v>34</v>
      </c>
      <c r="H1726" s="168">
        <v>43851</v>
      </c>
      <c r="I1726" s="31"/>
      <c r="J1726" s="83" t="s">
        <v>188</v>
      </c>
      <c r="K1726" s="31" t="s">
        <v>34</v>
      </c>
      <c r="L1726" s="31"/>
      <c r="M1726" s="168"/>
      <c r="N1726" s="147"/>
      <c r="O1726" s="43" t="s">
        <v>52</v>
      </c>
      <c r="P1726" s="171">
        <v>43851</v>
      </c>
      <c r="Q1726" s="31"/>
      <c r="R1726" s="83" t="s">
        <v>188</v>
      </c>
      <c r="S1726" s="31" t="s">
        <v>34</v>
      </c>
      <c r="T1726" s="31"/>
      <c r="U1726" s="168"/>
      <c r="V1726" s="149"/>
      <c r="W1726" s="140" t="str" cm="1">
        <f t="array" ref="W1726">IF(SUM(LEN(B1726:V1726))=0,"",IF(OR(OR(ISBLANK(F1726),SUM(LEN(C1726),LEN(D1726))=0),AND(NOT(E1726="Unknown"),ISBLANK(J1726)),AND(NOT(O1726="Unknown"),ISBLANK(R1726))),"Missing Information", INDEX(Table15[Entire Service Line Classification], MATCH(SUMIFS(Table15[Unique ID],Table15[System-Owned Portion],E1726,Table15[If Material Anything Other than "Lead" in Column E,Was Material Ever Previously Lead?],G1726,Table15[Customer-Owned Portion],O1726),Table15[Unique ID],0),0)))</f>
        <v>Non-lead</v>
      </c>
      <c r="X1726"/>
    </row>
    <row r="1727" spans="2:24" ht="30" x14ac:dyDescent="0.25">
      <c r="B1727" s="145" t="s">
        <v>6164</v>
      </c>
      <c r="C1727" s="31" t="s">
        <v>13766</v>
      </c>
      <c r="D1727" s="31"/>
      <c r="E1727" s="43" t="s">
        <v>52</v>
      </c>
      <c r="F1727" s="42" t="s">
        <v>34</v>
      </c>
      <c r="G1727" s="83" t="s">
        <v>34</v>
      </c>
      <c r="H1727" s="168">
        <v>43850</v>
      </c>
      <c r="I1727" s="31"/>
      <c r="J1727" s="83" t="s">
        <v>188</v>
      </c>
      <c r="K1727" s="31" t="s">
        <v>34</v>
      </c>
      <c r="L1727" s="31"/>
      <c r="M1727" s="168"/>
      <c r="N1727" s="147"/>
      <c r="O1727" s="43" t="s">
        <v>52</v>
      </c>
      <c r="P1727" s="171">
        <v>43850</v>
      </c>
      <c r="Q1727" s="31"/>
      <c r="R1727" s="83" t="s">
        <v>188</v>
      </c>
      <c r="S1727" s="31" t="s">
        <v>34</v>
      </c>
      <c r="T1727" s="31"/>
      <c r="U1727" s="168"/>
      <c r="V1727" s="149"/>
      <c r="W1727" s="140" t="str" cm="1">
        <f t="array" ref="W1727">IF(SUM(LEN(B1727:V1727))=0,"",IF(OR(OR(ISBLANK(F1727),SUM(LEN(C1727),LEN(D1727))=0),AND(NOT(E1727="Unknown"),ISBLANK(J1727)),AND(NOT(O1727="Unknown"),ISBLANK(R1727))),"Missing Information", INDEX(Table15[Entire Service Line Classification], MATCH(SUMIFS(Table15[Unique ID],Table15[System-Owned Portion],E1727,Table15[If Material Anything Other than "Lead" in Column E,Was Material Ever Previously Lead?],G1727,Table15[Customer-Owned Portion],O1727),Table15[Unique ID],0),0)))</f>
        <v>Non-lead</v>
      </c>
      <c r="X1727"/>
    </row>
    <row r="1728" spans="2:24" ht="30" x14ac:dyDescent="0.25">
      <c r="B1728" s="145" t="s">
        <v>7373</v>
      </c>
      <c r="C1728" s="31" t="s">
        <v>14998</v>
      </c>
      <c r="D1728" s="31"/>
      <c r="E1728" s="43" t="s">
        <v>52</v>
      </c>
      <c r="F1728" s="42" t="s">
        <v>34</v>
      </c>
      <c r="G1728" s="83" t="s">
        <v>34</v>
      </c>
      <c r="H1728" s="168">
        <v>43850</v>
      </c>
      <c r="I1728" s="31"/>
      <c r="J1728" s="83" t="s">
        <v>188</v>
      </c>
      <c r="K1728" s="31" t="s">
        <v>34</v>
      </c>
      <c r="L1728" s="31"/>
      <c r="M1728" s="168"/>
      <c r="N1728" s="147"/>
      <c r="O1728" s="43" t="s">
        <v>52</v>
      </c>
      <c r="P1728" s="171">
        <v>43850</v>
      </c>
      <c r="Q1728" s="31"/>
      <c r="R1728" s="83" t="s">
        <v>188</v>
      </c>
      <c r="S1728" s="31" t="s">
        <v>34</v>
      </c>
      <c r="T1728" s="31"/>
      <c r="U1728" s="168"/>
      <c r="V1728" s="149"/>
      <c r="W1728" s="140" t="str" cm="1">
        <f t="array" ref="W1728">IF(SUM(LEN(B1728:V1728))=0,"",IF(OR(OR(ISBLANK(F1728),SUM(LEN(C1728),LEN(D1728))=0),AND(NOT(E1728="Unknown"),ISBLANK(J1728)),AND(NOT(O1728="Unknown"),ISBLANK(R1728))),"Missing Information", INDEX(Table15[Entire Service Line Classification], MATCH(SUMIFS(Table15[Unique ID],Table15[System-Owned Portion],E1728,Table15[If Material Anything Other than "Lead" in Column E,Was Material Ever Previously Lead?],G1728,Table15[Customer-Owned Portion],O1728),Table15[Unique ID],0),0)))</f>
        <v>Non-lead</v>
      </c>
      <c r="X1728"/>
    </row>
    <row r="1729" spans="2:24" ht="30" x14ac:dyDescent="0.25">
      <c r="B1729" s="145" t="s">
        <v>7374</v>
      </c>
      <c r="C1729" s="31" t="s">
        <v>14999</v>
      </c>
      <c r="D1729" s="31"/>
      <c r="E1729" s="43" t="s">
        <v>52</v>
      </c>
      <c r="F1729" s="42" t="s">
        <v>34</v>
      </c>
      <c r="G1729" s="83" t="s">
        <v>34</v>
      </c>
      <c r="H1729" s="168">
        <v>43850</v>
      </c>
      <c r="I1729" s="31"/>
      <c r="J1729" s="83" t="s">
        <v>188</v>
      </c>
      <c r="K1729" s="31" t="s">
        <v>34</v>
      </c>
      <c r="L1729" s="31"/>
      <c r="M1729" s="168"/>
      <c r="N1729" s="147"/>
      <c r="O1729" s="43" t="s">
        <v>52</v>
      </c>
      <c r="P1729" s="171">
        <v>43850</v>
      </c>
      <c r="Q1729" s="31"/>
      <c r="R1729" s="83" t="s">
        <v>188</v>
      </c>
      <c r="S1729" s="31" t="s">
        <v>34</v>
      </c>
      <c r="T1729" s="31"/>
      <c r="U1729" s="168"/>
      <c r="V1729" s="149"/>
      <c r="W1729" s="140" t="str" cm="1">
        <f t="array" ref="W1729">IF(SUM(LEN(B1729:V1729))=0,"",IF(OR(OR(ISBLANK(F1729),SUM(LEN(C1729),LEN(D1729))=0),AND(NOT(E1729="Unknown"),ISBLANK(J1729)),AND(NOT(O1729="Unknown"),ISBLANK(R1729))),"Missing Information", INDEX(Table15[Entire Service Line Classification], MATCH(SUMIFS(Table15[Unique ID],Table15[System-Owned Portion],E1729,Table15[If Material Anything Other than "Lead" in Column E,Was Material Ever Previously Lead?],G1729,Table15[Customer-Owned Portion],O1729),Table15[Unique ID],0),0)))</f>
        <v>Non-lead</v>
      </c>
      <c r="X1729"/>
    </row>
    <row r="1730" spans="2:24" ht="30" x14ac:dyDescent="0.25">
      <c r="B1730" s="145" t="s">
        <v>7375</v>
      </c>
      <c r="C1730" s="31" t="s">
        <v>15000</v>
      </c>
      <c r="D1730" s="31"/>
      <c r="E1730" s="43" t="s">
        <v>52</v>
      </c>
      <c r="F1730" s="42" t="s">
        <v>34</v>
      </c>
      <c r="G1730" s="83" t="s">
        <v>34</v>
      </c>
      <c r="H1730" s="168">
        <v>43850</v>
      </c>
      <c r="I1730" s="31"/>
      <c r="J1730" s="83" t="s">
        <v>188</v>
      </c>
      <c r="K1730" s="31" t="s">
        <v>34</v>
      </c>
      <c r="L1730" s="31"/>
      <c r="M1730" s="168"/>
      <c r="N1730" s="147"/>
      <c r="O1730" s="43" t="s">
        <v>52</v>
      </c>
      <c r="P1730" s="171">
        <v>43850</v>
      </c>
      <c r="Q1730" s="31"/>
      <c r="R1730" s="83" t="s">
        <v>188</v>
      </c>
      <c r="S1730" s="31" t="s">
        <v>34</v>
      </c>
      <c r="T1730" s="31"/>
      <c r="U1730" s="168"/>
      <c r="V1730" s="149"/>
      <c r="W1730" s="140" t="str" cm="1">
        <f t="array" ref="W1730">IF(SUM(LEN(B1730:V1730))=0,"",IF(OR(OR(ISBLANK(F1730),SUM(LEN(C1730),LEN(D1730))=0),AND(NOT(E1730="Unknown"),ISBLANK(J1730)),AND(NOT(O1730="Unknown"),ISBLANK(R1730))),"Missing Information", INDEX(Table15[Entire Service Line Classification], MATCH(SUMIFS(Table15[Unique ID],Table15[System-Owned Portion],E1730,Table15[If Material Anything Other than "Lead" in Column E,Was Material Ever Previously Lead?],G1730,Table15[Customer-Owned Portion],O1730),Table15[Unique ID],0),0)))</f>
        <v>Non-lead</v>
      </c>
      <c r="X1730"/>
    </row>
    <row r="1731" spans="2:24" ht="30" x14ac:dyDescent="0.25">
      <c r="B1731" s="145" t="s">
        <v>7377</v>
      </c>
      <c r="C1731" s="31" t="s">
        <v>15002</v>
      </c>
      <c r="D1731" s="31"/>
      <c r="E1731" s="43" t="s">
        <v>52</v>
      </c>
      <c r="F1731" s="42" t="s">
        <v>34</v>
      </c>
      <c r="G1731" s="83" t="s">
        <v>34</v>
      </c>
      <c r="H1731" s="168">
        <v>43850</v>
      </c>
      <c r="I1731" s="31"/>
      <c r="J1731" s="83" t="s">
        <v>188</v>
      </c>
      <c r="K1731" s="31" t="s">
        <v>34</v>
      </c>
      <c r="L1731" s="31"/>
      <c r="M1731" s="168"/>
      <c r="N1731" s="147"/>
      <c r="O1731" s="43" t="s">
        <v>52</v>
      </c>
      <c r="P1731" s="171">
        <v>43850</v>
      </c>
      <c r="Q1731" s="31"/>
      <c r="R1731" s="83" t="s">
        <v>188</v>
      </c>
      <c r="S1731" s="31" t="s">
        <v>34</v>
      </c>
      <c r="T1731" s="31"/>
      <c r="U1731" s="168"/>
      <c r="V1731" s="149"/>
      <c r="W1731" s="140" t="str" cm="1">
        <f t="array" ref="W1731">IF(SUM(LEN(B1731:V1731))=0,"",IF(OR(OR(ISBLANK(F1731),SUM(LEN(C1731),LEN(D1731))=0),AND(NOT(E1731="Unknown"),ISBLANK(J1731)),AND(NOT(O1731="Unknown"),ISBLANK(R1731))),"Missing Information", INDEX(Table15[Entire Service Line Classification], MATCH(SUMIFS(Table15[Unique ID],Table15[System-Owned Portion],E1731,Table15[If Material Anything Other than "Lead" in Column E,Was Material Ever Previously Lead?],G1731,Table15[Customer-Owned Portion],O1731),Table15[Unique ID],0),0)))</f>
        <v>Non-lead</v>
      </c>
      <c r="X1731"/>
    </row>
    <row r="1732" spans="2:24" ht="30" x14ac:dyDescent="0.25">
      <c r="B1732" s="145" t="s">
        <v>7378</v>
      </c>
      <c r="C1732" s="31" t="s">
        <v>15003</v>
      </c>
      <c r="D1732" s="31"/>
      <c r="E1732" s="43" t="s">
        <v>52</v>
      </c>
      <c r="F1732" s="42" t="s">
        <v>34</v>
      </c>
      <c r="G1732" s="83" t="s">
        <v>34</v>
      </c>
      <c r="H1732" s="168">
        <v>43850</v>
      </c>
      <c r="I1732" s="31"/>
      <c r="J1732" s="83" t="s">
        <v>188</v>
      </c>
      <c r="K1732" s="31" t="s">
        <v>34</v>
      </c>
      <c r="L1732" s="31"/>
      <c r="M1732" s="168"/>
      <c r="N1732" s="147"/>
      <c r="O1732" s="43" t="s">
        <v>52</v>
      </c>
      <c r="P1732" s="171">
        <v>43850</v>
      </c>
      <c r="Q1732" s="31"/>
      <c r="R1732" s="83" t="s">
        <v>188</v>
      </c>
      <c r="S1732" s="31" t="s">
        <v>34</v>
      </c>
      <c r="T1732" s="31"/>
      <c r="U1732" s="168"/>
      <c r="V1732" s="149"/>
      <c r="W1732" s="140" t="str" cm="1">
        <f t="array" ref="W1732">IF(SUM(LEN(B1732:V1732))=0,"",IF(OR(OR(ISBLANK(F1732),SUM(LEN(C1732),LEN(D1732))=0),AND(NOT(E1732="Unknown"),ISBLANK(J1732)),AND(NOT(O1732="Unknown"),ISBLANK(R1732))),"Missing Information", INDEX(Table15[Entire Service Line Classification], MATCH(SUMIFS(Table15[Unique ID],Table15[System-Owned Portion],E1732,Table15[If Material Anything Other than "Lead" in Column E,Was Material Ever Previously Lead?],G1732,Table15[Customer-Owned Portion],O1732),Table15[Unique ID],0),0)))</f>
        <v>Non-lead</v>
      </c>
      <c r="X1732"/>
    </row>
    <row r="1733" spans="2:24" ht="30" x14ac:dyDescent="0.25">
      <c r="B1733" s="145" t="s">
        <v>7490</v>
      </c>
      <c r="C1733" s="31" t="s">
        <v>15115</v>
      </c>
      <c r="D1733" s="31"/>
      <c r="E1733" s="43" t="s">
        <v>52</v>
      </c>
      <c r="F1733" s="42" t="s">
        <v>34</v>
      </c>
      <c r="G1733" s="83" t="s">
        <v>34</v>
      </c>
      <c r="H1733" s="168">
        <v>43850</v>
      </c>
      <c r="I1733" s="31"/>
      <c r="J1733" s="83" t="s">
        <v>188</v>
      </c>
      <c r="K1733" s="31" t="s">
        <v>34</v>
      </c>
      <c r="L1733" s="31"/>
      <c r="M1733" s="168"/>
      <c r="N1733" s="147"/>
      <c r="O1733" s="43" t="s">
        <v>52</v>
      </c>
      <c r="P1733" s="171">
        <v>43850</v>
      </c>
      <c r="Q1733" s="31"/>
      <c r="R1733" s="83" t="s">
        <v>188</v>
      </c>
      <c r="S1733" s="31" t="s">
        <v>34</v>
      </c>
      <c r="T1733" s="31"/>
      <c r="U1733" s="168"/>
      <c r="V1733" s="149"/>
      <c r="W1733" s="140" t="str" cm="1">
        <f t="array" ref="W1733">IF(SUM(LEN(B1733:V1733))=0,"",IF(OR(OR(ISBLANK(F1733),SUM(LEN(C1733),LEN(D1733))=0),AND(NOT(E1733="Unknown"),ISBLANK(J1733)),AND(NOT(O1733="Unknown"),ISBLANK(R1733))),"Missing Information", INDEX(Table15[Entire Service Line Classification], MATCH(SUMIFS(Table15[Unique ID],Table15[System-Owned Portion],E1733,Table15[If Material Anything Other than "Lead" in Column E,Was Material Ever Previously Lead?],G1733,Table15[Customer-Owned Portion],O1733),Table15[Unique ID],0),0)))</f>
        <v>Non-lead</v>
      </c>
      <c r="X1733"/>
    </row>
    <row r="1734" spans="2:24" ht="30" x14ac:dyDescent="0.25">
      <c r="B1734" s="145" t="s">
        <v>7519</v>
      </c>
      <c r="C1734" s="31" t="s">
        <v>15144</v>
      </c>
      <c r="D1734" s="31"/>
      <c r="E1734" s="43" t="s">
        <v>52</v>
      </c>
      <c r="F1734" s="42" t="s">
        <v>34</v>
      </c>
      <c r="G1734" s="83" t="s">
        <v>34</v>
      </c>
      <c r="H1734" s="168">
        <v>43850</v>
      </c>
      <c r="I1734" s="31"/>
      <c r="J1734" s="83" t="s">
        <v>188</v>
      </c>
      <c r="K1734" s="31" t="s">
        <v>34</v>
      </c>
      <c r="L1734" s="31"/>
      <c r="M1734" s="168"/>
      <c r="N1734" s="147"/>
      <c r="O1734" s="43" t="s">
        <v>52</v>
      </c>
      <c r="P1734" s="171">
        <v>43850</v>
      </c>
      <c r="Q1734" s="31"/>
      <c r="R1734" s="83" t="s">
        <v>188</v>
      </c>
      <c r="S1734" s="31" t="s">
        <v>34</v>
      </c>
      <c r="T1734" s="31"/>
      <c r="U1734" s="168"/>
      <c r="V1734" s="149"/>
      <c r="W1734" s="140" t="str" cm="1">
        <f t="array" ref="W1734">IF(SUM(LEN(B1734:V1734))=0,"",IF(OR(OR(ISBLANK(F1734),SUM(LEN(C1734),LEN(D1734))=0),AND(NOT(E1734="Unknown"),ISBLANK(J1734)),AND(NOT(O1734="Unknown"),ISBLANK(R1734))),"Missing Information", INDEX(Table15[Entire Service Line Classification], MATCH(SUMIFS(Table15[Unique ID],Table15[System-Owned Portion],E1734,Table15[If Material Anything Other than "Lead" in Column E,Was Material Ever Previously Lead?],G1734,Table15[Customer-Owned Portion],O1734),Table15[Unique ID],0),0)))</f>
        <v>Non-lead</v>
      </c>
      <c r="X1734"/>
    </row>
    <row r="1735" spans="2:24" ht="30" x14ac:dyDescent="0.25">
      <c r="B1735" s="145" t="s">
        <v>1704</v>
      </c>
      <c r="C1735" s="31" t="s">
        <v>9128</v>
      </c>
      <c r="D1735" s="31"/>
      <c r="E1735" s="43" t="s">
        <v>52</v>
      </c>
      <c r="F1735" s="42" t="s">
        <v>34</v>
      </c>
      <c r="G1735" s="83" t="s">
        <v>34</v>
      </c>
      <c r="H1735" s="168">
        <v>43845</v>
      </c>
      <c r="I1735" s="31"/>
      <c r="J1735" s="83" t="s">
        <v>188</v>
      </c>
      <c r="K1735" s="31" t="s">
        <v>34</v>
      </c>
      <c r="L1735" s="31"/>
      <c r="M1735" s="168"/>
      <c r="N1735" s="147"/>
      <c r="O1735" s="43" t="s">
        <v>52</v>
      </c>
      <c r="P1735" s="171">
        <v>43845</v>
      </c>
      <c r="Q1735" s="31"/>
      <c r="R1735" s="83" t="s">
        <v>188</v>
      </c>
      <c r="S1735" s="31" t="s">
        <v>34</v>
      </c>
      <c r="T1735" s="31"/>
      <c r="U1735" s="168"/>
      <c r="V1735" s="149"/>
      <c r="W1735" s="140" t="str" cm="1">
        <f t="array" ref="W1735">IF(SUM(LEN(B1735:V1735))=0,"",IF(OR(OR(ISBLANK(F1735),SUM(LEN(C1735),LEN(D1735))=0),AND(NOT(E1735="Unknown"),ISBLANK(J1735)),AND(NOT(O1735="Unknown"),ISBLANK(R1735))),"Missing Information", INDEX(Table15[Entire Service Line Classification], MATCH(SUMIFS(Table15[Unique ID],Table15[System-Owned Portion],E1735,Table15[If Material Anything Other than "Lead" in Column E,Was Material Ever Previously Lead?],G1735,Table15[Customer-Owned Portion],O1735),Table15[Unique ID],0),0)))</f>
        <v>Non-lead</v>
      </c>
      <c r="X1735"/>
    </row>
    <row r="1736" spans="2:24" ht="30" x14ac:dyDescent="0.25">
      <c r="B1736" s="145" t="s">
        <v>1705</v>
      </c>
      <c r="C1736" s="31" t="s">
        <v>9129</v>
      </c>
      <c r="D1736" s="31"/>
      <c r="E1736" s="43" t="s">
        <v>52</v>
      </c>
      <c r="F1736" s="42" t="s">
        <v>34</v>
      </c>
      <c r="G1736" s="83" t="s">
        <v>34</v>
      </c>
      <c r="H1736" s="168">
        <v>43845</v>
      </c>
      <c r="I1736" s="31"/>
      <c r="J1736" s="83" t="s">
        <v>188</v>
      </c>
      <c r="K1736" s="31" t="s">
        <v>34</v>
      </c>
      <c r="L1736" s="31"/>
      <c r="M1736" s="168"/>
      <c r="N1736" s="147"/>
      <c r="O1736" s="43" t="s">
        <v>52</v>
      </c>
      <c r="P1736" s="171">
        <v>43845</v>
      </c>
      <c r="Q1736" s="31"/>
      <c r="R1736" s="83" t="s">
        <v>188</v>
      </c>
      <c r="S1736" s="31" t="s">
        <v>34</v>
      </c>
      <c r="T1736" s="31"/>
      <c r="U1736" s="168"/>
      <c r="V1736" s="149"/>
      <c r="W1736" s="140" t="str" cm="1">
        <f t="array" ref="W1736">IF(SUM(LEN(B1736:V1736))=0,"",IF(OR(OR(ISBLANK(F1736),SUM(LEN(C1736),LEN(D1736))=0),AND(NOT(E1736="Unknown"),ISBLANK(J1736)),AND(NOT(O1736="Unknown"),ISBLANK(R1736))),"Missing Information", INDEX(Table15[Entire Service Line Classification], MATCH(SUMIFS(Table15[Unique ID],Table15[System-Owned Portion],E1736,Table15[If Material Anything Other than "Lead" in Column E,Was Material Ever Previously Lead?],G1736,Table15[Customer-Owned Portion],O1736),Table15[Unique ID],0),0)))</f>
        <v>Non-lead</v>
      </c>
      <c r="X1736"/>
    </row>
    <row r="1737" spans="2:24" ht="30" x14ac:dyDescent="0.25">
      <c r="B1737" s="145" t="s">
        <v>1706</v>
      </c>
      <c r="C1737" s="31" t="s">
        <v>9130</v>
      </c>
      <c r="D1737" s="31"/>
      <c r="E1737" s="43" t="s">
        <v>52</v>
      </c>
      <c r="F1737" s="42" t="s">
        <v>34</v>
      </c>
      <c r="G1737" s="83" t="s">
        <v>34</v>
      </c>
      <c r="H1737" s="168">
        <v>43845</v>
      </c>
      <c r="I1737" s="31"/>
      <c r="J1737" s="83" t="s">
        <v>188</v>
      </c>
      <c r="K1737" s="31" t="s">
        <v>34</v>
      </c>
      <c r="L1737" s="31"/>
      <c r="M1737" s="168"/>
      <c r="N1737" s="147"/>
      <c r="O1737" s="43" t="s">
        <v>52</v>
      </c>
      <c r="P1737" s="171">
        <v>43845</v>
      </c>
      <c r="Q1737" s="31"/>
      <c r="R1737" s="83" t="s">
        <v>188</v>
      </c>
      <c r="S1737" s="31" t="s">
        <v>34</v>
      </c>
      <c r="T1737" s="31"/>
      <c r="U1737" s="168"/>
      <c r="V1737" s="149"/>
      <c r="W1737" s="140" t="str" cm="1">
        <f t="array" ref="W1737">IF(SUM(LEN(B1737:V1737))=0,"",IF(OR(OR(ISBLANK(F1737),SUM(LEN(C1737),LEN(D1737))=0),AND(NOT(E1737="Unknown"),ISBLANK(J1737)),AND(NOT(O1737="Unknown"),ISBLANK(R1737))),"Missing Information", INDEX(Table15[Entire Service Line Classification], MATCH(SUMIFS(Table15[Unique ID],Table15[System-Owned Portion],E1737,Table15[If Material Anything Other than "Lead" in Column E,Was Material Ever Previously Lead?],G1737,Table15[Customer-Owned Portion],O1737),Table15[Unique ID],0),0)))</f>
        <v>Non-lead</v>
      </c>
      <c r="X1737"/>
    </row>
    <row r="1738" spans="2:24" ht="30" x14ac:dyDescent="0.25">
      <c r="B1738" s="145" t="s">
        <v>1707</v>
      </c>
      <c r="C1738" s="31" t="s">
        <v>9131</v>
      </c>
      <c r="D1738" s="31"/>
      <c r="E1738" s="43" t="s">
        <v>52</v>
      </c>
      <c r="F1738" s="42" t="s">
        <v>34</v>
      </c>
      <c r="G1738" s="83" t="s">
        <v>34</v>
      </c>
      <c r="H1738" s="168">
        <v>43845</v>
      </c>
      <c r="I1738" s="31"/>
      <c r="J1738" s="83" t="s">
        <v>188</v>
      </c>
      <c r="K1738" s="31" t="s">
        <v>34</v>
      </c>
      <c r="L1738" s="31"/>
      <c r="M1738" s="168"/>
      <c r="N1738" s="147"/>
      <c r="O1738" s="43" t="s">
        <v>52</v>
      </c>
      <c r="P1738" s="171">
        <v>43845</v>
      </c>
      <c r="Q1738" s="31"/>
      <c r="R1738" s="83" t="s">
        <v>188</v>
      </c>
      <c r="S1738" s="31" t="s">
        <v>34</v>
      </c>
      <c r="T1738" s="31"/>
      <c r="U1738" s="168"/>
      <c r="V1738" s="149"/>
      <c r="W1738" s="140" t="str" cm="1">
        <f t="array" ref="W1738">IF(SUM(LEN(B1738:V1738))=0,"",IF(OR(OR(ISBLANK(F1738),SUM(LEN(C1738),LEN(D1738))=0),AND(NOT(E1738="Unknown"),ISBLANK(J1738)),AND(NOT(O1738="Unknown"),ISBLANK(R1738))),"Missing Information", INDEX(Table15[Entire Service Line Classification], MATCH(SUMIFS(Table15[Unique ID],Table15[System-Owned Portion],E1738,Table15[If Material Anything Other than "Lead" in Column E,Was Material Ever Previously Lead?],G1738,Table15[Customer-Owned Portion],O1738),Table15[Unique ID],0),0)))</f>
        <v>Non-lead</v>
      </c>
      <c r="X1738"/>
    </row>
    <row r="1739" spans="2:24" ht="30" x14ac:dyDescent="0.25">
      <c r="B1739" s="145" t="s">
        <v>3409</v>
      </c>
      <c r="C1739" s="31" t="s">
        <v>10846</v>
      </c>
      <c r="D1739" s="31"/>
      <c r="E1739" s="43" t="s">
        <v>52</v>
      </c>
      <c r="F1739" s="42" t="s">
        <v>34</v>
      </c>
      <c r="G1739" s="83" t="s">
        <v>34</v>
      </c>
      <c r="H1739" s="168">
        <v>43837</v>
      </c>
      <c r="I1739" s="31"/>
      <c r="J1739" s="83" t="s">
        <v>188</v>
      </c>
      <c r="K1739" s="31" t="s">
        <v>34</v>
      </c>
      <c r="L1739" s="31"/>
      <c r="M1739" s="168"/>
      <c r="N1739" s="147"/>
      <c r="O1739" s="43" t="s">
        <v>52</v>
      </c>
      <c r="P1739" s="171">
        <v>43837</v>
      </c>
      <c r="Q1739" s="31"/>
      <c r="R1739" s="83" t="s">
        <v>188</v>
      </c>
      <c r="S1739" s="31" t="s">
        <v>34</v>
      </c>
      <c r="T1739" s="31"/>
      <c r="U1739" s="168"/>
      <c r="V1739" s="149"/>
      <c r="W1739" s="140" t="str" cm="1">
        <f t="array" ref="W1739">IF(SUM(LEN(B1739:V1739))=0,"",IF(OR(OR(ISBLANK(F1739),SUM(LEN(C1739),LEN(D1739))=0),AND(NOT(E1739="Unknown"),ISBLANK(J1739)),AND(NOT(O1739="Unknown"),ISBLANK(R1739))),"Missing Information", INDEX(Table15[Entire Service Line Classification], MATCH(SUMIFS(Table15[Unique ID],Table15[System-Owned Portion],E1739,Table15[If Material Anything Other than "Lead" in Column E,Was Material Ever Previously Lead?],G1739,Table15[Customer-Owned Portion],O1739),Table15[Unique ID],0),0)))</f>
        <v>Non-lead</v>
      </c>
      <c r="X1739"/>
    </row>
    <row r="1740" spans="2:24" ht="30" x14ac:dyDescent="0.25">
      <c r="B1740" s="145" t="s">
        <v>5391</v>
      </c>
      <c r="C1740" s="31" t="s">
        <v>12988</v>
      </c>
      <c r="D1740" s="31"/>
      <c r="E1740" s="43" t="s">
        <v>52</v>
      </c>
      <c r="F1740" s="42" t="s">
        <v>34</v>
      </c>
      <c r="G1740" s="83" t="s">
        <v>34</v>
      </c>
      <c r="H1740" s="168">
        <v>43832</v>
      </c>
      <c r="I1740" s="31"/>
      <c r="J1740" s="83" t="s">
        <v>188</v>
      </c>
      <c r="K1740" s="31" t="s">
        <v>34</v>
      </c>
      <c r="L1740" s="31"/>
      <c r="M1740" s="168"/>
      <c r="N1740" s="147"/>
      <c r="O1740" s="43" t="s">
        <v>52</v>
      </c>
      <c r="P1740" s="171">
        <v>43832</v>
      </c>
      <c r="Q1740" s="31"/>
      <c r="R1740" s="83" t="s">
        <v>188</v>
      </c>
      <c r="S1740" s="31" t="s">
        <v>34</v>
      </c>
      <c r="T1740" s="31"/>
      <c r="U1740" s="168"/>
      <c r="V1740" s="149"/>
      <c r="W1740" s="140" t="str" cm="1">
        <f t="array" ref="W1740">IF(SUM(LEN(B1740:V1740))=0,"",IF(OR(OR(ISBLANK(F1740),SUM(LEN(C1740),LEN(D1740))=0),AND(NOT(E1740="Unknown"),ISBLANK(J1740)),AND(NOT(O1740="Unknown"),ISBLANK(R1740))),"Missing Information", INDEX(Table15[Entire Service Line Classification], MATCH(SUMIFS(Table15[Unique ID],Table15[System-Owned Portion],E1740,Table15[If Material Anything Other than "Lead" in Column E,Was Material Ever Previously Lead?],G1740,Table15[Customer-Owned Portion],O1740),Table15[Unique ID],0),0)))</f>
        <v>Non-lead</v>
      </c>
      <c r="X1740"/>
    </row>
    <row r="1741" spans="2:24" ht="30" x14ac:dyDescent="0.25">
      <c r="B1741" s="145" t="s">
        <v>5402</v>
      </c>
      <c r="C1741" s="31" t="s">
        <v>12999</v>
      </c>
      <c r="D1741" s="31"/>
      <c r="E1741" s="43" t="s">
        <v>52</v>
      </c>
      <c r="F1741" s="42" t="s">
        <v>34</v>
      </c>
      <c r="G1741" s="83" t="s">
        <v>34</v>
      </c>
      <c r="H1741" s="168">
        <v>43832</v>
      </c>
      <c r="I1741" s="31"/>
      <c r="J1741" s="83" t="s">
        <v>188</v>
      </c>
      <c r="K1741" s="31" t="s">
        <v>34</v>
      </c>
      <c r="L1741" s="31"/>
      <c r="M1741" s="168"/>
      <c r="N1741" s="147"/>
      <c r="O1741" s="43" t="s">
        <v>52</v>
      </c>
      <c r="P1741" s="171">
        <v>43832</v>
      </c>
      <c r="Q1741" s="31"/>
      <c r="R1741" s="83" t="s">
        <v>188</v>
      </c>
      <c r="S1741" s="31" t="s">
        <v>34</v>
      </c>
      <c r="T1741" s="31"/>
      <c r="U1741" s="168"/>
      <c r="V1741" s="149"/>
      <c r="W1741" s="140" t="str" cm="1">
        <f t="array" ref="W1741">IF(SUM(LEN(B1741:V1741))=0,"",IF(OR(OR(ISBLANK(F1741),SUM(LEN(C1741),LEN(D1741))=0),AND(NOT(E1741="Unknown"),ISBLANK(J1741)),AND(NOT(O1741="Unknown"),ISBLANK(R1741))),"Missing Information", INDEX(Table15[Entire Service Line Classification], MATCH(SUMIFS(Table15[Unique ID],Table15[System-Owned Portion],E1741,Table15[If Material Anything Other than "Lead" in Column E,Was Material Ever Previously Lead?],G1741,Table15[Customer-Owned Portion],O1741),Table15[Unique ID],0),0)))</f>
        <v>Non-lead</v>
      </c>
      <c r="X1741"/>
    </row>
    <row r="1742" spans="2:24" ht="30" x14ac:dyDescent="0.25">
      <c r="B1742" s="145" t="s">
        <v>7427</v>
      </c>
      <c r="C1742" s="31" t="s">
        <v>15052</v>
      </c>
      <c r="D1742" s="31"/>
      <c r="E1742" s="43" t="s">
        <v>52</v>
      </c>
      <c r="F1742" s="42" t="s">
        <v>34</v>
      </c>
      <c r="G1742" s="83" t="s">
        <v>34</v>
      </c>
      <c r="H1742" s="168">
        <v>43818</v>
      </c>
      <c r="I1742" s="31"/>
      <c r="J1742" s="83" t="s">
        <v>188</v>
      </c>
      <c r="K1742" s="31" t="s">
        <v>34</v>
      </c>
      <c r="L1742" s="31"/>
      <c r="M1742" s="168"/>
      <c r="N1742" s="147"/>
      <c r="O1742" s="43" t="s">
        <v>52</v>
      </c>
      <c r="P1742" s="171">
        <v>43818</v>
      </c>
      <c r="Q1742" s="31"/>
      <c r="R1742" s="83" t="s">
        <v>188</v>
      </c>
      <c r="S1742" s="31" t="s">
        <v>34</v>
      </c>
      <c r="T1742" s="31"/>
      <c r="U1742" s="168"/>
      <c r="V1742" s="149"/>
      <c r="W1742" s="140" t="str" cm="1">
        <f t="array" ref="W1742">IF(SUM(LEN(B1742:V1742))=0,"",IF(OR(OR(ISBLANK(F1742),SUM(LEN(C1742),LEN(D1742))=0),AND(NOT(E1742="Unknown"),ISBLANK(J1742)),AND(NOT(O1742="Unknown"),ISBLANK(R1742))),"Missing Information", INDEX(Table15[Entire Service Line Classification], MATCH(SUMIFS(Table15[Unique ID],Table15[System-Owned Portion],E1742,Table15[If Material Anything Other than "Lead" in Column E,Was Material Ever Previously Lead?],G1742,Table15[Customer-Owned Portion],O1742),Table15[Unique ID],0),0)))</f>
        <v>Non-lead</v>
      </c>
      <c r="X1742"/>
    </row>
    <row r="1743" spans="2:24" ht="30" x14ac:dyDescent="0.25">
      <c r="B1743" s="145" t="s">
        <v>7486</v>
      </c>
      <c r="C1743" s="31" t="s">
        <v>15111</v>
      </c>
      <c r="D1743" s="31"/>
      <c r="E1743" s="43" t="s">
        <v>52</v>
      </c>
      <c r="F1743" s="42" t="s">
        <v>34</v>
      </c>
      <c r="G1743" s="83" t="s">
        <v>34</v>
      </c>
      <c r="H1743" s="168">
        <v>43818</v>
      </c>
      <c r="I1743" s="31"/>
      <c r="J1743" s="83" t="s">
        <v>188</v>
      </c>
      <c r="K1743" s="31" t="s">
        <v>34</v>
      </c>
      <c r="L1743" s="31"/>
      <c r="M1743" s="168"/>
      <c r="N1743" s="147"/>
      <c r="O1743" s="43" t="s">
        <v>52</v>
      </c>
      <c r="P1743" s="171">
        <v>43818</v>
      </c>
      <c r="Q1743" s="31"/>
      <c r="R1743" s="83" t="s">
        <v>188</v>
      </c>
      <c r="S1743" s="31" t="s">
        <v>34</v>
      </c>
      <c r="T1743" s="31"/>
      <c r="U1743" s="168"/>
      <c r="V1743" s="149"/>
      <c r="W1743" s="140" t="str" cm="1">
        <f t="array" ref="W1743">IF(SUM(LEN(B1743:V1743))=0,"",IF(OR(OR(ISBLANK(F1743),SUM(LEN(C1743),LEN(D1743))=0),AND(NOT(E1743="Unknown"),ISBLANK(J1743)),AND(NOT(O1743="Unknown"),ISBLANK(R1743))),"Missing Information", INDEX(Table15[Entire Service Line Classification], MATCH(SUMIFS(Table15[Unique ID],Table15[System-Owned Portion],E1743,Table15[If Material Anything Other than "Lead" in Column E,Was Material Ever Previously Lead?],G1743,Table15[Customer-Owned Portion],O1743),Table15[Unique ID],0),0)))</f>
        <v>Non-lead</v>
      </c>
      <c r="X1743"/>
    </row>
    <row r="1744" spans="2:24" ht="30" x14ac:dyDescent="0.25">
      <c r="B1744" s="145" t="s">
        <v>7487</v>
      </c>
      <c r="C1744" s="31" t="s">
        <v>15112</v>
      </c>
      <c r="D1744" s="31"/>
      <c r="E1744" s="43" t="s">
        <v>52</v>
      </c>
      <c r="F1744" s="42" t="s">
        <v>34</v>
      </c>
      <c r="G1744" s="83" t="s">
        <v>34</v>
      </c>
      <c r="H1744" s="168">
        <v>43818</v>
      </c>
      <c r="I1744" s="31"/>
      <c r="J1744" s="83" t="s">
        <v>188</v>
      </c>
      <c r="K1744" s="31" t="s">
        <v>34</v>
      </c>
      <c r="L1744" s="31"/>
      <c r="M1744" s="168"/>
      <c r="N1744" s="147"/>
      <c r="O1744" s="43" t="s">
        <v>52</v>
      </c>
      <c r="P1744" s="171">
        <v>43818</v>
      </c>
      <c r="Q1744" s="31"/>
      <c r="R1744" s="83" t="s">
        <v>188</v>
      </c>
      <c r="S1744" s="31" t="s">
        <v>34</v>
      </c>
      <c r="T1744" s="31"/>
      <c r="U1744" s="168"/>
      <c r="V1744" s="149"/>
      <c r="W1744" s="140" t="str" cm="1">
        <f t="array" ref="W1744">IF(SUM(LEN(B1744:V1744))=0,"",IF(OR(OR(ISBLANK(F1744),SUM(LEN(C1744),LEN(D1744))=0),AND(NOT(E1744="Unknown"),ISBLANK(J1744)),AND(NOT(O1744="Unknown"),ISBLANK(R1744))),"Missing Information", INDEX(Table15[Entire Service Line Classification], MATCH(SUMIFS(Table15[Unique ID],Table15[System-Owned Portion],E1744,Table15[If Material Anything Other than "Lead" in Column E,Was Material Ever Previously Lead?],G1744,Table15[Customer-Owned Portion],O1744),Table15[Unique ID],0),0)))</f>
        <v>Non-lead</v>
      </c>
      <c r="X1744"/>
    </row>
    <row r="1745" spans="2:24" ht="30" x14ac:dyDescent="0.25">
      <c r="B1745" s="145" t="s">
        <v>7515</v>
      </c>
      <c r="C1745" s="31" t="s">
        <v>15140</v>
      </c>
      <c r="D1745" s="31"/>
      <c r="E1745" s="43" t="s">
        <v>52</v>
      </c>
      <c r="F1745" s="42" t="s">
        <v>34</v>
      </c>
      <c r="G1745" s="83" t="s">
        <v>34</v>
      </c>
      <c r="H1745" s="168">
        <v>43818</v>
      </c>
      <c r="I1745" s="31"/>
      <c r="J1745" s="83" t="s">
        <v>188</v>
      </c>
      <c r="K1745" s="31" t="s">
        <v>34</v>
      </c>
      <c r="L1745" s="31"/>
      <c r="M1745" s="168"/>
      <c r="N1745" s="147"/>
      <c r="O1745" s="43" t="s">
        <v>52</v>
      </c>
      <c r="P1745" s="171">
        <v>43818</v>
      </c>
      <c r="Q1745" s="31"/>
      <c r="R1745" s="83" t="s">
        <v>188</v>
      </c>
      <c r="S1745" s="31" t="s">
        <v>34</v>
      </c>
      <c r="T1745" s="31"/>
      <c r="U1745" s="168"/>
      <c r="V1745" s="149"/>
      <c r="W1745" s="140" t="str" cm="1">
        <f t="array" ref="W1745">IF(SUM(LEN(B1745:V1745))=0,"",IF(OR(OR(ISBLANK(F1745),SUM(LEN(C1745),LEN(D1745))=0),AND(NOT(E1745="Unknown"),ISBLANK(J1745)),AND(NOT(O1745="Unknown"),ISBLANK(R1745))),"Missing Information", INDEX(Table15[Entire Service Line Classification], MATCH(SUMIFS(Table15[Unique ID],Table15[System-Owned Portion],E1745,Table15[If Material Anything Other than "Lead" in Column E,Was Material Ever Previously Lead?],G1745,Table15[Customer-Owned Portion],O1745),Table15[Unique ID],0),0)))</f>
        <v>Non-lead</v>
      </c>
      <c r="X1745"/>
    </row>
    <row r="1746" spans="2:24" ht="30" x14ac:dyDescent="0.25">
      <c r="B1746" s="145" t="s">
        <v>7516</v>
      </c>
      <c r="C1746" s="31" t="s">
        <v>15141</v>
      </c>
      <c r="D1746" s="31"/>
      <c r="E1746" s="43" t="s">
        <v>52</v>
      </c>
      <c r="F1746" s="42" t="s">
        <v>34</v>
      </c>
      <c r="G1746" s="83" t="s">
        <v>34</v>
      </c>
      <c r="H1746" s="168">
        <v>43818</v>
      </c>
      <c r="I1746" s="31"/>
      <c r="J1746" s="83" t="s">
        <v>188</v>
      </c>
      <c r="K1746" s="31" t="s">
        <v>34</v>
      </c>
      <c r="L1746" s="31"/>
      <c r="M1746" s="168"/>
      <c r="N1746" s="147"/>
      <c r="O1746" s="43" t="s">
        <v>52</v>
      </c>
      <c r="P1746" s="171">
        <v>43818</v>
      </c>
      <c r="Q1746" s="31"/>
      <c r="R1746" s="83" t="s">
        <v>188</v>
      </c>
      <c r="S1746" s="31" t="s">
        <v>34</v>
      </c>
      <c r="T1746" s="31"/>
      <c r="U1746" s="168"/>
      <c r="V1746" s="149"/>
      <c r="W1746" s="140" t="str" cm="1">
        <f t="array" ref="W1746">IF(SUM(LEN(B1746:V1746))=0,"",IF(OR(OR(ISBLANK(F1746),SUM(LEN(C1746),LEN(D1746))=0),AND(NOT(E1746="Unknown"),ISBLANK(J1746)),AND(NOT(O1746="Unknown"),ISBLANK(R1746))),"Missing Information", INDEX(Table15[Entire Service Line Classification], MATCH(SUMIFS(Table15[Unique ID],Table15[System-Owned Portion],E1746,Table15[If Material Anything Other than "Lead" in Column E,Was Material Ever Previously Lead?],G1746,Table15[Customer-Owned Portion],O1746),Table15[Unique ID],0),0)))</f>
        <v>Non-lead</v>
      </c>
      <c r="X1746"/>
    </row>
    <row r="1747" spans="2:24" ht="30" x14ac:dyDescent="0.25">
      <c r="B1747" s="145" t="s">
        <v>7517</v>
      </c>
      <c r="C1747" s="31" t="s">
        <v>15142</v>
      </c>
      <c r="D1747" s="31"/>
      <c r="E1747" s="43" t="s">
        <v>52</v>
      </c>
      <c r="F1747" s="42" t="s">
        <v>34</v>
      </c>
      <c r="G1747" s="83" t="s">
        <v>34</v>
      </c>
      <c r="H1747" s="168">
        <v>43818</v>
      </c>
      <c r="I1747" s="31"/>
      <c r="J1747" s="83" t="s">
        <v>188</v>
      </c>
      <c r="K1747" s="31" t="s">
        <v>34</v>
      </c>
      <c r="L1747" s="31"/>
      <c r="M1747" s="168"/>
      <c r="N1747" s="147"/>
      <c r="O1747" s="43" t="s">
        <v>52</v>
      </c>
      <c r="P1747" s="171">
        <v>43818</v>
      </c>
      <c r="Q1747" s="31"/>
      <c r="R1747" s="83" t="s">
        <v>188</v>
      </c>
      <c r="S1747" s="31" t="s">
        <v>34</v>
      </c>
      <c r="T1747" s="31"/>
      <c r="U1747" s="168"/>
      <c r="V1747" s="149"/>
      <c r="W1747" s="140" t="str" cm="1">
        <f t="array" ref="W1747">IF(SUM(LEN(B1747:V1747))=0,"",IF(OR(OR(ISBLANK(F1747),SUM(LEN(C1747),LEN(D1747))=0),AND(NOT(E1747="Unknown"),ISBLANK(J1747)),AND(NOT(O1747="Unknown"),ISBLANK(R1747))),"Missing Information", INDEX(Table15[Entire Service Line Classification], MATCH(SUMIFS(Table15[Unique ID],Table15[System-Owned Portion],E1747,Table15[If Material Anything Other than "Lead" in Column E,Was Material Ever Previously Lead?],G1747,Table15[Customer-Owned Portion],O1747),Table15[Unique ID],0),0)))</f>
        <v>Non-lead</v>
      </c>
      <c r="X1747"/>
    </row>
    <row r="1748" spans="2:24" ht="30" x14ac:dyDescent="0.25">
      <c r="B1748" s="145" t="s">
        <v>7426</v>
      </c>
      <c r="C1748" s="31" t="s">
        <v>15051</v>
      </c>
      <c r="D1748" s="31"/>
      <c r="E1748" s="43" t="s">
        <v>52</v>
      </c>
      <c r="F1748" s="42" t="s">
        <v>34</v>
      </c>
      <c r="G1748" s="83" t="s">
        <v>34</v>
      </c>
      <c r="H1748" s="168">
        <v>43817</v>
      </c>
      <c r="I1748" s="31"/>
      <c r="J1748" s="83" t="s">
        <v>188</v>
      </c>
      <c r="K1748" s="31" t="s">
        <v>34</v>
      </c>
      <c r="L1748" s="31"/>
      <c r="M1748" s="168"/>
      <c r="N1748" s="147"/>
      <c r="O1748" s="43" t="s">
        <v>52</v>
      </c>
      <c r="P1748" s="171">
        <v>43817</v>
      </c>
      <c r="Q1748" s="31"/>
      <c r="R1748" s="83" t="s">
        <v>188</v>
      </c>
      <c r="S1748" s="31" t="s">
        <v>34</v>
      </c>
      <c r="T1748" s="31"/>
      <c r="U1748" s="168"/>
      <c r="V1748" s="149"/>
      <c r="W1748" s="140" t="str" cm="1">
        <f t="array" ref="W1748">IF(SUM(LEN(B1748:V1748))=0,"",IF(OR(OR(ISBLANK(F1748),SUM(LEN(C1748),LEN(D1748))=0),AND(NOT(E1748="Unknown"),ISBLANK(J1748)),AND(NOT(O1748="Unknown"),ISBLANK(R1748))),"Missing Information", INDEX(Table15[Entire Service Line Classification], MATCH(SUMIFS(Table15[Unique ID],Table15[System-Owned Portion],E1748,Table15[If Material Anything Other than "Lead" in Column E,Was Material Ever Previously Lead?],G1748,Table15[Customer-Owned Portion],O1748),Table15[Unique ID],0),0)))</f>
        <v>Non-lead</v>
      </c>
      <c r="X1748"/>
    </row>
    <row r="1749" spans="2:24" ht="30" x14ac:dyDescent="0.25">
      <c r="B1749" s="145" t="s">
        <v>7428</v>
      </c>
      <c r="C1749" s="31" t="s">
        <v>15053</v>
      </c>
      <c r="D1749" s="31"/>
      <c r="E1749" s="43" t="s">
        <v>52</v>
      </c>
      <c r="F1749" s="42" t="s">
        <v>34</v>
      </c>
      <c r="G1749" s="83" t="s">
        <v>34</v>
      </c>
      <c r="H1749" s="168">
        <v>43817</v>
      </c>
      <c r="I1749" s="31"/>
      <c r="J1749" s="83" t="s">
        <v>188</v>
      </c>
      <c r="K1749" s="31" t="s">
        <v>34</v>
      </c>
      <c r="L1749" s="31"/>
      <c r="M1749" s="168"/>
      <c r="N1749" s="147"/>
      <c r="O1749" s="43" t="s">
        <v>52</v>
      </c>
      <c r="P1749" s="171">
        <v>43817</v>
      </c>
      <c r="Q1749" s="31"/>
      <c r="R1749" s="83" t="s">
        <v>188</v>
      </c>
      <c r="S1749" s="31" t="s">
        <v>34</v>
      </c>
      <c r="T1749" s="31"/>
      <c r="U1749" s="168"/>
      <c r="V1749" s="149"/>
      <c r="W1749" s="140" t="str" cm="1">
        <f t="array" ref="W1749">IF(SUM(LEN(B1749:V1749))=0,"",IF(OR(OR(ISBLANK(F1749),SUM(LEN(C1749),LEN(D1749))=0),AND(NOT(E1749="Unknown"),ISBLANK(J1749)),AND(NOT(O1749="Unknown"),ISBLANK(R1749))),"Missing Information", INDEX(Table15[Entire Service Line Classification], MATCH(SUMIFS(Table15[Unique ID],Table15[System-Owned Portion],E1749,Table15[If Material Anything Other than "Lead" in Column E,Was Material Ever Previously Lead?],G1749,Table15[Customer-Owned Portion],O1749),Table15[Unique ID],0),0)))</f>
        <v>Non-lead</v>
      </c>
      <c r="X1749"/>
    </row>
    <row r="1750" spans="2:24" ht="30" x14ac:dyDescent="0.25">
      <c r="B1750" s="145" t="s">
        <v>7488</v>
      </c>
      <c r="C1750" s="31" t="s">
        <v>15113</v>
      </c>
      <c r="D1750" s="31"/>
      <c r="E1750" s="43" t="s">
        <v>52</v>
      </c>
      <c r="F1750" s="42" t="s">
        <v>34</v>
      </c>
      <c r="G1750" s="83" t="s">
        <v>34</v>
      </c>
      <c r="H1750" s="168">
        <v>43817</v>
      </c>
      <c r="I1750" s="31"/>
      <c r="J1750" s="83" t="s">
        <v>188</v>
      </c>
      <c r="K1750" s="31" t="s">
        <v>34</v>
      </c>
      <c r="L1750" s="31"/>
      <c r="M1750" s="168"/>
      <c r="N1750" s="147"/>
      <c r="O1750" s="43" t="s">
        <v>52</v>
      </c>
      <c r="P1750" s="171">
        <v>43817</v>
      </c>
      <c r="Q1750" s="31"/>
      <c r="R1750" s="83" t="s">
        <v>188</v>
      </c>
      <c r="S1750" s="31" t="s">
        <v>34</v>
      </c>
      <c r="T1750" s="31"/>
      <c r="U1750" s="168"/>
      <c r="V1750" s="149"/>
      <c r="W1750" s="140" t="str" cm="1">
        <f t="array" ref="W1750">IF(SUM(LEN(B1750:V1750))=0,"",IF(OR(OR(ISBLANK(F1750),SUM(LEN(C1750),LEN(D1750))=0),AND(NOT(E1750="Unknown"),ISBLANK(J1750)),AND(NOT(O1750="Unknown"),ISBLANK(R1750))),"Missing Information", INDEX(Table15[Entire Service Line Classification], MATCH(SUMIFS(Table15[Unique ID],Table15[System-Owned Portion],E1750,Table15[If Material Anything Other than "Lead" in Column E,Was Material Ever Previously Lead?],G1750,Table15[Customer-Owned Portion],O1750),Table15[Unique ID],0),0)))</f>
        <v>Non-lead</v>
      </c>
      <c r="X1750"/>
    </row>
    <row r="1751" spans="2:24" ht="30" x14ac:dyDescent="0.25">
      <c r="B1751" s="145" t="s">
        <v>7512</v>
      </c>
      <c r="C1751" s="31" t="s">
        <v>15137</v>
      </c>
      <c r="D1751" s="31"/>
      <c r="E1751" s="43" t="s">
        <v>52</v>
      </c>
      <c r="F1751" s="42" t="s">
        <v>34</v>
      </c>
      <c r="G1751" s="83" t="s">
        <v>34</v>
      </c>
      <c r="H1751" s="168">
        <v>43817</v>
      </c>
      <c r="I1751" s="31"/>
      <c r="J1751" s="83" t="s">
        <v>188</v>
      </c>
      <c r="K1751" s="31" t="s">
        <v>34</v>
      </c>
      <c r="L1751" s="31"/>
      <c r="M1751" s="168"/>
      <c r="N1751" s="147"/>
      <c r="O1751" s="43" t="s">
        <v>52</v>
      </c>
      <c r="P1751" s="171">
        <v>43817</v>
      </c>
      <c r="Q1751" s="31"/>
      <c r="R1751" s="83" t="s">
        <v>188</v>
      </c>
      <c r="S1751" s="31" t="s">
        <v>34</v>
      </c>
      <c r="T1751" s="31"/>
      <c r="U1751" s="168"/>
      <c r="V1751" s="149"/>
      <c r="W1751" s="140" t="str" cm="1">
        <f t="array" ref="W1751">IF(SUM(LEN(B1751:V1751))=0,"",IF(OR(OR(ISBLANK(F1751),SUM(LEN(C1751),LEN(D1751))=0),AND(NOT(E1751="Unknown"),ISBLANK(J1751)),AND(NOT(O1751="Unknown"),ISBLANK(R1751))),"Missing Information", INDEX(Table15[Entire Service Line Classification], MATCH(SUMIFS(Table15[Unique ID],Table15[System-Owned Portion],E1751,Table15[If Material Anything Other than "Lead" in Column E,Was Material Ever Previously Lead?],G1751,Table15[Customer-Owned Portion],O1751),Table15[Unique ID],0),0)))</f>
        <v>Non-lead</v>
      </c>
      <c r="X1751"/>
    </row>
    <row r="1752" spans="2:24" ht="30" x14ac:dyDescent="0.25">
      <c r="B1752" s="145" t="s">
        <v>7513</v>
      </c>
      <c r="C1752" s="31" t="s">
        <v>15138</v>
      </c>
      <c r="D1752" s="31"/>
      <c r="E1752" s="43" t="s">
        <v>52</v>
      </c>
      <c r="F1752" s="42" t="s">
        <v>34</v>
      </c>
      <c r="G1752" s="83" t="s">
        <v>34</v>
      </c>
      <c r="H1752" s="168">
        <v>43817</v>
      </c>
      <c r="I1752" s="31"/>
      <c r="J1752" s="83" t="s">
        <v>188</v>
      </c>
      <c r="K1752" s="31" t="s">
        <v>34</v>
      </c>
      <c r="L1752" s="31"/>
      <c r="M1752" s="168"/>
      <c r="N1752" s="147"/>
      <c r="O1752" s="43" t="s">
        <v>52</v>
      </c>
      <c r="P1752" s="171">
        <v>43817</v>
      </c>
      <c r="Q1752" s="31"/>
      <c r="R1752" s="83" t="s">
        <v>188</v>
      </c>
      <c r="S1752" s="31" t="s">
        <v>34</v>
      </c>
      <c r="T1752" s="31"/>
      <c r="U1752" s="168"/>
      <c r="V1752" s="149"/>
      <c r="W1752" s="140" t="str" cm="1">
        <f t="array" ref="W1752">IF(SUM(LEN(B1752:V1752))=0,"",IF(OR(OR(ISBLANK(F1752),SUM(LEN(C1752),LEN(D1752))=0),AND(NOT(E1752="Unknown"),ISBLANK(J1752)),AND(NOT(O1752="Unknown"),ISBLANK(R1752))),"Missing Information", INDEX(Table15[Entire Service Line Classification], MATCH(SUMIFS(Table15[Unique ID],Table15[System-Owned Portion],E1752,Table15[If Material Anything Other than "Lead" in Column E,Was Material Ever Previously Lead?],G1752,Table15[Customer-Owned Portion],O1752),Table15[Unique ID],0),0)))</f>
        <v>Non-lead</v>
      </c>
      <c r="X1752"/>
    </row>
    <row r="1753" spans="2:24" ht="30" x14ac:dyDescent="0.25">
      <c r="B1753" s="145" t="s">
        <v>7514</v>
      </c>
      <c r="C1753" s="31" t="s">
        <v>15139</v>
      </c>
      <c r="D1753" s="31"/>
      <c r="E1753" s="43" t="s">
        <v>52</v>
      </c>
      <c r="F1753" s="42" t="s">
        <v>34</v>
      </c>
      <c r="G1753" s="83" t="s">
        <v>34</v>
      </c>
      <c r="H1753" s="168">
        <v>43817</v>
      </c>
      <c r="I1753" s="31"/>
      <c r="J1753" s="83" t="s">
        <v>188</v>
      </c>
      <c r="K1753" s="31" t="s">
        <v>34</v>
      </c>
      <c r="L1753" s="31"/>
      <c r="M1753" s="168"/>
      <c r="N1753" s="147"/>
      <c r="O1753" s="43" t="s">
        <v>52</v>
      </c>
      <c r="P1753" s="171">
        <v>43817</v>
      </c>
      <c r="Q1753" s="31"/>
      <c r="R1753" s="83" t="s">
        <v>188</v>
      </c>
      <c r="S1753" s="31" t="s">
        <v>34</v>
      </c>
      <c r="T1753" s="31"/>
      <c r="U1753" s="168"/>
      <c r="V1753" s="149"/>
      <c r="W1753" s="140" t="str" cm="1">
        <f t="array" ref="W1753">IF(SUM(LEN(B1753:V1753))=0,"",IF(OR(OR(ISBLANK(F1753),SUM(LEN(C1753),LEN(D1753))=0),AND(NOT(E1753="Unknown"),ISBLANK(J1753)),AND(NOT(O1753="Unknown"),ISBLANK(R1753))),"Missing Information", INDEX(Table15[Entire Service Line Classification], MATCH(SUMIFS(Table15[Unique ID],Table15[System-Owned Portion],E1753,Table15[If Material Anything Other than "Lead" in Column E,Was Material Ever Previously Lead?],G1753,Table15[Customer-Owned Portion],O1753),Table15[Unique ID],0),0)))</f>
        <v>Non-lead</v>
      </c>
      <c r="X1753"/>
    </row>
    <row r="1754" spans="2:24" ht="30" x14ac:dyDescent="0.25">
      <c r="B1754" s="145" t="s">
        <v>7476</v>
      </c>
      <c r="C1754" s="31" t="s">
        <v>15101</v>
      </c>
      <c r="D1754" s="31"/>
      <c r="E1754" s="43" t="s">
        <v>52</v>
      </c>
      <c r="F1754" s="42" t="s">
        <v>34</v>
      </c>
      <c r="G1754" s="83" t="s">
        <v>34</v>
      </c>
      <c r="H1754" s="168">
        <v>43816</v>
      </c>
      <c r="I1754" s="31"/>
      <c r="J1754" s="83" t="s">
        <v>188</v>
      </c>
      <c r="K1754" s="31" t="s">
        <v>34</v>
      </c>
      <c r="L1754" s="31"/>
      <c r="M1754" s="168"/>
      <c r="N1754" s="147"/>
      <c r="O1754" s="43" t="s">
        <v>52</v>
      </c>
      <c r="P1754" s="171">
        <v>43816</v>
      </c>
      <c r="Q1754" s="31"/>
      <c r="R1754" s="83" t="s">
        <v>188</v>
      </c>
      <c r="S1754" s="31" t="s">
        <v>34</v>
      </c>
      <c r="T1754" s="31"/>
      <c r="U1754" s="168"/>
      <c r="V1754" s="149"/>
      <c r="W1754" s="140" t="str" cm="1">
        <f t="array" ref="W1754">IF(SUM(LEN(B1754:V1754))=0,"",IF(OR(OR(ISBLANK(F1754),SUM(LEN(C1754),LEN(D1754))=0),AND(NOT(E1754="Unknown"),ISBLANK(J1754)),AND(NOT(O1754="Unknown"),ISBLANK(R1754))),"Missing Information", INDEX(Table15[Entire Service Line Classification], MATCH(SUMIFS(Table15[Unique ID],Table15[System-Owned Portion],E1754,Table15[If Material Anything Other than "Lead" in Column E,Was Material Ever Previously Lead?],G1754,Table15[Customer-Owned Portion],O1754),Table15[Unique ID],0),0)))</f>
        <v>Non-lead</v>
      </c>
      <c r="X1754"/>
    </row>
    <row r="1755" spans="2:24" ht="30" x14ac:dyDescent="0.25">
      <c r="B1755" s="145" t="s">
        <v>7478</v>
      </c>
      <c r="C1755" s="31" t="s">
        <v>15103</v>
      </c>
      <c r="D1755" s="31"/>
      <c r="E1755" s="43" t="s">
        <v>52</v>
      </c>
      <c r="F1755" s="42" t="s">
        <v>34</v>
      </c>
      <c r="G1755" s="83" t="s">
        <v>34</v>
      </c>
      <c r="H1755" s="168">
        <v>43816</v>
      </c>
      <c r="I1755" s="31"/>
      <c r="J1755" s="83" t="s">
        <v>188</v>
      </c>
      <c r="K1755" s="31" t="s">
        <v>34</v>
      </c>
      <c r="L1755" s="31"/>
      <c r="M1755" s="168"/>
      <c r="N1755" s="147"/>
      <c r="O1755" s="43" t="s">
        <v>52</v>
      </c>
      <c r="P1755" s="171">
        <v>43816</v>
      </c>
      <c r="Q1755" s="31"/>
      <c r="R1755" s="83" t="s">
        <v>188</v>
      </c>
      <c r="S1755" s="31" t="s">
        <v>34</v>
      </c>
      <c r="T1755" s="31"/>
      <c r="U1755" s="168"/>
      <c r="V1755" s="149"/>
      <c r="W1755" s="140" t="str" cm="1">
        <f t="array" ref="W1755">IF(SUM(LEN(B1755:V1755))=0,"",IF(OR(OR(ISBLANK(F1755),SUM(LEN(C1755),LEN(D1755))=0),AND(NOT(E1755="Unknown"),ISBLANK(J1755)),AND(NOT(O1755="Unknown"),ISBLANK(R1755))),"Missing Information", INDEX(Table15[Entire Service Line Classification], MATCH(SUMIFS(Table15[Unique ID],Table15[System-Owned Portion],E1755,Table15[If Material Anything Other than "Lead" in Column E,Was Material Ever Previously Lead?],G1755,Table15[Customer-Owned Portion],O1755),Table15[Unique ID],0),0)))</f>
        <v>Non-lead</v>
      </c>
      <c r="X1755"/>
    </row>
    <row r="1756" spans="2:24" ht="30" x14ac:dyDescent="0.25">
      <c r="B1756" s="145" t="s">
        <v>7620</v>
      </c>
      <c r="C1756" s="31" t="s">
        <v>15245</v>
      </c>
      <c r="D1756" s="31"/>
      <c r="E1756" s="43" t="s">
        <v>52</v>
      </c>
      <c r="F1756" s="42" t="s">
        <v>34</v>
      </c>
      <c r="G1756" s="83" t="s">
        <v>34</v>
      </c>
      <c r="H1756" s="168">
        <v>43816</v>
      </c>
      <c r="I1756" s="31"/>
      <c r="J1756" s="83" t="s">
        <v>188</v>
      </c>
      <c r="K1756" s="31" t="s">
        <v>34</v>
      </c>
      <c r="L1756" s="31"/>
      <c r="M1756" s="168"/>
      <c r="N1756" s="147"/>
      <c r="O1756" s="43" t="s">
        <v>52</v>
      </c>
      <c r="P1756" s="171">
        <v>43816</v>
      </c>
      <c r="Q1756" s="31"/>
      <c r="R1756" s="83" t="s">
        <v>188</v>
      </c>
      <c r="S1756" s="31" t="s">
        <v>34</v>
      </c>
      <c r="T1756" s="31"/>
      <c r="U1756" s="168"/>
      <c r="V1756" s="149"/>
      <c r="W1756" s="140" t="str" cm="1">
        <f t="array" ref="W1756">IF(SUM(LEN(B1756:V1756))=0,"",IF(OR(OR(ISBLANK(F1756),SUM(LEN(C1756),LEN(D1756))=0),AND(NOT(E1756="Unknown"),ISBLANK(J1756)),AND(NOT(O1756="Unknown"),ISBLANK(R1756))),"Missing Information", INDEX(Table15[Entire Service Line Classification], MATCH(SUMIFS(Table15[Unique ID],Table15[System-Owned Portion],E1756,Table15[If Material Anything Other than "Lead" in Column E,Was Material Ever Previously Lead?],G1756,Table15[Customer-Owned Portion],O1756),Table15[Unique ID],0),0)))</f>
        <v>Non-lead</v>
      </c>
      <c r="X1756"/>
    </row>
    <row r="1757" spans="2:24" ht="30" x14ac:dyDescent="0.25">
      <c r="B1757" s="145" t="s">
        <v>7622</v>
      </c>
      <c r="C1757" s="31" t="s">
        <v>15247</v>
      </c>
      <c r="D1757" s="31"/>
      <c r="E1757" s="43" t="s">
        <v>52</v>
      </c>
      <c r="F1757" s="42" t="s">
        <v>34</v>
      </c>
      <c r="G1757" s="83" t="s">
        <v>34</v>
      </c>
      <c r="H1757" s="168">
        <v>43816</v>
      </c>
      <c r="I1757" s="31"/>
      <c r="J1757" s="83" t="s">
        <v>188</v>
      </c>
      <c r="K1757" s="31" t="s">
        <v>34</v>
      </c>
      <c r="L1757" s="31"/>
      <c r="M1757" s="168"/>
      <c r="N1757" s="147"/>
      <c r="O1757" s="43" t="s">
        <v>52</v>
      </c>
      <c r="P1757" s="171">
        <v>43816</v>
      </c>
      <c r="Q1757" s="31"/>
      <c r="R1757" s="83" t="s">
        <v>188</v>
      </c>
      <c r="S1757" s="31" t="s">
        <v>34</v>
      </c>
      <c r="T1757" s="31"/>
      <c r="U1757" s="168"/>
      <c r="V1757" s="149"/>
      <c r="W1757" s="140" t="str" cm="1">
        <f t="array" ref="W1757">IF(SUM(LEN(B1757:V1757))=0,"",IF(OR(OR(ISBLANK(F1757),SUM(LEN(C1757),LEN(D1757))=0),AND(NOT(E1757="Unknown"),ISBLANK(J1757)),AND(NOT(O1757="Unknown"),ISBLANK(R1757))),"Missing Information", INDEX(Table15[Entire Service Line Classification], MATCH(SUMIFS(Table15[Unique ID],Table15[System-Owned Portion],E1757,Table15[If Material Anything Other than "Lead" in Column E,Was Material Ever Previously Lead?],G1757,Table15[Customer-Owned Portion],O1757),Table15[Unique ID],0),0)))</f>
        <v>Non-lead</v>
      </c>
      <c r="X1757"/>
    </row>
    <row r="1758" spans="2:24" ht="30" x14ac:dyDescent="0.25">
      <c r="B1758" s="145" t="s">
        <v>7623</v>
      </c>
      <c r="C1758" s="31" t="s">
        <v>15248</v>
      </c>
      <c r="D1758" s="31"/>
      <c r="E1758" s="43" t="s">
        <v>52</v>
      </c>
      <c r="F1758" s="42" t="s">
        <v>34</v>
      </c>
      <c r="G1758" s="83" t="s">
        <v>34</v>
      </c>
      <c r="H1758" s="168">
        <v>43816</v>
      </c>
      <c r="I1758" s="31"/>
      <c r="J1758" s="83" t="s">
        <v>188</v>
      </c>
      <c r="K1758" s="31" t="s">
        <v>34</v>
      </c>
      <c r="L1758" s="31"/>
      <c r="M1758" s="168"/>
      <c r="N1758" s="147"/>
      <c r="O1758" s="43" t="s">
        <v>52</v>
      </c>
      <c r="P1758" s="171">
        <v>43816</v>
      </c>
      <c r="Q1758" s="31"/>
      <c r="R1758" s="83" t="s">
        <v>188</v>
      </c>
      <c r="S1758" s="31" t="s">
        <v>34</v>
      </c>
      <c r="T1758" s="31"/>
      <c r="U1758" s="168"/>
      <c r="V1758" s="149"/>
      <c r="W1758" s="140" t="str" cm="1">
        <f t="array" ref="W1758">IF(SUM(LEN(B1758:V1758))=0,"",IF(OR(OR(ISBLANK(F1758),SUM(LEN(C1758),LEN(D1758))=0),AND(NOT(E1758="Unknown"),ISBLANK(J1758)),AND(NOT(O1758="Unknown"),ISBLANK(R1758))),"Missing Information", INDEX(Table15[Entire Service Line Classification], MATCH(SUMIFS(Table15[Unique ID],Table15[System-Owned Portion],E1758,Table15[If Material Anything Other than "Lead" in Column E,Was Material Ever Previously Lead?],G1758,Table15[Customer-Owned Portion],O1758),Table15[Unique ID],0),0)))</f>
        <v>Non-lead</v>
      </c>
      <c r="X1758"/>
    </row>
    <row r="1759" spans="2:24" ht="30" x14ac:dyDescent="0.25">
      <c r="B1759" s="145" t="s">
        <v>7624</v>
      </c>
      <c r="C1759" s="31" t="s">
        <v>15249</v>
      </c>
      <c r="D1759" s="31"/>
      <c r="E1759" s="43" t="s">
        <v>52</v>
      </c>
      <c r="F1759" s="42" t="s">
        <v>34</v>
      </c>
      <c r="G1759" s="83" t="s">
        <v>34</v>
      </c>
      <c r="H1759" s="168">
        <v>43816</v>
      </c>
      <c r="I1759" s="31"/>
      <c r="J1759" s="83" t="s">
        <v>188</v>
      </c>
      <c r="K1759" s="31" t="s">
        <v>34</v>
      </c>
      <c r="L1759" s="31"/>
      <c r="M1759" s="168"/>
      <c r="N1759" s="147"/>
      <c r="O1759" s="43" t="s">
        <v>52</v>
      </c>
      <c r="P1759" s="171">
        <v>43816</v>
      </c>
      <c r="Q1759" s="31"/>
      <c r="R1759" s="83" t="s">
        <v>188</v>
      </c>
      <c r="S1759" s="31" t="s">
        <v>34</v>
      </c>
      <c r="T1759" s="31"/>
      <c r="U1759" s="168"/>
      <c r="V1759" s="149"/>
      <c r="W1759" s="140" t="str" cm="1">
        <f t="array" ref="W1759">IF(SUM(LEN(B1759:V1759))=0,"",IF(OR(OR(ISBLANK(F1759),SUM(LEN(C1759),LEN(D1759))=0),AND(NOT(E1759="Unknown"),ISBLANK(J1759)),AND(NOT(O1759="Unknown"),ISBLANK(R1759))),"Missing Information", INDEX(Table15[Entire Service Line Classification], MATCH(SUMIFS(Table15[Unique ID],Table15[System-Owned Portion],E1759,Table15[If Material Anything Other than "Lead" in Column E,Was Material Ever Previously Lead?],G1759,Table15[Customer-Owned Portion],O1759),Table15[Unique ID],0),0)))</f>
        <v>Non-lead</v>
      </c>
      <c r="X1759"/>
    </row>
    <row r="1760" spans="2:24" ht="30" x14ac:dyDescent="0.25">
      <c r="B1760" s="145" t="s">
        <v>7498</v>
      </c>
      <c r="C1760" s="31" t="s">
        <v>15123</v>
      </c>
      <c r="D1760" s="31"/>
      <c r="E1760" s="43" t="s">
        <v>52</v>
      </c>
      <c r="F1760" s="42" t="s">
        <v>34</v>
      </c>
      <c r="G1760" s="83" t="s">
        <v>34</v>
      </c>
      <c r="H1760" s="168">
        <v>43815</v>
      </c>
      <c r="I1760" s="31"/>
      <c r="J1760" s="83" t="s">
        <v>188</v>
      </c>
      <c r="K1760" s="31" t="s">
        <v>34</v>
      </c>
      <c r="L1760" s="31"/>
      <c r="M1760" s="168"/>
      <c r="N1760" s="147"/>
      <c r="O1760" s="43" t="s">
        <v>52</v>
      </c>
      <c r="P1760" s="171">
        <v>43815</v>
      </c>
      <c r="Q1760" s="31"/>
      <c r="R1760" s="83" t="s">
        <v>188</v>
      </c>
      <c r="S1760" s="31" t="s">
        <v>34</v>
      </c>
      <c r="T1760" s="31"/>
      <c r="U1760" s="168"/>
      <c r="V1760" s="149"/>
      <c r="W1760" s="140" t="str" cm="1">
        <f t="array" ref="W1760">IF(SUM(LEN(B1760:V1760))=0,"",IF(OR(OR(ISBLANK(F1760),SUM(LEN(C1760),LEN(D1760))=0),AND(NOT(E1760="Unknown"),ISBLANK(J1760)),AND(NOT(O1760="Unknown"),ISBLANK(R1760))),"Missing Information", INDEX(Table15[Entire Service Line Classification], MATCH(SUMIFS(Table15[Unique ID],Table15[System-Owned Portion],E1760,Table15[If Material Anything Other than "Lead" in Column E,Was Material Ever Previously Lead?],G1760,Table15[Customer-Owned Portion],O1760),Table15[Unique ID],0),0)))</f>
        <v>Non-lead</v>
      </c>
      <c r="X1760"/>
    </row>
    <row r="1761" spans="2:24" ht="30" x14ac:dyDescent="0.25">
      <c r="B1761" s="145" t="s">
        <v>7499</v>
      </c>
      <c r="C1761" s="31" t="s">
        <v>15124</v>
      </c>
      <c r="D1761" s="31"/>
      <c r="E1761" s="43" t="s">
        <v>52</v>
      </c>
      <c r="F1761" s="42" t="s">
        <v>34</v>
      </c>
      <c r="G1761" s="83" t="s">
        <v>34</v>
      </c>
      <c r="H1761" s="168">
        <v>43815</v>
      </c>
      <c r="I1761" s="31"/>
      <c r="J1761" s="83" t="s">
        <v>188</v>
      </c>
      <c r="K1761" s="31" t="s">
        <v>34</v>
      </c>
      <c r="L1761" s="31"/>
      <c r="M1761" s="168"/>
      <c r="N1761" s="147"/>
      <c r="O1761" s="43" t="s">
        <v>52</v>
      </c>
      <c r="P1761" s="171">
        <v>43815</v>
      </c>
      <c r="Q1761" s="31"/>
      <c r="R1761" s="83" t="s">
        <v>188</v>
      </c>
      <c r="S1761" s="31" t="s">
        <v>34</v>
      </c>
      <c r="T1761" s="31"/>
      <c r="U1761" s="168"/>
      <c r="V1761" s="149"/>
      <c r="W1761" s="140" t="str" cm="1">
        <f t="array" ref="W1761">IF(SUM(LEN(B1761:V1761))=0,"",IF(OR(OR(ISBLANK(F1761),SUM(LEN(C1761),LEN(D1761))=0),AND(NOT(E1761="Unknown"),ISBLANK(J1761)),AND(NOT(O1761="Unknown"),ISBLANK(R1761))),"Missing Information", INDEX(Table15[Entire Service Line Classification], MATCH(SUMIFS(Table15[Unique ID],Table15[System-Owned Portion],E1761,Table15[If Material Anything Other than "Lead" in Column E,Was Material Ever Previously Lead?],G1761,Table15[Customer-Owned Portion],O1761),Table15[Unique ID],0),0)))</f>
        <v>Non-lead</v>
      </c>
      <c r="X1761"/>
    </row>
    <row r="1762" spans="2:24" ht="30" x14ac:dyDescent="0.25">
      <c r="B1762" s="145" t="s">
        <v>7500</v>
      </c>
      <c r="C1762" s="31" t="s">
        <v>15125</v>
      </c>
      <c r="D1762" s="31"/>
      <c r="E1762" s="43" t="s">
        <v>52</v>
      </c>
      <c r="F1762" s="42" t="s">
        <v>34</v>
      </c>
      <c r="G1762" s="83" t="s">
        <v>34</v>
      </c>
      <c r="H1762" s="168">
        <v>43815</v>
      </c>
      <c r="I1762" s="31"/>
      <c r="J1762" s="83" t="s">
        <v>188</v>
      </c>
      <c r="K1762" s="31" t="s">
        <v>34</v>
      </c>
      <c r="L1762" s="31"/>
      <c r="M1762" s="168"/>
      <c r="N1762" s="147"/>
      <c r="O1762" s="43" t="s">
        <v>52</v>
      </c>
      <c r="P1762" s="171">
        <v>43815</v>
      </c>
      <c r="Q1762" s="31"/>
      <c r="R1762" s="83" t="s">
        <v>188</v>
      </c>
      <c r="S1762" s="31" t="s">
        <v>34</v>
      </c>
      <c r="T1762" s="31"/>
      <c r="U1762" s="168"/>
      <c r="V1762" s="149"/>
      <c r="W1762" s="140" t="str" cm="1">
        <f t="array" ref="W1762">IF(SUM(LEN(B1762:V1762))=0,"",IF(OR(OR(ISBLANK(F1762),SUM(LEN(C1762),LEN(D1762))=0),AND(NOT(E1762="Unknown"),ISBLANK(J1762)),AND(NOT(O1762="Unknown"),ISBLANK(R1762))),"Missing Information", INDEX(Table15[Entire Service Line Classification], MATCH(SUMIFS(Table15[Unique ID],Table15[System-Owned Portion],E1762,Table15[If Material Anything Other than "Lead" in Column E,Was Material Ever Previously Lead?],G1762,Table15[Customer-Owned Portion],O1762),Table15[Unique ID],0),0)))</f>
        <v>Non-lead</v>
      </c>
      <c r="X1762"/>
    </row>
    <row r="1763" spans="2:24" ht="30" x14ac:dyDescent="0.25">
      <c r="B1763" s="145" t="s">
        <v>3364</v>
      </c>
      <c r="C1763" s="31" t="s">
        <v>10801</v>
      </c>
      <c r="D1763" s="31"/>
      <c r="E1763" s="43" t="s">
        <v>52</v>
      </c>
      <c r="F1763" s="42" t="s">
        <v>34</v>
      </c>
      <c r="G1763" s="83" t="s">
        <v>34</v>
      </c>
      <c r="H1763" s="168">
        <v>43812</v>
      </c>
      <c r="I1763" s="31"/>
      <c r="J1763" s="83" t="s">
        <v>188</v>
      </c>
      <c r="K1763" s="31" t="s">
        <v>34</v>
      </c>
      <c r="L1763" s="31"/>
      <c r="M1763" s="168"/>
      <c r="N1763" s="147"/>
      <c r="O1763" s="43" t="s">
        <v>52</v>
      </c>
      <c r="P1763" s="171">
        <v>43812</v>
      </c>
      <c r="Q1763" s="31"/>
      <c r="R1763" s="83" t="s">
        <v>188</v>
      </c>
      <c r="S1763" s="31" t="s">
        <v>34</v>
      </c>
      <c r="T1763" s="31"/>
      <c r="U1763" s="168"/>
      <c r="V1763" s="149"/>
      <c r="W1763" s="140" t="str" cm="1">
        <f t="array" ref="W1763">IF(SUM(LEN(B1763:V1763))=0,"",IF(OR(OR(ISBLANK(F1763),SUM(LEN(C1763),LEN(D1763))=0),AND(NOT(E1763="Unknown"),ISBLANK(J1763)),AND(NOT(O1763="Unknown"),ISBLANK(R1763))),"Missing Information", INDEX(Table15[Entire Service Line Classification], MATCH(SUMIFS(Table15[Unique ID],Table15[System-Owned Portion],E1763,Table15[If Material Anything Other than "Lead" in Column E,Was Material Ever Previously Lead?],G1763,Table15[Customer-Owned Portion],O1763),Table15[Unique ID],0),0)))</f>
        <v>Non-lead</v>
      </c>
      <c r="X1763"/>
    </row>
    <row r="1764" spans="2:24" ht="30" x14ac:dyDescent="0.25">
      <c r="B1764" s="145" t="s">
        <v>3365</v>
      </c>
      <c r="C1764" s="31" t="s">
        <v>10802</v>
      </c>
      <c r="D1764" s="31"/>
      <c r="E1764" s="43" t="s">
        <v>52</v>
      </c>
      <c r="F1764" s="42" t="s">
        <v>34</v>
      </c>
      <c r="G1764" s="83" t="s">
        <v>34</v>
      </c>
      <c r="H1764" s="168">
        <v>43812</v>
      </c>
      <c r="I1764" s="31"/>
      <c r="J1764" s="83" t="s">
        <v>188</v>
      </c>
      <c r="K1764" s="31" t="s">
        <v>34</v>
      </c>
      <c r="L1764" s="31"/>
      <c r="M1764" s="168"/>
      <c r="N1764" s="147"/>
      <c r="O1764" s="43" t="s">
        <v>52</v>
      </c>
      <c r="P1764" s="171">
        <v>43812</v>
      </c>
      <c r="Q1764" s="31"/>
      <c r="R1764" s="83" t="s">
        <v>188</v>
      </c>
      <c r="S1764" s="31" t="s">
        <v>34</v>
      </c>
      <c r="T1764" s="31"/>
      <c r="U1764" s="168"/>
      <c r="V1764" s="149"/>
      <c r="W1764" s="140" t="str" cm="1">
        <f t="array" ref="W1764">IF(SUM(LEN(B1764:V1764))=0,"",IF(OR(OR(ISBLANK(F1764),SUM(LEN(C1764),LEN(D1764))=0),AND(NOT(E1764="Unknown"),ISBLANK(J1764)),AND(NOT(O1764="Unknown"),ISBLANK(R1764))),"Missing Information", INDEX(Table15[Entire Service Line Classification], MATCH(SUMIFS(Table15[Unique ID],Table15[System-Owned Portion],E1764,Table15[If Material Anything Other than "Lead" in Column E,Was Material Ever Previously Lead?],G1764,Table15[Customer-Owned Portion],O1764),Table15[Unique ID],0),0)))</f>
        <v>Non-lead</v>
      </c>
      <c r="X1764"/>
    </row>
    <row r="1765" spans="2:24" ht="30" x14ac:dyDescent="0.25">
      <c r="B1765" s="145" t="s">
        <v>7429</v>
      </c>
      <c r="C1765" s="31" t="s">
        <v>15054</v>
      </c>
      <c r="D1765" s="31"/>
      <c r="E1765" s="43" t="s">
        <v>52</v>
      </c>
      <c r="F1765" s="42" t="s">
        <v>34</v>
      </c>
      <c r="G1765" s="83" t="s">
        <v>34</v>
      </c>
      <c r="H1765" s="168">
        <v>43811</v>
      </c>
      <c r="I1765" s="31"/>
      <c r="J1765" s="83" t="s">
        <v>188</v>
      </c>
      <c r="K1765" s="31" t="s">
        <v>34</v>
      </c>
      <c r="L1765" s="31"/>
      <c r="M1765" s="168"/>
      <c r="N1765" s="147"/>
      <c r="O1765" s="43" t="s">
        <v>52</v>
      </c>
      <c r="P1765" s="171">
        <v>43811</v>
      </c>
      <c r="Q1765" s="31"/>
      <c r="R1765" s="83" t="s">
        <v>188</v>
      </c>
      <c r="S1765" s="31" t="s">
        <v>34</v>
      </c>
      <c r="T1765" s="31"/>
      <c r="U1765" s="168"/>
      <c r="V1765" s="149"/>
      <c r="W1765" s="140" t="str" cm="1">
        <f t="array" ref="W1765">IF(SUM(LEN(B1765:V1765))=0,"",IF(OR(OR(ISBLANK(F1765),SUM(LEN(C1765),LEN(D1765))=0),AND(NOT(E1765="Unknown"),ISBLANK(J1765)),AND(NOT(O1765="Unknown"),ISBLANK(R1765))),"Missing Information", INDEX(Table15[Entire Service Line Classification], MATCH(SUMIFS(Table15[Unique ID],Table15[System-Owned Portion],E1765,Table15[If Material Anything Other than "Lead" in Column E,Was Material Ever Previously Lead?],G1765,Table15[Customer-Owned Portion],O1765),Table15[Unique ID],0),0)))</f>
        <v>Non-lead</v>
      </c>
      <c r="X1765"/>
    </row>
    <row r="1766" spans="2:24" ht="30" x14ac:dyDescent="0.25">
      <c r="B1766" s="145" t="s">
        <v>7430</v>
      </c>
      <c r="C1766" s="31" t="s">
        <v>15055</v>
      </c>
      <c r="D1766" s="31"/>
      <c r="E1766" s="43" t="s">
        <v>52</v>
      </c>
      <c r="F1766" s="42" t="s">
        <v>34</v>
      </c>
      <c r="G1766" s="83" t="s">
        <v>34</v>
      </c>
      <c r="H1766" s="168">
        <v>43811</v>
      </c>
      <c r="I1766" s="31"/>
      <c r="J1766" s="83" t="s">
        <v>188</v>
      </c>
      <c r="K1766" s="31" t="s">
        <v>34</v>
      </c>
      <c r="L1766" s="31"/>
      <c r="M1766" s="168"/>
      <c r="N1766" s="147"/>
      <c r="O1766" s="43" t="s">
        <v>52</v>
      </c>
      <c r="P1766" s="171">
        <v>43811</v>
      </c>
      <c r="Q1766" s="31"/>
      <c r="R1766" s="83" t="s">
        <v>188</v>
      </c>
      <c r="S1766" s="31" t="s">
        <v>34</v>
      </c>
      <c r="T1766" s="31"/>
      <c r="U1766" s="168"/>
      <c r="V1766" s="149"/>
      <c r="W1766" s="140" t="str" cm="1">
        <f t="array" ref="W1766">IF(SUM(LEN(B1766:V1766))=0,"",IF(OR(OR(ISBLANK(F1766),SUM(LEN(C1766),LEN(D1766))=0),AND(NOT(E1766="Unknown"),ISBLANK(J1766)),AND(NOT(O1766="Unknown"),ISBLANK(R1766))),"Missing Information", INDEX(Table15[Entire Service Line Classification], MATCH(SUMIFS(Table15[Unique ID],Table15[System-Owned Portion],E1766,Table15[If Material Anything Other than "Lead" in Column E,Was Material Ever Previously Lead?],G1766,Table15[Customer-Owned Portion],O1766),Table15[Unique ID],0),0)))</f>
        <v>Non-lead</v>
      </c>
      <c r="X1766"/>
    </row>
    <row r="1767" spans="2:24" ht="30" x14ac:dyDescent="0.25">
      <c r="B1767" s="145" t="s">
        <v>3361</v>
      </c>
      <c r="C1767" s="31" t="s">
        <v>10798</v>
      </c>
      <c r="D1767" s="31"/>
      <c r="E1767" s="43" t="s">
        <v>52</v>
      </c>
      <c r="F1767" s="42" t="s">
        <v>34</v>
      </c>
      <c r="G1767" s="83" t="s">
        <v>34</v>
      </c>
      <c r="H1767" s="168">
        <v>43810</v>
      </c>
      <c r="I1767" s="31"/>
      <c r="J1767" s="83" t="s">
        <v>188</v>
      </c>
      <c r="K1767" s="31" t="s">
        <v>34</v>
      </c>
      <c r="L1767" s="31"/>
      <c r="M1767" s="168"/>
      <c r="N1767" s="147"/>
      <c r="O1767" s="43" t="s">
        <v>52</v>
      </c>
      <c r="P1767" s="171">
        <v>43810</v>
      </c>
      <c r="Q1767" s="31"/>
      <c r="R1767" s="83" t="s">
        <v>188</v>
      </c>
      <c r="S1767" s="31" t="s">
        <v>34</v>
      </c>
      <c r="T1767" s="31"/>
      <c r="U1767" s="168"/>
      <c r="V1767" s="149"/>
      <c r="W1767" s="140" t="str" cm="1">
        <f t="array" ref="W1767">IF(SUM(LEN(B1767:V1767))=0,"",IF(OR(OR(ISBLANK(F1767),SUM(LEN(C1767),LEN(D1767))=0),AND(NOT(E1767="Unknown"),ISBLANK(J1767)),AND(NOT(O1767="Unknown"),ISBLANK(R1767))),"Missing Information", INDEX(Table15[Entire Service Line Classification], MATCH(SUMIFS(Table15[Unique ID],Table15[System-Owned Portion],E1767,Table15[If Material Anything Other than "Lead" in Column E,Was Material Ever Previously Lead?],G1767,Table15[Customer-Owned Portion],O1767),Table15[Unique ID],0),0)))</f>
        <v>Non-lead</v>
      </c>
      <c r="X1767"/>
    </row>
    <row r="1768" spans="2:24" ht="30" x14ac:dyDescent="0.25">
      <c r="B1768" s="145" t="s">
        <v>3362</v>
      </c>
      <c r="C1768" s="31" t="s">
        <v>10799</v>
      </c>
      <c r="D1768" s="31"/>
      <c r="E1768" s="43" t="s">
        <v>52</v>
      </c>
      <c r="F1768" s="42" t="s">
        <v>34</v>
      </c>
      <c r="G1768" s="83" t="s">
        <v>34</v>
      </c>
      <c r="H1768" s="168">
        <v>43810</v>
      </c>
      <c r="I1768" s="31"/>
      <c r="J1768" s="83" t="s">
        <v>188</v>
      </c>
      <c r="K1768" s="31" t="s">
        <v>34</v>
      </c>
      <c r="L1768" s="31"/>
      <c r="M1768" s="168"/>
      <c r="N1768" s="147"/>
      <c r="O1768" s="43" t="s">
        <v>52</v>
      </c>
      <c r="P1768" s="171">
        <v>43810</v>
      </c>
      <c r="Q1768" s="31"/>
      <c r="R1768" s="83" t="s">
        <v>188</v>
      </c>
      <c r="S1768" s="31" t="s">
        <v>34</v>
      </c>
      <c r="T1768" s="31"/>
      <c r="U1768" s="168"/>
      <c r="V1768" s="149"/>
      <c r="W1768" s="140" t="str" cm="1">
        <f t="array" ref="W1768">IF(SUM(LEN(B1768:V1768))=0,"",IF(OR(OR(ISBLANK(F1768),SUM(LEN(C1768),LEN(D1768))=0),AND(NOT(E1768="Unknown"),ISBLANK(J1768)),AND(NOT(O1768="Unknown"),ISBLANK(R1768))),"Missing Information", INDEX(Table15[Entire Service Line Classification], MATCH(SUMIFS(Table15[Unique ID],Table15[System-Owned Portion],E1768,Table15[If Material Anything Other than "Lead" in Column E,Was Material Ever Previously Lead?],G1768,Table15[Customer-Owned Portion],O1768),Table15[Unique ID],0),0)))</f>
        <v>Non-lead</v>
      </c>
      <c r="X1768"/>
    </row>
    <row r="1769" spans="2:24" ht="30" x14ac:dyDescent="0.25">
      <c r="B1769" s="145" t="s">
        <v>3363</v>
      </c>
      <c r="C1769" s="31" t="s">
        <v>10800</v>
      </c>
      <c r="D1769" s="31"/>
      <c r="E1769" s="43" t="s">
        <v>52</v>
      </c>
      <c r="F1769" s="42" t="s">
        <v>34</v>
      </c>
      <c r="G1769" s="83" t="s">
        <v>34</v>
      </c>
      <c r="H1769" s="168">
        <v>43810</v>
      </c>
      <c r="I1769" s="31"/>
      <c r="J1769" s="83" t="s">
        <v>188</v>
      </c>
      <c r="K1769" s="31" t="s">
        <v>34</v>
      </c>
      <c r="L1769" s="31"/>
      <c r="M1769" s="168"/>
      <c r="N1769" s="147"/>
      <c r="O1769" s="43" t="s">
        <v>52</v>
      </c>
      <c r="P1769" s="171">
        <v>43810</v>
      </c>
      <c r="Q1769" s="31"/>
      <c r="R1769" s="83" t="s">
        <v>188</v>
      </c>
      <c r="S1769" s="31" t="s">
        <v>34</v>
      </c>
      <c r="T1769" s="31"/>
      <c r="U1769" s="168"/>
      <c r="V1769" s="149"/>
      <c r="W1769" s="140" t="str" cm="1">
        <f t="array" ref="W1769">IF(SUM(LEN(B1769:V1769))=0,"",IF(OR(OR(ISBLANK(F1769),SUM(LEN(C1769),LEN(D1769))=0),AND(NOT(E1769="Unknown"),ISBLANK(J1769)),AND(NOT(O1769="Unknown"),ISBLANK(R1769))),"Missing Information", INDEX(Table15[Entire Service Line Classification], MATCH(SUMIFS(Table15[Unique ID],Table15[System-Owned Portion],E1769,Table15[If Material Anything Other than "Lead" in Column E,Was Material Ever Previously Lead?],G1769,Table15[Customer-Owned Portion],O1769),Table15[Unique ID],0),0)))</f>
        <v>Non-lead</v>
      </c>
      <c r="X1769"/>
    </row>
    <row r="1770" spans="2:24" ht="30" x14ac:dyDescent="0.25">
      <c r="B1770" s="145" t="s">
        <v>3400</v>
      </c>
      <c r="C1770" s="31" t="s">
        <v>10837</v>
      </c>
      <c r="D1770" s="31"/>
      <c r="E1770" s="43" t="s">
        <v>52</v>
      </c>
      <c r="F1770" s="42" t="s">
        <v>34</v>
      </c>
      <c r="G1770" s="83" t="s">
        <v>34</v>
      </c>
      <c r="H1770" s="168">
        <v>43810</v>
      </c>
      <c r="I1770" s="31"/>
      <c r="J1770" s="83" t="s">
        <v>188</v>
      </c>
      <c r="K1770" s="31" t="s">
        <v>34</v>
      </c>
      <c r="L1770" s="31"/>
      <c r="M1770" s="168"/>
      <c r="N1770" s="147"/>
      <c r="O1770" s="43" t="s">
        <v>52</v>
      </c>
      <c r="P1770" s="171">
        <v>43810</v>
      </c>
      <c r="Q1770" s="31"/>
      <c r="R1770" s="83" t="s">
        <v>188</v>
      </c>
      <c r="S1770" s="31" t="s">
        <v>34</v>
      </c>
      <c r="T1770" s="31"/>
      <c r="U1770" s="168"/>
      <c r="V1770" s="149"/>
      <c r="W1770" s="140" t="str" cm="1">
        <f t="array" ref="W1770">IF(SUM(LEN(B1770:V1770))=0,"",IF(OR(OR(ISBLANK(F1770),SUM(LEN(C1770),LEN(D1770))=0),AND(NOT(E1770="Unknown"),ISBLANK(J1770)),AND(NOT(O1770="Unknown"),ISBLANK(R1770))),"Missing Information", INDEX(Table15[Entire Service Line Classification], MATCH(SUMIFS(Table15[Unique ID],Table15[System-Owned Portion],E1770,Table15[If Material Anything Other than "Lead" in Column E,Was Material Ever Previously Lead?],G1770,Table15[Customer-Owned Portion],O1770),Table15[Unique ID],0),0)))</f>
        <v>Non-lead</v>
      </c>
      <c r="X1770"/>
    </row>
    <row r="1771" spans="2:24" ht="30" x14ac:dyDescent="0.25">
      <c r="B1771" s="145" t="s">
        <v>3401</v>
      </c>
      <c r="C1771" s="31" t="s">
        <v>10838</v>
      </c>
      <c r="D1771" s="31"/>
      <c r="E1771" s="43" t="s">
        <v>52</v>
      </c>
      <c r="F1771" s="42" t="s">
        <v>34</v>
      </c>
      <c r="G1771" s="83" t="s">
        <v>34</v>
      </c>
      <c r="H1771" s="168">
        <v>43810</v>
      </c>
      <c r="I1771" s="31"/>
      <c r="J1771" s="83" t="s">
        <v>188</v>
      </c>
      <c r="K1771" s="31" t="s">
        <v>34</v>
      </c>
      <c r="L1771" s="31"/>
      <c r="M1771" s="168"/>
      <c r="N1771" s="147"/>
      <c r="O1771" s="43" t="s">
        <v>52</v>
      </c>
      <c r="P1771" s="171">
        <v>43810</v>
      </c>
      <c r="Q1771" s="31"/>
      <c r="R1771" s="83" t="s">
        <v>188</v>
      </c>
      <c r="S1771" s="31" t="s">
        <v>34</v>
      </c>
      <c r="T1771" s="31"/>
      <c r="U1771" s="168"/>
      <c r="V1771" s="149"/>
      <c r="W1771" s="140" t="str" cm="1">
        <f t="array" ref="W1771">IF(SUM(LEN(B1771:V1771))=0,"",IF(OR(OR(ISBLANK(F1771),SUM(LEN(C1771),LEN(D1771))=0),AND(NOT(E1771="Unknown"),ISBLANK(J1771)),AND(NOT(O1771="Unknown"),ISBLANK(R1771))),"Missing Information", INDEX(Table15[Entire Service Line Classification], MATCH(SUMIFS(Table15[Unique ID],Table15[System-Owned Portion],E1771,Table15[If Material Anything Other than "Lead" in Column E,Was Material Ever Previously Lead?],G1771,Table15[Customer-Owned Portion],O1771),Table15[Unique ID],0),0)))</f>
        <v>Non-lead</v>
      </c>
      <c r="X1771"/>
    </row>
    <row r="1772" spans="2:24" ht="30" x14ac:dyDescent="0.25">
      <c r="B1772" s="145" t="s">
        <v>7376</v>
      </c>
      <c r="C1772" s="31" t="s">
        <v>15001</v>
      </c>
      <c r="D1772" s="31"/>
      <c r="E1772" s="43" t="s">
        <v>52</v>
      </c>
      <c r="F1772" s="42" t="s">
        <v>34</v>
      </c>
      <c r="G1772" s="83" t="s">
        <v>34</v>
      </c>
      <c r="H1772" s="168">
        <v>43810</v>
      </c>
      <c r="I1772" s="31"/>
      <c r="J1772" s="83" t="s">
        <v>188</v>
      </c>
      <c r="K1772" s="31" t="s">
        <v>34</v>
      </c>
      <c r="L1772" s="31"/>
      <c r="M1772" s="168"/>
      <c r="N1772" s="147"/>
      <c r="O1772" s="43" t="s">
        <v>52</v>
      </c>
      <c r="P1772" s="171">
        <v>43810</v>
      </c>
      <c r="Q1772" s="31"/>
      <c r="R1772" s="83" t="s">
        <v>188</v>
      </c>
      <c r="S1772" s="31" t="s">
        <v>34</v>
      </c>
      <c r="T1772" s="31"/>
      <c r="U1772" s="168"/>
      <c r="V1772" s="149"/>
      <c r="W1772" s="140" t="str" cm="1">
        <f t="array" ref="W1772">IF(SUM(LEN(B1772:V1772))=0,"",IF(OR(OR(ISBLANK(F1772),SUM(LEN(C1772),LEN(D1772))=0),AND(NOT(E1772="Unknown"),ISBLANK(J1772)),AND(NOT(O1772="Unknown"),ISBLANK(R1772))),"Missing Information", INDEX(Table15[Entire Service Line Classification], MATCH(SUMIFS(Table15[Unique ID],Table15[System-Owned Portion],E1772,Table15[If Material Anything Other than "Lead" in Column E,Was Material Ever Previously Lead?],G1772,Table15[Customer-Owned Portion],O1772),Table15[Unique ID],0),0)))</f>
        <v>Non-lead</v>
      </c>
      <c r="X1772"/>
    </row>
    <row r="1773" spans="2:24" ht="30" x14ac:dyDescent="0.25">
      <c r="B1773" s="145" t="s">
        <v>7404</v>
      </c>
      <c r="C1773" s="31" t="s">
        <v>15029</v>
      </c>
      <c r="D1773" s="31"/>
      <c r="E1773" s="43" t="s">
        <v>52</v>
      </c>
      <c r="F1773" s="42" t="s">
        <v>34</v>
      </c>
      <c r="G1773" s="83" t="s">
        <v>34</v>
      </c>
      <c r="H1773" s="168">
        <v>43810</v>
      </c>
      <c r="I1773" s="31"/>
      <c r="J1773" s="83" t="s">
        <v>188</v>
      </c>
      <c r="K1773" s="31" t="s">
        <v>34</v>
      </c>
      <c r="L1773" s="31"/>
      <c r="M1773" s="168"/>
      <c r="N1773" s="147"/>
      <c r="O1773" s="43" t="s">
        <v>52</v>
      </c>
      <c r="P1773" s="171">
        <v>43810</v>
      </c>
      <c r="Q1773" s="31"/>
      <c r="R1773" s="83" t="s">
        <v>188</v>
      </c>
      <c r="S1773" s="31" t="s">
        <v>34</v>
      </c>
      <c r="T1773" s="31"/>
      <c r="U1773" s="168"/>
      <c r="V1773" s="149"/>
      <c r="W1773" s="140" t="str" cm="1">
        <f t="array" ref="W1773">IF(SUM(LEN(B1773:V1773))=0,"",IF(OR(OR(ISBLANK(F1773),SUM(LEN(C1773),LEN(D1773))=0),AND(NOT(E1773="Unknown"),ISBLANK(J1773)),AND(NOT(O1773="Unknown"),ISBLANK(R1773))),"Missing Information", INDEX(Table15[Entire Service Line Classification], MATCH(SUMIFS(Table15[Unique ID],Table15[System-Owned Portion],E1773,Table15[If Material Anything Other than "Lead" in Column E,Was Material Ever Previously Lead?],G1773,Table15[Customer-Owned Portion],O1773),Table15[Unique ID],0),0)))</f>
        <v>Non-lead</v>
      </c>
      <c r="X1773"/>
    </row>
    <row r="1774" spans="2:24" ht="30" x14ac:dyDescent="0.25">
      <c r="B1774" s="145" t="s">
        <v>7460</v>
      </c>
      <c r="C1774" s="31" t="s">
        <v>15085</v>
      </c>
      <c r="D1774" s="31"/>
      <c r="E1774" s="43" t="s">
        <v>52</v>
      </c>
      <c r="F1774" s="42" t="s">
        <v>34</v>
      </c>
      <c r="G1774" s="83" t="s">
        <v>34</v>
      </c>
      <c r="H1774" s="168">
        <v>43810</v>
      </c>
      <c r="I1774" s="31"/>
      <c r="J1774" s="83" t="s">
        <v>188</v>
      </c>
      <c r="K1774" s="31" t="s">
        <v>34</v>
      </c>
      <c r="L1774" s="31"/>
      <c r="M1774" s="168"/>
      <c r="N1774" s="147"/>
      <c r="O1774" s="43" t="s">
        <v>52</v>
      </c>
      <c r="P1774" s="171">
        <v>43810</v>
      </c>
      <c r="Q1774" s="31"/>
      <c r="R1774" s="83" t="s">
        <v>188</v>
      </c>
      <c r="S1774" s="31" t="s">
        <v>34</v>
      </c>
      <c r="T1774" s="31"/>
      <c r="U1774" s="168"/>
      <c r="V1774" s="149"/>
      <c r="W1774" s="140" t="str" cm="1">
        <f t="array" ref="W1774">IF(SUM(LEN(B1774:V1774))=0,"",IF(OR(OR(ISBLANK(F1774),SUM(LEN(C1774),LEN(D1774))=0),AND(NOT(E1774="Unknown"),ISBLANK(J1774)),AND(NOT(O1774="Unknown"),ISBLANK(R1774))),"Missing Information", INDEX(Table15[Entire Service Line Classification], MATCH(SUMIFS(Table15[Unique ID],Table15[System-Owned Portion],E1774,Table15[If Material Anything Other than "Lead" in Column E,Was Material Ever Previously Lead?],G1774,Table15[Customer-Owned Portion],O1774),Table15[Unique ID],0),0)))</f>
        <v>Non-lead</v>
      </c>
      <c r="X1774"/>
    </row>
    <row r="1775" spans="2:24" ht="30" x14ac:dyDescent="0.25">
      <c r="B1775" s="145" t="s">
        <v>7461</v>
      </c>
      <c r="C1775" s="31" t="s">
        <v>15086</v>
      </c>
      <c r="D1775" s="31"/>
      <c r="E1775" s="43" t="s">
        <v>52</v>
      </c>
      <c r="F1775" s="42" t="s">
        <v>34</v>
      </c>
      <c r="G1775" s="83" t="s">
        <v>34</v>
      </c>
      <c r="H1775" s="168">
        <v>43810</v>
      </c>
      <c r="I1775" s="31"/>
      <c r="J1775" s="83" t="s">
        <v>188</v>
      </c>
      <c r="K1775" s="31" t="s">
        <v>34</v>
      </c>
      <c r="L1775" s="31"/>
      <c r="M1775" s="168"/>
      <c r="N1775" s="147"/>
      <c r="O1775" s="43" t="s">
        <v>52</v>
      </c>
      <c r="P1775" s="171">
        <v>43810</v>
      </c>
      <c r="Q1775" s="31"/>
      <c r="R1775" s="83" t="s">
        <v>188</v>
      </c>
      <c r="S1775" s="31" t="s">
        <v>34</v>
      </c>
      <c r="T1775" s="31"/>
      <c r="U1775" s="168"/>
      <c r="V1775" s="149"/>
      <c r="W1775" s="140" t="str" cm="1">
        <f t="array" ref="W1775">IF(SUM(LEN(B1775:V1775))=0,"",IF(OR(OR(ISBLANK(F1775),SUM(LEN(C1775),LEN(D1775))=0),AND(NOT(E1775="Unknown"),ISBLANK(J1775)),AND(NOT(O1775="Unknown"),ISBLANK(R1775))),"Missing Information", INDEX(Table15[Entire Service Line Classification], MATCH(SUMIFS(Table15[Unique ID],Table15[System-Owned Portion],E1775,Table15[If Material Anything Other than "Lead" in Column E,Was Material Ever Previously Lead?],G1775,Table15[Customer-Owned Portion],O1775),Table15[Unique ID],0),0)))</f>
        <v>Non-lead</v>
      </c>
      <c r="X1775"/>
    </row>
    <row r="1776" spans="2:24" ht="30" x14ac:dyDescent="0.25">
      <c r="B1776" s="145" t="s">
        <v>7481</v>
      </c>
      <c r="C1776" s="31" t="s">
        <v>15106</v>
      </c>
      <c r="D1776" s="31"/>
      <c r="E1776" s="43" t="s">
        <v>52</v>
      </c>
      <c r="F1776" s="42" t="s">
        <v>34</v>
      </c>
      <c r="G1776" s="83" t="s">
        <v>34</v>
      </c>
      <c r="H1776" s="168">
        <v>43810</v>
      </c>
      <c r="I1776" s="31"/>
      <c r="J1776" s="83" t="s">
        <v>188</v>
      </c>
      <c r="K1776" s="31" t="s">
        <v>34</v>
      </c>
      <c r="L1776" s="31"/>
      <c r="M1776" s="168"/>
      <c r="N1776" s="147"/>
      <c r="O1776" s="43" t="s">
        <v>52</v>
      </c>
      <c r="P1776" s="171">
        <v>43810</v>
      </c>
      <c r="Q1776" s="31"/>
      <c r="R1776" s="83" t="s">
        <v>188</v>
      </c>
      <c r="S1776" s="31" t="s">
        <v>34</v>
      </c>
      <c r="T1776" s="31"/>
      <c r="U1776" s="168"/>
      <c r="V1776" s="149"/>
      <c r="W1776" s="140" t="str" cm="1">
        <f t="array" ref="W1776">IF(SUM(LEN(B1776:V1776))=0,"",IF(OR(OR(ISBLANK(F1776),SUM(LEN(C1776),LEN(D1776))=0),AND(NOT(E1776="Unknown"),ISBLANK(J1776)),AND(NOT(O1776="Unknown"),ISBLANK(R1776))),"Missing Information", INDEX(Table15[Entire Service Line Classification], MATCH(SUMIFS(Table15[Unique ID],Table15[System-Owned Portion],E1776,Table15[If Material Anything Other than "Lead" in Column E,Was Material Ever Previously Lead?],G1776,Table15[Customer-Owned Portion],O1776),Table15[Unique ID],0),0)))</f>
        <v>Non-lead</v>
      </c>
      <c r="X1776"/>
    </row>
    <row r="1777" spans="2:24" ht="30" x14ac:dyDescent="0.25">
      <c r="B1777" s="145" t="s">
        <v>7520</v>
      </c>
      <c r="C1777" s="31" t="s">
        <v>15145</v>
      </c>
      <c r="D1777" s="31"/>
      <c r="E1777" s="43" t="s">
        <v>52</v>
      </c>
      <c r="F1777" s="42" t="s">
        <v>34</v>
      </c>
      <c r="G1777" s="83" t="s">
        <v>34</v>
      </c>
      <c r="H1777" s="168">
        <v>43810</v>
      </c>
      <c r="I1777" s="31"/>
      <c r="J1777" s="83" t="s">
        <v>188</v>
      </c>
      <c r="K1777" s="31" t="s">
        <v>34</v>
      </c>
      <c r="L1777" s="31"/>
      <c r="M1777" s="168"/>
      <c r="N1777" s="147"/>
      <c r="O1777" s="43" t="s">
        <v>52</v>
      </c>
      <c r="P1777" s="171">
        <v>43810</v>
      </c>
      <c r="Q1777" s="31"/>
      <c r="R1777" s="83" t="s">
        <v>188</v>
      </c>
      <c r="S1777" s="31" t="s">
        <v>34</v>
      </c>
      <c r="T1777" s="31"/>
      <c r="U1777" s="168"/>
      <c r="V1777" s="149"/>
      <c r="W1777" s="140" t="str" cm="1">
        <f t="array" ref="W1777">IF(SUM(LEN(B1777:V1777))=0,"",IF(OR(OR(ISBLANK(F1777),SUM(LEN(C1777),LEN(D1777))=0),AND(NOT(E1777="Unknown"),ISBLANK(J1777)),AND(NOT(O1777="Unknown"),ISBLANK(R1777))),"Missing Information", INDEX(Table15[Entire Service Line Classification], MATCH(SUMIFS(Table15[Unique ID],Table15[System-Owned Portion],E1777,Table15[If Material Anything Other than "Lead" in Column E,Was Material Ever Previously Lead?],G1777,Table15[Customer-Owned Portion],O1777),Table15[Unique ID],0),0)))</f>
        <v>Non-lead</v>
      </c>
      <c r="X1777"/>
    </row>
    <row r="1778" spans="2:24" ht="30" x14ac:dyDescent="0.25">
      <c r="B1778" s="145" t="s">
        <v>5399</v>
      </c>
      <c r="C1778" s="31" t="s">
        <v>12996</v>
      </c>
      <c r="D1778" s="31"/>
      <c r="E1778" s="43" t="s">
        <v>52</v>
      </c>
      <c r="F1778" s="42" t="s">
        <v>34</v>
      </c>
      <c r="G1778" s="83" t="s">
        <v>34</v>
      </c>
      <c r="H1778" s="168">
        <v>43802</v>
      </c>
      <c r="I1778" s="31"/>
      <c r="J1778" s="83" t="s">
        <v>188</v>
      </c>
      <c r="K1778" s="31" t="s">
        <v>34</v>
      </c>
      <c r="L1778" s="31"/>
      <c r="M1778" s="168"/>
      <c r="N1778" s="147"/>
      <c r="O1778" s="43" t="s">
        <v>52</v>
      </c>
      <c r="P1778" s="171">
        <v>43802</v>
      </c>
      <c r="Q1778" s="31"/>
      <c r="R1778" s="83" t="s">
        <v>188</v>
      </c>
      <c r="S1778" s="31" t="s">
        <v>34</v>
      </c>
      <c r="T1778" s="31"/>
      <c r="U1778" s="168"/>
      <c r="V1778" s="149"/>
      <c r="W1778" s="140" t="str" cm="1">
        <f t="array" ref="W1778">IF(SUM(LEN(B1778:V1778))=0,"",IF(OR(OR(ISBLANK(F1778),SUM(LEN(C1778),LEN(D1778))=0),AND(NOT(E1778="Unknown"),ISBLANK(J1778)),AND(NOT(O1778="Unknown"),ISBLANK(R1778))),"Missing Information", INDEX(Table15[Entire Service Line Classification], MATCH(SUMIFS(Table15[Unique ID],Table15[System-Owned Portion],E1778,Table15[If Material Anything Other than "Lead" in Column E,Was Material Ever Previously Lead?],G1778,Table15[Customer-Owned Portion],O1778),Table15[Unique ID],0),0)))</f>
        <v>Non-lead</v>
      </c>
      <c r="X1778"/>
    </row>
    <row r="1779" spans="2:24" ht="30" x14ac:dyDescent="0.25">
      <c r="B1779" s="145" t="s">
        <v>5400</v>
      </c>
      <c r="C1779" s="31" t="s">
        <v>12997</v>
      </c>
      <c r="D1779" s="31"/>
      <c r="E1779" s="43" t="s">
        <v>52</v>
      </c>
      <c r="F1779" s="42" t="s">
        <v>34</v>
      </c>
      <c r="G1779" s="83" t="s">
        <v>34</v>
      </c>
      <c r="H1779" s="168">
        <v>43802</v>
      </c>
      <c r="I1779" s="31"/>
      <c r="J1779" s="83" t="s">
        <v>188</v>
      </c>
      <c r="K1779" s="31" t="s">
        <v>34</v>
      </c>
      <c r="L1779" s="31"/>
      <c r="M1779" s="168"/>
      <c r="N1779" s="147"/>
      <c r="O1779" s="43" t="s">
        <v>52</v>
      </c>
      <c r="P1779" s="171">
        <v>43802</v>
      </c>
      <c r="Q1779" s="31"/>
      <c r="R1779" s="83" t="s">
        <v>188</v>
      </c>
      <c r="S1779" s="31" t="s">
        <v>34</v>
      </c>
      <c r="T1779" s="31"/>
      <c r="U1779" s="168"/>
      <c r="V1779" s="149"/>
      <c r="W1779" s="140" t="str" cm="1">
        <f t="array" ref="W1779">IF(SUM(LEN(B1779:V1779))=0,"",IF(OR(OR(ISBLANK(F1779),SUM(LEN(C1779),LEN(D1779))=0),AND(NOT(E1779="Unknown"),ISBLANK(J1779)),AND(NOT(O1779="Unknown"),ISBLANK(R1779))),"Missing Information", INDEX(Table15[Entire Service Line Classification], MATCH(SUMIFS(Table15[Unique ID],Table15[System-Owned Portion],E1779,Table15[If Material Anything Other than "Lead" in Column E,Was Material Ever Previously Lead?],G1779,Table15[Customer-Owned Portion],O1779),Table15[Unique ID],0),0)))</f>
        <v>Non-lead</v>
      </c>
      <c r="X1779"/>
    </row>
    <row r="1780" spans="2:24" ht="30" x14ac:dyDescent="0.25">
      <c r="B1780" s="145" t="s">
        <v>1720</v>
      </c>
      <c r="C1780" s="31" t="s">
        <v>9144</v>
      </c>
      <c r="D1780" s="31"/>
      <c r="E1780" s="43" t="s">
        <v>52</v>
      </c>
      <c r="F1780" s="42" t="s">
        <v>34</v>
      </c>
      <c r="G1780" s="83" t="s">
        <v>34</v>
      </c>
      <c r="H1780" s="168">
        <v>43791</v>
      </c>
      <c r="I1780" s="31"/>
      <c r="J1780" s="83" t="s">
        <v>188</v>
      </c>
      <c r="K1780" s="31" t="s">
        <v>34</v>
      </c>
      <c r="L1780" s="31"/>
      <c r="M1780" s="168"/>
      <c r="N1780" s="147"/>
      <c r="O1780" s="43" t="s">
        <v>52</v>
      </c>
      <c r="P1780" s="171">
        <v>43791</v>
      </c>
      <c r="Q1780" s="31"/>
      <c r="R1780" s="83" t="s">
        <v>188</v>
      </c>
      <c r="S1780" s="31" t="s">
        <v>34</v>
      </c>
      <c r="T1780" s="31"/>
      <c r="U1780" s="168"/>
      <c r="V1780" s="149"/>
      <c r="W1780" s="140" t="str" cm="1">
        <f t="array" ref="W1780">IF(SUM(LEN(B1780:V1780))=0,"",IF(OR(OR(ISBLANK(F1780),SUM(LEN(C1780),LEN(D1780))=0),AND(NOT(E1780="Unknown"),ISBLANK(J1780)),AND(NOT(O1780="Unknown"),ISBLANK(R1780))),"Missing Information", INDEX(Table15[Entire Service Line Classification], MATCH(SUMIFS(Table15[Unique ID],Table15[System-Owned Portion],E1780,Table15[If Material Anything Other than "Lead" in Column E,Was Material Ever Previously Lead?],G1780,Table15[Customer-Owned Portion],O1780),Table15[Unique ID],0),0)))</f>
        <v>Non-lead</v>
      </c>
      <c r="X1780"/>
    </row>
    <row r="1781" spans="2:24" ht="30" x14ac:dyDescent="0.25">
      <c r="B1781" s="145" t="s">
        <v>1721</v>
      </c>
      <c r="C1781" s="31" t="s">
        <v>9145</v>
      </c>
      <c r="D1781" s="31"/>
      <c r="E1781" s="43" t="s">
        <v>52</v>
      </c>
      <c r="F1781" s="42" t="s">
        <v>34</v>
      </c>
      <c r="G1781" s="83" t="s">
        <v>34</v>
      </c>
      <c r="H1781" s="168">
        <v>43791</v>
      </c>
      <c r="I1781" s="31"/>
      <c r="J1781" s="83" t="s">
        <v>188</v>
      </c>
      <c r="K1781" s="31" t="s">
        <v>34</v>
      </c>
      <c r="L1781" s="31"/>
      <c r="M1781" s="168"/>
      <c r="N1781" s="147"/>
      <c r="O1781" s="43" t="s">
        <v>52</v>
      </c>
      <c r="P1781" s="171">
        <v>43791</v>
      </c>
      <c r="Q1781" s="31"/>
      <c r="R1781" s="83" t="s">
        <v>188</v>
      </c>
      <c r="S1781" s="31" t="s">
        <v>34</v>
      </c>
      <c r="T1781" s="31"/>
      <c r="U1781" s="168"/>
      <c r="V1781" s="149"/>
      <c r="W1781" s="140" t="str" cm="1">
        <f t="array" ref="W1781">IF(SUM(LEN(B1781:V1781))=0,"",IF(OR(OR(ISBLANK(F1781),SUM(LEN(C1781),LEN(D1781))=0),AND(NOT(E1781="Unknown"),ISBLANK(J1781)),AND(NOT(O1781="Unknown"),ISBLANK(R1781))),"Missing Information", INDEX(Table15[Entire Service Line Classification], MATCH(SUMIFS(Table15[Unique ID],Table15[System-Owned Portion],E1781,Table15[If Material Anything Other than "Lead" in Column E,Was Material Ever Previously Lead?],G1781,Table15[Customer-Owned Portion],O1781),Table15[Unique ID],0),0)))</f>
        <v>Non-lead</v>
      </c>
      <c r="X1781"/>
    </row>
    <row r="1782" spans="2:24" ht="30" x14ac:dyDescent="0.25">
      <c r="B1782" s="145" t="s">
        <v>5407</v>
      </c>
      <c r="C1782" s="31" t="s">
        <v>13004</v>
      </c>
      <c r="D1782" s="31"/>
      <c r="E1782" s="43" t="s">
        <v>52</v>
      </c>
      <c r="F1782" s="42" t="s">
        <v>34</v>
      </c>
      <c r="G1782" s="83" t="s">
        <v>34</v>
      </c>
      <c r="H1782" s="168">
        <v>43787</v>
      </c>
      <c r="I1782" s="31"/>
      <c r="J1782" s="83" t="s">
        <v>188</v>
      </c>
      <c r="K1782" s="31" t="s">
        <v>34</v>
      </c>
      <c r="L1782" s="31"/>
      <c r="M1782" s="168"/>
      <c r="N1782" s="147"/>
      <c r="O1782" s="43" t="s">
        <v>52</v>
      </c>
      <c r="P1782" s="171">
        <v>43787</v>
      </c>
      <c r="Q1782" s="31"/>
      <c r="R1782" s="83" t="s">
        <v>188</v>
      </c>
      <c r="S1782" s="31" t="s">
        <v>34</v>
      </c>
      <c r="T1782" s="31"/>
      <c r="U1782" s="168"/>
      <c r="V1782" s="149"/>
      <c r="W1782" s="140" t="str" cm="1">
        <f t="array" ref="W1782">IF(SUM(LEN(B1782:V1782))=0,"",IF(OR(OR(ISBLANK(F1782),SUM(LEN(C1782),LEN(D1782))=0),AND(NOT(E1782="Unknown"),ISBLANK(J1782)),AND(NOT(O1782="Unknown"),ISBLANK(R1782))),"Missing Information", INDEX(Table15[Entire Service Line Classification], MATCH(SUMIFS(Table15[Unique ID],Table15[System-Owned Portion],E1782,Table15[If Material Anything Other than "Lead" in Column E,Was Material Ever Previously Lead?],G1782,Table15[Customer-Owned Portion],O1782),Table15[Unique ID],0),0)))</f>
        <v>Non-lead</v>
      </c>
      <c r="X1782"/>
    </row>
    <row r="1783" spans="2:24" ht="30" x14ac:dyDescent="0.25">
      <c r="B1783" s="145" t="s">
        <v>7569</v>
      </c>
      <c r="C1783" s="31" t="s">
        <v>15194</v>
      </c>
      <c r="D1783" s="31"/>
      <c r="E1783" s="43" t="s">
        <v>52</v>
      </c>
      <c r="F1783" s="42" t="s">
        <v>34</v>
      </c>
      <c r="G1783" s="83" t="s">
        <v>34</v>
      </c>
      <c r="H1783" s="168">
        <v>43787</v>
      </c>
      <c r="I1783" s="31"/>
      <c r="J1783" s="83" t="s">
        <v>188</v>
      </c>
      <c r="K1783" s="31" t="s">
        <v>34</v>
      </c>
      <c r="L1783" s="31"/>
      <c r="M1783" s="168"/>
      <c r="N1783" s="147"/>
      <c r="O1783" s="43" t="s">
        <v>52</v>
      </c>
      <c r="P1783" s="171">
        <v>43787</v>
      </c>
      <c r="Q1783" s="31"/>
      <c r="R1783" s="83" t="s">
        <v>188</v>
      </c>
      <c r="S1783" s="31" t="s">
        <v>34</v>
      </c>
      <c r="T1783" s="31"/>
      <c r="U1783" s="168"/>
      <c r="V1783" s="149"/>
      <c r="W1783" s="140" t="str" cm="1">
        <f t="array" ref="W1783">IF(SUM(LEN(B1783:V1783))=0,"",IF(OR(OR(ISBLANK(F1783),SUM(LEN(C1783),LEN(D1783))=0),AND(NOT(E1783="Unknown"),ISBLANK(J1783)),AND(NOT(O1783="Unknown"),ISBLANK(R1783))),"Missing Information", INDEX(Table15[Entire Service Line Classification], MATCH(SUMIFS(Table15[Unique ID],Table15[System-Owned Portion],E1783,Table15[If Material Anything Other than "Lead" in Column E,Was Material Ever Previously Lead?],G1783,Table15[Customer-Owned Portion],O1783),Table15[Unique ID],0),0)))</f>
        <v>Non-lead</v>
      </c>
      <c r="X1783"/>
    </row>
    <row r="1784" spans="2:24" ht="30" x14ac:dyDescent="0.25">
      <c r="B1784" s="145" t="s">
        <v>7403</v>
      </c>
      <c r="C1784" s="31" t="s">
        <v>15028</v>
      </c>
      <c r="D1784" s="31"/>
      <c r="E1784" s="43" t="s">
        <v>52</v>
      </c>
      <c r="F1784" s="42" t="s">
        <v>34</v>
      </c>
      <c r="G1784" s="83" t="s">
        <v>34</v>
      </c>
      <c r="H1784" s="168">
        <v>43783</v>
      </c>
      <c r="I1784" s="31"/>
      <c r="J1784" s="83" t="s">
        <v>188</v>
      </c>
      <c r="K1784" s="31" t="s">
        <v>34</v>
      </c>
      <c r="L1784" s="31"/>
      <c r="M1784" s="168"/>
      <c r="N1784" s="147"/>
      <c r="O1784" s="43" t="s">
        <v>52</v>
      </c>
      <c r="P1784" s="171">
        <v>43783</v>
      </c>
      <c r="Q1784" s="31"/>
      <c r="R1784" s="83" t="s">
        <v>188</v>
      </c>
      <c r="S1784" s="31" t="s">
        <v>34</v>
      </c>
      <c r="T1784" s="31"/>
      <c r="U1784" s="168"/>
      <c r="V1784" s="149"/>
      <c r="W1784" s="140" t="str" cm="1">
        <f t="array" ref="W1784">IF(SUM(LEN(B1784:V1784))=0,"",IF(OR(OR(ISBLANK(F1784),SUM(LEN(C1784),LEN(D1784))=0),AND(NOT(E1784="Unknown"),ISBLANK(J1784)),AND(NOT(O1784="Unknown"),ISBLANK(R1784))),"Missing Information", INDEX(Table15[Entire Service Line Classification], MATCH(SUMIFS(Table15[Unique ID],Table15[System-Owned Portion],E1784,Table15[If Material Anything Other than "Lead" in Column E,Was Material Ever Previously Lead?],G1784,Table15[Customer-Owned Portion],O1784),Table15[Unique ID],0),0)))</f>
        <v>Non-lead</v>
      </c>
      <c r="X1784"/>
    </row>
    <row r="1785" spans="2:24" ht="30" x14ac:dyDescent="0.25">
      <c r="B1785" s="145" t="s">
        <v>7470</v>
      </c>
      <c r="C1785" s="31" t="s">
        <v>15095</v>
      </c>
      <c r="D1785" s="31"/>
      <c r="E1785" s="43" t="s">
        <v>52</v>
      </c>
      <c r="F1785" s="42" t="s">
        <v>34</v>
      </c>
      <c r="G1785" s="83" t="s">
        <v>34</v>
      </c>
      <c r="H1785" s="168">
        <v>43783</v>
      </c>
      <c r="I1785" s="31"/>
      <c r="J1785" s="83" t="s">
        <v>188</v>
      </c>
      <c r="K1785" s="31" t="s">
        <v>34</v>
      </c>
      <c r="L1785" s="31"/>
      <c r="M1785" s="168"/>
      <c r="N1785" s="147"/>
      <c r="O1785" s="43" t="s">
        <v>52</v>
      </c>
      <c r="P1785" s="171">
        <v>43783</v>
      </c>
      <c r="Q1785" s="31"/>
      <c r="R1785" s="83" t="s">
        <v>188</v>
      </c>
      <c r="S1785" s="31" t="s">
        <v>34</v>
      </c>
      <c r="T1785" s="31"/>
      <c r="U1785" s="168"/>
      <c r="V1785" s="149"/>
      <c r="W1785" s="140" t="str" cm="1">
        <f t="array" ref="W1785">IF(SUM(LEN(B1785:V1785))=0,"",IF(OR(OR(ISBLANK(F1785),SUM(LEN(C1785),LEN(D1785))=0),AND(NOT(E1785="Unknown"),ISBLANK(J1785)),AND(NOT(O1785="Unknown"),ISBLANK(R1785))),"Missing Information", INDEX(Table15[Entire Service Line Classification], MATCH(SUMIFS(Table15[Unique ID],Table15[System-Owned Portion],E1785,Table15[If Material Anything Other than "Lead" in Column E,Was Material Ever Previously Lead?],G1785,Table15[Customer-Owned Portion],O1785),Table15[Unique ID],0),0)))</f>
        <v>Non-lead</v>
      </c>
      <c r="X1785"/>
    </row>
    <row r="1786" spans="2:24" ht="30" x14ac:dyDescent="0.25">
      <c r="B1786" s="145" t="s">
        <v>7477</v>
      </c>
      <c r="C1786" s="31" t="s">
        <v>15102</v>
      </c>
      <c r="D1786" s="31"/>
      <c r="E1786" s="43" t="s">
        <v>52</v>
      </c>
      <c r="F1786" s="42" t="s">
        <v>34</v>
      </c>
      <c r="G1786" s="83" t="s">
        <v>34</v>
      </c>
      <c r="H1786" s="168">
        <v>43783</v>
      </c>
      <c r="I1786" s="31"/>
      <c r="J1786" s="83" t="s">
        <v>188</v>
      </c>
      <c r="K1786" s="31" t="s">
        <v>34</v>
      </c>
      <c r="L1786" s="31"/>
      <c r="M1786" s="168"/>
      <c r="N1786" s="147"/>
      <c r="O1786" s="43" t="s">
        <v>52</v>
      </c>
      <c r="P1786" s="171">
        <v>43783</v>
      </c>
      <c r="Q1786" s="31"/>
      <c r="R1786" s="83" t="s">
        <v>188</v>
      </c>
      <c r="S1786" s="31" t="s">
        <v>34</v>
      </c>
      <c r="T1786" s="31"/>
      <c r="U1786" s="168"/>
      <c r="V1786" s="149"/>
      <c r="W1786" s="140" t="str" cm="1">
        <f t="array" ref="W1786">IF(SUM(LEN(B1786:V1786))=0,"",IF(OR(OR(ISBLANK(F1786),SUM(LEN(C1786),LEN(D1786))=0),AND(NOT(E1786="Unknown"),ISBLANK(J1786)),AND(NOT(O1786="Unknown"),ISBLANK(R1786))),"Missing Information", INDEX(Table15[Entire Service Line Classification], MATCH(SUMIFS(Table15[Unique ID],Table15[System-Owned Portion],E1786,Table15[If Material Anything Other than "Lead" in Column E,Was Material Ever Previously Lead?],G1786,Table15[Customer-Owned Portion],O1786),Table15[Unique ID],0),0)))</f>
        <v>Non-lead</v>
      </c>
      <c r="X1786"/>
    </row>
    <row r="1787" spans="2:24" ht="30" x14ac:dyDescent="0.25">
      <c r="B1787" s="145" t="s">
        <v>7480</v>
      </c>
      <c r="C1787" s="31" t="s">
        <v>15105</v>
      </c>
      <c r="D1787" s="31"/>
      <c r="E1787" s="43" t="s">
        <v>52</v>
      </c>
      <c r="F1787" s="42" t="s">
        <v>34</v>
      </c>
      <c r="G1787" s="83" t="s">
        <v>34</v>
      </c>
      <c r="H1787" s="168">
        <v>43783</v>
      </c>
      <c r="I1787" s="31"/>
      <c r="J1787" s="83" t="s">
        <v>188</v>
      </c>
      <c r="K1787" s="31" t="s">
        <v>34</v>
      </c>
      <c r="L1787" s="31"/>
      <c r="M1787" s="168"/>
      <c r="N1787" s="147"/>
      <c r="O1787" s="43" t="s">
        <v>52</v>
      </c>
      <c r="P1787" s="171">
        <v>43783</v>
      </c>
      <c r="Q1787" s="31"/>
      <c r="R1787" s="83" t="s">
        <v>188</v>
      </c>
      <c r="S1787" s="31" t="s">
        <v>34</v>
      </c>
      <c r="T1787" s="31"/>
      <c r="U1787" s="168"/>
      <c r="V1787" s="149"/>
      <c r="W1787" s="140" t="str" cm="1">
        <f t="array" ref="W1787">IF(SUM(LEN(B1787:V1787))=0,"",IF(OR(OR(ISBLANK(F1787),SUM(LEN(C1787),LEN(D1787))=0),AND(NOT(E1787="Unknown"),ISBLANK(J1787)),AND(NOT(O1787="Unknown"),ISBLANK(R1787))),"Missing Information", INDEX(Table15[Entire Service Line Classification], MATCH(SUMIFS(Table15[Unique ID],Table15[System-Owned Portion],E1787,Table15[If Material Anything Other than "Lead" in Column E,Was Material Ever Previously Lead?],G1787,Table15[Customer-Owned Portion],O1787),Table15[Unique ID],0),0)))</f>
        <v>Non-lead</v>
      </c>
      <c r="X1787"/>
    </row>
    <row r="1788" spans="2:24" ht="30" x14ac:dyDescent="0.25">
      <c r="B1788" s="145" t="s">
        <v>7482</v>
      </c>
      <c r="C1788" s="31" t="s">
        <v>15107</v>
      </c>
      <c r="D1788" s="31"/>
      <c r="E1788" s="43" t="s">
        <v>52</v>
      </c>
      <c r="F1788" s="42" t="s">
        <v>34</v>
      </c>
      <c r="G1788" s="83" t="s">
        <v>34</v>
      </c>
      <c r="H1788" s="168">
        <v>43783</v>
      </c>
      <c r="I1788" s="31"/>
      <c r="J1788" s="83" t="s">
        <v>188</v>
      </c>
      <c r="K1788" s="31" t="s">
        <v>34</v>
      </c>
      <c r="L1788" s="31"/>
      <c r="M1788" s="168"/>
      <c r="N1788" s="147"/>
      <c r="O1788" s="43" t="s">
        <v>52</v>
      </c>
      <c r="P1788" s="171">
        <v>43783</v>
      </c>
      <c r="Q1788" s="31"/>
      <c r="R1788" s="83" t="s">
        <v>188</v>
      </c>
      <c r="S1788" s="31" t="s">
        <v>34</v>
      </c>
      <c r="T1788" s="31"/>
      <c r="U1788" s="168"/>
      <c r="V1788" s="149"/>
      <c r="W1788" s="140" t="str" cm="1">
        <f t="array" ref="W1788">IF(SUM(LEN(B1788:V1788))=0,"",IF(OR(OR(ISBLANK(F1788),SUM(LEN(C1788),LEN(D1788))=0),AND(NOT(E1788="Unknown"),ISBLANK(J1788)),AND(NOT(O1788="Unknown"),ISBLANK(R1788))),"Missing Information", INDEX(Table15[Entire Service Line Classification], MATCH(SUMIFS(Table15[Unique ID],Table15[System-Owned Portion],E1788,Table15[If Material Anything Other than "Lead" in Column E,Was Material Ever Previously Lead?],G1788,Table15[Customer-Owned Portion],O1788),Table15[Unique ID],0),0)))</f>
        <v>Non-lead</v>
      </c>
      <c r="X1788"/>
    </row>
    <row r="1789" spans="2:24" ht="30" x14ac:dyDescent="0.25">
      <c r="B1789" s="145" t="s">
        <v>7504</v>
      </c>
      <c r="C1789" s="31" t="s">
        <v>15129</v>
      </c>
      <c r="D1789" s="31"/>
      <c r="E1789" s="43" t="s">
        <v>52</v>
      </c>
      <c r="F1789" s="42" t="s">
        <v>34</v>
      </c>
      <c r="G1789" s="83" t="s">
        <v>34</v>
      </c>
      <c r="H1789" s="168">
        <v>43783</v>
      </c>
      <c r="I1789" s="31"/>
      <c r="J1789" s="83" t="s">
        <v>188</v>
      </c>
      <c r="K1789" s="31" t="s">
        <v>34</v>
      </c>
      <c r="L1789" s="31"/>
      <c r="M1789" s="168"/>
      <c r="N1789" s="147"/>
      <c r="O1789" s="43" t="s">
        <v>52</v>
      </c>
      <c r="P1789" s="171">
        <v>43783</v>
      </c>
      <c r="Q1789" s="31"/>
      <c r="R1789" s="83" t="s">
        <v>188</v>
      </c>
      <c r="S1789" s="31" t="s">
        <v>34</v>
      </c>
      <c r="T1789" s="31"/>
      <c r="U1789" s="168"/>
      <c r="V1789" s="149"/>
      <c r="W1789" s="140" t="str" cm="1">
        <f t="array" ref="W1789">IF(SUM(LEN(B1789:V1789))=0,"",IF(OR(OR(ISBLANK(F1789),SUM(LEN(C1789),LEN(D1789))=0),AND(NOT(E1789="Unknown"),ISBLANK(J1789)),AND(NOT(O1789="Unknown"),ISBLANK(R1789))),"Missing Information", INDEX(Table15[Entire Service Line Classification], MATCH(SUMIFS(Table15[Unique ID],Table15[System-Owned Portion],E1789,Table15[If Material Anything Other than "Lead" in Column E,Was Material Ever Previously Lead?],G1789,Table15[Customer-Owned Portion],O1789),Table15[Unique ID],0),0)))</f>
        <v>Non-lead</v>
      </c>
      <c r="X1789"/>
    </row>
    <row r="1790" spans="2:24" ht="30" x14ac:dyDescent="0.25">
      <c r="B1790" s="145" t="s">
        <v>7507</v>
      </c>
      <c r="C1790" s="31" t="s">
        <v>15132</v>
      </c>
      <c r="D1790" s="31"/>
      <c r="E1790" s="43" t="s">
        <v>52</v>
      </c>
      <c r="F1790" s="42" t="s">
        <v>34</v>
      </c>
      <c r="G1790" s="83" t="s">
        <v>34</v>
      </c>
      <c r="H1790" s="168">
        <v>43783</v>
      </c>
      <c r="I1790" s="31"/>
      <c r="J1790" s="83" t="s">
        <v>188</v>
      </c>
      <c r="K1790" s="31" t="s">
        <v>34</v>
      </c>
      <c r="L1790" s="31"/>
      <c r="M1790" s="168"/>
      <c r="N1790" s="147"/>
      <c r="O1790" s="43" t="s">
        <v>52</v>
      </c>
      <c r="P1790" s="171">
        <v>43783</v>
      </c>
      <c r="Q1790" s="31"/>
      <c r="R1790" s="83" t="s">
        <v>188</v>
      </c>
      <c r="S1790" s="31" t="s">
        <v>34</v>
      </c>
      <c r="T1790" s="31"/>
      <c r="U1790" s="168"/>
      <c r="V1790" s="149"/>
      <c r="W1790" s="140" t="str" cm="1">
        <f t="array" ref="W1790">IF(SUM(LEN(B1790:V1790))=0,"",IF(OR(OR(ISBLANK(F1790),SUM(LEN(C1790),LEN(D1790))=0),AND(NOT(E1790="Unknown"),ISBLANK(J1790)),AND(NOT(O1790="Unknown"),ISBLANK(R1790))),"Missing Information", INDEX(Table15[Entire Service Line Classification], MATCH(SUMIFS(Table15[Unique ID],Table15[System-Owned Portion],E1790,Table15[If Material Anything Other than "Lead" in Column E,Was Material Ever Previously Lead?],G1790,Table15[Customer-Owned Portion],O1790),Table15[Unique ID],0),0)))</f>
        <v>Non-lead</v>
      </c>
      <c r="X1790"/>
    </row>
    <row r="1791" spans="2:24" ht="30" x14ac:dyDescent="0.25">
      <c r="B1791" s="145" t="s">
        <v>7508</v>
      </c>
      <c r="C1791" s="31" t="s">
        <v>15133</v>
      </c>
      <c r="D1791" s="31"/>
      <c r="E1791" s="43" t="s">
        <v>52</v>
      </c>
      <c r="F1791" s="42" t="s">
        <v>34</v>
      </c>
      <c r="G1791" s="83" t="s">
        <v>34</v>
      </c>
      <c r="H1791" s="168">
        <v>43783</v>
      </c>
      <c r="I1791" s="31"/>
      <c r="J1791" s="83" t="s">
        <v>188</v>
      </c>
      <c r="K1791" s="31" t="s">
        <v>34</v>
      </c>
      <c r="L1791" s="31"/>
      <c r="M1791" s="168"/>
      <c r="N1791" s="147"/>
      <c r="O1791" s="43" t="s">
        <v>52</v>
      </c>
      <c r="P1791" s="171">
        <v>43783</v>
      </c>
      <c r="Q1791" s="31"/>
      <c r="R1791" s="83" t="s">
        <v>188</v>
      </c>
      <c r="S1791" s="31" t="s">
        <v>34</v>
      </c>
      <c r="T1791" s="31"/>
      <c r="U1791" s="168"/>
      <c r="V1791" s="149"/>
      <c r="W1791" s="140" t="str" cm="1">
        <f t="array" ref="W1791">IF(SUM(LEN(B1791:V1791))=0,"",IF(OR(OR(ISBLANK(F1791),SUM(LEN(C1791),LEN(D1791))=0),AND(NOT(E1791="Unknown"),ISBLANK(J1791)),AND(NOT(O1791="Unknown"),ISBLANK(R1791))),"Missing Information", INDEX(Table15[Entire Service Line Classification], MATCH(SUMIFS(Table15[Unique ID],Table15[System-Owned Portion],E1791,Table15[If Material Anything Other than "Lead" in Column E,Was Material Ever Previously Lead?],G1791,Table15[Customer-Owned Portion],O1791),Table15[Unique ID],0),0)))</f>
        <v>Non-lead</v>
      </c>
      <c r="X1791"/>
    </row>
    <row r="1792" spans="2:24" ht="30" x14ac:dyDescent="0.25">
      <c r="B1792" s="145" t="s">
        <v>7509</v>
      </c>
      <c r="C1792" s="31" t="s">
        <v>15134</v>
      </c>
      <c r="D1792" s="31"/>
      <c r="E1792" s="43" t="s">
        <v>52</v>
      </c>
      <c r="F1792" s="42" t="s">
        <v>34</v>
      </c>
      <c r="G1792" s="83" t="s">
        <v>34</v>
      </c>
      <c r="H1792" s="168">
        <v>43783</v>
      </c>
      <c r="I1792" s="31"/>
      <c r="J1792" s="83" t="s">
        <v>188</v>
      </c>
      <c r="K1792" s="31" t="s">
        <v>34</v>
      </c>
      <c r="L1792" s="31"/>
      <c r="M1792" s="168"/>
      <c r="N1792" s="147"/>
      <c r="O1792" s="43" t="s">
        <v>52</v>
      </c>
      <c r="P1792" s="171">
        <v>43783</v>
      </c>
      <c r="Q1792" s="31"/>
      <c r="R1792" s="83" t="s">
        <v>188</v>
      </c>
      <c r="S1792" s="31" t="s">
        <v>34</v>
      </c>
      <c r="T1792" s="31"/>
      <c r="U1792" s="168"/>
      <c r="V1792" s="149"/>
      <c r="W1792" s="140" t="str" cm="1">
        <f t="array" ref="W1792">IF(SUM(LEN(B1792:V1792))=0,"",IF(OR(OR(ISBLANK(F1792),SUM(LEN(C1792),LEN(D1792))=0),AND(NOT(E1792="Unknown"),ISBLANK(J1792)),AND(NOT(O1792="Unknown"),ISBLANK(R1792))),"Missing Information", INDEX(Table15[Entire Service Line Classification], MATCH(SUMIFS(Table15[Unique ID],Table15[System-Owned Portion],E1792,Table15[If Material Anything Other than "Lead" in Column E,Was Material Ever Previously Lead?],G1792,Table15[Customer-Owned Portion],O1792),Table15[Unique ID],0),0)))</f>
        <v>Non-lead</v>
      </c>
      <c r="X1792"/>
    </row>
    <row r="1793" spans="2:24" ht="30" x14ac:dyDescent="0.25">
      <c r="B1793" s="145" t="s">
        <v>7537</v>
      </c>
      <c r="C1793" s="31" t="s">
        <v>15162</v>
      </c>
      <c r="D1793" s="31"/>
      <c r="E1793" s="43" t="s">
        <v>52</v>
      </c>
      <c r="F1793" s="42" t="s">
        <v>34</v>
      </c>
      <c r="G1793" s="83" t="s">
        <v>34</v>
      </c>
      <c r="H1793" s="168">
        <v>43783</v>
      </c>
      <c r="I1793" s="31"/>
      <c r="J1793" s="83" t="s">
        <v>188</v>
      </c>
      <c r="K1793" s="31" t="s">
        <v>34</v>
      </c>
      <c r="L1793" s="31"/>
      <c r="M1793" s="168"/>
      <c r="N1793" s="147"/>
      <c r="O1793" s="43" t="s">
        <v>52</v>
      </c>
      <c r="P1793" s="171">
        <v>43783</v>
      </c>
      <c r="Q1793" s="31"/>
      <c r="R1793" s="83" t="s">
        <v>188</v>
      </c>
      <c r="S1793" s="31" t="s">
        <v>34</v>
      </c>
      <c r="T1793" s="31"/>
      <c r="U1793" s="168"/>
      <c r="V1793" s="149"/>
      <c r="W1793" s="140" t="str" cm="1">
        <f t="array" ref="W1793">IF(SUM(LEN(B1793:V1793))=0,"",IF(OR(OR(ISBLANK(F1793),SUM(LEN(C1793),LEN(D1793))=0),AND(NOT(E1793="Unknown"),ISBLANK(J1793)),AND(NOT(O1793="Unknown"),ISBLANK(R1793))),"Missing Information", INDEX(Table15[Entire Service Line Classification], MATCH(SUMIFS(Table15[Unique ID],Table15[System-Owned Portion],E1793,Table15[If Material Anything Other than "Lead" in Column E,Was Material Ever Previously Lead?],G1793,Table15[Customer-Owned Portion],O1793),Table15[Unique ID],0),0)))</f>
        <v>Non-lead</v>
      </c>
      <c r="X1793"/>
    </row>
    <row r="1794" spans="2:24" ht="30" x14ac:dyDescent="0.25">
      <c r="B1794" s="145" t="s">
        <v>7539</v>
      </c>
      <c r="C1794" s="31" t="s">
        <v>15164</v>
      </c>
      <c r="D1794" s="31"/>
      <c r="E1794" s="43" t="s">
        <v>52</v>
      </c>
      <c r="F1794" s="42" t="s">
        <v>34</v>
      </c>
      <c r="G1794" s="83" t="s">
        <v>34</v>
      </c>
      <c r="H1794" s="168">
        <v>43783</v>
      </c>
      <c r="I1794" s="31"/>
      <c r="J1794" s="83" t="s">
        <v>188</v>
      </c>
      <c r="K1794" s="31" t="s">
        <v>34</v>
      </c>
      <c r="L1794" s="31"/>
      <c r="M1794" s="168"/>
      <c r="N1794" s="147"/>
      <c r="O1794" s="43" t="s">
        <v>52</v>
      </c>
      <c r="P1794" s="171">
        <v>43783</v>
      </c>
      <c r="Q1794" s="31"/>
      <c r="R1794" s="83" t="s">
        <v>188</v>
      </c>
      <c r="S1794" s="31" t="s">
        <v>34</v>
      </c>
      <c r="T1794" s="31"/>
      <c r="U1794" s="168"/>
      <c r="V1794" s="149"/>
      <c r="W1794" s="140" t="str" cm="1">
        <f t="array" ref="W1794">IF(SUM(LEN(B1794:V1794))=0,"",IF(OR(OR(ISBLANK(F1794),SUM(LEN(C1794),LEN(D1794))=0),AND(NOT(E1794="Unknown"),ISBLANK(J1794)),AND(NOT(O1794="Unknown"),ISBLANK(R1794))),"Missing Information", INDEX(Table15[Entire Service Line Classification], MATCH(SUMIFS(Table15[Unique ID],Table15[System-Owned Portion],E1794,Table15[If Material Anything Other than "Lead" in Column E,Was Material Ever Previously Lead?],G1794,Table15[Customer-Owned Portion],O1794),Table15[Unique ID],0),0)))</f>
        <v>Non-lead</v>
      </c>
      <c r="X1794"/>
    </row>
    <row r="1795" spans="2:24" ht="30" x14ac:dyDescent="0.25">
      <c r="B1795" s="145" t="s">
        <v>7570</v>
      </c>
      <c r="C1795" s="31" t="s">
        <v>15195</v>
      </c>
      <c r="D1795" s="31"/>
      <c r="E1795" s="43" t="s">
        <v>52</v>
      </c>
      <c r="F1795" s="42" t="s">
        <v>34</v>
      </c>
      <c r="G1795" s="83" t="s">
        <v>34</v>
      </c>
      <c r="H1795" s="168">
        <v>43783</v>
      </c>
      <c r="I1795" s="31"/>
      <c r="J1795" s="83" t="s">
        <v>188</v>
      </c>
      <c r="K1795" s="31" t="s">
        <v>34</v>
      </c>
      <c r="L1795" s="31"/>
      <c r="M1795" s="168"/>
      <c r="N1795" s="147"/>
      <c r="O1795" s="43" t="s">
        <v>52</v>
      </c>
      <c r="P1795" s="171">
        <v>43783</v>
      </c>
      <c r="Q1795" s="31"/>
      <c r="R1795" s="83" t="s">
        <v>188</v>
      </c>
      <c r="S1795" s="31" t="s">
        <v>34</v>
      </c>
      <c r="T1795" s="31"/>
      <c r="U1795" s="168"/>
      <c r="V1795" s="149"/>
      <c r="W1795" s="140" t="str" cm="1">
        <f t="array" ref="W1795">IF(SUM(LEN(B1795:V1795))=0,"",IF(OR(OR(ISBLANK(F1795),SUM(LEN(C1795),LEN(D1795))=0),AND(NOT(E1795="Unknown"),ISBLANK(J1795)),AND(NOT(O1795="Unknown"),ISBLANK(R1795))),"Missing Information", INDEX(Table15[Entire Service Line Classification], MATCH(SUMIFS(Table15[Unique ID],Table15[System-Owned Portion],E1795,Table15[If Material Anything Other than "Lead" in Column E,Was Material Ever Previously Lead?],G1795,Table15[Customer-Owned Portion],O1795),Table15[Unique ID],0),0)))</f>
        <v>Non-lead</v>
      </c>
      <c r="X1795"/>
    </row>
    <row r="1796" spans="2:24" ht="30" x14ac:dyDescent="0.25">
      <c r="B1796" s="145" t="s">
        <v>7574</v>
      </c>
      <c r="C1796" s="31" t="s">
        <v>15199</v>
      </c>
      <c r="D1796" s="31"/>
      <c r="E1796" s="43" t="s">
        <v>52</v>
      </c>
      <c r="F1796" s="42" t="s">
        <v>34</v>
      </c>
      <c r="G1796" s="83" t="s">
        <v>34</v>
      </c>
      <c r="H1796" s="168">
        <v>43783</v>
      </c>
      <c r="I1796" s="31"/>
      <c r="J1796" s="83" t="s">
        <v>188</v>
      </c>
      <c r="K1796" s="31" t="s">
        <v>34</v>
      </c>
      <c r="L1796" s="31"/>
      <c r="M1796" s="168"/>
      <c r="N1796" s="147"/>
      <c r="O1796" s="43" t="s">
        <v>52</v>
      </c>
      <c r="P1796" s="171">
        <v>43783</v>
      </c>
      <c r="Q1796" s="31"/>
      <c r="R1796" s="83" t="s">
        <v>188</v>
      </c>
      <c r="S1796" s="31" t="s">
        <v>34</v>
      </c>
      <c r="T1796" s="31"/>
      <c r="U1796" s="168"/>
      <c r="V1796" s="149"/>
      <c r="W1796" s="140" t="str" cm="1">
        <f t="array" ref="W1796">IF(SUM(LEN(B1796:V1796))=0,"",IF(OR(OR(ISBLANK(F1796),SUM(LEN(C1796),LEN(D1796))=0),AND(NOT(E1796="Unknown"),ISBLANK(J1796)),AND(NOT(O1796="Unknown"),ISBLANK(R1796))),"Missing Information", INDEX(Table15[Entire Service Line Classification], MATCH(SUMIFS(Table15[Unique ID],Table15[System-Owned Portion],E1796,Table15[If Material Anything Other than "Lead" in Column E,Was Material Ever Previously Lead?],G1796,Table15[Customer-Owned Portion],O1796),Table15[Unique ID],0),0)))</f>
        <v>Non-lead</v>
      </c>
      <c r="X1796"/>
    </row>
    <row r="1797" spans="2:24" ht="30" x14ac:dyDescent="0.25">
      <c r="B1797" s="145" t="s">
        <v>7443</v>
      </c>
      <c r="C1797" s="31" t="s">
        <v>15068</v>
      </c>
      <c r="D1797" s="31"/>
      <c r="E1797" s="43" t="s">
        <v>52</v>
      </c>
      <c r="F1797" s="42" t="s">
        <v>34</v>
      </c>
      <c r="G1797" s="83" t="s">
        <v>34</v>
      </c>
      <c r="H1797" s="168">
        <v>43773</v>
      </c>
      <c r="I1797" s="31"/>
      <c r="J1797" s="83" t="s">
        <v>188</v>
      </c>
      <c r="K1797" s="31" t="s">
        <v>34</v>
      </c>
      <c r="L1797" s="31"/>
      <c r="M1797" s="168"/>
      <c r="N1797" s="147"/>
      <c r="O1797" s="43" t="s">
        <v>52</v>
      </c>
      <c r="P1797" s="171">
        <v>43773</v>
      </c>
      <c r="Q1797" s="31"/>
      <c r="R1797" s="83" t="s">
        <v>188</v>
      </c>
      <c r="S1797" s="31" t="s">
        <v>34</v>
      </c>
      <c r="T1797" s="31"/>
      <c r="U1797" s="168"/>
      <c r="V1797" s="149"/>
      <c r="W1797" s="140" t="str" cm="1">
        <f t="array" ref="W1797">IF(SUM(LEN(B1797:V1797))=0,"",IF(OR(OR(ISBLANK(F1797),SUM(LEN(C1797),LEN(D1797))=0),AND(NOT(E1797="Unknown"),ISBLANK(J1797)),AND(NOT(O1797="Unknown"),ISBLANK(R1797))),"Missing Information", INDEX(Table15[Entire Service Line Classification], MATCH(SUMIFS(Table15[Unique ID],Table15[System-Owned Portion],E1797,Table15[If Material Anything Other than "Lead" in Column E,Was Material Ever Previously Lead?],G1797,Table15[Customer-Owned Portion],O1797),Table15[Unique ID],0),0)))</f>
        <v>Non-lead</v>
      </c>
      <c r="X1797"/>
    </row>
    <row r="1798" spans="2:24" ht="30" x14ac:dyDescent="0.25">
      <c r="B1798" s="145" t="s">
        <v>7444</v>
      </c>
      <c r="C1798" s="31" t="s">
        <v>15069</v>
      </c>
      <c r="D1798" s="31"/>
      <c r="E1798" s="43" t="s">
        <v>52</v>
      </c>
      <c r="F1798" s="42" t="s">
        <v>34</v>
      </c>
      <c r="G1798" s="83" t="s">
        <v>34</v>
      </c>
      <c r="H1798" s="168">
        <v>43773</v>
      </c>
      <c r="I1798" s="31"/>
      <c r="J1798" s="83" t="s">
        <v>188</v>
      </c>
      <c r="K1798" s="31" t="s">
        <v>34</v>
      </c>
      <c r="L1798" s="31"/>
      <c r="M1798" s="168"/>
      <c r="N1798" s="147"/>
      <c r="O1798" s="43" t="s">
        <v>52</v>
      </c>
      <c r="P1798" s="171">
        <v>43773</v>
      </c>
      <c r="Q1798" s="31"/>
      <c r="R1798" s="83" t="s">
        <v>188</v>
      </c>
      <c r="S1798" s="31" t="s">
        <v>34</v>
      </c>
      <c r="T1798" s="31"/>
      <c r="U1798" s="168"/>
      <c r="V1798" s="149"/>
      <c r="W1798" s="140" t="str" cm="1">
        <f t="array" ref="W1798">IF(SUM(LEN(B1798:V1798))=0,"",IF(OR(OR(ISBLANK(F1798),SUM(LEN(C1798),LEN(D1798))=0),AND(NOT(E1798="Unknown"),ISBLANK(J1798)),AND(NOT(O1798="Unknown"),ISBLANK(R1798))),"Missing Information", INDEX(Table15[Entire Service Line Classification], MATCH(SUMIFS(Table15[Unique ID],Table15[System-Owned Portion],E1798,Table15[If Material Anything Other than "Lead" in Column E,Was Material Ever Previously Lead?],G1798,Table15[Customer-Owned Portion],O1798),Table15[Unique ID],0),0)))</f>
        <v>Non-lead</v>
      </c>
      <c r="X1798"/>
    </row>
    <row r="1799" spans="2:24" ht="30" x14ac:dyDescent="0.25">
      <c r="B1799" s="145" t="s">
        <v>7445</v>
      </c>
      <c r="C1799" s="31" t="s">
        <v>15070</v>
      </c>
      <c r="D1799" s="31"/>
      <c r="E1799" s="43" t="s">
        <v>52</v>
      </c>
      <c r="F1799" s="42" t="s">
        <v>34</v>
      </c>
      <c r="G1799" s="83" t="s">
        <v>34</v>
      </c>
      <c r="H1799" s="168">
        <v>43773</v>
      </c>
      <c r="I1799" s="31"/>
      <c r="J1799" s="83" t="s">
        <v>188</v>
      </c>
      <c r="K1799" s="31" t="s">
        <v>34</v>
      </c>
      <c r="L1799" s="31"/>
      <c r="M1799" s="168"/>
      <c r="N1799" s="147"/>
      <c r="O1799" s="43" t="s">
        <v>52</v>
      </c>
      <c r="P1799" s="171">
        <v>43773</v>
      </c>
      <c r="Q1799" s="31"/>
      <c r="R1799" s="83" t="s">
        <v>188</v>
      </c>
      <c r="S1799" s="31" t="s">
        <v>34</v>
      </c>
      <c r="T1799" s="31"/>
      <c r="U1799" s="168"/>
      <c r="V1799" s="149"/>
      <c r="W1799" s="140" t="str" cm="1">
        <f t="array" ref="W1799">IF(SUM(LEN(B1799:V1799))=0,"",IF(OR(OR(ISBLANK(F1799),SUM(LEN(C1799),LEN(D1799))=0),AND(NOT(E1799="Unknown"),ISBLANK(J1799)),AND(NOT(O1799="Unknown"),ISBLANK(R1799))),"Missing Information", INDEX(Table15[Entire Service Line Classification], MATCH(SUMIFS(Table15[Unique ID],Table15[System-Owned Portion],E1799,Table15[If Material Anything Other than "Lead" in Column E,Was Material Ever Previously Lead?],G1799,Table15[Customer-Owned Portion],O1799),Table15[Unique ID],0),0)))</f>
        <v>Non-lead</v>
      </c>
      <c r="X1799"/>
    </row>
    <row r="1800" spans="2:24" ht="30" x14ac:dyDescent="0.25">
      <c r="B1800" s="145" t="s">
        <v>7446</v>
      </c>
      <c r="C1800" s="31" t="s">
        <v>15071</v>
      </c>
      <c r="D1800" s="31"/>
      <c r="E1800" s="43" t="s">
        <v>52</v>
      </c>
      <c r="F1800" s="42" t="s">
        <v>34</v>
      </c>
      <c r="G1800" s="83" t="s">
        <v>34</v>
      </c>
      <c r="H1800" s="168">
        <v>43773</v>
      </c>
      <c r="I1800" s="31"/>
      <c r="J1800" s="83" t="s">
        <v>188</v>
      </c>
      <c r="K1800" s="31" t="s">
        <v>34</v>
      </c>
      <c r="L1800" s="31"/>
      <c r="M1800" s="168"/>
      <c r="N1800" s="147"/>
      <c r="O1800" s="43" t="s">
        <v>52</v>
      </c>
      <c r="P1800" s="171">
        <v>43773</v>
      </c>
      <c r="Q1800" s="31"/>
      <c r="R1800" s="83" t="s">
        <v>188</v>
      </c>
      <c r="S1800" s="31" t="s">
        <v>34</v>
      </c>
      <c r="T1800" s="31"/>
      <c r="U1800" s="168"/>
      <c r="V1800" s="149"/>
      <c r="W1800" s="140" t="str" cm="1">
        <f t="array" ref="W1800">IF(SUM(LEN(B1800:V1800))=0,"",IF(OR(OR(ISBLANK(F1800),SUM(LEN(C1800),LEN(D1800))=0),AND(NOT(E1800="Unknown"),ISBLANK(J1800)),AND(NOT(O1800="Unknown"),ISBLANK(R1800))),"Missing Information", INDEX(Table15[Entire Service Line Classification], MATCH(SUMIFS(Table15[Unique ID],Table15[System-Owned Portion],E1800,Table15[If Material Anything Other than "Lead" in Column E,Was Material Ever Previously Lead?],G1800,Table15[Customer-Owned Portion],O1800),Table15[Unique ID],0),0)))</f>
        <v>Non-lead</v>
      </c>
      <c r="X1800"/>
    </row>
    <row r="1801" spans="2:24" ht="30" x14ac:dyDescent="0.25">
      <c r="B1801" s="145" t="s">
        <v>7447</v>
      </c>
      <c r="C1801" s="31" t="s">
        <v>15072</v>
      </c>
      <c r="D1801" s="31"/>
      <c r="E1801" s="43" t="s">
        <v>52</v>
      </c>
      <c r="F1801" s="42" t="s">
        <v>34</v>
      </c>
      <c r="G1801" s="83" t="s">
        <v>34</v>
      </c>
      <c r="H1801" s="168">
        <v>43773</v>
      </c>
      <c r="I1801" s="31"/>
      <c r="J1801" s="83" t="s">
        <v>188</v>
      </c>
      <c r="K1801" s="31" t="s">
        <v>34</v>
      </c>
      <c r="L1801" s="31"/>
      <c r="M1801" s="168"/>
      <c r="N1801" s="147"/>
      <c r="O1801" s="43" t="s">
        <v>52</v>
      </c>
      <c r="P1801" s="171">
        <v>43773</v>
      </c>
      <c r="Q1801" s="31"/>
      <c r="R1801" s="83" t="s">
        <v>188</v>
      </c>
      <c r="S1801" s="31" t="s">
        <v>34</v>
      </c>
      <c r="T1801" s="31"/>
      <c r="U1801" s="168"/>
      <c r="V1801" s="149"/>
      <c r="W1801" s="140" t="str" cm="1">
        <f t="array" ref="W1801">IF(SUM(LEN(B1801:V1801))=0,"",IF(OR(OR(ISBLANK(F1801),SUM(LEN(C1801),LEN(D1801))=0),AND(NOT(E1801="Unknown"),ISBLANK(J1801)),AND(NOT(O1801="Unknown"),ISBLANK(R1801))),"Missing Information", INDEX(Table15[Entire Service Line Classification], MATCH(SUMIFS(Table15[Unique ID],Table15[System-Owned Portion],E1801,Table15[If Material Anything Other than "Lead" in Column E,Was Material Ever Previously Lead?],G1801,Table15[Customer-Owned Portion],O1801),Table15[Unique ID],0),0)))</f>
        <v>Non-lead</v>
      </c>
      <c r="X1801"/>
    </row>
    <row r="1802" spans="2:24" ht="30" x14ac:dyDescent="0.25">
      <c r="B1802" s="145" t="s">
        <v>7471</v>
      </c>
      <c r="C1802" s="31" t="s">
        <v>15096</v>
      </c>
      <c r="D1802" s="31"/>
      <c r="E1802" s="43" t="s">
        <v>52</v>
      </c>
      <c r="F1802" s="42" t="s">
        <v>34</v>
      </c>
      <c r="G1802" s="83" t="s">
        <v>34</v>
      </c>
      <c r="H1802" s="168">
        <v>43773</v>
      </c>
      <c r="I1802" s="31"/>
      <c r="J1802" s="83" t="s">
        <v>188</v>
      </c>
      <c r="K1802" s="31" t="s">
        <v>34</v>
      </c>
      <c r="L1802" s="31"/>
      <c r="M1802" s="168"/>
      <c r="N1802" s="147"/>
      <c r="O1802" s="43" t="s">
        <v>52</v>
      </c>
      <c r="P1802" s="171">
        <v>43773</v>
      </c>
      <c r="Q1802" s="31"/>
      <c r="R1802" s="83" t="s">
        <v>188</v>
      </c>
      <c r="S1802" s="31" t="s">
        <v>34</v>
      </c>
      <c r="T1802" s="31"/>
      <c r="U1802" s="168"/>
      <c r="V1802" s="149"/>
      <c r="W1802" s="140" t="str" cm="1">
        <f t="array" ref="W1802">IF(SUM(LEN(B1802:V1802))=0,"",IF(OR(OR(ISBLANK(F1802),SUM(LEN(C1802),LEN(D1802))=0),AND(NOT(E1802="Unknown"),ISBLANK(J1802)),AND(NOT(O1802="Unknown"),ISBLANK(R1802))),"Missing Information", INDEX(Table15[Entire Service Line Classification], MATCH(SUMIFS(Table15[Unique ID],Table15[System-Owned Portion],E1802,Table15[If Material Anything Other than "Lead" in Column E,Was Material Ever Previously Lead?],G1802,Table15[Customer-Owned Portion],O1802),Table15[Unique ID],0),0)))</f>
        <v>Non-lead</v>
      </c>
      <c r="X1802"/>
    </row>
    <row r="1803" spans="2:24" ht="30" x14ac:dyDescent="0.25">
      <c r="B1803" s="145" t="s">
        <v>7473</v>
      </c>
      <c r="C1803" s="31" t="s">
        <v>15098</v>
      </c>
      <c r="D1803" s="31"/>
      <c r="E1803" s="43" t="s">
        <v>52</v>
      </c>
      <c r="F1803" s="42" t="s">
        <v>34</v>
      </c>
      <c r="G1803" s="83" t="s">
        <v>34</v>
      </c>
      <c r="H1803" s="168">
        <v>43773</v>
      </c>
      <c r="I1803" s="31"/>
      <c r="J1803" s="83" t="s">
        <v>188</v>
      </c>
      <c r="K1803" s="31" t="s">
        <v>34</v>
      </c>
      <c r="L1803" s="31"/>
      <c r="M1803" s="168"/>
      <c r="N1803" s="147"/>
      <c r="O1803" s="43" t="s">
        <v>52</v>
      </c>
      <c r="P1803" s="171">
        <v>43773</v>
      </c>
      <c r="Q1803" s="31"/>
      <c r="R1803" s="83" t="s">
        <v>188</v>
      </c>
      <c r="S1803" s="31" t="s">
        <v>34</v>
      </c>
      <c r="T1803" s="31"/>
      <c r="U1803" s="168"/>
      <c r="V1803" s="149"/>
      <c r="W1803" s="140" t="str" cm="1">
        <f t="array" ref="W1803">IF(SUM(LEN(B1803:V1803))=0,"",IF(OR(OR(ISBLANK(F1803),SUM(LEN(C1803),LEN(D1803))=0),AND(NOT(E1803="Unknown"),ISBLANK(J1803)),AND(NOT(O1803="Unknown"),ISBLANK(R1803))),"Missing Information", INDEX(Table15[Entire Service Line Classification], MATCH(SUMIFS(Table15[Unique ID],Table15[System-Owned Portion],E1803,Table15[If Material Anything Other than "Lead" in Column E,Was Material Ever Previously Lead?],G1803,Table15[Customer-Owned Portion],O1803),Table15[Unique ID],0),0)))</f>
        <v>Non-lead</v>
      </c>
      <c r="X1803"/>
    </row>
    <row r="1804" spans="2:24" ht="30" x14ac:dyDescent="0.25">
      <c r="B1804" s="145" t="s">
        <v>7474</v>
      </c>
      <c r="C1804" s="31" t="s">
        <v>15099</v>
      </c>
      <c r="D1804" s="31"/>
      <c r="E1804" s="43" t="s">
        <v>52</v>
      </c>
      <c r="F1804" s="42" t="s">
        <v>34</v>
      </c>
      <c r="G1804" s="83" t="s">
        <v>34</v>
      </c>
      <c r="H1804" s="168">
        <v>43773</v>
      </c>
      <c r="I1804" s="31"/>
      <c r="J1804" s="83" t="s">
        <v>188</v>
      </c>
      <c r="K1804" s="31" t="s">
        <v>34</v>
      </c>
      <c r="L1804" s="31"/>
      <c r="M1804" s="168"/>
      <c r="N1804" s="147"/>
      <c r="O1804" s="43" t="s">
        <v>52</v>
      </c>
      <c r="P1804" s="171">
        <v>43773</v>
      </c>
      <c r="Q1804" s="31"/>
      <c r="R1804" s="83" t="s">
        <v>188</v>
      </c>
      <c r="S1804" s="31" t="s">
        <v>34</v>
      </c>
      <c r="T1804" s="31"/>
      <c r="U1804" s="168"/>
      <c r="V1804" s="149"/>
      <c r="W1804" s="140" t="str" cm="1">
        <f t="array" ref="W1804">IF(SUM(LEN(B1804:V1804))=0,"",IF(OR(OR(ISBLANK(F1804),SUM(LEN(C1804),LEN(D1804))=0),AND(NOT(E1804="Unknown"),ISBLANK(J1804)),AND(NOT(O1804="Unknown"),ISBLANK(R1804))),"Missing Information", INDEX(Table15[Entire Service Line Classification], MATCH(SUMIFS(Table15[Unique ID],Table15[System-Owned Portion],E1804,Table15[If Material Anything Other than "Lead" in Column E,Was Material Ever Previously Lead?],G1804,Table15[Customer-Owned Portion],O1804),Table15[Unique ID],0),0)))</f>
        <v>Non-lead</v>
      </c>
      <c r="X1804"/>
    </row>
    <row r="1805" spans="2:24" ht="30" x14ac:dyDescent="0.25">
      <c r="B1805" s="145" t="s">
        <v>7501</v>
      </c>
      <c r="C1805" s="31" t="s">
        <v>15126</v>
      </c>
      <c r="D1805" s="31"/>
      <c r="E1805" s="43" t="s">
        <v>52</v>
      </c>
      <c r="F1805" s="42" t="s">
        <v>34</v>
      </c>
      <c r="G1805" s="83" t="s">
        <v>34</v>
      </c>
      <c r="H1805" s="168">
        <v>43773</v>
      </c>
      <c r="I1805" s="31"/>
      <c r="J1805" s="83" t="s">
        <v>188</v>
      </c>
      <c r="K1805" s="31" t="s">
        <v>34</v>
      </c>
      <c r="L1805" s="31"/>
      <c r="M1805" s="168"/>
      <c r="N1805" s="147"/>
      <c r="O1805" s="43" t="s">
        <v>52</v>
      </c>
      <c r="P1805" s="171">
        <v>43773</v>
      </c>
      <c r="Q1805" s="31"/>
      <c r="R1805" s="83" t="s">
        <v>188</v>
      </c>
      <c r="S1805" s="31" t="s">
        <v>34</v>
      </c>
      <c r="T1805" s="31"/>
      <c r="U1805" s="168"/>
      <c r="V1805" s="149"/>
      <c r="W1805" s="140" t="str" cm="1">
        <f t="array" ref="W1805">IF(SUM(LEN(B1805:V1805))=0,"",IF(OR(OR(ISBLANK(F1805),SUM(LEN(C1805),LEN(D1805))=0),AND(NOT(E1805="Unknown"),ISBLANK(J1805)),AND(NOT(O1805="Unknown"),ISBLANK(R1805))),"Missing Information", INDEX(Table15[Entire Service Line Classification], MATCH(SUMIFS(Table15[Unique ID],Table15[System-Owned Portion],E1805,Table15[If Material Anything Other than "Lead" in Column E,Was Material Ever Previously Lead?],G1805,Table15[Customer-Owned Portion],O1805),Table15[Unique ID],0),0)))</f>
        <v>Non-lead</v>
      </c>
      <c r="X1805"/>
    </row>
    <row r="1806" spans="2:24" ht="30" x14ac:dyDescent="0.25">
      <c r="B1806" s="145" t="s">
        <v>7502</v>
      </c>
      <c r="C1806" s="31" t="s">
        <v>15127</v>
      </c>
      <c r="D1806" s="31"/>
      <c r="E1806" s="43" t="s">
        <v>52</v>
      </c>
      <c r="F1806" s="42" t="s">
        <v>34</v>
      </c>
      <c r="G1806" s="83" t="s">
        <v>34</v>
      </c>
      <c r="H1806" s="168">
        <v>43773</v>
      </c>
      <c r="I1806" s="31"/>
      <c r="J1806" s="83" t="s">
        <v>188</v>
      </c>
      <c r="K1806" s="31" t="s">
        <v>34</v>
      </c>
      <c r="L1806" s="31"/>
      <c r="M1806" s="168"/>
      <c r="N1806" s="147"/>
      <c r="O1806" s="43" t="s">
        <v>52</v>
      </c>
      <c r="P1806" s="171">
        <v>43773</v>
      </c>
      <c r="Q1806" s="31"/>
      <c r="R1806" s="83" t="s">
        <v>188</v>
      </c>
      <c r="S1806" s="31" t="s">
        <v>34</v>
      </c>
      <c r="T1806" s="31"/>
      <c r="U1806" s="168"/>
      <c r="V1806" s="149"/>
      <c r="W1806" s="140" t="str" cm="1">
        <f t="array" ref="W1806">IF(SUM(LEN(B1806:V1806))=0,"",IF(OR(OR(ISBLANK(F1806),SUM(LEN(C1806),LEN(D1806))=0),AND(NOT(E1806="Unknown"),ISBLANK(J1806)),AND(NOT(O1806="Unknown"),ISBLANK(R1806))),"Missing Information", INDEX(Table15[Entire Service Line Classification], MATCH(SUMIFS(Table15[Unique ID],Table15[System-Owned Portion],E1806,Table15[If Material Anything Other than "Lead" in Column E,Was Material Ever Previously Lead?],G1806,Table15[Customer-Owned Portion],O1806),Table15[Unique ID],0),0)))</f>
        <v>Non-lead</v>
      </c>
      <c r="X1806"/>
    </row>
    <row r="1807" spans="2:24" ht="30" x14ac:dyDescent="0.25">
      <c r="B1807" s="145" t="s">
        <v>7503</v>
      </c>
      <c r="C1807" s="31" t="s">
        <v>15128</v>
      </c>
      <c r="D1807" s="31"/>
      <c r="E1807" s="43" t="s">
        <v>52</v>
      </c>
      <c r="F1807" s="42" t="s">
        <v>34</v>
      </c>
      <c r="G1807" s="83" t="s">
        <v>34</v>
      </c>
      <c r="H1807" s="168">
        <v>43773</v>
      </c>
      <c r="I1807" s="31"/>
      <c r="J1807" s="83" t="s">
        <v>188</v>
      </c>
      <c r="K1807" s="31" t="s">
        <v>34</v>
      </c>
      <c r="L1807" s="31"/>
      <c r="M1807" s="168"/>
      <c r="N1807" s="147"/>
      <c r="O1807" s="43" t="s">
        <v>52</v>
      </c>
      <c r="P1807" s="171">
        <v>43773</v>
      </c>
      <c r="Q1807" s="31"/>
      <c r="R1807" s="83" t="s">
        <v>188</v>
      </c>
      <c r="S1807" s="31" t="s">
        <v>34</v>
      </c>
      <c r="T1807" s="31"/>
      <c r="U1807" s="168"/>
      <c r="V1807" s="149"/>
      <c r="W1807" s="140" t="str" cm="1">
        <f t="array" ref="W1807">IF(SUM(LEN(B1807:V1807))=0,"",IF(OR(OR(ISBLANK(F1807),SUM(LEN(C1807),LEN(D1807))=0),AND(NOT(E1807="Unknown"),ISBLANK(J1807)),AND(NOT(O1807="Unknown"),ISBLANK(R1807))),"Missing Information", INDEX(Table15[Entire Service Line Classification], MATCH(SUMIFS(Table15[Unique ID],Table15[System-Owned Portion],E1807,Table15[If Material Anything Other than "Lead" in Column E,Was Material Ever Previously Lead?],G1807,Table15[Customer-Owned Portion],O1807),Table15[Unique ID],0),0)))</f>
        <v>Non-lead</v>
      </c>
      <c r="X1807"/>
    </row>
    <row r="1808" spans="2:24" ht="30" x14ac:dyDescent="0.25">
      <c r="B1808" s="145" t="s">
        <v>7510</v>
      </c>
      <c r="C1808" s="31" t="s">
        <v>15135</v>
      </c>
      <c r="D1808" s="31"/>
      <c r="E1808" s="43" t="s">
        <v>52</v>
      </c>
      <c r="F1808" s="42" t="s">
        <v>34</v>
      </c>
      <c r="G1808" s="83" t="s">
        <v>34</v>
      </c>
      <c r="H1808" s="168">
        <v>43773</v>
      </c>
      <c r="I1808" s="31"/>
      <c r="J1808" s="83" t="s">
        <v>188</v>
      </c>
      <c r="K1808" s="31" t="s">
        <v>34</v>
      </c>
      <c r="L1808" s="31"/>
      <c r="M1808" s="168"/>
      <c r="N1808" s="147"/>
      <c r="O1808" s="43" t="s">
        <v>52</v>
      </c>
      <c r="P1808" s="171">
        <v>43773</v>
      </c>
      <c r="Q1808" s="31"/>
      <c r="R1808" s="83" t="s">
        <v>188</v>
      </c>
      <c r="S1808" s="31" t="s">
        <v>34</v>
      </c>
      <c r="T1808" s="31"/>
      <c r="U1808" s="168"/>
      <c r="V1808" s="149"/>
      <c r="W1808" s="140" t="str" cm="1">
        <f t="array" ref="W1808">IF(SUM(LEN(B1808:V1808))=0,"",IF(OR(OR(ISBLANK(F1808),SUM(LEN(C1808),LEN(D1808))=0),AND(NOT(E1808="Unknown"),ISBLANK(J1808)),AND(NOT(O1808="Unknown"),ISBLANK(R1808))),"Missing Information", INDEX(Table15[Entire Service Line Classification], MATCH(SUMIFS(Table15[Unique ID],Table15[System-Owned Portion],E1808,Table15[If Material Anything Other than "Lead" in Column E,Was Material Ever Previously Lead?],G1808,Table15[Customer-Owned Portion],O1808),Table15[Unique ID],0),0)))</f>
        <v>Non-lead</v>
      </c>
      <c r="X1808"/>
    </row>
    <row r="1809" spans="2:24" ht="30" x14ac:dyDescent="0.25">
      <c r="B1809" s="145" t="s">
        <v>7511</v>
      </c>
      <c r="C1809" s="31" t="s">
        <v>15136</v>
      </c>
      <c r="D1809" s="31"/>
      <c r="E1809" s="43" t="s">
        <v>52</v>
      </c>
      <c r="F1809" s="42" t="s">
        <v>34</v>
      </c>
      <c r="G1809" s="83" t="s">
        <v>34</v>
      </c>
      <c r="H1809" s="168">
        <v>43773</v>
      </c>
      <c r="I1809" s="31"/>
      <c r="J1809" s="83" t="s">
        <v>188</v>
      </c>
      <c r="K1809" s="31" t="s">
        <v>34</v>
      </c>
      <c r="L1809" s="31"/>
      <c r="M1809" s="168"/>
      <c r="N1809" s="147"/>
      <c r="O1809" s="43" t="s">
        <v>52</v>
      </c>
      <c r="P1809" s="171">
        <v>43773</v>
      </c>
      <c r="Q1809" s="31"/>
      <c r="R1809" s="83" t="s">
        <v>188</v>
      </c>
      <c r="S1809" s="31" t="s">
        <v>34</v>
      </c>
      <c r="T1809" s="31"/>
      <c r="U1809" s="168"/>
      <c r="V1809" s="149"/>
      <c r="W1809" s="140" t="str" cm="1">
        <f t="array" ref="W1809">IF(SUM(LEN(B1809:V1809))=0,"",IF(OR(OR(ISBLANK(F1809),SUM(LEN(C1809),LEN(D1809))=0),AND(NOT(E1809="Unknown"),ISBLANK(J1809)),AND(NOT(O1809="Unknown"),ISBLANK(R1809))),"Missing Information", INDEX(Table15[Entire Service Line Classification], MATCH(SUMIFS(Table15[Unique ID],Table15[System-Owned Portion],E1809,Table15[If Material Anything Other than "Lead" in Column E,Was Material Ever Previously Lead?],G1809,Table15[Customer-Owned Portion],O1809),Table15[Unique ID],0),0)))</f>
        <v>Non-lead</v>
      </c>
      <c r="X1809"/>
    </row>
    <row r="1810" spans="2:24" ht="30" x14ac:dyDescent="0.25">
      <c r="B1810" s="145" t="s">
        <v>7518</v>
      </c>
      <c r="C1810" s="31" t="s">
        <v>15143</v>
      </c>
      <c r="D1810" s="31"/>
      <c r="E1810" s="43" t="s">
        <v>52</v>
      </c>
      <c r="F1810" s="42" t="s">
        <v>34</v>
      </c>
      <c r="G1810" s="83" t="s">
        <v>34</v>
      </c>
      <c r="H1810" s="168">
        <v>43773</v>
      </c>
      <c r="I1810" s="31"/>
      <c r="J1810" s="83" t="s">
        <v>188</v>
      </c>
      <c r="K1810" s="31" t="s">
        <v>34</v>
      </c>
      <c r="L1810" s="31"/>
      <c r="M1810" s="168"/>
      <c r="N1810" s="147"/>
      <c r="O1810" s="43" t="s">
        <v>52</v>
      </c>
      <c r="P1810" s="171">
        <v>43773</v>
      </c>
      <c r="Q1810" s="31"/>
      <c r="R1810" s="83" t="s">
        <v>188</v>
      </c>
      <c r="S1810" s="31" t="s">
        <v>34</v>
      </c>
      <c r="T1810" s="31"/>
      <c r="U1810" s="168"/>
      <c r="V1810" s="149"/>
      <c r="W1810" s="140" t="str" cm="1">
        <f t="array" ref="W1810">IF(SUM(LEN(B1810:V1810))=0,"",IF(OR(OR(ISBLANK(F1810),SUM(LEN(C1810),LEN(D1810))=0),AND(NOT(E1810="Unknown"),ISBLANK(J1810)),AND(NOT(O1810="Unknown"),ISBLANK(R1810))),"Missing Information", INDEX(Table15[Entire Service Line Classification], MATCH(SUMIFS(Table15[Unique ID],Table15[System-Owned Portion],E1810,Table15[If Material Anything Other than "Lead" in Column E,Was Material Ever Previously Lead?],G1810,Table15[Customer-Owned Portion],O1810),Table15[Unique ID],0),0)))</f>
        <v>Non-lead</v>
      </c>
      <c r="X1810"/>
    </row>
    <row r="1811" spans="2:24" ht="30" x14ac:dyDescent="0.25">
      <c r="B1811" s="145" t="s">
        <v>5349</v>
      </c>
      <c r="C1811" s="31" t="s">
        <v>12946</v>
      </c>
      <c r="D1811" s="31"/>
      <c r="E1811" s="43" t="s">
        <v>52</v>
      </c>
      <c r="F1811" s="42" t="s">
        <v>34</v>
      </c>
      <c r="G1811" s="83" t="s">
        <v>34</v>
      </c>
      <c r="H1811" s="168">
        <v>43767</v>
      </c>
      <c r="I1811" s="31"/>
      <c r="J1811" s="83" t="s">
        <v>188</v>
      </c>
      <c r="K1811" s="31" t="s">
        <v>34</v>
      </c>
      <c r="L1811" s="31"/>
      <c r="M1811" s="168"/>
      <c r="N1811" s="147"/>
      <c r="O1811" s="43" t="s">
        <v>52</v>
      </c>
      <c r="P1811" s="171">
        <v>43767</v>
      </c>
      <c r="Q1811" s="31"/>
      <c r="R1811" s="83" t="s">
        <v>188</v>
      </c>
      <c r="S1811" s="31" t="s">
        <v>34</v>
      </c>
      <c r="T1811" s="31"/>
      <c r="U1811" s="168"/>
      <c r="V1811" s="149"/>
      <c r="W1811" s="140" t="str" cm="1">
        <f t="array" ref="W1811">IF(SUM(LEN(B1811:V1811))=0,"",IF(OR(OR(ISBLANK(F1811),SUM(LEN(C1811),LEN(D1811))=0),AND(NOT(E1811="Unknown"),ISBLANK(J1811)),AND(NOT(O1811="Unknown"),ISBLANK(R1811))),"Missing Information", INDEX(Table15[Entire Service Line Classification], MATCH(SUMIFS(Table15[Unique ID],Table15[System-Owned Portion],E1811,Table15[If Material Anything Other than "Lead" in Column E,Was Material Ever Previously Lead?],G1811,Table15[Customer-Owned Portion],O1811),Table15[Unique ID],0),0)))</f>
        <v>Non-lead</v>
      </c>
      <c r="X1811"/>
    </row>
    <row r="1812" spans="2:24" ht="30" x14ac:dyDescent="0.25">
      <c r="B1812" s="145" t="s">
        <v>4992</v>
      </c>
      <c r="C1812" s="31" t="s">
        <v>12589</v>
      </c>
      <c r="D1812" s="31"/>
      <c r="E1812" s="43" t="s">
        <v>52</v>
      </c>
      <c r="F1812" s="42" t="s">
        <v>34</v>
      </c>
      <c r="G1812" s="83" t="s">
        <v>34</v>
      </c>
      <c r="H1812" s="168">
        <v>43766</v>
      </c>
      <c r="I1812" s="31"/>
      <c r="J1812" s="83" t="s">
        <v>188</v>
      </c>
      <c r="K1812" s="31" t="s">
        <v>34</v>
      </c>
      <c r="L1812" s="31"/>
      <c r="M1812" s="168"/>
      <c r="N1812" s="147"/>
      <c r="O1812" s="43" t="s">
        <v>52</v>
      </c>
      <c r="P1812" s="171">
        <v>43766</v>
      </c>
      <c r="Q1812" s="31"/>
      <c r="R1812" s="83" t="s">
        <v>188</v>
      </c>
      <c r="S1812" s="31" t="s">
        <v>34</v>
      </c>
      <c r="T1812" s="31"/>
      <c r="U1812" s="168"/>
      <c r="V1812" s="149"/>
      <c r="W1812" s="140" t="str" cm="1">
        <f t="array" ref="W1812">IF(SUM(LEN(B1812:V1812))=0,"",IF(OR(OR(ISBLANK(F1812),SUM(LEN(C1812),LEN(D1812))=0),AND(NOT(E1812="Unknown"),ISBLANK(J1812)),AND(NOT(O1812="Unknown"),ISBLANK(R1812))),"Missing Information", INDEX(Table15[Entire Service Line Classification], MATCH(SUMIFS(Table15[Unique ID],Table15[System-Owned Portion],E1812,Table15[If Material Anything Other than "Lead" in Column E,Was Material Ever Previously Lead?],G1812,Table15[Customer-Owned Portion],O1812),Table15[Unique ID],0),0)))</f>
        <v>Non-lead</v>
      </c>
      <c r="X1812"/>
    </row>
    <row r="1813" spans="2:24" ht="30" x14ac:dyDescent="0.25">
      <c r="B1813" s="145" t="s">
        <v>6166</v>
      </c>
      <c r="C1813" s="31" t="s">
        <v>13768</v>
      </c>
      <c r="D1813" s="31"/>
      <c r="E1813" s="43" t="s">
        <v>52</v>
      </c>
      <c r="F1813" s="42" t="s">
        <v>34</v>
      </c>
      <c r="G1813" s="83" t="s">
        <v>34</v>
      </c>
      <c r="H1813" s="168">
        <v>43763</v>
      </c>
      <c r="I1813" s="31"/>
      <c r="J1813" s="83" t="s">
        <v>188</v>
      </c>
      <c r="K1813" s="31" t="s">
        <v>34</v>
      </c>
      <c r="L1813" s="31"/>
      <c r="M1813" s="168"/>
      <c r="N1813" s="147"/>
      <c r="O1813" s="43" t="s">
        <v>52</v>
      </c>
      <c r="P1813" s="171">
        <v>43763</v>
      </c>
      <c r="Q1813" s="31"/>
      <c r="R1813" s="83" t="s">
        <v>188</v>
      </c>
      <c r="S1813" s="31" t="s">
        <v>34</v>
      </c>
      <c r="T1813" s="31"/>
      <c r="U1813" s="168"/>
      <c r="V1813" s="149"/>
      <c r="W1813" s="140" t="str" cm="1">
        <f t="array" ref="W1813">IF(SUM(LEN(B1813:V1813))=0,"",IF(OR(OR(ISBLANK(F1813),SUM(LEN(C1813),LEN(D1813))=0),AND(NOT(E1813="Unknown"),ISBLANK(J1813)),AND(NOT(O1813="Unknown"),ISBLANK(R1813))),"Missing Information", INDEX(Table15[Entire Service Line Classification], MATCH(SUMIFS(Table15[Unique ID],Table15[System-Owned Portion],E1813,Table15[If Material Anything Other than "Lead" in Column E,Was Material Ever Previously Lead?],G1813,Table15[Customer-Owned Portion],O1813),Table15[Unique ID],0),0)))</f>
        <v>Non-lead</v>
      </c>
      <c r="X1813"/>
    </row>
    <row r="1814" spans="2:24" ht="30" x14ac:dyDescent="0.25">
      <c r="B1814" s="145" t="s">
        <v>1745</v>
      </c>
      <c r="C1814" s="31" t="s">
        <v>9169</v>
      </c>
      <c r="D1814" s="31"/>
      <c r="E1814" s="43" t="s">
        <v>52</v>
      </c>
      <c r="F1814" s="42" t="s">
        <v>34</v>
      </c>
      <c r="G1814" s="83" t="s">
        <v>34</v>
      </c>
      <c r="H1814" s="168">
        <v>43756</v>
      </c>
      <c r="I1814" s="31"/>
      <c r="J1814" s="83" t="s">
        <v>188</v>
      </c>
      <c r="K1814" s="31" t="s">
        <v>34</v>
      </c>
      <c r="L1814" s="31"/>
      <c r="M1814" s="168"/>
      <c r="N1814" s="147"/>
      <c r="O1814" s="43" t="s">
        <v>52</v>
      </c>
      <c r="P1814" s="171">
        <v>43756</v>
      </c>
      <c r="Q1814" s="31"/>
      <c r="R1814" s="83" t="s">
        <v>188</v>
      </c>
      <c r="S1814" s="31" t="s">
        <v>34</v>
      </c>
      <c r="T1814" s="31"/>
      <c r="U1814" s="168"/>
      <c r="V1814" s="149"/>
      <c r="W1814" s="140" t="str" cm="1">
        <f t="array" ref="W1814">IF(SUM(LEN(B1814:V1814))=0,"",IF(OR(OR(ISBLANK(F1814),SUM(LEN(C1814),LEN(D1814))=0),AND(NOT(E1814="Unknown"),ISBLANK(J1814)),AND(NOT(O1814="Unknown"),ISBLANK(R1814))),"Missing Information", INDEX(Table15[Entire Service Line Classification], MATCH(SUMIFS(Table15[Unique ID],Table15[System-Owned Portion],E1814,Table15[If Material Anything Other than "Lead" in Column E,Was Material Ever Previously Lead?],G1814,Table15[Customer-Owned Portion],O1814),Table15[Unique ID],0),0)))</f>
        <v>Non-lead</v>
      </c>
      <c r="X1814"/>
    </row>
    <row r="1815" spans="2:24" ht="30" x14ac:dyDescent="0.25">
      <c r="B1815" s="145" t="s">
        <v>1746</v>
      </c>
      <c r="C1815" s="31" t="s">
        <v>9170</v>
      </c>
      <c r="D1815" s="31"/>
      <c r="E1815" s="43" t="s">
        <v>52</v>
      </c>
      <c r="F1815" s="42" t="s">
        <v>34</v>
      </c>
      <c r="G1815" s="83" t="s">
        <v>34</v>
      </c>
      <c r="H1815" s="168">
        <v>43756</v>
      </c>
      <c r="I1815" s="31"/>
      <c r="J1815" s="83" t="s">
        <v>188</v>
      </c>
      <c r="K1815" s="31" t="s">
        <v>34</v>
      </c>
      <c r="L1815" s="31"/>
      <c r="M1815" s="168"/>
      <c r="N1815" s="147"/>
      <c r="O1815" s="43" t="s">
        <v>52</v>
      </c>
      <c r="P1815" s="171">
        <v>43756</v>
      </c>
      <c r="Q1815" s="31"/>
      <c r="R1815" s="83" t="s">
        <v>188</v>
      </c>
      <c r="S1815" s="31" t="s">
        <v>34</v>
      </c>
      <c r="T1815" s="31"/>
      <c r="U1815" s="168"/>
      <c r="V1815" s="149"/>
      <c r="W1815" s="140" t="str" cm="1">
        <f t="array" ref="W1815">IF(SUM(LEN(B1815:V1815))=0,"",IF(OR(OR(ISBLANK(F1815),SUM(LEN(C1815),LEN(D1815))=0),AND(NOT(E1815="Unknown"),ISBLANK(J1815)),AND(NOT(O1815="Unknown"),ISBLANK(R1815))),"Missing Information", INDEX(Table15[Entire Service Line Classification], MATCH(SUMIFS(Table15[Unique ID],Table15[System-Owned Portion],E1815,Table15[If Material Anything Other than "Lead" in Column E,Was Material Ever Previously Lead?],G1815,Table15[Customer-Owned Portion],O1815),Table15[Unique ID],0),0)))</f>
        <v>Non-lead</v>
      </c>
      <c r="X1815"/>
    </row>
    <row r="1816" spans="2:24" ht="30" x14ac:dyDescent="0.25">
      <c r="B1816" s="145" t="s">
        <v>1748</v>
      </c>
      <c r="C1816" s="31" t="s">
        <v>9172</v>
      </c>
      <c r="D1816" s="31"/>
      <c r="E1816" s="43" t="s">
        <v>52</v>
      </c>
      <c r="F1816" s="42" t="s">
        <v>34</v>
      </c>
      <c r="G1816" s="83" t="s">
        <v>34</v>
      </c>
      <c r="H1816" s="168">
        <v>43756</v>
      </c>
      <c r="I1816" s="31"/>
      <c r="J1816" s="83" t="s">
        <v>188</v>
      </c>
      <c r="K1816" s="31" t="s">
        <v>34</v>
      </c>
      <c r="L1816" s="31"/>
      <c r="M1816" s="168"/>
      <c r="N1816" s="147"/>
      <c r="O1816" s="43" t="s">
        <v>52</v>
      </c>
      <c r="P1816" s="171">
        <v>43756</v>
      </c>
      <c r="Q1816" s="31"/>
      <c r="R1816" s="83" t="s">
        <v>188</v>
      </c>
      <c r="S1816" s="31" t="s">
        <v>34</v>
      </c>
      <c r="T1816" s="31"/>
      <c r="U1816" s="168"/>
      <c r="V1816" s="149"/>
      <c r="W1816" s="140" t="str" cm="1">
        <f t="array" ref="W1816">IF(SUM(LEN(B1816:V1816))=0,"",IF(OR(OR(ISBLANK(F1816),SUM(LEN(C1816),LEN(D1816))=0),AND(NOT(E1816="Unknown"),ISBLANK(J1816)),AND(NOT(O1816="Unknown"),ISBLANK(R1816))),"Missing Information", INDEX(Table15[Entire Service Line Classification], MATCH(SUMIFS(Table15[Unique ID],Table15[System-Owned Portion],E1816,Table15[If Material Anything Other than "Lead" in Column E,Was Material Ever Previously Lead?],G1816,Table15[Customer-Owned Portion],O1816),Table15[Unique ID],0),0)))</f>
        <v>Non-lead</v>
      </c>
      <c r="X1816"/>
    </row>
    <row r="1817" spans="2:24" ht="30" x14ac:dyDescent="0.25">
      <c r="B1817" s="145" t="s">
        <v>7318</v>
      </c>
      <c r="C1817" s="31" t="s">
        <v>14942</v>
      </c>
      <c r="D1817" s="31"/>
      <c r="E1817" s="43" t="s">
        <v>52</v>
      </c>
      <c r="F1817" s="42" t="s">
        <v>34</v>
      </c>
      <c r="G1817" s="83" t="s">
        <v>34</v>
      </c>
      <c r="H1817" s="168">
        <v>43733</v>
      </c>
      <c r="I1817" s="31"/>
      <c r="J1817" s="83" t="s">
        <v>188</v>
      </c>
      <c r="K1817" s="31" t="s">
        <v>34</v>
      </c>
      <c r="L1817" s="31"/>
      <c r="M1817" s="168"/>
      <c r="N1817" s="147"/>
      <c r="O1817" s="43" t="s">
        <v>52</v>
      </c>
      <c r="P1817" s="171">
        <v>43733</v>
      </c>
      <c r="Q1817" s="31"/>
      <c r="R1817" s="83" t="s">
        <v>188</v>
      </c>
      <c r="S1817" s="31" t="s">
        <v>34</v>
      </c>
      <c r="T1817" s="31"/>
      <c r="U1817" s="168"/>
      <c r="V1817" s="149"/>
      <c r="W1817" s="140" t="str" cm="1">
        <f t="array" ref="W1817">IF(SUM(LEN(B1817:V1817))=0,"",IF(OR(OR(ISBLANK(F1817),SUM(LEN(C1817),LEN(D1817))=0),AND(NOT(E1817="Unknown"),ISBLANK(J1817)),AND(NOT(O1817="Unknown"),ISBLANK(R1817))),"Missing Information", INDEX(Table15[Entire Service Line Classification], MATCH(SUMIFS(Table15[Unique ID],Table15[System-Owned Portion],E1817,Table15[If Material Anything Other than "Lead" in Column E,Was Material Ever Previously Lead?],G1817,Table15[Customer-Owned Portion],O1817),Table15[Unique ID],0),0)))</f>
        <v>Non-lead</v>
      </c>
      <c r="X1817"/>
    </row>
    <row r="1818" spans="2:24" ht="30" x14ac:dyDescent="0.25">
      <c r="B1818" s="145" t="s">
        <v>7431</v>
      </c>
      <c r="C1818" s="31" t="s">
        <v>15056</v>
      </c>
      <c r="D1818" s="31"/>
      <c r="E1818" s="43" t="s">
        <v>52</v>
      </c>
      <c r="F1818" s="42" t="s">
        <v>34</v>
      </c>
      <c r="G1818" s="83" t="s">
        <v>34</v>
      </c>
      <c r="H1818" s="168">
        <v>43731</v>
      </c>
      <c r="I1818" s="31"/>
      <c r="J1818" s="83" t="s">
        <v>188</v>
      </c>
      <c r="K1818" s="31" t="s">
        <v>34</v>
      </c>
      <c r="L1818" s="31"/>
      <c r="M1818" s="168"/>
      <c r="N1818" s="147"/>
      <c r="O1818" s="43" t="s">
        <v>52</v>
      </c>
      <c r="P1818" s="171">
        <v>43731</v>
      </c>
      <c r="Q1818" s="31"/>
      <c r="R1818" s="83" t="s">
        <v>188</v>
      </c>
      <c r="S1818" s="31" t="s">
        <v>34</v>
      </c>
      <c r="T1818" s="31"/>
      <c r="U1818" s="168"/>
      <c r="V1818" s="149"/>
      <c r="W1818" s="140" t="str" cm="1">
        <f t="array" ref="W1818">IF(SUM(LEN(B1818:V1818))=0,"",IF(OR(OR(ISBLANK(F1818),SUM(LEN(C1818),LEN(D1818))=0),AND(NOT(E1818="Unknown"),ISBLANK(J1818)),AND(NOT(O1818="Unknown"),ISBLANK(R1818))),"Missing Information", INDEX(Table15[Entire Service Line Classification], MATCH(SUMIFS(Table15[Unique ID],Table15[System-Owned Portion],E1818,Table15[If Material Anything Other than "Lead" in Column E,Was Material Ever Previously Lead?],G1818,Table15[Customer-Owned Portion],O1818),Table15[Unique ID],0),0)))</f>
        <v>Non-lead</v>
      </c>
      <c r="X1818"/>
    </row>
    <row r="1819" spans="2:24" ht="30" x14ac:dyDescent="0.25">
      <c r="B1819" s="145" t="s">
        <v>5398</v>
      </c>
      <c r="C1819" s="31" t="s">
        <v>12995</v>
      </c>
      <c r="D1819" s="31"/>
      <c r="E1819" s="43" t="s">
        <v>52</v>
      </c>
      <c r="F1819" s="42" t="s">
        <v>34</v>
      </c>
      <c r="G1819" s="83" t="s">
        <v>34</v>
      </c>
      <c r="H1819" s="168">
        <v>43726</v>
      </c>
      <c r="I1819" s="31"/>
      <c r="J1819" s="83" t="s">
        <v>188</v>
      </c>
      <c r="K1819" s="31" t="s">
        <v>34</v>
      </c>
      <c r="L1819" s="31"/>
      <c r="M1819" s="168"/>
      <c r="N1819" s="147"/>
      <c r="O1819" s="43" t="s">
        <v>52</v>
      </c>
      <c r="P1819" s="171">
        <v>43726</v>
      </c>
      <c r="Q1819" s="31"/>
      <c r="R1819" s="83" t="s">
        <v>188</v>
      </c>
      <c r="S1819" s="31" t="s">
        <v>34</v>
      </c>
      <c r="T1819" s="31"/>
      <c r="U1819" s="168"/>
      <c r="V1819" s="149"/>
      <c r="W1819" s="140" t="str" cm="1">
        <f t="array" ref="W1819">IF(SUM(LEN(B1819:V1819))=0,"",IF(OR(OR(ISBLANK(F1819),SUM(LEN(C1819),LEN(D1819))=0),AND(NOT(E1819="Unknown"),ISBLANK(J1819)),AND(NOT(O1819="Unknown"),ISBLANK(R1819))),"Missing Information", INDEX(Table15[Entire Service Line Classification], MATCH(SUMIFS(Table15[Unique ID],Table15[System-Owned Portion],E1819,Table15[If Material Anything Other than "Lead" in Column E,Was Material Ever Previously Lead?],G1819,Table15[Customer-Owned Portion],O1819),Table15[Unique ID],0),0)))</f>
        <v>Non-lead</v>
      </c>
      <c r="X1819"/>
    </row>
    <row r="1820" spans="2:24" ht="30" x14ac:dyDescent="0.25">
      <c r="B1820" s="145" t="s">
        <v>5457</v>
      </c>
      <c r="C1820" s="31" t="s">
        <v>13054</v>
      </c>
      <c r="D1820" s="31"/>
      <c r="E1820" s="43" t="s">
        <v>52</v>
      </c>
      <c r="F1820" s="42" t="s">
        <v>34</v>
      </c>
      <c r="G1820" s="83" t="s">
        <v>34</v>
      </c>
      <c r="H1820" s="168">
        <v>43726</v>
      </c>
      <c r="I1820" s="31"/>
      <c r="J1820" s="83" t="s">
        <v>188</v>
      </c>
      <c r="K1820" s="31" t="s">
        <v>34</v>
      </c>
      <c r="L1820" s="31"/>
      <c r="M1820" s="168"/>
      <c r="N1820" s="147"/>
      <c r="O1820" s="43" t="s">
        <v>52</v>
      </c>
      <c r="P1820" s="171">
        <v>43726</v>
      </c>
      <c r="Q1820" s="31"/>
      <c r="R1820" s="83" t="s">
        <v>188</v>
      </c>
      <c r="S1820" s="31" t="s">
        <v>34</v>
      </c>
      <c r="T1820" s="31"/>
      <c r="U1820" s="168"/>
      <c r="V1820" s="149"/>
      <c r="W1820" s="140" t="str" cm="1">
        <f t="array" ref="W1820">IF(SUM(LEN(B1820:V1820))=0,"",IF(OR(OR(ISBLANK(F1820),SUM(LEN(C1820),LEN(D1820))=0),AND(NOT(E1820="Unknown"),ISBLANK(J1820)),AND(NOT(O1820="Unknown"),ISBLANK(R1820))),"Missing Information", INDEX(Table15[Entire Service Line Classification], MATCH(SUMIFS(Table15[Unique ID],Table15[System-Owned Portion],E1820,Table15[If Material Anything Other than "Lead" in Column E,Was Material Ever Previously Lead?],G1820,Table15[Customer-Owned Portion],O1820),Table15[Unique ID],0),0)))</f>
        <v>Non-lead</v>
      </c>
      <c r="X1820"/>
    </row>
    <row r="1821" spans="2:24" ht="30" x14ac:dyDescent="0.25">
      <c r="B1821" s="145" t="s">
        <v>3534</v>
      </c>
      <c r="C1821" s="31" t="s">
        <v>10999</v>
      </c>
      <c r="D1821" s="31"/>
      <c r="E1821" s="43" t="s">
        <v>52</v>
      </c>
      <c r="F1821" s="42" t="s">
        <v>34</v>
      </c>
      <c r="G1821" s="83" t="s">
        <v>34</v>
      </c>
      <c r="H1821" s="168">
        <v>43725</v>
      </c>
      <c r="I1821" s="31"/>
      <c r="J1821" s="83" t="s">
        <v>188</v>
      </c>
      <c r="K1821" s="31" t="s">
        <v>34</v>
      </c>
      <c r="L1821" s="31"/>
      <c r="M1821" s="168"/>
      <c r="N1821" s="147"/>
      <c r="O1821" s="43" t="s">
        <v>52</v>
      </c>
      <c r="P1821" s="171">
        <v>43725</v>
      </c>
      <c r="Q1821" s="31"/>
      <c r="R1821" s="83" t="s">
        <v>188</v>
      </c>
      <c r="S1821" s="31" t="s">
        <v>34</v>
      </c>
      <c r="T1821" s="31"/>
      <c r="U1821" s="168"/>
      <c r="V1821" s="149"/>
      <c r="W1821" s="140" t="str" cm="1">
        <f t="array" ref="W1821">IF(SUM(LEN(B1821:V1821))=0,"",IF(OR(OR(ISBLANK(F1821),SUM(LEN(C1821),LEN(D1821))=0),AND(NOT(E1821="Unknown"),ISBLANK(J1821)),AND(NOT(O1821="Unknown"),ISBLANK(R1821))),"Missing Information", INDEX(Table15[Entire Service Line Classification], MATCH(SUMIFS(Table15[Unique ID],Table15[System-Owned Portion],E1821,Table15[If Material Anything Other than "Lead" in Column E,Was Material Ever Previously Lead?],G1821,Table15[Customer-Owned Portion],O1821),Table15[Unique ID],0),0)))</f>
        <v>Non-lead</v>
      </c>
      <c r="X1821"/>
    </row>
    <row r="1822" spans="2:24" ht="30" x14ac:dyDescent="0.25">
      <c r="B1822" s="145" t="s">
        <v>7437</v>
      </c>
      <c r="C1822" s="31" t="s">
        <v>15062</v>
      </c>
      <c r="D1822" s="31"/>
      <c r="E1822" s="43" t="s">
        <v>52</v>
      </c>
      <c r="F1822" s="42" t="s">
        <v>34</v>
      </c>
      <c r="G1822" s="83" t="s">
        <v>34</v>
      </c>
      <c r="H1822" s="168">
        <v>43725</v>
      </c>
      <c r="I1822" s="31"/>
      <c r="J1822" s="83" t="s">
        <v>188</v>
      </c>
      <c r="K1822" s="31" t="s">
        <v>34</v>
      </c>
      <c r="L1822" s="31"/>
      <c r="M1822" s="168"/>
      <c r="N1822" s="147"/>
      <c r="O1822" s="43" t="s">
        <v>52</v>
      </c>
      <c r="P1822" s="171">
        <v>43725</v>
      </c>
      <c r="Q1822" s="31"/>
      <c r="R1822" s="83" t="s">
        <v>188</v>
      </c>
      <c r="S1822" s="31" t="s">
        <v>34</v>
      </c>
      <c r="T1822" s="31"/>
      <c r="U1822" s="168"/>
      <c r="V1822" s="149"/>
      <c r="W1822" s="140" t="str" cm="1">
        <f t="array" ref="W1822">IF(SUM(LEN(B1822:V1822))=0,"",IF(OR(OR(ISBLANK(F1822),SUM(LEN(C1822),LEN(D1822))=0),AND(NOT(E1822="Unknown"),ISBLANK(J1822)),AND(NOT(O1822="Unknown"),ISBLANK(R1822))),"Missing Information", INDEX(Table15[Entire Service Line Classification], MATCH(SUMIFS(Table15[Unique ID],Table15[System-Owned Portion],E1822,Table15[If Material Anything Other than "Lead" in Column E,Was Material Ever Previously Lead?],G1822,Table15[Customer-Owned Portion],O1822),Table15[Unique ID],0),0)))</f>
        <v>Non-lead</v>
      </c>
      <c r="X1822"/>
    </row>
    <row r="1823" spans="2:24" ht="30" x14ac:dyDescent="0.25">
      <c r="B1823" s="145" t="s">
        <v>7438</v>
      </c>
      <c r="C1823" s="31" t="s">
        <v>15063</v>
      </c>
      <c r="D1823" s="31"/>
      <c r="E1823" s="43" t="s">
        <v>52</v>
      </c>
      <c r="F1823" s="42" t="s">
        <v>34</v>
      </c>
      <c r="G1823" s="83" t="s">
        <v>34</v>
      </c>
      <c r="H1823" s="168">
        <v>43725</v>
      </c>
      <c r="I1823" s="31"/>
      <c r="J1823" s="83" t="s">
        <v>188</v>
      </c>
      <c r="K1823" s="31" t="s">
        <v>34</v>
      </c>
      <c r="L1823" s="31"/>
      <c r="M1823" s="168"/>
      <c r="N1823" s="147"/>
      <c r="O1823" s="43" t="s">
        <v>52</v>
      </c>
      <c r="P1823" s="171">
        <v>43725</v>
      </c>
      <c r="Q1823" s="31"/>
      <c r="R1823" s="83" t="s">
        <v>188</v>
      </c>
      <c r="S1823" s="31" t="s">
        <v>34</v>
      </c>
      <c r="T1823" s="31"/>
      <c r="U1823" s="168"/>
      <c r="V1823" s="149"/>
      <c r="W1823" s="140" t="str" cm="1">
        <f t="array" ref="W1823">IF(SUM(LEN(B1823:V1823))=0,"",IF(OR(OR(ISBLANK(F1823),SUM(LEN(C1823),LEN(D1823))=0),AND(NOT(E1823="Unknown"),ISBLANK(J1823)),AND(NOT(O1823="Unknown"),ISBLANK(R1823))),"Missing Information", INDEX(Table15[Entire Service Line Classification], MATCH(SUMIFS(Table15[Unique ID],Table15[System-Owned Portion],E1823,Table15[If Material Anything Other than "Lead" in Column E,Was Material Ever Previously Lead?],G1823,Table15[Customer-Owned Portion],O1823),Table15[Unique ID],0),0)))</f>
        <v>Non-lead</v>
      </c>
      <c r="X1823"/>
    </row>
    <row r="1824" spans="2:24" ht="30" x14ac:dyDescent="0.25">
      <c r="B1824" s="145" t="s">
        <v>7439</v>
      </c>
      <c r="C1824" s="31" t="s">
        <v>15064</v>
      </c>
      <c r="D1824" s="31"/>
      <c r="E1824" s="43" t="s">
        <v>52</v>
      </c>
      <c r="F1824" s="42" t="s">
        <v>34</v>
      </c>
      <c r="G1824" s="83" t="s">
        <v>34</v>
      </c>
      <c r="H1824" s="168">
        <v>43725</v>
      </c>
      <c r="I1824" s="31"/>
      <c r="J1824" s="83" t="s">
        <v>188</v>
      </c>
      <c r="K1824" s="31" t="s">
        <v>34</v>
      </c>
      <c r="L1824" s="31"/>
      <c r="M1824" s="168"/>
      <c r="N1824" s="147"/>
      <c r="O1824" s="43" t="s">
        <v>52</v>
      </c>
      <c r="P1824" s="171">
        <v>43725</v>
      </c>
      <c r="Q1824" s="31"/>
      <c r="R1824" s="83" t="s">
        <v>188</v>
      </c>
      <c r="S1824" s="31" t="s">
        <v>34</v>
      </c>
      <c r="T1824" s="31"/>
      <c r="U1824" s="168"/>
      <c r="V1824" s="149"/>
      <c r="W1824" s="140" t="str" cm="1">
        <f t="array" ref="W1824">IF(SUM(LEN(B1824:V1824))=0,"",IF(OR(OR(ISBLANK(F1824),SUM(LEN(C1824),LEN(D1824))=0),AND(NOT(E1824="Unknown"),ISBLANK(J1824)),AND(NOT(O1824="Unknown"),ISBLANK(R1824))),"Missing Information", INDEX(Table15[Entire Service Line Classification], MATCH(SUMIFS(Table15[Unique ID],Table15[System-Owned Portion],E1824,Table15[If Material Anything Other than "Lead" in Column E,Was Material Ever Previously Lead?],G1824,Table15[Customer-Owned Portion],O1824),Table15[Unique ID],0),0)))</f>
        <v>Non-lead</v>
      </c>
      <c r="X1824"/>
    </row>
    <row r="1825" spans="2:24" ht="30" x14ac:dyDescent="0.25">
      <c r="B1825" s="145" t="s">
        <v>7440</v>
      </c>
      <c r="C1825" s="31" t="s">
        <v>15065</v>
      </c>
      <c r="D1825" s="31"/>
      <c r="E1825" s="43" t="s">
        <v>52</v>
      </c>
      <c r="F1825" s="42" t="s">
        <v>34</v>
      </c>
      <c r="G1825" s="83" t="s">
        <v>34</v>
      </c>
      <c r="H1825" s="168">
        <v>43725</v>
      </c>
      <c r="I1825" s="31"/>
      <c r="J1825" s="83" t="s">
        <v>188</v>
      </c>
      <c r="K1825" s="31" t="s">
        <v>34</v>
      </c>
      <c r="L1825" s="31"/>
      <c r="M1825" s="168"/>
      <c r="N1825" s="147"/>
      <c r="O1825" s="43" t="s">
        <v>52</v>
      </c>
      <c r="P1825" s="171">
        <v>43725</v>
      </c>
      <c r="Q1825" s="31"/>
      <c r="R1825" s="83" t="s">
        <v>188</v>
      </c>
      <c r="S1825" s="31" t="s">
        <v>34</v>
      </c>
      <c r="T1825" s="31"/>
      <c r="U1825" s="168"/>
      <c r="V1825" s="149"/>
      <c r="W1825" s="140" t="str" cm="1">
        <f t="array" ref="W1825">IF(SUM(LEN(B1825:V1825))=0,"",IF(OR(OR(ISBLANK(F1825),SUM(LEN(C1825),LEN(D1825))=0),AND(NOT(E1825="Unknown"),ISBLANK(J1825)),AND(NOT(O1825="Unknown"),ISBLANK(R1825))),"Missing Information", INDEX(Table15[Entire Service Line Classification], MATCH(SUMIFS(Table15[Unique ID],Table15[System-Owned Portion],E1825,Table15[If Material Anything Other than "Lead" in Column E,Was Material Ever Previously Lead?],G1825,Table15[Customer-Owned Portion],O1825),Table15[Unique ID],0),0)))</f>
        <v>Non-lead</v>
      </c>
      <c r="X1825"/>
    </row>
    <row r="1826" spans="2:24" ht="30" x14ac:dyDescent="0.25">
      <c r="B1826" s="145" t="s">
        <v>7441</v>
      </c>
      <c r="C1826" s="31" t="s">
        <v>15066</v>
      </c>
      <c r="D1826" s="31"/>
      <c r="E1826" s="43" t="s">
        <v>52</v>
      </c>
      <c r="F1826" s="42" t="s">
        <v>34</v>
      </c>
      <c r="G1826" s="83" t="s">
        <v>34</v>
      </c>
      <c r="H1826" s="168">
        <v>43725</v>
      </c>
      <c r="I1826" s="31"/>
      <c r="J1826" s="83" t="s">
        <v>188</v>
      </c>
      <c r="K1826" s="31" t="s">
        <v>34</v>
      </c>
      <c r="L1826" s="31"/>
      <c r="M1826" s="168"/>
      <c r="N1826" s="147"/>
      <c r="O1826" s="43" t="s">
        <v>52</v>
      </c>
      <c r="P1826" s="171">
        <v>43725</v>
      </c>
      <c r="Q1826" s="31"/>
      <c r="R1826" s="83" t="s">
        <v>188</v>
      </c>
      <c r="S1826" s="31" t="s">
        <v>34</v>
      </c>
      <c r="T1826" s="31"/>
      <c r="U1826" s="168"/>
      <c r="V1826" s="149"/>
      <c r="W1826" s="140" t="str" cm="1">
        <f t="array" ref="W1826">IF(SUM(LEN(B1826:V1826))=0,"",IF(OR(OR(ISBLANK(F1826),SUM(LEN(C1826),LEN(D1826))=0),AND(NOT(E1826="Unknown"),ISBLANK(J1826)),AND(NOT(O1826="Unknown"),ISBLANK(R1826))),"Missing Information", INDEX(Table15[Entire Service Line Classification], MATCH(SUMIFS(Table15[Unique ID],Table15[System-Owned Portion],E1826,Table15[If Material Anything Other than "Lead" in Column E,Was Material Ever Previously Lead?],G1826,Table15[Customer-Owned Portion],O1826),Table15[Unique ID],0),0)))</f>
        <v>Non-lead</v>
      </c>
      <c r="X1826"/>
    </row>
    <row r="1827" spans="2:24" ht="30" x14ac:dyDescent="0.25">
      <c r="B1827" s="145" t="s">
        <v>7442</v>
      </c>
      <c r="C1827" s="31" t="s">
        <v>15067</v>
      </c>
      <c r="D1827" s="31"/>
      <c r="E1827" s="43" t="s">
        <v>52</v>
      </c>
      <c r="F1827" s="42" t="s">
        <v>34</v>
      </c>
      <c r="G1827" s="83" t="s">
        <v>34</v>
      </c>
      <c r="H1827" s="168">
        <v>43725</v>
      </c>
      <c r="I1827" s="31"/>
      <c r="J1827" s="83" t="s">
        <v>188</v>
      </c>
      <c r="K1827" s="31" t="s">
        <v>34</v>
      </c>
      <c r="L1827" s="31"/>
      <c r="M1827" s="168"/>
      <c r="N1827" s="147"/>
      <c r="O1827" s="43" t="s">
        <v>52</v>
      </c>
      <c r="P1827" s="171">
        <v>43725</v>
      </c>
      <c r="Q1827" s="31"/>
      <c r="R1827" s="83" t="s">
        <v>188</v>
      </c>
      <c r="S1827" s="31" t="s">
        <v>34</v>
      </c>
      <c r="T1827" s="31"/>
      <c r="U1827" s="168"/>
      <c r="V1827" s="149"/>
      <c r="W1827" s="140" t="str" cm="1">
        <f t="array" ref="W1827">IF(SUM(LEN(B1827:V1827))=0,"",IF(OR(OR(ISBLANK(F1827),SUM(LEN(C1827),LEN(D1827))=0),AND(NOT(E1827="Unknown"),ISBLANK(J1827)),AND(NOT(O1827="Unknown"),ISBLANK(R1827))),"Missing Information", INDEX(Table15[Entire Service Line Classification], MATCH(SUMIFS(Table15[Unique ID],Table15[System-Owned Portion],E1827,Table15[If Material Anything Other than "Lead" in Column E,Was Material Ever Previously Lead?],G1827,Table15[Customer-Owned Portion],O1827),Table15[Unique ID],0),0)))</f>
        <v>Non-lead</v>
      </c>
      <c r="X1827"/>
    </row>
    <row r="1828" spans="2:24" ht="30" x14ac:dyDescent="0.25">
      <c r="B1828" s="145" t="s">
        <v>7448</v>
      </c>
      <c r="C1828" s="31" t="s">
        <v>15073</v>
      </c>
      <c r="D1828" s="31"/>
      <c r="E1828" s="43" t="s">
        <v>52</v>
      </c>
      <c r="F1828" s="42" t="s">
        <v>34</v>
      </c>
      <c r="G1828" s="83" t="s">
        <v>34</v>
      </c>
      <c r="H1828" s="168">
        <v>43725</v>
      </c>
      <c r="I1828" s="31"/>
      <c r="J1828" s="83" t="s">
        <v>188</v>
      </c>
      <c r="K1828" s="31" t="s">
        <v>34</v>
      </c>
      <c r="L1828" s="31"/>
      <c r="M1828" s="168"/>
      <c r="N1828" s="147"/>
      <c r="O1828" s="43" t="s">
        <v>52</v>
      </c>
      <c r="P1828" s="171">
        <v>43725</v>
      </c>
      <c r="Q1828" s="31"/>
      <c r="R1828" s="83" t="s">
        <v>188</v>
      </c>
      <c r="S1828" s="31" t="s">
        <v>34</v>
      </c>
      <c r="T1828" s="31"/>
      <c r="U1828" s="168"/>
      <c r="V1828" s="149"/>
      <c r="W1828" s="140" t="str" cm="1">
        <f t="array" ref="W1828">IF(SUM(LEN(B1828:V1828))=0,"",IF(OR(OR(ISBLANK(F1828),SUM(LEN(C1828),LEN(D1828))=0),AND(NOT(E1828="Unknown"),ISBLANK(J1828)),AND(NOT(O1828="Unknown"),ISBLANK(R1828))),"Missing Information", INDEX(Table15[Entire Service Line Classification], MATCH(SUMIFS(Table15[Unique ID],Table15[System-Owned Portion],E1828,Table15[If Material Anything Other than "Lead" in Column E,Was Material Ever Previously Lead?],G1828,Table15[Customer-Owned Portion],O1828),Table15[Unique ID],0),0)))</f>
        <v>Non-lead</v>
      </c>
      <c r="X1828"/>
    </row>
    <row r="1829" spans="2:24" ht="30" x14ac:dyDescent="0.25">
      <c r="B1829" s="145" t="s">
        <v>7449</v>
      </c>
      <c r="C1829" s="31" t="s">
        <v>15074</v>
      </c>
      <c r="D1829" s="31"/>
      <c r="E1829" s="43" t="s">
        <v>52</v>
      </c>
      <c r="F1829" s="42" t="s">
        <v>34</v>
      </c>
      <c r="G1829" s="83" t="s">
        <v>34</v>
      </c>
      <c r="H1829" s="168">
        <v>43725</v>
      </c>
      <c r="I1829" s="31"/>
      <c r="J1829" s="83" t="s">
        <v>188</v>
      </c>
      <c r="K1829" s="31" t="s">
        <v>34</v>
      </c>
      <c r="L1829" s="31"/>
      <c r="M1829" s="168"/>
      <c r="N1829" s="147"/>
      <c r="O1829" s="43" t="s">
        <v>52</v>
      </c>
      <c r="P1829" s="171">
        <v>43725</v>
      </c>
      <c r="Q1829" s="31"/>
      <c r="R1829" s="83" t="s">
        <v>188</v>
      </c>
      <c r="S1829" s="31" t="s">
        <v>34</v>
      </c>
      <c r="T1829" s="31"/>
      <c r="U1829" s="168"/>
      <c r="V1829" s="149"/>
      <c r="W1829" s="140" t="str" cm="1">
        <f t="array" ref="W1829">IF(SUM(LEN(B1829:V1829))=0,"",IF(OR(OR(ISBLANK(F1829),SUM(LEN(C1829),LEN(D1829))=0),AND(NOT(E1829="Unknown"),ISBLANK(J1829)),AND(NOT(O1829="Unknown"),ISBLANK(R1829))),"Missing Information", INDEX(Table15[Entire Service Line Classification], MATCH(SUMIFS(Table15[Unique ID],Table15[System-Owned Portion],E1829,Table15[If Material Anything Other than "Lead" in Column E,Was Material Ever Previously Lead?],G1829,Table15[Customer-Owned Portion],O1829),Table15[Unique ID],0),0)))</f>
        <v>Non-lead</v>
      </c>
      <c r="X1829"/>
    </row>
    <row r="1830" spans="2:24" ht="30" x14ac:dyDescent="0.25">
      <c r="B1830" s="145" t="s">
        <v>7450</v>
      </c>
      <c r="C1830" s="31" t="s">
        <v>15075</v>
      </c>
      <c r="D1830" s="31"/>
      <c r="E1830" s="43" t="s">
        <v>52</v>
      </c>
      <c r="F1830" s="42" t="s">
        <v>34</v>
      </c>
      <c r="G1830" s="83" t="s">
        <v>34</v>
      </c>
      <c r="H1830" s="168">
        <v>43725</v>
      </c>
      <c r="I1830" s="31"/>
      <c r="J1830" s="83" t="s">
        <v>188</v>
      </c>
      <c r="K1830" s="31" t="s">
        <v>34</v>
      </c>
      <c r="L1830" s="31"/>
      <c r="M1830" s="168"/>
      <c r="N1830" s="147"/>
      <c r="O1830" s="43" t="s">
        <v>52</v>
      </c>
      <c r="P1830" s="171">
        <v>43725</v>
      </c>
      <c r="Q1830" s="31"/>
      <c r="R1830" s="83" t="s">
        <v>188</v>
      </c>
      <c r="S1830" s="31" t="s">
        <v>34</v>
      </c>
      <c r="T1830" s="31"/>
      <c r="U1830" s="168"/>
      <c r="V1830" s="149"/>
      <c r="W1830" s="140" t="str" cm="1">
        <f t="array" ref="W1830">IF(SUM(LEN(B1830:V1830))=0,"",IF(OR(OR(ISBLANK(F1830),SUM(LEN(C1830),LEN(D1830))=0),AND(NOT(E1830="Unknown"),ISBLANK(J1830)),AND(NOT(O1830="Unknown"),ISBLANK(R1830))),"Missing Information", INDEX(Table15[Entire Service Line Classification], MATCH(SUMIFS(Table15[Unique ID],Table15[System-Owned Portion],E1830,Table15[If Material Anything Other than "Lead" in Column E,Was Material Ever Previously Lead?],G1830,Table15[Customer-Owned Portion],O1830),Table15[Unique ID],0),0)))</f>
        <v>Non-lead</v>
      </c>
      <c r="X1830"/>
    </row>
    <row r="1831" spans="2:24" ht="30" x14ac:dyDescent="0.25">
      <c r="B1831" s="145" t="s">
        <v>7463</v>
      </c>
      <c r="C1831" s="31" t="s">
        <v>15088</v>
      </c>
      <c r="D1831" s="31"/>
      <c r="E1831" s="43" t="s">
        <v>52</v>
      </c>
      <c r="F1831" s="42" t="s">
        <v>34</v>
      </c>
      <c r="G1831" s="83" t="s">
        <v>34</v>
      </c>
      <c r="H1831" s="168">
        <v>43725</v>
      </c>
      <c r="I1831" s="31"/>
      <c r="J1831" s="83" t="s">
        <v>188</v>
      </c>
      <c r="K1831" s="31" t="s">
        <v>34</v>
      </c>
      <c r="L1831" s="31"/>
      <c r="M1831" s="168"/>
      <c r="N1831" s="147"/>
      <c r="O1831" s="43" t="s">
        <v>52</v>
      </c>
      <c r="P1831" s="171">
        <v>43725</v>
      </c>
      <c r="Q1831" s="31"/>
      <c r="R1831" s="83" t="s">
        <v>188</v>
      </c>
      <c r="S1831" s="31" t="s">
        <v>34</v>
      </c>
      <c r="T1831" s="31"/>
      <c r="U1831" s="168"/>
      <c r="V1831" s="149"/>
      <c r="W1831" s="140" t="str" cm="1">
        <f t="array" ref="W1831">IF(SUM(LEN(B1831:V1831))=0,"",IF(OR(OR(ISBLANK(F1831),SUM(LEN(C1831),LEN(D1831))=0),AND(NOT(E1831="Unknown"),ISBLANK(J1831)),AND(NOT(O1831="Unknown"),ISBLANK(R1831))),"Missing Information", INDEX(Table15[Entire Service Line Classification], MATCH(SUMIFS(Table15[Unique ID],Table15[System-Owned Portion],E1831,Table15[If Material Anything Other than "Lead" in Column E,Was Material Ever Previously Lead?],G1831,Table15[Customer-Owned Portion],O1831),Table15[Unique ID],0),0)))</f>
        <v>Non-lead</v>
      </c>
      <c r="X1831"/>
    </row>
    <row r="1832" spans="2:24" ht="30" x14ac:dyDescent="0.25">
      <c r="B1832" s="145" t="s">
        <v>7465</v>
      </c>
      <c r="C1832" s="31" t="s">
        <v>15090</v>
      </c>
      <c r="D1832" s="31"/>
      <c r="E1832" s="43" t="s">
        <v>52</v>
      </c>
      <c r="F1832" s="42" t="s">
        <v>34</v>
      </c>
      <c r="G1832" s="83" t="s">
        <v>34</v>
      </c>
      <c r="H1832" s="168">
        <v>43725</v>
      </c>
      <c r="I1832" s="31"/>
      <c r="J1832" s="83" t="s">
        <v>188</v>
      </c>
      <c r="K1832" s="31" t="s">
        <v>34</v>
      </c>
      <c r="L1832" s="31"/>
      <c r="M1832" s="168"/>
      <c r="N1832" s="147"/>
      <c r="O1832" s="43" t="s">
        <v>52</v>
      </c>
      <c r="P1832" s="171">
        <v>43725</v>
      </c>
      <c r="Q1832" s="31"/>
      <c r="R1832" s="83" t="s">
        <v>188</v>
      </c>
      <c r="S1832" s="31" t="s">
        <v>34</v>
      </c>
      <c r="T1832" s="31"/>
      <c r="U1832" s="168"/>
      <c r="V1832" s="149"/>
      <c r="W1832" s="140" t="str" cm="1">
        <f t="array" ref="W1832">IF(SUM(LEN(B1832:V1832))=0,"",IF(OR(OR(ISBLANK(F1832),SUM(LEN(C1832),LEN(D1832))=0),AND(NOT(E1832="Unknown"),ISBLANK(J1832)),AND(NOT(O1832="Unknown"),ISBLANK(R1832))),"Missing Information", INDEX(Table15[Entire Service Line Classification], MATCH(SUMIFS(Table15[Unique ID],Table15[System-Owned Portion],E1832,Table15[If Material Anything Other than "Lead" in Column E,Was Material Ever Previously Lead?],G1832,Table15[Customer-Owned Portion],O1832),Table15[Unique ID],0),0)))</f>
        <v>Non-lead</v>
      </c>
      <c r="X1832"/>
    </row>
    <row r="1833" spans="2:24" ht="30" x14ac:dyDescent="0.25">
      <c r="B1833" s="145" t="s">
        <v>7468</v>
      </c>
      <c r="C1833" s="31" t="s">
        <v>15093</v>
      </c>
      <c r="D1833" s="31"/>
      <c r="E1833" s="43" t="s">
        <v>52</v>
      </c>
      <c r="F1833" s="42" t="s">
        <v>34</v>
      </c>
      <c r="G1833" s="83" t="s">
        <v>34</v>
      </c>
      <c r="H1833" s="168">
        <v>43725</v>
      </c>
      <c r="I1833" s="31"/>
      <c r="J1833" s="83" t="s">
        <v>188</v>
      </c>
      <c r="K1833" s="31" t="s">
        <v>34</v>
      </c>
      <c r="L1833" s="31"/>
      <c r="M1833" s="168"/>
      <c r="N1833" s="147"/>
      <c r="O1833" s="43" t="s">
        <v>52</v>
      </c>
      <c r="P1833" s="171">
        <v>43725</v>
      </c>
      <c r="Q1833" s="31"/>
      <c r="R1833" s="83" t="s">
        <v>188</v>
      </c>
      <c r="S1833" s="31" t="s">
        <v>34</v>
      </c>
      <c r="T1833" s="31"/>
      <c r="U1833" s="168"/>
      <c r="V1833" s="149"/>
      <c r="W1833" s="140" t="str" cm="1">
        <f t="array" ref="W1833">IF(SUM(LEN(B1833:V1833))=0,"",IF(OR(OR(ISBLANK(F1833),SUM(LEN(C1833),LEN(D1833))=0),AND(NOT(E1833="Unknown"),ISBLANK(J1833)),AND(NOT(O1833="Unknown"),ISBLANK(R1833))),"Missing Information", INDEX(Table15[Entire Service Line Classification], MATCH(SUMIFS(Table15[Unique ID],Table15[System-Owned Portion],E1833,Table15[If Material Anything Other than "Lead" in Column E,Was Material Ever Previously Lead?],G1833,Table15[Customer-Owned Portion],O1833),Table15[Unique ID],0),0)))</f>
        <v>Non-lead</v>
      </c>
      <c r="X1833"/>
    </row>
    <row r="1834" spans="2:24" ht="30" x14ac:dyDescent="0.25">
      <c r="B1834" s="145" t="s">
        <v>7396</v>
      </c>
      <c r="C1834" s="31" t="s">
        <v>15021</v>
      </c>
      <c r="D1834" s="31"/>
      <c r="E1834" s="43" t="s">
        <v>52</v>
      </c>
      <c r="F1834" s="42" t="s">
        <v>34</v>
      </c>
      <c r="G1834" s="83" t="s">
        <v>34</v>
      </c>
      <c r="H1834" s="168">
        <v>43724</v>
      </c>
      <c r="I1834" s="31"/>
      <c r="J1834" s="83" t="s">
        <v>188</v>
      </c>
      <c r="K1834" s="31" t="s">
        <v>34</v>
      </c>
      <c r="L1834" s="31"/>
      <c r="M1834" s="168"/>
      <c r="N1834" s="147"/>
      <c r="O1834" s="43" t="s">
        <v>52</v>
      </c>
      <c r="P1834" s="171">
        <v>43724</v>
      </c>
      <c r="Q1834" s="31"/>
      <c r="R1834" s="83" t="s">
        <v>188</v>
      </c>
      <c r="S1834" s="31" t="s">
        <v>34</v>
      </c>
      <c r="T1834" s="31"/>
      <c r="U1834" s="168"/>
      <c r="V1834" s="149"/>
      <c r="W1834" s="140" t="str" cm="1">
        <f t="array" ref="W1834">IF(SUM(LEN(B1834:V1834))=0,"",IF(OR(OR(ISBLANK(F1834),SUM(LEN(C1834),LEN(D1834))=0),AND(NOT(E1834="Unknown"),ISBLANK(J1834)),AND(NOT(O1834="Unknown"),ISBLANK(R1834))),"Missing Information", INDEX(Table15[Entire Service Line Classification], MATCH(SUMIFS(Table15[Unique ID],Table15[System-Owned Portion],E1834,Table15[If Material Anything Other than "Lead" in Column E,Was Material Ever Previously Lead?],G1834,Table15[Customer-Owned Portion],O1834),Table15[Unique ID],0),0)))</f>
        <v>Non-lead</v>
      </c>
      <c r="X1834"/>
    </row>
    <row r="1835" spans="2:24" ht="30" x14ac:dyDescent="0.25">
      <c r="B1835" s="145" t="s">
        <v>7433</v>
      </c>
      <c r="C1835" s="31" t="s">
        <v>15058</v>
      </c>
      <c r="D1835" s="31"/>
      <c r="E1835" s="43" t="s">
        <v>52</v>
      </c>
      <c r="F1835" s="42" t="s">
        <v>34</v>
      </c>
      <c r="G1835" s="83" t="s">
        <v>34</v>
      </c>
      <c r="H1835" s="168">
        <v>43724</v>
      </c>
      <c r="I1835" s="31"/>
      <c r="J1835" s="83" t="s">
        <v>188</v>
      </c>
      <c r="K1835" s="31" t="s">
        <v>34</v>
      </c>
      <c r="L1835" s="31"/>
      <c r="M1835" s="168"/>
      <c r="N1835" s="147"/>
      <c r="O1835" s="43" t="s">
        <v>52</v>
      </c>
      <c r="P1835" s="171">
        <v>43724</v>
      </c>
      <c r="Q1835" s="31"/>
      <c r="R1835" s="83" t="s">
        <v>188</v>
      </c>
      <c r="S1835" s="31" t="s">
        <v>34</v>
      </c>
      <c r="T1835" s="31"/>
      <c r="U1835" s="168"/>
      <c r="V1835" s="149"/>
      <c r="W1835" s="140" t="str" cm="1">
        <f t="array" ref="W1835">IF(SUM(LEN(B1835:V1835))=0,"",IF(OR(OR(ISBLANK(F1835),SUM(LEN(C1835),LEN(D1835))=0),AND(NOT(E1835="Unknown"),ISBLANK(J1835)),AND(NOT(O1835="Unknown"),ISBLANK(R1835))),"Missing Information", INDEX(Table15[Entire Service Line Classification], MATCH(SUMIFS(Table15[Unique ID],Table15[System-Owned Portion],E1835,Table15[If Material Anything Other than "Lead" in Column E,Was Material Ever Previously Lead?],G1835,Table15[Customer-Owned Portion],O1835),Table15[Unique ID],0),0)))</f>
        <v>Non-lead</v>
      </c>
      <c r="X1835"/>
    </row>
    <row r="1836" spans="2:24" ht="30" x14ac:dyDescent="0.25">
      <c r="B1836" s="145" t="s">
        <v>7434</v>
      </c>
      <c r="C1836" s="31" t="s">
        <v>15059</v>
      </c>
      <c r="D1836" s="31"/>
      <c r="E1836" s="43" t="s">
        <v>52</v>
      </c>
      <c r="F1836" s="42" t="s">
        <v>34</v>
      </c>
      <c r="G1836" s="83" t="s">
        <v>34</v>
      </c>
      <c r="H1836" s="168">
        <v>43724</v>
      </c>
      <c r="I1836" s="31"/>
      <c r="J1836" s="83" t="s">
        <v>188</v>
      </c>
      <c r="K1836" s="31" t="s">
        <v>34</v>
      </c>
      <c r="L1836" s="31"/>
      <c r="M1836" s="168"/>
      <c r="N1836" s="147"/>
      <c r="O1836" s="43" t="s">
        <v>52</v>
      </c>
      <c r="P1836" s="171">
        <v>43724</v>
      </c>
      <c r="Q1836" s="31"/>
      <c r="R1836" s="83" t="s">
        <v>188</v>
      </c>
      <c r="S1836" s="31" t="s">
        <v>34</v>
      </c>
      <c r="T1836" s="31"/>
      <c r="U1836" s="168"/>
      <c r="V1836" s="149"/>
      <c r="W1836" s="140" t="str" cm="1">
        <f t="array" ref="W1836">IF(SUM(LEN(B1836:V1836))=0,"",IF(OR(OR(ISBLANK(F1836),SUM(LEN(C1836),LEN(D1836))=0),AND(NOT(E1836="Unknown"),ISBLANK(J1836)),AND(NOT(O1836="Unknown"),ISBLANK(R1836))),"Missing Information", INDEX(Table15[Entire Service Line Classification], MATCH(SUMIFS(Table15[Unique ID],Table15[System-Owned Portion],E1836,Table15[If Material Anything Other than "Lead" in Column E,Was Material Ever Previously Lead?],G1836,Table15[Customer-Owned Portion],O1836),Table15[Unique ID],0),0)))</f>
        <v>Non-lead</v>
      </c>
      <c r="X1836"/>
    </row>
    <row r="1837" spans="2:24" ht="30" x14ac:dyDescent="0.25">
      <c r="B1837" s="145" t="s">
        <v>7435</v>
      </c>
      <c r="C1837" s="31" t="s">
        <v>15060</v>
      </c>
      <c r="D1837" s="31"/>
      <c r="E1837" s="43" t="s">
        <v>52</v>
      </c>
      <c r="F1837" s="42" t="s">
        <v>34</v>
      </c>
      <c r="G1837" s="83" t="s">
        <v>34</v>
      </c>
      <c r="H1837" s="168">
        <v>43724</v>
      </c>
      <c r="I1837" s="31"/>
      <c r="J1837" s="83" t="s">
        <v>188</v>
      </c>
      <c r="K1837" s="31" t="s">
        <v>34</v>
      </c>
      <c r="L1837" s="31"/>
      <c r="M1837" s="168"/>
      <c r="N1837" s="147"/>
      <c r="O1837" s="43" t="s">
        <v>52</v>
      </c>
      <c r="P1837" s="171">
        <v>43724</v>
      </c>
      <c r="Q1837" s="31"/>
      <c r="R1837" s="83" t="s">
        <v>188</v>
      </c>
      <c r="S1837" s="31" t="s">
        <v>34</v>
      </c>
      <c r="T1837" s="31"/>
      <c r="U1837" s="168"/>
      <c r="V1837" s="149"/>
      <c r="W1837" s="140" t="str" cm="1">
        <f t="array" ref="W1837">IF(SUM(LEN(B1837:V1837))=0,"",IF(OR(OR(ISBLANK(F1837),SUM(LEN(C1837),LEN(D1837))=0),AND(NOT(E1837="Unknown"),ISBLANK(J1837)),AND(NOT(O1837="Unknown"),ISBLANK(R1837))),"Missing Information", INDEX(Table15[Entire Service Line Classification], MATCH(SUMIFS(Table15[Unique ID],Table15[System-Owned Portion],E1837,Table15[If Material Anything Other than "Lead" in Column E,Was Material Ever Previously Lead?],G1837,Table15[Customer-Owned Portion],O1837),Table15[Unique ID],0),0)))</f>
        <v>Non-lead</v>
      </c>
      <c r="X1837"/>
    </row>
    <row r="1838" spans="2:24" ht="30" x14ac:dyDescent="0.25">
      <c r="B1838" s="145" t="s">
        <v>7436</v>
      </c>
      <c r="C1838" s="31" t="s">
        <v>15061</v>
      </c>
      <c r="D1838" s="31"/>
      <c r="E1838" s="43" t="s">
        <v>52</v>
      </c>
      <c r="F1838" s="42" t="s">
        <v>34</v>
      </c>
      <c r="G1838" s="83" t="s">
        <v>34</v>
      </c>
      <c r="H1838" s="168">
        <v>43724</v>
      </c>
      <c r="I1838" s="31"/>
      <c r="J1838" s="83" t="s">
        <v>188</v>
      </c>
      <c r="K1838" s="31" t="s">
        <v>34</v>
      </c>
      <c r="L1838" s="31"/>
      <c r="M1838" s="168"/>
      <c r="N1838" s="147"/>
      <c r="O1838" s="43" t="s">
        <v>52</v>
      </c>
      <c r="P1838" s="171">
        <v>43724</v>
      </c>
      <c r="Q1838" s="31"/>
      <c r="R1838" s="83" t="s">
        <v>188</v>
      </c>
      <c r="S1838" s="31" t="s">
        <v>34</v>
      </c>
      <c r="T1838" s="31"/>
      <c r="U1838" s="168"/>
      <c r="V1838" s="149"/>
      <c r="W1838" s="140" t="str" cm="1">
        <f t="array" ref="W1838">IF(SUM(LEN(B1838:V1838))=0,"",IF(OR(OR(ISBLANK(F1838),SUM(LEN(C1838),LEN(D1838))=0),AND(NOT(E1838="Unknown"),ISBLANK(J1838)),AND(NOT(O1838="Unknown"),ISBLANK(R1838))),"Missing Information", INDEX(Table15[Entire Service Line Classification], MATCH(SUMIFS(Table15[Unique ID],Table15[System-Owned Portion],E1838,Table15[If Material Anything Other than "Lead" in Column E,Was Material Ever Previously Lead?],G1838,Table15[Customer-Owned Portion],O1838),Table15[Unique ID],0),0)))</f>
        <v>Non-lead</v>
      </c>
      <c r="X1838"/>
    </row>
    <row r="1839" spans="2:24" ht="30" x14ac:dyDescent="0.25">
      <c r="B1839" s="145" t="s">
        <v>7451</v>
      </c>
      <c r="C1839" s="31" t="s">
        <v>15076</v>
      </c>
      <c r="D1839" s="31"/>
      <c r="E1839" s="43" t="s">
        <v>52</v>
      </c>
      <c r="F1839" s="42" t="s">
        <v>34</v>
      </c>
      <c r="G1839" s="83" t="s">
        <v>34</v>
      </c>
      <c r="H1839" s="168">
        <v>43724</v>
      </c>
      <c r="I1839" s="31"/>
      <c r="J1839" s="83" t="s">
        <v>188</v>
      </c>
      <c r="K1839" s="31" t="s">
        <v>34</v>
      </c>
      <c r="L1839" s="31"/>
      <c r="M1839" s="168"/>
      <c r="N1839" s="147"/>
      <c r="O1839" s="43" t="s">
        <v>52</v>
      </c>
      <c r="P1839" s="171">
        <v>43724</v>
      </c>
      <c r="Q1839" s="31"/>
      <c r="R1839" s="83" t="s">
        <v>188</v>
      </c>
      <c r="S1839" s="31" t="s">
        <v>34</v>
      </c>
      <c r="T1839" s="31"/>
      <c r="U1839" s="168"/>
      <c r="V1839" s="149"/>
      <c r="W1839" s="140" t="str" cm="1">
        <f t="array" ref="W1839">IF(SUM(LEN(B1839:V1839))=0,"",IF(OR(OR(ISBLANK(F1839),SUM(LEN(C1839),LEN(D1839))=0),AND(NOT(E1839="Unknown"),ISBLANK(J1839)),AND(NOT(O1839="Unknown"),ISBLANK(R1839))),"Missing Information", INDEX(Table15[Entire Service Line Classification], MATCH(SUMIFS(Table15[Unique ID],Table15[System-Owned Portion],E1839,Table15[If Material Anything Other than "Lead" in Column E,Was Material Ever Previously Lead?],G1839,Table15[Customer-Owned Portion],O1839),Table15[Unique ID],0),0)))</f>
        <v>Non-lead</v>
      </c>
      <c r="X1839"/>
    </row>
    <row r="1840" spans="2:24" ht="30" x14ac:dyDescent="0.25">
      <c r="B1840" s="145" t="s">
        <v>7452</v>
      </c>
      <c r="C1840" s="31" t="s">
        <v>15077</v>
      </c>
      <c r="D1840" s="31"/>
      <c r="E1840" s="43" t="s">
        <v>52</v>
      </c>
      <c r="F1840" s="42" t="s">
        <v>34</v>
      </c>
      <c r="G1840" s="83" t="s">
        <v>34</v>
      </c>
      <c r="H1840" s="168">
        <v>43724</v>
      </c>
      <c r="I1840" s="31"/>
      <c r="J1840" s="83" t="s">
        <v>188</v>
      </c>
      <c r="K1840" s="31" t="s">
        <v>34</v>
      </c>
      <c r="L1840" s="31"/>
      <c r="M1840" s="168"/>
      <c r="N1840" s="147"/>
      <c r="O1840" s="43" t="s">
        <v>52</v>
      </c>
      <c r="P1840" s="171">
        <v>43724</v>
      </c>
      <c r="Q1840" s="31"/>
      <c r="R1840" s="83" t="s">
        <v>188</v>
      </c>
      <c r="S1840" s="31" t="s">
        <v>34</v>
      </c>
      <c r="T1840" s="31"/>
      <c r="U1840" s="168"/>
      <c r="V1840" s="149"/>
      <c r="W1840" s="140" t="str" cm="1">
        <f t="array" ref="W1840">IF(SUM(LEN(B1840:V1840))=0,"",IF(OR(OR(ISBLANK(F1840),SUM(LEN(C1840),LEN(D1840))=0),AND(NOT(E1840="Unknown"),ISBLANK(J1840)),AND(NOT(O1840="Unknown"),ISBLANK(R1840))),"Missing Information", INDEX(Table15[Entire Service Line Classification], MATCH(SUMIFS(Table15[Unique ID],Table15[System-Owned Portion],E1840,Table15[If Material Anything Other than "Lead" in Column E,Was Material Ever Previously Lead?],G1840,Table15[Customer-Owned Portion],O1840),Table15[Unique ID],0),0)))</f>
        <v>Non-lead</v>
      </c>
      <c r="X1840"/>
    </row>
    <row r="1841" spans="2:24" ht="30" x14ac:dyDescent="0.25">
      <c r="B1841" s="145" t="s">
        <v>7453</v>
      </c>
      <c r="C1841" s="31" t="s">
        <v>15078</v>
      </c>
      <c r="D1841" s="31"/>
      <c r="E1841" s="43" t="s">
        <v>52</v>
      </c>
      <c r="F1841" s="42" t="s">
        <v>34</v>
      </c>
      <c r="G1841" s="83" t="s">
        <v>34</v>
      </c>
      <c r="H1841" s="168">
        <v>43724</v>
      </c>
      <c r="I1841" s="31"/>
      <c r="J1841" s="83" t="s">
        <v>188</v>
      </c>
      <c r="K1841" s="31" t="s">
        <v>34</v>
      </c>
      <c r="L1841" s="31"/>
      <c r="M1841" s="168"/>
      <c r="N1841" s="147"/>
      <c r="O1841" s="43" t="s">
        <v>52</v>
      </c>
      <c r="P1841" s="171">
        <v>43724</v>
      </c>
      <c r="Q1841" s="31"/>
      <c r="R1841" s="83" t="s">
        <v>188</v>
      </c>
      <c r="S1841" s="31" t="s">
        <v>34</v>
      </c>
      <c r="T1841" s="31"/>
      <c r="U1841" s="168"/>
      <c r="V1841" s="149"/>
      <c r="W1841" s="140" t="str" cm="1">
        <f t="array" ref="W1841">IF(SUM(LEN(B1841:V1841))=0,"",IF(OR(OR(ISBLANK(F1841),SUM(LEN(C1841),LEN(D1841))=0),AND(NOT(E1841="Unknown"),ISBLANK(J1841)),AND(NOT(O1841="Unknown"),ISBLANK(R1841))),"Missing Information", INDEX(Table15[Entire Service Line Classification], MATCH(SUMIFS(Table15[Unique ID],Table15[System-Owned Portion],E1841,Table15[If Material Anything Other than "Lead" in Column E,Was Material Ever Previously Lead?],G1841,Table15[Customer-Owned Portion],O1841),Table15[Unique ID],0),0)))</f>
        <v>Non-lead</v>
      </c>
      <c r="X1841"/>
    </row>
    <row r="1842" spans="2:24" ht="30" x14ac:dyDescent="0.25">
      <c r="B1842" s="145" t="s">
        <v>7458</v>
      </c>
      <c r="C1842" s="31" t="s">
        <v>15083</v>
      </c>
      <c r="D1842" s="31"/>
      <c r="E1842" s="43" t="s">
        <v>52</v>
      </c>
      <c r="F1842" s="42" t="s">
        <v>34</v>
      </c>
      <c r="G1842" s="83" t="s">
        <v>34</v>
      </c>
      <c r="H1842" s="168">
        <v>43724</v>
      </c>
      <c r="I1842" s="31"/>
      <c r="J1842" s="83" t="s">
        <v>188</v>
      </c>
      <c r="K1842" s="31" t="s">
        <v>34</v>
      </c>
      <c r="L1842" s="31"/>
      <c r="M1842" s="168"/>
      <c r="N1842" s="147"/>
      <c r="O1842" s="43" t="s">
        <v>52</v>
      </c>
      <c r="P1842" s="171">
        <v>43724</v>
      </c>
      <c r="Q1842" s="31"/>
      <c r="R1842" s="83" t="s">
        <v>188</v>
      </c>
      <c r="S1842" s="31" t="s">
        <v>34</v>
      </c>
      <c r="T1842" s="31"/>
      <c r="U1842" s="168"/>
      <c r="V1842" s="149"/>
      <c r="W1842" s="140" t="str" cm="1">
        <f t="array" ref="W1842">IF(SUM(LEN(B1842:V1842))=0,"",IF(OR(OR(ISBLANK(F1842),SUM(LEN(C1842),LEN(D1842))=0),AND(NOT(E1842="Unknown"),ISBLANK(J1842)),AND(NOT(O1842="Unknown"),ISBLANK(R1842))),"Missing Information", INDEX(Table15[Entire Service Line Classification], MATCH(SUMIFS(Table15[Unique ID],Table15[System-Owned Portion],E1842,Table15[If Material Anything Other than "Lead" in Column E,Was Material Ever Previously Lead?],G1842,Table15[Customer-Owned Portion],O1842),Table15[Unique ID],0),0)))</f>
        <v>Non-lead</v>
      </c>
      <c r="X1842"/>
    </row>
    <row r="1843" spans="2:24" ht="30" x14ac:dyDescent="0.25">
      <c r="B1843" s="145" t="s">
        <v>7459</v>
      </c>
      <c r="C1843" s="31" t="s">
        <v>15084</v>
      </c>
      <c r="D1843" s="31"/>
      <c r="E1843" s="43" t="s">
        <v>52</v>
      </c>
      <c r="F1843" s="42" t="s">
        <v>34</v>
      </c>
      <c r="G1843" s="83" t="s">
        <v>34</v>
      </c>
      <c r="H1843" s="168">
        <v>43724</v>
      </c>
      <c r="I1843" s="31"/>
      <c r="J1843" s="83" t="s">
        <v>188</v>
      </c>
      <c r="K1843" s="31" t="s">
        <v>34</v>
      </c>
      <c r="L1843" s="31"/>
      <c r="M1843" s="168"/>
      <c r="N1843" s="147"/>
      <c r="O1843" s="43" t="s">
        <v>52</v>
      </c>
      <c r="P1843" s="171">
        <v>43724</v>
      </c>
      <c r="Q1843" s="31"/>
      <c r="R1843" s="83" t="s">
        <v>188</v>
      </c>
      <c r="S1843" s="31" t="s">
        <v>34</v>
      </c>
      <c r="T1843" s="31"/>
      <c r="U1843" s="168"/>
      <c r="V1843" s="149"/>
      <c r="W1843" s="140" t="str" cm="1">
        <f t="array" ref="W1843">IF(SUM(LEN(B1843:V1843))=0,"",IF(OR(OR(ISBLANK(F1843),SUM(LEN(C1843),LEN(D1843))=0),AND(NOT(E1843="Unknown"),ISBLANK(J1843)),AND(NOT(O1843="Unknown"),ISBLANK(R1843))),"Missing Information", INDEX(Table15[Entire Service Line Classification], MATCH(SUMIFS(Table15[Unique ID],Table15[System-Owned Portion],E1843,Table15[If Material Anything Other than "Lead" in Column E,Was Material Ever Previously Lead?],G1843,Table15[Customer-Owned Portion],O1843),Table15[Unique ID],0),0)))</f>
        <v>Non-lead</v>
      </c>
      <c r="X1843"/>
    </row>
    <row r="1844" spans="2:24" ht="30" x14ac:dyDescent="0.25">
      <c r="B1844" s="145" t="s">
        <v>7469</v>
      </c>
      <c r="C1844" s="31" t="s">
        <v>15094</v>
      </c>
      <c r="D1844" s="31"/>
      <c r="E1844" s="43" t="s">
        <v>52</v>
      </c>
      <c r="F1844" s="42" t="s">
        <v>34</v>
      </c>
      <c r="G1844" s="83" t="s">
        <v>34</v>
      </c>
      <c r="H1844" s="168">
        <v>43724</v>
      </c>
      <c r="I1844" s="31"/>
      <c r="J1844" s="83" t="s">
        <v>188</v>
      </c>
      <c r="K1844" s="31" t="s">
        <v>34</v>
      </c>
      <c r="L1844" s="31"/>
      <c r="M1844" s="168"/>
      <c r="N1844" s="147"/>
      <c r="O1844" s="43" t="s">
        <v>52</v>
      </c>
      <c r="P1844" s="171">
        <v>43724</v>
      </c>
      <c r="Q1844" s="31"/>
      <c r="R1844" s="83" t="s">
        <v>188</v>
      </c>
      <c r="S1844" s="31" t="s">
        <v>34</v>
      </c>
      <c r="T1844" s="31"/>
      <c r="U1844" s="168"/>
      <c r="V1844" s="149"/>
      <c r="W1844" s="140" t="str" cm="1">
        <f t="array" ref="W1844">IF(SUM(LEN(B1844:V1844))=0,"",IF(OR(OR(ISBLANK(F1844),SUM(LEN(C1844),LEN(D1844))=0),AND(NOT(E1844="Unknown"),ISBLANK(J1844)),AND(NOT(O1844="Unknown"),ISBLANK(R1844))),"Missing Information", INDEX(Table15[Entire Service Line Classification], MATCH(SUMIFS(Table15[Unique ID],Table15[System-Owned Portion],E1844,Table15[If Material Anything Other than "Lead" in Column E,Was Material Ever Previously Lead?],G1844,Table15[Customer-Owned Portion],O1844),Table15[Unique ID],0),0)))</f>
        <v>Non-lead</v>
      </c>
      <c r="X1844"/>
    </row>
    <row r="1845" spans="2:24" ht="30" x14ac:dyDescent="0.25">
      <c r="B1845" s="145" t="s">
        <v>7475</v>
      </c>
      <c r="C1845" s="31" t="s">
        <v>15100</v>
      </c>
      <c r="D1845" s="31"/>
      <c r="E1845" s="43" t="s">
        <v>52</v>
      </c>
      <c r="F1845" s="42" t="s">
        <v>34</v>
      </c>
      <c r="G1845" s="83" t="s">
        <v>34</v>
      </c>
      <c r="H1845" s="168">
        <v>43724</v>
      </c>
      <c r="I1845" s="31"/>
      <c r="J1845" s="83" t="s">
        <v>188</v>
      </c>
      <c r="K1845" s="31" t="s">
        <v>34</v>
      </c>
      <c r="L1845" s="31"/>
      <c r="M1845" s="168"/>
      <c r="N1845" s="147"/>
      <c r="O1845" s="43" t="s">
        <v>52</v>
      </c>
      <c r="P1845" s="171">
        <v>43724</v>
      </c>
      <c r="Q1845" s="31"/>
      <c r="R1845" s="83" t="s">
        <v>188</v>
      </c>
      <c r="S1845" s="31" t="s">
        <v>34</v>
      </c>
      <c r="T1845" s="31"/>
      <c r="U1845" s="168"/>
      <c r="V1845" s="149"/>
      <c r="W1845" s="140" t="str" cm="1">
        <f t="array" ref="W1845">IF(SUM(LEN(B1845:V1845))=0,"",IF(OR(OR(ISBLANK(F1845),SUM(LEN(C1845),LEN(D1845))=0),AND(NOT(E1845="Unknown"),ISBLANK(J1845)),AND(NOT(O1845="Unknown"),ISBLANK(R1845))),"Missing Information", INDEX(Table15[Entire Service Line Classification], MATCH(SUMIFS(Table15[Unique ID],Table15[System-Owned Portion],E1845,Table15[If Material Anything Other than "Lead" in Column E,Was Material Ever Previously Lead?],G1845,Table15[Customer-Owned Portion],O1845),Table15[Unique ID],0),0)))</f>
        <v>Non-lead</v>
      </c>
      <c r="X1845"/>
    </row>
    <row r="1846" spans="2:24" ht="30" x14ac:dyDescent="0.25">
      <c r="B1846" s="145" t="s">
        <v>7479</v>
      </c>
      <c r="C1846" s="31" t="s">
        <v>15104</v>
      </c>
      <c r="D1846" s="31"/>
      <c r="E1846" s="43" t="s">
        <v>52</v>
      </c>
      <c r="F1846" s="42" t="s">
        <v>34</v>
      </c>
      <c r="G1846" s="83" t="s">
        <v>34</v>
      </c>
      <c r="H1846" s="168">
        <v>43724</v>
      </c>
      <c r="I1846" s="31"/>
      <c r="J1846" s="83" t="s">
        <v>188</v>
      </c>
      <c r="K1846" s="31" t="s">
        <v>34</v>
      </c>
      <c r="L1846" s="31"/>
      <c r="M1846" s="168"/>
      <c r="N1846" s="147"/>
      <c r="O1846" s="43" t="s">
        <v>52</v>
      </c>
      <c r="P1846" s="171">
        <v>43724</v>
      </c>
      <c r="Q1846" s="31"/>
      <c r="R1846" s="83" t="s">
        <v>188</v>
      </c>
      <c r="S1846" s="31" t="s">
        <v>34</v>
      </c>
      <c r="T1846" s="31"/>
      <c r="U1846" s="168"/>
      <c r="V1846" s="149"/>
      <c r="W1846" s="140" t="str" cm="1">
        <f t="array" ref="W1846">IF(SUM(LEN(B1846:V1846))=0,"",IF(OR(OR(ISBLANK(F1846),SUM(LEN(C1846),LEN(D1846))=0),AND(NOT(E1846="Unknown"),ISBLANK(J1846)),AND(NOT(O1846="Unknown"),ISBLANK(R1846))),"Missing Information", INDEX(Table15[Entire Service Line Classification], MATCH(SUMIFS(Table15[Unique ID],Table15[System-Owned Portion],E1846,Table15[If Material Anything Other than "Lead" in Column E,Was Material Ever Previously Lead?],G1846,Table15[Customer-Owned Portion],O1846),Table15[Unique ID],0),0)))</f>
        <v>Non-lead</v>
      </c>
      <c r="X1846"/>
    </row>
    <row r="1847" spans="2:24" ht="30" x14ac:dyDescent="0.25">
      <c r="B1847" s="145" t="s">
        <v>3325</v>
      </c>
      <c r="C1847" s="31" t="s">
        <v>10762</v>
      </c>
      <c r="D1847" s="31"/>
      <c r="E1847" s="43" t="s">
        <v>52</v>
      </c>
      <c r="F1847" s="42" t="s">
        <v>34</v>
      </c>
      <c r="G1847" s="83" t="s">
        <v>34</v>
      </c>
      <c r="H1847" s="168">
        <v>43719</v>
      </c>
      <c r="I1847" s="31"/>
      <c r="J1847" s="83" t="s">
        <v>188</v>
      </c>
      <c r="K1847" s="31" t="s">
        <v>34</v>
      </c>
      <c r="L1847" s="31"/>
      <c r="M1847" s="168"/>
      <c r="N1847" s="147"/>
      <c r="O1847" s="43" t="s">
        <v>52</v>
      </c>
      <c r="P1847" s="171">
        <v>43719</v>
      </c>
      <c r="Q1847" s="31"/>
      <c r="R1847" s="83" t="s">
        <v>188</v>
      </c>
      <c r="S1847" s="31" t="s">
        <v>34</v>
      </c>
      <c r="T1847" s="31"/>
      <c r="U1847" s="168"/>
      <c r="V1847" s="149"/>
      <c r="W1847" s="140" t="str" cm="1">
        <f t="array" ref="W1847">IF(SUM(LEN(B1847:V1847))=0,"",IF(OR(OR(ISBLANK(F1847),SUM(LEN(C1847),LEN(D1847))=0),AND(NOT(E1847="Unknown"),ISBLANK(J1847)),AND(NOT(O1847="Unknown"),ISBLANK(R1847))),"Missing Information", INDEX(Table15[Entire Service Line Classification], MATCH(SUMIFS(Table15[Unique ID],Table15[System-Owned Portion],E1847,Table15[If Material Anything Other than "Lead" in Column E,Was Material Ever Previously Lead?],G1847,Table15[Customer-Owned Portion],O1847),Table15[Unique ID],0),0)))</f>
        <v>Non-lead</v>
      </c>
      <c r="X1847"/>
    </row>
    <row r="1848" spans="2:24" ht="30" x14ac:dyDescent="0.25">
      <c r="B1848" s="145" t="s">
        <v>5393</v>
      </c>
      <c r="C1848" s="31" t="s">
        <v>12990</v>
      </c>
      <c r="D1848" s="31"/>
      <c r="E1848" s="43" t="s">
        <v>52</v>
      </c>
      <c r="F1848" s="42" t="s">
        <v>34</v>
      </c>
      <c r="G1848" s="83" t="s">
        <v>34</v>
      </c>
      <c r="H1848" s="168">
        <v>43714</v>
      </c>
      <c r="I1848" s="31"/>
      <c r="J1848" s="83" t="s">
        <v>188</v>
      </c>
      <c r="K1848" s="31" t="s">
        <v>34</v>
      </c>
      <c r="L1848" s="31"/>
      <c r="M1848" s="168"/>
      <c r="N1848" s="147"/>
      <c r="O1848" s="43" t="s">
        <v>52</v>
      </c>
      <c r="P1848" s="171">
        <v>43714</v>
      </c>
      <c r="Q1848" s="31"/>
      <c r="R1848" s="83" t="s">
        <v>188</v>
      </c>
      <c r="S1848" s="31" t="s">
        <v>34</v>
      </c>
      <c r="T1848" s="31"/>
      <c r="U1848" s="168"/>
      <c r="V1848" s="149"/>
      <c r="W1848" s="140" t="str" cm="1">
        <f t="array" ref="W1848">IF(SUM(LEN(B1848:V1848))=0,"",IF(OR(OR(ISBLANK(F1848),SUM(LEN(C1848),LEN(D1848))=0),AND(NOT(E1848="Unknown"),ISBLANK(J1848)),AND(NOT(O1848="Unknown"),ISBLANK(R1848))),"Missing Information", INDEX(Table15[Entire Service Line Classification], MATCH(SUMIFS(Table15[Unique ID],Table15[System-Owned Portion],E1848,Table15[If Material Anything Other than "Lead" in Column E,Was Material Ever Previously Lead?],G1848,Table15[Customer-Owned Portion],O1848),Table15[Unique ID],0),0)))</f>
        <v>Non-lead</v>
      </c>
      <c r="X1848"/>
    </row>
    <row r="1849" spans="2:24" ht="30" x14ac:dyDescent="0.25">
      <c r="B1849" s="145" t="s">
        <v>5394</v>
      </c>
      <c r="C1849" s="31" t="s">
        <v>12991</v>
      </c>
      <c r="D1849" s="31"/>
      <c r="E1849" s="43" t="s">
        <v>52</v>
      </c>
      <c r="F1849" s="42" t="s">
        <v>34</v>
      </c>
      <c r="G1849" s="83" t="s">
        <v>34</v>
      </c>
      <c r="H1849" s="168">
        <v>43714</v>
      </c>
      <c r="I1849" s="31"/>
      <c r="J1849" s="83" t="s">
        <v>188</v>
      </c>
      <c r="K1849" s="31" t="s">
        <v>34</v>
      </c>
      <c r="L1849" s="31"/>
      <c r="M1849" s="168"/>
      <c r="N1849" s="147"/>
      <c r="O1849" s="43" t="s">
        <v>52</v>
      </c>
      <c r="P1849" s="171">
        <v>43714</v>
      </c>
      <c r="Q1849" s="31"/>
      <c r="R1849" s="83" t="s">
        <v>188</v>
      </c>
      <c r="S1849" s="31" t="s">
        <v>34</v>
      </c>
      <c r="T1849" s="31"/>
      <c r="U1849" s="168"/>
      <c r="V1849" s="149"/>
      <c r="W1849" s="140" t="str" cm="1">
        <f t="array" ref="W1849">IF(SUM(LEN(B1849:V1849))=0,"",IF(OR(OR(ISBLANK(F1849),SUM(LEN(C1849),LEN(D1849))=0),AND(NOT(E1849="Unknown"),ISBLANK(J1849)),AND(NOT(O1849="Unknown"),ISBLANK(R1849))),"Missing Information", INDEX(Table15[Entire Service Line Classification], MATCH(SUMIFS(Table15[Unique ID],Table15[System-Owned Portion],E1849,Table15[If Material Anything Other than "Lead" in Column E,Was Material Ever Previously Lead?],G1849,Table15[Customer-Owned Portion],O1849),Table15[Unique ID],0),0)))</f>
        <v>Non-lead</v>
      </c>
      <c r="X1849"/>
    </row>
    <row r="1850" spans="2:24" ht="30" x14ac:dyDescent="0.25">
      <c r="B1850" s="145" t="s">
        <v>7389</v>
      </c>
      <c r="C1850" s="31" t="s">
        <v>15014</v>
      </c>
      <c r="D1850" s="31"/>
      <c r="E1850" s="43" t="s">
        <v>52</v>
      </c>
      <c r="F1850" s="42" t="s">
        <v>34</v>
      </c>
      <c r="G1850" s="83" t="s">
        <v>34</v>
      </c>
      <c r="H1850" s="168">
        <v>43712</v>
      </c>
      <c r="I1850" s="31"/>
      <c r="J1850" s="83" t="s">
        <v>188</v>
      </c>
      <c r="K1850" s="31" t="s">
        <v>34</v>
      </c>
      <c r="L1850" s="31"/>
      <c r="M1850" s="168"/>
      <c r="N1850" s="147"/>
      <c r="O1850" s="43" t="s">
        <v>52</v>
      </c>
      <c r="P1850" s="171">
        <v>43712</v>
      </c>
      <c r="Q1850" s="31"/>
      <c r="R1850" s="83" t="s">
        <v>188</v>
      </c>
      <c r="S1850" s="31" t="s">
        <v>34</v>
      </c>
      <c r="T1850" s="31"/>
      <c r="U1850" s="168"/>
      <c r="V1850" s="149"/>
      <c r="W1850" s="140" t="str" cm="1">
        <f t="array" ref="W1850">IF(SUM(LEN(B1850:V1850))=0,"",IF(OR(OR(ISBLANK(F1850),SUM(LEN(C1850),LEN(D1850))=0),AND(NOT(E1850="Unknown"),ISBLANK(J1850)),AND(NOT(O1850="Unknown"),ISBLANK(R1850))),"Missing Information", INDEX(Table15[Entire Service Line Classification], MATCH(SUMIFS(Table15[Unique ID],Table15[System-Owned Portion],E1850,Table15[If Material Anything Other than "Lead" in Column E,Was Material Ever Previously Lead?],G1850,Table15[Customer-Owned Portion],O1850),Table15[Unique ID],0),0)))</f>
        <v>Non-lead</v>
      </c>
      <c r="X1850"/>
    </row>
    <row r="1851" spans="2:24" ht="30" x14ac:dyDescent="0.25">
      <c r="B1851" s="145" t="s">
        <v>7390</v>
      </c>
      <c r="C1851" s="31" t="s">
        <v>15015</v>
      </c>
      <c r="D1851" s="31"/>
      <c r="E1851" s="43" t="s">
        <v>52</v>
      </c>
      <c r="F1851" s="42" t="s">
        <v>34</v>
      </c>
      <c r="G1851" s="83" t="s">
        <v>34</v>
      </c>
      <c r="H1851" s="168">
        <v>43712</v>
      </c>
      <c r="I1851" s="31"/>
      <c r="J1851" s="83" t="s">
        <v>188</v>
      </c>
      <c r="K1851" s="31" t="s">
        <v>34</v>
      </c>
      <c r="L1851" s="31"/>
      <c r="M1851" s="168"/>
      <c r="N1851" s="147"/>
      <c r="O1851" s="43" t="s">
        <v>52</v>
      </c>
      <c r="P1851" s="171">
        <v>43712</v>
      </c>
      <c r="Q1851" s="31"/>
      <c r="R1851" s="83" t="s">
        <v>188</v>
      </c>
      <c r="S1851" s="31" t="s">
        <v>34</v>
      </c>
      <c r="T1851" s="31"/>
      <c r="U1851" s="168"/>
      <c r="V1851" s="149"/>
      <c r="W1851" s="140" t="str" cm="1">
        <f t="array" ref="W1851">IF(SUM(LEN(B1851:V1851))=0,"",IF(OR(OR(ISBLANK(F1851),SUM(LEN(C1851),LEN(D1851))=0),AND(NOT(E1851="Unknown"),ISBLANK(J1851)),AND(NOT(O1851="Unknown"),ISBLANK(R1851))),"Missing Information", INDEX(Table15[Entire Service Line Classification], MATCH(SUMIFS(Table15[Unique ID],Table15[System-Owned Portion],E1851,Table15[If Material Anything Other than "Lead" in Column E,Was Material Ever Previously Lead?],G1851,Table15[Customer-Owned Portion],O1851),Table15[Unique ID],0),0)))</f>
        <v>Non-lead</v>
      </c>
      <c r="X1851"/>
    </row>
    <row r="1852" spans="2:24" ht="30" x14ac:dyDescent="0.25">
      <c r="B1852" s="145" t="s">
        <v>7391</v>
      </c>
      <c r="C1852" s="31" t="s">
        <v>15016</v>
      </c>
      <c r="D1852" s="31"/>
      <c r="E1852" s="43" t="s">
        <v>52</v>
      </c>
      <c r="F1852" s="42" t="s">
        <v>34</v>
      </c>
      <c r="G1852" s="83" t="s">
        <v>34</v>
      </c>
      <c r="H1852" s="168">
        <v>43712</v>
      </c>
      <c r="I1852" s="31"/>
      <c r="J1852" s="83" t="s">
        <v>188</v>
      </c>
      <c r="K1852" s="31" t="s">
        <v>34</v>
      </c>
      <c r="L1852" s="31"/>
      <c r="M1852" s="168"/>
      <c r="N1852" s="147"/>
      <c r="O1852" s="43" t="s">
        <v>52</v>
      </c>
      <c r="P1852" s="171">
        <v>43712</v>
      </c>
      <c r="Q1852" s="31"/>
      <c r="R1852" s="83" t="s">
        <v>188</v>
      </c>
      <c r="S1852" s="31" t="s">
        <v>34</v>
      </c>
      <c r="T1852" s="31"/>
      <c r="U1852" s="168"/>
      <c r="V1852" s="149"/>
      <c r="W1852" s="140" t="str" cm="1">
        <f t="array" ref="W1852">IF(SUM(LEN(B1852:V1852))=0,"",IF(OR(OR(ISBLANK(F1852),SUM(LEN(C1852),LEN(D1852))=0),AND(NOT(E1852="Unknown"),ISBLANK(J1852)),AND(NOT(O1852="Unknown"),ISBLANK(R1852))),"Missing Information", INDEX(Table15[Entire Service Line Classification], MATCH(SUMIFS(Table15[Unique ID],Table15[System-Owned Portion],E1852,Table15[If Material Anything Other than "Lead" in Column E,Was Material Ever Previously Lead?],G1852,Table15[Customer-Owned Portion],O1852),Table15[Unique ID],0),0)))</f>
        <v>Non-lead</v>
      </c>
      <c r="X1852"/>
    </row>
    <row r="1853" spans="2:24" ht="30" x14ac:dyDescent="0.25">
      <c r="B1853" s="145" t="s">
        <v>7456</v>
      </c>
      <c r="C1853" s="31" t="s">
        <v>15081</v>
      </c>
      <c r="D1853" s="31"/>
      <c r="E1853" s="43" t="s">
        <v>52</v>
      </c>
      <c r="F1853" s="42" t="s">
        <v>34</v>
      </c>
      <c r="G1853" s="83" t="s">
        <v>34</v>
      </c>
      <c r="H1853" s="168">
        <v>43703</v>
      </c>
      <c r="I1853" s="31"/>
      <c r="J1853" s="83" t="s">
        <v>188</v>
      </c>
      <c r="K1853" s="31" t="s">
        <v>34</v>
      </c>
      <c r="L1853" s="31"/>
      <c r="M1853" s="168"/>
      <c r="N1853" s="147"/>
      <c r="O1853" s="43" t="s">
        <v>52</v>
      </c>
      <c r="P1853" s="171">
        <v>43703</v>
      </c>
      <c r="Q1853" s="31"/>
      <c r="R1853" s="83" t="s">
        <v>188</v>
      </c>
      <c r="S1853" s="31" t="s">
        <v>34</v>
      </c>
      <c r="T1853" s="31"/>
      <c r="U1853" s="168"/>
      <c r="V1853" s="149"/>
      <c r="W1853" s="140" t="str" cm="1">
        <f t="array" ref="W1853">IF(SUM(LEN(B1853:V1853))=0,"",IF(OR(OR(ISBLANK(F1853),SUM(LEN(C1853),LEN(D1853))=0),AND(NOT(E1853="Unknown"),ISBLANK(J1853)),AND(NOT(O1853="Unknown"),ISBLANK(R1853))),"Missing Information", INDEX(Table15[Entire Service Line Classification], MATCH(SUMIFS(Table15[Unique ID],Table15[System-Owned Portion],E1853,Table15[If Material Anything Other than "Lead" in Column E,Was Material Ever Previously Lead?],G1853,Table15[Customer-Owned Portion],O1853),Table15[Unique ID],0),0)))</f>
        <v>Non-lead</v>
      </c>
      <c r="X1853"/>
    </row>
    <row r="1854" spans="2:24" ht="30" x14ac:dyDescent="0.25">
      <c r="B1854" s="145" t="s">
        <v>7457</v>
      </c>
      <c r="C1854" s="31" t="s">
        <v>15082</v>
      </c>
      <c r="D1854" s="31"/>
      <c r="E1854" s="43" t="s">
        <v>52</v>
      </c>
      <c r="F1854" s="42" t="s">
        <v>34</v>
      </c>
      <c r="G1854" s="83" t="s">
        <v>34</v>
      </c>
      <c r="H1854" s="168">
        <v>43703</v>
      </c>
      <c r="I1854" s="31"/>
      <c r="J1854" s="83" t="s">
        <v>188</v>
      </c>
      <c r="K1854" s="31" t="s">
        <v>34</v>
      </c>
      <c r="L1854" s="31"/>
      <c r="M1854" s="168"/>
      <c r="N1854" s="147"/>
      <c r="O1854" s="43" t="s">
        <v>52</v>
      </c>
      <c r="P1854" s="171">
        <v>43703</v>
      </c>
      <c r="Q1854" s="31"/>
      <c r="R1854" s="83" t="s">
        <v>188</v>
      </c>
      <c r="S1854" s="31" t="s">
        <v>34</v>
      </c>
      <c r="T1854" s="31"/>
      <c r="U1854" s="168"/>
      <c r="V1854" s="149"/>
      <c r="W1854" s="140" t="str" cm="1">
        <f t="array" ref="W1854">IF(SUM(LEN(B1854:V1854))=0,"",IF(OR(OR(ISBLANK(F1854),SUM(LEN(C1854),LEN(D1854))=0),AND(NOT(E1854="Unknown"),ISBLANK(J1854)),AND(NOT(O1854="Unknown"),ISBLANK(R1854))),"Missing Information", INDEX(Table15[Entire Service Line Classification], MATCH(SUMIFS(Table15[Unique ID],Table15[System-Owned Portion],E1854,Table15[If Material Anything Other than "Lead" in Column E,Was Material Ever Previously Lead?],G1854,Table15[Customer-Owned Portion],O1854),Table15[Unique ID],0),0)))</f>
        <v>Non-lead</v>
      </c>
      <c r="X1854"/>
    </row>
    <row r="1855" spans="2:24" ht="30" x14ac:dyDescent="0.25">
      <c r="B1855" s="145" t="s">
        <v>3390</v>
      </c>
      <c r="C1855" s="31" t="s">
        <v>10827</v>
      </c>
      <c r="D1855" s="31"/>
      <c r="E1855" s="43" t="s">
        <v>52</v>
      </c>
      <c r="F1855" s="42" t="s">
        <v>34</v>
      </c>
      <c r="G1855" s="83" t="s">
        <v>34</v>
      </c>
      <c r="H1855" s="168">
        <v>43699</v>
      </c>
      <c r="I1855" s="31"/>
      <c r="J1855" s="83" t="s">
        <v>188</v>
      </c>
      <c r="K1855" s="31" t="s">
        <v>34</v>
      </c>
      <c r="L1855" s="31"/>
      <c r="M1855" s="168"/>
      <c r="N1855" s="147"/>
      <c r="O1855" s="43" t="s">
        <v>52</v>
      </c>
      <c r="P1855" s="171">
        <v>43699</v>
      </c>
      <c r="Q1855" s="31"/>
      <c r="R1855" s="83" t="s">
        <v>188</v>
      </c>
      <c r="S1855" s="31" t="s">
        <v>34</v>
      </c>
      <c r="T1855" s="31"/>
      <c r="U1855" s="168"/>
      <c r="V1855" s="149"/>
      <c r="W1855" s="140" t="str" cm="1">
        <f t="array" ref="W1855">IF(SUM(LEN(B1855:V1855))=0,"",IF(OR(OR(ISBLANK(F1855),SUM(LEN(C1855),LEN(D1855))=0),AND(NOT(E1855="Unknown"),ISBLANK(J1855)),AND(NOT(O1855="Unknown"),ISBLANK(R1855))),"Missing Information", INDEX(Table15[Entire Service Line Classification], MATCH(SUMIFS(Table15[Unique ID],Table15[System-Owned Portion],E1855,Table15[If Material Anything Other than "Lead" in Column E,Was Material Ever Previously Lead?],G1855,Table15[Customer-Owned Portion],O1855),Table15[Unique ID],0),0)))</f>
        <v>Non-lead</v>
      </c>
      <c r="X1855"/>
    </row>
    <row r="1856" spans="2:24" ht="30" x14ac:dyDescent="0.25">
      <c r="B1856" s="145" t="s">
        <v>3394</v>
      </c>
      <c r="C1856" s="31" t="s">
        <v>10831</v>
      </c>
      <c r="D1856" s="31"/>
      <c r="E1856" s="43" t="s">
        <v>52</v>
      </c>
      <c r="F1856" s="42" t="s">
        <v>34</v>
      </c>
      <c r="G1856" s="83" t="s">
        <v>34</v>
      </c>
      <c r="H1856" s="168">
        <v>43699</v>
      </c>
      <c r="I1856" s="31"/>
      <c r="J1856" s="83" t="s">
        <v>188</v>
      </c>
      <c r="K1856" s="31" t="s">
        <v>34</v>
      </c>
      <c r="L1856" s="31"/>
      <c r="M1856" s="168"/>
      <c r="N1856" s="147"/>
      <c r="O1856" s="43" t="s">
        <v>52</v>
      </c>
      <c r="P1856" s="171">
        <v>43699</v>
      </c>
      <c r="Q1856" s="31"/>
      <c r="R1856" s="83" t="s">
        <v>188</v>
      </c>
      <c r="S1856" s="31" t="s">
        <v>34</v>
      </c>
      <c r="T1856" s="31"/>
      <c r="U1856" s="168"/>
      <c r="V1856" s="149"/>
      <c r="W1856" s="140" t="str" cm="1">
        <f t="array" ref="W1856">IF(SUM(LEN(B1856:V1856))=0,"",IF(OR(OR(ISBLANK(F1856),SUM(LEN(C1856),LEN(D1856))=0),AND(NOT(E1856="Unknown"),ISBLANK(J1856)),AND(NOT(O1856="Unknown"),ISBLANK(R1856))),"Missing Information", INDEX(Table15[Entire Service Line Classification], MATCH(SUMIFS(Table15[Unique ID],Table15[System-Owned Portion],E1856,Table15[If Material Anything Other than "Lead" in Column E,Was Material Ever Previously Lead?],G1856,Table15[Customer-Owned Portion],O1856),Table15[Unique ID],0),0)))</f>
        <v>Non-lead</v>
      </c>
      <c r="X1856"/>
    </row>
    <row r="1857" spans="2:24" ht="30" x14ac:dyDescent="0.25">
      <c r="B1857" s="145" t="s">
        <v>3391</v>
      </c>
      <c r="C1857" s="31" t="s">
        <v>10828</v>
      </c>
      <c r="D1857" s="31"/>
      <c r="E1857" s="43" t="s">
        <v>52</v>
      </c>
      <c r="F1857" s="42" t="s">
        <v>34</v>
      </c>
      <c r="G1857" s="83" t="s">
        <v>34</v>
      </c>
      <c r="H1857" s="168">
        <v>43698</v>
      </c>
      <c r="I1857" s="31"/>
      <c r="J1857" s="83" t="s">
        <v>188</v>
      </c>
      <c r="K1857" s="31" t="s">
        <v>34</v>
      </c>
      <c r="L1857" s="31"/>
      <c r="M1857" s="168"/>
      <c r="N1857" s="147"/>
      <c r="O1857" s="43" t="s">
        <v>52</v>
      </c>
      <c r="P1857" s="171">
        <v>43698</v>
      </c>
      <c r="Q1857" s="31"/>
      <c r="R1857" s="83" t="s">
        <v>188</v>
      </c>
      <c r="S1857" s="31" t="s">
        <v>34</v>
      </c>
      <c r="T1857" s="31"/>
      <c r="U1857" s="168"/>
      <c r="V1857" s="149"/>
      <c r="W1857" s="140" t="str" cm="1">
        <f t="array" ref="W1857">IF(SUM(LEN(B1857:V1857))=0,"",IF(OR(OR(ISBLANK(F1857),SUM(LEN(C1857),LEN(D1857))=0),AND(NOT(E1857="Unknown"),ISBLANK(J1857)),AND(NOT(O1857="Unknown"),ISBLANK(R1857))),"Missing Information", INDEX(Table15[Entire Service Line Classification], MATCH(SUMIFS(Table15[Unique ID],Table15[System-Owned Portion],E1857,Table15[If Material Anything Other than "Lead" in Column E,Was Material Ever Previously Lead?],G1857,Table15[Customer-Owned Portion],O1857),Table15[Unique ID],0),0)))</f>
        <v>Non-lead</v>
      </c>
      <c r="X1857"/>
    </row>
    <row r="1858" spans="2:24" ht="30" x14ac:dyDescent="0.25">
      <c r="B1858" s="145" t="s">
        <v>3392</v>
      </c>
      <c r="C1858" s="31" t="s">
        <v>10829</v>
      </c>
      <c r="D1858" s="31"/>
      <c r="E1858" s="43" t="s">
        <v>52</v>
      </c>
      <c r="F1858" s="42" t="s">
        <v>34</v>
      </c>
      <c r="G1858" s="83" t="s">
        <v>34</v>
      </c>
      <c r="H1858" s="168">
        <v>43698</v>
      </c>
      <c r="I1858" s="31"/>
      <c r="J1858" s="83" t="s">
        <v>188</v>
      </c>
      <c r="K1858" s="31" t="s">
        <v>34</v>
      </c>
      <c r="L1858" s="31"/>
      <c r="M1858" s="168"/>
      <c r="N1858" s="147"/>
      <c r="O1858" s="43" t="s">
        <v>52</v>
      </c>
      <c r="P1858" s="171">
        <v>43698</v>
      </c>
      <c r="Q1858" s="31"/>
      <c r="R1858" s="83" t="s">
        <v>188</v>
      </c>
      <c r="S1858" s="31" t="s">
        <v>34</v>
      </c>
      <c r="T1858" s="31"/>
      <c r="U1858" s="168"/>
      <c r="V1858" s="149"/>
      <c r="W1858" s="140" t="str" cm="1">
        <f t="array" ref="W1858">IF(SUM(LEN(B1858:V1858))=0,"",IF(OR(OR(ISBLANK(F1858),SUM(LEN(C1858),LEN(D1858))=0),AND(NOT(E1858="Unknown"),ISBLANK(J1858)),AND(NOT(O1858="Unknown"),ISBLANK(R1858))),"Missing Information", INDEX(Table15[Entire Service Line Classification], MATCH(SUMIFS(Table15[Unique ID],Table15[System-Owned Portion],E1858,Table15[If Material Anything Other than "Lead" in Column E,Was Material Ever Previously Lead?],G1858,Table15[Customer-Owned Portion],O1858),Table15[Unique ID],0),0)))</f>
        <v>Non-lead</v>
      </c>
      <c r="X1858"/>
    </row>
    <row r="1859" spans="2:24" ht="30" x14ac:dyDescent="0.25">
      <c r="B1859" s="145" t="s">
        <v>3393</v>
      </c>
      <c r="C1859" s="31" t="s">
        <v>10830</v>
      </c>
      <c r="D1859" s="31"/>
      <c r="E1859" s="43" t="s">
        <v>52</v>
      </c>
      <c r="F1859" s="42" t="s">
        <v>34</v>
      </c>
      <c r="G1859" s="83" t="s">
        <v>34</v>
      </c>
      <c r="H1859" s="168">
        <v>43698</v>
      </c>
      <c r="I1859" s="31"/>
      <c r="J1859" s="83" t="s">
        <v>188</v>
      </c>
      <c r="K1859" s="31" t="s">
        <v>34</v>
      </c>
      <c r="L1859" s="31"/>
      <c r="M1859" s="168"/>
      <c r="N1859" s="147"/>
      <c r="O1859" s="43" t="s">
        <v>52</v>
      </c>
      <c r="P1859" s="171">
        <v>43698</v>
      </c>
      <c r="Q1859" s="31"/>
      <c r="R1859" s="83" t="s">
        <v>188</v>
      </c>
      <c r="S1859" s="31" t="s">
        <v>34</v>
      </c>
      <c r="T1859" s="31"/>
      <c r="U1859" s="168"/>
      <c r="V1859" s="149"/>
      <c r="W1859" s="140" t="str" cm="1">
        <f t="array" ref="W1859">IF(SUM(LEN(B1859:V1859))=0,"",IF(OR(OR(ISBLANK(F1859),SUM(LEN(C1859),LEN(D1859))=0),AND(NOT(E1859="Unknown"),ISBLANK(J1859)),AND(NOT(O1859="Unknown"),ISBLANK(R1859))),"Missing Information", INDEX(Table15[Entire Service Line Classification], MATCH(SUMIFS(Table15[Unique ID],Table15[System-Owned Portion],E1859,Table15[If Material Anything Other than "Lead" in Column E,Was Material Ever Previously Lead?],G1859,Table15[Customer-Owned Portion],O1859),Table15[Unique ID],0),0)))</f>
        <v>Non-lead</v>
      </c>
      <c r="X1859"/>
    </row>
    <row r="1860" spans="2:24" ht="30" x14ac:dyDescent="0.25">
      <c r="B1860" s="145" t="s">
        <v>3395</v>
      </c>
      <c r="C1860" s="31" t="s">
        <v>10832</v>
      </c>
      <c r="D1860" s="31"/>
      <c r="E1860" s="43" t="s">
        <v>52</v>
      </c>
      <c r="F1860" s="42" t="s">
        <v>34</v>
      </c>
      <c r="G1860" s="83" t="s">
        <v>34</v>
      </c>
      <c r="H1860" s="168">
        <v>43698</v>
      </c>
      <c r="I1860" s="31"/>
      <c r="J1860" s="83" t="s">
        <v>188</v>
      </c>
      <c r="K1860" s="31" t="s">
        <v>34</v>
      </c>
      <c r="L1860" s="31"/>
      <c r="M1860" s="168"/>
      <c r="N1860" s="147"/>
      <c r="O1860" s="43" t="s">
        <v>52</v>
      </c>
      <c r="P1860" s="171">
        <v>43698</v>
      </c>
      <c r="Q1860" s="31"/>
      <c r="R1860" s="83" t="s">
        <v>188</v>
      </c>
      <c r="S1860" s="31" t="s">
        <v>34</v>
      </c>
      <c r="T1860" s="31"/>
      <c r="U1860" s="168"/>
      <c r="V1860" s="149"/>
      <c r="W1860" s="140" t="str" cm="1">
        <f t="array" ref="W1860">IF(SUM(LEN(B1860:V1860))=0,"",IF(OR(OR(ISBLANK(F1860),SUM(LEN(C1860),LEN(D1860))=0),AND(NOT(E1860="Unknown"),ISBLANK(J1860)),AND(NOT(O1860="Unknown"),ISBLANK(R1860))),"Missing Information", INDEX(Table15[Entire Service Line Classification], MATCH(SUMIFS(Table15[Unique ID],Table15[System-Owned Portion],E1860,Table15[If Material Anything Other than "Lead" in Column E,Was Material Ever Previously Lead?],G1860,Table15[Customer-Owned Portion],O1860),Table15[Unique ID],0),0)))</f>
        <v>Non-lead</v>
      </c>
      <c r="X1860"/>
    </row>
    <row r="1861" spans="2:24" ht="30" x14ac:dyDescent="0.25">
      <c r="B1861" s="145" t="s">
        <v>3403</v>
      </c>
      <c r="C1861" s="31" t="s">
        <v>10840</v>
      </c>
      <c r="D1861" s="31"/>
      <c r="E1861" s="43" t="s">
        <v>52</v>
      </c>
      <c r="F1861" s="42" t="s">
        <v>34</v>
      </c>
      <c r="G1861" s="83" t="s">
        <v>34</v>
      </c>
      <c r="H1861" s="168">
        <v>43698</v>
      </c>
      <c r="I1861" s="31"/>
      <c r="J1861" s="83" t="s">
        <v>188</v>
      </c>
      <c r="K1861" s="31" t="s">
        <v>34</v>
      </c>
      <c r="L1861" s="31"/>
      <c r="M1861" s="168"/>
      <c r="N1861" s="147"/>
      <c r="O1861" s="43" t="s">
        <v>52</v>
      </c>
      <c r="P1861" s="171">
        <v>43698</v>
      </c>
      <c r="Q1861" s="31"/>
      <c r="R1861" s="83" t="s">
        <v>188</v>
      </c>
      <c r="S1861" s="31" t="s">
        <v>34</v>
      </c>
      <c r="T1861" s="31"/>
      <c r="U1861" s="168"/>
      <c r="V1861" s="149"/>
      <c r="W1861" s="140" t="str" cm="1">
        <f t="array" ref="W1861">IF(SUM(LEN(B1861:V1861))=0,"",IF(OR(OR(ISBLANK(F1861),SUM(LEN(C1861),LEN(D1861))=0),AND(NOT(E1861="Unknown"),ISBLANK(J1861)),AND(NOT(O1861="Unknown"),ISBLANK(R1861))),"Missing Information", INDEX(Table15[Entire Service Line Classification], MATCH(SUMIFS(Table15[Unique ID],Table15[System-Owned Portion],E1861,Table15[If Material Anything Other than "Lead" in Column E,Was Material Ever Previously Lead?],G1861,Table15[Customer-Owned Portion],O1861),Table15[Unique ID],0),0)))</f>
        <v>Non-lead</v>
      </c>
      <c r="X1861"/>
    </row>
    <row r="1862" spans="2:24" ht="30" x14ac:dyDescent="0.25">
      <c r="B1862" s="145" t="s">
        <v>3425</v>
      </c>
      <c r="C1862" s="31" t="s">
        <v>10862</v>
      </c>
      <c r="D1862" s="31"/>
      <c r="E1862" s="43" t="s">
        <v>52</v>
      </c>
      <c r="F1862" s="42" t="s">
        <v>34</v>
      </c>
      <c r="G1862" s="83" t="s">
        <v>34</v>
      </c>
      <c r="H1862" s="168">
        <v>43698</v>
      </c>
      <c r="I1862" s="31"/>
      <c r="J1862" s="83" t="s">
        <v>188</v>
      </c>
      <c r="K1862" s="31" t="s">
        <v>34</v>
      </c>
      <c r="L1862" s="31"/>
      <c r="M1862" s="168"/>
      <c r="N1862" s="147"/>
      <c r="O1862" s="43" t="s">
        <v>52</v>
      </c>
      <c r="P1862" s="171">
        <v>43698</v>
      </c>
      <c r="Q1862" s="31"/>
      <c r="R1862" s="83" t="s">
        <v>188</v>
      </c>
      <c r="S1862" s="31" t="s">
        <v>34</v>
      </c>
      <c r="T1862" s="31"/>
      <c r="U1862" s="168"/>
      <c r="V1862" s="149"/>
      <c r="W1862" s="140" t="str" cm="1">
        <f t="array" ref="W1862">IF(SUM(LEN(B1862:V1862))=0,"",IF(OR(OR(ISBLANK(F1862),SUM(LEN(C1862),LEN(D1862))=0),AND(NOT(E1862="Unknown"),ISBLANK(J1862)),AND(NOT(O1862="Unknown"),ISBLANK(R1862))),"Missing Information", INDEX(Table15[Entire Service Line Classification], MATCH(SUMIFS(Table15[Unique ID],Table15[System-Owned Portion],E1862,Table15[If Material Anything Other than "Lead" in Column E,Was Material Ever Previously Lead?],G1862,Table15[Customer-Owned Portion],O1862),Table15[Unique ID],0),0)))</f>
        <v>Non-lead</v>
      </c>
      <c r="X1862"/>
    </row>
    <row r="1863" spans="2:24" ht="30" x14ac:dyDescent="0.25">
      <c r="B1863" s="145" t="s">
        <v>3428</v>
      </c>
      <c r="C1863" s="31" t="s">
        <v>10865</v>
      </c>
      <c r="D1863" s="31"/>
      <c r="E1863" s="43" t="s">
        <v>52</v>
      </c>
      <c r="F1863" s="42" t="s">
        <v>34</v>
      </c>
      <c r="G1863" s="83" t="s">
        <v>34</v>
      </c>
      <c r="H1863" s="168">
        <v>43698</v>
      </c>
      <c r="I1863" s="31"/>
      <c r="J1863" s="83" t="s">
        <v>188</v>
      </c>
      <c r="K1863" s="31" t="s">
        <v>34</v>
      </c>
      <c r="L1863" s="31"/>
      <c r="M1863" s="168"/>
      <c r="N1863" s="147"/>
      <c r="O1863" s="43" t="s">
        <v>52</v>
      </c>
      <c r="P1863" s="171">
        <v>43698</v>
      </c>
      <c r="Q1863" s="31"/>
      <c r="R1863" s="83" t="s">
        <v>188</v>
      </c>
      <c r="S1863" s="31" t="s">
        <v>34</v>
      </c>
      <c r="T1863" s="31"/>
      <c r="U1863" s="168"/>
      <c r="V1863" s="149"/>
      <c r="W1863" s="140" t="str" cm="1">
        <f t="array" ref="W1863">IF(SUM(LEN(B1863:V1863))=0,"",IF(OR(OR(ISBLANK(F1863),SUM(LEN(C1863),LEN(D1863))=0),AND(NOT(E1863="Unknown"),ISBLANK(J1863)),AND(NOT(O1863="Unknown"),ISBLANK(R1863))),"Missing Information", INDEX(Table15[Entire Service Line Classification], MATCH(SUMIFS(Table15[Unique ID],Table15[System-Owned Portion],E1863,Table15[If Material Anything Other than "Lead" in Column E,Was Material Ever Previously Lead?],G1863,Table15[Customer-Owned Portion],O1863),Table15[Unique ID],0),0)))</f>
        <v>Non-lead</v>
      </c>
      <c r="X1863"/>
    </row>
    <row r="1864" spans="2:24" ht="30" x14ac:dyDescent="0.25">
      <c r="B1864" s="145" t="s">
        <v>5395</v>
      </c>
      <c r="C1864" s="31" t="s">
        <v>12992</v>
      </c>
      <c r="D1864" s="31"/>
      <c r="E1864" s="43" t="s">
        <v>52</v>
      </c>
      <c r="F1864" s="42" t="s">
        <v>34</v>
      </c>
      <c r="G1864" s="83" t="s">
        <v>34</v>
      </c>
      <c r="H1864" s="168">
        <v>43698</v>
      </c>
      <c r="I1864" s="31"/>
      <c r="J1864" s="83" t="s">
        <v>188</v>
      </c>
      <c r="K1864" s="31" t="s">
        <v>34</v>
      </c>
      <c r="L1864" s="31"/>
      <c r="M1864" s="168"/>
      <c r="N1864" s="147"/>
      <c r="O1864" s="43" t="s">
        <v>52</v>
      </c>
      <c r="P1864" s="171">
        <v>43698</v>
      </c>
      <c r="Q1864" s="31"/>
      <c r="R1864" s="83" t="s">
        <v>188</v>
      </c>
      <c r="S1864" s="31" t="s">
        <v>34</v>
      </c>
      <c r="T1864" s="31"/>
      <c r="U1864" s="168"/>
      <c r="V1864" s="149"/>
      <c r="W1864" s="140" t="str" cm="1">
        <f t="array" ref="W1864">IF(SUM(LEN(B1864:V1864))=0,"",IF(OR(OR(ISBLANK(F1864),SUM(LEN(C1864),LEN(D1864))=0),AND(NOT(E1864="Unknown"),ISBLANK(J1864)),AND(NOT(O1864="Unknown"),ISBLANK(R1864))),"Missing Information", INDEX(Table15[Entire Service Line Classification], MATCH(SUMIFS(Table15[Unique ID],Table15[System-Owned Portion],E1864,Table15[If Material Anything Other than "Lead" in Column E,Was Material Ever Previously Lead?],G1864,Table15[Customer-Owned Portion],O1864),Table15[Unique ID],0),0)))</f>
        <v>Non-lead</v>
      </c>
      <c r="X1864"/>
    </row>
    <row r="1865" spans="2:24" ht="30" x14ac:dyDescent="0.25">
      <c r="B1865" s="145" t="s">
        <v>7454</v>
      </c>
      <c r="C1865" s="31" t="s">
        <v>15079</v>
      </c>
      <c r="D1865" s="31"/>
      <c r="E1865" s="43" t="s">
        <v>52</v>
      </c>
      <c r="F1865" s="42" t="s">
        <v>34</v>
      </c>
      <c r="G1865" s="83" t="s">
        <v>34</v>
      </c>
      <c r="H1865" s="168">
        <v>43698</v>
      </c>
      <c r="I1865" s="31"/>
      <c r="J1865" s="83" t="s">
        <v>188</v>
      </c>
      <c r="K1865" s="31" t="s">
        <v>34</v>
      </c>
      <c r="L1865" s="31"/>
      <c r="M1865" s="168"/>
      <c r="N1865" s="147"/>
      <c r="O1865" s="43" t="s">
        <v>52</v>
      </c>
      <c r="P1865" s="171">
        <v>43698</v>
      </c>
      <c r="Q1865" s="31"/>
      <c r="R1865" s="83" t="s">
        <v>188</v>
      </c>
      <c r="S1865" s="31" t="s">
        <v>34</v>
      </c>
      <c r="T1865" s="31"/>
      <c r="U1865" s="168"/>
      <c r="V1865" s="149"/>
      <c r="W1865" s="140" t="str" cm="1">
        <f t="array" ref="W1865">IF(SUM(LEN(B1865:V1865))=0,"",IF(OR(OR(ISBLANK(F1865),SUM(LEN(C1865),LEN(D1865))=0),AND(NOT(E1865="Unknown"),ISBLANK(J1865)),AND(NOT(O1865="Unknown"),ISBLANK(R1865))),"Missing Information", INDEX(Table15[Entire Service Line Classification], MATCH(SUMIFS(Table15[Unique ID],Table15[System-Owned Portion],E1865,Table15[If Material Anything Other than "Lead" in Column E,Was Material Ever Previously Lead?],G1865,Table15[Customer-Owned Portion],O1865),Table15[Unique ID],0),0)))</f>
        <v>Non-lead</v>
      </c>
      <c r="X1865"/>
    </row>
    <row r="1866" spans="2:24" ht="30" x14ac:dyDescent="0.25">
      <c r="B1866" s="145" t="s">
        <v>7455</v>
      </c>
      <c r="C1866" s="31" t="s">
        <v>15080</v>
      </c>
      <c r="D1866" s="31"/>
      <c r="E1866" s="43" t="s">
        <v>52</v>
      </c>
      <c r="F1866" s="42" t="s">
        <v>34</v>
      </c>
      <c r="G1866" s="83" t="s">
        <v>34</v>
      </c>
      <c r="H1866" s="168">
        <v>43698</v>
      </c>
      <c r="I1866" s="31"/>
      <c r="J1866" s="83" t="s">
        <v>188</v>
      </c>
      <c r="K1866" s="31" t="s">
        <v>34</v>
      </c>
      <c r="L1866" s="31"/>
      <c r="M1866" s="168"/>
      <c r="N1866" s="147"/>
      <c r="O1866" s="43" t="s">
        <v>52</v>
      </c>
      <c r="P1866" s="171">
        <v>43698</v>
      </c>
      <c r="Q1866" s="31"/>
      <c r="R1866" s="83" t="s">
        <v>188</v>
      </c>
      <c r="S1866" s="31" t="s">
        <v>34</v>
      </c>
      <c r="T1866" s="31"/>
      <c r="U1866" s="168"/>
      <c r="V1866" s="149"/>
      <c r="W1866" s="140" t="str" cm="1">
        <f t="array" ref="W1866">IF(SUM(LEN(B1866:V1866))=0,"",IF(OR(OR(ISBLANK(F1866),SUM(LEN(C1866),LEN(D1866))=0),AND(NOT(E1866="Unknown"),ISBLANK(J1866)),AND(NOT(O1866="Unknown"),ISBLANK(R1866))),"Missing Information", INDEX(Table15[Entire Service Line Classification], MATCH(SUMIFS(Table15[Unique ID],Table15[System-Owned Portion],E1866,Table15[If Material Anything Other than "Lead" in Column E,Was Material Ever Previously Lead?],G1866,Table15[Customer-Owned Portion],O1866),Table15[Unique ID],0),0)))</f>
        <v>Non-lead</v>
      </c>
      <c r="X1866"/>
    </row>
    <row r="1867" spans="2:24" ht="30" x14ac:dyDescent="0.25">
      <c r="B1867" s="145" t="s">
        <v>7464</v>
      </c>
      <c r="C1867" s="31" t="s">
        <v>15089</v>
      </c>
      <c r="D1867" s="31"/>
      <c r="E1867" s="43" t="s">
        <v>52</v>
      </c>
      <c r="F1867" s="42" t="s">
        <v>34</v>
      </c>
      <c r="G1867" s="83" t="s">
        <v>34</v>
      </c>
      <c r="H1867" s="168">
        <v>43698</v>
      </c>
      <c r="I1867" s="31"/>
      <c r="J1867" s="83" t="s">
        <v>188</v>
      </c>
      <c r="K1867" s="31" t="s">
        <v>34</v>
      </c>
      <c r="L1867" s="31"/>
      <c r="M1867" s="168"/>
      <c r="N1867" s="147"/>
      <c r="O1867" s="43" t="s">
        <v>52</v>
      </c>
      <c r="P1867" s="171">
        <v>43698</v>
      </c>
      <c r="Q1867" s="31"/>
      <c r="R1867" s="83" t="s">
        <v>188</v>
      </c>
      <c r="S1867" s="31" t="s">
        <v>34</v>
      </c>
      <c r="T1867" s="31"/>
      <c r="U1867" s="168"/>
      <c r="V1867" s="149"/>
      <c r="W1867" s="140" t="str" cm="1">
        <f t="array" ref="W1867">IF(SUM(LEN(B1867:V1867))=0,"",IF(OR(OR(ISBLANK(F1867),SUM(LEN(C1867),LEN(D1867))=0),AND(NOT(E1867="Unknown"),ISBLANK(J1867)),AND(NOT(O1867="Unknown"),ISBLANK(R1867))),"Missing Information", INDEX(Table15[Entire Service Line Classification], MATCH(SUMIFS(Table15[Unique ID],Table15[System-Owned Portion],E1867,Table15[If Material Anything Other than "Lead" in Column E,Was Material Ever Previously Lead?],G1867,Table15[Customer-Owned Portion],O1867),Table15[Unique ID],0),0)))</f>
        <v>Non-lead</v>
      </c>
      <c r="X1867"/>
    </row>
    <row r="1868" spans="2:24" ht="30" x14ac:dyDescent="0.25">
      <c r="B1868" s="145" t="s">
        <v>7466</v>
      </c>
      <c r="C1868" s="31" t="s">
        <v>15091</v>
      </c>
      <c r="D1868" s="31"/>
      <c r="E1868" s="43" t="s">
        <v>52</v>
      </c>
      <c r="F1868" s="42" t="s">
        <v>34</v>
      </c>
      <c r="G1868" s="83" t="s">
        <v>34</v>
      </c>
      <c r="H1868" s="168">
        <v>43698</v>
      </c>
      <c r="I1868" s="31"/>
      <c r="J1868" s="83" t="s">
        <v>188</v>
      </c>
      <c r="K1868" s="31" t="s">
        <v>34</v>
      </c>
      <c r="L1868" s="31"/>
      <c r="M1868" s="168"/>
      <c r="N1868" s="147"/>
      <c r="O1868" s="43" t="s">
        <v>52</v>
      </c>
      <c r="P1868" s="171">
        <v>43698</v>
      </c>
      <c r="Q1868" s="31"/>
      <c r="R1868" s="83" t="s">
        <v>188</v>
      </c>
      <c r="S1868" s="31" t="s">
        <v>34</v>
      </c>
      <c r="T1868" s="31"/>
      <c r="U1868" s="168"/>
      <c r="V1868" s="149"/>
      <c r="W1868" s="140" t="str" cm="1">
        <f t="array" ref="W1868">IF(SUM(LEN(B1868:V1868))=0,"",IF(OR(OR(ISBLANK(F1868),SUM(LEN(C1868),LEN(D1868))=0),AND(NOT(E1868="Unknown"),ISBLANK(J1868)),AND(NOT(O1868="Unknown"),ISBLANK(R1868))),"Missing Information", INDEX(Table15[Entire Service Line Classification], MATCH(SUMIFS(Table15[Unique ID],Table15[System-Owned Portion],E1868,Table15[If Material Anything Other than "Lead" in Column E,Was Material Ever Previously Lead?],G1868,Table15[Customer-Owned Portion],O1868),Table15[Unique ID],0),0)))</f>
        <v>Non-lead</v>
      </c>
      <c r="X1868"/>
    </row>
    <row r="1869" spans="2:24" ht="30" x14ac:dyDescent="0.25">
      <c r="B1869" s="145" t="s">
        <v>7467</v>
      </c>
      <c r="C1869" s="31" t="s">
        <v>15092</v>
      </c>
      <c r="D1869" s="31"/>
      <c r="E1869" s="43" t="s">
        <v>52</v>
      </c>
      <c r="F1869" s="42" t="s">
        <v>34</v>
      </c>
      <c r="G1869" s="83" t="s">
        <v>34</v>
      </c>
      <c r="H1869" s="168">
        <v>43698</v>
      </c>
      <c r="I1869" s="31"/>
      <c r="J1869" s="83" t="s">
        <v>188</v>
      </c>
      <c r="K1869" s="31" t="s">
        <v>34</v>
      </c>
      <c r="L1869" s="31"/>
      <c r="M1869" s="168"/>
      <c r="N1869" s="147"/>
      <c r="O1869" s="43" t="s">
        <v>52</v>
      </c>
      <c r="P1869" s="171">
        <v>43698</v>
      </c>
      <c r="Q1869" s="31"/>
      <c r="R1869" s="83" t="s">
        <v>188</v>
      </c>
      <c r="S1869" s="31" t="s">
        <v>34</v>
      </c>
      <c r="T1869" s="31"/>
      <c r="U1869" s="168"/>
      <c r="V1869" s="149"/>
      <c r="W1869" s="140" t="str" cm="1">
        <f t="array" ref="W1869">IF(SUM(LEN(B1869:V1869))=0,"",IF(OR(OR(ISBLANK(F1869),SUM(LEN(C1869),LEN(D1869))=0),AND(NOT(E1869="Unknown"),ISBLANK(J1869)),AND(NOT(O1869="Unknown"),ISBLANK(R1869))),"Missing Information", INDEX(Table15[Entire Service Line Classification], MATCH(SUMIFS(Table15[Unique ID],Table15[System-Owned Portion],E1869,Table15[If Material Anything Other than "Lead" in Column E,Was Material Ever Previously Lead?],G1869,Table15[Customer-Owned Portion],O1869),Table15[Unique ID],0),0)))</f>
        <v>Non-lead</v>
      </c>
      <c r="X1869"/>
    </row>
    <row r="1870" spans="2:24" ht="30" x14ac:dyDescent="0.25">
      <c r="B1870" s="145" t="s">
        <v>3377</v>
      </c>
      <c r="C1870" s="31" t="s">
        <v>10814</v>
      </c>
      <c r="D1870" s="31"/>
      <c r="E1870" s="43" t="s">
        <v>52</v>
      </c>
      <c r="F1870" s="42" t="s">
        <v>34</v>
      </c>
      <c r="G1870" s="83" t="s">
        <v>34</v>
      </c>
      <c r="H1870" s="168">
        <v>43697</v>
      </c>
      <c r="I1870" s="31"/>
      <c r="J1870" s="83" t="s">
        <v>188</v>
      </c>
      <c r="K1870" s="31" t="s">
        <v>34</v>
      </c>
      <c r="L1870" s="31"/>
      <c r="M1870" s="168"/>
      <c r="N1870" s="147"/>
      <c r="O1870" s="43" t="s">
        <v>52</v>
      </c>
      <c r="P1870" s="171">
        <v>43697</v>
      </c>
      <c r="Q1870" s="31"/>
      <c r="R1870" s="83" t="s">
        <v>188</v>
      </c>
      <c r="S1870" s="31" t="s">
        <v>34</v>
      </c>
      <c r="T1870" s="31"/>
      <c r="U1870" s="168"/>
      <c r="V1870" s="149"/>
      <c r="W1870" s="140" t="str" cm="1">
        <f t="array" ref="W1870">IF(SUM(LEN(B1870:V1870))=0,"",IF(OR(OR(ISBLANK(F1870),SUM(LEN(C1870),LEN(D1870))=0),AND(NOT(E1870="Unknown"),ISBLANK(J1870)),AND(NOT(O1870="Unknown"),ISBLANK(R1870))),"Missing Information", INDEX(Table15[Entire Service Line Classification], MATCH(SUMIFS(Table15[Unique ID],Table15[System-Owned Portion],E1870,Table15[If Material Anything Other than "Lead" in Column E,Was Material Ever Previously Lead?],G1870,Table15[Customer-Owned Portion],O1870),Table15[Unique ID],0),0)))</f>
        <v>Non-lead</v>
      </c>
      <c r="X1870"/>
    </row>
    <row r="1871" spans="2:24" ht="30" x14ac:dyDescent="0.25">
      <c r="B1871" s="145" t="s">
        <v>3378</v>
      </c>
      <c r="C1871" s="31" t="s">
        <v>10815</v>
      </c>
      <c r="D1871" s="31"/>
      <c r="E1871" s="43" t="s">
        <v>52</v>
      </c>
      <c r="F1871" s="42" t="s">
        <v>34</v>
      </c>
      <c r="G1871" s="83" t="s">
        <v>34</v>
      </c>
      <c r="H1871" s="168">
        <v>43697</v>
      </c>
      <c r="I1871" s="31"/>
      <c r="J1871" s="83" t="s">
        <v>188</v>
      </c>
      <c r="K1871" s="31" t="s">
        <v>34</v>
      </c>
      <c r="L1871" s="31"/>
      <c r="M1871" s="168"/>
      <c r="N1871" s="147"/>
      <c r="O1871" s="43" t="s">
        <v>52</v>
      </c>
      <c r="P1871" s="171">
        <v>43697</v>
      </c>
      <c r="Q1871" s="31"/>
      <c r="R1871" s="83" t="s">
        <v>188</v>
      </c>
      <c r="S1871" s="31" t="s">
        <v>34</v>
      </c>
      <c r="T1871" s="31"/>
      <c r="U1871" s="168"/>
      <c r="V1871" s="149"/>
      <c r="W1871" s="140" t="str" cm="1">
        <f t="array" ref="W1871">IF(SUM(LEN(B1871:V1871))=0,"",IF(OR(OR(ISBLANK(F1871),SUM(LEN(C1871),LEN(D1871))=0),AND(NOT(E1871="Unknown"),ISBLANK(J1871)),AND(NOT(O1871="Unknown"),ISBLANK(R1871))),"Missing Information", INDEX(Table15[Entire Service Line Classification], MATCH(SUMIFS(Table15[Unique ID],Table15[System-Owned Portion],E1871,Table15[If Material Anything Other than "Lead" in Column E,Was Material Ever Previously Lead?],G1871,Table15[Customer-Owned Portion],O1871),Table15[Unique ID],0),0)))</f>
        <v>Non-lead</v>
      </c>
      <c r="X1871"/>
    </row>
    <row r="1872" spans="2:24" ht="30" x14ac:dyDescent="0.25">
      <c r="B1872" s="145" t="s">
        <v>3381</v>
      </c>
      <c r="C1872" s="31" t="s">
        <v>10818</v>
      </c>
      <c r="D1872" s="31"/>
      <c r="E1872" s="43" t="s">
        <v>52</v>
      </c>
      <c r="F1872" s="42" t="s">
        <v>34</v>
      </c>
      <c r="G1872" s="83" t="s">
        <v>34</v>
      </c>
      <c r="H1872" s="168">
        <v>43697</v>
      </c>
      <c r="I1872" s="31"/>
      <c r="J1872" s="83" t="s">
        <v>188</v>
      </c>
      <c r="K1872" s="31" t="s">
        <v>34</v>
      </c>
      <c r="L1872" s="31"/>
      <c r="M1872" s="168"/>
      <c r="N1872" s="147"/>
      <c r="O1872" s="43" t="s">
        <v>52</v>
      </c>
      <c r="P1872" s="171">
        <v>43697</v>
      </c>
      <c r="Q1872" s="31"/>
      <c r="R1872" s="83" t="s">
        <v>188</v>
      </c>
      <c r="S1872" s="31" t="s">
        <v>34</v>
      </c>
      <c r="T1872" s="31"/>
      <c r="U1872" s="168"/>
      <c r="V1872" s="149"/>
      <c r="W1872" s="140" t="str" cm="1">
        <f t="array" ref="W1872">IF(SUM(LEN(B1872:V1872))=0,"",IF(OR(OR(ISBLANK(F1872),SUM(LEN(C1872),LEN(D1872))=0),AND(NOT(E1872="Unknown"),ISBLANK(J1872)),AND(NOT(O1872="Unknown"),ISBLANK(R1872))),"Missing Information", INDEX(Table15[Entire Service Line Classification], MATCH(SUMIFS(Table15[Unique ID],Table15[System-Owned Portion],E1872,Table15[If Material Anything Other than "Lead" in Column E,Was Material Ever Previously Lead?],G1872,Table15[Customer-Owned Portion],O1872),Table15[Unique ID],0),0)))</f>
        <v>Non-lead</v>
      </c>
      <c r="X1872"/>
    </row>
    <row r="1873" spans="2:24" ht="30" x14ac:dyDescent="0.25">
      <c r="B1873" s="145" t="s">
        <v>3382</v>
      </c>
      <c r="C1873" s="31" t="s">
        <v>10819</v>
      </c>
      <c r="D1873" s="31"/>
      <c r="E1873" s="43" t="s">
        <v>52</v>
      </c>
      <c r="F1873" s="42" t="s">
        <v>34</v>
      </c>
      <c r="G1873" s="83" t="s">
        <v>34</v>
      </c>
      <c r="H1873" s="168">
        <v>43697</v>
      </c>
      <c r="I1873" s="31"/>
      <c r="J1873" s="83" t="s">
        <v>188</v>
      </c>
      <c r="K1873" s="31" t="s">
        <v>34</v>
      </c>
      <c r="L1873" s="31"/>
      <c r="M1873" s="168"/>
      <c r="N1873" s="147"/>
      <c r="O1873" s="43" t="s">
        <v>52</v>
      </c>
      <c r="P1873" s="171">
        <v>43697</v>
      </c>
      <c r="Q1873" s="31"/>
      <c r="R1873" s="83" t="s">
        <v>188</v>
      </c>
      <c r="S1873" s="31" t="s">
        <v>34</v>
      </c>
      <c r="T1873" s="31"/>
      <c r="U1873" s="168"/>
      <c r="V1873" s="149"/>
      <c r="W1873" s="140" t="str" cm="1">
        <f t="array" ref="W1873">IF(SUM(LEN(B1873:V1873))=0,"",IF(OR(OR(ISBLANK(F1873),SUM(LEN(C1873),LEN(D1873))=0),AND(NOT(E1873="Unknown"),ISBLANK(J1873)),AND(NOT(O1873="Unknown"),ISBLANK(R1873))),"Missing Information", INDEX(Table15[Entire Service Line Classification], MATCH(SUMIFS(Table15[Unique ID],Table15[System-Owned Portion],E1873,Table15[If Material Anything Other than "Lead" in Column E,Was Material Ever Previously Lead?],G1873,Table15[Customer-Owned Portion],O1873),Table15[Unique ID],0),0)))</f>
        <v>Non-lead</v>
      </c>
      <c r="X1873"/>
    </row>
    <row r="1874" spans="2:24" ht="30" x14ac:dyDescent="0.25">
      <c r="B1874" s="145" t="s">
        <v>3384</v>
      </c>
      <c r="C1874" s="31" t="s">
        <v>10821</v>
      </c>
      <c r="D1874" s="31"/>
      <c r="E1874" s="43" t="s">
        <v>52</v>
      </c>
      <c r="F1874" s="42" t="s">
        <v>34</v>
      </c>
      <c r="G1874" s="83" t="s">
        <v>34</v>
      </c>
      <c r="H1874" s="168">
        <v>43697</v>
      </c>
      <c r="I1874" s="31"/>
      <c r="J1874" s="83" t="s">
        <v>188</v>
      </c>
      <c r="K1874" s="31" t="s">
        <v>34</v>
      </c>
      <c r="L1874" s="31"/>
      <c r="M1874" s="168"/>
      <c r="N1874" s="147"/>
      <c r="O1874" s="43" t="s">
        <v>52</v>
      </c>
      <c r="P1874" s="171">
        <v>43697</v>
      </c>
      <c r="Q1874" s="31"/>
      <c r="R1874" s="83" t="s">
        <v>188</v>
      </c>
      <c r="S1874" s="31" t="s">
        <v>34</v>
      </c>
      <c r="T1874" s="31"/>
      <c r="U1874" s="168"/>
      <c r="V1874" s="149"/>
      <c r="W1874" s="140" t="str" cm="1">
        <f t="array" ref="W1874">IF(SUM(LEN(B1874:V1874))=0,"",IF(OR(OR(ISBLANK(F1874),SUM(LEN(C1874),LEN(D1874))=0),AND(NOT(E1874="Unknown"),ISBLANK(J1874)),AND(NOT(O1874="Unknown"),ISBLANK(R1874))),"Missing Information", INDEX(Table15[Entire Service Line Classification], MATCH(SUMIFS(Table15[Unique ID],Table15[System-Owned Portion],E1874,Table15[If Material Anything Other than "Lead" in Column E,Was Material Ever Previously Lead?],G1874,Table15[Customer-Owned Portion],O1874),Table15[Unique ID],0),0)))</f>
        <v>Non-lead</v>
      </c>
      <c r="X1874"/>
    </row>
    <row r="1875" spans="2:24" ht="30" x14ac:dyDescent="0.25">
      <c r="B1875" s="145" t="s">
        <v>3386</v>
      </c>
      <c r="C1875" s="31" t="s">
        <v>10823</v>
      </c>
      <c r="D1875" s="31"/>
      <c r="E1875" s="43" t="s">
        <v>52</v>
      </c>
      <c r="F1875" s="42" t="s">
        <v>34</v>
      </c>
      <c r="G1875" s="83" t="s">
        <v>34</v>
      </c>
      <c r="H1875" s="168">
        <v>43697</v>
      </c>
      <c r="I1875" s="31"/>
      <c r="J1875" s="83" t="s">
        <v>188</v>
      </c>
      <c r="K1875" s="31" t="s">
        <v>34</v>
      </c>
      <c r="L1875" s="31"/>
      <c r="M1875" s="168"/>
      <c r="N1875" s="147"/>
      <c r="O1875" s="43" t="s">
        <v>52</v>
      </c>
      <c r="P1875" s="171">
        <v>43697</v>
      </c>
      <c r="Q1875" s="31"/>
      <c r="R1875" s="83" t="s">
        <v>188</v>
      </c>
      <c r="S1875" s="31" t="s">
        <v>34</v>
      </c>
      <c r="T1875" s="31"/>
      <c r="U1875" s="168"/>
      <c r="V1875" s="149"/>
      <c r="W1875" s="140" t="str" cm="1">
        <f t="array" ref="W1875">IF(SUM(LEN(B1875:V1875))=0,"",IF(OR(OR(ISBLANK(F1875),SUM(LEN(C1875),LEN(D1875))=0),AND(NOT(E1875="Unknown"),ISBLANK(J1875)),AND(NOT(O1875="Unknown"),ISBLANK(R1875))),"Missing Information", INDEX(Table15[Entire Service Line Classification], MATCH(SUMIFS(Table15[Unique ID],Table15[System-Owned Portion],E1875,Table15[If Material Anything Other than "Lead" in Column E,Was Material Ever Previously Lead?],G1875,Table15[Customer-Owned Portion],O1875),Table15[Unique ID],0),0)))</f>
        <v>Non-lead</v>
      </c>
      <c r="X1875"/>
    </row>
    <row r="1876" spans="2:24" ht="30" x14ac:dyDescent="0.25">
      <c r="B1876" s="145" t="s">
        <v>3388</v>
      </c>
      <c r="C1876" s="31" t="s">
        <v>10825</v>
      </c>
      <c r="D1876" s="31"/>
      <c r="E1876" s="43" t="s">
        <v>52</v>
      </c>
      <c r="F1876" s="42" t="s">
        <v>34</v>
      </c>
      <c r="G1876" s="83" t="s">
        <v>34</v>
      </c>
      <c r="H1876" s="168">
        <v>43697</v>
      </c>
      <c r="I1876" s="31"/>
      <c r="J1876" s="83" t="s">
        <v>188</v>
      </c>
      <c r="K1876" s="31" t="s">
        <v>34</v>
      </c>
      <c r="L1876" s="31"/>
      <c r="M1876" s="168"/>
      <c r="N1876" s="147"/>
      <c r="O1876" s="43" t="s">
        <v>52</v>
      </c>
      <c r="P1876" s="171">
        <v>43697</v>
      </c>
      <c r="Q1876" s="31"/>
      <c r="R1876" s="83" t="s">
        <v>188</v>
      </c>
      <c r="S1876" s="31" t="s">
        <v>34</v>
      </c>
      <c r="T1876" s="31"/>
      <c r="U1876" s="168"/>
      <c r="V1876" s="149"/>
      <c r="W1876" s="140" t="str" cm="1">
        <f t="array" ref="W1876">IF(SUM(LEN(B1876:V1876))=0,"",IF(OR(OR(ISBLANK(F1876),SUM(LEN(C1876),LEN(D1876))=0),AND(NOT(E1876="Unknown"),ISBLANK(J1876)),AND(NOT(O1876="Unknown"),ISBLANK(R1876))),"Missing Information", INDEX(Table15[Entire Service Line Classification], MATCH(SUMIFS(Table15[Unique ID],Table15[System-Owned Portion],E1876,Table15[If Material Anything Other than "Lead" in Column E,Was Material Ever Previously Lead?],G1876,Table15[Customer-Owned Portion],O1876),Table15[Unique ID],0),0)))</f>
        <v>Non-lead</v>
      </c>
      <c r="X1876"/>
    </row>
    <row r="1877" spans="2:24" ht="30" x14ac:dyDescent="0.25">
      <c r="B1877" s="145" t="s">
        <v>3389</v>
      </c>
      <c r="C1877" s="31" t="s">
        <v>10826</v>
      </c>
      <c r="D1877" s="31"/>
      <c r="E1877" s="43" t="s">
        <v>52</v>
      </c>
      <c r="F1877" s="42" t="s">
        <v>34</v>
      </c>
      <c r="G1877" s="83" t="s">
        <v>34</v>
      </c>
      <c r="H1877" s="168">
        <v>43697</v>
      </c>
      <c r="I1877" s="31"/>
      <c r="J1877" s="83" t="s">
        <v>188</v>
      </c>
      <c r="K1877" s="31" t="s">
        <v>34</v>
      </c>
      <c r="L1877" s="31"/>
      <c r="M1877" s="168"/>
      <c r="N1877" s="147"/>
      <c r="O1877" s="43" t="s">
        <v>52</v>
      </c>
      <c r="P1877" s="171">
        <v>43697</v>
      </c>
      <c r="Q1877" s="31"/>
      <c r="R1877" s="83" t="s">
        <v>188</v>
      </c>
      <c r="S1877" s="31" t="s">
        <v>34</v>
      </c>
      <c r="T1877" s="31"/>
      <c r="U1877" s="168"/>
      <c r="V1877" s="149"/>
      <c r="W1877" s="140" t="str" cm="1">
        <f t="array" ref="W1877">IF(SUM(LEN(B1877:V1877))=0,"",IF(OR(OR(ISBLANK(F1877),SUM(LEN(C1877),LEN(D1877))=0),AND(NOT(E1877="Unknown"),ISBLANK(J1877)),AND(NOT(O1877="Unknown"),ISBLANK(R1877))),"Missing Information", INDEX(Table15[Entire Service Line Classification], MATCH(SUMIFS(Table15[Unique ID],Table15[System-Owned Portion],E1877,Table15[If Material Anything Other than "Lead" in Column E,Was Material Ever Previously Lead?],G1877,Table15[Customer-Owned Portion],O1877),Table15[Unique ID],0),0)))</f>
        <v>Non-lead</v>
      </c>
      <c r="X1877"/>
    </row>
    <row r="1878" spans="2:24" ht="30" x14ac:dyDescent="0.25">
      <c r="B1878" s="145" t="s">
        <v>3426</v>
      </c>
      <c r="C1878" s="31" t="s">
        <v>10863</v>
      </c>
      <c r="D1878" s="31"/>
      <c r="E1878" s="43" t="s">
        <v>52</v>
      </c>
      <c r="F1878" s="42" t="s">
        <v>34</v>
      </c>
      <c r="G1878" s="83" t="s">
        <v>34</v>
      </c>
      <c r="H1878" s="168">
        <v>43697</v>
      </c>
      <c r="I1878" s="31"/>
      <c r="J1878" s="83" t="s">
        <v>188</v>
      </c>
      <c r="K1878" s="31" t="s">
        <v>34</v>
      </c>
      <c r="L1878" s="31"/>
      <c r="M1878" s="168"/>
      <c r="N1878" s="147"/>
      <c r="O1878" s="43" t="s">
        <v>52</v>
      </c>
      <c r="P1878" s="171">
        <v>43697</v>
      </c>
      <c r="Q1878" s="31"/>
      <c r="R1878" s="83" t="s">
        <v>188</v>
      </c>
      <c r="S1878" s="31" t="s">
        <v>34</v>
      </c>
      <c r="T1878" s="31"/>
      <c r="U1878" s="168"/>
      <c r="V1878" s="149"/>
      <c r="W1878" s="140" t="str" cm="1">
        <f t="array" ref="W1878">IF(SUM(LEN(B1878:V1878))=0,"",IF(OR(OR(ISBLANK(F1878),SUM(LEN(C1878),LEN(D1878))=0),AND(NOT(E1878="Unknown"),ISBLANK(J1878)),AND(NOT(O1878="Unknown"),ISBLANK(R1878))),"Missing Information", INDEX(Table15[Entire Service Line Classification], MATCH(SUMIFS(Table15[Unique ID],Table15[System-Owned Portion],E1878,Table15[If Material Anything Other than "Lead" in Column E,Was Material Ever Previously Lead?],G1878,Table15[Customer-Owned Portion],O1878),Table15[Unique ID],0),0)))</f>
        <v>Non-lead</v>
      </c>
      <c r="X1878"/>
    </row>
    <row r="1879" spans="2:24" ht="30" x14ac:dyDescent="0.25">
      <c r="B1879" s="145" t="s">
        <v>3430</v>
      </c>
      <c r="C1879" s="31" t="s">
        <v>10867</v>
      </c>
      <c r="D1879" s="31"/>
      <c r="E1879" s="43" t="s">
        <v>52</v>
      </c>
      <c r="F1879" s="42" t="s">
        <v>34</v>
      </c>
      <c r="G1879" s="83" t="s">
        <v>34</v>
      </c>
      <c r="H1879" s="168">
        <v>43697</v>
      </c>
      <c r="I1879" s="31"/>
      <c r="J1879" s="83" t="s">
        <v>188</v>
      </c>
      <c r="K1879" s="31" t="s">
        <v>34</v>
      </c>
      <c r="L1879" s="31"/>
      <c r="M1879" s="168"/>
      <c r="N1879" s="147"/>
      <c r="O1879" s="43" t="s">
        <v>52</v>
      </c>
      <c r="P1879" s="171">
        <v>43697</v>
      </c>
      <c r="Q1879" s="31"/>
      <c r="R1879" s="83" t="s">
        <v>188</v>
      </c>
      <c r="S1879" s="31" t="s">
        <v>34</v>
      </c>
      <c r="T1879" s="31"/>
      <c r="U1879" s="168"/>
      <c r="V1879" s="149"/>
      <c r="W1879" s="140" t="str" cm="1">
        <f t="array" ref="W1879">IF(SUM(LEN(B1879:V1879))=0,"",IF(OR(OR(ISBLANK(F1879),SUM(LEN(C1879),LEN(D1879))=0),AND(NOT(E1879="Unknown"),ISBLANK(J1879)),AND(NOT(O1879="Unknown"),ISBLANK(R1879))),"Missing Information", INDEX(Table15[Entire Service Line Classification], MATCH(SUMIFS(Table15[Unique ID],Table15[System-Owned Portion],E1879,Table15[If Material Anything Other than "Lead" in Column E,Was Material Ever Previously Lead?],G1879,Table15[Customer-Owned Portion],O1879),Table15[Unique ID],0),0)))</f>
        <v>Non-lead</v>
      </c>
      <c r="X1879"/>
    </row>
    <row r="1880" spans="2:24" ht="30" x14ac:dyDescent="0.25">
      <c r="B1880" s="145" t="s">
        <v>3443</v>
      </c>
      <c r="C1880" s="31" t="s">
        <v>10880</v>
      </c>
      <c r="D1880" s="31"/>
      <c r="E1880" s="43" t="s">
        <v>52</v>
      </c>
      <c r="F1880" s="42" t="s">
        <v>34</v>
      </c>
      <c r="G1880" s="83" t="s">
        <v>34</v>
      </c>
      <c r="H1880" s="168">
        <v>43697</v>
      </c>
      <c r="I1880" s="31"/>
      <c r="J1880" s="83" t="s">
        <v>188</v>
      </c>
      <c r="K1880" s="31" t="s">
        <v>34</v>
      </c>
      <c r="L1880" s="31"/>
      <c r="M1880" s="168"/>
      <c r="N1880" s="147"/>
      <c r="O1880" s="43" t="s">
        <v>52</v>
      </c>
      <c r="P1880" s="171">
        <v>43697</v>
      </c>
      <c r="Q1880" s="31"/>
      <c r="R1880" s="83" t="s">
        <v>188</v>
      </c>
      <c r="S1880" s="31" t="s">
        <v>34</v>
      </c>
      <c r="T1880" s="31"/>
      <c r="U1880" s="168"/>
      <c r="V1880" s="149"/>
      <c r="W1880" s="140" t="str" cm="1">
        <f t="array" ref="W1880">IF(SUM(LEN(B1880:V1880))=0,"",IF(OR(OR(ISBLANK(F1880),SUM(LEN(C1880),LEN(D1880))=0),AND(NOT(E1880="Unknown"),ISBLANK(J1880)),AND(NOT(O1880="Unknown"),ISBLANK(R1880))),"Missing Information", INDEX(Table15[Entire Service Line Classification], MATCH(SUMIFS(Table15[Unique ID],Table15[System-Owned Portion],E1880,Table15[If Material Anything Other than "Lead" in Column E,Was Material Ever Previously Lead?],G1880,Table15[Customer-Owned Portion],O1880),Table15[Unique ID],0),0)))</f>
        <v>Non-lead</v>
      </c>
      <c r="X1880"/>
    </row>
    <row r="1881" spans="2:24" ht="30" x14ac:dyDescent="0.25">
      <c r="B1881" s="145" t="s">
        <v>5014</v>
      </c>
      <c r="C1881" s="31" t="s">
        <v>12611</v>
      </c>
      <c r="D1881" s="31"/>
      <c r="E1881" s="43" t="s">
        <v>52</v>
      </c>
      <c r="F1881" s="42" t="s">
        <v>34</v>
      </c>
      <c r="G1881" s="83" t="s">
        <v>34</v>
      </c>
      <c r="H1881" s="168">
        <v>43697</v>
      </c>
      <c r="I1881" s="31"/>
      <c r="J1881" s="83" t="s">
        <v>188</v>
      </c>
      <c r="K1881" s="31" t="s">
        <v>34</v>
      </c>
      <c r="L1881" s="31"/>
      <c r="M1881" s="168"/>
      <c r="N1881" s="147"/>
      <c r="O1881" s="43" t="s">
        <v>52</v>
      </c>
      <c r="P1881" s="171">
        <v>43697</v>
      </c>
      <c r="Q1881" s="31"/>
      <c r="R1881" s="83" t="s">
        <v>188</v>
      </c>
      <c r="S1881" s="31" t="s">
        <v>34</v>
      </c>
      <c r="T1881" s="31"/>
      <c r="U1881" s="168"/>
      <c r="V1881" s="149"/>
      <c r="W1881" s="140" t="str" cm="1">
        <f t="array" ref="W1881">IF(SUM(LEN(B1881:V1881))=0,"",IF(OR(OR(ISBLANK(F1881),SUM(LEN(C1881),LEN(D1881))=0),AND(NOT(E1881="Unknown"),ISBLANK(J1881)),AND(NOT(O1881="Unknown"),ISBLANK(R1881))),"Missing Information", INDEX(Table15[Entire Service Line Classification], MATCH(SUMIFS(Table15[Unique ID],Table15[System-Owned Portion],E1881,Table15[If Material Anything Other than "Lead" in Column E,Was Material Ever Previously Lead?],G1881,Table15[Customer-Owned Portion],O1881),Table15[Unique ID],0),0)))</f>
        <v>Non-lead</v>
      </c>
      <c r="X1881"/>
    </row>
    <row r="1882" spans="2:24" ht="30" x14ac:dyDescent="0.25">
      <c r="B1882" s="145" t="s">
        <v>5470</v>
      </c>
      <c r="C1882" s="31" t="s">
        <v>13067</v>
      </c>
      <c r="D1882" s="31"/>
      <c r="E1882" s="43" t="s">
        <v>52</v>
      </c>
      <c r="F1882" s="42" t="s">
        <v>34</v>
      </c>
      <c r="G1882" s="83" t="s">
        <v>34</v>
      </c>
      <c r="H1882" s="168">
        <v>43692</v>
      </c>
      <c r="I1882" s="31"/>
      <c r="J1882" s="83" t="s">
        <v>188</v>
      </c>
      <c r="K1882" s="31" t="s">
        <v>34</v>
      </c>
      <c r="L1882" s="31"/>
      <c r="M1882" s="168"/>
      <c r="N1882" s="147"/>
      <c r="O1882" s="43" t="s">
        <v>52</v>
      </c>
      <c r="P1882" s="171">
        <v>43692</v>
      </c>
      <c r="Q1882" s="31"/>
      <c r="R1882" s="83" t="s">
        <v>188</v>
      </c>
      <c r="S1882" s="31" t="s">
        <v>34</v>
      </c>
      <c r="T1882" s="31"/>
      <c r="U1882" s="168"/>
      <c r="V1882" s="149"/>
      <c r="W1882" s="140" t="str" cm="1">
        <f t="array" ref="W1882">IF(SUM(LEN(B1882:V1882))=0,"",IF(OR(OR(ISBLANK(F1882),SUM(LEN(C1882),LEN(D1882))=0),AND(NOT(E1882="Unknown"),ISBLANK(J1882)),AND(NOT(O1882="Unknown"),ISBLANK(R1882))),"Missing Information", INDEX(Table15[Entire Service Line Classification], MATCH(SUMIFS(Table15[Unique ID],Table15[System-Owned Portion],E1882,Table15[If Material Anything Other than "Lead" in Column E,Was Material Ever Previously Lead?],G1882,Table15[Customer-Owned Portion],O1882),Table15[Unique ID],0),0)))</f>
        <v>Non-lead</v>
      </c>
      <c r="X1882"/>
    </row>
    <row r="1883" spans="2:24" ht="30" x14ac:dyDescent="0.25">
      <c r="B1883" s="145" t="s">
        <v>3385</v>
      </c>
      <c r="C1883" s="31" t="s">
        <v>10822</v>
      </c>
      <c r="D1883" s="31"/>
      <c r="E1883" s="43" t="s">
        <v>52</v>
      </c>
      <c r="F1883" s="42" t="s">
        <v>34</v>
      </c>
      <c r="G1883" s="83" t="s">
        <v>34</v>
      </c>
      <c r="H1883" s="168">
        <v>43691</v>
      </c>
      <c r="I1883" s="31"/>
      <c r="J1883" s="83" t="s">
        <v>188</v>
      </c>
      <c r="K1883" s="31" t="s">
        <v>34</v>
      </c>
      <c r="L1883" s="31"/>
      <c r="M1883" s="168"/>
      <c r="N1883" s="147"/>
      <c r="O1883" s="43" t="s">
        <v>52</v>
      </c>
      <c r="P1883" s="171">
        <v>43691</v>
      </c>
      <c r="Q1883" s="31"/>
      <c r="R1883" s="83" t="s">
        <v>188</v>
      </c>
      <c r="S1883" s="31" t="s">
        <v>34</v>
      </c>
      <c r="T1883" s="31"/>
      <c r="U1883" s="168"/>
      <c r="V1883" s="149"/>
      <c r="W1883" s="140" t="str" cm="1">
        <f t="array" ref="W1883">IF(SUM(LEN(B1883:V1883))=0,"",IF(OR(OR(ISBLANK(F1883),SUM(LEN(C1883),LEN(D1883))=0),AND(NOT(E1883="Unknown"),ISBLANK(J1883)),AND(NOT(O1883="Unknown"),ISBLANK(R1883))),"Missing Information", INDEX(Table15[Entire Service Line Classification], MATCH(SUMIFS(Table15[Unique ID],Table15[System-Owned Portion],E1883,Table15[If Material Anything Other than "Lead" in Column E,Was Material Ever Previously Lead?],G1883,Table15[Customer-Owned Portion],O1883),Table15[Unique ID],0),0)))</f>
        <v>Non-lead</v>
      </c>
      <c r="X1883"/>
    </row>
    <row r="1884" spans="2:24" ht="30" x14ac:dyDescent="0.25">
      <c r="B1884" s="145" t="s">
        <v>3387</v>
      </c>
      <c r="C1884" s="31" t="s">
        <v>10824</v>
      </c>
      <c r="D1884" s="31"/>
      <c r="E1884" s="43" t="s">
        <v>52</v>
      </c>
      <c r="F1884" s="42" t="s">
        <v>34</v>
      </c>
      <c r="G1884" s="83" t="s">
        <v>34</v>
      </c>
      <c r="H1884" s="168">
        <v>43691</v>
      </c>
      <c r="I1884" s="31"/>
      <c r="J1884" s="83" t="s">
        <v>188</v>
      </c>
      <c r="K1884" s="31" t="s">
        <v>34</v>
      </c>
      <c r="L1884" s="31"/>
      <c r="M1884" s="168"/>
      <c r="N1884" s="147"/>
      <c r="O1884" s="43" t="s">
        <v>52</v>
      </c>
      <c r="P1884" s="171">
        <v>43691</v>
      </c>
      <c r="Q1884" s="31"/>
      <c r="R1884" s="83" t="s">
        <v>188</v>
      </c>
      <c r="S1884" s="31" t="s">
        <v>34</v>
      </c>
      <c r="T1884" s="31"/>
      <c r="U1884" s="168"/>
      <c r="V1884" s="149"/>
      <c r="W1884" s="140" t="str" cm="1">
        <f t="array" ref="W1884">IF(SUM(LEN(B1884:V1884))=0,"",IF(OR(OR(ISBLANK(F1884),SUM(LEN(C1884),LEN(D1884))=0),AND(NOT(E1884="Unknown"),ISBLANK(J1884)),AND(NOT(O1884="Unknown"),ISBLANK(R1884))),"Missing Information", INDEX(Table15[Entire Service Line Classification], MATCH(SUMIFS(Table15[Unique ID],Table15[System-Owned Portion],E1884,Table15[If Material Anything Other than "Lead" in Column E,Was Material Ever Previously Lead?],G1884,Table15[Customer-Owned Portion],O1884),Table15[Unique ID],0),0)))</f>
        <v>Non-lead</v>
      </c>
      <c r="X1884"/>
    </row>
    <row r="1885" spans="2:24" ht="30" x14ac:dyDescent="0.25">
      <c r="B1885" s="145" t="s">
        <v>3404</v>
      </c>
      <c r="C1885" s="31" t="s">
        <v>10841</v>
      </c>
      <c r="D1885" s="31"/>
      <c r="E1885" s="43" t="s">
        <v>52</v>
      </c>
      <c r="F1885" s="42" t="s">
        <v>34</v>
      </c>
      <c r="G1885" s="83" t="s">
        <v>34</v>
      </c>
      <c r="H1885" s="168">
        <v>43691</v>
      </c>
      <c r="I1885" s="31"/>
      <c r="J1885" s="83" t="s">
        <v>188</v>
      </c>
      <c r="K1885" s="31" t="s">
        <v>34</v>
      </c>
      <c r="L1885" s="31"/>
      <c r="M1885" s="168"/>
      <c r="N1885" s="147"/>
      <c r="O1885" s="43" t="s">
        <v>52</v>
      </c>
      <c r="P1885" s="171">
        <v>43691</v>
      </c>
      <c r="Q1885" s="31"/>
      <c r="R1885" s="83" t="s">
        <v>188</v>
      </c>
      <c r="S1885" s="31" t="s">
        <v>34</v>
      </c>
      <c r="T1885" s="31"/>
      <c r="U1885" s="168"/>
      <c r="V1885" s="149"/>
      <c r="W1885" s="140" t="str" cm="1">
        <f t="array" ref="W1885">IF(SUM(LEN(B1885:V1885))=0,"",IF(OR(OR(ISBLANK(F1885),SUM(LEN(C1885),LEN(D1885))=0),AND(NOT(E1885="Unknown"),ISBLANK(J1885)),AND(NOT(O1885="Unknown"),ISBLANK(R1885))),"Missing Information", INDEX(Table15[Entire Service Line Classification], MATCH(SUMIFS(Table15[Unique ID],Table15[System-Owned Portion],E1885,Table15[If Material Anything Other than "Lead" in Column E,Was Material Ever Previously Lead?],G1885,Table15[Customer-Owned Portion],O1885),Table15[Unique ID],0),0)))</f>
        <v>Non-lead</v>
      </c>
      <c r="X1885"/>
    </row>
    <row r="1886" spans="2:24" ht="30" x14ac:dyDescent="0.25">
      <c r="B1886" s="145" t="s">
        <v>3427</v>
      </c>
      <c r="C1886" s="31" t="s">
        <v>10864</v>
      </c>
      <c r="D1886" s="31"/>
      <c r="E1886" s="43" t="s">
        <v>52</v>
      </c>
      <c r="F1886" s="42" t="s">
        <v>34</v>
      </c>
      <c r="G1886" s="83" t="s">
        <v>34</v>
      </c>
      <c r="H1886" s="168">
        <v>43691</v>
      </c>
      <c r="I1886" s="31"/>
      <c r="J1886" s="83" t="s">
        <v>188</v>
      </c>
      <c r="K1886" s="31" t="s">
        <v>34</v>
      </c>
      <c r="L1886" s="31"/>
      <c r="M1886" s="168"/>
      <c r="N1886" s="147"/>
      <c r="O1886" s="43" t="s">
        <v>52</v>
      </c>
      <c r="P1886" s="171">
        <v>43691</v>
      </c>
      <c r="Q1886" s="31"/>
      <c r="R1886" s="83" t="s">
        <v>188</v>
      </c>
      <c r="S1886" s="31" t="s">
        <v>34</v>
      </c>
      <c r="T1886" s="31"/>
      <c r="U1886" s="168"/>
      <c r="V1886" s="149"/>
      <c r="W1886" s="140" t="str" cm="1">
        <f t="array" ref="W1886">IF(SUM(LEN(B1886:V1886))=0,"",IF(OR(OR(ISBLANK(F1886),SUM(LEN(C1886),LEN(D1886))=0),AND(NOT(E1886="Unknown"),ISBLANK(J1886)),AND(NOT(O1886="Unknown"),ISBLANK(R1886))),"Missing Information", INDEX(Table15[Entire Service Line Classification], MATCH(SUMIFS(Table15[Unique ID],Table15[System-Owned Portion],E1886,Table15[If Material Anything Other than "Lead" in Column E,Was Material Ever Previously Lead?],G1886,Table15[Customer-Owned Portion],O1886),Table15[Unique ID],0),0)))</f>
        <v>Non-lead</v>
      </c>
      <c r="X1886"/>
    </row>
    <row r="1887" spans="2:24" ht="30" x14ac:dyDescent="0.25">
      <c r="B1887" s="145" t="s">
        <v>3429</v>
      </c>
      <c r="C1887" s="31" t="s">
        <v>10866</v>
      </c>
      <c r="D1887" s="31"/>
      <c r="E1887" s="43" t="s">
        <v>52</v>
      </c>
      <c r="F1887" s="42" t="s">
        <v>34</v>
      </c>
      <c r="G1887" s="83" t="s">
        <v>34</v>
      </c>
      <c r="H1887" s="168">
        <v>43691</v>
      </c>
      <c r="I1887" s="31"/>
      <c r="J1887" s="83" t="s">
        <v>188</v>
      </c>
      <c r="K1887" s="31" t="s">
        <v>34</v>
      </c>
      <c r="L1887" s="31"/>
      <c r="M1887" s="168"/>
      <c r="N1887" s="147"/>
      <c r="O1887" s="43" t="s">
        <v>52</v>
      </c>
      <c r="P1887" s="171">
        <v>43691</v>
      </c>
      <c r="Q1887" s="31"/>
      <c r="R1887" s="83" t="s">
        <v>188</v>
      </c>
      <c r="S1887" s="31" t="s">
        <v>34</v>
      </c>
      <c r="T1887" s="31"/>
      <c r="U1887" s="168"/>
      <c r="V1887" s="149"/>
      <c r="W1887" s="140" t="str" cm="1">
        <f t="array" ref="W1887">IF(SUM(LEN(B1887:V1887))=0,"",IF(OR(OR(ISBLANK(F1887),SUM(LEN(C1887),LEN(D1887))=0),AND(NOT(E1887="Unknown"),ISBLANK(J1887)),AND(NOT(O1887="Unknown"),ISBLANK(R1887))),"Missing Information", INDEX(Table15[Entire Service Line Classification], MATCH(SUMIFS(Table15[Unique ID],Table15[System-Owned Portion],E1887,Table15[If Material Anything Other than "Lead" in Column E,Was Material Ever Previously Lead?],G1887,Table15[Customer-Owned Portion],O1887),Table15[Unique ID],0),0)))</f>
        <v>Non-lead</v>
      </c>
      <c r="X1887"/>
    </row>
    <row r="1888" spans="2:24" ht="30" x14ac:dyDescent="0.25">
      <c r="B1888" s="145" t="s">
        <v>3442</v>
      </c>
      <c r="C1888" s="31" t="s">
        <v>10879</v>
      </c>
      <c r="D1888" s="31"/>
      <c r="E1888" s="43" t="s">
        <v>52</v>
      </c>
      <c r="F1888" s="42" t="s">
        <v>34</v>
      </c>
      <c r="G1888" s="83" t="s">
        <v>34</v>
      </c>
      <c r="H1888" s="168">
        <v>43691</v>
      </c>
      <c r="I1888" s="31"/>
      <c r="J1888" s="83" t="s">
        <v>188</v>
      </c>
      <c r="K1888" s="31" t="s">
        <v>34</v>
      </c>
      <c r="L1888" s="31"/>
      <c r="M1888" s="168"/>
      <c r="N1888" s="147"/>
      <c r="O1888" s="43" t="s">
        <v>52</v>
      </c>
      <c r="P1888" s="171">
        <v>43691</v>
      </c>
      <c r="Q1888" s="31"/>
      <c r="R1888" s="83" t="s">
        <v>188</v>
      </c>
      <c r="S1888" s="31" t="s">
        <v>34</v>
      </c>
      <c r="T1888" s="31"/>
      <c r="U1888" s="168"/>
      <c r="V1888" s="149"/>
      <c r="W1888" s="140" t="str" cm="1">
        <f t="array" ref="W1888">IF(SUM(LEN(B1888:V1888))=0,"",IF(OR(OR(ISBLANK(F1888),SUM(LEN(C1888),LEN(D1888))=0),AND(NOT(E1888="Unknown"),ISBLANK(J1888)),AND(NOT(O1888="Unknown"),ISBLANK(R1888))),"Missing Information", INDEX(Table15[Entire Service Line Classification], MATCH(SUMIFS(Table15[Unique ID],Table15[System-Owned Portion],E1888,Table15[If Material Anything Other than "Lead" in Column E,Was Material Ever Previously Lead?],G1888,Table15[Customer-Owned Portion],O1888),Table15[Unique ID],0),0)))</f>
        <v>Non-lead</v>
      </c>
      <c r="X1888"/>
    </row>
    <row r="1889" spans="2:24" ht="30" x14ac:dyDescent="0.25">
      <c r="B1889" s="145" t="s">
        <v>3406</v>
      </c>
      <c r="C1889" s="31" t="s">
        <v>10843</v>
      </c>
      <c r="D1889" s="31"/>
      <c r="E1889" s="43" t="s">
        <v>52</v>
      </c>
      <c r="F1889" s="42" t="s">
        <v>34</v>
      </c>
      <c r="G1889" s="83" t="s">
        <v>34</v>
      </c>
      <c r="H1889" s="168">
        <v>43665</v>
      </c>
      <c r="I1889" s="31"/>
      <c r="J1889" s="83" t="s">
        <v>188</v>
      </c>
      <c r="K1889" s="31" t="s">
        <v>34</v>
      </c>
      <c r="L1889" s="31"/>
      <c r="M1889" s="168"/>
      <c r="N1889" s="147"/>
      <c r="O1889" s="43" t="s">
        <v>52</v>
      </c>
      <c r="P1889" s="171">
        <v>43665</v>
      </c>
      <c r="Q1889" s="31"/>
      <c r="R1889" s="83" t="s">
        <v>188</v>
      </c>
      <c r="S1889" s="31" t="s">
        <v>34</v>
      </c>
      <c r="T1889" s="31"/>
      <c r="U1889" s="168"/>
      <c r="V1889" s="149"/>
      <c r="W1889" s="140" t="str" cm="1">
        <f t="array" ref="W1889">IF(SUM(LEN(B1889:V1889))=0,"",IF(OR(OR(ISBLANK(F1889),SUM(LEN(C1889),LEN(D1889))=0),AND(NOT(E1889="Unknown"),ISBLANK(J1889)),AND(NOT(O1889="Unknown"),ISBLANK(R1889))),"Missing Information", INDEX(Table15[Entire Service Line Classification], MATCH(SUMIFS(Table15[Unique ID],Table15[System-Owned Portion],E1889,Table15[If Material Anything Other than "Lead" in Column E,Was Material Ever Previously Lead?],G1889,Table15[Customer-Owned Portion],O1889),Table15[Unique ID],0),0)))</f>
        <v>Non-lead</v>
      </c>
      <c r="X1889"/>
    </row>
    <row r="1890" spans="2:24" ht="30" x14ac:dyDescent="0.25">
      <c r="B1890" s="145" t="s">
        <v>5396</v>
      </c>
      <c r="C1890" s="31" t="s">
        <v>12993</v>
      </c>
      <c r="D1890" s="31"/>
      <c r="E1890" s="43" t="s">
        <v>52</v>
      </c>
      <c r="F1890" s="42" t="s">
        <v>34</v>
      </c>
      <c r="G1890" s="83" t="s">
        <v>34</v>
      </c>
      <c r="H1890" s="168">
        <v>43651</v>
      </c>
      <c r="I1890" s="31"/>
      <c r="J1890" s="83" t="s">
        <v>188</v>
      </c>
      <c r="K1890" s="31" t="s">
        <v>34</v>
      </c>
      <c r="L1890" s="31"/>
      <c r="M1890" s="168"/>
      <c r="N1890" s="147"/>
      <c r="O1890" s="43" t="s">
        <v>52</v>
      </c>
      <c r="P1890" s="171">
        <v>43651</v>
      </c>
      <c r="Q1890" s="31"/>
      <c r="R1890" s="83" t="s">
        <v>188</v>
      </c>
      <c r="S1890" s="31" t="s">
        <v>34</v>
      </c>
      <c r="T1890" s="31"/>
      <c r="U1890" s="168"/>
      <c r="V1890" s="149"/>
      <c r="W1890" s="140" t="str" cm="1">
        <f t="array" ref="W1890">IF(SUM(LEN(B1890:V1890))=0,"",IF(OR(OR(ISBLANK(F1890),SUM(LEN(C1890),LEN(D1890))=0),AND(NOT(E1890="Unknown"),ISBLANK(J1890)),AND(NOT(O1890="Unknown"),ISBLANK(R1890))),"Missing Information", INDEX(Table15[Entire Service Line Classification], MATCH(SUMIFS(Table15[Unique ID],Table15[System-Owned Portion],E1890,Table15[If Material Anything Other than "Lead" in Column E,Was Material Ever Previously Lead?],G1890,Table15[Customer-Owned Portion],O1890),Table15[Unique ID],0),0)))</f>
        <v>Non-lead</v>
      </c>
      <c r="X1890"/>
    </row>
    <row r="1891" spans="2:24" ht="30" x14ac:dyDescent="0.25">
      <c r="B1891" s="145" t="s">
        <v>7386</v>
      </c>
      <c r="C1891" s="31" t="s">
        <v>15011</v>
      </c>
      <c r="D1891" s="31"/>
      <c r="E1891" s="43" t="s">
        <v>52</v>
      </c>
      <c r="F1891" s="42" t="s">
        <v>34</v>
      </c>
      <c r="G1891" s="83" t="s">
        <v>34</v>
      </c>
      <c r="H1891" s="168">
        <v>43641</v>
      </c>
      <c r="I1891" s="31"/>
      <c r="J1891" s="83" t="s">
        <v>188</v>
      </c>
      <c r="K1891" s="31" t="s">
        <v>34</v>
      </c>
      <c r="L1891" s="31"/>
      <c r="M1891" s="168"/>
      <c r="N1891" s="147"/>
      <c r="O1891" s="43" t="s">
        <v>52</v>
      </c>
      <c r="P1891" s="171">
        <v>43641</v>
      </c>
      <c r="Q1891" s="31"/>
      <c r="R1891" s="83" t="s">
        <v>188</v>
      </c>
      <c r="S1891" s="31" t="s">
        <v>34</v>
      </c>
      <c r="T1891" s="31"/>
      <c r="U1891" s="168"/>
      <c r="V1891" s="149"/>
      <c r="W1891" s="140" t="str" cm="1">
        <f t="array" ref="W1891">IF(SUM(LEN(B1891:V1891))=0,"",IF(OR(OR(ISBLANK(F1891),SUM(LEN(C1891),LEN(D1891))=0),AND(NOT(E1891="Unknown"),ISBLANK(J1891)),AND(NOT(O1891="Unknown"),ISBLANK(R1891))),"Missing Information", INDEX(Table15[Entire Service Line Classification], MATCH(SUMIFS(Table15[Unique ID],Table15[System-Owned Portion],E1891,Table15[If Material Anything Other than "Lead" in Column E,Was Material Ever Previously Lead?],G1891,Table15[Customer-Owned Portion],O1891),Table15[Unique ID],0),0)))</f>
        <v>Non-lead</v>
      </c>
      <c r="X1891"/>
    </row>
    <row r="1892" spans="2:24" ht="30" x14ac:dyDescent="0.25">
      <c r="B1892" s="145" t="s">
        <v>7379</v>
      </c>
      <c r="C1892" s="31" t="s">
        <v>15004</v>
      </c>
      <c r="D1892" s="31"/>
      <c r="E1892" s="43" t="s">
        <v>52</v>
      </c>
      <c r="F1892" s="42" t="s">
        <v>34</v>
      </c>
      <c r="G1892" s="83" t="s">
        <v>34</v>
      </c>
      <c r="H1892" s="168">
        <v>43640</v>
      </c>
      <c r="I1892" s="31"/>
      <c r="J1892" s="83" t="s">
        <v>188</v>
      </c>
      <c r="K1892" s="31" t="s">
        <v>34</v>
      </c>
      <c r="L1892" s="31"/>
      <c r="M1892" s="168"/>
      <c r="N1892" s="147"/>
      <c r="O1892" s="43" t="s">
        <v>52</v>
      </c>
      <c r="P1892" s="171">
        <v>43640</v>
      </c>
      <c r="Q1892" s="31"/>
      <c r="R1892" s="83" t="s">
        <v>188</v>
      </c>
      <c r="S1892" s="31" t="s">
        <v>34</v>
      </c>
      <c r="T1892" s="31"/>
      <c r="U1892" s="168"/>
      <c r="V1892" s="149"/>
      <c r="W1892" s="140" t="str" cm="1">
        <f t="array" ref="W1892">IF(SUM(LEN(B1892:V1892))=0,"",IF(OR(OR(ISBLANK(F1892),SUM(LEN(C1892),LEN(D1892))=0),AND(NOT(E1892="Unknown"),ISBLANK(J1892)),AND(NOT(O1892="Unknown"),ISBLANK(R1892))),"Missing Information", INDEX(Table15[Entire Service Line Classification], MATCH(SUMIFS(Table15[Unique ID],Table15[System-Owned Portion],E1892,Table15[If Material Anything Other than "Lead" in Column E,Was Material Ever Previously Lead?],G1892,Table15[Customer-Owned Portion],O1892),Table15[Unique ID],0),0)))</f>
        <v>Non-lead</v>
      </c>
      <c r="X1892"/>
    </row>
    <row r="1893" spans="2:24" ht="30" x14ac:dyDescent="0.25">
      <c r="B1893" s="145" t="s">
        <v>7380</v>
      </c>
      <c r="C1893" s="31" t="s">
        <v>15005</v>
      </c>
      <c r="D1893" s="31"/>
      <c r="E1893" s="43" t="s">
        <v>52</v>
      </c>
      <c r="F1893" s="42" t="s">
        <v>34</v>
      </c>
      <c r="G1893" s="83" t="s">
        <v>34</v>
      </c>
      <c r="H1893" s="168">
        <v>43640</v>
      </c>
      <c r="I1893" s="31"/>
      <c r="J1893" s="83" t="s">
        <v>188</v>
      </c>
      <c r="K1893" s="31" t="s">
        <v>34</v>
      </c>
      <c r="L1893" s="31"/>
      <c r="M1893" s="168"/>
      <c r="N1893" s="147"/>
      <c r="O1893" s="43" t="s">
        <v>52</v>
      </c>
      <c r="P1893" s="171">
        <v>43640</v>
      </c>
      <c r="Q1893" s="31"/>
      <c r="R1893" s="83" t="s">
        <v>188</v>
      </c>
      <c r="S1893" s="31" t="s">
        <v>34</v>
      </c>
      <c r="T1893" s="31"/>
      <c r="U1893" s="168"/>
      <c r="V1893" s="149"/>
      <c r="W1893" s="140" t="str" cm="1">
        <f t="array" ref="W1893">IF(SUM(LEN(B1893:V1893))=0,"",IF(OR(OR(ISBLANK(F1893),SUM(LEN(C1893),LEN(D1893))=0),AND(NOT(E1893="Unknown"),ISBLANK(J1893)),AND(NOT(O1893="Unknown"),ISBLANK(R1893))),"Missing Information", INDEX(Table15[Entire Service Line Classification], MATCH(SUMIFS(Table15[Unique ID],Table15[System-Owned Portion],E1893,Table15[If Material Anything Other than "Lead" in Column E,Was Material Ever Previously Lead?],G1893,Table15[Customer-Owned Portion],O1893),Table15[Unique ID],0),0)))</f>
        <v>Non-lead</v>
      </c>
      <c r="X1893"/>
    </row>
    <row r="1894" spans="2:24" ht="30" x14ac:dyDescent="0.25">
      <c r="B1894" s="145" t="s">
        <v>7381</v>
      </c>
      <c r="C1894" s="31" t="s">
        <v>15006</v>
      </c>
      <c r="D1894" s="31"/>
      <c r="E1894" s="43" t="s">
        <v>52</v>
      </c>
      <c r="F1894" s="42" t="s">
        <v>34</v>
      </c>
      <c r="G1894" s="83" t="s">
        <v>34</v>
      </c>
      <c r="H1894" s="168">
        <v>43640</v>
      </c>
      <c r="I1894" s="31"/>
      <c r="J1894" s="83" t="s">
        <v>188</v>
      </c>
      <c r="K1894" s="31" t="s">
        <v>34</v>
      </c>
      <c r="L1894" s="31"/>
      <c r="M1894" s="168"/>
      <c r="N1894" s="147"/>
      <c r="O1894" s="43" t="s">
        <v>52</v>
      </c>
      <c r="P1894" s="171">
        <v>43640</v>
      </c>
      <c r="Q1894" s="31"/>
      <c r="R1894" s="83" t="s">
        <v>188</v>
      </c>
      <c r="S1894" s="31" t="s">
        <v>34</v>
      </c>
      <c r="T1894" s="31"/>
      <c r="U1894" s="168"/>
      <c r="V1894" s="149"/>
      <c r="W1894" s="140" t="str" cm="1">
        <f t="array" ref="W1894">IF(SUM(LEN(B1894:V1894))=0,"",IF(OR(OR(ISBLANK(F1894),SUM(LEN(C1894),LEN(D1894))=0),AND(NOT(E1894="Unknown"),ISBLANK(J1894)),AND(NOT(O1894="Unknown"),ISBLANK(R1894))),"Missing Information", INDEX(Table15[Entire Service Line Classification], MATCH(SUMIFS(Table15[Unique ID],Table15[System-Owned Portion],E1894,Table15[If Material Anything Other than "Lead" in Column E,Was Material Ever Previously Lead?],G1894,Table15[Customer-Owned Portion],O1894),Table15[Unique ID],0),0)))</f>
        <v>Non-lead</v>
      </c>
      <c r="X1894"/>
    </row>
    <row r="1895" spans="2:24" ht="30" x14ac:dyDescent="0.25">
      <c r="B1895" s="145" t="s">
        <v>7382</v>
      </c>
      <c r="C1895" s="31" t="s">
        <v>15007</v>
      </c>
      <c r="D1895" s="31"/>
      <c r="E1895" s="43" t="s">
        <v>52</v>
      </c>
      <c r="F1895" s="42" t="s">
        <v>34</v>
      </c>
      <c r="G1895" s="83" t="s">
        <v>34</v>
      </c>
      <c r="H1895" s="168">
        <v>43640</v>
      </c>
      <c r="I1895" s="31"/>
      <c r="J1895" s="83" t="s">
        <v>188</v>
      </c>
      <c r="K1895" s="31" t="s">
        <v>34</v>
      </c>
      <c r="L1895" s="31"/>
      <c r="M1895" s="168"/>
      <c r="N1895" s="147"/>
      <c r="O1895" s="43" t="s">
        <v>52</v>
      </c>
      <c r="P1895" s="171">
        <v>43640</v>
      </c>
      <c r="Q1895" s="31"/>
      <c r="R1895" s="83" t="s">
        <v>188</v>
      </c>
      <c r="S1895" s="31" t="s">
        <v>34</v>
      </c>
      <c r="T1895" s="31"/>
      <c r="U1895" s="168"/>
      <c r="V1895" s="149"/>
      <c r="W1895" s="140" t="str" cm="1">
        <f t="array" ref="W1895">IF(SUM(LEN(B1895:V1895))=0,"",IF(OR(OR(ISBLANK(F1895),SUM(LEN(C1895),LEN(D1895))=0),AND(NOT(E1895="Unknown"),ISBLANK(J1895)),AND(NOT(O1895="Unknown"),ISBLANK(R1895))),"Missing Information", INDEX(Table15[Entire Service Line Classification], MATCH(SUMIFS(Table15[Unique ID],Table15[System-Owned Portion],E1895,Table15[If Material Anything Other than "Lead" in Column E,Was Material Ever Previously Lead?],G1895,Table15[Customer-Owned Portion],O1895),Table15[Unique ID],0),0)))</f>
        <v>Non-lead</v>
      </c>
      <c r="X1895"/>
    </row>
    <row r="1896" spans="2:24" ht="30" x14ac:dyDescent="0.25">
      <c r="B1896" s="145" t="s">
        <v>7383</v>
      </c>
      <c r="C1896" s="31" t="s">
        <v>15008</v>
      </c>
      <c r="D1896" s="31"/>
      <c r="E1896" s="43" t="s">
        <v>52</v>
      </c>
      <c r="F1896" s="42" t="s">
        <v>34</v>
      </c>
      <c r="G1896" s="83" t="s">
        <v>34</v>
      </c>
      <c r="H1896" s="168">
        <v>43640</v>
      </c>
      <c r="I1896" s="31"/>
      <c r="J1896" s="83" t="s">
        <v>188</v>
      </c>
      <c r="K1896" s="31" t="s">
        <v>34</v>
      </c>
      <c r="L1896" s="31"/>
      <c r="M1896" s="168"/>
      <c r="N1896" s="147"/>
      <c r="O1896" s="43" t="s">
        <v>52</v>
      </c>
      <c r="P1896" s="171">
        <v>43640</v>
      </c>
      <c r="Q1896" s="31"/>
      <c r="R1896" s="83" t="s">
        <v>188</v>
      </c>
      <c r="S1896" s="31" t="s">
        <v>34</v>
      </c>
      <c r="T1896" s="31"/>
      <c r="U1896" s="168"/>
      <c r="V1896" s="149"/>
      <c r="W1896" s="140" t="str" cm="1">
        <f t="array" ref="W1896">IF(SUM(LEN(B1896:V1896))=0,"",IF(OR(OR(ISBLANK(F1896),SUM(LEN(C1896),LEN(D1896))=0),AND(NOT(E1896="Unknown"),ISBLANK(J1896)),AND(NOT(O1896="Unknown"),ISBLANK(R1896))),"Missing Information", INDEX(Table15[Entire Service Line Classification], MATCH(SUMIFS(Table15[Unique ID],Table15[System-Owned Portion],E1896,Table15[If Material Anything Other than "Lead" in Column E,Was Material Ever Previously Lead?],G1896,Table15[Customer-Owned Portion],O1896),Table15[Unique ID],0),0)))</f>
        <v>Non-lead</v>
      </c>
      <c r="X1896"/>
    </row>
    <row r="1897" spans="2:24" ht="30" x14ac:dyDescent="0.25">
      <c r="B1897" s="145" t="s">
        <v>7387</v>
      </c>
      <c r="C1897" s="31" t="s">
        <v>15012</v>
      </c>
      <c r="D1897" s="31"/>
      <c r="E1897" s="43" t="s">
        <v>52</v>
      </c>
      <c r="F1897" s="42" t="s">
        <v>34</v>
      </c>
      <c r="G1897" s="83" t="s">
        <v>34</v>
      </c>
      <c r="H1897" s="168">
        <v>43640</v>
      </c>
      <c r="I1897" s="31"/>
      <c r="J1897" s="83" t="s">
        <v>188</v>
      </c>
      <c r="K1897" s="31" t="s">
        <v>34</v>
      </c>
      <c r="L1897" s="31"/>
      <c r="M1897" s="168"/>
      <c r="N1897" s="147"/>
      <c r="O1897" s="43" t="s">
        <v>52</v>
      </c>
      <c r="P1897" s="171">
        <v>43640</v>
      </c>
      <c r="Q1897" s="31"/>
      <c r="R1897" s="83" t="s">
        <v>188</v>
      </c>
      <c r="S1897" s="31" t="s">
        <v>34</v>
      </c>
      <c r="T1897" s="31"/>
      <c r="U1897" s="168"/>
      <c r="V1897" s="149"/>
      <c r="W1897" s="140" t="str" cm="1">
        <f t="array" ref="W1897">IF(SUM(LEN(B1897:V1897))=0,"",IF(OR(OR(ISBLANK(F1897),SUM(LEN(C1897),LEN(D1897))=0),AND(NOT(E1897="Unknown"),ISBLANK(J1897)),AND(NOT(O1897="Unknown"),ISBLANK(R1897))),"Missing Information", INDEX(Table15[Entire Service Line Classification], MATCH(SUMIFS(Table15[Unique ID],Table15[System-Owned Portion],E1897,Table15[If Material Anything Other than "Lead" in Column E,Was Material Ever Previously Lead?],G1897,Table15[Customer-Owned Portion],O1897),Table15[Unique ID],0),0)))</f>
        <v>Non-lead</v>
      </c>
      <c r="X1897"/>
    </row>
    <row r="1898" spans="2:24" ht="30" x14ac:dyDescent="0.25">
      <c r="B1898" s="145" t="s">
        <v>7405</v>
      </c>
      <c r="C1898" s="31" t="s">
        <v>15030</v>
      </c>
      <c r="D1898" s="31"/>
      <c r="E1898" s="43" t="s">
        <v>52</v>
      </c>
      <c r="F1898" s="42" t="s">
        <v>34</v>
      </c>
      <c r="G1898" s="83" t="s">
        <v>34</v>
      </c>
      <c r="H1898" s="168">
        <v>43640</v>
      </c>
      <c r="I1898" s="31"/>
      <c r="J1898" s="83" t="s">
        <v>188</v>
      </c>
      <c r="K1898" s="31" t="s">
        <v>34</v>
      </c>
      <c r="L1898" s="31"/>
      <c r="M1898" s="168"/>
      <c r="N1898" s="147"/>
      <c r="O1898" s="43" t="s">
        <v>52</v>
      </c>
      <c r="P1898" s="171">
        <v>43640</v>
      </c>
      <c r="Q1898" s="31"/>
      <c r="R1898" s="83" t="s">
        <v>188</v>
      </c>
      <c r="S1898" s="31" t="s">
        <v>34</v>
      </c>
      <c r="T1898" s="31"/>
      <c r="U1898" s="168"/>
      <c r="V1898" s="149"/>
      <c r="W1898" s="140" t="str" cm="1">
        <f t="array" ref="W1898">IF(SUM(LEN(B1898:V1898))=0,"",IF(OR(OR(ISBLANK(F1898),SUM(LEN(C1898),LEN(D1898))=0),AND(NOT(E1898="Unknown"),ISBLANK(J1898)),AND(NOT(O1898="Unknown"),ISBLANK(R1898))),"Missing Information", INDEX(Table15[Entire Service Line Classification], MATCH(SUMIFS(Table15[Unique ID],Table15[System-Owned Portion],E1898,Table15[If Material Anything Other than "Lead" in Column E,Was Material Ever Previously Lead?],G1898,Table15[Customer-Owned Portion],O1898),Table15[Unique ID],0),0)))</f>
        <v>Non-lead</v>
      </c>
      <c r="X1898"/>
    </row>
    <row r="1899" spans="2:24" ht="30" x14ac:dyDescent="0.25">
      <c r="B1899" s="145" t="s">
        <v>7406</v>
      </c>
      <c r="C1899" s="31" t="s">
        <v>15031</v>
      </c>
      <c r="D1899" s="31"/>
      <c r="E1899" s="43" t="s">
        <v>52</v>
      </c>
      <c r="F1899" s="42" t="s">
        <v>34</v>
      </c>
      <c r="G1899" s="83" t="s">
        <v>34</v>
      </c>
      <c r="H1899" s="168">
        <v>43640</v>
      </c>
      <c r="I1899" s="31"/>
      <c r="J1899" s="83" t="s">
        <v>188</v>
      </c>
      <c r="K1899" s="31" t="s">
        <v>34</v>
      </c>
      <c r="L1899" s="31"/>
      <c r="M1899" s="168"/>
      <c r="N1899" s="147"/>
      <c r="O1899" s="43" t="s">
        <v>52</v>
      </c>
      <c r="P1899" s="171">
        <v>43640</v>
      </c>
      <c r="Q1899" s="31"/>
      <c r="R1899" s="83" t="s">
        <v>188</v>
      </c>
      <c r="S1899" s="31" t="s">
        <v>34</v>
      </c>
      <c r="T1899" s="31"/>
      <c r="U1899" s="168"/>
      <c r="V1899" s="149"/>
      <c r="W1899" s="140" t="str" cm="1">
        <f t="array" ref="W1899">IF(SUM(LEN(B1899:V1899))=0,"",IF(OR(OR(ISBLANK(F1899),SUM(LEN(C1899),LEN(D1899))=0),AND(NOT(E1899="Unknown"),ISBLANK(J1899)),AND(NOT(O1899="Unknown"),ISBLANK(R1899))),"Missing Information", INDEX(Table15[Entire Service Line Classification], MATCH(SUMIFS(Table15[Unique ID],Table15[System-Owned Portion],E1899,Table15[If Material Anything Other than "Lead" in Column E,Was Material Ever Previously Lead?],G1899,Table15[Customer-Owned Portion],O1899),Table15[Unique ID],0),0)))</f>
        <v>Non-lead</v>
      </c>
      <c r="X1899"/>
    </row>
    <row r="1900" spans="2:24" ht="30" x14ac:dyDescent="0.25">
      <c r="B1900" s="145" t="s">
        <v>7407</v>
      </c>
      <c r="C1900" s="31" t="s">
        <v>15032</v>
      </c>
      <c r="D1900" s="31"/>
      <c r="E1900" s="43" t="s">
        <v>52</v>
      </c>
      <c r="F1900" s="42" t="s">
        <v>34</v>
      </c>
      <c r="G1900" s="83" t="s">
        <v>34</v>
      </c>
      <c r="H1900" s="168">
        <v>43640</v>
      </c>
      <c r="I1900" s="31"/>
      <c r="J1900" s="83" t="s">
        <v>188</v>
      </c>
      <c r="K1900" s="31" t="s">
        <v>34</v>
      </c>
      <c r="L1900" s="31"/>
      <c r="M1900" s="168"/>
      <c r="N1900" s="147"/>
      <c r="O1900" s="43" t="s">
        <v>52</v>
      </c>
      <c r="P1900" s="171">
        <v>43640</v>
      </c>
      <c r="Q1900" s="31"/>
      <c r="R1900" s="83" t="s">
        <v>188</v>
      </c>
      <c r="S1900" s="31" t="s">
        <v>34</v>
      </c>
      <c r="T1900" s="31"/>
      <c r="U1900" s="168"/>
      <c r="V1900" s="149"/>
      <c r="W1900" s="140" t="str" cm="1">
        <f t="array" ref="W1900">IF(SUM(LEN(B1900:V1900))=0,"",IF(OR(OR(ISBLANK(F1900),SUM(LEN(C1900),LEN(D1900))=0),AND(NOT(E1900="Unknown"),ISBLANK(J1900)),AND(NOT(O1900="Unknown"),ISBLANK(R1900))),"Missing Information", INDEX(Table15[Entire Service Line Classification], MATCH(SUMIFS(Table15[Unique ID],Table15[System-Owned Portion],E1900,Table15[If Material Anything Other than "Lead" in Column E,Was Material Ever Previously Lead?],G1900,Table15[Customer-Owned Portion],O1900),Table15[Unique ID],0),0)))</f>
        <v>Non-lead</v>
      </c>
      <c r="X1900"/>
    </row>
    <row r="1901" spans="2:24" ht="30" x14ac:dyDescent="0.25">
      <c r="B1901" s="145" t="s">
        <v>7408</v>
      </c>
      <c r="C1901" s="31" t="s">
        <v>15033</v>
      </c>
      <c r="D1901" s="31"/>
      <c r="E1901" s="43" t="s">
        <v>52</v>
      </c>
      <c r="F1901" s="42" t="s">
        <v>34</v>
      </c>
      <c r="G1901" s="83" t="s">
        <v>34</v>
      </c>
      <c r="H1901" s="168">
        <v>43640</v>
      </c>
      <c r="I1901" s="31"/>
      <c r="J1901" s="83" t="s">
        <v>188</v>
      </c>
      <c r="K1901" s="31" t="s">
        <v>34</v>
      </c>
      <c r="L1901" s="31"/>
      <c r="M1901" s="168"/>
      <c r="N1901" s="147"/>
      <c r="O1901" s="43" t="s">
        <v>52</v>
      </c>
      <c r="P1901" s="171">
        <v>43640</v>
      </c>
      <c r="Q1901" s="31"/>
      <c r="R1901" s="83" t="s">
        <v>188</v>
      </c>
      <c r="S1901" s="31" t="s">
        <v>34</v>
      </c>
      <c r="T1901" s="31"/>
      <c r="U1901" s="168"/>
      <c r="V1901" s="149"/>
      <c r="W1901" s="140" t="str" cm="1">
        <f t="array" ref="W1901">IF(SUM(LEN(B1901:V1901))=0,"",IF(OR(OR(ISBLANK(F1901),SUM(LEN(C1901),LEN(D1901))=0),AND(NOT(E1901="Unknown"),ISBLANK(J1901)),AND(NOT(O1901="Unknown"),ISBLANK(R1901))),"Missing Information", INDEX(Table15[Entire Service Line Classification], MATCH(SUMIFS(Table15[Unique ID],Table15[System-Owned Portion],E1901,Table15[If Material Anything Other than "Lead" in Column E,Was Material Ever Previously Lead?],G1901,Table15[Customer-Owned Portion],O1901),Table15[Unique ID],0),0)))</f>
        <v>Non-lead</v>
      </c>
      <c r="X1901"/>
    </row>
    <row r="1902" spans="2:24" ht="30" x14ac:dyDescent="0.25">
      <c r="B1902" s="145" t="s">
        <v>7409</v>
      </c>
      <c r="C1902" s="31" t="s">
        <v>15034</v>
      </c>
      <c r="D1902" s="31"/>
      <c r="E1902" s="43" t="s">
        <v>52</v>
      </c>
      <c r="F1902" s="42" t="s">
        <v>34</v>
      </c>
      <c r="G1902" s="83" t="s">
        <v>34</v>
      </c>
      <c r="H1902" s="168">
        <v>43640</v>
      </c>
      <c r="I1902" s="31"/>
      <c r="J1902" s="83" t="s">
        <v>188</v>
      </c>
      <c r="K1902" s="31" t="s">
        <v>34</v>
      </c>
      <c r="L1902" s="31"/>
      <c r="M1902" s="168"/>
      <c r="N1902" s="147"/>
      <c r="O1902" s="43" t="s">
        <v>52</v>
      </c>
      <c r="P1902" s="171">
        <v>43640</v>
      </c>
      <c r="Q1902" s="31"/>
      <c r="R1902" s="83" t="s">
        <v>188</v>
      </c>
      <c r="S1902" s="31" t="s">
        <v>34</v>
      </c>
      <c r="T1902" s="31"/>
      <c r="U1902" s="168"/>
      <c r="V1902" s="149"/>
      <c r="W1902" s="140" t="str" cm="1">
        <f t="array" ref="W1902">IF(SUM(LEN(B1902:V1902))=0,"",IF(OR(OR(ISBLANK(F1902),SUM(LEN(C1902),LEN(D1902))=0),AND(NOT(E1902="Unknown"),ISBLANK(J1902)),AND(NOT(O1902="Unknown"),ISBLANK(R1902))),"Missing Information", INDEX(Table15[Entire Service Line Classification], MATCH(SUMIFS(Table15[Unique ID],Table15[System-Owned Portion],E1902,Table15[If Material Anything Other than "Lead" in Column E,Was Material Ever Previously Lead?],G1902,Table15[Customer-Owned Portion],O1902),Table15[Unique ID],0),0)))</f>
        <v>Non-lead</v>
      </c>
      <c r="X1902"/>
    </row>
    <row r="1903" spans="2:24" ht="30" x14ac:dyDescent="0.25">
      <c r="B1903" s="145" t="s">
        <v>7410</v>
      </c>
      <c r="C1903" s="31" t="s">
        <v>15035</v>
      </c>
      <c r="D1903" s="31"/>
      <c r="E1903" s="43" t="s">
        <v>52</v>
      </c>
      <c r="F1903" s="42" t="s">
        <v>34</v>
      </c>
      <c r="G1903" s="83" t="s">
        <v>34</v>
      </c>
      <c r="H1903" s="168">
        <v>43640</v>
      </c>
      <c r="I1903" s="31"/>
      <c r="J1903" s="83" t="s">
        <v>188</v>
      </c>
      <c r="K1903" s="31" t="s">
        <v>34</v>
      </c>
      <c r="L1903" s="31"/>
      <c r="M1903" s="168"/>
      <c r="N1903" s="147"/>
      <c r="O1903" s="43" t="s">
        <v>52</v>
      </c>
      <c r="P1903" s="171">
        <v>43640</v>
      </c>
      <c r="Q1903" s="31"/>
      <c r="R1903" s="83" t="s">
        <v>188</v>
      </c>
      <c r="S1903" s="31" t="s">
        <v>34</v>
      </c>
      <c r="T1903" s="31"/>
      <c r="U1903" s="168"/>
      <c r="V1903" s="149"/>
      <c r="W1903" s="140" t="str" cm="1">
        <f t="array" ref="W1903">IF(SUM(LEN(B1903:V1903))=0,"",IF(OR(OR(ISBLANK(F1903),SUM(LEN(C1903),LEN(D1903))=0),AND(NOT(E1903="Unknown"),ISBLANK(J1903)),AND(NOT(O1903="Unknown"),ISBLANK(R1903))),"Missing Information", INDEX(Table15[Entire Service Line Classification], MATCH(SUMIFS(Table15[Unique ID],Table15[System-Owned Portion],E1903,Table15[If Material Anything Other than "Lead" in Column E,Was Material Ever Previously Lead?],G1903,Table15[Customer-Owned Portion],O1903),Table15[Unique ID],0),0)))</f>
        <v>Non-lead</v>
      </c>
      <c r="X1903"/>
    </row>
    <row r="1904" spans="2:24" ht="30" x14ac:dyDescent="0.25">
      <c r="B1904" s="145" t="s">
        <v>6424</v>
      </c>
      <c r="C1904" s="31" t="s">
        <v>14028</v>
      </c>
      <c r="D1904" s="31"/>
      <c r="E1904" s="43" t="s">
        <v>52</v>
      </c>
      <c r="F1904" s="42" t="s">
        <v>34</v>
      </c>
      <c r="G1904" s="83" t="s">
        <v>34</v>
      </c>
      <c r="H1904" s="168">
        <v>43637</v>
      </c>
      <c r="I1904" s="31"/>
      <c r="J1904" s="83" t="s">
        <v>188</v>
      </c>
      <c r="K1904" s="31" t="s">
        <v>34</v>
      </c>
      <c r="L1904" s="31"/>
      <c r="M1904" s="168"/>
      <c r="N1904" s="147"/>
      <c r="O1904" s="43" t="s">
        <v>52</v>
      </c>
      <c r="P1904" s="171">
        <v>43637</v>
      </c>
      <c r="Q1904" s="31"/>
      <c r="R1904" s="83" t="s">
        <v>188</v>
      </c>
      <c r="S1904" s="31" t="s">
        <v>34</v>
      </c>
      <c r="T1904" s="31"/>
      <c r="U1904" s="168"/>
      <c r="V1904" s="149"/>
      <c r="W1904" s="140" t="str" cm="1">
        <f t="array" ref="W1904">IF(SUM(LEN(B1904:V1904))=0,"",IF(OR(OR(ISBLANK(F1904),SUM(LEN(C1904),LEN(D1904))=0),AND(NOT(E1904="Unknown"),ISBLANK(J1904)),AND(NOT(O1904="Unknown"),ISBLANK(R1904))),"Missing Information", INDEX(Table15[Entire Service Line Classification], MATCH(SUMIFS(Table15[Unique ID],Table15[System-Owned Portion],E1904,Table15[If Material Anything Other than "Lead" in Column E,Was Material Ever Previously Lead?],G1904,Table15[Customer-Owned Portion],O1904),Table15[Unique ID],0),0)))</f>
        <v>Non-lead</v>
      </c>
      <c r="X1904"/>
    </row>
    <row r="1905" spans="2:24" ht="30" x14ac:dyDescent="0.25">
      <c r="B1905" s="145" t="s">
        <v>7388</v>
      </c>
      <c r="C1905" s="31" t="s">
        <v>15013</v>
      </c>
      <c r="D1905" s="31"/>
      <c r="E1905" s="43" t="s">
        <v>52</v>
      </c>
      <c r="F1905" s="42" t="s">
        <v>34</v>
      </c>
      <c r="G1905" s="83" t="s">
        <v>34</v>
      </c>
      <c r="H1905" s="168">
        <v>43637</v>
      </c>
      <c r="I1905" s="31"/>
      <c r="J1905" s="83" t="s">
        <v>188</v>
      </c>
      <c r="K1905" s="31" t="s">
        <v>34</v>
      </c>
      <c r="L1905" s="31"/>
      <c r="M1905" s="168"/>
      <c r="N1905" s="147"/>
      <c r="O1905" s="43" t="s">
        <v>52</v>
      </c>
      <c r="P1905" s="171">
        <v>43637</v>
      </c>
      <c r="Q1905" s="31"/>
      <c r="R1905" s="83" t="s">
        <v>188</v>
      </c>
      <c r="S1905" s="31" t="s">
        <v>34</v>
      </c>
      <c r="T1905" s="31"/>
      <c r="U1905" s="168"/>
      <c r="V1905" s="149"/>
      <c r="W1905" s="140" t="str" cm="1">
        <f t="array" ref="W1905">IF(SUM(LEN(B1905:V1905))=0,"",IF(OR(OR(ISBLANK(F1905),SUM(LEN(C1905),LEN(D1905))=0),AND(NOT(E1905="Unknown"),ISBLANK(J1905)),AND(NOT(O1905="Unknown"),ISBLANK(R1905))),"Missing Information", INDEX(Table15[Entire Service Line Classification], MATCH(SUMIFS(Table15[Unique ID],Table15[System-Owned Portion],E1905,Table15[If Material Anything Other than "Lead" in Column E,Was Material Ever Previously Lead?],G1905,Table15[Customer-Owned Portion],O1905),Table15[Unique ID],0),0)))</f>
        <v>Non-lead</v>
      </c>
      <c r="X1905"/>
    </row>
    <row r="1906" spans="2:24" ht="30" x14ac:dyDescent="0.25">
      <c r="B1906" s="145" t="s">
        <v>7392</v>
      </c>
      <c r="C1906" s="31" t="s">
        <v>15017</v>
      </c>
      <c r="D1906" s="31"/>
      <c r="E1906" s="43" t="s">
        <v>52</v>
      </c>
      <c r="F1906" s="42" t="s">
        <v>34</v>
      </c>
      <c r="G1906" s="83" t="s">
        <v>34</v>
      </c>
      <c r="H1906" s="168">
        <v>43637</v>
      </c>
      <c r="I1906" s="31"/>
      <c r="J1906" s="83" t="s">
        <v>188</v>
      </c>
      <c r="K1906" s="31" t="s">
        <v>34</v>
      </c>
      <c r="L1906" s="31"/>
      <c r="M1906" s="168"/>
      <c r="N1906" s="147"/>
      <c r="O1906" s="43" t="s">
        <v>52</v>
      </c>
      <c r="P1906" s="171">
        <v>43637</v>
      </c>
      <c r="Q1906" s="31"/>
      <c r="R1906" s="83" t="s">
        <v>188</v>
      </c>
      <c r="S1906" s="31" t="s">
        <v>34</v>
      </c>
      <c r="T1906" s="31"/>
      <c r="U1906" s="168"/>
      <c r="V1906" s="149"/>
      <c r="W1906" s="140" t="str" cm="1">
        <f t="array" ref="W1906">IF(SUM(LEN(B1906:V1906))=0,"",IF(OR(OR(ISBLANK(F1906),SUM(LEN(C1906),LEN(D1906))=0),AND(NOT(E1906="Unknown"),ISBLANK(J1906)),AND(NOT(O1906="Unknown"),ISBLANK(R1906))),"Missing Information", INDEX(Table15[Entire Service Line Classification], MATCH(SUMIFS(Table15[Unique ID],Table15[System-Owned Portion],E1906,Table15[If Material Anything Other than "Lead" in Column E,Was Material Ever Previously Lead?],G1906,Table15[Customer-Owned Portion],O1906),Table15[Unique ID],0),0)))</f>
        <v>Non-lead</v>
      </c>
      <c r="X1906"/>
    </row>
    <row r="1907" spans="2:24" ht="30" x14ac:dyDescent="0.25">
      <c r="B1907" s="145" t="s">
        <v>7393</v>
      </c>
      <c r="C1907" s="31" t="s">
        <v>15018</v>
      </c>
      <c r="D1907" s="31"/>
      <c r="E1907" s="43" t="s">
        <v>52</v>
      </c>
      <c r="F1907" s="42" t="s">
        <v>34</v>
      </c>
      <c r="G1907" s="83" t="s">
        <v>34</v>
      </c>
      <c r="H1907" s="168">
        <v>43637</v>
      </c>
      <c r="I1907" s="31"/>
      <c r="J1907" s="83" t="s">
        <v>188</v>
      </c>
      <c r="K1907" s="31" t="s">
        <v>34</v>
      </c>
      <c r="L1907" s="31"/>
      <c r="M1907" s="168"/>
      <c r="N1907" s="147"/>
      <c r="O1907" s="43" t="s">
        <v>52</v>
      </c>
      <c r="P1907" s="171">
        <v>43637</v>
      </c>
      <c r="Q1907" s="31"/>
      <c r="R1907" s="83" t="s">
        <v>188</v>
      </c>
      <c r="S1907" s="31" t="s">
        <v>34</v>
      </c>
      <c r="T1907" s="31"/>
      <c r="U1907" s="168"/>
      <c r="V1907" s="149"/>
      <c r="W1907" s="140" t="str" cm="1">
        <f t="array" ref="W1907">IF(SUM(LEN(B1907:V1907))=0,"",IF(OR(OR(ISBLANK(F1907),SUM(LEN(C1907),LEN(D1907))=0),AND(NOT(E1907="Unknown"),ISBLANK(J1907)),AND(NOT(O1907="Unknown"),ISBLANK(R1907))),"Missing Information", INDEX(Table15[Entire Service Line Classification], MATCH(SUMIFS(Table15[Unique ID],Table15[System-Owned Portion],E1907,Table15[If Material Anything Other than "Lead" in Column E,Was Material Ever Previously Lead?],G1907,Table15[Customer-Owned Portion],O1907),Table15[Unique ID],0),0)))</f>
        <v>Non-lead</v>
      </c>
      <c r="X1907"/>
    </row>
    <row r="1908" spans="2:24" ht="30" x14ac:dyDescent="0.25">
      <c r="B1908" s="145" t="s">
        <v>7394</v>
      </c>
      <c r="C1908" s="31" t="s">
        <v>15019</v>
      </c>
      <c r="D1908" s="31"/>
      <c r="E1908" s="43" t="s">
        <v>52</v>
      </c>
      <c r="F1908" s="42" t="s">
        <v>34</v>
      </c>
      <c r="G1908" s="83" t="s">
        <v>34</v>
      </c>
      <c r="H1908" s="168">
        <v>43637</v>
      </c>
      <c r="I1908" s="31"/>
      <c r="J1908" s="83" t="s">
        <v>188</v>
      </c>
      <c r="K1908" s="31" t="s">
        <v>34</v>
      </c>
      <c r="L1908" s="31"/>
      <c r="M1908" s="168"/>
      <c r="N1908" s="147"/>
      <c r="O1908" s="43" t="s">
        <v>52</v>
      </c>
      <c r="P1908" s="171">
        <v>43637</v>
      </c>
      <c r="Q1908" s="31"/>
      <c r="R1908" s="83" t="s">
        <v>188</v>
      </c>
      <c r="S1908" s="31" t="s">
        <v>34</v>
      </c>
      <c r="T1908" s="31"/>
      <c r="U1908" s="168"/>
      <c r="V1908" s="149"/>
      <c r="W1908" s="140" t="str" cm="1">
        <f t="array" ref="W1908">IF(SUM(LEN(B1908:V1908))=0,"",IF(OR(OR(ISBLANK(F1908),SUM(LEN(C1908),LEN(D1908))=0),AND(NOT(E1908="Unknown"),ISBLANK(J1908)),AND(NOT(O1908="Unknown"),ISBLANK(R1908))),"Missing Information", INDEX(Table15[Entire Service Line Classification], MATCH(SUMIFS(Table15[Unique ID],Table15[System-Owned Portion],E1908,Table15[If Material Anything Other than "Lead" in Column E,Was Material Ever Previously Lead?],G1908,Table15[Customer-Owned Portion],O1908),Table15[Unique ID],0),0)))</f>
        <v>Non-lead</v>
      </c>
      <c r="X1908"/>
    </row>
    <row r="1909" spans="2:24" ht="30" x14ac:dyDescent="0.25">
      <c r="B1909" s="145" t="s">
        <v>7395</v>
      </c>
      <c r="C1909" s="31" t="s">
        <v>15020</v>
      </c>
      <c r="D1909" s="31"/>
      <c r="E1909" s="43" t="s">
        <v>52</v>
      </c>
      <c r="F1909" s="42" t="s">
        <v>34</v>
      </c>
      <c r="G1909" s="83" t="s">
        <v>34</v>
      </c>
      <c r="H1909" s="168">
        <v>43637</v>
      </c>
      <c r="I1909" s="31"/>
      <c r="J1909" s="83" t="s">
        <v>188</v>
      </c>
      <c r="K1909" s="31" t="s">
        <v>34</v>
      </c>
      <c r="L1909" s="31"/>
      <c r="M1909" s="168"/>
      <c r="N1909" s="147"/>
      <c r="O1909" s="43" t="s">
        <v>52</v>
      </c>
      <c r="P1909" s="171">
        <v>43637</v>
      </c>
      <c r="Q1909" s="31"/>
      <c r="R1909" s="83" t="s">
        <v>188</v>
      </c>
      <c r="S1909" s="31" t="s">
        <v>34</v>
      </c>
      <c r="T1909" s="31"/>
      <c r="U1909" s="168"/>
      <c r="V1909" s="149"/>
      <c r="W1909" s="140" t="str" cm="1">
        <f t="array" ref="W1909">IF(SUM(LEN(B1909:V1909))=0,"",IF(OR(OR(ISBLANK(F1909),SUM(LEN(C1909),LEN(D1909))=0),AND(NOT(E1909="Unknown"),ISBLANK(J1909)),AND(NOT(O1909="Unknown"),ISBLANK(R1909))),"Missing Information", INDEX(Table15[Entire Service Line Classification], MATCH(SUMIFS(Table15[Unique ID],Table15[System-Owned Portion],E1909,Table15[If Material Anything Other than "Lead" in Column E,Was Material Ever Previously Lead?],G1909,Table15[Customer-Owned Portion],O1909),Table15[Unique ID],0),0)))</f>
        <v>Non-lead</v>
      </c>
      <c r="X1909"/>
    </row>
    <row r="1910" spans="2:24" ht="30" x14ac:dyDescent="0.25">
      <c r="B1910" s="145" t="s">
        <v>3396</v>
      </c>
      <c r="C1910" s="31" t="s">
        <v>10833</v>
      </c>
      <c r="D1910" s="31"/>
      <c r="E1910" s="43" t="s">
        <v>52</v>
      </c>
      <c r="F1910" s="42" t="s">
        <v>34</v>
      </c>
      <c r="G1910" s="83" t="s">
        <v>34</v>
      </c>
      <c r="H1910" s="168">
        <v>43629</v>
      </c>
      <c r="I1910" s="31"/>
      <c r="J1910" s="83" t="s">
        <v>188</v>
      </c>
      <c r="K1910" s="31" t="s">
        <v>34</v>
      </c>
      <c r="L1910" s="31"/>
      <c r="M1910" s="168"/>
      <c r="N1910" s="147"/>
      <c r="O1910" s="43" t="s">
        <v>52</v>
      </c>
      <c r="P1910" s="171">
        <v>43629</v>
      </c>
      <c r="Q1910" s="31"/>
      <c r="R1910" s="83" t="s">
        <v>188</v>
      </c>
      <c r="S1910" s="31" t="s">
        <v>34</v>
      </c>
      <c r="T1910" s="31"/>
      <c r="U1910" s="168"/>
      <c r="V1910" s="149"/>
      <c r="W1910" s="140" t="str" cm="1">
        <f t="array" ref="W1910">IF(SUM(LEN(B1910:V1910))=0,"",IF(OR(OR(ISBLANK(F1910),SUM(LEN(C1910),LEN(D1910))=0),AND(NOT(E1910="Unknown"),ISBLANK(J1910)),AND(NOT(O1910="Unknown"),ISBLANK(R1910))),"Missing Information", INDEX(Table15[Entire Service Line Classification], MATCH(SUMIFS(Table15[Unique ID],Table15[System-Owned Portion],E1910,Table15[If Material Anything Other than "Lead" in Column E,Was Material Ever Previously Lead?],G1910,Table15[Customer-Owned Portion],O1910),Table15[Unique ID],0),0)))</f>
        <v>Non-lead</v>
      </c>
      <c r="X1910"/>
    </row>
    <row r="1911" spans="2:24" ht="30" x14ac:dyDescent="0.25">
      <c r="B1911" s="145" t="s">
        <v>3407</v>
      </c>
      <c r="C1911" s="31" t="s">
        <v>10844</v>
      </c>
      <c r="D1911" s="31"/>
      <c r="E1911" s="43" t="s">
        <v>52</v>
      </c>
      <c r="F1911" s="42" t="s">
        <v>34</v>
      </c>
      <c r="G1911" s="83" t="s">
        <v>34</v>
      </c>
      <c r="H1911" s="168">
        <v>43629</v>
      </c>
      <c r="I1911" s="31"/>
      <c r="J1911" s="83" t="s">
        <v>188</v>
      </c>
      <c r="K1911" s="31" t="s">
        <v>34</v>
      </c>
      <c r="L1911" s="31"/>
      <c r="M1911" s="168"/>
      <c r="N1911" s="147"/>
      <c r="O1911" s="43" t="s">
        <v>52</v>
      </c>
      <c r="P1911" s="171">
        <v>43629</v>
      </c>
      <c r="Q1911" s="31"/>
      <c r="R1911" s="83" t="s">
        <v>188</v>
      </c>
      <c r="S1911" s="31" t="s">
        <v>34</v>
      </c>
      <c r="T1911" s="31"/>
      <c r="U1911" s="168"/>
      <c r="V1911" s="149"/>
      <c r="W1911" s="140" t="str" cm="1">
        <f t="array" ref="W1911">IF(SUM(LEN(B1911:V1911))=0,"",IF(OR(OR(ISBLANK(F1911),SUM(LEN(C1911),LEN(D1911))=0),AND(NOT(E1911="Unknown"),ISBLANK(J1911)),AND(NOT(O1911="Unknown"),ISBLANK(R1911))),"Missing Information", INDEX(Table15[Entire Service Line Classification], MATCH(SUMIFS(Table15[Unique ID],Table15[System-Owned Portion],E1911,Table15[If Material Anything Other than "Lead" in Column E,Was Material Ever Previously Lead?],G1911,Table15[Customer-Owned Portion],O1911),Table15[Unique ID],0),0)))</f>
        <v>Non-lead</v>
      </c>
      <c r="X1911"/>
    </row>
    <row r="1912" spans="2:24" ht="30" x14ac:dyDescent="0.25">
      <c r="B1912" s="145" t="s">
        <v>5404</v>
      </c>
      <c r="C1912" s="31" t="s">
        <v>13001</v>
      </c>
      <c r="D1912" s="31"/>
      <c r="E1912" s="43" t="s">
        <v>52</v>
      </c>
      <c r="F1912" s="42" t="s">
        <v>34</v>
      </c>
      <c r="G1912" s="83" t="s">
        <v>34</v>
      </c>
      <c r="H1912" s="168">
        <v>43629</v>
      </c>
      <c r="I1912" s="31"/>
      <c r="J1912" s="83" t="s">
        <v>188</v>
      </c>
      <c r="K1912" s="31" t="s">
        <v>34</v>
      </c>
      <c r="L1912" s="31"/>
      <c r="M1912" s="168"/>
      <c r="N1912" s="147"/>
      <c r="O1912" s="43" t="s">
        <v>52</v>
      </c>
      <c r="P1912" s="171">
        <v>43629</v>
      </c>
      <c r="Q1912" s="31"/>
      <c r="R1912" s="83" t="s">
        <v>188</v>
      </c>
      <c r="S1912" s="31" t="s">
        <v>34</v>
      </c>
      <c r="T1912" s="31"/>
      <c r="U1912" s="168"/>
      <c r="V1912" s="149"/>
      <c r="W1912" s="140" t="str" cm="1">
        <f t="array" ref="W1912">IF(SUM(LEN(B1912:V1912))=0,"",IF(OR(OR(ISBLANK(F1912),SUM(LEN(C1912),LEN(D1912))=0),AND(NOT(E1912="Unknown"),ISBLANK(J1912)),AND(NOT(O1912="Unknown"),ISBLANK(R1912))),"Missing Information", INDEX(Table15[Entire Service Line Classification], MATCH(SUMIFS(Table15[Unique ID],Table15[System-Owned Portion],E1912,Table15[If Material Anything Other than "Lead" in Column E,Was Material Ever Previously Lead?],G1912,Table15[Customer-Owned Portion],O1912),Table15[Unique ID],0),0)))</f>
        <v>Non-lead</v>
      </c>
      <c r="X1912"/>
    </row>
    <row r="1913" spans="2:24" ht="30" x14ac:dyDescent="0.25">
      <c r="B1913" s="145" t="s">
        <v>3397</v>
      </c>
      <c r="C1913" s="31" t="s">
        <v>10834</v>
      </c>
      <c r="D1913" s="31"/>
      <c r="E1913" s="43" t="s">
        <v>52</v>
      </c>
      <c r="F1913" s="42" t="s">
        <v>34</v>
      </c>
      <c r="G1913" s="83" t="s">
        <v>34</v>
      </c>
      <c r="H1913" s="168">
        <v>43628</v>
      </c>
      <c r="I1913" s="31"/>
      <c r="J1913" s="83" t="s">
        <v>188</v>
      </c>
      <c r="K1913" s="31" t="s">
        <v>34</v>
      </c>
      <c r="L1913" s="31"/>
      <c r="M1913" s="168"/>
      <c r="N1913" s="147"/>
      <c r="O1913" s="43" t="s">
        <v>52</v>
      </c>
      <c r="P1913" s="171">
        <v>43628</v>
      </c>
      <c r="Q1913" s="31"/>
      <c r="R1913" s="83" t="s">
        <v>188</v>
      </c>
      <c r="S1913" s="31" t="s">
        <v>34</v>
      </c>
      <c r="T1913" s="31"/>
      <c r="U1913" s="168"/>
      <c r="V1913" s="149"/>
      <c r="W1913" s="140" t="str" cm="1">
        <f t="array" ref="W1913">IF(SUM(LEN(B1913:V1913))=0,"",IF(OR(OR(ISBLANK(F1913),SUM(LEN(C1913),LEN(D1913))=0),AND(NOT(E1913="Unknown"),ISBLANK(J1913)),AND(NOT(O1913="Unknown"),ISBLANK(R1913))),"Missing Information", INDEX(Table15[Entire Service Line Classification], MATCH(SUMIFS(Table15[Unique ID],Table15[System-Owned Portion],E1913,Table15[If Material Anything Other than "Lead" in Column E,Was Material Ever Previously Lead?],G1913,Table15[Customer-Owned Portion],O1913),Table15[Unique ID],0),0)))</f>
        <v>Non-lead</v>
      </c>
      <c r="X1913"/>
    </row>
    <row r="1914" spans="2:24" ht="30" x14ac:dyDescent="0.25">
      <c r="B1914" s="145" t="s">
        <v>3398</v>
      </c>
      <c r="C1914" s="31" t="s">
        <v>10835</v>
      </c>
      <c r="D1914" s="31"/>
      <c r="E1914" s="43" t="s">
        <v>52</v>
      </c>
      <c r="F1914" s="42" t="s">
        <v>34</v>
      </c>
      <c r="G1914" s="83" t="s">
        <v>34</v>
      </c>
      <c r="H1914" s="168">
        <v>43628</v>
      </c>
      <c r="I1914" s="31"/>
      <c r="J1914" s="83" t="s">
        <v>188</v>
      </c>
      <c r="K1914" s="31" t="s">
        <v>34</v>
      </c>
      <c r="L1914" s="31"/>
      <c r="M1914" s="168"/>
      <c r="N1914" s="147"/>
      <c r="O1914" s="43" t="s">
        <v>52</v>
      </c>
      <c r="P1914" s="171">
        <v>43628</v>
      </c>
      <c r="Q1914" s="31"/>
      <c r="R1914" s="83" t="s">
        <v>188</v>
      </c>
      <c r="S1914" s="31" t="s">
        <v>34</v>
      </c>
      <c r="T1914" s="31"/>
      <c r="U1914" s="168"/>
      <c r="V1914" s="149"/>
      <c r="W1914" s="140" t="str" cm="1">
        <f t="array" ref="W1914">IF(SUM(LEN(B1914:V1914))=0,"",IF(OR(OR(ISBLANK(F1914),SUM(LEN(C1914),LEN(D1914))=0),AND(NOT(E1914="Unknown"),ISBLANK(J1914)),AND(NOT(O1914="Unknown"),ISBLANK(R1914))),"Missing Information", INDEX(Table15[Entire Service Line Classification], MATCH(SUMIFS(Table15[Unique ID],Table15[System-Owned Portion],E1914,Table15[If Material Anything Other than "Lead" in Column E,Was Material Ever Previously Lead?],G1914,Table15[Customer-Owned Portion],O1914),Table15[Unique ID],0),0)))</f>
        <v>Non-lead</v>
      </c>
      <c r="X1914"/>
    </row>
    <row r="1915" spans="2:24" ht="30" x14ac:dyDescent="0.25">
      <c r="B1915" s="145" t="s">
        <v>3402</v>
      </c>
      <c r="C1915" s="31" t="s">
        <v>10839</v>
      </c>
      <c r="D1915" s="31"/>
      <c r="E1915" s="43" t="s">
        <v>52</v>
      </c>
      <c r="F1915" s="42" t="s">
        <v>34</v>
      </c>
      <c r="G1915" s="83" t="s">
        <v>34</v>
      </c>
      <c r="H1915" s="168">
        <v>43628</v>
      </c>
      <c r="I1915" s="31"/>
      <c r="J1915" s="83" t="s">
        <v>188</v>
      </c>
      <c r="K1915" s="31" t="s">
        <v>34</v>
      </c>
      <c r="L1915" s="31"/>
      <c r="M1915" s="168"/>
      <c r="N1915" s="147"/>
      <c r="O1915" s="43" t="s">
        <v>52</v>
      </c>
      <c r="P1915" s="171">
        <v>43628</v>
      </c>
      <c r="Q1915" s="31"/>
      <c r="R1915" s="83" t="s">
        <v>188</v>
      </c>
      <c r="S1915" s="31" t="s">
        <v>34</v>
      </c>
      <c r="T1915" s="31"/>
      <c r="U1915" s="168"/>
      <c r="V1915" s="149"/>
      <c r="W1915" s="140" t="str" cm="1">
        <f t="array" ref="W1915">IF(SUM(LEN(B1915:V1915))=0,"",IF(OR(OR(ISBLANK(F1915),SUM(LEN(C1915),LEN(D1915))=0),AND(NOT(E1915="Unknown"),ISBLANK(J1915)),AND(NOT(O1915="Unknown"),ISBLANK(R1915))),"Missing Information", INDEX(Table15[Entire Service Line Classification], MATCH(SUMIFS(Table15[Unique ID],Table15[System-Owned Portion],E1915,Table15[If Material Anything Other than "Lead" in Column E,Was Material Ever Previously Lead?],G1915,Table15[Customer-Owned Portion],O1915),Table15[Unique ID],0),0)))</f>
        <v>Non-lead</v>
      </c>
      <c r="X1915"/>
    </row>
    <row r="1916" spans="2:24" ht="30" x14ac:dyDescent="0.25">
      <c r="B1916" s="145" t="s">
        <v>3408</v>
      </c>
      <c r="C1916" s="31" t="s">
        <v>10845</v>
      </c>
      <c r="D1916" s="31"/>
      <c r="E1916" s="43" t="s">
        <v>52</v>
      </c>
      <c r="F1916" s="42" t="s">
        <v>34</v>
      </c>
      <c r="G1916" s="83" t="s">
        <v>34</v>
      </c>
      <c r="H1916" s="168">
        <v>43627</v>
      </c>
      <c r="I1916" s="31"/>
      <c r="J1916" s="83" t="s">
        <v>188</v>
      </c>
      <c r="K1916" s="31" t="s">
        <v>34</v>
      </c>
      <c r="L1916" s="31"/>
      <c r="M1916" s="168"/>
      <c r="N1916" s="147"/>
      <c r="O1916" s="43" t="s">
        <v>52</v>
      </c>
      <c r="P1916" s="171">
        <v>43627</v>
      </c>
      <c r="Q1916" s="31"/>
      <c r="R1916" s="83" t="s">
        <v>188</v>
      </c>
      <c r="S1916" s="31" t="s">
        <v>34</v>
      </c>
      <c r="T1916" s="31"/>
      <c r="U1916" s="168"/>
      <c r="V1916" s="149"/>
      <c r="W1916" s="140" t="str" cm="1">
        <f t="array" ref="W1916">IF(SUM(LEN(B1916:V1916))=0,"",IF(OR(OR(ISBLANK(F1916),SUM(LEN(C1916),LEN(D1916))=0),AND(NOT(E1916="Unknown"),ISBLANK(J1916)),AND(NOT(O1916="Unknown"),ISBLANK(R1916))),"Missing Information", INDEX(Table15[Entire Service Line Classification], MATCH(SUMIFS(Table15[Unique ID],Table15[System-Owned Portion],E1916,Table15[If Material Anything Other than "Lead" in Column E,Was Material Ever Previously Lead?],G1916,Table15[Customer-Owned Portion],O1916),Table15[Unique ID],0),0)))</f>
        <v>Non-lead</v>
      </c>
      <c r="X1916"/>
    </row>
    <row r="1917" spans="2:24" ht="30" x14ac:dyDescent="0.25">
      <c r="B1917" s="145" t="s">
        <v>3410</v>
      </c>
      <c r="C1917" s="31" t="s">
        <v>10847</v>
      </c>
      <c r="D1917" s="31"/>
      <c r="E1917" s="43" t="s">
        <v>52</v>
      </c>
      <c r="F1917" s="42" t="s">
        <v>34</v>
      </c>
      <c r="G1917" s="83" t="s">
        <v>34</v>
      </c>
      <c r="H1917" s="168">
        <v>43627</v>
      </c>
      <c r="I1917" s="31"/>
      <c r="J1917" s="83" t="s">
        <v>188</v>
      </c>
      <c r="K1917" s="31" t="s">
        <v>34</v>
      </c>
      <c r="L1917" s="31"/>
      <c r="M1917" s="168"/>
      <c r="N1917" s="147"/>
      <c r="O1917" s="43" t="s">
        <v>52</v>
      </c>
      <c r="P1917" s="171">
        <v>43627</v>
      </c>
      <c r="Q1917" s="31"/>
      <c r="R1917" s="83" t="s">
        <v>188</v>
      </c>
      <c r="S1917" s="31" t="s">
        <v>34</v>
      </c>
      <c r="T1917" s="31"/>
      <c r="U1917" s="168"/>
      <c r="V1917" s="149"/>
      <c r="W1917" s="140" t="str" cm="1">
        <f t="array" ref="W1917">IF(SUM(LEN(B1917:V1917))=0,"",IF(OR(OR(ISBLANK(F1917),SUM(LEN(C1917),LEN(D1917))=0),AND(NOT(E1917="Unknown"),ISBLANK(J1917)),AND(NOT(O1917="Unknown"),ISBLANK(R1917))),"Missing Information", INDEX(Table15[Entire Service Line Classification], MATCH(SUMIFS(Table15[Unique ID],Table15[System-Owned Portion],E1917,Table15[If Material Anything Other than "Lead" in Column E,Was Material Ever Previously Lead?],G1917,Table15[Customer-Owned Portion],O1917),Table15[Unique ID],0),0)))</f>
        <v>Non-lead</v>
      </c>
      <c r="X1917"/>
    </row>
    <row r="1918" spans="2:24" ht="30" x14ac:dyDescent="0.25">
      <c r="B1918" s="145" t="s">
        <v>3412</v>
      </c>
      <c r="C1918" s="31" t="s">
        <v>10849</v>
      </c>
      <c r="D1918" s="31"/>
      <c r="E1918" s="43" t="s">
        <v>52</v>
      </c>
      <c r="F1918" s="42" t="s">
        <v>34</v>
      </c>
      <c r="G1918" s="83" t="s">
        <v>34</v>
      </c>
      <c r="H1918" s="168">
        <v>43627</v>
      </c>
      <c r="I1918" s="31"/>
      <c r="J1918" s="83" t="s">
        <v>188</v>
      </c>
      <c r="K1918" s="31" t="s">
        <v>34</v>
      </c>
      <c r="L1918" s="31"/>
      <c r="M1918" s="168"/>
      <c r="N1918" s="147"/>
      <c r="O1918" s="43" t="s">
        <v>52</v>
      </c>
      <c r="P1918" s="171">
        <v>43627</v>
      </c>
      <c r="Q1918" s="31"/>
      <c r="R1918" s="83" t="s">
        <v>188</v>
      </c>
      <c r="S1918" s="31" t="s">
        <v>34</v>
      </c>
      <c r="T1918" s="31"/>
      <c r="U1918" s="168"/>
      <c r="V1918" s="149"/>
      <c r="W1918" s="140" t="str" cm="1">
        <f t="array" ref="W1918">IF(SUM(LEN(B1918:V1918))=0,"",IF(OR(OR(ISBLANK(F1918),SUM(LEN(C1918),LEN(D1918))=0),AND(NOT(E1918="Unknown"),ISBLANK(J1918)),AND(NOT(O1918="Unknown"),ISBLANK(R1918))),"Missing Information", INDEX(Table15[Entire Service Line Classification], MATCH(SUMIFS(Table15[Unique ID],Table15[System-Owned Portion],E1918,Table15[If Material Anything Other than "Lead" in Column E,Was Material Ever Previously Lead?],G1918,Table15[Customer-Owned Portion],O1918),Table15[Unique ID],0),0)))</f>
        <v>Non-lead</v>
      </c>
      <c r="X1918"/>
    </row>
    <row r="1919" spans="2:24" ht="30" x14ac:dyDescent="0.25">
      <c r="B1919" s="145" t="s">
        <v>5403</v>
      </c>
      <c r="C1919" s="31" t="s">
        <v>13000</v>
      </c>
      <c r="D1919" s="31"/>
      <c r="E1919" s="43" t="s">
        <v>52</v>
      </c>
      <c r="F1919" s="42" t="s">
        <v>34</v>
      </c>
      <c r="G1919" s="83" t="s">
        <v>34</v>
      </c>
      <c r="H1919" s="168">
        <v>43620</v>
      </c>
      <c r="I1919" s="31"/>
      <c r="J1919" s="83" t="s">
        <v>188</v>
      </c>
      <c r="K1919" s="31" t="s">
        <v>34</v>
      </c>
      <c r="L1919" s="31"/>
      <c r="M1919" s="168"/>
      <c r="N1919" s="147"/>
      <c r="O1919" s="43" t="s">
        <v>52</v>
      </c>
      <c r="P1919" s="171">
        <v>43620</v>
      </c>
      <c r="Q1919" s="31"/>
      <c r="R1919" s="83" t="s">
        <v>188</v>
      </c>
      <c r="S1919" s="31" t="s">
        <v>34</v>
      </c>
      <c r="T1919" s="31"/>
      <c r="U1919" s="168"/>
      <c r="V1919" s="149"/>
      <c r="W1919" s="140" t="str" cm="1">
        <f t="array" ref="W1919">IF(SUM(LEN(B1919:V1919))=0,"",IF(OR(OR(ISBLANK(F1919),SUM(LEN(C1919),LEN(D1919))=0),AND(NOT(E1919="Unknown"),ISBLANK(J1919)),AND(NOT(O1919="Unknown"),ISBLANK(R1919))),"Missing Information", INDEX(Table15[Entire Service Line Classification], MATCH(SUMIFS(Table15[Unique ID],Table15[System-Owned Portion],E1919,Table15[If Material Anything Other than "Lead" in Column E,Was Material Ever Previously Lead?],G1919,Table15[Customer-Owned Portion],O1919),Table15[Unique ID],0),0)))</f>
        <v>Non-lead</v>
      </c>
      <c r="X1919"/>
    </row>
    <row r="1920" spans="2:24" ht="30" x14ac:dyDescent="0.25">
      <c r="B1920" s="145" t="s">
        <v>5405</v>
      </c>
      <c r="C1920" s="31" t="s">
        <v>13002</v>
      </c>
      <c r="D1920" s="31"/>
      <c r="E1920" s="43" t="s">
        <v>52</v>
      </c>
      <c r="F1920" s="42" t="s">
        <v>34</v>
      </c>
      <c r="G1920" s="83" t="s">
        <v>34</v>
      </c>
      <c r="H1920" s="168">
        <v>43620</v>
      </c>
      <c r="I1920" s="31"/>
      <c r="J1920" s="83" t="s">
        <v>188</v>
      </c>
      <c r="K1920" s="31" t="s">
        <v>34</v>
      </c>
      <c r="L1920" s="31"/>
      <c r="M1920" s="168"/>
      <c r="N1920" s="147"/>
      <c r="O1920" s="43" t="s">
        <v>52</v>
      </c>
      <c r="P1920" s="171">
        <v>43620</v>
      </c>
      <c r="Q1920" s="31"/>
      <c r="R1920" s="83" t="s">
        <v>188</v>
      </c>
      <c r="S1920" s="31" t="s">
        <v>34</v>
      </c>
      <c r="T1920" s="31"/>
      <c r="U1920" s="168"/>
      <c r="V1920" s="149"/>
      <c r="W1920" s="140" t="str" cm="1">
        <f t="array" ref="W1920">IF(SUM(LEN(B1920:V1920))=0,"",IF(OR(OR(ISBLANK(F1920),SUM(LEN(C1920),LEN(D1920))=0),AND(NOT(E1920="Unknown"),ISBLANK(J1920)),AND(NOT(O1920="Unknown"),ISBLANK(R1920))),"Missing Information", INDEX(Table15[Entire Service Line Classification], MATCH(SUMIFS(Table15[Unique ID],Table15[System-Owned Portion],E1920,Table15[If Material Anything Other than "Lead" in Column E,Was Material Ever Previously Lead?],G1920,Table15[Customer-Owned Portion],O1920),Table15[Unique ID],0),0)))</f>
        <v>Non-lead</v>
      </c>
      <c r="X1920"/>
    </row>
    <row r="1921" spans="2:24" ht="30" x14ac:dyDescent="0.25">
      <c r="B1921" s="145" t="s">
        <v>742</v>
      </c>
      <c r="C1921" s="31" t="s">
        <v>8156</v>
      </c>
      <c r="D1921" s="31"/>
      <c r="E1921" s="43" t="s">
        <v>52</v>
      </c>
      <c r="F1921" s="42" t="s">
        <v>34</v>
      </c>
      <c r="G1921" s="83" t="s">
        <v>34</v>
      </c>
      <c r="H1921" s="168">
        <v>43615</v>
      </c>
      <c r="I1921" s="31"/>
      <c r="J1921" s="83" t="s">
        <v>188</v>
      </c>
      <c r="K1921" s="31" t="s">
        <v>34</v>
      </c>
      <c r="L1921" s="31"/>
      <c r="M1921" s="168"/>
      <c r="N1921" s="147"/>
      <c r="O1921" s="43" t="s">
        <v>52</v>
      </c>
      <c r="P1921" s="171">
        <v>43615</v>
      </c>
      <c r="Q1921" s="31"/>
      <c r="R1921" s="83" t="s">
        <v>188</v>
      </c>
      <c r="S1921" s="31" t="s">
        <v>34</v>
      </c>
      <c r="T1921" s="31"/>
      <c r="U1921" s="168"/>
      <c r="V1921" s="149"/>
      <c r="W1921" s="140" t="str" cm="1">
        <f t="array" ref="W1921">IF(SUM(LEN(B1921:V1921))=0,"",IF(OR(OR(ISBLANK(F1921),SUM(LEN(C1921),LEN(D1921))=0),AND(NOT(E1921="Unknown"),ISBLANK(J1921)),AND(NOT(O1921="Unknown"),ISBLANK(R1921))),"Missing Information", INDEX(Table15[Entire Service Line Classification], MATCH(SUMIFS(Table15[Unique ID],Table15[System-Owned Portion],E1921,Table15[If Material Anything Other than "Lead" in Column E,Was Material Ever Previously Lead?],G1921,Table15[Customer-Owned Portion],O1921),Table15[Unique ID],0),0)))</f>
        <v>Non-lead</v>
      </c>
      <c r="X1921"/>
    </row>
    <row r="1922" spans="2:24" ht="30" x14ac:dyDescent="0.25">
      <c r="B1922" s="145" t="s">
        <v>743</v>
      </c>
      <c r="C1922" s="31" t="s">
        <v>8156</v>
      </c>
      <c r="D1922" s="31"/>
      <c r="E1922" s="43" t="s">
        <v>52</v>
      </c>
      <c r="F1922" s="42" t="s">
        <v>34</v>
      </c>
      <c r="G1922" s="83" t="s">
        <v>34</v>
      </c>
      <c r="H1922" s="168">
        <v>43615</v>
      </c>
      <c r="I1922" s="31"/>
      <c r="J1922" s="83" t="s">
        <v>188</v>
      </c>
      <c r="K1922" s="31" t="s">
        <v>34</v>
      </c>
      <c r="L1922" s="31"/>
      <c r="M1922" s="168"/>
      <c r="N1922" s="147"/>
      <c r="O1922" s="43" t="s">
        <v>52</v>
      </c>
      <c r="P1922" s="171">
        <v>43615</v>
      </c>
      <c r="Q1922" s="31"/>
      <c r="R1922" s="83" t="s">
        <v>188</v>
      </c>
      <c r="S1922" s="31" t="s">
        <v>34</v>
      </c>
      <c r="T1922" s="31"/>
      <c r="U1922" s="168"/>
      <c r="V1922" s="149"/>
      <c r="W1922" s="140" t="str" cm="1">
        <f t="array" ref="W1922">IF(SUM(LEN(B1922:V1922))=0,"",IF(OR(OR(ISBLANK(F1922),SUM(LEN(C1922),LEN(D1922))=0),AND(NOT(E1922="Unknown"),ISBLANK(J1922)),AND(NOT(O1922="Unknown"),ISBLANK(R1922))),"Missing Information", INDEX(Table15[Entire Service Line Classification], MATCH(SUMIFS(Table15[Unique ID],Table15[System-Owned Portion],E1922,Table15[If Material Anything Other than "Lead" in Column E,Was Material Ever Previously Lead?],G1922,Table15[Customer-Owned Portion],O1922),Table15[Unique ID],0),0)))</f>
        <v>Non-lead</v>
      </c>
      <c r="X1922"/>
    </row>
    <row r="1923" spans="2:24" ht="30" x14ac:dyDescent="0.25">
      <c r="B1923" s="145" t="s">
        <v>5355</v>
      </c>
      <c r="C1923" s="31" t="s">
        <v>12952</v>
      </c>
      <c r="D1923" s="31"/>
      <c r="E1923" s="43" t="s">
        <v>52</v>
      </c>
      <c r="F1923" s="42" t="s">
        <v>34</v>
      </c>
      <c r="G1923" s="83" t="s">
        <v>34</v>
      </c>
      <c r="H1923" s="168">
        <v>43602</v>
      </c>
      <c r="I1923" s="31"/>
      <c r="J1923" s="83" t="s">
        <v>188</v>
      </c>
      <c r="K1923" s="31" t="s">
        <v>34</v>
      </c>
      <c r="L1923" s="31"/>
      <c r="M1923" s="168"/>
      <c r="N1923" s="147"/>
      <c r="O1923" s="43" t="s">
        <v>52</v>
      </c>
      <c r="P1923" s="171">
        <v>43602</v>
      </c>
      <c r="Q1923" s="31"/>
      <c r="R1923" s="83" t="s">
        <v>188</v>
      </c>
      <c r="S1923" s="31" t="s">
        <v>34</v>
      </c>
      <c r="T1923" s="31"/>
      <c r="U1923" s="168"/>
      <c r="V1923" s="149"/>
      <c r="W1923" s="140" t="str" cm="1">
        <f t="array" ref="W1923">IF(SUM(LEN(B1923:V1923))=0,"",IF(OR(OR(ISBLANK(F1923),SUM(LEN(C1923),LEN(D1923))=0),AND(NOT(E1923="Unknown"),ISBLANK(J1923)),AND(NOT(O1923="Unknown"),ISBLANK(R1923))),"Missing Information", INDEX(Table15[Entire Service Line Classification], MATCH(SUMIFS(Table15[Unique ID],Table15[System-Owned Portion],E1923,Table15[If Material Anything Other than "Lead" in Column E,Was Material Ever Previously Lead?],G1923,Table15[Customer-Owned Portion],O1923),Table15[Unique ID],0),0)))</f>
        <v>Non-lead</v>
      </c>
      <c r="X1923"/>
    </row>
    <row r="1924" spans="2:24" ht="30" x14ac:dyDescent="0.25">
      <c r="B1924" s="145" t="s">
        <v>5397</v>
      </c>
      <c r="C1924" s="31" t="s">
        <v>12994</v>
      </c>
      <c r="D1924" s="31"/>
      <c r="E1924" s="43" t="s">
        <v>52</v>
      </c>
      <c r="F1924" s="42" t="s">
        <v>34</v>
      </c>
      <c r="G1924" s="83" t="s">
        <v>34</v>
      </c>
      <c r="H1924" s="168">
        <v>43602</v>
      </c>
      <c r="I1924" s="31"/>
      <c r="J1924" s="83" t="s">
        <v>188</v>
      </c>
      <c r="K1924" s="31" t="s">
        <v>34</v>
      </c>
      <c r="L1924" s="31"/>
      <c r="M1924" s="168"/>
      <c r="N1924" s="147"/>
      <c r="O1924" s="43" t="s">
        <v>52</v>
      </c>
      <c r="P1924" s="171">
        <v>43602</v>
      </c>
      <c r="Q1924" s="31"/>
      <c r="R1924" s="83" t="s">
        <v>188</v>
      </c>
      <c r="S1924" s="31" t="s">
        <v>34</v>
      </c>
      <c r="T1924" s="31"/>
      <c r="U1924" s="168"/>
      <c r="V1924" s="149"/>
      <c r="W1924" s="140" t="str" cm="1">
        <f t="array" ref="W1924">IF(SUM(LEN(B1924:V1924))=0,"",IF(OR(OR(ISBLANK(F1924),SUM(LEN(C1924),LEN(D1924))=0),AND(NOT(E1924="Unknown"),ISBLANK(J1924)),AND(NOT(O1924="Unknown"),ISBLANK(R1924))),"Missing Information", INDEX(Table15[Entire Service Line Classification], MATCH(SUMIFS(Table15[Unique ID],Table15[System-Owned Portion],E1924,Table15[If Material Anything Other than "Lead" in Column E,Was Material Ever Previously Lead?],G1924,Table15[Customer-Owned Portion],O1924),Table15[Unique ID],0),0)))</f>
        <v>Non-lead</v>
      </c>
      <c r="X1924"/>
    </row>
    <row r="1925" spans="2:24" ht="30" x14ac:dyDescent="0.25">
      <c r="B1925" s="145" t="s">
        <v>5406</v>
      </c>
      <c r="C1925" s="31" t="s">
        <v>13003</v>
      </c>
      <c r="D1925" s="31"/>
      <c r="E1925" s="43" t="s">
        <v>52</v>
      </c>
      <c r="F1925" s="42" t="s">
        <v>34</v>
      </c>
      <c r="G1925" s="83" t="s">
        <v>34</v>
      </c>
      <c r="H1925" s="168">
        <v>43600</v>
      </c>
      <c r="I1925" s="31"/>
      <c r="J1925" s="83" t="s">
        <v>188</v>
      </c>
      <c r="K1925" s="31" t="s">
        <v>34</v>
      </c>
      <c r="L1925" s="31"/>
      <c r="M1925" s="168"/>
      <c r="N1925" s="147"/>
      <c r="O1925" s="43" t="s">
        <v>52</v>
      </c>
      <c r="P1925" s="171">
        <v>43600</v>
      </c>
      <c r="Q1925" s="31"/>
      <c r="R1925" s="83" t="s">
        <v>188</v>
      </c>
      <c r="S1925" s="31" t="s">
        <v>34</v>
      </c>
      <c r="T1925" s="31"/>
      <c r="U1925" s="168"/>
      <c r="V1925" s="149"/>
      <c r="W1925" s="140" t="str" cm="1">
        <f t="array" ref="W1925">IF(SUM(LEN(B1925:V1925))=0,"",IF(OR(OR(ISBLANK(F1925),SUM(LEN(C1925),LEN(D1925))=0),AND(NOT(E1925="Unknown"),ISBLANK(J1925)),AND(NOT(O1925="Unknown"),ISBLANK(R1925))),"Missing Information", INDEX(Table15[Entire Service Line Classification], MATCH(SUMIFS(Table15[Unique ID],Table15[System-Owned Portion],E1925,Table15[If Material Anything Other than "Lead" in Column E,Was Material Ever Previously Lead?],G1925,Table15[Customer-Owned Portion],O1925),Table15[Unique ID],0),0)))</f>
        <v>Non-lead</v>
      </c>
      <c r="X1925"/>
    </row>
    <row r="1926" spans="2:24" ht="30" x14ac:dyDescent="0.25">
      <c r="B1926" s="145" t="s">
        <v>5357</v>
      </c>
      <c r="C1926" s="31" t="s">
        <v>12954</v>
      </c>
      <c r="D1926" s="31"/>
      <c r="E1926" s="43" t="s">
        <v>52</v>
      </c>
      <c r="F1926" s="42" t="s">
        <v>34</v>
      </c>
      <c r="G1926" s="83" t="s">
        <v>34</v>
      </c>
      <c r="H1926" s="168">
        <v>43594</v>
      </c>
      <c r="I1926" s="31"/>
      <c r="J1926" s="83" t="s">
        <v>188</v>
      </c>
      <c r="K1926" s="31" t="s">
        <v>34</v>
      </c>
      <c r="L1926" s="31"/>
      <c r="M1926" s="168"/>
      <c r="N1926" s="147"/>
      <c r="O1926" s="43" t="s">
        <v>52</v>
      </c>
      <c r="P1926" s="171">
        <v>43594</v>
      </c>
      <c r="Q1926" s="31"/>
      <c r="R1926" s="83" t="s">
        <v>188</v>
      </c>
      <c r="S1926" s="31" t="s">
        <v>34</v>
      </c>
      <c r="T1926" s="31"/>
      <c r="U1926" s="168"/>
      <c r="V1926" s="149"/>
      <c r="W1926" s="140" t="str" cm="1">
        <f t="array" ref="W1926">IF(SUM(LEN(B1926:V1926))=0,"",IF(OR(OR(ISBLANK(F1926),SUM(LEN(C1926),LEN(D1926))=0),AND(NOT(E1926="Unknown"),ISBLANK(J1926)),AND(NOT(O1926="Unknown"),ISBLANK(R1926))),"Missing Information", INDEX(Table15[Entire Service Line Classification], MATCH(SUMIFS(Table15[Unique ID],Table15[System-Owned Portion],E1926,Table15[If Material Anything Other than "Lead" in Column E,Was Material Ever Previously Lead?],G1926,Table15[Customer-Owned Portion],O1926),Table15[Unique ID],0),0)))</f>
        <v>Non-lead</v>
      </c>
      <c r="X1926"/>
    </row>
    <row r="1927" spans="2:24" ht="30" x14ac:dyDescent="0.25">
      <c r="B1927" s="145" t="s">
        <v>3324</v>
      </c>
      <c r="C1927" s="31" t="s">
        <v>10761</v>
      </c>
      <c r="D1927" s="31"/>
      <c r="E1927" s="43" t="s">
        <v>52</v>
      </c>
      <c r="F1927" s="42" t="s">
        <v>34</v>
      </c>
      <c r="G1927" s="83" t="s">
        <v>34</v>
      </c>
      <c r="H1927" s="168">
        <v>43572</v>
      </c>
      <c r="I1927" s="31"/>
      <c r="J1927" s="83" t="s">
        <v>188</v>
      </c>
      <c r="K1927" s="31" t="s">
        <v>34</v>
      </c>
      <c r="L1927" s="31"/>
      <c r="M1927" s="168"/>
      <c r="N1927" s="147"/>
      <c r="O1927" s="43" t="s">
        <v>52</v>
      </c>
      <c r="P1927" s="171">
        <v>43572</v>
      </c>
      <c r="Q1927" s="31"/>
      <c r="R1927" s="83" t="s">
        <v>188</v>
      </c>
      <c r="S1927" s="31" t="s">
        <v>34</v>
      </c>
      <c r="T1927" s="31"/>
      <c r="U1927" s="168"/>
      <c r="V1927" s="149"/>
      <c r="W1927" s="140" t="str" cm="1">
        <f t="array" ref="W1927">IF(SUM(LEN(B1927:V1927))=0,"",IF(OR(OR(ISBLANK(F1927),SUM(LEN(C1927),LEN(D1927))=0),AND(NOT(E1927="Unknown"),ISBLANK(J1927)),AND(NOT(O1927="Unknown"),ISBLANK(R1927))),"Missing Information", INDEX(Table15[Entire Service Line Classification], MATCH(SUMIFS(Table15[Unique ID],Table15[System-Owned Portion],E1927,Table15[If Material Anything Other than "Lead" in Column E,Was Material Ever Previously Lead?],G1927,Table15[Customer-Owned Portion],O1927),Table15[Unique ID],0),0)))</f>
        <v>Non-lead</v>
      </c>
      <c r="X1927"/>
    </row>
    <row r="1928" spans="2:24" ht="30" x14ac:dyDescent="0.25">
      <c r="B1928" s="145" t="s">
        <v>3399</v>
      </c>
      <c r="C1928" s="31" t="s">
        <v>10836</v>
      </c>
      <c r="D1928" s="31"/>
      <c r="E1928" s="43" t="s">
        <v>52</v>
      </c>
      <c r="F1928" s="42" t="s">
        <v>34</v>
      </c>
      <c r="G1928" s="83" t="s">
        <v>34</v>
      </c>
      <c r="H1928" s="168">
        <v>43572</v>
      </c>
      <c r="I1928" s="31"/>
      <c r="J1928" s="83" t="s">
        <v>188</v>
      </c>
      <c r="K1928" s="31" t="s">
        <v>34</v>
      </c>
      <c r="L1928" s="31"/>
      <c r="M1928" s="168"/>
      <c r="N1928" s="147"/>
      <c r="O1928" s="43" t="s">
        <v>52</v>
      </c>
      <c r="P1928" s="171">
        <v>43572</v>
      </c>
      <c r="Q1928" s="31"/>
      <c r="R1928" s="83" t="s">
        <v>188</v>
      </c>
      <c r="S1928" s="31" t="s">
        <v>34</v>
      </c>
      <c r="T1928" s="31"/>
      <c r="U1928" s="168"/>
      <c r="V1928" s="149"/>
      <c r="W1928" s="140" t="str" cm="1">
        <f t="array" ref="W1928">IF(SUM(LEN(B1928:V1928))=0,"",IF(OR(OR(ISBLANK(F1928),SUM(LEN(C1928),LEN(D1928))=0),AND(NOT(E1928="Unknown"),ISBLANK(J1928)),AND(NOT(O1928="Unknown"),ISBLANK(R1928))),"Missing Information", INDEX(Table15[Entire Service Line Classification], MATCH(SUMIFS(Table15[Unique ID],Table15[System-Owned Portion],E1928,Table15[If Material Anything Other than "Lead" in Column E,Was Material Ever Previously Lead?],G1928,Table15[Customer-Owned Portion],O1928),Table15[Unique ID],0),0)))</f>
        <v>Non-lead</v>
      </c>
      <c r="X1928"/>
    </row>
    <row r="1929" spans="2:24" ht="30" x14ac:dyDescent="0.25">
      <c r="B1929" s="145" t="s">
        <v>3460</v>
      </c>
      <c r="C1929" s="31" t="s">
        <v>10897</v>
      </c>
      <c r="D1929" s="31"/>
      <c r="E1929" s="43" t="s">
        <v>52</v>
      </c>
      <c r="F1929" s="42" t="s">
        <v>34</v>
      </c>
      <c r="G1929" s="83" t="s">
        <v>34</v>
      </c>
      <c r="H1929" s="168">
        <v>43572</v>
      </c>
      <c r="I1929" s="31"/>
      <c r="J1929" s="83" t="s">
        <v>188</v>
      </c>
      <c r="K1929" s="31" t="s">
        <v>34</v>
      </c>
      <c r="L1929" s="31"/>
      <c r="M1929" s="168"/>
      <c r="N1929" s="147"/>
      <c r="O1929" s="43" t="s">
        <v>52</v>
      </c>
      <c r="P1929" s="171">
        <v>43572</v>
      </c>
      <c r="Q1929" s="31"/>
      <c r="R1929" s="83" t="s">
        <v>188</v>
      </c>
      <c r="S1929" s="31" t="s">
        <v>34</v>
      </c>
      <c r="T1929" s="31"/>
      <c r="U1929" s="168"/>
      <c r="V1929" s="149"/>
      <c r="W1929" s="140" t="str" cm="1">
        <f t="array" ref="W1929">IF(SUM(LEN(B1929:V1929))=0,"",IF(OR(OR(ISBLANK(F1929),SUM(LEN(C1929),LEN(D1929))=0),AND(NOT(E1929="Unknown"),ISBLANK(J1929)),AND(NOT(O1929="Unknown"),ISBLANK(R1929))),"Missing Information", INDEX(Table15[Entire Service Line Classification], MATCH(SUMIFS(Table15[Unique ID],Table15[System-Owned Portion],E1929,Table15[If Material Anything Other than "Lead" in Column E,Was Material Ever Previously Lead?],G1929,Table15[Customer-Owned Portion],O1929),Table15[Unique ID],0),0)))</f>
        <v>Non-lead</v>
      </c>
      <c r="X1929"/>
    </row>
    <row r="1930" spans="2:24" ht="30" x14ac:dyDescent="0.25">
      <c r="B1930" s="145" t="s">
        <v>3326</v>
      </c>
      <c r="C1930" s="31" t="s">
        <v>10763</v>
      </c>
      <c r="D1930" s="31"/>
      <c r="E1930" s="43" t="s">
        <v>52</v>
      </c>
      <c r="F1930" s="42" t="s">
        <v>34</v>
      </c>
      <c r="G1930" s="83" t="s">
        <v>34</v>
      </c>
      <c r="H1930" s="168">
        <v>43565</v>
      </c>
      <c r="I1930" s="31"/>
      <c r="J1930" s="83" t="s">
        <v>188</v>
      </c>
      <c r="K1930" s="31" t="s">
        <v>34</v>
      </c>
      <c r="L1930" s="31"/>
      <c r="M1930" s="168"/>
      <c r="N1930" s="147"/>
      <c r="O1930" s="43" t="s">
        <v>52</v>
      </c>
      <c r="P1930" s="171">
        <v>43565</v>
      </c>
      <c r="Q1930" s="31"/>
      <c r="R1930" s="83" t="s">
        <v>188</v>
      </c>
      <c r="S1930" s="31" t="s">
        <v>34</v>
      </c>
      <c r="T1930" s="31"/>
      <c r="U1930" s="168"/>
      <c r="V1930" s="149"/>
      <c r="W1930" s="140" t="str" cm="1">
        <f t="array" ref="W1930">IF(SUM(LEN(B1930:V1930))=0,"",IF(OR(OR(ISBLANK(F1930),SUM(LEN(C1930),LEN(D1930))=0),AND(NOT(E1930="Unknown"),ISBLANK(J1930)),AND(NOT(O1930="Unknown"),ISBLANK(R1930))),"Missing Information", INDEX(Table15[Entire Service Line Classification], MATCH(SUMIFS(Table15[Unique ID],Table15[System-Owned Portion],E1930,Table15[If Material Anything Other than "Lead" in Column E,Was Material Ever Previously Lead?],G1930,Table15[Customer-Owned Portion],O1930),Table15[Unique ID],0),0)))</f>
        <v>Non-lead</v>
      </c>
      <c r="X1930"/>
    </row>
    <row r="1931" spans="2:24" ht="30" x14ac:dyDescent="0.25">
      <c r="B1931" s="145" t="s">
        <v>3327</v>
      </c>
      <c r="C1931" s="31" t="s">
        <v>10764</v>
      </c>
      <c r="D1931" s="31"/>
      <c r="E1931" s="43" t="s">
        <v>52</v>
      </c>
      <c r="F1931" s="42" t="s">
        <v>34</v>
      </c>
      <c r="G1931" s="83" t="s">
        <v>34</v>
      </c>
      <c r="H1931" s="168">
        <v>43565</v>
      </c>
      <c r="I1931" s="31"/>
      <c r="J1931" s="83" t="s">
        <v>188</v>
      </c>
      <c r="K1931" s="31" t="s">
        <v>34</v>
      </c>
      <c r="L1931" s="31"/>
      <c r="M1931" s="168"/>
      <c r="N1931" s="147"/>
      <c r="O1931" s="43" t="s">
        <v>52</v>
      </c>
      <c r="P1931" s="171">
        <v>43565</v>
      </c>
      <c r="Q1931" s="31"/>
      <c r="R1931" s="83" t="s">
        <v>188</v>
      </c>
      <c r="S1931" s="31" t="s">
        <v>34</v>
      </c>
      <c r="T1931" s="31"/>
      <c r="U1931" s="168"/>
      <c r="V1931" s="149"/>
      <c r="W1931" s="140" t="str" cm="1">
        <f t="array" ref="W1931">IF(SUM(LEN(B1931:V1931))=0,"",IF(OR(OR(ISBLANK(F1931),SUM(LEN(C1931),LEN(D1931))=0),AND(NOT(E1931="Unknown"),ISBLANK(J1931)),AND(NOT(O1931="Unknown"),ISBLANK(R1931))),"Missing Information", INDEX(Table15[Entire Service Line Classification], MATCH(SUMIFS(Table15[Unique ID],Table15[System-Owned Portion],E1931,Table15[If Material Anything Other than "Lead" in Column E,Was Material Ever Previously Lead?],G1931,Table15[Customer-Owned Portion],O1931),Table15[Unique ID],0),0)))</f>
        <v>Non-lead</v>
      </c>
      <c r="X1931"/>
    </row>
    <row r="1932" spans="2:24" ht="30" x14ac:dyDescent="0.25">
      <c r="B1932" s="145" t="s">
        <v>3328</v>
      </c>
      <c r="C1932" s="31" t="s">
        <v>10765</v>
      </c>
      <c r="D1932" s="31"/>
      <c r="E1932" s="43" t="s">
        <v>52</v>
      </c>
      <c r="F1932" s="42" t="s">
        <v>34</v>
      </c>
      <c r="G1932" s="83" t="s">
        <v>34</v>
      </c>
      <c r="H1932" s="168">
        <v>43565</v>
      </c>
      <c r="I1932" s="31"/>
      <c r="J1932" s="83" t="s">
        <v>188</v>
      </c>
      <c r="K1932" s="31" t="s">
        <v>34</v>
      </c>
      <c r="L1932" s="31"/>
      <c r="M1932" s="168"/>
      <c r="N1932" s="147"/>
      <c r="O1932" s="43" t="s">
        <v>52</v>
      </c>
      <c r="P1932" s="171">
        <v>43565</v>
      </c>
      <c r="Q1932" s="31"/>
      <c r="R1932" s="83" t="s">
        <v>188</v>
      </c>
      <c r="S1932" s="31" t="s">
        <v>34</v>
      </c>
      <c r="T1932" s="31"/>
      <c r="U1932" s="168"/>
      <c r="V1932" s="149"/>
      <c r="W1932" s="140" t="str" cm="1">
        <f t="array" ref="W1932">IF(SUM(LEN(B1932:V1932))=0,"",IF(OR(OR(ISBLANK(F1932),SUM(LEN(C1932),LEN(D1932))=0),AND(NOT(E1932="Unknown"),ISBLANK(J1932)),AND(NOT(O1932="Unknown"),ISBLANK(R1932))),"Missing Information", INDEX(Table15[Entire Service Line Classification], MATCH(SUMIFS(Table15[Unique ID],Table15[System-Owned Portion],E1932,Table15[If Material Anything Other than "Lead" in Column E,Was Material Ever Previously Lead?],G1932,Table15[Customer-Owned Portion],O1932),Table15[Unique ID],0),0)))</f>
        <v>Non-lead</v>
      </c>
      <c r="X1932"/>
    </row>
    <row r="1933" spans="2:24" ht="30" x14ac:dyDescent="0.25">
      <c r="B1933" s="145" t="s">
        <v>3329</v>
      </c>
      <c r="C1933" s="31" t="s">
        <v>10766</v>
      </c>
      <c r="D1933" s="31"/>
      <c r="E1933" s="43" t="s">
        <v>52</v>
      </c>
      <c r="F1933" s="42" t="s">
        <v>34</v>
      </c>
      <c r="G1933" s="83" t="s">
        <v>34</v>
      </c>
      <c r="H1933" s="168">
        <v>43565</v>
      </c>
      <c r="I1933" s="31"/>
      <c r="J1933" s="83" t="s">
        <v>188</v>
      </c>
      <c r="K1933" s="31" t="s">
        <v>34</v>
      </c>
      <c r="L1933" s="31"/>
      <c r="M1933" s="168"/>
      <c r="N1933" s="147"/>
      <c r="O1933" s="43" t="s">
        <v>52</v>
      </c>
      <c r="P1933" s="171">
        <v>43565</v>
      </c>
      <c r="Q1933" s="31"/>
      <c r="R1933" s="83" t="s">
        <v>188</v>
      </c>
      <c r="S1933" s="31" t="s">
        <v>34</v>
      </c>
      <c r="T1933" s="31"/>
      <c r="U1933" s="168"/>
      <c r="V1933" s="149"/>
      <c r="W1933" s="140" t="str" cm="1">
        <f t="array" ref="W1933">IF(SUM(LEN(B1933:V1933))=0,"",IF(OR(OR(ISBLANK(F1933),SUM(LEN(C1933),LEN(D1933))=0),AND(NOT(E1933="Unknown"),ISBLANK(J1933)),AND(NOT(O1933="Unknown"),ISBLANK(R1933))),"Missing Information", INDEX(Table15[Entire Service Line Classification], MATCH(SUMIFS(Table15[Unique ID],Table15[System-Owned Portion],E1933,Table15[If Material Anything Other than "Lead" in Column E,Was Material Ever Previously Lead?],G1933,Table15[Customer-Owned Portion],O1933),Table15[Unique ID],0),0)))</f>
        <v>Non-lead</v>
      </c>
      <c r="X1933"/>
    </row>
    <row r="1934" spans="2:24" ht="30" x14ac:dyDescent="0.25">
      <c r="B1934" s="145" t="s">
        <v>3411</v>
      </c>
      <c r="C1934" s="31" t="s">
        <v>10848</v>
      </c>
      <c r="D1934" s="31"/>
      <c r="E1934" s="43" t="s">
        <v>52</v>
      </c>
      <c r="F1934" s="42" t="s">
        <v>34</v>
      </c>
      <c r="G1934" s="83" t="s">
        <v>34</v>
      </c>
      <c r="H1934" s="168">
        <v>43565</v>
      </c>
      <c r="I1934" s="31"/>
      <c r="J1934" s="83" t="s">
        <v>188</v>
      </c>
      <c r="K1934" s="31" t="s">
        <v>34</v>
      </c>
      <c r="L1934" s="31"/>
      <c r="M1934" s="168"/>
      <c r="N1934" s="147"/>
      <c r="O1934" s="43" t="s">
        <v>52</v>
      </c>
      <c r="P1934" s="171">
        <v>43565</v>
      </c>
      <c r="Q1934" s="31"/>
      <c r="R1934" s="83" t="s">
        <v>188</v>
      </c>
      <c r="S1934" s="31" t="s">
        <v>34</v>
      </c>
      <c r="T1934" s="31"/>
      <c r="U1934" s="168"/>
      <c r="V1934" s="149"/>
      <c r="W1934" s="140" t="str" cm="1">
        <f t="array" ref="W1934">IF(SUM(LEN(B1934:V1934))=0,"",IF(OR(OR(ISBLANK(F1934),SUM(LEN(C1934),LEN(D1934))=0),AND(NOT(E1934="Unknown"),ISBLANK(J1934)),AND(NOT(O1934="Unknown"),ISBLANK(R1934))),"Missing Information", INDEX(Table15[Entire Service Line Classification], MATCH(SUMIFS(Table15[Unique ID],Table15[System-Owned Portion],E1934,Table15[If Material Anything Other than "Lead" in Column E,Was Material Ever Previously Lead?],G1934,Table15[Customer-Owned Portion],O1934),Table15[Unique ID],0),0)))</f>
        <v>Non-lead</v>
      </c>
      <c r="X1934"/>
    </row>
    <row r="1935" spans="2:24" ht="30" x14ac:dyDescent="0.25">
      <c r="B1935" s="145" t="s">
        <v>3413</v>
      </c>
      <c r="C1935" s="31" t="s">
        <v>10850</v>
      </c>
      <c r="D1935" s="31"/>
      <c r="E1935" s="43" t="s">
        <v>52</v>
      </c>
      <c r="F1935" s="42" t="s">
        <v>34</v>
      </c>
      <c r="G1935" s="83" t="s">
        <v>34</v>
      </c>
      <c r="H1935" s="168">
        <v>43564</v>
      </c>
      <c r="I1935" s="31"/>
      <c r="J1935" s="83" t="s">
        <v>188</v>
      </c>
      <c r="K1935" s="31" t="s">
        <v>34</v>
      </c>
      <c r="L1935" s="31"/>
      <c r="M1935" s="168"/>
      <c r="N1935" s="147"/>
      <c r="O1935" s="43" t="s">
        <v>52</v>
      </c>
      <c r="P1935" s="171">
        <v>43564</v>
      </c>
      <c r="Q1935" s="31"/>
      <c r="R1935" s="83" t="s">
        <v>188</v>
      </c>
      <c r="S1935" s="31" t="s">
        <v>34</v>
      </c>
      <c r="T1935" s="31"/>
      <c r="U1935" s="168"/>
      <c r="V1935" s="149"/>
      <c r="W1935" s="140" t="str" cm="1">
        <f t="array" ref="W1935">IF(SUM(LEN(B1935:V1935))=0,"",IF(OR(OR(ISBLANK(F1935),SUM(LEN(C1935),LEN(D1935))=0),AND(NOT(E1935="Unknown"),ISBLANK(J1935)),AND(NOT(O1935="Unknown"),ISBLANK(R1935))),"Missing Information", INDEX(Table15[Entire Service Line Classification], MATCH(SUMIFS(Table15[Unique ID],Table15[System-Owned Portion],E1935,Table15[If Material Anything Other than "Lead" in Column E,Was Material Ever Previously Lead?],G1935,Table15[Customer-Owned Portion],O1935),Table15[Unique ID],0),0)))</f>
        <v>Non-lead</v>
      </c>
      <c r="X1935"/>
    </row>
    <row r="1936" spans="2:24" ht="30" x14ac:dyDescent="0.25">
      <c r="B1936" s="145" t="s">
        <v>3414</v>
      </c>
      <c r="C1936" s="31" t="s">
        <v>10851</v>
      </c>
      <c r="D1936" s="31"/>
      <c r="E1936" s="43" t="s">
        <v>52</v>
      </c>
      <c r="F1936" s="42" t="s">
        <v>34</v>
      </c>
      <c r="G1936" s="83" t="s">
        <v>34</v>
      </c>
      <c r="H1936" s="168">
        <v>43564</v>
      </c>
      <c r="I1936" s="31"/>
      <c r="J1936" s="83" t="s">
        <v>188</v>
      </c>
      <c r="K1936" s="31" t="s">
        <v>34</v>
      </c>
      <c r="L1936" s="31"/>
      <c r="M1936" s="168"/>
      <c r="N1936" s="147"/>
      <c r="O1936" s="43" t="s">
        <v>52</v>
      </c>
      <c r="P1936" s="171">
        <v>43564</v>
      </c>
      <c r="Q1936" s="31"/>
      <c r="R1936" s="83" t="s">
        <v>188</v>
      </c>
      <c r="S1936" s="31" t="s">
        <v>34</v>
      </c>
      <c r="T1936" s="31"/>
      <c r="U1936" s="168"/>
      <c r="V1936" s="149"/>
      <c r="W1936" s="140" t="str" cm="1">
        <f t="array" ref="W1936">IF(SUM(LEN(B1936:V1936))=0,"",IF(OR(OR(ISBLANK(F1936),SUM(LEN(C1936),LEN(D1936))=0),AND(NOT(E1936="Unknown"),ISBLANK(J1936)),AND(NOT(O1936="Unknown"),ISBLANK(R1936))),"Missing Information", INDEX(Table15[Entire Service Line Classification], MATCH(SUMIFS(Table15[Unique ID],Table15[System-Owned Portion],E1936,Table15[If Material Anything Other than "Lead" in Column E,Was Material Ever Previously Lead?],G1936,Table15[Customer-Owned Portion],O1936),Table15[Unique ID],0),0)))</f>
        <v>Non-lead</v>
      </c>
      <c r="X1936"/>
    </row>
    <row r="1937" spans="2:24" ht="30" x14ac:dyDescent="0.25">
      <c r="B1937" s="145" t="s">
        <v>3415</v>
      </c>
      <c r="C1937" s="31" t="s">
        <v>10852</v>
      </c>
      <c r="D1937" s="31"/>
      <c r="E1937" s="43" t="s">
        <v>52</v>
      </c>
      <c r="F1937" s="42" t="s">
        <v>34</v>
      </c>
      <c r="G1937" s="83" t="s">
        <v>34</v>
      </c>
      <c r="H1937" s="168">
        <v>43564</v>
      </c>
      <c r="I1937" s="31"/>
      <c r="J1937" s="83" t="s">
        <v>188</v>
      </c>
      <c r="K1937" s="31" t="s">
        <v>34</v>
      </c>
      <c r="L1937" s="31"/>
      <c r="M1937" s="168"/>
      <c r="N1937" s="147"/>
      <c r="O1937" s="43" t="s">
        <v>52</v>
      </c>
      <c r="P1937" s="171">
        <v>43564</v>
      </c>
      <c r="Q1937" s="31"/>
      <c r="R1937" s="83" t="s">
        <v>188</v>
      </c>
      <c r="S1937" s="31" t="s">
        <v>34</v>
      </c>
      <c r="T1937" s="31"/>
      <c r="U1937" s="168"/>
      <c r="V1937" s="149"/>
      <c r="W1937" s="140" t="str" cm="1">
        <f t="array" ref="W1937">IF(SUM(LEN(B1937:V1937))=0,"",IF(OR(OR(ISBLANK(F1937),SUM(LEN(C1937),LEN(D1937))=0),AND(NOT(E1937="Unknown"),ISBLANK(J1937)),AND(NOT(O1937="Unknown"),ISBLANK(R1937))),"Missing Information", INDEX(Table15[Entire Service Line Classification], MATCH(SUMIFS(Table15[Unique ID],Table15[System-Owned Portion],E1937,Table15[If Material Anything Other than "Lead" in Column E,Was Material Ever Previously Lead?],G1937,Table15[Customer-Owned Portion],O1937),Table15[Unique ID],0),0)))</f>
        <v>Non-lead</v>
      </c>
      <c r="X1937"/>
    </row>
    <row r="1938" spans="2:24" ht="30" x14ac:dyDescent="0.25">
      <c r="B1938" s="145" t="s">
        <v>3416</v>
      </c>
      <c r="C1938" s="31" t="s">
        <v>10853</v>
      </c>
      <c r="D1938" s="31"/>
      <c r="E1938" s="43" t="s">
        <v>52</v>
      </c>
      <c r="F1938" s="42" t="s">
        <v>34</v>
      </c>
      <c r="G1938" s="83" t="s">
        <v>34</v>
      </c>
      <c r="H1938" s="168">
        <v>43564</v>
      </c>
      <c r="I1938" s="31"/>
      <c r="J1938" s="83" t="s">
        <v>188</v>
      </c>
      <c r="K1938" s="31" t="s">
        <v>34</v>
      </c>
      <c r="L1938" s="31"/>
      <c r="M1938" s="168"/>
      <c r="N1938" s="147"/>
      <c r="O1938" s="43" t="s">
        <v>52</v>
      </c>
      <c r="P1938" s="171">
        <v>43564</v>
      </c>
      <c r="Q1938" s="31"/>
      <c r="R1938" s="83" t="s">
        <v>188</v>
      </c>
      <c r="S1938" s="31" t="s">
        <v>34</v>
      </c>
      <c r="T1938" s="31"/>
      <c r="U1938" s="168"/>
      <c r="V1938" s="149"/>
      <c r="W1938" s="140" t="str" cm="1">
        <f t="array" ref="W1938">IF(SUM(LEN(B1938:V1938))=0,"",IF(OR(OR(ISBLANK(F1938),SUM(LEN(C1938),LEN(D1938))=0),AND(NOT(E1938="Unknown"),ISBLANK(J1938)),AND(NOT(O1938="Unknown"),ISBLANK(R1938))),"Missing Information", INDEX(Table15[Entire Service Line Classification], MATCH(SUMIFS(Table15[Unique ID],Table15[System-Owned Portion],E1938,Table15[If Material Anything Other than "Lead" in Column E,Was Material Ever Previously Lead?],G1938,Table15[Customer-Owned Portion],O1938),Table15[Unique ID],0),0)))</f>
        <v>Non-lead</v>
      </c>
      <c r="X1938"/>
    </row>
    <row r="1939" spans="2:24" ht="30" x14ac:dyDescent="0.25">
      <c r="B1939" s="145" t="s">
        <v>3417</v>
      </c>
      <c r="C1939" s="31" t="s">
        <v>10854</v>
      </c>
      <c r="D1939" s="31"/>
      <c r="E1939" s="43" t="s">
        <v>52</v>
      </c>
      <c r="F1939" s="42" t="s">
        <v>34</v>
      </c>
      <c r="G1939" s="83" t="s">
        <v>34</v>
      </c>
      <c r="H1939" s="168">
        <v>43564</v>
      </c>
      <c r="I1939" s="31"/>
      <c r="J1939" s="83" t="s">
        <v>188</v>
      </c>
      <c r="K1939" s="31" t="s">
        <v>34</v>
      </c>
      <c r="L1939" s="31"/>
      <c r="M1939" s="168"/>
      <c r="N1939" s="147"/>
      <c r="O1939" s="43" t="s">
        <v>52</v>
      </c>
      <c r="P1939" s="171">
        <v>43564</v>
      </c>
      <c r="Q1939" s="31"/>
      <c r="R1939" s="83" t="s">
        <v>188</v>
      </c>
      <c r="S1939" s="31" t="s">
        <v>34</v>
      </c>
      <c r="T1939" s="31"/>
      <c r="U1939" s="168"/>
      <c r="V1939" s="149"/>
      <c r="W1939" s="140" t="str" cm="1">
        <f t="array" ref="W1939">IF(SUM(LEN(B1939:V1939))=0,"",IF(OR(OR(ISBLANK(F1939),SUM(LEN(C1939),LEN(D1939))=0),AND(NOT(E1939="Unknown"),ISBLANK(J1939)),AND(NOT(O1939="Unknown"),ISBLANK(R1939))),"Missing Information", INDEX(Table15[Entire Service Line Classification], MATCH(SUMIFS(Table15[Unique ID],Table15[System-Owned Portion],E1939,Table15[If Material Anything Other than "Lead" in Column E,Was Material Ever Previously Lead?],G1939,Table15[Customer-Owned Portion],O1939),Table15[Unique ID],0),0)))</f>
        <v>Non-lead</v>
      </c>
      <c r="X1939"/>
    </row>
    <row r="1940" spans="2:24" ht="30" x14ac:dyDescent="0.25">
      <c r="B1940" s="145" t="s">
        <v>5321</v>
      </c>
      <c r="C1940" s="31" t="s">
        <v>12918</v>
      </c>
      <c r="D1940" s="31"/>
      <c r="E1940" s="43" t="s">
        <v>52</v>
      </c>
      <c r="F1940" s="42" t="s">
        <v>34</v>
      </c>
      <c r="G1940" s="83" t="s">
        <v>34</v>
      </c>
      <c r="H1940" s="168">
        <v>43551</v>
      </c>
      <c r="I1940" s="31"/>
      <c r="J1940" s="83" t="s">
        <v>188</v>
      </c>
      <c r="K1940" s="31" t="s">
        <v>34</v>
      </c>
      <c r="L1940" s="31"/>
      <c r="M1940" s="168"/>
      <c r="N1940" s="147"/>
      <c r="O1940" s="43" t="s">
        <v>52</v>
      </c>
      <c r="P1940" s="171">
        <v>43551</v>
      </c>
      <c r="Q1940" s="31"/>
      <c r="R1940" s="83" t="s">
        <v>188</v>
      </c>
      <c r="S1940" s="31" t="s">
        <v>34</v>
      </c>
      <c r="T1940" s="31"/>
      <c r="U1940" s="168"/>
      <c r="V1940" s="149"/>
      <c r="W1940" s="140" t="str" cm="1">
        <f t="array" ref="W1940">IF(SUM(LEN(B1940:V1940))=0,"",IF(OR(OR(ISBLANK(F1940),SUM(LEN(C1940),LEN(D1940))=0),AND(NOT(E1940="Unknown"),ISBLANK(J1940)),AND(NOT(O1940="Unknown"),ISBLANK(R1940))),"Missing Information", INDEX(Table15[Entire Service Line Classification], MATCH(SUMIFS(Table15[Unique ID],Table15[System-Owned Portion],E1940,Table15[If Material Anything Other than "Lead" in Column E,Was Material Ever Previously Lead?],G1940,Table15[Customer-Owned Portion],O1940),Table15[Unique ID],0),0)))</f>
        <v>Non-lead</v>
      </c>
      <c r="X1940"/>
    </row>
    <row r="1941" spans="2:24" ht="30" x14ac:dyDescent="0.25">
      <c r="B1941" s="145" t="s">
        <v>7367</v>
      </c>
      <c r="C1941" s="31" t="s">
        <v>14992</v>
      </c>
      <c r="D1941" s="31"/>
      <c r="E1941" s="43" t="s">
        <v>52</v>
      </c>
      <c r="F1941" s="42" t="s">
        <v>34</v>
      </c>
      <c r="G1941" s="83" t="s">
        <v>34</v>
      </c>
      <c r="H1941" s="168">
        <v>43545</v>
      </c>
      <c r="I1941" s="31"/>
      <c r="J1941" s="83" t="s">
        <v>188</v>
      </c>
      <c r="K1941" s="31" t="s">
        <v>34</v>
      </c>
      <c r="L1941" s="31"/>
      <c r="M1941" s="168"/>
      <c r="N1941" s="147"/>
      <c r="O1941" s="43" t="s">
        <v>52</v>
      </c>
      <c r="P1941" s="171">
        <v>43545</v>
      </c>
      <c r="Q1941" s="31"/>
      <c r="R1941" s="83" t="s">
        <v>188</v>
      </c>
      <c r="S1941" s="31" t="s">
        <v>34</v>
      </c>
      <c r="T1941" s="31"/>
      <c r="U1941" s="168"/>
      <c r="V1941" s="149"/>
      <c r="W1941" s="140" t="str" cm="1">
        <f t="array" ref="W1941">IF(SUM(LEN(B1941:V1941))=0,"",IF(OR(OR(ISBLANK(F1941),SUM(LEN(C1941),LEN(D1941))=0),AND(NOT(E1941="Unknown"),ISBLANK(J1941)),AND(NOT(O1941="Unknown"),ISBLANK(R1941))),"Missing Information", INDEX(Table15[Entire Service Line Classification], MATCH(SUMIFS(Table15[Unique ID],Table15[System-Owned Portion],E1941,Table15[If Material Anything Other than "Lead" in Column E,Was Material Ever Previously Lead?],G1941,Table15[Customer-Owned Portion],O1941),Table15[Unique ID],0),0)))</f>
        <v>Non-lead</v>
      </c>
      <c r="X1941"/>
    </row>
    <row r="1942" spans="2:24" ht="30" x14ac:dyDescent="0.25">
      <c r="B1942" s="145" t="s">
        <v>7648</v>
      </c>
      <c r="C1942" s="31" t="s">
        <v>15273</v>
      </c>
      <c r="D1942" s="31"/>
      <c r="E1942" s="43" t="s">
        <v>52</v>
      </c>
      <c r="F1942" s="42" t="s">
        <v>34</v>
      </c>
      <c r="G1942" s="83" t="s">
        <v>34</v>
      </c>
      <c r="H1942" s="168">
        <v>43545</v>
      </c>
      <c r="I1942" s="31"/>
      <c r="J1942" s="83" t="s">
        <v>188</v>
      </c>
      <c r="K1942" s="31" t="s">
        <v>34</v>
      </c>
      <c r="L1942" s="31"/>
      <c r="M1942" s="168"/>
      <c r="N1942" s="147"/>
      <c r="O1942" s="43" t="s">
        <v>52</v>
      </c>
      <c r="P1942" s="171">
        <v>43545</v>
      </c>
      <c r="Q1942" s="31"/>
      <c r="R1942" s="83" t="s">
        <v>188</v>
      </c>
      <c r="S1942" s="31" t="s">
        <v>34</v>
      </c>
      <c r="T1942" s="31"/>
      <c r="U1942" s="168"/>
      <c r="V1942" s="149"/>
      <c r="W1942" s="140" t="str" cm="1">
        <f t="array" ref="W1942">IF(SUM(LEN(B1942:V1942))=0,"",IF(OR(OR(ISBLANK(F1942),SUM(LEN(C1942),LEN(D1942))=0),AND(NOT(E1942="Unknown"),ISBLANK(J1942)),AND(NOT(O1942="Unknown"),ISBLANK(R1942))),"Missing Information", INDEX(Table15[Entire Service Line Classification], MATCH(SUMIFS(Table15[Unique ID],Table15[System-Owned Portion],E1942,Table15[If Material Anything Other than "Lead" in Column E,Was Material Ever Previously Lead?],G1942,Table15[Customer-Owned Portion],O1942),Table15[Unique ID],0),0)))</f>
        <v>Non-lead</v>
      </c>
      <c r="X1942"/>
    </row>
    <row r="1943" spans="2:24" ht="30" x14ac:dyDescent="0.25">
      <c r="B1943" s="145" t="s">
        <v>5342</v>
      </c>
      <c r="C1943" s="31" t="s">
        <v>12939</v>
      </c>
      <c r="D1943" s="31"/>
      <c r="E1943" s="43" t="s">
        <v>52</v>
      </c>
      <c r="F1943" s="42" t="s">
        <v>34</v>
      </c>
      <c r="G1943" s="83" t="s">
        <v>34</v>
      </c>
      <c r="H1943" s="168">
        <v>43531</v>
      </c>
      <c r="I1943" s="31"/>
      <c r="J1943" s="83" t="s">
        <v>188</v>
      </c>
      <c r="K1943" s="31" t="s">
        <v>34</v>
      </c>
      <c r="L1943" s="31"/>
      <c r="M1943" s="168"/>
      <c r="N1943" s="147"/>
      <c r="O1943" s="43" t="s">
        <v>52</v>
      </c>
      <c r="P1943" s="171">
        <v>43531</v>
      </c>
      <c r="Q1943" s="31"/>
      <c r="R1943" s="83" t="s">
        <v>188</v>
      </c>
      <c r="S1943" s="31" t="s">
        <v>34</v>
      </c>
      <c r="T1943" s="31"/>
      <c r="U1943" s="168"/>
      <c r="V1943" s="149"/>
      <c r="W1943" s="140" t="str" cm="1">
        <f t="array" ref="W1943">IF(SUM(LEN(B1943:V1943))=0,"",IF(OR(OR(ISBLANK(F1943),SUM(LEN(C1943),LEN(D1943))=0),AND(NOT(E1943="Unknown"),ISBLANK(J1943)),AND(NOT(O1943="Unknown"),ISBLANK(R1943))),"Missing Information", INDEX(Table15[Entire Service Line Classification], MATCH(SUMIFS(Table15[Unique ID],Table15[System-Owned Portion],E1943,Table15[If Material Anything Other than "Lead" in Column E,Was Material Ever Previously Lead?],G1943,Table15[Customer-Owned Portion],O1943),Table15[Unique ID],0),0)))</f>
        <v>Non-lead</v>
      </c>
      <c r="X1943"/>
    </row>
    <row r="1944" spans="2:24" ht="30" x14ac:dyDescent="0.25">
      <c r="B1944" s="145" t="s">
        <v>4380</v>
      </c>
      <c r="C1944" s="31" t="s">
        <v>11973</v>
      </c>
      <c r="D1944" s="31"/>
      <c r="E1944" s="43" t="s">
        <v>52</v>
      </c>
      <c r="F1944" s="42" t="s">
        <v>34</v>
      </c>
      <c r="G1944" s="83" t="s">
        <v>34</v>
      </c>
      <c r="H1944" s="168">
        <v>43523</v>
      </c>
      <c r="I1944" s="31"/>
      <c r="J1944" s="83" t="s">
        <v>188</v>
      </c>
      <c r="K1944" s="31" t="s">
        <v>34</v>
      </c>
      <c r="L1944" s="31"/>
      <c r="M1944" s="168"/>
      <c r="N1944" s="147"/>
      <c r="O1944" s="43" t="s">
        <v>52</v>
      </c>
      <c r="P1944" s="171">
        <v>43523</v>
      </c>
      <c r="Q1944" s="31"/>
      <c r="R1944" s="83" t="s">
        <v>188</v>
      </c>
      <c r="S1944" s="31" t="s">
        <v>34</v>
      </c>
      <c r="T1944" s="31"/>
      <c r="U1944" s="168"/>
      <c r="V1944" s="149"/>
      <c r="W1944" s="140" t="str" cm="1">
        <f t="array" ref="W1944">IF(SUM(LEN(B1944:V1944))=0,"",IF(OR(OR(ISBLANK(F1944),SUM(LEN(C1944),LEN(D1944))=0),AND(NOT(E1944="Unknown"),ISBLANK(J1944)),AND(NOT(O1944="Unknown"),ISBLANK(R1944))),"Missing Information", INDEX(Table15[Entire Service Line Classification], MATCH(SUMIFS(Table15[Unique ID],Table15[System-Owned Portion],E1944,Table15[If Material Anything Other than "Lead" in Column E,Was Material Ever Previously Lead?],G1944,Table15[Customer-Owned Portion],O1944),Table15[Unique ID],0),0)))</f>
        <v>Non-lead</v>
      </c>
      <c r="X1944"/>
    </row>
    <row r="1945" spans="2:24" ht="30" x14ac:dyDescent="0.25">
      <c r="B1945" s="145" t="s">
        <v>3495</v>
      </c>
      <c r="C1945" s="31" t="s">
        <v>10959</v>
      </c>
      <c r="D1945" s="31"/>
      <c r="E1945" s="43" t="s">
        <v>52</v>
      </c>
      <c r="F1945" s="42" t="s">
        <v>34</v>
      </c>
      <c r="G1945" s="83" t="s">
        <v>34</v>
      </c>
      <c r="H1945" s="168">
        <v>43521</v>
      </c>
      <c r="I1945" s="31"/>
      <c r="J1945" s="83" t="s">
        <v>188</v>
      </c>
      <c r="K1945" s="31" t="s">
        <v>34</v>
      </c>
      <c r="L1945" s="31"/>
      <c r="M1945" s="168"/>
      <c r="N1945" s="147"/>
      <c r="O1945" s="43" t="s">
        <v>52</v>
      </c>
      <c r="P1945" s="171">
        <v>43521</v>
      </c>
      <c r="Q1945" s="31"/>
      <c r="R1945" s="83" t="s">
        <v>188</v>
      </c>
      <c r="S1945" s="31" t="s">
        <v>34</v>
      </c>
      <c r="T1945" s="31"/>
      <c r="U1945" s="168"/>
      <c r="V1945" s="149"/>
      <c r="W1945" s="140" t="str" cm="1">
        <f t="array" ref="W1945">IF(SUM(LEN(B1945:V1945))=0,"",IF(OR(OR(ISBLANK(F1945),SUM(LEN(C1945),LEN(D1945))=0),AND(NOT(E1945="Unknown"),ISBLANK(J1945)),AND(NOT(O1945="Unknown"),ISBLANK(R1945))),"Missing Information", INDEX(Table15[Entire Service Line Classification], MATCH(SUMIFS(Table15[Unique ID],Table15[System-Owned Portion],E1945,Table15[If Material Anything Other than "Lead" in Column E,Was Material Ever Previously Lead?],G1945,Table15[Customer-Owned Portion],O1945),Table15[Unique ID],0),0)))</f>
        <v>Non-lead</v>
      </c>
      <c r="X1945"/>
    </row>
    <row r="1946" spans="2:24" ht="30" x14ac:dyDescent="0.25">
      <c r="B1946" s="145" t="s">
        <v>5329</v>
      </c>
      <c r="C1946" s="31" t="s">
        <v>12926</v>
      </c>
      <c r="D1946" s="31"/>
      <c r="E1946" s="43" t="s">
        <v>52</v>
      </c>
      <c r="F1946" s="42" t="s">
        <v>34</v>
      </c>
      <c r="G1946" s="83" t="s">
        <v>34</v>
      </c>
      <c r="H1946" s="168">
        <v>43495</v>
      </c>
      <c r="I1946" s="31"/>
      <c r="J1946" s="83" t="s">
        <v>188</v>
      </c>
      <c r="K1946" s="31" t="s">
        <v>34</v>
      </c>
      <c r="L1946" s="31"/>
      <c r="M1946" s="168"/>
      <c r="N1946" s="147"/>
      <c r="O1946" s="43" t="s">
        <v>52</v>
      </c>
      <c r="P1946" s="171">
        <v>43495</v>
      </c>
      <c r="Q1946" s="31"/>
      <c r="R1946" s="83" t="s">
        <v>188</v>
      </c>
      <c r="S1946" s="31" t="s">
        <v>34</v>
      </c>
      <c r="T1946" s="31"/>
      <c r="U1946" s="168"/>
      <c r="V1946" s="149"/>
      <c r="W1946" s="140" t="str" cm="1">
        <f t="array" ref="W1946">IF(SUM(LEN(B1946:V1946))=0,"",IF(OR(OR(ISBLANK(F1946),SUM(LEN(C1946),LEN(D1946))=0),AND(NOT(E1946="Unknown"),ISBLANK(J1946)),AND(NOT(O1946="Unknown"),ISBLANK(R1946))),"Missing Information", INDEX(Table15[Entire Service Line Classification], MATCH(SUMIFS(Table15[Unique ID],Table15[System-Owned Portion],E1946,Table15[If Material Anything Other than "Lead" in Column E,Was Material Ever Previously Lead?],G1946,Table15[Customer-Owned Portion],O1946),Table15[Unique ID],0),0)))</f>
        <v>Non-lead</v>
      </c>
      <c r="X1946"/>
    </row>
    <row r="1947" spans="2:24" ht="30" x14ac:dyDescent="0.25">
      <c r="B1947" s="145" t="s">
        <v>5346</v>
      </c>
      <c r="C1947" s="31" t="s">
        <v>12943</v>
      </c>
      <c r="D1947" s="31"/>
      <c r="E1947" s="43" t="s">
        <v>52</v>
      </c>
      <c r="F1947" s="42" t="s">
        <v>34</v>
      </c>
      <c r="G1947" s="83" t="s">
        <v>34</v>
      </c>
      <c r="H1947" s="168">
        <v>43495</v>
      </c>
      <c r="I1947" s="31"/>
      <c r="J1947" s="83" t="s">
        <v>188</v>
      </c>
      <c r="K1947" s="31" t="s">
        <v>34</v>
      </c>
      <c r="L1947" s="31"/>
      <c r="M1947" s="168"/>
      <c r="N1947" s="147"/>
      <c r="O1947" s="43" t="s">
        <v>52</v>
      </c>
      <c r="P1947" s="171">
        <v>43495</v>
      </c>
      <c r="Q1947" s="31"/>
      <c r="R1947" s="83" t="s">
        <v>188</v>
      </c>
      <c r="S1947" s="31" t="s">
        <v>34</v>
      </c>
      <c r="T1947" s="31"/>
      <c r="U1947" s="168"/>
      <c r="V1947" s="149"/>
      <c r="W1947" s="140" t="str" cm="1">
        <f t="array" ref="W1947">IF(SUM(LEN(B1947:V1947))=0,"",IF(OR(OR(ISBLANK(F1947),SUM(LEN(C1947),LEN(D1947))=0),AND(NOT(E1947="Unknown"),ISBLANK(J1947)),AND(NOT(O1947="Unknown"),ISBLANK(R1947))),"Missing Information", INDEX(Table15[Entire Service Line Classification], MATCH(SUMIFS(Table15[Unique ID],Table15[System-Owned Portion],E1947,Table15[If Material Anything Other than "Lead" in Column E,Was Material Ever Previously Lead?],G1947,Table15[Customer-Owned Portion],O1947),Table15[Unique ID],0),0)))</f>
        <v>Non-lead</v>
      </c>
      <c r="X1947"/>
    </row>
    <row r="1948" spans="2:24" ht="30" x14ac:dyDescent="0.25">
      <c r="B1948" s="145" t="s">
        <v>3304</v>
      </c>
      <c r="C1948" s="31" t="s">
        <v>10741</v>
      </c>
      <c r="D1948" s="31"/>
      <c r="E1948" s="43" t="s">
        <v>52</v>
      </c>
      <c r="F1948" s="42" t="s">
        <v>34</v>
      </c>
      <c r="G1948" s="83" t="s">
        <v>34</v>
      </c>
      <c r="H1948" s="168">
        <v>43493</v>
      </c>
      <c r="I1948" s="31"/>
      <c r="J1948" s="83" t="s">
        <v>188</v>
      </c>
      <c r="K1948" s="31" t="s">
        <v>34</v>
      </c>
      <c r="L1948" s="31"/>
      <c r="M1948" s="168"/>
      <c r="N1948" s="147"/>
      <c r="O1948" s="43" t="s">
        <v>52</v>
      </c>
      <c r="P1948" s="171">
        <v>43493</v>
      </c>
      <c r="Q1948" s="31"/>
      <c r="R1948" s="83" t="s">
        <v>188</v>
      </c>
      <c r="S1948" s="31" t="s">
        <v>34</v>
      </c>
      <c r="T1948" s="31"/>
      <c r="U1948" s="168"/>
      <c r="V1948" s="149"/>
      <c r="W1948" s="140" t="str" cm="1">
        <f t="array" ref="W1948">IF(SUM(LEN(B1948:V1948))=0,"",IF(OR(OR(ISBLANK(F1948),SUM(LEN(C1948),LEN(D1948))=0),AND(NOT(E1948="Unknown"),ISBLANK(J1948)),AND(NOT(O1948="Unknown"),ISBLANK(R1948))),"Missing Information", INDEX(Table15[Entire Service Line Classification], MATCH(SUMIFS(Table15[Unique ID],Table15[System-Owned Portion],E1948,Table15[If Material Anything Other than "Lead" in Column E,Was Material Ever Previously Lead?],G1948,Table15[Customer-Owned Portion],O1948),Table15[Unique ID],0),0)))</f>
        <v>Non-lead</v>
      </c>
      <c r="X1948"/>
    </row>
    <row r="1949" spans="2:24" ht="30" x14ac:dyDescent="0.25">
      <c r="B1949" s="145" t="s">
        <v>6315</v>
      </c>
      <c r="C1949" s="31" t="s">
        <v>13919</v>
      </c>
      <c r="D1949" s="31"/>
      <c r="E1949" s="43" t="s">
        <v>52</v>
      </c>
      <c r="F1949" s="42" t="s">
        <v>34</v>
      </c>
      <c r="G1949" s="83" t="s">
        <v>34</v>
      </c>
      <c r="H1949" s="168">
        <v>43480</v>
      </c>
      <c r="I1949" s="31"/>
      <c r="J1949" s="83" t="s">
        <v>188</v>
      </c>
      <c r="K1949" s="31" t="s">
        <v>34</v>
      </c>
      <c r="L1949" s="31"/>
      <c r="M1949" s="168"/>
      <c r="N1949" s="147"/>
      <c r="O1949" s="43" t="s">
        <v>52</v>
      </c>
      <c r="P1949" s="171">
        <v>43480</v>
      </c>
      <c r="Q1949" s="31"/>
      <c r="R1949" s="83" t="s">
        <v>188</v>
      </c>
      <c r="S1949" s="31" t="s">
        <v>34</v>
      </c>
      <c r="T1949" s="31"/>
      <c r="U1949" s="168"/>
      <c r="V1949" s="149"/>
      <c r="W1949" s="140" t="str" cm="1">
        <f t="array" ref="W1949">IF(SUM(LEN(B1949:V1949))=0,"",IF(OR(OR(ISBLANK(F1949),SUM(LEN(C1949),LEN(D1949))=0),AND(NOT(E1949="Unknown"),ISBLANK(J1949)),AND(NOT(O1949="Unknown"),ISBLANK(R1949))),"Missing Information", INDEX(Table15[Entire Service Line Classification], MATCH(SUMIFS(Table15[Unique ID],Table15[System-Owned Portion],E1949,Table15[If Material Anything Other than "Lead" in Column E,Was Material Ever Previously Lead?],G1949,Table15[Customer-Owned Portion],O1949),Table15[Unique ID],0),0)))</f>
        <v>Non-lead</v>
      </c>
      <c r="X1949"/>
    </row>
    <row r="1950" spans="2:24" ht="30" x14ac:dyDescent="0.25">
      <c r="B1950" s="145" t="s">
        <v>6307</v>
      </c>
      <c r="C1950" s="31" t="s">
        <v>13911</v>
      </c>
      <c r="D1950" s="31"/>
      <c r="E1950" s="43" t="s">
        <v>52</v>
      </c>
      <c r="F1950" s="42" t="s">
        <v>34</v>
      </c>
      <c r="G1950" s="83" t="s">
        <v>34</v>
      </c>
      <c r="H1950" s="168">
        <v>43475</v>
      </c>
      <c r="I1950" s="31"/>
      <c r="J1950" s="83" t="s">
        <v>188</v>
      </c>
      <c r="K1950" s="31" t="s">
        <v>34</v>
      </c>
      <c r="L1950" s="31"/>
      <c r="M1950" s="168"/>
      <c r="N1950" s="147"/>
      <c r="O1950" s="43" t="s">
        <v>52</v>
      </c>
      <c r="P1950" s="171">
        <v>43475</v>
      </c>
      <c r="Q1950" s="31"/>
      <c r="R1950" s="83" t="s">
        <v>188</v>
      </c>
      <c r="S1950" s="31" t="s">
        <v>34</v>
      </c>
      <c r="T1950" s="31"/>
      <c r="U1950" s="168"/>
      <c r="V1950" s="149"/>
      <c r="W1950" s="140" t="str" cm="1">
        <f t="array" ref="W1950">IF(SUM(LEN(B1950:V1950))=0,"",IF(OR(OR(ISBLANK(F1950),SUM(LEN(C1950),LEN(D1950))=0),AND(NOT(E1950="Unknown"),ISBLANK(J1950)),AND(NOT(O1950="Unknown"),ISBLANK(R1950))),"Missing Information", INDEX(Table15[Entire Service Line Classification], MATCH(SUMIFS(Table15[Unique ID],Table15[System-Owned Portion],E1950,Table15[If Material Anything Other than "Lead" in Column E,Was Material Ever Previously Lead?],G1950,Table15[Customer-Owned Portion],O1950),Table15[Unique ID],0),0)))</f>
        <v>Non-lead</v>
      </c>
      <c r="X1950"/>
    </row>
    <row r="1951" spans="2:24" ht="30" x14ac:dyDescent="0.25">
      <c r="B1951" s="145" t="s">
        <v>6308</v>
      </c>
      <c r="C1951" s="31" t="s">
        <v>13912</v>
      </c>
      <c r="D1951" s="31"/>
      <c r="E1951" s="43" t="s">
        <v>52</v>
      </c>
      <c r="F1951" s="42" t="s">
        <v>34</v>
      </c>
      <c r="G1951" s="83" t="s">
        <v>34</v>
      </c>
      <c r="H1951" s="168">
        <v>43475</v>
      </c>
      <c r="I1951" s="31"/>
      <c r="J1951" s="83" t="s">
        <v>188</v>
      </c>
      <c r="K1951" s="31" t="s">
        <v>34</v>
      </c>
      <c r="L1951" s="31"/>
      <c r="M1951" s="168"/>
      <c r="N1951" s="147"/>
      <c r="O1951" s="43" t="s">
        <v>52</v>
      </c>
      <c r="P1951" s="171">
        <v>43475</v>
      </c>
      <c r="Q1951" s="31"/>
      <c r="R1951" s="83" t="s">
        <v>188</v>
      </c>
      <c r="S1951" s="31" t="s">
        <v>34</v>
      </c>
      <c r="T1951" s="31"/>
      <c r="U1951" s="168"/>
      <c r="V1951" s="149"/>
      <c r="W1951" s="140" t="str" cm="1">
        <f t="array" ref="W1951">IF(SUM(LEN(B1951:V1951))=0,"",IF(OR(OR(ISBLANK(F1951),SUM(LEN(C1951),LEN(D1951))=0),AND(NOT(E1951="Unknown"),ISBLANK(J1951)),AND(NOT(O1951="Unknown"),ISBLANK(R1951))),"Missing Information", INDEX(Table15[Entire Service Line Classification], MATCH(SUMIFS(Table15[Unique ID],Table15[System-Owned Portion],E1951,Table15[If Material Anything Other than "Lead" in Column E,Was Material Ever Previously Lead?],G1951,Table15[Customer-Owned Portion],O1951),Table15[Unique ID],0),0)))</f>
        <v>Non-lead</v>
      </c>
      <c r="X1951"/>
    </row>
    <row r="1952" spans="2:24" ht="30" x14ac:dyDescent="0.25">
      <c r="B1952" s="145" t="s">
        <v>5334</v>
      </c>
      <c r="C1952" s="31" t="s">
        <v>12931</v>
      </c>
      <c r="D1952" s="31"/>
      <c r="E1952" s="43" t="s">
        <v>52</v>
      </c>
      <c r="F1952" s="42" t="s">
        <v>34</v>
      </c>
      <c r="G1952" s="83" t="s">
        <v>34</v>
      </c>
      <c r="H1952" s="168">
        <v>43458</v>
      </c>
      <c r="I1952" s="31"/>
      <c r="J1952" s="83" t="s">
        <v>188</v>
      </c>
      <c r="K1952" s="31" t="s">
        <v>34</v>
      </c>
      <c r="L1952" s="31"/>
      <c r="M1952" s="168"/>
      <c r="N1952" s="147"/>
      <c r="O1952" s="43" t="s">
        <v>52</v>
      </c>
      <c r="P1952" s="171">
        <v>43458</v>
      </c>
      <c r="Q1952" s="31"/>
      <c r="R1952" s="83" t="s">
        <v>188</v>
      </c>
      <c r="S1952" s="31" t="s">
        <v>34</v>
      </c>
      <c r="T1952" s="31"/>
      <c r="U1952" s="168"/>
      <c r="V1952" s="149"/>
      <c r="W1952" s="140" t="str" cm="1">
        <f t="array" ref="W1952">IF(SUM(LEN(B1952:V1952))=0,"",IF(OR(OR(ISBLANK(F1952),SUM(LEN(C1952),LEN(D1952))=0),AND(NOT(E1952="Unknown"),ISBLANK(J1952)),AND(NOT(O1952="Unknown"),ISBLANK(R1952))),"Missing Information", INDEX(Table15[Entire Service Line Classification], MATCH(SUMIFS(Table15[Unique ID],Table15[System-Owned Portion],E1952,Table15[If Material Anything Other than "Lead" in Column E,Was Material Ever Previously Lead?],G1952,Table15[Customer-Owned Portion],O1952),Table15[Unique ID],0),0)))</f>
        <v>Non-lead</v>
      </c>
      <c r="X1952"/>
    </row>
    <row r="1953" spans="2:24" ht="30" x14ac:dyDescent="0.25">
      <c r="B1953" s="145" t="s">
        <v>5356</v>
      </c>
      <c r="C1953" s="31" t="s">
        <v>12953</v>
      </c>
      <c r="D1953" s="31"/>
      <c r="E1953" s="43" t="s">
        <v>52</v>
      </c>
      <c r="F1953" s="42" t="s">
        <v>34</v>
      </c>
      <c r="G1953" s="83" t="s">
        <v>34</v>
      </c>
      <c r="H1953" s="168">
        <v>43458</v>
      </c>
      <c r="I1953" s="31"/>
      <c r="J1953" s="83" t="s">
        <v>188</v>
      </c>
      <c r="K1953" s="31" t="s">
        <v>34</v>
      </c>
      <c r="L1953" s="31"/>
      <c r="M1953" s="168"/>
      <c r="N1953" s="147"/>
      <c r="O1953" s="43" t="s">
        <v>52</v>
      </c>
      <c r="P1953" s="171">
        <v>43458</v>
      </c>
      <c r="Q1953" s="31"/>
      <c r="R1953" s="83" t="s">
        <v>188</v>
      </c>
      <c r="S1953" s="31" t="s">
        <v>34</v>
      </c>
      <c r="T1953" s="31"/>
      <c r="U1953" s="168"/>
      <c r="V1953" s="149"/>
      <c r="W1953" s="140" t="str" cm="1">
        <f t="array" ref="W1953">IF(SUM(LEN(B1953:V1953))=0,"",IF(OR(OR(ISBLANK(F1953),SUM(LEN(C1953),LEN(D1953))=0),AND(NOT(E1953="Unknown"),ISBLANK(J1953)),AND(NOT(O1953="Unknown"),ISBLANK(R1953))),"Missing Information", INDEX(Table15[Entire Service Line Classification], MATCH(SUMIFS(Table15[Unique ID],Table15[System-Owned Portion],E1953,Table15[If Material Anything Other than "Lead" in Column E,Was Material Ever Previously Lead?],G1953,Table15[Customer-Owned Portion],O1953),Table15[Unique ID],0),0)))</f>
        <v>Non-lead</v>
      </c>
      <c r="X1953"/>
    </row>
    <row r="1954" spans="2:24" ht="30" x14ac:dyDescent="0.25">
      <c r="B1954" s="145" t="s">
        <v>7368</v>
      </c>
      <c r="C1954" s="31" t="s">
        <v>14993</v>
      </c>
      <c r="D1954" s="31"/>
      <c r="E1954" s="43" t="s">
        <v>52</v>
      </c>
      <c r="F1954" s="42" t="s">
        <v>34</v>
      </c>
      <c r="G1954" s="83" t="s">
        <v>34</v>
      </c>
      <c r="H1954" s="168">
        <v>43456</v>
      </c>
      <c r="I1954" s="31"/>
      <c r="J1954" s="83" t="s">
        <v>188</v>
      </c>
      <c r="K1954" s="31" t="s">
        <v>34</v>
      </c>
      <c r="L1954" s="31"/>
      <c r="M1954" s="168"/>
      <c r="N1954" s="147"/>
      <c r="O1954" s="43" t="s">
        <v>52</v>
      </c>
      <c r="P1954" s="171">
        <v>43456</v>
      </c>
      <c r="Q1954" s="31"/>
      <c r="R1954" s="83" t="s">
        <v>188</v>
      </c>
      <c r="S1954" s="31" t="s">
        <v>34</v>
      </c>
      <c r="T1954" s="31"/>
      <c r="U1954" s="168"/>
      <c r="V1954" s="149"/>
      <c r="W1954" s="140" t="str" cm="1">
        <f t="array" ref="W1954">IF(SUM(LEN(B1954:V1954))=0,"",IF(OR(OR(ISBLANK(F1954),SUM(LEN(C1954),LEN(D1954))=0),AND(NOT(E1954="Unknown"),ISBLANK(J1954)),AND(NOT(O1954="Unknown"),ISBLANK(R1954))),"Missing Information", INDEX(Table15[Entire Service Line Classification], MATCH(SUMIFS(Table15[Unique ID],Table15[System-Owned Portion],E1954,Table15[If Material Anything Other than "Lead" in Column E,Was Material Ever Previously Lead?],G1954,Table15[Customer-Owned Portion],O1954),Table15[Unique ID],0),0)))</f>
        <v>Non-lead</v>
      </c>
      <c r="X1954"/>
    </row>
    <row r="1955" spans="2:24" ht="30" x14ac:dyDescent="0.25">
      <c r="B1955" s="145" t="s">
        <v>7369</v>
      </c>
      <c r="C1955" s="31" t="s">
        <v>14994</v>
      </c>
      <c r="D1955" s="31"/>
      <c r="E1955" s="43" t="s">
        <v>52</v>
      </c>
      <c r="F1955" s="42" t="s">
        <v>34</v>
      </c>
      <c r="G1955" s="83" t="s">
        <v>34</v>
      </c>
      <c r="H1955" s="168">
        <v>43456</v>
      </c>
      <c r="I1955" s="31"/>
      <c r="J1955" s="83" t="s">
        <v>188</v>
      </c>
      <c r="K1955" s="31" t="s">
        <v>34</v>
      </c>
      <c r="L1955" s="31"/>
      <c r="M1955" s="168"/>
      <c r="N1955" s="147"/>
      <c r="O1955" s="43" t="s">
        <v>52</v>
      </c>
      <c r="P1955" s="171">
        <v>43456</v>
      </c>
      <c r="Q1955" s="31"/>
      <c r="R1955" s="83" t="s">
        <v>188</v>
      </c>
      <c r="S1955" s="31" t="s">
        <v>34</v>
      </c>
      <c r="T1955" s="31"/>
      <c r="U1955" s="168"/>
      <c r="V1955" s="149"/>
      <c r="W1955" s="140" t="str" cm="1">
        <f t="array" ref="W1955">IF(SUM(LEN(B1955:V1955))=0,"",IF(OR(OR(ISBLANK(F1955),SUM(LEN(C1955),LEN(D1955))=0),AND(NOT(E1955="Unknown"),ISBLANK(J1955)),AND(NOT(O1955="Unknown"),ISBLANK(R1955))),"Missing Information", INDEX(Table15[Entire Service Line Classification], MATCH(SUMIFS(Table15[Unique ID],Table15[System-Owned Portion],E1955,Table15[If Material Anything Other than "Lead" in Column E,Was Material Ever Previously Lead?],G1955,Table15[Customer-Owned Portion],O1955),Table15[Unique ID],0),0)))</f>
        <v>Non-lead</v>
      </c>
      <c r="X1955"/>
    </row>
    <row r="1956" spans="2:24" ht="30" x14ac:dyDescent="0.25">
      <c r="B1956" s="145" t="s">
        <v>7370</v>
      </c>
      <c r="C1956" s="31" t="s">
        <v>14995</v>
      </c>
      <c r="D1956" s="31"/>
      <c r="E1956" s="43" t="s">
        <v>52</v>
      </c>
      <c r="F1956" s="42" t="s">
        <v>34</v>
      </c>
      <c r="G1956" s="83" t="s">
        <v>34</v>
      </c>
      <c r="H1956" s="168">
        <v>43456</v>
      </c>
      <c r="I1956" s="31"/>
      <c r="J1956" s="83" t="s">
        <v>188</v>
      </c>
      <c r="K1956" s="31" t="s">
        <v>34</v>
      </c>
      <c r="L1956" s="31"/>
      <c r="M1956" s="168"/>
      <c r="N1956" s="147"/>
      <c r="O1956" s="43" t="s">
        <v>52</v>
      </c>
      <c r="P1956" s="171">
        <v>43456</v>
      </c>
      <c r="Q1956" s="31"/>
      <c r="R1956" s="83" t="s">
        <v>188</v>
      </c>
      <c r="S1956" s="31" t="s">
        <v>34</v>
      </c>
      <c r="T1956" s="31"/>
      <c r="U1956" s="168"/>
      <c r="V1956" s="149"/>
      <c r="W1956" s="140" t="str" cm="1">
        <f t="array" ref="W1956">IF(SUM(LEN(B1956:V1956))=0,"",IF(OR(OR(ISBLANK(F1956),SUM(LEN(C1956),LEN(D1956))=0),AND(NOT(E1956="Unknown"),ISBLANK(J1956)),AND(NOT(O1956="Unknown"),ISBLANK(R1956))),"Missing Information", INDEX(Table15[Entire Service Line Classification], MATCH(SUMIFS(Table15[Unique ID],Table15[System-Owned Portion],E1956,Table15[If Material Anything Other than "Lead" in Column E,Was Material Ever Previously Lead?],G1956,Table15[Customer-Owned Portion],O1956),Table15[Unique ID],0),0)))</f>
        <v>Non-lead</v>
      </c>
      <c r="X1956"/>
    </row>
    <row r="1957" spans="2:24" ht="30" x14ac:dyDescent="0.25">
      <c r="B1957" s="145" t="s">
        <v>7371</v>
      </c>
      <c r="C1957" s="31" t="s">
        <v>14996</v>
      </c>
      <c r="D1957" s="31"/>
      <c r="E1957" s="43" t="s">
        <v>52</v>
      </c>
      <c r="F1957" s="42" t="s">
        <v>34</v>
      </c>
      <c r="G1957" s="83" t="s">
        <v>34</v>
      </c>
      <c r="H1957" s="168">
        <v>43456</v>
      </c>
      <c r="I1957" s="31"/>
      <c r="J1957" s="83" t="s">
        <v>188</v>
      </c>
      <c r="K1957" s="31" t="s">
        <v>34</v>
      </c>
      <c r="L1957" s="31"/>
      <c r="M1957" s="168"/>
      <c r="N1957" s="147"/>
      <c r="O1957" s="43" t="s">
        <v>52</v>
      </c>
      <c r="P1957" s="171">
        <v>43456</v>
      </c>
      <c r="Q1957" s="31"/>
      <c r="R1957" s="83" t="s">
        <v>188</v>
      </c>
      <c r="S1957" s="31" t="s">
        <v>34</v>
      </c>
      <c r="T1957" s="31"/>
      <c r="U1957" s="168"/>
      <c r="V1957" s="149"/>
      <c r="W1957" s="140" t="str" cm="1">
        <f t="array" ref="W1957">IF(SUM(LEN(B1957:V1957))=0,"",IF(OR(OR(ISBLANK(F1957),SUM(LEN(C1957),LEN(D1957))=0),AND(NOT(E1957="Unknown"),ISBLANK(J1957)),AND(NOT(O1957="Unknown"),ISBLANK(R1957))),"Missing Information", INDEX(Table15[Entire Service Line Classification], MATCH(SUMIFS(Table15[Unique ID],Table15[System-Owned Portion],E1957,Table15[If Material Anything Other than "Lead" in Column E,Was Material Ever Previously Lead?],G1957,Table15[Customer-Owned Portion],O1957),Table15[Unique ID],0),0)))</f>
        <v>Non-lead</v>
      </c>
      <c r="X1957"/>
    </row>
    <row r="1958" spans="2:24" ht="30" x14ac:dyDescent="0.25">
      <c r="B1958" s="145" t="s">
        <v>5323</v>
      </c>
      <c r="C1958" s="31" t="s">
        <v>12920</v>
      </c>
      <c r="D1958" s="31"/>
      <c r="E1958" s="43" t="s">
        <v>52</v>
      </c>
      <c r="F1958" s="42" t="s">
        <v>34</v>
      </c>
      <c r="G1958" s="83" t="s">
        <v>34</v>
      </c>
      <c r="H1958" s="168">
        <v>43455</v>
      </c>
      <c r="I1958" s="31"/>
      <c r="J1958" s="83" t="s">
        <v>188</v>
      </c>
      <c r="K1958" s="31" t="s">
        <v>34</v>
      </c>
      <c r="L1958" s="31"/>
      <c r="M1958" s="168"/>
      <c r="N1958" s="147"/>
      <c r="O1958" s="43" t="s">
        <v>52</v>
      </c>
      <c r="P1958" s="171">
        <v>43455</v>
      </c>
      <c r="Q1958" s="31"/>
      <c r="R1958" s="83" t="s">
        <v>188</v>
      </c>
      <c r="S1958" s="31" t="s">
        <v>34</v>
      </c>
      <c r="T1958" s="31"/>
      <c r="U1958" s="168"/>
      <c r="V1958" s="149"/>
      <c r="W1958" s="140" t="str" cm="1">
        <f t="array" ref="W1958">IF(SUM(LEN(B1958:V1958))=0,"",IF(OR(OR(ISBLANK(F1958),SUM(LEN(C1958),LEN(D1958))=0),AND(NOT(E1958="Unknown"),ISBLANK(J1958)),AND(NOT(O1958="Unknown"),ISBLANK(R1958))),"Missing Information", INDEX(Table15[Entire Service Line Classification], MATCH(SUMIFS(Table15[Unique ID],Table15[System-Owned Portion],E1958,Table15[If Material Anything Other than "Lead" in Column E,Was Material Ever Previously Lead?],G1958,Table15[Customer-Owned Portion],O1958),Table15[Unique ID],0),0)))</f>
        <v>Non-lead</v>
      </c>
      <c r="X1958"/>
    </row>
    <row r="1959" spans="2:24" ht="30" x14ac:dyDescent="0.25">
      <c r="B1959" s="145" t="s">
        <v>5332</v>
      </c>
      <c r="C1959" s="31" t="s">
        <v>12929</v>
      </c>
      <c r="D1959" s="31"/>
      <c r="E1959" s="43" t="s">
        <v>52</v>
      </c>
      <c r="F1959" s="42" t="s">
        <v>34</v>
      </c>
      <c r="G1959" s="83" t="s">
        <v>34</v>
      </c>
      <c r="H1959" s="168">
        <v>43455</v>
      </c>
      <c r="I1959" s="31"/>
      <c r="J1959" s="83" t="s">
        <v>188</v>
      </c>
      <c r="K1959" s="31" t="s">
        <v>34</v>
      </c>
      <c r="L1959" s="31"/>
      <c r="M1959" s="168"/>
      <c r="N1959" s="147"/>
      <c r="O1959" s="43" t="s">
        <v>52</v>
      </c>
      <c r="P1959" s="171">
        <v>43455</v>
      </c>
      <c r="Q1959" s="31"/>
      <c r="R1959" s="83" t="s">
        <v>188</v>
      </c>
      <c r="S1959" s="31" t="s">
        <v>34</v>
      </c>
      <c r="T1959" s="31"/>
      <c r="U1959" s="168"/>
      <c r="V1959" s="149"/>
      <c r="W1959" s="140" t="str" cm="1">
        <f t="array" ref="W1959">IF(SUM(LEN(B1959:V1959))=0,"",IF(OR(OR(ISBLANK(F1959),SUM(LEN(C1959),LEN(D1959))=0),AND(NOT(E1959="Unknown"),ISBLANK(J1959)),AND(NOT(O1959="Unknown"),ISBLANK(R1959))),"Missing Information", INDEX(Table15[Entire Service Line Classification], MATCH(SUMIFS(Table15[Unique ID],Table15[System-Owned Portion],E1959,Table15[If Material Anything Other than "Lead" in Column E,Was Material Ever Previously Lead?],G1959,Table15[Customer-Owned Portion],O1959),Table15[Unique ID],0),0)))</f>
        <v>Non-lead</v>
      </c>
      <c r="X1959"/>
    </row>
    <row r="1960" spans="2:24" ht="30" x14ac:dyDescent="0.25">
      <c r="B1960" s="145" t="s">
        <v>5333</v>
      </c>
      <c r="C1960" s="31" t="s">
        <v>12930</v>
      </c>
      <c r="D1960" s="31"/>
      <c r="E1960" s="43" t="s">
        <v>52</v>
      </c>
      <c r="F1960" s="42" t="s">
        <v>34</v>
      </c>
      <c r="G1960" s="83" t="s">
        <v>34</v>
      </c>
      <c r="H1960" s="168">
        <v>43455</v>
      </c>
      <c r="I1960" s="31"/>
      <c r="J1960" s="83" t="s">
        <v>188</v>
      </c>
      <c r="K1960" s="31" t="s">
        <v>34</v>
      </c>
      <c r="L1960" s="31"/>
      <c r="M1960" s="168"/>
      <c r="N1960" s="147"/>
      <c r="O1960" s="43" t="s">
        <v>52</v>
      </c>
      <c r="P1960" s="171">
        <v>43455</v>
      </c>
      <c r="Q1960" s="31"/>
      <c r="R1960" s="83" t="s">
        <v>188</v>
      </c>
      <c r="S1960" s="31" t="s">
        <v>34</v>
      </c>
      <c r="T1960" s="31"/>
      <c r="U1960" s="168"/>
      <c r="V1960" s="149"/>
      <c r="W1960" s="140" t="str" cm="1">
        <f t="array" ref="W1960">IF(SUM(LEN(B1960:V1960))=0,"",IF(OR(OR(ISBLANK(F1960),SUM(LEN(C1960),LEN(D1960))=0),AND(NOT(E1960="Unknown"),ISBLANK(J1960)),AND(NOT(O1960="Unknown"),ISBLANK(R1960))),"Missing Information", INDEX(Table15[Entire Service Line Classification], MATCH(SUMIFS(Table15[Unique ID],Table15[System-Owned Portion],E1960,Table15[If Material Anything Other than "Lead" in Column E,Was Material Ever Previously Lead?],G1960,Table15[Customer-Owned Portion],O1960),Table15[Unique ID],0),0)))</f>
        <v>Non-lead</v>
      </c>
      <c r="X1960"/>
    </row>
    <row r="1961" spans="2:24" ht="30" x14ac:dyDescent="0.25">
      <c r="B1961" s="145" t="s">
        <v>5336</v>
      </c>
      <c r="C1961" s="31" t="s">
        <v>12933</v>
      </c>
      <c r="D1961" s="31"/>
      <c r="E1961" s="43" t="s">
        <v>52</v>
      </c>
      <c r="F1961" s="42" t="s">
        <v>34</v>
      </c>
      <c r="G1961" s="83" t="s">
        <v>34</v>
      </c>
      <c r="H1961" s="168">
        <v>43455</v>
      </c>
      <c r="I1961" s="31"/>
      <c r="J1961" s="83" t="s">
        <v>188</v>
      </c>
      <c r="K1961" s="31" t="s">
        <v>34</v>
      </c>
      <c r="L1961" s="31"/>
      <c r="M1961" s="168"/>
      <c r="N1961" s="147"/>
      <c r="O1961" s="43" t="s">
        <v>52</v>
      </c>
      <c r="P1961" s="171">
        <v>43455</v>
      </c>
      <c r="Q1961" s="31"/>
      <c r="R1961" s="83" t="s">
        <v>188</v>
      </c>
      <c r="S1961" s="31" t="s">
        <v>34</v>
      </c>
      <c r="T1961" s="31"/>
      <c r="U1961" s="168"/>
      <c r="V1961" s="149"/>
      <c r="W1961" s="140" t="str" cm="1">
        <f t="array" ref="W1961">IF(SUM(LEN(B1961:V1961))=0,"",IF(OR(OR(ISBLANK(F1961),SUM(LEN(C1961),LEN(D1961))=0),AND(NOT(E1961="Unknown"),ISBLANK(J1961)),AND(NOT(O1961="Unknown"),ISBLANK(R1961))),"Missing Information", INDEX(Table15[Entire Service Line Classification], MATCH(SUMIFS(Table15[Unique ID],Table15[System-Owned Portion],E1961,Table15[If Material Anything Other than "Lead" in Column E,Was Material Ever Previously Lead?],G1961,Table15[Customer-Owned Portion],O1961),Table15[Unique ID],0),0)))</f>
        <v>Non-lead</v>
      </c>
      <c r="X1961"/>
    </row>
    <row r="1962" spans="2:24" ht="30" x14ac:dyDescent="0.25">
      <c r="B1962" s="145" t="s">
        <v>5344</v>
      </c>
      <c r="C1962" s="31" t="s">
        <v>12941</v>
      </c>
      <c r="D1962" s="31"/>
      <c r="E1962" s="43" t="s">
        <v>52</v>
      </c>
      <c r="F1962" s="42" t="s">
        <v>34</v>
      </c>
      <c r="G1962" s="83" t="s">
        <v>34</v>
      </c>
      <c r="H1962" s="168">
        <v>43455</v>
      </c>
      <c r="I1962" s="31"/>
      <c r="J1962" s="83" t="s">
        <v>188</v>
      </c>
      <c r="K1962" s="31" t="s">
        <v>34</v>
      </c>
      <c r="L1962" s="31"/>
      <c r="M1962" s="168"/>
      <c r="N1962" s="147"/>
      <c r="O1962" s="43" t="s">
        <v>52</v>
      </c>
      <c r="P1962" s="171">
        <v>43455</v>
      </c>
      <c r="Q1962" s="31"/>
      <c r="R1962" s="83" t="s">
        <v>188</v>
      </c>
      <c r="S1962" s="31" t="s">
        <v>34</v>
      </c>
      <c r="T1962" s="31"/>
      <c r="U1962" s="168"/>
      <c r="V1962" s="149"/>
      <c r="W1962" s="140" t="str" cm="1">
        <f t="array" ref="W1962">IF(SUM(LEN(B1962:V1962))=0,"",IF(OR(OR(ISBLANK(F1962),SUM(LEN(C1962),LEN(D1962))=0),AND(NOT(E1962="Unknown"),ISBLANK(J1962)),AND(NOT(O1962="Unknown"),ISBLANK(R1962))),"Missing Information", INDEX(Table15[Entire Service Line Classification], MATCH(SUMIFS(Table15[Unique ID],Table15[System-Owned Portion],E1962,Table15[If Material Anything Other than "Lead" in Column E,Was Material Ever Previously Lead?],G1962,Table15[Customer-Owned Portion],O1962),Table15[Unique ID],0),0)))</f>
        <v>Non-lead</v>
      </c>
      <c r="X1962"/>
    </row>
    <row r="1963" spans="2:24" ht="30" x14ac:dyDescent="0.25">
      <c r="B1963" s="145" t="s">
        <v>5354</v>
      </c>
      <c r="C1963" s="31" t="s">
        <v>12951</v>
      </c>
      <c r="D1963" s="31"/>
      <c r="E1963" s="43" t="s">
        <v>52</v>
      </c>
      <c r="F1963" s="42" t="s">
        <v>34</v>
      </c>
      <c r="G1963" s="83" t="s">
        <v>34</v>
      </c>
      <c r="H1963" s="168">
        <v>43455</v>
      </c>
      <c r="I1963" s="31"/>
      <c r="J1963" s="83" t="s">
        <v>188</v>
      </c>
      <c r="K1963" s="31" t="s">
        <v>34</v>
      </c>
      <c r="L1963" s="31"/>
      <c r="M1963" s="168"/>
      <c r="N1963" s="147"/>
      <c r="O1963" s="43" t="s">
        <v>52</v>
      </c>
      <c r="P1963" s="171">
        <v>43455</v>
      </c>
      <c r="Q1963" s="31"/>
      <c r="R1963" s="83" t="s">
        <v>188</v>
      </c>
      <c r="S1963" s="31" t="s">
        <v>34</v>
      </c>
      <c r="T1963" s="31"/>
      <c r="U1963" s="168"/>
      <c r="V1963" s="149"/>
      <c r="W1963" s="140" t="str" cm="1">
        <f t="array" ref="W1963">IF(SUM(LEN(B1963:V1963))=0,"",IF(OR(OR(ISBLANK(F1963),SUM(LEN(C1963),LEN(D1963))=0),AND(NOT(E1963="Unknown"),ISBLANK(J1963)),AND(NOT(O1963="Unknown"),ISBLANK(R1963))),"Missing Information", INDEX(Table15[Entire Service Line Classification], MATCH(SUMIFS(Table15[Unique ID],Table15[System-Owned Portion],E1963,Table15[If Material Anything Other than "Lead" in Column E,Was Material Ever Previously Lead?],G1963,Table15[Customer-Owned Portion],O1963),Table15[Unique ID],0),0)))</f>
        <v>Non-lead</v>
      </c>
      <c r="X1963"/>
    </row>
    <row r="1964" spans="2:24" ht="30" x14ac:dyDescent="0.25">
      <c r="B1964" s="145" t="s">
        <v>5345</v>
      </c>
      <c r="C1964" s="31" t="s">
        <v>12942</v>
      </c>
      <c r="D1964" s="31"/>
      <c r="E1964" s="43" t="s">
        <v>52</v>
      </c>
      <c r="F1964" s="42" t="s">
        <v>34</v>
      </c>
      <c r="G1964" s="83" t="s">
        <v>34</v>
      </c>
      <c r="H1964" s="168">
        <v>43445</v>
      </c>
      <c r="I1964" s="31"/>
      <c r="J1964" s="83" t="s">
        <v>188</v>
      </c>
      <c r="K1964" s="31" t="s">
        <v>34</v>
      </c>
      <c r="L1964" s="31"/>
      <c r="M1964" s="168"/>
      <c r="N1964" s="147"/>
      <c r="O1964" s="43" t="s">
        <v>52</v>
      </c>
      <c r="P1964" s="171">
        <v>43445</v>
      </c>
      <c r="Q1964" s="31"/>
      <c r="R1964" s="83" t="s">
        <v>188</v>
      </c>
      <c r="S1964" s="31" t="s">
        <v>34</v>
      </c>
      <c r="T1964" s="31"/>
      <c r="U1964" s="168"/>
      <c r="V1964" s="149"/>
      <c r="W1964" s="140" t="str" cm="1">
        <f t="array" ref="W1964">IF(SUM(LEN(B1964:V1964))=0,"",IF(OR(OR(ISBLANK(F1964),SUM(LEN(C1964),LEN(D1964))=0),AND(NOT(E1964="Unknown"),ISBLANK(J1964)),AND(NOT(O1964="Unknown"),ISBLANK(R1964))),"Missing Information", INDEX(Table15[Entire Service Line Classification], MATCH(SUMIFS(Table15[Unique ID],Table15[System-Owned Portion],E1964,Table15[If Material Anything Other than "Lead" in Column E,Was Material Ever Previously Lead?],G1964,Table15[Customer-Owned Portion],O1964),Table15[Unique ID],0),0)))</f>
        <v>Non-lead</v>
      </c>
      <c r="X1964"/>
    </row>
    <row r="1965" spans="2:24" ht="30" x14ac:dyDescent="0.25">
      <c r="B1965" s="145" t="s">
        <v>5347</v>
      </c>
      <c r="C1965" s="31" t="s">
        <v>12944</v>
      </c>
      <c r="D1965" s="31"/>
      <c r="E1965" s="43" t="s">
        <v>52</v>
      </c>
      <c r="F1965" s="42" t="s">
        <v>34</v>
      </c>
      <c r="G1965" s="83" t="s">
        <v>34</v>
      </c>
      <c r="H1965" s="168">
        <v>43445</v>
      </c>
      <c r="I1965" s="31"/>
      <c r="J1965" s="83" t="s">
        <v>188</v>
      </c>
      <c r="K1965" s="31" t="s">
        <v>34</v>
      </c>
      <c r="L1965" s="31"/>
      <c r="M1965" s="168"/>
      <c r="N1965" s="147"/>
      <c r="O1965" s="43" t="s">
        <v>52</v>
      </c>
      <c r="P1965" s="171">
        <v>43445</v>
      </c>
      <c r="Q1965" s="31"/>
      <c r="R1965" s="83" t="s">
        <v>188</v>
      </c>
      <c r="S1965" s="31" t="s">
        <v>34</v>
      </c>
      <c r="T1965" s="31"/>
      <c r="U1965" s="168"/>
      <c r="V1965" s="149"/>
      <c r="W1965" s="140" t="str" cm="1">
        <f t="array" ref="W1965">IF(SUM(LEN(B1965:V1965))=0,"",IF(OR(OR(ISBLANK(F1965),SUM(LEN(C1965),LEN(D1965))=0),AND(NOT(E1965="Unknown"),ISBLANK(J1965)),AND(NOT(O1965="Unknown"),ISBLANK(R1965))),"Missing Information", INDEX(Table15[Entire Service Line Classification], MATCH(SUMIFS(Table15[Unique ID],Table15[System-Owned Portion],E1965,Table15[If Material Anything Other than "Lead" in Column E,Was Material Ever Previously Lead?],G1965,Table15[Customer-Owned Portion],O1965),Table15[Unique ID],0),0)))</f>
        <v>Non-lead</v>
      </c>
      <c r="X1965"/>
    </row>
    <row r="1966" spans="2:24" ht="30" x14ac:dyDescent="0.25">
      <c r="B1966" s="145" t="s">
        <v>4385</v>
      </c>
      <c r="C1966" s="31" t="s">
        <v>11978</v>
      </c>
      <c r="D1966" s="31"/>
      <c r="E1966" s="43" t="s">
        <v>52</v>
      </c>
      <c r="F1966" s="42" t="s">
        <v>34</v>
      </c>
      <c r="G1966" s="83" t="s">
        <v>34</v>
      </c>
      <c r="H1966" s="168">
        <v>43441</v>
      </c>
      <c r="I1966" s="31"/>
      <c r="J1966" s="83" t="s">
        <v>188</v>
      </c>
      <c r="K1966" s="31" t="s">
        <v>34</v>
      </c>
      <c r="L1966" s="31"/>
      <c r="M1966" s="168"/>
      <c r="N1966" s="147"/>
      <c r="O1966" s="43" t="s">
        <v>52</v>
      </c>
      <c r="P1966" s="171">
        <v>43441</v>
      </c>
      <c r="Q1966" s="31"/>
      <c r="R1966" s="83" t="s">
        <v>188</v>
      </c>
      <c r="S1966" s="31" t="s">
        <v>34</v>
      </c>
      <c r="T1966" s="31"/>
      <c r="U1966" s="168"/>
      <c r="V1966" s="149"/>
      <c r="W1966" s="140" t="str" cm="1">
        <f t="array" ref="W1966">IF(SUM(LEN(B1966:V1966))=0,"",IF(OR(OR(ISBLANK(F1966),SUM(LEN(C1966),LEN(D1966))=0),AND(NOT(E1966="Unknown"),ISBLANK(J1966)),AND(NOT(O1966="Unknown"),ISBLANK(R1966))),"Missing Information", INDEX(Table15[Entire Service Line Classification], MATCH(SUMIFS(Table15[Unique ID],Table15[System-Owned Portion],E1966,Table15[If Material Anything Other than "Lead" in Column E,Was Material Ever Previously Lead?],G1966,Table15[Customer-Owned Portion],O1966),Table15[Unique ID],0),0)))</f>
        <v>Non-lead</v>
      </c>
      <c r="X1966"/>
    </row>
    <row r="1967" spans="2:24" ht="30" x14ac:dyDescent="0.25">
      <c r="B1967" s="145" t="s">
        <v>3277</v>
      </c>
      <c r="C1967" s="31" t="s">
        <v>10714</v>
      </c>
      <c r="D1967" s="31"/>
      <c r="E1967" s="43" t="s">
        <v>52</v>
      </c>
      <c r="F1967" s="42" t="s">
        <v>34</v>
      </c>
      <c r="G1967" s="83" t="s">
        <v>34</v>
      </c>
      <c r="H1967" s="168">
        <v>43438</v>
      </c>
      <c r="I1967" s="31"/>
      <c r="J1967" s="83" t="s">
        <v>188</v>
      </c>
      <c r="K1967" s="31" t="s">
        <v>34</v>
      </c>
      <c r="L1967" s="31"/>
      <c r="M1967" s="168"/>
      <c r="N1967" s="147"/>
      <c r="O1967" s="43" t="s">
        <v>52</v>
      </c>
      <c r="P1967" s="171">
        <v>43438</v>
      </c>
      <c r="Q1967" s="31"/>
      <c r="R1967" s="83" t="s">
        <v>188</v>
      </c>
      <c r="S1967" s="31" t="s">
        <v>34</v>
      </c>
      <c r="T1967" s="31"/>
      <c r="U1967" s="168"/>
      <c r="V1967" s="149"/>
      <c r="W1967" s="140" t="str" cm="1">
        <f t="array" ref="W1967">IF(SUM(LEN(B1967:V1967))=0,"",IF(OR(OR(ISBLANK(F1967),SUM(LEN(C1967),LEN(D1967))=0),AND(NOT(E1967="Unknown"),ISBLANK(J1967)),AND(NOT(O1967="Unknown"),ISBLANK(R1967))),"Missing Information", INDEX(Table15[Entire Service Line Classification], MATCH(SUMIFS(Table15[Unique ID],Table15[System-Owned Portion],E1967,Table15[If Material Anything Other than "Lead" in Column E,Was Material Ever Previously Lead?],G1967,Table15[Customer-Owned Portion],O1967),Table15[Unique ID],0),0)))</f>
        <v>Non-lead</v>
      </c>
      <c r="X1967"/>
    </row>
    <row r="1968" spans="2:24" ht="30" x14ac:dyDescent="0.25">
      <c r="B1968" s="145" t="s">
        <v>7292</v>
      </c>
      <c r="C1968" s="31" t="s">
        <v>14916</v>
      </c>
      <c r="D1968" s="31"/>
      <c r="E1968" s="43" t="s">
        <v>52</v>
      </c>
      <c r="F1968" s="42" t="s">
        <v>34</v>
      </c>
      <c r="G1968" s="83" t="s">
        <v>34</v>
      </c>
      <c r="H1968" s="168">
        <v>43433</v>
      </c>
      <c r="I1968" s="31"/>
      <c r="J1968" s="83" t="s">
        <v>188</v>
      </c>
      <c r="K1968" s="31" t="s">
        <v>34</v>
      </c>
      <c r="L1968" s="31"/>
      <c r="M1968" s="168"/>
      <c r="N1968" s="147"/>
      <c r="O1968" s="43" t="s">
        <v>52</v>
      </c>
      <c r="P1968" s="171">
        <v>43433</v>
      </c>
      <c r="Q1968" s="31"/>
      <c r="R1968" s="83" t="s">
        <v>188</v>
      </c>
      <c r="S1968" s="31" t="s">
        <v>34</v>
      </c>
      <c r="T1968" s="31"/>
      <c r="U1968" s="168"/>
      <c r="V1968" s="149"/>
      <c r="W1968" s="140" t="str" cm="1">
        <f t="array" ref="W1968">IF(SUM(LEN(B1968:V1968))=0,"",IF(OR(OR(ISBLANK(F1968),SUM(LEN(C1968),LEN(D1968))=0),AND(NOT(E1968="Unknown"),ISBLANK(J1968)),AND(NOT(O1968="Unknown"),ISBLANK(R1968))),"Missing Information", INDEX(Table15[Entire Service Line Classification], MATCH(SUMIFS(Table15[Unique ID],Table15[System-Owned Portion],E1968,Table15[If Material Anything Other than "Lead" in Column E,Was Material Ever Previously Lead?],G1968,Table15[Customer-Owned Portion],O1968),Table15[Unique ID],0),0)))</f>
        <v>Non-lead</v>
      </c>
      <c r="X1968"/>
    </row>
    <row r="1969" spans="2:24" ht="30" x14ac:dyDescent="0.25">
      <c r="B1969" s="145" t="s">
        <v>4951</v>
      </c>
      <c r="C1969" s="31" t="s">
        <v>12548</v>
      </c>
      <c r="D1969" s="31"/>
      <c r="E1969" s="43" t="s">
        <v>52</v>
      </c>
      <c r="F1969" s="42" t="s">
        <v>34</v>
      </c>
      <c r="G1969" s="83" t="s">
        <v>34</v>
      </c>
      <c r="H1969" s="168">
        <v>43432</v>
      </c>
      <c r="I1969" s="31"/>
      <c r="J1969" s="83" t="s">
        <v>188</v>
      </c>
      <c r="K1969" s="31" t="s">
        <v>34</v>
      </c>
      <c r="L1969" s="31"/>
      <c r="M1969" s="168"/>
      <c r="N1969" s="147"/>
      <c r="O1969" s="43" t="s">
        <v>52</v>
      </c>
      <c r="P1969" s="171">
        <v>43432</v>
      </c>
      <c r="Q1969" s="31"/>
      <c r="R1969" s="83" t="s">
        <v>188</v>
      </c>
      <c r="S1969" s="31" t="s">
        <v>34</v>
      </c>
      <c r="T1969" s="31"/>
      <c r="U1969" s="168"/>
      <c r="V1969" s="149"/>
      <c r="W1969" s="140" t="str" cm="1">
        <f t="array" ref="W1969">IF(SUM(LEN(B1969:V1969))=0,"",IF(OR(OR(ISBLANK(F1969),SUM(LEN(C1969),LEN(D1969))=0),AND(NOT(E1969="Unknown"),ISBLANK(J1969)),AND(NOT(O1969="Unknown"),ISBLANK(R1969))),"Missing Information", INDEX(Table15[Entire Service Line Classification], MATCH(SUMIFS(Table15[Unique ID],Table15[System-Owned Portion],E1969,Table15[If Material Anything Other than "Lead" in Column E,Was Material Ever Previously Lead?],G1969,Table15[Customer-Owned Portion],O1969),Table15[Unique ID],0),0)))</f>
        <v>Non-lead</v>
      </c>
      <c r="X1969"/>
    </row>
    <row r="1970" spans="2:24" ht="30" x14ac:dyDescent="0.25">
      <c r="B1970" s="145" t="s">
        <v>5343</v>
      </c>
      <c r="C1970" s="31" t="s">
        <v>12940</v>
      </c>
      <c r="D1970" s="31"/>
      <c r="E1970" s="43" t="s">
        <v>52</v>
      </c>
      <c r="F1970" s="42" t="s">
        <v>34</v>
      </c>
      <c r="G1970" s="83" t="s">
        <v>34</v>
      </c>
      <c r="H1970" s="168">
        <v>43423</v>
      </c>
      <c r="I1970" s="31"/>
      <c r="J1970" s="83" t="s">
        <v>188</v>
      </c>
      <c r="K1970" s="31" t="s">
        <v>34</v>
      </c>
      <c r="L1970" s="31"/>
      <c r="M1970" s="168"/>
      <c r="N1970" s="147"/>
      <c r="O1970" s="43" t="s">
        <v>52</v>
      </c>
      <c r="P1970" s="171">
        <v>43423</v>
      </c>
      <c r="Q1970" s="31"/>
      <c r="R1970" s="83" t="s">
        <v>188</v>
      </c>
      <c r="S1970" s="31" t="s">
        <v>34</v>
      </c>
      <c r="T1970" s="31"/>
      <c r="U1970" s="168"/>
      <c r="V1970" s="149"/>
      <c r="W1970" s="140" t="str" cm="1">
        <f t="array" ref="W1970">IF(SUM(LEN(B1970:V1970))=0,"",IF(OR(OR(ISBLANK(F1970),SUM(LEN(C1970),LEN(D1970))=0),AND(NOT(E1970="Unknown"),ISBLANK(J1970)),AND(NOT(O1970="Unknown"),ISBLANK(R1970))),"Missing Information", INDEX(Table15[Entire Service Line Classification], MATCH(SUMIFS(Table15[Unique ID],Table15[System-Owned Portion],E1970,Table15[If Material Anything Other than "Lead" in Column E,Was Material Ever Previously Lead?],G1970,Table15[Customer-Owned Portion],O1970),Table15[Unique ID],0),0)))</f>
        <v>Non-lead</v>
      </c>
      <c r="X1970"/>
    </row>
    <row r="1971" spans="2:24" ht="30" x14ac:dyDescent="0.25">
      <c r="B1971" s="145" t="s">
        <v>5353</v>
      </c>
      <c r="C1971" s="31" t="s">
        <v>12950</v>
      </c>
      <c r="D1971" s="31"/>
      <c r="E1971" s="43" t="s">
        <v>52</v>
      </c>
      <c r="F1971" s="42" t="s">
        <v>34</v>
      </c>
      <c r="G1971" s="83" t="s">
        <v>34</v>
      </c>
      <c r="H1971" s="168">
        <v>43423</v>
      </c>
      <c r="I1971" s="31"/>
      <c r="J1971" s="83" t="s">
        <v>188</v>
      </c>
      <c r="K1971" s="31" t="s">
        <v>34</v>
      </c>
      <c r="L1971" s="31"/>
      <c r="M1971" s="168"/>
      <c r="N1971" s="147"/>
      <c r="O1971" s="43" t="s">
        <v>52</v>
      </c>
      <c r="P1971" s="171">
        <v>43423</v>
      </c>
      <c r="Q1971" s="31"/>
      <c r="R1971" s="83" t="s">
        <v>188</v>
      </c>
      <c r="S1971" s="31" t="s">
        <v>34</v>
      </c>
      <c r="T1971" s="31"/>
      <c r="U1971" s="168"/>
      <c r="V1971" s="149"/>
      <c r="W1971" s="140" t="str" cm="1">
        <f t="array" ref="W1971">IF(SUM(LEN(B1971:V1971))=0,"",IF(OR(OR(ISBLANK(F1971),SUM(LEN(C1971),LEN(D1971))=0),AND(NOT(E1971="Unknown"),ISBLANK(J1971)),AND(NOT(O1971="Unknown"),ISBLANK(R1971))),"Missing Information", INDEX(Table15[Entire Service Line Classification], MATCH(SUMIFS(Table15[Unique ID],Table15[System-Owned Portion],E1971,Table15[If Material Anything Other than "Lead" in Column E,Was Material Ever Previously Lead?],G1971,Table15[Customer-Owned Portion],O1971),Table15[Unique ID],0),0)))</f>
        <v>Non-lead</v>
      </c>
      <c r="X1971"/>
    </row>
    <row r="1972" spans="2:24" ht="30" x14ac:dyDescent="0.25">
      <c r="B1972" s="145" t="s">
        <v>4381</v>
      </c>
      <c r="C1972" s="31" t="s">
        <v>11974</v>
      </c>
      <c r="D1972" s="31"/>
      <c r="E1972" s="43" t="s">
        <v>52</v>
      </c>
      <c r="F1972" s="42" t="s">
        <v>34</v>
      </c>
      <c r="G1972" s="83" t="s">
        <v>34</v>
      </c>
      <c r="H1972" s="168">
        <v>43419</v>
      </c>
      <c r="I1972" s="31"/>
      <c r="J1972" s="83" t="s">
        <v>188</v>
      </c>
      <c r="K1972" s="31" t="s">
        <v>34</v>
      </c>
      <c r="L1972" s="31"/>
      <c r="M1972" s="168"/>
      <c r="N1972" s="147"/>
      <c r="O1972" s="43" t="s">
        <v>52</v>
      </c>
      <c r="P1972" s="171">
        <v>43419</v>
      </c>
      <c r="Q1972" s="31"/>
      <c r="R1972" s="83" t="s">
        <v>188</v>
      </c>
      <c r="S1972" s="31" t="s">
        <v>34</v>
      </c>
      <c r="T1972" s="31"/>
      <c r="U1972" s="168"/>
      <c r="V1972" s="149"/>
      <c r="W1972" s="140" t="str" cm="1">
        <f t="array" ref="W1972">IF(SUM(LEN(B1972:V1972))=0,"",IF(OR(OR(ISBLANK(F1972),SUM(LEN(C1972),LEN(D1972))=0),AND(NOT(E1972="Unknown"),ISBLANK(J1972)),AND(NOT(O1972="Unknown"),ISBLANK(R1972))),"Missing Information", INDEX(Table15[Entire Service Line Classification], MATCH(SUMIFS(Table15[Unique ID],Table15[System-Owned Portion],E1972,Table15[If Material Anything Other than "Lead" in Column E,Was Material Ever Previously Lead?],G1972,Table15[Customer-Owned Portion],O1972),Table15[Unique ID],0),0)))</f>
        <v>Non-lead</v>
      </c>
      <c r="X1972"/>
    </row>
    <row r="1973" spans="2:24" ht="30" x14ac:dyDescent="0.25">
      <c r="B1973" s="145" t="s">
        <v>3275</v>
      </c>
      <c r="C1973" s="31" t="s">
        <v>10712</v>
      </c>
      <c r="D1973" s="31"/>
      <c r="E1973" s="43" t="s">
        <v>52</v>
      </c>
      <c r="F1973" s="42" t="s">
        <v>34</v>
      </c>
      <c r="G1973" s="83" t="s">
        <v>34</v>
      </c>
      <c r="H1973" s="168">
        <v>43417</v>
      </c>
      <c r="I1973" s="31"/>
      <c r="J1973" s="83" t="s">
        <v>188</v>
      </c>
      <c r="K1973" s="31" t="s">
        <v>34</v>
      </c>
      <c r="L1973" s="31"/>
      <c r="M1973" s="168"/>
      <c r="N1973" s="147"/>
      <c r="O1973" s="43" t="s">
        <v>52</v>
      </c>
      <c r="P1973" s="171">
        <v>43417</v>
      </c>
      <c r="Q1973" s="31"/>
      <c r="R1973" s="83" t="s">
        <v>188</v>
      </c>
      <c r="S1973" s="31" t="s">
        <v>34</v>
      </c>
      <c r="T1973" s="31"/>
      <c r="U1973" s="168"/>
      <c r="V1973" s="149"/>
      <c r="W1973" s="140" t="str" cm="1">
        <f t="array" ref="W1973">IF(SUM(LEN(B1973:V1973))=0,"",IF(OR(OR(ISBLANK(F1973),SUM(LEN(C1973),LEN(D1973))=0),AND(NOT(E1973="Unknown"),ISBLANK(J1973)),AND(NOT(O1973="Unknown"),ISBLANK(R1973))),"Missing Information", INDEX(Table15[Entire Service Line Classification], MATCH(SUMIFS(Table15[Unique ID],Table15[System-Owned Portion],E1973,Table15[If Material Anything Other than "Lead" in Column E,Was Material Ever Previously Lead?],G1973,Table15[Customer-Owned Portion],O1973),Table15[Unique ID],0),0)))</f>
        <v>Non-lead</v>
      </c>
      <c r="X1973"/>
    </row>
    <row r="1974" spans="2:24" ht="30" x14ac:dyDescent="0.25">
      <c r="B1974" s="145" t="s">
        <v>3279</v>
      </c>
      <c r="C1974" s="31" t="s">
        <v>10716</v>
      </c>
      <c r="D1974" s="31"/>
      <c r="E1974" s="43" t="s">
        <v>52</v>
      </c>
      <c r="F1974" s="42" t="s">
        <v>34</v>
      </c>
      <c r="G1974" s="83" t="s">
        <v>34</v>
      </c>
      <c r="H1974" s="168">
        <v>43417</v>
      </c>
      <c r="I1974" s="31"/>
      <c r="J1974" s="83" t="s">
        <v>188</v>
      </c>
      <c r="K1974" s="31" t="s">
        <v>34</v>
      </c>
      <c r="L1974" s="31"/>
      <c r="M1974" s="168"/>
      <c r="N1974" s="147"/>
      <c r="O1974" s="43" t="s">
        <v>52</v>
      </c>
      <c r="P1974" s="171">
        <v>43417</v>
      </c>
      <c r="Q1974" s="31"/>
      <c r="R1974" s="83" t="s">
        <v>188</v>
      </c>
      <c r="S1974" s="31" t="s">
        <v>34</v>
      </c>
      <c r="T1974" s="31"/>
      <c r="U1974" s="168"/>
      <c r="V1974" s="149"/>
      <c r="W1974" s="140" t="str" cm="1">
        <f t="array" ref="W1974">IF(SUM(LEN(B1974:V1974))=0,"",IF(OR(OR(ISBLANK(F1974),SUM(LEN(C1974),LEN(D1974))=0),AND(NOT(E1974="Unknown"),ISBLANK(J1974)),AND(NOT(O1974="Unknown"),ISBLANK(R1974))),"Missing Information", INDEX(Table15[Entire Service Line Classification], MATCH(SUMIFS(Table15[Unique ID],Table15[System-Owned Portion],E1974,Table15[If Material Anything Other than "Lead" in Column E,Was Material Ever Previously Lead?],G1974,Table15[Customer-Owned Portion],O1974),Table15[Unique ID],0),0)))</f>
        <v>Non-lead</v>
      </c>
      <c r="X1974"/>
    </row>
    <row r="1975" spans="2:24" ht="30" x14ac:dyDescent="0.25">
      <c r="B1975" s="145" t="s">
        <v>3280</v>
      </c>
      <c r="C1975" s="31" t="s">
        <v>10717</v>
      </c>
      <c r="D1975" s="31"/>
      <c r="E1975" s="43" t="s">
        <v>52</v>
      </c>
      <c r="F1975" s="42" t="s">
        <v>34</v>
      </c>
      <c r="G1975" s="83" t="s">
        <v>34</v>
      </c>
      <c r="H1975" s="168">
        <v>43417</v>
      </c>
      <c r="I1975" s="31"/>
      <c r="J1975" s="83" t="s">
        <v>188</v>
      </c>
      <c r="K1975" s="31" t="s">
        <v>34</v>
      </c>
      <c r="L1975" s="31"/>
      <c r="M1975" s="168"/>
      <c r="N1975" s="147"/>
      <c r="O1975" s="43" t="s">
        <v>52</v>
      </c>
      <c r="P1975" s="171">
        <v>43417</v>
      </c>
      <c r="Q1975" s="31"/>
      <c r="R1975" s="83" t="s">
        <v>188</v>
      </c>
      <c r="S1975" s="31" t="s">
        <v>34</v>
      </c>
      <c r="T1975" s="31"/>
      <c r="U1975" s="168"/>
      <c r="V1975" s="149"/>
      <c r="W1975" s="140" t="str" cm="1">
        <f t="array" ref="W1975">IF(SUM(LEN(B1975:V1975))=0,"",IF(OR(OR(ISBLANK(F1975),SUM(LEN(C1975),LEN(D1975))=0),AND(NOT(E1975="Unknown"),ISBLANK(J1975)),AND(NOT(O1975="Unknown"),ISBLANK(R1975))),"Missing Information", INDEX(Table15[Entire Service Line Classification], MATCH(SUMIFS(Table15[Unique ID],Table15[System-Owned Portion],E1975,Table15[If Material Anything Other than "Lead" in Column E,Was Material Ever Previously Lead?],G1975,Table15[Customer-Owned Portion],O1975),Table15[Unique ID],0),0)))</f>
        <v>Non-lead</v>
      </c>
      <c r="X1975"/>
    </row>
    <row r="1976" spans="2:24" ht="30" x14ac:dyDescent="0.25">
      <c r="B1976" s="145" t="s">
        <v>3299</v>
      </c>
      <c r="C1976" s="31" t="s">
        <v>10736</v>
      </c>
      <c r="D1976" s="31"/>
      <c r="E1976" s="43" t="s">
        <v>52</v>
      </c>
      <c r="F1976" s="42" t="s">
        <v>34</v>
      </c>
      <c r="G1976" s="83" t="s">
        <v>34</v>
      </c>
      <c r="H1976" s="168">
        <v>43417</v>
      </c>
      <c r="I1976" s="31"/>
      <c r="J1976" s="83" t="s">
        <v>188</v>
      </c>
      <c r="K1976" s="31" t="s">
        <v>34</v>
      </c>
      <c r="L1976" s="31"/>
      <c r="M1976" s="168"/>
      <c r="N1976" s="147"/>
      <c r="O1976" s="43" t="s">
        <v>52</v>
      </c>
      <c r="P1976" s="171">
        <v>43417</v>
      </c>
      <c r="Q1976" s="31"/>
      <c r="R1976" s="83" t="s">
        <v>188</v>
      </c>
      <c r="S1976" s="31" t="s">
        <v>34</v>
      </c>
      <c r="T1976" s="31"/>
      <c r="U1976" s="168"/>
      <c r="V1976" s="149"/>
      <c r="W1976" s="140" t="str" cm="1">
        <f t="array" ref="W1976">IF(SUM(LEN(B1976:V1976))=0,"",IF(OR(OR(ISBLANK(F1976),SUM(LEN(C1976),LEN(D1976))=0),AND(NOT(E1976="Unknown"),ISBLANK(J1976)),AND(NOT(O1976="Unknown"),ISBLANK(R1976))),"Missing Information", INDEX(Table15[Entire Service Line Classification], MATCH(SUMIFS(Table15[Unique ID],Table15[System-Owned Portion],E1976,Table15[If Material Anything Other than "Lead" in Column E,Was Material Ever Previously Lead?],G1976,Table15[Customer-Owned Portion],O1976),Table15[Unique ID],0),0)))</f>
        <v>Non-lead</v>
      </c>
      <c r="X1976"/>
    </row>
    <row r="1977" spans="2:24" ht="30" x14ac:dyDescent="0.25">
      <c r="B1977" s="145" t="s">
        <v>3321</v>
      </c>
      <c r="C1977" s="31" t="s">
        <v>10758</v>
      </c>
      <c r="D1977" s="31"/>
      <c r="E1977" s="43" t="s">
        <v>52</v>
      </c>
      <c r="F1977" s="42" t="s">
        <v>34</v>
      </c>
      <c r="G1977" s="83" t="s">
        <v>34</v>
      </c>
      <c r="H1977" s="168">
        <v>43417</v>
      </c>
      <c r="I1977" s="31"/>
      <c r="J1977" s="83" t="s">
        <v>188</v>
      </c>
      <c r="K1977" s="31" t="s">
        <v>34</v>
      </c>
      <c r="L1977" s="31"/>
      <c r="M1977" s="168"/>
      <c r="N1977" s="147"/>
      <c r="O1977" s="43" t="s">
        <v>52</v>
      </c>
      <c r="P1977" s="171">
        <v>43417</v>
      </c>
      <c r="Q1977" s="31"/>
      <c r="R1977" s="83" t="s">
        <v>188</v>
      </c>
      <c r="S1977" s="31" t="s">
        <v>34</v>
      </c>
      <c r="T1977" s="31"/>
      <c r="U1977" s="168"/>
      <c r="V1977" s="149"/>
      <c r="W1977" s="140" t="str" cm="1">
        <f t="array" ref="W1977">IF(SUM(LEN(B1977:V1977))=0,"",IF(OR(OR(ISBLANK(F1977),SUM(LEN(C1977),LEN(D1977))=0),AND(NOT(E1977="Unknown"),ISBLANK(J1977)),AND(NOT(O1977="Unknown"),ISBLANK(R1977))),"Missing Information", INDEX(Table15[Entire Service Line Classification], MATCH(SUMIFS(Table15[Unique ID],Table15[System-Owned Portion],E1977,Table15[If Material Anything Other than "Lead" in Column E,Was Material Ever Previously Lead?],G1977,Table15[Customer-Owned Portion],O1977),Table15[Unique ID],0),0)))</f>
        <v>Non-lead</v>
      </c>
      <c r="X1977"/>
    </row>
    <row r="1978" spans="2:24" ht="30" x14ac:dyDescent="0.25">
      <c r="B1978" s="145" t="s">
        <v>3330</v>
      </c>
      <c r="C1978" s="31" t="s">
        <v>10767</v>
      </c>
      <c r="D1978" s="31"/>
      <c r="E1978" s="43" t="s">
        <v>52</v>
      </c>
      <c r="F1978" s="42" t="s">
        <v>34</v>
      </c>
      <c r="G1978" s="83" t="s">
        <v>34</v>
      </c>
      <c r="H1978" s="168">
        <v>43417</v>
      </c>
      <c r="I1978" s="31"/>
      <c r="J1978" s="83" t="s">
        <v>188</v>
      </c>
      <c r="K1978" s="31" t="s">
        <v>34</v>
      </c>
      <c r="L1978" s="31"/>
      <c r="M1978" s="168"/>
      <c r="N1978" s="147"/>
      <c r="O1978" s="43" t="s">
        <v>52</v>
      </c>
      <c r="P1978" s="171">
        <v>43417</v>
      </c>
      <c r="Q1978" s="31"/>
      <c r="R1978" s="83" t="s">
        <v>188</v>
      </c>
      <c r="S1978" s="31" t="s">
        <v>34</v>
      </c>
      <c r="T1978" s="31"/>
      <c r="U1978" s="168"/>
      <c r="V1978" s="149"/>
      <c r="W1978" s="140" t="str" cm="1">
        <f t="array" ref="W1978">IF(SUM(LEN(B1978:V1978))=0,"",IF(OR(OR(ISBLANK(F1978),SUM(LEN(C1978),LEN(D1978))=0),AND(NOT(E1978="Unknown"),ISBLANK(J1978)),AND(NOT(O1978="Unknown"),ISBLANK(R1978))),"Missing Information", INDEX(Table15[Entire Service Line Classification], MATCH(SUMIFS(Table15[Unique ID],Table15[System-Owned Portion],E1978,Table15[If Material Anything Other than "Lead" in Column E,Was Material Ever Previously Lead?],G1978,Table15[Customer-Owned Portion],O1978),Table15[Unique ID],0),0)))</f>
        <v>Non-lead</v>
      </c>
      <c r="X1978"/>
    </row>
    <row r="1979" spans="2:24" ht="30" x14ac:dyDescent="0.25">
      <c r="B1979" s="145" t="s">
        <v>3331</v>
      </c>
      <c r="C1979" s="31" t="s">
        <v>10768</v>
      </c>
      <c r="D1979" s="31"/>
      <c r="E1979" s="43" t="s">
        <v>52</v>
      </c>
      <c r="F1979" s="42" t="s">
        <v>34</v>
      </c>
      <c r="G1979" s="83" t="s">
        <v>34</v>
      </c>
      <c r="H1979" s="168">
        <v>43417</v>
      </c>
      <c r="I1979" s="31"/>
      <c r="J1979" s="83" t="s">
        <v>188</v>
      </c>
      <c r="K1979" s="31" t="s">
        <v>34</v>
      </c>
      <c r="L1979" s="31"/>
      <c r="M1979" s="168"/>
      <c r="N1979" s="147"/>
      <c r="O1979" s="43" t="s">
        <v>52</v>
      </c>
      <c r="P1979" s="171">
        <v>43417</v>
      </c>
      <c r="Q1979" s="31"/>
      <c r="R1979" s="83" t="s">
        <v>188</v>
      </c>
      <c r="S1979" s="31" t="s">
        <v>34</v>
      </c>
      <c r="T1979" s="31"/>
      <c r="U1979" s="168"/>
      <c r="V1979" s="149"/>
      <c r="W1979" s="140" t="str" cm="1">
        <f t="array" ref="W1979">IF(SUM(LEN(B1979:V1979))=0,"",IF(OR(OR(ISBLANK(F1979),SUM(LEN(C1979),LEN(D1979))=0),AND(NOT(E1979="Unknown"),ISBLANK(J1979)),AND(NOT(O1979="Unknown"),ISBLANK(R1979))),"Missing Information", INDEX(Table15[Entire Service Line Classification], MATCH(SUMIFS(Table15[Unique ID],Table15[System-Owned Portion],E1979,Table15[If Material Anything Other than "Lead" in Column E,Was Material Ever Previously Lead?],G1979,Table15[Customer-Owned Portion],O1979),Table15[Unique ID],0),0)))</f>
        <v>Non-lead</v>
      </c>
      <c r="X1979"/>
    </row>
    <row r="1980" spans="2:24" ht="30" x14ac:dyDescent="0.25">
      <c r="B1980" s="145" t="s">
        <v>3333</v>
      </c>
      <c r="C1980" s="31" t="s">
        <v>10770</v>
      </c>
      <c r="D1980" s="31"/>
      <c r="E1980" s="43" t="s">
        <v>52</v>
      </c>
      <c r="F1980" s="42" t="s">
        <v>34</v>
      </c>
      <c r="G1980" s="83" t="s">
        <v>34</v>
      </c>
      <c r="H1980" s="168">
        <v>43417</v>
      </c>
      <c r="I1980" s="31"/>
      <c r="J1980" s="83" t="s">
        <v>188</v>
      </c>
      <c r="K1980" s="31" t="s">
        <v>34</v>
      </c>
      <c r="L1980" s="31"/>
      <c r="M1980" s="168"/>
      <c r="N1980" s="147"/>
      <c r="O1980" s="43" t="s">
        <v>52</v>
      </c>
      <c r="P1980" s="171">
        <v>43417</v>
      </c>
      <c r="Q1980" s="31"/>
      <c r="R1980" s="83" t="s">
        <v>188</v>
      </c>
      <c r="S1980" s="31" t="s">
        <v>34</v>
      </c>
      <c r="T1980" s="31"/>
      <c r="U1980" s="168"/>
      <c r="V1980" s="149"/>
      <c r="W1980" s="140" t="str" cm="1">
        <f t="array" ref="W1980">IF(SUM(LEN(B1980:V1980))=0,"",IF(OR(OR(ISBLANK(F1980),SUM(LEN(C1980),LEN(D1980))=0),AND(NOT(E1980="Unknown"),ISBLANK(J1980)),AND(NOT(O1980="Unknown"),ISBLANK(R1980))),"Missing Information", INDEX(Table15[Entire Service Line Classification], MATCH(SUMIFS(Table15[Unique ID],Table15[System-Owned Portion],E1980,Table15[If Material Anything Other than "Lead" in Column E,Was Material Ever Previously Lead?],G1980,Table15[Customer-Owned Portion],O1980),Table15[Unique ID],0),0)))</f>
        <v>Non-lead</v>
      </c>
      <c r="X1980"/>
    </row>
    <row r="1981" spans="2:24" ht="30" x14ac:dyDescent="0.25">
      <c r="B1981" s="145" t="s">
        <v>3334</v>
      </c>
      <c r="C1981" s="31" t="s">
        <v>10771</v>
      </c>
      <c r="D1981" s="31"/>
      <c r="E1981" s="43" t="s">
        <v>52</v>
      </c>
      <c r="F1981" s="42" t="s">
        <v>34</v>
      </c>
      <c r="G1981" s="83" t="s">
        <v>34</v>
      </c>
      <c r="H1981" s="168">
        <v>43417</v>
      </c>
      <c r="I1981" s="31"/>
      <c r="J1981" s="83" t="s">
        <v>188</v>
      </c>
      <c r="K1981" s="31" t="s">
        <v>34</v>
      </c>
      <c r="L1981" s="31"/>
      <c r="M1981" s="168"/>
      <c r="N1981" s="147"/>
      <c r="O1981" s="43" t="s">
        <v>52</v>
      </c>
      <c r="P1981" s="171">
        <v>43417</v>
      </c>
      <c r="Q1981" s="31"/>
      <c r="R1981" s="83" t="s">
        <v>188</v>
      </c>
      <c r="S1981" s="31" t="s">
        <v>34</v>
      </c>
      <c r="T1981" s="31"/>
      <c r="U1981" s="168"/>
      <c r="V1981" s="149"/>
      <c r="W1981" s="140" t="str" cm="1">
        <f t="array" ref="W1981">IF(SUM(LEN(B1981:V1981))=0,"",IF(OR(OR(ISBLANK(F1981),SUM(LEN(C1981),LEN(D1981))=0),AND(NOT(E1981="Unknown"),ISBLANK(J1981)),AND(NOT(O1981="Unknown"),ISBLANK(R1981))),"Missing Information", INDEX(Table15[Entire Service Line Classification], MATCH(SUMIFS(Table15[Unique ID],Table15[System-Owned Portion],E1981,Table15[If Material Anything Other than "Lead" in Column E,Was Material Ever Previously Lead?],G1981,Table15[Customer-Owned Portion],O1981),Table15[Unique ID],0),0)))</f>
        <v>Non-lead</v>
      </c>
      <c r="X1981"/>
    </row>
    <row r="1982" spans="2:24" ht="30" x14ac:dyDescent="0.25">
      <c r="B1982" s="145" t="s">
        <v>5327</v>
      </c>
      <c r="C1982" s="31" t="s">
        <v>12924</v>
      </c>
      <c r="D1982" s="31"/>
      <c r="E1982" s="43" t="s">
        <v>52</v>
      </c>
      <c r="F1982" s="42" t="s">
        <v>34</v>
      </c>
      <c r="G1982" s="83" t="s">
        <v>34</v>
      </c>
      <c r="H1982" s="168">
        <v>43405</v>
      </c>
      <c r="I1982" s="31"/>
      <c r="J1982" s="83" t="s">
        <v>188</v>
      </c>
      <c r="K1982" s="31" t="s">
        <v>34</v>
      </c>
      <c r="L1982" s="31"/>
      <c r="M1982" s="168"/>
      <c r="N1982" s="147"/>
      <c r="O1982" s="43" t="s">
        <v>52</v>
      </c>
      <c r="P1982" s="171">
        <v>43405</v>
      </c>
      <c r="Q1982" s="31"/>
      <c r="R1982" s="83" t="s">
        <v>188</v>
      </c>
      <c r="S1982" s="31" t="s">
        <v>34</v>
      </c>
      <c r="T1982" s="31"/>
      <c r="U1982" s="168"/>
      <c r="V1982" s="149"/>
      <c r="W1982" s="140" t="str" cm="1">
        <f t="array" ref="W1982">IF(SUM(LEN(B1982:V1982))=0,"",IF(OR(OR(ISBLANK(F1982),SUM(LEN(C1982),LEN(D1982))=0),AND(NOT(E1982="Unknown"),ISBLANK(J1982)),AND(NOT(O1982="Unknown"),ISBLANK(R1982))),"Missing Information", INDEX(Table15[Entire Service Line Classification], MATCH(SUMIFS(Table15[Unique ID],Table15[System-Owned Portion],E1982,Table15[If Material Anything Other than "Lead" in Column E,Was Material Ever Previously Lead?],G1982,Table15[Customer-Owned Portion],O1982),Table15[Unique ID],0),0)))</f>
        <v>Non-lead</v>
      </c>
      <c r="X1982"/>
    </row>
    <row r="1983" spans="2:24" ht="30" x14ac:dyDescent="0.25">
      <c r="B1983" s="145" t="s">
        <v>5328</v>
      </c>
      <c r="C1983" s="31" t="s">
        <v>12925</v>
      </c>
      <c r="D1983" s="31"/>
      <c r="E1983" s="43" t="s">
        <v>52</v>
      </c>
      <c r="F1983" s="42" t="s">
        <v>34</v>
      </c>
      <c r="G1983" s="83" t="s">
        <v>34</v>
      </c>
      <c r="H1983" s="168">
        <v>43405</v>
      </c>
      <c r="I1983" s="31"/>
      <c r="J1983" s="83" t="s">
        <v>188</v>
      </c>
      <c r="K1983" s="31" t="s">
        <v>34</v>
      </c>
      <c r="L1983" s="31"/>
      <c r="M1983" s="168"/>
      <c r="N1983" s="147"/>
      <c r="O1983" s="43" t="s">
        <v>52</v>
      </c>
      <c r="P1983" s="171">
        <v>43405</v>
      </c>
      <c r="Q1983" s="31"/>
      <c r="R1983" s="83" t="s">
        <v>188</v>
      </c>
      <c r="S1983" s="31" t="s">
        <v>34</v>
      </c>
      <c r="T1983" s="31"/>
      <c r="U1983" s="168"/>
      <c r="V1983" s="149"/>
      <c r="W1983" s="140" t="str" cm="1">
        <f t="array" ref="W1983">IF(SUM(LEN(B1983:V1983))=0,"",IF(OR(OR(ISBLANK(F1983),SUM(LEN(C1983),LEN(D1983))=0),AND(NOT(E1983="Unknown"),ISBLANK(J1983)),AND(NOT(O1983="Unknown"),ISBLANK(R1983))),"Missing Information", INDEX(Table15[Entire Service Line Classification], MATCH(SUMIFS(Table15[Unique ID],Table15[System-Owned Portion],E1983,Table15[If Material Anything Other than "Lead" in Column E,Was Material Ever Previously Lead?],G1983,Table15[Customer-Owned Portion],O1983),Table15[Unique ID],0),0)))</f>
        <v>Non-lead</v>
      </c>
      <c r="X1983"/>
    </row>
    <row r="1984" spans="2:24" ht="30" x14ac:dyDescent="0.25">
      <c r="B1984" s="145" t="s">
        <v>3281</v>
      </c>
      <c r="C1984" s="31" t="s">
        <v>10718</v>
      </c>
      <c r="D1984" s="31"/>
      <c r="E1984" s="43" t="s">
        <v>52</v>
      </c>
      <c r="F1984" s="42" t="s">
        <v>34</v>
      </c>
      <c r="G1984" s="83" t="s">
        <v>34</v>
      </c>
      <c r="H1984" s="168">
        <v>43404</v>
      </c>
      <c r="I1984" s="31"/>
      <c r="J1984" s="83" t="s">
        <v>188</v>
      </c>
      <c r="K1984" s="31" t="s">
        <v>34</v>
      </c>
      <c r="L1984" s="31"/>
      <c r="M1984" s="168"/>
      <c r="N1984" s="147"/>
      <c r="O1984" s="43" t="s">
        <v>52</v>
      </c>
      <c r="P1984" s="171">
        <v>43404</v>
      </c>
      <c r="Q1984" s="31"/>
      <c r="R1984" s="83" t="s">
        <v>188</v>
      </c>
      <c r="S1984" s="31" t="s">
        <v>34</v>
      </c>
      <c r="T1984" s="31"/>
      <c r="U1984" s="168"/>
      <c r="V1984" s="149"/>
      <c r="W1984" s="140" t="str" cm="1">
        <f t="array" ref="W1984">IF(SUM(LEN(B1984:V1984))=0,"",IF(OR(OR(ISBLANK(F1984),SUM(LEN(C1984),LEN(D1984))=0),AND(NOT(E1984="Unknown"),ISBLANK(J1984)),AND(NOT(O1984="Unknown"),ISBLANK(R1984))),"Missing Information", INDEX(Table15[Entire Service Line Classification], MATCH(SUMIFS(Table15[Unique ID],Table15[System-Owned Portion],E1984,Table15[If Material Anything Other than "Lead" in Column E,Was Material Ever Previously Lead?],G1984,Table15[Customer-Owned Portion],O1984),Table15[Unique ID],0),0)))</f>
        <v>Non-lead</v>
      </c>
      <c r="X1984"/>
    </row>
    <row r="1985" spans="2:24" ht="30" x14ac:dyDescent="0.25">
      <c r="B1985" s="145" t="s">
        <v>3284</v>
      </c>
      <c r="C1985" s="31" t="s">
        <v>10721</v>
      </c>
      <c r="D1985" s="31"/>
      <c r="E1985" s="43" t="s">
        <v>52</v>
      </c>
      <c r="F1985" s="42" t="s">
        <v>34</v>
      </c>
      <c r="G1985" s="83" t="s">
        <v>34</v>
      </c>
      <c r="H1985" s="168">
        <v>43404</v>
      </c>
      <c r="I1985" s="31"/>
      <c r="J1985" s="83" t="s">
        <v>188</v>
      </c>
      <c r="K1985" s="31" t="s">
        <v>34</v>
      </c>
      <c r="L1985" s="31"/>
      <c r="M1985" s="168"/>
      <c r="N1985" s="147"/>
      <c r="O1985" s="43" t="s">
        <v>52</v>
      </c>
      <c r="P1985" s="171">
        <v>43404</v>
      </c>
      <c r="Q1985" s="31"/>
      <c r="R1985" s="83" t="s">
        <v>188</v>
      </c>
      <c r="S1985" s="31" t="s">
        <v>34</v>
      </c>
      <c r="T1985" s="31"/>
      <c r="U1985" s="168"/>
      <c r="V1985" s="149"/>
      <c r="W1985" s="140" t="str" cm="1">
        <f t="array" ref="W1985">IF(SUM(LEN(B1985:V1985))=0,"",IF(OR(OR(ISBLANK(F1985),SUM(LEN(C1985),LEN(D1985))=0),AND(NOT(E1985="Unknown"),ISBLANK(J1985)),AND(NOT(O1985="Unknown"),ISBLANK(R1985))),"Missing Information", INDEX(Table15[Entire Service Line Classification], MATCH(SUMIFS(Table15[Unique ID],Table15[System-Owned Portion],E1985,Table15[If Material Anything Other than "Lead" in Column E,Was Material Ever Previously Lead?],G1985,Table15[Customer-Owned Portion],O1985),Table15[Unique ID],0),0)))</f>
        <v>Non-lead</v>
      </c>
      <c r="X1985"/>
    </row>
    <row r="1986" spans="2:24" ht="30" x14ac:dyDescent="0.25">
      <c r="B1986" s="145" t="s">
        <v>3419</v>
      </c>
      <c r="C1986" s="31" t="s">
        <v>10856</v>
      </c>
      <c r="D1986" s="31"/>
      <c r="E1986" s="43" t="s">
        <v>52</v>
      </c>
      <c r="F1986" s="42" t="s">
        <v>34</v>
      </c>
      <c r="G1986" s="83" t="s">
        <v>34</v>
      </c>
      <c r="H1986" s="168">
        <v>43404</v>
      </c>
      <c r="I1986" s="31"/>
      <c r="J1986" s="83" t="s">
        <v>188</v>
      </c>
      <c r="K1986" s="31" t="s">
        <v>34</v>
      </c>
      <c r="L1986" s="31"/>
      <c r="M1986" s="168"/>
      <c r="N1986" s="147"/>
      <c r="O1986" s="43" t="s">
        <v>52</v>
      </c>
      <c r="P1986" s="171">
        <v>43404</v>
      </c>
      <c r="Q1986" s="31"/>
      <c r="R1986" s="83" t="s">
        <v>188</v>
      </c>
      <c r="S1986" s="31" t="s">
        <v>34</v>
      </c>
      <c r="T1986" s="31"/>
      <c r="U1986" s="168"/>
      <c r="V1986" s="149"/>
      <c r="W1986" s="140" t="str" cm="1">
        <f t="array" ref="W1986">IF(SUM(LEN(B1986:V1986))=0,"",IF(OR(OR(ISBLANK(F1986),SUM(LEN(C1986),LEN(D1986))=0),AND(NOT(E1986="Unknown"),ISBLANK(J1986)),AND(NOT(O1986="Unknown"),ISBLANK(R1986))),"Missing Information", INDEX(Table15[Entire Service Line Classification], MATCH(SUMIFS(Table15[Unique ID],Table15[System-Owned Portion],E1986,Table15[If Material Anything Other than "Lead" in Column E,Was Material Ever Previously Lead?],G1986,Table15[Customer-Owned Portion],O1986),Table15[Unique ID],0),0)))</f>
        <v>Non-lead</v>
      </c>
      <c r="X1986"/>
    </row>
    <row r="1987" spans="2:24" ht="30" x14ac:dyDescent="0.25">
      <c r="B1987" s="145" t="s">
        <v>5322</v>
      </c>
      <c r="C1987" s="31" t="s">
        <v>12919</v>
      </c>
      <c r="D1987" s="31"/>
      <c r="E1987" s="43" t="s">
        <v>52</v>
      </c>
      <c r="F1987" s="42" t="s">
        <v>34</v>
      </c>
      <c r="G1987" s="83" t="s">
        <v>34</v>
      </c>
      <c r="H1987" s="168">
        <v>43404</v>
      </c>
      <c r="I1987" s="31"/>
      <c r="J1987" s="83" t="s">
        <v>188</v>
      </c>
      <c r="K1987" s="31" t="s">
        <v>34</v>
      </c>
      <c r="L1987" s="31"/>
      <c r="M1987" s="168"/>
      <c r="N1987" s="147"/>
      <c r="O1987" s="43" t="s">
        <v>52</v>
      </c>
      <c r="P1987" s="171">
        <v>43404</v>
      </c>
      <c r="Q1987" s="31"/>
      <c r="R1987" s="83" t="s">
        <v>188</v>
      </c>
      <c r="S1987" s="31" t="s">
        <v>34</v>
      </c>
      <c r="T1987" s="31"/>
      <c r="U1987" s="168"/>
      <c r="V1987" s="149"/>
      <c r="W1987" s="140" t="str" cm="1">
        <f t="array" ref="W1987">IF(SUM(LEN(B1987:V1987))=0,"",IF(OR(OR(ISBLANK(F1987),SUM(LEN(C1987),LEN(D1987))=0),AND(NOT(E1987="Unknown"),ISBLANK(J1987)),AND(NOT(O1987="Unknown"),ISBLANK(R1987))),"Missing Information", INDEX(Table15[Entire Service Line Classification], MATCH(SUMIFS(Table15[Unique ID],Table15[System-Owned Portion],E1987,Table15[If Material Anything Other than "Lead" in Column E,Was Material Ever Previously Lead?],G1987,Table15[Customer-Owned Portion],O1987),Table15[Unique ID],0),0)))</f>
        <v>Non-lead</v>
      </c>
      <c r="X1987"/>
    </row>
    <row r="1988" spans="2:24" ht="30" x14ac:dyDescent="0.25">
      <c r="B1988" s="145" t="s">
        <v>5341</v>
      </c>
      <c r="C1988" s="31" t="s">
        <v>12938</v>
      </c>
      <c r="D1988" s="31"/>
      <c r="E1988" s="43" t="s">
        <v>52</v>
      </c>
      <c r="F1988" s="42" t="s">
        <v>34</v>
      </c>
      <c r="G1988" s="83" t="s">
        <v>34</v>
      </c>
      <c r="H1988" s="168">
        <v>43404</v>
      </c>
      <c r="I1988" s="31"/>
      <c r="J1988" s="83" t="s">
        <v>188</v>
      </c>
      <c r="K1988" s="31" t="s">
        <v>34</v>
      </c>
      <c r="L1988" s="31"/>
      <c r="M1988" s="168"/>
      <c r="N1988" s="147"/>
      <c r="O1988" s="43" t="s">
        <v>52</v>
      </c>
      <c r="P1988" s="171">
        <v>43404</v>
      </c>
      <c r="Q1988" s="31"/>
      <c r="R1988" s="83" t="s">
        <v>188</v>
      </c>
      <c r="S1988" s="31" t="s">
        <v>34</v>
      </c>
      <c r="T1988" s="31"/>
      <c r="U1988" s="168"/>
      <c r="V1988" s="149"/>
      <c r="W1988" s="140" t="str" cm="1">
        <f t="array" ref="W1988">IF(SUM(LEN(B1988:V1988))=0,"",IF(OR(OR(ISBLANK(F1988),SUM(LEN(C1988),LEN(D1988))=0),AND(NOT(E1988="Unknown"),ISBLANK(J1988)),AND(NOT(O1988="Unknown"),ISBLANK(R1988))),"Missing Information", INDEX(Table15[Entire Service Line Classification], MATCH(SUMIFS(Table15[Unique ID],Table15[System-Owned Portion],E1988,Table15[If Material Anything Other than "Lead" in Column E,Was Material Ever Previously Lead?],G1988,Table15[Customer-Owned Portion],O1988),Table15[Unique ID],0),0)))</f>
        <v>Non-lead</v>
      </c>
      <c r="X1988"/>
    </row>
    <row r="1989" spans="2:24" ht="30" x14ac:dyDescent="0.25">
      <c r="B1989" s="145" t="s">
        <v>3282</v>
      </c>
      <c r="C1989" s="31" t="s">
        <v>10719</v>
      </c>
      <c r="D1989" s="31"/>
      <c r="E1989" s="43" t="s">
        <v>52</v>
      </c>
      <c r="F1989" s="42" t="s">
        <v>34</v>
      </c>
      <c r="G1989" s="83" t="s">
        <v>34</v>
      </c>
      <c r="H1989" s="168">
        <v>43403</v>
      </c>
      <c r="I1989" s="31"/>
      <c r="J1989" s="83" t="s">
        <v>188</v>
      </c>
      <c r="K1989" s="31" t="s">
        <v>34</v>
      </c>
      <c r="L1989" s="31"/>
      <c r="M1989" s="168"/>
      <c r="N1989" s="147"/>
      <c r="O1989" s="43" t="s">
        <v>52</v>
      </c>
      <c r="P1989" s="171">
        <v>43403</v>
      </c>
      <c r="Q1989" s="31"/>
      <c r="R1989" s="83" t="s">
        <v>188</v>
      </c>
      <c r="S1989" s="31" t="s">
        <v>34</v>
      </c>
      <c r="T1989" s="31"/>
      <c r="U1989" s="168"/>
      <c r="V1989" s="149"/>
      <c r="W1989" s="140" t="str" cm="1">
        <f t="array" ref="W1989">IF(SUM(LEN(B1989:V1989))=0,"",IF(OR(OR(ISBLANK(F1989),SUM(LEN(C1989),LEN(D1989))=0),AND(NOT(E1989="Unknown"),ISBLANK(J1989)),AND(NOT(O1989="Unknown"),ISBLANK(R1989))),"Missing Information", INDEX(Table15[Entire Service Line Classification], MATCH(SUMIFS(Table15[Unique ID],Table15[System-Owned Portion],E1989,Table15[If Material Anything Other than "Lead" in Column E,Was Material Ever Previously Lead?],G1989,Table15[Customer-Owned Portion],O1989),Table15[Unique ID],0),0)))</f>
        <v>Non-lead</v>
      </c>
      <c r="X1989"/>
    </row>
    <row r="1990" spans="2:24" ht="30" x14ac:dyDescent="0.25">
      <c r="B1990" s="145" t="s">
        <v>3283</v>
      </c>
      <c r="C1990" s="31" t="s">
        <v>10720</v>
      </c>
      <c r="D1990" s="31"/>
      <c r="E1990" s="43" t="s">
        <v>52</v>
      </c>
      <c r="F1990" s="42" t="s">
        <v>34</v>
      </c>
      <c r="G1990" s="83" t="s">
        <v>34</v>
      </c>
      <c r="H1990" s="168">
        <v>43403</v>
      </c>
      <c r="I1990" s="31"/>
      <c r="J1990" s="83" t="s">
        <v>188</v>
      </c>
      <c r="K1990" s="31" t="s">
        <v>34</v>
      </c>
      <c r="L1990" s="31"/>
      <c r="M1990" s="168"/>
      <c r="N1990" s="147"/>
      <c r="O1990" s="43" t="s">
        <v>52</v>
      </c>
      <c r="P1990" s="171">
        <v>43403</v>
      </c>
      <c r="Q1990" s="31"/>
      <c r="R1990" s="83" t="s">
        <v>188</v>
      </c>
      <c r="S1990" s="31" t="s">
        <v>34</v>
      </c>
      <c r="T1990" s="31"/>
      <c r="U1990" s="168"/>
      <c r="V1990" s="149"/>
      <c r="W1990" s="140" t="str" cm="1">
        <f t="array" ref="W1990">IF(SUM(LEN(B1990:V1990))=0,"",IF(OR(OR(ISBLANK(F1990),SUM(LEN(C1990),LEN(D1990))=0),AND(NOT(E1990="Unknown"),ISBLANK(J1990)),AND(NOT(O1990="Unknown"),ISBLANK(R1990))),"Missing Information", INDEX(Table15[Entire Service Line Classification], MATCH(SUMIFS(Table15[Unique ID],Table15[System-Owned Portion],E1990,Table15[If Material Anything Other than "Lead" in Column E,Was Material Ever Previously Lead?],G1990,Table15[Customer-Owned Portion],O1990),Table15[Unique ID],0),0)))</f>
        <v>Non-lead</v>
      </c>
      <c r="X1990"/>
    </row>
    <row r="1991" spans="2:24" ht="30" x14ac:dyDescent="0.25">
      <c r="B1991" s="145" t="s">
        <v>3285</v>
      </c>
      <c r="C1991" s="31" t="s">
        <v>10722</v>
      </c>
      <c r="D1991" s="31"/>
      <c r="E1991" s="43" t="s">
        <v>52</v>
      </c>
      <c r="F1991" s="42" t="s">
        <v>34</v>
      </c>
      <c r="G1991" s="83" t="s">
        <v>34</v>
      </c>
      <c r="H1991" s="168">
        <v>43403</v>
      </c>
      <c r="I1991" s="31"/>
      <c r="J1991" s="83" t="s">
        <v>188</v>
      </c>
      <c r="K1991" s="31" t="s">
        <v>34</v>
      </c>
      <c r="L1991" s="31"/>
      <c r="M1991" s="168"/>
      <c r="N1991" s="147"/>
      <c r="O1991" s="43" t="s">
        <v>52</v>
      </c>
      <c r="P1991" s="171">
        <v>43403</v>
      </c>
      <c r="Q1991" s="31"/>
      <c r="R1991" s="83" t="s">
        <v>188</v>
      </c>
      <c r="S1991" s="31" t="s">
        <v>34</v>
      </c>
      <c r="T1991" s="31"/>
      <c r="U1991" s="168"/>
      <c r="V1991" s="149"/>
      <c r="W1991" s="140" t="str" cm="1">
        <f t="array" ref="W1991">IF(SUM(LEN(B1991:V1991))=0,"",IF(OR(OR(ISBLANK(F1991),SUM(LEN(C1991),LEN(D1991))=0),AND(NOT(E1991="Unknown"),ISBLANK(J1991)),AND(NOT(O1991="Unknown"),ISBLANK(R1991))),"Missing Information", INDEX(Table15[Entire Service Line Classification], MATCH(SUMIFS(Table15[Unique ID],Table15[System-Owned Portion],E1991,Table15[If Material Anything Other than "Lead" in Column E,Was Material Ever Previously Lead?],G1991,Table15[Customer-Owned Portion],O1991),Table15[Unique ID],0),0)))</f>
        <v>Non-lead</v>
      </c>
      <c r="X1991"/>
    </row>
    <row r="1992" spans="2:24" ht="30" x14ac:dyDescent="0.25">
      <c r="B1992" s="145" t="s">
        <v>3286</v>
      </c>
      <c r="C1992" s="31" t="s">
        <v>10723</v>
      </c>
      <c r="D1992" s="31"/>
      <c r="E1992" s="43" t="s">
        <v>52</v>
      </c>
      <c r="F1992" s="42" t="s">
        <v>34</v>
      </c>
      <c r="G1992" s="83" t="s">
        <v>34</v>
      </c>
      <c r="H1992" s="168">
        <v>43403</v>
      </c>
      <c r="I1992" s="31"/>
      <c r="J1992" s="83" t="s">
        <v>188</v>
      </c>
      <c r="K1992" s="31" t="s">
        <v>34</v>
      </c>
      <c r="L1992" s="31"/>
      <c r="M1992" s="168"/>
      <c r="N1992" s="147"/>
      <c r="O1992" s="43" t="s">
        <v>52</v>
      </c>
      <c r="P1992" s="171">
        <v>43403</v>
      </c>
      <c r="Q1992" s="31"/>
      <c r="R1992" s="83" t="s">
        <v>188</v>
      </c>
      <c r="S1992" s="31" t="s">
        <v>34</v>
      </c>
      <c r="T1992" s="31"/>
      <c r="U1992" s="168"/>
      <c r="V1992" s="149"/>
      <c r="W1992" s="140" t="str" cm="1">
        <f t="array" ref="W1992">IF(SUM(LEN(B1992:V1992))=0,"",IF(OR(OR(ISBLANK(F1992),SUM(LEN(C1992),LEN(D1992))=0),AND(NOT(E1992="Unknown"),ISBLANK(J1992)),AND(NOT(O1992="Unknown"),ISBLANK(R1992))),"Missing Information", INDEX(Table15[Entire Service Line Classification], MATCH(SUMIFS(Table15[Unique ID],Table15[System-Owned Portion],E1992,Table15[If Material Anything Other than "Lead" in Column E,Was Material Ever Previously Lead?],G1992,Table15[Customer-Owned Portion],O1992),Table15[Unique ID],0),0)))</f>
        <v>Non-lead</v>
      </c>
      <c r="X1992"/>
    </row>
    <row r="1993" spans="2:24" ht="30" x14ac:dyDescent="0.25">
      <c r="B1993" s="145" t="s">
        <v>3300</v>
      </c>
      <c r="C1993" s="31" t="s">
        <v>10737</v>
      </c>
      <c r="D1993" s="31"/>
      <c r="E1993" s="43" t="s">
        <v>52</v>
      </c>
      <c r="F1993" s="42" t="s">
        <v>34</v>
      </c>
      <c r="G1993" s="83" t="s">
        <v>34</v>
      </c>
      <c r="H1993" s="168">
        <v>43403</v>
      </c>
      <c r="I1993" s="31"/>
      <c r="J1993" s="83" t="s">
        <v>188</v>
      </c>
      <c r="K1993" s="31" t="s">
        <v>34</v>
      </c>
      <c r="L1993" s="31"/>
      <c r="M1993" s="168"/>
      <c r="N1993" s="147"/>
      <c r="O1993" s="43" t="s">
        <v>52</v>
      </c>
      <c r="P1993" s="171">
        <v>43403</v>
      </c>
      <c r="Q1993" s="31"/>
      <c r="R1993" s="83" t="s">
        <v>188</v>
      </c>
      <c r="S1993" s="31" t="s">
        <v>34</v>
      </c>
      <c r="T1993" s="31"/>
      <c r="U1993" s="168"/>
      <c r="V1993" s="149"/>
      <c r="W1993" s="140" t="str" cm="1">
        <f t="array" ref="W1993">IF(SUM(LEN(B1993:V1993))=0,"",IF(OR(OR(ISBLANK(F1993),SUM(LEN(C1993),LEN(D1993))=0),AND(NOT(E1993="Unknown"),ISBLANK(J1993)),AND(NOT(O1993="Unknown"),ISBLANK(R1993))),"Missing Information", INDEX(Table15[Entire Service Line Classification], MATCH(SUMIFS(Table15[Unique ID],Table15[System-Owned Portion],E1993,Table15[If Material Anything Other than "Lead" in Column E,Was Material Ever Previously Lead?],G1993,Table15[Customer-Owned Portion],O1993),Table15[Unique ID],0),0)))</f>
        <v>Non-lead</v>
      </c>
      <c r="X1993"/>
    </row>
    <row r="1994" spans="2:24" ht="30" x14ac:dyDescent="0.25">
      <c r="B1994" s="145" t="s">
        <v>3301</v>
      </c>
      <c r="C1994" s="31" t="s">
        <v>10738</v>
      </c>
      <c r="D1994" s="31"/>
      <c r="E1994" s="43" t="s">
        <v>52</v>
      </c>
      <c r="F1994" s="42" t="s">
        <v>34</v>
      </c>
      <c r="G1994" s="83" t="s">
        <v>34</v>
      </c>
      <c r="H1994" s="168">
        <v>43403</v>
      </c>
      <c r="I1994" s="31"/>
      <c r="J1994" s="83" t="s">
        <v>188</v>
      </c>
      <c r="K1994" s="31" t="s">
        <v>34</v>
      </c>
      <c r="L1994" s="31"/>
      <c r="M1994" s="168"/>
      <c r="N1994" s="147"/>
      <c r="O1994" s="43" t="s">
        <v>52</v>
      </c>
      <c r="P1994" s="171">
        <v>43403</v>
      </c>
      <c r="Q1994" s="31"/>
      <c r="R1994" s="83" t="s">
        <v>188</v>
      </c>
      <c r="S1994" s="31" t="s">
        <v>34</v>
      </c>
      <c r="T1994" s="31"/>
      <c r="U1994" s="168"/>
      <c r="V1994" s="149"/>
      <c r="W1994" s="140" t="str" cm="1">
        <f t="array" ref="W1994">IF(SUM(LEN(B1994:V1994))=0,"",IF(OR(OR(ISBLANK(F1994),SUM(LEN(C1994),LEN(D1994))=0),AND(NOT(E1994="Unknown"),ISBLANK(J1994)),AND(NOT(O1994="Unknown"),ISBLANK(R1994))),"Missing Information", INDEX(Table15[Entire Service Line Classification], MATCH(SUMIFS(Table15[Unique ID],Table15[System-Owned Portion],E1994,Table15[If Material Anything Other than "Lead" in Column E,Was Material Ever Previously Lead?],G1994,Table15[Customer-Owned Portion],O1994),Table15[Unique ID],0),0)))</f>
        <v>Non-lead</v>
      </c>
      <c r="X1994"/>
    </row>
    <row r="1995" spans="2:24" ht="30" x14ac:dyDescent="0.25">
      <c r="B1995" s="145" t="s">
        <v>3424</v>
      </c>
      <c r="C1995" s="31" t="s">
        <v>10861</v>
      </c>
      <c r="D1995" s="31"/>
      <c r="E1995" s="43" t="s">
        <v>52</v>
      </c>
      <c r="F1995" s="42" t="s">
        <v>34</v>
      </c>
      <c r="G1995" s="83" t="s">
        <v>34</v>
      </c>
      <c r="H1995" s="168">
        <v>43403</v>
      </c>
      <c r="I1995" s="31"/>
      <c r="J1995" s="83" t="s">
        <v>188</v>
      </c>
      <c r="K1995" s="31" t="s">
        <v>34</v>
      </c>
      <c r="L1995" s="31"/>
      <c r="M1995" s="168"/>
      <c r="N1995" s="147"/>
      <c r="O1995" s="43" t="s">
        <v>52</v>
      </c>
      <c r="P1995" s="171">
        <v>43403</v>
      </c>
      <c r="Q1995" s="31"/>
      <c r="R1995" s="83" t="s">
        <v>188</v>
      </c>
      <c r="S1995" s="31" t="s">
        <v>34</v>
      </c>
      <c r="T1995" s="31"/>
      <c r="U1995" s="168"/>
      <c r="V1995" s="149"/>
      <c r="W1995" s="140" t="str" cm="1">
        <f t="array" ref="W1995">IF(SUM(LEN(B1995:V1995))=0,"",IF(OR(OR(ISBLANK(F1995),SUM(LEN(C1995),LEN(D1995))=0),AND(NOT(E1995="Unknown"),ISBLANK(J1995)),AND(NOT(O1995="Unknown"),ISBLANK(R1995))),"Missing Information", INDEX(Table15[Entire Service Line Classification], MATCH(SUMIFS(Table15[Unique ID],Table15[System-Owned Portion],E1995,Table15[If Material Anything Other than "Lead" in Column E,Was Material Ever Previously Lead?],G1995,Table15[Customer-Owned Portion],O1995),Table15[Unique ID],0),0)))</f>
        <v>Non-lead</v>
      </c>
      <c r="X1995"/>
    </row>
    <row r="1996" spans="2:24" ht="30" x14ac:dyDescent="0.25">
      <c r="B1996" s="145" t="s">
        <v>3418</v>
      </c>
      <c r="C1996" s="31" t="s">
        <v>10855</v>
      </c>
      <c r="D1996" s="31"/>
      <c r="E1996" s="43" t="s">
        <v>52</v>
      </c>
      <c r="F1996" s="42" t="s">
        <v>34</v>
      </c>
      <c r="G1996" s="83" t="s">
        <v>34</v>
      </c>
      <c r="H1996" s="168">
        <v>43402</v>
      </c>
      <c r="I1996" s="31"/>
      <c r="J1996" s="83" t="s">
        <v>188</v>
      </c>
      <c r="K1996" s="31" t="s">
        <v>34</v>
      </c>
      <c r="L1996" s="31"/>
      <c r="M1996" s="168"/>
      <c r="N1996" s="147"/>
      <c r="O1996" s="43" t="s">
        <v>52</v>
      </c>
      <c r="P1996" s="171">
        <v>43402</v>
      </c>
      <c r="Q1996" s="31"/>
      <c r="R1996" s="83" t="s">
        <v>188</v>
      </c>
      <c r="S1996" s="31" t="s">
        <v>34</v>
      </c>
      <c r="T1996" s="31"/>
      <c r="U1996" s="168"/>
      <c r="V1996" s="149"/>
      <c r="W1996" s="140" t="str" cm="1">
        <f t="array" ref="W1996">IF(SUM(LEN(B1996:V1996))=0,"",IF(OR(OR(ISBLANK(F1996),SUM(LEN(C1996),LEN(D1996))=0),AND(NOT(E1996="Unknown"),ISBLANK(J1996)),AND(NOT(O1996="Unknown"),ISBLANK(R1996))),"Missing Information", INDEX(Table15[Entire Service Line Classification], MATCH(SUMIFS(Table15[Unique ID],Table15[System-Owned Portion],E1996,Table15[If Material Anything Other than "Lead" in Column E,Was Material Ever Previously Lead?],G1996,Table15[Customer-Owned Portion],O1996),Table15[Unique ID],0),0)))</f>
        <v>Non-lead</v>
      </c>
      <c r="X1996"/>
    </row>
    <row r="1997" spans="2:24" ht="30" x14ac:dyDescent="0.25">
      <c r="B1997" s="145" t="s">
        <v>3420</v>
      </c>
      <c r="C1997" s="31" t="s">
        <v>10857</v>
      </c>
      <c r="D1997" s="31"/>
      <c r="E1997" s="43" t="s">
        <v>52</v>
      </c>
      <c r="F1997" s="42" t="s">
        <v>34</v>
      </c>
      <c r="G1997" s="83" t="s">
        <v>34</v>
      </c>
      <c r="H1997" s="168">
        <v>43402</v>
      </c>
      <c r="I1997" s="31"/>
      <c r="J1997" s="83" t="s">
        <v>188</v>
      </c>
      <c r="K1997" s="31" t="s">
        <v>34</v>
      </c>
      <c r="L1997" s="31"/>
      <c r="M1997" s="168"/>
      <c r="N1997" s="147"/>
      <c r="O1997" s="43" t="s">
        <v>52</v>
      </c>
      <c r="P1997" s="171">
        <v>43402</v>
      </c>
      <c r="Q1997" s="31"/>
      <c r="R1997" s="83" t="s">
        <v>188</v>
      </c>
      <c r="S1997" s="31" t="s">
        <v>34</v>
      </c>
      <c r="T1997" s="31"/>
      <c r="U1997" s="168"/>
      <c r="V1997" s="149"/>
      <c r="W1997" s="140" t="str" cm="1">
        <f t="array" ref="W1997">IF(SUM(LEN(B1997:V1997))=0,"",IF(OR(OR(ISBLANK(F1997),SUM(LEN(C1997),LEN(D1997))=0),AND(NOT(E1997="Unknown"),ISBLANK(J1997)),AND(NOT(O1997="Unknown"),ISBLANK(R1997))),"Missing Information", INDEX(Table15[Entire Service Line Classification], MATCH(SUMIFS(Table15[Unique ID],Table15[System-Owned Portion],E1997,Table15[If Material Anything Other than "Lead" in Column E,Was Material Ever Previously Lead?],G1997,Table15[Customer-Owned Portion],O1997),Table15[Unique ID],0),0)))</f>
        <v>Non-lead</v>
      </c>
      <c r="X1997"/>
    </row>
    <row r="1998" spans="2:24" ht="30" x14ac:dyDescent="0.25">
      <c r="B1998" s="145" t="s">
        <v>3421</v>
      </c>
      <c r="C1998" s="31" t="s">
        <v>10858</v>
      </c>
      <c r="D1998" s="31"/>
      <c r="E1998" s="43" t="s">
        <v>52</v>
      </c>
      <c r="F1998" s="42" t="s">
        <v>34</v>
      </c>
      <c r="G1998" s="83" t="s">
        <v>34</v>
      </c>
      <c r="H1998" s="168">
        <v>43402</v>
      </c>
      <c r="I1998" s="31"/>
      <c r="J1998" s="83" t="s">
        <v>188</v>
      </c>
      <c r="K1998" s="31" t="s">
        <v>34</v>
      </c>
      <c r="L1998" s="31"/>
      <c r="M1998" s="168"/>
      <c r="N1998" s="147"/>
      <c r="O1998" s="43" t="s">
        <v>52</v>
      </c>
      <c r="P1998" s="171">
        <v>43402</v>
      </c>
      <c r="Q1998" s="31"/>
      <c r="R1998" s="83" t="s">
        <v>188</v>
      </c>
      <c r="S1998" s="31" t="s">
        <v>34</v>
      </c>
      <c r="T1998" s="31"/>
      <c r="U1998" s="168"/>
      <c r="V1998" s="149"/>
      <c r="W1998" s="140" t="str" cm="1">
        <f t="array" ref="W1998">IF(SUM(LEN(B1998:V1998))=0,"",IF(OR(OR(ISBLANK(F1998),SUM(LEN(C1998),LEN(D1998))=0),AND(NOT(E1998="Unknown"),ISBLANK(J1998)),AND(NOT(O1998="Unknown"),ISBLANK(R1998))),"Missing Information", INDEX(Table15[Entire Service Line Classification], MATCH(SUMIFS(Table15[Unique ID],Table15[System-Owned Portion],E1998,Table15[If Material Anything Other than "Lead" in Column E,Was Material Ever Previously Lead?],G1998,Table15[Customer-Owned Portion],O1998),Table15[Unique ID],0),0)))</f>
        <v>Non-lead</v>
      </c>
      <c r="X1998"/>
    </row>
    <row r="1999" spans="2:24" ht="30" x14ac:dyDescent="0.25">
      <c r="B1999" s="145" t="s">
        <v>3422</v>
      </c>
      <c r="C1999" s="31" t="s">
        <v>10859</v>
      </c>
      <c r="D1999" s="31"/>
      <c r="E1999" s="43" t="s">
        <v>52</v>
      </c>
      <c r="F1999" s="42" t="s">
        <v>34</v>
      </c>
      <c r="G1999" s="83" t="s">
        <v>34</v>
      </c>
      <c r="H1999" s="168">
        <v>43402</v>
      </c>
      <c r="I1999" s="31"/>
      <c r="J1999" s="83" t="s">
        <v>188</v>
      </c>
      <c r="K1999" s="31" t="s">
        <v>34</v>
      </c>
      <c r="L1999" s="31"/>
      <c r="M1999" s="168"/>
      <c r="N1999" s="147"/>
      <c r="O1999" s="43" t="s">
        <v>52</v>
      </c>
      <c r="P1999" s="171">
        <v>43402</v>
      </c>
      <c r="Q1999" s="31"/>
      <c r="R1999" s="83" t="s">
        <v>188</v>
      </c>
      <c r="S1999" s="31" t="s">
        <v>34</v>
      </c>
      <c r="T1999" s="31"/>
      <c r="U1999" s="168"/>
      <c r="V1999" s="149"/>
      <c r="W1999" s="140" t="str" cm="1">
        <f t="array" ref="W1999">IF(SUM(LEN(B1999:V1999))=0,"",IF(OR(OR(ISBLANK(F1999),SUM(LEN(C1999),LEN(D1999))=0),AND(NOT(E1999="Unknown"),ISBLANK(J1999)),AND(NOT(O1999="Unknown"),ISBLANK(R1999))),"Missing Information", INDEX(Table15[Entire Service Line Classification], MATCH(SUMIFS(Table15[Unique ID],Table15[System-Owned Portion],E1999,Table15[If Material Anything Other than "Lead" in Column E,Was Material Ever Previously Lead?],G1999,Table15[Customer-Owned Portion],O1999),Table15[Unique ID],0),0)))</f>
        <v>Non-lead</v>
      </c>
      <c r="X1999"/>
    </row>
    <row r="2000" spans="2:24" ht="30" x14ac:dyDescent="0.25">
      <c r="B2000" s="145" t="s">
        <v>3423</v>
      </c>
      <c r="C2000" s="31" t="s">
        <v>10860</v>
      </c>
      <c r="D2000" s="31"/>
      <c r="E2000" s="43" t="s">
        <v>52</v>
      </c>
      <c r="F2000" s="42" t="s">
        <v>34</v>
      </c>
      <c r="G2000" s="83" t="s">
        <v>34</v>
      </c>
      <c r="H2000" s="168">
        <v>43402</v>
      </c>
      <c r="I2000" s="31"/>
      <c r="J2000" s="83" t="s">
        <v>188</v>
      </c>
      <c r="K2000" s="31" t="s">
        <v>34</v>
      </c>
      <c r="L2000" s="31"/>
      <c r="M2000" s="168"/>
      <c r="N2000" s="147"/>
      <c r="O2000" s="43" t="s">
        <v>52</v>
      </c>
      <c r="P2000" s="171">
        <v>43402</v>
      </c>
      <c r="Q2000" s="31"/>
      <c r="R2000" s="83" t="s">
        <v>188</v>
      </c>
      <c r="S2000" s="31" t="s">
        <v>34</v>
      </c>
      <c r="T2000" s="31"/>
      <c r="U2000" s="168"/>
      <c r="V2000" s="149"/>
      <c r="W2000" s="140" t="str" cm="1">
        <f t="array" ref="W2000">IF(SUM(LEN(B2000:V2000))=0,"",IF(OR(OR(ISBLANK(F2000),SUM(LEN(C2000),LEN(D2000))=0),AND(NOT(E2000="Unknown"),ISBLANK(J2000)),AND(NOT(O2000="Unknown"),ISBLANK(R2000))),"Missing Information", INDEX(Table15[Entire Service Line Classification], MATCH(SUMIFS(Table15[Unique ID],Table15[System-Owned Portion],E2000,Table15[If Material Anything Other than "Lead" in Column E,Was Material Ever Previously Lead?],G2000,Table15[Customer-Owned Portion],O2000),Table15[Unique ID],0),0)))</f>
        <v>Non-lead</v>
      </c>
      <c r="X2000"/>
    </row>
    <row r="2001" spans="2:24" ht="30" x14ac:dyDescent="0.25">
      <c r="B2001" s="145" t="s">
        <v>5364</v>
      </c>
      <c r="C2001" s="31" t="s">
        <v>12961</v>
      </c>
      <c r="D2001" s="31"/>
      <c r="E2001" s="43" t="s">
        <v>52</v>
      </c>
      <c r="F2001" s="42" t="s">
        <v>34</v>
      </c>
      <c r="G2001" s="83" t="s">
        <v>34</v>
      </c>
      <c r="H2001" s="168">
        <v>43391</v>
      </c>
      <c r="I2001" s="31"/>
      <c r="J2001" s="83" t="s">
        <v>188</v>
      </c>
      <c r="K2001" s="31" t="s">
        <v>34</v>
      </c>
      <c r="L2001" s="31"/>
      <c r="M2001" s="168"/>
      <c r="N2001" s="147"/>
      <c r="O2001" s="43" t="s">
        <v>52</v>
      </c>
      <c r="P2001" s="171">
        <v>43391</v>
      </c>
      <c r="Q2001" s="31"/>
      <c r="R2001" s="83" t="s">
        <v>188</v>
      </c>
      <c r="S2001" s="31" t="s">
        <v>34</v>
      </c>
      <c r="T2001" s="31"/>
      <c r="U2001" s="168"/>
      <c r="V2001" s="149"/>
      <c r="W2001" s="140" t="str" cm="1">
        <f t="array" ref="W2001">IF(SUM(LEN(B2001:V2001))=0,"",IF(OR(OR(ISBLANK(F2001),SUM(LEN(C2001),LEN(D2001))=0),AND(NOT(E2001="Unknown"),ISBLANK(J2001)),AND(NOT(O2001="Unknown"),ISBLANK(R2001))),"Missing Information", INDEX(Table15[Entire Service Line Classification], MATCH(SUMIFS(Table15[Unique ID],Table15[System-Owned Portion],E2001,Table15[If Material Anything Other than "Lead" in Column E,Was Material Ever Previously Lead?],G2001,Table15[Customer-Owned Portion],O2001),Table15[Unique ID],0),0)))</f>
        <v>Non-lead</v>
      </c>
      <c r="X2001"/>
    </row>
    <row r="2002" spans="2:24" ht="30" x14ac:dyDescent="0.25">
      <c r="B2002" s="145" t="s">
        <v>1119</v>
      </c>
      <c r="C2002" s="31" t="s">
        <v>8532</v>
      </c>
      <c r="D2002" s="31"/>
      <c r="E2002" s="43" t="s">
        <v>52</v>
      </c>
      <c r="F2002" s="42" t="s">
        <v>34</v>
      </c>
      <c r="G2002" s="83" t="s">
        <v>34</v>
      </c>
      <c r="H2002" s="168">
        <v>43375</v>
      </c>
      <c r="I2002" s="31"/>
      <c r="J2002" s="83" t="s">
        <v>188</v>
      </c>
      <c r="K2002" s="31" t="s">
        <v>34</v>
      </c>
      <c r="L2002" s="31"/>
      <c r="M2002" s="168"/>
      <c r="N2002" s="147"/>
      <c r="O2002" s="43" t="s">
        <v>52</v>
      </c>
      <c r="P2002" s="171">
        <v>43375</v>
      </c>
      <c r="Q2002" s="31"/>
      <c r="R2002" s="83" t="s">
        <v>188</v>
      </c>
      <c r="S2002" s="31" t="s">
        <v>34</v>
      </c>
      <c r="T2002" s="31"/>
      <c r="U2002" s="168"/>
      <c r="V2002" s="149"/>
      <c r="W2002" s="140" t="str" cm="1">
        <f t="array" ref="W2002">IF(SUM(LEN(B2002:V2002))=0,"",IF(OR(OR(ISBLANK(F2002),SUM(LEN(C2002),LEN(D2002))=0),AND(NOT(E2002="Unknown"),ISBLANK(J2002)),AND(NOT(O2002="Unknown"),ISBLANK(R2002))),"Missing Information", INDEX(Table15[Entire Service Line Classification], MATCH(SUMIFS(Table15[Unique ID],Table15[System-Owned Portion],E2002,Table15[If Material Anything Other than "Lead" in Column E,Was Material Ever Previously Lead?],G2002,Table15[Customer-Owned Portion],O2002),Table15[Unique ID],0),0)))</f>
        <v>Non-lead</v>
      </c>
      <c r="X2002"/>
    </row>
    <row r="2003" spans="2:24" ht="30" x14ac:dyDescent="0.25">
      <c r="B2003" s="145" t="s">
        <v>5335</v>
      </c>
      <c r="C2003" s="31" t="s">
        <v>12932</v>
      </c>
      <c r="D2003" s="31"/>
      <c r="E2003" s="43" t="s">
        <v>52</v>
      </c>
      <c r="F2003" s="42" t="s">
        <v>34</v>
      </c>
      <c r="G2003" s="83" t="s">
        <v>34</v>
      </c>
      <c r="H2003" s="168">
        <v>43370</v>
      </c>
      <c r="I2003" s="31"/>
      <c r="J2003" s="83" t="s">
        <v>188</v>
      </c>
      <c r="K2003" s="31" t="s">
        <v>34</v>
      </c>
      <c r="L2003" s="31"/>
      <c r="M2003" s="168"/>
      <c r="N2003" s="147"/>
      <c r="O2003" s="43" t="s">
        <v>52</v>
      </c>
      <c r="P2003" s="171">
        <v>43370</v>
      </c>
      <c r="Q2003" s="31"/>
      <c r="R2003" s="83" t="s">
        <v>188</v>
      </c>
      <c r="S2003" s="31" t="s">
        <v>34</v>
      </c>
      <c r="T2003" s="31"/>
      <c r="U2003" s="168"/>
      <c r="V2003" s="149"/>
      <c r="W2003" s="140" t="str" cm="1">
        <f t="array" ref="W2003">IF(SUM(LEN(B2003:V2003))=0,"",IF(OR(OR(ISBLANK(F2003),SUM(LEN(C2003),LEN(D2003))=0),AND(NOT(E2003="Unknown"),ISBLANK(J2003)),AND(NOT(O2003="Unknown"),ISBLANK(R2003))),"Missing Information", INDEX(Table15[Entire Service Line Classification], MATCH(SUMIFS(Table15[Unique ID],Table15[System-Owned Portion],E2003,Table15[If Material Anything Other than "Lead" in Column E,Was Material Ever Previously Lead?],G2003,Table15[Customer-Owned Portion],O2003),Table15[Unique ID],0),0)))</f>
        <v>Non-lead</v>
      </c>
      <c r="X2003"/>
    </row>
    <row r="2004" spans="2:24" ht="30" x14ac:dyDescent="0.25">
      <c r="B2004" s="145" t="s">
        <v>5351</v>
      </c>
      <c r="C2004" s="31" t="s">
        <v>12948</v>
      </c>
      <c r="D2004" s="31"/>
      <c r="E2004" s="43" t="s">
        <v>52</v>
      </c>
      <c r="F2004" s="42" t="s">
        <v>34</v>
      </c>
      <c r="G2004" s="83" t="s">
        <v>34</v>
      </c>
      <c r="H2004" s="168">
        <v>43370</v>
      </c>
      <c r="I2004" s="31"/>
      <c r="J2004" s="83" t="s">
        <v>188</v>
      </c>
      <c r="K2004" s="31" t="s">
        <v>34</v>
      </c>
      <c r="L2004" s="31"/>
      <c r="M2004" s="168"/>
      <c r="N2004" s="147"/>
      <c r="O2004" s="43" t="s">
        <v>52</v>
      </c>
      <c r="P2004" s="171">
        <v>43370</v>
      </c>
      <c r="Q2004" s="31"/>
      <c r="R2004" s="83" t="s">
        <v>188</v>
      </c>
      <c r="S2004" s="31" t="s">
        <v>34</v>
      </c>
      <c r="T2004" s="31"/>
      <c r="U2004" s="168"/>
      <c r="V2004" s="149"/>
      <c r="W2004" s="140" t="str" cm="1">
        <f t="array" ref="W2004">IF(SUM(LEN(B2004:V2004))=0,"",IF(OR(OR(ISBLANK(F2004),SUM(LEN(C2004),LEN(D2004))=0),AND(NOT(E2004="Unknown"),ISBLANK(J2004)),AND(NOT(O2004="Unknown"),ISBLANK(R2004))),"Missing Information", INDEX(Table15[Entire Service Line Classification], MATCH(SUMIFS(Table15[Unique ID],Table15[System-Owned Portion],E2004,Table15[If Material Anything Other than "Lead" in Column E,Was Material Ever Previously Lead?],G2004,Table15[Customer-Owned Portion],O2004),Table15[Unique ID],0),0)))</f>
        <v>Non-lead</v>
      </c>
      <c r="X2004"/>
    </row>
    <row r="2005" spans="2:24" ht="30" x14ac:dyDescent="0.25">
      <c r="B2005" s="145" t="s">
        <v>5362</v>
      </c>
      <c r="C2005" s="31" t="s">
        <v>12959</v>
      </c>
      <c r="D2005" s="31"/>
      <c r="E2005" s="43" t="s">
        <v>52</v>
      </c>
      <c r="F2005" s="42" t="s">
        <v>34</v>
      </c>
      <c r="G2005" s="83" t="s">
        <v>34</v>
      </c>
      <c r="H2005" s="168">
        <v>43370</v>
      </c>
      <c r="I2005" s="31"/>
      <c r="J2005" s="83" t="s">
        <v>188</v>
      </c>
      <c r="K2005" s="31" t="s">
        <v>34</v>
      </c>
      <c r="L2005" s="31"/>
      <c r="M2005" s="168"/>
      <c r="N2005" s="147"/>
      <c r="O2005" s="43" t="s">
        <v>52</v>
      </c>
      <c r="P2005" s="171">
        <v>43370</v>
      </c>
      <c r="Q2005" s="31"/>
      <c r="R2005" s="83" t="s">
        <v>188</v>
      </c>
      <c r="S2005" s="31" t="s">
        <v>34</v>
      </c>
      <c r="T2005" s="31"/>
      <c r="U2005" s="168"/>
      <c r="V2005" s="149"/>
      <c r="W2005" s="140" t="str" cm="1">
        <f t="array" ref="W2005">IF(SUM(LEN(B2005:V2005))=0,"",IF(OR(OR(ISBLANK(F2005),SUM(LEN(C2005),LEN(D2005))=0),AND(NOT(E2005="Unknown"),ISBLANK(J2005)),AND(NOT(O2005="Unknown"),ISBLANK(R2005))),"Missing Information", INDEX(Table15[Entire Service Line Classification], MATCH(SUMIFS(Table15[Unique ID],Table15[System-Owned Portion],E2005,Table15[If Material Anything Other than "Lead" in Column E,Was Material Ever Previously Lead?],G2005,Table15[Customer-Owned Portion],O2005),Table15[Unique ID],0),0)))</f>
        <v>Non-lead</v>
      </c>
      <c r="X2005"/>
    </row>
    <row r="2006" spans="2:24" ht="30" x14ac:dyDescent="0.25">
      <c r="B2006" s="145" t="s">
        <v>6503</v>
      </c>
      <c r="C2006" s="31" t="s">
        <v>14107</v>
      </c>
      <c r="D2006" s="31"/>
      <c r="E2006" s="43" t="s">
        <v>52</v>
      </c>
      <c r="F2006" s="42" t="s">
        <v>34</v>
      </c>
      <c r="G2006" s="83" t="s">
        <v>34</v>
      </c>
      <c r="H2006" s="168">
        <v>43368</v>
      </c>
      <c r="I2006" s="31"/>
      <c r="J2006" s="83" t="s">
        <v>188</v>
      </c>
      <c r="K2006" s="31" t="s">
        <v>34</v>
      </c>
      <c r="L2006" s="31"/>
      <c r="M2006" s="168"/>
      <c r="N2006" s="147"/>
      <c r="O2006" s="43" t="s">
        <v>52</v>
      </c>
      <c r="P2006" s="171">
        <v>43368</v>
      </c>
      <c r="Q2006" s="31"/>
      <c r="R2006" s="83" t="s">
        <v>188</v>
      </c>
      <c r="S2006" s="31" t="s">
        <v>34</v>
      </c>
      <c r="T2006" s="31"/>
      <c r="U2006" s="168"/>
      <c r="V2006" s="149"/>
      <c r="W2006" s="140" t="str" cm="1">
        <f t="array" ref="W2006">IF(SUM(LEN(B2006:V2006))=0,"",IF(OR(OR(ISBLANK(F2006),SUM(LEN(C2006),LEN(D2006))=0),AND(NOT(E2006="Unknown"),ISBLANK(J2006)),AND(NOT(O2006="Unknown"),ISBLANK(R2006))),"Missing Information", INDEX(Table15[Entire Service Line Classification], MATCH(SUMIFS(Table15[Unique ID],Table15[System-Owned Portion],E2006,Table15[If Material Anything Other than "Lead" in Column E,Was Material Ever Previously Lead?],G2006,Table15[Customer-Owned Portion],O2006),Table15[Unique ID],0),0)))</f>
        <v>Non-lead</v>
      </c>
      <c r="X2006"/>
    </row>
    <row r="2007" spans="2:24" ht="30" x14ac:dyDescent="0.25">
      <c r="B2007" s="145" t="s">
        <v>3276</v>
      </c>
      <c r="C2007" s="31" t="s">
        <v>10713</v>
      </c>
      <c r="D2007" s="31"/>
      <c r="E2007" s="43" t="s">
        <v>52</v>
      </c>
      <c r="F2007" s="42" t="s">
        <v>34</v>
      </c>
      <c r="G2007" s="83" t="s">
        <v>34</v>
      </c>
      <c r="H2007" s="168">
        <v>43361</v>
      </c>
      <c r="I2007" s="31"/>
      <c r="J2007" s="83" t="s">
        <v>188</v>
      </c>
      <c r="K2007" s="31" t="s">
        <v>34</v>
      </c>
      <c r="L2007" s="31"/>
      <c r="M2007" s="168"/>
      <c r="N2007" s="147"/>
      <c r="O2007" s="43" t="s">
        <v>52</v>
      </c>
      <c r="P2007" s="171">
        <v>43361</v>
      </c>
      <c r="Q2007" s="31"/>
      <c r="R2007" s="83" t="s">
        <v>188</v>
      </c>
      <c r="S2007" s="31" t="s">
        <v>34</v>
      </c>
      <c r="T2007" s="31"/>
      <c r="U2007" s="168"/>
      <c r="V2007" s="149"/>
      <c r="W2007" s="140" t="str" cm="1">
        <f t="array" ref="W2007">IF(SUM(LEN(B2007:V2007))=0,"",IF(OR(OR(ISBLANK(F2007),SUM(LEN(C2007),LEN(D2007))=0),AND(NOT(E2007="Unknown"),ISBLANK(J2007)),AND(NOT(O2007="Unknown"),ISBLANK(R2007))),"Missing Information", INDEX(Table15[Entire Service Line Classification], MATCH(SUMIFS(Table15[Unique ID],Table15[System-Owned Portion],E2007,Table15[If Material Anything Other than "Lead" in Column E,Was Material Ever Previously Lead?],G2007,Table15[Customer-Owned Portion],O2007),Table15[Unique ID],0),0)))</f>
        <v>Non-lead</v>
      </c>
      <c r="X2007"/>
    </row>
    <row r="2008" spans="2:24" ht="30" x14ac:dyDescent="0.25">
      <c r="B2008" s="145" t="s">
        <v>3278</v>
      </c>
      <c r="C2008" s="31" t="s">
        <v>10715</v>
      </c>
      <c r="D2008" s="31"/>
      <c r="E2008" s="43" t="s">
        <v>52</v>
      </c>
      <c r="F2008" s="42" t="s">
        <v>34</v>
      </c>
      <c r="G2008" s="83" t="s">
        <v>34</v>
      </c>
      <c r="H2008" s="168">
        <v>43361</v>
      </c>
      <c r="I2008" s="31"/>
      <c r="J2008" s="83" t="s">
        <v>188</v>
      </c>
      <c r="K2008" s="31" t="s">
        <v>34</v>
      </c>
      <c r="L2008" s="31"/>
      <c r="M2008" s="168"/>
      <c r="N2008" s="147"/>
      <c r="O2008" s="43" t="s">
        <v>52</v>
      </c>
      <c r="P2008" s="171">
        <v>43361</v>
      </c>
      <c r="Q2008" s="31"/>
      <c r="R2008" s="83" t="s">
        <v>188</v>
      </c>
      <c r="S2008" s="31" t="s">
        <v>34</v>
      </c>
      <c r="T2008" s="31"/>
      <c r="U2008" s="168"/>
      <c r="V2008" s="149"/>
      <c r="W2008" s="140" t="str" cm="1">
        <f t="array" ref="W2008">IF(SUM(LEN(B2008:V2008))=0,"",IF(OR(OR(ISBLANK(F2008),SUM(LEN(C2008),LEN(D2008))=0),AND(NOT(E2008="Unknown"),ISBLANK(J2008)),AND(NOT(O2008="Unknown"),ISBLANK(R2008))),"Missing Information", INDEX(Table15[Entire Service Line Classification], MATCH(SUMIFS(Table15[Unique ID],Table15[System-Owned Portion],E2008,Table15[If Material Anything Other than "Lead" in Column E,Was Material Ever Previously Lead?],G2008,Table15[Customer-Owned Portion],O2008),Table15[Unique ID],0),0)))</f>
        <v>Non-lead</v>
      </c>
      <c r="X2008"/>
    </row>
    <row r="2009" spans="2:24" ht="30" x14ac:dyDescent="0.25">
      <c r="B2009" s="145" t="s">
        <v>3295</v>
      </c>
      <c r="C2009" s="31" t="s">
        <v>10732</v>
      </c>
      <c r="D2009" s="31"/>
      <c r="E2009" s="43" t="s">
        <v>52</v>
      </c>
      <c r="F2009" s="42" t="s">
        <v>34</v>
      </c>
      <c r="G2009" s="83" t="s">
        <v>34</v>
      </c>
      <c r="H2009" s="168">
        <v>43361</v>
      </c>
      <c r="I2009" s="31"/>
      <c r="J2009" s="83" t="s">
        <v>188</v>
      </c>
      <c r="K2009" s="31" t="s">
        <v>34</v>
      </c>
      <c r="L2009" s="31"/>
      <c r="M2009" s="168"/>
      <c r="N2009" s="147"/>
      <c r="O2009" s="43" t="s">
        <v>52</v>
      </c>
      <c r="P2009" s="171">
        <v>43361</v>
      </c>
      <c r="Q2009" s="31"/>
      <c r="R2009" s="83" t="s">
        <v>188</v>
      </c>
      <c r="S2009" s="31" t="s">
        <v>34</v>
      </c>
      <c r="T2009" s="31"/>
      <c r="U2009" s="168"/>
      <c r="V2009" s="149"/>
      <c r="W2009" s="140" t="str" cm="1">
        <f t="array" ref="W2009">IF(SUM(LEN(B2009:V2009))=0,"",IF(OR(OR(ISBLANK(F2009),SUM(LEN(C2009),LEN(D2009))=0),AND(NOT(E2009="Unknown"),ISBLANK(J2009)),AND(NOT(O2009="Unknown"),ISBLANK(R2009))),"Missing Information", INDEX(Table15[Entire Service Line Classification], MATCH(SUMIFS(Table15[Unique ID],Table15[System-Owned Portion],E2009,Table15[If Material Anything Other than "Lead" in Column E,Was Material Ever Previously Lead?],G2009,Table15[Customer-Owned Portion],O2009),Table15[Unique ID],0),0)))</f>
        <v>Non-lead</v>
      </c>
      <c r="X2009"/>
    </row>
    <row r="2010" spans="2:24" ht="30" x14ac:dyDescent="0.25">
      <c r="B2010" s="145" t="s">
        <v>3296</v>
      </c>
      <c r="C2010" s="31" t="s">
        <v>10733</v>
      </c>
      <c r="D2010" s="31"/>
      <c r="E2010" s="43" t="s">
        <v>52</v>
      </c>
      <c r="F2010" s="42" t="s">
        <v>34</v>
      </c>
      <c r="G2010" s="83" t="s">
        <v>34</v>
      </c>
      <c r="H2010" s="168">
        <v>43361</v>
      </c>
      <c r="I2010" s="31"/>
      <c r="J2010" s="83" t="s">
        <v>188</v>
      </c>
      <c r="K2010" s="31" t="s">
        <v>34</v>
      </c>
      <c r="L2010" s="31"/>
      <c r="M2010" s="168"/>
      <c r="N2010" s="147"/>
      <c r="O2010" s="43" t="s">
        <v>52</v>
      </c>
      <c r="P2010" s="171">
        <v>43361</v>
      </c>
      <c r="Q2010" s="31"/>
      <c r="R2010" s="83" t="s">
        <v>188</v>
      </c>
      <c r="S2010" s="31" t="s">
        <v>34</v>
      </c>
      <c r="T2010" s="31"/>
      <c r="U2010" s="168"/>
      <c r="V2010" s="149"/>
      <c r="W2010" s="140" t="str" cm="1">
        <f t="array" ref="W2010">IF(SUM(LEN(B2010:V2010))=0,"",IF(OR(OR(ISBLANK(F2010),SUM(LEN(C2010),LEN(D2010))=0),AND(NOT(E2010="Unknown"),ISBLANK(J2010)),AND(NOT(O2010="Unknown"),ISBLANK(R2010))),"Missing Information", INDEX(Table15[Entire Service Line Classification], MATCH(SUMIFS(Table15[Unique ID],Table15[System-Owned Portion],E2010,Table15[If Material Anything Other than "Lead" in Column E,Was Material Ever Previously Lead?],G2010,Table15[Customer-Owned Portion],O2010),Table15[Unique ID],0),0)))</f>
        <v>Non-lead</v>
      </c>
      <c r="X2010"/>
    </row>
    <row r="2011" spans="2:24" ht="30" x14ac:dyDescent="0.25">
      <c r="B2011" s="145" t="s">
        <v>3297</v>
      </c>
      <c r="C2011" s="31" t="s">
        <v>10734</v>
      </c>
      <c r="D2011" s="31"/>
      <c r="E2011" s="43" t="s">
        <v>52</v>
      </c>
      <c r="F2011" s="42" t="s">
        <v>34</v>
      </c>
      <c r="G2011" s="83" t="s">
        <v>34</v>
      </c>
      <c r="H2011" s="168">
        <v>43361</v>
      </c>
      <c r="I2011" s="31"/>
      <c r="J2011" s="83" t="s">
        <v>188</v>
      </c>
      <c r="K2011" s="31" t="s">
        <v>34</v>
      </c>
      <c r="L2011" s="31"/>
      <c r="M2011" s="168"/>
      <c r="N2011" s="147"/>
      <c r="O2011" s="43" t="s">
        <v>52</v>
      </c>
      <c r="P2011" s="171">
        <v>43361</v>
      </c>
      <c r="Q2011" s="31"/>
      <c r="R2011" s="83" t="s">
        <v>188</v>
      </c>
      <c r="S2011" s="31" t="s">
        <v>34</v>
      </c>
      <c r="T2011" s="31"/>
      <c r="U2011" s="168"/>
      <c r="V2011" s="149"/>
      <c r="W2011" s="140" t="str" cm="1">
        <f t="array" ref="W2011">IF(SUM(LEN(B2011:V2011))=0,"",IF(OR(OR(ISBLANK(F2011),SUM(LEN(C2011),LEN(D2011))=0),AND(NOT(E2011="Unknown"),ISBLANK(J2011)),AND(NOT(O2011="Unknown"),ISBLANK(R2011))),"Missing Information", INDEX(Table15[Entire Service Line Classification], MATCH(SUMIFS(Table15[Unique ID],Table15[System-Owned Portion],E2011,Table15[If Material Anything Other than "Lead" in Column E,Was Material Ever Previously Lead?],G2011,Table15[Customer-Owned Portion],O2011),Table15[Unique ID],0),0)))</f>
        <v>Non-lead</v>
      </c>
      <c r="X2011"/>
    </row>
    <row r="2012" spans="2:24" ht="30" x14ac:dyDescent="0.25">
      <c r="B2012" s="145" t="s">
        <v>3316</v>
      </c>
      <c r="C2012" s="31" t="s">
        <v>10753</v>
      </c>
      <c r="D2012" s="31"/>
      <c r="E2012" s="43" t="s">
        <v>52</v>
      </c>
      <c r="F2012" s="42" t="s">
        <v>34</v>
      </c>
      <c r="G2012" s="83" t="s">
        <v>34</v>
      </c>
      <c r="H2012" s="168">
        <v>43361</v>
      </c>
      <c r="I2012" s="31"/>
      <c r="J2012" s="83" t="s">
        <v>188</v>
      </c>
      <c r="K2012" s="31" t="s">
        <v>34</v>
      </c>
      <c r="L2012" s="31"/>
      <c r="M2012" s="168"/>
      <c r="N2012" s="147"/>
      <c r="O2012" s="43" t="s">
        <v>52</v>
      </c>
      <c r="P2012" s="171">
        <v>43361</v>
      </c>
      <c r="Q2012" s="31"/>
      <c r="R2012" s="83" t="s">
        <v>188</v>
      </c>
      <c r="S2012" s="31" t="s">
        <v>34</v>
      </c>
      <c r="T2012" s="31"/>
      <c r="U2012" s="168"/>
      <c r="V2012" s="149"/>
      <c r="W2012" s="140" t="str" cm="1">
        <f t="array" ref="W2012">IF(SUM(LEN(B2012:V2012))=0,"",IF(OR(OR(ISBLANK(F2012),SUM(LEN(C2012),LEN(D2012))=0),AND(NOT(E2012="Unknown"),ISBLANK(J2012)),AND(NOT(O2012="Unknown"),ISBLANK(R2012))),"Missing Information", INDEX(Table15[Entire Service Line Classification], MATCH(SUMIFS(Table15[Unique ID],Table15[System-Owned Portion],E2012,Table15[If Material Anything Other than "Lead" in Column E,Was Material Ever Previously Lead?],G2012,Table15[Customer-Owned Portion],O2012),Table15[Unique ID],0),0)))</f>
        <v>Non-lead</v>
      </c>
      <c r="X2012"/>
    </row>
    <row r="2013" spans="2:24" ht="30" x14ac:dyDescent="0.25">
      <c r="B2013" s="145" t="s">
        <v>3317</v>
      </c>
      <c r="C2013" s="31" t="s">
        <v>10754</v>
      </c>
      <c r="D2013" s="31"/>
      <c r="E2013" s="43" t="s">
        <v>52</v>
      </c>
      <c r="F2013" s="42" t="s">
        <v>34</v>
      </c>
      <c r="G2013" s="83" t="s">
        <v>34</v>
      </c>
      <c r="H2013" s="168">
        <v>43361</v>
      </c>
      <c r="I2013" s="31"/>
      <c r="J2013" s="83" t="s">
        <v>188</v>
      </c>
      <c r="K2013" s="31" t="s">
        <v>34</v>
      </c>
      <c r="L2013" s="31"/>
      <c r="M2013" s="168"/>
      <c r="N2013" s="147"/>
      <c r="O2013" s="43" t="s">
        <v>52</v>
      </c>
      <c r="P2013" s="171">
        <v>43361</v>
      </c>
      <c r="Q2013" s="31"/>
      <c r="R2013" s="83" t="s">
        <v>188</v>
      </c>
      <c r="S2013" s="31" t="s">
        <v>34</v>
      </c>
      <c r="T2013" s="31"/>
      <c r="U2013" s="168"/>
      <c r="V2013" s="149"/>
      <c r="W2013" s="140" t="str" cm="1">
        <f t="array" ref="W2013">IF(SUM(LEN(B2013:V2013))=0,"",IF(OR(OR(ISBLANK(F2013),SUM(LEN(C2013),LEN(D2013))=0),AND(NOT(E2013="Unknown"),ISBLANK(J2013)),AND(NOT(O2013="Unknown"),ISBLANK(R2013))),"Missing Information", INDEX(Table15[Entire Service Line Classification], MATCH(SUMIFS(Table15[Unique ID],Table15[System-Owned Portion],E2013,Table15[If Material Anything Other than "Lead" in Column E,Was Material Ever Previously Lead?],G2013,Table15[Customer-Owned Portion],O2013),Table15[Unique ID],0),0)))</f>
        <v>Non-lead</v>
      </c>
      <c r="X2013"/>
    </row>
    <row r="2014" spans="2:24" ht="30" x14ac:dyDescent="0.25">
      <c r="B2014" s="145" t="s">
        <v>3318</v>
      </c>
      <c r="C2014" s="31" t="s">
        <v>10755</v>
      </c>
      <c r="D2014" s="31"/>
      <c r="E2014" s="43" t="s">
        <v>52</v>
      </c>
      <c r="F2014" s="42" t="s">
        <v>34</v>
      </c>
      <c r="G2014" s="83" t="s">
        <v>34</v>
      </c>
      <c r="H2014" s="168">
        <v>43361</v>
      </c>
      <c r="I2014" s="31"/>
      <c r="J2014" s="83" t="s">
        <v>188</v>
      </c>
      <c r="K2014" s="31" t="s">
        <v>34</v>
      </c>
      <c r="L2014" s="31"/>
      <c r="M2014" s="168"/>
      <c r="N2014" s="147"/>
      <c r="O2014" s="43" t="s">
        <v>52</v>
      </c>
      <c r="P2014" s="171">
        <v>43361</v>
      </c>
      <c r="Q2014" s="31"/>
      <c r="R2014" s="83" t="s">
        <v>188</v>
      </c>
      <c r="S2014" s="31" t="s">
        <v>34</v>
      </c>
      <c r="T2014" s="31"/>
      <c r="U2014" s="168"/>
      <c r="V2014" s="149"/>
      <c r="W2014" s="140" t="str" cm="1">
        <f t="array" ref="W2014">IF(SUM(LEN(B2014:V2014))=0,"",IF(OR(OR(ISBLANK(F2014),SUM(LEN(C2014),LEN(D2014))=0),AND(NOT(E2014="Unknown"),ISBLANK(J2014)),AND(NOT(O2014="Unknown"),ISBLANK(R2014))),"Missing Information", INDEX(Table15[Entire Service Line Classification], MATCH(SUMIFS(Table15[Unique ID],Table15[System-Owned Portion],E2014,Table15[If Material Anything Other than "Lead" in Column E,Was Material Ever Previously Lead?],G2014,Table15[Customer-Owned Portion],O2014),Table15[Unique ID],0),0)))</f>
        <v>Non-lead</v>
      </c>
      <c r="X2014"/>
    </row>
    <row r="2015" spans="2:24" ht="30" x14ac:dyDescent="0.25">
      <c r="B2015" s="145" t="s">
        <v>3319</v>
      </c>
      <c r="C2015" s="31" t="s">
        <v>10756</v>
      </c>
      <c r="D2015" s="31"/>
      <c r="E2015" s="43" t="s">
        <v>52</v>
      </c>
      <c r="F2015" s="42" t="s">
        <v>34</v>
      </c>
      <c r="G2015" s="83" t="s">
        <v>34</v>
      </c>
      <c r="H2015" s="168">
        <v>43361</v>
      </c>
      <c r="I2015" s="31"/>
      <c r="J2015" s="83" t="s">
        <v>188</v>
      </c>
      <c r="K2015" s="31" t="s">
        <v>34</v>
      </c>
      <c r="L2015" s="31"/>
      <c r="M2015" s="168"/>
      <c r="N2015" s="147"/>
      <c r="O2015" s="43" t="s">
        <v>52</v>
      </c>
      <c r="P2015" s="171">
        <v>43361</v>
      </c>
      <c r="Q2015" s="31"/>
      <c r="R2015" s="83" t="s">
        <v>188</v>
      </c>
      <c r="S2015" s="31" t="s">
        <v>34</v>
      </c>
      <c r="T2015" s="31"/>
      <c r="U2015" s="168"/>
      <c r="V2015" s="149"/>
      <c r="W2015" s="140" t="str" cm="1">
        <f t="array" ref="W2015">IF(SUM(LEN(B2015:V2015))=0,"",IF(OR(OR(ISBLANK(F2015),SUM(LEN(C2015),LEN(D2015))=0),AND(NOT(E2015="Unknown"),ISBLANK(J2015)),AND(NOT(O2015="Unknown"),ISBLANK(R2015))),"Missing Information", INDEX(Table15[Entire Service Line Classification], MATCH(SUMIFS(Table15[Unique ID],Table15[System-Owned Portion],E2015,Table15[If Material Anything Other than "Lead" in Column E,Was Material Ever Previously Lead?],G2015,Table15[Customer-Owned Portion],O2015),Table15[Unique ID],0),0)))</f>
        <v>Non-lead</v>
      </c>
      <c r="X2015"/>
    </row>
    <row r="2016" spans="2:24" ht="30" x14ac:dyDescent="0.25">
      <c r="B2016" s="145" t="s">
        <v>3320</v>
      </c>
      <c r="C2016" s="31" t="s">
        <v>10757</v>
      </c>
      <c r="D2016" s="31"/>
      <c r="E2016" s="43" t="s">
        <v>52</v>
      </c>
      <c r="F2016" s="42" t="s">
        <v>34</v>
      </c>
      <c r="G2016" s="83" t="s">
        <v>34</v>
      </c>
      <c r="H2016" s="168">
        <v>43361</v>
      </c>
      <c r="I2016" s="31"/>
      <c r="J2016" s="83" t="s">
        <v>188</v>
      </c>
      <c r="K2016" s="31" t="s">
        <v>34</v>
      </c>
      <c r="L2016" s="31"/>
      <c r="M2016" s="168"/>
      <c r="N2016" s="147"/>
      <c r="O2016" s="43" t="s">
        <v>52</v>
      </c>
      <c r="P2016" s="171">
        <v>43361</v>
      </c>
      <c r="Q2016" s="31"/>
      <c r="R2016" s="83" t="s">
        <v>188</v>
      </c>
      <c r="S2016" s="31" t="s">
        <v>34</v>
      </c>
      <c r="T2016" s="31"/>
      <c r="U2016" s="168"/>
      <c r="V2016" s="149"/>
      <c r="W2016" s="140" t="str" cm="1">
        <f t="array" ref="W2016">IF(SUM(LEN(B2016:V2016))=0,"",IF(OR(OR(ISBLANK(F2016),SUM(LEN(C2016),LEN(D2016))=0),AND(NOT(E2016="Unknown"),ISBLANK(J2016)),AND(NOT(O2016="Unknown"),ISBLANK(R2016))),"Missing Information", INDEX(Table15[Entire Service Line Classification], MATCH(SUMIFS(Table15[Unique ID],Table15[System-Owned Portion],E2016,Table15[If Material Anything Other than "Lead" in Column E,Was Material Ever Previously Lead?],G2016,Table15[Customer-Owned Portion],O2016),Table15[Unique ID],0),0)))</f>
        <v>Non-lead</v>
      </c>
      <c r="X2016"/>
    </row>
    <row r="2017" spans="2:24" ht="30" x14ac:dyDescent="0.25">
      <c r="B2017" s="145" t="s">
        <v>3322</v>
      </c>
      <c r="C2017" s="31" t="s">
        <v>10759</v>
      </c>
      <c r="D2017" s="31"/>
      <c r="E2017" s="43" t="s">
        <v>52</v>
      </c>
      <c r="F2017" s="42" t="s">
        <v>34</v>
      </c>
      <c r="G2017" s="83" t="s">
        <v>34</v>
      </c>
      <c r="H2017" s="168">
        <v>43361</v>
      </c>
      <c r="I2017" s="31"/>
      <c r="J2017" s="83" t="s">
        <v>188</v>
      </c>
      <c r="K2017" s="31" t="s">
        <v>34</v>
      </c>
      <c r="L2017" s="31"/>
      <c r="M2017" s="168"/>
      <c r="N2017" s="147"/>
      <c r="O2017" s="43" t="s">
        <v>52</v>
      </c>
      <c r="P2017" s="171">
        <v>43361</v>
      </c>
      <c r="Q2017" s="31"/>
      <c r="R2017" s="83" t="s">
        <v>188</v>
      </c>
      <c r="S2017" s="31" t="s">
        <v>34</v>
      </c>
      <c r="T2017" s="31"/>
      <c r="U2017" s="168"/>
      <c r="V2017" s="149"/>
      <c r="W2017" s="140" t="str" cm="1">
        <f t="array" ref="W2017">IF(SUM(LEN(B2017:V2017))=0,"",IF(OR(OR(ISBLANK(F2017),SUM(LEN(C2017),LEN(D2017))=0),AND(NOT(E2017="Unknown"),ISBLANK(J2017)),AND(NOT(O2017="Unknown"),ISBLANK(R2017))),"Missing Information", INDEX(Table15[Entire Service Line Classification], MATCH(SUMIFS(Table15[Unique ID],Table15[System-Owned Portion],E2017,Table15[If Material Anything Other than "Lead" in Column E,Was Material Ever Previously Lead?],G2017,Table15[Customer-Owned Portion],O2017),Table15[Unique ID],0),0)))</f>
        <v>Non-lead</v>
      </c>
      <c r="X2017"/>
    </row>
    <row r="2018" spans="2:24" ht="30" x14ac:dyDescent="0.25">
      <c r="B2018" s="145" t="s">
        <v>3323</v>
      </c>
      <c r="C2018" s="31" t="s">
        <v>10760</v>
      </c>
      <c r="D2018" s="31"/>
      <c r="E2018" s="43" t="s">
        <v>52</v>
      </c>
      <c r="F2018" s="42" t="s">
        <v>34</v>
      </c>
      <c r="G2018" s="83" t="s">
        <v>34</v>
      </c>
      <c r="H2018" s="168">
        <v>43361</v>
      </c>
      <c r="I2018" s="31"/>
      <c r="J2018" s="83" t="s">
        <v>188</v>
      </c>
      <c r="K2018" s="31" t="s">
        <v>34</v>
      </c>
      <c r="L2018" s="31"/>
      <c r="M2018" s="168"/>
      <c r="N2018" s="147"/>
      <c r="O2018" s="43" t="s">
        <v>52</v>
      </c>
      <c r="P2018" s="171">
        <v>43361</v>
      </c>
      <c r="Q2018" s="31"/>
      <c r="R2018" s="83" t="s">
        <v>188</v>
      </c>
      <c r="S2018" s="31" t="s">
        <v>34</v>
      </c>
      <c r="T2018" s="31"/>
      <c r="U2018" s="168"/>
      <c r="V2018" s="149"/>
      <c r="W2018" s="140" t="str" cm="1">
        <f t="array" ref="W2018">IF(SUM(LEN(B2018:V2018))=0,"",IF(OR(OR(ISBLANK(F2018),SUM(LEN(C2018),LEN(D2018))=0),AND(NOT(E2018="Unknown"),ISBLANK(J2018)),AND(NOT(O2018="Unknown"),ISBLANK(R2018))),"Missing Information", INDEX(Table15[Entire Service Line Classification], MATCH(SUMIFS(Table15[Unique ID],Table15[System-Owned Portion],E2018,Table15[If Material Anything Other than "Lead" in Column E,Was Material Ever Previously Lead?],G2018,Table15[Customer-Owned Portion],O2018),Table15[Unique ID],0),0)))</f>
        <v>Non-lead</v>
      </c>
      <c r="X2018"/>
    </row>
    <row r="2019" spans="2:24" ht="30" x14ac:dyDescent="0.25">
      <c r="B2019" s="145" t="s">
        <v>3332</v>
      </c>
      <c r="C2019" s="31" t="s">
        <v>10769</v>
      </c>
      <c r="D2019" s="31"/>
      <c r="E2019" s="43" t="s">
        <v>52</v>
      </c>
      <c r="F2019" s="42" t="s">
        <v>34</v>
      </c>
      <c r="G2019" s="83" t="s">
        <v>34</v>
      </c>
      <c r="H2019" s="168">
        <v>43361</v>
      </c>
      <c r="I2019" s="31"/>
      <c r="J2019" s="83" t="s">
        <v>188</v>
      </c>
      <c r="K2019" s="31" t="s">
        <v>34</v>
      </c>
      <c r="L2019" s="31"/>
      <c r="M2019" s="168"/>
      <c r="N2019" s="147"/>
      <c r="O2019" s="43" t="s">
        <v>52</v>
      </c>
      <c r="P2019" s="171">
        <v>43361</v>
      </c>
      <c r="Q2019" s="31"/>
      <c r="R2019" s="83" t="s">
        <v>188</v>
      </c>
      <c r="S2019" s="31" t="s">
        <v>34</v>
      </c>
      <c r="T2019" s="31"/>
      <c r="U2019" s="168"/>
      <c r="V2019" s="149"/>
      <c r="W2019" s="140" t="str" cm="1">
        <f t="array" ref="W2019">IF(SUM(LEN(B2019:V2019))=0,"",IF(OR(OR(ISBLANK(F2019),SUM(LEN(C2019),LEN(D2019))=0),AND(NOT(E2019="Unknown"),ISBLANK(J2019)),AND(NOT(O2019="Unknown"),ISBLANK(R2019))),"Missing Information", INDEX(Table15[Entire Service Line Classification], MATCH(SUMIFS(Table15[Unique ID],Table15[System-Owned Portion],E2019,Table15[If Material Anything Other than "Lead" in Column E,Was Material Ever Previously Lead?],G2019,Table15[Customer-Owned Portion],O2019),Table15[Unique ID],0),0)))</f>
        <v>Non-lead</v>
      </c>
      <c r="X2019"/>
    </row>
    <row r="2020" spans="2:24" ht="30" x14ac:dyDescent="0.25">
      <c r="B2020" s="145" t="s">
        <v>3352</v>
      </c>
      <c r="C2020" s="31" t="s">
        <v>10789</v>
      </c>
      <c r="D2020" s="31"/>
      <c r="E2020" s="43" t="s">
        <v>52</v>
      </c>
      <c r="F2020" s="42" t="s">
        <v>34</v>
      </c>
      <c r="G2020" s="83" t="s">
        <v>34</v>
      </c>
      <c r="H2020" s="168">
        <v>43361</v>
      </c>
      <c r="I2020" s="31"/>
      <c r="J2020" s="83" t="s">
        <v>188</v>
      </c>
      <c r="K2020" s="31" t="s">
        <v>34</v>
      </c>
      <c r="L2020" s="31"/>
      <c r="M2020" s="168"/>
      <c r="N2020" s="147"/>
      <c r="O2020" s="43" t="s">
        <v>52</v>
      </c>
      <c r="P2020" s="171">
        <v>43361</v>
      </c>
      <c r="Q2020" s="31"/>
      <c r="R2020" s="83" t="s">
        <v>188</v>
      </c>
      <c r="S2020" s="31" t="s">
        <v>34</v>
      </c>
      <c r="T2020" s="31"/>
      <c r="U2020" s="168"/>
      <c r="V2020" s="149"/>
      <c r="W2020" s="140" t="str" cm="1">
        <f t="array" ref="W2020">IF(SUM(LEN(B2020:V2020))=0,"",IF(OR(OR(ISBLANK(F2020),SUM(LEN(C2020),LEN(D2020))=0),AND(NOT(E2020="Unknown"),ISBLANK(J2020)),AND(NOT(O2020="Unknown"),ISBLANK(R2020))),"Missing Information", INDEX(Table15[Entire Service Line Classification], MATCH(SUMIFS(Table15[Unique ID],Table15[System-Owned Portion],E2020,Table15[If Material Anything Other than "Lead" in Column E,Was Material Ever Previously Lead?],G2020,Table15[Customer-Owned Portion],O2020),Table15[Unique ID],0),0)))</f>
        <v>Non-lead</v>
      </c>
      <c r="X2020"/>
    </row>
    <row r="2021" spans="2:24" ht="30" x14ac:dyDescent="0.25">
      <c r="B2021" s="145" t="s">
        <v>3479</v>
      </c>
      <c r="C2021" s="31" t="s">
        <v>10943</v>
      </c>
      <c r="D2021" s="31"/>
      <c r="E2021" s="43" t="s">
        <v>52</v>
      </c>
      <c r="F2021" s="42" t="s">
        <v>34</v>
      </c>
      <c r="G2021" s="83" t="s">
        <v>34</v>
      </c>
      <c r="H2021" s="168">
        <v>43361</v>
      </c>
      <c r="I2021" s="31"/>
      <c r="J2021" s="83" t="s">
        <v>188</v>
      </c>
      <c r="K2021" s="31" t="s">
        <v>34</v>
      </c>
      <c r="L2021" s="31"/>
      <c r="M2021" s="168"/>
      <c r="N2021" s="147"/>
      <c r="O2021" s="43" t="s">
        <v>52</v>
      </c>
      <c r="P2021" s="171">
        <v>43361</v>
      </c>
      <c r="Q2021" s="31"/>
      <c r="R2021" s="83" t="s">
        <v>188</v>
      </c>
      <c r="S2021" s="31" t="s">
        <v>34</v>
      </c>
      <c r="T2021" s="31"/>
      <c r="U2021" s="168"/>
      <c r="V2021" s="149"/>
      <c r="W2021" s="140" t="str" cm="1">
        <f t="array" ref="W2021">IF(SUM(LEN(B2021:V2021))=0,"",IF(OR(OR(ISBLANK(F2021),SUM(LEN(C2021),LEN(D2021))=0),AND(NOT(E2021="Unknown"),ISBLANK(J2021)),AND(NOT(O2021="Unknown"),ISBLANK(R2021))),"Missing Information", INDEX(Table15[Entire Service Line Classification], MATCH(SUMIFS(Table15[Unique ID],Table15[System-Owned Portion],E2021,Table15[If Material Anything Other than "Lead" in Column E,Was Material Ever Previously Lead?],G2021,Table15[Customer-Owned Portion],O2021),Table15[Unique ID],0),0)))</f>
        <v>Non-lead</v>
      </c>
      <c r="X2021"/>
    </row>
    <row r="2022" spans="2:24" ht="30" x14ac:dyDescent="0.25">
      <c r="B2022" s="145" t="s">
        <v>3480</v>
      </c>
      <c r="C2022" s="31" t="s">
        <v>10944</v>
      </c>
      <c r="D2022" s="31"/>
      <c r="E2022" s="43" t="s">
        <v>52</v>
      </c>
      <c r="F2022" s="42" t="s">
        <v>34</v>
      </c>
      <c r="G2022" s="83" t="s">
        <v>34</v>
      </c>
      <c r="H2022" s="168">
        <v>43361</v>
      </c>
      <c r="I2022" s="31"/>
      <c r="J2022" s="83" t="s">
        <v>188</v>
      </c>
      <c r="K2022" s="31" t="s">
        <v>34</v>
      </c>
      <c r="L2022" s="31"/>
      <c r="M2022" s="168"/>
      <c r="N2022" s="147"/>
      <c r="O2022" s="43" t="s">
        <v>52</v>
      </c>
      <c r="P2022" s="171">
        <v>43361</v>
      </c>
      <c r="Q2022" s="31"/>
      <c r="R2022" s="83" t="s">
        <v>188</v>
      </c>
      <c r="S2022" s="31" t="s">
        <v>34</v>
      </c>
      <c r="T2022" s="31"/>
      <c r="U2022" s="168"/>
      <c r="V2022" s="149"/>
      <c r="W2022" s="140" t="str" cm="1">
        <f t="array" ref="W2022">IF(SUM(LEN(B2022:V2022))=0,"",IF(OR(OR(ISBLANK(F2022),SUM(LEN(C2022),LEN(D2022))=0),AND(NOT(E2022="Unknown"),ISBLANK(J2022)),AND(NOT(O2022="Unknown"),ISBLANK(R2022))),"Missing Information", INDEX(Table15[Entire Service Line Classification], MATCH(SUMIFS(Table15[Unique ID],Table15[System-Owned Portion],E2022,Table15[If Material Anything Other than "Lead" in Column E,Was Material Ever Previously Lead?],G2022,Table15[Customer-Owned Portion],O2022),Table15[Unique ID],0),0)))</f>
        <v>Non-lead</v>
      </c>
      <c r="X2022"/>
    </row>
    <row r="2023" spans="2:24" ht="30" x14ac:dyDescent="0.25">
      <c r="B2023" s="145" t="s">
        <v>3498</v>
      </c>
      <c r="C2023" s="31" t="s">
        <v>10962</v>
      </c>
      <c r="D2023" s="31"/>
      <c r="E2023" s="43" t="s">
        <v>52</v>
      </c>
      <c r="F2023" s="42" t="s">
        <v>34</v>
      </c>
      <c r="G2023" s="83" t="s">
        <v>34</v>
      </c>
      <c r="H2023" s="168">
        <v>43361</v>
      </c>
      <c r="I2023" s="31"/>
      <c r="J2023" s="83" t="s">
        <v>188</v>
      </c>
      <c r="K2023" s="31" t="s">
        <v>34</v>
      </c>
      <c r="L2023" s="31"/>
      <c r="M2023" s="168"/>
      <c r="N2023" s="147"/>
      <c r="O2023" s="43" t="s">
        <v>52</v>
      </c>
      <c r="P2023" s="171">
        <v>43361</v>
      </c>
      <c r="Q2023" s="31"/>
      <c r="R2023" s="83" t="s">
        <v>188</v>
      </c>
      <c r="S2023" s="31" t="s">
        <v>34</v>
      </c>
      <c r="T2023" s="31"/>
      <c r="U2023" s="168"/>
      <c r="V2023" s="149"/>
      <c r="W2023" s="140" t="str" cm="1">
        <f t="array" ref="W2023">IF(SUM(LEN(B2023:V2023))=0,"",IF(OR(OR(ISBLANK(F2023),SUM(LEN(C2023),LEN(D2023))=0),AND(NOT(E2023="Unknown"),ISBLANK(J2023)),AND(NOT(O2023="Unknown"),ISBLANK(R2023))),"Missing Information", INDEX(Table15[Entire Service Line Classification], MATCH(SUMIFS(Table15[Unique ID],Table15[System-Owned Portion],E2023,Table15[If Material Anything Other than "Lead" in Column E,Was Material Ever Previously Lead?],G2023,Table15[Customer-Owned Portion],O2023),Table15[Unique ID],0),0)))</f>
        <v>Non-lead</v>
      </c>
      <c r="X2023"/>
    </row>
    <row r="2024" spans="2:24" ht="30" x14ac:dyDescent="0.25">
      <c r="B2024" s="145" t="s">
        <v>3302</v>
      </c>
      <c r="C2024" s="31" t="s">
        <v>10739</v>
      </c>
      <c r="D2024" s="31"/>
      <c r="E2024" s="43" t="s">
        <v>52</v>
      </c>
      <c r="F2024" s="42" t="s">
        <v>34</v>
      </c>
      <c r="G2024" s="83" t="s">
        <v>34</v>
      </c>
      <c r="H2024" s="168">
        <v>43350</v>
      </c>
      <c r="I2024" s="31"/>
      <c r="J2024" s="83" t="s">
        <v>188</v>
      </c>
      <c r="K2024" s="31" t="s">
        <v>34</v>
      </c>
      <c r="L2024" s="31"/>
      <c r="M2024" s="168"/>
      <c r="N2024" s="147"/>
      <c r="O2024" s="43" t="s">
        <v>52</v>
      </c>
      <c r="P2024" s="171">
        <v>43350</v>
      </c>
      <c r="Q2024" s="31"/>
      <c r="R2024" s="83" t="s">
        <v>188</v>
      </c>
      <c r="S2024" s="31" t="s">
        <v>34</v>
      </c>
      <c r="T2024" s="31"/>
      <c r="U2024" s="168"/>
      <c r="V2024" s="149"/>
      <c r="W2024" s="140" t="str" cm="1">
        <f t="array" ref="W2024">IF(SUM(LEN(B2024:V2024))=0,"",IF(OR(OR(ISBLANK(F2024),SUM(LEN(C2024),LEN(D2024))=0),AND(NOT(E2024="Unknown"),ISBLANK(J2024)),AND(NOT(O2024="Unknown"),ISBLANK(R2024))),"Missing Information", INDEX(Table15[Entire Service Line Classification], MATCH(SUMIFS(Table15[Unique ID],Table15[System-Owned Portion],E2024,Table15[If Material Anything Other than "Lead" in Column E,Was Material Ever Previously Lead?],G2024,Table15[Customer-Owned Portion],O2024),Table15[Unique ID],0),0)))</f>
        <v>Non-lead</v>
      </c>
      <c r="X2024"/>
    </row>
    <row r="2025" spans="2:24" ht="30" x14ac:dyDescent="0.25">
      <c r="B2025" s="145" t="s">
        <v>3303</v>
      </c>
      <c r="C2025" s="31" t="s">
        <v>10740</v>
      </c>
      <c r="D2025" s="31"/>
      <c r="E2025" s="43" t="s">
        <v>52</v>
      </c>
      <c r="F2025" s="42" t="s">
        <v>34</v>
      </c>
      <c r="G2025" s="83" t="s">
        <v>34</v>
      </c>
      <c r="H2025" s="168">
        <v>43350</v>
      </c>
      <c r="I2025" s="31"/>
      <c r="J2025" s="83" t="s">
        <v>188</v>
      </c>
      <c r="K2025" s="31" t="s">
        <v>34</v>
      </c>
      <c r="L2025" s="31"/>
      <c r="M2025" s="168"/>
      <c r="N2025" s="147"/>
      <c r="O2025" s="43" t="s">
        <v>52</v>
      </c>
      <c r="P2025" s="171">
        <v>43350</v>
      </c>
      <c r="Q2025" s="31"/>
      <c r="R2025" s="83" t="s">
        <v>188</v>
      </c>
      <c r="S2025" s="31" t="s">
        <v>34</v>
      </c>
      <c r="T2025" s="31"/>
      <c r="U2025" s="168"/>
      <c r="V2025" s="149"/>
      <c r="W2025" s="140" t="str" cm="1">
        <f t="array" ref="W2025">IF(SUM(LEN(B2025:V2025))=0,"",IF(OR(OR(ISBLANK(F2025),SUM(LEN(C2025),LEN(D2025))=0),AND(NOT(E2025="Unknown"),ISBLANK(J2025)),AND(NOT(O2025="Unknown"),ISBLANK(R2025))),"Missing Information", INDEX(Table15[Entire Service Line Classification], MATCH(SUMIFS(Table15[Unique ID],Table15[System-Owned Portion],E2025,Table15[If Material Anything Other than "Lead" in Column E,Was Material Ever Previously Lead?],G2025,Table15[Customer-Owned Portion],O2025),Table15[Unique ID],0),0)))</f>
        <v>Non-lead</v>
      </c>
      <c r="X2025"/>
    </row>
    <row r="2026" spans="2:24" ht="30" x14ac:dyDescent="0.25">
      <c r="B2026" s="145" t="s">
        <v>3305</v>
      </c>
      <c r="C2026" s="31" t="s">
        <v>10742</v>
      </c>
      <c r="D2026" s="31"/>
      <c r="E2026" s="43" t="s">
        <v>52</v>
      </c>
      <c r="F2026" s="42" t="s">
        <v>34</v>
      </c>
      <c r="G2026" s="83" t="s">
        <v>34</v>
      </c>
      <c r="H2026" s="168">
        <v>43350</v>
      </c>
      <c r="I2026" s="31"/>
      <c r="J2026" s="83" t="s">
        <v>188</v>
      </c>
      <c r="K2026" s="31" t="s">
        <v>34</v>
      </c>
      <c r="L2026" s="31"/>
      <c r="M2026" s="168"/>
      <c r="N2026" s="147"/>
      <c r="O2026" s="43" t="s">
        <v>52</v>
      </c>
      <c r="P2026" s="171">
        <v>43350</v>
      </c>
      <c r="Q2026" s="31"/>
      <c r="R2026" s="83" t="s">
        <v>188</v>
      </c>
      <c r="S2026" s="31" t="s">
        <v>34</v>
      </c>
      <c r="T2026" s="31"/>
      <c r="U2026" s="168"/>
      <c r="V2026" s="149"/>
      <c r="W2026" s="140" t="str" cm="1">
        <f t="array" ref="W2026">IF(SUM(LEN(B2026:V2026))=0,"",IF(OR(OR(ISBLANK(F2026),SUM(LEN(C2026),LEN(D2026))=0),AND(NOT(E2026="Unknown"),ISBLANK(J2026)),AND(NOT(O2026="Unknown"),ISBLANK(R2026))),"Missing Information", INDEX(Table15[Entire Service Line Classification], MATCH(SUMIFS(Table15[Unique ID],Table15[System-Owned Portion],E2026,Table15[If Material Anything Other than "Lead" in Column E,Was Material Ever Previously Lead?],G2026,Table15[Customer-Owned Portion],O2026),Table15[Unique ID],0),0)))</f>
        <v>Non-lead</v>
      </c>
      <c r="X2026"/>
    </row>
    <row r="2027" spans="2:24" ht="30" x14ac:dyDescent="0.25">
      <c r="B2027" s="145" t="s">
        <v>3311</v>
      </c>
      <c r="C2027" s="31" t="s">
        <v>10748</v>
      </c>
      <c r="D2027" s="31"/>
      <c r="E2027" s="43" t="s">
        <v>52</v>
      </c>
      <c r="F2027" s="42" t="s">
        <v>34</v>
      </c>
      <c r="G2027" s="83" t="s">
        <v>34</v>
      </c>
      <c r="H2027" s="168">
        <v>43350</v>
      </c>
      <c r="I2027" s="31"/>
      <c r="J2027" s="83" t="s">
        <v>188</v>
      </c>
      <c r="K2027" s="31" t="s">
        <v>34</v>
      </c>
      <c r="L2027" s="31"/>
      <c r="M2027" s="168"/>
      <c r="N2027" s="147"/>
      <c r="O2027" s="43" t="s">
        <v>52</v>
      </c>
      <c r="P2027" s="171">
        <v>43350</v>
      </c>
      <c r="Q2027" s="31"/>
      <c r="R2027" s="83" t="s">
        <v>188</v>
      </c>
      <c r="S2027" s="31" t="s">
        <v>34</v>
      </c>
      <c r="T2027" s="31"/>
      <c r="U2027" s="168"/>
      <c r="V2027" s="149"/>
      <c r="W2027" s="140" t="str" cm="1">
        <f t="array" ref="W2027">IF(SUM(LEN(B2027:V2027))=0,"",IF(OR(OR(ISBLANK(F2027),SUM(LEN(C2027),LEN(D2027))=0),AND(NOT(E2027="Unknown"),ISBLANK(J2027)),AND(NOT(O2027="Unknown"),ISBLANK(R2027))),"Missing Information", INDEX(Table15[Entire Service Line Classification], MATCH(SUMIFS(Table15[Unique ID],Table15[System-Owned Portion],E2027,Table15[If Material Anything Other than "Lead" in Column E,Was Material Ever Previously Lead?],G2027,Table15[Customer-Owned Portion],O2027),Table15[Unique ID],0),0)))</f>
        <v>Non-lead</v>
      </c>
      <c r="X2027"/>
    </row>
    <row r="2028" spans="2:24" ht="30" x14ac:dyDescent="0.25">
      <c r="B2028" s="145" t="s">
        <v>3354</v>
      </c>
      <c r="C2028" s="31" t="s">
        <v>10791</v>
      </c>
      <c r="D2028" s="31"/>
      <c r="E2028" s="43" t="s">
        <v>52</v>
      </c>
      <c r="F2028" s="42" t="s">
        <v>34</v>
      </c>
      <c r="G2028" s="83" t="s">
        <v>34</v>
      </c>
      <c r="H2028" s="168">
        <v>43350</v>
      </c>
      <c r="I2028" s="31"/>
      <c r="J2028" s="83" t="s">
        <v>188</v>
      </c>
      <c r="K2028" s="31" t="s">
        <v>34</v>
      </c>
      <c r="L2028" s="31"/>
      <c r="M2028" s="168"/>
      <c r="N2028" s="147"/>
      <c r="O2028" s="43" t="s">
        <v>52</v>
      </c>
      <c r="P2028" s="171">
        <v>43350</v>
      </c>
      <c r="Q2028" s="31"/>
      <c r="R2028" s="83" t="s">
        <v>188</v>
      </c>
      <c r="S2028" s="31" t="s">
        <v>34</v>
      </c>
      <c r="T2028" s="31"/>
      <c r="U2028" s="168"/>
      <c r="V2028" s="149"/>
      <c r="W2028" s="140" t="str" cm="1">
        <f t="array" ref="W2028">IF(SUM(LEN(B2028:V2028))=0,"",IF(OR(OR(ISBLANK(F2028),SUM(LEN(C2028),LEN(D2028))=0),AND(NOT(E2028="Unknown"),ISBLANK(J2028)),AND(NOT(O2028="Unknown"),ISBLANK(R2028))),"Missing Information", INDEX(Table15[Entire Service Line Classification], MATCH(SUMIFS(Table15[Unique ID],Table15[System-Owned Portion],E2028,Table15[If Material Anything Other than "Lead" in Column E,Was Material Ever Previously Lead?],G2028,Table15[Customer-Owned Portion],O2028),Table15[Unique ID],0),0)))</f>
        <v>Non-lead</v>
      </c>
      <c r="X2028"/>
    </row>
    <row r="2029" spans="2:24" ht="30" x14ac:dyDescent="0.25">
      <c r="B2029" s="145" t="s">
        <v>3355</v>
      </c>
      <c r="C2029" s="31" t="s">
        <v>10792</v>
      </c>
      <c r="D2029" s="31"/>
      <c r="E2029" s="43" t="s">
        <v>52</v>
      </c>
      <c r="F2029" s="42" t="s">
        <v>34</v>
      </c>
      <c r="G2029" s="83" t="s">
        <v>34</v>
      </c>
      <c r="H2029" s="168">
        <v>43350</v>
      </c>
      <c r="I2029" s="31"/>
      <c r="J2029" s="83" t="s">
        <v>188</v>
      </c>
      <c r="K2029" s="31" t="s">
        <v>34</v>
      </c>
      <c r="L2029" s="31"/>
      <c r="M2029" s="168"/>
      <c r="N2029" s="147"/>
      <c r="O2029" s="43" t="s">
        <v>52</v>
      </c>
      <c r="P2029" s="171">
        <v>43350</v>
      </c>
      <c r="Q2029" s="31"/>
      <c r="R2029" s="83" t="s">
        <v>188</v>
      </c>
      <c r="S2029" s="31" t="s">
        <v>34</v>
      </c>
      <c r="T2029" s="31"/>
      <c r="U2029" s="168"/>
      <c r="V2029" s="149"/>
      <c r="W2029" s="140" t="str" cm="1">
        <f t="array" ref="W2029">IF(SUM(LEN(B2029:V2029))=0,"",IF(OR(OR(ISBLANK(F2029),SUM(LEN(C2029),LEN(D2029))=0),AND(NOT(E2029="Unknown"),ISBLANK(J2029)),AND(NOT(O2029="Unknown"),ISBLANK(R2029))),"Missing Information", INDEX(Table15[Entire Service Line Classification], MATCH(SUMIFS(Table15[Unique ID],Table15[System-Owned Portion],E2029,Table15[If Material Anything Other than "Lead" in Column E,Was Material Ever Previously Lead?],G2029,Table15[Customer-Owned Portion],O2029),Table15[Unique ID],0),0)))</f>
        <v>Non-lead</v>
      </c>
      <c r="X2029"/>
    </row>
    <row r="2030" spans="2:24" ht="30" x14ac:dyDescent="0.25">
      <c r="B2030" s="145" t="s">
        <v>3358</v>
      </c>
      <c r="C2030" s="31" t="s">
        <v>10795</v>
      </c>
      <c r="D2030" s="31"/>
      <c r="E2030" s="43" t="s">
        <v>52</v>
      </c>
      <c r="F2030" s="42" t="s">
        <v>34</v>
      </c>
      <c r="G2030" s="83" t="s">
        <v>34</v>
      </c>
      <c r="H2030" s="168">
        <v>43350</v>
      </c>
      <c r="I2030" s="31"/>
      <c r="J2030" s="83" t="s">
        <v>188</v>
      </c>
      <c r="K2030" s="31" t="s">
        <v>34</v>
      </c>
      <c r="L2030" s="31"/>
      <c r="M2030" s="168"/>
      <c r="N2030" s="147"/>
      <c r="O2030" s="43" t="s">
        <v>52</v>
      </c>
      <c r="P2030" s="171">
        <v>43350</v>
      </c>
      <c r="Q2030" s="31"/>
      <c r="R2030" s="83" t="s">
        <v>188</v>
      </c>
      <c r="S2030" s="31" t="s">
        <v>34</v>
      </c>
      <c r="T2030" s="31"/>
      <c r="U2030" s="168"/>
      <c r="V2030" s="149"/>
      <c r="W2030" s="140" t="str" cm="1">
        <f t="array" ref="W2030">IF(SUM(LEN(B2030:V2030))=0,"",IF(OR(OR(ISBLANK(F2030),SUM(LEN(C2030),LEN(D2030))=0),AND(NOT(E2030="Unknown"),ISBLANK(J2030)),AND(NOT(O2030="Unknown"),ISBLANK(R2030))),"Missing Information", INDEX(Table15[Entire Service Line Classification], MATCH(SUMIFS(Table15[Unique ID],Table15[System-Owned Portion],E2030,Table15[If Material Anything Other than "Lead" in Column E,Was Material Ever Previously Lead?],G2030,Table15[Customer-Owned Portion],O2030),Table15[Unique ID],0),0)))</f>
        <v>Non-lead</v>
      </c>
      <c r="X2030"/>
    </row>
    <row r="2031" spans="2:24" ht="30" x14ac:dyDescent="0.25">
      <c r="B2031" s="145" t="s">
        <v>3359</v>
      </c>
      <c r="C2031" s="31" t="s">
        <v>10796</v>
      </c>
      <c r="D2031" s="31"/>
      <c r="E2031" s="43" t="s">
        <v>52</v>
      </c>
      <c r="F2031" s="42" t="s">
        <v>34</v>
      </c>
      <c r="G2031" s="83" t="s">
        <v>34</v>
      </c>
      <c r="H2031" s="168">
        <v>43350</v>
      </c>
      <c r="I2031" s="31"/>
      <c r="J2031" s="83" t="s">
        <v>188</v>
      </c>
      <c r="K2031" s="31" t="s">
        <v>34</v>
      </c>
      <c r="L2031" s="31"/>
      <c r="M2031" s="168"/>
      <c r="N2031" s="147"/>
      <c r="O2031" s="43" t="s">
        <v>52</v>
      </c>
      <c r="P2031" s="171">
        <v>43350</v>
      </c>
      <c r="Q2031" s="31"/>
      <c r="R2031" s="83" t="s">
        <v>188</v>
      </c>
      <c r="S2031" s="31" t="s">
        <v>34</v>
      </c>
      <c r="T2031" s="31"/>
      <c r="U2031" s="168"/>
      <c r="V2031" s="149"/>
      <c r="W2031" s="140" t="str" cm="1">
        <f t="array" ref="W2031">IF(SUM(LEN(B2031:V2031))=0,"",IF(OR(OR(ISBLANK(F2031),SUM(LEN(C2031),LEN(D2031))=0),AND(NOT(E2031="Unknown"),ISBLANK(J2031)),AND(NOT(O2031="Unknown"),ISBLANK(R2031))),"Missing Information", INDEX(Table15[Entire Service Line Classification], MATCH(SUMIFS(Table15[Unique ID],Table15[System-Owned Portion],E2031,Table15[If Material Anything Other than "Lead" in Column E,Was Material Ever Previously Lead?],G2031,Table15[Customer-Owned Portion],O2031),Table15[Unique ID],0),0)))</f>
        <v>Non-lead</v>
      </c>
      <c r="X2031"/>
    </row>
    <row r="2032" spans="2:24" ht="30" x14ac:dyDescent="0.25">
      <c r="B2032" s="145" t="s">
        <v>5330</v>
      </c>
      <c r="C2032" s="31" t="s">
        <v>12927</v>
      </c>
      <c r="D2032" s="31"/>
      <c r="E2032" s="43" t="s">
        <v>52</v>
      </c>
      <c r="F2032" s="42" t="s">
        <v>34</v>
      </c>
      <c r="G2032" s="83" t="s">
        <v>34</v>
      </c>
      <c r="H2032" s="168">
        <v>43350</v>
      </c>
      <c r="I2032" s="31"/>
      <c r="J2032" s="83" t="s">
        <v>188</v>
      </c>
      <c r="K2032" s="31" t="s">
        <v>34</v>
      </c>
      <c r="L2032" s="31"/>
      <c r="M2032" s="168"/>
      <c r="N2032" s="147"/>
      <c r="O2032" s="43" t="s">
        <v>52</v>
      </c>
      <c r="P2032" s="171">
        <v>43350</v>
      </c>
      <c r="Q2032" s="31"/>
      <c r="R2032" s="83" t="s">
        <v>188</v>
      </c>
      <c r="S2032" s="31" t="s">
        <v>34</v>
      </c>
      <c r="T2032" s="31"/>
      <c r="U2032" s="168"/>
      <c r="V2032" s="149"/>
      <c r="W2032" s="140" t="str" cm="1">
        <f t="array" ref="W2032">IF(SUM(LEN(B2032:V2032))=0,"",IF(OR(OR(ISBLANK(F2032),SUM(LEN(C2032),LEN(D2032))=0),AND(NOT(E2032="Unknown"),ISBLANK(J2032)),AND(NOT(O2032="Unknown"),ISBLANK(R2032))),"Missing Information", INDEX(Table15[Entire Service Line Classification], MATCH(SUMIFS(Table15[Unique ID],Table15[System-Owned Portion],E2032,Table15[If Material Anything Other than "Lead" in Column E,Was Material Ever Previously Lead?],G2032,Table15[Customer-Owned Portion],O2032),Table15[Unique ID],0),0)))</f>
        <v>Non-lead</v>
      </c>
      <c r="X2032"/>
    </row>
    <row r="2033" spans="2:24" ht="30" x14ac:dyDescent="0.25">
      <c r="B2033" s="145" t="s">
        <v>5350</v>
      </c>
      <c r="C2033" s="31" t="s">
        <v>12947</v>
      </c>
      <c r="D2033" s="31"/>
      <c r="E2033" s="43" t="s">
        <v>52</v>
      </c>
      <c r="F2033" s="42" t="s">
        <v>34</v>
      </c>
      <c r="G2033" s="83" t="s">
        <v>34</v>
      </c>
      <c r="H2033" s="168">
        <v>43350</v>
      </c>
      <c r="I2033" s="31"/>
      <c r="J2033" s="83" t="s">
        <v>188</v>
      </c>
      <c r="K2033" s="31" t="s">
        <v>34</v>
      </c>
      <c r="L2033" s="31"/>
      <c r="M2033" s="168"/>
      <c r="N2033" s="147"/>
      <c r="O2033" s="43" t="s">
        <v>52</v>
      </c>
      <c r="P2033" s="171">
        <v>43350</v>
      </c>
      <c r="Q2033" s="31"/>
      <c r="R2033" s="83" t="s">
        <v>188</v>
      </c>
      <c r="S2033" s="31" t="s">
        <v>34</v>
      </c>
      <c r="T2033" s="31"/>
      <c r="U2033" s="168"/>
      <c r="V2033" s="149"/>
      <c r="W2033" s="140" t="str" cm="1">
        <f t="array" ref="W2033">IF(SUM(LEN(B2033:V2033))=0,"",IF(OR(OR(ISBLANK(F2033),SUM(LEN(C2033),LEN(D2033))=0),AND(NOT(E2033="Unknown"),ISBLANK(J2033)),AND(NOT(O2033="Unknown"),ISBLANK(R2033))),"Missing Information", INDEX(Table15[Entire Service Line Classification], MATCH(SUMIFS(Table15[Unique ID],Table15[System-Owned Portion],E2033,Table15[If Material Anything Other than "Lead" in Column E,Was Material Ever Previously Lead?],G2033,Table15[Customer-Owned Portion],O2033),Table15[Unique ID],0),0)))</f>
        <v>Non-lead</v>
      </c>
      <c r="X2033"/>
    </row>
    <row r="2034" spans="2:24" ht="30" x14ac:dyDescent="0.25">
      <c r="B2034" s="145" t="s">
        <v>5264</v>
      </c>
      <c r="C2034" s="31" t="s">
        <v>12861</v>
      </c>
      <c r="D2034" s="31"/>
      <c r="E2034" s="43" t="s">
        <v>52</v>
      </c>
      <c r="F2034" s="42" t="s">
        <v>34</v>
      </c>
      <c r="G2034" s="83" t="s">
        <v>34</v>
      </c>
      <c r="H2034" s="168">
        <v>43339</v>
      </c>
      <c r="I2034" s="31"/>
      <c r="J2034" s="83" t="s">
        <v>188</v>
      </c>
      <c r="K2034" s="31" t="s">
        <v>34</v>
      </c>
      <c r="L2034" s="31"/>
      <c r="M2034" s="168"/>
      <c r="N2034" s="147"/>
      <c r="O2034" s="43" t="s">
        <v>52</v>
      </c>
      <c r="P2034" s="171">
        <v>43339</v>
      </c>
      <c r="Q2034" s="31"/>
      <c r="R2034" s="83" t="s">
        <v>188</v>
      </c>
      <c r="S2034" s="31" t="s">
        <v>34</v>
      </c>
      <c r="T2034" s="31"/>
      <c r="U2034" s="168"/>
      <c r="V2034" s="149"/>
      <c r="W2034" s="140" t="str" cm="1">
        <f t="array" ref="W2034">IF(SUM(LEN(B2034:V2034))=0,"",IF(OR(OR(ISBLANK(F2034),SUM(LEN(C2034),LEN(D2034))=0),AND(NOT(E2034="Unknown"),ISBLANK(J2034)),AND(NOT(O2034="Unknown"),ISBLANK(R2034))),"Missing Information", INDEX(Table15[Entire Service Line Classification], MATCH(SUMIFS(Table15[Unique ID],Table15[System-Owned Portion],E2034,Table15[If Material Anything Other than "Lead" in Column E,Was Material Ever Previously Lead?],G2034,Table15[Customer-Owned Portion],O2034),Table15[Unique ID],0),0)))</f>
        <v>Non-lead</v>
      </c>
      <c r="X2034"/>
    </row>
    <row r="2035" spans="2:24" ht="30" x14ac:dyDescent="0.25">
      <c r="B2035" s="145" t="s">
        <v>5331</v>
      </c>
      <c r="C2035" s="31" t="s">
        <v>12928</v>
      </c>
      <c r="D2035" s="31"/>
      <c r="E2035" s="43" t="s">
        <v>52</v>
      </c>
      <c r="F2035" s="42" t="s">
        <v>34</v>
      </c>
      <c r="G2035" s="83" t="s">
        <v>34</v>
      </c>
      <c r="H2035" s="168">
        <v>43339</v>
      </c>
      <c r="I2035" s="31"/>
      <c r="J2035" s="83" t="s">
        <v>188</v>
      </c>
      <c r="K2035" s="31" t="s">
        <v>34</v>
      </c>
      <c r="L2035" s="31"/>
      <c r="M2035" s="168"/>
      <c r="N2035" s="147"/>
      <c r="O2035" s="43" t="s">
        <v>52</v>
      </c>
      <c r="P2035" s="171">
        <v>43339</v>
      </c>
      <c r="Q2035" s="31"/>
      <c r="R2035" s="83" t="s">
        <v>188</v>
      </c>
      <c r="S2035" s="31" t="s">
        <v>34</v>
      </c>
      <c r="T2035" s="31"/>
      <c r="U2035" s="168"/>
      <c r="V2035" s="149"/>
      <c r="W2035" s="140" t="str" cm="1">
        <f t="array" ref="W2035">IF(SUM(LEN(B2035:V2035))=0,"",IF(OR(OR(ISBLANK(F2035),SUM(LEN(C2035),LEN(D2035))=0),AND(NOT(E2035="Unknown"),ISBLANK(J2035)),AND(NOT(O2035="Unknown"),ISBLANK(R2035))),"Missing Information", INDEX(Table15[Entire Service Line Classification], MATCH(SUMIFS(Table15[Unique ID],Table15[System-Owned Portion],E2035,Table15[If Material Anything Other than "Lead" in Column E,Was Material Ever Previously Lead?],G2035,Table15[Customer-Owned Portion],O2035),Table15[Unique ID],0),0)))</f>
        <v>Non-lead</v>
      </c>
      <c r="X2035"/>
    </row>
    <row r="2036" spans="2:24" ht="30" x14ac:dyDescent="0.25">
      <c r="B2036" s="145" t="s">
        <v>4372</v>
      </c>
      <c r="C2036" s="31" t="s">
        <v>11965</v>
      </c>
      <c r="D2036" s="31"/>
      <c r="E2036" s="43" t="s">
        <v>52</v>
      </c>
      <c r="F2036" s="42" t="s">
        <v>34</v>
      </c>
      <c r="G2036" s="83" t="s">
        <v>34</v>
      </c>
      <c r="H2036" s="168">
        <v>43335</v>
      </c>
      <c r="I2036" s="31"/>
      <c r="J2036" s="83" t="s">
        <v>188</v>
      </c>
      <c r="K2036" s="31" t="s">
        <v>34</v>
      </c>
      <c r="L2036" s="31"/>
      <c r="M2036" s="168"/>
      <c r="N2036" s="147"/>
      <c r="O2036" s="43" t="s">
        <v>52</v>
      </c>
      <c r="P2036" s="171">
        <v>43335</v>
      </c>
      <c r="Q2036" s="31"/>
      <c r="R2036" s="83" t="s">
        <v>188</v>
      </c>
      <c r="S2036" s="31" t="s">
        <v>34</v>
      </c>
      <c r="T2036" s="31"/>
      <c r="U2036" s="168"/>
      <c r="V2036" s="149"/>
      <c r="W2036" s="140" t="str" cm="1">
        <f t="array" ref="W2036">IF(SUM(LEN(B2036:V2036))=0,"",IF(OR(OR(ISBLANK(F2036),SUM(LEN(C2036),LEN(D2036))=0),AND(NOT(E2036="Unknown"),ISBLANK(J2036)),AND(NOT(O2036="Unknown"),ISBLANK(R2036))),"Missing Information", INDEX(Table15[Entire Service Line Classification], MATCH(SUMIFS(Table15[Unique ID],Table15[System-Owned Portion],E2036,Table15[If Material Anything Other than "Lead" in Column E,Was Material Ever Previously Lead?],G2036,Table15[Customer-Owned Portion],O2036),Table15[Unique ID],0),0)))</f>
        <v>Non-lead</v>
      </c>
      <c r="X2036"/>
    </row>
    <row r="2037" spans="2:24" ht="30" x14ac:dyDescent="0.25">
      <c r="B2037" s="145" t="s">
        <v>4373</v>
      </c>
      <c r="C2037" s="31" t="s">
        <v>11966</v>
      </c>
      <c r="D2037" s="31"/>
      <c r="E2037" s="43" t="s">
        <v>52</v>
      </c>
      <c r="F2037" s="42" t="s">
        <v>34</v>
      </c>
      <c r="G2037" s="83" t="s">
        <v>34</v>
      </c>
      <c r="H2037" s="168">
        <v>43335</v>
      </c>
      <c r="I2037" s="31"/>
      <c r="J2037" s="83" t="s">
        <v>188</v>
      </c>
      <c r="K2037" s="31" t="s">
        <v>34</v>
      </c>
      <c r="L2037" s="31"/>
      <c r="M2037" s="168"/>
      <c r="N2037" s="147"/>
      <c r="O2037" s="43" t="s">
        <v>52</v>
      </c>
      <c r="P2037" s="171">
        <v>43335</v>
      </c>
      <c r="Q2037" s="31"/>
      <c r="R2037" s="83" t="s">
        <v>188</v>
      </c>
      <c r="S2037" s="31" t="s">
        <v>34</v>
      </c>
      <c r="T2037" s="31"/>
      <c r="U2037" s="168"/>
      <c r="V2037" s="149"/>
      <c r="W2037" s="140" t="str" cm="1">
        <f t="array" ref="W2037">IF(SUM(LEN(B2037:V2037))=0,"",IF(OR(OR(ISBLANK(F2037),SUM(LEN(C2037),LEN(D2037))=0),AND(NOT(E2037="Unknown"),ISBLANK(J2037)),AND(NOT(O2037="Unknown"),ISBLANK(R2037))),"Missing Information", INDEX(Table15[Entire Service Line Classification], MATCH(SUMIFS(Table15[Unique ID],Table15[System-Owned Portion],E2037,Table15[If Material Anything Other than "Lead" in Column E,Was Material Ever Previously Lead?],G2037,Table15[Customer-Owned Portion],O2037),Table15[Unique ID],0),0)))</f>
        <v>Non-lead</v>
      </c>
      <c r="X2037"/>
    </row>
    <row r="2038" spans="2:24" ht="30" x14ac:dyDescent="0.25">
      <c r="B2038" s="145" t="s">
        <v>5363</v>
      </c>
      <c r="C2038" s="31" t="s">
        <v>12960</v>
      </c>
      <c r="D2038" s="31"/>
      <c r="E2038" s="43" t="s">
        <v>52</v>
      </c>
      <c r="F2038" s="42" t="s">
        <v>34</v>
      </c>
      <c r="G2038" s="83" t="s">
        <v>34</v>
      </c>
      <c r="H2038" s="168">
        <v>43334</v>
      </c>
      <c r="I2038" s="31"/>
      <c r="J2038" s="83" t="s">
        <v>188</v>
      </c>
      <c r="K2038" s="31" t="s">
        <v>34</v>
      </c>
      <c r="L2038" s="31"/>
      <c r="M2038" s="168"/>
      <c r="N2038" s="147"/>
      <c r="O2038" s="43" t="s">
        <v>52</v>
      </c>
      <c r="P2038" s="171">
        <v>43334</v>
      </c>
      <c r="Q2038" s="31"/>
      <c r="R2038" s="83" t="s">
        <v>188</v>
      </c>
      <c r="S2038" s="31" t="s">
        <v>34</v>
      </c>
      <c r="T2038" s="31"/>
      <c r="U2038" s="168"/>
      <c r="V2038" s="149"/>
      <c r="W2038" s="140" t="str" cm="1">
        <f t="array" ref="W2038">IF(SUM(LEN(B2038:V2038))=0,"",IF(OR(OR(ISBLANK(F2038),SUM(LEN(C2038),LEN(D2038))=0),AND(NOT(E2038="Unknown"),ISBLANK(J2038)),AND(NOT(O2038="Unknown"),ISBLANK(R2038))),"Missing Information", INDEX(Table15[Entire Service Line Classification], MATCH(SUMIFS(Table15[Unique ID],Table15[System-Owned Portion],E2038,Table15[If Material Anything Other than "Lead" in Column E,Was Material Ever Previously Lead?],G2038,Table15[Customer-Owned Portion],O2038),Table15[Unique ID],0),0)))</f>
        <v>Non-lead</v>
      </c>
      <c r="X2038"/>
    </row>
    <row r="2039" spans="2:24" ht="30" x14ac:dyDescent="0.25">
      <c r="B2039" s="145" t="s">
        <v>6316</v>
      </c>
      <c r="C2039" s="31" t="s">
        <v>13920</v>
      </c>
      <c r="D2039" s="31"/>
      <c r="E2039" s="43" t="s">
        <v>52</v>
      </c>
      <c r="F2039" s="42" t="s">
        <v>34</v>
      </c>
      <c r="G2039" s="83" t="s">
        <v>34</v>
      </c>
      <c r="H2039" s="168">
        <v>43332</v>
      </c>
      <c r="I2039" s="31"/>
      <c r="J2039" s="83" t="s">
        <v>188</v>
      </c>
      <c r="K2039" s="31" t="s">
        <v>34</v>
      </c>
      <c r="L2039" s="31"/>
      <c r="M2039" s="168"/>
      <c r="N2039" s="147"/>
      <c r="O2039" s="43" t="s">
        <v>52</v>
      </c>
      <c r="P2039" s="171">
        <v>43332</v>
      </c>
      <c r="Q2039" s="31"/>
      <c r="R2039" s="83" t="s">
        <v>188</v>
      </c>
      <c r="S2039" s="31" t="s">
        <v>34</v>
      </c>
      <c r="T2039" s="31"/>
      <c r="U2039" s="168"/>
      <c r="V2039" s="149"/>
      <c r="W2039" s="140" t="str" cm="1">
        <f t="array" ref="W2039">IF(SUM(LEN(B2039:V2039))=0,"",IF(OR(OR(ISBLANK(F2039),SUM(LEN(C2039),LEN(D2039))=0),AND(NOT(E2039="Unknown"),ISBLANK(J2039)),AND(NOT(O2039="Unknown"),ISBLANK(R2039))),"Missing Information", INDEX(Table15[Entire Service Line Classification], MATCH(SUMIFS(Table15[Unique ID],Table15[System-Owned Portion],E2039,Table15[If Material Anything Other than "Lead" in Column E,Was Material Ever Previously Lead?],G2039,Table15[Customer-Owned Portion],O2039),Table15[Unique ID],0),0)))</f>
        <v>Non-lead</v>
      </c>
      <c r="X2039"/>
    </row>
    <row r="2040" spans="2:24" ht="30" x14ac:dyDescent="0.25">
      <c r="B2040" s="145" t="s">
        <v>5339</v>
      </c>
      <c r="C2040" s="31" t="s">
        <v>12936</v>
      </c>
      <c r="D2040" s="31"/>
      <c r="E2040" s="43" t="s">
        <v>52</v>
      </c>
      <c r="F2040" s="42" t="s">
        <v>34</v>
      </c>
      <c r="G2040" s="83" t="s">
        <v>34</v>
      </c>
      <c r="H2040" s="168">
        <v>43328</v>
      </c>
      <c r="I2040" s="31"/>
      <c r="J2040" s="83" t="s">
        <v>188</v>
      </c>
      <c r="K2040" s="31" t="s">
        <v>34</v>
      </c>
      <c r="L2040" s="31"/>
      <c r="M2040" s="168"/>
      <c r="N2040" s="147"/>
      <c r="O2040" s="43" t="s">
        <v>52</v>
      </c>
      <c r="P2040" s="171">
        <v>43328</v>
      </c>
      <c r="Q2040" s="31"/>
      <c r="R2040" s="83" t="s">
        <v>188</v>
      </c>
      <c r="S2040" s="31" t="s">
        <v>34</v>
      </c>
      <c r="T2040" s="31"/>
      <c r="U2040" s="168"/>
      <c r="V2040" s="149"/>
      <c r="W2040" s="140" t="str" cm="1">
        <f t="array" ref="W2040">IF(SUM(LEN(B2040:V2040))=0,"",IF(OR(OR(ISBLANK(F2040),SUM(LEN(C2040),LEN(D2040))=0),AND(NOT(E2040="Unknown"),ISBLANK(J2040)),AND(NOT(O2040="Unknown"),ISBLANK(R2040))),"Missing Information", INDEX(Table15[Entire Service Line Classification], MATCH(SUMIFS(Table15[Unique ID],Table15[System-Owned Portion],E2040,Table15[If Material Anything Other than "Lead" in Column E,Was Material Ever Previously Lead?],G2040,Table15[Customer-Owned Portion],O2040),Table15[Unique ID],0),0)))</f>
        <v>Non-lead</v>
      </c>
      <c r="X2040"/>
    </row>
    <row r="2041" spans="2:24" ht="30" x14ac:dyDescent="0.25">
      <c r="B2041" s="145" t="s">
        <v>5358</v>
      </c>
      <c r="C2041" s="31" t="s">
        <v>12955</v>
      </c>
      <c r="D2041" s="31"/>
      <c r="E2041" s="43" t="s">
        <v>52</v>
      </c>
      <c r="F2041" s="42" t="s">
        <v>34</v>
      </c>
      <c r="G2041" s="83" t="s">
        <v>34</v>
      </c>
      <c r="H2041" s="168">
        <v>43326</v>
      </c>
      <c r="I2041" s="31"/>
      <c r="J2041" s="83" t="s">
        <v>188</v>
      </c>
      <c r="K2041" s="31" t="s">
        <v>34</v>
      </c>
      <c r="L2041" s="31"/>
      <c r="M2041" s="168"/>
      <c r="N2041" s="147"/>
      <c r="O2041" s="43" t="s">
        <v>52</v>
      </c>
      <c r="P2041" s="171">
        <v>43326</v>
      </c>
      <c r="Q2041" s="31"/>
      <c r="R2041" s="83" t="s">
        <v>188</v>
      </c>
      <c r="S2041" s="31" t="s">
        <v>34</v>
      </c>
      <c r="T2041" s="31"/>
      <c r="U2041" s="168"/>
      <c r="V2041" s="149"/>
      <c r="W2041" s="140" t="str" cm="1">
        <f t="array" ref="W2041">IF(SUM(LEN(B2041:V2041))=0,"",IF(OR(OR(ISBLANK(F2041),SUM(LEN(C2041),LEN(D2041))=0),AND(NOT(E2041="Unknown"),ISBLANK(J2041)),AND(NOT(O2041="Unknown"),ISBLANK(R2041))),"Missing Information", INDEX(Table15[Entire Service Line Classification], MATCH(SUMIFS(Table15[Unique ID],Table15[System-Owned Portion],E2041,Table15[If Material Anything Other than "Lead" in Column E,Was Material Ever Previously Lead?],G2041,Table15[Customer-Owned Portion],O2041),Table15[Unique ID],0),0)))</f>
        <v>Non-lead</v>
      </c>
      <c r="X2041"/>
    </row>
    <row r="2042" spans="2:24" ht="30" x14ac:dyDescent="0.25">
      <c r="B2042" s="145" t="s">
        <v>3516</v>
      </c>
      <c r="C2042" s="31" t="s">
        <v>10980</v>
      </c>
      <c r="D2042" s="31"/>
      <c r="E2042" s="43" t="s">
        <v>52</v>
      </c>
      <c r="F2042" s="42" t="s">
        <v>34</v>
      </c>
      <c r="G2042" s="83" t="s">
        <v>34</v>
      </c>
      <c r="H2042" s="168">
        <v>43322</v>
      </c>
      <c r="I2042" s="31"/>
      <c r="J2042" s="83" t="s">
        <v>188</v>
      </c>
      <c r="K2042" s="31" t="s">
        <v>34</v>
      </c>
      <c r="L2042" s="31"/>
      <c r="M2042" s="168"/>
      <c r="N2042" s="147"/>
      <c r="O2042" s="43" t="s">
        <v>52</v>
      </c>
      <c r="P2042" s="171">
        <v>43322</v>
      </c>
      <c r="Q2042" s="31"/>
      <c r="R2042" s="83" t="s">
        <v>188</v>
      </c>
      <c r="S2042" s="31" t="s">
        <v>34</v>
      </c>
      <c r="T2042" s="31"/>
      <c r="U2042" s="168"/>
      <c r="V2042" s="149"/>
      <c r="W2042" s="140" t="str" cm="1">
        <f t="array" ref="W2042">IF(SUM(LEN(B2042:V2042))=0,"",IF(OR(OR(ISBLANK(F2042),SUM(LEN(C2042),LEN(D2042))=0),AND(NOT(E2042="Unknown"),ISBLANK(J2042)),AND(NOT(O2042="Unknown"),ISBLANK(R2042))),"Missing Information", INDEX(Table15[Entire Service Line Classification], MATCH(SUMIFS(Table15[Unique ID],Table15[System-Owned Portion],E2042,Table15[If Material Anything Other than "Lead" in Column E,Was Material Ever Previously Lead?],G2042,Table15[Customer-Owned Portion],O2042),Table15[Unique ID],0),0)))</f>
        <v>Non-lead</v>
      </c>
      <c r="X2042"/>
    </row>
    <row r="2043" spans="2:24" ht="30" x14ac:dyDescent="0.25">
      <c r="B2043" s="145" t="s">
        <v>3533</v>
      </c>
      <c r="C2043" s="31" t="s">
        <v>10997</v>
      </c>
      <c r="D2043" s="31"/>
      <c r="E2043" s="43" t="s">
        <v>52</v>
      </c>
      <c r="F2043" s="42" t="s">
        <v>34</v>
      </c>
      <c r="G2043" s="83" t="s">
        <v>34</v>
      </c>
      <c r="H2043" s="168">
        <v>43313</v>
      </c>
      <c r="I2043" s="31"/>
      <c r="J2043" s="83" t="s">
        <v>188</v>
      </c>
      <c r="K2043" s="31" t="s">
        <v>34</v>
      </c>
      <c r="L2043" s="31"/>
      <c r="M2043" s="168"/>
      <c r="N2043" s="147"/>
      <c r="O2043" s="43" t="s">
        <v>52</v>
      </c>
      <c r="P2043" s="171">
        <v>43313</v>
      </c>
      <c r="Q2043" s="31"/>
      <c r="R2043" s="83" t="s">
        <v>188</v>
      </c>
      <c r="S2043" s="31" t="s">
        <v>34</v>
      </c>
      <c r="T2043" s="31"/>
      <c r="U2043" s="168"/>
      <c r="V2043" s="149"/>
      <c r="W2043" s="140" t="str" cm="1">
        <f t="array" ref="W2043">IF(SUM(LEN(B2043:V2043))=0,"",IF(OR(OR(ISBLANK(F2043),SUM(LEN(C2043),LEN(D2043))=0),AND(NOT(E2043="Unknown"),ISBLANK(J2043)),AND(NOT(O2043="Unknown"),ISBLANK(R2043))),"Missing Information", INDEX(Table15[Entire Service Line Classification], MATCH(SUMIFS(Table15[Unique ID],Table15[System-Owned Portion],E2043,Table15[If Material Anything Other than "Lead" in Column E,Was Material Ever Previously Lead?],G2043,Table15[Customer-Owned Portion],O2043),Table15[Unique ID],0),0)))</f>
        <v>Non-lead</v>
      </c>
      <c r="X2043"/>
    </row>
    <row r="2044" spans="2:24" ht="30" x14ac:dyDescent="0.25">
      <c r="B2044" s="145" t="s">
        <v>5641</v>
      </c>
      <c r="C2044" s="31" t="s">
        <v>13238</v>
      </c>
      <c r="D2044" s="31"/>
      <c r="E2044" s="43" t="s">
        <v>52</v>
      </c>
      <c r="F2044" s="42" t="s">
        <v>34</v>
      </c>
      <c r="G2044" s="83" t="s">
        <v>34</v>
      </c>
      <c r="H2044" s="168">
        <v>43308</v>
      </c>
      <c r="I2044" s="31"/>
      <c r="J2044" s="83" t="s">
        <v>188</v>
      </c>
      <c r="K2044" s="31" t="s">
        <v>34</v>
      </c>
      <c r="L2044" s="31"/>
      <c r="M2044" s="168"/>
      <c r="N2044" s="147"/>
      <c r="O2044" s="43" t="s">
        <v>52</v>
      </c>
      <c r="P2044" s="171">
        <v>43308</v>
      </c>
      <c r="Q2044" s="31"/>
      <c r="R2044" s="83" t="s">
        <v>188</v>
      </c>
      <c r="S2044" s="31" t="s">
        <v>34</v>
      </c>
      <c r="T2044" s="31"/>
      <c r="U2044" s="168"/>
      <c r="V2044" s="149"/>
      <c r="W2044" s="140" t="str" cm="1">
        <f t="array" ref="W2044">IF(SUM(LEN(B2044:V2044))=0,"",IF(OR(OR(ISBLANK(F2044),SUM(LEN(C2044),LEN(D2044))=0),AND(NOT(E2044="Unknown"),ISBLANK(J2044)),AND(NOT(O2044="Unknown"),ISBLANK(R2044))),"Missing Information", INDEX(Table15[Entire Service Line Classification], MATCH(SUMIFS(Table15[Unique ID],Table15[System-Owned Portion],E2044,Table15[If Material Anything Other than "Lead" in Column E,Was Material Ever Previously Lead?],G2044,Table15[Customer-Owned Portion],O2044),Table15[Unique ID],0),0)))</f>
        <v>Non-lead</v>
      </c>
      <c r="X2044"/>
    </row>
    <row r="2045" spans="2:24" ht="30" x14ac:dyDescent="0.25">
      <c r="B2045" s="145" t="s">
        <v>5643</v>
      </c>
      <c r="C2045" s="31" t="s">
        <v>13240</v>
      </c>
      <c r="D2045" s="31"/>
      <c r="E2045" s="43" t="s">
        <v>52</v>
      </c>
      <c r="F2045" s="42" t="s">
        <v>34</v>
      </c>
      <c r="G2045" s="83" t="s">
        <v>34</v>
      </c>
      <c r="H2045" s="168">
        <v>43308</v>
      </c>
      <c r="I2045" s="31"/>
      <c r="J2045" s="83" t="s">
        <v>188</v>
      </c>
      <c r="K2045" s="31" t="s">
        <v>34</v>
      </c>
      <c r="L2045" s="31"/>
      <c r="M2045" s="168"/>
      <c r="N2045" s="147"/>
      <c r="O2045" s="43" t="s">
        <v>52</v>
      </c>
      <c r="P2045" s="171">
        <v>43308</v>
      </c>
      <c r="Q2045" s="31"/>
      <c r="R2045" s="83" t="s">
        <v>188</v>
      </c>
      <c r="S2045" s="31" t="s">
        <v>34</v>
      </c>
      <c r="T2045" s="31"/>
      <c r="U2045" s="168"/>
      <c r="V2045" s="149"/>
      <c r="W2045" s="140" t="str" cm="1">
        <f t="array" ref="W2045">IF(SUM(LEN(B2045:V2045))=0,"",IF(OR(OR(ISBLANK(F2045),SUM(LEN(C2045),LEN(D2045))=0),AND(NOT(E2045="Unknown"),ISBLANK(J2045)),AND(NOT(O2045="Unknown"),ISBLANK(R2045))),"Missing Information", INDEX(Table15[Entire Service Line Classification], MATCH(SUMIFS(Table15[Unique ID],Table15[System-Owned Portion],E2045,Table15[If Material Anything Other than "Lead" in Column E,Was Material Ever Previously Lead?],G2045,Table15[Customer-Owned Portion],O2045),Table15[Unique ID],0),0)))</f>
        <v>Non-lead</v>
      </c>
      <c r="X2045"/>
    </row>
    <row r="2046" spans="2:24" ht="30" x14ac:dyDescent="0.25">
      <c r="B2046" s="145" t="s">
        <v>1060</v>
      </c>
      <c r="C2046" s="31" t="s">
        <v>8473</v>
      </c>
      <c r="D2046" s="31"/>
      <c r="E2046" s="43" t="s">
        <v>52</v>
      </c>
      <c r="F2046" s="42" t="s">
        <v>34</v>
      </c>
      <c r="G2046" s="83" t="s">
        <v>34</v>
      </c>
      <c r="H2046" s="168">
        <v>43292</v>
      </c>
      <c r="I2046" s="31"/>
      <c r="J2046" s="83" t="s">
        <v>188</v>
      </c>
      <c r="K2046" s="31" t="s">
        <v>34</v>
      </c>
      <c r="L2046" s="31"/>
      <c r="M2046" s="168"/>
      <c r="N2046" s="147"/>
      <c r="O2046" s="43" t="s">
        <v>52</v>
      </c>
      <c r="P2046" s="171">
        <v>43292</v>
      </c>
      <c r="Q2046" s="31"/>
      <c r="R2046" s="83" t="s">
        <v>188</v>
      </c>
      <c r="S2046" s="31" t="s">
        <v>34</v>
      </c>
      <c r="T2046" s="31"/>
      <c r="U2046" s="168"/>
      <c r="V2046" s="149"/>
      <c r="W2046" s="140" t="str" cm="1">
        <f t="array" ref="W2046">IF(SUM(LEN(B2046:V2046))=0,"",IF(OR(OR(ISBLANK(F2046),SUM(LEN(C2046),LEN(D2046))=0),AND(NOT(E2046="Unknown"),ISBLANK(J2046)),AND(NOT(O2046="Unknown"),ISBLANK(R2046))),"Missing Information", INDEX(Table15[Entire Service Line Classification], MATCH(SUMIFS(Table15[Unique ID],Table15[System-Owned Portion],E2046,Table15[If Material Anything Other than "Lead" in Column E,Was Material Ever Previously Lead?],G2046,Table15[Customer-Owned Portion],O2046),Table15[Unique ID],0),0)))</f>
        <v>Non-lead</v>
      </c>
      <c r="X2046"/>
    </row>
    <row r="2047" spans="2:24" ht="30" x14ac:dyDescent="0.25">
      <c r="B2047" s="145" t="s">
        <v>6123</v>
      </c>
      <c r="C2047" s="31" t="s">
        <v>13725</v>
      </c>
      <c r="D2047" s="31"/>
      <c r="E2047" s="43" t="s">
        <v>52</v>
      </c>
      <c r="F2047" s="42" t="s">
        <v>34</v>
      </c>
      <c r="G2047" s="83" t="s">
        <v>34</v>
      </c>
      <c r="H2047" s="168">
        <v>43292</v>
      </c>
      <c r="I2047" s="31"/>
      <c r="J2047" s="83" t="s">
        <v>188</v>
      </c>
      <c r="K2047" s="31" t="s">
        <v>34</v>
      </c>
      <c r="L2047" s="31"/>
      <c r="M2047" s="168"/>
      <c r="N2047" s="147"/>
      <c r="O2047" s="43" t="s">
        <v>52</v>
      </c>
      <c r="P2047" s="171">
        <v>43292</v>
      </c>
      <c r="Q2047" s="31"/>
      <c r="R2047" s="83" t="s">
        <v>188</v>
      </c>
      <c r="S2047" s="31" t="s">
        <v>34</v>
      </c>
      <c r="T2047" s="31"/>
      <c r="U2047" s="168"/>
      <c r="V2047" s="149"/>
      <c r="W2047" s="140" t="str" cm="1">
        <f t="array" ref="W2047">IF(SUM(LEN(B2047:V2047))=0,"",IF(OR(OR(ISBLANK(F2047),SUM(LEN(C2047),LEN(D2047))=0),AND(NOT(E2047="Unknown"),ISBLANK(J2047)),AND(NOT(O2047="Unknown"),ISBLANK(R2047))),"Missing Information", INDEX(Table15[Entire Service Line Classification], MATCH(SUMIFS(Table15[Unique ID],Table15[System-Owned Portion],E2047,Table15[If Material Anything Other than "Lead" in Column E,Was Material Ever Previously Lead?],G2047,Table15[Customer-Owned Portion],O2047),Table15[Unique ID],0),0)))</f>
        <v>Non-lead</v>
      </c>
      <c r="X2047"/>
    </row>
    <row r="2048" spans="2:24" ht="30" x14ac:dyDescent="0.25">
      <c r="B2048" s="145" t="s">
        <v>6139</v>
      </c>
      <c r="C2048" s="31" t="s">
        <v>13741</v>
      </c>
      <c r="D2048" s="31"/>
      <c r="E2048" s="43" t="s">
        <v>52</v>
      </c>
      <c r="F2048" s="42" t="s">
        <v>34</v>
      </c>
      <c r="G2048" s="83" t="s">
        <v>34</v>
      </c>
      <c r="H2048" s="168">
        <v>43292</v>
      </c>
      <c r="I2048" s="31"/>
      <c r="J2048" s="83" t="s">
        <v>188</v>
      </c>
      <c r="K2048" s="31" t="s">
        <v>34</v>
      </c>
      <c r="L2048" s="31"/>
      <c r="M2048" s="168"/>
      <c r="N2048" s="147"/>
      <c r="O2048" s="43" t="s">
        <v>52</v>
      </c>
      <c r="P2048" s="171">
        <v>43292</v>
      </c>
      <c r="Q2048" s="31"/>
      <c r="R2048" s="83" t="s">
        <v>188</v>
      </c>
      <c r="S2048" s="31" t="s">
        <v>34</v>
      </c>
      <c r="T2048" s="31"/>
      <c r="U2048" s="168"/>
      <c r="V2048" s="149"/>
      <c r="W2048" s="140" t="str" cm="1">
        <f t="array" ref="W2048">IF(SUM(LEN(B2048:V2048))=0,"",IF(OR(OR(ISBLANK(F2048),SUM(LEN(C2048),LEN(D2048))=0),AND(NOT(E2048="Unknown"),ISBLANK(J2048)),AND(NOT(O2048="Unknown"),ISBLANK(R2048))),"Missing Information", INDEX(Table15[Entire Service Line Classification], MATCH(SUMIFS(Table15[Unique ID],Table15[System-Owned Portion],E2048,Table15[If Material Anything Other than "Lead" in Column E,Was Material Ever Previously Lead?],G2048,Table15[Customer-Owned Portion],O2048),Table15[Unique ID],0),0)))</f>
        <v>Non-lead</v>
      </c>
      <c r="X2048"/>
    </row>
    <row r="2049" spans="2:24" ht="30" x14ac:dyDescent="0.25">
      <c r="B2049" s="145" t="s">
        <v>6140</v>
      </c>
      <c r="C2049" s="31" t="s">
        <v>13742</v>
      </c>
      <c r="D2049" s="31"/>
      <c r="E2049" s="43" t="s">
        <v>52</v>
      </c>
      <c r="F2049" s="42" t="s">
        <v>34</v>
      </c>
      <c r="G2049" s="83" t="s">
        <v>34</v>
      </c>
      <c r="H2049" s="168">
        <v>43292</v>
      </c>
      <c r="I2049" s="31"/>
      <c r="J2049" s="83" t="s">
        <v>188</v>
      </c>
      <c r="K2049" s="31" t="s">
        <v>34</v>
      </c>
      <c r="L2049" s="31"/>
      <c r="M2049" s="168"/>
      <c r="N2049" s="147"/>
      <c r="O2049" s="43" t="s">
        <v>52</v>
      </c>
      <c r="P2049" s="171">
        <v>43292</v>
      </c>
      <c r="Q2049" s="31"/>
      <c r="R2049" s="83" t="s">
        <v>188</v>
      </c>
      <c r="S2049" s="31" t="s">
        <v>34</v>
      </c>
      <c r="T2049" s="31"/>
      <c r="U2049" s="168"/>
      <c r="V2049" s="149"/>
      <c r="W2049" s="140" t="str" cm="1">
        <f t="array" ref="W2049">IF(SUM(LEN(B2049:V2049))=0,"",IF(OR(OR(ISBLANK(F2049),SUM(LEN(C2049),LEN(D2049))=0),AND(NOT(E2049="Unknown"),ISBLANK(J2049)),AND(NOT(O2049="Unknown"),ISBLANK(R2049))),"Missing Information", INDEX(Table15[Entire Service Line Classification], MATCH(SUMIFS(Table15[Unique ID],Table15[System-Owned Portion],E2049,Table15[If Material Anything Other than "Lead" in Column E,Was Material Ever Previously Lead?],G2049,Table15[Customer-Owned Portion],O2049),Table15[Unique ID],0),0)))</f>
        <v>Non-lead</v>
      </c>
      <c r="X2049"/>
    </row>
    <row r="2050" spans="2:24" ht="30" x14ac:dyDescent="0.25">
      <c r="B2050" s="145" t="s">
        <v>3274</v>
      </c>
      <c r="C2050" s="31" t="s">
        <v>10711</v>
      </c>
      <c r="D2050" s="31"/>
      <c r="E2050" s="43" t="s">
        <v>52</v>
      </c>
      <c r="F2050" s="42" t="s">
        <v>34</v>
      </c>
      <c r="G2050" s="83" t="s">
        <v>34</v>
      </c>
      <c r="H2050" s="168">
        <v>43291</v>
      </c>
      <c r="I2050" s="31"/>
      <c r="J2050" s="83" t="s">
        <v>188</v>
      </c>
      <c r="K2050" s="31" t="s">
        <v>34</v>
      </c>
      <c r="L2050" s="31"/>
      <c r="M2050" s="168"/>
      <c r="N2050" s="147"/>
      <c r="O2050" s="43" t="s">
        <v>52</v>
      </c>
      <c r="P2050" s="171">
        <v>43291</v>
      </c>
      <c r="Q2050" s="31"/>
      <c r="R2050" s="83" t="s">
        <v>188</v>
      </c>
      <c r="S2050" s="31" t="s">
        <v>34</v>
      </c>
      <c r="T2050" s="31"/>
      <c r="U2050" s="168"/>
      <c r="V2050" s="149"/>
      <c r="W2050" s="140" t="str" cm="1">
        <f t="array" ref="W2050">IF(SUM(LEN(B2050:V2050))=0,"",IF(OR(OR(ISBLANK(F2050),SUM(LEN(C2050),LEN(D2050))=0),AND(NOT(E2050="Unknown"),ISBLANK(J2050)),AND(NOT(O2050="Unknown"),ISBLANK(R2050))),"Missing Information", INDEX(Table15[Entire Service Line Classification], MATCH(SUMIFS(Table15[Unique ID],Table15[System-Owned Portion],E2050,Table15[If Material Anything Other than "Lead" in Column E,Was Material Ever Previously Lead?],G2050,Table15[Customer-Owned Portion],O2050),Table15[Unique ID],0),0)))</f>
        <v>Non-lead</v>
      </c>
      <c r="X2050"/>
    </row>
    <row r="2051" spans="2:24" ht="30" x14ac:dyDescent="0.25">
      <c r="B2051" s="145" t="s">
        <v>1054</v>
      </c>
      <c r="C2051" s="31" t="s">
        <v>8467</v>
      </c>
      <c r="D2051" s="31"/>
      <c r="E2051" s="43" t="s">
        <v>52</v>
      </c>
      <c r="F2051" s="42" t="s">
        <v>34</v>
      </c>
      <c r="G2051" s="83" t="s">
        <v>34</v>
      </c>
      <c r="H2051" s="168">
        <v>43290</v>
      </c>
      <c r="I2051" s="31"/>
      <c r="J2051" s="83" t="s">
        <v>188</v>
      </c>
      <c r="K2051" s="31" t="s">
        <v>34</v>
      </c>
      <c r="L2051" s="31"/>
      <c r="M2051" s="168"/>
      <c r="N2051" s="147"/>
      <c r="O2051" s="43" t="s">
        <v>52</v>
      </c>
      <c r="P2051" s="171">
        <v>43290</v>
      </c>
      <c r="Q2051" s="31"/>
      <c r="R2051" s="83" t="s">
        <v>188</v>
      </c>
      <c r="S2051" s="31" t="s">
        <v>34</v>
      </c>
      <c r="T2051" s="31"/>
      <c r="U2051" s="168"/>
      <c r="V2051" s="149"/>
      <c r="W2051" s="140" t="str" cm="1">
        <f t="array" ref="W2051">IF(SUM(LEN(B2051:V2051))=0,"",IF(OR(OR(ISBLANK(F2051),SUM(LEN(C2051),LEN(D2051))=0),AND(NOT(E2051="Unknown"),ISBLANK(J2051)),AND(NOT(O2051="Unknown"),ISBLANK(R2051))),"Missing Information", INDEX(Table15[Entire Service Line Classification], MATCH(SUMIFS(Table15[Unique ID],Table15[System-Owned Portion],E2051,Table15[If Material Anything Other than "Lead" in Column E,Was Material Ever Previously Lead?],G2051,Table15[Customer-Owned Portion],O2051),Table15[Unique ID],0),0)))</f>
        <v>Non-lead</v>
      </c>
      <c r="X2051"/>
    </row>
    <row r="2052" spans="2:24" ht="30" x14ac:dyDescent="0.25">
      <c r="B2052" s="145" t="s">
        <v>5324</v>
      </c>
      <c r="C2052" s="31" t="s">
        <v>12921</v>
      </c>
      <c r="D2052" s="31"/>
      <c r="E2052" s="43" t="s">
        <v>52</v>
      </c>
      <c r="F2052" s="42" t="s">
        <v>34</v>
      </c>
      <c r="G2052" s="83" t="s">
        <v>34</v>
      </c>
      <c r="H2052" s="168">
        <v>43279</v>
      </c>
      <c r="I2052" s="31"/>
      <c r="J2052" s="83" t="s">
        <v>188</v>
      </c>
      <c r="K2052" s="31" t="s">
        <v>34</v>
      </c>
      <c r="L2052" s="31"/>
      <c r="M2052" s="168"/>
      <c r="N2052" s="147"/>
      <c r="O2052" s="43" t="s">
        <v>52</v>
      </c>
      <c r="P2052" s="171">
        <v>43279</v>
      </c>
      <c r="Q2052" s="31"/>
      <c r="R2052" s="83" t="s">
        <v>188</v>
      </c>
      <c r="S2052" s="31" t="s">
        <v>34</v>
      </c>
      <c r="T2052" s="31"/>
      <c r="U2052" s="168"/>
      <c r="V2052" s="149"/>
      <c r="W2052" s="140" t="str" cm="1">
        <f t="array" ref="W2052">IF(SUM(LEN(B2052:V2052))=0,"",IF(OR(OR(ISBLANK(F2052),SUM(LEN(C2052),LEN(D2052))=0),AND(NOT(E2052="Unknown"),ISBLANK(J2052)),AND(NOT(O2052="Unknown"),ISBLANK(R2052))),"Missing Information", INDEX(Table15[Entire Service Line Classification], MATCH(SUMIFS(Table15[Unique ID],Table15[System-Owned Portion],E2052,Table15[If Material Anything Other than "Lead" in Column E,Was Material Ever Previously Lead?],G2052,Table15[Customer-Owned Portion],O2052),Table15[Unique ID],0),0)))</f>
        <v>Non-lead</v>
      </c>
      <c r="X2052"/>
    </row>
    <row r="2053" spans="2:24" ht="30" x14ac:dyDescent="0.25">
      <c r="B2053" s="145" t="s">
        <v>5340</v>
      </c>
      <c r="C2053" s="31" t="s">
        <v>12937</v>
      </c>
      <c r="D2053" s="31"/>
      <c r="E2053" s="43" t="s">
        <v>52</v>
      </c>
      <c r="F2053" s="42" t="s">
        <v>34</v>
      </c>
      <c r="G2053" s="83" t="s">
        <v>34</v>
      </c>
      <c r="H2053" s="168">
        <v>43279</v>
      </c>
      <c r="I2053" s="31"/>
      <c r="J2053" s="83" t="s">
        <v>188</v>
      </c>
      <c r="K2053" s="31" t="s">
        <v>34</v>
      </c>
      <c r="L2053" s="31"/>
      <c r="M2053" s="168"/>
      <c r="N2053" s="147"/>
      <c r="O2053" s="43" t="s">
        <v>52</v>
      </c>
      <c r="P2053" s="171">
        <v>43279</v>
      </c>
      <c r="Q2053" s="31"/>
      <c r="R2053" s="83" t="s">
        <v>188</v>
      </c>
      <c r="S2053" s="31" t="s">
        <v>34</v>
      </c>
      <c r="T2053" s="31"/>
      <c r="U2053" s="168"/>
      <c r="V2053" s="149"/>
      <c r="W2053" s="140" t="str" cm="1">
        <f t="array" ref="W2053">IF(SUM(LEN(B2053:V2053))=0,"",IF(OR(OR(ISBLANK(F2053),SUM(LEN(C2053),LEN(D2053))=0),AND(NOT(E2053="Unknown"),ISBLANK(J2053)),AND(NOT(O2053="Unknown"),ISBLANK(R2053))),"Missing Information", INDEX(Table15[Entire Service Line Classification], MATCH(SUMIFS(Table15[Unique ID],Table15[System-Owned Portion],E2053,Table15[If Material Anything Other than "Lead" in Column E,Was Material Ever Previously Lead?],G2053,Table15[Customer-Owned Portion],O2053),Table15[Unique ID],0),0)))</f>
        <v>Non-lead</v>
      </c>
      <c r="X2053"/>
    </row>
    <row r="2054" spans="2:24" ht="30" x14ac:dyDescent="0.25">
      <c r="B2054" s="145" t="s">
        <v>5352</v>
      </c>
      <c r="C2054" s="31" t="s">
        <v>12949</v>
      </c>
      <c r="D2054" s="31"/>
      <c r="E2054" s="43" t="s">
        <v>52</v>
      </c>
      <c r="F2054" s="42" t="s">
        <v>34</v>
      </c>
      <c r="G2054" s="83" t="s">
        <v>34</v>
      </c>
      <c r="H2054" s="168">
        <v>43279</v>
      </c>
      <c r="I2054" s="31"/>
      <c r="J2054" s="83" t="s">
        <v>188</v>
      </c>
      <c r="K2054" s="31" t="s">
        <v>34</v>
      </c>
      <c r="L2054" s="31"/>
      <c r="M2054" s="168"/>
      <c r="N2054" s="147"/>
      <c r="O2054" s="43" t="s">
        <v>52</v>
      </c>
      <c r="P2054" s="171">
        <v>43279</v>
      </c>
      <c r="Q2054" s="31"/>
      <c r="R2054" s="83" t="s">
        <v>188</v>
      </c>
      <c r="S2054" s="31" t="s">
        <v>34</v>
      </c>
      <c r="T2054" s="31"/>
      <c r="U2054" s="168"/>
      <c r="V2054" s="149"/>
      <c r="W2054" s="140" t="str" cm="1">
        <f t="array" ref="W2054">IF(SUM(LEN(B2054:V2054))=0,"",IF(OR(OR(ISBLANK(F2054),SUM(LEN(C2054),LEN(D2054))=0),AND(NOT(E2054="Unknown"),ISBLANK(J2054)),AND(NOT(O2054="Unknown"),ISBLANK(R2054))),"Missing Information", INDEX(Table15[Entire Service Line Classification], MATCH(SUMIFS(Table15[Unique ID],Table15[System-Owned Portion],E2054,Table15[If Material Anything Other than "Lead" in Column E,Was Material Ever Previously Lead?],G2054,Table15[Customer-Owned Portion],O2054),Table15[Unique ID],0),0)))</f>
        <v>Non-lead</v>
      </c>
      <c r="X2054"/>
    </row>
    <row r="2055" spans="2:24" ht="30" x14ac:dyDescent="0.25">
      <c r="B2055" s="145" t="s">
        <v>5361</v>
      </c>
      <c r="C2055" s="31" t="s">
        <v>12958</v>
      </c>
      <c r="D2055" s="31"/>
      <c r="E2055" s="43" t="s">
        <v>52</v>
      </c>
      <c r="F2055" s="42" t="s">
        <v>34</v>
      </c>
      <c r="G2055" s="83" t="s">
        <v>34</v>
      </c>
      <c r="H2055" s="168">
        <v>43279</v>
      </c>
      <c r="I2055" s="31"/>
      <c r="J2055" s="83" t="s">
        <v>188</v>
      </c>
      <c r="K2055" s="31" t="s">
        <v>34</v>
      </c>
      <c r="L2055" s="31"/>
      <c r="M2055" s="168"/>
      <c r="N2055" s="147"/>
      <c r="O2055" s="43" t="s">
        <v>52</v>
      </c>
      <c r="P2055" s="171">
        <v>43279</v>
      </c>
      <c r="Q2055" s="31"/>
      <c r="R2055" s="83" t="s">
        <v>188</v>
      </c>
      <c r="S2055" s="31" t="s">
        <v>34</v>
      </c>
      <c r="T2055" s="31"/>
      <c r="U2055" s="168"/>
      <c r="V2055" s="149"/>
      <c r="W2055" s="140" t="str" cm="1">
        <f t="array" ref="W2055">IF(SUM(LEN(B2055:V2055))=0,"",IF(OR(OR(ISBLANK(F2055),SUM(LEN(C2055),LEN(D2055))=0),AND(NOT(E2055="Unknown"),ISBLANK(J2055)),AND(NOT(O2055="Unknown"),ISBLANK(R2055))),"Missing Information", INDEX(Table15[Entire Service Line Classification], MATCH(SUMIFS(Table15[Unique ID],Table15[System-Owned Portion],E2055,Table15[If Material Anything Other than "Lead" in Column E,Was Material Ever Previously Lead?],G2055,Table15[Customer-Owned Portion],O2055),Table15[Unique ID],0),0)))</f>
        <v>Non-lead</v>
      </c>
      <c r="X2055"/>
    </row>
    <row r="2056" spans="2:24" ht="30" x14ac:dyDescent="0.25">
      <c r="B2056" s="145" t="s">
        <v>5365</v>
      </c>
      <c r="C2056" s="31" t="s">
        <v>12962</v>
      </c>
      <c r="D2056" s="31"/>
      <c r="E2056" s="43" t="s">
        <v>52</v>
      </c>
      <c r="F2056" s="42" t="s">
        <v>34</v>
      </c>
      <c r="G2056" s="83" t="s">
        <v>34</v>
      </c>
      <c r="H2056" s="168">
        <v>43279</v>
      </c>
      <c r="I2056" s="31"/>
      <c r="J2056" s="83" t="s">
        <v>188</v>
      </c>
      <c r="K2056" s="31" t="s">
        <v>34</v>
      </c>
      <c r="L2056" s="31"/>
      <c r="M2056" s="168"/>
      <c r="N2056" s="147"/>
      <c r="O2056" s="43" t="s">
        <v>52</v>
      </c>
      <c r="P2056" s="171">
        <v>43279</v>
      </c>
      <c r="Q2056" s="31"/>
      <c r="R2056" s="83" t="s">
        <v>188</v>
      </c>
      <c r="S2056" s="31" t="s">
        <v>34</v>
      </c>
      <c r="T2056" s="31"/>
      <c r="U2056" s="168"/>
      <c r="V2056" s="149"/>
      <c r="W2056" s="140" t="str" cm="1">
        <f t="array" ref="W2056">IF(SUM(LEN(B2056:V2056))=0,"",IF(OR(OR(ISBLANK(F2056),SUM(LEN(C2056),LEN(D2056))=0),AND(NOT(E2056="Unknown"),ISBLANK(J2056)),AND(NOT(O2056="Unknown"),ISBLANK(R2056))),"Missing Information", INDEX(Table15[Entire Service Line Classification], MATCH(SUMIFS(Table15[Unique ID],Table15[System-Owned Portion],E2056,Table15[If Material Anything Other than "Lead" in Column E,Was Material Ever Previously Lead?],G2056,Table15[Customer-Owned Portion],O2056),Table15[Unique ID],0),0)))</f>
        <v>Non-lead</v>
      </c>
      <c r="X2056"/>
    </row>
    <row r="2057" spans="2:24" ht="30" x14ac:dyDescent="0.25">
      <c r="B2057" s="145" t="s">
        <v>5366</v>
      </c>
      <c r="C2057" s="31" t="s">
        <v>12963</v>
      </c>
      <c r="D2057" s="31"/>
      <c r="E2057" s="43" t="s">
        <v>52</v>
      </c>
      <c r="F2057" s="42" t="s">
        <v>34</v>
      </c>
      <c r="G2057" s="83" t="s">
        <v>34</v>
      </c>
      <c r="H2057" s="168">
        <v>43279</v>
      </c>
      <c r="I2057" s="31"/>
      <c r="J2057" s="83" t="s">
        <v>188</v>
      </c>
      <c r="K2057" s="31" t="s">
        <v>34</v>
      </c>
      <c r="L2057" s="31"/>
      <c r="M2057" s="168"/>
      <c r="N2057" s="147"/>
      <c r="O2057" s="43" t="s">
        <v>52</v>
      </c>
      <c r="P2057" s="171">
        <v>43279</v>
      </c>
      <c r="Q2057" s="31"/>
      <c r="R2057" s="83" t="s">
        <v>188</v>
      </c>
      <c r="S2057" s="31" t="s">
        <v>34</v>
      </c>
      <c r="T2057" s="31"/>
      <c r="U2057" s="168"/>
      <c r="V2057" s="149"/>
      <c r="W2057" s="140" t="str" cm="1">
        <f t="array" ref="W2057">IF(SUM(LEN(B2057:V2057))=0,"",IF(OR(OR(ISBLANK(F2057),SUM(LEN(C2057),LEN(D2057))=0),AND(NOT(E2057="Unknown"),ISBLANK(J2057)),AND(NOT(O2057="Unknown"),ISBLANK(R2057))),"Missing Information", INDEX(Table15[Entire Service Line Classification], MATCH(SUMIFS(Table15[Unique ID],Table15[System-Owned Portion],E2057,Table15[If Material Anything Other than "Lead" in Column E,Was Material Ever Previously Lead?],G2057,Table15[Customer-Owned Portion],O2057),Table15[Unique ID],0),0)))</f>
        <v>Non-lead</v>
      </c>
      <c r="X2057"/>
    </row>
    <row r="2058" spans="2:24" ht="30" x14ac:dyDescent="0.25">
      <c r="B2058" s="145" t="s">
        <v>3477</v>
      </c>
      <c r="C2058" s="31" t="s">
        <v>10941</v>
      </c>
      <c r="D2058" s="31"/>
      <c r="E2058" s="43" t="s">
        <v>52</v>
      </c>
      <c r="F2058" s="42" t="s">
        <v>34</v>
      </c>
      <c r="G2058" s="83" t="s">
        <v>34</v>
      </c>
      <c r="H2058" s="168">
        <v>43278</v>
      </c>
      <c r="I2058" s="31"/>
      <c r="J2058" s="83" t="s">
        <v>188</v>
      </c>
      <c r="K2058" s="31" t="s">
        <v>34</v>
      </c>
      <c r="L2058" s="31"/>
      <c r="M2058" s="168"/>
      <c r="N2058" s="147"/>
      <c r="O2058" s="43" t="s">
        <v>52</v>
      </c>
      <c r="P2058" s="171">
        <v>43278</v>
      </c>
      <c r="Q2058" s="31"/>
      <c r="R2058" s="83" t="s">
        <v>188</v>
      </c>
      <c r="S2058" s="31" t="s">
        <v>34</v>
      </c>
      <c r="T2058" s="31"/>
      <c r="U2058" s="168"/>
      <c r="V2058" s="149"/>
      <c r="W2058" s="140" t="str" cm="1">
        <f t="array" ref="W2058">IF(SUM(LEN(B2058:V2058))=0,"",IF(OR(OR(ISBLANK(F2058),SUM(LEN(C2058),LEN(D2058))=0),AND(NOT(E2058="Unknown"),ISBLANK(J2058)),AND(NOT(O2058="Unknown"),ISBLANK(R2058))),"Missing Information", INDEX(Table15[Entire Service Line Classification], MATCH(SUMIFS(Table15[Unique ID],Table15[System-Owned Portion],E2058,Table15[If Material Anything Other than "Lead" in Column E,Was Material Ever Previously Lead?],G2058,Table15[Customer-Owned Portion],O2058),Table15[Unique ID],0),0)))</f>
        <v>Non-lead</v>
      </c>
      <c r="X2058"/>
    </row>
    <row r="2059" spans="2:24" ht="30" x14ac:dyDescent="0.25">
      <c r="B2059" s="145" t="s">
        <v>3478</v>
      </c>
      <c r="C2059" s="31" t="s">
        <v>10942</v>
      </c>
      <c r="D2059" s="31"/>
      <c r="E2059" s="43" t="s">
        <v>52</v>
      </c>
      <c r="F2059" s="42" t="s">
        <v>34</v>
      </c>
      <c r="G2059" s="83" t="s">
        <v>34</v>
      </c>
      <c r="H2059" s="168">
        <v>43278</v>
      </c>
      <c r="I2059" s="31"/>
      <c r="J2059" s="83" t="s">
        <v>188</v>
      </c>
      <c r="K2059" s="31" t="s">
        <v>34</v>
      </c>
      <c r="L2059" s="31"/>
      <c r="M2059" s="168"/>
      <c r="N2059" s="147"/>
      <c r="O2059" s="43" t="s">
        <v>52</v>
      </c>
      <c r="P2059" s="171">
        <v>43278</v>
      </c>
      <c r="Q2059" s="31"/>
      <c r="R2059" s="83" t="s">
        <v>188</v>
      </c>
      <c r="S2059" s="31" t="s">
        <v>34</v>
      </c>
      <c r="T2059" s="31"/>
      <c r="U2059" s="168"/>
      <c r="V2059" s="149"/>
      <c r="W2059" s="140" t="str" cm="1">
        <f t="array" ref="W2059">IF(SUM(LEN(B2059:V2059))=0,"",IF(OR(OR(ISBLANK(F2059),SUM(LEN(C2059),LEN(D2059))=0),AND(NOT(E2059="Unknown"),ISBLANK(J2059)),AND(NOT(O2059="Unknown"),ISBLANK(R2059))),"Missing Information", INDEX(Table15[Entire Service Line Classification], MATCH(SUMIFS(Table15[Unique ID],Table15[System-Owned Portion],E2059,Table15[If Material Anything Other than "Lead" in Column E,Was Material Ever Previously Lead?],G2059,Table15[Customer-Owned Portion],O2059),Table15[Unique ID],0),0)))</f>
        <v>Non-lead</v>
      </c>
      <c r="X2059"/>
    </row>
    <row r="2060" spans="2:24" ht="30" x14ac:dyDescent="0.25">
      <c r="B2060" s="145" t="s">
        <v>3484</v>
      </c>
      <c r="C2060" s="31" t="s">
        <v>10948</v>
      </c>
      <c r="D2060" s="31"/>
      <c r="E2060" s="43" t="s">
        <v>52</v>
      </c>
      <c r="F2060" s="42" t="s">
        <v>34</v>
      </c>
      <c r="G2060" s="83" t="s">
        <v>34</v>
      </c>
      <c r="H2060" s="168">
        <v>43278</v>
      </c>
      <c r="I2060" s="31"/>
      <c r="J2060" s="83" t="s">
        <v>188</v>
      </c>
      <c r="K2060" s="31" t="s">
        <v>34</v>
      </c>
      <c r="L2060" s="31"/>
      <c r="M2060" s="168"/>
      <c r="N2060" s="147"/>
      <c r="O2060" s="43" t="s">
        <v>52</v>
      </c>
      <c r="P2060" s="171">
        <v>43278</v>
      </c>
      <c r="Q2060" s="31"/>
      <c r="R2060" s="83" t="s">
        <v>188</v>
      </c>
      <c r="S2060" s="31" t="s">
        <v>34</v>
      </c>
      <c r="T2060" s="31"/>
      <c r="U2060" s="168"/>
      <c r="V2060" s="149"/>
      <c r="W2060" s="140" t="str" cm="1">
        <f t="array" ref="W2060">IF(SUM(LEN(B2060:V2060))=0,"",IF(OR(OR(ISBLANK(F2060),SUM(LEN(C2060),LEN(D2060))=0),AND(NOT(E2060="Unknown"),ISBLANK(J2060)),AND(NOT(O2060="Unknown"),ISBLANK(R2060))),"Missing Information", INDEX(Table15[Entire Service Line Classification], MATCH(SUMIFS(Table15[Unique ID],Table15[System-Owned Portion],E2060,Table15[If Material Anything Other than "Lead" in Column E,Was Material Ever Previously Lead?],G2060,Table15[Customer-Owned Portion],O2060),Table15[Unique ID],0),0)))</f>
        <v>Non-lead</v>
      </c>
      <c r="X2060"/>
    </row>
    <row r="2061" spans="2:24" ht="30" x14ac:dyDescent="0.25">
      <c r="B2061" s="145" t="s">
        <v>3499</v>
      </c>
      <c r="C2061" s="31" t="s">
        <v>10963</v>
      </c>
      <c r="D2061" s="31"/>
      <c r="E2061" s="43" t="s">
        <v>52</v>
      </c>
      <c r="F2061" s="42" t="s">
        <v>34</v>
      </c>
      <c r="G2061" s="83" t="s">
        <v>34</v>
      </c>
      <c r="H2061" s="168">
        <v>43278</v>
      </c>
      <c r="I2061" s="31"/>
      <c r="J2061" s="83" t="s">
        <v>188</v>
      </c>
      <c r="K2061" s="31" t="s">
        <v>34</v>
      </c>
      <c r="L2061" s="31"/>
      <c r="M2061" s="168"/>
      <c r="N2061" s="147"/>
      <c r="O2061" s="43" t="s">
        <v>52</v>
      </c>
      <c r="P2061" s="171">
        <v>43278</v>
      </c>
      <c r="Q2061" s="31"/>
      <c r="R2061" s="83" t="s">
        <v>188</v>
      </c>
      <c r="S2061" s="31" t="s">
        <v>34</v>
      </c>
      <c r="T2061" s="31"/>
      <c r="U2061" s="168"/>
      <c r="V2061" s="149"/>
      <c r="W2061" s="140" t="str" cm="1">
        <f t="array" ref="W2061">IF(SUM(LEN(B2061:V2061))=0,"",IF(OR(OR(ISBLANK(F2061),SUM(LEN(C2061),LEN(D2061))=0),AND(NOT(E2061="Unknown"),ISBLANK(J2061)),AND(NOT(O2061="Unknown"),ISBLANK(R2061))),"Missing Information", INDEX(Table15[Entire Service Line Classification], MATCH(SUMIFS(Table15[Unique ID],Table15[System-Owned Portion],E2061,Table15[If Material Anything Other than "Lead" in Column E,Was Material Ever Previously Lead?],G2061,Table15[Customer-Owned Portion],O2061),Table15[Unique ID],0),0)))</f>
        <v>Non-lead</v>
      </c>
      <c r="X2061"/>
    </row>
    <row r="2062" spans="2:24" ht="30" x14ac:dyDescent="0.25">
      <c r="B2062" s="145" t="s">
        <v>3511</v>
      </c>
      <c r="C2062" s="31" t="s">
        <v>10975</v>
      </c>
      <c r="D2062" s="31"/>
      <c r="E2062" s="43" t="s">
        <v>52</v>
      </c>
      <c r="F2062" s="42" t="s">
        <v>34</v>
      </c>
      <c r="G2062" s="83" t="s">
        <v>34</v>
      </c>
      <c r="H2062" s="168">
        <v>43278</v>
      </c>
      <c r="I2062" s="31"/>
      <c r="J2062" s="83" t="s">
        <v>188</v>
      </c>
      <c r="K2062" s="31" t="s">
        <v>34</v>
      </c>
      <c r="L2062" s="31"/>
      <c r="M2062" s="168"/>
      <c r="N2062" s="147"/>
      <c r="O2062" s="43" t="s">
        <v>52</v>
      </c>
      <c r="P2062" s="171">
        <v>43278</v>
      </c>
      <c r="Q2062" s="31"/>
      <c r="R2062" s="83" t="s">
        <v>188</v>
      </c>
      <c r="S2062" s="31" t="s">
        <v>34</v>
      </c>
      <c r="T2062" s="31"/>
      <c r="U2062" s="168"/>
      <c r="V2062" s="149"/>
      <c r="W2062" s="140" t="str" cm="1">
        <f t="array" ref="W2062">IF(SUM(LEN(B2062:V2062))=0,"",IF(OR(OR(ISBLANK(F2062),SUM(LEN(C2062),LEN(D2062))=0),AND(NOT(E2062="Unknown"),ISBLANK(J2062)),AND(NOT(O2062="Unknown"),ISBLANK(R2062))),"Missing Information", INDEX(Table15[Entire Service Line Classification], MATCH(SUMIFS(Table15[Unique ID],Table15[System-Owned Portion],E2062,Table15[If Material Anything Other than "Lead" in Column E,Was Material Ever Previously Lead?],G2062,Table15[Customer-Owned Portion],O2062),Table15[Unique ID],0),0)))</f>
        <v>Non-lead</v>
      </c>
      <c r="X2062"/>
    </row>
    <row r="2063" spans="2:24" ht="30" x14ac:dyDescent="0.25">
      <c r="B2063" s="145" t="s">
        <v>3517</v>
      </c>
      <c r="C2063" s="31" t="s">
        <v>10981</v>
      </c>
      <c r="D2063" s="31"/>
      <c r="E2063" s="43" t="s">
        <v>52</v>
      </c>
      <c r="F2063" s="42" t="s">
        <v>34</v>
      </c>
      <c r="G2063" s="83" t="s">
        <v>34</v>
      </c>
      <c r="H2063" s="168">
        <v>43278</v>
      </c>
      <c r="I2063" s="31"/>
      <c r="J2063" s="83" t="s">
        <v>188</v>
      </c>
      <c r="K2063" s="31" t="s">
        <v>34</v>
      </c>
      <c r="L2063" s="31"/>
      <c r="M2063" s="168"/>
      <c r="N2063" s="147"/>
      <c r="O2063" s="43" t="s">
        <v>52</v>
      </c>
      <c r="P2063" s="171">
        <v>43278</v>
      </c>
      <c r="Q2063" s="31"/>
      <c r="R2063" s="83" t="s">
        <v>188</v>
      </c>
      <c r="S2063" s="31" t="s">
        <v>34</v>
      </c>
      <c r="T2063" s="31"/>
      <c r="U2063" s="168"/>
      <c r="V2063" s="149"/>
      <c r="W2063" s="140" t="str" cm="1">
        <f t="array" ref="W2063">IF(SUM(LEN(B2063:V2063))=0,"",IF(OR(OR(ISBLANK(F2063),SUM(LEN(C2063),LEN(D2063))=0),AND(NOT(E2063="Unknown"),ISBLANK(J2063)),AND(NOT(O2063="Unknown"),ISBLANK(R2063))),"Missing Information", INDEX(Table15[Entire Service Line Classification], MATCH(SUMIFS(Table15[Unique ID],Table15[System-Owned Portion],E2063,Table15[If Material Anything Other than "Lead" in Column E,Was Material Ever Previously Lead?],G2063,Table15[Customer-Owned Portion],O2063),Table15[Unique ID],0),0)))</f>
        <v>Non-lead</v>
      </c>
      <c r="X2063"/>
    </row>
    <row r="2064" spans="2:24" ht="30" x14ac:dyDescent="0.25">
      <c r="B2064" s="145" t="s">
        <v>3518</v>
      </c>
      <c r="C2064" s="31" t="s">
        <v>10982</v>
      </c>
      <c r="D2064" s="31"/>
      <c r="E2064" s="43" t="s">
        <v>52</v>
      </c>
      <c r="F2064" s="42" t="s">
        <v>34</v>
      </c>
      <c r="G2064" s="83" t="s">
        <v>34</v>
      </c>
      <c r="H2064" s="168">
        <v>43278</v>
      </c>
      <c r="I2064" s="31"/>
      <c r="J2064" s="83" t="s">
        <v>188</v>
      </c>
      <c r="K2064" s="31" t="s">
        <v>34</v>
      </c>
      <c r="L2064" s="31"/>
      <c r="M2064" s="168"/>
      <c r="N2064" s="147"/>
      <c r="O2064" s="43" t="s">
        <v>52</v>
      </c>
      <c r="P2064" s="171">
        <v>43278</v>
      </c>
      <c r="Q2064" s="31"/>
      <c r="R2064" s="83" t="s">
        <v>188</v>
      </c>
      <c r="S2064" s="31" t="s">
        <v>34</v>
      </c>
      <c r="T2064" s="31"/>
      <c r="U2064" s="168"/>
      <c r="V2064" s="149"/>
      <c r="W2064" s="140" t="str" cm="1">
        <f t="array" ref="W2064">IF(SUM(LEN(B2064:V2064))=0,"",IF(OR(OR(ISBLANK(F2064),SUM(LEN(C2064),LEN(D2064))=0),AND(NOT(E2064="Unknown"),ISBLANK(J2064)),AND(NOT(O2064="Unknown"),ISBLANK(R2064))),"Missing Information", INDEX(Table15[Entire Service Line Classification], MATCH(SUMIFS(Table15[Unique ID],Table15[System-Owned Portion],E2064,Table15[If Material Anything Other than "Lead" in Column E,Was Material Ever Previously Lead?],G2064,Table15[Customer-Owned Portion],O2064),Table15[Unique ID],0),0)))</f>
        <v>Non-lead</v>
      </c>
      <c r="X2064"/>
    </row>
    <row r="2065" spans="2:24" ht="30" x14ac:dyDescent="0.25">
      <c r="B2065" s="145" t="s">
        <v>3519</v>
      </c>
      <c r="C2065" s="31" t="s">
        <v>10983</v>
      </c>
      <c r="D2065" s="31"/>
      <c r="E2065" s="43" t="s">
        <v>52</v>
      </c>
      <c r="F2065" s="42" t="s">
        <v>34</v>
      </c>
      <c r="G2065" s="83" t="s">
        <v>34</v>
      </c>
      <c r="H2065" s="168">
        <v>43278</v>
      </c>
      <c r="I2065" s="31"/>
      <c r="J2065" s="83" t="s">
        <v>188</v>
      </c>
      <c r="K2065" s="31" t="s">
        <v>34</v>
      </c>
      <c r="L2065" s="31"/>
      <c r="M2065" s="168"/>
      <c r="N2065" s="147"/>
      <c r="O2065" s="43" t="s">
        <v>52</v>
      </c>
      <c r="P2065" s="171">
        <v>43278</v>
      </c>
      <c r="Q2065" s="31"/>
      <c r="R2065" s="83" t="s">
        <v>188</v>
      </c>
      <c r="S2065" s="31" t="s">
        <v>34</v>
      </c>
      <c r="T2065" s="31"/>
      <c r="U2065" s="168"/>
      <c r="V2065" s="149"/>
      <c r="W2065" s="140" t="str" cm="1">
        <f t="array" ref="W2065">IF(SUM(LEN(B2065:V2065))=0,"",IF(OR(OR(ISBLANK(F2065),SUM(LEN(C2065),LEN(D2065))=0),AND(NOT(E2065="Unknown"),ISBLANK(J2065)),AND(NOT(O2065="Unknown"),ISBLANK(R2065))),"Missing Information", INDEX(Table15[Entire Service Line Classification], MATCH(SUMIFS(Table15[Unique ID],Table15[System-Owned Portion],E2065,Table15[If Material Anything Other than "Lead" in Column E,Was Material Ever Previously Lead?],G2065,Table15[Customer-Owned Portion],O2065),Table15[Unique ID],0),0)))</f>
        <v>Non-lead</v>
      </c>
      <c r="X2065"/>
    </row>
    <row r="2066" spans="2:24" ht="30" x14ac:dyDescent="0.25">
      <c r="B2066" s="145" t="s">
        <v>3520</v>
      </c>
      <c r="C2066" s="31" t="s">
        <v>10984</v>
      </c>
      <c r="D2066" s="31"/>
      <c r="E2066" s="43" t="s">
        <v>52</v>
      </c>
      <c r="F2066" s="42" t="s">
        <v>34</v>
      </c>
      <c r="G2066" s="83" t="s">
        <v>34</v>
      </c>
      <c r="H2066" s="168">
        <v>43278</v>
      </c>
      <c r="I2066" s="31"/>
      <c r="J2066" s="83" t="s">
        <v>188</v>
      </c>
      <c r="K2066" s="31" t="s">
        <v>34</v>
      </c>
      <c r="L2066" s="31"/>
      <c r="M2066" s="168"/>
      <c r="N2066" s="147"/>
      <c r="O2066" s="43" t="s">
        <v>52</v>
      </c>
      <c r="P2066" s="171">
        <v>43278</v>
      </c>
      <c r="Q2066" s="31"/>
      <c r="R2066" s="83" t="s">
        <v>188</v>
      </c>
      <c r="S2066" s="31" t="s">
        <v>34</v>
      </c>
      <c r="T2066" s="31"/>
      <c r="U2066" s="168"/>
      <c r="V2066" s="149"/>
      <c r="W2066" s="140" t="str" cm="1">
        <f t="array" ref="W2066">IF(SUM(LEN(B2066:V2066))=0,"",IF(OR(OR(ISBLANK(F2066),SUM(LEN(C2066),LEN(D2066))=0),AND(NOT(E2066="Unknown"),ISBLANK(J2066)),AND(NOT(O2066="Unknown"),ISBLANK(R2066))),"Missing Information", INDEX(Table15[Entire Service Line Classification], MATCH(SUMIFS(Table15[Unique ID],Table15[System-Owned Portion],E2066,Table15[If Material Anything Other than "Lead" in Column E,Was Material Ever Previously Lead?],G2066,Table15[Customer-Owned Portion],O2066),Table15[Unique ID],0),0)))</f>
        <v>Non-lead</v>
      </c>
      <c r="X2066"/>
    </row>
    <row r="2067" spans="2:24" ht="30" x14ac:dyDescent="0.25">
      <c r="B2067" s="145" t="s">
        <v>3521</v>
      </c>
      <c r="C2067" s="31" t="s">
        <v>10985</v>
      </c>
      <c r="D2067" s="31"/>
      <c r="E2067" s="43" t="s">
        <v>52</v>
      </c>
      <c r="F2067" s="42" t="s">
        <v>34</v>
      </c>
      <c r="G2067" s="83" t="s">
        <v>34</v>
      </c>
      <c r="H2067" s="168">
        <v>43278</v>
      </c>
      <c r="I2067" s="31"/>
      <c r="J2067" s="83" t="s">
        <v>188</v>
      </c>
      <c r="K2067" s="31" t="s">
        <v>34</v>
      </c>
      <c r="L2067" s="31"/>
      <c r="M2067" s="168"/>
      <c r="N2067" s="147"/>
      <c r="O2067" s="43" t="s">
        <v>52</v>
      </c>
      <c r="P2067" s="171">
        <v>43278</v>
      </c>
      <c r="Q2067" s="31"/>
      <c r="R2067" s="83" t="s">
        <v>188</v>
      </c>
      <c r="S2067" s="31" t="s">
        <v>34</v>
      </c>
      <c r="T2067" s="31"/>
      <c r="U2067" s="168"/>
      <c r="V2067" s="149"/>
      <c r="W2067" s="140" t="str" cm="1">
        <f t="array" ref="W2067">IF(SUM(LEN(B2067:V2067))=0,"",IF(OR(OR(ISBLANK(F2067),SUM(LEN(C2067),LEN(D2067))=0),AND(NOT(E2067="Unknown"),ISBLANK(J2067)),AND(NOT(O2067="Unknown"),ISBLANK(R2067))),"Missing Information", INDEX(Table15[Entire Service Line Classification], MATCH(SUMIFS(Table15[Unique ID],Table15[System-Owned Portion],E2067,Table15[If Material Anything Other than "Lead" in Column E,Was Material Ever Previously Lead?],G2067,Table15[Customer-Owned Portion],O2067),Table15[Unique ID],0),0)))</f>
        <v>Non-lead</v>
      </c>
      <c r="X2067"/>
    </row>
    <row r="2068" spans="2:24" ht="30" x14ac:dyDescent="0.25">
      <c r="B2068" s="145" t="s">
        <v>3293</v>
      </c>
      <c r="C2068" s="31" t="s">
        <v>10730</v>
      </c>
      <c r="D2068" s="31"/>
      <c r="E2068" s="43" t="s">
        <v>52</v>
      </c>
      <c r="F2068" s="42" t="s">
        <v>34</v>
      </c>
      <c r="G2068" s="83" t="s">
        <v>34</v>
      </c>
      <c r="H2068" s="168">
        <v>43263</v>
      </c>
      <c r="I2068" s="31"/>
      <c r="J2068" s="83" t="s">
        <v>188</v>
      </c>
      <c r="K2068" s="31" t="s">
        <v>34</v>
      </c>
      <c r="L2068" s="31"/>
      <c r="M2068" s="168"/>
      <c r="N2068" s="147"/>
      <c r="O2068" s="43" t="s">
        <v>52</v>
      </c>
      <c r="P2068" s="171">
        <v>43263</v>
      </c>
      <c r="Q2068" s="31"/>
      <c r="R2068" s="83" t="s">
        <v>188</v>
      </c>
      <c r="S2068" s="31" t="s">
        <v>34</v>
      </c>
      <c r="T2068" s="31"/>
      <c r="U2068" s="168"/>
      <c r="V2068" s="149"/>
      <c r="W2068" s="140" t="str" cm="1">
        <f t="array" ref="W2068">IF(SUM(LEN(B2068:V2068))=0,"",IF(OR(OR(ISBLANK(F2068),SUM(LEN(C2068),LEN(D2068))=0),AND(NOT(E2068="Unknown"),ISBLANK(J2068)),AND(NOT(O2068="Unknown"),ISBLANK(R2068))),"Missing Information", INDEX(Table15[Entire Service Line Classification], MATCH(SUMIFS(Table15[Unique ID],Table15[System-Owned Portion],E2068,Table15[If Material Anything Other than "Lead" in Column E,Was Material Ever Previously Lead?],G2068,Table15[Customer-Owned Portion],O2068),Table15[Unique ID],0),0)))</f>
        <v>Non-lead</v>
      </c>
      <c r="X2068"/>
    </row>
    <row r="2069" spans="2:24" ht="30" x14ac:dyDescent="0.25">
      <c r="B2069" s="145" t="s">
        <v>3294</v>
      </c>
      <c r="C2069" s="31" t="s">
        <v>10731</v>
      </c>
      <c r="D2069" s="31"/>
      <c r="E2069" s="43" t="s">
        <v>52</v>
      </c>
      <c r="F2069" s="42" t="s">
        <v>34</v>
      </c>
      <c r="G2069" s="83" t="s">
        <v>34</v>
      </c>
      <c r="H2069" s="168">
        <v>43263</v>
      </c>
      <c r="I2069" s="31"/>
      <c r="J2069" s="83" t="s">
        <v>188</v>
      </c>
      <c r="K2069" s="31" t="s">
        <v>34</v>
      </c>
      <c r="L2069" s="31"/>
      <c r="M2069" s="168"/>
      <c r="N2069" s="147"/>
      <c r="O2069" s="43" t="s">
        <v>52</v>
      </c>
      <c r="P2069" s="171">
        <v>43263</v>
      </c>
      <c r="Q2069" s="31"/>
      <c r="R2069" s="83" t="s">
        <v>188</v>
      </c>
      <c r="S2069" s="31" t="s">
        <v>34</v>
      </c>
      <c r="T2069" s="31"/>
      <c r="U2069" s="168"/>
      <c r="V2069" s="149"/>
      <c r="W2069" s="140" t="str" cm="1">
        <f t="array" ref="W2069">IF(SUM(LEN(B2069:V2069))=0,"",IF(OR(OR(ISBLANK(F2069),SUM(LEN(C2069),LEN(D2069))=0),AND(NOT(E2069="Unknown"),ISBLANK(J2069)),AND(NOT(O2069="Unknown"),ISBLANK(R2069))),"Missing Information", INDEX(Table15[Entire Service Line Classification], MATCH(SUMIFS(Table15[Unique ID],Table15[System-Owned Portion],E2069,Table15[If Material Anything Other than "Lead" in Column E,Was Material Ever Previously Lead?],G2069,Table15[Customer-Owned Portion],O2069),Table15[Unique ID],0),0)))</f>
        <v>Non-lead</v>
      </c>
      <c r="X2069"/>
    </row>
    <row r="2070" spans="2:24" ht="30" x14ac:dyDescent="0.25">
      <c r="B2070" s="145" t="s">
        <v>3298</v>
      </c>
      <c r="C2070" s="31" t="s">
        <v>10735</v>
      </c>
      <c r="D2070" s="31"/>
      <c r="E2070" s="43" t="s">
        <v>52</v>
      </c>
      <c r="F2070" s="42" t="s">
        <v>34</v>
      </c>
      <c r="G2070" s="83" t="s">
        <v>34</v>
      </c>
      <c r="H2070" s="168">
        <v>43263</v>
      </c>
      <c r="I2070" s="31"/>
      <c r="J2070" s="83" t="s">
        <v>188</v>
      </c>
      <c r="K2070" s="31" t="s">
        <v>34</v>
      </c>
      <c r="L2070" s="31"/>
      <c r="M2070" s="168"/>
      <c r="N2070" s="147"/>
      <c r="O2070" s="43" t="s">
        <v>52</v>
      </c>
      <c r="P2070" s="171">
        <v>43263</v>
      </c>
      <c r="Q2070" s="31"/>
      <c r="R2070" s="83" t="s">
        <v>188</v>
      </c>
      <c r="S2070" s="31" t="s">
        <v>34</v>
      </c>
      <c r="T2070" s="31"/>
      <c r="U2070" s="168"/>
      <c r="V2070" s="149"/>
      <c r="W2070" s="140" t="str" cm="1">
        <f t="array" ref="W2070">IF(SUM(LEN(B2070:V2070))=0,"",IF(OR(OR(ISBLANK(F2070),SUM(LEN(C2070),LEN(D2070))=0),AND(NOT(E2070="Unknown"),ISBLANK(J2070)),AND(NOT(O2070="Unknown"),ISBLANK(R2070))),"Missing Information", INDEX(Table15[Entire Service Line Classification], MATCH(SUMIFS(Table15[Unique ID],Table15[System-Owned Portion],E2070,Table15[If Material Anything Other than "Lead" in Column E,Was Material Ever Previously Lead?],G2070,Table15[Customer-Owned Portion],O2070),Table15[Unique ID],0),0)))</f>
        <v>Non-lead</v>
      </c>
      <c r="X2070"/>
    </row>
    <row r="2071" spans="2:24" ht="30" x14ac:dyDescent="0.25">
      <c r="B2071" s="145" t="s">
        <v>3353</v>
      </c>
      <c r="C2071" s="31" t="s">
        <v>10790</v>
      </c>
      <c r="D2071" s="31"/>
      <c r="E2071" s="43" t="s">
        <v>52</v>
      </c>
      <c r="F2071" s="42" t="s">
        <v>34</v>
      </c>
      <c r="G2071" s="83" t="s">
        <v>34</v>
      </c>
      <c r="H2071" s="168">
        <v>43263</v>
      </c>
      <c r="I2071" s="31"/>
      <c r="J2071" s="83" t="s">
        <v>188</v>
      </c>
      <c r="K2071" s="31" t="s">
        <v>34</v>
      </c>
      <c r="L2071" s="31"/>
      <c r="M2071" s="168"/>
      <c r="N2071" s="147"/>
      <c r="O2071" s="43" t="s">
        <v>52</v>
      </c>
      <c r="P2071" s="171">
        <v>43263</v>
      </c>
      <c r="Q2071" s="31"/>
      <c r="R2071" s="83" t="s">
        <v>188</v>
      </c>
      <c r="S2071" s="31" t="s">
        <v>34</v>
      </c>
      <c r="T2071" s="31"/>
      <c r="U2071" s="168"/>
      <c r="V2071" s="149"/>
      <c r="W2071" s="140" t="str" cm="1">
        <f t="array" ref="W2071">IF(SUM(LEN(B2071:V2071))=0,"",IF(OR(OR(ISBLANK(F2071),SUM(LEN(C2071),LEN(D2071))=0),AND(NOT(E2071="Unknown"),ISBLANK(J2071)),AND(NOT(O2071="Unknown"),ISBLANK(R2071))),"Missing Information", INDEX(Table15[Entire Service Line Classification], MATCH(SUMIFS(Table15[Unique ID],Table15[System-Owned Portion],E2071,Table15[If Material Anything Other than "Lead" in Column E,Was Material Ever Previously Lead?],G2071,Table15[Customer-Owned Portion],O2071),Table15[Unique ID],0),0)))</f>
        <v>Non-lead</v>
      </c>
      <c r="X2071"/>
    </row>
    <row r="2072" spans="2:24" ht="30" x14ac:dyDescent="0.25">
      <c r="B2072" s="145" t="s">
        <v>3459</v>
      </c>
      <c r="C2072" s="31" t="s">
        <v>10896</v>
      </c>
      <c r="D2072" s="31"/>
      <c r="E2072" s="43" t="s">
        <v>52</v>
      </c>
      <c r="F2072" s="42" t="s">
        <v>34</v>
      </c>
      <c r="G2072" s="83" t="s">
        <v>34</v>
      </c>
      <c r="H2072" s="168">
        <v>43263</v>
      </c>
      <c r="I2072" s="31"/>
      <c r="J2072" s="83" t="s">
        <v>188</v>
      </c>
      <c r="K2072" s="31" t="s">
        <v>34</v>
      </c>
      <c r="L2072" s="31"/>
      <c r="M2072" s="168"/>
      <c r="N2072" s="147"/>
      <c r="O2072" s="43" t="s">
        <v>52</v>
      </c>
      <c r="P2072" s="171">
        <v>43263</v>
      </c>
      <c r="Q2072" s="31"/>
      <c r="R2072" s="83" t="s">
        <v>188</v>
      </c>
      <c r="S2072" s="31" t="s">
        <v>34</v>
      </c>
      <c r="T2072" s="31"/>
      <c r="U2072" s="168"/>
      <c r="V2072" s="149"/>
      <c r="W2072" s="140" t="str" cm="1">
        <f t="array" ref="W2072">IF(SUM(LEN(B2072:V2072))=0,"",IF(OR(OR(ISBLANK(F2072),SUM(LEN(C2072),LEN(D2072))=0),AND(NOT(E2072="Unknown"),ISBLANK(J2072)),AND(NOT(O2072="Unknown"),ISBLANK(R2072))),"Missing Information", INDEX(Table15[Entire Service Line Classification], MATCH(SUMIFS(Table15[Unique ID],Table15[System-Owned Portion],E2072,Table15[If Material Anything Other than "Lead" in Column E,Was Material Ever Previously Lead?],G2072,Table15[Customer-Owned Portion],O2072),Table15[Unique ID],0),0)))</f>
        <v>Non-lead</v>
      </c>
      <c r="X2072"/>
    </row>
    <row r="2073" spans="2:24" ht="30" x14ac:dyDescent="0.25">
      <c r="B2073" s="145" t="s">
        <v>3312</v>
      </c>
      <c r="C2073" s="31" t="s">
        <v>10749</v>
      </c>
      <c r="D2073" s="31"/>
      <c r="E2073" s="43" t="s">
        <v>52</v>
      </c>
      <c r="F2073" s="42" t="s">
        <v>34</v>
      </c>
      <c r="G2073" s="83" t="s">
        <v>34</v>
      </c>
      <c r="H2073" s="168">
        <v>43262</v>
      </c>
      <c r="I2073" s="31"/>
      <c r="J2073" s="83" t="s">
        <v>188</v>
      </c>
      <c r="K2073" s="31" t="s">
        <v>34</v>
      </c>
      <c r="L2073" s="31"/>
      <c r="M2073" s="168"/>
      <c r="N2073" s="147"/>
      <c r="O2073" s="43" t="s">
        <v>52</v>
      </c>
      <c r="P2073" s="171">
        <v>43262</v>
      </c>
      <c r="Q2073" s="31"/>
      <c r="R2073" s="83" t="s">
        <v>188</v>
      </c>
      <c r="S2073" s="31" t="s">
        <v>34</v>
      </c>
      <c r="T2073" s="31"/>
      <c r="U2073" s="168"/>
      <c r="V2073" s="149"/>
      <c r="W2073" s="140" t="str" cm="1">
        <f t="array" ref="W2073">IF(SUM(LEN(B2073:V2073))=0,"",IF(OR(OR(ISBLANK(F2073),SUM(LEN(C2073),LEN(D2073))=0),AND(NOT(E2073="Unknown"),ISBLANK(J2073)),AND(NOT(O2073="Unknown"),ISBLANK(R2073))),"Missing Information", INDEX(Table15[Entire Service Line Classification], MATCH(SUMIFS(Table15[Unique ID],Table15[System-Owned Portion],E2073,Table15[If Material Anything Other than "Lead" in Column E,Was Material Ever Previously Lead?],G2073,Table15[Customer-Owned Portion],O2073),Table15[Unique ID],0),0)))</f>
        <v>Non-lead</v>
      </c>
      <c r="X2073"/>
    </row>
    <row r="2074" spans="2:24" ht="30" x14ac:dyDescent="0.25">
      <c r="B2074" s="145" t="s">
        <v>3313</v>
      </c>
      <c r="C2074" s="31" t="s">
        <v>10750</v>
      </c>
      <c r="D2074" s="31"/>
      <c r="E2074" s="43" t="s">
        <v>52</v>
      </c>
      <c r="F2074" s="42" t="s">
        <v>34</v>
      </c>
      <c r="G2074" s="83" t="s">
        <v>34</v>
      </c>
      <c r="H2074" s="168">
        <v>43262</v>
      </c>
      <c r="I2074" s="31"/>
      <c r="J2074" s="83" t="s">
        <v>188</v>
      </c>
      <c r="K2074" s="31" t="s">
        <v>34</v>
      </c>
      <c r="L2074" s="31"/>
      <c r="M2074" s="168"/>
      <c r="N2074" s="147"/>
      <c r="O2074" s="43" t="s">
        <v>52</v>
      </c>
      <c r="P2074" s="171">
        <v>43262</v>
      </c>
      <c r="Q2074" s="31"/>
      <c r="R2074" s="83" t="s">
        <v>188</v>
      </c>
      <c r="S2074" s="31" t="s">
        <v>34</v>
      </c>
      <c r="T2074" s="31"/>
      <c r="U2074" s="168"/>
      <c r="V2074" s="149"/>
      <c r="W2074" s="140" t="str" cm="1">
        <f t="array" ref="W2074">IF(SUM(LEN(B2074:V2074))=0,"",IF(OR(OR(ISBLANK(F2074),SUM(LEN(C2074),LEN(D2074))=0),AND(NOT(E2074="Unknown"),ISBLANK(J2074)),AND(NOT(O2074="Unknown"),ISBLANK(R2074))),"Missing Information", INDEX(Table15[Entire Service Line Classification], MATCH(SUMIFS(Table15[Unique ID],Table15[System-Owned Portion],E2074,Table15[If Material Anything Other than "Lead" in Column E,Was Material Ever Previously Lead?],G2074,Table15[Customer-Owned Portion],O2074),Table15[Unique ID],0),0)))</f>
        <v>Non-lead</v>
      </c>
      <c r="X2074"/>
    </row>
    <row r="2075" spans="2:24" ht="30" x14ac:dyDescent="0.25">
      <c r="B2075" s="145" t="s">
        <v>3314</v>
      </c>
      <c r="C2075" s="31" t="s">
        <v>10751</v>
      </c>
      <c r="D2075" s="31"/>
      <c r="E2075" s="43" t="s">
        <v>52</v>
      </c>
      <c r="F2075" s="42" t="s">
        <v>34</v>
      </c>
      <c r="G2075" s="83" t="s">
        <v>34</v>
      </c>
      <c r="H2075" s="168">
        <v>43262</v>
      </c>
      <c r="I2075" s="31"/>
      <c r="J2075" s="83" t="s">
        <v>188</v>
      </c>
      <c r="K2075" s="31" t="s">
        <v>34</v>
      </c>
      <c r="L2075" s="31"/>
      <c r="M2075" s="168"/>
      <c r="N2075" s="147"/>
      <c r="O2075" s="43" t="s">
        <v>52</v>
      </c>
      <c r="P2075" s="171">
        <v>43262</v>
      </c>
      <c r="Q2075" s="31"/>
      <c r="R2075" s="83" t="s">
        <v>188</v>
      </c>
      <c r="S2075" s="31" t="s">
        <v>34</v>
      </c>
      <c r="T2075" s="31"/>
      <c r="U2075" s="168"/>
      <c r="V2075" s="149"/>
      <c r="W2075" s="140" t="str" cm="1">
        <f t="array" ref="W2075">IF(SUM(LEN(B2075:V2075))=0,"",IF(OR(OR(ISBLANK(F2075),SUM(LEN(C2075),LEN(D2075))=0),AND(NOT(E2075="Unknown"),ISBLANK(J2075)),AND(NOT(O2075="Unknown"),ISBLANK(R2075))),"Missing Information", INDEX(Table15[Entire Service Line Classification], MATCH(SUMIFS(Table15[Unique ID],Table15[System-Owned Portion],E2075,Table15[If Material Anything Other than "Lead" in Column E,Was Material Ever Previously Lead?],G2075,Table15[Customer-Owned Portion],O2075),Table15[Unique ID],0),0)))</f>
        <v>Non-lead</v>
      </c>
      <c r="X2075"/>
    </row>
    <row r="2076" spans="2:24" ht="30" x14ac:dyDescent="0.25">
      <c r="B2076" s="145" t="s">
        <v>3315</v>
      </c>
      <c r="C2076" s="31" t="s">
        <v>10752</v>
      </c>
      <c r="D2076" s="31"/>
      <c r="E2076" s="43" t="s">
        <v>52</v>
      </c>
      <c r="F2076" s="42" t="s">
        <v>34</v>
      </c>
      <c r="G2076" s="83" t="s">
        <v>34</v>
      </c>
      <c r="H2076" s="168">
        <v>43262</v>
      </c>
      <c r="I2076" s="31"/>
      <c r="J2076" s="83" t="s">
        <v>188</v>
      </c>
      <c r="K2076" s="31" t="s">
        <v>34</v>
      </c>
      <c r="L2076" s="31"/>
      <c r="M2076" s="168"/>
      <c r="N2076" s="147"/>
      <c r="O2076" s="43" t="s">
        <v>52</v>
      </c>
      <c r="P2076" s="171">
        <v>43262</v>
      </c>
      <c r="Q2076" s="31"/>
      <c r="R2076" s="83" t="s">
        <v>188</v>
      </c>
      <c r="S2076" s="31" t="s">
        <v>34</v>
      </c>
      <c r="T2076" s="31"/>
      <c r="U2076" s="168"/>
      <c r="V2076" s="149"/>
      <c r="W2076" s="140" t="str" cm="1">
        <f t="array" ref="W2076">IF(SUM(LEN(B2076:V2076))=0,"",IF(OR(OR(ISBLANK(F2076),SUM(LEN(C2076),LEN(D2076))=0),AND(NOT(E2076="Unknown"),ISBLANK(J2076)),AND(NOT(O2076="Unknown"),ISBLANK(R2076))),"Missing Information", INDEX(Table15[Entire Service Line Classification], MATCH(SUMIFS(Table15[Unique ID],Table15[System-Owned Portion],E2076,Table15[If Material Anything Other than "Lead" in Column E,Was Material Ever Previously Lead?],G2076,Table15[Customer-Owned Portion],O2076),Table15[Unique ID],0),0)))</f>
        <v>Non-lead</v>
      </c>
      <c r="X2076"/>
    </row>
    <row r="2077" spans="2:24" ht="30" x14ac:dyDescent="0.25">
      <c r="B2077" s="145" t="s">
        <v>5325</v>
      </c>
      <c r="C2077" s="31" t="s">
        <v>12922</v>
      </c>
      <c r="D2077" s="31"/>
      <c r="E2077" s="43" t="s">
        <v>52</v>
      </c>
      <c r="F2077" s="42" t="s">
        <v>34</v>
      </c>
      <c r="G2077" s="83" t="s">
        <v>34</v>
      </c>
      <c r="H2077" s="168">
        <v>43262</v>
      </c>
      <c r="I2077" s="31"/>
      <c r="J2077" s="83" t="s">
        <v>188</v>
      </c>
      <c r="K2077" s="31" t="s">
        <v>34</v>
      </c>
      <c r="L2077" s="31"/>
      <c r="M2077" s="168"/>
      <c r="N2077" s="147"/>
      <c r="O2077" s="43" t="s">
        <v>52</v>
      </c>
      <c r="P2077" s="171">
        <v>43262</v>
      </c>
      <c r="Q2077" s="31"/>
      <c r="R2077" s="83" t="s">
        <v>188</v>
      </c>
      <c r="S2077" s="31" t="s">
        <v>34</v>
      </c>
      <c r="T2077" s="31"/>
      <c r="U2077" s="168"/>
      <c r="V2077" s="149"/>
      <c r="W2077" s="140" t="str" cm="1">
        <f t="array" ref="W2077">IF(SUM(LEN(B2077:V2077))=0,"",IF(OR(OR(ISBLANK(F2077),SUM(LEN(C2077),LEN(D2077))=0),AND(NOT(E2077="Unknown"),ISBLANK(J2077)),AND(NOT(O2077="Unknown"),ISBLANK(R2077))),"Missing Information", INDEX(Table15[Entire Service Line Classification], MATCH(SUMIFS(Table15[Unique ID],Table15[System-Owned Portion],E2077,Table15[If Material Anything Other than "Lead" in Column E,Was Material Ever Previously Lead?],G2077,Table15[Customer-Owned Portion],O2077),Table15[Unique ID],0),0)))</f>
        <v>Non-lead</v>
      </c>
      <c r="X2077"/>
    </row>
    <row r="2078" spans="2:24" ht="30" x14ac:dyDescent="0.25">
      <c r="B2078" s="145" t="s">
        <v>1043</v>
      </c>
      <c r="C2078" s="31" t="s">
        <v>8456</v>
      </c>
      <c r="D2078" s="31"/>
      <c r="E2078" s="43" t="s">
        <v>52</v>
      </c>
      <c r="F2078" s="42" t="s">
        <v>34</v>
      </c>
      <c r="G2078" s="83" t="s">
        <v>34</v>
      </c>
      <c r="H2078" s="168">
        <v>43256</v>
      </c>
      <c r="I2078" s="31"/>
      <c r="J2078" s="83" t="s">
        <v>188</v>
      </c>
      <c r="K2078" s="31" t="s">
        <v>34</v>
      </c>
      <c r="L2078" s="31"/>
      <c r="M2078" s="168"/>
      <c r="N2078" s="147"/>
      <c r="O2078" s="43" t="s">
        <v>52</v>
      </c>
      <c r="P2078" s="171">
        <v>43256</v>
      </c>
      <c r="Q2078" s="31"/>
      <c r="R2078" s="83" t="s">
        <v>188</v>
      </c>
      <c r="S2078" s="31" t="s">
        <v>34</v>
      </c>
      <c r="T2078" s="31"/>
      <c r="U2078" s="168"/>
      <c r="V2078" s="149"/>
      <c r="W2078" s="140" t="str" cm="1">
        <f t="array" ref="W2078">IF(SUM(LEN(B2078:V2078))=0,"",IF(OR(OR(ISBLANK(F2078),SUM(LEN(C2078),LEN(D2078))=0),AND(NOT(E2078="Unknown"),ISBLANK(J2078)),AND(NOT(O2078="Unknown"),ISBLANK(R2078))),"Missing Information", INDEX(Table15[Entire Service Line Classification], MATCH(SUMIFS(Table15[Unique ID],Table15[System-Owned Portion],E2078,Table15[If Material Anything Other than "Lead" in Column E,Was Material Ever Previously Lead?],G2078,Table15[Customer-Owned Portion],O2078),Table15[Unique ID],0),0)))</f>
        <v>Non-lead</v>
      </c>
      <c r="X2078"/>
    </row>
    <row r="2079" spans="2:24" ht="30" x14ac:dyDescent="0.25">
      <c r="B2079" s="145" t="s">
        <v>3483</v>
      </c>
      <c r="C2079" s="31" t="s">
        <v>10947</v>
      </c>
      <c r="D2079" s="31"/>
      <c r="E2079" s="43" t="s">
        <v>52</v>
      </c>
      <c r="F2079" s="42" t="s">
        <v>34</v>
      </c>
      <c r="G2079" s="83" t="s">
        <v>34</v>
      </c>
      <c r="H2079" s="168">
        <v>43248</v>
      </c>
      <c r="I2079" s="31"/>
      <c r="J2079" s="83" t="s">
        <v>188</v>
      </c>
      <c r="K2079" s="31" t="s">
        <v>34</v>
      </c>
      <c r="L2079" s="31"/>
      <c r="M2079" s="168"/>
      <c r="N2079" s="147"/>
      <c r="O2079" s="43" t="s">
        <v>52</v>
      </c>
      <c r="P2079" s="171">
        <v>43248</v>
      </c>
      <c r="Q2079" s="31"/>
      <c r="R2079" s="83" t="s">
        <v>188</v>
      </c>
      <c r="S2079" s="31" t="s">
        <v>34</v>
      </c>
      <c r="T2079" s="31"/>
      <c r="U2079" s="168"/>
      <c r="V2079" s="149"/>
      <c r="W2079" s="140" t="str" cm="1">
        <f t="array" ref="W2079">IF(SUM(LEN(B2079:V2079))=0,"",IF(OR(OR(ISBLANK(F2079),SUM(LEN(C2079),LEN(D2079))=0),AND(NOT(E2079="Unknown"),ISBLANK(J2079)),AND(NOT(O2079="Unknown"),ISBLANK(R2079))),"Missing Information", INDEX(Table15[Entire Service Line Classification], MATCH(SUMIFS(Table15[Unique ID],Table15[System-Owned Portion],E2079,Table15[If Material Anything Other than "Lead" in Column E,Was Material Ever Previously Lead?],G2079,Table15[Customer-Owned Portion],O2079),Table15[Unique ID],0),0)))</f>
        <v>Non-lead</v>
      </c>
      <c r="X2079"/>
    </row>
    <row r="2080" spans="2:24" ht="30" x14ac:dyDescent="0.25">
      <c r="B2080" s="145" t="s">
        <v>3487</v>
      </c>
      <c r="C2080" s="31" t="s">
        <v>10951</v>
      </c>
      <c r="D2080" s="31"/>
      <c r="E2080" s="43" t="s">
        <v>52</v>
      </c>
      <c r="F2080" s="42" t="s">
        <v>34</v>
      </c>
      <c r="G2080" s="83" t="s">
        <v>34</v>
      </c>
      <c r="H2080" s="168">
        <v>43248</v>
      </c>
      <c r="I2080" s="31"/>
      <c r="J2080" s="83" t="s">
        <v>188</v>
      </c>
      <c r="K2080" s="31" t="s">
        <v>34</v>
      </c>
      <c r="L2080" s="31"/>
      <c r="M2080" s="168"/>
      <c r="N2080" s="147"/>
      <c r="O2080" s="43" t="s">
        <v>52</v>
      </c>
      <c r="P2080" s="171">
        <v>43248</v>
      </c>
      <c r="Q2080" s="31"/>
      <c r="R2080" s="83" t="s">
        <v>188</v>
      </c>
      <c r="S2080" s="31" t="s">
        <v>34</v>
      </c>
      <c r="T2080" s="31"/>
      <c r="U2080" s="168"/>
      <c r="V2080" s="149"/>
      <c r="W2080" s="140" t="str" cm="1">
        <f t="array" ref="W2080">IF(SUM(LEN(B2080:V2080))=0,"",IF(OR(OR(ISBLANK(F2080),SUM(LEN(C2080),LEN(D2080))=0),AND(NOT(E2080="Unknown"),ISBLANK(J2080)),AND(NOT(O2080="Unknown"),ISBLANK(R2080))),"Missing Information", INDEX(Table15[Entire Service Line Classification], MATCH(SUMIFS(Table15[Unique ID],Table15[System-Owned Portion],E2080,Table15[If Material Anything Other than "Lead" in Column E,Was Material Ever Previously Lead?],G2080,Table15[Customer-Owned Portion],O2080),Table15[Unique ID],0),0)))</f>
        <v>Non-lead</v>
      </c>
      <c r="X2080"/>
    </row>
    <row r="2081" spans="2:24" ht="30" x14ac:dyDescent="0.25">
      <c r="B2081" s="145" t="s">
        <v>3496</v>
      </c>
      <c r="C2081" s="31" t="s">
        <v>10960</v>
      </c>
      <c r="D2081" s="31"/>
      <c r="E2081" s="43" t="s">
        <v>52</v>
      </c>
      <c r="F2081" s="42" t="s">
        <v>34</v>
      </c>
      <c r="G2081" s="83" t="s">
        <v>34</v>
      </c>
      <c r="H2081" s="168">
        <v>43248</v>
      </c>
      <c r="I2081" s="31"/>
      <c r="J2081" s="83" t="s">
        <v>188</v>
      </c>
      <c r="K2081" s="31" t="s">
        <v>34</v>
      </c>
      <c r="L2081" s="31"/>
      <c r="M2081" s="168"/>
      <c r="N2081" s="147"/>
      <c r="O2081" s="43" t="s">
        <v>52</v>
      </c>
      <c r="P2081" s="171">
        <v>43248</v>
      </c>
      <c r="Q2081" s="31"/>
      <c r="R2081" s="83" t="s">
        <v>188</v>
      </c>
      <c r="S2081" s="31" t="s">
        <v>34</v>
      </c>
      <c r="T2081" s="31"/>
      <c r="U2081" s="168"/>
      <c r="V2081" s="149"/>
      <c r="W2081" s="140" t="str" cm="1">
        <f t="array" ref="W2081">IF(SUM(LEN(B2081:V2081))=0,"",IF(OR(OR(ISBLANK(F2081),SUM(LEN(C2081),LEN(D2081))=0),AND(NOT(E2081="Unknown"),ISBLANK(J2081)),AND(NOT(O2081="Unknown"),ISBLANK(R2081))),"Missing Information", INDEX(Table15[Entire Service Line Classification], MATCH(SUMIFS(Table15[Unique ID],Table15[System-Owned Portion],E2081,Table15[If Material Anything Other than "Lead" in Column E,Was Material Ever Previously Lead?],G2081,Table15[Customer-Owned Portion],O2081),Table15[Unique ID],0),0)))</f>
        <v>Non-lead</v>
      </c>
      <c r="X2081"/>
    </row>
    <row r="2082" spans="2:24" ht="30" x14ac:dyDescent="0.25">
      <c r="B2082" s="145" t="s">
        <v>3500</v>
      </c>
      <c r="C2082" s="31" t="s">
        <v>10964</v>
      </c>
      <c r="D2082" s="31"/>
      <c r="E2082" s="43" t="s">
        <v>52</v>
      </c>
      <c r="F2082" s="42" t="s">
        <v>34</v>
      </c>
      <c r="G2082" s="83" t="s">
        <v>34</v>
      </c>
      <c r="H2082" s="168">
        <v>43248</v>
      </c>
      <c r="I2082" s="31"/>
      <c r="J2082" s="83" t="s">
        <v>188</v>
      </c>
      <c r="K2082" s="31" t="s">
        <v>34</v>
      </c>
      <c r="L2082" s="31"/>
      <c r="M2082" s="168"/>
      <c r="N2082" s="147"/>
      <c r="O2082" s="43" t="s">
        <v>52</v>
      </c>
      <c r="P2082" s="171">
        <v>43248</v>
      </c>
      <c r="Q2082" s="31"/>
      <c r="R2082" s="83" t="s">
        <v>188</v>
      </c>
      <c r="S2082" s="31" t="s">
        <v>34</v>
      </c>
      <c r="T2082" s="31"/>
      <c r="U2082" s="168"/>
      <c r="V2082" s="149"/>
      <c r="W2082" s="140" t="str" cm="1">
        <f t="array" ref="W2082">IF(SUM(LEN(B2082:V2082))=0,"",IF(OR(OR(ISBLANK(F2082),SUM(LEN(C2082),LEN(D2082))=0),AND(NOT(E2082="Unknown"),ISBLANK(J2082)),AND(NOT(O2082="Unknown"),ISBLANK(R2082))),"Missing Information", INDEX(Table15[Entire Service Line Classification], MATCH(SUMIFS(Table15[Unique ID],Table15[System-Owned Portion],E2082,Table15[If Material Anything Other than "Lead" in Column E,Was Material Ever Previously Lead?],G2082,Table15[Customer-Owned Portion],O2082),Table15[Unique ID],0),0)))</f>
        <v>Non-lead</v>
      </c>
      <c r="X2082"/>
    </row>
    <row r="2083" spans="2:24" ht="30" x14ac:dyDescent="0.25">
      <c r="B2083" s="145" t="s">
        <v>3515</v>
      </c>
      <c r="C2083" s="31" t="s">
        <v>10979</v>
      </c>
      <c r="D2083" s="31"/>
      <c r="E2083" s="43" t="s">
        <v>52</v>
      </c>
      <c r="F2083" s="42" t="s">
        <v>34</v>
      </c>
      <c r="G2083" s="83" t="s">
        <v>34</v>
      </c>
      <c r="H2083" s="168">
        <v>43248</v>
      </c>
      <c r="I2083" s="31"/>
      <c r="J2083" s="83" t="s">
        <v>188</v>
      </c>
      <c r="K2083" s="31" t="s">
        <v>34</v>
      </c>
      <c r="L2083" s="31"/>
      <c r="M2083" s="168"/>
      <c r="N2083" s="147"/>
      <c r="O2083" s="43" t="s">
        <v>52</v>
      </c>
      <c r="P2083" s="171">
        <v>43248</v>
      </c>
      <c r="Q2083" s="31"/>
      <c r="R2083" s="83" t="s">
        <v>188</v>
      </c>
      <c r="S2083" s="31" t="s">
        <v>34</v>
      </c>
      <c r="T2083" s="31"/>
      <c r="U2083" s="168"/>
      <c r="V2083" s="149"/>
      <c r="W2083" s="140" t="str" cm="1">
        <f t="array" ref="W2083">IF(SUM(LEN(B2083:V2083))=0,"",IF(OR(OR(ISBLANK(F2083),SUM(LEN(C2083),LEN(D2083))=0),AND(NOT(E2083="Unknown"),ISBLANK(J2083)),AND(NOT(O2083="Unknown"),ISBLANK(R2083))),"Missing Information", INDEX(Table15[Entire Service Line Classification], MATCH(SUMIFS(Table15[Unique ID],Table15[System-Owned Portion],E2083,Table15[If Material Anything Other than "Lead" in Column E,Was Material Ever Previously Lead?],G2083,Table15[Customer-Owned Portion],O2083),Table15[Unique ID],0),0)))</f>
        <v>Non-lead</v>
      </c>
      <c r="X2083"/>
    </row>
    <row r="2084" spans="2:24" ht="30" x14ac:dyDescent="0.25">
      <c r="B2084" s="145" t="s">
        <v>3522</v>
      </c>
      <c r="C2084" s="31" t="s">
        <v>10986</v>
      </c>
      <c r="D2084" s="31"/>
      <c r="E2084" s="43" t="s">
        <v>52</v>
      </c>
      <c r="F2084" s="42" t="s">
        <v>34</v>
      </c>
      <c r="G2084" s="83" t="s">
        <v>34</v>
      </c>
      <c r="H2084" s="168">
        <v>43248</v>
      </c>
      <c r="I2084" s="31"/>
      <c r="J2084" s="83" t="s">
        <v>188</v>
      </c>
      <c r="K2084" s="31" t="s">
        <v>34</v>
      </c>
      <c r="L2084" s="31"/>
      <c r="M2084" s="168"/>
      <c r="N2084" s="147"/>
      <c r="O2084" s="43" t="s">
        <v>52</v>
      </c>
      <c r="P2084" s="171">
        <v>43248</v>
      </c>
      <c r="Q2084" s="31"/>
      <c r="R2084" s="83" t="s">
        <v>188</v>
      </c>
      <c r="S2084" s="31" t="s">
        <v>34</v>
      </c>
      <c r="T2084" s="31"/>
      <c r="U2084" s="168"/>
      <c r="V2084" s="149"/>
      <c r="W2084" s="140" t="str" cm="1">
        <f t="array" ref="W2084">IF(SUM(LEN(B2084:V2084))=0,"",IF(OR(OR(ISBLANK(F2084),SUM(LEN(C2084),LEN(D2084))=0),AND(NOT(E2084="Unknown"),ISBLANK(J2084)),AND(NOT(O2084="Unknown"),ISBLANK(R2084))),"Missing Information", INDEX(Table15[Entire Service Line Classification], MATCH(SUMIFS(Table15[Unique ID],Table15[System-Owned Portion],E2084,Table15[If Material Anything Other than "Lead" in Column E,Was Material Ever Previously Lead?],G2084,Table15[Customer-Owned Portion],O2084),Table15[Unique ID],0),0)))</f>
        <v>Non-lead</v>
      </c>
      <c r="X2084"/>
    </row>
    <row r="2085" spans="2:24" ht="30" x14ac:dyDescent="0.25">
      <c r="B2085" s="145" t="s">
        <v>3488</v>
      </c>
      <c r="C2085" s="31" t="s">
        <v>10952</v>
      </c>
      <c r="D2085" s="31"/>
      <c r="E2085" s="43" t="s">
        <v>52</v>
      </c>
      <c r="F2085" s="42" t="s">
        <v>34</v>
      </c>
      <c r="G2085" s="83" t="s">
        <v>34</v>
      </c>
      <c r="H2085" s="168">
        <v>43245</v>
      </c>
      <c r="I2085" s="31"/>
      <c r="J2085" s="83" t="s">
        <v>188</v>
      </c>
      <c r="K2085" s="31" t="s">
        <v>34</v>
      </c>
      <c r="L2085" s="31"/>
      <c r="M2085" s="168"/>
      <c r="N2085" s="147"/>
      <c r="O2085" s="43" t="s">
        <v>52</v>
      </c>
      <c r="P2085" s="171">
        <v>43245</v>
      </c>
      <c r="Q2085" s="31"/>
      <c r="R2085" s="83" t="s">
        <v>188</v>
      </c>
      <c r="S2085" s="31" t="s">
        <v>34</v>
      </c>
      <c r="T2085" s="31"/>
      <c r="U2085" s="168"/>
      <c r="V2085" s="149"/>
      <c r="W2085" s="140" t="str" cm="1">
        <f t="array" ref="W2085">IF(SUM(LEN(B2085:V2085))=0,"",IF(OR(OR(ISBLANK(F2085),SUM(LEN(C2085),LEN(D2085))=0),AND(NOT(E2085="Unknown"),ISBLANK(J2085)),AND(NOT(O2085="Unknown"),ISBLANK(R2085))),"Missing Information", INDEX(Table15[Entire Service Line Classification], MATCH(SUMIFS(Table15[Unique ID],Table15[System-Owned Portion],E2085,Table15[If Material Anything Other than "Lead" in Column E,Was Material Ever Previously Lead?],G2085,Table15[Customer-Owned Portion],O2085),Table15[Unique ID],0),0)))</f>
        <v>Non-lead</v>
      </c>
      <c r="X2085"/>
    </row>
    <row r="2086" spans="2:24" ht="30" x14ac:dyDescent="0.25">
      <c r="B2086" s="145" t="s">
        <v>3494</v>
      </c>
      <c r="C2086" s="31" t="s">
        <v>10958</v>
      </c>
      <c r="D2086" s="31"/>
      <c r="E2086" s="43" t="s">
        <v>52</v>
      </c>
      <c r="F2086" s="42" t="s">
        <v>34</v>
      </c>
      <c r="G2086" s="83" t="s">
        <v>34</v>
      </c>
      <c r="H2086" s="168">
        <v>43245</v>
      </c>
      <c r="I2086" s="31"/>
      <c r="J2086" s="83" t="s">
        <v>188</v>
      </c>
      <c r="K2086" s="31" t="s">
        <v>34</v>
      </c>
      <c r="L2086" s="31"/>
      <c r="M2086" s="168"/>
      <c r="N2086" s="147"/>
      <c r="O2086" s="43" t="s">
        <v>52</v>
      </c>
      <c r="P2086" s="171">
        <v>43245</v>
      </c>
      <c r="Q2086" s="31"/>
      <c r="R2086" s="83" t="s">
        <v>188</v>
      </c>
      <c r="S2086" s="31" t="s">
        <v>34</v>
      </c>
      <c r="T2086" s="31"/>
      <c r="U2086" s="168"/>
      <c r="V2086" s="149"/>
      <c r="W2086" s="140" t="str" cm="1">
        <f t="array" ref="W2086">IF(SUM(LEN(B2086:V2086))=0,"",IF(OR(OR(ISBLANK(F2086),SUM(LEN(C2086),LEN(D2086))=0),AND(NOT(E2086="Unknown"),ISBLANK(J2086)),AND(NOT(O2086="Unknown"),ISBLANK(R2086))),"Missing Information", INDEX(Table15[Entire Service Line Classification], MATCH(SUMIFS(Table15[Unique ID],Table15[System-Owned Portion],E2086,Table15[If Material Anything Other than "Lead" in Column E,Was Material Ever Previously Lead?],G2086,Table15[Customer-Owned Portion],O2086),Table15[Unique ID],0),0)))</f>
        <v>Non-lead</v>
      </c>
      <c r="X2086"/>
    </row>
    <row r="2087" spans="2:24" ht="30" x14ac:dyDescent="0.25">
      <c r="B2087" s="145" t="s">
        <v>4378</v>
      </c>
      <c r="C2087" s="31" t="s">
        <v>11971</v>
      </c>
      <c r="D2087" s="31"/>
      <c r="E2087" s="43" t="s">
        <v>52</v>
      </c>
      <c r="F2087" s="42" t="s">
        <v>34</v>
      </c>
      <c r="G2087" s="83" t="s">
        <v>34</v>
      </c>
      <c r="H2087" s="168">
        <v>43245</v>
      </c>
      <c r="I2087" s="31"/>
      <c r="J2087" s="83" t="s">
        <v>188</v>
      </c>
      <c r="K2087" s="31" t="s">
        <v>34</v>
      </c>
      <c r="L2087" s="31"/>
      <c r="M2087" s="168"/>
      <c r="N2087" s="147"/>
      <c r="O2087" s="43" t="s">
        <v>52</v>
      </c>
      <c r="P2087" s="171">
        <v>43245</v>
      </c>
      <c r="Q2087" s="31"/>
      <c r="R2087" s="83" t="s">
        <v>188</v>
      </c>
      <c r="S2087" s="31" t="s">
        <v>34</v>
      </c>
      <c r="T2087" s="31"/>
      <c r="U2087" s="168"/>
      <c r="V2087" s="149"/>
      <c r="W2087" s="140" t="str" cm="1">
        <f t="array" ref="W2087">IF(SUM(LEN(B2087:V2087))=0,"",IF(OR(OR(ISBLANK(F2087),SUM(LEN(C2087),LEN(D2087))=0),AND(NOT(E2087="Unknown"),ISBLANK(J2087)),AND(NOT(O2087="Unknown"),ISBLANK(R2087))),"Missing Information", INDEX(Table15[Entire Service Line Classification], MATCH(SUMIFS(Table15[Unique ID],Table15[System-Owned Portion],E2087,Table15[If Material Anything Other than "Lead" in Column E,Was Material Ever Previously Lead?],G2087,Table15[Customer-Owned Portion],O2087),Table15[Unique ID],0),0)))</f>
        <v>Non-lead</v>
      </c>
      <c r="X2087"/>
    </row>
    <row r="2088" spans="2:24" ht="30" x14ac:dyDescent="0.25">
      <c r="B2088" s="145" t="s">
        <v>4383</v>
      </c>
      <c r="C2088" s="31" t="s">
        <v>11976</v>
      </c>
      <c r="D2088" s="31"/>
      <c r="E2088" s="43" t="s">
        <v>52</v>
      </c>
      <c r="F2088" s="42" t="s">
        <v>34</v>
      </c>
      <c r="G2088" s="83" t="s">
        <v>34</v>
      </c>
      <c r="H2088" s="168">
        <v>43245</v>
      </c>
      <c r="I2088" s="31"/>
      <c r="J2088" s="83" t="s">
        <v>188</v>
      </c>
      <c r="K2088" s="31" t="s">
        <v>34</v>
      </c>
      <c r="L2088" s="31"/>
      <c r="M2088" s="168"/>
      <c r="N2088" s="147"/>
      <c r="O2088" s="43" t="s">
        <v>52</v>
      </c>
      <c r="P2088" s="171">
        <v>43245</v>
      </c>
      <c r="Q2088" s="31"/>
      <c r="R2088" s="83" t="s">
        <v>188</v>
      </c>
      <c r="S2088" s="31" t="s">
        <v>34</v>
      </c>
      <c r="T2088" s="31"/>
      <c r="U2088" s="168"/>
      <c r="V2088" s="149"/>
      <c r="W2088" s="140" t="str" cm="1">
        <f t="array" ref="W2088">IF(SUM(LEN(B2088:V2088))=0,"",IF(OR(OR(ISBLANK(F2088),SUM(LEN(C2088),LEN(D2088))=0),AND(NOT(E2088="Unknown"),ISBLANK(J2088)),AND(NOT(O2088="Unknown"),ISBLANK(R2088))),"Missing Information", INDEX(Table15[Entire Service Line Classification], MATCH(SUMIFS(Table15[Unique ID],Table15[System-Owned Portion],E2088,Table15[If Material Anything Other than "Lead" in Column E,Was Material Ever Previously Lead?],G2088,Table15[Customer-Owned Portion],O2088),Table15[Unique ID],0),0)))</f>
        <v>Non-lead</v>
      </c>
      <c r="X2088"/>
    </row>
    <row r="2089" spans="2:24" ht="30" x14ac:dyDescent="0.25">
      <c r="B2089" s="145" t="s">
        <v>282</v>
      </c>
      <c r="C2089" s="31" t="s">
        <v>7697</v>
      </c>
      <c r="D2089" s="31"/>
      <c r="E2089" s="43" t="s">
        <v>52</v>
      </c>
      <c r="F2089" s="42" t="s">
        <v>34</v>
      </c>
      <c r="G2089" s="83" t="s">
        <v>34</v>
      </c>
      <c r="H2089" s="168">
        <v>43241</v>
      </c>
      <c r="I2089" s="31"/>
      <c r="J2089" s="83" t="s">
        <v>188</v>
      </c>
      <c r="K2089" s="31" t="s">
        <v>34</v>
      </c>
      <c r="L2089" s="31"/>
      <c r="M2089" s="168"/>
      <c r="N2089" s="147"/>
      <c r="O2089" s="43" t="s">
        <v>52</v>
      </c>
      <c r="P2089" s="171">
        <v>43241</v>
      </c>
      <c r="Q2089" s="31"/>
      <c r="R2089" s="83" t="s">
        <v>188</v>
      </c>
      <c r="S2089" s="31" t="s">
        <v>34</v>
      </c>
      <c r="T2089" s="31"/>
      <c r="U2089" s="168"/>
      <c r="V2089" s="149"/>
      <c r="W2089" s="140" t="str" cm="1">
        <f t="array" ref="W2089">IF(SUM(LEN(B2089:V2089))=0,"",IF(OR(OR(ISBLANK(F2089),SUM(LEN(C2089),LEN(D2089))=0),AND(NOT(E2089="Unknown"),ISBLANK(J2089)),AND(NOT(O2089="Unknown"),ISBLANK(R2089))),"Missing Information", INDEX(Table15[Entire Service Line Classification], MATCH(SUMIFS(Table15[Unique ID],Table15[System-Owned Portion],E2089,Table15[If Material Anything Other than "Lead" in Column E,Was Material Ever Previously Lead?],G2089,Table15[Customer-Owned Portion],O2089),Table15[Unique ID],0),0)))</f>
        <v>Non-lead</v>
      </c>
      <c r="X2089"/>
    </row>
    <row r="2090" spans="2:24" ht="30" x14ac:dyDescent="0.25">
      <c r="B2090" s="145" t="s">
        <v>2988</v>
      </c>
      <c r="C2090" s="31" t="s">
        <v>10420</v>
      </c>
      <c r="D2090" s="31"/>
      <c r="E2090" s="43" t="s">
        <v>52</v>
      </c>
      <c r="F2090" s="42" t="s">
        <v>34</v>
      </c>
      <c r="G2090" s="83" t="s">
        <v>34</v>
      </c>
      <c r="H2090" s="168">
        <v>43241</v>
      </c>
      <c r="I2090" s="31"/>
      <c r="J2090" s="83" t="s">
        <v>188</v>
      </c>
      <c r="K2090" s="31" t="s">
        <v>34</v>
      </c>
      <c r="L2090" s="31"/>
      <c r="M2090" s="168"/>
      <c r="N2090" s="147"/>
      <c r="O2090" s="43" t="s">
        <v>52</v>
      </c>
      <c r="P2090" s="171">
        <v>43241</v>
      </c>
      <c r="Q2090" s="31"/>
      <c r="R2090" s="83" t="s">
        <v>188</v>
      </c>
      <c r="S2090" s="31" t="s">
        <v>34</v>
      </c>
      <c r="T2090" s="31"/>
      <c r="U2090" s="168"/>
      <c r="V2090" s="149"/>
      <c r="W2090" s="140" t="str" cm="1">
        <f t="array" ref="W2090">IF(SUM(LEN(B2090:V2090))=0,"",IF(OR(OR(ISBLANK(F2090),SUM(LEN(C2090),LEN(D2090))=0),AND(NOT(E2090="Unknown"),ISBLANK(J2090)),AND(NOT(O2090="Unknown"),ISBLANK(R2090))),"Missing Information", INDEX(Table15[Entire Service Line Classification], MATCH(SUMIFS(Table15[Unique ID],Table15[System-Owned Portion],E2090,Table15[If Material Anything Other than "Lead" in Column E,Was Material Ever Previously Lead?],G2090,Table15[Customer-Owned Portion],O2090),Table15[Unique ID],0),0)))</f>
        <v>Non-lead</v>
      </c>
      <c r="X2090"/>
    </row>
    <row r="2091" spans="2:24" ht="30" x14ac:dyDescent="0.25">
      <c r="B2091" s="145" t="s">
        <v>426</v>
      </c>
      <c r="C2091" s="31" t="s">
        <v>7841</v>
      </c>
      <c r="D2091" s="31"/>
      <c r="E2091" s="43" t="s">
        <v>52</v>
      </c>
      <c r="F2091" s="42" t="s">
        <v>34</v>
      </c>
      <c r="G2091" s="83" t="s">
        <v>34</v>
      </c>
      <c r="H2091" s="168">
        <v>43237</v>
      </c>
      <c r="I2091" s="31"/>
      <c r="J2091" s="83" t="s">
        <v>188</v>
      </c>
      <c r="K2091" s="31" t="s">
        <v>34</v>
      </c>
      <c r="L2091" s="31"/>
      <c r="M2091" s="168"/>
      <c r="N2091" s="147"/>
      <c r="O2091" s="43" t="s">
        <v>52</v>
      </c>
      <c r="P2091" s="171">
        <v>43237</v>
      </c>
      <c r="Q2091" s="31"/>
      <c r="R2091" s="83" t="s">
        <v>188</v>
      </c>
      <c r="S2091" s="31" t="s">
        <v>34</v>
      </c>
      <c r="T2091" s="31"/>
      <c r="U2091" s="168"/>
      <c r="V2091" s="149"/>
      <c r="W2091" s="140" t="str" cm="1">
        <f t="array" ref="W2091">IF(SUM(LEN(B2091:V2091))=0,"",IF(OR(OR(ISBLANK(F2091),SUM(LEN(C2091),LEN(D2091))=0),AND(NOT(E2091="Unknown"),ISBLANK(J2091)),AND(NOT(O2091="Unknown"),ISBLANK(R2091))),"Missing Information", INDEX(Table15[Entire Service Line Classification], MATCH(SUMIFS(Table15[Unique ID],Table15[System-Owned Portion],E2091,Table15[If Material Anything Other than "Lead" in Column E,Was Material Ever Previously Lead?],G2091,Table15[Customer-Owned Portion],O2091),Table15[Unique ID],0),0)))</f>
        <v>Non-lead</v>
      </c>
      <c r="X2091"/>
    </row>
    <row r="2092" spans="2:24" ht="30" x14ac:dyDescent="0.25">
      <c r="B2092" s="145" t="s">
        <v>3468</v>
      </c>
      <c r="C2092" s="31" t="s">
        <v>10932</v>
      </c>
      <c r="D2092" s="31"/>
      <c r="E2092" s="43" t="s">
        <v>52</v>
      </c>
      <c r="F2092" s="42" t="s">
        <v>34</v>
      </c>
      <c r="G2092" s="83" t="s">
        <v>34</v>
      </c>
      <c r="H2092" s="168">
        <v>43231</v>
      </c>
      <c r="I2092" s="31"/>
      <c r="J2092" s="83" t="s">
        <v>188</v>
      </c>
      <c r="K2092" s="31" t="s">
        <v>34</v>
      </c>
      <c r="L2092" s="31"/>
      <c r="M2092" s="168"/>
      <c r="N2092" s="147"/>
      <c r="O2092" s="43" t="s">
        <v>52</v>
      </c>
      <c r="P2092" s="171">
        <v>43231</v>
      </c>
      <c r="Q2092" s="31"/>
      <c r="R2092" s="83" t="s">
        <v>188</v>
      </c>
      <c r="S2092" s="31" t="s">
        <v>34</v>
      </c>
      <c r="T2092" s="31"/>
      <c r="U2092" s="168"/>
      <c r="V2092" s="149"/>
      <c r="W2092" s="140" t="str" cm="1">
        <f t="array" ref="W2092">IF(SUM(LEN(B2092:V2092))=0,"",IF(OR(OR(ISBLANK(F2092),SUM(LEN(C2092),LEN(D2092))=0),AND(NOT(E2092="Unknown"),ISBLANK(J2092)),AND(NOT(O2092="Unknown"),ISBLANK(R2092))),"Missing Information", INDEX(Table15[Entire Service Line Classification], MATCH(SUMIFS(Table15[Unique ID],Table15[System-Owned Portion],E2092,Table15[If Material Anything Other than "Lead" in Column E,Was Material Ever Previously Lead?],G2092,Table15[Customer-Owned Portion],O2092),Table15[Unique ID],0),0)))</f>
        <v>Non-lead</v>
      </c>
      <c r="X2092"/>
    </row>
    <row r="2093" spans="2:24" ht="30" x14ac:dyDescent="0.25">
      <c r="B2093" s="145" t="s">
        <v>3469</v>
      </c>
      <c r="C2093" s="31" t="s">
        <v>10933</v>
      </c>
      <c r="D2093" s="31"/>
      <c r="E2093" s="43" t="s">
        <v>52</v>
      </c>
      <c r="F2093" s="42" t="s">
        <v>34</v>
      </c>
      <c r="G2093" s="83" t="s">
        <v>34</v>
      </c>
      <c r="H2093" s="168">
        <v>43231</v>
      </c>
      <c r="I2093" s="31"/>
      <c r="J2093" s="83" t="s">
        <v>188</v>
      </c>
      <c r="K2093" s="31" t="s">
        <v>34</v>
      </c>
      <c r="L2093" s="31"/>
      <c r="M2093" s="168"/>
      <c r="N2093" s="147"/>
      <c r="O2093" s="43" t="s">
        <v>52</v>
      </c>
      <c r="P2093" s="171">
        <v>43231</v>
      </c>
      <c r="Q2093" s="31"/>
      <c r="R2093" s="83" t="s">
        <v>188</v>
      </c>
      <c r="S2093" s="31" t="s">
        <v>34</v>
      </c>
      <c r="T2093" s="31"/>
      <c r="U2093" s="168"/>
      <c r="V2093" s="149"/>
      <c r="W2093" s="140" t="str" cm="1">
        <f t="array" ref="W2093">IF(SUM(LEN(B2093:V2093))=0,"",IF(OR(OR(ISBLANK(F2093),SUM(LEN(C2093),LEN(D2093))=0),AND(NOT(E2093="Unknown"),ISBLANK(J2093)),AND(NOT(O2093="Unknown"),ISBLANK(R2093))),"Missing Information", INDEX(Table15[Entire Service Line Classification], MATCH(SUMIFS(Table15[Unique ID],Table15[System-Owned Portion],E2093,Table15[If Material Anything Other than "Lead" in Column E,Was Material Ever Previously Lead?],G2093,Table15[Customer-Owned Portion],O2093),Table15[Unique ID],0),0)))</f>
        <v>Non-lead</v>
      </c>
      <c r="X2093"/>
    </row>
    <row r="2094" spans="2:24" ht="30" x14ac:dyDescent="0.25">
      <c r="B2094" s="145" t="s">
        <v>3473</v>
      </c>
      <c r="C2094" s="31" t="s">
        <v>10937</v>
      </c>
      <c r="D2094" s="31"/>
      <c r="E2094" s="43" t="s">
        <v>52</v>
      </c>
      <c r="F2094" s="42" t="s">
        <v>34</v>
      </c>
      <c r="G2094" s="83" t="s">
        <v>34</v>
      </c>
      <c r="H2094" s="168">
        <v>43231</v>
      </c>
      <c r="I2094" s="31"/>
      <c r="J2094" s="83" t="s">
        <v>188</v>
      </c>
      <c r="K2094" s="31" t="s">
        <v>34</v>
      </c>
      <c r="L2094" s="31"/>
      <c r="M2094" s="168"/>
      <c r="N2094" s="147"/>
      <c r="O2094" s="43" t="s">
        <v>52</v>
      </c>
      <c r="P2094" s="171">
        <v>43231</v>
      </c>
      <c r="Q2094" s="31"/>
      <c r="R2094" s="83" t="s">
        <v>188</v>
      </c>
      <c r="S2094" s="31" t="s">
        <v>34</v>
      </c>
      <c r="T2094" s="31"/>
      <c r="U2094" s="168"/>
      <c r="V2094" s="149"/>
      <c r="W2094" s="140" t="str" cm="1">
        <f t="array" ref="W2094">IF(SUM(LEN(B2094:V2094))=0,"",IF(OR(OR(ISBLANK(F2094),SUM(LEN(C2094),LEN(D2094))=0),AND(NOT(E2094="Unknown"),ISBLANK(J2094)),AND(NOT(O2094="Unknown"),ISBLANK(R2094))),"Missing Information", INDEX(Table15[Entire Service Line Classification], MATCH(SUMIFS(Table15[Unique ID],Table15[System-Owned Portion],E2094,Table15[If Material Anything Other than "Lead" in Column E,Was Material Ever Previously Lead?],G2094,Table15[Customer-Owned Portion],O2094),Table15[Unique ID],0),0)))</f>
        <v>Non-lead</v>
      </c>
      <c r="X2094"/>
    </row>
    <row r="2095" spans="2:24" ht="30" x14ac:dyDescent="0.25">
      <c r="B2095" s="145" t="s">
        <v>3475</v>
      </c>
      <c r="C2095" s="31" t="s">
        <v>10939</v>
      </c>
      <c r="D2095" s="31"/>
      <c r="E2095" s="43" t="s">
        <v>52</v>
      </c>
      <c r="F2095" s="42" t="s">
        <v>34</v>
      </c>
      <c r="G2095" s="83" t="s">
        <v>34</v>
      </c>
      <c r="H2095" s="168">
        <v>43231</v>
      </c>
      <c r="I2095" s="31"/>
      <c r="J2095" s="83" t="s">
        <v>188</v>
      </c>
      <c r="K2095" s="31" t="s">
        <v>34</v>
      </c>
      <c r="L2095" s="31"/>
      <c r="M2095" s="168"/>
      <c r="N2095" s="147"/>
      <c r="O2095" s="43" t="s">
        <v>52</v>
      </c>
      <c r="P2095" s="171">
        <v>43231</v>
      </c>
      <c r="Q2095" s="31"/>
      <c r="R2095" s="83" t="s">
        <v>188</v>
      </c>
      <c r="S2095" s="31" t="s">
        <v>34</v>
      </c>
      <c r="T2095" s="31"/>
      <c r="U2095" s="168"/>
      <c r="V2095" s="149"/>
      <c r="W2095" s="140" t="str" cm="1">
        <f t="array" ref="W2095">IF(SUM(LEN(B2095:V2095))=0,"",IF(OR(OR(ISBLANK(F2095),SUM(LEN(C2095),LEN(D2095))=0),AND(NOT(E2095="Unknown"),ISBLANK(J2095)),AND(NOT(O2095="Unknown"),ISBLANK(R2095))),"Missing Information", INDEX(Table15[Entire Service Line Classification], MATCH(SUMIFS(Table15[Unique ID],Table15[System-Owned Portion],E2095,Table15[If Material Anything Other than "Lead" in Column E,Was Material Ever Previously Lead?],G2095,Table15[Customer-Owned Portion],O2095),Table15[Unique ID],0),0)))</f>
        <v>Non-lead</v>
      </c>
      <c r="X2095"/>
    </row>
    <row r="2096" spans="2:24" ht="30" x14ac:dyDescent="0.25">
      <c r="B2096" s="145" t="s">
        <v>3476</v>
      </c>
      <c r="C2096" s="31" t="s">
        <v>10940</v>
      </c>
      <c r="D2096" s="31"/>
      <c r="E2096" s="43" t="s">
        <v>52</v>
      </c>
      <c r="F2096" s="42" t="s">
        <v>34</v>
      </c>
      <c r="G2096" s="83" t="s">
        <v>34</v>
      </c>
      <c r="H2096" s="168">
        <v>43231</v>
      </c>
      <c r="I2096" s="31"/>
      <c r="J2096" s="83" t="s">
        <v>188</v>
      </c>
      <c r="K2096" s="31" t="s">
        <v>34</v>
      </c>
      <c r="L2096" s="31"/>
      <c r="M2096" s="168"/>
      <c r="N2096" s="147"/>
      <c r="O2096" s="43" t="s">
        <v>52</v>
      </c>
      <c r="P2096" s="171">
        <v>43231</v>
      </c>
      <c r="Q2096" s="31"/>
      <c r="R2096" s="83" t="s">
        <v>188</v>
      </c>
      <c r="S2096" s="31" t="s">
        <v>34</v>
      </c>
      <c r="T2096" s="31"/>
      <c r="U2096" s="168"/>
      <c r="V2096" s="149"/>
      <c r="W2096" s="140" t="str" cm="1">
        <f t="array" ref="W2096">IF(SUM(LEN(B2096:V2096))=0,"",IF(OR(OR(ISBLANK(F2096),SUM(LEN(C2096),LEN(D2096))=0),AND(NOT(E2096="Unknown"),ISBLANK(J2096)),AND(NOT(O2096="Unknown"),ISBLANK(R2096))),"Missing Information", INDEX(Table15[Entire Service Line Classification], MATCH(SUMIFS(Table15[Unique ID],Table15[System-Owned Portion],E2096,Table15[If Material Anything Other than "Lead" in Column E,Was Material Ever Previously Lead?],G2096,Table15[Customer-Owned Portion],O2096),Table15[Unique ID],0),0)))</f>
        <v>Non-lead</v>
      </c>
      <c r="X2096"/>
    </row>
    <row r="2097" spans="2:24" ht="30" x14ac:dyDescent="0.25">
      <c r="B2097" s="145" t="s">
        <v>3485</v>
      </c>
      <c r="C2097" s="31" t="s">
        <v>10949</v>
      </c>
      <c r="D2097" s="31"/>
      <c r="E2097" s="43" t="s">
        <v>52</v>
      </c>
      <c r="F2097" s="42" t="s">
        <v>34</v>
      </c>
      <c r="G2097" s="83" t="s">
        <v>34</v>
      </c>
      <c r="H2097" s="168">
        <v>43231</v>
      </c>
      <c r="I2097" s="31"/>
      <c r="J2097" s="83" t="s">
        <v>188</v>
      </c>
      <c r="K2097" s="31" t="s">
        <v>34</v>
      </c>
      <c r="L2097" s="31"/>
      <c r="M2097" s="168"/>
      <c r="N2097" s="147"/>
      <c r="O2097" s="43" t="s">
        <v>52</v>
      </c>
      <c r="P2097" s="171">
        <v>43231</v>
      </c>
      <c r="Q2097" s="31"/>
      <c r="R2097" s="83" t="s">
        <v>188</v>
      </c>
      <c r="S2097" s="31" t="s">
        <v>34</v>
      </c>
      <c r="T2097" s="31"/>
      <c r="U2097" s="168"/>
      <c r="V2097" s="149"/>
      <c r="W2097" s="140" t="str" cm="1">
        <f t="array" ref="W2097">IF(SUM(LEN(B2097:V2097))=0,"",IF(OR(OR(ISBLANK(F2097),SUM(LEN(C2097),LEN(D2097))=0),AND(NOT(E2097="Unknown"),ISBLANK(J2097)),AND(NOT(O2097="Unknown"),ISBLANK(R2097))),"Missing Information", INDEX(Table15[Entire Service Line Classification], MATCH(SUMIFS(Table15[Unique ID],Table15[System-Owned Portion],E2097,Table15[If Material Anything Other than "Lead" in Column E,Was Material Ever Previously Lead?],G2097,Table15[Customer-Owned Portion],O2097),Table15[Unique ID],0),0)))</f>
        <v>Non-lead</v>
      </c>
      <c r="X2097"/>
    </row>
    <row r="2098" spans="2:24" ht="30" x14ac:dyDescent="0.25">
      <c r="B2098" s="145" t="s">
        <v>3491</v>
      </c>
      <c r="C2098" s="31" t="s">
        <v>10955</v>
      </c>
      <c r="D2098" s="31"/>
      <c r="E2098" s="43" t="s">
        <v>52</v>
      </c>
      <c r="F2098" s="42" t="s">
        <v>34</v>
      </c>
      <c r="G2098" s="83" t="s">
        <v>34</v>
      </c>
      <c r="H2098" s="168">
        <v>43231</v>
      </c>
      <c r="I2098" s="31"/>
      <c r="J2098" s="83" t="s">
        <v>188</v>
      </c>
      <c r="K2098" s="31" t="s">
        <v>34</v>
      </c>
      <c r="L2098" s="31"/>
      <c r="M2098" s="168"/>
      <c r="N2098" s="147"/>
      <c r="O2098" s="43" t="s">
        <v>52</v>
      </c>
      <c r="P2098" s="171">
        <v>43231</v>
      </c>
      <c r="Q2098" s="31"/>
      <c r="R2098" s="83" t="s">
        <v>188</v>
      </c>
      <c r="S2098" s="31" t="s">
        <v>34</v>
      </c>
      <c r="T2098" s="31"/>
      <c r="U2098" s="168"/>
      <c r="V2098" s="149"/>
      <c r="W2098" s="140" t="str" cm="1">
        <f t="array" ref="W2098">IF(SUM(LEN(B2098:V2098))=0,"",IF(OR(OR(ISBLANK(F2098),SUM(LEN(C2098),LEN(D2098))=0),AND(NOT(E2098="Unknown"),ISBLANK(J2098)),AND(NOT(O2098="Unknown"),ISBLANK(R2098))),"Missing Information", INDEX(Table15[Entire Service Line Classification], MATCH(SUMIFS(Table15[Unique ID],Table15[System-Owned Portion],E2098,Table15[If Material Anything Other than "Lead" in Column E,Was Material Ever Previously Lead?],G2098,Table15[Customer-Owned Portion],O2098),Table15[Unique ID],0),0)))</f>
        <v>Non-lead</v>
      </c>
      <c r="X2098"/>
    </row>
    <row r="2099" spans="2:24" ht="30" x14ac:dyDescent="0.25">
      <c r="B2099" s="145" t="s">
        <v>3492</v>
      </c>
      <c r="C2099" s="31" t="s">
        <v>10956</v>
      </c>
      <c r="D2099" s="31"/>
      <c r="E2099" s="43" t="s">
        <v>52</v>
      </c>
      <c r="F2099" s="42" t="s">
        <v>34</v>
      </c>
      <c r="G2099" s="83" t="s">
        <v>34</v>
      </c>
      <c r="H2099" s="168">
        <v>43231</v>
      </c>
      <c r="I2099" s="31"/>
      <c r="J2099" s="83" t="s">
        <v>188</v>
      </c>
      <c r="K2099" s="31" t="s">
        <v>34</v>
      </c>
      <c r="L2099" s="31"/>
      <c r="M2099" s="168"/>
      <c r="N2099" s="147"/>
      <c r="O2099" s="43" t="s">
        <v>52</v>
      </c>
      <c r="P2099" s="171">
        <v>43231</v>
      </c>
      <c r="Q2099" s="31"/>
      <c r="R2099" s="83" t="s">
        <v>188</v>
      </c>
      <c r="S2099" s="31" t="s">
        <v>34</v>
      </c>
      <c r="T2099" s="31"/>
      <c r="U2099" s="168"/>
      <c r="V2099" s="149"/>
      <c r="W2099" s="140" t="str" cm="1">
        <f t="array" ref="W2099">IF(SUM(LEN(B2099:V2099))=0,"",IF(OR(OR(ISBLANK(F2099),SUM(LEN(C2099),LEN(D2099))=0),AND(NOT(E2099="Unknown"),ISBLANK(J2099)),AND(NOT(O2099="Unknown"),ISBLANK(R2099))),"Missing Information", INDEX(Table15[Entire Service Line Classification], MATCH(SUMIFS(Table15[Unique ID],Table15[System-Owned Portion],E2099,Table15[If Material Anything Other than "Lead" in Column E,Was Material Ever Previously Lead?],G2099,Table15[Customer-Owned Portion],O2099),Table15[Unique ID],0),0)))</f>
        <v>Non-lead</v>
      </c>
      <c r="X2099"/>
    </row>
    <row r="2100" spans="2:24" ht="30" x14ac:dyDescent="0.25">
      <c r="B2100" s="145" t="s">
        <v>3493</v>
      </c>
      <c r="C2100" s="31" t="s">
        <v>10957</v>
      </c>
      <c r="D2100" s="31"/>
      <c r="E2100" s="43" t="s">
        <v>52</v>
      </c>
      <c r="F2100" s="42" t="s">
        <v>34</v>
      </c>
      <c r="G2100" s="83" t="s">
        <v>34</v>
      </c>
      <c r="H2100" s="168">
        <v>43231</v>
      </c>
      <c r="I2100" s="31"/>
      <c r="J2100" s="83" t="s">
        <v>188</v>
      </c>
      <c r="K2100" s="31" t="s">
        <v>34</v>
      </c>
      <c r="L2100" s="31"/>
      <c r="M2100" s="168"/>
      <c r="N2100" s="147"/>
      <c r="O2100" s="43" t="s">
        <v>52</v>
      </c>
      <c r="P2100" s="171">
        <v>43231</v>
      </c>
      <c r="Q2100" s="31"/>
      <c r="R2100" s="83" t="s">
        <v>188</v>
      </c>
      <c r="S2100" s="31" t="s">
        <v>34</v>
      </c>
      <c r="T2100" s="31"/>
      <c r="U2100" s="168"/>
      <c r="V2100" s="149"/>
      <c r="W2100" s="140" t="str" cm="1">
        <f t="array" ref="W2100">IF(SUM(LEN(B2100:V2100))=0,"",IF(OR(OR(ISBLANK(F2100),SUM(LEN(C2100),LEN(D2100))=0),AND(NOT(E2100="Unknown"),ISBLANK(J2100)),AND(NOT(O2100="Unknown"),ISBLANK(R2100))),"Missing Information", INDEX(Table15[Entire Service Line Classification], MATCH(SUMIFS(Table15[Unique ID],Table15[System-Owned Portion],E2100,Table15[If Material Anything Other than "Lead" in Column E,Was Material Ever Previously Lead?],G2100,Table15[Customer-Owned Portion],O2100),Table15[Unique ID],0),0)))</f>
        <v>Non-lead</v>
      </c>
      <c r="X2100"/>
    </row>
    <row r="2101" spans="2:24" ht="30" x14ac:dyDescent="0.25">
      <c r="B2101" s="145" t="s">
        <v>3502</v>
      </c>
      <c r="C2101" s="31" t="s">
        <v>10966</v>
      </c>
      <c r="D2101" s="31"/>
      <c r="E2101" s="43" t="s">
        <v>52</v>
      </c>
      <c r="F2101" s="42" t="s">
        <v>34</v>
      </c>
      <c r="G2101" s="83" t="s">
        <v>34</v>
      </c>
      <c r="H2101" s="168">
        <v>43231</v>
      </c>
      <c r="I2101" s="31"/>
      <c r="J2101" s="83" t="s">
        <v>188</v>
      </c>
      <c r="K2101" s="31" t="s">
        <v>34</v>
      </c>
      <c r="L2101" s="31"/>
      <c r="M2101" s="168"/>
      <c r="N2101" s="147"/>
      <c r="O2101" s="43" t="s">
        <v>52</v>
      </c>
      <c r="P2101" s="171">
        <v>43231</v>
      </c>
      <c r="Q2101" s="31"/>
      <c r="R2101" s="83" t="s">
        <v>188</v>
      </c>
      <c r="S2101" s="31" t="s">
        <v>34</v>
      </c>
      <c r="T2101" s="31"/>
      <c r="U2101" s="168"/>
      <c r="V2101" s="149"/>
      <c r="W2101" s="140" t="str" cm="1">
        <f t="array" ref="W2101">IF(SUM(LEN(B2101:V2101))=0,"",IF(OR(OR(ISBLANK(F2101),SUM(LEN(C2101),LEN(D2101))=0),AND(NOT(E2101="Unknown"),ISBLANK(J2101)),AND(NOT(O2101="Unknown"),ISBLANK(R2101))),"Missing Information", INDEX(Table15[Entire Service Line Classification], MATCH(SUMIFS(Table15[Unique ID],Table15[System-Owned Portion],E2101,Table15[If Material Anything Other than "Lead" in Column E,Was Material Ever Previously Lead?],G2101,Table15[Customer-Owned Portion],O2101),Table15[Unique ID],0),0)))</f>
        <v>Non-lead</v>
      </c>
      <c r="X2101"/>
    </row>
    <row r="2102" spans="2:24" ht="30" x14ac:dyDescent="0.25">
      <c r="B2102" s="145" t="s">
        <v>861</v>
      </c>
      <c r="C2102" s="31" t="s">
        <v>8274</v>
      </c>
      <c r="D2102" s="31"/>
      <c r="E2102" s="43" t="s">
        <v>52</v>
      </c>
      <c r="F2102" s="42" t="s">
        <v>34</v>
      </c>
      <c r="G2102" s="83" t="s">
        <v>34</v>
      </c>
      <c r="H2102" s="168">
        <v>43224</v>
      </c>
      <c r="I2102" s="31"/>
      <c r="J2102" s="83" t="s">
        <v>188</v>
      </c>
      <c r="K2102" s="31" t="s">
        <v>34</v>
      </c>
      <c r="L2102" s="31"/>
      <c r="M2102" s="168"/>
      <c r="N2102" s="147"/>
      <c r="O2102" s="43" t="s">
        <v>52</v>
      </c>
      <c r="P2102" s="171">
        <v>43224</v>
      </c>
      <c r="Q2102" s="31"/>
      <c r="R2102" s="83" t="s">
        <v>188</v>
      </c>
      <c r="S2102" s="31" t="s">
        <v>34</v>
      </c>
      <c r="T2102" s="31"/>
      <c r="U2102" s="168"/>
      <c r="V2102" s="149"/>
      <c r="W2102" s="140" t="str" cm="1">
        <f t="array" ref="W2102">IF(SUM(LEN(B2102:V2102))=0,"",IF(OR(OR(ISBLANK(F2102),SUM(LEN(C2102),LEN(D2102))=0),AND(NOT(E2102="Unknown"),ISBLANK(J2102)),AND(NOT(O2102="Unknown"),ISBLANK(R2102))),"Missing Information", INDEX(Table15[Entire Service Line Classification], MATCH(SUMIFS(Table15[Unique ID],Table15[System-Owned Portion],E2102,Table15[If Material Anything Other than "Lead" in Column E,Was Material Ever Previously Lead?],G2102,Table15[Customer-Owned Portion],O2102),Table15[Unique ID],0),0)))</f>
        <v>Non-lead</v>
      </c>
      <c r="X2102"/>
    </row>
    <row r="2103" spans="2:24" ht="30" x14ac:dyDescent="0.25">
      <c r="B2103" s="145" t="s">
        <v>860</v>
      </c>
      <c r="C2103" s="31" t="s">
        <v>8273</v>
      </c>
      <c r="D2103" s="31"/>
      <c r="E2103" s="43" t="s">
        <v>52</v>
      </c>
      <c r="F2103" s="42" t="s">
        <v>34</v>
      </c>
      <c r="G2103" s="83" t="s">
        <v>34</v>
      </c>
      <c r="H2103" s="168">
        <v>43221</v>
      </c>
      <c r="I2103" s="31"/>
      <c r="J2103" s="83" t="s">
        <v>188</v>
      </c>
      <c r="K2103" s="31" t="s">
        <v>34</v>
      </c>
      <c r="L2103" s="31"/>
      <c r="M2103" s="168"/>
      <c r="N2103" s="147"/>
      <c r="O2103" s="43" t="s">
        <v>52</v>
      </c>
      <c r="P2103" s="171">
        <v>43221</v>
      </c>
      <c r="Q2103" s="31"/>
      <c r="R2103" s="83" t="s">
        <v>188</v>
      </c>
      <c r="S2103" s="31" t="s">
        <v>34</v>
      </c>
      <c r="T2103" s="31"/>
      <c r="U2103" s="168"/>
      <c r="V2103" s="149"/>
      <c r="W2103" s="140" t="str" cm="1">
        <f t="array" ref="W2103">IF(SUM(LEN(B2103:V2103))=0,"",IF(OR(OR(ISBLANK(F2103),SUM(LEN(C2103),LEN(D2103))=0),AND(NOT(E2103="Unknown"),ISBLANK(J2103)),AND(NOT(O2103="Unknown"),ISBLANK(R2103))),"Missing Information", INDEX(Table15[Entire Service Line Classification], MATCH(SUMIFS(Table15[Unique ID],Table15[System-Owned Portion],E2103,Table15[If Material Anything Other than "Lead" in Column E,Was Material Ever Previously Lead?],G2103,Table15[Customer-Owned Portion],O2103),Table15[Unique ID],0),0)))</f>
        <v>Non-lead</v>
      </c>
      <c r="X2103"/>
    </row>
    <row r="2104" spans="2:24" ht="30" x14ac:dyDescent="0.25">
      <c r="B2104" s="145" t="s">
        <v>5338</v>
      </c>
      <c r="C2104" s="31" t="s">
        <v>12935</v>
      </c>
      <c r="D2104" s="31"/>
      <c r="E2104" s="43" t="s">
        <v>52</v>
      </c>
      <c r="F2104" s="42" t="s">
        <v>34</v>
      </c>
      <c r="G2104" s="83" t="s">
        <v>34</v>
      </c>
      <c r="H2104" s="168">
        <v>43217</v>
      </c>
      <c r="I2104" s="31"/>
      <c r="J2104" s="83" t="s">
        <v>188</v>
      </c>
      <c r="K2104" s="31" t="s">
        <v>34</v>
      </c>
      <c r="L2104" s="31"/>
      <c r="M2104" s="168"/>
      <c r="N2104" s="147"/>
      <c r="O2104" s="43" t="s">
        <v>52</v>
      </c>
      <c r="P2104" s="171">
        <v>43217</v>
      </c>
      <c r="Q2104" s="31"/>
      <c r="R2104" s="83" t="s">
        <v>188</v>
      </c>
      <c r="S2104" s="31" t="s">
        <v>34</v>
      </c>
      <c r="T2104" s="31"/>
      <c r="U2104" s="168"/>
      <c r="V2104" s="149"/>
      <c r="W2104" s="140" t="str" cm="1">
        <f t="array" ref="W2104">IF(SUM(LEN(B2104:V2104))=0,"",IF(OR(OR(ISBLANK(F2104),SUM(LEN(C2104),LEN(D2104))=0),AND(NOT(E2104="Unknown"),ISBLANK(J2104)),AND(NOT(O2104="Unknown"),ISBLANK(R2104))),"Missing Information", INDEX(Table15[Entire Service Line Classification], MATCH(SUMIFS(Table15[Unique ID],Table15[System-Owned Portion],E2104,Table15[If Material Anything Other than "Lead" in Column E,Was Material Ever Previously Lead?],G2104,Table15[Customer-Owned Portion],O2104),Table15[Unique ID],0),0)))</f>
        <v>Non-lead</v>
      </c>
      <c r="X2104"/>
    </row>
    <row r="2105" spans="2:24" ht="30" x14ac:dyDescent="0.25">
      <c r="B2105" s="145" t="s">
        <v>4552</v>
      </c>
      <c r="C2105" s="31" t="s">
        <v>12148</v>
      </c>
      <c r="D2105" s="31"/>
      <c r="E2105" s="43" t="s">
        <v>52</v>
      </c>
      <c r="F2105" s="42" t="s">
        <v>34</v>
      </c>
      <c r="G2105" s="83" t="s">
        <v>34</v>
      </c>
      <c r="H2105" s="168">
        <v>43215</v>
      </c>
      <c r="I2105" s="31"/>
      <c r="J2105" s="83" t="s">
        <v>188</v>
      </c>
      <c r="K2105" s="31" t="s">
        <v>34</v>
      </c>
      <c r="L2105" s="31"/>
      <c r="M2105" s="168"/>
      <c r="N2105" s="147"/>
      <c r="O2105" s="43" t="s">
        <v>52</v>
      </c>
      <c r="P2105" s="171">
        <v>43215</v>
      </c>
      <c r="Q2105" s="31"/>
      <c r="R2105" s="83" t="s">
        <v>188</v>
      </c>
      <c r="S2105" s="31" t="s">
        <v>34</v>
      </c>
      <c r="T2105" s="31"/>
      <c r="U2105" s="168"/>
      <c r="V2105" s="149"/>
      <c r="W2105" s="140" t="str" cm="1">
        <f t="array" ref="W2105">IF(SUM(LEN(B2105:V2105))=0,"",IF(OR(OR(ISBLANK(F2105),SUM(LEN(C2105),LEN(D2105))=0),AND(NOT(E2105="Unknown"),ISBLANK(J2105)),AND(NOT(O2105="Unknown"),ISBLANK(R2105))),"Missing Information", INDEX(Table15[Entire Service Line Classification], MATCH(SUMIFS(Table15[Unique ID],Table15[System-Owned Portion],E2105,Table15[If Material Anything Other than "Lead" in Column E,Was Material Ever Previously Lead?],G2105,Table15[Customer-Owned Portion],O2105),Table15[Unique ID],0),0)))</f>
        <v>Non-lead</v>
      </c>
      <c r="X2105"/>
    </row>
    <row r="2106" spans="2:24" ht="30" x14ac:dyDescent="0.25">
      <c r="B2106" s="145" t="s">
        <v>865</v>
      </c>
      <c r="C2106" s="31" t="s">
        <v>8278</v>
      </c>
      <c r="D2106" s="31"/>
      <c r="E2106" s="43" t="s">
        <v>52</v>
      </c>
      <c r="F2106" s="42" t="s">
        <v>34</v>
      </c>
      <c r="G2106" s="83" t="s">
        <v>34</v>
      </c>
      <c r="H2106" s="168">
        <v>43214</v>
      </c>
      <c r="I2106" s="31"/>
      <c r="J2106" s="83" t="s">
        <v>188</v>
      </c>
      <c r="K2106" s="31" t="s">
        <v>34</v>
      </c>
      <c r="L2106" s="31"/>
      <c r="M2106" s="168"/>
      <c r="N2106" s="147"/>
      <c r="O2106" s="43" t="s">
        <v>52</v>
      </c>
      <c r="P2106" s="171">
        <v>43214</v>
      </c>
      <c r="Q2106" s="31"/>
      <c r="R2106" s="83" t="s">
        <v>188</v>
      </c>
      <c r="S2106" s="31" t="s">
        <v>34</v>
      </c>
      <c r="T2106" s="31"/>
      <c r="U2106" s="168"/>
      <c r="V2106" s="149"/>
      <c r="W2106" s="140" t="str" cm="1">
        <f t="array" ref="W2106">IF(SUM(LEN(B2106:V2106))=0,"",IF(OR(OR(ISBLANK(F2106),SUM(LEN(C2106),LEN(D2106))=0),AND(NOT(E2106="Unknown"),ISBLANK(J2106)),AND(NOT(O2106="Unknown"),ISBLANK(R2106))),"Missing Information", INDEX(Table15[Entire Service Line Classification], MATCH(SUMIFS(Table15[Unique ID],Table15[System-Owned Portion],E2106,Table15[If Material Anything Other than "Lead" in Column E,Was Material Ever Previously Lead?],G2106,Table15[Customer-Owned Portion],O2106),Table15[Unique ID],0),0)))</f>
        <v>Non-lead</v>
      </c>
      <c r="X2106"/>
    </row>
    <row r="2107" spans="2:24" ht="30" x14ac:dyDescent="0.25">
      <c r="B2107" s="145" t="s">
        <v>2793</v>
      </c>
      <c r="C2107" s="31" t="s">
        <v>10224</v>
      </c>
      <c r="D2107" s="31"/>
      <c r="E2107" s="43" t="s">
        <v>52</v>
      </c>
      <c r="F2107" s="42" t="s">
        <v>34</v>
      </c>
      <c r="G2107" s="83" t="s">
        <v>34</v>
      </c>
      <c r="H2107" s="168">
        <v>43214</v>
      </c>
      <c r="I2107" s="31"/>
      <c r="J2107" s="83" t="s">
        <v>188</v>
      </c>
      <c r="K2107" s="31" t="s">
        <v>34</v>
      </c>
      <c r="L2107" s="31"/>
      <c r="M2107" s="168"/>
      <c r="N2107" s="147"/>
      <c r="O2107" s="43" t="s">
        <v>52</v>
      </c>
      <c r="P2107" s="171">
        <v>43214</v>
      </c>
      <c r="Q2107" s="31"/>
      <c r="R2107" s="83" t="s">
        <v>188</v>
      </c>
      <c r="S2107" s="31" t="s">
        <v>34</v>
      </c>
      <c r="T2107" s="31"/>
      <c r="U2107" s="168"/>
      <c r="V2107" s="149"/>
      <c r="W2107" s="140" t="str" cm="1">
        <f t="array" ref="W2107">IF(SUM(LEN(B2107:V2107))=0,"",IF(OR(OR(ISBLANK(F2107),SUM(LEN(C2107),LEN(D2107))=0),AND(NOT(E2107="Unknown"),ISBLANK(J2107)),AND(NOT(O2107="Unknown"),ISBLANK(R2107))),"Missing Information", INDEX(Table15[Entire Service Line Classification], MATCH(SUMIFS(Table15[Unique ID],Table15[System-Owned Portion],E2107,Table15[If Material Anything Other than "Lead" in Column E,Was Material Ever Previously Lead?],G2107,Table15[Customer-Owned Portion],O2107),Table15[Unique ID],0),0)))</f>
        <v>Non-lead</v>
      </c>
      <c r="X2107"/>
    </row>
    <row r="2108" spans="2:24" ht="30" x14ac:dyDescent="0.25">
      <c r="B2108" s="145" t="s">
        <v>3482</v>
      </c>
      <c r="C2108" s="31" t="s">
        <v>10946</v>
      </c>
      <c r="D2108" s="31"/>
      <c r="E2108" s="43" t="s">
        <v>52</v>
      </c>
      <c r="F2108" s="42" t="s">
        <v>34</v>
      </c>
      <c r="G2108" s="83" t="s">
        <v>34</v>
      </c>
      <c r="H2108" s="168">
        <v>43210</v>
      </c>
      <c r="I2108" s="31"/>
      <c r="J2108" s="83" t="s">
        <v>188</v>
      </c>
      <c r="K2108" s="31" t="s">
        <v>34</v>
      </c>
      <c r="L2108" s="31"/>
      <c r="M2108" s="168"/>
      <c r="N2108" s="147"/>
      <c r="O2108" s="43" t="s">
        <v>52</v>
      </c>
      <c r="P2108" s="171">
        <v>43210</v>
      </c>
      <c r="Q2108" s="31"/>
      <c r="R2108" s="83" t="s">
        <v>188</v>
      </c>
      <c r="S2108" s="31" t="s">
        <v>34</v>
      </c>
      <c r="T2108" s="31"/>
      <c r="U2108" s="168"/>
      <c r="V2108" s="149"/>
      <c r="W2108" s="140" t="str" cm="1">
        <f t="array" ref="W2108">IF(SUM(LEN(B2108:V2108))=0,"",IF(OR(OR(ISBLANK(F2108),SUM(LEN(C2108),LEN(D2108))=0),AND(NOT(E2108="Unknown"),ISBLANK(J2108)),AND(NOT(O2108="Unknown"),ISBLANK(R2108))),"Missing Information", INDEX(Table15[Entire Service Line Classification], MATCH(SUMIFS(Table15[Unique ID],Table15[System-Owned Portion],E2108,Table15[If Material Anything Other than "Lead" in Column E,Was Material Ever Previously Lead?],G2108,Table15[Customer-Owned Portion],O2108),Table15[Unique ID],0),0)))</f>
        <v>Non-lead</v>
      </c>
      <c r="X2108"/>
    </row>
    <row r="2109" spans="2:24" ht="30" x14ac:dyDescent="0.25">
      <c r="B2109" s="145" t="s">
        <v>3497</v>
      </c>
      <c r="C2109" s="31" t="s">
        <v>10961</v>
      </c>
      <c r="D2109" s="31"/>
      <c r="E2109" s="43" t="s">
        <v>52</v>
      </c>
      <c r="F2109" s="42" t="s">
        <v>34</v>
      </c>
      <c r="G2109" s="83" t="s">
        <v>34</v>
      </c>
      <c r="H2109" s="168">
        <v>43210</v>
      </c>
      <c r="I2109" s="31"/>
      <c r="J2109" s="83" t="s">
        <v>188</v>
      </c>
      <c r="K2109" s="31" t="s">
        <v>34</v>
      </c>
      <c r="L2109" s="31"/>
      <c r="M2109" s="168"/>
      <c r="N2109" s="147"/>
      <c r="O2109" s="43" t="s">
        <v>52</v>
      </c>
      <c r="P2109" s="171">
        <v>43210</v>
      </c>
      <c r="Q2109" s="31"/>
      <c r="R2109" s="83" t="s">
        <v>188</v>
      </c>
      <c r="S2109" s="31" t="s">
        <v>34</v>
      </c>
      <c r="T2109" s="31"/>
      <c r="U2109" s="168"/>
      <c r="V2109" s="149"/>
      <c r="W2109" s="140" t="str" cm="1">
        <f t="array" ref="W2109">IF(SUM(LEN(B2109:V2109))=0,"",IF(OR(OR(ISBLANK(F2109),SUM(LEN(C2109),LEN(D2109))=0),AND(NOT(E2109="Unknown"),ISBLANK(J2109)),AND(NOT(O2109="Unknown"),ISBLANK(R2109))),"Missing Information", INDEX(Table15[Entire Service Line Classification], MATCH(SUMIFS(Table15[Unique ID],Table15[System-Owned Portion],E2109,Table15[If Material Anything Other than "Lead" in Column E,Was Material Ever Previously Lead?],G2109,Table15[Customer-Owned Portion],O2109),Table15[Unique ID],0),0)))</f>
        <v>Non-lead</v>
      </c>
      <c r="X2109"/>
    </row>
    <row r="2110" spans="2:24" ht="30" x14ac:dyDescent="0.25">
      <c r="B2110" s="145" t="s">
        <v>6317</v>
      </c>
      <c r="C2110" s="31" t="s">
        <v>13921</v>
      </c>
      <c r="D2110" s="31"/>
      <c r="E2110" s="43" t="s">
        <v>52</v>
      </c>
      <c r="F2110" s="42" t="s">
        <v>34</v>
      </c>
      <c r="G2110" s="83" t="s">
        <v>34</v>
      </c>
      <c r="H2110" s="168">
        <v>43209</v>
      </c>
      <c r="I2110" s="31"/>
      <c r="J2110" s="83" t="s">
        <v>188</v>
      </c>
      <c r="K2110" s="31" t="s">
        <v>34</v>
      </c>
      <c r="L2110" s="31"/>
      <c r="M2110" s="168"/>
      <c r="N2110" s="147"/>
      <c r="O2110" s="43" t="s">
        <v>52</v>
      </c>
      <c r="P2110" s="171">
        <v>43209</v>
      </c>
      <c r="Q2110" s="31"/>
      <c r="R2110" s="83" t="s">
        <v>188</v>
      </c>
      <c r="S2110" s="31" t="s">
        <v>34</v>
      </c>
      <c r="T2110" s="31"/>
      <c r="U2110" s="168"/>
      <c r="V2110" s="149"/>
      <c r="W2110" s="140" t="str" cm="1">
        <f t="array" ref="W2110">IF(SUM(LEN(B2110:V2110))=0,"",IF(OR(OR(ISBLANK(F2110),SUM(LEN(C2110),LEN(D2110))=0),AND(NOT(E2110="Unknown"),ISBLANK(J2110)),AND(NOT(O2110="Unknown"),ISBLANK(R2110))),"Missing Information", INDEX(Table15[Entire Service Line Classification], MATCH(SUMIFS(Table15[Unique ID],Table15[System-Owned Portion],E2110,Table15[If Material Anything Other than "Lead" in Column E,Was Material Ever Previously Lead?],G2110,Table15[Customer-Owned Portion],O2110),Table15[Unique ID],0),0)))</f>
        <v>Non-lead</v>
      </c>
      <c r="X2110"/>
    </row>
    <row r="2111" spans="2:24" ht="30" x14ac:dyDescent="0.25">
      <c r="B2111" s="145" t="s">
        <v>5389</v>
      </c>
      <c r="C2111" s="31" t="s">
        <v>12986</v>
      </c>
      <c r="D2111" s="31"/>
      <c r="E2111" s="43" t="s">
        <v>52</v>
      </c>
      <c r="F2111" s="42" t="s">
        <v>34</v>
      </c>
      <c r="G2111" s="83" t="s">
        <v>34</v>
      </c>
      <c r="H2111" s="168">
        <v>43208</v>
      </c>
      <c r="I2111" s="31"/>
      <c r="J2111" s="83" t="s">
        <v>188</v>
      </c>
      <c r="K2111" s="31" t="s">
        <v>34</v>
      </c>
      <c r="L2111" s="31"/>
      <c r="M2111" s="168"/>
      <c r="N2111" s="147"/>
      <c r="O2111" s="43" t="s">
        <v>52</v>
      </c>
      <c r="P2111" s="171">
        <v>43208</v>
      </c>
      <c r="Q2111" s="31"/>
      <c r="R2111" s="83" t="s">
        <v>188</v>
      </c>
      <c r="S2111" s="31" t="s">
        <v>34</v>
      </c>
      <c r="T2111" s="31"/>
      <c r="U2111" s="168"/>
      <c r="V2111" s="149"/>
      <c r="W2111" s="140" t="str" cm="1">
        <f t="array" ref="W2111">IF(SUM(LEN(B2111:V2111))=0,"",IF(OR(OR(ISBLANK(F2111),SUM(LEN(C2111),LEN(D2111))=0),AND(NOT(E2111="Unknown"),ISBLANK(J2111)),AND(NOT(O2111="Unknown"),ISBLANK(R2111))),"Missing Information", INDEX(Table15[Entire Service Line Classification], MATCH(SUMIFS(Table15[Unique ID],Table15[System-Owned Portion],E2111,Table15[If Material Anything Other than "Lead" in Column E,Was Material Ever Previously Lead?],G2111,Table15[Customer-Owned Portion],O2111),Table15[Unique ID],0),0)))</f>
        <v>Non-lead</v>
      </c>
      <c r="X2111"/>
    </row>
    <row r="2112" spans="2:24" ht="30" x14ac:dyDescent="0.25">
      <c r="B2112" s="145" t="s">
        <v>6318</v>
      </c>
      <c r="C2112" s="31" t="s">
        <v>13922</v>
      </c>
      <c r="D2112" s="31"/>
      <c r="E2112" s="43" t="s">
        <v>52</v>
      </c>
      <c r="F2112" s="42" t="s">
        <v>34</v>
      </c>
      <c r="G2112" s="83" t="s">
        <v>34</v>
      </c>
      <c r="H2112" s="168">
        <v>43207</v>
      </c>
      <c r="I2112" s="31"/>
      <c r="J2112" s="83" t="s">
        <v>188</v>
      </c>
      <c r="K2112" s="31" t="s">
        <v>34</v>
      </c>
      <c r="L2112" s="31"/>
      <c r="M2112" s="168"/>
      <c r="N2112" s="147"/>
      <c r="O2112" s="43" t="s">
        <v>52</v>
      </c>
      <c r="P2112" s="171">
        <v>43207</v>
      </c>
      <c r="Q2112" s="31"/>
      <c r="R2112" s="83" t="s">
        <v>188</v>
      </c>
      <c r="S2112" s="31" t="s">
        <v>34</v>
      </c>
      <c r="T2112" s="31"/>
      <c r="U2112" s="168"/>
      <c r="V2112" s="149"/>
      <c r="W2112" s="140" t="str" cm="1">
        <f t="array" ref="W2112">IF(SUM(LEN(B2112:V2112))=0,"",IF(OR(OR(ISBLANK(F2112),SUM(LEN(C2112),LEN(D2112))=0),AND(NOT(E2112="Unknown"),ISBLANK(J2112)),AND(NOT(O2112="Unknown"),ISBLANK(R2112))),"Missing Information", INDEX(Table15[Entire Service Line Classification], MATCH(SUMIFS(Table15[Unique ID],Table15[System-Owned Portion],E2112,Table15[If Material Anything Other than "Lead" in Column E,Was Material Ever Previously Lead?],G2112,Table15[Customer-Owned Portion],O2112),Table15[Unique ID],0),0)))</f>
        <v>Non-lead</v>
      </c>
      <c r="X2112"/>
    </row>
    <row r="2113" spans="2:24" ht="30" x14ac:dyDescent="0.25">
      <c r="B2113" s="145" t="s">
        <v>3344</v>
      </c>
      <c r="C2113" s="31" t="s">
        <v>10781</v>
      </c>
      <c r="D2113" s="31"/>
      <c r="E2113" s="43" t="s">
        <v>52</v>
      </c>
      <c r="F2113" s="42" t="s">
        <v>34</v>
      </c>
      <c r="G2113" s="83" t="s">
        <v>34</v>
      </c>
      <c r="H2113" s="168">
        <v>43201</v>
      </c>
      <c r="I2113" s="31"/>
      <c r="J2113" s="83" t="s">
        <v>188</v>
      </c>
      <c r="K2113" s="31" t="s">
        <v>34</v>
      </c>
      <c r="L2113" s="31"/>
      <c r="M2113" s="168"/>
      <c r="N2113" s="147"/>
      <c r="O2113" s="43" t="s">
        <v>52</v>
      </c>
      <c r="P2113" s="171">
        <v>43201</v>
      </c>
      <c r="Q2113" s="31"/>
      <c r="R2113" s="83" t="s">
        <v>188</v>
      </c>
      <c r="S2113" s="31" t="s">
        <v>34</v>
      </c>
      <c r="T2113" s="31"/>
      <c r="U2113" s="168"/>
      <c r="V2113" s="149"/>
      <c r="W2113" s="140" t="str" cm="1">
        <f t="array" ref="W2113">IF(SUM(LEN(B2113:V2113))=0,"",IF(OR(OR(ISBLANK(F2113),SUM(LEN(C2113),LEN(D2113))=0),AND(NOT(E2113="Unknown"),ISBLANK(J2113)),AND(NOT(O2113="Unknown"),ISBLANK(R2113))),"Missing Information", INDEX(Table15[Entire Service Line Classification], MATCH(SUMIFS(Table15[Unique ID],Table15[System-Owned Portion],E2113,Table15[If Material Anything Other than "Lead" in Column E,Was Material Ever Previously Lead?],G2113,Table15[Customer-Owned Portion],O2113),Table15[Unique ID],0),0)))</f>
        <v>Non-lead</v>
      </c>
      <c r="X2113"/>
    </row>
    <row r="2114" spans="2:24" ht="30" x14ac:dyDescent="0.25">
      <c r="B2114" s="145" t="s">
        <v>3345</v>
      </c>
      <c r="C2114" s="31" t="s">
        <v>10782</v>
      </c>
      <c r="D2114" s="31"/>
      <c r="E2114" s="43" t="s">
        <v>52</v>
      </c>
      <c r="F2114" s="42" t="s">
        <v>34</v>
      </c>
      <c r="G2114" s="83" t="s">
        <v>34</v>
      </c>
      <c r="H2114" s="168">
        <v>43201</v>
      </c>
      <c r="I2114" s="31"/>
      <c r="J2114" s="83" t="s">
        <v>188</v>
      </c>
      <c r="K2114" s="31" t="s">
        <v>34</v>
      </c>
      <c r="L2114" s="31"/>
      <c r="M2114" s="168"/>
      <c r="N2114" s="147"/>
      <c r="O2114" s="43" t="s">
        <v>52</v>
      </c>
      <c r="P2114" s="171">
        <v>43201</v>
      </c>
      <c r="Q2114" s="31"/>
      <c r="R2114" s="83" t="s">
        <v>188</v>
      </c>
      <c r="S2114" s="31" t="s">
        <v>34</v>
      </c>
      <c r="T2114" s="31"/>
      <c r="U2114" s="168"/>
      <c r="V2114" s="149"/>
      <c r="W2114" s="140" t="str" cm="1">
        <f t="array" ref="W2114">IF(SUM(LEN(B2114:V2114))=0,"",IF(OR(OR(ISBLANK(F2114),SUM(LEN(C2114),LEN(D2114))=0),AND(NOT(E2114="Unknown"),ISBLANK(J2114)),AND(NOT(O2114="Unknown"),ISBLANK(R2114))),"Missing Information", INDEX(Table15[Entire Service Line Classification], MATCH(SUMIFS(Table15[Unique ID],Table15[System-Owned Portion],E2114,Table15[If Material Anything Other than "Lead" in Column E,Was Material Ever Previously Lead?],G2114,Table15[Customer-Owned Portion],O2114),Table15[Unique ID],0),0)))</f>
        <v>Non-lead</v>
      </c>
      <c r="X2114"/>
    </row>
    <row r="2115" spans="2:24" ht="30" x14ac:dyDescent="0.25">
      <c r="B2115" s="145" t="s">
        <v>3346</v>
      </c>
      <c r="C2115" s="31" t="s">
        <v>10783</v>
      </c>
      <c r="D2115" s="31"/>
      <c r="E2115" s="43" t="s">
        <v>52</v>
      </c>
      <c r="F2115" s="42" t="s">
        <v>34</v>
      </c>
      <c r="G2115" s="83" t="s">
        <v>34</v>
      </c>
      <c r="H2115" s="168">
        <v>43201</v>
      </c>
      <c r="I2115" s="31"/>
      <c r="J2115" s="83" t="s">
        <v>188</v>
      </c>
      <c r="K2115" s="31" t="s">
        <v>34</v>
      </c>
      <c r="L2115" s="31"/>
      <c r="M2115" s="168"/>
      <c r="N2115" s="147"/>
      <c r="O2115" s="43" t="s">
        <v>52</v>
      </c>
      <c r="P2115" s="171">
        <v>43201</v>
      </c>
      <c r="Q2115" s="31"/>
      <c r="R2115" s="83" t="s">
        <v>188</v>
      </c>
      <c r="S2115" s="31" t="s">
        <v>34</v>
      </c>
      <c r="T2115" s="31"/>
      <c r="U2115" s="168"/>
      <c r="V2115" s="149"/>
      <c r="W2115" s="140" t="str" cm="1">
        <f t="array" ref="W2115">IF(SUM(LEN(B2115:V2115))=0,"",IF(OR(OR(ISBLANK(F2115),SUM(LEN(C2115),LEN(D2115))=0),AND(NOT(E2115="Unknown"),ISBLANK(J2115)),AND(NOT(O2115="Unknown"),ISBLANK(R2115))),"Missing Information", INDEX(Table15[Entire Service Line Classification], MATCH(SUMIFS(Table15[Unique ID],Table15[System-Owned Portion],E2115,Table15[If Material Anything Other than "Lead" in Column E,Was Material Ever Previously Lead?],G2115,Table15[Customer-Owned Portion],O2115),Table15[Unique ID],0),0)))</f>
        <v>Non-lead</v>
      </c>
      <c r="X2115"/>
    </row>
    <row r="2116" spans="2:24" ht="30" x14ac:dyDescent="0.25">
      <c r="B2116" s="145" t="s">
        <v>3347</v>
      </c>
      <c r="C2116" s="31" t="s">
        <v>10784</v>
      </c>
      <c r="D2116" s="31"/>
      <c r="E2116" s="43" t="s">
        <v>52</v>
      </c>
      <c r="F2116" s="42" t="s">
        <v>34</v>
      </c>
      <c r="G2116" s="83" t="s">
        <v>34</v>
      </c>
      <c r="H2116" s="168">
        <v>43201</v>
      </c>
      <c r="I2116" s="31"/>
      <c r="J2116" s="83" t="s">
        <v>188</v>
      </c>
      <c r="K2116" s="31" t="s">
        <v>34</v>
      </c>
      <c r="L2116" s="31"/>
      <c r="M2116" s="168"/>
      <c r="N2116" s="147"/>
      <c r="O2116" s="43" t="s">
        <v>52</v>
      </c>
      <c r="P2116" s="171">
        <v>43201</v>
      </c>
      <c r="Q2116" s="31"/>
      <c r="R2116" s="83" t="s">
        <v>188</v>
      </c>
      <c r="S2116" s="31" t="s">
        <v>34</v>
      </c>
      <c r="T2116" s="31"/>
      <c r="U2116" s="168"/>
      <c r="V2116" s="149"/>
      <c r="W2116" s="140" t="str" cm="1">
        <f t="array" ref="W2116">IF(SUM(LEN(B2116:V2116))=0,"",IF(OR(OR(ISBLANK(F2116),SUM(LEN(C2116),LEN(D2116))=0),AND(NOT(E2116="Unknown"),ISBLANK(J2116)),AND(NOT(O2116="Unknown"),ISBLANK(R2116))),"Missing Information", INDEX(Table15[Entire Service Line Classification], MATCH(SUMIFS(Table15[Unique ID],Table15[System-Owned Portion],E2116,Table15[If Material Anything Other than "Lead" in Column E,Was Material Ever Previously Lead?],G2116,Table15[Customer-Owned Portion],O2116),Table15[Unique ID],0),0)))</f>
        <v>Non-lead</v>
      </c>
      <c r="X2116"/>
    </row>
    <row r="2117" spans="2:24" ht="30" x14ac:dyDescent="0.25">
      <c r="B2117" s="145" t="s">
        <v>3348</v>
      </c>
      <c r="C2117" s="31" t="s">
        <v>10785</v>
      </c>
      <c r="D2117" s="31"/>
      <c r="E2117" s="43" t="s">
        <v>52</v>
      </c>
      <c r="F2117" s="42" t="s">
        <v>34</v>
      </c>
      <c r="G2117" s="83" t="s">
        <v>34</v>
      </c>
      <c r="H2117" s="168">
        <v>43201</v>
      </c>
      <c r="I2117" s="31"/>
      <c r="J2117" s="83" t="s">
        <v>188</v>
      </c>
      <c r="K2117" s="31" t="s">
        <v>34</v>
      </c>
      <c r="L2117" s="31"/>
      <c r="M2117" s="168"/>
      <c r="N2117" s="147"/>
      <c r="O2117" s="43" t="s">
        <v>52</v>
      </c>
      <c r="P2117" s="171">
        <v>43201</v>
      </c>
      <c r="Q2117" s="31"/>
      <c r="R2117" s="83" t="s">
        <v>188</v>
      </c>
      <c r="S2117" s="31" t="s">
        <v>34</v>
      </c>
      <c r="T2117" s="31"/>
      <c r="U2117" s="168"/>
      <c r="V2117" s="149"/>
      <c r="W2117" s="140" t="str" cm="1">
        <f t="array" ref="W2117">IF(SUM(LEN(B2117:V2117))=0,"",IF(OR(OR(ISBLANK(F2117),SUM(LEN(C2117),LEN(D2117))=0),AND(NOT(E2117="Unknown"),ISBLANK(J2117)),AND(NOT(O2117="Unknown"),ISBLANK(R2117))),"Missing Information", INDEX(Table15[Entire Service Line Classification], MATCH(SUMIFS(Table15[Unique ID],Table15[System-Owned Portion],E2117,Table15[If Material Anything Other than "Lead" in Column E,Was Material Ever Previously Lead?],G2117,Table15[Customer-Owned Portion],O2117),Table15[Unique ID],0),0)))</f>
        <v>Non-lead</v>
      </c>
      <c r="X2117"/>
    </row>
    <row r="2118" spans="2:24" ht="30" x14ac:dyDescent="0.25">
      <c r="B2118" s="145" t="s">
        <v>3349</v>
      </c>
      <c r="C2118" s="31" t="s">
        <v>10786</v>
      </c>
      <c r="D2118" s="31"/>
      <c r="E2118" s="43" t="s">
        <v>52</v>
      </c>
      <c r="F2118" s="42" t="s">
        <v>34</v>
      </c>
      <c r="G2118" s="83" t="s">
        <v>34</v>
      </c>
      <c r="H2118" s="168">
        <v>43201</v>
      </c>
      <c r="I2118" s="31"/>
      <c r="J2118" s="83" t="s">
        <v>188</v>
      </c>
      <c r="K2118" s="31" t="s">
        <v>34</v>
      </c>
      <c r="L2118" s="31"/>
      <c r="M2118" s="168"/>
      <c r="N2118" s="147"/>
      <c r="O2118" s="43" t="s">
        <v>52</v>
      </c>
      <c r="P2118" s="171">
        <v>43201</v>
      </c>
      <c r="Q2118" s="31"/>
      <c r="R2118" s="83" t="s">
        <v>188</v>
      </c>
      <c r="S2118" s="31" t="s">
        <v>34</v>
      </c>
      <c r="T2118" s="31"/>
      <c r="U2118" s="168"/>
      <c r="V2118" s="149"/>
      <c r="W2118" s="140" t="str" cm="1">
        <f t="array" ref="W2118">IF(SUM(LEN(B2118:V2118))=0,"",IF(OR(OR(ISBLANK(F2118),SUM(LEN(C2118),LEN(D2118))=0),AND(NOT(E2118="Unknown"),ISBLANK(J2118)),AND(NOT(O2118="Unknown"),ISBLANK(R2118))),"Missing Information", INDEX(Table15[Entire Service Line Classification], MATCH(SUMIFS(Table15[Unique ID],Table15[System-Owned Portion],E2118,Table15[If Material Anything Other than "Lead" in Column E,Was Material Ever Previously Lead?],G2118,Table15[Customer-Owned Portion],O2118),Table15[Unique ID],0),0)))</f>
        <v>Non-lead</v>
      </c>
      <c r="X2118"/>
    </row>
    <row r="2119" spans="2:24" ht="30" x14ac:dyDescent="0.25">
      <c r="B2119" s="145" t="s">
        <v>3350</v>
      </c>
      <c r="C2119" s="31" t="s">
        <v>10787</v>
      </c>
      <c r="D2119" s="31"/>
      <c r="E2119" s="43" t="s">
        <v>52</v>
      </c>
      <c r="F2119" s="42" t="s">
        <v>34</v>
      </c>
      <c r="G2119" s="83" t="s">
        <v>34</v>
      </c>
      <c r="H2119" s="168">
        <v>43201</v>
      </c>
      <c r="I2119" s="31"/>
      <c r="J2119" s="83" t="s">
        <v>188</v>
      </c>
      <c r="K2119" s="31" t="s">
        <v>34</v>
      </c>
      <c r="L2119" s="31"/>
      <c r="M2119" s="168"/>
      <c r="N2119" s="147"/>
      <c r="O2119" s="43" t="s">
        <v>52</v>
      </c>
      <c r="P2119" s="171">
        <v>43201</v>
      </c>
      <c r="Q2119" s="31"/>
      <c r="R2119" s="83" t="s">
        <v>188</v>
      </c>
      <c r="S2119" s="31" t="s">
        <v>34</v>
      </c>
      <c r="T2119" s="31"/>
      <c r="U2119" s="168"/>
      <c r="V2119" s="149"/>
      <c r="W2119" s="140" t="str" cm="1">
        <f t="array" ref="W2119">IF(SUM(LEN(B2119:V2119))=0,"",IF(OR(OR(ISBLANK(F2119),SUM(LEN(C2119),LEN(D2119))=0),AND(NOT(E2119="Unknown"),ISBLANK(J2119)),AND(NOT(O2119="Unknown"),ISBLANK(R2119))),"Missing Information", INDEX(Table15[Entire Service Line Classification], MATCH(SUMIFS(Table15[Unique ID],Table15[System-Owned Portion],E2119,Table15[If Material Anything Other than "Lead" in Column E,Was Material Ever Previously Lead?],G2119,Table15[Customer-Owned Portion],O2119),Table15[Unique ID],0),0)))</f>
        <v>Non-lead</v>
      </c>
      <c r="X2119"/>
    </row>
    <row r="2120" spans="2:24" ht="30" x14ac:dyDescent="0.25">
      <c r="B2120" s="145" t="s">
        <v>3351</v>
      </c>
      <c r="C2120" s="31" t="s">
        <v>10788</v>
      </c>
      <c r="D2120" s="31"/>
      <c r="E2120" s="43" t="s">
        <v>52</v>
      </c>
      <c r="F2120" s="42" t="s">
        <v>34</v>
      </c>
      <c r="G2120" s="83" t="s">
        <v>34</v>
      </c>
      <c r="H2120" s="168">
        <v>43201</v>
      </c>
      <c r="I2120" s="31"/>
      <c r="J2120" s="83" t="s">
        <v>188</v>
      </c>
      <c r="K2120" s="31" t="s">
        <v>34</v>
      </c>
      <c r="L2120" s="31"/>
      <c r="M2120" s="168"/>
      <c r="N2120" s="147"/>
      <c r="O2120" s="43" t="s">
        <v>52</v>
      </c>
      <c r="P2120" s="171">
        <v>43201</v>
      </c>
      <c r="Q2120" s="31"/>
      <c r="R2120" s="83" t="s">
        <v>188</v>
      </c>
      <c r="S2120" s="31" t="s">
        <v>34</v>
      </c>
      <c r="T2120" s="31"/>
      <c r="U2120" s="168"/>
      <c r="V2120" s="149"/>
      <c r="W2120" s="140" t="str" cm="1">
        <f t="array" ref="W2120">IF(SUM(LEN(B2120:V2120))=0,"",IF(OR(OR(ISBLANK(F2120),SUM(LEN(C2120),LEN(D2120))=0),AND(NOT(E2120="Unknown"),ISBLANK(J2120)),AND(NOT(O2120="Unknown"),ISBLANK(R2120))),"Missing Information", INDEX(Table15[Entire Service Line Classification], MATCH(SUMIFS(Table15[Unique ID],Table15[System-Owned Portion],E2120,Table15[If Material Anything Other than "Lead" in Column E,Was Material Ever Previously Lead?],G2120,Table15[Customer-Owned Portion],O2120),Table15[Unique ID],0),0)))</f>
        <v>Non-lead</v>
      </c>
      <c r="X2120"/>
    </row>
    <row r="2121" spans="2:24" ht="30" x14ac:dyDescent="0.25">
      <c r="B2121" s="145" t="s">
        <v>3357</v>
      </c>
      <c r="C2121" s="31" t="s">
        <v>10794</v>
      </c>
      <c r="D2121" s="31"/>
      <c r="E2121" s="43" t="s">
        <v>52</v>
      </c>
      <c r="F2121" s="42" t="s">
        <v>34</v>
      </c>
      <c r="G2121" s="83" t="s">
        <v>34</v>
      </c>
      <c r="H2121" s="168">
        <v>43201</v>
      </c>
      <c r="I2121" s="31"/>
      <c r="J2121" s="83" t="s">
        <v>188</v>
      </c>
      <c r="K2121" s="31" t="s">
        <v>34</v>
      </c>
      <c r="L2121" s="31"/>
      <c r="M2121" s="168"/>
      <c r="N2121" s="147"/>
      <c r="O2121" s="43" t="s">
        <v>52</v>
      </c>
      <c r="P2121" s="171">
        <v>43201</v>
      </c>
      <c r="Q2121" s="31"/>
      <c r="R2121" s="83" t="s">
        <v>188</v>
      </c>
      <c r="S2121" s="31" t="s">
        <v>34</v>
      </c>
      <c r="T2121" s="31"/>
      <c r="U2121" s="168"/>
      <c r="V2121" s="149"/>
      <c r="W2121" s="140" t="str" cm="1">
        <f t="array" ref="W2121">IF(SUM(LEN(B2121:V2121))=0,"",IF(OR(OR(ISBLANK(F2121),SUM(LEN(C2121),LEN(D2121))=0),AND(NOT(E2121="Unknown"),ISBLANK(J2121)),AND(NOT(O2121="Unknown"),ISBLANK(R2121))),"Missing Information", INDEX(Table15[Entire Service Line Classification], MATCH(SUMIFS(Table15[Unique ID],Table15[System-Owned Portion],E2121,Table15[If Material Anything Other than "Lead" in Column E,Was Material Ever Previously Lead?],G2121,Table15[Customer-Owned Portion],O2121),Table15[Unique ID],0),0)))</f>
        <v>Non-lead</v>
      </c>
      <c r="X2121"/>
    </row>
    <row r="2122" spans="2:24" ht="30" x14ac:dyDescent="0.25">
      <c r="B2122" s="145" t="s">
        <v>862</v>
      </c>
      <c r="C2122" s="31" t="s">
        <v>8275</v>
      </c>
      <c r="D2122" s="31"/>
      <c r="E2122" s="43" t="s">
        <v>52</v>
      </c>
      <c r="F2122" s="42" t="s">
        <v>34</v>
      </c>
      <c r="G2122" s="83" t="s">
        <v>34</v>
      </c>
      <c r="H2122" s="168">
        <v>43200</v>
      </c>
      <c r="I2122" s="31"/>
      <c r="J2122" s="83" t="s">
        <v>188</v>
      </c>
      <c r="K2122" s="31" t="s">
        <v>34</v>
      </c>
      <c r="L2122" s="31"/>
      <c r="M2122" s="168"/>
      <c r="N2122" s="147"/>
      <c r="O2122" s="43" t="s">
        <v>52</v>
      </c>
      <c r="P2122" s="171">
        <v>43200</v>
      </c>
      <c r="Q2122" s="31"/>
      <c r="R2122" s="83" t="s">
        <v>188</v>
      </c>
      <c r="S2122" s="31" t="s">
        <v>34</v>
      </c>
      <c r="T2122" s="31"/>
      <c r="U2122" s="168"/>
      <c r="V2122" s="149"/>
      <c r="W2122" s="140" t="str" cm="1">
        <f t="array" ref="W2122">IF(SUM(LEN(B2122:V2122))=0,"",IF(OR(OR(ISBLANK(F2122),SUM(LEN(C2122),LEN(D2122))=0),AND(NOT(E2122="Unknown"),ISBLANK(J2122)),AND(NOT(O2122="Unknown"),ISBLANK(R2122))),"Missing Information", INDEX(Table15[Entire Service Line Classification], MATCH(SUMIFS(Table15[Unique ID],Table15[System-Owned Portion],E2122,Table15[If Material Anything Other than "Lead" in Column E,Was Material Ever Previously Lead?],G2122,Table15[Customer-Owned Portion],O2122),Table15[Unique ID],0),0)))</f>
        <v>Non-lead</v>
      </c>
      <c r="X2122"/>
    </row>
    <row r="2123" spans="2:24" ht="30" x14ac:dyDescent="0.25">
      <c r="B2123" s="145" t="s">
        <v>1053</v>
      </c>
      <c r="C2123" s="31" t="s">
        <v>8466</v>
      </c>
      <c r="D2123" s="31"/>
      <c r="E2123" s="43" t="s">
        <v>52</v>
      </c>
      <c r="F2123" s="42" t="s">
        <v>34</v>
      </c>
      <c r="G2123" s="83" t="s">
        <v>34</v>
      </c>
      <c r="H2123" s="168">
        <v>43193</v>
      </c>
      <c r="I2123" s="31"/>
      <c r="J2123" s="83" t="s">
        <v>188</v>
      </c>
      <c r="K2123" s="31" t="s">
        <v>34</v>
      </c>
      <c r="L2123" s="31"/>
      <c r="M2123" s="168"/>
      <c r="N2123" s="147"/>
      <c r="O2123" s="43" t="s">
        <v>52</v>
      </c>
      <c r="P2123" s="171">
        <v>43193</v>
      </c>
      <c r="Q2123" s="31"/>
      <c r="R2123" s="83" t="s">
        <v>188</v>
      </c>
      <c r="S2123" s="31" t="s">
        <v>34</v>
      </c>
      <c r="T2123" s="31"/>
      <c r="U2123" s="168"/>
      <c r="V2123" s="149"/>
      <c r="W2123" s="140" t="str" cm="1">
        <f t="array" ref="W2123">IF(SUM(LEN(B2123:V2123))=0,"",IF(OR(OR(ISBLANK(F2123),SUM(LEN(C2123),LEN(D2123))=0),AND(NOT(E2123="Unknown"),ISBLANK(J2123)),AND(NOT(O2123="Unknown"),ISBLANK(R2123))),"Missing Information", INDEX(Table15[Entire Service Line Classification], MATCH(SUMIFS(Table15[Unique ID],Table15[System-Owned Portion],E2123,Table15[If Material Anything Other than "Lead" in Column E,Was Material Ever Previously Lead?],G2123,Table15[Customer-Owned Portion],O2123),Table15[Unique ID],0),0)))</f>
        <v>Non-lead</v>
      </c>
      <c r="X2123"/>
    </row>
    <row r="2124" spans="2:24" ht="30" x14ac:dyDescent="0.25">
      <c r="B2124" s="145" t="s">
        <v>3467</v>
      </c>
      <c r="C2124" s="31" t="s">
        <v>10931</v>
      </c>
      <c r="D2124" s="31"/>
      <c r="E2124" s="43" t="s">
        <v>52</v>
      </c>
      <c r="F2124" s="42" t="s">
        <v>34</v>
      </c>
      <c r="G2124" s="83" t="s">
        <v>34</v>
      </c>
      <c r="H2124" s="168">
        <v>43193</v>
      </c>
      <c r="I2124" s="31"/>
      <c r="J2124" s="83" t="s">
        <v>188</v>
      </c>
      <c r="K2124" s="31" t="s">
        <v>34</v>
      </c>
      <c r="L2124" s="31"/>
      <c r="M2124" s="168"/>
      <c r="N2124" s="147"/>
      <c r="O2124" s="43" t="s">
        <v>52</v>
      </c>
      <c r="P2124" s="171">
        <v>43193</v>
      </c>
      <c r="Q2124" s="31"/>
      <c r="R2124" s="83" t="s">
        <v>188</v>
      </c>
      <c r="S2124" s="31" t="s">
        <v>34</v>
      </c>
      <c r="T2124" s="31"/>
      <c r="U2124" s="168"/>
      <c r="V2124" s="149"/>
      <c r="W2124" s="140" t="str" cm="1">
        <f t="array" ref="W2124">IF(SUM(LEN(B2124:V2124))=0,"",IF(OR(OR(ISBLANK(F2124),SUM(LEN(C2124),LEN(D2124))=0),AND(NOT(E2124="Unknown"),ISBLANK(J2124)),AND(NOT(O2124="Unknown"),ISBLANK(R2124))),"Missing Information", INDEX(Table15[Entire Service Line Classification], MATCH(SUMIFS(Table15[Unique ID],Table15[System-Owned Portion],E2124,Table15[If Material Anything Other than "Lead" in Column E,Was Material Ever Previously Lead?],G2124,Table15[Customer-Owned Portion],O2124),Table15[Unique ID],0),0)))</f>
        <v>Non-lead</v>
      </c>
      <c r="X2124"/>
    </row>
    <row r="2125" spans="2:24" ht="30" x14ac:dyDescent="0.25">
      <c r="B2125" s="145" t="s">
        <v>3470</v>
      </c>
      <c r="C2125" s="31" t="s">
        <v>10934</v>
      </c>
      <c r="D2125" s="31"/>
      <c r="E2125" s="43" t="s">
        <v>52</v>
      </c>
      <c r="F2125" s="42" t="s">
        <v>34</v>
      </c>
      <c r="G2125" s="83" t="s">
        <v>34</v>
      </c>
      <c r="H2125" s="168">
        <v>43193</v>
      </c>
      <c r="I2125" s="31"/>
      <c r="J2125" s="83" t="s">
        <v>188</v>
      </c>
      <c r="K2125" s="31" t="s">
        <v>34</v>
      </c>
      <c r="L2125" s="31"/>
      <c r="M2125" s="168"/>
      <c r="N2125" s="147"/>
      <c r="O2125" s="43" t="s">
        <v>52</v>
      </c>
      <c r="P2125" s="171">
        <v>43193</v>
      </c>
      <c r="Q2125" s="31"/>
      <c r="R2125" s="83" t="s">
        <v>188</v>
      </c>
      <c r="S2125" s="31" t="s">
        <v>34</v>
      </c>
      <c r="T2125" s="31"/>
      <c r="U2125" s="168"/>
      <c r="V2125" s="149"/>
      <c r="W2125" s="140" t="str" cm="1">
        <f t="array" ref="W2125">IF(SUM(LEN(B2125:V2125))=0,"",IF(OR(OR(ISBLANK(F2125),SUM(LEN(C2125),LEN(D2125))=0),AND(NOT(E2125="Unknown"),ISBLANK(J2125)),AND(NOT(O2125="Unknown"),ISBLANK(R2125))),"Missing Information", INDEX(Table15[Entire Service Line Classification], MATCH(SUMIFS(Table15[Unique ID],Table15[System-Owned Portion],E2125,Table15[If Material Anything Other than "Lead" in Column E,Was Material Ever Previously Lead?],G2125,Table15[Customer-Owned Portion],O2125),Table15[Unique ID],0),0)))</f>
        <v>Non-lead</v>
      </c>
      <c r="X2125"/>
    </row>
    <row r="2126" spans="2:24" ht="30" x14ac:dyDescent="0.25">
      <c r="B2126" s="145" t="s">
        <v>3471</v>
      </c>
      <c r="C2126" s="31" t="s">
        <v>10935</v>
      </c>
      <c r="D2126" s="31"/>
      <c r="E2126" s="43" t="s">
        <v>52</v>
      </c>
      <c r="F2126" s="42" t="s">
        <v>34</v>
      </c>
      <c r="G2126" s="83" t="s">
        <v>34</v>
      </c>
      <c r="H2126" s="168">
        <v>43193</v>
      </c>
      <c r="I2126" s="31"/>
      <c r="J2126" s="83" t="s">
        <v>188</v>
      </c>
      <c r="K2126" s="31" t="s">
        <v>34</v>
      </c>
      <c r="L2126" s="31"/>
      <c r="M2126" s="168"/>
      <c r="N2126" s="147"/>
      <c r="O2126" s="43" t="s">
        <v>52</v>
      </c>
      <c r="P2126" s="171">
        <v>43193</v>
      </c>
      <c r="Q2126" s="31"/>
      <c r="R2126" s="83" t="s">
        <v>188</v>
      </c>
      <c r="S2126" s="31" t="s">
        <v>34</v>
      </c>
      <c r="T2126" s="31"/>
      <c r="U2126" s="168"/>
      <c r="V2126" s="149"/>
      <c r="W2126" s="140" t="str" cm="1">
        <f t="array" ref="W2126">IF(SUM(LEN(B2126:V2126))=0,"",IF(OR(OR(ISBLANK(F2126),SUM(LEN(C2126),LEN(D2126))=0),AND(NOT(E2126="Unknown"),ISBLANK(J2126)),AND(NOT(O2126="Unknown"),ISBLANK(R2126))),"Missing Information", INDEX(Table15[Entire Service Line Classification], MATCH(SUMIFS(Table15[Unique ID],Table15[System-Owned Portion],E2126,Table15[If Material Anything Other than "Lead" in Column E,Was Material Ever Previously Lead?],G2126,Table15[Customer-Owned Portion],O2126),Table15[Unique ID],0),0)))</f>
        <v>Non-lead</v>
      </c>
      <c r="X2126"/>
    </row>
    <row r="2127" spans="2:24" ht="30" x14ac:dyDescent="0.25">
      <c r="B2127" s="145" t="s">
        <v>3472</v>
      </c>
      <c r="C2127" s="31" t="s">
        <v>10936</v>
      </c>
      <c r="D2127" s="31"/>
      <c r="E2127" s="43" t="s">
        <v>52</v>
      </c>
      <c r="F2127" s="42" t="s">
        <v>34</v>
      </c>
      <c r="G2127" s="83" t="s">
        <v>34</v>
      </c>
      <c r="H2127" s="168">
        <v>43193</v>
      </c>
      <c r="I2127" s="31"/>
      <c r="J2127" s="83" t="s">
        <v>188</v>
      </c>
      <c r="K2127" s="31" t="s">
        <v>34</v>
      </c>
      <c r="L2127" s="31"/>
      <c r="M2127" s="168"/>
      <c r="N2127" s="147"/>
      <c r="O2127" s="43" t="s">
        <v>52</v>
      </c>
      <c r="P2127" s="171">
        <v>43193</v>
      </c>
      <c r="Q2127" s="31"/>
      <c r="R2127" s="83" t="s">
        <v>188</v>
      </c>
      <c r="S2127" s="31" t="s">
        <v>34</v>
      </c>
      <c r="T2127" s="31"/>
      <c r="U2127" s="168"/>
      <c r="V2127" s="149"/>
      <c r="W2127" s="140" t="str" cm="1">
        <f t="array" ref="W2127">IF(SUM(LEN(B2127:V2127))=0,"",IF(OR(OR(ISBLANK(F2127),SUM(LEN(C2127),LEN(D2127))=0),AND(NOT(E2127="Unknown"),ISBLANK(J2127)),AND(NOT(O2127="Unknown"),ISBLANK(R2127))),"Missing Information", INDEX(Table15[Entire Service Line Classification], MATCH(SUMIFS(Table15[Unique ID],Table15[System-Owned Portion],E2127,Table15[If Material Anything Other than "Lead" in Column E,Was Material Ever Previously Lead?],G2127,Table15[Customer-Owned Portion],O2127),Table15[Unique ID],0),0)))</f>
        <v>Non-lead</v>
      </c>
      <c r="X2127"/>
    </row>
    <row r="2128" spans="2:24" ht="30" x14ac:dyDescent="0.25">
      <c r="B2128" s="145" t="s">
        <v>3474</v>
      </c>
      <c r="C2128" s="31" t="s">
        <v>10938</v>
      </c>
      <c r="D2128" s="31"/>
      <c r="E2128" s="43" t="s">
        <v>52</v>
      </c>
      <c r="F2128" s="42" t="s">
        <v>34</v>
      </c>
      <c r="G2128" s="83" t="s">
        <v>34</v>
      </c>
      <c r="H2128" s="168">
        <v>43193</v>
      </c>
      <c r="I2128" s="31"/>
      <c r="J2128" s="83" t="s">
        <v>188</v>
      </c>
      <c r="K2128" s="31" t="s">
        <v>34</v>
      </c>
      <c r="L2128" s="31"/>
      <c r="M2128" s="168"/>
      <c r="N2128" s="147"/>
      <c r="O2128" s="43" t="s">
        <v>52</v>
      </c>
      <c r="P2128" s="171">
        <v>43193</v>
      </c>
      <c r="Q2128" s="31"/>
      <c r="R2128" s="83" t="s">
        <v>188</v>
      </c>
      <c r="S2128" s="31" t="s">
        <v>34</v>
      </c>
      <c r="T2128" s="31"/>
      <c r="U2128" s="168"/>
      <c r="V2128" s="149"/>
      <c r="W2128" s="140" t="str" cm="1">
        <f t="array" ref="W2128">IF(SUM(LEN(B2128:V2128))=0,"",IF(OR(OR(ISBLANK(F2128),SUM(LEN(C2128),LEN(D2128))=0),AND(NOT(E2128="Unknown"),ISBLANK(J2128)),AND(NOT(O2128="Unknown"),ISBLANK(R2128))),"Missing Information", INDEX(Table15[Entire Service Line Classification], MATCH(SUMIFS(Table15[Unique ID],Table15[System-Owned Portion],E2128,Table15[If Material Anything Other than "Lead" in Column E,Was Material Ever Previously Lead?],G2128,Table15[Customer-Owned Portion],O2128),Table15[Unique ID],0),0)))</f>
        <v>Non-lead</v>
      </c>
      <c r="X2128"/>
    </row>
    <row r="2129" spans="2:24" ht="30" x14ac:dyDescent="0.25">
      <c r="B2129" s="145" t="s">
        <v>3481</v>
      </c>
      <c r="C2129" s="31" t="s">
        <v>10945</v>
      </c>
      <c r="D2129" s="31"/>
      <c r="E2129" s="43" t="s">
        <v>52</v>
      </c>
      <c r="F2129" s="42" t="s">
        <v>34</v>
      </c>
      <c r="G2129" s="83" t="s">
        <v>34</v>
      </c>
      <c r="H2129" s="168">
        <v>43193</v>
      </c>
      <c r="I2129" s="31"/>
      <c r="J2129" s="83" t="s">
        <v>188</v>
      </c>
      <c r="K2129" s="31" t="s">
        <v>34</v>
      </c>
      <c r="L2129" s="31"/>
      <c r="M2129" s="168"/>
      <c r="N2129" s="147"/>
      <c r="O2129" s="43" t="s">
        <v>52</v>
      </c>
      <c r="P2129" s="171">
        <v>43193</v>
      </c>
      <c r="Q2129" s="31"/>
      <c r="R2129" s="83" t="s">
        <v>188</v>
      </c>
      <c r="S2129" s="31" t="s">
        <v>34</v>
      </c>
      <c r="T2129" s="31"/>
      <c r="U2129" s="168"/>
      <c r="V2129" s="149"/>
      <c r="W2129" s="140" t="str" cm="1">
        <f t="array" ref="W2129">IF(SUM(LEN(B2129:V2129))=0,"",IF(OR(OR(ISBLANK(F2129),SUM(LEN(C2129),LEN(D2129))=0),AND(NOT(E2129="Unknown"),ISBLANK(J2129)),AND(NOT(O2129="Unknown"),ISBLANK(R2129))),"Missing Information", INDEX(Table15[Entire Service Line Classification], MATCH(SUMIFS(Table15[Unique ID],Table15[System-Owned Portion],E2129,Table15[If Material Anything Other than "Lead" in Column E,Was Material Ever Previously Lead?],G2129,Table15[Customer-Owned Portion],O2129),Table15[Unique ID],0),0)))</f>
        <v>Non-lead</v>
      </c>
      <c r="X2129"/>
    </row>
    <row r="2130" spans="2:24" ht="30" x14ac:dyDescent="0.25">
      <c r="B2130" s="145" t="s">
        <v>3486</v>
      </c>
      <c r="C2130" s="31" t="s">
        <v>10950</v>
      </c>
      <c r="D2130" s="31"/>
      <c r="E2130" s="43" t="s">
        <v>52</v>
      </c>
      <c r="F2130" s="42" t="s">
        <v>34</v>
      </c>
      <c r="G2130" s="83" t="s">
        <v>34</v>
      </c>
      <c r="H2130" s="168">
        <v>43193</v>
      </c>
      <c r="I2130" s="31"/>
      <c r="J2130" s="83" t="s">
        <v>188</v>
      </c>
      <c r="K2130" s="31" t="s">
        <v>34</v>
      </c>
      <c r="L2130" s="31"/>
      <c r="M2130" s="168"/>
      <c r="N2130" s="147"/>
      <c r="O2130" s="43" t="s">
        <v>52</v>
      </c>
      <c r="P2130" s="171">
        <v>43193</v>
      </c>
      <c r="Q2130" s="31"/>
      <c r="R2130" s="83" t="s">
        <v>188</v>
      </c>
      <c r="S2130" s="31" t="s">
        <v>34</v>
      </c>
      <c r="T2130" s="31"/>
      <c r="U2130" s="168"/>
      <c r="V2130" s="149"/>
      <c r="W2130" s="140" t="str" cm="1">
        <f t="array" ref="W2130">IF(SUM(LEN(B2130:V2130))=0,"",IF(OR(OR(ISBLANK(F2130),SUM(LEN(C2130),LEN(D2130))=0),AND(NOT(E2130="Unknown"),ISBLANK(J2130)),AND(NOT(O2130="Unknown"),ISBLANK(R2130))),"Missing Information", INDEX(Table15[Entire Service Line Classification], MATCH(SUMIFS(Table15[Unique ID],Table15[System-Owned Portion],E2130,Table15[If Material Anything Other than "Lead" in Column E,Was Material Ever Previously Lead?],G2130,Table15[Customer-Owned Portion],O2130),Table15[Unique ID],0),0)))</f>
        <v>Non-lead</v>
      </c>
      <c r="X2130"/>
    </row>
    <row r="2131" spans="2:24" ht="30" x14ac:dyDescent="0.25">
      <c r="B2131" s="145" t="s">
        <v>3490</v>
      </c>
      <c r="C2131" s="31" t="s">
        <v>10954</v>
      </c>
      <c r="D2131" s="31"/>
      <c r="E2131" s="43" t="s">
        <v>52</v>
      </c>
      <c r="F2131" s="42" t="s">
        <v>34</v>
      </c>
      <c r="G2131" s="83" t="s">
        <v>34</v>
      </c>
      <c r="H2131" s="168">
        <v>43193</v>
      </c>
      <c r="I2131" s="31"/>
      <c r="J2131" s="83" t="s">
        <v>188</v>
      </c>
      <c r="K2131" s="31" t="s">
        <v>34</v>
      </c>
      <c r="L2131" s="31"/>
      <c r="M2131" s="168"/>
      <c r="N2131" s="147"/>
      <c r="O2131" s="43" t="s">
        <v>52</v>
      </c>
      <c r="P2131" s="171">
        <v>43193</v>
      </c>
      <c r="Q2131" s="31"/>
      <c r="R2131" s="83" t="s">
        <v>188</v>
      </c>
      <c r="S2131" s="31" t="s">
        <v>34</v>
      </c>
      <c r="T2131" s="31"/>
      <c r="U2131" s="168"/>
      <c r="V2131" s="149"/>
      <c r="W2131" s="140" t="str" cm="1">
        <f t="array" ref="W2131">IF(SUM(LEN(B2131:V2131))=0,"",IF(OR(OR(ISBLANK(F2131),SUM(LEN(C2131),LEN(D2131))=0),AND(NOT(E2131="Unknown"),ISBLANK(J2131)),AND(NOT(O2131="Unknown"),ISBLANK(R2131))),"Missing Information", INDEX(Table15[Entire Service Line Classification], MATCH(SUMIFS(Table15[Unique ID],Table15[System-Owned Portion],E2131,Table15[If Material Anything Other than "Lead" in Column E,Was Material Ever Previously Lead?],G2131,Table15[Customer-Owned Portion],O2131),Table15[Unique ID],0),0)))</f>
        <v>Non-lead</v>
      </c>
      <c r="X2131"/>
    </row>
    <row r="2132" spans="2:24" ht="30" x14ac:dyDescent="0.25">
      <c r="B2132" s="145" t="s">
        <v>3501</v>
      </c>
      <c r="C2132" s="31" t="s">
        <v>10965</v>
      </c>
      <c r="D2132" s="31"/>
      <c r="E2132" s="43" t="s">
        <v>52</v>
      </c>
      <c r="F2132" s="42" t="s">
        <v>34</v>
      </c>
      <c r="G2132" s="83" t="s">
        <v>34</v>
      </c>
      <c r="H2132" s="168">
        <v>43193</v>
      </c>
      <c r="I2132" s="31"/>
      <c r="J2132" s="83" t="s">
        <v>188</v>
      </c>
      <c r="K2132" s="31" t="s">
        <v>34</v>
      </c>
      <c r="L2132" s="31"/>
      <c r="M2132" s="168"/>
      <c r="N2132" s="147"/>
      <c r="O2132" s="43" t="s">
        <v>52</v>
      </c>
      <c r="P2132" s="171">
        <v>43193</v>
      </c>
      <c r="Q2132" s="31"/>
      <c r="R2132" s="83" t="s">
        <v>188</v>
      </c>
      <c r="S2132" s="31" t="s">
        <v>34</v>
      </c>
      <c r="T2132" s="31"/>
      <c r="U2132" s="168"/>
      <c r="V2132" s="149"/>
      <c r="W2132" s="140" t="str" cm="1">
        <f t="array" ref="W2132">IF(SUM(LEN(B2132:V2132))=0,"",IF(OR(OR(ISBLANK(F2132),SUM(LEN(C2132),LEN(D2132))=0),AND(NOT(E2132="Unknown"),ISBLANK(J2132)),AND(NOT(O2132="Unknown"),ISBLANK(R2132))),"Missing Information", INDEX(Table15[Entire Service Line Classification], MATCH(SUMIFS(Table15[Unique ID],Table15[System-Owned Portion],E2132,Table15[If Material Anything Other than "Lead" in Column E,Was Material Ever Previously Lead?],G2132,Table15[Customer-Owned Portion],O2132),Table15[Unique ID],0),0)))</f>
        <v>Non-lead</v>
      </c>
      <c r="X2132"/>
    </row>
    <row r="2133" spans="2:24" ht="30" x14ac:dyDescent="0.25">
      <c r="B2133" s="145" t="s">
        <v>3503</v>
      </c>
      <c r="C2133" s="31" t="s">
        <v>10967</v>
      </c>
      <c r="D2133" s="31"/>
      <c r="E2133" s="43" t="s">
        <v>52</v>
      </c>
      <c r="F2133" s="42" t="s">
        <v>34</v>
      </c>
      <c r="G2133" s="83" t="s">
        <v>34</v>
      </c>
      <c r="H2133" s="168">
        <v>43193</v>
      </c>
      <c r="I2133" s="31"/>
      <c r="J2133" s="83" t="s">
        <v>188</v>
      </c>
      <c r="K2133" s="31" t="s">
        <v>34</v>
      </c>
      <c r="L2133" s="31"/>
      <c r="M2133" s="168"/>
      <c r="N2133" s="147"/>
      <c r="O2133" s="43" t="s">
        <v>52</v>
      </c>
      <c r="P2133" s="171">
        <v>43193</v>
      </c>
      <c r="Q2133" s="31"/>
      <c r="R2133" s="83" t="s">
        <v>188</v>
      </c>
      <c r="S2133" s="31" t="s">
        <v>34</v>
      </c>
      <c r="T2133" s="31"/>
      <c r="U2133" s="168"/>
      <c r="V2133" s="149"/>
      <c r="W2133" s="140" t="str" cm="1">
        <f t="array" ref="W2133">IF(SUM(LEN(B2133:V2133))=0,"",IF(OR(OR(ISBLANK(F2133),SUM(LEN(C2133),LEN(D2133))=0),AND(NOT(E2133="Unknown"),ISBLANK(J2133)),AND(NOT(O2133="Unknown"),ISBLANK(R2133))),"Missing Information", INDEX(Table15[Entire Service Line Classification], MATCH(SUMIFS(Table15[Unique ID],Table15[System-Owned Portion],E2133,Table15[If Material Anything Other than "Lead" in Column E,Was Material Ever Previously Lead?],G2133,Table15[Customer-Owned Portion],O2133),Table15[Unique ID],0),0)))</f>
        <v>Non-lead</v>
      </c>
      <c r="X2133"/>
    </row>
    <row r="2134" spans="2:24" ht="30" x14ac:dyDescent="0.25">
      <c r="B2134" s="145" t="s">
        <v>3504</v>
      </c>
      <c r="C2134" s="31" t="s">
        <v>10968</v>
      </c>
      <c r="D2134" s="31"/>
      <c r="E2134" s="43" t="s">
        <v>52</v>
      </c>
      <c r="F2134" s="42" t="s">
        <v>34</v>
      </c>
      <c r="G2134" s="83" t="s">
        <v>34</v>
      </c>
      <c r="H2134" s="168">
        <v>43193</v>
      </c>
      <c r="I2134" s="31"/>
      <c r="J2134" s="83" t="s">
        <v>188</v>
      </c>
      <c r="K2134" s="31" t="s">
        <v>34</v>
      </c>
      <c r="L2134" s="31"/>
      <c r="M2134" s="168"/>
      <c r="N2134" s="147"/>
      <c r="O2134" s="43" t="s">
        <v>52</v>
      </c>
      <c r="P2134" s="171">
        <v>43193</v>
      </c>
      <c r="Q2134" s="31"/>
      <c r="R2134" s="83" t="s">
        <v>188</v>
      </c>
      <c r="S2134" s="31" t="s">
        <v>34</v>
      </c>
      <c r="T2134" s="31"/>
      <c r="U2134" s="168"/>
      <c r="V2134" s="149"/>
      <c r="W2134" s="140" t="str" cm="1">
        <f t="array" ref="W2134">IF(SUM(LEN(B2134:V2134))=0,"",IF(OR(OR(ISBLANK(F2134),SUM(LEN(C2134),LEN(D2134))=0),AND(NOT(E2134="Unknown"),ISBLANK(J2134)),AND(NOT(O2134="Unknown"),ISBLANK(R2134))),"Missing Information", INDEX(Table15[Entire Service Line Classification], MATCH(SUMIFS(Table15[Unique ID],Table15[System-Owned Portion],E2134,Table15[If Material Anything Other than "Lead" in Column E,Was Material Ever Previously Lead?],G2134,Table15[Customer-Owned Portion],O2134),Table15[Unique ID],0),0)))</f>
        <v>Non-lead</v>
      </c>
      <c r="X2134"/>
    </row>
    <row r="2135" spans="2:24" ht="30" x14ac:dyDescent="0.25">
      <c r="B2135" s="145" t="s">
        <v>3505</v>
      </c>
      <c r="C2135" s="31" t="s">
        <v>10969</v>
      </c>
      <c r="D2135" s="31"/>
      <c r="E2135" s="43" t="s">
        <v>52</v>
      </c>
      <c r="F2135" s="42" t="s">
        <v>34</v>
      </c>
      <c r="G2135" s="83" t="s">
        <v>34</v>
      </c>
      <c r="H2135" s="168">
        <v>43193</v>
      </c>
      <c r="I2135" s="31"/>
      <c r="J2135" s="83" t="s">
        <v>188</v>
      </c>
      <c r="K2135" s="31" t="s">
        <v>34</v>
      </c>
      <c r="L2135" s="31"/>
      <c r="M2135" s="168"/>
      <c r="N2135" s="147"/>
      <c r="O2135" s="43" t="s">
        <v>52</v>
      </c>
      <c r="P2135" s="171">
        <v>43193</v>
      </c>
      <c r="Q2135" s="31"/>
      <c r="R2135" s="83" t="s">
        <v>188</v>
      </c>
      <c r="S2135" s="31" t="s">
        <v>34</v>
      </c>
      <c r="T2135" s="31"/>
      <c r="U2135" s="168"/>
      <c r="V2135" s="149"/>
      <c r="W2135" s="140" t="str" cm="1">
        <f t="array" ref="W2135">IF(SUM(LEN(B2135:V2135))=0,"",IF(OR(OR(ISBLANK(F2135),SUM(LEN(C2135),LEN(D2135))=0),AND(NOT(E2135="Unknown"),ISBLANK(J2135)),AND(NOT(O2135="Unknown"),ISBLANK(R2135))),"Missing Information", INDEX(Table15[Entire Service Line Classification], MATCH(SUMIFS(Table15[Unique ID],Table15[System-Owned Portion],E2135,Table15[If Material Anything Other than "Lead" in Column E,Was Material Ever Previously Lead?],G2135,Table15[Customer-Owned Portion],O2135),Table15[Unique ID],0),0)))</f>
        <v>Non-lead</v>
      </c>
      <c r="X2135"/>
    </row>
    <row r="2136" spans="2:24" ht="30" x14ac:dyDescent="0.25">
      <c r="B2136" s="145" t="s">
        <v>3507</v>
      </c>
      <c r="C2136" s="31" t="s">
        <v>10971</v>
      </c>
      <c r="D2136" s="31"/>
      <c r="E2136" s="43" t="s">
        <v>52</v>
      </c>
      <c r="F2136" s="42" t="s">
        <v>34</v>
      </c>
      <c r="G2136" s="83" t="s">
        <v>34</v>
      </c>
      <c r="H2136" s="168">
        <v>43193</v>
      </c>
      <c r="I2136" s="31"/>
      <c r="J2136" s="83" t="s">
        <v>188</v>
      </c>
      <c r="K2136" s="31" t="s">
        <v>34</v>
      </c>
      <c r="L2136" s="31"/>
      <c r="M2136" s="168"/>
      <c r="N2136" s="147"/>
      <c r="O2136" s="43" t="s">
        <v>52</v>
      </c>
      <c r="P2136" s="171">
        <v>43193</v>
      </c>
      <c r="Q2136" s="31"/>
      <c r="R2136" s="83" t="s">
        <v>188</v>
      </c>
      <c r="S2136" s="31" t="s">
        <v>34</v>
      </c>
      <c r="T2136" s="31"/>
      <c r="U2136" s="168"/>
      <c r="V2136" s="149"/>
      <c r="W2136" s="140" t="str" cm="1">
        <f t="array" ref="W2136">IF(SUM(LEN(B2136:V2136))=0,"",IF(OR(OR(ISBLANK(F2136),SUM(LEN(C2136),LEN(D2136))=0),AND(NOT(E2136="Unknown"),ISBLANK(J2136)),AND(NOT(O2136="Unknown"),ISBLANK(R2136))),"Missing Information", INDEX(Table15[Entire Service Line Classification], MATCH(SUMIFS(Table15[Unique ID],Table15[System-Owned Portion],E2136,Table15[If Material Anything Other than "Lead" in Column E,Was Material Ever Previously Lead?],G2136,Table15[Customer-Owned Portion],O2136),Table15[Unique ID],0),0)))</f>
        <v>Non-lead</v>
      </c>
      <c r="X2136"/>
    </row>
    <row r="2137" spans="2:24" ht="30" x14ac:dyDescent="0.25">
      <c r="B2137" s="145" t="s">
        <v>3508</v>
      </c>
      <c r="C2137" s="31" t="s">
        <v>10972</v>
      </c>
      <c r="D2137" s="31"/>
      <c r="E2137" s="43" t="s">
        <v>52</v>
      </c>
      <c r="F2137" s="42" t="s">
        <v>34</v>
      </c>
      <c r="G2137" s="83" t="s">
        <v>34</v>
      </c>
      <c r="H2137" s="168">
        <v>43193</v>
      </c>
      <c r="I2137" s="31"/>
      <c r="J2137" s="83" t="s">
        <v>188</v>
      </c>
      <c r="K2137" s="31" t="s">
        <v>34</v>
      </c>
      <c r="L2137" s="31"/>
      <c r="M2137" s="168"/>
      <c r="N2137" s="147"/>
      <c r="O2137" s="43" t="s">
        <v>52</v>
      </c>
      <c r="P2137" s="171">
        <v>43193</v>
      </c>
      <c r="Q2137" s="31"/>
      <c r="R2137" s="83" t="s">
        <v>188</v>
      </c>
      <c r="S2137" s="31" t="s">
        <v>34</v>
      </c>
      <c r="T2137" s="31"/>
      <c r="U2137" s="168"/>
      <c r="V2137" s="149"/>
      <c r="W2137" s="140" t="str" cm="1">
        <f t="array" ref="W2137">IF(SUM(LEN(B2137:V2137))=0,"",IF(OR(OR(ISBLANK(F2137),SUM(LEN(C2137),LEN(D2137))=0),AND(NOT(E2137="Unknown"),ISBLANK(J2137)),AND(NOT(O2137="Unknown"),ISBLANK(R2137))),"Missing Information", INDEX(Table15[Entire Service Line Classification], MATCH(SUMIFS(Table15[Unique ID],Table15[System-Owned Portion],E2137,Table15[If Material Anything Other than "Lead" in Column E,Was Material Ever Previously Lead?],G2137,Table15[Customer-Owned Portion],O2137),Table15[Unique ID],0),0)))</f>
        <v>Non-lead</v>
      </c>
      <c r="X2137"/>
    </row>
    <row r="2138" spans="2:24" ht="30" x14ac:dyDescent="0.25">
      <c r="B2138" s="145" t="s">
        <v>3512</v>
      </c>
      <c r="C2138" s="31" t="s">
        <v>10976</v>
      </c>
      <c r="D2138" s="31"/>
      <c r="E2138" s="43" t="s">
        <v>52</v>
      </c>
      <c r="F2138" s="42" t="s">
        <v>34</v>
      </c>
      <c r="G2138" s="83" t="s">
        <v>34</v>
      </c>
      <c r="H2138" s="168">
        <v>43193</v>
      </c>
      <c r="I2138" s="31"/>
      <c r="J2138" s="83" t="s">
        <v>188</v>
      </c>
      <c r="K2138" s="31" t="s">
        <v>34</v>
      </c>
      <c r="L2138" s="31"/>
      <c r="M2138" s="168"/>
      <c r="N2138" s="147"/>
      <c r="O2138" s="43" t="s">
        <v>52</v>
      </c>
      <c r="P2138" s="171">
        <v>43193</v>
      </c>
      <c r="Q2138" s="31"/>
      <c r="R2138" s="83" t="s">
        <v>188</v>
      </c>
      <c r="S2138" s="31" t="s">
        <v>34</v>
      </c>
      <c r="T2138" s="31"/>
      <c r="U2138" s="168"/>
      <c r="V2138" s="149"/>
      <c r="W2138" s="140" t="str" cm="1">
        <f t="array" ref="W2138">IF(SUM(LEN(B2138:V2138))=0,"",IF(OR(OR(ISBLANK(F2138),SUM(LEN(C2138),LEN(D2138))=0),AND(NOT(E2138="Unknown"),ISBLANK(J2138)),AND(NOT(O2138="Unknown"),ISBLANK(R2138))),"Missing Information", INDEX(Table15[Entire Service Line Classification], MATCH(SUMIFS(Table15[Unique ID],Table15[System-Owned Portion],E2138,Table15[If Material Anything Other than "Lead" in Column E,Was Material Ever Previously Lead?],G2138,Table15[Customer-Owned Portion],O2138),Table15[Unique ID],0),0)))</f>
        <v>Non-lead</v>
      </c>
      <c r="X2138"/>
    </row>
    <row r="2139" spans="2:24" ht="30" x14ac:dyDescent="0.25">
      <c r="B2139" s="145" t="s">
        <v>3514</v>
      </c>
      <c r="C2139" s="31" t="s">
        <v>10978</v>
      </c>
      <c r="D2139" s="31"/>
      <c r="E2139" s="43" t="s">
        <v>52</v>
      </c>
      <c r="F2139" s="42" t="s">
        <v>34</v>
      </c>
      <c r="G2139" s="83" t="s">
        <v>34</v>
      </c>
      <c r="H2139" s="168">
        <v>43193</v>
      </c>
      <c r="I2139" s="31"/>
      <c r="J2139" s="83" t="s">
        <v>188</v>
      </c>
      <c r="K2139" s="31" t="s">
        <v>34</v>
      </c>
      <c r="L2139" s="31"/>
      <c r="M2139" s="168"/>
      <c r="N2139" s="147"/>
      <c r="O2139" s="43" t="s">
        <v>52</v>
      </c>
      <c r="P2139" s="171">
        <v>43193</v>
      </c>
      <c r="Q2139" s="31"/>
      <c r="R2139" s="83" t="s">
        <v>188</v>
      </c>
      <c r="S2139" s="31" t="s">
        <v>34</v>
      </c>
      <c r="T2139" s="31"/>
      <c r="U2139" s="168"/>
      <c r="V2139" s="149"/>
      <c r="W2139" s="140" t="str" cm="1">
        <f t="array" ref="W2139">IF(SUM(LEN(B2139:V2139))=0,"",IF(OR(OR(ISBLANK(F2139),SUM(LEN(C2139),LEN(D2139))=0),AND(NOT(E2139="Unknown"),ISBLANK(J2139)),AND(NOT(O2139="Unknown"),ISBLANK(R2139))),"Missing Information", INDEX(Table15[Entire Service Line Classification], MATCH(SUMIFS(Table15[Unique ID],Table15[System-Owned Portion],E2139,Table15[If Material Anything Other than "Lead" in Column E,Was Material Ever Previously Lead?],G2139,Table15[Customer-Owned Portion],O2139),Table15[Unique ID],0),0)))</f>
        <v>Non-lead</v>
      </c>
      <c r="X2139"/>
    </row>
    <row r="2140" spans="2:24" ht="30" x14ac:dyDescent="0.25">
      <c r="B2140" s="145" t="s">
        <v>3526</v>
      </c>
      <c r="C2140" s="31" t="s">
        <v>10990</v>
      </c>
      <c r="D2140" s="31"/>
      <c r="E2140" s="43" t="s">
        <v>52</v>
      </c>
      <c r="F2140" s="42" t="s">
        <v>34</v>
      </c>
      <c r="G2140" s="83" t="s">
        <v>34</v>
      </c>
      <c r="H2140" s="168">
        <v>43193</v>
      </c>
      <c r="I2140" s="31"/>
      <c r="J2140" s="83" t="s">
        <v>188</v>
      </c>
      <c r="K2140" s="31" t="s">
        <v>34</v>
      </c>
      <c r="L2140" s="31"/>
      <c r="M2140" s="168"/>
      <c r="N2140" s="147"/>
      <c r="O2140" s="43" t="s">
        <v>52</v>
      </c>
      <c r="P2140" s="171">
        <v>43193</v>
      </c>
      <c r="Q2140" s="31"/>
      <c r="R2140" s="83" t="s">
        <v>188</v>
      </c>
      <c r="S2140" s="31" t="s">
        <v>34</v>
      </c>
      <c r="T2140" s="31"/>
      <c r="U2140" s="168"/>
      <c r="V2140" s="149"/>
      <c r="W2140" s="140" t="str" cm="1">
        <f t="array" ref="W2140">IF(SUM(LEN(B2140:V2140))=0,"",IF(OR(OR(ISBLANK(F2140),SUM(LEN(C2140),LEN(D2140))=0),AND(NOT(E2140="Unknown"),ISBLANK(J2140)),AND(NOT(O2140="Unknown"),ISBLANK(R2140))),"Missing Information", INDEX(Table15[Entire Service Line Classification], MATCH(SUMIFS(Table15[Unique ID],Table15[System-Owned Portion],E2140,Table15[If Material Anything Other than "Lead" in Column E,Was Material Ever Previously Lead?],G2140,Table15[Customer-Owned Portion],O2140),Table15[Unique ID],0),0)))</f>
        <v>Non-lead</v>
      </c>
      <c r="X2140"/>
    </row>
    <row r="2141" spans="2:24" ht="30" x14ac:dyDescent="0.25">
      <c r="B2141" s="145" t="s">
        <v>3527</v>
      </c>
      <c r="C2141" s="31" t="s">
        <v>10991</v>
      </c>
      <c r="D2141" s="31"/>
      <c r="E2141" s="43" t="s">
        <v>52</v>
      </c>
      <c r="F2141" s="42" t="s">
        <v>34</v>
      </c>
      <c r="G2141" s="83" t="s">
        <v>34</v>
      </c>
      <c r="H2141" s="168">
        <v>43193</v>
      </c>
      <c r="I2141" s="31"/>
      <c r="J2141" s="83" t="s">
        <v>188</v>
      </c>
      <c r="K2141" s="31" t="s">
        <v>34</v>
      </c>
      <c r="L2141" s="31"/>
      <c r="M2141" s="168"/>
      <c r="N2141" s="147"/>
      <c r="O2141" s="43" t="s">
        <v>52</v>
      </c>
      <c r="P2141" s="171">
        <v>43193</v>
      </c>
      <c r="Q2141" s="31"/>
      <c r="R2141" s="83" t="s">
        <v>188</v>
      </c>
      <c r="S2141" s="31" t="s">
        <v>34</v>
      </c>
      <c r="T2141" s="31"/>
      <c r="U2141" s="168"/>
      <c r="V2141" s="149"/>
      <c r="W2141" s="140" t="str" cm="1">
        <f t="array" ref="W2141">IF(SUM(LEN(B2141:V2141))=0,"",IF(OR(OR(ISBLANK(F2141),SUM(LEN(C2141),LEN(D2141))=0),AND(NOT(E2141="Unknown"),ISBLANK(J2141)),AND(NOT(O2141="Unknown"),ISBLANK(R2141))),"Missing Information", INDEX(Table15[Entire Service Line Classification], MATCH(SUMIFS(Table15[Unique ID],Table15[System-Owned Portion],E2141,Table15[If Material Anything Other than "Lead" in Column E,Was Material Ever Previously Lead?],G2141,Table15[Customer-Owned Portion],O2141),Table15[Unique ID],0),0)))</f>
        <v>Non-lead</v>
      </c>
      <c r="X2141"/>
    </row>
    <row r="2142" spans="2:24" ht="30" x14ac:dyDescent="0.25">
      <c r="B2142" s="145" t="s">
        <v>3529</v>
      </c>
      <c r="C2142" s="31" t="s">
        <v>10993</v>
      </c>
      <c r="D2142" s="31"/>
      <c r="E2142" s="43" t="s">
        <v>52</v>
      </c>
      <c r="F2142" s="42" t="s">
        <v>34</v>
      </c>
      <c r="G2142" s="83" t="s">
        <v>34</v>
      </c>
      <c r="H2142" s="168">
        <v>43193</v>
      </c>
      <c r="I2142" s="31"/>
      <c r="J2142" s="83" t="s">
        <v>188</v>
      </c>
      <c r="K2142" s="31" t="s">
        <v>34</v>
      </c>
      <c r="L2142" s="31"/>
      <c r="M2142" s="168"/>
      <c r="N2142" s="147"/>
      <c r="O2142" s="43" t="s">
        <v>52</v>
      </c>
      <c r="P2142" s="171">
        <v>43193</v>
      </c>
      <c r="Q2142" s="31"/>
      <c r="R2142" s="83" t="s">
        <v>188</v>
      </c>
      <c r="S2142" s="31" t="s">
        <v>34</v>
      </c>
      <c r="T2142" s="31"/>
      <c r="U2142" s="168"/>
      <c r="V2142" s="149"/>
      <c r="W2142" s="140" t="str" cm="1">
        <f t="array" ref="W2142">IF(SUM(LEN(B2142:V2142))=0,"",IF(OR(OR(ISBLANK(F2142),SUM(LEN(C2142),LEN(D2142))=0),AND(NOT(E2142="Unknown"),ISBLANK(J2142)),AND(NOT(O2142="Unknown"),ISBLANK(R2142))),"Missing Information", INDEX(Table15[Entire Service Line Classification], MATCH(SUMIFS(Table15[Unique ID],Table15[System-Owned Portion],E2142,Table15[If Material Anything Other than "Lead" in Column E,Was Material Ever Previously Lead?],G2142,Table15[Customer-Owned Portion],O2142),Table15[Unique ID],0),0)))</f>
        <v>Non-lead</v>
      </c>
      <c r="X2142"/>
    </row>
    <row r="2143" spans="2:24" ht="30" x14ac:dyDescent="0.25">
      <c r="B2143" s="145" t="s">
        <v>3530</v>
      </c>
      <c r="C2143" s="31" t="s">
        <v>10994</v>
      </c>
      <c r="D2143" s="31"/>
      <c r="E2143" s="43" t="s">
        <v>52</v>
      </c>
      <c r="F2143" s="42" t="s">
        <v>34</v>
      </c>
      <c r="G2143" s="83" t="s">
        <v>34</v>
      </c>
      <c r="H2143" s="168">
        <v>43193</v>
      </c>
      <c r="I2143" s="31"/>
      <c r="J2143" s="83" t="s">
        <v>188</v>
      </c>
      <c r="K2143" s="31" t="s">
        <v>34</v>
      </c>
      <c r="L2143" s="31"/>
      <c r="M2143" s="168"/>
      <c r="N2143" s="147"/>
      <c r="O2143" s="43" t="s">
        <v>52</v>
      </c>
      <c r="P2143" s="171">
        <v>43193</v>
      </c>
      <c r="Q2143" s="31"/>
      <c r="R2143" s="83" t="s">
        <v>188</v>
      </c>
      <c r="S2143" s="31" t="s">
        <v>34</v>
      </c>
      <c r="T2143" s="31"/>
      <c r="U2143" s="168"/>
      <c r="V2143" s="149"/>
      <c r="W2143" s="140" t="str" cm="1">
        <f t="array" ref="W2143">IF(SUM(LEN(B2143:V2143))=0,"",IF(OR(OR(ISBLANK(F2143),SUM(LEN(C2143),LEN(D2143))=0),AND(NOT(E2143="Unknown"),ISBLANK(J2143)),AND(NOT(O2143="Unknown"),ISBLANK(R2143))),"Missing Information", INDEX(Table15[Entire Service Line Classification], MATCH(SUMIFS(Table15[Unique ID],Table15[System-Owned Portion],E2143,Table15[If Material Anything Other than "Lead" in Column E,Was Material Ever Previously Lead?],G2143,Table15[Customer-Owned Portion],O2143),Table15[Unique ID],0),0)))</f>
        <v>Non-lead</v>
      </c>
      <c r="X2143"/>
    </row>
    <row r="2144" spans="2:24" ht="30" x14ac:dyDescent="0.25">
      <c r="B2144" s="145" t="s">
        <v>2389</v>
      </c>
      <c r="C2144" s="31" t="s">
        <v>9821</v>
      </c>
      <c r="D2144" s="31"/>
      <c r="E2144" s="43" t="s">
        <v>52</v>
      </c>
      <c r="F2144" s="42" t="s">
        <v>34</v>
      </c>
      <c r="G2144" s="83" t="s">
        <v>34</v>
      </c>
      <c r="H2144" s="168">
        <v>43181</v>
      </c>
      <c r="I2144" s="31"/>
      <c r="J2144" s="83" t="s">
        <v>188</v>
      </c>
      <c r="K2144" s="31" t="s">
        <v>34</v>
      </c>
      <c r="L2144" s="31"/>
      <c r="M2144" s="168"/>
      <c r="N2144" s="147"/>
      <c r="O2144" s="43" t="s">
        <v>52</v>
      </c>
      <c r="P2144" s="171">
        <v>43181</v>
      </c>
      <c r="Q2144" s="31"/>
      <c r="R2144" s="83" t="s">
        <v>188</v>
      </c>
      <c r="S2144" s="31" t="s">
        <v>34</v>
      </c>
      <c r="T2144" s="31"/>
      <c r="U2144" s="168"/>
      <c r="V2144" s="149"/>
      <c r="W2144" s="140" t="str" cm="1">
        <f t="array" ref="W2144">IF(SUM(LEN(B2144:V2144))=0,"",IF(OR(OR(ISBLANK(F2144),SUM(LEN(C2144),LEN(D2144))=0),AND(NOT(E2144="Unknown"),ISBLANK(J2144)),AND(NOT(O2144="Unknown"),ISBLANK(R2144))),"Missing Information", INDEX(Table15[Entire Service Line Classification], MATCH(SUMIFS(Table15[Unique ID],Table15[System-Owned Portion],E2144,Table15[If Material Anything Other than "Lead" in Column E,Was Material Ever Previously Lead?],G2144,Table15[Customer-Owned Portion],O2144),Table15[Unique ID],0),0)))</f>
        <v>Non-lead</v>
      </c>
      <c r="X2144"/>
    </row>
    <row r="2145" spans="2:24" ht="30" x14ac:dyDescent="0.25">
      <c r="B2145" s="145" t="s">
        <v>2390</v>
      </c>
      <c r="C2145" s="31" t="s">
        <v>9822</v>
      </c>
      <c r="D2145" s="31"/>
      <c r="E2145" s="43" t="s">
        <v>52</v>
      </c>
      <c r="F2145" s="42" t="s">
        <v>34</v>
      </c>
      <c r="G2145" s="83" t="s">
        <v>34</v>
      </c>
      <c r="H2145" s="168">
        <v>43181</v>
      </c>
      <c r="I2145" s="31"/>
      <c r="J2145" s="83" t="s">
        <v>188</v>
      </c>
      <c r="K2145" s="31" t="s">
        <v>34</v>
      </c>
      <c r="L2145" s="31"/>
      <c r="M2145" s="168"/>
      <c r="N2145" s="147"/>
      <c r="O2145" s="43" t="s">
        <v>52</v>
      </c>
      <c r="P2145" s="171">
        <v>43181</v>
      </c>
      <c r="Q2145" s="31"/>
      <c r="R2145" s="83" t="s">
        <v>188</v>
      </c>
      <c r="S2145" s="31" t="s">
        <v>34</v>
      </c>
      <c r="T2145" s="31"/>
      <c r="U2145" s="168"/>
      <c r="V2145" s="149"/>
      <c r="W2145" s="140" t="str" cm="1">
        <f t="array" ref="W2145">IF(SUM(LEN(B2145:V2145))=0,"",IF(OR(OR(ISBLANK(F2145),SUM(LEN(C2145),LEN(D2145))=0),AND(NOT(E2145="Unknown"),ISBLANK(J2145)),AND(NOT(O2145="Unknown"),ISBLANK(R2145))),"Missing Information", INDEX(Table15[Entire Service Line Classification], MATCH(SUMIFS(Table15[Unique ID],Table15[System-Owned Portion],E2145,Table15[If Material Anything Other than "Lead" in Column E,Was Material Ever Previously Lead?],G2145,Table15[Customer-Owned Portion],O2145),Table15[Unique ID],0),0)))</f>
        <v>Non-lead</v>
      </c>
      <c r="X2145"/>
    </row>
    <row r="2146" spans="2:24" ht="30" x14ac:dyDescent="0.25">
      <c r="B2146" s="145" t="s">
        <v>863</v>
      </c>
      <c r="C2146" s="31" t="s">
        <v>8276</v>
      </c>
      <c r="D2146" s="31"/>
      <c r="E2146" s="43" t="s">
        <v>52</v>
      </c>
      <c r="F2146" s="42" t="s">
        <v>34</v>
      </c>
      <c r="G2146" s="83" t="s">
        <v>34</v>
      </c>
      <c r="H2146" s="168">
        <v>43174</v>
      </c>
      <c r="I2146" s="31"/>
      <c r="J2146" s="83" t="s">
        <v>188</v>
      </c>
      <c r="K2146" s="31" t="s">
        <v>34</v>
      </c>
      <c r="L2146" s="31"/>
      <c r="M2146" s="168"/>
      <c r="N2146" s="147"/>
      <c r="O2146" s="43" t="s">
        <v>52</v>
      </c>
      <c r="P2146" s="171">
        <v>43174</v>
      </c>
      <c r="Q2146" s="31"/>
      <c r="R2146" s="83" t="s">
        <v>188</v>
      </c>
      <c r="S2146" s="31" t="s">
        <v>34</v>
      </c>
      <c r="T2146" s="31"/>
      <c r="U2146" s="168"/>
      <c r="V2146" s="149"/>
      <c r="W2146" s="140" t="str" cm="1">
        <f t="array" ref="W2146">IF(SUM(LEN(B2146:V2146))=0,"",IF(OR(OR(ISBLANK(F2146),SUM(LEN(C2146),LEN(D2146))=0),AND(NOT(E2146="Unknown"),ISBLANK(J2146)),AND(NOT(O2146="Unknown"),ISBLANK(R2146))),"Missing Information", INDEX(Table15[Entire Service Line Classification], MATCH(SUMIFS(Table15[Unique ID],Table15[System-Owned Portion],E2146,Table15[If Material Anything Other than "Lead" in Column E,Was Material Ever Previously Lead?],G2146,Table15[Customer-Owned Portion],O2146),Table15[Unique ID],0),0)))</f>
        <v>Non-lead</v>
      </c>
      <c r="X2146"/>
    </row>
    <row r="2147" spans="2:24" ht="30" x14ac:dyDescent="0.25">
      <c r="B2147" s="145" t="s">
        <v>1048</v>
      </c>
      <c r="C2147" s="31" t="s">
        <v>8461</v>
      </c>
      <c r="D2147" s="31"/>
      <c r="E2147" s="43" t="s">
        <v>52</v>
      </c>
      <c r="F2147" s="42" t="s">
        <v>34</v>
      </c>
      <c r="G2147" s="83" t="s">
        <v>34</v>
      </c>
      <c r="H2147" s="168">
        <v>43174</v>
      </c>
      <c r="I2147" s="31"/>
      <c r="J2147" s="83" t="s">
        <v>188</v>
      </c>
      <c r="K2147" s="31" t="s">
        <v>34</v>
      </c>
      <c r="L2147" s="31"/>
      <c r="M2147" s="168"/>
      <c r="N2147" s="147"/>
      <c r="O2147" s="43" t="s">
        <v>52</v>
      </c>
      <c r="P2147" s="171">
        <v>43174</v>
      </c>
      <c r="Q2147" s="31"/>
      <c r="R2147" s="83" t="s">
        <v>188</v>
      </c>
      <c r="S2147" s="31" t="s">
        <v>34</v>
      </c>
      <c r="T2147" s="31"/>
      <c r="U2147" s="168"/>
      <c r="V2147" s="149"/>
      <c r="W2147" s="140" t="str" cm="1">
        <f t="array" ref="W2147">IF(SUM(LEN(B2147:V2147))=0,"",IF(OR(OR(ISBLANK(F2147),SUM(LEN(C2147),LEN(D2147))=0),AND(NOT(E2147="Unknown"),ISBLANK(J2147)),AND(NOT(O2147="Unknown"),ISBLANK(R2147))),"Missing Information", INDEX(Table15[Entire Service Line Classification], MATCH(SUMIFS(Table15[Unique ID],Table15[System-Owned Portion],E2147,Table15[If Material Anything Other than "Lead" in Column E,Was Material Ever Previously Lead?],G2147,Table15[Customer-Owned Portion],O2147),Table15[Unique ID],0),0)))</f>
        <v>Non-lead</v>
      </c>
      <c r="X2147"/>
    </row>
    <row r="2148" spans="2:24" ht="30" x14ac:dyDescent="0.25">
      <c r="B2148" s="145" t="s">
        <v>1052</v>
      </c>
      <c r="C2148" s="31" t="s">
        <v>8465</v>
      </c>
      <c r="D2148" s="31"/>
      <c r="E2148" s="43" t="s">
        <v>52</v>
      </c>
      <c r="F2148" s="42" t="s">
        <v>34</v>
      </c>
      <c r="G2148" s="83" t="s">
        <v>34</v>
      </c>
      <c r="H2148" s="168">
        <v>43174</v>
      </c>
      <c r="I2148" s="31"/>
      <c r="J2148" s="83" t="s">
        <v>188</v>
      </c>
      <c r="K2148" s="31" t="s">
        <v>34</v>
      </c>
      <c r="L2148" s="31"/>
      <c r="M2148" s="168"/>
      <c r="N2148" s="147"/>
      <c r="O2148" s="43" t="s">
        <v>52</v>
      </c>
      <c r="P2148" s="171">
        <v>43174</v>
      </c>
      <c r="Q2148" s="31"/>
      <c r="R2148" s="83" t="s">
        <v>188</v>
      </c>
      <c r="S2148" s="31" t="s">
        <v>34</v>
      </c>
      <c r="T2148" s="31"/>
      <c r="U2148" s="168"/>
      <c r="V2148" s="149"/>
      <c r="W2148" s="140" t="str" cm="1">
        <f t="array" ref="W2148">IF(SUM(LEN(B2148:V2148))=0,"",IF(OR(OR(ISBLANK(F2148),SUM(LEN(C2148),LEN(D2148))=0),AND(NOT(E2148="Unknown"),ISBLANK(J2148)),AND(NOT(O2148="Unknown"),ISBLANK(R2148))),"Missing Information", INDEX(Table15[Entire Service Line Classification], MATCH(SUMIFS(Table15[Unique ID],Table15[System-Owned Portion],E2148,Table15[If Material Anything Other than "Lead" in Column E,Was Material Ever Previously Lead?],G2148,Table15[Customer-Owned Portion],O2148),Table15[Unique ID],0),0)))</f>
        <v>Non-lead</v>
      </c>
      <c r="X2148"/>
    </row>
    <row r="2149" spans="2:24" ht="30" x14ac:dyDescent="0.25">
      <c r="B2149" s="145" t="s">
        <v>6005</v>
      </c>
      <c r="C2149" s="31" t="s">
        <v>13607</v>
      </c>
      <c r="D2149" s="31"/>
      <c r="E2149" s="43" t="s">
        <v>52</v>
      </c>
      <c r="F2149" s="42" t="s">
        <v>34</v>
      </c>
      <c r="G2149" s="83" t="s">
        <v>34</v>
      </c>
      <c r="H2149" s="168">
        <v>43158</v>
      </c>
      <c r="I2149" s="31"/>
      <c r="J2149" s="83" t="s">
        <v>188</v>
      </c>
      <c r="K2149" s="31" t="s">
        <v>34</v>
      </c>
      <c r="L2149" s="31"/>
      <c r="M2149" s="168"/>
      <c r="N2149" s="147"/>
      <c r="O2149" s="43" t="s">
        <v>52</v>
      </c>
      <c r="P2149" s="171">
        <v>43158</v>
      </c>
      <c r="Q2149" s="31"/>
      <c r="R2149" s="83" t="s">
        <v>188</v>
      </c>
      <c r="S2149" s="31" t="s">
        <v>34</v>
      </c>
      <c r="T2149" s="31"/>
      <c r="U2149" s="168"/>
      <c r="V2149" s="149"/>
      <c r="W2149" s="140" t="str" cm="1">
        <f t="array" ref="W2149">IF(SUM(LEN(B2149:V2149))=0,"",IF(OR(OR(ISBLANK(F2149),SUM(LEN(C2149),LEN(D2149))=0),AND(NOT(E2149="Unknown"),ISBLANK(J2149)),AND(NOT(O2149="Unknown"),ISBLANK(R2149))),"Missing Information", INDEX(Table15[Entire Service Line Classification], MATCH(SUMIFS(Table15[Unique ID],Table15[System-Owned Portion],E2149,Table15[If Material Anything Other than "Lead" in Column E,Was Material Ever Previously Lead?],G2149,Table15[Customer-Owned Portion],O2149),Table15[Unique ID],0),0)))</f>
        <v>Non-lead</v>
      </c>
      <c r="X2149"/>
    </row>
    <row r="2150" spans="2:24" ht="30" x14ac:dyDescent="0.25">
      <c r="B2150" s="145" t="s">
        <v>1392</v>
      </c>
      <c r="C2150" s="31" t="s">
        <v>8805</v>
      </c>
      <c r="D2150" s="31"/>
      <c r="E2150" s="43" t="s">
        <v>52</v>
      </c>
      <c r="F2150" s="42" t="s">
        <v>34</v>
      </c>
      <c r="G2150" s="83" t="s">
        <v>34</v>
      </c>
      <c r="H2150" s="168">
        <v>43154</v>
      </c>
      <c r="I2150" s="31"/>
      <c r="J2150" s="83" t="s">
        <v>188</v>
      </c>
      <c r="K2150" s="31" t="s">
        <v>34</v>
      </c>
      <c r="L2150" s="31"/>
      <c r="M2150" s="168"/>
      <c r="N2150" s="147"/>
      <c r="O2150" s="43" t="s">
        <v>52</v>
      </c>
      <c r="P2150" s="171">
        <v>43154</v>
      </c>
      <c r="Q2150" s="31"/>
      <c r="R2150" s="83" t="s">
        <v>188</v>
      </c>
      <c r="S2150" s="31" t="s">
        <v>34</v>
      </c>
      <c r="T2150" s="31"/>
      <c r="U2150" s="168"/>
      <c r="V2150" s="149"/>
      <c r="W2150" s="140" t="str" cm="1">
        <f t="array" ref="W2150">IF(SUM(LEN(B2150:V2150))=0,"",IF(OR(OR(ISBLANK(F2150),SUM(LEN(C2150),LEN(D2150))=0),AND(NOT(E2150="Unknown"),ISBLANK(J2150)),AND(NOT(O2150="Unknown"),ISBLANK(R2150))),"Missing Information", INDEX(Table15[Entire Service Line Classification], MATCH(SUMIFS(Table15[Unique ID],Table15[System-Owned Portion],E2150,Table15[If Material Anything Other than "Lead" in Column E,Was Material Ever Previously Lead?],G2150,Table15[Customer-Owned Portion],O2150),Table15[Unique ID],0),0)))</f>
        <v>Non-lead</v>
      </c>
      <c r="X2150"/>
    </row>
    <row r="2151" spans="2:24" ht="30" x14ac:dyDescent="0.25">
      <c r="B2151" s="145" t="s">
        <v>416</v>
      </c>
      <c r="C2151" s="31" t="s">
        <v>7831</v>
      </c>
      <c r="D2151" s="31"/>
      <c r="E2151" s="43" t="s">
        <v>52</v>
      </c>
      <c r="F2151" s="42" t="s">
        <v>34</v>
      </c>
      <c r="G2151" s="83" t="s">
        <v>34</v>
      </c>
      <c r="H2151" s="168">
        <v>43153</v>
      </c>
      <c r="I2151" s="31"/>
      <c r="J2151" s="83" t="s">
        <v>188</v>
      </c>
      <c r="K2151" s="31" t="s">
        <v>34</v>
      </c>
      <c r="L2151" s="31"/>
      <c r="M2151" s="168"/>
      <c r="N2151" s="147"/>
      <c r="O2151" s="43" t="s">
        <v>52</v>
      </c>
      <c r="P2151" s="171">
        <v>43153</v>
      </c>
      <c r="Q2151" s="31"/>
      <c r="R2151" s="83" t="s">
        <v>188</v>
      </c>
      <c r="S2151" s="31" t="s">
        <v>34</v>
      </c>
      <c r="T2151" s="31"/>
      <c r="U2151" s="168"/>
      <c r="V2151" s="149"/>
      <c r="W2151" s="140" t="str" cm="1">
        <f t="array" ref="W2151">IF(SUM(LEN(B2151:V2151))=0,"",IF(OR(OR(ISBLANK(F2151),SUM(LEN(C2151),LEN(D2151))=0),AND(NOT(E2151="Unknown"),ISBLANK(J2151)),AND(NOT(O2151="Unknown"),ISBLANK(R2151))),"Missing Information", INDEX(Table15[Entire Service Line Classification], MATCH(SUMIFS(Table15[Unique ID],Table15[System-Owned Portion],E2151,Table15[If Material Anything Other than "Lead" in Column E,Was Material Ever Previously Lead?],G2151,Table15[Customer-Owned Portion],O2151),Table15[Unique ID],0),0)))</f>
        <v>Non-lead</v>
      </c>
      <c r="X2151"/>
    </row>
    <row r="2152" spans="2:24" ht="30" x14ac:dyDescent="0.25">
      <c r="B2152" s="145" t="s">
        <v>1049</v>
      </c>
      <c r="C2152" s="31" t="s">
        <v>8462</v>
      </c>
      <c r="D2152" s="31"/>
      <c r="E2152" s="43" t="s">
        <v>52</v>
      </c>
      <c r="F2152" s="42" t="s">
        <v>34</v>
      </c>
      <c r="G2152" s="83" t="s">
        <v>34</v>
      </c>
      <c r="H2152" s="168">
        <v>43153</v>
      </c>
      <c r="I2152" s="31"/>
      <c r="J2152" s="83" t="s">
        <v>188</v>
      </c>
      <c r="K2152" s="31" t="s">
        <v>34</v>
      </c>
      <c r="L2152" s="31"/>
      <c r="M2152" s="168"/>
      <c r="N2152" s="147"/>
      <c r="O2152" s="43" t="s">
        <v>52</v>
      </c>
      <c r="P2152" s="171">
        <v>43153</v>
      </c>
      <c r="Q2152" s="31"/>
      <c r="R2152" s="83" t="s">
        <v>188</v>
      </c>
      <c r="S2152" s="31" t="s">
        <v>34</v>
      </c>
      <c r="T2152" s="31"/>
      <c r="U2152" s="168"/>
      <c r="V2152" s="149"/>
      <c r="W2152" s="140" t="str" cm="1">
        <f t="array" ref="W2152">IF(SUM(LEN(B2152:V2152))=0,"",IF(OR(OR(ISBLANK(F2152),SUM(LEN(C2152),LEN(D2152))=0),AND(NOT(E2152="Unknown"),ISBLANK(J2152)),AND(NOT(O2152="Unknown"),ISBLANK(R2152))),"Missing Information", INDEX(Table15[Entire Service Line Classification], MATCH(SUMIFS(Table15[Unique ID],Table15[System-Owned Portion],E2152,Table15[If Material Anything Other than "Lead" in Column E,Was Material Ever Previously Lead?],G2152,Table15[Customer-Owned Portion],O2152),Table15[Unique ID],0),0)))</f>
        <v>Non-lead</v>
      </c>
      <c r="X2152"/>
    </row>
    <row r="2153" spans="2:24" ht="30" x14ac:dyDescent="0.25">
      <c r="B2153" s="145" t="s">
        <v>1050</v>
      </c>
      <c r="C2153" s="31" t="s">
        <v>8463</v>
      </c>
      <c r="D2153" s="31"/>
      <c r="E2153" s="43" t="s">
        <v>52</v>
      </c>
      <c r="F2153" s="42" t="s">
        <v>34</v>
      </c>
      <c r="G2153" s="83" t="s">
        <v>34</v>
      </c>
      <c r="H2153" s="168">
        <v>43153</v>
      </c>
      <c r="I2153" s="31"/>
      <c r="J2153" s="83" t="s">
        <v>188</v>
      </c>
      <c r="K2153" s="31" t="s">
        <v>34</v>
      </c>
      <c r="L2153" s="31"/>
      <c r="M2153" s="168"/>
      <c r="N2153" s="147"/>
      <c r="O2153" s="43" t="s">
        <v>52</v>
      </c>
      <c r="P2153" s="171">
        <v>43153</v>
      </c>
      <c r="Q2153" s="31"/>
      <c r="R2153" s="83" t="s">
        <v>188</v>
      </c>
      <c r="S2153" s="31" t="s">
        <v>34</v>
      </c>
      <c r="T2153" s="31"/>
      <c r="U2153" s="168"/>
      <c r="V2153" s="149"/>
      <c r="W2153" s="140" t="str" cm="1">
        <f t="array" ref="W2153">IF(SUM(LEN(B2153:V2153))=0,"",IF(OR(OR(ISBLANK(F2153),SUM(LEN(C2153),LEN(D2153))=0),AND(NOT(E2153="Unknown"),ISBLANK(J2153)),AND(NOT(O2153="Unknown"),ISBLANK(R2153))),"Missing Information", INDEX(Table15[Entire Service Line Classification], MATCH(SUMIFS(Table15[Unique ID],Table15[System-Owned Portion],E2153,Table15[If Material Anything Other than "Lead" in Column E,Was Material Ever Previously Lead?],G2153,Table15[Customer-Owned Portion],O2153),Table15[Unique ID],0),0)))</f>
        <v>Non-lead</v>
      </c>
      <c r="X2153"/>
    </row>
    <row r="2154" spans="2:24" ht="30" x14ac:dyDescent="0.25">
      <c r="B2154" s="145" t="s">
        <v>1051</v>
      </c>
      <c r="C2154" s="31" t="s">
        <v>8464</v>
      </c>
      <c r="D2154" s="31"/>
      <c r="E2154" s="43" t="s">
        <v>52</v>
      </c>
      <c r="F2154" s="42" t="s">
        <v>34</v>
      </c>
      <c r="G2154" s="83" t="s">
        <v>34</v>
      </c>
      <c r="H2154" s="168">
        <v>43153</v>
      </c>
      <c r="I2154" s="31"/>
      <c r="J2154" s="83" t="s">
        <v>188</v>
      </c>
      <c r="K2154" s="31" t="s">
        <v>34</v>
      </c>
      <c r="L2154" s="31"/>
      <c r="M2154" s="168"/>
      <c r="N2154" s="147"/>
      <c r="O2154" s="43" t="s">
        <v>52</v>
      </c>
      <c r="P2154" s="171">
        <v>43153</v>
      </c>
      <c r="Q2154" s="31"/>
      <c r="R2154" s="83" t="s">
        <v>188</v>
      </c>
      <c r="S2154" s="31" t="s">
        <v>34</v>
      </c>
      <c r="T2154" s="31"/>
      <c r="U2154" s="168"/>
      <c r="V2154" s="149"/>
      <c r="W2154" s="140" t="str" cm="1">
        <f t="array" ref="W2154">IF(SUM(LEN(B2154:V2154))=0,"",IF(OR(OR(ISBLANK(F2154),SUM(LEN(C2154),LEN(D2154))=0),AND(NOT(E2154="Unknown"),ISBLANK(J2154)),AND(NOT(O2154="Unknown"),ISBLANK(R2154))),"Missing Information", INDEX(Table15[Entire Service Line Classification], MATCH(SUMIFS(Table15[Unique ID],Table15[System-Owned Portion],E2154,Table15[If Material Anything Other than "Lead" in Column E,Was Material Ever Previously Lead?],G2154,Table15[Customer-Owned Portion],O2154),Table15[Unique ID],0),0)))</f>
        <v>Non-lead</v>
      </c>
      <c r="X2154"/>
    </row>
    <row r="2155" spans="2:24" ht="30" x14ac:dyDescent="0.25">
      <c r="B2155" s="145" t="s">
        <v>3466</v>
      </c>
      <c r="C2155" s="31" t="s">
        <v>10930</v>
      </c>
      <c r="D2155" s="31"/>
      <c r="E2155" s="43" t="s">
        <v>52</v>
      </c>
      <c r="F2155" s="42" t="s">
        <v>34</v>
      </c>
      <c r="G2155" s="83" t="s">
        <v>34</v>
      </c>
      <c r="H2155" s="168">
        <v>43141</v>
      </c>
      <c r="I2155" s="31"/>
      <c r="J2155" s="83" t="s">
        <v>188</v>
      </c>
      <c r="K2155" s="31" t="s">
        <v>34</v>
      </c>
      <c r="L2155" s="31"/>
      <c r="M2155" s="168"/>
      <c r="N2155" s="147"/>
      <c r="O2155" s="43" t="s">
        <v>52</v>
      </c>
      <c r="P2155" s="171">
        <v>43141</v>
      </c>
      <c r="Q2155" s="31"/>
      <c r="R2155" s="83" t="s">
        <v>188</v>
      </c>
      <c r="S2155" s="31" t="s">
        <v>34</v>
      </c>
      <c r="T2155" s="31"/>
      <c r="U2155" s="168"/>
      <c r="V2155" s="149"/>
      <c r="W2155" s="140" t="str" cm="1">
        <f t="array" ref="W2155">IF(SUM(LEN(B2155:V2155))=0,"",IF(OR(OR(ISBLANK(F2155),SUM(LEN(C2155),LEN(D2155))=0),AND(NOT(E2155="Unknown"),ISBLANK(J2155)),AND(NOT(O2155="Unknown"),ISBLANK(R2155))),"Missing Information", INDEX(Table15[Entire Service Line Classification], MATCH(SUMIFS(Table15[Unique ID],Table15[System-Owned Portion],E2155,Table15[If Material Anything Other than "Lead" in Column E,Was Material Ever Previously Lead?],G2155,Table15[Customer-Owned Portion],O2155),Table15[Unique ID],0),0)))</f>
        <v>Non-lead</v>
      </c>
      <c r="X2155"/>
    </row>
    <row r="2156" spans="2:24" ht="30" x14ac:dyDescent="0.25">
      <c r="B2156" s="145" t="s">
        <v>3489</v>
      </c>
      <c r="C2156" s="31" t="s">
        <v>10953</v>
      </c>
      <c r="D2156" s="31"/>
      <c r="E2156" s="43" t="s">
        <v>52</v>
      </c>
      <c r="F2156" s="42" t="s">
        <v>34</v>
      </c>
      <c r="G2156" s="83" t="s">
        <v>34</v>
      </c>
      <c r="H2156" s="168">
        <v>43141</v>
      </c>
      <c r="I2156" s="31"/>
      <c r="J2156" s="83" t="s">
        <v>188</v>
      </c>
      <c r="K2156" s="31" t="s">
        <v>34</v>
      </c>
      <c r="L2156" s="31"/>
      <c r="M2156" s="168"/>
      <c r="N2156" s="147"/>
      <c r="O2156" s="43" t="s">
        <v>52</v>
      </c>
      <c r="P2156" s="171">
        <v>43141</v>
      </c>
      <c r="Q2156" s="31"/>
      <c r="R2156" s="83" t="s">
        <v>188</v>
      </c>
      <c r="S2156" s="31" t="s">
        <v>34</v>
      </c>
      <c r="T2156" s="31"/>
      <c r="U2156" s="168"/>
      <c r="V2156" s="149"/>
      <c r="W2156" s="140" t="str" cm="1">
        <f t="array" ref="W2156">IF(SUM(LEN(B2156:V2156))=0,"",IF(OR(OR(ISBLANK(F2156),SUM(LEN(C2156),LEN(D2156))=0),AND(NOT(E2156="Unknown"),ISBLANK(J2156)),AND(NOT(O2156="Unknown"),ISBLANK(R2156))),"Missing Information", INDEX(Table15[Entire Service Line Classification], MATCH(SUMIFS(Table15[Unique ID],Table15[System-Owned Portion],E2156,Table15[If Material Anything Other than "Lead" in Column E,Was Material Ever Previously Lead?],G2156,Table15[Customer-Owned Portion],O2156),Table15[Unique ID],0),0)))</f>
        <v>Non-lead</v>
      </c>
      <c r="X2156"/>
    </row>
    <row r="2157" spans="2:24" ht="30" x14ac:dyDescent="0.25">
      <c r="B2157" s="145" t="s">
        <v>3506</v>
      </c>
      <c r="C2157" s="31" t="s">
        <v>10970</v>
      </c>
      <c r="D2157" s="31"/>
      <c r="E2157" s="43" t="s">
        <v>52</v>
      </c>
      <c r="F2157" s="42" t="s">
        <v>34</v>
      </c>
      <c r="G2157" s="83" t="s">
        <v>34</v>
      </c>
      <c r="H2157" s="168">
        <v>43141</v>
      </c>
      <c r="I2157" s="31"/>
      <c r="J2157" s="83" t="s">
        <v>188</v>
      </c>
      <c r="K2157" s="31" t="s">
        <v>34</v>
      </c>
      <c r="L2157" s="31"/>
      <c r="M2157" s="168"/>
      <c r="N2157" s="147"/>
      <c r="O2157" s="43" t="s">
        <v>52</v>
      </c>
      <c r="P2157" s="171">
        <v>43141</v>
      </c>
      <c r="Q2157" s="31"/>
      <c r="R2157" s="83" t="s">
        <v>188</v>
      </c>
      <c r="S2157" s="31" t="s">
        <v>34</v>
      </c>
      <c r="T2157" s="31"/>
      <c r="U2157" s="168"/>
      <c r="V2157" s="149"/>
      <c r="W2157" s="140" t="str" cm="1">
        <f t="array" ref="W2157">IF(SUM(LEN(B2157:V2157))=0,"",IF(OR(OR(ISBLANK(F2157),SUM(LEN(C2157),LEN(D2157))=0),AND(NOT(E2157="Unknown"),ISBLANK(J2157)),AND(NOT(O2157="Unknown"),ISBLANK(R2157))),"Missing Information", INDEX(Table15[Entire Service Line Classification], MATCH(SUMIFS(Table15[Unique ID],Table15[System-Owned Portion],E2157,Table15[If Material Anything Other than "Lead" in Column E,Was Material Ever Previously Lead?],G2157,Table15[Customer-Owned Portion],O2157),Table15[Unique ID],0),0)))</f>
        <v>Non-lead</v>
      </c>
      <c r="X2157"/>
    </row>
    <row r="2158" spans="2:24" ht="30" x14ac:dyDescent="0.25">
      <c r="B2158" s="145" t="s">
        <v>3509</v>
      </c>
      <c r="C2158" s="31" t="s">
        <v>10973</v>
      </c>
      <c r="D2158" s="31"/>
      <c r="E2158" s="43" t="s">
        <v>52</v>
      </c>
      <c r="F2158" s="42" t="s">
        <v>34</v>
      </c>
      <c r="G2158" s="83" t="s">
        <v>34</v>
      </c>
      <c r="H2158" s="168">
        <v>43141</v>
      </c>
      <c r="I2158" s="31"/>
      <c r="J2158" s="83" t="s">
        <v>188</v>
      </c>
      <c r="K2158" s="31" t="s">
        <v>34</v>
      </c>
      <c r="L2158" s="31"/>
      <c r="M2158" s="168"/>
      <c r="N2158" s="147"/>
      <c r="O2158" s="43" t="s">
        <v>52</v>
      </c>
      <c r="P2158" s="171">
        <v>43141</v>
      </c>
      <c r="Q2158" s="31"/>
      <c r="R2158" s="83" t="s">
        <v>188</v>
      </c>
      <c r="S2158" s="31" t="s">
        <v>34</v>
      </c>
      <c r="T2158" s="31"/>
      <c r="U2158" s="168"/>
      <c r="V2158" s="149"/>
      <c r="W2158" s="140" t="str" cm="1">
        <f t="array" ref="W2158">IF(SUM(LEN(B2158:V2158))=0,"",IF(OR(OR(ISBLANK(F2158),SUM(LEN(C2158),LEN(D2158))=0),AND(NOT(E2158="Unknown"),ISBLANK(J2158)),AND(NOT(O2158="Unknown"),ISBLANK(R2158))),"Missing Information", INDEX(Table15[Entire Service Line Classification], MATCH(SUMIFS(Table15[Unique ID],Table15[System-Owned Portion],E2158,Table15[If Material Anything Other than "Lead" in Column E,Was Material Ever Previously Lead?],G2158,Table15[Customer-Owned Portion],O2158),Table15[Unique ID],0),0)))</f>
        <v>Non-lead</v>
      </c>
      <c r="X2158"/>
    </row>
    <row r="2159" spans="2:24" ht="30" x14ac:dyDescent="0.25">
      <c r="B2159" s="145" t="s">
        <v>3510</v>
      </c>
      <c r="C2159" s="31" t="s">
        <v>10974</v>
      </c>
      <c r="D2159" s="31"/>
      <c r="E2159" s="43" t="s">
        <v>52</v>
      </c>
      <c r="F2159" s="42" t="s">
        <v>34</v>
      </c>
      <c r="G2159" s="83" t="s">
        <v>34</v>
      </c>
      <c r="H2159" s="168">
        <v>43141</v>
      </c>
      <c r="I2159" s="31"/>
      <c r="J2159" s="83" t="s">
        <v>188</v>
      </c>
      <c r="K2159" s="31" t="s">
        <v>34</v>
      </c>
      <c r="L2159" s="31"/>
      <c r="M2159" s="168"/>
      <c r="N2159" s="147"/>
      <c r="O2159" s="43" t="s">
        <v>52</v>
      </c>
      <c r="P2159" s="171">
        <v>43141</v>
      </c>
      <c r="Q2159" s="31"/>
      <c r="R2159" s="83" t="s">
        <v>188</v>
      </c>
      <c r="S2159" s="31" t="s">
        <v>34</v>
      </c>
      <c r="T2159" s="31"/>
      <c r="U2159" s="168"/>
      <c r="V2159" s="149"/>
      <c r="W2159" s="140" t="str" cm="1">
        <f t="array" ref="W2159">IF(SUM(LEN(B2159:V2159))=0,"",IF(OR(OR(ISBLANK(F2159),SUM(LEN(C2159),LEN(D2159))=0),AND(NOT(E2159="Unknown"),ISBLANK(J2159)),AND(NOT(O2159="Unknown"),ISBLANK(R2159))),"Missing Information", INDEX(Table15[Entire Service Line Classification], MATCH(SUMIFS(Table15[Unique ID],Table15[System-Owned Portion],E2159,Table15[If Material Anything Other than "Lead" in Column E,Was Material Ever Previously Lead?],G2159,Table15[Customer-Owned Portion],O2159),Table15[Unique ID],0),0)))</f>
        <v>Non-lead</v>
      </c>
      <c r="X2159"/>
    </row>
    <row r="2160" spans="2:24" ht="30" x14ac:dyDescent="0.25">
      <c r="B2160" s="145" t="s">
        <v>3513</v>
      </c>
      <c r="C2160" s="31" t="s">
        <v>10977</v>
      </c>
      <c r="D2160" s="31"/>
      <c r="E2160" s="43" t="s">
        <v>52</v>
      </c>
      <c r="F2160" s="42" t="s">
        <v>34</v>
      </c>
      <c r="G2160" s="83" t="s">
        <v>34</v>
      </c>
      <c r="H2160" s="168">
        <v>43141</v>
      </c>
      <c r="I2160" s="31"/>
      <c r="J2160" s="83" t="s">
        <v>188</v>
      </c>
      <c r="K2160" s="31" t="s">
        <v>34</v>
      </c>
      <c r="L2160" s="31"/>
      <c r="M2160" s="168"/>
      <c r="N2160" s="147"/>
      <c r="O2160" s="43" t="s">
        <v>52</v>
      </c>
      <c r="P2160" s="171">
        <v>43141</v>
      </c>
      <c r="Q2160" s="31"/>
      <c r="R2160" s="83" t="s">
        <v>188</v>
      </c>
      <c r="S2160" s="31" t="s">
        <v>34</v>
      </c>
      <c r="T2160" s="31"/>
      <c r="U2160" s="168"/>
      <c r="V2160" s="149"/>
      <c r="W2160" s="140" t="str" cm="1">
        <f t="array" ref="W2160">IF(SUM(LEN(B2160:V2160))=0,"",IF(OR(OR(ISBLANK(F2160),SUM(LEN(C2160),LEN(D2160))=0),AND(NOT(E2160="Unknown"),ISBLANK(J2160)),AND(NOT(O2160="Unknown"),ISBLANK(R2160))),"Missing Information", INDEX(Table15[Entire Service Line Classification], MATCH(SUMIFS(Table15[Unique ID],Table15[System-Owned Portion],E2160,Table15[If Material Anything Other than "Lead" in Column E,Was Material Ever Previously Lead?],G2160,Table15[Customer-Owned Portion],O2160),Table15[Unique ID],0),0)))</f>
        <v>Non-lead</v>
      </c>
      <c r="X2160"/>
    </row>
    <row r="2161" spans="2:24" ht="30" x14ac:dyDescent="0.25">
      <c r="B2161" s="145" t="s">
        <v>3523</v>
      </c>
      <c r="C2161" s="31" t="s">
        <v>10987</v>
      </c>
      <c r="D2161" s="31"/>
      <c r="E2161" s="43" t="s">
        <v>52</v>
      </c>
      <c r="F2161" s="42" t="s">
        <v>34</v>
      </c>
      <c r="G2161" s="83" t="s">
        <v>34</v>
      </c>
      <c r="H2161" s="168">
        <v>43141</v>
      </c>
      <c r="I2161" s="31"/>
      <c r="J2161" s="83" t="s">
        <v>188</v>
      </c>
      <c r="K2161" s="31" t="s">
        <v>34</v>
      </c>
      <c r="L2161" s="31"/>
      <c r="M2161" s="168"/>
      <c r="N2161" s="147"/>
      <c r="O2161" s="43" t="s">
        <v>52</v>
      </c>
      <c r="P2161" s="171">
        <v>43141</v>
      </c>
      <c r="Q2161" s="31"/>
      <c r="R2161" s="83" t="s">
        <v>188</v>
      </c>
      <c r="S2161" s="31" t="s">
        <v>34</v>
      </c>
      <c r="T2161" s="31"/>
      <c r="U2161" s="168"/>
      <c r="V2161" s="149"/>
      <c r="W2161" s="140" t="str" cm="1">
        <f t="array" ref="W2161">IF(SUM(LEN(B2161:V2161))=0,"",IF(OR(OR(ISBLANK(F2161),SUM(LEN(C2161),LEN(D2161))=0),AND(NOT(E2161="Unknown"),ISBLANK(J2161)),AND(NOT(O2161="Unknown"),ISBLANK(R2161))),"Missing Information", INDEX(Table15[Entire Service Line Classification], MATCH(SUMIFS(Table15[Unique ID],Table15[System-Owned Portion],E2161,Table15[If Material Anything Other than "Lead" in Column E,Was Material Ever Previously Lead?],G2161,Table15[Customer-Owned Portion],O2161),Table15[Unique ID],0),0)))</f>
        <v>Non-lead</v>
      </c>
      <c r="X2161"/>
    </row>
    <row r="2162" spans="2:24" ht="30" x14ac:dyDescent="0.25">
      <c r="B2162" s="145" t="s">
        <v>3524</v>
      </c>
      <c r="C2162" s="31" t="s">
        <v>10988</v>
      </c>
      <c r="D2162" s="31"/>
      <c r="E2162" s="43" t="s">
        <v>52</v>
      </c>
      <c r="F2162" s="42" t="s">
        <v>34</v>
      </c>
      <c r="G2162" s="83" t="s">
        <v>34</v>
      </c>
      <c r="H2162" s="168">
        <v>43141</v>
      </c>
      <c r="I2162" s="31"/>
      <c r="J2162" s="83" t="s">
        <v>188</v>
      </c>
      <c r="K2162" s="31" t="s">
        <v>34</v>
      </c>
      <c r="L2162" s="31"/>
      <c r="M2162" s="168"/>
      <c r="N2162" s="147"/>
      <c r="O2162" s="43" t="s">
        <v>52</v>
      </c>
      <c r="P2162" s="171">
        <v>43141</v>
      </c>
      <c r="Q2162" s="31"/>
      <c r="R2162" s="83" t="s">
        <v>188</v>
      </c>
      <c r="S2162" s="31" t="s">
        <v>34</v>
      </c>
      <c r="T2162" s="31"/>
      <c r="U2162" s="168"/>
      <c r="V2162" s="149"/>
      <c r="W2162" s="140" t="str" cm="1">
        <f t="array" ref="W2162">IF(SUM(LEN(B2162:V2162))=0,"",IF(OR(OR(ISBLANK(F2162),SUM(LEN(C2162),LEN(D2162))=0),AND(NOT(E2162="Unknown"),ISBLANK(J2162)),AND(NOT(O2162="Unknown"),ISBLANK(R2162))),"Missing Information", INDEX(Table15[Entire Service Line Classification], MATCH(SUMIFS(Table15[Unique ID],Table15[System-Owned Portion],E2162,Table15[If Material Anything Other than "Lead" in Column E,Was Material Ever Previously Lead?],G2162,Table15[Customer-Owned Portion],O2162),Table15[Unique ID],0),0)))</f>
        <v>Non-lead</v>
      </c>
      <c r="X2162"/>
    </row>
    <row r="2163" spans="2:24" ht="30" x14ac:dyDescent="0.25">
      <c r="B2163" s="145" t="s">
        <v>3525</v>
      </c>
      <c r="C2163" s="31" t="s">
        <v>10989</v>
      </c>
      <c r="D2163" s="31"/>
      <c r="E2163" s="43" t="s">
        <v>52</v>
      </c>
      <c r="F2163" s="42" t="s">
        <v>34</v>
      </c>
      <c r="G2163" s="83" t="s">
        <v>34</v>
      </c>
      <c r="H2163" s="168">
        <v>43141</v>
      </c>
      <c r="I2163" s="31"/>
      <c r="J2163" s="83" t="s">
        <v>188</v>
      </c>
      <c r="K2163" s="31" t="s">
        <v>34</v>
      </c>
      <c r="L2163" s="31"/>
      <c r="M2163" s="168"/>
      <c r="N2163" s="147"/>
      <c r="O2163" s="43" t="s">
        <v>52</v>
      </c>
      <c r="P2163" s="171">
        <v>43141</v>
      </c>
      <c r="Q2163" s="31"/>
      <c r="R2163" s="83" t="s">
        <v>188</v>
      </c>
      <c r="S2163" s="31" t="s">
        <v>34</v>
      </c>
      <c r="T2163" s="31"/>
      <c r="U2163" s="168"/>
      <c r="V2163" s="149"/>
      <c r="W2163" s="140" t="str" cm="1">
        <f t="array" ref="W2163">IF(SUM(LEN(B2163:V2163))=0,"",IF(OR(OR(ISBLANK(F2163),SUM(LEN(C2163),LEN(D2163))=0),AND(NOT(E2163="Unknown"),ISBLANK(J2163)),AND(NOT(O2163="Unknown"),ISBLANK(R2163))),"Missing Information", INDEX(Table15[Entire Service Line Classification], MATCH(SUMIFS(Table15[Unique ID],Table15[System-Owned Portion],E2163,Table15[If Material Anything Other than "Lead" in Column E,Was Material Ever Previously Lead?],G2163,Table15[Customer-Owned Portion],O2163),Table15[Unique ID],0),0)))</f>
        <v>Non-lead</v>
      </c>
      <c r="X2163"/>
    </row>
    <row r="2164" spans="2:24" ht="30" x14ac:dyDescent="0.25">
      <c r="B2164" s="145" t="s">
        <v>3528</v>
      </c>
      <c r="C2164" s="31" t="s">
        <v>10992</v>
      </c>
      <c r="D2164" s="31"/>
      <c r="E2164" s="43" t="s">
        <v>52</v>
      </c>
      <c r="F2164" s="42" t="s">
        <v>34</v>
      </c>
      <c r="G2164" s="83" t="s">
        <v>34</v>
      </c>
      <c r="H2164" s="168">
        <v>43141</v>
      </c>
      <c r="I2164" s="31"/>
      <c r="J2164" s="83" t="s">
        <v>188</v>
      </c>
      <c r="K2164" s="31" t="s">
        <v>34</v>
      </c>
      <c r="L2164" s="31"/>
      <c r="M2164" s="168"/>
      <c r="N2164" s="147"/>
      <c r="O2164" s="43" t="s">
        <v>52</v>
      </c>
      <c r="P2164" s="171">
        <v>43141</v>
      </c>
      <c r="Q2164" s="31"/>
      <c r="R2164" s="83" t="s">
        <v>188</v>
      </c>
      <c r="S2164" s="31" t="s">
        <v>34</v>
      </c>
      <c r="T2164" s="31"/>
      <c r="U2164" s="168"/>
      <c r="V2164" s="149"/>
      <c r="W2164" s="140" t="str" cm="1">
        <f t="array" ref="W2164">IF(SUM(LEN(B2164:V2164))=0,"",IF(OR(OR(ISBLANK(F2164),SUM(LEN(C2164),LEN(D2164))=0),AND(NOT(E2164="Unknown"),ISBLANK(J2164)),AND(NOT(O2164="Unknown"),ISBLANK(R2164))),"Missing Information", INDEX(Table15[Entire Service Line Classification], MATCH(SUMIFS(Table15[Unique ID],Table15[System-Owned Portion],E2164,Table15[If Material Anything Other than "Lead" in Column E,Was Material Ever Previously Lead?],G2164,Table15[Customer-Owned Portion],O2164),Table15[Unique ID],0),0)))</f>
        <v>Non-lead</v>
      </c>
      <c r="X2164"/>
    </row>
    <row r="2165" spans="2:24" ht="30" x14ac:dyDescent="0.25">
      <c r="B2165" s="145" t="s">
        <v>3531</v>
      </c>
      <c r="C2165" s="31" t="s">
        <v>10995</v>
      </c>
      <c r="D2165" s="31"/>
      <c r="E2165" s="43" t="s">
        <v>52</v>
      </c>
      <c r="F2165" s="42" t="s">
        <v>34</v>
      </c>
      <c r="G2165" s="83" t="s">
        <v>34</v>
      </c>
      <c r="H2165" s="168">
        <v>43141</v>
      </c>
      <c r="I2165" s="31"/>
      <c r="J2165" s="83" t="s">
        <v>188</v>
      </c>
      <c r="K2165" s="31" t="s">
        <v>34</v>
      </c>
      <c r="L2165" s="31"/>
      <c r="M2165" s="168"/>
      <c r="N2165" s="147"/>
      <c r="O2165" s="43" t="s">
        <v>52</v>
      </c>
      <c r="P2165" s="171">
        <v>43141</v>
      </c>
      <c r="Q2165" s="31"/>
      <c r="R2165" s="83" t="s">
        <v>188</v>
      </c>
      <c r="S2165" s="31" t="s">
        <v>34</v>
      </c>
      <c r="T2165" s="31"/>
      <c r="U2165" s="168"/>
      <c r="V2165" s="149"/>
      <c r="W2165" s="140" t="str" cm="1">
        <f t="array" ref="W2165">IF(SUM(LEN(B2165:V2165))=0,"",IF(OR(OR(ISBLANK(F2165),SUM(LEN(C2165),LEN(D2165))=0),AND(NOT(E2165="Unknown"),ISBLANK(J2165)),AND(NOT(O2165="Unknown"),ISBLANK(R2165))),"Missing Information", INDEX(Table15[Entire Service Line Classification], MATCH(SUMIFS(Table15[Unique ID],Table15[System-Owned Portion],E2165,Table15[If Material Anything Other than "Lead" in Column E,Was Material Ever Previously Lead?],G2165,Table15[Customer-Owned Portion],O2165),Table15[Unique ID],0),0)))</f>
        <v>Non-lead</v>
      </c>
      <c r="X2165"/>
    </row>
    <row r="2166" spans="2:24" ht="30" x14ac:dyDescent="0.25">
      <c r="B2166" s="145" t="s">
        <v>3532</v>
      </c>
      <c r="C2166" s="31" t="s">
        <v>10996</v>
      </c>
      <c r="D2166" s="31"/>
      <c r="E2166" s="43" t="s">
        <v>52</v>
      </c>
      <c r="F2166" s="42" t="s">
        <v>34</v>
      </c>
      <c r="G2166" s="83" t="s">
        <v>34</v>
      </c>
      <c r="H2166" s="168">
        <v>43141</v>
      </c>
      <c r="I2166" s="31"/>
      <c r="J2166" s="83" t="s">
        <v>188</v>
      </c>
      <c r="K2166" s="31" t="s">
        <v>34</v>
      </c>
      <c r="L2166" s="31"/>
      <c r="M2166" s="168"/>
      <c r="N2166" s="147"/>
      <c r="O2166" s="43" t="s">
        <v>52</v>
      </c>
      <c r="P2166" s="171">
        <v>43141</v>
      </c>
      <c r="Q2166" s="31"/>
      <c r="R2166" s="83" t="s">
        <v>188</v>
      </c>
      <c r="S2166" s="31" t="s">
        <v>34</v>
      </c>
      <c r="T2166" s="31"/>
      <c r="U2166" s="168"/>
      <c r="V2166" s="149"/>
      <c r="W2166" s="140" t="str" cm="1">
        <f t="array" ref="W2166">IF(SUM(LEN(B2166:V2166))=0,"",IF(OR(OR(ISBLANK(F2166),SUM(LEN(C2166),LEN(D2166))=0),AND(NOT(E2166="Unknown"),ISBLANK(J2166)),AND(NOT(O2166="Unknown"),ISBLANK(R2166))),"Missing Information", INDEX(Table15[Entire Service Line Classification], MATCH(SUMIFS(Table15[Unique ID],Table15[System-Owned Portion],E2166,Table15[If Material Anything Other than "Lead" in Column E,Was Material Ever Previously Lead?],G2166,Table15[Customer-Owned Portion],O2166),Table15[Unique ID],0),0)))</f>
        <v>Non-lead</v>
      </c>
      <c r="X2166"/>
    </row>
    <row r="2167" spans="2:24" ht="30" x14ac:dyDescent="0.25">
      <c r="B2167" s="145" t="s">
        <v>1061</v>
      </c>
      <c r="C2167" s="31" t="s">
        <v>8474</v>
      </c>
      <c r="D2167" s="31"/>
      <c r="E2167" s="43" t="s">
        <v>52</v>
      </c>
      <c r="F2167" s="42" t="s">
        <v>34</v>
      </c>
      <c r="G2167" s="83" t="s">
        <v>34</v>
      </c>
      <c r="H2167" s="168">
        <v>43138</v>
      </c>
      <c r="I2167" s="31"/>
      <c r="J2167" s="83" t="s">
        <v>188</v>
      </c>
      <c r="K2167" s="31" t="s">
        <v>34</v>
      </c>
      <c r="L2167" s="31"/>
      <c r="M2167" s="168"/>
      <c r="N2167" s="147"/>
      <c r="O2167" s="43" t="s">
        <v>52</v>
      </c>
      <c r="P2167" s="171">
        <v>43138</v>
      </c>
      <c r="Q2167" s="31"/>
      <c r="R2167" s="83" t="s">
        <v>188</v>
      </c>
      <c r="S2167" s="31" t="s">
        <v>34</v>
      </c>
      <c r="T2167" s="31"/>
      <c r="U2167" s="168"/>
      <c r="V2167" s="149"/>
      <c r="W2167" s="140" t="str" cm="1">
        <f t="array" ref="W2167">IF(SUM(LEN(B2167:V2167))=0,"",IF(OR(OR(ISBLANK(F2167),SUM(LEN(C2167),LEN(D2167))=0),AND(NOT(E2167="Unknown"),ISBLANK(J2167)),AND(NOT(O2167="Unknown"),ISBLANK(R2167))),"Missing Information", INDEX(Table15[Entire Service Line Classification], MATCH(SUMIFS(Table15[Unique ID],Table15[System-Owned Portion],E2167,Table15[If Material Anything Other than "Lead" in Column E,Was Material Ever Previously Lead?],G2167,Table15[Customer-Owned Portion],O2167),Table15[Unique ID],0),0)))</f>
        <v>Non-lead</v>
      </c>
      <c r="X2167"/>
    </row>
    <row r="2168" spans="2:24" ht="30" x14ac:dyDescent="0.25">
      <c r="B2168" s="145" t="s">
        <v>1062</v>
      </c>
      <c r="C2168" s="31" t="s">
        <v>8475</v>
      </c>
      <c r="D2168" s="31"/>
      <c r="E2168" s="43" t="s">
        <v>52</v>
      </c>
      <c r="F2168" s="42" t="s">
        <v>34</v>
      </c>
      <c r="G2168" s="83" t="s">
        <v>34</v>
      </c>
      <c r="H2168" s="168">
        <v>43138</v>
      </c>
      <c r="I2168" s="31"/>
      <c r="J2168" s="83" t="s">
        <v>188</v>
      </c>
      <c r="K2168" s="31" t="s">
        <v>34</v>
      </c>
      <c r="L2168" s="31"/>
      <c r="M2168" s="168"/>
      <c r="N2168" s="147"/>
      <c r="O2168" s="43" t="s">
        <v>52</v>
      </c>
      <c r="P2168" s="171">
        <v>43138</v>
      </c>
      <c r="Q2168" s="31"/>
      <c r="R2168" s="83" t="s">
        <v>188</v>
      </c>
      <c r="S2168" s="31" t="s">
        <v>34</v>
      </c>
      <c r="T2168" s="31"/>
      <c r="U2168" s="168"/>
      <c r="V2168" s="149"/>
      <c r="W2168" s="140" t="str" cm="1">
        <f t="array" ref="W2168">IF(SUM(LEN(B2168:V2168))=0,"",IF(OR(OR(ISBLANK(F2168),SUM(LEN(C2168),LEN(D2168))=0),AND(NOT(E2168="Unknown"),ISBLANK(J2168)),AND(NOT(O2168="Unknown"),ISBLANK(R2168))),"Missing Information", INDEX(Table15[Entire Service Line Classification], MATCH(SUMIFS(Table15[Unique ID],Table15[System-Owned Portion],E2168,Table15[If Material Anything Other than "Lead" in Column E,Was Material Ever Previously Lead?],G2168,Table15[Customer-Owned Portion],O2168),Table15[Unique ID],0),0)))</f>
        <v>Non-lead</v>
      </c>
      <c r="X2168"/>
    </row>
    <row r="2169" spans="2:24" ht="30" x14ac:dyDescent="0.25">
      <c r="B2169" s="145" t="s">
        <v>4384</v>
      </c>
      <c r="C2169" s="31" t="s">
        <v>11977</v>
      </c>
      <c r="D2169" s="31"/>
      <c r="E2169" s="43" t="s">
        <v>52</v>
      </c>
      <c r="F2169" s="42" t="s">
        <v>34</v>
      </c>
      <c r="G2169" s="83" t="s">
        <v>34</v>
      </c>
      <c r="H2169" s="168">
        <v>43130</v>
      </c>
      <c r="I2169" s="31"/>
      <c r="J2169" s="83" t="s">
        <v>188</v>
      </c>
      <c r="K2169" s="31" t="s">
        <v>34</v>
      </c>
      <c r="L2169" s="31"/>
      <c r="M2169" s="168"/>
      <c r="N2169" s="147"/>
      <c r="O2169" s="43" t="s">
        <v>52</v>
      </c>
      <c r="P2169" s="171">
        <v>43130</v>
      </c>
      <c r="Q2169" s="31"/>
      <c r="R2169" s="83" t="s">
        <v>188</v>
      </c>
      <c r="S2169" s="31" t="s">
        <v>34</v>
      </c>
      <c r="T2169" s="31"/>
      <c r="U2169" s="168"/>
      <c r="V2169" s="149"/>
      <c r="W2169" s="140" t="str" cm="1">
        <f t="array" ref="W2169">IF(SUM(LEN(B2169:V2169))=0,"",IF(OR(OR(ISBLANK(F2169),SUM(LEN(C2169),LEN(D2169))=0),AND(NOT(E2169="Unknown"),ISBLANK(J2169)),AND(NOT(O2169="Unknown"),ISBLANK(R2169))),"Missing Information", INDEX(Table15[Entire Service Line Classification], MATCH(SUMIFS(Table15[Unique ID],Table15[System-Owned Portion],E2169,Table15[If Material Anything Other than "Lead" in Column E,Was Material Ever Previously Lead?],G2169,Table15[Customer-Owned Portion],O2169),Table15[Unique ID],0),0)))</f>
        <v>Non-lead</v>
      </c>
      <c r="X2169"/>
    </row>
    <row r="2170" spans="2:24" ht="30" x14ac:dyDescent="0.25">
      <c r="B2170" s="145" t="s">
        <v>3255</v>
      </c>
      <c r="C2170" s="31" t="s">
        <v>10692</v>
      </c>
      <c r="D2170" s="31"/>
      <c r="E2170" s="43" t="s">
        <v>52</v>
      </c>
      <c r="F2170" s="42" t="s">
        <v>34</v>
      </c>
      <c r="G2170" s="83" t="s">
        <v>34</v>
      </c>
      <c r="H2170" s="168">
        <v>43127</v>
      </c>
      <c r="I2170" s="31"/>
      <c r="J2170" s="83" t="s">
        <v>188</v>
      </c>
      <c r="K2170" s="31" t="s">
        <v>34</v>
      </c>
      <c r="L2170" s="31"/>
      <c r="M2170" s="168"/>
      <c r="N2170" s="147"/>
      <c r="O2170" s="43" t="s">
        <v>52</v>
      </c>
      <c r="P2170" s="171">
        <v>43127</v>
      </c>
      <c r="Q2170" s="31"/>
      <c r="R2170" s="83" t="s">
        <v>188</v>
      </c>
      <c r="S2170" s="31" t="s">
        <v>34</v>
      </c>
      <c r="T2170" s="31"/>
      <c r="U2170" s="168"/>
      <c r="V2170" s="149"/>
      <c r="W2170" s="140" t="str" cm="1">
        <f t="array" ref="W2170">IF(SUM(LEN(B2170:V2170))=0,"",IF(OR(OR(ISBLANK(F2170),SUM(LEN(C2170),LEN(D2170))=0),AND(NOT(E2170="Unknown"),ISBLANK(J2170)),AND(NOT(O2170="Unknown"),ISBLANK(R2170))),"Missing Information", INDEX(Table15[Entire Service Line Classification], MATCH(SUMIFS(Table15[Unique ID],Table15[System-Owned Portion],E2170,Table15[If Material Anything Other than "Lead" in Column E,Was Material Ever Previously Lead?],G2170,Table15[Customer-Owned Portion],O2170),Table15[Unique ID],0),0)))</f>
        <v>Non-lead</v>
      </c>
      <c r="X2170"/>
    </row>
    <row r="2171" spans="2:24" ht="30" x14ac:dyDescent="0.25">
      <c r="B2171" s="145" t="s">
        <v>5301</v>
      </c>
      <c r="C2171" s="31" t="s">
        <v>12898</v>
      </c>
      <c r="D2171" s="31"/>
      <c r="E2171" s="43" t="s">
        <v>52</v>
      </c>
      <c r="F2171" s="42" t="s">
        <v>34</v>
      </c>
      <c r="G2171" s="83" t="s">
        <v>34</v>
      </c>
      <c r="H2171" s="168">
        <v>43125</v>
      </c>
      <c r="I2171" s="31"/>
      <c r="J2171" s="83" t="s">
        <v>188</v>
      </c>
      <c r="K2171" s="31" t="s">
        <v>34</v>
      </c>
      <c r="L2171" s="31"/>
      <c r="M2171" s="168"/>
      <c r="N2171" s="147"/>
      <c r="O2171" s="43" t="s">
        <v>52</v>
      </c>
      <c r="P2171" s="171">
        <v>43125</v>
      </c>
      <c r="Q2171" s="31"/>
      <c r="R2171" s="83" t="s">
        <v>188</v>
      </c>
      <c r="S2171" s="31" t="s">
        <v>34</v>
      </c>
      <c r="T2171" s="31"/>
      <c r="U2171" s="168"/>
      <c r="V2171" s="149"/>
      <c r="W2171" s="140" t="str" cm="1">
        <f t="array" ref="W2171">IF(SUM(LEN(B2171:V2171))=0,"",IF(OR(OR(ISBLANK(F2171),SUM(LEN(C2171),LEN(D2171))=0),AND(NOT(E2171="Unknown"),ISBLANK(J2171)),AND(NOT(O2171="Unknown"),ISBLANK(R2171))),"Missing Information", INDEX(Table15[Entire Service Line Classification], MATCH(SUMIFS(Table15[Unique ID],Table15[System-Owned Portion],E2171,Table15[If Material Anything Other than "Lead" in Column E,Was Material Ever Previously Lead?],G2171,Table15[Customer-Owned Portion],O2171),Table15[Unique ID],0),0)))</f>
        <v>Non-lead</v>
      </c>
      <c r="X2171"/>
    </row>
    <row r="2172" spans="2:24" ht="30" x14ac:dyDescent="0.25">
      <c r="B2172" s="145" t="s">
        <v>5367</v>
      </c>
      <c r="C2172" s="31" t="s">
        <v>12964</v>
      </c>
      <c r="D2172" s="31"/>
      <c r="E2172" s="43" t="s">
        <v>52</v>
      </c>
      <c r="F2172" s="42" t="s">
        <v>34</v>
      </c>
      <c r="G2172" s="83" t="s">
        <v>34</v>
      </c>
      <c r="H2172" s="168">
        <v>43125</v>
      </c>
      <c r="I2172" s="31"/>
      <c r="J2172" s="83" t="s">
        <v>188</v>
      </c>
      <c r="K2172" s="31" t="s">
        <v>34</v>
      </c>
      <c r="L2172" s="31"/>
      <c r="M2172" s="168"/>
      <c r="N2172" s="147"/>
      <c r="O2172" s="43" t="s">
        <v>52</v>
      </c>
      <c r="P2172" s="171">
        <v>43125</v>
      </c>
      <c r="Q2172" s="31"/>
      <c r="R2172" s="83" t="s">
        <v>188</v>
      </c>
      <c r="S2172" s="31" t="s">
        <v>34</v>
      </c>
      <c r="T2172" s="31"/>
      <c r="U2172" s="168"/>
      <c r="V2172" s="149"/>
      <c r="W2172" s="140" t="str" cm="1">
        <f t="array" ref="W2172">IF(SUM(LEN(B2172:V2172))=0,"",IF(OR(OR(ISBLANK(F2172),SUM(LEN(C2172),LEN(D2172))=0),AND(NOT(E2172="Unknown"),ISBLANK(J2172)),AND(NOT(O2172="Unknown"),ISBLANK(R2172))),"Missing Information", INDEX(Table15[Entire Service Line Classification], MATCH(SUMIFS(Table15[Unique ID],Table15[System-Owned Portion],E2172,Table15[If Material Anything Other than "Lead" in Column E,Was Material Ever Previously Lead?],G2172,Table15[Customer-Owned Portion],O2172),Table15[Unique ID],0),0)))</f>
        <v>Non-lead</v>
      </c>
      <c r="X2172"/>
    </row>
    <row r="2173" spans="2:24" ht="30" x14ac:dyDescent="0.25">
      <c r="B2173" s="145" t="s">
        <v>5368</v>
      </c>
      <c r="C2173" s="31" t="s">
        <v>12965</v>
      </c>
      <c r="D2173" s="31"/>
      <c r="E2173" s="43" t="s">
        <v>52</v>
      </c>
      <c r="F2173" s="42" t="s">
        <v>34</v>
      </c>
      <c r="G2173" s="83" t="s">
        <v>34</v>
      </c>
      <c r="H2173" s="168">
        <v>43125</v>
      </c>
      <c r="I2173" s="31"/>
      <c r="J2173" s="83" t="s">
        <v>188</v>
      </c>
      <c r="K2173" s="31" t="s">
        <v>34</v>
      </c>
      <c r="L2173" s="31"/>
      <c r="M2173" s="168"/>
      <c r="N2173" s="147"/>
      <c r="O2173" s="43" t="s">
        <v>52</v>
      </c>
      <c r="P2173" s="171">
        <v>43125</v>
      </c>
      <c r="Q2173" s="31"/>
      <c r="R2173" s="83" t="s">
        <v>188</v>
      </c>
      <c r="S2173" s="31" t="s">
        <v>34</v>
      </c>
      <c r="T2173" s="31"/>
      <c r="U2173" s="168"/>
      <c r="V2173" s="149"/>
      <c r="W2173" s="140" t="str" cm="1">
        <f t="array" ref="W2173">IF(SUM(LEN(B2173:V2173))=0,"",IF(OR(OR(ISBLANK(F2173),SUM(LEN(C2173),LEN(D2173))=0),AND(NOT(E2173="Unknown"),ISBLANK(J2173)),AND(NOT(O2173="Unknown"),ISBLANK(R2173))),"Missing Information", INDEX(Table15[Entire Service Line Classification], MATCH(SUMIFS(Table15[Unique ID],Table15[System-Owned Portion],E2173,Table15[If Material Anything Other than "Lead" in Column E,Was Material Ever Previously Lead?],G2173,Table15[Customer-Owned Portion],O2173),Table15[Unique ID],0),0)))</f>
        <v>Non-lead</v>
      </c>
      <c r="X2173"/>
    </row>
    <row r="2174" spans="2:24" ht="30" x14ac:dyDescent="0.25">
      <c r="B2174" s="145" t="s">
        <v>6027</v>
      </c>
      <c r="C2174" s="31" t="s">
        <v>13629</v>
      </c>
      <c r="D2174" s="31"/>
      <c r="E2174" s="43" t="s">
        <v>52</v>
      </c>
      <c r="F2174" s="42" t="s">
        <v>34</v>
      </c>
      <c r="G2174" s="83" t="s">
        <v>34</v>
      </c>
      <c r="H2174" s="168">
        <v>43125</v>
      </c>
      <c r="I2174" s="31"/>
      <c r="J2174" s="83" t="s">
        <v>188</v>
      </c>
      <c r="K2174" s="31" t="s">
        <v>34</v>
      </c>
      <c r="L2174" s="31"/>
      <c r="M2174" s="168"/>
      <c r="N2174" s="147"/>
      <c r="O2174" s="43" t="s">
        <v>52</v>
      </c>
      <c r="P2174" s="171">
        <v>43125</v>
      </c>
      <c r="Q2174" s="31"/>
      <c r="R2174" s="83" t="s">
        <v>188</v>
      </c>
      <c r="S2174" s="31" t="s">
        <v>34</v>
      </c>
      <c r="T2174" s="31"/>
      <c r="U2174" s="168"/>
      <c r="V2174" s="149"/>
      <c r="W2174" s="140" t="str" cm="1">
        <f t="array" ref="W2174">IF(SUM(LEN(B2174:V2174))=0,"",IF(OR(OR(ISBLANK(F2174),SUM(LEN(C2174),LEN(D2174))=0),AND(NOT(E2174="Unknown"),ISBLANK(J2174)),AND(NOT(O2174="Unknown"),ISBLANK(R2174))),"Missing Information", INDEX(Table15[Entire Service Line Classification], MATCH(SUMIFS(Table15[Unique ID],Table15[System-Owned Portion],E2174,Table15[If Material Anything Other than "Lead" in Column E,Was Material Ever Previously Lead?],G2174,Table15[Customer-Owned Portion],O2174),Table15[Unique ID],0),0)))</f>
        <v>Non-lead</v>
      </c>
      <c r="X2174"/>
    </row>
    <row r="2175" spans="2:24" ht="30" x14ac:dyDescent="0.25">
      <c r="B2175" s="145" t="s">
        <v>3208</v>
      </c>
      <c r="C2175" s="31" t="s">
        <v>10645</v>
      </c>
      <c r="D2175" s="31"/>
      <c r="E2175" s="43" t="s">
        <v>52</v>
      </c>
      <c r="F2175" s="42" t="s">
        <v>34</v>
      </c>
      <c r="G2175" s="83" t="s">
        <v>34</v>
      </c>
      <c r="H2175" s="168">
        <v>43124</v>
      </c>
      <c r="I2175" s="31"/>
      <c r="J2175" s="83" t="s">
        <v>188</v>
      </c>
      <c r="K2175" s="31" t="s">
        <v>34</v>
      </c>
      <c r="L2175" s="31"/>
      <c r="M2175" s="168"/>
      <c r="N2175" s="147"/>
      <c r="O2175" s="43" t="s">
        <v>52</v>
      </c>
      <c r="P2175" s="171">
        <v>43124</v>
      </c>
      <c r="Q2175" s="31"/>
      <c r="R2175" s="83" t="s">
        <v>188</v>
      </c>
      <c r="S2175" s="31" t="s">
        <v>34</v>
      </c>
      <c r="T2175" s="31"/>
      <c r="U2175" s="168"/>
      <c r="V2175" s="149"/>
      <c r="W2175" s="140" t="str" cm="1">
        <f t="array" ref="W2175">IF(SUM(LEN(B2175:V2175))=0,"",IF(OR(OR(ISBLANK(F2175),SUM(LEN(C2175),LEN(D2175))=0),AND(NOT(E2175="Unknown"),ISBLANK(J2175)),AND(NOT(O2175="Unknown"),ISBLANK(R2175))),"Missing Information", INDEX(Table15[Entire Service Line Classification], MATCH(SUMIFS(Table15[Unique ID],Table15[System-Owned Portion],E2175,Table15[If Material Anything Other than "Lead" in Column E,Was Material Ever Previously Lead?],G2175,Table15[Customer-Owned Portion],O2175),Table15[Unique ID],0),0)))</f>
        <v>Non-lead</v>
      </c>
      <c r="X2175"/>
    </row>
    <row r="2176" spans="2:24" ht="30" x14ac:dyDescent="0.25">
      <c r="B2176" s="145" t="s">
        <v>6122</v>
      </c>
      <c r="C2176" s="31" t="s">
        <v>13724</v>
      </c>
      <c r="D2176" s="31"/>
      <c r="E2176" s="43" t="s">
        <v>52</v>
      </c>
      <c r="F2176" s="42" t="s">
        <v>34</v>
      </c>
      <c r="G2176" s="83" t="s">
        <v>34</v>
      </c>
      <c r="H2176" s="168">
        <v>43122</v>
      </c>
      <c r="I2176" s="31"/>
      <c r="J2176" s="83" t="s">
        <v>188</v>
      </c>
      <c r="K2176" s="31" t="s">
        <v>34</v>
      </c>
      <c r="L2176" s="31"/>
      <c r="M2176" s="168"/>
      <c r="N2176" s="147"/>
      <c r="O2176" s="43" t="s">
        <v>52</v>
      </c>
      <c r="P2176" s="171">
        <v>43122</v>
      </c>
      <c r="Q2176" s="31"/>
      <c r="R2176" s="83" t="s">
        <v>188</v>
      </c>
      <c r="S2176" s="31" t="s">
        <v>34</v>
      </c>
      <c r="T2176" s="31"/>
      <c r="U2176" s="168"/>
      <c r="V2176" s="149"/>
      <c r="W2176" s="140" t="str" cm="1">
        <f t="array" ref="W2176">IF(SUM(LEN(B2176:V2176))=0,"",IF(OR(OR(ISBLANK(F2176),SUM(LEN(C2176),LEN(D2176))=0),AND(NOT(E2176="Unknown"),ISBLANK(J2176)),AND(NOT(O2176="Unknown"),ISBLANK(R2176))),"Missing Information", INDEX(Table15[Entire Service Line Classification], MATCH(SUMIFS(Table15[Unique ID],Table15[System-Owned Portion],E2176,Table15[If Material Anything Other than "Lead" in Column E,Was Material Ever Previously Lead?],G2176,Table15[Customer-Owned Portion],O2176),Table15[Unique ID],0),0)))</f>
        <v>Non-lead</v>
      </c>
      <c r="X2176"/>
    </row>
    <row r="2177" spans="2:24" ht="30" x14ac:dyDescent="0.25">
      <c r="B2177" s="145" t="s">
        <v>6124</v>
      </c>
      <c r="C2177" s="31" t="s">
        <v>13726</v>
      </c>
      <c r="D2177" s="31"/>
      <c r="E2177" s="43" t="s">
        <v>52</v>
      </c>
      <c r="F2177" s="42" t="s">
        <v>34</v>
      </c>
      <c r="G2177" s="83" t="s">
        <v>34</v>
      </c>
      <c r="H2177" s="168">
        <v>43122</v>
      </c>
      <c r="I2177" s="31"/>
      <c r="J2177" s="83" t="s">
        <v>188</v>
      </c>
      <c r="K2177" s="31" t="s">
        <v>34</v>
      </c>
      <c r="L2177" s="31"/>
      <c r="M2177" s="168"/>
      <c r="N2177" s="147"/>
      <c r="O2177" s="43" t="s">
        <v>52</v>
      </c>
      <c r="P2177" s="171">
        <v>43122</v>
      </c>
      <c r="Q2177" s="31"/>
      <c r="R2177" s="83" t="s">
        <v>188</v>
      </c>
      <c r="S2177" s="31" t="s">
        <v>34</v>
      </c>
      <c r="T2177" s="31"/>
      <c r="U2177" s="168"/>
      <c r="V2177" s="149"/>
      <c r="W2177" s="140" t="str" cm="1">
        <f t="array" ref="W2177">IF(SUM(LEN(B2177:V2177))=0,"",IF(OR(OR(ISBLANK(F2177),SUM(LEN(C2177),LEN(D2177))=0),AND(NOT(E2177="Unknown"),ISBLANK(J2177)),AND(NOT(O2177="Unknown"),ISBLANK(R2177))),"Missing Information", INDEX(Table15[Entire Service Line Classification], MATCH(SUMIFS(Table15[Unique ID],Table15[System-Owned Portion],E2177,Table15[If Material Anything Other than "Lead" in Column E,Was Material Ever Previously Lead?],G2177,Table15[Customer-Owned Portion],O2177),Table15[Unique ID],0),0)))</f>
        <v>Non-lead</v>
      </c>
      <c r="X2177"/>
    </row>
    <row r="2178" spans="2:24" ht="30" x14ac:dyDescent="0.25">
      <c r="B2178" s="145" t="s">
        <v>6125</v>
      </c>
      <c r="C2178" s="31" t="s">
        <v>13727</v>
      </c>
      <c r="D2178" s="31"/>
      <c r="E2178" s="43" t="s">
        <v>52</v>
      </c>
      <c r="F2178" s="42" t="s">
        <v>34</v>
      </c>
      <c r="G2178" s="83" t="s">
        <v>34</v>
      </c>
      <c r="H2178" s="168">
        <v>43122</v>
      </c>
      <c r="I2178" s="31"/>
      <c r="J2178" s="83" t="s">
        <v>188</v>
      </c>
      <c r="K2178" s="31" t="s">
        <v>34</v>
      </c>
      <c r="L2178" s="31"/>
      <c r="M2178" s="168"/>
      <c r="N2178" s="147"/>
      <c r="O2178" s="43" t="s">
        <v>52</v>
      </c>
      <c r="P2178" s="171">
        <v>43122</v>
      </c>
      <c r="Q2178" s="31"/>
      <c r="R2178" s="83" t="s">
        <v>188</v>
      </c>
      <c r="S2178" s="31" t="s">
        <v>34</v>
      </c>
      <c r="T2178" s="31"/>
      <c r="U2178" s="168"/>
      <c r="V2178" s="149"/>
      <c r="W2178" s="140" t="str" cm="1">
        <f t="array" ref="W2178">IF(SUM(LEN(B2178:V2178))=0,"",IF(OR(OR(ISBLANK(F2178),SUM(LEN(C2178),LEN(D2178))=0),AND(NOT(E2178="Unknown"),ISBLANK(J2178)),AND(NOT(O2178="Unknown"),ISBLANK(R2178))),"Missing Information", INDEX(Table15[Entire Service Line Classification], MATCH(SUMIFS(Table15[Unique ID],Table15[System-Owned Portion],E2178,Table15[If Material Anything Other than "Lead" in Column E,Was Material Ever Previously Lead?],G2178,Table15[Customer-Owned Portion],O2178),Table15[Unique ID],0),0)))</f>
        <v>Non-lead</v>
      </c>
      <c r="X2178"/>
    </row>
    <row r="2179" spans="2:24" ht="30" x14ac:dyDescent="0.25">
      <c r="B2179" s="145" t="s">
        <v>6126</v>
      </c>
      <c r="C2179" s="31" t="s">
        <v>13728</v>
      </c>
      <c r="D2179" s="31"/>
      <c r="E2179" s="43" t="s">
        <v>52</v>
      </c>
      <c r="F2179" s="42" t="s">
        <v>34</v>
      </c>
      <c r="G2179" s="83" t="s">
        <v>34</v>
      </c>
      <c r="H2179" s="168">
        <v>43122</v>
      </c>
      <c r="I2179" s="31"/>
      <c r="J2179" s="83" t="s">
        <v>188</v>
      </c>
      <c r="K2179" s="31" t="s">
        <v>34</v>
      </c>
      <c r="L2179" s="31"/>
      <c r="M2179" s="168"/>
      <c r="N2179" s="147"/>
      <c r="O2179" s="43" t="s">
        <v>52</v>
      </c>
      <c r="P2179" s="171">
        <v>43122</v>
      </c>
      <c r="Q2179" s="31"/>
      <c r="R2179" s="83" t="s">
        <v>188</v>
      </c>
      <c r="S2179" s="31" t="s">
        <v>34</v>
      </c>
      <c r="T2179" s="31"/>
      <c r="U2179" s="168"/>
      <c r="V2179" s="149"/>
      <c r="W2179" s="140" t="str" cm="1">
        <f t="array" ref="W2179">IF(SUM(LEN(B2179:V2179))=0,"",IF(OR(OR(ISBLANK(F2179),SUM(LEN(C2179),LEN(D2179))=0),AND(NOT(E2179="Unknown"),ISBLANK(J2179)),AND(NOT(O2179="Unknown"),ISBLANK(R2179))),"Missing Information", INDEX(Table15[Entire Service Line Classification], MATCH(SUMIFS(Table15[Unique ID],Table15[System-Owned Portion],E2179,Table15[If Material Anything Other than "Lead" in Column E,Was Material Ever Previously Lead?],G2179,Table15[Customer-Owned Portion],O2179),Table15[Unique ID],0),0)))</f>
        <v>Non-lead</v>
      </c>
      <c r="X2179"/>
    </row>
    <row r="2180" spans="2:24" ht="30" x14ac:dyDescent="0.25">
      <c r="B2180" s="145" t="s">
        <v>1045</v>
      </c>
      <c r="C2180" s="31" t="s">
        <v>8458</v>
      </c>
      <c r="D2180" s="31"/>
      <c r="E2180" s="43" t="s">
        <v>52</v>
      </c>
      <c r="F2180" s="42" t="s">
        <v>34</v>
      </c>
      <c r="G2180" s="83" t="s">
        <v>34</v>
      </c>
      <c r="H2180" s="168">
        <v>43108</v>
      </c>
      <c r="I2180" s="31"/>
      <c r="J2180" s="83" t="s">
        <v>188</v>
      </c>
      <c r="K2180" s="31" t="s">
        <v>34</v>
      </c>
      <c r="L2180" s="31"/>
      <c r="M2180" s="168"/>
      <c r="N2180" s="147"/>
      <c r="O2180" s="43" t="s">
        <v>52</v>
      </c>
      <c r="P2180" s="171">
        <v>43108</v>
      </c>
      <c r="Q2180" s="31"/>
      <c r="R2180" s="83" t="s">
        <v>188</v>
      </c>
      <c r="S2180" s="31" t="s">
        <v>34</v>
      </c>
      <c r="T2180" s="31"/>
      <c r="U2180" s="168"/>
      <c r="V2180" s="149"/>
      <c r="W2180" s="140" t="str" cm="1">
        <f t="array" ref="W2180">IF(SUM(LEN(B2180:V2180))=0,"",IF(OR(OR(ISBLANK(F2180),SUM(LEN(C2180),LEN(D2180))=0),AND(NOT(E2180="Unknown"),ISBLANK(J2180)),AND(NOT(O2180="Unknown"),ISBLANK(R2180))),"Missing Information", INDEX(Table15[Entire Service Line Classification], MATCH(SUMIFS(Table15[Unique ID],Table15[System-Owned Portion],E2180,Table15[If Material Anything Other than "Lead" in Column E,Was Material Ever Previously Lead?],G2180,Table15[Customer-Owned Portion],O2180),Table15[Unique ID],0),0)))</f>
        <v>Non-lead</v>
      </c>
      <c r="X2180"/>
    </row>
    <row r="2181" spans="2:24" ht="30" x14ac:dyDescent="0.25">
      <c r="B2181" s="145" t="s">
        <v>1046</v>
      </c>
      <c r="C2181" s="31" t="s">
        <v>8459</v>
      </c>
      <c r="D2181" s="31"/>
      <c r="E2181" s="43" t="s">
        <v>52</v>
      </c>
      <c r="F2181" s="42" t="s">
        <v>34</v>
      </c>
      <c r="G2181" s="83" t="s">
        <v>34</v>
      </c>
      <c r="H2181" s="168">
        <v>43108</v>
      </c>
      <c r="I2181" s="31"/>
      <c r="J2181" s="83" t="s">
        <v>188</v>
      </c>
      <c r="K2181" s="31" t="s">
        <v>34</v>
      </c>
      <c r="L2181" s="31"/>
      <c r="M2181" s="168"/>
      <c r="N2181" s="147"/>
      <c r="O2181" s="43" t="s">
        <v>52</v>
      </c>
      <c r="P2181" s="171">
        <v>43108</v>
      </c>
      <c r="Q2181" s="31"/>
      <c r="R2181" s="83" t="s">
        <v>188</v>
      </c>
      <c r="S2181" s="31" t="s">
        <v>34</v>
      </c>
      <c r="T2181" s="31"/>
      <c r="U2181" s="168"/>
      <c r="V2181" s="149"/>
      <c r="W2181" s="140" t="str" cm="1">
        <f t="array" ref="W2181">IF(SUM(LEN(B2181:V2181))=0,"",IF(OR(OR(ISBLANK(F2181),SUM(LEN(C2181),LEN(D2181))=0),AND(NOT(E2181="Unknown"),ISBLANK(J2181)),AND(NOT(O2181="Unknown"),ISBLANK(R2181))),"Missing Information", INDEX(Table15[Entire Service Line Classification], MATCH(SUMIFS(Table15[Unique ID],Table15[System-Owned Portion],E2181,Table15[If Material Anything Other than "Lead" in Column E,Was Material Ever Previously Lead?],G2181,Table15[Customer-Owned Portion],O2181),Table15[Unique ID],0),0)))</f>
        <v>Non-lead</v>
      </c>
      <c r="X2181"/>
    </row>
    <row r="2182" spans="2:24" ht="30" x14ac:dyDescent="0.25">
      <c r="B2182" s="145" t="s">
        <v>1047</v>
      </c>
      <c r="C2182" s="31" t="s">
        <v>8460</v>
      </c>
      <c r="D2182" s="31"/>
      <c r="E2182" s="43" t="s">
        <v>52</v>
      </c>
      <c r="F2182" s="42" t="s">
        <v>34</v>
      </c>
      <c r="G2182" s="83" t="s">
        <v>34</v>
      </c>
      <c r="H2182" s="168">
        <v>43108</v>
      </c>
      <c r="I2182" s="31"/>
      <c r="J2182" s="83" t="s">
        <v>188</v>
      </c>
      <c r="K2182" s="31" t="s">
        <v>34</v>
      </c>
      <c r="L2182" s="31"/>
      <c r="M2182" s="168"/>
      <c r="N2182" s="147"/>
      <c r="O2182" s="43" t="s">
        <v>52</v>
      </c>
      <c r="P2182" s="171">
        <v>43108</v>
      </c>
      <c r="Q2182" s="31"/>
      <c r="R2182" s="83" t="s">
        <v>188</v>
      </c>
      <c r="S2182" s="31" t="s">
        <v>34</v>
      </c>
      <c r="T2182" s="31"/>
      <c r="U2182" s="168"/>
      <c r="V2182" s="149"/>
      <c r="W2182" s="140" t="str" cm="1">
        <f t="array" ref="W2182">IF(SUM(LEN(B2182:V2182))=0,"",IF(OR(OR(ISBLANK(F2182),SUM(LEN(C2182),LEN(D2182))=0),AND(NOT(E2182="Unknown"),ISBLANK(J2182)),AND(NOT(O2182="Unknown"),ISBLANK(R2182))),"Missing Information", INDEX(Table15[Entire Service Line Classification], MATCH(SUMIFS(Table15[Unique ID],Table15[System-Owned Portion],E2182,Table15[If Material Anything Other than "Lead" in Column E,Was Material Ever Previously Lead?],G2182,Table15[Customer-Owned Portion],O2182),Table15[Unique ID],0),0)))</f>
        <v>Non-lead</v>
      </c>
      <c r="X2182"/>
    </row>
    <row r="2183" spans="2:24" ht="30" x14ac:dyDescent="0.25">
      <c r="B2183" s="145" t="s">
        <v>6037</v>
      </c>
      <c r="C2183" s="31" t="s">
        <v>13639</v>
      </c>
      <c r="D2183" s="31"/>
      <c r="E2183" s="43" t="s">
        <v>52</v>
      </c>
      <c r="F2183" s="42" t="s">
        <v>34</v>
      </c>
      <c r="G2183" s="83" t="s">
        <v>34</v>
      </c>
      <c r="H2183" s="168">
        <v>43090</v>
      </c>
      <c r="I2183" s="31"/>
      <c r="J2183" s="83" t="s">
        <v>188</v>
      </c>
      <c r="K2183" s="31" t="s">
        <v>34</v>
      </c>
      <c r="L2183" s="31"/>
      <c r="M2183" s="168"/>
      <c r="N2183" s="147"/>
      <c r="O2183" s="43" t="s">
        <v>52</v>
      </c>
      <c r="P2183" s="171">
        <v>43090</v>
      </c>
      <c r="Q2183" s="31"/>
      <c r="R2183" s="83" t="s">
        <v>188</v>
      </c>
      <c r="S2183" s="31" t="s">
        <v>34</v>
      </c>
      <c r="T2183" s="31"/>
      <c r="U2183" s="168"/>
      <c r="V2183" s="149"/>
      <c r="W2183" s="140" t="str" cm="1">
        <f t="array" ref="W2183">IF(SUM(LEN(B2183:V2183))=0,"",IF(OR(OR(ISBLANK(F2183),SUM(LEN(C2183),LEN(D2183))=0),AND(NOT(E2183="Unknown"),ISBLANK(J2183)),AND(NOT(O2183="Unknown"),ISBLANK(R2183))),"Missing Information", INDEX(Table15[Entire Service Line Classification], MATCH(SUMIFS(Table15[Unique ID],Table15[System-Owned Portion],E2183,Table15[If Material Anything Other than "Lead" in Column E,Was Material Ever Previously Lead?],G2183,Table15[Customer-Owned Portion],O2183),Table15[Unique ID],0),0)))</f>
        <v>Non-lead</v>
      </c>
      <c r="X2183"/>
    </row>
    <row r="2184" spans="2:24" ht="30" x14ac:dyDescent="0.25">
      <c r="B2184" s="145" t="s">
        <v>2989</v>
      </c>
      <c r="C2184" s="31" t="s">
        <v>10421</v>
      </c>
      <c r="D2184" s="31"/>
      <c r="E2184" s="43" t="s">
        <v>52</v>
      </c>
      <c r="F2184" s="42" t="s">
        <v>34</v>
      </c>
      <c r="G2184" s="83" t="s">
        <v>34</v>
      </c>
      <c r="H2184" s="168">
        <v>43089</v>
      </c>
      <c r="I2184" s="31"/>
      <c r="J2184" s="83" t="s">
        <v>188</v>
      </c>
      <c r="K2184" s="31" t="s">
        <v>34</v>
      </c>
      <c r="L2184" s="31"/>
      <c r="M2184" s="168"/>
      <c r="N2184" s="147"/>
      <c r="O2184" s="43" t="s">
        <v>52</v>
      </c>
      <c r="P2184" s="171">
        <v>43089</v>
      </c>
      <c r="Q2184" s="31"/>
      <c r="R2184" s="83" t="s">
        <v>188</v>
      </c>
      <c r="S2184" s="31" t="s">
        <v>34</v>
      </c>
      <c r="T2184" s="31"/>
      <c r="U2184" s="168"/>
      <c r="V2184" s="149"/>
      <c r="W2184" s="140" t="str" cm="1">
        <f t="array" ref="W2184">IF(SUM(LEN(B2184:V2184))=0,"",IF(OR(OR(ISBLANK(F2184),SUM(LEN(C2184),LEN(D2184))=0),AND(NOT(E2184="Unknown"),ISBLANK(J2184)),AND(NOT(O2184="Unknown"),ISBLANK(R2184))),"Missing Information", INDEX(Table15[Entire Service Line Classification], MATCH(SUMIFS(Table15[Unique ID],Table15[System-Owned Portion],E2184,Table15[If Material Anything Other than "Lead" in Column E,Was Material Ever Previously Lead?],G2184,Table15[Customer-Owned Portion],O2184),Table15[Unique ID],0),0)))</f>
        <v>Non-lead</v>
      </c>
      <c r="X2184"/>
    </row>
    <row r="2185" spans="2:24" ht="30" x14ac:dyDescent="0.25">
      <c r="B2185" s="145" t="s">
        <v>4971</v>
      </c>
      <c r="C2185" s="31" t="s">
        <v>12568</v>
      </c>
      <c r="D2185" s="31"/>
      <c r="E2185" s="43" t="s">
        <v>52</v>
      </c>
      <c r="F2185" s="42" t="s">
        <v>34</v>
      </c>
      <c r="G2185" s="83" t="s">
        <v>34</v>
      </c>
      <c r="H2185" s="168">
        <v>43088</v>
      </c>
      <c r="I2185" s="31"/>
      <c r="J2185" s="83" t="s">
        <v>188</v>
      </c>
      <c r="K2185" s="31" t="s">
        <v>34</v>
      </c>
      <c r="L2185" s="31"/>
      <c r="M2185" s="168"/>
      <c r="N2185" s="147"/>
      <c r="O2185" s="43" t="s">
        <v>52</v>
      </c>
      <c r="P2185" s="171">
        <v>43088</v>
      </c>
      <c r="Q2185" s="31"/>
      <c r="R2185" s="83" t="s">
        <v>188</v>
      </c>
      <c r="S2185" s="31" t="s">
        <v>34</v>
      </c>
      <c r="T2185" s="31"/>
      <c r="U2185" s="168"/>
      <c r="V2185" s="149"/>
      <c r="W2185" s="140" t="str" cm="1">
        <f t="array" ref="W2185">IF(SUM(LEN(B2185:V2185))=0,"",IF(OR(OR(ISBLANK(F2185),SUM(LEN(C2185),LEN(D2185))=0),AND(NOT(E2185="Unknown"),ISBLANK(J2185)),AND(NOT(O2185="Unknown"),ISBLANK(R2185))),"Missing Information", INDEX(Table15[Entire Service Line Classification], MATCH(SUMIFS(Table15[Unique ID],Table15[System-Owned Portion],E2185,Table15[If Material Anything Other than "Lead" in Column E,Was Material Ever Previously Lead?],G2185,Table15[Customer-Owned Portion],O2185),Table15[Unique ID],0),0)))</f>
        <v>Non-lead</v>
      </c>
      <c r="X2185"/>
    </row>
    <row r="2186" spans="2:24" ht="30" x14ac:dyDescent="0.25">
      <c r="B2186" s="145" t="s">
        <v>1042</v>
      </c>
      <c r="C2186" s="31" t="s">
        <v>8455</v>
      </c>
      <c r="D2186" s="31"/>
      <c r="E2186" s="43" t="s">
        <v>52</v>
      </c>
      <c r="F2186" s="42" t="s">
        <v>34</v>
      </c>
      <c r="G2186" s="83" t="s">
        <v>34</v>
      </c>
      <c r="H2186" s="168">
        <v>43084</v>
      </c>
      <c r="I2186" s="31"/>
      <c r="J2186" s="83" t="s">
        <v>188</v>
      </c>
      <c r="K2186" s="31" t="s">
        <v>34</v>
      </c>
      <c r="L2186" s="31"/>
      <c r="M2186" s="168"/>
      <c r="N2186" s="147"/>
      <c r="O2186" s="43" t="s">
        <v>52</v>
      </c>
      <c r="P2186" s="171">
        <v>43084</v>
      </c>
      <c r="Q2186" s="31"/>
      <c r="R2186" s="83" t="s">
        <v>188</v>
      </c>
      <c r="S2186" s="31" t="s">
        <v>34</v>
      </c>
      <c r="T2186" s="31"/>
      <c r="U2186" s="168"/>
      <c r="V2186" s="149"/>
      <c r="W2186" s="140" t="str" cm="1">
        <f t="array" ref="W2186">IF(SUM(LEN(B2186:V2186))=0,"",IF(OR(OR(ISBLANK(F2186),SUM(LEN(C2186),LEN(D2186))=0),AND(NOT(E2186="Unknown"),ISBLANK(J2186)),AND(NOT(O2186="Unknown"),ISBLANK(R2186))),"Missing Information", INDEX(Table15[Entire Service Line Classification], MATCH(SUMIFS(Table15[Unique ID],Table15[System-Owned Portion],E2186,Table15[If Material Anything Other than "Lead" in Column E,Was Material Ever Previously Lead?],G2186,Table15[Customer-Owned Portion],O2186),Table15[Unique ID],0),0)))</f>
        <v>Non-lead</v>
      </c>
      <c r="X2186"/>
    </row>
    <row r="2187" spans="2:24" ht="30" x14ac:dyDescent="0.25">
      <c r="B2187" s="145" t="s">
        <v>1044</v>
      </c>
      <c r="C2187" s="31" t="s">
        <v>8457</v>
      </c>
      <c r="D2187" s="31"/>
      <c r="E2187" s="43" t="s">
        <v>52</v>
      </c>
      <c r="F2187" s="42" t="s">
        <v>34</v>
      </c>
      <c r="G2187" s="83" t="s">
        <v>34</v>
      </c>
      <c r="H2187" s="168">
        <v>43084</v>
      </c>
      <c r="I2187" s="31"/>
      <c r="J2187" s="83" t="s">
        <v>188</v>
      </c>
      <c r="K2187" s="31" t="s">
        <v>34</v>
      </c>
      <c r="L2187" s="31"/>
      <c r="M2187" s="168"/>
      <c r="N2187" s="147"/>
      <c r="O2187" s="43" t="s">
        <v>52</v>
      </c>
      <c r="P2187" s="171">
        <v>43084</v>
      </c>
      <c r="Q2187" s="31"/>
      <c r="R2187" s="83" t="s">
        <v>188</v>
      </c>
      <c r="S2187" s="31" t="s">
        <v>34</v>
      </c>
      <c r="T2187" s="31"/>
      <c r="U2187" s="168"/>
      <c r="V2187" s="149"/>
      <c r="W2187" s="140" t="str" cm="1">
        <f t="array" ref="W2187">IF(SUM(LEN(B2187:V2187))=0,"",IF(OR(OR(ISBLANK(F2187),SUM(LEN(C2187),LEN(D2187))=0),AND(NOT(E2187="Unknown"),ISBLANK(J2187)),AND(NOT(O2187="Unknown"),ISBLANK(R2187))),"Missing Information", INDEX(Table15[Entire Service Line Classification], MATCH(SUMIFS(Table15[Unique ID],Table15[System-Owned Portion],E2187,Table15[If Material Anything Other than "Lead" in Column E,Was Material Ever Previously Lead?],G2187,Table15[Customer-Owned Portion],O2187),Table15[Unique ID],0),0)))</f>
        <v>Non-lead</v>
      </c>
      <c r="X2187"/>
    </row>
    <row r="2188" spans="2:24" ht="30" x14ac:dyDescent="0.25">
      <c r="B2188" s="145" t="s">
        <v>4376</v>
      </c>
      <c r="C2188" s="31" t="s">
        <v>11969</v>
      </c>
      <c r="D2188" s="31"/>
      <c r="E2188" s="43" t="s">
        <v>52</v>
      </c>
      <c r="F2188" s="42" t="s">
        <v>34</v>
      </c>
      <c r="G2188" s="83" t="s">
        <v>34</v>
      </c>
      <c r="H2188" s="168">
        <v>43080</v>
      </c>
      <c r="I2188" s="31"/>
      <c r="J2188" s="83" t="s">
        <v>188</v>
      </c>
      <c r="K2188" s="31" t="s">
        <v>34</v>
      </c>
      <c r="L2188" s="31"/>
      <c r="M2188" s="168"/>
      <c r="N2188" s="147"/>
      <c r="O2188" s="43" t="s">
        <v>52</v>
      </c>
      <c r="P2188" s="171">
        <v>43080</v>
      </c>
      <c r="Q2188" s="31"/>
      <c r="R2188" s="83" t="s">
        <v>188</v>
      </c>
      <c r="S2188" s="31" t="s">
        <v>34</v>
      </c>
      <c r="T2188" s="31"/>
      <c r="U2188" s="168"/>
      <c r="V2188" s="149"/>
      <c r="W2188" s="140" t="str" cm="1">
        <f t="array" ref="W2188">IF(SUM(LEN(B2188:V2188))=0,"",IF(OR(OR(ISBLANK(F2188),SUM(LEN(C2188),LEN(D2188))=0),AND(NOT(E2188="Unknown"),ISBLANK(J2188)),AND(NOT(O2188="Unknown"),ISBLANK(R2188))),"Missing Information", INDEX(Table15[Entire Service Line Classification], MATCH(SUMIFS(Table15[Unique ID],Table15[System-Owned Portion],E2188,Table15[If Material Anything Other than "Lead" in Column E,Was Material Ever Previously Lead?],G2188,Table15[Customer-Owned Portion],O2188),Table15[Unique ID],0),0)))</f>
        <v>Non-lead</v>
      </c>
      <c r="X2188"/>
    </row>
    <row r="2189" spans="2:24" ht="30" x14ac:dyDescent="0.25">
      <c r="B2189" s="145" t="s">
        <v>6034</v>
      </c>
      <c r="C2189" s="31" t="s">
        <v>13636</v>
      </c>
      <c r="D2189" s="31"/>
      <c r="E2189" s="43" t="s">
        <v>52</v>
      </c>
      <c r="F2189" s="42" t="s">
        <v>34</v>
      </c>
      <c r="G2189" s="83" t="s">
        <v>34</v>
      </c>
      <c r="H2189" s="168">
        <v>43080</v>
      </c>
      <c r="I2189" s="31"/>
      <c r="J2189" s="83" t="s">
        <v>188</v>
      </c>
      <c r="K2189" s="31" t="s">
        <v>34</v>
      </c>
      <c r="L2189" s="31"/>
      <c r="M2189" s="168"/>
      <c r="N2189" s="147"/>
      <c r="O2189" s="43" t="s">
        <v>52</v>
      </c>
      <c r="P2189" s="171">
        <v>43080</v>
      </c>
      <c r="Q2189" s="31"/>
      <c r="R2189" s="83" t="s">
        <v>188</v>
      </c>
      <c r="S2189" s="31" t="s">
        <v>34</v>
      </c>
      <c r="T2189" s="31"/>
      <c r="U2189" s="168"/>
      <c r="V2189" s="149"/>
      <c r="W2189" s="140" t="str" cm="1">
        <f t="array" ref="W2189">IF(SUM(LEN(B2189:V2189))=0,"",IF(OR(OR(ISBLANK(F2189),SUM(LEN(C2189),LEN(D2189))=0),AND(NOT(E2189="Unknown"),ISBLANK(J2189)),AND(NOT(O2189="Unknown"),ISBLANK(R2189))),"Missing Information", INDEX(Table15[Entire Service Line Classification], MATCH(SUMIFS(Table15[Unique ID],Table15[System-Owned Portion],E2189,Table15[If Material Anything Other than "Lead" in Column E,Was Material Ever Previously Lead?],G2189,Table15[Customer-Owned Portion],O2189),Table15[Unique ID],0),0)))</f>
        <v>Non-lead</v>
      </c>
      <c r="X2189"/>
    </row>
    <row r="2190" spans="2:24" ht="30" x14ac:dyDescent="0.25">
      <c r="B2190" s="145" t="s">
        <v>6048</v>
      </c>
      <c r="C2190" s="31" t="s">
        <v>13650</v>
      </c>
      <c r="D2190" s="31"/>
      <c r="E2190" s="43" t="s">
        <v>52</v>
      </c>
      <c r="F2190" s="42" t="s">
        <v>34</v>
      </c>
      <c r="G2190" s="83" t="s">
        <v>34</v>
      </c>
      <c r="H2190" s="168">
        <v>43080</v>
      </c>
      <c r="I2190" s="31"/>
      <c r="J2190" s="83" t="s">
        <v>188</v>
      </c>
      <c r="K2190" s="31" t="s">
        <v>34</v>
      </c>
      <c r="L2190" s="31"/>
      <c r="M2190" s="168"/>
      <c r="N2190" s="147"/>
      <c r="O2190" s="43" t="s">
        <v>52</v>
      </c>
      <c r="P2190" s="171">
        <v>43080</v>
      </c>
      <c r="Q2190" s="31"/>
      <c r="R2190" s="83" t="s">
        <v>188</v>
      </c>
      <c r="S2190" s="31" t="s">
        <v>34</v>
      </c>
      <c r="T2190" s="31"/>
      <c r="U2190" s="168"/>
      <c r="V2190" s="149"/>
      <c r="W2190" s="140" t="str" cm="1">
        <f t="array" ref="W2190">IF(SUM(LEN(B2190:V2190))=0,"",IF(OR(OR(ISBLANK(F2190),SUM(LEN(C2190),LEN(D2190))=0),AND(NOT(E2190="Unknown"),ISBLANK(J2190)),AND(NOT(O2190="Unknown"),ISBLANK(R2190))),"Missing Information", INDEX(Table15[Entire Service Line Classification], MATCH(SUMIFS(Table15[Unique ID],Table15[System-Owned Portion],E2190,Table15[If Material Anything Other than "Lead" in Column E,Was Material Ever Previously Lead?],G2190,Table15[Customer-Owned Portion],O2190),Table15[Unique ID],0),0)))</f>
        <v>Non-lead</v>
      </c>
      <c r="X2190"/>
    </row>
    <row r="2191" spans="2:24" ht="30" x14ac:dyDescent="0.25">
      <c r="B2191" s="145" t="s">
        <v>6119</v>
      </c>
      <c r="C2191" s="31" t="s">
        <v>13721</v>
      </c>
      <c r="D2191" s="31"/>
      <c r="E2191" s="43" t="s">
        <v>52</v>
      </c>
      <c r="F2191" s="42" t="s">
        <v>34</v>
      </c>
      <c r="G2191" s="83" t="s">
        <v>34</v>
      </c>
      <c r="H2191" s="168">
        <v>43080</v>
      </c>
      <c r="I2191" s="31"/>
      <c r="J2191" s="83" t="s">
        <v>188</v>
      </c>
      <c r="K2191" s="31" t="s">
        <v>34</v>
      </c>
      <c r="L2191" s="31"/>
      <c r="M2191" s="168"/>
      <c r="N2191" s="147"/>
      <c r="O2191" s="43" t="s">
        <v>52</v>
      </c>
      <c r="P2191" s="171">
        <v>43080</v>
      </c>
      <c r="Q2191" s="31"/>
      <c r="R2191" s="83" t="s">
        <v>188</v>
      </c>
      <c r="S2191" s="31" t="s">
        <v>34</v>
      </c>
      <c r="T2191" s="31"/>
      <c r="U2191" s="168"/>
      <c r="V2191" s="149"/>
      <c r="W2191" s="140" t="str" cm="1">
        <f t="array" ref="W2191">IF(SUM(LEN(B2191:V2191))=0,"",IF(OR(OR(ISBLANK(F2191),SUM(LEN(C2191),LEN(D2191))=0),AND(NOT(E2191="Unknown"),ISBLANK(J2191)),AND(NOT(O2191="Unknown"),ISBLANK(R2191))),"Missing Information", INDEX(Table15[Entire Service Line Classification], MATCH(SUMIFS(Table15[Unique ID],Table15[System-Owned Portion],E2191,Table15[If Material Anything Other than "Lead" in Column E,Was Material Ever Previously Lead?],G2191,Table15[Customer-Owned Portion],O2191),Table15[Unique ID],0),0)))</f>
        <v>Non-lead</v>
      </c>
      <c r="X2191"/>
    </row>
    <row r="2192" spans="2:24" ht="30" x14ac:dyDescent="0.25">
      <c r="B2192" s="145" t="s">
        <v>6120</v>
      </c>
      <c r="C2192" s="31" t="s">
        <v>13722</v>
      </c>
      <c r="D2192" s="31"/>
      <c r="E2192" s="43" t="s">
        <v>52</v>
      </c>
      <c r="F2192" s="42" t="s">
        <v>34</v>
      </c>
      <c r="G2192" s="83" t="s">
        <v>34</v>
      </c>
      <c r="H2192" s="168">
        <v>43080</v>
      </c>
      <c r="I2192" s="31"/>
      <c r="J2192" s="83" t="s">
        <v>188</v>
      </c>
      <c r="K2192" s="31" t="s">
        <v>34</v>
      </c>
      <c r="L2192" s="31"/>
      <c r="M2192" s="168"/>
      <c r="N2192" s="147"/>
      <c r="O2192" s="43" t="s">
        <v>52</v>
      </c>
      <c r="P2192" s="171">
        <v>43080</v>
      </c>
      <c r="Q2192" s="31"/>
      <c r="R2192" s="83" t="s">
        <v>188</v>
      </c>
      <c r="S2192" s="31" t="s">
        <v>34</v>
      </c>
      <c r="T2192" s="31"/>
      <c r="U2192" s="168"/>
      <c r="V2192" s="149"/>
      <c r="W2192" s="140" t="str" cm="1">
        <f t="array" ref="W2192">IF(SUM(LEN(B2192:V2192))=0,"",IF(OR(OR(ISBLANK(F2192),SUM(LEN(C2192),LEN(D2192))=0),AND(NOT(E2192="Unknown"),ISBLANK(J2192)),AND(NOT(O2192="Unknown"),ISBLANK(R2192))),"Missing Information", INDEX(Table15[Entire Service Line Classification], MATCH(SUMIFS(Table15[Unique ID],Table15[System-Owned Portion],E2192,Table15[If Material Anything Other than "Lead" in Column E,Was Material Ever Previously Lead?],G2192,Table15[Customer-Owned Portion],O2192),Table15[Unique ID],0),0)))</f>
        <v>Non-lead</v>
      </c>
      <c r="X2192"/>
    </row>
    <row r="2193" spans="2:24" ht="30" x14ac:dyDescent="0.25">
      <c r="B2193" s="145" t="s">
        <v>6121</v>
      </c>
      <c r="C2193" s="31" t="s">
        <v>13723</v>
      </c>
      <c r="D2193" s="31"/>
      <c r="E2193" s="43" t="s">
        <v>52</v>
      </c>
      <c r="F2193" s="42" t="s">
        <v>34</v>
      </c>
      <c r="G2193" s="83" t="s">
        <v>34</v>
      </c>
      <c r="H2193" s="168">
        <v>43080</v>
      </c>
      <c r="I2193" s="31"/>
      <c r="J2193" s="83" t="s">
        <v>188</v>
      </c>
      <c r="K2193" s="31" t="s">
        <v>34</v>
      </c>
      <c r="L2193" s="31"/>
      <c r="M2193" s="168"/>
      <c r="N2193" s="147"/>
      <c r="O2193" s="43" t="s">
        <v>52</v>
      </c>
      <c r="P2193" s="171">
        <v>43080</v>
      </c>
      <c r="Q2193" s="31"/>
      <c r="R2193" s="83" t="s">
        <v>188</v>
      </c>
      <c r="S2193" s="31" t="s">
        <v>34</v>
      </c>
      <c r="T2193" s="31"/>
      <c r="U2193" s="168"/>
      <c r="V2193" s="149"/>
      <c r="W2193" s="140" t="str" cm="1">
        <f t="array" ref="W2193">IF(SUM(LEN(B2193:V2193))=0,"",IF(OR(OR(ISBLANK(F2193),SUM(LEN(C2193),LEN(D2193))=0),AND(NOT(E2193="Unknown"),ISBLANK(J2193)),AND(NOT(O2193="Unknown"),ISBLANK(R2193))),"Missing Information", INDEX(Table15[Entire Service Line Classification], MATCH(SUMIFS(Table15[Unique ID],Table15[System-Owned Portion],E2193,Table15[If Material Anything Other than "Lead" in Column E,Was Material Ever Previously Lead?],G2193,Table15[Customer-Owned Portion],O2193),Table15[Unique ID],0),0)))</f>
        <v>Non-lead</v>
      </c>
      <c r="X2193"/>
    </row>
    <row r="2194" spans="2:24" ht="30" x14ac:dyDescent="0.25">
      <c r="B2194" s="145" t="s">
        <v>6052</v>
      </c>
      <c r="C2194" s="31" t="s">
        <v>13654</v>
      </c>
      <c r="D2194" s="31"/>
      <c r="E2194" s="43" t="s">
        <v>52</v>
      </c>
      <c r="F2194" s="42" t="s">
        <v>34</v>
      </c>
      <c r="G2194" s="83" t="s">
        <v>34</v>
      </c>
      <c r="H2194" s="168">
        <v>43074</v>
      </c>
      <c r="I2194" s="31"/>
      <c r="J2194" s="83" t="s">
        <v>188</v>
      </c>
      <c r="K2194" s="31" t="s">
        <v>34</v>
      </c>
      <c r="L2194" s="31"/>
      <c r="M2194" s="168"/>
      <c r="N2194" s="147"/>
      <c r="O2194" s="43" t="s">
        <v>52</v>
      </c>
      <c r="P2194" s="171">
        <v>43074</v>
      </c>
      <c r="Q2194" s="31"/>
      <c r="R2194" s="83" t="s">
        <v>188</v>
      </c>
      <c r="S2194" s="31" t="s">
        <v>34</v>
      </c>
      <c r="T2194" s="31"/>
      <c r="U2194" s="168"/>
      <c r="V2194" s="149"/>
      <c r="W2194" s="140" t="str" cm="1">
        <f t="array" ref="W2194">IF(SUM(LEN(B2194:V2194))=0,"",IF(OR(OR(ISBLANK(F2194),SUM(LEN(C2194),LEN(D2194))=0),AND(NOT(E2194="Unknown"),ISBLANK(J2194)),AND(NOT(O2194="Unknown"),ISBLANK(R2194))),"Missing Information", INDEX(Table15[Entire Service Line Classification], MATCH(SUMIFS(Table15[Unique ID],Table15[System-Owned Portion],E2194,Table15[If Material Anything Other than "Lead" in Column E,Was Material Ever Previously Lead?],G2194,Table15[Customer-Owned Portion],O2194),Table15[Unique ID],0),0)))</f>
        <v>Non-lead</v>
      </c>
      <c r="X2194"/>
    </row>
    <row r="2195" spans="2:24" ht="30" x14ac:dyDescent="0.25">
      <c r="B2195" s="145" t="s">
        <v>1056</v>
      </c>
      <c r="C2195" s="31" t="s">
        <v>8469</v>
      </c>
      <c r="D2195" s="31"/>
      <c r="E2195" s="43" t="s">
        <v>52</v>
      </c>
      <c r="F2195" s="42" t="s">
        <v>34</v>
      </c>
      <c r="G2195" s="83" t="s">
        <v>34</v>
      </c>
      <c r="H2195" s="168">
        <v>43066</v>
      </c>
      <c r="I2195" s="31"/>
      <c r="J2195" s="83" t="s">
        <v>188</v>
      </c>
      <c r="K2195" s="31" t="s">
        <v>34</v>
      </c>
      <c r="L2195" s="31"/>
      <c r="M2195" s="168"/>
      <c r="N2195" s="147"/>
      <c r="O2195" s="43" t="s">
        <v>52</v>
      </c>
      <c r="P2195" s="171">
        <v>43066</v>
      </c>
      <c r="Q2195" s="31"/>
      <c r="R2195" s="83" t="s">
        <v>188</v>
      </c>
      <c r="S2195" s="31" t="s">
        <v>34</v>
      </c>
      <c r="T2195" s="31"/>
      <c r="U2195" s="168"/>
      <c r="V2195" s="149"/>
      <c r="W2195" s="140" t="str" cm="1">
        <f t="array" ref="W2195">IF(SUM(LEN(B2195:V2195))=0,"",IF(OR(OR(ISBLANK(F2195),SUM(LEN(C2195),LEN(D2195))=0),AND(NOT(E2195="Unknown"),ISBLANK(J2195)),AND(NOT(O2195="Unknown"),ISBLANK(R2195))),"Missing Information", INDEX(Table15[Entire Service Line Classification], MATCH(SUMIFS(Table15[Unique ID],Table15[System-Owned Portion],E2195,Table15[If Material Anything Other than "Lead" in Column E,Was Material Ever Previously Lead?],G2195,Table15[Customer-Owned Portion],O2195),Table15[Unique ID],0),0)))</f>
        <v>Non-lead</v>
      </c>
      <c r="X2195"/>
    </row>
    <row r="2196" spans="2:24" ht="30" x14ac:dyDescent="0.25">
      <c r="B2196" s="145" t="s">
        <v>1057</v>
      </c>
      <c r="C2196" s="31" t="s">
        <v>8470</v>
      </c>
      <c r="D2196" s="31"/>
      <c r="E2196" s="43" t="s">
        <v>52</v>
      </c>
      <c r="F2196" s="42" t="s">
        <v>34</v>
      </c>
      <c r="G2196" s="83" t="s">
        <v>34</v>
      </c>
      <c r="H2196" s="168">
        <v>43066</v>
      </c>
      <c r="I2196" s="31"/>
      <c r="J2196" s="83" t="s">
        <v>188</v>
      </c>
      <c r="K2196" s="31" t="s">
        <v>34</v>
      </c>
      <c r="L2196" s="31"/>
      <c r="M2196" s="168"/>
      <c r="N2196" s="147"/>
      <c r="O2196" s="43" t="s">
        <v>52</v>
      </c>
      <c r="P2196" s="171">
        <v>43066</v>
      </c>
      <c r="Q2196" s="31"/>
      <c r="R2196" s="83" t="s">
        <v>188</v>
      </c>
      <c r="S2196" s="31" t="s">
        <v>34</v>
      </c>
      <c r="T2196" s="31"/>
      <c r="U2196" s="168"/>
      <c r="V2196" s="149"/>
      <c r="W2196" s="140" t="str" cm="1">
        <f t="array" ref="W2196">IF(SUM(LEN(B2196:V2196))=0,"",IF(OR(OR(ISBLANK(F2196),SUM(LEN(C2196),LEN(D2196))=0),AND(NOT(E2196="Unknown"),ISBLANK(J2196)),AND(NOT(O2196="Unknown"),ISBLANK(R2196))),"Missing Information", INDEX(Table15[Entire Service Line Classification], MATCH(SUMIFS(Table15[Unique ID],Table15[System-Owned Portion],E2196,Table15[If Material Anything Other than "Lead" in Column E,Was Material Ever Previously Lead?],G2196,Table15[Customer-Owned Portion],O2196),Table15[Unique ID],0),0)))</f>
        <v>Non-lead</v>
      </c>
      <c r="X2196"/>
    </row>
    <row r="2197" spans="2:24" ht="30" x14ac:dyDescent="0.25">
      <c r="B2197" s="145" t="s">
        <v>1059</v>
      </c>
      <c r="C2197" s="31" t="s">
        <v>8472</v>
      </c>
      <c r="D2197" s="31"/>
      <c r="E2197" s="43" t="s">
        <v>52</v>
      </c>
      <c r="F2197" s="42" t="s">
        <v>34</v>
      </c>
      <c r="G2197" s="83" t="s">
        <v>34</v>
      </c>
      <c r="H2197" s="168">
        <v>43066</v>
      </c>
      <c r="I2197" s="31"/>
      <c r="J2197" s="83" t="s">
        <v>188</v>
      </c>
      <c r="K2197" s="31" t="s">
        <v>34</v>
      </c>
      <c r="L2197" s="31"/>
      <c r="M2197" s="168"/>
      <c r="N2197" s="147"/>
      <c r="O2197" s="43" t="s">
        <v>52</v>
      </c>
      <c r="P2197" s="171">
        <v>43066</v>
      </c>
      <c r="Q2197" s="31"/>
      <c r="R2197" s="83" t="s">
        <v>188</v>
      </c>
      <c r="S2197" s="31" t="s">
        <v>34</v>
      </c>
      <c r="T2197" s="31"/>
      <c r="U2197" s="168"/>
      <c r="V2197" s="149"/>
      <c r="W2197" s="140" t="str" cm="1">
        <f t="array" ref="W2197">IF(SUM(LEN(B2197:V2197))=0,"",IF(OR(OR(ISBLANK(F2197),SUM(LEN(C2197),LEN(D2197))=0),AND(NOT(E2197="Unknown"),ISBLANK(J2197)),AND(NOT(O2197="Unknown"),ISBLANK(R2197))),"Missing Information", INDEX(Table15[Entire Service Line Classification], MATCH(SUMIFS(Table15[Unique ID],Table15[System-Owned Portion],E2197,Table15[If Material Anything Other than "Lead" in Column E,Was Material Ever Previously Lead?],G2197,Table15[Customer-Owned Portion],O2197),Table15[Unique ID],0),0)))</f>
        <v>Non-lead</v>
      </c>
      <c r="X2197"/>
    </row>
    <row r="2198" spans="2:24" ht="30" x14ac:dyDescent="0.25">
      <c r="B2198" s="145" t="s">
        <v>6035</v>
      </c>
      <c r="C2198" s="31" t="s">
        <v>13637</v>
      </c>
      <c r="D2198" s="31"/>
      <c r="E2198" s="43" t="s">
        <v>52</v>
      </c>
      <c r="F2198" s="42" t="s">
        <v>34</v>
      </c>
      <c r="G2198" s="83" t="s">
        <v>34</v>
      </c>
      <c r="H2198" s="168">
        <v>43052</v>
      </c>
      <c r="I2198" s="31"/>
      <c r="J2198" s="83" t="s">
        <v>188</v>
      </c>
      <c r="K2198" s="31" t="s">
        <v>34</v>
      </c>
      <c r="L2198" s="31"/>
      <c r="M2198" s="168"/>
      <c r="N2198" s="147"/>
      <c r="O2198" s="43" t="s">
        <v>52</v>
      </c>
      <c r="P2198" s="171">
        <v>43052</v>
      </c>
      <c r="Q2198" s="31"/>
      <c r="R2198" s="83" t="s">
        <v>188</v>
      </c>
      <c r="S2198" s="31" t="s">
        <v>34</v>
      </c>
      <c r="T2198" s="31"/>
      <c r="U2198" s="168"/>
      <c r="V2198" s="149"/>
      <c r="W2198" s="140" t="str" cm="1">
        <f t="array" ref="W2198">IF(SUM(LEN(B2198:V2198))=0,"",IF(OR(OR(ISBLANK(F2198),SUM(LEN(C2198),LEN(D2198))=0),AND(NOT(E2198="Unknown"),ISBLANK(J2198)),AND(NOT(O2198="Unknown"),ISBLANK(R2198))),"Missing Information", INDEX(Table15[Entire Service Line Classification], MATCH(SUMIFS(Table15[Unique ID],Table15[System-Owned Portion],E2198,Table15[If Material Anything Other than "Lead" in Column E,Was Material Ever Previously Lead?],G2198,Table15[Customer-Owned Portion],O2198),Table15[Unique ID],0),0)))</f>
        <v>Non-lead</v>
      </c>
      <c r="X2198"/>
    </row>
    <row r="2199" spans="2:24" ht="30" x14ac:dyDescent="0.25">
      <c r="B2199" s="145" t="s">
        <v>6036</v>
      </c>
      <c r="C2199" s="31" t="s">
        <v>13638</v>
      </c>
      <c r="D2199" s="31"/>
      <c r="E2199" s="43" t="s">
        <v>52</v>
      </c>
      <c r="F2199" s="42" t="s">
        <v>34</v>
      </c>
      <c r="G2199" s="83" t="s">
        <v>34</v>
      </c>
      <c r="H2199" s="168">
        <v>43052</v>
      </c>
      <c r="I2199" s="31"/>
      <c r="J2199" s="83" t="s">
        <v>188</v>
      </c>
      <c r="K2199" s="31" t="s">
        <v>34</v>
      </c>
      <c r="L2199" s="31"/>
      <c r="M2199" s="168"/>
      <c r="N2199" s="147"/>
      <c r="O2199" s="43" t="s">
        <v>52</v>
      </c>
      <c r="P2199" s="171">
        <v>43052</v>
      </c>
      <c r="Q2199" s="31"/>
      <c r="R2199" s="83" t="s">
        <v>188</v>
      </c>
      <c r="S2199" s="31" t="s">
        <v>34</v>
      </c>
      <c r="T2199" s="31"/>
      <c r="U2199" s="168"/>
      <c r="V2199" s="149"/>
      <c r="W2199" s="140" t="str" cm="1">
        <f t="array" ref="W2199">IF(SUM(LEN(B2199:V2199))=0,"",IF(OR(OR(ISBLANK(F2199),SUM(LEN(C2199),LEN(D2199))=0),AND(NOT(E2199="Unknown"),ISBLANK(J2199)),AND(NOT(O2199="Unknown"),ISBLANK(R2199))),"Missing Information", INDEX(Table15[Entire Service Line Classification], MATCH(SUMIFS(Table15[Unique ID],Table15[System-Owned Portion],E2199,Table15[If Material Anything Other than "Lead" in Column E,Was Material Ever Previously Lead?],G2199,Table15[Customer-Owned Portion],O2199),Table15[Unique ID],0),0)))</f>
        <v>Non-lead</v>
      </c>
      <c r="X2199"/>
    </row>
    <row r="2200" spans="2:24" ht="30" x14ac:dyDescent="0.25">
      <c r="B2200" s="145" t="s">
        <v>6071</v>
      </c>
      <c r="C2200" s="31" t="s">
        <v>13673</v>
      </c>
      <c r="D2200" s="31"/>
      <c r="E2200" s="43" t="s">
        <v>52</v>
      </c>
      <c r="F2200" s="42" t="s">
        <v>34</v>
      </c>
      <c r="G2200" s="83" t="s">
        <v>34</v>
      </c>
      <c r="H2200" s="168">
        <v>43052</v>
      </c>
      <c r="I2200" s="31"/>
      <c r="J2200" s="83" t="s">
        <v>188</v>
      </c>
      <c r="K2200" s="31" t="s">
        <v>34</v>
      </c>
      <c r="L2200" s="31"/>
      <c r="M2200" s="168"/>
      <c r="N2200" s="147"/>
      <c r="O2200" s="43" t="s">
        <v>52</v>
      </c>
      <c r="P2200" s="171">
        <v>43052</v>
      </c>
      <c r="Q2200" s="31"/>
      <c r="R2200" s="83" t="s">
        <v>188</v>
      </c>
      <c r="S2200" s="31" t="s">
        <v>34</v>
      </c>
      <c r="T2200" s="31"/>
      <c r="U2200" s="168"/>
      <c r="V2200" s="149"/>
      <c r="W2200" s="140" t="str" cm="1">
        <f t="array" ref="W2200">IF(SUM(LEN(B2200:V2200))=0,"",IF(OR(OR(ISBLANK(F2200),SUM(LEN(C2200),LEN(D2200))=0),AND(NOT(E2200="Unknown"),ISBLANK(J2200)),AND(NOT(O2200="Unknown"),ISBLANK(R2200))),"Missing Information", INDEX(Table15[Entire Service Line Classification], MATCH(SUMIFS(Table15[Unique ID],Table15[System-Owned Portion],E2200,Table15[If Material Anything Other than "Lead" in Column E,Was Material Ever Previously Lead?],G2200,Table15[Customer-Owned Portion],O2200),Table15[Unique ID],0),0)))</f>
        <v>Non-lead</v>
      </c>
      <c r="X2200"/>
    </row>
    <row r="2201" spans="2:24" ht="30" x14ac:dyDescent="0.25">
      <c r="B2201" s="145" t="s">
        <v>6127</v>
      </c>
      <c r="C2201" s="31" t="s">
        <v>13729</v>
      </c>
      <c r="D2201" s="31"/>
      <c r="E2201" s="43" t="s">
        <v>52</v>
      </c>
      <c r="F2201" s="42" t="s">
        <v>34</v>
      </c>
      <c r="G2201" s="83" t="s">
        <v>34</v>
      </c>
      <c r="H2201" s="168">
        <v>43052</v>
      </c>
      <c r="I2201" s="31"/>
      <c r="J2201" s="83" t="s">
        <v>188</v>
      </c>
      <c r="K2201" s="31" t="s">
        <v>34</v>
      </c>
      <c r="L2201" s="31"/>
      <c r="M2201" s="168"/>
      <c r="N2201" s="147"/>
      <c r="O2201" s="43" t="s">
        <v>52</v>
      </c>
      <c r="P2201" s="171">
        <v>43052</v>
      </c>
      <c r="Q2201" s="31"/>
      <c r="R2201" s="83" t="s">
        <v>188</v>
      </c>
      <c r="S2201" s="31" t="s">
        <v>34</v>
      </c>
      <c r="T2201" s="31"/>
      <c r="U2201" s="168"/>
      <c r="V2201" s="149"/>
      <c r="W2201" s="140" t="str" cm="1">
        <f t="array" ref="W2201">IF(SUM(LEN(B2201:V2201))=0,"",IF(OR(OR(ISBLANK(F2201),SUM(LEN(C2201),LEN(D2201))=0),AND(NOT(E2201="Unknown"),ISBLANK(J2201)),AND(NOT(O2201="Unknown"),ISBLANK(R2201))),"Missing Information", INDEX(Table15[Entire Service Line Classification], MATCH(SUMIFS(Table15[Unique ID],Table15[System-Owned Portion],E2201,Table15[If Material Anything Other than "Lead" in Column E,Was Material Ever Previously Lead?],G2201,Table15[Customer-Owned Portion],O2201),Table15[Unique ID],0),0)))</f>
        <v>Non-lead</v>
      </c>
      <c r="X2201"/>
    </row>
    <row r="2202" spans="2:24" ht="30" x14ac:dyDescent="0.25">
      <c r="B2202" s="145" t="s">
        <v>6129</v>
      </c>
      <c r="C2202" s="31" t="s">
        <v>13731</v>
      </c>
      <c r="D2202" s="31"/>
      <c r="E2202" s="43" t="s">
        <v>52</v>
      </c>
      <c r="F2202" s="42" t="s">
        <v>34</v>
      </c>
      <c r="G2202" s="83" t="s">
        <v>34</v>
      </c>
      <c r="H2202" s="168">
        <v>43052</v>
      </c>
      <c r="I2202" s="31"/>
      <c r="J2202" s="83" t="s">
        <v>188</v>
      </c>
      <c r="K2202" s="31" t="s">
        <v>34</v>
      </c>
      <c r="L2202" s="31"/>
      <c r="M2202" s="168"/>
      <c r="N2202" s="147"/>
      <c r="O2202" s="43" t="s">
        <v>52</v>
      </c>
      <c r="P2202" s="171">
        <v>43052</v>
      </c>
      <c r="Q2202" s="31"/>
      <c r="R2202" s="83" t="s">
        <v>188</v>
      </c>
      <c r="S2202" s="31" t="s">
        <v>34</v>
      </c>
      <c r="T2202" s="31"/>
      <c r="U2202" s="168"/>
      <c r="V2202" s="149"/>
      <c r="W2202" s="140" t="str" cm="1">
        <f t="array" ref="W2202">IF(SUM(LEN(B2202:V2202))=0,"",IF(OR(OR(ISBLANK(F2202),SUM(LEN(C2202),LEN(D2202))=0),AND(NOT(E2202="Unknown"),ISBLANK(J2202)),AND(NOT(O2202="Unknown"),ISBLANK(R2202))),"Missing Information", INDEX(Table15[Entire Service Line Classification], MATCH(SUMIFS(Table15[Unique ID],Table15[System-Owned Portion],E2202,Table15[If Material Anything Other than "Lead" in Column E,Was Material Ever Previously Lead?],G2202,Table15[Customer-Owned Portion],O2202),Table15[Unique ID],0),0)))</f>
        <v>Non-lead</v>
      </c>
      <c r="X2202"/>
    </row>
    <row r="2203" spans="2:24" ht="30" x14ac:dyDescent="0.25">
      <c r="B2203" s="145" t="s">
        <v>3231</v>
      </c>
      <c r="C2203" s="31" t="s">
        <v>10668</v>
      </c>
      <c r="D2203" s="31"/>
      <c r="E2203" s="43" t="s">
        <v>52</v>
      </c>
      <c r="F2203" s="42" t="s">
        <v>34</v>
      </c>
      <c r="G2203" s="83" t="s">
        <v>34</v>
      </c>
      <c r="H2203" s="168">
        <v>43047</v>
      </c>
      <c r="I2203" s="31"/>
      <c r="J2203" s="83" t="s">
        <v>188</v>
      </c>
      <c r="K2203" s="31" t="s">
        <v>34</v>
      </c>
      <c r="L2203" s="31"/>
      <c r="M2203" s="168"/>
      <c r="N2203" s="147"/>
      <c r="O2203" s="43" t="s">
        <v>52</v>
      </c>
      <c r="P2203" s="171">
        <v>43047</v>
      </c>
      <c r="Q2203" s="31"/>
      <c r="R2203" s="83" t="s">
        <v>188</v>
      </c>
      <c r="S2203" s="31" t="s">
        <v>34</v>
      </c>
      <c r="T2203" s="31"/>
      <c r="U2203" s="168"/>
      <c r="V2203" s="149"/>
      <c r="W2203" s="140" t="str" cm="1">
        <f t="array" ref="W2203">IF(SUM(LEN(B2203:V2203))=0,"",IF(OR(OR(ISBLANK(F2203),SUM(LEN(C2203),LEN(D2203))=0),AND(NOT(E2203="Unknown"),ISBLANK(J2203)),AND(NOT(O2203="Unknown"),ISBLANK(R2203))),"Missing Information", INDEX(Table15[Entire Service Line Classification], MATCH(SUMIFS(Table15[Unique ID],Table15[System-Owned Portion],E2203,Table15[If Material Anything Other than "Lead" in Column E,Was Material Ever Previously Lead?],G2203,Table15[Customer-Owned Portion],O2203),Table15[Unique ID],0),0)))</f>
        <v>Non-lead</v>
      </c>
      <c r="X2203"/>
    </row>
    <row r="2204" spans="2:24" ht="30" x14ac:dyDescent="0.25">
      <c r="B2204" s="145" t="s">
        <v>3266</v>
      </c>
      <c r="C2204" s="31" t="s">
        <v>10703</v>
      </c>
      <c r="D2204" s="31"/>
      <c r="E2204" s="43" t="s">
        <v>52</v>
      </c>
      <c r="F2204" s="42" t="s">
        <v>34</v>
      </c>
      <c r="G2204" s="83" t="s">
        <v>34</v>
      </c>
      <c r="H2204" s="168">
        <v>43047</v>
      </c>
      <c r="I2204" s="31"/>
      <c r="J2204" s="83" t="s">
        <v>188</v>
      </c>
      <c r="K2204" s="31" t="s">
        <v>34</v>
      </c>
      <c r="L2204" s="31"/>
      <c r="M2204" s="168"/>
      <c r="N2204" s="147"/>
      <c r="O2204" s="43" t="s">
        <v>52</v>
      </c>
      <c r="P2204" s="171">
        <v>43047</v>
      </c>
      <c r="Q2204" s="31"/>
      <c r="R2204" s="83" t="s">
        <v>188</v>
      </c>
      <c r="S2204" s="31" t="s">
        <v>34</v>
      </c>
      <c r="T2204" s="31"/>
      <c r="U2204" s="168"/>
      <c r="V2204" s="149"/>
      <c r="W2204" s="140" t="str" cm="1">
        <f t="array" ref="W2204">IF(SUM(LEN(B2204:V2204))=0,"",IF(OR(OR(ISBLANK(F2204),SUM(LEN(C2204),LEN(D2204))=0),AND(NOT(E2204="Unknown"),ISBLANK(J2204)),AND(NOT(O2204="Unknown"),ISBLANK(R2204))),"Missing Information", INDEX(Table15[Entire Service Line Classification], MATCH(SUMIFS(Table15[Unique ID],Table15[System-Owned Portion],E2204,Table15[If Material Anything Other than "Lead" in Column E,Was Material Ever Previously Lead?],G2204,Table15[Customer-Owned Portion],O2204),Table15[Unique ID],0),0)))</f>
        <v>Non-lead</v>
      </c>
      <c r="X2204"/>
    </row>
    <row r="2205" spans="2:24" ht="30" x14ac:dyDescent="0.25">
      <c r="B2205" s="145" t="s">
        <v>3267</v>
      </c>
      <c r="C2205" s="31" t="s">
        <v>10704</v>
      </c>
      <c r="D2205" s="31"/>
      <c r="E2205" s="43" t="s">
        <v>52</v>
      </c>
      <c r="F2205" s="42" t="s">
        <v>34</v>
      </c>
      <c r="G2205" s="83" t="s">
        <v>34</v>
      </c>
      <c r="H2205" s="168">
        <v>43047</v>
      </c>
      <c r="I2205" s="31"/>
      <c r="J2205" s="83" t="s">
        <v>188</v>
      </c>
      <c r="K2205" s="31" t="s">
        <v>34</v>
      </c>
      <c r="L2205" s="31"/>
      <c r="M2205" s="168"/>
      <c r="N2205" s="147"/>
      <c r="O2205" s="43" t="s">
        <v>52</v>
      </c>
      <c r="P2205" s="171">
        <v>43047</v>
      </c>
      <c r="Q2205" s="31"/>
      <c r="R2205" s="83" t="s">
        <v>188</v>
      </c>
      <c r="S2205" s="31" t="s">
        <v>34</v>
      </c>
      <c r="T2205" s="31"/>
      <c r="U2205" s="168"/>
      <c r="V2205" s="149"/>
      <c r="W2205" s="140" t="str" cm="1">
        <f t="array" ref="W2205">IF(SUM(LEN(B2205:V2205))=0,"",IF(OR(OR(ISBLANK(F2205),SUM(LEN(C2205),LEN(D2205))=0),AND(NOT(E2205="Unknown"),ISBLANK(J2205)),AND(NOT(O2205="Unknown"),ISBLANK(R2205))),"Missing Information", INDEX(Table15[Entire Service Line Classification], MATCH(SUMIFS(Table15[Unique ID],Table15[System-Owned Portion],E2205,Table15[If Material Anything Other than "Lead" in Column E,Was Material Ever Previously Lead?],G2205,Table15[Customer-Owned Portion],O2205),Table15[Unique ID],0),0)))</f>
        <v>Non-lead</v>
      </c>
      <c r="X2205"/>
    </row>
    <row r="2206" spans="2:24" ht="30" x14ac:dyDescent="0.25">
      <c r="B2206" s="145" t="s">
        <v>3270</v>
      </c>
      <c r="C2206" s="31" t="s">
        <v>10707</v>
      </c>
      <c r="D2206" s="31"/>
      <c r="E2206" s="43" t="s">
        <v>52</v>
      </c>
      <c r="F2206" s="42" t="s">
        <v>34</v>
      </c>
      <c r="G2206" s="83" t="s">
        <v>34</v>
      </c>
      <c r="H2206" s="168">
        <v>43047</v>
      </c>
      <c r="I2206" s="31"/>
      <c r="J2206" s="83" t="s">
        <v>188</v>
      </c>
      <c r="K2206" s="31" t="s">
        <v>34</v>
      </c>
      <c r="L2206" s="31"/>
      <c r="M2206" s="168"/>
      <c r="N2206" s="147"/>
      <c r="O2206" s="43" t="s">
        <v>52</v>
      </c>
      <c r="P2206" s="171">
        <v>43047</v>
      </c>
      <c r="Q2206" s="31"/>
      <c r="R2206" s="83" t="s">
        <v>188</v>
      </c>
      <c r="S2206" s="31" t="s">
        <v>34</v>
      </c>
      <c r="T2206" s="31"/>
      <c r="U2206" s="168"/>
      <c r="V2206" s="149"/>
      <c r="W2206" s="140" t="str" cm="1">
        <f t="array" ref="W2206">IF(SUM(LEN(B2206:V2206))=0,"",IF(OR(OR(ISBLANK(F2206),SUM(LEN(C2206),LEN(D2206))=0),AND(NOT(E2206="Unknown"),ISBLANK(J2206)),AND(NOT(O2206="Unknown"),ISBLANK(R2206))),"Missing Information", INDEX(Table15[Entire Service Line Classification], MATCH(SUMIFS(Table15[Unique ID],Table15[System-Owned Portion],E2206,Table15[If Material Anything Other than "Lead" in Column E,Was Material Ever Previously Lead?],G2206,Table15[Customer-Owned Portion],O2206),Table15[Unique ID],0),0)))</f>
        <v>Non-lead</v>
      </c>
      <c r="X2206"/>
    </row>
    <row r="2207" spans="2:24" ht="30" x14ac:dyDescent="0.25">
      <c r="B2207" s="145" t="s">
        <v>3271</v>
      </c>
      <c r="C2207" s="31" t="s">
        <v>10708</v>
      </c>
      <c r="D2207" s="31"/>
      <c r="E2207" s="43" t="s">
        <v>52</v>
      </c>
      <c r="F2207" s="42" t="s">
        <v>34</v>
      </c>
      <c r="G2207" s="83" t="s">
        <v>34</v>
      </c>
      <c r="H2207" s="168">
        <v>43047</v>
      </c>
      <c r="I2207" s="31"/>
      <c r="J2207" s="83" t="s">
        <v>188</v>
      </c>
      <c r="K2207" s="31" t="s">
        <v>34</v>
      </c>
      <c r="L2207" s="31"/>
      <c r="M2207" s="168"/>
      <c r="N2207" s="147"/>
      <c r="O2207" s="43" t="s">
        <v>52</v>
      </c>
      <c r="P2207" s="171">
        <v>43047</v>
      </c>
      <c r="Q2207" s="31"/>
      <c r="R2207" s="83" t="s">
        <v>188</v>
      </c>
      <c r="S2207" s="31" t="s">
        <v>34</v>
      </c>
      <c r="T2207" s="31"/>
      <c r="U2207" s="168"/>
      <c r="V2207" s="149"/>
      <c r="W2207" s="140" t="str" cm="1">
        <f t="array" ref="W2207">IF(SUM(LEN(B2207:V2207))=0,"",IF(OR(OR(ISBLANK(F2207),SUM(LEN(C2207),LEN(D2207))=0),AND(NOT(E2207="Unknown"),ISBLANK(J2207)),AND(NOT(O2207="Unknown"),ISBLANK(R2207))),"Missing Information", INDEX(Table15[Entire Service Line Classification], MATCH(SUMIFS(Table15[Unique ID],Table15[System-Owned Portion],E2207,Table15[If Material Anything Other than "Lead" in Column E,Was Material Ever Previously Lead?],G2207,Table15[Customer-Owned Portion],O2207),Table15[Unique ID],0),0)))</f>
        <v>Non-lead</v>
      </c>
      <c r="X2207"/>
    </row>
    <row r="2208" spans="2:24" ht="30" x14ac:dyDescent="0.25">
      <c r="B2208" s="145" t="s">
        <v>3273</v>
      </c>
      <c r="C2208" s="31" t="s">
        <v>10710</v>
      </c>
      <c r="D2208" s="31"/>
      <c r="E2208" s="43" t="s">
        <v>52</v>
      </c>
      <c r="F2208" s="42" t="s">
        <v>34</v>
      </c>
      <c r="G2208" s="83" t="s">
        <v>34</v>
      </c>
      <c r="H2208" s="168">
        <v>43047</v>
      </c>
      <c r="I2208" s="31"/>
      <c r="J2208" s="83" t="s">
        <v>188</v>
      </c>
      <c r="K2208" s="31" t="s">
        <v>34</v>
      </c>
      <c r="L2208" s="31"/>
      <c r="M2208" s="168"/>
      <c r="N2208" s="147"/>
      <c r="O2208" s="43" t="s">
        <v>52</v>
      </c>
      <c r="P2208" s="171">
        <v>43047</v>
      </c>
      <c r="Q2208" s="31"/>
      <c r="R2208" s="83" t="s">
        <v>188</v>
      </c>
      <c r="S2208" s="31" t="s">
        <v>34</v>
      </c>
      <c r="T2208" s="31"/>
      <c r="U2208" s="168"/>
      <c r="V2208" s="149"/>
      <c r="W2208" s="140" t="str" cm="1">
        <f t="array" ref="W2208">IF(SUM(LEN(B2208:V2208))=0,"",IF(OR(OR(ISBLANK(F2208),SUM(LEN(C2208),LEN(D2208))=0),AND(NOT(E2208="Unknown"),ISBLANK(J2208)),AND(NOT(O2208="Unknown"),ISBLANK(R2208))),"Missing Information", INDEX(Table15[Entire Service Line Classification], MATCH(SUMIFS(Table15[Unique ID],Table15[System-Owned Portion],E2208,Table15[If Material Anything Other than "Lead" in Column E,Was Material Ever Previously Lead?],G2208,Table15[Customer-Owned Portion],O2208),Table15[Unique ID],0),0)))</f>
        <v>Non-lead</v>
      </c>
      <c r="X2208"/>
    </row>
    <row r="2209" spans="2:24" ht="30" x14ac:dyDescent="0.25">
      <c r="B2209" s="145" t="s">
        <v>3335</v>
      </c>
      <c r="C2209" s="31" t="s">
        <v>10772</v>
      </c>
      <c r="D2209" s="31"/>
      <c r="E2209" s="43" t="s">
        <v>52</v>
      </c>
      <c r="F2209" s="42" t="s">
        <v>34</v>
      </c>
      <c r="G2209" s="83" t="s">
        <v>34</v>
      </c>
      <c r="H2209" s="168">
        <v>43047</v>
      </c>
      <c r="I2209" s="31"/>
      <c r="J2209" s="83" t="s">
        <v>188</v>
      </c>
      <c r="K2209" s="31" t="s">
        <v>34</v>
      </c>
      <c r="L2209" s="31"/>
      <c r="M2209" s="168"/>
      <c r="N2209" s="147"/>
      <c r="O2209" s="43" t="s">
        <v>52</v>
      </c>
      <c r="P2209" s="171">
        <v>43047</v>
      </c>
      <c r="Q2209" s="31"/>
      <c r="R2209" s="83" t="s">
        <v>188</v>
      </c>
      <c r="S2209" s="31" t="s">
        <v>34</v>
      </c>
      <c r="T2209" s="31"/>
      <c r="U2209" s="168"/>
      <c r="V2209" s="149"/>
      <c r="W2209" s="140" t="str" cm="1">
        <f t="array" ref="W2209">IF(SUM(LEN(B2209:V2209))=0,"",IF(OR(OR(ISBLANK(F2209),SUM(LEN(C2209),LEN(D2209))=0),AND(NOT(E2209="Unknown"),ISBLANK(J2209)),AND(NOT(O2209="Unknown"),ISBLANK(R2209))),"Missing Information", INDEX(Table15[Entire Service Line Classification], MATCH(SUMIFS(Table15[Unique ID],Table15[System-Owned Portion],E2209,Table15[If Material Anything Other than "Lead" in Column E,Was Material Ever Previously Lead?],G2209,Table15[Customer-Owned Portion],O2209),Table15[Unique ID],0),0)))</f>
        <v>Non-lead</v>
      </c>
      <c r="X2209"/>
    </row>
    <row r="2210" spans="2:24" ht="30" x14ac:dyDescent="0.25">
      <c r="B2210" s="145" t="s">
        <v>3337</v>
      </c>
      <c r="C2210" s="31" t="s">
        <v>10774</v>
      </c>
      <c r="D2210" s="31"/>
      <c r="E2210" s="43" t="s">
        <v>52</v>
      </c>
      <c r="F2210" s="42" t="s">
        <v>34</v>
      </c>
      <c r="G2210" s="83" t="s">
        <v>34</v>
      </c>
      <c r="H2210" s="168">
        <v>43047</v>
      </c>
      <c r="I2210" s="31"/>
      <c r="J2210" s="83" t="s">
        <v>188</v>
      </c>
      <c r="K2210" s="31" t="s">
        <v>34</v>
      </c>
      <c r="L2210" s="31"/>
      <c r="M2210" s="168"/>
      <c r="N2210" s="147"/>
      <c r="O2210" s="43" t="s">
        <v>52</v>
      </c>
      <c r="P2210" s="171">
        <v>43047</v>
      </c>
      <c r="Q2210" s="31"/>
      <c r="R2210" s="83" t="s">
        <v>188</v>
      </c>
      <c r="S2210" s="31" t="s">
        <v>34</v>
      </c>
      <c r="T2210" s="31"/>
      <c r="U2210" s="168"/>
      <c r="V2210" s="149"/>
      <c r="W2210" s="140" t="str" cm="1">
        <f t="array" ref="W2210">IF(SUM(LEN(B2210:V2210))=0,"",IF(OR(OR(ISBLANK(F2210),SUM(LEN(C2210),LEN(D2210))=0),AND(NOT(E2210="Unknown"),ISBLANK(J2210)),AND(NOT(O2210="Unknown"),ISBLANK(R2210))),"Missing Information", INDEX(Table15[Entire Service Line Classification], MATCH(SUMIFS(Table15[Unique ID],Table15[System-Owned Portion],E2210,Table15[If Material Anything Other than "Lead" in Column E,Was Material Ever Previously Lead?],G2210,Table15[Customer-Owned Portion],O2210),Table15[Unique ID],0),0)))</f>
        <v>Non-lead</v>
      </c>
      <c r="X2210"/>
    </row>
    <row r="2211" spans="2:24" ht="30" x14ac:dyDescent="0.25">
      <c r="B2211" s="145" t="s">
        <v>3338</v>
      </c>
      <c r="C2211" s="31" t="s">
        <v>10775</v>
      </c>
      <c r="D2211" s="31"/>
      <c r="E2211" s="43" t="s">
        <v>52</v>
      </c>
      <c r="F2211" s="42" t="s">
        <v>34</v>
      </c>
      <c r="G2211" s="83" t="s">
        <v>34</v>
      </c>
      <c r="H2211" s="168">
        <v>43047</v>
      </c>
      <c r="I2211" s="31"/>
      <c r="J2211" s="83" t="s">
        <v>188</v>
      </c>
      <c r="K2211" s="31" t="s">
        <v>34</v>
      </c>
      <c r="L2211" s="31"/>
      <c r="M2211" s="168"/>
      <c r="N2211" s="147"/>
      <c r="O2211" s="43" t="s">
        <v>52</v>
      </c>
      <c r="P2211" s="171">
        <v>43047</v>
      </c>
      <c r="Q2211" s="31"/>
      <c r="R2211" s="83" t="s">
        <v>188</v>
      </c>
      <c r="S2211" s="31" t="s">
        <v>34</v>
      </c>
      <c r="T2211" s="31"/>
      <c r="U2211" s="168"/>
      <c r="V2211" s="149"/>
      <c r="W2211" s="140" t="str" cm="1">
        <f t="array" ref="W2211">IF(SUM(LEN(B2211:V2211))=0,"",IF(OR(OR(ISBLANK(F2211),SUM(LEN(C2211),LEN(D2211))=0),AND(NOT(E2211="Unknown"),ISBLANK(J2211)),AND(NOT(O2211="Unknown"),ISBLANK(R2211))),"Missing Information", INDEX(Table15[Entire Service Line Classification], MATCH(SUMIFS(Table15[Unique ID],Table15[System-Owned Portion],E2211,Table15[If Material Anything Other than "Lead" in Column E,Was Material Ever Previously Lead?],G2211,Table15[Customer-Owned Portion],O2211),Table15[Unique ID],0),0)))</f>
        <v>Non-lead</v>
      </c>
      <c r="X2211"/>
    </row>
    <row r="2212" spans="2:24" ht="30" x14ac:dyDescent="0.25">
      <c r="B2212" s="145" t="s">
        <v>3339</v>
      </c>
      <c r="C2212" s="31" t="s">
        <v>10776</v>
      </c>
      <c r="D2212" s="31"/>
      <c r="E2212" s="43" t="s">
        <v>52</v>
      </c>
      <c r="F2212" s="42" t="s">
        <v>34</v>
      </c>
      <c r="G2212" s="83" t="s">
        <v>34</v>
      </c>
      <c r="H2212" s="168">
        <v>43047</v>
      </c>
      <c r="I2212" s="31"/>
      <c r="J2212" s="83" t="s">
        <v>188</v>
      </c>
      <c r="K2212" s="31" t="s">
        <v>34</v>
      </c>
      <c r="L2212" s="31"/>
      <c r="M2212" s="168"/>
      <c r="N2212" s="147"/>
      <c r="O2212" s="43" t="s">
        <v>52</v>
      </c>
      <c r="P2212" s="171">
        <v>43047</v>
      </c>
      <c r="Q2212" s="31"/>
      <c r="R2212" s="83" t="s">
        <v>188</v>
      </c>
      <c r="S2212" s="31" t="s">
        <v>34</v>
      </c>
      <c r="T2212" s="31"/>
      <c r="U2212" s="168"/>
      <c r="V2212" s="149"/>
      <c r="W2212" s="140" t="str" cm="1">
        <f t="array" ref="W2212">IF(SUM(LEN(B2212:V2212))=0,"",IF(OR(OR(ISBLANK(F2212),SUM(LEN(C2212),LEN(D2212))=0),AND(NOT(E2212="Unknown"),ISBLANK(J2212)),AND(NOT(O2212="Unknown"),ISBLANK(R2212))),"Missing Information", INDEX(Table15[Entire Service Line Classification], MATCH(SUMIFS(Table15[Unique ID],Table15[System-Owned Portion],E2212,Table15[If Material Anything Other than "Lead" in Column E,Was Material Ever Previously Lead?],G2212,Table15[Customer-Owned Portion],O2212),Table15[Unique ID],0),0)))</f>
        <v>Non-lead</v>
      </c>
      <c r="X2212"/>
    </row>
    <row r="2213" spans="2:24" ht="30" x14ac:dyDescent="0.25">
      <c r="B2213" s="145" t="s">
        <v>3340</v>
      </c>
      <c r="C2213" s="31" t="s">
        <v>10777</v>
      </c>
      <c r="D2213" s="31"/>
      <c r="E2213" s="43" t="s">
        <v>52</v>
      </c>
      <c r="F2213" s="42" t="s">
        <v>34</v>
      </c>
      <c r="G2213" s="83" t="s">
        <v>34</v>
      </c>
      <c r="H2213" s="168">
        <v>43047</v>
      </c>
      <c r="I2213" s="31"/>
      <c r="J2213" s="83" t="s">
        <v>188</v>
      </c>
      <c r="K2213" s="31" t="s">
        <v>34</v>
      </c>
      <c r="L2213" s="31"/>
      <c r="M2213" s="168"/>
      <c r="N2213" s="147"/>
      <c r="O2213" s="43" t="s">
        <v>52</v>
      </c>
      <c r="P2213" s="171">
        <v>43047</v>
      </c>
      <c r="Q2213" s="31"/>
      <c r="R2213" s="83" t="s">
        <v>188</v>
      </c>
      <c r="S2213" s="31" t="s">
        <v>34</v>
      </c>
      <c r="T2213" s="31"/>
      <c r="U2213" s="168"/>
      <c r="V2213" s="149"/>
      <c r="W2213" s="140" t="str" cm="1">
        <f t="array" ref="W2213">IF(SUM(LEN(B2213:V2213))=0,"",IF(OR(OR(ISBLANK(F2213),SUM(LEN(C2213),LEN(D2213))=0),AND(NOT(E2213="Unknown"),ISBLANK(J2213)),AND(NOT(O2213="Unknown"),ISBLANK(R2213))),"Missing Information", INDEX(Table15[Entire Service Line Classification], MATCH(SUMIFS(Table15[Unique ID],Table15[System-Owned Portion],E2213,Table15[If Material Anything Other than "Lead" in Column E,Was Material Ever Previously Lead?],G2213,Table15[Customer-Owned Portion],O2213),Table15[Unique ID],0),0)))</f>
        <v>Non-lead</v>
      </c>
      <c r="X2213"/>
    </row>
    <row r="2214" spans="2:24" ht="30" x14ac:dyDescent="0.25">
      <c r="B2214" s="145" t="s">
        <v>3341</v>
      </c>
      <c r="C2214" s="31" t="s">
        <v>10778</v>
      </c>
      <c r="D2214" s="31"/>
      <c r="E2214" s="43" t="s">
        <v>52</v>
      </c>
      <c r="F2214" s="42" t="s">
        <v>34</v>
      </c>
      <c r="G2214" s="83" t="s">
        <v>34</v>
      </c>
      <c r="H2214" s="168">
        <v>43047</v>
      </c>
      <c r="I2214" s="31"/>
      <c r="J2214" s="83" t="s">
        <v>188</v>
      </c>
      <c r="K2214" s="31" t="s">
        <v>34</v>
      </c>
      <c r="L2214" s="31"/>
      <c r="M2214" s="168"/>
      <c r="N2214" s="147"/>
      <c r="O2214" s="43" t="s">
        <v>52</v>
      </c>
      <c r="P2214" s="171">
        <v>43047</v>
      </c>
      <c r="Q2214" s="31"/>
      <c r="R2214" s="83" t="s">
        <v>188</v>
      </c>
      <c r="S2214" s="31" t="s">
        <v>34</v>
      </c>
      <c r="T2214" s="31"/>
      <c r="U2214" s="168"/>
      <c r="V2214" s="149"/>
      <c r="W2214" s="140" t="str" cm="1">
        <f t="array" ref="W2214">IF(SUM(LEN(B2214:V2214))=0,"",IF(OR(OR(ISBLANK(F2214),SUM(LEN(C2214),LEN(D2214))=0),AND(NOT(E2214="Unknown"),ISBLANK(J2214)),AND(NOT(O2214="Unknown"),ISBLANK(R2214))),"Missing Information", INDEX(Table15[Entire Service Line Classification], MATCH(SUMIFS(Table15[Unique ID],Table15[System-Owned Portion],E2214,Table15[If Material Anything Other than "Lead" in Column E,Was Material Ever Previously Lead?],G2214,Table15[Customer-Owned Portion],O2214),Table15[Unique ID],0),0)))</f>
        <v>Non-lead</v>
      </c>
      <c r="X2214"/>
    </row>
    <row r="2215" spans="2:24" ht="30" x14ac:dyDescent="0.25">
      <c r="B2215" s="145" t="s">
        <v>3342</v>
      </c>
      <c r="C2215" s="31" t="s">
        <v>10779</v>
      </c>
      <c r="D2215" s="31"/>
      <c r="E2215" s="43" t="s">
        <v>52</v>
      </c>
      <c r="F2215" s="42" t="s">
        <v>34</v>
      </c>
      <c r="G2215" s="83" t="s">
        <v>34</v>
      </c>
      <c r="H2215" s="168">
        <v>43047</v>
      </c>
      <c r="I2215" s="31"/>
      <c r="J2215" s="83" t="s">
        <v>188</v>
      </c>
      <c r="K2215" s="31" t="s">
        <v>34</v>
      </c>
      <c r="L2215" s="31"/>
      <c r="M2215" s="168"/>
      <c r="N2215" s="147"/>
      <c r="O2215" s="43" t="s">
        <v>52</v>
      </c>
      <c r="P2215" s="171">
        <v>43047</v>
      </c>
      <c r="Q2215" s="31"/>
      <c r="R2215" s="83" t="s">
        <v>188</v>
      </c>
      <c r="S2215" s="31" t="s">
        <v>34</v>
      </c>
      <c r="T2215" s="31"/>
      <c r="U2215" s="168"/>
      <c r="V2215" s="149"/>
      <c r="W2215" s="140" t="str" cm="1">
        <f t="array" ref="W2215">IF(SUM(LEN(B2215:V2215))=0,"",IF(OR(OR(ISBLANK(F2215),SUM(LEN(C2215),LEN(D2215))=0),AND(NOT(E2215="Unknown"),ISBLANK(J2215)),AND(NOT(O2215="Unknown"),ISBLANK(R2215))),"Missing Information", INDEX(Table15[Entire Service Line Classification], MATCH(SUMIFS(Table15[Unique ID],Table15[System-Owned Portion],E2215,Table15[If Material Anything Other than "Lead" in Column E,Was Material Ever Previously Lead?],G2215,Table15[Customer-Owned Portion],O2215),Table15[Unique ID],0),0)))</f>
        <v>Non-lead</v>
      </c>
      <c r="X2215"/>
    </row>
    <row r="2216" spans="2:24" ht="30" x14ac:dyDescent="0.25">
      <c r="B2216" s="145" t="s">
        <v>6135</v>
      </c>
      <c r="C2216" s="31" t="s">
        <v>13737</v>
      </c>
      <c r="D2216" s="31"/>
      <c r="E2216" s="43" t="s">
        <v>52</v>
      </c>
      <c r="F2216" s="42" t="s">
        <v>34</v>
      </c>
      <c r="G2216" s="83" t="s">
        <v>34</v>
      </c>
      <c r="H2216" s="168">
        <v>43038</v>
      </c>
      <c r="I2216" s="31"/>
      <c r="J2216" s="83" t="s">
        <v>188</v>
      </c>
      <c r="K2216" s="31" t="s">
        <v>34</v>
      </c>
      <c r="L2216" s="31"/>
      <c r="M2216" s="168"/>
      <c r="N2216" s="147"/>
      <c r="O2216" s="43" t="s">
        <v>52</v>
      </c>
      <c r="P2216" s="171">
        <v>43038</v>
      </c>
      <c r="Q2216" s="31"/>
      <c r="R2216" s="83" t="s">
        <v>188</v>
      </c>
      <c r="S2216" s="31" t="s">
        <v>34</v>
      </c>
      <c r="T2216" s="31"/>
      <c r="U2216" s="168"/>
      <c r="V2216" s="149"/>
      <c r="W2216" s="140" t="str" cm="1">
        <f t="array" ref="W2216">IF(SUM(LEN(B2216:V2216))=0,"",IF(OR(OR(ISBLANK(F2216),SUM(LEN(C2216),LEN(D2216))=0),AND(NOT(E2216="Unknown"),ISBLANK(J2216)),AND(NOT(O2216="Unknown"),ISBLANK(R2216))),"Missing Information", INDEX(Table15[Entire Service Line Classification], MATCH(SUMIFS(Table15[Unique ID],Table15[System-Owned Portion],E2216,Table15[If Material Anything Other than "Lead" in Column E,Was Material Ever Previously Lead?],G2216,Table15[Customer-Owned Portion],O2216),Table15[Unique ID],0),0)))</f>
        <v>Non-lead</v>
      </c>
      <c r="X2216"/>
    </row>
    <row r="2217" spans="2:24" ht="30" x14ac:dyDescent="0.25">
      <c r="B2217" s="145" t="s">
        <v>6136</v>
      </c>
      <c r="C2217" s="31" t="s">
        <v>13738</v>
      </c>
      <c r="D2217" s="31"/>
      <c r="E2217" s="43" t="s">
        <v>52</v>
      </c>
      <c r="F2217" s="42" t="s">
        <v>34</v>
      </c>
      <c r="G2217" s="83" t="s">
        <v>34</v>
      </c>
      <c r="H2217" s="168">
        <v>43038</v>
      </c>
      <c r="I2217" s="31"/>
      <c r="J2217" s="83" t="s">
        <v>188</v>
      </c>
      <c r="K2217" s="31" t="s">
        <v>34</v>
      </c>
      <c r="L2217" s="31"/>
      <c r="M2217" s="168"/>
      <c r="N2217" s="147"/>
      <c r="O2217" s="43" t="s">
        <v>52</v>
      </c>
      <c r="P2217" s="171">
        <v>43038</v>
      </c>
      <c r="Q2217" s="31"/>
      <c r="R2217" s="83" t="s">
        <v>188</v>
      </c>
      <c r="S2217" s="31" t="s">
        <v>34</v>
      </c>
      <c r="T2217" s="31"/>
      <c r="U2217" s="168"/>
      <c r="V2217" s="149"/>
      <c r="W2217" s="140" t="str" cm="1">
        <f t="array" ref="W2217">IF(SUM(LEN(B2217:V2217))=0,"",IF(OR(OR(ISBLANK(F2217),SUM(LEN(C2217),LEN(D2217))=0),AND(NOT(E2217="Unknown"),ISBLANK(J2217)),AND(NOT(O2217="Unknown"),ISBLANK(R2217))),"Missing Information", INDEX(Table15[Entire Service Line Classification], MATCH(SUMIFS(Table15[Unique ID],Table15[System-Owned Portion],E2217,Table15[If Material Anything Other than "Lead" in Column E,Was Material Ever Previously Lead?],G2217,Table15[Customer-Owned Portion],O2217),Table15[Unique ID],0),0)))</f>
        <v>Non-lead</v>
      </c>
      <c r="X2217"/>
    </row>
    <row r="2218" spans="2:24" ht="30" x14ac:dyDescent="0.25">
      <c r="B2218" s="145" t="s">
        <v>6137</v>
      </c>
      <c r="C2218" s="31" t="s">
        <v>13739</v>
      </c>
      <c r="D2218" s="31"/>
      <c r="E2218" s="43" t="s">
        <v>52</v>
      </c>
      <c r="F2218" s="42" t="s">
        <v>34</v>
      </c>
      <c r="G2218" s="83" t="s">
        <v>34</v>
      </c>
      <c r="H2218" s="168">
        <v>43038</v>
      </c>
      <c r="I2218" s="31"/>
      <c r="J2218" s="83" t="s">
        <v>188</v>
      </c>
      <c r="K2218" s="31" t="s">
        <v>34</v>
      </c>
      <c r="L2218" s="31"/>
      <c r="M2218" s="168"/>
      <c r="N2218" s="147"/>
      <c r="O2218" s="105" t="s">
        <v>52</v>
      </c>
      <c r="P2218" s="171">
        <v>43038</v>
      </c>
      <c r="Q2218" s="31"/>
      <c r="R2218" s="83" t="s">
        <v>188</v>
      </c>
      <c r="S2218" s="31" t="s">
        <v>34</v>
      </c>
      <c r="T2218" s="31"/>
      <c r="U2218" s="168"/>
      <c r="V2218" s="149"/>
      <c r="W2218" s="140" t="str" cm="1">
        <f t="array" ref="W2218">IF(SUM(LEN(B2218:V2218))=0,"",IF(OR(OR(ISBLANK(F2218),SUM(LEN(C2218),LEN(D2218))=0),AND(NOT(E2218="Unknown"),ISBLANK(J2218)),AND(NOT(O2218="Unknown"),ISBLANK(R2218))),"Missing Information", INDEX(Table15[Entire Service Line Classification], MATCH(SUMIFS(Table15[Unique ID],Table15[System-Owned Portion],E2218,Table15[If Material Anything Other than "Lead" in Column E,Was Material Ever Previously Lead?],G2218,Table15[Customer-Owned Portion],O2218),Table15[Unique ID],0),0)))</f>
        <v>Non-lead</v>
      </c>
      <c r="X2218"/>
    </row>
    <row r="2219" spans="2:24" ht="30" x14ac:dyDescent="0.25">
      <c r="B2219" s="145" t="s">
        <v>6488</v>
      </c>
      <c r="C2219" s="31" t="s">
        <v>14092</v>
      </c>
      <c r="D2219" s="31"/>
      <c r="E2219" s="43" t="s">
        <v>52</v>
      </c>
      <c r="F2219" s="42" t="s">
        <v>34</v>
      </c>
      <c r="G2219" s="83" t="s">
        <v>34</v>
      </c>
      <c r="H2219" s="168">
        <v>43034</v>
      </c>
      <c r="I2219" s="31"/>
      <c r="J2219" s="83" t="s">
        <v>188</v>
      </c>
      <c r="K2219" s="31" t="s">
        <v>34</v>
      </c>
      <c r="L2219" s="31"/>
      <c r="M2219" s="168"/>
      <c r="N2219" s="147"/>
      <c r="O2219" s="105" t="s">
        <v>52</v>
      </c>
      <c r="P2219" s="171">
        <v>43034</v>
      </c>
      <c r="Q2219" s="31"/>
      <c r="R2219" s="83" t="s">
        <v>188</v>
      </c>
      <c r="S2219" s="31" t="s">
        <v>34</v>
      </c>
      <c r="T2219" s="31"/>
      <c r="U2219" s="168"/>
      <c r="V2219" s="149"/>
      <c r="W2219" s="140" t="str" cm="1">
        <f t="array" ref="W2219">IF(SUM(LEN(B2219:V2219))=0,"",IF(OR(OR(ISBLANK(F2219),SUM(LEN(C2219),LEN(D2219))=0),AND(NOT(E2219="Unknown"),ISBLANK(J2219)),AND(NOT(O2219="Unknown"),ISBLANK(R2219))),"Missing Information", INDEX(Table15[Entire Service Line Classification], MATCH(SUMIFS(Table15[Unique ID],Table15[System-Owned Portion],E2219,Table15[If Material Anything Other than "Lead" in Column E,Was Material Ever Previously Lead?],G2219,Table15[Customer-Owned Portion],O2219),Table15[Unique ID],0),0)))</f>
        <v>Non-lead</v>
      </c>
      <c r="X2219"/>
    </row>
    <row r="2220" spans="2:24" ht="30" x14ac:dyDescent="0.25">
      <c r="B2220" s="145" t="s">
        <v>3264</v>
      </c>
      <c r="C2220" s="31" t="s">
        <v>10701</v>
      </c>
      <c r="D2220" s="31"/>
      <c r="E2220" s="43" t="s">
        <v>52</v>
      </c>
      <c r="F2220" s="42" t="s">
        <v>34</v>
      </c>
      <c r="G2220" s="83" t="s">
        <v>34</v>
      </c>
      <c r="H2220" s="168">
        <v>43033</v>
      </c>
      <c r="I2220" s="31"/>
      <c r="J2220" s="83" t="s">
        <v>188</v>
      </c>
      <c r="K2220" s="31" t="s">
        <v>34</v>
      </c>
      <c r="L2220" s="31"/>
      <c r="M2220" s="168"/>
      <c r="N2220" s="147"/>
      <c r="O2220" s="105" t="s">
        <v>52</v>
      </c>
      <c r="P2220" s="171">
        <v>43033</v>
      </c>
      <c r="Q2220" s="31"/>
      <c r="R2220" s="83" t="s">
        <v>188</v>
      </c>
      <c r="S2220" s="31" t="s">
        <v>34</v>
      </c>
      <c r="T2220" s="31"/>
      <c r="U2220" s="168"/>
      <c r="V2220" s="149"/>
      <c r="W2220" s="140" t="str" cm="1">
        <f t="array" ref="W2220">IF(SUM(LEN(B2220:V2220))=0,"",IF(OR(OR(ISBLANK(F2220),SUM(LEN(C2220),LEN(D2220))=0),AND(NOT(E2220="Unknown"),ISBLANK(J2220)),AND(NOT(O2220="Unknown"),ISBLANK(R2220))),"Missing Information", INDEX(Table15[Entire Service Line Classification], MATCH(SUMIFS(Table15[Unique ID],Table15[System-Owned Portion],E2220,Table15[If Material Anything Other than "Lead" in Column E,Was Material Ever Previously Lead?],G2220,Table15[Customer-Owned Portion],O2220),Table15[Unique ID],0),0)))</f>
        <v>Non-lead</v>
      </c>
      <c r="X2220"/>
    </row>
    <row r="2221" spans="2:24" ht="30" x14ac:dyDescent="0.25">
      <c r="B2221" s="145" t="s">
        <v>3268</v>
      </c>
      <c r="C2221" s="31" t="s">
        <v>10705</v>
      </c>
      <c r="D2221" s="31"/>
      <c r="E2221" s="43" t="s">
        <v>52</v>
      </c>
      <c r="F2221" s="42" t="s">
        <v>34</v>
      </c>
      <c r="G2221" s="83" t="s">
        <v>34</v>
      </c>
      <c r="H2221" s="168">
        <v>43033</v>
      </c>
      <c r="I2221" s="31"/>
      <c r="J2221" s="83" t="s">
        <v>188</v>
      </c>
      <c r="K2221" s="31" t="s">
        <v>34</v>
      </c>
      <c r="L2221" s="31"/>
      <c r="M2221" s="168"/>
      <c r="N2221" s="147"/>
      <c r="O2221" s="105" t="s">
        <v>52</v>
      </c>
      <c r="P2221" s="171">
        <v>43033</v>
      </c>
      <c r="Q2221" s="31"/>
      <c r="R2221" s="83" t="s">
        <v>188</v>
      </c>
      <c r="S2221" s="31" t="s">
        <v>34</v>
      </c>
      <c r="T2221" s="31"/>
      <c r="U2221" s="168"/>
      <c r="V2221" s="149"/>
      <c r="W2221" s="140" t="str" cm="1">
        <f t="array" ref="W2221">IF(SUM(LEN(B2221:V2221))=0,"",IF(OR(OR(ISBLANK(F2221),SUM(LEN(C2221),LEN(D2221))=0),AND(NOT(E2221="Unknown"),ISBLANK(J2221)),AND(NOT(O2221="Unknown"),ISBLANK(R2221))),"Missing Information", INDEX(Table15[Entire Service Line Classification], MATCH(SUMIFS(Table15[Unique ID],Table15[System-Owned Portion],E2221,Table15[If Material Anything Other than "Lead" in Column E,Was Material Ever Previously Lead?],G2221,Table15[Customer-Owned Portion],O2221),Table15[Unique ID],0),0)))</f>
        <v>Non-lead</v>
      </c>
      <c r="X2221"/>
    </row>
    <row r="2222" spans="2:24" ht="30" x14ac:dyDescent="0.25">
      <c r="B2222" s="145" t="s">
        <v>3269</v>
      </c>
      <c r="C2222" s="31" t="s">
        <v>10706</v>
      </c>
      <c r="D2222" s="31"/>
      <c r="E2222" s="43" t="s">
        <v>52</v>
      </c>
      <c r="F2222" s="42" t="s">
        <v>34</v>
      </c>
      <c r="G2222" s="83" t="s">
        <v>34</v>
      </c>
      <c r="H2222" s="168">
        <v>43033</v>
      </c>
      <c r="I2222" s="31"/>
      <c r="J2222" s="83" t="s">
        <v>188</v>
      </c>
      <c r="K2222" s="31" t="s">
        <v>34</v>
      </c>
      <c r="L2222" s="31"/>
      <c r="M2222" s="168"/>
      <c r="N2222" s="147"/>
      <c r="O2222" s="105" t="s">
        <v>52</v>
      </c>
      <c r="P2222" s="171">
        <v>43033</v>
      </c>
      <c r="Q2222" s="31"/>
      <c r="R2222" s="83" t="s">
        <v>188</v>
      </c>
      <c r="S2222" s="31" t="s">
        <v>34</v>
      </c>
      <c r="T2222" s="31"/>
      <c r="U2222" s="168"/>
      <c r="V2222" s="149"/>
      <c r="W2222" s="140" t="str" cm="1">
        <f t="array" ref="W2222">IF(SUM(LEN(B2222:V2222))=0,"",IF(OR(OR(ISBLANK(F2222),SUM(LEN(C2222),LEN(D2222))=0),AND(NOT(E2222="Unknown"),ISBLANK(J2222)),AND(NOT(O2222="Unknown"),ISBLANK(R2222))),"Missing Information", INDEX(Table15[Entire Service Line Classification], MATCH(SUMIFS(Table15[Unique ID],Table15[System-Owned Portion],E2222,Table15[If Material Anything Other than "Lead" in Column E,Was Material Ever Previously Lead?],G2222,Table15[Customer-Owned Portion],O2222),Table15[Unique ID],0),0)))</f>
        <v>Non-lead</v>
      </c>
      <c r="X2222"/>
    </row>
    <row r="2223" spans="2:24" ht="30" x14ac:dyDescent="0.25">
      <c r="B2223" s="145" t="s">
        <v>3336</v>
      </c>
      <c r="C2223" s="31" t="s">
        <v>10773</v>
      </c>
      <c r="D2223" s="31"/>
      <c r="E2223" s="43" t="s">
        <v>52</v>
      </c>
      <c r="F2223" s="42" t="s">
        <v>34</v>
      </c>
      <c r="G2223" s="83" t="s">
        <v>34</v>
      </c>
      <c r="H2223" s="168">
        <v>43033</v>
      </c>
      <c r="I2223" s="31"/>
      <c r="J2223" s="83" t="s">
        <v>188</v>
      </c>
      <c r="K2223" s="31" t="s">
        <v>34</v>
      </c>
      <c r="L2223" s="31"/>
      <c r="M2223" s="168"/>
      <c r="N2223" s="147"/>
      <c r="O2223" s="105" t="s">
        <v>52</v>
      </c>
      <c r="P2223" s="171">
        <v>43033</v>
      </c>
      <c r="Q2223" s="31"/>
      <c r="R2223" s="83" t="s">
        <v>188</v>
      </c>
      <c r="S2223" s="31" t="s">
        <v>34</v>
      </c>
      <c r="T2223" s="31"/>
      <c r="U2223" s="168"/>
      <c r="V2223" s="149"/>
      <c r="W2223" s="140" t="str" cm="1">
        <f t="array" ref="W2223">IF(SUM(LEN(B2223:V2223))=0,"",IF(OR(OR(ISBLANK(F2223),SUM(LEN(C2223),LEN(D2223))=0),AND(NOT(E2223="Unknown"),ISBLANK(J2223)),AND(NOT(O2223="Unknown"),ISBLANK(R2223))),"Missing Information", INDEX(Table15[Entire Service Line Classification], MATCH(SUMIFS(Table15[Unique ID],Table15[System-Owned Portion],E2223,Table15[If Material Anything Other than "Lead" in Column E,Was Material Ever Previously Lead?],G2223,Table15[Customer-Owned Portion],O2223),Table15[Unique ID],0),0)))</f>
        <v>Non-lead</v>
      </c>
      <c r="X2223"/>
    </row>
    <row r="2224" spans="2:24" ht="30" x14ac:dyDescent="0.25">
      <c r="B2224" s="145" t="s">
        <v>3343</v>
      </c>
      <c r="C2224" s="31" t="s">
        <v>10780</v>
      </c>
      <c r="D2224" s="31"/>
      <c r="E2224" s="43" t="s">
        <v>52</v>
      </c>
      <c r="F2224" s="42" t="s">
        <v>34</v>
      </c>
      <c r="G2224" s="83" t="s">
        <v>34</v>
      </c>
      <c r="H2224" s="168">
        <v>43033</v>
      </c>
      <c r="I2224" s="31"/>
      <c r="J2224" s="83" t="s">
        <v>188</v>
      </c>
      <c r="K2224" s="31" t="s">
        <v>34</v>
      </c>
      <c r="L2224" s="31"/>
      <c r="M2224" s="168"/>
      <c r="N2224" s="147"/>
      <c r="O2224" s="105" t="s">
        <v>52</v>
      </c>
      <c r="P2224" s="171">
        <v>43033</v>
      </c>
      <c r="Q2224" s="31"/>
      <c r="R2224" s="83" t="s">
        <v>188</v>
      </c>
      <c r="S2224" s="31" t="s">
        <v>34</v>
      </c>
      <c r="T2224" s="31"/>
      <c r="U2224" s="168"/>
      <c r="V2224" s="149"/>
      <c r="W2224" s="140" t="str" cm="1">
        <f t="array" ref="W2224">IF(SUM(LEN(B2224:V2224))=0,"",IF(OR(OR(ISBLANK(F2224),SUM(LEN(C2224),LEN(D2224))=0),AND(NOT(E2224="Unknown"),ISBLANK(J2224)),AND(NOT(O2224="Unknown"),ISBLANK(R2224))),"Missing Information", INDEX(Table15[Entire Service Line Classification], MATCH(SUMIFS(Table15[Unique ID],Table15[System-Owned Portion],E2224,Table15[If Material Anything Other than "Lead" in Column E,Was Material Ever Previously Lead?],G2224,Table15[Customer-Owned Portion],O2224),Table15[Unique ID],0),0)))</f>
        <v>Non-lead</v>
      </c>
      <c r="X2224"/>
    </row>
    <row r="2225" spans="2:24" ht="30" x14ac:dyDescent="0.25">
      <c r="B2225" s="145" t="s">
        <v>3356</v>
      </c>
      <c r="C2225" s="31" t="s">
        <v>10793</v>
      </c>
      <c r="D2225" s="31"/>
      <c r="E2225" s="43" t="s">
        <v>52</v>
      </c>
      <c r="F2225" s="42" t="s">
        <v>34</v>
      </c>
      <c r="G2225" s="83" t="s">
        <v>34</v>
      </c>
      <c r="H2225" s="168">
        <v>43033</v>
      </c>
      <c r="I2225" s="31"/>
      <c r="J2225" s="83" t="s">
        <v>188</v>
      </c>
      <c r="K2225" s="31" t="s">
        <v>34</v>
      </c>
      <c r="L2225" s="31"/>
      <c r="M2225" s="168"/>
      <c r="N2225" s="147"/>
      <c r="O2225" s="105" t="s">
        <v>52</v>
      </c>
      <c r="P2225" s="171">
        <v>43033</v>
      </c>
      <c r="Q2225" s="31"/>
      <c r="R2225" s="83" t="s">
        <v>188</v>
      </c>
      <c r="S2225" s="31" t="s">
        <v>34</v>
      </c>
      <c r="T2225" s="31"/>
      <c r="U2225" s="168"/>
      <c r="V2225" s="149"/>
      <c r="W2225" s="140" t="str" cm="1">
        <f t="array" ref="W2225">IF(SUM(LEN(B2225:V2225))=0,"",IF(OR(OR(ISBLANK(F2225),SUM(LEN(C2225),LEN(D2225))=0),AND(NOT(E2225="Unknown"),ISBLANK(J2225)),AND(NOT(O2225="Unknown"),ISBLANK(R2225))),"Missing Information", INDEX(Table15[Entire Service Line Classification], MATCH(SUMIFS(Table15[Unique ID],Table15[System-Owned Portion],E2225,Table15[If Material Anything Other than "Lead" in Column E,Was Material Ever Previously Lead?],G2225,Table15[Customer-Owned Portion],O2225),Table15[Unique ID],0),0)))</f>
        <v>Non-lead</v>
      </c>
      <c r="X2225"/>
    </row>
    <row r="2226" spans="2:24" ht="30" x14ac:dyDescent="0.25">
      <c r="B2226" s="145" t="s">
        <v>6269</v>
      </c>
      <c r="C2226" s="31" t="s">
        <v>13873</v>
      </c>
      <c r="D2226" s="31"/>
      <c r="E2226" s="43" t="s">
        <v>52</v>
      </c>
      <c r="F2226" s="42" t="s">
        <v>34</v>
      </c>
      <c r="G2226" s="83" t="s">
        <v>34</v>
      </c>
      <c r="H2226" s="168">
        <v>43032</v>
      </c>
      <c r="I2226" s="31"/>
      <c r="J2226" s="83" t="s">
        <v>188</v>
      </c>
      <c r="K2226" s="31" t="s">
        <v>34</v>
      </c>
      <c r="L2226" s="31"/>
      <c r="M2226" s="168"/>
      <c r="N2226" s="147"/>
      <c r="O2226" s="105" t="s">
        <v>52</v>
      </c>
      <c r="P2226" s="171">
        <v>43032</v>
      </c>
      <c r="Q2226" s="31"/>
      <c r="R2226" s="83" t="s">
        <v>188</v>
      </c>
      <c r="S2226" s="31" t="s">
        <v>34</v>
      </c>
      <c r="T2226" s="31"/>
      <c r="U2226" s="168"/>
      <c r="V2226" s="149"/>
      <c r="W2226" s="140" t="str" cm="1">
        <f t="array" ref="W2226">IF(SUM(LEN(B2226:V2226))=0,"",IF(OR(OR(ISBLANK(F2226),SUM(LEN(C2226),LEN(D2226))=0),AND(NOT(E2226="Unknown"),ISBLANK(J2226)),AND(NOT(O2226="Unknown"),ISBLANK(R2226))),"Missing Information", INDEX(Table15[Entire Service Line Classification], MATCH(SUMIFS(Table15[Unique ID],Table15[System-Owned Portion],E2226,Table15[If Material Anything Other than "Lead" in Column E,Was Material Ever Previously Lead?],G2226,Table15[Customer-Owned Portion],O2226),Table15[Unique ID],0),0)))</f>
        <v>Non-lead</v>
      </c>
      <c r="X2226"/>
    </row>
    <row r="2227" spans="2:24" ht="30" x14ac:dyDescent="0.25">
      <c r="B2227" s="145" t="s">
        <v>7248</v>
      </c>
      <c r="C2227" s="31" t="s">
        <v>14872</v>
      </c>
      <c r="D2227" s="31"/>
      <c r="E2227" s="43" t="s">
        <v>52</v>
      </c>
      <c r="F2227" s="42" t="s">
        <v>34</v>
      </c>
      <c r="G2227" s="83" t="s">
        <v>34</v>
      </c>
      <c r="H2227" s="168">
        <v>43032</v>
      </c>
      <c r="I2227" s="31"/>
      <c r="J2227" s="83" t="s">
        <v>188</v>
      </c>
      <c r="K2227" s="31" t="s">
        <v>34</v>
      </c>
      <c r="L2227" s="31"/>
      <c r="M2227" s="168"/>
      <c r="N2227" s="147"/>
      <c r="O2227" s="105" t="s">
        <v>52</v>
      </c>
      <c r="P2227" s="171">
        <v>43032</v>
      </c>
      <c r="Q2227" s="31"/>
      <c r="R2227" s="83" t="s">
        <v>188</v>
      </c>
      <c r="S2227" s="31" t="s">
        <v>34</v>
      </c>
      <c r="T2227" s="31"/>
      <c r="U2227" s="168"/>
      <c r="V2227" s="149"/>
      <c r="W2227" s="140" t="str" cm="1">
        <f t="array" ref="W2227">IF(SUM(LEN(B2227:V2227))=0,"",IF(OR(OR(ISBLANK(F2227),SUM(LEN(C2227),LEN(D2227))=0),AND(NOT(E2227="Unknown"),ISBLANK(J2227)),AND(NOT(O2227="Unknown"),ISBLANK(R2227))),"Missing Information", INDEX(Table15[Entire Service Line Classification], MATCH(SUMIFS(Table15[Unique ID],Table15[System-Owned Portion],E2227,Table15[If Material Anything Other than "Lead" in Column E,Was Material Ever Previously Lead?],G2227,Table15[Customer-Owned Portion],O2227),Table15[Unique ID],0),0)))</f>
        <v>Non-lead</v>
      </c>
      <c r="X2227"/>
    </row>
    <row r="2228" spans="2:24" ht="30" x14ac:dyDescent="0.25">
      <c r="B2228" s="145" t="s">
        <v>864</v>
      </c>
      <c r="C2228" s="31" t="s">
        <v>8277</v>
      </c>
      <c r="D2228" s="31"/>
      <c r="E2228" s="43" t="s">
        <v>52</v>
      </c>
      <c r="F2228" s="42" t="s">
        <v>34</v>
      </c>
      <c r="G2228" s="83" t="s">
        <v>34</v>
      </c>
      <c r="H2228" s="168">
        <v>43026</v>
      </c>
      <c r="I2228" s="31"/>
      <c r="J2228" s="83" t="s">
        <v>188</v>
      </c>
      <c r="K2228" s="31" t="s">
        <v>34</v>
      </c>
      <c r="L2228" s="31"/>
      <c r="M2228" s="168"/>
      <c r="N2228" s="147"/>
      <c r="O2228" s="105" t="s">
        <v>52</v>
      </c>
      <c r="P2228" s="171">
        <v>43026</v>
      </c>
      <c r="Q2228" s="31"/>
      <c r="R2228" s="83" t="s">
        <v>188</v>
      </c>
      <c r="S2228" s="31" t="s">
        <v>34</v>
      </c>
      <c r="T2228" s="31"/>
      <c r="U2228" s="168"/>
      <c r="V2228" s="149"/>
      <c r="W2228" s="140" t="str" cm="1">
        <f t="array" ref="W2228">IF(SUM(LEN(B2228:V2228))=0,"",IF(OR(OR(ISBLANK(F2228),SUM(LEN(C2228),LEN(D2228))=0),AND(NOT(E2228="Unknown"),ISBLANK(J2228)),AND(NOT(O2228="Unknown"),ISBLANK(R2228))),"Missing Information", INDEX(Table15[Entire Service Line Classification], MATCH(SUMIFS(Table15[Unique ID],Table15[System-Owned Portion],E2228,Table15[If Material Anything Other than "Lead" in Column E,Was Material Ever Previously Lead?],G2228,Table15[Customer-Owned Portion],O2228),Table15[Unique ID],0),0)))</f>
        <v>Non-lead</v>
      </c>
      <c r="X2228"/>
    </row>
    <row r="2229" spans="2:24" ht="30" x14ac:dyDescent="0.25">
      <c r="B2229" s="145" t="s">
        <v>1055</v>
      </c>
      <c r="C2229" s="31" t="s">
        <v>8468</v>
      </c>
      <c r="D2229" s="31"/>
      <c r="E2229" s="43" t="s">
        <v>52</v>
      </c>
      <c r="F2229" s="42" t="s">
        <v>34</v>
      </c>
      <c r="G2229" s="83" t="s">
        <v>34</v>
      </c>
      <c r="H2229" s="168">
        <v>43026</v>
      </c>
      <c r="I2229" s="31"/>
      <c r="J2229" s="83" t="s">
        <v>188</v>
      </c>
      <c r="K2229" s="31" t="s">
        <v>34</v>
      </c>
      <c r="L2229" s="31"/>
      <c r="M2229" s="168"/>
      <c r="N2229" s="147"/>
      <c r="O2229" s="105" t="s">
        <v>52</v>
      </c>
      <c r="P2229" s="171">
        <v>43026</v>
      </c>
      <c r="Q2229" s="31"/>
      <c r="R2229" s="83" t="s">
        <v>188</v>
      </c>
      <c r="S2229" s="31" t="s">
        <v>34</v>
      </c>
      <c r="T2229" s="31"/>
      <c r="U2229" s="168"/>
      <c r="V2229" s="149"/>
      <c r="W2229" s="140" t="str" cm="1">
        <f t="array" ref="W2229">IF(SUM(LEN(B2229:V2229))=0,"",IF(OR(OR(ISBLANK(F2229),SUM(LEN(C2229),LEN(D2229))=0),AND(NOT(E2229="Unknown"),ISBLANK(J2229)),AND(NOT(O2229="Unknown"),ISBLANK(R2229))),"Missing Information", INDEX(Table15[Entire Service Line Classification], MATCH(SUMIFS(Table15[Unique ID],Table15[System-Owned Portion],E2229,Table15[If Material Anything Other than "Lead" in Column E,Was Material Ever Previously Lead?],G2229,Table15[Customer-Owned Portion],O2229),Table15[Unique ID],0),0)))</f>
        <v>Non-lead</v>
      </c>
      <c r="X2229"/>
    </row>
    <row r="2230" spans="2:24" ht="30" x14ac:dyDescent="0.25">
      <c r="B2230" s="145" t="s">
        <v>1058</v>
      </c>
      <c r="C2230" s="31" t="s">
        <v>8471</v>
      </c>
      <c r="D2230" s="31"/>
      <c r="E2230" s="43" t="s">
        <v>52</v>
      </c>
      <c r="F2230" s="42" t="s">
        <v>34</v>
      </c>
      <c r="G2230" s="83" t="s">
        <v>34</v>
      </c>
      <c r="H2230" s="168">
        <v>43026</v>
      </c>
      <c r="I2230" s="31"/>
      <c r="J2230" s="83" t="s">
        <v>188</v>
      </c>
      <c r="K2230" s="31" t="s">
        <v>34</v>
      </c>
      <c r="L2230" s="31"/>
      <c r="M2230" s="168"/>
      <c r="N2230" s="147"/>
      <c r="O2230" s="105" t="s">
        <v>52</v>
      </c>
      <c r="P2230" s="171">
        <v>43026</v>
      </c>
      <c r="Q2230" s="31"/>
      <c r="R2230" s="83" t="s">
        <v>188</v>
      </c>
      <c r="S2230" s="31" t="s">
        <v>34</v>
      </c>
      <c r="T2230" s="31"/>
      <c r="U2230" s="168"/>
      <c r="V2230" s="149"/>
      <c r="W2230" s="140" t="str" cm="1">
        <f t="array" ref="W2230">IF(SUM(LEN(B2230:V2230))=0,"",IF(OR(OR(ISBLANK(F2230),SUM(LEN(C2230),LEN(D2230))=0),AND(NOT(E2230="Unknown"),ISBLANK(J2230)),AND(NOT(O2230="Unknown"),ISBLANK(R2230))),"Missing Information", INDEX(Table15[Entire Service Line Classification], MATCH(SUMIFS(Table15[Unique ID],Table15[System-Owned Portion],E2230,Table15[If Material Anything Other than "Lead" in Column E,Was Material Ever Previously Lead?],G2230,Table15[Customer-Owned Portion],O2230),Table15[Unique ID],0),0)))</f>
        <v>Non-lead</v>
      </c>
      <c r="X2230"/>
    </row>
    <row r="2231" spans="2:24" ht="30" x14ac:dyDescent="0.25">
      <c r="B2231" s="145" t="s">
        <v>6288</v>
      </c>
      <c r="C2231" s="31" t="s">
        <v>13892</v>
      </c>
      <c r="D2231" s="31"/>
      <c r="E2231" s="43" t="s">
        <v>52</v>
      </c>
      <c r="F2231" s="42" t="s">
        <v>34</v>
      </c>
      <c r="G2231" s="83" t="s">
        <v>34</v>
      </c>
      <c r="H2231" s="168">
        <v>43025</v>
      </c>
      <c r="I2231" s="31"/>
      <c r="J2231" s="83" t="s">
        <v>188</v>
      </c>
      <c r="K2231" s="31" t="s">
        <v>34</v>
      </c>
      <c r="L2231" s="31"/>
      <c r="M2231" s="168"/>
      <c r="N2231" s="147"/>
      <c r="O2231" s="105" t="s">
        <v>52</v>
      </c>
      <c r="P2231" s="171">
        <v>43025</v>
      </c>
      <c r="Q2231" s="31"/>
      <c r="R2231" s="83" t="s">
        <v>188</v>
      </c>
      <c r="S2231" s="31" t="s">
        <v>34</v>
      </c>
      <c r="T2231" s="31"/>
      <c r="U2231" s="168"/>
      <c r="V2231" s="149"/>
      <c r="W2231" s="140" t="str" cm="1">
        <f t="array" ref="W2231">IF(SUM(LEN(B2231:V2231))=0,"",IF(OR(OR(ISBLANK(F2231),SUM(LEN(C2231),LEN(D2231))=0),AND(NOT(E2231="Unknown"),ISBLANK(J2231)),AND(NOT(O2231="Unknown"),ISBLANK(R2231))),"Missing Information", INDEX(Table15[Entire Service Line Classification], MATCH(SUMIFS(Table15[Unique ID],Table15[System-Owned Portion],E2231,Table15[If Material Anything Other than "Lead" in Column E,Was Material Ever Previously Lead?],G2231,Table15[Customer-Owned Portion],O2231),Table15[Unique ID],0),0)))</f>
        <v>Non-lead</v>
      </c>
      <c r="X2231"/>
    </row>
    <row r="2232" spans="2:24" ht="30" x14ac:dyDescent="0.25">
      <c r="B2232" s="145" t="s">
        <v>6065</v>
      </c>
      <c r="C2232" s="31" t="s">
        <v>13667</v>
      </c>
      <c r="D2232" s="31"/>
      <c r="E2232" s="43" t="s">
        <v>52</v>
      </c>
      <c r="F2232" s="42" t="s">
        <v>34</v>
      </c>
      <c r="G2232" s="83" t="s">
        <v>34</v>
      </c>
      <c r="H2232" s="168">
        <v>43024</v>
      </c>
      <c r="I2232" s="31"/>
      <c r="J2232" s="83" t="s">
        <v>188</v>
      </c>
      <c r="K2232" s="31" t="s">
        <v>34</v>
      </c>
      <c r="L2232" s="31"/>
      <c r="M2232" s="168"/>
      <c r="N2232" s="147"/>
      <c r="O2232" s="105" t="s">
        <v>52</v>
      </c>
      <c r="P2232" s="171">
        <v>43024</v>
      </c>
      <c r="Q2232" s="31"/>
      <c r="R2232" s="83" t="s">
        <v>188</v>
      </c>
      <c r="S2232" s="31" t="s">
        <v>34</v>
      </c>
      <c r="T2232" s="31"/>
      <c r="U2232" s="168"/>
      <c r="V2232" s="149"/>
      <c r="W2232" s="140" t="str" cm="1">
        <f t="array" ref="W2232">IF(SUM(LEN(B2232:V2232))=0,"",IF(OR(OR(ISBLANK(F2232),SUM(LEN(C2232),LEN(D2232))=0),AND(NOT(E2232="Unknown"),ISBLANK(J2232)),AND(NOT(O2232="Unknown"),ISBLANK(R2232))),"Missing Information", INDEX(Table15[Entire Service Line Classification], MATCH(SUMIFS(Table15[Unique ID],Table15[System-Owned Portion],E2232,Table15[If Material Anything Other than "Lead" in Column E,Was Material Ever Previously Lead?],G2232,Table15[Customer-Owned Portion],O2232),Table15[Unique ID],0),0)))</f>
        <v>Non-lead</v>
      </c>
      <c r="X2232"/>
    </row>
    <row r="2233" spans="2:24" ht="30" x14ac:dyDescent="0.25">
      <c r="B2233" s="145" t="s">
        <v>6066</v>
      </c>
      <c r="C2233" s="31" t="s">
        <v>13668</v>
      </c>
      <c r="D2233" s="31"/>
      <c r="E2233" s="43" t="s">
        <v>52</v>
      </c>
      <c r="F2233" s="42" t="s">
        <v>34</v>
      </c>
      <c r="G2233" s="83" t="s">
        <v>34</v>
      </c>
      <c r="H2233" s="168">
        <v>43024</v>
      </c>
      <c r="I2233" s="31"/>
      <c r="J2233" s="83" t="s">
        <v>188</v>
      </c>
      <c r="K2233" s="31" t="s">
        <v>34</v>
      </c>
      <c r="L2233" s="31"/>
      <c r="M2233" s="168"/>
      <c r="N2233" s="147"/>
      <c r="O2233" s="105" t="s">
        <v>52</v>
      </c>
      <c r="P2233" s="171">
        <v>43024</v>
      </c>
      <c r="Q2233" s="31"/>
      <c r="R2233" s="83" t="s">
        <v>188</v>
      </c>
      <c r="S2233" s="31" t="s">
        <v>34</v>
      </c>
      <c r="T2233" s="31"/>
      <c r="U2233" s="168"/>
      <c r="V2233" s="149"/>
      <c r="W2233" s="140" t="str" cm="1">
        <f t="array" ref="W2233">IF(SUM(LEN(B2233:V2233))=0,"",IF(OR(OR(ISBLANK(F2233),SUM(LEN(C2233),LEN(D2233))=0),AND(NOT(E2233="Unknown"),ISBLANK(J2233)),AND(NOT(O2233="Unknown"),ISBLANK(R2233))),"Missing Information", INDEX(Table15[Entire Service Line Classification], MATCH(SUMIFS(Table15[Unique ID],Table15[System-Owned Portion],E2233,Table15[If Material Anything Other than "Lead" in Column E,Was Material Ever Previously Lead?],G2233,Table15[Customer-Owned Portion],O2233),Table15[Unique ID],0),0)))</f>
        <v>Non-lead</v>
      </c>
      <c r="X2233"/>
    </row>
    <row r="2234" spans="2:24" ht="30" x14ac:dyDescent="0.25">
      <c r="B2234" s="145" t="s">
        <v>6067</v>
      </c>
      <c r="C2234" s="31" t="s">
        <v>13669</v>
      </c>
      <c r="D2234" s="31"/>
      <c r="E2234" s="43" t="s">
        <v>52</v>
      </c>
      <c r="F2234" s="42" t="s">
        <v>34</v>
      </c>
      <c r="G2234" s="83" t="s">
        <v>34</v>
      </c>
      <c r="H2234" s="168">
        <v>43024</v>
      </c>
      <c r="I2234" s="31"/>
      <c r="J2234" s="83" t="s">
        <v>188</v>
      </c>
      <c r="K2234" s="31" t="s">
        <v>34</v>
      </c>
      <c r="L2234" s="31"/>
      <c r="M2234" s="168"/>
      <c r="N2234" s="147"/>
      <c r="O2234" s="105" t="s">
        <v>52</v>
      </c>
      <c r="P2234" s="171">
        <v>43024</v>
      </c>
      <c r="Q2234" s="31"/>
      <c r="R2234" s="83" t="s">
        <v>188</v>
      </c>
      <c r="S2234" s="31" t="s">
        <v>34</v>
      </c>
      <c r="T2234" s="31"/>
      <c r="U2234" s="168"/>
      <c r="V2234" s="149"/>
      <c r="W2234" s="140" t="str" cm="1">
        <f t="array" ref="W2234">IF(SUM(LEN(B2234:V2234))=0,"",IF(OR(OR(ISBLANK(F2234),SUM(LEN(C2234),LEN(D2234))=0),AND(NOT(E2234="Unknown"),ISBLANK(J2234)),AND(NOT(O2234="Unknown"),ISBLANK(R2234))),"Missing Information", INDEX(Table15[Entire Service Line Classification], MATCH(SUMIFS(Table15[Unique ID],Table15[System-Owned Portion],E2234,Table15[If Material Anything Other than "Lead" in Column E,Was Material Ever Previously Lead?],G2234,Table15[Customer-Owned Portion],O2234),Table15[Unique ID],0),0)))</f>
        <v>Non-lead</v>
      </c>
      <c r="X2234"/>
    </row>
    <row r="2235" spans="2:24" ht="30" x14ac:dyDescent="0.25">
      <c r="B2235" s="145" t="s">
        <v>3360</v>
      </c>
      <c r="C2235" s="31" t="s">
        <v>10797</v>
      </c>
      <c r="D2235" s="31"/>
      <c r="E2235" s="43" t="s">
        <v>52</v>
      </c>
      <c r="F2235" s="42" t="s">
        <v>34</v>
      </c>
      <c r="G2235" s="83" t="s">
        <v>34</v>
      </c>
      <c r="H2235" s="168">
        <v>43019</v>
      </c>
      <c r="I2235" s="31"/>
      <c r="J2235" s="83" t="s">
        <v>188</v>
      </c>
      <c r="K2235" s="31" t="s">
        <v>34</v>
      </c>
      <c r="L2235" s="31"/>
      <c r="M2235" s="168"/>
      <c r="N2235" s="147"/>
      <c r="O2235" s="105" t="s">
        <v>52</v>
      </c>
      <c r="P2235" s="171">
        <v>43019</v>
      </c>
      <c r="Q2235" s="31"/>
      <c r="R2235" s="83" t="s">
        <v>188</v>
      </c>
      <c r="S2235" s="31" t="s">
        <v>34</v>
      </c>
      <c r="T2235" s="31"/>
      <c r="U2235" s="168"/>
      <c r="V2235" s="149"/>
      <c r="W2235" s="140" t="str" cm="1">
        <f t="array" ref="W2235">IF(SUM(LEN(B2235:V2235))=0,"",IF(OR(OR(ISBLANK(F2235),SUM(LEN(C2235),LEN(D2235))=0),AND(NOT(E2235="Unknown"),ISBLANK(J2235)),AND(NOT(O2235="Unknown"),ISBLANK(R2235))),"Missing Information", INDEX(Table15[Entire Service Line Classification], MATCH(SUMIFS(Table15[Unique ID],Table15[System-Owned Portion],E2235,Table15[If Material Anything Other than "Lead" in Column E,Was Material Ever Previously Lead?],G2235,Table15[Customer-Owned Portion],O2235),Table15[Unique ID],0),0)))</f>
        <v>Non-lead</v>
      </c>
      <c r="X2235"/>
    </row>
    <row r="2236" spans="2:24" ht="30" x14ac:dyDescent="0.25">
      <c r="B2236" s="145" t="s">
        <v>6055</v>
      </c>
      <c r="C2236" s="31" t="s">
        <v>13657</v>
      </c>
      <c r="D2236" s="31"/>
      <c r="E2236" s="43" t="s">
        <v>52</v>
      </c>
      <c r="F2236" s="42" t="s">
        <v>34</v>
      </c>
      <c r="G2236" s="83" t="s">
        <v>34</v>
      </c>
      <c r="H2236" s="168">
        <v>43011</v>
      </c>
      <c r="I2236" s="31"/>
      <c r="J2236" s="83" t="s">
        <v>188</v>
      </c>
      <c r="K2236" s="31" t="s">
        <v>34</v>
      </c>
      <c r="L2236" s="31"/>
      <c r="M2236" s="168"/>
      <c r="N2236" s="147"/>
      <c r="O2236" s="105" t="s">
        <v>52</v>
      </c>
      <c r="P2236" s="171">
        <v>43011</v>
      </c>
      <c r="Q2236" s="31"/>
      <c r="R2236" s="83" t="s">
        <v>188</v>
      </c>
      <c r="S2236" s="31" t="s">
        <v>34</v>
      </c>
      <c r="T2236" s="31"/>
      <c r="U2236" s="168"/>
      <c r="V2236" s="149"/>
      <c r="W2236" s="140" t="str" cm="1">
        <f t="array" ref="W2236">IF(SUM(LEN(B2236:V2236))=0,"",IF(OR(OR(ISBLANK(F2236),SUM(LEN(C2236),LEN(D2236))=0),AND(NOT(E2236="Unknown"),ISBLANK(J2236)),AND(NOT(O2236="Unknown"),ISBLANK(R2236))),"Missing Information", INDEX(Table15[Entire Service Line Classification], MATCH(SUMIFS(Table15[Unique ID],Table15[System-Owned Portion],E2236,Table15[If Material Anything Other than "Lead" in Column E,Was Material Ever Previously Lead?],G2236,Table15[Customer-Owned Portion],O2236),Table15[Unique ID],0),0)))</f>
        <v>Non-lead</v>
      </c>
      <c r="X2236"/>
    </row>
    <row r="2237" spans="2:24" ht="30" x14ac:dyDescent="0.25">
      <c r="B2237" s="145" t="s">
        <v>6069</v>
      </c>
      <c r="C2237" s="31" t="s">
        <v>13671</v>
      </c>
      <c r="D2237" s="31"/>
      <c r="E2237" s="43" t="s">
        <v>52</v>
      </c>
      <c r="F2237" s="42" t="s">
        <v>34</v>
      </c>
      <c r="G2237" s="83" t="s">
        <v>34</v>
      </c>
      <c r="H2237" s="168">
        <v>43011</v>
      </c>
      <c r="I2237" s="31"/>
      <c r="J2237" s="83" t="s">
        <v>188</v>
      </c>
      <c r="K2237" s="31" t="s">
        <v>34</v>
      </c>
      <c r="L2237" s="31"/>
      <c r="M2237" s="168"/>
      <c r="N2237" s="147"/>
      <c r="O2237" s="105" t="s">
        <v>52</v>
      </c>
      <c r="P2237" s="171">
        <v>43011</v>
      </c>
      <c r="Q2237" s="31"/>
      <c r="R2237" s="83" t="s">
        <v>188</v>
      </c>
      <c r="S2237" s="31" t="s">
        <v>34</v>
      </c>
      <c r="T2237" s="31"/>
      <c r="U2237" s="168"/>
      <c r="V2237" s="149"/>
      <c r="W2237" s="140" t="str" cm="1">
        <f t="array" ref="W2237">IF(SUM(LEN(B2237:V2237))=0,"",IF(OR(OR(ISBLANK(F2237),SUM(LEN(C2237),LEN(D2237))=0),AND(NOT(E2237="Unknown"),ISBLANK(J2237)),AND(NOT(O2237="Unknown"),ISBLANK(R2237))),"Missing Information", INDEX(Table15[Entire Service Line Classification], MATCH(SUMIFS(Table15[Unique ID],Table15[System-Owned Portion],E2237,Table15[If Material Anything Other than "Lead" in Column E,Was Material Ever Previously Lead?],G2237,Table15[Customer-Owned Portion],O2237),Table15[Unique ID],0),0)))</f>
        <v>Non-lead</v>
      </c>
      <c r="X2237"/>
    </row>
    <row r="2238" spans="2:24" ht="30" x14ac:dyDescent="0.25">
      <c r="B2238" s="145" t="s">
        <v>6070</v>
      </c>
      <c r="C2238" s="31" t="s">
        <v>13672</v>
      </c>
      <c r="D2238" s="31"/>
      <c r="E2238" s="43" t="s">
        <v>52</v>
      </c>
      <c r="F2238" s="42" t="s">
        <v>34</v>
      </c>
      <c r="G2238" s="83" t="s">
        <v>34</v>
      </c>
      <c r="H2238" s="168">
        <v>43011</v>
      </c>
      <c r="I2238" s="31"/>
      <c r="J2238" s="83" t="s">
        <v>188</v>
      </c>
      <c r="K2238" s="31" t="s">
        <v>34</v>
      </c>
      <c r="L2238" s="31"/>
      <c r="M2238" s="168"/>
      <c r="N2238" s="147"/>
      <c r="O2238" s="105" t="s">
        <v>52</v>
      </c>
      <c r="P2238" s="171">
        <v>43011</v>
      </c>
      <c r="Q2238" s="31"/>
      <c r="R2238" s="83" t="s">
        <v>188</v>
      </c>
      <c r="S2238" s="31" t="s">
        <v>34</v>
      </c>
      <c r="T2238" s="31"/>
      <c r="U2238" s="168"/>
      <c r="V2238" s="149"/>
      <c r="W2238" s="140" t="str" cm="1">
        <f t="array" ref="W2238">IF(SUM(LEN(B2238:V2238))=0,"",IF(OR(OR(ISBLANK(F2238),SUM(LEN(C2238),LEN(D2238))=0),AND(NOT(E2238="Unknown"),ISBLANK(J2238)),AND(NOT(O2238="Unknown"),ISBLANK(R2238))),"Missing Information", INDEX(Table15[Entire Service Line Classification], MATCH(SUMIFS(Table15[Unique ID],Table15[System-Owned Portion],E2238,Table15[If Material Anything Other than "Lead" in Column E,Was Material Ever Previously Lead?],G2238,Table15[Customer-Owned Portion],O2238),Table15[Unique ID],0),0)))</f>
        <v>Non-lead</v>
      </c>
      <c r="X2238"/>
    </row>
    <row r="2239" spans="2:24" ht="30" x14ac:dyDescent="0.25">
      <c r="B2239" s="145" t="s">
        <v>3207</v>
      </c>
      <c r="C2239" s="31" t="s">
        <v>10644</v>
      </c>
      <c r="D2239" s="31"/>
      <c r="E2239" s="43" t="s">
        <v>52</v>
      </c>
      <c r="F2239" s="42" t="s">
        <v>34</v>
      </c>
      <c r="G2239" s="83" t="s">
        <v>34</v>
      </c>
      <c r="H2239" s="168">
        <v>43000</v>
      </c>
      <c r="I2239" s="31"/>
      <c r="J2239" s="83" t="s">
        <v>188</v>
      </c>
      <c r="K2239" s="31" t="s">
        <v>34</v>
      </c>
      <c r="L2239" s="31"/>
      <c r="M2239" s="168"/>
      <c r="N2239" s="147"/>
      <c r="O2239" s="105" t="s">
        <v>52</v>
      </c>
      <c r="P2239" s="171">
        <v>43000</v>
      </c>
      <c r="Q2239" s="31"/>
      <c r="R2239" s="83" t="s">
        <v>188</v>
      </c>
      <c r="S2239" s="31" t="s">
        <v>34</v>
      </c>
      <c r="T2239" s="31"/>
      <c r="U2239" s="168"/>
      <c r="V2239" s="149"/>
      <c r="W2239" s="140" t="str" cm="1">
        <f t="array" ref="W2239">IF(SUM(LEN(B2239:V2239))=0,"",IF(OR(OR(ISBLANK(F2239),SUM(LEN(C2239),LEN(D2239))=0),AND(NOT(E2239="Unknown"),ISBLANK(J2239)),AND(NOT(O2239="Unknown"),ISBLANK(R2239))),"Missing Information", INDEX(Table15[Entire Service Line Classification], MATCH(SUMIFS(Table15[Unique ID],Table15[System-Owned Portion],E2239,Table15[If Material Anything Other than "Lead" in Column E,Was Material Ever Previously Lead?],G2239,Table15[Customer-Owned Portion],O2239),Table15[Unique ID],0),0)))</f>
        <v>Non-lead</v>
      </c>
      <c r="X2239"/>
    </row>
    <row r="2240" spans="2:24" ht="30" x14ac:dyDescent="0.25">
      <c r="B2240" s="145" t="s">
        <v>3263</v>
      </c>
      <c r="C2240" s="31" t="s">
        <v>10700</v>
      </c>
      <c r="D2240" s="31"/>
      <c r="E2240" s="43" t="s">
        <v>52</v>
      </c>
      <c r="F2240" s="42" t="s">
        <v>34</v>
      </c>
      <c r="G2240" s="83" t="s">
        <v>34</v>
      </c>
      <c r="H2240" s="168">
        <v>43000</v>
      </c>
      <c r="I2240" s="31"/>
      <c r="J2240" s="83" t="s">
        <v>188</v>
      </c>
      <c r="K2240" s="31" t="s">
        <v>34</v>
      </c>
      <c r="L2240" s="31"/>
      <c r="M2240" s="168"/>
      <c r="N2240" s="147"/>
      <c r="O2240" s="105" t="s">
        <v>52</v>
      </c>
      <c r="P2240" s="171">
        <v>43000</v>
      </c>
      <c r="Q2240" s="31"/>
      <c r="R2240" s="83" t="s">
        <v>188</v>
      </c>
      <c r="S2240" s="31" t="s">
        <v>34</v>
      </c>
      <c r="T2240" s="31"/>
      <c r="U2240" s="168"/>
      <c r="V2240" s="149"/>
      <c r="W2240" s="140" t="str" cm="1">
        <f t="array" ref="W2240">IF(SUM(LEN(B2240:V2240))=0,"",IF(OR(OR(ISBLANK(F2240),SUM(LEN(C2240),LEN(D2240))=0),AND(NOT(E2240="Unknown"),ISBLANK(J2240)),AND(NOT(O2240="Unknown"),ISBLANK(R2240))),"Missing Information", INDEX(Table15[Entire Service Line Classification], MATCH(SUMIFS(Table15[Unique ID],Table15[System-Owned Portion],E2240,Table15[If Material Anything Other than "Lead" in Column E,Was Material Ever Previously Lead?],G2240,Table15[Customer-Owned Portion],O2240),Table15[Unique ID],0),0)))</f>
        <v>Non-lead</v>
      </c>
      <c r="X2240"/>
    </row>
    <row r="2241" spans="2:24" ht="30" x14ac:dyDescent="0.25">
      <c r="B2241" s="145" t="s">
        <v>3265</v>
      </c>
      <c r="C2241" s="31" t="s">
        <v>10702</v>
      </c>
      <c r="D2241" s="31"/>
      <c r="E2241" s="43" t="s">
        <v>52</v>
      </c>
      <c r="F2241" s="42" t="s">
        <v>34</v>
      </c>
      <c r="G2241" s="83" t="s">
        <v>34</v>
      </c>
      <c r="H2241" s="168">
        <v>43000</v>
      </c>
      <c r="I2241" s="31"/>
      <c r="J2241" s="83" t="s">
        <v>188</v>
      </c>
      <c r="K2241" s="31" t="s">
        <v>34</v>
      </c>
      <c r="L2241" s="31"/>
      <c r="M2241" s="168"/>
      <c r="N2241" s="147"/>
      <c r="O2241" s="105" t="s">
        <v>52</v>
      </c>
      <c r="P2241" s="171">
        <v>43000</v>
      </c>
      <c r="Q2241" s="31"/>
      <c r="R2241" s="83" t="s">
        <v>188</v>
      </c>
      <c r="S2241" s="31" t="s">
        <v>34</v>
      </c>
      <c r="T2241" s="31"/>
      <c r="U2241" s="168"/>
      <c r="V2241" s="149"/>
      <c r="W2241" s="140" t="str" cm="1">
        <f t="array" ref="W2241">IF(SUM(LEN(B2241:V2241))=0,"",IF(OR(OR(ISBLANK(F2241),SUM(LEN(C2241),LEN(D2241))=0),AND(NOT(E2241="Unknown"),ISBLANK(J2241)),AND(NOT(O2241="Unknown"),ISBLANK(R2241))),"Missing Information", INDEX(Table15[Entire Service Line Classification], MATCH(SUMIFS(Table15[Unique ID],Table15[System-Owned Portion],E2241,Table15[If Material Anything Other than "Lead" in Column E,Was Material Ever Previously Lead?],G2241,Table15[Customer-Owned Portion],O2241),Table15[Unique ID],0),0)))</f>
        <v>Non-lead</v>
      </c>
      <c r="X2241"/>
    </row>
    <row r="2242" spans="2:24" ht="30" x14ac:dyDescent="0.25">
      <c r="B2242" s="145" t="s">
        <v>3287</v>
      </c>
      <c r="C2242" s="31" t="s">
        <v>10724</v>
      </c>
      <c r="D2242" s="31"/>
      <c r="E2242" s="43" t="s">
        <v>52</v>
      </c>
      <c r="F2242" s="42" t="s">
        <v>34</v>
      </c>
      <c r="G2242" s="83" t="s">
        <v>34</v>
      </c>
      <c r="H2242" s="168">
        <v>43000</v>
      </c>
      <c r="I2242" s="31"/>
      <c r="J2242" s="83" t="s">
        <v>188</v>
      </c>
      <c r="K2242" s="31" t="s">
        <v>34</v>
      </c>
      <c r="L2242" s="31"/>
      <c r="M2242" s="168"/>
      <c r="N2242" s="147"/>
      <c r="O2242" s="105" t="s">
        <v>52</v>
      </c>
      <c r="P2242" s="171">
        <v>43000</v>
      </c>
      <c r="Q2242" s="31"/>
      <c r="R2242" s="83" t="s">
        <v>188</v>
      </c>
      <c r="S2242" s="31" t="s">
        <v>34</v>
      </c>
      <c r="T2242" s="31"/>
      <c r="U2242" s="168"/>
      <c r="V2242" s="149"/>
      <c r="W2242" s="140" t="str" cm="1">
        <f t="array" ref="W2242">IF(SUM(LEN(B2242:V2242))=0,"",IF(OR(OR(ISBLANK(F2242),SUM(LEN(C2242),LEN(D2242))=0),AND(NOT(E2242="Unknown"),ISBLANK(J2242)),AND(NOT(O2242="Unknown"),ISBLANK(R2242))),"Missing Information", INDEX(Table15[Entire Service Line Classification], MATCH(SUMIFS(Table15[Unique ID],Table15[System-Owned Portion],E2242,Table15[If Material Anything Other than "Lead" in Column E,Was Material Ever Previously Lead?],G2242,Table15[Customer-Owned Portion],O2242),Table15[Unique ID],0),0)))</f>
        <v>Non-lead</v>
      </c>
      <c r="X2242"/>
    </row>
    <row r="2243" spans="2:24" ht="30" x14ac:dyDescent="0.25">
      <c r="B2243" s="145" t="s">
        <v>3288</v>
      </c>
      <c r="C2243" s="31" t="s">
        <v>10725</v>
      </c>
      <c r="D2243" s="31"/>
      <c r="E2243" s="43" t="s">
        <v>52</v>
      </c>
      <c r="F2243" s="42" t="s">
        <v>34</v>
      </c>
      <c r="G2243" s="83" t="s">
        <v>34</v>
      </c>
      <c r="H2243" s="168">
        <v>43000</v>
      </c>
      <c r="I2243" s="31"/>
      <c r="J2243" s="83" t="s">
        <v>188</v>
      </c>
      <c r="K2243" s="31" t="s">
        <v>34</v>
      </c>
      <c r="L2243" s="31"/>
      <c r="M2243" s="168"/>
      <c r="N2243" s="147"/>
      <c r="O2243" s="105" t="s">
        <v>52</v>
      </c>
      <c r="P2243" s="171">
        <v>43000</v>
      </c>
      <c r="Q2243" s="31"/>
      <c r="R2243" s="83" t="s">
        <v>188</v>
      </c>
      <c r="S2243" s="31" t="s">
        <v>34</v>
      </c>
      <c r="T2243" s="31"/>
      <c r="U2243" s="168"/>
      <c r="V2243" s="149"/>
      <c r="W2243" s="140" t="str" cm="1">
        <f t="array" ref="W2243">IF(SUM(LEN(B2243:V2243))=0,"",IF(OR(OR(ISBLANK(F2243),SUM(LEN(C2243),LEN(D2243))=0),AND(NOT(E2243="Unknown"),ISBLANK(J2243)),AND(NOT(O2243="Unknown"),ISBLANK(R2243))),"Missing Information", INDEX(Table15[Entire Service Line Classification], MATCH(SUMIFS(Table15[Unique ID],Table15[System-Owned Portion],E2243,Table15[If Material Anything Other than "Lead" in Column E,Was Material Ever Previously Lead?],G2243,Table15[Customer-Owned Portion],O2243),Table15[Unique ID],0),0)))</f>
        <v>Non-lead</v>
      </c>
      <c r="X2243"/>
    </row>
    <row r="2244" spans="2:24" ht="30" x14ac:dyDescent="0.25">
      <c r="B2244" s="145" t="s">
        <v>3289</v>
      </c>
      <c r="C2244" s="31" t="s">
        <v>10726</v>
      </c>
      <c r="D2244" s="31"/>
      <c r="E2244" s="43" t="s">
        <v>52</v>
      </c>
      <c r="F2244" s="42" t="s">
        <v>34</v>
      </c>
      <c r="G2244" s="83" t="s">
        <v>34</v>
      </c>
      <c r="H2244" s="168">
        <v>43000</v>
      </c>
      <c r="I2244" s="31"/>
      <c r="J2244" s="83" t="s">
        <v>188</v>
      </c>
      <c r="K2244" s="31" t="s">
        <v>34</v>
      </c>
      <c r="L2244" s="31"/>
      <c r="M2244" s="168"/>
      <c r="N2244" s="147"/>
      <c r="O2244" s="105" t="s">
        <v>52</v>
      </c>
      <c r="P2244" s="171">
        <v>43000</v>
      </c>
      <c r="Q2244" s="31"/>
      <c r="R2244" s="83" t="s">
        <v>188</v>
      </c>
      <c r="S2244" s="31" t="s">
        <v>34</v>
      </c>
      <c r="T2244" s="31"/>
      <c r="U2244" s="168"/>
      <c r="V2244" s="149"/>
      <c r="W2244" s="140" t="str" cm="1">
        <f t="array" ref="W2244">IF(SUM(LEN(B2244:V2244))=0,"",IF(OR(OR(ISBLANK(F2244),SUM(LEN(C2244),LEN(D2244))=0),AND(NOT(E2244="Unknown"),ISBLANK(J2244)),AND(NOT(O2244="Unknown"),ISBLANK(R2244))),"Missing Information", INDEX(Table15[Entire Service Line Classification], MATCH(SUMIFS(Table15[Unique ID],Table15[System-Owned Portion],E2244,Table15[If Material Anything Other than "Lead" in Column E,Was Material Ever Previously Lead?],G2244,Table15[Customer-Owned Portion],O2244),Table15[Unique ID],0),0)))</f>
        <v>Non-lead</v>
      </c>
      <c r="X2244"/>
    </row>
    <row r="2245" spans="2:24" ht="30" x14ac:dyDescent="0.25">
      <c r="B2245" s="145" t="s">
        <v>3290</v>
      </c>
      <c r="C2245" s="31" t="s">
        <v>10727</v>
      </c>
      <c r="D2245" s="31"/>
      <c r="E2245" s="43" t="s">
        <v>52</v>
      </c>
      <c r="F2245" s="42" t="s">
        <v>34</v>
      </c>
      <c r="G2245" s="83" t="s">
        <v>34</v>
      </c>
      <c r="H2245" s="168">
        <v>43000</v>
      </c>
      <c r="I2245" s="31"/>
      <c r="J2245" s="83" t="s">
        <v>188</v>
      </c>
      <c r="K2245" s="31" t="s">
        <v>34</v>
      </c>
      <c r="L2245" s="31"/>
      <c r="M2245" s="168"/>
      <c r="N2245" s="147"/>
      <c r="O2245" s="105" t="s">
        <v>52</v>
      </c>
      <c r="P2245" s="171">
        <v>43000</v>
      </c>
      <c r="Q2245" s="31"/>
      <c r="R2245" s="83" t="s">
        <v>188</v>
      </c>
      <c r="S2245" s="31" t="s">
        <v>34</v>
      </c>
      <c r="T2245" s="31"/>
      <c r="U2245" s="168"/>
      <c r="V2245" s="149"/>
      <c r="W2245" s="140" t="str" cm="1">
        <f t="array" ref="W2245">IF(SUM(LEN(B2245:V2245))=0,"",IF(OR(OR(ISBLANK(F2245),SUM(LEN(C2245),LEN(D2245))=0),AND(NOT(E2245="Unknown"),ISBLANK(J2245)),AND(NOT(O2245="Unknown"),ISBLANK(R2245))),"Missing Information", INDEX(Table15[Entire Service Line Classification], MATCH(SUMIFS(Table15[Unique ID],Table15[System-Owned Portion],E2245,Table15[If Material Anything Other than "Lead" in Column E,Was Material Ever Previously Lead?],G2245,Table15[Customer-Owned Portion],O2245),Table15[Unique ID],0),0)))</f>
        <v>Non-lead</v>
      </c>
      <c r="X2245"/>
    </row>
    <row r="2246" spans="2:24" ht="30" x14ac:dyDescent="0.25">
      <c r="B2246" s="145" t="s">
        <v>3291</v>
      </c>
      <c r="C2246" s="31" t="s">
        <v>10728</v>
      </c>
      <c r="D2246" s="31"/>
      <c r="E2246" s="43" t="s">
        <v>52</v>
      </c>
      <c r="F2246" s="42" t="s">
        <v>34</v>
      </c>
      <c r="G2246" s="83" t="s">
        <v>34</v>
      </c>
      <c r="H2246" s="168">
        <v>43000</v>
      </c>
      <c r="I2246" s="31"/>
      <c r="J2246" s="83" t="s">
        <v>188</v>
      </c>
      <c r="K2246" s="31" t="s">
        <v>34</v>
      </c>
      <c r="L2246" s="31"/>
      <c r="M2246" s="168"/>
      <c r="N2246" s="147"/>
      <c r="O2246" s="105" t="s">
        <v>52</v>
      </c>
      <c r="P2246" s="171">
        <v>43000</v>
      </c>
      <c r="Q2246" s="31"/>
      <c r="R2246" s="83" t="s">
        <v>188</v>
      </c>
      <c r="S2246" s="31" t="s">
        <v>34</v>
      </c>
      <c r="T2246" s="31"/>
      <c r="U2246" s="168"/>
      <c r="V2246" s="149"/>
      <c r="W2246" s="140" t="str" cm="1">
        <f t="array" ref="W2246">IF(SUM(LEN(B2246:V2246))=0,"",IF(OR(OR(ISBLANK(F2246),SUM(LEN(C2246),LEN(D2246))=0),AND(NOT(E2246="Unknown"),ISBLANK(J2246)),AND(NOT(O2246="Unknown"),ISBLANK(R2246))),"Missing Information", INDEX(Table15[Entire Service Line Classification], MATCH(SUMIFS(Table15[Unique ID],Table15[System-Owned Portion],E2246,Table15[If Material Anything Other than "Lead" in Column E,Was Material Ever Previously Lead?],G2246,Table15[Customer-Owned Portion],O2246),Table15[Unique ID],0),0)))</f>
        <v>Non-lead</v>
      </c>
      <c r="X2246"/>
    </row>
    <row r="2247" spans="2:24" ht="30" x14ac:dyDescent="0.25">
      <c r="B2247" s="145" t="s">
        <v>3292</v>
      </c>
      <c r="C2247" s="31" t="s">
        <v>10729</v>
      </c>
      <c r="D2247" s="31"/>
      <c r="E2247" s="43" t="s">
        <v>52</v>
      </c>
      <c r="F2247" s="42" t="s">
        <v>34</v>
      </c>
      <c r="G2247" s="83" t="s">
        <v>34</v>
      </c>
      <c r="H2247" s="168">
        <v>43000</v>
      </c>
      <c r="I2247" s="31"/>
      <c r="J2247" s="83" t="s">
        <v>188</v>
      </c>
      <c r="K2247" s="31" t="s">
        <v>34</v>
      </c>
      <c r="L2247" s="31"/>
      <c r="M2247" s="168"/>
      <c r="N2247" s="147"/>
      <c r="O2247" s="105" t="s">
        <v>52</v>
      </c>
      <c r="P2247" s="171">
        <v>43000</v>
      </c>
      <c r="Q2247" s="31"/>
      <c r="R2247" s="83" t="s">
        <v>188</v>
      </c>
      <c r="S2247" s="31" t="s">
        <v>34</v>
      </c>
      <c r="T2247" s="31"/>
      <c r="U2247" s="168"/>
      <c r="V2247" s="149"/>
      <c r="W2247" s="140" t="str" cm="1">
        <f t="array" ref="W2247">IF(SUM(LEN(B2247:V2247))=0,"",IF(OR(OR(ISBLANK(F2247),SUM(LEN(C2247),LEN(D2247))=0),AND(NOT(E2247="Unknown"),ISBLANK(J2247)),AND(NOT(O2247="Unknown"),ISBLANK(R2247))),"Missing Information", INDEX(Table15[Entire Service Line Classification], MATCH(SUMIFS(Table15[Unique ID],Table15[System-Owned Portion],E2247,Table15[If Material Anything Other than "Lead" in Column E,Was Material Ever Previously Lead?],G2247,Table15[Customer-Owned Portion],O2247),Table15[Unique ID],0),0)))</f>
        <v>Non-lead</v>
      </c>
      <c r="X2247"/>
    </row>
    <row r="2248" spans="2:24" ht="30" x14ac:dyDescent="0.25">
      <c r="B2248" s="145" t="s">
        <v>866</v>
      </c>
      <c r="C2248" s="31" t="s">
        <v>8279</v>
      </c>
      <c r="D2248" s="31"/>
      <c r="E2248" s="43" t="s">
        <v>52</v>
      </c>
      <c r="F2248" s="42" t="s">
        <v>34</v>
      </c>
      <c r="G2248" s="83" t="s">
        <v>34</v>
      </c>
      <c r="H2248" s="168">
        <v>42997</v>
      </c>
      <c r="I2248" s="31"/>
      <c r="J2248" s="83" t="s">
        <v>188</v>
      </c>
      <c r="K2248" s="31" t="s">
        <v>34</v>
      </c>
      <c r="L2248" s="31"/>
      <c r="M2248" s="168"/>
      <c r="N2248" s="147"/>
      <c r="O2248" s="105" t="s">
        <v>52</v>
      </c>
      <c r="P2248" s="171">
        <v>42997</v>
      </c>
      <c r="Q2248" s="31"/>
      <c r="R2248" s="83" t="s">
        <v>188</v>
      </c>
      <c r="S2248" s="31" t="s">
        <v>34</v>
      </c>
      <c r="T2248" s="31"/>
      <c r="U2248" s="168"/>
      <c r="V2248" s="149"/>
      <c r="W2248" s="140" t="str" cm="1">
        <f t="array" ref="W2248">IF(SUM(LEN(B2248:V2248))=0,"",IF(OR(OR(ISBLANK(F2248),SUM(LEN(C2248),LEN(D2248))=0),AND(NOT(E2248="Unknown"),ISBLANK(J2248)),AND(NOT(O2248="Unknown"),ISBLANK(R2248))),"Missing Information", INDEX(Table15[Entire Service Line Classification], MATCH(SUMIFS(Table15[Unique ID],Table15[System-Owned Portion],E2248,Table15[If Material Anything Other than "Lead" in Column E,Was Material Ever Previously Lead?],G2248,Table15[Customer-Owned Portion],O2248),Table15[Unique ID],0),0)))</f>
        <v>Non-lead</v>
      </c>
      <c r="X2248"/>
    </row>
    <row r="2249" spans="2:24" ht="30" x14ac:dyDescent="0.25">
      <c r="B2249" s="145" t="s">
        <v>867</v>
      </c>
      <c r="C2249" s="31" t="s">
        <v>8280</v>
      </c>
      <c r="D2249" s="31"/>
      <c r="E2249" s="43" t="s">
        <v>52</v>
      </c>
      <c r="F2249" s="42" t="s">
        <v>34</v>
      </c>
      <c r="G2249" s="83" t="s">
        <v>34</v>
      </c>
      <c r="H2249" s="168">
        <v>42997</v>
      </c>
      <c r="I2249" s="31"/>
      <c r="J2249" s="83" t="s">
        <v>188</v>
      </c>
      <c r="K2249" s="31" t="s">
        <v>34</v>
      </c>
      <c r="L2249" s="31"/>
      <c r="M2249" s="168"/>
      <c r="N2249" s="147"/>
      <c r="O2249" s="105" t="s">
        <v>52</v>
      </c>
      <c r="P2249" s="171">
        <v>42997</v>
      </c>
      <c r="Q2249" s="31"/>
      <c r="R2249" s="83" t="s">
        <v>188</v>
      </c>
      <c r="S2249" s="31" t="s">
        <v>34</v>
      </c>
      <c r="T2249" s="31"/>
      <c r="U2249" s="168"/>
      <c r="V2249" s="149"/>
      <c r="W2249" s="140" t="str" cm="1">
        <f t="array" ref="W2249">IF(SUM(LEN(B2249:V2249))=0,"",IF(OR(OR(ISBLANK(F2249),SUM(LEN(C2249),LEN(D2249))=0),AND(NOT(E2249="Unknown"),ISBLANK(J2249)),AND(NOT(O2249="Unknown"),ISBLANK(R2249))),"Missing Information", INDEX(Table15[Entire Service Line Classification], MATCH(SUMIFS(Table15[Unique ID],Table15[System-Owned Portion],E2249,Table15[If Material Anything Other than "Lead" in Column E,Was Material Ever Previously Lead?],G2249,Table15[Customer-Owned Portion],O2249),Table15[Unique ID],0),0)))</f>
        <v>Non-lead</v>
      </c>
      <c r="X2249"/>
    </row>
    <row r="2250" spans="2:24" ht="30" x14ac:dyDescent="0.25">
      <c r="B2250" s="145" t="s">
        <v>871</v>
      </c>
      <c r="C2250" s="31" t="s">
        <v>8284</v>
      </c>
      <c r="D2250" s="31"/>
      <c r="E2250" s="43" t="s">
        <v>52</v>
      </c>
      <c r="F2250" s="42" t="s">
        <v>34</v>
      </c>
      <c r="G2250" s="83" t="s">
        <v>34</v>
      </c>
      <c r="H2250" s="168">
        <v>42992</v>
      </c>
      <c r="I2250" s="31"/>
      <c r="J2250" s="83" t="s">
        <v>188</v>
      </c>
      <c r="K2250" s="31" t="s">
        <v>34</v>
      </c>
      <c r="L2250" s="31"/>
      <c r="M2250" s="168"/>
      <c r="N2250" s="147"/>
      <c r="O2250" s="105" t="s">
        <v>52</v>
      </c>
      <c r="P2250" s="171">
        <v>42992</v>
      </c>
      <c r="Q2250" s="31"/>
      <c r="R2250" s="83" t="s">
        <v>188</v>
      </c>
      <c r="S2250" s="31" t="s">
        <v>34</v>
      </c>
      <c r="T2250" s="31"/>
      <c r="U2250" s="168"/>
      <c r="V2250" s="149"/>
      <c r="W2250" s="140" t="str" cm="1">
        <f t="array" ref="W2250">IF(SUM(LEN(B2250:V2250))=0,"",IF(OR(OR(ISBLANK(F2250),SUM(LEN(C2250),LEN(D2250))=0),AND(NOT(E2250="Unknown"),ISBLANK(J2250)),AND(NOT(O2250="Unknown"),ISBLANK(R2250))),"Missing Information", INDEX(Table15[Entire Service Line Classification], MATCH(SUMIFS(Table15[Unique ID],Table15[System-Owned Portion],E2250,Table15[If Material Anything Other than "Lead" in Column E,Was Material Ever Previously Lead?],G2250,Table15[Customer-Owned Portion],O2250),Table15[Unique ID],0),0)))</f>
        <v>Non-lead</v>
      </c>
      <c r="X2250"/>
    </row>
    <row r="2251" spans="2:24" ht="30" x14ac:dyDescent="0.25">
      <c r="B2251" s="145" t="s">
        <v>3272</v>
      </c>
      <c r="C2251" s="31" t="s">
        <v>10709</v>
      </c>
      <c r="D2251" s="31"/>
      <c r="E2251" s="43" t="s">
        <v>52</v>
      </c>
      <c r="F2251" s="42" t="s">
        <v>34</v>
      </c>
      <c r="G2251" s="83" t="s">
        <v>34</v>
      </c>
      <c r="H2251" s="168">
        <v>42986</v>
      </c>
      <c r="I2251" s="31"/>
      <c r="J2251" s="83" t="s">
        <v>188</v>
      </c>
      <c r="K2251" s="31" t="s">
        <v>34</v>
      </c>
      <c r="L2251" s="31"/>
      <c r="M2251" s="168"/>
      <c r="N2251" s="147"/>
      <c r="O2251" s="105" t="s">
        <v>52</v>
      </c>
      <c r="P2251" s="171">
        <v>42986</v>
      </c>
      <c r="Q2251" s="31"/>
      <c r="R2251" s="83" t="s">
        <v>188</v>
      </c>
      <c r="S2251" s="31" t="s">
        <v>34</v>
      </c>
      <c r="T2251" s="31"/>
      <c r="U2251" s="168"/>
      <c r="V2251" s="149"/>
      <c r="W2251" s="140" t="str" cm="1">
        <f t="array" ref="W2251">IF(SUM(LEN(B2251:V2251))=0,"",IF(OR(OR(ISBLANK(F2251),SUM(LEN(C2251),LEN(D2251))=0),AND(NOT(E2251="Unknown"),ISBLANK(J2251)),AND(NOT(O2251="Unknown"),ISBLANK(R2251))),"Missing Information", INDEX(Table15[Entire Service Line Classification], MATCH(SUMIFS(Table15[Unique ID],Table15[System-Owned Portion],E2251,Table15[If Material Anything Other than "Lead" in Column E,Was Material Ever Previously Lead?],G2251,Table15[Customer-Owned Portion],O2251),Table15[Unique ID],0),0)))</f>
        <v>Non-lead</v>
      </c>
      <c r="X2251"/>
    </row>
    <row r="2252" spans="2:24" ht="30" x14ac:dyDescent="0.25">
      <c r="B2252" s="145" t="s">
        <v>3306</v>
      </c>
      <c r="C2252" s="31" t="s">
        <v>10743</v>
      </c>
      <c r="D2252" s="31"/>
      <c r="E2252" s="43" t="s">
        <v>52</v>
      </c>
      <c r="F2252" s="42" t="s">
        <v>34</v>
      </c>
      <c r="G2252" s="83" t="s">
        <v>34</v>
      </c>
      <c r="H2252" s="168">
        <v>42986</v>
      </c>
      <c r="I2252" s="31"/>
      <c r="J2252" s="83" t="s">
        <v>188</v>
      </c>
      <c r="K2252" s="31" t="s">
        <v>34</v>
      </c>
      <c r="L2252" s="31"/>
      <c r="M2252" s="168"/>
      <c r="N2252" s="147"/>
      <c r="O2252" s="105" t="s">
        <v>52</v>
      </c>
      <c r="P2252" s="171">
        <v>42986</v>
      </c>
      <c r="Q2252" s="31"/>
      <c r="R2252" s="83" t="s">
        <v>188</v>
      </c>
      <c r="S2252" s="31" t="s">
        <v>34</v>
      </c>
      <c r="T2252" s="31"/>
      <c r="U2252" s="168"/>
      <c r="V2252" s="149"/>
      <c r="W2252" s="140" t="str" cm="1">
        <f t="array" ref="W2252">IF(SUM(LEN(B2252:V2252))=0,"",IF(OR(OR(ISBLANK(F2252),SUM(LEN(C2252),LEN(D2252))=0),AND(NOT(E2252="Unknown"),ISBLANK(J2252)),AND(NOT(O2252="Unknown"),ISBLANK(R2252))),"Missing Information", INDEX(Table15[Entire Service Line Classification], MATCH(SUMIFS(Table15[Unique ID],Table15[System-Owned Portion],E2252,Table15[If Material Anything Other than "Lead" in Column E,Was Material Ever Previously Lead?],G2252,Table15[Customer-Owned Portion],O2252),Table15[Unique ID],0),0)))</f>
        <v>Non-lead</v>
      </c>
      <c r="X2252"/>
    </row>
    <row r="2253" spans="2:24" ht="30" x14ac:dyDescent="0.25">
      <c r="B2253" s="145" t="s">
        <v>3307</v>
      </c>
      <c r="C2253" s="31" t="s">
        <v>10744</v>
      </c>
      <c r="D2253" s="31"/>
      <c r="E2253" s="43" t="s">
        <v>52</v>
      </c>
      <c r="F2253" s="42" t="s">
        <v>34</v>
      </c>
      <c r="G2253" s="83" t="s">
        <v>34</v>
      </c>
      <c r="H2253" s="168">
        <v>42986</v>
      </c>
      <c r="I2253" s="31"/>
      <c r="J2253" s="83" t="s">
        <v>188</v>
      </c>
      <c r="K2253" s="31" t="s">
        <v>34</v>
      </c>
      <c r="L2253" s="31"/>
      <c r="M2253" s="168"/>
      <c r="N2253" s="147"/>
      <c r="O2253" s="105" t="s">
        <v>52</v>
      </c>
      <c r="P2253" s="171">
        <v>42986</v>
      </c>
      <c r="Q2253" s="31"/>
      <c r="R2253" s="83" t="s">
        <v>188</v>
      </c>
      <c r="S2253" s="31" t="s">
        <v>34</v>
      </c>
      <c r="T2253" s="31"/>
      <c r="U2253" s="168"/>
      <c r="V2253" s="149"/>
      <c r="W2253" s="140" t="str" cm="1">
        <f t="array" ref="W2253">IF(SUM(LEN(B2253:V2253))=0,"",IF(OR(OR(ISBLANK(F2253),SUM(LEN(C2253),LEN(D2253))=0),AND(NOT(E2253="Unknown"),ISBLANK(J2253)),AND(NOT(O2253="Unknown"),ISBLANK(R2253))),"Missing Information", INDEX(Table15[Entire Service Line Classification], MATCH(SUMIFS(Table15[Unique ID],Table15[System-Owned Portion],E2253,Table15[If Material Anything Other than "Lead" in Column E,Was Material Ever Previously Lead?],G2253,Table15[Customer-Owned Portion],O2253),Table15[Unique ID],0),0)))</f>
        <v>Non-lead</v>
      </c>
      <c r="X2253"/>
    </row>
    <row r="2254" spans="2:24" ht="30" x14ac:dyDescent="0.25">
      <c r="B2254" s="145" t="s">
        <v>3308</v>
      </c>
      <c r="C2254" s="31" t="s">
        <v>10745</v>
      </c>
      <c r="D2254" s="31"/>
      <c r="E2254" s="43" t="s">
        <v>52</v>
      </c>
      <c r="F2254" s="42" t="s">
        <v>34</v>
      </c>
      <c r="G2254" s="83" t="s">
        <v>34</v>
      </c>
      <c r="H2254" s="168">
        <v>42986</v>
      </c>
      <c r="I2254" s="31"/>
      <c r="J2254" s="83" t="s">
        <v>188</v>
      </c>
      <c r="K2254" s="31" t="s">
        <v>34</v>
      </c>
      <c r="L2254" s="31"/>
      <c r="M2254" s="168"/>
      <c r="N2254" s="147"/>
      <c r="O2254" s="105" t="s">
        <v>52</v>
      </c>
      <c r="P2254" s="171">
        <v>42986</v>
      </c>
      <c r="Q2254" s="31"/>
      <c r="R2254" s="83" t="s">
        <v>188</v>
      </c>
      <c r="S2254" s="31" t="s">
        <v>34</v>
      </c>
      <c r="T2254" s="31"/>
      <c r="U2254" s="168"/>
      <c r="V2254" s="149"/>
      <c r="W2254" s="140" t="str" cm="1">
        <f t="array" ref="W2254">IF(SUM(LEN(B2254:V2254))=0,"",IF(OR(OR(ISBLANK(F2254),SUM(LEN(C2254),LEN(D2254))=0),AND(NOT(E2254="Unknown"),ISBLANK(J2254)),AND(NOT(O2254="Unknown"),ISBLANK(R2254))),"Missing Information", INDEX(Table15[Entire Service Line Classification], MATCH(SUMIFS(Table15[Unique ID],Table15[System-Owned Portion],E2254,Table15[If Material Anything Other than "Lead" in Column E,Was Material Ever Previously Lead?],G2254,Table15[Customer-Owned Portion],O2254),Table15[Unique ID],0),0)))</f>
        <v>Non-lead</v>
      </c>
      <c r="X2254"/>
    </row>
    <row r="2255" spans="2:24" ht="30" x14ac:dyDescent="0.25">
      <c r="B2255" s="145" t="s">
        <v>3309</v>
      </c>
      <c r="C2255" s="31" t="s">
        <v>10746</v>
      </c>
      <c r="D2255" s="31"/>
      <c r="E2255" s="43" t="s">
        <v>52</v>
      </c>
      <c r="F2255" s="42" t="s">
        <v>34</v>
      </c>
      <c r="G2255" s="83" t="s">
        <v>34</v>
      </c>
      <c r="H2255" s="168">
        <v>42986</v>
      </c>
      <c r="I2255" s="31"/>
      <c r="J2255" s="83" t="s">
        <v>188</v>
      </c>
      <c r="K2255" s="31" t="s">
        <v>34</v>
      </c>
      <c r="L2255" s="31"/>
      <c r="M2255" s="168"/>
      <c r="N2255" s="147"/>
      <c r="O2255" s="105" t="s">
        <v>52</v>
      </c>
      <c r="P2255" s="171">
        <v>42986</v>
      </c>
      <c r="Q2255" s="31"/>
      <c r="R2255" s="83" t="s">
        <v>188</v>
      </c>
      <c r="S2255" s="31" t="s">
        <v>34</v>
      </c>
      <c r="T2255" s="31"/>
      <c r="U2255" s="168"/>
      <c r="V2255" s="149"/>
      <c r="W2255" s="140" t="str" cm="1">
        <f t="array" ref="W2255">IF(SUM(LEN(B2255:V2255))=0,"",IF(OR(OR(ISBLANK(F2255),SUM(LEN(C2255),LEN(D2255))=0),AND(NOT(E2255="Unknown"),ISBLANK(J2255)),AND(NOT(O2255="Unknown"),ISBLANK(R2255))),"Missing Information", INDEX(Table15[Entire Service Line Classification], MATCH(SUMIFS(Table15[Unique ID],Table15[System-Owned Portion],E2255,Table15[If Material Anything Other than "Lead" in Column E,Was Material Ever Previously Lead?],G2255,Table15[Customer-Owned Portion],O2255),Table15[Unique ID],0),0)))</f>
        <v>Non-lead</v>
      </c>
      <c r="X2255"/>
    </row>
    <row r="2256" spans="2:24" ht="30" x14ac:dyDescent="0.25">
      <c r="B2256" s="145" t="s">
        <v>3310</v>
      </c>
      <c r="C2256" s="31" t="s">
        <v>10747</v>
      </c>
      <c r="D2256" s="31"/>
      <c r="E2256" s="43" t="s">
        <v>52</v>
      </c>
      <c r="F2256" s="42" t="s">
        <v>34</v>
      </c>
      <c r="G2256" s="83" t="s">
        <v>34</v>
      </c>
      <c r="H2256" s="168">
        <v>42986</v>
      </c>
      <c r="I2256" s="31"/>
      <c r="J2256" s="83" t="s">
        <v>188</v>
      </c>
      <c r="K2256" s="31" t="s">
        <v>34</v>
      </c>
      <c r="L2256" s="31"/>
      <c r="M2256" s="168"/>
      <c r="N2256" s="147"/>
      <c r="O2256" s="105" t="s">
        <v>52</v>
      </c>
      <c r="P2256" s="171">
        <v>42986</v>
      </c>
      <c r="Q2256" s="31"/>
      <c r="R2256" s="83" t="s">
        <v>188</v>
      </c>
      <c r="S2256" s="31" t="s">
        <v>34</v>
      </c>
      <c r="T2256" s="31"/>
      <c r="U2256" s="168"/>
      <c r="V2256" s="149"/>
      <c r="W2256" s="140" t="str" cm="1">
        <f t="array" ref="W2256">IF(SUM(LEN(B2256:V2256))=0,"",IF(OR(OR(ISBLANK(F2256),SUM(LEN(C2256),LEN(D2256))=0),AND(NOT(E2256="Unknown"),ISBLANK(J2256)),AND(NOT(O2256="Unknown"),ISBLANK(R2256))),"Missing Information", INDEX(Table15[Entire Service Line Classification], MATCH(SUMIFS(Table15[Unique ID],Table15[System-Owned Portion],E2256,Table15[If Material Anything Other than "Lead" in Column E,Was Material Ever Previously Lead?],G2256,Table15[Customer-Owned Portion],O2256),Table15[Unique ID],0),0)))</f>
        <v>Non-lead</v>
      </c>
      <c r="X2256"/>
    </row>
    <row r="2257" spans="2:24" ht="30" x14ac:dyDescent="0.25">
      <c r="B2257" s="145" t="s">
        <v>6050</v>
      </c>
      <c r="C2257" s="31" t="s">
        <v>13652</v>
      </c>
      <c r="D2257" s="31"/>
      <c r="E2257" s="43" t="s">
        <v>52</v>
      </c>
      <c r="F2257" s="42" t="s">
        <v>34</v>
      </c>
      <c r="G2257" s="83" t="s">
        <v>34</v>
      </c>
      <c r="H2257" s="168">
        <v>42985</v>
      </c>
      <c r="I2257" s="31"/>
      <c r="J2257" s="83" t="s">
        <v>188</v>
      </c>
      <c r="K2257" s="31" t="s">
        <v>34</v>
      </c>
      <c r="L2257" s="31"/>
      <c r="M2257" s="168"/>
      <c r="N2257" s="147"/>
      <c r="O2257" s="105" t="s">
        <v>52</v>
      </c>
      <c r="P2257" s="171">
        <v>42985</v>
      </c>
      <c r="Q2257" s="31"/>
      <c r="R2257" s="83" t="s">
        <v>188</v>
      </c>
      <c r="S2257" s="31" t="s">
        <v>34</v>
      </c>
      <c r="T2257" s="31"/>
      <c r="U2257" s="168"/>
      <c r="V2257" s="149"/>
      <c r="W2257" s="140" t="str" cm="1">
        <f t="array" ref="W2257">IF(SUM(LEN(B2257:V2257))=0,"",IF(OR(OR(ISBLANK(F2257),SUM(LEN(C2257),LEN(D2257))=0),AND(NOT(E2257="Unknown"),ISBLANK(J2257)),AND(NOT(O2257="Unknown"),ISBLANK(R2257))),"Missing Information", INDEX(Table15[Entire Service Line Classification], MATCH(SUMIFS(Table15[Unique ID],Table15[System-Owned Portion],E2257,Table15[If Material Anything Other than "Lead" in Column E,Was Material Ever Previously Lead?],G2257,Table15[Customer-Owned Portion],O2257),Table15[Unique ID],0),0)))</f>
        <v>Non-lead</v>
      </c>
      <c r="X2257"/>
    </row>
    <row r="2258" spans="2:24" ht="30" x14ac:dyDescent="0.25">
      <c r="B2258" s="145" t="s">
        <v>6062</v>
      </c>
      <c r="C2258" s="31" t="s">
        <v>13664</v>
      </c>
      <c r="D2258" s="31"/>
      <c r="E2258" s="43" t="s">
        <v>52</v>
      </c>
      <c r="F2258" s="42" t="s">
        <v>34</v>
      </c>
      <c r="G2258" s="83" t="s">
        <v>34</v>
      </c>
      <c r="H2258" s="168">
        <v>42985</v>
      </c>
      <c r="I2258" s="31"/>
      <c r="J2258" s="83" t="s">
        <v>188</v>
      </c>
      <c r="K2258" s="31" t="s">
        <v>34</v>
      </c>
      <c r="L2258" s="31"/>
      <c r="M2258" s="168"/>
      <c r="N2258" s="147"/>
      <c r="O2258" s="105" t="s">
        <v>52</v>
      </c>
      <c r="P2258" s="171">
        <v>42985</v>
      </c>
      <c r="Q2258" s="31"/>
      <c r="R2258" s="83" t="s">
        <v>188</v>
      </c>
      <c r="S2258" s="31" t="s">
        <v>34</v>
      </c>
      <c r="T2258" s="31"/>
      <c r="U2258" s="168"/>
      <c r="V2258" s="149"/>
      <c r="W2258" s="140" t="str" cm="1">
        <f t="array" ref="W2258">IF(SUM(LEN(B2258:V2258))=0,"",IF(OR(OR(ISBLANK(F2258),SUM(LEN(C2258),LEN(D2258))=0),AND(NOT(E2258="Unknown"),ISBLANK(J2258)),AND(NOT(O2258="Unknown"),ISBLANK(R2258))),"Missing Information", INDEX(Table15[Entire Service Line Classification], MATCH(SUMIFS(Table15[Unique ID],Table15[System-Owned Portion],E2258,Table15[If Material Anything Other than "Lead" in Column E,Was Material Ever Previously Lead?],G2258,Table15[Customer-Owned Portion],O2258),Table15[Unique ID],0),0)))</f>
        <v>Non-lead</v>
      </c>
      <c r="X2258"/>
    </row>
    <row r="2259" spans="2:24" ht="30" x14ac:dyDescent="0.25">
      <c r="B2259" s="145" t="s">
        <v>6072</v>
      </c>
      <c r="C2259" s="31" t="s">
        <v>13674</v>
      </c>
      <c r="D2259" s="31"/>
      <c r="E2259" s="43" t="s">
        <v>52</v>
      </c>
      <c r="F2259" s="42" t="s">
        <v>34</v>
      </c>
      <c r="G2259" s="83" t="s">
        <v>34</v>
      </c>
      <c r="H2259" s="168">
        <v>42985</v>
      </c>
      <c r="I2259" s="31"/>
      <c r="J2259" s="83" t="s">
        <v>188</v>
      </c>
      <c r="K2259" s="31" t="s">
        <v>34</v>
      </c>
      <c r="L2259" s="31"/>
      <c r="M2259" s="168"/>
      <c r="N2259" s="147"/>
      <c r="O2259" s="105" t="s">
        <v>52</v>
      </c>
      <c r="P2259" s="171">
        <v>42985</v>
      </c>
      <c r="Q2259" s="31"/>
      <c r="R2259" s="83" t="s">
        <v>188</v>
      </c>
      <c r="S2259" s="31" t="s">
        <v>34</v>
      </c>
      <c r="T2259" s="31"/>
      <c r="U2259" s="168"/>
      <c r="V2259" s="149"/>
      <c r="W2259" s="140" t="str" cm="1">
        <f t="array" ref="W2259">IF(SUM(LEN(B2259:V2259))=0,"",IF(OR(OR(ISBLANK(F2259),SUM(LEN(C2259),LEN(D2259))=0),AND(NOT(E2259="Unknown"),ISBLANK(J2259)),AND(NOT(O2259="Unknown"),ISBLANK(R2259))),"Missing Information", INDEX(Table15[Entire Service Line Classification], MATCH(SUMIFS(Table15[Unique ID],Table15[System-Owned Portion],E2259,Table15[If Material Anything Other than "Lead" in Column E,Was Material Ever Previously Lead?],G2259,Table15[Customer-Owned Portion],O2259),Table15[Unique ID],0),0)))</f>
        <v>Non-lead</v>
      </c>
      <c r="X2259"/>
    </row>
    <row r="2260" spans="2:24" ht="30" x14ac:dyDescent="0.25">
      <c r="B2260" s="145" t="s">
        <v>3209</v>
      </c>
      <c r="C2260" s="31" t="s">
        <v>10646</v>
      </c>
      <c r="D2260" s="31"/>
      <c r="E2260" s="43" t="s">
        <v>52</v>
      </c>
      <c r="F2260" s="42" t="s">
        <v>34</v>
      </c>
      <c r="G2260" s="83" t="s">
        <v>34</v>
      </c>
      <c r="H2260" s="168">
        <v>42977</v>
      </c>
      <c r="I2260" s="31"/>
      <c r="J2260" s="83" t="s">
        <v>188</v>
      </c>
      <c r="K2260" s="31" t="s">
        <v>34</v>
      </c>
      <c r="L2260" s="31"/>
      <c r="M2260" s="168"/>
      <c r="N2260" s="147"/>
      <c r="O2260" s="105" t="s">
        <v>52</v>
      </c>
      <c r="P2260" s="171">
        <v>42977</v>
      </c>
      <c r="Q2260" s="31"/>
      <c r="R2260" s="83" t="s">
        <v>188</v>
      </c>
      <c r="S2260" s="31" t="s">
        <v>34</v>
      </c>
      <c r="T2260" s="31"/>
      <c r="U2260" s="168"/>
      <c r="V2260" s="149"/>
      <c r="W2260" s="140" t="str" cm="1">
        <f t="array" ref="W2260">IF(SUM(LEN(B2260:V2260))=0,"",IF(OR(OR(ISBLANK(F2260),SUM(LEN(C2260),LEN(D2260))=0),AND(NOT(E2260="Unknown"),ISBLANK(J2260)),AND(NOT(O2260="Unknown"),ISBLANK(R2260))),"Missing Information", INDEX(Table15[Entire Service Line Classification], MATCH(SUMIFS(Table15[Unique ID],Table15[System-Owned Portion],E2260,Table15[If Material Anything Other than "Lead" in Column E,Was Material Ever Previously Lead?],G2260,Table15[Customer-Owned Portion],O2260),Table15[Unique ID],0),0)))</f>
        <v>Non-lead</v>
      </c>
      <c r="X2260"/>
    </row>
    <row r="2261" spans="2:24" ht="30" x14ac:dyDescent="0.25">
      <c r="B2261" s="145" t="s">
        <v>3217</v>
      </c>
      <c r="C2261" s="31" t="s">
        <v>10654</v>
      </c>
      <c r="D2261" s="31"/>
      <c r="E2261" s="43" t="s">
        <v>52</v>
      </c>
      <c r="F2261" s="42" t="s">
        <v>34</v>
      </c>
      <c r="G2261" s="83" t="s">
        <v>34</v>
      </c>
      <c r="H2261" s="168">
        <v>42977</v>
      </c>
      <c r="I2261" s="31"/>
      <c r="J2261" s="83" t="s">
        <v>188</v>
      </c>
      <c r="K2261" s="31" t="s">
        <v>34</v>
      </c>
      <c r="L2261" s="31"/>
      <c r="M2261" s="168"/>
      <c r="N2261" s="147"/>
      <c r="O2261" s="105" t="s">
        <v>52</v>
      </c>
      <c r="P2261" s="171">
        <v>42977</v>
      </c>
      <c r="Q2261" s="31"/>
      <c r="R2261" s="83" t="s">
        <v>188</v>
      </c>
      <c r="S2261" s="31" t="s">
        <v>34</v>
      </c>
      <c r="T2261" s="31"/>
      <c r="U2261" s="168"/>
      <c r="V2261" s="149"/>
      <c r="W2261" s="140" t="str" cm="1">
        <f t="array" ref="W2261">IF(SUM(LEN(B2261:V2261))=0,"",IF(OR(OR(ISBLANK(F2261),SUM(LEN(C2261),LEN(D2261))=0),AND(NOT(E2261="Unknown"),ISBLANK(J2261)),AND(NOT(O2261="Unknown"),ISBLANK(R2261))),"Missing Information", INDEX(Table15[Entire Service Line Classification], MATCH(SUMIFS(Table15[Unique ID],Table15[System-Owned Portion],E2261,Table15[If Material Anything Other than "Lead" in Column E,Was Material Ever Previously Lead?],G2261,Table15[Customer-Owned Portion],O2261),Table15[Unique ID],0),0)))</f>
        <v>Non-lead</v>
      </c>
      <c r="X2261"/>
    </row>
    <row r="2262" spans="2:24" ht="30" x14ac:dyDescent="0.25">
      <c r="B2262" s="145" t="s">
        <v>3218</v>
      </c>
      <c r="C2262" s="31" t="s">
        <v>10655</v>
      </c>
      <c r="D2262" s="31"/>
      <c r="E2262" s="43" t="s">
        <v>52</v>
      </c>
      <c r="F2262" s="42" t="s">
        <v>34</v>
      </c>
      <c r="G2262" s="83" t="s">
        <v>34</v>
      </c>
      <c r="H2262" s="168">
        <v>42977</v>
      </c>
      <c r="I2262" s="31"/>
      <c r="J2262" s="83" t="s">
        <v>188</v>
      </c>
      <c r="K2262" s="31" t="s">
        <v>34</v>
      </c>
      <c r="L2262" s="31"/>
      <c r="M2262" s="168"/>
      <c r="N2262" s="147"/>
      <c r="O2262" s="105" t="s">
        <v>52</v>
      </c>
      <c r="P2262" s="171">
        <v>42977</v>
      </c>
      <c r="Q2262" s="31"/>
      <c r="R2262" s="83" t="s">
        <v>188</v>
      </c>
      <c r="S2262" s="31" t="s">
        <v>34</v>
      </c>
      <c r="T2262" s="31"/>
      <c r="U2262" s="168"/>
      <c r="V2262" s="149"/>
      <c r="W2262" s="140" t="str" cm="1">
        <f t="array" ref="W2262">IF(SUM(LEN(B2262:V2262))=0,"",IF(OR(OR(ISBLANK(F2262),SUM(LEN(C2262),LEN(D2262))=0),AND(NOT(E2262="Unknown"),ISBLANK(J2262)),AND(NOT(O2262="Unknown"),ISBLANK(R2262))),"Missing Information", INDEX(Table15[Entire Service Line Classification], MATCH(SUMIFS(Table15[Unique ID],Table15[System-Owned Portion],E2262,Table15[If Material Anything Other than "Lead" in Column E,Was Material Ever Previously Lead?],G2262,Table15[Customer-Owned Portion],O2262),Table15[Unique ID],0),0)))</f>
        <v>Non-lead</v>
      </c>
      <c r="X2262"/>
    </row>
    <row r="2263" spans="2:24" ht="30" x14ac:dyDescent="0.25">
      <c r="B2263" s="145" t="s">
        <v>3223</v>
      </c>
      <c r="C2263" s="31" t="s">
        <v>10660</v>
      </c>
      <c r="D2263" s="31"/>
      <c r="E2263" s="43" t="s">
        <v>52</v>
      </c>
      <c r="F2263" s="42" t="s">
        <v>34</v>
      </c>
      <c r="G2263" s="83" t="s">
        <v>34</v>
      </c>
      <c r="H2263" s="168">
        <v>42977</v>
      </c>
      <c r="I2263" s="31"/>
      <c r="J2263" s="83" t="s">
        <v>188</v>
      </c>
      <c r="K2263" s="31" t="s">
        <v>34</v>
      </c>
      <c r="L2263" s="31"/>
      <c r="M2263" s="168"/>
      <c r="N2263" s="147"/>
      <c r="O2263" s="105" t="s">
        <v>52</v>
      </c>
      <c r="P2263" s="171">
        <v>42977</v>
      </c>
      <c r="Q2263" s="31"/>
      <c r="R2263" s="83" t="s">
        <v>188</v>
      </c>
      <c r="S2263" s="31" t="s">
        <v>34</v>
      </c>
      <c r="T2263" s="31"/>
      <c r="U2263" s="168"/>
      <c r="V2263" s="149"/>
      <c r="W2263" s="140" t="str" cm="1">
        <f t="array" ref="W2263">IF(SUM(LEN(B2263:V2263))=0,"",IF(OR(OR(ISBLANK(F2263),SUM(LEN(C2263),LEN(D2263))=0),AND(NOT(E2263="Unknown"),ISBLANK(J2263)),AND(NOT(O2263="Unknown"),ISBLANK(R2263))),"Missing Information", INDEX(Table15[Entire Service Line Classification], MATCH(SUMIFS(Table15[Unique ID],Table15[System-Owned Portion],E2263,Table15[If Material Anything Other than "Lead" in Column E,Was Material Ever Previously Lead?],G2263,Table15[Customer-Owned Portion],O2263),Table15[Unique ID],0),0)))</f>
        <v>Non-lead</v>
      </c>
      <c r="X2263"/>
    </row>
    <row r="2264" spans="2:24" ht="30" x14ac:dyDescent="0.25">
      <c r="B2264" s="145" t="s">
        <v>3228</v>
      </c>
      <c r="C2264" s="31" t="s">
        <v>10665</v>
      </c>
      <c r="D2264" s="31"/>
      <c r="E2264" s="43" t="s">
        <v>52</v>
      </c>
      <c r="F2264" s="42" t="s">
        <v>34</v>
      </c>
      <c r="G2264" s="83" t="s">
        <v>34</v>
      </c>
      <c r="H2264" s="168">
        <v>42977</v>
      </c>
      <c r="I2264" s="31"/>
      <c r="J2264" s="83" t="s">
        <v>188</v>
      </c>
      <c r="K2264" s="31" t="s">
        <v>34</v>
      </c>
      <c r="L2264" s="31"/>
      <c r="M2264" s="168"/>
      <c r="N2264" s="147"/>
      <c r="O2264" s="105" t="s">
        <v>52</v>
      </c>
      <c r="P2264" s="171">
        <v>42977</v>
      </c>
      <c r="Q2264" s="31"/>
      <c r="R2264" s="83" t="s">
        <v>188</v>
      </c>
      <c r="S2264" s="31" t="s">
        <v>34</v>
      </c>
      <c r="T2264" s="31"/>
      <c r="U2264" s="168"/>
      <c r="V2264" s="149"/>
      <c r="W2264" s="140" t="str" cm="1">
        <f t="array" ref="W2264">IF(SUM(LEN(B2264:V2264))=0,"",IF(OR(OR(ISBLANK(F2264),SUM(LEN(C2264),LEN(D2264))=0),AND(NOT(E2264="Unknown"),ISBLANK(J2264)),AND(NOT(O2264="Unknown"),ISBLANK(R2264))),"Missing Information", INDEX(Table15[Entire Service Line Classification], MATCH(SUMIFS(Table15[Unique ID],Table15[System-Owned Portion],E2264,Table15[If Material Anything Other than "Lead" in Column E,Was Material Ever Previously Lead?],G2264,Table15[Customer-Owned Portion],O2264),Table15[Unique ID],0),0)))</f>
        <v>Non-lead</v>
      </c>
      <c r="X2264"/>
    </row>
    <row r="2265" spans="2:24" ht="30" x14ac:dyDescent="0.25">
      <c r="B2265" s="145" t="s">
        <v>3229</v>
      </c>
      <c r="C2265" s="31" t="s">
        <v>10666</v>
      </c>
      <c r="D2265" s="31"/>
      <c r="E2265" s="43" t="s">
        <v>52</v>
      </c>
      <c r="F2265" s="42" t="s">
        <v>34</v>
      </c>
      <c r="G2265" s="83" t="s">
        <v>34</v>
      </c>
      <c r="H2265" s="168">
        <v>42977</v>
      </c>
      <c r="I2265" s="31"/>
      <c r="J2265" s="83" t="s">
        <v>188</v>
      </c>
      <c r="K2265" s="31" t="s">
        <v>34</v>
      </c>
      <c r="L2265" s="31"/>
      <c r="M2265" s="168"/>
      <c r="N2265" s="147"/>
      <c r="O2265" s="105" t="s">
        <v>52</v>
      </c>
      <c r="P2265" s="171">
        <v>42977</v>
      </c>
      <c r="Q2265" s="31"/>
      <c r="R2265" s="83" t="s">
        <v>188</v>
      </c>
      <c r="S2265" s="31" t="s">
        <v>34</v>
      </c>
      <c r="T2265" s="31"/>
      <c r="U2265" s="168"/>
      <c r="V2265" s="149"/>
      <c r="W2265" s="140" t="str" cm="1">
        <f t="array" ref="W2265">IF(SUM(LEN(B2265:V2265))=0,"",IF(OR(OR(ISBLANK(F2265),SUM(LEN(C2265),LEN(D2265))=0),AND(NOT(E2265="Unknown"),ISBLANK(J2265)),AND(NOT(O2265="Unknown"),ISBLANK(R2265))),"Missing Information", INDEX(Table15[Entire Service Line Classification], MATCH(SUMIFS(Table15[Unique ID],Table15[System-Owned Portion],E2265,Table15[If Material Anything Other than "Lead" in Column E,Was Material Ever Previously Lead?],G2265,Table15[Customer-Owned Portion],O2265),Table15[Unique ID],0),0)))</f>
        <v>Non-lead</v>
      </c>
      <c r="X2265"/>
    </row>
    <row r="2266" spans="2:24" ht="30" x14ac:dyDescent="0.25">
      <c r="B2266" s="145" t="s">
        <v>3230</v>
      </c>
      <c r="C2266" s="31" t="s">
        <v>10667</v>
      </c>
      <c r="D2266" s="31"/>
      <c r="E2266" s="43" t="s">
        <v>52</v>
      </c>
      <c r="F2266" s="42" t="s">
        <v>34</v>
      </c>
      <c r="G2266" s="83" t="s">
        <v>34</v>
      </c>
      <c r="H2266" s="168">
        <v>42977</v>
      </c>
      <c r="I2266" s="31"/>
      <c r="J2266" s="83" t="s">
        <v>188</v>
      </c>
      <c r="K2266" s="31" t="s">
        <v>34</v>
      </c>
      <c r="L2266" s="31"/>
      <c r="M2266" s="168"/>
      <c r="N2266" s="147"/>
      <c r="O2266" s="105" t="s">
        <v>52</v>
      </c>
      <c r="P2266" s="171">
        <v>42977</v>
      </c>
      <c r="Q2266" s="31"/>
      <c r="R2266" s="83" t="s">
        <v>188</v>
      </c>
      <c r="S2266" s="31" t="s">
        <v>34</v>
      </c>
      <c r="T2266" s="31"/>
      <c r="U2266" s="168"/>
      <c r="V2266" s="149"/>
      <c r="W2266" s="140" t="str" cm="1">
        <f t="array" ref="W2266">IF(SUM(LEN(B2266:V2266))=0,"",IF(OR(OR(ISBLANK(F2266),SUM(LEN(C2266),LEN(D2266))=0),AND(NOT(E2266="Unknown"),ISBLANK(J2266)),AND(NOT(O2266="Unknown"),ISBLANK(R2266))),"Missing Information", INDEX(Table15[Entire Service Line Classification], MATCH(SUMIFS(Table15[Unique ID],Table15[System-Owned Portion],E2266,Table15[If Material Anything Other than "Lead" in Column E,Was Material Ever Previously Lead?],G2266,Table15[Customer-Owned Portion],O2266),Table15[Unique ID],0),0)))</f>
        <v>Non-lead</v>
      </c>
      <c r="X2266"/>
    </row>
    <row r="2267" spans="2:24" ht="30" x14ac:dyDescent="0.25">
      <c r="B2267" s="145" t="s">
        <v>6837</v>
      </c>
      <c r="C2267" s="31" t="s">
        <v>14456</v>
      </c>
      <c r="D2267" s="31"/>
      <c r="E2267" s="43" t="s">
        <v>52</v>
      </c>
      <c r="F2267" s="42" t="s">
        <v>34</v>
      </c>
      <c r="G2267" s="83" t="s">
        <v>34</v>
      </c>
      <c r="H2267" s="168">
        <v>42975</v>
      </c>
      <c r="I2267" s="31"/>
      <c r="J2267" s="83" t="s">
        <v>188</v>
      </c>
      <c r="K2267" s="31" t="s">
        <v>34</v>
      </c>
      <c r="L2267" s="31"/>
      <c r="M2267" s="168"/>
      <c r="N2267" s="147"/>
      <c r="O2267" s="105" t="s">
        <v>52</v>
      </c>
      <c r="P2267" s="171">
        <v>42975</v>
      </c>
      <c r="Q2267" s="31"/>
      <c r="R2267" s="83" t="s">
        <v>188</v>
      </c>
      <c r="S2267" s="31" t="s">
        <v>34</v>
      </c>
      <c r="T2267" s="31"/>
      <c r="U2267" s="168"/>
      <c r="V2267" s="149"/>
      <c r="W2267" s="140" t="str" cm="1">
        <f t="array" ref="W2267">IF(SUM(LEN(B2267:V2267))=0,"",IF(OR(OR(ISBLANK(F2267),SUM(LEN(C2267),LEN(D2267))=0),AND(NOT(E2267="Unknown"),ISBLANK(J2267)),AND(NOT(O2267="Unknown"),ISBLANK(R2267))),"Missing Information", INDEX(Table15[Entire Service Line Classification], MATCH(SUMIFS(Table15[Unique ID],Table15[System-Owned Portion],E2267,Table15[If Material Anything Other than "Lead" in Column E,Was Material Ever Previously Lead?],G2267,Table15[Customer-Owned Portion],O2267),Table15[Unique ID],0),0)))</f>
        <v>Non-lead</v>
      </c>
      <c r="X2267"/>
    </row>
    <row r="2268" spans="2:24" ht="30" x14ac:dyDescent="0.25">
      <c r="B2268" s="145" t="s">
        <v>4354</v>
      </c>
      <c r="C2268" s="31" t="s">
        <v>11947</v>
      </c>
      <c r="D2268" s="31"/>
      <c r="E2268" s="43" t="s">
        <v>52</v>
      </c>
      <c r="F2268" s="42" t="s">
        <v>34</v>
      </c>
      <c r="G2268" s="83" t="s">
        <v>34</v>
      </c>
      <c r="H2268" s="168">
        <v>42970</v>
      </c>
      <c r="I2268" s="31"/>
      <c r="J2268" s="83" t="s">
        <v>188</v>
      </c>
      <c r="K2268" s="31" t="s">
        <v>34</v>
      </c>
      <c r="L2268" s="31"/>
      <c r="M2268" s="168"/>
      <c r="N2268" s="147"/>
      <c r="O2268" s="105" t="s">
        <v>52</v>
      </c>
      <c r="P2268" s="171">
        <v>42970</v>
      </c>
      <c r="Q2268" s="31"/>
      <c r="R2268" s="83" t="s">
        <v>188</v>
      </c>
      <c r="S2268" s="31" t="s">
        <v>34</v>
      </c>
      <c r="T2268" s="31"/>
      <c r="U2268" s="168"/>
      <c r="V2268" s="149"/>
      <c r="W2268" s="140" t="str" cm="1">
        <f t="array" ref="W2268">IF(SUM(LEN(B2268:V2268))=0,"",IF(OR(OR(ISBLANK(F2268),SUM(LEN(C2268),LEN(D2268))=0),AND(NOT(E2268="Unknown"),ISBLANK(J2268)),AND(NOT(O2268="Unknown"),ISBLANK(R2268))),"Missing Information", INDEX(Table15[Entire Service Line Classification], MATCH(SUMIFS(Table15[Unique ID],Table15[System-Owned Portion],E2268,Table15[If Material Anything Other than "Lead" in Column E,Was Material Ever Previously Lead?],G2268,Table15[Customer-Owned Portion],O2268),Table15[Unique ID],0),0)))</f>
        <v>Non-lead</v>
      </c>
      <c r="X2268"/>
    </row>
    <row r="2269" spans="2:24" ht="30" x14ac:dyDescent="0.25">
      <c r="B2269" s="145" t="s">
        <v>872</v>
      </c>
      <c r="C2269" s="31" t="s">
        <v>8285</v>
      </c>
      <c r="D2269" s="31"/>
      <c r="E2269" s="43" t="s">
        <v>52</v>
      </c>
      <c r="F2269" s="42" t="s">
        <v>34</v>
      </c>
      <c r="G2269" s="83" t="s">
        <v>34</v>
      </c>
      <c r="H2269" s="168">
        <v>42969</v>
      </c>
      <c r="I2269" s="31"/>
      <c r="J2269" s="83" t="s">
        <v>188</v>
      </c>
      <c r="K2269" s="31" t="s">
        <v>34</v>
      </c>
      <c r="L2269" s="31"/>
      <c r="M2269" s="168"/>
      <c r="N2269" s="147"/>
      <c r="O2269" s="105" t="s">
        <v>52</v>
      </c>
      <c r="P2269" s="171">
        <v>42969</v>
      </c>
      <c r="Q2269" s="31"/>
      <c r="R2269" s="83" t="s">
        <v>188</v>
      </c>
      <c r="S2269" s="31" t="s">
        <v>34</v>
      </c>
      <c r="T2269" s="31"/>
      <c r="U2269" s="168"/>
      <c r="V2269" s="149"/>
      <c r="W2269" s="140" t="str" cm="1">
        <f t="array" ref="W2269">IF(SUM(LEN(B2269:V2269))=0,"",IF(OR(OR(ISBLANK(F2269),SUM(LEN(C2269),LEN(D2269))=0),AND(NOT(E2269="Unknown"),ISBLANK(J2269)),AND(NOT(O2269="Unknown"),ISBLANK(R2269))),"Missing Information", INDEX(Table15[Entire Service Line Classification], MATCH(SUMIFS(Table15[Unique ID],Table15[System-Owned Portion],E2269,Table15[If Material Anything Other than "Lead" in Column E,Was Material Ever Previously Lead?],G2269,Table15[Customer-Owned Portion],O2269),Table15[Unique ID],0),0)))</f>
        <v>Non-lead</v>
      </c>
      <c r="X2269"/>
    </row>
    <row r="2270" spans="2:24" ht="30" x14ac:dyDescent="0.25">
      <c r="B2270" s="145" t="s">
        <v>6091</v>
      </c>
      <c r="C2270" s="31" t="s">
        <v>13693</v>
      </c>
      <c r="D2270" s="31"/>
      <c r="E2270" s="43" t="s">
        <v>52</v>
      </c>
      <c r="F2270" s="42" t="s">
        <v>34</v>
      </c>
      <c r="G2270" s="83" t="s">
        <v>34</v>
      </c>
      <c r="H2270" s="168">
        <v>42969</v>
      </c>
      <c r="I2270" s="31"/>
      <c r="J2270" s="83" t="s">
        <v>188</v>
      </c>
      <c r="K2270" s="31" t="s">
        <v>34</v>
      </c>
      <c r="L2270" s="31"/>
      <c r="M2270" s="168"/>
      <c r="N2270" s="147"/>
      <c r="O2270" s="105" t="s">
        <v>52</v>
      </c>
      <c r="P2270" s="171">
        <v>42969</v>
      </c>
      <c r="Q2270" s="31"/>
      <c r="R2270" s="83" t="s">
        <v>188</v>
      </c>
      <c r="S2270" s="31" t="s">
        <v>34</v>
      </c>
      <c r="T2270" s="31"/>
      <c r="U2270" s="168"/>
      <c r="V2270" s="149"/>
      <c r="W2270" s="140" t="str" cm="1">
        <f t="array" ref="W2270">IF(SUM(LEN(B2270:V2270))=0,"",IF(OR(OR(ISBLANK(F2270),SUM(LEN(C2270),LEN(D2270))=0),AND(NOT(E2270="Unknown"),ISBLANK(J2270)),AND(NOT(O2270="Unknown"),ISBLANK(R2270))),"Missing Information", INDEX(Table15[Entire Service Line Classification], MATCH(SUMIFS(Table15[Unique ID],Table15[System-Owned Portion],E2270,Table15[If Material Anything Other than "Lead" in Column E,Was Material Ever Previously Lead?],G2270,Table15[Customer-Owned Portion],O2270),Table15[Unique ID],0),0)))</f>
        <v>Non-lead</v>
      </c>
      <c r="X2270"/>
    </row>
    <row r="2271" spans="2:24" ht="30" x14ac:dyDescent="0.25">
      <c r="B2271" s="145" t="s">
        <v>6060</v>
      </c>
      <c r="C2271" s="31" t="s">
        <v>13662</v>
      </c>
      <c r="D2271" s="31"/>
      <c r="E2271" s="43" t="s">
        <v>52</v>
      </c>
      <c r="F2271" s="42" t="s">
        <v>34</v>
      </c>
      <c r="G2271" s="83" t="s">
        <v>34</v>
      </c>
      <c r="H2271" s="168">
        <v>42968</v>
      </c>
      <c r="I2271" s="31"/>
      <c r="J2271" s="83" t="s">
        <v>188</v>
      </c>
      <c r="K2271" s="31" t="s">
        <v>34</v>
      </c>
      <c r="L2271" s="31"/>
      <c r="M2271" s="168"/>
      <c r="N2271" s="147"/>
      <c r="O2271" s="105" t="s">
        <v>52</v>
      </c>
      <c r="P2271" s="171">
        <v>42968</v>
      </c>
      <c r="Q2271" s="31"/>
      <c r="R2271" s="83" t="s">
        <v>188</v>
      </c>
      <c r="S2271" s="31" t="s">
        <v>34</v>
      </c>
      <c r="T2271" s="31"/>
      <c r="U2271" s="168"/>
      <c r="V2271" s="149"/>
      <c r="W2271" s="140" t="str" cm="1">
        <f t="array" ref="W2271">IF(SUM(LEN(B2271:V2271))=0,"",IF(OR(OR(ISBLANK(F2271),SUM(LEN(C2271),LEN(D2271))=0),AND(NOT(E2271="Unknown"),ISBLANK(J2271)),AND(NOT(O2271="Unknown"),ISBLANK(R2271))),"Missing Information", INDEX(Table15[Entire Service Line Classification], MATCH(SUMIFS(Table15[Unique ID],Table15[System-Owned Portion],E2271,Table15[If Material Anything Other than "Lead" in Column E,Was Material Ever Previously Lead?],G2271,Table15[Customer-Owned Portion],O2271),Table15[Unique ID],0),0)))</f>
        <v>Non-lead</v>
      </c>
      <c r="X2271"/>
    </row>
    <row r="2272" spans="2:24" ht="30" x14ac:dyDescent="0.25">
      <c r="B2272" s="145" t="s">
        <v>6061</v>
      </c>
      <c r="C2272" s="31" t="s">
        <v>13663</v>
      </c>
      <c r="D2272" s="31"/>
      <c r="E2272" s="43" t="s">
        <v>52</v>
      </c>
      <c r="F2272" s="42" t="s">
        <v>34</v>
      </c>
      <c r="G2272" s="83" t="s">
        <v>34</v>
      </c>
      <c r="H2272" s="168">
        <v>42968</v>
      </c>
      <c r="I2272" s="31"/>
      <c r="J2272" s="83" t="s">
        <v>188</v>
      </c>
      <c r="K2272" s="31" t="s">
        <v>34</v>
      </c>
      <c r="L2272" s="31"/>
      <c r="M2272" s="168"/>
      <c r="N2272" s="147"/>
      <c r="O2272" s="105" t="s">
        <v>52</v>
      </c>
      <c r="P2272" s="171">
        <v>42968</v>
      </c>
      <c r="Q2272" s="31"/>
      <c r="R2272" s="83" t="s">
        <v>188</v>
      </c>
      <c r="S2272" s="31" t="s">
        <v>34</v>
      </c>
      <c r="T2272" s="31"/>
      <c r="U2272" s="168"/>
      <c r="V2272" s="149"/>
      <c r="W2272" s="140" t="str" cm="1">
        <f t="array" ref="W2272">IF(SUM(LEN(B2272:V2272))=0,"",IF(OR(OR(ISBLANK(F2272),SUM(LEN(C2272),LEN(D2272))=0),AND(NOT(E2272="Unknown"),ISBLANK(J2272)),AND(NOT(O2272="Unknown"),ISBLANK(R2272))),"Missing Information", INDEX(Table15[Entire Service Line Classification], MATCH(SUMIFS(Table15[Unique ID],Table15[System-Owned Portion],E2272,Table15[If Material Anything Other than "Lead" in Column E,Was Material Ever Previously Lead?],G2272,Table15[Customer-Owned Portion],O2272),Table15[Unique ID],0),0)))</f>
        <v>Non-lead</v>
      </c>
      <c r="X2272"/>
    </row>
    <row r="2273" spans="2:24" ht="30" x14ac:dyDescent="0.25">
      <c r="B2273" s="145" t="s">
        <v>6063</v>
      </c>
      <c r="C2273" s="31" t="s">
        <v>13665</v>
      </c>
      <c r="D2273" s="31"/>
      <c r="E2273" s="43" t="s">
        <v>52</v>
      </c>
      <c r="F2273" s="42" t="s">
        <v>34</v>
      </c>
      <c r="G2273" s="83" t="s">
        <v>34</v>
      </c>
      <c r="H2273" s="168">
        <v>42968</v>
      </c>
      <c r="I2273" s="31"/>
      <c r="J2273" s="83" t="s">
        <v>188</v>
      </c>
      <c r="K2273" s="31" t="s">
        <v>34</v>
      </c>
      <c r="L2273" s="31"/>
      <c r="M2273" s="168"/>
      <c r="N2273" s="147"/>
      <c r="O2273" s="105" t="s">
        <v>52</v>
      </c>
      <c r="P2273" s="171">
        <v>42968</v>
      </c>
      <c r="Q2273" s="31"/>
      <c r="R2273" s="83" t="s">
        <v>188</v>
      </c>
      <c r="S2273" s="31" t="s">
        <v>34</v>
      </c>
      <c r="T2273" s="31"/>
      <c r="U2273" s="168"/>
      <c r="V2273" s="149"/>
      <c r="W2273" s="140" t="str" cm="1">
        <f t="array" ref="W2273">IF(SUM(LEN(B2273:V2273))=0,"",IF(OR(OR(ISBLANK(F2273),SUM(LEN(C2273),LEN(D2273))=0),AND(NOT(E2273="Unknown"),ISBLANK(J2273)),AND(NOT(O2273="Unknown"),ISBLANK(R2273))),"Missing Information", INDEX(Table15[Entire Service Line Classification], MATCH(SUMIFS(Table15[Unique ID],Table15[System-Owned Portion],E2273,Table15[If Material Anything Other than "Lead" in Column E,Was Material Ever Previously Lead?],G2273,Table15[Customer-Owned Portion],O2273),Table15[Unique ID],0),0)))</f>
        <v>Non-lead</v>
      </c>
      <c r="X2273"/>
    </row>
    <row r="2274" spans="2:24" ht="30" x14ac:dyDescent="0.25">
      <c r="B2274" s="145" t="s">
        <v>3210</v>
      </c>
      <c r="C2274" s="31" t="s">
        <v>10647</v>
      </c>
      <c r="D2274" s="31"/>
      <c r="E2274" s="43" t="s">
        <v>52</v>
      </c>
      <c r="F2274" s="42" t="s">
        <v>34</v>
      </c>
      <c r="G2274" s="83" t="s">
        <v>34</v>
      </c>
      <c r="H2274" s="168">
        <v>42955</v>
      </c>
      <c r="I2274" s="31"/>
      <c r="J2274" s="83" t="s">
        <v>188</v>
      </c>
      <c r="K2274" s="31" t="s">
        <v>34</v>
      </c>
      <c r="L2274" s="31"/>
      <c r="M2274" s="168"/>
      <c r="N2274" s="147"/>
      <c r="O2274" s="105" t="s">
        <v>52</v>
      </c>
      <c r="P2274" s="171">
        <v>42955</v>
      </c>
      <c r="Q2274" s="31"/>
      <c r="R2274" s="83" t="s">
        <v>188</v>
      </c>
      <c r="S2274" s="31" t="s">
        <v>34</v>
      </c>
      <c r="T2274" s="31"/>
      <c r="U2274" s="168"/>
      <c r="V2274" s="149"/>
      <c r="W2274" s="140" t="str" cm="1">
        <f t="array" ref="W2274">IF(SUM(LEN(B2274:V2274))=0,"",IF(OR(OR(ISBLANK(F2274),SUM(LEN(C2274),LEN(D2274))=0),AND(NOT(E2274="Unknown"),ISBLANK(J2274)),AND(NOT(O2274="Unknown"),ISBLANK(R2274))),"Missing Information", INDEX(Table15[Entire Service Line Classification], MATCH(SUMIFS(Table15[Unique ID],Table15[System-Owned Portion],E2274,Table15[If Material Anything Other than "Lead" in Column E,Was Material Ever Previously Lead?],G2274,Table15[Customer-Owned Portion],O2274),Table15[Unique ID],0),0)))</f>
        <v>Non-lead</v>
      </c>
      <c r="X2274"/>
    </row>
    <row r="2275" spans="2:24" ht="30" x14ac:dyDescent="0.25">
      <c r="B2275" s="145" t="s">
        <v>3215</v>
      </c>
      <c r="C2275" s="31" t="s">
        <v>10652</v>
      </c>
      <c r="D2275" s="31"/>
      <c r="E2275" s="43" t="s">
        <v>52</v>
      </c>
      <c r="F2275" s="42" t="s">
        <v>34</v>
      </c>
      <c r="G2275" s="83" t="s">
        <v>34</v>
      </c>
      <c r="H2275" s="168">
        <v>42955</v>
      </c>
      <c r="I2275" s="31"/>
      <c r="J2275" s="83" t="s">
        <v>188</v>
      </c>
      <c r="K2275" s="31" t="s">
        <v>34</v>
      </c>
      <c r="L2275" s="31"/>
      <c r="M2275" s="168"/>
      <c r="N2275" s="147"/>
      <c r="O2275" s="105" t="s">
        <v>52</v>
      </c>
      <c r="P2275" s="171">
        <v>42955</v>
      </c>
      <c r="Q2275" s="31"/>
      <c r="R2275" s="83" t="s">
        <v>188</v>
      </c>
      <c r="S2275" s="31" t="s">
        <v>34</v>
      </c>
      <c r="T2275" s="31"/>
      <c r="U2275" s="168"/>
      <c r="V2275" s="149"/>
      <c r="W2275" s="140" t="str" cm="1">
        <f t="array" ref="W2275">IF(SUM(LEN(B2275:V2275))=0,"",IF(OR(OR(ISBLANK(F2275),SUM(LEN(C2275),LEN(D2275))=0),AND(NOT(E2275="Unknown"),ISBLANK(J2275)),AND(NOT(O2275="Unknown"),ISBLANK(R2275))),"Missing Information", INDEX(Table15[Entire Service Line Classification], MATCH(SUMIFS(Table15[Unique ID],Table15[System-Owned Portion],E2275,Table15[If Material Anything Other than "Lead" in Column E,Was Material Ever Previously Lead?],G2275,Table15[Customer-Owned Portion],O2275),Table15[Unique ID],0),0)))</f>
        <v>Non-lead</v>
      </c>
      <c r="X2275"/>
    </row>
    <row r="2276" spans="2:24" ht="30" x14ac:dyDescent="0.25">
      <c r="B2276" s="145" t="s">
        <v>3216</v>
      </c>
      <c r="C2276" s="31" t="s">
        <v>10653</v>
      </c>
      <c r="D2276" s="31"/>
      <c r="E2276" s="43" t="s">
        <v>52</v>
      </c>
      <c r="F2276" s="42" t="s">
        <v>34</v>
      </c>
      <c r="G2276" s="83" t="s">
        <v>34</v>
      </c>
      <c r="H2276" s="168">
        <v>42955</v>
      </c>
      <c r="I2276" s="31"/>
      <c r="J2276" s="83" t="s">
        <v>188</v>
      </c>
      <c r="K2276" s="31" t="s">
        <v>34</v>
      </c>
      <c r="L2276" s="31"/>
      <c r="M2276" s="168"/>
      <c r="N2276" s="147"/>
      <c r="O2276" s="105" t="s">
        <v>52</v>
      </c>
      <c r="P2276" s="171">
        <v>42955</v>
      </c>
      <c r="Q2276" s="31"/>
      <c r="R2276" s="83" t="s">
        <v>188</v>
      </c>
      <c r="S2276" s="31" t="s">
        <v>34</v>
      </c>
      <c r="T2276" s="31"/>
      <c r="U2276" s="168"/>
      <c r="V2276" s="149"/>
      <c r="W2276" s="140" t="str" cm="1">
        <f t="array" ref="W2276">IF(SUM(LEN(B2276:V2276))=0,"",IF(OR(OR(ISBLANK(F2276),SUM(LEN(C2276),LEN(D2276))=0),AND(NOT(E2276="Unknown"),ISBLANK(J2276)),AND(NOT(O2276="Unknown"),ISBLANK(R2276))),"Missing Information", INDEX(Table15[Entire Service Line Classification], MATCH(SUMIFS(Table15[Unique ID],Table15[System-Owned Portion],E2276,Table15[If Material Anything Other than "Lead" in Column E,Was Material Ever Previously Lead?],G2276,Table15[Customer-Owned Portion],O2276),Table15[Unique ID],0),0)))</f>
        <v>Non-lead</v>
      </c>
      <c r="X2276"/>
    </row>
    <row r="2277" spans="2:24" ht="30" x14ac:dyDescent="0.25">
      <c r="B2277" s="145" t="s">
        <v>3237</v>
      </c>
      <c r="C2277" s="31" t="s">
        <v>10674</v>
      </c>
      <c r="D2277" s="31"/>
      <c r="E2277" s="43" t="s">
        <v>52</v>
      </c>
      <c r="F2277" s="42" t="s">
        <v>34</v>
      </c>
      <c r="G2277" s="83" t="s">
        <v>34</v>
      </c>
      <c r="H2277" s="168">
        <v>42955</v>
      </c>
      <c r="I2277" s="31"/>
      <c r="J2277" s="83" t="s">
        <v>188</v>
      </c>
      <c r="K2277" s="31" t="s">
        <v>34</v>
      </c>
      <c r="L2277" s="31"/>
      <c r="M2277" s="168"/>
      <c r="N2277" s="147"/>
      <c r="O2277" s="105" t="s">
        <v>52</v>
      </c>
      <c r="P2277" s="171">
        <v>42955</v>
      </c>
      <c r="Q2277" s="31"/>
      <c r="R2277" s="83" t="s">
        <v>188</v>
      </c>
      <c r="S2277" s="31" t="s">
        <v>34</v>
      </c>
      <c r="T2277" s="31"/>
      <c r="U2277" s="168"/>
      <c r="V2277" s="149"/>
      <c r="W2277" s="140" t="str" cm="1">
        <f t="array" ref="W2277">IF(SUM(LEN(B2277:V2277))=0,"",IF(OR(OR(ISBLANK(F2277),SUM(LEN(C2277),LEN(D2277))=0),AND(NOT(E2277="Unknown"),ISBLANK(J2277)),AND(NOT(O2277="Unknown"),ISBLANK(R2277))),"Missing Information", INDEX(Table15[Entire Service Line Classification], MATCH(SUMIFS(Table15[Unique ID],Table15[System-Owned Portion],E2277,Table15[If Material Anything Other than "Lead" in Column E,Was Material Ever Previously Lead?],G2277,Table15[Customer-Owned Portion],O2277),Table15[Unique ID],0),0)))</f>
        <v>Non-lead</v>
      </c>
      <c r="X2277"/>
    </row>
    <row r="2278" spans="2:24" ht="30" x14ac:dyDescent="0.25">
      <c r="B2278" s="145" t="s">
        <v>3256</v>
      </c>
      <c r="C2278" s="31" t="s">
        <v>10693</v>
      </c>
      <c r="D2278" s="31"/>
      <c r="E2278" s="43" t="s">
        <v>52</v>
      </c>
      <c r="F2278" s="42" t="s">
        <v>34</v>
      </c>
      <c r="G2278" s="83" t="s">
        <v>34</v>
      </c>
      <c r="H2278" s="168">
        <v>42955</v>
      </c>
      <c r="I2278" s="31"/>
      <c r="J2278" s="83" t="s">
        <v>188</v>
      </c>
      <c r="K2278" s="31" t="s">
        <v>34</v>
      </c>
      <c r="L2278" s="31"/>
      <c r="M2278" s="168"/>
      <c r="N2278" s="147"/>
      <c r="O2278" s="105" t="s">
        <v>52</v>
      </c>
      <c r="P2278" s="171">
        <v>42955</v>
      </c>
      <c r="Q2278" s="31"/>
      <c r="R2278" s="83" t="s">
        <v>188</v>
      </c>
      <c r="S2278" s="31" t="s">
        <v>34</v>
      </c>
      <c r="T2278" s="31"/>
      <c r="U2278" s="168"/>
      <c r="V2278" s="149"/>
      <c r="W2278" s="140" t="str" cm="1">
        <f t="array" ref="W2278">IF(SUM(LEN(B2278:V2278))=0,"",IF(OR(OR(ISBLANK(F2278),SUM(LEN(C2278),LEN(D2278))=0),AND(NOT(E2278="Unknown"),ISBLANK(J2278)),AND(NOT(O2278="Unknown"),ISBLANK(R2278))),"Missing Information", INDEX(Table15[Entire Service Line Classification], MATCH(SUMIFS(Table15[Unique ID],Table15[System-Owned Portion],E2278,Table15[If Material Anything Other than "Lead" in Column E,Was Material Ever Previously Lead?],G2278,Table15[Customer-Owned Portion],O2278),Table15[Unique ID],0),0)))</f>
        <v>Non-lead</v>
      </c>
      <c r="X2278"/>
    </row>
    <row r="2279" spans="2:24" ht="30" x14ac:dyDescent="0.25">
      <c r="B2279" s="145" t="s">
        <v>3257</v>
      </c>
      <c r="C2279" s="31" t="s">
        <v>10694</v>
      </c>
      <c r="D2279" s="31"/>
      <c r="E2279" s="43" t="s">
        <v>52</v>
      </c>
      <c r="F2279" s="42" t="s">
        <v>34</v>
      </c>
      <c r="G2279" s="83" t="s">
        <v>34</v>
      </c>
      <c r="H2279" s="168">
        <v>42955</v>
      </c>
      <c r="I2279" s="31"/>
      <c r="J2279" s="83" t="s">
        <v>188</v>
      </c>
      <c r="K2279" s="31" t="s">
        <v>34</v>
      </c>
      <c r="L2279" s="31"/>
      <c r="M2279" s="168"/>
      <c r="N2279" s="147"/>
      <c r="O2279" s="105" t="s">
        <v>52</v>
      </c>
      <c r="P2279" s="171">
        <v>42955</v>
      </c>
      <c r="Q2279" s="31"/>
      <c r="R2279" s="83" t="s">
        <v>188</v>
      </c>
      <c r="S2279" s="31" t="s">
        <v>34</v>
      </c>
      <c r="T2279" s="31"/>
      <c r="U2279" s="168"/>
      <c r="V2279" s="149"/>
      <c r="W2279" s="140" t="str" cm="1">
        <f t="array" ref="W2279">IF(SUM(LEN(B2279:V2279))=0,"",IF(OR(OR(ISBLANK(F2279),SUM(LEN(C2279),LEN(D2279))=0),AND(NOT(E2279="Unknown"),ISBLANK(J2279)),AND(NOT(O2279="Unknown"),ISBLANK(R2279))),"Missing Information", INDEX(Table15[Entire Service Line Classification], MATCH(SUMIFS(Table15[Unique ID],Table15[System-Owned Portion],E2279,Table15[If Material Anything Other than "Lead" in Column E,Was Material Ever Previously Lead?],G2279,Table15[Customer-Owned Portion],O2279),Table15[Unique ID],0),0)))</f>
        <v>Non-lead</v>
      </c>
      <c r="X2279"/>
    </row>
    <row r="2280" spans="2:24" ht="30" x14ac:dyDescent="0.25">
      <c r="B2280" s="145" t="s">
        <v>6118</v>
      </c>
      <c r="C2280" s="31" t="s">
        <v>13720</v>
      </c>
      <c r="D2280" s="31"/>
      <c r="E2280" s="43" t="s">
        <v>52</v>
      </c>
      <c r="F2280" s="42" t="s">
        <v>34</v>
      </c>
      <c r="G2280" s="83" t="s">
        <v>34</v>
      </c>
      <c r="H2280" s="168">
        <v>42954</v>
      </c>
      <c r="I2280" s="31"/>
      <c r="J2280" s="83" t="s">
        <v>188</v>
      </c>
      <c r="K2280" s="31" t="s">
        <v>34</v>
      </c>
      <c r="L2280" s="31"/>
      <c r="M2280" s="168"/>
      <c r="N2280" s="147"/>
      <c r="O2280" s="105" t="s">
        <v>52</v>
      </c>
      <c r="P2280" s="171">
        <v>42954</v>
      </c>
      <c r="Q2280" s="31"/>
      <c r="R2280" s="83" t="s">
        <v>188</v>
      </c>
      <c r="S2280" s="31" t="s">
        <v>34</v>
      </c>
      <c r="T2280" s="31"/>
      <c r="U2280" s="168"/>
      <c r="V2280" s="149"/>
      <c r="W2280" s="140" t="str" cm="1">
        <f t="array" ref="W2280">IF(SUM(LEN(B2280:V2280))=0,"",IF(OR(OR(ISBLANK(F2280),SUM(LEN(C2280),LEN(D2280))=0),AND(NOT(E2280="Unknown"),ISBLANK(J2280)),AND(NOT(O2280="Unknown"),ISBLANK(R2280))),"Missing Information", INDEX(Table15[Entire Service Line Classification], MATCH(SUMIFS(Table15[Unique ID],Table15[System-Owned Portion],E2280,Table15[If Material Anything Other than "Lead" in Column E,Was Material Ever Previously Lead?],G2280,Table15[Customer-Owned Portion],O2280),Table15[Unique ID],0),0)))</f>
        <v>Non-lead</v>
      </c>
      <c r="X2280"/>
    </row>
    <row r="2281" spans="2:24" ht="30" x14ac:dyDescent="0.25">
      <c r="B2281" s="145" t="s">
        <v>6130</v>
      </c>
      <c r="C2281" s="31" t="s">
        <v>13732</v>
      </c>
      <c r="D2281" s="31"/>
      <c r="E2281" s="43" t="s">
        <v>52</v>
      </c>
      <c r="F2281" s="42" t="s">
        <v>34</v>
      </c>
      <c r="G2281" s="83" t="s">
        <v>34</v>
      </c>
      <c r="H2281" s="168">
        <v>42954</v>
      </c>
      <c r="I2281" s="31"/>
      <c r="J2281" s="83" t="s">
        <v>188</v>
      </c>
      <c r="K2281" s="31" t="s">
        <v>34</v>
      </c>
      <c r="L2281" s="31"/>
      <c r="M2281" s="168"/>
      <c r="N2281" s="147"/>
      <c r="O2281" s="105" t="s">
        <v>52</v>
      </c>
      <c r="P2281" s="171">
        <v>42954</v>
      </c>
      <c r="Q2281" s="31"/>
      <c r="R2281" s="83" t="s">
        <v>188</v>
      </c>
      <c r="S2281" s="31" t="s">
        <v>34</v>
      </c>
      <c r="T2281" s="31"/>
      <c r="U2281" s="168"/>
      <c r="V2281" s="149"/>
      <c r="W2281" s="140" t="str" cm="1">
        <f t="array" ref="W2281">IF(SUM(LEN(B2281:V2281))=0,"",IF(OR(OR(ISBLANK(F2281),SUM(LEN(C2281),LEN(D2281))=0),AND(NOT(E2281="Unknown"),ISBLANK(J2281)),AND(NOT(O2281="Unknown"),ISBLANK(R2281))),"Missing Information", INDEX(Table15[Entire Service Line Classification], MATCH(SUMIFS(Table15[Unique ID],Table15[System-Owned Portion],E2281,Table15[If Material Anything Other than "Lead" in Column E,Was Material Ever Previously Lead?],G2281,Table15[Customer-Owned Portion],O2281),Table15[Unique ID],0),0)))</f>
        <v>Non-lead</v>
      </c>
      <c r="X2281"/>
    </row>
    <row r="2282" spans="2:24" ht="30" x14ac:dyDescent="0.25">
      <c r="B2282" s="145" t="s">
        <v>869</v>
      </c>
      <c r="C2282" s="31" t="s">
        <v>8282</v>
      </c>
      <c r="D2282" s="31"/>
      <c r="E2282" s="43" t="s">
        <v>52</v>
      </c>
      <c r="F2282" s="42" t="s">
        <v>34</v>
      </c>
      <c r="G2282" s="83" t="s">
        <v>34</v>
      </c>
      <c r="H2282" s="168">
        <v>42951</v>
      </c>
      <c r="I2282" s="31"/>
      <c r="J2282" s="83" t="s">
        <v>188</v>
      </c>
      <c r="K2282" s="31" t="s">
        <v>34</v>
      </c>
      <c r="L2282" s="31"/>
      <c r="M2282" s="168"/>
      <c r="N2282" s="147"/>
      <c r="O2282" s="105" t="s">
        <v>52</v>
      </c>
      <c r="P2282" s="171">
        <v>42951</v>
      </c>
      <c r="Q2282" s="31"/>
      <c r="R2282" s="83" t="s">
        <v>188</v>
      </c>
      <c r="S2282" s="31" t="s">
        <v>34</v>
      </c>
      <c r="T2282" s="31"/>
      <c r="U2282" s="168"/>
      <c r="V2282" s="149"/>
      <c r="W2282" s="140" t="str" cm="1">
        <f t="array" ref="W2282">IF(SUM(LEN(B2282:V2282))=0,"",IF(OR(OR(ISBLANK(F2282),SUM(LEN(C2282),LEN(D2282))=0),AND(NOT(E2282="Unknown"),ISBLANK(J2282)),AND(NOT(O2282="Unknown"),ISBLANK(R2282))),"Missing Information", INDEX(Table15[Entire Service Line Classification], MATCH(SUMIFS(Table15[Unique ID],Table15[System-Owned Portion],E2282,Table15[If Material Anything Other than "Lead" in Column E,Was Material Ever Previously Lead?],G2282,Table15[Customer-Owned Portion],O2282),Table15[Unique ID],0),0)))</f>
        <v>Non-lead</v>
      </c>
      <c r="X2282"/>
    </row>
    <row r="2283" spans="2:24" ht="30" x14ac:dyDescent="0.25">
      <c r="B2283" s="145" t="s">
        <v>868</v>
      </c>
      <c r="C2283" s="31" t="s">
        <v>8281</v>
      </c>
      <c r="D2283" s="31"/>
      <c r="E2283" s="43" t="s">
        <v>52</v>
      </c>
      <c r="F2283" s="42" t="s">
        <v>34</v>
      </c>
      <c r="G2283" s="83" t="s">
        <v>34</v>
      </c>
      <c r="H2283" s="168">
        <v>42950</v>
      </c>
      <c r="I2283" s="31"/>
      <c r="J2283" s="83" t="s">
        <v>188</v>
      </c>
      <c r="K2283" s="31" t="s">
        <v>34</v>
      </c>
      <c r="L2283" s="31"/>
      <c r="M2283" s="168"/>
      <c r="N2283" s="147"/>
      <c r="O2283" s="105" t="s">
        <v>52</v>
      </c>
      <c r="P2283" s="171">
        <v>42950</v>
      </c>
      <c r="Q2283" s="31"/>
      <c r="R2283" s="83" t="s">
        <v>188</v>
      </c>
      <c r="S2283" s="31" t="s">
        <v>34</v>
      </c>
      <c r="T2283" s="31"/>
      <c r="U2283" s="168"/>
      <c r="V2283" s="149"/>
      <c r="W2283" s="140" t="str" cm="1">
        <f t="array" ref="W2283">IF(SUM(LEN(B2283:V2283))=0,"",IF(OR(OR(ISBLANK(F2283),SUM(LEN(C2283),LEN(D2283))=0),AND(NOT(E2283="Unknown"),ISBLANK(J2283)),AND(NOT(O2283="Unknown"),ISBLANK(R2283))),"Missing Information", INDEX(Table15[Entire Service Line Classification], MATCH(SUMIFS(Table15[Unique ID],Table15[System-Owned Portion],E2283,Table15[If Material Anything Other than "Lead" in Column E,Was Material Ever Previously Lead?],G2283,Table15[Customer-Owned Portion],O2283),Table15[Unique ID],0),0)))</f>
        <v>Non-lead</v>
      </c>
      <c r="X2283"/>
    </row>
    <row r="2284" spans="2:24" ht="30" x14ac:dyDescent="0.25">
      <c r="B2284" s="145" t="s">
        <v>870</v>
      </c>
      <c r="C2284" s="31" t="s">
        <v>8283</v>
      </c>
      <c r="D2284" s="31"/>
      <c r="E2284" s="43" t="s">
        <v>52</v>
      </c>
      <c r="F2284" s="42" t="s">
        <v>34</v>
      </c>
      <c r="G2284" s="83" t="s">
        <v>34</v>
      </c>
      <c r="H2284" s="168">
        <v>42950</v>
      </c>
      <c r="I2284" s="31"/>
      <c r="J2284" s="83" t="s">
        <v>188</v>
      </c>
      <c r="K2284" s="31" t="s">
        <v>34</v>
      </c>
      <c r="L2284" s="31"/>
      <c r="M2284" s="168"/>
      <c r="N2284" s="147"/>
      <c r="O2284" s="105" t="s">
        <v>52</v>
      </c>
      <c r="P2284" s="171">
        <v>42950</v>
      </c>
      <c r="Q2284" s="31"/>
      <c r="R2284" s="83" t="s">
        <v>188</v>
      </c>
      <c r="S2284" s="31" t="s">
        <v>34</v>
      </c>
      <c r="T2284" s="31"/>
      <c r="U2284" s="168"/>
      <c r="V2284" s="149"/>
      <c r="W2284" s="140" t="str" cm="1">
        <f t="array" ref="W2284">IF(SUM(LEN(B2284:V2284))=0,"",IF(OR(OR(ISBLANK(F2284),SUM(LEN(C2284),LEN(D2284))=0),AND(NOT(E2284="Unknown"),ISBLANK(J2284)),AND(NOT(O2284="Unknown"),ISBLANK(R2284))),"Missing Information", INDEX(Table15[Entire Service Line Classification], MATCH(SUMIFS(Table15[Unique ID],Table15[System-Owned Portion],E2284,Table15[If Material Anything Other than "Lead" in Column E,Was Material Ever Previously Lead?],G2284,Table15[Customer-Owned Portion],O2284),Table15[Unique ID],0),0)))</f>
        <v>Non-lead</v>
      </c>
      <c r="X2284"/>
    </row>
    <row r="2285" spans="2:24" ht="30" x14ac:dyDescent="0.25">
      <c r="B2285" s="145" t="s">
        <v>6824</v>
      </c>
      <c r="C2285" s="31" t="s">
        <v>14443</v>
      </c>
      <c r="D2285" s="31"/>
      <c r="E2285" s="43" t="s">
        <v>52</v>
      </c>
      <c r="F2285" s="42" t="s">
        <v>34</v>
      </c>
      <c r="G2285" s="83" t="s">
        <v>34</v>
      </c>
      <c r="H2285" s="168">
        <v>42948</v>
      </c>
      <c r="I2285" s="31"/>
      <c r="J2285" s="83" t="s">
        <v>188</v>
      </c>
      <c r="K2285" s="31" t="s">
        <v>34</v>
      </c>
      <c r="L2285" s="31"/>
      <c r="M2285" s="168"/>
      <c r="N2285" s="147"/>
      <c r="O2285" s="105" t="s">
        <v>52</v>
      </c>
      <c r="P2285" s="171">
        <v>42948</v>
      </c>
      <c r="Q2285" s="31"/>
      <c r="R2285" s="83" t="s">
        <v>188</v>
      </c>
      <c r="S2285" s="31" t="s">
        <v>34</v>
      </c>
      <c r="T2285" s="31"/>
      <c r="U2285" s="168"/>
      <c r="V2285" s="149"/>
      <c r="W2285" s="140" t="str" cm="1">
        <f t="array" ref="W2285">IF(SUM(LEN(B2285:V2285))=0,"",IF(OR(OR(ISBLANK(F2285),SUM(LEN(C2285),LEN(D2285))=0),AND(NOT(E2285="Unknown"),ISBLANK(J2285)),AND(NOT(O2285="Unknown"),ISBLANK(R2285))),"Missing Information", INDEX(Table15[Entire Service Line Classification], MATCH(SUMIFS(Table15[Unique ID],Table15[System-Owned Portion],E2285,Table15[If Material Anything Other than "Lead" in Column E,Was Material Ever Previously Lead?],G2285,Table15[Customer-Owned Portion],O2285),Table15[Unique ID],0),0)))</f>
        <v>Non-lead</v>
      </c>
      <c r="X2285"/>
    </row>
    <row r="2286" spans="2:24" ht="30" x14ac:dyDescent="0.25">
      <c r="B2286" s="145" t="s">
        <v>5337</v>
      </c>
      <c r="C2286" s="31" t="s">
        <v>12934</v>
      </c>
      <c r="D2286" s="31"/>
      <c r="E2286" s="43" t="s">
        <v>52</v>
      </c>
      <c r="F2286" s="42" t="s">
        <v>34</v>
      </c>
      <c r="G2286" s="83" t="s">
        <v>34</v>
      </c>
      <c r="H2286" s="168">
        <v>42941</v>
      </c>
      <c r="I2286" s="31"/>
      <c r="J2286" s="83" t="s">
        <v>188</v>
      </c>
      <c r="K2286" s="31" t="s">
        <v>34</v>
      </c>
      <c r="L2286" s="31"/>
      <c r="M2286" s="168"/>
      <c r="N2286" s="147"/>
      <c r="O2286" s="105" t="s">
        <v>52</v>
      </c>
      <c r="P2286" s="171">
        <v>42941</v>
      </c>
      <c r="Q2286" s="31"/>
      <c r="R2286" s="83" t="s">
        <v>188</v>
      </c>
      <c r="S2286" s="31" t="s">
        <v>34</v>
      </c>
      <c r="T2286" s="31"/>
      <c r="U2286" s="168"/>
      <c r="V2286" s="149"/>
      <c r="W2286" s="140" t="str" cm="1">
        <f t="array" ref="W2286">IF(SUM(LEN(B2286:V2286))=0,"",IF(OR(OR(ISBLANK(F2286),SUM(LEN(C2286),LEN(D2286))=0),AND(NOT(E2286="Unknown"),ISBLANK(J2286)),AND(NOT(O2286="Unknown"),ISBLANK(R2286))),"Missing Information", INDEX(Table15[Entire Service Line Classification], MATCH(SUMIFS(Table15[Unique ID],Table15[System-Owned Portion],E2286,Table15[If Material Anything Other than "Lead" in Column E,Was Material Ever Previously Lead?],G2286,Table15[Customer-Owned Portion],O2286),Table15[Unique ID],0),0)))</f>
        <v>Non-lead</v>
      </c>
      <c r="X2286"/>
    </row>
    <row r="2287" spans="2:24" ht="30" x14ac:dyDescent="0.25">
      <c r="B2287" s="145" t="s">
        <v>5359</v>
      </c>
      <c r="C2287" s="31" t="s">
        <v>12956</v>
      </c>
      <c r="D2287" s="31"/>
      <c r="E2287" s="43" t="s">
        <v>52</v>
      </c>
      <c r="F2287" s="42" t="s">
        <v>34</v>
      </c>
      <c r="G2287" s="83" t="s">
        <v>34</v>
      </c>
      <c r="H2287" s="168">
        <v>42941</v>
      </c>
      <c r="I2287" s="31"/>
      <c r="J2287" s="83" t="s">
        <v>188</v>
      </c>
      <c r="K2287" s="31" t="s">
        <v>34</v>
      </c>
      <c r="L2287" s="31"/>
      <c r="M2287" s="168"/>
      <c r="N2287" s="147"/>
      <c r="O2287" s="105" t="s">
        <v>52</v>
      </c>
      <c r="P2287" s="171">
        <v>42941</v>
      </c>
      <c r="Q2287" s="31"/>
      <c r="R2287" s="83" t="s">
        <v>188</v>
      </c>
      <c r="S2287" s="31" t="s">
        <v>34</v>
      </c>
      <c r="T2287" s="31"/>
      <c r="U2287" s="168"/>
      <c r="V2287" s="149"/>
      <c r="W2287" s="140" t="str" cm="1">
        <f t="array" ref="W2287">IF(SUM(LEN(B2287:V2287))=0,"",IF(OR(OR(ISBLANK(F2287),SUM(LEN(C2287),LEN(D2287))=0),AND(NOT(E2287="Unknown"),ISBLANK(J2287)),AND(NOT(O2287="Unknown"),ISBLANK(R2287))),"Missing Information", INDEX(Table15[Entire Service Line Classification], MATCH(SUMIFS(Table15[Unique ID],Table15[System-Owned Portion],E2287,Table15[If Material Anything Other than "Lead" in Column E,Was Material Ever Previously Lead?],G2287,Table15[Customer-Owned Portion],O2287),Table15[Unique ID],0),0)))</f>
        <v>Non-lead</v>
      </c>
      <c r="X2287"/>
    </row>
    <row r="2288" spans="2:24" ht="30" x14ac:dyDescent="0.25">
      <c r="B2288" s="145" t="s">
        <v>5360</v>
      </c>
      <c r="C2288" s="31" t="s">
        <v>12957</v>
      </c>
      <c r="D2288" s="31"/>
      <c r="E2288" s="43" t="s">
        <v>52</v>
      </c>
      <c r="F2288" s="42" t="s">
        <v>34</v>
      </c>
      <c r="G2288" s="83" t="s">
        <v>34</v>
      </c>
      <c r="H2288" s="168">
        <v>42941</v>
      </c>
      <c r="I2288" s="31"/>
      <c r="J2288" s="83" t="s">
        <v>188</v>
      </c>
      <c r="K2288" s="31" t="s">
        <v>34</v>
      </c>
      <c r="L2288" s="31"/>
      <c r="M2288" s="168"/>
      <c r="N2288" s="147"/>
      <c r="O2288" s="105" t="s">
        <v>52</v>
      </c>
      <c r="P2288" s="171">
        <v>42941</v>
      </c>
      <c r="Q2288" s="31"/>
      <c r="R2288" s="83" t="s">
        <v>188</v>
      </c>
      <c r="S2288" s="31" t="s">
        <v>34</v>
      </c>
      <c r="T2288" s="31"/>
      <c r="U2288" s="168"/>
      <c r="V2288" s="149"/>
      <c r="W2288" s="140" t="str" cm="1">
        <f t="array" ref="W2288">IF(SUM(LEN(B2288:V2288))=0,"",IF(OR(OR(ISBLANK(F2288),SUM(LEN(C2288),LEN(D2288))=0),AND(NOT(E2288="Unknown"),ISBLANK(J2288)),AND(NOT(O2288="Unknown"),ISBLANK(R2288))),"Missing Information", INDEX(Table15[Entire Service Line Classification], MATCH(SUMIFS(Table15[Unique ID],Table15[System-Owned Portion],E2288,Table15[If Material Anything Other than "Lead" in Column E,Was Material Ever Previously Lead?],G2288,Table15[Customer-Owned Portion],O2288),Table15[Unique ID],0),0)))</f>
        <v>Non-lead</v>
      </c>
      <c r="X2288"/>
    </row>
    <row r="2289" spans="2:24" ht="30" x14ac:dyDescent="0.25">
      <c r="B2289" s="145" t="s">
        <v>6051</v>
      </c>
      <c r="C2289" s="31" t="s">
        <v>13653</v>
      </c>
      <c r="D2289" s="31"/>
      <c r="E2289" s="43" t="s">
        <v>52</v>
      </c>
      <c r="F2289" s="42" t="s">
        <v>34</v>
      </c>
      <c r="G2289" s="83" t="s">
        <v>34</v>
      </c>
      <c r="H2289" s="168">
        <v>42933</v>
      </c>
      <c r="I2289" s="31"/>
      <c r="J2289" s="83" t="s">
        <v>188</v>
      </c>
      <c r="K2289" s="31" t="s">
        <v>34</v>
      </c>
      <c r="L2289" s="31"/>
      <c r="M2289" s="168"/>
      <c r="N2289" s="147"/>
      <c r="O2289" s="105" t="s">
        <v>52</v>
      </c>
      <c r="P2289" s="171">
        <v>42933</v>
      </c>
      <c r="Q2289" s="31"/>
      <c r="R2289" s="83" t="s">
        <v>188</v>
      </c>
      <c r="S2289" s="31" t="s">
        <v>34</v>
      </c>
      <c r="T2289" s="31"/>
      <c r="U2289" s="168"/>
      <c r="V2289" s="149"/>
      <c r="W2289" s="140" t="str" cm="1">
        <f t="array" ref="W2289">IF(SUM(LEN(B2289:V2289))=0,"",IF(OR(OR(ISBLANK(F2289),SUM(LEN(C2289),LEN(D2289))=0),AND(NOT(E2289="Unknown"),ISBLANK(J2289)),AND(NOT(O2289="Unknown"),ISBLANK(R2289))),"Missing Information", INDEX(Table15[Entire Service Line Classification], MATCH(SUMIFS(Table15[Unique ID],Table15[System-Owned Portion],E2289,Table15[If Material Anything Other than "Lead" in Column E,Was Material Ever Previously Lead?],G2289,Table15[Customer-Owned Portion],O2289),Table15[Unique ID],0),0)))</f>
        <v>Non-lead</v>
      </c>
      <c r="X2289"/>
    </row>
    <row r="2290" spans="2:24" ht="30" x14ac:dyDescent="0.25">
      <c r="B2290" s="145" t="s">
        <v>6053</v>
      </c>
      <c r="C2290" s="31" t="s">
        <v>13655</v>
      </c>
      <c r="D2290" s="31"/>
      <c r="E2290" s="43" t="s">
        <v>52</v>
      </c>
      <c r="F2290" s="42" t="s">
        <v>34</v>
      </c>
      <c r="G2290" s="83" t="s">
        <v>34</v>
      </c>
      <c r="H2290" s="168">
        <v>42933</v>
      </c>
      <c r="I2290" s="31"/>
      <c r="J2290" s="83" t="s">
        <v>188</v>
      </c>
      <c r="K2290" s="31" t="s">
        <v>34</v>
      </c>
      <c r="L2290" s="31"/>
      <c r="M2290" s="168"/>
      <c r="N2290" s="147"/>
      <c r="O2290" s="105" t="s">
        <v>52</v>
      </c>
      <c r="P2290" s="171">
        <v>42933</v>
      </c>
      <c r="Q2290" s="31"/>
      <c r="R2290" s="83" t="s">
        <v>188</v>
      </c>
      <c r="S2290" s="31" t="s">
        <v>34</v>
      </c>
      <c r="T2290" s="31"/>
      <c r="U2290" s="168"/>
      <c r="V2290" s="149"/>
      <c r="W2290" s="140" t="str" cm="1">
        <f t="array" ref="W2290">IF(SUM(LEN(B2290:V2290))=0,"",IF(OR(OR(ISBLANK(F2290),SUM(LEN(C2290),LEN(D2290))=0),AND(NOT(E2290="Unknown"),ISBLANK(J2290)),AND(NOT(O2290="Unknown"),ISBLANK(R2290))),"Missing Information", INDEX(Table15[Entire Service Line Classification], MATCH(SUMIFS(Table15[Unique ID],Table15[System-Owned Portion],E2290,Table15[If Material Anything Other than "Lead" in Column E,Was Material Ever Previously Lead?],G2290,Table15[Customer-Owned Portion],O2290),Table15[Unique ID],0),0)))</f>
        <v>Non-lead</v>
      </c>
      <c r="X2290"/>
    </row>
    <row r="2291" spans="2:24" ht="30" x14ac:dyDescent="0.25">
      <c r="B2291" s="145" t="s">
        <v>6011</v>
      </c>
      <c r="C2291" s="31" t="s">
        <v>13613</v>
      </c>
      <c r="D2291" s="31"/>
      <c r="E2291" s="43" t="s">
        <v>52</v>
      </c>
      <c r="F2291" s="42" t="s">
        <v>34</v>
      </c>
      <c r="G2291" s="83" t="s">
        <v>34</v>
      </c>
      <c r="H2291" s="168">
        <v>42932</v>
      </c>
      <c r="I2291" s="31"/>
      <c r="J2291" s="83" t="s">
        <v>188</v>
      </c>
      <c r="K2291" s="31" t="s">
        <v>34</v>
      </c>
      <c r="L2291" s="31"/>
      <c r="M2291" s="168"/>
      <c r="N2291" s="147"/>
      <c r="O2291" s="105" t="s">
        <v>52</v>
      </c>
      <c r="P2291" s="171">
        <v>42932</v>
      </c>
      <c r="Q2291" s="31"/>
      <c r="R2291" s="83" t="s">
        <v>188</v>
      </c>
      <c r="S2291" s="31" t="s">
        <v>34</v>
      </c>
      <c r="T2291" s="31"/>
      <c r="U2291" s="168"/>
      <c r="V2291" s="149"/>
      <c r="W2291" s="140" t="str" cm="1">
        <f t="array" ref="W2291">IF(SUM(LEN(B2291:V2291))=0,"",IF(OR(OR(ISBLANK(F2291),SUM(LEN(C2291),LEN(D2291))=0),AND(NOT(E2291="Unknown"),ISBLANK(J2291)),AND(NOT(O2291="Unknown"),ISBLANK(R2291))),"Missing Information", INDEX(Table15[Entire Service Line Classification], MATCH(SUMIFS(Table15[Unique ID],Table15[System-Owned Portion],E2291,Table15[If Material Anything Other than "Lead" in Column E,Was Material Ever Previously Lead?],G2291,Table15[Customer-Owned Portion],O2291),Table15[Unique ID],0),0)))</f>
        <v>Non-lead</v>
      </c>
      <c r="X2291"/>
    </row>
    <row r="2292" spans="2:24" ht="30" x14ac:dyDescent="0.25">
      <c r="B2292" s="145" t="s">
        <v>2663</v>
      </c>
      <c r="C2292" s="31" t="s">
        <v>10094</v>
      </c>
      <c r="D2292" s="31"/>
      <c r="E2292" s="43" t="s">
        <v>52</v>
      </c>
      <c r="F2292" s="42" t="s">
        <v>34</v>
      </c>
      <c r="G2292" s="83" t="s">
        <v>34</v>
      </c>
      <c r="H2292" s="168">
        <v>42921</v>
      </c>
      <c r="I2292" s="31"/>
      <c r="J2292" s="83" t="s">
        <v>188</v>
      </c>
      <c r="K2292" s="31" t="s">
        <v>34</v>
      </c>
      <c r="L2292" s="31"/>
      <c r="M2292" s="168"/>
      <c r="N2292" s="147"/>
      <c r="O2292" s="105" t="s">
        <v>52</v>
      </c>
      <c r="P2292" s="171">
        <v>42921</v>
      </c>
      <c r="Q2292" s="31"/>
      <c r="R2292" s="83" t="s">
        <v>188</v>
      </c>
      <c r="S2292" s="31" t="s">
        <v>34</v>
      </c>
      <c r="T2292" s="31"/>
      <c r="U2292" s="168"/>
      <c r="V2292" s="149"/>
      <c r="W2292" s="140" t="str" cm="1">
        <f t="array" ref="W2292">IF(SUM(LEN(B2292:V2292))=0,"",IF(OR(OR(ISBLANK(F2292),SUM(LEN(C2292),LEN(D2292))=0),AND(NOT(E2292="Unknown"),ISBLANK(J2292)),AND(NOT(O2292="Unknown"),ISBLANK(R2292))),"Missing Information", INDEX(Table15[Entire Service Line Classification], MATCH(SUMIFS(Table15[Unique ID],Table15[System-Owned Portion],E2292,Table15[If Material Anything Other than "Lead" in Column E,Was Material Ever Previously Lead?],G2292,Table15[Customer-Owned Portion],O2292),Table15[Unique ID],0),0)))</f>
        <v>Non-lead</v>
      </c>
      <c r="X2292"/>
    </row>
    <row r="2293" spans="2:24" ht="30" x14ac:dyDescent="0.25">
      <c r="B2293" s="145" t="s">
        <v>6045</v>
      </c>
      <c r="C2293" s="31" t="s">
        <v>13647</v>
      </c>
      <c r="D2293" s="31"/>
      <c r="E2293" s="43" t="s">
        <v>52</v>
      </c>
      <c r="F2293" s="42" t="s">
        <v>34</v>
      </c>
      <c r="G2293" s="83" t="s">
        <v>34</v>
      </c>
      <c r="H2293" s="168">
        <v>42919</v>
      </c>
      <c r="I2293" s="31"/>
      <c r="J2293" s="83" t="s">
        <v>188</v>
      </c>
      <c r="K2293" s="31" t="s">
        <v>34</v>
      </c>
      <c r="L2293" s="31"/>
      <c r="M2293" s="168"/>
      <c r="N2293" s="147"/>
      <c r="O2293" s="105" t="s">
        <v>52</v>
      </c>
      <c r="P2293" s="171">
        <v>42919</v>
      </c>
      <c r="Q2293" s="31"/>
      <c r="R2293" s="83" t="s">
        <v>188</v>
      </c>
      <c r="S2293" s="31" t="s">
        <v>34</v>
      </c>
      <c r="T2293" s="31"/>
      <c r="U2293" s="168"/>
      <c r="V2293" s="149"/>
      <c r="W2293" s="140" t="str" cm="1">
        <f t="array" ref="W2293">IF(SUM(LEN(B2293:V2293))=0,"",IF(OR(OR(ISBLANK(F2293),SUM(LEN(C2293),LEN(D2293))=0),AND(NOT(E2293="Unknown"),ISBLANK(J2293)),AND(NOT(O2293="Unknown"),ISBLANK(R2293))),"Missing Information", INDEX(Table15[Entire Service Line Classification], MATCH(SUMIFS(Table15[Unique ID],Table15[System-Owned Portion],E2293,Table15[If Material Anything Other than "Lead" in Column E,Was Material Ever Previously Lead?],G2293,Table15[Customer-Owned Portion],O2293),Table15[Unique ID],0),0)))</f>
        <v>Non-lead</v>
      </c>
      <c r="X2293"/>
    </row>
    <row r="2294" spans="2:24" ht="30" x14ac:dyDescent="0.25">
      <c r="B2294" s="145" t="s">
        <v>6046</v>
      </c>
      <c r="C2294" s="31" t="s">
        <v>13648</v>
      </c>
      <c r="D2294" s="31"/>
      <c r="E2294" s="43" t="s">
        <v>52</v>
      </c>
      <c r="F2294" s="42" t="s">
        <v>34</v>
      </c>
      <c r="G2294" s="83" t="s">
        <v>34</v>
      </c>
      <c r="H2294" s="168">
        <v>42919</v>
      </c>
      <c r="I2294" s="31"/>
      <c r="J2294" s="83" t="s">
        <v>188</v>
      </c>
      <c r="K2294" s="31" t="s">
        <v>34</v>
      </c>
      <c r="L2294" s="31"/>
      <c r="M2294" s="168"/>
      <c r="N2294" s="147"/>
      <c r="O2294" s="105" t="s">
        <v>52</v>
      </c>
      <c r="P2294" s="171">
        <v>42919</v>
      </c>
      <c r="Q2294" s="31"/>
      <c r="R2294" s="83" t="s">
        <v>188</v>
      </c>
      <c r="S2294" s="31" t="s">
        <v>34</v>
      </c>
      <c r="T2294" s="31"/>
      <c r="U2294" s="168"/>
      <c r="V2294" s="149"/>
      <c r="W2294" s="140" t="str" cm="1">
        <f t="array" ref="W2294">IF(SUM(LEN(B2294:V2294))=0,"",IF(OR(OR(ISBLANK(F2294),SUM(LEN(C2294),LEN(D2294))=0),AND(NOT(E2294="Unknown"),ISBLANK(J2294)),AND(NOT(O2294="Unknown"),ISBLANK(R2294))),"Missing Information", INDEX(Table15[Entire Service Line Classification], MATCH(SUMIFS(Table15[Unique ID],Table15[System-Owned Portion],E2294,Table15[If Material Anything Other than "Lead" in Column E,Was Material Ever Previously Lead?],G2294,Table15[Customer-Owned Portion],O2294),Table15[Unique ID],0),0)))</f>
        <v>Non-lead</v>
      </c>
      <c r="X2294"/>
    </row>
    <row r="2295" spans="2:24" ht="30" x14ac:dyDescent="0.25">
      <c r="B2295" s="145" t="s">
        <v>6047</v>
      </c>
      <c r="C2295" s="31" t="s">
        <v>13649</v>
      </c>
      <c r="D2295" s="31"/>
      <c r="E2295" s="43" t="s">
        <v>52</v>
      </c>
      <c r="F2295" s="42" t="s">
        <v>34</v>
      </c>
      <c r="G2295" s="83" t="s">
        <v>34</v>
      </c>
      <c r="H2295" s="168">
        <v>42919</v>
      </c>
      <c r="I2295" s="31"/>
      <c r="J2295" s="83" t="s">
        <v>188</v>
      </c>
      <c r="K2295" s="31" t="s">
        <v>34</v>
      </c>
      <c r="L2295" s="31"/>
      <c r="M2295" s="168"/>
      <c r="N2295" s="147"/>
      <c r="O2295" s="105" t="s">
        <v>52</v>
      </c>
      <c r="P2295" s="171">
        <v>42919</v>
      </c>
      <c r="Q2295" s="31"/>
      <c r="R2295" s="83" t="s">
        <v>188</v>
      </c>
      <c r="S2295" s="31" t="s">
        <v>34</v>
      </c>
      <c r="T2295" s="31"/>
      <c r="U2295" s="168"/>
      <c r="V2295" s="149"/>
      <c r="W2295" s="140" t="str" cm="1">
        <f t="array" ref="W2295">IF(SUM(LEN(B2295:V2295))=0,"",IF(OR(OR(ISBLANK(F2295),SUM(LEN(C2295),LEN(D2295))=0),AND(NOT(E2295="Unknown"),ISBLANK(J2295)),AND(NOT(O2295="Unknown"),ISBLANK(R2295))),"Missing Information", INDEX(Table15[Entire Service Line Classification], MATCH(SUMIFS(Table15[Unique ID],Table15[System-Owned Portion],E2295,Table15[If Material Anything Other than "Lead" in Column E,Was Material Ever Previously Lead?],G2295,Table15[Customer-Owned Portion],O2295),Table15[Unique ID],0),0)))</f>
        <v>Non-lead</v>
      </c>
      <c r="X2295"/>
    </row>
    <row r="2296" spans="2:24" ht="30" x14ac:dyDescent="0.25">
      <c r="B2296" s="145" t="s">
        <v>2373</v>
      </c>
      <c r="C2296" s="31" t="s">
        <v>9805</v>
      </c>
      <c r="D2296" s="31"/>
      <c r="E2296" s="43" t="s">
        <v>52</v>
      </c>
      <c r="F2296" s="42" t="s">
        <v>34</v>
      </c>
      <c r="G2296" s="83" t="s">
        <v>34</v>
      </c>
      <c r="H2296" s="168">
        <v>42915</v>
      </c>
      <c r="I2296" s="31"/>
      <c r="J2296" s="83" t="s">
        <v>188</v>
      </c>
      <c r="K2296" s="31" t="s">
        <v>34</v>
      </c>
      <c r="L2296" s="31"/>
      <c r="M2296" s="168"/>
      <c r="N2296" s="147"/>
      <c r="O2296" s="105" t="s">
        <v>52</v>
      </c>
      <c r="P2296" s="171">
        <v>42915</v>
      </c>
      <c r="Q2296" s="31"/>
      <c r="R2296" s="83" t="s">
        <v>188</v>
      </c>
      <c r="S2296" s="31" t="s">
        <v>34</v>
      </c>
      <c r="T2296" s="31"/>
      <c r="U2296" s="168"/>
      <c r="V2296" s="149"/>
      <c r="W2296" s="140" t="str" cm="1">
        <f t="array" ref="W2296">IF(SUM(LEN(B2296:V2296))=0,"",IF(OR(OR(ISBLANK(F2296),SUM(LEN(C2296),LEN(D2296))=0),AND(NOT(E2296="Unknown"),ISBLANK(J2296)),AND(NOT(O2296="Unknown"),ISBLANK(R2296))),"Missing Information", INDEX(Table15[Entire Service Line Classification], MATCH(SUMIFS(Table15[Unique ID],Table15[System-Owned Portion],E2296,Table15[If Material Anything Other than "Lead" in Column E,Was Material Ever Previously Lead?],G2296,Table15[Customer-Owned Portion],O2296),Table15[Unique ID],0),0)))</f>
        <v>Non-lead</v>
      </c>
      <c r="X2296"/>
    </row>
    <row r="2297" spans="2:24" ht="30" x14ac:dyDescent="0.25">
      <c r="B2297" s="145" t="s">
        <v>2375</v>
      </c>
      <c r="C2297" s="31" t="s">
        <v>9807</v>
      </c>
      <c r="D2297" s="31"/>
      <c r="E2297" s="43" t="s">
        <v>52</v>
      </c>
      <c r="F2297" s="42" t="s">
        <v>34</v>
      </c>
      <c r="G2297" s="83" t="s">
        <v>34</v>
      </c>
      <c r="H2297" s="168">
        <v>42915</v>
      </c>
      <c r="I2297" s="31"/>
      <c r="J2297" s="83" t="s">
        <v>188</v>
      </c>
      <c r="K2297" s="31" t="s">
        <v>34</v>
      </c>
      <c r="L2297" s="31"/>
      <c r="M2297" s="168"/>
      <c r="N2297" s="147"/>
      <c r="O2297" s="105" t="s">
        <v>52</v>
      </c>
      <c r="P2297" s="171">
        <v>42915</v>
      </c>
      <c r="Q2297" s="31"/>
      <c r="R2297" s="83" t="s">
        <v>188</v>
      </c>
      <c r="S2297" s="31" t="s">
        <v>34</v>
      </c>
      <c r="T2297" s="31"/>
      <c r="U2297" s="168"/>
      <c r="V2297" s="149"/>
      <c r="W2297" s="140" t="str" cm="1">
        <f t="array" ref="W2297">IF(SUM(LEN(B2297:V2297))=0,"",IF(OR(OR(ISBLANK(F2297),SUM(LEN(C2297),LEN(D2297))=0),AND(NOT(E2297="Unknown"),ISBLANK(J2297)),AND(NOT(O2297="Unknown"),ISBLANK(R2297))),"Missing Information", INDEX(Table15[Entire Service Line Classification], MATCH(SUMIFS(Table15[Unique ID],Table15[System-Owned Portion],E2297,Table15[If Material Anything Other than "Lead" in Column E,Was Material Ever Previously Lead?],G2297,Table15[Customer-Owned Portion],O2297),Table15[Unique ID],0),0)))</f>
        <v>Non-lead</v>
      </c>
      <c r="X2297"/>
    </row>
    <row r="2298" spans="2:24" ht="30" x14ac:dyDescent="0.25">
      <c r="B2298" s="145" t="s">
        <v>2376</v>
      </c>
      <c r="C2298" s="31" t="s">
        <v>9808</v>
      </c>
      <c r="D2298" s="31"/>
      <c r="E2298" s="43" t="s">
        <v>52</v>
      </c>
      <c r="F2298" s="42" t="s">
        <v>34</v>
      </c>
      <c r="G2298" s="83" t="s">
        <v>34</v>
      </c>
      <c r="H2298" s="168">
        <v>42915</v>
      </c>
      <c r="I2298" s="31"/>
      <c r="J2298" s="83" t="s">
        <v>188</v>
      </c>
      <c r="K2298" s="31" t="s">
        <v>34</v>
      </c>
      <c r="L2298" s="31"/>
      <c r="M2298" s="168"/>
      <c r="N2298" s="147"/>
      <c r="O2298" s="105" t="s">
        <v>52</v>
      </c>
      <c r="P2298" s="171">
        <v>42915</v>
      </c>
      <c r="Q2298" s="31"/>
      <c r="R2298" s="83" t="s">
        <v>188</v>
      </c>
      <c r="S2298" s="31" t="s">
        <v>34</v>
      </c>
      <c r="T2298" s="31"/>
      <c r="U2298" s="168"/>
      <c r="V2298" s="149"/>
      <c r="W2298" s="140" t="str" cm="1">
        <f t="array" ref="W2298">IF(SUM(LEN(B2298:V2298))=0,"",IF(OR(OR(ISBLANK(F2298),SUM(LEN(C2298),LEN(D2298))=0),AND(NOT(E2298="Unknown"),ISBLANK(J2298)),AND(NOT(O2298="Unknown"),ISBLANK(R2298))),"Missing Information", INDEX(Table15[Entire Service Line Classification], MATCH(SUMIFS(Table15[Unique ID],Table15[System-Owned Portion],E2298,Table15[If Material Anything Other than "Lead" in Column E,Was Material Ever Previously Lead?],G2298,Table15[Customer-Owned Portion],O2298),Table15[Unique ID],0),0)))</f>
        <v>Non-lead</v>
      </c>
      <c r="X2298"/>
    </row>
    <row r="2299" spans="2:24" ht="30" x14ac:dyDescent="0.25">
      <c r="B2299" s="145" t="s">
        <v>2378</v>
      </c>
      <c r="C2299" s="31" t="s">
        <v>9810</v>
      </c>
      <c r="D2299" s="31"/>
      <c r="E2299" s="43" t="s">
        <v>52</v>
      </c>
      <c r="F2299" s="42" t="s">
        <v>34</v>
      </c>
      <c r="G2299" s="83" t="s">
        <v>34</v>
      </c>
      <c r="H2299" s="168">
        <v>42915</v>
      </c>
      <c r="I2299" s="31"/>
      <c r="J2299" s="83" t="s">
        <v>188</v>
      </c>
      <c r="K2299" s="31" t="s">
        <v>34</v>
      </c>
      <c r="L2299" s="31"/>
      <c r="M2299" s="168"/>
      <c r="N2299" s="147"/>
      <c r="O2299" s="105" t="s">
        <v>52</v>
      </c>
      <c r="P2299" s="171">
        <v>42915</v>
      </c>
      <c r="Q2299" s="31"/>
      <c r="R2299" s="83" t="s">
        <v>188</v>
      </c>
      <c r="S2299" s="31" t="s">
        <v>34</v>
      </c>
      <c r="T2299" s="31"/>
      <c r="U2299" s="168"/>
      <c r="V2299" s="149"/>
      <c r="W2299" s="140" t="str" cm="1">
        <f t="array" ref="W2299">IF(SUM(LEN(B2299:V2299))=0,"",IF(OR(OR(ISBLANK(F2299),SUM(LEN(C2299),LEN(D2299))=0),AND(NOT(E2299="Unknown"),ISBLANK(J2299)),AND(NOT(O2299="Unknown"),ISBLANK(R2299))),"Missing Information", INDEX(Table15[Entire Service Line Classification], MATCH(SUMIFS(Table15[Unique ID],Table15[System-Owned Portion],E2299,Table15[If Material Anything Other than "Lead" in Column E,Was Material Ever Previously Lead?],G2299,Table15[Customer-Owned Portion],O2299),Table15[Unique ID],0),0)))</f>
        <v>Non-lead</v>
      </c>
      <c r="X2299"/>
    </row>
    <row r="2300" spans="2:24" ht="30" x14ac:dyDescent="0.25">
      <c r="B2300" s="145" t="s">
        <v>2382</v>
      </c>
      <c r="C2300" s="31" t="s">
        <v>9814</v>
      </c>
      <c r="D2300" s="31"/>
      <c r="E2300" s="43" t="s">
        <v>52</v>
      </c>
      <c r="F2300" s="42" t="s">
        <v>34</v>
      </c>
      <c r="G2300" s="83" t="s">
        <v>34</v>
      </c>
      <c r="H2300" s="168">
        <v>42915</v>
      </c>
      <c r="I2300" s="31"/>
      <c r="J2300" s="83" t="s">
        <v>188</v>
      </c>
      <c r="K2300" s="31" t="s">
        <v>34</v>
      </c>
      <c r="L2300" s="31"/>
      <c r="M2300" s="168"/>
      <c r="N2300" s="147"/>
      <c r="O2300" s="105" t="s">
        <v>52</v>
      </c>
      <c r="P2300" s="171">
        <v>42915</v>
      </c>
      <c r="Q2300" s="31"/>
      <c r="R2300" s="83" t="s">
        <v>188</v>
      </c>
      <c r="S2300" s="31" t="s">
        <v>34</v>
      </c>
      <c r="T2300" s="31"/>
      <c r="U2300" s="168"/>
      <c r="V2300" s="149"/>
      <c r="W2300" s="140" t="str" cm="1">
        <f t="array" ref="W2300">IF(SUM(LEN(B2300:V2300))=0,"",IF(OR(OR(ISBLANK(F2300),SUM(LEN(C2300),LEN(D2300))=0),AND(NOT(E2300="Unknown"),ISBLANK(J2300)),AND(NOT(O2300="Unknown"),ISBLANK(R2300))),"Missing Information", INDEX(Table15[Entire Service Line Classification], MATCH(SUMIFS(Table15[Unique ID],Table15[System-Owned Portion],E2300,Table15[If Material Anything Other than "Lead" in Column E,Was Material Ever Previously Lead?],G2300,Table15[Customer-Owned Portion],O2300),Table15[Unique ID],0),0)))</f>
        <v>Non-lead</v>
      </c>
      <c r="X2300"/>
    </row>
    <row r="2301" spans="2:24" ht="30" x14ac:dyDescent="0.25">
      <c r="B2301" s="145" t="s">
        <v>2383</v>
      </c>
      <c r="C2301" s="31" t="s">
        <v>9815</v>
      </c>
      <c r="D2301" s="31"/>
      <c r="E2301" s="43" t="s">
        <v>52</v>
      </c>
      <c r="F2301" s="42" t="s">
        <v>34</v>
      </c>
      <c r="G2301" s="83" t="s">
        <v>34</v>
      </c>
      <c r="H2301" s="168">
        <v>42915</v>
      </c>
      <c r="I2301" s="31"/>
      <c r="J2301" s="83" t="s">
        <v>188</v>
      </c>
      <c r="K2301" s="31" t="s">
        <v>34</v>
      </c>
      <c r="L2301" s="31"/>
      <c r="M2301" s="168"/>
      <c r="N2301" s="147"/>
      <c r="O2301" s="105" t="s">
        <v>52</v>
      </c>
      <c r="P2301" s="171">
        <v>42915</v>
      </c>
      <c r="Q2301" s="31"/>
      <c r="R2301" s="83" t="s">
        <v>188</v>
      </c>
      <c r="S2301" s="31" t="s">
        <v>34</v>
      </c>
      <c r="T2301" s="31"/>
      <c r="U2301" s="168"/>
      <c r="V2301" s="149"/>
      <c r="W2301" s="140" t="str" cm="1">
        <f t="array" ref="W2301">IF(SUM(LEN(B2301:V2301))=0,"",IF(OR(OR(ISBLANK(F2301),SUM(LEN(C2301),LEN(D2301))=0),AND(NOT(E2301="Unknown"),ISBLANK(J2301)),AND(NOT(O2301="Unknown"),ISBLANK(R2301))),"Missing Information", INDEX(Table15[Entire Service Line Classification], MATCH(SUMIFS(Table15[Unique ID],Table15[System-Owned Portion],E2301,Table15[If Material Anything Other than "Lead" in Column E,Was Material Ever Previously Lead?],G2301,Table15[Customer-Owned Portion],O2301),Table15[Unique ID],0),0)))</f>
        <v>Non-lead</v>
      </c>
      <c r="X2301"/>
    </row>
    <row r="2302" spans="2:24" ht="30" x14ac:dyDescent="0.25">
      <c r="B2302" s="145" t="s">
        <v>2354</v>
      </c>
      <c r="C2302" s="31" t="s">
        <v>9786</v>
      </c>
      <c r="D2302" s="31"/>
      <c r="E2302" s="43" t="s">
        <v>52</v>
      </c>
      <c r="F2302" s="42" t="s">
        <v>34</v>
      </c>
      <c r="G2302" s="83" t="s">
        <v>34</v>
      </c>
      <c r="H2302" s="168">
        <v>42907</v>
      </c>
      <c r="I2302" s="31"/>
      <c r="J2302" s="83" t="s">
        <v>188</v>
      </c>
      <c r="K2302" s="31" t="s">
        <v>34</v>
      </c>
      <c r="L2302" s="31"/>
      <c r="M2302" s="168"/>
      <c r="N2302" s="147"/>
      <c r="O2302" s="105" t="s">
        <v>52</v>
      </c>
      <c r="P2302" s="171">
        <v>42907</v>
      </c>
      <c r="Q2302" s="31"/>
      <c r="R2302" s="83" t="s">
        <v>188</v>
      </c>
      <c r="S2302" s="31" t="s">
        <v>34</v>
      </c>
      <c r="T2302" s="31"/>
      <c r="U2302" s="168"/>
      <c r="V2302" s="149"/>
      <c r="W2302" s="140" t="str" cm="1">
        <f t="array" ref="W2302">IF(SUM(LEN(B2302:V2302))=0,"",IF(OR(OR(ISBLANK(F2302),SUM(LEN(C2302),LEN(D2302))=0),AND(NOT(E2302="Unknown"),ISBLANK(J2302)),AND(NOT(O2302="Unknown"),ISBLANK(R2302))),"Missing Information", INDEX(Table15[Entire Service Line Classification], MATCH(SUMIFS(Table15[Unique ID],Table15[System-Owned Portion],E2302,Table15[If Material Anything Other than "Lead" in Column E,Was Material Ever Previously Lead?],G2302,Table15[Customer-Owned Portion],O2302),Table15[Unique ID],0),0)))</f>
        <v>Non-lead</v>
      </c>
      <c r="X2302"/>
    </row>
    <row r="2303" spans="2:24" ht="30" x14ac:dyDescent="0.25">
      <c r="B2303" s="145" t="s">
        <v>6282</v>
      </c>
      <c r="C2303" s="31" t="s">
        <v>13886</v>
      </c>
      <c r="D2303" s="31"/>
      <c r="E2303" s="43" t="s">
        <v>52</v>
      </c>
      <c r="F2303" s="42" t="s">
        <v>34</v>
      </c>
      <c r="G2303" s="83" t="s">
        <v>34</v>
      </c>
      <c r="H2303" s="168">
        <v>42907</v>
      </c>
      <c r="I2303" s="31"/>
      <c r="J2303" s="83" t="s">
        <v>188</v>
      </c>
      <c r="K2303" s="31" t="s">
        <v>34</v>
      </c>
      <c r="L2303" s="31"/>
      <c r="M2303" s="168"/>
      <c r="N2303" s="147"/>
      <c r="O2303" s="105" t="s">
        <v>52</v>
      </c>
      <c r="P2303" s="171">
        <v>42907</v>
      </c>
      <c r="Q2303" s="31"/>
      <c r="R2303" s="83" t="s">
        <v>188</v>
      </c>
      <c r="S2303" s="31" t="s">
        <v>34</v>
      </c>
      <c r="T2303" s="31"/>
      <c r="U2303" s="168"/>
      <c r="V2303" s="149"/>
      <c r="W2303" s="140" t="str" cm="1">
        <f t="array" ref="W2303">IF(SUM(LEN(B2303:V2303))=0,"",IF(OR(OR(ISBLANK(F2303),SUM(LEN(C2303),LEN(D2303))=0),AND(NOT(E2303="Unknown"),ISBLANK(J2303)),AND(NOT(O2303="Unknown"),ISBLANK(R2303))),"Missing Information", INDEX(Table15[Entire Service Line Classification], MATCH(SUMIFS(Table15[Unique ID],Table15[System-Owned Portion],E2303,Table15[If Material Anything Other than "Lead" in Column E,Was Material Ever Previously Lead?],G2303,Table15[Customer-Owned Portion],O2303),Table15[Unique ID],0),0)))</f>
        <v>Non-lead</v>
      </c>
      <c r="X2303"/>
    </row>
    <row r="2304" spans="2:24" ht="30" x14ac:dyDescent="0.25">
      <c r="B2304" s="145" t="s">
        <v>6492</v>
      </c>
      <c r="C2304" s="31" t="s">
        <v>14096</v>
      </c>
      <c r="D2304" s="31"/>
      <c r="E2304" s="43" t="s">
        <v>52</v>
      </c>
      <c r="F2304" s="42" t="s">
        <v>34</v>
      </c>
      <c r="G2304" s="83" t="s">
        <v>34</v>
      </c>
      <c r="H2304" s="168">
        <v>42907</v>
      </c>
      <c r="I2304" s="31"/>
      <c r="J2304" s="83" t="s">
        <v>188</v>
      </c>
      <c r="K2304" s="31" t="s">
        <v>34</v>
      </c>
      <c r="L2304" s="31"/>
      <c r="M2304" s="168"/>
      <c r="N2304" s="147"/>
      <c r="O2304" s="105" t="s">
        <v>52</v>
      </c>
      <c r="P2304" s="171">
        <v>42907</v>
      </c>
      <c r="Q2304" s="31"/>
      <c r="R2304" s="83" t="s">
        <v>188</v>
      </c>
      <c r="S2304" s="31" t="s">
        <v>34</v>
      </c>
      <c r="T2304" s="31"/>
      <c r="U2304" s="168"/>
      <c r="V2304" s="149"/>
      <c r="W2304" s="140" t="str" cm="1">
        <f t="array" ref="W2304">IF(SUM(LEN(B2304:V2304))=0,"",IF(OR(OR(ISBLANK(F2304),SUM(LEN(C2304),LEN(D2304))=0),AND(NOT(E2304="Unknown"),ISBLANK(J2304)),AND(NOT(O2304="Unknown"),ISBLANK(R2304))),"Missing Information", INDEX(Table15[Entire Service Line Classification], MATCH(SUMIFS(Table15[Unique ID],Table15[System-Owned Portion],E2304,Table15[If Material Anything Other than "Lead" in Column E,Was Material Ever Previously Lead?],G2304,Table15[Customer-Owned Portion],O2304),Table15[Unique ID],0),0)))</f>
        <v>Non-lead</v>
      </c>
      <c r="X2304"/>
    </row>
    <row r="2305" spans="2:24" ht="30" x14ac:dyDescent="0.25">
      <c r="B2305" s="145" t="s">
        <v>6038</v>
      </c>
      <c r="C2305" s="31" t="s">
        <v>13640</v>
      </c>
      <c r="D2305" s="31"/>
      <c r="E2305" s="43" t="s">
        <v>52</v>
      </c>
      <c r="F2305" s="42" t="s">
        <v>34</v>
      </c>
      <c r="G2305" s="83" t="s">
        <v>34</v>
      </c>
      <c r="H2305" s="168">
        <v>42906</v>
      </c>
      <c r="I2305" s="31"/>
      <c r="J2305" s="83" t="s">
        <v>188</v>
      </c>
      <c r="K2305" s="31" t="s">
        <v>34</v>
      </c>
      <c r="L2305" s="31"/>
      <c r="M2305" s="168"/>
      <c r="N2305" s="147"/>
      <c r="O2305" s="105" t="s">
        <v>52</v>
      </c>
      <c r="P2305" s="171">
        <v>42906</v>
      </c>
      <c r="Q2305" s="31"/>
      <c r="R2305" s="83" t="s">
        <v>188</v>
      </c>
      <c r="S2305" s="31" t="s">
        <v>34</v>
      </c>
      <c r="T2305" s="31"/>
      <c r="U2305" s="168"/>
      <c r="V2305" s="149"/>
      <c r="W2305" s="140" t="str" cm="1">
        <f t="array" ref="W2305">IF(SUM(LEN(B2305:V2305))=0,"",IF(OR(OR(ISBLANK(F2305),SUM(LEN(C2305),LEN(D2305))=0),AND(NOT(E2305="Unknown"),ISBLANK(J2305)),AND(NOT(O2305="Unknown"),ISBLANK(R2305))),"Missing Information", INDEX(Table15[Entire Service Line Classification], MATCH(SUMIFS(Table15[Unique ID],Table15[System-Owned Portion],E2305,Table15[If Material Anything Other than "Lead" in Column E,Was Material Ever Previously Lead?],G2305,Table15[Customer-Owned Portion],O2305),Table15[Unique ID],0),0)))</f>
        <v>Non-lead</v>
      </c>
      <c r="X2305"/>
    </row>
    <row r="2306" spans="2:24" ht="30" x14ac:dyDescent="0.25">
      <c r="B2306" s="145" t="s">
        <v>6068</v>
      </c>
      <c r="C2306" s="31" t="s">
        <v>13670</v>
      </c>
      <c r="D2306" s="31"/>
      <c r="E2306" s="43" t="s">
        <v>52</v>
      </c>
      <c r="F2306" s="42" t="s">
        <v>34</v>
      </c>
      <c r="G2306" s="83" t="s">
        <v>34</v>
      </c>
      <c r="H2306" s="168">
        <v>42906</v>
      </c>
      <c r="I2306" s="31"/>
      <c r="J2306" s="83" t="s">
        <v>188</v>
      </c>
      <c r="K2306" s="31" t="s">
        <v>34</v>
      </c>
      <c r="L2306" s="31"/>
      <c r="M2306" s="168"/>
      <c r="N2306" s="147"/>
      <c r="O2306" s="105" t="s">
        <v>52</v>
      </c>
      <c r="P2306" s="171">
        <v>42906</v>
      </c>
      <c r="Q2306" s="31"/>
      <c r="R2306" s="83" t="s">
        <v>188</v>
      </c>
      <c r="S2306" s="31" t="s">
        <v>34</v>
      </c>
      <c r="T2306" s="31"/>
      <c r="U2306" s="168"/>
      <c r="V2306" s="149"/>
      <c r="W2306" s="140" t="str" cm="1">
        <f t="array" ref="W2306">IF(SUM(LEN(B2306:V2306))=0,"",IF(OR(OR(ISBLANK(F2306),SUM(LEN(C2306),LEN(D2306))=0),AND(NOT(E2306="Unknown"),ISBLANK(J2306)),AND(NOT(O2306="Unknown"),ISBLANK(R2306))),"Missing Information", INDEX(Table15[Entire Service Line Classification], MATCH(SUMIFS(Table15[Unique ID],Table15[System-Owned Portion],E2306,Table15[If Material Anything Other than "Lead" in Column E,Was Material Ever Previously Lead?],G2306,Table15[Customer-Owned Portion],O2306),Table15[Unique ID],0),0)))</f>
        <v>Non-lead</v>
      </c>
      <c r="X2306"/>
    </row>
    <row r="2307" spans="2:24" ht="30" x14ac:dyDescent="0.25">
      <c r="B2307" s="145" t="s">
        <v>6039</v>
      </c>
      <c r="C2307" s="31" t="s">
        <v>13641</v>
      </c>
      <c r="D2307" s="31"/>
      <c r="E2307" s="43" t="s">
        <v>52</v>
      </c>
      <c r="F2307" s="42" t="s">
        <v>34</v>
      </c>
      <c r="G2307" s="83" t="s">
        <v>34</v>
      </c>
      <c r="H2307" s="168">
        <v>42905</v>
      </c>
      <c r="I2307" s="31"/>
      <c r="J2307" s="83" t="s">
        <v>188</v>
      </c>
      <c r="K2307" s="31" t="s">
        <v>34</v>
      </c>
      <c r="L2307" s="31"/>
      <c r="M2307" s="168"/>
      <c r="N2307" s="147"/>
      <c r="O2307" s="105" t="s">
        <v>52</v>
      </c>
      <c r="P2307" s="171">
        <v>42905</v>
      </c>
      <c r="Q2307" s="31"/>
      <c r="R2307" s="83" t="s">
        <v>188</v>
      </c>
      <c r="S2307" s="31" t="s">
        <v>34</v>
      </c>
      <c r="T2307" s="31"/>
      <c r="U2307" s="168"/>
      <c r="V2307" s="149"/>
      <c r="W2307" s="140" t="str" cm="1">
        <f t="array" ref="W2307">IF(SUM(LEN(B2307:V2307))=0,"",IF(OR(OR(ISBLANK(F2307),SUM(LEN(C2307),LEN(D2307))=0),AND(NOT(E2307="Unknown"),ISBLANK(J2307)),AND(NOT(O2307="Unknown"),ISBLANK(R2307))),"Missing Information", INDEX(Table15[Entire Service Line Classification], MATCH(SUMIFS(Table15[Unique ID],Table15[System-Owned Portion],E2307,Table15[If Material Anything Other than "Lead" in Column E,Was Material Ever Previously Lead?],G2307,Table15[Customer-Owned Portion],O2307),Table15[Unique ID],0),0)))</f>
        <v>Non-lead</v>
      </c>
      <c r="X2307"/>
    </row>
    <row r="2308" spans="2:24" ht="30" x14ac:dyDescent="0.25">
      <c r="B2308" s="145" t="s">
        <v>2377</v>
      </c>
      <c r="C2308" s="31" t="s">
        <v>9809</v>
      </c>
      <c r="D2308" s="31"/>
      <c r="E2308" s="43" t="s">
        <v>52</v>
      </c>
      <c r="F2308" s="42" t="s">
        <v>34</v>
      </c>
      <c r="G2308" s="83" t="s">
        <v>34</v>
      </c>
      <c r="H2308" s="168">
        <v>42900</v>
      </c>
      <c r="I2308" s="31"/>
      <c r="J2308" s="83" t="s">
        <v>188</v>
      </c>
      <c r="K2308" s="31" t="s">
        <v>34</v>
      </c>
      <c r="L2308" s="31"/>
      <c r="M2308" s="168"/>
      <c r="N2308" s="147"/>
      <c r="O2308" s="105" t="s">
        <v>52</v>
      </c>
      <c r="P2308" s="171">
        <v>42900</v>
      </c>
      <c r="Q2308" s="31"/>
      <c r="R2308" s="83" t="s">
        <v>188</v>
      </c>
      <c r="S2308" s="31" t="s">
        <v>34</v>
      </c>
      <c r="T2308" s="31"/>
      <c r="U2308" s="168"/>
      <c r="V2308" s="149"/>
      <c r="W2308" s="140" t="str" cm="1">
        <f t="array" ref="W2308">IF(SUM(LEN(B2308:V2308))=0,"",IF(OR(OR(ISBLANK(F2308),SUM(LEN(C2308),LEN(D2308))=0),AND(NOT(E2308="Unknown"),ISBLANK(J2308)),AND(NOT(O2308="Unknown"),ISBLANK(R2308))),"Missing Information", INDEX(Table15[Entire Service Line Classification], MATCH(SUMIFS(Table15[Unique ID],Table15[System-Owned Portion],E2308,Table15[If Material Anything Other than "Lead" in Column E,Was Material Ever Previously Lead?],G2308,Table15[Customer-Owned Portion],O2308),Table15[Unique ID],0),0)))</f>
        <v>Non-lead</v>
      </c>
      <c r="X2308"/>
    </row>
    <row r="2309" spans="2:24" ht="30" x14ac:dyDescent="0.25">
      <c r="B2309" s="145" t="s">
        <v>2379</v>
      </c>
      <c r="C2309" s="31" t="s">
        <v>9811</v>
      </c>
      <c r="D2309" s="31"/>
      <c r="E2309" s="43" t="s">
        <v>52</v>
      </c>
      <c r="F2309" s="42" t="s">
        <v>34</v>
      </c>
      <c r="G2309" s="83" t="s">
        <v>34</v>
      </c>
      <c r="H2309" s="168">
        <v>42900</v>
      </c>
      <c r="I2309" s="31"/>
      <c r="J2309" s="83" t="s">
        <v>188</v>
      </c>
      <c r="K2309" s="31" t="s">
        <v>34</v>
      </c>
      <c r="L2309" s="31"/>
      <c r="M2309" s="168"/>
      <c r="N2309" s="147"/>
      <c r="O2309" s="105" t="s">
        <v>52</v>
      </c>
      <c r="P2309" s="171">
        <v>42900</v>
      </c>
      <c r="Q2309" s="31"/>
      <c r="R2309" s="83" t="s">
        <v>188</v>
      </c>
      <c r="S2309" s="31" t="s">
        <v>34</v>
      </c>
      <c r="T2309" s="31"/>
      <c r="U2309" s="168"/>
      <c r="V2309" s="149"/>
      <c r="W2309" s="140" t="str" cm="1">
        <f t="array" ref="W2309">IF(SUM(LEN(B2309:V2309))=0,"",IF(OR(OR(ISBLANK(F2309),SUM(LEN(C2309),LEN(D2309))=0),AND(NOT(E2309="Unknown"),ISBLANK(J2309)),AND(NOT(O2309="Unknown"),ISBLANK(R2309))),"Missing Information", INDEX(Table15[Entire Service Line Classification], MATCH(SUMIFS(Table15[Unique ID],Table15[System-Owned Portion],E2309,Table15[If Material Anything Other than "Lead" in Column E,Was Material Ever Previously Lead?],G2309,Table15[Customer-Owned Portion],O2309),Table15[Unique ID],0),0)))</f>
        <v>Non-lead</v>
      </c>
      <c r="X2309"/>
    </row>
    <row r="2310" spans="2:24" ht="30" x14ac:dyDescent="0.25">
      <c r="B2310" s="145" t="s">
        <v>2380</v>
      </c>
      <c r="C2310" s="31" t="s">
        <v>9812</v>
      </c>
      <c r="D2310" s="31"/>
      <c r="E2310" s="43" t="s">
        <v>52</v>
      </c>
      <c r="F2310" s="42" t="s">
        <v>34</v>
      </c>
      <c r="G2310" s="83" t="s">
        <v>34</v>
      </c>
      <c r="H2310" s="168">
        <v>42900</v>
      </c>
      <c r="I2310" s="31"/>
      <c r="J2310" s="83" t="s">
        <v>188</v>
      </c>
      <c r="K2310" s="31" t="s">
        <v>34</v>
      </c>
      <c r="L2310" s="31"/>
      <c r="M2310" s="168"/>
      <c r="N2310" s="147"/>
      <c r="O2310" s="105" t="s">
        <v>52</v>
      </c>
      <c r="P2310" s="171">
        <v>42900</v>
      </c>
      <c r="Q2310" s="31"/>
      <c r="R2310" s="83" t="s">
        <v>188</v>
      </c>
      <c r="S2310" s="31" t="s">
        <v>34</v>
      </c>
      <c r="T2310" s="31"/>
      <c r="U2310" s="168"/>
      <c r="V2310" s="149"/>
      <c r="W2310" s="140" t="str" cm="1">
        <f t="array" ref="W2310">IF(SUM(LEN(B2310:V2310))=0,"",IF(OR(OR(ISBLANK(F2310),SUM(LEN(C2310),LEN(D2310))=0),AND(NOT(E2310="Unknown"),ISBLANK(J2310)),AND(NOT(O2310="Unknown"),ISBLANK(R2310))),"Missing Information", INDEX(Table15[Entire Service Line Classification], MATCH(SUMIFS(Table15[Unique ID],Table15[System-Owned Portion],E2310,Table15[If Material Anything Other than "Lead" in Column E,Was Material Ever Previously Lead?],G2310,Table15[Customer-Owned Portion],O2310),Table15[Unique ID],0),0)))</f>
        <v>Non-lead</v>
      </c>
      <c r="X2310"/>
    </row>
    <row r="2311" spans="2:24" ht="30" x14ac:dyDescent="0.25">
      <c r="B2311" s="145" t="s">
        <v>2381</v>
      </c>
      <c r="C2311" s="31" t="s">
        <v>9813</v>
      </c>
      <c r="D2311" s="31"/>
      <c r="E2311" s="43" t="s">
        <v>52</v>
      </c>
      <c r="F2311" s="42" t="s">
        <v>34</v>
      </c>
      <c r="G2311" s="83" t="s">
        <v>34</v>
      </c>
      <c r="H2311" s="168">
        <v>42900</v>
      </c>
      <c r="I2311" s="31"/>
      <c r="J2311" s="83" t="s">
        <v>188</v>
      </c>
      <c r="K2311" s="31" t="s">
        <v>34</v>
      </c>
      <c r="L2311" s="31"/>
      <c r="M2311" s="168"/>
      <c r="N2311" s="147"/>
      <c r="O2311" s="105" t="s">
        <v>52</v>
      </c>
      <c r="P2311" s="171">
        <v>42900</v>
      </c>
      <c r="Q2311" s="31"/>
      <c r="R2311" s="83" t="s">
        <v>188</v>
      </c>
      <c r="S2311" s="31" t="s">
        <v>34</v>
      </c>
      <c r="T2311" s="31"/>
      <c r="U2311" s="168"/>
      <c r="V2311" s="149"/>
      <c r="W2311" s="140" t="str" cm="1">
        <f t="array" ref="W2311">IF(SUM(LEN(B2311:V2311))=0,"",IF(OR(OR(ISBLANK(F2311),SUM(LEN(C2311),LEN(D2311))=0),AND(NOT(E2311="Unknown"),ISBLANK(J2311)),AND(NOT(O2311="Unknown"),ISBLANK(R2311))),"Missing Information", INDEX(Table15[Entire Service Line Classification], MATCH(SUMIFS(Table15[Unique ID],Table15[System-Owned Portion],E2311,Table15[If Material Anything Other than "Lead" in Column E,Was Material Ever Previously Lead?],G2311,Table15[Customer-Owned Portion],O2311),Table15[Unique ID],0),0)))</f>
        <v>Non-lead</v>
      </c>
      <c r="X2311"/>
    </row>
    <row r="2312" spans="2:24" ht="30" x14ac:dyDescent="0.25">
      <c r="B2312" s="145" t="s">
        <v>3232</v>
      </c>
      <c r="C2312" s="31" t="s">
        <v>10669</v>
      </c>
      <c r="D2312" s="31"/>
      <c r="E2312" s="43" t="s">
        <v>52</v>
      </c>
      <c r="F2312" s="42" t="s">
        <v>34</v>
      </c>
      <c r="G2312" s="83" t="s">
        <v>34</v>
      </c>
      <c r="H2312" s="168">
        <v>42900</v>
      </c>
      <c r="I2312" s="31"/>
      <c r="J2312" s="83" t="s">
        <v>188</v>
      </c>
      <c r="K2312" s="31" t="s">
        <v>34</v>
      </c>
      <c r="L2312" s="31"/>
      <c r="M2312" s="168"/>
      <c r="N2312" s="147"/>
      <c r="O2312" s="105" t="s">
        <v>52</v>
      </c>
      <c r="P2312" s="171">
        <v>42900</v>
      </c>
      <c r="Q2312" s="31"/>
      <c r="R2312" s="83" t="s">
        <v>188</v>
      </c>
      <c r="S2312" s="31" t="s">
        <v>34</v>
      </c>
      <c r="T2312" s="31"/>
      <c r="U2312" s="168"/>
      <c r="V2312" s="149"/>
      <c r="W2312" s="140" t="str" cm="1">
        <f t="array" ref="W2312">IF(SUM(LEN(B2312:V2312))=0,"",IF(OR(OR(ISBLANK(F2312),SUM(LEN(C2312),LEN(D2312))=0),AND(NOT(E2312="Unknown"),ISBLANK(J2312)),AND(NOT(O2312="Unknown"),ISBLANK(R2312))),"Missing Information", INDEX(Table15[Entire Service Line Classification], MATCH(SUMIFS(Table15[Unique ID],Table15[System-Owned Portion],E2312,Table15[If Material Anything Other than "Lead" in Column E,Was Material Ever Previously Lead?],G2312,Table15[Customer-Owned Portion],O2312),Table15[Unique ID],0),0)))</f>
        <v>Non-lead</v>
      </c>
      <c r="X2312"/>
    </row>
    <row r="2313" spans="2:24" ht="30" x14ac:dyDescent="0.25">
      <c r="B2313" s="145" t="s">
        <v>4379</v>
      </c>
      <c r="C2313" s="31" t="s">
        <v>11972</v>
      </c>
      <c r="D2313" s="31"/>
      <c r="E2313" s="43" t="s">
        <v>52</v>
      </c>
      <c r="F2313" s="42" t="s">
        <v>34</v>
      </c>
      <c r="G2313" s="83" t="s">
        <v>34</v>
      </c>
      <c r="H2313" s="168">
        <v>42894</v>
      </c>
      <c r="I2313" s="31"/>
      <c r="J2313" s="83" t="s">
        <v>188</v>
      </c>
      <c r="K2313" s="31" t="s">
        <v>34</v>
      </c>
      <c r="L2313" s="31"/>
      <c r="M2313" s="168"/>
      <c r="N2313" s="147"/>
      <c r="O2313" s="105" t="s">
        <v>52</v>
      </c>
      <c r="P2313" s="171">
        <v>42894</v>
      </c>
      <c r="Q2313" s="31"/>
      <c r="R2313" s="83" t="s">
        <v>188</v>
      </c>
      <c r="S2313" s="31" t="s">
        <v>34</v>
      </c>
      <c r="T2313" s="31"/>
      <c r="U2313" s="168"/>
      <c r="V2313" s="149"/>
      <c r="W2313" s="140" t="str" cm="1">
        <f t="array" ref="W2313">IF(SUM(LEN(B2313:V2313))=0,"",IF(OR(OR(ISBLANK(F2313),SUM(LEN(C2313),LEN(D2313))=0),AND(NOT(E2313="Unknown"),ISBLANK(J2313)),AND(NOT(O2313="Unknown"),ISBLANK(R2313))),"Missing Information", INDEX(Table15[Entire Service Line Classification], MATCH(SUMIFS(Table15[Unique ID],Table15[System-Owned Portion],E2313,Table15[If Material Anything Other than "Lead" in Column E,Was Material Ever Previously Lead?],G2313,Table15[Customer-Owned Portion],O2313),Table15[Unique ID],0),0)))</f>
        <v>Non-lead</v>
      </c>
      <c r="X2313"/>
    </row>
    <row r="2314" spans="2:24" ht="30" x14ac:dyDescent="0.25">
      <c r="B2314" s="145" t="s">
        <v>3211</v>
      </c>
      <c r="C2314" s="31" t="s">
        <v>10648</v>
      </c>
      <c r="D2314" s="31"/>
      <c r="E2314" s="43" t="s">
        <v>52</v>
      </c>
      <c r="F2314" s="42" t="s">
        <v>34</v>
      </c>
      <c r="G2314" s="83" t="s">
        <v>34</v>
      </c>
      <c r="H2314" s="168">
        <v>42893</v>
      </c>
      <c r="I2314" s="31"/>
      <c r="J2314" s="83" t="s">
        <v>188</v>
      </c>
      <c r="K2314" s="31" t="s">
        <v>34</v>
      </c>
      <c r="L2314" s="31"/>
      <c r="M2314" s="168"/>
      <c r="N2314" s="147"/>
      <c r="O2314" s="105" t="s">
        <v>52</v>
      </c>
      <c r="P2314" s="171">
        <v>42893</v>
      </c>
      <c r="Q2314" s="31"/>
      <c r="R2314" s="83" t="s">
        <v>188</v>
      </c>
      <c r="S2314" s="31" t="s">
        <v>34</v>
      </c>
      <c r="T2314" s="31"/>
      <c r="U2314" s="168"/>
      <c r="V2314" s="149"/>
      <c r="W2314" s="140" t="str" cm="1">
        <f t="array" ref="W2314">IF(SUM(LEN(B2314:V2314))=0,"",IF(OR(OR(ISBLANK(F2314),SUM(LEN(C2314),LEN(D2314))=0),AND(NOT(E2314="Unknown"),ISBLANK(J2314)),AND(NOT(O2314="Unknown"),ISBLANK(R2314))),"Missing Information", INDEX(Table15[Entire Service Line Classification], MATCH(SUMIFS(Table15[Unique ID],Table15[System-Owned Portion],E2314,Table15[If Material Anything Other than "Lead" in Column E,Was Material Ever Previously Lead?],G2314,Table15[Customer-Owned Portion],O2314),Table15[Unique ID],0),0)))</f>
        <v>Non-lead</v>
      </c>
      <c r="X2314"/>
    </row>
    <row r="2315" spans="2:24" ht="30" x14ac:dyDescent="0.25">
      <c r="B2315" s="145" t="s">
        <v>3219</v>
      </c>
      <c r="C2315" s="31" t="s">
        <v>10656</v>
      </c>
      <c r="D2315" s="31"/>
      <c r="E2315" s="43" t="s">
        <v>52</v>
      </c>
      <c r="F2315" s="42" t="s">
        <v>34</v>
      </c>
      <c r="G2315" s="83" t="s">
        <v>34</v>
      </c>
      <c r="H2315" s="168">
        <v>42893</v>
      </c>
      <c r="I2315" s="31"/>
      <c r="J2315" s="83" t="s">
        <v>188</v>
      </c>
      <c r="K2315" s="31" t="s">
        <v>34</v>
      </c>
      <c r="L2315" s="31"/>
      <c r="M2315" s="168"/>
      <c r="N2315" s="147"/>
      <c r="O2315" s="105" t="s">
        <v>52</v>
      </c>
      <c r="P2315" s="171">
        <v>42893</v>
      </c>
      <c r="Q2315" s="31"/>
      <c r="R2315" s="83" t="s">
        <v>188</v>
      </c>
      <c r="S2315" s="31" t="s">
        <v>34</v>
      </c>
      <c r="T2315" s="31"/>
      <c r="U2315" s="168"/>
      <c r="V2315" s="149"/>
      <c r="W2315" s="140" t="str" cm="1">
        <f t="array" ref="W2315">IF(SUM(LEN(B2315:V2315))=0,"",IF(OR(OR(ISBLANK(F2315),SUM(LEN(C2315),LEN(D2315))=0),AND(NOT(E2315="Unknown"),ISBLANK(J2315)),AND(NOT(O2315="Unknown"),ISBLANK(R2315))),"Missing Information", INDEX(Table15[Entire Service Line Classification], MATCH(SUMIFS(Table15[Unique ID],Table15[System-Owned Portion],E2315,Table15[If Material Anything Other than "Lead" in Column E,Was Material Ever Previously Lead?],G2315,Table15[Customer-Owned Portion],O2315),Table15[Unique ID],0),0)))</f>
        <v>Non-lead</v>
      </c>
      <c r="X2315"/>
    </row>
    <row r="2316" spans="2:24" ht="30" x14ac:dyDescent="0.25">
      <c r="B2316" s="145" t="s">
        <v>3220</v>
      </c>
      <c r="C2316" s="31" t="s">
        <v>10657</v>
      </c>
      <c r="D2316" s="31"/>
      <c r="E2316" s="43" t="s">
        <v>52</v>
      </c>
      <c r="F2316" s="42" t="s">
        <v>34</v>
      </c>
      <c r="G2316" s="83" t="s">
        <v>34</v>
      </c>
      <c r="H2316" s="168">
        <v>42893</v>
      </c>
      <c r="I2316" s="31"/>
      <c r="J2316" s="83" t="s">
        <v>188</v>
      </c>
      <c r="K2316" s="31" t="s">
        <v>34</v>
      </c>
      <c r="L2316" s="31"/>
      <c r="M2316" s="168"/>
      <c r="N2316" s="147"/>
      <c r="O2316" s="105" t="s">
        <v>52</v>
      </c>
      <c r="P2316" s="171">
        <v>42893</v>
      </c>
      <c r="Q2316" s="31"/>
      <c r="R2316" s="83" t="s">
        <v>188</v>
      </c>
      <c r="S2316" s="31" t="s">
        <v>34</v>
      </c>
      <c r="T2316" s="31"/>
      <c r="U2316" s="168"/>
      <c r="V2316" s="149"/>
      <c r="W2316" s="140" t="str" cm="1">
        <f t="array" ref="W2316">IF(SUM(LEN(B2316:V2316))=0,"",IF(OR(OR(ISBLANK(F2316),SUM(LEN(C2316),LEN(D2316))=0),AND(NOT(E2316="Unknown"),ISBLANK(J2316)),AND(NOT(O2316="Unknown"),ISBLANK(R2316))),"Missing Information", INDEX(Table15[Entire Service Line Classification], MATCH(SUMIFS(Table15[Unique ID],Table15[System-Owned Portion],E2316,Table15[If Material Anything Other than "Lead" in Column E,Was Material Ever Previously Lead?],G2316,Table15[Customer-Owned Portion],O2316),Table15[Unique ID],0),0)))</f>
        <v>Non-lead</v>
      </c>
      <c r="X2316"/>
    </row>
    <row r="2317" spans="2:24" ht="30" x14ac:dyDescent="0.25">
      <c r="B2317" s="145" t="s">
        <v>3221</v>
      </c>
      <c r="C2317" s="31" t="s">
        <v>10658</v>
      </c>
      <c r="D2317" s="31"/>
      <c r="E2317" s="43" t="s">
        <v>52</v>
      </c>
      <c r="F2317" s="42" t="s">
        <v>34</v>
      </c>
      <c r="G2317" s="83" t="s">
        <v>34</v>
      </c>
      <c r="H2317" s="168">
        <v>42893</v>
      </c>
      <c r="I2317" s="31"/>
      <c r="J2317" s="83" t="s">
        <v>188</v>
      </c>
      <c r="K2317" s="31" t="s">
        <v>34</v>
      </c>
      <c r="L2317" s="31"/>
      <c r="M2317" s="168"/>
      <c r="N2317" s="147"/>
      <c r="O2317" s="105" t="s">
        <v>52</v>
      </c>
      <c r="P2317" s="171">
        <v>42893</v>
      </c>
      <c r="Q2317" s="31"/>
      <c r="R2317" s="83" t="s">
        <v>188</v>
      </c>
      <c r="S2317" s="31" t="s">
        <v>34</v>
      </c>
      <c r="T2317" s="31"/>
      <c r="U2317" s="168"/>
      <c r="V2317" s="149"/>
      <c r="W2317" s="140" t="str" cm="1">
        <f t="array" ref="W2317">IF(SUM(LEN(B2317:V2317))=0,"",IF(OR(OR(ISBLANK(F2317),SUM(LEN(C2317),LEN(D2317))=0),AND(NOT(E2317="Unknown"),ISBLANK(J2317)),AND(NOT(O2317="Unknown"),ISBLANK(R2317))),"Missing Information", INDEX(Table15[Entire Service Line Classification], MATCH(SUMIFS(Table15[Unique ID],Table15[System-Owned Portion],E2317,Table15[If Material Anything Other than "Lead" in Column E,Was Material Ever Previously Lead?],G2317,Table15[Customer-Owned Portion],O2317),Table15[Unique ID],0),0)))</f>
        <v>Non-lead</v>
      </c>
      <c r="X2317"/>
    </row>
    <row r="2318" spans="2:24" ht="30" x14ac:dyDescent="0.25">
      <c r="B2318" s="145" t="s">
        <v>3222</v>
      </c>
      <c r="C2318" s="31" t="s">
        <v>10659</v>
      </c>
      <c r="D2318" s="31"/>
      <c r="E2318" s="43" t="s">
        <v>52</v>
      </c>
      <c r="F2318" s="42" t="s">
        <v>34</v>
      </c>
      <c r="G2318" s="83" t="s">
        <v>34</v>
      </c>
      <c r="H2318" s="168">
        <v>42893</v>
      </c>
      <c r="I2318" s="31"/>
      <c r="J2318" s="83" t="s">
        <v>188</v>
      </c>
      <c r="K2318" s="31" t="s">
        <v>34</v>
      </c>
      <c r="L2318" s="31"/>
      <c r="M2318" s="168"/>
      <c r="N2318" s="147"/>
      <c r="O2318" s="105" t="s">
        <v>52</v>
      </c>
      <c r="P2318" s="171">
        <v>42893</v>
      </c>
      <c r="Q2318" s="31"/>
      <c r="R2318" s="83" t="s">
        <v>188</v>
      </c>
      <c r="S2318" s="31" t="s">
        <v>34</v>
      </c>
      <c r="T2318" s="31"/>
      <c r="U2318" s="168"/>
      <c r="V2318" s="149"/>
      <c r="W2318" s="140" t="str" cm="1">
        <f t="array" ref="W2318">IF(SUM(LEN(B2318:V2318))=0,"",IF(OR(OR(ISBLANK(F2318),SUM(LEN(C2318),LEN(D2318))=0),AND(NOT(E2318="Unknown"),ISBLANK(J2318)),AND(NOT(O2318="Unknown"),ISBLANK(R2318))),"Missing Information", INDEX(Table15[Entire Service Line Classification], MATCH(SUMIFS(Table15[Unique ID],Table15[System-Owned Portion],E2318,Table15[If Material Anything Other than "Lead" in Column E,Was Material Ever Previously Lead?],G2318,Table15[Customer-Owned Portion],O2318),Table15[Unique ID],0),0)))</f>
        <v>Non-lead</v>
      </c>
      <c r="X2318"/>
    </row>
    <row r="2319" spans="2:24" ht="30" x14ac:dyDescent="0.25">
      <c r="B2319" s="145" t="s">
        <v>3245</v>
      </c>
      <c r="C2319" s="31" t="s">
        <v>10682</v>
      </c>
      <c r="D2319" s="31"/>
      <c r="E2319" s="43" t="s">
        <v>52</v>
      </c>
      <c r="F2319" s="42" t="s">
        <v>34</v>
      </c>
      <c r="G2319" s="83" t="s">
        <v>34</v>
      </c>
      <c r="H2319" s="168">
        <v>42893</v>
      </c>
      <c r="I2319" s="31"/>
      <c r="J2319" s="83" t="s">
        <v>188</v>
      </c>
      <c r="K2319" s="31" t="s">
        <v>34</v>
      </c>
      <c r="L2319" s="31"/>
      <c r="M2319" s="168"/>
      <c r="N2319" s="147"/>
      <c r="O2319" s="105" t="s">
        <v>52</v>
      </c>
      <c r="P2319" s="171">
        <v>42893</v>
      </c>
      <c r="Q2319" s="31"/>
      <c r="R2319" s="83" t="s">
        <v>188</v>
      </c>
      <c r="S2319" s="31" t="s">
        <v>34</v>
      </c>
      <c r="T2319" s="31"/>
      <c r="U2319" s="168"/>
      <c r="V2319" s="149"/>
      <c r="W2319" s="140" t="str" cm="1">
        <f t="array" ref="W2319">IF(SUM(LEN(B2319:V2319))=0,"",IF(OR(OR(ISBLANK(F2319),SUM(LEN(C2319),LEN(D2319))=0),AND(NOT(E2319="Unknown"),ISBLANK(J2319)),AND(NOT(O2319="Unknown"),ISBLANK(R2319))),"Missing Information", INDEX(Table15[Entire Service Line Classification], MATCH(SUMIFS(Table15[Unique ID],Table15[System-Owned Portion],E2319,Table15[If Material Anything Other than "Lead" in Column E,Was Material Ever Previously Lead?],G2319,Table15[Customer-Owned Portion],O2319),Table15[Unique ID],0),0)))</f>
        <v>Non-lead</v>
      </c>
      <c r="X2319"/>
    </row>
    <row r="2320" spans="2:24" ht="30" x14ac:dyDescent="0.25">
      <c r="B2320" s="145" t="s">
        <v>6056</v>
      </c>
      <c r="C2320" s="31" t="s">
        <v>13658</v>
      </c>
      <c r="D2320" s="31"/>
      <c r="E2320" s="43" t="s">
        <v>52</v>
      </c>
      <c r="F2320" s="42" t="s">
        <v>34</v>
      </c>
      <c r="G2320" s="83" t="s">
        <v>34</v>
      </c>
      <c r="H2320" s="168">
        <v>42892</v>
      </c>
      <c r="I2320" s="31"/>
      <c r="J2320" s="83" t="s">
        <v>188</v>
      </c>
      <c r="K2320" s="31" t="s">
        <v>34</v>
      </c>
      <c r="L2320" s="31"/>
      <c r="M2320" s="168"/>
      <c r="N2320" s="147"/>
      <c r="O2320" s="105" t="s">
        <v>52</v>
      </c>
      <c r="P2320" s="171">
        <v>42892</v>
      </c>
      <c r="Q2320" s="31"/>
      <c r="R2320" s="83" t="s">
        <v>188</v>
      </c>
      <c r="S2320" s="31" t="s">
        <v>34</v>
      </c>
      <c r="T2320" s="31"/>
      <c r="U2320" s="168"/>
      <c r="V2320" s="149"/>
      <c r="W2320" s="140" t="str" cm="1">
        <f t="array" ref="W2320">IF(SUM(LEN(B2320:V2320))=0,"",IF(OR(OR(ISBLANK(F2320),SUM(LEN(C2320),LEN(D2320))=0),AND(NOT(E2320="Unknown"),ISBLANK(J2320)),AND(NOT(O2320="Unknown"),ISBLANK(R2320))),"Missing Information", INDEX(Table15[Entire Service Line Classification], MATCH(SUMIFS(Table15[Unique ID],Table15[System-Owned Portion],E2320,Table15[If Material Anything Other than "Lead" in Column E,Was Material Ever Previously Lead?],G2320,Table15[Customer-Owned Portion],O2320),Table15[Unique ID],0),0)))</f>
        <v>Non-lead</v>
      </c>
      <c r="X2320"/>
    </row>
    <row r="2321" spans="2:24" ht="30" x14ac:dyDescent="0.25">
      <c r="B2321" s="145" t="s">
        <v>6057</v>
      </c>
      <c r="C2321" s="31" t="s">
        <v>13659</v>
      </c>
      <c r="D2321" s="31"/>
      <c r="E2321" s="43" t="s">
        <v>52</v>
      </c>
      <c r="F2321" s="42" t="s">
        <v>34</v>
      </c>
      <c r="G2321" s="83" t="s">
        <v>34</v>
      </c>
      <c r="H2321" s="168">
        <v>42892</v>
      </c>
      <c r="I2321" s="31"/>
      <c r="J2321" s="83" t="s">
        <v>188</v>
      </c>
      <c r="K2321" s="31" t="s">
        <v>34</v>
      </c>
      <c r="L2321" s="31"/>
      <c r="M2321" s="168"/>
      <c r="N2321" s="147"/>
      <c r="O2321" s="105" t="s">
        <v>52</v>
      </c>
      <c r="P2321" s="171">
        <v>42892</v>
      </c>
      <c r="Q2321" s="31"/>
      <c r="R2321" s="83" t="s">
        <v>188</v>
      </c>
      <c r="S2321" s="31" t="s">
        <v>34</v>
      </c>
      <c r="T2321" s="31"/>
      <c r="U2321" s="168"/>
      <c r="V2321" s="149"/>
      <c r="W2321" s="140" t="str" cm="1">
        <f t="array" ref="W2321">IF(SUM(LEN(B2321:V2321))=0,"",IF(OR(OR(ISBLANK(F2321),SUM(LEN(C2321),LEN(D2321))=0),AND(NOT(E2321="Unknown"),ISBLANK(J2321)),AND(NOT(O2321="Unknown"),ISBLANK(R2321))),"Missing Information", INDEX(Table15[Entire Service Line Classification], MATCH(SUMIFS(Table15[Unique ID],Table15[System-Owned Portion],E2321,Table15[If Material Anything Other than "Lead" in Column E,Was Material Ever Previously Lead?],G2321,Table15[Customer-Owned Portion],O2321),Table15[Unique ID],0),0)))</f>
        <v>Non-lead</v>
      </c>
      <c r="X2321"/>
    </row>
    <row r="2322" spans="2:24" ht="30" x14ac:dyDescent="0.25">
      <c r="B2322" s="145" t="s">
        <v>6088</v>
      </c>
      <c r="C2322" s="31" t="s">
        <v>13690</v>
      </c>
      <c r="D2322" s="31"/>
      <c r="E2322" s="43" t="s">
        <v>52</v>
      </c>
      <c r="F2322" s="42" t="s">
        <v>34</v>
      </c>
      <c r="G2322" s="83" t="s">
        <v>34</v>
      </c>
      <c r="H2322" s="168">
        <v>42892</v>
      </c>
      <c r="I2322" s="31"/>
      <c r="J2322" s="83" t="s">
        <v>188</v>
      </c>
      <c r="K2322" s="31" t="s">
        <v>34</v>
      </c>
      <c r="L2322" s="31"/>
      <c r="M2322" s="168"/>
      <c r="N2322" s="147"/>
      <c r="O2322" s="105" t="s">
        <v>52</v>
      </c>
      <c r="P2322" s="171">
        <v>42892</v>
      </c>
      <c r="Q2322" s="31"/>
      <c r="R2322" s="83" t="s">
        <v>188</v>
      </c>
      <c r="S2322" s="31" t="s">
        <v>34</v>
      </c>
      <c r="T2322" s="31"/>
      <c r="U2322" s="168"/>
      <c r="V2322" s="149"/>
      <c r="W2322" s="140" t="str" cm="1">
        <f t="array" ref="W2322">IF(SUM(LEN(B2322:V2322))=0,"",IF(OR(OR(ISBLANK(F2322),SUM(LEN(C2322),LEN(D2322))=0),AND(NOT(E2322="Unknown"),ISBLANK(J2322)),AND(NOT(O2322="Unknown"),ISBLANK(R2322))),"Missing Information", INDEX(Table15[Entire Service Line Classification], MATCH(SUMIFS(Table15[Unique ID],Table15[System-Owned Portion],E2322,Table15[If Material Anything Other than "Lead" in Column E,Was Material Ever Previously Lead?],G2322,Table15[Customer-Owned Portion],O2322),Table15[Unique ID],0),0)))</f>
        <v>Non-lead</v>
      </c>
      <c r="X2322"/>
    </row>
    <row r="2323" spans="2:24" ht="30" x14ac:dyDescent="0.25">
      <c r="B2323" s="145" t="s">
        <v>3212</v>
      </c>
      <c r="C2323" s="31" t="s">
        <v>10649</v>
      </c>
      <c r="D2323" s="31"/>
      <c r="E2323" s="43" t="s">
        <v>52</v>
      </c>
      <c r="F2323" s="42" t="s">
        <v>34</v>
      </c>
      <c r="G2323" s="83" t="s">
        <v>34</v>
      </c>
      <c r="H2323" s="168">
        <v>42891</v>
      </c>
      <c r="I2323" s="31"/>
      <c r="J2323" s="83" t="s">
        <v>188</v>
      </c>
      <c r="K2323" s="31" t="s">
        <v>34</v>
      </c>
      <c r="L2323" s="31"/>
      <c r="M2323" s="168"/>
      <c r="N2323" s="147"/>
      <c r="O2323" s="105" t="s">
        <v>52</v>
      </c>
      <c r="P2323" s="171">
        <v>42891</v>
      </c>
      <c r="Q2323" s="31"/>
      <c r="R2323" s="83" t="s">
        <v>188</v>
      </c>
      <c r="S2323" s="31" t="s">
        <v>34</v>
      </c>
      <c r="T2323" s="31"/>
      <c r="U2323" s="168"/>
      <c r="V2323" s="149"/>
      <c r="W2323" s="140" t="str" cm="1">
        <f t="array" ref="W2323">IF(SUM(LEN(B2323:V2323))=0,"",IF(OR(OR(ISBLANK(F2323),SUM(LEN(C2323),LEN(D2323))=0),AND(NOT(E2323="Unknown"),ISBLANK(J2323)),AND(NOT(O2323="Unknown"),ISBLANK(R2323))),"Missing Information", INDEX(Table15[Entire Service Line Classification], MATCH(SUMIFS(Table15[Unique ID],Table15[System-Owned Portion],E2323,Table15[If Material Anything Other than "Lead" in Column E,Was Material Ever Previously Lead?],G2323,Table15[Customer-Owned Portion],O2323),Table15[Unique ID],0),0)))</f>
        <v>Non-lead</v>
      </c>
      <c r="X2323"/>
    </row>
    <row r="2324" spans="2:24" ht="30" x14ac:dyDescent="0.25">
      <c r="B2324" s="145" t="s">
        <v>3246</v>
      </c>
      <c r="C2324" s="31" t="s">
        <v>10683</v>
      </c>
      <c r="D2324" s="31"/>
      <c r="E2324" s="43" t="s">
        <v>52</v>
      </c>
      <c r="F2324" s="42" t="s">
        <v>34</v>
      </c>
      <c r="G2324" s="83" t="s">
        <v>34</v>
      </c>
      <c r="H2324" s="168">
        <v>42891</v>
      </c>
      <c r="I2324" s="31"/>
      <c r="J2324" s="83" t="s">
        <v>188</v>
      </c>
      <c r="K2324" s="31" t="s">
        <v>34</v>
      </c>
      <c r="L2324" s="31"/>
      <c r="M2324" s="168"/>
      <c r="N2324" s="147"/>
      <c r="O2324" s="105" t="s">
        <v>52</v>
      </c>
      <c r="P2324" s="171">
        <v>42891</v>
      </c>
      <c r="Q2324" s="31"/>
      <c r="R2324" s="83" t="s">
        <v>188</v>
      </c>
      <c r="S2324" s="31" t="s">
        <v>34</v>
      </c>
      <c r="T2324" s="31"/>
      <c r="U2324" s="168"/>
      <c r="V2324" s="149"/>
      <c r="W2324" s="140" t="str" cm="1">
        <f t="array" ref="W2324">IF(SUM(LEN(B2324:V2324))=0,"",IF(OR(OR(ISBLANK(F2324),SUM(LEN(C2324),LEN(D2324))=0),AND(NOT(E2324="Unknown"),ISBLANK(J2324)),AND(NOT(O2324="Unknown"),ISBLANK(R2324))),"Missing Information", INDEX(Table15[Entire Service Line Classification], MATCH(SUMIFS(Table15[Unique ID],Table15[System-Owned Portion],E2324,Table15[If Material Anything Other than "Lead" in Column E,Was Material Ever Previously Lead?],G2324,Table15[Customer-Owned Portion],O2324),Table15[Unique ID],0),0)))</f>
        <v>Non-lead</v>
      </c>
      <c r="X2324"/>
    </row>
    <row r="2325" spans="2:24" ht="30" x14ac:dyDescent="0.25">
      <c r="B2325" s="145" t="s">
        <v>4257</v>
      </c>
      <c r="C2325" s="31" t="s">
        <v>11850</v>
      </c>
      <c r="D2325" s="31"/>
      <c r="E2325" s="43" t="s">
        <v>52</v>
      </c>
      <c r="F2325" s="42" t="s">
        <v>34</v>
      </c>
      <c r="G2325" s="83" t="s">
        <v>34</v>
      </c>
      <c r="H2325" s="168">
        <v>42880</v>
      </c>
      <c r="I2325" s="31"/>
      <c r="J2325" s="83" t="s">
        <v>188</v>
      </c>
      <c r="K2325" s="31" t="s">
        <v>34</v>
      </c>
      <c r="L2325" s="31"/>
      <c r="M2325" s="168"/>
      <c r="N2325" s="147"/>
      <c r="O2325" s="105" t="s">
        <v>52</v>
      </c>
      <c r="P2325" s="171">
        <v>42880</v>
      </c>
      <c r="Q2325" s="31"/>
      <c r="R2325" s="83" t="s">
        <v>188</v>
      </c>
      <c r="S2325" s="31" t="s">
        <v>34</v>
      </c>
      <c r="T2325" s="31"/>
      <c r="U2325" s="168"/>
      <c r="V2325" s="149"/>
      <c r="W2325" s="140" t="str" cm="1">
        <f t="array" ref="W2325">IF(SUM(LEN(B2325:V2325))=0,"",IF(OR(OR(ISBLANK(F2325),SUM(LEN(C2325),LEN(D2325))=0),AND(NOT(E2325="Unknown"),ISBLANK(J2325)),AND(NOT(O2325="Unknown"),ISBLANK(R2325))),"Missing Information", INDEX(Table15[Entire Service Line Classification], MATCH(SUMIFS(Table15[Unique ID],Table15[System-Owned Portion],E2325,Table15[If Material Anything Other than "Lead" in Column E,Was Material Ever Previously Lead?],G2325,Table15[Customer-Owned Portion],O2325),Table15[Unique ID],0),0)))</f>
        <v>Non-lead</v>
      </c>
      <c r="X2325"/>
    </row>
    <row r="2326" spans="2:24" ht="30" x14ac:dyDescent="0.25">
      <c r="B2326" s="145" t="s">
        <v>1211</v>
      </c>
      <c r="C2326" s="31" t="s">
        <v>8624</v>
      </c>
      <c r="D2326" s="31"/>
      <c r="E2326" s="43" t="s">
        <v>52</v>
      </c>
      <c r="F2326" s="42" t="s">
        <v>34</v>
      </c>
      <c r="G2326" s="83" t="s">
        <v>34</v>
      </c>
      <c r="H2326" s="168">
        <v>42878</v>
      </c>
      <c r="I2326" s="31"/>
      <c r="J2326" s="83" t="s">
        <v>188</v>
      </c>
      <c r="K2326" s="31" t="s">
        <v>34</v>
      </c>
      <c r="L2326" s="31"/>
      <c r="M2326" s="168"/>
      <c r="N2326" s="147"/>
      <c r="O2326" s="105" t="s">
        <v>52</v>
      </c>
      <c r="P2326" s="171">
        <v>42878</v>
      </c>
      <c r="Q2326" s="31"/>
      <c r="R2326" s="83" t="s">
        <v>188</v>
      </c>
      <c r="S2326" s="31" t="s">
        <v>34</v>
      </c>
      <c r="T2326" s="31"/>
      <c r="U2326" s="168"/>
      <c r="V2326" s="149"/>
      <c r="W2326" s="140" t="str" cm="1">
        <f t="array" ref="W2326">IF(SUM(LEN(B2326:V2326))=0,"",IF(OR(OR(ISBLANK(F2326),SUM(LEN(C2326),LEN(D2326))=0),AND(NOT(E2326="Unknown"),ISBLANK(J2326)),AND(NOT(O2326="Unknown"),ISBLANK(R2326))),"Missing Information", INDEX(Table15[Entire Service Line Classification], MATCH(SUMIFS(Table15[Unique ID],Table15[System-Owned Portion],E2326,Table15[If Material Anything Other than "Lead" in Column E,Was Material Ever Previously Lead?],G2326,Table15[Customer-Owned Portion],O2326),Table15[Unique ID],0),0)))</f>
        <v>Non-lead</v>
      </c>
      <c r="X2326"/>
    </row>
    <row r="2327" spans="2:24" ht="30" x14ac:dyDescent="0.25">
      <c r="B2327" s="145" t="s">
        <v>6044</v>
      </c>
      <c r="C2327" s="31" t="s">
        <v>13646</v>
      </c>
      <c r="D2327" s="31"/>
      <c r="E2327" s="43" t="s">
        <v>52</v>
      </c>
      <c r="F2327" s="42" t="s">
        <v>34</v>
      </c>
      <c r="G2327" s="83" t="s">
        <v>34</v>
      </c>
      <c r="H2327" s="168">
        <v>42877</v>
      </c>
      <c r="I2327" s="31"/>
      <c r="J2327" s="83" t="s">
        <v>188</v>
      </c>
      <c r="K2327" s="31" t="s">
        <v>34</v>
      </c>
      <c r="L2327" s="31"/>
      <c r="M2327" s="168"/>
      <c r="N2327" s="147"/>
      <c r="O2327" s="105" t="s">
        <v>52</v>
      </c>
      <c r="P2327" s="171">
        <v>42877</v>
      </c>
      <c r="Q2327" s="31"/>
      <c r="R2327" s="83" t="s">
        <v>188</v>
      </c>
      <c r="S2327" s="31" t="s">
        <v>34</v>
      </c>
      <c r="T2327" s="31"/>
      <c r="U2327" s="168"/>
      <c r="V2327" s="149"/>
      <c r="W2327" s="140" t="str" cm="1">
        <f t="array" ref="W2327">IF(SUM(LEN(B2327:V2327))=0,"",IF(OR(OR(ISBLANK(F2327),SUM(LEN(C2327),LEN(D2327))=0),AND(NOT(E2327="Unknown"),ISBLANK(J2327)),AND(NOT(O2327="Unknown"),ISBLANK(R2327))),"Missing Information", INDEX(Table15[Entire Service Line Classification], MATCH(SUMIFS(Table15[Unique ID],Table15[System-Owned Portion],E2327,Table15[If Material Anything Other than "Lead" in Column E,Was Material Ever Previously Lead?],G2327,Table15[Customer-Owned Portion],O2327),Table15[Unique ID],0),0)))</f>
        <v>Non-lead</v>
      </c>
      <c r="X2327"/>
    </row>
    <row r="2328" spans="2:24" ht="30" x14ac:dyDescent="0.25">
      <c r="B2328" s="145" t="s">
        <v>6092</v>
      </c>
      <c r="C2328" s="31" t="s">
        <v>13694</v>
      </c>
      <c r="D2328" s="31"/>
      <c r="E2328" s="43" t="s">
        <v>52</v>
      </c>
      <c r="F2328" s="42" t="s">
        <v>34</v>
      </c>
      <c r="G2328" s="83" t="s">
        <v>34</v>
      </c>
      <c r="H2328" s="168">
        <v>42877</v>
      </c>
      <c r="I2328" s="31"/>
      <c r="J2328" s="83" t="s">
        <v>188</v>
      </c>
      <c r="K2328" s="31" t="s">
        <v>34</v>
      </c>
      <c r="L2328" s="31"/>
      <c r="M2328" s="168"/>
      <c r="N2328" s="147"/>
      <c r="O2328" s="105" t="s">
        <v>52</v>
      </c>
      <c r="P2328" s="171">
        <v>42877</v>
      </c>
      <c r="Q2328" s="31"/>
      <c r="R2328" s="83" t="s">
        <v>188</v>
      </c>
      <c r="S2328" s="31" t="s">
        <v>34</v>
      </c>
      <c r="T2328" s="31"/>
      <c r="U2328" s="168"/>
      <c r="V2328" s="149"/>
      <c r="W2328" s="140" t="str" cm="1">
        <f t="array" ref="W2328">IF(SUM(LEN(B2328:V2328))=0,"",IF(OR(OR(ISBLANK(F2328),SUM(LEN(C2328),LEN(D2328))=0),AND(NOT(E2328="Unknown"),ISBLANK(J2328)),AND(NOT(O2328="Unknown"),ISBLANK(R2328))),"Missing Information", INDEX(Table15[Entire Service Line Classification], MATCH(SUMIFS(Table15[Unique ID],Table15[System-Owned Portion],E2328,Table15[If Material Anything Other than "Lead" in Column E,Was Material Ever Previously Lead?],G2328,Table15[Customer-Owned Portion],O2328),Table15[Unique ID],0),0)))</f>
        <v>Non-lead</v>
      </c>
      <c r="X2328"/>
    </row>
    <row r="2329" spans="2:24" ht="30" x14ac:dyDescent="0.25">
      <c r="B2329" s="145" t="s">
        <v>6093</v>
      </c>
      <c r="C2329" s="31" t="s">
        <v>13695</v>
      </c>
      <c r="D2329" s="31"/>
      <c r="E2329" s="43" t="s">
        <v>52</v>
      </c>
      <c r="F2329" s="42" t="s">
        <v>34</v>
      </c>
      <c r="G2329" s="83" t="s">
        <v>34</v>
      </c>
      <c r="H2329" s="168">
        <v>42877</v>
      </c>
      <c r="I2329" s="31"/>
      <c r="J2329" s="83" t="s">
        <v>188</v>
      </c>
      <c r="K2329" s="31" t="s">
        <v>34</v>
      </c>
      <c r="L2329" s="31"/>
      <c r="M2329" s="168"/>
      <c r="N2329" s="147"/>
      <c r="O2329" s="105" t="s">
        <v>52</v>
      </c>
      <c r="P2329" s="171">
        <v>42877</v>
      </c>
      <c r="Q2329" s="31"/>
      <c r="R2329" s="83" t="s">
        <v>188</v>
      </c>
      <c r="S2329" s="31" t="s">
        <v>34</v>
      </c>
      <c r="T2329" s="31"/>
      <c r="U2329" s="168"/>
      <c r="V2329" s="149"/>
      <c r="W2329" s="140" t="str" cm="1">
        <f t="array" ref="W2329">IF(SUM(LEN(B2329:V2329))=0,"",IF(OR(OR(ISBLANK(F2329),SUM(LEN(C2329),LEN(D2329))=0),AND(NOT(E2329="Unknown"),ISBLANK(J2329)),AND(NOT(O2329="Unknown"),ISBLANK(R2329))),"Missing Information", INDEX(Table15[Entire Service Line Classification], MATCH(SUMIFS(Table15[Unique ID],Table15[System-Owned Portion],E2329,Table15[If Material Anything Other than "Lead" in Column E,Was Material Ever Previously Lead?],G2329,Table15[Customer-Owned Portion],O2329),Table15[Unique ID],0),0)))</f>
        <v>Non-lead</v>
      </c>
      <c r="X2329"/>
    </row>
    <row r="2330" spans="2:24" ht="30" x14ac:dyDescent="0.25">
      <c r="B2330" s="145" t="s">
        <v>6807</v>
      </c>
      <c r="C2330" s="31" t="s">
        <v>14422</v>
      </c>
      <c r="D2330" s="31"/>
      <c r="E2330" s="43" t="s">
        <v>52</v>
      </c>
      <c r="F2330" s="42" t="s">
        <v>34</v>
      </c>
      <c r="G2330" s="83" t="s">
        <v>34</v>
      </c>
      <c r="H2330" s="168">
        <v>42864</v>
      </c>
      <c r="I2330" s="31"/>
      <c r="J2330" s="83" t="s">
        <v>188</v>
      </c>
      <c r="K2330" s="31" t="s">
        <v>34</v>
      </c>
      <c r="L2330" s="31"/>
      <c r="M2330" s="168"/>
      <c r="N2330" s="147"/>
      <c r="O2330" s="105" t="s">
        <v>52</v>
      </c>
      <c r="P2330" s="171">
        <v>42864</v>
      </c>
      <c r="Q2330" s="31"/>
      <c r="R2330" s="83" t="s">
        <v>188</v>
      </c>
      <c r="S2330" s="31" t="s">
        <v>34</v>
      </c>
      <c r="T2330" s="31"/>
      <c r="U2330" s="168"/>
      <c r="V2330" s="149"/>
      <c r="W2330" s="140" t="str" cm="1">
        <f t="array" ref="W2330">IF(SUM(LEN(B2330:V2330))=0,"",IF(OR(OR(ISBLANK(F2330),SUM(LEN(C2330),LEN(D2330))=0),AND(NOT(E2330="Unknown"),ISBLANK(J2330)),AND(NOT(O2330="Unknown"),ISBLANK(R2330))),"Missing Information", INDEX(Table15[Entire Service Line Classification], MATCH(SUMIFS(Table15[Unique ID],Table15[System-Owned Portion],E2330,Table15[If Material Anything Other than "Lead" in Column E,Was Material Ever Previously Lead?],G2330,Table15[Customer-Owned Portion],O2330),Table15[Unique ID],0),0)))</f>
        <v>Non-lead</v>
      </c>
      <c r="X2330"/>
    </row>
    <row r="2331" spans="2:24" ht="30" x14ac:dyDescent="0.25">
      <c r="B2331" s="145" t="s">
        <v>6808</v>
      </c>
      <c r="C2331" s="31" t="s">
        <v>14423</v>
      </c>
      <c r="D2331" s="31"/>
      <c r="E2331" s="43" t="s">
        <v>52</v>
      </c>
      <c r="F2331" s="42" t="s">
        <v>34</v>
      </c>
      <c r="G2331" s="83" t="s">
        <v>34</v>
      </c>
      <c r="H2331" s="168">
        <v>42864</v>
      </c>
      <c r="I2331" s="31"/>
      <c r="J2331" s="83" t="s">
        <v>188</v>
      </c>
      <c r="K2331" s="31" t="s">
        <v>34</v>
      </c>
      <c r="L2331" s="31"/>
      <c r="M2331" s="168"/>
      <c r="N2331" s="147"/>
      <c r="O2331" s="105" t="s">
        <v>52</v>
      </c>
      <c r="P2331" s="171">
        <v>42864</v>
      </c>
      <c r="Q2331" s="31"/>
      <c r="R2331" s="83" t="s">
        <v>188</v>
      </c>
      <c r="S2331" s="31" t="s">
        <v>34</v>
      </c>
      <c r="T2331" s="31"/>
      <c r="U2331" s="168"/>
      <c r="V2331" s="149"/>
      <c r="W2331" s="140" t="str" cm="1">
        <f t="array" ref="W2331">IF(SUM(LEN(B2331:V2331))=0,"",IF(OR(OR(ISBLANK(F2331),SUM(LEN(C2331),LEN(D2331))=0),AND(NOT(E2331="Unknown"),ISBLANK(J2331)),AND(NOT(O2331="Unknown"),ISBLANK(R2331))),"Missing Information", INDEX(Table15[Entire Service Line Classification], MATCH(SUMIFS(Table15[Unique ID],Table15[System-Owned Portion],E2331,Table15[If Material Anything Other than "Lead" in Column E,Was Material Ever Previously Lead?],G2331,Table15[Customer-Owned Portion],O2331),Table15[Unique ID],0),0)))</f>
        <v>Non-lead</v>
      </c>
      <c r="X2331"/>
    </row>
    <row r="2332" spans="2:24" ht="30" x14ac:dyDescent="0.25">
      <c r="B2332" s="145" t="s">
        <v>6809</v>
      </c>
      <c r="C2332" s="31" t="s">
        <v>14424</v>
      </c>
      <c r="D2332" s="31"/>
      <c r="E2332" s="43" t="s">
        <v>52</v>
      </c>
      <c r="F2332" s="42" t="s">
        <v>34</v>
      </c>
      <c r="G2332" s="83" t="s">
        <v>34</v>
      </c>
      <c r="H2332" s="168">
        <v>42864</v>
      </c>
      <c r="I2332" s="31"/>
      <c r="J2332" s="83" t="s">
        <v>188</v>
      </c>
      <c r="K2332" s="31" t="s">
        <v>34</v>
      </c>
      <c r="L2332" s="31"/>
      <c r="M2332" s="168"/>
      <c r="N2332" s="147"/>
      <c r="O2332" s="105" t="s">
        <v>52</v>
      </c>
      <c r="P2332" s="171">
        <v>42864</v>
      </c>
      <c r="Q2332" s="31"/>
      <c r="R2332" s="83" t="s">
        <v>188</v>
      </c>
      <c r="S2332" s="31" t="s">
        <v>34</v>
      </c>
      <c r="T2332" s="31"/>
      <c r="U2332" s="168"/>
      <c r="V2332" s="149"/>
      <c r="W2332" s="140" t="str" cm="1">
        <f t="array" ref="W2332">IF(SUM(LEN(B2332:V2332))=0,"",IF(OR(OR(ISBLANK(F2332),SUM(LEN(C2332),LEN(D2332))=0),AND(NOT(E2332="Unknown"),ISBLANK(J2332)),AND(NOT(O2332="Unknown"),ISBLANK(R2332))),"Missing Information", INDEX(Table15[Entire Service Line Classification], MATCH(SUMIFS(Table15[Unique ID],Table15[System-Owned Portion],E2332,Table15[If Material Anything Other than "Lead" in Column E,Was Material Ever Previously Lead?],G2332,Table15[Customer-Owned Portion],O2332),Table15[Unique ID],0),0)))</f>
        <v>Non-lead</v>
      </c>
      <c r="X2332"/>
    </row>
    <row r="2333" spans="2:24" ht="30" x14ac:dyDescent="0.25">
      <c r="B2333" s="145" t="s">
        <v>6810</v>
      </c>
      <c r="C2333" s="31" t="s">
        <v>14425</v>
      </c>
      <c r="D2333" s="31"/>
      <c r="E2333" s="43" t="s">
        <v>52</v>
      </c>
      <c r="F2333" s="42" t="s">
        <v>34</v>
      </c>
      <c r="G2333" s="83" t="s">
        <v>34</v>
      </c>
      <c r="H2333" s="168">
        <v>42864</v>
      </c>
      <c r="I2333" s="31"/>
      <c r="J2333" s="83" t="s">
        <v>188</v>
      </c>
      <c r="K2333" s="31" t="s">
        <v>34</v>
      </c>
      <c r="L2333" s="31"/>
      <c r="M2333" s="168"/>
      <c r="N2333" s="147"/>
      <c r="O2333" s="105" t="s">
        <v>52</v>
      </c>
      <c r="P2333" s="171">
        <v>42864</v>
      </c>
      <c r="Q2333" s="31"/>
      <c r="R2333" s="83" t="s">
        <v>188</v>
      </c>
      <c r="S2333" s="31" t="s">
        <v>34</v>
      </c>
      <c r="T2333" s="31"/>
      <c r="U2333" s="168"/>
      <c r="V2333" s="149"/>
      <c r="W2333" s="140" t="str" cm="1">
        <f t="array" ref="W2333">IF(SUM(LEN(B2333:V2333))=0,"",IF(OR(OR(ISBLANK(F2333),SUM(LEN(C2333),LEN(D2333))=0),AND(NOT(E2333="Unknown"),ISBLANK(J2333)),AND(NOT(O2333="Unknown"),ISBLANK(R2333))),"Missing Information", INDEX(Table15[Entire Service Line Classification], MATCH(SUMIFS(Table15[Unique ID],Table15[System-Owned Portion],E2333,Table15[If Material Anything Other than "Lead" in Column E,Was Material Ever Previously Lead?],G2333,Table15[Customer-Owned Portion],O2333),Table15[Unique ID],0),0)))</f>
        <v>Non-lead</v>
      </c>
      <c r="X2333"/>
    </row>
    <row r="2334" spans="2:24" ht="30" x14ac:dyDescent="0.25">
      <c r="B2334" s="145" t="s">
        <v>6811</v>
      </c>
      <c r="C2334" s="31" t="s">
        <v>14426</v>
      </c>
      <c r="D2334" s="31"/>
      <c r="E2334" s="43" t="s">
        <v>52</v>
      </c>
      <c r="F2334" s="42" t="s">
        <v>34</v>
      </c>
      <c r="G2334" s="83" t="s">
        <v>34</v>
      </c>
      <c r="H2334" s="168">
        <v>42864</v>
      </c>
      <c r="I2334" s="31"/>
      <c r="J2334" s="83" t="s">
        <v>188</v>
      </c>
      <c r="K2334" s="31" t="s">
        <v>34</v>
      </c>
      <c r="L2334" s="31"/>
      <c r="M2334" s="168"/>
      <c r="N2334" s="147"/>
      <c r="O2334" s="105" t="s">
        <v>52</v>
      </c>
      <c r="P2334" s="171">
        <v>42864</v>
      </c>
      <c r="Q2334" s="31"/>
      <c r="R2334" s="83" t="s">
        <v>188</v>
      </c>
      <c r="S2334" s="31" t="s">
        <v>34</v>
      </c>
      <c r="T2334" s="31"/>
      <c r="U2334" s="168"/>
      <c r="V2334" s="149"/>
      <c r="W2334" s="140" t="str" cm="1">
        <f t="array" ref="W2334">IF(SUM(LEN(B2334:V2334))=0,"",IF(OR(OR(ISBLANK(F2334),SUM(LEN(C2334),LEN(D2334))=0),AND(NOT(E2334="Unknown"),ISBLANK(J2334)),AND(NOT(O2334="Unknown"),ISBLANK(R2334))),"Missing Information", INDEX(Table15[Entire Service Line Classification], MATCH(SUMIFS(Table15[Unique ID],Table15[System-Owned Portion],E2334,Table15[If Material Anything Other than "Lead" in Column E,Was Material Ever Previously Lead?],G2334,Table15[Customer-Owned Portion],O2334),Table15[Unique ID],0),0)))</f>
        <v>Non-lead</v>
      </c>
      <c r="X2334"/>
    </row>
    <row r="2335" spans="2:24" ht="30" x14ac:dyDescent="0.25">
      <c r="B2335" s="145" t="s">
        <v>3262</v>
      </c>
      <c r="C2335" s="31" t="s">
        <v>10699</v>
      </c>
      <c r="D2335" s="31"/>
      <c r="E2335" s="43" t="s">
        <v>52</v>
      </c>
      <c r="F2335" s="42" t="s">
        <v>34</v>
      </c>
      <c r="G2335" s="83" t="s">
        <v>34</v>
      </c>
      <c r="H2335" s="168">
        <v>42863</v>
      </c>
      <c r="I2335" s="31"/>
      <c r="J2335" s="83" t="s">
        <v>188</v>
      </c>
      <c r="K2335" s="31" t="s">
        <v>34</v>
      </c>
      <c r="L2335" s="31"/>
      <c r="M2335" s="168"/>
      <c r="N2335" s="147"/>
      <c r="O2335" s="105" t="s">
        <v>52</v>
      </c>
      <c r="P2335" s="171">
        <v>42863</v>
      </c>
      <c r="Q2335" s="31"/>
      <c r="R2335" s="83" t="s">
        <v>188</v>
      </c>
      <c r="S2335" s="31" t="s">
        <v>34</v>
      </c>
      <c r="T2335" s="31"/>
      <c r="U2335" s="168"/>
      <c r="V2335" s="149"/>
      <c r="W2335" s="140" t="str" cm="1">
        <f t="array" ref="W2335">IF(SUM(LEN(B2335:V2335))=0,"",IF(OR(OR(ISBLANK(F2335),SUM(LEN(C2335),LEN(D2335))=0),AND(NOT(E2335="Unknown"),ISBLANK(J2335)),AND(NOT(O2335="Unknown"),ISBLANK(R2335))),"Missing Information", INDEX(Table15[Entire Service Line Classification], MATCH(SUMIFS(Table15[Unique ID],Table15[System-Owned Portion],E2335,Table15[If Material Anything Other than "Lead" in Column E,Was Material Ever Previously Lead?],G2335,Table15[Customer-Owned Portion],O2335),Table15[Unique ID],0),0)))</f>
        <v>Non-lead</v>
      </c>
      <c r="X2335"/>
    </row>
    <row r="2336" spans="2:24" ht="30" x14ac:dyDescent="0.25">
      <c r="B2336" s="145" t="s">
        <v>6040</v>
      </c>
      <c r="C2336" s="31" t="s">
        <v>13642</v>
      </c>
      <c r="D2336" s="31"/>
      <c r="E2336" s="43" t="s">
        <v>52</v>
      </c>
      <c r="F2336" s="42" t="s">
        <v>34</v>
      </c>
      <c r="G2336" s="83" t="s">
        <v>34</v>
      </c>
      <c r="H2336" s="168">
        <v>42863</v>
      </c>
      <c r="I2336" s="31"/>
      <c r="J2336" s="83" t="s">
        <v>188</v>
      </c>
      <c r="K2336" s="31" t="s">
        <v>34</v>
      </c>
      <c r="L2336" s="31"/>
      <c r="M2336" s="168"/>
      <c r="N2336" s="147"/>
      <c r="O2336" s="105" t="s">
        <v>52</v>
      </c>
      <c r="P2336" s="171">
        <v>42863</v>
      </c>
      <c r="Q2336" s="31"/>
      <c r="R2336" s="83" t="s">
        <v>188</v>
      </c>
      <c r="S2336" s="31" t="s">
        <v>34</v>
      </c>
      <c r="T2336" s="31"/>
      <c r="U2336" s="168"/>
      <c r="V2336" s="149"/>
      <c r="W2336" s="140" t="str" cm="1">
        <f t="array" ref="W2336">IF(SUM(LEN(B2336:V2336))=0,"",IF(OR(OR(ISBLANK(F2336),SUM(LEN(C2336),LEN(D2336))=0),AND(NOT(E2336="Unknown"),ISBLANK(J2336)),AND(NOT(O2336="Unknown"),ISBLANK(R2336))),"Missing Information", INDEX(Table15[Entire Service Line Classification], MATCH(SUMIFS(Table15[Unique ID],Table15[System-Owned Portion],E2336,Table15[If Material Anything Other than "Lead" in Column E,Was Material Ever Previously Lead?],G2336,Table15[Customer-Owned Portion],O2336),Table15[Unique ID],0),0)))</f>
        <v>Non-lead</v>
      </c>
      <c r="X2336"/>
    </row>
    <row r="2337" spans="2:24" ht="30" x14ac:dyDescent="0.25">
      <c r="B2337" s="145" t="s">
        <v>6041</v>
      </c>
      <c r="C2337" s="31" t="s">
        <v>13643</v>
      </c>
      <c r="D2337" s="31"/>
      <c r="E2337" s="43" t="s">
        <v>52</v>
      </c>
      <c r="F2337" s="42" t="s">
        <v>34</v>
      </c>
      <c r="G2337" s="83" t="s">
        <v>34</v>
      </c>
      <c r="H2337" s="168">
        <v>42863</v>
      </c>
      <c r="I2337" s="31"/>
      <c r="J2337" s="83" t="s">
        <v>188</v>
      </c>
      <c r="K2337" s="31" t="s">
        <v>34</v>
      </c>
      <c r="L2337" s="31"/>
      <c r="M2337" s="168"/>
      <c r="N2337" s="147"/>
      <c r="O2337" s="105" t="s">
        <v>52</v>
      </c>
      <c r="P2337" s="171">
        <v>42863</v>
      </c>
      <c r="Q2337" s="31"/>
      <c r="R2337" s="83" t="s">
        <v>188</v>
      </c>
      <c r="S2337" s="31" t="s">
        <v>34</v>
      </c>
      <c r="T2337" s="31"/>
      <c r="U2337" s="168"/>
      <c r="V2337" s="149"/>
      <c r="W2337" s="140" t="str" cm="1">
        <f t="array" ref="W2337">IF(SUM(LEN(B2337:V2337))=0,"",IF(OR(OR(ISBLANK(F2337),SUM(LEN(C2337),LEN(D2337))=0),AND(NOT(E2337="Unknown"),ISBLANK(J2337)),AND(NOT(O2337="Unknown"),ISBLANK(R2337))),"Missing Information", INDEX(Table15[Entire Service Line Classification], MATCH(SUMIFS(Table15[Unique ID],Table15[System-Owned Portion],E2337,Table15[If Material Anything Other than "Lead" in Column E,Was Material Ever Previously Lead?],G2337,Table15[Customer-Owned Portion],O2337),Table15[Unique ID],0),0)))</f>
        <v>Non-lead</v>
      </c>
      <c r="X2337"/>
    </row>
    <row r="2338" spans="2:24" ht="30" x14ac:dyDescent="0.25">
      <c r="B2338" s="145" t="s">
        <v>6043</v>
      </c>
      <c r="C2338" s="31" t="s">
        <v>13645</v>
      </c>
      <c r="D2338" s="31"/>
      <c r="E2338" s="43" t="s">
        <v>52</v>
      </c>
      <c r="F2338" s="42" t="s">
        <v>34</v>
      </c>
      <c r="G2338" s="83" t="s">
        <v>34</v>
      </c>
      <c r="H2338" s="168">
        <v>42863</v>
      </c>
      <c r="I2338" s="31"/>
      <c r="J2338" s="83" t="s">
        <v>188</v>
      </c>
      <c r="K2338" s="31" t="s">
        <v>34</v>
      </c>
      <c r="L2338" s="31"/>
      <c r="M2338" s="168"/>
      <c r="N2338" s="147"/>
      <c r="O2338" s="105" t="s">
        <v>52</v>
      </c>
      <c r="P2338" s="171">
        <v>42863</v>
      </c>
      <c r="Q2338" s="31"/>
      <c r="R2338" s="83" t="s">
        <v>188</v>
      </c>
      <c r="S2338" s="31" t="s">
        <v>34</v>
      </c>
      <c r="T2338" s="31"/>
      <c r="U2338" s="168"/>
      <c r="V2338" s="149"/>
      <c r="W2338" s="140" t="str" cm="1">
        <f t="array" ref="W2338">IF(SUM(LEN(B2338:V2338))=0,"",IF(OR(OR(ISBLANK(F2338),SUM(LEN(C2338),LEN(D2338))=0),AND(NOT(E2338="Unknown"),ISBLANK(J2338)),AND(NOT(O2338="Unknown"),ISBLANK(R2338))),"Missing Information", INDEX(Table15[Entire Service Line Classification], MATCH(SUMIFS(Table15[Unique ID],Table15[System-Owned Portion],E2338,Table15[If Material Anything Other than "Lead" in Column E,Was Material Ever Previously Lead?],G2338,Table15[Customer-Owned Portion],O2338),Table15[Unique ID],0),0)))</f>
        <v>Non-lead</v>
      </c>
      <c r="X2338"/>
    </row>
    <row r="2339" spans="2:24" ht="30" x14ac:dyDescent="0.25">
      <c r="B2339" s="145" t="s">
        <v>6049</v>
      </c>
      <c r="C2339" s="31" t="s">
        <v>13651</v>
      </c>
      <c r="D2339" s="31"/>
      <c r="E2339" s="43" t="s">
        <v>52</v>
      </c>
      <c r="F2339" s="42" t="s">
        <v>34</v>
      </c>
      <c r="G2339" s="83" t="s">
        <v>34</v>
      </c>
      <c r="H2339" s="168">
        <v>42863</v>
      </c>
      <c r="I2339" s="31"/>
      <c r="J2339" s="83" t="s">
        <v>188</v>
      </c>
      <c r="K2339" s="31" t="s">
        <v>34</v>
      </c>
      <c r="L2339" s="31"/>
      <c r="M2339" s="168"/>
      <c r="N2339" s="147"/>
      <c r="O2339" s="105" t="s">
        <v>52</v>
      </c>
      <c r="P2339" s="171">
        <v>42863</v>
      </c>
      <c r="Q2339" s="31"/>
      <c r="R2339" s="83" t="s">
        <v>188</v>
      </c>
      <c r="S2339" s="31" t="s">
        <v>34</v>
      </c>
      <c r="T2339" s="31"/>
      <c r="U2339" s="168"/>
      <c r="V2339" s="149"/>
      <c r="W2339" s="140" t="str" cm="1">
        <f t="array" ref="W2339">IF(SUM(LEN(B2339:V2339))=0,"",IF(OR(OR(ISBLANK(F2339),SUM(LEN(C2339),LEN(D2339))=0),AND(NOT(E2339="Unknown"),ISBLANK(J2339)),AND(NOT(O2339="Unknown"),ISBLANK(R2339))),"Missing Information", INDEX(Table15[Entire Service Line Classification], MATCH(SUMIFS(Table15[Unique ID],Table15[System-Owned Portion],E2339,Table15[If Material Anything Other than "Lead" in Column E,Was Material Ever Previously Lead?],G2339,Table15[Customer-Owned Portion],O2339),Table15[Unique ID],0),0)))</f>
        <v>Non-lead</v>
      </c>
      <c r="X2339"/>
    </row>
    <row r="2340" spans="2:24" ht="30" x14ac:dyDescent="0.25">
      <c r="B2340" s="145" t="s">
        <v>6054</v>
      </c>
      <c r="C2340" s="31" t="s">
        <v>13656</v>
      </c>
      <c r="D2340" s="31"/>
      <c r="E2340" s="43" t="s">
        <v>52</v>
      </c>
      <c r="F2340" s="42" t="s">
        <v>34</v>
      </c>
      <c r="G2340" s="83" t="s">
        <v>34</v>
      </c>
      <c r="H2340" s="168">
        <v>42863</v>
      </c>
      <c r="I2340" s="31"/>
      <c r="J2340" s="83" t="s">
        <v>188</v>
      </c>
      <c r="K2340" s="31" t="s">
        <v>34</v>
      </c>
      <c r="L2340" s="31"/>
      <c r="M2340" s="168"/>
      <c r="N2340" s="147"/>
      <c r="O2340" s="105" t="s">
        <v>52</v>
      </c>
      <c r="P2340" s="171">
        <v>42863</v>
      </c>
      <c r="Q2340" s="31"/>
      <c r="R2340" s="83" t="s">
        <v>188</v>
      </c>
      <c r="S2340" s="31" t="s">
        <v>34</v>
      </c>
      <c r="T2340" s="31"/>
      <c r="U2340" s="168"/>
      <c r="V2340" s="149"/>
      <c r="W2340" s="140" t="str" cm="1">
        <f t="array" ref="W2340">IF(SUM(LEN(B2340:V2340))=0,"",IF(OR(OR(ISBLANK(F2340),SUM(LEN(C2340),LEN(D2340))=0),AND(NOT(E2340="Unknown"),ISBLANK(J2340)),AND(NOT(O2340="Unknown"),ISBLANK(R2340))),"Missing Information", INDEX(Table15[Entire Service Line Classification], MATCH(SUMIFS(Table15[Unique ID],Table15[System-Owned Portion],E2340,Table15[If Material Anything Other than "Lead" in Column E,Was Material Ever Previously Lead?],G2340,Table15[Customer-Owned Portion],O2340),Table15[Unique ID],0),0)))</f>
        <v>Non-lead</v>
      </c>
      <c r="X2340"/>
    </row>
    <row r="2341" spans="2:24" ht="30" x14ac:dyDescent="0.25">
      <c r="B2341" s="145" t="s">
        <v>6064</v>
      </c>
      <c r="C2341" s="31" t="s">
        <v>13666</v>
      </c>
      <c r="D2341" s="31"/>
      <c r="E2341" s="43" t="s">
        <v>52</v>
      </c>
      <c r="F2341" s="42" t="s">
        <v>34</v>
      </c>
      <c r="G2341" s="83" t="s">
        <v>34</v>
      </c>
      <c r="H2341" s="168">
        <v>42863</v>
      </c>
      <c r="I2341" s="31"/>
      <c r="J2341" s="83" t="s">
        <v>188</v>
      </c>
      <c r="K2341" s="31" t="s">
        <v>34</v>
      </c>
      <c r="L2341" s="31"/>
      <c r="M2341" s="168"/>
      <c r="N2341" s="147"/>
      <c r="O2341" s="105" t="s">
        <v>52</v>
      </c>
      <c r="P2341" s="171">
        <v>42863</v>
      </c>
      <c r="Q2341" s="31"/>
      <c r="R2341" s="83" t="s">
        <v>188</v>
      </c>
      <c r="S2341" s="31" t="s">
        <v>34</v>
      </c>
      <c r="T2341" s="31"/>
      <c r="U2341" s="168"/>
      <c r="V2341" s="149"/>
      <c r="W2341" s="140" t="str" cm="1">
        <f t="array" ref="W2341">IF(SUM(LEN(B2341:V2341))=0,"",IF(OR(OR(ISBLANK(F2341),SUM(LEN(C2341),LEN(D2341))=0),AND(NOT(E2341="Unknown"),ISBLANK(J2341)),AND(NOT(O2341="Unknown"),ISBLANK(R2341))),"Missing Information", INDEX(Table15[Entire Service Line Classification], MATCH(SUMIFS(Table15[Unique ID],Table15[System-Owned Portion],E2341,Table15[If Material Anything Other than "Lead" in Column E,Was Material Ever Previously Lead?],G2341,Table15[Customer-Owned Portion],O2341),Table15[Unique ID],0),0)))</f>
        <v>Non-lead</v>
      </c>
      <c r="X2341"/>
    </row>
    <row r="2342" spans="2:24" ht="30" x14ac:dyDescent="0.25">
      <c r="B2342" s="145" t="s">
        <v>6259</v>
      </c>
      <c r="C2342" s="31" t="s">
        <v>13863</v>
      </c>
      <c r="D2342" s="31"/>
      <c r="E2342" s="43" t="s">
        <v>52</v>
      </c>
      <c r="F2342" s="42" t="s">
        <v>34</v>
      </c>
      <c r="G2342" s="83" t="s">
        <v>34</v>
      </c>
      <c r="H2342" s="168">
        <v>42858</v>
      </c>
      <c r="I2342" s="31"/>
      <c r="J2342" s="83" t="s">
        <v>188</v>
      </c>
      <c r="K2342" s="31" t="s">
        <v>34</v>
      </c>
      <c r="L2342" s="31"/>
      <c r="M2342" s="168"/>
      <c r="N2342" s="147"/>
      <c r="O2342" s="105" t="s">
        <v>52</v>
      </c>
      <c r="P2342" s="171">
        <v>42858</v>
      </c>
      <c r="Q2342" s="31"/>
      <c r="R2342" s="83" t="s">
        <v>188</v>
      </c>
      <c r="S2342" s="31" t="s">
        <v>34</v>
      </c>
      <c r="T2342" s="31"/>
      <c r="U2342" s="168"/>
      <c r="V2342" s="149"/>
      <c r="W2342" s="140" t="str" cm="1">
        <f t="array" ref="W2342">IF(SUM(LEN(B2342:V2342))=0,"",IF(OR(OR(ISBLANK(F2342),SUM(LEN(C2342),LEN(D2342))=0),AND(NOT(E2342="Unknown"),ISBLANK(J2342)),AND(NOT(O2342="Unknown"),ISBLANK(R2342))),"Missing Information", INDEX(Table15[Entire Service Line Classification], MATCH(SUMIFS(Table15[Unique ID],Table15[System-Owned Portion],E2342,Table15[If Material Anything Other than "Lead" in Column E,Was Material Ever Previously Lead?],G2342,Table15[Customer-Owned Portion],O2342),Table15[Unique ID],0),0)))</f>
        <v>Non-lead</v>
      </c>
      <c r="X2342"/>
    </row>
    <row r="2343" spans="2:24" ht="30" x14ac:dyDescent="0.25">
      <c r="B2343" s="145" t="s">
        <v>6261</v>
      </c>
      <c r="C2343" s="31" t="s">
        <v>13865</v>
      </c>
      <c r="D2343" s="31"/>
      <c r="E2343" s="43" t="s">
        <v>52</v>
      </c>
      <c r="F2343" s="42" t="s">
        <v>34</v>
      </c>
      <c r="G2343" s="83" t="s">
        <v>34</v>
      </c>
      <c r="H2343" s="168">
        <v>42858</v>
      </c>
      <c r="I2343" s="31"/>
      <c r="J2343" s="83" t="s">
        <v>188</v>
      </c>
      <c r="K2343" s="31" t="s">
        <v>34</v>
      </c>
      <c r="L2343" s="31"/>
      <c r="M2343" s="168"/>
      <c r="N2343" s="147"/>
      <c r="O2343" s="105" t="s">
        <v>52</v>
      </c>
      <c r="P2343" s="171">
        <v>42858</v>
      </c>
      <c r="Q2343" s="31"/>
      <c r="R2343" s="83" t="s">
        <v>188</v>
      </c>
      <c r="S2343" s="31" t="s">
        <v>34</v>
      </c>
      <c r="T2343" s="31"/>
      <c r="U2343" s="168"/>
      <c r="V2343" s="149"/>
      <c r="W2343" s="140" t="str" cm="1">
        <f t="array" ref="W2343">IF(SUM(LEN(B2343:V2343))=0,"",IF(OR(OR(ISBLANK(F2343),SUM(LEN(C2343),LEN(D2343))=0),AND(NOT(E2343="Unknown"),ISBLANK(J2343)),AND(NOT(O2343="Unknown"),ISBLANK(R2343))),"Missing Information", INDEX(Table15[Entire Service Line Classification], MATCH(SUMIFS(Table15[Unique ID],Table15[System-Owned Portion],E2343,Table15[If Material Anything Other than "Lead" in Column E,Was Material Ever Previously Lead?],G2343,Table15[Customer-Owned Portion],O2343),Table15[Unique ID],0),0)))</f>
        <v>Non-lead</v>
      </c>
      <c r="X2343"/>
    </row>
    <row r="2344" spans="2:24" ht="30" x14ac:dyDescent="0.25">
      <c r="B2344" s="145" t="s">
        <v>3235</v>
      </c>
      <c r="C2344" s="31" t="s">
        <v>10672</v>
      </c>
      <c r="D2344" s="31"/>
      <c r="E2344" s="43" t="s">
        <v>52</v>
      </c>
      <c r="F2344" s="42" t="s">
        <v>34</v>
      </c>
      <c r="G2344" s="83" t="s">
        <v>34</v>
      </c>
      <c r="H2344" s="168">
        <v>42857</v>
      </c>
      <c r="I2344" s="31"/>
      <c r="J2344" s="83" t="s">
        <v>188</v>
      </c>
      <c r="K2344" s="31" t="s">
        <v>34</v>
      </c>
      <c r="L2344" s="31"/>
      <c r="M2344" s="168"/>
      <c r="N2344" s="147"/>
      <c r="O2344" s="105" t="s">
        <v>52</v>
      </c>
      <c r="P2344" s="171">
        <v>42857</v>
      </c>
      <c r="Q2344" s="31"/>
      <c r="R2344" s="83" t="s">
        <v>188</v>
      </c>
      <c r="S2344" s="31" t="s">
        <v>34</v>
      </c>
      <c r="T2344" s="31"/>
      <c r="U2344" s="168"/>
      <c r="V2344" s="149"/>
      <c r="W2344" s="140" t="str" cm="1">
        <f t="array" ref="W2344">IF(SUM(LEN(B2344:V2344))=0,"",IF(OR(OR(ISBLANK(F2344),SUM(LEN(C2344),LEN(D2344))=0),AND(NOT(E2344="Unknown"),ISBLANK(J2344)),AND(NOT(O2344="Unknown"),ISBLANK(R2344))),"Missing Information", INDEX(Table15[Entire Service Line Classification], MATCH(SUMIFS(Table15[Unique ID],Table15[System-Owned Portion],E2344,Table15[If Material Anything Other than "Lead" in Column E,Was Material Ever Previously Lead?],G2344,Table15[Customer-Owned Portion],O2344),Table15[Unique ID],0),0)))</f>
        <v>Non-lead</v>
      </c>
      <c r="X2344"/>
    </row>
    <row r="2345" spans="2:24" ht="30" x14ac:dyDescent="0.25">
      <c r="B2345" s="145" t="s">
        <v>3236</v>
      </c>
      <c r="C2345" s="31" t="s">
        <v>10673</v>
      </c>
      <c r="D2345" s="31"/>
      <c r="E2345" s="43" t="s">
        <v>52</v>
      </c>
      <c r="F2345" s="42" t="s">
        <v>34</v>
      </c>
      <c r="G2345" s="83" t="s">
        <v>34</v>
      </c>
      <c r="H2345" s="168">
        <v>42857</v>
      </c>
      <c r="I2345" s="31"/>
      <c r="J2345" s="83" t="s">
        <v>188</v>
      </c>
      <c r="K2345" s="31" t="s">
        <v>34</v>
      </c>
      <c r="L2345" s="31"/>
      <c r="M2345" s="168"/>
      <c r="N2345" s="147"/>
      <c r="O2345" s="105" t="s">
        <v>52</v>
      </c>
      <c r="P2345" s="171">
        <v>42857</v>
      </c>
      <c r="Q2345" s="31"/>
      <c r="R2345" s="83" t="s">
        <v>188</v>
      </c>
      <c r="S2345" s="31" t="s">
        <v>34</v>
      </c>
      <c r="T2345" s="31"/>
      <c r="U2345" s="168"/>
      <c r="V2345" s="149"/>
      <c r="W2345" s="140" t="str" cm="1">
        <f t="array" ref="W2345">IF(SUM(LEN(B2345:V2345))=0,"",IF(OR(OR(ISBLANK(F2345),SUM(LEN(C2345),LEN(D2345))=0),AND(NOT(E2345="Unknown"),ISBLANK(J2345)),AND(NOT(O2345="Unknown"),ISBLANK(R2345))),"Missing Information", INDEX(Table15[Entire Service Line Classification], MATCH(SUMIFS(Table15[Unique ID],Table15[System-Owned Portion],E2345,Table15[If Material Anything Other than "Lead" in Column E,Was Material Ever Previously Lead?],G2345,Table15[Customer-Owned Portion],O2345),Table15[Unique ID],0),0)))</f>
        <v>Non-lead</v>
      </c>
      <c r="X2345"/>
    </row>
    <row r="2346" spans="2:24" ht="30" x14ac:dyDescent="0.25">
      <c r="B2346" s="145" t="s">
        <v>3238</v>
      </c>
      <c r="C2346" s="31" t="s">
        <v>10675</v>
      </c>
      <c r="D2346" s="31"/>
      <c r="E2346" s="43" t="s">
        <v>52</v>
      </c>
      <c r="F2346" s="42" t="s">
        <v>34</v>
      </c>
      <c r="G2346" s="83" t="s">
        <v>34</v>
      </c>
      <c r="H2346" s="168">
        <v>42857</v>
      </c>
      <c r="I2346" s="31"/>
      <c r="J2346" s="83" t="s">
        <v>188</v>
      </c>
      <c r="K2346" s="31" t="s">
        <v>34</v>
      </c>
      <c r="L2346" s="31"/>
      <c r="M2346" s="168"/>
      <c r="N2346" s="147"/>
      <c r="O2346" s="105" t="s">
        <v>52</v>
      </c>
      <c r="P2346" s="171">
        <v>42857</v>
      </c>
      <c r="Q2346" s="31"/>
      <c r="R2346" s="83" t="s">
        <v>188</v>
      </c>
      <c r="S2346" s="31" t="s">
        <v>34</v>
      </c>
      <c r="T2346" s="31"/>
      <c r="U2346" s="168"/>
      <c r="V2346" s="149"/>
      <c r="W2346" s="140" t="str" cm="1">
        <f t="array" ref="W2346">IF(SUM(LEN(B2346:V2346))=0,"",IF(OR(OR(ISBLANK(F2346),SUM(LEN(C2346),LEN(D2346))=0),AND(NOT(E2346="Unknown"),ISBLANK(J2346)),AND(NOT(O2346="Unknown"),ISBLANK(R2346))),"Missing Information", INDEX(Table15[Entire Service Line Classification], MATCH(SUMIFS(Table15[Unique ID],Table15[System-Owned Portion],E2346,Table15[If Material Anything Other than "Lead" in Column E,Was Material Ever Previously Lead?],G2346,Table15[Customer-Owned Portion],O2346),Table15[Unique ID],0),0)))</f>
        <v>Non-lead</v>
      </c>
      <c r="X2346"/>
    </row>
    <row r="2347" spans="2:24" ht="30" x14ac:dyDescent="0.25">
      <c r="B2347" s="145" t="s">
        <v>3261</v>
      </c>
      <c r="C2347" s="31" t="s">
        <v>10698</v>
      </c>
      <c r="D2347" s="31"/>
      <c r="E2347" s="43" t="s">
        <v>52</v>
      </c>
      <c r="F2347" s="42" t="s">
        <v>34</v>
      </c>
      <c r="G2347" s="83" t="s">
        <v>34</v>
      </c>
      <c r="H2347" s="168">
        <v>42857</v>
      </c>
      <c r="I2347" s="31"/>
      <c r="J2347" s="83" t="s">
        <v>188</v>
      </c>
      <c r="K2347" s="31" t="s">
        <v>34</v>
      </c>
      <c r="L2347" s="31"/>
      <c r="M2347" s="168"/>
      <c r="N2347" s="147"/>
      <c r="O2347" s="105" t="s">
        <v>52</v>
      </c>
      <c r="P2347" s="171">
        <v>42857</v>
      </c>
      <c r="Q2347" s="31"/>
      <c r="R2347" s="83" t="s">
        <v>188</v>
      </c>
      <c r="S2347" s="31" t="s">
        <v>34</v>
      </c>
      <c r="T2347" s="31"/>
      <c r="U2347" s="168"/>
      <c r="V2347" s="149"/>
      <c r="W2347" s="140" t="str" cm="1">
        <f t="array" ref="W2347">IF(SUM(LEN(B2347:V2347))=0,"",IF(OR(OR(ISBLANK(F2347),SUM(LEN(C2347),LEN(D2347))=0),AND(NOT(E2347="Unknown"),ISBLANK(J2347)),AND(NOT(O2347="Unknown"),ISBLANK(R2347))),"Missing Information", INDEX(Table15[Entire Service Line Classification], MATCH(SUMIFS(Table15[Unique ID],Table15[System-Owned Portion],E2347,Table15[If Material Anything Other than "Lead" in Column E,Was Material Ever Previously Lead?],G2347,Table15[Customer-Owned Portion],O2347),Table15[Unique ID],0),0)))</f>
        <v>Non-lead</v>
      </c>
      <c r="X2347"/>
    </row>
    <row r="2348" spans="2:24" ht="30" x14ac:dyDescent="0.25">
      <c r="B2348" s="145" t="s">
        <v>6813</v>
      </c>
      <c r="C2348" s="31" t="s">
        <v>14428</v>
      </c>
      <c r="D2348" s="31"/>
      <c r="E2348" s="43" t="s">
        <v>52</v>
      </c>
      <c r="F2348" s="42" t="s">
        <v>34</v>
      </c>
      <c r="G2348" s="83" t="s">
        <v>34</v>
      </c>
      <c r="H2348" s="168">
        <v>42851</v>
      </c>
      <c r="I2348" s="31"/>
      <c r="J2348" s="83" t="s">
        <v>188</v>
      </c>
      <c r="K2348" s="31" t="s">
        <v>34</v>
      </c>
      <c r="L2348" s="31"/>
      <c r="M2348" s="168"/>
      <c r="N2348" s="147"/>
      <c r="O2348" s="105" t="s">
        <v>52</v>
      </c>
      <c r="P2348" s="171">
        <v>42851</v>
      </c>
      <c r="Q2348" s="31"/>
      <c r="R2348" s="83" t="s">
        <v>188</v>
      </c>
      <c r="S2348" s="31" t="s">
        <v>34</v>
      </c>
      <c r="T2348" s="31"/>
      <c r="U2348" s="168"/>
      <c r="V2348" s="149"/>
      <c r="W2348" s="140" t="str" cm="1">
        <f t="array" ref="W2348">IF(SUM(LEN(B2348:V2348))=0,"",IF(OR(OR(ISBLANK(F2348),SUM(LEN(C2348),LEN(D2348))=0),AND(NOT(E2348="Unknown"),ISBLANK(J2348)),AND(NOT(O2348="Unknown"),ISBLANK(R2348))),"Missing Information", INDEX(Table15[Entire Service Line Classification], MATCH(SUMIFS(Table15[Unique ID],Table15[System-Owned Portion],E2348,Table15[If Material Anything Other than "Lead" in Column E,Was Material Ever Previously Lead?],G2348,Table15[Customer-Owned Portion],O2348),Table15[Unique ID],0),0)))</f>
        <v>Non-lead</v>
      </c>
      <c r="X2348"/>
    </row>
    <row r="2349" spans="2:24" ht="30" x14ac:dyDescent="0.25">
      <c r="B2349" s="145" t="s">
        <v>5973</v>
      </c>
      <c r="C2349" s="31" t="s">
        <v>13575</v>
      </c>
      <c r="D2349" s="31"/>
      <c r="E2349" s="43" t="s">
        <v>52</v>
      </c>
      <c r="F2349" s="42" t="s">
        <v>34</v>
      </c>
      <c r="G2349" s="83" t="s">
        <v>34</v>
      </c>
      <c r="H2349" s="168">
        <v>42849</v>
      </c>
      <c r="I2349" s="31"/>
      <c r="J2349" s="83" t="s">
        <v>188</v>
      </c>
      <c r="K2349" s="31" t="s">
        <v>34</v>
      </c>
      <c r="L2349" s="31"/>
      <c r="M2349" s="168"/>
      <c r="N2349" s="147"/>
      <c r="O2349" s="105" t="s">
        <v>52</v>
      </c>
      <c r="P2349" s="171">
        <v>42849</v>
      </c>
      <c r="Q2349" s="31"/>
      <c r="R2349" s="83" t="s">
        <v>188</v>
      </c>
      <c r="S2349" s="31" t="s">
        <v>34</v>
      </c>
      <c r="T2349" s="31"/>
      <c r="U2349" s="168"/>
      <c r="V2349" s="149"/>
      <c r="W2349" s="140" t="str" cm="1">
        <f t="array" ref="W2349">IF(SUM(LEN(B2349:V2349))=0,"",IF(OR(OR(ISBLANK(F2349),SUM(LEN(C2349),LEN(D2349))=0),AND(NOT(E2349="Unknown"),ISBLANK(J2349)),AND(NOT(O2349="Unknown"),ISBLANK(R2349))),"Missing Information", INDEX(Table15[Entire Service Line Classification], MATCH(SUMIFS(Table15[Unique ID],Table15[System-Owned Portion],E2349,Table15[If Material Anything Other than "Lead" in Column E,Was Material Ever Previously Lead?],G2349,Table15[Customer-Owned Portion],O2349),Table15[Unique ID],0),0)))</f>
        <v>Non-lead</v>
      </c>
      <c r="X2349"/>
    </row>
    <row r="2350" spans="2:24" ht="30" x14ac:dyDescent="0.25">
      <c r="B2350" s="145" t="s">
        <v>6042</v>
      </c>
      <c r="C2350" s="31" t="s">
        <v>13644</v>
      </c>
      <c r="D2350" s="31"/>
      <c r="E2350" s="43" t="s">
        <v>52</v>
      </c>
      <c r="F2350" s="42" t="s">
        <v>34</v>
      </c>
      <c r="G2350" s="83" t="s">
        <v>34</v>
      </c>
      <c r="H2350" s="168">
        <v>42849</v>
      </c>
      <c r="I2350" s="31"/>
      <c r="J2350" s="83" t="s">
        <v>188</v>
      </c>
      <c r="K2350" s="31" t="s">
        <v>34</v>
      </c>
      <c r="L2350" s="31"/>
      <c r="M2350" s="168"/>
      <c r="N2350" s="147"/>
      <c r="O2350" s="105" t="s">
        <v>52</v>
      </c>
      <c r="P2350" s="171">
        <v>42849</v>
      </c>
      <c r="Q2350" s="31"/>
      <c r="R2350" s="83" t="s">
        <v>188</v>
      </c>
      <c r="S2350" s="31" t="s">
        <v>34</v>
      </c>
      <c r="T2350" s="31"/>
      <c r="U2350" s="168"/>
      <c r="V2350" s="149"/>
      <c r="W2350" s="140" t="str" cm="1">
        <f t="array" ref="W2350">IF(SUM(LEN(B2350:V2350))=0,"",IF(OR(OR(ISBLANK(F2350),SUM(LEN(C2350),LEN(D2350))=0),AND(NOT(E2350="Unknown"),ISBLANK(J2350)),AND(NOT(O2350="Unknown"),ISBLANK(R2350))),"Missing Information", INDEX(Table15[Entire Service Line Classification], MATCH(SUMIFS(Table15[Unique ID],Table15[System-Owned Portion],E2350,Table15[If Material Anything Other than "Lead" in Column E,Was Material Ever Previously Lead?],G2350,Table15[Customer-Owned Portion],O2350),Table15[Unique ID],0),0)))</f>
        <v>Non-lead</v>
      </c>
      <c r="X2350"/>
    </row>
    <row r="2351" spans="2:24" ht="30" x14ac:dyDescent="0.25">
      <c r="B2351" s="145" t="s">
        <v>6103</v>
      </c>
      <c r="C2351" s="31" t="s">
        <v>13705</v>
      </c>
      <c r="D2351" s="31"/>
      <c r="E2351" s="43" t="s">
        <v>52</v>
      </c>
      <c r="F2351" s="42" t="s">
        <v>34</v>
      </c>
      <c r="G2351" s="83" t="s">
        <v>34</v>
      </c>
      <c r="H2351" s="168">
        <v>42849</v>
      </c>
      <c r="I2351" s="31"/>
      <c r="J2351" s="83" t="s">
        <v>188</v>
      </c>
      <c r="K2351" s="31" t="s">
        <v>34</v>
      </c>
      <c r="L2351" s="31"/>
      <c r="M2351" s="168"/>
      <c r="N2351" s="147"/>
      <c r="O2351" s="105" t="s">
        <v>52</v>
      </c>
      <c r="P2351" s="171">
        <v>42849</v>
      </c>
      <c r="Q2351" s="31"/>
      <c r="R2351" s="83" t="s">
        <v>188</v>
      </c>
      <c r="S2351" s="31" t="s">
        <v>34</v>
      </c>
      <c r="T2351" s="31"/>
      <c r="U2351" s="168"/>
      <c r="V2351" s="149"/>
      <c r="W2351" s="140" t="str" cm="1">
        <f t="array" ref="W2351">IF(SUM(LEN(B2351:V2351))=0,"",IF(OR(OR(ISBLANK(F2351),SUM(LEN(C2351),LEN(D2351))=0),AND(NOT(E2351="Unknown"),ISBLANK(J2351)),AND(NOT(O2351="Unknown"),ISBLANK(R2351))),"Missing Information", INDEX(Table15[Entire Service Line Classification], MATCH(SUMIFS(Table15[Unique ID],Table15[System-Owned Portion],E2351,Table15[If Material Anything Other than "Lead" in Column E,Was Material Ever Previously Lead?],G2351,Table15[Customer-Owned Portion],O2351),Table15[Unique ID],0),0)))</f>
        <v>Non-lead</v>
      </c>
      <c r="X2351"/>
    </row>
    <row r="2352" spans="2:24" ht="30" x14ac:dyDescent="0.25">
      <c r="B2352" s="145" t="s">
        <v>6106</v>
      </c>
      <c r="C2352" s="31" t="s">
        <v>13708</v>
      </c>
      <c r="D2352" s="31"/>
      <c r="E2352" s="43" t="s">
        <v>52</v>
      </c>
      <c r="F2352" s="42" t="s">
        <v>34</v>
      </c>
      <c r="G2352" s="83" t="s">
        <v>34</v>
      </c>
      <c r="H2352" s="168">
        <v>42849</v>
      </c>
      <c r="I2352" s="31"/>
      <c r="J2352" s="83" t="s">
        <v>188</v>
      </c>
      <c r="K2352" s="31" t="s">
        <v>34</v>
      </c>
      <c r="L2352" s="31"/>
      <c r="M2352" s="168"/>
      <c r="N2352" s="147"/>
      <c r="O2352" s="105" t="s">
        <v>52</v>
      </c>
      <c r="P2352" s="171">
        <v>42849</v>
      </c>
      <c r="Q2352" s="31"/>
      <c r="R2352" s="83" t="s">
        <v>188</v>
      </c>
      <c r="S2352" s="31" t="s">
        <v>34</v>
      </c>
      <c r="T2352" s="31"/>
      <c r="U2352" s="168"/>
      <c r="V2352" s="149"/>
      <c r="W2352" s="140" t="str" cm="1">
        <f t="array" ref="W2352">IF(SUM(LEN(B2352:V2352))=0,"",IF(OR(OR(ISBLANK(F2352),SUM(LEN(C2352),LEN(D2352))=0),AND(NOT(E2352="Unknown"),ISBLANK(J2352)),AND(NOT(O2352="Unknown"),ISBLANK(R2352))),"Missing Information", INDEX(Table15[Entire Service Line Classification], MATCH(SUMIFS(Table15[Unique ID],Table15[System-Owned Portion],E2352,Table15[If Material Anything Other than "Lead" in Column E,Was Material Ever Previously Lead?],G2352,Table15[Customer-Owned Portion],O2352),Table15[Unique ID],0),0)))</f>
        <v>Non-lead</v>
      </c>
      <c r="X2352"/>
    </row>
    <row r="2353" spans="2:24" ht="30" x14ac:dyDescent="0.25">
      <c r="B2353" s="145" t="s">
        <v>6090</v>
      </c>
      <c r="C2353" s="31" t="s">
        <v>13692</v>
      </c>
      <c r="D2353" s="31"/>
      <c r="E2353" s="43" t="s">
        <v>52</v>
      </c>
      <c r="F2353" s="42" t="s">
        <v>34</v>
      </c>
      <c r="G2353" s="83" t="s">
        <v>34</v>
      </c>
      <c r="H2353" s="168">
        <v>42835</v>
      </c>
      <c r="I2353" s="31"/>
      <c r="J2353" s="83" t="s">
        <v>188</v>
      </c>
      <c r="K2353" s="31" t="s">
        <v>34</v>
      </c>
      <c r="L2353" s="31"/>
      <c r="M2353" s="168"/>
      <c r="N2353" s="147"/>
      <c r="O2353" s="105" t="s">
        <v>52</v>
      </c>
      <c r="P2353" s="171">
        <v>42835</v>
      </c>
      <c r="Q2353" s="31"/>
      <c r="R2353" s="83" t="s">
        <v>188</v>
      </c>
      <c r="S2353" s="31" t="s">
        <v>34</v>
      </c>
      <c r="T2353" s="31"/>
      <c r="U2353" s="168"/>
      <c r="V2353" s="149"/>
      <c r="W2353" s="140" t="str" cm="1">
        <f t="array" ref="W2353">IF(SUM(LEN(B2353:V2353))=0,"",IF(OR(OR(ISBLANK(F2353),SUM(LEN(C2353),LEN(D2353))=0),AND(NOT(E2353="Unknown"),ISBLANK(J2353)),AND(NOT(O2353="Unknown"),ISBLANK(R2353))),"Missing Information", INDEX(Table15[Entire Service Line Classification], MATCH(SUMIFS(Table15[Unique ID],Table15[System-Owned Portion],E2353,Table15[If Material Anything Other than "Lead" in Column E,Was Material Ever Previously Lead?],G2353,Table15[Customer-Owned Portion],O2353),Table15[Unique ID],0),0)))</f>
        <v>Non-lead</v>
      </c>
      <c r="X2353"/>
    </row>
    <row r="2354" spans="2:24" ht="30" x14ac:dyDescent="0.25">
      <c r="B2354" s="145" t="s">
        <v>6104</v>
      </c>
      <c r="C2354" s="31" t="s">
        <v>13706</v>
      </c>
      <c r="D2354" s="31"/>
      <c r="E2354" s="43" t="s">
        <v>52</v>
      </c>
      <c r="F2354" s="42" t="s">
        <v>34</v>
      </c>
      <c r="G2354" s="83" t="s">
        <v>34</v>
      </c>
      <c r="H2354" s="168">
        <v>42835</v>
      </c>
      <c r="I2354" s="31"/>
      <c r="J2354" s="83" t="s">
        <v>188</v>
      </c>
      <c r="K2354" s="31" t="s">
        <v>34</v>
      </c>
      <c r="L2354" s="31"/>
      <c r="M2354" s="168"/>
      <c r="N2354" s="147"/>
      <c r="O2354" s="105" t="s">
        <v>52</v>
      </c>
      <c r="P2354" s="171">
        <v>42835</v>
      </c>
      <c r="Q2354" s="31"/>
      <c r="R2354" s="83" t="s">
        <v>188</v>
      </c>
      <c r="S2354" s="31" t="s">
        <v>34</v>
      </c>
      <c r="T2354" s="31"/>
      <c r="U2354" s="168"/>
      <c r="V2354" s="149"/>
      <c r="W2354" s="140" t="str" cm="1">
        <f t="array" ref="W2354">IF(SUM(LEN(B2354:V2354))=0,"",IF(OR(OR(ISBLANK(F2354),SUM(LEN(C2354),LEN(D2354))=0),AND(NOT(E2354="Unknown"),ISBLANK(J2354)),AND(NOT(O2354="Unknown"),ISBLANK(R2354))),"Missing Information", INDEX(Table15[Entire Service Line Classification], MATCH(SUMIFS(Table15[Unique ID],Table15[System-Owned Portion],E2354,Table15[If Material Anything Other than "Lead" in Column E,Was Material Ever Previously Lead?],G2354,Table15[Customer-Owned Portion],O2354),Table15[Unique ID],0),0)))</f>
        <v>Non-lead</v>
      </c>
      <c r="X2354"/>
    </row>
    <row r="2355" spans="2:24" ht="30" x14ac:dyDescent="0.25">
      <c r="B2355" s="145" t="s">
        <v>6105</v>
      </c>
      <c r="C2355" s="31" t="s">
        <v>13707</v>
      </c>
      <c r="D2355" s="31"/>
      <c r="E2355" s="43" t="s">
        <v>52</v>
      </c>
      <c r="F2355" s="42" t="s">
        <v>34</v>
      </c>
      <c r="G2355" s="83" t="s">
        <v>34</v>
      </c>
      <c r="H2355" s="168">
        <v>42835</v>
      </c>
      <c r="I2355" s="31"/>
      <c r="J2355" s="83" t="s">
        <v>188</v>
      </c>
      <c r="K2355" s="31" t="s">
        <v>34</v>
      </c>
      <c r="L2355" s="31"/>
      <c r="M2355" s="168"/>
      <c r="N2355" s="147"/>
      <c r="O2355" s="105" t="s">
        <v>52</v>
      </c>
      <c r="P2355" s="171">
        <v>42835</v>
      </c>
      <c r="Q2355" s="31"/>
      <c r="R2355" s="83" t="s">
        <v>188</v>
      </c>
      <c r="S2355" s="31" t="s">
        <v>34</v>
      </c>
      <c r="T2355" s="31"/>
      <c r="U2355" s="168"/>
      <c r="V2355" s="149"/>
      <c r="W2355" s="140" t="str" cm="1">
        <f t="array" ref="W2355">IF(SUM(LEN(B2355:V2355))=0,"",IF(OR(OR(ISBLANK(F2355),SUM(LEN(C2355),LEN(D2355))=0),AND(NOT(E2355="Unknown"),ISBLANK(J2355)),AND(NOT(O2355="Unknown"),ISBLANK(R2355))),"Missing Information", INDEX(Table15[Entire Service Line Classification], MATCH(SUMIFS(Table15[Unique ID],Table15[System-Owned Portion],E2355,Table15[If Material Anything Other than "Lead" in Column E,Was Material Ever Previously Lead?],G2355,Table15[Customer-Owned Portion],O2355),Table15[Unique ID],0),0)))</f>
        <v>Non-lead</v>
      </c>
      <c r="X2355"/>
    </row>
    <row r="2356" spans="2:24" ht="30" x14ac:dyDescent="0.25">
      <c r="B2356" s="145" t="s">
        <v>3239</v>
      </c>
      <c r="C2356" s="31" t="s">
        <v>10676</v>
      </c>
      <c r="D2356" s="31"/>
      <c r="E2356" s="43" t="s">
        <v>52</v>
      </c>
      <c r="F2356" s="42" t="s">
        <v>34</v>
      </c>
      <c r="G2356" s="83" t="s">
        <v>34</v>
      </c>
      <c r="H2356" s="168">
        <v>42829</v>
      </c>
      <c r="I2356" s="31"/>
      <c r="J2356" s="83" t="s">
        <v>188</v>
      </c>
      <c r="K2356" s="31" t="s">
        <v>34</v>
      </c>
      <c r="L2356" s="31"/>
      <c r="M2356" s="168"/>
      <c r="N2356" s="147"/>
      <c r="O2356" s="105" t="s">
        <v>52</v>
      </c>
      <c r="P2356" s="171">
        <v>42829</v>
      </c>
      <c r="Q2356" s="31"/>
      <c r="R2356" s="83" t="s">
        <v>188</v>
      </c>
      <c r="S2356" s="31" t="s">
        <v>34</v>
      </c>
      <c r="T2356" s="31"/>
      <c r="U2356" s="168"/>
      <c r="V2356" s="149"/>
      <c r="W2356" s="140" t="str" cm="1">
        <f t="array" ref="W2356">IF(SUM(LEN(B2356:V2356))=0,"",IF(OR(OR(ISBLANK(F2356),SUM(LEN(C2356),LEN(D2356))=0),AND(NOT(E2356="Unknown"),ISBLANK(J2356)),AND(NOT(O2356="Unknown"),ISBLANK(R2356))),"Missing Information", INDEX(Table15[Entire Service Line Classification], MATCH(SUMIFS(Table15[Unique ID],Table15[System-Owned Portion],E2356,Table15[If Material Anything Other than "Lead" in Column E,Was Material Ever Previously Lead?],G2356,Table15[Customer-Owned Portion],O2356),Table15[Unique ID],0),0)))</f>
        <v>Non-lead</v>
      </c>
      <c r="X2356"/>
    </row>
    <row r="2357" spans="2:24" ht="30" x14ac:dyDescent="0.25">
      <c r="B2357" s="145" t="s">
        <v>3240</v>
      </c>
      <c r="C2357" s="31" t="s">
        <v>10677</v>
      </c>
      <c r="D2357" s="31"/>
      <c r="E2357" s="43" t="s">
        <v>52</v>
      </c>
      <c r="F2357" s="42" t="s">
        <v>34</v>
      </c>
      <c r="G2357" s="83" t="s">
        <v>34</v>
      </c>
      <c r="H2357" s="168">
        <v>42829</v>
      </c>
      <c r="I2357" s="31"/>
      <c r="J2357" s="83" t="s">
        <v>188</v>
      </c>
      <c r="K2357" s="31" t="s">
        <v>34</v>
      </c>
      <c r="L2357" s="31"/>
      <c r="M2357" s="168"/>
      <c r="N2357" s="147"/>
      <c r="O2357" s="105" t="s">
        <v>52</v>
      </c>
      <c r="P2357" s="171">
        <v>42829</v>
      </c>
      <c r="Q2357" s="31"/>
      <c r="R2357" s="83" t="s">
        <v>188</v>
      </c>
      <c r="S2357" s="31" t="s">
        <v>34</v>
      </c>
      <c r="T2357" s="31"/>
      <c r="U2357" s="168"/>
      <c r="V2357" s="149"/>
      <c r="W2357" s="140" t="str" cm="1">
        <f t="array" ref="W2357">IF(SUM(LEN(B2357:V2357))=0,"",IF(OR(OR(ISBLANK(F2357),SUM(LEN(C2357),LEN(D2357))=0),AND(NOT(E2357="Unknown"),ISBLANK(J2357)),AND(NOT(O2357="Unknown"),ISBLANK(R2357))),"Missing Information", INDEX(Table15[Entire Service Line Classification], MATCH(SUMIFS(Table15[Unique ID],Table15[System-Owned Portion],E2357,Table15[If Material Anything Other than "Lead" in Column E,Was Material Ever Previously Lead?],G2357,Table15[Customer-Owned Portion],O2357),Table15[Unique ID],0),0)))</f>
        <v>Non-lead</v>
      </c>
      <c r="X2357"/>
    </row>
    <row r="2358" spans="2:24" ht="30" x14ac:dyDescent="0.25">
      <c r="B2358" s="145" t="s">
        <v>3242</v>
      </c>
      <c r="C2358" s="31" t="s">
        <v>10679</v>
      </c>
      <c r="D2358" s="31"/>
      <c r="E2358" s="43" t="s">
        <v>52</v>
      </c>
      <c r="F2358" s="42" t="s">
        <v>34</v>
      </c>
      <c r="G2358" s="83" t="s">
        <v>34</v>
      </c>
      <c r="H2358" s="168">
        <v>42829</v>
      </c>
      <c r="I2358" s="31"/>
      <c r="J2358" s="83" t="s">
        <v>188</v>
      </c>
      <c r="K2358" s="31" t="s">
        <v>34</v>
      </c>
      <c r="L2358" s="31"/>
      <c r="M2358" s="168"/>
      <c r="N2358" s="147"/>
      <c r="O2358" s="105" t="s">
        <v>52</v>
      </c>
      <c r="P2358" s="171">
        <v>42829</v>
      </c>
      <c r="Q2358" s="31"/>
      <c r="R2358" s="83" t="s">
        <v>188</v>
      </c>
      <c r="S2358" s="31" t="s">
        <v>34</v>
      </c>
      <c r="T2358" s="31"/>
      <c r="U2358" s="168"/>
      <c r="V2358" s="149"/>
      <c r="W2358" s="140" t="str" cm="1">
        <f t="array" ref="W2358">IF(SUM(LEN(B2358:V2358))=0,"",IF(OR(OR(ISBLANK(F2358),SUM(LEN(C2358),LEN(D2358))=0),AND(NOT(E2358="Unknown"),ISBLANK(J2358)),AND(NOT(O2358="Unknown"),ISBLANK(R2358))),"Missing Information", INDEX(Table15[Entire Service Line Classification], MATCH(SUMIFS(Table15[Unique ID],Table15[System-Owned Portion],E2358,Table15[If Material Anything Other than "Lead" in Column E,Was Material Ever Previously Lead?],G2358,Table15[Customer-Owned Portion],O2358),Table15[Unique ID],0),0)))</f>
        <v>Non-lead</v>
      </c>
      <c r="X2358"/>
    </row>
    <row r="2359" spans="2:24" ht="30" x14ac:dyDescent="0.25">
      <c r="B2359" s="145" t="s">
        <v>3249</v>
      </c>
      <c r="C2359" s="31" t="s">
        <v>10686</v>
      </c>
      <c r="D2359" s="31"/>
      <c r="E2359" s="43" t="s">
        <v>52</v>
      </c>
      <c r="F2359" s="42" t="s">
        <v>34</v>
      </c>
      <c r="G2359" s="83" t="s">
        <v>34</v>
      </c>
      <c r="H2359" s="168">
        <v>42829</v>
      </c>
      <c r="I2359" s="31"/>
      <c r="J2359" s="83" t="s">
        <v>188</v>
      </c>
      <c r="K2359" s="31" t="s">
        <v>34</v>
      </c>
      <c r="L2359" s="31"/>
      <c r="M2359" s="168"/>
      <c r="N2359" s="147"/>
      <c r="O2359" s="105" t="s">
        <v>52</v>
      </c>
      <c r="P2359" s="171">
        <v>42829</v>
      </c>
      <c r="Q2359" s="31"/>
      <c r="R2359" s="83" t="s">
        <v>188</v>
      </c>
      <c r="S2359" s="31" t="s">
        <v>34</v>
      </c>
      <c r="T2359" s="31"/>
      <c r="U2359" s="168"/>
      <c r="V2359" s="149"/>
      <c r="W2359" s="140" t="str" cm="1">
        <f t="array" ref="W2359">IF(SUM(LEN(B2359:V2359))=0,"",IF(OR(OR(ISBLANK(F2359),SUM(LEN(C2359),LEN(D2359))=0),AND(NOT(E2359="Unknown"),ISBLANK(J2359)),AND(NOT(O2359="Unknown"),ISBLANK(R2359))),"Missing Information", INDEX(Table15[Entire Service Line Classification], MATCH(SUMIFS(Table15[Unique ID],Table15[System-Owned Portion],E2359,Table15[If Material Anything Other than "Lead" in Column E,Was Material Ever Previously Lead?],G2359,Table15[Customer-Owned Portion],O2359),Table15[Unique ID],0),0)))</f>
        <v>Non-lead</v>
      </c>
      <c r="X2359"/>
    </row>
    <row r="2360" spans="2:24" ht="30" x14ac:dyDescent="0.25">
      <c r="B2360" s="145" t="s">
        <v>3250</v>
      </c>
      <c r="C2360" s="31" t="s">
        <v>10687</v>
      </c>
      <c r="D2360" s="31"/>
      <c r="E2360" s="43" t="s">
        <v>52</v>
      </c>
      <c r="F2360" s="42" t="s">
        <v>34</v>
      </c>
      <c r="G2360" s="83" t="s">
        <v>34</v>
      </c>
      <c r="H2360" s="168">
        <v>42829</v>
      </c>
      <c r="I2360" s="31"/>
      <c r="J2360" s="83" t="s">
        <v>188</v>
      </c>
      <c r="K2360" s="31" t="s">
        <v>34</v>
      </c>
      <c r="L2360" s="31"/>
      <c r="M2360" s="168"/>
      <c r="N2360" s="147"/>
      <c r="O2360" s="105" t="s">
        <v>52</v>
      </c>
      <c r="P2360" s="171">
        <v>42829</v>
      </c>
      <c r="Q2360" s="31"/>
      <c r="R2360" s="83" t="s">
        <v>188</v>
      </c>
      <c r="S2360" s="31" t="s">
        <v>34</v>
      </c>
      <c r="T2360" s="31"/>
      <c r="U2360" s="168"/>
      <c r="V2360" s="149"/>
      <c r="W2360" s="140" t="str" cm="1">
        <f t="array" ref="W2360">IF(SUM(LEN(B2360:V2360))=0,"",IF(OR(OR(ISBLANK(F2360),SUM(LEN(C2360),LEN(D2360))=0),AND(NOT(E2360="Unknown"),ISBLANK(J2360)),AND(NOT(O2360="Unknown"),ISBLANK(R2360))),"Missing Information", INDEX(Table15[Entire Service Line Classification], MATCH(SUMIFS(Table15[Unique ID],Table15[System-Owned Portion],E2360,Table15[If Material Anything Other than "Lead" in Column E,Was Material Ever Previously Lead?],G2360,Table15[Customer-Owned Portion],O2360),Table15[Unique ID],0),0)))</f>
        <v>Non-lead</v>
      </c>
      <c r="X2360"/>
    </row>
    <row r="2361" spans="2:24" ht="30" x14ac:dyDescent="0.25">
      <c r="B2361" s="145" t="s">
        <v>6086</v>
      </c>
      <c r="C2361" s="31" t="s">
        <v>13688</v>
      </c>
      <c r="D2361" s="31"/>
      <c r="E2361" s="43" t="s">
        <v>52</v>
      </c>
      <c r="F2361" s="42" t="s">
        <v>34</v>
      </c>
      <c r="G2361" s="83" t="s">
        <v>34</v>
      </c>
      <c r="H2361" s="168">
        <v>42821</v>
      </c>
      <c r="I2361" s="31"/>
      <c r="J2361" s="83" t="s">
        <v>188</v>
      </c>
      <c r="K2361" s="31" t="s">
        <v>34</v>
      </c>
      <c r="L2361" s="31"/>
      <c r="M2361" s="168"/>
      <c r="N2361" s="147"/>
      <c r="O2361" s="105" t="s">
        <v>52</v>
      </c>
      <c r="P2361" s="171">
        <v>42821</v>
      </c>
      <c r="Q2361" s="31"/>
      <c r="R2361" s="83" t="s">
        <v>188</v>
      </c>
      <c r="S2361" s="31" t="s">
        <v>34</v>
      </c>
      <c r="T2361" s="31"/>
      <c r="U2361" s="168"/>
      <c r="V2361" s="149"/>
      <c r="W2361" s="140" t="str" cm="1">
        <f t="array" ref="W2361">IF(SUM(LEN(B2361:V2361))=0,"",IF(OR(OR(ISBLANK(F2361),SUM(LEN(C2361),LEN(D2361))=0),AND(NOT(E2361="Unknown"),ISBLANK(J2361)),AND(NOT(O2361="Unknown"),ISBLANK(R2361))),"Missing Information", INDEX(Table15[Entire Service Line Classification], MATCH(SUMIFS(Table15[Unique ID],Table15[System-Owned Portion],E2361,Table15[If Material Anything Other than "Lead" in Column E,Was Material Ever Previously Lead?],G2361,Table15[Customer-Owned Portion],O2361),Table15[Unique ID],0),0)))</f>
        <v>Non-lead</v>
      </c>
      <c r="X2361"/>
    </row>
    <row r="2362" spans="2:24" ht="30" x14ac:dyDescent="0.25">
      <c r="B2362" s="145" t="s">
        <v>6101</v>
      </c>
      <c r="C2362" s="31" t="s">
        <v>13703</v>
      </c>
      <c r="D2362" s="31"/>
      <c r="E2362" s="43" t="s">
        <v>52</v>
      </c>
      <c r="F2362" s="42" t="s">
        <v>34</v>
      </c>
      <c r="G2362" s="83" t="s">
        <v>34</v>
      </c>
      <c r="H2362" s="168">
        <v>42821</v>
      </c>
      <c r="I2362" s="31"/>
      <c r="J2362" s="83" t="s">
        <v>188</v>
      </c>
      <c r="K2362" s="31" t="s">
        <v>34</v>
      </c>
      <c r="L2362" s="31"/>
      <c r="M2362" s="168"/>
      <c r="N2362" s="147"/>
      <c r="O2362" s="105" t="s">
        <v>52</v>
      </c>
      <c r="P2362" s="171">
        <v>42821</v>
      </c>
      <c r="Q2362" s="31"/>
      <c r="R2362" s="83" t="s">
        <v>188</v>
      </c>
      <c r="S2362" s="31" t="s">
        <v>34</v>
      </c>
      <c r="T2362" s="31"/>
      <c r="U2362" s="168"/>
      <c r="V2362" s="149"/>
      <c r="W2362" s="140" t="str" cm="1">
        <f t="array" ref="W2362">IF(SUM(LEN(B2362:V2362))=0,"",IF(OR(OR(ISBLANK(F2362),SUM(LEN(C2362),LEN(D2362))=0),AND(NOT(E2362="Unknown"),ISBLANK(J2362)),AND(NOT(O2362="Unknown"),ISBLANK(R2362))),"Missing Information", INDEX(Table15[Entire Service Line Classification], MATCH(SUMIFS(Table15[Unique ID],Table15[System-Owned Portion],E2362,Table15[If Material Anything Other than "Lead" in Column E,Was Material Ever Previously Lead?],G2362,Table15[Customer-Owned Portion],O2362),Table15[Unique ID],0),0)))</f>
        <v>Non-lead</v>
      </c>
      <c r="X2362"/>
    </row>
    <row r="2363" spans="2:24" ht="30" x14ac:dyDescent="0.25">
      <c r="B2363" s="145" t="s">
        <v>689</v>
      </c>
      <c r="C2363" s="31" t="s">
        <v>8104</v>
      </c>
      <c r="D2363" s="31"/>
      <c r="E2363" s="43" t="s">
        <v>52</v>
      </c>
      <c r="F2363" s="42" t="s">
        <v>34</v>
      </c>
      <c r="G2363" s="83" t="s">
        <v>34</v>
      </c>
      <c r="H2363" s="168">
        <v>42817</v>
      </c>
      <c r="I2363" s="31"/>
      <c r="J2363" s="83" t="s">
        <v>188</v>
      </c>
      <c r="K2363" s="31" t="s">
        <v>34</v>
      </c>
      <c r="L2363" s="31"/>
      <c r="M2363" s="168"/>
      <c r="N2363" s="147"/>
      <c r="O2363" s="105" t="s">
        <v>52</v>
      </c>
      <c r="P2363" s="171">
        <v>42817</v>
      </c>
      <c r="Q2363" s="31"/>
      <c r="R2363" s="83" t="s">
        <v>188</v>
      </c>
      <c r="S2363" s="31" t="s">
        <v>34</v>
      </c>
      <c r="T2363" s="31"/>
      <c r="U2363" s="168"/>
      <c r="V2363" s="149"/>
      <c r="W2363" s="140" t="str" cm="1">
        <f t="array" ref="W2363">IF(SUM(LEN(B2363:V2363))=0,"",IF(OR(OR(ISBLANK(F2363),SUM(LEN(C2363),LEN(D2363))=0),AND(NOT(E2363="Unknown"),ISBLANK(J2363)),AND(NOT(O2363="Unknown"),ISBLANK(R2363))),"Missing Information", INDEX(Table15[Entire Service Line Classification], MATCH(SUMIFS(Table15[Unique ID],Table15[System-Owned Portion],E2363,Table15[If Material Anything Other than "Lead" in Column E,Was Material Ever Previously Lead?],G2363,Table15[Customer-Owned Portion],O2363),Table15[Unique ID],0),0)))</f>
        <v>Non-lead</v>
      </c>
      <c r="X2363"/>
    </row>
    <row r="2364" spans="2:24" ht="30" x14ac:dyDescent="0.25">
      <c r="B2364" s="145" t="s">
        <v>6085</v>
      </c>
      <c r="C2364" s="31" t="s">
        <v>13687</v>
      </c>
      <c r="D2364" s="31"/>
      <c r="E2364" s="43" t="s">
        <v>52</v>
      </c>
      <c r="F2364" s="42" t="s">
        <v>34</v>
      </c>
      <c r="G2364" s="83" t="s">
        <v>34</v>
      </c>
      <c r="H2364" s="168">
        <v>42814</v>
      </c>
      <c r="I2364" s="31"/>
      <c r="J2364" s="83" t="s">
        <v>188</v>
      </c>
      <c r="K2364" s="31" t="s">
        <v>34</v>
      </c>
      <c r="L2364" s="31"/>
      <c r="M2364" s="168"/>
      <c r="N2364" s="147"/>
      <c r="O2364" s="105" t="s">
        <v>52</v>
      </c>
      <c r="P2364" s="171">
        <v>42814</v>
      </c>
      <c r="Q2364" s="31"/>
      <c r="R2364" s="83" t="s">
        <v>188</v>
      </c>
      <c r="S2364" s="31" t="s">
        <v>34</v>
      </c>
      <c r="T2364" s="31"/>
      <c r="U2364" s="168"/>
      <c r="V2364" s="149"/>
      <c r="W2364" s="140" t="str" cm="1">
        <f t="array" ref="W2364">IF(SUM(LEN(B2364:V2364))=0,"",IF(OR(OR(ISBLANK(F2364),SUM(LEN(C2364),LEN(D2364))=0),AND(NOT(E2364="Unknown"),ISBLANK(J2364)),AND(NOT(O2364="Unknown"),ISBLANK(R2364))),"Missing Information", INDEX(Table15[Entire Service Line Classification], MATCH(SUMIFS(Table15[Unique ID],Table15[System-Owned Portion],E2364,Table15[If Material Anything Other than "Lead" in Column E,Was Material Ever Previously Lead?],G2364,Table15[Customer-Owned Portion],O2364),Table15[Unique ID],0),0)))</f>
        <v>Non-lead</v>
      </c>
      <c r="X2364"/>
    </row>
    <row r="2365" spans="2:24" ht="30" x14ac:dyDescent="0.25">
      <c r="B2365" s="145" t="s">
        <v>6089</v>
      </c>
      <c r="C2365" s="31" t="s">
        <v>13691</v>
      </c>
      <c r="D2365" s="31"/>
      <c r="E2365" s="43" t="s">
        <v>52</v>
      </c>
      <c r="F2365" s="42" t="s">
        <v>34</v>
      </c>
      <c r="G2365" s="83" t="s">
        <v>34</v>
      </c>
      <c r="H2365" s="168">
        <v>42807</v>
      </c>
      <c r="I2365" s="31"/>
      <c r="J2365" s="83" t="s">
        <v>188</v>
      </c>
      <c r="K2365" s="31" t="s">
        <v>34</v>
      </c>
      <c r="L2365" s="31"/>
      <c r="M2365" s="168"/>
      <c r="N2365" s="147"/>
      <c r="O2365" s="105" t="s">
        <v>52</v>
      </c>
      <c r="P2365" s="171">
        <v>42807</v>
      </c>
      <c r="Q2365" s="31"/>
      <c r="R2365" s="83" t="s">
        <v>188</v>
      </c>
      <c r="S2365" s="31" t="s">
        <v>34</v>
      </c>
      <c r="T2365" s="31"/>
      <c r="U2365" s="168"/>
      <c r="V2365" s="149"/>
      <c r="W2365" s="140" t="str" cm="1">
        <f t="array" ref="W2365">IF(SUM(LEN(B2365:V2365))=0,"",IF(OR(OR(ISBLANK(F2365),SUM(LEN(C2365),LEN(D2365))=0),AND(NOT(E2365="Unknown"),ISBLANK(J2365)),AND(NOT(O2365="Unknown"),ISBLANK(R2365))),"Missing Information", INDEX(Table15[Entire Service Line Classification], MATCH(SUMIFS(Table15[Unique ID],Table15[System-Owned Portion],E2365,Table15[If Material Anything Other than "Lead" in Column E,Was Material Ever Previously Lead?],G2365,Table15[Customer-Owned Portion],O2365),Table15[Unique ID],0),0)))</f>
        <v>Non-lead</v>
      </c>
      <c r="X2365"/>
    </row>
    <row r="2366" spans="2:24" ht="30" x14ac:dyDescent="0.25">
      <c r="B2366" s="145" t="s">
        <v>6084</v>
      </c>
      <c r="C2366" s="31" t="s">
        <v>13686</v>
      </c>
      <c r="D2366" s="31"/>
      <c r="E2366" s="43" t="s">
        <v>52</v>
      </c>
      <c r="F2366" s="42" t="s">
        <v>34</v>
      </c>
      <c r="G2366" s="83" t="s">
        <v>34</v>
      </c>
      <c r="H2366" s="168">
        <v>42793</v>
      </c>
      <c r="I2366" s="31"/>
      <c r="J2366" s="83" t="s">
        <v>188</v>
      </c>
      <c r="K2366" s="31" t="s">
        <v>34</v>
      </c>
      <c r="L2366" s="31"/>
      <c r="M2366" s="168"/>
      <c r="N2366" s="147"/>
      <c r="O2366" s="105" t="s">
        <v>52</v>
      </c>
      <c r="P2366" s="171">
        <v>42793</v>
      </c>
      <c r="Q2366" s="31"/>
      <c r="R2366" s="83" t="s">
        <v>188</v>
      </c>
      <c r="S2366" s="31" t="s">
        <v>34</v>
      </c>
      <c r="T2366" s="31"/>
      <c r="U2366" s="168"/>
      <c r="V2366" s="149"/>
      <c r="W2366" s="140" t="str" cm="1">
        <f t="array" ref="W2366">IF(SUM(LEN(B2366:V2366))=0,"",IF(OR(OR(ISBLANK(F2366),SUM(LEN(C2366),LEN(D2366))=0),AND(NOT(E2366="Unknown"),ISBLANK(J2366)),AND(NOT(O2366="Unknown"),ISBLANK(R2366))),"Missing Information", INDEX(Table15[Entire Service Line Classification], MATCH(SUMIFS(Table15[Unique ID],Table15[System-Owned Portion],E2366,Table15[If Material Anything Other than "Lead" in Column E,Was Material Ever Previously Lead?],G2366,Table15[Customer-Owned Portion],O2366),Table15[Unique ID],0),0)))</f>
        <v>Non-lead</v>
      </c>
      <c r="X2366"/>
    </row>
    <row r="2367" spans="2:24" ht="30" x14ac:dyDescent="0.25">
      <c r="B2367" s="145" t="s">
        <v>6087</v>
      </c>
      <c r="C2367" s="31" t="s">
        <v>13689</v>
      </c>
      <c r="D2367" s="31"/>
      <c r="E2367" s="43" t="s">
        <v>52</v>
      </c>
      <c r="F2367" s="42" t="s">
        <v>34</v>
      </c>
      <c r="G2367" s="83" t="s">
        <v>34</v>
      </c>
      <c r="H2367" s="168">
        <v>42793</v>
      </c>
      <c r="I2367" s="31"/>
      <c r="J2367" s="83" t="s">
        <v>188</v>
      </c>
      <c r="K2367" s="31" t="s">
        <v>34</v>
      </c>
      <c r="L2367" s="31"/>
      <c r="M2367" s="168"/>
      <c r="N2367" s="147"/>
      <c r="O2367" s="105" t="s">
        <v>52</v>
      </c>
      <c r="P2367" s="171">
        <v>42793</v>
      </c>
      <c r="Q2367" s="31"/>
      <c r="R2367" s="83" t="s">
        <v>188</v>
      </c>
      <c r="S2367" s="31" t="s">
        <v>34</v>
      </c>
      <c r="T2367" s="31"/>
      <c r="U2367" s="168"/>
      <c r="V2367" s="149"/>
      <c r="W2367" s="140" t="str" cm="1">
        <f t="array" ref="W2367">IF(SUM(LEN(B2367:V2367))=0,"",IF(OR(OR(ISBLANK(F2367),SUM(LEN(C2367),LEN(D2367))=0),AND(NOT(E2367="Unknown"),ISBLANK(J2367)),AND(NOT(O2367="Unknown"),ISBLANK(R2367))),"Missing Information", INDEX(Table15[Entire Service Line Classification], MATCH(SUMIFS(Table15[Unique ID],Table15[System-Owned Portion],E2367,Table15[If Material Anything Other than "Lead" in Column E,Was Material Ever Previously Lead?],G2367,Table15[Customer-Owned Portion],O2367),Table15[Unique ID],0),0)))</f>
        <v>Non-lead</v>
      </c>
      <c r="X2367"/>
    </row>
    <row r="2368" spans="2:24" ht="30" x14ac:dyDescent="0.25">
      <c r="B2368" s="145" t="s">
        <v>6099</v>
      </c>
      <c r="C2368" s="31" t="s">
        <v>13701</v>
      </c>
      <c r="D2368" s="31"/>
      <c r="E2368" s="43" t="s">
        <v>52</v>
      </c>
      <c r="F2368" s="42" t="s">
        <v>34</v>
      </c>
      <c r="G2368" s="83" t="s">
        <v>34</v>
      </c>
      <c r="H2368" s="168">
        <v>42793</v>
      </c>
      <c r="I2368" s="31"/>
      <c r="J2368" s="83" t="s">
        <v>188</v>
      </c>
      <c r="K2368" s="31" t="s">
        <v>34</v>
      </c>
      <c r="L2368" s="31"/>
      <c r="M2368" s="168"/>
      <c r="N2368" s="147"/>
      <c r="O2368" s="105" t="s">
        <v>52</v>
      </c>
      <c r="P2368" s="171">
        <v>42793</v>
      </c>
      <c r="Q2368" s="31"/>
      <c r="R2368" s="83" t="s">
        <v>188</v>
      </c>
      <c r="S2368" s="31" t="s">
        <v>34</v>
      </c>
      <c r="T2368" s="31"/>
      <c r="U2368" s="168"/>
      <c r="V2368" s="149"/>
      <c r="W2368" s="140" t="str" cm="1">
        <f t="array" ref="W2368">IF(SUM(LEN(B2368:V2368))=0,"",IF(OR(OR(ISBLANK(F2368),SUM(LEN(C2368),LEN(D2368))=0),AND(NOT(E2368="Unknown"),ISBLANK(J2368)),AND(NOT(O2368="Unknown"),ISBLANK(R2368))),"Missing Information", INDEX(Table15[Entire Service Line Classification], MATCH(SUMIFS(Table15[Unique ID],Table15[System-Owned Portion],E2368,Table15[If Material Anything Other than "Lead" in Column E,Was Material Ever Previously Lead?],G2368,Table15[Customer-Owned Portion],O2368),Table15[Unique ID],0),0)))</f>
        <v>Non-lead</v>
      </c>
      <c r="X2368"/>
    </row>
    <row r="2369" spans="2:24" ht="30" x14ac:dyDescent="0.25">
      <c r="B2369" s="145" t="s">
        <v>3251</v>
      </c>
      <c r="C2369" s="31" t="s">
        <v>10688</v>
      </c>
      <c r="D2369" s="31"/>
      <c r="E2369" s="43" t="s">
        <v>52</v>
      </c>
      <c r="F2369" s="42" t="s">
        <v>34</v>
      </c>
      <c r="G2369" s="83" t="s">
        <v>34</v>
      </c>
      <c r="H2369" s="168">
        <v>42780</v>
      </c>
      <c r="I2369" s="31"/>
      <c r="J2369" s="83" t="s">
        <v>188</v>
      </c>
      <c r="K2369" s="31" t="s">
        <v>34</v>
      </c>
      <c r="L2369" s="31"/>
      <c r="M2369" s="168"/>
      <c r="N2369" s="147"/>
      <c r="O2369" s="105" t="s">
        <v>52</v>
      </c>
      <c r="P2369" s="171">
        <v>42780</v>
      </c>
      <c r="Q2369" s="31"/>
      <c r="R2369" s="83" t="s">
        <v>188</v>
      </c>
      <c r="S2369" s="31" t="s">
        <v>34</v>
      </c>
      <c r="T2369" s="31"/>
      <c r="U2369" s="168"/>
      <c r="V2369" s="149"/>
      <c r="W2369" s="140" t="str" cm="1">
        <f t="array" ref="W2369">IF(SUM(LEN(B2369:V2369))=0,"",IF(OR(OR(ISBLANK(F2369),SUM(LEN(C2369),LEN(D2369))=0),AND(NOT(E2369="Unknown"),ISBLANK(J2369)),AND(NOT(O2369="Unknown"),ISBLANK(R2369))),"Missing Information", INDEX(Table15[Entire Service Line Classification], MATCH(SUMIFS(Table15[Unique ID],Table15[System-Owned Portion],E2369,Table15[If Material Anything Other than "Lead" in Column E,Was Material Ever Previously Lead?],G2369,Table15[Customer-Owned Portion],O2369),Table15[Unique ID],0),0)))</f>
        <v>Non-lead</v>
      </c>
      <c r="X2369"/>
    </row>
    <row r="2370" spans="2:24" ht="30" x14ac:dyDescent="0.25">
      <c r="B2370" s="145" t="s">
        <v>6078</v>
      </c>
      <c r="C2370" s="31" t="s">
        <v>13680</v>
      </c>
      <c r="D2370" s="31"/>
      <c r="E2370" s="43" t="s">
        <v>52</v>
      </c>
      <c r="F2370" s="42" t="s">
        <v>34</v>
      </c>
      <c r="G2370" s="83" t="s">
        <v>34</v>
      </c>
      <c r="H2370" s="168">
        <v>42779</v>
      </c>
      <c r="I2370" s="31"/>
      <c r="J2370" s="83" t="s">
        <v>188</v>
      </c>
      <c r="K2370" s="31" t="s">
        <v>34</v>
      </c>
      <c r="L2370" s="31"/>
      <c r="M2370" s="168"/>
      <c r="N2370" s="147"/>
      <c r="O2370" s="105" t="s">
        <v>52</v>
      </c>
      <c r="P2370" s="171">
        <v>42779</v>
      </c>
      <c r="Q2370" s="31"/>
      <c r="R2370" s="83" t="s">
        <v>188</v>
      </c>
      <c r="S2370" s="31" t="s">
        <v>34</v>
      </c>
      <c r="T2370" s="31"/>
      <c r="U2370" s="168"/>
      <c r="V2370" s="149"/>
      <c r="W2370" s="140" t="str" cm="1">
        <f t="array" ref="W2370">IF(SUM(LEN(B2370:V2370))=0,"",IF(OR(OR(ISBLANK(F2370),SUM(LEN(C2370),LEN(D2370))=0),AND(NOT(E2370="Unknown"),ISBLANK(J2370)),AND(NOT(O2370="Unknown"),ISBLANK(R2370))),"Missing Information", INDEX(Table15[Entire Service Line Classification], MATCH(SUMIFS(Table15[Unique ID],Table15[System-Owned Portion],E2370,Table15[If Material Anything Other than "Lead" in Column E,Was Material Ever Previously Lead?],G2370,Table15[Customer-Owned Portion],O2370),Table15[Unique ID],0),0)))</f>
        <v>Non-lead</v>
      </c>
      <c r="X2370"/>
    </row>
    <row r="2371" spans="2:24" ht="30" x14ac:dyDescent="0.25">
      <c r="B2371" s="145" t="s">
        <v>6080</v>
      </c>
      <c r="C2371" s="31" t="s">
        <v>13682</v>
      </c>
      <c r="D2371" s="31"/>
      <c r="E2371" s="43" t="s">
        <v>52</v>
      </c>
      <c r="F2371" s="42" t="s">
        <v>34</v>
      </c>
      <c r="G2371" s="83" t="s">
        <v>34</v>
      </c>
      <c r="H2371" s="168">
        <v>42779</v>
      </c>
      <c r="I2371" s="31"/>
      <c r="J2371" s="83" t="s">
        <v>188</v>
      </c>
      <c r="K2371" s="31" t="s">
        <v>34</v>
      </c>
      <c r="L2371" s="31"/>
      <c r="M2371" s="168"/>
      <c r="N2371" s="147"/>
      <c r="O2371" s="105" t="s">
        <v>52</v>
      </c>
      <c r="P2371" s="171">
        <v>42779</v>
      </c>
      <c r="Q2371" s="31"/>
      <c r="R2371" s="83" t="s">
        <v>188</v>
      </c>
      <c r="S2371" s="31" t="s">
        <v>34</v>
      </c>
      <c r="T2371" s="31"/>
      <c r="U2371" s="168"/>
      <c r="V2371" s="149"/>
      <c r="W2371" s="140" t="str" cm="1">
        <f t="array" ref="W2371">IF(SUM(LEN(B2371:V2371))=0,"",IF(OR(OR(ISBLANK(F2371),SUM(LEN(C2371),LEN(D2371))=0),AND(NOT(E2371="Unknown"),ISBLANK(J2371)),AND(NOT(O2371="Unknown"),ISBLANK(R2371))),"Missing Information", INDEX(Table15[Entire Service Line Classification], MATCH(SUMIFS(Table15[Unique ID],Table15[System-Owned Portion],E2371,Table15[If Material Anything Other than "Lead" in Column E,Was Material Ever Previously Lead?],G2371,Table15[Customer-Owned Portion],O2371),Table15[Unique ID],0),0)))</f>
        <v>Non-lead</v>
      </c>
      <c r="X2371"/>
    </row>
    <row r="2372" spans="2:24" ht="30" x14ac:dyDescent="0.25">
      <c r="B2372" s="145" t="s">
        <v>6098</v>
      </c>
      <c r="C2372" s="31" t="s">
        <v>13700</v>
      </c>
      <c r="D2372" s="31"/>
      <c r="E2372" s="43" t="s">
        <v>52</v>
      </c>
      <c r="F2372" s="42" t="s">
        <v>34</v>
      </c>
      <c r="G2372" s="83" t="s">
        <v>34</v>
      </c>
      <c r="H2372" s="168">
        <v>42779</v>
      </c>
      <c r="I2372" s="31"/>
      <c r="J2372" s="83" t="s">
        <v>188</v>
      </c>
      <c r="K2372" s="31" t="s">
        <v>34</v>
      </c>
      <c r="L2372" s="31"/>
      <c r="M2372" s="168"/>
      <c r="N2372" s="147"/>
      <c r="O2372" s="105" t="s">
        <v>52</v>
      </c>
      <c r="P2372" s="171">
        <v>42779</v>
      </c>
      <c r="Q2372" s="31"/>
      <c r="R2372" s="83" t="s">
        <v>188</v>
      </c>
      <c r="S2372" s="31" t="s">
        <v>34</v>
      </c>
      <c r="T2372" s="31"/>
      <c r="U2372" s="168"/>
      <c r="V2372" s="149"/>
      <c r="W2372" s="140" t="str" cm="1">
        <f t="array" ref="W2372">IF(SUM(LEN(B2372:V2372))=0,"",IF(OR(OR(ISBLANK(F2372),SUM(LEN(C2372),LEN(D2372))=0),AND(NOT(E2372="Unknown"),ISBLANK(J2372)),AND(NOT(O2372="Unknown"),ISBLANK(R2372))),"Missing Information", INDEX(Table15[Entire Service Line Classification], MATCH(SUMIFS(Table15[Unique ID],Table15[System-Owned Portion],E2372,Table15[If Material Anything Other than "Lead" in Column E,Was Material Ever Previously Lead?],G2372,Table15[Customer-Owned Portion],O2372),Table15[Unique ID],0),0)))</f>
        <v>Non-lead</v>
      </c>
      <c r="X2372"/>
    </row>
    <row r="2373" spans="2:24" ht="30" x14ac:dyDescent="0.25">
      <c r="B2373" s="145" t="s">
        <v>2629</v>
      </c>
      <c r="C2373" s="31" t="s">
        <v>10060</v>
      </c>
      <c r="D2373" s="31"/>
      <c r="E2373" s="43" t="s">
        <v>52</v>
      </c>
      <c r="F2373" s="42" t="s">
        <v>34</v>
      </c>
      <c r="G2373" s="83" t="s">
        <v>34</v>
      </c>
      <c r="H2373" s="168">
        <v>42769</v>
      </c>
      <c r="I2373" s="31"/>
      <c r="J2373" s="83" t="s">
        <v>188</v>
      </c>
      <c r="K2373" s="31" t="s">
        <v>34</v>
      </c>
      <c r="L2373" s="31"/>
      <c r="M2373" s="168"/>
      <c r="N2373" s="147"/>
      <c r="O2373" s="105" t="s">
        <v>52</v>
      </c>
      <c r="P2373" s="171">
        <v>42769</v>
      </c>
      <c r="Q2373" s="31"/>
      <c r="R2373" s="83" t="s">
        <v>188</v>
      </c>
      <c r="S2373" s="31" t="s">
        <v>34</v>
      </c>
      <c r="T2373" s="31"/>
      <c r="U2373" s="168"/>
      <c r="V2373" s="149"/>
      <c r="W2373" s="140" t="str" cm="1">
        <f t="array" ref="W2373">IF(SUM(LEN(B2373:V2373))=0,"",IF(OR(OR(ISBLANK(F2373),SUM(LEN(C2373),LEN(D2373))=0),AND(NOT(E2373="Unknown"),ISBLANK(J2373)),AND(NOT(O2373="Unknown"),ISBLANK(R2373))),"Missing Information", INDEX(Table15[Entire Service Line Classification], MATCH(SUMIFS(Table15[Unique ID],Table15[System-Owned Portion],E2373,Table15[If Material Anything Other than "Lead" in Column E,Was Material Ever Previously Lead?],G2373,Table15[Customer-Owned Portion],O2373),Table15[Unique ID],0),0)))</f>
        <v>Non-lead</v>
      </c>
      <c r="X2373"/>
    </row>
    <row r="2374" spans="2:24" ht="30" x14ac:dyDescent="0.25">
      <c r="B2374" s="145" t="s">
        <v>3241</v>
      </c>
      <c r="C2374" s="31" t="s">
        <v>10678</v>
      </c>
      <c r="D2374" s="31"/>
      <c r="E2374" s="43" t="s">
        <v>52</v>
      </c>
      <c r="F2374" s="42" t="s">
        <v>34</v>
      </c>
      <c r="G2374" s="83" t="s">
        <v>34</v>
      </c>
      <c r="H2374" s="168">
        <v>42769</v>
      </c>
      <c r="I2374" s="31"/>
      <c r="J2374" s="83" t="s">
        <v>188</v>
      </c>
      <c r="K2374" s="31" t="s">
        <v>34</v>
      </c>
      <c r="L2374" s="31"/>
      <c r="M2374" s="168"/>
      <c r="N2374" s="147"/>
      <c r="O2374" s="105" t="s">
        <v>52</v>
      </c>
      <c r="P2374" s="171">
        <v>42769</v>
      </c>
      <c r="Q2374" s="31"/>
      <c r="R2374" s="83" t="s">
        <v>188</v>
      </c>
      <c r="S2374" s="31" t="s">
        <v>34</v>
      </c>
      <c r="T2374" s="31"/>
      <c r="U2374" s="168"/>
      <c r="V2374" s="149"/>
      <c r="W2374" s="140" t="str" cm="1">
        <f t="array" ref="W2374">IF(SUM(LEN(B2374:V2374))=0,"",IF(OR(OR(ISBLANK(F2374),SUM(LEN(C2374),LEN(D2374))=0),AND(NOT(E2374="Unknown"),ISBLANK(J2374)),AND(NOT(O2374="Unknown"),ISBLANK(R2374))),"Missing Information", INDEX(Table15[Entire Service Line Classification], MATCH(SUMIFS(Table15[Unique ID],Table15[System-Owned Portion],E2374,Table15[If Material Anything Other than "Lead" in Column E,Was Material Ever Previously Lead?],G2374,Table15[Customer-Owned Portion],O2374),Table15[Unique ID],0),0)))</f>
        <v>Non-lead</v>
      </c>
      <c r="X2374"/>
    </row>
    <row r="2375" spans="2:24" ht="30" x14ac:dyDescent="0.25">
      <c r="B2375" s="145" t="s">
        <v>3248</v>
      </c>
      <c r="C2375" s="31" t="s">
        <v>10685</v>
      </c>
      <c r="D2375" s="31"/>
      <c r="E2375" s="43" t="s">
        <v>52</v>
      </c>
      <c r="F2375" s="42" t="s">
        <v>34</v>
      </c>
      <c r="G2375" s="83" t="s">
        <v>34</v>
      </c>
      <c r="H2375" s="168">
        <v>42769</v>
      </c>
      <c r="I2375" s="31"/>
      <c r="J2375" s="83" t="s">
        <v>188</v>
      </c>
      <c r="K2375" s="31" t="s">
        <v>34</v>
      </c>
      <c r="L2375" s="31"/>
      <c r="M2375" s="168"/>
      <c r="N2375" s="147"/>
      <c r="O2375" s="105" t="s">
        <v>52</v>
      </c>
      <c r="P2375" s="171">
        <v>42769</v>
      </c>
      <c r="Q2375" s="31"/>
      <c r="R2375" s="83" t="s">
        <v>188</v>
      </c>
      <c r="S2375" s="31" t="s">
        <v>34</v>
      </c>
      <c r="T2375" s="31"/>
      <c r="U2375" s="168"/>
      <c r="V2375" s="149"/>
      <c r="W2375" s="140" t="str" cm="1">
        <f t="array" ref="W2375">IF(SUM(LEN(B2375:V2375))=0,"",IF(OR(OR(ISBLANK(F2375),SUM(LEN(C2375),LEN(D2375))=0),AND(NOT(E2375="Unknown"),ISBLANK(J2375)),AND(NOT(O2375="Unknown"),ISBLANK(R2375))),"Missing Information", INDEX(Table15[Entire Service Line Classification], MATCH(SUMIFS(Table15[Unique ID],Table15[System-Owned Portion],E2375,Table15[If Material Anything Other than "Lead" in Column E,Was Material Ever Previously Lead?],G2375,Table15[Customer-Owned Portion],O2375),Table15[Unique ID],0),0)))</f>
        <v>Non-lead</v>
      </c>
      <c r="X2375"/>
    </row>
    <row r="2376" spans="2:24" ht="30" x14ac:dyDescent="0.25">
      <c r="B2376" s="145" t="s">
        <v>3252</v>
      </c>
      <c r="C2376" s="31" t="s">
        <v>10689</v>
      </c>
      <c r="D2376" s="31"/>
      <c r="E2376" s="43" t="s">
        <v>52</v>
      </c>
      <c r="F2376" s="42" t="s">
        <v>34</v>
      </c>
      <c r="G2376" s="83" t="s">
        <v>34</v>
      </c>
      <c r="H2376" s="168">
        <v>42769</v>
      </c>
      <c r="I2376" s="31"/>
      <c r="J2376" s="83" t="s">
        <v>188</v>
      </c>
      <c r="K2376" s="31" t="s">
        <v>34</v>
      </c>
      <c r="L2376" s="31"/>
      <c r="M2376" s="168"/>
      <c r="N2376" s="147"/>
      <c r="O2376" s="105" t="s">
        <v>52</v>
      </c>
      <c r="P2376" s="171">
        <v>42769</v>
      </c>
      <c r="Q2376" s="31"/>
      <c r="R2376" s="83" t="s">
        <v>188</v>
      </c>
      <c r="S2376" s="31" t="s">
        <v>34</v>
      </c>
      <c r="T2376" s="31"/>
      <c r="U2376" s="168"/>
      <c r="V2376" s="149"/>
      <c r="W2376" s="140" t="str" cm="1">
        <f t="array" ref="W2376">IF(SUM(LEN(B2376:V2376))=0,"",IF(OR(OR(ISBLANK(F2376),SUM(LEN(C2376),LEN(D2376))=0),AND(NOT(E2376="Unknown"),ISBLANK(J2376)),AND(NOT(O2376="Unknown"),ISBLANK(R2376))),"Missing Information", INDEX(Table15[Entire Service Line Classification], MATCH(SUMIFS(Table15[Unique ID],Table15[System-Owned Portion],E2376,Table15[If Material Anything Other than "Lead" in Column E,Was Material Ever Previously Lead?],G2376,Table15[Customer-Owned Portion],O2376),Table15[Unique ID],0),0)))</f>
        <v>Non-lead</v>
      </c>
      <c r="X2376"/>
    </row>
    <row r="2377" spans="2:24" ht="30" x14ac:dyDescent="0.25">
      <c r="B2377" s="145" t="s">
        <v>3254</v>
      </c>
      <c r="C2377" s="31" t="s">
        <v>10691</v>
      </c>
      <c r="D2377" s="31"/>
      <c r="E2377" s="43" t="s">
        <v>52</v>
      </c>
      <c r="F2377" s="42" t="s">
        <v>34</v>
      </c>
      <c r="G2377" s="83" t="s">
        <v>34</v>
      </c>
      <c r="H2377" s="168">
        <v>42769</v>
      </c>
      <c r="I2377" s="31"/>
      <c r="J2377" s="83" t="s">
        <v>188</v>
      </c>
      <c r="K2377" s="31" t="s">
        <v>34</v>
      </c>
      <c r="L2377" s="31"/>
      <c r="M2377" s="168"/>
      <c r="N2377" s="147"/>
      <c r="O2377" s="105" t="s">
        <v>52</v>
      </c>
      <c r="P2377" s="171">
        <v>42769</v>
      </c>
      <c r="Q2377" s="31"/>
      <c r="R2377" s="83" t="s">
        <v>188</v>
      </c>
      <c r="S2377" s="31" t="s">
        <v>34</v>
      </c>
      <c r="T2377" s="31"/>
      <c r="U2377" s="168"/>
      <c r="V2377" s="149"/>
      <c r="W2377" s="140" t="str" cm="1">
        <f t="array" ref="W2377">IF(SUM(LEN(B2377:V2377))=0,"",IF(OR(OR(ISBLANK(F2377),SUM(LEN(C2377),LEN(D2377))=0),AND(NOT(E2377="Unknown"),ISBLANK(J2377)),AND(NOT(O2377="Unknown"),ISBLANK(R2377))),"Missing Information", INDEX(Table15[Entire Service Line Classification], MATCH(SUMIFS(Table15[Unique ID],Table15[System-Owned Portion],E2377,Table15[If Material Anything Other than "Lead" in Column E,Was Material Ever Previously Lead?],G2377,Table15[Customer-Owned Portion],O2377),Table15[Unique ID],0),0)))</f>
        <v>Non-lead</v>
      </c>
      <c r="X2377"/>
    </row>
    <row r="2378" spans="2:24" ht="30" x14ac:dyDescent="0.25">
      <c r="B2378" s="145" t="s">
        <v>3260</v>
      </c>
      <c r="C2378" s="31" t="s">
        <v>10697</v>
      </c>
      <c r="D2378" s="31"/>
      <c r="E2378" s="43" t="s">
        <v>52</v>
      </c>
      <c r="F2378" s="42" t="s">
        <v>34</v>
      </c>
      <c r="G2378" s="83" t="s">
        <v>34</v>
      </c>
      <c r="H2378" s="168">
        <v>42769</v>
      </c>
      <c r="I2378" s="31"/>
      <c r="J2378" s="83" t="s">
        <v>188</v>
      </c>
      <c r="K2378" s="31" t="s">
        <v>34</v>
      </c>
      <c r="L2378" s="31"/>
      <c r="M2378" s="168"/>
      <c r="N2378" s="147"/>
      <c r="O2378" s="105" t="s">
        <v>52</v>
      </c>
      <c r="P2378" s="171">
        <v>42769</v>
      </c>
      <c r="Q2378" s="31"/>
      <c r="R2378" s="83" t="s">
        <v>188</v>
      </c>
      <c r="S2378" s="31" t="s">
        <v>34</v>
      </c>
      <c r="T2378" s="31"/>
      <c r="U2378" s="168"/>
      <c r="V2378" s="149"/>
      <c r="W2378" s="140" t="str" cm="1">
        <f t="array" ref="W2378">IF(SUM(LEN(B2378:V2378))=0,"",IF(OR(OR(ISBLANK(F2378),SUM(LEN(C2378),LEN(D2378))=0),AND(NOT(E2378="Unknown"),ISBLANK(J2378)),AND(NOT(O2378="Unknown"),ISBLANK(R2378))),"Missing Information", INDEX(Table15[Entire Service Line Classification], MATCH(SUMIFS(Table15[Unique ID],Table15[System-Owned Portion],E2378,Table15[If Material Anything Other than "Lead" in Column E,Was Material Ever Previously Lead?],G2378,Table15[Customer-Owned Portion],O2378),Table15[Unique ID],0),0)))</f>
        <v>Non-lead</v>
      </c>
      <c r="X2378"/>
    </row>
    <row r="2379" spans="2:24" ht="30" x14ac:dyDescent="0.25">
      <c r="B2379" s="145" t="s">
        <v>6100</v>
      </c>
      <c r="C2379" s="31" t="s">
        <v>13702</v>
      </c>
      <c r="D2379" s="31"/>
      <c r="E2379" s="43" t="s">
        <v>52</v>
      </c>
      <c r="F2379" s="42" t="s">
        <v>34</v>
      </c>
      <c r="G2379" s="83" t="s">
        <v>34</v>
      </c>
      <c r="H2379" s="168">
        <v>42765</v>
      </c>
      <c r="I2379" s="31"/>
      <c r="J2379" s="83" t="s">
        <v>188</v>
      </c>
      <c r="K2379" s="31" t="s">
        <v>34</v>
      </c>
      <c r="L2379" s="31"/>
      <c r="M2379" s="168"/>
      <c r="N2379" s="147"/>
      <c r="O2379" s="105" t="s">
        <v>52</v>
      </c>
      <c r="P2379" s="171">
        <v>42765</v>
      </c>
      <c r="Q2379" s="31"/>
      <c r="R2379" s="83" t="s">
        <v>188</v>
      </c>
      <c r="S2379" s="31" t="s">
        <v>34</v>
      </c>
      <c r="T2379" s="31"/>
      <c r="U2379" s="168"/>
      <c r="V2379" s="149"/>
      <c r="W2379" s="140" t="str" cm="1">
        <f t="array" ref="W2379">IF(SUM(LEN(B2379:V2379))=0,"",IF(OR(OR(ISBLANK(F2379),SUM(LEN(C2379),LEN(D2379))=0),AND(NOT(E2379="Unknown"),ISBLANK(J2379)),AND(NOT(O2379="Unknown"),ISBLANK(R2379))),"Missing Information", INDEX(Table15[Entire Service Line Classification], MATCH(SUMIFS(Table15[Unique ID],Table15[System-Owned Portion],E2379,Table15[If Material Anything Other than "Lead" in Column E,Was Material Ever Previously Lead?],G2379,Table15[Customer-Owned Portion],O2379),Table15[Unique ID],0),0)))</f>
        <v>Non-lead</v>
      </c>
      <c r="X2379"/>
    </row>
    <row r="2380" spans="2:24" ht="30" x14ac:dyDescent="0.25">
      <c r="B2380" s="145" t="s">
        <v>6102</v>
      </c>
      <c r="C2380" s="31" t="s">
        <v>13704</v>
      </c>
      <c r="D2380" s="31"/>
      <c r="E2380" s="43" t="s">
        <v>52</v>
      </c>
      <c r="F2380" s="42" t="s">
        <v>34</v>
      </c>
      <c r="G2380" s="83" t="s">
        <v>34</v>
      </c>
      <c r="H2380" s="168">
        <v>42765</v>
      </c>
      <c r="I2380" s="31"/>
      <c r="J2380" s="83" t="s">
        <v>188</v>
      </c>
      <c r="K2380" s="31" t="s">
        <v>34</v>
      </c>
      <c r="L2380" s="31"/>
      <c r="M2380" s="168"/>
      <c r="N2380" s="147"/>
      <c r="O2380" s="105" t="s">
        <v>52</v>
      </c>
      <c r="P2380" s="171">
        <v>42765</v>
      </c>
      <c r="Q2380" s="31"/>
      <c r="R2380" s="83" t="s">
        <v>188</v>
      </c>
      <c r="S2380" s="31" t="s">
        <v>34</v>
      </c>
      <c r="T2380" s="31"/>
      <c r="U2380" s="168"/>
      <c r="V2380" s="149"/>
      <c r="W2380" s="140" t="str" cm="1">
        <f t="array" ref="W2380">IF(SUM(LEN(B2380:V2380))=0,"",IF(OR(OR(ISBLANK(F2380),SUM(LEN(C2380),LEN(D2380))=0),AND(NOT(E2380="Unknown"),ISBLANK(J2380)),AND(NOT(O2380="Unknown"),ISBLANK(R2380))),"Missing Information", INDEX(Table15[Entire Service Line Classification], MATCH(SUMIFS(Table15[Unique ID],Table15[System-Owned Portion],E2380,Table15[If Material Anything Other than "Lead" in Column E,Was Material Ever Previously Lead?],G2380,Table15[Customer-Owned Portion],O2380),Table15[Unique ID],0),0)))</f>
        <v>Non-lead</v>
      </c>
      <c r="X2380"/>
    </row>
    <row r="2381" spans="2:24" ht="30" x14ac:dyDescent="0.25">
      <c r="B2381" s="145" t="s">
        <v>6108</v>
      </c>
      <c r="C2381" s="31" t="s">
        <v>13710</v>
      </c>
      <c r="D2381" s="31"/>
      <c r="E2381" s="43" t="s">
        <v>52</v>
      </c>
      <c r="F2381" s="42" t="s">
        <v>34</v>
      </c>
      <c r="G2381" s="83" t="s">
        <v>34</v>
      </c>
      <c r="H2381" s="168">
        <v>42765</v>
      </c>
      <c r="I2381" s="31"/>
      <c r="J2381" s="83" t="s">
        <v>188</v>
      </c>
      <c r="K2381" s="31" t="s">
        <v>34</v>
      </c>
      <c r="L2381" s="31"/>
      <c r="M2381" s="168"/>
      <c r="N2381" s="147"/>
      <c r="O2381" s="105" t="s">
        <v>52</v>
      </c>
      <c r="P2381" s="171">
        <v>42765</v>
      </c>
      <c r="Q2381" s="31"/>
      <c r="R2381" s="83" t="s">
        <v>188</v>
      </c>
      <c r="S2381" s="31" t="s">
        <v>34</v>
      </c>
      <c r="T2381" s="31"/>
      <c r="U2381" s="168"/>
      <c r="V2381" s="149"/>
      <c r="W2381" s="140" t="str" cm="1">
        <f t="array" ref="W2381">IF(SUM(LEN(B2381:V2381))=0,"",IF(OR(OR(ISBLANK(F2381),SUM(LEN(C2381),LEN(D2381))=0),AND(NOT(E2381="Unknown"),ISBLANK(J2381)),AND(NOT(O2381="Unknown"),ISBLANK(R2381))),"Missing Information", INDEX(Table15[Entire Service Line Classification], MATCH(SUMIFS(Table15[Unique ID],Table15[System-Owned Portion],E2381,Table15[If Material Anything Other than "Lead" in Column E,Was Material Ever Previously Lead?],G2381,Table15[Customer-Owned Portion],O2381),Table15[Unique ID],0),0)))</f>
        <v>Non-lead</v>
      </c>
      <c r="X2381"/>
    </row>
    <row r="2382" spans="2:24" ht="30" x14ac:dyDescent="0.25">
      <c r="B2382" s="145" t="s">
        <v>2654</v>
      </c>
      <c r="C2382" s="31" t="s">
        <v>10085</v>
      </c>
      <c r="D2382" s="31"/>
      <c r="E2382" s="43" t="s">
        <v>52</v>
      </c>
      <c r="F2382" s="42" t="s">
        <v>34</v>
      </c>
      <c r="G2382" s="83" t="s">
        <v>34</v>
      </c>
      <c r="H2382" s="168">
        <v>42755</v>
      </c>
      <c r="I2382" s="31"/>
      <c r="J2382" s="83" t="s">
        <v>188</v>
      </c>
      <c r="K2382" s="31" t="s">
        <v>34</v>
      </c>
      <c r="L2382" s="31"/>
      <c r="M2382" s="168"/>
      <c r="N2382" s="147"/>
      <c r="O2382" s="105" t="s">
        <v>52</v>
      </c>
      <c r="P2382" s="171">
        <v>42755</v>
      </c>
      <c r="Q2382" s="31"/>
      <c r="R2382" s="83" t="s">
        <v>188</v>
      </c>
      <c r="S2382" s="31" t="s">
        <v>34</v>
      </c>
      <c r="T2382" s="31"/>
      <c r="U2382" s="168"/>
      <c r="V2382" s="149"/>
      <c r="W2382" s="140" t="str" cm="1">
        <f t="array" ref="W2382">IF(SUM(LEN(B2382:V2382))=0,"",IF(OR(OR(ISBLANK(F2382),SUM(LEN(C2382),LEN(D2382))=0),AND(NOT(E2382="Unknown"),ISBLANK(J2382)),AND(NOT(O2382="Unknown"),ISBLANK(R2382))),"Missing Information", INDEX(Table15[Entire Service Line Classification], MATCH(SUMIFS(Table15[Unique ID],Table15[System-Owned Portion],E2382,Table15[If Material Anything Other than "Lead" in Column E,Was Material Ever Previously Lead?],G2382,Table15[Customer-Owned Portion],O2382),Table15[Unique ID],0),0)))</f>
        <v>Non-lead</v>
      </c>
      <c r="X2382"/>
    </row>
    <row r="2383" spans="2:24" ht="30" x14ac:dyDescent="0.25">
      <c r="B2383" s="145" t="s">
        <v>4337</v>
      </c>
      <c r="C2383" s="31" t="s">
        <v>11930</v>
      </c>
      <c r="D2383" s="31"/>
      <c r="E2383" s="43" t="s">
        <v>52</v>
      </c>
      <c r="F2383" s="42" t="s">
        <v>34</v>
      </c>
      <c r="G2383" s="83" t="s">
        <v>34</v>
      </c>
      <c r="H2383" s="168">
        <v>42755</v>
      </c>
      <c r="I2383" s="31"/>
      <c r="J2383" s="83" t="s">
        <v>188</v>
      </c>
      <c r="K2383" s="31" t="s">
        <v>34</v>
      </c>
      <c r="L2383" s="31"/>
      <c r="M2383" s="168"/>
      <c r="N2383" s="147"/>
      <c r="O2383" s="105" t="s">
        <v>52</v>
      </c>
      <c r="P2383" s="171">
        <v>42755</v>
      </c>
      <c r="Q2383" s="31"/>
      <c r="R2383" s="83" t="s">
        <v>188</v>
      </c>
      <c r="S2383" s="31" t="s">
        <v>34</v>
      </c>
      <c r="T2383" s="31"/>
      <c r="U2383" s="168"/>
      <c r="V2383" s="149"/>
      <c r="W2383" s="140" t="str" cm="1">
        <f t="array" ref="W2383">IF(SUM(LEN(B2383:V2383))=0,"",IF(OR(OR(ISBLANK(F2383),SUM(LEN(C2383),LEN(D2383))=0),AND(NOT(E2383="Unknown"),ISBLANK(J2383)),AND(NOT(O2383="Unknown"),ISBLANK(R2383))),"Missing Information", INDEX(Table15[Entire Service Line Classification], MATCH(SUMIFS(Table15[Unique ID],Table15[System-Owned Portion],E2383,Table15[If Material Anything Other than "Lead" in Column E,Was Material Ever Previously Lead?],G2383,Table15[Customer-Owned Portion],O2383),Table15[Unique ID],0),0)))</f>
        <v>Non-lead</v>
      </c>
      <c r="X2383"/>
    </row>
    <row r="2384" spans="2:24" ht="30" x14ac:dyDescent="0.25">
      <c r="B2384" s="145" t="s">
        <v>4362</v>
      </c>
      <c r="C2384" s="31" t="s">
        <v>11955</v>
      </c>
      <c r="D2384" s="31"/>
      <c r="E2384" s="43" t="s">
        <v>52</v>
      </c>
      <c r="F2384" s="42" t="s">
        <v>34</v>
      </c>
      <c r="G2384" s="83" t="s">
        <v>34</v>
      </c>
      <c r="H2384" s="168">
        <v>42754</v>
      </c>
      <c r="I2384" s="31"/>
      <c r="J2384" s="83" t="s">
        <v>188</v>
      </c>
      <c r="K2384" s="31" t="s">
        <v>34</v>
      </c>
      <c r="L2384" s="31"/>
      <c r="M2384" s="168"/>
      <c r="N2384" s="147"/>
      <c r="O2384" s="105" t="s">
        <v>52</v>
      </c>
      <c r="P2384" s="171">
        <v>42754</v>
      </c>
      <c r="Q2384" s="31"/>
      <c r="R2384" s="83" t="s">
        <v>188</v>
      </c>
      <c r="S2384" s="31" t="s">
        <v>34</v>
      </c>
      <c r="T2384" s="31"/>
      <c r="U2384" s="168"/>
      <c r="V2384" s="149"/>
      <c r="W2384" s="140" t="str" cm="1">
        <f t="array" ref="W2384">IF(SUM(LEN(B2384:V2384))=0,"",IF(OR(OR(ISBLANK(F2384),SUM(LEN(C2384),LEN(D2384))=0),AND(NOT(E2384="Unknown"),ISBLANK(J2384)),AND(NOT(O2384="Unknown"),ISBLANK(R2384))),"Missing Information", INDEX(Table15[Entire Service Line Classification], MATCH(SUMIFS(Table15[Unique ID],Table15[System-Owned Portion],E2384,Table15[If Material Anything Other than "Lead" in Column E,Was Material Ever Previously Lead?],G2384,Table15[Customer-Owned Portion],O2384),Table15[Unique ID],0),0)))</f>
        <v>Non-lead</v>
      </c>
      <c r="X2384"/>
    </row>
    <row r="2385" spans="2:24" ht="30" x14ac:dyDescent="0.25">
      <c r="B2385" s="145" t="s">
        <v>5952</v>
      </c>
      <c r="C2385" s="31" t="s">
        <v>13554</v>
      </c>
      <c r="D2385" s="31"/>
      <c r="E2385" s="43" t="s">
        <v>52</v>
      </c>
      <c r="F2385" s="42" t="s">
        <v>34</v>
      </c>
      <c r="G2385" s="83" t="s">
        <v>34</v>
      </c>
      <c r="H2385" s="168">
        <v>42751</v>
      </c>
      <c r="I2385" s="31"/>
      <c r="J2385" s="83" t="s">
        <v>188</v>
      </c>
      <c r="K2385" s="31" t="s">
        <v>34</v>
      </c>
      <c r="L2385" s="31"/>
      <c r="M2385" s="168"/>
      <c r="N2385" s="147"/>
      <c r="O2385" s="105" t="s">
        <v>52</v>
      </c>
      <c r="P2385" s="171">
        <v>42751</v>
      </c>
      <c r="Q2385" s="31"/>
      <c r="R2385" s="83" t="s">
        <v>188</v>
      </c>
      <c r="S2385" s="31" t="s">
        <v>34</v>
      </c>
      <c r="T2385" s="31"/>
      <c r="U2385" s="168"/>
      <c r="V2385" s="149"/>
      <c r="W2385" s="140" t="str" cm="1">
        <f t="array" ref="W2385">IF(SUM(LEN(B2385:V2385))=0,"",IF(OR(OR(ISBLANK(F2385),SUM(LEN(C2385),LEN(D2385))=0),AND(NOT(E2385="Unknown"),ISBLANK(J2385)),AND(NOT(O2385="Unknown"),ISBLANK(R2385))),"Missing Information", INDEX(Table15[Entire Service Line Classification], MATCH(SUMIFS(Table15[Unique ID],Table15[System-Owned Portion],E2385,Table15[If Material Anything Other than "Lead" in Column E,Was Material Ever Previously Lead?],G2385,Table15[Customer-Owned Portion],O2385),Table15[Unique ID],0),0)))</f>
        <v>Non-lead</v>
      </c>
      <c r="X2385"/>
    </row>
    <row r="2386" spans="2:24" ht="30" x14ac:dyDescent="0.25">
      <c r="B2386" s="145" t="s">
        <v>5990</v>
      </c>
      <c r="C2386" s="31" t="s">
        <v>13592</v>
      </c>
      <c r="D2386" s="31"/>
      <c r="E2386" s="43" t="s">
        <v>52</v>
      </c>
      <c r="F2386" s="42" t="s">
        <v>34</v>
      </c>
      <c r="G2386" s="83" t="s">
        <v>34</v>
      </c>
      <c r="H2386" s="168">
        <v>42751</v>
      </c>
      <c r="I2386" s="31"/>
      <c r="J2386" s="83" t="s">
        <v>188</v>
      </c>
      <c r="K2386" s="31" t="s">
        <v>34</v>
      </c>
      <c r="L2386" s="31"/>
      <c r="M2386" s="168"/>
      <c r="N2386" s="147"/>
      <c r="O2386" s="105" t="s">
        <v>52</v>
      </c>
      <c r="P2386" s="171">
        <v>42751</v>
      </c>
      <c r="Q2386" s="31"/>
      <c r="R2386" s="83" t="s">
        <v>188</v>
      </c>
      <c r="S2386" s="31" t="s">
        <v>34</v>
      </c>
      <c r="T2386" s="31"/>
      <c r="U2386" s="168"/>
      <c r="V2386" s="149"/>
      <c r="W2386" s="140" t="str" cm="1">
        <f t="array" ref="W2386">IF(SUM(LEN(B2386:V2386))=0,"",IF(OR(OR(ISBLANK(F2386),SUM(LEN(C2386),LEN(D2386))=0),AND(NOT(E2386="Unknown"),ISBLANK(J2386)),AND(NOT(O2386="Unknown"),ISBLANK(R2386))),"Missing Information", INDEX(Table15[Entire Service Line Classification], MATCH(SUMIFS(Table15[Unique ID],Table15[System-Owned Portion],E2386,Table15[If Material Anything Other than "Lead" in Column E,Was Material Ever Previously Lead?],G2386,Table15[Customer-Owned Portion],O2386),Table15[Unique ID],0),0)))</f>
        <v>Non-lead</v>
      </c>
      <c r="X2386"/>
    </row>
    <row r="2387" spans="2:24" ht="30" x14ac:dyDescent="0.25">
      <c r="B2387" s="145" t="s">
        <v>6107</v>
      </c>
      <c r="C2387" s="31" t="s">
        <v>13709</v>
      </c>
      <c r="D2387" s="31"/>
      <c r="E2387" s="43" t="s">
        <v>52</v>
      </c>
      <c r="F2387" s="42" t="s">
        <v>34</v>
      </c>
      <c r="G2387" s="83" t="s">
        <v>34</v>
      </c>
      <c r="H2387" s="168">
        <v>42751</v>
      </c>
      <c r="I2387" s="31"/>
      <c r="J2387" s="83" t="s">
        <v>188</v>
      </c>
      <c r="K2387" s="31" t="s">
        <v>34</v>
      </c>
      <c r="L2387" s="31"/>
      <c r="M2387" s="168"/>
      <c r="N2387" s="147"/>
      <c r="O2387" s="105" t="s">
        <v>52</v>
      </c>
      <c r="P2387" s="171">
        <v>42751</v>
      </c>
      <c r="Q2387" s="31"/>
      <c r="R2387" s="83" t="s">
        <v>188</v>
      </c>
      <c r="S2387" s="31" t="s">
        <v>34</v>
      </c>
      <c r="T2387" s="31"/>
      <c r="U2387" s="168"/>
      <c r="V2387" s="149"/>
      <c r="W2387" s="140" t="str" cm="1">
        <f t="array" ref="W2387">IF(SUM(LEN(B2387:V2387))=0,"",IF(OR(OR(ISBLANK(F2387),SUM(LEN(C2387),LEN(D2387))=0),AND(NOT(E2387="Unknown"),ISBLANK(J2387)),AND(NOT(O2387="Unknown"),ISBLANK(R2387))),"Missing Information", INDEX(Table15[Entire Service Line Classification], MATCH(SUMIFS(Table15[Unique ID],Table15[System-Owned Portion],E2387,Table15[If Material Anything Other than "Lead" in Column E,Was Material Ever Previously Lead?],G2387,Table15[Customer-Owned Portion],O2387),Table15[Unique ID],0),0)))</f>
        <v>Non-lead</v>
      </c>
      <c r="X2387"/>
    </row>
    <row r="2388" spans="2:24" ht="30" x14ac:dyDescent="0.25">
      <c r="B2388" s="145" t="s">
        <v>5950</v>
      </c>
      <c r="C2388" s="31" t="s">
        <v>13552</v>
      </c>
      <c r="D2388" s="31"/>
      <c r="E2388" s="43" t="s">
        <v>52</v>
      </c>
      <c r="F2388" s="42" t="s">
        <v>34</v>
      </c>
      <c r="G2388" s="83" t="s">
        <v>34</v>
      </c>
      <c r="H2388" s="168">
        <v>42740</v>
      </c>
      <c r="I2388" s="31"/>
      <c r="J2388" s="83" t="s">
        <v>188</v>
      </c>
      <c r="K2388" s="31" t="s">
        <v>34</v>
      </c>
      <c r="L2388" s="31"/>
      <c r="M2388" s="168"/>
      <c r="N2388" s="147"/>
      <c r="O2388" s="105" t="s">
        <v>52</v>
      </c>
      <c r="P2388" s="171">
        <v>42740</v>
      </c>
      <c r="Q2388" s="31"/>
      <c r="R2388" s="83" t="s">
        <v>188</v>
      </c>
      <c r="S2388" s="31" t="s">
        <v>34</v>
      </c>
      <c r="T2388" s="31"/>
      <c r="U2388" s="168"/>
      <c r="V2388" s="149"/>
      <c r="W2388" s="140" t="str" cm="1">
        <f t="array" ref="W2388">IF(SUM(LEN(B2388:V2388))=0,"",IF(OR(OR(ISBLANK(F2388),SUM(LEN(C2388),LEN(D2388))=0),AND(NOT(E2388="Unknown"),ISBLANK(J2388)),AND(NOT(O2388="Unknown"),ISBLANK(R2388))),"Missing Information", INDEX(Table15[Entire Service Line Classification], MATCH(SUMIFS(Table15[Unique ID],Table15[System-Owned Portion],E2388,Table15[If Material Anything Other than "Lead" in Column E,Was Material Ever Previously Lead?],G2388,Table15[Customer-Owned Portion],O2388),Table15[Unique ID],0),0)))</f>
        <v>Non-lead</v>
      </c>
      <c r="X2388"/>
    </row>
    <row r="2389" spans="2:24" ht="30" x14ac:dyDescent="0.25">
      <c r="B2389" s="145" t="s">
        <v>6079</v>
      </c>
      <c r="C2389" s="31" t="s">
        <v>13681</v>
      </c>
      <c r="D2389" s="31"/>
      <c r="E2389" s="43" t="s">
        <v>52</v>
      </c>
      <c r="F2389" s="42" t="s">
        <v>34</v>
      </c>
      <c r="G2389" s="83" t="s">
        <v>34</v>
      </c>
      <c r="H2389" s="168">
        <v>42740</v>
      </c>
      <c r="I2389" s="31"/>
      <c r="J2389" s="83" t="s">
        <v>188</v>
      </c>
      <c r="K2389" s="31" t="s">
        <v>34</v>
      </c>
      <c r="L2389" s="31"/>
      <c r="M2389" s="168"/>
      <c r="N2389" s="147"/>
      <c r="O2389" s="105" t="s">
        <v>52</v>
      </c>
      <c r="P2389" s="171">
        <v>42740</v>
      </c>
      <c r="Q2389" s="31"/>
      <c r="R2389" s="83" t="s">
        <v>188</v>
      </c>
      <c r="S2389" s="31" t="s">
        <v>34</v>
      </c>
      <c r="T2389" s="31"/>
      <c r="U2389" s="168"/>
      <c r="V2389" s="149"/>
      <c r="W2389" s="140" t="str" cm="1">
        <f t="array" ref="W2389">IF(SUM(LEN(B2389:V2389))=0,"",IF(OR(OR(ISBLANK(F2389),SUM(LEN(C2389),LEN(D2389))=0),AND(NOT(E2389="Unknown"),ISBLANK(J2389)),AND(NOT(O2389="Unknown"),ISBLANK(R2389))),"Missing Information", INDEX(Table15[Entire Service Line Classification], MATCH(SUMIFS(Table15[Unique ID],Table15[System-Owned Portion],E2389,Table15[If Material Anything Other than "Lead" in Column E,Was Material Ever Previously Lead?],G2389,Table15[Customer-Owned Portion],O2389),Table15[Unique ID],0),0)))</f>
        <v>Non-lead</v>
      </c>
      <c r="X2389"/>
    </row>
    <row r="2390" spans="2:24" ht="30" x14ac:dyDescent="0.25">
      <c r="B2390" s="145" t="s">
        <v>5951</v>
      </c>
      <c r="C2390" s="31" t="s">
        <v>13553</v>
      </c>
      <c r="D2390" s="31"/>
      <c r="E2390" s="43" t="s">
        <v>52</v>
      </c>
      <c r="F2390" s="42" t="s">
        <v>34</v>
      </c>
      <c r="G2390" s="83" t="s">
        <v>34</v>
      </c>
      <c r="H2390" s="168">
        <v>42738</v>
      </c>
      <c r="I2390" s="31"/>
      <c r="J2390" s="83" t="s">
        <v>188</v>
      </c>
      <c r="K2390" s="31" t="s">
        <v>34</v>
      </c>
      <c r="L2390" s="31"/>
      <c r="M2390" s="168"/>
      <c r="N2390" s="147"/>
      <c r="O2390" s="105" t="s">
        <v>52</v>
      </c>
      <c r="P2390" s="171">
        <v>42738</v>
      </c>
      <c r="Q2390" s="31"/>
      <c r="R2390" s="83" t="s">
        <v>188</v>
      </c>
      <c r="S2390" s="31" t="s">
        <v>34</v>
      </c>
      <c r="T2390" s="31"/>
      <c r="U2390" s="168"/>
      <c r="V2390" s="149"/>
      <c r="W2390" s="140" t="str" cm="1">
        <f t="array" ref="W2390">IF(SUM(LEN(B2390:V2390))=0,"",IF(OR(OR(ISBLANK(F2390),SUM(LEN(C2390),LEN(D2390))=0),AND(NOT(E2390="Unknown"),ISBLANK(J2390)),AND(NOT(O2390="Unknown"),ISBLANK(R2390))),"Missing Information", INDEX(Table15[Entire Service Line Classification], MATCH(SUMIFS(Table15[Unique ID],Table15[System-Owned Portion],E2390,Table15[If Material Anything Other than "Lead" in Column E,Was Material Ever Previously Lead?],G2390,Table15[Customer-Owned Portion],O2390),Table15[Unique ID],0),0)))</f>
        <v>Non-lead</v>
      </c>
      <c r="X2390"/>
    </row>
    <row r="2391" spans="2:24" ht="30" x14ac:dyDescent="0.25">
      <c r="B2391" s="145" t="s">
        <v>5953</v>
      </c>
      <c r="C2391" s="31" t="s">
        <v>13555</v>
      </c>
      <c r="D2391" s="31"/>
      <c r="E2391" s="43" t="s">
        <v>52</v>
      </c>
      <c r="F2391" s="42" t="s">
        <v>34</v>
      </c>
      <c r="G2391" s="83" t="s">
        <v>34</v>
      </c>
      <c r="H2391" s="168">
        <v>42716</v>
      </c>
      <c r="I2391" s="31"/>
      <c r="J2391" s="83" t="s">
        <v>188</v>
      </c>
      <c r="K2391" s="31" t="s">
        <v>34</v>
      </c>
      <c r="L2391" s="31"/>
      <c r="M2391" s="168"/>
      <c r="N2391" s="147"/>
      <c r="O2391" s="105" t="s">
        <v>52</v>
      </c>
      <c r="P2391" s="171">
        <v>42716</v>
      </c>
      <c r="Q2391" s="31"/>
      <c r="R2391" s="83" t="s">
        <v>188</v>
      </c>
      <c r="S2391" s="31" t="s">
        <v>34</v>
      </c>
      <c r="T2391" s="31"/>
      <c r="U2391" s="168"/>
      <c r="V2391" s="149"/>
      <c r="W2391" s="140" t="str" cm="1">
        <f t="array" ref="W2391">IF(SUM(LEN(B2391:V2391))=0,"",IF(OR(OR(ISBLANK(F2391),SUM(LEN(C2391),LEN(D2391))=0),AND(NOT(E2391="Unknown"),ISBLANK(J2391)),AND(NOT(O2391="Unknown"),ISBLANK(R2391))),"Missing Information", INDEX(Table15[Entire Service Line Classification], MATCH(SUMIFS(Table15[Unique ID],Table15[System-Owned Portion],E2391,Table15[If Material Anything Other than "Lead" in Column E,Was Material Ever Previously Lead?],G2391,Table15[Customer-Owned Portion],O2391),Table15[Unique ID],0),0)))</f>
        <v>Non-lead</v>
      </c>
      <c r="X2391"/>
    </row>
    <row r="2392" spans="2:24" ht="30" x14ac:dyDescent="0.25">
      <c r="B2392" s="145" t="s">
        <v>5958</v>
      </c>
      <c r="C2392" s="31" t="s">
        <v>13560</v>
      </c>
      <c r="D2392" s="31"/>
      <c r="E2392" s="43" t="s">
        <v>52</v>
      </c>
      <c r="F2392" s="42" t="s">
        <v>34</v>
      </c>
      <c r="G2392" s="83" t="s">
        <v>34</v>
      </c>
      <c r="H2392" s="168">
        <v>42716</v>
      </c>
      <c r="I2392" s="31"/>
      <c r="J2392" s="83" t="s">
        <v>188</v>
      </c>
      <c r="K2392" s="31" t="s">
        <v>34</v>
      </c>
      <c r="L2392" s="31"/>
      <c r="M2392" s="168"/>
      <c r="N2392" s="147"/>
      <c r="O2392" s="105" t="s">
        <v>52</v>
      </c>
      <c r="P2392" s="171">
        <v>42716</v>
      </c>
      <c r="Q2392" s="31"/>
      <c r="R2392" s="83" t="s">
        <v>188</v>
      </c>
      <c r="S2392" s="31" t="s">
        <v>34</v>
      </c>
      <c r="T2392" s="31"/>
      <c r="U2392" s="168"/>
      <c r="V2392" s="149"/>
      <c r="W2392" s="140" t="str" cm="1">
        <f t="array" ref="W2392">IF(SUM(LEN(B2392:V2392))=0,"",IF(OR(OR(ISBLANK(F2392),SUM(LEN(C2392),LEN(D2392))=0),AND(NOT(E2392="Unknown"),ISBLANK(J2392)),AND(NOT(O2392="Unknown"),ISBLANK(R2392))),"Missing Information", INDEX(Table15[Entire Service Line Classification], MATCH(SUMIFS(Table15[Unique ID],Table15[System-Owned Portion],E2392,Table15[If Material Anything Other than "Lead" in Column E,Was Material Ever Previously Lead?],G2392,Table15[Customer-Owned Portion],O2392),Table15[Unique ID],0),0)))</f>
        <v>Non-lead</v>
      </c>
      <c r="X2392"/>
    </row>
    <row r="2393" spans="2:24" ht="30" x14ac:dyDescent="0.25">
      <c r="B2393" s="145" t="s">
        <v>6094</v>
      </c>
      <c r="C2393" s="31" t="s">
        <v>13696</v>
      </c>
      <c r="D2393" s="31"/>
      <c r="E2393" s="43" t="s">
        <v>52</v>
      </c>
      <c r="F2393" s="42" t="s">
        <v>34</v>
      </c>
      <c r="G2393" s="83" t="s">
        <v>34</v>
      </c>
      <c r="H2393" s="168">
        <v>42716</v>
      </c>
      <c r="I2393" s="31"/>
      <c r="J2393" s="83" t="s">
        <v>188</v>
      </c>
      <c r="K2393" s="31" t="s">
        <v>34</v>
      </c>
      <c r="L2393" s="31"/>
      <c r="M2393" s="168"/>
      <c r="N2393" s="147"/>
      <c r="O2393" s="105" t="s">
        <v>52</v>
      </c>
      <c r="P2393" s="171">
        <v>42716</v>
      </c>
      <c r="Q2393" s="31"/>
      <c r="R2393" s="83" t="s">
        <v>188</v>
      </c>
      <c r="S2393" s="31" t="s">
        <v>34</v>
      </c>
      <c r="T2393" s="31"/>
      <c r="U2393" s="168"/>
      <c r="V2393" s="149"/>
      <c r="W2393" s="140" t="str" cm="1">
        <f t="array" ref="W2393">IF(SUM(LEN(B2393:V2393))=0,"",IF(OR(OR(ISBLANK(F2393),SUM(LEN(C2393),LEN(D2393))=0),AND(NOT(E2393="Unknown"),ISBLANK(J2393)),AND(NOT(O2393="Unknown"),ISBLANK(R2393))),"Missing Information", INDEX(Table15[Entire Service Line Classification], MATCH(SUMIFS(Table15[Unique ID],Table15[System-Owned Portion],E2393,Table15[If Material Anything Other than "Lead" in Column E,Was Material Ever Previously Lead?],G2393,Table15[Customer-Owned Portion],O2393),Table15[Unique ID],0),0)))</f>
        <v>Non-lead</v>
      </c>
      <c r="X2393"/>
    </row>
    <row r="2394" spans="2:24" ht="30" x14ac:dyDescent="0.25">
      <c r="B2394" s="145" t="s">
        <v>3160</v>
      </c>
      <c r="C2394" s="31" t="s">
        <v>10597</v>
      </c>
      <c r="D2394" s="31"/>
      <c r="E2394" s="43" t="s">
        <v>52</v>
      </c>
      <c r="F2394" s="42" t="s">
        <v>34</v>
      </c>
      <c r="G2394" s="83" t="s">
        <v>34</v>
      </c>
      <c r="H2394" s="168">
        <v>42706</v>
      </c>
      <c r="I2394" s="31"/>
      <c r="J2394" s="83" t="s">
        <v>188</v>
      </c>
      <c r="K2394" s="31" t="s">
        <v>34</v>
      </c>
      <c r="L2394" s="31"/>
      <c r="M2394" s="168"/>
      <c r="N2394" s="147"/>
      <c r="O2394" s="105" t="s">
        <v>52</v>
      </c>
      <c r="P2394" s="171">
        <v>42706</v>
      </c>
      <c r="Q2394" s="31"/>
      <c r="R2394" s="83" t="s">
        <v>188</v>
      </c>
      <c r="S2394" s="31" t="s">
        <v>34</v>
      </c>
      <c r="T2394" s="31"/>
      <c r="U2394" s="168"/>
      <c r="V2394" s="149"/>
      <c r="W2394" s="140" t="str" cm="1">
        <f t="array" ref="W2394">IF(SUM(LEN(B2394:V2394))=0,"",IF(OR(OR(ISBLANK(F2394),SUM(LEN(C2394),LEN(D2394))=0),AND(NOT(E2394="Unknown"),ISBLANK(J2394)),AND(NOT(O2394="Unknown"),ISBLANK(R2394))),"Missing Information", INDEX(Table15[Entire Service Line Classification], MATCH(SUMIFS(Table15[Unique ID],Table15[System-Owned Portion],E2394,Table15[If Material Anything Other than "Lead" in Column E,Was Material Ever Previously Lead?],G2394,Table15[Customer-Owned Portion],O2394),Table15[Unique ID],0),0)))</f>
        <v>Non-lead</v>
      </c>
      <c r="X2394"/>
    </row>
    <row r="2395" spans="2:24" ht="30" x14ac:dyDescent="0.25">
      <c r="B2395" s="145" t="s">
        <v>3243</v>
      </c>
      <c r="C2395" s="31" t="s">
        <v>10680</v>
      </c>
      <c r="D2395" s="31"/>
      <c r="E2395" s="43" t="s">
        <v>52</v>
      </c>
      <c r="F2395" s="42" t="s">
        <v>34</v>
      </c>
      <c r="G2395" s="83" t="s">
        <v>34</v>
      </c>
      <c r="H2395" s="168">
        <v>42706</v>
      </c>
      <c r="I2395" s="31"/>
      <c r="J2395" s="83" t="s">
        <v>188</v>
      </c>
      <c r="K2395" s="31" t="s">
        <v>34</v>
      </c>
      <c r="L2395" s="31"/>
      <c r="M2395" s="168"/>
      <c r="N2395" s="147"/>
      <c r="O2395" s="105" t="s">
        <v>52</v>
      </c>
      <c r="P2395" s="171">
        <v>42706</v>
      </c>
      <c r="Q2395" s="31"/>
      <c r="R2395" s="83" t="s">
        <v>188</v>
      </c>
      <c r="S2395" s="31" t="s">
        <v>34</v>
      </c>
      <c r="T2395" s="31"/>
      <c r="U2395" s="168"/>
      <c r="V2395" s="149"/>
      <c r="W2395" s="140" t="str" cm="1">
        <f t="array" ref="W2395">IF(SUM(LEN(B2395:V2395))=0,"",IF(OR(OR(ISBLANK(F2395),SUM(LEN(C2395),LEN(D2395))=0),AND(NOT(E2395="Unknown"),ISBLANK(J2395)),AND(NOT(O2395="Unknown"),ISBLANK(R2395))),"Missing Information", INDEX(Table15[Entire Service Line Classification], MATCH(SUMIFS(Table15[Unique ID],Table15[System-Owned Portion],E2395,Table15[If Material Anything Other than "Lead" in Column E,Was Material Ever Previously Lead?],G2395,Table15[Customer-Owned Portion],O2395),Table15[Unique ID],0),0)))</f>
        <v>Non-lead</v>
      </c>
      <c r="X2395"/>
    </row>
    <row r="2396" spans="2:24" ht="30" x14ac:dyDescent="0.25">
      <c r="B2396" s="145" t="s">
        <v>3244</v>
      </c>
      <c r="C2396" s="31" t="s">
        <v>10681</v>
      </c>
      <c r="D2396" s="31"/>
      <c r="E2396" s="43" t="s">
        <v>52</v>
      </c>
      <c r="F2396" s="42" t="s">
        <v>34</v>
      </c>
      <c r="G2396" s="83" t="s">
        <v>34</v>
      </c>
      <c r="H2396" s="168">
        <v>42706</v>
      </c>
      <c r="I2396" s="31"/>
      <c r="J2396" s="83" t="s">
        <v>188</v>
      </c>
      <c r="K2396" s="31" t="s">
        <v>34</v>
      </c>
      <c r="L2396" s="31"/>
      <c r="M2396" s="168"/>
      <c r="N2396" s="147"/>
      <c r="O2396" s="105" t="s">
        <v>52</v>
      </c>
      <c r="P2396" s="171">
        <v>42706</v>
      </c>
      <c r="Q2396" s="31"/>
      <c r="R2396" s="83" t="s">
        <v>188</v>
      </c>
      <c r="S2396" s="31" t="s">
        <v>34</v>
      </c>
      <c r="T2396" s="31"/>
      <c r="U2396" s="168"/>
      <c r="V2396" s="149"/>
      <c r="W2396" s="140" t="str" cm="1">
        <f t="array" ref="W2396">IF(SUM(LEN(B2396:V2396))=0,"",IF(OR(OR(ISBLANK(F2396),SUM(LEN(C2396),LEN(D2396))=0),AND(NOT(E2396="Unknown"),ISBLANK(J2396)),AND(NOT(O2396="Unknown"),ISBLANK(R2396))),"Missing Information", INDEX(Table15[Entire Service Line Classification], MATCH(SUMIFS(Table15[Unique ID],Table15[System-Owned Portion],E2396,Table15[If Material Anything Other than "Lead" in Column E,Was Material Ever Previously Lead?],G2396,Table15[Customer-Owned Portion],O2396),Table15[Unique ID],0),0)))</f>
        <v>Non-lead</v>
      </c>
      <c r="X2396"/>
    </row>
    <row r="2397" spans="2:24" ht="30" x14ac:dyDescent="0.25">
      <c r="B2397" s="145" t="s">
        <v>3253</v>
      </c>
      <c r="C2397" s="31" t="s">
        <v>10690</v>
      </c>
      <c r="D2397" s="31"/>
      <c r="E2397" s="43" t="s">
        <v>52</v>
      </c>
      <c r="F2397" s="42" t="s">
        <v>34</v>
      </c>
      <c r="G2397" s="83" t="s">
        <v>34</v>
      </c>
      <c r="H2397" s="168">
        <v>42706</v>
      </c>
      <c r="I2397" s="31"/>
      <c r="J2397" s="83" t="s">
        <v>188</v>
      </c>
      <c r="K2397" s="31" t="s">
        <v>34</v>
      </c>
      <c r="L2397" s="31"/>
      <c r="M2397" s="168"/>
      <c r="N2397" s="147"/>
      <c r="O2397" s="105" t="s">
        <v>52</v>
      </c>
      <c r="P2397" s="171">
        <v>42706</v>
      </c>
      <c r="Q2397" s="31"/>
      <c r="R2397" s="83" t="s">
        <v>188</v>
      </c>
      <c r="S2397" s="31" t="s">
        <v>34</v>
      </c>
      <c r="T2397" s="31"/>
      <c r="U2397" s="168"/>
      <c r="V2397" s="149"/>
      <c r="W2397" s="140" t="str" cm="1">
        <f t="array" ref="W2397">IF(SUM(LEN(B2397:V2397))=0,"",IF(OR(OR(ISBLANK(F2397),SUM(LEN(C2397),LEN(D2397))=0),AND(NOT(E2397="Unknown"),ISBLANK(J2397)),AND(NOT(O2397="Unknown"),ISBLANK(R2397))),"Missing Information", INDEX(Table15[Entire Service Line Classification], MATCH(SUMIFS(Table15[Unique ID],Table15[System-Owned Portion],E2397,Table15[If Material Anything Other than "Lead" in Column E,Was Material Ever Previously Lead?],G2397,Table15[Customer-Owned Portion],O2397),Table15[Unique ID],0),0)))</f>
        <v>Non-lead</v>
      </c>
      <c r="X2397"/>
    </row>
    <row r="2398" spans="2:24" ht="30" x14ac:dyDescent="0.25">
      <c r="B2398" s="145" t="s">
        <v>3258</v>
      </c>
      <c r="C2398" s="31" t="s">
        <v>10695</v>
      </c>
      <c r="D2398" s="31"/>
      <c r="E2398" s="43" t="s">
        <v>52</v>
      </c>
      <c r="F2398" s="42" t="s">
        <v>34</v>
      </c>
      <c r="G2398" s="83" t="s">
        <v>34</v>
      </c>
      <c r="H2398" s="168">
        <v>42706</v>
      </c>
      <c r="I2398" s="31"/>
      <c r="J2398" s="83" t="s">
        <v>188</v>
      </c>
      <c r="K2398" s="31" t="s">
        <v>34</v>
      </c>
      <c r="L2398" s="31"/>
      <c r="M2398" s="168"/>
      <c r="N2398" s="147"/>
      <c r="O2398" s="105" t="s">
        <v>52</v>
      </c>
      <c r="P2398" s="171">
        <v>42706</v>
      </c>
      <c r="Q2398" s="31"/>
      <c r="R2398" s="83" t="s">
        <v>188</v>
      </c>
      <c r="S2398" s="31" t="s">
        <v>34</v>
      </c>
      <c r="T2398" s="31"/>
      <c r="U2398" s="168"/>
      <c r="V2398" s="149"/>
      <c r="W2398" s="140" t="str" cm="1">
        <f t="array" ref="W2398">IF(SUM(LEN(B2398:V2398))=0,"",IF(OR(OR(ISBLANK(F2398),SUM(LEN(C2398),LEN(D2398))=0),AND(NOT(E2398="Unknown"),ISBLANK(J2398)),AND(NOT(O2398="Unknown"),ISBLANK(R2398))),"Missing Information", INDEX(Table15[Entire Service Line Classification], MATCH(SUMIFS(Table15[Unique ID],Table15[System-Owned Portion],E2398,Table15[If Material Anything Other than "Lead" in Column E,Was Material Ever Previously Lead?],G2398,Table15[Customer-Owned Portion],O2398),Table15[Unique ID],0),0)))</f>
        <v>Non-lead</v>
      </c>
      <c r="X2398"/>
    </row>
    <row r="2399" spans="2:24" ht="30" x14ac:dyDescent="0.25">
      <c r="B2399" s="145" t="s">
        <v>5979</v>
      </c>
      <c r="C2399" s="31" t="s">
        <v>13581</v>
      </c>
      <c r="D2399" s="31"/>
      <c r="E2399" s="43" t="s">
        <v>52</v>
      </c>
      <c r="F2399" s="42" t="s">
        <v>34</v>
      </c>
      <c r="G2399" s="83" t="s">
        <v>34</v>
      </c>
      <c r="H2399" s="168">
        <v>42704</v>
      </c>
      <c r="I2399" s="31"/>
      <c r="J2399" s="83" t="s">
        <v>188</v>
      </c>
      <c r="K2399" s="31" t="s">
        <v>34</v>
      </c>
      <c r="L2399" s="31"/>
      <c r="M2399" s="168"/>
      <c r="N2399" s="147"/>
      <c r="O2399" s="105" t="s">
        <v>52</v>
      </c>
      <c r="P2399" s="171">
        <v>42704</v>
      </c>
      <c r="Q2399" s="31"/>
      <c r="R2399" s="83" t="s">
        <v>188</v>
      </c>
      <c r="S2399" s="31" t="s">
        <v>34</v>
      </c>
      <c r="T2399" s="31"/>
      <c r="U2399" s="168"/>
      <c r="V2399" s="149"/>
      <c r="W2399" s="140" t="str" cm="1">
        <f t="array" ref="W2399">IF(SUM(LEN(B2399:V2399))=0,"",IF(OR(OR(ISBLANK(F2399),SUM(LEN(C2399),LEN(D2399))=0),AND(NOT(E2399="Unknown"),ISBLANK(J2399)),AND(NOT(O2399="Unknown"),ISBLANK(R2399))),"Missing Information", INDEX(Table15[Entire Service Line Classification], MATCH(SUMIFS(Table15[Unique ID],Table15[System-Owned Portion],E2399,Table15[If Material Anything Other than "Lead" in Column E,Was Material Ever Previously Lead?],G2399,Table15[Customer-Owned Portion],O2399),Table15[Unique ID],0),0)))</f>
        <v>Non-lead</v>
      </c>
      <c r="X2399"/>
    </row>
    <row r="2400" spans="2:24" ht="30" x14ac:dyDescent="0.25">
      <c r="B2400" s="145" t="s">
        <v>5974</v>
      </c>
      <c r="C2400" s="31" t="s">
        <v>13576</v>
      </c>
      <c r="D2400" s="31"/>
      <c r="E2400" s="43" t="s">
        <v>52</v>
      </c>
      <c r="F2400" s="42" t="s">
        <v>34</v>
      </c>
      <c r="G2400" s="83" t="s">
        <v>34</v>
      </c>
      <c r="H2400" s="168">
        <v>42702</v>
      </c>
      <c r="I2400" s="31"/>
      <c r="J2400" s="83" t="s">
        <v>188</v>
      </c>
      <c r="K2400" s="31" t="s">
        <v>34</v>
      </c>
      <c r="L2400" s="31"/>
      <c r="M2400" s="168"/>
      <c r="N2400" s="147"/>
      <c r="O2400" s="105" t="s">
        <v>52</v>
      </c>
      <c r="P2400" s="171">
        <v>42702</v>
      </c>
      <c r="Q2400" s="31"/>
      <c r="R2400" s="83" t="s">
        <v>188</v>
      </c>
      <c r="S2400" s="31" t="s">
        <v>34</v>
      </c>
      <c r="T2400" s="31"/>
      <c r="U2400" s="168"/>
      <c r="V2400" s="149"/>
      <c r="W2400" s="140" t="str" cm="1">
        <f t="array" ref="W2400">IF(SUM(LEN(B2400:V2400))=0,"",IF(OR(OR(ISBLANK(F2400),SUM(LEN(C2400),LEN(D2400))=0),AND(NOT(E2400="Unknown"),ISBLANK(J2400)),AND(NOT(O2400="Unknown"),ISBLANK(R2400))),"Missing Information", INDEX(Table15[Entire Service Line Classification], MATCH(SUMIFS(Table15[Unique ID],Table15[System-Owned Portion],E2400,Table15[If Material Anything Other than "Lead" in Column E,Was Material Ever Previously Lead?],G2400,Table15[Customer-Owned Portion],O2400),Table15[Unique ID],0),0)))</f>
        <v>Non-lead</v>
      </c>
      <c r="X2400"/>
    </row>
    <row r="2401" spans="2:24" ht="30" x14ac:dyDescent="0.25">
      <c r="B2401" s="145" t="s">
        <v>6081</v>
      </c>
      <c r="C2401" s="31" t="s">
        <v>13683</v>
      </c>
      <c r="D2401" s="31"/>
      <c r="E2401" s="43" t="s">
        <v>52</v>
      </c>
      <c r="F2401" s="42" t="s">
        <v>34</v>
      </c>
      <c r="G2401" s="83" t="s">
        <v>34</v>
      </c>
      <c r="H2401" s="168">
        <v>42702</v>
      </c>
      <c r="I2401" s="31"/>
      <c r="J2401" s="83" t="s">
        <v>188</v>
      </c>
      <c r="K2401" s="31" t="s">
        <v>34</v>
      </c>
      <c r="L2401" s="31"/>
      <c r="M2401" s="168"/>
      <c r="N2401" s="147"/>
      <c r="O2401" s="105" t="s">
        <v>52</v>
      </c>
      <c r="P2401" s="171">
        <v>42702</v>
      </c>
      <c r="Q2401" s="31"/>
      <c r="R2401" s="83" t="s">
        <v>188</v>
      </c>
      <c r="S2401" s="31" t="s">
        <v>34</v>
      </c>
      <c r="T2401" s="31"/>
      <c r="U2401" s="168"/>
      <c r="V2401" s="149"/>
      <c r="W2401" s="140" t="str" cm="1">
        <f t="array" ref="W2401">IF(SUM(LEN(B2401:V2401))=0,"",IF(OR(OR(ISBLANK(F2401),SUM(LEN(C2401),LEN(D2401))=0),AND(NOT(E2401="Unknown"),ISBLANK(J2401)),AND(NOT(O2401="Unknown"),ISBLANK(R2401))),"Missing Information", INDEX(Table15[Entire Service Line Classification], MATCH(SUMIFS(Table15[Unique ID],Table15[System-Owned Portion],E2401,Table15[If Material Anything Other than "Lead" in Column E,Was Material Ever Previously Lead?],G2401,Table15[Customer-Owned Portion],O2401),Table15[Unique ID],0),0)))</f>
        <v>Non-lead</v>
      </c>
      <c r="X2401"/>
    </row>
    <row r="2402" spans="2:24" ht="30" x14ac:dyDescent="0.25">
      <c r="B2402" s="145" t="s">
        <v>6097</v>
      </c>
      <c r="C2402" s="31" t="s">
        <v>13699</v>
      </c>
      <c r="D2402" s="31"/>
      <c r="E2402" s="43" t="s">
        <v>52</v>
      </c>
      <c r="F2402" s="42" t="s">
        <v>34</v>
      </c>
      <c r="G2402" s="83" t="s">
        <v>34</v>
      </c>
      <c r="H2402" s="168">
        <v>42702</v>
      </c>
      <c r="I2402" s="31"/>
      <c r="J2402" s="83" t="s">
        <v>188</v>
      </c>
      <c r="K2402" s="31" t="s">
        <v>34</v>
      </c>
      <c r="L2402" s="31"/>
      <c r="M2402" s="168"/>
      <c r="N2402" s="147"/>
      <c r="O2402" s="105" t="s">
        <v>52</v>
      </c>
      <c r="P2402" s="171">
        <v>42702</v>
      </c>
      <c r="Q2402" s="31"/>
      <c r="R2402" s="83" t="s">
        <v>188</v>
      </c>
      <c r="S2402" s="31" t="s">
        <v>34</v>
      </c>
      <c r="T2402" s="31"/>
      <c r="U2402" s="168"/>
      <c r="V2402" s="149"/>
      <c r="W2402" s="140" t="str" cm="1">
        <f t="array" ref="W2402">IF(SUM(LEN(B2402:V2402))=0,"",IF(OR(OR(ISBLANK(F2402),SUM(LEN(C2402),LEN(D2402))=0),AND(NOT(E2402="Unknown"),ISBLANK(J2402)),AND(NOT(O2402="Unknown"),ISBLANK(R2402))),"Missing Information", INDEX(Table15[Entire Service Line Classification], MATCH(SUMIFS(Table15[Unique ID],Table15[System-Owned Portion],E2402,Table15[If Material Anything Other than "Lead" in Column E,Was Material Ever Previously Lead?],G2402,Table15[Customer-Owned Portion],O2402),Table15[Unique ID],0),0)))</f>
        <v>Non-lead</v>
      </c>
      <c r="X2402"/>
    </row>
    <row r="2403" spans="2:24" ht="30" x14ac:dyDescent="0.25">
      <c r="B2403" s="145" t="s">
        <v>1650</v>
      </c>
      <c r="C2403" s="31" t="s">
        <v>9069</v>
      </c>
      <c r="D2403" s="31"/>
      <c r="E2403" s="43" t="s">
        <v>52</v>
      </c>
      <c r="F2403" s="42" t="s">
        <v>34</v>
      </c>
      <c r="G2403" s="83" t="s">
        <v>34</v>
      </c>
      <c r="H2403" s="168">
        <v>42696</v>
      </c>
      <c r="I2403" s="31"/>
      <c r="J2403" s="83" t="s">
        <v>188</v>
      </c>
      <c r="K2403" s="31" t="s">
        <v>34</v>
      </c>
      <c r="L2403" s="31"/>
      <c r="M2403" s="168"/>
      <c r="N2403" s="147"/>
      <c r="O2403" s="105" t="s">
        <v>52</v>
      </c>
      <c r="P2403" s="171">
        <v>42696</v>
      </c>
      <c r="Q2403" s="31"/>
      <c r="R2403" s="83" t="s">
        <v>188</v>
      </c>
      <c r="S2403" s="31" t="s">
        <v>34</v>
      </c>
      <c r="T2403" s="31"/>
      <c r="U2403" s="168"/>
      <c r="V2403" s="149"/>
      <c r="W2403" s="140" t="str" cm="1">
        <f t="array" ref="W2403">IF(SUM(LEN(B2403:V2403))=0,"",IF(OR(OR(ISBLANK(F2403),SUM(LEN(C2403),LEN(D2403))=0),AND(NOT(E2403="Unknown"),ISBLANK(J2403)),AND(NOT(O2403="Unknown"),ISBLANK(R2403))),"Missing Information", INDEX(Table15[Entire Service Line Classification], MATCH(SUMIFS(Table15[Unique ID],Table15[System-Owned Portion],E2403,Table15[If Material Anything Other than "Lead" in Column E,Was Material Ever Previously Lead?],G2403,Table15[Customer-Owned Portion],O2403),Table15[Unique ID],0),0)))</f>
        <v>Non-lead</v>
      </c>
      <c r="X2403"/>
    </row>
    <row r="2404" spans="2:24" ht="30" x14ac:dyDescent="0.25">
      <c r="B2404" s="145" t="s">
        <v>3192</v>
      </c>
      <c r="C2404" s="31" t="s">
        <v>10629</v>
      </c>
      <c r="D2404" s="31"/>
      <c r="E2404" s="43" t="s">
        <v>52</v>
      </c>
      <c r="F2404" s="42" t="s">
        <v>34</v>
      </c>
      <c r="G2404" s="83" t="s">
        <v>34</v>
      </c>
      <c r="H2404" s="168">
        <v>42691</v>
      </c>
      <c r="I2404" s="31"/>
      <c r="J2404" s="83" t="s">
        <v>188</v>
      </c>
      <c r="K2404" s="31" t="s">
        <v>34</v>
      </c>
      <c r="L2404" s="31"/>
      <c r="M2404" s="168"/>
      <c r="N2404" s="147"/>
      <c r="O2404" s="105" t="s">
        <v>52</v>
      </c>
      <c r="P2404" s="171">
        <v>42691</v>
      </c>
      <c r="Q2404" s="31"/>
      <c r="R2404" s="83" t="s">
        <v>188</v>
      </c>
      <c r="S2404" s="31" t="s">
        <v>34</v>
      </c>
      <c r="T2404" s="31"/>
      <c r="U2404" s="168"/>
      <c r="V2404" s="149"/>
      <c r="W2404" s="140" t="str" cm="1">
        <f t="array" ref="W2404">IF(SUM(LEN(B2404:V2404))=0,"",IF(OR(OR(ISBLANK(F2404),SUM(LEN(C2404),LEN(D2404))=0),AND(NOT(E2404="Unknown"),ISBLANK(J2404)),AND(NOT(O2404="Unknown"),ISBLANK(R2404))),"Missing Information", INDEX(Table15[Entire Service Line Classification], MATCH(SUMIFS(Table15[Unique ID],Table15[System-Owned Portion],E2404,Table15[If Material Anything Other than "Lead" in Column E,Was Material Ever Previously Lead?],G2404,Table15[Customer-Owned Portion],O2404),Table15[Unique ID],0),0)))</f>
        <v>Non-lead</v>
      </c>
      <c r="X2404"/>
    </row>
    <row r="2405" spans="2:24" ht="30" x14ac:dyDescent="0.25">
      <c r="B2405" s="145" t="s">
        <v>5959</v>
      </c>
      <c r="C2405" s="31" t="s">
        <v>13561</v>
      </c>
      <c r="D2405" s="31"/>
      <c r="E2405" s="43" t="s">
        <v>52</v>
      </c>
      <c r="F2405" s="42" t="s">
        <v>34</v>
      </c>
      <c r="G2405" s="83" t="s">
        <v>34</v>
      </c>
      <c r="H2405" s="168">
        <v>42691</v>
      </c>
      <c r="I2405" s="31"/>
      <c r="J2405" s="83" t="s">
        <v>188</v>
      </c>
      <c r="K2405" s="31" t="s">
        <v>34</v>
      </c>
      <c r="L2405" s="31"/>
      <c r="M2405" s="168"/>
      <c r="N2405" s="147"/>
      <c r="O2405" s="105" t="s">
        <v>52</v>
      </c>
      <c r="P2405" s="171">
        <v>42691</v>
      </c>
      <c r="Q2405" s="31"/>
      <c r="R2405" s="83" t="s">
        <v>188</v>
      </c>
      <c r="S2405" s="31" t="s">
        <v>34</v>
      </c>
      <c r="T2405" s="31"/>
      <c r="U2405" s="168"/>
      <c r="V2405" s="149"/>
      <c r="W2405" s="140" t="str" cm="1">
        <f t="array" ref="W2405">IF(SUM(LEN(B2405:V2405))=0,"",IF(OR(OR(ISBLANK(F2405),SUM(LEN(C2405),LEN(D2405))=0),AND(NOT(E2405="Unknown"),ISBLANK(J2405)),AND(NOT(O2405="Unknown"),ISBLANK(R2405))),"Missing Information", INDEX(Table15[Entire Service Line Classification], MATCH(SUMIFS(Table15[Unique ID],Table15[System-Owned Portion],E2405,Table15[If Material Anything Other than "Lead" in Column E,Was Material Ever Previously Lead?],G2405,Table15[Customer-Owned Portion],O2405),Table15[Unique ID],0),0)))</f>
        <v>Non-lead</v>
      </c>
      <c r="X2405"/>
    </row>
    <row r="2406" spans="2:24" ht="30" x14ac:dyDescent="0.25">
      <c r="B2406" s="145" t="s">
        <v>5960</v>
      </c>
      <c r="C2406" s="31" t="s">
        <v>13562</v>
      </c>
      <c r="D2406" s="31"/>
      <c r="E2406" s="43" t="s">
        <v>52</v>
      </c>
      <c r="F2406" s="42" t="s">
        <v>34</v>
      </c>
      <c r="G2406" s="83" t="s">
        <v>34</v>
      </c>
      <c r="H2406" s="168">
        <v>42691</v>
      </c>
      <c r="I2406" s="31"/>
      <c r="J2406" s="83" t="s">
        <v>188</v>
      </c>
      <c r="K2406" s="31" t="s">
        <v>34</v>
      </c>
      <c r="L2406" s="31"/>
      <c r="M2406" s="168"/>
      <c r="N2406" s="147"/>
      <c r="O2406" s="105" t="s">
        <v>52</v>
      </c>
      <c r="P2406" s="171">
        <v>42691</v>
      </c>
      <c r="Q2406" s="31"/>
      <c r="R2406" s="83" t="s">
        <v>188</v>
      </c>
      <c r="S2406" s="31" t="s">
        <v>34</v>
      </c>
      <c r="T2406" s="31"/>
      <c r="U2406" s="168"/>
      <c r="V2406" s="149"/>
      <c r="W2406" s="140" t="str" cm="1">
        <f t="array" ref="W2406">IF(SUM(LEN(B2406:V2406))=0,"",IF(OR(OR(ISBLANK(F2406),SUM(LEN(C2406),LEN(D2406))=0),AND(NOT(E2406="Unknown"),ISBLANK(J2406)),AND(NOT(O2406="Unknown"),ISBLANK(R2406))),"Missing Information", INDEX(Table15[Entire Service Line Classification], MATCH(SUMIFS(Table15[Unique ID],Table15[System-Owned Portion],E2406,Table15[If Material Anything Other than "Lead" in Column E,Was Material Ever Previously Lead?],G2406,Table15[Customer-Owned Portion],O2406),Table15[Unique ID],0),0)))</f>
        <v>Non-lead</v>
      </c>
      <c r="X2406"/>
    </row>
    <row r="2407" spans="2:24" ht="30" x14ac:dyDescent="0.25">
      <c r="B2407" s="145" t="s">
        <v>3247</v>
      </c>
      <c r="C2407" s="31" t="s">
        <v>10684</v>
      </c>
      <c r="D2407" s="31"/>
      <c r="E2407" s="43" t="s">
        <v>52</v>
      </c>
      <c r="F2407" s="42" t="s">
        <v>34</v>
      </c>
      <c r="G2407" s="83" t="s">
        <v>34</v>
      </c>
      <c r="H2407" s="168">
        <v>42682</v>
      </c>
      <c r="I2407" s="31"/>
      <c r="J2407" s="83" t="s">
        <v>188</v>
      </c>
      <c r="K2407" s="31" t="s">
        <v>34</v>
      </c>
      <c r="L2407" s="31"/>
      <c r="M2407" s="168"/>
      <c r="N2407" s="147"/>
      <c r="O2407" s="105" t="s">
        <v>52</v>
      </c>
      <c r="P2407" s="171">
        <v>42682</v>
      </c>
      <c r="Q2407" s="31"/>
      <c r="R2407" s="83" t="s">
        <v>188</v>
      </c>
      <c r="S2407" s="31" t="s">
        <v>34</v>
      </c>
      <c r="T2407" s="31"/>
      <c r="U2407" s="168"/>
      <c r="V2407" s="149"/>
      <c r="W2407" s="140" t="str" cm="1">
        <f t="array" ref="W2407">IF(SUM(LEN(B2407:V2407))=0,"",IF(OR(OR(ISBLANK(F2407),SUM(LEN(C2407),LEN(D2407))=0),AND(NOT(E2407="Unknown"),ISBLANK(J2407)),AND(NOT(O2407="Unknown"),ISBLANK(R2407))),"Missing Information", INDEX(Table15[Entire Service Line Classification], MATCH(SUMIFS(Table15[Unique ID],Table15[System-Owned Portion],E2407,Table15[If Material Anything Other than "Lead" in Column E,Was Material Ever Previously Lead?],G2407,Table15[Customer-Owned Portion],O2407),Table15[Unique ID],0),0)))</f>
        <v>Non-lead</v>
      </c>
      <c r="X2407"/>
    </row>
    <row r="2408" spans="2:24" ht="30" x14ac:dyDescent="0.25">
      <c r="B2408" s="145" t="s">
        <v>4356</v>
      </c>
      <c r="C2408" s="31" t="s">
        <v>11949</v>
      </c>
      <c r="D2408" s="31"/>
      <c r="E2408" s="43" t="s">
        <v>52</v>
      </c>
      <c r="F2408" s="42" t="s">
        <v>34</v>
      </c>
      <c r="G2408" s="83" t="s">
        <v>34</v>
      </c>
      <c r="H2408" s="168">
        <v>42676</v>
      </c>
      <c r="I2408" s="31"/>
      <c r="J2408" s="83" t="s">
        <v>188</v>
      </c>
      <c r="K2408" s="31" t="s">
        <v>34</v>
      </c>
      <c r="L2408" s="31"/>
      <c r="M2408" s="168"/>
      <c r="N2408" s="147"/>
      <c r="O2408" s="105" t="s">
        <v>52</v>
      </c>
      <c r="P2408" s="171">
        <v>42676</v>
      </c>
      <c r="Q2408" s="31"/>
      <c r="R2408" s="83" t="s">
        <v>188</v>
      </c>
      <c r="S2408" s="31" t="s">
        <v>34</v>
      </c>
      <c r="T2408" s="31"/>
      <c r="U2408" s="168"/>
      <c r="V2408" s="149"/>
      <c r="W2408" s="140" t="str" cm="1">
        <f t="array" ref="W2408">IF(SUM(LEN(B2408:V2408))=0,"",IF(OR(OR(ISBLANK(F2408),SUM(LEN(C2408),LEN(D2408))=0),AND(NOT(E2408="Unknown"),ISBLANK(J2408)),AND(NOT(O2408="Unknown"),ISBLANK(R2408))),"Missing Information", INDEX(Table15[Entire Service Line Classification], MATCH(SUMIFS(Table15[Unique ID],Table15[System-Owned Portion],E2408,Table15[If Material Anything Other than "Lead" in Column E,Was Material Ever Previously Lead?],G2408,Table15[Customer-Owned Portion],O2408),Table15[Unique ID],0),0)))</f>
        <v>Non-lead</v>
      </c>
      <c r="X2408"/>
    </row>
    <row r="2409" spans="2:24" ht="30" x14ac:dyDescent="0.25">
      <c r="B2409" s="145" t="s">
        <v>6082</v>
      </c>
      <c r="C2409" s="31" t="s">
        <v>13684</v>
      </c>
      <c r="D2409" s="31"/>
      <c r="E2409" s="43" t="s">
        <v>52</v>
      </c>
      <c r="F2409" s="42" t="s">
        <v>34</v>
      </c>
      <c r="G2409" s="83" t="s">
        <v>34</v>
      </c>
      <c r="H2409" s="168">
        <v>42674</v>
      </c>
      <c r="I2409" s="31"/>
      <c r="J2409" s="83" t="s">
        <v>188</v>
      </c>
      <c r="K2409" s="31" t="s">
        <v>34</v>
      </c>
      <c r="L2409" s="31"/>
      <c r="M2409" s="168"/>
      <c r="N2409" s="147"/>
      <c r="O2409" s="105" t="s">
        <v>52</v>
      </c>
      <c r="P2409" s="171">
        <v>42674</v>
      </c>
      <c r="Q2409" s="31"/>
      <c r="R2409" s="83" t="s">
        <v>188</v>
      </c>
      <c r="S2409" s="31" t="s">
        <v>34</v>
      </c>
      <c r="T2409" s="31"/>
      <c r="U2409" s="168"/>
      <c r="V2409" s="149"/>
      <c r="W2409" s="140" t="str" cm="1">
        <f t="array" ref="W2409">IF(SUM(LEN(B2409:V2409))=0,"",IF(OR(OR(ISBLANK(F2409),SUM(LEN(C2409),LEN(D2409))=0),AND(NOT(E2409="Unknown"),ISBLANK(J2409)),AND(NOT(O2409="Unknown"),ISBLANK(R2409))),"Missing Information", INDEX(Table15[Entire Service Line Classification], MATCH(SUMIFS(Table15[Unique ID],Table15[System-Owned Portion],E2409,Table15[If Material Anything Other than "Lead" in Column E,Was Material Ever Previously Lead?],G2409,Table15[Customer-Owned Portion],O2409),Table15[Unique ID],0),0)))</f>
        <v>Non-lead</v>
      </c>
      <c r="X2409"/>
    </row>
    <row r="2410" spans="2:24" ht="30" x14ac:dyDescent="0.25">
      <c r="B2410" s="145" t="s">
        <v>6095</v>
      </c>
      <c r="C2410" s="31" t="s">
        <v>13697</v>
      </c>
      <c r="D2410" s="31"/>
      <c r="E2410" s="43" t="s">
        <v>52</v>
      </c>
      <c r="F2410" s="42" t="s">
        <v>34</v>
      </c>
      <c r="G2410" s="83" t="s">
        <v>34</v>
      </c>
      <c r="H2410" s="168">
        <v>42674</v>
      </c>
      <c r="I2410" s="31"/>
      <c r="J2410" s="83" t="s">
        <v>188</v>
      </c>
      <c r="K2410" s="31" t="s">
        <v>34</v>
      </c>
      <c r="L2410" s="31"/>
      <c r="M2410" s="168"/>
      <c r="N2410" s="147"/>
      <c r="O2410" s="105" t="s">
        <v>52</v>
      </c>
      <c r="P2410" s="171">
        <v>42674</v>
      </c>
      <c r="Q2410" s="31"/>
      <c r="R2410" s="83" t="s">
        <v>188</v>
      </c>
      <c r="S2410" s="31" t="s">
        <v>34</v>
      </c>
      <c r="T2410" s="31"/>
      <c r="U2410" s="168"/>
      <c r="V2410" s="149"/>
      <c r="W2410" s="140" t="str" cm="1">
        <f t="array" ref="W2410">IF(SUM(LEN(B2410:V2410))=0,"",IF(OR(OR(ISBLANK(F2410),SUM(LEN(C2410),LEN(D2410))=0),AND(NOT(E2410="Unknown"),ISBLANK(J2410)),AND(NOT(O2410="Unknown"),ISBLANK(R2410))),"Missing Information", INDEX(Table15[Entire Service Line Classification], MATCH(SUMIFS(Table15[Unique ID],Table15[System-Owned Portion],E2410,Table15[If Material Anything Other than "Lead" in Column E,Was Material Ever Previously Lead?],G2410,Table15[Customer-Owned Portion],O2410),Table15[Unique ID],0),0)))</f>
        <v>Non-lead</v>
      </c>
      <c r="X2410"/>
    </row>
    <row r="2411" spans="2:24" ht="30" x14ac:dyDescent="0.25">
      <c r="B2411" s="145" t="s">
        <v>6096</v>
      </c>
      <c r="C2411" s="31" t="s">
        <v>13698</v>
      </c>
      <c r="D2411" s="31"/>
      <c r="E2411" s="43" t="s">
        <v>52</v>
      </c>
      <c r="F2411" s="42" t="s">
        <v>34</v>
      </c>
      <c r="G2411" s="83" t="s">
        <v>34</v>
      </c>
      <c r="H2411" s="168">
        <v>42674</v>
      </c>
      <c r="I2411" s="31"/>
      <c r="J2411" s="83" t="s">
        <v>188</v>
      </c>
      <c r="K2411" s="31" t="s">
        <v>34</v>
      </c>
      <c r="L2411" s="31"/>
      <c r="M2411" s="168"/>
      <c r="N2411" s="147"/>
      <c r="O2411" s="105" t="s">
        <v>52</v>
      </c>
      <c r="P2411" s="171">
        <v>42674</v>
      </c>
      <c r="Q2411" s="31"/>
      <c r="R2411" s="83" t="s">
        <v>188</v>
      </c>
      <c r="S2411" s="31" t="s">
        <v>34</v>
      </c>
      <c r="T2411" s="31"/>
      <c r="U2411" s="168"/>
      <c r="V2411" s="149"/>
      <c r="W2411" s="140" t="str" cm="1">
        <f t="array" ref="W2411">IF(SUM(LEN(B2411:V2411))=0,"",IF(OR(OR(ISBLANK(F2411),SUM(LEN(C2411),LEN(D2411))=0),AND(NOT(E2411="Unknown"),ISBLANK(J2411)),AND(NOT(O2411="Unknown"),ISBLANK(R2411))),"Missing Information", INDEX(Table15[Entire Service Line Classification], MATCH(SUMIFS(Table15[Unique ID],Table15[System-Owned Portion],E2411,Table15[If Material Anything Other than "Lead" in Column E,Was Material Ever Previously Lead?],G2411,Table15[Customer-Owned Portion],O2411),Table15[Unique ID],0),0)))</f>
        <v>Non-lead</v>
      </c>
      <c r="X2411"/>
    </row>
    <row r="2412" spans="2:24" ht="30" x14ac:dyDescent="0.25">
      <c r="B2412" s="145" t="s">
        <v>2986</v>
      </c>
      <c r="C2412" s="31" t="s">
        <v>10418</v>
      </c>
      <c r="D2412" s="31"/>
      <c r="E2412" s="43" t="s">
        <v>52</v>
      </c>
      <c r="F2412" s="42" t="s">
        <v>34</v>
      </c>
      <c r="G2412" s="83" t="s">
        <v>34</v>
      </c>
      <c r="H2412" s="168">
        <v>42668</v>
      </c>
      <c r="I2412" s="31"/>
      <c r="J2412" s="83" t="s">
        <v>188</v>
      </c>
      <c r="K2412" s="31" t="s">
        <v>34</v>
      </c>
      <c r="L2412" s="31"/>
      <c r="M2412" s="168"/>
      <c r="N2412" s="147"/>
      <c r="O2412" s="105" t="s">
        <v>52</v>
      </c>
      <c r="P2412" s="171">
        <v>42668</v>
      </c>
      <c r="Q2412" s="31"/>
      <c r="R2412" s="83" t="s">
        <v>188</v>
      </c>
      <c r="S2412" s="31" t="s">
        <v>34</v>
      </c>
      <c r="T2412" s="31"/>
      <c r="U2412" s="168"/>
      <c r="V2412" s="149"/>
      <c r="W2412" s="140" t="str" cm="1">
        <f t="array" ref="W2412">IF(SUM(LEN(B2412:V2412))=0,"",IF(OR(OR(ISBLANK(F2412),SUM(LEN(C2412),LEN(D2412))=0),AND(NOT(E2412="Unknown"),ISBLANK(J2412)),AND(NOT(O2412="Unknown"),ISBLANK(R2412))),"Missing Information", INDEX(Table15[Entire Service Line Classification], MATCH(SUMIFS(Table15[Unique ID],Table15[System-Owned Portion],E2412,Table15[If Material Anything Other than "Lead" in Column E,Was Material Ever Previously Lead?],G2412,Table15[Customer-Owned Portion],O2412),Table15[Unique ID],0),0)))</f>
        <v>Non-lead</v>
      </c>
      <c r="X2412"/>
    </row>
    <row r="2413" spans="2:24" ht="30" x14ac:dyDescent="0.25">
      <c r="B2413" s="145" t="s">
        <v>5954</v>
      </c>
      <c r="C2413" s="31" t="s">
        <v>13556</v>
      </c>
      <c r="D2413" s="31"/>
      <c r="E2413" s="43" t="s">
        <v>52</v>
      </c>
      <c r="F2413" s="42" t="s">
        <v>34</v>
      </c>
      <c r="G2413" s="83" t="s">
        <v>34</v>
      </c>
      <c r="H2413" s="168">
        <v>42660</v>
      </c>
      <c r="I2413" s="31"/>
      <c r="J2413" s="83" t="s">
        <v>188</v>
      </c>
      <c r="K2413" s="31" t="s">
        <v>34</v>
      </c>
      <c r="L2413" s="31"/>
      <c r="M2413" s="168"/>
      <c r="N2413" s="147"/>
      <c r="O2413" s="105" t="s">
        <v>52</v>
      </c>
      <c r="P2413" s="171">
        <v>42660</v>
      </c>
      <c r="Q2413" s="31"/>
      <c r="R2413" s="83" t="s">
        <v>188</v>
      </c>
      <c r="S2413" s="31" t="s">
        <v>34</v>
      </c>
      <c r="T2413" s="31"/>
      <c r="U2413" s="168"/>
      <c r="V2413" s="149"/>
      <c r="W2413" s="140" t="str" cm="1">
        <f t="array" ref="W2413">IF(SUM(LEN(B2413:V2413))=0,"",IF(OR(OR(ISBLANK(F2413),SUM(LEN(C2413),LEN(D2413))=0),AND(NOT(E2413="Unknown"),ISBLANK(J2413)),AND(NOT(O2413="Unknown"),ISBLANK(R2413))),"Missing Information", INDEX(Table15[Entire Service Line Classification], MATCH(SUMIFS(Table15[Unique ID],Table15[System-Owned Portion],E2413,Table15[If Material Anything Other than "Lead" in Column E,Was Material Ever Previously Lead?],G2413,Table15[Customer-Owned Portion],O2413),Table15[Unique ID],0),0)))</f>
        <v>Non-lead</v>
      </c>
      <c r="X2413"/>
    </row>
    <row r="2414" spans="2:24" ht="30" x14ac:dyDescent="0.25">
      <c r="B2414" s="145" t="s">
        <v>6083</v>
      </c>
      <c r="C2414" s="31" t="s">
        <v>13685</v>
      </c>
      <c r="D2414" s="31"/>
      <c r="E2414" s="43" t="s">
        <v>52</v>
      </c>
      <c r="F2414" s="42" t="s">
        <v>34</v>
      </c>
      <c r="G2414" s="83" t="s">
        <v>34</v>
      </c>
      <c r="H2414" s="168">
        <v>42660</v>
      </c>
      <c r="I2414" s="31"/>
      <c r="J2414" s="83" t="s">
        <v>188</v>
      </c>
      <c r="K2414" s="31" t="s">
        <v>34</v>
      </c>
      <c r="L2414" s="31"/>
      <c r="M2414" s="168"/>
      <c r="N2414" s="147"/>
      <c r="O2414" s="105" t="s">
        <v>52</v>
      </c>
      <c r="P2414" s="171">
        <v>42660</v>
      </c>
      <c r="Q2414" s="31"/>
      <c r="R2414" s="83" t="s">
        <v>188</v>
      </c>
      <c r="S2414" s="31" t="s">
        <v>34</v>
      </c>
      <c r="T2414" s="31"/>
      <c r="U2414" s="168"/>
      <c r="V2414" s="149"/>
      <c r="W2414" s="140" t="str" cm="1">
        <f t="array" ref="W2414">IF(SUM(LEN(B2414:V2414))=0,"",IF(OR(OR(ISBLANK(F2414),SUM(LEN(C2414),LEN(D2414))=0),AND(NOT(E2414="Unknown"),ISBLANK(J2414)),AND(NOT(O2414="Unknown"),ISBLANK(R2414))),"Missing Information", INDEX(Table15[Entire Service Line Classification], MATCH(SUMIFS(Table15[Unique ID],Table15[System-Owned Portion],E2414,Table15[If Material Anything Other than "Lead" in Column E,Was Material Ever Previously Lead?],G2414,Table15[Customer-Owned Portion],O2414),Table15[Unique ID],0),0)))</f>
        <v>Non-lead</v>
      </c>
      <c r="X2414"/>
    </row>
    <row r="2415" spans="2:24" ht="30" x14ac:dyDescent="0.25">
      <c r="B2415" s="145" t="s">
        <v>5977</v>
      </c>
      <c r="C2415" s="31" t="s">
        <v>13579</v>
      </c>
      <c r="D2415" s="31"/>
      <c r="E2415" s="43" t="s">
        <v>52</v>
      </c>
      <c r="F2415" s="42" t="s">
        <v>34</v>
      </c>
      <c r="G2415" s="83" t="s">
        <v>34</v>
      </c>
      <c r="H2415" s="168">
        <v>42653</v>
      </c>
      <c r="I2415" s="31"/>
      <c r="J2415" s="83" t="s">
        <v>188</v>
      </c>
      <c r="K2415" s="31" t="s">
        <v>34</v>
      </c>
      <c r="L2415" s="31"/>
      <c r="M2415" s="168"/>
      <c r="N2415" s="147"/>
      <c r="O2415" s="105" t="s">
        <v>52</v>
      </c>
      <c r="P2415" s="171">
        <v>42653</v>
      </c>
      <c r="Q2415" s="31"/>
      <c r="R2415" s="83" t="s">
        <v>188</v>
      </c>
      <c r="S2415" s="31" t="s">
        <v>34</v>
      </c>
      <c r="T2415" s="31"/>
      <c r="U2415" s="168"/>
      <c r="V2415" s="149"/>
      <c r="W2415" s="140" t="str" cm="1">
        <f t="array" ref="W2415">IF(SUM(LEN(B2415:V2415))=0,"",IF(OR(OR(ISBLANK(F2415),SUM(LEN(C2415),LEN(D2415))=0),AND(NOT(E2415="Unknown"),ISBLANK(J2415)),AND(NOT(O2415="Unknown"),ISBLANK(R2415))),"Missing Information", INDEX(Table15[Entire Service Line Classification], MATCH(SUMIFS(Table15[Unique ID],Table15[System-Owned Portion],E2415,Table15[If Material Anything Other than "Lead" in Column E,Was Material Ever Previously Lead?],G2415,Table15[Customer-Owned Portion],O2415),Table15[Unique ID],0),0)))</f>
        <v>Non-lead</v>
      </c>
      <c r="X2415"/>
    </row>
    <row r="2416" spans="2:24" ht="30" x14ac:dyDescent="0.25">
      <c r="B2416" s="145" t="s">
        <v>5949</v>
      </c>
      <c r="C2416" s="31" t="s">
        <v>13551</v>
      </c>
      <c r="D2416" s="31"/>
      <c r="E2416" s="43" t="s">
        <v>52</v>
      </c>
      <c r="F2416" s="42" t="s">
        <v>34</v>
      </c>
      <c r="G2416" s="83" t="s">
        <v>34</v>
      </c>
      <c r="H2416" s="168">
        <v>42646</v>
      </c>
      <c r="I2416" s="31"/>
      <c r="J2416" s="83" t="s">
        <v>188</v>
      </c>
      <c r="K2416" s="31" t="s">
        <v>34</v>
      </c>
      <c r="L2416" s="31"/>
      <c r="M2416" s="168"/>
      <c r="N2416" s="147"/>
      <c r="O2416" s="105" t="s">
        <v>52</v>
      </c>
      <c r="P2416" s="171">
        <v>42646</v>
      </c>
      <c r="Q2416" s="31"/>
      <c r="R2416" s="83" t="s">
        <v>188</v>
      </c>
      <c r="S2416" s="31" t="s">
        <v>34</v>
      </c>
      <c r="T2416" s="31"/>
      <c r="U2416" s="168"/>
      <c r="V2416" s="149"/>
      <c r="W2416" s="140" t="str" cm="1">
        <f t="array" ref="W2416">IF(SUM(LEN(B2416:V2416))=0,"",IF(OR(OR(ISBLANK(F2416),SUM(LEN(C2416),LEN(D2416))=0),AND(NOT(E2416="Unknown"),ISBLANK(J2416)),AND(NOT(O2416="Unknown"),ISBLANK(R2416))),"Missing Information", INDEX(Table15[Entire Service Line Classification], MATCH(SUMIFS(Table15[Unique ID],Table15[System-Owned Portion],E2416,Table15[If Material Anything Other than "Lead" in Column E,Was Material Ever Previously Lead?],G2416,Table15[Customer-Owned Portion],O2416),Table15[Unique ID],0),0)))</f>
        <v>Non-lead</v>
      </c>
      <c r="X2416"/>
    </row>
    <row r="2417" spans="2:24" ht="30" x14ac:dyDescent="0.25">
      <c r="B2417" s="145" t="s">
        <v>5955</v>
      </c>
      <c r="C2417" s="31" t="s">
        <v>13557</v>
      </c>
      <c r="D2417" s="31"/>
      <c r="E2417" s="43" t="s">
        <v>52</v>
      </c>
      <c r="F2417" s="42" t="s">
        <v>34</v>
      </c>
      <c r="G2417" s="83" t="s">
        <v>34</v>
      </c>
      <c r="H2417" s="168">
        <v>42646</v>
      </c>
      <c r="I2417" s="31"/>
      <c r="J2417" s="83" t="s">
        <v>188</v>
      </c>
      <c r="K2417" s="31" t="s">
        <v>34</v>
      </c>
      <c r="L2417" s="31"/>
      <c r="M2417" s="168"/>
      <c r="N2417" s="147"/>
      <c r="O2417" s="105" t="s">
        <v>52</v>
      </c>
      <c r="P2417" s="171">
        <v>42646</v>
      </c>
      <c r="Q2417" s="31"/>
      <c r="R2417" s="83" t="s">
        <v>188</v>
      </c>
      <c r="S2417" s="31" t="s">
        <v>34</v>
      </c>
      <c r="T2417" s="31"/>
      <c r="U2417" s="168"/>
      <c r="V2417" s="149"/>
      <c r="W2417" s="140" t="str" cm="1">
        <f t="array" ref="W2417">IF(SUM(LEN(B2417:V2417))=0,"",IF(OR(OR(ISBLANK(F2417),SUM(LEN(C2417),LEN(D2417))=0),AND(NOT(E2417="Unknown"),ISBLANK(J2417)),AND(NOT(O2417="Unknown"),ISBLANK(R2417))),"Missing Information", INDEX(Table15[Entire Service Line Classification], MATCH(SUMIFS(Table15[Unique ID],Table15[System-Owned Portion],E2417,Table15[If Material Anything Other than "Lead" in Column E,Was Material Ever Previously Lead?],G2417,Table15[Customer-Owned Portion],O2417),Table15[Unique ID],0),0)))</f>
        <v>Non-lead</v>
      </c>
      <c r="X2417"/>
    </row>
    <row r="2418" spans="2:24" ht="30" x14ac:dyDescent="0.25">
      <c r="B2418" s="145" t="s">
        <v>5976</v>
      </c>
      <c r="C2418" s="31" t="s">
        <v>13578</v>
      </c>
      <c r="D2418" s="31"/>
      <c r="E2418" s="43" t="s">
        <v>52</v>
      </c>
      <c r="F2418" s="42" t="s">
        <v>34</v>
      </c>
      <c r="G2418" s="83" t="s">
        <v>34</v>
      </c>
      <c r="H2418" s="168">
        <v>42646</v>
      </c>
      <c r="I2418" s="31"/>
      <c r="J2418" s="83" t="s">
        <v>188</v>
      </c>
      <c r="K2418" s="31" t="s">
        <v>34</v>
      </c>
      <c r="L2418" s="31"/>
      <c r="M2418" s="168"/>
      <c r="N2418" s="147"/>
      <c r="O2418" s="105" t="s">
        <v>52</v>
      </c>
      <c r="P2418" s="171">
        <v>42646</v>
      </c>
      <c r="Q2418" s="31"/>
      <c r="R2418" s="83" t="s">
        <v>188</v>
      </c>
      <c r="S2418" s="31" t="s">
        <v>34</v>
      </c>
      <c r="T2418" s="31"/>
      <c r="U2418" s="168"/>
      <c r="V2418" s="149"/>
      <c r="W2418" s="140" t="str" cm="1">
        <f t="array" ref="W2418">IF(SUM(LEN(B2418:V2418))=0,"",IF(OR(OR(ISBLANK(F2418),SUM(LEN(C2418),LEN(D2418))=0),AND(NOT(E2418="Unknown"),ISBLANK(J2418)),AND(NOT(O2418="Unknown"),ISBLANK(R2418))),"Missing Information", INDEX(Table15[Entire Service Line Classification], MATCH(SUMIFS(Table15[Unique ID],Table15[System-Owned Portion],E2418,Table15[If Material Anything Other than "Lead" in Column E,Was Material Ever Previously Lead?],G2418,Table15[Customer-Owned Portion],O2418),Table15[Unique ID],0),0)))</f>
        <v>Non-lead</v>
      </c>
      <c r="X2418"/>
    </row>
    <row r="2419" spans="2:24" ht="30" x14ac:dyDescent="0.25">
      <c r="B2419" s="145" t="s">
        <v>3233</v>
      </c>
      <c r="C2419" s="31" t="s">
        <v>10670</v>
      </c>
      <c r="D2419" s="31"/>
      <c r="E2419" s="43" t="s">
        <v>52</v>
      </c>
      <c r="F2419" s="42" t="s">
        <v>34</v>
      </c>
      <c r="G2419" s="83" t="s">
        <v>34</v>
      </c>
      <c r="H2419" s="168">
        <v>42636</v>
      </c>
      <c r="I2419" s="31"/>
      <c r="J2419" s="83" t="s">
        <v>188</v>
      </c>
      <c r="K2419" s="31" t="s">
        <v>34</v>
      </c>
      <c r="L2419" s="31"/>
      <c r="M2419" s="168"/>
      <c r="N2419" s="147"/>
      <c r="O2419" s="105" t="s">
        <v>52</v>
      </c>
      <c r="P2419" s="171">
        <v>42636</v>
      </c>
      <c r="Q2419" s="31"/>
      <c r="R2419" s="83" t="s">
        <v>188</v>
      </c>
      <c r="S2419" s="31" t="s">
        <v>34</v>
      </c>
      <c r="T2419" s="31"/>
      <c r="U2419" s="168"/>
      <c r="V2419" s="149"/>
      <c r="W2419" s="140" t="str" cm="1">
        <f t="array" ref="W2419">IF(SUM(LEN(B2419:V2419))=0,"",IF(OR(OR(ISBLANK(F2419),SUM(LEN(C2419),LEN(D2419))=0),AND(NOT(E2419="Unknown"),ISBLANK(J2419)),AND(NOT(O2419="Unknown"),ISBLANK(R2419))),"Missing Information", INDEX(Table15[Entire Service Line Classification], MATCH(SUMIFS(Table15[Unique ID],Table15[System-Owned Portion],E2419,Table15[If Material Anything Other than "Lead" in Column E,Was Material Ever Previously Lead?],G2419,Table15[Customer-Owned Portion],O2419),Table15[Unique ID],0),0)))</f>
        <v>Non-lead</v>
      </c>
      <c r="X2419"/>
    </row>
    <row r="2420" spans="2:24" ht="30" x14ac:dyDescent="0.25">
      <c r="B2420" s="145" t="s">
        <v>5956</v>
      </c>
      <c r="C2420" s="31" t="s">
        <v>13558</v>
      </c>
      <c r="D2420" s="31"/>
      <c r="E2420" s="43" t="s">
        <v>52</v>
      </c>
      <c r="F2420" s="42" t="s">
        <v>34</v>
      </c>
      <c r="G2420" s="83" t="s">
        <v>34</v>
      </c>
      <c r="H2420" s="168">
        <v>42632</v>
      </c>
      <c r="I2420" s="31"/>
      <c r="J2420" s="83" t="s">
        <v>188</v>
      </c>
      <c r="K2420" s="31" t="s">
        <v>34</v>
      </c>
      <c r="L2420" s="31"/>
      <c r="M2420" s="168"/>
      <c r="N2420" s="147"/>
      <c r="O2420" s="105" t="s">
        <v>52</v>
      </c>
      <c r="P2420" s="171">
        <v>42632</v>
      </c>
      <c r="Q2420" s="31"/>
      <c r="R2420" s="83" t="s">
        <v>188</v>
      </c>
      <c r="S2420" s="31" t="s">
        <v>34</v>
      </c>
      <c r="T2420" s="31"/>
      <c r="U2420" s="168"/>
      <c r="V2420" s="149"/>
      <c r="W2420" s="140" t="str" cm="1">
        <f t="array" ref="W2420">IF(SUM(LEN(B2420:V2420))=0,"",IF(OR(OR(ISBLANK(F2420),SUM(LEN(C2420),LEN(D2420))=0),AND(NOT(E2420="Unknown"),ISBLANK(J2420)),AND(NOT(O2420="Unknown"),ISBLANK(R2420))),"Missing Information", INDEX(Table15[Entire Service Line Classification], MATCH(SUMIFS(Table15[Unique ID],Table15[System-Owned Portion],E2420,Table15[If Material Anything Other than "Lead" in Column E,Was Material Ever Previously Lead?],G2420,Table15[Customer-Owned Portion],O2420),Table15[Unique ID],0),0)))</f>
        <v>Non-lead</v>
      </c>
      <c r="X2420"/>
    </row>
    <row r="2421" spans="2:24" ht="30" x14ac:dyDescent="0.25">
      <c r="B2421" s="145" t="s">
        <v>5957</v>
      </c>
      <c r="C2421" s="31" t="s">
        <v>13559</v>
      </c>
      <c r="D2421" s="31"/>
      <c r="E2421" s="43" t="s">
        <v>52</v>
      </c>
      <c r="F2421" s="42" t="s">
        <v>34</v>
      </c>
      <c r="G2421" s="83" t="s">
        <v>34</v>
      </c>
      <c r="H2421" s="168">
        <v>42632</v>
      </c>
      <c r="I2421" s="31"/>
      <c r="J2421" s="83" t="s">
        <v>188</v>
      </c>
      <c r="K2421" s="31" t="s">
        <v>34</v>
      </c>
      <c r="L2421" s="31"/>
      <c r="M2421" s="168"/>
      <c r="N2421" s="147"/>
      <c r="O2421" s="105" t="s">
        <v>52</v>
      </c>
      <c r="P2421" s="171">
        <v>42632</v>
      </c>
      <c r="Q2421" s="31"/>
      <c r="R2421" s="83" t="s">
        <v>188</v>
      </c>
      <c r="S2421" s="31" t="s">
        <v>34</v>
      </c>
      <c r="T2421" s="31"/>
      <c r="U2421" s="168"/>
      <c r="V2421" s="149"/>
      <c r="W2421" s="140" t="str" cm="1">
        <f t="array" ref="W2421">IF(SUM(LEN(B2421:V2421))=0,"",IF(OR(OR(ISBLANK(F2421),SUM(LEN(C2421),LEN(D2421))=0),AND(NOT(E2421="Unknown"),ISBLANK(J2421)),AND(NOT(O2421="Unknown"),ISBLANK(R2421))),"Missing Information", INDEX(Table15[Entire Service Line Classification], MATCH(SUMIFS(Table15[Unique ID],Table15[System-Owned Portion],E2421,Table15[If Material Anything Other than "Lead" in Column E,Was Material Ever Previously Lead?],G2421,Table15[Customer-Owned Portion],O2421),Table15[Unique ID],0),0)))</f>
        <v>Non-lead</v>
      </c>
      <c r="X2421"/>
    </row>
    <row r="2422" spans="2:24" ht="30" x14ac:dyDescent="0.25">
      <c r="B2422" s="145" t="s">
        <v>5975</v>
      </c>
      <c r="C2422" s="31" t="s">
        <v>13577</v>
      </c>
      <c r="D2422" s="31"/>
      <c r="E2422" s="43" t="s">
        <v>52</v>
      </c>
      <c r="F2422" s="42" t="s">
        <v>34</v>
      </c>
      <c r="G2422" s="83" t="s">
        <v>34</v>
      </c>
      <c r="H2422" s="168">
        <v>42632</v>
      </c>
      <c r="I2422" s="31"/>
      <c r="J2422" s="83" t="s">
        <v>188</v>
      </c>
      <c r="K2422" s="31" t="s">
        <v>34</v>
      </c>
      <c r="L2422" s="31"/>
      <c r="M2422" s="168"/>
      <c r="N2422" s="147"/>
      <c r="O2422" s="105" t="s">
        <v>52</v>
      </c>
      <c r="P2422" s="171">
        <v>42632</v>
      </c>
      <c r="Q2422" s="31"/>
      <c r="R2422" s="83" t="s">
        <v>188</v>
      </c>
      <c r="S2422" s="31" t="s">
        <v>34</v>
      </c>
      <c r="T2422" s="31"/>
      <c r="U2422" s="168"/>
      <c r="V2422" s="149"/>
      <c r="W2422" s="140" t="str" cm="1">
        <f t="array" ref="W2422">IF(SUM(LEN(B2422:V2422))=0,"",IF(OR(OR(ISBLANK(F2422),SUM(LEN(C2422),LEN(D2422))=0),AND(NOT(E2422="Unknown"),ISBLANK(J2422)),AND(NOT(O2422="Unknown"),ISBLANK(R2422))),"Missing Information", INDEX(Table15[Entire Service Line Classification], MATCH(SUMIFS(Table15[Unique ID],Table15[System-Owned Portion],E2422,Table15[If Material Anything Other than "Lead" in Column E,Was Material Ever Previously Lead?],G2422,Table15[Customer-Owned Portion],O2422),Table15[Unique ID],0),0)))</f>
        <v>Non-lead</v>
      </c>
      <c r="X2422"/>
    </row>
    <row r="2423" spans="2:24" ht="30" x14ac:dyDescent="0.25">
      <c r="B2423" s="145" t="s">
        <v>5970</v>
      </c>
      <c r="C2423" s="31" t="s">
        <v>13572</v>
      </c>
      <c r="D2423" s="31"/>
      <c r="E2423" s="43" t="s">
        <v>52</v>
      </c>
      <c r="F2423" s="42" t="s">
        <v>34</v>
      </c>
      <c r="G2423" s="83" t="s">
        <v>34</v>
      </c>
      <c r="H2423" s="168">
        <v>42620</v>
      </c>
      <c r="I2423" s="31"/>
      <c r="J2423" s="83" t="s">
        <v>188</v>
      </c>
      <c r="K2423" s="31" t="s">
        <v>34</v>
      </c>
      <c r="L2423" s="31"/>
      <c r="M2423" s="168"/>
      <c r="N2423" s="147"/>
      <c r="O2423" s="105" t="s">
        <v>52</v>
      </c>
      <c r="P2423" s="171">
        <v>42620</v>
      </c>
      <c r="Q2423" s="31"/>
      <c r="R2423" s="83" t="s">
        <v>188</v>
      </c>
      <c r="S2423" s="31" t="s">
        <v>34</v>
      </c>
      <c r="T2423" s="31"/>
      <c r="U2423" s="168"/>
      <c r="V2423" s="149"/>
      <c r="W2423" s="140" t="str" cm="1">
        <f t="array" ref="W2423">IF(SUM(LEN(B2423:V2423))=0,"",IF(OR(OR(ISBLANK(F2423),SUM(LEN(C2423),LEN(D2423))=0),AND(NOT(E2423="Unknown"),ISBLANK(J2423)),AND(NOT(O2423="Unknown"),ISBLANK(R2423))),"Missing Information", INDEX(Table15[Entire Service Line Classification], MATCH(SUMIFS(Table15[Unique ID],Table15[System-Owned Portion],E2423,Table15[If Material Anything Other than "Lead" in Column E,Was Material Ever Previously Lead?],G2423,Table15[Customer-Owned Portion],O2423),Table15[Unique ID],0),0)))</f>
        <v>Non-lead</v>
      </c>
      <c r="X2423"/>
    </row>
    <row r="2424" spans="2:24" ht="30" x14ac:dyDescent="0.25">
      <c r="B2424" s="145" t="s">
        <v>5978</v>
      </c>
      <c r="C2424" s="31" t="s">
        <v>13580</v>
      </c>
      <c r="D2424" s="31"/>
      <c r="E2424" s="43" t="s">
        <v>52</v>
      </c>
      <c r="F2424" s="42" t="s">
        <v>34</v>
      </c>
      <c r="G2424" s="83" t="s">
        <v>34</v>
      </c>
      <c r="H2424" s="168">
        <v>42620</v>
      </c>
      <c r="I2424" s="31"/>
      <c r="J2424" s="83" t="s">
        <v>188</v>
      </c>
      <c r="K2424" s="31" t="s">
        <v>34</v>
      </c>
      <c r="L2424" s="31"/>
      <c r="M2424" s="168"/>
      <c r="N2424" s="147"/>
      <c r="O2424" s="105" t="s">
        <v>52</v>
      </c>
      <c r="P2424" s="171">
        <v>42620</v>
      </c>
      <c r="Q2424" s="31"/>
      <c r="R2424" s="83" t="s">
        <v>188</v>
      </c>
      <c r="S2424" s="31" t="s">
        <v>34</v>
      </c>
      <c r="T2424" s="31"/>
      <c r="U2424" s="168"/>
      <c r="V2424" s="149"/>
      <c r="W2424" s="140" t="str" cm="1">
        <f t="array" ref="W2424">IF(SUM(LEN(B2424:V2424))=0,"",IF(OR(OR(ISBLANK(F2424),SUM(LEN(C2424),LEN(D2424))=0),AND(NOT(E2424="Unknown"),ISBLANK(J2424)),AND(NOT(O2424="Unknown"),ISBLANK(R2424))),"Missing Information", INDEX(Table15[Entire Service Line Classification], MATCH(SUMIFS(Table15[Unique ID],Table15[System-Owned Portion],E2424,Table15[If Material Anything Other than "Lead" in Column E,Was Material Ever Previously Lead?],G2424,Table15[Customer-Owned Portion],O2424),Table15[Unique ID],0),0)))</f>
        <v>Non-lead</v>
      </c>
      <c r="X2424"/>
    </row>
    <row r="2425" spans="2:24" ht="30" x14ac:dyDescent="0.25">
      <c r="B2425" s="145" t="s">
        <v>5984</v>
      </c>
      <c r="C2425" s="31" t="s">
        <v>13586</v>
      </c>
      <c r="D2425" s="31"/>
      <c r="E2425" s="43" t="s">
        <v>52</v>
      </c>
      <c r="F2425" s="42" t="s">
        <v>34</v>
      </c>
      <c r="G2425" s="83" t="s">
        <v>34</v>
      </c>
      <c r="H2425" s="168">
        <v>42620</v>
      </c>
      <c r="I2425" s="31"/>
      <c r="J2425" s="83" t="s">
        <v>188</v>
      </c>
      <c r="K2425" s="31" t="s">
        <v>34</v>
      </c>
      <c r="L2425" s="31"/>
      <c r="M2425" s="168"/>
      <c r="N2425" s="147"/>
      <c r="O2425" s="105" t="s">
        <v>52</v>
      </c>
      <c r="P2425" s="171">
        <v>42620</v>
      </c>
      <c r="Q2425" s="31"/>
      <c r="R2425" s="83" t="s">
        <v>188</v>
      </c>
      <c r="S2425" s="31" t="s">
        <v>34</v>
      </c>
      <c r="T2425" s="31"/>
      <c r="U2425" s="168"/>
      <c r="V2425" s="149"/>
      <c r="W2425" s="140" t="str" cm="1">
        <f t="array" ref="W2425">IF(SUM(LEN(B2425:V2425))=0,"",IF(OR(OR(ISBLANK(F2425),SUM(LEN(C2425),LEN(D2425))=0),AND(NOT(E2425="Unknown"),ISBLANK(J2425)),AND(NOT(O2425="Unknown"),ISBLANK(R2425))),"Missing Information", INDEX(Table15[Entire Service Line Classification], MATCH(SUMIFS(Table15[Unique ID],Table15[System-Owned Portion],E2425,Table15[If Material Anything Other than "Lead" in Column E,Was Material Ever Previously Lead?],G2425,Table15[Customer-Owned Portion],O2425),Table15[Unique ID],0),0)))</f>
        <v>Non-lead</v>
      </c>
      <c r="X2425"/>
    </row>
    <row r="2426" spans="2:24" ht="30" x14ac:dyDescent="0.25">
      <c r="B2426" s="145" t="s">
        <v>3161</v>
      </c>
      <c r="C2426" s="31" t="s">
        <v>10598</v>
      </c>
      <c r="D2426" s="31"/>
      <c r="E2426" s="43" t="s">
        <v>52</v>
      </c>
      <c r="F2426" s="42" t="s">
        <v>34</v>
      </c>
      <c r="G2426" s="83" t="s">
        <v>34</v>
      </c>
      <c r="H2426" s="168">
        <v>42614</v>
      </c>
      <c r="I2426" s="31"/>
      <c r="J2426" s="83" t="s">
        <v>188</v>
      </c>
      <c r="K2426" s="31" t="s">
        <v>34</v>
      </c>
      <c r="L2426" s="31"/>
      <c r="M2426" s="168"/>
      <c r="N2426" s="147"/>
      <c r="O2426" s="105" t="s">
        <v>52</v>
      </c>
      <c r="P2426" s="171">
        <v>42614</v>
      </c>
      <c r="Q2426" s="31"/>
      <c r="R2426" s="83" t="s">
        <v>188</v>
      </c>
      <c r="S2426" s="31" t="s">
        <v>34</v>
      </c>
      <c r="T2426" s="31"/>
      <c r="U2426" s="168"/>
      <c r="V2426" s="149"/>
      <c r="W2426" s="140" t="str" cm="1">
        <f t="array" ref="W2426">IF(SUM(LEN(B2426:V2426))=0,"",IF(OR(OR(ISBLANK(F2426),SUM(LEN(C2426),LEN(D2426))=0),AND(NOT(E2426="Unknown"),ISBLANK(J2426)),AND(NOT(O2426="Unknown"),ISBLANK(R2426))),"Missing Information", INDEX(Table15[Entire Service Line Classification], MATCH(SUMIFS(Table15[Unique ID],Table15[System-Owned Portion],E2426,Table15[If Material Anything Other than "Lead" in Column E,Was Material Ever Previously Lead?],G2426,Table15[Customer-Owned Portion],O2426),Table15[Unique ID],0),0)))</f>
        <v>Non-lead</v>
      </c>
      <c r="X2426"/>
    </row>
    <row r="2427" spans="2:24" ht="30" x14ac:dyDescent="0.25">
      <c r="B2427" s="145" t="s">
        <v>3163</v>
      </c>
      <c r="C2427" s="31" t="s">
        <v>10600</v>
      </c>
      <c r="D2427" s="31"/>
      <c r="E2427" s="43" t="s">
        <v>52</v>
      </c>
      <c r="F2427" s="42" t="s">
        <v>34</v>
      </c>
      <c r="G2427" s="83" t="s">
        <v>34</v>
      </c>
      <c r="H2427" s="168">
        <v>42614</v>
      </c>
      <c r="I2427" s="31"/>
      <c r="J2427" s="83" t="s">
        <v>188</v>
      </c>
      <c r="K2427" s="31" t="s">
        <v>34</v>
      </c>
      <c r="L2427" s="31"/>
      <c r="M2427" s="168"/>
      <c r="N2427" s="147"/>
      <c r="O2427" s="105" t="s">
        <v>52</v>
      </c>
      <c r="P2427" s="171">
        <v>42614</v>
      </c>
      <c r="Q2427" s="31"/>
      <c r="R2427" s="83" t="s">
        <v>188</v>
      </c>
      <c r="S2427" s="31" t="s">
        <v>34</v>
      </c>
      <c r="T2427" s="31"/>
      <c r="U2427" s="168"/>
      <c r="V2427" s="149"/>
      <c r="W2427" s="140" t="str" cm="1">
        <f t="array" ref="W2427">IF(SUM(LEN(B2427:V2427))=0,"",IF(OR(OR(ISBLANK(F2427),SUM(LEN(C2427),LEN(D2427))=0),AND(NOT(E2427="Unknown"),ISBLANK(J2427)),AND(NOT(O2427="Unknown"),ISBLANK(R2427))),"Missing Information", INDEX(Table15[Entire Service Line Classification], MATCH(SUMIFS(Table15[Unique ID],Table15[System-Owned Portion],E2427,Table15[If Material Anything Other than "Lead" in Column E,Was Material Ever Previously Lead?],G2427,Table15[Customer-Owned Portion],O2427),Table15[Unique ID],0),0)))</f>
        <v>Non-lead</v>
      </c>
      <c r="X2427"/>
    </row>
    <row r="2428" spans="2:24" ht="30" x14ac:dyDescent="0.25">
      <c r="B2428" s="145" t="s">
        <v>3173</v>
      </c>
      <c r="C2428" s="31" t="s">
        <v>10610</v>
      </c>
      <c r="D2428" s="31"/>
      <c r="E2428" s="43" t="s">
        <v>52</v>
      </c>
      <c r="F2428" s="42" t="s">
        <v>34</v>
      </c>
      <c r="G2428" s="83" t="s">
        <v>34</v>
      </c>
      <c r="H2428" s="168">
        <v>42614</v>
      </c>
      <c r="I2428" s="31"/>
      <c r="J2428" s="83" t="s">
        <v>188</v>
      </c>
      <c r="K2428" s="31" t="s">
        <v>34</v>
      </c>
      <c r="L2428" s="31"/>
      <c r="M2428" s="168"/>
      <c r="N2428" s="147"/>
      <c r="O2428" s="105" t="s">
        <v>52</v>
      </c>
      <c r="P2428" s="171">
        <v>42614</v>
      </c>
      <c r="Q2428" s="31"/>
      <c r="R2428" s="83" t="s">
        <v>188</v>
      </c>
      <c r="S2428" s="31" t="s">
        <v>34</v>
      </c>
      <c r="T2428" s="31"/>
      <c r="U2428" s="168"/>
      <c r="V2428" s="149"/>
      <c r="W2428" s="140" t="str" cm="1">
        <f t="array" ref="W2428">IF(SUM(LEN(B2428:V2428))=0,"",IF(OR(OR(ISBLANK(F2428),SUM(LEN(C2428),LEN(D2428))=0),AND(NOT(E2428="Unknown"),ISBLANK(J2428)),AND(NOT(O2428="Unknown"),ISBLANK(R2428))),"Missing Information", INDEX(Table15[Entire Service Line Classification], MATCH(SUMIFS(Table15[Unique ID],Table15[System-Owned Portion],E2428,Table15[If Material Anything Other than "Lead" in Column E,Was Material Ever Previously Lead?],G2428,Table15[Customer-Owned Portion],O2428),Table15[Unique ID],0),0)))</f>
        <v>Non-lead</v>
      </c>
      <c r="X2428"/>
    </row>
    <row r="2429" spans="2:24" ht="30" x14ac:dyDescent="0.25">
      <c r="B2429" s="145" t="s">
        <v>3174</v>
      </c>
      <c r="C2429" s="31" t="s">
        <v>10611</v>
      </c>
      <c r="D2429" s="31"/>
      <c r="E2429" s="43" t="s">
        <v>52</v>
      </c>
      <c r="F2429" s="42" t="s">
        <v>34</v>
      </c>
      <c r="G2429" s="83" t="s">
        <v>34</v>
      </c>
      <c r="H2429" s="168">
        <v>42614</v>
      </c>
      <c r="I2429" s="31"/>
      <c r="J2429" s="83" t="s">
        <v>188</v>
      </c>
      <c r="K2429" s="31" t="s">
        <v>34</v>
      </c>
      <c r="L2429" s="31"/>
      <c r="M2429" s="168"/>
      <c r="N2429" s="147"/>
      <c r="O2429" s="105" t="s">
        <v>52</v>
      </c>
      <c r="P2429" s="171">
        <v>42614</v>
      </c>
      <c r="Q2429" s="31"/>
      <c r="R2429" s="83" t="s">
        <v>188</v>
      </c>
      <c r="S2429" s="31" t="s">
        <v>34</v>
      </c>
      <c r="T2429" s="31"/>
      <c r="U2429" s="168"/>
      <c r="V2429" s="149"/>
      <c r="W2429" s="140" t="str" cm="1">
        <f t="array" ref="W2429">IF(SUM(LEN(B2429:V2429))=0,"",IF(OR(OR(ISBLANK(F2429),SUM(LEN(C2429),LEN(D2429))=0),AND(NOT(E2429="Unknown"),ISBLANK(J2429)),AND(NOT(O2429="Unknown"),ISBLANK(R2429))),"Missing Information", INDEX(Table15[Entire Service Line Classification], MATCH(SUMIFS(Table15[Unique ID],Table15[System-Owned Portion],E2429,Table15[If Material Anything Other than "Lead" in Column E,Was Material Ever Previously Lead?],G2429,Table15[Customer-Owned Portion],O2429),Table15[Unique ID],0),0)))</f>
        <v>Non-lead</v>
      </c>
      <c r="X2429"/>
    </row>
    <row r="2430" spans="2:24" ht="30" x14ac:dyDescent="0.25">
      <c r="B2430" s="145" t="s">
        <v>3259</v>
      </c>
      <c r="C2430" s="31" t="s">
        <v>10696</v>
      </c>
      <c r="D2430" s="31"/>
      <c r="E2430" s="43" t="s">
        <v>52</v>
      </c>
      <c r="F2430" s="42" t="s">
        <v>34</v>
      </c>
      <c r="G2430" s="83" t="s">
        <v>34</v>
      </c>
      <c r="H2430" s="168">
        <v>42614</v>
      </c>
      <c r="I2430" s="31"/>
      <c r="J2430" s="83" t="s">
        <v>188</v>
      </c>
      <c r="K2430" s="31" t="s">
        <v>34</v>
      </c>
      <c r="L2430" s="31"/>
      <c r="M2430" s="168"/>
      <c r="N2430" s="147"/>
      <c r="O2430" s="105" t="s">
        <v>52</v>
      </c>
      <c r="P2430" s="171">
        <v>42614</v>
      </c>
      <c r="Q2430" s="31"/>
      <c r="R2430" s="83" t="s">
        <v>188</v>
      </c>
      <c r="S2430" s="31" t="s">
        <v>34</v>
      </c>
      <c r="T2430" s="31"/>
      <c r="U2430" s="168"/>
      <c r="V2430" s="149"/>
      <c r="W2430" s="140" t="str" cm="1">
        <f t="array" ref="W2430">IF(SUM(LEN(B2430:V2430))=0,"",IF(OR(OR(ISBLANK(F2430),SUM(LEN(C2430),LEN(D2430))=0),AND(NOT(E2430="Unknown"),ISBLANK(J2430)),AND(NOT(O2430="Unknown"),ISBLANK(R2430))),"Missing Information", INDEX(Table15[Entire Service Line Classification], MATCH(SUMIFS(Table15[Unique ID],Table15[System-Owned Portion],E2430,Table15[If Material Anything Other than "Lead" in Column E,Was Material Ever Previously Lead?],G2430,Table15[Customer-Owned Portion],O2430),Table15[Unique ID],0),0)))</f>
        <v>Non-lead</v>
      </c>
      <c r="X2430"/>
    </row>
    <row r="2431" spans="2:24" ht="30" x14ac:dyDescent="0.25">
      <c r="B2431" s="145" t="s">
        <v>3164</v>
      </c>
      <c r="C2431" s="31" t="s">
        <v>10601</v>
      </c>
      <c r="D2431" s="31"/>
      <c r="E2431" s="43" t="s">
        <v>52</v>
      </c>
      <c r="F2431" s="42" t="s">
        <v>34</v>
      </c>
      <c r="G2431" s="83" t="s">
        <v>34</v>
      </c>
      <c r="H2431" s="168">
        <v>42612</v>
      </c>
      <c r="I2431" s="31"/>
      <c r="J2431" s="83" t="s">
        <v>188</v>
      </c>
      <c r="K2431" s="31" t="s">
        <v>34</v>
      </c>
      <c r="L2431" s="31"/>
      <c r="M2431" s="168"/>
      <c r="N2431" s="147"/>
      <c r="O2431" s="105" t="s">
        <v>52</v>
      </c>
      <c r="P2431" s="171">
        <v>42612</v>
      </c>
      <c r="Q2431" s="31"/>
      <c r="R2431" s="83" t="s">
        <v>188</v>
      </c>
      <c r="S2431" s="31" t="s">
        <v>34</v>
      </c>
      <c r="T2431" s="31"/>
      <c r="U2431" s="168"/>
      <c r="V2431" s="149"/>
      <c r="W2431" s="140" t="str" cm="1">
        <f t="array" ref="W2431">IF(SUM(LEN(B2431:V2431))=0,"",IF(OR(OR(ISBLANK(F2431),SUM(LEN(C2431),LEN(D2431))=0),AND(NOT(E2431="Unknown"),ISBLANK(J2431)),AND(NOT(O2431="Unknown"),ISBLANK(R2431))),"Missing Information", INDEX(Table15[Entire Service Line Classification], MATCH(SUMIFS(Table15[Unique ID],Table15[System-Owned Portion],E2431,Table15[If Material Anything Other than "Lead" in Column E,Was Material Ever Previously Lead?],G2431,Table15[Customer-Owned Portion],O2431),Table15[Unique ID],0),0)))</f>
        <v>Non-lead</v>
      </c>
      <c r="X2431"/>
    </row>
    <row r="2432" spans="2:24" ht="30" x14ac:dyDescent="0.25">
      <c r="B2432" s="145" t="s">
        <v>3165</v>
      </c>
      <c r="C2432" s="31" t="s">
        <v>10602</v>
      </c>
      <c r="D2432" s="31"/>
      <c r="E2432" s="43" t="s">
        <v>52</v>
      </c>
      <c r="F2432" s="42" t="s">
        <v>34</v>
      </c>
      <c r="G2432" s="83" t="s">
        <v>34</v>
      </c>
      <c r="H2432" s="168">
        <v>42612</v>
      </c>
      <c r="I2432" s="31"/>
      <c r="J2432" s="83" t="s">
        <v>188</v>
      </c>
      <c r="K2432" s="31" t="s">
        <v>34</v>
      </c>
      <c r="L2432" s="31"/>
      <c r="M2432" s="168"/>
      <c r="N2432" s="147"/>
      <c r="O2432" s="105" t="s">
        <v>52</v>
      </c>
      <c r="P2432" s="171">
        <v>42612</v>
      </c>
      <c r="Q2432" s="31"/>
      <c r="R2432" s="83" t="s">
        <v>188</v>
      </c>
      <c r="S2432" s="31" t="s">
        <v>34</v>
      </c>
      <c r="T2432" s="31"/>
      <c r="U2432" s="168"/>
      <c r="V2432" s="149"/>
      <c r="W2432" s="140" t="str" cm="1">
        <f t="array" ref="W2432">IF(SUM(LEN(B2432:V2432))=0,"",IF(OR(OR(ISBLANK(F2432),SUM(LEN(C2432),LEN(D2432))=0),AND(NOT(E2432="Unknown"),ISBLANK(J2432)),AND(NOT(O2432="Unknown"),ISBLANK(R2432))),"Missing Information", INDEX(Table15[Entire Service Line Classification], MATCH(SUMIFS(Table15[Unique ID],Table15[System-Owned Portion],E2432,Table15[If Material Anything Other than "Lead" in Column E,Was Material Ever Previously Lead?],G2432,Table15[Customer-Owned Portion],O2432),Table15[Unique ID],0),0)))</f>
        <v>Non-lead</v>
      </c>
      <c r="X2432"/>
    </row>
    <row r="2433" spans="2:24" ht="30" x14ac:dyDescent="0.25">
      <c r="B2433" s="145" t="s">
        <v>3166</v>
      </c>
      <c r="C2433" s="31" t="s">
        <v>10603</v>
      </c>
      <c r="D2433" s="31"/>
      <c r="E2433" s="43" t="s">
        <v>52</v>
      </c>
      <c r="F2433" s="42" t="s">
        <v>34</v>
      </c>
      <c r="G2433" s="83" t="s">
        <v>34</v>
      </c>
      <c r="H2433" s="168">
        <v>42612</v>
      </c>
      <c r="I2433" s="31"/>
      <c r="J2433" s="83" t="s">
        <v>188</v>
      </c>
      <c r="K2433" s="31" t="s">
        <v>34</v>
      </c>
      <c r="L2433" s="31"/>
      <c r="M2433" s="168"/>
      <c r="N2433" s="147"/>
      <c r="O2433" s="105" t="s">
        <v>52</v>
      </c>
      <c r="P2433" s="171">
        <v>42612</v>
      </c>
      <c r="Q2433" s="31"/>
      <c r="R2433" s="83" t="s">
        <v>188</v>
      </c>
      <c r="S2433" s="31" t="s">
        <v>34</v>
      </c>
      <c r="T2433" s="31"/>
      <c r="U2433" s="168"/>
      <c r="V2433" s="149"/>
      <c r="W2433" s="140" t="str" cm="1">
        <f t="array" ref="W2433">IF(SUM(LEN(B2433:V2433))=0,"",IF(OR(OR(ISBLANK(F2433),SUM(LEN(C2433),LEN(D2433))=0),AND(NOT(E2433="Unknown"),ISBLANK(J2433)),AND(NOT(O2433="Unknown"),ISBLANK(R2433))),"Missing Information", INDEX(Table15[Entire Service Line Classification], MATCH(SUMIFS(Table15[Unique ID],Table15[System-Owned Portion],E2433,Table15[If Material Anything Other than "Lead" in Column E,Was Material Ever Previously Lead?],G2433,Table15[Customer-Owned Portion],O2433),Table15[Unique ID],0),0)))</f>
        <v>Non-lead</v>
      </c>
      <c r="X2433"/>
    </row>
    <row r="2434" spans="2:24" ht="30" x14ac:dyDescent="0.25">
      <c r="B2434" s="145" t="s">
        <v>3167</v>
      </c>
      <c r="C2434" s="31" t="s">
        <v>10604</v>
      </c>
      <c r="D2434" s="31"/>
      <c r="E2434" s="43" t="s">
        <v>52</v>
      </c>
      <c r="F2434" s="42" t="s">
        <v>34</v>
      </c>
      <c r="G2434" s="83" t="s">
        <v>34</v>
      </c>
      <c r="H2434" s="168">
        <v>42612</v>
      </c>
      <c r="I2434" s="31"/>
      <c r="J2434" s="83" t="s">
        <v>188</v>
      </c>
      <c r="K2434" s="31" t="s">
        <v>34</v>
      </c>
      <c r="L2434" s="31"/>
      <c r="M2434" s="168"/>
      <c r="N2434" s="147"/>
      <c r="O2434" s="105" t="s">
        <v>52</v>
      </c>
      <c r="P2434" s="171">
        <v>42612</v>
      </c>
      <c r="Q2434" s="31"/>
      <c r="R2434" s="83" t="s">
        <v>188</v>
      </c>
      <c r="S2434" s="31" t="s">
        <v>34</v>
      </c>
      <c r="T2434" s="31"/>
      <c r="U2434" s="168"/>
      <c r="V2434" s="149"/>
      <c r="W2434" s="140" t="str" cm="1">
        <f t="array" ref="W2434">IF(SUM(LEN(B2434:V2434))=0,"",IF(OR(OR(ISBLANK(F2434),SUM(LEN(C2434),LEN(D2434))=0),AND(NOT(E2434="Unknown"),ISBLANK(J2434)),AND(NOT(O2434="Unknown"),ISBLANK(R2434))),"Missing Information", INDEX(Table15[Entire Service Line Classification], MATCH(SUMIFS(Table15[Unique ID],Table15[System-Owned Portion],E2434,Table15[If Material Anything Other than "Lead" in Column E,Was Material Ever Previously Lead?],G2434,Table15[Customer-Owned Portion],O2434),Table15[Unique ID],0),0)))</f>
        <v>Non-lead</v>
      </c>
      <c r="X2434"/>
    </row>
    <row r="2435" spans="2:24" ht="30" x14ac:dyDescent="0.25">
      <c r="B2435" s="145" t="s">
        <v>4363</v>
      </c>
      <c r="C2435" s="31" t="s">
        <v>11956</v>
      </c>
      <c r="D2435" s="31"/>
      <c r="E2435" s="43" t="s">
        <v>52</v>
      </c>
      <c r="F2435" s="42" t="s">
        <v>34</v>
      </c>
      <c r="G2435" s="83" t="s">
        <v>34</v>
      </c>
      <c r="H2435" s="168">
        <v>42611</v>
      </c>
      <c r="I2435" s="31"/>
      <c r="J2435" s="83" t="s">
        <v>188</v>
      </c>
      <c r="K2435" s="31" t="s">
        <v>34</v>
      </c>
      <c r="L2435" s="31"/>
      <c r="M2435" s="168"/>
      <c r="N2435" s="147"/>
      <c r="O2435" s="105" t="s">
        <v>52</v>
      </c>
      <c r="P2435" s="171">
        <v>42611</v>
      </c>
      <c r="Q2435" s="31"/>
      <c r="R2435" s="83" t="s">
        <v>188</v>
      </c>
      <c r="S2435" s="31" t="s">
        <v>34</v>
      </c>
      <c r="T2435" s="31"/>
      <c r="U2435" s="168"/>
      <c r="V2435" s="149"/>
      <c r="W2435" s="140" t="str" cm="1">
        <f t="array" ref="W2435">IF(SUM(LEN(B2435:V2435))=0,"",IF(OR(OR(ISBLANK(F2435),SUM(LEN(C2435),LEN(D2435))=0),AND(NOT(E2435="Unknown"),ISBLANK(J2435)),AND(NOT(O2435="Unknown"),ISBLANK(R2435))),"Missing Information", INDEX(Table15[Entire Service Line Classification], MATCH(SUMIFS(Table15[Unique ID],Table15[System-Owned Portion],E2435,Table15[If Material Anything Other than "Lead" in Column E,Was Material Ever Previously Lead?],G2435,Table15[Customer-Owned Portion],O2435),Table15[Unique ID],0),0)))</f>
        <v>Non-lead</v>
      </c>
      <c r="X2435"/>
    </row>
    <row r="2436" spans="2:24" ht="30" x14ac:dyDescent="0.25">
      <c r="B2436" s="145" t="s">
        <v>3205</v>
      </c>
      <c r="C2436" s="31" t="s">
        <v>10642</v>
      </c>
      <c r="D2436" s="31"/>
      <c r="E2436" s="43" t="s">
        <v>52</v>
      </c>
      <c r="F2436" s="42" t="s">
        <v>34</v>
      </c>
      <c r="G2436" s="83" t="s">
        <v>34</v>
      </c>
      <c r="H2436" s="168">
        <v>42606</v>
      </c>
      <c r="I2436" s="31"/>
      <c r="J2436" s="83" t="s">
        <v>188</v>
      </c>
      <c r="K2436" s="31" t="s">
        <v>34</v>
      </c>
      <c r="L2436" s="31"/>
      <c r="M2436" s="168"/>
      <c r="N2436" s="147"/>
      <c r="O2436" s="105" t="s">
        <v>52</v>
      </c>
      <c r="P2436" s="171">
        <v>42606</v>
      </c>
      <c r="Q2436" s="31"/>
      <c r="R2436" s="83" t="s">
        <v>188</v>
      </c>
      <c r="S2436" s="31" t="s">
        <v>34</v>
      </c>
      <c r="T2436" s="31"/>
      <c r="U2436" s="168"/>
      <c r="V2436" s="149"/>
      <c r="W2436" s="140" t="str" cm="1">
        <f t="array" ref="W2436">IF(SUM(LEN(B2436:V2436))=0,"",IF(OR(OR(ISBLANK(F2436),SUM(LEN(C2436),LEN(D2436))=0),AND(NOT(E2436="Unknown"),ISBLANK(J2436)),AND(NOT(O2436="Unknown"),ISBLANK(R2436))),"Missing Information", INDEX(Table15[Entire Service Line Classification], MATCH(SUMIFS(Table15[Unique ID],Table15[System-Owned Portion],E2436,Table15[If Material Anything Other than "Lead" in Column E,Was Material Ever Previously Lead?],G2436,Table15[Customer-Owned Portion],O2436),Table15[Unique ID],0),0)))</f>
        <v>Non-lead</v>
      </c>
      <c r="X2436"/>
    </row>
    <row r="2437" spans="2:24" ht="30" x14ac:dyDescent="0.25">
      <c r="B2437" s="145" t="s">
        <v>5629</v>
      </c>
      <c r="C2437" s="31" t="s">
        <v>13226</v>
      </c>
      <c r="D2437" s="31"/>
      <c r="E2437" s="43" t="s">
        <v>52</v>
      </c>
      <c r="F2437" s="42" t="s">
        <v>34</v>
      </c>
      <c r="G2437" s="83" t="s">
        <v>34</v>
      </c>
      <c r="H2437" s="168">
        <v>42606</v>
      </c>
      <c r="I2437" s="31"/>
      <c r="J2437" s="83" t="s">
        <v>188</v>
      </c>
      <c r="K2437" s="31" t="s">
        <v>34</v>
      </c>
      <c r="L2437" s="31"/>
      <c r="M2437" s="168"/>
      <c r="N2437" s="147"/>
      <c r="O2437" s="105" t="s">
        <v>52</v>
      </c>
      <c r="P2437" s="171">
        <v>42606</v>
      </c>
      <c r="Q2437" s="31"/>
      <c r="R2437" s="83" t="s">
        <v>188</v>
      </c>
      <c r="S2437" s="31" t="s">
        <v>34</v>
      </c>
      <c r="T2437" s="31"/>
      <c r="U2437" s="168"/>
      <c r="V2437" s="149"/>
      <c r="W2437" s="140" t="str" cm="1">
        <f t="array" ref="W2437">IF(SUM(LEN(B2437:V2437))=0,"",IF(OR(OR(ISBLANK(F2437),SUM(LEN(C2437),LEN(D2437))=0),AND(NOT(E2437="Unknown"),ISBLANK(J2437)),AND(NOT(O2437="Unknown"),ISBLANK(R2437))),"Missing Information", INDEX(Table15[Entire Service Line Classification], MATCH(SUMIFS(Table15[Unique ID],Table15[System-Owned Portion],E2437,Table15[If Material Anything Other than "Lead" in Column E,Was Material Ever Previously Lead?],G2437,Table15[Customer-Owned Portion],O2437),Table15[Unique ID],0),0)))</f>
        <v>Non-lead</v>
      </c>
      <c r="X2437"/>
    </row>
    <row r="2438" spans="2:24" ht="30" x14ac:dyDescent="0.25">
      <c r="B2438" s="145" t="s">
        <v>5964</v>
      </c>
      <c r="C2438" s="31" t="s">
        <v>13566</v>
      </c>
      <c r="D2438" s="31"/>
      <c r="E2438" s="43" t="s">
        <v>52</v>
      </c>
      <c r="F2438" s="42" t="s">
        <v>34</v>
      </c>
      <c r="G2438" s="83" t="s">
        <v>34</v>
      </c>
      <c r="H2438" s="168">
        <v>42605</v>
      </c>
      <c r="I2438" s="31"/>
      <c r="J2438" s="83" t="s">
        <v>188</v>
      </c>
      <c r="K2438" s="31" t="s">
        <v>34</v>
      </c>
      <c r="L2438" s="31"/>
      <c r="M2438" s="168"/>
      <c r="N2438" s="147"/>
      <c r="O2438" s="105" t="s">
        <v>52</v>
      </c>
      <c r="P2438" s="171">
        <v>42605</v>
      </c>
      <c r="Q2438" s="31"/>
      <c r="R2438" s="83" t="s">
        <v>188</v>
      </c>
      <c r="S2438" s="31" t="s">
        <v>34</v>
      </c>
      <c r="T2438" s="31"/>
      <c r="U2438" s="168"/>
      <c r="V2438" s="149"/>
      <c r="W2438" s="140" t="str" cm="1">
        <f t="array" ref="W2438">IF(SUM(LEN(B2438:V2438))=0,"",IF(OR(OR(ISBLANK(F2438),SUM(LEN(C2438),LEN(D2438))=0),AND(NOT(E2438="Unknown"),ISBLANK(J2438)),AND(NOT(O2438="Unknown"),ISBLANK(R2438))),"Missing Information", INDEX(Table15[Entire Service Line Classification], MATCH(SUMIFS(Table15[Unique ID],Table15[System-Owned Portion],E2438,Table15[If Material Anything Other than "Lead" in Column E,Was Material Ever Previously Lead?],G2438,Table15[Customer-Owned Portion],O2438),Table15[Unique ID],0),0)))</f>
        <v>Non-lead</v>
      </c>
      <c r="X2438"/>
    </row>
    <row r="2439" spans="2:24" ht="30" x14ac:dyDescent="0.25">
      <c r="B2439" s="145" t="s">
        <v>5965</v>
      </c>
      <c r="C2439" s="31" t="s">
        <v>13567</v>
      </c>
      <c r="D2439" s="31"/>
      <c r="E2439" s="43" t="s">
        <v>52</v>
      </c>
      <c r="F2439" s="42" t="s">
        <v>34</v>
      </c>
      <c r="G2439" s="83" t="s">
        <v>34</v>
      </c>
      <c r="H2439" s="168">
        <v>42605</v>
      </c>
      <c r="I2439" s="31"/>
      <c r="J2439" s="83" t="s">
        <v>188</v>
      </c>
      <c r="K2439" s="31" t="s">
        <v>34</v>
      </c>
      <c r="L2439" s="31"/>
      <c r="M2439" s="168"/>
      <c r="N2439" s="147"/>
      <c r="O2439" s="105" t="s">
        <v>52</v>
      </c>
      <c r="P2439" s="171">
        <v>42605</v>
      </c>
      <c r="Q2439" s="31"/>
      <c r="R2439" s="83" t="s">
        <v>188</v>
      </c>
      <c r="S2439" s="31" t="s">
        <v>34</v>
      </c>
      <c r="T2439" s="31"/>
      <c r="U2439" s="168"/>
      <c r="V2439" s="149"/>
      <c r="W2439" s="140" t="str" cm="1">
        <f t="array" ref="W2439">IF(SUM(LEN(B2439:V2439))=0,"",IF(OR(OR(ISBLANK(F2439),SUM(LEN(C2439),LEN(D2439))=0),AND(NOT(E2439="Unknown"),ISBLANK(J2439)),AND(NOT(O2439="Unknown"),ISBLANK(R2439))),"Missing Information", INDEX(Table15[Entire Service Line Classification], MATCH(SUMIFS(Table15[Unique ID],Table15[System-Owned Portion],E2439,Table15[If Material Anything Other than "Lead" in Column E,Was Material Ever Previously Lead?],G2439,Table15[Customer-Owned Portion],O2439),Table15[Unique ID],0),0)))</f>
        <v>Non-lead</v>
      </c>
      <c r="X2439"/>
    </row>
    <row r="2440" spans="2:24" ht="30" x14ac:dyDescent="0.25">
      <c r="B2440" s="145" t="s">
        <v>5997</v>
      </c>
      <c r="C2440" s="31" t="s">
        <v>13599</v>
      </c>
      <c r="D2440" s="31"/>
      <c r="E2440" s="43" t="s">
        <v>52</v>
      </c>
      <c r="F2440" s="42" t="s">
        <v>34</v>
      </c>
      <c r="G2440" s="83" t="s">
        <v>34</v>
      </c>
      <c r="H2440" s="168">
        <v>42605</v>
      </c>
      <c r="I2440" s="31"/>
      <c r="J2440" s="83" t="s">
        <v>188</v>
      </c>
      <c r="K2440" s="31" t="s">
        <v>34</v>
      </c>
      <c r="L2440" s="31"/>
      <c r="M2440" s="168"/>
      <c r="N2440" s="147"/>
      <c r="O2440" s="105" t="s">
        <v>52</v>
      </c>
      <c r="P2440" s="171">
        <v>42605</v>
      </c>
      <c r="Q2440" s="31"/>
      <c r="R2440" s="83" t="s">
        <v>188</v>
      </c>
      <c r="S2440" s="31" t="s">
        <v>34</v>
      </c>
      <c r="T2440" s="31"/>
      <c r="U2440" s="168"/>
      <c r="V2440" s="149"/>
      <c r="W2440" s="140" t="str" cm="1">
        <f t="array" ref="W2440">IF(SUM(LEN(B2440:V2440))=0,"",IF(OR(OR(ISBLANK(F2440),SUM(LEN(C2440),LEN(D2440))=0),AND(NOT(E2440="Unknown"),ISBLANK(J2440)),AND(NOT(O2440="Unknown"),ISBLANK(R2440))),"Missing Information", INDEX(Table15[Entire Service Line Classification], MATCH(SUMIFS(Table15[Unique ID],Table15[System-Owned Portion],E2440,Table15[If Material Anything Other than "Lead" in Column E,Was Material Ever Previously Lead?],G2440,Table15[Customer-Owned Portion],O2440),Table15[Unique ID],0),0)))</f>
        <v>Non-lead</v>
      </c>
      <c r="X2440"/>
    </row>
    <row r="2441" spans="2:24" ht="30" x14ac:dyDescent="0.25">
      <c r="B2441" s="145" t="s">
        <v>3130</v>
      </c>
      <c r="C2441" s="31" t="s">
        <v>10567</v>
      </c>
      <c r="D2441" s="31"/>
      <c r="E2441" s="43" t="s">
        <v>52</v>
      </c>
      <c r="F2441" s="42" t="s">
        <v>34</v>
      </c>
      <c r="G2441" s="83" t="s">
        <v>34</v>
      </c>
      <c r="H2441" s="168">
        <v>42604</v>
      </c>
      <c r="I2441" s="31"/>
      <c r="J2441" s="83" t="s">
        <v>188</v>
      </c>
      <c r="K2441" s="31" t="s">
        <v>34</v>
      </c>
      <c r="L2441" s="31"/>
      <c r="M2441" s="168"/>
      <c r="N2441" s="147"/>
      <c r="O2441" s="105" t="s">
        <v>52</v>
      </c>
      <c r="P2441" s="171">
        <v>42604</v>
      </c>
      <c r="Q2441" s="31"/>
      <c r="R2441" s="83" t="s">
        <v>188</v>
      </c>
      <c r="S2441" s="31" t="s">
        <v>34</v>
      </c>
      <c r="T2441" s="31"/>
      <c r="U2441" s="168"/>
      <c r="V2441" s="149"/>
      <c r="W2441" s="140" t="str" cm="1">
        <f t="array" ref="W2441">IF(SUM(LEN(B2441:V2441))=0,"",IF(OR(OR(ISBLANK(F2441),SUM(LEN(C2441),LEN(D2441))=0),AND(NOT(E2441="Unknown"),ISBLANK(J2441)),AND(NOT(O2441="Unknown"),ISBLANK(R2441))),"Missing Information", INDEX(Table15[Entire Service Line Classification], MATCH(SUMIFS(Table15[Unique ID],Table15[System-Owned Portion],E2441,Table15[If Material Anything Other than "Lead" in Column E,Was Material Ever Previously Lead?],G2441,Table15[Customer-Owned Portion],O2441),Table15[Unique ID],0),0)))</f>
        <v>Non-lead</v>
      </c>
      <c r="X2441"/>
    </row>
    <row r="2442" spans="2:24" ht="30" x14ac:dyDescent="0.25">
      <c r="B2442" s="145" t="s">
        <v>3190</v>
      </c>
      <c r="C2442" s="31" t="s">
        <v>10627</v>
      </c>
      <c r="D2442" s="31"/>
      <c r="E2442" s="43" t="s">
        <v>52</v>
      </c>
      <c r="F2442" s="42" t="s">
        <v>34</v>
      </c>
      <c r="G2442" s="83" t="s">
        <v>34</v>
      </c>
      <c r="H2442" s="168">
        <v>42604</v>
      </c>
      <c r="I2442" s="31"/>
      <c r="J2442" s="83" t="s">
        <v>188</v>
      </c>
      <c r="K2442" s="31" t="s">
        <v>34</v>
      </c>
      <c r="L2442" s="31"/>
      <c r="M2442" s="168"/>
      <c r="N2442" s="147"/>
      <c r="O2442" s="105" t="s">
        <v>52</v>
      </c>
      <c r="P2442" s="171">
        <v>42604</v>
      </c>
      <c r="Q2442" s="31"/>
      <c r="R2442" s="83" t="s">
        <v>188</v>
      </c>
      <c r="S2442" s="31" t="s">
        <v>34</v>
      </c>
      <c r="T2442" s="31"/>
      <c r="U2442" s="168"/>
      <c r="V2442" s="149"/>
      <c r="W2442" s="140" t="str" cm="1">
        <f t="array" ref="W2442">IF(SUM(LEN(B2442:V2442))=0,"",IF(OR(OR(ISBLANK(F2442),SUM(LEN(C2442),LEN(D2442))=0),AND(NOT(E2442="Unknown"),ISBLANK(J2442)),AND(NOT(O2442="Unknown"),ISBLANK(R2442))),"Missing Information", INDEX(Table15[Entire Service Line Classification], MATCH(SUMIFS(Table15[Unique ID],Table15[System-Owned Portion],E2442,Table15[If Material Anything Other than "Lead" in Column E,Was Material Ever Previously Lead?],G2442,Table15[Customer-Owned Portion],O2442),Table15[Unique ID],0),0)))</f>
        <v>Non-lead</v>
      </c>
      <c r="X2442"/>
    </row>
    <row r="2443" spans="2:24" ht="30" x14ac:dyDescent="0.25">
      <c r="B2443" s="145" t="s">
        <v>3169</v>
      </c>
      <c r="C2443" s="31" t="s">
        <v>10606</v>
      </c>
      <c r="D2443" s="31"/>
      <c r="E2443" s="43" t="s">
        <v>52</v>
      </c>
      <c r="F2443" s="42" t="s">
        <v>34</v>
      </c>
      <c r="G2443" s="83" t="s">
        <v>34</v>
      </c>
      <c r="H2443" s="168">
        <v>42590</v>
      </c>
      <c r="I2443" s="31"/>
      <c r="J2443" s="83" t="s">
        <v>188</v>
      </c>
      <c r="K2443" s="31" t="s">
        <v>34</v>
      </c>
      <c r="L2443" s="31"/>
      <c r="M2443" s="168"/>
      <c r="N2443" s="147"/>
      <c r="O2443" s="105" t="s">
        <v>52</v>
      </c>
      <c r="P2443" s="171">
        <v>42590</v>
      </c>
      <c r="Q2443" s="31"/>
      <c r="R2443" s="83" t="s">
        <v>188</v>
      </c>
      <c r="S2443" s="31" t="s">
        <v>34</v>
      </c>
      <c r="T2443" s="31"/>
      <c r="U2443" s="168"/>
      <c r="V2443" s="149"/>
      <c r="W2443" s="140" t="str" cm="1">
        <f t="array" ref="W2443">IF(SUM(LEN(B2443:V2443))=0,"",IF(OR(OR(ISBLANK(F2443),SUM(LEN(C2443),LEN(D2443))=0),AND(NOT(E2443="Unknown"),ISBLANK(J2443)),AND(NOT(O2443="Unknown"),ISBLANK(R2443))),"Missing Information", INDEX(Table15[Entire Service Line Classification], MATCH(SUMIFS(Table15[Unique ID],Table15[System-Owned Portion],E2443,Table15[If Material Anything Other than "Lead" in Column E,Was Material Ever Previously Lead?],G2443,Table15[Customer-Owned Portion],O2443),Table15[Unique ID],0),0)))</f>
        <v>Non-lead</v>
      </c>
      <c r="X2443"/>
    </row>
    <row r="2444" spans="2:24" ht="30" x14ac:dyDescent="0.25">
      <c r="B2444" s="145" t="s">
        <v>3172</v>
      </c>
      <c r="C2444" s="31" t="s">
        <v>10609</v>
      </c>
      <c r="D2444" s="31"/>
      <c r="E2444" s="43" t="s">
        <v>52</v>
      </c>
      <c r="F2444" s="42" t="s">
        <v>34</v>
      </c>
      <c r="G2444" s="83" t="s">
        <v>34</v>
      </c>
      <c r="H2444" s="168">
        <v>42590</v>
      </c>
      <c r="I2444" s="31"/>
      <c r="J2444" s="83" t="s">
        <v>188</v>
      </c>
      <c r="K2444" s="31" t="s">
        <v>34</v>
      </c>
      <c r="L2444" s="31"/>
      <c r="M2444" s="168"/>
      <c r="N2444" s="147"/>
      <c r="O2444" s="105" t="s">
        <v>52</v>
      </c>
      <c r="P2444" s="171">
        <v>42590</v>
      </c>
      <c r="Q2444" s="31"/>
      <c r="R2444" s="83" t="s">
        <v>188</v>
      </c>
      <c r="S2444" s="31" t="s">
        <v>34</v>
      </c>
      <c r="T2444" s="31"/>
      <c r="U2444" s="168"/>
      <c r="V2444" s="149"/>
      <c r="W2444" s="140" t="str" cm="1">
        <f t="array" ref="W2444">IF(SUM(LEN(B2444:V2444))=0,"",IF(OR(OR(ISBLANK(F2444),SUM(LEN(C2444),LEN(D2444))=0),AND(NOT(E2444="Unknown"),ISBLANK(J2444)),AND(NOT(O2444="Unknown"),ISBLANK(R2444))),"Missing Information", INDEX(Table15[Entire Service Line Classification], MATCH(SUMIFS(Table15[Unique ID],Table15[System-Owned Portion],E2444,Table15[If Material Anything Other than "Lead" in Column E,Was Material Ever Previously Lead?],G2444,Table15[Customer-Owned Portion],O2444),Table15[Unique ID],0),0)))</f>
        <v>Non-lead</v>
      </c>
      <c r="X2444"/>
    </row>
    <row r="2445" spans="2:24" ht="30" x14ac:dyDescent="0.25">
      <c r="B2445" s="145" t="s">
        <v>3206</v>
      </c>
      <c r="C2445" s="31" t="s">
        <v>10643</v>
      </c>
      <c r="D2445" s="31"/>
      <c r="E2445" s="43" t="s">
        <v>52</v>
      </c>
      <c r="F2445" s="42" t="s">
        <v>34</v>
      </c>
      <c r="G2445" s="83" t="s">
        <v>34</v>
      </c>
      <c r="H2445" s="168">
        <v>42590</v>
      </c>
      <c r="I2445" s="31"/>
      <c r="J2445" s="83" t="s">
        <v>188</v>
      </c>
      <c r="K2445" s="31" t="s">
        <v>34</v>
      </c>
      <c r="L2445" s="31"/>
      <c r="M2445" s="168"/>
      <c r="N2445" s="147"/>
      <c r="O2445" s="105" t="s">
        <v>52</v>
      </c>
      <c r="P2445" s="171">
        <v>42590</v>
      </c>
      <c r="Q2445" s="31"/>
      <c r="R2445" s="83" t="s">
        <v>188</v>
      </c>
      <c r="S2445" s="31" t="s">
        <v>34</v>
      </c>
      <c r="T2445" s="31"/>
      <c r="U2445" s="168"/>
      <c r="V2445" s="149"/>
      <c r="W2445" s="140" t="str" cm="1">
        <f t="array" ref="W2445">IF(SUM(LEN(B2445:V2445))=0,"",IF(OR(OR(ISBLANK(F2445),SUM(LEN(C2445),LEN(D2445))=0),AND(NOT(E2445="Unknown"),ISBLANK(J2445)),AND(NOT(O2445="Unknown"),ISBLANK(R2445))),"Missing Information", INDEX(Table15[Entire Service Line Classification], MATCH(SUMIFS(Table15[Unique ID],Table15[System-Owned Portion],E2445,Table15[If Material Anything Other than "Lead" in Column E,Was Material Ever Previously Lead?],G2445,Table15[Customer-Owned Portion],O2445),Table15[Unique ID],0),0)))</f>
        <v>Non-lead</v>
      </c>
      <c r="X2445"/>
    </row>
    <row r="2446" spans="2:24" ht="30" x14ac:dyDescent="0.25">
      <c r="B2446" s="145" t="s">
        <v>3224</v>
      </c>
      <c r="C2446" s="31" t="s">
        <v>10661</v>
      </c>
      <c r="D2446" s="31"/>
      <c r="E2446" s="43" t="s">
        <v>52</v>
      </c>
      <c r="F2446" s="42" t="s">
        <v>34</v>
      </c>
      <c r="G2446" s="83" t="s">
        <v>34</v>
      </c>
      <c r="H2446" s="168">
        <v>42590</v>
      </c>
      <c r="I2446" s="31"/>
      <c r="J2446" s="83" t="s">
        <v>188</v>
      </c>
      <c r="K2446" s="31" t="s">
        <v>34</v>
      </c>
      <c r="L2446" s="31"/>
      <c r="M2446" s="168"/>
      <c r="N2446" s="147"/>
      <c r="O2446" s="105" t="s">
        <v>52</v>
      </c>
      <c r="P2446" s="171">
        <v>42590</v>
      </c>
      <c r="Q2446" s="31"/>
      <c r="R2446" s="83" t="s">
        <v>188</v>
      </c>
      <c r="S2446" s="31" t="s">
        <v>34</v>
      </c>
      <c r="T2446" s="31"/>
      <c r="U2446" s="168"/>
      <c r="V2446" s="149"/>
      <c r="W2446" s="140" t="str" cm="1">
        <f t="array" ref="W2446">IF(SUM(LEN(B2446:V2446))=0,"",IF(OR(OR(ISBLANK(F2446),SUM(LEN(C2446),LEN(D2446))=0),AND(NOT(E2446="Unknown"),ISBLANK(J2446)),AND(NOT(O2446="Unknown"),ISBLANK(R2446))),"Missing Information", INDEX(Table15[Entire Service Line Classification], MATCH(SUMIFS(Table15[Unique ID],Table15[System-Owned Portion],E2446,Table15[If Material Anything Other than "Lead" in Column E,Was Material Ever Previously Lead?],G2446,Table15[Customer-Owned Portion],O2446),Table15[Unique ID],0),0)))</f>
        <v>Non-lead</v>
      </c>
      <c r="X2446"/>
    </row>
    <row r="2447" spans="2:24" ht="30" x14ac:dyDescent="0.25">
      <c r="B2447" s="145" t="s">
        <v>5966</v>
      </c>
      <c r="C2447" s="31" t="s">
        <v>13568</v>
      </c>
      <c r="D2447" s="31"/>
      <c r="E2447" s="43" t="s">
        <v>52</v>
      </c>
      <c r="F2447" s="42" t="s">
        <v>34</v>
      </c>
      <c r="G2447" s="83" t="s">
        <v>34</v>
      </c>
      <c r="H2447" s="168">
        <v>42590</v>
      </c>
      <c r="I2447" s="31"/>
      <c r="J2447" s="83" t="s">
        <v>188</v>
      </c>
      <c r="K2447" s="31" t="s">
        <v>34</v>
      </c>
      <c r="L2447" s="31"/>
      <c r="M2447" s="168"/>
      <c r="N2447" s="147"/>
      <c r="O2447" s="105" t="s">
        <v>52</v>
      </c>
      <c r="P2447" s="171">
        <v>42590</v>
      </c>
      <c r="Q2447" s="31"/>
      <c r="R2447" s="83" t="s">
        <v>188</v>
      </c>
      <c r="S2447" s="31" t="s">
        <v>34</v>
      </c>
      <c r="T2447" s="31"/>
      <c r="U2447" s="168"/>
      <c r="V2447" s="149"/>
      <c r="W2447" s="140" t="str" cm="1">
        <f t="array" ref="W2447">IF(SUM(LEN(B2447:V2447))=0,"",IF(OR(OR(ISBLANK(F2447),SUM(LEN(C2447),LEN(D2447))=0),AND(NOT(E2447="Unknown"),ISBLANK(J2447)),AND(NOT(O2447="Unknown"),ISBLANK(R2447))),"Missing Information", INDEX(Table15[Entire Service Line Classification], MATCH(SUMIFS(Table15[Unique ID],Table15[System-Owned Portion],E2447,Table15[If Material Anything Other than "Lead" in Column E,Was Material Ever Previously Lead?],G2447,Table15[Customer-Owned Portion],O2447),Table15[Unique ID],0),0)))</f>
        <v>Non-lead</v>
      </c>
      <c r="X2447"/>
    </row>
    <row r="2448" spans="2:24" ht="30" x14ac:dyDescent="0.25">
      <c r="B2448" s="145" t="s">
        <v>5967</v>
      </c>
      <c r="C2448" s="31" t="s">
        <v>13569</v>
      </c>
      <c r="D2448" s="31"/>
      <c r="E2448" s="43" t="s">
        <v>52</v>
      </c>
      <c r="F2448" s="42" t="s">
        <v>34</v>
      </c>
      <c r="G2448" s="83" t="s">
        <v>34</v>
      </c>
      <c r="H2448" s="168">
        <v>42590</v>
      </c>
      <c r="I2448" s="31"/>
      <c r="J2448" s="83" t="s">
        <v>188</v>
      </c>
      <c r="K2448" s="31" t="s">
        <v>34</v>
      </c>
      <c r="L2448" s="31"/>
      <c r="M2448" s="168"/>
      <c r="N2448" s="147"/>
      <c r="O2448" s="105" t="s">
        <v>52</v>
      </c>
      <c r="P2448" s="171">
        <v>42590</v>
      </c>
      <c r="Q2448" s="31"/>
      <c r="R2448" s="83" t="s">
        <v>188</v>
      </c>
      <c r="S2448" s="31" t="s">
        <v>34</v>
      </c>
      <c r="T2448" s="31"/>
      <c r="U2448" s="168"/>
      <c r="V2448" s="149"/>
      <c r="W2448" s="140" t="str" cm="1">
        <f t="array" ref="W2448">IF(SUM(LEN(B2448:V2448))=0,"",IF(OR(OR(ISBLANK(F2448),SUM(LEN(C2448),LEN(D2448))=0),AND(NOT(E2448="Unknown"),ISBLANK(J2448)),AND(NOT(O2448="Unknown"),ISBLANK(R2448))),"Missing Information", INDEX(Table15[Entire Service Line Classification], MATCH(SUMIFS(Table15[Unique ID],Table15[System-Owned Portion],E2448,Table15[If Material Anything Other than "Lead" in Column E,Was Material Ever Previously Lead?],G2448,Table15[Customer-Owned Portion],O2448),Table15[Unique ID],0),0)))</f>
        <v>Non-lead</v>
      </c>
      <c r="X2448"/>
    </row>
    <row r="2449" spans="2:24" ht="30" x14ac:dyDescent="0.25">
      <c r="B2449" s="145" t="s">
        <v>5968</v>
      </c>
      <c r="C2449" s="31" t="s">
        <v>13570</v>
      </c>
      <c r="D2449" s="31"/>
      <c r="E2449" s="43" t="s">
        <v>52</v>
      </c>
      <c r="F2449" s="42" t="s">
        <v>34</v>
      </c>
      <c r="G2449" s="83" t="s">
        <v>34</v>
      </c>
      <c r="H2449" s="168">
        <v>42590</v>
      </c>
      <c r="I2449" s="31"/>
      <c r="J2449" s="83" t="s">
        <v>188</v>
      </c>
      <c r="K2449" s="31" t="s">
        <v>34</v>
      </c>
      <c r="L2449" s="31"/>
      <c r="M2449" s="168"/>
      <c r="N2449" s="147"/>
      <c r="O2449" s="105" t="s">
        <v>52</v>
      </c>
      <c r="P2449" s="171">
        <v>42590</v>
      </c>
      <c r="Q2449" s="31"/>
      <c r="R2449" s="83" t="s">
        <v>188</v>
      </c>
      <c r="S2449" s="31" t="s">
        <v>34</v>
      </c>
      <c r="T2449" s="31"/>
      <c r="U2449" s="168"/>
      <c r="V2449" s="149"/>
      <c r="W2449" s="140" t="str" cm="1">
        <f t="array" ref="W2449">IF(SUM(LEN(B2449:V2449))=0,"",IF(OR(OR(ISBLANK(F2449),SUM(LEN(C2449),LEN(D2449))=0),AND(NOT(E2449="Unknown"),ISBLANK(J2449)),AND(NOT(O2449="Unknown"),ISBLANK(R2449))),"Missing Information", INDEX(Table15[Entire Service Line Classification], MATCH(SUMIFS(Table15[Unique ID],Table15[System-Owned Portion],E2449,Table15[If Material Anything Other than "Lead" in Column E,Was Material Ever Previously Lead?],G2449,Table15[Customer-Owned Portion],O2449),Table15[Unique ID],0),0)))</f>
        <v>Non-lead</v>
      </c>
      <c r="X2449"/>
    </row>
    <row r="2450" spans="2:24" ht="30" x14ac:dyDescent="0.25">
      <c r="B2450" s="145" t="s">
        <v>3154</v>
      </c>
      <c r="C2450" s="31" t="s">
        <v>10591</v>
      </c>
      <c r="D2450" s="31"/>
      <c r="E2450" s="43" t="s">
        <v>52</v>
      </c>
      <c r="F2450" s="42" t="s">
        <v>34</v>
      </c>
      <c r="G2450" s="83" t="s">
        <v>34</v>
      </c>
      <c r="H2450" s="168">
        <v>42587</v>
      </c>
      <c r="I2450" s="31"/>
      <c r="J2450" s="83" t="s">
        <v>188</v>
      </c>
      <c r="K2450" s="31" t="s">
        <v>34</v>
      </c>
      <c r="L2450" s="31"/>
      <c r="M2450" s="168"/>
      <c r="N2450" s="147"/>
      <c r="O2450" s="105" t="s">
        <v>52</v>
      </c>
      <c r="P2450" s="171">
        <v>42587</v>
      </c>
      <c r="Q2450" s="31"/>
      <c r="R2450" s="83" t="s">
        <v>188</v>
      </c>
      <c r="S2450" s="31" t="s">
        <v>34</v>
      </c>
      <c r="T2450" s="31"/>
      <c r="U2450" s="168"/>
      <c r="V2450" s="149"/>
      <c r="W2450" s="140" t="str" cm="1">
        <f t="array" ref="W2450">IF(SUM(LEN(B2450:V2450))=0,"",IF(OR(OR(ISBLANK(F2450),SUM(LEN(C2450),LEN(D2450))=0),AND(NOT(E2450="Unknown"),ISBLANK(J2450)),AND(NOT(O2450="Unknown"),ISBLANK(R2450))),"Missing Information", INDEX(Table15[Entire Service Line Classification], MATCH(SUMIFS(Table15[Unique ID],Table15[System-Owned Portion],E2450,Table15[If Material Anything Other than "Lead" in Column E,Was Material Ever Previously Lead?],G2450,Table15[Customer-Owned Portion],O2450),Table15[Unique ID],0),0)))</f>
        <v>Non-lead</v>
      </c>
      <c r="X2450"/>
    </row>
    <row r="2451" spans="2:24" ht="30" x14ac:dyDescent="0.25">
      <c r="B2451" s="145" t="s">
        <v>3155</v>
      </c>
      <c r="C2451" s="31" t="s">
        <v>10592</v>
      </c>
      <c r="D2451" s="31"/>
      <c r="E2451" s="43" t="s">
        <v>52</v>
      </c>
      <c r="F2451" s="42" t="s">
        <v>34</v>
      </c>
      <c r="G2451" s="83" t="s">
        <v>34</v>
      </c>
      <c r="H2451" s="168">
        <v>42587</v>
      </c>
      <c r="I2451" s="31"/>
      <c r="J2451" s="83" t="s">
        <v>188</v>
      </c>
      <c r="K2451" s="31" t="s">
        <v>34</v>
      </c>
      <c r="L2451" s="31"/>
      <c r="M2451" s="168"/>
      <c r="N2451" s="147"/>
      <c r="O2451" s="105" t="s">
        <v>52</v>
      </c>
      <c r="P2451" s="171">
        <v>42587</v>
      </c>
      <c r="Q2451" s="31"/>
      <c r="R2451" s="83" t="s">
        <v>188</v>
      </c>
      <c r="S2451" s="31" t="s">
        <v>34</v>
      </c>
      <c r="T2451" s="31"/>
      <c r="U2451" s="168"/>
      <c r="V2451" s="149"/>
      <c r="W2451" s="140" t="str" cm="1">
        <f t="array" ref="W2451">IF(SUM(LEN(B2451:V2451))=0,"",IF(OR(OR(ISBLANK(F2451),SUM(LEN(C2451),LEN(D2451))=0),AND(NOT(E2451="Unknown"),ISBLANK(J2451)),AND(NOT(O2451="Unknown"),ISBLANK(R2451))),"Missing Information", INDEX(Table15[Entire Service Line Classification], MATCH(SUMIFS(Table15[Unique ID],Table15[System-Owned Portion],E2451,Table15[If Material Anything Other than "Lead" in Column E,Was Material Ever Previously Lead?],G2451,Table15[Customer-Owned Portion],O2451),Table15[Unique ID],0),0)))</f>
        <v>Non-lead</v>
      </c>
      <c r="X2451"/>
    </row>
    <row r="2452" spans="2:24" ht="30" x14ac:dyDescent="0.25">
      <c r="B2452" s="145" t="s">
        <v>3159</v>
      </c>
      <c r="C2452" s="31" t="s">
        <v>10596</v>
      </c>
      <c r="D2452" s="31"/>
      <c r="E2452" s="43" t="s">
        <v>52</v>
      </c>
      <c r="F2452" s="42" t="s">
        <v>34</v>
      </c>
      <c r="G2452" s="83" t="s">
        <v>34</v>
      </c>
      <c r="H2452" s="168">
        <v>42587</v>
      </c>
      <c r="I2452" s="31"/>
      <c r="J2452" s="83" t="s">
        <v>188</v>
      </c>
      <c r="K2452" s="31" t="s">
        <v>34</v>
      </c>
      <c r="L2452" s="31"/>
      <c r="M2452" s="168"/>
      <c r="N2452" s="147"/>
      <c r="O2452" s="105" t="s">
        <v>52</v>
      </c>
      <c r="P2452" s="171">
        <v>42587</v>
      </c>
      <c r="Q2452" s="31"/>
      <c r="R2452" s="83" t="s">
        <v>188</v>
      </c>
      <c r="S2452" s="31" t="s">
        <v>34</v>
      </c>
      <c r="T2452" s="31"/>
      <c r="U2452" s="168"/>
      <c r="V2452" s="149"/>
      <c r="W2452" s="140" t="str" cm="1">
        <f t="array" ref="W2452">IF(SUM(LEN(B2452:V2452))=0,"",IF(OR(OR(ISBLANK(F2452),SUM(LEN(C2452),LEN(D2452))=0),AND(NOT(E2452="Unknown"),ISBLANK(J2452)),AND(NOT(O2452="Unknown"),ISBLANK(R2452))),"Missing Information", INDEX(Table15[Entire Service Line Classification], MATCH(SUMIFS(Table15[Unique ID],Table15[System-Owned Portion],E2452,Table15[If Material Anything Other than "Lead" in Column E,Was Material Ever Previously Lead?],G2452,Table15[Customer-Owned Portion],O2452),Table15[Unique ID],0),0)))</f>
        <v>Non-lead</v>
      </c>
      <c r="X2452"/>
    </row>
    <row r="2453" spans="2:24" ht="30" x14ac:dyDescent="0.25">
      <c r="B2453" s="145" t="s">
        <v>3170</v>
      </c>
      <c r="C2453" s="31" t="s">
        <v>10607</v>
      </c>
      <c r="D2453" s="31"/>
      <c r="E2453" s="43" t="s">
        <v>52</v>
      </c>
      <c r="F2453" s="42" t="s">
        <v>34</v>
      </c>
      <c r="G2453" s="83" t="s">
        <v>34</v>
      </c>
      <c r="H2453" s="168">
        <v>42587</v>
      </c>
      <c r="I2453" s="31"/>
      <c r="J2453" s="83" t="s">
        <v>188</v>
      </c>
      <c r="K2453" s="31" t="s">
        <v>34</v>
      </c>
      <c r="L2453" s="31"/>
      <c r="M2453" s="168"/>
      <c r="N2453" s="147"/>
      <c r="O2453" s="105" t="s">
        <v>52</v>
      </c>
      <c r="P2453" s="171">
        <v>42587</v>
      </c>
      <c r="Q2453" s="31"/>
      <c r="R2453" s="83" t="s">
        <v>188</v>
      </c>
      <c r="S2453" s="31" t="s">
        <v>34</v>
      </c>
      <c r="T2453" s="31"/>
      <c r="U2453" s="168"/>
      <c r="V2453" s="149"/>
      <c r="W2453" s="140" t="str" cm="1">
        <f t="array" ref="W2453">IF(SUM(LEN(B2453:V2453))=0,"",IF(OR(OR(ISBLANK(F2453),SUM(LEN(C2453),LEN(D2453))=0),AND(NOT(E2453="Unknown"),ISBLANK(J2453)),AND(NOT(O2453="Unknown"),ISBLANK(R2453))),"Missing Information", INDEX(Table15[Entire Service Line Classification], MATCH(SUMIFS(Table15[Unique ID],Table15[System-Owned Portion],E2453,Table15[If Material Anything Other than "Lead" in Column E,Was Material Ever Previously Lead?],G2453,Table15[Customer-Owned Portion],O2453),Table15[Unique ID],0),0)))</f>
        <v>Non-lead</v>
      </c>
      <c r="X2453"/>
    </row>
    <row r="2454" spans="2:24" ht="30" x14ac:dyDescent="0.25">
      <c r="B2454" s="145" t="s">
        <v>3171</v>
      </c>
      <c r="C2454" s="31" t="s">
        <v>10608</v>
      </c>
      <c r="D2454" s="31"/>
      <c r="E2454" s="43" t="s">
        <v>52</v>
      </c>
      <c r="F2454" s="42" t="s">
        <v>34</v>
      </c>
      <c r="G2454" s="83" t="s">
        <v>34</v>
      </c>
      <c r="H2454" s="168">
        <v>42587</v>
      </c>
      <c r="I2454" s="31"/>
      <c r="J2454" s="83" t="s">
        <v>188</v>
      </c>
      <c r="K2454" s="31" t="s">
        <v>34</v>
      </c>
      <c r="L2454" s="31"/>
      <c r="M2454" s="168"/>
      <c r="N2454" s="147"/>
      <c r="O2454" s="105" t="s">
        <v>52</v>
      </c>
      <c r="P2454" s="171">
        <v>42587</v>
      </c>
      <c r="Q2454" s="31"/>
      <c r="R2454" s="83" t="s">
        <v>188</v>
      </c>
      <c r="S2454" s="31" t="s">
        <v>34</v>
      </c>
      <c r="T2454" s="31"/>
      <c r="U2454" s="168"/>
      <c r="V2454" s="149"/>
      <c r="W2454" s="140" t="str" cm="1">
        <f t="array" ref="W2454">IF(SUM(LEN(B2454:V2454))=0,"",IF(OR(OR(ISBLANK(F2454),SUM(LEN(C2454),LEN(D2454))=0),AND(NOT(E2454="Unknown"),ISBLANK(J2454)),AND(NOT(O2454="Unknown"),ISBLANK(R2454))),"Missing Information", INDEX(Table15[Entire Service Line Classification], MATCH(SUMIFS(Table15[Unique ID],Table15[System-Owned Portion],E2454,Table15[If Material Anything Other than "Lead" in Column E,Was Material Ever Previously Lead?],G2454,Table15[Customer-Owned Portion],O2454),Table15[Unique ID],0),0)))</f>
        <v>Non-lead</v>
      </c>
      <c r="X2454"/>
    </row>
    <row r="2455" spans="2:24" ht="30" x14ac:dyDescent="0.25">
      <c r="B2455" s="145" t="s">
        <v>5993</v>
      </c>
      <c r="C2455" s="31" t="s">
        <v>13595</v>
      </c>
      <c r="D2455" s="31"/>
      <c r="E2455" s="43" t="s">
        <v>52</v>
      </c>
      <c r="F2455" s="42" t="s">
        <v>34</v>
      </c>
      <c r="G2455" s="83" t="s">
        <v>34</v>
      </c>
      <c r="H2455" s="168">
        <v>42576</v>
      </c>
      <c r="I2455" s="31"/>
      <c r="J2455" s="83" t="s">
        <v>188</v>
      </c>
      <c r="K2455" s="31" t="s">
        <v>34</v>
      </c>
      <c r="L2455" s="31"/>
      <c r="M2455" s="168"/>
      <c r="N2455" s="147"/>
      <c r="O2455" s="105" t="s">
        <v>52</v>
      </c>
      <c r="P2455" s="171">
        <v>42576</v>
      </c>
      <c r="Q2455" s="31"/>
      <c r="R2455" s="83" t="s">
        <v>188</v>
      </c>
      <c r="S2455" s="31" t="s">
        <v>34</v>
      </c>
      <c r="T2455" s="31"/>
      <c r="U2455" s="168"/>
      <c r="V2455" s="149"/>
      <c r="W2455" s="140" t="str" cm="1">
        <f t="array" ref="W2455">IF(SUM(LEN(B2455:V2455))=0,"",IF(OR(OR(ISBLANK(F2455),SUM(LEN(C2455),LEN(D2455))=0),AND(NOT(E2455="Unknown"),ISBLANK(J2455)),AND(NOT(O2455="Unknown"),ISBLANK(R2455))),"Missing Information", INDEX(Table15[Entire Service Line Classification], MATCH(SUMIFS(Table15[Unique ID],Table15[System-Owned Portion],E2455,Table15[If Material Anything Other than "Lead" in Column E,Was Material Ever Previously Lead?],G2455,Table15[Customer-Owned Portion],O2455),Table15[Unique ID],0),0)))</f>
        <v>Non-lead</v>
      </c>
      <c r="X2455"/>
    </row>
    <row r="2456" spans="2:24" ht="30" x14ac:dyDescent="0.25">
      <c r="B2456" s="145" t="s">
        <v>5998</v>
      </c>
      <c r="C2456" s="31" t="s">
        <v>13600</v>
      </c>
      <c r="D2456" s="31"/>
      <c r="E2456" s="43" t="s">
        <v>52</v>
      </c>
      <c r="F2456" s="42" t="s">
        <v>34</v>
      </c>
      <c r="G2456" s="83" t="s">
        <v>34</v>
      </c>
      <c r="H2456" s="168">
        <v>42576</v>
      </c>
      <c r="I2456" s="31"/>
      <c r="J2456" s="83" t="s">
        <v>188</v>
      </c>
      <c r="K2456" s="31" t="s">
        <v>34</v>
      </c>
      <c r="L2456" s="31"/>
      <c r="M2456" s="168"/>
      <c r="N2456" s="147"/>
      <c r="O2456" s="105" t="s">
        <v>52</v>
      </c>
      <c r="P2456" s="171">
        <v>42576</v>
      </c>
      <c r="Q2456" s="31"/>
      <c r="R2456" s="83" t="s">
        <v>188</v>
      </c>
      <c r="S2456" s="31" t="s">
        <v>34</v>
      </c>
      <c r="T2456" s="31"/>
      <c r="U2456" s="168"/>
      <c r="V2456" s="149"/>
      <c r="W2456" s="140" t="str" cm="1">
        <f t="array" ref="W2456">IF(SUM(LEN(B2456:V2456))=0,"",IF(OR(OR(ISBLANK(F2456),SUM(LEN(C2456),LEN(D2456))=0),AND(NOT(E2456="Unknown"),ISBLANK(J2456)),AND(NOT(O2456="Unknown"),ISBLANK(R2456))),"Missing Information", INDEX(Table15[Entire Service Line Classification], MATCH(SUMIFS(Table15[Unique ID],Table15[System-Owned Portion],E2456,Table15[If Material Anything Other than "Lead" in Column E,Was Material Ever Previously Lead?],G2456,Table15[Customer-Owned Portion],O2456),Table15[Unique ID],0),0)))</f>
        <v>Non-lead</v>
      </c>
      <c r="X2456"/>
    </row>
    <row r="2457" spans="2:24" ht="30" x14ac:dyDescent="0.25">
      <c r="B2457" s="145" t="s">
        <v>6000</v>
      </c>
      <c r="C2457" s="31" t="s">
        <v>13602</v>
      </c>
      <c r="D2457" s="31"/>
      <c r="E2457" s="43" t="s">
        <v>52</v>
      </c>
      <c r="F2457" s="42" t="s">
        <v>34</v>
      </c>
      <c r="G2457" s="83" t="s">
        <v>34</v>
      </c>
      <c r="H2457" s="168">
        <v>42576</v>
      </c>
      <c r="I2457" s="31"/>
      <c r="J2457" s="83" t="s">
        <v>188</v>
      </c>
      <c r="K2457" s="31" t="s">
        <v>34</v>
      </c>
      <c r="L2457" s="31"/>
      <c r="M2457" s="168"/>
      <c r="N2457" s="147"/>
      <c r="O2457" s="105" t="s">
        <v>52</v>
      </c>
      <c r="P2457" s="171">
        <v>42576</v>
      </c>
      <c r="Q2457" s="31"/>
      <c r="R2457" s="83" t="s">
        <v>188</v>
      </c>
      <c r="S2457" s="31" t="s">
        <v>34</v>
      </c>
      <c r="T2457" s="31"/>
      <c r="U2457" s="168"/>
      <c r="V2457" s="149"/>
      <c r="W2457" s="140" t="str" cm="1">
        <f t="array" ref="W2457">IF(SUM(LEN(B2457:V2457))=0,"",IF(OR(OR(ISBLANK(F2457),SUM(LEN(C2457),LEN(D2457))=0),AND(NOT(E2457="Unknown"),ISBLANK(J2457)),AND(NOT(O2457="Unknown"),ISBLANK(R2457))),"Missing Information", INDEX(Table15[Entire Service Line Classification], MATCH(SUMIFS(Table15[Unique ID],Table15[System-Owned Portion],E2457,Table15[If Material Anything Other than "Lead" in Column E,Was Material Ever Previously Lead?],G2457,Table15[Customer-Owned Portion],O2457),Table15[Unique ID],0),0)))</f>
        <v>Non-lead</v>
      </c>
      <c r="X2457"/>
    </row>
    <row r="2458" spans="2:24" ht="30" x14ac:dyDescent="0.25">
      <c r="B2458" s="145" t="s">
        <v>6814</v>
      </c>
      <c r="C2458" s="31" t="s">
        <v>14433</v>
      </c>
      <c r="D2458" s="31"/>
      <c r="E2458" s="43" t="s">
        <v>52</v>
      </c>
      <c r="F2458" s="42" t="s">
        <v>34</v>
      </c>
      <c r="G2458" s="83" t="s">
        <v>34</v>
      </c>
      <c r="H2458" s="168">
        <v>42576</v>
      </c>
      <c r="I2458" s="31"/>
      <c r="J2458" s="83" t="s">
        <v>188</v>
      </c>
      <c r="K2458" s="31" t="s">
        <v>34</v>
      </c>
      <c r="L2458" s="31"/>
      <c r="M2458" s="168"/>
      <c r="N2458" s="147"/>
      <c r="O2458" s="105" t="s">
        <v>52</v>
      </c>
      <c r="P2458" s="171">
        <v>42576</v>
      </c>
      <c r="Q2458" s="31"/>
      <c r="R2458" s="83" t="s">
        <v>188</v>
      </c>
      <c r="S2458" s="31" t="s">
        <v>34</v>
      </c>
      <c r="T2458" s="31"/>
      <c r="U2458" s="168"/>
      <c r="V2458" s="149"/>
      <c r="W2458" s="140" t="str" cm="1">
        <f t="array" ref="W2458">IF(SUM(LEN(B2458:V2458))=0,"",IF(OR(OR(ISBLANK(F2458),SUM(LEN(C2458),LEN(D2458))=0),AND(NOT(E2458="Unknown"),ISBLANK(J2458)),AND(NOT(O2458="Unknown"),ISBLANK(R2458))),"Missing Information", INDEX(Table15[Entire Service Line Classification], MATCH(SUMIFS(Table15[Unique ID],Table15[System-Owned Portion],E2458,Table15[If Material Anything Other than "Lead" in Column E,Was Material Ever Previously Lead?],G2458,Table15[Customer-Owned Portion],O2458),Table15[Unique ID],0),0)))</f>
        <v>Non-lead</v>
      </c>
      <c r="X2458"/>
    </row>
    <row r="2459" spans="2:24" ht="30" x14ac:dyDescent="0.25">
      <c r="B2459" s="145" t="s">
        <v>2957</v>
      </c>
      <c r="C2459" s="31" t="s">
        <v>10389</v>
      </c>
      <c r="D2459" s="31"/>
      <c r="E2459" s="43" t="s">
        <v>52</v>
      </c>
      <c r="F2459" s="42" t="s">
        <v>34</v>
      </c>
      <c r="G2459" s="83" t="s">
        <v>34</v>
      </c>
      <c r="H2459" s="168">
        <v>42572</v>
      </c>
      <c r="I2459" s="31"/>
      <c r="J2459" s="83" t="s">
        <v>188</v>
      </c>
      <c r="K2459" s="31" t="s">
        <v>34</v>
      </c>
      <c r="L2459" s="31"/>
      <c r="M2459" s="168"/>
      <c r="N2459" s="147"/>
      <c r="O2459" s="105" t="s">
        <v>52</v>
      </c>
      <c r="P2459" s="171">
        <v>42572</v>
      </c>
      <c r="Q2459" s="31"/>
      <c r="R2459" s="83" t="s">
        <v>188</v>
      </c>
      <c r="S2459" s="31" t="s">
        <v>34</v>
      </c>
      <c r="T2459" s="31"/>
      <c r="U2459" s="168"/>
      <c r="V2459" s="149"/>
      <c r="W2459" s="140" t="str" cm="1">
        <f t="array" ref="W2459">IF(SUM(LEN(B2459:V2459))=0,"",IF(OR(OR(ISBLANK(F2459),SUM(LEN(C2459),LEN(D2459))=0),AND(NOT(E2459="Unknown"),ISBLANK(J2459)),AND(NOT(O2459="Unknown"),ISBLANK(R2459))),"Missing Information", INDEX(Table15[Entire Service Line Classification], MATCH(SUMIFS(Table15[Unique ID],Table15[System-Owned Portion],E2459,Table15[If Material Anything Other than "Lead" in Column E,Was Material Ever Previously Lead?],G2459,Table15[Customer-Owned Portion],O2459),Table15[Unique ID],0),0)))</f>
        <v>Non-lead</v>
      </c>
      <c r="X2459"/>
    </row>
    <row r="2460" spans="2:24" ht="30" x14ac:dyDescent="0.25">
      <c r="B2460" s="145" t="s">
        <v>5961</v>
      </c>
      <c r="C2460" s="31" t="s">
        <v>13563</v>
      </c>
      <c r="D2460" s="31"/>
      <c r="E2460" s="43" t="s">
        <v>52</v>
      </c>
      <c r="F2460" s="42" t="s">
        <v>34</v>
      </c>
      <c r="G2460" s="83" t="s">
        <v>34</v>
      </c>
      <c r="H2460" s="168">
        <v>42562</v>
      </c>
      <c r="I2460" s="31"/>
      <c r="J2460" s="83" t="s">
        <v>188</v>
      </c>
      <c r="K2460" s="31" t="s">
        <v>34</v>
      </c>
      <c r="L2460" s="31"/>
      <c r="M2460" s="168"/>
      <c r="N2460" s="147"/>
      <c r="O2460" s="105" t="s">
        <v>52</v>
      </c>
      <c r="P2460" s="171">
        <v>42562</v>
      </c>
      <c r="Q2460" s="31"/>
      <c r="R2460" s="83" t="s">
        <v>188</v>
      </c>
      <c r="S2460" s="31" t="s">
        <v>34</v>
      </c>
      <c r="T2460" s="31"/>
      <c r="U2460" s="168"/>
      <c r="V2460" s="149"/>
      <c r="W2460" s="140" t="str" cm="1">
        <f t="array" ref="W2460">IF(SUM(LEN(B2460:V2460))=0,"",IF(OR(OR(ISBLANK(F2460),SUM(LEN(C2460),LEN(D2460))=0),AND(NOT(E2460="Unknown"),ISBLANK(J2460)),AND(NOT(O2460="Unknown"),ISBLANK(R2460))),"Missing Information", INDEX(Table15[Entire Service Line Classification], MATCH(SUMIFS(Table15[Unique ID],Table15[System-Owned Portion],E2460,Table15[If Material Anything Other than "Lead" in Column E,Was Material Ever Previously Lead?],G2460,Table15[Customer-Owned Portion],O2460),Table15[Unique ID],0),0)))</f>
        <v>Non-lead</v>
      </c>
      <c r="X2460"/>
    </row>
    <row r="2461" spans="2:24" ht="30" x14ac:dyDescent="0.25">
      <c r="B2461" s="145" t="s">
        <v>5969</v>
      </c>
      <c r="C2461" s="31" t="s">
        <v>13571</v>
      </c>
      <c r="D2461" s="31"/>
      <c r="E2461" s="43" t="s">
        <v>52</v>
      </c>
      <c r="F2461" s="42" t="s">
        <v>34</v>
      </c>
      <c r="G2461" s="83" t="s">
        <v>34</v>
      </c>
      <c r="H2461" s="168">
        <v>42562</v>
      </c>
      <c r="I2461" s="31"/>
      <c r="J2461" s="83" t="s">
        <v>188</v>
      </c>
      <c r="K2461" s="31" t="s">
        <v>34</v>
      </c>
      <c r="L2461" s="31"/>
      <c r="M2461" s="168"/>
      <c r="N2461" s="147"/>
      <c r="O2461" s="105" t="s">
        <v>52</v>
      </c>
      <c r="P2461" s="171">
        <v>42562</v>
      </c>
      <c r="Q2461" s="31"/>
      <c r="R2461" s="83" t="s">
        <v>188</v>
      </c>
      <c r="S2461" s="31" t="s">
        <v>34</v>
      </c>
      <c r="T2461" s="31"/>
      <c r="U2461" s="168"/>
      <c r="V2461" s="149"/>
      <c r="W2461" s="140" t="str" cm="1">
        <f t="array" ref="W2461">IF(SUM(LEN(B2461:V2461))=0,"",IF(OR(OR(ISBLANK(F2461),SUM(LEN(C2461),LEN(D2461))=0),AND(NOT(E2461="Unknown"),ISBLANK(J2461)),AND(NOT(O2461="Unknown"),ISBLANK(R2461))),"Missing Information", INDEX(Table15[Entire Service Line Classification], MATCH(SUMIFS(Table15[Unique ID],Table15[System-Owned Portion],E2461,Table15[If Material Anything Other than "Lead" in Column E,Was Material Ever Previously Lead?],G2461,Table15[Customer-Owned Portion],O2461),Table15[Unique ID],0),0)))</f>
        <v>Non-lead</v>
      </c>
      <c r="X2461"/>
    </row>
    <row r="2462" spans="2:24" ht="30" x14ac:dyDescent="0.25">
      <c r="B2462" s="145" t="s">
        <v>5972</v>
      </c>
      <c r="C2462" s="31" t="s">
        <v>13574</v>
      </c>
      <c r="D2462" s="31"/>
      <c r="E2462" s="43" t="s">
        <v>52</v>
      </c>
      <c r="F2462" s="42" t="s">
        <v>34</v>
      </c>
      <c r="G2462" s="83" t="s">
        <v>34</v>
      </c>
      <c r="H2462" s="168">
        <v>42562</v>
      </c>
      <c r="I2462" s="31"/>
      <c r="J2462" s="83" t="s">
        <v>188</v>
      </c>
      <c r="K2462" s="31" t="s">
        <v>34</v>
      </c>
      <c r="L2462" s="31"/>
      <c r="M2462" s="168"/>
      <c r="N2462" s="147"/>
      <c r="O2462" s="105" t="s">
        <v>52</v>
      </c>
      <c r="P2462" s="171">
        <v>42562</v>
      </c>
      <c r="Q2462" s="31"/>
      <c r="R2462" s="83" t="s">
        <v>188</v>
      </c>
      <c r="S2462" s="31" t="s">
        <v>34</v>
      </c>
      <c r="T2462" s="31"/>
      <c r="U2462" s="168"/>
      <c r="V2462" s="149"/>
      <c r="W2462" s="140" t="str" cm="1">
        <f t="array" ref="W2462">IF(SUM(LEN(B2462:V2462))=0,"",IF(OR(OR(ISBLANK(F2462),SUM(LEN(C2462),LEN(D2462))=0),AND(NOT(E2462="Unknown"),ISBLANK(J2462)),AND(NOT(O2462="Unknown"),ISBLANK(R2462))),"Missing Information", INDEX(Table15[Entire Service Line Classification], MATCH(SUMIFS(Table15[Unique ID],Table15[System-Owned Portion],E2462,Table15[If Material Anything Other than "Lead" in Column E,Was Material Ever Previously Lead?],G2462,Table15[Customer-Owned Portion],O2462),Table15[Unique ID],0),0)))</f>
        <v>Non-lead</v>
      </c>
      <c r="X2462"/>
    </row>
    <row r="2463" spans="2:24" ht="30" x14ac:dyDescent="0.25">
      <c r="B2463" s="145" t="s">
        <v>5980</v>
      </c>
      <c r="C2463" s="31" t="s">
        <v>13582</v>
      </c>
      <c r="D2463" s="31"/>
      <c r="E2463" s="43" t="s">
        <v>52</v>
      </c>
      <c r="F2463" s="42" t="s">
        <v>34</v>
      </c>
      <c r="G2463" s="83" t="s">
        <v>34</v>
      </c>
      <c r="H2463" s="168">
        <v>42552</v>
      </c>
      <c r="I2463" s="31"/>
      <c r="J2463" s="83" t="s">
        <v>188</v>
      </c>
      <c r="K2463" s="31" t="s">
        <v>34</v>
      </c>
      <c r="L2463" s="31"/>
      <c r="M2463" s="168"/>
      <c r="N2463" s="147"/>
      <c r="O2463" s="105" t="s">
        <v>52</v>
      </c>
      <c r="P2463" s="171">
        <v>42552</v>
      </c>
      <c r="Q2463" s="31"/>
      <c r="R2463" s="83" t="s">
        <v>188</v>
      </c>
      <c r="S2463" s="31" t="s">
        <v>34</v>
      </c>
      <c r="T2463" s="31"/>
      <c r="U2463" s="168"/>
      <c r="V2463" s="149"/>
      <c r="W2463" s="140" t="str" cm="1">
        <f t="array" ref="W2463">IF(SUM(LEN(B2463:V2463))=0,"",IF(OR(OR(ISBLANK(F2463),SUM(LEN(C2463),LEN(D2463))=0),AND(NOT(E2463="Unknown"),ISBLANK(J2463)),AND(NOT(O2463="Unknown"),ISBLANK(R2463))),"Missing Information", INDEX(Table15[Entire Service Line Classification], MATCH(SUMIFS(Table15[Unique ID],Table15[System-Owned Portion],E2463,Table15[If Material Anything Other than "Lead" in Column E,Was Material Ever Previously Lead?],G2463,Table15[Customer-Owned Portion],O2463),Table15[Unique ID],0),0)))</f>
        <v>Non-lead</v>
      </c>
      <c r="X2463"/>
    </row>
    <row r="2464" spans="2:24" ht="30" x14ac:dyDescent="0.25">
      <c r="B2464" s="145" t="s">
        <v>6128</v>
      </c>
      <c r="C2464" s="31" t="s">
        <v>13730</v>
      </c>
      <c r="D2464" s="31"/>
      <c r="E2464" s="43" t="s">
        <v>52</v>
      </c>
      <c r="F2464" s="42" t="s">
        <v>34</v>
      </c>
      <c r="G2464" s="83" t="s">
        <v>34</v>
      </c>
      <c r="H2464" s="168">
        <v>42552</v>
      </c>
      <c r="I2464" s="31"/>
      <c r="J2464" s="83" t="s">
        <v>188</v>
      </c>
      <c r="K2464" s="31" t="s">
        <v>34</v>
      </c>
      <c r="L2464" s="31"/>
      <c r="M2464" s="168"/>
      <c r="N2464" s="147"/>
      <c r="O2464" s="105" t="s">
        <v>52</v>
      </c>
      <c r="P2464" s="171">
        <v>42552</v>
      </c>
      <c r="Q2464" s="31"/>
      <c r="R2464" s="83" t="s">
        <v>188</v>
      </c>
      <c r="S2464" s="31" t="s">
        <v>34</v>
      </c>
      <c r="T2464" s="31"/>
      <c r="U2464" s="168"/>
      <c r="V2464" s="149"/>
      <c r="W2464" s="140" t="str" cm="1">
        <f t="array" ref="W2464">IF(SUM(LEN(B2464:V2464))=0,"",IF(OR(OR(ISBLANK(F2464),SUM(LEN(C2464),LEN(D2464))=0),AND(NOT(E2464="Unknown"),ISBLANK(J2464)),AND(NOT(O2464="Unknown"),ISBLANK(R2464))),"Missing Information", INDEX(Table15[Entire Service Line Classification], MATCH(SUMIFS(Table15[Unique ID],Table15[System-Owned Portion],E2464,Table15[If Material Anything Other than "Lead" in Column E,Was Material Ever Previously Lead?],G2464,Table15[Customer-Owned Portion],O2464),Table15[Unique ID],0),0)))</f>
        <v>Non-lead</v>
      </c>
      <c r="X2464"/>
    </row>
    <row r="2465" spans="2:24" ht="30" x14ac:dyDescent="0.25">
      <c r="B2465" s="145" t="s">
        <v>6131</v>
      </c>
      <c r="C2465" s="31" t="s">
        <v>13733</v>
      </c>
      <c r="D2465" s="31"/>
      <c r="E2465" s="43" t="s">
        <v>52</v>
      </c>
      <c r="F2465" s="42" t="s">
        <v>34</v>
      </c>
      <c r="G2465" s="83" t="s">
        <v>34</v>
      </c>
      <c r="H2465" s="168">
        <v>42552</v>
      </c>
      <c r="I2465" s="31"/>
      <c r="J2465" s="83" t="s">
        <v>188</v>
      </c>
      <c r="K2465" s="31" t="s">
        <v>34</v>
      </c>
      <c r="L2465" s="31"/>
      <c r="M2465" s="168"/>
      <c r="N2465" s="147"/>
      <c r="O2465" s="105" t="s">
        <v>52</v>
      </c>
      <c r="P2465" s="171">
        <v>42552</v>
      </c>
      <c r="Q2465" s="31"/>
      <c r="R2465" s="83" t="s">
        <v>188</v>
      </c>
      <c r="S2465" s="31" t="s">
        <v>34</v>
      </c>
      <c r="T2465" s="31"/>
      <c r="U2465" s="168"/>
      <c r="V2465" s="149"/>
      <c r="W2465" s="140" t="str" cm="1">
        <f t="array" ref="W2465">IF(SUM(LEN(B2465:V2465))=0,"",IF(OR(OR(ISBLANK(F2465),SUM(LEN(C2465),LEN(D2465))=0),AND(NOT(E2465="Unknown"),ISBLANK(J2465)),AND(NOT(O2465="Unknown"),ISBLANK(R2465))),"Missing Information", INDEX(Table15[Entire Service Line Classification], MATCH(SUMIFS(Table15[Unique ID],Table15[System-Owned Portion],E2465,Table15[If Material Anything Other than "Lead" in Column E,Was Material Ever Previously Lead?],G2465,Table15[Customer-Owned Portion],O2465),Table15[Unique ID],0),0)))</f>
        <v>Non-lead</v>
      </c>
      <c r="X2465"/>
    </row>
    <row r="2466" spans="2:24" ht="30" x14ac:dyDescent="0.25">
      <c r="B2466" s="145" t="s">
        <v>6133</v>
      </c>
      <c r="C2466" s="31" t="s">
        <v>13735</v>
      </c>
      <c r="D2466" s="31"/>
      <c r="E2466" s="43" t="s">
        <v>52</v>
      </c>
      <c r="F2466" s="42" t="s">
        <v>34</v>
      </c>
      <c r="G2466" s="83" t="s">
        <v>34</v>
      </c>
      <c r="H2466" s="168">
        <v>42552</v>
      </c>
      <c r="I2466" s="31"/>
      <c r="J2466" s="83" t="s">
        <v>188</v>
      </c>
      <c r="K2466" s="31" t="s">
        <v>34</v>
      </c>
      <c r="L2466" s="31"/>
      <c r="M2466" s="168"/>
      <c r="N2466" s="147"/>
      <c r="O2466" s="105" t="s">
        <v>52</v>
      </c>
      <c r="P2466" s="171">
        <v>42552</v>
      </c>
      <c r="Q2466" s="31"/>
      <c r="R2466" s="83" t="s">
        <v>188</v>
      </c>
      <c r="S2466" s="31" t="s">
        <v>34</v>
      </c>
      <c r="T2466" s="31"/>
      <c r="U2466" s="168"/>
      <c r="V2466" s="149"/>
      <c r="W2466" s="140" t="str" cm="1">
        <f t="array" ref="W2466">IF(SUM(LEN(B2466:V2466))=0,"",IF(OR(OR(ISBLANK(F2466),SUM(LEN(C2466),LEN(D2466))=0),AND(NOT(E2466="Unknown"),ISBLANK(J2466)),AND(NOT(O2466="Unknown"),ISBLANK(R2466))),"Missing Information", INDEX(Table15[Entire Service Line Classification], MATCH(SUMIFS(Table15[Unique ID],Table15[System-Owned Portion],E2466,Table15[If Material Anything Other than "Lead" in Column E,Was Material Ever Previously Lead?],G2466,Table15[Customer-Owned Portion],O2466),Table15[Unique ID],0),0)))</f>
        <v>Non-lead</v>
      </c>
      <c r="X2466"/>
    </row>
    <row r="2467" spans="2:24" ht="30" x14ac:dyDescent="0.25">
      <c r="B2467" s="145" t="s">
        <v>6134</v>
      </c>
      <c r="C2467" s="31" t="s">
        <v>13736</v>
      </c>
      <c r="D2467" s="31"/>
      <c r="E2467" s="43" t="s">
        <v>52</v>
      </c>
      <c r="F2467" s="42" t="s">
        <v>34</v>
      </c>
      <c r="G2467" s="83" t="s">
        <v>34</v>
      </c>
      <c r="H2467" s="168">
        <v>42552</v>
      </c>
      <c r="I2467" s="31"/>
      <c r="J2467" s="83" t="s">
        <v>188</v>
      </c>
      <c r="K2467" s="31" t="s">
        <v>34</v>
      </c>
      <c r="L2467" s="31"/>
      <c r="M2467" s="168"/>
      <c r="N2467" s="147"/>
      <c r="O2467" s="105" t="s">
        <v>52</v>
      </c>
      <c r="P2467" s="171">
        <v>42552</v>
      </c>
      <c r="Q2467" s="31"/>
      <c r="R2467" s="83" t="s">
        <v>188</v>
      </c>
      <c r="S2467" s="31" t="s">
        <v>34</v>
      </c>
      <c r="T2467" s="31"/>
      <c r="U2467" s="168"/>
      <c r="V2467" s="149"/>
      <c r="W2467" s="140" t="str" cm="1">
        <f t="array" ref="W2467">IF(SUM(LEN(B2467:V2467))=0,"",IF(OR(OR(ISBLANK(F2467),SUM(LEN(C2467),LEN(D2467))=0),AND(NOT(E2467="Unknown"),ISBLANK(J2467)),AND(NOT(O2467="Unknown"),ISBLANK(R2467))),"Missing Information", INDEX(Table15[Entire Service Line Classification], MATCH(SUMIFS(Table15[Unique ID],Table15[System-Owned Portion],E2467,Table15[If Material Anything Other than "Lead" in Column E,Was Material Ever Previously Lead?],G2467,Table15[Customer-Owned Portion],O2467),Table15[Unique ID],0),0)))</f>
        <v>Non-lead</v>
      </c>
      <c r="X2467"/>
    </row>
    <row r="2468" spans="2:24" ht="30" x14ac:dyDescent="0.25">
      <c r="B2468" s="145" t="s">
        <v>4260</v>
      </c>
      <c r="C2468" s="31" t="s">
        <v>11853</v>
      </c>
      <c r="D2468" s="31"/>
      <c r="E2468" s="43" t="s">
        <v>52</v>
      </c>
      <c r="F2468" s="42" t="s">
        <v>34</v>
      </c>
      <c r="G2468" s="83" t="s">
        <v>34</v>
      </c>
      <c r="H2468" s="168">
        <v>42547</v>
      </c>
      <c r="I2468" s="31"/>
      <c r="J2468" s="83" t="s">
        <v>188</v>
      </c>
      <c r="K2468" s="31" t="s">
        <v>34</v>
      </c>
      <c r="L2468" s="31"/>
      <c r="M2468" s="168"/>
      <c r="N2468" s="147"/>
      <c r="O2468" s="105" t="s">
        <v>52</v>
      </c>
      <c r="P2468" s="171">
        <v>42547</v>
      </c>
      <c r="Q2468" s="31"/>
      <c r="R2468" s="83" t="s">
        <v>188</v>
      </c>
      <c r="S2468" s="31" t="s">
        <v>34</v>
      </c>
      <c r="T2468" s="31"/>
      <c r="U2468" s="168"/>
      <c r="V2468" s="149"/>
      <c r="W2468" s="140" t="str" cm="1">
        <f t="array" ref="W2468">IF(SUM(LEN(B2468:V2468))=0,"",IF(OR(OR(ISBLANK(F2468),SUM(LEN(C2468),LEN(D2468))=0),AND(NOT(E2468="Unknown"),ISBLANK(J2468)),AND(NOT(O2468="Unknown"),ISBLANK(R2468))),"Missing Information", INDEX(Table15[Entire Service Line Classification], MATCH(SUMIFS(Table15[Unique ID],Table15[System-Owned Portion],E2468,Table15[If Material Anything Other than "Lead" in Column E,Was Material Ever Previously Lead?],G2468,Table15[Customer-Owned Portion],O2468),Table15[Unique ID],0),0)))</f>
        <v>Non-lead</v>
      </c>
      <c r="X2468"/>
    </row>
    <row r="2469" spans="2:24" ht="30" x14ac:dyDescent="0.25">
      <c r="B2469" s="145" t="s">
        <v>5319</v>
      </c>
      <c r="C2469" s="31" t="s">
        <v>12916</v>
      </c>
      <c r="D2469" s="31"/>
      <c r="E2469" s="43" t="s">
        <v>52</v>
      </c>
      <c r="F2469" s="42" t="s">
        <v>34</v>
      </c>
      <c r="G2469" s="83" t="s">
        <v>34</v>
      </c>
      <c r="H2469" s="168">
        <v>42544</v>
      </c>
      <c r="I2469" s="31"/>
      <c r="J2469" s="83" t="s">
        <v>188</v>
      </c>
      <c r="K2469" s="31" t="s">
        <v>34</v>
      </c>
      <c r="L2469" s="31"/>
      <c r="M2469" s="168"/>
      <c r="N2469" s="147"/>
      <c r="O2469" s="105" t="s">
        <v>52</v>
      </c>
      <c r="P2469" s="171">
        <v>42544</v>
      </c>
      <c r="Q2469" s="31"/>
      <c r="R2469" s="83" t="s">
        <v>188</v>
      </c>
      <c r="S2469" s="31" t="s">
        <v>34</v>
      </c>
      <c r="T2469" s="31"/>
      <c r="U2469" s="168"/>
      <c r="V2469" s="149"/>
      <c r="W2469" s="140" t="str" cm="1">
        <f t="array" ref="W2469">IF(SUM(LEN(B2469:V2469))=0,"",IF(OR(OR(ISBLANK(F2469),SUM(LEN(C2469),LEN(D2469))=0),AND(NOT(E2469="Unknown"),ISBLANK(J2469)),AND(NOT(O2469="Unknown"),ISBLANK(R2469))),"Missing Information", INDEX(Table15[Entire Service Line Classification], MATCH(SUMIFS(Table15[Unique ID],Table15[System-Owned Portion],E2469,Table15[If Material Anything Other than "Lead" in Column E,Was Material Ever Previously Lead?],G2469,Table15[Customer-Owned Portion],O2469),Table15[Unique ID],0),0)))</f>
        <v>Non-lead</v>
      </c>
      <c r="X2469"/>
    </row>
    <row r="2470" spans="2:24" ht="30" x14ac:dyDescent="0.25">
      <c r="B2470" s="145" t="s">
        <v>6262</v>
      </c>
      <c r="C2470" s="31" t="s">
        <v>13866</v>
      </c>
      <c r="D2470" s="31"/>
      <c r="E2470" s="43" t="s">
        <v>52</v>
      </c>
      <c r="F2470" s="42" t="s">
        <v>34</v>
      </c>
      <c r="G2470" s="83" t="s">
        <v>34</v>
      </c>
      <c r="H2470" s="168">
        <v>42543</v>
      </c>
      <c r="I2470" s="31"/>
      <c r="J2470" s="83" t="s">
        <v>188</v>
      </c>
      <c r="K2470" s="31" t="s">
        <v>34</v>
      </c>
      <c r="L2470" s="31"/>
      <c r="M2470" s="168"/>
      <c r="N2470" s="147"/>
      <c r="O2470" s="105" t="s">
        <v>52</v>
      </c>
      <c r="P2470" s="171">
        <v>42543</v>
      </c>
      <c r="Q2470" s="31"/>
      <c r="R2470" s="83" t="s">
        <v>188</v>
      </c>
      <c r="S2470" s="31" t="s">
        <v>34</v>
      </c>
      <c r="T2470" s="31"/>
      <c r="U2470" s="168"/>
      <c r="V2470" s="149"/>
      <c r="W2470" s="140" t="str" cm="1">
        <f t="array" ref="W2470">IF(SUM(LEN(B2470:V2470))=0,"",IF(OR(OR(ISBLANK(F2470),SUM(LEN(C2470),LEN(D2470))=0),AND(NOT(E2470="Unknown"),ISBLANK(J2470)),AND(NOT(O2470="Unknown"),ISBLANK(R2470))),"Missing Information", INDEX(Table15[Entire Service Line Classification], MATCH(SUMIFS(Table15[Unique ID],Table15[System-Owned Portion],E2470,Table15[If Material Anything Other than "Lead" in Column E,Was Material Ever Previously Lead?],G2470,Table15[Customer-Owned Portion],O2470),Table15[Unique ID],0),0)))</f>
        <v>Non-lead</v>
      </c>
      <c r="X2470"/>
    </row>
    <row r="2471" spans="2:24" ht="30" x14ac:dyDescent="0.25">
      <c r="B2471" s="145" t="s">
        <v>6289</v>
      </c>
      <c r="C2471" s="31" t="s">
        <v>13893</v>
      </c>
      <c r="D2471" s="31"/>
      <c r="E2471" s="43" t="s">
        <v>52</v>
      </c>
      <c r="F2471" s="42" t="s">
        <v>34</v>
      </c>
      <c r="G2471" s="83" t="s">
        <v>34</v>
      </c>
      <c r="H2471" s="168">
        <v>42543</v>
      </c>
      <c r="I2471" s="31"/>
      <c r="J2471" s="83" t="s">
        <v>188</v>
      </c>
      <c r="K2471" s="31" t="s">
        <v>34</v>
      </c>
      <c r="L2471" s="31"/>
      <c r="M2471" s="168"/>
      <c r="N2471" s="147"/>
      <c r="O2471" s="105" t="s">
        <v>52</v>
      </c>
      <c r="P2471" s="171">
        <v>42543</v>
      </c>
      <c r="Q2471" s="31"/>
      <c r="R2471" s="83" t="s">
        <v>188</v>
      </c>
      <c r="S2471" s="31" t="s">
        <v>34</v>
      </c>
      <c r="T2471" s="31"/>
      <c r="U2471" s="168"/>
      <c r="V2471" s="149"/>
      <c r="W2471" s="140" t="str" cm="1">
        <f t="array" ref="W2471">IF(SUM(LEN(B2471:V2471))=0,"",IF(OR(OR(ISBLANK(F2471),SUM(LEN(C2471),LEN(D2471))=0),AND(NOT(E2471="Unknown"),ISBLANK(J2471)),AND(NOT(O2471="Unknown"),ISBLANK(R2471))),"Missing Information", INDEX(Table15[Entire Service Line Classification], MATCH(SUMIFS(Table15[Unique ID],Table15[System-Owned Portion],E2471,Table15[If Material Anything Other than "Lead" in Column E,Was Material Ever Previously Lead?],G2471,Table15[Customer-Owned Portion],O2471),Table15[Unique ID],0),0)))</f>
        <v>Non-lead</v>
      </c>
      <c r="X2471"/>
    </row>
    <row r="2472" spans="2:24" ht="30" x14ac:dyDescent="0.25">
      <c r="B2472" s="145" t="s">
        <v>5994</v>
      </c>
      <c r="C2472" s="31" t="s">
        <v>13596</v>
      </c>
      <c r="D2472" s="31"/>
      <c r="E2472" s="43" t="s">
        <v>52</v>
      </c>
      <c r="F2472" s="42" t="s">
        <v>34</v>
      </c>
      <c r="G2472" s="83" t="s">
        <v>34</v>
      </c>
      <c r="H2472" s="168">
        <v>42542</v>
      </c>
      <c r="I2472" s="31"/>
      <c r="J2472" s="83" t="s">
        <v>188</v>
      </c>
      <c r="K2472" s="31" t="s">
        <v>34</v>
      </c>
      <c r="L2472" s="31"/>
      <c r="M2472" s="168"/>
      <c r="N2472" s="147"/>
      <c r="O2472" s="105" t="s">
        <v>52</v>
      </c>
      <c r="P2472" s="171">
        <v>42542</v>
      </c>
      <c r="Q2472" s="31"/>
      <c r="R2472" s="83" t="s">
        <v>188</v>
      </c>
      <c r="S2472" s="31" t="s">
        <v>34</v>
      </c>
      <c r="T2472" s="31"/>
      <c r="U2472" s="168"/>
      <c r="V2472" s="149"/>
      <c r="W2472" s="140" t="str" cm="1">
        <f t="array" ref="W2472">IF(SUM(LEN(B2472:V2472))=0,"",IF(OR(OR(ISBLANK(F2472),SUM(LEN(C2472),LEN(D2472))=0),AND(NOT(E2472="Unknown"),ISBLANK(J2472)),AND(NOT(O2472="Unknown"),ISBLANK(R2472))),"Missing Information", INDEX(Table15[Entire Service Line Classification], MATCH(SUMIFS(Table15[Unique ID],Table15[System-Owned Portion],E2472,Table15[If Material Anything Other than "Lead" in Column E,Was Material Ever Previously Lead?],G2472,Table15[Customer-Owned Portion],O2472),Table15[Unique ID],0),0)))</f>
        <v>Non-lead</v>
      </c>
      <c r="X2472"/>
    </row>
    <row r="2473" spans="2:24" ht="30" x14ac:dyDescent="0.25">
      <c r="B2473" s="145" t="s">
        <v>5995</v>
      </c>
      <c r="C2473" s="31" t="s">
        <v>13597</v>
      </c>
      <c r="D2473" s="31"/>
      <c r="E2473" s="43" t="s">
        <v>52</v>
      </c>
      <c r="F2473" s="42" t="s">
        <v>34</v>
      </c>
      <c r="G2473" s="83" t="s">
        <v>34</v>
      </c>
      <c r="H2473" s="168">
        <v>42542</v>
      </c>
      <c r="I2473" s="31"/>
      <c r="J2473" s="83" t="s">
        <v>188</v>
      </c>
      <c r="K2473" s="31" t="s">
        <v>34</v>
      </c>
      <c r="L2473" s="31"/>
      <c r="M2473" s="168"/>
      <c r="N2473" s="147"/>
      <c r="O2473" s="105" t="s">
        <v>52</v>
      </c>
      <c r="P2473" s="171">
        <v>42542</v>
      </c>
      <c r="Q2473" s="31"/>
      <c r="R2473" s="83" t="s">
        <v>188</v>
      </c>
      <c r="S2473" s="31" t="s">
        <v>34</v>
      </c>
      <c r="T2473" s="31"/>
      <c r="U2473" s="168"/>
      <c r="V2473" s="149"/>
      <c r="W2473" s="140" t="str" cm="1">
        <f t="array" ref="W2473">IF(SUM(LEN(B2473:V2473))=0,"",IF(OR(OR(ISBLANK(F2473),SUM(LEN(C2473),LEN(D2473))=0),AND(NOT(E2473="Unknown"),ISBLANK(J2473)),AND(NOT(O2473="Unknown"),ISBLANK(R2473))),"Missing Information", INDEX(Table15[Entire Service Line Classification], MATCH(SUMIFS(Table15[Unique ID],Table15[System-Owned Portion],E2473,Table15[If Material Anything Other than "Lead" in Column E,Was Material Ever Previously Lead?],G2473,Table15[Customer-Owned Portion],O2473),Table15[Unique ID],0),0)))</f>
        <v>Non-lead</v>
      </c>
      <c r="X2473"/>
    </row>
    <row r="2474" spans="2:24" ht="30" x14ac:dyDescent="0.25">
      <c r="B2474" s="145" t="s">
        <v>5996</v>
      </c>
      <c r="C2474" s="31" t="s">
        <v>13598</v>
      </c>
      <c r="D2474" s="31"/>
      <c r="E2474" s="43" t="s">
        <v>52</v>
      </c>
      <c r="F2474" s="42" t="s">
        <v>34</v>
      </c>
      <c r="G2474" s="83" t="s">
        <v>34</v>
      </c>
      <c r="H2474" s="168">
        <v>42542</v>
      </c>
      <c r="I2474" s="31"/>
      <c r="J2474" s="83" t="s">
        <v>188</v>
      </c>
      <c r="K2474" s="31" t="s">
        <v>34</v>
      </c>
      <c r="L2474" s="31"/>
      <c r="M2474" s="168"/>
      <c r="N2474" s="147"/>
      <c r="O2474" s="105" t="s">
        <v>52</v>
      </c>
      <c r="P2474" s="171">
        <v>42542</v>
      </c>
      <c r="Q2474" s="31"/>
      <c r="R2474" s="83" t="s">
        <v>188</v>
      </c>
      <c r="S2474" s="31" t="s">
        <v>34</v>
      </c>
      <c r="T2474" s="31"/>
      <c r="U2474" s="168"/>
      <c r="V2474" s="149"/>
      <c r="W2474" s="140" t="str" cm="1">
        <f t="array" ref="W2474">IF(SUM(LEN(B2474:V2474))=0,"",IF(OR(OR(ISBLANK(F2474),SUM(LEN(C2474),LEN(D2474))=0),AND(NOT(E2474="Unknown"),ISBLANK(J2474)),AND(NOT(O2474="Unknown"),ISBLANK(R2474))),"Missing Information", INDEX(Table15[Entire Service Line Classification], MATCH(SUMIFS(Table15[Unique ID],Table15[System-Owned Portion],E2474,Table15[If Material Anything Other than "Lead" in Column E,Was Material Ever Previously Lead?],G2474,Table15[Customer-Owned Portion],O2474),Table15[Unique ID],0),0)))</f>
        <v>Non-lead</v>
      </c>
      <c r="X2474"/>
    </row>
    <row r="2475" spans="2:24" ht="30" x14ac:dyDescent="0.25">
      <c r="B2475" s="145" t="s">
        <v>5962</v>
      </c>
      <c r="C2475" s="31" t="s">
        <v>13564</v>
      </c>
      <c r="D2475" s="31"/>
      <c r="E2475" s="43" t="s">
        <v>52</v>
      </c>
      <c r="F2475" s="42" t="s">
        <v>34</v>
      </c>
      <c r="G2475" s="83" t="s">
        <v>34</v>
      </c>
      <c r="H2475" s="168">
        <v>42535</v>
      </c>
      <c r="I2475" s="31"/>
      <c r="J2475" s="83" t="s">
        <v>188</v>
      </c>
      <c r="K2475" s="31" t="s">
        <v>34</v>
      </c>
      <c r="L2475" s="31"/>
      <c r="M2475" s="168"/>
      <c r="N2475" s="147"/>
      <c r="O2475" s="105" t="s">
        <v>52</v>
      </c>
      <c r="P2475" s="171">
        <v>42535</v>
      </c>
      <c r="Q2475" s="31"/>
      <c r="R2475" s="83" t="s">
        <v>188</v>
      </c>
      <c r="S2475" s="31" t="s">
        <v>34</v>
      </c>
      <c r="T2475" s="31"/>
      <c r="U2475" s="168"/>
      <c r="V2475" s="149"/>
      <c r="W2475" s="140" t="str" cm="1">
        <f t="array" ref="W2475">IF(SUM(LEN(B2475:V2475))=0,"",IF(OR(OR(ISBLANK(F2475),SUM(LEN(C2475),LEN(D2475))=0),AND(NOT(E2475="Unknown"),ISBLANK(J2475)),AND(NOT(O2475="Unknown"),ISBLANK(R2475))),"Missing Information", INDEX(Table15[Entire Service Line Classification], MATCH(SUMIFS(Table15[Unique ID],Table15[System-Owned Portion],E2475,Table15[If Material Anything Other than "Lead" in Column E,Was Material Ever Previously Lead?],G2475,Table15[Customer-Owned Portion],O2475),Table15[Unique ID],0),0)))</f>
        <v>Non-lead</v>
      </c>
      <c r="X2475"/>
    </row>
    <row r="2476" spans="2:24" ht="30" x14ac:dyDescent="0.25">
      <c r="B2476" s="145" t="s">
        <v>5963</v>
      </c>
      <c r="C2476" s="31" t="s">
        <v>13565</v>
      </c>
      <c r="D2476" s="31"/>
      <c r="E2476" s="43" t="s">
        <v>52</v>
      </c>
      <c r="F2476" s="42" t="s">
        <v>34</v>
      </c>
      <c r="G2476" s="83" t="s">
        <v>34</v>
      </c>
      <c r="H2476" s="168">
        <v>42535</v>
      </c>
      <c r="I2476" s="31"/>
      <c r="J2476" s="83" t="s">
        <v>188</v>
      </c>
      <c r="K2476" s="31" t="s">
        <v>34</v>
      </c>
      <c r="L2476" s="31"/>
      <c r="M2476" s="168"/>
      <c r="N2476" s="147"/>
      <c r="O2476" s="105" t="s">
        <v>52</v>
      </c>
      <c r="P2476" s="171">
        <v>42535</v>
      </c>
      <c r="Q2476" s="31"/>
      <c r="R2476" s="83" t="s">
        <v>188</v>
      </c>
      <c r="S2476" s="31" t="s">
        <v>34</v>
      </c>
      <c r="T2476" s="31"/>
      <c r="U2476" s="168"/>
      <c r="V2476" s="149"/>
      <c r="W2476" s="140" t="str" cm="1">
        <f t="array" ref="W2476">IF(SUM(LEN(B2476:V2476))=0,"",IF(OR(OR(ISBLANK(F2476),SUM(LEN(C2476),LEN(D2476))=0),AND(NOT(E2476="Unknown"),ISBLANK(J2476)),AND(NOT(O2476="Unknown"),ISBLANK(R2476))),"Missing Information", INDEX(Table15[Entire Service Line Classification], MATCH(SUMIFS(Table15[Unique ID],Table15[System-Owned Portion],E2476,Table15[If Material Anything Other than "Lead" in Column E,Was Material Ever Previously Lead?],G2476,Table15[Customer-Owned Portion],O2476),Table15[Unique ID],0),0)))</f>
        <v>Non-lead</v>
      </c>
      <c r="X2476"/>
    </row>
    <row r="2477" spans="2:24" ht="30" x14ac:dyDescent="0.25">
      <c r="B2477" s="145" t="s">
        <v>5971</v>
      </c>
      <c r="C2477" s="31" t="s">
        <v>13573</v>
      </c>
      <c r="D2477" s="31"/>
      <c r="E2477" s="43" t="s">
        <v>52</v>
      </c>
      <c r="F2477" s="42" t="s">
        <v>34</v>
      </c>
      <c r="G2477" s="83" t="s">
        <v>34</v>
      </c>
      <c r="H2477" s="168">
        <v>42535</v>
      </c>
      <c r="I2477" s="31"/>
      <c r="J2477" s="83" t="s">
        <v>188</v>
      </c>
      <c r="K2477" s="31" t="s">
        <v>34</v>
      </c>
      <c r="L2477" s="31"/>
      <c r="M2477" s="168"/>
      <c r="N2477" s="147"/>
      <c r="O2477" s="105" t="s">
        <v>52</v>
      </c>
      <c r="P2477" s="171">
        <v>42535</v>
      </c>
      <c r="Q2477" s="31"/>
      <c r="R2477" s="83" t="s">
        <v>188</v>
      </c>
      <c r="S2477" s="31" t="s">
        <v>34</v>
      </c>
      <c r="T2477" s="31"/>
      <c r="U2477" s="168"/>
      <c r="V2477" s="149"/>
      <c r="W2477" s="140" t="str" cm="1">
        <f t="array" ref="W2477">IF(SUM(LEN(B2477:V2477))=0,"",IF(OR(OR(ISBLANK(F2477),SUM(LEN(C2477),LEN(D2477))=0),AND(NOT(E2477="Unknown"),ISBLANK(J2477)),AND(NOT(O2477="Unknown"),ISBLANK(R2477))),"Missing Information", INDEX(Table15[Entire Service Line Classification], MATCH(SUMIFS(Table15[Unique ID],Table15[System-Owned Portion],E2477,Table15[If Material Anything Other than "Lead" in Column E,Was Material Ever Previously Lead?],G2477,Table15[Customer-Owned Portion],O2477),Table15[Unique ID],0),0)))</f>
        <v>Non-lead</v>
      </c>
      <c r="X2477"/>
    </row>
    <row r="2478" spans="2:24" ht="30" x14ac:dyDescent="0.25">
      <c r="B2478" s="145" t="s">
        <v>5632</v>
      </c>
      <c r="C2478" s="31" t="s">
        <v>13229</v>
      </c>
      <c r="D2478" s="31"/>
      <c r="E2478" s="43" t="s">
        <v>52</v>
      </c>
      <c r="F2478" s="42" t="s">
        <v>34</v>
      </c>
      <c r="G2478" s="83" t="s">
        <v>34</v>
      </c>
      <c r="H2478" s="168">
        <v>42531</v>
      </c>
      <c r="I2478" s="31"/>
      <c r="J2478" s="83" t="s">
        <v>188</v>
      </c>
      <c r="K2478" s="31" t="s">
        <v>34</v>
      </c>
      <c r="L2478" s="31"/>
      <c r="M2478" s="168"/>
      <c r="N2478" s="147"/>
      <c r="O2478" s="105" t="s">
        <v>52</v>
      </c>
      <c r="P2478" s="171">
        <v>42531</v>
      </c>
      <c r="Q2478" s="31"/>
      <c r="R2478" s="83" t="s">
        <v>188</v>
      </c>
      <c r="S2478" s="31" t="s">
        <v>34</v>
      </c>
      <c r="T2478" s="31"/>
      <c r="U2478" s="168"/>
      <c r="V2478" s="149"/>
      <c r="W2478" s="140" t="str" cm="1">
        <f t="array" ref="W2478">IF(SUM(LEN(B2478:V2478))=0,"",IF(OR(OR(ISBLANK(F2478),SUM(LEN(C2478),LEN(D2478))=0),AND(NOT(E2478="Unknown"),ISBLANK(J2478)),AND(NOT(O2478="Unknown"),ISBLANK(R2478))),"Missing Information", INDEX(Table15[Entire Service Line Classification], MATCH(SUMIFS(Table15[Unique ID],Table15[System-Owned Portion],E2478,Table15[If Material Anything Other than "Lead" in Column E,Was Material Ever Previously Lead?],G2478,Table15[Customer-Owned Portion],O2478),Table15[Unique ID],0),0)))</f>
        <v>Non-lead</v>
      </c>
      <c r="X2478"/>
    </row>
    <row r="2479" spans="2:24" ht="30" x14ac:dyDescent="0.25">
      <c r="B2479" s="145" t="s">
        <v>6290</v>
      </c>
      <c r="C2479" s="31" t="s">
        <v>13894</v>
      </c>
      <c r="D2479" s="31"/>
      <c r="E2479" s="43" t="s">
        <v>52</v>
      </c>
      <c r="F2479" s="42" t="s">
        <v>34</v>
      </c>
      <c r="G2479" s="83" t="s">
        <v>34</v>
      </c>
      <c r="H2479" s="168">
        <v>42524</v>
      </c>
      <c r="I2479" s="31"/>
      <c r="J2479" s="83" t="s">
        <v>188</v>
      </c>
      <c r="K2479" s="31" t="s">
        <v>34</v>
      </c>
      <c r="L2479" s="31"/>
      <c r="M2479" s="168"/>
      <c r="N2479" s="147"/>
      <c r="O2479" s="105" t="s">
        <v>52</v>
      </c>
      <c r="P2479" s="171">
        <v>42524</v>
      </c>
      <c r="Q2479" s="31"/>
      <c r="R2479" s="83" t="s">
        <v>188</v>
      </c>
      <c r="S2479" s="31" t="s">
        <v>34</v>
      </c>
      <c r="T2479" s="31"/>
      <c r="U2479" s="168"/>
      <c r="V2479" s="149"/>
      <c r="W2479" s="140" t="str" cm="1">
        <f t="array" ref="W2479">IF(SUM(LEN(B2479:V2479))=0,"",IF(OR(OR(ISBLANK(F2479),SUM(LEN(C2479),LEN(D2479))=0),AND(NOT(E2479="Unknown"),ISBLANK(J2479)),AND(NOT(O2479="Unknown"),ISBLANK(R2479))),"Missing Information", INDEX(Table15[Entire Service Line Classification], MATCH(SUMIFS(Table15[Unique ID],Table15[System-Owned Portion],E2479,Table15[If Material Anything Other than "Lead" in Column E,Was Material Ever Previously Lead?],G2479,Table15[Customer-Owned Portion],O2479),Table15[Unique ID],0),0)))</f>
        <v>Non-lead</v>
      </c>
      <c r="X2479"/>
    </row>
    <row r="2480" spans="2:24" ht="30" x14ac:dyDescent="0.25">
      <c r="B2480" s="145" t="s">
        <v>5348</v>
      </c>
      <c r="C2480" s="31" t="s">
        <v>12945</v>
      </c>
      <c r="D2480" s="31"/>
      <c r="E2480" s="43" t="s">
        <v>52</v>
      </c>
      <c r="F2480" s="42" t="s">
        <v>34</v>
      </c>
      <c r="G2480" s="83" t="s">
        <v>34</v>
      </c>
      <c r="H2480" s="168">
        <v>42516</v>
      </c>
      <c r="I2480" s="31"/>
      <c r="J2480" s="83" t="s">
        <v>188</v>
      </c>
      <c r="K2480" s="31" t="s">
        <v>34</v>
      </c>
      <c r="L2480" s="31"/>
      <c r="M2480" s="168"/>
      <c r="N2480" s="147"/>
      <c r="O2480" s="105" t="s">
        <v>52</v>
      </c>
      <c r="P2480" s="171">
        <v>42516</v>
      </c>
      <c r="Q2480" s="31"/>
      <c r="R2480" s="83" t="s">
        <v>188</v>
      </c>
      <c r="S2480" s="31" t="s">
        <v>34</v>
      </c>
      <c r="T2480" s="31"/>
      <c r="U2480" s="168"/>
      <c r="V2480" s="149"/>
      <c r="W2480" s="140" t="str" cm="1">
        <f t="array" ref="W2480">IF(SUM(LEN(B2480:V2480))=0,"",IF(OR(OR(ISBLANK(F2480),SUM(LEN(C2480),LEN(D2480))=0),AND(NOT(E2480="Unknown"),ISBLANK(J2480)),AND(NOT(O2480="Unknown"),ISBLANK(R2480))),"Missing Information", INDEX(Table15[Entire Service Line Classification], MATCH(SUMIFS(Table15[Unique ID],Table15[System-Owned Portion],E2480,Table15[If Material Anything Other than "Lead" in Column E,Was Material Ever Previously Lead?],G2480,Table15[Customer-Owned Portion],O2480),Table15[Unique ID],0),0)))</f>
        <v>Non-lead</v>
      </c>
      <c r="X2480"/>
    </row>
    <row r="2481" spans="2:24" ht="30" x14ac:dyDescent="0.25">
      <c r="B2481" s="145" t="s">
        <v>5280</v>
      </c>
      <c r="C2481" s="31" t="s">
        <v>12877</v>
      </c>
      <c r="D2481" s="31"/>
      <c r="E2481" s="43" t="s">
        <v>52</v>
      </c>
      <c r="F2481" s="42" t="s">
        <v>34</v>
      </c>
      <c r="G2481" s="83" t="s">
        <v>34</v>
      </c>
      <c r="H2481" s="168">
        <v>42513</v>
      </c>
      <c r="I2481" s="31"/>
      <c r="J2481" s="83" t="s">
        <v>188</v>
      </c>
      <c r="K2481" s="31" t="s">
        <v>34</v>
      </c>
      <c r="L2481" s="31"/>
      <c r="M2481" s="168"/>
      <c r="N2481" s="147"/>
      <c r="O2481" s="105" t="s">
        <v>52</v>
      </c>
      <c r="P2481" s="171">
        <v>42513</v>
      </c>
      <c r="Q2481" s="31"/>
      <c r="R2481" s="83" t="s">
        <v>188</v>
      </c>
      <c r="S2481" s="31" t="s">
        <v>34</v>
      </c>
      <c r="T2481" s="31"/>
      <c r="U2481" s="168"/>
      <c r="V2481" s="149"/>
      <c r="W2481" s="140" t="str" cm="1">
        <f t="array" ref="W2481">IF(SUM(LEN(B2481:V2481))=0,"",IF(OR(OR(ISBLANK(F2481),SUM(LEN(C2481),LEN(D2481))=0),AND(NOT(E2481="Unknown"),ISBLANK(J2481)),AND(NOT(O2481="Unknown"),ISBLANK(R2481))),"Missing Information", INDEX(Table15[Entire Service Line Classification], MATCH(SUMIFS(Table15[Unique ID],Table15[System-Owned Portion],E2481,Table15[If Material Anything Other than "Lead" in Column E,Was Material Ever Previously Lead?],G2481,Table15[Customer-Owned Portion],O2481),Table15[Unique ID],0),0)))</f>
        <v>Non-lead</v>
      </c>
      <c r="X2481"/>
    </row>
    <row r="2482" spans="2:24" ht="30" x14ac:dyDescent="0.25">
      <c r="B2482" s="145" t="s">
        <v>4377</v>
      </c>
      <c r="C2482" s="31" t="s">
        <v>11970</v>
      </c>
      <c r="D2482" s="31"/>
      <c r="E2482" s="43" t="s">
        <v>52</v>
      </c>
      <c r="F2482" s="42" t="s">
        <v>34</v>
      </c>
      <c r="G2482" s="83" t="s">
        <v>34</v>
      </c>
      <c r="H2482" s="168">
        <v>42508</v>
      </c>
      <c r="I2482" s="31"/>
      <c r="J2482" s="83" t="s">
        <v>188</v>
      </c>
      <c r="K2482" s="31" t="s">
        <v>34</v>
      </c>
      <c r="L2482" s="31"/>
      <c r="M2482" s="168"/>
      <c r="N2482" s="147"/>
      <c r="O2482" s="105" t="s">
        <v>52</v>
      </c>
      <c r="P2482" s="171">
        <v>42508</v>
      </c>
      <c r="Q2482" s="31"/>
      <c r="R2482" s="83" t="s">
        <v>188</v>
      </c>
      <c r="S2482" s="31" t="s">
        <v>34</v>
      </c>
      <c r="T2482" s="31"/>
      <c r="U2482" s="168"/>
      <c r="V2482" s="149"/>
      <c r="W2482" s="140" t="str" cm="1">
        <f t="array" ref="W2482">IF(SUM(LEN(B2482:V2482))=0,"",IF(OR(OR(ISBLANK(F2482),SUM(LEN(C2482),LEN(D2482))=0),AND(NOT(E2482="Unknown"),ISBLANK(J2482)),AND(NOT(O2482="Unknown"),ISBLANK(R2482))),"Missing Information", INDEX(Table15[Entire Service Line Classification], MATCH(SUMIFS(Table15[Unique ID],Table15[System-Owned Portion],E2482,Table15[If Material Anything Other than "Lead" in Column E,Was Material Ever Previously Lead?],G2482,Table15[Customer-Owned Portion],O2482),Table15[Unique ID],0),0)))</f>
        <v>Non-lead</v>
      </c>
      <c r="X2482"/>
    </row>
    <row r="2483" spans="2:24" ht="30" x14ac:dyDescent="0.25">
      <c r="B2483" s="145" t="s">
        <v>5991</v>
      </c>
      <c r="C2483" s="31" t="s">
        <v>13593</v>
      </c>
      <c r="D2483" s="31"/>
      <c r="E2483" s="43" t="s">
        <v>52</v>
      </c>
      <c r="F2483" s="42" t="s">
        <v>34</v>
      </c>
      <c r="G2483" s="83" t="s">
        <v>34</v>
      </c>
      <c r="H2483" s="168">
        <v>42507</v>
      </c>
      <c r="I2483" s="31"/>
      <c r="J2483" s="83" t="s">
        <v>188</v>
      </c>
      <c r="K2483" s="31" t="s">
        <v>34</v>
      </c>
      <c r="L2483" s="31"/>
      <c r="M2483" s="168"/>
      <c r="N2483" s="147"/>
      <c r="O2483" s="105" t="s">
        <v>52</v>
      </c>
      <c r="P2483" s="171">
        <v>42507</v>
      </c>
      <c r="Q2483" s="31"/>
      <c r="R2483" s="83" t="s">
        <v>188</v>
      </c>
      <c r="S2483" s="31" t="s">
        <v>34</v>
      </c>
      <c r="T2483" s="31"/>
      <c r="U2483" s="168"/>
      <c r="V2483" s="149"/>
      <c r="W2483" s="140" t="str" cm="1">
        <f t="array" ref="W2483">IF(SUM(LEN(B2483:V2483))=0,"",IF(OR(OR(ISBLANK(F2483),SUM(LEN(C2483),LEN(D2483))=0),AND(NOT(E2483="Unknown"),ISBLANK(J2483)),AND(NOT(O2483="Unknown"),ISBLANK(R2483))),"Missing Information", INDEX(Table15[Entire Service Line Classification], MATCH(SUMIFS(Table15[Unique ID],Table15[System-Owned Portion],E2483,Table15[If Material Anything Other than "Lead" in Column E,Was Material Ever Previously Lead?],G2483,Table15[Customer-Owned Portion],O2483),Table15[Unique ID],0),0)))</f>
        <v>Non-lead</v>
      </c>
      <c r="X2483"/>
    </row>
    <row r="2484" spans="2:24" ht="30" x14ac:dyDescent="0.25">
      <c r="B2484" s="145" t="s">
        <v>5999</v>
      </c>
      <c r="C2484" s="31" t="s">
        <v>13601</v>
      </c>
      <c r="D2484" s="31"/>
      <c r="E2484" s="43" t="s">
        <v>52</v>
      </c>
      <c r="F2484" s="42" t="s">
        <v>34</v>
      </c>
      <c r="G2484" s="83" t="s">
        <v>34</v>
      </c>
      <c r="H2484" s="168">
        <v>42507</v>
      </c>
      <c r="I2484" s="31"/>
      <c r="J2484" s="83" t="s">
        <v>188</v>
      </c>
      <c r="K2484" s="31" t="s">
        <v>34</v>
      </c>
      <c r="L2484" s="31"/>
      <c r="M2484" s="168"/>
      <c r="N2484" s="147"/>
      <c r="O2484" s="105" t="s">
        <v>52</v>
      </c>
      <c r="P2484" s="171">
        <v>42507</v>
      </c>
      <c r="Q2484" s="31"/>
      <c r="R2484" s="83" t="s">
        <v>188</v>
      </c>
      <c r="S2484" s="31" t="s">
        <v>34</v>
      </c>
      <c r="T2484" s="31"/>
      <c r="U2484" s="168"/>
      <c r="V2484" s="149"/>
      <c r="W2484" s="140" t="str" cm="1">
        <f t="array" ref="W2484">IF(SUM(LEN(B2484:V2484))=0,"",IF(OR(OR(ISBLANK(F2484),SUM(LEN(C2484),LEN(D2484))=0),AND(NOT(E2484="Unknown"),ISBLANK(J2484)),AND(NOT(O2484="Unknown"),ISBLANK(R2484))),"Missing Information", INDEX(Table15[Entire Service Line Classification], MATCH(SUMIFS(Table15[Unique ID],Table15[System-Owned Portion],E2484,Table15[If Material Anything Other than "Lead" in Column E,Was Material Ever Previously Lead?],G2484,Table15[Customer-Owned Portion],O2484),Table15[Unique ID],0),0)))</f>
        <v>Non-lead</v>
      </c>
      <c r="X2484"/>
    </row>
    <row r="2485" spans="2:24" ht="30" x14ac:dyDescent="0.25">
      <c r="B2485" s="145" t="s">
        <v>6076</v>
      </c>
      <c r="C2485" s="31" t="s">
        <v>13678</v>
      </c>
      <c r="D2485" s="31"/>
      <c r="E2485" s="43" t="s">
        <v>52</v>
      </c>
      <c r="F2485" s="42" t="s">
        <v>34</v>
      </c>
      <c r="G2485" s="83" t="s">
        <v>34</v>
      </c>
      <c r="H2485" s="168">
        <v>42507</v>
      </c>
      <c r="I2485" s="31"/>
      <c r="J2485" s="83" t="s">
        <v>188</v>
      </c>
      <c r="K2485" s="31" t="s">
        <v>34</v>
      </c>
      <c r="L2485" s="31"/>
      <c r="M2485" s="168"/>
      <c r="N2485" s="147"/>
      <c r="O2485" s="105" t="s">
        <v>52</v>
      </c>
      <c r="P2485" s="171">
        <v>42507</v>
      </c>
      <c r="Q2485" s="31"/>
      <c r="R2485" s="83" t="s">
        <v>188</v>
      </c>
      <c r="S2485" s="31" t="s">
        <v>34</v>
      </c>
      <c r="T2485" s="31"/>
      <c r="U2485" s="168"/>
      <c r="V2485" s="149"/>
      <c r="W2485" s="140" t="str" cm="1">
        <f t="array" ref="W2485">IF(SUM(LEN(B2485:V2485))=0,"",IF(OR(OR(ISBLANK(F2485),SUM(LEN(C2485),LEN(D2485))=0),AND(NOT(E2485="Unknown"),ISBLANK(J2485)),AND(NOT(O2485="Unknown"),ISBLANK(R2485))),"Missing Information", INDEX(Table15[Entire Service Line Classification], MATCH(SUMIFS(Table15[Unique ID],Table15[System-Owned Portion],E2485,Table15[If Material Anything Other than "Lead" in Column E,Was Material Ever Previously Lead?],G2485,Table15[Customer-Owned Portion],O2485),Table15[Unique ID],0),0)))</f>
        <v>Non-lead</v>
      </c>
      <c r="X2485"/>
    </row>
    <row r="2486" spans="2:24" ht="30" x14ac:dyDescent="0.25">
      <c r="B2486" s="145" t="s">
        <v>3213</v>
      </c>
      <c r="C2486" s="31" t="s">
        <v>10650</v>
      </c>
      <c r="D2486" s="31"/>
      <c r="E2486" s="43" t="s">
        <v>52</v>
      </c>
      <c r="F2486" s="42" t="s">
        <v>34</v>
      </c>
      <c r="G2486" s="83" t="s">
        <v>34</v>
      </c>
      <c r="H2486" s="168">
        <v>42503</v>
      </c>
      <c r="I2486" s="31"/>
      <c r="J2486" s="83" t="s">
        <v>188</v>
      </c>
      <c r="K2486" s="31" t="s">
        <v>34</v>
      </c>
      <c r="L2486" s="31"/>
      <c r="M2486" s="168"/>
      <c r="N2486" s="147"/>
      <c r="O2486" s="105" t="s">
        <v>52</v>
      </c>
      <c r="P2486" s="171">
        <v>42503</v>
      </c>
      <c r="Q2486" s="31"/>
      <c r="R2486" s="83" t="s">
        <v>188</v>
      </c>
      <c r="S2486" s="31" t="s">
        <v>34</v>
      </c>
      <c r="T2486" s="31"/>
      <c r="U2486" s="168"/>
      <c r="V2486" s="149"/>
      <c r="W2486" s="140" t="str" cm="1">
        <f t="array" ref="W2486">IF(SUM(LEN(B2486:V2486))=0,"",IF(OR(OR(ISBLANK(F2486),SUM(LEN(C2486),LEN(D2486))=0),AND(NOT(E2486="Unknown"),ISBLANK(J2486)),AND(NOT(O2486="Unknown"),ISBLANK(R2486))),"Missing Information", INDEX(Table15[Entire Service Line Classification], MATCH(SUMIFS(Table15[Unique ID],Table15[System-Owned Portion],E2486,Table15[If Material Anything Other than "Lead" in Column E,Was Material Ever Previously Lead?],G2486,Table15[Customer-Owned Portion],O2486),Table15[Unique ID],0),0)))</f>
        <v>Non-lead</v>
      </c>
      <c r="X2486"/>
    </row>
    <row r="2487" spans="2:24" ht="30" x14ac:dyDescent="0.25">
      <c r="B2487" s="145" t="s">
        <v>3227</v>
      </c>
      <c r="C2487" s="31" t="s">
        <v>10664</v>
      </c>
      <c r="D2487" s="31"/>
      <c r="E2487" s="43" t="s">
        <v>52</v>
      </c>
      <c r="F2487" s="42" t="s">
        <v>34</v>
      </c>
      <c r="G2487" s="83" t="s">
        <v>34</v>
      </c>
      <c r="H2487" s="168">
        <v>42503</v>
      </c>
      <c r="I2487" s="31"/>
      <c r="J2487" s="83" t="s">
        <v>188</v>
      </c>
      <c r="K2487" s="31" t="s">
        <v>34</v>
      </c>
      <c r="L2487" s="31"/>
      <c r="M2487" s="168"/>
      <c r="N2487" s="147"/>
      <c r="O2487" s="105" t="s">
        <v>52</v>
      </c>
      <c r="P2487" s="171">
        <v>42503</v>
      </c>
      <c r="Q2487" s="31"/>
      <c r="R2487" s="83" t="s">
        <v>188</v>
      </c>
      <c r="S2487" s="31" t="s">
        <v>34</v>
      </c>
      <c r="T2487" s="31"/>
      <c r="U2487" s="168"/>
      <c r="V2487" s="149"/>
      <c r="W2487" s="140" t="str" cm="1">
        <f t="array" ref="W2487">IF(SUM(LEN(B2487:V2487))=0,"",IF(OR(OR(ISBLANK(F2487),SUM(LEN(C2487),LEN(D2487))=0),AND(NOT(E2487="Unknown"),ISBLANK(J2487)),AND(NOT(O2487="Unknown"),ISBLANK(R2487))),"Missing Information", INDEX(Table15[Entire Service Line Classification], MATCH(SUMIFS(Table15[Unique ID],Table15[System-Owned Portion],E2487,Table15[If Material Anything Other than "Lead" in Column E,Was Material Ever Previously Lead?],G2487,Table15[Customer-Owned Portion],O2487),Table15[Unique ID],0),0)))</f>
        <v>Non-lead</v>
      </c>
      <c r="X2487"/>
    </row>
    <row r="2488" spans="2:24" ht="30" x14ac:dyDescent="0.25">
      <c r="B2488" s="145" t="s">
        <v>5985</v>
      </c>
      <c r="C2488" s="31" t="s">
        <v>13587</v>
      </c>
      <c r="D2488" s="31"/>
      <c r="E2488" s="43" t="s">
        <v>52</v>
      </c>
      <c r="F2488" s="42" t="s">
        <v>34</v>
      </c>
      <c r="G2488" s="83" t="s">
        <v>34</v>
      </c>
      <c r="H2488" s="168">
        <v>42496</v>
      </c>
      <c r="I2488" s="31"/>
      <c r="J2488" s="83" t="s">
        <v>188</v>
      </c>
      <c r="K2488" s="31" t="s">
        <v>34</v>
      </c>
      <c r="L2488" s="31"/>
      <c r="M2488" s="168"/>
      <c r="N2488" s="147"/>
      <c r="O2488" s="105" t="s">
        <v>52</v>
      </c>
      <c r="P2488" s="171">
        <v>42496</v>
      </c>
      <c r="Q2488" s="31"/>
      <c r="R2488" s="83" t="s">
        <v>188</v>
      </c>
      <c r="S2488" s="31" t="s">
        <v>34</v>
      </c>
      <c r="T2488" s="31"/>
      <c r="U2488" s="168"/>
      <c r="V2488" s="149"/>
      <c r="W2488" s="140" t="str" cm="1">
        <f t="array" ref="W2488">IF(SUM(LEN(B2488:V2488))=0,"",IF(OR(OR(ISBLANK(F2488),SUM(LEN(C2488),LEN(D2488))=0),AND(NOT(E2488="Unknown"),ISBLANK(J2488)),AND(NOT(O2488="Unknown"),ISBLANK(R2488))),"Missing Information", INDEX(Table15[Entire Service Line Classification], MATCH(SUMIFS(Table15[Unique ID],Table15[System-Owned Portion],E2488,Table15[If Material Anything Other than "Lead" in Column E,Was Material Ever Previously Lead?],G2488,Table15[Customer-Owned Portion],O2488),Table15[Unique ID],0),0)))</f>
        <v>Non-lead</v>
      </c>
      <c r="X2488"/>
    </row>
    <row r="2489" spans="2:24" ht="30" x14ac:dyDescent="0.25">
      <c r="B2489" s="145" t="s">
        <v>6074</v>
      </c>
      <c r="C2489" s="31" t="s">
        <v>13676</v>
      </c>
      <c r="D2489" s="31"/>
      <c r="E2489" s="43" t="s">
        <v>52</v>
      </c>
      <c r="F2489" s="42" t="s">
        <v>34</v>
      </c>
      <c r="G2489" s="83" t="s">
        <v>34</v>
      </c>
      <c r="H2489" s="168">
        <v>42496</v>
      </c>
      <c r="I2489" s="31"/>
      <c r="J2489" s="83" t="s">
        <v>188</v>
      </c>
      <c r="K2489" s="31" t="s">
        <v>34</v>
      </c>
      <c r="L2489" s="31"/>
      <c r="M2489" s="168"/>
      <c r="N2489" s="147"/>
      <c r="O2489" s="105" t="s">
        <v>52</v>
      </c>
      <c r="P2489" s="171">
        <v>42496</v>
      </c>
      <c r="Q2489" s="31"/>
      <c r="R2489" s="83" t="s">
        <v>188</v>
      </c>
      <c r="S2489" s="31" t="s">
        <v>34</v>
      </c>
      <c r="T2489" s="31"/>
      <c r="U2489" s="168"/>
      <c r="V2489" s="149"/>
      <c r="W2489" s="140" t="str" cm="1">
        <f t="array" ref="W2489">IF(SUM(LEN(B2489:V2489))=0,"",IF(OR(OR(ISBLANK(F2489),SUM(LEN(C2489),LEN(D2489))=0),AND(NOT(E2489="Unknown"),ISBLANK(J2489)),AND(NOT(O2489="Unknown"),ISBLANK(R2489))),"Missing Information", INDEX(Table15[Entire Service Line Classification], MATCH(SUMIFS(Table15[Unique ID],Table15[System-Owned Portion],E2489,Table15[If Material Anything Other than "Lead" in Column E,Was Material Ever Previously Lead?],G2489,Table15[Customer-Owned Portion],O2489),Table15[Unique ID],0),0)))</f>
        <v>Non-lead</v>
      </c>
      <c r="X2489"/>
    </row>
    <row r="2490" spans="2:24" ht="30" x14ac:dyDescent="0.25">
      <c r="B2490" s="145" t="s">
        <v>6196</v>
      </c>
      <c r="C2490" s="31" t="s">
        <v>13798</v>
      </c>
      <c r="D2490" s="31"/>
      <c r="E2490" s="43" t="s">
        <v>52</v>
      </c>
      <c r="F2490" s="42" t="s">
        <v>34</v>
      </c>
      <c r="G2490" s="83" t="s">
        <v>34</v>
      </c>
      <c r="H2490" s="168">
        <v>42496</v>
      </c>
      <c r="I2490" s="31"/>
      <c r="J2490" s="83" t="s">
        <v>188</v>
      </c>
      <c r="K2490" s="31" t="s">
        <v>34</v>
      </c>
      <c r="L2490" s="31"/>
      <c r="M2490" s="168"/>
      <c r="N2490" s="147"/>
      <c r="O2490" s="105" t="s">
        <v>52</v>
      </c>
      <c r="P2490" s="171">
        <v>42496</v>
      </c>
      <c r="Q2490" s="31"/>
      <c r="R2490" s="83" t="s">
        <v>188</v>
      </c>
      <c r="S2490" s="31" t="s">
        <v>34</v>
      </c>
      <c r="T2490" s="31"/>
      <c r="U2490" s="168"/>
      <c r="V2490" s="149"/>
      <c r="W2490" s="140" t="str" cm="1">
        <f t="array" ref="W2490">IF(SUM(LEN(B2490:V2490))=0,"",IF(OR(OR(ISBLANK(F2490),SUM(LEN(C2490),LEN(D2490))=0),AND(NOT(E2490="Unknown"),ISBLANK(J2490)),AND(NOT(O2490="Unknown"),ISBLANK(R2490))),"Missing Information", INDEX(Table15[Entire Service Line Classification], MATCH(SUMIFS(Table15[Unique ID],Table15[System-Owned Portion],E2490,Table15[If Material Anything Other than "Lead" in Column E,Was Material Ever Previously Lead?],G2490,Table15[Customer-Owned Portion],O2490),Table15[Unique ID],0),0)))</f>
        <v>Non-lead</v>
      </c>
      <c r="X2490"/>
    </row>
    <row r="2491" spans="2:24" ht="30" x14ac:dyDescent="0.25">
      <c r="B2491" s="145" t="s">
        <v>5326</v>
      </c>
      <c r="C2491" s="31" t="s">
        <v>12923</v>
      </c>
      <c r="D2491" s="31"/>
      <c r="E2491" s="43" t="s">
        <v>52</v>
      </c>
      <c r="F2491" s="42" t="s">
        <v>34</v>
      </c>
      <c r="G2491" s="83" t="s">
        <v>34</v>
      </c>
      <c r="H2491" s="168">
        <v>42495</v>
      </c>
      <c r="I2491" s="31"/>
      <c r="J2491" s="83" t="s">
        <v>188</v>
      </c>
      <c r="K2491" s="31" t="s">
        <v>34</v>
      </c>
      <c r="L2491" s="31"/>
      <c r="M2491" s="168"/>
      <c r="N2491" s="147"/>
      <c r="O2491" s="105" t="s">
        <v>52</v>
      </c>
      <c r="P2491" s="171">
        <v>42495</v>
      </c>
      <c r="Q2491" s="31"/>
      <c r="R2491" s="83" t="s">
        <v>188</v>
      </c>
      <c r="S2491" s="31" t="s">
        <v>34</v>
      </c>
      <c r="T2491" s="31"/>
      <c r="U2491" s="168"/>
      <c r="V2491" s="149"/>
      <c r="W2491" s="140" t="str" cm="1">
        <f t="array" ref="W2491">IF(SUM(LEN(B2491:V2491))=0,"",IF(OR(OR(ISBLANK(F2491),SUM(LEN(C2491),LEN(D2491))=0),AND(NOT(E2491="Unknown"),ISBLANK(J2491)),AND(NOT(O2491="Unknown"),ISBLANK(R2491))),"Missing Information", INDEX(Table15[Entire Service Line Classification], MATCH(SUMIFS(Table15[Unique ID],Table15[System-Owned Portion],E2491,Table15[If Material Anything Other than "Lead" in Column E,Was Material Ever Previously Lead?],G2491,Table15[Customer-Owned Portion],O2491),Table15[Unique ID],0),0)))</f>
        <v>Non-lead</v>
      </c>
      <c r="X2491"/>
    </row>
    <row r="2492" spans="2:24" ht="30" x14ac:dyDescent="0.25">
      <c r="B2492" s="145" t="s">
        <v>4332</v>
      </c>
      <c r="C2492" s="31" t="s">
        <v>11925</v>
      </c>
      <c r="D2492" s="31"/>
      <c r="E2492" s="43" t="s">
        <v>52</v>
      </c>
      <c r="F2492" s="42" t="s">
        <v>34</v>
      </c>
      <c r="G2492" s="83" t="s">
        <v>34</v>
      </c>
      <c r="H2492" s="168">
        <v>42489</v>
      </c>
      <c r="I2492" s="31"/>
      <c r="J2492" s="83" t="s">
        <v>188</v>
      </c>
      <c r="K2492" s="31" t="s">
        <v>34</v>
      </c>
      <c r="L2492" s="31"/>
      <c r="M2492" s="168"/>
      <c r="N2492" s="147"/>
      <c r="O2492" s="105" t="s">
        <v>52</v>
      </c>
      <c r="P2492" s="171">
        <v>42489</v>
      </c>
      <c r="Q2492" s="31"/>
      <c r="R2492" s="83" t="s">
        <v>188</v>
      </c>
      <c r="S2492" s="31" t="s">
        <v>34</v>
      </c>
      <c r="T2492" s="31"/>
      <c r="U2492" s="168"/>
      <c r="V2492" s="149"/>
      <c r="W2492" s="140" t="str" cm="1">
        <f t="array" ref="W2492">IF(SUM(LEN(B2492:V2492))=0,"",IF(OR(OR(ISBLANK(F2492),SUM(LEN(C2492),LEN(D2492))=0),AND(NOT(E2492="Unknown"),ISBLANK(J2492)),AND(NOT(O2492="Unknown"),ISBLANK(R2492))),"Missing Information", INDEX(Table15[Entire Service Line Classification], MATCH(SUMIFS(Table15[Unique ID],Table15[System-Owned Portion],E2492,Table15[If Material Anything Other than "Lead" in Column E,Was Material Ever Previously Lead?],G2492,Table15[Customer-Owned Portion],O2492),Table15[Unique ID],0),0)))</f>
        <v>Non-lead</v>
      </c>
      <c r="X2492"/>
    </row>
    <row r="2493" spans="2:24" ht="30" x14ac:dyDescent="0.25">
      <c r="B2493" s="145" t="s">
        <v>4302</v>
      </c>
      <c r="C2493" s="31" t="s">
        <v>11895</v>
      </c>
      <c r="D2493" s="31"/>
      <c r="E2493" s="43" t="s">
        <v>52</v>
      </c>
      <c r="F2493" s="42" t="s">
        <v>34</v>
      </c>
      <c r="G2493" s="83" t="s">
        <v>34</v>
      </c>
      <c r="H2493" s="168">
        <v>42488</v>
      </c>
      <c r="I2493" s="31"/>
      <c r="J2493" s="83" t="s">
        <v>188</v>
      </c>
      <c r="K2493" s="31" t="s">
        <v>34</v>
      </c>
      <c r="L2493" s="31"/>
      <c r="M2493" s="168"/>
      <c r="N2493" s="147"/>
      <c r="O2493" s="105" t="s">
        <v>52</v>
      </c>
      <c r="P2493" s="171">
        <v>42488</v>
      </c>
      <c r="Q2493" s="31"/>
      <c r="R2493" s="83" t="s">
        <v>188</v>
      </c>
      <c r="S2493" s="31" t="s">
        <v>34</v>
      </c>
      <c r="T2493" s="31"/>
      <c r="U2493" s="168"/>
      <c r="V2493" s="149"/>
      <c r="W2493" s="140" t="str" cm="1">
        <f t="array" ref="W2493">IF(SUM(LEN(B2493:V2493))=0,"",IF(OR(OR(ISBLANK(F2493),SUM(LEN(C2493),LEN(D2493))=0),AND(NOT(E2493="Unknown"),ISBLANK(J2493)),AND(NOT(O2493="Unknown"),ISBLANK(R2493))),"Missing Information", INDEX(Table15[Entire Service Line Classification], MATCH(SUMIFS(Table15[Unique ID],Table15[System-Owned Portion],E2493,Table15[If Material Anything Other than "Lead" in Column E,Was Material Ever Previously Lead?],G2493,Table15[Customer-Owned Portion],O2493),Table15[Unique ID],0),0)))</f>
        <v>Non-lead</v>
      </c>
      <c r="X2493"/>
    </row>
    <row r="2494" spans="2:24" ht="30" x14ac:dyDescent="0.25">
      <c r="B2494" s="145" t="s">
        <v>4328</v>
      </c>
      <c r="C2494" s="31" t="s">
        <v>11921</v>
      </c>
      <c r="D2494" s="31"/>
      <c r="E2494" s="43" t="s">
        <v>52</v>
      </c>
      <c r="F2494" s="42" t="s">
        <v>34</v>
      </c>
      <c r="G2494" s="83" t="s">
        <v>34</v>
      </c>
      <c r="H2494" s="168">
        <v>42488</v>
      </c>
      <c r="I2494" s="31"/>
      <c r="J2494" s="83" t="s">
        <v>188</v>
      </c>
      <c r="K2494" s="31" t="s">
        <v>34</v>
      </c>
      <c r="L2494" s="31"/>
      <c r="M2494" s="168"/>
      <c r="N2494" s="147"/>
      <c r="O2494" s="105" t="s">
        <v>52</v>
      </c>
      <c r="P2494" s="171">
        <v>42488</v>
      </c>
      <c r="Q2494" s="31"/>
      <c r="R2494" s="83" t="s">
        <v>188</v>
      </c>
      <c r="S2494" s="31" t="s">
        <v>34</v>
      </c>
      <c r="T2494" s="31"/>
      <c r="U2494" s="168"/>
      <c r="V2494" s="149"/>
      <c r="W2494" s="140" t="str" cm="1">
        <f t="array" ref="W2494">IF(SUM(LEN(B2494:V2494))=0,"",IF(OR(OR(ISBLANK(F2494),SUM(LEN(C2494),LEN(D2494))=0),AND(NOT(E2494="Unknown"),ISBLANK(J2494)),AND(NOT(O2494="Unknown"),ISBLANK(R2494))),"Missing Information", INDEX(Table15[Entire Service Line Classification], MATCH(SUMIFS(Table15[Unique ID],Table15[System-Owned Portion],E2494,Table15[If Material Anything Other than "Lead" in Column E,Was Material Ever Previously Lead?],G2494,Table15[Customer-Owned Portion],O2494),Table15[Unique ID],0),0)))</f>
        <v>Non-lead</v>
      </c>
      <c r="X2494"/>
    </row>
    <row r="2495" spans="2:24" ht="30" x14ac:dyDescent="0.25">
      <c r="B2495" s="145" t="s">
        <v>4292</v>
      </c>
      <c r="C2495" s="31" t="s">
        <v>11885</v>
      </c>
      <c r="D2495" s="31"/>
      <c r="E2495" s="43" t="s">
        <v>52</v>
      </c>
      <c r="F2495" s="42" t="s">
        <v>34</v>
      </c>
      <c r="G2495" s="83" t="s">
        <v>34</v>
      </c>
      <c r="H2495" s="168">
        <v>42482</v>
      </c>
      <c r="I2495" s="31"/>
      <c r="J2495" s="83" t="s">
        <v>188</v>
      </c>
      <c r="K2495" s="31" t="s">
        <v>34</v>
      </c>
      <c r="L2495" s="31"/>
      <c r="M2495" s="168"/>
      <c r="N2495" s="147"/>
      <c r="O2495" s="105" t="s">
        <v>52</v>
      </c>
      <c r="P2495" s="171">
        <v>42482</v>
      </c>
      <c r="Q2495" s="31"/>
      <c r="R2495" s="83" t="s">
        <v>188</v>
      </c>
      <c r="S2495" s="31" t="s">
        <v>34</v>
      </c>
      <c r="T2495" s="31"/>
      <c r="U2495" s="168"/>
      <c r="V2495" s="149"/>
      <c r="W2495" s="140" t="str" cm="1">
        <f t="array" ref="W2495">IF(SUM(LEN(B2495:V2495))=0,"",IF(OR(OR(ISBLANK(F2495),SUM(LEN(C2495),LEN(D2495))=0),AND(NOT(E2495="Unknown"),ISBLANK(J2495)),AND(NOT(O2495="Unknown"),ISBLANK(R2495))),"Missing Information", INDEX(Table15[Entire Service Line Classification], MATCH(SUMIFS(Table15[Unique ID],Table15[System-Owned Portion],E2495,Table15[If Material Anything Other than "Lead" in Column E,Was Material Ever Previously Lead?],G2495,Table15[Customer-Owned Portion],O2495),Table15[Unique ID],0),0)))</f>
        <v>Non-lead</v>
      </c>
      <c r="X2495"/>
    </row>
    <row r="2496" spans="2:24" ht="30" x14ac:dyDescent="0.25">
      <c r="B2496" s="145" t="s">
        <v>2291</v>
      </c>
      <c r="C2496" s="31" t="s">
        <v>9723</v>
      </c>
      <c r="D2496" s="31"/>
      <c r="E2496" s="43" t="s">
        <v>52</v>
      </c>
      <c r="F2496" s="42" t="s">
        <v>34</v>
      </c>
      <c r="G2496" s="83" t="s">
        <v>34</v>
      </c>
      <c r="H2496" s="168">
        <v>42481</v>
      </c>
      <c r="I2496" s="31"/>
      <c r="J2496" s="83" t="s">
        <v>188</v>
      </c>
      <c r="K2496" s="31" t="s">
        <v>34</v>
      </c>
      <c r="L2496" s="31"/>
      <c r="M2496" s="168"/>
      <c r="N2496" s="147"/>
      <c r="O2496" s="105" t="s">
        <v>52</v>
      </c>
      <c r="P2496" s="171">
        <v>42481</v>
      </c>
      <c r="Q2496" s="31"/>
      <c r="R2496" s="83" t="s">
        <v>188</v>
      </c>
      <c r="S2496" s="31" t="s">
        <v>34</v>
      </c>
      <c r="T2496" s="31"/>
      <c r="U2496" s="168"/>
      <c r="V2496" s="149"/>
      <c r="W2496" s="140" t="str" cm="1">
        <f t="array" ref="W2496">IF(SUM(LEN(B2496:V2496))=0,"",IF(OR(OR(ISBLANK(F2496),SUM(LEN(C2496),LEN(D2496))=0),AND(NOT(E2496="Unknown"),ISBLANK(J2496)),AND(NOT(O2496="Unknown"),ISBLANK(R2496))),"Missing Information", INDEX(Table15[Entire Service Line Classification], MATCH(SUMIFS(Table15[Unique ID],Table15[System-Owned Portion],E2496,Table15[If Material Anything Other than "Lead" in Column E,Was Material Ever Previously Lead?],G2496,Table15[Customer-Owned Portion],O2496),Table15[Unique ID],0),0)))</f>
        <v>Non-lead</v>
      </c>
      <c r="X2496"/>
    </row>
    <row r="2497" spans="2:24" ht="30" x14ac:dyDescent="0.25">
      <c r="B2497" s="145" t="s">
        <v>6263</v>
      </c>
      <c r="C2497" s="31" t="s">
        <v>13867</v>
      </c>
      <c r="D2497" s="31"/>
      <c r="E2497" s="43" t="s">
        <v>52</v>
      </c>
      <c r="F2497" s="42" t="s">
        <v>34</v>
      </c>
      <c r="G2497" s="83" t="s">
        <v>34</v>
      </c>
      <c r="H2497" s="168">
        <v>42479</v>
      </c>
      <c r="I2497" s="31"/>
      <c r="J2497" s="83" t="s">
        <v>188</v>
      </c>
      <c r="K2497" s="31" t="s">
        <v>34</v>
      </c>
      <c r="L2497" s="31"/>
      <c r="M2497" s="168"/>
      <c r="N2497" s="147"/>
      <c r="O2497" s="105" t="s">
        <v>52</v>
      </c>
      <c r="P2497" s="171">
        <v>42479</v>
      </c>
      <c r="Q2497" s="31"/>
      <c r="R2497" s="83" t="s">
        <v>188</v>
      </c>
      <c r="S2497" s="31" t="s">
        <v>34</v>
      </c>
      <c r="T2497" s="31"/>
      <c r="U2497" s="168"/>
      <c r="V2497" s="149"/>
      <c r="W2497" s="140" t="str" cm="1">
        <f t="array" ref="W2497">IF(SUM(LEN(B2497:V2497))=0,"",IF(OR(OR(ISBLANK(F2497),SUM(LEN(C2497),LEN(D2497))=0),AND(NOT(E2497="Unknown"),ISBLANK(J2497)),AND(NOT(O2497="Unknown"),ISBLANK(R2497))),"Missing Information", INDEX(Table15[Entire Service Line Classification], MATCH(SUMIFS(Table15[Unique ID],Table15[System-Owned Portion],E2497,Table15[If Material Anything Other than "Lead" in Column E,Was Material Ever Previously Lead?],G2497,Table15[Customer-Owned Portion],O2497),Table15[Unique ID],0),0)))</f>
        <v>Non-lead</v>
      </c>
      <c r="X2497"/>
    </row>
    <row r="2498" spans="2:24" ht="30" x14ac:dyDescent="0.25">
      <c r="B2498" s="145" t="s">
        <v>5992</v>
      </c>
      <c r="C2498" s="31" t="s">
        <v>13594</v>
      </c>
      <c r="D2498" s="31"/>
      <c r="E2498" s="43" t="s">
        <v>52</v>
      </c>
      <c r="F2498" s="42" t="s">
        <v>34</v>
      </c>
      <c r="G2498" s="83" t="s">
        <v>34</v>
      </c>
      <c r="H2498" s="168">
        <v>42468</v>
      </c>
      <c r="I2498" s="31"/>
      <c r="J2498" s="83" t="s">
        <v>188</v>
      </c>
      <c r="K2498" s="31" t="s">
        <v>34</v>
      </c>
      <c r="L2498" s="31"/>
      <c r="M2498" s="168"/>
      <c r="N2498" s="147"/>
      <c r="O2498" s="105" t="s">
        <v>52</v>
      </c>
      <c r="P2498" s="171">
        <v>42468</v>
      </c>
      <c r="Q2498" s="31"/>
      <c r="R2498" s="83" t="s">
        <v>188</v>
      </c>
      <c r="S2498" s="31" t="s">
        <v>34</v>
      </c>
      <c r="T2498" s="31"/>
      <c r="U2498" s="168"/>
      <c r="V2498" s="149"/>
      <c r="W2498" s="140" t="str" cm="1">
        <f t="array" ref="W2498">IF(SUM(LEN(B2498:V2498))=0,"",IF(OR(OR(ISBLANK(F2498),SUM(LEN(C2498),LEN(D2498))=0),AND(NOT(E2498="Unknown"),ISBLANK(J2498)),AND(NOT(O2498="Unknown"),ISBLANK(R2498))),"Missing Information", INDEX(Table15[Entire Service Line Classification], MATCH(SUMIFS(Table15[Unique ID],Table15[System-Owned Portion],E2498,Table15[If Material Anything Other than "Lead" in Column E,Was Material Ever Previously Lead?],G2498,Table15[Customer-Owned Portion],O2498),Table15[Unique ID],0),0)))</f>
        <v>Non-lead</v>
      </c>
      <c r="X2498"/>
    </row>
    <row r="2499" spans="2:24" ht="30" x14ac:dyDescent="0.25">
      <c r="B2499" s="145" t="s">
        <v>6058</v>
      </c>
      <c r="C2499" s="31" t="s">
        <v>13660</v>
      </c>
      <c r="D2499" s="31"/>
      <c r="E2499" s="43" t="s">
        <v>52</v>
      </c>
      <c r="F2499" s="42" t="s">
        <v>34</v>
      </c>
      <c r="G2499" s="83" t="s">
        <v>34</v>
      </c>
      <c r="H2499" s="168">
        <v>42468</v>
      </c>
      <c r="I2499" s="31"/>
      <c r="J2499" s="83" t="s">
        <v>188</v>
      </c>
      <c r="K2499" s="31" t="s">
        <v>34</v>
      </c>
      <c r="L2499" s="31"/>
      <c r="M2499" s="168"/>
      <c r="N2499" s="147"/>
      <c r="O2499" s="105" t="s">
        <v>52</v>
      </c>
      <c r="P2499" s="171">
        <v>42468</v>
      </c>
      <c r="Q2499" s="31"/>
      <c r="R2499" s="83" t="s">
        <v>188</v>
      </c>
      <c r="S2499" s="31" t="s">
        <v>34</v>
      </c>
      <c r="T2499" s="31"/>
      <c r="U2499" s="168"/>
      <c r="V2499" s="149"/>
      <c r="W2499" s="140" t="str" cm="1">
        <f t="array" ref="W2499">IF(SUM(LEN(B2499:V2499))=0,"",IF(OR(OR(ISBLANK(F2499),SUM(LEN(C2499),LEN(D2499))=0),AND(NOT(E2499="Unknown"),ISBLANK(J2499)),AND(NOT(O2499="Unknown"),ISBLANK(R2499))),"Missing Information", INDEX(Table15[Entire Service Line Classification], MATCH(SUMIFS(Table15[Unique ID],Table15[System-Owned Portion],E2499,Table15[If Material Anything Other than "Lead" in Column E,Was Material Ever Previously Lead?],G2499,Table15[Customer-Owned Portion],O2499),Table15[Unique ID],0),0)))</f>
        <v>Non-lead</v>
      </c>
      <c r="X2499"/>
    </row>
    <row r="2500" spans="2:24" ht="30" x14ac:dyDescent="0.25">
      <c r="B2500" s="145" t="s">
        <v>6073</v>
      </c>
      <c r="C2500" s="31" t="s">
        <v>13675</v>
      </c>
      <c r="D2500" s="31"/>
      <c r="E2500" s="43" t="s">
        <v>52</v>
      </c>
      <c r="F2500" s="42" t="s">
        <v>34</v>
      </c>
      <c r="G2500" s="83" t="s">
        <v>34</v>
      </c>
      <c r="H2500" s="168">
        <v>42468</v>
      </c>
      <c r="I2500" s="31"/>
      <c r="J2500" s="83" t="s">
        <v>188</v>
      </c>
      <c r="K2500" s="31" t="s">
        <v>34</v>
      </c>
      <c r="L2500" s="31"/>
      <c r="M2500" s="168"/>
      <c r="N2500" s="147"/>
      <c r="O2500" s="105" t="s">
        <v>52</v>
      </c>
      <c r="P2500" s="171">
        <v>42468</v>
      </c>
      <c r="Q2500" s="31"/>
      <c r="R2500" s="83" t="s">
        <v>188</v>
      </c>
      <c r="S2500" s="31" t="s">
        <v>34</v>
      </c>
      <c r="T2500" s="31"/>
      <c r="U2500" s="168"/>
      <c r="V2500" s="149"/>
      <c r="W2500" s="140" t="str" cm="1">
        <f t="array" ref="W2500">IF(SUM(LEN(B2500:V2500))=0,"",IF(OR(OR(ISBLANK(F2500),SUM(LEN(C2500),LEN(D2500))=0),AND(NOT(E2500="Unknown"),ISBLANK(J2500)),AND(NOT(O2500="Unknown"),ISBLANK(R2500))),"Missing Information", INDEX(Table15[Entire Service Line Classification], MATCH(SUMIFS(Table15[Unique ID],Table15[System-Owned Portion],E2500,Table15[If Material Anything Other than "Lead" in Column E,Was Material Ever Previously Lead?],G2500,Table15[Customer-Owned Portion],O2500),Table15[Unique ID],0),0)))</f>
        <v>Non-lead</v>
      </c>
      <c r="X2500"/>
    </row>
    <row r="2501" spans="2:24" ht="30" x14ac:dyDescent="0.25">
      <c r="B2501" s="145" t="s">
        <v>5981</v>
      </c>
      <c r="C2501" s="31" t="s">
        <v>13583</v>
      </c>
      <c r="D2501" s="31"/>
      <c r="E2501" s="43" t="s">
        <v>52</v>
      </c>
      <c r="F2501" s="42" t="s">
        <v>34</v>
      </c>
      <c r="G2501" s="83" t="s">
        <v>34</v>
      </c>
      <c r="H2501" s="168">
        <v>42465</v>
      </c>
      <c r="I2501" s="31"/>
      <c r="J2501" s="83" t="s">
        <v>188</v>
      </c>
      <c r="K2501" s="31" t="s">
        <v>34</v>
      </c>
      <c r="L2501" s="31"/>
      <c r="M2501" s="168"/>
      <c r="N2501" s="147"/>
      <c r="O2501" s="105" t="s">
        <v>52</v>
      </c>
      <c r="P2501" s="171">
        <v>42465</v>
      </c>
      <c r="Q2501" s="31"/>
      <c r="R2501" s="83" t="s">
        <v>188</v>
      </c>
      <c r="S2501" s="31" t="s">
        <v>34</v>
      </c>
      <c r="T2501" s="31"/>
      <c r="U2501" s="168"/>
      <c r="V2501" s="149"/>
      <c r="W2501" s="140" t="str" cm="1">
        <f t="array" ref="W2501">IF(SUM(LEN(B2501:V2501))=0,"",IF(OR(OR(ISBLANK(F2501),SUM(LEN(C2501),LEN(D2501))=0),AND(NOT(E2501="Unknown"),ISBLANK(J2501)),AND(NOT(O2501="Unknown"),ISBLANK(R2501))),"Missing Information", INDEX(Table15[Entire Service Line Classification], MATCH(SUMIFS(Table15[Unique ID],Table15[System-Owned Portion],E2501,Table15[If Material Anything Other than "Lead" in Column E,Was Material Ever Previously Lead?],G2501,Table15[Customer-Owned Portion],O2501),Table15[Unique ID],0),0)))</f>
        <v>Non-lead</v>
      </c>
      <c r="X2501"/>
    </row>
    <row r="2502" spans="2:24" ht="30" x14ac:dyDescent="0.25">
      <c r="B2502" s="145" t="s">
        <v>5988</v>
      </c>
      <c r="C2502" s="31" t="s">
        <v>13590</v>
      </c>
      <c r="D2502" s="31"/>
      <c r="E2502" s="43" t="s">
        <v>52</v>
      </c>
      <c r="F2502" s="42" t="s">
        <v>34</v>
      </c>
      <c r="G2502" s="83" t="s">
        <v>34</v>
      </c>
      <c r="H2502" s="168">
        <v>42465</v>
      </c>
      <c r="I2502" s="31"/>
      <c r="J2502" s="83" t="s">
        <v>188</v>
      </c>
      <c r="K2502" s="31" t="s">
        <v>34</v>
      </c>
      <c r="L2502" s="31"/>
      <c r="M2502" s="168"/>
      <c r="N2502" s="147"/>
      <c r="O2502" s="105" t="s">
        <v>52</v>
      </c>
      <c r="P2502" s="171">
        <v>42465</v>
      </c>
      <c r="Q2502" s="31"/>
      <c r="R2502" s="83" t="s">
        <v>188</v>
      </c>
      <c r="S2502" s="31" t="s">
        <v>34</v>
      </c>
      <c r="T2502" s="31"/>
      <c r="U2502" s="168"/>
      <c r="V2502" s="149"/>
      <c r="W2502" s="140" t="str" cm="1">
        <f t="array" ref="W2502">IF(SUM(LEN(B2502:V2502))=0,"",IF(OR(OR(ISBLANK(F2502),SUM(LEN(C2502),LEN(D2502))=0),AND(NOT(E2502="Unknown"),ISBLANK(J2502)),AND(NOT(O2502="Unknown"),ISBLANK(R2502))),"Missing Information", INDEX(Table15[Entire Service Line Classification], MATCH(SUMIFS(Table15[Unique ID],Table15[System-Owned Portion],E2502,Table15[If Material Anything Other than "Lead" in Column E,Was Material Ever Previously Lead?],G2502,Table15[Customer-Owned Portion],O2502),Table15[Unique ID],0),0)))</f>
        <v>Non-lead</v>
      </c>
      <c r="X2502"/>
    </row>
    <row r="2503" spans="2:24" ht="30" x14ac:dyDescent="0.25">
      <c r="B2503" s="145" t="s">
        <v>5989</v>
      </c>
      <c r="C2503" s="31" t="s">
        <v>13591</v>
      </c>
      <c r="D2503" s="31"/>
      <c r="E2503" s="43" t="s">
        <v>52</v>
      </c>
      <c r="F2503" s="42" t="s">
        <v>34</v>
      </c>
      <c r="G2503" s="83" t="s">
        <v>34</v>
      </c>
      <c r="H2503" s="168">
        <v>42465</v>
      </c>
      <c r="I2503" s="31"/>
      <c r="J2503" s="83" t="s">
        <v>188</v>
      </c>
      <c r="K2503" s="31" t="s">
        <v>34</v>
      </c>
      <c r="L2503" s="31"/>
      <c r="M2503" s="168"/>
      <c r="N2503" s="147"/>
      <c r="O2503" s="105" t="s">
        <v>52</v>
      </c>
      <c r="P2503" s="171">
        <v>42465</v>
      </c>
      <c r="Q2503" s="31"/>
      <c r="R2503" s="83" t="s">
        <v>188</v>
      </c>
      <c r="S2503" s="31" t="s">
        <v>34</v>
      </c>
      <c r="T2503" s="31"/>
      <c r="U2503" s="168"/>
      <c r="V2503" s="149"/>
      <c r="W2503" s="140" t="str" cm="1">
        <f t="array" ref="W2503">IF(SUM(LEN(B2503:V2503))=0,"",IF(OR(OR(ISBLANK(F2503),SUM(LEN(C2503),LEN(D2503))=0),AND(NOT(E2503="Unknown"),ISBLANK(J2503)),AND(NOT(O2503="Unknown"),ISBLANK(R2503))),"Missing Information", INDEX(Table15[Entire Service Line Classification], MATCH(SUMIFS(Table15[Unique ID],Table15[System-Owned Portion],E2503,Table15[If Material Anything Other than "Lead" in Column E,Was Material Ever Previously Lead?],G2503,Table15[Customer-Owned Portion],O2503),Table15[Unique ID],0),0)))</f>
        <v>Non-lead</v>
      </c>
      <c r="X2503"/>
    </row>
    <row r="2504" spans="2:24" ht="30" x14ac:dyDescent="0.25">
      <c r="B2504" s="145" t="s">
        <v>759</v>
      </c>
      <c r="C2504" s="31" t="s">
        <v>8172</v>
      </c>
      <c r="D2504" s="31"/>
      <c r="E2504" s="43" t="s">
        <v>52</v>
      </c>
      <c r="F2504" s="42" t="s">
        <v>34</v>
      </c>
      <c r="G2504" s="83" t="s">
        <v>34</v>
      </c>
      <c r="H2504" s="168">
        <v>42464</v>
      </c>
      <c r="I2504" s="31"/>
      <c r="J2504" s="83" t="s">
        <v>188</v>
      </c>
      <c r="K2504" s="31" t="s">
        <v>34</v>
      </c>
      <c r="L2504" s="31"/>
      <c r="M2504" s="168"/>
      <c r="N2504" s="147"/>
      <c r="O2504" s="105" t="s">
        <v>52</v>
      </c>
      <c r="P2504" s="171">
        <v>42464</v>
      </c>
      <c r="Q2504" s="31"/>
      <c r="R2504" s="83" t="s">
        <v>188</v>
      </c>
      <c r="S2504" s="31" t="s">
        <v>34</v>
      </c>
      <c r="T2504" s="31"/>
      <c r="U2504" s="168"/>
      <c r="V2504" s="149"/>
      <c r="W2504" s="140" t="str" cm="1">
        <f t="array" ref="W2504">IF(SUM(LEN(B2504:V2504))=0,"",IF(OR(OR(ISBLANK(F2504),SUM(LEN(C2504),LEN(D2504))=0),AND(NOT(E2504="Unknown"),ISBLANK(J2504)),AND(NOT(O2504="Unknown"),ISBLANK(R2504))),"Missing Information", INDEX(Table15[Entire Service Line Classification], MATCH(SUMIFS(Table15[Unique ID],Table15[System-Owned Portion],E2504,Table15[If Material Anything Other than "Lead" in Column E,Was Material Ever Previously Lead?],G2504,Table15[Customer-Owned Portion],O2504),Table15[Unique ID],0),0)))</f>
        <v>Non-lead</v>
      </c>
      <c r="X2504"/>
    </row>
    <row r="2505" spans="2:24" ht="30" x14ac:dyDescent="0.25">
      <c r="B2505" s="145" t="s">
        <v>5320</v>
      </c>
      <c r="C2505" s="31" t="s">
        <v>12917</v>
      </c>
      <c r="D2505" s="31"/>
      <c r="E2505" s="43" t="s">
        <v>52</v>
      </c>
      <c r="F2505" s="42" t="s">
        <v>34</v>
      </c>
      <c r="G2505" s="83" t="s">
        <v>34</v>
      </c>
      <c r="H2505" s="168">
        <v>42461</v>
      </c>
      <c r="I2505" s="31"/>
      <c r="J2505" s="83" t="s">
        <v>188</v>
      </c>
      <c r="K2505" s="31" t="s">
        <v>34</v>
      </c>
      <c r="L2505" s="31"/>
      <c r="M2505" s="168"/>
      <c r="N2505" s="147"/>
      <c r="O2505" s="105" t="s">
        <v>52</v>
      </c>
      <c r="P2505" s="171">
        <v>42461</v>
      </c>
      <c r="Q2505" s="31"/>
      <c r="R2505" s="83" t="s">
        <v>188</v>
      </c>
      <c r="S2505" s="31" t="s">
        <v>34</v>
      </c>
      <c r="T2505" s="31"/>
      <c r="U2505" s="168"/>
      <c r="V2505" s="149"/>
      <c r="W2505" s="140" t="str" cm="1">
        <f t="array" ref="W2505">IF(SUM(LEN(B2505:V2505))=0,"",IF(OR(OR(ISBLANK(F2505),SUM(LEN(C2505),LEN(D2505))=0),AND(NOT(E2505="Unknown"),ISBLANK(J2505)),AND(NOT(O2505="Unknown"),ISBLANK(R2505))),"Missing Information", INDEX(Table15[Entire Service Line Classification], MATCH(SUMIFS(Table15[Unique ID],Table15[System-Owned Portion],E2505,Table15[If Material Anything Other than "Lead" in Column E,Was Material Ever Previously Lead?],G2505,Table15[Customer-Owned Portion],O2505),Table15[Unique ID],0),0)))</f>
        <v>Non-lead</v>
      </c>
      <c r="X2505"/>
    </row>
    <row r="2506" spans="2:24" ht="30" x14ac:dyDescent="0.25">
      <c r="B2506" s="145" t="s">
        <v>3156</v>
      </c>
      <c r="C2506" s="31" t="s">
        <v>10593</v>
      </c>
      <c r="D2506" s="31"/>
      <c r="E2506" s="43" t="s">
        <v>52</v>
      </c>
      <c r="F2506" s="42" t="s">
        <v>34</v>
      </c>
      <c r="G2506" s="83" t="s">
        <v>34</v>
      </c>
      <c r="H2506" s="168">
        <v>42460</v>
      </c>
      <c r="I2506" s="31"/>
      <c r="J2506" s="83" t="s">
        <v>188</v>
      </c>
      <c r="K2506" s="31" t="s">
        <v>34</v>
      </c>
      <c r="L2506" s="31"/>
      <c r="M2506" s="168"/>
      <c r="N2506" s="147"/>
      <c r="O2506" s="105" t="s">
        <v>52</v>
      </c>
      <c r="P2506" s="171">
        <v>42460</v>
      </c>
      <c r="Q2506" s="31"/>
      <c r="R2506" s="83" t="s">
        <v>188</v>
      </c>
      <c r="S2506" s="31" t="s">
        <v>34</v>
      </c>
      <c r="T2506" s="31"/>
      <c r="U2506" s="168"/>
      <c r="V2506" s="149"/>
      <c r="W2506" s="140" t="str" cm="1">
        <f t="array" ref="W2506">IF(SUM(LEN(B2506:V2506))=0,"",IF(OR(OR(ISBLANK(F2506),SUM(LEN(C2506),LEN(D2506))=0),AND(NOT(E2506="Unknown"),ISBLANK(J2506)),AND(NOT(O2506="Unknown"),ISBLANK(R2506))),"Missing Information", INDEX(Table15[Entire Service Line Classification], MATCH(SUMIFS(Table15[Unique ID],Table15[System-Owned Portion],E2506,Table15[If Material Anything Other than "Lead" in Column E,Was Material Ever Previously Lead?],G2506,Table15[Customer-Owned Portion],O2506),Table15[Unique ID],0),0)))</f>
        <v>Non-lead</v>
      </c>
      <c r="X2506"/>
    </row>
    <row r="2507" spans="2:24" ht="30" x14ac:dyDescent="0.25">
      <c r="B2507" s="145" t="s">
        <v>3157</v>
      </c>
      <c r="C2507" s="31" t="s">
        <v>10594</v>
      </c>
      <c r="D2507" s="31"/>
      <c r="E2507" s="43" t="s">
        <v>52</v>
      </c>
      <c r="F2507" s="42" t="s">
        <v>34</v>
      </c>
      <c r="G2507" s="83" t="s">
        <v>34</v>
      </c>
      <c r="H2507" s="168">
        <v>42460</v>
      </c>
      <c r="I2507" s="31"/>
      <c r="J2507" s="83" t="s">
        <v>188</v>
      </c>
      <c r="K2507" s="31" t="s">
        <v>34</v>
      </c>
      <c r="L2507" s="31"/>
      <c r="M2507" s="168"/>
      <c r="N2507" s="147"/>
      <c r="O2507" s="105" t="s">
        <v>52</v>
      </c>
      <c r="P2507" s="171">
        <v>42460</v>
      </c>
      <c r="Q2507" s="31"/>
      <c r="R2507" s="83" t="s">
        <v>188</v>
      </c>
      <c r="S2507" s="31" t="s">
        <v>34</v>
      </c>
      <c r="T2507" s="31"/>
      <c r="U2507" s="168"/>
      <c r="V2507" s="149"/>
      <c r="W2507" s="140" t="str" cm="1">
        <f t="array" ref="W2507">IF(SUM(LEN(B2507:V2507))=0,"",IF(OR(OR(ISBLANK(F2507),SUM(LEN(C2507),LEN(D2507))=0),AND(NOT(E2507="Unknown"),ISBLANK(J2507)),AND(NOT(O2507="Unknown"),ISBLANK(R2507))),"Missing Information", INDEX(Table15[Entire Service Line Classification], MATCH(SUMIFS(Table15[Unique ID],Table15[System-Owned Portion],E2507,Table15[If Material Anything Other than "Lead" in Column E,Was Material Ever Previously Lead?],G2507,Table15[Customer-Owned Portion],O2507),Table15[Unique ID],0),0)))</f>
        <v>Non-lead</v>
      </c>
      <c r="X2507"/>
    </row>
    <row r="2508" spans="2:24" ht="30" x14ac:dyDescent="0.25">
      <c r="B2508" s="145" t="s">
        <v>3158</v>
      </c>
      <c r="C2508" s="31" t="s">
        <v>10595</v>
      </c>
      <c r="D2508" s="31"/>
      <c r="E2508" s="43" t="s">
        <v>52</v>
      </c>
      <c r="F2508" s="42" t="s">
        <v>34</v>
      </c>
      <c r="G2508" s="83" t="s">
        <v>34</v>
      </c>
      <c r="H2508" s="168">
        <v>42460</v>
      </c>
      <c r="I2508" s="31"/>
      <c r="J2508" s="83" t="s">
        <v>188</v>
      </c>
      <c r="K2508" s="31" t="s">
        <v>34</v>
      </c>
      <c r="L2508" s="31"/>
      <c r="M2508" s="168"/>
      <c r="N2508" s="147"/>
      <c r="O2508" s="105" t="s">
        <v>52</v>
      </c>
      <c r="P2508" s="171">
        <v>42460</v>
      </c>
      <c r="Q2508" s="31"/>
      <c r="R2508" s="83" t="s">
        <v>188</v>
      </c>
      <c r="S2508" s="31" t="s">
        <v>34</v>
      </c>
      <c r="T2508" s="31"/>
      <c r="U2508" s="168"/>
      <c r="V2508" s="149"/>
      <c r="W2508" s="140" t="str" cm="1">
        <f t="array" ref="W2508">IF(SUM(LEN(B2508:V2508))=0,"",IF(OR(OR(ISBLANK(F2508),SUM(LEN(C2508),LEN(D2508))=0),AND(NOT(E2508="Unknown"),ISBLANK(J2508)),AND(NOT(O2508="Unknown"),ISBLANK(R2508))),"Missing Information", INDEX(Table15[Entire Service Line Classification], MATCH(SUMIFS(Table15[Unique ID],Table15[System-Owned Portion],E2508,Table15[If Material Anything Other than "Lead" in Column E,Was Material Ever Previously Lead?],G2508,Table15[Customer-Owned Portion],O2508),Table15[Unique ID],0),0)))</f>
        <v>Non-lead</v>
      </c>
      <c r="X2508"/>
    </row>
    <row r="2509" spans="2:24" ht="30" x14ac:dyDescent="0.25">
      <c r="B2509" s="145" t="s">
        <v>3168</v>
      </c>
      <c r="C2509" s="31" t="s">
        <v>10605</v>
      </c>
      <c r="D2509" s="31"/>
      <c r="E2509" s="43" t="s">
        <v>52</v>
      </c>
      <c r="F2509" s="42" t="s">
        <v>34</v>
      </c>
      <c r="G2509" s="83" t="s">
        <v>34</v>
      </c>
      <c r="H2509" s="168">
        <v>42460</v>
      </c>
      <c r="I2509" s="31"/>
      <c r="J2509" s="83" t="s">
        <v>188</v>
      </c>
      <c r="K2509" s="31" t="s">
        <v>34</v>
      </c>
      <c r="L2509" s="31"/>
      <c r="M2509" s="168"/>
      <c r="N2509" s="147"/>
      <c r="O2509" s="105" t="s">
        <v>52</v>
      </c>
      <c r="P2509" s="171">
        <v>42460</v>
      </c>
      <c r="Q2509" s="31"/>
      <c r="R2509" s="83" t="s">
        <v>188</v>
      </c>
      <c r="S2509" s="31" t="s">
        <v>34</v>
      </c>
      <c r="T2509" s="31"/>
      <c r="U2509" s="168"/>
      <c r="V2509" s="149"/>
      <c r="W2509" s="140" t="str" cm="1">
        <f t="array" ref="W2509">IF(SUM(LEN(B2509:V2509))=0,"",IF(OR(OR(ISBLANK(F2509),SUM(LEN(C2509),LEN(D2509))=0),AND(NOT(E2509="Unknown"),ISBLANK(J2509)),AND(NOT(O2509="Unknown"),ISBLANK(R2509))),"Missing Information", INDEX(Table15[Entire Service Line Classification], MATCH(SUMIFS(Table15[Unique ID],Table15[System-Owned Portion],E2509,Table15[If Material Anything Other than "Lead" in Column E,Was Material Ever Previously Lead?],G2509,Table15[Customer-Owned Portion],O2509),Table15[Unique ID],0),0)))</f>
        <v>Non-lead</v>
      </c>
      <c r="X2509"/>
    </row>
    <row r="2510" spans="2:24" ht="30" x14ac:dyDescent="0.25">
      <c r="B2510" s="145" t="s">
        <v>3183</v>
      </c>
      <c r="C2510" s="31" t="s">
        <v>10620</v>
      </c>
      <c r="D2510" s="31"/>
      <c r="E2510" s="43" t="s">
        <v>52</v>
      </c>
      <c r="F2510" s="42" t="s">
        <v>34</v>
      </c>
      <c r="G2510" s="83" t="s">
        <v>34</v>
      </c>
      <c r="H2510" s="168">
        <v>42460</v>
      </c>
      <c r="I2510" s="31"/>
      <c r="J2510" s="83" t="s">
        <v>188</v>
      </c>
      <c r="K2510" s="31" t="s">
        <v>34</v>
      </c>
      <c r="L2510" s="31"/>
      <c r="M2510" s="168"/>
      <c r="N2510" s="147"/>
      <c r="O2510" s="105" t="s">
        <v>52</v>
      </c>
      <c r="P2510" s="171">
        <v>42460</v>
      </c>
      <c r="Q2510" s="31"/>
      <c r="R2510" s="83" t="s">
        <v>188</v>
      </c>
      <c r="S2510" s="31" t="s">
        <v>34</v>
      </c>
      <c r="T2510" s="31"/>
      <c r="U2510" s="168"/>
      <c r="V2510" s="149"/>
      <c r="W2510" s="140" t="str" cm="1">
        <f t="array" ref="W2510">IF(SUM(LEN(B2510:V2510))=0,"",IF(OR(OR(ISBLANK(F2510),SUM(LEN(C2510),LEN(D2510))=0),AND(NOT(E2510="Unknown"),ISBLANK(J2510)),AND(NOT(O2510="Unknown"),ISBLANK(R2510))),"Missing Information", INDEX(Table15[Entire Service Line Classification], MATCH(SUMIFS(Table15[Unique ID],Table15[System-Owned Portion],E2510,Table15[If Material Anything Other than "Lead" in Column E,Was Material Ever Previously Lead?],G2510,Table15[Customer-Owned Portion],O2510),Table15[Unique ID],0),0)))</f>
        <v>Non-lead</v>
      </c>
      <c r="X2510"/>
    </row>
    <row r="2511" spans="2:24" ht="30" x14ac:dyDescent="0.25">
      <c r="B2511" s="145" t="s">
        <v>3184</v>
      </c>
      <c r="C2511" s="31" t="s">
        <v>10621</v>
      </c>
      <c r="D2511" s="31"/>
      <c r="E2511" s="43" t="s">
        <v>52</v>
      </c>
      <c r="F2511" s="42" t="s">
        <v>34</v>
      </c>
      <c r="G2511" s="83" t="s">
        <v>34</v>
      </c>
      <c r="H2511" s="168">
        <v>42460</v>
      </c>
      <c r="I2511" s="31"/>
      <c r="J2511" s="83" t="s">
        <v>188</v>
      </c>
      <c r="K2511" s="31" t="s">
        <v>34</v>
      </c>
      <c r="L2511" s="31"/>
      <c r="M2511" s="168"/>
      <c r="N2511" s="147"/>
      <c r="O2511" s="105" t="s">
        <v>52</v>
      </c>
      <c r="P2511" s="171">
        <v>42460</v>
      </c>
      <c r="Q2511" s="31"/>
      <c r="R2511" s="83" t="s">
        <v>188</v>
      </c>
      <c r="S2511" s="31" t="s">
        <v>34</v>
      </c>
      <c r="T2511" s="31"/>
      <c r="U2511" s="168"/>
      <c r="V2511" s="149"/>
      <c r="W2511" s="140" t="str" cm="1">
        <f t="array" ref="W2511">IF(SUM(LEN(B2511:V2511))=0,"",IF(OR(OR(ISBLANK(F2511),SUM(LEN(C2511),LEN(D2511))=0),AND(NOT(E2511="Unknown"),ISBLANK(J2511)),AND(NOT(O2511="Unknown"),ISBLANK(R2511))),"Missing Information", INDEX(Table15[Entire Service Line Classification], MATCH(SUMIFS(Table15[Unique ID],Table15[System-Owned Portion],E2511,Table15[If Material Anything Other than "Lead" in Column E,Was Material Ever Previously Lead?],G2511,Table15[Customer-Owned Portion],O2511),Table15[Unique ID],0),0)))</f>
        <v>Non-lead</v>
      </c>
      <c r="X2511"/>
    </row>
    <row r="2512" spans="2:24" ht="30" x14ac:dyDescent="0.25">
      <c r="B2512" s="145" t="s">
        <v>3185</v>
      </c>
      <c r="C2512" s="31" t="s">
        <v>10622</v>
      </c>
      <c r="D2512" s="31"/>
      <c r="E2512" s="43" t="s">
        <v>52</v>
      </c>
      <c r="F2512" s="42" t="s">
        <v>34</v>
      </c>
      <c r="G2512" s="83" t="s">
        <v>34</v>
      </c>
      <c r="H2512" s="168">
        <v>42460</v>
      </c>
      <c r="I2512" s="31"/>
      <c r="J2512" s="83" t="s">
        <v>188</v>
      </c>
      <c r="K2512" s="31" t="s">
        <v>34</v>
      </c>
      <c r="L2512" s="31"/>
      <c r="M2512" s="168"/>
      <c r="N2512" s="147"/>
      <c r="O2512" s="105" t="s">
        <v>52</v>
      </c>
      <c r="P2512" s="171">
        <v>42460</v>
      </c>
      <c r="Q2512" s="31"/>
      <c r="R2512" s="83" t="s">
        <v>188</v>
      </c>
      <c r="S2512" s="31" t="s">
        <v>34</v>
      </c>
      <c r="T2512" s="31"/>
      <c r="U2512" s="168"/>
      <c r="V2512" s="149"/>
      <c r="W2512" s="140" t="str" cm="1">
        <f t="array" ref="W2512">IF(SUM(LEN(B2512:V2512))=0,"",IF(OR(OR(ISBLANK(F2512),SUM(LEN(C2512),LEN(D2512))=0),AND(NOT(E2512="Unknown"),ISBLANK(J2512)),AND(NOT(O2512="Unknown"),ISBLANK(R2512))),"Missing Information", INDEX(Table15[Entire Service Line Classification], MATCH(SUMIFS(Table15[Unique ID],Table15[System-Owned Portion],E2512,Table15[If Material Anything Other than "Lead" in Column E,Was Material Ever Previously Lead?],G2512,Table15[Customer-Owned Portion],O2512),Table15[Unique ID],0),0)))</f>
        <v>Non-lead</v>
      </c>
      <c r="X2512"/>
    </row>
    <row r="2513" spans="2:24" ht="30" x14ac:dyDescent="0.25">
      <c r="B2513" s="145" t="s">
        <v>3186</v>
      </c>
      <c r="C2513" s="31" t="s">
        <v>10623</v>
      </c>
      <c r="D2513" s="31"/>
      <c r="E2513" s="43" t="s">
        <v>52</v>
      </c>
      <c r="F2513" s="42" t="s">
        <v>34</v>
      </c>
      <c r="G2513" s="83" t="s">
        <v>34</v>
      </c>
      <c r="H2513" s="168">
        <v>42460</v>
      </c>
      <c r="I2513" s="31"/>
      <c r="J2513" s="83" t="s">
        <v>188</v>
      </c>
      <c r="K2513" s="31" t="s">
        <v>34</v>
      </c>
      <c r="L2513" s="31"/>
      <c r="M2513" s="168"/>
      <c r="N2513" s="147"/>
      <c r="O2513" s="105" t="s">
        <v>52</v>
      </c>
      <c r="P2513" s="171">
        <v>42460</v>
      </c>
      <c r="Q2513" s="31"/>
      <c r="R2513" s="83" t="s">
        <v>188</v>
      </c>
      <c r="S2513" s="31" t="s">
        <v>34</v>
      </c>
      <c r="T2513" s="31"/>
      <c r="U2513" s="168"/>
      <c r="V2513" s="149"/>
      <c r="W2513" s="140" t="str" cm="1">
        <f t="array" ref="W2513">IF(SUM(LEN(B2513:V2513))=0,"",IF(OR(OR(ISBLANK(F2513),SUM(LEN(C2513),LEN(D2513))=0),AND(NOT(E2513="Unknown"),ISBLANK(J2513)),AND(NOT(O2513="Unknown"),ISBLANK(R2513))),"Missing Information", INDEX(Table15[Entire Service Line Classification], MATCH(SUMIFS(Table15[Unique ID],Table15[System-Owned Portion],E2513,Table15[If Material Anything Other than "Lead" in Column E,Was Material Ever Previously Lead?],G2513,Table15[Customer-Owned Portion],O2513),Table15[Unique ID],0),0)))</f>
        <v>Non-lead</v>
      </c>
      <c r="X2513"/>
    </row>
    <row r="2514" spans="2:24" ht="30" x14ac:dyDescent="0.25">
      <c r="B2514" s="145" t="s">
        <v>3193</v>
      </c>
      <c r="C2514" s="31" t="s">
        <v>10630</v>
      </c>
      <c r="D2514" s="31"/>
      <c r="E2514" s="43" t="s">
        <v>52</v>
      </c>
      <c r="F2514" s="42" t="s">
        <v>34</v>
      </c>
      <c r="G2514" s="83" t="s">
        <v>34</v>
      </c>
      <c r="H2514" s="168">
        <v>42460</v>
      </c>
      <c r="I2514" s="31"/>
      <c r="J2514" s="83" t="s">
        <v>188</v>
      </c>
      <c r="K2514" s="31" t="s">
        <v>34</v>
      </c>
      <c r="L2514" s="31"/>
      <c r="M2514" s="168"/>
      <c r="N2514" s="147"/>
      <c r="O2514" s="105" t="s">
        <v>52</v>
      </c>
      <c r="P2514" s="171">
        <v>42460</v>
      </c>
      <c r="Q2514" s="31"/>
      <c r="R2514" s="83" t="s">
        <v>188</v>
      </c>
      <c r="S2514" s="31" t="s">
        <v>34</v>
      </c>
      <c r="T2514" s="31"/>
      <c r="U2514" s="168"/>
      <c r="V2514" s="149"/>
      <c r="W2514" s="140" t="str" cm="1">
        <f t="array" ref="W2514">IF(SUM(LEN(B2514:V2514))=0,"",IF(OR(OR(ISBLANK(F2514),SUM(LEN(C2514),LEN(D2514))=0),AND(NOT(E2514="Unknown"),ISBLANK(J2514)),AND(NOT(O2514="Unknown"),ISBLANK(R2514))),"Missing Information", INDEX(Table15[Entire Service Line Classification], MATCH(SUMIFS(Table15[Unique ID],Table15[System-Owned Portion],E2514,Table15[If Material Anything Other than "Lead" in Column E,Was Material Ever Previously Lead?],G2514,Table15[Customer-Owned Portion],O2514),Table15[Unique ID],0),0)))</f>
        <v>Non-lead</v>
      </c>
      <c r="X2514"/>
    </row>
    <row r="2515" spans="2:24" ht="30" x14ac:dyDescent="0.25">
      <c r="B2515" s="145" t="s">
        <v>3194</v>
      </c>
      <c r="C2515" s="31" t="s">
        <v>10631</v>
      </c>
      <c r="D2515" s="31"/>
      <c r="E2515" s="43" t="s">
        <v>52</v>
      </c>
      <c r="F2515" s="42" t="s">
        <v>34</v>
      </c>
      <c r="G2515" s="83" t="s">
        <v>34</v>
      </c>
      <c r="H2515" s="168">
        <v>42460</v>
      </c>
      <c r="I2515" s="31"/>
      <c r="J2515" s="83" t="s">
        <v>188</v>
      </c>
      <c r="K2515" s="31" t="s">
        <v>34</v>
      </c>
      <c r="L2515" s="31"/>
      <c r="M2515" s="168"/>
      <c r="N2515" s="147"/>
      <c r="O2515" s="105" t="s">
        <v>52</v>
      </c>
      <c r="P2515" s="171">
        <v>42460</v>
      </c>
      <c r="Q2515" s="31"/>
      <c r="R2515" s="83" t="s">
        <v>188</v>
      </c>
      <c r="S2515" s="31" t="s">
        <v>34</v>
      </c>
      <c r="T2515" s="31"/>
      <c r="U2515" s="168"/>
      <c r="V2515" s="149"/>
      <c r="W2515" s="140" t="str" cm="1">
        <f t="array" ref="W2515">IF(SUM(LEN(B2515:V2515))=0,"",IF(OR(OR(ISBLANK(F2515),SUM(LEN(C2515),LEN(D2515))=0),AND(NOT(E2515="Unknown"),ISBLANK(J2515)),AND(NOT(O2515="Unknown"),ISBLANK(R2515))),"Missing Information", INDEX(Table15[Entire Service Line Classification], MATCH(SUMIFS(Table15[Unique ID],Table15[System-Owned Portion],E2515,Table15[If Material Anything Other than "Lead" in Column E,Was Material Ever Previously Lead?],G2515,Table15[Customer-Owned Portion],O2515),Table15[Unique ID],0),0)))</f>
        <v>Non-lead</v>
      </c>
      <c r="X2515"/>
    </row>
    <row r="2516" spans="2:24" ht="30" x14ac:dyDescent="0.25">
      <c r="B2516" s="145" t="s">
        <v>6059</v>
      </c>
      <c r="C2516" s="31" t="s">
        <v>13661</v>
      </c>
      <c r="D2516" s="31"/>
      <c r="E2516" s="43" t="s">
        <v>52</v>
      </c>
      <c r="F2516" s="42" t="s">
        <v>34</v>
      </c>
      <c r="G2516" s="83" t="s">
        <v>34</v>
      </c>
      <c r="H2516" s="168">
        <v>42454</v>
      </c>
      <c r="I2516" s="31"/>
      <c r="J2516" s="83" t="s">
        <v>188</v>
      </c>
      <c r="K2516" s="31" t="s">
        <v>34</v>
      </c>
      <c r="L2516" s="31"/>
      <c r="M2516" s="168"/>
      <c r="N2516" s="147"/>
      <c r="O2516" s="105" t="s">
        <v>52</v>
      </c>
      <c r="P2516" s="171">
        <v>42454</v>
      </c>
      <c r="Q2516" s="31"/>
      <c r="R2516" s="83" t="s">
        <v>188</v>
      </c>
      <c r="S2516" s="31" t="s">
        <v>34</v>
      </c>
      <c r="T2516" s="31"/>
      <c r="U2516" s="168"/>
      <c r="V2516" s="149"/>
      <c r="W2516" s="140" t="str" cm="1">
        <f t="array" ref="W2516">IF(SUM(LEN(B2516:V2516))=0,"",IF(OR(OR(ISBLANK(F2516),SUM(LEN(C2516),LEN(D2516))=0),AND(NOT(E2516="Unknown"),ISBLANK(J2516)),AND(NOT(O2516="Unknown"),ISBLANK(R2516))),"Missing Information", INDEX(Table15[Entire Service Line Classification], MATCH(SUMIFS(Table15[Unique ID],Table15[System-Owned Portion],E2516,Table15[If Material Anything Other than "Lead" in Column E,Was Material Ever Previously Lead?],G2516,Table15[Customer-Owned Portion],O2516),Table15[Unique ID],0),0)))</f>
        <v>Non-lead</v>
      </c>
      <c r="X2516"/>
    </row>
    <row r="2517" spans="2:24" ht="30" x14ac:dyDescent="0.25">
      <c r="B2517" s="145" t="s">
        <v>6075</v>
      </c>
      <c r="C2517" s="31" t="s">
        <v>13677</v>
      </c>
      <c r="D2517" s="31"/>
      <c r="E2517" s="43" t="s">
        <v>52</v>
      </c>
      <c r="F2517" s="42" t="s">
        <v>34</v>
      </c>
      <c r="G2517" s="83" t="s">
        <v>34</v>
      </c>
      <c r="H2517" s="168">
        <v>42454</v>
      </c>
      <c r="I2517" s="31"/>
      <c r="J2517" s="83" t="s">
        <v>188</v>
      </c>
      <c r="K2517" s="31" t="s">
        <v>34</v>
      </c>
      <c r="L2517" s="31"/>
      <c r="M2517" s="168"/>
      <c r="N2517" s="147"/>
      <c r="O2517" s="105" t="s">
        <v>52</v>
      </c>
      <c r="P2517" s="171">
        <v>42454</v>
      </c>
      <c r="Q2517" s="31"/>
      <c r="R2517" s="83" t="s">
        <v>188</v>
      </c>
      <c r="S2517" s="31" t="s">
        <v>34</v>
      </c>
      <c r="T2517" s="31"/>
      <c r="U2517" s="168"/>
      <c r="V2517" s="149"/>
      <c r="W2517" s="140" t="str" cm="1">
        <f t="array" ref="W2517">IF(SUM(LEN(B2517:V2517))=0,"",IF(OR(OR(ISBLANK(F2517),SUM(LEN(C2517),LEN(D2517))=0),AND(NOT(E2517="Unknown"),ISBLANK(J2517)),AND(NOT(O2517="Unknown"),ISBLANK(R2517))),"Missing Information", INDEX(Table15[Entire Service Line Classification], MATCH(SUMIFS(Table15[Unique ID],Table15[System-Owned Portion],E2517,Table15[If Material Anything Other than "Lead" in Column E,Was Material Ever Previously Lead?],G2517,Table15[Customer-Owned Portion],O2517),Table15[Unique ID],0),0)))</f>
        <v>Non-lead</v>
      </c>
      <c r="X2517"/>
    </row>
    <row r="2518" spans="2:24" ht="30" x14ac:dyDescent="0.25">
      <c r="B2518" s="145" t="s">
        <v>6077</v>
      </c>
      <c r="C2518" s="31" t="s">
        <v>13679</v>
      </c>
      <c r="D2518" s="31"/>
      <c r="E2518" s="43" t="s">
        <v>52</v>
      </c>
      <c r="F2518" s="42" t="s">
        <v>34</v>
      </c>
      <c r="G2518" s="83" t="s">
        <v>34</v>
      </c>
      <c r="H2518" s="168">
        <v>42454</v>
      </c>
      <c r="I2518" s="31"/>
      <c r="J2518" s="83" t="s">
        <v>188</v>
      </c>
      <c r="K2518" s="31" t="s">
        <v>34</v>
      </c>
      <c r="L2518" s="31"/>
      <c r="M2518" s="168"/>
      <c r="N2518" s="147"/>
      <c r="O2518" s="105" t="s">
        <v>52</v>
      </c>
      <c r="P2518" s="171">
        <v>42454</v>
      </c>
      <c r="Q2518" s="31"/>
      <c r="R2518" s="83" t="s">
        <v>188</v>
      </c>
      <c r="S2518" s="31" t="s">
        <v>34</v>
      </c>
      <c r="T2518" s="31"/>
      <c r="U2518" s="168"/>
      <c r="V2518" s="149"/>
      <c r="W2518" s="140" t="str" cm="1">
        <f t="array" ref="W2518">IF(SUM(LEN(B2518:V2518))=0,"",IF(OR(OR(ISBLANK(F2518),SUM(LEN(C2518),LEN(D2518))=0),AND(NOT(E2518="Unknown"),ISBLANK(J2518)),AND(NOT(O2518="Unknown"),ISBLANK(R2518))),"Missing Information", INDEX(Table15[Entire Service Line Classification], MATCH(SUMIFS(Table15[Unique ID],Table15[System-Owned Portion],E2518,Table15[If Material Anything Other than "Lead" in Column E,Was Material Ever Previously Lead?],G2518,Table15[Customer-Owned Portion],O2518),Table15[Unique ID],0),0)))</f>
        <v>Non-lead</v>
      </c>
      <c r="X2518"/>
    </row>
    <row r="2519" spans="2:24" ht="30" x14ac:dyDescent="0.25">
      <c r="B2519" s="145" t="s">
        <v>5278</v>
      </c>
      <c r="C2519" s="31" t="s">
        <v>12875</v>
      </c>
      <c r="D2519" s="31"/>
      <c r="E2519" s="43" t="s">
        <v>52</v>
      </c>
      <c r="F2519" s="42" t="s">
        <v>34</v>
      </c>
      <c r="G2519" s="83" t="s">
        <v>34</v>
      </c>
      <c r="H2519" s="168">
        <v>42453</v>
      </c>
      <c r="I2519" s="31"/>
      <c r="J2519" s="83" t="s">
        <v>188</v>
      </c>
      <c r="K2519" s="31" t="s">
        <v>34</v>
      </c>
      <c r="L2519" s="31"/>
      <c r="M2519" s="168"/>
      <c r="N2519" s="147"/>
      <c r="O2519" s="105" t="s">
        <v>52</v>
      </c>
      <c r="P2519" s="171">
        <v>42453</v>
      </c>
      <c r="Q2519" s="31"/>
      <c r="R2519" s="83" t="s">
        <v>188</v>
      </c>
      <c r="S2519" s="31" t="s">
        <v>34</v>
      </c>
      <c r="T2519" s="31"/>
      <c r="U2519" s="168"/>
      <c r="V2519" s="149"/>
      <c r="W2519" s="140" t="str" cm="1">
        <f t="array" ref="W2519">IF(SUM(LEN(B2519:V2519))=0,"",IF(OR(OR(ISBLANK(F2519),SUM(LEN(C2519),LEN(D2519))=0),AND(NOT(E2519="Unknown"),ISBLANK(J2519)),AND(NOT(O2519="Unknown"),ISBLANK(R2519))),"Missing Information", INDEX(Table15[Entire Service Line Classification], MATCH(SUMIFS(Table15[Unique ID],Table15[System-Owned Portion],E2519,Table15[If Material Anything Other than "Lead" in Column E,Was Material Ever Previously Lead?],G2519,Table15[Customer-Owned Portion],O2519),Table15[Unique ID],0),0)))</f>
        <v>Non-lead</v>
      </c>
      <c r="X2519"/>
    </row>
    <row r="2520" spans="2:24" ht="30" x14ac:dyDescent="0.25">
      <c r="B2520" s="145" t="s">
        <v>6793</v>
      </c>
      <c r="C2520" s="31" t="s">
        <v>14408</v>
      </c>
      <c r="D2520" s="31"/>
      <c r="E2520" s="43" t="s">
        <v>52</v>
      </c>
      <c r="F2520" s="42" t="s">
        <v>34</v>
      </c>
      <c r="G2520" s="83" t="s">
        <v>34</v>
      </c>
      <c r="H2520" s="168">
        <v>42453</v>
      </c>
      <c r="I2520" s="31"/>
      <c r="J2520" s="83" t="s">
        <v>188</v>
      </c>
      <c r="K2520" s="31" t="s">
        <v>34</v>
      </c>
      <c r="L2520" s="31"/>
      <c r="M2520" s="168"/>
      <c r="N2520" s="147"/>
      <c r="O2520" s="105" t="s">
        <v>52</v>
      </c>
      <c r="P2520" s="171">
        <v>42453</v>
      </c>
      <c r="Q2520" s="31"/>
      <c r="R2520" s="83" t="s">
        <v>188</v>
      </c>
      <c r="S2520" s="31" t="s">
        <v>34</v>
      </c>
      <c r="T2520" s="31"/>
      <c r="U2520" s="168"/>
      <c r="V2520" s="149"/>
      <c r="W2520" s="140" t="str" cm="1">
        <f t="array" ref="W2520">IF(SUM(LEN(B2520:V2520))=0,"",IF(OR(OR(ISBLANK(F2520),SUM(LEN(C2520),LEN(D2520))=0),AND(NOT(E2520="Unknown"),ISBLANK(J2520)),AND(NOT(O2520="Unknown"),ISBLANK(R2520))),"Missing Information", INDEX(Table15[Entire Service Line Classification], MATCH(SUMIFS(Table15[Unique ID],Table15[System-Owned Portion],E2520,Table15[If Material Anything Other than "Lead" in Column E,Was Material Ever Previously Lead?],G2520,Table15[Customer-Owned Portion],O2520),Table15[Unique ID],0),0)))</f>
        <v>Non-lead</v>
      </c>
      <c r="X2520"/>
    </row>
    <row r="2521" spans="2:24" ht="30" x14ac:dyDescent="0.25">
      <c r="B2521" s="145" t="s">
        <v>1494</v>
      </c>
      <c r="C2521" s="31" t="s">
        <v>8911</v>
      </c>
      <c r="D2521" s="31"/>
      <c r="E2521" s="43" t="s">
        <v>52</v>
      </c>
      <c r="F2521" s="42" t="s">
        <v>34</v>
      </c>
      <c r="G2521" s="83" t="s">
        <v>34</v>
      </c>
      <c r="H2521" s="168">
        <v>42451</v>
      </c>
      <c r="I2521" s="31"/>
      <c r="J2521" s="83" t="s">
        <v>188</v>
      </c>
      <c r="K2521" s="31" t="s">
        <v>34</v>
      </c>
      <c r="L2521" s="31"/>
      <c r="M2521" s="168"/>
      <c r="N2521" s="147"/>
      <c r="O2521" s="105" t="s">
        <v>52</v>
      </c>
      <c r="P2521" s="171">
        <v>42451</v>
      </c>
      <c r="Q2521" s="31"/>
      <c r="R2521" s="83" t="s">
        <v>188</v>
      </c>
      <c r="S2521" s="31" t="s">
        <v>34</v>
      </c>
      <c r="T2521" s="31"/>
      <c r="U2521" s="168"/>
      <c r="V2521" s="149"/>
      <c r="W2521" s="140" t="str" cm="1">
        <f t="array" ref="W2521">IF(SUM(LEN(B2521:V2521))=0,"",IF(OR(OR(ISBLANK(F2521),SUM(LEN(C2521),LEN(D2521))=0),AND(NOT(E2521="Unknown"),ISBLANK(J2521)),AND(NOT(O2521="Unknown"),ISBLANK(R2521))),"Missing Information", INDEX(Table15[Entire Service Line Classification], MATCH(SUMIFS(Table15[Unique ID],Table15[System-Owned Portion],E2521,Table15[If Material Anything Other than "Lead" in Column E,Was Material Ever Previously Lead?],G2521,Table15[Customer-Owned Portion],O2521),Table15[Unique ID],0),0)))</f>
        <v>Non-lead</v>
      </c>
      <c r="X2521"/>
    </row>
    <row r="2522" spans="2:24" ht="30" x14ac:dyDescent="0.25">
      <c r="B2522" s="145" t="s">
        <v>7240</v>
      </c>
      <c r="C2522" s="31" t="s">
        <v>14864</v>
      </c>
      <c r="D2522" s="31"/>
      <c r="E2522" s="43" t="s">
        <v>52</v>
      </c>
      <c r="F2522" s="42" t="s">
        <v>34</v>
      </c>
      <c r="G2522" s="83" t="s">
        <v>34</v>
      </c>
      <c r="H2522" s="168">
        <v>42451</v>
      </c>
      <c r="I2522" s="31"/>
      <c r="J2522" s="83" t="s">
        <v>188</v>
      </c>
      <c r="K2522" s="31" t="s">
        <v>34</v>
      </c>
      <c r="L2522" s="31"/>
      <c r="M2522" s="168"/>
      <c r="N2522" s="147"/>
      <c r="O2522" s="105" t="s">
        <v>52</v>
      </c>
      <c r="P2522" s="171">
        <v>42451</v>
      </c>
      <c r="Q2522" s="31"/>
      <c r="R2522" s="83" t="s">
        <v>188</v>
      </c>
      <c r="S2522" s="31" t="s">
        <v>34</v>
      </c>
      <c r="T2522" s="31"/>
      <c r="U2522" s="168"/>
      <c r="V2522" s="149"/>
      <c r="W2522" s="140" t="str" cm="1">
        <f t="array" ref="W2522">IF(SUM(LEN(B2522:V2522))=0,"",IF(OR(OR(ISBLANK(F2522),SUM(LEN(C2522),LEN(D2522))=0),AND(NOT(E2522="Unknown"),ISBLANK(J2522)),AND(NOT(O2522="Unknown"),ISBLANK(R2522))),"Missing Information", INDEX(Table15[Entire Service Line Classification], MATCH(SUMIFS(Table15[Unique ID],Table15[System-Owned Portion],E2522,Table15[If Material Anything Other than "Lead" in Column E,Was Material Ever Previously Lead?],G2522,Table15[Customer-Owned Portion],O2522),Table15[Unique ID],0),0)))</f>
        <v>Non-lead</v>
      </c>
      <c r="X2522"/>
    </row>
    <row r="2523" spans="2:24" ht="30" x14ac:dyDescent="0.25">
      <c r="B2523" s="145" t="s">
        <v>5982</v>
      </c>
      <c r="C2523" s="31" t="s">
        <v>13584</v>
      </c>
      <c r="D2523" s="31"/>
      <c r="E2523" s="43" t="s">
        <v>52</v>
      </c>
      <c r="F2523" s="42" t="s">
        <v>34</v>
      </c>
      <c r="G2523" s="83" t="s">
        <v>34</v>
      </c>
      <c r="H2523" s="168">
        <v>42444</v>
      </c>
      <c r="I2523" s="31"/>
      <c r="J2523" s="83" t="s">
        <v>188</v>
      </c>
      <c r="K2523" s="31" t="s">
        <v>34</v>
      </c>
      <c r="L2523" s="31"/>
      <c r="M2523" s="168"/>
      <c r="N2523" s="147"/>
      <c r="O2523" s="105" t="s">
        <v>52</v>
      </c>
      <c r="P2523" s="171">
        <v>42444</v>
      </c>
      <c r="Q2523" s="31"/>
      <c r="R2523" s="83" t="s">
        <v>188</v>
      </c>
      <c r="S2523" s="31" t="s">
        <v>34</v>
      </c>
      <c r="T2523" s="31"/>
      <c r="U2523" s="168"/>
      <c r="V2523" s="149"/>
      <c r="W2523" s="140" t="str" cm="1">
        <f t="array" ref="W2523">IF(SUM(LEN(B2523:V2523))=0,"",IF(OR(OR(ISBLANK(F2523),SUM(LEN(C2523),LEN(D2523))=0),AND(NOT(E2523="Unknown"),ISBLANK(J2523)),AND(NOT(O2523="Unknown"),ISBLANK(R2523))),"Missing Information", INDEX(Table15[Entire Service Line Classification], MATCH(SUMIFS(Table15[Unique ID],Table15[System-Owned Portion],E2523,Table15[If Material Anything Other than "Lead" in Column E,Was Material Ever Previously Lead?],G2523,Table15[Customer-Owned Portion],O2523),Table15[Unique ID],0),0)))</f>
        <v>Non-lead</v>
      </c>
      <c r="X2523"/>
    </row>
    <row r="2524" spans="2:24" ht="30" x14ac:dyDescent="0.25">
      <c r="B2524" s="145" t="s">
        <v>5983</v>
      </c>
      <c r="C2524" s="31" t="s">
        <v>13585</v>
      </c>
      <c r="D2524" s="31"/>
      <c r="E2524" s="43" t="s">
        <v>52</v>
      </c>
      <c r="F2524" s="42" t="s">
        <v>34</v>
      </c>
      <c r="G2524" s="83" t="s">
        <v>34</v>
      </c>
      <c r="H2524" s="168">
        <v>42444</v>
      </c>
      <c r="I2524" s="31"/>
      <c r="J2524" s="83" t="s">
        <v>188</v>
      </c>
      <c r="K2524" s="31" t="s">
        <v>34</v>
      </c>
      <c r="L2524" s="31"/>
      <c r="M2524" s="168"/>
      <c r="N2524" s="147"/>
      <c r="O2524" s="105" t="s">
        <v>52</v>
      </c>
      <c r="P2524" s="171">
        <v>42444</v>
      </c>
      <c r="Q2524" s="31"/>
      <c r="R2524" s="83" t="s">
        <v>188</v>
      </c>
      <c r="S2524" s="31" t="s">
        <v>34</v>
      </c>
      <c r="T2524" s="31"/>
      <c r="U2524" s="168"/>
      <c r="V2524" s="149"/>
      <c r="W2524" s="140" t="str" cm="1">
        <f t="array" ref="W2524">IF(SUM(LEN(B2524:V2524))=0,"",IF(OR(OR(ISBLANK(F2524),SUM(LEN(C2524),LEN(D2524))=0),AND(NOT(E2524="Unknown"),ISBLANK(J2524)),AND(NOT(O2524="Unknown"),ISBLANK(R2524))),"Missing Information", INDEX(Table15[Entire Service Line Classification], MATCH(SUMIFS(Table15[Unique ID],Table15[System-Owned Portion],E2524,Table15[If Material Anything Other than "Lead" in Column E,Was Material Ever Previously Lead?],G2524,Table15[Customer-Owned Portion],O2524),Table15[Unique ID],0),0)))</f>
        <v>Non-lead</v>
      </c>
      <c r="X2524"/>
    </row>
    <row r="2525" spans="2:24" ht="30" x14ac:dyDescent="0.25">
      <c r="B2525" s="145" t="s">
        <v>5986</v>
      </c>
      <c r="C2525" s="31" t="s">
        <v>13588</v>
      </c>
      <c r="D2525" s="31"/>
      <c r="E2525" s="43" t="s">
        <v>52</v>
      </c>
      <c r="F2525" s="42" t="s">
        <v>34</v>
      </c>
      <c r="G2525" s="83" t="s">
        <v>34</v>
      </c>
      <c r="H2525" s="168">
        <v>42444</v>
      </c>
      <c r="I2525" s="31"/>
      <c r="J2525" s="83" t="s">
        <v>188</v>
      </c>
      <c r="K2525" s="31" t="s">
        <v>34</v>
      </c>
      <c r="L2525" s="31"/>
      <c r="M2525" s="168"/>
      <c r="N2525" s="147"/>
      <c r="O2525" s="105" t="s">
        <v>52</v>
      </c>
      <c r="P2525" s="171">
        <v>42444</v>
      </c>
      <c r="Q2525" s="31"/>
      <c r="R2525" s="83" t="s">
        <v>188</v>
      </c>
      <c r="S2525" s="31" t="s">
        <v>34</v>
      </c>
      <c r="T2525" s="31"/>
      <c r="U2525" s="168"/>
      <c r="V2525" s="149"/>
      <c r="W2525" s="140" t="str" cm="1">
        <f t="array" ref="W2525">IF(SUM(LEN(B2525:V2525))=0,"",IF(OR(OR(ISBLANK(F2525),SUM(LEN(C2525),LEN(D2525))=0),AND(NOT(E2525="Unknown"),ISBLANK(J2525)),AND(NOT(O2525="Unknown"),ISBLANK(R2525))),"Missing Information", INDEX(Table15[Entire Service Line Classification], MATCH(SUMIFS(Table15[Unique ID],Table15[System-Owned Portion],E2525,Table15[If Material Anything Other than "Lead" in Column E,Was Material Ever Previously Lead?],G2525,Table15[Customer-Owned Portion],O2525),Table15[Unique ID],0),0)))</f>
        <v>Non-lead</v>
      </c>
      <c r="X2525"/>
    </row>
    <row r="2526" spans="2:24" ht="30" x14ac:dyDescent="0.25">
      <c r="B2526" s="145" t="s">
        <v>5987</v>
      </c>
      <c r="C2526" s="31" t="s">
        <v>13589</v>
      </c>
      <c r="D2526" s="31"/>
      <c r="E2526" s="43" t="s">
        <v>52</v>
      </c>
      <c r="F2526" s="42" t="s">
        <v>34</v>
      </c>
      <c r="G2526" s="83" t="s">
        <v>34</v>
      </c>
      <c r="H2526" s="168">
        <v>42433</v>
      </c>
      <c r="I2526" s="31"/>
      <c r="J2526" s="83" t="s">
        <v>188</v>
      </c>
      <c r="K2526" s="31" t="s">
        <v>34</v>
      </c>
      <c r="L2526" s="31"/>
      <c r="M2526" s="168"/>
      <c r="N2526" s="147"/>
      <c r="O2526" s="105" t="s">
        <v>52</v>
      </c>
      <c r="P2526" s="171">
        <v>42433</v>
      </c>
      <c r="Q2526" s="31"/>
      <c r="R2526" s="83" t="s">
        <v>188</v>
      </c>
      <c r="S2526" s="31" t="s">
        <v>34</v>
      </c>
      <c r="T2526" s="31"/>
      <c r="U2526" s="168"/>
      <c r="V2526" s="149"/>
      <c r="W2526" s="140" t="str" cm="1">
        <f t="array" ref="W2526">IF(SUM(LEN(B2526:V2526))=0,"",IF(OR(OR(ISBLANK(F2526),SUM(LEN(C2526),LEN(D2526))=0),AND(NOT(E2526="Unknown"),ISBLANK(J2526)),AND(NOT(O2526="Unknown"),ISBLANK(R2526))),"Missing Information", INDEX(Table15[Entire Service Line Classification], MATCH(SUMIFS(Table15[Unique ID],Table15[System-Owned Portion],E2526,Table15[If Material Anything Other than "Lead" in Column E,Was Material Ever Previously Lead?],G2526,Table15[Customer-Owned Portion],O2526),Table15[Unique ID],0),0)))</f>
        <v>Non-lead</v>
      </c>
      <c r="X2526"/>
    </row>
    <row r="2527" spans="2:24" ht="30" x14ac:dyDescent="0.25">
      <c r="B2527" s="145" t="s">
        <v>6001</v>
      </c>
      <c r="C2527" s="31" t="s">
        <v>13603</v>
      </c>
      <c r="D2527" s="31"/>
      <c r="E2527" s="43" t="s">
        <v>52</v>
      </c>
      <c r="F2527" s="42" t="s">
        <v>34</v>
      </c>
      <c r="G2527" s="83" t="s">
        <v>34</v>
      </c>
      <c r="H2527" s="168">
        <v>42433</v>
      </c>
      <c r="I2527" s="31"/>
      <c r="J2527" s="83" t="s">
        <v>188</v>
      </c>
      <c r="K2527" s="31" t="s">
        <v>34</v>
      </c>
      <c r="L2527" s="31"/>
      <c r="M2527" s="168"/>
      <c r="N2527" s="147"/>
      <c r="O2527" s="105" t="s">
        <v>52</v>
      </c>
      <c r="P2527" s="171">
        <v>42433</v>
      </c>
      <c r="Q2527" s="31"/>
      <c r="R2527" s="83" t="s">
        <v>188</v>
      </c>
      <c r="S2527" s="31" t="s">
        <v>34</v>
      </c>
      <c r="T2527" s="31"/>
      <c r="U2527" s="168"/>
      <c r="V2527" s="149"/>
      <c r="W2527" s="140" t="str" cm="1">
        <f t="array" ref="W2527">IF(SUM(LEN(B2527:V2527))=0,"",IF(OR(OR(ISBLANK(F2527),SUM(LEN(C2527),LEN(D2527))=0),AND(NOT(E2527="Unknown"),ISBLANK(J2527)),AND(NOT(O2527="Unknown"),ISBLANK(R2527))),"Missing Information", INDEX(Table15[Entire Service Line Classification], MATCH(SUMIFS(Table15[Unique ID],Table15[System-Owned Portion],E2527,Table15[If Material Anything Other than "Lead" in Column E,Was Material Ever Previously Lead?],G2527,Table15[Customer-Owned Portion],O2527),Table15[Unique ID],0),0)))</f>
        <v>Non-lead</v>
      </c>
      <c r="X2527"/>
    </row>
    <row r="2528" spans="2:24" ht="30" x14ac:dyDescent="0.25">
      <c r="B2528" s="145" t="s">
        <v>6002</v>
      </c>
      <c r="C2528" s="31" t="s">
        <v>13604</v>
      </c>
      <c r="D2528" s="31"/>
      <c r="E2528" s="43" t="s">
        <v>52</v>
      </c>
      <c r="F2528" s="42" t="s">
        <v>34</v>
      </c>
      <c r="G2528" s="83" t="s">
        <v>34</v>
      </c>
      <c r="H2528" s="168">
        <v>42433</v>
      </c>
      <c r="I2528" s="31"/>
      <c r="J2528" s="83" t="s">
        <v>188</v>
      </c>
      <c r="K2528" s="31" t="s">
        <v>34</v>
      </c>
      <c r="L2528" s="31"/>
      <c r="M2528" s="168"/>
      <c r="N2528" s="147"/>
      <c r="O2528" s="105" t="s">
        <v>52</v>
      </c>
      <c r="P2528" s="171">
        <v>42433</v>
      </c>
      <c r="Q2528" s="31"/>
      <c r="R2528" s="83" t="s">
        <v>188</v>
      </c>
      <c r="S2528" s="31" t="s">
        <v>34</v>
      </c>
      <c r="T2528" s="31"/>
      <c r="U2528" s="168"/>
      <c r="V2528" s="149"/>
      <c r="W2528" s="140" t="str" cm="1">
        <f t="array" ref="W2528">IF(SUM(LEN(B2528:V2528))=0,"",IF(OR(OR(ISBLANK(F2528),SUM(LEN(C2528),LEN(D2528))=0),AND(NOT(E2528="Unknown"),ISBLANK(J2528)),AND(NOT(O2528="Unknown"),ISBLANK(R2528))),"Missing Information", INDEX(Table15[Entire Service Line Classification], MATCH(SUMIFS(Table15[Unique ID],Table15[System-Owned Portion],E2528,Table15[If Material Anything Other than "Lead" in Column E,Was Material Ever Previously Lead?],G2528,Table15[Customer-Owned Portion],O2528),Table15[Unique ID],0),0)))</f>
        <v>Non-lead</v>
      </c>
      <c r="X2528"/>
    </row>
    <row r="2529" spans="2:24" ht="30" x14ac:dyDescent="0.25">
      <c r="B2529" s="145" t="s">
        <v>766</v>
      </c>
      <c r="C2529" s="31" t="s">
        <v>8179</v>
      </c>
      <c r="D2529" s="31"/>
      <c r="E2529" s="43" t="s">
        <v>52</v>
      </c>
      <c r="F2529" s="42" t="s">
        <v>34</v>
      </c>
      <c r="G2529" s="83" t="s">
        <v>34</v>
      </c>
      <c r="H2529" s="168">
        <v>42426</v>
      </c>
      <c r="I2529" s="31"/>
      <c r="J2529" s="83" t="s">
        <v>188</v>
      </c>
      <c r="K2529" s="31" t="s">
        <v>34</v>
      </c>
      <c r="L2529" s="31"/>
      <c r="M2529" s="168"/>
      <c r="N2529" s="147"/>
      <c r="O2529" s="105" t="s">
        <v>52</v>
      </c>
      <c r="P2529" s="171">
        <v>42426</v>
      </c>
      <c r="Q2529" s="31"/>
      <c r="R2529" s="83" t="s">
        <v>188</v>
      </c>
      <c r="S2529" s="31" t="s">
        <v>34</v>
      </c>
      <c r="T2529" s="31"/>
      <c r="U2529" s="168"/>
      <c r="V2529" s="149"/>
      <c r="W2529" s="140" t="str" cm="1">
        <f t="array" ref="W2529">IF(SUM(LEN(B2529:V2529))=0,"",IF(OR(OR(ISBLANK(F2529),SUM(LEN(C2529),LEN(D2529))=0),AND(NOT(E2529="Unknown"),ISBLANK(J2529)),AND(NOT(O2529="Unknown"),ISBLANK(R2529))),"Missing Information", INDEX(Table15[Entire Service Line Classification], MATCH(SUMIFS(Table15[Unique ID],Table15[System-Owned Portion],E2529,Table15[If Material Anything Other than "Lead" in Column E,Was Material Ever Previously Lead?],G2529,Table15[Customer-Owned Portion],O2529),Table15[Unique ID],0),0)))</f>
        <v>Non-lead</v>
      </c>
      <c r="X2529"/>
    </row>
    <row r="2530" spans="2:24" ht="30" x14ac:dyDescent="0.25">
      <c r="B2530" s="145" t="s">
        <v>3109</v>
      </c>
      <c r="C2530" s="31" t="s">
        <v>10546</v>
      </c>
      <c r="D2530" s="31"/>
      <c r="E2530" s="43" t="s">
        <v>52</v>
      </c>
      <c r="F2530" s="42" t="s">
        <v>34</v>
      </c>
      <c r="G2530" s="83" t="s">
        <v>34</v>
      </c>
      <c r="H2530" s="168">
        <v>42426</v>
      </c>
      <c r="I2530" s="31"/>
      <c r="J2530" s="83" t="s">
        <v>188</v>
      </c>
      <c r="K2530" s="31" t="s">
        <v>34</v>
      </c>
      <c r="L2530" s="31"/>
      <c r="M2530" s="168"/>
      <c r="N2530" s="147"/>
      <c r="O2530" s="105" t="s">
        <v>52</v>
      </c>
      <c r="P2530" s="171">
        <v>42426</v>
      </c>
      <c r="Q2530" s="31"/>
      <c r="R2530" s="83" t="s">
        <v>188</v>
      </c>
      <c r="S2530" s="31" t="s">
        <v>34</v>
      </c>
      <c r="T2530" s="31"/>
      <c r="U2530" s="168"/>
      <c r="V2530" s="149"/>
      <c r="W2530" s="140" t="str" cm="1">
        <f t="array" ref="W2530">IF(SUM(LEN(B2530:V2530))=0,"",IF(OR(OR(ISBLANK(F2530),SUM(LEN(C2530),LEN(D2530))=0),AND(NOT(E2530="Unknown"),ISBLANK(J2530)),AND(NOT(O2530="Unknown"),ISBLANK(R2530))),"Missing Information", INDEX(Table15[Entire Service Line Classification], MATCH(SUMIFS(Table15[Unique ID],Table15[System-Owned Portion],E2530,Table15[If Material Anything Other than "Lead" in Column E,Was Material Ever Previously Lead?],G2530,Table15[Customer-Owned Portion],O2530),Table15[Unique ID],0),0)))</f>
        <v>Non-lead</v>
      </c>
      <c r="X2530"/>
    </row>
    <row r="2531" spans="2:24" ht="30" x14ac:dyDescent="0.25">
      <c r="B2531" s="145" t="s">
        <v>3150</v>
      </c>
      <c r="C2531" s="31" t="s">
        <v>10587</v>
      </c>
      <c r="D2531" s="31"/>
      <c r="E2531" s="43" t="s">
        <v>52</v>
      </c>
      <c r="F2531" s="42" t="s">
        <v>34</v>
      </c>
      <c r="G2531" s="83" t="s">
        <v>34</v>
      </c>
      <c r="H2531" s="168">
        <v>42424</v>
      </c>
      <c r="I2531" s="31"/>
      <c r="J2531" s="83" t="s">
        <v>188</v>
      </c>
      <c r="K2531" s="31" t="s">
        <v>34</v>
      </c>
      <c r="L2531" s="31"/>
      <c r="M2531" s="168"/>
      <c r="N2531" s="147"/>
      <c r="O2531" s="105" t="s">
        <v>52</v>
      </c>
      <c r="P2531" s="171">
        <v>42424</v>
      </c>
      <c r="Q2531" s="31"/>
      <c r="R2531" s="83" t="s">
        <v>188</v>
      </c>
      <c r="S2531" s="31" t="s">
        <v>34</v>
      </c>
      <c r="T2531" s="31"/>
      <c r="U2531" s="168"/>
      <c r="V2531" s="149"/>
      <c r="W2531" s="140" t="str" cm="1">
        <f t="array" ref="W2531">IF(SUM(LEN(B2531:V2531))=0,"",IF(OR(OR(ISBLANK(F2531),SUM(LEN(C2531),LEN(D2531))=0),AND(NOT(E2531="Unknown"),ISBLANK(J2531)),AND(NOT(O2531="Unknown"),ISBLANK(R2531))),"Missing Information", INDEX(Table15[Entire Service Line Classification], MATCH(SUMIFS(Table15[Unique ID],Table15[System-Owned Portion],E2531,Table15[If Material Anything Other than "Lead" in Column E,Was Material Ever Previously Lead?],G2531,Table15[Customer-Owned Portion],O2531),Table15[Unique ID],0),0)))</f>
        <v>Non-lead</v>
      </c>
      <c r="X2531"/>
    </row>
    <row r="2532" spans="2:24" ht="30" x14ac:dyDescent="0.25">
      <c r="B2532" s="145" t="s">
        <v>3162</v>
      </c>
      <c r="C2532" s="31" t="s">
        <v>10599</v>
      </c>
      <c r="D2532" s="31"/>
      <c r="E2532" s="43" t="s">
        <v>52</v>
      </c>
      <c r="F2532" s="42" t="s">
        <v>34</v>
      </c>
      <c r="G2532" s="83" t="s">
        <v>34</v>
      </c>
      <c r="H2532" s="168">
        <v>42424</v>
      </c>
      <c r="I2532" s="31"/>
      <c r="J2532" s="83" t="s">
        <v>188</v>
      </c>
      <c r="K2532" s="31" t="s">
        <v>34</v>
      </c>
      <c r="L2532" s="31"/>
      <c r="M2532" s="168"/>
      <c r="N2532" s="147"/>
      <c r="O2532" s="105" t="s">
        <v>52</v>
      </c>
      <c r="P2532" s="171">
        <v>42424</v>
      </c>
      <c r="Q2532" s="31"/>
      <c r="R2532" s="83" t="s">
        <v>188</v>
      </c>
      <c r="S2532" s="31" t="s">
        <v>34</v>
      </c>
      <c r="T2532" s="31"/>
      <c r="U2532" s="168"/>
      <c r="V2532" s="149"/>
      <c r="W2532" s="140" t="str" cm="1">
        <f t="array" ref="W2532">IF(SUM(LEN(B2532:V2532))=0,"",IF(OR(OR(ISBLANK(F2532),SUM(LEN(C2532),LEN(D2532))=0),AND(NOT(E2532="Unknown"),ISBLANK(J2532)),AND(NOT(O2532="Unknown"),ISBLANK(R2532))),"Missing Information", INDEX(Table15[Entire Service Line Classification], MATCH(SUMIFS(Table15[Unique ID],Table15[System-Owned Portion],E2532,Table15[If Material Anything Other than "Lead" in Column E,Was Material Ever Previously Lead?],G2532,Table15[Customer-Owned Portion],O2532),Table15[Unique ID],0),0)))</f>
        <v>Non-lead</v>
      </c>
      <c r="X2532"/>
    </row>
    <row r="2533" spans="2:24" ht="30" x14ac:dyDescent="0.25">
      <c r="B2533" s="145" t="s">
        <v>3176</v>
      </c>
      <c r="C2533" s="31" t="s">
        <v>10613</v>
      </c>
      <c r="D2533" s="31"/>
      <c r="E2533" s="43" t="s">
        <v>52</v>
      </c>
      <c r="F2533" s="42" t="s">
        <v>34</v>
      </c>
      <c r="G2533" s="83" t="s">
        <v>34</v>
      </c>
      <c r="H2533" s="168">
        <v>42424</v>
      </c>
      <c r="I2533" s="31"/>
      <c r="J2533" s="83" t="s">
        <v>188</v>
      </c>
      <c r="K2533" s="31" t="s">
        <v>34</v>
      </c>
      <c r="L2533" s="31"/>
      <c r="M2533" s="168"/>
      <c r="N2533" s="147"/>
      <c r="O2533" s="105" t="s">
        <v>52</v>
      </c>
      <c r="P2533" s="171">
        <v>42424</v>
      </c>
      <c r="Q2533" s="31"/>
      <c r="R2533" s="83" t="s">
        <v>188</v>
      </c>
      <c r="S2533" s="31" t="s">
        <v>34</v>
      </c>
      <c r="T2533" s="31"/>
      <c r="U2533" s="168"/>
      <c r="V2533" s="149"/>
      <c r="W2533" s="140" t="str" cm="1">
        <f t="array" ref="W2533">IF(SUM(LEN(B2533:V2533))=0,"",IF(OR(OR(ISBLANK(F2533),SUM(LEN(C2533),LEN(D2533))=0),AND(NOT(E2533="Unknown"),ISBLANK(J2533)),AND(NOT(O2533="Unknown"),ISBLANK(R2533))),"Missing Information", INDEX(Table15[Entire Service Line Classification], MATCH(SUMIFS(Table15[Unique ID],Table15[System-Owned Portion],E2533,Table15[If Material Anything Other than "Lead" in Column E,Was Material Ever Previously Lead?],G2533,Table15[Customer-Owned Portion],O2533),Table15[Unique ID],0),0)))</f>
        <v>Non-lead</v>
      </c>
      <c r="X2533"/>
    </row>
    <row r="2534" spans="2:24" ht="30" x14ac:dyDescent="0.25">
      <c r="B2534" s="145" t="s">
        <v>3177</v>
      </c>
      <c r="C2534" s="31" t="s">
        <v>10614</v>
      </c>
      <c r="D2534" s="31"/>
      <c r="E2534" s="43" t="s">
        <v>52</v>
      </c>
      <c r="F2534" s="42" t="s">
        <v>34</v>
      </c>
      <c r="G2534" s="83" t="s">
        <v>34</v>
      </c>
      <c r="H2534" s="168">
        <v>42424</v>
      </c>
      <c r="I2534" s="31"/>
      <c r="J2534" s="83" t="s">
        <v>188</v>
      </c>
      <c r="K2534" s="31" t="s">
        <v>34</v>
      </c>
      <c r="L2534" s="31"/>
      <c r="M2534" s="168"/>
      <c r="N2534" s="147"/>
      <c r="O2534" s="105" t="s">
        <v>52</v>
      </c>
      <c r="P2534" s="171">
        <v>42424</v>
      </c>
      <c r="Q2534" s="31"/>
      <c r="R2534" s="83" t="s">
        <v>188</v>
      </c>
      <c r="S2534" s="31" t="s">
        <v>34</v>
      </c>
      <c r="T2534" s="31"/>
      <c r="U2534" s="168"/>
      <c r="V2534" s="149"/>
      <c r="W2534" s="140" t="str" cm="1">
        <f t="array" ref="W2534">IF(SUM(LEN(B2534:V2534))=0,"",IF(OR(OR(ISBLANK(F2534),SUM(LEN(C2534),LEN(D2534))=0),AND(NOT(E2534="Unknown"),ISBLANK(J2534)),AND(NOT(O2534="Unknown"),ISBLANK(R2534))),"Missing Information", INDEX(Table15[Entire Service Line Classification], MATCH(SUMIFS(Table15[Unique ID],Table15[System-Owned Portion],E2534,Table15[If Material Anything Other than "Lead" in Column E,Was Material Ever Previously Lead?],G2534,Table15[Customer-Owned Portion],O2534),Table15[Unique ID],0),0)))</f>
        <v>Non-lead</v>
      </c>
      <c r="X2534"/>
    </row>
    <row r="2535" spans="2:24" ht="30" x14ac:dyDescent="0.25">
      <c r="B2535" s="145" t="s">
        <v>3179</v>
      </c>
      <c r="C2535" s="31" t="s">
        <v>10616</v>
      </c>
      <c r="D2535" s="31"/>
      <c r="E2535" s="43" t="s">
        <v>52</v>
      </c>
      <c r="F2535" s="42" t="s">
        <v>34</v>
      </c>
      <c r="G2535" s="83" t="s">
        <v>34</v>
      </c>
      <c r="H2535" s="168">
        <v>42424</v>
      </c>
      <c r="I2535" s="31"/>
      <c r="J2535" s="83" t="s">
        <v>188</v>
      </c>
      <c r="K2535" s="31" t="s">
        <v>34</v>
      </c>
      <c r="L2535" s="31"/>
      <c r="M2535" s="168"/>
      <c r="N2535" s="147"/>
      <c r="O2535" s="105" t="s">
        <v>52</v>
      </c>
      <c r="P2535" s="171">
        <v>42424</v>
      </c>
      <c r="Q2535" s="31"/>
      <c r="R2535" s="83" t="s">
        <v>188</v>
      </c>
      <c r="S2535" s="31" t="s">
        <v>34</v>
      </c>
      <c r="T2535" s="31"/>
      <c r="U2535" s="168"/>
      <c r="V2535" s="149"/>
      <c r="W2535" s="140" t="str" cm="1">
        <f t="array" ref="W2535">IF(SUM(LEN(B2535:V2535))=0,"",IF(OR(OR(ISBLANK(F2535),SUM(LEN(C2535),LEN(D2535))=0),AND(NOT(E2535="Unknown"),ISBLANK(J2535)),AND(NOT(O2535="Unknown"),ISBLANK(R2535))),"Missing Information", INDEX(Table15[Entire Service Line Classification], MATCH(SUMIFS(Table15[Unique ID],Table15[System-Owned Portion],E2535,Table15[If Material Anything Other than "Lead" in Column E,Was Material Ever Previously Lead?],G2535,Table15[Customer-Owned Portion],O2535),Table15[Unique ID],0),0)))</f>
        <v>Non-lead</v>
      </c>
      <c r="X2535"/>
    </row>
    <row r="2536" spans="2:24" ht="30" x14ac:dyDescent="0.25">
      <c r="B2536" s="145" t="s">
        <v>3180</v>
      </c>
      <c r="C2536" s="31" t="s">
        <v>10617</v>
      </c>
      <c r="D2536" s="31"/>
      <c r="E2536" s="43" t="s">
        <v>52</v>
      </c>
      <c r="F2536" s="42" t="s">
        <v>34</v>
      </c>
      <c r="G2536" s="83" t="s">
        <v>34</v>
      </c>
      <c r="H2536" s="168">
        <v>42424</v>
      </c>
      <c r="I2536" s="31"/>
      <c r="J2536" s="83" t="s">
        <v>188</v>
      </c>
      <c r="K2536" s="31" t="s">
        <v>34</v>
      </c>
      <c r="L2536" s="31"/>
      <c r="M2536" s="168"/>
      <c r="N2536" s="147"/>
      <c r="O2536" s="105" t="s">
        <v>52</v>
      </c>
      <c r="P2536" s="171">
        <v>42424</v>
      </c>
      <c r="Q2536" s="31"/>
      <c r="R2536" s="83" t="s">
        <v>188</v>
      </c>
      <c r="S2536" s="31" t="s">
        <v>34</v>
      </c>
      <c r="T2536" s="31"/>
      <c r="U2536" s="168"/>
      <c r="V2536" s="149"/>
      <c r="W2536" s="140" t="str" cm="1">
        <f t="array" ref="W2536">IF(SUM(LEN(B2536:V2536))=0,"",IF(OR(OR(ISBLANK(F2536),SUM(LEN(C2536),LEN(D2536))=0),AND(NOT(E2536="Unknown"),ISBLANK(J2536)),AND(NOT(O2536="Unknown"),ISBLANK(R2536))),"Missing Information", INDEX(Table15[Entire Service Line Classification], MATCH(SUMIFS(Table15[Unique ID],Table15[System-Owned Portion],E2536,Table15[If Material Anything Other than "Lead" in Column E,Was Material Ever Previously Lead?],G2536,Table15[Customer-Owned Portion],O2536),Table15[Unique ID],0),0)))</f>
        <v>Non-lead</v>
      </c>
      <c r="X2536"/>
    </row>
    <row r="2537" spans="2:24" ht="30" x14ac:dyDescent="0.25">
      <c r="B2537" s="145" t="s">
        <v>6806</v>
      </c>
      <c r="C2537" s="31" t="s">
        <v>14421</v>
      </c>
      <c r="D2537" s="31"/>
      <c r="E2537" s="43" t="s">
        <v>52</v>
      </c>
      <c r="F2537" s="42" t="s">
        <v>34</v>
      </c>
      <c r="G2537" s="83" t="s">
        <v>34</v>
      </c>
      <c r="H2537" s="168">
        <v>42423</v>
      </c>
      <c r="I2537" s="31"/>
      <c r="J2537" s="83" t="s">
        <v>188</v>
      </c>
      <c r="K2537" s="31" t="s">
        <v>34</v>
      </c>
      <c r="L2537" s="31"/>
      <c r="M2537" s="168"/>
      <c r="N2537" s="147"/>
      <c r="O2537" s="105" t="s">
        <v>52</v>
      </c>
      <c r="P2537" s="171">
        <v>42423</v>
      </c>
      <c r="Q2537" s="31"/>
      <c r="R2537" s="83" t="s">
        <v>188</v>
      </c>
      <c r="S2537" s="31" t="s">
        <v>34</v>
      </c>
      <c r="T2537" s="31"/>
      <c r="U2537" s="168"/>
      <c r="V2537" s="149"/>
      <c r="W2537" s="140" t="str" cm="1">
        <f t="array" ref="W2537">IF(SUM(LEN(B2537:V2537))=0,"",IF(OR(OR(ISBLANK(F2537),SUM(LEN(C2537),LEN(D2537))=0),AND(NOT(E2537="Unknown"),ISBLANK(J2537)),AND(NOT(O2537="Unknown"),ISBLANK(R2537))),"Missing Information", INDEX(Table15[Entire Service Line Classification], MATCH(SUMIFS(Table15[Unique ID],Table15[System-Owned Portion],E2537,Table15[If Material Anything Other than "Lead" in Column E,Was Material Ever Previously Lead?],G2537,Table15[Customer-Owned Portion],O2537),Table15[Unique ID],0),0)))</f>
        <v>Non-lead</v>
      </c>
      <c r="X2537"/>
    </row>
    <row r="2538" spans="2:24" ht="30" x14ac:dyDescent="0.25">
      <c r="B2538" s="145" t="s">
        <v>3125</v>
      </c>
      <c r="C2538" s="31" t="s">
        <v>10562</v>
      </c>
      <c r="D2538" s="31"/>
      <c r="E2538" s="43" t="s">
        <v>52</v>
      </c>
      <c r="F2538" s="42" t="s">
        <v>34</v>
      </c>
      <c r="G2538" s="83" t="s">
        <v>34</v>
      </c>
      <c r="H2538" s="168">
        <v>42417</v>
      </c>
      <c r="I2538" s="31"/>
      <c r="J2538" s="83" t="s">
        <v>188</v>
      </c>
      <c r="K2538" s="31" t="s">
        <v>34</v>
      </c>
      <c r="L2538" s="31"/>
      <c r="M2538" s="168"/>
      <c r="N2538" s="147"/>
      <c r="O2538" s="105" t="s">
        <v>52</v>
      </c>
      <c r="P2538" s="171">
        <v>42417</v>
      </c>
      <c r="Q2538" s="31"/>
      <c r="R2538" s="83" t="s">
        <v>188</v>
      </c>
      <c r="S2538" s="31" t="s">
        <v>34</v>
      </c>
      <c r="T2538" s="31"/>
      <c r="U2538" s="168"/>
      <c r="V2538" s="149"/>
      <c r="W2538" s="140" t="str" cm="1">
        <f t="array" ref="W2538">IF(SUM(LEN(B2538:V2538))=0,"",IF(OR(OR(ISBLANK(F2538),SUM(LEN(C2538),LEN(D2538))=0),AND(NOT(E2538="Unknown"),ISBLANK(J2538)),AND(NOT(O2538="Unknown"),ISBLANK(R2538))),"Missing Information", INDEX(Table15[Entire Service Line Classification], MATCH(SUMIFS(Table15[Unique ID],Table15[System-Owned Portion],E2538,Table15[If Material Anything Other than "Lead" in Column E,Was Material Ever Previously Lead?],G2538,Table15[Customer-Owned Portion],O2538),Table15[Unique ID],0),0)))</f>
        <v>Non-lead</v>
      </c>
      <c r="X2538"/>
    </row>
    <row r="2539" spans="2:24" ht="30" x14ac:dyDescent="0.25">
      <c r="B2539" s="145" t="s">
        <v>3126</v>
      </c>
      <c r="C2539" s="31" t="s">
        <v>10563</v>
      </c>
      <c r="D2539" s="31"/>
      <c r="E2539" s="43" t="s">
        <v>52</v>
      </c>
      <c r="F2539" s="42" t="s">
        <v>34</v>
      </c>
      <c r="G2539" s="83" t="s">
        <v>34</v>
      </c>
      <c r="H2539" s="168">
        <v>42417</v>
      </c>
      <c r="I2539" s="31"/>
      <c r="J2539" s="83" t="s">
        <v>188</v>
      </c>
      <c r="K2539" s="31" t="s">
        <v>34</v>
      </c>
      <c r="L2539" s="31"/>
      <c r="M2539" s="168"/>
      <c r="N2539" s="147"/>
      <c r="O2539" s="105" t="s">
        <v>52</v>
      </c>
      <c r="P2539" s="171">
        <v>42417</v>
      </c>
      <c r="Q2539" s="31"/>
      <c r="R2539" s="83" t="s">
        <v>188</v>
      </c>
      <c r="S2539" s="31" t="s">
        <v>34</v>
      </c>
      <c r="T2539" s="31"/>
      <c r="U2539" s="168"/>
      <c r="V2539" s="149"/>
      <c r="W2539" s="140" t="str" cm="1">
        <f t="array" ref="W2539">IF(SUM(LEN(B2539:V2539))=0,"",IF(OR(OR(ISBLANK(F2539),SUM(LEN(C2539),LEN(D2539))=0),AND(NOT(E2539="Unknown"),ISBLANK(J2539)),AND(NOT(O2539="Unknown"),ISBLANK(R2539))),"Missing Information", INDEX(Table15[Entire Service Line Classification], MATCH(SUMIFS(Table15[Unique ID],Table15[System-Owned Portion],E2539,Table15[If Material Anything Other than "Lead" in Column E,Was Material Ever Previously Lead?],G2539,Table15[Customer-Owned Portion],O2539),Table15[Unique ID],0),0)))</f>
        <v>Non-lead</v>
      </c>
      <c r="X2539"/>
    </row>
    <row r="2540" spans="2:24" ht="30" x14ac:dyDescent="0.25">
      <c r="B2540" s="145" t="s">
        <v>3128</v>
      </c>
      <c r="C2540" s="31" t="s">
        <v>10565</v>
      </c>
      <c r="D2540" s="31"/>
      <c r="E2540" s="43" t="s">
        <v>52</v>
      </c>
      <c r="F2540" s="42" t="s">
        <v>34</v>
      </c>
      <c r="G2540" s="83" t="s">
        <v>34</v>
      </c>
      <c r="H2540" s="168">
        <v>42417</v>
      </c>
      <c r="I2540" s="31"/>
      <c r="J2540" s="83" t="s">
        <v>188</v>
      </c>
      <c r="K2540" s="31" t="s">
        <v>34</v>
      </c>
      <c r="L2540" s="31"/>
      <c r="M2540" s="168"/>
      <c r="N2540" s="147"/>
      <c r="O2540" s="105" t="s">
        <v>52</v>
      </c>
      <c r="P2540" s="171">
        <v>42417</v>
      </c>
      <c r="Q2540" s="31"/>
      <c r="R2540" s="83" t="s">
        <v>188</v>
      </c>
      <c r="S2540" s="31" t="s">
        <v>34</v>
      </c>
      <c r="T2540" s="31"/>
      <c r="U2540" s="168"/>
      <c r="V2540" s="149"/>
      <c r="W2540" s="140" t="str" cm="1">
        <f t="array" ref="W2540">IF(SUM(LEN(B2540:V2540))=0,"",IF(OR(OR(ISBLANK(F2540),SUM(LEN(C2540),LEN(D2540))=0),AND(NOT(E2540="Unknown"),ISBLANK(J2540)),AND(NOT(O2540="Unknown"),ISBLANK(R2540))),"Missing Information", INDEX(Table15[Entire Service Line Classification], MATCH(SUMIFS(Table15[Unique ID],Table15[System-Owned Portion],E2540,Table15[If Material Anything Other than "Lead" in Column E,Was Material Ever Previously Lead?],G2540,Table15[Customer-Owned Portion],O2540),Table15[Unique ID],0),0)))</f>
        <v>Non-lead</v>
      </c>
      <c r="X2540"/>
    </row>
    <row r="2541" spans="2:24" ht="30" x14ac:dyDescent="0.25">
      <c r="B2541" s="145" t="s">
        <v>3129</v>
      </c>
      <c r="C2541" s="31" t="s">
        <v>10566</v>
      </c>
      <c r="D2541" s="31"/>
      <c r="E2541" s="43" t="s">
        <v>52</v>
      </c>
      <c r="F2541" s="42" t="s">
        <v>34</v>
      </c>
      <c r="G2541" s="83" t="s">
        <v>34</v>
      </c>
      <c r="H2541" s="168">
        <v>42417</v>
      </c>
      <c r="I2541" s="31"/>
      <c r="J2541" s="83" t="s">
        <v>188</v>
      </c>
      <c r="K2541" s="31" t="s">
        <v>34</v>
      </c>
      <c r="L2541" s="31"/>
      <c r="M2541" s="168"/>
      <c r="N2541" s="147"/>
      <c r="O2541" s="105" t="s">
        <v>52</v>
      </c>
      <c r="P2541" s="171">
        <v>42417</v>
      </c>
      <c r="Q2541" s="31"/>
      <c r="R2541" s="83" t="s">
        <v>188</v>
      </c>
      <c r="S2541" s="31" t="s">
        <v>34</v>
      </c>
      <c r="T2541" s="31"/>
      <c r="U2541" s="168"/>
      <c r="V2541" s="149"/>
      <c r="W2541" s="140" t="str" cm="1">
        <f t="array" ref="W2541">IF(SUM(LEN(B2541:V2541))=0,"",IF(OR(OR(ISBLANK(F2541),SUM(LEN(C2541),LEN(D2541))=0),AND(NOT(E2541="Unknown"),ISBLANK(J2541)),AND(NOT(O2541="Unknown"),ISBLANK(R2541))),"Missing Information", INDEX(Table15[Entire Service Line Classification], MATCH(SUMIFS(Table15[Unique ID],Table15[System-Owned Portion],E2541,Table15[If Material Anything Other than "Lead" in Column E,Was Material Ever Previously Lead?],G2541,Table15[Customer-Owned Portion],O2541),Table15[Unique ID],0),0)))</f>
        <v>Non-lead</v>
      </c>
      <c r="X2541"/>
    </row>
    <row r="2542" spans="2:24" ht="30" x14ac:dyDescent="0.25">
      <c r="B2542" s="145" t="s">
        <v>3147</v>
      </c>
      <c r="C2542" s="31" t="s">
        <v>10584</v>
      </c>
      <c r="D2542" s="31"/>
      <c r="E2542" s="43" t="s">
        <v>52</v>
      </c>
      <c r="F2542" s="42" t="s">
        <v>34</v>
      </c>
      <c r="G2542" s="83" t="s">
        <v>34</v>
      </c>
      <c r="H2542" s="168">
        <v>42417</v>
      </c>
      <c r="I2542" s="31"/>
      <c r="J2542" s="83" t="s">
        <v>188</v>
      </c>
      <c r="K2542" s="31" t="s">
        <v>34</v>
      </c>
      <c r="L2542" s="31"/>
      <c r="M2542" s="168"/>
      <c r="N2542" s="147"/>
      <c r="O2542" s="105" t="s">
        <v>52</v>
      </c>
      <c r="P2542" s="171">
        <v>42417</v>
      </c>
      <c r="Q2542" s="31"/>
      <c r="R2542" s="83" t="s">
        <v>188</v>
      </c>
      <c r="S2542" s="31" t="s">
        <v>34</v>
      </c>
      <c r="T2542" s="31"/>
      <c r="U2542" s="168"/>
      <c r="V2542" s="149"/>
      <c r="W2542" s="140" t="str" cm="1">
        <f t="array" ref="W2542">IF(SUM(LEN(B2542:V2542))=0,"",IF(OR(OR(ISBLANK(F2542),SUM(LEN(C2542),LEN(D2542))=0),AND(NOT(E2542="Unknown"),ISBLANK(J2542)),AND(NOT(O2542="Unknown"),ISBLANK(R2542))),"Missing Information", INDEX(Table15[Entire Service Line Classification], MATCH(SUMIFS(Table15[Unique ID],Table15[System-Owned Portion],E2542,Table15[If Material Anything Other than "Lead" in Column E,Was Material Ever Previously Lead?],G2542,Table15[Customer-Owned Portion],O2542),Table15[Unique ID],0),0)))</f>
        <v>Non-lead</v>
      </c>
      <c r="X2542"/>
    </row>
    <row r="2543" spans="2:24" ht="30" x14ac:dyDescent="0.25">
      <c r="B2543" s="145" t="s">
        <v>3151</v>
      </c>
      <c r="C2543" s="31" t="s">
        <v>10588</v>
      </c>
      <c r="D2543" s="31"/>
      <c r="E2543" s="43" t="s">
        <v>52</v>
      </c>
      <c r="F2543" s="42" t="s">
        <v>34</v>
      </c>
      <c r="G2543" s="83" t="s">
        <v>34</v>
      </c>
      <c r="H2543" s="168">
        <v>42417</v>
      </c>
      <c r="I2543" s="31"/>
      <c r="J2543" s="83" t="s">
        <v>188</v>
      </c>
      <c r="K2543" s="31" t="s">
        <v>34</v>
      </c>
      <c r="L2543" s="31"/>
      <c r="M2543" s="168"/>
      <c r="N2543" s="147"/>
      <c r="O2543" s="105" t="s">
        <v>52</v>
      </c>
      <c r="P2543" s="171">
        <v>42417</v>
      </c>
      <c r="Q2543" s="31"/>
      <c r="R2543" s="83" t="s">
        <v>188</v>
      </c>
      <c r="S2543" s="31" t="s">
        <v>34</v>
      </c>
      <c r="T2543" s="31"/>
      <c r="U2543" s="168"/>
      <c r="V2543" s="149"/>
      <c r="W2543" s="140" t="str" cm="1">
        <f t="array" ref="W2543">IF(SUM(LEN(B2543:V2543))=0,"",IF(OR(OR(ISBLANK(F2543),SUM(LEN(C2543),LEN(D2543))=0),AND(NOT(E2543="Unknown"),ISBLANK(J2543)),AND(NOT(O2543="Unknown"),ISBLANK(R2543))),"Missing Information", INDEX(Table15[Entire Service Line Classification], MATCH(SUMIFS(Table15[Unique ID],Table15[System-Owned Portion],E2543,Table15[If Material Anything Other than "Lead" in Column E,Was Material Ever Previously Lead?],G2543,Table15[Customer-Owned Portion],O2543),Table15[Unique ID],0),0)))</f>
        <v>Non-lead</v>
      </c>
      <c r="X2543"/>
    </row>
    <row r="2544" spans="2:24" ht="30" x14ac:dyDescent="0.25">
      <c r="B2544" s="145" t="s">
        <v>3152</v>
      </c>
      <c r="C2544" s="31" t="s">
        <v>10589</v>
      </c>
      <c r="D2544" s="31"/>
      <c r="E2544" s="43" t="s">
        <v>52</v>
      </c>
      <c r="F2544" s="42" t="s">
        <v>34</v>
      </c>
      <c r="G2544" s="83" t="s">
        <v>34</v>
      </c>
      <c r="H2544" s="168">
        <v>42417</v>
      </c>
      <c r="I2544" s="31"/>
      <c r="J2544" s="83" t="s">
        <v>188</v>
      </c>
      <c r="K2544" s="31" t="s">
        <v>34</v>
      </c>
      <c r="L2544" s="31"/>
      <c r="M2544" s="168"/>
      <c r="N2544" s="147"/>
      <c r="O2544" s="105" t="s">
        <v>52</v>
      </c>
      <c r="P2544" s="171">
        <v>42417</v>
      </c>
      <c r="Q2544" s="31"/>
      <c r="R2544" s="83" t="s">
        <v>188</v>
      </c>
      <c r="S2544" s="31" t="s">
        <v>34</v>
      </c>
      <c r="T2544" s="31"/>
      <c r="U2544" s="168"/>
      <c r="V2544" s="149"/>
      <c r="W2544" s="140" t="str" cm="1">
        <f t="array" ref="W2544">IF(SUM(LEN(B2544:V2544))=0,"",IF(OR(OR(ISBLANK(F2544),SUM(LEN(C2544),LEN(D2544))=0),AND(NOT(E2544="Unknown"),ISBLANK(J2544)),AND(NOT(O2544="Unknown"),ISBLANK(R2544))),"Missing Information", INDEX(Table15[Entire Service Line Classification], MATCH(SUMIFS(Table15[Unique ID],Table15[System-Owned Portion],E2544,Table15[If Material Anything Other than "Lead" in Column E,Was Material Ever Previously Lead?],G2544,Table15[Customer-Owned Portion],O2544),Table15[Unique ID],0),0)))</f>
        <v>Non-lead</v>
      </c>
      <c r="X2544"/>
    </row>
    <row r="2545" spans="2:24" ht="30" x14ac:dyDescent="0.25">
      <c r="B2545" s="145" t="s">
        <v>3153</v>
      </c>
      <c r="C2545" s="31" t="s">
        <v>10590</v>
      </c>
      <c r="D2545" s="31"/>
      <c r="E2545" s="43" t="s">
        <v>52</v>
      </c>
      <c r="F2545" s="42" t="s">
        <v>34</v>
      </c>
      <c r="G2545" s="83" t="s">
        <v>34</v>
      </c>
      <c r="H2545" s="168">
        <v>42417</v>
      </c>
      <c r="I2545" s="31"/>
      <c r="J2545" s="83" t="s">
        <v>188</v>
      </c>
      <c r="K2545" s="31" t="s">
        <v>34</v>
      </c>
      <c r="L2545" s="31"/>
      <c r="M2545" s="168"/>
      <c r="N2545" s="147"/>
      <c r="O2545" s="105" t="s">
        <v>52</v>
      </c>
      <c r="P2545" s="171">
        <v>42417</v>
      </c>
      <c r="Q2545" s="31"/>
      <c r="R2545" s="83" t="s">
        <v>188</v>
      </c>
      <c r="S2545" s="31" t="s">
        <v>34</v>
      </c>
      <c r="T2545" s="31"/>
      <c r="U2545" s="168"/>
      <c r="V2545" s="149"/>
      <c r="W2545" s="140" t="str" cm="1">
        <f t="array" ref="W2545">IF(SUM(LEN(B2545:V2545))=0,"",IF(OR(OR(ISBLANK(F2545),SUM(LEN(C2545),LEN(D2545))=0),AND(NOT(E2545="Unknown"),ISBLANK(J2545)),AND(NOT(O2545="Unknown"),ISBLANK(R2545))),"Missing Information", INDEX(Table15[Entire Service Line Classification], MATCH(SUMIFS(Table15[Unique ID],Table15[System-Owned Portion],E2545,Table15[If Material Anything Other than "Lead" in Column E,Was Material Ever Previously Lead?],G2545,Table15[Customer-Owned Portion],O2545),Table15[Unique ID],0),0)))</f>
        <v>Non-lead</v>
      </c>
      <c r="X2545"/>
    </row>
    <row r="2546" spans="2:24" ht="30" x14ac:dyDescent="0.25">
      <c r="B2546" s="145" t="s">
        <v>3178</v>
      </c>
      <c r="C2546" s="31" t="s">
        <v>10615</v>
      </c>
      <c r="D2546" s="31"/>
      <c r="E2546" s="43" t="s">
        <v>52</v>
      </c>
      <c r="F2546" s="42" t="s">
        <v>34</v>
      </c>
      <c r="G2546" s="83" t="s">
        <v>34</v>
      </c>
      <c r="H2546" s="168">
        <v>42417</v>
      </c>
      <c r="I2546" s="31"/>
      <c r="J2546" s="83" t="s">
        <v>188</v>
      </c>
      <c r="K2546" s="31" t="s">
        <v>34</v>
      </c>
      <c r="L2546" s="31"/>
      <c r="M2546" s="168"/>
      <c r="N2546" s="147"/>
      <c r="O2546" s="105" t="s">
        <v>52</v>
      </c>
      <c r="P2546" s="171">
        <v>42417</v>
      </c>
      <c r="Q2546" s="31"/>
      <c r="R2546" s="83" t="s">
        <v>188</v>
      </c>
      <c r="S2546" s="31" t="s">
        <v>34</v>
      </c>
      <c r="T2546" s="31"/>
      <c r="U2546" s="168"/>
      <c r="V2546" s="149"/>
      <c r="W2546" s="140" t="str" cm="1">
        <f t="array" ref="W2546">IF(SUM(LEN(B2546:V2546))=0,"",IF(OR(OR(ISBLANK(F2546),SUM(LEN(C2546),LEN(D2546))=0),AND(NOT(E2546="Unknown"),ISBLANK(J2546)),AND(NOT(O2546="Unknown"),ISBLANK(R2546))),"Missing Information", INDEX(Table15[Entire Service Line Classification], MATCH(SUMIFS(Table15[Unique ID],Table15[System-Owned Portion],E2546,Table15[If Material Anything Other than "Lead" in Column E,Was Material Ever Previously Lead?],G2546,Table15[Customer-Owned Portion],O2546),Table15[Unique ID],0),0)))</f>
        <v>Non-lead</v>
      </c>
      <c r="X2546"/>
    </row>
    <row r="2547" spans="2:24" ht="30" x14ac:dyDescent="0.25">
      <c r="B2547" s="145" t="s">
        <v>3182</v>
      </c>
      <c r="C2547" s="31" t="s">
        <v>10619</v>
      </c>
      <c r="D2547" s="31"/>
      <c r="E2547" s="43" t="s">
        <v>52</v>
      </c>
      <c r="F2547" s="42" t="s">
        <v>34</v>
      </c>
      <c r="G2547" s="83" t="s">
        <v>34</v>
      </c>
      <c r="H2547" s="168">
        <v>42417</v>
      </c>
      <c r="I2547" s="31"/>
      <c r="J2547" s="83" t="s">
        <v>188</v>
      </c>
      <c r="K2547" s="31" t="s">
        <v>34</v>
      </c>
      <c r="L2547" s="31"/>
      <c r="M2547" s="168"/>
      <c r="N2547" s="147"/>
      <c r="O2547" s="105" t="s">
        <v>52</v>
      </c>
      <c r="P2547" s="171">
        <v>42417</v>
      </c>
      <c r="Q2547" s="31"/>
      <c r="R2547" s="83" t="s">
        <v>188</v>
      </c>
      <c r="S2547" s="31" t="s">
        <v>34</v>
      </c>
      <c r="T2547" s="31"/>
      <c r="U2547" s="168"/>
      <c r="V2547" s="149"/>
      <c r="W2547" s="140" t="str" cm="1">
        <f t="array" ref="W2547">IF(SUM(LEN(B2547:V2547))=0,"",IF(OR(OR(ISBLANK(F2547),SUM(LEN(C2547),LEN(D2547))=0),AND(NOT(E2547="Unknown"),ISBLANK(J2547)),AND(NOT(O2547="Unknown"),ISBLANK(R2547))),"Missing Information", INDEX(Table15[Entire Service Line Classification], MATCH(SUMIFS(Table15[Unique ID],Table15[System-Owned Portion],E2547,Table15[If Material Anything Other than "Lead" in Column E,Was Material Ever Previously Lead?],G2547,Table15[Customer-Owned Portion],O2547),Table15[Unique ID],0),0)))</f>
        <v>Non-lead</v>
      </c>
      <c r="X2547"/>
    </row>
    <row r="2548" spans="2:24" ht="30" x14ac:dyDescent="0.25">
      <c r="B2548" s="145" t="s">
        <v>3188</v>
      </c>
      <c r="C2548" s="31" t="s">
        <v>10625</v>
      </c>
      <c r="D2548" s="31"/>
      <c r="E2548" s="43" t="s">
        <v>52</v>
      </c>
      <c r="F2548" s="42" t="s">
        <v>34</v>
      </c>
      <c r="G2548" s="83" t="s">
        <v>34</v>
      </c>
      <c r="H2548" s="168">
        <v>42417</v>
      </c>
      <c r="I2548" s="31"/>
      <c r="J2548" s="83" t="s">
        <v>188</v>
      </c>
      <c r="K2548" s="31" t="s">
        <v>34</v>
      </c>
      <c r="L2548" s="31"/>
      <c r="M2548" s="168"/>
      <c r="N2548" s="147"/>
      <c r="O2548" s="105" t="s">
        <v>52</v>
      </c>
      <c r="P2548" s="171">
        <v>42417</v>
      </c>
      <c r="Q2548" s="31"/>
      <c r="R2548" s="83" t="s">
        <v>188</v>
      </c>
      <c r="S2548" s="31" t="s">
        <v>34</v>
      </c>
      <c r="T2548" s="31"/>
      <c r="U2548" s="168"/>
      <c r="V2548" s="149"/>
      <c r="W2548" s="140" t="str" cm="1">
        <f t="array" ref="W2548">IF(SUM(LEN(B2548:V2548))=0,"",IF(OR(OR(ISBLANK(F2548),SUM(LEN(C2548),LEN(D2548))=0),AND(NOT(E2548="Unknown"),ISBLANK(J2548)),AND(NOT(O2548="Unknown"),ISBLANK(R2548))),"Missing Information", INDEX(Table15[Entire Service Line Classification], MATCH(SUMIFS(Table15[Unique ID],Table15[System-Owned Portion],E2548,Table15[If Material Anything Other than "Lead" in Column E,Was Material Ever Previously Lead?],G2548,Table15[Customer-Owned Portion],O2548),Table15[Unique ID],0),0)))</f>
        <v>Non-lead</v>
      </c>
      <c r="X2548"/>
    </row>
    <row r="2549" spans="2:24" ht="30" x14ac:dyDescent="0.25">
      <c r="B2549" s="145" t="s">
        <v>3191</v>
      </c>
      <c r="C2549" s="31" t="s">
        <v>10628</v>
      </c>
      <c r="D2549" s="31"/>
      <c r="E2549" s="43" t="s">
        <v>52</v>
      </c>
      <c r="F2549" s="42" t="s">
        <v>34</v>
      </c>
      <c r="G2549" s="83" t="s">
        <v>34</v>
      </c>
      <c r="H2549" s="168">
        <v>42417</v>
      </c>
      <c r="I2549" s="31"/>
      <c r="J2549" s="83" t="s">
        <v>188</v>
      </c>
      <c r="K2549" s="31" t="s">
        <v>34</v>
      </c>
      <c r="L2549" s="31"/>
      <c r="M2549" s="168"/>
      <c r="N2549" s="147"/>
      <c r="O2549" s="105" t="s">
        <v>52</v>
      </c>
      <c r="P2549" s="171">
        <v>42417</v>
      </c>
      <c r="Q2549" s="31"/>
      <c r="R2549" s="83" t="s">
        <v>188</v>
      </c>
      <c r="S2549" s="31" t="s">
        <v>34</v>
      </c>
      <c r="T2549" s="31"/>
      <c r="U2549" s="168"/>
      <c r="V2549" s="149"/>
      <c r="W2549" s="140" t="str" cm="1">
        <f t="array" ref="W2549">IF(SUM(LEN(B2549:V2549))=0,"",IF(OR(OR(ISBLANK(F2549),SUM(LEN(C2549),LEN(D2549))=0),AND(NOT(E2549="Unknown"),ISBLANK(J2549)),AND(NOT(O2549="Unknown"),ISBLANK(R2549))),"Missing Information", INDEX(Table15[Entire Service Line Classification], MATCH(SUMIFS(Table15[Unique ID],Table15[System-Owned Portion],E2549,Table15[If Material Anything Other than "Lead" in Column E,Was Material Ever Previously Lead?],G2549,Table15[Customer-Owned Portion],O2549),Table15[Unique ID],0),0)))</f>
        <v>Non-lead</v>
      </c>
      <c r="X2549"/>
    </row>
    <row r="2550" spans="2:24" ht="30" x14ac:dyDescent="0.25">
      <c r="B2550" s="145" t="s">
        <v>3225</v>
      </c>
      <c r="C2550" s="31" t="s">
        <v>10662</v>
      </c>
      <c r="D2550" s="31"/>
      <c r="E2550" s="43" t="s">
        <v>52</v>
      </c>
      <c r="F2550" s="42" t="s">
        <v>34</v>
      </c>
      <c r="G2550" s="83" t="s">
        <v>34</v>
      </c>
      <c r="H2550" s="168">
        <v>42417</v>
      </c>
      <c r="I2550" s="31"/>
      <c r="J2550" s="83" t="s">
        <v>188</v>
      </c>
      <c r="K2550" s="31" t="s">
        <v>34</v>
      </c>
      <c r="L2550" s="31"/>
      <c r="M2550" s="168"/>
      <c r="N2550" s="147"/>
      <c r="O2550" s="105" t="s">
        <v>52</v>
      </c>
      <c r="P2550" s="171">
        <v>42417</v>
      </c>
      <c r="Q2550" s="31"/>
      <c r="R2550" s="83" t="s">
        <v>188</v>
      </c>
      <c r="S2550" s="31" t="s">
        <v>34</v>
      </c>
      <c r="T2550" s="31"/>
      <c r="U2550" s="168"/>
      <c r="V2550" s="149"/>
      <c r="W2550" s="140" t="str" cm="1">
        <f t="array" ref="W2550">IF(SUM(LEN(B2550:V2550))=0,"",IF(OR(OR(ISBLANK(F2550),SUM(LEN(C2550),LEN(D2550))=0),AND(NOT(E2550="Unknown"),ISBLANK(J2550)),AND(NOT(O2550="Unknown"),ISBLANK(R2550))),"Missing Information", INDEX(Table15[Entire Service Line Classification], MATCH(SUMIFS(Table15[Unique ID],Table15[System-Owned Portion],E2550,Table15[If Material Anything Other than "Lead" in Column E,Was Material Ever Previously Lead?],G2550,Table15[Customer-Owned Portion],O2550),Table15[Unique ID],0),0)))</f>
        <v>Non-lead</v>
      </c>
      <c r="X2550"/>
    </row>
    <row r="2551" spans="2:24" ht="30" x14ac:dyDescent="0.25">
      <c r="B2551" s="145" t="s">
        <v>3234</v>
      </c>
      <c r="C2551" s="31" t="s">
        <v>10671</v>
      </c>
      <c r="D2551" s="31"/>
      <c r="E2551" s="43" t="s">
        <v>52</v>
      </c>
      <c r="F2551" s="42" t="s">
        <v>34</v>
      </c>
      <c r="G2551" s="83" t="s">
        <v>34</v>
      </c>
      <c r="H2551" s="168">
        <v>42417</v>
      </c>
      <c r="I2551" s="31"/>
      <c r="J2551" s="83" t="s">
        <v>188</v>
      </c>
      <c r="K2551" s="31" t="s">
        <v>34</v>
      </c>
      <c r="L2551" s="31"/>
      <c r="M2551" s="168"/>
      <c r="N2551" s="147"/>
      <c r="O2551" s="105" t="s">
        <v>52</v>
      </c>
      <c r="P2551" s="171">
        <v>42417</v>
      </c>
      <c r="Q2551" s="31"/>
      <c r="R2551" s="83" t="s">
        <v>188</v>
      </c>
      <c r="S2551" s="31" t="s">
        <v>34</v>
      </c>
      <c r="T2551" s="31"/>
      <c r="U2551" s="168"/>
      <c r="V2551" s="149"/>
      <c r="W2551" s="140" t="str" cm="1">
        <f t="array" ref="W2551">IF(SUM(LEN(B2551:V2551))=0,"",IF(OR(OR(ISBLANK(F2551),SUM(LEN(C2551),LEN(D2551))=0),AND(NOT(E2551="Unknown"),ISBLANK(J2551)),AND(NOT(O2551="Unknown"),ISBLANK(R2551))),"Missing Information", INDEX(Table15[Entire Service Line Classification], MATCH(SUMIFS(Table15[Unique ID],Table15[System-Owned Portion],E2551,Table15[If Material Anything Other than "Lead" in Column E,Was Material Ever Previously Lead?],G2551,Table15[Customer-Owned Portion],O2551),Table15[Unique ID],0),0)))</f>
        <v>Non-lead</v>
      </c>
      <c r="X2551"/>
    </row>
    <row r="2552" spans="2:24" ht="30" x14ac:dyDescent="0.25">
      <c r="B2552" s="145" t="s">
        <v>6003</v>
      </c>
      <c r="C2552" s="31" t="s">
        <v>13605</v>
      </c>
      <c r="D2552" s="31"/>
      <c r="E2552" s="43" t="s">
        <v>52</v>
      </c>
      <c r="F2552" s="42" t="s">
        <v>34</v>
      </c>
      <c r="G2552" s="83" t="s">
        <v>34</v>
      </c>
      <c r="H2552" s="168">
        <v>42412</v>
      </c>
      <c r="I2552" s="31"/>
      <c r="J2552" s="83" t="s">
        <v>188</v>
      </c>
      <c r="K2552" s="31" t="s">
        <v>34</v>
      </c>
      <c r="L2552" s="31"/>
      <c r="M2552" s="168"/>
      <c r="N2552" s="147"/>
      <c r="O2552" s="105" t="s">
        <v>52</v>
      </c>
      <c r="P2552" s="171">
        <v>42412</v>
      </c>
      <c r="Q2552" s="31"/>
      <c r="R2552" s="83" t="s">
        <v>188</v>
      </c>
      <c r="S2552" s="31" t="s">
        <v>34</v>
      </c>
      <c r="T2552" s="31"/>
      <c r="U2552" s="168"/>
      <c r="V2552" s="149"/>
      <c r="W2552" s="140" t="str" cm="1">
        <f t="array" ref="W2552">IF(SUM(LEN(B2552:V2552))=0,"",IF(OR(OR(ISBLANK(F2552),SUM(LEN(C2552),LEN(D2552))=0),AND(NOT(E2552="Unknown"),ISBLANK(J2552)),AND(NOT(O2552="Unknown"),ISBLANK(R2552))),"Missing Information", INDEX(Table15[Entire Service Line Classification], MATCH(SUMIFS(Table15[Unique ID],Table15[System-Owned Portion],E2552,Table15[If Material Anything Other than "Lead" in Column E,Was Material Ever Previously Lead?],G2552,Table15[Customer-Owned Portion],O2552),Table15[Unique ID],0),0)))</f>
        <v>Non-lead</v>
      </c>
      <c r="X2552"/>
    </row>
    <row r="2553" spans="2:24" ht="30" x14ac:dyDescent="0.25">
      <c r="B2553" s="145" t="s">
        <v>6132</v>
      </c>
      <c r="C2553" s="31" t="s">
        <v>13734</v>
      </c>
      <c r="D2553" s="31"/>
      <c r="E2553" s="43" t="s">
        <v>52</v>
      </c>
      <c r="F2553" s="42" t="s">
        <v>34</v>
      </c>
      <c r="G2553" s="83" t="s">
        <v>34</v>
      </c>
      <c r="H2553" s="168">
        <v>42405</v>
      </c>
      <c r="I2553" s="31"/>
      <c r="J2553" s="83" t="s">
        <v>188</v>
      </c>
      <c r="K2553" s="31" t="s">
        <v>34</v>
      </c>
      <c r="L2553" s="31"/>
      <c r="M2553" s="168"/>
      <c r="N2553" s="147"/>
      <c r="O2553" s="105" t="s">
        <v>52</v>
      </c>
      <c r="P2553" s="171">
        <v>42405</v>
      </c>
      <c r="Q2553" s="31"/>
      <c r="R2553" s="83" t="s">
        <v>188</v>
      </c>
      <c r="S2553" s="31" t="s">
        <v>34</v>
      </c>
      <c r="T2553" s="31"/>
      <c r="U2553" s="168"/>
      <c r="V2553" s="149"/>
      <c r="W2553" s="140" t="str" cm="1">
        <f t="array" ref="W2553">IF(SUM(LEN(B2553:V2553))=0,"",IF(OR(OR(ISBLANK(F2553),SUM(LEN(C2553),LEN(D2553))=0),AND(NOT(E2553="Unknown"),ISBLANK(J2553)),AND(NOT(O2553="Unknown"),ISBLANK(R2553))),"Missing Information", INDEX(Table15[Entire Service Line Classification], MATCH(SUMIFS(Table15[Unique ID],Table15[System-Owned Portion],E2553,Table15[If Material Anything Other than "Lead" in Column E,Was Material Ever Previously Lead?],G2553,Table15[Customer-Owned Portion],O2553),Table15[Unique ID],0),0)))</f>
        <v>Non-lead</v>
      </c>
      <c r="X2553"/>
    </row>
    <row r="2554" spans="2:24" ht="30" x14ac:dyDescent="0.25">
      <c r="B2554" s="145" t="s">
        <v>6138</v>
      </c>
      <c r="C2554" s="31" t="s">
        <v>13740</v>
      </c>
      <c r="D2554" s="31"/>
      <c r="E2554" s="43" t="s">
        <v>52</v>
      </c>
      <c r="F2554" s="42" t="s">
        <v>34</v>
      </c>
      <c r="G2554" s="83" t="s">
        <v>34</v>
      </c>
      <c r="H2554" s="168">
        <v>42405</v>
      </c>
      <c r="I2554" s="31"/>
      <c r="J2554" s="83" t="s">
        <v>188</v>
      </c>
      <c r="K2554" s="31" t="s">
        <v>34</v>
      </c>
      <c r="L2554" s="31"/>
      <c r="M2554" s="168"/>
      <c r="N2554" s="147"/>
      <c r="O2554" s="105" t="s">
        <v>52</v>
      </c>
      <c r="P2554" s="171">
        <v>42405</v>
      </c>
      <c r="Q2554" s="31"/>
      <c r="R2554" s="83" t="s">
        <v>188</v>
      </c>
      <c r="S2554" s="31" t="s">
        <v>34</v>
      </c>
      <c r="T2554" s="31"/>
      <c r="U2554" s="168"/>
      <c r="V2554" s="149"/>
      <c r="W2554" s="140" t="str" cm="1">
        <f t="array" ref="W2554">IF(SUM(LEN(B2554:V2554))=0,"",IF(OR(OR(ISBLANK(F2554),SUM(LEN(C2554),LEN(D2554))=0),AND(NOT(E2554="Unknown"),ISBLANK(J2554)),AND(NOT(O2554="Unknown"),ISBLANK(R2554))),"Missing Information", INDEX(Table15[Entire Service Line Classification], MATCH(SUMIFS(Table15[Unique ID],Table15[System-Owned Portion],E2554,Table15[If Material Anything Other than "Lead" in Column E,Was Material Ever Previously Lead?],G2554,Table15[Customer-Owned Portion],O2554),Table15[Unique ID],0),0)))</f>
        <v>Non-lead</v>
      </c>
      <c r="X2554"/>
    </row>
    <row r="2555" spans="2:24" ht="30" x14ac:dyDescent="0.25">
      <c r="B2555" s="145" t="s">
        <v>3146</v>
      </c>
      <c r="C2555" s="31" t="s">
        <v>10583</v>
      </c>
      <c r="D2555" s="31"/>
      <c r="E2555" s="43" t="s">
        <v>52</v>
      </c>
      <c r="F2555" s="42" t="s">
        <v>34</v>
      </c>
      <c r="G2555" s="83" t="s">
        <v>34</v>
      </c>
      <c r="H2555" s="168">
        <v>42402</v>
      </c>
      <c r="I2555" s="31"/>
      <c r="J2555" s="83" t="s">
        <v>188</v>
      </c>
      <c r="K2555" s="31" t="s">
        <v>34</v>
      </c>
      <c r="L2555" s="31"/>
      <c r="M2555" s="168"/>
      <c r="N2555" s="147"/>
      <c r="O2555" s="105" t="s">
        <v>52</v>
      </c>
      <c r="P2555" s="171">
        <v>42402</v>
      </c>
      <c r="Q2555" s="31"/>
      <c r="R2555" s="83" t="s">
        <v>188</v>
      </c>
      <c r="S2555" s="31" t="s">
        <v>34</v>
      </c>
      <c r="T2555" s="31"/>
      <c r="U2555" s="168"/>
      <c r="V2555" s="149"/>
      <c r="W2555" s="140" t="str" cm="1">
        <f t="array" ref="W2555">IF(SUM(LEN(B2555:V2555))=0,"",IF(OR(OR(ISBLANK(F2555),SUM(LEN(C2555),LEN(D2555))=0),AND(NOT(E2555="Unknown"),ISBLANK(J2555)),AND(NOT(O2555="Unknown"),ISBLANK(R2555))),"Missing Information", INDEX(Table15[Entire Service Line Classification], MATCH(SUMIFS(Table15[Unique ID],Table15[System-Owned Portion],E2555,Table15[If Material Anything Other than "Lead" in Column E,Was Material Ever Previously Lead?],G2555,Table15[Customer-Owned Portion],O2555),Table15[Unique ID],0),0)))</f>
        <v>Non-lead</v>
      </c>
      <c r="X2555"/>
    </row>
    <row r="2556" spans="2:24" ht="30" x14ac:dyDescent="0.25">
      <c r="B2556" s="145" t="s">
        <v>3148</v>
      </c>
      <c r="C2556" s="31" t="s">
        <v>10585</v>
      </c>
      <c r="D2556" s="31"/>
      <c r="E2556" s="43" t="s">
        <v>52</v>
      </c>
      <c r="F2556" s="42" t="s">
        <v>34</v>
      </c>
      <c r="G2556" s="83" t="s">
        <v>34</v>
      </c>
      <c r="H2556" s="168">
        <v>42402</v>
      </c>
      <c r="I2556" s="31"/>
      <c r="J2556" s="83" t="s">
        <v>188</v>
      </c>
      <c r="K2556" s="31" t="s">
        <v>34</v>
      </c>
      <c r="L2556" s="31"/>
      <c r="M2556" s="168"/>
      <c r="N2556" s="147"/>
      <c r="O2556" s="105" t="s">
        <v>52</v>
      </c>
      <c r="P2556" s="171">
        <v>42402</v>
      </c>
      <c r="Q2556" s="31"/>
      <c r="R2556" s="83" t="s">
        <v>188</v>
      </c>
      <c r="S2556" s="31" t="s">
        <v>34</v>
      </c>
      <c r="T2556" s="31"/>
      <c r="U2556" s="168"/>
      <c r="V2556" s="149"/>
      <c r="W2556" s="140" t="str" cm="1">
        <f t="array" ref="W2556">IF(SUM(LEN(B2556:V2556))=0,"",IF(OR(OR(ISBLANK(F2556),SUM(LEN(C2556),LEN(D2556))=0),AND(NOT(E2556="Unknown"),ISBLANK(J2556)),AND(NOT(O2556="Unknown"),ISBLANK(R2556))),"Missing Information", INDEX(Table15[Entire Service Line Classification], MATCH(SUMIFS(Table15[Unique ID],Table15[System-Owned Portion],E2556,Table15[If Material Anything Other than "Lead" in Column E,Was Material Ever Previously Lead?],G2556,Table15[Customer-Owned Portion],O2556),Table15[Unique ID],0),0)))</f>
        <v>Non-lead</v>
      </c>
      <c r="X2556"/>
    </row>
    <row r="2557" spans="2:24" ht="30" x14ac:dyDescent="0.25">
      <c r="B2557" s="145" t="s">
        <v>3149</v>
      </c>
      <c r="C2557" s="31" t="s">
        <v>10586</v>
      </c>
      <c r="D2557" s="31"/>
      <c r="E2557" s="43" t="s">
        <v>52</v>
      </c>
      <c r="F2557" s="42" t="s">
        <v>34</v>
      </c>
      <c r="G2557" s="83" t="s">
        <v>34</v>
      </c>
      <c r="H2557" s="168">
        <v>42402</v>
      </c>
      <c r="I2557" s="31"/>
      <c r="J2557" s="83" t="s">
        <v>188</v>
      </c>
      <c r="K2557" s="31" t="s">
        <v>34</v>
      </c>
      <c r="L2557" s="31"/>
      <c r="M2557" s="168"/>
      <c r="N2557" s="147"/>
      <c r="O2557" s="105" t="s">
        <v>52</v>
      </c>
      <c r="P2557" s="171">
        <v>42402</v>
      </c>
      <c r="Q2557" s="31"/>
      <c r="R2557" s="83" t="s">
        <v>188</v>
      </c>
      <c r="S2557" s="31" t="s">
        <v>34</v>
      </c>
      <c r="T2557" s="31"/>
      <c r="U2557" s="168"/>
      <c r="V2557" s="149"/>
      <c r="W2557" s="140" t="str" cm="1">
        <f t="array" ref="W2557">IF(SUM(LEN(B2557:V2557))=0,"",IF(OR(OR(ISBLANK(F2557),SUM(LEN(C2557),LEN(D2557))=0),AND(NOT(E2557="Unknown"),ISBLANK(J2557)),AND(NOT(O2557="Unknown"),ISBLANK(R2557))),"Missing Information", INDEX(Table15[Entire Service Line Classification], MATCH(SUMIFS(Table15[Unique ID],Table15[System-Owned Portion],E2557,Table15[If Material Anything Other than "Lead" in Column E,Was Material Ever Previously Lead?],G2557,Table15[Customer-Owned Portion],O2557),Table15[Unique ID],0),0)))</f>
        <v>Non-lead</v>
      </c>
      <c r="X2557"/>
    </row>
    <row r="2558" spans="2:24" ht="30" x14ac:dyDescent="0.25">
      <c r="B2558" s="145" t="s">
        <v>3195</v>
      </c>
      <c r="C2558" s="31" t="s">
        <v>10632</v>
      </c>
      <c r="D2558" s="31"/>
      <c r="E2558" s="43" t="s">
        <v>52</v>
      </c>
      <c r="F2558" s="42" t="s">
        <v>34</v>
      </c>
      <c r="G2558" s="83" t="s">
        <v>34</v>
      </c>
      <c r="H2558" s="168">
        <v>42402</v>
      </c>
      <c r="I2558" s="31"/>
      <c r="J2558" s="83" t="s">
        <v>188</v>
      </c>
      <c r="K2558" s="31" t="s">
        <v>34</v>
      </c>
      <c r="L2558" s="31"/>
      <c r="M2558" s="168"/>
      <c r="N2558" s="147"/>
      <c r="O2558" s="105" t="s">
        <v>52</v>
      </c>
      <c r="P2558" s="171">
        <v>42402</v>
      </c>
      <c r="Q2558" s="31"/>
      <c r="R2558" s="83" t="s">
        <v>188</v>
      </c>
      <c r="S2558" s="31" t="s">
        <v>34</v>
      </c>
      <c r="T2558" s="31"/>
      <c r="U2558" s="168"/>
      <c r="V2558" s="149"/>
      <c r="W2558" s="140" t="str" cm="1">
        <f t="array" ref="W2558">IF(SUM(LEN(B2558:V2558))=0,"",IF(OR(OR(ISBLANK(F2558),SUM(LEN(C2558),LEN(D2558))=0),AND(NOT(E2558="Unknown"),ISBLANK(J2558)),AND(NOT(O2558="Unknown"),ISBLANK(R2558))),"Missing Information", INDEX(Table15[Entire Service Line Classification], MATCH(SUMIFS(Table15[Unique ID],Table15[System-Owned Portion],E2558,Table15[If Material Anything Other than "Lead" in Column E,Was Material Ever Previously Lead?],G2558,Table15[Customer-Owned Portion],O2558),Table15[Unique ID],0),0)))</f>
        <v>Non-lead</v>
      </c>
      <c r="X2558"/>
    </row>
    <row r="2559" spans="2:24" ht="30" x14ac:dyDescent="0.25">
      <c r="B2559" s="145" t="s">
        <v>3196</v>
      </c>
      <c r="C2559" s="31" t="s">
        <v>10633</v>
      </c>
      <c r="D2559" s="31"/>
      <c r="E2559" s="43" t="s">
        <v>52</v>
      </c>
      <c r="F2559" s="42" t="s">
        <v>34</v>
      </c>
      <c r="G2559" s="83" t="s">
        <v>34</v>
      </c>
      <c r="H2559" s="168">
        <v>42402</v>
      </c>
      <c r="I2559" s="31"/>
      <c r="J2559" s="83" t="s">
        <v>188</v>
      </c>
      <c r="K2559" s="31" t="s">
        <v>34</v>
      </c>
      <c r="L2559" s="31"/>
      <c r="M2559" s="168"/>
      <c r="N2559" s="147"/>
      <c r="O2559" s="105" t="s">
        <v>52</v>
      </c>
      <c r="P2559" s="171">
        <v>42402</v>
      </c>
      <c r="Q2559" s="31"/>
      <c r="R2559" s="83" t="s">
        <v>188</v>
      </c>
      <c r="S2559" s="31" t="s">
        <v>34</v>
      </c>
      <c r="T2559" s="31"/>
      <c r="U2559" s="168"/>
      <c r="V2559" s="149"/>
      <c r="W2559" s="140" t="str" cm="1">
        <f t="array" ref="W2559">IF(SUM(LEN(B2559:V2559))=0,"",IF(OR(OR(ISBLANK(F2559),SUM(LEN(C2559),LEN(D2559))=0),AND(NOT(E2559="Unknown"),ISBLANK(J2559)),AND(NOT(O2559="Unknown"),ISBLANK(R2559))),"Missing Information", INDEX(Table15[Entire Service Line Classification], MATCH(SUMIFS(Table15[Unique ID],Table15[System-Owned Portion],E2559,Table15[If Material Anything Other than "Lead" in Column E,Was Material Ever Previously Lead?],G2559,Table15[Customer-Owned Portion],O2559),Table15[Unique ID],0),0)))</f>
        <v>Non-lead</v>
      </c>
      <c r="X2559"/>
    </row>
    <row r="2560" spans="2:24" ht="30" x14ac:dyDescent="0.25">
      <c r="B2560" s="145" t="s">
        <v>3197</v>
      </c>
      <c r="C2560" s="31" t="s">
        <v>10634</v>
      </c>
      <c r="D2560" s="31"/>
      <c r="E2560" s="43" t="s">
        <v>52</v>
      </c>
      <c r="F2560" s="42" t="s">
        <v>34</v>
      </c>
      <c r="G2560" s="83" t="s">
        <v>34</v>
      </c>
      <c r="H2560" s="168">
        <v>42402</v>
      </c>
      <c r="I2560" s="31"/>
      <c r="J2560" s="83" t="s">
        <v>188</v>
      </c>
      <c r="K2560" s="31" t="s">
        <v>34</v>
      </c>
      <c r="L2560" s="31"/>
      <c r="M2560" s="168"/>
      <c r="N2560" s="147"/>
      <c r="O2560" s="105" t="s">
        <v>52</v>
      </c>
      <c r="P2560" s="171">
        <v>42402</v>
      </c>
      <c r="Q2560" s="31"/>
      <c r="R2560" s="83" t="s">
        <v>188</v>
      </c>
      <c r="S2560" s="31" t="s">
        <v>34</v>
      </c>
      <c r="T2560" s="31"/>
      <c r="U2560" s="168"/>
      <c r="V2560" s="149"/>
      <c r="W2560" s="140" t="str" cm="1">
        <f t="array" ref="W2560">IF(SUM(LEN(B2560:V2560))=0,"",IF(OR(OR(ISBLANK(F2560),SUM(LEN(C2560),LEN(D2560))=0),AND(NOT(E2560="Unknown"),ISBLANK(J2560)),AND(NOT(O2560="Unknown"),ISBLANK(R2560))),"Missing Information", INDEX(Table15[Entire Service Line Classification], MATCH(SUMIFS(Table15[Unique ID],Table15[System-Owned Portion],E2560,Table15[If Material Anything Other than "Lead" in Column E,Was Material Ever Previously Lead?],G2560,Table15[Customer-Owned Portion],O2560),Table15[Unique ID],0),0)))</f>
        <v>Non-lead</v>
      </c>
      <c r="X2560"/>
    </row>
    <row r="2561" spans="2:24" ht="30" x14ac:dyDescent="0.25">
      <c r="B2561" s="145" t="s">
        <v>3198</v>
      </c>
      <c r="C2561" s="31" t="s">
        <v>10635</v>
      </c>
      <c r="D2561" s="31"/>
      <c r="E2561" s="43" t="s">
        <v>52</v>
      </c>
      <c r="F2561" s="42" t="s">
        <v>34</v>
      </c>
      <c r="G2561" s="83" t="s">
        <v>34</v>
      </c>
      <c r="H2561" s="168">
        <v>42402</v>
      </c>
      <c r="I2561" s="31"/>
      <c r="J2561" s="83" t="s">
        <v>188</v>
      </c>
      <c r="K2561" s="31" t="s">
        <v>34</v>
      </c>
      <c r="L2561" s="31"/>
      <c r="M2561" s="168"/>
      <c r="N2561" s="147"/>
      <c r="O2561" s="105" t="s">
        <v>52</v>
      </c>
      <c r="P2561" s="171">
        <v>42402</v>
      </c>
      <c r="Q2561" s="31"/>
      <c r="R2561" s="83" t="s">
        <v>188</v>
      </c>
      <c r="S2561" s="31" t="s">
        <v>34</v>
      </c>
      <c r="T2561" s="31"/>
      <c r="U2561" s="168"/>
      <c r="V2561" s="149"/>
      <c r="W2561" s="140" t="str" cm="1">
        <f t="array" ref="W2561">IF(SUM(LEN(B2561:V2561))=0,"",IF(OR(OR(ISBLANK(F2561),SUM(LEN(C2561),LEN(D2561))=0),AND(NOT(E2561="Unknown"),ISBLANK(J2561)),AND(NOT(O2561="Unknown"),ISBLANK(R2561))),"Missing Information", INDEX(Table15[Entire Service Line Classification], MATCH(SUMIFS(Table15[Unique ID],Table15[System-Owned Portion],E2561,Table15[If Material Anything Other than "Lead" in Column E,Was Material Ever Previously Lead?],G2561,Table15[Customer-Owned Portion],O2561),Table15[Unique ID],0),0)))</f>
        <v>Non-lead</v>
      </c>
      <c r="X2561"/>
    </row>
    <row r="2562" spans="2:24" ht="30" x14ac:dyDescent="0.25">
      <c r="B2562" s="145" t="s">
        <v>3199</v>
      </c>
      <c r="C2562" s="31" t="s">
        <v>10636</v>
      </c>
      <c r="D2562" s="31"/>
      <c r="E2562" s="43" t="s">
        <v>52</v>
      </c>
      <c r="F2562" s="42" t="s">
        <v>34</v>
      </c>
      <c r="G2562" s="83" t="s">
        <v>34</v>
      </c>
      <c r="H2562" s="168">
        <v>42402</v>
      </c>
      <c r="I2562" s="31"/>
      <c r="J2562" s="83" t="s">
        <v>188</v>
      </c>
      <c r="K2562" s="31" t="s">
        <v>34</v>
      </c>
      <c r="L2562" s="31"/>
      <c r="M2562" s="168"/>
      <c r="N2562" s="147"/>
      <c r="O2562" s="105" t="s">
        <v>52</v>
      </c>
      <c r="P2562" s="171">
        <v>42402</v>
      </c>
      <c r="Q2562" s="31"/>
      <c r="R2562" s="83" t="s">
        <v>188</v>
      </c>
      <c r="S2562" s="31" t="s">
        <v>34</v>
      </c>
      <c r="T2562" s="31"/>
      <c r="U2562" s="168"/>
      <c r="V2562" s="149"/>
      <c r="W2562" s="140" t="str" cm="1">
        <f t="array" ref="W2562">IF(SUM(LEN(B2562:V2562))=0,"",IF(OR(OR(ISBLANK(F2562),SUM(LEN(C2562),LEN(D2562))=0),AND(NOT(E2562="Unknown"),ISBLANK(J2562)),AND(NOT(O2562="Unknown"),ISBLANK(R2562))),"Missing Information", INDEX(Table15[Entire Service Line Classification], MATCH(SUMIFS(Table15[Unique ID],Table15[System-Owned Portion],E2562,Table15[If Material Anything Other than "Lead" in Column E,Was Material Ever Previously Lead?],G2562,Table15[Customer-Owned Portion],O2562),Table15[Unique ID],0),0)))</f>
        <v>Non-lead</v>
      </c>
      <c r="X2562"/>
    </row>
    <row r="2563" spans="2:24" ht="30" x14ac:dyDescent="0.25">
      <c r="B2563" s="145" t="s">
        <v>3200</v>
      </c>
      <c r="C2563" s="31" t="s">
        <v>10637</v>
      </c>
      <c r="D2563" s="31"/>
      <c r="E2563" s="43" t="s">
        <v>52</v>
      </c>
      <c r="F2563" s="42" t="s">
        <v>34</v>
      </c>
      <c r="G2563" s="83" t="s">
        <v>34</v>
      </c>
      <c r="H2563" s="168">
        <v>42402</v>
      </c>
      <c r="I2563" s="31"/>
      <c r="J2563" s="83" t="s">
        <v>188</v>
      </c>
      <c r="K2563" s="31" t="s">
        <v>34</v>
      </c>
      <c r="L2563" s="31"/>
      <c r="M2563" s="168"/>
      <c r="N2563" s="147"/>
      <c r="O2563" s="105" t="s">
        <v>52</v>
      </c>
      <c r="P2563" s="171">
        <v>42402</v>
      </c>
      <c r="Q2563" s="31"/>
      <c r="R2563" s="83" t="s">
        <v>188</v>
      </c>
      <c r="S2563" s="31" t="s">
        <v>34</v>
      </c>
      <c r="T2563" s="31"/>
      <c r="U2563" s="168"/>
      <c r="V2563" s="149"/>
      <c r="W2563" s="140" t="str" cm="1">
        <f t="array" ref="W2563">IF(SUM(LEN(B2563:V2563))=0,"",IF(OR(OR(ISBLANK(F2563),SUM(LEN(C2563),LEN(D2563))=0),AND(NOT(E2563="Unknown"),ISBLANK(J2563)),AND(NOT(O2563="Unknown"),ISBLANK(R2563))),"Missing Information", INDEX(Table15[Entire Service Line Classification], MATCH(SUMIFS(Table15[Unique ID],Table15[System-Owned Portion],E2563,Table15[If Material Anything Other than "Lead" in Column E,Was Material Ever Previously Lead?],G2563,Table15[Customer-Owned Portion],O2563),Table15[Unique ID],0),0)))</f>
        <v>Non-lead</v>
      </c>
      <c r="X2563"/>
    </row>
    <row r="2564" spans="2:24" ht="30" x14ac:dyDescent="0.25">
      <c r="B2564" s="145" t="s">
        <v>3201</v>
      </c>
      <c r="C2564" s="31" t="s">
        <v>10638</v>
      </c>
      <c r="D2564" s="31"/>
      <c r="E2564" s="43" t="s">
        <v>52</v>
      </c>
      <c r="F2564" s="42" t="s">
        <v>34</v>
      </c>
      <c r="G2564" s="83" t="s">
        <v>34</v>
      </c>
      <c r="H2564" s="168">
        <v>42402</v>
      </c>
      <c r="I2564" s="31"/>
      <c r="J2564" s="83" t="s">
        <v>188</v>
      </c>
      <c r="K2564" s="31" t="s">
        <v>34</v>
      </c>
      <c r="L2564" s="31"/>
      <c r="M2564" s="168"/>
      <c r="N2564" s="147"/>
      <c r="O2564" s="105" t="s">
        <v>52</v>
      </c>
      <c r="P2564" s="171">
        <v>42402</v>
      </c>
      <c r="Q2564" s="31"/>
      <c r="R2564" s="83" t="s">
        <v>188</v>
      </c>
      <c r="S2564" s="31" t="s">
        <v>34</v>
      </c>
      <c r="T2564" s="31"/>
      <c r="U2564" s="168"/>
      <c r="V2564" s="149"/>
      <c r="W2564" s="140" t="str" cm="1">
        <f t="array" ref="W2564">IF(SUM(LEN(B2564:V2564))=0,"",IF(OR(OR(ISBLANK(F2564),SUM(LEN(C2564),LEN(D2564))=0),AND(NOT(E2564="Unknown"),ISBLANK(J2564)),AND(NOT(O2564="Unknown"),ISBLANK(R2564))),"Missing Information", INDEX(Table15[Entire Service Line Classification], MATCH(SUMIFS(Table15[Unique ID],Table15[System-Owned Portion],E2564,Table15[If Material Anything Other than "Lead" in Column E,Was Material Ever Previously Lead?],G2564,Table15[Customer-Owned Portion],O2564),Table15[Unique ID],0),0)))</f>
        <v>Non-lead</v>
      </c>
      <c r="X2564"/>
    </row>
    <row r="2565" spans="2:24" ht="30" x14ac:dyDescent="0.25">
      <c r="B2565" s="145" t="s">
        <v>3202</v>
      </c>
      <c r="C2565" s="31" t="s">
        <v>10639</v>
      </c>
      <c r="D2565" s="31"/>
      <c r="E2565" s="43" t="s">
        <v>52</v>
      </c>
      <c r="F2565" s="42" t="s">
        <v>34</v>
      </c>
      <c r="G2565" s="83" t="s">
        <v>34</v>
      </c>
      <c r="H2565" s="168">
        <v>42402</v>
      </c>
      <c r="I2565" s="31"/>
      <c r="J2565" s="83" t="s">
        <v>188</v>
      </c>
      <c r="K2565" s="31" t="s">
        <v>34</v>
      </c>
      <c r="L2565" s="31"/>
      <c r="M2565" s="168"/>
      <c r="N2565" s="147"/>
      <c r="O2565" s="105" t="s">
        <v>52</v>
      </c>
      <c r="P2565" s="171">
        <v>42402</v>
      </c>
      <c r="Q2565" s="31"/>
      <c r="R2565" s="83" t="s">
        <v>188</v>
      </c>
      <c r="S2565" s="31" t="s">
        <v>34</v>
      </c>
      <c r="T2565" s="31"/>
      <c r="U2565" s="168"/>
      <c r="V2565" s="149"/>
      <c r="W2565" s="140" t="str" cm="1">
        <f t="array" ref="W2565">IF(SUM(LEN(B2565:V2565))=0,"",IF(OR(OR(ISBLANK(F2565),SUM(LEN(C2565),LEN(D2565))=0),AND(NOT(E2565="Unknown"),ISBLANK(J2565)),AND(NOT(O2565="Unknown"),ISBLANK(R2565))),"Missing Information", INDEX(Table15[Entire Service Line Classification], MATCH(SUMIFS(Table15[Unique ID],Table15[System-Owned Portion],E2565,Table15[If Material Anything Other than "Lead" in Column E,Was Material Ever Previously Lead?],G2565,Table15[Customer-Owned Portion],O2565),Table15[Unique ID],0),0)))</f>
        <v>Non-lead</v>
      </c>
      <c r="X2565"/>
    </row>
    <row r="2566" spans="2:24" ht="30" x14ac:dyDescent="0.25">
      <c r="B2566" s="145" t="s">
        <v>5524</v>
      </c>
      <c r="C2566" s="31" t="s">
        <v>13121</v>
      </c>
      <c r="D2566" s="31"/>
      <c r="E2566" s="43" t="s">
        <v>52</v>
      </c>
      <c r="F2566" s="42" t="s">
        <v>34</v>
      </c>
      <c r="G2566" s="83" t="s">
        <v>34</v>
      </c>
      <c r="H2566" s="168">
        <v>42389</v>
      </c>
      <c r="I2566" s="31"/>
      <c r="J2566" s="83" t="s">
        <v>188</v>
      </c>
      <c r="K2566" s="31" t="s">
        <v>34</v>
      </c>
      <c r="L2566" s="31"/>
      <c r="M2566" s="168"/>
      <c r="N2566" s="147"/>
      <c r="O2566" s="105" t="s">
        <v>52</v>
      </c>
      <c r="P2566" s="171">
        <v>42389</v>
      </c>
      <c r="Q2566" s="31"/>
      <c r="R2566" s="83" t="s">
        <v>188</v>
      </c>
      <c r="S2566" s="31" t="s">
        <v>34</v>
      </c>
      <c r="T2566" s="31"/>
      <c r="U2566" s="168"/>
      <c r="V2566" s="149"/>
      <c r="W2566" s="140" t="str" cm="1">
        <f t="array" ref="W2566">IF(SUM(LEN(B2566:V2566))=0,"",IF(OR(OR(ISBLANK(F2566),SUM(LEN(C2566),LEN(D2566))=0),AND(NOT(E2566="Unknown"),ISBLANK(J2566)),AND(NOT(O2566="Unknown"),ISBLANK(R2566))),"Missing Information", INDEX(Table15[Entire Service Line Classification], MATCH(SUMIFS(Table15[Unique ID],Table15[System-Owned Portion],E2566,Table15[If Material Anything Other than "Lead" in Column E,Was Material Ever Previously Lead?],G2566,Table15[Customer-Owned Portion],O2566),Table15[Unique ID],0),0)))</f>
        <v>Non-lead</v>
      </c>
      <c r="X2566"/>
    </row>
    <row r="2567" spans="2:24" ht="30" x14ac:dyDescent="0.25">
      <c r="B2567" s="145" t="s">
        <v>3110</v>
      </c>
      <c r="C2567" s="31" t="s">
        <v>10547</v>
      </c>
      <c r="D2567" s="31"/>
      <c r="E2567" s="43" t="s">
        <v>52</v>
      </c>
      <c r="F2567" s="42" t="s">
        <v>34</v>
      </c>
      <c r="G2567" s="83" t="s">
        <v>34</v>
      </c>
      <c r="H2567" s="168">
        <v>42388</v>
      </c>
      <c r="I2567" s="31"/>
      <c r="J2567" s="83" t="s">
        <v>188</v>
      </c>
      <c r="K2567" s="31" t="s">
        <v>34</v>
      </c>
      <c r="L2567" s="31"/>
      <c r="M2567" s="168"/>
      <c r="N2567" s="147"/>
      <c r="O2567" s="105" t="s">
        <v>52</v>
      </c>
      <c r="P2567" s="171">
        <v>42388</v>
      </c>
      <c r="Q2567" s="31"/>
      <c r="R2567" s="83" t="s">
        <v>188</v>
      </c>
      <c r="S2567" s="31" t="s">
        <v>34</v>
      </c>
      <c r="T2567" s="31"/>
      <c r="U2567" s="168"/>
      <c r="V2567" s="149"/>
      <c r="W2567" s="140" t="str" cm="1">
        <f t="array" ref="W2567">IF(SUM(LEN(B2567:V2567))=0,"",IF(OR(OR(ISBLANK(F2567),SUM(LEN(C2567),LEN(D2567))=0),AND(NOT(E2567="Unknown"),ISBLANK(J2567)),AND(NOT(O2567="Unknown"),ISBLANK(R2567))),"Missing Information", INDEX(Table15[Entire Service Line Classification], MATCH(SUMIFS(Table15[Unique ID],Table15[System-Owned Portion],E2567,Table15[If Material Anything Other than "Lead" in Column E,Was Material Ever Previously Lead?],G2567,Table15[Customer-Owned Portion],O2567),Table15[Unique ID],0),0)))</f>
        <v>Non-lead</v>
      </c>
      <c r="X2567"/>
    </row>
    <row r="2568" spans="2:24" ht="30" x14ac:dyDescent="0.25">
      <c r="B2568" s="145" t="s">
        <v>3111</v>
      </c>
      <c r="C2568" s="31" t="s">
        <v>10548</v>
      </c>
      <c r="D2568" s="31"/>
      <c r="E2568" s="43" t="s">
        <v>52</v>
      </c>
      <c r="F2568" s="42" t="s">
        <v>34</v>
      </c>
      <c r="G2568" s="83" t="s">
        <v>34</v>
      </c>
      <c r="H2568" s="168">
        <v>42388</v>
      </c>
      <c r="I2568" s="31"/>
      <c r="J2568" s="83" t="s">
        <v>188</v>
      </c>
      <c r="K2568" s="31" t="s">
        <v>34</v>
      </c>
      <c r="L2568" s="31"/>
      <c r="M2568" s="168"/>
      <c r="N2568" s="147"/>
      <c r="O2568" s="105" t="s">
        <v>52</v>
      </c>
      <c r="P2568" s="171">
        <v>42388</v>
      </c>
      <c r="Q2568" s="31"/>
      <c r="R2568" s="83" t="s">
        <v>188</v>
      </c>
      <c r="S2568" s="31" t="s">
        <v>34</v>
      </c>
      <c r="T2568" s="31"/>
      <c r="U2568" s="168"/>
      <c r="V2568" s="149"/>
      <c r="W2568" s="140" t="str" cm="1">
        <f t="array" ref="W2568">IF(SUM(LEN(B2568:V2568))=0,"",IF(OR(OR(ISBLANK(F2568),SUM(LEN(C2568),LEN(D2568))=0),AND(NOT(E2568="Unknown"),ISBLANK(J2568)),AND(NOT(O2568="Unknown"),ISBLANK(R2568))),"Missing Information", INDEX(Table15[Entire Service Line Classification], MATCH(SUMIFS(Table15[Unique ID],Table15[System-Owned Portion],E2568,Table15[If Material Anything Other than "Lead" in Column E,Was Material Ever Previously Lead?],G2568,Table15[Customer-Owned Portion],O2568),Table15[Unique ID],0),0)))</f>
        <v>Non-lead</v>
      </c>
      <c r="X2568"/>
    </row>
    <row r="2569" spans="2:24" ht="30" x14ac:dyDescent="0.25">
      <c r="B2569" s="145" t="s">
        <v>3123</v>
      </c>
      <c r="C2569" s="31" t="s">
        <v>10560</v>
      </c>
      <c r="D2569" s="31"/>
      <c r="E2569" s="43" t="s">
        <v>52</v>
      </c>
      <c r="F2569" s="42" t="s">
        <v>34</v>
      </c>
      <c r="G2569" s="83" t="s">
        <v>34</v>
      </c>
      <c r="H2569" s="168">
        <v>42388</v>
      </c>
      <c r="I2569" s="31"/>
      <c r="J2569" s="83" t="s">
        <v>188</v>
      </c>
      <c r="K2569" s="31" t="s">
        <v>34</v>
      </c>
      <c r="L2569" s="31"/>
      <c r="M2569" s="168"/>
      <c r="N2569" s="147"/>
      <c r="O2569" s="105" t="s">
        <v>52</v>
      </c>
      <c r="P2569" s="171">
        <v>42388</v>
      </c>
      <c r="Q2569" s="31"/>
      <c r="R2569" s="83" t="s">
        <v>188</v>
      </c>
      <c r="S2569" s="31" t="s">
        <v>34</v>
      </c>
      <c r="T2569" s="31"/>
      <c r="U2569" s="168"/>
      <c r="V2569" s="149"/>
      <c r="W2569" s="140" t="str" cm="1">
        <f t="array" ref="W2569">IF(SUM(LEN(B2569:V2569))=0,"",IF(OR(OR(ISBLANK(F2569),SUM(LEN(C2569),LEN(D2569))=0),AND(NOT(E2569="Unknown"),ISBLANK(J2569)),AND(NOT(O2569="Unknown"),ISBLANK(R2569))),"Missing Information", INDEX(Table15[Entire Service Line Classification], MATCH(SUMIFS(Table15[Unique ID],Table15[System-Owned Portion],E2569,Table15[If Material Anything Other than "Lead" in Column E,Was Material Ever Previously Lead?],G2569,Table15[Customer-Owned Portion],O2569),Table15[Unique ID],0),0)))</f>
        <v>Non-lead</v>
      </c>
      <c r="X2569"/>
    </row>
    <row r="2570" spans="2:24" ht="30" x14ac:dyDescent="0.25">
      <c r="B2570" s="145" t="s">
        <v>3132</v>
      </c>
      <c r="C2570" s="31" t="s">
        <v>10569</v>
      </c>
      <c r="D2570" s="31"/>
      <c r="E2570" s="43" t="s">
        <v>52</v>
      </c>
      <c r="F2570" s="42" t="s">
        <v>34</v>
      </c>
      <c r="G2570" s="83" t="s">
        <v>34</v>
      </c>
      <c r="H2570" s="168">
        <v>42388</v>
      </c>
      <c r="I2570" s="31"/>
      <c r="J2570" s="83" t="s">
        <v>188</v>
      </c>
      <c r="K2570" s="31" t="s">
        <v>34</v>
      </c>
      <c r="L2570" s="31"/>
      <c r="M2570" s="168"/>
      <c r="N2570" s="147"/>
      <c r="O2570" s="105" t="s">
        <v>52</v>
      </c>
      <c r="P2570" s="171">
        <v>42388</v>
      </c>
      <c r="Q2570" s="31"/>
      <c r="R2570" s="83" t="s">
        <v>188</v>
      </c>
      <c r="S2570" s="31" t="s">
        <v>34</v>
      </c>
      <c r="T2570" s="31"/>
      <c r="U2570" s="168"/>
      <c r="V2570" s="149"/>
      <c r="W2570" s="140" t="str" cm="1">
        <f t="array" ref="W2570">IF(SUM(LEN(B2570:V2570))=0,"",IF(OR(OR(ISBLANK(F2570),SUM(LEN(C2570),LEN(D2570))=0),AND(NOT(E2570="Unknown"),ISBLANK(J2570)),AND(NOT(O2570="Unknown"),ISBLANK(R2570))),"Missing Information", INDEX(Table15[Entire Service Line Classification], MATCH(SUMIFS(Table15[Unique ID],Table15[System-Owned Portion],E2570,Table15[If Material Anything Other than "Lead" in Column E,Was Material Ever Previously Lead?],G2570,Table15[Customer-Owned Portion],O2570),Table15[Unique ID],0),0)))</f>
        <v>Non-lead</v>
      </c>
      <c r="X2570"/>
    </row>
    <row r="2571" spans="2:24" ht="30" x14ac:dyDescent="0.25">
      <c r="B2571" s="145" t="s">
        <v>3133</v>
      </c>
      <c r="C2571" s="31" t="s">
        <v>10570</v>
      </c>
      <c r="D2571" s="31"/>
      <c r="E2571" s="43" t="s">
        <v>52</v>
      </c>
      <c r="F2571" s="42" t="s">
        <v>34</v>
      </c>
      <c r="G2571" s="83" t="s">
        <v>34</v>
      </c>
      <c r="H2571" s="168">
        <v>42388</v>
      </c>
      <c r="I2571" s="31"/>
      <c r="J2571" s="83" t="s">
        <v>188</v>
      </c>
      <c r="K2571" s="31" t="s">
        <v>34</v>
      </c>
      <c r="L2571" s="31"/>
      <c r="M2571" s="168"/>
      <c r="N2571" s="147"/>
      <c r="O2571" s="105" t="s">
        <v>52</v>
      </c>
      <c r="P2571" s="171">
        <v>42388</v>
      </c>
      <c r="Q2571" s="31"/>
      <c r="R2571" s="83" t="s">
        <v>188</v>
      </c>
      <c r="S2571" s="31" t="s">
        <v>34</v>
      </c>
      <c r="T2571" s="31"/>
      <c r="U2571" s="168"/>
      <c r="V2571" s="149"/>
      <c r="W2571" s="140" t="str" cm="1">
        <f t="array" ref="W2571">IF(SUM(LEN(B2571:V2571))=0,"",IF(OR(OR(ISBLANK(F2571),SUM(LEN(C2571),LEN(D2571))=0),AND(NOT(E2571="Unknown"),ISBLANK(J2571)),AND(NOT(O2571="Unknown"),ISBLANK(R2571))),"Missing Information", INDEX(Table15[Entire Service Line Classification], MATCH(SUMIFS(Table15[Unique ID],Table15[System-Owned Portion],E2571,Table15[If Material Anything Other than "Lead" in Column E,Was Material Ever Previously Lead?],G2571,Table15[Customer-Owned Portion],O2571),Table15[Unique ID],0),0)))</f>
        <v>Non-lead</v>
      </c>
      <c r="X2571"/>
    </row>
    <row r="2572" spans="2:24" ht="30" x14ac:dyDescent="0.25">
      <c r="B2572" s="145" t="s">
        <v>5277</v>
      </c>
      <c r="C2572" s="31" t="s">
        <v>12874</v>
      </c>
      <c r="D2572" s="31"/>
      <c r="E2572" s="43" t="s">
        <v>52</v>
      </c>
      <c r="F2572" s="42" t="s">
        <v>34</v>
      </c>
      <c r="G2572" s="83" t="s">
        <v>34</v>
      </c>
      <c r="H2572" s="168">
        <v>42383</v>
      </c>
      <c r="I2572" s="31"/>
      <c r="J2572" s="83" t="s">
        <v>188</v>
      </c>
      <c r="K2572" s="31" t="s">
        <v>34</v>
      </c>
      <c r="L2572" s="31"/>
      <c r="M2572" s="168"/>
      <c r="N2572" s="147"/>
      <c r="O2572" s="105" t="s">
        <v>52</v>
      </c>
      <c r="P2572" s="171">
        <v>42383</v>
      </c>
      <c r="Q2572" s="31"/>
      <c r="R2572" s="83" t="s">
        <v>188</v>
      </c>
      <c r="S2572" s="31" t="s">
        <v>34</v>
      </c>
      <c r="T2572" s="31"/>
      <c r="U2572" s="168"/>
      <c r="V2572" s="149"/>
      <c r="W2572" s="140" t="str" cm="1">
        <f t="array" ref="W2572">IF(SUM(LEN(B2572:V2572))=0,"",IF(OR(OR(ISBLANK(F2572),SUM(LEN(C2572),LEN(D2572))=0),AND(NOT(E2572="Unknown"),ISBLANK(J2572)),AND(NOT(O2572="Unknown"),ISBLANK(R2572))),"Missing Information", INDEX(Table15[Entire Service Line Classification], MATCH(SUMIFS(Table15[Unique ID],Table15[System-Owned Portion],E2572,Table15[If Material Anything Other than "Lead" in Column E,Was Material Ever Previously Lead?],G2572,Table15[Customer-Owned Portion],O2572),Table15[Unique ID],0),0)))</f>
        <v>Non-lead</v>
      </c>
      <c r="X2572"/>
    </row>
    <row r="2573" spans="2:24" ht="30" x14ac:dyDescent="0.25">
      <c r="B2573" s="145" t="s">
        <v>3140</v>
      </c>
      <c r="C2573" s="31" t="s">
        <v>10577</v>
      </c>
      <c r="D2573" s="31"/>
      <c r="E2573" s="43" t="s">
        <v>52</v>
      </c>
      <c r="F2573" s="42" t="s">
        <v>34</v>
      </c>
      <c r="G2573" s="83" t="s">
        <v>34</v>
      </c>
      <c r="H2573" s="168">
        <v>42376</v>
      </c>
      <c r="I2573" s="31"/>
      <c r="J2573" s="83" t="s">
        <v>188</v>
      </c>
      <c r="K2573" s="31" t="s">
        <v>34</v>
      </c>
      <c r="L2573" s="31"/>
      <c r="M2573" s="168"/>
      <c r="N2573" s="147"/>
      <c r="O2573" s="105" t="s">
        <v>52</v>
      </c>
      <c r="P2573" s="171">
        <v>42376</v>
      </c>
      <c r="Q2573" s="31"/>
      <c r="R2573" s="83" t="s">
        <v>188</v>
      </c>
      <c r="S2573" s="31" t="s">
        <v>34</v>
      </c>
      <c r="T2573" s="31"/>
      <c r="U2573" s="168"/>
      <c r="V2573" s="149"/>
      <c r="W2573" s="140" t="str" cm="1">
        <f t="array" ref="W2573">IF(SUM(LEN(B2573:V2573))=0,"",IF(OR(OR(ISBLANK(F2573),SUM(LEN(C2573),LEN(D2573))=0),AND(NOT(E2573="Unknown"),ISBLANK(J2573)),AND(NOT(O2573="Unknown"),ISBLANK(R2573))),"Missing Information", INDEX(Table15[Entire Service Line Classification], MATCH(SUMIFS(Table15[Unique ID],Table15[System-Owned Portion],E2573,Table15[If Material Anything Other than "Lead" in Column E,Was Material Ever Previously Lead?],G2573,Table15[Customer-Owned Portion],O2573),Table15[Unique ID],0),0)))</f>
        <v>Non-lead</v>
      </c>
      <c r="X2573"/>
    </row>
    <row r="2574" spans="2:24" ht="30" x14ac:dyDescent="0.25">
      <c r="B2574" s="145" t="s">
        <v>3214</v>
      </c>
      <c r="C2574" s="31" t="s">
        <v>10651</v>
      </c>
      <c r="D2574" s="31"/>
      <c r="E2574" s="43" t="s">
        <v>52</v>
      </c>
      <c r="F2574" s="42" t="s">
        <v>34</v>
      </c>
      <c r="G2574" s="83" t="s">
        <v>34</v>
      </c>
      <c r="H2574" s="168">
        <v>42376</v>
      </c>
      <c r="I2574" s="31"/>
      <c r="J2574" s="83" t="s">
        <v>188</v>
      </c>
      <c r="K2574" s="31" t="s">
        <v>34</v>
      </c>
      <c r="L2574" s="31"/>
      <c r="M2574" s="168"/>
      <c r="N2574" s="147"/>
      <c r="O2574" s="105" t="s">
        <v>52</v>
      </c>
      <c r="P2574" s="171">
        <v>42376</v>
      </c>
      <c r="Q2574" s="31"/>
      <c r="R2574" s="83" t="s">
        <v>188</v>
      </c>
      <c r="S2574" s="31" t="s">
        <v>34</v>
      </c>
      <c r="T2574" s="31"/>
      <c r="U2574" s="168"/>
      <c r="V2574" s="149"/>
      <c r="W2574" s="140" t="str" cm="1">
        <f t="array" ref="W2574">IF(SUM(LEN(B2574:V2574))=0,"",IF(OR(OR(ISBLANK(F2574),SUM(LEN(C2574),LEN(D2574))=0),AND(NOT(E2574="Unknown"),ISBLANK(J2574)),AND(NOT(O2574="Unknown"),ISBLANK(R2574))),"Missing Information", INDEX(Table15[Entire Service Line Classification], MATCH(SUMIFS(Table15[Unique ID],Table15[System-Owned Portion],E2574,Table15[If Material Anything Other than "Lead" in Column E,Was Material Ever Previously Lead?],G2574,Table15[Customer-Owned Portion],O2574),Table15[Unique ID],0),0)))</f>
        <v>Non-lead</v>
      </c>
      <c r="X2574"/>
    </row>
    <row r="2575" spans="2:24" ht="30" x14ac:dyDescent="0.25">
      <c r="B2575" s="145" t="s">
        <v>3112</v>
      </c>
      <c r="C2575" s="31" t="s">
        <v>10549</v>
      </c>
      <c r="D2575" s="31"/>
      <c r="E2575" s="43" t="s">
        <v>52</v>
      </c>
      <c r="F2575" s="42" t="s">
        <v>34</v>
      </c>
      <c r="G2575" s="83" t="s">
        <v>34</v>
      </c>
      <c r="H2575" s="168">
        <v>42374</v>
      </c>
      <c r="I2575" s="31"/>
      <c r="J2575" s="83" t="s">
        <v>188</v>
      </c>
      <c r="K2575" s="31" t="s">
        <v>34</v>
      </c>
      <c r="L2575" s="31"/>
      <c r="M2575" s="168"/>
      <c r="N2575" s="147"/>
      <c r="O2575" s="105" t="s">
        <v>52</v>
      </c>
      <c r="P2575" s="171">
        <v>42374</v>
      </c>
      <c r="Q2575" s="31"/>
      <c r="R2575" s="83" t="s">
        <v>188</v>
      </c>
      <c r="S2575" s="31" t="s">
        <v>34</v>
      </c>
      <c r="T2575" s="31"/>
      <c r="U2575" s="168"/>
      <c r="V2575" s="149"/>
      <c r="W2575" s="140" t="str" cm="1">
        <f t="array" ref="W2575">IF(SUM(LEN(B2575:V2575))=0,"",IF(OR(OR(ISBLANK(F2575),SUM(LEN(C2575),LEN(D2575))=0),AND(NOT(E2575="Unknown"),ISBLANK(J2575)),AND(NOT(O2575="Unknown"),ISBLANK(R2575))),"Missing Information", INDEX(Table15[Entire Service Line Classification], MATCH(SUMIFS(Table15[Unique ID],Table15[System-Owned Portion],E2575,Table15[If Material Anything Other than "Lead" in Column E,Was Material Ever Previously Lead?],G2575,Table15[Customer-Owned Portion],O2575),Table15[Unique ID],0),0)))</f>
        <v>Non-lead</v>
      </c>
      <c r="X2575"/>
    </row>
    <row r="2576" spans="2:24" ht="30" x14ac:dyDescent="0.25">
      <c r="B2576" s="145" t="s">
        <v>3119</v>
      </c>
      <c r="C2576" s="31" t="s">
        <v>10556</v>
      </c>
      <c r="D2576" s="31"/>
      <c r="E2576" s="43" t="s">
        <v>52</v>
      </c>
      <c r="F2576" s="42" t="s">
        <v>34</v>
      </c>
      <c r="G2576" s="83" t="s">
        <v>34</v>
      </c>
      <c r="H2576" s="168">
        <v>42374</v>
      </c>
      <c r="I2576" s="31"/>
      <c r="J2576" s="83" t="s">
        <v>188</v>
      </c>
      <c r="K2576" s="31" t="s">
        <v>34</v>
      </c>
      <c r="L2576" s="31"/>
      <c r="M2576" s="168"/>
      <c r="N2576" s="147"/>
      <c r="O2576" s="105" t="s">
        <v>52</v>
      </c>
      <c r="P2576" s="171">
        <v>42374</v>
      </c>
      <c r="Q2576" s="31"/>
      <c r="R2576" s="83" t="s">
        <v>188</v>
      </c>
      <c r="S2576" s="31" t="s">
        <v>34</v>
      </c>
      <c r="T2576" s="31"/>
      <c r="U2576" s="168"/>
      <c r="V2576" s="149"/>
      <c r="W2576" s="140" t="str" cm="1">
        <f t="array" ref="W2576">IF(SUM(LEN(B2576:V2576))=0,"",IF(OR(OR(ISBLANK(F2576),SUM(LEN(C2576),LEN(D2576))=0),AND(NOT(E2576="Unknown"),ISBLANK(J2576)),AND(NOT(O2576="Unknown"),ISBLANK(R2576))),"Missing Information", INDEX(Table15[Entire Service Line Classification], MATCH(SUMIFS(Table15[Unique ID],Table15[System-Owned Portion],E2576,Table15[If Material Anything Other than "Lead" in Column E,Was Material Ever Previously Lead?],G2576,Table15[Customer-Owned Portion],O2576),Table15[Unique ID],0),0)))</f>
        <v>Non-lead</v>
      </c>
      <c r="X2576"/>
    </row>
    <row r="2577" spans="2:24" ht="30" x14ac:dyDescent="0.25">
      <c r="B2577" s="145" t="s">
        <v>3120</v>
      </c>
      <c r="C2577" s="31" t="s">
        <v>10557</v>
      </c>
      <c r="D2577" s="31"/>
      <c r="E2577" s="43" t="s">
        <v>52</v>
      </c>
      <c r="F2577" s="42" t="s">
        <v>34</v>
      </c>
      <c r="G2577" s="83" t="s">
        <v>34</v>
      </c>
      <c r="H2577" s="168">
        <v>42374</v>
      </c>
      <c r="I2577" s="31"/>
      <c r="J2577" s="83" t="s">
        <v>188</v>
      </c>
      <c r="K2577" s="31" t="s">
        <v>34</v>
      </c>
      <c r="L2577" s="31"/>
      <c r="M2577" s="168"/>
      <c r="N2577" s="147"/>
      <c r="O2577" s="105" t="s">
        <v>52</v>
      </c>
      <c r="P2577" s="171">
        <v>42374</v>
      </c>
      <c r="Q2577" s="31"/>
      <c r="R2577" s="83" t="s">
        <v>188</v>
      </c>
      <c r="S2577" s="31" t="s">
        <v>34</v>
      </c>
      <c r="T2577" s="31"/>
      <c r="U2577" s="168"/>
      <c r="V2577" s="149"/>
      <c r="W2577" s="140" t="str" cm="1">
        <f t="array" ref="W2577">IF(SUM(LEN(B2577:V2577))=0,"",IF(OR(OR(ISBLANK(F2577),SUM(LEN(C2577),LEN(D2577))=0),AND(NOT(E2577="Unknown"),ISBLANK(J2577)),AND(NOT(O2577="Unknown"),ISBLANK(R2577))),"Missing Information", INDEX(Table15[Entire Service Line Classification], MATCH(SUMIFS(Table15[Unique ID],Table15[System-Owned Portion],E2577,Table15[If Material Anything Other than "Lead" in Column E,Was Material Ever Previously Lead?],G2577,Table15[Customer-Owned Portion],O2577),Table15[Unique ID],0),0)))</f>
        <v>Non-lead</v>
      </c>
      <c r="X2577"/>
    </row>
    <row r="2578" spans="2:24" ht="30" x14ac:dyDescent="0.25">
      <c r="B2578" s="145" t="s">
        <v>3121</v>
      </c>
      <c r="C2578" s="31" t="s">
        <v>10558</v>
      </c>
      <c r="D2578" s="31"/>
      <c r="E2578" s="43" t="s">
        <v>52</v>
      </c>
      <c r="F2578" s="42" t="s">
        <v>34</v>
      </c>
      <c r="G2578" s="83" t="s">
        <v>34</v>
      </c>
      <c r="H2578" s="168">
        <v>42374</v>
      </c>
      <c r="I2578" s="31"/>
      <c r="J2578" s="83" t="s">
        <v>188</v>
      </c>
      <c r="K2578" s="31" t="s">
        <v>34</v>
      </c>
      <c r="L2578" s="31"/>
      <c r="M2578" s="168"/>
      <c r="N2578" s="147"/>
      <c r="O2578" s="105" t="s">
        <v>52</v>
      </c>
      <c r="P2578" s="171">
        <v>42374</v>
      </c>
      <c r="Q2578" s="31"/>
      <c r="R2578" s="83" t="s">
        <v>188</v>
      </c>
      <c r="S2578" s="31" t="s">
        <v>34</v>
      </c>
      <c r="T2578" s="31"/>
      <c r="U2578" s="168"/>
      <c r="V2578" s="149"/>
      <c r="W2578" s="140" t="str" cm="1">
        <f t="array" ref="W2578">IF(SUM(LEN(B2578:V2578))=0,"",IF(OR(OR(ISBLANK(F2578),SUM(LEN(C2578),LEN(D2578))=0),AND(NOT(E2578="Unknown"),ISBLANK(J2578)),AND(NOT(O2578="Unknown"),ISBLANK(R2578))),"Missing Information", INDEX(Table15[Entire Service Line Classification], MATCH(SUMIFS(Table15[Unique ID],Table15[System-Owned Portion],E2578,Table15[If Material Anything Other than "Lead" in Column E,Was Material Ever Previously Lead?],G2578,Table15[Customer-Owned Portion],O2578),Table15[Unique ID],0),0)))</f>
        <v>Non-lead</v>
      </c>
      <c r="X2578"/>
    </row>
    <row r="2579" spans="2:24" ht="30" x14ac:dyDescent="0.25">
      <c r="B2579" s="145" t="s">
        <v>3127</v>
      </c>
      <c r="C2579" s="31" t="s">
        <v>10564</v>
      </c>
      <c r="D2579" s="31"/>
      <c r="E2579" s="43" t="s">
        <v>52</v>
      </c>
      <c r="F2579" s="42" t="s">
        <v>34</v>
      </c>
      <c r="G2579" s="83" t="s">
        <v>34</v>
      </c>
      <c r="H2579" s="168">
        <v>42374</v>
      </c>
      <c r="I2579" s="31"/>
      <c r="J2579" s="83" t="s">
        <v>188</v>
      </c>
      <c r="K2579" s="31" t="s">
        <v>34</v>
      </c>
      <c r="L2579" s="31"/>
      <c r="M2579" s="168"/>
      <c r="N2579" s="147"/>
      <c r="O2579" s="105" t="s">
        <v>52</v>
      </c>
      <c r="P2579" s="171">
        <v>42374</v>
      </c>
      <c r="Q2579" s="31"/>
      <c r="R2579" s="83" t="s">
        <v>188</v>
      </c>
      <c r="S2579" s="31" t="s">
        <v>34</v>
      </c>
      <c r="T2579" s="31"/>
      <c r="U2579" s="168"/>
      <c r="V2579" s="149"/>
      <c r="W2579" s="140" t="str" cm="1">
        <f t="array" ref="W2579">IF(SUM(LEN(B2579:V2579))=0,"",IF(OR(OR(ISBLANK(F2579),SUM(LEN(C2579),LEN(D2579))=0),AND(NOT(E2579="Unknown"),ISBLANK(J2579)),AND(NOT(O2579="Unknown"),ISBLANK(R2579))),"Missing Information", INDEX(Table15[Entire Service Line Classification], MATCH(SUMIFS(Table15[Unique ID],Table15[System-Owned Portion],E2579,Table15[If Material Anything Other than "Lead" in Column E,Was Material Ever Previously Lead?],G2579,Table15[Customer-Owned Portion],O2579),Table15[Unique ID],0),0)))</f>
        <v>Non-lead</v>
      </c>
      <c r="X2579"/>
    </row>
    <row r="2580" spans="2:24" ht="30" x14ac:dyDescent="0.25">
      <c r="B2580" s="145" t="s">
        <v>3131</v>
      </c>
      <c r="C2580" s="31" t="s">
        <v>10568</v>
      </c>
      <c r="D2580" s="31"/>
      <c r="E2580" s="43" t="s">
        <v>52</v>
      </c>
      <c r="F2580" s="42" t="s">
        <v>34</v>
      </c>
      <c r="G2580" s="83" t="s">
        <v>34</v>
      </c>
      <c r="H2580" s="168">
        <v>42374</v>
      </c>
      <c r="I2580" s="31"/>
      <c r="J2580" s="83" t="s">
        <v>188</v>
      </c>
      <c r="K2580" s="31" t="s">
        <v>34</v>
      </c>
      <c r="L2580" s="31"/>
      <c r="M2580" s="168"/>
      <c r="N2580" s="147"/>
      <c r="O2580" s="105" t="s">
        <v>52</v>
      </c>
      <c r="P2580" s="171">
        <v>42374</v>
      </c>
      <c r="Q2580" s="31"/>
      <c r="R2580" s="83" t="s">
        <v>188</v>
      </c>
      <c r="S2580" s="31" t="s">
        <v>34</v>
      </c>
      <c r="T2580" s="31"/>
      <c r="U2580" s="168"/>
      <c r="V2580" s="149"/>
      <c r="W2580" s="140" t="str" cm="1">
        <f t="array" ref="W2580">IF(SUM(LEN(B2580:V2580))=0,"",IF(OR(OR(ISBLANK(F2580),SUM(LEN(C2580),LEN(D2580))=0),AND(NOT(E2580="Unknown"),ISBLANK(J2580)),AND(NOT(O2580="Unknown"),ISBLANK(R2580))),"Missing Information", INDEX(Table15[Entire Service Line Classification], MATCH(SUMIFS(Table15[Unique ID],Table15[System-Owned Portion],E2580,Table15[If Material Anything Other than "Lead" in Column E,Was Material Ever Previously Lead?],G2580,Table15[Customer-Owned Portion],O2580),Table15[Unique ID],0),0)))</f>
        <v>Non-lead</v>
      </c>
      <c r="X2580"/>
    </row>
    <row r="2581" spans="2:24" ht="30" x14ac:dyDescent="0.25">
      <c r="B2581" s="145" t="s">
        <v>3136</v>
      </c>
      <c r="C2581" s="31" t="s">
        <v>10573</v>
      </c>
      <c r="D2581" s="31"/>
      <c r="E2581" s="43" t="s">
        <v>52</v>
      </c>
      <c r="F2581" s="42" t="s">
        <v>34</v>
      </c>
      <c r="G2581" s="83" t="s">
        <v>34</v>
      </c>
      <c r="H2581" s="168">
        <v>42374</v>
      </c>
      <c r="I2581" s="31"/>
      <c r="J2581" s="83" t="s">
        <v>188</v>
      </c>
      <c r="K2581" s="31" t="s">
        <v>34</v>
      </c>
      <c r="L2581" s="31"/>
      <c r="M2581" s="168"/>
      <c r="N2581" s="147"/>
      <c r="O2581" s="105" t="s">
        <v>52</v>
      </c>
      <c r="P2581" s="171">
        <v>42374</v>
      </c>
      <c r="Q2581" s="31"/>
      <c r="R2581" s="83" t="s">
        <v>188</v>
      </c>
      <c r="S2581" s="31" t="s">
        <v>34</v>
      </c>
      <c r="T2581" s="31"/>
      <c r="U2581" s="168"/>
      <c r="V2581" s="149"/>
      <c r="W2581" s="140" t="str" cm="1">
        <f t="array" ref="W2581">IF(SUM(LEN(B2581:V2581))=0,"",IF(OR(OR(ISBLANK(F2581),SUM(LEN(C2581),LEN(D2581))=0),AND(NOT(E2581="Unknown"),ISBLANK(J2581)),AND(NOT(O2581="Unknown"),ISBLANK(R2581))),"Missing Information", INDEX(Table15[Entire Service Line Classification], MATCH(SUMIFS(Table15[Unique ID],Table15[System-Owned Portion],E2581,Table15[If Material Anything Other than "Lead" in Column E,Was Material Ever Previously Lead?],G2581,Table15[Customer-Owned Portion],O2581),Table15[Unique ID],0),0)))</f>
        <v>Non-lead</v>
      </c>
      <c r="X2581"/>
    </row>
    <row r="2582" spans="2:24" ht="30" x14ac:dyDescent="0.25">
      <c r="B2582" s="145" t="s">
        <v>3138</v>
      </c>
      <c r="C2582" s="31" t="s">
        <v>10575</v>
      </c>
      <c r="D2582" s="31"/>
      <c r="E2582" s="43" t="s">
        <v>52</v>
      </c>
      <c r="F2582" s="42" t="s">
        <v>34</v>
      </c>
      <c r="G2582" s="83" t="s">
        <v>34</v>
      </c>
      <c r="H2582" s="168">
        <v>42374</v>
      </c>
      <c r="I2582" s="31"/>
      <c r="J2582" s="83" t="s">
        <v>188</v>
      </c>
      <c r="K2582" s="31" t="s">
        <v>34</v>
      </c>
      <c r="L2582" s="31"/>
      <c r="M2582" s="168"/>
      <c r="N2582" s="147"/>
      <c r="O2582" s="105" t="s">
        <v>52</v>
      </c>
      <c r="P2582" s="171">
        <v>42374</v>
      </c>
      <c r="Q2582" s="31"/>
      <c r="R2582" s="83" t="s">
        <v>188</v>
      </c>
      <c r="S2582" s="31" t="s">
        <v>34</v>
      </c>
      <c r="T2582" s="31"/>
      <c r="U2582" s="168"/>
      <c r="V2582" s="149"/>
      <c r="W2582" s="140" t="str" cm="1">
        <f t="array" ref="W2582">IF(SUM(LEN(B2582:V2582))=0,"",IF(OR(OR(ISBLANK(F2582),SUM(LEN(C2582),LEN(D2582))=0),AND(NOT(E2582="Unknown"),ISBLANK(J2582)),AND(NOT(O2582="Unknown"),ISBLANK(R2582))),"Missing Information", INDEX(Table15[Entire Service Line Classification], MATCH(SUMIFS(Table15[Unique ID],Table15[System-Owned Portion],E2582,Table15[If Material Anything Other than "Lead" in Column E,Was Material Ever Previously Lead?],G2582,Table15[Customer-Owned Portion],O2582),Table15[Unique ID],0),0)))</f>
        <v>Non-lead</v>
      </c>
      <c r="X2582"/>
    </row>
    <row r="2583" spans="2:24" ht="30" x14ac:dyDescent="0.25">
      <c r="B2583" s="145" t="s">
        <v>3139</v>
      </c>
      <c r="C2583" s="31" t="s">
        <v>10576</v>
      </c>
      <c r="D2583" s="31"/>
      <c r="E2583" s="43" t="s">
        <v>52</v>
      </c>
      <c r="F2583" s="42" t="s">
        <v>34</v>
      </c>
      <c r="G2583" s="83" t="s">
        <v>34</v>
      </c>
      <c r="H2583" s="168">
        <v>42374</v>
      </c>
      <c r="I2583" s="31"/>
      <c r="J2583" s="83" t="s">
        <v>188</v>
      </c>
      <c r="K2583" s="31" t="s">
        <v>34</v>
      </c>
      <c r="L2583" s="31"/>
      <c r="M2583" s="168"/>
      <c r="N2583" s="147"/>
      <c r="O2583" s="105" t="s">
        <v>52</v>
      </c>
      <c r="P2583" s="171">
        <v>42374</v>
      </c>
      <c r="Q2583" s="31"/>
      <c r="R2583" s="83" t="s">
        <v>188</v>
      </c>
      <c r="S2583" s="31" t="s">
        <v>34</v>
      </c>
      <c r="T2583" s="31"/>
      <c r="U2583" s="168"/>
      <c r="V2583" s="149"/>
      <c r="W2583" s="140" t="str" cm="1">
        <f t="array" ref="W2583">IF(SUM(LEN(B2583:V2583))=0,"",IF(OR(OR(ISBLANK(F2583),SUM(LEN(C2583),LEN(D2583))=0),AND(NOT(E2583="Unknown"),ISBLANK(J2583)),AND(NOT(O2583="Unknown"),ISBLANK(R2583))),"Missing Information", INDEX(Table15[Entire Service Line Classification], MATCH(SUMIFS(Table15[Unique ID],Table15[System-Owned Portion],E2583,Table15[If Material Anything Other than "Lead" in Column E,Was Material Ever Previously Lead?],G2583,Table15[Customer-Owned Portion],O2583),Table15[Unique ID],0),0)))</f>
        <v>Non-lead</v>
      </c>
      <c r="X2583"/>
    </row>
    <row r="2584" spans="2:24" ht="30" x14ac:dyDescent="0.25">
      <c r="B2584" s="145" t="s">
        <v>3143</v>
      </c>
      <c r="C2584" s="31" t="s">
        <v>10580</v>
      </c>
      <c r="D2584" s="31"/>
      <c r="E2584" s="43" t="s">
        <v>52</v>
      </c>
      <c r="F2584" s="42" t="s">
        <v>34</v>
      </c>
      <c r="G2584" s="83" t="s">
        <v>34</v>
      </c>
      <c r="H2584" s="168">
        <v>42374</v>
      </c>
      <c r="I2584" s="31"/>
      <c r="J2584" s="83" t="s">
        <v>188</v>
      </c>
      <c r="K2584" s="31" t="s">
        <v>34</v>
      </c>
      <c r="L2584" s="31"/>
      <c r="M2584" s="168"/>
      <c r="N2584" s="147"/>
      <c r="O2584" s="105" t="s">
        <v>52</v>
      </c>
      <c r="P2584" s="171">
        <v>42374</v>
      </c>
      <c r="Q2584" s="31"/>
      <c r="R2584" s="83" t="s">
        <v>188</v>
      </c>
      <c r="S2584" s="31" t="s">
        <v>34</v>
      </c>
      <c r="T2584" s="31"/>
      <c r="U2584" s="168"/>
      <c r="V2584" s="149"/>
      <c r="W2584" s="140" t="str" cm="1">
        <f t="array" ref="W2584">IF(SUM(LEN(B2584:V2584))=0,"",IF(OR(OR(ISBLANK(F2584),SUM(LEN(C2584),LEN(D2584))=0),AND(NOT(E2584="Unknown"),ISBLANK(J2584)),AND(NOT(O2584="Unknown"),ISBLANK(R2584))),"Missing Information", INDEX(Table15[Entire Service Line Classification], MATCH(SUMIFS(Table15[Unique ID],Table15[System-Owned Portion],E2584,Table15[If Material Anything Other than "Lead" in Column E,Was Material Ever Previously Lead?],G2584,Table15[Customer-Owned Portion],O2584),Table15[Unique ID],0),0)))</f>
        <v>Non-lead</v>
      </c>
      <c r="X2584"/>
    </row>
    <row r="2585" spans="2:24" ht="30" x14ac:dyDescent="0.25">
      <c r="B2585" s="145" t="s">
        <v>3144</v>
      </c>
      <c r="C2585" s="31" t="s">
        <v>10581</v>
      </c>
      <c r="D2585" s="31"/>
      <c r="E2585" s="43" t="s">
        <v>52</v>
      </c>
      <c r="F2585" s="42" t="s">
        <v>34</v>
      </c>
      <c r="G2585" s="83" t="s">
        <v>34</v>
      </c>
      <c r="H2585" s="168">
        <v>42374</v>
      </c>
      <c r="I2585" s="31"/>
      <c r="J2585" s="83" t="s">
        <v>188</v>
      </c>
      <c r="K2585" s="31" t="s">
        <v>34</v>
      </c>
      <c r="L2585" s="31"/>
      <c r="M2585" s="168"/>
      <c r="N2585" s="147"/>
      <c r="O2585" s="105" t="s">
        <v>52</v>
      </c>
      <c r="P2585" s="171">
        <v>42374</v>
      </c>
      <c r="Q2585" s="31"/>
      <c r="R2585" s="83" t="s">
        <v>188</v>
      </c>
      <c r="S2585" s="31" t="s">
        <v>34</v>
      </c>
      <c r="T2585" s="31"/>
      <c r="U2585" s="168"/>
      <c r="V2585" s="149"/>
      <c r="W2585" s="140" t="str" cm="1">
        <f t="array" ref="W2585">IF(SUM(LEN(B2585:V2585))=0,"",IF(OR(OR(ISBLANK(F2585),SUM(LEN(C2585),LEN(D2585))=0),AND(NOT(E2585="Unknown"),ISBLANK(J2585)),AND(NOT(O2585="Unknown"),ISBLANK(R2585))),"Missing Information", INDEX(Table15[Entire Service Line Classification], MATCH(SUMIFS(Table15[Unique ID],Table15[System-Owned Portion],E2585,Table15[If Material Anything Other than "Lead" in Column E,Was Material Ever Previously Lead?],G2585,Table15[Customer-Owned Portion],O2585),Table15[Unique ID],0),0)))</f>
        <v>Non-lead</v>
      </c>
      <c r="X2585"/>
    </row>
    <row r="2586" spans="2:24" ht="30" x14ac:dyDescent="0.25">
      <c r="B2586" s="145" t="s">
        <v>3145</v>
      </c>
      <c r="C2586" s="31" t="s">
        <v>10582</v>
      </c>
      <c r="D2586" s="31"/>
      <c r="E2586" s="43" t="s">
        <v>52</v>
      </c>
      <c r="F2586" s="42" t="s">
        <v>34</v>
      </c>
      <c r="G2586" s="83" t="s">
        <v>34</v>
      </c>
      <c r="H2586" s="168">
        <v>42374</v>
      </c>
      <c r="I2586" s="31"/>
      <c r="J2586" s="83" t="s">
        <v>188</v>
      </c>
      <c r="K2586" s="31" t="s">
        <v>34</v>
      </c>
      <c r="L2586" s="31"/>
      <c r="M2586" s="168"/>
      <c r="N2586" s="147"/>
      <c r="O2586" s="105" t="s">
        <v>52</v>
      </c>
      <c r="P2586" s="171">
        <v>42374</v>
      </c>
      <c r="Q2586" s="31"/>
      <c r="R2586" s="83" t="s">
        <v>188</v>
      </c>
      <c r="S2586" s="31" t="s">
        <v>34</v>
      </c>
      <c r="T2586" s="31"/>
      <c r="U2586" s="168"/>
      <c r="V2586" s="149"/>
      <c r="W2586" s="140" t="str" cm="1">
        <f t="array" ref="W2586">IF(SUM(LEN(B2586:V2586))=0,"",IF(OR(OR(ISBLANK(F2586),SUM(LEN(C2586),LEN(D2586))=0),AND(NOT(E2586="Unknown"),ISBLANK(J2586)),AND(NOT(O2586="Unknown"),ISBLANK(R2586))),"Missing Information", INDEX(Table15[Entire Service Line Classification], MATCH(SUMIFS(Table15[Unique ID],Table15[System-Owned Portion],E2586,Table15[If Material Anything Other than "Lead" in Column E,Was Material Ever Previously Lead?],G2586,Table15[Customer-Owned Portion],O2586),Table15[Unique ID],0),0)))</f>
        <v>Non-lead</v>
      </c>
      <c r="X2586"/>
    </row>
    <row r="2587" spans="2:24" ht="30" x14ac:dyDescent="0.25">
      <c r="B2587" s="145" t="s">
        <v>3181</v>
      </c>
      <c r="C2587" s="31" t="s">
        <v>10618</v>
      </c>
      <c r="D2587" s="31"/>
      <c r="E2587" s="43" t="s">
        <v>52</v>
      </c>
      <c r="F2587" s="42" t="s">
        <v>34</v>
      </c>
      <c r="G2587" s="83" t="s">
        <v>34</v>
      </c>
      <c r="H2587" s="168">
        <v>42374</v>
      </c>
      <c r="I2587" s="31"/>
      <c r="J2587" s="83" t="s">
        <v>188</v>
      </c>
      <c r="K2587" s="31" t="s">
        <v>34</v>
      </c>
      <c r="L2587" s="31"/>
      <c r="M2587" s="168"/>
      <c r="N2587" s="147"/>
      <c r="O2587" s="105" t="s">
        <v>52</v>
      </c>
      <c r="P2587" s="171">
        <v>42374</v>
      </c>
      <c r="Q2587" s="31"/>
      <c r="R2587" s="83" t="s">
        <v>188</v>
      </c>
      <c r="S2587" s="31" t="s">
        <v>34</v>
      </c>
      <c r="T2587" s="31"/>
      <c r="U2587" s="168"/>
      <c r="V2587" s="149"/>
      <c r="W2587" s="140" t="str" cm="1">
        <f t="array" ref="W2587">IF(SUM(LEN(B2587:V2587))=0,"",IF(OR(OR(ISBLANK(F2587),SUM(LEN(C2587),LEN(D2587))=0),AND(NOT(E2587="Unknown"),ISBLANK(J2587)),AND(NOT(O2587="Unknown"),ISBLANK(R2587))),"Missing Information", INDEX(Table15[Entire Service Line Classification], MATCH(SUMIFS(Table15[Unique ID],Table15[System-Owned Portion],E2587,Table15[If Material Anything Other than "Lead" in Column E,Was Material Ever Previously Lead?],G2587,Table15[Customer-Owned Portion],O2587),Table15[Unique ID],0),0)))</f>
        <v>Non-lead</v>
      </c>
      <c r="X2587"/>
    </row>
    <row r="2588" spans="2:24" ht="30" x14ac:dyDescent="0.25">
      <c r="B2588" s="145" t="s">
        <v>3187</v>
      </c>
      <c r="C2588" s="31" t="s">
        <v>10624</v>
      </c>
      <c r="D2588" s="31"/>
      <c r="E2588" s="43" t="s">
        <v>52</v>
      </c>
      <c r="F2588" s="42" t="s">
        <v>34</v>
      </c>
      <c r="G2588" s="83" t="s">
        <v>34</v>
      </c>
      <c r="H2588" s="168">
        <v>42374</v>
      </c>
      <c r="I2588" s="31"/>
      <c r="J2588" s="83" t="s">
        <v>188</v>
      </c>
      <c r="K2588" s="31" t="s">
        <v>34</v>
      </c>
      <c r="L2588" s="31"/>
      <c r="M2588" s="168"/>
      <c r="N2588" s="147"/>
      <c r="O2588" s="105" t="s">
        <v>52</v>
      </c>
      <c r="P2588" s="171">
        <v>42374</v>
      </c>
      <c r="Q2588" s="31"/>
      <c r="R2588" s="83" t="s">
        <v>188</v>
      </c>
      <c r="S2588" s="31" t="s">
        <v>34</v>
      </c>
      <c r="T2588" s="31"/>
      <c r="U2588" s="168"/>
      <c r="V2588" s="149"/>
      <c r="W2588" s="140" t="str" cm="1">
        <f t="array" ref="W2588">IF(SUM(LEN(B2588:V2588))=0,"",IF(OR(OR(ISBLANK(F2588),SUM(LEN(C2588),LEN(D2588))=0),AND(NOT(E2588="Unknown"),ISBLANK(J2588)),AND(NOT(O2588="Unknown"),ISBLANK(R2588))),"Missing Information", INDEX(Table15[Entire Service Line Classification], MATCH(SUMIFS(Table15[Unique ID],Table15[System-Owned Portion],E2588,Table15[If Material Anything Other than "Lead" in Column E,Was Material Ever Previously Lead?],G2588,Table15[Customer-Owned Portion],O2588),Table15[Unique ID],0),0)))</f>
        <v>Non-lead</v>
      </c>
      <c r="X2588"/>
    </row>
    <row r="2589" spans="2:24" ht="30" x14ac:dyDescent="0.25">
      <c r="B2589" s="145" t="s">
        <v>3189</v>
      </c>
      <c r="C2589" s="31" t="s">
        <v>10626</v>
      </c>
      <c r="D2589" s="31"/>
      <c r="E2589" s="43" t="s">
        <v>52</v>
      </c>
      <c r="F2589" s="42" t="s">
        <v>34</v>
      </c>
      <c r="G2589" s="83" t="s">
        <v>34</v>
      </c>
      <c r="H2589" s="168">
        <v>42374</v>
      </c>
      <c r="I2589" s="31"/>
      <c r="J2589" s="83" t="s">
        <v>188</v>
      </c>
      <c r="K2589" s="31" t="s">
        <v>34</v>
      </c>
      <c r="L2589" s="31"/>
      <c r="M2589" s="168"/>
      <c r="N2589" s="147"/>
      <c r="O2589" s="105" t="s">
        <v>52</v>
      </c>
      <c r="P2589" s="171">
        <v>42374</v>
      </c>
      <c r="Q2589" s="31"/>
      <c r="R2589" s="83" t="s">
        <v>188</v>
      </c>
      <c r="S2589" s="31" t="s">
        <v>34</v>
      </c>
      <c r="T2589" s="31"/>
      <c r="U2589" s="168"/>
      <c r="V2589" s="149"/>
      <c r="W2589" s="140" t="str" cm="1">
        <f t="array" ref="W2589">IF(SUM(LEN(B2589:V2589))=0,"",IF(OR(OR(ISBLANK(F2589),SUM(LEN(C2589),LEN(D2589))=0),AND(NOT(E2589="Unknown"),ISBLANK(J2589)),AND(NOT(O2589="Unknown"),ISBLANK(R2589))),"Missing Information", INDEX(Table15[Entire Service Line Classification], MATCH(SUMIFS(Table15[Unique ID],Table15[System-Owned Portion],E2589,Table15[If Material Anything Other than "Lead" in Column E,Was Material Ever Previously Lead?],G2589,Table15[Customer-Owned Portion],O2589),Table15[Unique ID],0),0)))</f>
        <v>Non-lead</v>
      </c>
      <c r="X2589"/>
    </row>
    <row r="2590" spans="2:24" ht="30" x14ac:dyDescent="0.25">
      <c r="B2590" s="145" t="s">
        <v>3203</v>
      </c>
      <c r="C2590" s="31" t="s">
        <v>10640</v>
      </c>
      <c r="D2590" s="31"/>
      <c r="E2590" s="43" t="s">
        <v>52</v>
      </c>
      <c r="F2590" s="42" t="s">
        <v>34</v>
      </c>
      <c r="G2590" s="83" t="s">
        <v>34</v>
      </c>
      <c r="H2590" s="168">
        <v>42374</v>
      </c>
      <c r="I2590" s="31"/>
      <c r="J2590" s="83" t="s">
        <v>188</v>
      </c>
      <c r="K2590" s="31" t="s">
        <v>34</v>
      </c>
      <c r="L2590" s="31"/>
      <c r="M2590" s="168"/>
      <c r="N2590" s="147"/>
      <c r="O2590" s="105" t="s">
        <v>52</v>
      </c>
      <c r="P2590" s="171">
        <v>42374</v>
      </c>
      <c r="Q2590" s="31"/>
      <c r="R2590" s="83" t="s">
        <v>188</v>
      </c>
      <c r="S2590" s="31" t="s">
        <v>34</v>
      </c>
      <c r="T2590" s="31"/>
      <c r="U2590" s="168"/>
      <c r="V2590" s="149"/>
      <c r="W2590" s="140" t="str" cm="1">
        <f t="array" ref="W2590">IF(SUM(LEN(B2590:V2590))=0,"",IF(OR(OR(ISBLANK(F2590),SUM(LEN(C2590),LEN(D2590))=0),AND(NOT(E2590="Unknown"),ISBLANK(J2590)),AND(NOT(O2590="Unknown"),ISBLANK(R2590))),"Missing Information", INDEX(Table15[Entire Service Line Classification], MATCH(SUMIFS(Table15[Unique ID],Table15[System-Owned Portion],E2590,Table15[If Material Anything Other than "Lead" in Column E,Was Material Ever Previously Lead?],G2590,Table15[Customer-Owned Portion],O2590),Table15[Unique ID],0),0)))</f>
        <v>Non-lead</v>
      </c>
      <c r="X2590"/>
    </row>
    <row r="2591" spans="2:24" ht="30" x14ac:dyDescent="0.25">
      <c r="B2591" s="145" t="s">
        <v>3204</v>
      </c>
      <c r="C2591" s="31" t="s">
        <v>10641</v>
      </c>
      <c r="D2591" s="31"/>
      <c r="E2591" s="43" t="s">
        <v>52</v>
      </c>
      <c r="F2591" s="42" t="s">
        <v>34</v>
      </c>
      <c r="G2591" s="83" t="s">
        <v>34</v>
      </c>
      <c r="H2591" s="168">
        <v>42374</v>
      </c>
      <c r="I2591" s="31"/>
      <c r="J2591" s="83" t="s">
        <v>188</v>
      </c>
      <c r="K2591" s="31" t="s">
        <v>34</v>
      </c>
      <c r="L2591" s="31"/>
      <c r="M2591" s="168"/>
      <c r="N2591" s="147"/>
      <c r="O2591" s="105" t="s">
        <v>52</v>
      </c>
      <c r="P2591" s="171">
        <v>42374</v>
      </c>
      <c r="Q2591" s="31"/>
      <c r="R2591" s="83" t="s">
        <v>188</v>
      </c>
      <c r="S2591" s="31" t="s">
        <v>34</v>
      </c>
      <c r="T2591" s="31"/>
      <c r="U2591" s="168"/>
      <c r="V2591" s="149"/>
      <c r="W2591" s="140" t="str" cm="1">
        <f t="array" ref="W2591">IF(SUM(LEN(B2591:V2591))=0,"",IF(OR(OR(ISBLANK(F2591),SUM(LEN(C2591),LEN(D2591))=0),AND(NOT(E2591="Unknown"),ISBLANK(J2591)),AND(NOT(O2591="Unknown"),ISBLANK(R2591))),"Missing Information", INDEX(Table15[Entire Service Line Classification], MATCH(SUMIFS(Table15[Unique ID],Table15[System-Owned Portion],E2591,Table15[If Material Anything Other than "Lead" in Column E,Was Material Ever Previously Lead?],G2591,Table15[Customer-Owned Portion],O2591),Table15[Unique ID],0),0)))</f>
        <v>Non-lead</v>
      </c>
      <c r="X2591"/>
    </row>
    <row r="2592" spans="2:24" ht="30" x14ac:dyDescent="0.25">
      <c r="B2592" s="145" t="s">
        <v>3226</v>
      </c>
      <c r="C2592" s="31" t="s">
        <v>10663</v>
      </c>
      <c r="D2592" s="31"/>
      <c r="E2592" s="43" t="s">
        <v>52</v>
      </c>
      <c r="F2592" s="42" t="s">
        <v>34</v>
      </c>
      <c r="G2592" s="83" t="s">
        <v>34</v>
      </c>
      <c r="H2592" s="168">
        <v>42374</v>
      </c>
      <c r="I2592" s="31"/>
      <c r="J2592" s="83" t="s">
        <v>188</v>
      </c>
      <c r="K2592" s="31" t="s">
        <v>34</v>
      </c>
      <c r="L2592" s="31"/>
      <c r="M2592" s="168"/>
      <c r="N2592" s="147"/>
      <c r="O2592" s="105" t="s">
        <v>52</v>
      </c>
      <c r="P2592" s="171">
        <v>42374</v>
      </c>
      <c r="Q2592" s="31"/>
      <c r="R2592" s="83" t="s">
        <v>188</v>
      </c>
      <c r="S2592" s="31" t="s">
        <v>34</v>
      </c>
      <c r="T2592" s="31"/>
      <c r="U2592" s="168"/>
      <c r="V2592" s="149"/>
      <c r="W2592" s="140" t="str" cm="1">
        <f t="array" ref="W2592">IF(SUM(LEN(B2592:V2592))=0,"",IF(OR(OR(ISBLANK(F2592),SUM(LEN(C2592),LEN(D2592))=0),AND(NOT(E2592="Unknown"),ISBLANK(J2592)),AND(NOT(O2592="Unknown"),ISBLANK(R2592))),"Missing Information", INDEX(Table15[Entire Service Line Classification], MATCH(SUMIFS(Table15[Unique ID],Table15[System-Owned Portion],E2592,Table15[If Material Anything Other than "Lead" in Column E,Was Material Ever Previously Lead?],G2592,Table15[Customer-Owned Portion],O2592),Table15[Unique ID],0),0)))</f>
        <v>Non-lead</v>
      </c>
      <c r="X2592"/>
    </row>
    <row r="2593" spans="2:24" ht="30" x14ac:dyDescent="0.25">
      <c r="B2593" s="145" t="s">
        <v>3383</v>
      </c>
      <c r="C2593" s="31" t="s">
        <v>10820</v>
      </c>
      <c r="D2593" s="31"/>
      <c r="E2593" s="43" t="s">
        <v>52</v>
      </c>
      <c r="F2593" s="42" t="s">
        <v>34</v>
      </c>
      <c r="G2593" s="83" t="s">
        <v>34</v>
      </c>
      <c r="H2593" s="168">
        <v>42374</v>
      </c>
      <c r="I2593" s="31"/>
      <c r="J2593" s="83" t="s">
        <v>188</v>
      </c>
      <c r="K2593" s="31" t="s">
        <v>34</v>
      </c>
      <c r="L2593" s="31"/>
      <c r="M2593" s="168"/>
      <c r="N2593" s="147"/>
      <c r="O2593" s="105" t="s">
        <v>52</v>
      </c>
      <c r="P2593" s="171">
        <v>42374</v>
      </c>
      <c r="Q2593" s="31"/>
      <c r="R2593" s="83" t="s">
        <v>188</v>
      </c>
      <c r="S2593" s="31" t="s">
        <v>34</v>
      </c>
      <c r="T2593" s="31"/>
      <c r="U2593" s="168"/>
      <c r="V2593" s="149"/>
      <c r="W2593" s="140" t="str" cm="1">
        <f t="array" ref="W2593">IF(SUM(LEN(B2593:V2593))=0,"",IF(OR(OR(ISBLANK(F2593),SUM(LEN(C2593),LEN(D2593))=0),AND(NOT(E2593="Unknown"),ISBLANK(J2593)),AND(NOT(O2593="Unknown"),ISBLANK(R2593))),"Missing Information", INDEX(Table15[Entire Service Line Classification], MATCH(SUMIFS(Table15[Unique ID],Table15[System-Owned Portion],E2593,Table15[If Material Anything Other than "Lead" in Column E,Was Material Ever Previously Lead?],G2593,Table15[Customer-Owned Portion],O2593),Table15[Unique ID],0),0)))</f>
        <v>Non-lead</v>
      </c>
      <c r="X2593"/>
    </row>
    <row r="2594" spans="2:24" ht="30" x14ac:dyDescent="0.25">
      <c r="B2594" s="145" t="s">
        <v>3405</v>
      </c>
      <c r="C2594" s="31" t="s">
        <v>10842</v>
      </c>
      <c r="D2594" s="31"/>
      <c r="E2594" s="43" t="s">
        <v>52</v>
      </c>
      <c r="F2594" s="42" t="s">
        <v>34</v>
      </c>
      <c r="G2594" s="83" t="s">
        <v>34</v>
      </c>
      <c r="H2594" s="168">
        <v>42374</v>
      </c>
      <c r="I2594" s="31"/>
      <c r="J2594" s="83" t="s">
        <v>188</v>
      </c>
      <c r="K2594" s="31" t="s">
        <v>34</v>
      </c>
      <c r="L2594" s="31"/>
      <c r="M2594" s="168"/>
      <c r="N2594" s="147"/>
      <c r="O2594" s="105" t="s">
        <v>52</v>
      </c>
      <c r="P2594" s="171">
        <v>42374</v>
      </c>
      <c r="Q2594" s="31"/>
      <c r="R2594" s="83" t="s">
        <v>188</v>
      </c>
      <c r="S2594" s="31" t="s">
        <v>34</v>
      </c>
      <c r="T2594" s="31"/>
      <c r="U2594" s="168"/>
      <c r="V2594" s="149"/>
      <c r="W2594" s="140" t="str" cm="1">
        <f t="array" ref="W2594">IF(SUM(LEN(B2594:V2594))=0,"",IF(OR(OR(ISBLANK(F2594),SUM(LEN(C2594),LEN(D2594))=0),AND(NOT(E2594="Unknown"),ISBLANK(J2594)),AND(NOT(O2594="Unknown"),ISBLANK(R2594))),"Missing Information", INDEX(Table15[Entire Service Line Classification], MATCH(SUMIFS(Table15[Unique ID],Table15[System-Owned Portion],E2594,Table15[If Material Anything Other than "Lead" in Column E,Was Material Ever Previously Lead?],G2594,Table15[Customer-Owned Portion],O2594),Table15[Unique ID],0),0)))</f>
        <v>Non-lead</v>
      </c>
      <c r="X2594"/>
    </row>
    <row r="2595" spans="2:24" ht="30" x14ac:dyDescent="0.25">
      <c r="B2595" s="145" t="s">
        <v>3122</v>
      </c>
      <c r="C2595" s="31" t="s">
        <v>10559</v>
      </c>
      <c r="D2595" s="31"/>
      <c r="E2595" s="43" t="s">
        <v>52</v>
      </c>
      <c r="F2595" s="42" t="s">
        <v>34</v>
      </c>
      <c r="G2595" s="83" t="s">
        <v>34</v>
      </c>
      <c r="H2595" s="168">
        <v>42367</v>
      </c>
      <c r="I2595" s="31"/>
      <c r="J2595" s="83" t="s">
        <v>188</v>
      </c>
      <c r="K2595" s="31" t="s">
        <v>34</v>
      </c>
      <c r="L2595" s="31"/>
      <c r="M2595" s="168"/>
      <c r="N2595" s="147"/>
      <c r="O2595" s="105" t="s">
        <v>52</v>
      </c>
      <c r="P2595" s="171">
        <v>42367</v>
      </c>
      <c r="Q2595" s="31"/>
      <c r="R2595" s="83" t="s">
        <v>188</v>
      </c>
      <c r="S2595" s="31" t="s">
        <v>34</v>
      </c>
      <c r="T2595" s="31"/>
      <c r="U2595" s="168"/>
      <c r="V2595" s="149"/>
      <c r="W2595" s="140" t="str" cm="1">
        <f t="array" ref="W2595">IF(SUM(LEN(B2595:V2595))=0,"",IF(OR(OR(ISBLANK(F2595),SUM(LEN(C2595),LEN(D2595))=0),AND(NOT(E2595="Unknown"),ISBLANK(J2595)),AND(NOT(O2595="Unknown"),ISBLANK(R2595))),"Missing Information", INDEX(Table15[Entire Service Line Classification], MATCH(SUMIFS(Table15[Unique ID],Table15[System-Owned Portion],E2595,Table15[If Material Anything Other than "Lead" in Column E,Was Material Ever Previously Lead?],G2595,Table15[Customer-Owned Portion],O2595),Table15[Unique ID],0),0)))</f>
        <v>Non-lead</v>
      </c>
      <c r="X2595"/>
    </row>
    <row r="2596" spans="2:24" ht="30" x14ac:dyDescent="0.25">
      <c r="B2596" s="145" t="s">
        <v>3124</v>
      </c>
      <c r="C2596" s="31" t="s">
        <v>10561</v>
      </c>
      <c r="D2596" s="31"/>
      <c r="E2596" s="43" t="s">
        <v>52</v>
      </c>
      <c r="F2596" s="42" t="s">
        <v>34</v>
      </c>
      <c r="G2596" s="83" t="s">
        <v>34</v>
      </c>
      <c r="H2596" s="168">
        <v>42367</v>
      </c>
      <c r="I2596" s="31"/>
      <c r="J2596" s="83" t="s">
        <v>188</v>
      </c>
      <c r="K2596" s="31" t="s">
        <v>34</v>
      </c>
      <c r="L2596" s="31"/>
      <c r="M2596" s="168"/>
      <c r="N2596" s="147"/>
      <c r="O2596" s="105" t="s">
        <v>52</v>
      </c>
      <c r="P2596" s="171">
        <v>42367</v>
      </c>
      <c r="Q2596" s="31"/>
      <c r="R2596" s="83" t="s">
        <v>188</v>
      </c>
      <c r="S2596" s="31" t="s">
        <v>34</v>
      </c>
      <c r="T2596" s="31"/>
      <c r="U2596" s="168"/>
      <c r="V2596" s="149"/>
      <c r="W2596" s="140" t="str" cm="1">
        <f t="array" ref="W2596">IF(SUM(LEN(B2596:V2596))=0,"",IF(OR(OR(ISBLANK(F2596),SUM(LEN(C2596),LEN(D2596))=0),AND(NOT(E2596="Unknown"),ISBLANK(J2596)),AND(NOT(O2596="Unknown"),ISBLANK(R2596))),"Missing Information", INDEX(Table15[Entire Service Line Classification], MATCH(SUMIFS(Table15[Unique ID],Table15[System-Owned Portion],E2596,Table15[If Material Anything Other than "Lead" in Column E,Was Material Ever Previously Lead?],G2596,Table15[Customer-Owned Portion],O2596),Table15[Unique ID],0),0)))</f>
        <v>Non-lead</v>
      </c>
      <c r="X2596"/>
    </row>
    <row r="2597" spans="2:24" ht="30" x14ac:dyDescent="0.25">
      <c r="B2597" s="145" t="s">
        <v>4287</v>
      </c>
      <c r="C2597" s="31" t="s">
        <v>11880</v>
      </c>
      <c r="D2597" s="31"/>
      <c r="E2597" s="43" t="s">
        <v>52</v>
      </c>
      <c r="F2597" s="42" t="s">
        <v>34</v>
      </c>
      <c r="G2597" s="83" t="s">
        <v>34</v>
      </c>
      <c r="H2597" s="168">
        <v>42366</v>
      </c>
      <c r="I2597" s="31"/>
      <c r="J2597" s="83" t="s">
        <v>188</v>
      </c>
      <c r="K2597" s="31" t="s">
        <v>34</v>
      </c>
      <c r="L2597" s="31"/>
      <c r="M2597" s="168"/>
      <c r="N2597" s="147"/>
      <c r="O2597" s="105" t="s">
        <v>52</v>
      </c>
      <c r="P2597" s="171">
        <v>42366</v>
      </c>
      <c r="Q2597" s="31"/>
      <c r="R2597" s="83" t="s">
        <v>188</v>
      </c>
      <c r="S2597" s="31" t="s">
        <v>34</v>
      </c>
      <c r="T2597" s="31"/>
      <c r="U2597" s="168"/>
      <c r="V2597" s="149"/>
      <c r="W2597" s="140" t="str" cm="1">
        <f t="array" ref="W2597">IF(SUM(LEN(B2597:V2597))=0,"",IF(OR(OR(ISBLANK(F2597),SUM(LEN(C2597),LEN(D2597))=0),AND(NOT(E2597="Unknown"),ISBLANK(J2597)),AND(NOT(O2597="Unknown"),ISBLANK(R2597))),"Missing Information", INDEX(Table15[Entire Service Line Classification], MATCH(SUMIFS(Table15[Unique ID],Table15[System-Owned Portion],E2597,Table15[If Material Anything Other than "Lead" in Column E,Was Material Ever Previously Lead?],G2597,Table15[Customer-Owned Portion],O2597),Table15[Unique ID],0),0)))</f>
        <v>Non-lead</v>
      </c>
      <c r="X2597"/>
    </row>
    <row r="2598" spans="2:24" ht="30" x14ac:dyDescent="0.25">
      <c r="B2598" s="145" t="s">
        <v>3116</v>
      </c>
      <c r="C2598" s="31" t="s">
        <v>10553</v>
      </c>
      <c r="D2598" s="31"/>
      <c r="E2598" s="43" t="s">
        <v>52</v>
      </c>
      <c r="F2598" s="42" t="s">
        <v>34</v>
      </c>
      <c r="G2598" s="83" t="s">
        <v>34</v>
      </c>
      <c r="H2598" s="168">
        <v>42360</v>
      </c>
      <c r="I2598" s="31"/>
      <c r="J2598" s="83" t="s">
        <v>188</v>
      </c>
      <c r="K2598" s="31" t="s">
        <v>34</v>
      </c>
      <c r="L2598" s="31"/>
      <c r="M2598" s="168"/>
      <c r="N2598" s="147"/>
      <c r="O2598" s="105" t="s">
        <v>52</v>
      </c>
      <c r="P2598" s="171">
        <v>42360</v>
      </c>
      <c r="Q2598" s="31"/>
      <c r="R2598" s="83" t="s">
        <v>188</v>
      </c>
      <c r="S2598" s="31" t="s">
        <v>34</v>
      </c>
      <c r="T2598" s="31"/>
      <c r="U2598" s="168"/>
      <c r="V2598" s="149"/>
      <c r="W2598" s="140" t="str" cm="1">
        <f t="array" ref="W2598">IF(SUM(LEN(B2598:V2598))=0,"",IF(OR(OR(ISBLANK(F2598),SUM(LEN(C2598),LEN(D2598))=0),AND(NOT(E2598="Unknown"),ISBLANK(J2598)),AND(NOT(O2598="Unknown"),ISBLANK(R2598))),"Missing Information", INDEX(Table15[Entire Service Line Classification], MATCH(SUMIFS(Table15[Unique ID],Table15[System-Owned Portion],E2598,Table15[If Material Anything Other than "Lead" in Column E,Was Material Ever Previously Lead?],G2598,Table15[Customer-Owned Portion],O2598),Table15[Unique ID],0),0)))</f>
        <v>Non-lead</v>
      </c>
      <c r="X2598"/>
    </row>
    <row r="2599" spans="2:24" ht="30" x14ac:dyDescent="0.25">
      <c r="B2599" s="145" t="s">
        <v>3117</v>
      </c>
      <c r="C2599" s="31" t="s">
        <v>10554</v>
      </c>
      <c r="D2599" s="31"/>
      <c r="E2599" s="43" t="s">
        <v>52</v>
      </c>
      <c r="F2599" s="42" t="s">
        <v>34</v>
      </c>
      <c r="G2599" s="83" t="s">
        <v>34</v>
      </c>
      <c r="H2599" s="168">
        <v>42360</v>
      </c>
      <c r="I2599" s="31"/>
      <c r="J2599" s="83" t="s">
        <v>188</v>
      </c>
      <c r="K2599" s="31" t="s">
        <v>34</v>
      </c>
      <c r="L2599" s="31"/>
      <c r="M2599" s="168"/>
      <c r="N2599" s="147"/>
      <c r="O2599" s="105" t="s">
        <v>52</v>
      </c>
      <c r="P2599" s="171">
        <v>42360</v>
      </c>
      <c r="Q2599" s="31"/>
      <c r="R2599" s="83" t="s">
        <v>188</v>
      </c>
      <c r="S2599" s="31" t="s">
        <v>34</v>
      </c>
      <c r="T2599" s="31"/>
      <c r="U2599" s="168"/>
      <c r="V2599" s="149"/>
      <c r="W2599" s="140" t="str" cm="1">
        <f t="array" ref="W2599">IF(SUM(LEN(B2599:V2599))=0,"",IF(OR(OR(ISBLANK(F2599),SUM(LEN(C2599),LEN(D2599))=0),AND(NOT(E2599="Unknown"),ISBLANK(J2599)),AND(NOT(O2599="Unknown"),ISBLANK(R2599))),"Missing Information", INDEX(Table15[Entire Service Line Classification], MATCH(SUMIFS(Table15[Unique ID],Table15[System-Owned Portion],E2599,Table15[If Material Anything Other than "Lead" in Column E,Was Material Ever Previously Lead?],G2599,Table15[Customer-Owned Portion],O2599),Table15[Unique ID],0),0)))</f>
        <v>Non-lead</v>
      </c>
      <c r="X2599"/>
    </row>
    <row r="2600" spans="2:24" ht="30" x14ac:dyDescent="0.25">
      <c r="B2600" s="145" t="s">
        <v>3105</v>
      </c>
      <c r="C2600" s="31" t="s">
        <v>10542</v>
      </c>
      <c r="D2600" s="31"/>
      <c r="E2600" s="43" t="s">
        <v>52</v>
      </c>
      <c r="F2600" s="42" t="s">
        <v>34</v>
      </c>
      <c r="G2600" s="83" t="s">
        <v>34</v>
      </c>
      <c r="H2600" s="168">
        <v>42355</v>
      </c>
      <c r="I2600" s="31"/>
      <c r="J2600" s="83" t="s">
        <v>188</v>
      </c>
      <c r="K2600" s="31" t="s">
        <v>34</v>
      </c>
      <c r="L2600" s="31"/>
      <c r="M2600" s="168"/>
      <c r="N2600" s="147"/>
      <c r="O2600" s="105" t="s">
        <v>52</v>
      </c>
      <c r="P2600" s="171">
        <v>42355</v>
      </c>
      <c r="Q2600" s="31"/>
      <c r="R2600" s="83" t="s">
        <v>188</v>
      </c>
      <c r="S2600" s="31" t="s">
        <v>34</v>
      </c>
      <c r="T2600" s="31"/>
      <c r="U2600" s="168"/>
      <c r="V2600" s="149"/>
      <c r="W2600" s="140" t="str" cm="1">
        <f t="array" ref="W2600">IF(SUM(LEN(B2600:V2600))=0,"",IF(OR(OR(ISBLANK(F2600),SUM(LEN(C2600),LEN(D2600))=0),AND(NOT(E2600="Unknown"),ISBLANK(J2600)),AND(NOT(O2600="Unknown"),ISBLANK(R2600))),"Missing Information", INDEX(Table15[Entire Service Line Classification], MATCH(SUMIFS(Table15[Unique ID],Table15[System-Owned Portion],E2600,Table15[If Material Anything Other than "Lead" in Column E,Was Material Ever Previously Lead?],G2600,Table15[Customer-Owned Portion],O2600),Table15[Unique ID],0),0)))</f>
        <v>Non-lead</v>
      </c>
      <c r="X2600"/>
    </row>
    <row r="2601" spans="2:24" ht="30" x14ac:dyDescent="0.25">
      <c r="B2601" s="145" t="s">
        <v>3106</v>
      </c>
      <c r="C2601" s="31" t="s">
        <v>10543</v>
      </c>
      <c r="D2601" s="31"/>
      <c r="E2601" s="43" t="s">
        <v>52</v>
      </c>
      <c r="F2601" s="42" t="s">
        <v>34</v>
      </c>
      <c r="G2601" s="83" t="s">
        <v>34</v>
      </c>
      <c r="H2601" s="168">
        <v>42355</v>
      </c>
      <c r="I2601" s="31"/>
      <c r="J2601" s="83" t="s">
        <v>188</v>
      </c>
      <c r="K2601" s="31" t="s">
        <v>34</v>
      </c>
      <c r="L2601" s="31"/>
      <c r="M2601" s="168"/>
      <c r="N2601" s="147"/>
      <c r="O2601" s="105" t="s">
        <v>52</v>
      </c>
      <c r="P2601" s="171">
        <v>42355</v>
      </c>
      <c r="Q2601" s="31"/>
      <c r="R2601" s="83" t="s">
        <v>188</v>
      </c>
      <c r="S2601" s="31" t="s">
        <v>34</v>
      </c>
      <c r="T2601" s="31"/>
      <c r="U2601" s="168"/>
      <c r="V2601" s="149"/>
      <c r="W2601" s="140" t="str" cm="1">
        <f t="array" ref="W2601">IF(SUM(LEN(B2601:V2601))=0,"",IF(OR(OR(ISBLANK(F2601),SUM(LEN(C2601),LEN(D2601))=0),AND(NOT(E2601="Unknown"),ISBLANK(J2601)),AND(NOT(O2601="Unknown"),ISBLANK(R2601))),"Missing Information", INDEX(Table15[Entire Service Line Classification], MATCH(SUMIFS(Table15[Unique ID],Table15[System-Owned Portion],E2601,Table15[If Material Anything Other than "Lead" in Column E,Was Material Ever Previously Lead?],G2601,Table15[Customer-Owned Portion],O2601),Table15[Unique ID],0),0)))</f>
        <v>Non-lead</v>
      </c>
      <c r="X2601"/>
    </row>
    <row r="2602" spans="2:24" ht="30" x14ac:dyDescent="0.25">
      <c r="B2602" s="145" t="s">
        <v>3107</v>
      </c>
      <c r="C2602" s="31" t="s">
        <v>10544</v>
      </c>
      <c r="D2602" s="31"/>
      <c r="E2602" s="43" t="s">
        <v>52</v>
      </c>
      <c r="F2602" s="42" t="s">
        <v>34</v>
      </c>
      <c r="G2602" s="83" t="s">
        <v>34</v>
      </c>
      <c r="H2602" s="168">
        <v>42355</v>
      </c>
      <c r="I2602" s="31"/>
      <c r="J2602" s="83" t="s">
        <v>188</v>
      </c>
      <c r="K2602" s="31" t="s">
        <v>34</v>
      </c>
      <c r="L2602" s="31"/>
      <c r="M2602" s="168"/>
      <c r="N2602" s="147"/>
      <c r="O2602" s="105" t="s">
        <v>52</v>
      </c>
      <c r="P2602" s="171">
        <v>42355</v>
      </c>
      <c r="Q2602" s="31"/>
      <c r="R2602" s="83" t="s">
        <v>188</v>
      </c>
      <c r="S2602" s="31" t="s">
        <v>34</v>
      </c>
      <c r="T2602" s="31"/>
      <c r="U2602" s="168"/>
      <c r="V2602" s="149"/>
      <c r="W2602" s="140" t="str" cm="1">
        <f t="array" ref="W2602">IF(SUM(LEN(B2602:V2602))=0,"",IF(OR(OR(ISBLANK(F2602),SUM(LEN(C2602),LEN(D2602))=0),AND(NOT(E2602="Unknown"),ISBLANK(J2602)),AND(NOT(O2602="Unknown"),ISBLANK(R2602))),"Missing Information", INDEX(Table15[Entire Service Line Classification], MATCH(SUMIFS(Table15[Unique ID],Table15[System-Owned Portion],E2602,Table15[If Material Anything Other than "Lead" in Column E,Was Material Ever Previously Lead?],G2602,Table15[Customer-Owned Portion],O2602),Table15[Unique ID],0),0)))</f>
        <v>Non-lead</v>
      </c>
      <c r="X2602"/>
    </row>
    <row r="2603" spans="2:24" ht="30" x14ac:dyDescent="0.25">
      <c r="B2603" s="145" t="s">
        <v>3108</v>
      </c>
      <c r="C2603" s="31" t="s">
        <v>10545</v>
      </c>
      <c r="D2603" s="31"/>
      <c r="E2603" s="43" t="s">
        <v>52</v>
      </c>
      <c r="F2603" s="42" t="s">
        <v>34</v>
      </c>
      <c r="G2603" s="83" t="s">
        <v>34</v>
      </c>
      <c r="H2603" s="168">
        <v>42355</v>
      </c>
      <c r="I2603" s="31"/>
      <c r="J2603" s="83" t="s">
        <v>188</v>
      </c>
      <c r="K2603" s="31" t="s">
        <v>34</v>
      </c>
      <c r="L2603" s="31"/>
      <c r="M2603" s="168"/>
      <c r="N2603" s="147"/>
      <c r="O2603" s="105" t="s">
        <v>52</v>
      </c>
      <c r="P2603" s="171">
        <v>42355</v>
      </c>
      <c r="Q2603" s="31"/>
      <c r="R2603" s="83" t="s">
        <v>188</v>
      </c>
      <c r="S2603" s="31" t="s">
        <v>34</v>
      </c>
      <c r="T2603" s="31"/>
      <c r="U2603" s="168"/>
      <c r="V2603" s="149"/>
      <c r="W2603" s="140" t="str" cm="1">
        <f t="array" ref="W2603">IF(SUM(LEN(B2603:V2603))=0,"",IF(OR(OR(ISBLANK(F2603),SUM(LEN(C2603),LEN(D2603))=0),AND(NOT(E2603="Unknown"),ISBLANK(J2603)),AND(NOT(O2603="Unknown"),ISBLANK(R2603))),"Missing Information", INDEX(Table15[Entire Service Line Classification], MATCH(SUMIFS(Table15[Unique ID],Table15[System-Owned Portion],E2603,Table15[If Material Anything Other than "Lead" in Column E,Was Material Ever Previously Lead?],G2603,Table15[Customer-Owned Portion],O2603),Table15[Unique ID],0),0)))</f>
        <v>Non-lead</v>
      </c>
      <c r="X2603"/>
    </row>
    <row r="2604" spans="2:24" ht="30" x14ac:dyDescent="0.25">
      <c r="B2604" s="145" t="s">
        <v>3113</v>
      </c>
      <c r="C2604" s="31" t="s">
        <v>10550</v>
      </c>
      <c r="D2604" s="31"/>
      <c r="E2604" s="43" t="s">
        <v>52</v>
      </c>
      <c r="F2604" s="42" t="s">
        <v>34</v>
      </c>
      <c r="G2604" s="83" t="s">
        <v>34</v>
      </c>
      <c r="H2604" s="168">
        <v>42355</v>
      </c>
      <c r="I2604" s="31"/>
      <c r="J2604" s="83" t="s">
        <v>188</v>
      </c>
      <c r="K2604" s="31" t="s">
        <v>34</v>
      </c>
      <c r="L2604" s="31"/>
      <c r="M2604" s="168"/>
      <c r="N2604" s="147"/>
      <c r="O2604" s="105" t="s">
        <v>52</v>
      </c>
      <c r="P2604" s="171">
        <v>42355</v>
      </c>
      <c r="Q2604" s="31"/>
      <c r="R2604" s="83" t="s">
        <v>188</v>
      </c>
      <c r="S2604" s="31" t="s">
        <v>34</v>
      </c>
      <c r="T2604" s="31"/>
      <c r="U2604" s="168"/>
      <c r="V2604" s="149"/>
      <c r="W2604" s="140" t="str" cm="1">
        <f t="array" ref="W2604">IF(SUM(LEN(B2604:V2604))=0,"",IF(OR(OR(ISBLANK(F2604),SUM(LEN(C2604),LEN(D2604))=0),AND(NOT(E2604="Unknown"),ISBLANK(J2604)),AND(NOT(O2604="Unknown"),ISBLANK(R2604))),"Missing Information", INDEX(Table15[Entire Service Line Classification], MATCH(SUMIFS(Table15[Unique ID],Table15[System-Owned Portion],E2604,Table15[If Material Anything Other than "Lead" in Column E,Was Material Ever Previously Lead?],G2604,Table15[Customer-Owned Portion],O2604),Table15[Unique ID],0),0)))</f>
        <v>Non-lead</v>
      </c>
      <c r="X2604"/>
    </row>
    <row r="2605" spans="2:24" ht="30" x14ac:dyDescent="0.25">
      <c r="B2605" s="145" t="s">
        <v>3114</v>
      </c>
      <c r="C2605" s="31" t="s">
        <v>10551</v>
      </c>
      <c r="D2605" s="31"/>
      <c r="E2605" s="43" t="s">
        <v>52</v>
      </c>
      <c r="F2605" s="42" t="s">
        <v>34</v>
      </c>
      <c r="G2605" s="83" t="s">
        <v>34</v>
      </c>
      <c r="H2605" s="168">
        <v>42355</v>
      </c>
      <c r="I2605" s="31"/>
      <c r="J2605" s="83" t="s">
        <v>188</v>
      </c>
      <c r="K2605" s="31" t="s">
        <v>34</v>
      </c>
      <c r="L2605" s="31"/>
      <c r="M2605" s="168"/>
      <c r="N2605" s="147"/>
      <c r="O2605" s="105" t="s">
        <v>52</v>
      </c>
      <c r="P2605" s="171">
        <v>42355</v>
      </c>
      <c r="Q2605" s="31"/>
      <c r="R2605" s="83" t="s">
        <v>188</v>
      </c>
      <c r="S2605" s="31" t="s">
        <v>34</v>
      </c>
      <c r="T2605" s="31"/>
      <c r="U2605" s="168"/>
      <c r="V2605" s="149"/>
      <c r="W2605" s="140" t="str" cm="1">
        <f t="array" ref="W2605">IF(SUM(LEN(B2605:V2605))=0,"",IF(OR(OR(ISBLANK(F2605),SUM(LEN(C2605),LEN(D2605))=0),AND(NOT(E2605="Unknown"),ISBLANK(J2605)),AND(NOT(O2605="Unknown"),ISBLANK(R2605))),"Missing Information", INDEX(Table15[Entire Service Line Classification], MATCH(SUMIFS(Table15[Unique ID],Table15[System-Owned Portion],E2605,Table15[If Material Anything Other than "Lead" in Column E,Was Material Ever Previously Lead?],G2605,Table15[Customer-Owned Portion],O2605),Table15[Unique ID],0),0)))</f>
        <v>Non-lead</v>
      </c>
      <c r="X2605"/>
    </row>
    <row r="2606" spans="2:24" ht="30" x14ac:dyDescent="0.25">
      <c r="B2606" s="145" t="s">
        <v>3115</v>
      </c>
      <c r="C2606" s="31" t="s">
        <v>10552</v>
      </c>
      <c r="D2606" s="31"/>
      <c r="E2606" s="43" t="s">
        <v>52</v>
      </c>
      <c r="F2606" s="42" t="s">
        <v>34</v>
      </c>
      <c r="G2606" s="83" t="s">
        <v>34</v>
      </c>
      <c r="H2606" s="168">
        <v>42355</v>
      </c>
      <c r="I2606" s="31"/>
      <c r="J2606" s="83" t="s">
        <v>188</v>
      </c>
      <c r="K2606" s="31" t="s">
        <v>34</v>
      </c>
      <c r="L2606" s="31"/>
      <c r="M2606" s="168"/>
      <c r="N2606" s="147"/>
      <c r="O2606" s="105" t="s">
        <v>52</v>
      </c>
      <c r="P2606" s="171">
        <v>42355</v>
      </c>
      <c r="Q2606" s="31"/>
      <c r="R2606" s="83" t="s">
        <v>188</v>
      </c>
      <c r="S2606" s="31" t="s">
        <v>34</v>
      </c>
      <c r="T2606" s="31"/>
      <c r="U2606" s="168"/>
      <c r="V2606" s="149"/>
      <c r="W2606" s="140" t="str" cm="1">
        <f t="array" ref="W2606">IF(SUM(LEN(B2606:V2606))=0,"",IF(OR(OR(ISBLANK(F2606),SUM(LEN(C2606),LEN(D2606))=0),AND(NOT(E2606="Unknown"),ISBLANK(J2606)),AND(NOT(O2606="Unknown"),ISBLANK(R2606))),"Missing Information", INDEX(Table15[Entire Service Line Classification], MATCH(SUMIFS(Table15[Unique ID],Table15[System-Owned Portion],E2606,Table15[If Material Anything Other than "Lead" in Column E,Was Material Ever Previously Lead?],G2606,Table15[Customer-Owned Portion],O2606),Table15[Unique ID],0),0)))</f>
        <v>Non-lead</v>
      </c>
      <c r="X2606"/>
    </row>
    <row r="2607" spans="2:24" ht="30" x14ac:dyDescent="0.25">
      <c r="B2607" s="145" t="s">
        <v>3118</v>
      </c>
      <c r="C2607" s="31" t="s">
        <v>10555</v>
      </c>
      <c r="D2607" s="31"/>
      <c r="E2607" s="43" t="s">
        <v>52</v>
      </c>
      <c r="F2607" s="42" t="s">
        <v>34</v>
      </c>
      <c r="G2607" s="83" t="s">
        <v>34</v>
      </c>
      <c r="H2607" s="168">
        <v>42355</v>
      </c>
      <c r="I2607" s="31"/>
      <c r="J2607" s="83" t="s">
        <v>188</v>
      </c>
      <c r="K2607" s="31" t="s">
        <v>34</v>
      </c>
      <c r="L2607" s="31"/>
      <c r="M2607" s="168"/>
      <c r="N2607" s="147"/>
      <c r="O2607" s="105" t="s">
        <v>52</v>
      </c>
      <c r="P2607" s="171">
        <v>42355</v>
      </c>
      <c r="Q2607" s="31"/>
      <c r="R2607" s="83" t="s">
        <v>188</v>
      </c>
      <c r="S2607" s="31" t="s">
        <v>34</v>
      </c>
      <c r="T2607" s="31"/>
      <c r="U2607" s="168"/>
      <c r="V2607" s="149"/>
      <c r="W2607" s="140" t="str" cm="1">
        <f t="array" ref="W2607">IF(SUM(LEN(B2607:V2607))=0,"",IF(OR(OR(ISBLANK(F2607),SUM(LEN(C2607),LEN(D2607))=0),AND(NOT(E2607="Unknown"),ISBLANK(J2607)),AND(NOT(O2607="Unknown"),ISBLANK(R2607))),"Missing Information", INDEX(Table15[Entire Service Line Classification], MATCH(SUMIFS(Table15[Unique ID],Table15[System-Owned Portion],E2607,Table15[If Material Anything Other than "Lead" in Column E,Was Material Ever Previously Lead?],G2607,Table15[Customer-Owned Portion],O2607),Table15[Unique ID],0),0)))</f>
        <v>Non-lead</v>
      </c>
      <c r="X2607"/>
    </row>
    <row r="2608" spans="2:24" ht="30" x14ac:dyDescent="0.25">
      <c r="B2608" s="145" t="s">
        <v>3134</v>
      </c>
      <c r="C2608" s="31" t="s">
        <v>10571</v>
      </c>
      <c r="D2608" s="31"/>
      <c r="E2608" s="43" t="s">
        <v>52</v>
      </c>
      <c r="F2608" s="42" t="s">
        <v>34</v>
      </c>
      <c r="G2608" s="83" t="s">
        <v>34</v>
      </c>
      <c r="H2608" s="168">
        <v>42355</v>
      </c>
      <c r="I2608" s="31"/>
      <c r="J2608" s="83" t="s">
        <v>188</v>
      </c>
      <c r="K2608" s="31" t="s">
        <v>34</v>
      </c>
      <c r="L2608" s="31"/>
      <c r="M2608" s="168"/>
      <c r="N2608" s="147"/>
      <c r="O2608" s="105" t="s">
        <v>52</v>
      </c>
      <c r="P2608" s="171">
        <v>42355</v>
      </c>
      <c r="Q2608" s="31"/>
      <c r="R2608" s="83" t="s">
        <v>188</v>
      </c>
      <c r="S2608" s="31" t="s">
        <v>34</v>
      </c>
      <c r="T2608" s="31"/>
      <c r="U2608" s="168"/>
      <c r="V2608" s="149"/>
      <c r="W2608" s="140" t="str" cm="1">
        <f t="array" ref="W2608">IF(SUM(LEN(B2608:V2608))=0,"",IF(OR(OR(ISBLANK(F2608),SUM(LEN(C2608),LEN(D2608))=0),AND(NOT(E2608="Unknown"),ISBLANK(J2608)),AND(NOT(O2608="Unknown"),ISBLANK(R2608))),"Missing Information", INDEX(Table15[Entire Service Line Classification], MATCH(SUMIFS(Table15[Unique ID],Table15[System-Owned Portion],E2608,Table15[If Material Anything Other than "Lead" in Column E,Was Material Ever Previously Lead?],G2608,Table15[Customer-Owned Portion],O2608),Table15[Unique ID],0),0)))</f>
        <v>Non-lead</v>
      </c>
      <c r="X2608"/>
    </row>
    <row r="2609" spans="2:24" ht="30" x14ac:dyDescent="0.25">
      <c r="B2609" s="145" t="s">
        <v>3141</v>
      </c>
      <c r="C2609" s="31" t="s">
        <v>10578</v>
      </c>
      <c r="D2609" s="31"/>
      <c r="E2609" s="43" t="s">
        <v>52</v>
      </c>
      <c r="F2609" s="42" t="s">
        <v>34</v>
      </c>
      <c r="G2609" s="83" t="s">
        <v>34</v>
      </c>
      <c r="H2609" s="168">
        <v>42355</v>
      </c>
      <c r="I2609" s="31"/>
      <c r="J2609" s="83" t="s">
        <v>188</v>
      </c>
      <c r="K2609" s="31" t="s">
        <v>34</v>
      </c>
      <c r="L2609" s="31"/>
      <c r="M2609" s="168"/>
      <c r="N2609" s="147"/>
      <c r="O2609" s="105" t="s">
        <v>52</v>
      </c>
      <c r="P2609" s="171">
        <v>42355</v>
      </c>
      <c r="Q2609" s="31"/>
      <c r="R2609" s="83" t="s">
        <v>188</v>
      </c>
      <c r="S2609" s="31" t="s">
        <v>34</v>
      </c>
      <c r="T2609" s="31"/>
      <c r="U2609" s="168"/>
      <c r="V2609" s="149"/>
      <c r="W2609" s="140" t="str" cm="1">
        <f t="array" ref="W2609">IF(SUM(LEN(B2609:V2609))=0,"",IF(OR(OR(ISBLANK(F2609),SUM(LEN(C2609),LEN(D2609))=0),AND(NOT(E2609="Unknown"),ISBLANK(J2609)),AND(NOT(O2609="Unknown"),ISBLANK(R2609))),"Missing Information", INDEX(Table15[Entire Service Line Classification], MATCH(SUMIFS(Table15[Unique ID],Table15[System-Owned Portion],E2609,Table15[If Material Anything Other than "Lead" in Column E,Was Material Ever Previously Lead?],G2609,Table15[Customer-Owned Portion],O2609),Table15[Unique ID],0),0)))</f>
        <v>Non-lead</v>
      </c>
      <c r="X2609"/>
    </row>
    <row r="2610" spans="2:24" ht="30" x14ac:dyDescent="0.25">
      <c r="B2610" s="145" t="s">
        <v>3142</v>
      </c>
      <c r="C2610" s="31" t="s">
        <v>10579</v>
      </c>
      <c r="D2610" s="31"/>
      <c r="E2610" s="43" t="s">
        <v>52</v>
      </c>
      <c r="F2610" s="42" t="s">
        <v>34</v>
      </c>
      <c r="G2610" s="83" t="s">
        <v>34</v>
      </c>
      <c r="H2610" s="168">
        <v>42355</v>
      </c>
      <c r="I2610" s="31"/>
      <c r="J2610" s="83" t="s">
        <v>188</v>
      </c>
      <c r="K2610" s="31" t="s">
        <v>34</v>
      </c>
      <c r="L2610" s="31"/>
      <c r="M2610" s="168"/>
      <c r="N2610" s="147"/>
      <c r="O2610" s="105" t="s">
        <v>52</v>
      </c>
      <c r="P2610" s="171">
        <v>42355</v>
      </c>
      <c r="Q2610" s="31"/>
      <c r="R2610" s="83" t="s">
        <v>188</v>
      </c>
      <c r="S2610" s="31" t="s">
        <v>34</v>
      </c>
      <c r="T2610" s="31"/>
      <c r="U2610" s="168"/>
      <c r="V2610" s="149"/>
      <c r="W2610" s="140" t="str" cm="1">
        <f t="array" ref="W2610">IF(SUM(LEN(B2610:V2610))=0,"",IF(OR(OR(ISBLANK(F2610),SUM(LEN(C2610),LEN(D2610))=0),AND(NOT(E2610="Unknown"),ISBLANK(J2610)),AND(NOT(O2610="Unknown"),ISBLANK(R2610))),"Missing Information", INDEX(Table15[Entire Service Line Classification], MATCH(SUMIFS(Table15[Unique ID],Table15[System-Owned Portion],E2610,Table15[If Material Anything Other than "Lead" in Column E,Was Material Ever Previously Lead?],G2610,Table15[Customer-Owned Portion],O2610),Table15[Unique ID],0),0)))</f>
        <v>Non-lead</v>
      </c>
      <c r="X2610"/>
    </row>
    <row r="2611" spans="2:24" ht="30" x14ac:dyDescent="0.25">
      <c r="B2611" s="145" t="s">
        <v>2948</v>
      </c>
      <c r="C2611" s="31" t="s">
        <v>10380</v>
      </c>
      <c r="D2611" s="31"/>
      <c r="E2611" s="43" t="s">
        <v>52</v>
      </c>
      <c r="F2611" s="42" t="s">
        <v>34</v>
      </c>
      <c r="G2611" s="83" t="s">
        <v>34</v>
      </c>
      <c r="H2611" s="168">
        <v>42331</v>
      </c>
      <c r="I2611" s="31"/>
      <c r="J2611" s="83" t="s">
        <v>188</v>
      </c>
      <c r="K2611" s="31" t="s">
        <v>34</v>
      </c>
      <c r="L2611" s="31"/>
      <c r="M2611" s="168"/>
      <c r="N2611" s="147"/>
      <c r="O2611" s="105" t="s">
        <v>52</v>
      </c>
      <c r="P2611" s="171">
        <v>42331</v>
      </c>
      <c r="Q2611" s="31"/>
      <c r="R2611" s="83" t="s">
        <v>188</v>
      </c>
      <c r="S2611" s="31" t="s">
        <v>34</v>
      </c>
      <c r="T2611" s="31"/>
      <c r="U2611" s="168"/>
      <c r="V2611" s="149"/>
      <c r="W2611" s="140" t="str" cm="1">
        <f t="array" ref="W2611">IF(SUM(LEN(B2611:V2611))=0,"",IF(OR(OR(ISBLANK(F2611),SUM(LEN(C2611),LEN(D2611))=0),AND(NOT(E2611="Unknown"),ISBLANK(J2611)),AND(NOT(O2611="Unknown"),ISBLANK(R2611))),"Missing Information", INDEX(Table15[Entire Service Line Classification], MATCH(SUMIFS(Table15[Unique ID],Table15[System-Owned Portion],E2611,Table15[If Material Anything Other than "Lead" in Column E,Was Material Ever Previously Lead?],G2611,Table15[Customer-Owned Portion],O2611),Table15[Unique ID],0),0)))</f>
        <v>Non-lead</v>
      </c>
      <c r="X2611"/>
    </row>
    <row r="2612" spans="2:24" ht="30" x14ac:dyDescent="0.25">
      <c r="B2612" s="145" t="s">
        <v>2160</v>
      </c>
      <c r="C2612" s="31" t="s">
        <v>9592</v>
      </c>
      <c r="D2612" s="31"/>
      <c r="E2612" s="43" t="s">
        <v>52</v>
      </c>
      <c r="F2612" s="42" t="s">
        <v>34</v>
      </c>
      <c r="G2612" s="83" t="s">
        <v>34</v>
      </c>
      <c r="H2612" s="168">
        <v>42327</v>
      </c>
      <c r="I2612" s="31"/>
      <c r="J2612" s="83" t="s">
        <v>188</v>
      </c>
      <c r="K2612" s="31" t="s">
        <v>34</v>
      </c>
      <c r="L2612" s="31"/>
      <c r="M2612" s="168"/>
      <c r="N2612" s="147"/>
      <c r="O2612" s="105" t="s">
        <v>52</v>
      </c>
      <c r="P2612" s="171">
        <v>42327</v>
      </c>
      <c r="Q2612" s="31"/>
      <c r="R2612" s="83" t="s">
        <v>188</v>
      </c>
      <c r="S2612" s="31" t="s">
        <v>34</v>
      </c>
      <c r="T2612" s="31"/>
      <c r="U2612" s="168"/>
      <c r="V2612" s="149"/>
      <c r="W2612" s="140" t="str" cm="1">
        <f t="array" ref="W2612">IF(SUM(LEN(B2612:V2612))=0,"",IF(OR(OR(ISBLANK(F2612),SUM(LEN(C2612),LEN(D2612))=0),AND(NOT(E2612="Unknown"),ISBLANK(J2612)),AND(NOT(O2612="Unknown"),ISBLANK(R2612))),"Missing Information", INDEX(Table15[Entire Service Line Classification], MATCH(SUMIFS(Table15[Unique ID],Table15[System-Owned Portion],E2612,Table15[If Material Anything Other than "Lead" in Column E,Was Material Ever Previously Lead?],G2612,Table15[Customer-Owned Portion],O2612),Table15[Unique ID],0),0)))</f>
        <v>Non-lead</v>
      </c>
      <c r="X2612"/>
    </row>
    <row r="2613" spans="2:24" ht="30" x14ac:dyDescent="0.25">
      <c r="B2613" s="145" t="s">
        <v>4320</v>
      </c>
      <c r="C2613" s="31" t="s">
        <v>11913</v>
      </c>
      <c r="D2613" s="31"/>
      <c r="E2613" s="43" t="s">
        <v>52</v>
      </c>
      <c r="F2613" s="42" t="s">
        <v>34</v>
      </c>
      <c r="G2613" s="83" t="s">
        <v>34</v>
      </c>
      <c r="H2613" s="168">
        <v>42327</v>
      </c>
      <c r="I2613" s="31"/>
      <c r="J2613" s="83" t="s">
        <v>188</v>
      </c>
      <c r="K2613" s="31" t="s">
        <v>34</v>
      </c>
      <c r="L2613" s="31"/>
      <c r="M2613" s="168"/>
      <c r="N2613" s="147"/>
      <c r="O2613" s="105" t="s">
        <v>52</v>
      </c>
      <c r="P2613" s="171">
        <v>42327</v>
      </c>
      <c r="Q2613" s="31"/>
      <c r="R2613" s="83" t="s">
        <v>188</v>
      </c>
      <c r="S2613" s="31" t="s">
        <v>34</v>
      </c>
      <c r="T2613" s="31"/>
      <c r="U2613" s="168"/>
      <c r="V2613" s="149"/>
      <c r="W2613" s="140" t="str" cm="1">
        <f t="array" ref="W2613">IF(SUM(LEN(B2613:V2613))=0,"",IF(OR(OR(ISBLANK(F2613),SUM(LEN(C2613),LEN(D2613))=0),AND(NOT(E2613="Unknown"),ISBLANK(J2613)),AND(NOT(O2613="Unknown"),ISBLANK(R2613))),"Missing Information", INDEX(Table15[Entire Service Line Classification], MATCH(SUMIFS(Table15[Unique ID],Table15[System-Owned Portion],E2613,Table15[If Material Anything Other than "Lead" in Column E,Was Material Ever Previously Lead?],G2613,Table15[Customer-Owned Portion],O2613),Table15[Unique ID],0),0)))</f>
        <v>Non-lead</v>
      </c>
      <c r="X2613"/>
    </row>
    <row r="2614" spans="2:24" ht="30" x14ac:dyDescent="0.25">
      <c r="B2614" s="145" t="s">
        <v>6260</v>
      </c>
      <c r="C2614" s="31" t="s">
        <v>13864</v>
      </c>
      <c r="D2614" s="31"/>
      <c r="E2614" s="43" t="s">
        <v>52</v>
      </c>
      <c r="F2614" s="42" t="s">
        <v>34</v>
      </c>
      <c r="G2614" s="83" t="s">
        <v>34</v>
      </c>
      <c r="H2614" s="168">
        <v>42325</v>
      </c>
      <c r="I2614" s="31"/>
      <c r="J2614" s="83" t="s">
        <v>188</v>
      </c>
      <c r="K2614" s="31" t="s">
        <v>34</v>
      </c>
      <c r="L2614" s="31"/>
      <c r="M2614" s="168"/>
      <c r="N2614" s="147"/>
      <c r="O2614" s="105" t="s">
        <v>52</v>
      </c>
      <c r="P2614" s="171">
        <v>42325</v>
      </c>
      <c r="Q2614" s="31"/>
      <c r="R2614" s="83" t="s">
        <v>188</v>
      </c>
      <c r="S2614" s="31" t="s">
        <v>34</v>
      </c>
      <c r="T2614" s="31"/>
      <c r="U2614" s="168"/>
      <c r="V2614" s="149"/>
      <c r="W2614" s="140" t="str" cm="1">
        <f t="array" ref="W2614">IF(SUM(LEN(B2614:V2614))=0,"",IF(OR(OR(ISBLANK(F2614),SUM(LEN(C2614),LEN(D2614))=0),AND(NOT(E2614="Unknown"),ISBLANK(J2614)),AND(NOT(O2614="Unknown"),ISBLANK(R2614))),"Missing Information", INDEX(Table15[Entire Service Line Classification], MATCH(SUMIFS(Table15[Unique ID],Table15[System-Owned Portion],E2614,Table15[If Material Anything Other than "Lead" in Column E,Was Material Ever Previously Lead?],G2614,Table15[Customer-Owned Portion],O2614),Table15[Unique ID],0),0)))</f>
        <v>Non-lead</v>
      </c>
      <c r="X2614"/>
    </row>
    <row r="2615" spans="2:24" ht="30" x14ac:dyDescent="0.25">
      <c r="B2615" s="145" t="s">
        <v>5279</v>
      </c>
      <c r="C2615" s="31" t="s">
        <v>12876</v>
      </c>
      <c r="D2615" s="31"/>
      <c r="E2615" s="43" t="s">
        <v>52</v>
      </c>
      <c r="F2615" s="42" t="s">
        <v>34</v>
      </c>
      <c r="G2615" s="83" t="s">
        <v>34</v>
      </c>
      <c r="H2615" s="168">
        <v>42319</v>
      </c>
      <c r="I2615" s="31"/>
      <c r="J2615" s="83" t="s">
        <v>188</v>
      </c>
      <c r="K2615" s="31" t="s">
        <v>34</v>
      </c>
      <c r="L2615" s="31"/>
      <c r="M2615" s="168"/>
      <c r="N2615" s="147"/>
      <c r="O2615" s="105" t="s">
        <v>52</v>
      </c>
      <c r="P2615" s="171">
        <v>42319</v>
      </c>
      <c r="Q2615" s="31"/>
      <c r="R2615" s="83" t="s">
        <v>188</v>
      </c>
      <c r="S2615" s="31" t="s">
        <v>34</v>
      </c>
      <c r="T2615" s="31"/>
      <c r="U2615" s="168"/>
      <c r="V2615" s="149"/>
      <c r="W2615" s="140" t="str" cm="1">
        <f t="array" ref="W2615">IF(SUM(LEN(B2615:V2615))=0,"",IF(OR(OR(ISBLANK(F2615),SUM(LEN(C2615),LEN(D2615))=0),AND(NOT(E2615="Unknown"),ISBLANK(J2615)),AND(NOT(O2615="Unknown"),ISBLANK(R2615))),"Missing Information", INDEX(Table15[Entire Service Line Classification], MATCH(SUMIFS(Table15[Unique ID],Table15[System-Owned Portion],E2615,Table15[If Material Anything Other than "Lead" in Column E,Was Material Ever Previously Lead?],G2615,Table15[Customer-Owned Portion],O2615),Table15[Unique ID],0),0)))</f>
        <v>Non-lead</v>
      </c>
      <c r="X2615"/>
    </row>
    <row r="2616" spans="2:24" ht="30" x14ac:dyDescent="0.25">
      <c r="B2616" s="145" t="s">
        <v>2630</v>
      </c>
      <c r="C2616" s="31" t="s">
        <v>10061</v>
      </c>
      <c r="D2616" s="31"/>
      <c r="E2616" s="43" t="s">
        <v>52</v>
      </c>
      <c r="F2616" s="42" t="s">
        <v>34</v>
      </c>
      <c r="G2616" s="83" t="s">
        <v>34</v>
      </c>
      <c r="H2616" s="168">
        <v>42299</v>
      </c>
      <c r="I2616" s="31"/>
      <c r="J2616" s="83" t="s">
        <v>188</v>
      </c>
      <c r="K2616" s="31" t="s">
        <v>34</v>
      </c>
      <c r="L2616" s="31"/>
      <c r="M2616" s="168"/>
      <c r="N2616" s="147"/>
      <c r="O2616" s="105" t="s">
        <v>52</v>
      </c>
      <c r="P2616" s="171">
        <v>42299</v>
      </c>
      <c r="Q2616" s="31"/>
      <c r="R2616" s="83" t="s">
        <v>188</v>
      </c>
      <c r="S2616" s="31" t="s">
        <v>34</v>
      </c>
      <c r="T2616" s="31"/>
      <c r="U2616" s="168"/>
      <c r="V2616" s="149"/>
      <c r="W2616" s="140" t="str" cm="1">
        <f t="array" ref="W2616">IF(SUM(LEN(B2616:V2616))=0,"",IF(OR(OR(ISBLANK(F2616),SUM(LEN(C2616),LEN(D2616))=0),AND(NOT(E2616="Unknown"),ISBLANK(J2616)),AND(NOT(O2616="Unknown"),ISBLANK(R2616))),"Missing Information", INDEX(Table15[Entire Service Line Classification], MATCH(SUMIFS(Table15[Unique ID],Table15[System-Owned Portion],E2616,Table15[If Material Anything Other than "Lead" in Column E,Was Material Ever Previously Lead?],G2616,Table15[Customer-Owned Portion],O2616),Table15[Unique ID],0),0)))</f>
        <v>Non-lead</v>
      </c>
      <c r="X2616"/>
    </row>
    <row r="2617" spans="2:24" ht="30" x14ac:dyDescent="0.25">
      <c r="B2617" s="145" t="s">
        <v>4864</v>
      </c>
      <c r="C2617" s="31" t="s">
        <v>12461</v>
      </c>
      <c r="D2617" s="31"/>
      <c r="E2617" s="43" t="s">
        <v>52</v>
      </c>
      <c r="F2617" s="42" t="s">
        <v>34</v>
      </c>
      <c r="G2617" s="83" t="s">
        <v>34</v>
      </c>
      <c r="H2617" s="168">
        <v>42298</v>
      </c>
      <c r="I2617" s="31"/>
      <c r="J2617" s="83" t="s">
        <v>188</v>
      </c>
      <c r="K2617" s="31" t="s">
        <v>34</v>
      </c>
      <c r="L2617" s="31"/>
      <c r="M2617" s="168"/>
      <c r="N2617" s="147"/>
      <c r="O2617" s="105" t="s">
        <v>52</v>
      </c>
      <c r="P2617" s="171">
        <v>42298</v>
      </c>
      <c r="Q2617" s="31"/>
      <c r="R2617" s="83" t="s">
        <v>188</v>
      </c>
      <c r="S2617" s="31" t="s">
        <v>34</v>
      </c>
      <c r="T2617" s="31"/>
      <c r="U2617" s="168"/>
      <c r="V2617" s="149"/>
      <c r="W2617" s="140" t="str" cm="1">
        <f t="array" ref="W2617">IF(SUM(LEN(B2617:V2617))=0,"",IF(OR(OR(ISBLANK(F2617),SUM(LEN(C2617),LEN(D2617))=0),AND(NOT(E2617="Unknown"),ISBLANK(J2617)),AND(NOT(O2617="Unknown"),ISBLANK(R2617))),"Missing Information", INDEX(Table15[Entire Service Line Classification], MATCH(SUMIFS(Table15[Unique ID],Table15[System-Owned Portion],E2617,Table15[If Material Anything Other than "Lead" in Column E,Was Material Ever Previously Lead?],G2617,Table15[Customer-Owned Portion],O2617),Table15[Unique ID],0),0)))</f>
        <v>Non-lead</v>
      </c>
      <c r="X2617"/>
    </row>
    <row r="2618" spans="2:24" ht="30" x14ac:dyDescent="0.25">
      <c r="B2618" s="145" t="s">
        <v>4326</v>
      </c>
      <c r="C2618" s="31" t="s">
        <v>11919</v>
      </c>
      <c r="D2618" s="31"/>
      <c r="E2618" s="43" t="s">
        <v>52</v>
      </c>
      <c r="F2618" s="42" t="s">
        <v>34</v>
      </c>
      <c r="G2618" s="83" t="s">
        <v>34</v>
      </c>
      <c r="H2618" s="168">
        <v>42285</v>
      </c>
      <c r="I2618" s="31"/>
      <c r="J2618" s="83" t="s">
        <v>188</v>
      </c>
      <c r="K2618" s="31" t="s">
        <v>34</v>
      </c>
      <c r="L2618" s="31"/>
      <c r="M2618" s="168"/>
      <c r="N2618" s="147"/>
      <c r="O2618" s="105" t="s">
        <v>52</v>
      </c>
      <c r="P2618" s="171">
        <v>42285</v>
      </c>
      <c r="Q2618" s="31"/>
      <c r="R2618" s="83" t="s">
        <v>188</v>
      </c>
      <c r="S2618" s="31" t="s">
        <v>34</v>
      </c>
      <c r="T2618" s="31"/>
      <c r="U2618" s="168"/>
      <c r="V2618" s="149"/>
      <c r="W2618" s="140" t="str" cm="1">
        <f t="array" ref="W2618">IF(SUM(LEN(B2618:V2618))=0,"",IF(OR(OR(ISBLANK(F2618),SUM(LEN(C2618),LEN(D2618))=0),AND(NOT(E2618="Unknown"),ISBLANK(J2618)),AND(NOT(O2618="Unknown"),ISBLANK(R2618))),"Missing Information", INDEX(Table15[Entire Service Line Classification], MATCH(SUMIFS(Table15[Unique ID],Table15[System-Owned Portion],E2618,Table15[If Material Anything Other than "Lead" in Column E,Was Material Ever Previously Lead?],G2618,Table15[Customer-Owned Portion],O2618),Table15[Unique ID],0),0)))</f>
        <v>Non-lead</v>
      </c>
      <c r="X2618"/>
    </row>
    <row r="2619" spans="2:24" ht="30" x14ac:dyDescent="0.25">
      <c r="B2619" s="145" t="s">
        <v>4360</v>
      </c>
      <c r="C2619" s="31" t="s">
        <v>11953</v>
      </c>
      <c r="D2619" s="31"/>
      <c r="E2619" s="43" t="s">
        <v>52</v>
      </c>
      <c r="F2619" s="42" t="s">
        <v>34</v>
      </c>
      <c r="G2619" s="83" t="s">
        <v>34</v>
      </c>
      <c r="H2619" s="168">
        <v>42263</v>
      </c>
      <c r="I2619" s="31"/>
      <c r="J2619" s="83" t="s">
        <v>188</v>
      </c>
      <c r="K2619" s="31" t="s">
        <v>34</v>
      </c>
      <c r="L2619" s="31"/>
      <c r="M2619" s="168"/>
      <c r="N2619" s="147"/>
      <c r="O2619" s="105" t="s">
        <v>52</v>
      </c>
      <c r="P2619" s="171">
        <v>42263</v>
      </c>
      <c r="Q2619" s="31"/>
      <c r="R2619" s="83" t="s">
        <v>188</v>
      </c>
      <c r="S2619" s="31" t="s">
        <v>34</v>
      </c>
      <c r="T2619" s="31"/>
      <c r="U2619" s="168"/>
      <c r="V2619" s="149"/>
      <c r="W2619" s="140" t="str" cm="1">
        <f t="array" ref="W2619">IF(SUM(LEN(B2619:V2619))=0,"",IF(OR(OR(ISBLANK(F2619),SUM(LEN(C2619),LEN(D2619))=0),AND(NOT(E2619="Unknown"),ISBLANK(J2619)),AND(NOT(O2619="Unknown"),ISBLANK(R2619))),"Missing Information", INDEX(Table15[Entire Service Line Classification], MATCH(SUMIFS(Table15[Unique ID],Table15[System-Owned Portion],E2619,Table15[If Material Anything Other than "Lead" in Column E,Was Material Ever Previously Lead?],G2619,Table15[Customer-Owned Portion],O2619),Table15[Unique ID],0),0)))</f>
        <v>Non-lead</v>
      </c>
      <c r="X2619"/>
    </row>
    <row r="2620" spans="2:24" ht="30" x14ac:dyDescent="0.25">
      <c r="B2620" s="145" t="s">
        <v>1479</v>
      </c>
      <c r="C2620" s="31" t="s">
        <v>8895</v>
      </c>
      <c r="D2620" s="31"/>
      <c r="E2620" s="43" t="s">
        <v>52</v>
      </c>
      <c r="F2620" s="42" t="s">
        <v>34</v>
      </c>
      <c r="G2620" s="83" t="s">
        <v>34</v>
      </c>
      <c r="H2620" s="168">
        <v>42242</v>
      </c>
      <c r="I2620" s="31"/>
      <c r="J2620" s="83" t="s">
        <v>188</v>
      </c>
      <c r="K2620" s="31" t="s">
        <v>34</v>
      </c>
      <c r="L2620" s="31"/>
      <c r="M2620" s="168"/>
      <c r="N2620" s="147"/>
      <c r="O2620" s="105" t="s">
        <v>52</v>
      </c>
      <c r="P2620" s="171">
        <v>42242</v>
      </c>
      <c r="Q2620" s="31"/>
      <c r="R2620" s="83" t="s">
        <v>188</v>
      </c>
      <c r="S2620" s="31" t="s">
        <v>34</v>
      </c>
      <c r="T2620" s="31"/>
      <c r="U2620" s="168"/>
      <c r="V2620" s="149"/>
      <c r="W2620" s="140" t="str" cm="1">
        <f t="array" ref="W2620">IF(SUM(LEN(B2620:V2620))=0,"",IF(OR(OR(ISBLANK(F2620),SUM(LEN(C2620),LEN(D2620))=0),AND(NOT(E2620="Unknown"),ISBLANK(J2620)),AND(NOT(O2620="Unknown"),ISBLANK(R2620))),"Missing Information", INDEX(Table15[Entire Service Line Classification], MATCH(SUMIFS(Table15[Unique ID],Table15[System-Owned Portion],E2620,Table15[If Material Anything Other than "Lead" in Column E,Was Material Ever Previously Lead?],G2620,Table15[Customer-Owned Portion],O2620),Table15[Unique ID],0),0)))</f>
        <v>Non-lead</v>
      </c>
      <c r="X2620"/>
    </row>
    <row r="2621" spans="2:24" ht="30" x14ac:dyDescent="0.25">
      <c r="B2621" s="145" t="s">
        <v>6800</v>
      </c>
      <c r="C2621" s="31" t="s">
        <v>14415</v>
      </c>
      <c r="D2621" s="31"/>
      <c r="E2621" s="43" t="s">
        <v>52</v>
      </c>
      <c r="F2621" s="42" t="s">
        <v>34</v>
      </c>
      <c r="G2621" s="83" t="s">
        <v>34</v>
      </c>
      <c r="H2621" s="168">
        <v>42242</v>
      </c>
      <c r="I2621" s="31"/>
      <c r="J2621" s="83" t="s">
        <v>188</v>
      </c>
      <c r="K2621" s="31" t="s">
        <v>34</v>
      </c>
      <c r="L2621" s="31"/>
      <c r="M2621" s="168"/>
      <c r="N2621" s="147"/>
      <c r="O2621" s="105" t="s">
        <v>52</v>
      </c>
      <c r="P2621" s="171">
        <v>42242</v>
      </c>
      <c r="Q2621" s="31"/>
      <c r="R2621" s="83" t="s">
        <v>188</v>
      </c>
      <c r="S2621" s="31" t="s">
        <v>34</v>
      </c>
      <c r="T2621" s="31"/>
      <c r="U2621" s="168"/>
      <c r="V2621" s="149"/>
      <c r="W2621" s="140" t="str" cm="1">
        <f t="array" ref="W2621">IF(SUM(LEN(B2621:V2621))=0,"",IF(OR(OR(ISBLANK(F2621),SUM(LEN(C2621),LEN(D2621))=0),AND(NOT(E2621="Unknown"),ISBLANK(J2621)),AND(NOT(O2621="Unknown"),ISBLANK(R2621))),"Missing Information", INDEX(Table15[Entire Service Line Classification], MATCH(SUMIFS(Table15[Unique ID],Table15[System-Owned Portion],E2621,Table15[If Material Anything Other than "Lead" in Column E,Was Material Ever Previously Lead?],G2621,Table15[Customer-Owned Portion],O2621),Table15[Unique ID],0),0)))</f>
        <v>Non-lead</v>
      </c>
      <c r="X2621"/>
    </row>
    <row r="2622" spans="2:24" ht="30" x14ac:dyDescent="0.25">
      <c r="B2622" s="145" t="s">
        <v>4843</v>
      </c>
      <c r="C2622" s="31" t="s">
        <v>12440</v>
      </c>
      <c r="D2622" s="31"/>
      <c r="E2622" s="43" t="s">
        <v>52</v>
      </c>
      <c r="F2622" s="42" t="s">
        <v>34</v>
      </c>
      <c r="G2622" s="83" t="s">
        <v>34</v>
      </c>
      <c r="H2622" s="168">
        <v>42213</v>
      </c>
      <c r="I2622" s="31"/>
      <c r="J2622" s="83" t="s">
        <v>188</v>
      </c>
      <c r="K2622" s="31" t="s">
        <v>34</v>
      </c>
      <c r="L2622" s="31"/>
      <c r="M2622" s="168"/>
      <c r="N2622" s="147"/>
      <c r="O2622" s="105" t="s">
        <v>52</v>
      </c>
      <c r="P2622" s="171">
        <v>42213</v>
      </c>
      <c r="Q2622" s="31"/>
      <c r="R2622" s="83" t="s">
        <v>188</v>
      </c>
      <c r="S2622" s="31" t="s">
        <v>34</v>
      </c>
      <c r="T2622" s="31"/>
      <c r="U2622" s="168"/>
      <c r="V2622" s="149"/>
      <c r="W2622" s="140" t="str" cm="1">
        <f t="array" ref="W2622">IF(SUM(LEN(B2622:V2622))=0,"",IF(OR(OR(ISBLANK(F2622),SUM(LEN(C2622),LEN(D2622))=0),AND(NOT(E2622="Unknown"),ISBLANK(J2622)),AND(NOT(O2622="Unknown"),ISBLANK(R2622))),"Missing Information", INDEX(Table15[Entire Service Line Classification], MATCH(SUMIFS(Table15[Unique ID],Table15[System-Owned Portion],E2622,Table15[If Material Anything Other than "Lead" in Column E,Was Material Ever Previously Lead?],G2622,Table15[Customer-Owned Portion],O2622),Table15[Unique ID],0),0)))</f>
        <v>Non-lead</v>
      </c>
      <c r="X2622"/>
    </row>
    <row r="2623" spans="2:24" ht="30" x14ac:dyDescent="0.25">
      <c r="B2623" s="145" t="s">
        <v>4261</v>
      </c>
      <c r="C2623" s="31" t="s">
        <v>11854</v>
      </c>
      <c r="D2623" s="31"/>
      <c r="E2623" s="43" t="s">
        <v>52</v>
      </c>
      <c r="F2623" s="42" t="s">
        <v>34</v>
      </c>
      <c r="G2623" s="83" t="s">
        <v>34</v>
      </c>
      <c r="H2623" s="168">
        <v>42194</v>
      </c>
      <c r="I2623" s="31"/>
      <c r="J2623" s="83" t="s">
        <v>188</v>
      </c>
      <c r="K2623" s="31" t="s">
        <v>34</v>
      </c>
      <c r="L2623" s="31"/>
      <c r="M2623" s="168"/>
      <c r="N2623" s="147"/>
      <c r="O2623" s="105" t="s">
        <v>52</v>
      </c>
      <c r="P2623" s="171">
        <v>42194</v>
      </c>
      <c r="Q2623" s="31"/>
      <c r="R2623" s="83" t="s">
        <v>188</v>
      </c>
      <c r="S2623" s="31" t="s">
        <v>34</v>
      </c>
      <c r="T2623" s="31"/>
      <c r="U2623" s="168"/>
      <c r="V2623" s="149"/>
      <c r="W2623" s="140" t="str" cm="1">
        <f t="array" ref="W2623">IF(SUM(LEN(B2623:V2623))=0,"",IF(OR(OR(ISBLANK(F2623),SUM(LEN(C2623),LEN(D2623))=0),AND(NOT(E2623="Unknown"),ISBLANK(J2623)),AND(NOT(O2623="Unknown"),ISBLANK(R2623))),"Missing Information", INDEX(Table15[Entire Service Line Classification], MATCH(SUMIFS(Table15[Unique ID],Table15[System-Owned Portion],E2623,Table15[If Material Anything Other than "Lead" in Column E,Was Material Ever Previously Lead?],G2623,Table15[Customer-Owned Portion],O2623),Table15[Unique ID],0),0)))</f>
        <v>Non-lead</v>
      </c>
      <c r="X2623"/>
    </row>
    <row r="2624" spans="2:24" ht="30" x14ac:dyDescent="0.25">
      <c r="B2624" s="145" t="s">
        <v>690</v>
      </c>
      <c r="C2624" s="31" t="s">
        <v>8105</v>
      </c>
      <c r="D2624" s="31"/>
      <c r="E2624" s="43" t="s">
        <v>52</v>
      </c>
      <c r="F2624" s="42" t="s">
        <v>34</v>
      </c>
      <c r="G2624" s="83" t="s">
        <v>34</v>
      </c>
      <c r="H2624" s="168">
        <v>42173</v>
      </c>
      <c r="I2624" s="31"/>
      <c r="J2624" s="83" t="s">
        <v>188</v>
      </c>
      <c r="K2624" s="31" t="s">
        <v>34</v>
      </c>
      <c r="L2624" s="31"/>
      <c r="M2624" s="168"/>
      <c r="N2624" s="147"/>
      <c r="O2624" s="105" t="s">
        <v>52</v>
      </c>
      <c r="P2624" s="171">
        <v>42173</v>
      </c>
      <c r="Q2624" s="31"/>
      <c r="R2624" s="83" t="s">
        <v>188</v>
      </c>
      <c r="S2624" s="31" t="s">
        <v>34</v>
      </c>
      <c r="T2624" s="31"/>
      <c r="U2624" s="168"/>
      <c r="V2624" s="149"/>
      <c r="W2624" s="140" t="str" cm="1">
        <f t="array" ref="W2624">IF(SUM(LEN(B2624:V2624))=0,"",IF(OR(OR(ISBLANK(F2624),SUM(LEN(C2624),LEN(D2624))=0),AND(NOT(E2624="Unknown"),ISBLANK(J2624)),AND(NOT(O2624="Unknown"),ISBLANK(R2624))),"Missing Information", INDEX(Table15[Entire Service Line Classification], MATCH(SUMIFS(Table15[Unique ID],Table15[System-Owned Portion],E2624,Table15[If Material Anything Other than "Lead" in Column E,Was Material Ever Previously Lead?],G2624,Table15[Customer-Owned Portion],O2624),Table15[Unique ID],0),0)))</f>
        <v>Non-lead</v>
      </c>
      <c r="X2624"/>
    </row>
    <row r="2625" spans="2:24" ht="30" x14ac:dyDescent="0.25">
      <c r="B2625" s="145" t="s">
        <v>6264</v>
      </c>
      <c r="C2625" s="31" t="s">
        <v>13868</v>
      </c>
      <c r="D2625" s="31"/>
      <c r="E2625" s="43" t="s">
        <v>52</v>
      </c>
      <c r="F2625" s="42" t="s">
        <v>34</v>
      </c>
      <c r="G2625" s="83" t="s">
        <v>34</v>
      </c>
      <c r="H2625" s="168">
        <v>42164</v>
      </c>
      <c r="I2625" s="31"/>
      <c r="J2625" s="83" t="s">
        <v>188</v>
      </c>
      <c r="K2625" s="31" t="s">
        <v>34</v>
      </c>
      <c r="L2625" s="31"/>
      <c r="M2625" s="168"/>
      <c r="N2625" s="147"/>
      <c r="O2625" s="105" t="s">
        <v>52</v>
      </c>
      <c r="P2625" s="171">
        <v>42164</v>
      </c>
      <c r="Q2625" s="31"/>
      <c r="R2625" s="83" t="s">
        <v>188</v>
      </c>
      <c r="S2625" s="31" t="s">
        <v>34</v>
      </c>
      <c r="T2625" s="31"/>
      <c r="U2625" s="168"/>
      <c r="V2625" s="149"/>
      <c r="W2625" s="140" t="str" cm="1">
        <f t="array" ref="W2625">IF(SUM(LEN(B2625:V2625))=0,"",IF(OR(OR(ISBLANK(F2625),SUM(LEN(C2625),LEN(D2625))=0),AND(NOT(E2625="Unknown"),ISBLANK(J2625)),AND(NOT(O2625="Unknown"),ISBLANK(R2625))),"Missing Information", INDEX(Table15[Entire Service Line Classification], MATCH(SUMIFS(Table15[Unique ID],Table15[System-Owned Portion],E2625,Table15[If Material Anything Other than "Lead" in Column E,Was Material Ever Previously Lead?],G2625,Table15[Customer-Owned Portion],O2625),Table15[Unique ID],0),0)))</f>
        <v>Non-lead</v>
      </c>
      <c r="X2625"/>
    </row>
    <row r="2626" spans="2:24" ht="30" x14ac:dyDescent="0.25">
      <c r="B2626" s="145" t="s">
        <v>4824</v>
      </c>
      <c r="C2626" s="31" t="s">
        <v>12421</v>
      </c>
      <c r="D2626" s="31"/>
      <c r="E2626" s="43" t="s">
        <v>52</v>
      </c>
      <c r="F2626" s="42" t="s">
        <v>34</v>
      </c>
      <c r="G2626" s="83" t="s">
        <v>34</v>
      </c>
      <c r="H2626" s="168">
        <v>42151</v>
      </c>
      <c r="I2626" s="31"/>
      <c r="J2626" s="83" t="s">
        <v>188</v>
      </c>
      <c r="K2626" s="31" t="s">
        <v>34</v>
      </c>
      <c r="L2626" s="31"/>
      <c r="M2626" s="168"/>
      <c r="N2626" s="147"/>
      <c r="O2626" s="105" t="s">
        <v>52</v>
      </c>
      <c r="P2626" s="171">
        <v>42151</v>
      </c>
      <c r="Q2626" s="31"/>
      <c r="R2626" s="83" t="s">
        <v>188</v>
      </c>
      <c r="S2626" s="31" t="s">
        <v>34</v>
      </c>
      <c r="T2626" s="31"/>
      <c r="U2626" s="168"/>
      <c r="V2626" s="149"/>
      <c r="W2626" s="140" t="str" cm="1">
        <f t="array" ref="W2626">IF(SUM(LEN(B2626:V2626))=0,"",IF(OR(OR(ISBLANK(F2626),SUM(LEN(C2626),LEN(D2626))=0),AND(NOT(E2626="Unknown"),ISBLANK(J2626)),AND(NOT(O2626="Unknown"),ISBLANK(R2626))),"Missing Information", INDEX(Table15[Entire Service Line Classification], MATCH(SUMIFS(Table15[Unique ID],Table15[System-Owned Portion],E2626,Table15[If Material Anything Other than "Lead" in Column E,Was Material Ever Previously Lead?],G2626,Table15[Customer-Owned Portion],O2626),Table15[Unique ID],0),0)))</f>
        <v>Non-lead</v>
      </c>
      <c r="X2626"/>
    </row>
    <row r="2627" spans="2:24" ht="30" x14ac:dyDescent="0.25">
      <c r="B2627" s="145" t="s">
        <v>4520</v>
      </c>
      <c r="C2627" s="31" t="s">
        <v>12116</v>
      </c>
      <c r="D2627" s="31"/>
      <c r="E2627" s="43" t="s">
        <v>52</v>
      </c>
      <c r="F2627" s="42" t="s">
        <v>34</v>
      </c>
      <c r="G2627" s="83" t="s">
        <v>34</v>
      </c>
      <c r="H2627" s="168">
        <v>42136</v>
      </c>
      <c r="I2627" s="31"/>
      <c r="J2627" s="83" t="s">
        <v>188</v>
      </c>
      <c r="K2627" s="31" t="s">
        <v>34</v>
      </c>
      <c r="L2627" s="31"/>
      <c r="M2627" s="168"/>
      <c r="N2627" s="147"/>
      <c r="O2627" s="105" t="s">
        <v>52</v>
      </c>
      <c r="P2627" s="171">
        <v>42136</v>
      </c>
      <c r="Q2627" s="31"/>
      <c r="R2627" s="83" t="s">
        <v>188</v>
      </c>
      <c r="S2627" s="31" t="s">
        <v>34</v>
      </c>
      <c r="T2627" s="31"/>
      <c r="U2627" s="168"/>
      <c r="V2627" s="149"/>
      <c r="W2627" s="140" t="str" cm="1">
        <f t="array" ref="W2627">IF(SUM(LEN(B2627:V2627))=0,"",IF(OR(OR(ISBLANK(F2627),SUM(LEN(C2627),LEN(D2627))=0),AND(NOT(E2627="Unknown"),ISBLANK(J2627)),AND(NOT(O2627="Unknown"),ISBLANK(R2627))),"Missing Information", INDEX(Table15[Entire Service Line Classification], MATCH(SUMIFS(Table15[Unique ID],Table15[System-Owned Portion],E2627,Table15[If Material Anything Other than "Lead" in Column E,Was Material Ever Previously Lead?],G2627,Table15[Customer-Owned Portion],O2627),Table15[Unique ID],0),0)))</f>
        <v>Non-lead</v>
      </c>
      <c r="X2627"/>
    </row>
    <row r="2628" spans="2:24" ht="30" x14ac:dyDescent="0.25">
      <c r="B2628" s="145" t="s">
        <v>6265</v>
      </c>
      <c r="C2628" s="31" t="s">
        <v>13869</v>
      </c>
      <c r="D2628" s="31"/>
      <c r="E2628" s="43" t="s">
        <v>52</v>
      </c>
      <c r="F2628" s="42" t="s">
        <v>34</v>
      </c>
      <c r="G2628" s="83" t="s">
        <v>34</v>
      </c>
      <c r="H2628" s="168">
        <v>42123</v>
      </c>
      <c r="I2628" s="31"/>
      <c r="J2628" s="83" t="s">
        <v>188</v>
      </c>
      <c r="K2628" s="31" t="s">
        <v>34</v>
      </c>
      <c r="L2628" s="31"/>
      <c r="M2628" s="168"/>
      <c r="N2628" s="147"/>
      <c r="O2628" s="105" t="s">
        <v>52</v>
      </c>
      <c r="P2628" s="171">
        <v>42123</v>
      </c>
      <c r="Q2628" s="31"/>
      <c r="R2628" s="83" t="s">
        <v>188</v>
      </c>
      <c r="S2628" s="31" t="s">
        <v>34</v>
      </c>
      <c r="T2628" s="31"/>
      <c r="U2628" s="168"/>
      <c r="V2628" s="149"/>
      <c r="W2628" s="140" t="str" cm="1">
        <f t="array" ref="W2628">IF(SUM(LEN(B2628:V2628))=0,"",IF(OR(OR(ISBLANK(F2628),SUM(LEN(C2628),LEN(D2628))=0),AND(NOT(E2628="Unknown"),ISBLANK(J2628)),AND(NOT(O2628="Unknown"),ISBLANK(R2628))),"Missing Information", INDEX(Table15[Entire Service Line Classification], MATCH(SUMIFS(Table15[Unique ID],Table15[System-Owned Portion],E2628,Table15[If Material Anything Other than "Lead" in Column E,Was Material Ever Previously Lead?],G2628,Table15[Customer-Owned Portion],O2628),Table15[Unique ID],0),0)))</f>
        <v>Non-lead</v>
      </c>
      <c r="X2628"/>
    </row>
    <row r="2629" spans="2:24" ht="30" x14ac:dyDescent="0.25">
      <c r="B2629" s="145" t="s">
        <v>749</v>
      </c>
      <c r="C2629" s="31" t="s">
        <v>8162</v>
      </c>
      <c r="D2629" s="31"/>
      <c r="E2629" s="43" t="s">
        <v>52</v>
      </c>
      <c r="F2629" s="42" t="s">
        <v>34</v>
      </c>
      <c r="G2629" s="83" t="s">
        <v>34</v>
      </c>
      <c r="H2629" s="168">
        <v>42117</v>
      </c>
      <c r="I2629" s="31"/>
      <c r="J2629" s="83" t="s">
        <v>188</v>
      </c>
      <c r="K2629" s="31" t="s">
        <v>34</v>
      </c>
      <c r="L2629" s="31"/>
      <c r="M2629" s="168"/>
      <c r="N2629" s="147"/>
      <c r="O2629" s="105" t="s">
        <v>52</v>
      </c>
      <c r="P2629" s="171">
        <v>42117</v>
      </c>
      <c r="Q2629" s="31"/>
      <c r="R2629" s="83" t="s">
        <v>188</v>
      </c>
      <c r="S2629" s="31" t="s">
        <v>34</v>
      </c>
      <c r="T2629" s="31"/>
      <c r="U2629" s="168"/>
      <c r="V2629" s="149"/>
      <c r="W2629" s="140" t="str" cm="1">
        <f t="array" ref="W2629">IF(SUM(LEN(B2629:V2629))=0,"",IF(OR(OR(ISBLANK(F2629),SUM(LEN(C2629),LEN(D2629))=0),AND(NOT(E2629="Unknown"),ISBLANK(J2629)),AND(NOT(O2629="Unknown"),ISBLANK(R2629))),"Missing Information", INDEX(Table15[Entire Service Line Classification], MATCH(SUMIFS(Table15[Unique ID],Table15[System-Owned Portion],E2629,Table15[If Material Anything Other than "Lead" in Column E,Was Material Ever Previously Lead?],G2629,Table15[Customer-Owned Portion],O2629),Table15[Unique ID],0),0)))</f>
        <v>Non-lead</v>
      </c>
      <c r="X2629"/>
    </row>
    <row r="2630" spans="2:24" ht="30" x14ac:dyDescent="0.25">
      <c r="B2630" s="145" t="s">
        <v>4517</v>
      </c>
      <c r="C2630" s="31" t="s">
        <v>12113</v>
      </c>
      <c r="D2630" s="31"/>
      <c r="E2630" s="43" t="s">
        <v>52</v>
      </c>
      <c r="F2630" s="42" t="s">
        <v>34</v>
      </c>
      <c r="G2630" s="83" t="s">
        <v>34</v>
      </c>
      <c r="H2630" s="168">
        <v>42108</v>
      </c>
      <c r="I2630" s="31"/>
      <c r="J2630" s="83" t="s">
        <v>188</v>
      </c>
      <c r="K2630" s="31" t="s">
        <v>34</v>
      </c>
      <c r="L2630" s="31"/>
      <c r="M2630" s="168"/>
      <c r="N2630" s="147"/>
      <c r="O2630" s="105" t="s">
        <v>52</v>
      </c>
      <c r="P2630" s="171">
        <v>42108</v>
      </c>
      <c r="Q2630" s="31"/>
      <c r="R2630" s="83" t="s">
        <v>188</v>
      </c>
      <c r="S2630" s="31" t="s">
        <v>34</v>
      </c>
      <c r="T2630" s="31"/>
      <c r="U2630" s="168"/>
      <c r="V2630" s="149"/>
      <c r="W2630" s="140" t="str" cm="1">
        <f t="array" ref="W2630">IF(SUM(LEN(B2630:V2630))=0,"",IF(OR(OR(ISBLANK(F2630),SUM(LEN(C2630),LEN(D2630))=0),AND(NOT(E2630="Unknown"),ISBLANK(J2630)),AND(NOT(O2630="Unknown"),ISBLANK(R2630))),"Missing Information", INDEX(Table15[Entire Service Line Classification], MATCH(SUMIFS(Table15[Unique ID],Table15[System-Owned Portion],E2630,Table15[If Material Anything Other than "Lead" in Column E,Was Material Ever Previously Lead?],G2630,Table15[Customer-Owned Portion],O2630),Table15[Unique ID],0),0)))</f>
        <v>Non-lead</v>
      </c>
      <c r="X2630"/>
    </row>
    <row r="2631" spans="2:24" ht="30" x14ac:dyDescent="0.25">
      <c r="B2631" s="145" t="s">
        <v>4518</v>
      </c>
      <c r="C2631" s="31" t="s">
        <v>12114</v>
      </c>
      <c r="D2631" s="31"/>
      <c r="E2631" s="43" t="s">
        <v>52</v>
      </c>
      <c r="F2631" s="42" t="s">
        <v>34</v>
      </c>
      <c r="G2631" s="83" t="s">
        <v>34</v>
      </c>
      <c r="H2631" s="168">
        <v>42108</v>
      </c>
      <c r="I2631" s="31"/>
      <c r="J2631" s="83" t="s">
        <v>188</v>
      </c>
      <c r="K2631" s="31" t="s">
        <v>34</v>
      </c>
      <c r="L2631" s="31"/>
      <c r="M2631" s="168"/>
      <c r="N2631" s="147"/>
      <c r="O2631" s="105" t="s">
        <v>52</v>
      </c>
      <c r="P2631" s="171">
        <v>42108</v>
      </c>
      <c r="Q2631" s="31"/>
      <c r="R2631" s="83" t="s">
        <v>188</v>
      </c>
      <c r="S2631" s="31" t="s">
        <v>34</v>
      </c>
      <c r="T2631" s="31"/>
      <c r="U2631" s="168"/>
      <c r="V2631" s="149"/>
      <c r="W2631" s="140" t="str" cm="1">
        <f t="array" ref="W2631">IF(SUM(LEN(B2631:V2631))=0,"",IF(OR(OR(ISBLANK(F2631),SUM(LEN(C2631),LEN(D2631))=0),AND(NOT(E2631="Unknown"),ISBLANK(J2631)),AND(NOT(O2631="Unknown"),ISBLANK(R2631))),"Missing Information", INDEX(Table15[Entire Service Line Classification], MATCH(SUMIFS(Table15[Unique ID],Table15[System-Owned Portion],E2631,Table15[If Material Anything Other than "Lead" in Column E,Was Material Ever Previously Lead?],G2631,Table15[Customer-Owned Portion],O2631),Table15[Unique ID],0),0)))</f>
        <v>Non-lead</v>
      </c>
      <c r="X2631"/>
    </row>
    <row r="2632" spans="2:24" ht="30" x14ac:dyDescent="0.25">
      <c r="B2632" s="145" t="s">
        <v>4519</v>
      </c>
      <c r="C2632" s="31" t="s">
        <v>12115</v>
      </c>
      <c r="D2632" s="31"/>
      <c r="E2632" s="43" t="s">
        <v>52</v>
      </c>
      <c r="F2632" s="42" t="s">
        <v>34</v>
      </c>
      <c r="G2632" s="83" t="s">
        <v>34</v>
      </c>
      <c r="H2632" s="168">
        <v>42108</v>
      </c>
      <c r="I2632" s="31"/>
      <c r="J2632" s="83" t="s">
        <v>188</v>
      </c>
      <c r="K2632" s="31" t="s">
        <v>34</v>
      </c>
      <c r="L2632" s="31"/>
      <c r="M2632" s="168"/>
      <c r="N2632" s="147"/>
      <c r="O2632" s="105" t="s">
        <v>52</v>
      </c>
      <c r="P2632" s="171">
        <v>42108</v>
      </c>
      <c r="Q2632" s="31"/>
      <c r="R2632" s="83" t="s">
        <v>188</v>
      </c>
      <c r="S2632" s="31" t="s">
        <v>34</v>
      </c>
      <c r="T2632" s="31"/>
      <c r="U2632" s="168"/>
      <c r="V2632" s="149"/>
      <c r="W2632" s="140" t="str" cm="1">
        <f t="array" ref="W2632">IF(SUM(LEN(B2632:V2632))=0,"",IF(OR(OR(ISBLANK(F2632),SUM(LEN(C2632),LEN(D2632))=0),AND(NOT(E2632="Unknown"),ISBLANK(J2632)),AND(NOT(O2632="Unknown"),ISBLANK(R2632))),"Missing Information", INDEX(Table15[Entire Service Line Classification], MATCH(SUMIFS(Table15[Unique ID],Table15[System-Owned Portion],E2632,Table15[If Material Anything Other than "Lead" in Column E,Was Material Ever Previously Lead?],G2632,Table15[Customer-Owned Portion],O2632),Table15[Unique ID],0),0)))</f>
        <v>Non-lead</v>
      </c>
      <c r="X2632"/>
    </row>
    <row r="2633" spans="2:24" ht="30" x14ac:dyDescent="0.25">
      <c r="B2633" s="145" t="s">
        <v>4521</v>
      </c>
      <c r="C2633" s="31" t="s">
        <v>12117</v>
      </c>
      <c r="D2633" s="31"/>
      <c r="E2633" s="43" t="s">
        <v>52</v>
      </c>
      <c r="F2633" s="42" t="s">
        <v>34</v>
      </c>
      <c r="G2633" s="83" t="s">
        <v>34</v>
      </c>
      <c r="H2633" s="168">
        <v>42108</v>
      </c>
      <c r="I2633" s="31"/>
      <c r="J2633" s="83" t="s">
        <v>188</v>
      </c>
      <c r="K2633" s="31" t="s">
        <v>34</v>
      </c>
      <c r="L2633" s="31"/>
      <c r="M2633" s="168"/>
      <c r="N2633" s="147"/>
      <c r="O2633" s="105" t="s">
        <v>52</v>
      </c>
      <c r="P2633" s="171">
        <v>42108</v>
      </c>
      <c r="Q2633" s="31"/>
      <c r="R2633" s="83" t="s">
        <v>188</v>
      </c>
      <c r="S2633" s="31" t="s">
        <v>34</v>
      </c>
      <c r="T2633" s="31"/>
      <c r="U2633" s="168"/>
      <c r="V2633" s="149"/>
      <c r="W2633" s="140" t="str" cm="1">
        <f t="array" ref="W2633">IF(SUM(LEN(B2633:V2633))=0,"",IF(OR(OR(ISBLANK(F2633),SUM(LEN(C2633),LEN(D2633))=0),AND(NOT(E2633="Unknown"),ISBLANK(J2633)),AND(NOT(O2633="Unknown"),ISBLANK(R2633))),"Missing Information", INDEX(Table15[Entire Service Line Classification], MATCH(SUMIFS(Table15[Unique ID],Table15[System-Owned Portion],E2633,Table15[If Material Anything Other than "Lead" in Column E,Was Material Ever Previously Lead?],G2633,Table15[Customer-Owned Portion],O2633),Table15[Unique ID],0),0)))</f>
        <v>Non-lead</v>
      </c>
      <c r="X2633"/>
    </row>
    <row r="2634" spans="2:24" ht="30" x14ac:dyDescent="0.25">
      <c r="B2634" s="145" t="s">
        <v>4522</v>
      </c>
      <c r="C2634" s="31" t="s">
        <v>12118</v>
      </c>
      <c r="D2634" s="31"/>
      <c r="E2634" s="43" t="s">
        <v>52</v>
      </c>
      <c r="F2634" s="42" t="s">
        <v>34</v>
      </c>
      <c r="G2634" s="83" t="s">
        <v>34</v>
      </c>
      <c r="H2634" s="168">
        <v>42108</v>
      </c>
      <c r="I2634" s="31"/>
      <c r="J2634" s="83" t="s">
        <v>188</v>
      </c>
      <c r="K2634" s="31" t="s">
        <v>34</v>
      </c>
      <c r="L2634" s="31"/>
      <c r="M2634" s="168"/>
      <c r="N2634" s="147"/>
      <c r="O2634" s="105" t="s">
        <v>52</v>
      </c>
      <c r="P2634" s="171">
        <v>42108</v>
      </c>
      <c r="Q2634" s="31"/>
      <c r="R2634" s="83" t="s">
        <v>188</v>
      </c>
      <c r="S2634" s="31" t="s">
        <v>34</v>
      </c>
      <c r="T2634" s="31"/>
      <c r="U2634" s="168"/>
      <c r="V2634" s="149"/>
      <c r="W2634" s="140" t="str" cm="1">
        <f t="array" ref="W2634">IF(SUM(LEN(B2634:V2634))=0,"",IF(OR(OR(ISBLANK(F2634),SUM(LEN(C2634),LEN(D2634))=0),AND(NOT(E2634="Unknown"),ISBLANK(J2634)),AND(NOT(O2634="Unknown"),ISBLANK(R2634))),"Missing Information", INDEX(Table15[Entire Service Line Classification], MATCH(SUMIFS(Table15[Unique ID],Table15[System-Owned Portion],E2634,Table15[If Material Anything Other than "Lead" in Column E,Was Material Ever Previously Lead?],G2634,Table15[Customer-Owned Portion],O2634),Table15[Unique ID],0),0)))</f>
        <v>Non-lead</v>
      </c>
      <c r="X2634"/>
    </row>
    <row r="2635" spans="2:24" ht="30" x14ac:dyDescent="0.25">
      <c r="B2635" s="145" t="s">
        <v>1474</v>
      </c>
      <c r="C2635" s="31" t="s">
        <v>8890</v>
      </c>
      <c r="D2635" s="31"/>
      <c r="E2635" s="43" t="s">
        <v>52</v>
      </c>
      <c r="F2635" s="42" t="s">
        <v>34</v>
      </c>
      <c r="G2635" s="83" t="s">
        <v>34</v>
      </c>
      <c r="H2635" s="168">
        <v>42102</v>
      </c>
      <c r="I2635" s="31"/>
      <c r="J2635" s="83" t="s">
        <v>188</v>
      </c>
      <c r="K2635" s="31" t="s">
        <v>34</v>
      </c>
      <c r="L2635" s="31"/>
      <c r="M2635" s="168"/>
      <c r="N2635" s="147"/>
      <c r="O2635" s="105" t="s">
        <v>52</v>
      </c>
      <c r="P2635" s="171">
        <v>42102</v>
      </c>
      <c r="Q2635" s="31"/>
      <c r="R2635" s="83" t="s">
        <v>188</v>
      </c>
      <c r="S2635" s="31" t="s">
        <v>34</v>
      </c>
      <c r="T2635" s="31"/>
      <c r="U2635" s="168"/>
      <c r="V2635" s="149"/>
      <c r="W2635" s="140" t="str" cm="1">
        <f t="array" ref="W2635">IF(SUM(LEN(B2635:V2635))=0,"",IF(OR(OR(ISBLANK(F2635),SUM(LEN(C2635),LEN(D2635))=0),AND(NOT(E2635="Unknown"),ISBLANK(J2635)),AND(NOT(O2635="Unknown"),ISBLANK(R2635))),"Missing Information", INDEX(Table15[Entire Service Line Classification], MATCH(SUMIFS(Table15[Unique ID],Table15[System-Owned Portion],E2635,Table15[If Material Anything Other than "Lead" in Column E,Was Material Ever Previously Lead?],G2635,Table15[Customer-Owned Portion],O2635),Table15[Unique ID],0),0)))</f>
        <v>Non-lead</v>
      </c>
      <c r="X2635"/>
    </row>
    <row r="2636" spans="2:24" ht="30" x14ac:dyDescent="0.25">
      <c r="B2636" s="145" t="s">
        <v>4252</v>
      </c>
      <c r="C2636" s="31" t="s">
        <v>11845</v>
      </c>
      <c r="D2636" s="31"/>
      <c r="E2636" s="43" t="s">
        <v>52</v>
      </c>
      <c r="F2636" s="42" t="s">
        <v>34</v>
      </c>
      <c r="G2636" s="83" t="s">
        <v>34</v>
      </c>
      <c r="H2636" s="168">
        <v>42087</v>
      </c>
      <c r="I2636" s="31"/>
      <c r="J2636" s="83" t="s">
        <v>188</v>
      </c>
      <c r="K2636" s="31" t="s">
        <v>34</v>
      </c>
      <c r="L2636" s="31"/>
      <c r="M2636" s="168"/>
      <c r="N2636" s="147"/>
      <c r="O2636" s="105" t="s">
        <v>52</v>
      </c>
      <c r="P2636" s="171">
        <v>42087</v>
      </c>
      <c r="Q2636" s="31"/>
      <c r="R2636" s="83" t="s">
        <v>188</v>
      </c>
      <c r="S2636" s="31" t="s">
        <v>34</v>
      </c>
      <c r="T2636" s="31"/>
      <c r="U2636" s="168"/>
      <c r="V2636" s="149"/>
      <c r="W2636" s="140" t="str" cm="1">
        <f t="array" ref="W2636">IF(SUM(LEN(B2636:V2636))=0,"",IF(OR(OR(ISBLANK(F2636),SUM(LEN(C2636),LEN(D2636))=0),AND(NOT(E2636="Unknown"),ISBLANK(J2636)),AND(NOT(O2636="Unknown"),ISBLANK(R2636))),"Missing Information", INDEX(Table15[Entire Service Line Classification], MATCH(SUMIFS(Table15[Unique ID],Table15[System-Owned Portion],E2636,Table15[If Material Anything Other than "Lead" in Column E,Was Material Ever Previously Lead?],G2636,Table15[Customer-Owned Portion],O2636),Table15[Unique ID],0),0)))</f>
        <v>Non-lead</v>
      </c>
      <c r="X2636"/>
    </row>
    <row r="2637" spans="2:24" ht="30" x14ac:dyDescent="0.25">
      <c r="B2637" s="145" t="s">
        <v>4309</v>
      </c>
      <c r="C2637" s="31" t="s">
        <v>11902</v>
      </c>
      <c r="D2637" s="31"/>
      <c r="E2637" s="43" t="s">
        <v>52</v>
      </c>
      <c r="F2637" s="42" t="s">
        <v>34</v>
      </c>
      <c r="G2637" s="83" t="s">
        <v>34</v>
      </c>
      <c r="H2637" s="168">
        <v>42086</v>
      </c>
      <c r="I2637" s="31"/>
      <c r="J2637" s="83" t="s">
        <v>188</v>
      </c>
      <c r="K2637" s="31" t="s">
        <v>34</v>
      </c>
      <c r="L2637" s="31"/>
      <c r="M2637" s="168"/>
      <c r="N2637" s="147"/>
      <c r="O2637" s="105" t="s">
        <v>52</v>
      </c>
      <c r="P2637" s="171">
        <v>42086</v>
      </c>
      <c r="Q2637" s="31"/>
      <c r="R2637" s="83" t="s">
        <v>188</v>
      </c>
      <c r="S2637" s="31" t="s">
        <v>34</v>
      </c>
      <c r="T2637" s="31"/>
      <c r="U2637" s="168"/>
      <c r="V2637" s="149"/>
      <c r="W2637" s="140" t="str" cm="1">
        <f t="array" ref="W2637">IF(SUM(LEN(B2637:V2637))=0,"",IF(OR(OR(ISBLANK(F2637),SUM(LEN(C2637),LEN(D2637))=0),AND(NOT(E2637="Unknown"),ISBLANK(J2637)),AND(NOT(O2637="Unknown"),ISBLANK(R2637))),"Missing Information", INDEX(Table15[Entire Service Line Classification], MATCH(SUMIFS(Table15[Unique ID],Table15[System-Owned Portion],E2637,Table15[If Material Anything Other than "Lead" in Column E,Was Material Ever Previously Lead?],G2637,Table15[Customer-Owned Portion],O2637),Table15[Unique ID],0),0)))</f>
        <v>Non-lead</v>
      </c>
      <c r="X2637"/>
    </row>
    <row r="2638" spans="2:24" ht="30" x14ac:dyDescent="0.25">
      <c r="B2638" s="145" t="s">
        <v>4262</v>
      </c>
      <c r="C2638" s="31" t="s">
        <v>11855</v>
      </c>
      <c r="D2638" s="31"/>
      <c r="E2638" s="43" t="s">
        <v>52</v>
      </c>
      <c r="F2638" s="42" t="s">
        <v>34</v>
      </c>
      <c r="G2638" s="83" t="s">
        <v>34</v>
      </c>
      <c r="H2638" s="168">
        <v>42037</v>
      </c>
      <c r="I2638" s="31"/>
      <c r="J2638" s="83" t="s">
        <v>188</v>
      </c>
      <c r="K2638" s="31" t="s">
        <v>34</v>
      </c>
      <c r="L2638" s="31"/>
      <c r="M2638" s="168"/>
      <c r="N2638" s="147"/>
      <c r="O2638" s="105" t="s">
        <v>52</v>
      </c>
      <c r="P2638" s="171">
        <v>42037</v>
      </c>
      <c r="Q2638" s="31"/>
      <c r="R2638" s="83" t="s">
        <v>188</v>
      </c>
      <c r="S2638" s="31" t="s">
        <v>34</v>
      </c>
      <c r="T2638" s="31"/>
      <c r="U2638" s="168"/>
      <c r="V2638" s="149"/>
      <c r="W2638" s="140" t="str" cm="1">
        <f t="array" ref="W2638">IF(SUM(LEN(B2638:V2638))=0,"",IF(OR(OR(ISBLANK(F2638),SUM(LEN(C2638),LEN(D2638))=0),AND(NOT(E2638="Unknown"),ISBLANK(J2638)),AND(NOT(O2638="Unknown"),ISBLANK(R2638))),"Missing Information", INDEX(Table15[Entire Service Line Classification], MATCH(SUMIFS(Table15[Unique ID],Table15[System-Owned Portion],E2638,Table15[If Material Anything Other than "Lead" in Column E,Was Material Ever Previously Lead?],G2638,Table15[Customer-Owned Portion],O2638),Table15[Unique ID],0),0)))</f>
        <v>Non-lead</v>
      </c>
      <c r="X2638"/>
    </row>
    <row r="2639" spans="2:24" ht="30" x14ac:dyDescent="0.25">
      <c r="B2639" s="145" t="s">
        <v>4207</v>
      </c>
      <c r="C2639" s="31" t="s">
        <v>11798</v>
      </c>
      <c r="D2639" s="31"/>
      <c r="E2639" s="43" t="s">
        <v>52</v>
      </c>
      <c r="F2639" s="42" t="s">
        <v>34</v>
      </c>
      <c r="G2639" s="83" t="s">
        <v>34</v>
      </c>
      <c r="H2639" s="168">
        <v>42026</v>
      </c>
      <c r="I2639" s="31"/>
      <c r="J2639" s="83" t="s">
        <v>188</v>
      </c>
      <c r="K2639" s="31" t="s">
        <v>34</v>
      </c>
      <c r="L2639" s="31"/>
      <c r="M2639" s="168"/>
      <c r="N2639" s="147"/>
      <c r="O2639" s="105" t="s">
        <v>52</v>
      </c>
      <c r="P2639" s="171">
        <v>42026</v>
      </c>
      <c r="Q2639" s="31"/>
      <c r="R2639" s="83" t="s">
        <v>188</v>
      </c>
      <c r="S2639" s="31" t="s">
        <v>34</v>
      </c>
      <c r="T2639" s="31"/>
      <c r="U2639" s="168"/>
      <c r="V2639" s="149"/>
      <c r="W2639" s="140" t="str" cm="1">
        <f t="array" ref="W2639">IF(SUM(LEN(B2639:V2639))=0,"",IF(OR(OR(ISBLANK(F2639),SUM(LEN(C2639),LEN(D2639))=0),AND(NOT(E2639="Unknown"),ISBLANK(J2639)),AND(NOT(O2639="Unknown"),ISBLANK(R2639))),"Missing Information", INDEX(Table15[Entire Service Line Classification], MATCH(SUMIFS(Table15[Unique ID],Table15[System-Owned Portion],E2639,Table15[If Material Anything Other than "Lead" in Column E,Was Material Ever Previously Lead?],G2639,Table15[Customer-Owned Portion],O2639),Table15[Unique ID],0),0)))</f>
        <v>Non-lead</v>
      </c>
      <c r="X2639"/>
    </row>
    <row r="2640" spans="2:24" ht="30" x14ac:dyDescent="0.25">
      <c r="B2640" s="145" t="s">
        <v>6241</v>
      </c>
      <c r="C2640" s="31" t="s">
        <v>13845</v>
      </c>
      <c r="D2640" s="31"/>
      <c r="E2640" s="43" t="s">
        <v>52</v>
      </c>
      <c r="F2640" s="42" t="s">
        <v>34</v>
      </c>
      <c r="G2640" s="83" t="s">
        <v>34</v>
      </c>
      <c r="H2640" s="168">
        <v>42012</v>
      </c>
      <c r="I2640" s="31"/>
      <c r="J2640" s="83" t="s">
        <v>188</v>
      </c>
      <c r="K2640" s="31" t="s">
        <v>34</v>
      </c>
      <c r="L2640" s="31"/>
      <c r="M2640" s="168"/>
      <c r="N2640" s="147"/>
      <c r="O2640" s="105" t="s">
        <v>52</v>
      </c>
      <c r="P2640" s="171">
        <v>42012</v>
      </c>
      <c r="Q2640" s="31"/>
      <c r="R2640" s="83" t="s">
        <v>188</v>
      </c>
      <c r="S2640" s="31" t="s">
        <v>34</v>
      </c>
      <c r="T2640" s="31"/>
      <c r="U2640" s="168"/>
      <c r="V2640" s="149"/>
      <c r="W2640" s="140" t="str" cm="1">
        <f t="array" ref="W2640">IF(SUM(LEN(B2640:V2640))=0,"",IF(OR(OR(ISBLANK(F2640),SUM(LEN(C2640),LEN(D2640))=0),AND(NOT(E2640="Unknown"),ISBLANK(J2640)),AND(NOT(O2640="Unknown"),ISBLANK(R2640))),"Missing Information", INDEX(Table15[Entire Service Line Classification], MATCH(SUMIFS(Table15[Unique ID],Table15[System-Owned Portion],E2640,Table15[If Material Anything Other than "Lead" in Column E,Was Material Ever Previously Lead?],G2640,Table15[Customer-Owned Portion],O2640),Table15[Unique ID],0),0)))</f>
        <v>Non-lead</v>
      </c>
      <c r="X2640"/>
    </row>
    <row r="2641" spans="2:24" ht="30" x14ac:dyDescent="0.25">
      <c r="B2641" s="145" t="s">
        <v>789</v>
      </c>
      <c r="C2641" s="31" t="s">
        <v>8202</v>
      </c>
      <c r="D2641" s="31"/>
      <c r="E2641" s="43" t="s">
        <v>52</v>
      </c>
      <c r="F2641" s="42" t="s">
        <v>34</v>
      </c>
      <c r="G2641" s="83" t="s">
        <v>34</v>
      </c>
      <c r="H2641" s="168">
        <v>41992</v>
      </c>
      <c r="I2641" s="31"/>
      <c r="J2641" s="83" t="s">
        <v>188</v>
      </c>
      <c r="K2641" s="31" t="s">
        <v>34</v>
      </c>
      <c r="L2641" s="31"/>
      <c r="M2641" s="168"/>
      <c r="N2641" s="147"/>
      <c r="O2641" s="105" t="s">
        <v>52</v>
      </c>
      <c r="P2641" s="171">
        <v>41992</v>
      </c>
      <c r="Q2641" s="31"/>
      <c r="R2641" s="83" t="s">
        <v>188</v>
      </c>
      <c r="S2641" s="31" t="s">
        <v>34</v>
      </c>
      <c r="T2641" s="31"/>
      <c r="U2641" s="168"/>
      <c r="V2641" s="149"/>
      <c r="W2641" s="140" t="str" cm="1">
        <f t="array" ref="W2641">IF(SUM(LEN(B2641:V2641))=0,"",IF(OR(OR(ISBLANK(F2641),SUM(LEN(C2641),LEN(D2641))=0),AND(NOT(E2641="Unknown"),ISBLANK(J2641)),AND(NOT(O2641="Unknown"),ISBLANK(R2641))),"Missing Information", INDEX(Table15[Entire Service Line Classification], MATCH(SUMIFS(Table15[Unique ID],Table15[System-Owned Portion],E2641,Table15[If Material Anything Other than "Lead" in Column E,Was Material Ever Previously Lead?],G2641,Table15[Customer-Owned Portion],O2641),Table15[Unique ID],0),0)))</f>
        <v>Non-lead</v>
      </c>
      <c r="X2641"/>
    </row>
    <row r="2642" spans="2:24" ht="30" x14ac:dyDescent="0.25">
      <c r="B2642" s="145" t="s">
        <v>575</v>
      </c>
      <c r="C2642" s="31" t="s">
        <v>7990</v>
      </c>
      <c r="D2642" s="31"/>
      <c r="E2642" s="43" t="s">
        <v>52</v>
      </c>
      <c r="F2642" s="42" t="s">
        <v>34</v>
      </c>
      <c r="G2642" s="83" t="s">
        <v>34</v>
      </c>
      <c r="H2642" s="168">
        <v>41936</v>
      </c>
      <c r="I2642" s="31"/>
      <c r="J2642" s="83" t="s">
        <v>188</v>
      </c>
      <c r="K2642" s="31" t="s">
        <v>34</v>
      </c>
      <c r="L2642" s="31"/>
      <c r="M2642" s="168"/>
      <c r="N2642" s="147"/>
      <c r="O2642" s="105" t="s">
        <v>52</v>
      </c>
      <c r="P2642" s="171">
        <v>41936</v>
      </c>
      <c r="Q2642" s="31"/>
      <c r="R2642" s="83" t="s">
        <v>188</v>
      </c>
      <c r="S2642" s="31" t="s">
        <v>34</v>
      </c>
      <c r="T2642" s="31"/>
      <c r="U2642" s="168"/>
      <c r="V2642" s="149"/>
      <c r="W2642" s="140" t="str" cm="1">
        <f t="array" ref="W2642">IF(SUM(LEN(B2642:V2642))=0,"",IF(OR(OR(ISBLANK(F2642),SUM(LEN(C2642),LEN(D2642))=0),AND(NOT(E2642="Unknown"),ISBLANK(J2642)),AND(NOT(O2642="Unknown"),ISBLANK(R2642))),"Missing Information", INDEX(Table15[Entire Service Line Classification], MATCH(SUMIFS(Table15[Unique ID],Table15[System-Owned Portion],E2642,Table15[If Material Anything Other than "Lead" in Column E,Was Material Ever Previously Lead?],G2642,Table15[Customer-Owned Portion],O2642),Table15[Unique ID],0),0)))</f>
        <v>Non-lead</v>
      </c>
      <c r="X2642"/>
    </row>
    <row r="2643" spans="2:24" ht="30" x14ac:dyDescent="0.25">
      <c r="B2643" s="145" t="s">
        <v>569</v>
      </c>
      <c r="C2643" s="31" t="s">
        <v>7984</v>
      </c>
      <c r="D2643" s="31"/>
      <c r="E2643" s="43" t="s">
        <v>52</v>
      </c>
      <c r="F2643" s="42" t="s">
        <v>34</v>
      </c>
      <c r="G2643" s="83" t="s">
        <v>34</v>
      </c>
      <c r="H2643" s="168">
        <v>41907</v>
      </c>
      <c r="I2643" s="31"/>
      <c r="J2643" s="83" t="s">
        <v>188</v>
      </c>
      <c r="K2643" s="31" t="s">
        <v>34</v>
      </c>
      <c r="L2643" s="31"/>
      <c r="M2643" s="168"/>
      <c r="N2643" s="147"/>
      <c r="O2643" s="105" t="s">
        <v>52</v>
      </c>
      <c r="P2643" s="171">
        <v>41907</v>
      </c>
      <c r="Q2643" s="31"/>
      <c r="R2643" s="83" t="s">
        <v>188</v>
      </c>
      <c r="S2643" s="31" t="s">
        <v>34</v>
      </c>
      <c r="T2643" s="31"/>
      <c r="U2643" s="168"/>
      <c r="V2643" s="149"/>
      <c r="W2643" s="140" t="str" cm="1">
        <f t="array" ref="W2643">IF(SUM(LEN(B2643:V2643))=0,"",IF(OR(OR(ISBLANK(F2643),SUM(LEN(C2643),LEN(D2643))=0),AND(NOT(E2643="Unknown"),ISBLANK(J2643)),AND(NOT(O2643="Unknown"),ISBLANK(R2643))),"Missing Information", INDEX(Table15[Entire Service Line Classification], MATCH(SUMIFS(Table15[Unique ID],Table15[System-Owned Portion],E2643,Table15[If Material Anything Other than "Lead" in Column E,Was Material Ever Previously Lead?],G2643,Table15[Customer-Owned Portion],O2643),Table15[Unique ID],0),0)))</f>
        <v>Non-lead</v>
      </c>
      <c r="X2643"/>
    </row>
    <row r="2644" spans="2:24" ht="30" x14ac:dyDescent="0.25">
      <c r="B2644" s="145" t="s">
        <v>817</v>
      </c>
      <c r="C2644" s="31" t="s">
        <v>8230</v>
      </c>
      <c r="D2644" s="31"/>
      <c r="E2644" s="43" t="s">
        <v>52</v>
      </c>
      <c r="F2644" s="42" t="s">
        <v>34</v>
      </c>
      <c r="G2644" s="83" t="s">
        <v>34</v>
      </c>
      <c r="H2644" s="168">
        <v>41885</v>
      </c>
      <c r="I2644" s="31"/>
      <c r="J2644" s="83" t="s">
        <v>188</v>
      </c>
      <c r="K2644" s="31" t="s">
        <v>34</v>
      </c>
      <c r="L2644" s="31"/>
      <c r="M2644" s="168"/>
      <c r="N2644" s="147"/>
      <c r="O2644" s="105" t="s">
        <v>52</v>
      </c>
      <c r="P2644" s="171">
        <v>41885</v>
      </c>
      <c r="Q2644" s="31"/>
      <c r="R2644" s="83" t="s">
        <v>188</v>
      </c>
      <c r="S2644" s="31" t="s">
        <v>34</v>
      </c>
      <c r="T2644" s="31"/>
      <c r="U2644" s="168"/>
      <c r="V2644" s="149"/>
      <c r="W2644" s="140" t="str" cm="1">
        <f t="array" ref="W2644">IF(SUM(LEN(B2644:V2644))=0,"",IF(OR(OR(ISBLANK(F2644),SUM(LEN(C2644),LEN(D2644))=0),AND(NOT(E2644="Unknown"),ISBLANK(J2644)),AND(NOT(O2644="Unknown"),ISBLANK(R2644))),"Missing Information", INDEX(Table15[Entire Service Line Classification], MATCH(SUMIFS(Table15[Unique ID],Table15[System-Owned Portion],E2644,Table15[If Material Anything Other than "Lead" in Column E,Was Material Ever Previously Lead?],G2644,Table15[Customer-Owned Portion],O2644),Table15[Unique ID],0),0)))</f>
        <v>Non-lead</v>
      </c>
      <c r="X2644"/>
    </row>
    <row r="2645" spans="2:24" ht="30" x14ac:dyDescent="0.25">
      <c r="B2645" s="145" t="s">
        <v>6782</v>
      </c>
      <c r="C2645" s="31" t="s">
        <v>14397</v>
      </c>
      <c r="D2645" s="31"/>
      <c r="E2645" s="43" t="s">
        <v>52</v>
      </c>
      <c r="F2645" s="42" t="s">
        <v>34</v>
      </c>
      <c r="G2645" s="83" t="s">
        <v>34</v>
      </c>
      <c r="H2645" s="168">
        <v>41885</v>
      </c>
      <c r="I2645" s="31"/>
      <c r="J2645" s="83" t="s">
        <v>188</v>
      </c>
      <c r="K2645" s="31" t="s">
        <v>34</v>
      </c>
      <c r="L2645" s="31"/>
      <c r="M2645" s="168"/>
      <c r="N2645" s="147"/>
      <c r="O2645" s="105" t="s">
        <v>52</v>
      </c>
      <c r="P2645" s="171">
        <v>41885</v>
      </c>
      <c r="Q2645" s="31"/>
      <c r="R2645" s="83" t="s">
        <v>188</v>
      </c>
      <c r="S2645" s="31" t="s">
        <v>34</v>
      </c>
      <c r="T2645" s="31"/>
      <c r="U2645" s="168"/>
      <c r="V2645" s="149"/>
      <c r="W2645" s="140" t="str" cm="1">
        <f t="array" ref="W2645">IF(SUM(LEN(B2645:V2645))=0,"",IF(OR(OR(ISBLANK(F2645),SUM(LEN(C2645),LEN(D2645))=0),AND(NOT(E2645="Unknown"),ISBLANK(J2645)),AND(NOT(O2645="Unknown"),ISBLANK(R2645))),"Missing Information", INDEX(Table15[Entire Service Line Classification], MATCH(SUMIFS(Table15[Unique ID],Table15[System-Owned Portion],E2645,Table15[If Material Anything Other than "Lead" in Column E,Was Material Ever Previously Lead?],G2645,Table15[Customer-Owned Portion],O2645),Table15[Unique ID],0),0)))</f>
        <v>Non-lead</v>
      </c>
      <c r="X2645"/>
    </row>
    <row r="2646" spans="2:24" ht="30" x14ac:dyDescent="0.25">
      <c r="B2646" s="145" t="s">
        <v>815</v>
      </c>
      <c r="C2646" s="31" t="s">
        <v>8228</v>
      </c>
      <c r="D2646" s="31"/>
      <c r="E2646" s="43" t="s">
        <v>52</v>
      </c>
      <c r="F2646" s="42" t="s">
        <v>34</v>
      </c>
      <c r="G2646" s="83" t="s">
        <v>34</v>
      </c>
      <c r="H2646" s="168">
        <v>41845</v>
      </c>
      <c r="I2646" s="31"/>
      <c r="J2646" s="83" t="s">
        <v>188</v>
      </c>
      <c r="K2646" s="31" t="s">
        <v>34</v>
      </c>
      <c r="L2646" s="31"/>
      <c r="M2646" s="168"/>
      <c r="N2646" s="147"/>
      <c r="O2646" s="105" t="s">
        <v>52</v>
      </c>
      <c r="P2646" s="171">
        <v>41845</v>
      </c>
      <c r="Q2646" s="31"/>
      <c r="R2646" s="83" t="s">
        <v>188</v>
      </c>
      <c r="S2646" s="31" t="s">
        <v>34</v>
      </c>
      <c r="T2646" s="31"/>
      <c r="U2646" s="168"/>
      <c r="V2646" s="149"/>
      <c r="W2646" s="140" t="str" cm="1">
        <f t="array" ref="W2646">IF(SUM(LEN(B2646:V2646))=0,"",IF(OR(OR(ISBLANK(F2646),SUM(LEN(C2646),LEN(D2646))=0),AND(NOT(E2646="Unknown"),ISBLANK(J2646)),AND(NOT(O2646="Unknown"),ISBLANK(R2646))),"Missing Information", INDEX(Table15[Entire Service Line Classification], MATCH(SUMIFS(Table15[Unique ID],Table15[System-Owned Portion],E2646,Table15[If Material Anything Other than "Lead" in Column E,Was Material Ever Previously Lead?],G2646,Table15[Customer-Owned Portion],O2646),Table15[Unique ID],0),0)))</f>
        <v>Non-lead</v>
      </c>
      <c r="X2646"/>
    </row>
    <row r="2647" spans="2:24" ht="30" x14ac:dyDescent="0.25">
      <c r="B2647" s="145" t="s">
        <v>4254</v>
      </c>
      <c r="C2647" s="31" t="s">
        <v>11847</v>
      </c>
      <c r="D2647" s="31"/>
      <c r="E2647" s="43" t="s">
        <v>52</v>
      </c>
      <c r="F2647" s="42" t="s">
        <v>34</v>
      </c>
      <c r="G2647" s="83" t="s">
        <v>34</v>
      </c>
      <c r="H2647" s="168">
        <v>41810</v>
      </c>
      <c r="I2647" s="31"/>
      <c r="J2647" s="83" t="s">
        <v>188</v>
      </c>
      <c r="K2647" s="31" t="s">
        <v>34</v>
      </c>
      <c r="L2647" s="31"/>
      <c r="M2647" s="168"/>
      <c r="N2647" s="147"/>
      <c r="O2647" s="105" t="s">
        <v>52</v>
      </c>
      <c r="P2647" s="171">
        <v>41810</v>
      </c>
      <c r="Q2647" s="31"/>
      <c r="R2647" s="83" t="s">
        <v>188</v>
      </c>
      <c r="S2647" s="31" t="s">
        <v>34</v>
      </c>
      <c r="T2647" s="31"/>
      <c r="U2647" s="168"/>
      <c r="V2647" s="149"/>
      <c r="W2647" s="140" t="str" cm="1">
        <f t="array" ref="W2647">IF(SUM(LEN(B2647:V2647))=0,"",IF(OR(OR(ISBLANK(F2647),SUM(LEN(C2647),LEN(D2647))=0),AND(NOT(E2647="Unknown"),ISBLANK(J2647)),AND(NOT(O2647="Unknown"),ISBLANK(R2647))),"Missing Information", INDEX(Table15[Entire Service Line Classification], MATCH(SUMIFS(Table15[Unique ID],Table15[System-Owned Portion],E2647,Table15[If Material Anything Other than "Lead" in Column E,Was Material Ever Previously Lead?],G2647,Table15[Customer-Owned Portion],O2647),Table15[Unique ID],0),0)))</f>
        <v>Non-lead</v>
      </c>
      <c r="X2647"/>
    </row>
    <row r="2648" spans="2:24" ht="30" x14ac:dyDescent="0.25">
      <c r="B2648" s="145" t="s">
        <v>5937</v>
      </c>
      <c r="C2648" s="31" t="s">
        <v>13539</v>
      </c>
      <c r="D2648" s="31"/>
      <c r="E2648" s="43" t="s">
        <v>52</v>
      </c>
      <c r="F2648" s="42" t="s">
        <v>34</v>
      </c>
      <c r="G2648" s="83" t="s">
        <v>34</v>
      </c>
      <c r="H2648" s="168">
        <v>41787</v>
      </c>
      <c r="I2648" s="31"/>
      <c r="J2648" s="83" t="s">
        <v>188</v>
      </c>
      <c r="K2648" s="31" t="s">
        <v>34</v>
      </c>
      <c r="L2648" s="31"/>
      <c r="M2648" s="168"/>
      <c r="N2648" s="147"/>
      <c r="O2648" s="105" t="s">
        <v>52</v>
      </c>
      <c r="P2648" s="171">
        <v>41787</v>
      </c>
      <c r="Q2648" s="31"/>
      <c r="R2648" s="83" t="s">
        <v>188</v>
      </c>
      <c r="S2648" s="31" t="s">
        <v>34</v>
      </c>
      <c r="T2648" s="31"/>
      <c r="U2648" s="168"/>
      <c r="V2648" s="149"/>
      <c r="W2648" s="140" t="str" cm="1">
        <f t="array" ref="W2648">IF(SUM(LEN(B2648:V2648))=0,"",IF(OR(OR(ISBLANK(F2648),SUM(LEN(C2648),LEN(D2648))=0),AND(NOT(E2648="Unknown"),ISBLANK(J2648)),AND(NOT(O2648="Unknown"),ISBLANK(R2648))),"Missing Information", INDEX(Table15[Entire Service Line Classification], MATCH(SUMIFS(Table15[Unique ID],Table15[System-Owned Portion],E2648,Table15[If Material Anything Other than "Lead" in Column E,Was Material Ever Previously Lead?],G2648,Table15[Customer-Owned Portion],O2648),Table15[Unique ID],0),0)))</f>
        <v>Non-lead</v>
      </c>
      <c r="X2648"/>
    </row>
    <row r="2649" spans="2:24" ht="30" x14ac:dyDescent="0.25">
      <c r="B2649" s="145" t="s">
        <v>6783</v>
      </c>
      <c r="C2649" s="31" t="s">
        <v>14398</v>
      </c>
      <c r="D2649" s="31"/>
      <c r="E2649" s="43" t="s">
        <v>52</v>
      </c>
      <c r="F2649" s="42" t="s">
        <v>34</v>
      </c>
      <c r="G2649" s="83" t="s">
        <v>34</v>
      </c>
      <c r="H2649" s="168">
        <v>41775</v>
      </c>
      <c r="I2649" s="31"/>
      <c r="J2649" s="83" t="s">
        <v>188</v>
      </c>
      <c r="K2649" s="31" t="s">
        <v>34</v>
      </c>
      <c r="L2649" s="31"/>
      <c r="M2649" s="168"/>
      <c r="N2649" s="147"/>
      <c r="O2649" s="105" t="s">
        <v>52</v>
      </c>
      <c r="P2649" s="171">
        <v>41775</v>
      </c>
      <c r="Q2649" s="31"/>
      <c r="R2649" s="83" t="s">
        <v>188</v>
      </c>
      <c r="S2649" s="31" t="s">
        <v>34</v>
      </c>
      <c r="T2649" s="31"/>
      <c r="U2649" s="168"/>
      <c r="V2649" s="149"/>
      <c r="W2649" s="140" t="str" cm="1">
        <f t="array" ref="W2649">IF(SUM(LEN(B2649:V2649))=0,"",IF(OR(OR(ISBLANK(F2649),SUM(LEN(C2649),LEN(D2649))=0),AND(NOT(E2649="Unknown"),ISBLANK(J2649)),AND(NOT(O2649="Unknown"),ISBLANK(R2649))),"Missing Information", INDEX(Table15[Entire Service Line Classification], MATCH(SUMIFS(Table15[Unique ID],Table15[System-Owned Portion],E2649,Table15[If Material Anything Other than "Lead" in Column E,Was Material Ever Previously Lead?],G2649,Table15[Customer-Owned Portion],O2649),Table15[Unique ID],0),0)))</f>
        <v>Non-lead</v>
      </c>
      <c r="X2649"/>
    </row>
    <row r="2650" spans="2:24" ht="30" x14ac:dyDescent="0.25">
      <c r="B2650" s="145" t="s">
        <v>687</v>
      </c>
      <c r="C2650" s="31" t="s">
        <v>8102</v>
      </c>
      <c r="D2650" s="31"/>
      <c r="E2650" s="43" t="s">
        <v>52</v>
      </c>
      <c r="F2650" s="42" t="s">
        <v>34</v>
      </c>
      <c r="G2650" s="83" t="s">
        <v>34</v>
      </c>
      <c r="H2650" s="168">
        <v>41772</v>
      </c>
      <c r="I2650" s="31"/>
      <c r="J2650" s="83" t="s">
        <v>188</v>
      </c>
      <c r="K2650" s="31" t="s">
        <v>34</v>
      </c>
      <c r="L2650" s="31"/>
      <c r="M2650" s="168"/>
      <c r="N2650" s="147"/>
      <c r="O2650" s="105" t="s">
        <v>52</v>
      </c>
      <c r="P2650" s="171">
        <v>41772</v>
      </c>
      <c r="Q2650" s="31"/>
      <c r="R2650" s="83" t="s">
        <v>188</v>
      </c>
      <c r="S2650" s="31" t="s">
        <v>34</v>
      </c>
      <c r="T2650" s="31"/>
      <c r="U2650" s="168"/>
      <c r="V2650" s="149"/>
      <c r="W2650" s="140" t="str" cm="1">
        <f t="array" ref="W2650">IF(SUM(LEN(B2650:V2650))=0,"",IF(OR(OR(ISBLANK(F2650),SUM(LEN(C2650),LEN(D2650))=0),AND(NOT(E2650="Unknown"),ISBLANK(J2650)),AND(NOT(O2650="Unknown"),ISBLANK(R2650))),"Missing Information", INDEX(Table15[Entire Service Line Classification], MATCH(SUMIFS(Table15[Unique ID],Table15[System-Owned Portion],E2650,Table15[If Material Anything Other than "Lead" in Column E,Was Material Ever Previously Lead?],G2650,Table15[Customer-Owned Portion],O2650),Table15[Unique ID],0),0)))</f>
        <v>Non-lead</v>
      </c>
      <c r="X2650"/>
    </row>
    <row r="2651" spans="2:24" ht="30" x14ac:dyDescent="0.25">
      <c r="B2651" s="145" t="s">
        <v>601</v>
      </c>
      <c r="C2651" s="31" t="s">
        <v>8016</v>
      </c>
      <c r="D2651" s="31"/>
      <c r="E2651" s="43" t="s">
        <v>52</v>
      </c>
      <c r="F2651" s="42" t="s">
        <v>34</v>
      </c>
      <c r="G2651" s="83" t="s">
        <v>34</v>
      </c>
      <c r="H2651" s="168">
        <v>41758</v>
      </c>
      <c r="I2651" s="31"/>
      <c r="J2651" s="83" t="s">
        <v>188</v>
      </c>
      <c r="K2651" s="31" t="s">
        <v>34</v>
      </c>
      <c r="L2651" s="31"/>
      <c r="M2651" s="168"/>
      <c r="N2651" s="147"/>
      <c r="O2651" s="105" t="s">
        <v>52</v>
      </c>
      <c r="P2651" s="171">
        <v>41758</v>
      </c>
      <c r="Q2651" s="31"/>
      <c r="R2651" s="83" t="s">
        <v>188</v>
      </c>
      <c r="S2651" s="31" t="s">
        <v>34</v>
      </c>
      <c r="T2651" s="31"/>
      <c r="U2651" s="168"/>
      <c r="V2651" s="149"/>
      <c r="W2651" s="140" t="str" cm="1">
        <f t="array" ref="W2651">IF(SUM(LEN(B2651:V2651))=0,"",IF(OR(OR(ISBLANK(F2651),SUM(LEN(C2651),LEN(D2651))=0),AND(NOT(E2651="Unknown"),ISBLANK(J2651)),AND(NOT(O2651="Unknown"),ISBLANK(R2651))),"Missing Information", INDEX(Table15[Entire Service Line Classification], MATCH(SUMIFS(Table15[Unique ID],Table15[System-Owned Portion],E2651,Table15[If Material Anything Other than "Lead" in Column E,Was Material Ever Previously Lead?],G2651,Table15[Customer-Owned Portion],O2651),Table15[Unique ID],0),0)))</f>
        <v>Non-lead</v>
      </c>
      <c r="X2651"/>
    </row>
    <row r="2652" spans="2:24" ht="30" x14ac:dyDescent="0.25">
      <c r="B2652" s="145" t="s">
        <v>658</v>
      </c>
      <c r="C2652" s="31" t="s">
        <v>8073</v>
      </c>
      <c r="D2652" s="31"/>
      <c r="E2652" s="43" t="s">
        <v>52</v>
      </c>
      <c r="F2652" s="42" t="s">
        <v>34</v>
      </c>
      <c r="G2652" s="83" t="s">
        <v>34</v>
      </c>
      <c r="H2652" s="168">
        <v>41758</v>
      </c>
      <c r="I2652" s="31"/>
      <c r="J2652" s="83" t="s">
        <v>188</v>
      </c>
      <c r="K2652" s="31" t="s">
        <v>34</v>
      </c>
      <c r="L2652" s="31"/>
      <c r="M2652" s="168"/>
      <c r="N2652" s="147"/>
      <c r="O2652" s="105" t="s">
        <v>52</v>
      </c>
      <c r="P2652" s="171">
        <v>41758</v>
      </c>
      <c r="Q2652" s="31"/>
      <c r="R2652" s="83" t="s">
        <v>188</v>
      </c>
      <c r="S2652" s="31" t="s">
        <v>34</v>
      </c>
      <c r="T2652" s="31"/>
      <c r="U2652" s="168"/>
      <c r="V2652" s="149"/>
      <c r="W2652" s="140" t="str" cm="1">
        <f t="array" ref="W2652">IF(SUM(LEN(B2652:V2652))=0,"",IF(OR(OR(ISBLANK(F2652),SUM(LEN(C2652),LEN(D2652))=0),AND(NOT(E2652="Unknown"),ISBLANK(J2652)),AND(NOT(O2652="Unknown"),ISBLANK(R2652))),"Missing Information", INDEX(Table15[Entire Service Line Classification], MATCH(SUMIFS(Table15[Unique ID],Table15[System-Owned Portion],E2652,Table15[If Material Anything Other than "Lead" in Column E,Was Material Ever Previously Lead?],G2652,Table15[Customer-Owned Portion],O2652),Table15[Unique ID],0),0)))</f>
        <v>Non-lead</v>
      </c>
      <c r="X2652"/>
    </row>
    <row r="2653" spans="2:24" ht="30" x14ac:dyDescent="0.25">
      <c r="B2653" s="145" t="s">
        <v>664</v>
      </c>
      <c r="C2653" s="31" t="s">
        <v>8079</v>
      </c>
      <c r="D2653" s="31"/>
      <c r="E2653" s="43" t="s">
        <v>52</v>
      </c>
      <c r="F2653" s="42" t="s">
        <v>34</v>
      </c>
      <c r="G2653" s="83" t="s">
        <v>34</v>
      </c>
      <c r="H2653" s="168">
        <v>41758</v>
      </c>
      <c r="I2653" s="31"/>
      <c r="J2653" s="83" t="s">
        <v>188</v>
      </c>
      <c r="K2653" s="31" t="s">
        <v>34</v>
      </c>
      <c r="L2653" s="31"/>
      <c r="M2653" s="168"/>
      <c r="N2653" s="147"/>
      <c r="O2653" s="105" t="s">
        <v>52</v>
      </c>
      <c r="P2653" s="171">
        <v>41758</v>
      </c>
      <c r="Q2653" s="31"/>
      <c r="R2653" s="83" t="s">
        <v>188</v>
      </c>
      <c r="S2653" s="31" t="s">
        <v>34</v>
      </c>
      <c r="T2653" s="31"/>
      <c r="U2653" s="168"/>
      <c r="V2653" s="149"/>
      <c r="W2653" s="140" t="str" cm="1">
        <f t="array" ref="W2653">IF(SUM(LEN(B2653:V2653))=0,"",IF(OR(OR(ISBLANK(F2653),SUM(LEN(C2653),LEN(D2653))=0),AND(NOT(E2653="Unknown"),ISBLANK(J2653)),AND(NOT(O2653="Unknown"),ISBLANK(R2653))),"Missing Information", INDEX(Table15[Entire Service Line Classification], MATCH(SUMIFS(Table15[Unique ID],Table15[System-Owned Portion],E2653,Table15[If Material Anything Other than "Lead" in Column E,Was Material Ever Previously Lead?],G2653,Table15[Customer-Owned Portion],O2653),Table15[Unique ID],0),0)))</f>
        <v>Non-lead</v>
      </c>
      <c r="X2653"/>
    </row>
    <row r="2654" spans="2:24" ht="30" x14ac:dyDescent="0.25">
      <c r="B2654" s="145" t="s">
        <v>682</v>
      </c>
      <c r="C2654" s="31" t="s">
        <v>8097</v>
      </c>
      <c r="D2654" s="31"/>
      <c r="E2654" s="43" t="s">
        <v>52</v>
      </c>
      <c r="F2654" s="42" t="s">
        <v>34</v>
      </c>
      <c r="G2654" s="83" t="s">
        <v>34</v>
      </c>
      <c r="H2654" s="168">
        <v>41758</v>
      </c>
      <c r="I2654" s="31"/>
      <c r="J2654" s="83" t="s">
        <v>188</v>
      </c>
      <c r="K2654" s="31" t="s">
        <v>34</v>
      </c>
      <c r="L2654" s="31"/>
      <c r="M2654" s="168"/>
      <c r="N2654" s="147"/>
      <c r="O2654" s="105" t="s">
        <v>52</v>
      </c>
      <c r="P2654" s="171">
        <v>41758</v>
      </c>
      <c r="Q2654" s="31"/>
      <c r="R2654" s="83" t="s">
        <v>188</v>
      </c>
      <c r="S2654" s="31" t="s">
        <v>34</v>
      </c>
      <c r="T2654" s="31"/>
      <c r="U2654" s="168"/>
      <c r="V2654" s="149"/>
      <c r="W2654" s="140" t="str" cm="1">
        <f t="array" ref="W2654">IF(SUM(LEN(B2654:V2654))=0,"",IF(OR(OR(ISBLANK(F2654),SUM(LEN(C2654),LEN(D2654))=0),AND(NOT(E2654="Unknown"),ISBLANK(J2654)),AND(NOT(O2654="Unknown"),ISBLANK(R2654))),"Missing Information", INDEX(Table15[Entire Service Line Classification], MATCH(SUMIFS(Table15[Unique ID],Table15[System-Owned Portion],E2654,Table15[If Material Anything Other than "Lead" in Column E,Was Material Ever Previously Lead?],G2654,Table15[Customer-Owned Portion],O2654),Table15[Unique ID],0),0)))</f>
        <v>Non-lead</v>
      </c>
      <c r="X2654"/>
    </row>
    <row r="2655" spans="2:24" ht="30" x14ac:dyDescent="0.25">
      <c r="B2655" s="145" t="s">
        <v>5265</v>
      </c>
      <c r="C2655" s="31" t="s">
        <v>12862</v>
      </c>
      <c r="D2655" s="31"/>
      <c r="E2655" s="43" t="s">
        <v>52</v>
      </c>
      <c r="F2655" s="42" t="s">
        <v>34</v>
      </c>
      <c r="G2655" s="83" t="s">
        <v>34</v>
      </c>
      <c r="H2655" s="168">
        <v>41744</v>
      </c>
      <c r="I2655" s="31"/>
      <c r="J2655" s="83" t="s">
        <v>188</v>
      </c>
      <c r="K2655" s="31" t="s">
        <v>34</v>
      </c>
      <c r="L2655" s="31"/>
      <c r="M2655" s="168"/>
      <c r="N2655" s="147"/>
      <c r="O2655" s="105" t="s">
        <v>52</v>
      </c>
      <c r="P2655" s="171">
        <v>41744</v>
      </c>
      <c r="Q2655" s="31"/>
      <c r="R2655" s="83" t="s">
        <v>188</v>
      </c>
      <c r="S2655" s="31" t="s">
        <v>34</v>
      </c>
      <c r="T2655" s="31"/>
      <c r="U2655" s="168"/>
      <c r="V2655" s="149"/>
      <c r="W2655" s="140" t="str" cm="1">
        <f t="array" ref="W2655">IF(SUM(LEN(B2655:V2655))=0,"",IF(OR(OR(ISBLANK(F2655),SUM(LEN(C2655),LEN(D2655))=0),AND(NOT(E2655="Unknown"),ISBLANK(J2655)),AND(NOT(O2655="Unknown"),ISBLANK(R2655))),"Missing Information", INDEX(Table15[Entire Service Line Classification], MATCH(SUMIFS(Table15[Unique ID],Table15[System-Owned Portion],E2655,Table15[If Material Anything Other than "Lead" in Column E,Was Material Ever Previously Lead?],G2655,Table15[Customer-Owned Portion],O2655),Table15[Unique ID],0),0)))</f>
        <v>Non-lead</v>
      </c>
      <c r="X2655"/>
    </row>
    <row r="2656" spans="2:24" ht="30" x14ac:dyDescent="0.25">
      <c r="B2656" s="145" t="s">
        <v>814</v>
      </c>
      <c r="C2656" s="31" t="s">
        <v>8227</v>
      </c>
      <c r="D2656" s="31"/>
      <c r="E2656" s="43" t="s">
        <v>52</v>
      </c>
      <c r="F2656" s="42" t="s">
        <v>34</v>
      </c>
      <c r="G2656" s="83" t="s">
        <v>34</v>
      </c>
      <c r="H2656" s="168">
        <v>41708</v>
      </c>
      <c r="I2656" s="31"/>
      <c r="J2656" s="83" t="s">
        <v>188</v>
      </c>
      <c r="K2656" s="31" t="s">
        <v>34</v>
      </c>
      <c r="L2656" s="31"/>
      <c r="M2656" s="168"/>
      <c r="N2656" s="147"/>
      <c r="O2656" s="105" t="s">
        <v>52</v>
      </c>
      <c r="P2656" s="171">
        <v>41708</v>
      </c>
      <c r="Q2656" s="31"/>
      <c r="R2656" s="83" t="s">
        <v>188</v>
      </c>
      <c r="S2656" s="31" t="s">
        <v>34</v>
      </c>
      <c r="T2656" s="31"/>
      <c r="U2656" s="168"/>
      <c r="V2656" s="149"/>
      <c r="W2656" s="140" t="str" cm="1">
        <f t="array" ref="W2656">IF(SUM(LEN(B2656:V2656))=0,"",IF(OR(OR(ISBLANK(F2656),SUM(LEN(C2656),LEN(D2656))=0),AND(NOT(E2656="Unknown"),ISBLANK(J2656)),AND(NOT(O2656="Unknown"),ISBLANK(R2656))),"Missing Information", INDEX(Table15[Entire Service Line Classification], MATCH(SUMIFS(Table15[Unique ID],Table15[System-Owned Portion],E2656,Table15[If Material Anything Other than "Lead" in Column E,Was Material Ever Previously Lead?],G2656,Table15[Customer-Owned Portion],O2656),Table15[Unique ID],0),0)))</f>
        <v>Non-lead</v>
      </c>
      <c r="X2656"/>
    </row>
    <row r="2657" spans="2:24" ht="30" x14ac:dyDescent="0.25">
      <c r="B2657" s="145" t="s">
        <v>2282</v>
      </c>
      <c r="C2657" s="31" t="s">
        <v>9714</v>
      </c>
      <c r="D2657" s="31"/>
      <c r="E2657" s="43" t="s">
        <v>52</v>
      </c>
      <c r="F2657" s="42" t="s">
        <v>34</v>
      </c>
      <c r="G2657" s="83" t="s">
        <v>34</v>
      </c>
      <c r="H2657" s="168">
        <v>41670</v>
      </c>
      <c r="I2657" s="31"/>
      <c r="J2657" s="83" t="s">
        <v>188</v>
      </c>
      <c r="K2657" s="31" t="s">
        <v>34</v>
      </c>
      <c r="L2657" s="31"/>
      <c r="M2657" s="168"/>
      <c r="N2657" s="147"/>
      <c r="O2657" s="105" t="s">
        <v>52</v>
      </c>
      <c r="P2657" s="171">
        <v>41670</v>
      </c>
      <c r="Q2657" s="31"/>
      <c r="R2657" s="83" t="s">
        <v>188</v>
      </c>
      <c r="S2657" s="31" t="s">
        <v>34</v>
      </c>
      <c r="T2657" s="31"/>
      <c r="U2657" s="168"/>
      <c r="V2657" s="149"/>
      <c r="W2657" s="140" t="str" cm="1">
        <f t="array" ref="W2657">IF(SUM(LEN(B2657:V2657))=0,"",IF(OR(OR(ISBLANK(F2657),SUM(LEN(C2657),LEN(D2657))=0),AND(NOT(E2657="Unknown"),ISBLANK(J2657)),AND(NOT(O2657="Unknown"),ISBLANK(R2657))),"Missing Information", INDEX(Table15[Entire Service Line Classification], MATCH(SUMIFS(Table15[Unique ID],Table15[System-Owned Portion],E2657,Table15[If Material Anything Other than "Lead" in Column E,Was Material Ever Previously Lead?],G2657,Table15[Customer-Owned Portion],O2657),Table15[Unique ID],0),0)))</f>
        <v>Non-lead</v>
      </c>
      <c r="X2657"/>
    </row>
    <row r="2658" spans="2:24" ht="30" x14ac:dyDescent="0.25">
      <c r="B2658" s="145" t="s">
        <v>2283</v>
      </c>
      <c r="C2658" s="31" t="s">
        <v>9715</v>
      </c>
      <c r="D2658" s="31"/>
      <c r="E2658" s="43" t="s">
        <v>52</v>
      </c>
      <c r="F2658" s="42" t="s">
        <v>34</v>
      </c>
      <c r="G2658" s="83" t="s">
        <v>34</v>
      </c>
      <c r="H2658" s="168">
        <v>41670</v>
      </c>
      <c r="I2658" s="31"/>
      <c r="J2658" s="83" t="s">
        <v>188</v>
      </c>
      <c r="K2658" s="31" t="s">
        <v>34</v>
      </c>
      <c r="L2658" s="31"/>
      <c r="M2658" s="168"/>
      <c r="N2658" s="147"/>
      <c r="O2658" s="105" t="s">
        <v>52</v>
      </c>
      <c r="P2658" s="171">
        <v>41670</v>
      </c>
      <c r="Q2658" s="31"/>
      <c r="R2658" s="83" t="s">
        <v>188</v>
      </c>
      <c r="S2658" s="31" t="s">
        <v>34</v>
      </c>
      <c r="T2658" s="31"/>
      <c r="U2658" s="168"/>
      <c r="V2658" s="149"/>
      <c r="W2658" s="140" t="str" cm="1">
        <f t="array" ref="W2658">IF(SUM(LEN(B2658:V2658))=0,"",IF(OR(OR(ISBLANK(F2658),SUM(LEN(C2658),LEN(D2658))=0),AND(NOT(E2658="Unknown"),ISBLANK(J2658)),AND(NOT(O2658="Unknown"),ISBLANK(R2658))),"Missing Information", INDEX(Table15[Entire Service Line Classification], MATCH(SUMIFS(Table15[Unique ID],Table15[System-Owned Portion],E2658,Table15[If Material Anything Other than "Lead" in Column E,Was Material Ever Previously Lead?],G2658,Table15[Customer-Owned Portion],O2658),Table15[Unique ID],0),0)))</f>
        <v>Non-lead</v>
      </c>
      <c r="X2658"/>
    </row>
    <row r="2659" spans="2:24" ht="30" x14ac:dyDescent="0.25">
      <c r="B2659" s="145" t="s">
        <v>5263</v>
      </c>
      <c r="C2659" s="31" t="s">
        <v>12860</v>
      </c>
      <c r="D2659" s="31"/>
      <c r="E2659" s="43" t="s">
        <v>52</v>
      </c>
      <c r="F2659" s="42" t="s">
        <v>34</v>
      </c>
      <c r="G2659" s="83" t="s">
        <v>34</v>
      </c>
      <c r="H2659" s="168">
        <v>41670</v>
      </c>
      <c r="I2659" s="31"/>
      <c r="J2659" s="83" t="s">
        <v>188</v>
      </c>
      <c r="K2659" s="31" t="s">
        <v>34</v>
      </c>
      <c r="L2659" s="31"/>
      <c r="M2659" s="168"/>
      <c r="N2659" s="147"/>
      <c r="O2659" s="105" t="s">
        <v>52</v>
      </c>
      <c r="P2659" s="171">
        <v>41670</v>
      </c>
      <c r="Q2659" s="31"/>
      <c r="R2659" s="83" t="s">
        <v>188</v>
      </c>
      <c r="S2659" s="31" t="s">
        <v>34</v>
      </c>
      <c r="T2659" s="31"/>
      <c r="U2659" s="168"/>
      <c r="V2659" s="149"/>
      <c r="W2659" s="140" t="str" cm="1">
        <f t="array" ref="W2659">IF(SUM(LEN(B2659:V2659))=0,"",IF(OR(OR(ISBLANK(F2659),SUM(LEN(C2659),LEN(D2659))=0),AND(NOT(E2659="Unknown"),ISBLANK(J2659)),AND(NOT(O2659="Unknown"),ISBLANK(R2659))),"Missing Information", INDEX(Table15[Entire Service Line Classification], MATCH(SUMIFS(Table15[Unique ID],Table15[System-Owned Portion],E2659,Table15[If Material Anything Other than "Lead" in Column E,Was Material Ever Previously Lead?],G2659,Table15[Customer-Owned Portion],O2659),Table15[Unique ID],0),0)))</f>
        <v>Non-lead</v>
      </c>
      <c r="X2659"/>
    </row>
    <row r="2660" spans="2:24" ht="30" x14ac:dyDescent="0.25">
      <c r="B2660" s="145" t="s">
        <v>2269</v>
      </c>
      <c r="C2660" s="31" t="s">
        <v>9701</v>
      </c>
      <c r="D2660" s="31"/>
      <c r="E2660" s="43" t="s">
        <v>52</v>
      </c>
      <c r="F2660" s="42" t="s">
        <v>34</v>
      </c>
      <c r="G2660" s="83" t="s">
        <v>34</v>
      </c>
      <c r="H2660" s="168">
        <v>41669</v>
      </c>
      <c r="I2660" s="31"/>
      <c r="J2660" s="83" t="s">
        <v>188</v>
      </c>
      <c r="K2660" s="31" t="s">
        <v>34</v>
      </c>
      <c r="L2660" s="31"/>
      <c r="M2660" s="168"/>
      <c r="N2660" s="147"/>
      <c r="O2660" s="105" t="s">
        <v>52</v>
      </c>
      <c r="P2660" s="171">
        <v>41669</v>
      </c>
      <c r="Q2660" s="31"/>
      <c r="R2660" s="83" t="s">
        <v>188</v>
      </c>
      <c r="S2660" s="31" t="s">
        <v>34</v>
      </c>
      <c r="T2660" s="31"/>
      <c r="U2660" s="168"/>
      <c r="V2660" s="149"/>
      <c r="W2660" s="140" t="str" cm="1">
        <f t="array" ref="W2660">IF(SUM(LEN(B2660:V2660))=0,"",IF(OR(OR(ISBLANK(F2660),SUM(LEN(C2660),LEN(D2660))=0),AND(NOT(E2660="Unknown"),ISBLANK(J2660)),AND(NOT(O2660="Unknown"),ISBLANK(R2660))),"Missing Information", INDEX(Table15[Entire Service Line Classification], MATCH(SUMIFS(Table15[Unique ID],Table15[System-Owned Portion],E2660,Table15[If Material Anything Other than "Lead" in Column E,Was Material Ever Previously Lead?],G2660,Table15[Customer-Owned Portion],O2660),Table15[Unique ID],0),0)))</f>
        <v>Non-lead</v>
      </c>
      <c r="X2660"/>
    </row>
    <row r="2661" spans="2:24" ht="30" x14ac:dyDescent="0.25">
      <c r="B2661" s="145" t="s">
        <v>2279</v>
      </c>
      <c r="C2661" s="31" t="s">
        <v>9711</v>
      </c>
      <c r="D2661" s="31"/>
      <c r="E2661" s="43" t="s">
        <v>52</v>
      </c>
      <c r="F2661" s="42" t="s">
        <v>34</v>
      </c>
      <c r="G2661" s="83" t="s">
        <v>34</v>
      </c>
      <c r="H2661" s="168">
        <v>41669</v>
      </c>
      <c r="I2661" s="31"/>
      <c r="J2661" s="83" t="s">
        <v>188</v>
      </c>
      <c r="K2661" s="31" t="s">
        <v>34</v>
      </c>
      <c r="L2661" s="31"/>
      <c r="M2661" s="168"/>
      <c r="N2661" s="147"/>
      <c r="O2661" s="105" t="s">
        <v>52</v>
      </c>
      <c r="P2661" s="171">
        <v>41669</v>
      </c>
      <c r="Q2661" s="31"/>
      <c r="R2661" s="83" t="s">
        <v>188</v>
      </c>
      <c r="S2661" s="31" t="s">
        <v>34</v>
      </c>
      <c r="T2661" s="31"/>
      <c r="U2661" s="168"/>
      <c r="V2661" s="149"/>
      <c r="W2661" s="140" t="str" cm="1">
        <f t="array" ref="W2661">IF(SUM(LEN(B2661:V2661))=0,"",IF(OR(OR(ISBLANK(F2661),SUM(LEN(C2661),LEN(D2661))=0),AND(NOT(E2661="Unknown"),ISBLANK(J2661)),AND(NOT(O2661="Unknown"),ISBLANK(R2661))),"Missing Information", INDEX(Table15[Entire Service Line Classification], MATCH(SUMIFS(Table15[Unique ID],Table15[System-Owned Portion],E2661,Table15[If Material Anything Other than "Lead" in Column E,Was Material Ever Previously Lead?],G2661,Table15[Customer-Owned Portion],O2661),Table15[Unique ID],0),0)))</f>
        <v>Non-lead</v>
      </c>
      <c r="X2661"/>
    </row>
    <row r="2662" spans="2:24" ht="30" x14ac:dyDescent="0.25">
      <c r="B2662" s="145" t="s">
        <v>2374</v>
      </c>
      <c r="C2662" s="31" t="s">
        <v>9806</v>
      </c>
      <c r="D2662" s="31"/>
      <c r="E2662" s="43" t="s">
        <v>52</v>
      </c>
      <c r="F2662" s="42" t="s">
        <v>34</v>
      </c>
      <c r="G2662" s="83" t="s">
        <v>34</v>
      </c>
      <c r="H2662" s="168">
        <v>41669</v>
      </c>
      <c r="I2662" s="31"/>
      <c r="J2662" s="83" t="s">
        <v>188</v>
      </c>
      <c r="K2662" s="31" t="s">
        <v>34</v>
      </c>
      <c r="L2662" s="31"/>
      <c r="M2662" s="168"/>
      <c r="N2662" s="147"/>
      <c r="O2662" s="105" t="s">
        <v>52</v>
      </c>
      <c r="P2662" s="171">
        <v>41669</v>
      </c>
      <c r="Q2662" s="31"/>
      <c r="R2662" s="83" t="s">
        <v>188</v>
      </c>
      <c r="S2662" s="31" t="s">
        <v>34</v>
      </c>
      <c r="T2662" s="31"/>
      <c r="U2662" s="168"/>
      <c r="V2662" s="149"/>
      <c r="W2662" s="140" t="str" cm="1">
        <f t="array" ref="W2662">IF(SUM(LEN(B2662:V2662))=0,"",IF(OR(OR(ISBLANK(F2662),SUM(LEN(C2662),LEN(D2662))=0),AND(NOT(E2662="Unknown"),ISBLANK(J2662)),AND(NOT(O2662="Unknown"),ISBLANK(R2662))),"Missing Information", INDEX(Table15[Entire Service Line Classification], MATCH(SUMIFS(Table15[Unique ID],Table15[System-Owned Portion],E2662,Table15[If Material Anything Other than "Lead" in Column E,Was Material Ever Previously Lead?],G2662,Table15[Customer-Owned Portion],O2662),Table15[Unique ID],0),0)))</f>
        <v>Non-lead</v>
      </c>
      <c r="X2662"/>
    </row>
    <row r="2663" spans="2:24" ht="30" x14ac:dyDescent="0.25">
      <c r="B2663" s="145" t="s">
        <v>4838</v>
      </c>
      <c r="C2663" s="31" t="s">
        <v>12435</v>
      </c>
      <c r="D2663" s="31"/>
      <c r="E2663" s="43" t="s">
        <v>52</v>
      </c>
      <c r="F2663" s="42" t="s">
        <v>34</v>
      </c>
      <c r="G2663" s="83" t="s">
        <v>34</v>
      </c>
      <c r="H2663" s="168">
        <v>41669</v>
      </c>
      <c r="I2663" s="31"/>
      <c r="J2663" s="83" t="s">
        <v>188</v>
      </c>
      <c r="K2663" s="31" t="s">
        <v>34</v>
      </c>
      <c r="L2663" s="31"/>
      <c r="M2663" s="168"/>
      <c r="N2663" s="147"/>
      <c r="O2663" s="105" t="s">
        <v>52</v>
      </c>
      <c r="P2663" s="171">
        <v>41669</v>
      </c>
      <c r="Q2663" s="31"/>
      <c r="R2663" s="83" t="s">
        <v>188</v>
      </c>
      <c r="S2663" s="31" t="s">
        <v>34</v>
      </c>
      <c r="T2663" s="31"/>
      <c r="U2663" s="168"/>
      <c r="V2663" s="149"/>
      <c r="W2663" s="140" t="str" cm="1">
        <f t="array" ref="W2663">IF(SUM(LEN(B2663:V2663))=0,"",IF(OR(OR(ISBLANK(F2663),SUM(LEN(C2663),LEN(D2663))=0),AND(NOT(E2663="Unknown"),ISBLANK(J2663)),AND(NOT(O2663="Unknown"),ISBLANK(R2663))),"Missing Information", INDEX(Table15[Entire Service Line Classification], MATCH(SUMIFS(Table15[Unique ID],Table15[System-Owned Portion],E2663,Table15[If Material Anything Other than "Lead" in Column E,Was Material Ever Previously Lead?],G2663,Table15[Customer-Owned Portion],O2663),Table15[Unique ID],0),0)))</f>
        <v>Non-lead</v>
      </c>
      <c r="X2663"/>
    </row>
    <row r="2664" spans="2:24" ht="30" x14ac:dyDescent="0.25">
      <c r="B2664" s="145" t="s">
        <v>4839</v>
      </c>
      <c r="C2664" s="31" t="s">
        <v>12436</v>
      </c>
      <c r="D2664" s="31"/>
      <c r="E2664" s="43" t="s">
        <v>52</v>
      </c>
      <c r="F2664" s="42" t="s">
        <v>34</v>
      </c>
      <c r="G2664" s="83" t="s">
        <v>34</v>
      </c>
      <c r="H2664" s="168">
        <v>41669</v>
      </c>
      <c r="I2664" s="31"/>
      <c r="J2664" s="83" t="s">
        <v>188</v>
      </c>
      <c r="K2664" s="31" t="s">
        <v>34</v>
      </c>
      <c r="L2664" s="31"/>
      <c r="M2664" s="168"/>
      <c r="N2664" s="147"/>
      <c r="O2664" s="105" t="s">
        <v>52</v>
      </c>
      <c r="P2664" s="171">
        <v>41669</v>
      </c>
      <c r="Q2664" s="31"/>
      <c r="R2664" s="83" t="s">
        <v>188</v>
      </c>
      <c r="S2664" s="31" t="s">
        <v>34</v>
      </c>
      <c r="T2664" s="31"/>
      <c r="U2664" s="168"/>
      <c r="V2664" s="149"/>
      <c r="W2664" s="140" t="str" cm="1">
        <f t="array" ref="W2664">IF(SUM(LEN(B2664:V2664))=0,"",IF(OR(OR(ISBLANK(F2664),SUM(LEN(C2664),LEN(D2664))=0),AND(NOT(E2664="Unknown"),ISBLANK(J2664)),AND(NOT(O2664="Unknown"),ISBLANK(R2664))),"Missing Information", INDEX(Table15[Entire Service Line Classification], MATCH(SUMIFS(Table15[Unique ID],Table15[System-Owned Portion],E2664,Table15[If Material Anything Other than "Lead" in Column E,Was Material Ever Previously Lead?],G2664,Table15[Customer-Owned Portion],O2664),Table15[Unique ID],0),0)))</f>
        <v>Non-lead</v>
      </c>
      <c r="X2664"/>
    </row>
    <row r="2665" spans="2:24" ht="30" x14ac:dyDescent="0.25">
      <c r="B2665" s="145" t="s">
        <v>4840</v>
      </c>
      <c r="C2665" s="31" t="s">
        <v>12437</v>
      </c>
      <c r="D2665" s="31"/>
      <c r="E2665" s="43" t="s">
        <v>52</v>
      </c>
      <c r="F2665" s="42" t="s">
        <v>34</v>
      </c>
      <c r="G2665" s="83" t="s">
        <v>34</v>
      </c>
      <c r="H2665" s="168">
        <v>41669</v>
      </c>
      <c r="I2665" s="31"/>
      <c r="J2665" s="83" t="s">
        <v>188</v>
      </c>
      <c r="K2665" s="31" t="s">
        <v>34</v>
      </c>
      <c r="L2665" s="31"/>
      <c r="M2665" s="168"/>
      <c r="N2665" s="147"/>
      <c r="O2665" s="105" t="s">
        <v>52</v>
      </c>
      <c r="P2665" s="171">
        <v>41669</v>
      </c>
      <c r="Q2665" s="31"/>
      <c r="R2665" s="83" t="s">
        <v>188</v>
      </c>
      <c r="S2665" s="31" t="s">
        <v>34</v>
      </c>
      <c r="T2665" s="31"/>
      <c r="U2665" s="168"/>
      <c r="V2665" s="149"/>
      <c r="W2665" s="140" t="str" cm="1">
        <f t="array" ref="W2665">IF(SUM(LEN(B2665:V2665))=0,"",IF(OR(OR(ISBLANK(F2665),SUM(LEN(C2665),LEN(D2665))=0),AND(NOT(E2665="Unknown"),ISBLANK(J2665)),AND(NOT(O2665="Unknown"),ISBLANK(R2665))),"Missing Information", INDEX(Table15[Entire Service Line Classification], MATCH(SUMIFS(Table15[Unique ID],Table15[System-Owned Portion],E2665,Table15[If Material Anything Other than "Lead" in Column E,Was Material Ever Previously Lead?],G2665,Table15[Customer-Owned Portion],O2665),Table15[Unique ID],0),0)))</f>
        <v>Non-lead</v>
      </c>
      <c r="X2665"/>
    </row>
    <row r="2666" spans="2:24" ht="30" x14ac:dyDescent="0.25">
      <c r="B2666" s="145" t="s">
        <v>4841</v>
      </c>
      <c r="C2666" s="31" t="s">
        <v>12438</v>
      </c>
      <c r="D2666" s="31"/>
      <c r="E2666" s="43" t="s">
        <v>52</v>
      </c>
      <c r="F2666" s="42" t="s">
        <v>34</v>
      </c>
      <c r="G2666" s="83" t="s">
        <v>34</v>
      </c>
      <c r="H2666" s="168">
        <v>41669</v>
      </c>
      <c r="I2666" s="31"/>
      <c r="J2666" s="83" t="s">
        <v>188</v>
      </c>
      <c r="K2666" s="31" t="s">
        <v>34</v>
      </c>
      <c r="L2666" s="31"/>
      <c r="M2666" s="168"/>
      <c r="N2666" s="147"/>
      <c r="O2666" s="105" t="s">
        <v>52</v>
      </c>
      <c r="P2666" s="171">
        <v>41669</v>
      </c>
      <c r="Q2666" s="31"/>
      <c r="R2666" s="83" t="s">
        <v>188</v>
      </c>
      <c r="S2666" s="31" t="s">
        <v>34</v>
      </c>
      <c r="T2666" s="31"/>
      <c r="U2666" s="168"/>
      <c r="V2666" s="149"/>
      <c r="W2666" s="140" t="str" cm="1">
        <f t="array" ref="W2666">IF(SUM(LEN(B2666:V2666))=0,"",IF(OR(OR(ISBLANK(F2666),SUM(LEN(C2666),LEN(D2666))=0),AND(NOT(E2666="Unknown"),ISBLANK(J2666)),AND(NOT(O2666="Unknown"),ISBLANK(R2666))),"Missing Information", INDEX(Table15[Entire Service Line Classification], MATCH(SUMIFS(Table15[Unique ID],Table15[System-Owned Portion],E2666,Table15[If Material Anything Other than "Lead" in Column E,Was Material Ever Previously Lead?],G2666,Table15[Customer-Owned Portion],O2666),Table15[Unique ID],0),0)))</f>
        <v>Non-lead</v>
      </c>
      <c r="X2666"/>
    </row>
    <row r="2667" spans="2:24" ht="30" x14ac:dyDescent="0.25">
      <c r="B2667" s="145" t="s">
        <v>2266</v>
      </c>
      <c r="C2667" s="31" t="s">
        <v>9698</v>
      </c>
      <c r="D2667" s="31"/>
      <c r="E2667" s="43" t="s">
        <v>52</v>
      </c>
      <c r="F2667" s="42" t="s">
        <v>34</v>
      </c>
      <c r="G2667" s="83" t="s">
        <v>34</v>
      </c>
      <c r="H2667" s="168">
        <v>41663</v>
      </c>
      <c r="I2667" s="31"/>
      <c r="J2667" s="83" t="s">
        <v>188</v>
      </c>
      <c r="K2667" s="31" t="s">
        <v>34</v>
      </c>
      <c r="L2667" s="31"/>
      <c r="M2667" s="168"/>
      <c r="N2667" s="147"/>
      <c r="O2667" s="105" t="s">
        <v>52</v>
      </c>
      <c r="P2667" s="171">
        <v>41663</v>
      </c>
      <c r="Q2667" s="31"/>
      <c r="R2667" s="83" t="s">
        <v>188</v>
      </c>
      <c r="S2667" s="31" t="s">
        <v>34</v>
      </c>
      <c r="T2667" s="31"/>
      <c r="U2667" s="168"/>
      <c r="V2667" s="149"/>
      <c r="W2667" s="140" t="str" cm="1">
        <f t="array" ref="W2667">IF(SUM(LEN(B2667:V2667))=0,"",IF(OR(OR(ISBLANK(F2667),SUM(LEN(C2667),LEN(D2667))=0),AND(NOT(E2667="Unknown"),ISBLANK(J2667)),AND(NOT(O2667="Unknown"),ISBLANK(R2667))),"Missing Information", INDEX(Table15[Entire Service Line Classification], MATCH(SUMIFS(Table15[Unique ID],Table15[System-Owned Portion],E2667,Table15[If Material Anything Other than "Lead" in Column E,Was Material Ever Previously Lead?],G2667,Table15[Customer-Owned Portion],O2667),Table15[Unique ID],0),0)))</f>
        <v>Non-lead</v>
      </c>
      <c r="X2667"/>
    </row>
    <row r="2668" spans="2:24" ht="30" x14ac:dyDescent="0.25">
      <c r="B2668" s="145" t="s">
        <v>2268</v>
      </c>
      <c r="C2668" s="31" t="s">
        <v>9700</v>
      </c>
      <c r="D2668" s="31"/>
      <c r="E2668" s="43" t="s">
        <v>52</v>
      </c>
      <c r="F2668" s="42" t="s">
        <v>34</v>
      </c>
      <c r="G2668" s="83" t="s">
        <v>34</v>
      </c>
      <c r="H2668" s="168">
        <v>41663</v>
      </c>
      <c r="I2668" s="31"/>
      <c r="J2668" s="83" t="s">
        <v>188</v>
      </c>
      <c r="K2668" s="31" t="s">
        <v>34</v>
      </c>
      <c r="L2668" s="31"/>
      <c r="M2668" s="168"/>
      <c r="N2668" s="147"/>
      <c r="O2668" s="105" t="s">
        <v>52</v>
      </c>
      <c r="P2668" s="171">
        <v>41663</v>
      </c>
      <c r="Q2668" s="31"/>
      <c r="R2668" s="83" t="s">
        <v>188</v>
      </c>
      <c r="S2668" s="31" t="s">
        <v>34</v>
      </c>
      <c r="T2668" s="31"/>
      <c r="U2668" s="168"/>
      <c r="V2668" s="149"/>
      <c r="W2668" s="140" t="str" cm="1">
        <f t="array" ref="W2668">IF(SUM(LEN(B2668:V2668))=0,"",IF(OR(OR(ISBLANK(F2668),SUM(LEN(C2668),LEN(D2668))=0),AND(NOT(E2668="Unknown"),ISBLANK(J2668)),AND(NOT(O2668="Unknown"),ISBLANK(R2668))),"Missing Information", INDEX(Table15[Entire Service Line Classification], MATCH(SUMIFS(Table15[Unique ID],Table15[System-Owned Portion],E2668,Table15[If Material Anything Other than "Lead" in Column E,Was Material Ever Previously Lead?],G2668,Table15[Customer-Owned Portion],O2668),Table15[Unique ID],0),0)))</f>
        <v>Non-lead</v>
      </c>
      <c r="X2668"/>
    </row>
    <row r="2669" spans="2:24" ht="30" x14ac:dyDescent="0.25">
      <c r="B2669" s="145" t="s">
        <v>2267</v>
      </c>
      <c r="C2669" s="31" t="s">
        <v>9699</v>
      </c>
      <c r="D2669" s="31"/>
      <c r="E2669" s="43" t="s">
        <v>52</v>
      </c>
      <c r="F2669" s="42" t="s">
        <v>34</v>
      </c>
      <c r="G2669" s="83" t="s">
        <v>34</v>
      </c>
      <c r="H2669" s="168">
        <v>41642</v>
      </c>
      <c r="I2669" s="31"/>
      <c r="J2669" s="83" t="s">
        <v>188</v>
      </c>
      <c r="K2669" s="31" t="s">
        <v>34</v>
      </c>
      <c r="L2669" s="31"/>
      <c r="M2669" s="168"/>
      <c r="N2669" s="147"/>
      <c r="O2669" s="105" t="s">
        <v>52</v>
      </c>
      <c r="P2669" s="171">
        <v>41642</v>
      </c>
      <c r="Q2669" s="31"/>
      <c r="R2669" s="83" t="s">
        <v>188</v>
      </c>
      <c r="S2669" s="31" t="s">
        <v>34</v>
      </c>
      <c r="T2669" s="31"/>
      <c r="U2669" s="168"/>
      <c r="V2669" s="149"/>
      <c r="W2669" s="140" t="str" cm="1">
        <f t="array" ref="W2669">IF(SUM(LEN(B2669:V2669))=0,"",IF(OR(OR(ISBLANK(F2669),SUM(LEN(C2669),LEN(D2669))=0),AND(NOT(E2669="Unknown"),ISBLANK(J2669)),AND(NOT(O2669="Unknown"),ISBLANK(R2669))),"Missing Information", INDEX(Table15[Entire Service Line Classification], MATCH(SUMIFS(Table15[Unique ID],Table15[System-Owned Portion],E2669,Table15[If Material Anything Other than "Lead" in Column E,Was Material Ever Previously Lead?],G2669,Table15[Customer-Owned Portion],O2669),Table15[Unique ID],0),0)))</f>
        <v>Non-lead</v>
      </c>
      <c r="X2669"/>
    </row>
    <row r="2670" spans="2:24" ht="30" x14ac:dyDescent="0.25">
      <c r="B2670" s="145" t="s">
        <v>2284</v>
      </c>
      <c r="C2670" s="31" t="s">
        <v>9716</v>
      </c>
      <c r="D2670" s="31"/>
      <c r="E2670" s="43" t="s">
        <v>52</v>
      </c>
      <c r="F2670" s="42" t="s">
        <v>34</v>
      </c>
      <c r="G2670" s="83" t="s">
        <v>34</v>
      </c>
      <c r="H2670" s="168">
        <v>41642</v>
      </c>
      <c r="I2670" s="31"/>
      <c r="J2670" s="83" t="s">
        <v>188</v>
      </c>
      <c r="K2670" s="31" t="s">
        <v>34</v>
      </c>
      <c r="L2670" s="31"/>
      <c r="M2670" s="168"/>
      <c r="N2670" s="147"/>
      <c r="O2670" s="105" t="s">
        <v>52</v>
      </c>
      <c r="P2670" s="171">
        <v>41642</v>
      </c>
      <c r="Q2670" s="31"/>
      <c r="R2670" s="83" t="s">
        <v>188</v>
      </c>
      <c r="S2670" s="31" t="s">
        <v>34</v>
      </c>
      <c r="T2670" s="31"/>
      <c r="U2670" s="168"/>
      <c r="V2670" s="149"/>
      <c r="W2670" s="140" t="str" cm="1">
        <f t="array" ref="W2670">IF(SUM(LEN(B2670:V2670))=0,"",IF(OR(OR(ISBLANK(F2670),SUM(LEN(C2670),LEN(D2670))=0),AND(NOT(E2670="Unknown"),ISBLANK(J2670)),AND(NOT(O2670="Unknown"),ISBLANK(R2670))),"Missing Information", INDEX(Table15[Entire Service Line Classification], MATCH(SUMIFS(Table15[Unique ID],Table15[System-Owned Portion],E2670,Table15[If Material Anything Other than "Lead" in Column E,Was Material Ever Previously Lead?],G2670,Table15[Customer-Owned Portion],O2670),Table15[Unique ID],0),0)))</f>
        <v>Non-lead</v>
      </c>
      <c r="X2670"/>
    </row>
    <row r="2671" spans="2:24" ht="30" x14ac:dyDescent="0.25">
      <c r="B2671" s="145" t="s">
        <v>2263</v>
      </c>
      <c r="C2671" s="31" t="s">
        <v>9695</v>
      </c>
      <c r="D2671" s="31"/>
      <c r="E2671" s="43" t="s">
        <v>52</v>
      </c>
      <c r="F2671" s="42" t="s">
        <v>34</v>
      </c>
      <c r="G2671" s="83" t="s">
        <v>34</v>
      </c>
      <c r="H2671" s="168">
        <v>41592</v>
      </c>
      <c r="I2671" s="31"/>
      <c r="J2671" s="83" t="s">
        <v>188</v>
      </c>
      <c r="K2671" s="31" t="s">
        <v>34</v>
      </c>
      <c r="L2671" s="31"/>
      <c r="M2671" s="168"/>
      <c r="N2671" s="147"/>
      <c r="O2671" s="105" t="s">
        <v>52</v>
      </c>
      <c r="P2671" s="171">
        <v>41592</v>
      </c>
      <c r="Q2671" s="31"/>
      <c r="R2671" s="83" t="s">
        <v>188</v>
      </c>
      <c r="S2671" s="31" t="s">
        <v>34</v>
      </c>
      <c r="T2671" s="31"/>
      <c r="U2671" s="168"/>
      <c r="V2671" s="149"/>
      <c r="W2671" s="140" t="str" cm="1">
        <f t="array" ref="W2671">IF(SUM(LEN(B2671:V2671))=0,"",IF(OR(OR(ISBLANK(F2671),SUM(LEN(C2671),LEN(D2671))=0),AND(NOT(E2671="Unknown"),ISBLANK(J2671)),AND(NOT(O2671="Unknown"),ISBLANK(R2671))),"Missing Information", INDEX(Table15[Entire Service Line Classification], MATCH(SUMIFS(Table15[Unique ID],Table15[System-Owned Portion],E2671,Table15[If Material Anything Other than "Lead" in Column E,Was Material Ever Previously Lead?],G2671,Table15[Customer-Owned Portion],O2671),Table15[Unique ID],0),0)))</f>
        <v>Non-lead</v>
      </c>
      <c r="X2671"/>
    </row>
    <row r="2672" spans="2:24" ht="30" x14ac:dyDescent="0.25">
      <c r="B2672" s="145" t="s">
        <v>2264</v>
      </c>
      <c r="C2672" s="31" t="s">
        <v>9696</v>
      </c>
      <c r="D2672" s="31"/>
      <c r="E2672" s="43" t="s">
        <v>52</v>
      </c>
      <c r="F2672" s="42" t="s">
        <v>34</v>
      </c>
      <c r="G2672" s="83" t="s">
        <v>34</v>
      </c>
      <c r="H2672" s="168">
        <v>41592</v>
      </c>
      <c r="I2672" s="31"/>
      <c r="J2672" s="83" t="s">
        <v>188</v>
      </c>
      <c r="K2672" s="31" t="s">
        <v>34</v>
      </c>
      <c r="L2672" s="31"/>
      <c r="M2672" s="168"/>
      <c r="N2672" s="147"/>
      <c r="O2672" s="105" t="s">
        <v>52</v>
      </c>
      <c r="P2672" s="171">
        <v>41592</v>
      </c>
      <c r="Q2672" s="31"/>
      <c r="R2672" s="83" t="s">
        <v>188</v>
      </c>
      <c r="S2672" s="31" t="s">
        <v>34</v>
      </c>
      <c r="T2672" s="31"/>
      <c r="U2672" s="168"/>
      <c r="V2672" s="149"/>
      <c r="W2672" s="140" t="str" cm="1">
        <f t="array" ref="W2672">IF(SUM(LEN(B2672:V2672))=0,"",IF(OR(OR(ISBLANK(F2672),SUM(LEN(C2672),LEN(D2672))=0),AND(NOT(E2672="Unknown"),ISBLANK(J2672)),AND(NOT(O2672="Unknown"),ISBLANK(R2672))),"Missing Information", INDEX(Table15[Entire Service Line Classification], MATCH(SUMIFS(Table15[Unique ID],Table15[System-Owned Portion],E2672,Table15[If Material Anything Other than "Lead" in Column E,Was Material Ever Previously Lead?],G2672,Table15[Customer-Owned Portion],O2672),Table15[Unique ID],0),0)))</f>
        <v>Non-lead</v>
      </c>
      <c r="X2672"/>
    </row>
    <row r="2673" spans="2:24" ht="30" x14ac:dyDescent="0.25">
      <c r="B2673" s="145" t="s">
        <v>2265</v>
      </c>
      <c r="C2673" s="31" t="s">
        <v>9697</v>
      </c>
      <c r="D2673" s="31"/>
      <c r="E2673" s="43" t="s">
        <v>52</v>
      </c>
      <c r="F2673" s="42" t="s">
        <v>34</v>
      </c>
      <c r="G2673" s="83" t="s">
        <v>34</v>
      </c>
      <c r="H2673" s="168">
        <v>41592</v>
      </c>
      <c r="I2673" s="31"/>
      <c r="J2673" s="83" t="s">
        <v>188</v>
      </c>
      <c r="K2673" s="31" t="s">
        <v>34</v>
      </c>
      <c r="L2673" s="31"/>
      <c r="M2673" s="168"/>
      <c r="N2673" s="147"/>
      <c r="O2673" s="105" t="s">
        <v>52</v>
      </c>
      <c r="P2673" s="171">
        <v>41592</v>
      </c>
      <c r="Q2673" s="31"/>
      <c r="R2673" s="83" t="s">
        <v>188</v>
      </c>
      <c r="S2673" s="31" t="s">
        <v>34</v>
      </c>
      <c r="T2673" s="31"/>
      <c r="U2673" s="168"/>
      <c r="V2673" s="149"/>
      <c r="W2673" s="140" t="str" cm="1">
        <f t="array" ref="W2673">IF(SUM(LEN(B2673:V2673))=0,"",IF(OR(OR(ISBLANK(F2673),SUM(LEN(C2673),LEN(D2673))=0),AND(NOT(E2673="Unknown"),ISBLANK(J2673)),AND(NOT(O2673="Unknown"),ISBLANK(R2673))),"Missing Information", INDEX(Table15[Entire Service Line Classification], MATCH(SUMIFS(Table15[Unique ID],Table15[System-Owned Portion],E2673,Table15[If Material Anything Other than "Lead" in Column E,Was Material Ever Previously Lead?],G2673,Table15[Customer-Owned Portion],O2673),Table15[Unique ID],0),0)))</f>
        <v>Non-lead</v>
      </c>
      <c r="X2673"/>
    </row>
    <row r="2674" spans="2:24" ht="30" x14ac:dyDescent="0.25">
      <c r="B2674" s="145" t="s">
        <v>2285</v>
      </c>
      <c r="C2674" s="31" t="s">
        <v>9717</v>
      </c>
      <c r="D2674" s="31"/>
      <c r="E2674" s="43" t="s">
        <v>52</v>
      </c>
      <c r="F2674" s="42" t="s">
        <v>34</v>
      </c>
      <c r="G2674" s="83" t="s">
        <v>34</v>
      </c>
      <c r="H2674" s="168">
        <v>41592</v>
      </c>
      <c r="I2674" s="31"/>
      <c r="J2674" s="83" t="s">
        <v>188</v>
      </c>
      <c r="K2674" s="31" t="s">
        <v>34</v>
      </c>
      <c r="L2674" s="31"/>
      <c r="M2674" s="168"/>
      <c r="N2674" s="147"/>
      <c r="O2674" s="105" t="s">
        <v>52</v>
      </c>
      <c r="P2674" s="171">
        <v>41592</v>
      </c>
      <c r="Q2674" s="31"/>
      <c r="R2674" s="83" t="s">
        <v>188</v>
      </c>
      <c r="S2674" s="31" t="s">
        <v>34</v>
      </c>
      <c r="T2674" s="31"/>
      <c r="U2674" s="168"/>
      <c r="V2674" s="149"/>
      <c r="W2674" s="140" t="str" cm="1">
        <f t="array" ref="W2674">IF(SUM(LEN(B2674:V2674))=0,"",IF(OR(OR(ISBLANK(F2674),SUM(LEN(C2674),LEN(D2674))=0),AND(NOT(E2674="Unknown"),ISBLANK(J2674)),AND(NOT(O2674="Unknown"),ISBLANK(R2674))),"Missing Information", INDEX(Table15[Entire Service Line Classification], MATCH(SUMIFS(Table15[Unique ID],Table15[System-Owned Portion],E2674,Table15[If Material Anything Other than "Lead" in Column E,Was Material Ever Previously Lead?],G2674,Table15[Customer-Owned Portion],O2674),Table15[Unique ID],0),0)))</f>
        <v>Non-lead</v>
      </c>
      <c r="X2674"/>
    </row>
    <row r="2675" spans="2:24" ht="30" x14ac:dyDescent="0.25">
      <c r="B2675" s="145" t="s">
        <v>2277</v>
      </c>
      <c r="C2675" s="31" t="s">
        <v>9709</v>
      </c>
      <c r="D2675" s="31"/>
      <c r="E2675" s="43" t="s">
        <v>52</v>
      </c>
      <c r="F2675" s="42" t="s">
        <v>34</v>
      </c>
      <c r="G2675" s="83" t="s">
        <v>34</v>
      </c>
      <c r="H2675" s="168">
        <v>41585</v>
      </c>
      <c r="I2675" s="31"/>
      <c r="J2675" s="83" t="s">
        <v>188</v>
      </c>
      <c r="K2675" s="31" t="s">
        <v>34</v>
      </c>
      <c r="L2675" s="31"/>
      <c r="M2675" s="168"/>
      <c r="N2675" s="147"/>
      <c r="O2675" s="105" t="s">
        <v>52</v>
      </c>
      <c r="P2675" s="171">
        <v>41585</v>
      </c>
      <c r="Q2675" s="31"/>
      <c r="R2675" s="83" t="s">
        <v>188</v>
      </c>
      <c r="S2675" s="31" t="s">
        <v>34</v>
      </c>
      <c r="T2675" s="31"/>
      <c r="U2675" s="168"/>
      <c r="V2675" s="149"/>
      <c r="W2675" s="140" t="str" cm="1">
        <f t="array" ref="W2675">IF(SUM(LEN(B2675:V2675))=0,"",IF(OR(OR(ISBLANK(F2675),SUM(LEN(C2675),LEN(D2675))=0),AND(NOT(E2675="Unknown"),ISBLANK(J2675)),AND(NOT(O2675="Unknown"),ISBLANK(R2675))),"Missing Information", INDEX(Table15[Entire Service Line Classification], MATCH(SUMIFS(Table15[Unique ID],Table15[System-Owned Portion],E2675,Table15[If Material Anything Other than "Lead" in Column E,Was Material Ever Previously Lead?],G2675,Table15[Customer-Owned Portion],O2675),Table15[Unique ID],0),0)))</f>
        <v>Non-lead</v>
      </c>
      <c r="X2675"/>
    </row>
    <row r="2676" spans="2:24" ht="30" x14ac:dyDescent="0.25">
      <c r="B2676" s="145" t="s">
        <v>2278</v>
      </c>
      <c r="C2676" s="31" t="s">
        <v>9710</v>
      </c>
      <c r="D2676" s="31"/>
      <c r="E2676" s="43" t="s">
        <v>52</v>
      </c>
      <c r="F2676" s="42" t="s">
        <v>34</v>
      </c>
      <c r="G2676" s="83" t="s">
        <v>34</v>
      </c>
      <c r="H2676" s="168">
        <v>41585</v>
      </c>
      <c r="I2676" s="31"/>
      <c r="J2676" s="83" t="s">
        <v>188</v>
      </c>
      <c r="K2676" s="31" t="s">
        <v>34</v>
      </c>
      <c r="L2676" s="31"/>
      <c r="M2676" s="168"/>
      <c r="N2676" s="147"/>
      <c r="O2676" s="105" t="s">
        <v>52</v>
      </c>
      <c r="P2676" s="171">
        <v>41585</v>
      </c>
      <c r="Q2676" s="31"/>
      <c r="R2676" s="83" t="s">
        <v>188</v>
      </c>
      <c r="S2676" s="31" t="s">
        <v>34</v>
      </c>
      <c r="T2676" s="31"/>
      <c r="U2676" s="168"/>
      <c r="V2676" s="149"/>
      <c r="W2676" s="140" t="str" cm="1">
        <f t="array" ref="W2676">IF(SUM(LEN(B2676:V2676))=0,"",IF(OR(OR(ISBLANK(F2676),SUM(LEN(C2676),LEN(D2676))=0),AND(NOT(E2676="Unknown"),ISBLANK(J2676)),AND(NOT(O2676="Unknown"),ISBLANK(R2676))),"Missing Information", INDEX(Table15[Entire Service Line Classification], MATCH(SUMIFS(Table15[Unique ID],Table15[System-Owned Portion],E2676,Table15[If Material Anything Other than "Lead" in Column E,Was Material Ever Previously Lead?],G2676,Table15[Customer-Owned Portion],O2676),Table15[Unique ID],0),0)))</f>
        <v>Non-lead</v>
      </c>
      <c r="X2676"/>
    </row>
    <row r="2677" spans="2:24" ht="30" x14ac:dyDescent="0.25">
      <c r="B2677" s="145" t="s">
        <v>2271</v>
      </c>
      <c r="C2677" s="31" t="s">
        <v>9703</v>
      </c>
      <c r="D2677" s="31"/>
      <c r="E2677" s="43" t="s">
        <v>52</v>
      </c>
      <c r="F2677" s="42" t="s">
        <v>34</v>
      </c>
      <c r="G2677" s="83" t="s">
        <v>34</v>
      </c>
      <c r="H2677" s="168">
        <v>41582</v>
      </c>
      <c r="I2677" s="31"/>
      <c r="J2677" s="83" t="s">
        <v>188</v>
      </c>
      <c r="K2677" s="31" t="s">
        <v>34</v>
      </c>
      <c r="L2677" s="31"/>
      <c r="M2677" s="168"/>
      <c r="N2677" s="147"/>
      <c r="O2677" s="105" t="s">
        <v>52</v>
      </c>
      <c r="P2677" s="171">
        <v>41582</v>
      </c>
      <c r="Q2677" s="31"/>
      <c r="R2677" s="83" t="s">
        <v>188</v>
      </c>
      <c r="S2677" s="31" t="s">
        <v>34</v>
      </c>
      <c r="T2677" s="31"/>
      <c r="U2677" s="168"/>
      <c r="V2677" s="149"/>
      <c r="W2677" s="140" t="str" cm="1">
        <f t="array" ref="W2677">IF(SUM(LEN(B2677:V2677))=0,"",IF(OR(OR(ISBLANK(F2677),SUM(LEN(C2677),LEN(D2677))=0),AND(NOT(E2677="Unknown"),ISBLANK(J2677)),AND(NOT(O2677="Unknown"),ISBLANK(R2677))),"Missing Information", INDEX(Table15[Entire Service Line Classification], MATCH(SUMIFS(Table15[Unique ID],Table15[System-Owned Portion],E2677,Table15[If Material Anything Other than "Lead" in Column E,Was Material Ever Previously Lead?],G2677,Table15[Customer-Owned Portion],O2677),Table15[Unique ID],0),0)))</f>
        <v>Non-lead</v>
      </c>
      <c r="X2677"/>
    </row>
    <row r="2678" spans="2:24" ht="30" x14ac:dyDescent="0.25">
      <c r="B2678" s="145" t="s">
        <v>2272</v>
      </c>
      <c r="C2678" s="31" t="s">
        <v>9704</v>
      </c>
      <c r="D2678" s="31"/>
      <c r="E2678" s="43" t="s">
        <v>52</v>
      </c>
      <c r="F2678" s="42" t="s">
        <v>34</v>
      </c>
      <c r="G2678" s="83" t="s">
        <v>34</v>
      </c>
      <c r="H2678" s="168">
        <v>41582</v>
      </c>
      <c r="I2678" s="31"/>
      <c r="J2678" s="83" t="s">
        <v>188</v>
      </c>
      <c r="K2678" s="31" t="s">
        <v>34</v>
      </c>
      <c r="L2678" s="31"/>
      <c r="M2678" s="168"/>
      <c r="N2678" s="147"/>
      <c r="O2678" s="105" t="s">
        <v>52</v>
      </c>
      <c r="P2678" s="171">
        <v>41582</v>
      </c>
      <c r="Q2678" s="31"/>
      <c r="R2678" s="83" t="s">
        <v>188</v>
      </c>
      <c r="S2678" s="31" t="s">
        <v>34</v>
      </c>
      <c r="T2678" s="31"/>
      <c r="U2678" s="168"/>
      <c r="V2678" s="149"/>
      <c r="W2678" s="140" t="str" cm="1">
        <f t="array" ref="W2678">IF(SUM(LEN(B2678:V2678))=0,"",IF(OR(OR(ISBLANK(F2678),SUM(LEN(C2678),LEN(D2678))=0),AND(NOT(E2678="Unknown"),ISBLANK(J2678)),AND(NOT(O2678="Unknown"),ISBLANK(R2678))),"Missing Information", INDEX(Table15[Entire Service Line Classification], MATCH(SUMIFS(Table15[Unique ID],Table15[System-Owned Portion],E2678,Table15[If Material Anything Other than "Lead" in Column E,Was Material Ever Previously Lead?],G2678,Table15[Customer-Owned Portion],O2678),Table15[Unique ID],0),0)))</f>
        <v>Non-lead</v>
      </c>
      <c r="X2678"/>
    </row>
    <row r="2679" spans="2:24" ht="30" x14ac:dyDescent="0.25">
      <c r="B2679" s="145" t="s">
        <v>2273</v>
      </c>
      <c r="C2679" s="31" t="s">
        <v>9705</v>
      </c>
      <c r="D2679" s="31"/>
      <c r="E2679" s="43" t="s">
        <v>52</v>
      </c>
      <c r="F2679" s="42" t="s">
        <v>34</v>
      </c>
      <c r="G2679" s="83" t="s">
        <v>34</v>
      </c>
      <c r="H2679" s="168">
        <v>41582</v>
      </c>
      <c r="I2679" s="31"/>
      <c r="J2679" s="83" t="s">
        <v>188</v>
      </c>
      <c r="K2679" s="31" t="s">
        <v>34</v>
      </c>
      <c r="L2679" s="31"/>
      <c r="M2679" s="168"/>
      <c r="N2679" s="147"/>
      <c r="O2679" s="105" t="s">
        <v>52</v>
      </c>
      <c r="P2679" s="171">
        <v>41582</v>
      </c>
      <c r="Q2679" s="31"/>
      <c r="R2679" s="83" t="s">
        <v>188</v>
      </c>
      <c r="S2679" s="31" t="s">
        <v>34</v>
      </c>
      <c r="T2679" s="31"/>
      <c r="U2679" s="168"/>
      <c r="V2679" s="149"/>
      <c r="W2679" s="140" t="str" cm="1">
        <f t="array" ref="W2679">IF(SUM(LEN(B2679:V2679))=0,"",IF(OR(OR(ISBLANK(F2679),SUM(LEN(C2679),LEN(D2679))=0),AND(NOT(E2679="Unknown"),ISBLANK(J2679)),AND(NOT(O2679="Unknown"),ISBLANK(R2679))),"Missing Information", INDEX(Table15[Entire Service Line Classification], MATCH(SUMIFS(Table15[Unique ID],Table15[System-Owned Portion],E2679,Table15[If Material Anything Other than "Lead" in Column E,Was Material Ever Previously Lead?],G2679,Table15[Customer-Owned Portion],O2679),Table15[Unique ID],0),0)))</f>
        <v>Non-lead</v>
      </c>
      <c r="X2679"/>
    </row>
    <row r="2680" spans="2:24" ht="30" x14ac:dyDescent="0.25">
      <c r="B2680" s="145" t="s">
        <v>2280</v>
      </c>
      <c r="C2680" s="31" t="s">
        <v>9712</v>
      </c>
      <c r="D2680" s="31"/>
      <c r="E2680" s="43" t="s">
        <v>52</v>
      </c>
      <c r="F2680" s="42" t="s">
        <v>34</v>
      </c>
      <c r="G2680" s="83" t="s">
        <v>34</v>
      </c>
      <c r="H2680" s="168">
        <v>41582</v>
      </c>
      <c r="I2680" s="31"/>
      <c r="J2680" s="83" t="s">
        <v>188</v>
      </c>
      <c r="K2680" s="31" t="s">
        <v>34</v>
      </c>
      <c r="L2680" s="31"/>
      <c r="M2680" s="168"/>
      <c r="N2680" s="147"/>
      <c r="O2680" s="105" t="s">
        <v>52</v>
      </c>
      <c r="P2680" s="171">
        <v>41582</v>
      </c>
      <c r="Q2680" s="31"/>
      <c r="R2680" s="83" t="s">
        <v>188</v>
      </c>
      <c r="S2680" s="31" t="s">
        <v>34</v>
      </c>
      <c r="T2680" s="31"/>
      <c r="U2680" s="168"/>
      <c r="V2680" s="149"/>
      <c r="W2680" s="140" t="str" cm="1">
        <f t="array" ref="W2680">IF(SUM(LEN(B2680:V2680))=0,"",IF(OR(OR(ISBLANK(F2680),SUM(LEN(C2680),LEN(D2680))=0),AND(NOT(E2680="Unknown"),ISBLANK(J2680)),AND(NOT(O2680="Unknown"),ISBLANK(R2680))),"Missing Information", INDEX(Table15[Entire Service Line Classification], MATCH(SUMIFS(Table15[Unique ID],Table15[System-Owned Portion],E2680,Table15[If Material Anything Other than "Lead" in Column E,Was Material Ever Previously Lead?],G2680,Table15[Customer-Owned Portion],O2680),Table15[Unique ID],0),0)))</f>
        <v>Non-lead</v>
      </c>
      <c r="X2680"/>
    </row>
    <row r="2681" spans="2:24" ht="30" x14ac:dyDescent="0.25">
      <c r="B2681" s="145" t="s">
        <v>2281</v>
      </c>
      <c r="C2681" s="31" t="s">
        <v>9713</v>
      </c>
      <c r="D2681" s="31"/>
      <c r="E2681" s="43" t="s">
        <v>52</v>
      </c>
      <c r="F2681" s="42" t="s">
        <v>34</v>
      </c>
      <c r="G2681" s="83" t="s">
        <v>34</v>
      </c>
      <c r="H2681" s="168">
        <v>41582</v>
      </c>
      <c r="I2681" s="31"/>
      <c r="J2681" s="83" t="s">
        <v>188</v>
      </c>
      <c r="K2681" s="31" t="s">
        <v>34</v>
      </c>
      <c r="L2681" s="31"/>
      <c r="M2681" s="168"/>
      <c r="N2681" s="147"/>
      <c r="O2681" s="105" t="s">
        <v>52</v>
      </c>
      <c r="P2681" s="171">
        <v>41582</v>
      </c>
      <c r="Q2681" s="31"/>
      <c r="R2681" s="83" t="s">
        <v>188</v>
      </c>
      <c r="S2681" s="31" t="s">
        <v>34</v>
      </c>
      <c r="T2681" s="31"/>
      <c r="U2681" s="168"/>
      <c r="V2681" s="149"/>
      <c r="W2681" s="140" t="str" cm="1">
        <f t="array" ref="W2681">IF(SUM(LEN(B2681:V2681))=0,"",IF(OR(OR(ISBLANK(F2681),SUM(LEN(C2681),LEN(D2681))=0),AND(NOT(E2681="Unknown"),ISBLANK(J2681)),AND(NOT(O2681="Unknown"),ISBLANK(R2681))),"Missing Information", INDEX(Table15[Entire Service Line Classification], MATCH(SUMIFS(Table15[Unique ID],Table15[System-Owned Portion],E2681,Table15[If Material Anything Other than "Lead" in Column E,Was Material Ever Previously Lead?],G2681,Table15[Customer-Owned Portion],O2681),Table15[Unique ID],0),0)))</f>
        <v>Non-lead</v>
      </c>
      <c r="X2681"/>
    </row>
    <row r="2682" spans="2:24" ht="30" x14ac:dyDescent="0.25">
      <c r="B2682" s="145" t="s">
        <v>2897</v>
      </c>
      <c r="C2682" s="31" t="s">
        <v>10329</v>
      </c>
      <c r="D2682" s="31"/>
      <c r="E2682" s="43" t="s">
        <v>52</v>
      </c>
      <c r="F2682" s="42" t="s">
        <v>34</v>
      </c>
      <c r="G2682" s="83" t="s">
        <v>34</v>
      </c>
      <c r="H2682" s="168">
        <v>41570</v>
      </c>
      <c r="I2682" s="31"/>
      <c r="J2682" s="83" t="s">
        <v>188</v>
      </c>
      <c r="K2682" s="31" t="s">
        <v>34</v>
      </c>
      <c r="L2682" s="31"/>
      <c r="M2682" s="168"/>
      <c r="N2682" s="147"/>
      <c r="O2682" s="105" t="s">
        <v>52</v>
      </c>
      <c r="P2682" s="171">
        <v>41570</v>
      </c>
      <c r="Q2682" s="31"/>
      <c r="R2682" s="83" t="s">
        <v>188</v>
      </c>
      <c r="S2682" s="31" t="s">
        <v>34</v>
      </c>
      <c r="T2682" s="31"/>
      <c r="U2682" s="168"/>
      <c r="V2682" s="149"/>
      <c r="W2682" s="140" t="str" cm="1">
        <f t="array" ref="W2682">IF(SUM(LEN(B2682:V2682))=0,"",IF(OR(OR(ISBLANK(F2682),SUM(LEN(C2682),LEN(D2682))=0),AND(NOT(E2682="Unknown"),ISBLANK(J2682)),AND(NOT(O2682="Unknown"),ISBLANK(R2682))),"Missing Information", INDEX(Table15[Entire Service Line Classification], MATCH(SUMIFS(Table15[Unique ID],Table15[System-Owned Portion],E2682,Table15[If Material Anything Other than "Lead" in Column E,Was Material Ever Previously Lead?],G2682,Table15[Customer-Owned Portion],O2682),Table15[Unique ID],0),0)))</f>
        <v>Non-lead</v>
      </c>
      <c r="X2682"/>
    </row>
    <row r="2683" spans="2:24" ht="30" x14ac:dyDescent="0.25">
      <c r="B2683" s="145" t="s">
        <v>2270</v>
      </c>
      <c r="C2683" s="31" t="s">
        <v>9702</v>
      </c>
      <c r="D2683" s="31"/>
      <c r="E2683" s="43" t="s">
        <v>52</v>
      </c>
      <c r="F2683" s="42" t="s">
        <v>34</v>
      </c>
      <c r="G2683" s="83" t="s">
        <v>34</v>
      </c>
      <c r="H2683" s="168">
        <v>41547</v>
      </c>
      <c r="I2683" s="31"/>
      <c r="J2683" s="83" t="s">
        <v>188</v>
      </c>
      <c r="K2683" s="31" t="s">
        <v>34</v>
      </c>
      <c r="L2683" s="31"/>
      <c r="M2683" s="168"/>
      <c r="N2683" s="147"/>
      <c r="O2683" s="105" t="s">
        <v>52</v>
      </c>
      <c r="P2683" s="171">
        <v>41547</v>
      </c>
      <c r="Q2683" s="31"/>
      <c r="R2683" s="83" t="s">
        <v>188</v>
      </c>
      <c r="S2683" s="31" t="s">
        <v>34</v>
      </c>
      <c r="T2683" s="31"/>
      <c r="U2683" s="168"/>
      <c r="V2683" s="149"/>
      <c r="W2683" s="140" t="str" cm="1">
        <f t="array" ref="W2683">IF(SUM(LEN(B2683:V2683))=0,"",IF(OR(OR(ISBLANK(F2683),SUM(LEN(C2683),LEN(D2683))=0),AND(NOT(E2683="Unknown"),ISBLANK(J2683)),AND(NOT(O2683="Unknown"),ISBLANK(R2683))),"Missing Information", INDEX(Table15[Entire Service Line Classification], MATCH(SUMIFS(Table15[Unique ID],Table15[System-Owned Portion],E2683,Table15[If Material Anything Other than "Lead" in Column E,Was Material Ever Previously Lead?],G2683,Table15[Customer-Owned Portion],O2683),Table15[Unique ID],0),0)))</f>
        <v>Non-lead</v>
      </c>
      <c r="X2683"/>
    </row>
    <row r="2684" spans="2:24" ht="30" x14ac:dyDescent="0.25">
      <c r="B2684" s="145" t="s">
        <v>2937</v>
      </c>
      <c r="C2684" s="31" t="s">
        <v>10369</v>
      </c>
      <c r="D2684" s="31"/>
      <c r="E2684" s="43" t="s">
        <v>52</v>
      </c>
      <c r="F2684" s="42" t="s">
        <v>34</v>
      </c>
      <c r="G2684" s="83" t="s">
        <v>34</v>
      </c>
      <c r="H2684" s="168">
        <v>41543</v>
      </c>
      <c r="I2684" s="31"/>
      <c r="J2684" s="83" t="s">
        <v>188</v>
      </c>
      <c r="K2684" s="31" t="s">
        <v>34</v>
      </c>
      <c r="L2684" s="31"/>
      <c r="M2684" s="168"/>
      <c r="N2684" s="147"/>
      <c r="O2684" s="105" t="s">
        <v>52</v>
      </c>
      <c r="P2684" s="171">
        <v>41543</v>
      </c>
      <c r="Q2684" s="31"/>
      <c r="R2684" s="83" t="s">
        <v>188</v>
      </c>
      <c r="S2684" s="31" t="s">
        <v>34</v>
      </c>
      <c r="T2684" s="31"/>
      <c r="U2684" s="168"/>
      <c r="V2684" s="149"/>
      <c r="W2684" s="140" t="str" cm="1">
        <f t="array" ref="W2684">IF(SUM(LEN(B2684:V2684))=0,"",IF(OR(OR(ISBLANK(F2684),SUM(LEN(C2684),LEN(D2684))=0),AND(NOT(E2684="Unknown"),ISBLANK(J2684)),AND(NOT(O2684="Unknown"),ISBLANK(R2684))),"Missing Information", INDEX(Table15[Entire Service Line Classification], MATCH(SUMIFS(Table15[Unique ID],Table15[System-Owned Portion],E2684,Table15[If Material Anything Other than "Lead" in Column E,Was Material Ever Previously Lead?],G2684,Table15[Customer-Owned Portion],O2684),Table15[Unique ID],0),0)))</f>
        <v>Non-lead</v>
      </c>
      <c r="X2684"/>
    </row>
    <row r="2685" spans="2:24" ht="30" x14ac:dyDescent="0.25">
      <c r="B2685" s="145" t="s">
        <v>2603</v>
      </c>
      <c r="C2685" s="31" t="s">
        <v>10035</v>
      </c>
      <c r="D2685" s="31"/>
      <c r="E2685" s="43" t="s">
        <v>52</v>
      </c>
      <c r="F2685" s="42" t="s">
        <v>34</v>
      </c>
      <c r="G2685" s="83" t="s">
        <v>34</v>
      </c>
      <c r="H2685" s="168">
        <v>41534</v>
      </c>
      <c r="I2685" s="31"/>
      <c r="J2685" s="83" t="s">
        <v>188</v>
      </c>
      <c r="K2685" s="31" t="s">
        <v>34</v>
      </c>
      <c r="L2685" s="31"/>
      <c r="M2685" s="168"/>
      <c r="N2685" s="147"/>
      <c r="O2685" s="105" t="s">
        <v>52</v>
      </c>
      <c r="P2685" s="171">
        <v>41534</v>
      </c>
      <c r="Q2685" s="31"/>
      <c r="R2685" s="83" t="s">
        <v>188</v>
      </c>
      <c r="S2685" s="31" t="s">
        <v>34</v>
      </c>
      <c r="T2685" s="31"/>
      <c r="U2685" s="168"/>
      <c r="V2685" s="149"/>
      <c r="W2685" s="140" t="str" cm="1">
        <f t="array" ref="W2685">IF(SUM(LEN(B2685:V2685))=0,"",IF(OR(OR(ISBLANK(F2685),SUM(LEN(C2685),LEN(D2685))=0),AND(NOT(E2685="Unknown"),ISBLANK(J2685)),AND(NOT(O2685="Unknown"),ISBLANK(R2685))),"Missing Information", INDEX(Table15[Entire Service Line Classification], MATCH(SUMIFS(Table15[Unique ID],Table15[System-Owned Portion],E2685,Table15[If Material Anything Other than "Lead" in Column E,Was Material Ever Previously Lead?],G2685,Table15[Customer-Owned Portion],O2685),Table15[Unique ID],0),0)))</f>
        <v>Non-lead</v>
      </c>
      <c r="X2685"/>
    </row>
    <row r="2686" spans="2:24" ht="30" x14ac:dyDescent="0.25">
      <c r="B2686" s="145" t="s">
        <v>4835</v>
      </c>
      <c r="C2686" s="31" t="s">
        <v>12432</v>
      </c>
      <c r="D2686" s="31"/>
      <c r="E2686" s="43" t="s">
        <v>52</v>
      </c>
      <c r="F2686" s="42" t="s">
        <v>34</v>
      </c>
      <c r="G2686" s="83" t="s">
        <v>34</v>
      </c>
      <c r="H2686" s="168">
        <v>41530</v>
      </c>
      <c r="I2686" s="31"/>
      <c r="J2686" s="83" t="s">
        <v>188</v>
      </c>
      <c r="K2686" s="31" t="s">
        <v>34</v>
      </c>
      <c r="L2686" s="31"/>
      <c r="M2686" s="168"/>
      <c r="N2686" s="147"/>
      <c r="O2686" s="105" t="s">
        <v>52</v>
      </c>
      <c r="P2686" s="171">
        <v>41530</v>
      </c>
      <c r="Q2686" s="31"/>
      <c r="R2686" s="83" t="s">
        <v>188</v>
      </c>
      <c r="S2686" s="31" t="s">
        <v>34</v>
      </c>
      <c r="T2686" s="31"/>
      <c r="U2686" s="168"/>
      <c r="V2686" s="149"/>
      <c r="W2686" s="140" t="str" cm="1">
        <f t="array" ref="W2686">IF(SUM(LEN(B2686:V2686))=0,"",IF(OR(OR(ISBLANK(F2686),SUM(LEN(C2686),LEN(D2686))=0),AND(NOT(E2686="Unknown"),ISBLANK(J2686)),AND(NOT(O2686="Unknown"),ISBLANK(R2686))),"Missing Information", INDEX(Table15[Entire Service Line Classification], MATCH(SUMIFS(Table15[Unique ID],Table15[System-Owned Portion],E2686,Table15[If Material Anything Other than "Lead" in Column E,Was Material Ever Previously Lead?],G2686,Table15[Customer-Owned Portion],O2686),Table15[Unique ID],0),0)))</f>
        <v>Non-lead</v>
      </c>
      <c r="X2686"/>
    </row>
    <row r="2687" spans="2:24" ht="30" x14ac:dyDescent="0.25">
      <c r="B2687" s="145" t="s">
        <v>4836</v>
      </c>
      <c r="C2687" s="31" t="s">
        <v>12433</v>
      </c>
      <c r="D2687" s="31"/>
      <c r="E2687" s="43" t="s">
        <v>52</v>
      </c>
      <c r="F2687" s="42" t="s">
        <v>34</v>
      </c>
      <c r="G2687" s="83" t="s">
        <v>34</v>
      </c>
      <c r="H2687" s="168">
        <v>41530</v>
      </c>
      <c r="I2687" s="31"/>
      <c r="J2687" s="83" t="s">
        <v>188</v>
      </c>
      <c r="K2687" s="31" t="s">
        <v>34</v>
      </c>
      <c r="L2687" s="31"/>
      <c r="M2687" s="168"/>
      <c r="N2687" s="147"/>
      <c r="O2687" s="105" t="s">
        <v>52</v>
      </c>
      <c r="P2687" s="171">
        <v>41530</v>
      </c>
      <c r="Q2687" s="31"/>
      <c r="R2687" s="83" t="s">
        <v>188</v>
      </c>
      <c r="S2687" s="31" t="s">
        <v>34</v>
      </c>
      <c r="T2687" s="31"/>
      <c r="U2687" s="168"/>
      <c r="V2687" s="149"/>
      <c r="W2687" s="140" t="str" cm="1">
        <f t="array" ref="W2687">IF(SUM(LEN(B2687:V2687))=0,"",IF(OR(OR(ISBLANK(F2687),SUM(LEN(C2687),LEN(D2687))=0),AND(NOT(E2687="Unknown"),ISBLANK(J2687)),AND(NOT(O2687="Unknown"),ISBLANK(R2687))),"Missing Information", INDEX(Table15[Entire Service Line Classification], MATCH(SUMIFS(Table15[Unique ID],Table15[System-Owned Portion],E2687,Table15[If Material Anything Other than "Lead" in Column E,Was Material Ever Previously Lead?],G2687,Table15[Customer-Owned Portion],O2687),Table15[Unique ID],0),0)))</f>
        <v>Non-lead</v>
      </c>
      <c r="X2687"/>
    </row>
    <row r="2688" spans="2:24" ht="30" x14ac:dyDescent="0.25">
      <c r="B2688" s="145" t="s">
        <v>4837</v>
      </c>
      <c r="C2688" s="31" t="s">
        <v>12434</v>
      </c>
      <c r="D2688" s="31"/>
      <c r="E2688" s="43" t="s">
        <v>52</v>
      </c>
      <c r="F2688" s="42" t="s">
        <v>34</v>
      </c>
      <c r="G2688" s="83" t="s">
        <v>34</v>
      </c>
      <c r="H2688" s="168">
        <v>41530</v>
      </c>
      <c r="I2688" s="31"/>
      <c r="J2688" s="83" t="s">
        <v>188</v>
      </c>
      <c r="K2688" s="31" t="s">
        <v>34</v>
      </c>
      <c r="L2688" s="31"/>
      <c r="M2688" s="168"/>
      <c r="N2688" s="147"/>
      <c r="O2688" s="105" t="s">
        <v>52</v>
      </c>
      <c r="P2688" s="171">
        <v>41530</v>
      </c>
      <c r="Q2688" s="31"/>
      <c r="R2688" s="83" t="s">
        <v>188</v>
      </c>
      <c r="S2688" s="31" t="s">
        <v>34</v>
      </c>
      <c r="T2688" s="31"/>
      <c r="U2688" s="168"/>
      <c r="V2688" s="149"/>
      <c r="W2688" s="140" t="str" cm="1">
        <f t="array" ref="W2688">IF(SUM(LEN(B2688:V2688))=0,"",IF(OR(OR(ISBLANK(F2688),SUM(LEN(C2688),LEN(D2688))=0),AND(NOT(E2688="Unknown"),ISBLANK(J2688)),AND(NOT(O2688="Unknown"),ISBLANK(R2688))),"Missing Information", INDEX(Table15[Entire Service Line Classification], MATCH(SUMIFS(Table15[Unique ID],Table15[System-Owned Portion],E2688,Table15[If Material Anything Other than "Lead" in Column E,Was Material Ever Previously Lead?],G2688,Table15[Customer-Owned Portion],O2688),Table15[Unique ID],0),0)))</f>
        <v>Non-lead</v>
      </c>
      <c r="X2688"/>
    </row>
    <row r="2689" spans="2:24" ht="30" x14ac:dyDescent="0.25">
      <c r="B2689" s="145" t="s">
        <v>5062</v>
      </c>
      <c r="C2689" s="31" t="s">
        <v>12659</v>
      </c>
      <c r="D2689" s="31"/>
      <c r="E2689" s="43" t="s">
        <v>52</v>
      </c>
      <c r="F2689" s="42" t="s">
        <v>34</v>
      </c>
      <c r="G2689" s="83" t="s">
        <v>34</v>
      </c>
      <c r="H2689" s="168">
        <v>41530</v>
      </c>
      <c r="I2689" s="31"/>
      <c r="J2689" s="83" t="s">
        <v>188</v>
      </c>
      <c r="K2689" s="31" t="s">
        <v>34</v>
      </c>
      <c r="L2689" s="31"/>
      <c r="M2689" s="168"/>
      <c r="N2689" s="147"/>
      <c r="O2689" s="105" t="s">
        <v>52</v>
      </c>
      <c r="P2689" s="171">
        <v>41530</v>
      </c>
      <c r="Q2689" s="31"/>
      <c r="R2689" s="83" t="s">
        <v>188</v>
      </c>
      <c r="S2689" s="31" t="s">
        <v>34</v>
      </c>
      <c r="T2689" s="31"/>
      <c r="U2689" s="168"/>
      <c r="V2689" s="149"/>
      <c r="W2689" s="140" t="str" cm="1">
        <f t="array" ref="W2689">IF(SUM(LEN(B2689:V2689))=0,"",IF(OR(OR(ISBLANK(F2689),SUM(LEN(C2689),LEN(D2689))=0),AND(NOT(E2689="Unknown"),ISBLANK(J2689)),AND(NOT(O2689="Unknown"),ISBLANK(R2689))),"Missing Information", INDEX(Table15[Entire Service Line Classification], MATCH(SUMIFS(Table15[Unique ID],Table15[System-Owned Portion],E2689,Table15[If Material Anything Other than "Lead" in Column E,Was Material Ever Previously Lead?],G2689,Table15[Customer-Owned Portion],O2689),Table15[Unique ID],0),0)))</f>
        <v>Non-lead</v>
      </c>
      <c r="X2689"/>
    </row>
    <row r="2690" spans="2:24" ht="30" x14ac:dyDescent="0.25">
      <c r="B2690" s="145" t="s">
        <v>1287</v>
      </c>
      <c r="C2690" s="31" t="s">
        <v>8700</v>
      </c>
      <c r="D2690" s="31"/>
      <c r="E2690" s="43" t="s">
        <v>52</v>
      </c>
      <c r="F2690" s="42" t="s">
        <v>34</v>
      </c>
      <c r="G2690" s="83" t="s">
        <v>34</v>
      </c>
      <c r="H2690" s="168">
        <v>41509</v>
      </c>
      <c r="I2690" s="31"/>
      <c r="J2690" s="83" t="s">
        <v>188</v>
      </c>
      <c r="K2690" s="31" t="s">
        <v>34</v>
      </c>
      <c r="L2690" s="31"/>
      <c r="M2690" s="168"/>
      <c r="N2690" s="147"/>
      <c r="O2690" s="105" t="s">
        <v>52</v>
      </c>
      <c r="P2690" s="171">
        <v>41509</v>
      </c>
      <c r="Q2690" s="31"/>
      <c r="R2690" s="83" t="s">
        <v>188</v>
      </c>
      <c r="S2690" s="31" t="s">
        <v>34</v>
      </c>
      <c r="T2690" s="31"/>
      <c r="U2690" s="168"/>
      <c r="V2690" s="149"/>
      <c r="W2690" s="140" t="str" cm="1">
        <f t="array" ref="W2690">IF(SUM(LEN(B2690:V2690))=0,"",IF(OR(OR(ISBLANK(F2690),SUM(LEN(C2690),LEN(D2690))=0),AND(NOT(E2690="Unknown"),ISBLANK(J2690)),AND(NOT(O2690="Unknown"),ISBLANK(R2690))),"Missing Information", INDEX(Table15[Entire Service Line Classification], MATCH(SUMIFS(Table15[Unique ID],Table15[System-Owned Portion],E2690,Table15[If Material Anything Other than "Lead" in Column E,Was Material Ever Previously Lead?],G2690,Table15[Customer-Owned Portion],O2690),Table15[Unique ID],0),0)))</f>
        <v>Non-lead</v>
      </c>
      <c r="X2690"/>
    </row>
    <row r="2691" spans="2:24" ht="30" x14ac:dyDescent="0.25">
      <c r="B2691" s="145" t="s">
        <v>1041</v>
      </c>
      <c r="C2691" s="31" t="s">
        <v>8454</v>
      </c>
      <c r="D2691" s="31"/>
      <c r="E2691" s="43" t="s">
        <v>52</v>
      </c>
      <c r="F2691" s="42" t="s">
        <v>34</v>
      </c>
      <c r="G2691" s="83" t="s">
        <v>34</v>
      </c>
      <c r="H2691" s="168">
        <v>41491</v>
      </c>
      <c r="I2691" s="31"/>
      <c r="J2691" s="83" t="s">
        <v>188</v>
      </c>
      <c r="K2691" s="31" t="s">
        <v>34</v>
      </c>
      <c r="L2691" s="31"/>
      <c r="M2691" s="168"/>
      <c r="N2691" s="147"/>
      <c r="O2691" s="105" t="s">
        <v>52</v>
      </c>
      <c r="P2691" s="171">
        <v>41491</v>
      </c>
      <c r="Q2691" s="31"/>
      <c r="R2691" s="83" t="s">
        <v>188</v>
      </c>
      <c r="S2691" s="31" t="s">
        <v>34</v>
      </c>
      <c r="T2691" s="31"/>
      <c r="U2691" s="168"/>
      <c r="V2691" s="149"/>
      <c r="W2691" s="140" t="str" cm="1">
        <f t="array" ref="W2691">IF(SUM(LEN(B2691:V2691))=0,"",IF(OR(OR(ISBLANK(F2691),SUM(LEN(C2691),LEN(D2691))=0),AND(NOT(E2691="Unknown"),ISBLANK(J2691)),AND(NOT(O2691="Unknown"),ISBLANK(R2691))),"Missing Information", INDEX(Table15[Entire Service Line Classification], MATCH(SUMIFS(Table15[Unique ID],Table15[System-Owned Portion],E2691,Table15[If Material Anything Other than "Lead" in Column E,Was Material Ever Previously Lead?],G2691,Table15[Customer-Owned Portion],O2691),Table15[Unique ID],0),0)))</f>
        <v>Non-lead</v>
      </c>
      <c r="X2691"/>
    </row>
    <row r="2692" spans="2:24" ht="30" x14ac:dyDescent="0.25">
      <c r="B2692" s="145" t="s">
        <v>4249</v>
      </c>
      <c r="C2692" s="31" t="s">
        <v>11842</v>
      </c>
      <c r="D2692" s="31"/>
      <c r="E2692" s="43" t="s">
        <v>52</v>
      </c>
      <c r="F2692" s="42" t="s">
        <v>34</v>
      </c>
      <c r="G2692" s="83" t="s">
        <v>34</v>
      </c>
      <c r="H2692" s="168">
        <v>41488</v>
      </c>
      <c r="I2692" s="31"/>
      <c r="J2692" s="83" t="s">
        <v>188</v>
      </c>
      <c r="K2692" s="31" t="s">
        <v>34</v>
      </c>
      <c r="L2692" s="31"/>
      <c r="M2692" s="168"/>
      <c r="N2692" s="147"/>
      <c r="O2692" s="105" t="s">
        <v>52</v>
      </c>
      <c r="P2692" s="171">
        <v>41488</v>
      </c>
      <c r="Q2692" s="31"/>
      <c r="R2692" s="83" t="s">
        <v>188</v>
      </c>
      <c r="S2692" s="31" t="s">
        <v>34</v>
      </c>
      <c r="T2692" s="31"/>
      <c r="U2692" s="168"/>
      <c r="V2692" s="149"/>
      <c r="W2692" s="140" t="str" cm="1">
        <f t="array" ref="W2692">IF(SUM(LEN(B2692:V2692))=0,"",IF(OR(OR(ISBLANK(F2692),SUM(LEN(C2692),LEN(D2692))=0),AND(NOT(E2692="Unknown"),ISBLANK(J2692)),AND(NOT(O2692="Unknown"),ISBLANK(R2692))),"Missing Information", INDEX(Table15[Entire Service Line Classification], MATCH(SUMIFS(Table15[Unique ID],Table15[System-Owned Portion],E2692,Table15[If Material Anything Other than "Lead" in Column E,Was Material Ever Previously Lead?],G2692,Table15[Customer-Owned Portion],O2692),Table15[Unique ID],0),0)))</f>
        <v>Non-lead</v>
      </c>
      <c r="X2692"/>
    </row>
    <row r="2693" spans="2:24" ht="30" x14ac:dyDescent="0.25">
      <c r="B2693" s="145" t="s">
        <v>4246</v>
      </c>
      <c r="C2693" s="31" t="s">
        <v>11839</v>
      </c>
      <c r="D2693" s="31"/>
      <c r="E2693" s="43" t="s">
        <v>52</v>
      </c>
      <c r="F2693" s="42" t="s">
        <v>34</v>
      </c>
      <c r="G2693" s="83" t="s">
        <v>34</v>
      </c>
      <c r="H2693" s="168">
        <v>41418</v>
      </c>
      <c r="I2693" s="31"/>
      <c r="J2693" s="83" t="s">
        <v>188</v>
      </c>
      <c r="K2693" s="31" t="s">
        <v>34</v>
      </c>
      <c r="L2693" s="31"/>
      <c r="M2693" s="168"/>
      <c r="N2693" s="147"/>
      <c r="O2693" s="105" t="s">
        <v>52</v>
      </c>
      <c r="P2693" s="171">
        <v>41418</v>
      </c>
      <c r="Q2693" s="31"/>
      <c r="R2693" s="83" t="s">
        <v>188</v>
      </c>
      <c r="S2693" s="31" t="s">
        <v>34</v>
      </c>
      <c r="T2693" s="31"/>
      <c r="U2693" s="168"/>
      <c r="V2693" s="149"/>
      <c r="W2693" s="140" t="str" cm="1">
        <f t="array" ref="W2693">IF(SUM(LEN(B2693:V2693))=0,"",IF(OR(OR(ISBLANK(F2693),SUM(LEN(C2693),LEN(D2693))=0),AND(NOT(E2693="Unknown"),ISBLANK(J2693)),AND(NOT(O2693="Unknown"),ISBLANK(R2693))),"Missing Information", INDEX(Table15[Entire Service Line Classification], MATCH(SUMIFS(Table15[Unique ID],Table15[System-Owned Portion],E2693,Table15[If Material Anything Other than "Lead" in Column E,Was Material Ever Previously Lead?],G2693,Table15[Customer-Owned Portion],O2693),Table15[Unique ID],0),0)))</f>
        <v>Non-lead</v>
      </c>
      <c r="X2693"/>
    </row>
    <row r="2694" spans="2:24" ht="30" x14ac:dyDescent="0.25">
      <c r="B2694" s="145" t="s">
        <v>7332</v>
      </c>
      <c r="C2694" s="31" t="s">
        <v>14956</v>
      </c>
      <c r="D2694" s="31"/>
      <c r="E2694" s="43" t="s">
        <v>52</v>
      </c>
      <c r="F2694" s="42" t="s">
        <v>34</v>
      </c>
      <c r="G2694" s="83" t="s">
        <v>34</v>
      </c>
      <c r="H2694" s="168">
        <v>41409</v>
      </c>
      <c r="I2694" s="31"/>
      <c r="J2694" s="83" t="s">
        <v>188</v>
      </c>
      <c r="K2694" s="31" t="s">
        <v>34</v>
      </c>
      <c r="L2694" s="31"/>
      <c r="M2694" s="168"/>
      <c r="N2694" s="147"/>
      <c r="O2694" s="105" t="s">
        <v>52</v>
      </c>
      <c r="P2694" s="171">
        <v>41409</v>
      </c>
      <c r="Q2694" s="31"/>
      <c r="R2694" s="83" t="s">
        <v>188</v>
      </c>
      <c r="S2694" s="31" t="s">
        <v>34</v>
      </c>
      <c r="T2694" s="31"/>
      <c r="U2694" s="168"/>
      <c r="V2694" s="149"/>
      <c r="W2694" s="140" t="str" cm="1">
        <f t="array" ref="W2694">IF(SUM(LEN(B2694:V2694))=0,"",IF(OR(OR(ISBLANK(F2694),SUM(LEN(C2694),LEN(D2694))=0),AND(NOT(E2694="Unknown"),ISBLANK(J2694)),AND(NOT(O2694="Unknown"),ISBLANK(R2694))),"Missing Information", INDEX(Table15[Entire Service Line Classification], MATCH(SUMIFS(Table15[Unique ID],Table15[System-Owned Portion],E2694,Table15[If Material Anything Other than "Lead" in Column E,Was Material Ever Previously Lead?],G2694,Table15[Customer-Owned Portion],O2694),Table15[Unique ID],0),0)))</f>
        <v>Non-lead</v>
      </c>
      <c r="X2694"/>
    </row>
    <row r="2695" spans="2:24" ht="30" x14ac:dyDescent="0.25">
      <c r="B2695" s="145" t="s">
        <v>5262</v>
      </c>
      <c r="C2695" s="31" t="s">
        <v>12859</v>
      </c>
      <c r="D2695" s="31"/>
      <c r="E2695" s="43" t="s">
        <v>52</v>
      </c>
      <c r="F2695" s="42" t="s">
        <v>34</v>
      </c>
      <c r="G2695" s="83" t="s">
        <v>34</v>
      </c>
      <c r="H2695" s="168">
        <v>41395</v>
      </c>
      <c r="I2695" s="31"/>
      <c r="J2695" s="83" t="s">
        <v>188</v>
      </c>
      <c r="K2695" s="31" t="s">
        <v>34</v>
      </c>
      <c r="L2695" s="31"/>
      <c r="M2695" s="168"/>
      <c r="N2695" s="147"/>
      <c r="O2695" s="105" t="s">
        <v>52</v>
      </c>
      <c r="P2695" s="171">
        <v>41395</v>
      </c>
      <c r="Q2695" s="31"/>
      <c r="R2695" s="83" t="s">
        <v>188</v>
      </c>
      <c r="S2695" s="31" t="s">
        <v>34</v>
      </c>
      <c r="T2695" s="31"/>
      <c r="U2695" s="168"/>
      <c r="V2695" s="149"/>
      <c r="W2695" s="140" t="str" cm="1">
        <f t="array" ref="W2695">IF(SUM(LEN(B2695:V2695))=0,"",IF(OR(OR(ISBLANK(F2695),SUM(LEN(C2695),LEN(D2695))=0),AND(NOT(E2695="Unknown"),ISBLANK(J2695)),AND(NOT(O2695="Unknown"),ISBLANK(R2695))),"Missing Information", INDEX(Table15[Entire Service Line Classification], MATCH(SUMIFS(Table15[Unique ID],Table15[System-Owned Portion],E2695,Table15[If Material Anything Other than "Lead" in Column E,Was Material Ever Previously Lead?],G2695,Table15[Customer-Owned Portion],O2695),Table15[Unique ID],0),0)))</f>
        <v>Non-lead</v>
      </c>
      <c r="X2695"/>
    </row>
    <row r="2696" spans="2:24" ht="30" x14ac:dyDescent="0.25">
      <c r="B2696" s="145" t="s">
        <v>804</v>
      </c>
      <c r="C2696" s="31" t="s">
        <v>8217</v>
      </c>
      <c r="D2696" s="31"/>
      <c r="E2696" s="43" t="s">
        <v>52</v>
      </c>
      <c r="F2696" s="42" t="s">
        <v>34</v>
      </c>
      <c r="G2696" s="83" t="s">
        <v>34</v>
      </c>
      <c r="H2696" s="168">
        <v>41390</v>
      </c>
      <c r="I2696" s="31"/>
      <c r="J2696" s="83" t="s">
        <v>188</v>
      </c>
      <c r="K2696" s="31" t="s">
        <v>34</v>
      </c>
      <c r="L2696" s="31"/>
      <c r="M2696" s="168"/>
      <c r="N2696" s="147"/>
      <c r="O2696" s="105" t="s">
        <v>52</v>
      </c>
      <c r="P2696" s="171">
        <v>41390</v>
      </c>
      <c r="Q2696" s="31"/>
      <c r="R2696" s="83" t="s">
        <v>188</v>
      </c>
      <c r="S2696" s="31" t="s">
        <v>34</v>
      </c>
      <c r="T2696" s="31"/>
      <c r="U2696" s="168"/>
      <c r="V2696" s="149"/>
      <c r="W2696" s="140" t="str" cm="1">
        <f t="array" ref="W2696">IF(SUM(LEN(B2696:V2696))=0,"",IF(OR(OR(ISBLANK(F2696),SUM(LEN(C2696),LEN(D2696))=0),AND(NOT(E2696="Unknown"),ISBLANK(J2696)),AND(NOT(O2696="Unknown"),ISBLANK(R2696))),"Missing Information", INDEX(Table15[Entire Service Line Classification], MATCH(SUMIFS(Table15[Unique ID],Table15[System-Owned Portion],E2696,Table15[If Material Anything Other than "Lead" in Column E,Was Material Ever Previously Lead?],G2696,Table15[Customer-Owned Portion],O2696),Table15[Unique ID],0),0)))</f>
        <v>Non-lead</v>
      </c>
      <c r="X2696"/>
    </row>
    <row r="2697" spans="2:24" ht="30" x14ac:dyDescent="0.25">
      <c r="B2697" s="145" t="s">
        <v>805</v>
      </c>
      <c r="C2697" s="31" t="s">
        <v>8218</v>
      </c>
      <c r="D2697" s="31"/>
      <c r="E2697" s="43" t="s">
        <v>52</v>
      </c>
      <c r="F2697" s="42" t="s">
        <v>34</v>
      </c>
      <c r="G2697" s="83" t="s">
        <v>34</v>
      </c>
      <c r="H2697" s="168">
        <v>41390</v>
      </c>
      <c r="I2697" s="31"/>
      <c r="J2697" s="83" t="s">
        <v>188</v>
      </c>
      <c r="K2697" s="31" t="s">
        <v>34</v>
      </c>
      <c r="L2697" s="31"/>
      <c r="M2697" s="168"/>
      <c r="N2697" s="147"/>
      <c r="O2697" s="105" t="s">
        <v>52</v>
      </c>
      <c r="P2697" s="171">
        <v>41390</v>
      </c>
      <c r="Q2697" s="31"/>
      <c r="R2697" s="83" t="s">
        <v>188</v>
      </c>
      <c r="S2697" s="31" t="s">
        <v>34</v>
      </c>
      <c r="T2697" s="31"/>
      <c r="U2697" s="168"/>
      <c r="V2697" s="149"/>
      <c r="W2697" s="140" t="str" cm="1">
        <f t="array" ref="W2697">IF(SUM(LEN(B2697:V2697))=0,"",IF(OR(OR(ISBLANK(F2697),SUM(LEN(C2697),LEN(D2697))=0),AND(NOT(E2697="Unknown"),ISBLANK(J2697)),AND(NOT(O2697="Unknown"),ISBLANK(R2697))),"Missing Information", INDEX(Table15[Entire Service Line Classification], MATCH(SUMIFS(Table15[Unique ID],Table15[System-Owned Portion],E2697,Table15[If Material Anything Other than "Lead" in Column E,Was Material Ever Previously Lead?],G2697,Table15[Customer-Owned Portion],O2697),Table15[Unique ID],0),0)))</f>
        <v>Non-lead</v>
      </c>
      <c r="X2697"/>
    </row>
    <row r="2698" spans="2:24" ht="30" x14ac:dyDescent="0.25">
      <c r="B2698" s="145" t="s">
        <v>4501</v>
      </c>
      <c r="C2698" s="31" t="s">
        <v>12097</v>
      </c>
      <c r="D2698" s="31"/>
      <c r="E2698" s="43" t="s">
        <v>52</v>
      </c>
      <c r="F2698" s="42" t="s">
        <v>34</v>
      </c>
      <c r="G2698" s="83" t="s">
        <v>34</v>
      </c>
      <c r="H2698" s="168">
        <v>41387</v>
      </c>
      <c r="I2698" s="31"/>
      <c r="J2698" s="83" t="s">
        <v>188</v>
      </c>
      <c r="K2698" s="31" t="s">
        <v>34</v>
      </c>
      <c r="L2698" s="31"/>
      <c r="M2698" s="168"/>
      <c r="N2698" s="147"/>
      <c r="O2698" s="105" t="s">
        <v>52</v>
      </c>
      <c r="P2698" s="171">
        <v>41387</v>
      </c>
      <c r="Q2698" s="31"/>
      <c r="R2698" s="83" t="s">
        <v>188</v>
      </c>
      <c r="S2698" s="31" t="s">
        <v>34</v>
      </c>
      <c r="T2698" s="31"/>
      <c r="U2698" s="168"/>
      <c r="V2698" s="149"/>
      <c r="W2698" s="140" t="str" cm="1">
        <f t="array" ref="W2698">IF(SUM(LEN(B2698:V2698))=0,"",IF(OR(OR(ISBLANK(F2698),SUM(LEN(C2698),LEN(D2698))=0),AND(NOT(E2698="Unknown"),ISBLANK(J2698)),AND(NOT(O2698="Unknown"),ISBLANK(R2698))),"Missing Information", INDEX(Table15[Entire Service Line Classification], MATCH(SUMIFS(Table15[Unique ID],Table15[System-Owned Portion],E2698,Table15[If Material Anything Other than "Lead" in Column E,Was Material Ever Previously Lead?],G2698,Table15[Customer-Owned Portion],O2698),Table15[Unique ID],0),0)))</f>
        <v>Non-lead</v>
      </c>
      <c r="X2698"/>
    </row>
    <row r="2699" spans="2:24" ht="30" x14ac:dyDescent="0.25">
      <c r="B2699" s="145" t="s">
        <v>812</v>
      </c>
      <c r="C2699" s="31" t="s">
        <v>8225</v>
      </c>
      <c r="D2699" s="31"/>
      <c r="E2699" s="43" t="s">
        <v>52</v>
      </c>
      <c r="F2699" s="42" t="s">
        <v>34</v>
      </c>
      <c r="G2699" s="83" t="s">
        <v>34</v>
      </c>
      <c r="H2699" s="168">
        <v>41347</v>
      </c>
      <c r="I2699" s="31"/>
      <c r="J2699" s="83" t="s">
        <v>188</v>
      </c>
      <c r="K2699" s="31" t="s">
        <v>34</v>
      </c>
      <c r="L2699" s="31"/>
      <c r="M2699" s="168"/>
      <c r="N2699" s="147"/>
      <c r="O2699" s="105" t="s">
        <v>52</v>
      </c>
      <c r="P2699" s="171">
        <v>41347</v>
      </c>
      <c r="Q2699" s="31"/>
      <c r="R2699" s="83" t="s">
        <v>188</v>
      </c>
      <c r="S2699" s="31" t="s">
        <v>34</v>
      </c>
      <c r="T2699" s="31"/>
      <c r="U2699" s="168"/>
      <c r="V2699" s="149"/>
      <c r="W2699" s="140" t="str" cm="1">
        <f t="array" ref="W2699">IF(SUM(LEN(B2699:V2699))=0,"",IF(OR(OR(ISBLANK(F2699),SUM(LEN(C2699),LEN(D2699))=0),AND(NOT(E2699="Unknown"),ISBLANK(J2699)),AND(NOT(O2699="Unknown"),ISBLANK(R2699))),"Missing Information", INDEX(Table15[Entire Service Line Classification], MATCH(SUMIFS(Table15[Unique ID],Table15[System-Owned Portion],E2699,Table15[If Material Anything Other than "Lead" in Column E,Was Material Ever Previously Lead?],G2699,Table15[Customer-Owned Portion],O2699),Table15[Unique ID],0),0)))</f>
        <v>Non-lead</v>
      </c>
      <c r="X2699"/>
    </row>
    <row r="2700" spans="2:24" ht="30" x14ac:dyDescent="0.25">
      <c r="B2700" s="145" t="s">
        <v>806</v>
      </c>
      <c r="C2700" s="31" t="s">
        <v>8219</v>
      </c>
      <c r="D2700" s="31"/>
      <c r="E2700" s="43" t="s">
        <v>52</v>
      </c>
      <c r="F2700" s="42" t="s">
        <v>34</v>
      </c>
      <c r="G2700" s="83" t="s">
        <v>34</v>
      </c>
      <c r="H2700" s="168">
        <v>41332</v>
      </c>
      <c r="I2700" s="31"/>
      <c r="J2700" s="83" t="s">
        <v>188</v>
      </c>
      <c r="K2700" s="31" t="s">
        <v>34</v>
      </c>
      <c r="L2700" s="31"/>
      <c r="M2700" s="168"/>
      <c r="N2700" s="147"/>
      <c r="O2700" s="105" t="s">
        <v>52</v>
      </c>
      <c r="P2700" s="171">
        <v>41332</v>
      </c>
      <c r="Q2700" s="31"/>
      <c r="R2700" s="83" t="s">
        <v>188</v>
      </c>
      <c r="S2700" s="31" t="s">
        <v>34</v>
      </c>
      <c r="T2700" s="31"/>
      <c r="U2700" s="168"/>
      <c r="V2700" s="149"/>
      <c r="W2700" s="140" t="str" cm="1">
        <f t="array" ref="W2700">IF(SUM(LEN(B2700:V2700))=0,"",IF(OR(OR(ISBLANK(F2700),SUM(LEN(C2700),LEN(D2700))=0),AND(NOT(E2700="Unknown"),ISBLANK(J2700)),AND(NOT(O2700="Unknown"),ISBLANK(R2700))),"Missing Information", INDEX(Table15[Entire Service Line Classification], MATCH(SUMIFS(Table15[Unique ID],Table15[System-Owned Portion],E2700,Table15[If Material Anything Other than "Lead" in Column E,Was Material Ever Previously Lead?],G2700,Table15[Customer-Owned Portion],O2700),Table15[Unique ID],0),0)))</f>
        <v>Non-lead</v>
      </c>
      <c r="X2700"/>
    </row>
    <row r="2701" spans="2:24" ht="30" x14ac:dyDescent="0.25">
      <c r="B2701" s="145" t="s">
        <v>4243</v>
      </c>
      <c r="C2701" s="31" t="s">
        <v>11836</v>
      </c>
      <c r="D2701" s="31"/>
      <c r="E2701" s="43" t="s">
        <v>52</v>
      </c>
      <c r="F2701" s="42" t="s">
        <v>34</v>
      </c>
      <c r="G2701" s="83" t="s">
        <v>34</v>
      </c>
      <c r="H2701" s="168">
        <v>41311</v>
      </c>
      <c r="I2701" s="31"/>
      <c r="J2701" s="83" t="s">
        <v>188</v>
      </c>
      <c r="K2701" s="31" t="s">
        <v>34</v>
      </c>
      <c r="L2701" s="31"/>
      <c r="M2701" s="168"/>
      <c r="N2701" s="147"/>
      <c r="O2701" s="105" t="s">
        <v>52</v>
      </c>
      <c r="P2701" s="171">
        <v>41311</v>
      </c>
      <c r="Q2701" s="31"/>
      <c r="R2701" s="83" t="s">
        <v>188</v>
      </c>
      <c r="S2701" s="31" t="s">
        <v>34</v>
      </c>
      <c r="T2701" s="31"/>
      <c r="U2701" s="168"/>
      <c r="V2701" s="149"/>
      <c r="W2701" s="140" t="str" cm="1">
        <f t="array" ref="W2701">IF(SUM(LEN(B2701:V2701))=0,"",IF(OR(OR(ISBLANK(F2701),SUM(LEN(C2701),LEN(D2701))=0),AND(NOT(E2701="Unknown"),ISBLANK(J2701)),AND(NOT(O2701="Unknown"),ISBLANK(R2701))),"Missing Information", INDEX(Table15[Entire Service Line Classification], MATCH(SUMIFS(Table15[Unique ID],Table15[System-Owned Portion],E2701,Table15[If Material Anything Other than "Lead" in Column E,Was Material Ever Previously Lead?],G2701,Table15[Customer-Owned Portion],O2701),Table15[Unique ID],0),0)))</f>
        <v>Non-lead</v>
      </c>
      <c r="X2701"/>
    </row>
    <row r="2702" spans="2:24" ht="30" x14ac:dyDescent="0.25">
      <c r="B2702" s="145" t="s">
        <v>813</v>
      </c>
      <c r="C2702" s="31" t="s">
        <v>8226</v>
      </c>
      <c r="D2702" s="31"/>
      <c r="E2702" s="43" t="s">
        <v>52</v>
      </c>
      <c r="F2702" s="42" t="s">
        <v>34</v>
      </c>
      <c r="G2702" s="83" t="s">
        <v>34</v>
      </c>
      <c r="H2702" s="168">
        <v>41283</v>
      </c>
      <c r="I2702" s="31"/>
      <c r="J2702" s="83" t="s">
        <v>188</v>
      </c>
      <c r="K2702" s="31" t="s">
        <v>34</v>
      </c>
      <c r="L2702" s="31"/>
      <c r="M2702" s="168"/>
      <c r="N2702" s="147"/>
      <c r="O2702" s="105" t="s">
        <v>52</v>
      </c>
      <c r="P2702" s="171">
        <v>41283</v>
      </c>
      <c r="Q2702" s="31"/>
      <c r="R2702" s="83" t="s">
        <v>188</v>
      </c>
      <c r="S2702" s="31" t="s">
        <v>34</v>
      </c>
      <c r="T2702" s="31"/>
      <c r="U2702" s="168"/>
      <c r="V2702" s="149"/>
      <c r="W2702" s="140" t="str" cm="1">
        <f t="array" ref="W2702">IF(SUM(LEN(B2702:V2702))=0,"",IF(OR(OR(ISBLANK(F2702),SUM(LEN(C2702),LEN(D2702))=0),AND(NOT(E2702="Unknown"),ISBLANK(J2702)),AND(NOT(O2702="Unknown"),ISBLANK(R2702))),"Missing Information", INDEX(Table15[Entire Service Line Classification], MATCH(SUMIFS(Table15[Unique ID],Table15[System-Owned Portion],E2702,Table15[If Material Anything Other than "Lead" in Column E,Was Material Ever Previously Lead?],G2702,Table15[Customer-Owned Portion],O2702),Table15[Unique ID],0),0)))</f>
        <v>Non-lead</v>
      </c>
      <c r="X2702"/>
    </row>
    <row r="2703" spans="2:24" ht="30" x14ac:dyDescent="0.25">
      <c r="B2703" s="145" t="s">
        <v>4228</v>
      </c>
      <c r="C2703" s="31" t="s">
        <v>11819</v>
      </c>
      <c r="D2703" s="31"/>
      <c r="E2703" s="43" t="s">
        <v>52</v>
      </c>
      <c r="F2703" s="42" t="s">
        <v>34</v>
      </c>
      <c r="G2703" s="83" t="s">
        <v>34</v>
      </c>
      <c r="H2703" s="168">
        <v>41263</v>
      </c>
      <c r="I2703" s="31"/>
      <c r="J2703" s="83" t="s">
        <v>188</v>
      </c>
      <c r="K2703" s="31" t="s">
        <v>34</v>
      </c>
      <c r="L2703" s="31"/>
      <c r="M2703" s="168"/>
      <c r="N2703" s="147"/>
      <c r="O2703" s="105" t="s">
        <v>52</v>
      </c>
      <c r="P2703" s="171">
        <v>41263</v>
      </c>
      <c r="Q2703" s="31"/>
      <c r="R2703" s="83" t="s">
        <v>188</v>
      </c>
      <c r="S2703" s="31" t="s">
        <v>34</v>
      </c>
      <c r="T2703" s="31"/>
      <c r="U2703" s="168"/>
      <c r="V2703" s="149"/>
      <c r="W2703" s="140" t="str" cm="1">
        <f t="array" ref="W2703">IF(SUM(LEN(B2703:V2703))=0,"",IF(OR(OR(ISBLANK(F2703),SUM(LEN(C2703),LEN(D2703))=0),AND(NOT(E2703="Unknown"),ISBLANK(J2703)),AND(NOT(O2703="Unknown"),ISBLANK(R2703))),"Missing Information", INDEX(Table15[Entire Service Line Classification], MATCH(SUMIFS(Table15[Unique ID],Table15[System-Owned Portion],E2703,Table15[If Material Anything Other than "Lead" in Column E,Was Material Ever Previously Lead?],G2703,Table15[Customer-Owned Portion],O2703),Table15[Unique ID],0),0)))</f>
        <v>Non-lead</v>
      </c>
      <c r="X2703"/>
    </row>
    <row r="2704" spans="2:24" ht="30" x14ac:dyDescent="0.25">
      <c r="B2704" s="145" t="s">
        <v>2249</v>
      </c>
      <c r="C2704" s="31" t="s">
        <v>9681</v>
      </c>
      <c r="D2704" s="31"/>
      <c r="E2704" s="43" t="s">
        <v>52</v>
      </c>
      <c r="F2704" s="42" t="s">
        <v>34</v>
      </c>
      <c r="G2704" s="83" t="s">
        <v>34</v>
      </c>
      <c r="H2704" s="168">
        <v>41222</v>
      </c>
      <c r="I2704" s="31"/>
      <c r="J2704" s="83" t="s">
        <v>188</v>
      </c>
      <c r="K2704" s="31" t="s">
        <v>34</v>
      </c>
      <c r="L2704" s="31"/>
      <c r="M2704" s="168"/>
      <c r="N2704" s="147"/>
      <c r="O2704" s="105" t="s">
        <v>52</v>
      </c>
      <c r="P2704" s="171">
        <v>41222</v>
      </c>
      <c r="Q2704" s="31"/>
      <c r="R2704" s="83" t="s">
        <v>188</v>
      </c>
      <c r="S2704" s="31" t="s">
        <v>34</v>
      </c>
      <c r="T2704" s="31"/>
      <c r="U2704" s="168"/>
      <c r="V2704" s="149"/>
      <c r="W2704" s="140" t="str" cm="1">
        <f t="array" ref="W2704">IF(SUM(LEN(B2704:V2704))=0,"",IF(OR(OR(ISBLANK(F2704),SUM(LEN(C2704),LEN(D2704))=0),AND(NOT(E2704="Unknown"),ISBLANK(J2704)),AND(NOT(O2704="Unknown"),ISBLANK(R2704))),"Missing Information", INDEX(Table15[Entire Service Line Classification], MATCH(SUMIFS(Table15[Unique ID],Table15[System-Owned Portion],E2704,Table15[If Material Anything Other than "Lead" in Column E,Was Material Ever Previously Lead?],G2704,Table15[Customer-Owned Portion],O2704),Table15[Unique ID],0),0)))</f>
        <v>Non-lead</v>
      </c>
      <c r="X2704"/>
    </row>
    <row r="2705" spans="2:24" ht="30" x14ac:dyDescent="0.25">
      <c r="B2705" s="145" t="s">
        <v>2250</v>
      </c>
      <c r="C2705" s="31" t="s">
        <v>9682</v>
      </c>
      <c r="D2705" s="31"/>
      <c r="E2705" s="43" t="s">
        <v>52</v>
      </c>
      <c r="F2705" s="42" t="s">
        <v>34</v>
      </c>
      <c r="G2705" s="83" t="s">
        <v>34</v>
      </c>
      <c r="H2705" s="168">
        <v>41222</v>
      </c>
      <c r="I2705" s="31"/>
      <c r="J2705" s="83" t="s">
        <v>188</v>
      </c>
      <c r="K2705" s="31" t="s">
        <v>34</v>
      </c>
      <c r="L2705" s="31"/>
      <c r="M2705" s="168"/>
      <c r="N2705" s="147"/>
      <c r="O2705" s="105" t="s">
        <v>52</v>
      </c>
      <c r="P2705" s="171">
        <v>41222</v>
      </c>
      <c r="Q2705" s="31"/>
      <c r="R2705" s="83" t="s">
        <v>188</v>
      </c>
      <c r="S2705" s="31" t="s">
        <v>34</v>
      </c>
      <c r="T2705" s="31"/>
      <c r="U2705" s="168"/>
      <c r="V2705" s="149"/>
      <c r="W2705" s="140" t="str" cm="1">
        <f t="array" ref="W2705">IF(SUM(LEN(B2705:V2705))=0,"",IF(OR(OR(ISBLANK(F2705),SUM(LEN(C2705),LEN(D2705))=0),AND(NOT(E2705="Unknown"),ISBLANK(J2705)),AND(NOT(O2705="Unknown"),ISBLANK(R2705))),"Missing Information", INDEX(Table15[Entire Service Line Classification], MATCH(SUMIFS(Table15[Unique ID],Table15[System-Owned Portion],E2705,Table15[If Material Anything Other than "Lead" in Column E,Was Material Ever Previously Lead?],G2705,Table15[Customer-Owned Portion],O2705),Table15[Unique ID],0),0)))</f>
        <v>Non-lead</v>
      </c>
      <c r="X2705"/>
    </row>
    <row r="2706" spans="2:24" ht="30" x14ac:dyDescent="0.25">
      <c r="B2706" s="145" t="s">
        <v>2259</v>
      </c>
      <c r="C2706" s="31" t="s">
        <v>9691</v>
      </c>
      <c r="D2706" s="31"/>
      <c r="E2706" s="43" t="s">
        <v>52</v>
      </c>
      <c r="F2706" s="42" t="s">
        <v>34</v>
      </c>
      <c r="G2706" s="83" t="s">
        <v>34</v>
      </c>
      <c r="H2706" s="168">
        <v>41222</v>
      </c>
      <c r="I2706" s="31"/>
      <c r="J2706" s="83" t="s">
        <v>188</v>
      </c>
      <c r="K2706" s="31" t="s">
        <v>34</v>
      </c>
      <c r="L2706" s="31"/>
      <c r="M2706" s="168"/>
      <c r="N2706" s="147"/>
      <c r="O2706" s="105" t="s">
        <v>52</v>
      </c>
      <c r="P2706" s="171">
        <v>41222</v>
      </c>
      <c r="Q2706" s="31"/>
      <c r="R2706" s="83" t="s">
        <v>188</v>
      </c>
      <c r="S2706" s="31" t="s">
        <v>34</v>
      </c>
      <c r="T2706" s="31"/>
      <c r="U2706" s="168"/>
      <c r="V2706" s="149"/>
      <c r="W2706" s="140" t="str" cm="1">
        <f t="array" ref="W2706">IF(SUM(LEN(B2706:V2706))=0,"",IF(OR(OR(ISBLANK(F2706),SUM(LEN(C2706),LEN(D2706))=0),AND(NOT(E2706="Unknown"),ISBLANK(J2706)),AND(NOT(O2706="Unknown"),ISBLANK(R2706))),"Missing Information", INDEX(Table15[Entire Service Line Classification], MATCH(SUMIFS(Table15[Unique ID],Table15[System-Owned Portion],E2706,Table15[If Material Anything Other than "Lead" in Column E,Was Material Ever Previously Lead?],G2706,Table15[Customer-Owned Portion],O2706),Table15[Unique ID],0),0)))</f>
        <v>Non-lead</v>
      </c>
      <c r="X2706"/>
    </row>
    <row r="2707" spans="2:24" ht="30" x14ac:dyDescent="0.25">
      <c r="B2707" s="145" t="s">
        <v>2260</v>
      </c>
      <c r="C2707" s="31" t="s">
        <v>9692</v>
      </c>
      <c r="D2707" s="31"/>
      <c r="E2707" s="43" t="s">
        <v>52</v>
      </c>
      <c r="F2707" s="42" t="s">
        <v>34</v>
      </c>
      <c r="G2707" s="83" t="s">
        <v>34</v>
      </c>
      <c r="H2707" s="168">
        <v>41222</v>
      </c>
      <c r="I2707" s="31"/>
      <c r="J2707" s="83" t="s">
        <v>188</v>
      </c>
      <c r="K2707" s="31" t="s">
        <v>34</v>
      </c>
      <c r="L2707" s="31"/>
      <c r="M2707" s="168"/>
      <c r="N2707" s="147"/>
      <c r="O2707" s="105" t="s">
        <v>52</v>
      </c>
      <c r="P2707" s="171">
        <v>41222</v>
      </c>
      <c r="Q2707" s="31"/>
      <c r="R2707" s="83" t="s">
        <v>188</v>
      </c>
      <c r="S2707" s="31" t="s">
        <v>34</v>
      </c>
      <c r="T2707" s="31"/>
      <c r="U2707" s="168"/>
      <c r="V2707" s="149"/>
      <c r="W2707" s="140" t="str" cm="1">
        <f t="array" ref="W2707">IF(SUM(LEN(B2707:V2707))=0,"",IF(OR(OR(ISBLANK(F2707),SUM(LEN(C2707),LEN(D2707))=0),AND(NOT(E2707="Unknown"),ISBLANK(J2707)),AND(NOT(O2707="Unknown"),ISBLANK(R2707))),"Missing Information", INDEX(Table15[Entire Service Line Classification], MATCH(SUMIFS(Table15[Unique ID],Table15[System-Owned Portion],E2707,Table15[If Material Anything Other than "Lead" in Column E,Was Material Ever Previously Lead?],G2707,Table15[Customer-Owned Portion],O2707),Table15[Unique ID],0),0)))</f>
        <v>Non-lead</v>
      </c>
      <c r="X2707"/>
    </row>
    <row r="2708" spans="2:24" ht="30" x14ac:dyDescent="0.25">
      <c r="B2708" s="145" t="s">
        <v>2276</v>
      </c>
      <c r="C2708" s="31" t="s">
        <v>9708</v>
      </c>
      <c r="D2708" s="31"/>
      <c r="E2708" s="43" t="s">
        <v>52</v>
      </c>
      <c r="F2708" s="42" t="s">
        <v>34</v>
      </c>
      <c r="G2708" s="83" t="s">
        <v>34</v>
      </c>
      <c r="H2708" s="168">
        <v>41222</v>
      </c>
      <c r="I2708" s="31"/>
      <c r="J2708" s="83" t="s">
        <v>188</v>
      </c>
      <c r="K2708" s="31" t="s">
        <v>34</v>
      </c>
      <c r="L2708" s="31"/>
      <c r="M2708" s="168"/>
      <c r="N2708" s="147"/>
      <c r="O2708" s="105" t="s">
        <v>52</v>
      </c>
      <c r="P2708" s="171">
        <v>41222</v>
      </c>
      <c r="Q2708" s="31"/>
      <c r="R2708" s="83" t="s">
        <v>188</v>
      </c>
      <c r="S2708" s="31" t="s">
        <v>34</v>
      </c>
      <c r="T2708" s="31"/>
      <c r="U2708" s="168"/>
      <c r="V2708" s="149"/>
      <c r="W2708" s="140" t="str" cm="1">
        <f t="array" ref="W2708">IF(SUM(LEN(B2708:V2708))=0,"",IF(OR(OR(ISBLANK(F2708),SUM(LEN(C2708),LEN(D2708))=0),AND(NOT(E2708="Unknown"),ISBLANK(J2708)),AND(NOT(O2708="Unknown"),ISBLANK(R2708))),"Missing Information", INDEX(Table15[Entire Service Line Classification], MATCH(SUMIFS(Table15[Unique ID],Table15[System-Owned Portion],E2708,Table15[If Material Anything Other than "Lead" in Column E,Was Material Ever Previously Lead?],G2708,Table15[Customer-Owned Portion],O2708),Table15[Unique ID],0),0)))</f>
        <v>Non-lead</v>
      </c>
      <c r="X2708"/>
    </row>
    <row r="2709" spans="2:24" ht="30" x14ac:dyDescent="0.25">
      <c r="B2709" s="145" t="s">
        <v>2251</v>
      </c>
      <c r="C2709" s="31" t="s">
        <v>9683</v>
      </c>
      <c r="D2709" s="31"/>
      <c r="E2709" s="43" t="s">
        <v>52</v>
      </c>
      <c r="F2709" s="42" t="s">
        <v>34</v>
      </c>
      <c r="G2709" s="83" t="s">
        <v>34</v>
      </c>
      <c r="H2709" s="168">
        <v>41220</v>
      </c>
      <c r="I2709" s="31"/>
      <c r="J2709" s="83" t="s">
        <v>188</v>
      </c>
      <c r="K2709" s="31" t="s">
        <v>34</v>
      </c>
      <c r="L2709" s="31"/>
      <c r="M2709" s="168"/>
      <c r="N2709" s="147"/>
      <c r="O2709" s="105" t="s">
        <v>52</v>
      </c>
      <c r="P2709" s="171">
        <v>41220</v>
      </c>
      <c r="Q2709" s="31"/>
      <c r="R2709" s="83" t="s">
        <v>188</v>
      </c>
      <c r="S2709" s="31" t="s">
        <v>34</v>
      </c>
      <c r="T2709" s="31"/>
      <c r="U2709" s="168"/>
      <c r="V2709" s="149"/>
      <c r="W2709" s="140" t="str" cm="1">
        <f t="array" ref="W2709">IF(SUM(LEN(B2709:V2709))=0,"",IF(OR(OR(ISBLANK(F2709),SUM(LEN(C2709),LEN(D2709))=0),AND(NOT(E2709="Unknown"),ISBLANK(J2709)),AND(NOT(O2709="Unknown"),ISBLANK(R2709))),"Missing Information", INDEX(Table15[Entire Service Line Classification], MATCH(SUMIFS(Table15[Unique ID],Table15[System-Owned Portion],E2709,Table15[If Material Anything Other than "Lead" in Column E,Was Material Ever Previously Lead?],G2709,Table15[Customer-Owned Portion],O2709),Table15[Unique ID],0),0)))</f>
        <v>Non-lead</v>
      </c>
      <c r="X2709"/>
    </row>
    <row r="2710" spans="2:24" ht="30" x14ac:dyDescent="0.25">
      <c r="B2710" s="145" t="s">
        <v>2252</v>
      </c>
      <c r="C2710" s="31" t="s">
        <v>9684</v>
      </c>
      <c r="D2710" s="31"/>
      <c r="E2710" s="43" t="s">
        <v>52</v>
      </c>
      <c r="F2710" s="42" t="s">
        <v>34</v>
      </c>
      <c r="G2710" s="83" t="s">
        <v>34</v>
      </c>
      <c r="H2710" s="168">
        <v>41220</v>
      </c>
      <c r="I2710" s="31"/>
      <c r="J2710" s="83" t="s">
        <v>188</v>
      </c>
      <c r="K2710" s="31" t="s">
        <v>34</v>
      </c>
      <c r="L2710" s="31"/>
      <c r="M2710" s="168"/>
      <c r="N2710" s="147"/>
      <c r="O2710" s="105" t="s">
        <v>52</v>
      </c>
      <c r="P2710" s="171">
        <v>41220</v>
      </c>
      <c r="Q2710" s="31"/>
      <c r="R2710" s="83" t="s">
        <v>188</v>
      </c>
      <c r="S2710" s="31" t="s">
        <v>34</v>
      </c>
      <c r="T2710" s="31"/>
      <c r="U2710" s="168"/>
      <c r="V2710" s="149"/>
      <c r="W2710" s="140" t="str" cm="1">
        <f t="array" ref="W2710">IF(SUM(LEN(B2710:V2710))=0,"",IF(OR(OR(ISBLANK(F2710),SUM(LEN(C2710),LEN(D2710))=0),AND(NOT(E2710="Unknown"),ISBLANK(J2710)),AND(NOT(O2710="Unknown"),ISBLANK(R2710))),"Missing Information", INDEX(Table15[Entire Service Line Classification], MATCH(SUMIFS(Table15[Unique ID],Table15[System-Owned Portion],E2710,Table15[If Material Anything Other than "Lead" in Column E,Was Material Ever Previously Lead?],G2710,Table15[Customer-Owned Portion],O2710),Table15[Unique ID],0),0)))</f>
        <v>Non-lead</v>
      </c>
      <c r="X2710"/>
    </row>
    <row r="2711" spans="2:24" ht="30" x14ac:dyDescent="0.25">
      <c r="B2711" s="145" t="s">
        <v>2257</v>
      </c>
      <c r="C2711" s="31" t="s">
        <v>9689</v>
      </c>
      <c r="D2711" s="31"/>
      <c r="E2711" s="43" t="s">
        <v>52</v>
      </c>
      <c r="F2711" s="42" t="s">
        <v>34</v>
      </c>
      <c r="G2711" s="83" t="s">
        <v>34</v>
      </c>
      <c r="H2711" s="168">
        <v>41220</v>
      </c>
      <c r="I2711" s="31"/>
      <c r="J2711" s="83" t="s">
        <v>188</v>
      </c>
      <c r="K2711" s="31" t="s">
        <v>34</v>
      </c>
      <c r="L2711" s="31"/>
      <c r="M2711" s="168"/>
      <c r="N2711" s="147"/>
      <c r="O2711" s="105" t="s">
        <v>52</v>
      </c>
      <c r="P2711" s="171">
        <v>41220</v>
      </c>
      <c r="Q2711" s="31"/>
      <c r="R2711" s="83" t="s">
        <v>188</v>
      </c>
      <c r="S2711" s="31" t="s">
        <v>34</v>
      </c>
      <c r="T2711" s="31"/>
      <c r="U2711" s="168"/>
      <c r="V2711" s="149"/>
      <c r="W2711" s="140" t="str" cm="1">
        <f t="array" ref="W2711">IF(SUM(LEN(B2711:V2711))=0,"",IF(OR(OR(ISBLANK(F2711),SUM(LEN(C2711),LEN(D2711))=0),AND(NOT(E2711="Unknown"),ISBLANK(J2711)),AND(NOT(O2711="Unknown"),ISBLANK(R2711))),"Missing Information", INDEX(Table15[Entire Service Line Classification], MATCH(SUMIFS(Table15[Unique ID],Table15[System-Owned Portion],E2711,Table15[If Material Anything Other than "Lead" in Column E,Was Material Ever Previously Lead?],G2711,Table15[Customer-Owned Portion],O2711),Table15[Unique ID],0),0)))</f>
        <v>Non-lead</v>
      </c>
      <c r="X2711"/>
    </row>
    <row r="2712" spans="2:24" ht="30" x14ac:dyDescent="0.25">
      <c r="B2712" s="145" t="s">
        <v>2274</v>
      </c>
      <c r="C2712" s="31" t="s">
        <v>9706</v>
      </c>
      <c r="D2712" s="31"/>
      <c r="E2712" s="43" t="s">
        <v>52</v>
      </c>
      <c r="F2712" s="42" t="s">
        <v>34</v>
      </c>
      <c r="G2712" s="83" t="s">
        <v>34</v>
      </c>
      <c r="H2712" s="168">
        <v>41220</v>
      </c>
      <c r="I2712" s="31"/>
      <c r="J2712" s="83" t="s">
        <v>188</v>
      </c>
      <c r="K2712" s="31" t="s">
        <v>34</v>
      </c>
      <c r="L2712" s="31"/>
      <c r="M2712" s="168"/>
      <c r="N2712" s="147"/>
      <c r="O2712" s="105" t="s">
        <v>52</v>
      </c>
      <c r="P2712" s="171">
        <v>41220</v>
      </c>
      <c r="Q2712" s="31"/>
      <c r="R2712" s="83" t="s">
        <v>188</v>
      </c>
      <c r="S2712" s="31" t="s">
        <v>34</v>
      </c>
      <c r="T2712" s="31"/>
      <c r="U2712" s="168"/>
      <c r="V2712" s="149"/>
      <c r="W2712" s="140" t="str" cm="1">
        <f t="array" ref="W2712">IF(SUM(LEN(B2712:V2712))=0,"",IF(OR(OR(ISBLANK(F2712),SUM(LEN(C2712),LEN(D2712))=0),AND(NOT(E2712="Unknown"),ISBLANK(J2712)),AND(NOT(O2712="Unknown"),ISBLANK(R2712))),"Missing Information", INDEX(Table15[Entire Service Line Classification], MATCH(SUMIFS(Table15[Unique ID],Table15[System-Owned Portion],E2712,Table15[If Material Anything Other than "Lead" in Column E,Was Material Ever Previously Lead?],G2712,Table15[Customer-Owned Portion],O2712),Table15[Unique ID],0),0)))</f>
        <v>Non-lead</v>
      </c>
      <c r="X2712"/>
    </row>
    <row r="2713" spans="2:24" ht="30" x14ac:dyDescent="0.25">
      <c r="B2713" s="145" t="s">
        <v>2275</v>
      </c>
      <c r="C2713" s="31" t="s">
        <v>9707</v>
      </c>
      <c r="D2713" s="31"/>
      <c r="E2713" s="43" t="s">
        <v>52</v>
      </c>
      <c r="F2713" s="42" t="s">
        <v>34</v>
      </c>
      <c r="G2713" s="83" t="s">
        <v>34</v>
      </c>
      <c r="H2713" s="168">
        <v>41220</v>
      </c>
      <c r="I2713" s="31"/>
      <c r="J2713" s="83" t="s">
        <v>188</v>
      </c>
      <c r="K2713" s="31" t="s">
        <v>34</v>
      </c>
      <c r="L2713" s="31"/>
      <c r="M2713" s="168"/>
      <c r="N2713" s="147"/>
      <c r="O2713" s="105" t="s">
        <v>52</v>
      </c>
      <c r="P2713" s="171">
        <v>41220</v>
      </c>
      <c r="Q2713" s="31"/>
      <c r="R2713" s="83" t="s">
        <v>188</v>
      </c>
      <c r="S2713" s="31" t="s">
        <v>34</v>
      </c>
      <c r="T2713" s="31"/>
      <c r="U2713" s="168"/>
      <c r="V2713" s="149"/>
      <c r="W2713" s="140" t="str" cm="1">
        <f t="array" ref="W2713">IF(SUM(LEN(B2713:V2713))=0,"",IF(OR(OR(ISBLANK(F2713),SUM(LEN(C2713),LEN(D2713))=0),AND(NOT(E2713="Unknown"),ISBLANK(J2713)),AND(NOT(O2713="Unknown"),ISBLANK(R2713))),"Missing Information", INDEX(Table15[Entire Service Line Classification], MATCH(SUMIFS(Table15[Unique ID],Table15[System-Owned Portion],E2713,Table15[If Material Anything Other than "Lead" in Column E,Was Material Ever Previously Lead?],G2713,Table15[Customer-Owned Portion],O2713),Table15[Unique ID],0),0)))</f>
        <v>Non-lead</v>
      </c>
      <c r="X2713"/>
    </row>
    <row r="2714" spans="2:24" ht="30" x14ac:dyDescent="0.25">
      <c r="B2714" s="145" t="s">
        <v>5261</v>
      </c>
      <c r="C2714" s="31" t="s">
        <v>12858</v>
      </c>
      <c r="D2714" s="31"/>
      <c r="E2714" s="43" t="s">
        <v>52</v>
      </c>
      <c r="F2714" s="42" t="s">
        <v>34</v>
      </c>
      <c r="G2714" s="83" t="s">
        <v>34</v>
      </c>
      <c r="H2714" s="168">
        <v>41218</v>
      </c>
      <c r="I2714" s="31"/>
      <c r="J2714" s="83" t="s">
        <v>188</v>
      </c>
      <c r="K2714" s="31" t="s">
        <v>34</v>
      </c>
      <c r="L2714" s="31"/>
      <c r="M2714" s="168"/>
      <c r="N2714" s="147"/>
      <c r="O2714" s="105" t="s">
        <v>52</v>
      </c>
      <c r="P2714" s="171">
        <v>41218</v>
      </c>
      <c r="Q2714" s="31"/>
      <c r="R2714" s="83" t="s">
        <v>188</v>
      </c>
      <c r="S2714" s="31" t="s">
        <v>34</v>
      </c>
      <c r="T2714" s="31"/>
      <c r="U2714" s="168"/>
      <c r="V2714" s="149"/>
      <c r="W2714" s="140" t="str" cm="1">
        <f t="array" ref="W2714">IF(SUM(LEN(B2714:V2714))=0,"",IF(OR(OR(ISBLANK(F2714),SUM(LEN(C2714),LEN(D2714))=0),AND(NOT(E2714="Unknown"),ISBLANK(J2714)),AND(NOT(O2714="Unknown"),ISBLANK(R2714))),"Missing Information", INDEX(Table15[Entire Service Line Classification], MATCH(SUMIFS(Table15[Unique ID],Table15[System-Owned Portion],E2714,Table15[If Material Anything Other than "Lead" in Column E,Was Material Ever Previously Lead?],G2714,Table15[Customer-Owned Portion],O2714),Table15[Unique ID],0),0)))</f>
        <v>Non-lead</v>
      </c>
      <c r="X2714"/>
    </row>
    <row r="2715" spans="2:24" ht="30" x14ac:dyDescent="0.25">
      <c r="B2715" s="145" t="s">
        <v>2050</v>
      </c>
      <c r="C2715" s="31" t="s">
        <v>9482</v>
      </c>
      <c r="D2715" s="31"/>
      <c r="E2715" s="43" t="s">
        <v>52</v>
      </c>
      <c r="F2715" s="42" t="s">
        <v>34</v>
      </c>
      <c r="G2715" s="83" t="s">
        <v>34</v>
      </c>
      <c r="H2715" s="168">
        <v>41199</v>
      </c>
      <c r="I2715" s="31"/>
      <c r="J2715" s="83" t="s">
        <v>188</v>
      </c>
      <c r="K2715" s="31" t="s">
        <v>34</v>
      </c>
      <c r="L2715" s="31"/>
      <c r="M2715" s="168"/>
      <c r="N2715" s="147"/>
      <c r="O2715" s="105" t="s">
        <v>52</v>
      </c>
      <c r="P2715" s="171">
        <v>41199</v>
      </c>
      <c r="Q2715" s="31"/>
      <c r="R2715" s="83" t="s">
        <v>188</v>
      </c>
      <c r="S2715" s="31" t="s">
        <v>34</v>
      </c>
      <c r="T2715" s="31"/>
      <c r="U2715" s="168"/>
      <c r="V2715" s="149"/>
      <c r="W2715" s="140" t="str" cm="1">
        <f t="array" ref="W2715">IF(SUM(LEN(B2715:V2715))=0,"",IF(OR(OR(ISBLANK(F2715),SUM(LEN(C2715),LEN(D2715))=0),AND(NOT(E2715="Unknown"),ISBLANK(J2715)),AND(NOT(O2715="Unknown"),ISBLANK(R2715))),"Missing Information", INDEX(Table15[Entire Service Line Classification], MATCH(SUMIFS(Table15[Unique ID],Table15[System-Owned Portion],E2715,Table15[If Material Anything Other than "Lead" in Column E,Was Material Ever Previously Lead?],G2715,Table15[Customer-Owned Portion],O2715),Table15[Unique ID],0),0)))</f>
        <v>Non-lead</v>
      </c>
      <c r="X2715"/>
    </row>
    <row r="2716" spans="2:24" ht="30" x14ac:dyDescent="0.25">
      <c r="B2716" s="145" t="s">
        <v>802</v>
      </c>
      <c r="C2716" s="31" t="s">
        <v>8215</v>
      </c>
      <c r="D2716" s="31"/>
      <c r="E2716" s="43" t="s">
        <v>52</v>
      </c>
      <c r="F2716" s="42" t="s">
        <v>34</v>
      </c>
      <c r="G2716" s="83" t="s">
        <v>34</v>
      </c>
      <c r="H2716" s="168">
        <v>41178</v>
      </c>
      <c r="I2716" s="31"/>
      <c r="J2716" s="83" t="s">
        <v>188</v>
      </c>
      <c r="K2716" s="31" t="s">
        <v>34</v>
      </c>
      <c r="L2716" s="31"/>
      <c r="M2716" s="168"/>
      <c r="N2716" s="147"/>
      <c r="O2716" s="105" t="s">
        <v>52</v>
      </c>
      <c r="P2716" s="171">
        <v>41178</v>
      </c>
      <c r="Q2716" s="31"/>
      <c r="R2716" s="83" t="s">
        <v>188</v>
      </c>
      <c r="S2716" s="31" t="s">
        <v>34</v>
      </c>
      <c r="T2716" s="31"/>
      <c r="U2716" s="168"/>
      <c r="V2716" s="149"/>
      <c r="W2716" s="140" t="str" cm="1">
        <f t="array" ref="W2716">IF(SUM(LEN(B2716:V2716))=0,"",IF(OR(OR(ISBLANK(F2716),SUM(LEN(C2716),LEN(D2716))=0),AND(NOT(E2716="Unknown"),ISBLANK(J2716)),AND(NOT(O2716="Unknown"),ISBLANK(R2716))),"Missing Information", INDEX(Table15[Entire Service Line Classification], MATCH(SUMIFS(Table15[Unique ID],Table15[System-Owned Portion],E2716,Table15[If Material Anything Other than "Lead" in Column E,Was Material Ever Previously Lead?],G2716,Table15[Customer-Owned Portion],O2716),Table15[Unique ID],0),0)))</f>
        <v>Non-lead</v>
      </c>
      <c r="X2716"/>
    </row>
    <row r="2717" spans="2:24" ht="30" x14ac:dyDescent="0.25">
      <c r="B2717" s="145" t="s">
        <v>800</v>
      </c>
      <c r="C2717" s="31" t="s">
        <v>8213</v>
      </c>
      <c r="D2717" s="31"/>
      <c r="E2717" s="43" t="s">
        <v>52</v>
      </c>
      <c r="F2717" s="42" t="s">
        <v>34</v>
      </c>
      <c r="G2717" s="83" t="s">
        <v>34</v>
      </c>
      <c r="H2717" s="168">
        <v>41166</v>
      </c>
      <c r="I2717" s="31"/>
      <c r="J2717" s="83" t="s">
        <v>188</v>
      </c>
      <c r="K2717" s="31" t="s">
        <v>34</v>
      </c>
      <c r="L2717" s="31"/>
      <c r="M2717" s="168"/>
      <c r="N2717" s="147"/>
      <c r="O2717" s="105" t="s">
        <v>52</v>
      </c>
      <c r="P2717" s="171">
        <v>41166</v>
      </c>
      <c r="Q2717" s="31"/>
      <c r="R2717" s="83" t="s">
        <v>188</v>
      </c>
      <c r="S2717" s="31" t="s">
        <v>34</v>
      </c>
      <c r="T2717" s="31"/>
      <c r="U2717" s="168"/>
      <c r="V2717" s="149"/>
      <c r="W2717" s="140" t="str" cm="1">
        <f t="array" ref="W2717">IF(SUM(LEN(B2717:V2717))=0,"",IF(OR(OR(ISBLANK(F2717),SUM(LEN(C2717),LEN(D2717))=0),AND(NOT(E2717="Unknown"),ISBLANK(J2717)),AND(NOT(O2717="Unknown"),ISBLANK(R2717))),"Missing Information", INDEX(Table15[Entire Service Line Classification], MATCH(SUMIFS(Table15[Unique ID],Table15[System-Owned Portion],E2717,Table15[If Material Anything Other than "Lead" in Column E,Was Material Ever Previously Lead?],G2717,Table15[Customer-Owned Portion],O2717),Table15[Unique ID],0),0)))</f>
        <v>Non-lead</v>
      </c>
      <c r="X2717"/>
    </row>
    <row r="2718" spans="2:24" ht="30" x14ac:dyDescent="0.25">
      <c r="B2718" s="145" t="s">
        <v>809</v>
      </c>
      <c r="C2718" s="31" t="s">
        <v>8222</v>
      </c>
      <c r="D2718" s="31"/>
      <c r="E2718" s="43" t="s">
        <v>52</v>
      </c>
      <c r="F2718" s="42" t="s">
        <v>34</v>
      </c>
      <c r="G2718" s="83" t="s">
        <v>34</v>
      </c>
      <c r="H2718" s="168">
        <v>41166</v>
      </c>
      <c r="I2718" s="31"/>
      <c r="J2718" s="83" t="s">
        <v>188</v>
      </c>
      <c r="K2718" s="31" t="s">
        <v>34</v>
      </c>
      <c r="L2718" s="31"/>
      <c r="M2718" s="168"/>
      <c r="N2718" s="147"/>
      <c r="O2718" s="105" t="s">
        <v>52</v>
      </c>
      <c r="P2718" s="171">
        <v>41166</v>
      </c>
      <c r="Q2718" s="31"/>
      <c r="R2718" s="83" t="s">
        <v>188</v>
      </c>
      <c r="S2718" s="31" t="s">
        <v>34</v>
      </c>
      <c r="T2718" s="31"/>
      <c r="U2718" s="168"/>
      <c r="V2718" s="149"/>
      <c r="W2718" s="140" t="str" cm="1">
        <f t="array" ref="W2718">IF(SUM(LEN(B2718:V2718))=0,"",IF(OR(OR(ISBLANK(F2718),SUM(LEN(C2718),LEN(D2718))=0),AND(NOT(E2718="Unknown"),ISBLANK(J2718)),AND(NOT(O2718="Unknown"),ISBLANK(R2718))),"Missing Information", INDEX(Table15[Entire Service Line Classification], MATCH(SUMIFS(Table15[Unique ID],Table15[System-Owned Portion],E2718,Table15[If Material Anything Other than "Lead" in Column E,Was Material Ever Previously Lead?],G2718,Table15[Customer-Owned Portion],O2718),Table15[Unique ID],0),0)))</f>
        <v>Non-lead</v>
      </c>
      <c r="X2718"/>
    </row>
    <row r="2719" spans="2:24" ht="30" x14ac:dyDescent="0.25">
      <c r="B2719" s="145" t="s">
        <v>2261</v>
      </c>
      <c r="C2719" s="31" t="s">
        <v>9693</v>
      </c>
      <c r="D2719" s="31"/>
      <c r="E2719" s="43" t="s">
        <v>52</v>
      </c>
      <c r="F2719" s="42" t="s">
        <v>34</v>
      </c>
      <c r="G2719" s="83" t="s">
        <v>34</v>
      </c>
      <c r="H2719" s="168">
        <v>41163</v>
      </c>
      <c r="I2719" s="31"/>
      <c r="J2719" s="83" t="s">
        <v>188</v>
      </c>
      <c r="K2719" s="31" t="s">
        <v>34</v>
      </c>
      <c r="L2719" s="31"/>
      <c r="M2719" s="168"/>
      <c r="N2719" s="147"/>
      <c r="O2719" s="105" t="s">
        <v>52</v>
      </c>
      <c r="P2719" s="171">
        <v>41163</v>
      </c>
      <c r="Q2719" s="31"/>
      <c r="R2719" s="83" t="s">
        <v>188</v>
      </c>
      <c r="S2719" s="31" t="s">
        <v>34</v>
      </c>
      <c r="T2719" s="31"/>
      <c r="U2719" s="168"/>
      <c r="V2719" s="149"/>
      <c r="W2719" s="140" t="str" cm="1">
        <f t="array" ref="W2719">IF(SUM(LEN(B2719:V2719))=0,"",IF(OR(OR(ISBLANK(F2719),SUM(LEN(C2719),LEN(D2719))=0),AND(NOT(E2719="Unknown"),ISBLANK(J2719)),AND(NOT(O2719="Unknown"),ISBLANK(R2719))),"Missing Information", INDEX(Table15[Entire Service Line Classification], MATCH(SUMIFS(Table15[Unique ID],Table15[System-Owned Portion],E2719,Table15[If Material Anything Other than "Lead" in Column E,Was Material Ever Previously Lead?],G2719,Table15[Customer-Owned Portion],O2719),Table15[Unique ID],0),0)))</f>
        <v>Non-lead</v>
      </c>
      <c r="X2719"/>
    </row>
    <row r="2720" spans="2:24" ht="30" x14ac:dyDescent="0.25">
      <c r="B2720" s="145" t="s">
        <v>2253</v>
      </c>
      <c r="C2720" s="31" t="s">
        <v>9685</v>
      </c>
      <c r="D2720" s="31"/>
      <c r="E2720" s="43" t="s">
        <v>52</v>
      </c>
      <c r="F2720" s="42" t="s">
        <v>34</v>
      </c>
      <c r="G2720" s="83" t="s">
        <v>34</v>
      </c>
      <c r="H2720" s="168">
        <v>41162</v>
      </c>
      <c r="I2720" s="31"/>
      <c r="J2720" s="83" t="s">
        <v>188</v>
      </c>
      <c r="K2720" s="31" t="s">
        <v>34</v>
      </c>
      <c r="L2720" s="31"/>
      <c r="M2720" s="168"/>
      <c r="N2720" s="147"/>
      <c r="O2720" s="105" t="s">
        <v>52</v>
      </c>
      <c r="P2720" s="171">
        <v>41162</v>
      </c>
      <c r="Q2720" s="31"/>
      <c r="R2720" s="83" t="s">
        <v>188</v>
      </c>
      <c r="S2720" s="31" t="s">
        <v>34</v>
      </c>
      <c r="T2720" s="31"/>
      <c r="U2720" s="168"/>
      <c r="V2720" s="149"/>
      <c r="W2720" s="140" t="str" cm="1">
        <f t="array" ref="W2720">IF(SUM(LEN(B2720:V2720))=0,"",IF(OR(OR(ISBLANK(F2720),SUM(LEN(C2720),LEN(D2720))=0),AND(NOT(E2720="Unknown"),ISBLANK(J2720)),AND(NOT(O2720="Unknown"),ISBLANK(R2720))),"Missing Information", INDEX(Table15[Entire Service Line Classification], MATCH(SUMIFS(Table15[Unique ID],Table15[System-Owned Portion],E2720,Table15[If Material Anything Other than "Lead" in Column E,Was Material Ever Previously Lead?],G2720,Table15[Customer-Owned Portion],O2720),Table15[Unique ID],0),0)))</f>
        <v>Non-lead</v>
      </c>
      <c r="X2720"/>
    </row>
    <row r="2721" spans="2:24" ht="30" x14ac:dyDescent="0.25">
      <c r="B2721" s="145" t="s">
        <v>2254</v>
      </c>
      <c r="C2721" s="31" t="s">
        <v>9686</v>
      </c>
      <c r="D2721" s="31"/>
      <c r="E2721" s="43" t="s">
        <v>52</v>
      </c>
      <c r="F2721" s="42" t="s">
        <v>34</v>
      </c>
      <c r="G2721" s="83" t="s">
        <v>34</v>
      </c>
      <c r="H2721" s="168">
        <v>41162</v>
      </c>
      <c r="I2721" s="31"/>
      <c r="J2721" s="83" t="s">
        <v>188</v>
      </c>
      <c r="K2721" s="31" t="s">
        <v>34</v>
      </c>
      <c r="L2721" s="31"/>
      <c r="M2721" s="168"/>
      <c r="N2721" s="147"/>
      <c r="O2721" s="105" t="s">
        <v>52</v>
      </c>
      <c r="P2721" s="171">
        <v>41162</v>
      </c>
      <c r="Q2721" s="31"/>
      <c r="R2721" s="83" t="s">
        <v>188</v>
      </c>
      <c r="S2721" s="31" t="s">
        <v>34</v>
      </c>
      <c r="T2721" s="31"/>
      <c r="U2721" s="168"/>
      <c r="V2721" s="149"/>
      <c r="W2721" s="140" t="str" cm="1">
        <f t="array" ref="W2721">IF(SUM(LEN(B2721:V2721))=0,"",IF(OR(OR(ISBLANK(F2721),SUM(LEN(C2721),LEN(D2721))=0),AND(NOT(E2721="Unknown"),ISBLANK(J2721)),AND(NOT(O2721="Unknown"),ISBLANK(R2721))),"Missing Information", INDEX(Table15[Entire Service Line Classification], MATCH(SUMIFS(Table15[Unique ID],Table15[System-Owned Portion],E2721,Table15[If Material Anything Other than "Lead" in Column E,Was Material Ever Previously Lead?],G2721,Table15[Customer-Owned Portion],O2721),Table15[Unique ID],0),0)))</f>
        <v>Non-lead</v>
      </c>
      <c r="X2721"/>
    </row>
    <row r="2722" spans="2:24" ht="30" x14ac:dyDescent="0.25">
      <c r="B2722" s="145" t="s">
        <v>2255</v>
      </c>
      <c r="C2722" s="31" t="s">
        <v>9687</v>
      </c>
      <c r="D2722" s="31"/>
      <c r="E2722" s="43" t="s">
        <v>52</v>
      </c>
      <c r="F2722" s="42" t="s">
        <v>34</v>
      </c>
      <c r="G2722" s="83" t="s">
        <v>34</v>
      </c>
      <c r="H2722" s="168">
        <v>41162</v>
      </c>
      <c r="I2722" s="31"/>
      <c r="J2722" s="83" t="s">
        <v>188</v>
      </c>
      <c r="K2722" s="31" t="s">
        <v>34</v>
      </c>
      <c r="L2722" s="31"/>
      <c r="M2722" s="168"/>
      <c r="N2722" s="147"/>
      <c r="O2722" s="105" t="s">
        <v>52</v>
      </c>
      <c r="P2722" s="171">
        <v>41162</v>
      </c>
      <c r="Q2722" s="31"/>
      <c r="R2722" s="83" t="s">
        <v>188</v>
      </c>
      <c r="S2722" s="31" t="s">
        <v>34</v>
      </c>
      <c r="T2722" s="31"/>
      <c r="U2722" s="168"/>
      <c r="V2722" s="149"/>
      <c r="W2722" s="140" t="str" cm="1">
        <f t="array" ref="W2722">IF(SUM(LEN(B2722:V2722))=0,"",IF(OR(OR(ISBLANK(F2722),SUM(LEN(C2722),LEN(D2722))=0),AND(NOT(E2722="Unknown"),ISBLANK(J2722)),AND(NOT(O2722="Unknown"),ISBLANK(R2722))),"Missing Information", INDEX(Table15[Entire Service Line Classification], MATCH(SUMIFS(Table15[Unique ID],Table15[System-Owned Portion],E2722,Table15[If Material Anything Other than "Lead" in Column E,Was Material Ever Previously Lead?],G2722,Table15[Customer-Owned Portion],O2722),Table15[Unique ID],0),0)))</f>
        <v>Non-lead</v>
      </c>
      <c r="X2722"/>
    </row>
    <row r="2723" spans="2:24" ht="30" x14ac:dyDescent="0.25">
      <c r="B2723" s="145" t="s">
        <v>2256</v>
      </c>
      <c r="C2723" s="31" t="s">
        <v>9688</v>
      </c>
      <c r="D2723" s="31"/>
      <c r="E2723" s="43" t="s">
        <v>52</v>
      </c>
      <c r="F2723" s="42" t="s">
        <v>34</v>
      </c>
      <c r="G2723" s="83" t="s">
        <v>34</v>
      </c>
      <c r="H2723" s="168">
        <v>41162</v>
      </c>
      <c r="I2723" s="31"/>
      <c r="J2723" s="83" t="s">
        <v>188</v>
      </c>
      <c r="K2723" s="31" t="s">
        <v>34</v>
      </c>
      <c r="L2723" s="31"/>
      <c r="M2723" s="168"/>
      <c r="N2723" s="147"/>
      <c r="O2723" s="105" t="s">
        <v>52</v>
      </c>
      <c r="P2723" s="171">
        <v>41162</v>
      </c>
      <c r="Q2723" s="31"/>
      <c r="R2723" s="83" t="s">
        <v>188</v>
      </c>
      <c r="S2723" s="31" t="s">
        <v>34</v>
      </c>
      <c r="T2723" s="31"/>
      <c r="U2723" s="168"/>
      <c r="V2723" s="149"/>
      <c r="W2723" s="140" t="str" cm="1">
        <f t="array" ref="W2723">IF(SUM(LEN(B2723:V2723))=0,"",IF(OR(OR(ISBLANK(F2723),SUM(LEN(C2723),LEN(D2723))=0),AND(NOT(E2723="Unknown"),ISBLANK(J2723)),AND(NOT(O2723="Unknown"),ISBLANK(R2723))),"Missing Information", INDEX(Table15[Entire Service Line Classification], MATCH(SUMIFS(Table15[Unique ID],Table15[System-Owned Portion],E2723,Table15[If Material Anything Other than "Lead" in Column E,Was Material Ever Previously Lead?],G2723,Table15[Customer-Owned Portion],O2723),Table15[Unique ID],0),0)))</f>
        <v>Non-lead</v>
      </c>
      <c r="X2723"/>
    </row>
    <row r="2724" spans="2:24" ht="30" x14ac:dyDescent="0.25">
      <c r="B2724" s="145" t="s">
        <v>2258</v>
      </c>
      <c r="C2724" s="31" t="s">
        <v>9690</v>
      </c>
      <c r="D2724" s="31"/>
      <c r="E2724" s="43" t="s">
        <v>52</v>
      </c>
      <c r="F2724" s="42" t="s">
        <v>34</v>
      </c>
      <c r="G2724" s="83" t="s">
        <v>34</v>
      </c>
      <c r="H2724" s="168">
        <v>41162</v>
      </c>
      <c r="I2724" s="31"/>
      <c r="J2724" s="83" t="s">
        <v>188</v>
      </c>
      <c r="K2724" s="31" t="s">
        <v>34</v>
      </c>
      <c r="L2724" s="31"/>
      <c r="M2724" s="168"/>
      <c r="N2724" s="147"/>
      <c r="O2724" s="105" t="s">
        <v>52</v>
      </c>
      <c r="P2724" s="171">
        <v>41162</v>
      </c>
      <c r="Q2724" s="31"/>
      <c r="R2724" s="83" t="s">
        <v>188</v>
      </c>
      <c r="S2724" s="31" t="s">
        <v>34</v>
      </c>
      <c r="T2724" s="31"/>
      <c r="U2724" s="168"/>
      <c r="V2724" s="149"/>
      <c r="W2724" s="140" t="str" cm="1">
        <f t="array" ref="W2724">IF(SUM(LEN(B2724:V2724))=0,"",IF(OR(OR(ISBLANK(F2724),SUM(LEN(C2724),LEN(D2724))=0),AND(NOT(E2724="Unknown"),ISBLANK(J2724)),AND(NOT(O2724="Unknown"),ISBLANK(R2724))),"Missing Information", INDEX(Table15[Entire Service Line Classification], MATCH(SUMIFS(Table15[Unique ID],Table15[System-Owned Portion],E2724,Table15[If Material Anything Other than "Lead" in Column E,Was Material Ever Previously Lead?],G2724,Table15[Customer-Owned Portion],O2724),Table15[Unique ID],0),0)))</f>
        <v>Non-lead</v>
      </c>
      <c r="X2724"/>
    </row>
    <row r="2725" spans="2:24" ht="30" x14ac:dyDescent="0.25">
      <c r="B2725" s="145" t="s">
        <v>2262</v>
      </c>
      <c r="C2725" s="31" t="s">
        <v>9694</v>
      </c>
      <c r="D2725" s="31"/>
      <c r="E2725" s="43" t="s">
        <v>52</v>
      </c>
      <c r="F2725" s="42" t="s">
        <v>34</v>
      </c>
      <c r="G2725" s="83" t="s">
        <v>34</v>
      </c>
      <c r="H2725" s="168">
        <v>41162</v>
      </c>
      <c r="I2725" s="31"/>
      <c r="J2725" s="83" t="s">
        <v>188</v>
      </c>
      <c r="K2725" s="31" t="s">
        <v>34</v>
      </c>
      <c r="L2725" s="31"/>
      <c r="M2725" s="168"/>
      <c r="N2725" s="147"/>
      <c r="O2725" s="105" t="s">
        <v>52</v>
      </c>
      <c r="P2725" s="171">
        <v>41162</v>
      </c>
      <c r="Q2725" s="31"/>
      <c r="R2725" s="83" t="s">
        <v>188</v>
      </c>
      <c r="S2725" s="31" t="s">
        <v>34</v>
      </c>
      <c r="T2725" s="31"/>
      <c r="U2725" s="168"/>
      <c r="V2725" s="149"/>
      <c r="W2725" s="140" t="str" cm="1">
        <f t="array" ref="W2725">IF(SUM(LEN(B2725:V2725))=0,"",IF(OR(OR(ISBLANK(F2725),SUM(LEN(C2725),LEN(D2725))=0),AND(NOT(E2725="Unknown"),ISBLANK(J2725)),AND(NOT(O2725="Unknown"),ISBLANK(R2725))),"Missing Information", INDEX(Table15[Entire Service Line Classification], MATCH(SUMIFS(Table15[Unique ID],Table15[System-Owned Portion],E2725,Table15[If Material Anything Other than "Lead" in Column E,Was Material Ever Previously Lead?],G2725,Table15[Customer-Owned Portion],O2725),Table15[Unique ID],0),0)))</f>
        <v>Non-lead</v>
      </c>
      <c r="X2725"/>
    </row>
    <row r="2726" spans="2:24" ht="30" x14ac:dyDescent="0.25">
      <c r="B2726" s="145" t="s">
        <v>2303</v>
      </c>
      <c r="C2726" s="31" t="s">
        <v>9735</v>
      </c>
      <c r="D2726" s="31"/>
      <c r="E2726" s="43" t="s">
        <v>52</v>
      </c>
      <c r="F2726" s="42" t="s">
        <v>34</v>
      </c>
      <c r="G2726" s="83" t="s">
        <v>34</v>
      </c>
      <c r="H2726" s="168">
        <v>41162</v>
      </c>
      <c r="I2726" s="31"/>
      <c r="J2726" s="83" t="s">
        <v>188</v>
      </c>
      <c r="K2726" s="31" t="s">
        <v>34</v>
      </c>
      <c r="L2726" s="31"/>
      <c r="M2726" s="168"/>
      <c r="N2726" s="147"/>
      <c r="O2726" s="105" t="s">
        <v>52</v>
      </c>
      <c r="P2726" s="171">
        <v>41162</v>
      </c>
      <c r="Q2726" s="31"/>
      <c r="R2726" s="83" t="s">
        <v>188</v>
      </c>
      <c r="S2726" s="31" t="s">
        <v>34</v>
      </c>
      <c r="T2726" s="31"/>
      <c r="U2726" s="168"/>
      <c r="V2726" s="149"/>
      <c r="W2726" s="140" t="str" cm="1">
        <f t="array" ref="W2726">IF(SUM(LEN(B2726:V2726))=0,"",IF(OR(OR(ISBLANK(F2726),SUM(LEN(C2726),LEN(D2726))=0),AND(NOT(E2726="Unknown"),ISBLANK(J2726)),AND(NOT(O2726="Unknown"),ISBLANK(R2726))),"Missing Information", INDEX(Table15[Entire Service Line Classification], MATCH(SUMIFS(Table15[Unique ID],Table15[System-Owned Portion],E2726,Table15[If Material Anything Other than "Lead" in Column E,Was Material Ever Previously Lead?],G2726,Table15[Customer-Owned Portion],O2726),Table15[Unique ID],0),0)))</f>
        <v>Non-lead</v>
      </c>
      <c r="X2726"/>
    </row>
    <row r="2727" spans="2:24" ht="30" x14ac:dyDescent="0.25">
      <c r="B2727" s="145" t="s">
        <v>2470</v>
      </c>
      <c r="C2727" s="31" t="s">
        <v>9902</v>
      </c>
      <c r="D2727" s="31"/>
      <c r="E2727" s="43" t="s">
        <v>52</v>
      </c>
      <c r="F2727" s="42" t="s">
        <v>34</v>
      </c>
      <c r="G2727" s="83" t="s">
        <v>34</v>
      </c>
      <c r="H2727" s="168">
        <v>41162</v>
      </c>
      <c r="I2727" s="31"/>
      <c r="J2727" s="83" t="s">
        <v>188</v>
      </c>
      <c r="K2727" s="31" t="s">
        <v>34</v>
      </c>
      <c r="L2727" s="31"/>
      <c r="M2727" s="168"/>
      <c r="N2727" s="147"/>
      <c r="O2727" s="105" t="s">
        <v>52</v>
      </c>
      <c r="P2727" s="171">
        <v>41162</v>
      </c>
      <c r="Q2727" s="31"/>
      <c r="R2727" s="83" t="s">
        <v>188</v>
      </c>
      <c r="S2727" s="31" t="s">
        <v>34</v>
      </c>
      <c r="T2727" s="31"/>
      <c r="U2727" s="168"/>
      <c r="V2727" s="149"/>
      <c r="W2727" s="140" t="str" cm="1">
        <f t="array" ref="W2727">IF(SUM(LEN(B2727:V2727))=0,"",IF(OR(OR(ISBLANK(F2727),SUM(LEN(C2727),LEN(D2727))=0),AND(NOT(E2727="Unknown"),ISBLANK(J2727)),AND(NOT(O2727="Unknown"),ISBLANK(R2727))),"Missing Information", INDEX(Table15[Entire Service Line Classification], MATCH(SUMIFS(Table15[Unique ID],Table15[System-Owned Portion],E2727,Table15[If Material Anything Other than "Lead" in Column E,Was Material Ever Previously Lead?],G2727,Table15[Customer-Owned Portion],O2727),Table15[Unique ID],0),0)))</f>
        <v>Non-lead</v>
      </c>
      <c r="X2727"/>
    </row>
    <row r="2728" spans="2:24" ht="30" x14ac:dyDescent="0.25">
      <c r="B2728" s="145" t="s">
        <v>2471</v>
      </c>
      <c r="C2728" s="31" t="s">
        <v>9903</v>
      </c>
      <c r="D2728" s="31"/>
      <c r="E2728" s="43" t="s">
        <v>52</v>
      </c>
      <c r="F2728" s="42" t="s">
        <v>34</v>
      </c>
      <c r="G2728" s="83" t="s">
        <v>34</v>
      </c>
      <c r="H2728" s="168">
        <v>41162</v>
      </c>
      <c r="I2728" s="31"/>
      <c r="J2728" s="83" t="s">
        <v>188</v>
      </c>
      <c r="K2728" s="31" t="s">
        <v>34</v>
      </c>
      <c r="L2728" s="31"/>
      <c r="M2728" s="168"/>
      <c r="N2728" s="147"/>
      <c r="O2728" s="105" t="s">
        <v>52</v>
      </c>
      <c r="P2728" s="171">
        <v>41162</v>
      </c>
      <c r="Q2728" s="31"/>
      <c r="R2728" s="83" t="s">
        <v>188</v>
      </c>
      <c r="S2728" s="31" t="s">
        <v>34</v>
      </c>
      <c r="T2728" s="31"/>
      <c r="U2728" s="168"/>
      <c r="V2728" s="149"/>
      <c r="W2728" s="140" t="str" cm="1">
        <f t="array" ref="W2728">IF(SUM(LEN(B2728:V2728))=0,"",IF(OR(OR(ISBLANK(F2728),SUM(LEN(C2728),LEN(D2728))=0),AND(NOT(E2728="Unknown"),ISBLANK(J2728)),AND(NOT(O2728="Unknown"),ISBLANK(R2728))),"Missing Information", INDEX(Table15[Entire Service Line Classification], MATCH(SUMIFS(Table15[Unique ID],Table15[System-Owned Portion],E2728,Table15[If Material Anything Other than "Lead" in Column E,Was Material Ever Previously Lead?],G2728,Table15[Customer-Owned Portion],O2728),Table15[Unique ID],0),0)))</f>
        <v>Non-lead</v>
      </c>
      <c r="X2728"/>
    </row>
    <row r="2729" spans="2:24" ht="30" x14ac:dyDescent="0.25">
      <c r="B2729" s="145" t="s">
        <v>811</v>
      </c>
      <c r="C2729" s="31" t="s">
        <v>8224</v>
      </c>
      <c r="D2729" s="31"/>
      <c r="E2729" s="43" t="s">
        <v>52</v>
      </c>
      <c r="F2729" s="42" t="s">
        <v>34</v>
      </c>
      <c r="G2729" s="83" t="s">
        <v>34</v>
      </c>
      <c r="H2729" s="168">
        <v>41151</v>
      </c>
      <c r="I2729" s="31"/>
      <c r="J2729" s="83" t="s">
        <v>188</v>
      </c>
      <c r="K2729" s="31" t="s">
        <v>34</v>
      </c>
      <c r="L2729" s="31"/>
      <c r="M2729" s="168"/>
      <c r="N2729" s="147"/>
      <c r="O2729" s="105" t="s">
        <v>52</v>
      </c>
      <c r="P2729" s="171">
        <v>41151</v>
      </c>
      <c r="Q2729" s="31"/>
      <c r="R2729" s="83" t="s">
        <v>188</v>
      </c>
      <c r="S2729" s="31" t="s">
        <v>34</v>
      </c>
      <c r="T2729" s="31"/>
      <c r="U2729" s="168"/>
      <c r="V2729" s="149"/>
      <c r="W2729" s="140" t="str" cm="1">
        <f t="array" ref="W2729">IF(SUM(LEN(B2729:V2729))=0,"",IF(OR(OR(ISBLANK(F2729),SUM(LEN(C2729),LEN(D2729))=0),AND(NOT(E2729="Unknown"),ISBLANK(J2729)),AND(NOT(O2729="Unknown"),ISBLANK(R2729))),"Missing Information", INDEX(Table15[Entire Service Line Classification], MATCH(SUMIFS(Table15[Unique ID],Table15[System-Owned Portion],E2729,Table15[If Material Anything Other than "Lead" in Column E,Was Material Ever Previously Lead?],G2729,Table15[Customer-Owned Portion],O2729),Table15[Unique ID],0),0)))</f>
        <v>Non-lead</v>
      </c>
      <c r="X2729"/>
    </row>
    <row r="2730" spans="2:24" ht="30" x14ac:dyDescent="0.25">
      <c r="B2730" s="145" t="s">
        <v>1170</v>
      </c>
      <c r="C2730" s="31" t="s">
        <v>8583</v>
      </c>
      <c r="D2730" s="31"/>
      <c r="E2730" s="43" t="s">
        <v>52</v>
      </c>
      <c r="F2730" s="42" t="s">
        <v>34</v>
      </c>
      <c r="G2730" s="83" t="s">
        <v>34</v>
      </c>
      <c r="H2730" s="168">
        <v>41151</v>
      </c>
      <c r="I2730" s="31"/>
      <c r="J2730" s="83" t="s">
        <v>188</v>
      </c>
      <c r="K2730" s="31" t="s">
        <v>34</v>
      </c>
      <c r="L2730" s="31"/>
      <c r="M2730" s="168"/>
      <c r="N2730" s="147"/>
      <c r="O2730" s="105" t="s">
        <v>52</v>
      </c>
      <c r="P2730" s="171">
        <v>41151</v>
      </c>
      <c r="Q2730" s="31"/>
      <c r="R2730" s="83" t="s">
        <v>188</v>
      </c>
      <c r="S2730" s="31" t="s">
        <v>34</v>
      </c>
      <c r="T2730" s="31"/>
      <c r="U2730" s="168"/>
      <c r="V2730" s="149"/>
      <c r="W2730" s="140" t="str" cm="1">
        <f t="array" ref="W2730">IF(SUM(LEN(B2730:V2730))=0,"",IF(OR(OR(ISBLANK(F2730),SUM(LEN(C2730),LEN(D2730))=0),AND(NOT(E2730="Unknown"),ISBLANK(J2730)),AND(NOT(O2730="Unknown"),ISBLANK(R2730))),"Missing Information", INDEX(Table15[Entire Service Line Classification], MATCH(SUMIFS(Table15[Unique ID],Table15[System-Owned Portion],E2730,Table15[If Material Anything Other than "Lead" in Column E,Was Material Ever Previously Lead?],G2730,Table15[Customer-Owned Portion],O2730),Table15[Unique ID],0),0)))</f>
        <v>Non-lead</v>
      </c>
      <c r="X2730"/>
    </row>
    <row r="2731" spans="2:24" ht="30" x14ac:dyDescent="0.25">
      <c r="B2731" s="145" t="s">
        <v>808</v>
      </c>
      <c r="C2731" s="31" t="s">
        <v>8221</v>
      </c>
      <c r="D2731" s="31"/>
      <c r="E2731" s="43" t="s">
        <v>52</v>
      </c>
      <c r="F2731" s="42" t="s">
        <v>34</v>
      </c>
      <c r="G2731" s="83" t="s">
        <v>34</v>
      </c>
      <c r="H2731" s="168">
        <v>41136</v>
      </c>
      <c r="I2731" s="31"/>
      <c r="J2731" s="83" t="s">
        <v>188</v>
      </c>
      <c r="K2731" s="31" t="s">
        <v>34</v>
      </c>
      <c r="L2731" s="31"/>
      <c r="M2731" s="168"/>
      <c r="N2731" s="147"/>
      <c r="O2731" s="105" t="s">
        <v>52</v>
      </c>
      <c r="P2731" s="171">
        <v>41136</v>
      </c>
      <c r="Q2731" s="31"/>
      <c r="R2731" s="83" t="s">
        <v>188</v>
      </c>
      <c r="S2731" s="31" t="s">
        <v>34</v>
      </c>
      <c r="T2731" s="31"/>
      <c r="U2731" s="168"/>
      <c r="V2731" s="149"/>
      <c r="W2731" s="140" t="str" cm="1">
        <f t="array" ref="W2731">IF(SUM(LEN(B2731:V2731))=0,"",IF(OR(OR(ISBLANK(F2731),SUM(LEN(C2731),LEN(D2731))=0),AND(NOT(E2731="Unknown"),ISBLANK(J2731)),AND(NOT(O2731="Unknown"),ISBLANK(R2731))),"Missing Information", INDEX(Table15[Entire Service Line Classification], MATCH(SUMIFS(Table15[Unique ID],Table15[System-Owned Portion],E2731,Table15[If Material Anything Other than "Lead" in Column E,Was Material Ever Previously Lead?],G2731,Table15[Customer-Owned Portion],O2731),Table15[Unique ID],0),0)))</f>
        <v>Non-lead</v>
      </c>
      <c r="X2731"/>
    </row>
    <row r="2732" spans="2:24" ht="30" x14ac:dyDescent="0.25">
      <c r="B2732" s="145" t="s">
        <v>810</v>
      </c>
      <c r="C2732" s="31" t="s">
        <v>8223</v>
      </c>
      <c r="D2732" s="31"/>
      <c r="E2732" s="43" t="s">
        <v>52</v>
      </c>
      <c r="F2732" s="42" t="s">
        <v>34</v>
      </c>
      <c r="G2732" s="83" t="s">
        <v>34</v>
      </c>
      <c r="H2732" s="168">
        <v>41136</v>
      </c>
      <c r="I2732" s="31"/>
      <c r="J2732" s="83" t="s">
        <v>188</v>
      </c>
      <c r="K2732" s="31" t="s">
        <v>34</v>
      </c>
      <c r="L2732" s="31"/>
      <c r="M2732" s="168"/>
      <c r="N2732" s="147"/>
      <c r="O2732" s="105" t="s">
        <v>52</v>
      </c>
      <c r="P2732" s="171">
        <v>41136</v>
      </c>
      <c r="Q2732" s="31"/>
      <c r="R2732" s="83" t="s">
        <v>188</v>
      </c>
      <c r="S2732" s="31" t="s">
        <v>34</v>
      </c>
      <c r="T2732" s="31"/>
      <c r="U2732" s="168"/>
      <c r="V2732" s="149"/>
      <c r="W2732" s="140" t="str" cm="1">
        <f t="array" ref="W2732">IF(SUM(LEN(B2732:V2732))=0,"",IF(OR(OR(ISBLANK(F2732),SUM(LEN(C2732),LEN(D2732))=0),AND(NOT(E2732="Unknown"),ISBLANK(J2732)),AND(NOT(O2732="Unknown"),ISBLANK(R2732))),"Missing Information", INDEX(Table15[Entire Service Line Classification], MATCH(SUMIFS(Table15[Unique ID],Table15[System-Owned Portion],E2732,Table15[If Material Anything Other than "Lead" in Column E,Was Material Ever Previously Lead?],G2732,Table15[Customer-Owned Portion],O2732),Table15[Unique ID],0),0)))</f>
        <v>Non-lead</v>
      </c>
      <c r="X2732"/>
    </row>
    <row r="2733" spans="2:24" ht="30" x14ac:dyDescent="0.25">
      <c r="B2733" s="145" t="s">
        <v>3100</v>
      </c>
      <c r="C2733" s="31" t="s">
        <v>10532</v>
      </c>
      <c r="D2733" s="31"/>
      <c r="E2733" s="43" t="s">
        <v>52</v>
      </c>
      <c r="F2733" s="42" t="s">
        <v>34</v>
      </c>
      <c r="G2733" s="83" t="s">
        <v>34</v>
      </c>
      <c r="H2733" s="168">
        <v>41080</v>
      </c>
      <c r="I2733" s="31"/>
      <c r="J2733" s="83" t="s">
        <v>188</v>
      </c>
      <c r="K2733" s="31" t="s">
        <v>34</v>
      </c>
      <c r="L2733" s="31"/>
      <c r="M2733" s="168"/>
      <c r="N2733" s="147"/>
      <c r="O2733" s="105" t="s">
        <v>52</v>
      </c>
      <c r="P2733" s="171">
        <v>41080</v>
      </c>
      <c r="Q2733" s="31"/>
      <c r="R2733" s="83" t="s">
        <v>188</v>
      </c>
      <c r="S2733" s="31" t="s">
        <v>34</v>
      </c>
      <c r="T2733" s="31"/>
      <c r="U2733" s="168"/>
      <c r="V2733" s="149"/>
      <c r="W2733" s="140" t="str" cm="1">
        <f t="array" ref="W2733">IF(SUM(LEN(B2733:V2733))=0,"",IF(OR(OR(ISBLANK(F2733),SUM(LEN(C2733),LEN(D2733))=0),AND(NOT(E2733="Unknown"),ISBLANK(J2733)),AND(NOT(O2733="Unknown"),ISBLANK(R2733))),"Missing Information", INDEX(Table15[Entire Service Line Classification], MATCH(SUMIFS(Table15[Unique ID],Table15[System-Owned Portion],E2733,Table15[If Material Anything Other than "Lead" in Column E,Was Material Ever Previously Lead?],G2733,Table15[Customer-Owned Portion],O2733),Table15[Unique ID],0),0)))</f>
        <v>Non-lead</v>
      </c>
      <c r="X2733"/>
    </row>
    <row r="2734" spans="2:24" ht="30" x14ac:dyDescent="0.25">
      <c r="B2734" s="145" t="s">
        <v>801</v>
      </c>
      <c r="C2734" s="31" t="s">
        <v>8214</v>
      </c>
      <c r="D2734" s="31"/>
      <c r="E2734" s="43" t="s">
        <v>52</v>
      </c>
      <c r="F2734" s="42" t="s">
        <v>34</v>
      </c>
      <c r="G2734" s="83" t="s">
        <v>34</v>
      </c>
      <c r="H2734" s="168">
        <v>41067</v>
      </c>
      <c r="I2734" s="31"/>
      <c r="J2734" s="83" t="s">
        <v>188</v>
      </c>
      <c r="K2734" s="31" t="s">
        <v>34</v>
      </c>
      <c r="L2734" s="31"/>
      <c r="M2734" s="168"/>
      <c r="N2734" s="147"/>
      <c r="O2734" s="105" t="s">
        <v>52</v>
      </c>
      <c r="P2734" s="171">
        <v>41067</v>
      </c>
      <c r="Q2734" s="31"/>
      <c r="R2734" s="83" t="s">
        <v>188</v>
      </c>
      <c r="S2734" s="31" t="s">
        <v>34</v>
      </c>
      <c r="T2734" s="31"/>
      <c r="U2734" s="168"/>
      <c r="V2734" s="149"/>
      <c r="W2734" s="140" t="str" cm="1">
        <f t="array" ref="W2734">IF(SUM(LEN(B2734:V2734))=0,"",IF(OR(OR(ISBLANK(F2734),SUM(LEN(C2734),LEN(D2734))=0),AND(NOT(E2734="Unknown"),ISBLANK(J2734)),AND(NOT(O2734="Unknown"),ISBLANK(R2734))),"Missing Information", INDEX(Table15[Entire Service Line Classification], MATCH(SUMIFS(Table15[Unique ID],Table15[System-Owned Portion],E2734,Table15[If Material Anything Other than "Lead" in Column E,Was Material Ever Previously Lead?],G2734,Table15[Customer-Owned Portion],O2734),Table15[Unique ID],0),0)))</f>
        <v>Non-lead</v>
      </c>
      <c r="X2734"/>
    </row>
    <row r="2735" spans="2:24" ht="30" x14ac:dyDescent="0.25">
      <c r="B2735" s="145" t="s">
        <v>803</v>
      </c>
      <c r="C2735" s="31" t="s">
        <v>8216</v>
      </c>
      <c r="D2735" s="31"/>
      <c r="E2735" s="43" t="s">
        <v>52</v>
      </c>
      <c r="F2735" s="42" t="s">
        <v>34</v>
      </c>
      <c r="G2735" s="83" t="s">
        <v>34</v>
      </c>
      <c r="H2735" s="168">
        <v>41067</v>
      </c>
      <c r="I2735" s="31"/>
      <c r="J2735" s="83" t="s">
        <v>188</v>
      </c>
      <c r="K2735" s="31" t="s">
        <v>34</v>
      </c>
      <c r="L2735" s="31"/>
      <c r="M2735" s="168"/>
      <c r="N2735" s="147"/>
      <c r="O2735" s="105" t="s">
        <v>52</v>
      </c>
      <c r="P2735" s="171">
        <v>41067</v>
      </c>
      <c r="Q2735" s="31"/>
      <c r="R2735" s="83" t="s">
        <v>188</v>
      </c>
      <c r="S2735" s="31" t="s">
        <v>34</v>
      </c>
      <c r="T2735" s="31"/>
      <c r="U2735" s="168"/>
      <c r="V2735" s="149"/>
      <c r="W2735" s="140" t="str" cm="1">
        <f t="array" ref="W2735">IF(SUM(LEN(B2735:V2735))=0,"",IF(OR(OR(ISBLANK(F2735),SUM(LEN(C2735),LEN(D2735))=0),AND(NOT(E2735="Unknown"),ISBLANK(J2735)),AND(NOT(O2735="Unknown"),ISBLANK(R2735))),"Missing Information", INDEX(Table15[Entire Service Line Classification], MATCH(SUMIFS(Table15[Unique ID],Table15[System-Owned Portion],E2735,Table15[If Material Anything Other than "Lead" in Column E,Was Material Ever Previously Lead?],G2735,Table15[Customer-Owned Portion],O2735),Table15[Unique ID],0),0)))</f>
        <v>Non-lead</v>
      </c>
      <c r="X2735"/>
    </row>
    <row r="2736" spans="2:24" ht="30" x14ac:dyDescent="0.25">
      <c r="B2736" s="145" t="s">
        <v>807</v>
      </c>
      <c r="C2736" s="31" t="s">
        <v>8220</v>
      </c>
      <c r="D2736" s="31"/>
      <c r="E2736" s="43" t="s">
        <v>52</v>
      </c>
      <c r="F2736" s="42" t="s">
        <v>34</v>
      </c>
      <c r="G2736" s="83" t="s">
        <v>34</v>
      </c>
      <c r="H2736" s="168">
        <v>41067</v>
      </c>
      <c r="I2736" s="31"/>
      <c r="J2736" s="83" t="s">
        <v>188</v>
      </c>
      <c r="K2736" s="31" t="s">
        <v>34</v>
      </c>
      <c r="L2736" s="31"/>
      <c r="M2736" s="168"/>
      <c r="N2736" s="147"/>
      <c r="O2736" s="105" t="s">
        <v>52</v>
      </c>
      <c r="P2736" s="171">
        <v>41067</v>
      </c>
      <c r="Q2736" s="31"/>
      <c r="R2736" s="83" t="s">
        <v>188</v>
      </c>
      <c r="S2736" s="31" t="s">
        <v>34</v>
      </c>
      <c r="T2736" s="31"/>
      <c r="U2736" s="168"/>
      <c r="V2736" s="149"/>
      <c r="W2736" s="140" t="str" cm="1">
        <f t="array" ref="W2736">IF(SUM(LEN(B2736:V2736))=0,"",IF(OR(OR(ISBLANK(F2736),SUM(LEN(C2736),LEN(D2736))=0),AND(NOT(E2736="Unknown"),ISBLANK(J2736)),AND(NOT(O2736="Unknown"),ISBLANK(R2736))),"Missing Information", INDEX(Table15[Entire Service Line Classification], MATCH(SUMIFS(Table15[Unique ID],Table15[System-Owned Portion],E2736,Table15[If Material Anything Other than "Lead" in Column E,Was Material Ever Previously Lead?],G2736,Table15[Customer-Owned Portion],O2736),Table15[Unique ID],0),0)))</f>
        <v>Non-lead</v>
      </c>
      <c r="X2736"/>
    </row>
    <row r="2737" spans="2:24" ht="30" x14ac:dyDescent="0.25">
      <c r="B2737" s="145" t="s">
        <v>5259</v>
      </c>
      <c r="C2737" s="31" t="s">
        <v>12856</v>
      </c>
      <c r="D2737" s="31"/>
      <c r="E2737" s="43" t="s">
        <v>52</v>
      </c>
      <c r="F2737" s="42" t="s">
        <v>34</v>
      </c>
      <c r="G2737" s="83" t="s">
        <v>34</v>
      </c>
      <c r="H2737" s="168">
        <v>41067</v>
      </c>
      <c r="I2737" s="31"/>
      <c r="J2737" s="83" t="s">
        <v>188</v>
      </c>
      <c r="K2737" s="31" t="s">
        <v>34</v>
      </c>
      <c r="L2737" s="31"/>
      <c r="M2737" s="168"/>
      <c r="N2737" s="147"/>
      <c r="O2737" s="105" t="s">
        <v>52</v>
      </c>
      <c r="P2737" s="171">
        <v>41067</v>
      </c>
      <c r="Q2737" s="31"/>
      <c r="R2737" s="83" t="s">
        <v>188</v>
      </c>
      <c r="S2737" s="31" t="s">
        <v>34</v>
      </c>
      <c r="T2737" s="31"/>
      <c r="U2737" s="168"/>
      <c r="V2737" s="149"/>
      <c r="W2737" s="140" t="str" cm="1">
        <f t="array" ref="W2737">IF(SUM(LEN(B2737:V2737))=0,"",IF(OR(OR(ISBLANK(F2737),SUM(LEN(C2737),LEN(D2737))=0),AND(NOT(E2737="Unknown"),ISBLANK(J2737)),AND(NOT(O2737="Unknown"),ISBLANK(R2737))),"Missing Information", INDEX(Table15[Entire Service Line Classification], MATCH(SUMIFS(Table15[Unique ID],Table15[System-Owned Portion],E2737,Table15[If Material Anything Other than "Lead" in Column E,Was Material Ever Previously Lead?],G2737,Table15[Customer-Owned Portion],O2737),Table15[Unique ID],0),0)))</f>
        <v>Non-lead</v>
      </c>
      <c r="X2737"/>
    </row>
    <row r="2738" spans="2:24" ht="30" x14ac:dyDescent="0.25">
      <c r="B2738" s="145" t="s">
        <v>5260</v>
      </c>
      <c r="C2738" s="31" t="s">
        <v>12857</v>
      </c>
      <c r="D2738" s="31"/>
      <c r="E2738" s="43" t="s">
        <v>52</v>
      </c>
      <c r="F2738" s="42" t="s">
        <v>34</v>
      </c>
      <c r="G2738" s="83" t="s">
        <v>34</v>
      </c>
      <c r="H2738" s="168">
        <v>41067</v>
      </c>
      <c r="I2738" s="31"/>
      <c r="J2738" s="83" t="s">
        <v>188</v>
      </c>
      <c r="K2738" s="31" t="s">
        <v>34</v>
      </c>
      <c r="L2738" s="31"/>
      <c r="M2738" s="168"/>
      <c r="N2738" s="147"/>
      <c r="O2738" s="105" t="s">
        <v>52</v>
      </c>
      <c r="P2738" s="171">
        <v>41067</v>
      </c>
      <c r="Q2738" s="31"/>
      <c r="R2738" s="83" t="s">
        <v>188</v>
      </c>
      <c r="S2738" s="31" t="s">
        <v>34</v>
      </c>
      <c r="T2738" s="31"/>
      <c r="U2738" s="168"/>
      <c r="V2738" s="149"/>
      <c r="W2738" s="140" t="str" cm="1">
        <f t="array" ref="W2738">IF(SUM(LEN(B2738:V2738))=0,"",IF(OR(OR(ISBLANK(F2738),SUM(LEN(C2738),LEN(D2738))=0),AND(NOT(E2738="Unknown"),ISBLANK(J2738)),AND(NOT(O2738="Unknown"),ISBLANK(R2738))),"Missing Information", INDEX(Table15[Entire Service Line Classification], MATCH(SUMIFS(Table15[Unique ID],Table15[System-Owned Portion],E2738,Table15[If Material Anything Other than "Lead" in Column E,Was Material Ever Previously Lead?],G2738,Table15[Customer-Owned Portion],O2738),Table15[Unique ID],0),0)))</f>
        <v>Non-lead</v>
      </c>
      <c r="X2738"/>
    </row>
    <row r="2739" spans="2:24" ht="30" x14ac:dyDescent="0.25">
      <c r="B2739" s="145" t="s">
        <v>798</v>
      </c>
      <c r="C2739" s="31" t="s">
        <v>8211</v>
      </c>
      <c r="D2739" s="31"/>
      <c r="E2739" s="43" t="s">
        <v>52</v>
      </c>
      <c r="F2739" s="42" t="s">
        <v>34</v>
      </c>
      <c r="G2739" s="83" t="s">
        <v>34</v>
      </c>
      <c r="H2739" s="168">
        <v>40933</v>
      </c>
      <c r="I2739" s="31"/>
      <c r="J2739" s="83" t="s">
        <v>188</v>
      </c>
      <c r="K2739" s="31" t="s">
        <v>34</v>
      </c>
      <c r="L2739" s="31"/>
      <c r="M2739" s="168"/>
      <c r="N2739" s="147"/>
      <c r="O2739" s="105" t="s">
        <v>52</v>
      </c>
      <c r="P2739" s="171">
        <v>40933</v>
      </c>
      <c r="Q2739" s="31"/>
      <c r="R2739" s="83" t="s">
        <v>188</v>
      </c>
      <c r="S2739" s="31" t="s">
        <v>34</v>
      </c>
      <c r="T2739" s="31"/>
      <c r="U2739" s="168"/>
      <c r="V2739" s="149"/>
      <c r="W2739" s="140" t="str" cm="1">
        <f t="array" ref="W2739">IF(SUM(LEN(B2739:V2739))=0,"",IF(OR(OR(ISBLANK(F2739),SUM(LEN(C2739),LEN(D2739))=0),AND(NOT(E2739="Unknown"),ISBLANK(J2739)),AND(NOT(O2739="Unknown"),ISBLANK(R2739))),"Missing Information", INDEX(Table15[Entire Service Line Classification], MATCH(SUMIFS(Table15[Unique ID],Table15[System-Owned Portion],E2739,Table15[If Material Anything Other than "Lead" in Column E,Was Material Ever Previously Lead?],G2739,Table15[Customer-Owned Portion],O2739),Table15[Unique ID],0),0)))</f>
        <v>Non-lead</v>
      </c>
      <c r="X2739"/>
    </row>
    <row r="2740" spans="2:24" ht="30" x14ac:dyDescent="0.25">
      <c r="B2740" s="145" t="s">
        <v>376</v>
      </c>
      <c r="C2740" s="31" t="s">
        <v>7791</v>
      </c>
      <c r="D2740" s="31"/>
      <c r="E2740" s="43" t="s">
        <v>52</v>
      </c>
      <c r="F2740" s="42" t="s">
        <v>34</v>
      </c>
      <c r="G2740" s="83" t="s">
        <v>34</v>
      </c>
      <c r="H2740" s="168">
        <v>40920</v>
      </c>
      <c r="I2740" s="31"/>
      <c r="J2740" s="83" t="s">
        <v>188</v>
      </c>
      <c r="K2740" s="31" t="s">
        <v>34</v>
      </c>
      <c r="L2740" s="31"/>
      <c r="M2740" s="168"/>
      <c r="N2740" s="147"/>
      <c r="O2740" s="105" t="s">
        <v>52</v>
      </c>
      <c r="P2740" s="171">
        <v>40920</v>
      </c>
      <c r="Q2740" s="31"/>
      <c r="R2740" s="83" t="s">
        <v>188</v>
      </c>
      <c r="S2740" s="31" t="s">
        <v>34</v>
      </c>
      <c r="T2740" s="31"/>
      <c r="U2740" s="168"/>
      <c r="V2740" s="149"/>
      <c r="W2740" s="140" t="str" cm="1">
        <f t="array" ref="W2740">IF(SUM(LEN(B2740:V2740))=0,"",IF(OR(OR(ISBLANK(F2740),SUM(LEN(C2740),LEN(D2740))=0),AND(NOT(E2740="Unknown"),ISBLANK(J2740)),AND(NOT(O2740="Unknown"),ISBLANK(R2740))),"Missing Information", INDEX(Table15[Entire Service Line Classification], MATCH(SUMIFS(Table15[Unique ID],Table15[System-Owned Portion],E2740,Table15[If Material Anything Other than "Lead" in Column E,Was Material Ever Previously Lead?],G2740,Table15[Customer-Owned Portion],O2740),Table15[Unique ID],0),0)))</f>
        <v>Non-lead</v>
      </c>
      <c r="X2740"/>
    </row>
    <row r="2741" spans="2:24" ht="30" x14ac:dyDescent="0.25">
      <c r="B2741" s="145" t="s">
        <v>4506</v>
      </c>
      <c r="C2741" s="31" t="s">
        <v>12102</v>
      </c>
      <c r="D2741" s="31"/>
      <c r="E2741" s="43" t="s">
        <v>52</v>
      </c>
      <c r="F2741" s="42" t="s">
        <v>34</v>
      </c>
      <c r="G2741" s="83" t="s">
        <v>34</v>
      </c>
      <c r="H2741" s="168">
        <v>40850</v>
      </c>
      <c r="I2741" s="31"/>
      <c r="J2741" s="83" t="s">
        <v>188</v>
      </c>
      <c r="K2741" s="31" t="s">
        <v>34</v>
      </c>
      <c r="L2741" s="31"/>
      <c r="M2741" s="168"/>
      <c r="N2741" s="147"/>
      <c r="O2741" s="105" t="s">
        <v>52</v>
      </c>
      <c r="P2741" s="171">
        <v>40850</v>
      </c>
      <c r="Q2741" s="31"/>
      <c r="R2741" s="83" t="s">
        <v>188</v>
      </c>
      <c r="S2741" s="31" t="s">
        <v>34</v>
      </c>
      <c r="T2741" s="31"/>
      <c r="U2741" s="168"/>
      <c r="V2741" s="149"/>
      <c r="W2741" s="140" t="str" cm="1">
        <f t="array" ref="W2741">IF(SUM(LEN(B2741:V2741))=0,"",IF(OR(OR(ISBLANK(F2741),SUM(LEN(C2741),LEN(D2741))=0),AND(NOT(E2741="Unknown"),ISBLANK(J2741)),AND(NOT(O2741="Unknown"),ISBLANK(R2741))),"Missing Information", INDEX(Table15[Entire Service Line Classification], MATCH(SUMIFS(Table15[Unique ID],Table15[System-Owned Portion],E2741,Table15[If Material Anything Other than "Lead" in Column E,Was Material Ever Previously Lead?],G2741,Table15[Customer-Owned Portion],O2741),Table15[Unique ID],0),0)))</f>
        <v>Non-lead</v>
      </c>
      <c r="X2741"/>
    </row>
    <row r="2742" spans="2:24" ht="30" x14ac:dyDescent="0.25">
      <c r="B2742" s="145" t="s">
        <v>2898</v>
      </c>
      <c r="C2742" s="31" t="s">
        <v>10330</v>
      </c>
      <c r="D2742" s="31"/>
      <c r="E2742" s="43" t="s">
        <v>52</v>
      </c>
      <c r="F2742" s="42" t="s">
        <v>34</v>
      </c>
      <c r="G2742" s="83" t="s">
        <v>34</v>
      </c>
      <c r="H2742" s="168">
        <v>40808</v>
      </c>
      <c r="I2742" s="31"/>
      <c r="J2742" s="83" t="s">
        <v>188</v>
      </c>
      <c r="K2742" s="31" t="s">
        <v>34</v>
      </c>
      <c r="L2742" s="31"/>
      <c r="M2742" s="168"/>
      <c r="N2742" s="147"/>
      <c r="O2742" s="105" t="s">
        <v>52</v>
      </c>
      <c r="P2742" s="171">
        <v>40808</v>
      </c>
      <c r="Q2742" s="31"/>
      <c r="R2742" s="83" t="s">
        <v>188</v>
      </c>
      <c r="S2742" s="31" t="s">
        <v>34</v>
      </c>
      <c r="T2742" s="31"/>
      <c r="U2742" s="168"/>
      <c r="V2742" s="149"/>
      <c r="W2742" s="140" t="str" cm="1">
        <f t="array" ref="W2742">IF(SUM(LEN(B2742:V2742))=0,"",IF(OR(OR(ISBLANK(F2742),SUM(LEN(C2742),LEN(D2742))=0),AND(NOT(E2742="Unknown"),ISBLANK(J2742)),AND(NOT(O2742="Unknown"),ISBLANK(R2742))),"Missing Information", INDEX(Table15[Entire Service Line Classification], MATCH(SUMIFS(Table15[Unique ID],Table15[System-Owned Portion],E2742,Table15[If Material Anything Other than "Lead" in Column E,Was Material Ever Previously Lead?],G2742,Table15[Customer-Owned Portion],O2742),Table15[Unique ID],0),0)))</f>
        <v>Non-lead</v>
      </c>
      <c r="X2742"/>
    </row>
    <row r="2743" spans="2:24" ht="30" x14ac:dyDescent="0.25">
      <c r="B2743" s="145" t="s">
        <v>1571</v>
      </c>
      <c r="C2743" s="31" t="s">
        <v>8989</v>
      </c>
      <c r="D2743" s="31"/>
      <c r="E2743" s="43" t="s">
        <v>52</v>
      </c>
      <c r="F2743" s="42" t="s">
        <v>34</v>
      </c>
      <c r="G2743" s="83" t="s">
        <v>34</v>
      </c>
      <c r="H2743" s="168">
        <v>40780</v>
      </c>
      <c r="I2743" s="31"/>
      <c r="J2743" s="83" t="s">
        <v>188</v>
      </c>
      <c r="K2743" s="31" t="s">
        <v>34</v>
      </c>
      <c r="L2743" s="31"/>
      <c r="M2743" s="168"/>
      <c r="N2743" s="147"/>
      <c r="O2743" s="105" t="s">
        <v>52</v>
      </c>
      <c r="P2743" s="171">
        <v>40780</v>
      </c>
      <c r="Q2743" s="31"/>
      <c r="R2743" s="83" t="s">
        <v>188</v>
      </c>
      <c r="S2743" s="31" t="s">
        <v>34</v>
      </c>
      <c r="T2743" s="31"/>
      <c r="U2743" s="168"/>
      <c r="V2743" s="149"/>
      <c r="W2743" s="140" t="str" cm="1">
        <f t="array" ref="W2743">IF(SUM(LEN(B2743:V2743))=0,"",IF(OR(OR(ISBLANK(F2743),SUM(LEN(C2743),LEN(D2743))=0),AND(NOT(E2743="Unknown"),ISBLANK(J2743)),AND(NOT(O2743="Unknown"),ISBLANK(R2743))),"Missing Information", INDEX(Table15[Entire Service Line Classification], MATCH(SUMIFS(Table15[Unique ID],Table15[System-Owned Portion],E2743,Table15[If Material Anything Other than "Lead" in Column E,Was Material Ever Previously Lead?],G2743,Table15[Customer-Owned Portion],O2743),Table15[Unique ID],0),0)))</f>
        <v>Non-lead</v>
      </c>
      <c r="X2743"/>
    </row>
    <row r="2744" spans="2:24" ht="30" x14ac:dyDescent="0.25">
      <c r="B2744" s="145" t="s">
        <v>5930</v>
      </c>
      <c r="C2744" s="31" t="s">
        <v>13532</v>
      </c>
      <c r="D2744" s="31"/>
      <c r="E2744" s="43" t="s">
        <v>52</v>
      </c>
      <c r="F2744" s="42" t="s">
        <v>34</v>
      </c>
      <c r="G2744" s="83" t="s">
        <v>34</v>
      </c>
      <c r="H2744" s="168">
        <v>40759</v>
      </c>
      <c r="I2744" s="31"/>
      <c r="J2744" s="83" t="s">
        <v>188</v>
      </c>
      <c r="K2744" s="31" t="s">
        <v>34</v>
      </c>
      <c r="L2744" s="31"/>
      <c r="M2744" s="168"/>
      <c r="N2744" s="147"/>
      <c r="O2744" s="105" t="s">
        <v>52</v>
      </c>
      <c r="P2744" s="171">
        <v>40759</v>
      </c>
      <c r="Q2744" s="31"/>
      <c r="R2744" s="83" t="s">
        <v>188</v>
      </c>
      <c r="S2744" s="31" t="s">
        <v>34</v>
      </c>
      <c r="T2744" s="31"/>
      <c r="U2744" s="168"/>
      <c r="V2744" s="149"/>
      <c r="W2744" s="140" t="str" cm="1">
        <f t="array" ref="W2744">IF(SUM(LEN(B2744:V2744))=0,"",IF(OR(OR(ISBLANK(F2744),SUM(LEN(C2744),LEN(D2744))=0),AND(NOT(E2744="Unknown"),ISBLANK(J2744)),AND(NOT(O2744="Unknown"),ISBLANK(R2744))),"Missing Information", INDEX(Table15[Entire Service Line Classification], MATCH(SUMIFS(Table15[Unique ID],Table15[System-Owned Portion],E2744,Table15[If Material Anything Other than "Lead" in Column E,Was Material Ever Previously Lead?],G2744,Table15[Customer-Owned Portion],O2744),Table15[Unique ID],0),0)))</f>
        <v>Non-lead</v>
      </c>
      <c r="X2744"/>
    </row>
    <row r="2745" spans="2:24" ht="30" x14ac:dyDescent="0.25">
      <c r="B2745" s="145" t="s">
        <v>5931</v>
      </c>
      <c r="C2745" s="31" t="s">
        <v>13533</v>
      </c>
      <c r="D2745" s="31"/>
      <c r="E2745" s="43" t="s">
        <v>52</v>
      </c>
      <c r="F2745" s="42" t="s">
        <v>34</v>
      </c>
      <c r="G2745" s="83" t="s">
        <v>34</v>
      </c>
      <c r="H2745" s="168">
        <v>40759</v>
      </c>
      <c r="I2745" s="31"/>
      <c r="J2745" s="83" t="s">
        <v>188</v>
      </c>
      <c r="K2745" s="31" t="s">
        <v>34</v>
      </c>
      <c r="L2745" s="31"/>
      <c r="M2745" s="168"/>
      <c r="N2745" s="147"/>
      <c r="O2745" s="105" t="s">
        <v>52</v>
      </c>
      <c r="P2745" s="171">
        <v>40759</v>
      </c>
      <c r="Q2745" s="31"/>
      <c r="R2745" s="83" t="s">
        <v>188</v>
      </c>
      <c r="S2745" s="31" t="s">
        <v>34</v>
      </c>
      <c r="T2745" s="31"/>
      <c r="U2745" s="168"/>
      <c r="V2745" s="149"/>
      <c r="W2745" s="140" t="str" cm="1">
        <f t="array" ref="W2745">IF(SUM(LEN(B2745:V2745))=0,"",IF(OR(OR(ISBLANK(F2745),SUM(LEN(C2745),LEN(D2745))=0),AND(NOT(E2745="Unknown"),ISBLANK(J2745)),AND(NOT(O2745="Unknown"),ISBLANK(R2745))),"Missing Information", INDEX(Table15[Entire Service Line Classification], MATCH(SUMIFS(Table15[Unique ID],Table15[System-Owned Portion],E2745,Table15[If Material Anything Other than "Lead" in Column E,Was Material Ever Previously Lead?],G2745,Table15[Customer-Owned Portion],O2745),Table15[Unique ID],0),0)))</f>
        <v>Non-lead</v>
      </c>
      <c r="X2745"/>
    </row>
    <row r="2746" spans="2:24" ht="30" x14ac:dyDescent="0.25">
      <c r="B2746" s="145" t="s">
        <v>5935</v>
      </c>
      <c r="C2746" s="31" t="s">
        <v>13537</v>
      </c>
      <c r="D2746" s="31"/>
      <c r="E2746" s="43" t="s">
        <v>52</v>
      </c>
      <c r="F2746" s="42" t="s">
        <v>34</v>
      </c>
      <c r="G2746" s="83" t="s">
        <v>34</v>
      </c>
      <c r="H2746" s="168">
        <v>40759</v>
      </c>
      <c r="I2746" s="31"/>
      <c r="J2746" s="83" t="s">
        <v>188</v>
      </c>
      <c r="K2746" s="31" t="s">
        <v>34</v>
      </c>
      <c r="L2746" s="31"/>
      <c r="M2746" s="168"/>
      <c r="N2746" s="147"/>
      <c r="O2746" s="105" t="s">
        <v>52</v>
      </c>
      <c r="P2746" s="171">
        <v>40759</v>
      </c>
      <c r="Q2746" s="31"/>
      <c r="R2746" s="83" t="s">
        <v>188</v>
      </c>
      <c r="S2746" s="31" t="s">
        <v>34</v>
      </c>
      <c r="T2746" s="31"/>
      <c r="U2746" s="168"/>
      <c r="V2746" s="149"/>
      <c r="W2746" s="140" t="str" cm="1">
        <f t="array" ref="W2746">IF(SUM(LEN(B2746:V2746))=0,"",IF(OR(OR(ISBLANK(F2746),SUM(LEN(C2746),LEN(D2746))=0),AND(NOT(E2746="Unknown"),ISBLANK(J2746)),AND(NOT(O2746="Unknown"),ISBLANK(R2746))),"Missing Information", INDEX(Table15[Entire Service Line Classification], MATCH(SUMIFS(Table15[Unique ID],Table15[System-Owned Portion],E2746,Table15[If Material Anything Other than "Lead" in Column E,Was Material Ever Previously Lead?],G2746,Table15[Customer-Owned Portion],O2746),Table15[Unique ID],0),0)))</f>
        <v>Non-lead</v>
      </c>
      <c r="X2746"/>
    </row>
    <row r="2747" spans="2:24" ht="30" x14ac:dyDescent="0.25">
      <c r="B2747" s="145" t="s">
        <v>6145</v>
      </c>
      <c r="C2747" s="31" t="s">
        <v>13747</v>
      </c>
      <c r="D2747" s="31"/>
      <c r="E2747" s="43" t="s">
        <v>52</v>
      </c>
      <c r="F2747" s="42" t="s">
        <v>34</v>
      </c>
      <c r="G2747" s="83" t="s">
        <v>34</v>
      </c>
      <c r="H2747" s="168">
        <v>40759</v>
      </c>
      <c r="I2747" s="31"/>
      <c r="J2747" s="83" t="s">
        <v>188</v>
      </c>
      <c r="K2747" s="31" t="s">
        <v>34</v>
      </c>
      <c r="L2747" s="31"/>
      <c r="M2747" s="168"/>
      <c r="N2747" s="147"/>
      <c r="O2747" s="105" t="s">
        <v>52</v>
      </c>
      <c r="P2747" s="171">
        <v>40759</v>
      </c>
      <c r="Q2747" s="31"/>
      <c r="R2747" s="83" t="s">
        <v>188</v>
      </c>
      <c r="S2747" s="31" t="s">
        <v>34</v>
      </c>
      <c r="T2747" s="31"/>
      <c r="U2747" s="168"/>
      <c r="V2747" s="149"/>
      <c r="W2747" s="140" t="str" cm="1">
        <f t="array" ref="W2747">IF(SUM(LEN(B2747:V2747))=0,"",IF(OR(OR(ISBLANK(F2747),SUM(LEN(C2747),LEN(D2747))=0),AND(NOT(E2747="Unknown"),ISBLANK(J2747)),AND(NOT(O2747="Unknown"),ISBLANK(R2747))),"Missing Information", INDEX(Table15[Entire Service Line Classification], MATCH(SUMIFS(Table15[Unique ID],Table15[System-Owned Portion],E2747,Table15[If Material Anything Other than "Lead" in Column E,Was Material Ever Previously Lead?],G2747,Table15[Customer-Owned Portion],O2747),Table15[Unique ID],0),0)))</f>
        <v>Non-lead</v>
      </c>
      <c r="X2747"/>
    </row>
    <row r="2748" spans="2:24" ht="30" x14ac:dyDescent="0.25">
      <c r="B2748" s="145" t="s">
        <v>4443</v>
      </c>
      <c r="C2748" s="31" t="s">
        <v>12036</v>
      </c>
      <c r="D2748" s="31"/>
      <c r="E2748" s="43" t="s">
        <v>52</v>
      </c>
      <c r="F2748" s="42" t="s">
        <v>34</v>
      </c>
      <c r="G2748" s="83" t="s">
        <v>34</v>
      </c>
      <c r="H2748" s="168">
        <v>40735</v>
      </c>
      <c r="I2748" s="31"/>
      <c r="J2748" s="83" t="s">
        <v>188</v>
      </c>
      <c r="K2748" s="31" t="s">
        <v>34</v>
      </c>
      <c r="L2748" s="31"/>
      <c r="M2748" s="168"/>
      <c r="N2748" s="147"/>
      <c r="O2748" s="105" t="s">
        <v>52</v>
      </c>
      <c r="P2748" s="171">
        <v>40735</v>
      </c>
      <c r="Q2748" s="31"/>
      <c r="R2748" s="83" t="s">
        <v>188</v>
      </c>
      <c r="S2748" s="31" t="s">
        <v>34</v>
      </c>
      <c r="T2748" s="31"/>
      <c r="U2748" s="168"/>
      <c r="V2748" s="149"/>
      <c r="W2748" s="140" t="str" cm="1">
        <f t="array" ref="W2748">IF(SUM(LEN(B2748:V2748))=0,"",IF(OR(OR(ISBLANK(F2748),SUM(LEN(C2748),LEN(D2748))=0),AND(NOT(E2748="Unknown"),ISBLANK(J2748)),AND(NOT(O2748="Unknown"),ISBLANK(R2748))),"Missing Information", INDEX(Table15[Entire Service Line Classification], MATCH(SUMIFS(Table15[Unique ID],Table15[System-Owned Portion],E2748,Table15[If Material Anything Other than "Lead" in Column E,Was Material Ever Previously Lead?],G2748,Table15[Customer-Owned Portion],O2748),Table15[Unique ID],0),0)))</f>
        <v>Non-lead</v>
      </c>
      <c r="X2748"/>
    </row>
    <row r="2749" spans="2:24" ht="30" x14ac:dyDescent="0.25">
      <c r="B2749" s="145" t="s">
        <v>5920</v>
      </c>
      <c r="C2749" s="31" t="s">
        <v>13522</v>
      </c>
      <c r="D2749" s="31"/>
      <c r="E2749" s="43" t="s">
        <v>52</v>
      </c>
      <c r="F2749" s="42" t="s">
        <v>34</v>
      </c>
      <c r="G2749" s="83" t="s">
        <v>34</v>
      </c>
      <c r="H2749" s="168">
        <v>40731</v>
      </c>
      <c r="I2749" s="31"/>
      <c r="J2749" s="83" t="s">
        <v>188</v>
      </c>
      <c r="K2749" s="31" t="s">
        <v>34</v>
      </c>
      <c r="L2749" s="31"/>
      <c r="M2749" s="168"/>
      <c r="N2749" s="147"/>
      <c r="O2749" s="105" t="s">
        <v>52</v>
      </c>
      <c r="P2749" s="171">
        <v>40731</v>
      </c>
      <c r="Q2749" s="31"/>
      <c r="R2749" s="83" t="s">
        <v>188</v>
      </c>
      <c r="S2749" s="31" t="s">
        <v>34</v>
      </c>
      <c r="T2749" s="31"/>
      <c r="U2749" s="168"/>
      <c r="V2749" s="149"/>
      <c r="W2749" s="140" t="str" cm="1">
        <f t="array" ref="W2749">IF(SUM(LEN(B2749:V2749))=0,"",IF(OR(OR(ISBLANK(F2749),SUM(LEN(C2749),LEN(D2749))=0),AND(NOT(E2749="Unknown"),ISBLANK(J2749)),AND(NOT(O2749="Unknown"),ISBLANK(R2749))),"Missing Information", INDEX(Table15[Entire Service Line Classification], MATCH(SUMIFS(Table15[Unique ID],Table15[System-Owned Portion],E2749,Table15[If Material Anything Other than "Lead" in Column E,Was Material Ever Previously Lead?],G2749,Table15[Customer-Owned Portion],O2749),Table15[Unique ID],0),0)))</f>
        <v>Non-lead</v>
      </c>
      <c r="X2749"/>
    </row>
    <row r="2750" spans="2:24" ht="30" x14ac:dyDescent="0.25">
      <c r="B2750" s="145" t="s">
        <v>5948</v>
      </c>
      <c r="C2750" s="31" t="s">
        <v>13550</v>
      </c>
      <c r="D2750" s="31"/>
      <c r="E2750" s="43" t="s">
        <v>52</v>
      </c>
      <c r="F2750" s="42" t="s">
        <v>34</v>
      </c>
      <c r="G2750" s="83" t="s">
        <v>34</v>
      </c>
      <c r="H2750" s="168">
        <v>40731</v>
      </c>
      <c r="I2750" s="31"/>
      <c r="J2750" s="83" t="s">
        <v>188</v>
      </c>
      <c r="K2750" s="31" t="s">
        <v>34</v>
      </c>
      <c r="L2750" s="31"/>
      <c r="M2750" s="168"/>
      <c r="N2750" s="147"/>
      <c r="O2750" s="105" t="s">
        <v>52</v>
      </c>
      <c r="P2750" s="171">
        <v>40731</v>
      </c>
      <c r="Q2750" s="31"/>
      <c r="R2750" s="83" t="s">
        <v>188</v>
      </c>
      <c r="S2750" s="31" t="s">
        <v>34</v>
      </c>
      <c r="T2750" s="31"/>
      <c r="U2750" s="168"/>
      <c r="V2750" s="149"/>
      <c r="W2750" s="140" t="str" cm="1">
        <f t="array" ref="W2750">IF(SUM(LEN(B2750:V2750))=0,"",IF(OR(OR(ISBLANK(F2750),SUM(LEN(C2750),LEN(D2750))=0),AND(NOT(E2750="Unknown"),ISBLANK(J2750)),AND(NOT(O2750="Unknown"),ISBLANK(R2750))),"Missing Information", INDEX(Table15[Entire Service Line Classification], MATCH(SUMIFS(Table15[Unique ID],Table15[System-Owned Portion],E2750,Table15[If Material Anything Other than "Lead" in Column E,Was Material Ever Previously Lead?],G2750,Table15[Customer-Owned Portion],O2750),Table15[Unique ID],0),0)))</f>
        <v>Non-lead</v>
      </c>
      <c r="X2750"/>
    </row>
    <row r="2751" spans="2:24" ht="30" x14ac:dyDescent="0.25">
      <c r="B2751" s="145" t="s">
        <v>799</v>
      </c>
      <c r="C2751" s="31" t="s">
        <v>8212</v>
      </c>
      <c r="D2751" s="31"/>
      <c r="E2751" s="43" t="s">
        <v>52</v>
      </c>
      <c r="F2751" s="42" t="s">
        <v>34</v>
      </c>
      <c r="G2751" s="83" t="s">
        <v>34</v>
      </c>
      <c r="H2751" s="168">
        <v>40716</v>
      </c>
      <c r="I2751" s="31"/>
      <c r="J2751" s="83" t="s">
        <v>188</v>
      </c>
      <c r="K2751" s="31" t="s">
        <v>34</v>
      </c>
      <c r="L2751" s="31"/>
      <c r="M2751" s="168"/>
      <c r="N2751" s="147"/>
      <c r="O2751" s="105" t="s">
        <v>52</v>
      </c>
      <c r="P2751" s="171">
        <v>40716</v>
      </c>
      <c r="Q2751" s="31"/>
      <c r="R2751" s="83" t="s">
        <v>188</v>
      </c>
      <c r="S2751" s="31" t="s">
        <v>34</v>
      </c>
      <c r="T2751" s="31"/>
      <c r="U2751" s="168"/>
      <c r="V2751" s="149"/>
      <c r="W2751" s="140" t="str" cm="1">
        <f t="array" ref="W2751">IF(SUM(LEN(B2751:V2751))=0,"",IF(OR(OR(ISBLANK(F2751),SUM(LEN(C2751),LEN(D2751))=0),AND(NOT(E2751="Unknown"),ISBLANK(J2751)),AND(NOT(O2751="Unknown"),ISBLANK(R2751))),"Missing Information", INDEX(Table15[Entire Service Line Classification], MATCH(SUMIFS(Table15[Unique ID],Table15[System-Owned Portion],E2751,Table15[If Material Anything Other than "Lead" in Column E,Was Material Ever Previously Lead?],G2751,Table15[Customer-Owned Portion],O2751),Table15[Unique ID],0),0)))</f>
        <v>Non-lead</v>
      </c>
      <c r="X2751"/>
    </row>
    <row r="2752" spans="2:24" ht="30" x14ac:dyDescent="0.25">
      <c r="B2752" s="145" t="s">
        <v>6183</v>
      </c>
      <c r="C2752" s="31" t="s">
        <v>13785</v>
      </c>
      <c r="D2752" s="31"/>
      <c r="E2752" s="43" t="s">
        <v>52</v>
      </c>
      <c r="F2752" s="42" t="s">
        <v>34</v>
      </c>
      <c r="G2752" s="83" t="s">
        <v>34</v>
      </c>
      <c r="H2752" s="168">
        <v>40716</v>
      </c>
      <c r="I2752" s="31"/>
      <c r="J2752" s="83" t="s">
        <v>188</v>
      </c>
      <c r="K2752" s="31" t="s">
        <v>34</v>
      </c>
      <c r="L2752" s="31"/>
      <c r="M2752" s="168"/>
      <c r="N2752" s="147"/>
      <c r="O2752" s="105" t="s">
        <v>52</v>
      </c>
      <c r="P2752" s="171">
        <v>40716</v>
      </c>
      <c r="Q2752" s="31"/>
      <c r="R2752" s="83" t="s">
        <v>188</v>
      </c>
      <c r="S2752" s="31" t="s">
        <v>34</v>
      </c>
      <c r="T2752" s="31"/>
      <c r="U2752" s="168"/>
      <c r="V2752" s="149"/>
      <c r="W2752" s="140" t="str" cm="1">
        <f t="array" ref="W2752">IF(SUM(LEN(B2752:V2752))=0,"",IF(OR(OR(ISBLANK(F2752),SUM(LEN(C2752),LEN(D2752))=0),AND(NOT(E2752="Unknown"),ISBLANK(J2752)),AND(NOT(O2752="Unknown"),ISBLANK(R2752))),"Missing Information", INDEX(Table15[Entire Service Line Classification], MATCH(SUMIFS(Table15[Unique ID],Table15[System-Owned Portion],E2752,Table15[If Material Anything Other than "Lead" in Column E,Was Material Ever Previously Lead?],G2752,Table15[Customer-Owned Portion],O2752),Table15[Unique ID],0),0)))</f>
        <v>Non-lead</v>
      </c>
      <c r="X2752"/>
    </row>
    <row r="2753" spans="2:24" ht="30" x14ac:dyDescent="0.25">
      <c r="B2753" s="145" t="s">
        <v>5927</v>
      </c>
      <c r="C2753" s="31" t="s">
        <v>13529</v>
      </c>
      <c r="D2753" s="31"/>
      <c r="E2753" s="43" t="s">
        <v>52</v>
      </c>
      <c r="F2753" s="42" t="s">
        <v>34</v>
      </c>
      <c r="G2753" s="83" t="s">
        <v>34</v>
      </c>
      <c r="H2753" s="168">
        <v>40701</v>
      </c>
      <c r="I2753" s="31"/>
      <c r="J2753" s="83" t="s">
        <v>188</v>
      </c>
      <c r="K2753" s="31" t="s">
        <v>34</v>
      </c>
      <c r="L2753" s="31"/>
      <c r="M2753" s="168"/>
      <c r="N2753" s="147"/>
      <c r="O2753" s="105" t="s">
        <v>52</v>
      </c>
      <c r="P2753" s="171">
        <v>40701</v>
      </c>
      <c r="Q2753" s="31"/>
      <c r="R2753" s="83" t="s">
        <v>188</v>
      </c>
      <c r="S2753" s="31" t="s">
        <v>34</v>
      </c>
      <c r="T2753" s="31"/>
      <c r="U2753" s="168"/>
      <c r="V2753" s="149"/>
      <c r="W2753" s="140" t="str" cm="1">
        <f t="array" ref="W2753">IF(SUM(LEN(B2753:V2753))=0,"",IF(OR(OR(ISBLANK(F2753),SUM(LEN(C2753),LEN(D2753))=0),AND(NOT(E2753="Unknown"),ISBLANK(J2753)),AND(NOT(O2753="Unknown"),ISBLANK(R2753))),"Missing Information", INDEX(Table15[Entire Service Line Classification], MATCH(SUMIFS(Table15[Unique ID],Table15[System-Owned Portion],E2753,Table15[If Material Anything Other than "Lead" in Column E,Was Material Ever Previously Lead?],G2753,Table15[Customer-Owned Portion],O2753),Table15[Unique ID],0),0)))</f>
        <v>Non-lead</v>
      </c>
      <c r="X2753"/>
    </row>
    <row r="2754" spans="2:24" ht="30" x14ac:dyDescent="0.25">
      <c r="B2754" s="145" t="s">
        <v>5929</v>
      </c>
      <c r="C2754" s="31" t="s">
        <v>13531</v>
      </c>
      <c r="D2754" s="31"/>
      <c r="E2754" s="43" t="s">
        <v>52</v>
      </c>
      <c r="F2754" s="42" t="s">
        <v>34</v>
      </c>
      <c r="G2754" s="83" t="s">
        <v>34</v>
      </c>
      <c r="H2754" s="168">
        <v>40701</v>
      </c>
      <c r="I2754" s="31"/>
      <c r="J2754" s="83" t="s">
        <v>188</v>
      </c>
      <c r="K2754" s="31" t="s">
        <v>34</v>
      </c>
      <c r="L2754" s="31"/>
      <c r="M2754" s="168"/>
      <c r="N2754" s="147"/>
      <c r="O2754" s="105" t="s">
        <v>52</v>
      </c>
      <c r="P2754" s="171">
        <v>40701</v>
      </c>
      <c r="Q2754" s="31"/>
      <c r="R2754" s="83" t="s">
        <v>188</v>
      </c>
      <c r="S2754" s="31" t="s">
        <v>34</v>
      </c>
      <c r="T2754" s="31"/>
      <c r="U2754" s="168"/>
      <c r="V2754" s="149"/>
      <c r="W2754" s="140" t="str" cm="1">
        <f t="array" ref="W2754">IF(SUM(LEN(B2754:V2754))=0,"",IF(OR(OR(ISBLANK(F2754),SUM(LEN(C2754),LEN(D2754))=0),AND(NOT(E2754="Unknown"),ISBLANK(J2754)),AND(NOT(O2754="Unknown"),ISBLANK(R2754))),"Missing Information", INDEX(Table15[Entire Service Line Classification], MATCH(SUMIFS(Table15[Unique ID],Table15[System-Owned Portion],E2754,Table15[If Material Anything Other than "Lead" in Column E,Was Material Ever Previously Lead?],G2754,Table15[Customer-Owned Portion],O2754),Table15[Unique ID],0),0)))</f>
        <v>Non-lead</v>
      </c>
      <c r="X2754"/>
    </row>
    <row r="2755" spans="2:24" ht="30" x14ac:dyDescent="0.25">
      <c r="B2755" s="145" t="s">
        <v>5936</v>
      </c>
      <c r="C2755" s="31" t="s">
        <v>13538</v>
      </c>
      <c r="D2755" s="31"/>
      <c r="E2755" s="43" t="s">
        <v>52</v>
      </c>
      <c r="F2755" s="42" t="s">
        <v>34</v>
      </c>
      <c r="G2755" s="83" t="s">
        <v>34</v>
      </c>
      <c r="H2755" s="168">
        <v>40701</v>
      </c>
      <c r="I2755" s="31"/>
      <c r="J2755" s="83" t="s">
        <v>188</v>
      </c>
      <c r="K2755" s="31" t="s">
        <v>34</v>
      </c>
      <c r="L2755" s="31"/>
      <c r="M2755" s="168"/>
      <c r="N2755" s="147"/>
      <c r="O2755" s="105" t="s">
        <v>52</v>
      </c>
      <c r="P2755" s="171">
        <v>40701</v>
      </c>
      <c r="Q2755" s="31"/>
      <c r="R2755" s="83" t="s">
        <v>188</v>
      </c>
      <c r="S2755" s="31" t="s">
        <v>34</v>
      </c>
      <c r="T2755" s="31"/>
      <c r="U2755" s="168"/>
      <c r="V2755" s="149"/>
      <c r="W2755" s="140" t="str" cm="1">
        <f t="array" ref="W2755">IF(SUM(LEN(B2755:V2755))=0,"",IF(OR(OR(ISBLANK(F2755),SUM(LEN(C2755),LEN(D2755))=0),AND(NOT(E2755="Unknown"),ISBLANK(J2755)),AND(NOT(O2755="Unknown"),ISBLANK(R2755))),"Missing Information", INDEX(Table15[Entire Service Line Classification], MATCH(SUMIFS(Table15[Unique ID],Table15[System-Owned Portion],E2755,Table15[If Material Anything Other than "Lead" in Column E,Was Material Ever Previously Lead?],G2755,Table15[Customer-Owned Portion],O2755),Table15[Unique ID],0),0)))</f>
        <v>Non-lead</v>
      </c>
      <c r="X2755"/>
    </row>
    <row r="2756" spans="2:24" ht="30" x14ac:dyDescent="0.25">
      <c r="B2756" s="145" t="s">
        <v>5941</v>
      </c>
      <c r="C2756" s="31" t="s">
        <v>13543</v>
      </c>
      <c r="D2756" s="31"/>
      <c r="E2756" s="43" t="s">
        <v>52</v>
      </c>
      <c r="F2756" s="42" t="s">
        <v>34</v>
      </c>
      <c r="G2756" s="83" t="s">
        <v>34</v>
      </c>
      <c r="H2756" s="168">
        <v>40701</v>
      </c>
      <c r="I2756" s="31"/>
      <c r="J2756" s="83" t="s">
        <v>188</v>
      </c>
      <c r="K2756" s="31" t="s">
        <v>34</v>
      </c>
      <c r="L2756" s="31"/>
      <c r="M2756" s="168"/>
      <c r="N2756" s="147"/>
      <c r="O2756" s="105" t="s">
        <v>52</v>
      </c>
      <c r="P2756" s="171">
        <v>40701</v>
      </c>
      <c r="Q2756" s="31"/>
      <c r="R2756" s="83" t="s">
        <v>188</v>
      </c>
      <c r="S2756" s="31" t="s">
        <v>34</v>
      </c>
      <c r="T2756" s="31"/>
      <c r="U2756" s="168"/>
      <c r="V2756" s="149"/>
      <c r="W2756" s="140" t="str" cm="1">
        <f t="array" ref="W2756">IF(SUM(LEN(B2756:V2756))=0,"",IF(OR(OR(ISBLANK(F2756),SUM(LEN(C2756),LEN(D2756))=0),AND(NOT(E2756="Unknown"),ISBLANK(J2756)),AND(NOT(O2756="Unknown"),ISBLANK(R2756))),"Missing Information", INDEX(Table15[Entire Service Line Classification], MATCH(SUMIFS(Table15[Unique ID],Table15[System-Owned Portion],E2756,Table15[If Material Anything Other than "Lead" in Column E,Was Material Ever Previously Lead?],G2756,Table15[Customer-Owned Portion],O2756),Table15[Unique ID],0),0)))</f>
        <v>Non-lead</v>
      </c>
      <c r="X2756"/>
    </row>
    <row r="2757" spans="2:24" ht="30" x14ac:dyDescent="0.25">
      <c r="B2757" s="145" t="s">
        <v>5922</v>
      </c>
      <c r="C2757" s="31" t="s">
        <v>13524</v>
      </c>
      <c r="D2757" s="31"/>
      <c r="E2757" s="43" t="s">
        <v>52</v>
      </c>
      <c r="F2757" s="42" t="s">
        <v>34</v>
      </c>
      <c r="G2757" s="83" t="s">
        <v>34</v>
      </c>
      <c r="H2757" s="168">
        <v>40682</v>
      </c>
      <c r="I2757" s="31"/>
      <c r="J2757" s="83" t="s">
        <v>188</v>
      </c>
      <c r="K2757" s="31" t="s">
        <v>34</v>
      </c>
      <c r="L2757" s="31"/>
      <c r="M2757" s="168"/>
      <c r="N2757" s="147"/>
      <c r="O2757" s="105" t="s">
        <v>52</v>
      </c>
      <c r="P2757" s="171">
        <v>40682</v>
      </c>
      <c r="Q2757" s="31"/>
      <c r="R2757" s="83" t="s">
        <v>188</v>
      </c>
      <c r="S2757" s="31" t="s">
        <v>34</v>
      </c>
      <c r="T2757" s="31"/>
      <c r="U2757" s="168"/>
      <c r="V2757" s="149"/>
      <c r="W2757" s="140" t="str" cm="1">
        <f t="array" ref="W2757">IF(SUM(LEN(B2757:V2757))=0,"",IF(OR(OR(ISBLANK(F2757),SUM(LEN(C2757),LEN(D2757))=0),AND(NOT(E2757="Unknown"),ISBLANK(J2757)),AND(NOT(O2757="Unknown"),ISBLANK(R2757))),"Missing Information", INDEX(Table15[Entire Service Line Classification], MATCH(SUMIFS(Table15[Unique ID],Table15[System-Owned Portion],E2757,Table15[If Material Anything Other than "Lead" in Column E,Was Material Ever Previously Lead?],G2757,Table15[Customer-Owned Portion],O2757),Table15[Unique ID],0),0)))</f>
        <v>Non-lead</v>
      </c>
      <c r="X2757"/>
    </row>
    <row r="2758" spans="2:24" ht="30" x14ac:dyDescent="0.25">
      <c r="B2758" s="145" t="s">
        <v>5933</v>
      </c>
      <c r="C2758" s="31" t="s">
        <v>13535</v>
      </c>
      <c r="D2758" s="31"/>
      <c r="E2758" s="43" t="s">
        <v>52</v>
      </c>
      <c r="F2758" s="42" t="s">
        <v>34</v>
      </c>
      <c r="G2758" s="83" t="s">
        <v>34</v>
      </c>
      <c r="H2758" s="168">
        <v>40682</v>
      </c>
      <c r="I2758" s="31"/>
      <c r="J2758" s="83" t="s">
        <v>188</v>
      </c>
      <c r="K2758" s="31" t="s">
        <v>34</v>
      </c>
      <c r="L2758" s="31"/>
      <c r="M2758" s="168"/>
      <c r="N2758" s="147"/>
      <c r="O2758" s="105" t="s">
        <v>52</v>
      </c>
      <c r="P2758" s="171">
        <v>40682</v>
      </c>
      <c r="Q2758" s="31"/>
      <c r="R2758" s="83" t="s">
        <v>188</v>
      </c>
      <c r="S2758" s="31" t="s">
        <v>34</v>
      </c>
      <c r="T2758" s="31"/>
      <c r="U2758" s="168"/>
      <c r="V2758" s="149"/>
      <c r="W2758" s="140" t="str" cm="1">
        <f t="array" ref="W2758">IF(SUM(LEN(B2758:V2758))=0,"",IF(OR(OR(ISBLANK(F2758),SUM(LEN(C2758),LEN(D2758))=0),AND(NOT(E2758="Unknown"),ISBLANK(J2758)),AND(NOT(O2758="Unknown"),ISBLANK(R2758))),"Missing Information", INDEX(Table15[Entire Service Line Classification], MATCH(SUMIFS(Table15[Unique ID],Table15[System-Owned Portion],E2758,Table15[If Material Anything Other than "Lead" in Column E,Was Material Ever Previously Lead?],G2758,Table15[Customer-Owned Portion],O2758),Table15[Unique ID],0),0)))</f>
        <v>Non-lead</v>
      </c>
      <c r="X2758"/>
    </row>
    <row r="2759" spans="2:24" ht="30" x14ac:dyDescent="0.25">
      <c r="B2759" s="145" t="s">
        <v>5926</v>
      </c>
      <c r="C2759" s="31" t="s">
        <v>13528</v>
      </c>
      <c r="D2759" s="31"/>
      <c r="E2759" s="43" t="s">
        <v>52</v>
      </c>
      <c r="F2759" s="42" t="s">
        <v>34</v>
      </c>
      <c r="G2759" s="83" t="s">
        <v>34</v>
      </c>
      <c r="H2759" s="168">
        <v>40675</v>
      </c>
      <c r="I2759" s="31"/>
      <c r="J2759" s="83" t="s">
        <v>188</v>
      </c>
      <c r="K2759" s="31" t="s">
        <v>34</v>
      </c>
      <c r="L2759" s="31"/>
      <c r="M2759" s="168"/>
      <c r="N2759" s="147"/>
      <c r="O2759" s="105" t="s">
        <v>52</v>
      </c>
      <c r="P2759" s="171">
        <v>40675</v>
      </c>
      <c r="Q2759" s="31"/>
      <c r="R2759" s="83" t="s">
        <v>188</v>
      </c>
      <c r="S2759" s="31" t="s">
        <v>34</v>
      </c>
      <c r="T2759" s="31"/>
      <c r="U2759" s="168"/>
      <c r="V2759" s="149"/>
      <c r="W2759" s="140" t="str" cm="1">
        <f t="array" ref="W2759">IF(SUM(LEN(B2759:V2759))=0,"",IF(OR(OR(ISBLANK(F2759),SUM(LEN(C2759),LEN(D2759))=0),AND(NOT(E2759="Unknown"),ISBLANK(J2759)),AND(NOT(O2759="Unknown"),ISBLANK(R2759))),"Missing Information", INDEX(Table15[Entire Service Line Classification], MATCH(SUMIFS(Table15[Unique ID],Table15[System-Owned Portion],E2759,Table15[If Material Anything Other than "Lead" in Column E,Was Material Ever Previously Lead?],G2759,Table15[Customer-Owned Portion],O2759),Table15[Unique ID],0),0)))</f>
        <v>Non-lead</v>
      </c>
      <c r="X2759"/>
    </row>
    <row r="2760" spans="2:24" ht="30" x14ac:dyDescent="0.25">
      <c r="B2760" s="145" t="s">
        <v>5928</v>
      </c>
      <c r="C2760" s="31" t="s">
        <v>13530</v>
      </c>
      <c r="D2760" s="31"/>
      <c r="E2760" s="43" t="s">
        <v>52</v>
      </c>
      <c r="F2760" s="42" t="s">
        <v>34</v>
      </c>
      <c r="G2760" s="83" t="s">
        <v>34</v>
      </c>
      <c r="H2760" s="168">
        <v>40675</v>
      </c>
      <c r="I2760" s="31"/>
      <c r="J2760" s="83" t="s">
        <v>188</v>
      </c>
      <c r="K2760" s="31" t="s">
        <v>34</v>
      </c>
      <c r="L2760" s="31"/>
      <c r="M2760" s="168"/>
      <c r="N2760" s="147"/>
      <c r="O2760" s="105" t="s">
        <v>52</v>
      </c>
      <c r="P2760" s="171">
        <v>40675</v>
      </c>
      <c r="Q2760" s="31"/>
      <c r="R2760" s="83" t="s">
        <v>188</v>
      </c>
      <c r="S2760" s="31" t="s">
        <v>34</v>
      </c>
      <c r="T2760" s="31"/>
      <c r="U2760" s="168"/>
      <c r="V2760" s="149"/>
      <c r="W2760" s="140" t="str" cm="1">
        <f t="array" ref="W2760">IF(SUM(LEN(B2760:V2760))=0,"",IF(OR(OR(ISBLANK(F2760),SUM(LEN(C2760),LEN(D2760))=0),AND(NOT(E2760="Unknown"),ISBLANK(J2760)),AND(NOT(O2760="Unknown"),ISBLANK(R2760))),"Missing Information", INDEX(Table15[Entire Service Line Classification], MATCH(SUMIFS(Table15[Unique ID],Table15[System-Owned Portion],E2760,Table15[If Material Anything Other than "Lead" in Column E,Was Material Ever Previously Lead?],G2760,Table15[Customer-Owned Portion],O2760),Table15[Unique ID],0),0)))</f>
        <v>Non-lead</v>
      </c>
      <c r="X2760"/>
    </row>
    <row r="2761" spans="2:24" ht="30" x14ac:dyDescent="0.25">
      <c r="B2761" s="145" t="s">
        <v>5923</v>
      </c>
      <c r="C2761" s="31" t="s">
        <v>13525</v>
      </c>
      <c r="D2761" s="31"/>
      <c r="E2761" s="43" t="s">
        <v>52</v>
      </c>
      <c r="F2761" s="42" t="s">
        <v>34</v>
      </c>
      <c r="G2761" s="83" t="s">
        <v>34</v>
      </c>
      <c r="H2761" s="168">
        <v>40667</v>
      </c>
      <c r="I2761" s="31"/>
      <c r="J2761" s="83" t="s">
        <v>188</v>
      </c>
      <c r="K2761" s="31" t="s">
        <v>34</v>
      </c>
      <c r="L2761" s="31"/>
      <c r="M2761" s="168"/>
      <c r="N2761" s="147"/>
      <c r="O2761" s="105" t="s">
        <v>52</v>
      </c>
      <c r="P2761" s="171">
        <v>40667</v>
      </c>
      <c r="Q2761" s="31"/>
      <c r="R2761" s="83" t="s">
        <v>188</v>
      </c>
      <c r="S2761" s="31" t="s">
        <v>34</v>
      </c>
      <c r="T2761" s="31"/>
      <c r="U2761" s="168"/>
      <c r="V2761" s="149"/>
      <c r="W2761" s="140" t="str" cm="1">
        <f t="array" ref="W2761">IF(SUM(LEN(B2761:V2761))=0,"",IF(OR(OR(ISBLANK(F2761),SUM(LEN(C2761),LEN(D2761))=0),AND(NOT(E2761="Unknown"),ISBLANK(J2761)),AND(NOT(O2761="Unknown"),ISBLANK(R2761))),"Missing Information", INDEX(Table15[Entire Service Line Classification], MATCH(SUMIFS(Table15[Unique ID],Table15[System-Owned Portion],E2761,Table15[If Material Anything Other than "Lead" in Column E,Was Material Ever Previously Lead?],G2761,Table15[Customer-Owned Portion],O2761),Table15[Unique ID],0),0)))</f>
        <v>Non-lead</v>
      </c>
      <c r="X2761"/>
    </row>
    <row r="2762" spans="2:24" ht="30" x14ac:dyDescent="0.25">
      <c r="B2762" s="145" t="s">
        <v>5924</v>
      </c>
      <c r="C2762" s="31" t="s">
        <v>13526</v>
      </c>
      <c r="D2762" s="31"/>
      <c r="E2762" s="43" t="s">
        <v>52</v>
      </c>
      <c r="F2762" s="42" t="s">
        <v>34</v>
      </c>
      <c r="G2762" s="83" t="s">
        <v>34</v>
      </c>
      <c r="H2762" s="168">
        <v>40648</v>
      </c>
      <c r="I2762" s="31"/>
      <c r="J2762" s="83" t="s">
        <v>188</v>
      </c>
      <c r="K2762" s="31" t="s">
        <v>34</v>
      </c>
      <c r="L2762" s="31"/>
      <c r="M2762" s="168"/>
      <c r="N2762" s="147"/>
      <c r="O2762" s="105" t="s">
        <v>52</v>
      </c>
      <c r="P2762" s="171">
        <v>40648</v>
      </c>
      <c r="Q2762" s="31"/>
      <c r="R2762" s="83" t="s">
        <v>188</v>
      </c>
      <c r="S2762" s="31" t="s">
        <v>34</v>
      </c>
      <c r="T2762" s="31"/>
      <c r="U2762" s="168"/>
      <c r="V2762" s="149"/>
      <c r="W2762" s="140" t="str" cm="1">
        <f t="array" ref="W2762">IF(SUM(LEN(B2762:V2762))=0,"",IF(OR(OR(ISBLANK(F2762),SUM(LEN(C2762),LEN(D2762))=0),AND(NOT(E2762="Unknown"),ISBLANK(J2762)),AND(NOT(O2762="Unknown"),ISBLANK(R2762))),"Missing Information", INDEX(Table15[Entire Service Line Classification], MATCH(SUMIFS(Table15[Unique ID],Table15[System-Owned Portion],E2762,Table15[If Material Anything Other than "Lead" in Column E,Was Material Ever Previously Lead?],G2762,Table15[Customer-Owned Portion],O2762),Table15[Unique ID],0),0)))</f>
        <v>Non-lead</v>
      </c>
      <c r="X2762"/>
    </row>
    <row r="2763" spans="2:24" ht="30" x14ac:dyDescent="0.25">
      <c r="B2763" s="145" t="s">
        <v>5925</v>
      </c>
      <c r="C2763" s="31" t="s">
        <v>13527</v>
      </c>
      <c r="D2763" s="31"/>
      <c r="E2763" s="43" t="s">
        <v>52</v>
      </c>
      <c r="F2763" s="42" t="s">
        <v>34</v>
      </c>
      <c r="G2763" s="83" t="s">
        <v>34</v>
      </c>
      <c r="H2763" s="168">
        <v>40648</v>
      </c>
      <c r="I2763" s="31"/>
      <c r="J2763" s="83" t="s">
        <v>188</v>
      </c>
      <c r="K2763" s="31" t="s">
        <v>34</v>
      </c>
      <c r="L2763" s="31"/>
      <c r="M2763" s="168"/>
      <c r="N2763" s="147"/>
      <c r="O2763" s="105" t="s">
        <v>52</v>
      </c>
      <c r="P2763" s="171">
        <v>40648</v>
      </c>
      <c r="Q2763" s="31"/>
      <c r="R2763" s="83" t="s">
        <v>188</v>
      </c>
      <c r="S2763" s="31" t="s">
        <v>34</v>
      </c>
      <c r="T2763" s="31"/>
      <c r="U2763" s="168"/>
      <c r="V2763" s="149"/>
      <c r="W2763" s="140" t="str" cm="1">
        <f t="array" ref="W2763">IF(SUM(LEN(B2763:V2763))=0,"",IF(OR(OR(ISBLANK(F2763),SUM(LEN(C2763),LEN(D2763))=0),AND(NOT(E2763="Unknown"),ISBLANK(J2763)),AND(NOT(O2763="Unknown"),ISBLANK(R2763))),"Missing Information", INDEX(Table15[Entire Service Line Classification], MATCH(SUMIFS(Table15[Unique ID],Table15[System-Owned Portion],E2763,Table15[If Material Anything Other than "Lead" in Column E,Was Material Ever Previously Lead?],G2763,Table15[Customer-Owned Portion],O2763),Table15[Unique ID],0),0)))</f>
        <v>Non-lead</v>
      </c>
      <c r="X2763"/>
    </row>
    <row r="2764" spans="2:24" ht="30" x14ac:dyDescent="0.25">
      <c r="B2764" s="145" t="s">
        <v>6023</v>
      </c>
      <c r="C2764" s="31" t="s">
        <v>13625</v>
      </c>
      <c r="D2764" s="31"/>
      <c r="E2764" s="43" t="s">
        <v>52</v>
      </c>
      <c r="F2764" s="42" t="s">
        <v>34</v>
      </c>
      <c r="G2764" s="83" t="s">
        <v>34</v>
      </c>
      <c r="H2764" s="168">
        <v>40631</v>
      </c>
      <c r="I2764" s="31"/>
      <c r="J2764" s="83" t="s">
        <v>188</v>
      </c>
      <c r="K2764" s="31" t="s">
        <v>34</v>
      </c>
      <c r="L2764" s="31"/>
      <c r="M2764" s="168"/>
      <c r="N2764" s="147"/>
      <c r="O2764" s="105" t="s">
        <v>52</v>
      </c>
      <c r="P2764" s="171">
        <v>40631</v>
      </c>
      <c r="Q2764" s="31"/>
      <c r="R2764" s="83" t="s">
        <v>188</v>
      </c>
      <c r="S2764" s="31" t="s">
        <v>34</v>
      </c>
      <c r="T2764" s="31"/>
      <c r="U2764" s="168"/>
      <c r="V2764" s="149"/>
      <c r="W2764" s="140" t="str" cm="1">
        <f t="array" ref="W2764">IF(SUM(LEN(B2764:V2764))=0,"",IF(OR(OR(ISBLANK(F2764),SUM(LEN(C2764),LEN(D2764))=0),AND(NOT(E2764="Unknown"),ISBLANK(J2764)),AND(NOT(O2764="Unknown"),ISBLANK(R2764))),"Missing Information", INDEX(Table15[Entire Service Line Classification], MATCH(SUMIFS(Table15[Unique ID],Table15[System-Owned Portion],E2764,Table15[If Material Anything Other than "Lead" in Column E,Was Material Ever Previously Lead?],G2764,Table15[Customer-Owned Portion],O2764),Table15[Unique ID],0),0)))</f>
        <v>Non-lead</v>
      </c>
      <c r="X2764"/>
    </row>
    <row r="2765" spans="2:24" ht="30" x14ac:dyDescent="0.25">
      <c r="B2765" s="145" t="s">
        <v>1591</v>
      </c>
      <c r="C2765" s="31" t="s">
        <v>9010</v>
      </c>
      <c r="D2765" s="31"/>
      <c r="E2765" s="43" t="s">
        <v>52</v>
      </c>
      <c r="F2765" s="42" t="s">
        <v>34</v>
      </c>
      <c r="G2765" s="83" t="s">
        <v>34</v>
      </c>
      <c r="H2765" s="168">
        <v>40625</v>
      </c>
      <c r="I2765" s="31"/>
      <c r="J2765" s="83" t="s">
        <v>188</v>
      </c>
      <c r="K2765" s="31" t="s">
        <v>34</v>
      </c>
      <c r="L2765" s="31"/>
      <c r="M2765" s="168"/>
      <c r="N2765" s="147"/>
      <c r="O2765" s="105" t="s">
        <v>52</v>
      </c>
      <c r="P2765" s="171">
        <v>40625</v>
      </c>
      <c r="Q2765" s="31"/>
      <c r="R2765" s="83" t="s">
        <v>188</v>
      </c>
      <c r="S2765" s="31" t="s">
        <v>34</v>
      </c>
      <c r="T2765" s="31"/>
      <c r="U2765" s="168"/>
      <c r="V2765" s="149"/>
      <c r="W2765" s="140" t="str" cm="1">
        <f t="array" ref="W2765">IF(SUM(LEN(B2765:V2765))=0,"",IF(OR(OR(ISBLANK(F2765),SUM(LEN(C2765),LEN(D2765))=0),AND(NOT(E2765="Unknown"),ISBLANK(J2765)),AND(NOT(O2765="Unknown"),ISBLANK(R2765))),"Missing Information", INDEX(Table15[Entire Service Line Classification], MATCH(SUMIFS(Table15[Unique ID],Table15[System-Owned Portion],E2765,Table15[If Material Anything Other than "Lead" in Column E,Was Material Ever Previously Lead?],G2765,Table15[Customer-Owned Portion],O2765),Table15[Unique ID],0),0)))</f>
        <v>Non-lead</v>
      </c>
      <c r="X2765"/>
    </row>
    <row r="2766" spans="2:24" ht="30" x14ac:dyDescent="0.25">
      <c r="B2766" s="145" t="s">
        <v>6220</v>
      </c>
      <c r="C2766" s="31" t="s">
        <v>13822</v>
      </c>
      <c r="D2766" s="31"/>
      <c r="E2766" s="43" t="s">
        <v>52</v>
      </c>
      <c r="F2766" s="42" t="s">
        <v>34</v>
      </c>
      <c r="G2766" s="83" t="s">
        <v>34</v>
      </c>
      <c r="H2766" s="168">
        <v>40620</v>
      </c>
      <c r="I2766" s="31"/>
      <c r="J2766" s="83" t="s">
        <v>188</v>
      </c>
      <c r="K2766" s="31" t="s">
        <v>34</v>
      </c>
      <c r="L2766" s="31"/>
      <c r="M2766" s="168"/>
      <c r="N2766" s="147"/>
      <c r="O2766" s="105" t="s">
        <v>52</v>
      </c>
      <c r="P2766" s="171">
        <v>40620</v>
      </c>
      <c r="Q2766" s="31"/>
      <c r="R2766" s="83" t="s">
        <v>188</v>
      </c>
      <c r="S2766" s="31" t="s">
        <v>34</v>
      </c>
      <c r="T2766" s="31"/>
      <c r="U2766" s="168"/>
      <c r="V2766" s="149"/>
      <c r="W2766" s="140" t="str" cm="1">
        <f t="array" ref="W2766">IF(SUM(LEN(B2766:V2766))=0,"",IF(OR(OR(ISBLANK(F2766),SUM(LEN(C2766),LEN(D2766))=0),AND(NOT(E2766="Unknown"),ISBLANK(J2766)),AND(NOT(O2766="Unknown"),ISBLANK(R2766))),"Missing Information", INDEX(Table15[Entire Service Line Classification], MATCH(SUMIFS(Table15[Unique ID],Table15[System-Owned Portion],E2766,Table15[If Material Anything Other than "Lead" in Column E,Was Material Ever Previously Lead?],G2766,Table15[Customer-Owned Portion],O2766),Table15[Unique ID],0),0)))</f>
        <v>Non-lead</v>
      </c>
      <c r="X2766"/>
    </row>
    <row r="2767" spans="2:24" ht="30" x14ac:dyDescent="0.25">
      <c r="B2767" s="145" t="s">
        <v>5943</v>
      </c>
      <c r="C2767" s="31" t="s">
        <v>13545</v>
      </c>
      <c r="D2767" s="31"/>
      <c r="E2767" s="43" t="s">
        <v>52</v>
      </c>
      <c r="F2767" s="42" t="s">
        <v>34</v>
      </c>
      <c r="G2767" s="83" t="s">
        <v>34</v>
      </c>
      <c r="H2767" s="168">
        <v>40619</v>
      </c>
      <c r="I2767" s="31"/>
      <c r="J2767" s="83" t="s">
        <v>188</v>
      </c>
      <c r="K2767" s="31" t="s">
        <v>34</v>
      </c>
      <c r="L2767" s="31"/>
      <c r="M2767" s="168"/>
      <c r="N2767" s="147"/>
      <c r="O2767" s="105" t="s">
        <v>52</v>
      </c>
      <c r="P2767" s="171">
        <v>40619</v>
      </c>
      <c r="Q2767" s="31"/>
      <c r="R2767" s="83" t="s">
        <v>188</v>
      </c>
      <c r="S2767" s="31" t="s">
        <v>34</v>
      </c>
      <c r="T2767" s="31"/>
      <c r="U2767" s="168"/>
      <c r="V2767" s="149"/>
      <c r="W2767" s="140" t="str" cm="1">
        <f t="array" ref="W2767">IF(SUM(LEN(B2767:V2767))=0,"",IF(OR(OR(ISBLANK(F2767),SUM(LEN(C2767),LEN(D2767))=0),AND(NOT(E2767="Unknown"),ISBLANK(J2767)),AND(NOT(O2767="Unknown"),ISBLANK(R2767))),"Missing Information", INDEX(Table15[Entire Service Line Classification], MATCH(SUMIFS(Table15[Unique ID],Table15[System-Owned Portion],E2767,Table15[If Material Anything Other than "Lead" in Column E,Was Material Ever Previously Lead?],G2767,Table15[Customer-Owned Portion],O2767),Table15[Unique ID],0),0)))</f>
        <v>Non-lead</v>
      </c>
      <c r="X2767"/>
    </row>
    <row r="2768" spans="2:24" ht="30" x14ac:dyDescent="0.25">
      <c r="B2768" s="145" t="s">
        <v>6014</v>
      </c>
      <c r="C2768" s="31" t="s">
        <v>13616</v>
      </c>
      <c r="D2768" s="31"/>
      <c r="E2768" s="43" t="s">
        <v>52</v>
      </c>
      <c r="F2768" s="42" t="s">
        <v>34</v>
      </c>
      <c r="G2768" s="83" t="s">
        <v>34</v>
      </c>
      <c r="H2768" s="168">
        <v>40611</v>
      </c>
      <c r="I2768" s="31"/>
      <c r="J2768" s="83" t="s">
        <v>188</v>
      </c>
      <c r="K2768" s="31" t="s">
        <v>34</v>
      </c>
      <c r="L2768" s="31"/>
      <c r="M2768" s="168"/>
      <c r="N2768" s="147"/>
      <c r="O2768" s="105" t="s">
        <v>52</v>
      </c>
      <c r="P2768" s="171">
        <v>40611</v>
      </c>
      <c r="Q2768" s="31"/>
      <c r="R2768" s="83" t="s">
        <v>188</v>
      </c>
      <c r="S2768" s="31" t="s">
        <v>34</v>
      </c>
      <c r="T2768" s="31"/>
      <c r="U2768" s="168"/>
      <c r="V2768" s="149"/>
      <c r="W2768" s="140" t="str" cm="1">
        <f t="array" ref="W2768">IF(SUM(LEN(B2768:V2768))=0,"",IF(OR(OR(ISBLANK(F2768),SUM(LEN(C2768),LEN(D2768))=0),AND(NOT(E2768="Unknown"),ISBLANK(J2768)),AND(NOT(O2768="Unknown"),ISBLANK(R2768))),"Missing Information", INDEX(Table15[Entire Service Line Classification], MATCH(SUMIFS(Table15[Unique ID],Table15[System-Owned Portion],E2768,Table15[If Material Anything Other than "Lead" in Column E,Was Material Ever Previously Lead?],G2768,Table15[Customer-Owned Portion],O2768),Table15[Unique ID],0),0)))</f>
        <v>Non-lead</v>
      </c>
      <c r="X2768"/>
    </row>
    <row r="2769" spans="2:24" ht="30" x14ac:dyDescent="0.25">
      <c r="B2769" s="145" t="s">
        <v>5932</v>
      </c>
      <c r="C2769" s="31" t="s">
        <v>13534</v>
      </c>
      <c r="D2769" s="31"/>
      <c r="E2769" s="43" t="s">
        <v>52</v>
      </c>
      <c r="F2769" s="42" t="s">
        <v>34</v>
      </c>
      <c r="G2769" s="83" t="s">
        <v>34</v>
      </c>
      <c r="H2769" s="168">
        <v>40605</v>
      </c>
      <c r="I2769" s="31"/>
      <c r="J2769" s="83" t="s">
        <v>188</v>
      </c>
      <c r="K2769" s="31" t="s">
        <v>34</v>
      </c>
      <c r="L2769" s="31"/>
      <c r="M2769" s="168"/>
      <c r="N2769" s="147"/>
      <c r="O2769" s="105" t="s">
        <v>52</v>
      </c>
      <c r="P2769" s="171">
        <v>40605</v>
      </c>
      <c r="Q2769" s="31"/>
      <c r="R2769" s="83" t="s">
        <v>188</v>
      </c>
      <c r="S2769" s="31" t="s">
        <v>34</v>
      </c>
      <c r="T2769" s="31"/>
      <c r="U2769" s="168"/>
      <c r="V2769" s="149"/>
      <c r="W2769" s="140" t="str" cm="1">
        <f t="array" ref="W2769">IF(SUM(LEN(B2769:V2769))=0,"",IF(OR(OR(ISBLANK(F2769),SUM(LEN(C2769),LEN(D2769))=0),AND(NOT(E2769="Unknown"),ISBLANK(J2769)),AND(NOT(O2769="Unknown"),ISBLANK(R2769))),"Missing Information", INDEX(Table15[Entire Service Line Classification], MATCH(SUMIFS(Table15[Unique ID],Table15[System-Owned Portion],E2769,Table15[If Material Anything Other than "Lead" in Column E,Was Material Ever Previously Lead?],G2769,Table15[Customer-Owned Portion],O2769),Table15[Unique ID],0),0)))</f>
        <v>Non-lead</v>
      </c>
      <c r="X2769"/>
    </row>
    <row r="2770" spans="2:24" ht="30" x14ac:dyDescent="0.25">
      <c r="B2770" s="145" t="s">
        <v>6141</v>
      </c>
      <c r="C2770" s="31" t="s">
        <v>13743</v>
      </c>
      <c r="D2770" s="31"/>
      <c r="E2770" s="43" t="s">
        <v>52</v>
      </c>
      <c r="F2770" s="42" t="s">
        <v>34</v>
      </c>
      <c r="G2770" s="83" t="s">
        <v>34</v>
      </c>
      <c r="H2770" s="168">
        <v>40605</v>
      </c>
      <c r="I2770" s="31"/>
      <c r="J2770" s="83" t="s">
        <v>188</v>
      </c>
      <c r="K2770" s="31" t="s">
        <v>34</v>
      </c>
      <c r="L2770" s="31"/>
      <c r="M2770" s="168"/>
      <c r="N2770" s="147"/>
      <c r="O2770" s="105" t="s">
        <v>52</v>
      </c>
      <c r="P2770" s="171">
        <v>40605</v>
      </c>
      <c r="Q2770" s="31"/>
      <c r="R2770" s="83" t="s">
        <v>188</v>
      </c>
      <c r="S2770" s="31" t="s">
        <v>34</v>
      </c>
      <c r="T2770" s="31"/>
      <c r="U2770" s="168"/>
      <c r="V2770" s="149"/>
      <c r="W2770" s="140" t="str" cm="1">
        <f t="array" ref="W2770">IF(SUM(LEN(B2770:V2770))=0,"",IF(OR(OR(ISBLANK(F2770),SUM(LEN(C2770),LEN(D2770))=0),AND(NOT(E2770="Unknown"),ISBLANK(J2770)),AND(NOT(O2770="Unknown"),ISBLANK(R2770))),"Missing Information", INDEX(Table15[Entire Service Line Classification], MATCH(SUMIFS(Table15[Unique ID],Table15[System-Owned Portion],E2770,Table15[If Material Anything Other than "Lead" in Column E,Was Material Ever Previously Lead?],G2770,Table15[Customer-Owned Portion],O2770),Table15[Unique ID],0),0)))</f>
        <v>Non-lead</v>
      </c>
      <c r="X2770"/>
    </row>
    <row r="2771" spans="2:24" ht="30" x14ac:dyDescent="0.25">
      <c r="B2771" s="145" t="s">
        <v>5865</v>
      </c>
      <c r="C2771" s="31" t="s">
        <v>13467</v>
      </c>
      <c r="D2771" s="31"/>
      <c r="E2771" s="43" t="s">
        <v>52</v>
      </c>
      <c r="F2771" s="42" t="s">
        <v>34</v>
      </c>
      <c r="G2771" s="83" t="s">
        <v>34</v>
      </c>
      <c r="H2771" s="168">
        <v>40592</v>
      </c>
      <c r="I2771" s="31"/>
      <c r="J2771" s="83" t="s">
        <v>188</v>
      </c>
      <c r="K2771" s="31" t="s">
        <v>34</v>
      </c>
      <c r="L2771" s="31"/>
      <c r="M2771" s="168"/>
      <c r="N2771" s="147"/>
      <c r="O2771" s="105" t="s">
        <v>52</v>
      </c>
      <c r="P2771" s="171">
        <v>40592</v>
      </c>
      <c r="Q2771" s="31"/>
      <c r="R2771" s="83" t="s">
        <v>188</v>
      </c>
      <c r="S2771" s="31" t="s">
        <v>34</v>
      </c>
      <c r="T2771" s="31"/>
      <c r="U2771" s="168"/>
      <c r="V2771" s="149"/>
      <c r="W2771" s="140" t="str" cm="1">
        <f t="array" ref="W2771">IF(SUM(LEN(B2771:V2771))=0,"",IF(OR(OR(ISBLANK(F2771),SUM(LEN(C2771),LEN(D2771))=0),AND(NOT(E2771="Unknown"),ISBLANK(J2771)),AND(NOT(O2771="Unknown"),ISBLANK(R2771))),"Missing Information", INDEX(Table15[Entire Service Line Classification], MATCH(SUMIFS(Table15[Unique ID],Table15[System-Owned Portion],E2771,Table15[If Material Anything Other than "Lead" in Column E,Was Material Ever Previously Lead?],G2771,Table15[Customer-Owned Portion],O2771),Table15[Unique ID],0),0)))</f>
        <v>Non-lead</v>
      </c>
      <c r="X2771"/>
    </row>
    <row r="2772" spans="2:24" ht="30" x14ac:dyDescent="0.25">
      <c r="B2772" s="145" t="s">
        <v>5921</v>
      </c>
      <c r="C2772" s="31" t="s">
        <v>13523</v>
      </c>
      <c r="D2772" s="31"/>
      <c r="E2772" s="43" t="s">
        <v>52</v>
      </c>
      <c r="F2772" s="42" t="s">
        <v>34</v>
      </c>
      <c r="G2772" s="83" t="s">
        <v>34</v>
      </c>
      <c r="H2772" s="168">
        <v>40588</v>
      </c>
      <c r="I2772" s="31"/>
      <c r="J2772" s="83" t="s">
        <v>188</v>
      </c>
      <c r="K2772" s="31" t="s">
        <v>34</v>
      </c>
      <c r="L2772" s="31"/>
      <c r="M2772" s="168"/>
      <c r="N2772" s="147"/>
      <c r="O2772" s="105" t="s">
        <v>52</v>
      </c>
      <c r="P2772" s="171">
        <v>40588</v>
      </c>
      <c r="Q2772" s="31"/>
      <c r="R2772" s="83" t="s">
        <v>188</v>
      </c>
      <c r="S2772" s="31" t="s">
        <v>34</v>
      </c>
      <c r="T2772" s="31"/>
      <c r="U2772" s="168"/>
      <c r="V2772" s="149"/>
      <c r="W2772" s="140" t="str" cm="1">
        <f t="array" ref="W2772">IF(SUM(LEN(B2772:V2772))=0,"",IF(OR(OR(ISBLANK(F2772),SUM(LEN(C2772),LEN(D2772))=0),AND(NOT(E2772="Unknown"),ISBLANK(J2772)),AND(NOT(O2772="Unknown"),ISBLANK(R2772))),"Missing Information", INDEX(Table15[Entire Service Line Classification], MATCH(SUMIFS(Table15[Unique ID],Table15[System-Owned Portion],E2772,Table15[If Material Anything Other than "Lead" in Column E,Was Material Ever Previously Lead?],G2772,Table15[Customer-Owned Portion],O2772),Table15[Unique ID],0),0)))</f>
        <v>Non-lead</v>
      </c>
      <c r="X2772"/>
    </row>
    <row r="2773" spans="2:24" ht="30" x14ac:dyDescent="0.25">
      <c r="B2773" s="145" t="s">
        <v>6021</v>
      </c>
      <c r="C2773" s="31" t="s">
        <v>13623</v>
      </c>
      <c r="D2773" s="31"/>
      <c r="E2773" s="43" t="s">
        <v>52</v>
      </c>
      <c r="F2773" s="42" t="s">
        <v>34</v>
      </c>
      <c r="G2773" s="83" t="s">
        <v>34</v>
      </c>
      <c r="H2773" s="168">
        <v>40588</v>
      </c>
      <c r="I2773" s="31"/>
      <c r="J2773" s="83" t="s">
        <v>188</v>
      </c>
      <c r="K2773" s="31" t="s">
        <v>34</v>
      </c>
      <c r="L2773" s="31"/>
      <c r="M2773" s="168"/>
      <c r="N2773" s="147"/>
      <c r="O2773" s="105" t="s">
        <v>52</v>
      </c>
      <c r="P2773" s="171">
        <v>40588</v>
      </c>
      <c r="Q2773" s="31"/>
      <c r="R2773" s="83" t="s">
        <v>188</v>
      </c>
      <c r="S2773" s="31" t="s">
        <v>34</v>
      </c>
      <c r="T2773" s="31"/>
      <c r="U2773" s="168"/>
      <c r="V2773" s="149"/>
      <c r="W2773" s="140" t="str" cm="1">
        <f t="array" ref="W2773">IF(SUM(LEN(B2773:V2773))=0,"",IF(OR(OR(ISBLANK(F2773),SUM(LEN(C2773),LEN(D2773))=0),AND(NOT(E2773="Unknown"),ISBLANK(J2773)),AND(NOT(O2773="Unknown"),ISBLANK(R2773))),"Missing Information", INDEX(Table15[Entire Service Line Classification], MATCH(SUMIFS(Table15[Unique ID],Table15[System-Owned Portion],E2773,Table15[If Material Anything Other than "Lead" in Column E,Was Material Ever Previously Lead?],G2773,Table15[Customer-Owned Portion],O2773),Table15[Unique ID],0),0)))</f>
        <v>Non-lead</v>
      </c>
      <c r="X2773"/>
    </row>
    <row r="2774" spans="2:24" ht="30" x14ac:dyDescent="0.25">
      <c r="B2774" s="145" t="s">
        <v>6144</v>
      </c>
      <c r="C2774" s="31" t="s">
        <v>13746</v>
      </c>
      <c r="D2774" s="31"/>
      <c r="E2774" s="43" t="s">
        <v>52</v>
      </c>
      <c r="F2774" s="42" t="s">
        <v>34</v>
      </c>
      <c r="G2774" s="83" t="s">
        <v>34</v>
      </c>
      <c r="H2774" s="168">
        <v>40588</v>
      </c>
      <c r="I2774" s="31"/>
      <c r="J2774" s="83" t="s">
        <v>188</v>
      </c>
      <c r="K2774" s="31" t="s">
        <v>34</v>
      </c>
      <c r="L2774" s="31"/>
      <c r="M2774" s="168"/>
      <c r="N2774" s="147"/>
      <c r="O2774" s="105" t="s">
        <v>52</v>
      </c>
      <c r="P2774" s="171">
        <v>40588</v>
      </c>
      <c r="Q2774" s="31"/>
      <c r="R2774" s="83" t="s">
        <v>188</v>
      </c>
      <c r="S2774" s="31" t="s">
        <v>34</v>
      </c>
      <c r="T2774" s="31"/>
      <c r="U2774" s="168"/>
      <c r="V2774" s="149"/>
      <c r="W2774" s="140" t="str" cm="1">
        <f t="array" ref="W2774">IF(SUM(LEN(B2774:V2774))=0,"",IF(OR(OR(ISBLANK(F2774),SUM(LEN(C2774),LEN(D2774))=0),AND(NOT(E2774="Unknown"),ISBLANK(J2774)),AND(NOT(O2774="Unknown"),ISBLANK(R2774))),"Missing Information", INDEX(Table15[Entire Service Line Classification], MATCH(SUMIFS(Table15[Unique ID],Table15[System-Owned Portion],E2774,Table15[If Material Anything Other than "Lead" in Column E,Was Material Ever Previously Lead?],G2774,Table15[Customer-Owned Portion],O2774),Table15[Unique ID],0),0)))</f>
        <v>Non-lead</v>
      </c>
      <c r="X2774"/>
    </row>
    <row r="2775" spans="2:24" ht="30" x14ac:dyDescent="0.25">
      <c r="B2775" s="145" t="s">
        <v>6148</v>
      </c>
      <c r="C2775" s="31" t="s">
        <v>13750</v>
      </c>
      <c r="D2775" s="31"/>
      <c r="E2775" s="43" t="s">
        <v>52</v>
      </c>
      <c r="F2775" s="42" t="s">
        <v>34</v>
      </c>
      <c r="G2775" s="83" t="s">
        <v>34</v>
      </c>
      <c r="H2775" s="168">
        <v>40588</v>
      </c>
      <c r="I2775" s="31"/>
      <c r="J2775" s="83" t="s">
        <v>188</v>
      </c>
      <c r="K2775" s="31" t="s">
        <v>34</v>
      </c>
      <c r="L2775" s="31"/>
      <c r="M2775" s="168"/>
      <c r="N2775" s="147"/>
      <c r="O2775" s="105" t="s">
        <v>52</v>
      </c>
      <c r="P2775" s="171">
        <v>40588</v>
      </c>
      <c r="Q2775" s="31"/>
      <c r="R2775" s="83" t="s">
        <v>188</v>
      </c>
      <c r="S2775" s="31" t="s">
        <v>34</v>
      </c>
      <c r="T2775" s="31"/>
      <c r="U2775" s="168"/>
      <c r="V2775" s="149"/>
      <c r="W2775" s="140" t="str" cm="1">
        <f t="array" ref="W2775">IF(SUM(LEN(B2775:V2775))=0,"",IF(OR(OR(ISBLANK(F2775),SUM(LEN(C2775),LEN(D2775))=0),AND(NOT(E2775="Unknown"),ISBLANK(J2775)),AND(NOT(O2775="Unknown"),ISBLANK(R2775))),"Missing Information", INDEX(Table15[Entire Service Line Classification], MATCH(SUMIFS(Table15[Unique ID],Table15[System-Owned Portion],E2775,Table15[If Material Anything Other than "Lead" in Column E,Was Material Ever Previously Lead?],G2775,Table15[Customer-Owned Portion],O2775),Table15[Unique ID],0),0)))</f>
        <v>Non-lead</v>
      </c>
      <c r="X2775"/>
    </row>
    <row r="2776" spans="2:24" ht="30" x14ac:dyDescent="0.25">
      <c r="B2776" s="145" t="s">
        <v>6211</v>
      </c>
      <c r="C2776" s="31" t="s">
        <v>13813</v>
      </c>
      <c r="D2776" s="31"/>
      <c r="E2776" s="43" t="s">
        <v>52</v>
      </c>
      <c r="F2776" s="42" t="s">
        <v>34</v>
      </c>
      <c r="G2776" s="83" t="s">
        <v>34</v>
      </c>
      <c r="H2776" s="168">
        <v>40588</v>
      </c>
      <c r="I2776" s="31"/>
      <c r="J2776" s="83" t="s">
        <v>188</v>
      </c>
      <c r="K2776" s="31" t="s">
        <v>34</v>
      </c>
      <c r="L2776" s="31"/>
      <c r="M2776" s="168"/>
      <c r="N2776" s="147"/>
      <c r="O2776" s="105" t="s">
        <v>52</v>
      </c>
      <c r="P2776" s="171">
        <v>40588</v>
      </c>
      <c r="Q2776" s="31"/>
      <c r="R2776" s="83" t="s">
        <v>188</v>
      </c>
      <c r="S2776" s="31" t="s">
        <v>34</v>
      </c>
      <c r="T2776" s="31"/>
      <c r="U2776" s="168"/>
      <c r="V2776" s="149"/>
      <c r="W2776" s="140" t="str" cm="1">
        <f t="array" ref="W2776">IF(SUM(LEN(B2776:V2776))=0,"",IF(OR(OR(ISBLANK(F2776),SUM(LEN(C2776),LEN(D2776))=0),AND(NOT(E2776="Unknown"),ISBLANK(J2776)),AND(NOT(O2776="Unknown"),ISBLANK(R2776))),"Missing Information", INDEX(Table15[Entire Service Line Classification], MATCH(SUMIFS(Table15[Unique ID],Table15[System-Owned Portion],E2776,Table15[If Material Anything Other than "Lead" in Column E,Was Material Ever Previously Lead?],G2776,Table15[Customer-Owned Portion],O2776),Table15[Unique ID],0),0)))</f>
        <v>Non-lead</v>
      </c>
      <c r="X2776"/>
    </row>
    <row r="2777" spans="2:24" ht="30" x14ac:dyDescent="0.25">
      <c r="B2777" s="145" t="s">
        <v>5864</v>
      </c>
      <c r="C2777" s="31" t="s">
        <v>13466</v>
      </c>
      <c r="D2777" s="31"/>
      <c r="E2777" s="43" t="s">
        <v>52</v>
      </c>
      <c r="F2777" s="42" t="s">
        <v>34</v>
      </c>
      <c r="G2777" s="83" t="s">
        <v>34</v>
      </c>
      <c r="H2777" s="168">
        <v>40561</v>
      </c>
      <c r="I2777" s="31"/>
      <c r="J2777" s="83" t="s">
        <v>188</v>
      </c>
      <c r="K2777" s="31" t="s">
        <v>34</v>
      </c>
      <c r="L2777" s="31"/>
      <c r="M2777" s="168"/>
      <c r="N2777" s="147"/>
      <c r="O2777" s="105" t="s">
        <v>52</v>
      </c>
      <c r="P2777" s="171">
        <v>40561</v>
      </c>
      <c r="Q2777" s="31"/>
      <c r="R2777" s="83" t="s">
        <v>188</v>
      </c>
      <c r="S2777" s="31" t="s">
        <v>34</v>
      </c>
      <c r="T2777" s="31"/>
      <c r="U2777" s="168"/>
      <c r="V2777" s="149"/>
      <c r="W2777" s="140" t="str" cm="1">
        <f t="array" ref="W2777">IF(SUM(LEN(B2777:V2777))=0,"",IF(OR(OR(ISBLANK(F2777),SUM(LEN(C2777),LEN(D2777))=0),AND(NOT(E2777="Unknown"),ISBLANK(J2777)),AND(NOT(O2777="Unknown"),ISBLANK(R2777))),"Missing Information", INDEX(Table15[Entire Service Line Classification], MATCH(SUMIFS(Table15[Unique ID],Table15[System-Owned Portion],E2777,Table15[If Material Anything Other than "Lead" in Column E,Was Material Ever Previously Lead?],G2777,Table15[Customer-Owned Portion],O2777),Table15[Unique ID],0),0)))</f>
        <v>Non-lead</v>
      </c>
      <c r="X2777"/>
    </row>
    <row r="2778" spans="2:24" ht="30" x14ac:dyDescent="0.25">
      <c r="B2778" s="145" t="s">
        <v>6219</v>
      </c>
      <c r="C2778" s="31" t="s">
        <v>13821</v>
      </c>
      <c r="D2778" s="31"/>
      <c r="E2778" s="43" t="s">
        <v>52</v>
      </c>
      <c r="F2778" s="42" t="s">
        <v>34</v>
      </c>
      <c r="G2778" s="83" t="s">
        <v>34</v>
      </c>
      <c r="H2778" s="168">
        <v>40547</v>
      </c>
      <c r="I2778" s="31"/>
      <c r="J2778" s="83" t="s">
        <v>188</v>
      </c>
      <c r="K2778" s="31" t="s">
        <v>34</v>
      </c>
      <c r="L2778" s="31"/>
      <c r="M2778" s="168"/>
      <c r="N2778" s="147"/>
      <c r="O2778" s="105" t="s">
        <v>52</v>
      </c>
      <c r="P2778" s="171">
        <v>40547</v>
      </c>
      <c r="Q2778" s="31"/>
      <c r="R2778" s="83" t="s">
        <v>188</v>
      </c>
      <c r="S2778" s="31" t="s">
        <v>34</v>
      </c>
      <c r="T2778" s="31"/>
      <c r="U2778" s="168"/>
      <c r="V2778" s="149"/>
      <c r="W2778" s="140" t="str" cm="1">
        <f t="array" ref="W2778">IF(SUM(LEN(B2778:V2778))=0,"",IF(OR(OR(ISBLANK(F2778),SUM(LEN(C2778),LEN(D2778))=0),AND(NOT(E2778="Unknown"),ISBLANK(J2778)),AND(NOT(O2778="Unknown"),ISBLANK(R2778))),"Missing Information", INDEX(Table15[Entire Service Line Classification], MATCH(SUMIFS(Table15[Unique ID],Table15[System-Owned Portion],E2778,Table15[If Material Anything Other than "Lead" in Column E,Was Material Ever Previously Lead?],G2778,Table15[Customer-Owned Portion],O2778),Table15[Unique ID],0),0)))</f>
        <v>Non-lead</v>
      </c>
      <c r="X2778"/>
    </row>
    <row r="2779" spans="2:24" ht="30" x14ac:dyDescent="0.25">
      <c r="B2779" s="145" t="s">
        <v>5862</v>
      </c>
      <c r="C2779" s="31" t="s">
        <v>13464</v>
      </c>
      <c r="D2779" s="31"/>
      <c r="E2779" s="43" t="s">
        <v>52</v>
      </c>
      <c r="F2779" s="42" t="s">
        <v>34</v>
      </c>
      <c r="G2779" s="83" t="s">
        <v>34</v>
      </c>
      <c r="H2779" s="168">
        <v>40508</v>
      </c>
      <c r="I2779" s="31"/>
      <c r="J2779" s="83" t="s">
        <v>188</v>
      </c>
      <c r="K2779" s="31" t="s">
        <v>34</v>
      </c>
      <c r="L2779" s="31"/>
      <c r="M2779" s="168"/>
      <c r="N2779" s="147"/>
      <c r="O2779" s="105" t="s">
        <v>52</v>
      </c>
      <c r="P2779" s="171">
        <v>40508</v>
      </c>
      <c r="Q2779" s="31"/>
      <c r="R2779" s="83" t="s">
        <v>188</v>
      </c>
      <c r="S2779" s="31" t="s">
        <v>34</v>
      </c>
      <c r="T2779" s="31"/>
      <c r="U2779" s="168"/>
      <c r="V2779" s="149"/>
      <c r="W2779" s="140" t="str" cm="1">
        <f t="array" ref="W2779">IF(SUM(LEN(B2779:V2779))=0,"",IF(OR(OR(ISBLANK(F2779),SUM(LEN(C2779),LEN(D2779))=0),AND(NOT(E2779="Unknown"),ISBLANK(J2779)),AND(NOT(O2779="Unknown"),ISBLANK(R2779))),"Missing Information", INDEX(Table15[Entire Service Line Classification], MATCH(SUMIFS(Table15[Unique ID],Table15[System-Owned Portion],E2779,Table15[If Material Anything Other than "Lead" in Column E,Was Material Ever Previously Lead?],G2779,Table15[Customer-Owned Portion],O2779),Table15[Unique ID],0),0)))</f>
        <v>Non-lead</v>
      </c>
      <c r="X2779"/>
    </row>
    <row r="2780" spans="2:24" ht="30" x14ac:dyDescent="0.25">
      <c r="B2780" s="145" t="s">
        <v>795</v>
      </c>
      <c r="C2780" s="31" t="s">
        <v>8208</v>
      </c>
      <c r="D2780" s="31"/>
      <c r="E2780" s="43" t="s">
        <v>52</v>
      </c>
      <c r="F2780" s="42" t="s">
        <v>34</v>
      </c>
      <c r="G2780" s="83" t="s">
        <v>34</v>
      </c>
      <c r="H2780" s="168">
        <v>40294</v>
      </c>
      <c r="I2780" s="31"/>
      <c r="J2780" s="83" t="s">
        <v>188</v>
      </c>
      <c r="K2780" s="31" t="s">
        <v>34</v>
      </c>
      <c r="L2780" s="31"/>
      <c r="M2780" s="168"/>
      <c r="N2780" s="147"/>
      <c r="O2780" s="105" t="s">
        <v>52</v>
      </c>
      <c r="P2780" s="171">
        <v>40294</v>
      </c>
      <c r="Q2780" s="31"/>
      <c r="R2780" s="83" t="s">
        <v>188</v>
      </c>
      <c r="S2780" s="31" t="s">
        <v>34</v>
      </c>
      <c r="T2780" s="31"/>
      <c r="U2780" s="168"/>
      <c r="V2780" s="149"/>
      <c r="W2780" s="140" t="str" cm="1">
        <f t="array" ref="W2780">IF(SUM(LEN(B2780:V2780))=0,"",IF(OR(OR(ISBLANK(F2780),SUM(LEN(C2780),LEN(D2780))=0),AND(NOT(E2780="Unknown"),ISBLANK(J2780)),AND(NOT(O2780="Unknown"),ISBLANK(R2780))),"Missing Information", INDEX(Table15[Entire Service Line Classification], MATCH(SUMIFS(Table15[Unique ID],Table15[System-Owned Portion],E2780,Table15[If Material Anything Other than "Lead" in Column E,Was Material Ever Previously Lead?],G2780,Table15[Customer-Owned Portion],O2780),Table15[Unique ID],0),0)))</f>
        <v>Non-lead</v>
      </c>
      <c r="X2780"/>
    </row>
    <row r="2781" spans="2:24" ht="30" x14ac:dyDescent="0.25">
      <c r="B2781" s="145" t="s">
        <v>835</v>
      </c>
      <c r="C2781" s="31" t="s">
        <v>8248</v>
      </c>
      <c r="D2781" s="31"/>
      <c r="E2781" s="43" t="s">
        <v>52</v>
      </c>
      <c r="F2781" s="42" t="s">
        <v>34</v>
      </c>
      <c r="G2781" s="83" t="s">
        <v>34</v>
      </c>
      <c r="H2781" s="168">
        <v>40294</v>
      </c>
      <c r="I2781" s="31"/>
      <c r="J2781" s="83" t="s">
        <v>188</v>
      </c>
      <c r="K2781" s="31" t="s">
        <v>34</v>
      </c>
      <c r="L2781" s="31"/>
      <c r="M2781" s="168"/>
      <c r="N2781" s="147"/>
      <c r="O2781" s="105" t="s">
        <v>52</v>
      </c>
      <c r="P2781" s="171">
        <v>40294</v>
      </c>
      <c r="Q2781" s="31"/>
      <c r="R2781" s="83" t="s">
        <v>188</v>
      </c>
      <c r="S2781" s="31" t="s">
        <v>34</v>
      </c>
      <c r="T2781" s="31"/>
      <c r="U2781" s="168"/>
      <c r="V2781" s="149"/>
      <c r="W2781" s="140" t="str" cm="1">
        <f t="array" ref="W2781">IF(SUM(LEN(B2781:V2781))=0,"",IF(OR(OR(ISBLANK(F2781),SUM(LEN(C2781),LEN(D2781))=0),AND(NOT(E2781="Unknown"),ISBLANK(J2781)),AND(NOT(O2781="Unknown"),ISBLANK(R2781))),"Missing Information", INDEX(Table15[Entire Service Line Classification], MATCH(SUMIFS(Table15[Unique ID],Table15[System-Owned Portion],E2781,Table15[If Material Anything Other than "Lead" in Column E,Was Material Ever Previously Lead?],G2781,Table15[Customer-Owned Portion],O2781),Table15[Unique ID],0),0)))</f>
        <v>Non-lead</v>
      </c>
      <c r="X2781"/>
    </row>
    <row r="2782" spans="2:24" ht="30" x14ac:dyDescent="0.25">
      <c r="B2782" s="145" t="s">
        <v>740</v>
      </c>
      <c r="C2782" s="31" t="s">
        <v>8155</v>
      </c>
      <c r="D2782" s="31"/>
      <c r="E2782" s="43" t="s">
        <v>52</v>
      </c>
      <c r="F2782" s="42" t="s">
        <v>34</v>
      </c>
      <c r="G2782" s="83" t="s">
        <v>34</v>
      </c>
      <c r="H2782" s="168">
        <v>40276</v>
      </c>
      <c r="I2782" s="31"/>
      <c r="J2782" s="83" t="s">
        <v>188</v>
      </c>
      <c r="K2782" s="31" t="s">
        <v>34</v>
      </c>
      <c r="L2782" s="31"/>
      <c r="M2782" s="168"/>
      <c r="N2782" s="147"/>
      <c r="O2782" s="105" t="s">
        <v>52</v>
      </c>
      <c r="P2782" s="171">
        <v>40276</v>
      </c>
      <c r="Q2782" s="31"/>
      <c r="R2782" s="83" t="s">
        <v>188</v>
      </c>
      <c r="S2782" s="31" t="s">
        <v>34</v>
      </c>
      <c r="T2782" s="31"/>
      <c r="U2782" s="168"/>
      <c r="V2782" s="149"/>
      <c r="W2782" s="140" t="str" cm="1">
        <f t="array" ref="W2782">IF(SUM(LEN(B2782:V2782))=0,"",IF(OR(OR(ISBLANK(F2782),SUM(LEN(C2782),LEN(D2782))=0),AND(NOT(E2782="Unknown"),ISBLANK(J2782)),AND(NOT(O2782="Unknown"),ISBLANK(R2782))),"Missing Information", INDEX(Table15[Entire Service Line Classification], MATCH(SUMIFS(Table15[Unique ID],Table15[System-Owned Portion],E2782,Table15[If Material Anything Other than "Lead" in Column E,Was Material Ever Previously Lead?],G2782,Table15[Customer-Owned Portion],O2782),Table15[Unique ID],0),0)))</f>
        <v>Non-lead</v>
      </c>
      <c r="X2782"/>
    </row>
    <row r="2783" spans="2:24" ht="30" x14ac:dyDescent="0.25">
      <c r="B2783" s="145" t="s">
        <v>741</v>
      </c>
      <c r="C2783" s="31" t="s">
        <v>8155</v>
      </c>
      <c r="D2783" s="31"/>
      <c r="E2783" s="43" t="s">
        <v>52</v>
      </c>
      <c r="F2783" s="42" t="s">
        <v>34</v>
      </c>
      <c r="G2783" s="83" t="s">
        <v>34</v>
      </c>
      <c r="H2783" s="168">
        <v>40276</v>
      </c>
      <c r="I2783" s="31"/>
      <c r="J2783" s="83" t="s">
        <v>188</v>
      </c>
      <c r="K2783" s="31" t="s">
        <v>34</v>
      </c>
      <c r="L2783" s="31"/>
      <c r="M2783" s="168"/>
      <c r="N2783" s="147"/>
      <c r="O2783" s="105" t="s">
        <v>52</v>
      </c>
      <c r="P2783" s="171">
        <v>40276</v>
      </c>
      <c r="Q2783" s="31"/>
      <c r="R2783" s="83" t="s">
        <v>188</v>
      </c>
      <c r="S2783" s="31" t="s">
        <v>34</v>
      </c>
      <c r="T2783" s="31"/>
      <c r="U2783" s="168"/>
      <c r="V2783" s="149"/>
      <c r="W2783" s="140" t="str" cm="1">
        <f t="array" ref="W2783">IF(SUM(LEN(B2783:V2783))=0,"",IF(OR(OR(ISBLANK(F2783),SUM(LEN(C2783),LEN(D2783))=0),AND(NOT(E2783="Unknown"),ISBLANK(J2783)),AND(NOT(O2783="Unknown"),ISBLANK(R2783))),"Missing Information", INDEX(Table15[Entire Service Line Classification], MATCH(SUMIFS(Table15[Unique ID],Table15[System-Owned Portion],E2783,Table15[If Material Anything Other than "Lead" in Column E,Was Material Ever Previously Lead?],G2783,Table15[Customer-Owned Portion],O2783),Table15[Unique ID],0),0)))</f>
        <v>Non-lead</v>
      </c>
      <c r="X2783"/>
    </row>
    <row r="2784" spans="2:24" ht="30" x14ac:dyDescent="0.25">
      <c r="B2784" s="145" t="s">
        <v>5861</v>
      </c>
      <c r="C2784" s="31" t="s">
        <v>13463</v>
      </c>
      <c r="D2784" s="31"/>
      <c r="E2784" s="43" t="s">
        <v>52</v>
      </c>
      <c r="F2784" s="42" t="s">
        <v>34</v>
      </c>
      <c r="G2784" s="83" t="s">
        <v>34</v>
      </c>
      <c r="H2784" s="168">
        <v>40256</v>
      </c>
      <c r="I2784" s="31"/>
      <c r="J2784" s="83" t="s">
        <v>188</v>
      </c>
      <c r="K2784" s="31" t="s">
        <v>34</v>
      </c>
      <c r="L2784" s="31"/>
      <c r="M2784" s="168"/>
      <c r="N2784" s="147"/>
      <c r="O2784" s="105" t="s">
        <v>52</v>
      </c>
      <c r="P2784" s="171">
        <v>40256</v>
      </c>
      <c r="Q2784" s="31"/>
      <c r="R2784" s="83" t="s">
        <v>188</v>
      </c>
      <c r="S2784" s="31" t="s">
        <v>34</v>
      </c>
      <c r="T2784" s="31"/>
      <c r="U2784" s="168"/>
      <c r="V2784" s="149"/>
      <c r="W2784" s="140" t="str" cm="1">
        <f t="array" ref="W2784">IF(SUM(LEN(B2784:V2784))=0,"",IF(OR(OR(ISBLANK(F2784),SUM(LEN(C2784),LEN(D2784))=0),AND(NOT(E2784="Unknown"),ISBLANK(J2784)),AND(NOT(O2784="Unknown"),ISBLANK(R2784))),"Missing Information", INDEX(Table15[Entire Service Line Classification], MATCH(SUMIFS(Table15[Unique ID],Table15[System-Owned Portion],E2784,Table15[If Material Anything Other than "Lead" in Column E,Was Material Ever Previously Lead?],G2784,Table15[Customer-Owned Portion],O2784),Table15[Unique ID],0),0)))</f>
        <v>Non-lead</v>
      </c>
      <c r="X2784"/>
    </row>
    <row r="2785" spans="2:24" ht="30" x14ac:dyDescent="0.25">
      <c r="B2785" s="145" t="s">
        <v>5863</v>
      </c>
      <c r="C2785" s="31" t="s">
        <v>13465</v>
      </c>
      <c r="D2785" s="31"/>
      <c r="E2785" s="43" t="s">
        <v>52</v>
      </c>
      <c r="F2785" s="42" t="s">
        <v>34</v>
      </c>
      <c r="G2785" s="83" t="s">
        <v>34</v>
      </c>
      <c r="H2785" s="168">
        <v>40256</v>
      </c>
      <c r="I2785" s="31"/>
      <c r="J2785" s="83" t="s">
        <v>188</v>
      </c>
      <c r="K2785" s="31" t="s">
        <v>34</v>
      </c>
      <c r="L2785" s="31"/>
      <c r="M2785" s="168"/>
      <c r="N2785" s="147"/>
      <c r="O2785" s="105" t="s">
        <v>52</v>
      </c>
      <c r="P2785" s="171">
        <v>40256</v>
      </c>
      <c r="Q2785" s="31"/>
      <c r="R2785" s="83" t="s">
        <v>188</v>
      </c>
      <c r="S2785" s="31" t="s">
        <v>34</v>
      </c>
      <c r="T2785" s="31"/>
      <c r="U2785" s="168"/>
      <c r="V2785" s="149"/>
      <c r="W2785" s="140" t="str" cm="1">
        <f t="array" ref="W2785">IF(SUM(LEN(B2785:V2785))=0,"",IF(OR(OR(ISBLANK(F2785),SUM(LEN(C2785),LEN(D2785))=0),AND(NOT(E2785="Unknown"),ISBLANK(J2785)),AND(NOT(O2785="Unknown"),ISBLANK(R2785))),"Missing Information", INDEX(Table15[Entire Service Line Classification], MATCH(SUMIFS(Table15[Unique ID],Table15[System-Owned Portion],E2785,Table15[If Material Anything Other than "Lead" in Column E,Was Material Ever Previously Lead?],G2785,Table15[Customer-Owned Portion],O2785),Table15[Unique ID],0),0)))</f>
        <v>Non-lead</v>
      </c>
      <c r="X2785"/>
    </row>
    <row r="2786" spans="2:24" ht="30" x14ac:dyDescent="0.25">
      <c r="B2786" s="145" t="s">
        <v>6012</v>
      </c>
      <c r="C2786" s="31" t="s">
        <v>13614</v>
      </c>
      <c r="D2786" s="31"/>
      <c r="E2786" s="43" t="s">
        <v>52</v>
      </c>
      <c r="F2786" s="42" t="s">
        <v>34</v>
      </c>
      <c r="G2786" s="83" t="s">
        <v>34</v>
      </c>
      <c r="H2786" s="168">
        <v>40256</v>
      </c>
      <c r="I2786" s="31"/>
      <c r="J2786" s="83" t="s">
        <v>188</v>
      </c>
      <c r="K2786" s="31" t="s">
        <v>34</v>
      </c>
      <c r="L2786" s="31"/>
      <c r="M2786" s="168"/>
      <c r="N2786" s="147"/>
      <c r="O2786" s="105" t="s">
        <v>52</v>
      </c>
      <c r="P2786" s="171">
        <v>40256</v>
      </c>
      <c r="Q2786" s="31"/>
      <c r="R2786" s="83" t="s">
        <v>188</v>
      </c>
      <c r="S2786" s="31" t="s">
        <v>34</v>
      </c>
      <c r="T2786" s="31"/>
      <c r="U2786" s="168"/>
      <c r="V2786" s="149"/>
      <c r="W2786" s="140" t="str" cm="1">
        <f t="array" ref="W2786">IF(SUM(LEN(B2786:V2786))=0,"",IF(OR(OR(ISBLANK(F2786),SUM(LEN(C2786),LEN(D2786))=0),AND(NOT(E2786="Unknown"),ISBLANK(J2786)),AND(NOT(O2786="Unknown"),ISBLANK(R2786))),"Missing Information", INDEX(Table15[Entire Service Line Classification], MATCH(SUMIFS(Table15[Unique ID],Table15[System-Owned Portion],E2786,Table15[If Material Anything Other than "Lead" in Column E,Was Material Ever Previously Lead?],G2786,Table15[Customer-Owned Portion],O2786),Table15[Unique ID],0),0)))</f>
        <v>Non-lead</v>
      </c>
      <c r="X2786"/>
    </row>
    <row r="2787" spans="2:24" ht="30" x14ac:dyDescent="0.25">
      <c r="B2787" s="145" t="s">
        <v>6172</v>
      </c>
      <c r="C2787" s="31" t="s">
        <v>13774</v>
      </c>
      <c r="D2787" s="31"/>
      <c r="E2787" s="43" t="s">
        <v>52</v>
      </c>
      <c r="F2787" s="42" t="s">
        <v>34</v>
      </c>
      <c r="G2787" s="83" t="s">
        <v>34</v>
      </c>
      <c r="H2787" s="168">
        <v>40256</v>
      </c>
      <c r="I2787" s="31"/>
      <c r="J2787" s="83" t="s">
        <v>188</v>
      </c>
      <c r="K2787" s="31" t="s">
        <v>34</v>
      </c>
      <c r="L2787" s="31"/>
      <c r="M2787" s="168"/>
      <c r="N2787" s="147"/>
      <c r="O2787" s="105" t="s">
        <v>52</v>
      </c>
      <c r="P2787" s="171">
        <v>40256</v>
      </c>
      <c r="Q2787" s="31"/>
      <c r="R2787" s="83" t="s">
        <v>188</v>
      </c>
      <c r="S2787" s="31" t="s">
        <v>34</v>
      </c>
      <c r="T2787" s="31"/>
      <c r="U2787" s="168"/>
      <c r="V2787" s="149"/>
      <c r="W2787" s="140" t="str" cm="1">
        <f t="array" ref="W2787">IF(SUM(LEN(B2787:V2787))=0,"",IF(OR(OR(ISBLANK(F2787),SUM(LEN(C2787),LEN(D2787))=0),AND(NOT(E2787="Unknown"),ISBLANK(J2787)),AND(NOT(O2787="Unknown"),ISBLANK(R2787))),"Missing Information", INDEX(Table15[Entire Service Line Classification], MATCH(SUMIFS(Table15[Unique ID],Table15[System-Owned Portion],E2787,Table15[If Material Anything Other than "Lead" in Column E,Was Material Ever Previously Lead?],G2787,Table15[Customer-Owned Portion],O2787),Table15[Unique ID],0),0)))</f>
        <v>Non-lead</v>
      </c>
      <c r="X2787"/>
    </row>
    <row r="2788" spans="2:24" ht="30" x14ac:dyDescent="0.25">
      <c r="B2788" s="145" t="s">
        <v>5869</v>
      </c>
      <c r="C2788" s="31" t="s">
        <v>13471</v>
      </c>
      <c r="D2788" s="31"/>
      <c r="E2788" s="43" t="s">
        <v>52</v>
      </c>
      <c r="F2788" s="42" t="s">
        <v>34</v>
      </c>
      <c r="G2788" s="83" t="s">
        <v>34</v>
      </c>
      <c r="H2788" s="168">
        <v>40241</v>
      </c>
      <c r="I2788" s="31"/>
      <c r="J2788" s="83" t="s">
        <v>188</v>
      </c>
      <c r="K2788" s="31" t="s">
        <v>34</v>
      </c>
      <c r="L2788" s="31"/>
      <c r="M2788" s="168"/>
      <c r="N2788" s="147"/>
      <c r="O2788" s="105" t="s">
        <v>52</v>
      </c>
      <c r="P2788" s="171">
        <v>40241</v>
      </c>
      <c r="Q2788" s="31"/>
      <c r="R2788" s="83" t="s">
        <v>188</v>
      </c>
      <c r="S2788" s="31" t="s">
        <v>34</v>
      </c>
      <c r="T2788" s="31"/>
      <c r="U2788" s="168"/>
      <c r="V2788" s="149"/>
      <c r="W2788" s="140" t="str" cm="1">
        <f t="array" ref="W2788">IF(SUM(LEN(B2788:V2788))=0,"",IF(OR(OR(ISBLANK(F2788),SUM(LEN(C2788),LEN(D2788))=0),AND(NOT(E2788="Unknown"),ISBLANK(J2788)),AND(NOT(O2788="Unknown"),ISBLANK(R2788))),"Missing Information", INDEX(Table15[Entire Service Line Classification], MATCH(SUMIFS(Table15[Unique ID],Table15[System-Owned Portion],E2788,Table15[If Material Anything Other than "Lead" in Column E,Was Material Ever Previously Lead?],G2788,Table15[Customer-Owned Portion],O2788),Table15[Unique ID],0),0)))</f>
        <v>Non-lead</v>
      </c>
      <c r="X2788"/>
    </row>
    <row r="2789" spans="2:24" ht="30" x14ac:dyDescent="0.25">
      <c r="B2789" s="145" t="s">
        <v>5870</v>
      </c>
      <c r="C2789" s="31" t="s">
        <v>13472</v>
      </c>
      <c r="D2789" s="31"/>
      <c r="E2789" s="43" t="s">
        <v>52</v>
      </c>
      <c r="F2789" s="42" t="s">
        <v>34</v>
      </c>
      <c r="G2789" s="83" t="s">
        <v>34</v>
      </c>
      <c r="H2789" s="168">
        <v>40232</v>
      </c>
      <c r="I2789" s="31"/>
      <c r="J2789" s="83" t="s">
        <v>188</v>
      </c>
      <c r="K2789" s="31" t="s">
        <v>34</v>
      </c>
      <c r="L2789" s="31"/>
      <c r="M2789" s="168"/>
      <c r="N2789" s="147"/>
      <c r="O2789" s="105" t="s">
        <v>52</v>
      </c>
      <c r="P2789" s="171">
        <v>40232</v>
      </c>
      <c r="Q2789" s="31"/>
      <c r="R2789" s="83" t="s">
        <v>188</v>
      </c>
      <c r="S2789" s="31" t="s">
        <v>34</v>
      </c>
      <c r="T2789" s="31"/>
      <c r="U2789" s="168"/>
      <c r="V2789" s="149"/>
      <c r="W2789" s="140" t="str" cm="1">
        <f t="array" ref="W2789">IF(SUM(LEN(B2789:V2789))=0,"",IF(OR(OR(ISBLANK(F2789),SUM(LEN(C2789),LEN(D2789))=0),AND(NOT(E2789="Unknown"),ISBLANK(J2789)),AND(NOT(O2789="Unknown"),ISBLANK(R2789))),"Missing Information", INDEX(Table15[Entire Service Line Classification], MATCH(SUMIFS(Table15[Unique ID],Table15[System-Owned Portion],E2789,Table15[If Material Anything Other than "Lead" in Column E,Was Material Ever Previously Lead?],G2789,Table15[Customer-Owned Portion],O2789),Table15[Unique ID],0),0)))</f>
        <v>Non-lead</v>
      </c>
      <c r="X2789"/>
    </row>
    <row r="2790" spans="2:24" ht="30" x14ac:dyDescent="0.25">
      <c r="B2790" s="145" t="s">
        <v>6111</v>
      </c>
      <c r="C2790" s="31" t="s">
        <v>13713</v>
      </c>
      <c r="D2790" s="31"/>
      <c r="E2790" s="43" t="s">
        <v>52</v>
      </c>
      <c r="F2790" s="42" t="s">
        <v>34</v>
      </c>
      <c r="G2790" s="83" t="s">
        <v>34</v>
      </c>
      <c r="H2790" s="168">
        <v>40232</v>
      </c>
      <c r="I2790" s="31"/>
      <c r="J2790" s="83" t="s">
        <v>188</v>
      </c>
      <c r="K2790" s="31" t="s">
        <v>34</v>
      </c>
      <c r="L2790" s="31"/>
      <c r="M2790" s="168"/>
      <c r="N2790" s="147"/>
      <c r="O2790" s="105" t="s">
        <v>52</v>
      </c>
      <c r="P2790" s="171">
        <v>40232</v>
      </c>
      <c r="Q2790" s="31"/>
      <c r="R2790" s="83" t="s">
        <v>188</v>
      </c>
      <c r="S2790" s="31" t="s">
        <v>34</v>
      </c>
      <c r="T2790" s="31"/>
      <c r="U2790" s="168"/>
      <c r="V2790" s="149"/>
      <c r="W2790" s="140" t="str" cm="1">
        <f t="array" ref="W2790">IF(SUM(LEN(B2790:V2790))=0,"",IF(OR(OR(ISBLANK(F2790),SUM(LEN(C2790),LEN(D2790))=0),AND(NOT(E2790="Unknown"),ISBLANK(J2790)),AND(NOT(O2790="Unknown"),ISBLANK(R2790))),"Missing Information", INDEX(Table15[Entire Service Line Classification], MATCH(SUMIFS(Table15[Unique ID],Table15[System-Owned Portion],E2790,Table15[If Material Anything Other than "Lead" in Column E,Was Material Ever Previously Lead?],G2790,Table15[Customer-Owned Portion],O2790),Table15[Unique ID],0),0)))</f>
        <v>Non-lead</v>
      </c>
      <c r="X2790"/>
    </row>
    <row r="2791" spans="2:24" ht="30" x14ac:dyDescent="0.25">
      <c r="B2791" s="145" t="s">
        <v>5868</v>
      </c>
      <c r="C2791" s="31" t="s">
        <v>13470</v>
      </c>
      <c r="D2791" s="31"/>
      <c r="E2791" s="43" t="s">
        <v>52</v>
      </c>
      <c r="F2791" s="42" t="s">
        <v>34</v>
      </c>
      <c r="G2791" s="83" t="s">
        <v>34</v>
      </c>
      <c r="H2791" s="168">
        <v>40156</v>
      </c>
      <c r="I2791" s="31"/>
      <c r="J2791" s="83" t="s">
        <v>188</v>
      </c>
      <c r="K2791" s="31" t="s">
        <v>34</v>
      </c>
      <c r="L2791" s="31"/>
      <c r="M2791" s="168"/>
      <c r="N2791" s="147"/>
      <c r="O2791" s="105" t="s">
        <v>52</v>
      </c>
      <c r="P2791" s="171">
        <v>40156</v>
      </c>
      <c r="Q2791" s="31"/>
      <c r="R2791" s="83" t="s">
        <v>188</v>
      </c>
      <c r="S2791" s="31" t="s">
        <v>34</v>
      </c>
      <c r="T2791" s="31"/>
      <c r="U2791" s="168"/>
      <c r="V2791" s="149"/>
      <c r="W2791" s="140" t="str" cm="1">
        <f t="array" ref="W2791">IF(SUM(LEN(B2791:V2791))=0,"",IF(OR(OR(ISBLANK(F2791),SUM(LEN(C2791),LEN(D2791))=0),AND(NOT(E2791="Unknown"),ISBLANK(J2791)),AND(NOT(O2791="Unknown"),ISBLANK(R2791))),"Missing Information", INDEX(Table15[Entire Service Line Classification], MATCH(SUMIFS(Table15[Unique ID],Table15[System-Owned Portion],E2791,Table15[If Material Anything Other than "Lead" in Column E,Was Material Ever Previously Lead?],G2791,Table15[Customer-Owned Portion],O2791),Table15[Unique ID],0),0)))</f>
        <v>Non-lead</v>
      </c>
      <c r="X2791"/>
    </row>
    <row r="2792" spans="2:24" ht="30" x14ac:dyDescent="0.25">
      <c r="B2792" s="145" t="s">
        <v>6116</v>
      </c>
      <c r="C2792" s="31" t="s">
        <v>13718</v>
      </c>
      <c r="D2792" s="31"/>
      <c r="E2792" s="43" t="s">
        <v>52</v>
      </c>
      <c r="F2792" s="42" t="s">
        <v>34</v>
      </c>
      <c r="G2792" s="83" t="s">
        <v>34</v>
      </c>
      <c r="H2792" s="168">
        <v>40156</v>
      </c>
      <c r="I2792" s="31"/>
      <c r="J2792" s="83" t="s">
        <v>188</v>
      </c>
      <c r="K2792" s="31" t="s">
        <v>34</v>
      </c>
      <c r="L2792" s="31"/>
      <c r="M2792" s="168"/>
      <c r="N2792" s="147"/>
      <c r="O2792" s="105" t="s">
        <v>52</v>
      </c>
      <c r="P2792" s="171">
        <v>40156</v>
      </c>
      <c r="Q2792" s="31"/>
      <c r="R2792" s="83" t="s">
        <v>188</v>
      </c>
      <c r="S2792" s="31" t="s">
        <v>34</v>
      </c>
      <c r="T2792" s="31"/>
      <c r="U2792" s="168"/>
      <c r="V2792" s="149"/>
      <c r="W2792" s="140" t="str" cm="1">
        <f t="array" ref="W2792">IF(SUM(LEN(B2792:V2792))=0,"",IF(OR(OR(ISBLANK(F2792),SUM(LEN(C2792),LEN(D2792))=0),AND(NOT(E2792="Unknown"),ISBLANK(J2792)),AND(NOT(O2792="Unknown"),ISBLANK(R2792))),"Missing Information", INDEX(Table15[Entire Service Line Classification], MATCH(SUMIFS(Table15[Unique ID],Table15[System-Owned Portion],E2792,Table15[If Material Anything Other than "Lead" in Column E,Was Material Ever Previously Lead?],G2792,Table15[Customer-Owned Portion],O2792),Table15[Unique ID],0),0)))</f>
        <v>Non-lead</v>
      </c>
      <c r="X2792"/>
    </row>
    <row r="2793" spans="2:24" ht="30" x14ac:dyDescent="0.25">
      <c r="B2793" s="145" t="s">
        <v>2242</v>
      </c>
      <c r="C2793" s="31" t="s">
        <v>9674</v>
      </c>
      <c r="D2793" s="31"/>
      <c r="E2793" s="43" t="s">
        <v>52</v>
      </c>
      <c r="F2793" s="42" t="s">
        <v>34</v>
      </c>
      <c r="G2793" s="83" t="s">
        <v>34</v>
      </c>
      <c r="H2793" s="168">
        <v>40129</v>
      </c>
      <c r="I2793" s="31"/>
      <c r="J2793" s="83" t="s">
        <v>188</v>
      </c>
      <c r="K2793" s="31" t="s">
        <v>34</v>
      </c>
      <c r="L2793" s="31"/>
      <c r="M2793" s="168"/>
      <c r="N2793" s="147"/>
      <c r="O2793" s="105" t="s">
        <v>52</v>
      </c>
      <c r="P2793" s="171">
        <v>40129</v>
      </c>
      <c r="Q2793" s="31"/>
      <c r="R2793" s="83" t="s">
        <v>188</v>
      </c>
      <c r="S2793" s="31" t="s">
        <v>34</v>
      </c>
      <c r="T2793" s="31"/>
      <c r="U2793" s="168"/>
      <c r="V2793" s="149"/>
      <c r="W2793" s="140" t="str" cm="1">
        <f t="array" ref="W2793">IF(SUM(LEN(B2793:V2793))=0,"",IF(OR(OR(ISBLANK(F2793),SUM(LEN(C2793),LEN(D2793))=0),AND(NOT(E2793="Unknown"),ISBLANK(J2793)),AND(NOT(O2793="Unknown"),ISBLANK(R2793))),"Missing Information", INDEX(Table15[Entire Service Line Classification], MATCH(SUMIFS(Table15[Unique ID],Table15[System-Owned Portion],E2793,Table15[If Material Anything Other than "Lead" in Column E,Was Material Ever Previously Lead?],G2793,Table15[Customer-Owned Portion],O2793),Table15[Unique ID],0),0)))</f>
        <v>Non-lead</v>
      </c>
      <c r="X2793"/>
    </row>
    <row r="2794" spans="2:24" ht="30" x14ac:dyDescent="0.25">
      <c r="B2794" s="145" t="s">
        <v>790</v>
      </c>
      <c r="C2794" s="31" t="s">
        <v>8203</v>
      </c>
      <c r="D2794" s="31"/>
      <c r="E2794" s="43" t="s">
        <v>52</v>
      </c>
      <c r="F2794" s="42" t="s">
        <v>34</v>
      </c>
      <c r="G2794" s="83" t="s">
        <v>34</v>
      </c>
      <c r="H2794" s="168">
        <v>40123</v>
      </c>
      <c r="I2794" s="31"/>
      <c r="J2794" s="83" t="s">
        <v>188</v>
      </c>
      <c r="K2794" s="31" t="s">
        <v>34</v>
      </c>
      <c r="L2794" s="31"/>
      <c r="M2794" s="168"/>
      <c r="N2794" s="147"/>
      <c r="O2794" s="105" t="s">
        <v>52</v>
      </c>
      <c r="P2794" s="171">
        <v>40123</v>
      </c>
      <c r="Q2794" s="31"/>
      <c r="R2794" s="83" t="s">
        <v>188</v>
      </c>
      <c r="S2794" s="31" t="s">
        <v>34</v>
      </c>
      <c r="T2794" s="31"/>
      <c r="U2794" s="168"/>
      <c r="V2794" s="149"/>
      <c r="W2794" s="140" t="str" cm="1">
        <f t="array" ref="W2794">IF(SUM(LEN(B2794:V2794))=0,"",IF(OR(OR(ISBLANK(F2794),SUM(LEN(C2794),LEN(D2794))=0),AND(NOT(E2794="Unknown"),ISBLANK(J2794)),AND(NOT(O2794="Unknown"),ISBLANK(R2794))),"Missing Information", INDEX(Table15[Entire Service Line Classification], MATCH(SUMIFS(Table15[Unique ID],Table15[System-Owned Portion],E2794,Table15[If Material Anything Other than "Lead" in Column E,Was Material Ever Previously Lead?],G2794,Table15[Customer-Owned Portion],O2794),Table15[Unique ID],0),0)))</f>
        <v>Non-lead</v>
      </c>
      <c r="X2794"/>
    </row>
    <row r="2795" spans="2:24" ht="30" x14ac:dyDescent="0.25">
      <c r="B2795" s="145" t="s">
        <v>4830</v>
      </c>
      <c r="C2795" s="31" t="s">
        <v>12427</v>
      </c>
      <c r="D2795" s="31"/>
      <c r="E2795" s="43" t="s">
        <v>52</v>
      </c>
      <c r="F2795" s="42" t="s">
        <v>34</v>
      </c>
      <c r="G2795" s="83" t="s">
        <v>34</v>
      </c>
      <c r="H2795" s="168">
        <v>40094</v>
      </c>
      <c r="I2795" s="31"/>
      <c r="J2795" s="83" t="s">
        <v>188</v>
      </c>
      <c r="K2795" s="31" t="s">
        <v>34</v>
      </c>
      <c r="L2795" s="31"/>
      <c r="M2795" s="168"/>
      <c r="N2795" s="147"/>
      <c r="O2795" s="105" t="s">
        <v>52</v>
      </c>
      <c r="P2795" s="171">
        <v>40094</v>
      </c>
      <c r="Q2795" s="31"/>
      <c r="R2795" s="83" t="s">
        <v>188</v>
      </c>
      <c r="S2795" s="31" t="s">
        <v>34</v>
      </c>
      <c r="T2795" s="31"/>
      <c r="U2795" s="168"/>
      <c r="V2795" s="149"/>
      <c r="W2795" s="140" t="str" cm="1">
        <f t="array" ref="W2795">IF(SUM(LEN(B2795:V2795))=0,"",IF(OR(OR(ISBLANK(F2795),SUM(LEN(C2795),LEN(D2795))=0),AND(NOT(E2795="Unknown"),ISBLANK(J2795)),AND(NOT(O2795="Unknown"),ISBLANK(R2795))),"Missing Information", INDEX(Table15[Entire Service Line Classification], MATCH(SUMIFS(Table15[Unique ID],Table15[System-Owned Portion],E2795,Table15[If Material Anything Other than "Lead" in Column E,Was Material Ever Previously Lead?],G2795,Table15[Customer-Owned Portion],O2795),Table15[Unique ID],0),0)))</f>
        <v>Non-lead</v>
      </c>
      <c r="X2795"/>
    </row>
    <row r="2796" spans="2:24" ht="30" x14ac:dyDescent="0.25">
      <c r="B2796" s="145" t="s">
        <v>4832</v>
      </c>
      <c r="C2796" s="31" t="s">
        <v>12429</v>
      </c>
      <c r="D2796" s="31"/>
      <c r="E2796" s="43" t="s">
        <v>52</v>
      </c>
      <c r="F2796" s="42" t="s">
        <v>34</v>
      </c>
      <c r="G2796" s="83" t="s">
        <v>34</v>
      </c>
      <c r="H2796" s="168">
        <v>40094</v>
      </c>
      <c r="I2796" s="31"/>
      <c r="J2796" s="83" t="s">
        <v>188</v>
      </c>
      <c r="K2796" s="31" t="s">
        <v>34</v>
      </c>
      <c r="L2796" s="31"/>
      <c r="M2796" s="168"/>
      <c r="N2796" s="147"/>
      <c r="O2796" s="105" t="s">
        <v>52</v>
      </c>
      <c r="P2796" s="171">
        <v>40094</v>
      </c>
      <c r="Q2796" s="31"/>
      <c r="R2796" s="83" t="s">
        <v>188</v>
      </c>
      <c r="S2796" s="31" t="s">
        <v>34</v>
      </c>
      <c r="T2796" s="31"/>
      <c r="U2796" s="168"/>
      <c r="V2796" s="149"/>
      <c r="W2796" s="140" t="str" cm="1">
        <f t="array" ref="W2796">IF(SUM(LEN(B2796:V2796))=0,"",IF(OR(OR(ISBLANK(F2796),SUM(LEN(C2796),LEN(D2796))=0),AND(NOT(E2796="Unknown"),ISBLANK(J2796)),AND(NOT(O2796="Unknown"),ISBLANK(R2796))),"Missing Information", INDEX(Table15[Entire Service Line Classification], MATCH(SUMIFS(Table15[Unique ID],Table15[System-Owned Portion],E2796,Table15[If Material Anything Other than "Lead" in Column E,Was Material Ever Previously Lead?],G2796,Table15[Customer-Owned Portion],O2796),Table15[Unique ID],0),0)))</f>
        <v>Non-lead</v>
      </c>
      <c r="X2796"/>
    </row>
    <row r="2797" spans="2:24" ht="30" x14ac:dyDescent="0.25">
      <c r="B2797" s="145" t="s">
        <v>4833</v>
      </c>
      <c r="C2797" s="31" t="s">
        <v>12430</v>
      </c>
      <c r="D2797" s="31"/>
      <c r="E2797" s="43" t="s">
        <v>52</v>
      </c>
      <c r="F2797" s="42" t="s">
        <v>34</v>
      </c>
      <c r="G2797" s="83" t="s">
        <v>34</v>
      </c>
      <c r="H2797" s="168">
        <v>40079</v>
      </c>
      <c r="I2797" s="31"/>
      <c r="J2797" s="83" t="s">
        <v>188</v>
      </c>
      <c r="K2797" s="31" t="s">
        <v>34</v>
      </c>
      <c r="L2797" s="31"/>
      <c r="M2797" s="168"/>
      <c r="N2797" s="147"/>
      <c r="O2797" s="105" t="s">
        <v>52</v>
      </c>
      <c r="P2797" s="171">
        <v>40079</v>
      </c>
      <c r="Q2797" s="31"/>
      <c r="R2797" s="83" t="s">
        <v>188</v>
      </c>
      <c r="S2797" s="31" t="s">
        <v>34</v>
      </c>
      <c r="T2797" s="31"/>
      <c r="U2797" s="168"/>
      <c r="V2797" s="149"/>
      <c r="W2797" s="140" t="str" cm="1">
        <f t="array" ref="W2797">IF(SUM(LEN(B2797:V2797))=0,"",IF(OR(OR(ISBLANK(F2797),SUM(LEN(C2797),LEN(D2797))=0),AND(NOT(E2797="Unknown"),ISBLANK(J2797)),AND(NOT(O2797="Unknown"),ISBLANK(R2797))),"Missing Information", INDEX(Table15[Entire Service Line Classification], MATCH(SUMIFS(Table15[Unique ID],Table15[System-Owned Portion],E2797,Table15[If Material Anything Other than "Lead" in Column E,Was Material Ever Previously Lead?],G2797,Table15[Customer-Owned Portion],O2797),Table15[Unique ID],0),0)))</f>
        <v>Non-lead</v>
      </c>
      <c r="X2797"/>
    </row>
    <row r="2798" spans="2:24" ht="30" x14ac:dyDescent="0.25">
      <c r="B2798" s="145" t="s">
        <v>4980</v>
      </c>
      <c r="C2798" s="31" t="s">
        <v>12577</v>
      </c>
      <c r="D2798" s="31"/>
      <c r="E2798" s="43" t="s">
        <v>52</v>
      </c>
      <c r="F2798" s="42" t="s">
        <v>34</v>
      </c>
      <c r="G2798" s="83" t="s">
        <v>34</v>
      </c>
      <c r="H2798" s="168">
        <v>40079</v>
      </c>
      <c r="I2798" s="31"/>
      <c r="J2798" s="83" t="s">
        <v>188</v>
      </c>
      <c r="K2798" s="31" t="s">
        <v>34</v>
      </c>
      <c r="L2798" s="31"/>
      <c r="M2798" s="168"/>
      <c r="N2798" s="147"/>
      <c r="O2798" s="105" t="s">
        <v>52</v>
      </c>
      <c r="P2798" s="171">
        <v>40079</v>
      </c>
      <c r="Q2798" s="31"/>
      <c r="R2798" s="83" t="s">
        <v>188</v>
      </c>
      <c r="S2798" s="31" t="s">
        <v>34</v>
      </c>
      <c r="T2798" s="31"/>
      <c r="U2798" s="168"/>
      <c r="V2798" s="149"/>
      <c r="W2798" s="140" t="str" cm="1">
        <f t="array" ref="W2798">IF(SUM(LEN(B2798:V2798))=0,"",IF(OR(OR(ISBLANK(F2798),SUM(LEN(C2798),LEN(D2798))=0),AND(NOT(E2798="Unknown"),ISBLANK(J2798)),AND(NOT(O2798="Unknown"),ISBLANK(R2798))),"Missing Information", INDEX(Table15[Entire Service Line Classification], MATCH(SUMIFS(Table15[Unique ID],Table15[System-Owned Portion],E2798,Table15[If Material Anything Other than "Lead" in Column E,Was Material Ever Previously Lead?],G2798,Table15[Customer-Owned Portion],O2798),Table15[Unique ID],0),0)))</f>
        <v>Non-lead</v>
      </c>
      <c r="X2798"/>
    </row>
    <row r="2799" spans="2:24" ht="30" x14ac:dyDescent="0.25">
      <c r="B2799" s="145" t="s">
        <v>794</v>
      </c>
      <c r="C2799" s="31" t="s">
        <v>8207</v>
      </c>
      <c r="D2799" s="31"/>
      <c r="E2799" s="43" t="s">
        <v>52</v>
      </c>
      <c r="F2799" s="42" t="s">
        <v>34</v>
      </c>
      <c r="G2799" s="83" t="s">
        <v>34</v>
      </c>
      <c r="H2799" s="168">
        <v>40046</v>
      </c>
      <c r="I2799" s="31"/>
      <c r="J2799" s="83" t="s">
        <v>188</v>
      </c>
      <c r="K2799" s="31" t="s">
        <v>34</v>
      </c>
      <c r="L2799" s="31"/>
      <c r="M2799" s="168"/>
      <c r="N2799" s="147"/>
      <c r="O2799" s="105" t="s">
        <v>52</v>
      </c>
      <c r="P2799" s="171">
        <v>40046</v>
      </c>
      <c r="Q2799" s="31"/>
      <c r="R2799" s="83" t="s">
        <v>188</v>
      </c>
      <c r="S2799" s="31" t="s">
        <v>34</v>
      </c>
      <c r="T2799" s="31"/>
      <c r="U2799" s="168"/>
      <c r="V2799" s="149"/>
      <c r="W2799" s="140" t="str" cm="1">
        <f t="array" ref="W2799">IF(SUM(LEN(B2799:V2799))=0,"",IF(OR(OR(ISBLANK(F2799),SUM(LEN(C2799),LEN(D2799))=0),AND(NOT(E2799="Unknown"),ISBLANK(J2799)),AND(NOT(O2799="Unknown"),ISBLANK(R2799))),"Missing Information", INDEX(Table15[Entire Service Line Classification], MATCH(SUMIFS(Table15[Unique ID],Table15[System-Owned Portion],E2799,Table15[If Material Anything Other than "Lead" in Column E,Was Material Ever Previously Lead?],G2799,Table15[Customer-Owned Portion],O2799),Table15[Unique ID],0),0)))</f>
        <v>Non-lead</v>
      </c>
      <c r="X2799"/>
    </row>
    <row r="2800" spans="2:24" ht="30" x14ac:dyDescent="0.25">
      <c r="B2800" s="145" t="s">
        <v>2191</v>
      </c>
      <c r="C2800" s="31" t="s">
        <v>9623</v>
      </c>
      <c r="D2800" s="31"/>
      <c r="E2800" s="43" t="s">
        <v>52</v>
      </c>
      <c r="F2800" s="42" t="s">
        <v>34</v>
      </c>
      <c r="G2800" s="83" t="s">
        <v>34</v>
      </c>
      <c r="H2800" s="168">
        <v>40015</v>
      </c>
      <c r="I2800" s="31"/>
      <c r="J2800" s="83" t="s">
        <v>188</v>
      </c>
      <c r="K2800" s="31" t="s">
        <v>34</v>
      </c>
      <c r="L2800" s="31"/>
      <c r="M2800" s="168"/>
      <c r="N2800" s="147"/>
      <c r="O2800" s="105" t="s">
        <v>52</v>
      </c>
      <c r="P2800" s="171">
        <v>40015</v>
      </c>
      <c r="Q2800" s="31"/>
      <c r="R2800" s="83" t="s">
        <v>188</v>
      </c>
      <c r="S2800" s="31" t="s">
        <v>34</v>
      </c>
      <c r="T2800" s="31"/>
      <c r="U2800" s="168"/>
      <c r="V2800" s="149"/>
      <c r="W2800" s="140" t="str" cm="1">
        <f t="array" ref="W2800">IF(SUM(LEN(B2800:V2800))=0,"",IF(OR(OR(ISBLANK(F2800),SUM(LEN(C2800),LEN(D2800))=0),AND(NOT(E2800="Unknown"),ISBLANK(J2800)),AND(NOT(O2800="Unknown"),ISBLANK(R2800))),"Missing Information", INDEX(Table15[Entire Service Line Classification], MATCH(SUMIFS(Table15[Unique ID],Table15[System-Owned Portion],E2800,Table15[If Material Anything Other than "Lead" in Column E,Was Material Ever Previously Lead?],G2800,Table15[Customer-Owned Portion],O2800),Table15[Unique ID],0),0)))</f>
        <v>Non-lead</v>
      </c>
      <c r="X2800"/>
    </row>
    <row r="2801" spans="2:24" ht="30" x14ac:dyDescent="0.25">
      <c r="B2801" s="145" t="s">
        <v>6266</v>
      </c>
      <c r="C2801" s="31" t="s">
        <v>13870</v>
      </c>
      <c r="D2801" s="31"/>
      <c r="E2801" s="43" t="s">
        <v>52</v>
      </c>
      <c r="F2801" s="42" t="s">
        <v>34</v>
      </c>
      <c r="G2801" s="83" t="s">
        <v>34</v>
      </c>
      <c r="H2801" s="168">
        <v>40015</v>
      </c>
      <c r="I2801" s="31"/>
      <c r="J2801" s="83" t="s">
        <v>188</v>
      </c>
      <c r="K2801" s="31" t="s">
        <v>34</v>
      </c>
      <c r="L2801" s="31"/>
      <c r="M2801" s="168"/>
      <c r="N2801" s="147"/>
      <c r="O2801" s="105" t="s">
        <v>52</v>
      </c>
      <c r="P2801" s="171">
        <v>40015</v>
      </c>
      <c r="Q2801" s="31"/>
      <c r="R2801" s="83" t="s">
        <v>188</v>
      </c>
      <c r="S2801" s="31" t="s">
        <v>34</v>
      </c>
      <c r="T2801" s="31"/>
      <c r="U2801" s="168"/>
      <c r="V2801" s="149"/>
      <c r="W2801" s="140" t="str" cm="1">
        <f t="array" ref="W2801">IF(SUM(LEN(B2801:V2801))=0,"",IF(OR(OR(ISBLANK(F2801),SUM(LEN(C2801),LEN(D2801))=0),AND(NOT(E2801="Unknown"),ISBLANK(J2801)),AND(NOT(O2801="Unknown"),ISBLANK(R2801))),"Missing Information", INDEX(Table15[Entire Service Line Classification], MATCH(SUMIFS(Table15[Unique ID],Table15[System-Owned Portion],E2801,Table15[If Material Anything Other than "Lead" in Column E,Was Material Ever Previously Lead?],G2801,Table15[Customer-Owned Portion],O2801),Table15[Unique ID],0),0)))</f>
        <v>Non-lead</v>
      </c>
      <c r="X2801"/>
    </row>
    <row r="2802" spans="2:24" ht="30" x14ac:dyDescent="0.25">
      <c r="B2802" s="145" t="s">
        <v>4834</v>
      </c>
      <c r="C2802" s="31" t="s">
        <v>12431</v>
      </c>
      <c r="D2802" s="31"/>
      <c r="E2802" s="43" t="s">
        <v>52</v>
      </c>
      <c r="F2802" s="42" t="s">
        <v>34</v>
      </c>
      <c r="G2802" s="83" t="s">
        <v>34</v>
      </c>
      <c r="H2802" s="168">
        <v>40002</v>
      </c>
      <c r="I2802" s="31"/>
      <c r="J2802" s="83" t="s">
        <v>188</v>
      </c>
      <c r="K2802" s="31" t="s">
        <v>34</v>
      </c>
      <c r="L2802" s="31"/>
      <c r="M2802" s="168"/>
      <c r="N2802" s="147"/>
      <c r="O2802" s="105" t="s">
        <v>52</v>
      </c>
      <c r="P2802" s="171">
        <v>40002</v>
      </c>
      <c r="Q2802" s="31"/>
      <c r="R2802" s="83" t="s">
        <v>188</v>
      </c>
      <c r="S2802" s="31" t="s">
        <v>34</v>
      </c>
      <c r="T2802" s="31"/>
      <c r="U2802" s="168"/>
      <c r="V2802" s="149"/>
      <c r="W2802" s="140" t="str" cm="1">
        <f t="array" ref="W2802">IF(SUM(LEN(B2802:V2802))=0,"",IF(OR(OR(ISBLANK(F2802),SUM(LEN(C2802),LEN(D2802))=0),AND(NOT(E2802="Unknown"),ISBLANK(J2802)),AND(NOT(O2802="Unknown"),ISBLANK(R2802))),"Missing Information", INDEX(Table15[Entire Service Line Classification], MATCH(SUMIFS(Table15[Unique ID],Table15[System-Owned Portion],E2802,Table15[If Material Anything Other than "Lead" in Column E,Was Material Ever Previously Lead?],G2802,Table15[Customer-Owned Portion],O2802),Table15[Unique ID],0),0)))</f>
        <v>Non-lead</v>
      </c>
      <c r="X2802"/>
    </row>
    <row r="2803" spans="2:24" ht="30" x14ac:dyDescent="0.25">
      <c r="B2803" s="145" t="s">
        <v>5024</v>
      </c>
      <c r="C2803" s="31" t="s">
        <v>12621</v>
      </c>
      <c r="D2803" s="31"/>
      <c r="E2803" s="43" t="s">
        <v>52</v>
      </c>
      <c r="F2803" s="42" t="s">
        <v>34</v>
      </c>
      <c r="G2803" s="83" t="s">
        <v>34</v>
      </c>
      <c r="H2803" s="168">
        <v>40002</v>
      </c>
      <c r="I2803" s="31"/>
      <c r="J2803" s="83" t="s">
        <v>188</v>
      </c>
      <c r="K2803" s="31" t="s">
        <v>34</v>
      </c>
      <c r="L2803" s="31"/>
      <c r="M2803" s="168"/>
      <c r="N2803" s="147"/>
      <c r="O2803" s="105" t="s">
        <v>52</v>
      </c>
      <c r="P2803" s="171">
        <v>40002</v>
      </c>
      <c r="Q2803" s="31"/>
      <c r="R2803" s="83" t="s">
        <v>188</v>
      </c>
      <c r="S2803" s="31" t="s">
        <v>34</v>
      </c>
      <c r="T2803" s="31"/>
      <c r="U2803" s="168"/>
      <c r="V2803" s="149"/>
      <c r="W2803" s="140" t="str" cm="1">
        <f t="array" ref="W2803">IF(SUM(LEN(B2803:V2803))=0,"",IF(OR(OR(ISBLANK(F2803),SUM(LEN(C2803),LEN(D2803))=0),AND(NOT(E2803="Unknown"),ISBLANK(J2803)),AND(NOT(O2803="Unknown"),ISBLANK(R2803))),"Missing Information", INDEX(Table15[Entire Service Line Classification], MATCH(SUMIFS(Table15[Unique ID],Table15[System-Owned Portion],E2803,Table15[If Material Anything Other than "Lead" in Column E,Was Material Ever Previously Lead?],G2803,Table15[Customer-Owned Portion],O2803),Table15[Unique ID],0),0)))</f>
        <v>Non-lead</v>
      </c>
      <c r="X2803"/>
    </row>
    <row r="2804" spans="2:24" ht="30" x14ac:dyDescent="0.25">
      <c r="B2804" s="145" t="s">
        <v>793</v>
      </c>
      <c r="C2804" s="31" t="s">
        <v>8206</v>
      </c>
      <c r="D2804" s="31"/>
      <c r="E2804" s="43" t="s">
        <v>52</v>
      </c>
      <c r="F2804" s="42" t="s">
        <v>34</v>
      </c>
      <c r="G2804" s="83" t="s">
        <v>34</v>
      </c>
      <c r="H2804" s="168">
        <v>39911</v>
      </c>
      <c r="I2804" s="31"/>
      <c r="J2804" s="83" t="s">
        <v>188</v>
      </c>
      <c r="K2804" s="31" t="s">
        <v>34</v>
      </c>
      <c r="L2804" s="31"/>
      <c r="M2804" s="168"/>
      <c r="N2804" s="147"/>
      <c r="O2804" s="105" t="s">
        <v>52</v>
      </c>
      <c r="P2804" s="171">
        <v>39911</v>
      </c>
      <c r="Q2804" s="31"/>
      <c r="R2804" s="83" t="s">
        <v>188</v>
      </c>
      <c r="S2804" s="31" t="s">
        <v>34</v>
      </c>
      <c r="T2804" s="31"/>
      <c r="U2804" s="168"/>
      <c r="V2804" s="149"/>
      <c r="W2804" s="140" t="str" cm="1">
        <f t="array" ref="W2804">IF(SUM(LEN(B2804:V2804))=0,"",IF(OR(OR(ISBLANK(F2804),SUM(LEN(C2804),LEN(D2804))=0),AND(NOT(E2804="Unknown"),ISBLANK(J2804)),AND(NOT(O2804="Unknown"),ISBLANK(R2804))),"Missing Information", INDEX(Table15[Entire Service Line Classification], MATCH(SUMIFS(Table15[Unique ID],Table15[System-Owned Portion],E2804,Table15[If Material Anything Other than "Lead" in Column E,Was Material Ever Previously Lead?],G2804,Table15[Customer-Owned Portion],O2804),Table15[Unique ID],0),0)))</f>
        <v>Non-lead</v>
      </c>
      <c r="X2804"/>
    </row>
    <row r="2805" spans="2:24" ht="30" x14ac:dyDescent="0.25">
      <c r="B2805" s="145" t="s">
        <v>797</v>
      </c>
      <c r="C2805" s="31" t="s">
        <v>8210</v>
      </c>
      <c r="D2805" s="31"/>
      <c r="E2805" s="43" t="s">
        <v>52</v>
      </c>
      <c r="F2805" s="42" t="s">
        <v>34</v>
      </c>
      <c r="G2805" s="83" t="s">
        <v>34</v>
      </c>
      <c r="H2805" s="168">
        <v>39911</v>
      </c>
      <c r="I2805" s="31"/>
      <c r="J2805" s="83" t="s">
        <v>188</v>
      </c>
      <c r="K2805" s="31" t="s">
        <v>34</v>
      </c>
      <c r="L2805" s="31"/>
      <c r="M2805" s="168"/>
      <c r="N2805" s="147"/>
      <c r="O2805" s="105" t="s">
        <v>52</v>
      </c>
      <c r="P2805" s="171">
        <v>39911</v>
      </c>
      <c r="Q2805" s="31"/>
      <c r="R2805" s="83" t="s">
        <v>188</v>
      </c>
      <c r="S2805" s="31" t="s">
        <v>34</v>
      </c>
      <c r="T2805" s="31"/>
      <c r="U2805" s="168"/>
      <c r="V2805" s="149"/>
      <c r="W2805" s="140" t="str" cm="1">
        <f t="array" ref="W2805">IF(SUM(LEN(B2805:V2805))=0,"",IF(OR(OR(ISBLANK(F2805),SUM(LEN(C2805),LEN(D2805))=0),AND(NOT(E2805="Unknown"),ISBLANK(J2805)),AND(NOT(O2805="Unknown"),ISBLANK(R2805))),"Missing Information", INDEX(Table15[Entire Service Line Classification], MATCH(SUMIFS(Table15[Unique ID],Table15[System-Owned Portion],E2805,Table15[If Material Anything Other than "Lead" in Column E,Was Material Ever Previously Lead?],G2805,Table15[Customer-Owned Portion],O2805),Table15[Unique ID],0),0)))</f>
        <v>Non-lead</v>
      </c>
      <c r="X2805"/>
    </row>
    <row r="2806" spans="2:24" ht="30" x14ac:dyDescent="0.25">
      <c r="B2806" s="145" t="s">
        <v>5866</v>
      </c>
      <c r="C2806" s="31" t="s">
        <v>13468</v>
      </c>
      <c r="D2806" s="31"/>
      <c r="E2806" s="43" t="s">
        <v>52</v>
      </c>
      <c r="F2806" s="42" t="s">
        <v>34</v>
      </c>
      <c r="G2806" s="83" t="s">
        <v>34</v>
      </c>
      <c r="H2806" s="168">
        <v>39891</v>
      </c>
      <c r="I2806" s="31"/>
      <c r="J2806" s="83" t="s">
        <v>188</v>
      </c>
      <c r="K2806" s="31" t="s">
        <v>34</v>
      </c>
      <c r="L2806" s="31"/>
      <c r="M2806" s="168"/>
      <c r="N2806" s="147"/>
      <c r="O2806" s="105" t="s">
        <v>52</v>
      </c>
      <c r="P2806" s="171">
        <v>39891</v>
      </c>
      <c r="Q2806" s="31"/>
      <c r="R2806" s="83" t="s">
        <v>188</v>
      </c>
      <c r="S2806" s="31" t="s">
        <v>34</v>
      </c>
      <c r="T2806" s="31"/>
      <c r="U2806" s="168"/>
      <c r="V2806" s="149"/>
      <c r="W2806" s="140" t="str" cm="1">
        <f t="array" ref="W2806">IF(SUM(LEN(B2806:V2806))=0,"",IF(OR(OR(ISBLANK(F2806),SUM(LEN(C2806),LEN(D2806))=0),AND(NOT(E2806="Unknown"),ISBLANK(J2806)),AND(NOT(O2806="Unknown"),ISBLANK(R2806))),"Missing Information", INDEX(Table15[Entire Service Line Classification], MATCH(SUMIFS(Table15[Unique ID],Table15[System-Owned Portion],E2806,Table15[If Material Anything Other than "Lead" in Column E,Was Material Ever Previously Lead?],G2806,Table15[Customer-Owned Portion],O2806),Table15[Unique ID],0),0)))</f>
        <v>Non-lead</v>
      </c>
      <c r="X2806"/>
    </row>
    <row r="2807" spans="2:24" ht="30" x14ac:dyDescent="0.25">
      <c r="B2807" s="145" t="s">
        <v>5867</v>
      </c>
      <c r="C2807" s="31" t="s">
        <v>13469</v>
      </c>
      <c r="D2807" s="31"/>
      <c r="E2807" s="43" t="s">
        <v>52</v>
      </c>
      <c r="F2807" s="42" t="s">
        <v>34</v>
      </c>
      <c r="G2807" s="83" t="s">
        <v>34</v>
      </c>
      <c r="H2807" s="168">
        <v>39891</v>
      </c>
      <c r="I2807" s="31"/>
      <c r="J2807" s="83" t="s">
        <v>188</v>
      </c>
      <c r="K2807" s="31" t="s">
        <v>34</v>
      </c>
      <c r="L2807" s="31"/>
      <c r="M2807" s="168"/>
      <c r="N2807" s="147"/>
      <c r="O2807" s="105" t="s">
        <v>52</v>
      </c>
      <c r="P2807" s="171">
        <v>39891</v>
      </c>
      <c r="Q2807" s="31"/>
      <c r="R2807" s="83" t="s">
        <v>188</v>
      </c>
      <c r="S2807" s="31" t="s">
        <v>34</v>
      </c>
      <c r="T2807" s="31"/>
      <c r="U2807" s="168"/>
      <c r="V2807" s="149"/>
      <c r="W2807" s="140" t="str" cm="1">
        <f t="array" ref="W2807">IF(SUM(LEN(B2807:V2807))=0,"",IF(OR(OR(ISBLANK(F2807),SUM(LEN(C2807),LEN(D2807))=0),AND(NOT(E2807="Unknown"),ISBLANK(J2807)),AND(NOT(O2807="Unknown"),ISBLANK(R2807))),"Missing Information", INDEX(Table15[Entire Service Line Classification], MATCH(SUMIFS(Table15[Unique ID],Table15[System-Owned Portion],E2807,Table15[If Material Anything Other than "Lead" in Column E,Was Material Ever Previously Lead?],G2807,Table15[Customer-Owned Portion],O2807),Table15[Unique ID],0),0)))</f>
        <v>Non-lead</v>
      </c>
      <c r="X2807"/>
    </row>
    <row r="2808" spans="2:24" ht="30" x14ac:dyDescent="0.25">
      <c r="B2808" s="145" t="s">
        <v>6112</v>
      </c>
      <c r="C2808" s="31" t="s">
        <v>13714</v>
      </c>
      <c r="D2808" s="31"/>
      <c r="E2808" s="43" t="s">
        <v>52</v>
      </c>
      <c r="F2808" s="42" t="s">
        <v>34</v>
      </c>
      <c r="G2808" s="83" t="s">
        <v>34</v>
      </c>
      <c r="H2808" s="168">
        <v>39891</v>
      </c>
      <c r="I2808" s="31"/>
      <c r="J2808" s="83" t="s">
        <v>188</v>
      </c>
      <c r="K2808" s="31" t="s">
        <v>34</v>
      </c>
      <c r="L2808" s="31"/>
      <c r="M2808" s="168"/>
      <c r="N2808" s="147"/>
      <c r="O2808" s="105" t="s">
        <v>52</v>
      </c>
      <c r="P2808" s="171">
        <v>39891</v>
      </c>
      <c r="Q2808" s="31"/>
      <c r="R2808" s="83" t="s">
        <v>188</v>
      </c>
      <c r="S2808" s="31" t="s">
        <v>34</v>
      </c>
      <c r="T2808" s="31"/>
      <c r="U2808" s="168"/>
      <c r="V2808" s="149"/>
      <c r="W2808" s="140" t="str" cm="1">
        <f t="array" ref="W2808">IF(SUM(LEN(B2808:V2808))=0,"",IF(OR(OR(ISBLANK(F2808),SUM(LEN(C2808),LEN(D2808))=0),AND(NOT(E2808="Unknown"),ISBLANK(J2808)),AND(NOT(O2808="Unknown"),ISBLANK(R2808))),"Missing Information", INDEX(Table15[Entire Service Line Classification], MATCH(SUMIFS(Table15[Unique ID],Table15[System-Owned Portion],E2808,Table15[If Material Anything Other than "Lead" in Column E,Was Material Ever Previously Lead?],G2808,Table15[Customer-Owned Portion],O2808),Table15[Unique ID],0),0)))</f>
        <v>Non-lead</v>
      </c>
      <c r="X2808"/>
    </row>
    <row r="2809" spans="2:24" ht="30" x14ac:dyDescent="0.25">
      <c r="B2809" s="145" t="s">
        <v>6169</v>
      </c>
      <c r="C2809" s="31" t="s">
        <v>13771</v>
      </c>
      <c r="D2809" s="31"/>
      <c r="E2809" s="43" t="s">
        <v>52</v>
      </c>
      <c r="F2809" s="42" t="s">
        <v>34</v>
      </c>
      <c r="G2809" s="83" t="s">
        <v>34</v>
      </c>
      <c r="H2809" s="168">
        <v>39891</v>
      </c>
      <c r="I2809" s="31"/>
      <c r="J2809" s="83" t="s">
        <v>188</v>
      </c>
      <c r="K2809" s="31" t="s">
        <v>34</v>
      </c>
      <c r="L2809" s="31"/>
      <c r="M2809" s="168"/>
      <c r="N2809" s="147"/>
      <c r="O2809" s="105" t="s">
        <v>52</v>
      </c>
      <c r="P2809" s="171">
        <v>39891</v>
      </c>
      <c r="Q2809" s="31"/>
      <c r="R2809" s="83" t="s">
        <v>188</v>
      </c>
      <c r="S2809" s="31" t="s">
        <v>34</v>
      </c>
      <c r="T2809" s="31"/>
      <c r="U2809" s="168"/>
      <c r="V2809" s="149"/>
      <c r="W2809" s="140" t="str" cm="1">
        <f t="array" ref="W2809">IF(SUM(LEN(B2809:V2809))=0,"",IF(OR(OR(ISBLANK(F2809),SUM(LEN(C2809),LEN(D2809))=0),AND(NOT(E2809="Unknown"),ISBLANK(J2809)),AND(NOT(O2809="Unknown"),ISBLANK(R2809))),"Missing Information", INDEX(Table15[Entire Service Line Classification], MATCH(SUMIFS(Table15[Unique ID],Table15[System-Owned Portion],E2809,Table15[If Material Anything Other than "Lead" in Column E,Was Material Ever Previously Lead?],G2809,Table15[Customer-Owned Portion],O2809),Table15[Unique ID],0),0)))</f>
        <v>Non-lead</v>
      </c>
      <c r="X2809"/>
    </row>
    <row r="2810" spans="2:24" ht="30" x14ac:dyDescent="0.25">
      <c r="B2810" s="145" t="s">
        <v>2239</v>
      </c>
      <c r="C2810" s="31" t="s">
        <v>9671</v>
      </c>
      <c r="D2810" s="31"/>
      <c r="E2810" s="43" t="s">
        <v>52</v>
      </c>
      <c r="F2810" s="42" t="s">
        <v>34</v>
      </c>
      <c r="G2810" s="83" t="s">
        <v>34</v>
      </c>
      <c r="H2810" s="168">
        <v>39826</v>
      </c>
      <c r="I2810" s="31"/>
      <c r="J2810" s="83" t="s">
        <v>188</v>
      </c>
      <c r="K2810" s="31" t="s">
        <v>34</v>
      </c>
      <c r="L2810" s="31"/>
      <c r="M2810" s="168"/>
      <c r="N2810" s="147"/>
      <c r="O2810" s="105" t="s">
        <v>52</v>
      </c>
      <c r="P2810" s="171">
        <v>39826</v>
      </c>
      <c r="Q2810" s="31"/>
      <c r="R2810" s="83" t="s">
        <v>188</v>
      </c>
      <c r="S2810" s="31" t="s">
        <v>34</v>
      </c>
      <c r="T2810" s="31"/>
      <c r="U2810" s="168"/>
      <c r="V2810" s="149"/>
      <c r="W2810" s="140" t="str" cm="1">
        <f t="array" ref="W2810">IF(SUM(LEN(B2810:V2810))=0,"",IF(OR(OR(ISBLANK(F2810),SUM(LEN(C2810),LEN(D2810))=0),AND(NOT(E2810="Unknown"),ISBLANK(J2810)),AND(NOT(O2810="Unknown"),ISBLANK(R2810))),"Missing Information", INDEX(Table15[Entire Service Line Classification], MATCH(SUMIFS(Table15[Unique ID],Table15[System-Owned Portion],E2810,Table15[If Material Anything Other than "Lead" in Column E,Was Material Ever Previously Lead?],G2810,Table15[Customer-Owned Portion],O2810),Table15[Unique ID],0),0)))</f>
        <v>Non-lead</v>
      </c>
      <c r="X2810"/>
    </row>
    <row r="2811" spans="2:24" ht="30" x14ac:dyDescent="0.25">
      <c r="B2811" s="145" t="s">
        <v>2245</v>
      </c>
      <c r="C2811" s="31" t="s">
        <v>9677</v>
      </c>
      <c r="D2811" s="31"/>
      <c r="E2811" s="43" t="s">
        <v>52</v>
      </c>
      <c r="F2811" s="42" t="s">
        <v>34</v>
      </c>
      <c r="G2811" s="83" t="s">
        <v>34</v>
      </c>
      <c r="H2811" s="168">
        <v>39826</v>
      </c>
      <c r="I2811" s="31"/>
      <c r="J2811" s="83" t="s">
        <v>188</v>
      </c>
      <c r="K2811" s="31" t="s">
        <v>34</v>
      </c>
      <c r="L2811" s="31"/>
      <c r="M2811" s="168"/>
      <c r="N2811" s="147"/>
      <c r="O2811" s="105" t="s">
        <v>52</v>
      </c>
      <c r="P2811" s="171">
        <v>39826</v>
      </c>
      <c r="Q2811" s="31"/>
      <c r="R2811" s="83" t="s">
        <v>188</v>
      </c>
      <c r="S2811" s="31" t="s">
        <v>34</v>
      </c>
      <c r="T2811" s="31"/>
      <c r="U2811" s="168"/>
      <c r="V2811" s="149"/>
      <c r="W2811" s="140" t="str" cm="1">
        <f t="array" ref="W2811">IF(SUM(LEN(B2811:V2811))=0,"",IF(OR(OR(ISBLANK(F2811),SUM(LEN(C2811),LEN(D2811))=0),AND(NOT(E2811="Unknown"),ISBLANK(J2811)),AND(NOT(O2811="Unknown"),ISBLANK(R2811))),"Missing Information", INDEX(Table15[Entire Service Line Classification], MATCH(SUMIFS(Table15[Unique ID],Table15[System-Owned Portion],E2811,Table15[If Material Anything Other than "Lead" in Column E,Was Material Ever Previously Lead?],G2811,Table15[Customer-Owned Portion],O2811),Table15[Unique ID],0),0)))</f>
        <v>Non-lead</v>
      </c>
      <c r="X2811"/>
    </row>
    <row r="2812" spans="2:24" ht="30" x14ac:dyDescent="0.25">
      <c r="B2812" s="145" t="s">
        <v>2246</v>
      </c>
      <c r="C2812" s="31" t="s">
        <v>9678</v>
      </c>
      <c r="D2812" s="31"/>
      <c r="E2812" s="43" t="s">
        <v>52</v>
      </c>
      <c r="F2812" s="42" t="s">
        <v>34</v>
      </c>
      <c r="G2812" s="83" t="s">
        <v>34</v>
      </c>
      <c r="H2812" s="168">
        <v>39826</v>
      </c>
      <c r="I2812" s="31"/>
      <c r="J2812" s="83" t="s">
        <v>188</v>
      </c>
      <c r="K2812" s="31" t="s">
        <v>34</v>
      </c>
      <c r="L2812" s="31"/>
      <c r="M2812" s="168"/>
      <c r="N2812" s="147"/>
      <c r="O2812" s="105" t="s">
        <v>52</v>
      </c>
      <c r="P2812" s="171">
        <v>39826</v>
      </c>
      <c r="Q2812" s="31"/>
      <c r="R2812" s="83" t="s">
        <v>188</v>
      </c>
      <c r="S2812" s="31" t="s">
        <v>34</v>
      </c>
      <c r="T2812" s="31"/>
      <c r="U2812" s="168"/>
      <c r="V2812" s="149"/>
      <c r="W2812" s="140" t="str" cm="1">
        <f t="array" ref="W2812">IF(SUM(LEN(B2812:V2812))=0,"",IF(OR(OR(ISBLANK(F2812),SUM(LEN(C2812),LEN(D2812))=0),AND(NOT(E2812="Unknown"),ISBLANK(J2812)),AND(NOT(O2812="Unknown"),ISBLANK(R2812))),"Missing Information", INDEX(Table15[Entire Service Line Classification], MATCH(SUMIFS(Table15[Unique ID],Table15[System-Owned Portion],E2812,Table15[If Material Anything Other than "Lead" in Column E,Was Material Ever Previously Lead?],G2812,Table15[Customer-Owned Portion],O2812),Table15[Unique ID],0),0)))</f>
        <v>Non-lead</v>
      </c>
      <c r="X2812"/>
    </row>
    <row r="2813" spans="2:24" ht="30" x14ac:dyDescent="0.25">
      <c r="B2813" s="145" t="s">
        <v>2324</v>
      </c>
      <c r="C2813" s="31" t="s">
        <v>9756</v>
      </c>
      <c r="D2813" s="31"/>
      <c r="E2813" s="43" t="s">
        <v>52</v>
      </c>
      <c r="F2813" s="42" t="s">
        <v>34</v>
      </c>
      <c r="G2813" s="83" t="s">
        <v>34</v>
      </c>
      <c r="H2813" s="168">
        <v>39826</v>
      </c>
      <c r="I2813" s="31"/>
      <c r="J2813" s="83" t="s">
        <v>188</v>
      </c>
      <c r="K2813" s="31" t="s">
        <v>34</v>
      </c>
      <c r="L2813" s="31"/>
      <c r="M2813" s="168"/>
      <c r="N2813" s="147"/>
      <c r="O2813" s="105" t="s">
        <v>52</v>
      </c>
      <c r="P2813" s="171">
        <v>39826</v>
      </c>
      <c r="Q2813" s="31"/>
      <c r="R2813" s="83" t="s">
        <v>188</v>
      </c>
      <c r="S2813" s="31" t="s">
        <v>34</v>
      </c>
      <c r="T2813" s="31"/>
      <c r="U2813" s="168"/>
      <c r="V2813" s="149"/>
      <c r="W2813" s="140" t="str" cm="1">
        <f t="array" ref="W2813">IF(SUM(LEN(B2813:V2813))=0,"",IF(OR(OR(ISBLANK(F2813),SUM(LEN(C2813),LEN(D2813))=0),AND(NOT(E2813="Unknown"),ISBLANK(J2813)),AND(NOT(O2813="Unknown"),ISBLANK(R2813))),"Missing Information", INDEX(Table15[Entire Service Line Classification], MATCH(SUMIFS(Table15[Unique ID],Table15[System-Owned Portion],E2813,Table15[If Material Anything Other than "Lead" in Column E,Was Material Ever Previously Lead?],G2813,Table15[Customer-Owned Portion],O2813),Table15[Unique ID],0),0)))</f>
        <v>Non-lead</v>
      </c>
      <c r="X2813"/>
    </row>
    <row r="2814" spans="2:24" ht="30" x14ac:dyDescent="0.25">
      <c r="B2814" s="145" t="s">
        <v>2243</v>
      </c>
      <c r="C2814" s="31" t="s">
        <v>9675</v>
      </c>
      <c r="D2814" s="31"/>
      <c r="E2814" s="43" t="s">
        <v>52</v>
      </c>
      <c r="F2814" s="42" t="s">
        <v>34</v>
      </c>
      <c r="G2814" s="83" t="s">
        <v>34</v>
      </c>
      <c r="H2814" s="168">
        <v>39825</v>
      </c>
      <c r="I2814" s="31"/>
      <c r="J2814" s="83" t="s">
        <v>188</v>
      </c>
      <c r="K2814" s="31" t="s">
        <v>34</v>
      </c>
      <c r="L2814" s="31"/>
      <c r="M2814" s="168"/>
      <c r="N2814" s="147"/>
      <c r="O2814" s="105" t="s">
        <v>52</v>
      </c>
      <c r="P2814" s="171">
        <v>39825</v>
      </c>
      <c r="Q2814" s="31"/>
      <c r="R2814" s="83" t="s">
        <v>188</v>
      </c>
      <c r="S2814" s="31" t="s">
        <v>34</v>
      </c>
      <c r="T2814" s="31"/>
      <c r="U2814" s="168"/>
      <c r="V2814" s="149"/>
      <c r="W2814" s="140" t="str" cm="1">
        <f t="array" ref="W2814">IF(SUM(LEN(B2814:V2814))=0,"",IF(OR(OR(ISBLANK(F2814),SUM(LEN(C2814),LEN(D2814))=0),AND(NOT(E2814="Unknown"),ISBLANK(J2814)),AND(NOT(O2814="Unknown"),ISBLANK(R2814))),"Missing Information", INDEX(Table15[Entire Service Line Classification], MATCH(SUMIFS(Table15[Unique ID],Table15[System-Owned Portion],E2814,Table15[If Material Anything Other than "Lead" in Column E,Was Material Ever Previously Lead?],G2814,Table15[Customer-Owned Portion],O2814),Table15[Unique ID],0),0)))</f>
        <v>Non-lead</v>
      </c>
      <c r="X2814"/>
    </row>
    <row r="2815" spans="2:24" ht="30" x14ac:dyDescent="0.25">
      <c r="B2815" s="145" t="s">
        <v>2244</v>
      </c>
      <c r="C2815" s="31" t="s">
        <v>9676</v>
      </c>
      <c r="D2815" s="31"/>
      <c r="E2815" s="43" t="s">
        <v>52</v>
      </c>
      <c r="F2815" s="42" t="s">
        <v>34</v>
      </c>
      <c r="G2815" s="83" t="s">
        <v>34</v>
      </c>
      <c r="H2815" s="168">
        <v>39825</v>
      </c>
      <c r="I2815" s="31"/>
      <c r="J2815" s="83" t="s">
        <v>188</v>
      </c>
      <c r="K2815" s="31" t="s">
        <v>34</v>
      </c>
      <c r="L2815" s="31"/>
      <c r="M2815" s="168"/>
      <c r="N2815" s="147"/>
      <c r="O2815" s="105" t="s">
        <v>52</v>
      </c>
      <c r="P2815" s="171">
        <v>39825</v>
      </c>
      <c r="Q2815" s="31"/>
      <c r="R2815" s="83" t="s">
        <v>188</v>
      </c>
      <c r="S2815" s="31" t="s">
        <v>34</v>
      </c>
      <c r="T2815" s="31"/>
      <c r="U2815" s="168"/>
      <c r="V2815" s="149"/>
      <c r="W2815" s="140" t="str" cm="1">
        <f t="array" ref="W2815">IF(SUM(LEN(B2815:V2815))=0,"",IF(OR(OR(ISBLANK(F2815),SUM(LEN(C2815),LEN(D2815))=0),AND(NOT(E2815="Unknown"),ISBLANK(J2815)),AND(NOT(O2815="Unknown"),ISBLANK(R2815))),"Missing Information", INDEX(Table15[Entire Service Line Classification], MATCH(SUMIFS(Table15[Unique ID],Table15[System-Owned Portion],E2815,Table15[If Material Anything Other than "Lead" in Column E,Was Material Ever Previously Lead?],G2815,Table15[Customer-Owned Portion],O2815),Table15[Unique ID],0),0)))</f>
        <v>Non-lead</v>
      </c>
      <c r="X2815"/>
    </row>
    <row r="2816" spans="2:24" ht="30" x14ac:dyDescent="0.25">
      <c r="B2816" s="145" t="s">
        <v>2247</v>
      </c>
      <c r="C2816" s="31" t="s">
        <v>9679</v>
      </c>
      <c r="D2816" s="31"/>
      <c r="E2816" s="43" t="s">
        <v>52</v>
      </c>
      <c r="F2816" s="42" t="s">
        <v>34</v>
      </c>
      <c r="G2816" s="83" t="s">
        <v>34</v>
      </c>
      <c r="H2816" s="168">
        <v>39825</v>
      </c>
      <c r="I2816" s="31"/>
      <c r="J2816" s="83" t="s">
        <v>188</v>
      </c>
      <c r="K2816" s="31" t="s">
        <v>34</v>
      </c>
      <c r="L2816" s="31"/>
      <c r="M2816" s="168"/>
      <c r="N2816" s="147"/>
      <c r="O2816" s="105" t="s">
        <v>52</v>
      </c>
      <c r="P2816" s="171">
        <v>39825</v>
      </c>
      <c r="Q2816" s="31"/>
      <c r="R2816" s="83" t="s">
        <v>188</v>
      </c>
      <c r="S2816" s="31" t="s">
        <v>34</v>
      </c>
      <c r="T2816" s="31"/>
      <c r="U2816" s="168"/>
      <c r="V2816" s="149"/>
      <c r="W2816" s="140" t="str" cm="1">
        <f t="array" ref="W2816">IF(SUM(LEN(B2816:V2816))=0,"",IF(OR(OR(ISBLANK(F2816),SUM(LEN(C2816),LEN(D2816))=0),AND(NOT(E2816="Unknown"),ISBLANK(J2816)),AND(NOT(O2816="Unknown"),ISBLANK(R2816))),"Missing Information", INDEX(Table15[Entire Service Line Classification], MATCH(SUMIFS(Table15[Unique ID],Table15[System-Owned Portion],E2816,Table15[If Material Anything Other than "Lead" in Column E,Was Material Ever Previously Lead?],G2816,Table15[Customer-Owned Portion],O2816),Table15[Unique ID],0),0)))</f>
        <v>Non-lead</v>
      </c>
      <c r="X2816"/>
    </row>
    <row r="2817" spans="2:24" ht="30" x14ac:dyDescent="0.25">
      <c r="B2817" s="145" t="s">
        <v>2371</v>
      </c>
      <c r="C2817" s="31" t="s">
        <v>9803</v>
      </c>
      <c r="D2817" s="31"/>
      <c r="E2817" s="43" t="s">
        <v>52</v>
      </c>
      <c r="F2817" s="42" t="s">
        <v>34</v>
      </c>
      <c r="G2817" s="83" t="s">
        <v>34</v>
      </c>
      <c r="H2817" s="168">
        <v>39825</v>
      </c>
      <c r="I2817" s="31"/>
      <c r="J2817" s="83" t="s">
        <v>188</v>
      </c>
      <c r="K2817" s="31" t="s">
        <v>34</v>
      </c>
      <c r="L2817" s="31"/>
      <c r="M2817" s="168"/>
      <c r="N2817" s="147"/>
      <c r="O2817" s="105" t="s">
        <v>52</v>
      </c>
      <c r="P2817" s="171">
        <v>39825</v>
      </c>
      <c r="Q2817" s="31"/>
      <c r="R2817" s="83" t="s">
        <v>188</v>
      </c>
      <c r="S2817" s="31" t="s">
        <v>34</v>
      </c>
      <c r="T2817" s="31"/>
      <c r="U2817" s="168"/>
      <c r="V2817" s="149"/>
      <c r="W2817" s="140" t="str" cm="1">
        <f t="array" ref="W2817">IF(SUM(LEN(B2817:V2817))=0,"",IF(OR(OR(ISBLANK(F2817),SUM(LEN(C2817),LEN(D2817))=0),AND(NOT(E2817="Unknown"),ISBLANK(J2817)),AND(NOT(O2817="Unknown"),ISBLANK(R2817))),"Missing Information", INDEX(Table15[Entire Service Line Classification], MATCH(SUMIFS(Table15[Unique ID],Table15[System-Owned Portion],E2817,Table15[If Material Anything Other than "Lead" in Column E,Was Material Ever Previously Lead?],G2817,Table15[Customer-Owned Portion],O2817),Table15[Unique ID],0),0)))</f>
        <v>Non-lead</v>
      </c>
      <c r="X2817"/>
    </row>
    <row r="2818" spans="2:24" ht="30" x14ac:dyDescent="0.25">
      <c r="B2818" s="145" t="s">
        <v>2441</v>
      </c>
      <c r="C2818" s="31" t="s">
        <v>9873</v>
      </c>
      <c r="D2818" s="31"/>
      <c r="E2818" s="43" t="s">
        <v>52</v>
      </c>
      <c r="F2818" s="42" t="s">
        <v>34</v>
      </c>
      <c r="G2818" s="83" t="s">
        <v>34</v>
      </c>
      <c r="H2818" s="168">
        <v>39825</v>
      </c>
      <c r="I2818" s="31"/>
      <c r="J2818" s="83" t="s">
        <v>188</v>
      </c>
      <c r="K2818" s="31" t="s">
        <v>34</v>
      </c>
      <c r="L2818" s="31"/>
      <c r="M2818" s="168"/>
      <c r="N2818" s="147"/>
      <c r="O2818" s="105" t="s">
        <v>52</v>
      </c>
      <c r="P2818" s="171">
        <v>39825</v>
      </c>
      <c r="Q2818" s="31"/>
      <c r="R2818" s="83" t="s">
        <v>188</v>
      </c>
      <c r="S2818" s="31" t="s">
        <v>34</v>
      </c>
      <c r="T2818" s="31"/>
      <c r="U2818" s="168"/>
      <c r="V2818" s="149"/>
      <c r="W2818" s="140" t="str" cm="1">
        <f t="array" ref="W2818">IF(SUM(LEN(B2818:V2818))=0,"",IF(OR(OR(ISBLANK(F2818),SUM(LEN(C2818),LEN(D2818))=0),AND(NOT(E2818="Unknown"),ISBLANK(J2818)),AND(NOT(O2818="Unknown"),ISBLANK(R2818))),"Missing Information", INDEX(Table15[Entire Service Line Classification], MATCH(SUMIFS(Table15[Unique ID],Table15[System-Owned Portion],E2818,Table15[If Material Anything Other than "Lead" in Column E,Was Material Ever Previously Lead?],G2818,Table15[Customer-Owned Portion],O2818),Table15[Unique ID],0),0)))</f>
        <v>Non-lead</v>
      </c>
      <c r="X2818"/>
    </row>
    <row r="2819" spans="2:24" ht="30" x14ac:dyDescent="0.25">
      <c r="B2819" s="145" t="s">
        <v>2480</v>
      </c>
      <c r="C2819" s="31" t="s">
        <v>9912</v>
      </c>
      <c r="D2819" s="31"/>
      <c r="E2819" s="43" t="s">
        <v>52</v>
      </c>
      <c r="F2819" s="42" t="s">
        <v>34</v>
      </c>
      <c r="G2819" s="83" t="s">
        <v>34</v>
      </c>
      <c r="H2819" s="168">
        <v>39825</v>
      </c>
      <c r="I2819" s="31"/>
      <c r="J2819" s="83" t="s">
        <v>188</v>
      </c>
      <c r="K2819" s="31" t="s">
        <v>34</v>
      </c>
      <c r="L2819" s="31"/>
      <c r="M2819" s="168"/>
      <c r="N2819" s="147"/>
      <c r="O2819" s="105" t="s">
        <v>52</v>
      </c>
      <c r="P2819" s="171">
        <v>39825</v>
      </c>
      <c r="Q2819" s="31"/>
      <c r="R2819" s="83" t="s">
        <v>188</v>
      </c>
      <c r="S2819" s="31" t="s">
        <v>34</v>
      </c>
      <c r="T2819" s="31"/>
      <c r="U2819" s="168"/>
      <c r="V2819" s="149"/>
      <c r="W2819" s="140" t="str" cm="1">
        <f t="array" ref="W2819">IF(SUM(LEN(B2819:V2819))=0,"",IF(OR(OR(ISBLANK(F2819),SUM(LEN(C2819),LEN(D2819))=0),AND(NOT(E2819="Unknown"),ISBLANK(J2819)),AND(NOT(O2819="Unknown"),ISBLANK(R2819))),"Missing Information", INDEX(Table15[Entire Service Line Classification], MATCH(SUMIFS(Table15[Unique ID],Table15[System-Owned Portion],E2819,Table15[If Material Anything Other than "Lead" in Column E,Was Material Ever Previously Lead?],G2819,Table15[Customer-Owned Portion],O2819),Table15[Unique ID],0),0)))</f>
        <v>Non-lead</v>
      </c>
      <c r="X2819"/>
    </row>
    <row r="2820" spans="2:24" ht="30" x14ac:dyDescent="0.25">
      <c r="B2820" s="145" t="s">
        <v>2539</v>
      </c>
      <c r="C2820" s="31" t="s">
        <v>9971</v>
      </c>
      <c r="D2820" s="31"/>
      <c r="E2820" s="43" t="s">
        <v>52</v>
      </c>
      <c r="F2820" s="42" t="s">
        <v>34</v>
      </c>
      <c r="G2820" s="83" t="s">
        <v>34</v>
      </c>
      <c r="H2820" s="168">
        <v>39825</v>
      </c>
      <c r="I2820" s="31"/>
      <c r="J2820" s="83" t="s">
        <v>188</v>
      </c>
      <c r="K2820" s="31" t="s">
        <v>34</v>
      </c>
      <c r="L2820" s="31"/>
      <c r="M2820" s="168"/>
      <c r="N2820" s="147"/>
      <c r="O2820" s="105" t="s">
        <v>52</v>
      </c>
      <c r="P2820" s="171">
        <v>39825</v>
      </c>
      <c r="Q2820" s="31"/>
      <c r="R2820" s="83" t="s">
        <v>188</v>
      </c>
      <c r="S2820" s="31" t="s">
        <v>34</v>
      </c>
      <c r="T2820" s="31"/>
      <c r="U2820" s="168"/>
      <c r="V2820" s="149"/>
      <c r="W2820" s="140" t="str" cm="1">
        <f t="array" ref="W2820">IF(SUM(LEN(B2820:V2820))=0,"",IF(OR(OR(ISBLANK(F2820),SUM(LEN(C2820),LEN(D2820))=0),AND(NOT(E2820="Unknown"),ISBLANK(J2820)),AND(NOT(O2820="Unknown"),ISBLANK(R2820))),"Missing Information", INDEX(Table15[Entire Service Line Classification], MATCH(SUMIFS(Table15[Unique ID],Table15[System-Owned Portion],E2820,Table15[If Material Anything Other than "Lead" in Column E,Was Material Ever Previously Lead?],G2820,Table15[Customer-Owned Portion],O2820),Table15[Unique ID],0),0)))</f>
        <v>Non-lead</v>
      </c>
      <c r="X2820"/>
    </row>
    <row r="2821" spans="2:24" ht="30" x14ac:dyDescent="0.25">
      <c r="B2821" s="145" t="s">
        <v>3037</v>
      </c>
      <c r="C2821" s="31" t="s">
        <v>10469</v>
      </c>
      <c r="D2821" s="31"/>
      <c r="E2821" s="43" t="s">
        <v>52</v>
      </c>
      <c r="F2821" s="42" t="s">
        <v>34</v>
      </c>
      <c r="G2821" s="83" t="s">
        <v>34</v>
      </c>
      <c r="H2821" s="168">
        <v>39805</v>
      </c>
      <c r="I2821" s="31"/>
      <c r="J2821" s="83" t="s">
        <v>188</v>
      </c>
      <c r="K2821" s="31" t="s">
        <v>34</v>
      </c>
      <c r="L2821" s="31"/>
      <c r="M2821" s="168"/>
      <c r="N2821" s="147"/>
      <c r="O2821" s="105" t="s">
        <v>52</v>
      </c>
      <c r="P2821" s="171">
        <v>39805</v>
      </c>
      <c r="Q2821" s="31"/>
      <c r="R2821" s="83" t="s">
        <v>188</v>
      </c>
      <c r="S2821" s="31" t="s">
        <v>34</v>
      </c>
      <c r="T2821" s="31"/>
      <c r="U2821" s="168"/>
      <c r="V2821" s="149"/>
      <c r="W2821" s="140" t="str" cm="1">
        <f t="array" ref="W2821">IF(SUM(LEN(B2821:V2821))=0,"",IF(OR(OR(ISBLANK(F2821),SUM(LEN(C2821),LEN(D2821))=0),AND(NOT(E2821="Unknown"),ISBLANK(J2821)),AND(NOT(O2821="Unknown"),ISBLANK(R2821))),"Missing Information", INDEX(Table15[Entire Service Line Classification], MATCH(SUMIFS(Table15[Unique ID],Table15[System-Owned Portion],E2821,Table15[If Material Anything Other than "Lead" in Column E,Was Material Ever Previously Lead?],G2821,Table15[Customer-Owned Portion],O2821),Table15[Unique ID],0),0)))</f>
        <v>Non-lead</v>
      </c>
      <c r="X2821"/>
    </row>
    <row r="2822" spans="2:24" ht="30" x14ac:dyDescent="0.25">
      <c r="B2822" s="145" t="s">
        <v>6550</v>
      </c>
      <c r="C2822" s="31" t="s">
        <v>14154</v>
      </c>
      <c r="D2822" s="31"/>
      <c r="E2822" s="43" t="s">
        <v>52</v>
      </c>
      <c r="F2822" s="42" t="s">
        <v>34</v>
      </c>
      <c r="G2822" s="83" t="s">
        <v>34</v>
      </c>
      <c r="H2822" s="168">
        <v>39805</v>
      </c>
      <c r="I2822" s="31"/>
      <c r="J2822" s="83" t="s">
        <v>188</v>
      </c>
      <c r="K2822" s="31" t="s">
        <v>34</v>
      </c>
      <c r="L2822" s="31"/>
      <c r="M2822" s="168"/>
      <c r="N2822" s="147"/>
      <c r="O2822" s="105" t="s">
        <v>52</v>
      </c>
      <c r="P2822" s="171">
        <v>39805</v>
      </c>
      <c r="Q2822" s="31"/>
      <c r="R2822" s="83" t="s">
        <v>188</v>
      </c>
      <c r="S2822" s="31" t="s">
        <v>34</v>
      </c>
      <c r="T2822" s="31"/>
      <c r="U2822" s="168"/>
      <c r="V2822" s="149"/>
      <c r="W2822" s="140" t="str" cm="1">
        <f t="array" ref="W2822">IF(SUM(LEN(B2822:V2822))=0,"",IF(OR(OR(ISBLANK(F2822),SUM(LEN(C2822),LEN(D2822))=0),AND(NOT(E2822="Unknown"),ISBLANK(J2822)),AND(NOT(O2822="Unknown"),ISBLANK(R2822))),"Missing Information", INDEX(Table15[Entire Service Line Classification], MATCH(SUMIFS(Table15[Unique ID],Table15[System-Owned Portion],E2822,Table15[If Material Anything Other than "Lead" in Column E,Was Material Ever Previously Lead?],G2822,Table15[Customer-Owned Portion],O2822),Table15[Unique ID],0),0)))</f>
        <v>Non-lead</v>
      </c>
      <c r="X2822"/>
    </row>
    <row r="2823" spans="2:24" ht="30" x14ac:dyDescent="0.25">
      <c r="B2823" s="145" t="s">
        <v>791</v>
      </c>
      <c r="C2823" s="31" t="s">
        <v>8204</v>
      </c>
      <c r="D2823" s="31"/>
      <c r="E2823" s="43" t="s">
        <v>52</v>
      </c>
      <c r="F2823" s="42" t="s">
        <v>34</v>
      </c>
      <c r="G2823" s="83" t="s">
        <v>34</v>
      </c>
      <c r="H2823" s="168">
        <v>39800</v>
      </c>
      <c r="I2823" s="31"/>
      <c r="J2823" s="83" t="s">
        <v>188</v>
      </c>
      <c r="K2823" s="31" t="s">
        <v>34</v>
      </c>
      <c r="L2823" s="31"/>
      <c r="M2823" s="168"/>
      <c r="N2823" s="147"/>
      <c r="O2823" s="105" t="s">
        <v>52</v>
      </c>
      <c r="P2823" s="171">
        <v>39800</v>
      </c>
      <c r="Q2823" s="31"/>
      <c r="R2823" s="83" t="s">
        <v>188</v>
      </c>
      <c r="S2823" s="31" t="s">
        <v>34</v>
      </c>
      <c r="T2823" s="31"/>
      <c r="U2823" s="168"/>
      <c r="V2823" s="149"/>
      <c r="W2823" s="140" t="str" cm="1">
        <f t="array" ref="W2823">IF(SUM(LEN(B2823:V2823))=0,"",IF(OR(OR(ISBLANK(F2823),SUM(LEN(C2823),LEN(D2823))=0),AND(NOT(E2823="Unknown"),ISBLANK(J2823)),AND(NOT(O2823="Unknown"),ISBLANK(R2823))),"Missing Information", INDEX(Table15[Entire Service Line Classification], MATCH(SUMIFS(Table15[Unique ID],Table15[System-Owned Portion],E2823,Table15[If Material Anything Other than "Lead" in Column E,Was Material Ever Previously Lead?],G2823,Table15[Customer-Owned Portion],O2823),Table15[Unique ID],0),0)))</f>
        <v>Non-lead</v>
      </c>
      <c r="X2823"/>
    </row>
    <row r="2824" spans="2:24" ht="30" x14ac:dyDescent="0.25">
      <c r="B2824" s="145" t="s">
        <v>792</v>
      </c>
      <c r="C2824" s="31" t="s">
        <v>8205</v>
      </c>
      <c r="D2824" s="31"/>
      <c r="E2824" s="43" t="s">
        <v>52</v>
      </c>
      <c r="F2824" s="42" t="s">
        <v>34</v>
      </c>
      <c r="G2824" s="83" t="s">
        <v>34</v>
      </c>
      <c r="H2824" s="168">
        <v>39800</v>
      </c>
      <c r="I2824" s="31"/>
      <c r="J2824" s="83" t="s">
        <v>188</v>
      </c>
      <c r="K2824" s="31" t="s">
        <v>34</v>
      </c>
      <c r="L2824" s="31"/>
      <c r="M2824" s="168"/>
      <c r="N2824" s="147"/>
      <c r="O2824" s="105" t="s">
        <v>52</v>
      </c>
      <c r="P2824" s="171">
        <v>39800</v>
      </c>
      <c r="Q2824" s="31"/>
      <c r="R2824" s="83" t="s">
        <v>188</v>
      </c>
      <c r="S2824" s="31" t="s">
        <v>34</v>
      </c>
      <c r="T2824" s="31"/>
      <c r="U2824" s="168"/>
      <c r="V2824" s="149"/>
      <c r="W2824" s="140" t="str" cm="1">
        <f t="array" ref="W2824">IF(SUM(LEN(B2824:V2824))=0,"",IF(OR(OR(ISBLANK(F2824),SUM(LEN(C2824),LEN(D2824))=0),AND(NOT(E2824="Unknown"),ISBLANK(J2824)),AND(NOT(O2824="Unknown"),ISBLANK(R2824))),"Missing Information", INDEX(Table15[Entire Service Line Classification], MATCH(SUMIFS(Table15[Unique ID],Table15[System-Owned Portion],E2824,Table15[If Material Anything Other than "Lead" in Column E,Was Material Ever Previously Lead?],G2824,Table15[Customer-Owned Portion],O2824),Table15[Unique ID],0),0)))</f>
        <v>Non-lead</v>
      </c>
      <c r="X2824"/>
    </row>
    <row r="2825" spans="2:24" ht="30" x14ac:dyDescent="0.25">
      <c r="B2825" s="145" t="s">
        <v>1090</v>
      </c>
      <c r="C2825" s="31" t="s">
        <v>8503</v>
      </c>
      <c r="D2825" s="31"/>
      <c r="E2825" s="43" t="s">
        <v>52</v>
      </c>
      <c r="F2825" s="42" t="s">
        <v>34</v>
      </c>
      <c r="G2825" s="83" t="s">
        <v>34</v>
      </c>
      <c r="H2825" s="168">
        <v>39800</v>
      </c>
      <c r="I2825" s="31"/>
      <c r="J2825" s="83" t="s">
        <v>188</v>
      </c>
      <c r="K2825" s="31" t="s">
        <v>34</v>
      </c>
      <c r="L2825" s="31"/>
      <c r="M2825" s="168"/>
      <c r="N2825" s="147"/>
      <c r="O2825" s="105" t="s">
        <v>52</v>
      </c>
      <c r="P2825" s="171">
        <v>39800</v>
      </c>
      <c r="Q2825" s="31"/>
      <c r="R2825" s="83" t="s">
        <v>188</v>
      </c>
      <c r="S2825" s="31" t="s">
        <v>34</v>
      </c>
      <c r="T2825" s="31"/>
      <c r="U2825" s="168"/>
      <c r="V2825" s="149"/>
      <c r="W2825" s="140" t="str" cm="1">
        <f t="array" ref="W2825">IF(SUM(LEN(B2825:V2825))=0,"",IF(OR(OR(ISBLANK(F2825),SUM(LEN(C2825),LEN(D2825))=0),AND(NOT(E2825="Unknown"),ISBLANK(J2825)),AND(NOT(O2825="Unknown"),ISBLANK(R2825))),"Missing Information", INDEX(Table15[Entire Service Line Classification], MATCH(SUMIFS(Table15[Unique ID],Table15[System-Owned Portion],E2825,Table15[If Material Anything Other than "Lead" in Column E,Was Material Ever Previously Lead?],G2825,Table15[Customer-Owned Portion],O2825),Table15[Unique ID],0),0)))</f>
        <v>Non-lead</v>
      </c>
      <c r="X2825"/>
    </row>
    <row r="2826" spans="2:24" ht="30" x14ac:dyDescent="0.25">
      <c r="B2826" s="145" t="s">
        <v>1106</v>
      </c>
      <c r="C2826" s="31" t="s">
        <v>8519</v>
      </c>
      <c r="D2826" s="31"/>
      <c r="E2826" s="43" t="s">
        <v>52</v>
      </c>
      <c r="F2826" s="42" t="s">
        <v>34</v>
      </c>
      <c r="G2826" s="83" t="s">
        <v>34</v>
      </c>
      <c r="H2826" s="168">
        <v>39800</v>
      </c>
      <c r="I2826" s="31"/>
      <c r="J2826" s="83" t="s">
        <v>188</v>
      </c>
      <c r="K2826" s="31" t="s">
        <v>34</v>
      </c>
      <c r="L2826" s="31"/>
      <c r="M2826" s="168"/>
      <c r="N2826" s="147"/>
      <c r="O2826" s="105" t="s">
        <v>52</v>
      </c>
      <c r="P2826" s="171">
        <v>39800</v>
      </c>
      <c r="Q2826" s="31"/>
      <c r="R2826" s="83" t="s">
        <v>188</v>
      </c>
      <c r="S2826" s="31" t="s">
        <v>34</v>
      </c>
      <c r="T2826" s="31"/>
      <c r="U2826" s="168"/>
      <c r="V2826" s="149"/>
      <c r="W2826" s="140" t="str" cm="1">
        <f t="array" ref="W2826">IF(SUM(LEN(B2826:V2826))=0,"",IF(OR(OR(ISBLANK(F2826),SUM(LEN(C2826),LEN(D2826))=0),AND(NOT(E2826="Unknown"),ISBLANK(J2826)),AND(NOT(O2826="Unknown"),ISBLANK(R2826))),"Missing Information", INDEX(Table15[Entire Service Line Classification], MATCH(SUMIFS(Table15[Unique ID],Table15[System-Owned Portion],E2826,Table15[If Material Anything Other than "Lead" in Column E,Was Material Ever Previously Lead?],G2826,Table15[Customer-Owned Portion],O2826),Table15[Unique ID],0),0)))</f>
        <v>Non-lead</v>
      </c>
      <c r="X2826"/>
    </row>
    <row r="2827" spans="2:24" ht="30" x14ac:dyDescent="0.25">
      <c r="B2827" s="145" t="s">
        <v>5919</v>
      </c>
      <c r="C2827" s="31" t="s">
        <v>13521</v>
      </c>
      <c r="D2827" s="31"/>
      <c r="E2827" s="43" t="s">
        <v>52</v>
      </c>
      <c r="F2827" s="42" t="s">
        <v>34</v>
      </c>
      <c r="G2827" s="83" t="s">
        <v>34</v>
      </c>
      <c r="H2827" s="168">
        <v>39714</v>
      </c>
      <c r="I2827" s="31"/>
      <c r="J2827" s="83" t="s">
        <v>188</v>
      </c>
      <c r="K2827" s="31" t="s">
        <v>34</v>
      </c>
      <c r="L2827" s="31"/>
      <c r="M2827" s="168"/>
      <c r="N2827" s="147"/>
      <c r="O2827" s="105" t="s">
        <v>52</v>
      </c>
      <c r="P2827" s="171">
        <v>39714</v>
      </c>
      <c r="Q2827" s="31"/>
      <c r="R2827" s="83" t="s">
        <v>188</v>
      </c>
      <c r="S2827" s="31" t="s">
        <v>34</v>
      </c>
      <c r="T2827" s="31"/>
      <c r="U2827" s="168"/>
      <c r="V2827" s="149"/>
      <c r="W2827" s="140" t="str" cm="1">
        <f t="array" ref="W2827">IF(SUM(LEN(B2827:V2827))=0,"",IF(OR(OR(ISBLANK(F2827),SUM(LEN(C2827),LEN(D2827))=0),AND(NOT(E2827="Unknown"),ISBLANK(J2827)),AND(NOT(O2827="Unknown"),ISBLANK(R2827))),"Missing Information", INDEX(Table15[Entire Service Line Classification], MATCH(SUMIFS(Table15[Unique ID],Table15[System-Owned Portion],E2827,Table15[If Material Anything Other than "Lead" in Column E,Was Material Ever Previously Lead?],G2827,Table15[Customer-Owned Portion],O2827),Table15[Unique ID],0),0)))</f>
        <v>Non-lead</v>
      </c>
      <c r="X2827"/>
    </row>
    <row r="2828" spans="2:24" ht="30" x14ac:dyDescent="0.25">
      <c r="B2828" s="145" t="s">
        <v>2187</v>
      </c>
      <c r="C2828" s="31" t="s">
        <v>9619</v>
      </c>
      <c r="D2828" s="31"/>
      <c r="E2828" s="43" t="s">
        <v>52</v>
      </c>
      <c r="F2828" s="42" t="s">
        <v>34</v>
      </c>
      <c r="G2828" s="83" t="s">
        <v>34</v>
      </c>
      <c r="H2828" s="168">
        <v>39489</v>
      </c>
      <c r="I2828" s="31"/>
      <c r="J2828" s="83" t="s">
        <v>188</v>
      </c>
      <c r="K2828" s="31" t="s">
        <v>34</v>
      </c>
      <c r="L2828" s="31"/>
      <c r="M2828" s="168"/>
      <c r="N2828" s="147"/>
      <c r="O2828" s="105" t="s">
        <v>52</v>
      </c>
      <c r="P2828" s="171">
        <v>39489</v>
      </c>
      <c r="Q2828" s="31"/>
      <c r="R2828" s="83" t="s">
        <v>188</v>
      </c>
      <c r="S2828" s="31" t="s">
        <v>34</v>
      </c>
      <c r="T2828" s="31"/>
      <c r="U2828" s="168"/>
      <c r="V2828" s="149"/>
      <c r="W2828" s="140" t="str" cm="1">
        <f t="array" ref="W2828">IF(SUM(LEN(B2828:V2828))=0,"",IF(OR(OR(ISBLANK(F2828),SUM(LEN(C2828),LEN(D2828))=0),AND(NOT(E2828="Unknown"),ISBLANK(J2828)),AND(NOT(O2828="Unknown"),ISBLANK(R2828))),"Missing Information", INDEX(Table15[Entire Service Line Classification], MATCH(SUMIFS(Table15[Unique ID],Table15[System-Owned Portion],E2828,Table15[If Material Anything Other than "Lead" in Column E,Was Material Ever Previously Lead?],G2828,Table15[Customer-Owned Portion],O2828),Table15[Unique ID],0),0)))</f>
        <v>Non-lead</v>
      </c>
      <c r="X2828"/>
    </row>
    <row r="2829" spans="2:24" ht="30" x14ac:dyDescent="0.25">
      <c r="B2829" s="145" t="s">
        <v>4359</v>
      </c>
      <c r="C2829" s="31" t="s">
        <v>11952</v>
      </c>
      <c r="D2829" s="31"/>
      <c r="E2829" s="43" t="s">
        <v>52</v>
      </c>
      <c r="F2829" s="42" t="s">
        <v>34</v>
      </c>
      <c r="G2829" s="83" t="s">
        <v>34</v>
      </c>
      <c r="H2829" s="168">
        <v>39436</v>
      </c>
      <c r="I2829" s="31"/>
      <c r="J2829" s="83" t="s">
        <v>188</v>
      </c>
      <c r="K2829" s="31" t="s">
        <v>34</v>
      </c>
      <c r="L2829" s="31"/>
      <c r="M2829" s="168"/>
      <c r="N2829" s="147"/>
      <c r="O2829" s="105" t="s">
        <v>52</v>
      </c>
      <c r="P2829" s="171">
        <v>39436</v>
      </c>
      <c r="Q2829" s="31"/>
      <c r="R2829" s="83" t="s">
        <v>188</v>
      </c>
      <c r="S2829" s="31" t="s">
        <v>34</v>
      </c>
      <c r="T2829" s="31"/>
      <c r="U2829" s="168"/>
      <c r="V2829" s="149"/>
      <c r="W2829" s="140" t="str" cm="1">
        <f t="array" ref="W2829">IF(SUM(LEN(B2829:V2829))=0,"",IF(OR(OR(ISBLANK(F2829),SUM(LEN(C2829),LEN(D2829))=0),AND(NOT(E2829="Unknown"),ISBLANK(J2829)),AND(NOT(O2829="Unknown"),ISBLANK(R2829))),"Missing Information", INDEX(Table15[Entire Service Line Classification], MATCH(SUMIFS(Table15[Unique ID],Table15[System-Owned Portion],E2829,Table15[If Material Anything Other than "Lead" in Column E,Was Material Ever Previously Lead?],G2829,Table15[Customer-Owned Portion],O2829),Table15[Unique ID],0),0)))</f>
        <v>Non-lead</v>
      </c>
      <c r="X2829"/>
    </row>
    <row r="2830" spans="2:24" ht="30" x14ac:dyDescent="0.25">
      <c r="B2830" s="145" t="s">
        <v>2192</v>
      </c>
      <c r="C2830" s="31" t="s">
        <v>9624</v>
      </c>
      <c r="D2830" s="31"/>
      <c r="E2830" s="43" t="s">
        <v>52</v>
      </c>
      <c r="F2830" s="42" t="s">
        <v>34</v>
      </c>
      <c r="G2830" s="83" t="s">
        <v>34</v>
      </c>
      <c r="H2830" s="168">
        <v>39426</v>
      </c>
      <c r="I2830" s="31"/>
      <c r="J2830" s="83" t="s">
        <v>188</v>
      </c>
      <c r="K2830" s="31" t="s">
        <v>34</v>
      </c>
      <c r="L2830" s="31"/>
      <c r="M2830" s="168"/>
      <c r="N2830" s="147"/>
      <c r="O2830" s="105" t="s">
        <v>52</v>
      </c>
      <c r="P2830" s="171">
        <v>39426</v>
      </c>
      <c r="Q2830" s="31"/>
      <c r="R2830" s="83" t="s">
        <v>188</v>
      </c>
      <c r="S2830" s="31" t="s">
        <v>34</v>
      </c>
      <c r="T2830" s="31"/>
      <c r="U2830" s="168"/>
      <c r="V2830" s="149"/>
      <c r="W2830" s="140" t="str" cm="1">
        <f t="array" ref="W2830">IF(SUM(LEN(B2830:V2830))=0,"",IF(OR(OR(ISBLANK(F2830),SUM(LEN(C2830),LEN(D2830))=0),AND(NOT(E2830="Unknown"),ISBLANK(J2830)),AND(NOT(O2830="Unknown"),ISBLANK(R2830))),"Missing Information", INDEX(Table15[Entire Service Line Classification], MATCH(SUMIFS(Table15[Unique ID],Table15[System-Owned Portion],E2830,Table15[If Material Anything Other than "Lead" in Column E,Was Material Ever Previously Lead?],G2830,Table15[Customer-Owned Portion],O2830),Table15[Unique ID],0),0)))</f>
        <v>Non-lead</v>
      </c>
      <c r="X2830"/>
    </row>
    <row r="2831" spans="2:24" ht="30" x14ac:dyDescent="0.25">
      <c r="B2831" s="145" t="s">
        <v>2064</v>
      </c>
      <c r="C2831" s="31" t="s">
        <v>9496</v>
      </c>
      <c r="D2831" s="31"/>
      <c r="E2831" s="43" t="s">
        <v>52</v>
      </c>
      <c r="F2831" s="42" t="s">
        <v>34</v>
      </c>
      <c r="G2831" s="83" t="s">
        <v>34</v>
      </c>
      <c r="H2831" s="168">
        <v>39391</v>
      </c>
      <c r="I2831" s="31"/>
      <c r="J2831" s="83" t="s">
        <v>188</v>
      </c>
      <c r="K2831" s="31" t="s">
        <v>34</v>
      </c>
      <c r="L2831" s="31"/>
      <c r="M2831" s="168"/>
      <c r="N2831" s="147"/>
      <c r="O2831" s="105" t="s">
        <v>52</v>
      </c>
      <c r="P2831" s="171">
        <v>39391</v>
      </c>
      <c r="Q2831" s="31"/>
      <c r="R2831" s="83" t="s">
        <v>188</v>
      </c>
      <c r="S2831" s="31" t="s">
        <v>34</v>
      </c>
      <c r="T2831" s="31"/>
      <c r="U2831" s="168"/>
      <c r="V2831" s="149"/>
      <c r="W2831" s="140" t="str" cm="1">
        <f t="array" ref="W2831">IF(SUM(LEN(B2831:V2831))=0,"",IF(OR(OR(ISBLANK(F2831),SUM(LEN(C2831),LEN(D2831))=0),AND(NOT(E2831="Unknown"),ISBLANK(J2831)),AND(NOT(O2831="Unknown"),ISBLANK(R2831))),"Missing Information", INDEX(Table15[Entire Service Line Classification], MATCH(SUMIFS(Table15[Unique ID],Table15[System-Owned Portion],E2831,Table15[If Material Anything Other than "Lead" in Column E,Was Material Ever Previously Lead?],G2831,Table15[Customer-Owned Portion],O2831),Table15[Unique ID],0),0)))</f>
        <v>Non-lead</v>
      </c>
      <c r="X2831"/>
    </row>
    <row r="2832" spans="2:24" ht="30" x14ac:dyDescent="0.25">
      <c r="B2832" s="145" t="s">
        <v>6849</v>
      </c>
      <c r="C2832" s="31" t="s">
        <v>14472</v>
      </c>
      <c r="D2832" s="31"/>
      <c r="E2832" s="43" t="s">
        <v>52</v>
      </c>
      <c r="F2832" s="42" t="s">
        <v>34</v>
      </c>
      <c r="G2832" s="83" t="s">
        <v>34</v>
      </c>
      <c r="H2832" s="168">
        <v>39332</v>
      </c>
      <c r="I2832" s="31"/>
      <c r="J2832" s="83" t="s">
        <v>188</v>
      </c>
      <c r="K2832" s="31" t="s">
        <v>34</v>
      </c>
      <c r="L2832" s="31"/>
      <c r="M2832" s="168"/>
      <c r="N2832" s="147"/>
      <c r="O2832" s="105" t="s">
        <v>52</v>
      </c>
      <c r="P2832" s="171">
        <v>39332</v>
      </c>
      <c r="Q2832" s="31"/>
      <c r="R2832" s="83" t="s">
        <v>188</v>
      </c>
      <c r="S2832" s="31" t="s">
        <v>34</v>
      </c>
      <c r="T2832" s="31"/>
      <c r="U2832" s="168"/>
      <c r="V2832" s="149"/>
      <c r="W2832" s="140" t="str" cm="1">
        <f t="array" ref="W2832">IF(SUM(LEN(B2832:V2832))=0,"",IF(OR(OR(ISBLANK(F2832),SUM(LEN(C2832),LEN(D2832))=0),AND(NOT(E2832="Unknown"),ISBLANK(J2832)),AND(NOT(O2832="Unknown"),ISBLANK(R2832))),"Missing Information", INDEX(Table15[Entire Service Line Classification], MATCH(SUMIFS(Table15[Unique ID],Table15[System-Owned Portion],E2832,Table15[If Material Anything Other than "Lead" in Column E,Was Material Ever Previously Lead?],G2832,Table15[Customer-Owned Portion],O2832),Table15[Unique ID],0),0)))</f>
        <v>Non-lead</v>
      </c>
      <c r="X2832"/>
    </row>
    <row r="2833" spans="2:24" ht="30" x14ac:dyDescent="0.25">
      <c r="B2833" s="145" t="s">
        <v>6925</v>
      </c>
      <c r="C2833" s="31" t="s">
        <v>14549</v>
      </c>
      <c r="D2833" s="31"/>
      <c r="E2833" s="43" t="s">
        <v>52</v>
      </c>
      <c r="F2833" s="42" t="s">
        <v>34</v>
      </c>
      <c r="G2833" s="83" t="s">
        <v>34</v>
      </c>
      <c r="H2833" s="168">
        <v>39310</v>
      </c>
      <c r="I2833" s="31"/>
      <c r="J2833" s="83" t="s">
        <v>188</v>
      </c>
      <c r="K2833" s="31" t="s">
        <v>34</v>
      </c>
      <c r="L2833" s="31"/>
      <c r="M2833" s="168"/>
      <c r="N2833" s="147"/>
      <c r="O2833" s="105" t="s">
        <v>52</v>
      </c>
      <c r="P2833" s="171">
        <v>39310</v>
      </c>
      <c r="Q2833" s="31"/>
      <c r="R2833" s="83" t="s">
        <v>188</v>
      </c>
      <c r="S2833" s="31" t="s">
        <v>34</v>
      </c>
      <c r="T2833" s="31"/>
      <c r="U2833" s="168"/>
      <c r="V2833" s="149"/>
      <c r="W2833" s="140" t="str" cm="1">
        <f t="array" ref="W2833">IF(SUM(LEN(B2833:V2833))=0,"",IF(OR(OR(ISBLANK(F2833),SUM(LEN(C2833),LEN(D2833))=0),AND(NOT(E2833="Unknown"),ISBLANK(J2833)),AND(NOT(O2833="Unknown"),ISBLANK(R2833))),"Missing Information", INDEX(Table15[Entire Service Line Classification], MATCH(SUMIFS(Table15[Unique ID],Table15[System-Owned Portion],E2833,Table15[If Material Anything Other than "Lead" in Column E,Was Material Ever Previously Lead?],G2833,Table15[Customer-Owned Portion],O2833),Table15[Unique ID],0),0)))</f>
        <v>Non-lead</v>
      </c>
      <c r="X2833"/>
    </row>
    <row r="2834" spans="2:24" ht="30" x14ac:dyDescent="0.25">
      <c r="B2834" s="145" t="s">
        <v>2086</v>
      </c>
      <c r="C2834" s="31" t="s">
        <v>9518</v>
      </c>
      <c r="D2834" s="31"/>
      <c r="E2834" s="43" t="s">
        <v>52</v>
      </c>
      <c r="F2834" s="42" t="s">
        <v>34</v>
      </c>
      <c r="G2834" s="83" t="s">
        <v>34</v>
      </c>
      <c r="H2834" s="168">
        <v>39264</v>
      </c>
      <c r="I2834" s="31"/>
      <c r="J2834" s="83" t="s">
        <v>188</v>
      </c>
      <c r="K2834" s="31" t="s">
        <v>34</v>
      </c>
      <c r="L2834" s="31"/>
      <c r="M2834" s="168"/>
      <c r="N2834" s="147"/>
      <c r="O2834" s="105" t="s">
        <v>52</v>
      </c>
      <c r="P2834" s="171">
        <v>39264</v>
      </c>
      <c r="Q2834" s="31"/>
      <c r="R2834" s="83" t="s">
        <v>188</v>
      </c>
      <c r="S2834" s="31" t="s">
        <v>34</v>
      </c>
      <c r="T2834" s="31"/>
      <c r="U2834" s="168"/>
      <c r="V2834" s="149"/>
      <c r="W2834" s="140" t="str" cm="1">
        <f t="array" ref="W2834">IF(SUM(LEN(B2834:V2834))=0,"",IF(OR(OR(ISBLANK(F2834),SUM(LEN(C2834),LEN(D2834))=0),AND(NOT(E2834="Unknown"),ISBLANK(J2834)),AND(NOT(O2834="Unknown"),ISBLANK(R2834))),"Missing Information", INDEX(Table15[Entire Service Line Classification], MATCH(SUMIFS(Table15[Unique ID],Table15[System-Owned Portion],E2834,Table15[If Material Anything Other than "Lead" in Column E,Was Material Ever Previously Lead?],G2834,Table15[Customer-Owned Portion],O2834),Table15[Unique ID],0),0)))</f>
        <v>Non-lead</v>
      </c>
      <c r="X2834"/>
    </row>
    <row r="2835" spans="2:24" ht="30" x14ac:dyDescent="0.25">
      <c r="B2835" s="145" t="s">
        <v>5251</v>
      </c>
      <c r="C2835" s="31" t="s">
        <v>12848</v>
      </c>
      <c r="D2835" s="31"/>
      <c r="E2835" s="43" t="s">
        <v>52</v>
      </c>
      <c r="F2835" s="42" t="s">
        <v>34</v>
      </c>
      <c r="G2835" s="83" t="s">
        <v>34</v>
      </c>
      <c r="H2835" s="168">
        <v>39245</v>
      </c>
      <c r="I2835" s="31"/>
      <c r="J2835" s="83" t="s">
        <v>188</v>
      </c>
      <c r="K2835" s="31" t="s">
        <v>34</v>
      </c>
      <c r="L2835" s="31"/>
      <c r="M2835" s="168"/>
      <c r="N2835" s="147"/>
      <c r="O2835" s="105" t="s">
        <v>52</v>
      </c>
      <c r="P2835" s="171">
        <v>39245</v>
      </c>
      <c r="Q2835" s="31"/>
      <c r="R2835" s="83" t="s">
        <v>188</v>
      </c>
      <c r="S2835" s="31" t="s">
        <v>34</v>
      </c>
      <c r="T2835" s="31"/>
      <c r="U2835" s="168"/>
      <c r="V2835" s="149"/>
      <c r="W2835" s="140" t="str" cm="1">
        <f t="array" ref="W2835">IF(SUM(LEN(B2835:V2835))=0,"",IF(OR(OR(ISBLANK(F2835),SUM(LEN(C2835),LEN(D2835))=0),AND(NOT(E2835="Unknown"),ISBLANK(J2835)),AND(NOT(O2835="Unknown"),ISBLANK(R2835))),"Missing Information", INDEX(Table15[Entire Service Line Classification], MATCH(SUMIFS(Table15[Unique ID],Table15[System-Owned Portion],E2835,Table15[If Material Anything Other than "Lead" in Column E,Was Material Ever Previously Lead?],G2835,Table15[Customer-Owned Portion],O2835),Table15[Unique ID],0),0)))</f>
        <v>Non-lead</v>
      </c>
      <c r="X2835"/>
    </row>
    <row r="2836" spans="2:24" ht="30" x14ac:dyDescent="0.25">
      <c r="B2836" s="145" t="s">
        <v>1480</v>
      </c>
      <c r="C2836" s="31" t="s">
        <v>8897</v>
      </c>
      <c r="D2836" s="31"/>
      <c r="E2836" s="43" t="s">
        <v>52</v>
      </c>
      <c r="F2836" s="42" t="s">
        <v>34</v>
      </c>
      <c r="G2836" s="83" t="s">
        <v>34</v>
      </c>
      <c r="H2836" s="168">
        <v>39199</v>
      </c>
      <c r="I2836" s="31"/>
      <c r="J2836" s="83" t="s">
        <v>188</v>
      </c>
      <c r="K2836" s="31" t="s">
        <v>34</v>
      </c>
      <c r="L2836" s="31"/>
      <c r="M2836" s="168"/>
      <c r="N2836" s="147"/>
      <c r="O2836" s="105" t="s">
        <v>52</v>
      </c>
      <c r="P2836" s="171">
        <v>39199</v>
      </c>
      <c r="Q2836" s="31"/>
      <c r="R2836" s="83" t="s">
        <v>188</v>
      </c>
      <c r="S2836" s="31" t="s">
        <v>34</v>
      </c>
      <c r="T2836" s="31"/>
      <c r="U2836" s="168"/>
      <c r="V2836" s="149"/>
      <c r="W2836" s="140" t="str" cm="1">
        <f t="array" ref="W2836">IF(SUM(LEN(B2836:V2836))=0,"",IF(OR(OR(ISBLANK(F2836),SUM(LEN(C2836),LEN(D2836))=0),AND(NOT(E2836="Unknown"),ISBLANK(J2836)),AND(NOT(O2836="Unknown"),ISBLANK(R2836))),"Missing Information", INDEX(Table15[Entire Service Line Classification], MATCH(SUMIFS(Table15[Unique ID],Table15[System-Owned Portion],E2836,Table15[If Material Anything Other than "Lead" in Column E,Was Material Ever Previously Lead?],G2836,Table15[Customer-Owned Portion],O2836),Table15[Unique ID],0),0)))</f>
        <v>Non-lead</v>
      </c>
      <c r="X2836"/>
    </row>
    <row r="2837" spans="2:24" ht="30" x14ac:dyDescent="0.25">
      <c r="B2837" s="145" t="s">
        <v>5224</v>
      </c>
      <c r="C2837" s="31" t="s">
        <v>12821</v>
      </c>
      <c r="D2837" s="31"/>
      <c r="E2837" s="43" t="s">
        <v>52</v>
      </c>
      <c r="F2837" s="42" t="s">
        <v>34</v>
      </c>
      <c r="G2837" s="83" t="s">
        <v>34</v>
      </c>
      <c r="H2837" s="168">
        <v>39141</v>
      </c>
      <c r="I2837" s="31"/>
      <c r="J2837" s="83" t="s">
        <v>188</v>
      </c>
      <c r="K2837" s="31" t="s">
        <v>34</v>
      </c>
      <c r="L2837" s="31"/>
      <c r="M2837" s="168"/>
      <c r="N2837" s="147"/>
      <c r="O2837" s="105" t="s">
        <v>52</v>
      </c>
      <c r="P2837" s="171">
        <v>39141</v>
      </c>
      <c r="Q2837" s="31"/>
      <c r="R2837" s="83" t="s">
        <v>188</v>
      </c>
      <c r="S2837" s="31" t="s">
        <v>34</v>
      </c>
      <c r="T2837" s="31"/>
      <c r="U2837" s="168"/>
      <c r="V2837" s="149"/>
      <c r="W2837" s="140" t="str" cm="1">
        <f t="array" ref="W2837">IF(SUM(LEN(B2837:V2837))=0,"",IF(OR(OR(ISBLANK(F2837),SUM(LEN(C2837),LEN(D2837))=0),AND(NOT(E2837="Unknown"),ISBLANK(J2837)),AND(NOT(O2837="Unknown"),ISBLANK(R2837))),"Missing Information", INDEX(Table15[Entire Service Line Classification], MATCH(SUMIFS(Table15[Unique ID],Table15[System-Owned Portion],E2837,Table15[If Material Anything Other than "Lead" in Column E,Was Material Ever Previously Lead?],G2837,Table15[Customer-Owned Portion],O2837),Table15[Unique ID],0),0)))</f>
        <v>Non-lead</v>
      </c>
      <c r="X2837"/>
    </row>
    <row r="2838" spans="2:24" ht="30" x14ac:dyDescent="0.25">
      <c r="B2838" s="145" t="s">
        <v>5254</v>
      </c>
      <c r="C2838" s="31" t="s">
        <v>12851</v>
      </c>
      <c r="D2838" s="31"/>
      <c r="E2838" s="43" t="s">
        <v>52</v>
      </c>
      <c r="F2838" s="42" t="s">
        <v>34</v>
      </c>
      <c r="G2838" s="83" t="s">
        <v>34</v>
      </c>
      <c r="H2838" s="168">
        <v>39108</v>
      </c>
      <c r="I2838" s="31"/>
      <c r="J2838" s="83" t="s">
        <v>188</v>
      </c>
      <c r="K2838" s="31" t="s">
        <v>34</v>
      </c>
      <c r="L2838" s="31"/>
      <c r="M2838" s="168"/>
      <c r="N2838" s="147"/>
      <c r="O2838" s="105" t="s">
        <v>52</v>
      </c>
      <c r="P2838" s="171">
        <v>39108</v>
      </c>
      <c r="Q2838" s="31"/>
      <c r="R2838" s="83" t="s">
        <v>188</v>
      </c>
      <c r="S2838" s="31" t="s">
        <v>34</v>
      </c>
      <c r="T2838" s="31"/>
      <c r="U2838" s="168"/>
      <c r="V2838" s="149"/>
      <c r="W2838" s="140" t="str" cm="1">
        <f t="array" ref="W2838">IF(SUM(LEN(B2838:V2838))=0,"",IF(OR(OR(ISBLANK(F2838),SUM(LEN(C2838),LEN(D2838))=0),AND(NOT(E2838="Unknown"),ISBLANK(J2838)),AND(NOT(O2838="Unknown"),ISBLANK(R2838))),"Missing Information", INDEX(Table15[Entire Service Line Classification], MATCH(SUMIFS(Table15[Unique ID],Table15[System-Owned Portion],E2838,Table15[If Material Anything Other than "Lead" in Column E,Was Material Ever Previously Lead?],G2838,Table15[Customer-Owned Portion],O2838),Table15[Unique ID],0),0)))</f>
        <v>Non-lead</v>
      </c>
      <c r="X2838"/>
    </row>
    <row r="2839" spans="2:24" ht="30" x14ac:dyDescent="0.25">
      <c r="B2839" s="145" t="s">
        <v>5255</v>
      </c>
      <c r="C2839" s="31" t="s">
        <v>12852</v>
      </c>
      <c r="D2839" s="31"/>
      <c r="E2839" s="43" t="s">
        <v>52</v>
      </c>
      <c r="F2839" s="42" t="s">
        <v>34</v>
      </c>
      <c r="G2839" s="83" t="s">
        <v>34</v>
      </c>
      <c r="H2839" s="168">
        <v>39108</v>
      </c>
      <c r="I2839" s="31"/>
      <c r="J2839" s="83" t="s">
        <v>188</v>
      </c>
      <c r="K2839" s="31" t="s">
        <v>34</v>
      </c>
      <c r="L2839" s="31"/>
      <c r="M2839" s="168"/>
      <c r="N2839" s="147"/>
      <c r="O2839" s="105" t="s">
        <v>52</v>
      </c>
      <c r="P2839" s="171">
        <v>39108</v>
      </c>
      <c r="Q2839" s="31"/>
      <c r="R2839" s="83" t="s">
        <v>188</v>
      </c>
      <c r="S2839" s="31" t="s">
        <v>34</v>
      </c>
      <c r="T2839" s="31"/>
      <c r="U2839" s="168"/>
      <c r="V2839" s="149"/>
      <c r="W2839" s="140" t="str" cm="1">
        <f t="array" ref="W2839">IF(SUM(LEN(B2839:V2839))=0,"",IF(OR(OR(ISBLANK(F2839),SUM(LEN(C2839),LEN(D2839))=0),AND(NOT(E2839="Unknown"),ISBLANK(J2839)),AND(NOT(O2839="Unknown"),ISBLANK(R2839))),"Missing Information", INDEX(Table15[Entire Service Line Classification], MATCH(SUMIFS(Table15[Unique ID],Table15[System-Owned Portion],E2839,Table15[If Material Anything Other than "Lead" in Column E,Was Material Ever Previously Lead?],G2839,Table15[Customer-Owned Portion],O2839),Table15[Unique ID],0),0)))</f>
        <v>Non-lead</v>
      </c>
      <c r="X2839"/>
    </row>
    <row r="2840" spans="2:24" ht="30" x14ac:dyDescent="0.25">
      <c r="B2840" s="145" t="s">
        <v>5256</v>
      </c>
      <c r="C2840" s="31" t="s">
        <v>12853</v>
      </c>
      <c r="D2840" s="31"/>
      <c r="E2840" s="43" t="s">
        <v>52</v>
      </c>
      <c r="F2840" s="42" t="s">
        <v>34</v>
      </c>
      <c r="G2840" s="83" t="s">
        <v>34</v>
      </c>
      <c r="H2840" s="168">
        <v>39108</v>
      </c>
      <c r="I2840" s="31"/>
      <c r="J2840" s="83" t="s">
        <v>188</v>
      </c>
      <c r="K2840" s="31" t="s">
        <v>34</v>
      </c>
      <c r="L2840" s="31"/>
      <c r="M2840" s="168"/>
      <c r="N2840" s="147"/>
      <c r="O2840" s="105" t="s">
        <v>52</v>
      </c>
      <c r="P2840" s="171">
        <v>39108</v>
      </c>
      <c r="Q2840" s="31"/>
      <c r="R2840" s="83" t="s">
        <v>188</v>
      </c>
      <c r="S2840" s="31" t="s">
        <v>34</v>
      </c>
      <c r="T2840" s="31"/>
      <c r="U2840" s="168"/>
      <c r="V2840" s="149"/>
      <c r="W2840" s="140" t="str" cm="1">
        <f t="array" ref="W2840">IF(SUM(LEN(B2840:V2840))=0,"",IF(OR(OR(ISBLANK(F2840),SUM(LEN(C2840),LEN(D2840))=0),AND(NOT(E2840="Unknown"),ISBLANK(J2840)),AND(NOT(O2840="Unknown"),ISBLANK(R2840))),"Missing Information", INDEX(Table15[Entire Service Line Classification], MATCH(SUMIFS(Table15[Unique ID],Table15[System-Owned Portion],E2840,Table15[If Material Anything Other than "Lead" in Column E,Was Material Ever Previously Lead?],G2840,Table15[Customer-Owned Portion],O2840),Table15[Unique ID],0),0)))</f>
        <v>Non-lead</v>
      </c>
      <c r="X2840"/>
    </row>
    <row r="2841" spans="2:24" ht="30" x14ac:dyDescent="0.25">
      <c r="B2841" s="145" t="s">
        <v>1659</v>
      </c>
      <c r="C2841" s="31" t="s">
        <v>9079</v>
      </c>
      <c r="D2841" s="31"/>
      <c r="E2841" s="43" t="s">
        <v>52</v>
      </c>
      <c r="F2841" s="42" t="s">
        <v>34</v>
      </c>
      <c r="G2841" s="83" t="s">
        <v>34</v>
      </c>
      <c r="H2841" s="168">
        <v>39107</v>
      </c>
      <c r="I2841" s="31"/>
      <c r="J2841" s="83" t="s">
        <v>188</v>
      </c>
      <c r="K2841" s="31" t="s">
        <v>34</v>
      </c>
      <c r="L2841" s="31"/>
      <c r="M2841" s="168"/>
      <c r="N2841" s="147"/>
      <c r="O2841" s="105" t="s">
        <v>52</v>
      </c>
      <c r="P2841" s="171">
        <v>39107</v>
      </c>
      <c r="Q2841" s="31"/>
      <c r="R2841" s="83" t="s">
        <v>188</v>
      </c>
      <c r="S2841" s="31" t="s">
        <v>34</v>
      </c>
      <c r="T2841" s="31"/>
      <c r="U2841" s="168"/>
      <c r="V2841" s="149"/>
      <c r="W2841" s="140" t="str" cm="1">
        <f t="array" ref="W2841">IF(SUM(LEN(B2841:V2841))=0,"",IF(OR(OR(ISBLANK(F2841),SUM(LEN(C2841),LEN(D2841))=0),AND(NOT(E2841="Unknown"),ISBLANK(J2841)),AND(NOT(O2841="Unknown"),ISBLANK(R2841))),"Missing Information", INDEX(Table15[Entire Service Line Classification], MATCH(SUMIFS(Table15[Unique ID],Table15[System-Owned Portion],E2841,Table15[If Material Anything Other than "Lead" in Column E,Was Material Ever Previously Lead?],G2841,Table15[Customer-Owned Portion],O2841),Table15[Unique ID],0),0)))</f>
        <v>Non-lead</v>
      </c>
      <c r="X2841"/>
    </row>
    <row r="2842" spans="2:24" ht="30" x14ac:dyDescent="0.25">
      <c r="B2842" s="145" t="s">
        <v>5154</v>
      </c>
      <c r="C2842" s="31" t="s">
        <v>12751</v>
      </c>
      <c r="D2842" s="31"/>
      <c r="E2842" s="43" t="s">
        <v>52</v>
      </c>
      <c r="F2842" s="42" t="s">
        <v>34</v>
      </c>
      <c r="G2842" s="83" t="s">
        <v>34</v>
      </c>
      <c r="H2842" s="168">
        <v>39107</v>
      </c>
      <c r="I2842" s="31"/>
      <c r="J2842" s="83" t="s">
        <v>188</v>
      </c>
      <c r="K2842" s="31" t="s">
        <v>34</v>
      </c>
      <c r="L2842" s="31"/>
      <c r="M2842" s="168"/>
      <c r="N2842" s="147"/>
      <c r="O2842" s="105" t="s">
        <v>52</v>
      </c>
      <c r="P2842" s="171">
        <v>39107</v>
      </c>
      <c r="Q2842" s="31"/>
      <c r="R2842" s="83" t="s">
        <v>188</v>
      </c>
      <c r="S2842" s="31" t="s">
        <v>34</v>
      </c>
      <c r="T2842" s="31"/>
      <c r="U2842" s="168"/>
      <c r="V2842" s="149"/>
      <c r="W2842" s="140" t="str" cm="1">
        <f t="array" ref="W2842">IF(SUM(LEN(B2842:V2842))=0,"",IF(OR(OR(ISBLANK(F2842),SUM(LEN(C2842),LEN(D2842))=0),AND(NOT(E2842="Unknown"),ISBLANK(J2842)),AND(NOT(O2842="Unknown"),ISBLANK(R2842))),"Missing Information", INDEX(Table15[Entire Service Line Classification], MATCH(SUMIFS(Table15[Unique ID],Table15[System-Owned Portion],E2842,Table15[If Material Anything Other than "Lead" in Column E,Was Material Ever Previously Lead?],G2842,Table15[Customer-Owned Portion],O2842),Table15[Unique ID],0),0)))</f>
        <v>Non-lead</v>
      </c>
      <c r="X2842"/>
    </row>
    <row r="2843" spans="2:24" ht="30" x14ac:dyDescent="0.25">
      <c r="B2843" s="145" t="s">
        <v>5239</v>
      </c>
      <c r="C2843" s="31" t="s">
        <v>12836</v>
      </c>
      <c r="D2843" s="31"/>
      <c r="E2843" s="43" t="s">
        <v>52</v>
      </c>
      <c r="F2843" s="42" t="s">
        <v>34</v>
      </c>
      <c r="G2843" s="83" t="s">
        <v>34</v>
      </c>
      <c r="H2843" s="168">
        <v>39094</v>
      </c>
      <c r="I2843" s="31"/>
      <c r="J2843" s="83" t="s">
        <v>188</v>
      </c>
      <c r="K2843" s="31" t="s">
        <v>34</v>
      </c>
      <c r="L2843" s="31"/>
      <c r="M2843" s="168"/>
      <c r="N2843" s="147"/>
      <c r="O2843" s="105" t="s">
        <v>52</v>
      </c>
      <c r="P2843" s="171">
        <v>39094</v>
      </c>
      <c r="Q2843" s="31"/>
      <c r="R2843" s="83" t="s">
        <v>188</v>
      </c>
      <c r="S2843" s="31" t="s">
        <v>34</v>
      </c>
      <c r="T2843" s="31"/>
      <c r="U2843" s="168"/>
      <c r="V2843" s="149"/>
      <c r="W2843" s="140" t="str" cm="1">
        <f t="array" ref="W2843">IF(SUM(LEN(B2843:V2843))=0,"",IF(OR(OR(ISBLANK(F2843),SUM(LEN(C2843),LEN(D2843))=0),AND(NOT(E2843="Unknown"),ISBLANK(J2843)),AND(NOT(O2843="Unknown"),ISBLANK(R2843))),"Missing Information", INDEX(Table15[Entire Service Line Classification], MATCH(SUMIFS(Table15[Unique ID],Table15[System-Owned Portion],E2843,Table15[If Material Anything Other than "Lead" in Column E,Was Material Ever Previously Lead?],G2843,Table15[Customer-Owned Portion],O2843),Table15[Unique ID],0),0)))</f>
        <v>Non-lead</v>
      </c>
      <c r="X2843"/>
    </row>
    <row r="2844" spans="2:24" ht="30" x14ac:dyDescent="0.25">
      <c r="B2844" s="145" t="s">
        <v>5197</v>
      </c>
      <c r="C2844" s="31" t="s">
        <v>12794</v>
      </c>
      <c r="D2844" s="31"/>
      <c r="E2844" s="43" t="s">
        <v>52</v>
      </c>
      <c r="F2844" s="42" t="s">
        <v>34</v>
      </c>
      <c r="G2844" s="83" t="s">
        <v>34</v>
      </c>
      <c r="H2844" s="168">
        <v>39048</v>
      </c>
      <c r="I2844" s="31"/>
      <c r="J2844" s="83" t="s">
        <v>188</v>
      </c>
      <c r="K2844" s="31" t="s">
        <v>34</v>
      </c>
      <c r="L2844" s="31"/>
      <c r="M2844" s="168"/>
      <c r="N2844" s="147"/>
      <c r="O2844" s="105" t="s">
        <v>52</v>
      </c>
      <c r="P2844" s="171">
        <v>39048</v>
      </c>
      <c r="Q2844" s="31"/>
      <c r="R2844" s="83" t="s">
        <v>188</v>
      </c>
      <c r="S2844" s="31" t="s">
        <v>34</v>
      </c>
      <c r="T2844" s="31"/>
      <c r="U2844" s="168"/>
      <c r="V2844" s="149"/>
      <c r="W2844" s="140" t="str" cm="1">
        <f t="array" ref="W2844">IF(SUM(LEN(B2844:V2844))=0,"",IF(OR(OR(ISBLANK(F2844),SUM(LEN(C2844),LEN(D2844))=0),AND(NOT(E2844="Unknown"),ISBLANK(J2844)),AND(NOT(O2844="Unknown"),ISBLANK(R2844))),"Missing Information", INDEX(Table15[Entire Service Line Classification], MATCH(SUMIFS(Table15[Unique ID],Table15[System-Owned Portion],E2844,Table15[If Material Anything Other than "Lead" in Column E,Was Material Ever Previously Lead?],G2844,Table15[Customer-Owned Portion],O2844),Table15[Unique ID],0),0)))</f>
        <v>Non-lead</v>
      </c>
      <c r="X2844"/>
    </row>
    <row r="2845" spans="2:24" ht="30" x14ac:dyDescent="0.25">
      <c r="B2845" s="145" t="s">
        <v>4823</v>
      </c>
      <c r="C2845" s="31" t="s">
        <v>12420</v>
      </c>
      <c r="D2845" s="31"/>
      <c r="E2845" s="43" t="s">
        <v>52</v>
      </c>
      <c r="F2845" s="42" t="s">
        <v>34</v>
      </c>
      <c r="G2845" s="83" t="s">
        <v>34</v>
      </c>
      <c r="H2845" s="168">
        <v>38940</v>
      </c>
      <c r="I2845" s="31"/>
      <c r="J2845" s="83" t="s">
        <v>188</v>
      </c>
      <c r="K2845" s="31" t="s">
        <v>34</v>
      </c>
      <c r="L2845" s="31"/>
      <c r="M2845" s="168"/>
      <c r="N2845" s="147"/>
      <c r="O2845" s="105" t="s">
        <v>52</v>
      </c>
      <c r="P2845" s="171">
        <v>38940</v>
      </c>
      <c r="Q2845" s="31"/>
      <c r="R2845" s="83" t="s">
        <v>188</v>
      </c>
      <c r="S2845" s="31" t="s">
        <v>34</v>
      </c>
      <c r="T2845" s="31"/>
      <c r="U2845" s="168"/>
      <c r="V2845" s="149"/>
      <c r="W2845" s="140" t="str" cm="1">
        <f t="array" ref="W2845">IF(SUM(LEN(B2845:V2845))=0,"",IF(OR(OR(ISBLANK(F2845),SUM(LEN(C2845),LEN(D2845))=0),AND(NOT(E2845="Unknown"),ISBLANK(J2845)),AND(NOT(O2845="Unknown"),ISBLANK(R2845))),"Missing Information", INDEX(Table15[Entire Service Line Classification], MATCH(SUMIFS(Table15[Unique ID],Table15[System-Owned Portion],E2845,Table15[If Material Anything Other than "Lead" in Column E,Was Material Ever Previously Lead?],G2845,Table15[Customer-Owned Portion],O2845),Table15[Unique ID],0),0)))</f>
        <v>Non-lead</v>
      </c>
      <c r="X2845"/>
    </row>
    <row r="2846" spans="2:24" ht="30" x14ac:dyDescent="0.25">
      <c r="B2846" s="145" t="s">
        <v>4472</v>
      </c>
      <c r="C2846" s="31" t="s">
        <v>12068</v>
      </c>
      <c r="D2846" s="31"/>
      <c r="E2846" s="43" t="s">
        <v>52</v>
      </c>
      <c r="F2846" s="42" t="s">
        <v>34</v>
      </c>
      <c r="G2846" s="83" t="s">
        <v>34</v>
      </c>
      <c r="H2846" s="168">
        <v>38782</v>
      </c>
      <c r="I2846" s="31"/>
      <c r="J2846" s="83" t="s">
        <v>188</v>
      </c>
      <c r="K2846" s="31" t="s">
        <v>34</v>
      </c>
      <c r="L2846" s="31"/>
      <c r="M2846" s="168"/>
      <c r="N2846" s="147"/>
      <c r="O2846" s="105" t="s">
        <v>52</v>
      </c>
      <c r="P2846" s="171">
        <v>38782</v>
      </c>
      <c r="Q2846" s="31"/>
      <c r="R2846" s="83" t="s">
        <v>188</v>
      </c>
      <c r="S2846" s="31" t="s">
        <v>34</v>
      </c>
      <c r="T2846" s="31"/>
      <c r="U2846" s="168"/>
      <c r="V2846" s="149"/>
      <c r="W2846" s="140" t="str" cm="1">
        <f t="array" ref="W2846">IF(SUM(LEN(B2846:V2846))=0,"",IF(OR(OR(ISBLANK(F2846),SUM(LEN(C2846),LEN(D2846))=0),AND(NOT(E2846="Unknown"),ISBLANK(J2846)),AND(NOT(O2846="Unknown"),ISBLANK(R2846))),"Missing Information", INDEX(Table15[Entire Service Line Classification], MATCH(SUMIFS(Table15[Unique ID],Table15[System-Owned Portion],E2846,Table15[If Material Anything Other than "Lead" in Column E,Was Material Ever Previously Lead?],G2846,Table15[Customer-Owned Portion],O2846),Table15[Unique ID],0),0)))</f>
        <v>Non-lead</v>
      </c>
      <c r="X2846"/>
    </row>
    <row r="2847" spans="2:24" ht="30" x14ac:dyDescent="0.25">
      <c r="B2847" s="145" t="s">
        <v>4659</v>
      </c>
      <c r="C2847" s="31" t="s">
        <v>12256</v>
      </c>
      <c r="D2847" s="31"/>
      <c r="E2847" s="43" t="s">
        <v>52</v>
      </c>
      <c r="F2847" s="42" t="s">
        <v>34</v>
      </c>
      <c r="G2847" s="83" t="s">
        <v>34</v>
      </c>
      <c r="H2847" s="168">
        <v>38758</v>
      </c>
      <c r="I2847" s="31"/>
      <c r="J2847" s="83" t="s">
        <v>188</v>
      </c>
      <c r="K2847" s="31" t="s">
        <v>34</v>
      </c>
      <c r="L2847" s="31"/>
      <c r="M2847" s="168"/>
      <c r="N2847" s="147"/>
      <c r="O2847" s="105" t="s">
        <v>52</v>
      </c>
      <c r="P2847" s="171">
        <v>38758</v>
      </c>
      <c r="Q2847" s="31"/>
      <c r="R2847" s="83" t="s">
        <v>188</v>
      </c>
      <c r="S2847" s="31" t="s">
        <v>34</v>
      </c>
      <c r="T2847" s="31"/>
      <c r="U2847" s="168"/>
      <c r="V2847" s="149"/>
      <c r="W2847" s="140" t="str" cm="1">
        <f t="array" ref="W2847">IF(SUM(LEN(B2847:V2847))=0,"",IF(OR(OR(ISBLANK(F2847),SUM(LEN(C2847),LEN(D2847))=0),AND(NOT(E2847="Unknown"),ISBLANK(J2847)),AND(NOT(O2847="Unknown"),ISBLANK(R2847))),"Missing Information", INDEX(Table15[Entire Service Line Classification], MATCH(SUMIFS(Table15[Unique ID],Table15[System-Owned Portion],E2847,Table15[If Material Anything Other than "Lead" in Column E,Was Material Ever Previously Lead?],G2847,Table15[Customer-Owned Portion],O2847),Table15[Unique ID],0),0)))</f>
        <v>Non-lead</v>
      </c>
      <c r="X2847"/>
    </row>
    <row r="2848" spans="2:24" ht="30" x14ac:dyDescent="0.25">
      <c r="B2848" s="145" t="s">
        <v>5722</v>
      </c>
      <c r="C2848" s="31" t="s">
        <v>13320</v>
      </c>
      <c r="D2848" s="31"/>
      <c r="E2848" s="43" t="s">
        <v>52</v>
      </c>
      <c r="F2848" s="42" t="s">
        <v>34</v>
      </c>
      <c r="G2848" s="83" t="s">
        <v>34</v>
      </c>
      <c r="H2848" s="168">
        <v>38714</v>
      </c>
      <c r="I2848" s="31"/>
      <c r="J2848" s="83" t="s">
        <v>188</v>
      </c>
      <c r="K2848" s="31" t="s">
        <v>34</v>
      </c>
      <c r="L2848" s="31"/>
      <c r="M2848" s="168"/>
      <c r="N2848" s="147"/>
      <c r="O2848" s="105" t="s">
        <v>52</v>
      </c>
      <c r="P2848" s="171">
        <v>38714</v>
      </c>
      <c r="Q2848" s="31"/>
      <c r="R2848" s="83" t="s">
        <v>188</v>
      </c>
      <c r="S2848" s="31" t="s">
        <v>34</v>
      </c>
      <c r="T2848" s="31"/>
      <c r="U2848" s="168"/>
      <c r="V2848" s="149"/>
      <c r="W2848" s="140" t="str" cm="1">
        <f t="array" ref="W2848">IF(SUM(LEN(B2848:V2848))=0,"",IF(OR(OR(ISBLANK(F2848),SUM(LEN(C2848),LEN(D2848))=0),AND(NOT(E2848="Unknown"),ISBLANK(J2848)),AND(NOT(O2848="Unknown"),ISBLANK(R2848))),"Missing Information", INDEX(Table15[Entire Service Line Classification], MATCH(SUMIFS(Table15[Unique ID],Table15[System-Owned Portion],E2848,Table15[If Material Anything Other than "Lead" in Column E,Was Material Ever Previously Lead?],G2848,Table15[Customer-Owned Portion],O2848),Table15[Unique ID],0),0)))</f>
        <v>Non-lead</v>
      </c>
      <c r="X2848"/>
    </row>
    <row r="2849" spans="2:24" ht="30" x14ac:dyDescent="0.25">
      <c r="B2849" s="145" t="s">
        <v>5767</v>
      </c>
      <c r="C2849" s="31" t="s">
        <v>13365</v>
      </c>
      <c r="D2849" s="31"/>
      <c r="E2849" s="43" t="s">
        <v>52</v>
      </c>
      <c r="F2849" s="42" t="s">
        <v>34</v>
      </c>
      <c r="G2849" s="83" t="s">
        <v>34</v>
      </c>
      <c r="H2849" s="168">
        <v>38714</v>
      </c>
      <c r="I2849" s="31"/>
      <c r="J2849" s="83" t="s">
        <v>188</v>
      </c>
      <c r="K2849" s="31" t="s">
        <v>34</v>
      </c>
      <c r="L2849" s="31"/>
      <c r="M2849" s="168"/>
      <c r="N2849" s="147"/>
      <c r="O2849" s="105" t="s">
        <v>52</v>
      </c>
      <c r="P2849" s="171">
        <v>38714</v>
      </c>
      <c r="Q2849" s="31"/>
      <c r="R2849" s="83" t="s">
        <v>188</v>
      </c>
      <c r="S2849" s="31" t="s">
        <v>34</v>
      </c>
      <c r="T2849" s="31"/>
      <c r="U2849" s="168"/>
      <c r="V2849" s="149"/>
      <c r="W2849" s="140" t="str" cm="1">
        <f t="array" ref="W2849">IF(SUM(LEN(B2849:V2849))=0,"",IF(OR(OR(ISBLANK(F2849),SUM(LEN(C2849),LEN(D2849))=0),AND(NOT(E2849="Unknown"),ISBLANK(J2849)),AND(NOT(O2849="Unknown"),ISBLANK(R2849))),"Missing Information", INDEX(Table15[Entire Service Line Classification], MATCH(SUMIFS(Table15[Unique ID],Table15[System-Owned Portion],E2849,Table15[If Material Anything Other than "Lead" in Column E,Was Material Ever Previously Lead?],G2849,Table15[Customer-Owned Portion],O2849),Table15[Unique ID],0),0)))</f>
        <v>Non-lead</v>
      </c>
      <c r="X2849"/>
    </row>
    <row r="2850" spans="2:24" ht="30" x14ac:dyDescent="0.25">
      <c r="B2850" s="145" t="s">
        <v>4445</v>
      </c>
      <c r="C2850" s="31" t="s">
        <v>12038</v>
      </c>
      <c r="D2850" s="31"/>
      <c r="E2850" s="43" t="s">
        <v>52</v>
      </c>
      <c r="F2850" s="42" t="s">
        <v>34</v>
      </c>
      <c r="G2850" s="83" t="s">
        <v>34</v>
      </c>
      <c r="H2850" s="168">
        <v>38686</v>
      </c>
      <c r="I2850" s="31"/>
      <c r="J2850" s="83" t="s">
        <v>188</v>
      </c>
      <c r="K2850" s="31" t="s">
        <v>34</v>
      </c>
      <c r="L2850" s="31"/>
      <c r="M2850" s="168"/>
      <c r="N2850" s="147"/>
      <c r="O2850" s="105" t="s">
        <v>52</v>
      </c>
      <c r="P2850" s="171">
        <v>38686</v>
      </c>
      <c r="Q2850" s="31"/>
      <c r="R2850" s="83" t="s">
        <v>188</v>
      </c>
      <c r="S2850" s="31" t="s">
        <v>34</v>
      </c>
      <c r="T2850" s="31"/>
      <c r="U2850" s="168"/>
      <c r="V2850" s="149"/>
      <c r="W2850" s="140" t="str" cm="1">
        <f t="array" ref="W2850">IF(SUM(LEN(B2850:V2850))=0,"",IF(OR(OR(ISBLANK(F2850),SUM(LEN(C2850),LEN(D2850))=0),AND(NOT(E2850="Unknown"),ISBLANK(J2850)),AND(NOT(O2850="Unknown"),ISBLANK(R2850))),"Missing Information", INDEX(Table15[Entire Service Line Classification], MATCH(SUMIFS(Table15[Unique ID],Table15[System-Owned Portion],E2850,Table15[If Material Anything Other than "Lead" in Column E,Was Material Ever Previously Lead?],G2850,Table15[Customer-Owned Portion],O2850),Table15[Unique ID],0),0)))</f>
        <v>Non-lead</v>
      </c>
      <c r="X2850"/>
    </row>
    <row r="2851" spans="2:24" ht="30" x14ac:dyDescent="0.25">
      <c r="B2851" s="145" t="s">
        <v>7127</v>
      </c>
      <c r="C2851" s="31" t="s">
        <v>14751</v>
      </c>
      <c r="D2851" s="31"/>
      <c r="E2851" s="43" t="s">
        <v>52</v>
      </c>
      <c r="F2851" s="42" t="s">
        <v>34</v>
      </c>
      <c r="G2851" s="83" t="s">
        <v>34</v>
      </c>
      <c r="H2851" s="168">
        <v>38651</v>
      </c>
      <c r="I2851" s="31"/>
      <c r="J2851" s="83" t="s">
        <v>188</v>
      </c>
      <c r="K2851" s="31" t="s">
        <v>34</v>
      </c>
      <c r="L2851" s="31"/>
      <c r="M2851" s="168"/>
      <c r="N2851" s="147"/>
      <c r="O2851" s="105" t="s">
        <v>52</v>
      </c>
      <c r="P2851" s="171">
        <v>38651</v>
      </c>
      <c r="Q2851" s="31"/>
      <c r="R2851" s="83" t="s">
        <v>188</v>
      </c>
      <c r="S2851" s="31" t="s">
        <v>34</v>
      </c>
      <c r="T2851" s="31"/>
      <c r="U2851" s="168"/>
      <c r="V2851" s="149"/>
      <c r="W2851" s="140" t="str" cm="1">
        <f t="array" ref="W2851">IF(SUM(LEN(B2851:V2851))=0,"",IF(OR(OR(ISBLANK(F2851),SUM(LEN(C2851),LEN(D2851))=0),AND(NOT(E2851="Unknown"),ISBLANK(J2851)),AND(NOT(O2851="Unknown"),ISBLANK(R2851))),"Missing Information", INDEX(Table15[Entire Service Line Classification], MATCH(SUMIFS(Table15[Unique ID],Table15[System-Owned Portion],E2851,Table15[If Material Anything Other than "Lead" in Column E,Was Material Ever Previously Lead?],G2851,Table15[Customer-Owned Portion],O2851),Table15[Unique ID],0),0)))</f>
        <v>Non-lead</v>
      </c>
      <c r="X2851"/>
    </row>
    <row r="2852" spans="2:24" ht="30" x14ac:dyDescent="0.25">
      <c r="B2852" s="145" t="s">
        <v>7148</v>
      </c>
      <c r="C2852" s="31" t="s">
        <v>14772</v>
      </c>
      <c r="D2852" s="31"/>
      <c r="E2852" s="43" t="s">
        <v>52</v>
      </c>
      <c r="F2852" s="42" t="s">
        <v>34</v>
      </c>
      <c r="G2852" s="83" t="s">
        <v>34</v>
      </c>
      <c r="H2852" s="168">
        <v>38651</v>
      </c>
      <c r="I2852" s="31"/>
      <c r="J2852" s="83" t="s">
        <v>188</v>
      </c>
      <c r="K2852" s="31" t="s">
        <v>34</v>
      </c>
      <c r="L2852" s="31"/>
      <c r="M2852" s="168"/>
      <c r="N2852" s="147"/>
      <c r="O2852" s="105" t="s">
        <v>52</v>
      </c>
      <c r="P2852" s="171">
        <v>38651</v>
      </c>
      <c r="Q2852" s="31"/>
      <c r="R2852" s="83" t="s">
        <v>188</v>
      </c>
      <c r="S2852" s="31" t="s">
        <v>34</v>
      </c>
      <c r="T2852" s="31"/>
      <c r="U2852" s="168"/>
      <c r="V2852" s="149"/>
      <c r="W2852" s="140" t="str" cm="1">
        <f t="array" ref="W2852">IF(SUM(LEN(B2852:V2852))=0,"",IF(OR(OR(ISBLANK(F2852),SUM(LEN(C2852),LEN(D2852))=0),AND(NOT(E2852="Unknown"),ISBLANK(J2852)),AND(NOT(O2852="Unknown"),ISBLANK(R2852))),"Missing Information", INDEX(Table15[Entire Service Line Classification], MATCH(SUMIFS(Table15[Unique ID],Table15[System-Owned Portion],E2852,Table15[If Material Anything Other than "Lead" in Column E,Was Material Ever Previously Lead?],G2852,Table15[Customer-Owned Portion],O2852),Table15[Unique ID],0),0)))</f>
        <v>Non-lead</v>
      </c>
      <c r="X2852"/>
    </row>
    <row r="2853" spans="2:24" ht="30" x14ac:dyDescent="0.25">
      <c r="B2853" s="145" t="s">
        <v>7090</v>
      </c>
      <c r="C2853" s="31" t="s">
        <v>14714</v>
      </c>
      <c r="D2853" s="31"/>
      <c r="E2853" s="43" t="s">
        <v>52</v>
      </c>
      <c r="F2853" s="42" t="s">
        <v>34</v>
      </c>
      <c r="G2853" s="83" t="s">
        <v>34</v>
      </c>
      <c r="H2853" s="168">
        <v>38650</v>
      </c>
      <c r="I2853" s="31"/>
      <c r="J2853" s="83" t="s">
        <v>188</v>
      </c>
      <c r="K2853" s="31" t="s">
        <v>34</v>
      </c>
      <c r="L2853" s="31"/>
      <c r="M2853" s="168"/>
      <c r="N2853" s="147"/>
      <c r="O2853" s="105" t="s">
        <v>52</v>
      </c>
      <c r="P2853" s="171">
        <v>38650</v>
      </c>
      <c r="Q2853" s="31"/>
      <c r="R2853" s="83" t="s">
        <v>188</v>
      </c>
      <c r="S2853" s="31" t="s">
        <v>34</v>
      </c>
      <c r="T2853" s="31"/>
      <c r="U2853" s="168"/>
      <c r="V2853" s="149"/>
      <c r="W2853" s="140" t="str" cm="1">
        <f t="array" ref="W2853">IF(SUM(LEN(B2853:V2853))=0,"",IF(OR(OR(ISBLANK(F2853),SUM(LEN(C2853),LEN(D2853))=0),AND(NOT(E2853="Unknown"),ISBLANK(J2853)),AND(NOT(O2853="Unknown"),ISBLANK(R2853))),"Missing Information", INDEX(Table15[Entire Service Line Classification], MATCH(SUMIFS(Table15[Unique ID],Table15[System-Owned Portion],E2853,Table15[If Material Anything Other than "Lead" in Column E,Was Material Ever Previously Lead?],G2853,Table15[Customer-Owned Portion],O2853),Table15[Unique ID],0),0)))</f>
        <v>Non-lead</v>
      </c>
      <c r="X2853"/>
    </row>
    <row r="2854" spans="2:24" ht="30" x14ac:dyDescent="0.25">
      <c r="B2854" s="145" t="s">
        <v>4235</v>
      </c>
      <c r="C2854" s="31" t="s">
        <v>11826</v>
      </c>
      <c r="D2854" s="31"/>
      <c r="E2854" s="43" t="s">
        <v>52</v>
      </c>
      <c r="F2854" s="42" t="s">
        <v>34</v>
      </c>
      <c r="G2854" s="83" t="s">
        <v>34</v>
      </c>
      <c r="H2854" s="168">
        <v>38638</v>
      </c>
      <c r="I2854" s="31"/>
      <c r="J2854" s="83" t="s">
        <v>188</v>
      </c>
      <c r="K2854" s="31" t="s">
        <v>34</v>
      </c>
      <c r="L2854" s="31"/>
      <c r="M2854" s="168"/>
      <c r="N2854" s="147"/>
      <c r="O2854" s="105" t="s">
        <v>52</v>
      </c>
      <c r="P2854" s="171">
        <v>38638</v>
      </c>
      <c r="Q2854" s="31"/>
      <c r="R2854" s="83" t="s">
        <v>188</v>
      </c>
      <c r="S2854" s="31" t="s">
        <v>34</v>
      </c>
      <c r="T2854" s="31"/>
      <c r="U2854" s="168"/>
      <c r="V2854" s="149"/>
      <c r="W2854" s="140" t="str" cm="1">
        <f t="array" ref="W2854">IF(SUM(LEN(B2854:V2854))=0,"",IF(OR(OR(ISBLANK(F2854),SUM(LEN(C2854),LEN(D2854))=0),AND(NOT(E2854="Unknown"),ISBLANK(J2854)),AND(NOT(O2854="Unknown"),ISBLANK(R2854))),"Missing Information", INDEX(Table15[Entire Service Line Classification], MATCH(SUMIFS(Table15[Unique ID],Table15[System-Owned Portion],E2854,Table15[If Material Anything Other than "Lead" in Column E,Was Material Ever Previously Lead?],G2854,Table15[Customer-Owned Portion],O2854),Table15[Unique ID],0),0)))</f>
        <v>Non-lead</v>
      </c>
      <c r="X2854"/>
    </row>
    <row r="2855" spans="2:24" ht="30" x14ac:dyDescent="0.25">
      <c r="B2855" s="145" t="s">
        <v>7061</v>
      </c>
      <c r="C2855" s="31" t="s">
        <v>14685</v>
      </c>
      <c r="D2855" s="31"/>
      <c r="E2855" s="43" t="s">
        <v>52</v>
      </c>
      <c r="F2855" s="42" t="s">
        <v>34</v>
      </c>
      <c r="G2855" s="83" t="s">
        <v>34</v>
      </c>
      <c r="H2855" s="168">
        <v>38594</v>
      </c>
      <c r="I2855" s="31"/>
      <c r="J2855" s="83" t="s">
        <v>188</v>
      </c>
      <c r="K2855" s="31" t="s">
        <v>34</v>
      </c>
      <c r="L2855" s="31"/>
      <c r="M2855" s="168"/>
      <c r="N2855" s="147"/>
      <c r="O2855" s="105" t="s">
        <v>52</v>
      </c>
      <c r="P2855" s="171">
        <v>38594</v>
      </c>
      <c r="Q2855" s="31"/>
      <c r="R2855" s="83" t="s">
        <v>188</v>
      </c>
      <c r="S2855" s="31" t="s">
        <v>34</v>
      </c>
      <c r="T2855" s="31"/>
      <c r="U2855" s="168"/>
      <c r="V2855" s="149"/>
      <c r="W2855" s="140" t="str" cm="1">
        <f t="array" ref="W2855">IF(SUM(LEN(B2855:V2855))=0,"",IF(OR(OR(ISBLANK(F2855),SUM(LEN(C2855),LEN(D2855))=0),AND(NOT(E2855="Unknown"),ISBLANK(J2855)),AND(NOT(O2855="Unknown"),ISBLANK(R2855))),"Missing Information", INDEX(Table15[Entire Service Line Classification], MATCH(SUMIFS(Table15[Unique ID],Table15[System-Owned Portion],E2855,Table15[If Material Anything Other than "Lead" in Column E,Was Material Ever Previously Lead?],G2855,Table15[Customer-Owned Portion],O2855),Table15[Unique ID],0),0)))</f>
        <v>Non-lead</v>
      </c>
      <c r="X2855"/>
    </row>
    <row r="2856" spans="2:24" ht="30" x14ac:dyDescent="0.25">
      <c r="B2856" s="145" t="s">
        <v>7063</v>
      </c>
      <c r="C2856" s="31" t="s">
        <v>14687</v>
      </c>
      <c r="D2856" s="31"/>
      <c r="E2856" s="43" t="s">
        <v>52</v>
      </c>
      <c r="F2856" s="42" t="s">
        <v>34</v>
      </c>
      <c r="G2856" s="83" t="s">
        <v>34</v>
      </c>
      <c r="H2856" s="168">
        <v>38590</v>
      </c>
      <c r="I2856" s="31"/>
      <c r="J2856" s="83" t="s">
        <v>188</v>
      </c>
      <c r="K2856" s="31" t="s">
        <v>34</v>
      </c>
      <c r="L2856" s="31"/>
      <c r="M2856" s="168"/>
      <c r="N2856" s="147"/>
      <c r="O2856" s="105" t="s">
        <v>52</v>
      </c>
      <c r="P2856" s="171">
        <v>38590</v>
      </c>
      <c r="Q2856" s="31"/>
      <c r="R2856" s="83" t="s">
        <v>188</v>
      </c>
      <c r="S2856" s="31" t="s">
        <v>34</v>
      </c>
      <c r="T2856" s="31"/>
      <c r="U2856" s="168"/>
      <c r="V2856" s="149"/>
      <c r="W2856" s="140" t="str" cm="1">
        <f t="array" ref="W2856">IF(SUM(LEN(B2856:V2856))=0,"",IF(OR(OR(ISBLANK(F2856),SUM(LEN(C2856),LEN(D2856))=0),AND(NOT(E2856="Unknown"),ISBLANK(J2856)),AND(NOT(O2856="Unknown"),ISBLANK(R2856))),"Missing Information", INDEX(Table15[Entire Service Line Classification], MATCH(SUMIFS(Table15[Unique ID],Table15[System-Owned Portion],E2856,Table15[If Material Anything Other than "Lead" in Column E,Was Material Ever Previously Lead?],G2856,Table15[Customer-Owned Portion],O2856),Table15[Unique ID],0),0)))</f>
        <v>Non-lead</v>
      </c>
      <c r="X2856"/>
    </row>
    <row r="2857" spans="2:24" ht="30" x14ac:dyDescent="0.25">
      <c r="B2857" s="145" t="s">
        <v>7199</v>
      </c>
      <c r="C2857" s="31" t="s">
        <v>14823</v>
      </c>
      <c r="D2857" s="31"/>
      <c r="E2857" s="43" t="s">
        <v>52</v>
      </c>
      <c r="F2857" s="42" t="s">
        <v>34</v>
      </c>
      <c r="G2857" s="83" t="s">
        <v>34</v>
      </c>
      <c r="H2857" s="168">
        <v>38575</v>
      </c>
      <c r="I2857" s="31"/>
      <c r="J2857" s="83" t="s">
        <v>188</v>
      </c>
      <c r="K2857" s="31" t="s">
        <v>34</v>
      </c>
      <c r="L2857" s="31"/>
      <c r="M2857" s="168"/>
      <c r="N2857" s="147"/>
      <c r="O2857" s="105" t="s">
        <v>52</v>
      </c>
      <c r="P2857" s="171">
        <v>38575</v>
      </c>
      <c r="Q2857" s="31"/>
      <c r="R2857" s="83" t="s">
        <v>188</v>
      </c>
      <c r="S2857" s="31" t="s">
        <v>34</v>
      </c>
      <c r="T2857" s="31"/>
      <c r="U2857" s="168"/>
      <c r="V2857" s="149"/>
      <c r="W2857" s="140" t="str" cm="1">
        <f t="array" ref="W2857">IF(SUM(LEN(B2857:V2857))=0,"",IF(OR(OR(ISBLANK(F2857),SUM(LEN(C2857),LEN(D2857))=0),AND(NOT(E2857="Unknown"),ISBLANK(J2857)),AND(NOT(O2857="Unknown"),ISBLANK(R2857))),"Missing Information", INDEX(Table15[Entire Service Line Classification], MATCH(SUMIFS(Table15[Unique ID],Table15[System-Owned Portion],E2857,Table15[If Material Anything Other than "Lead" in Column E,Was Material Ever Previously Lead?],G2857,Table15[Customer-Owned Portion],O2857),Table15[Unique ID],0),0)))</f>
        <v>Non-lead</v>
      </c>
      <c r="X2857"/>
    </row>
    <row r="2858" spans="2:24" ht="30" x14ac:dyDescent="0.25">
      <c r="B2858" s="145" t="s">
        <v>1586</v>
      </c>
      <c r="C2858" s="31" t="s">
        <v>9005</v>
      </c>
      <c r="D2858" s="31"/>
      <c r="E2858" s="43" t="s">
        <v>52</v>
      </c>
      <c r="F2858" s="42" t="s">
        <v>34</v>
      </c>
      <c r="G2858" s="83" t="s">
        <v>34</v>
      </c>
      <c r="H2858" s="168">
        <v>38560</v>
      </c>
      <c r="I2858" s="31"/>
      <c r="J2858" s="83" t="s">
        <v>188</v>
      </c>
      <c r="K2858" s="31" t="s">
        <v>34</v>
      </c>
      <c r="L2858" s="31"/>
      <c r="M2858" s="168"/>
      <c r="N2858" s="147"/>
      <c r="O2858" s="105" t="s">
        <v>52</v>
      </c>
      <c r="P2858" s="171">
        <v>38560</v>
      </c>
      <c r="Q2858" s="31"/>
      <c r="R2858" s="83" t="s">
        <v>188</v>
      </c>
      <c r="S2858" s="31" t="s">
        <v>34</v>
      </c>
      <c r="T2858" s="31"/>
      <c r="U2858" s="168"/>
      <c r="V2858" s="149"/>
      <c r="W2858" s="140" t="str" cm="1">
        <f t="array" ref="W2858">IF(SUM(LEN(B2858:V2858))=0,"",IF(OR(OR(ISBLANK(F2858),SUM(LEN(C2858),LEN(D2858))=0),AND(NOT(E2858="Unknown"),ISBLANK(J2858)),AND(NOT(O2858="Unknown"),ISBLANK(R2858))),"Missing Information", INDEX(Table15[Entire Service Line Classification], MATCH(SUMIFS(Table15[Unique ID],Table15[System-Owned Portion],E2858,Table15[If Material Anything Other than "Lead" in Column E,Was Material Ever Previously Lead?],G2858,Table15[Customer-Owned Portion],O2858),Table15[Unique ID],0),0)))</f>
        <v>Non-lead</v>
      </c>
      <c r="X2858"/>
    </row>
    <row r="2859" spans="2:24" ht="30" x14ac:dyDescent="0.25">
      <c r="B2859" s="145" t="s">
        <v>2049</v>
      </c>
      <c r="C2859" s="31" t="s">
        <v>9481</v>
      </c>
      <c r="D2859" s="31"/>
      <c r="E2859" s="43" t="s">
        <v>52</v>
      </c>
      <c r="F2859" s="42" t="s">
        <v>34</v>
      </c>
      <c r="G2859" s="83" t="s">
        <v>34</v>
      </c>
      <c r="H2859" s="168">
        <v>38516</v>
      </c>
      <c r="I2859" s="31"/>
      <c r="J2859" s="83" t="s">
        <v>188</v>
      </c>
      <c r="K2859" s="31" t="s">
        <v>34</v>
      </c>
      <c r="L2859" s="31"/>
      <c r="M2859" s="168"/>
      <c r="N2859" s="147"/>
      <c r="O2859" s="105" t="s">
        <v>52</v>
      </c>
      <c r="P2859" s="171">
        <v>38516</v>
      </c>
      <c r="Q2859" s="31"/>
      <c r="R2859" s="83" t="s">
        <v>188</v>
      </c>
      <c r="S2859" s="31" t="s">
        <v>34</v>
      </c>
      <c r="T2859" s="31"/>
      <c r="U2859" s="168"/>
      <c r="V2859" s="149"/>
      <c r="W2859" s="140" t="str" cm="1">
        <f t="array" ref="W2859">IF(SUM(LEN(B2859:V2859))=0,"",IF(OR(OR(ISBLANK(F2859),SUM(LEN(C2859),LEN(D2859))=0),AND(NOT(E2859="Unknown"),ISBLANK(J2859)),AND(NOT(O2859="Unknown"),ISBLANK(R2859))),"Missing Information", INDEX(Table15[Entire Service Line Classification], MATCH(SUMIFS(Table15[Unique ID],Table15[System-Owned Portion],E2859,Table15[If Material Anything Other than "Lead" in Column E,Was Material Ever Previously Lead?],G2859,Table15[Customer-Owned Portion],O2859),Table15[Unique ID],0),0)))</f>
        <v>Non-lead</v>
      </c>
      <c r="X2859"/>
    </row>
    <row r="2860" spans="2:24" ht="30" x14ac:dyDescent="0.25">
      <c r="B2860" s="145" t="s">
        <v>4187</v>
      </c>
      <c r="C2860" s="31" t="s">
        <v>11778</v>
      </c>
      <c r="D2860" s="31"/>
      <c r="E2860" s="43" t="s">
        <v>52</v>
      </c>
      <c r="F2860" s="42" t="s">
        <v>34</v>
      </c>
      <c r="G2860" s="83" t="s">
        <v>34</v>
      </c>
      <c r="H2860" s="168">
        <v>38511</v>
      </c>
      <c r="I2860" s="31"/>
      <c r="J2860" s="83" t="s">
        <v>188</v>
      </c>
      <c r="K2860" s="31" t="s">
        <v>34</v>
      </c>
      <c r="L2860" s="31"/>
      <c r="M2860" s="168"/>
      <c r="N2860" s="147"/>
      <c r="O2860" s="105" t="s">
        <v>52</v>
      </c>
      <c r="P2860" s="171">
        <v>38511</v>
      </c>
      <c r="Q2860" s="31"/>
      <c r="R2860" s="83" t="s">
        <v>188</v>
      </c>
      <c r="S2860" s="31" t="s">
        <v>34</v>
      </c>
      <c r="T2860" s="31"/>
      <c r="U2860" s="168"/>
      <c r="V2860" s="149"/>
      <c r="W2860" s="140" t="str" cm="1">
        <f t="array" ref="W2860">IF(SUM(LEN(B2860:V2860))=0,"",IF(OR(OR(ISBLANK(F2860),SUM(LEN(C2860),LEN(D2860))=0),AND(NOT(E2860="Unknown"),ISBLANK(J2860)),AND(NOT(O2860="Unknown"),ISBLANK(R2860))),"Missing Information", INDEX(Table15[Entire Service Line Classification], MATCH(SUMIFS(Table15[Unique ID],Table15[System-Owned Portion],E2860,Table15[If Material Anything Other than "Lead" in Column E,Was Material Ever Previously Lead?],G2860,Table15[Customer-Owned Portion],O2860),Table15[Unique ID],0),0)))</f>
        <v>Non-lead</v>
      </c>
      <c r="X2860"/>
    </row>
    <row r="2861" spans="2:24" ht="30" x14ac:dyDescent="0.25">
      <c r="B2861" s="145" t="s">
        <v>7203</v>
      </c>
      <c r="C2861" s="31" t="s">
        <v>14827</v>
      </c>
      <c r="D2861" s="31"/>
      <c r="E2861" s="43" t="s">
        <v>52</v>
      </c>
      <c r="F2861" s="42" t="s">
        <v>34</v>
      </c>
      <c r="G2861" s="83" t="s">
        <v>34</v>
      </c>
      <c r="H2861" s="168">
        <v>38509</v>
      </c>
      <c r="I2861" s="31"/>
      <c r="J2861" s="83" t="s">
        <v>188</v>
      </c>
      <c r="K2861" s="31" t="s">
        <v>34</v>
      </c>
      <c r="L2861" s="31"/>
      <c r="M2861" s="168"/>
      <c r="N2861" s="147"/>
      <c r="O2861" s="105" t="s">
        <v>52</v>
      </c>
      <c r="P2861" s="171">
        <v>38509</v>
      </c>
      <c r="Q2861" s="31"/>
      <c r="R2861" s="83" t="s">
        <v>188</v>
      </c>
      <c r="S2861" s="31" t="s">
        <v>34</v>
      </c>
      <c r="T2861" s="31"/>
      <c r="U2861" s="168"/>
      <c r="V2861" s="149"/>
      <c r="W2861" s="140" t="str" cm="1">
        <f t="array" ref="W2861">IF(SUM(LEN(B2861:V2861))=0,"",IF(OR(OR(ISBLANK(F2861),SUM(LEN(C2861),LEN(D2861))=0),AND(NOT(E2861="Unknown"),ISBLANK(J2861)),AND(NOT(O2861="Unknown"),ISBLANK(R2861))),"Missing Information", INDEX(Table15[Entire Service Line Classification], MATCH(SUMIFS(Table15[Unique ID],Table15[System-Owned Portion],E2861,Table15[If Material Anything Other than "Lead" in Column E,Was Material Ever Previously Lead?],G2861,Table15[Customer-Owned Portion],O2861),Table15[Unique ID],0),0)))</f>
        <v>Non-lead</v>
      </c>
      <c r="X2861"/>
    </row>
    <row r="2862" spans="2:24" ht="30" x14ac:dyDescent="0.25">
      <c r="B2862" s="145" t="s">
        <v>6685</v>
      </c>
      <c r="C2862" s="31" t="s">
        <v>14291</v>
      </c>
      <c r="D2862" s="31"/>
      <c r="E2862" s="43" t="s">
        <v>52</v>
      </c>
      <c r="F2862" s="42" t="s">
        <v>34</v>
      </c>
      <c r="G2862" s="83" t="s">
        <v>34</v>
      </c>
      <c r="H2862" s="168">
        <v>38476</v>
      </c>
      <c r="I2862" s="31"/>
      <c r="J2862" s="83" t="s">
        <v>188</v>
      </c>
      <c r="K2862" s="31" t="s">
        <v>34</v>
      </c>
      <c r="L2862" s="31"/>
      <c r="M2862" s="168"/>
      <c r="N2862" s="147"/>
      <c r="O2862" s="105" t="s">
        <v>52</v>
      </c>
      <c r="P2862" s="171">
        <v>38476</v>
      </c>
      <c r="Q2862" s="31"/>
      <c r="R2862" s="83" t="s">
        <v>188</v>
      </c>
      <c r="S2862" s="31" t="s">
        <v>34</v>
      </c>
      <c r="T2862" s="31"/>
      <c r="U2862" s="168"/>
      <c r="V2862" s="149"/>
      <c r="W2862" s="140" t="str" cm="1">
        <f t="array" ref="W2862">IF(SUM(LEN(B2862:V2862))=0,"",IF(OR(OR(ISBLANK(F2862),SUM(LEN(C2862),LEN(D2862))=0),AND(NOT(E2862="Unknown"),ISBLANK(J2862)),AND(NOT(O2862="Unknown"),ISBLANK(R2862))),"Missing Information", INDEX(Table15[Entire Service Line Classification], MATCH(SUMIFS(Table15[Unique ID],Table15[System-Owned Portion],E2862,Table15[If Material Anything Other than "Lead" in Column E,Was Material Ever Previously Lead?],G2862,Table15[Customer-Owned Portion],O2862),Table15[Unique ID],0),0)))</f>
        <v>Non-lead</v>
      </c>
      <c r="X2862"/>
    </row>
    <row r="2863" spans="2:24" ht="30" x14ac:dyDescent="0.25">
      <c r="B2863" s="145" t="s">
        <v>6751</v>
      </c>
      <c r="C2863" s="31" t="s">
        <v>14357</v>
      </c>
      <c r="D2863" s="31"/>
      <c r="E2863" s="43" t="s">
        <v>52</v>
      </c>
      <c r="F2863" s="42" t="s">
        <v>34</v>
      </c>
      <c r="G2863" s="83" t="s">
        <v>34</v>
      </c>
      <c r="H2863" s="168">
        <v>38454</v>
      </c>
      <c r="I2863" s="31"/>
      <c r="J2863" s="83" t="s">
        <v>188</v>
      </c>
      <c r="K2863" s="31" t="s">
        <v>34</v>
      </c>
      <c r="L2863" s="31"/>
      <c r="M2863" s="168"/>
      <c r="N2863" s="147"/>
      <c r="O2863" s="105" t="s">
        <v>52</v>
      </c>
      <c r="P2863" s="171">
        <v>38454</v>
      </c>
      <c r="Q2863" s="31"/>
      <c r="R2863" s="83" t="s">
        <v>188</v>
      </c>
      <c r="S2863" s="31" t="s">
        <v>34</v>
      </c>
      <c r="T2863" s="31"/>
      <c r="U2863" s="168"/>
      <c r="V2863" s="149"/>
      <c r="W2863" s="140" t="str" cm="1">
        <f t="array" ref="W2863">IF(SUM(LEN(B2863:V2863))=0,"",IF(OR(OR(ISBLANK(F2863),SUM(LEN(C2863),LEN(D2863))=0),AND(NOT(E2863="Unknown"),ISBLANK(J2863)),AND(NOT(O2863="Unknown"),ISBLANK(R2863))),"Missing Information", INDEX(Table15[Entire Service Line Classification], MATCH(SUMIFS(Table15[Unique ID],Table15[System-Owned Portion],E2863,Table15[If Material Anything Other than "Lead" in Column E,Was Material Ever Previously Lead?],G2863,Table15[Customer-Owned Portion],O2863),Table15[Unique ID],0),0)))</f>
        <v>Non-lead</v>
      </c>
      <c r="X2863"/>
    </row>
    <row r="2864" spans="2:24" ht="30" x14ac:dyDescent="0.25">
      <c r="B2864" s="145" t="s">
        <v>6647</v>
      </c>
      <c r="C2864" s="31" t="s">
        <v>14253</v>
      </c>
      <c r="D2864" s="31"/>
      <c r="E2864" s="43" t="s">
        <v>52</v>
      </c>
      <c r="F2864" s="42" t="s">
        <v>34</v>
      </c>
      <c r="G2864" s="83" t="s">
        <v>34</v>
      </c>
      <c r="H2864" s="168">
        <v>38447</v>
      </c>
      <c r="I2864" s="31"/>
      <c r="J2864" s="83" t="s">
        <v>188</v>
      </c>
      <c r="K2864" s="31" t="s">
        <v>34</v>
      </c>
      <c r="L2864" s="31"/>
      <c r="M2864" s="168"/>
      <c r="N2864" s="147"/>
      <c r="O2864" s="105" t="s">
        <v>52</v>
      </c>
      <c r="P2864" s="171">
        <v>38447</v>
      </c>
      <c r="Q2864" s="31"/>
      <c r="R2864" s="83" t="s">
        <v>188</v>
      </c>
      <c r="S2864" s="31" t="s">
        <v>34</v>
      </c>
      <c r="T2864" s="31"/>
      <c r="U2864" s="168"/>
      <c r="V2864" s="149"/>
      <c r="W2864" s="140" t="str" cm="1">
        <f t="array" ref="W2864">IF(SUM(LEN(B2864:V2864))=0,"",IF(OR(OR(ISBLANK(F2864),SUM(LEN(C2864),LEN(D2864))=0),AND(NOT(E2864="Unknown"),ISBLANK(J2864)),AND(NOT(O2864="Unknown"),ISBLANK(R2864))),"Missing Information", INDEX(Table15[Entire Service Line Classification], MATCH(SUMIFS(Table15[Unique ID],Table15[System-Owned Portion],E2864,Table15[If Material Anything Other than "Lead" in Column E,Was Material Ever Previously Lead?],G2864,Table15[Customer-Owned Portion],O2864),Table15[Unique ID],0),0)))</f>
        <v>Non-lead</v>
      </c>
      <c r="X2864"/>
    </row>
    <row r="2865" spans="2:24" ht="30" x14ac:dyDescent="0.25">
      <c r="B2865" s="145" t="s">
        <v>6642</v>
      </c>
      <c r="C2865" s="31" t="s">
        <v>14248</v>
      </c>
      <c r="D2865" s="31"/>
      <c r="E2865" s="43" t="s">
        <v>52</v>
      </c>
      <c r="F2865" s="42" t="s">
        <v>34</v>
      </c>
      <c r="G2865" s="83" t="s">
        <v>34</v>
      </c>
      <c r="H2865" s="168">
        <v>38436</v>
      </c>
      <c r="I2865" s="31"/>
      <c r="J2865" s="83" t="s">
        <v>188</v>
      </c>
      <c r="K2865" s="31" t="s">
        <v>34</v>
      </c>
      <c r="L2865" s="31"/>
      <c r="M2865" s="168"/>
      <c r="N2865" s="147"/>
      <c r="O2865" s="105" t="s">
        <v>52</v>
      </c>
      <c r="P2865" s="171">
        <v>38436</v>
      </c>
      <c r="Q2865" s="31"/>
      <c r="R2865" s="83" t="s">
        <v>188</v>
      </c>
      <c r="S2865" s="31" t="s">
        <v>34</v>
      </c>
      <c r="T2865" s="31"/>
      <c r="U2865" s="168"/>
      <c r="V2865" s="149"/>
      <c r="W2865" s="140" t="str" cm="1">
        <f t="array" ref="W2865">IF(SUM(LEN(B2865:V2865))=0,"",IF(OR(OR(ISBLANK(F2865),SUM(LEN(C2865),LEN(D2865))=0),AND(NOT(E2865="Unknown"),ISBLANK(J2865)),AND(NOT(O2865="Unknown"),ISBLANK(R2865))),"Missing Information", INDEX(Table15[Entire Service Line Classification], MATCH(SUMIFS(Table15[Unique ID],Table15[System-Owned Portion],E2865,Table15[If Material Anything Other than "Lead" in Column E,Was Material Ever Previously Lead?],G2865,Table15[Customer-Owned Portion],O2865),Table15[Unique ID],0),0)))</f>
        <v>Non-lead</v>
      </c>
      <c r="X2865"/>
    </row>
    <row r="2866" spans="2:24" ht="30" x14ac:dyDescent="0.25">
      <c r="B2866" s="145" t="s">
        <v>6660</v>
      </c>
      <c r="C2866" s="31" t="s">
        <v>14266</v>
      </c>
      <c r="D2866" s="31"/>
      <c r="E2866" s="43" t="s">
        <v>52</v>
      </c>
      <c r="F2866" s="42" t="s">
        <v>34</v>
      </c>
      <c r="G2866" s="83" t="s">
        <v>34</v>
      </c>
      <c r="H2866" s="168">
        <v>38436</v>
      </c>
      <c r="I2866" s="31"/>
      <c r="J2866" s="83" t="s">
        <v>188</v>
      </c>
      <c r="K2866" s="31" t="s">
        <v>34</v>
      </c>
      <c r="L2866" s="31"/>
      <c r="M2866" s="168"/>
      <c r="N2866" s="147"/>
      <c r="O2866" s="105" t="s">
        <v>52</v>
      </c>
      <c r="P2866" s="171">
        <v>38436</v>
      </c>
      <c r="Q2866" s="31"/>
      <c r="R2866" s="83" t="s">
        <v>188</v>
      </c>
      <c r="S2866" s="31" t="s">
        <v>34</v>
      </c>
      <c r="T2866" s="31"/>
      <c r="U2866" s="168"/>
      <c r="V2866" s="149"/>
      <c r="W2866" s="140" t="str" cm="1">
        <f t="array" ref="W2866">IF(SUM(LEN(B2866:V2866))=0,"",IF(OR(OR(ISBLANK(F2866),SUM(LEN(C2866),LEN(D2866))=0),AND(NOT(E2866="Unknown"),ISBLANK(J2866)),AND(NOT(O2866="Unknown"),ISBLANK(R2866))),"Missing Information", INDEX(Table15[Entire Service Line Classification], MATCH(SUMIFS(Table15[Unique ID],Table15[System-Owned Portion],E2866,Table15[If Material Anything Other than "Lead" in Column E,Was Material Ever Previously Lead?],G2866,Table15[Customer-Owned Portion],O2866),Table15[Unique ID],0),0)))</f>
        <v>Non-lead</v>
      </c>
      <c r="X2866"/>
    </row>
    <row r="2867" spans="2:24" ht="30" x14ac:dyDescent="0.25">
      <c r="B2867" s="145" t="s">
        <v>6665</v>
      </c>
      <c r="C2867" s="31" t="s">
        <v>14271</v>
      </c>
      <c r="D2867" s="31"/>
      <c r="E2867" s="43" t="s">
        <v>52</v>
      </c>
      <c r="F2867" s="42" t="s">
        <v>34</v>
      </c>
      <c r="G2867" s="83" t="s">
        <v>34</v>
      </c>
      <c r="H2867" s="168">
        <v>38436</v>
      </c>
      <c r="I2867" s="31"/>
      <c r="J2867" s="83" t="s">
        <v>188</v>
      </c>
      <c r="K2867" s="31" t="s">
        <v>34</v>
      </c>
      <c r="L2867" s="31"/>
      <c r="M2867" s="168"/>
      <c r="N2867" s="147"/>
      <c r="O2867" s="105" t="s">
        <v>52</v>
      </c>
      <c r="P2867" s="171">
        <v>38436</v>
      </c>
      <c r="Q2867" s="31"/>
      <c r="R2867" s="83" t="s">
        <v>188</v>
      </c>
      <c r="S2867" s="31" t="s">
        <v>34</v>
      </c>
      <c r="T2867" s="31"/>
      <c r="U2867" s="168"/>
      <c r="V2867" s="149"/>
      <c r="W2867" s="140" t="str" cm="1">
        <f t="array" ref="W2867">IF(SUM(LEN(B2867:V2867))=0,"",IF(OR(OR(ISBLANK(F2867),SUM(LEN(C2867),LEN(D2867))=0),AND(NOT(E2867="Unknown"),ISBLANK(J2867)),AND(NOT(O2867="Unknown"),ISBLANK(R2867))),"Missing Information", INDEX(Table15[Entire Service Line Classification], MATCH(SUMIFS(Table15[Unique ID],Table15[System-Owned Portion],E2867,Table15[If Material Anything Other than "Lead" in Column E,Was Material Ever Previously Lead?],G2867,Table15[Customer-Owned Portion],O2867),Table15[Unique ID],0),0)))</f>
        <v>Non-lead</v>
      </c>
      <c r="X2867"/>
    </row>
    <row r="2868" spans="2:24" ht="30" x14ac:dyDescent="0.25">
      <c r="B2868" s="145" t="s">
        <v>6747</v>
      </c>
      <c r="C2868" s="31" t="s">
        <v>14353</v>
      </c>
      <c r="D2868" s="31"/>
      <c r="E2868" s="43" t="s">
        <v>52</v>
      </c>
      <c r="F2868" s="42" t="s">
        <v>34</v>
      </c>
      <c r="G2868" s="83" t="s">
        <v>34</v>
      </c>
      <c r="H2868" s="168">
        <v>38436</v>
      </c>
      <c r="I2868" s="31"/>
      <c r="J2868" s="83" t="s">
        <v>188</v>
      </c>
      <c r="K2868" s="31" t="s">
        <v>34</v>
      </c>
      <c r="L2868" s="31"/>
      <c r="M2868" s="168"/>
      <c r="N2868" s="147"/>
      <c r="O2868" s="105" t="s">
        <v>52</v>
      </c>
      <c r="P2868" s="171">
        <v>38436</v>
      </c>
      <c r="Q2868" s="31"/>
      <c r="R2868" s="83" t="s">
        <v>188</v>
      </c>
      <c r="S2868" s="31" t="s">
        <v>34</v>
      </c>
      <c r="T2868" s="31"/>
      <c r="U2868" s="168"/>
      <c r="V2868" s="149"/>
      <c r="W2868" s="140" t="str" cm="1">
        <f t="array" ref="W2868">IF(SUM(LEN(B2868:V2868))=0,"",IF(OR(OR(ISBLANK(F2868),SUM(LEN(C2868),LEN(D2868))=0),AND(NOT(E2868="Unknown"),ISBLANK(J2868)),AND(NOT(O2868="Unknown"),ISBLANK(R2868))),"Missing Information", INDEX(Table15[Entire Service Line Classification], MATCH(SUMIFS(Table15[Unique ID],Table15[System-Owned Portion],E2868,Table15[If Material Anything Other than "Lead" in Column E,Was Material Ever Previously Lead?],G2868,Table15[Customer-Owned Portion],O2868),Table15[Unique ID],0),0)))</f>
        <v>Non-lead</v>
      </c>
      <c r="X2868"/>
    </row>
    <row r="2869" spans="2:24" ht="30" x14ac:dyDescent="0.25">
      <c r="B2869" s="145" t="s">
        <v>6754</v>
      </c>
      <c r="C2869" s="31" t="s">
        <v>14360</v>
      </c>
      <c r="D2869" s="31"/>
      <c r="E2869" s="43" t="s">
        <v>52</v>
      </c>
      <c r="F2869" s="42" t="s">
        <v>34</v>
      </c>
      <c r="G2869" s="83" t="s">
        <v>34</v>
      </c>
      <c r="H2869" s="168">
        <v>38435</v>
      </c>
      <c r="I2869" s="31"/>
      <c r="J2869" s="83" t="s">
        <v>188</v>
      </c>
      <c r="K2869" s="31" t="s">
        <v>34</v>
      </c>
      <c r="L2869" s="31"/>
      <c r="M2869" s="168"/>
      <c r="N2869" s="147"/>
      <c r="O2869" s="105" t="s">
        <v>52</v>
      </c>
      <c r="P2869" s="171">
        <v>38435</v>
      </c>
      <c r="Q2869" s="31"/>
      <c r="R2869" s="83" t="s">
        <v>188</v>
      </c>
      <c r="S2869" s="31" t="s">
        <v>34</v>
      </c>
      <c r="T2869" s="31"/>
      <c r="U2869" s="168"/>
      <c r="V2869" s="149"/>
      <c r="W2869" s="140" t="str" cm="1">
        <f t="array" ref="W2869">IF(SUM(LEN(B2869:V2869))=0,"",IF(OR(OR(ISBLANK(F2869),SUM(LEN(C2869),LEN(D2869))=0),AND(NOT(E2869="Unknown"),ISBLANK(J2869)),AND(NOT(O2869="Unknown"),ISBLANK(R2869))),"Missing Information", INDEX(Table15[Entire Service Line Classification], MATCH(SUMIFS(Table15[Unique ID],Table15[System-Owned Portion],E2869,Table15[If Material Anything Other than "Lead" in Column E,Was Material Ever Previously Lead?],G2869,Table15[Customer-Owned Portion],O2869),Table15[Unique ID],0),0)))</f>
        <v>Non-lead</v>
      </c>
      <c r="X2869"/>
    </row>
    <row r="2870" spans="2:24" ht="30" x14ac:dyDescent="0.25">
      <c r="B2870" s="145" t="s">
        <v>6651</v>
      </c>
      <c r="C2870" s="31" t="s">
        <v>14257</v>
      </c>
      <c r="D2870" s="31"/>
      <c r="E2870" s="43" t="s">
        <v>52</v>
      </c>
      <c r="F2870" s="42" t="s">
        <v>34</v>
      </c>
      <c r="G2870" s="83" t="s">
        <v>34</v>
      </c>
      <c r="H2870" s="168">
        <v>38419</v>
      </c>
      <c r="I2870" s="31"/>
      <c r="J2870" s="83" t="s">
        <v>188</v>
      </c>
      <c r="K2870" s="31" t="s">
        <v>34</v>
      </c>
      <c r="L2870" s="31"/>
      <c r="M2870" s="168"/>
      <c r="N2870" s="147"/>
      <c r="O2870" s="105" t="s">
        <v>52</v>
      </c>
      <c r="P2870" s="171">
        <v>38419</v>
      </c>
      <c r="Q2870" s="31"/>
      <c r="R2870" s="83" t="s">
        <v>188</v>
      </c>
      <c r="S2870" s="31" t="s">
        <v>34</v>
      </c>
      <c r="T2870" s="31"/>
      <c r="U2870" s="168"/>
      <c r="V2870" s="149"/>
      <c r="W2870" s="140" t="str" cm="1">
        <f t="array" ref="W2870">IF(SUM(LEN(B2870:V2870))=0,"",IF(OR(OR(ISBLANK(F2870),SUM(LEN(C2870),LEN(D2870))=0),AND(NOT(E2870="Unknown"),ISBLANK(J2870)),AND(NOT(O2870="Unknown"),ISBLANK(R2870))),"Missing Information", INDEX(Table15[Entire Service Line Classification], MATCH(SUMIFS(Table15[Unique ID],Table15[System-Owned Portion],E2870,Table15[If Material Anything Other than "Lead" in Column E,Was Material Ever Previously Lead?],G2870,Table15[Customer-Owned Portion],O2870),Table15[Unique ID],0),0)))</f>
        <v>Non-lead</v>
      </c>
      <c r="X2870"/>
    </row>
    <row r="2871" spans="2:24" ht="30" x14ac:dyDescent="0.25">
      <c r="B2871" s="145" t="s">
        <v>6635</v>
      </c>
      <c r="C2871" s="31" t="s">
        <v>14240</v>
      </c>
      <c r="D2871" s="31"/>
      <c r="E2871" s="43" t="s">
        <v>52</v>
      </c>
      <c r="F2871" s="42" t="s">
        <v>34</v>
      </c>
      <c r="G2871" s="83" t="s">
        <v>34</v>
      </c>
      <c r="H2871" s="168">
        <v>38414</v>
      </c>
      <c r="I2871" s="31"/>
      <c r="J2871" s="83" t="s">
        <v>188</v>
      </c>
      <c r="K2871" s="31" t="s">
        <v>34</v>
      </c>
      <c r="L2871" s="31"/>
      <c r="M2871" s="168"/>
      <c r="N2871" s="147"/>
      <c r="O2871" s="105" t="s">
        <v>52</v>
      </c>
      <c r="P2871" s="171">
        <v>38414</v>
      </c>
      <c r="Q2871" s="31"/>
      <c r="R2871" s="83" t="s">
        <v>188</v>
      </c>
      <c r="S2871" s="31" t="s">
        <v>34</v>
      </c>
      <c r="T2871" s="31"/>
      <c r="U2871" s="168"/>
      <c r="V2871" s="149"/>
      <c r="W2871" s="140" t="str" cm="1">
        <f t="array" ref="W2871">IF(SUM(LEN(B2871:V2871))=0,"",IF(OR(OR(ISBLANK(F2871),SUM(LEN(C2871),LEN(D2871))=0),AND(NOT(E2871="Unknown"),ISBLANK(J2871)),AND(NOT(O2871="Unknown"),ISBLANK(R2871))),"Missing Information", INDEX(Table15[Entire Service Line Classification], MATCH(SUMIFS(Table15[Unique ID],Table15[System-Owned Portion],E2871,Table15[If Material Anything Other than "Lead" in Column E,Was Material Ever Previously Lead?],G2871,Table15[Customer-Owned Portion],O2871),Table15[Unique ID],0),0)))</f>
        <v>Non-lead</v>
      </c>
      <c r="X2871"/>
    </row>
    <row r="2872" spans="2:24" ht="30" x14ac:dyDescent="0.25">
      <c r="B2872" s="145" t="s">
        <v>6875</v>
      </c>
      <c r="C2872" s="31" t="s">
        <v>14499</v>
      </c>
      <c r="D2872" s="31"/>
      <c r="E2872" s="43" t="s">
        <v>52</v>
      </c>
      <c r="F2872" s="42" t="s">
        <v>34</v>
      </c>
      <c r="G2872" s="83" t="s">
        <v>34</v>
      </c>
      <c r="H2872" s="168">
        <v>38392</v>
      </c>
      <c r="I2872" s="31"/>
      <c r="J2872" s="83" t="s">
        <v>188</v>
      </c>
      <c r="K2872" s="31" t="s">
        <v>34</v>
      </c>
      <c r="L2872" s="31"/>
      <c r="M2872" s="168"/>
      <c r="N2872" s="147"/>
      <c r="O2872" s="105" t="s">
        <v>52</v>
      </c>
      <c r="P2872" s="171">
        <v>38392</v>
      </c>
      <c r="Q2872" s="31"/>
      <c r="R2872" s="83" t="s">
        <v>188</v>
      </c>
      <c r="S2872" s="31" t="s">
        <v>34</v>
      </c>
      <c r="T2872" s="31"/>
      <c r="U2872" s="168"/>
      <c r="V2872" s="149"/>
      <c r="W2872" s="140" t="str" cm="1">
        <f t="array" ref="W2872">IF(SUM(LEN(B2872:V2872))=0,"",IF(OR(OR(ISBLANK(F2872),SUM(LEN(C2872),LEN(D2872))=0),AND(NOT(E2872="Unknown"),ISBLANK(J2872)),AND(NOT(O2872="Unknown"),ISBLANK(R2872))),"Missing Information", INDEX(Table15[Entire Service Line Classification], MATCH(SUMIFS(Table15[Unique ID],Table15[System-Owned Portion],E2872,Table15[If Material Anything Other than "Lead" in Column E,Was Material Ever Previously Lead?],G2872,Table15[Customer-Owned Portion],O2872),Table15[Unique ID],0),0)))</f>
        <v>Non-lead</v>
      </c>
      <c r="X2872"/>
    </row>
    <row r="2873" spans="2:24" ht="30" x14ac:dyDescent="0.25">
      <c r="B2873" s="145" t="s">
        <v>7175</v>
      </c>
      <c r="C2873" s="31" t="s">
        <v>14799</v>
      </c>
      <c r="D2873" s="31"/>
      <c r="E2873" s="43" t="s">
        <v>52</v>
      </c>
      <c r="F2873" s="42" t="s">
        <v>34</v>
      </c>
      <c r="G2873" s="83" t="s">
        <v>34</v>
      </c>
      <c r="H2873" s="168">
        <v>38324</v>
      </c>
      <c r="I2873" s="31"/>
      <c r="J2873" s="83" t="s">
        <v>188</v>
      </c>
      <c r="K2873" s="31" t="s">
        <v>34</v>
      </c>
      <c r="L2873" s="31"/>
      <c r="M2873" s="168"/>
      <c r="N2873" s="147"/>
      <c r="O2873" s="105" t="s">
        <v>52</v>
      </c>
      <c r="P2873" s="171">
        <v>38324</v>
      </c>
      <c r="Q2873" s="31"/>
      <c r="R2873" s="83" t="s">
        <v>188</v>
      </c>
      <c r="S2873" s="31" t="s">
        <v>34</v>
      </c>
      <c r="T2873" s="31"/>
      <c r="U2873" s="168"/>
      <c r="V2873" s="149"/>
      <c r="W2873" s="140" t="str" cm="1">
        <f t="array" ref="W2873">IF(SUM(LEN(B2873:V2873))=0,"",IF(OR(OR(ISBLANK(F2873),SUM(LEN(C2873),LEN(D2873))=0),AND(NOT(E2873="Unknown"),ISBLANK(J2873)),AND(NOT(O2873="Unknown"),ISBLANK(R2873))),"Missing Information", INDEX(Table15[Entire Service Line Classification], MATCH(SUMIFS(Table15[Unique ID],Table15[System-Owned Portion],E2873,Table15[If Material Anything Other than "Lead" in Column E,Was Material Ever Previously Lead?],G2873,Table15[Customer-Owned Portion],O2873),Table15[Unique ID],0),0)))</f>
        <v>Non-lead</v>
      </c>
      <c r="X2873"/>
    </row>
    <row r="2874" spans="2:24" ht="30" x14ac:dyDescent="0.25">
      <c r="B2874" s="145" t="s">
        <v>6804</v>
      </c>
      <c r="C2874" s="31" t="s">
        <v>14419</v>
      </c>
      <c r="D2874" s="31"/>
      <c r="E2874" s="43" t="s">
        <v>52</v>
      </c>
      <c r="F2874" s="42" t="s">
        <v>34</v>
      </c>
      <c r="G2874" s="83" t="s">
        <v>34</v>
      </c>
      <c r="H2874" s="168">
        <v>38294</v>
      </c>
      <c r="I2874" s="31"/>
      <c r="J2874" s="83" t="s">
        <v>188</v>
      </c>
      <c r="K2874" s="31" t="s">
        <v>34</v>
      </c>
      <c r="L2874" s="31"/>
      <c r="M2874" s="168"/>
      <c r="N2874" s="147"/>
      <c r="O2874" s="105" t="s">
        <v>52</v>
      </c>
      <c r="P2874" s="171">
        <v>38294</v>
      </c>
      <c r="Q2874" s="31"/>
      <c r="R2874" s="83" t="s">
        <v>188</v>
      </c>
      <c r="S2874" s="31" t="s">
        <v>34</v>
      </c>
      <c r="T2874" s="31"/>
      <c r="U2874" s="168"/>
      <c r="V2874" s="149"/>
      <c r="W2874" s="140" t="str" cm="1">
        <f t="array" ref="W2874">IF(SUM(LEN(B2874:V2874))=0,"",IF(OR(OR(ISBLANK(F2874),SUM(LEN(C2874),LEN(D2874))=0),AND(NOT(E2874="Unknown"),ISBLANK(J2874)),AND(NOT(O2874="Unknown"),ISBLANK(R2874))),"Missing Information", INDEX(Table15[Entire Service Line Classification], MATCH(SUMIFS(Table15[Unique ID],Table15[System-Owned Portion],E2874,Table15[If Material Anything Other than "Lead" in Column E,Was Material Ever Previously Lead?],G2874,Table15[Customer-Owned Portion],O2874),Table15[Unique ID],0),0)))</f>
        <v>Non-lead</v>
      </c>
      <c r="X2874"/>
    </row>
    <row r="2875" spans="2:24" ht="30" x14ac:dyDescent="0.25">
      <c r="B2875" s="145" t="s">
        <v>1401</v>
      </c>
      <c r="C2875" s="31" t="s">
        <v>8814</v>
      </c>
      <c r="D2875" s="31"/>
      <c r="E2875" s="43" t="s">
        <v>52</v>
      </c>
      <c r="F2875" s="42" t="s">
        <v>34</v>
      </c>
      <c r="G2875" s="83" t="s">
        <v>34</v>
      </c>
      <c r="H2875" s="168">
        <v>38233</v>
      </c>
      <c r="I2875" s="31"/>
      <c r="J2875" s="83" t="s">
        <v>188</v>
      </c>
      <c r="K2875" s="31" t="s">
        <v>34</v>
      </c>
      <c r="L2875" s="31"/>
      <c r="M2875" s="168"/>
      <c r="N2875" s="147"/>
      <c r="O2875" s="105" t="s">
        <v>52</v>
      </c>
      <c r="P2875" s="171">
        <v>38233</v>
      </c>
      <c r="Q2875" s="31"/>
      <c r="R2875" s="83" t="s">
        <v>188</v>
      </c>
      <c r="S2875" s="31" t="s">
        <v>34</v>
      </c>
      <c r="T2875" s="31"/>
      <c r="U2875" s="168"/>
      <c r="V2875" s="149"/>
      <c r="W2875" s="140" t="str" cm="1">
        <f t="array" ref="W2875">IF(SUM(LEN(B2875:V2875))=0,"",IF(OR(OR(ISBLANK(F2875),SUM(LEN(C2875),LEN(D2875))=0),AND(NOT(E2875="Unknown"),ISBLANK(J2875)),AND(NOT(O2875="Unknown"),ISBLANK(R2875))),"Missing Information", INDEX(Table15[Entire Service Line Classification], MATCH(SUMIFS(Table15[Unique ID],Table15[System-Owned Portion],E2875,Table15[If Material Anything Other than "Lead" in Column E,Was Material Ever Previously Lead?],G2875,Table15[Customer-Owned Portion],O2875),Table15[Unique ID],0),0)))</f>
        <v>Non-lead</v>
      </c>
      <c r="X2875"/>
    </row>
    <row r="2876" spans="2:24" ht="30" x14ac:dyDescent="0.25">
      <c r="B2876" s="145" t="s">
        <v>1470</v>
      </c>
      <c r="C2876" s="31" t="s">
        <v>10301</v>
      </c>
      <c r="D2876" s="31"/>
      <c r="E2876" s="43" t="s">
        <v>52</v>
      </c>
      <c r="F2876" s="42" t="s">
        <v>34</v>
      </c>
      <c r="G2876" s="83" t="s">
        <v>34</v>
      </c>
      <c r="H2876" s="168">
        <v>38231</v>
      </c>
      <c r="I2876" s="31"/>
      <c r="J2876" s="83" t="s">
        <v>188</v>
      </c>
      <c r="K2876" s="31" t="s">
        <v>34</v>
      </c>
      <c r="L2876" s="31"/>
      <c r="M2876" s="168"/>
      <c r="N2876" s="147"/>
      <c r="O2876" s="105" t="s">
        <v>52</v>
      </c>
      <c r="P2876" s="171">
        <v>38231</v>
      </c>
      <c r="Q2876" s="31"/>
      <c r="R2876" s="83" t="s">
        <v>188</v>
      </c>
      <c r="S2876" s="31" t="s">
        <v>34</v>
      </c>
      <c r="T2876" s="31"/>
      <c r="U2876" s="168"/>
      <c r="V2876" s="149"/>
      <c r="W2876" s="140" t="str" cm="1">
        <f t="array" ref="W2876">IF(SUM(LEN(B2876:V2876))=0,"",IF(OR(OR(ISBLANK(F2876),SUM(LEN(C2876),LEN(D2876))=0),AND(NOT(E2876="Unknown"),ISBLANK(J2876)),AND(NOT(O2876="Unknown"),ISBLANK(R2876))),"Missing Information", INDEX(Table15[Entire Service Line Classification], MATCH(SUMIFS(Table15[Unique ID],Table15[System-Owned Portion],E2876,Table15[If Material Anything Other than "Lead" in Column E,Was Material Ever Previously Lead?],G2876,Table15[Customer-Owned Portion],O2876),Table15[Unique ID],0),0)))</f>
        <v>Non-lead</v>
      </c>
      <c r="X2876"/>
    </row>
    <row r="2877" spans="2:24" ht="30" x14ac:dyDescent="0.25">
      <c r="B2877" s="145" t="s">
        <v>1485</v>
      </c>
      <c r="C2877" s="31" t="s">
        <v>8902</v>
      </c>
      <c r="D2877" s="31"/>
      <c r="E2877" s="43" t="s">
        <v>52</v>
      </c>
      <c r="F2877" s="42" t="s">
        <v>34</v>
      </c>
      <c r="G2877" s="83" t="s">
        <v>34</v>
      </c>
      <c r="H2877" s="168">
        <v>38225</v>
      </c>
      <c r="I2877" s="31"/>
      <c r="J2877" s="83" t="s">
        <v>188</v>
      </c>
      <c r="K2877" s="31" t="s">
        <v>34</v>
      </c>
      <c r="L2877" s="31"/>
      <c r="M2877" s="168"/>
      <c r="N2877" s="147"/>
      <c r="O2877" s="105" t="s">
        <v>52</v>
      </c>
      <c r="P2877" s="171">
        <v>38225</v>
      </c>
      <c r="Q2877" s="31"/>
      <c r="R2877" s="83" t="s">
        <v>188</v>
      </c>
      <c r="S2877" s="31" t="s">
        <v>34</v>
      </c>
      <c r="T2877" s="31"/>
      <c r="U2877" s="168"/>
      <c r="V2877" s="149"/>
      <c r="W2877" s="140" t="str" cm="1">
        <f t="array" ref="W2877">IF(SUM(LEN(B2877:V2877))=0,"",IF(OR(OR(ISBLANK(F2877),SUM(LEN(C2877),LEN(D2877))=0),AND(NOT(E2877="Unknown"),ISBLANK(J2877)),AND(NOT(O2877="Unknown"),ISBLANK(R2877))),"Missing Information", INDEX(Table15[Entire Service Line Classification], MATCH(SUMIFS(Table15[Unique ID],Table15[System-Owned Portion],E2877,Table15[If Material Anything Other than "Lead" in Column E,Was Material Ever Previously Lead?],G2877,Table15[Customer-Owned Portion],O2877),Table15[Unique ID],0),0)))</f>
        <v>Non-lead</v>
      </c>
      <c r="X2877"/>
    </row>
    <row r="2878" spans="2:24" ht="30" x14ac:dyDescent="0.25">
      <c r="B2878" s="145" t="s">
        <v>1661</v>
      </c>
      <c r="C2878" s="31" t="s">
        <v>9081</v>
      </c>
      <c r="D2878" s="31"/>
      <c r="E2878" s="43" t="s">
        <v>52</v>
      </c>
      <c r="F2878" s="42" t="s">
        <v>34</v>
      </c>
      <c r="G2878" s="83" t="s">
        <v>34</v>
      </c>
      <c r="H2878" s="168">
        <v>38225</v>
      </c>
      <c r="I2878" s="31"/>
      <c r="J2878" s="83" t="s">
        <v>188</v>
      </c>
      <c r="K2878" s="31" t="s">
        <v>34</v>
      </c>
      <c r="L2878" s="31"/>
      <c r="M2878" s="168"/>
      <c r="N2878" s="147"/>
      <c r="O2878" s="105" t="s">
        <v>52</v>
      </c>
      <c r="P2878" s="171">
        <v>38225</v>
      </c>
      <c r="Q2878" s="31"/>
      <c r="R2878" s="83" t="s">
        <v>188</v>
      </c>
      <c r="S2878" s="31" t="s">
        <v>34</v>
      </c>
      <c r="T2878" s="31"/>
      <c r="U2878" s="168"/>
      <c r="V2878" s="149"/>
      <c r="W2878" s="140" t="str" cm="1">
        <f t="array" ref="W2878">IF(SUM(LEN(B2878:V2878))=0,"",IF(OR(OR(ISBLANK(F2878),SUM(LEN(C2878),LEN(D2878))=0),AND(NOT(E2878="Unknown"),ISBLANK(J2878)),AND(NOT(O2878="Unknown"),ISBLANK(R2878))),"Missing Information", INDEX(Table15[Entire Service Line Classification], MATCH(SUMIFS(Table15[Unique ID],Table15[System-Owned Portion],E2878,Table15[If Material Anything Other than "Lead" in Column E,Was Material Ever Previously Lead?],G2878,Table15[Customer-Owned Portion],O2878),Table15[Unique ID],0),0)))</f>
        <v>Non-lead</v>
      </c>
      <c r="X2878"/>
    </row>
    <row r="2879" spans="2:24" ht="30" x14ac:dyDescent="0.25">
      <c r="B2879" s="145" t="s">
        <v>1894</v>
      </c>
      <c r="C2879" s="31" t="s">
        <v>9326</v>
      </c>
      <c r="D2879" s="31"/>
      <c r="E2879" s="43" t="s">
        <v>52</v>
      </c>
      <c r="F2879" s="42" t="s">
        <v>34</v>
      </c>
      <c r="G2879" s="83" t="s">
        <v>34</v>
      </c>
      <c r="H2879" s="168">
        <v>38225</v>
      </c>
      <c r="I2879" s="31"/>
      <c r="J2879" s="83" t="s">
        <v>188</v>
      </c>
      <c r="K2879" s="31" t="s">
        <v>34</v>
      </c>
      <c r="L2879" s="31"/>
      <c r="M2879" s="168"/>
      <c r="N2879" s="147"/>
      <c r="O2879" s="105" t="s">
        <v>52</v>
      </c>
      <c r="P2879" s="171">
        <v>38225</v>
      </c>
      <c r="Q2879" s="31"/>
      <c r="R2879" s="83" t="s">
        <v>188</v>
      </c>
      <c r="S2879" s="31" t="s">
        <v>34</v>
      </c>
      <c r="T2879" s="31"/>
      <c r="U2879" s="168"/>
      <c r="V2879" s="149"/>
      <c r="W2879" s="140" t="str" cm="1">
        <f t="array" ref="W2879">IF(SUM(LEN(B2879:V2879))=0,"",IF(OR(OR(ISBLANK(F2879),SUM(LEN(C2879),LEN(D2879))=0),AND(NOT(E2879="Unknown"),ISBLANK(J2879)),AND(NOT(O2879="Unknown"),ISBLANK(R2879))),"Missing Information", INDEX(Table15[Entire Service Line Classification], MATCH(SUMIFS(Table15[Unique ID],Table15[System-Owned Portion],E2879,Table15[If Material Anything Other than "Lead" in Column E,Was Material Ever Previously Lead?],G2879,Table15[Customer-Owned Portion],O2879),Table15[Unique ID],0),0)))</f>
        <v>Non-lead</v>
      </c>
      <c r="X2879"/>
    </row>
    <row r="2880" spans="2:24" ht="30" x14ac:dyDescent="0.25">
      <c r="B2880" s="145" t="s">
        <v>1895</v>
      </c>
      <c r="C2880" s="31" t="s">
        <v>9327</v>
      </c>
      <c r="D2880" s="31"/>
      <c r="E2880" s="43" t="s">
        <v>52</v>
      </c>
      <c r="F2880" s="42" t="s">
        <v>34</v>
      </c>
      <c r="G2880" s="83" t="s">
        <v>34</v>
      </c>
      <c r="H2880" s="168">
        <v>38225</v>
      </c>
      <c r="I2880" s="31"/>
      <c r="J2880" s="83" t="s">
        <v>188</v>
      </c>
      <c r="K2880" s="31" t="s">
        <v>34</v>
      </c>
      <c r="L2880" s="31"/>
      <c r="M2880" s="168"/>
      <c r="N2880" s="147"/>
      <c r="O2880" s="105" t="s">
        <v>52</v>
      </c>
      <c r="P2880" s="171">
        <v>38225</v>
      </c>
      <c r="Q2880" s="31"/>
      <c r="R2880" s="83" t="s">
        <v>188</v>
      </c>
      <c r="S2880" s="31" t="s">
        <v>34</v>
      </c>
      <c r="T2880" s="31"/>
      <c r="U2880" s="168"/>
      <c r="V2880" s="149"/>
      <c r="W2880" s="140" t="str" cm="1">
        <f t="array" ref="W2880">IF(SUM(LEN(B2880:V2880))=0,"",IF(OR(OR(ISBLANK(F2880),SUM(LEN(C2880),LEN(D2880))=0),AND(NOT(E2880="Unknown"),ISBLANK(J2880)),AND(NOT(O2880="Unknown"),ISBLANK(R2880))),"Missing Information", INDEX(Table15[Entire Service Line Classification], MATCH(SUMIFS(Table15[Unique ID],Table15[System-Owned Portion],E2880,Table15[If Material Anything Other than "Lead" in Column E,Was Material Ever Previously Lead?],G2880,Table15[Customer-Owned Portion],O2880),Table15[Unique ID],0),0)))</f>
        <v>Non-lead</v>
      </c>
      <c r="X2880"/>
    </row>
    <row r="2881" spans="2:24" ht="30" x14ac:dyDescent="0.25">
      <c r="B2881" s="145" t="s">
        <v>2987</v>
      </c>
      <c r="C2881" s="31" t="s">
        <v>10419</v>
      </c>
      <c r="D2881" s="31"/>
      <c r="E2881" s="43" t="s">
        <v>52</v>
      </c>
      <c r="F2881" s="42" t="s">
        <v>34</v>
      </c>
      <c r="G2881" s="83" t="s">
        <v>34</v>
      </c>
      <c r="H2881" s="168">
        <v>38216</v>
      </c>
      <c r="I2881" s="31"/>
      <c r="J2881" s="83" t="s">
        <v>188</v>
      </c>
      <c r="K2881" s="31" t="s">
        <v>34</v>
      </c>
      <c r="L2881" s="31"/>
      <c r="M2881" s="168"/>
      <c r="N2881" s="147"/>
      <c r="O2881" s="105" t="s">
        <v>52</v>
      </c>
      <c r="P2881" s="171">
        <v>38216</v>
      </c>
      <c r="Q2881" s="31"/>
      <c r="R2881" s="83" t="s">
        <v>188</v>
      </c>
      <c r="S2881" s="31" t="s">
        <v>34</v>
      </c>
      <c r="T2881" s="31"/>
      <c r="U2881" s="168"/>
      <c r="V2881" s="149"/>
      <c r="W2881" s="140" t="str" cm="1">
        <f t="array" ref="W2881">IF(SUM(LEN(B2881:V2881))=0,"",IF(OR(OR(ISBLANK(F2881),SUM(LEN(C2881),LEN(D2881))=0),AND(NOT(E2881="Unknown"),ISBLANK(J2881)),AND(NOT(O2881="Unknown"),ISBLANK(R2881))),"Missing Information", INDEX(Table15[Entire Service Line Classification], MATCH(SUMIFS(Table15[Unique ID],Table15[System-Owned Portion],E2881,Table15[If Material Anything Other than "Lead" in Column E,Was Material Ever Previously Lead?],G2881,Table15[Customer-Owned Portion],O2881),Table15[Unique ID],0),0)))</f>
        <v>Non-lead</v>
      </c>
      <c r="X2881"/>
    </row>
    <row r="2882" spans="2:24" ht="30" x14ac:dyDescent="0.25">
      <c r="B2882" s="145" t="s">
        <v>1893</v>
      </c>
      <c r="C2882" s="31" t="s">
        <v>9317</v>
      </c>
      <c r="D2882" s="31"/>
      <c r="E2882" s="43" t="s">
        <v>52</v>
      </c>
      <c r="F2882" s="42" t="s">
        <v>34</v>
      </c>
      <c r="G2882" s="83" t="s">
        <v>34</v>
      </c>
      <c r="H2882" s="168">
        <v>38200</v>
      </c>
      <c r="I2882" s="31"/>
      <c r="J2882" s="83" t="s">
        <v>188</v>
      </c>
      <c r="K2882" s="31" t="s">
        <v>34</v>
      </c>
      <c r="L2882" s="31"/>
      <c r="M2882" s="168"/>
      <c r="N2882" s="147"/>
      <c r="O2882" s="105" t="s">
        <v>52</v>
      </c>
      <c r="P2882" s="171">
        <v>38200</v>
      </c>
      <c r="Q2882" s="31"/>
      <c r="R2882" s="83" t="s">
        <v>188</v>
      </c>
      <c r="S2882" s="31" t="s">
        <v>34</v>
      </c>
      <c r="T2882" s="31"/>
      <c r="U2882" s="168"/>
      <c r="V2882" s="149"/>
      <c r="W2882" s="140" t="str" cm="1">
        <f t="array" ref="W2882">IF(SUM(LEN(B2882:V2882))=0,"",IF(OR(OR(ISBLANK(F2882),SUM(LEN(C2882),LEN(D2882))=0),AND(NOT(E2882="Unknown"),ISBLANK(J2882)),AND(NOT(O2882="Unknown"),ISBLANK(R2882))),"Missing Information", INDEX(Table15[Entire Service Line Classification], MATCH(SUMIFS(Table15[Unique ID],Table15[System-Owned Portion],E2882,Table15[If Material Anything Other than "Lead" in Column E,Was Material Ever Previously Lead?],G2882,Table15[Customer-Owned Portion],O2882),Table15[Unique ID],0),0)))</f>
        <v>Non-lead</v>
      </c>
      <c r="X2882"/>
    </row>
    <row r="2883" spans="2:24" ht="30" x14ac:dyDescent="0.25">
      <c r="B2883" s="145" t="s">
        <v>2992</v>
      </c>
      <c r="C2883" s="31" t="s">
        <v>10424</v>
      </c>
      <c r="D2883" s="31"/>
      <c r="E2883" s="43" t="s">
        <v>52</v>
      </c>
      <c r="F2883" s="42" t="s">
        <v>34</v>
      </c>
      <c r="G2883" s="83" t="s">
        <v>34</v>
      </c>
      <c r="H2883" s="168">
        <v>38198</v>
      </c>
      <c r="I2883" s="31"/>
      <c r="J2883" s="83" t="s">
        <v>188</v>
      </c>
      <c r="K2883" s="31" t="s">
        <v>34</v>
      </c>
      <c r="L2883" s="31"/>
      <c r="M2883" s="168"/>
      <c r="N2883" s="147"/>
      <c r="O2883" s="105" t="s">
        <v>52</v>
      </c>
      <c r="P2883" s="171">
        <v>38198</v>
      </c>
      <c r="Q2883" s="31"/>
      <c r="R2883" s="83" t="s">
        <v>188</v>
      </c>
      <c r="S2883" s="31" t="s">
        <v>34</v>
      </c>
      <c r="T2883" s="31"/>
      <c r="U2883" s="168"/>
      <c r="V2883" s="149"/>
      <c r="W2883" s="140" t="str" cm="1">
        <f t="array" ref="W2883">IF(SUM(LEN(B2883:V2883))=0,"",IF(OR(OR(ISBLANK(F2883),SUM(LEN(C2883),LEN(D2883))=0),AND(NOT(E2883="Unknown"),ISBLANK(J2883)),AND(NOT(O2883="Unknown"),ISBLANK(R2883))),"Missing Information", INDEX(Table15[Entire Service Line Classification], MATCH(SUMIFS(Table15[Unique ID],Table15[System-Owned Portion],E2883,Table15[If Material Anything Other than "Lead" in Column E,Was Material Ever Previously Lead?],G2883,Table15[Customer-Owned Portion],O2883),Table15[Unique ID],0),0)))</f>
        <v>Non-lead</v>
      </c>
      <c r="X2883"/>
    </row>
    <row r="2884" spans="2:24" ht="30" x14ac:dyDescent="0.25">
      <c r="B2884" s="145" t="s">
        <v>6562</v>
      </c>
      <c r="C2884" s="31" t="s">
        <v>14165</v>
      </c>
      <c r="D2884" s="31"/>
      <c r="E2884" s="43" t="s">
        <v>52</v>
      </c>
      <c r="F2884" s="42" t="s">
        <v>34</v>
      </c>
      <c r="G2884" s="83" t="s">
        <v>34</v>
      </c>
      <c r="H2884" s="168">
        <v>38099</v>
      </c>
      <c r="I2884" s="31"/>
      <c r="J2884" s="83" t="s">
        <v>188</v>
      </c>
      <c r="K2884" s="31" t="s">
        <v>34</v>
      </c>
      <c r="L2884" s="31"/>
      <c r="M2884" s="168"/>
      <c r="N2884" s="147"/>
      <c r="O2884" s="105" t="s">
        <v>52</v>
      </c>
      <c r="P2884" s="171">
        <v>38099</v>
      </c>
      <c r="Q2884" s="31"/>
      <c r="R2884" s="83" t="s">
        <v>188</v>
      </c>
      <c r="S2884" s="31" t="s">
        <v>34</v>
      </c>
      <c r="T2884" s="31"/>
      <c r="U2884" s="168"/>
      <c r="V2884" s="149"/>
      <c r="W2884" s="140" t="str" cm="1">
        <f t="array" ref="W2884">IF(SUM(LEN(B2884:V2884))=0,"",IF(OR(OR(ISBLANK(F2884),SUM(LEN(C2884),LEN(D2884))=0),AND(NOT(E2884="Unknown"),ISBLANK(J2884)),AND(NOT(O2884="Unknown"),ISBLANK(R2884))),"Missing Information", INDEX(Table15[Entire Service Line Classification], MATCH(SUMIFS(Table15[Unique ID],Table15[System-Owned Portion],E2884,Table15[If Material Anything Other than "Lead" in Column E,Was Material Ever Previously Lead?],G2884,Table15[Customer-Owned Portion],O2884),Table15[Unique ID],0),0)))</f>
        <v>Non-lead</v>
      </c>
      <c r="X2884"/>
    </row>
    <row r="2885" spans="2:24" ht="30" x14ac:dyDescent="0.25">
      <c r="B2885" s="145" t="s">
        <v>6575</v>
      </c>
      <c r="C2885" s="31" t="s">
        <v>14178</v>
      </c>
      <c r="D2885" s="31"/>
      <c r="E2885" s="43" t="s">
        <v>52</v>
      </c>
      <c r="F2885" s="42" t="s">
        <v>34</v>
      </c>
      <c r="G2885" s="83" t="s">
        <v>34</v>
      </c>
      <c r="H2885" s="168">
        <v>38098</v>
      </c>
      <c r="I2885" s="31"/>
      <c r="J2885" s="83" t="s">
        <v>188</v>
      </c>
      <c r="K2885" s="31" t="s">
        <v>34</v>
      </c>
      <c r="L2885" s="31"/>
      <c r="M2885" s="168"/>
      <c r="N2885" s="147"/>
      <c r="O2885" s="105" t="s">
        <v>52</v>
      </c>
      <c r="P2885" s="171">
        <v>38098</v>
      </c>
      <c r="Q2885" s="31"/>
      <c r="R2885" s="83" t="s">
        <v>188</v>
      </c>
      <c r="S2885" s="31" t="s">
        <v>34</v>
      </c>
      <c r="T2885" s="31"/>
      <c r="U2885" s="168"/>
      <c r="V2885" s="149"/>
      <c r="W2885" s="140" t="str" cm="1">
        <f t="array" ref="W2885">IF(SUM(LEN(B2885:V2885))=0,"",IF(OR(OR(ISBLANK(F2885),SUM(LEN(C2885),LEN(D2885))=0),AND(NOT(E2885="Unknown"),ISBLANK(J2885)),AND(NOT(O2885="Unknown"),ISBLANK(R2885))),"Missing Information", INDEX(Table15[Entire Service Line Classification], MATCH(SUMIFS(Table15[Unique ID],Table15[System-Owned Portion],E2885,Table15[If Material Anything Other than "Lead" in Column E,Was Material Ever Previously Lead?],G2885,Table15[Customer-Owned Portion],O2885),Table15[Unique ID],0),0)))</f>
        <v>Non-lead</v>
      </c>
      <c r="X2885"/>
    </row>
    <row r="2886" spans="2:24" ht="30" x14ac:dyDescent="0.25">
      <c r="B2886" s="145" t="s">
        <v>4312</v>
      </c>
      <c r="C2886" s="31" t="s">
        <v>11905</v>
      </c>
      <c r="D2886" s="31"/>
      <c r="E2886" s="43" t="s">
        <v>52</v>
      </c>
      <c r="F2886" s="42" t="s">
        <v>34</v>
      </c>
      <c r="G2886" s="83" t="s">
        <v>34</v>
      </c>
      <c r="H2886" s="168">
        <v>38096</v>
      </c>
      <c r="I2886" s="31"/>
      <c r="J2886" s="83" t="s">
        <v>188</v>
      </c>
      <c r="K2886" s="31" t="s">
        <v>34</v>
      </c>
      <c r="L2886" s="31"/>
      <c r="M2886" s="168"/>
      <c r="N2886" s="147"/>
      <c r="O2886" s="105" t="s">
        <v>52</v>
      </c>
      <c r="P2886" s="171">
        <v>38096</v>
      </c>
      <c r="Q2886" s="31"/>
      <c r="R2886" s="83" t="s">
        <v>188</v>
      </c>
      <c r="S2886" s="31" t="s">
        <v>34</v>
      </c>
      <c r="T2886" s="31"/>
      <c r="U2886" s="168"/>
      <c r="V2886" s="149"/>
      <c r="W2886" s="140" t="str" cm="1">
        <f t="array" ref="W2886">IF(SUM(LEN(B2886:V2886))=0,"",IF(OR(OR(ISBLANK(F2886),SUM(LEN(C2886),LEN(D2886))=0),AND(NOT(E2886="Unknown"),ISBLANK(J2886)),AND(NOT(O2886="Unknown"),ISBLANK(R2886))),"Missing Information", INDEX(Table15[Entire Service Line Classification], MATCH(SUMIFS(Table15[Unique ID],Table15[System-Owned Portion],E2886,Table15[If Material Anything Other than "Lead" in Column E,Was Material Ever Previously Lead?],G2886,Table15[Customer-Owned Portion],O2886),Table15[Unique ID],0),0)))</f>
        <v>Non-lead</v>
      </c>
      <c r="X2886"/>
    </row>
    <row r="2887" spans="2:24" ht="30" x14ac:dyDescent="0.25">
      <c r="B2887" s="145" t="s">
        <v>4313</v>
      </c>
      <c r="C2887" s="31" t="s">
        <v>11906</v>
      </c>
      <c r="D2887" s="31"/>
      <c r="E2887" s="43" t="s">
        <v>52</v>
      </c>
      <c r="F2887" s="42" t="s">
        <v>34</v>
      </c>
      <c r="G2887" s="83" t="s">
        <v>34</v>
      </c>
      <c r="H2887" s="168">
        <v>38096</v>
      </c>
      <c r="I2887" s="31"/>
      <c r="J2887" s="83" t="s">
        <v>188</v>
      </c>
      <c r="K2887" s="31" t="s">
        <v>34</v>
      </c>
      <c r="L2887" s="31"/>
      <c r="M2887" s="168"/>
      <c r="N2887" s="147"/>
      <c r="O2887" s="105" t="s">
        <v>52</v>
      </c>
      <c r="P2887" s="171">
        <v>38096</v>
      </c>
      <c r="Q2887" s="31"/>
      <c r="R2887" s="83" t="s">
        <v>188</v>
      </c>
      <c r="S2887" s="31" t="s">
        <v>34</v>
      </c>
      <c r="T2887" s="31"/>
      <c r="U2887" s="168"/>
      <c r="V2887" s="149"/>
      <c r="W2887" s="140" t="str" cm="1">
        <f t="array" ref="W2887">IF(SUM(LEN(B2887:V2887))=0,"",IF(OR(OR(ISBLANK(F2887),SUM(LEN(C2887),LEN(D2887))=0),AND(NOT(E2887="Unknown"),ISBLANK(J2887)),AND(NOT(O2887="Unknown"),ISBLANK(R2887))),"Missing Information", INDEX(Table15[Entire Service Line Classification], MATCH(SUMIFS(Table15[Unique ID],Table15[System-Owned Portion],E2887,Table15[If Material Anything Other than "Lead" in Column E,Was Material Ever Previously Lead?],G2887,Table15[Customer-Owned Portion],O2887),Table15[Unique ID],0),0)))</f>
        <v>Non-lead</v>
      </c>
      <c r="X2887"/>
    </row>
    <row r="2888" spans="2:24" ht="30" x14ac:dyDescent="0.25">
      <c r="B2888" s="145" t="s">
        <v>4278</v>
      </c>
      <c r="C2888" s="31" t="s">
        <v>11871</v>
      </c>
      <c r="D2888" s="31"/>
      <c r="E2888" s="43" t="s">
        <v>52</v>
      </c>
      <c r="F2888" s="42" t="s">
        <v>34</v>
      </c>
      <c r="G2888" s="83" t="s">
        <v>34</v>
      </c>
      <c r="H2888" s="168">
        <v>38092</v>
      </c>
      <c r="I2888" s="31"/>
      <c r="J2888" s="83" t="s">
        <v>188</v>
      </c>
      <c r="K2888" s="31" t="s">
        <v>34</v>
      </c>
      <c r="L2888" s="31"/>
      <c r="M2888" s="168"/>
      <c r="N2888" s="147"/>
      <c r="O2888" s="105" t="s">
        <v>52</v>
      </c>
      <c r="P2888" s="171">
        <v>38092</v>
      </c>
      <c r="Q2888" s="31"/>
      <c r="R2888" s="83" t="s">
        <v>188</v>
      </c>
      <c r="S2888" s="31" t="s">
        <v>34</v>
      </c>
      <c r="T2888" s="31"/>
      <c r="U2888" s="168"/>
      <c r="V2888" s="149"/>
      <c r="W2888" s="140" t="str" cm="1">
        <f t="array" ref="W2888">IF(SUM(LEN(B2888:V2888))=0,"",IF(OR(OR(ISBLANK(F2888),SUM(LEN(C2888),LEN(D2888))=0),AND(NOT(E2888="Unknown"),ISBLANK(J2888)),AND(NOT(O2888="Unknown"),ISBLANK(R2888))),"Missing Information", INDEX(Table15[Entire Service Line Classification], MATCH(SUMIFS(Table15[Unique ID],Table15[System-Owned Portion],E2888,Table15[If Material Anything Other than "Lead" in Column E,Was Material Ever Previously Lead?],G2888,Table15[Customer-Owned Portion],O2888),Table15[Unique ID],0),0)))</f>
        <v>Non-lead</v>
      </c>
      <c r="X2888"/>
    </row>
    <row r="2889" spans="2:24" ht="30" x14ac:dyDescent="0.25">
      <c r="B2889" s="145" t="s">
        <v>4279</v>
      </c>
      <c r="C2889" s="31" t="s">
        <v>11872</v>
      </c>
      <c r="D2889" s="31"/>
      <c r="E2889" s="43" t="s">
        <v>52</v>
      </c>
      <c r="F2889" s="42" t="s">
        <v>34</v>
      </c>
      <c r="G2889" s="83" t="s">
        <v>34</v>
      </c>
      <c r="H2889" s="168">
        <v>38092</v>
      </c>
      <c r="I2889" s="31"/>
      <c r="J2889" s="83" t="s">
        <v>188</v>
      </c>
      <c r="K2889" s="31" t="s">
        <v>34</v>
      </c>
      <c r="L2889" s="31"/>
      <c r="M2889" s="168"/>
      <c r="N2889" s="147"/>
      <c r="O2889" s="105" t="s">
        <v>52</v>
      </c>
      <c r="P2889" s="171">
        <v>38092</v>
      </c>
      <c r="Q2889" s="31"/>
      <c r="R2889" s="83" t="s">
        <v>188</v>
      </c>
      <c r="S2889" s="31" t="s">
        <v>34</v>
      </c>
      <c r="T2889" s="31"/>
      <c r="U2889" s="168"/>
      <c r="V2889" s="149"/>
      <c r="W2889" s="140" t="str" cm="1">
        <f t="array" ref="W2889">IF(SUM(LEN(B2889:V2889))=0,"",IF(OR(OR(ISBLANK(F2889),SUM(LEN(C2889),LEN(D2889))=0),AND(NOT(E2889="Unknown"),ISBLANK(J2889)),AND(NOT(O2889="Unknown"),ISBLANK(R2889))),"Missing Information", INDEX(Table15[Entire Service Line Classification], MATCH(SUMIFS(Table15[Unique ID],Table15[System-Owned Portion],E2889,Table15[If Material Anything Other than "Lead" in Column E,Was Material Ever Previously Lead?],G2889,Table15[Customer-Owned Portion],O2889),Table15[Unique ID],0),0)))</f>
        <v>Non-lead</v>
      </c>
      <c r="X2889"/>
    </row>
    <row r="2890" spans="2:24" ht="30" x14ac:dyDescent="0.25">
      <c r="B2890" s="145" t="s">
        <v>4281</v>
      </c>
      <c r="C2890" s="31" t="s">
        <v>11874</v>
      </c>
      <c r="D2890" s="31"/>
      <c r="E2890" s="43" t="s">
        <v>52</v>
      </c>
      <c r="F2890" s="42" t="s">
        <v>34</v>
      </c>
      <c r="G2890" s="83" t="s">
        <v>34</v>
      </c>
      <c r="H2890" s="168">
        <v>38092</v>
      </c>
      <c r="I2890" s="31"/>
      <c r="J2890" s="83" t="s">
        <v>188</v>
      </c>
      <c r="K2890" s="31" t="s">
        <v>34</v>
      </c>
      <c r="L2890" s="31"/>
      <c r="M2890" s="168"/>
      <c r="N2890" s="147"/>
      <c r="O2890" s="105" t="s">
        <v>52</v>
      </c>
      <c r="P2890" s="171">
        <v>38092</v>
      </c>
      <c r="Q2890" s="31"/>
      <c r="R2890" s="83" t="s">
        <v>188</v>
      </c>
      <c r="S2890" s="31" t="s">
        <v>34</v>
      </c>
      <c r="T2890" s="31"/>
      <c r="U2890" s="168"/>
      <c r="V2890" s="149"/>
      <c r="W2890" s="140" t="str" cm="1">
        <f t="array" ref="W2890">IF(SUM(LEN(B2890:V2890))=0,"",IF(OR(OR(ISBLANK(F2890),SUM(LEN(C2890),LEN(D2890))=0),AND(NOT(E2890="Unknown"),ISBLANK(J2890)),AND(NOT(O2890="Unknown"),ISBLANK(R2890))),"Missing Information", INDEX(Table15[Entire Service Line Classification], MATCH(SUMIFS(Table15[Unique ID],Table15[System-Owned Portion],E2890,Table15[If Material Anything Other than "Lead" in Column E,Was Material Ever Previously Lead?],G2890,Table15[Customer-Owned Portion],O2890),Table15[Unique ID],0),0)))</f>
        <v>Non-lead</v>
      </c>
      <c r="X2890"/>
    </row>
    <row r="2891" spans="2:24" ht="30" x14ac:dyDescent="0.25">
      <c r="B2891" s="145" t="s">
        <v>4311</v>
      </c>
      <c r="C2891" s="31" t="s">
        <v>11904</v>
      </c>
      <c r="D2891" s="31"/>
      <c r="E2891" s="43" t="s">
        <v>52</v>
      </c>
      <c r="F2891" s="42" t="s">
        <v>34</v>
      </c>
      <c r="G2891" s="83" t="s">
        <v>34</v>
      </c>
      <c r="H2891" s="168">
        <v>38076</v>
      </c>
      <c r="I2891" s="31"/>
      <c r="J2891" s="83" t="s">
        <v>188</v>
      </c>
      <c r="K2891" s="31" t="s">
        <v>34</v>
      </c>
      <c r="L2891" s="31"/>
      <c r="M2891" s="168"/>
      <c r="N2891" s="147"/>
      <c r="O2891" s="105" t="s">
        <v>52</v>
      </c>
      <c r="P2891" s="171">
        <v>38076</v>
      </c>
      <c r="Q2891" s="31"/>
      <c r="R2891" s="83" t="s">
        <v>188</v>
      </c>
      <c r="S2891" s="31" t="s">
        <v>34</v>
      </c>
      <c r="T2891" s="31"/>
      <c r="U2891" s="168"/>
      <c r="V2891" s="149"/>
      <c r="W2891" s="140" t="str" cm="1">
        <f t="array" ref="W2891">IF(SUM(LEN(B2891:V2891))=0,"",IF(OR(OR(ISBLANK(F2891),SUM(LEN(C2891),LEN(D2891))=0),AND(NOT(E2891="Unknown"),ISBLANK(J2891)),AND(NOT(O2891="Unknown"),ISBLANK(R2891))),"Missing Information", INDEX(Table15[Entire Service Line Classification], MATCH(SUMIFS(Table15[Unique ID],Table15[System-Owned Portion],E2891,Table15[If Material Anything Other than "Lead" in Column E,Was Material Ever Previously Lead?],G2891,Table15[Customer-Owned Portion],O2891),Table15[Unique ID],0),0)))</f>
        <v>Non-lead</v>
      </c>
      <c r="X2891"/>
    </row>
    <row r="2892" spans="2:24" ht="30" x14ac:dyDescent="0.25">
      <c r="B2892" s="145" t="s">
        <v>408</v>
      </c>
      <c r="C2892" s="31" t="s">
        <v>7823</v>
      </c>
      <c r="D2892" s="31"/>
      <c r="E2892" s="43" t="s">
        <v>52</v>
      </c>
      <c r="F2892" s="42" t="s">
        <v>34</v>
      </c>
      <c r="G2892" s="83" t="s">
        <v>34</v>
      </c>
      <c r="H2892" s="168">
        <v>37995</v>
      </c>
      <c r="I2892" s="31"/>
      <c r="J2892" s="83" t="s">
        <v>188</v>
      </c>
      <c r="K2892" s="31" t="s">
        <v>34</v>
      </c>
      <c r="L2892" s="31"/>
      <c r="M2892" s="168"/>
      <c r="N2892" s="147"/>
      <c r="O2892" s="105" t="s">
        <v>52</v>
      </c>
      <c r="P2892" s="171">
        <v>37995</v>
      </c>
      <c r="Q2892" s="31"/>
      <c r="R2892" s="83" t="s">
        <v>188</v>
      </c>
      <c r="S2892" s="31" t="s">
        <v>34</v>
      </c>
      <c r="T2892" s="31"/>
      <c r="U2892" s="168"/>
      <c r="V2892" s="149"/>
      <c r="W2892" s="140" t="str" cm="1">
        <f t="array" ref="W2892">IF(SUM(LEN(B2892:V2892))=0,"",IF(OR(OR(ISBLANK(F2892),SUM(LEN(C2892),LEN(D2892))=0),AND(NOT(E2892="Unknown"),ISBLANK(J2892)),AND(NOT(O2892="Unknown"),ISBLANK(R2892))),"Missing Information", INDEX(Table15[Entire Service Line Classification], MATCH(SUMIFS(Table15[Unique ID],Table15[System-Owned Portion],E2892,Table15[If Material Anything Other than "Lead" in Column E,Was Material Ever Previously Lead?],G2892,Table15[Customer-Owned Portion],O2892),Table15[Unique ID],0),0)))</f>
        <v>Non-lead</v>
      </c>
      <c r="X2892"/>
    </row>
    <row r="2893" spans="2:24" ht="30" x14ac:dyDescent="0.25">
      <c r="B2893" s="145" t="s">
        <v>6403</v>
      </c>
      <c r="C2893" s="31" t="s">
        <v>14007</v>
      </c>
      <c r="D2893" s="31"/>
      <c r="E2893" s="43" t="s">
        <v>52</v>
      </c>
      <c r="F2893" s="42" t="s">
        <v>34</v>
      </c>
      <c r="G2893" s="83" t="s">
        <v>34</v>
      </c>
      <c r="H2893" s="168">
        <v>37958</v>
      </c>
      <c r="I2893" s="31"/>
      <c r="J2893" s="83" t="s">
        <v>188</v>
      </c>
      <c r="K2893" s="31" t="s">
        <v>34</v>
      </c>
      <c r="L2893" s="31"/>
      <c r="M2893" s="168"/>
      <c r="N2893" s="147"/>
      <c r="O2893" s="105" t="s">
        <v>52</v>
      </c>
      <c r="P2893" s="171">
        <v>37958</v>
      </c>
      <c r="Q2893" s="31"/>
      <c r="R2893" s="83" t="s">
        <v>188</v>
      </c>
      <c r="S2893" s="31" t="s">
        <v>34</v>
      </c>
      <c r="T2893" s="31"/>
      <c r="U2893" s="168"/>
      <c r="V2893" s="149"/>
      <c r="W2893" s="140" t="str" cm="1">
        <f t="array" ref="W2893">IF(SUM(LEN(B2893:V2893))=0,"",IF(OR(OR(ISBLANK(F2893),SUM(LEN(C2893),LEN(D2893))=0),AND(NOT(E2893="Unknown"),ISBLANK(J2893)),AND(NOT(O2893="Unknown"),ISBLANK(R2893))),"Missing Information", INDEX(Table15[Entire Service Line Classification], MATCH(SUMIFS(Table15[Unique ID],Table15[System-Owned Portion],E2893,Table15[If Material Anything Other than "Lead" in Column E,Was Material Ever Previously Lead?],G2893,Table15[Customer-Owned Portion],O2893),Table15[Unique ID],0),0)))</f>
        <v>Non-lead</v>
      </c>
      <c r="X2893"/>
    </row>
    <row r="2894" spans="2:24" ht="30" x14ac:dyDescent="0.25">
      <c r="B2894" s="145" t="s">
        <v>6401</v>
      </c>
      <c r="C2894" s="31" t="s">
        <v>14005</v>
      </c>
      <c r="D2894" s="31"/>
      <c r="E2894" s="43" t="s">
        <v>52</v>
      </c>
      <c r="F2894" s="42" t="s">
        <v>34</v>
      </c>
      <c r="G2894" s="83" t="s">
        <v>34</v>
      </c>
      <c r="H2894" s="168">
        <v>37931</v>
      </c>
      <c r="I2894" s="31"/>
      <c r="J2894" s="83" t="s">
        <v>188</v>
      </c>
      <c r="K2894" s="31" t="s">
        <v>34</v>
      </c>
      <c r="L2894" s="31"/>
      <c r="M2894" s="168"/>
      <c r="N2894" s="147"/>
      <c r="O2894" s="105" t="s">
        <v>52</v>
      </c>
      <c r="P2894" s="171">
        <v>37931</v>
      </c>
      <c r="Q2894" s="31"/>
      <c r="R2894" s="83" t="s">
        <v>188</v>
      </c>
      <c r="S2894" s="31" t="s">
        <v>34</v>
      </c>
      <c r="T2894" s="31"/>
      <c r="U2894" s="168"/>
      <c r="V2894" s="149"/>
      <c r="W2894" s="140" t="str" cm="1">
        <f t="array" ref="W2894">IF(SUM(LEN(B2894:V2894))=0,"",IF(OR(OR(ISBLANK(F2894),SUM(LEN(C2894),LEN(D2894))=0),AND(NOT(E2894="Unknown"),ISBLANK(J2894)),AND(NOT(O2894="Unknown"),ISBLANK(R2894))),"Missing Information", INDEX(Table15[Entire Service Line Classification], MATCH(SUMIFS(Table15[Unique ID],Table15[System-Owned Portion],E2894,Table15[If Material Anything Other than "Lead" in Column E,Was Material Ever Previously Lead?],G2894,Table15[Customer-Owned Portion],O2894),Table15[Unique ID],0),0)))</f>
        <v>Non-lead</v>
      </c>
      <c r="X2894"/>
    </row>
    <row r="2895" spans="2:24" ht="30" x14ac:dyDescent="0.25">
      <c r="B2895" s="145" t="s">
        <v>6399</v>
      </c>
      <c r="C2895" s="31" t="s">
        <v>14003</v>
      </c>
      <c r="D2895" s="31"/>
      <c r="E2895" s="43" t="s">
        <v>52</v>
      </c>
      <c r="F2895" s="42" t="s">
        <v>34</v>
      </c>
      <c r="G2895" s="83" t="s">
        <v>34</v>
      </c>
      <c r="H2895" s="168">
        <v>37917</v>
      </c>
      <c r="I2895" s="31"/>
      <c r="J2895" s="83" t="s">
        <v>188</v>
      </c>
      <c r="K2895" s="31" t="s">
        <v>34</v>
      </c>
      <c r="L2895" s="31"/>
      <c r="M2895" s="168"/>
      <c r="N2895" s="147"/>
      <c r="O2895" s="105" t="s">
        <v>52</v>
      </c>
      <c r="P2895" s="171">
        <v>37917</v>
      </c>
      <c r="Q2895" s="31"/>
      <c r="R2895" s="83" t="s">
        <v>188</v>
      </c>
      <c r="S2895" s="31" t="s">
        <v>34</v>
      </c>
      <c r="T2895" s="31"/>
      <c r="U2895" s="168"/>
      <c r="V2895" s="149"/>
      <c r="W2895" s="140" t="str" cm="1">
        <f t="array" ref="W2895">IF(SUM(LEN(B2895:V2895))=0,"",IF(OR(OR(ISBLANK(F2895),SUM(LEN(C2895),LEN(D2895))=0),AND(NOT(E2895="Unknown"),ISBLANK(J2895)),AND(NOT(O2895="Unknown"),ISBLANK(R2895))),"Missing Information", INDEX(Table15[Entire Service Line Classification], MATCH(SUMIFS(Table15[Unique ID],Table15[System-Owned Portion],E2895,Table15[If Material Anything Other than "Lead" in Column E,Was Material Ever Previously Lead?],G2895,Table15[Customer-Owned Portion],O2895),Table15[Unique ID],0),0)))</f>
        <v>Non-lead</v>
      </c>
      <c r="X2895"/>
    </row>
    <row r="2896" spans="2:24" ht="30" x14ac:dyDescent="0.25">
      <c r="B2896" s="145" t="s">
        <v>723</v>
      </c>
      <c r="C2896" s="31" t="s">
        <v>8138</v>
      </c>
      <c r="D2896" s="31"/>
      <c r="E2896" s="43" t="s">
        <v>52</v>
      </c>
      <c r="F2896" s="42" t="s">
        <v>34</v>
      </c>
      <c r="G2896" s="83" t="s">
        <v>34</v>
      </c>
      <c r="H2896" s="168">
        <v>37882</v>
      </c>
      <c r="I2896" s="31"/>
      <c r="J2896" s="83" t="s">
        <v>188</v>
      </c>
      <c r="K2896" s="31" t="s">
        <v>34</v>
      </c>
      <c r="L2896" s="31"/>
      <c r="M2896" s="168"/>
      <c r="N2896" s="147"/>
      <c r="O2896" s="105" t="s">
        <v>52</v>
      </c>
      <c r="P2896" s="171">
        <v>37882</v>
      </c>
      <c r="Q2896" s="31"/>
      <c r="R2896" s="83" t="s">
        <v>188</v>
      </c>
      <c r="S2896" s="31" t="s">
        <v>34</v>
      </c>
      <c r="T2896" s="31"/>
      <c r="U2896" s="168"/>
      <c r="V2896" s="149"/>
      <c r="W2896" s="140" t="str" cm="1">
        <f t="array" ref="W2896">IF(SUM(LEN(B2896:V2896))=0,"",IF(OR(OR(ISBLANK(F2896),SUM(LEN(C2896),LEN(D2896))=0),AND(NOT(E2896="Unknown"),ISBLANK(J2896)),AND(NOT(O2896="Unknown"),ISBLANK(R2896))),"Missing Information", INDEX(Table15[Entire Service Line Classification], MATCH(SUMIFS(Table15[Unique ID],Table15[System-Owned Portion],E2896,Table15[If Material Anything Other than "Lead" in Column E,Was Material Ever Previously Lead?],G2896,Table15[Customer-Owned Portion],O2896),Table15[Unique ID],0),0)))</f>
        <v>Non-lead</v>
      </c>
      <c r="X2896"/>
    </row>
    <row r="2897" spans="2:24" ht="30" x14ac:dyDescent="0.25">
      <c r="B2897" s="145" t="s">
        <v>4387</v>
      </c>
      <c r="C2897" s="31" t="s">
        <v>11980</v>
      </c>
      <c r="D2897" s="31"/>
      <c r="E2897" s="43" t="s">
        <v>52</v>
      </c>
      <c r="F2897" s="42" t="s">
        <v>34</v>
      </c>
      <c r="G2897" s="83" t="s">
        <v>34</v>
      </c>
      <c r="H2897" s="168">
        <v>37869</v>
      </c>
      <c r="I2897" s="31"/>
      <c r="J2897" s="83" t="s">
        <v>188</v>
      </c>
      <c r="K2897" s="31" t="s">
        <v>34</v>
      </c>
      <c r="L2897" s="31"/>
      <c r="M2897" s="168"/>
      <c r="N2897" s="147"/>
      <c r="O2897" s="105" t="s">
        <v>52</v>
      </c>
      <c r="P2897" s="171">
        <v>37869</v>
      </c>
      <c r="Q2897" s="31"/>
      <c r="R2897" s="83" t="s">
        <v>188</v>
      </c>
      <c r="S2897" s="31" t="s">
        <v>34</v>
      </c>
      <c r="T2897" s="31"/>
      <c r="U2897" s="168"/>
      <c r="V2897" s="149"/>
      <c r="W2897" s="140" t="str" cm="1">
        <f t="array" ref="W2897">IF(SUM(LEN(B2897:V2897))=0,"",IF(OR(OR(ISBLANK(F2897),SUM(LEN(C2897),LEN(D2897))=0),AND(NOT(E2897="Unknown"),ISBLANK(J2897)),AND(NOT(O2897="Unknown"),ISBLANK(R2897))),"Missing Information", INDEX(Table15[Entire Service Line Classification], MATCH(SUMIFS(Table15[Unique ID],Table15[System-Owned Portion],E2897,Table15[If Material Anything Other than "Lead" in Column E,Was Material Ever Previously Lead?],G2897,Table15[Customer-Owned Portion],O2897),Table15[Unique ID],0),0)))</f>
        <v>Non-lead</v>
      </c>
      <c r="X2897"/>
    </row>
    <row r="2898" spans="2:24" ht="30" x14ac:dyDescent="0.25">
      <c r="B2898" s="145" t="s">
        <v>4295</v>
      </c>
      <c r="C2898" s="31" t="s">
        <v>11888</v>
      </c>
      <c r="D2898" s="31"/>
      <c r="E2898" s="43" t="s">
        <v>52</v>
      </c>
      <c r="F2898" s="42" t="s">
        <v>34</v>
      </c>
      <c r="G2898" s="83" t="s">
        <v>34</v>
      </c>
      <c r="H2898" s="168">
        <v>37783</v>
      </c>
      <c r="I2898" s="31"/>
      <c r="J2898" s="83" t="s">
        <v>188</v>
      </c>
      <c r="K2898" s="31" t="s">
        <v>34</v>
      </c>
      <c r="L2898" s="31"/>
      <c r="M2898" s="168"/>
      <c r="N2898" s="147"/>
      <c r="O2898" s="105" t="s">
        <v>52</v>
      </c>
      <c r="P2898" s="171">
        <v>37783</v>
      </c>
      <c r="Q2898" s="31"/>
      <c r="R2898" s="83" t="s">
        <v>188</v>
      </c>
      <c r="S2898" s="31" t="s">
        <v>34</v>
      </c>
      <c r="T2898" s="31"/>
      <c r="U2898" s="168"/>
      <c r="V2898" s="149"/>
      <c r="W2898" s="140" t="str" cm="1">
        <f t="array" ref="W2898">IF(SUM(LEN(B2898:V2898))=0,"",IF(OR(OR(ISBLANK(F2898),SUM(LEN(C2898),LEN(D2898))=0),AND(NOT(E2898="Unknown"),ISBLANK(J2898)),AND(NOT(O2898="Unknown"),ISBLANK(R2898))),"Missing Information", INDEX(Table15[Entire Service Line Classification], MATCH(SUMIFS(Table15[Unique ID],Table15[System-Owned Portion],E2898,Table15[If Material Anything Other than "Lead" in Column E,Was Material Ever Previously Lead?],G2898,Table15[Customer-Owned Portion],O2898),Table15[Unique ID],0),0)))</f>
        <v>Non-lead</v>
      </c>
      <c r="X2898"/>
    </row>
    <row r="2899" spans="2:24" ht="30" x14ac:dyDescent="0.25">
      <c r="B2899" s="145" t="s">
        <v>7333</v>
      </c>
      <c r="C2899" s="31" t="s">
        <v>14957</v>
      </c>
      <c r="D2899" s="31"/>
      <c r="E2899" s="43" t="s">
        <v>52</v>
      </c>
      <c r="F2899" s="42" t="s">
        <v>34</v>
      </c>
      <c r="G2899" s="83" t="s">
        <v>34</v>
      </c>
      <c r="H2899" s="168">
        <v>37766</v>
      </c>
      <c r="I2899" s="31"/>
      <c r="J2899" s="83" t="s">
        <v>188</v>
      </c>
      <c r="K2899" s="31" t="s">
        <v>34</v>
      </c>
      <c r="L2899" s="31"/>
      <c r="M2899" s="168"/>
      <c r="N2899" s="147"/>
      <c r="O2899" s="105" t="s">
        <v>52</v>
      </c>
      <c r="P2899" s="171">
        <v>37766</v>
      </c>
      <c r="Q2899" s="31"/>
      <c r="R2899" s="83" t="s">
        <v>188</v>
      </c>
      <c r="S2899" s="31" t="s">
        <v>34</v>
      </c>
      <c r="T2899" s="31"/>
      <c r="U2899" s="168"/>
      <c r="V2899" s="149"/>
      <c r="W2899" s="140" t="str" cm="1">
        <f t="array" ref="W2899">IF(SUM(LEN(B2899:V2899))=0,"",IF(OR(OR(ISBLANK(F2899),SUM(LEN(C2899),LEN(D2899))=0),AND(NOT(E2899="Unknown"),ISBLANK(J2899)),AND(NOT(O2899="Unknown"),ISBLANK(R2899))),"Missing Information", INDEX(Table15[Entire Service Line Classification], MATCH(SUMIFS(Table15[Unique ID],Table15[System-Owned Portion],E2899,Table15[If Material Anything Other than "Lead" in Column E,Was Material Ever Previously Lead?],G2899,Table15[Customer-Owned Portion],O2899),Table15[Unique ID],0),0)))</f>
        <v>Non-lead</v>
      </c>
      <c r="X2899"/>
    </row>
    <row r="2900" spans="2:24" ht="30" x14ac:dyDescent="0.25">
      <c r="B2900" s="145" t="s">
        <v>877</v>
      </c>
      <c r="C2900" s="31" t="s">
        <v>8290</v>
      </c>
      <c r="D2900" s="31"/>
      <c r="E2900" s="43" t="s">
        <v>52</v>
      </c>
      <c r="F2900" s="42" t="s">
        <v>34</v>
      </c>
      <c r="G2900" s="83" t="s">
        <v>34</v>
      </c>
      <c r="H2900" s="168">
        <v>37699</v>
      </c>
      <c r="I2900" s="31"/>
      <c r="J2900" s="83" t="s">
        <v>188</v>
      </c>
      <c r="K2900" s="31" t="s">
        <v>34</v>
      </c>
      <c r="L2900" s="31"/>
      <c r="M2900" s="168"/>
      <c r="N2900" s="147"/>
      <c r="O2900" s="105" t="s">
        <v>52</v>
      </c>
      <c r="P2900" s="171">
        <v>37699</v>
      </c>
      <c r="Q2900" s="31"/>
      <c r="R2900" s="83" t="s">
        <v>188</v>
      </c>
      <c r="S2900" s="31" t="s">
        <v>34</v>
      </c>
      <c r="T2900" s="31"/>
      <c r="U2900" s="168"/>
      <c r="V2900" s="149"/>
      <c r="W2900" s="140" t="str" cm="1">
        <f t="array" ref="W2900">IF(SUM(LEN(B2900:V2900))=0,"",IF(OR(OR(ISBLANK(F2900),SUM(LEN(C2900),LEN(D2900))=0),AND(NOT(E2900="Unknown"),ISBLANK(J2900)),AND(NOT(O2900="Unknown"),ISBLANK(R2900))),"Missing Information", INDEX(Table15[Entire Service Line Classification], MATCH(SUMIFS(Table15[Unique ID],Table15[System-Owned Portion],E2900,Table15[If Material Anything Other than "Lead" in Column E,Was Material Ever Previously Lead?],G2900,Table15[Customer-Owned Portion],O2900),Table15[Unique ID],0),0)))</f>
        <v>Non-lead</v>
      </c>
      <c r="X2900"/>
    </row>
    <row r="2901" spans="2:24" ht="30" x14ac:dyDescent="0.25">
      <c r="B2901" s="145" t="s">
        <v>3013</v>
      </c>
      <c r="C2901" s="31" t="s">
        <v>10445</v>
      </c>
      <c r="D2901" s="31"/>
      <c r="E2901" s="43" t="s">
        <v>52</v>
      </c>
      <c r="F2901" s="42" t="s">
        <v>34</v>
      </c>
      <c r="G2901" s="83" t="s">
        <v>34</v>
      </c>
      <c r="H2901" s="168">
        <v>37679</v>
      </c>
      <c r="I2901" s="31"/>
      <c r="J2901" s="83" t="s">
        <v>188</v>
      </c>
      <c r="K2901" s="31" t="s">
        <v>34</v>
      </c>
      <c r="L2901" s="31"/>
      <c r="M2901" s="168"/>
      <c r="N2901" s="147"/>
      <c r="O2901" s="105" t="s">
        <v>52</v>
      </c>
      <c r="P2901" s="171">
        <v>37679</v>
      </c>
      <c r="Q2901" s="31"/>
      <c r="R2901" s="83" t="s">
        <v>188</v>
      </c>
      <c r="S2901" s="31" t="s">
        <v>34</v>
      </c>
      <c r="T2901" s="31"/>
      <c r="U2901" s="168"/>
      <c r="V2901" s="149"/>
      <c r="W2901" s="140" t="str" cm="1">
        <f t="array" ref="W2901">IF(SUM(LEN(B2901:V2901))=0,"",IF(OR(OR(ISBLANK(F2901),SUM(LEN(C2901),LEN(D2901))=0),AND(NOT(E2901="Unknown"),ISBLANK(J2901)),AND(NOT(O2901="Unknown"),ISBLANK(R2901))),"Missing Information", INDEX(Table15[Entire Service Line Classification], MATCH(SUMIFS(Table15[Unique ID],Table15[System-Owned Portion],E2901,Table15[If Material Anything Other than "Lead" in Column E,Was Material Ever Previously Lead?],G2901,Table15[Customer-Owned Portion],O2901),Table15[Unique ID],0),0)))</f>
        <v>Non-lead</v>
      </c>
      <c r="X2901"/>
    </row>
    <row r="2902" spans="2:24" ht="30" x14ac:dyDescent="0.25">
      <c r="B2902" s="145" t="s">
        <v>971</v>
      </c>
      <c r="C2902" s="31" t="s">
        <v>8384</v>
      </c>
      <c r="D2902" s="31"/>
      <c r="E2902" s="43" t="s">
        <v>52</v>
      </c>
      <c r="F2902" s="42" t="s">
        <v>34</v>
      </c>
      <c r="G2902" s="83" t="s">
        <v>34</v>
      </c>
      <c r="H2902" s="168">
        <v>37676</v>
      </c>
      <c r="I2902" s="31"/>
      <c r="J2902" s="83" t="s">
        <v>188</v>
      </c>
      <c r="K2902" s="31" t="s">
        <v>34</v>
      </c>
      <c r="L2902" s="31"/>
      <c r="M2902" s="168"/>
      <c r="N2902" s="147"/>
      <c r="O2902" s="105" t="s">
        <v>52</v>
      </c>
      <c r="P2902" s="171">
        <v>37676</v>
      </c>
      <c r="Q2902" s="31"/>
      <c r="R2902" s="83" t="s">
        <v>188</v>
      </c>
      <c r="S2902" s="31" t="s">
        <v>34</v>
      </c>
      <c r="T2902" s="31"/>
      <c r="U2902" s="168"/>
      <c r="V2902" s="149"/>
      <c r="W2902" s="140" t="str" cm="1">
        <f t="array" ref="W2902">IF(SUM(LEN(B2902:V2902))=0,"",IF(OR(OR(ISBLANK(F2902),SUM(LEN(C2902),LEN(D2902))=0),AND(NOT(E2902="Unknown"),ISBLANK(J2902)),AND(NOT(O2902="Unknown"),ISBLANK(R2902))),"Missing Information", INDEX(Table15[Entire Service Line Classification], MATCH(SUMIFS(Table15[Unique ID],Table15[System-Owned Portion],E2902,Table15[If Material Anything Other than "Lead" in Column E,Was Material Ever Previously Lead?],G2902,Table15[Customer-Owned Portion],O2902),Table15[Unique ID],0),0)))</f>
        <v>Non-lead</v>
      </c>
      <c r="X2902"/>
    </row>
    <row r="2903" spans="2:24" ht="30" x14ac:dyDescent="0.25">
      <c r="B2903" s="145" t="s">
        <v>881</v>
      </c>
      <c r="C2903" s="31" t="s">
        <v>8294</v>
      </c>
      <c r="D2903" s="31"/>
      <c r="E2903" s="43" t="s">
        <v>52</v>
      </c>
      <c r="F2903" s="42" t="s">
        <v>34</v>
      </c>
      <c r="G2903" s="83" t="s">
        <v>34</v>
      </c>
      <c r="H2903" s="168">
        <v>37628</v>
      </c>
      <c r="I2903" s="31"/>
      <c r="J2903" s="83" t="s">
        <v>188</v>
      </c>
      <c r="K2903" s="31" t="s">
        <v>34</v>
      </c>
      <c r="L2903" s="31"/>
      <c r="M2903" s="168"/>
      <c r="N2903" s="147"/>
      <c r="O2903" s="105" t="s">
        <v>52</v>
      </c>
      <c r="P2903" s="171">
        <v>37628</v>
      </c>
      <c r="Q2903" s="31"/>
      <c r="R2903" s="83" t="s">
        <v>188</v>
      </c>
      <c r="S2903" s="31" t="s">
        <v>34</v>
      </c>
      <c r="T2903" s="31"/>
      <c r="U2903" s="168"/>
      <c r="V2903" s="149"/>
      <c r="W2903" s="140" t="str" cm="1">
        <f t="array" ref="W2903">IF(SUM(LEN(B2903:V2903))=0,"",IF(OR(OR(ISBLANK(F2903),SUM(LEN(C2903),LEN(D2903))=0),AND(NOT(E2903="Unknown"),ISBLANK(J2903)),AND(NOT(O2903="Unknown"),ISBLANK(R2903))),"Missing Information", INDEX(Table15[Entire Service Line Classification], MATCH(SUMIFS(Table15[Unique ID],Table15[System-Owned Portion],E2903,Table15[If Material Anything Other than "Lead" in Column E,Was Material Ever Previously Lead?],G2903,Table15[Customer-Owned Portion],O2903),Table15[Unique ID],0),0)))</f>
        <v>Non-lead</v>
      </c>
      <c r="X2903"/>
    </row>
    <row r="2904" spans="2:24" ht="30" x14ac:dyDescent="0.25">
      <c r="B2904" s="145" t="s">
        <v>1230</v>
      </c>
      <c r="C2904" s="31" t="s">
        <v>8643</v>
      </c>
      <c r="D2904" s="31"/>
      <c r="E2904" s="43" t="s">
        <v>52</v>
      </c>
      <c r="F2904" s="42" t="s">
        <v>34</v>
      </c>
      <c r="G2904" s="83" t="s">
        <v>34</v>
      </c>
      <c r="H2904" s="168">
        <v>37559</v>
      </c>
      <c r="I2904" s="31"/>
      <c r="J2904" s="83" t="s">
        <v>188</v>
      </c>
      <c r="K2904" s="31" t="s">
        <v>34</v>
      </c>
      <c r="L2904" s="31"/>
      <c r="M2904" s="168"/>
      <c r="N2904" s="147"/>
      <c r="O2904" s="105" t="s">
        <v>52</v>
      </c>
      <c r="P2904" s="171">
        <v>37559</v>
      </c>
      <c r="Q2904" s="31"/>
      <c r="R2904" s="83" t="s">
        <v>188</v>
      </c>
      <c r="S2904" s="31" t="s">
        <v>34</v>
      </c>
      <c r="T2904" s="31"/>
      <c r="U2904" s="168"/>
      <c r="V2904" s="149"/>
      <c r="W2904" s="140" t="str" cm="1">
        <f t="array" ref="W2904">IF(SUM(LEN(B2904:V2904))=0,"",IF(OR(OR(ISBLANK(F2904),SUM(LEN(C2904),LEN(D2904))=0),AND(NOT(E2904="Unknown"),ISBLANK(J2904)),AND(NOT(O2904="Unknown"),ISBLANK(R2904))),"Missing Information", INDEX(Table15[Entire Service Line Classification], MATCH(SUMIFS(Table15[Unique ID],Table15[System-Owned Portion],E2904,Table15[If Material Anything Other than "Lead" in Column E,Was Material Ever Previously Lead?],G2904,Table15[Customer-Owned Portion],O2904),Table15[Unique ID],0),0)))</f>
        <v>Non-lead</v>
      </c>
      <c r="X2904"/>
    </row>
    <row r="2905" spans="2:24" ht="30" x14ac:dyDescent="0.25">
      <c r="B2905" s="145" t="s">
        <v>1231</v>
      </c>
      <c r="C2905" s="31" t="s">
        <v>8644</v>
      </c>
      <c r="D2905" s="31"/>
      <c r="E2905" s="43" t="s">
        <v>52</v>
      </c>
      <c r="F2905" s="42" t="s">
        <v>34</v>
      </c>
      <c r="G2905" s="83" t="s">
        <v>34</v>
      </c>
      <c r="H2905" s="168">
        <v>37552</v>
      </c>
      <c r="I2905" s="31"/>
      <c r="J2905" s="83" t="s">
        <v>188</v>
      </c>
      <c r="K2905" s="31" t="s">
        <v>34</v>
      </c>
      <c r="L2905" s="31"/>
      <c r="M2905" s="168"/>
      <c r="N2905" s="147"/>
      <c r="O2905" s="105" t="s">
        <v>52</v>
      </c>
      <c r="P2905" s="171">
        <v>37552</v>
      </c>
      <c r="Q2905" s="31"/>
      <c r="R2905" s="83" t="s">
        <v>188</v>
      </c>
      <c r="S2905" s="31" t="s">
        <v>34</v>
      </c>
      <c r="T2905" s="31"/>
      <c r="U2905" s="168"/>
      <c r="V2905" s="149"/>
      <c r="W2905" s="140" t="str" cm="1">
        <f t="array" ref="W2905">IF(SUM(LEN(B2905:V2905))=0,"",IF(OR(OR(ISBLANK(F2905),SUM(LEN(C2905),LEN(D2905))=0),AND(NOT(E2905="Unknown"),ISBLANK(J2905)),AND(NOT(O2905="Unknown"),ISBLANK(R2905))),"Missing Information", INDEX(Table15[Entire Service Line Classification], MATCH(SUMIFS(Table15[Unique ID],Table15[System-Owned Portion],E2905,Table15[If Material Anything Other than "Lead" in Column E,Was Material Ever Previously Lead?],G2905,Table15[Customer-Owned Portion],O2905),Table15[Unique ID],0),0)))</f>
        <v>Non-lead</v>
      </c>
      <c r="X2905"/>
    </row>
    <row r="2906" spans="2:24" ht="30" x14ac:dyDescent="0.25">
      <c r="B2906" s="145" t="s">
        <v>2693</v>
      </c>
      <c r="C2906" s="31" t="s">
        <v>10124</v>
      </c>
      <c r="D2906" s="31"/>
      <c r="E2906" s="43" t="s">
        <v>52</v>
      </c>
      <c r="F2906" s="42" t="s">
        <v>34</v>
      </c>
      <c r="G2906" s="83" t="s">
        <v>34</v>
      </c>
      <c r="H2906" s="168">
        <v>37530</v>
      </c>
      <c r="I2906" s="31"/>
      <c r="J2906" s="83" t="s">
        <v>188</v>
      </c>
      <c r="K2906" s="31" t="s">
        <v>34</v>
      </c>
      <c r="L2906" s="31"/>
      <c r="M2906" s="168"/>
      <c r="N2906" s="147"/>
      <c r="O2906" s="105" t="s">
        <v>52</v>
      </c>
      <c r="P2906" s="171">
        <v>37530</v>
      </c>
      <c r="Q2906" s="31"/>
      <c r="R2906" s="83" t="s">
        <v>188</v>
      </c>
      <c r="S2906" s="31" t="s">
        <v>34</v>
      </c>
      <c r="T2906" s="31"/>
      <c r="U2906" s="168"/>
      <c r="V2906" s="149"/>
      <c r="W2906" s="140" t="str" cm="1">
        <f t="array" ref="W2906">IF(SUM(LEN(B2906:V2906))=0,"",IF(OR(OR(ISBLANK(F2906),SUM(LEN(C2906),LEN(D2906))=0),AND(NOT(E2906="Unknown"),ISBLANK(J2906)),AND(NOT(O2906="Unknown"),ISBLANK(R2906))),"Missing Information", INDEX(Table15[Entire Service Line Classification], MATCH(SUMIFS(Table15[Unique ID],Table15[System-Owned Portion],E2906,Table15[If Material Anything Other than "Lead" in Column E,Was Material Ever Previously Lead?],G2906,Table15[Customer-Owned Portion],O2906),Table15[Unique ID],0),0)))</f>
        <v>Non-lead</v>
      </c>
      <c r="X2906"/>
    </row>
    <row r="2907" spans="2:24" ht="30" x14ac:dyDescent="0.25">
      <c r="B2907" s="145" t="s">
        <v>2788</v>
      </c>
      <c r="C2907" s="31" t="s">
        <v>10219</v>
      </c>
      <c r="D2907" s="31"/>
      <c r="E2907" s="43" t="s">
        <v>52</v>
      </c>
      <c r="F2907" s="42" t="s">
        <v>34</v>
      </c>
      <c r="G2907" s="83" t="s">
        <v>34</v>
      </c>
      <c r="H2907" s="168">
        <v>37518</v>
      </c>
      <c r="I2907" s="31"/>
      <c r="J2907" s="83" t="s">
        <v>188</v>
      </c>
      <c r="K2907" s="31" t="s">
        <v>34</v>
      </c>
      <c r="L2907" s="31"/>
      <c r="M2907" s="168"/>
      <c r="N2907" s="147"/>
      <c r="O2907" s="105" t="s">
        <v>52</v>
      </c>
      <c r="P2907" s="171">
        <v>37518</v>
      </c>
      <c r="Q2907" s="31"/>
      <c r="R2907" s="83" t="s">
        <v>188</v>
      </c>
      <c r="S2907" s="31" t="s">
        <v>34</v>
      </c>
      <c r="T2907" s="31"/>
      <c r="U2907" s="168"/>
      <c r="V2907" s="149"/>
      <c r="W2907" s="140" t="str" cm="1">
        <f t="array" ref="W2907">IF(SUM(LEN(B2907:V2907))=0,"",IF(OR(OR(ISBLANK(F2907),SUM(LEN(C2907),LEN(D2907))=0),AND(NOT(E2907="Unknown"),ISBLANK(J2907)),AND(NOT(O2907="Unknown"),ISBLANK(R2907))),"Missing Information", INDEX(Table15[Entire Service Line Classification], MATCH(SUMIFS(Table15[Unique ID],Table15[System-Owned Portion],E2907,Table15[If Material Anything Other than "Lead" in Column E,Was Material Ever Previously Lead?],G2907,Table15[Customer-Owned Portion],O2907),Table15[Unique ID],0),0)))</f>
        <v>Non-lead</v>
      </c>
      <c r="X2907"/>
    </row>
    <row r="2908" spans="2:24" ht="30" x14ac:dyDescent="0.25">
      <c r="B2908" s="145" t="s">
        <v>592</v>
      </c>
      <c r="C2908" s="31" t="s">
        <v>8007</v>
      </c>
      <c r="D2908" s="31"/>
      <c r="E2908" s="43" t="s">
        <v>52</v>
      </c>
      <c r="F2908" s="42" t="s">
        <v>34</v>
      </c>
      <c r="G2908" s="83" t="s">
        <v>34</v>
      </c>
      <c r="H2908" s="168">
        <v>37509</v>
      </c>
      <c r="I2908" s="31"/>
      <c r="J2908" s="83" t="s">
        <v>188</v>
      </c>
      <c r="K2908" s="31" t="s">
        <v>34</v>
      </c>
      <c r="L2908" s="31"/>
      <c r="M2908" s="168"/>
      <c r="N2908" s="147"/>
      <c r="O2908" s="105" t="s">
        <v>52</v>
      </c>
      <c r="P2908" s="171">
        <v>37509</v>
      </c>
      <c r="Q2908" s="31"/>
      <c r="R2908" s="83" t="s">
        <v>188</v>
      </c>
      <c r="S2908" s="31" t="s">
        <v>34</v>
      </c>
      <c r="T2908" s="31"/>
      <c r="U2908" s="168"/>
      <c r="V2908" s="149"/>
      <c r="W2908" s="140" t="str" cm="1">
        <f t="array" ref="W2908">IF(SUM(LEN(B2908:V2908))=0,"",IF(OR(OR(ISBLANK(F2908),SUM(LEN(C2908),LEN(D2908))=0),AND(NOT(E2908="Unknown"),ISBLANK(J2908)),AND(NOT(O2908="Unknown"),ISBLANK(R2908))),"Missing Information", INDEX(Table15[Entire Service Line Classification], MATCH(SUMIFS(Table15[Unique ID],Table15[System-Owned Portion],E2908,Table15[If Material Anything Other than "Lead" in Column E,Was Material Ever Previously Lead?],G2908,Table15[Customer-Owned Portion],O2908),Table15[Unique ID],0),0)))</f>
        <v>Non-lead</v>
      </c>
      <c r="X2908"/>
    </row>
    <row r="2909" spans="2:24" ht="30" x14ac:dyDescent="0.25">
      <c r="B2909" s="145" t="s">
        <v>2777</v>
      </c>
      <c r="C2909" s="31" t="s">
        <v>10208</v>
      </c>
      <c r="D2909" s="31"/>
      <c r="E2909" s="43" t="s">
        <v>52</v>
      </c>
      <c r="F2909" s="42" t="s">
        <v>34</v>
      </c>
      <c r="G2909" s="83" t="s">
        <v>34</v>
      </c>
      <c r="H2909" s="168">
        <v>37501</v>
      </c>
      <c r="I2909" s="31"/>
      <c r="J2909" s="83" t="s">
        <v>188</v>
      </c>
      <c r="K2909" s="31" t="s">
        <v>34</v>
      </c>
      <c r="L2909" s="31"/>
      <c r="M2909" s="168"/>
      <c r="N2909" s="147"/>
      <c r="O2909" s="105" t="s">
        <v>52</v>
      </c>
      <c r="P2909" s="171">
        <v>37501</v>
      </c>
      <c r="Q2909" s="31"/>
      <c r="R2909" s="83" t="s">
        <v>188</v>
      </c>
      <c r="S2909" s="31" t="s">
        <v>34</v>
      </c>
      <c r="T2909" s="31"/>
      <c r="U2909" s="168"/>
      <c r="V2909" s="149"/>
      <c r="W2909" s="140" t="str" cm="1">
        <f t="array" ref="W2909">IF(SUM(LEN(B2909:V2909))=0,"",IF(OR(OR(ISBLANK(F2909),SUM(LEN(C2909),LEN(D2909))=0),AND(NOT(E2909="Unknown"),ISBLANK(J2909)),AND(NOT(O2909="Unknown"),ISBLANK(R2909))),"Missing Information", INDEX(Table15[Entire Service Line Classification], MATCH(SUMIFS(Table15[Unique ID],Table15[System-Owned Portion],E2909,Table15[If Material Anything Other than "Lead" in Column E,Was Material Ever Previously Lead?],G2909,Table15[Customer-Owned Portion],O2909),Table15[Unique ID],0),0)))</f>
        <v>Non-lead</v>
      </c>
      <c r="X2909"/>
    </row>
    <row r="2910" spans="2:24" ht="30" x14ac:dyDescent="0.25">
      <c r="B2910" s="145" t="s">
        <v>1470</v>
      </c>
      <c r="C2910" s="31" t="s">
        <v>10537</v>
      </c>
      <c r="D2910" s="31"/>
      <c r="E2910" s="43" t="s">
        <v>52</v>
      </c>
      <c r="F2910" s="42" t="s">
        <v>34</v>
      </c>
      <c r="G2910" s="83" t="s">
        <v>34</v>
      </c>
      <c r="H2910" s="168">
        <v>37490</v>
      </c>
      <c r="I2910" s="31"/>
      <c r="J2910" s="83" t="s">
        <v>188</v>
      </c>
      <c r="K2910" s="31" t="s">
        <v>34</v>
      </c>
      <c r="L2910" s="31"/>
      <c r="M2910" s="168"/>
      <c r="N2910" s="147"/>
      <c r="O2910" s="105" t="s">
        <v>52</v>
      </c>
      <c r="P2910" s="171">
        <v>37490</v>
      </c>
      <c r="Q2910" s="31"/>
      <c r="R2910" s="83" t="s">
        <v>188</v>
      </c>
      <c r="S2910" s="31" t="s">
        <v>34</v>
      </c>
      <c r="T2910" s="31"/>
      <c r="U2910" s="168"/>
      <c r="V2910" s="149"/>
      <c r="W2910" s="140" t="str" cm="1">
        <f t="array" ref="W2910">IF(SUM(LEN(B2910:V2910))=0,"",IF(OR(OR(ISBLANK(F2910),SUM(LEN(C2910),LEN(D2910))=0),AND(NOT(E2910="Unknown"),ISBLANK(J2910)),AND(NOT(O2910="Unknown"),ISBLANK(R2910))),"Missing Information", INDEX(Table15[Entire Service Line Classification], MATCH(SUMIFS(Table15[Unique ID],Table15[System-Owned Portion],E2910,Table15[If Material Anything Other than "Lead" in Column E,Was Material Ever Previously Lead?],G2910,Table15[Customer-Owned Portion],O2910),Table15[Unique ID],0),0)))</f>
        <v>Non-lead</v>
      </c>
      <c r="X2910"/>
    </row>
    <row r="2911" spans="2:24" ht="30" x14ac:dyDescent="0.25">
      <c r="B2911" s="145" t="s">
        <v>1470</v>
      </c>
      <c r="C2911" s="31" t="s">
        <v>10538</v>
      </c>
      <c r="D2911" s="31"/>
      <c r="E2911" s="43" t="s">
        <v>52</v>
      </c>
      <c r="F2911" s="42" t="s">
        <v>34</v>
      </c>
      <c r="G2911" s="83" t="s">
        <v>34</v>
      </c>
      <c r="H2911" s="168">
        <v>37490</v>
      </c>
      <c r="I2911" s="31"/>
      <c r="J2911" s="83" t="s">
        <v>188</v>
      </c>
      <c r="K2911" s="31" t="s">
        <v>34</v>
      </c>
      <c r="L2911" s="31"/>
      <c r="M2911" s="168"/>
      <c r="N2911" s="147"/>
      <c r="O2911" s="105" t="s">
        <v>52</v>
      </c>
      <c r="P2911" s="171">
        <v>37490</v>
      </c>
      <c r="Q2911" s="31"/>
      <c r="R2911" s="83" t="s">
        <v>188</v>
      </c>
      <c r="S2911" s="31" t="s">
        <v>34</v>
      </c>
      <c r="T2911" s="31"/>
      <c r="U2911" s="168"/>
      <c r="V2911" s="149"/>
      <c r="W2911" s="140" t="str" cm="1">
        <f t="array" ref="W2911">IF(SUM(LEN(B2911:V2911))=0,"",IF(OR(OR(ISBLANK(F2911),SUM(LEN(C2911),LEN(D2911))=0),AND(NOT(E2911="Unknown"),ISBLANK(J2911)),AND(NOT(O2911="Unknown"),ISBLANK(R2911))),"Missing Information", INDEX(Table15[Entire Service Line Classification], MATCH(SUMIFS(Table15[Unique ID],Table15[System-Owned Portion],E2911,Table15[If Material Anything Other than "Lead" in Column E,Was Material Ever Previously Lead?],G2911,Table15[Customer-Owned Portion],O2911),Table15[Unique ID],0),0)))</f>
        <v>Non-lead</v>
      </c>
      <c r="X2911"/>
    </row>
    <row r="2912" spans="2:24" ht="30" x14ac:dyDescent="0.25">
      <c r="B2912" s="145" t="s">
        <v>6536</v>
      </c>
      <c r="C2912" s="31" t="s">
        <v>14140</v>
      </c>
      <c r="D2912" s="31"/>
      <c r="E2912" s="43" t="s">
        <v>52</v>
      </c>
      <c r="F2912" s="42" t="s">
        <v>34</v>
      </c>
      <c r="G2912" s="83" t="s">
        <v>34</v>
      </c>
      <c r="H2912" s="168">
        <v>37469</v>
      </c>
      <c r="I2912" s="31"/>
      <c r="J2912" s="83" t="s">
        <v>188</v>
      </c>
      <c r="K2912" s="31" t="s">
        <v>34</v>
      </c>
      <c r="L2912" s="31"/>
      <c r="M2912" s="168"/>
      <c r="N2912" s="147"/>
      <c r="O2912" s="105" t="s">
        <v>52</v>
      </c>
      <c r="P2912" s="171">
        <v>37469</v>
      </c>
      <c r="Q2912" s="31"/>
      <c r="R2912" s="83" t="s">
        <v>188</v>
      </c>
      <c r="S2912" s="31" t="s">
        <v>34</v>
      </c>
      <c r="T2912" s="31"/>
      <c r="U2912" s="168"/>
      <c r="V2912" s="149"/>
      <c r="W2912" s="140" t="str" cm="1">
        <f t="array" ref="W2912">IF(SUM(LEN(B2912:V2912))=0,"",IF(OR(OR(ISBLANK(F2912),SUM(LEN(C2912),LEN(D2912))=0),AND(NOT(E2912="Unknown"),ISBLANK(J2912)),AND(NOT(O2912="Unknown"),ISBLANK(R2912))),"Missing Information", INDEX(Table15[Entire Service Line Classification], MATCH(SUMIFS(Table15[Unique ID],Table15[System-Owned Portion],E2912,Table15[If Material Anything Other than "Lead" in Column E,Was Material Ever Previously Lead?],G2912,Table15[Customer-Owned Portion],O2912),Table15[Unique ID],0),0)))</f>
        <v>Non-lead</v>
      </c>
      <c r="X2912"/>
    </row>
    <row r="2913" spans="2:24" ht="30" x14ac:dyDescent="0.25">
      <c r="B2913" s="145" t="s">
        <v>5634</v>
      </c>
      <c r="C2913" s="31" t="s">
        <v>13231</v>
      </c>
      <c r="D2913" s="31"/>
      <c r="E2913" s="43" t="s">
        <v>52</v>
      </c>
      <c r="F2913" s="42" t="s">
        <v>34</v>
      </c>
      <c r="G2913" s="83" t="s">
        <v>34</v>
      </c>
      <c r="H2913" s="168">
        <v>37410</v>
      </c>
      <c r="I2913" s="31"/>
      <c r="J2913" s="83" t="s">
        <v>188</v>
      </c>
      <c r="K2913" s="31" t="s">
        <v>34</v>
      </c>
      <c r="L2913" s="31"/>
      <c r="M2913" s="168"/>
      <c r="N2913" s="147"/>
      <c r="O2913" s="105" t="s">
        <v>52</v>
      </c>
      <c r="P2913" s="171">
        <v>37410</v>
      </c>
      <c r="Q2913" s="31"/>
      <c r="R2913" s="83" t="s">
        <v>188</v>
      </c>
      <c r="S2913" s="31" t="s">
        <v>34</v>
      </c>
      <c r="T2913" s="31"/>
      <c r="U2913" s="168"/>
      <c r="V2913" s="149"/>
      <c r="W2913" s="140" t="str" cm="1">
        <f t="array" ref="W2913">IF(SUM(LEN(B2913:V2913))=0,"",IF(OR(OR(ISBLANK(F2913),SUM(LEN(C2913),LEN(D2913))=0),AND(NOT(E2913="Unknown"),ISBLANK(J2913)),AND(NOT(O2913="Unknown"),ISBLANK(R2913))),"Missing Information", INDEX(Table15[Entire Service Line Classification], MATCH(SUMIFS(Table15[Unique ID],Table15[System-Owned Portion],E2913,Table15[If Material Anything Other than "Lead" in Column E,Was Material Ever Previously Lead?],G2913,Table15[Customer-Owned Portion],O2913),Table15[Unique ID],0),0)))</f>
        <v>Non-lead</v>
      </c>
      <c r="X2913"/>
    </row>
    <row r="2914" spans="2:24" ht="30" x14ac:dyDescent="0.25">
      <c r="B2914" s="145" t="s">
        <v>5426</v>
      </c>
      <c r="C2914" s="31" t="s">
        <v>13023</v>
      </c>
      <c r="D2914" s="31"/>
      <c r="E2914" s="43" t="s">
        <v>52</v>
      </c>
      <c r="F2914" s="42" t="s">
        <v>34</v>
      </c>
      <c r="G2914" s="83" t="s">
        <v>34</v>
      </c>
      <c r="H2914" s="168">
        <v>37405</v>
      </c>
      <c r="I2914" s="31"/>
      <c r="J2914" s="83" t="s">
        <v>188</v>
      </c>
      <c r="K2914" s="31" t="s">
        <v>34</v>
      </c>
      <c r="L2914" s="31"/>
      <c r="M2914" s="168"/>
      <c r="N2914" s="147"/>
      <c r="O2914" s="105" t="s">
        <v>52</v>
      </c>
      <c r="P2914" s="171">
        <v>37405</v>
      </c>
      <c r="Q2914" s="31"/>
      <c r="R2914" s="83" t="s">
        <v>188</v>
      </c>
      <c r="S2914" s="31" t="s">
        <v>34</v>
      </c>
      <c r="T2914" s="31"/>
      <c r="U2914" s="168"/>
      <c r="V2914" s="149"/>
      <c r="W2914" s="140" t="str" cm="1">
        <f t="array" ref="W2914">IF(SUM(LEN(B2914:V2914))=0,"",IF(OR(OR(ISBLANK(F2914),SUM(LEN(C2914),LEN(D2914))=0),AND(NOT(E2914="Unknown"),ISBLANK(J2914)),AND(NOT(O2914="Unknown"),ISBLANK(R2914))),"Missing Information", INDEX(Table15[Entire Service Line Classification], MATCH(SUMIFS(Table15[Unique ID],Table15[System-Owned Portion],E2914,Table15[If Material Anything Other than "Lead" in Column E,Was Material Ever Previously Lead?],G2914,Table15[Customer-Owned Portion],O2914),Table15[Unique ID],0),0)))</f>
        <v>Non-lead</v>
      </c>
      <c r="X2914"/>
    </row>
    <row r="2915" spans="2:24" ht="30" x14ac:dyDescent="0.25">
      <c r="B2915" s="145" t="s">
        <v>2111</v>
      </c>
      <c r="C2915" s="31" t="s">
        <v>9543</v>
      </c>
      <c r="D2915" s="31"/>
      <c r="E2915" s="43" t="s">
        <v>52</v>
      </c>
      <c r="F2915" s="42" t="s">
        <v>34</v>
      </c>
      <c r="G2915" s="83" t="s">
        <v>34</v>
      </c>
      <c r="H2915" s="168">
        <v>37399</v>
      </c>
      <c r="I2915" s="31"/>
      <c r="J2915" s="83" t="s">
        <v>188</v>
      </c>
      <c r="K2915" s="31" t="s">
        <v>34</v>
      </c>
      <c r="L2915" s="31"/>
      <c r="M2915" s="168"/>
      <c r="N2915" s="147"/>
      <c r="O2915" s="105" t="s">
        <v>52</v>
      </c>
      <c r="P2915" s="171">
        <v>37399</v>
      </c>
      <c r="Q2915" s="31"/>
      <c r="R2915" s="83" t="s">
        <v>188</v>
      </c>
      <c r="S2915" s="31" t="s">
        <v>34</v>
      </c>
      <c r="T2915" s="31"/>
      <c r="U2915" s="168"/>
      <c r="V2915" s="149"/>
      <c r="W2915" s="140" t="str" cm="1">
        <f t="array" ref="W2915">IF(SUM(LEN(B2915:V2915))=0,"",IF(OR(OR(ISBLANK(F2915),SUM(LEN(C2915),LEN(D2915))=0),AND(NOT(E2915="Unknown"),ISBLANK(J2915)),AND(NOT(O2915="Unknown"),ISBLANK(R2915))),"Missing Information", INDEX(Table15[Entire Service Line Classification], MATCH(SUMIFS(Table15[Unique ID],Table15[System-Owned Portion],E2915,Table15[If Material Anything Other than "Lead" in Column E,Was Material Ever Previously Lead?],G2915,Table15[Customer-Owned Portion],O2915),Table15[Unique ID],0),0)))</f>
        <v>Non-lead</v>
      </c>
      <c r="X2915"/>
    </row>
    <row r="2916" spans="2:24" ht="30" x14ac:dyDescent="0.25">
      <c r="B2916" s="145" t="s">
        <v>2405</v>
      </c>
      <c r="C2916" s="31" t="s">
        <v>9837</v>
      </c>
      <c r="D2916" s="31"/>
      <c r="E2916" s="43" t="s">
        <v>52</v>
      </c>
      <c r="F2916" s="42" t="s">
        <v>34</v>
      </c>
      <c r="G2916" s="83" t="s">
        <v>34</v>
      </c>
      <c r="H2916" s="168">
        <v>37399</v>
      </c>
      <c r="I2916" s="31"/>
      <c r="J2916" s="83" t="s">
        <v>188</v>
      </c>
      <c r="K2916" s="31" t="s">
        <v>34</v>
      </c>
      <c r="L2916" s="31"/>
      <c r="M2916" s="168"/>
      <c r="N2916" s="147"/>
      <c r="O2916" s="105" t="s">
        <v>52</v>
      </c>
      <c r="P2916" s="171">
        <v>37399</v>
      </c>
      <c r="Q2916" s="31"/>
      <c r="R2916" s="83" t="s">
        <v>188</v>
      </c>
      <c r="S2916" s="31" t="s">
        <v>34</v>
      </c>
      <c r="T2916" s="31"/>
      <c r="U2916" s="168"/>
      <c r="V2916" s="149"/>
      <c r="W2916" s="140" t="str" cm="1">
        <f t="array" ref="W2916">IF(SUM(LEN(B2916:V2916))=0,"",IF(OR(OR(ISBLANK(F2916),SUM(LEN(C2916),LEN(D2916))=0),AND(NOT(E2916="Unknown"),ISBLANK(J2916)),AND(NOT(O2916="Unknown"),ISBLANK(R2916))),"Missing Information", INDEX(Table15[Entire Service Line Classification], MATCH(SUMIFS(Table15[Unique ID],Table15[System-Owned Portion],E2916,Table15[If Material Anything Other than "Lead" in Column E,Was Material Ever Previously Lead?],G2916,Table15[Customer-Owned Portion],O2916),Table15[Unique ID],0),0)))</f>
        <v>Non-lead</v>
      </c>
      <c r="X2916"/>
    </row>
    <row r="2917" spans="2:24" ht="30" x14ac:dyDescent="0.25">
      <c r="B2917" s="145" t="s">
        <v>2472</v>
      </c>
      <c r="C2917" s="31" t="s">
        <v>9904</v>
      </c>
      <c r="D2917" s="31"/>
      <c r="E2917" s="43" t="s">
        <v>52</v>
      </c>
      <c r="F2917" s="42" t="s">
        <v>34</v>
      </c>
      <c r="G2917" s="83" t="s">
        <v>34</v>
      </c>
      <c r="H2917" s="168">
        <v>37399</v>
      </c>
      <c r="I2917" s="31"/>
      <c r="J2917" s="83" t="s">
        <v>188</v>
      </c>
      <c r="K2917" s="31" t="s">
        <v>34</v>
      </c>
      <c r="L2917" s="31"/>
      <c r="M2917" s="168"/>
      <c r="N2917" s="147"/>
      <c r="O2917" s="105" t="s">
        <v>52</v>
      </c>
      <c r="P2917" s="171">
        <v>37399</v>
      </c>
      <c r="Q2917" s="31"/>
      <c r="R2917" s="83" t="s">
        <v>188</v>
      </c>
      <c r="S2917" s="31" t="s">
        <v>34</v>
      </c>
      <c r="T2917" s="31"/>
      <c r="U2917" s="168"/>
      <c r="V2917" s="149"/>
      <c r="W2917" s="140" t="str" cm="1">
        <f t="array" ref="W2917">IF(SUM(LEN(B2917:V2917))=0,"",IF(OR(OR(ISBLANK(F2917),SUM(LEN(C2917),LEN(D2917))=0),AND(NOT(E2917="Unknown"),ISBLANK(J2917)),AND(NOT(O2917="Unknown"),ISBLANK(R2917))),"Missing Information", INDEX(Table15[Entire Service Line Classification], MATCH(SUMIFS(Table15[Unique ID],Table15[System-Owned Portion],E2917,Table15[If Material Anything Other than "Lead" in Column E,Was Material Ever Previously Lead?],G2917,Table15[Customer-Owned Portion],O2917),Table15[Unique ID],0),0)))</f>
        <v>Non-lead</v>
      </c>
      <c r="X2917"/>
    </row>
    <row r="2918" spans="2:24" ht="30" x14ac:dyDescent="0.25">
      <c r="B2918" s="145" t="s">
        <v>2473</v>
      </c>
      <c r="C2918" s="31" t="s">
        <v>9905</v>
      </c>
      <c r="D2918" s="31"/>
      <c r="E2918" s="43" t="s">
        <v>52</v>
      </c>
      <c r="F2918" s="42" t="s">
        <v>34</v>
      </c>
      <c r="G2918" s="83" t="s">
        <v>34</v>
      </c>
      <c r="H2918" s="168">
        <v>37399</v>
      </c>
      <c r="I2918" s="31"/>
      <c r="J2918" s="83" t="s">
        <v>188</v>
      </c>
      <c r="K2918" s="31" t="s">
        <v>34</v>
      </c>
      <c r="L2918" s="31"/>
      <c r="M2918" s="168"/>
      <c r="N2918" s="147"/>
      <c r="O2918" s="105" t="s">
        <v>52</v>
      </c>
      <c r="P2918" s="171">
        <v>37399</v>
      </c>
      <c r="Q2918" s="31"/>
      <c r="R2918" s="83" t="s">
        <v>188</v>
      </c>
      <c r="S2918" s="31" t="s">
        <v>34</v>
      </c>
      <c r="T2918" s="31"/>
      <c r="U2918" s="168"/>
      <c r="V2918" s="149"/>
      <c r="W2918" s="140" t="str" cm="1">
        <f t="array" ref="W2918">IF(SUM(LEN(B2918:V2918))=0,"",IF(OR(OR(ISBLANK(F2918),SUM(LEN(C2918),LEN(D2918))=0),AND(NOT(E2918="Unknown"),ISBLANK(J2918)),AND(NOT(O2918="Unknown"),ISBLANK(R2918))),"Missing Information", INDEX(Table15[Entire Service Line Classification], MATCH(SUMIFS(Table15[Unique ID],Table15[System-Owned Portion],E2918,Table15[If Material Anything Other than "Lead" in Column E,Was Material Ever Previously Lead?],G2918,Table15[Customer-Owned Portion],O2918),Table15[Unique ID],0),0)))</f>
        <v>Non-lead</v>
      </c>
      <c r="X2918"/>
    </row>
    <row r="2919" spans="2:24" ht="30" x14ac:dyDescent="0.25">
      <c r="B2919" s="145" t="s">
        <v>2577</v>
      </c>
      <c r="C2919" s="31" t="s">
        <v>10009</v>
      </c>
      <c r="D2919" s="31"/>
      <c r="E2919" s="43" t="s">
        <v>52</v>
      </c>
      <c r="F2919" s="42" t="s">
        <v>34</v>
      </c>
      <c r="G2919" s="83" t="s">
        <v>34</v>
      </c>
      <c r="H2919" s="168">
        <v>37399</v>
      </c>
      <c r="I2919" s="31"/>
      <c r="J2919" s="83" t="s">
        <v>188</v>
      </c>
      <c r="K2919" s="31" t="s">
        <v>34</v>
      </c>
      <c r="L2919" s="31"/>
      <c r="M2919" s="168"/>
      <c r="N2919" s="147"/>
      <c r="O2919" s="105" t="s">
        <v>52</v>
      </c>
      <c r="P2919" s="171">
        <v>37399</v>
      </c>
      <c r="Q2919" s="31"/>
      <c r="R2919" s="83" t="s">
        <v>188</v>
      </c>
      <c r="S2919" s="31" t="s">
        <v>34</v>
      </c>
      <c r="T2919" s="31"/>
      <c r="U2919" s="168"/>
      <c r="V2919" s="149"/>
      <c r="W2919" s="140" t="str" cm="1">
        <f t="array" ref="W2919">IF(SUM(LEN(B2919:V2919))=0,"",IF(OR(OR(ISBLANK(F2919),SUM(LEN(C2919),LEN(D2919))=0),AND(NOT(E2919="Unknown"),ISBLANK(J2919)),AND(NOT(O2919="Unknown"),ISBLANK(R2919))),"Missing Information", INDEX(Table15[Entire Service Line Classification], MATCH(SUMIFS(Table15[Unique ID],Table15[System-Owned Portion],E2919,Table15[If Material Anything Other than "Lead" in Column E,Was Material Ever Previously Lead?],G2919,Table15[Customer-Owned Portion],O2919),Table15[Unique ID],0),0)))</f>
        <v>Non-lead</v>
      </c>
      <c r="X2919"/>
    </row>
    <row r="2920" spans="2:24" ht="30" x14ac:dyDescent="0.25">
      <c r="B2920" s="145" t="s">
        <v>2248</v>
      </c>
      <c r="C2920" s="31" t="s">
        <v>9680</v>
      </c>
      <c r="D2920" s="31"/>
      <c r="E2920" s="43" t="s">
        <v>52</v>
      </c>
      <c r="F2920" s="42" t="s">
        <v>34</v>
      </c>
      <c r="G2920" s="83" t="s">
        <v>34</v>
      </c>
      <c r="H2920" s="168">
        <v>37384</v>
      </c>
      <c r="I2920" s="31"/>
      <c r="J2920" s="83" t="s">
        <v>188</v>
      </c>
      <c r="K2920" s="31" t="s">
        <v>34</v>
      </c>
      <c r="L2920" s="31"/>
      <c r="M2920" s="168"/>
      <c r="N2920" s="147"/>
      <c r="O2920" s="105" t="s">
        <v>52</v>
      </c>
      <c r="P2920" s="171">
        <v>37384</v>
      </c>
      <c r="Q2920" s="31"/>
      <c r="R2920" s="83" t="s">
        <v>188</v>
      </c>
      <c r="S2920" s="31" t="s">
        <v>34</v>
      </c>
      <c r="T2920" s="31"/>
      <c r="U2920" s="168"/>
      <c r="V2920" s="149"/>
      <c r="W2920" s="140" t="str" cm="1">
        <f t="array" ref="W2920">IF(SUM(LEN(B2920:V2920))=0,"",IF(OR(OR(ISBLANK(F2920),SUM(LEN(C2920),LEN(D2920))=0),AND(NOT(E2920="Unknown"),ISBLANK(J2920)),AND(NOT(O2920="Unknown"),ISBLANK(R2920))),"Missing Information", INDEX(Table15[Entire Service Line Classification], MATCH(SUMIFS(Table15[Unique ID],Table15[System-Owned Portion],E2920,Table15[If Material Anything Other than "Lead" in Column E,Was Material Ever Previously Lead?],G2920,Table15[Customer-Owned Portion],O2920),Table15[Unique ID],0),0)))</f>
        <v>Non-lead</v>
      </c>
      <c r="X2920"/>
    </row>
    <row r="2921" spans="2:24" ht="30" x14ac:dyDescent="0.25">
      <c r="B2921" s="145" t="s">
        <v>2305</v>
      </c>
      <c r="C2921" s="31" t="s">
        <v>9737</v>
      </c>
      <c r="D2921" s="31"/>
      <c r="E2921" s="43" t="s">
        <v>52</v>
      </c>
      <c r="F2921" s="42" t="s">
        <v>34</v>
      </c>
      <c r="G2921" s="83" t="s">
        <v>34</v>
      </c>
      <c r="H2921" s="168">
        <v>37384</v>
      </c>
      <c r="I2921" s="31"/>
      <c r="J2921" s="83" t="s">
        <v>188</v>
      </c>
      <c r="K2921" s="31" t="s">
        <v>34</v>
      </c>
      <c r="L2921" s="31"/>
      <c r="M2921" s="168"/>
      <c r="N2921" s="147"/>
      <c r="O2921" s="105" t="s">
        <v>52</v>
      </c>
      <c r="P2921" s="171">
        <v>37384</v>
      </c>
      <c r="Q2921" s="31"/>
      <c r="R2921" s="83" t="s">
        <v>188</v>
      </c>
      <c r="S2921" s="31" t="s">
        <v>34</v>
      </c>
      <c r="T2921" s="31"/>
      <c r="U2921" s="168"/>
      <c r="V2921" s="149"/>
      <c r="W2921" s="140" t="str" cm="1">
        <f t="array" ref="W2921">IF(SUM(LEN(B2921:V2921))=0,"",IF(OR(OR(ISBLANK(F2921),SUM(LEN(C2921),LEN(D2921))=0),AND(NOT(E2921="Unknown"),ISBLANK(J2921)),AND(NOT(O2921="Unknown"),ISBLANK(R2921))),"Missing Information", INDEX(Table15[Entire Service Line Classification], MATCH(SUMIFS(Table15[Unique ID],Table15[System-Owned Portion],E2921,Table15[If Material Anything Other than "Lead" in Column E,Was Material Ever Previously Lead?],G2921,Table15[Customer-Owned Portion],O2921),Table15[Unique ID],0),0)))</f>
        <v>Non-lead</v>
      </c>
      <c r="X2921"/>
    </row>
    <row r="2922" spans="2:24" ht="30" x14ac:dyDescent="0.25">
      <c r="B2922" s="145" t="s">
        <v>2322</v>
      </c>
      <c r="C2922" s="31" t="s">
        <v>9754</v>
      </c>
      <c r="D2922" s="31"/>
      <c r="E2922" s="43" t="s">
        <v>52</v>
      </c>
      <c r="F2922" s="42" t="s">
        <v>34</v>
      </c>
      <c r="G2922" s="83" t="s">
        <v>34</v>
      </c>
      <c r="H2922" s="168">
        <v>37384</v>
      </c>
      <c r="I2922" s="31"/>
      <c r="J2922" s="83" t="s">
        <v>188</v>
      </c>
      <c r="K2922" s="31" t="s">
        <v>34</v>
      </c>
      <c r="L2922" s="31"/>
      <c r="M2922" s="168"/>
      <c r="N2922" s="147"/>
      <c r="O2922" s="105" t="s">
        <v>52</v>
      </c>
      <c r="P2922" s="171">
        <v>37384</v>
      </c>
      <c r="Q2922" s="31"/>
      <c r="R2922" s="83" t="s">
        <v>188</v>
      </c>
      <c r="S2922" s="31" t="s">
        <v>34</v>
      </c>
      <c r="T2922" s="31"/>
      <c r="U2922" s="168"/>
      <c r="V2922" s="149"/>
      <c r="W2922" s="140" t="str" cm="1">
        <f t="array" ref="W2922">IF(SUM(LEN(B2922:V2922))=0,"",IF(OR(OR(ISBLANK(F2922),SUM(LEN(C2922),LEN(D2922))=0),AND(NOT(E2922="Unknown"),ISBLANK(J2922)),AND(NOT(O2922="Unknown"),ISBLANK(R2922))),"Missing Information", INDEX(Table15[Entire Service Line Classification], MATCH(SUMIFS(Table15[Unique ID],Table15[System-Owned Portion],E2922,Table15[If Material Anything Other than "Lead" in Column E,Was Material Ever Previously Lead?],G2922,Table15[Customer-Owned Portion],O2922),Table15[Unique ID],0),0)))</f>
        <v>Non-lead</v>
      </c>
      <c r="X2922"/>
    </row>
    <row r="2923" spans="2:24" ht="30" x14ac:dyDescent="0.25">
      <c r="B2923" s="145" t="s">
        <v>2333</v>
      </c>
      <c r="C2923" s="31" t="s">
        <v>9765</v>
      </c>
      <c r="D2923" s="31"/>
      <c r="E2923" s="43" t="s">
        <v>52</v>
      </c>
      <c r="F2923" s="42" t="s">
        <v>34</v>
      </c>
      <c r="G2923" s="83" t="s">
        <v>34</v>
      </c>
      <c r="H2923" s="168">
        <v>37384</v>
      </c>
      <c r="I2923" s="31"/>
      <c r="J2923" s="83" t="s">
        <v>188</v>
      </c>
      <c r="K2923" s="31" t="s">
        <v>34</v>
      </c>
      <c r="L2923" s="31"/>
      <c r="M2923" s="168"/>
      <c r="N2923" s="147"/>
      <c r="O2923" s="105" t="s">
        <v>52</v>
      </c>
      <c r="P2923" s="171">
        <v>37384</v>
      </c>
      <c r="Q2923" s="31"/>
      <c r="R2923" s="83" t="s">
        <v>188</v>
      </c>
      <c r="S2923" s="31" t="s">
        <v>34</v>
      </c>
      <c r="T2923" s="31"/>
      <c r="U2923" s="168"/>
      <c r="V2923" s="149"/>
      <c r="W2923" s="140" t="str" cm="1">
        <f t="array" ref="W2923">IF(SUM(LEN(B2923:V2923))=0,"",IF(OR(OR(ISBLANK(F2923),SUM(LEN(C2923),LEN(D2923))=0),AND(NOT(E2923="Unknown"),ISBLANK(J2923)),AND(NOT(O2923="Unknown"),ISBLANK(R2923))),"Missing Information", INDEX(Table15[Entire Service Line Classification], MATCH(SUMIFS(Table15[Unique ID],Table15[System-Owned Portion],E2923,Table15[If Material Anything Other than "Lead" in Column E,Was Material Ever Previously Lead?],G2923,Table15[Customer-Owned Portion],O2923),Table15[Unique ID],0),0)))</f>
        <v>Non-lead</v>
      </c>
      <c r="X2923"/>
    </row>
    <row r="2924" spans="2:24" ht="30" x14ac:dyDescent="0.25">
      <c r="B2924" s="145" t="s">
        <v>2500</v>
      </c>
      <c r="C2924" s="31" t="s">
        <v>9932</v>
      </c>
      <c r="D2924" s="31"/>
      <c r="E2924" s="43" t="s">
        <v>52</v>
      </c>
      <c r="F2924" s="42" t="s">
        <v>34</v>
      </c>
      <c r="G2924" s="83" t="s">
        <v>34</v>
      </c>
      <c r="H2924" s="168">
        <v>37384</v>
      </c>
      <c r="I2924" s="31"/>
      <c r="J2924" s="83" t="s">
        <v>188</v>
      </c>
      <c r="K2924" s="31" t="s">
        <v>34</v>
      </c>
      <c r="L2924" s="31"/>
      <c r="M2924" s="168"/>
      <c r="N2924" s="147"/>
      <c r="O2924" s="105" t="s">
        <v>52</v>
      </c>
      <c r="P2924" s="171">
        <v>37384</v>
      </c>
      <c r="Q2924" s="31"/>
      <c r="R2924" s="83" t="s">
        <v>188</v>
      </c>
      <c r="S2924" s="31" t="s">
        <v>34</v>
      </c>
      <c r="T2924" s="31"/>
      <c r="U2924" s="168"/>
      <c r="V2924" s="149"/>
      <c r="W2924" s="140" t="str" cm="1">
        <f t="array" ref="W2924">IF(SUM(LEN(B2924:V2924))=0,"",IF(OR(OR(ISBLANK(F2924),SUM(LEN(C2924),LEN(D2924))=0),AND(NOT(E2924="Unknown"),ISBLANK(J2924)),AND(NOT(O2924="Unknown"),ISBLANK(R2924))),"Missing Information", INDEX(Table15[Entire Service Line Classification], MATCH(SUMIFS(Table15[Unique ID],Table15[System-Owned Portion],E2924,Table15[If Material Anything Other than "Lead" in Column E,Was Material Ever Previously Lead?],G2924,Table15[Customer-Owned Portion],O2924),Table15[Unique ID],0),0)))</f>
        <v>Non-lead</v>
      </c>
      <c r="X2924"/>
    </row>
    <row r="2925" spans="2:24" ht="30" x14ac:dyDescent="0.25">
      <c r="B2925" s="145" t="s">
        <v>1018</v>
      </c>
      <c r="C2925" s="31" t="s">
        <v>8431</v>
      </c>
      <c r="D2925" s="31"/>
      <c r="E2925" s="43" t="s">
        <v>52</v>
      </c>
      <c r="F2925" s="42" t="s">
        <v>34</v>
      </c>
      <c r="G2925" s="83" t="s">
        <v>34</v>
      </c>
      <c r="H2925" s="168">
        <v>37378</v>
      </c>
      <c r="I2925" s="31"/>
      <c r="J2925" s="83" t="s">
        <v>188</v>
      </c>
      <c r="K2925" s="31" t="s">
        <v>34</v>
      </c>
      <c r="L2925" s="31"/>
      <c r="M2925" s="168"/>
      <c r="N2925" s="147"/>
      <c r="O2925" s="105" t="s">
        <v>52</v>
      </c>
      <c r="P2925" s="171">
        <v>37378</v>
      </c>
      <c r="Q2925" s="31"/>
      <c r="R2925" s="83" t="s">
        <v>188</v>
      </c>
      <c r="S2925" s="31" t="s">
        <v>34</v>
      </c>
      <c r="T2925" s="31"/>
      <c r="U2925" s="168"/>
      <c r="V2925" s="149"/>
      <c r="W2925" s="140" t="str" cm="1">
        <f t="array" ref="W2925">IF(SUM(LEN(B2925:V2925))=0,"",IF(OR(OR(ISBLANK(F2925),SUM(LEN(C2925),LEN(D2925))=0),AND(NOT(E2925="Unknown"),ISBLANK(J2925)),AND(NOT(O2925="Unknown"),ISBLANK(R2925))),"Missing Information", INDEX(Table15[Entire Service Line Classification], MATCH(SUMIFS(Table15[Unique ID],Table15[System-Owned Portion],E2925,Table15[If Material Anything Other than "Lead" in Column E,Was Material Ever Previously Lead?],G2925,Table15[Customer-Owned Portion],O2925),Table15[Unique ID],0),0)))</f>
        <v>Non-lead</v>
      </c>
      <c r="X2925"/>
    </row>
    <row r="2926" spans="2:24" ht="30" x14ac:dyDescent="0.25">
      <c r="B2926" s="145" t="s">
        <v>4532</v>
      </c>
      <c r="C2926" s="31" t="s">
        <v>12128</v>
      </c>
      <c r="D2926" s="31"/>
      <c r="E2926" s="43" t="s">
        <v>52</v>
      </c>
      <c r="F2926" s="42" t="s">
        <v>34</v>
      </c>
      <c r="G2926" s="83" t="s">
        <v>34</v>
      </c>
      <c r="H2926" s="168">
        <v>37372</v>
      </c>
      <c r="I2926" s="31"/>
      <c r="J2926" s="83" t="s">
        <v>188</v>
      </c>
      <c r="K2926" s="31" t="s">
        <v>34</v>
      </c>
      <c r="L2926" s="31"/>
      <c r="M2926" s="168"/>
      <c r="N2926" s="147"/>
      <c r="O2926" s="105" t="s">
        <v>52</v>
      </c>
      <c r="P2926" s="171">
        <v>37372</v>
      </c>
      <c r="Q2926" s="31"/>
      <c r="R2926" s="83" t="s">
        <v>188</v>
      </c>
      <c r="S2926" s="31" t="s">
        <v>34</v>
      </c>
      <c r="T2926" s="31"/>
      <c r="U2926" s="168"/>
      <c r="V2926" s="149"/>
      <c r="W2926" s="140" t="str" cm="1">
        <f t="array" ref="W2926">IF(SUM(LEN(B2926:V2926))=0,"",IF(OR(OR(ISBLANK(F2926),SUM(LEN(C2926),LEN(D2926))=0),AND(NOT(E2926="Unknown"),ISBLANK(J2926)),AND(NOT(O2926="Unknown"),ISBLANK(R2926))),"Missing Information", INDEX(Table15[Entire Service Line Classification], MATCH(SUMIFS(Table15[Unique ID],Table15[System-Owned Portion],E2926,Table15[If Material Anything Other than "Lead" in Column E,Was Material Ever Previously Lead?],G2926,Table15[Customer-Owned Portion],O2926),Table15[Unique ID],0),0)))</f>
        <v>Non-lead</v>
      </c>
      <c r="X2926"/>
    </row>
    <row r="2927" spans="2:24" ht="30" x14ac:dyDescent="0.25">
      <c r="B2927" s="145" t="s">
        <v>908</v>
      </c>
      <c r="C2927" s="31" t="s">
        <v>8321</v>
      </c>
      <c r="D2927" s="31"/>
      <c r="E2927" s="43" t="s">
        <v>52</v>
      </c>
      <c r="F2927" s="42" t="s">
        <v>34</v>
      </c>
      <c r="G2927" s="83" t="s">
        <v>34</v>
      </c>
      <c r="H2927" s="168">
        <v>37368</v>
      </c>
      <c r="I2927" s="31"/>
      <c r="J2927" s="83" t="s">
        <v>188</v>
      </c>
      <c r="K2927" s="31" t="s">
        <v>34</v>
      </c>
      <c r="L2927" s="31"/>
      <c r="M2927" s="168"/>
      <c r="N2927" s="147"/>
      <c r="O2927" s="105" t="s">
        <v>52</v>
      </c>
      <c r="P2927" s="171">
        <v>37368</v>
      </c>
      <c r="Q2927" s="31"/>
      <c r="R2927" s="83" t="s">
        <v>188</v>
      </c>
      <c r="S2927" s="31" t="s">
        <v>34</v>
      </c>
      <c r="T2927" s="31"/>
      <c r="U2927" s="168"/>
      <c r="V2927" s="149"/>
      <c r="W2927" s="140" t="str" cm="1">
        <f t="array" ref="W2927">IF(SUM(LEN(B2927:V2927))=0,"",IF(OR(OR(ISBLANK(F2927),SUM(LEN(C2927),LEN(D2927))=0),AND(NOT(E2927="Unknown"),ISBLANK(J2927)),AND(NOT(O2927="Unknown"),ISBLANK(R2927))),"Missing Information", INDEX(Table15[Entire Service Line Classification], MATCH(SUMIFS(Table15[Unique ID],Table15[System-Owned Portion],E2927,Table15[If Material Anything Other than "Lead" in Column E,Was Material Ever Previously Lead?],G2927,Table15[Customer-Owned Portion],O2927),Table15[Unique ID],0),0)))</f>
        <v>Non-lead</v>
      </c>
      <c r="X2927"/>
    </row>
    <row r="2928" spans="2:24" ht="30" x14ac:dyDescent="0.25">
      <c r="B2928" s="145" t="s">
        <v>5136</v>
      </c>
      <c r="C2928" s="31" t="s">
        <v>12733</v>
      </c>
      <c r="D2928" s="31"/>
      <c r="E2928" s="43" t="s">
        <v>52</v>
      </c>
      <c r="F2928" s="42" t="s">
        <v>34</v>
      </c>
      <c r="G2928" s="83" t="s">
        <v>34</v>
      </c>
      <c r="H2928" s="168">
        <v>37368</v>
      </c>
      <c r="I2928" s="31"/>
      <c r="J2928" s="83" t="s">
        <v>188</v>
      </c>
      <c r="K2928" s="31" t="s">
        <v>34</v>
      </c>
      <c r="L2928" s="31"/>
      <c r="M2928" s="168"/>
      <c r="N2928" s="147"/>
      <c r="O2928" s="105" t="s">
        <v>52</v>
      </c>
      <c r="P2928" s="171">
        <v>37368</v>
      </c>
      <c r="Q2928" s="31"/>
      <c r="R2928" s="83" t="s">
        <v>188</v>
      </c>
      <c r="S2928" s="31" t="s">
        <v>34</v>
      </c>
      <c r="T2928" s="31"/>
      <c r="U2928" s="168"/>
      <c r="V2928" s="149"/>
      <c r="W2928" s="140" t="str" cm="1">
        <f t="array" ref="W2928">IF(SUM(LEN(B2928:V2928))=0,"",IF(OR(OR(ISBLANK(F2928),SUM(LEN(C2928),LEN(D2928))=0),AND(NOT(E2928="Unknown"),ISBLANK(J2928)),AND(NOT(O2928="Unknown"),ISBLANK(R2928))),"Missing Information", INDEX(Table15[Entire Service Line Classification], MATCH(SUMIFS(Table15[Unique ID],Table15[System-Owned Portion],E2928,Table15[If Material Anything Other than "Lead" in Column E,Was Material Ever Previously Lead?],G2928,Table15[Customer-Owned Portion],O2928),Table15[Unique ID],0),0)))</f>
        <v>Non-lead</v>
      </c>
      <c r="X2928"/>
    </row>
    <row r="2929" spans="2:24" ht="30" x14ac:dyDescent="0.25">
      <c r="B2929" s="145" t="s">
        <v>5139</v>
      </c>
      <c r="C2929" s="31" t="s">
        <v>12736</v>
      </c>
      <c r="D2929" s="31"/>
      <c r="E2929" s="43" t="s">
        <v>52</v>
      </c>
      <c r="F2929" s="42" t="s">
        <v>34</v>
      </c>
      <c r="G2929" s="83" t="s">
        <v>34</v>
      </c>
      <c r="H2929" s="168">
        <v>37362</v>
      </c>
      <c r="I2929" s="31"/>
      <c r="J2929" s="83" t="s">
        <v>188</v>
      </c>
      <c r="K2929" s="31" t="s">
        <v>34</v>
      </c>
      <c r="L2929" s="31"/>
      <c r="M2929" s="168"/>
      <c r="N2929" s="147"/>
      <c r="O2929" s="105" t="s">
        <v>52</v>
      </c>
      <c r="P2929" s="171">
        <v>37362</v>
      </c>
      <c r="Q2929" s="31"/>
      <c r="R2929" s="83" t="s">
        <v>188</v>
      </c>
      <c r="S2929" s="31" t="s">
        <v>34</v>
      </c>
      <c r="T2929" s="31"/>
      <c r="U2929" s="168"/>
      <c r="V2929" s="149"/>
      <c r="W2929" s="140" t="str" cm="1">
        <f t="array" ref="W2929">IF(SUM(LEN(B2929:V2929))=0,"",IF(OR(OR(ISBLANK(F2929),SUM(LEN(C2929),LEN(D2929))=0),AND(NOT(E2929="Unknown"),ISBLANK(J2929)),AND(NOT(O2929="Unknown"),ISBLANK(R2929))),"Missing Information", INDEX(Table15[Entire Service Line Classification], MATCH(SUMIFS(Table15[Unique ID],Table15[System-Owned Portion],E2929,Table15[If Material Anything Other than "Lead" in Column E,Was Material Ever Previously Lead?],G2929,Table15[Customer-Owned Portion],O2929),Table15[Unique ID],0),0)))</f>
        <v>Non-lead</v>
      </c>
      <c r="X2929"/>
    </row>
    <row r="2930" spans="2:24" ht="30" x14ac:dyDescent="0.25">
      <c r="B2930" s="145" t="s">
        <v>2358</v>
      </c>
      <c r="C2930" s="31" t="s">
        <v>9790</v>
      </c>
      <c r="D2930" s="31"/>
      <c r="E2930" s="43" t="s">
        <v>52</v>
      </c>
      <c r="F2930" s="42" t="s">
        <v>34</v>
      </c>
      <c r="G2930" s="83" t="s">
        <v>34</v>
      </c>
      <c r="H2930" s="168">
        <v>37350</v>
      </c>
      <c r="I2930" s="31"/>
      <c r="J2930" s="83" t="s">
        <v>188</v>
      </c>
      <c r="K2930" s="31" t="s">
        <v>34</v>
      </c>
      <c r="L2930" s="31"/>
      <c r="M2930" s="168"/>
      <c r="N2930" s="147"/>
      <c r="O2930" s="105" t="s">
        <v>52</v>
      </c>
      <c r="P2930" s="171">
        <v>37350</v>
      </c>
      <c r="Q2930" s="31"/>
      <c r="R2930" s="83" t="s">
        <v>188</v>
      </c>
      <c r="S2930" s="31" t="s">
        <v>34</v>
      </c>
      <c r="T2930" s="31"/>
      <c r="U2930" s="168"/>
      <c r="V2930" s="149"/>
      <c r="W2930" s="140" t="str" cm="1">
        <f t="array" ref="W2930">IF(SUM(LEN(B2930:V2930))=0,"",IF(OR(OR(ISBLANK(F2930),SUM(LEN(C2930),LEN(D2930))=0),AND(NOT(E2930="Unknown"),ISBLANK(J2930)),AND(NOT(O2930="Unknown"),ISBLANK(R2930))),"Missing Information", INDEX(Table15[Entire Service Line Classification], MATCH(SUMIFS(Table15[Unique ID],Table15[System-Owned Portion],E2930,Table15[If Material Anything Other than "Lead" in Column E,Was Material Ever Previously Lead?],G2930,Table15[Customer-Owned Portion],O2930),Table15[Unique ID],0),0)))</f>
        <v>Non-lead</v>
      </c>
      <c r="X2930"/>
    </row>
    <row r="2931" spans="2:24" ht="30" x14ac:dyDescent="0.25">
      <c r="B2931" s="145" t="s">
        <v>2095</v>
      </c>
      <c r="C2931" s="31" t="s">
        <v>9527</v>
      </c>
      <c r="D2931" s="31"/>
      <c r="E2931" s="43" t="s">
        <v>52</v>
      </c>
      <c r="F2931" s="42" t="s">
        <v>34</v>
      </c>
      <c r="G2931" s="83" t="s">
        <v>34</v>
      </c>
      <c r="H2931" s="168">
        <v>37349</v>
      </c>
      <c r="I2931" s="31"/>
      <c r="J2931" s="83" t="s">
        <v>188</v>
      </c>
      <c r="K2931" s="31" t="s">
        <v>34</v>
      </c>
      <c r="L2931" s="31"/>
      <c r="M2931" s="168"/>
      <c r="N2931" s="147"/>
      <c r="O2931" s="105" t="s">
        <v>52</v>
      </c>
      <c r="P2931" s="171">
        <v>37349</v>
      </c>
      <c r="Q2931" s="31"/>
      <c r="R2931" s="83" t="s">
        <v>188</v>
      </c>
      <c r="S2931" s="31" t="s">
        <v>34</v>
      </c>
      <c r="T2931" s="31"/>
      <c r="U2931" s="168"/>
      <c r="V2931" s="149"/>
      <c r="W2931" s="140" t="str" cm="1">
        <f t="array" ref="W2931">IF(SUM(LEN(B2931:V2931))=0,"",IF(OR(OR(ISBLANK(F2931),SUM(LEN(C2931),LEN(D2931))=0),AND(NOT(E2931="Unknown"),ISBLANK(J2931)),AND(NOT(O2931="Unknown"),ISBLANK(R2931))),"Missing Information", INDEX(Table15[Entire Service Line Classification], MATCH(SUMIFS(Table15[Unique ID],Table15[System-Owned Portion],E2931,Table15[If Material Anything Other than "Lead" in Column E,Was Material Ever Previously Lead?],G2931,Table15[Customer-Owned Portion],O2931),Table15[Unique ID],0),0)))</f>
        <v>Non-lead</v>
      </c>
      <c r="X2931"/>
    </row>
    <row r="2932" spans="2:24" ht="30" x14ac:dyDescent="0.25">
      <c r="B2932" s="145" t="s">
        <v>2100</v>
      </c>
      <c r="C2932" s="31" t="s">
        <v>9532</v>
      </c>
      <c r="D2932" s="31"/>
      <c r="E2932" s="43" t="s">
        <v>52</v>
      </c>
      <c r="F2932" s="42" t="s">
        <v>34</v>
      </c>
      <c r="G2932" s="83" t="s">
        <v>34</v>
      </c>
      <c r="H2932" s="168">
        <v>37349</v>
      </c>
      <c r="I2932" s="31"/>
      <c r="J2932" s="83" t="s">
        <v>188</v>
      </c>
      <c r="K2932" s="31" t="s">
        <v>34</v>
      </c>
      <c r="L2932" s="31"/>
      <c r="M2932" s="168"/>
      <c r="N2932" s="147"/>
      <c r="O2932" s="105" t="s">
        <v>52</v>
      </c>
      <c r="P2932" s="171">
        <v>37349</v>
      </c>
      <c r="Q2932" s="31"/>
      <c r="R2932" s="83" t="s">
        <v>188</v>
      </c>
      <c r="S2932" s="31" t="s">
        <v>34</v>
      </c>
      <c r="T2932" s="31"/>
      <c r="U2932" s="168"/>
      <c r="V2932" s="149"/>
      <c r="W2932" s="140" t="str" cm="1">
        <f t="array" ref="W2932">IF(SUM(LEN(B2932:V2932))=0,"",IF(OR(OR(ISBLANK(F2932),SUM(LEN(C2932),LEN(D2932))=0),AND(NOT(E2932="Unknown"),ISBLANK(J2932)),AND(NOT(O2932="Unknown"),ISBLANK(R2932))),"Missing Information", INDEX(Table15[Entire Service Line Classification], MATCH(SUMIFS(Table15[Unique ID],Table15[System-Owned Portion],E2932,Table15[If Material Anything Other than "Lead" in Column E,Was Material Ever Previously Lead?],G2932,Table15[Customer-Owned Portion],O2932),Table15[Unique ID],0),0)))</f>
        <v>Non-lead</v>
      </c>
      <c r="X2932"/>
    </row>
    <row r="2933" spans="2:24" ht="30" x14ac:dyDescent="0.25">
      <c r="B2933" s="145" t="s">
        <v>2144</v>
      </c>
      <c r="C2933" s="31" t="s">
        <v>9576</v>
      </c>
      <c r="D2933" s="31"/>
      <c r="E2933" s="43" t="s">
        <v>52</v>
      </c>
      <c r="F2933" s="42" t="s">
        <v>34</v>
      </c>
      <c r="G2933" s="83" t="s">
        <v>34</v>
      </c>
      <c r="H2933" s="168">
        <v>37349</v>
      </c>
      <c r="I2933" s="31"/>
      <c r="J2933" s="83" t="s">
        <v>188</v>
      </c>
      <c r="K2933" s="31" t="s">
        <v>34</v>
      </c>
      <c r="L2933" s="31"/>
      <c r="M2933" s="168"/>
      <c r="N2933" s="147"/>
      <c r="O2933" s="105" t="s">
        <v>52</v>
      </c>
      <c r="P2933" s="171">
        <v>37349</v>
      </c>
      <c r="Q2933" s="31"/>
      <c r="R2933" s="83" t="s">
        <v>188</v>
      </c>
      <c r="S2933" s="31" t="s">
        <v>34</v>
      </c>
      <c r="T2933" s="31"/>
      <c r="U2933" s="168"/>
      <c r="V2933" s="149"/>
      <c r="W2933" s="140" t="str" cm="1">
        <f t="array" ref="W2933">IF(SUM(LEN(B2933:V2933))=0,"",IF(OR(OR(ISBLANK(F2933),SUM(LEN(C2933),LEN(D2933))=0),AND(NOT(E2933="Unknown"),ISBLANK(J2933)),AND(NOT(O2933="Unknown"),ISBLANK(R2933))),"Missing Information", INDEX(Table15[Entire Service Line Classification], MATCH(SUMIFS(Table15[Unique ID],Table15[System-Owned Portion],E2933,Table15[If Material Anything Other than "Lead" in Column E,Was Material Ever Previously Lead?],G2933,Table15[Customer-Owned Portion],O2933),Table15[Unique ID],0),0)))</f>
        <v>Non-lead</v>
      </c>
      <c r="X2933"/>
    </row>
    <row r="2934" spans="2:24" ht="30" x14ac:dyDescent="0.25">
      <c r="B2934" s="145" t="s">
        <v>2289</v>
      </c>
      <c r="C2934" s="31" t="s">
        <v>9721</v>
      </c>
      <c r="D2934" s="31"/>
      <c r="E2934" s="43" t="s">
        <v>52</v>
      </c>
      <c r="F2934" s="42" t="s">
        <v>34</v>
      </c>
      <c r="G2934" s="83" t="s">
        <v>34</v>
      </c>
      <c r="H2934" s="168">
        <v>37349</v>
      </c>
      <c r="I2934" s="31"/>
      <c r="J2934" s="83" t="s">
        <v>188</v>
      </c>
      <c r="K2934" s="31" t="s">
        <v>34</v>
      </c>
      <c r="L2934" s="31"/>
      <c r="M2934" s="168"/>
      <c r="N2934" s="147"/>
      <c r="O2934" s="105" t="s">
        <v>52</v>
      </c>
      <c r="P2934" s="171">
        <v>37349</v>
      </c>
      <c r="Q2934" s="31"/>
      <c r="R2934" s="83" t="s">
        <v>188</v>
      </c>
      <c r="S2934" s="31" t="s">
        <v>34</v>
      </c>
      <c r="T2934" s="31"/>
      <c r="U2934" s="168"/>
      <c r="V2934" s="149"/>
      <c r="W2934" s="140" t="str" cm="1">
        <f t="array" ref="W2934">IF(SUM(LEN(B2934:V2934))=0,"",IF(OR(OR(ISBLANK(F2934),SUM(LEN(C2934),LEN(D2934))=0),AND(NOT(E2934="Unknown"),ISBLANK(J2934)),AND(NOT(O2934="Unknown"),ISBLANK(R2934))),"Missing Information", INDEX(Table15[Entire Service Line Classification], MATCH(SUMIFS(Table15[Unique ID],Table15[System-Owned Portion],E2934,Table15[If Material Anything Other than "Lead" in Column E,Was Material Ever Previously Lead?],G2934,Table15[Customer-Owned Portion],O2934),Table15[Unique ID],0),0)))</f>
        <v>Non-lead</v>
      </c>
      <c r="X2934"/>
    </row>
    <row r="2935" spans="2:24" ht="30" x14ac:dyDescent="0.25">
      <c r="B2935" s="145" t="s">
        <v>2335</v>
      </c>
      <c r="C2935" s="31" t="s">
        <v>9767</v>
      </c>
      <c r="D2935" s="31"/>
      <c r="E2935" s="43" t="s">
        <v>52</v>
      </c>
      <c r="F2935" s="42" t="s">
        <v>34</v>
      </c>
      <c r="G2935" s="83" t="s">
        <v>34</v>
      </c>
      <c r="H2935" s="168">
        <v>37349</v>
      </c>
      <c r="I2935" s="31"/>
      <c r="J2935" s="83" t="s">
        <v>188</v>
      </c>
      <c r="K2935" s="31" t="s">
        <v>34</v>
      </c>
      <c r="L2935" s="31"/>
      <c r="M2935" s="168"/>
      <c r="N2935" s="147"/>
      <c r="O2935" s="105" t="s">
        <v>52</v>
      </c>
      <c r="P2935" s="171">
        <v>37349</v>
      </c>
      <c r="Q2935" s="31"/>
      <c r="R2935" s="83" t="s">
        <v>188</v>
      </c>
      <c r="S2935" s="31" t="s">
        <v>34</v>
      </c>
      <c r="T2935" s="31"/>
      <c r="U2935" s="168"/>
      <c r="V2935" s="149"/>
      <c r="W2935" s="140" t="str" cm="1">
        <f t="array" ref="W2935">IF(SUM(LEN(B2935:V2935))=0,"",IF(OR(OR(ISBLANK(F2935),SUM(LEN(C2935),LEN(D2935))=0),AND(NOT(E2935="Unknown"),ISBLANK(J2935)),AND(NOT(O2935="Unknown"),ISBLANK(R2935))),"Missing Information", INDEX(Table15[Entire Service Line Classification], MATCH(SUMIFS(Table15[Unique ID],Table15[System-Owned Portion],E2935,Table15[If Material Anything Other than "Lead" in Column E,Was Material Ever Previously Lead?],G2935,Table15[Customer-Owned Portion],O2935),Table15[Unique ID],0),0)))</f>
        <v>Non-lead</v>
      </c>
      <c r="X2935"/>
    </row>
    <row r="2936" spans="2:24" ht="30" x14ac:dyDescent="0.25">
      <c r="B2936" s="145" t="s">
        <v>2429</v>
      </c>
      <c r="C2936" s="31" t="s">
        <v>9861</v>
      </c>
      <c r="D2936" s="31"/>
      <c r="E2936" s="43" t="s">
        <v>52</v>
      </c>
      <c r="F2936" s="42" t="s">
        <v>34</v>
      </c>
      <c r="G2936" s="83" t="s">
        <v>34</v>
      </c>
      <c r="H2936" s="168">
        <v>37349</v>
      </c>
      <c r="I2936" s="31"/>
      <c r="J2936" s="83" t="s">
        <v>188</v>
      </c>
      <c r="K2936" s="31" t="s">
        <v>34</v>
      </c>
      <c r="L2936" s="31"/>
      <c r="M2936" s="168"/>
      <c r="N2936" s="147"/>
      <c r="O2936" s="105" t="s">
        <v>52</v>
      </c>
      <c r="P2936" s="171">
        <v>37349</v>
      </c>
      <c r="Q2936" s="31"/>
      <c r="R2936" s="83" t="s">
        <v>188</v>
      </c>
      <c r="S2936" s="31" t="s">
        <v>34</v>
      </c>
      <c r="T2936" s="31"/>
      <c r="U2936" s="168"/>
      <c r="V2936" s="149"/>
      <c r="W2936" s="140" t="str" cm="1">
        <f t="array" ref="W2936">IF(SUM(LEN(B2936:V2936))=0,"",IF(OR(OR(ISBLANK(F2936),SUM(LEN(C2936),LEN(D2936))=0),AND(NOT(E2936="Unknown"),ISBLANK(J2936)),AND(NOT(O2936="Unknown"),ISBLANK(R2936))),"Missing Information", INDEX(Table15[Entire Service Line Classification], MATCH(SUMIFS(Table15[Unique ID],Table15[System-Owned Portion],E2936,Table15[If Material Anything Other than "Lead" in Column E,Was Material Ever Previously Lead?],G2936,Table15[Customer-Owned Portion],O2936),Table15[Unique ID],0),0)))</f>
        <v>Non-lead</v>
      </c>
      <c r="X2936"/>
    </row>
    <row r="2937" spans="2:24" ht="30" x14ac:dyDescent="0.25">
      <c r="B2937" s="145" t="s">
        <v>2447</v>
      </c>
      <c r="C2937" s="31" t="s">
        <v>9879</v>
      </c>
      <c r="D2937" s="31"/>
      <c r="E2937" s="43" t="s">
        <v>52</v>
      </c>
      <c r="F2937" s="42" t="s">
        <v>34</v>
      </c>
      <c r="G2937" s="83" t="s">
        <v>34</v>
      </c>
      <c r="H2937" s="168">
        <v>37349</v>
      </c>
      <c r="I2937" s="31"/>
      <c r="J2937" s="83" t="s">
        <v>188</v>
      </c>
      <c r="K2937" s="31" t="s">
        <v>34</v>
      </c>
      <c r="L2937" s="31"/>
      <c r="M2937" s="168"/>
      <c r="N2937" s="147"/>
      <c r="O2937" s="105" t="s">
        <v>52</v>
      </c>
      <c r="P2937" s="171">
        <v>37349</v>
      </c>
      <c r="Q2937" s="31"/>
      <c r="R2937" s="83" t="s">
        <v>188</v>
      </c>
      <c r="S2937" s="31" t="s">
        <v>34</v>
      </c>
      <c r="T2937" s="31"/>
      <c r="U2937" s="168"/>
      <c r="V2937" s="149"/>
      <c r="W2937" s="140" t="str" cm="1">
        <f t="array" ref="W2937">IF(SUM(LEN(B2937:V2937))=0,"",IF(OR(OR(ISBLANK(F2937),SUM(LEN(C2937),LEN(D2937))=0),AND(NOT(E2937="Unknown"),ISBLANK(J2937)),AND(NOT(O2937="Unknown"),ISBLANK(R2937))),"Missing Information", INDEX(Table15[Entire Service Line Classification], MATCH(SUMIFS(Table15[Unique ID],Table15[System-Owned Portion],E2937,Table15[If Material Anything Other than "Lead" in Column E,Was Material Ever Previously Lead?],G2937,Table15[Customer-Owned Portion],O2937),Table15[Unique ID],0),0)))</f>
        <v>Non-lead</v>
      </c>
      <c r="X2937"/>
    </row>
    <row r="2938" spans="2:24" ht="30" x14ac:dyDescent="0.25">
      <c r="B2938" s="145" t="s">
        <v>2502</v>
      </c>
      <c r="C2938" s="31" t="s">
        <v>9934</v>
      </c>
      <c r="D2938" s="31"/>
      <c r="E2938" s="43" t="s">
        <v>52</v>
      </c>
      <c r="F2938" s="42" t="s">
        <v>34</v>
      </c>
      <c r="G2938" s="83" t="s">
        <v>34</v>
      </c>
      <c r="H2938" s="168">
        <v>37349</v>
      </c>
      <c r="I2938" s="31"/>
      <c r="J2938" s="83" t="s">
        <v>188</v>
      </c>
      <c r="K2938" s="31" t="s">
        <v>34</v>
      </c>
      <c r="L2938" s="31"/>
      <c r="M2938" s="168"/>
      <c r="N2938" s="147"/>
      <c r="O2938" s="105" t="s">
        <v>52</v>
      </c>
      <c r="P2938" s="171">
        <v>37349</v>
      </c>
      <c r="Q2938" s="31"/>
      <c r="R2938" s="83" t="s">
        <v>188</v>
      </c>
      <c r="S2938" s="31" t="s">
        <v>34</v>
      </c>
      <c r="T2938" s="31"/>
      <c r="U2938" s="168"/>
      <c r="V2938" s="149"/>
      <c r="W2938" s="140" t="str" cm="1">
        <f t="array" ref="W2938">IF(SUM(LEN(B2938:V2938))=0,"",IF(OR(OR(ISBLANK(F2938),SUM(LEN(C2938),LEN(D2938))=0),AND(NOT(E2938="Unknown"),ISBLANK(J2938)),AND(NOT(O2938="Unknown"),ISBLANK(R2938))),"Missing Information", INDEX(Table15[Entire Service Line Classification], MATCH(SUMIFS(Table15[Unique ID],Table15[System-Owned Portion],E2938,Table15[If Material Anything Other than "Lead" in Column E,Was Material Ever Previously Lead?],G2938,Table15[Customer-Owned Portion],O2938),Table15[Unique ID],0),0)))</f>
        <v>Non-lead</v>
      </c>
      <c r="X2938"/>
    </row>
    <row r="2939" spans="2:24" ht="30" x14ac:dyDescent="0.25">
      <c r="B2939" s="145" t="s">
        <v>2572</v>
      </c>
      <c r="C2939" s="31" t="s">
        <v>10004</v>
      </c>
      <c r="D2939" s="31"/>
      <c r="E2939" s="43" t="s">
        <v>52</v>
      </c>
      <c r="F2939" s="42" t="s">
        <v>34</v>
      </c>
      <c r="G2939" s="83" t="s">
        <v>34</v>
      </c>
      <c r="H2939" s="168">
        <v>37349</v>
      </c>
      <c r="I2939" s="31"/>
      <c r="J2939" s="83" t="s">
        <v>188</v>
      </c>
      <c r="K2939" s="31" t="s">
        <v>34</v>
      </c>
      <c r="L2939" s="31"/>
      <c r="M2939" s="168"/>
      <c r="N2939" s="147"/>
      <c r="O2939" s="105" t="s">
        <v>52</v>
      </c>
      <c r="P2939" s="171">
        <v>37349</v>
      </c>
      <c r="Q2939" s="31"/>
      <c r="R2939" s="83" t="s">
        <v>188</v>
      </c>
      <c r="S2939" s="31" t="s">
        <v>34</v>
      </c>
      <c r="T2939" s="31"/>
      <c r="U2939" s="168"/>
      <c r="V2939" s="149"/>
      <c r="W2939" s="140" t="str" cm="1">
        <f t="array" ref="W2939">IF(SUM(LEN(B2939:V2939))=0,"",IF(OR(OR(ISBLANK(F2939),SUM(LEN(C2939),LEN(D2939))=0),AND(NOT(E2939="Unknown"),ISBLANK(J2939)),AND(NOT(O2939="Unknown"),ISBLANK(R2939))),"Missing Information", INDEX(Table15[Entire Service Line Classification], MATCH(SUMIFS(Table15[Unique ID],Table15[System-Owned Portion],E2939,Table15[If Material Anything Other than "Lead" in Column E,Was Material Ever Previously Lead?],G2939,Table15[Customer-Owned Portion],O2939),Table15[Unique ID],0),0)))</f>
        <v>Non-lead</v>
      </c>
      <c r="X2939"/>
    </row>
    <row r="2940" spans="2:24" ht="30" x14ac:dyDescent="0.25">
      <c r="B2940" s="145" t="s">
        <v>2574</v>
      </c>
      <c r="C2940" s="31" t="s">
        <v>10006</v>
      </c>
      <c r="D2940" s="31"/>
      <c r="E2940" s="43" t="s">
        <v>52</v>
      </c>
      <c r="F2940" s="42" t="s">
        <v>34</v>
      </c>
      <c r="G2940" s="83" t="s">
        <v>34</v>
      </c>
      <c r="H2940" s="168">
        <v>37349</v>
      </c>
      <c r="I2940" s="31"/>
      <c r="J2940" s="83" t="s">
        <v>188</v>
      </c>
      <c r="K2940" s="31" t="s">
        <v>34</v>
      </c>
      <c r="L2940" s="31"/>
      <c r="M2940" s="168"/>
      <c r="N2940" s="147"/>
      <c r="O2940" s="105" t="s">
        <v>52</v>
      </c>
      <c r="P2940" s="171">
        <v>37349</v>
      </c>
      <c r="Q2940" s="31"/>
      <c r="R2940" s="83" t="s">
        <v>188</v>
      </c>
      <c r="S2940" s="31" t="s">
        <v>34</v>
      </c>
      <c r="T2940" s="31"/>
      <c r="U2940" s="168"/>
      <c r="V2940" s="149"/>
      <c r="W2940" s="140" t="str" cm="1">
        <f t="array" ref="W2940">IF(SUM(LEN(B2940:V2940))=0,"",IF(OR(OR(ISBLANK(F2940),SUM(LEN(C2940),LEN(D2940))=0),AND(NOT(E2940="Unknown"),ISBLANK(J2940)),AND(NOT(O2940="Unknown"),ISBLANK(R2940))),"Missing Information", INDEX(Table15[Entire Service Line Classification], MATCH(SUMIFS(Table15[Unique ID],Table15[System-Owned Portion],E2940,Table15[If Material Anything Other than "Lead" in Column E,Was Material Ever Previously Lead?],G2940,Table15[Customer-Owned Portion],O2940),Table15[Unique ID],0),0)))</f>
        <v>Non-lead</v>
      </c>
      <c r="X2940"/>
    </row>
    <row r="2941" spans="2:24" ht="30" x14ac:dyDescent="0.25">
      <c r="B2941" s="145" t="s">
        <v>5186</v>
      </c>
      <c r="C2941" s="31" t="s">
        <v>12783</v>
      </c>
      <c r="D2941" s="31"/>
      <c r="E2941" s="43" t="s">
        <v>52</v>
      </c>
      <c r="F2941" s="42" t="s">
        <v>34</v>
      </c>
      <c r="G2941" s="83" t="s">
        <v>34</v>
      </c>
      <c r="H2941" s="168">
        <v>37342</v>
      </c>
      <c r="I2941" s="31"/>
      <c r="J2941" s="83" t="s">
        <v>188</v>
      </c>
      <c r="K2941" s="31" t="s">
        <v>34</v>
      </c>
      <c r="L2941" s="31"/>
      <c r="M2941" s="168"/>
      <c r="N2941" s="147"/>
      <c r="O2941" s="105" t="s">
        <v>52</v>
      </c>
      <c r="P2941" s="171">
        <v>37342</v>
      </c>
      <c r="Q2941" s="31"/>
      <c r="R2941" s="83" t="s">
        <v>188</v>
      </c>
      <c r="S2941" s="31" t="s">
        <v>34</v>
      </c>
      <c r="T2941" s="31"/>
      <c r="U2941" s="168"/>
      <c r="V2941" s="149"/>
      <c r="W2941" s="140" t="str" cm="1">
        <f t="array" ref="W2941">IF(SUM(LEN(B2941:V2941))=0,"",IF(OR(OR(ISBLANK(F2941),SUM(LEN(C2941),LEN(D2941))=0),AND(NOT(E2941="Unknown"),ISBLANK(J2941)),AND(NOT(O2941="Unknown"),ISBLANK(R2941))),"Missing Information", INDEX(Table15[Entire Service Line Classification], MATCH(SUMIFS(Table15[Unique ID],Table15[System-Owned Portion],E2941,Table15[If Material Anything Other than "Lead" in Column E,Was Material Ever Previously Lead?],G2941,Table15[Customer-Owned Portion],O2941),Table15[Unique ID],0),0)))</f>
        <v>Non-lead</v>
      </c>
      <c r="X2941"/>
    </row>
    <row r="2942" spans="2:24" ht="30" x14ac:dyDescent="0.25">
      <c r="B2942" s="145" t="s">
        <v>5247</v>
      </c>
      <c r="C2942" s="31" t="s">
        <v>12844</v>
      </c>
      <c r="D2942" s="31"/>
      <c r="E2942" s="43" t="s">
        <v>52</v>
      </c>
      <c r="F2942" s="42" t="s">
        <v>34</v>
      </c>
      <c r="G2942" s="83" t="s">
        <v>34</v>
      </c>
      <c r="H2942" s="168">
        <v>37341</v>
      </c>
      <c r="I2942" s="31"/>
      <c r="J2942" s="83" t="s">
        <v>188</v>
      </c>
      <c r="K2942" s="31" t="s">
        <v>34</v>
      </c>
      <c r="L2942" s="31"/>
      <c r="M2942" s="168"/>
      <c r="N2942" s="147"/>
      <c r="O2942" s="105" t="s">
        <v>52</v>
      </c>
      <c r="P2942" s="171">
        <v>37341</v>
      </c>
      <c r="Q2942" s="31"/>
      <c r="R2942" s="83" t="s">
        <v>188</v>
      </c>
      <c r="S2942" s="31" t="s">
        <v>34</v>
      </c>
      <c r="T2942" s="31"/>
      <c r="U2942" s="168"/>
      <c r="V2942" s="149"/>
      <c r="W2942" s="140" t="str" cm="1">
        <f t="array" ref="W2942">IF(SUM(LEN(B2942:V2942))=0,"",IF(OR(OR(ISBLANK(F2942),SUM(LEN(C2942),LEN(D2942))=0),AND(NOT(E2942="Unknown"),ISBLANK(J2942)),AND(NOT(O2942="Unknown"),ISBLANK(R2942))),"Missing Information", INDEX(Table15[Entire Service Line Classification], MATCH(SUMIFS(Table15[Unique ID],Table15[System-Owned Portion],E2942,Table15[If Material Anything Other than "Lead" in Column E,Was Material Ever Previously Lead?],G2942,Table15[Customer-Owned Portion],O2942),Table15[Unique ID],0),0)))</f>
        <v>Non-lead</v>
      </c>
      <c r="X2942"/>
    </row>
    <row r="2943" spans="2:24" ht="30" x14ac:dyDescent="0.25">
      <c r="B2943" s="145" t="s">
        <v>2174</v>
      </c>
      <c r="C2943" s="31" t="s">
        <v>9606</v>
      </c>
      <c r="D2943" s="31"/>
      <c r="E2943" s="43" t="s">
        <v>52</v>
      </c>
      <c r="F2943" s="42" t="s">
        <v>34</v>
      </c>
      <c r="G2943" s="83" t="s">
        <v>34</v>
      </c>
      <c r="H2943" s="168">
        <v>37326</v>
      </c>
      <c r="I2943" s="31"/>
      <c r="J2943" s="83" t="s">
        <v>188</v>
      </c>
      <c r="K2943" s="31" t="s">
        <v>34</v>
      </c>
      <c r="L2943" s="31"/>
      <c r="M2943" s="168"/>
      <c r="N2943" s="147"/>
      <c r="O2943" s="105" t="s">
        <v>52</v>
      </c>
      <c r="P2943" s="171">
        <v>37326</v>
      </c>
      <c r="Q2943" s="31"/>
      <c r="R2943" s="83" t="s">
        <v>188</v>
      </c>
      <c r="S2943" s="31" t="s">
        <v>34</v>
      </c>
      <c r="T2943" s="31"/>
      <c r="U2943" s="168"/>
      <c r="V2943" s="149"/>
      <c r="W2943" s="140" t="str" cm="1">
        <f t="array" ref="W2943">IF(SUM(LEN(B2943:V2943))=0,"",IF(OR(OR(ISBLANK(F2943),SUM(LEN(C2943),LEN(D2943))=0),AND(NOT(E2943="Unknown"),ISBLANK(J2943)),AND(NOT(O2943="Unknown"),ISBLANK(R2943))),"Missing Information", INDEX(Table15[Entire Service Line Classification], MATCH(SUMIFS(Table15[Unique ID],Table15[System-Owned Portion],E2943,Table15[If Material Anything Other than "Lead" in Column E,Was Material Ever Previously Lead?],G2943,Table15[Customer-Owned Portion],O2943),Table15[Unique ID],0),0)))</f>
        <v>Non-lead</v>
      </c>
      <c r="X2943"/>
    </row>
    <row r="2944" spans="2:24" ht="30" x14ac:dyDescent="0.25">
      <c r="B2944" s="145" t="s">
        <v>2307</v>
      </c>
      <c r="C2944" s="31" t="s">
        <v>9739</v>
      </c>
      <c r="D2944" s="31"/>
      <c r="E2944" s="43" t="s">
        <v>52</v>
      </c>
      <c r="F2944" s="42" t="s">
        <v>34</v>
      </c>
      <c r="G2944" s="83" t="s">
        <v>34</v>
      </c>
      <c r="H2944" s="168">
        <v>37326</v>
      </c>
      <c r="I2944" s="31"/>
      <c r="J2944" s="83" t="s">
        <v>188</v>
      </c>
      <c r="K2944" s="31" t="s">
        <v>34</v>
      </c>
      <c r="L2944" s="31"/>
      <c r="M2944" s="168"/>
      <c r="N2944" s="147"/>
      <c r="O2944" s="105" t="s">
        <v>52</v>
      </c>
      <c r="P2944" s="171">
        <v>37326</v>
      </c>
      <c r="Q2944" s="31"/>
      <c r="R2944" s="83" t="s">
        <v>188</v>
      </c>
      <c r="S2944" s="31" t="s">
        <v>34</v>
      </c>
      <c r="T2944" s="31"/>
      <c r="U2944" s="168"/>
      <c r="V2944" s="149"/>
      <c r="W2944" s="140" t="str" cm="1">
        <f t="array" ref="W2944">IF(SUM(LEN(B2944:V2944))=0,"",IF(OR(OR(ISBLANK(F2944),SUM(LEN(C2944),LEN(D2944))=0),AND(NOT(E2944="Unknown"),ISBLANK(J2944)),AND(NOT(O2944="Unknown"),ISBLANK(R2944))),"Missing Information", INDEX(Table15[Entire Service Line Classification], MATCH(SUMIFS(Table15[Unique ID],Table15[System-Owned Portion],E2944,Table15[If Material Anything Other than "Lead" in Column E,Was Material Ever Previously Lead?],G2944,Table15[Customer-Owned Portion],O2944),Table15[Unique ID],0),0)))</f>
        <v>Non-lead</v>
      </c>
      <c r="X2944"/>
    </row>
    <row r="2945" spans="2:24" ht="30" x14ac:dyDescent="0.25">
      <c r="B2945" s="145" t="s">
        <v>2314</v>
      </c>
      <c r="C2945" s="31" t="s">
        <v>9746</v>
      </c>
      <c r="D2945" s="31"/>
      <c r="E2945" s="43" t="s">
        <v>52</v>
      </c>
      <c r="F2945" s="42" t="s">
        <v>34</v>
      </c>
      <c r="G2945" s="83" t="s">
        <v>34</v>
      </c>
      <c r="H2945" s="168">
        <v>37326</v>
      </c>
      <c r="I2945" s="31"/>
      <c r="J2945" s="83" t="s">
        <v>188</v>
      </c>
      <c r="K2945" s="31" t="s">
        <v>34</v>
      </c>
      <c r="L2945" s="31"/>
      <c r="M2945" s="168"/>
      <c r="N2945" s="147"/>
      <c r="O2945" s="105" t="s">
        <v>52</v>
      </c>
      <c r="P2945" s="171">
        <v>37326</v>
      </c>
      <c r="Q2945" s="31"/>
      <c r="R2945" s="83" t="s">
        <v>188</v>
      </c>
      <c r="S2945" s="31" t="s">
        <v>34</v>
      </c>
      <c r="T2945" s="31"/>
      <c r="U2945" s="168"/>
      <c r="V2945" s="149"/>
      <c r="W2945" s="140" t="str" cm="1">
        <f t="array" ref="W2945">IF(SUM(LEN(B2945:V2945))=0,"",IF(OR(OR(ISBLANK(F2945),SUM(LEN(C2945),LEN(D2945))=0),AND(NOT(E2945="Unknown"),ISBLANK(J2945)),AND(NOT(O2945="Unknown"),ISBLANK(R2945))),"Missing Information", INDEX(Table15[Entire Service Line Classification], MATCH(SUMIFS(Table15[Unique ID],Table15[System-Owned Portion],E2945,Table15[If Material Anything Other than "Lead" in Column E,Was Material Ever Previously Lead?],G2945,Table15[Customer-Owned Portion],O2945),Table15[Unique ID],0),0)))</f>
        <v>Non-lead</v>
      </c>
      <c r="X2945"/>
    </row>
    <row r="2946" spans="2:24" ht="30" x14ac:dyDescent="0.25">
      <c r="B2946" s="145" t="s">
        <v>2384</v>
      </c>
      <c r="C2946" s="31" t="s">
        <v>9816</v>
      </c>
      <c r="D2946" s="31"/>
      <c r="E2946" s="43" t="s">
        <v>52</v>
      </c>
      <c r="F2946" s="42" t="s">
        <v>34</v>
      </c>
      <c r="G2946" s="83" t="s">
        <v>34</v>
      </c>
      <c r="H2946" s="168">
        <v>37326</v>
      </c>
      <c r="I2946" s="31"/>
      <c r="J2946" s="83" t="s">
        <v>188</v>
      </c>
      <c r="K2946" s="31" t="s">
        <v>34</v>
      </c>
      <c r="L2946" s="31"/>
      <c r="M2946" s="168"/>
      <c r="N2946" s="147"/>
      <c r="O2946" s="105" t="s">
        <v>52</v>
      </c>
      <c r="P2946" s="171">
        <v>37326</v>
      </c>
      <c r="Q2946" s="31"/>
      <c r="R2946" s="83" t="s">
        <v>188</v>
      </c>
      <c r="S2946" s="31" t="s">
        <v>34</v>
      </c>
      <c r="T2946" s="31"/>
      <c r="U2946" s="168"/>
      <c r="V2946" s="149"/>
      <c r="W2946" s="140" t="str" cm="1">
        <f t="array" ref="W2946">IF(SUM(LEN(B2946:V2946))=0,"",IF(OR(OR(ISBLANK(F2946),SUM(LEN(C2946),LEN(D2946))=0),AND(NOT(E2946="Unknown"),ISBLANK(J2946)),AND(NOT(O2946="Unknown"),ISBLANK(R2946))),"Missing Information", INDEX(Table15[Entire Service Line Classification], MATCH(SUMIFS(Table15[Unique ID],Table15[System-Owned Portion],E2946,Table15[If Material Anything Other than "Lead" in Column E,Was Material Ever Previously Lead?],G2946,Table15[Customer-Owned Portion],O2946),Table15[Unique ID],0),0)))</f>
        <v>Non-lead</v>
      </c>
      <c r="X2946"/>
    </row>
    <row r="2947" spans="2:24" ht="30" x14ac:dyDescent="0.25">
      <c r="B2947" s="145" t="s">
        <v>2428</v>
      </c>
      <c r="C2947" s="31" t="s">
        <v>9860</v>
      </c>
      <c r="D2947" s="31"/>
      <c r="E2947" s="43" t="s">
        <v>52</v>
      </c>
      <c r="F2947" s="42" t="s">
        <v>34</v>
      </c>
      <c r="G2947" s="83" t="s">
        <v>34</v>
      </c>
      <c r="H2947" s="168">
        <v>37326</v>
      </c>
      <c r="I2947" s="31"/>
      <c r="J2947" s="83" t="s">
        <v>188</v>
      </c>
      <c r="K2947" s="31" t="s">
        <v>34</v>
      </c>
      <c r="L2947" s="31"/>
      <c r="M2947" s="168"/>
      <c r="N2947" s="147"/>
      <c r="O2947" s="105" t="s">
        <v>52</v>
      </c>
      <c r="P2947" s="171">
        <v>37326</v>
      </c>
      <c r="Q2947" s="31"/>
      <c r="R2947" s="83" t="s">
        <v>188</v>
      </c>
      <c r="S2947" s="31" t="s">
        <v>34</v>
      </c>
      <c r="T2947" s="31"/>
      <c r="U2947" s="168"/>
      <c r="V2947" s="149"/>
      <c r="W2947" s="140" t="str" cm="1">
        <f t="array" ref="W2947">IF(SUM(LEN(B2947:V2947))=0,"",IF(OR(OR(ISBLANK(F2947),SUM(LEN(C2947),LEN(D2947))=0),AND(NOT(E2947="Unknown"),ISBLANK(J2947)),AND(NOT(O2947="Unknown"),ISBLANK(R2947))),"Missing Information", INDEX(Table15[Entire Service Line Classification], MATCH(SUMIFS(Table15[Unique ID],Table15[System-Owned Portion],E2947,Table15[If Material Anything Other than "Lead" in Column E,Was Material Ever Previously Lead?],G2947,Table15[Customer-Owned Portion],O2947),Table15[Unique ID],0),0)))</f>
        <v>Non-lead</v>
      </c>
      <c r="X2947"/>
    </row>
    <row r="2948" spans="2:24" ht="30" x14ac:dyDescent="0.25">
      <c r="B2948" s="145" t="s">
        <v>455</v>
      </c>
      <c r="C2948" s="31" t="s">
        <v>7870</v>
      </c>
      <c r="D2948" s="31"/>
      <c r="E2948" s="43" t="s">
        <v>52</v>
      </c>
      <c r="F2948" s="42" t="s">
        <v>34</v>
      </c>
      <c r="G2948" s="83" t="s">
        <v>34</v>
      </c>
      <c r="H2948" s="168">
        <v>37309</v>
      </c>
      <c r="I2948" s="31"/>
      <c r="J2948" s="83" t="s">
        <v>188</v>
      </c>
      <c r="K2948" s="31" t="s">
        <v>34</v>
      </c>
      <c r="L2948" s="31"/>
      <c r="M2948" s="168"/>
      <c r="N2948" s="147"/>
      <c r="O2948" s="105" t="s">
        <v>52</v>
      </c>
      <c r="P2948" s="171">
        <v>37309</v>
      </c>
      <c r="Q2948" s="31"/>
      <c r="R2948" s="83" t="s">
        <v>188</v>
      </c>
      <c r="S2948" s="31" t="s">
        <v>34</v>
      </c>
      <c r="T2948" s="31"/>
      <c r="U2948" s="168"/>
      <c r="V2948" s="149"/>
      <c r="W2948" s="140" t="str" cm="1">
        <f t="array" ref="W2948">IF(SUM(LEN(B2948:V2948))=0,"",IF(OR(OR(ISBLANK(F2948),SUM(LEN(C2948),LEN(D2948))=0),AND(NOT(E2948="Unknown"),ISBLANK(J2948)),AND(NOT(O2948="Unknown"),ISBLANK(R2948))),"Missing Information", INDEX(Table15[Entire Service Line Classification], MATCH(SUMIFS(Table15[Unique ID],Table15[System-Owned Portion],E2948,Table15[If Material Anything Other than "Lead" in Column E,Was Material Ever Previously Lead?],G2948,Table15[Customer-Owned Portion],O2948),Table15[Unique ID],0),0)))</f>
        <v>Non-lead</v>
      </c>
      <c r="X2948"/>
    </row>
    <row r="2949" spans="2:24" ht="30" x14ac:dyDescent="0.25">
      <c r="B2949" s="145" t="s">
        <v>6838</v>
      </c>
      <c r="C2949" s="31" t="s">
        <v>14457</v>
      </c>
      <c r="D2949" s="31"/>
      <c r="E2949" s="43" t="s">
        <v>52</v>
      </c>
      <c r="F2949" s="42" t="s">
        <v>34</v>
      </c>
      <c r="G2949" s="83" t="s">
        <v>34</v>
      </c>
      <c r="H2949" s="168">
        <v>37301</v>
      </c>
      <c r="I2949" s="31"/>
      <c r="J2949" s="83" t="s">
        <v>188</v>
      </c>
      <c r="K2949" s="31" t="s">
        <v>34</v>
      </c>
      <c r="L2949" s="31"/>
      <c r="M2949" s="168"/>
      <c r="N2949" s="147"/>
      <c r="O2949" s="105" t="s">
        <v>52</v>
      </c>
      <c r="P2949" s="171">
        <v>37301</v>
      </c>
      <c r="Q2949" s="31"/>
      <c r="R2949" s="83" t="s">
        <v>188</v>
      </c>
      <c r="S2949" s="31" t="s">
        <v>34</v>
      </c>
      <c r="T2949" s="31"/>
      <c r="U2949" s="168"/>
      <c r="V2949" s="149"/>
      <c r="W2949" s="140" t="str" cm="1">
        <f t="array" ref="W2949">IF(SUM(LEN(B2949:V2949))=0,"",IF(OR(OR(ISBLANK(F2949),SUM(LEN(C2949),LEN(D2949))=0),AND(NOT(E2949="Unknown"),ISBLANK(J2949)),AND(NOT(O2949="Unknown"),ISBLANK(R2949))),"Missing Information", INDEX(Table15[Entire Service Line Classification], MATCH(SUMIFS(Table15[Unique ID],Table15[System-Owned Portion],E2949,Table15[If Material Anything Other than "Lead" in Column E,Was Material Ever Previously Lead?],G2949,Table15[Customer-Owned Portion],O2949),Table15[Unique ID],0),0)))</f>
        <v>Non-lead</v>
      </c>
      <c r="X2949"/>
    </row>
    <row r="2950" spans="2:24" ht="30" x14ac:dyDescent="0.25">
      <c r="B2950" s="145" t="s">
        <v>6948</v>
      </c>
      <c r="C2950" s="31" t="s">
        <v>14572</v>
      </c>
      <c r="D2950" s="31"/>
      <c r="E2950" s="43" t="s">
        <v>52</v>
      </c>
      <c r="F2950" s="42" t="s">
        <v>34</v>
      </c>
      <c r="G2950" s="83" t="s">
        <v>34</v>
      </c>
      <c r="H2950" s="168">
        <v>37301</v>
      </c>
      <c r="I2950" s="31"/>
      <c r="J2950" s="83" t="s">
        <v>188</v>
      </c>
      <c r="K2950" s="31" t="s">
        <v>34</v>
      </c>
      <c r="L2950" s="31"/>
      <c r="M2950" s="168"/>
      <c r="N2950" s="147"/>
      <c r="O2950" s="105" t="s">
        <v>52</v>
      </c>
      <c r="P2950" s="171">
        <v>37301</v>
      </c>
      <c r="Q2950" s="31"/>
      <c r="R2950" s="83" t="s">
        <v>188</v>
      </c>
      <c r="S2950" s="31" t="s">
        <v>34</v>
      </c>
      <c r="T2950" s="31"/>
      <c r="U2950" s="168"/>
      <c r="V2950" s="149"/>
      <c r="W2950" s="140" t="str" cm="1">
        <f t="array" ref="W2950">IF(SUM(LEN(B2950:V2950))=0,"",IF(OR(OR(ISBLANK(F2950),SUM(LEN(C2950),LEN(D2950))=0),AND(NOT(E2950="Unknown"),ISBLANK(J2950)),AND(NOT(O2950="Unknown"),ISBLANK(R2950))),"Missing Information", INDEX(Table15[Entire Service Line Classification], MATCH(SUMIFS(Table15[Unique ID],Table15[System-Owned Portion],E2950,Table15[If Material Anything Other than "Lead" in Column E,Was Material Ever Previously Lead?],G2950,Table15[Customer-Owned Portion],O2950),Table15[Unique ID],0),0)))</f>
        <v>Non-lead</v>
      </c>
      <c r="X2950"/>
    </row>
    <row r="2951" spans="2:24" ht="30" x14ac:dyDescent="0.25">
      <c r="B2951" s="145" t="s">
        <v>305</v>
      </c>
      <c r="C2951" s="31" t="s">
        <v>7720</v>
      </c>
      <c r="D2951" s="31"/>
      <c r="E2951" s="43" t="s">
        <v>52</v>
      </c>
      <c r="F2951" s="42" t="s">
        <v>34</v>
      </c>
      <c r="G2951" s="83" t="s">
        <v>34</v>
      </c>
      <c r="H2951" s="168">
        <v>37298</v>
      </c>
      <c r="I2951" s="31"/>
      <c r="J2951" s="83" t="s">
        <v>188</v>
      </c>
      <c r="K2951" s="31" t="s">
        <v>34</v>
      </c>
      <c r="L2951" s="31"/>
      <c r="M2951" s="168"/>
      <c r="N2951" s="147"/>
      <c r="O2951" s="105" t="s">
        <v>52</v>
      </c>
      <c r="P2951" s="171">
        <v>37298</v>
      </c>
      <c r="Q2951" s="31"/>
      <c r="R2951" s="83" t="s">
        <v>188</v>
      </c>
      <c r="S2951" s="31" t="s">
        <v>34</v>
      </c>
      <c r="T2951" s="31"/>
      <c r="U2951" s="168"/>
      <c r="V2951" s="149"/>
      <c r="W2951" s="140" t="str" cm="1">
        <f t="array" ref="W2951">IF(SUM(LEN(B2951:V2951))=0,"",IF(OR(OR(ISBLANK(F2951),SUM(LEN(C2951),LEN(D2951))=0),AND(NOT(E2951="Unknown"),ISBLANK(J2951)),AND(NOT(O2951="Unknown"),ISBLANK(R2951))),"Missing Information", INDEX(Table15[Entire Service Line Classification], MATCH(SUMIFS(Table15[Unique ID],Table15[System-Owned Portion],E2951,Table15[If Material Anything Other than "Lead" in Column E,Was Material Ever Previously Lead?],G2951,Table15[Customer-Owned Portion],O2951),Table15[Unique ID],0),0)))</f>
        <v>Non-lead</v>
      </c>
      <c r="X2951"/>
    </row>
    <row r="2952" spans="2:24" ht="30" x14ac:dyDescent="0.25">
      <c r="B2952" s="145" t="s">
        <v>1101</v>
      </c>
      <c r="C2952" s="31" t="s">
        <v>8514</v>
      </c>
      <c r="D2952" s="31"/>
      <c r="E2952" s="43" t="s">
        <v>52</v>
      </c>
      <c r="F2952" s="42" t="s">
        <v>34</v>
      </c>
      <c r="G2952" s="83" t="s">
        <v>34</v>
      </c>
      <c r="H2952" s="168">
        <v>37274</v>
      </c>
      <c r="I2952" s="31"/>
      <c r="J2952" s="83" t="s">
        <v>188</v>
      </c>
      <c r="K2952" s="31" t="s">
        <v>34</v>
      </c>
      <c r="L2952" s="31"/>
      <c r="M2952" s="168"/>
      <c r="N2952" s="147"/>
      <c r="O2952" s="105" t="s">
        <v>52</v>
      </c>
      <c r="P2952" s="171">
        <v>37274</v>
      </c>
      <c r="Q2952" s="31"/>
      <c r="R2952" s="83" t="s">
        <v>188</v>
      </c>
      <c r="S2952" s="31" t="s">
        <v>34</v>
      </c>
      <c r="T2952" s="31"/>
      <c r="U2952" s="168"/>
      <c r="V2952" s="149"/>
      <c r="W2952" s="140" t="str" cm="1">
        <f t="array" ref="W2952">IF(SUM(LEN(B2952:V2952))=0,"",IF(OR(OR(ISBLANK(F2952),SUM(LEN(C2952),LEN(D2952))=0),AND(NOT(E2952="Unknown"),ISBLANK(J2952)),AND(NOT(O2952="Unknown"),ISBLANK(R2952))),"Missing Information", INDEX(Table15[Entire Service Line Classification], MATCH(SUMIFS(Table15[Unique ID],Table15[System-Owned Portion],E2952,Table15[If Material Anything Other than "Lead" in Column E,Was Material Ever Previously Lead?],G2952,Table15[Customer-Owned Portion],O2952),Table15[Unique ID],0),0)))</f>
        <v>Non-lead</v>
      </c>
      <c r="X2952"/>
    </row>
    <row r="2953" spans="2:24" ht="30" x14ac:dyDescent="0.25">
      <c r="B2953" s="145" t="s">
        <v>395</v>
      </c>
      <c r="C2953" s="31" t="s">
        <v>7810</v>
      </c>
      <c r="D2953" s="31"/>
      <c r="E2953" s="43" t="s">
        <v>52</v>
      </c>
      <c r="F2953" s="42" t="s">
        <v>34</v>
      </c>
      <c r="G2953" s="83" t="s">
        <v>34</v>
      </c>
      <c r="H2953" s="168">
        <v>37273</v>
      </c>
      <c r="I2953" s="31"/>
      <c r="J2953" s="83" t="s">
        <v>188</v>
      </c>
      <c r="K2953" s="31" t="s">
        <v>34</v>
      </c>
      <c r="L2953" s="31"/>
      <c r="M2953" s="168"/>
      <c r="N2953" s="147"/>
      <c r="O2953" s="105" t="s">
        <v>52</v>
      </c>
      <c r="P2953" s="171">
        <v>37273</v>
      </c>
      <c r="Q2953" s="31"/>
      <c r="R2953" s="83" t="s">
        <v>188</v>
      </c>
      <c r="S2953" s="31" t="s">
        <v>34</v>
      </c>
      <c r="T2953" s="31"/>
      <c r="U2953" s="168"/>
      <c r="V2953" s="149"/>
      <c r="W2953" s="140" t="str" cm="1">
        <f t="array" ref="W2953">IF(SUM(LEN(B2953:V2953))=0,"",IF(OR(OR(ISBLANK(F2953),SUM(LEN(C2953),LEN(D2953))=0),AND(NOT(E2953="Unknown"),ISBLANK(J2953)),AND(NOT(O2953="Unknown"),ISBLANK(R2953))),"Missing Information", INDEX(Table15[Entire Service Line Classification], MATCH(SUMIFS(Table15[Unique ID],Table15[System-Owned Portion],E2953,Table15[If Material Anything Other than "Lead" in Column E,Was Material Ever Previously Lead?],G2953,Table15[Customer-Owned Portion],O2953),Table15[Unique ID],0),0)))</f>
        <v>Non-lead</v>
      </c>
      <c r="X2953"/>
    </row>
    <row r="2954" spans="2:24" ht="30" x14ac:dyDescent="0.25">
      <c r="B2954" s="145" t="s">
        <v>409</v>
      </c>
      <c r="C2954" s="31" t="s">
        <v>7824</v>
      </c>
      <c r="D2954" s="31"/>
      <c r="E2954" s="43" t="s">
        <v>52</v>
      </c>
      <c r="F2954" s="42" t="s">
        <v>34</v>
      </c>
      <c r="G2954" s="83" t="s">
        <v>34</v>
      </c>
      <c r="H2954" s="168">
        <v>37237</v>
      </c>
      <c r="I2954" s="31"/>
      <c r="J2954" s="83" t="s">
        <v>188</v>
      </c>
      <c r="K2954" s="31" t="s">
        <v>34</v>
      </c>
      <c r="L2954" s="31"/>
      <c r="M2954" s="168"/>
      <c r="N2954" s="147"/>
      <c r="O2954" s="105" t="s">
        <v>52</v>
      </c>
      <c r="P2954" s="171">
        <v>37237</v>
      </c>
      <c r="Q2954" s="31"/>
      <c r="R2954" s="83" t="s">
        <v>188</v>
      </c>
      <c r="S2954" s="31" t="s">
        <v>34</v>
      </c>
      <c r="T2954" s="31"/>
      <c r="U2954" s="168"/>
      <c r="V2954" s="149"/>
      <c r="W2954" s="140" t="str" cm="1">
        <f t="array" ref="W2954">IF(SUM(LEN(B2954:V2954))=0,"",IF(OR(OR(ISBLANK(F2954),SUM(LEN(C2954),LEN(D2954))=0),AND(NOT(E2954="Unknown"),ISBLANK(J2954)),AND(NOT(O2954="Unknown"),ISBLANK(R2954))),"Missing Information", INDEX(Table15[Entire Service Line Classification], MATCH(SUMIFS(Table15[Unique ID],Table15[System-Owned Portion],E2954,Table15[If Material Anything Other than "Lead" in Column E,Was Material Ever Previously Lead?],G2954,Table15[Customer-Owned Portion],O2954),Table15[Unique ID],0),0)))</f>
        <v>Non-lead</v>
      </c>
      <c r="X2954"/>
    </row>
    <row r="2955" spans="2:24" ht="30" x14ac:dyDescent="0.25">
      <c r="B2955" s="145" t="s">
        <v>2175</v>
      </c>
      <c r="C2955" s="31" t="s">
        <v>9607</v>
      </c>
      <c r="D2955" s="31"/>
      <c r="E2955" s="43" t="s">
        <v>52</v>
      </c>
      <c r="F2955" s="42" t="s">
        <v>34</v>
      </c>
      <c r="G2955" s="83" t="s">
        <v>34</v>
      </c>
      <c r="H2955" s="168">
        <v>37232</v>
      </c>
      <c r="I2955" s="31"/>
      <c r="J2955" s="83" t="s">
        <v>188</v>
      </c>
      <c r="K2955" s="31" t="s">
        <v>34</v>
      </c>
      <c r="L2955" s="31"/>
      <c r="M2955" s="168"/>
      <c r="N2955" s="147"/>
      <c r="O2955" s="105" t="s">
        <v>52</v>
      </c>
      <c r="P2955" s="171">
        <v>37232</v>
      </c>
      <c r="Q2955" s="31"/>
      <c r="R2955" s="83" t="s">
        <v>188</v>
      </c>
      <c r="S2955" s="31" t="s">
        <v>34</v>
      </c>
      <c r="T2955" s="31"/>
      <c r="U2955" s="168"/>
      <c r="V2955" s="149"/>
      <c r="W2955" s="140" t="str" cm="1">
        <f t="array" ref="W2955">IF(SUM(LEN(B2955:V2955))=0,"",IF(OR(OR(ISBLANK(F2955),SUM(LEN(C2955),LEN(D2955))=0),AND(NOT(E2955="Unknown"),ISBLANK(J2955)),AND(NOT(O2955="Unknown"),ISBLANK(R2955))),"Missing Information", INDEX(Table15[Entire Service Line Classification], MATCH(SUMIFS(Table15[Unique ID],Table15[System-Owned Portion],E2955,Table15[If Material Anything Other than "Lead" in Column E,Was Material Ever Previously Lead?],G2955,Table15[Customer-Owned Portion],O2955),Table15[Unique ID],0),0)))</f>
        <v>Non-lead</v>
      </c>
      <c r="X2955"/>
    </row>
    <row r="2956" spans="2:24" ht="30" x14ac:dyDescent="0.25">
      <c r="B2956" s="145" t="s">
        <v>2418</v>
      </c>
      <c r="C2956" s="31" t="s">
        <v>9850</v>
      </c>
      <c r="D2956" s="31"/>
      <c r="E2956" s="43" t="s">
        <v>52</v>
      </c>
      <c r="F2956" s="42" t="s">
        <v>34</v>
      </c>
      <c r="G2956" s="83" t="s">
        <v>34</v>
      </c>
      <c r="H2956" s="168">
        <v>37232</v>
      </c>
      <c r="I2956" s="31"/>
      <c r="J2956" s="83" t="s">
        <v>188</v>
      </c>
      <c r="K2956" s="31" t="s">
        <v>34</v>
      </c>
      <c r="L2956" s="31"/>
      <c r="M2956" s="168"/>
      <c r="N2956" s="147"/>
      <c r="O2956" s="105" t="s">
        <v>52</v>
      </c>
      <c r="P2956" s="171">
        <v>37232</v>
      </c>
      <c r="Q2956" s="31"/>
      <c r="R2956" s="83" t="s">
        <v>188</v>
      </c>
      <c r="S2956" s="31" t="s">
        <v>34</v>
      </c>
      <c r="T2956" s="31"/>
      <c r="U2956" s="168"/>
      <c r="V2956" s="149"/>
      <c r="W2956" s="140" t="str" cm="1">
        <f t="array" ref="W2956">IF(SUM(LEN(B2956:V2956))=0,"",IF(OR(OR(ISBLANK(F2956),SUM(LEN(C2956),LEN(D2956))=0),AND(NOT(E2956="Unknown"),ISBLANK(J2956)),AND(NOT(O2956="Unknown"),ISBLANK(R2956))),"Missing Information", INDEX(Table15[Entire Service Line Classification], MATCH(SUMIFS(Table15[Unique ID],Table15[System-Owned Portion],E2956,Table15[If Material Anything Other than "Lead" in Column E,Was Material Ever Previously Lead?],G2956,Table15[Customer-Owned Portion],O2956),Table15[Unique ID],0),0)))</f>
        <v>Non-lead</v>
      </c>
      <c r="X2956"/>
    </row>
    <row r="2957" spans="2:24" ht="30" x14ac:dyDescent="0.25">
      <c r="B2957" s="145" t="s">
        <v>2424</v>
      </c>
      <c r="C2957" s="31" t="s">
        <v>9856</v>
      </c>
      <c r="D2957" s="31"/>
      <c r="E2957" s="43" t="s">
        <v>52</v>
      </c>
      <c r="F2957" s="42" t="s">
        <v>34</v>
      </c>
      <c r="G2957" s="83" t="s">
        <v>34</v>
      </c>
      <c r="H2957" s="168">
        <v>37232</v>
      </c>
      <c r="I2957" s="31"/>
      <c r="J2957" s="83" t="s">
        <v>188</v>
      </c>
      <c r="K2957" s="31" t="s">
        <v>34</v>
      </c>
      <c r="L2957" s="31"/>
      <c r="M2957" s="168"/>
      <c r="N2957" s="147"/>
      <c r="O2957" s="105" t="s">
        <v>52</v>
      </c>
      <c r="P2957" s="171">
        <v>37232</v>
      </c>
      <c r="Q2957" s="31"/>
      <c r="R2957" s="83" t="s">
        <v>188</v>
      </c>
      <c r="S2957" s="31" t="s">
        <v>34</v>
      </c>
      <c r="T2957" s="31"/>
      <c r="U2957" s="168"/>
      <c r="V2957" s="149"/>
      <c r="W2957" s="140" t="str" cm="1">
        <f t="array" ref="W2957">IF(SUM(LEN(B2957:V2957))=0,"",IF(OR(OR(ISBLANK(F2957),SUM(LEN(C2957),LEN(D2957))=0),AND(NOT(E2957="Unknown"),ISBLANK(J2957)),AND(NOT(O2957="Unknown"),ISBLANK(R2957))),"Missing Information", INDEX(Table15[Entire Service Line Classification], MATCH(SUMIFS(Table15[Unique ID],Table15[System-Owned Portion],E2957,Table15[If Material Anything Other than "Lead" in Column E,Was Material Ever Previously Lead?],G2957,Table15[Customer-Owned Portion],O2957),Table15[Unique ID],0),0)))</f>
        <v>Non-lead</v>
      </c>
      <c r="X2957"/>
    </row>
    <row r="2958" spans="2:24" ht="30" x14ac:dyDescent="0.25">
      <c r="B2958" s="145" t="s">
        <v>1587</v>
      </c>
      <c r="C2958" s="31" t="s">
        <v>9006</v>
      </c>
      <c r="D2958" s="31"/>
      <c r="E2958" s="43" t="s">
        <v>52</v>
      </c>
      <c r="F2958" s="42" t="s">
        <v>34</v>
      </c>
      <c r="G2958" s="83" t="s">
        <v>34</v>
      </c>
      <c r="H2958" s="168">
        <v>37222</v>
      </c>
      <c r="I2958" s="31"/>
      <c r="J2958" s="83" t="s">
        <v>188</v>
      </c>
      <c r="K2958" s="31" t="s">
        <v>34</v>
      </c>
      <c r="L2958" s="31"/>
      <c r="M2958" s="168"/>
      <c r="N2958" s="147"/>
      <c r="O2958" s="105" t="s">
        <v>52</v>
      </c>
      <c r="P2958" s="171">
        <v>37222</v>
      </c>
      <c r="Q2958" s="31"/>
      <c r="R2958" s="83" t="s">
        <v>188</v>
      </c>
      <c r="S2958" s="31" t="s">
        <v>34</v>
      </c>
      <c r="T2958" s="31"/>
      <c r="U2958" s="168"/>
      <c r="V2958" s="149"/>
      <c r="W2958" s="140" t="str" cm="1">
        <f t="array" ref="W2958">IF(SUM(LEN(B2958:V2958))=0,"",IF(OR(OR(ISBLANK(F2958),SUM(LEN(C2958),LEN(D2958))=0),AND(NOT(E2958="Unknown"),ISBLANK(J2958)),AND(NOT(O2958="Unknown"),ISBLANK(R2958))),"Missing Information", INDEX(Table15[Entire Service Line Classification], MATCH(SUMIFS(Table15[Unique ID],Table15[System-Owned Portion],E2958,Table15[If Material Anything Other than "Lead" in Column E,Was Material Ever Previously Lead?],G2958,Table15[Customer-Owned Portion],O2958),Table15[Unique ID],0),0)))</f>
        <v>Non-lead</v>
      </c>
      <c r="X2958"/>
    </row>
    <row r="2959" spans="2:24" ht="30" x14ac:dyDescent="0.25">
      <c r="B2959" s="145" t="s">
        <v>2123</v>
      </c>
      <c r="C2959" s="31" t="s">
        <v>9555</v>
      </c>
      <c r="D2959" s="31"/>
      <c r="E2959" s="43" t="s">
        <v>52</v>
      </c>
      <c r="F2959" s="42" t="s">
        <v>34</v>
      </c>
      <c r="G2959" s="83" t="s">
        <v>34</v>
      </c>
      <c r="H2959" s="168">
        <v>37214</v>
      </c>
      <c r="I2959" s="31"/>
      <c r="J2959" s="83" t="s">
        <v>188</v>
      </c>
      <c r="K2959" s="31" t="s">
        <v>34</v>
      </c>
      <c r="L2959" s="31"/>
      <c r="M2959" s="168"/>
      <c r="N2959" s="147"/>
      <c r="O2959" s="105" t="s">
        <v>52</v>
      </c>
      <c r="P2959" s="171">
        <v>37214</v>
      </c>
      <c r="Q2959" s="31"/>
      <c r="R2959" s="83" t="s">
        <v>188</v>
      </c>
      <c r="S2959" s="31" t="s">
        <v>34</v>
      </c>
      <c r="T2959" s="31"/>
      <c r="U2959" s="168"/>
      <c r="V2959" s="149"/>
      <c r="W2959" s="140" t="str" cm="1">
        <f t="array" ref="W2959">IF(SUM(LEN(B2959:V2959))=0,"",IF(OR(OR(ISBLANK(F2959),SUM(LEN(C2959),LEN(D2959))=0),AND(NOT(E2959="Unknown"),ISBLANK(J2959)),AND(NOT(O2959="Unknown"),ISBLANK(R2959))),"Missing Information", INDEX(Table15[Entire Service Line Classification], MATCH(SUMIFS(Table15[Unique ID],Table15[System-Owned Portion],E2959,Table15[If Material Anything Other than "Lead" in Column E,Was Material Ever Previously Lead?],G2959,Table15[Customer-Owned Portion],O2959),Table15[Unique ID],0),0)))</f>
        <v>Non-lead</v>
      </c>
      <c r="X2959"/>
    </row>
    <row r="2960" spans="2:24" ht="30" x14ac:dyDescent="0.25">
      <c r="B2960" s="145" t="s">
        <v>2321</v>
      </c>
      <c r="C2960" s="31" t="s">
        <v>9753</v>
      </c>
      <c r="D2960" s="31"/>
      <c r="E2960" s="43" t="s">
        <v>52</v>
      </c>
      <c r="F2960" s="42" t="s">
        <v>34</v>
      </c>
      <c r="G2960" s="83" t="s">
        <v>34</v>
      </c>
      <c r="H2960" s="168">
        <v>37214</v>
      </c>
      <c r="I2960" s="31"/>
      <c r="J2960" s="83" t="s">
        <v>188</v>
      </c>
      <c r="K2960" s="31" t="s">
        <v>34</v>
      </c>
      <c r="L2960" s="31"/>
      <c r="M2960" s="168"/>
      <c r="N2960" s="147"/>
      <c r="O2960" s="105" t="s">
        <v>52</v>
      </c>
      <c r="P2960" s="171">
        <v>37214</v>
      </c>
      <c r="Q2960" s="31"/>
      <c r="R2960" s="83" t="s">
        <v>188</v>
      </c>
      <c r="S2960" s="31" t="s">
        <v>34</v>
      </c>
      <c r="T2960" s="31"/>
      <c r="U2960" s="168"/>
      <c r="V2960" s="149"/>
      <c r="W2960" s="140" t="str" cm="1">
        <f t="array" ref="W2960">IF(SUM(LEN(B2960:V2960))=0,"",IF(OR(OR(ISBLANK(F2960),SUM(LEN(C2960),LEN(D2960))=0),AND(NOT(E2960="Unknown"),ISBLANK(J2960)),AND(NOT(O2960="Unknown"),ISBLANK(R2960))),"Missing Information", INDEX(Table15[Entire Service Line Classification], MATCH(SUMIFS(Table15[Unique ID],Table15[System-Owned Portion],E2960,Table15[If Material Anything Other than "Lead" in Column E,Was Material Ever Previously Lead?],G2960,Table15[Customer-Owned Portion],O2960),Table15[Unique ID],0),0)))</f>
        <v>Non-lead</v>
      </c>
      <c r="X2960"/>
    </row>
    <row r="2961" spans="2:24" ht="30" x14ac:dyDescent="0.25">
      <c r="B2961" s="145" t="s">
        <v>2353</v>
      </c>
      <c r="C2961" s="31" t="s">
        <v>9785</v>
      </c>
      <c r="D2961" s="31"/>
      <c r="E2961" s="43" t="s">
        <v>52</v>
      </c>
      <c r="F2961" s="42" t="s">
        <v>34</v>
      </c>
      <c r="G2961" s="83" t="s">
        <v>34</v>
      </c>
      <c r="H2961" s="168">
        <v>37214</v>
      </c>
      <c r="I2961" s="31"/>
      <c r="J2961" s="83" t="s">
        <v>188</v>
      </c>
      <c r="K2961" s="31" t="s">
        <v>34</v>
      </c>
      <c r="L2961" s="31"/>
      <c r="M2961" s="168"/>
      <c r="N2961" s="147"/>
      <c r="O2961" s="105" t="s">
        <v>52</v>
      </c>
      <c r="P2961" s="171">
        <v>37214</v>
      </c>
      <c r="Q2961" s="31"/>
      <c r="R2961" s="83" t="s">
        <v>188</v>
      </c>
      <c r="S2961" s="31" t="s">
        <v>34</v>
      </c>
      <c r="T2961" s="31"/>
      <c r="U2961" s="168"/>
      <c r="V2961" s="149"/>
      <c r="W2961" s="140" t="str" cm="1">
        <f t="array" ref="W2961">IF(SUM(LEN(B2961:V2961))=0,"",IF(OR(OR(ISBLANK(F2961),SUM(LEN(C2961),LEN(D2961))=0),AND(NOT(E2961="Unknown"),ISBLANK(J2961)),AND(NOT(O2961="Unknown"),ISBLANK(R2961))),"Missing Information", INDEX(Table15[Entire Service Line Classification], MATCH(SUMIFS(Table15[Unique ID],Table15[System-Owned Portion],E2961,Table15[If Material Anything Other than "Lead" in Column E,Was Material Ever Previously Lead?],G2961,Table15[Customer-Owned Portion],O2961),Table15[Unique ID],0),0)))</f>
        <v>Non-lead</v>
      </c>
      <c r="X2961"/>
    </row>
    <row r="2962" spans="2:24" ht="30" x14ac:dyDescent="0.25">
      <c r="B2962" s="145" t="s">
        <v>2433</v>
      </c>
      <c r="C2962" s="31" t="s">
        <v>9865</v>
      </c>
      <c r="D2962" s="31"/>
      <c r="E2962" s="43" t="s">
        <v>52</v>
      </c>
      <c r="F2962" s="42" t="s">
        <v>34</v>
      </c>
      <c r="G2962" s="83" t="s">
        <v>34</v>
      </c>
      <c r="H2962" s="168">
        <v>37214</v>
      </c>
      <c r="I2962" s="31"/>
      <c r="J2962" s="83" t="s">
        <v>188</v>
      </c>
      <c r="K2962" s="31" t="s">
        <v>34</v>
      </c>
      <c r="L2962" s="31"/>
      <c r="M2962" s="168"/>
      <c r="N2962" s="147"/>
      <c r="O2962" s="105" t="s">
        <v>52</v>
      </c>
      <c r="P2962" s="171">
        <v>37214</v>
      </c>
      <c r="Q2962" s="31"/>
      <c r="R2962" s="83" t="s">
        <v>188</v>
      </c>
      <c r="S2962" s="31" t="s">
        <v>34</v>
      </c>
      <c r="T2962" s="31"/>
      <c r="U2962" s="168"/>
      <c r="V2962" s="149"/>
      <c r="W2962" s="140" t="str" cm="1">
        <f t="array" ref="W2962">IF(SUM(LEN(B2962:V2962))=0,"",IF(OR(OR(ISBLANK(F2962),SUM(LEN(C2962),LEN(D2962))=0),AND(NOT(E2962="Unknown"),ISBLANK(J2962)),AND(NOT(O2962="Unknown"),ISBLANK(R2962))),"Missing Information", INDEX(Table15[Entire Service Line Classification], MATCH(SUMIFS(Table15[Unique ID],Table15[System-Owned Portion],E2962,Table15[If Material Anything Other than "Lead" in Column E,Was Material Ever Previously Lead?],G2962,Table15[Customer-Owned Portion],O2962),Table15[Unique ID],0),0)))</f>
        <v>Non-lead</v>
      </c>
      <c r="X2962"/>
    </row>
    <row r="2963" spans="2:24" ht="30" x14ac:dyDescent="0.25">
      <c r="B2963" s="145" t="s">
        <v>2521</v>
      </c>
      <c r="C2963" s="31" t="s">
        <v>9953</v>
      </c>
      <c r="D2963" s="31"/>
      <c r="E2963" s="43" t="s">
        <v>52</v>
      </c>
      <c r="F2963" s="42" t="s">
        <v>34</v>
      </c>
      <c r="G2963" s="83" t="s">
        <v>34</v>
      </c>
      <c r="H2963" s="168">
        <v>37214</v>
      </c>
      <c r="I2963" s="31"/>
      <c r="J2963" s="83" t="s">
        <v>188</v>
      </c>
      <c r="K2963" s="31" t="s">
        <v>34</v>
      </c>
      <c r="L2963" s="31"/>
      <c r="M2963" s="168"/>
      <c r="N2963" s="147"/>
      <c r="O2963" s="105" t="s">
        <v>52</v>
      </c>
      <c r="P2963" s="171">
        <v>37214</v>
      </c>
      <c r="Q2963" s="31"/>
      <c r="R2963" s="83" t="s">
        <v>188</v>
      </c>
      <c r="S2963" s="31" t="s">
        <v>34</v>
      </c>
      <c r="T2963" s="31"/>
      <c r="U2963" s="168"/>
      <c r="V2963" s="149"/>
      <c r="W2963" s="140" t="str" cm="1">
        <f t="array" ref="W2963">IF(SUM(LEN(B2963:V2963))=0,"",IF(OR(OR(ISBLANK(F2963),SUM(LEN(C2963),LEN(D2963))=0),AND(NOT(E2963="Unknown"),ISBLANK(J2963)),AND(NOT(O2963="Unknown"),ISBLANK(R2963))),"Missing Information", INDEX(Table15[Entire Service Line Classification], MATCH(SUMIFS(Table15[Unique ID],Table15[System-Owned Portion],E2963,Table15[If Material Anything Other than "Lead" in Column E,Was Material Ever Previously Lead?],G2963,Table15[Customer-Owned Portion],O2963),Table15[Unique ID],0),0)))</f>
        <v>Non-lead</v>
      </c>
      <c r="X2963"/>
    </row>
    <row r="2964" spans="2:24" ht="30" x14ac:dyDescent="0.25">
      <c r="B2964" s="145" t="s">
        <v>1621</v>
      </c>
      <c r="C2964" s="31" t="s">
        <v>9040</v>
      </c>
      <c r="D2964" s="31"/>
      <c r="E2964" s="43" t="s">
        <v>52</v>
      </c>
      <c r="F2964" s="42" t="s">
        <v>34</v>
      </c>
      <c r="G2964" s="83" t="s">
        <v>34</v>
      </c>
      <c r="H2964" s="168">
        <v>37200</v>
      </c>
      <c r="I2964" s="31"/>
      <c r="J2964" s="83" t="s">
        <v>188</v>
      </c>
      <c r="K2964" s="31" t="s">
        <v>34</v>
      </c>
      <c r="L2964" s="31"/>
      <c r="M2964" s="168"/>
      <c r="N2964" s="147"/>
      <c r="O2964" s="105" t="s">
        <v>52</v>
      </c>
      <c r="P2964" s="171">
        <v>37200</v>
      </c>
      <c r="Q2964" s="31"/>
      <c r="R2964" s="83" t="s">
        <v>188</v>
      </c>
      <c r="S2964" s="31" t="s">
        <v>34</v>
      </c>
      <c r="T2964" s="31"/>
      <c r="U2964" s="168"/>
      <c r="V2964" s="149"/>
      <c r="W2964" s="140" t="str" cm="1">
        <f t="array" ref="W2964">IF(SUM(LEN(B2964:V2964))=0,"",IF(OR(OR(ISBLANK(F2964),SUM(LEN(C2964),LEN(D2964))=0),AND(NOT(E2964="Unknown"),ISBLANK(J2964)),AND(NOT(O2964="Unknown"),ISBLANK(R2964))),"Missing Information", INDEX(Table15[Entire Service Line Classification], MATCH(SUMIFS(Table15[Unique ID],Table15[System-Owned Portion],E2964,Table15[If Material Anything Other than "Lead" in Column E,Was Material Ever Previously Lead?],G2964,Table15[Customer-Owned Portion],O2964),Table15[Unique ID],0),0)))</f>
        <v>Non-lead</v>
      </c>
      <c r="X2964"/>
    </row>
    <row r="2965" spans="2:24" ht="30" x14ac:dyDescent="0.25">
      <c r="B2965" s="145" t="s">
        <v>2122</v>
      </c>
      <c r="C2965" s="31" t="s">
        <v>9554</v>
      </c>
      <c r="D2965" s="31"/>
      <c r="E2965" s="43" t="s">
        <v>52</v>
      </c>
      <c r="F2965" s="42" t="s">
        <v>34</v>
      </c>
      <c r="G2965" s="83" t="s">
        <v>34</v>
      </c>
      <c r="H2965" s="168">
        <v>37193</v>
      </c>
      <c r="I2965" s="31"/>
      <c r="J2965" s="83" t="s">
        <v>188</v>
      </c>
      <c r="K2965" s="31" t="s">
        <v>34</v>
      </c>
      <c r="L2965" s="31"/>
      <c r="M2965" s="168"/>
      <c r="N2965" s="147"/>
      <c r="O2965" s="105" t="s">
        <v>52</v>
      </c>
      <c r="P2965" s="171">
        <v>37193</v>
      </c>
      <c r="Q2965" s="31"/>
      <c r="R2965" s="83" t="s">
        <v>188</v>
      </c>
      <c r="S2965" s="31" t="s">
        <v>34</v>
      </c>
      <c r="T2965" s="31"/>
      <c r="U2965" s="168"/>
      <c r="V2965" s="149"/>
      <c r="W2965" s="140" t="str" cm="1">
        <f t="array" ref="W2965">IF(SUM(LEN(B2965:V2965))=0,"",IF(OR(OR(ISBLANK(F2965),SUM(LEN(C2965),LEN(D2965))=0),AND(NOT(E2965="Unknown"),ISBLANK(J2965)),AND(NOT(O2965="Unknown"),ISBLANK(R2965))),"Missing Information", INDEX(Table15[Entire Service Line Classification], MATCH(SUMIFS(Table15[Unique ID],Table15[System-Owned Portion],E2965,Table15[If Material Anything Other than "Lead" in Column E,Was Material Ever Previously Lead?],G2965,Table15[Customer-Owned Portion],O2965),Table15[Unique ID],0),0)))</f>
        <v>Non-lead</v>
      </c>
      <c r="X2965"/>
    </row>
    <row r="2966" spans="2:24" ht="30" x14ac:dyDescent="0.25">
      <c r="B2966" s="145" t="s">
        <v>2138</v>
      </c>
      <c r="C2966" s="31" t="s">
        <v>9570</v>
      </c>
      <c r="D2966" s="31"/>
      <c r="E2966" s="43" t="s">
        <v>52</v>
      </c>
      <c r="F2966" s="42" t="s">
        <v>34</v>
      </c>
      <c r="G2966" s="83" t="s">
        <v>34</v>
      </c>
      <c r="H2966" s="168">
        <v>37193</v>
      </c>
      <c r="I2966" s="31"/>
      <c r="J2966" s="83" t="s">
        <v>188</v>
      </c>
      <c r="K2966" s="31" t="s">
        <v>34</v>
      </c>
      <c r="L2966" s="31"/>
      <c r="M2966" s="168"/>
      <c r="N2966" s="147"/>
      <c r="O2966" s="105" t="s">
        <v>52</v>
      </c>
      <c r="P2966" s="171">
        <v>37193</v>
      </c>
      <c r="Q2966" s="31"/>
      <c r="R2966" s="83" t="s">
        <v>188</v>
      </c>
      <c r="S2966" s="31" t="s">
        <v>34</v>
      </c>
      <c r="T2966" s="31"/>
      <c r="U2966" s="168"/>
      <c r="V2966" s="149"/>
      <c r="W2966" s="140" t="str" cm="1">
        <f t="array" ref="W2966">IF(SUM(LEN(B2966:V2966))=0,"",IF(OR(OR(ISBLANK(F2966),SUM(LEN(C2966),LEN(D2966))=0),AND(NOT(E2966="Unknown"),ISBLANK(J2966)),AND(NOT(O2966="Unknown"),ISBLANK(R2966))),"Missing Information", INDEX(Table15[Entire Service Line Classification], MATCH(SUMIFS(Table15[Unique ID],Table15[System-Owned Portion],E2966,Table15[If Material Anything Other than "Lead" in Column E,Was Material Ever Previously Lead?],G2966,Table15[Customer-Owned Portion],O2966),Table15[Unique ID],0),0)))</f>
        <v>Non-lead</v>
      </c>
      <c r="X2966"/>
    </row>
    <row r="2967" spans="2:24" ht="30" x14ac:dyDescent="0.25">
      <c r="B2967" s="145" t="s">
        <v>2302</v>
      </c>
      <c r="C2967" s="31" t="s">
        <v>9734</v>
      </c>
      <c r="D2967" s="31"/>
      <c r="E2967" s="43" t="s">
        <v>52</v>
      </c>
      <c r="F2967" s="42" t="s">
        <v>34</v>
      </c>
      <c r="G2967" s="83" t="s">
        <v>34</v>
      </c>
      <c r="H2967" s="168">
        <v>37193</v>
      </c>
      <c r="I2967" s="31"/>
      <c r="J2967" s="83" t="s">
        <v>188</v>
      </c>
      <c r="K2967" s="31" t="s">
        <v>34</v>
      </c>
      <c r="L2967" s="31"/>
      <c r="M2967" s="168"/>
      <c r="N2967" s="147"/>
      <c r="O2967" s="105" t="s">
        <v>52</v>
      </c>
      <c r="P2967" s="171">
        <v>37193</v>
      </c>
      <c r="Q2967" s="31"/>
      <c r="R2967" s="83" t="s">
        <v>188</v>
      </c>
      <c r="S2967" s="31" t="s">
        <v>34</v>
      </c>
      <c r="T2967" s="31"/>
      <c r="U2967" s="168"/>
      <c r="V2967" s="149"/>
      <c r="W2967" s="140" t="str" cm="1">
        <f t="array" ref="W2967">IF(SUM(LEN(B2967:V2967))=0,"",IF(OR(OR(ISBLANK(F2967),SUM(LEN(C2967),LEN(D2967))=0),AND(NOT(E2967="Unknown"),ISBLANK(J2967)),AND(NOT(O2967="Unknown"),ISBLANK(R2967))),"Missing Information", INDEX(Table15[Entire Service Line Classification], MATCH(SUMIFS(Table15[Unique ID],Table15[System-Owned Portion],E2967,Table15[If Material Anything Other than "Lead" in Column E,Was Material Ever Previously Lead?],G2967,Table15[Customer-Owned Portion],O2967),Table15[Unique ID],0),0)))</f>
        <v>Non-lead</v>
      </c>
      <c r="X2967"/>
    </row>
    <row r="2968" spans="2:24" ht="30" x14ac:dyDescent="0.25">
      <c r="B2968" s="145" t="s">
        <v>2388</v>
      </c>
      <c r="C2968" s="31" t="s">
        <v>9820</v>
      </c>
      <c r="D2968" s="31"/>
      <c r="E2968" s="43" t="s">
        <v>52</v>
      </c>
      <c r="F2968" s="42" t="s">
        <v>34</v>
      </c>
      <c r="G2968" s="83" t="s">
        <v>34</v>
      </c>
      <c r="H2968" s="168">
        <v>37193</v>
      </c>
      <c r="I2968" s="31"/>
      <c r="J2968" s="83" t="s">
        <v>188</v>
      </c>
      <c r="K2968" s="31" t="s">
        <v>34</v>
      </c>
      <c r="L2968" s="31"/>
      <c r="M2968" s="168"/>
      <c r="N2968" s="147"/>
      <c r="O2968" s="105" t="s">
        <v>52</v>
      </c>
      <c r="P2968" s="171">
        <v>37193</v>
      </c>
      <c r="Q2968" s="31"/>
      <c r="R2968" s="83" t="s">
        <v>188</v>
      </c>
      <c r="S2968" s="31" t="s">
        <v>34</v>
      </c>
      <c r="T2968" s="31"/>
      <c r="U2968" s="168"/>
      <c r="V2968" s="149"/>
      <c r="W2968" s="140" t="str" cm="1">
        <f t="array" ref="W2968">IF(SUM(LEN(B2968:V2968))=0,"",IF(OR(OR(ISBLANK(F2968),SUM(LEN(C2968),LEN(D2968))=0),AND(NOT(E2968="Unknown"),ISBLANK(J2968)),AND(NOT(O2968="Unknown"),ISBLANK(R2968))),"Missing Information", INDEX(Table15[Entire Service Line Classification], MATCH(SUMIFS(Table15[Unique ID],Table15[System-Owned Portion],E2968,Table15[If Material Anything Other than "Lead" in Column E,Was Material Ever Previously Lead?],G2968,Table15[Customer-Owned Portion],O2968),Table15[Unique ID],0),0)))</f>
        <v>Non-lead</v>
      </c>
      <c r="X2968"/>
    </row>
    <row r="2969" spans="2:24" ht="30" x14ac:dyDescent="0.25">
      <c r="B2969" s="145" t="s">
        <v>2476</v>
      </c>
      <c r="C2969" s="31" t="s">
        <v>9908</v>
      </c>
      <c r="D2969" s="31"/>
      <c r="E2969" s="43" t="s">
        <v>52</v>
      </c>
      <c r="F2969" s="42" t="s">
        <v>34</v>
      </c>
      <c r="G2969" s="83" t="s">
        <v>34</v>
      </c>
      <c r="H2969" s="168">
        <v>37193</v>
      </c>
      <c r="I2969" s="31"/>
      <c r="J2969" s="83" t="s">
        <v>188</v>
      </c>
      <c r="K2969" s="31" t="s">
        <v>34</v>
      </c>
      <c r="L2969" s="31"/>
      <c r="M2969" s="168"/>
      <c r="N2969" s="147"/>
      <c r="O2969" s="105" t="s">
        <v>52</v>
      </c>
      <c r="P2969" s="171">
        <v>37193</v>
      </c>
      <c r="Q2969" s="31"/>
      <c r="R2969" s="83" t="s">
        <v>188</v>
      </c>
      <c r="S2969" s="31" t="s">
        <v>34</v>
      </c>
      <c r="T2969" s="31"/>
      <c r="U2969" s="168"/>
      <c r="V2969" s="149"/>
      <c r="W2969" s="140" t="str" cm="1">
        <f t="array" ref="W2969">IF(SUM(LEN(B2969:V2969))=0,"",IF(OR(OR(ISBLANK(F2969),SUM(LEN(C2969),LEN(D2969))=0),AND(NOT(E2969="Unknown"),ISBLANK(J2969)),AND(NOT(O2969="Unknown"),ISBLANK(R2969))),"Missing Information", INDEX(Table15[Entire Service Line Classification], MATCH(SUMIFS(Table15[Unique ID],Table15[System-Owned Portion],E2969,Table15[If Material Anything Other than "Lead" in Column E,Was Material Ever Previously Lead?],G2969,Table15[Customer-Owned Portion],O2969),Table15[Unique ID],0),0)))</f>
        <v>Non-lead</v>
      </c>
      <c r="X2969"/>
    </row>
    <row r="2970" spans="2:24" ht="30" x14ac:dyDescent="0.25">
      <c r="B2970" s="145" t="s">
        <v>1023</v>
      </c>
      <c r="C2970" s="31" t="s">
        <v>8436</v>
      </c>
      <c r="D2970" s="31"/>
      <c r="E2970" s="43" t="s">
        <v>52</v>
      </c>
      <c r="F2970" s="42" t="s">
        <v>34</v>
      </c>
      <c r="G2970" s="83" t="s">
        <v>34</v>
      </c>
      <c r="H2970" s="168">
        <v>37186</v>
      </c>
      <c r="I2970" s="31"/>
      <c r="J2970" s="83" t="s">
        <v>188</v>
      </c>
      <c r="K2970" s="31" t="s">
        <v>34</v>
      </c>
      <c r="L2970" s="31"/>
      <c r="M2970" s="168"/>
      <c r="N2970" s="147"/>
      <c r="O2970" s="105" t="s">
        <v>52</v>
      </c>
      <c r="P2970" s="171">
        <v>37186</v>
      </c>
      <c r="Q2970" s="31"/>
      <c r="R2970" s="83" t="s">
        <v>188</v>
      </c>
      <c r="S2970" s="31" t="s">
        <v>34</v>
      </c>
      <c r="T2970" s="31"/>
      <c r="U2970" s="168"/>
      <c r="V2970" s="149"/>
      <c r="W2970" s="140" t="str" cm="1">
        <f t="array" ref="W2970">IF(SUM(LEN(B2970:V2970))=0,"",IF(OR(OR(ISBLANK(F2970),SUM(LEN(C2970),LEN(D2970))=0),AND(NOT(E2970="Unknown"),ISBLANK(J2970)),AND(NOT(O2970="Unknown"),ISBLANK(R2970))),"Missing Information", INDEX(Table15[Entire Service Line Classification], MATCH(SUMIFS(Table15[Unique ID],Table15[System-Owned Portion],E2970,Table15[If Material Anything Other than "Lead" in Column E,Was Material Ever Previously Lead?],G2970,Table15[Customer-Owned Portion],O2970),Table15[Unique ID],0),0)))</f>
        <v>Non-lead</v>
      </c>
      <c r="X2970"/>
    </row>
    <row r="2971" spans="2:24" ht="30" x14ac:dyDescent="0.25">
      <c r="B2971" s="145" t="s">
        <v>2135</v>
      </c>
      <c r="C2971" s="31" t="s">
        <v>9567</v>
      </c>
      <c r="D2971" s="31"/>
      <c r="E2971" s="43" t="s">
        <v>52</v>
      </c>
      <c r="F2971" s="42" t="s">
        <v>34</v>
      </c>
      <c r="G2971" s="83" t="s">
        <v>34</v>
      </c>
      <c r="H2971" s="168">
        <v>37180</v>
      </c>
      <c r="I2971" s="31"/>
      <c r="J2971" s="83" t="s">
        <v>188</v>
      </c>
      <c r="K2971" s="31" t="s">
        <v>34</v>
      </c>
      <c r="L2971" s="31"/>
      <c r="M2971" s="168"/>
      <c r="N2971" s="147"/>
      <c r="O2971" s="105" t="s">
        <v>52</v>
      </c>
      <c r="P2971" s="171">
        <v>37180</v>
      </c>
      <c r="Q2971" s="31"/>
      <c r="R2971" s="83" t="s">
        <v>188</v>
      </c>
      <c r="S2971" s="31" t="s">
        <v>34</v>
      </c>
      <c r="T2971" s="31"/>
      <c r="U2971" s="168"/>
      <c r="V2971" s="149"/>
      <c r="W2971" s="140" t="str" cm="1">
        <f t="array" ref="W2971">IF(SUM(LEN(B2971:V2971))=0,"",IF(OR(OR(ISBLANK(F2971),SUM(LEN(C2971),LEN(D2971))=0),AND(NOT(E2971="Unknown"),ISBLANK(J2971)),AND(NOT(O2971="Unknown"),ISBLANK(R2971))),"Missing Information", INDEX(Table15[Entire Service Line Classification], MATCH(SUMIFS(Table15[Unique ID],Table15[System-Owned Portion],E2971,Table15[If Material Anything Other than "Lead" in Column E,Was Material Ever Previously Lead?],G2971,Table15[Customer-Owned Portion],O2971),Table15[Unique ID],0),0)))</f>
        <v>Non-lead</v>
      </c>
      <c r="X2971"/>
    </row>
    <row r="2972" spans="2:24" ht="30" x14ac:dyDescent="0.25">
      <c r="B2972" s="145" t="s">
        <v>2137</v>
      </c>
      <c r="C2972" s="31" t="s">
        <v>9569</v>
      </c>
      <c r="D2972" s="31"/>
      <c r="E2972" s="43" t="s">
        <v>52</v>
      </c>
      <c r="F2972" s="42" t="s">
        <v>34</v>
      </c>
      <c r="G2972" s="83" t="s">
        <v>34</v>
      </c>
      <c r="H2972" s="168">
        <v>37180</v>
      </c>
      <c r="I2972" s="31"/>
      <c r="J2972" s="83" t="s">
        <v>188</v>
      </c>
      <c r="K2972" s="31" t="s">
        <v>34</v>
      </c>
      <c r="L2972" s="31"/>
      <c r="M2972" s="168"/>
      <c r="N2972" s="147"/>
      <c r="O2972" s="105" t="s">
        <v>52</v>
      </c>
      <c r="P2972" s="171">
        <v>37180</v>
      </c>
      <c r="Q2972" s="31"/>
      <c r="R2972" s="83" t="s">
        <v>188</v>
      </c>
      <c r="S2972" s="31" t="s">
        <v>34</v>
      </c>
      <c r="T2972" s="31"/>
      <c r="U2972" s="168"/>
      <c r="V2972" s="149"/>
      <c r="W2972" s="140" t="str" cm="1">
        <f t="array" ref="W2972">IF(SUM(LEN(B2972:V2972))=0,"",IF(OR(OR(ISBLANK(F2972),SUM(LEN(C2972),LEN(D2972))=0),AND(NOT(E2972="Unknown"),ISBLANK(J2972)),AND(NOT(O2972="Unknown"),ISBLANK(R2972))),"Missing Information", INDEX(Table15[Entire Service Line Classification], MATCH(SUMIFS(Table15[Unique ID],Table15[System-Owned Portion],E2972,Table15[If Material Anything Other than "Lead" in Column E,Was Material Ever Previously Lead?],G2972,Table15[Customer-Owned Portion],O2972),Table15[Unique ID],0),0)))</f>
        <v>Non-lead</v>
      </c>
      <c r="X2972"/>
    </row>
    <row r="2973" spans="2:24" ht="30" x14ac:dyDescent="0.25">
      <c r="B2973" s="145" t="s">
        <v>2294</v>
      </c>
      <c r="C2973" s="31" t="s">
        <v>9726</v>
      </c>
      <c r="D2973" s="31"/>
      <c r="E2973" s="43" t="s">
        <v>52</v>
      </c>
      <c r="F2973" s="42" t="s">
        <v>34</v>
      </c>
      <c r="G2973" s="83" t="s">
        <v>34</v>
      </c>
      <c r="H2973" s="168">
        <v>37180</v>
      </c>
      <c r="I2973" s="31"/>
      <c r="J2973" s="83" t="s">
        <v>188</v>
      </c>
      <c r="K2973" s="31" t="s">
        <v>34</v>
      </c>
      <c r="L2973" s="31"/>
      <c r="M2973" s="168"/>
      <c r="N2973" s="147"/>
      <c r="O2973" s="105" t="s">
        <v>52</v>
      </c>
      <c r="P2973" s="171">
        <v>37180</v>
      </c>
      <c r="Q2973" s="31"/>
      <c r="R2973" s="83" t="s">
        <v>188</v>
      </c>
      <c r="S2973" s="31" t="s">
        <v>34</v>
      </c>
      <c r="T2973" s="31"/>
      <c r="U2973" s="168"/>
      <c r="V2973" s="149"/>
      <c r="W2973" s="140" t="str" cm="1">
        <f t="array" ref="W2973">IF(SUM(LEN(B2973:V2973))=0,"",IF(OR(OR(ISBLANK(F2973),SUM(LEN(C2973),LEN(D2973))=0),AND(NOT(E2973="Unknown"),ISBLANK(J2973)),AND(NOT(O2973="Unknown"),ISBLANK(R2973))),"Missing Information", INDEX(Table15[Entire Service Line Classification], MATCH(SUMIFS(Table15[Unique ID],Table15[System-Owned Portion],E2973,Table15[If Material Anything Other than "Lead" in Column E,Was Material Ever Previously Lead?],G2973,Table15[Customer-Owned Portion],O2973),Table15[Unique ID],0),0)))</f>
        <v>Non-lead</v>
      </c>
      <c r="X2973"/>
    </row>
    <row r="2974" spans="2:24" ht="30" x14ac:dyDescent="0.25">
      <c r="B2974" s="145" t="s">
        <v>2323</v>
      </c>
      <c r="C2974" s="31" t="s">
        <v>9755</v>
      </c>
      <c r="D2974" s="31"/>
      <c r="E2974" s="43" t="s">
        <v>52</v>
      </c>
      <c r="F2974" s="42" t="s">
        <v>34</v>
      </c>
      <c r="G2974" s="83" t="s">
        <v>34</v>
      </c>
      <c r="H2974" s="168">
        <v>37180</v>
      </c>
      <c r="I2974" s="31"/>
      <c r="J2974" s="83" t="s">
        <v>188</v>
      </c>
      <c r="K2974" s="31" t="s">
        <v>34</v>
      </c>
      <c r="L2974" s="31"/>
      <c r="M2974" s="168"/>
      <c r="N2974" s="147"/>
      <c r="O2974" s="105" t="s">
        <v>52</v>
      </c>
      <c r="P2974" s="171">
        <v>37180</v>
      </c>
      <c r="Q2974" s="31"/>
      <c r="R2974" s="83" t="s">
        <v>188</v>
      </c>
      <c r="S2974" s="31" t="s">
        <v>34</v>
      </c>
      <c r="T2974" s="31"/>
      <c r="U2974" s="168"/>
      <c r="V2974" s="149"/>
      <c r="W2974" s="140" t="str" cm="1">
        <f t="array" ref="W2974">IF(SUM(LEN(B2974:V2974))=0,"",IF(OR(OR(ISBLANK(F2974),SUM(LEN(C2974),LEN(D2974))=0),AND(NOT(E2974="Unknown"),ISBLANK(J2974)),AND(NOT(O2974="Unknown"),ISBLANK(R2974))),"Missing Information", INDEX(Table15[Entire Service Line Classification], MATCH(SUMIFS(Table15[Unique ID],Table15[System-Owned Portion],E2974,Table15[If Material Anything Other than "Lead" in Column E,Was Material Ever Previously Lead?],G2974,Table15[Customer-Owned Portion],O2974),Table15[Unique ID],0),0)))</f>
        <v>Non-lead</v>
      </c>
      <c r="X2974"/>
    </row>
    <row r="2975" spans="2:24" ht="30" x14ac:dyDescent="0.25">
      <c r="B2975" s="145" t="s">
        <v>2452</v>
      </c>
      <c r="C2975" s="31" t="s">
        <v>9884</v>
      </c>
      <c r="D2975" s="31"/>
      <c r="E2975" s="43" t="s">
        <v>52</v>
      </c>
      <c r="F2975" s="42" t="s">
        <v>34</v>
      </c>
      <c r="G2975" s="83" t="s">
        <v>34</v>
      </c>
      <c r="H2975" s="168">
        <v>37180</v>
      </c>
      <c r="I2975" s="31"/>
      <c r="J2975" s="83" t="s">
        <v>188</v>
      </c>
      <c r="K2975" s="31" t="s">
        <v>34</v>
      </c>
      <c r="L2975" s="31"/>
      <c r="M2975" s="168"/>
      <c r="N2975" s="147"/>
      <c r="O2975" s="105" t="s">
        <v>52</v>
      </c>
      <c r="P2975" s="171">
        <v>37180</v>
      </c>
      <c r="Q2975" s="31"/>
      <c r="R2975" s="83" t="s">
        <v>188</v>
      </c>
      <c r="S2975" s="31" t="s">
        <v>34</v>
      </c>
      <c r="T2975" s="31"/>
      <c r="U2975" s="168"/>
      <c r="V2975" s="149"/>
      <c r="W2975" s="140" t="str" cm="1">
        <f t="array" ref="W2975">IF(SUM(LEN(B2975:V2975))=0,"",IF(OR(OR(ISBLANK(F2975),SUM(LEN(C2975),LEN(D2975))=0),AND(NOT(E2975="Unknown"),ISBLANK(J2975)),AND(NOT(O2975="Unknown"),ISBLANK(R2975))),"Missing Information", INDEX(Table15[Entire Service Line Classification], MATCH(SUMIFS(Table15[Unique ID],Table15[System-Owned Portion],E2975,Table15[If Material Anything Other than "Lead" in Column E,Was Material Ever Previously Lead?],G2975,Table15[Customer-Owned Portion],O2975),Table15[Unique ID],0),0)))</f>
        <v>Non-lead</v>
      </c>
      <c r="X2975"/>
    </row>
    <row r="2976" spans="2:24" ht="30" x14ac:dyDescent="0.25">
      <c r="B2976" s="145" t="s">
        <v>2474</v>
      </c>
      <c r="C2976" s="31" t="s">
        <v>9906</v>
      </c>
      <c r="D2976" s="31"/>
      <c r="E2976" s="43" t="s">
        <v>52</v>
      </c>
      <c r="F2976" s="42" t="s">
        <v>34</v>
      </c>
      <c r="G2976" s="83" t="s">
        <v>34</v>
      </c>
      <c r="H2976" s="168">
        <v>37180</v>
      </c>
      <c r="I2976" s="31"/>
      <c r="J2976" s="83" t="s">
        <v>188</v>
      </c>
      <c r="K2976" s="31" t="s">
        <v>34</v>
      </c>
      <c r="L2976" s="31"/>
      <c r="M2976" s="168"/>
      <c r="N2976" s="147"/>
      <c r="O2976" s="105" t="s">
        <v>52</v>
      </c>
      <c r="P2976" s="171">
        <v>37180</v>
      </c>
      <c r="Q2976" s="31"/>
      <c r="R2976" s="83" t="s">
        <v>188</v>
      </c>
      <c r="S2976" s="31" t="s">
        <v>34</v>
      </c>
      <c r="T2976" s="31"/>
      <c r="U2976" s="168"/>
      <c r="V2976" s="149"/>
      <c r="W2976" s="140" t="str" cm="1">
        <f t="array" ref="W2976">IF(SUM(LEN(B2976:V2976))=0,"",IF(OR(OR(ISBLANK(F2976),SUM(LEN(C2976),LEN(D2976))=0),AND(NOT(E2976="Unknown"),ISBLANK(J2976)),AND(NOT(O2976="Unknown"),ISBLANK(R2976))),"Missing Information", INDEX(Table15[Entire Service Line Classification], MATCH(SUMIFS(Table15[Unique ID],Table15[System-Owned Portion],E2976,Table15[If Material Anything Other than "Lead" in Column E,Was Material Ever Previously Lead?],G2976,Table15[Customer-Owned Portion],O2976),Table15[Unique ID],0),0)))</f>
        <v>Non-lead</v>
      </c>
      <c r="X2976"/>
    </row>
    <row r="2977" spans="2:24" ht="30" x14ac:dyDescent="0.25">
      <c r="B2977" s="145" t="s">
        <v>1539</v>
      </c>
      <c r="C2977" s="31" t="s">
        <v>8956</v>
      </c>
      <c r="D2977" s="31"/>
      <c r="E2977" s="43" t="s">
        <v>52</v>
      </c>
      <c r="F2977" s="42" t="s">
        <v>34</v>
      </c>
      <c r="G2977" s="83" t="s">
        <v>34</v>
      </c>
      <c r="H2977" s="168">
        <v>37173</v>
      </c>
      <c r="I2977" s="31"/>
      <c r="J2977" s="83" t="s">
        <v>188</v>
      </c>
      <c r="K2977" s="31" t="s">
        <v>34</v>
      </c>
      <c r="L2977" s="31"/>
      <c r="M2977" s="168"/>
      <c r="N2977" s="147"/>
      <c r="O2977" s="105" t="s">
        <v>52</v>
      </c>
      <c r="P2977" s="171">
        <v>37173</v>
      </c>
      <c r="Q2977" s="31"/>
      <c r="R2977" s="83" t="s">
        <v>188</v>
      </c>
      <c r="S2977" s="31" t="s">
        <v>34</v>
      </c>
      <c r="T2977" s="31"/>
      <c r="U2977" s="168"/>
      <c r="V2977" s="149"/>
      <c r="W2977" s="140" t="str" cm="1">
        <f t="array" ref="W2977">IF(SUM(LEN(B2977:V2977))=0,"",IF(OR(OR(ISBLANK(F2977),SUM(LEN(C2977),LEN(D2977))=0),AND(NOT(E2977="Unknown"),ISBLANK(J2977)),AND(NOT(O2977="Unknown"),ISBLANK(R2977))),"Missing Information", INDEX(Table15[Entire Service Line Classification], MATCH(SUMIFS(Table15[Unique ID],Table15[System-Owned Portion],E2977,Table15[If Material Anything Other than "Lead" in Column E,Was Material Ever Previously Lead?],G2977,Table15[Customer-Owned Portion],O2977),Table15[Unique ID],0),0)))</f>
        <v>Non-lead</v>
      </c>
      <c r="X2977"/>
    </row>
    <row r="2978" spans="2:24" ht="30" x14ac:dyDescent="0.25">
      <c r="B2978" s="145" t="s">
        <v>2124</v>
      </c>
      <c r="C2978" s="31" t="s">
        <v>9556</v>
      </c>
      <c r="D2978" s="31"/>
      <c r="E2978" s="43" t="s">
        <v>52</v>
      </c>
      <c r="F2978" s="42" t="s">
        <v>34</v>
      </c>
      <c r="G2978" s="83" t="s">
        <v>34</v>
      </c>
      <c r="H2978" s="168">
        <v>37172</v>
      </c>
      <c r="I2978" s="31"/>
      <c r="J2978" s="83" t="s">
        <v>188</v>
      </c>
      <c r="K2978" s="31" t="s">
        <v>34</v>
      </c>
      <c r="L2978" s="31"/>
      <c r="M2978" s="168"/>
      <c r="N2978" s="147"/>
      <c r="O2978" s="105" t="s">
        <v>52</v>
      </c>
      <c r="P2978" s="171">
        <v>37172</v>
      </c>
      <c r="Q2978" s="31"/>
      <c r="R2978" s="83" t="s">
        <v>188</v>
      </c>
      <c r="S2978" s="31" t="s">
        <v>34</v>
      </c>
      <c r="T2978" s="31"/>
      <c r="U2978" s="168"/>
      <c r="V2978" s="149"/>
      <c r="W2978" s="140" t="str" cm="1">
        <f t="array" ref="W2978">IF(SUM(LEN(B2978:V2978))=0,"",IF(OR(OR(ISBLANK(F2978),SUM(LEN(C2978),LEN(D2978))=0),AND(NOT(E2978="Unknown"),ISBLANK(J2978)),AND(NOT(O2978="Unknown"),ISBLANK(R2978))),"Missing Information", INDEX(Table15[Entire Service Line Classification], MATCH(SUMIFS(Table15[Unique ID],Table15[System-Owned Portion],E2978,Table15[If Material Anything Other than "Lead" in Column E,Was Material Ever Previously Lead?],G2978,Table15[Customer-Owned Portion],O2978),Table15[Unique ID],0),0)))</f>
        <v>Non-lead</v>
      </c>
      <c r="X2978"/>
    </row>
    <row r="2979" spans="2:24" ht="30" x14ac:dyDescent="0.25">
      <c r="B2979" s="145" t="s">
        <v>2173</v>
      </c>
      <c r="C2979" s="31" t="s">
        <v>9605</v>
      </c>
      <c r="D2979" s="31"/>
      <c r="E2979" s="43" t="s">
        <v>52</v>
      </c>
      <c r="F2979" s="42" t="s">
        <v>34</v>
      </c>
      <c r="G2979" s="83" t="s">
        <v>34</v>
      </c>
      <c r="H2979" s="168">
        <v>37172</v>
      </c>
      <c r="I2979" s="31"/>
      <c r="J2979" s="83" t="s">
        <v>188</v>
      </c>
      <c r="K2979" s="31" t="s">
        <v>34</v>
      </c>
      <c r="L2979" s="31"/>
      <c r="M2979" s="168"/>
      <c r="N2979" s="147"/>
      <c r="O2979" s="105" t="s">
        <v>52</v>
      </c>
      <c r="P2979" s="171">
        <v>37172</v>
      </c>
      <c r="Q2979" s="31"/>
      <c r="R2979" s="83" t="s">
        <v>188</v>
      </c>
      <c r="S2979" s="31" t="s">
        <v>34</v>
      </c>
      <c r="T2979" s="31"/>
      <c r="U2979" s="168"/>
      <c r="V2979" s="149"/>
      <c r="W2979" s="140" t="str" cm="1">
        <f t="array" ref="W2979">IF(SUM(LEN(B2979:V2979))=0,"",IF(OR(OR(ISBLANK(F2979),SUM(LEN(C2979),LEN(D2979))=0),AND(NOT(E2979="Unknown"),ISBLANK(J2979)),AND(NOT(O2979="Unknown"),ISBLANK(R2979))),"Missing Information", INDEX(Table15[Entire Service Line Classification], MATCH(SUMIFS(Table15[Unique ID],Table15[System-Owned Portion],E2979,Table15[If Material Anything Other than "Lead" in Column E,Was Material Ever Previously Lead?],G2979,Table15[Customer-Owned Portion],O2979),Table15[Unique ID],0),0)))</f>
        <v>Non-lead</v>
      </c>
      <c r="X2979"/>
    </row>
    <row r="2980" spans="2:24" ht="30" x14ac:dyDescent="0.25">
      <c r="B2980" s="145" t="s">
        <v>2306</v>
      </c>
      <c r="C2980" s="31" t="s">
        <v>9738</v>
      </c>
      <c r="D2980" s="31"/>
      <c r="E2980" s="43" t="s">
        <v>52</v>
      </c>
      <c r="F2980" s="42" t="s">
        <v>34</v>
      </c>
      <c r="G2980" s="83" t="s">
        <v>34</v>
      </c>
      <c r="H2980" s="168">
        <v>37172</v>
      </c>
      <c r="I2980" s="31"/>
      <c r="J2980" s="83" t="s">
        <v>188</v>
      </c>
      <c r="K2980" s="31" t="s">
        <v>34</v>
      </c>
      <c r="L2980" s="31"/>
      <c r="M2980" s="168"/>
      <c r="N2980" s="147"/>
      <c r="O2980" s="105" t="s">
        <v>52</v>
      </c>
      <c r="P2980" s="171">
        <v>37172</v>
      </c>
      <c r="Q2980" s="31"/>
      <c r="R2980" s="83" t="s">
        <v>188</v>
      </c>
      <c r="S2980" s="31" t="s">
        <v>34</v>
      </c>
      <c r="T2980" s="31"/>
      <c r="U2980" s="168"/>
      <c r="V2980" s="149"/>
      <c r="W2980" s="140" t="str" cm="1">
        <f t="array" ref="W2980">IF(SUM(LEN(B2980:V2980))=0,"",IF(OR(OR(ISBLANK(F2980),SUM(LEN(C2980),LEN(D2980))=0),AND(NOT(E2980="Unknown"),ISBLANK(J2980)),AND(NOT(O2980="Unknown"),ISBLANK(R2980))),"Missing Information", INDEX(Table15[Entire Service Line Classification], MATCH(SUMIFS(Table15[Unique ID],Table15[System-Owned Portion],E2980,Table15[If Material Anything Other than "Lead" in Column E,Was Material Ever Previously Lead?],G2980,Table15[Customer-Owned Portion],O2980),Table15[Unique ID],0),0)))</f>
        <v>Non-lead</v>
      </c>
      <c r="X2980"/>
    </row>
    <row r="2981" spans="2:24" ht="30" x14ac:dyDescent="0.25">
      <c r="B2981" s="145" t="s">
        <v>2563</v>
      </c>
      <c r="C2981" s="31" t="s">
        <v>9995</v>
      </c>
      <c r="D2981" s="31"/>
      <c r="E2981" s="43" t="s">
        <v>52</v>
      </c>
      <c r="F2981" s="42" t="s">
        <v>34</v>
      </c>
      <c r="G2981" s="83" t="s">
        <v>34</v>
      </c>
      <c r="H2981" s="168">
        <v>37172</v>
      </c>
      <c r="I2981" s="31"/>
      <c r="J2981" s="83" t="s">
        <v>188</v>
      </c>
      <c r="K2981" s="31" t="s">
        <v>34</v>
      </c>
      <c r="L2981" s="31"/>
      <c r="M2981" s="168"/>
      <c r="N2981" s="147"/>
      <c r="O2981" s="105" t="s">
        <v>52</v>
      </c>
      <c r="P2981" s="171">
        <v>37172</v>
      </c>
      <c r="Q2981" s="31"/>
      <c r="R2981" s="83" t="s">
        <v>188</v>
      </c>
      <c r="S2981" s="31" t="s">
        <v>34</v>
      </c>
      <c r="T2981" s="31"/>
      <c r="U2981" s="168"/>
      <c r="V2981" s="149"/>
      <c r="W2981" s="140" t="str" cm="1">
        <f t="array" ref="W2981">IF(SUM(LEN(B2981:V2981))=0,"",IF(OR(OR(ISBLANK(F2981),SUM(LEN(C2981),LEN(D2981))=0),AND(NOT(E2981="Unknown"),ISBLANK(J2981)),AND(NOT(O2981="Unknown"),ISBLANK(R2981))),"Missing Information", INDEX(Table15[Entire Service Line Classification], MATCH(SUMIFS(Table15[Unique ID],Table15[System-Owned Portion],E2981,Table15[If Material Anything Other than "Lead" in Column E,Was Material Ever Previously Lead?],G2981,Table15[Customer-Owned Portion],O2981),Table15[Unique ID],0),0)))</f>
        <v>Non-lead</v>
      </c>
      <c r="X2981"/>
    </row>
    <row r="2982" spans="2:24" ht="30" x14ac:dyDescent="0.25">
      <c r="B2982" s="145" t="s">
        <v>5911</v>
      </c>
      <c r="C2982" s="31" t="s">
        <v>13513</v>
      </c>
      <c r="D2982" s="31"/>
      <c r="E2982" s="43" t="s">
        <v>52</v>
      </c>
      <c r="F2982" s="42" t="s">
        <v>34</v>
      </c>
      <c r="G2982" s="83" t="s">
        <v>34</v>
      </c>
      <c r="H2982" s="168">
        <v>37162</v>
      </c>
      <c r="I2982" s="31"/>
      <c r="J2982" s="83" t="s">
        <v>188</v>
      </c>
      <c r="K2982" s="31" t="s">
        <v>34</v>
      </c>
      <c r="L2982" s="31"/>
      <c r="M2982" s="168"/>
      <c r="N2982" s="147"/>
      <c r="O2982" s="105" t="s">
        <v>52</v>
      </c>
      <c r="P2982" s="171">
        <v>37162</v>
      </c>
      <c r="Q2982" s="31"/>
      <c r="R2982" s="83" t="s">
        <v>188</v>
      </c>
      <c r="S2982" s="31" t="s">
        <v>34</v>
      </c>
      <c r="T2982" s="31"/>
      <c r="U2982" s="168"/>
      <c r="V2982" s="149"/>
      <c r="W2982" s="140" t="str" cm="1">
        <f t="array" ref="W2982">IF(SUM(LEN(B2982:V2982))=0,"",IF(OR(OR(ISBLANK(F2982),SUM(LEN(C2982),LEN(D2982))=0),AND(NOT(E2982="Unknown"),ISBLANK(J2982)),AND(NOT(O2982="Unknown"),ISBLANK(R2982))),"Missing Information", INDEX(Table15[Entire Service Line Classification], MATCH(SUMIFS(Table15[Unique ID],Table15[System-Owned Portion],E2982,Table15[If Material Anything Other than "Lead" in Column E,Was Material Ever Previously Lead?],G2982,Table15[Customer-Owned Portion],O2982),Table15[Unique ID],0),0)))</f>
        <v>Non-lead</v>
      </c>
      <c r="X2982"/>
    </row>
    <row r="2983" spans="2:24" ht="30" x14ac:dyDescent="0.25">
      <c r="B2983" s="145" t="s">
        <v>5912</v>
      </c>
      <c r="C2983" s="31" t="s">
        <v>13514</v>
      </c>
      <c r="D2983" s="31"/>
      <c r="E2983" s="43" t="s">
        <v>52</v>
      </c>
      <c r="F2983" s="42" t="s">
        <v>34</v>
      </c>
      <c r="G2983" s="83" t="s">
        <v>34</v>
      </c>
      <c r="H2983" s="168">
        <v>37162</v>
      </c>
      <c r="I2983" s="31"/>
      <c r="J2983" s="83" t="s">
        <v>188</v>
      </c>
      <c r="K2983" s="31" t="s">
        <v>34</v>
      </c>
      <c r="L2983" s="31"/>
      <c r="M2983" s="168"/>
      <c r="N2983" s="147"/>
      <c r="O2983" s="105" t="s">
        <v>52</v>
      </c>
      <c r="P2983" s="171">
        <v>37162</v>
      </c>
      <c r="Q2983" s="31"/>
      <c r="R2983" s="83" t="s">
        <v>188</v>
      </c>
      <c r="S2983" s="31" t="s">
        <v>34</v>
      </c>
      <c r="T2983" s="31"/>
      <c r="U2983" s="168"/>
      <c r="V2983" s="149"/>
      <c r="W2983" s="140" t="str" cm="1">
        <f t="array" ref="W2983">IF(SUM(LEN(B2983:V2983))=0,"",IF(OR(OR(ISBLANK(F2983),SUM(LEN(C2983),LEN(D2983))=0),AND(NOT(E2983="Unknown"),ISBLANK(J2983)),AND(NOT(O2983="Unknown"),ISBLANK(R2983))),"Missing Information", INDEX(Table15[Entire Service Line Classification], MATCH(SUMIFS(Table15[Unique ID],Table15[System-Owned Portion],E2983,Table15[If Material Anything Other than "Lead" in Column E,Was Material Ever Previously Lead?],G2983,Table15[Customer-Owned Portion],O2983),Table15[Unique ID],0),0)))</f>
        <v>Non-lead</v>
      </c>
      <c r="X2983"/>
    </row>
    <row r="2984" spans="2:24" ht="30" x14ac:dyDescent="0.25">
      <c r="B2984" s="145" t="s">
        <v>6178</v>
      </c>
      <c r="C2984" s="31" t="s">
        <v>13780</v>
      </c>
      <c r="D2984" s="31"/>
      <c r="E2984" s="43" t="s">
        <v>52</v>
      </c>
      <c r="F2984" s="42" t="s">
        <v>34</v>
      </c>
      <c r="G2984" s="83" t="s">
        <v>34</v>
      </c>
      <c r="H2984" s="168">
        <v>37162</v>
      </c>
      <c r="I2984" s="31"/>
      <c r="J2984" s="83" t="s">
        <v>188</v>
      </c>
      <c r="K2984" s="31" t="s">
        <v>34</v>
      </c>
      <c r="L2984" s="31"/>
      <c r="M2984" s="168"/>
      <c r="N2984" s="147"/>
      <c r="O2984" s="105" t="s">
        <v>52</v>
      </c>
      <c r="P2984" s="171">
        <v>37162</v>
      </c>
      <c r="Q2984" s="31"/>
      <c r="R2984" s="83" t="s">
        <v>188</v>
      </c>
      <c r="S2984" s="31" t="s">
        <v>34</v>
      </c>
      <c r="T2984" s="31"/>
      <c r="U2984" s="168"/>
      <c r="V2984" s="149"/>
      <c r="W2984" s="140" t="str" cm="1">
        <f t="array" ref="W2984">IF(SUM(LEN(B2984:V2984))=0,"",IF(OR(OR(ISBLANK(F2984),SUM(LEN(C2984),LEN(D2984))=0),AND(NOT(E2984="Unknown"),ISBLANK(J2984)),AND(NOT(O2984="Unknown"),ISBLANK(R2984))),"Missing Information", INDEX(Table15[Entire Service Line Classification], MATCH(SUMIFS(Table15[Unique ID],Table15[System-Owned Portion],E2984,Table15[If Material Anything Other than "Lead" in Column E,Was Material Ever Previously Lead?],G2984,Table15[Customer-Owned Portion],O2984),Table15[Unique ID],0),0)))</f>
        <v>Non-lead</v>
      </c>
      <c r="X2984"/>
    </row>
    <row r="2985" spans="2:24" ht="30" x14ac:dyDescent="0.25">
      <c r="B2985" s="145" t="s">
        <v>1548</v>
      </c>
      <c r="C2985" s="31" t="s">
        <v>8965</v>
      </c>
      <c r="D2985" s="31"/>
      <c r="E2985" s="43" t="s">
        <v>52</v>
      </c>
      <c r="F2985" s="42" t="s">
        <v>34</v>
      </c>
      <c r="G2985" s="83" t="s">
        <v>34</v>
      </c>
      <c r="H2985" s="168">
        <v>37154</v>
      </c>
      <c r="I2985" s="31"/>
      <c r="J2985" s="83" t="s">
        <v>188</v>
      </c>
      <c r="K2985" s="31" t="s">
        <v>34</v>
      </c>
      <c r="L2985" s="31"/>
      <c r="M2985" s="168"/>
      <c r="N2985" s="147"/>
      <c r="O2985" s="105" t="s">
        <v>52</v>
      </c>
      <c r="P2985" s="171">
        <v>37154</v>
      </c>
      <c r="Q2985" s="31"/>
      <c r="R2985" s="83" t="s">
        <v>188</v>
      </c>
      <c r="S2985" s="31" t="s">
        <v>34</v>
      </c>
      <c r="T2985" s="31"/>
      <c r="U2985" s="168"/>
      <c r="V2985" s="149"/>
      <c r="W2985" s="140" t="str" cm="1">
        <f t="array" ref="W2985">IF(SUM(LEN(B2985:V2985))=0,"",IF(OR(OR(ISBLANK(F2985),SUM(LEN(C2985),LEN(D2985))=0),AND(NOT(E2985="Unknown"),ISBLANK(J2985)),AND(NOT(O2985="Unknown"),ISBLANK(R2985))),"Missing Information", INDEX(Table15[Entire Service Line Classification], MATCH(SUMIFS(Table15[Unique ID],Table15[System-Owned Portion],E2985,Table15[If Material Anything Other than "Lead" in Column E,Was Material Ever Previously Lead?],G2985,Table15[Customer-Owned Portion],O2985),Table15[Unique ID],0),0)))</f>
        <v>Non-lead</v>
      </c>
      <c r="X2985"/>
    </row>
    <row r="2986" spans="2:24" ht="30" x14ac:dyDescent="0.25">
      <c r="B2986" s="145" t="s">
        <v>2993</v>
      </c>
      <c r="C2986" s="31" t="s">
        <v>10425</v>
      </c>
      <c r="D2986" s="31"/>
      <c r="E2986" s="43" t="s">
        <v>52</v>
      </c>
      <c r="F2986" s="42" t="s">
        <v>34</v>
      </c>
      <c r="G2986" s="83" t="s">
        <v>34</v>
      </c>
      <c r="H2986" s="168">
        <v>37154</v>
      </c>
      <c r="I2986" s="31"/>
      <c r="J2986" s="83" t="s">
        <v>188</v>
      </c>
      <c r="K2986" s="31" t="s">
        <v>34</v>
      </c>
      <c r="L2986" s="31"/>
      <c r="M2986" s="168"/>
      <c r="N2986" s="147"/>
      <c r="O2986" s="105" t="s">
        <v>52</v>
      </c>
      <c r="P2986" s="171">
        <v>37154</v>
      </c>
      <c r="Q2986" s="31"/>
      <c r="R2986" s="83" t="s">
        <v>188</v>
      </c>
      <c r="S2986" s="31" t="s">
        <v>34</v>
      </c>
      <c r="T2986" s="31"/>
      <c r="U2986" s="168"/>
      <c r="V2986" s="149"/>
      <c r="W2986" s="140" t="str" cm="1">
        <f t="array" ref="W2986">IF(SUM(LEN(B2986:V2986))=0,"",IF(OR(OR(ISBLANK(F2986),SUM(LEN(C2986),LEN(D2986))=0),AND(NOT(E2986="Unknown"),ISBLANK(J2986)),AND(NOT(O2986="Unknown"),ISBLANK(R2986))),"Missing Information", INDEX(Table15[Entire Service Line Classification], MATCH(SUMIFS(Table15[Unique ID],Table15[System-Owned Portion],E2986,Table15[If Material Anything Other than "Lead" in Column E,Was Material Ever Previously Lead?],G2986,Table15[Customer-Owned Portion],O2986),Table15[Unique ID],0),0)))</f>
        <v>Non-lead</v>
      </c>
      <c r="X2986"/>
    </row>
    <row r="2987" spans="2:24" ht="30" x14ac:dyDescent="0.25">
      <c r="B2987" s="145" t="s">
        <v>2968</v>
      </c>
      <c r="C2987" s="31" t="s">
        <v>10400</v>
      </c>
      <c r="D2987" s="31"/>
      <c r="E2987" s="43" t="s">
        <v>52</v>
      </c>
      <c r="F2987" s="42" t="s">
        <v>34</v>
      </c>
      <c r="G2987" s="83" t="s">
        <v>34</v>
      </c>
      <c r="H2987" s="168">
        <v>37146</v>
      </c>
      <c r="I2987" s="31"/>
      <c r="J2987" s="83" t="s">
        <v>188</v>
      </c>
      <c r="K2987" s="31" t="s">
        <v>34</v>
      </c>
      <c r="L2987" s="31"/>
      <c r="M2987" s="168"/>
      <c r="N2987" s="147"/>
      <c r="O2987" s="105" t="s">
        <v>52</v>
      </c>
      <c r="P2987" s="171">
        <v>37146</v>
      </c>
      <c r="Q2987" s="31"/>
      <c r="R2987" s="83" t="s">
        <v>188</v>
      </c>
      <c r="S2987" s="31" t="s">
        <v>34</v>
      </c>
      <c r="T2987" s="31"/>
      <c r="U2987" s="168"/>
      <c r="V2987" s="149"/>
      <c r="W2987" s="140" t="str" cm="1">
        <f t="array" ref="W2987">IF(SUM(LEN(B2987:V2987))=0,"",IF(OR(OR(ISBLANK(F2987),SUM(LEN(C2987),LEN(D2987))=0),AND(NOT(E2987="Unknown"),ISBLANK(J2987)),AND(NOT(O2987="Unknown"),ISBLANK(R2987))),"Missing Information", INDEX(Table15[Entire Service Line Classification], MATCH(SUMIFS(Table15[Unique ID],Table15[System-Owned Portion],E2987,Table15[If Material Anything Other than "Lead" in Column E,Was Material Ever Previously Lead?],G2987,Table15[Customer-Owned Portion],O2987),Table15[Unique ID],0),0)))</f>
        <v>Non-lead</v>
      </c>
      <c r="X2987"/>
    </row>
    <row r="2988" spans="2:24" ht="30" x14ac:dyDescent="0.25">
      <c r="B2988" s="145" t="s">
        <v>1019</v>
      </c>
      <c r="C2988" s="31" t="s">
        <v>8432</v>
      </c>
      <c r="D2988" s="31"/>
      <c r="E2988" s="43" t="s">
        <v>52</v>
      </c>
      <c r="F2988" s="42" t="s">
        <v>34</v>
      </c>
      <c r="G2988" s="83" t="s">
        <v>34</v>
      </c>
      <c r="H2988" s="168">
        <v>37124</v>
      </c>
      <c r="I2988" s="31"/>
      <c r="J2988" s="83" t="s">
        <v>188</v>
      </c>
      <c r="K2988" s="31" t="s">
        <v>34</v>
      </c>
      <c r="L2988" s="31"/>
      <c r="M2988" s="168"/>
      <c r="N2988" s="147"/>
      <c r="O2988" s="105" t="s">
        <v>52</v>
      </c>
      <c r="P2988" s="171">
        <v>37124</v>
      </c>
      <c r="Q2988" s="31"/>
      <c r="R2988" s="83" t="s">
        <v>188</v>
      </c>
      <c r="S2988" s="31" t="s">
        <v>34</v>
      </c>
      <c r="T2988" s="31"/>
      <c r="U2988" s="168"/>
      <c r="V2988" s="149"/>
      <c r="W2988" s="140" t="str" cm="1">
        <f t="array" ref="W2988">IF(SUM(LEN(B2988:V2988))=0,"",IF(OR(OR(ISBLANK(F2988),SUM(LEN(C2988),LEN(D2988))=0),AND(NOT(E2988="Unknown"),ISBLANK(J2988)),AND(NOT(O2988="Unknown"),ISBLANK(R2988))),"Missing Information", INDEX(Table15[Entire Service Line Classification], MATCH(SUMIFS(Table15[Unique ID],Table15[System-Owned Portion],E2988,Table15[If Material Anything Other than "Lead" in Column E,Was Material Ever Previously Lead?],G2988,Table15[Customer-Owned Portion],O2988),Table15[Unique ID],0),0)))</f>
        <v>Non-lead</v>
      </c>
      <c r="X2988"/>
    </row>
    <row r="2989" spans="2:24" ht="30" x14ac:dyDescent="0.25">
      <c r="B2989" s="145" t="s">
        <v>6724</v>
      </c>
      <c r="C2989" s="31" t="s">
        <v>14330</v>
      </c>
      <c r="D2989" s="31"/>
      <c r="E2989" s="43" t="s">
        <v>52</v>
      </c>
      <c r="F2989" s="42" t="s">
        <v>34</v>
      </c>
      <c r="G2989" s="83" t="s">
        <v>34</v>
      </c>
      <c r="H2989" s="168">
        <v>37110</v>
      </c>
      <c r="I2989" s="31"/>
      <c r="J2989" s="83" t="s">
        <v>188</v>
      </c>
      <c r="K2989" s="31" t="s">
        <v>34</v>
      </c>
      <c r="L2989" s="31"/>
      <c r="M2989" s="168"/>
      <c r="N2989" s="147"/>
      <c r="O2989" s="105" t="s">
        <v>52</v>
      </c>
      <c r="P2989" s="171">
        <v>37110</v>
      </c>
      <c r="Q2989" s="31"/>
      <c r="R2989" s="83" t="s">
        <v>188</v>
      </c>
      <c r="S2989" s="31" t="s">
        <v>34</v>
      </c>
      <c r="T2989" s="31"/>
      <c r="U2989" s="168"/>
      <c r="V2989" s="149"/>
      <c r="W2989" s="140" t="str" cm="1">
        <f t="array" ref="W2989">IF(SUM(LEN(B2989:V2989))=0,"",IF(OR(OR(ISBLANK(F2989),SUM(LEN(C2989),LEN(D2989))=0),AND(NOT(E2989="Unknown"),ISBLANK(J2989)),AND(NOT(O2989="Unknown"),ISBLANK(R2989))),"Missing Information", INDEX(Table15[Entire Service Line Classification], MATCH(SUMIFS(Table15[Unique ID],Table15[System-Owned Portion],E2989,Table15[If Material Anything Other than "Lead" in Column E,Was Material Ever Previously Lead?],G2989,Table15[Customer-Owned Portion],O2989),Table15[Unique ID],0),0)))</f>
        <v>Non-lead</v>
      </c>
      <c r="X2989"/>
    </row>
    <row r="2990" spans="2:24" ht="30" x14ac:dyDescent="0.25">
      <c r="B2990" s="145" t="s">
        <v>2217</v>
      </c>
      <c r="C2990" s="31" t="s">
        <v>9649</v>
      </c>
      <c r="D2990" s="31"/>
      <c r="E2990" s="43" t="s">
        <v>52</v>
      </c>
      <c r="F2990" s="42" t="s">
        <v>34</v>
      </c>
      <c r="G2990" s="83" t="s">
        <v>34</v>
      </c>
      <c r="H2990" s="168">
        <v>37070</v>
      </c>
      <c r="I2990" s="31"/>
      <c r="J2990" s="83" t="s">
        <v>188</v>
      </c>
      <c r="K2990" s="31" t="s">
        <v>34</v>
      </c>
      <c r="L2990" s="31"/>
      <c r="M2990" s="168"/>
      <c r="N2990" s="147"/>
      <c r="O2990" s="105" t="s">
        <v>52</v>
      </c>
      <c r="P2990" s="171">
        <v>37070</v>
      </c>
      <c r="Q2990" s="31"/>
      <c r="R2990" s="83" t="s">
        <v>188</v>
      </c>
      <c r="S2990" s="31" t="s">
        <v>34</v>
      </c>
      <c r="T2990" s="31"/>
      <c r="U2990" s="168"/>
      <c r="V2990" s="149"/>
      <c r="W2990" s="140" t="str" cm="1">
        <f t="array" ref="W2990">IF(SUM(LEN(B2990:V2990))=0,"",IF(OR(OR(ISBLANK(F2990),SUM(LEN(C2990),LEN(D2990))=0),AND(NOT(E2990="Unknown"),ISBLANK(J2990)),AND(NOT(O2990="Unknown"),ISBLANK(R2990))),"Missing Information", INDEX(Table15[Entire Service Line Classification], MATCH(SUMIFS(Table15[Unique ID],Table15[System-Owned Portion],E2990,Table15[If Material Anything Other than "Lead" in Column E,Was Material Ever Previously Lead?],G2990,Table15[Customer-Owned Portion],O2990),Table15[Unique ID],0),0)))</f>
        <v>Non-lead</v>
      </c>
      <c r="X2990"/>
    </row>
    <row r="2991" spans="2:24" ht="30" x14ac:dyDescent="0.25">
      <c r="B2991" s="145" t="s">
        <v>2218</v>
      </c>
      <c r="C2991" s="31" t="s">
        <v>9650</v>
      </c>
      <c r="D2991" s="31"/>
      <c r="E2991" s="43" t="s">
        <v>52</v>
      </c>
      <c r="F2991" s="42" t="s">
        <v>34</v>
      </c>
      <c r="G2991" s="83" t="s">
        <v>34</v>
      </c>
      <c r="H2991" s="168">
        <v>37070</v>
      </c>
      <c r="I2991" s="31"/>
      <c r="J2991" s="83" t="s">
        <v>188</v>
      </c>
      <c r="K2991" s="31" t="s">
        <v>34</v>
      </c>
      <c r="L2991" s="31"/>
      <c r="M2991" s="168"/>
      <c r="N2991" s="147"/>
      <c r="O2991" s="105" t="s">
        <v>52</v>
      </c>
      <c r="P2991" s="171">
        <v>37070</v>
      </c>
      <c r="Q2991" s="31"/>
      <c r="R2991" s="83" t="s">
        <v>188</v>
      </c>
      <c r="S2991" s="31" t="s">
        <v>34</v>
      </c>
      <c r="T2991" s="31"/>
      <c r="U2991" s="168"/>
      <c r="V2991" s="149"/>
      <c r="W2991" s="140" t="str" cm="1">
        <f t="array" ref="W2991">IF(SUM(LEN(B2991:V2991))=0,"",IF(OR(OR(ISBLANK(F2991),SUM(LEN(C2991),LEN(D2991))=0),AND(NOT(E2991="Unknown"),ISBLANK(J2991)),AND(NOT(O2991="Unknown"),ISBLANK(R2991))),"Missing Information", INDEX(Table15[Entire Service Line Classification], MATCH(SUMIFS(Table15[Unique ID],Table15[System-Owned Portion],E2991,Table15[If Material Anything Other than "Lead" in Column E,Was Material Ever Previously Lead?],G2991,Table15[Customer-Owned Portion],O2991),Table15[Unique ID],0),0)))</f>
        <v>Non-lead</v>
      </c>
      <c r="X2991"/>
    </row>
    <row r="2992" spans="2:24" ht="30" x14ac:dyDescent="0.25">
      <c r="B2992" s="145" t="s">
        <v>2293</v>
      </c>
      <c r="C2992" s="31" t="s">
        <v>9725</v>
      </c>
      <c r="D2992" s="31"/>
      <c r="E2992" s="43" t="s">
        <v>52</v>
      </c>
      <c r="F2992" s="42" t="s">
        <v>34</v>
      </c>
      <c r="G2992" s="83" t="s">
        <v>34</v>
      </c>
      <c r="H2992" s="168">
        <v>37070</v>
      </c>
      <c r="I2992" s="31"/>
      <c r="J2992" s="83" t="s">
        <v>188</v>
      </c>
      <c r="K2992" s="31" t="s">
        <v>34</v>
      </c>
      <c r="L2992" s="31"/>
      <c r="M2992" s="168"/>
      <c r="N2992" s="147"/>
      <c r="O2992" s="105" t="s">
        <v>52</v>
      </c>
      <c r="P2992" s="171">
        <v>37070</v>
      </c>
      <c r="Q2992" s="31"/>
      <c r="R2992" s="83" t="s">
        <v>188</v>
      </c>
      <c r="S2992" s="31" t="s">
        <v>34</v>
      </c>
      <c r="T2992" s="31"/>
      <c r="U2992" s="168"/>
      <c r="V2992" s="149"/>
      <c r="W2992" s="140" t="str" cm="1">
        <f t="array" ref="W2992">IF(SUM(LEN(B2992:V2992))=0,"",IF(OR(OR(ISBLANK(F2992),SUM(LEN(C2992),LEN(D2992))=0),AND(NOT(E2992="Unknown"),ISBLANK(J2992)),AND(NOT(O2992="Unknown"),ISBLANK(R2992))),"Missing Information", INDEX(Table15[Entire Service Line Classification], MATCH(SUMIFS(Table15[Unique ID],Table15[System-Owned Portion],E2992,Table15[If Material Anything Other than "Lead" in Column E,Was Material Ever Previously Lead?],G2992,Table15[Customer-Owned Portion],O2992),Table15[Unique ID],0),0)))</f>
        <v>Non-lead</v>
      </c>
      <c r="X2992"/>
    </row>
    <row r="2993" spans="2:24" ht="30" x14ac:dyDescent="0.25">
      <c r="B2993" s="145" t="s">
        <v>2506</v>
      </c>
      <c r="C2993" s="31" t="s">
        <v>9938</v>
      </c>
      <c r="D2993" s="31"/>
      <c r="E2993" s="43" t="s">
        <v>52</v>
      </c>
      <c r="F2993" s="42" t="s">
        <v>34</v>
      </c>
      <c r="G2993" s="83" t="s">
        <v>34</v>
      </c>
      <c r="H2993" s="168">
        <v>37070</v>
      </c>
      <c r="I2993" s="31"/>
      <c r="J2993" s="83" t="s">
        <v>188</v>
      </c>
      <c r="K2993" s="31" t="s">
        <v>34</v>
      </c>
      <c r="L2993" s="31"/>
      <c r="M2993" s="168"/>
      <c r="N2993" s="147"/>
      <c r="O2993" s="105" t="s">
        <v>52</v>
      </c>
      <c r="P2993" s="171">
        <v>37070</v>
      </c>
      <c r="Q2993" s="31"/>
      <c r="R2993" s="83" t="s">
        <v>188</v>
      </c>
      <c r="S2993" s="31" t="s">
        <v>34</v>
      </c>
      <c r="T2993" s="31"/>
      <c r="U2993" s="168"/>
      <c r="V2993" s="149"/>
      <c r="W2993" s="140" t="str" cm="1">
        <f t="array" ref="W2993">IF(SUM(LEN(B2993:V2993))=0,"",IF(OR(OR(ISBLANK(F2993),SUM(LEN(C2993),LEN(D2993))=0),AND(NOT(E2993="Unknown"),ISBLANK(J2993)),AND(NOT(O2993="Unknown"),ISBLANK(R2993))),"Missing Information", INDEX(Table15[Entire Service Line Classification], MATCH(SUMIFS(Table15[Unique ID],Table15[System-Owned Portion],E2993,Table15[If Material Anything Other than "Lead" in Column E,Was Material Ever Previously Lead?],G2993,Table15[Customer-Owned Portion],O2993),Table15[Unique ID],0),0)))</f>
        <v>Non-lead</v>
      </c>
      <c r="X2993"/>
    </row>
    <row r="2994" spans="2:24" ht="30" x14ac:dyDescent="0.25">
      <c r="B2994" s="145" t="s">
        <v>5124</v>
      </c>
      <c r="C2994" s="31" t="s">
        <v>12721</v>
      </c>
      <c r="D2994" s="31"/>
      <c r="E2994" s="43" t="s">
        <v>52</v>
      </c>
      <c r="F2994" s="42" t="s">
        <v>34</v>
      </c>
      <c r="G2994" s="83" t="s">
        <v>34</v>
      </c>
      <c r="H2994" s="168">
        <v>37067</v>
      </c>
      <c r="I2994" s="31"/>
      <c r="J2994" s="83" t="s">
        <v>188</v>
      </c>
      <c r="K2994" s="31" t="s">
        <v>34</v>
      </c>
      <c r="L2994" s="31"/>
      <c r="M2994" s="168"/>
      <c r="N2994" s="147"/>
      <c r="O2994" s="105" t="s">
        <v>52</v>
      </c>
      <c r="P2994" s="171">
        <v>37067</v>
      </c>
      <c r="Q2994" s="31"/>
      <c r="R2994" s="83" t="s">
        <v>188</v>
      </c>
      <c r="S2994" s="31" t="s">
        <v>34</v>
      </c>
      <c r="T2994" s="31"/>
      <c r="U2994" s="168"/>
      <c r="V2994" s="149"/>
      <c r="W2994" s="140" t="str" cm="1">
        <f t="array" ref="W2994">IF(SUM(LEN(B2994:V2994))=0,"",IF(OR(OR(ISBLANK(F2994),SUM(LEN(C2994),LEN(D2994))=0),AND(NOT(E2994="Unknown"),ISBLANK(J2994)),AND(NOT(O2994="Unknown"),ISBLANK(R2994))),"Missing Information", INDEX(Table15[Entire Service Line Classification], MATCH(SUMIFS(Table15[Unique ID],Table15[System-Owned Portion],E2994,Table15[If Material Anything Other than "Lead" in Column E,Was Material Ever Previously Lead?],G2994,Table15[Customer-Owned Portion],O2994),Table15[Unique ID],0),0)))</f>
        <v>Non-lead</v>
      </c>
      <c r="X2994"/>
    </row>
    <row r="2995" spans="2:24" ht="30" x14ac:dyDescent="0.25">
      <c r="B2995" s="145" t="s">
        <v>5416</v>
      </c>
      <c r="C2995" s="31" t="s">
        <v>13013</v>
      </c>
      <c r="D2995" s="31"/>
      <c r="E2995" s="43" t="s">
        <v>52</v>
      </c>
      <c r="F2995" s="42" t="s">
        <v>34</v>
      </c>
      <c r="G2995" s="83" t="s">
        <v>34</v>
      </c>
      <c r="H2995" s="168">
        <v>37067</v>
      </c>
      <c r="I2995" s="31"/>
      <c r="J2995" s="83" t="s">
        <v>188</v>
      </c>
      <c r="K2995" s="31" t="s">
        <v>34</v>
      </c>
      <c r="L2995" s="31"/>
      <c r="M2995" s="168"/>
      <c r="N2995" s="147"/>
      <c r="O2995" s="105" t="s">
        <v>52</v>
      </c>
      <c r="P2995" s="171">
        <v>37067</v>
      </c>
      <c r="Q2995" s="31"/>
      <c r="R2995" s="83" t="s">
        <v>188</v>
      </c>
      <c r="S2995" s="31" t="s">
        <v>34</v>
      </c>
      <c r="T2995" s="31"/>
      <c r="U2995" s="168"/>
      <c r="V2995" s="149"/>
      <c r="W2995" s="140" t="str" cm="1">
        <f t="array" ref="W2995">IF(SUM(LEN(B2995:V2995))=0,"",IF(OR(OR(ISBLANK(F2995),SUM(LEN(C2995),LEN(D2995))=0),AND(NOT(E2995="Unknown"),ISBLANK(J2995)),AND(NOT(O2995="Unknown"),ISBLANK(R2995))),"Missing Information", INDEX(Table15[Entire Service Line Classification], MATCH(SUMIFS(Table15[Unique ID],Table15[System-Owned Portion],E2995,Table15[If Material Anything Other than "Lead" in Column E,Was Material Ever Previously Lead?],G2995,Table15[Customer-Owned Portion],O2995),Table15[Unique ID],0),0)))</f>
        <v>Non-lead</v>
      </c>
      <c r="X2995"/>
    </row>
    <row r="2996" spans="2:24" ht="30" x14ac:dyDescent="0.25">
      <c r="B2996" s="145" t="s">
        <v>5376</v>
      </c>
      <c r="C2996" s="31" t="s">
        <v>12973</v>
      </c>
      <c r="D2996" s="31"/>
      <c r="E2996" s="43" t="s">
        <v>52</v>
      </c>
      <c r="F2996" s="42" t="s">
        <v>34</v>
      </c>
      <c r="G2996" s="83" t="s">
        <v>34</v>
      </c>
      <c r="H2996" s="168">
        <v>37046</v>
      </c>
      <c r="I2996" s="31"/>
      <c r="J2996" s="83" t="s">
        <v>188</v>
      </c>
      <c r="K2996" s="31" t="s">
        <v>34</v>
      </c>
      <c r="L2996" s="31"/>
      <c r="M2996" s="168"/>
      <c r="N2996" s="147"/>
      <c r="O2996" s="105" t="s">
        <v>52</v>
      </c>
      <c r="P2996" s="171">
        <v>37046</v>
      </c>
      <c r="Q2996" s="31"/>
      <c r="R2996" s="83" t="s">
        <v>188</v>
      </c>
      <c r="S2996" s="31" t="s">
        <v>34</v>
      </c>
      <c r="T2996" s="31"/>
      <c r="U2996" s="168"/>
      <c r="V2996" s="149"/>
      <c r="W2996" s="140" t="str" cm="1">
        <f t="array" ref="W2996">IF(SUM(LEN(B2996:V2996))=0,"",IF(OR(OR(ISBLANK(F2996),SUM(LEN(C2996),LEN(D2996))=0),AND(NOT(E2996="Unknown"),ISBLANK(J2996)),AND(NOT(O2996="Unknown"),ISBLANK(R2996))),"Missing Information", INDEX(Table15[Entire Service Line Classification], MATCH(SUMIFS(Table15[Unique ID],Table15[System-Owned Portion],E2996,Table15[If Material Anything Other than "Lead" in Column E,Was Material Ever Previously Lead?],G2996,Table15[Customer-Owned Portion],O2996),Table15[Unique ID],0),0)))</f>
        <v>Non-lead</v>
      </c>
      <c r="X2996"/>
    </row>
    <row r="2997" spans="2:24" ht="30" x14ac:dyDescent="0.25">
      <c r="B2997" s="145" t="s">
        <v>2216</v>
      </c>
      <c r="C2997" s="31" t="s">
        <v>9648</v>
      </c>
      <c r="D2997" s="31"/>
      <c r="E2997" s="43" t="s">
        <v>52</v>
      </c>
      <c r="F2997" s="42" t="s">
        <v>34</v>
      </c>
      <c r="G2997" s="83" t="s">
        <v>34</v>
      </c>
      <c r="H2997" s="168">
        <v>37043</v>
      </c>
      <c r="I2997" s="31"/>
      <c r="J2997" s="83" t="s">
        <v>188</v>
      </c>
      <c r="K2997" s="31" t="s">
        <v>34</v>
      </c>
      <c r="L2997" s="31"/>
      <c r="M2997" s="168"/>
      <c r="N2997" s="147"/>
      <c r="O2997" s="105" t="s">
        <v>52</v>
      </c>
      <c r="P2997" s="171">
        <v>37043</v>
      </c>
      <c r="Q2997" s="31"/>
      <c r="R2997" s="83" t="s">
        <v>188</v>
      </c>
      <c r="S2997" s="31" t="s">
        <v>34</v>
      </c>
      <c r="T2997" s="31"/>
      <c r="U2997" s="168"/>
      <c r="V2997" s="149"/>
      <c r="W2997" s="140" t="str" cm="1">
        <f t="array" ref="W2997">IF(SUM(LEN(B2997:V2997))=0,"",IF(OR(OR(ISBLANK(F2997),SUM(LEN(C2997),LEN(D2997))=0),AND(NOT(E2997="Unknown"),ISBLANK(J2997)),AND(NOT(O2997="Unknown"),ISBLANK(R2997))),"Missing Information", INDEX(Table15[Entire Service Line Classification], MATCH(SUMIFS(Table15[Unique ID],Table15[System-Owned Portion],E2997,Table15[If Material Anything Other than "Lead" in Column E,Was Material Ever Previously Lead?],G2997,Table15[Customer-Owned Portion],O2997),Table15[Unique ID],0),0)))</f>
        <v>Non-lead</v>
      </c>
      <c r="X2997"/>
    </row>
    <row r="2998" spans="2:24" ht="30" x14ac:dyDescent="0.25">
      <c r="B2998" s="145" t="s">
        <v>2316</v>
      </c>
      <c r="C2998" s="31" t="s">
        <v>9748</v>
      </c>
      <c r="D2998" s="31"/>
      <c r="E2998" s="43" t="s">
        <v>52</v>
      </c>
      <c r="F2998" s="42" t="s">
        <v>34</v>
      </c>
      <c r="G2998" s="83" t="s">
        <v>34</v>
      </c>
      <c r="H2998" s="168">
        <v>37043</v>
      </c>
      <c r="I2998" s="31"/>
      <c r="J2998" s="83" t="s">
        <v>188</v>
      </c>
      <c r="K2998" s="31" t="s">
        <v>34</v>
      </c>
      <c r="L2998" s="31"/>
      <c r="M2998" s="168"/>
      <c r="N2998" s="147"/>
      <c r="O2998" s="105" t="s">
        <v>52</v>
      </c>
      <c r="P2998" s="171">
        <v>37043</v>
      </c>
      <c r="Q2998" s="31"/>
      <c r="R2998" s="83" t="s">
        <v>188</v>
      </c>
      <c r="S2998" s="31" t="s">
        <v>34</v>
      </c>
      <c r="T2998" s="31"/>
      <c r="U2998" s="168"/>
      <c r="V2998" s="149"/>
      <c r="W2998" s="140" t="str" cm="1">
        <f t="array" ref="W2998">IF(SUM(LEN(B2998:V2998))=0,"",IF(OR(OR(ISBLANK(F2998),SUM(LEN(C2998),LEN(D2998))=0),AND(NOT(E2998="Unknown"),ISBLANK(J2998)),AND(NOT(O2998="Unknown"),ISBLANK(R2998))),"Missing Information", INDEX(Table15[Entire Service Line Classification], MATCH(SUMIFS(Table15[Unique ID],Table15[System-Owned Portion],E2998,Table15[If Material Anything Other than "Lead" in Column E,Was Material Ever Previously Lead?],G2998,Table15[Customer-Owned Portion],O2998),Table15[Unique ID],0),0)))</f>
        <v>Non-lead</v>
      </c>
      <c r="X2998"/>
    </row>
    <row r="2999" spans="2:24" ht="30" x14ac:dyDescent="0.25">
      <c r="B2999" s="145" t="s">
        <v>2399</v>
      </c>
      <c r="C2999" s="31" t="s">
        <v>9831</v>
      </c>
      <c r="D2999" s="31"/>
      <c r="E2999" s="43" t="s">
        <v>52</v>
      </c>
      <c r="F2999" s="42" t="s">
        <v>34</v>
      </c>
      <c r="G2999" s="83" t="s">
        <v>34</v>
      </c>
      <c r="H2999" s="168">
        <v>37043</v>
      </c>
      <c r="I2999" s="31"/>
      <c r="J2999" s="83" t="s">
        <v>188</v>
      </c>
      <c r="K2999" s="31" t="s">
        <v>34</v>
      </c>
      <c r="L2999" s="31"/>
      <c r="M2999" s="168"/>
      <c r="N2999" s="147"/>
      <c r="O2999" s="105" t="s">
        <v>52</v>
      </c>
      <c r="P2999" s="171">
        <v>37043</v>
      </c>
      <c r="Q2999" s="31"/>
      <c r="R2999" s="83" t="s">
        <v>188</v>
      </c>
      <c r="S2999" s="31" t="s">
        <v>34</v>
      </c>
      <c r="T2999" s="31"/>
      <c r="U2999" s="168"/>
      <c r="V2999" s="149"/>
      <c r="W2999" s="140" t="str" cm="1">
        <f t="array" ref="W2999">IF(SUM(LEN(B2999:V2999))=0,"",IF(OR(OR(ISBLANK(F2999),SUM(LEN(C2999),LEN(D2999))=0),AND(NOT(E2999="Unknown"),ISBLANK(J2999)),AND(NOT(O2999="Unknown"),ISBLANK(R2999))),"Missing Information", INDEX(Table15[Entire Service Line Classification], MATCH(SUMIFS(Table15[Unique ID],Table15[System-Owned Portion],E2999,Table15[If Material Anything Other than "Lead" in Column E,Was Material Ever Previously Lead?],G2999,Table15[Customer-Owned Portion],O2999),Table15[Unique ID],0),0)))</f>
        <v>Non-lead</v>
      </c>
      <c r="X2999"/>
    </row>
    <row r="3000" spans="2:24" ht="30" x14ac:dyDescent="0.25">
      <c r="B3000" s="145" t="s">
        <v>2400</v>
      </c>
      <c r="C3000" s="31" t="s">
        <v>9832</v>
      </c>
      <c r="D3000" s="31"/>
      <c r="E3000" s="43" t="s">
        <v>52</v>
      </c>
      <c r="F3000" s="42" t="s">
        <v>34</v>
      </c>
      <c r="G3000" s="83" t="s">
        <v>34</v>
      </c>
      <c r="H3000" s="168">
        <v>37043</v>
      </c>
      <c r="I3000" s="31"/>
      <c r="J3000" s="83" t="s">
        <v>188</v>
      </c>
      <c r="K3000" s="31" t="s">
        <v>34</v>
      </c>
      <c r="L3000" s="31"/>
      <c r="M3000" s="168"/>
      <c r="N3000" s="147"/>
      <c r="O3000" s="105" t="s">
        <v>52</v>
      </c>
      <c r="P3000" s="171">
        <v>37043</v>
      </c>
      <c r="Q3000" s="31"/>
      <c r="R3000" s="83" t="s">
        <v>188</v>
      </c>
      <c r="S3000" s="31" t="s">
        <v>34</v>
      </c>
      <c r="T3000" s="31"/>
      <c r="U3000" s="168"/>
      <c r="V3000" s="149"/>
      <c r="W3000" s="140" t="str" cm="1">
        <f t="array" ref="W3000">IF(SUM(LEN(B3000:V3000))=0,"",IF(OR(OR(ISBLANK(F3000),SUM(LEN(C3000),LEN(D3000))=0),AND(NOT(E3000="Unknown"),ISBLANK(J3000)),AND(NOT(O3000="Unknown"),ISBLANK(R3000))),"Missing Information", INDEX(Table15[Entire Service Line Classification], MATCH(SUMIFS(Table15[Unique ID],Table15[System-Owned Portion],E3000,Table15[If Material Anything Other than "Lead" in Column E,Was Material Ever Previously Lead?],G3000,Table15[Customer-Owned Portion],O3000),Table15[Unique ID],0),0)))</f>
        <v>Non-lead</v>
      </c>
      <c r="X3000"/>
    </row>
    <row r="3001" spans="2:24" ht="30" x14ac:dyDescent="0.25">
      <c r="B3001" s="145" t="s">
        <v>2505</v>
      </c>
      <c r="C3001" s="31" t="s">
        <v>9937</v>
      </c>
      <c r="D3001" s="31"/>
      <c r="E3001" s="43" t="s">
        <v>52</v>
      </c>
      <c r="F3001" s="42" t="s">
        <v>34</v>
      </c>
      <c r="G3001" s="83" t="s">
        <v>34</v>
      </c>
      <c r="H3001" s="168">
        <v>37043</v>
      </c>
      <c r="I3001" s="31"/>
      <c r="J3001" s="83" t="s">
        <v>188</v>
      </c>
      <c r="K3001" s="31" t="s">
        <v>34</v>
      </c>
      <c r="L3001" s="31"/>
      <c r="M3001" s="168"/>
      <c r="N3001" s="147"/>
      <c r="O3001" s="105" t="s">
        <v>52</v>
      </c>
      <c r="P3001" s="171">
        <v>37043</v>
      </c>
      <c r="Q3001" s="31"/>
      <c r="R3001" s="83" t="s">
        <v>188</v>
      </c>
      <c r="S3001" s="31" t="s">
        <v>34</v>
      </c>
      <c r="T3001" s="31"/>
      <c r="U3001" s="168"/>
      <c r="V3001" s="149"/>
      <c r="W3001" s="140" t="str" cm="1">
        <f t="array" ref="W3001">IF(SUM(LEN(B3001:V3001))=0,"",IF(OR(OR(ISBLANK(F3001),SUM(LEN(C3001),LEN(D3001))=0),AND(NOT(E3001="Unknown"),ISBLANK(J3001)),AND(NOT(O3001="Unknown"),ISBLANK(R3001))),"Missing Information", INDEX(Table15[Entire Service Line Classification], MATCH(SUMIFS(Table15[Unique ID],Table15[System-Owned Portion],E3001,Table15[If Material Anything Other than "Lead" in Column E,Was Material Ever Previously Lead?],G3001,Table15[Customer-Owned Portion],O3001),Table15[Unique ID],0),0)))</f>
        <v>Non-lead</v>
      </c>
      <c r="X3001"/>
    </row>
    <row r="3002" spans="2:24" ht="30" x14ac:dyDescent="0.25">
      <c r="B3002" s="145" t="s">
        <v>2807</v>
      </c>
      <c r="C3002" s="31" t="s">
        <v>10238</v>
      </c>
      <c r="D3002" s="31"/>
      <c r="E3002" s="43" t="s">
        <v>52</v>
      </c>
      <c r="F3002" s="42" t="s">
        <v>34</v>
      </c>
      <c r="G3002" s="83" t="s">
        <v>34</v>
      </c>
      <c r="H3002" s="168">
        <v>37040</v>
      </c>
      <c r="I3002" s="31"/>
      <c r="J3002" s="83" t="s">
        <v>188</v>
      </c>
      <c r="K3002" s="31" t="s">
        <v>34</v>
      </c>
      <c r="L3002" s="31"/>
      <c r="M3002" s="168"/>
      <c r="N3002" s="147"/>
      <c r="O3002" s="105" t="s">
        <v>52</v>
      </c>
      <c r="P3002" s="171">
        <v>37040</v>
      </c>
      <c r="Q3002" s="31"/>
      <c r="R3002" s="83" t="s">
        <v>188</v>
      </c>
      <c r="S3002" s="31" t="s">
        <v>34</v>
      </c>
      <c r="T3002" s="31"/>
      <c r="U3002" s="168"/>
      <c r="V3002" s="149"/>
      <c r="W3002" s="140" t="str" cm="1">
        <f t="array" ref="W3002">IF(SUM(LEN(B3002:V3002))=0,"",IF(OR(OR(ISBLANK(F3002),SUM(LEN(C3002),LEN(D3002))=0),AND(NOT(E3002="Unknown"),ISBLANK(J3002)),AND(NOT(O3002="Unknown"),ISBLANK(R3002))),"Missing Information", INDEX(Table15[Entire Service Line Classification], MATCH(SUMIFS(Table15[Unique ID],Table15[System-Owned Portion],E3002,Table15[If Material Anything Other than "Lead" in Column E,Was Material Ever Previously Lead?],G3002,Table15[Customer-Owned Portion],O3002),Table15[Unique ID],0),0)))</f>
        <v>Non-lead</v>
      </c>
      <c r="X3002"/>
    </row>
    <row r="3003" spans="2:24" ht="30" x14ac:dyDescent="0.25">
      <c r="B3003" s="145" t="s">
        <v>5119</v>
      </c>
      <c r="C3003" s="31" t="s">
        <v>12716</v>
      </c>
      <c r="D3003" s="31"/>
      <c r="E3003" s="43" t="s">
        <v>52</v>
      </c>
      <c r="F3003" s="42" t="s">
        <v>34</v>
      </c>
      <c r="G3003" s="83" t="s">
        <v>34</v>
      </c>
      <c r="H3003" s="168">
        <v>37035</v>
      </c>
      <c r="I3003" s="31"/>
      <c r="J3003" s="83" t="s">
        <v>188</v>
      </c>
      <c r="K3003" s="31" t="s">
        <v>34</v>
      </c>
      <c r="L3003" s="31"/>
      <c r="M3003" s="168"/>
      <c r="N3003" s="147"/>
      <c r="O3003" s="105" t="s">
        <v>52</v>
      </c>
      <c r="P3003" s="171">
        <v>37035</v>
      </c>
      <c r="Q3003" s="31"/>
      <c r="R3003" s="83" t="s">
        <v>188</v>
      </c>
      <c r="S3003" s="31" t="s">
        <v>34</v>
      </c>
      <c r="T3003" s="31"/>
      <c r="U3003" s="168"/>
      <c r="V3003" s="149"/>
      <c r="W3003" s="140" t="str" cm="1">
        <f t="array" ref="W3003">IF(SUM(LEN(B3003:V3003))=0,"",IF(OR(OR(ISBLANK(F3003),SUM(LEN(C3003),LEN(D3003))=0),AND(NOT(E3003="Unknown"),ISBLANK(J3003)),AND(NOT(O3003="Unknown"),ISBLANK(R3003))),"Missing Information", INDEX(Table15[Entire Service Line Classification], MATCH(SUMIFS(Table15[Unique ID],Table15[System-Owned Portion],E3003,Table15[If Material Anything Other than "Lead" in Column E,Was Material Ever Previously Lead?],G3003,Table15[Customer-Owned Portion],O3003),Table15[Unique ID],0),0)))</f>
        <v>Non-lead</v>
      </c>
      <c r="X3003"/>
    </row>
    <row r="3004" spans="2:24" ht="30" x14ac:dyDescent="0.25">
      <c r="B3004" s="145" t="s">
        <v>6791</v>
      </c>
      <c r="C3004" s="31" t="s">
        <v>14406</v>
      </c>
      <c r="D3004" s="31"/>
      <c r="E3004" s="43" t="s">
        <v>52</v>
      </c>
      <c r="F3004" s="42" t="s">
        <v>34</v>
      </c>
      <c r="G3004" s="83" t="s">
        <v>34</v>
      </c>
      <c r="H3004" s="168">
        <v>37021</v>
      </c>
      <c r="I3004" s="31"/>
      <c r="J3004" s="83" t="s">
        <v>188</v>
      </c>
      <c r="K3004" s="31" t="s">
        <v>34</v>
      </c>
      <c r="L3004" s="31"/>
      <c r="M3004" s="168"/>
      <c r="N3004" s="147"/>
      <c r="O3004" s="105" t="s">
        <v>52</v>
      </c>
      <c r="P3004" s="171">
        <v>37021</v>
      </c>
      <c r="Q3004" s="31"/>
      <c r="R3004" s="83" t="s">
        <v>188</v>
      </c>
      <c r="S3004" s="31" t="s">
        <v>34</v>
      </c>
      <c r="T3004" s="31"/>
      <c r="U3004" s="168"/>
      <c r="V3004" s="149"/>
      <c r="W3004" s="140" t="str" cm="1">
        <f t="array" ref="W3004">IF(SUM(LEN(B3004:V3004))=0,"",IF(OR(OR(ISBLANK(F3004),SUM(LEN(C3004),LEN(D3004))=0),AND(NOT(E3004="Unknown"),ISBLANK(J3004)),AND(NOT(O3004="Unknown"),ISBLANK(R3004))),"Missing Information", INDEX(Table15[Entire Service Line Classification], MATCH(SUMIFS(Table15[Unique ID],Table15[System-Owned Portion],E3004,Table15[If Material Anything Other than "Lead" in Column E,Was Material Ever Previously Lead?],G3004,Table15[Customer-Owned Portion],O3004),Table15[Unique ID],0),0)))</f>
        <v>Non-lead</v>
      </c>
      <c r="X3004"/>
    </row>
    <row r="3005" spans="2:24" ht="30" x14ac:dyDescent="0.25">
      <c r="B3005" s="145" t="s">
        <v>4272</v>
      </c>
      <c r="C3005" s="31" t="s">
        <v>11865</v>
      </c>
      <c r="D3005" s="31"/>
      <c r="E3005" s="43" t="s">
        <v>52</v>
      </c>
      <c r="F3005" s="42" t="s">
        <v>34</v>
      </c>
      <c r="G3005" s="83" t="s">
        <v>34</v>
      </c>
      <c r="H3005" s="168">
        <v>37015</v>
      </c>
      <c r="I3005" s="31"/>
      <c r="J3005" s="83" t="s">
        <v>188</v>
      </c>
      <c r="K3005" s="31" t="s">
        <v>34</v>
      </c>
      <c r="L3005" s="31"/>
      <c r="M3005" s="168"/>
      <c r="N3005" s="147"/>
      <c r="O3005" s="105" t="s">
        <v>52</v>
      </c>
      <c r="P3005" s="171">
        <v>37015</v>
      </c>
      <c r="Q3005" s="31"/>
      <c r="R3005" s="83" t="s">
        <v>188</v>
      </c>
      <c r="S3005" s="31" t="s">
        <v>34</v>
      </c>
      <c r="T3005" s="31"/>
      <c r="U3005" s="168"/>
      <c r="V3005" s="149"/>
      <c r="W3005" s="140" t="str" cm="1">
        <f t="array" ref="W3005">IF(SUM(LEN(B3005:V3005))=0,"",IF(OR(OR(ISBLANK(F3005),SUM(LEN(C3005),LEN(D3005))=0),AND(NOT(E3005="Unknown"),ISBLANK(J3005)),AND(NOT(O3005="Unknown"),ISBLANK(R3005))),"Missing Information", INDEX(Table15[Entire Service Line Classification], MATCH(SUMIFS(Table15[Unique ID],Table15[System-Owned Portion],E3005,Table15[If Material Anything Other than "Lead" in Column E,Was Material Ever Previously Lead?],G3005,Table15[Customer-Owned Portion],O3005),Table15[Unique ID],0),0)))</f>
        <v>Non-lead</v>
      </c>
      <c r="X3005"/>
    </row>
    <row r="3006" spans="2:24" ht="30" x14ac:dyDescent="0.25">
      <c r="B3006" s="145" t="s">
        <v>2139</v>
      </c>
      <c r="C3006" s="31" t="s">
        <v>9571</v>
      </c>
      <c r="D3006" s="31"/>
      <c r="E3006" s="43" t="s">
        <v>52</v>
      </c>
      <c r="F3006" s="42" t="s">
        <v>34</v>
      </c>
      <c r="G3006" s="83" t="s">
        <v>34</v>
      </c>
      <c r="H3006" s="168">
        <v>37008</v>
      </c>
      <c r="I3006" s="31"/>
      <c r="J3006" s="83" t="s">
        <v>188</v>
      </c>
      <c r="K3006" s="31" t="s">
        <v>34</v>
      </c>
      <c r="L3006" s="31"/>
      <c r="M3006" s="168"/>
      <c r="N3006" s="147"/>
      <c r="O3006" s="105" t="s">
        <v>52</v>
      </c>
      <c r="P3006" s="171">
        <v>37008</v>
      </c>
      <c r="Q3006" s="31"/>
      <c r="R3006" s="83" t="s">
        <v>188</v>
      </c>
      <c r="S3006" s="31" t="s">
        <v>34</v>
      </c>
      <c r="T3006" s="31"/>
      <c r="U3006" s="168"/>
      <c r="V3006" s="149"/>
      <c r="W3006" s="140" t="str" cm="1">
        <f t="array" ref="W3006">IF(SUM(LEN(B3006:V3006))=0,"",IF(OR(OR(ISBLANK(F3006),SUM(LEN(C3006),LEN(D3006))=0),AND(NOT(E3006="Unknown"),ISBLANK(J3006)),AND(NOT(O3006="Unknown"),ISBLANK(R3006))),"Missing Information", INDEX(Table15[Entire Service Line Classification], MATCH(SUMIFS(Table15[Unique ID],Table15[System-Owned Portion],E3006,Table15[If Material Anything Other than "Lead" in Column E,Was Material Ever Previously Lead?],G3006,Table15[Customer-Owned Portion],O3006),Table15[Unique ID],0),0)))</f>
        <v>Non-lead</v>
      </c>
      <c r="X3006"/>
    </row>
    <row r="3007" spans="2:24" ht="30" x14ac:dyDescent="0.25">
      <c r="B3007" s="145" t="s">
        <v>2298</v>
      </c>
      <c r="C3007" s="31" t="s">
        <v>9730</v>
      </c>
      <c r="D3007" s="31"/>
      <c r="E3007" s="43" t="s">
        <v>52</v>
      </c>
      <c r="F3007" s="42" t="s">
        <v>34</v>
      </c>
      <c r="G3007" s="83" t="s">
        <v>34</v>
      </c>
      <c r="H3007" s="168">
        <v>37008</v>
      </c>
      <c r="I3007" s="31"/>
      <c r="J3007" s="83" t="s">
        <v>188</v>
      </c>
      <c r="K3007" s="31" t="s">
        <v>34</v>
      </c>
      <c r="L3007" s="31"/>
      <c r="M3007" s="168"/>
      <c r="N3007" s="147"/>
      <c r="O3007" s="105" t="s">
        <v>52</v>
      </c>
      <c r="P3007" s="171">
        <v>37008</v>
      </c>
      <c r="Q3007" s="31"/>
      <c r="R3007" s="83" t="s">
        <v>188</v>
      </c>
      <c r="S3007" s="31" t="s">
        <v>34</v>
      </c>
      <c r="T3007" s="31"/>
      <c r="U3007" s="168"/>
      <c r="V3007" s="149"/>
      <c r="W3007" s="140" t="str" cm="1">
        <f t="array" ref="W3007">IF(SUM(LEN(B3007:V3007))=0,"",IF(OR(OR(ISBLANK(F3007),SUM(LEN(C3007),LEN(D3007))=0),AND(NOT(E3007="Unknown"),ISBLANK(J3007)),AND(NOT(O3007="Unknown"),ISBLANK(R3007))),"Missing Information", INDEX(Table15[Entire Service Line Classification], MATCH(SUMIFS(Table15[Unique ID],Table15[System-Owned Portion],E3007,Table15[If Material Anything Other than "Lead" in Column E,Was Material Ever Previously Lead?],G3007,Table15[Customer-Owned Portion],O3007),Table15[Unique ID],0),0)))</f>
        <v>Non-lead</v>
      </c>
      <c r="X3007"/>
    </row>
    <row r="3008" spans="2:24" ht="30" x14ac:dyDescent="0.25">
      <c r="B3008" s="145" t="s">
        <v>2312</v>
      </c>
      <c r="C3008" s="31" t="s">
        <v>9744</v>
      </c>
      <c r="D3008" s="31"/>
      <c r="E3008" s="43" t="s">
        <v>52</v>
      </c>
      <c r="F3008" s="42" t="s">
        <v>34</v>
      </c>
      <c r="G3008" s="83" t="s">
        <v>34</v>
      </c>
      <c r="H3008" s="168">
        <v>37008</v>
      </c>
      <c r="I3008" s="31"/>
      <c r="J3008" s="83" t="s">
        <v>188</v>
      </c>
      <c r="K3008" s="31" t="s">
        <v>34</v>
      </c>
      <c r="L3008" s="31"/>
      <c r="M3008" s="168"/>
      <c r="N3008" s="147"/>
      <c r="O3008" s="105" t="s">
        <v>52</v>
      </c>
      <c r="P3008" s="171">
        <v>37008</v>
      </c>
      <c r="Q3008" s="31"/>
      <c r="R3008" s="83" t="s">
        <v>188</v>
      </c>
      <c r="S3008" s="31" t="s">
        <v>34</v>
      </c>
      <c r="T3008" s="31"/>
      <c r="U3008" s="168"/>
      <c r="V3008" s="149"/>
      <c r="W3008" s="140" t="str" cm="1">
        <f t="array" ref="W3008">IF(SUM(LEN(B3008:V3008))=0,"",IF(OR(OR(ISBLANK(F3008),SUM(LEN(C3008),LEN(D3008))=0),AND(NOT(E3008="Unknown"),ISBLANK(J3008)),AND(NOT(O3008="Unknown"),ISBLANK(R3008))),"Missing Information", INDEX(Table15[Entire Service Line Classification], MATCH(SUMIFS(Table15[Unique ID],Table15[System-Owned Portion],E3008,Table15[If Material Anything Other than "Lead" in Column E,Was Material Ever Previously Lead?],G3008,Table15[Customer-Owned Portion],O3008),Table15[Unique ID],0),0)))</f>
        <v>Non-lead</v>
      </c>
      <c r="X3008"/>
    </row>
    <row r="3009" spans="2:24" ht="30" x14ac:dyDescent="0.25">
      <c r="B3009" s="145" t="s">
        <v>2393</v>
      </c>
      <c r="C3009" s="31" t="s">
        <v>9825</v>
      </c>
      <c r="D3009" s="31"/>
      <c r="E3009" s="43" t="s">
        <v>52</v>
      </c>
      <c r="F3009" s="42" t="s">
        <v>34</v>
      </c>
      <c r="G3009" s="83" t="s">
        <v>34</v>
      </c>
      <c r="H3009" s="168">
        <v>37008</v>
      </c>
      <c r="I3009" s="31"/>
      <c r="J3009" s="83" t="s">
        <v>188</v>
      </c>
      <c r="K3009" s="31" t="s">
        <v>34</v>
      </c>
      <c r="L3009" s="31"/>
      <c r="M3009" s="168"/>
      <c r="N3009" s="147"/>
      <c r="O3009" s="105" t="s">
        <v>52</v>
      </c>
      <c r="P3009" s="171">
        <v>37008</v>
      </c>
      <c r="Q3009" s="31"/>
      <c r="R3009" s="83" t="s">
        <v>188</v>
      </c>
      <c r="S3009" s="31" t="s">
        <v>34</v>
      </c>
      <c r="T3009" s="31"/>
      <c r="U3009" s="168"/>
      <c r="V3009" s="149"/>
      <c r="W3009" s="140" t="str" cm="1">
        <f t="array" ref="W3009">IF(SUM(LEN(B3009:V3009))=0,"",IF(OR(OR(ISBLANK(F3009),SUM(LEN(C3009),LEN(D3009))=0),AND(NOT(E3009="Unknown"),ISBLANK(J3009)),AND(NOT(O3009="Unknown"),ISBLANK(R3009))),"Missing Information", INDEX(Table15[Entire Service Line Classification], MATCH(SUMIFS(Table15[Unique ID],Table15[System-Owned Portion],E3009,Table15[If Material Anything Other than "Lead" in Column E,Was Material Ever Previously Lead?],G3009,Table15[Customer-Owned Portion],O3009),Table15[Unique ID],0),0)))</f>
        <v>Non-lead</v>
      </c>
      <c r="X3009"/>
    </row>
    <row r="3010" spans="2:24" ht="30" x14ac:dyDescent="0.25">
      <c r="B3010" s="145" t="s">
        <v>2417</v>
      </c>
      <c r="C3010" s="31" t="s">
        <v>9849</v>
      </c>
      <c r="D3010" s="31"/>
      <c r="E3010" s="43" t="s">
        <v>52</v>
      </c>
      <c r="F3010" s="42" t="s">
        <v>34</v>
      </c>
      <c r="G3010" s="83" t="s">
        <v>34</v>
      </c>
      <c r="H3010" s="168">
        <v>37008</v>
      </c>
      <c r="I3010" s="31"/>
      <c r="J3010" s="83" t="s">
        <v>188</v>
      </c>
      <c r="K3010" s="31" t="s">
        <v>34</v>
      </c>
      <c r="L3010" s="31"/>
      <c r="M3010" s="168"/>
      <c r="N3010" s="147"/>
      <c r="O3010" s="105" t="s">
        <v>52</v>
      </c>
      <c r="P3010" s="171">
        <v>37008</v>
      </c>
      <c r="Q3010" s="31"/>
      <c r="R3010" s="83" t="s">
        <v>188</v>
      </c>
      <c r="S3010" s="31" t="s">
        <v>34</v>
      </c>
      <c r="T3010" s="31"/>
      <c r="U3010" s="168"/>
      <c r="V3010" s="149"/>
      <c r="W3010" s="140" t="str" cm="1">
        <f t="array" ref="W3010">IF(SUM(LEN(B3010:V3010))=0,"",IF(OR(OR(ISBLANK(F3010),SUM(LEN(C3010),LEN(D3010))=0),AND(NOT(E3010="Unknown"),ISBLANK(J3010)),AND(NOT(O3010="Unknown"),ISBLANK(R3010))),"Missing Information", INDEX(Table15[Entire Service Line Classification], MATCH(SUMIFS(Table15[Unique ID],Table15[System-Owned Portion],E3010,Table15[If Material Anything Other than "Lead" in Column E,Was Material Ever Previously Lead?],G3010,Table15[Customer-Owned Portion],O3010),Table15[Unique ID],0),0)))</f>
        <v>Non-lead</v>
      </c>
      <c r="X3010"/>
    </row>
    <row r="3011" spans="2:24" ht="30" x14ac:dyDescent="0.25">
      <c r="B3011" s="145" t="s">
        <v>649</v>
      </c>
      <c r="C3011" s="31" t="s">
        <v>8064</v>
      </c>
      <c r="D3011" s="31"/>
      <c r="E3011" s="43" t="s">
        <v>52</v>
      </c>
      <c r="F3011" s="42" t="s">
        <v>34</v>
      </c>
      <c r="G3011" s="83" t="s">
        <v>34</v>
      </c>
      <c r="H3011" s="168">
        <v>37005</v>
      </c>
      <c r="I3011" s="31"/>
      <c r="J3011" s="83" t="s">
        <v>188</v>
      </c>
      <c r="K3011" s="31" t="s">
        <v>34</v>
      </c>
      <c r="L3011" s="31"/>
      <c r="M3011" s="168"/>
      <c r="N3011" s="147"/>
      <c r="O3011" s="105" t="s">
        <v>52</v>
      </c>
      <c r="P3011" s="171">
        <v>37005</v>
      </c>
      <c r="Q3011" s="31"/>
      <c r="R3011" s="83" t="s">
        <v>188</v>
      </c>
      <c r="S3011" s="31" t="s">
        <v>34</v>
      </c>
      <c r="T3011" s="31"/>
      <c r="U3011" s="168"/>
      <c r="V3011" s="149"/>
      <c r="W3011" s="140" t="str" cm="1">
        <f t="array" ref="W3011">IF(SUM(LEN(B3011:V3011))=0,"",IF(OR(OR(ISBLANK(F3011),SUM(LEN(C3011),LEN(D3011))=0),AND(NOT(E3011="Unknown"),ISBLANK(J3011)),AND(NOT(O3011="Unknown"),ISBLANK(R3011))),"Missing Information", INDEX(Table15[Entire Service Line Classification], MATCH(SUMIFS(Table15[Unique ID],Table15[System-Owned Portion],E3011,Table15[If Material Anything Other than "Lead" in Column E,Was Material Ever Previously Lead?],G3011,Table15[Customer-Owned Portion],O3011),Table15[Unique ID],0),0)))</f>
        <v>Non-lead</v>
      </c>
      <c r="X3011"/>
    </row>
    <row r="3012" spans="2:24" ht="30" x14ac:dyDescent="0.25">
      <c r="B3012" s="145" t="s">
        <v>721</v>
      </c>
      <c r="C3012" s="31" t="s">
        <v>8136</v>
      </c>
      <c r="D3012" s="31"/>
      <c r="E3012" s="43" t="s">
        <v>52</v>
      </c>
      <c r="F3012" s="42" t="s">
        <v>34</v>
      </c>
      <c r="G3012" s="83" t="s">
        <v>34</v>
      </c>
      <c r="H3012" s="168">
        <v>37004</v>
      </c>
      <c r="I3012" s="31"/>
      <c r="J3012" s="83" t="s">
        <v>188</v>
      </c>
      <c r="K3012" s="31" t="s">
        <v>34</v>
      </c>
      <c r="L3012" s="31"/>
      <c r="M3012" s="168"/>
      <c r="N3012" s="147"/>
      <c r="O3012" s="105" t="s">
        <v>52</v>
      </c>
      <c r="P3012" s="171">
        <v>37004</v>
      </c>
      <c r="Q3012" s="31"/>
      <c r="R3012" s="83" t="s">
        <v>188</v>
      </c>
      <c r="S3012" s="31" t="s">
        <v>34</v>
      </c>
      <c r="T3012" s="31"/>
      <c r="U3012" s="168"/>
      <c r="V3012" s="149"/>
      <c r="W3012" s="140" t="str" cm="1">
        <f t="array" ref="W3012">IF(SUM(LEN(B3012:V3012))=0,"",IF(OR(OR(ISBLANK(F3012),SUM(LEN(C3012),LEN(D3012))=0),AND(NOT(E3012="Unknown"),ISBLANK(J3012)),AND(NOT(O3012="Unknown"),ISBLANK(R3012))),"Missing Information", INDEX(Table15[Entire Service Line Classification], MATCH(SUMIFS(Table15[Unique ID],Table15[System-Owned Portion],E3012,Table15[If Material Anything Other than "Lead" in Column E,Was Material Ever Previously Lead?],G3012,Table15[Customer-Owned Portion],O3012),Table15[Unique ID],0),0)))</f>
        <v>Non-lead</v>
      </c>
      <c r="X3012"/>
    </row>
    <row r="3013" spans="2:24" ht="30" x14ac:dyDescent="0.25">
      <c r="B3013" s="145" t="s">
        <v>5120</v>
      </c>
      <c r="C3013" s="31" t="s">
        <v>12717</v>
      </c>
      <c r="D3013" s="31"/>
      <c r="E3013" s="43" t="s">
        <v>52</v>
      </c>
      <c r="F3013" s="42" t="s">
        <v>34</v>
      </c>
      <c r="G3013" s="83" t="s">
        <v>34</v>
      </c>
      <c r="H3013" s="168">
        <v>36994</v>
      </c>
      <c r="I3013" s="31"/>
      <c r="J3013" s="83" t="s">
        <v>188</v>
      </c>
      <c r="K3013" s="31" t="s">
        <v>34</v>
      </c>
      <c r="L3013" s="31"/>
      <c r="M3013" s="168"/>
      <c r="N3013" s="147"/>
      <c r="O3013" s="105" t="s">
        <v>52</v>
      </c>
      <c r="P3013" s="171">
        <v>36994</v>
      </c>
      <c r="Q3013" s="31"/>
      <c r="R3013" s="83" t="s">
        <v>188</v>
      </c>
      <c r="S3013" s="31" t="s">
        <v>34</v>
      </c>
      <c r="T3013" s="31"/>
      <c r="U3013" s="168"/>
      <c r="V3013" s="149"/>
      <c r="W3013" s="140" t="str" cm="1">
        <f t="array" ref="W3013">IF(SUM(LEN(B3013:V3013))=0,"",IF(OR(OR(ISBLANK(F3013),SUM(LEN(C3013),LEN(D3013))=0),AND(NOT(E3013="Unknown"),ISBLANK(J3013)),AND(NOT(O3013="Unknown"),ISBLANK(R3013))),"Missing Information", INDEX(Table15[Entire Service Line Classification], MATCH(SUMIFS(Table15[Unique ID],Table15[System-Owned Portion],E3013,Table15[If Material Anything Other than "Lead" in Column E,Was Material Ever Previously Lead?],G3013,Table15[Customer-Owned Portion],O3013),Table15[Unique ID],0),0)))</f>
        <v>Non-lead</v>
      </c>
      <c r="X3013"/>
    </row>
    <row r="3014" spans="2:24" ht="30" x14ac:dyDescent="0.25">
      <c r="B3014" s="145" t="s">
        <v>2206</v>
      </c>
      <c r="C3014" s="31" t="s">
        <v>9638</v>
      </c>
      <c r="D3014" s="31"/>
      <c r="E3014" s="43" t="s">
        <v>52</v>
      </c>
      <c r="F3014" s="42" t="s">
        <v>34</v>
      </c>
      <c r="G3014" s="83" t="s">
        <v>34</v>
      </c>
      <c r="H3014" s="168">
        <v>36976</v>
      </c>
      <c r="I3014" s="31"/>
      <c r="J3014" s="83" t="s">
        <v>188</v>
      </c>
      <c r="K3014" s="31" t="s">
        <v>34</v>
      </c>
      <c r="L3014" s="31"/>
      <c r="M3014" s="168"/>
      <c r="N3014" s="147"/>
      <c r="O3014" s="105" t="s">
        <v>52</v>
      </c>
      <c r="P3014" s="171">
        <v>36976</v>
      </c>
      <c r="Q3014" s="31"/>
      <c r="R3014" s="83" t="s">
        <v>188</v>
      </c>
      <c r="S3014" s="31" t="s">
        <v>34</v>
      </c>
      <c r="T3014" s="31"/>
      <c r="U3014" s="168"/>
      <c r="V3014" s="149"/>
      <c r="W3014" s="140" t="str" cm="1">
        <f t="array" ref="W3014">IF(SUM(LEN(B3014:V3014))=0,"",IF(OR(OR(ISBLANK(F3014),SUM(LEN(C3014),LEN(D3014))=0),AND(NOT(E3014="Unknown"),ISBLANK(J3014)),AND(NOT(O3014="Unknown"),ISBLANK(R3014))),"Missing Information", INDEX(Table15[Entire Service Line Classification], MATCH(SUMIFS(Table15[Unique ID],Table15[System-Owned Portion],E3014,Table15[If Material Anything Other than "Lead" in Column E,Was Material Ever Previously Lead?],G3014,Table15[Customer-Owned Portion],O3014),Table15[Unique ID],0),0)))</f>
        <v>Non-lead</v>
      </c>
      <c r="X3014"/>
    </row>
    <row r="3015" spans="2:24" ht="30" x14ac:dyDescent="0.25">
      <c r="B3015" s="145" t="s">
        <v>2348</v>
      </c>
      <c r="C3015" s="31" t="s">
        <v>9780</v>
      </c>
      <c r="D3015" s="31"/>
      <c r="E3015" s="43" t="s">
        <v>52</v>
      </c>
      <c r="F3015" s="42" t="s">
        <v>34</v>
      </c>
      <c r="G3015" s="83" t="s">
        <v>34</v>
      </c>
      <c r="H3015" s="168">
        <v>36976</v>
      </c>
      <c r="I3015" s="31"/>
      <c r="J3015" s="83" t="s">
        <v>188</v>
      </c>
      <c r="K3015" s="31" t="s">
        <v>34</v>
      </c>
      <c r="L3015" s="31"/>
      <c r="M3015" s="168"/>
      <c r="N3015" s="147"/>
      <c r="O3015" s="105" t="s">
        <v>52</v>
      </c>
      <c r="P3015" s="171">
        <v>36976</v>
      </c>
      <c r="Q3015" s="31"/>
      <c r="R3015" s="83" t="s">
        <v>188</v>
      </c>
      <c r="S3015" s="31" t="s">
        <v>34</v>
      </c>
      <c r="T3015" s="31"/>
      <c r="U3015" s="168"/>
      <c r="V3015" s="149"/>
      <c r="W3015" s="140" t="str" cm="1">
        <f t="array" ref="W3015">IF(SUM(LEN(B3015:V3015))=0,"",IF(OR(OR(ISBLANK(F3015),SUM(LEN(C3015),LEN(D3015))=0),AND(NOT(E3015="Unknown"),ISBLANK(J3015)),AND(NOT(O3015="Unknown"),ISBLANK(R3015))),"Missing Information", INDEX(Table15[Entire Service Line Classification], MATCH(SUMIFS(Table15[Unique ID],Table15[System-Owned Portion],E3015,Table15[If Material Anything Other than "Lead" in Column E,Was Material Ever Previously Lead?],G3015,Table15[Customer-Owned Portion],O3015),Table15[Unique ID],0),0)))</f>
        <v>Non-lead</v>
      </c>
      <c r="X3015"/>
    </row>
    <row r="3016" spans="2:24" ht="30" x14ac:dyDescent="0.25">
      <c r="B3016" s="145" t="s">
        <v>2402</v>
      </c>
      <c r="C3016" s="31" t="s">
        <v>9834</v>
      </c>
      <c r="D3016" s="31"/>
      <c r="E3016" s="43" t="s">
        <v>52</v>
      </c>
      <c r="F3016" s="42" t="s">
        <v>34</v>
      </c>
      <c r="G3016" s="83" t="s">
        <v>34</v>
      </c>
      <c r="H3016" s="168">
        <v>36976</v>
      </c>
      <c r="I3016" s="31"/>
      <c r="J3016" s="83" t="s">
        <v>188</v>
      </c>
      <c r="K3016" s="31" t="s">
        <v>34</v>
      </c>
      <c r="L3016" s="31"/>
      <c r="M3016" s="168"/>
      <c r="N3016" s="147"/>
      <c r="O3016" s="105" t="s">
        <v>52</v>
      </c>
      <c r="P3016" s="171">
        <v>36976</v>
      </c>
      <c r="Q3016" s="31"/>
      <c r="R3016" s="83" t="s">
        <v>188</v>
      </c>
      <c r="S3016" s="31" t="s">
        <v>34</v>
      </c>
      <c r="T3016" s="31"/>
      <c r="U3016" s="168"/>
      <c r="V3016" s="149"/>
      <c r="W3016" s="140" t="str" cm="1">
        <f t="array" ref="W3016">IF(SUM(LEN(B3016:V3016))=0,"",IF(OR(OR(ISBLANK(F3016),SUM(LEN(C3016),LEN(D3016))=0),AND(NOT(E3016="Unknown"),ISBLANK(J3016)),AND(NOT(O3016="Unknown"),ISBLANK(R3016))),"Missing Information", INDEX(Table15[Entire Service Line Classification], MATCH(SUMIFS(Table15[Unique ID],Table15[System-Owned Portion],E3016,Table15[If Material Anything Other than "Lead" in Column E,Was Material Ever Previously Lead?],G3016,Table15[Customer-Owned Portion],O3016),Table15[Unique ID],0),0)))</f>
        <v>Non-lead</v>
      </c>
      <c r="X3016"/>
    </row>
    <row r="3017" spans="2:24" ht="30" x14ac:dyDescent="0.25">
      <c r="B3017" s="145" t="s">
        <v>2466</v>
      </c>
      <c r="C3017" s="31" t="s">
        <v>9898</v>
      </c>
      <c r="D3017" s="31"/>
      <c r="E3017" s="43" t="s">
        <v>52</v>
      </c>
      <c r="F3017" s="42" t="s">
        <v>34</v>
      </c>
      <c r="G3017" s="83" t="s">
        <v>34</v>
      </c>
      <c r="H3017" s="168">
        <v>36976</v>
      </c>
      <c r="I3017" s="31"/>
      <c r="J3017" s="83" t="s">
        <v>188</v>
      </c>
      <c r="K3017" s="31" t="s">
        <v>34</v>
      </c>
      <c r="L3017" s="31"/>
      <c r="M3017" s="168"/>
      <c r="N3017" s="147"/>
      <c r="O3017" s="105" t="s">
        <v>52</v>
      </c>
      <c r="P3017" s="171">
        <v>36976</v>
      </c>
      <c r="Q3017" s="31"/>
      <c r="R3017" s="83" t="s">
        <v>188</v>
      </c>
      <c r="S3017" s="31" t="s">
        <v>34</v>
      </c>
      <c r="T3017" s="31"/>
      <c r="U3017" s="168"/>
      <c r="V3017" s="149"/>
      <c r="W3017" s="140" t="str" cm="1">
        <f t="array" ref="W3017">IF(SUM(LEN(B3017:V3017))=0,"",IF(OR(OR(ISBLANK(F3017),SUM(LEN(C3017),LEN(D3017))=0),AND(NOT(E3017="Unknown"),ISBLANK(J3017)),AND(NOT(O3017="Unknown"),ISBLANK(R3017))),"Missing Information", INDEX(Table15[Entire Service Line Classification], MATCH(SUMIFS(Table15[Unique ID],Table15[System-Owned Portion],E3017,Table15[If Material Anything Other than "Lead" in Column E,Was Material Ever Previously Lead?],G3017,Table15[Customer-Owned Portion],O3017),Table15[Unique ID],0),0)))</f>
        <v>Non-lead</v>
      </c>
      <c r="X3017"/>
    </row>
    <row r="3018" spans="2:24" ht="30" x14ac:dyDescent="0.25">
      <c r="B3018" s="145" t="s">
        <v>2509</v>
      </c>
      <c r="C3018" s="31" t="s">
        <v>9941</v>
      </c>
      <c r="D3018" s="31"/>
      <c r="E3018" s="43" t="s">
        <v>52</v>
      </c>
      <c r="F3018" s="42" t="s">
        <v>34</v>
      </c>
      <c r="G3018" s="83" t="s">
        <v>34</v>
      </c>
      <c r="H3018" s="168">
        <v>36976</v>
      </c>
      <c r="I3018" s="31"/>
      <c r="J3018" s="83" t="s">
        <v>188</v>
      </c>
      <c r="K3018" s="31" t="s">
        <v>34</v>
      </c>
      <c r="L3018" s="31"/>
      <c r="M3018" s="168"/>
      <c r="N3018" s="147"/>
      <c r="O3018" s="105" t="s">
        <v>52</v>
      </c>
      <c r="P3018" s="171">
        <v>36976</v>
      </c>
      <c r="Q3018" s="31"/>
      <c r="R3018" s="83" t="s">
        <v>188</v>
      </c>
      <c r="S3018" s="31" t="s">
        <v>34</v>
      </c>
      <c r="T3018" s="31"/>
      <c r="U3018" s="168"/>
      <c r="V3018" s="149"/>
      <c r="W3018" s="140" t="str" cm="1">
        <f t="array" ref="W3018">IF(SUM(LEN(B3018:V3018))=0,"",IF(OR(OR(ISBLANK(F3018),SUM(LEN(C3018),LEN(D3018))=0),AND(NOT(E3018="Unknown"),ISBLANK(J3018)),AND(NOT(O3018="Unknown"),ISBLANK(R3018))),"Missing Information", INDEX(Table15[Entire Service Line Classification], MATCH(SUMIFS(Table15[Unique ID],Table15[System-Owned Portion],E3018,Table15[If Material Anything Other than "Lead" in Column E,Was Material Ever Previously Lead?],G3018,Table15[Customer-Owned Portion],O3018),Table15[Unique ID],0),0)))</f>
        <v>Non-lead</v>
      </c>
      <c r="X3018"/>
    </row>
    <row r="3019" spans="2:24" ht="30" x14ac:dyDescent="0.25">
      <c r="B3019" s="145" t="s">
        <v>5615</v>
      </c>
      <c r="C3019" s="31" t="s">
        <v>13212</v>
      </c>
      <c r="D3019" s="31"/>
      <c r="E3019" s="43" t="s">
        <v>52</v>
      </c>
      <c r="F3019" s="42" t="s">
        <v>34</v>
      </c>
      <c r="G3019" s="83" t="s">
        <v>34</v>
      </c>
      <c r="H3019" s="168">
        <v>36971</v>
      </c>
      <c r="I3019" s="31"/>
      <c r="J3019" s="83" t="s">
        <v>188</v>
      </c>
      <c r="K3019" s="31" t="s">
        <v>34</v>
      </c>
      <c r="L3019" s="31"/>
      <c r="M3019" s="168"/>
      <c r="N3019" s="147"/>
      <c r="O3019" s="105" t="s">
        <v>52</v>
      </c>
      <c r="P3019" s="171">
        <v>36971</v>
      </c>
      <c r="Q3019" s="31"/>
      <c r="R3019" s="83" t="s">
        <v>188</v>
      </c>
      <c r="S3019" s="31" t="s">
        <v>34</v>
      </c>
      <c r="T3019" s="31"/>
      <c r="U3019" s="168"/>
      <c r="V3019" s="149"/>
      <c r="W3019" s="140" t="str" cm="1">
        <f t="array" ref="W3019">IF(SUM(LEN(B3019:V3019))=0,"",IF(OR(OR(ISBLANK(F3019),SUM(LEN(C3019),LEN(D3019))=0),AND(NOT(E3019="Unknown"),ISBLANK(J3019)),AND(NOT(O3019="Unknown"),ISBLANK(R3019))),"Missing Information", INDEX(Table15[Entire Service Line Classification], MATCH(SUMIFS(Table15[Unique ID],Table15[System-Owned Portion],E3019,Table15[If Material Anything Other than "Lead" in Column E,Was Material Ever Previously Lead?],G3019,Table15[Customer-Owned Portion],O3019),Table15[Unique ID],0),0)))</f>
        <v>Non-lead</v>
      </c>
      <c r="X3019"/>
    </row>
    <row r="3020" spans="2:24" ht="30" x14ac:dyDescent="0.25">
      <c r="B3020" s="145" t="s">
        <v>5598</v>
      </c>
      <c r="C3020" s="31" t="s">
        <v>13195</v>
      </c>
      <c r="D3020" s="31"/>
      <c r="E3020" s="43" t="s">
        <v>52</v>
      </c>
      <c r="F3020" s="42" t="s">
        <v>34</v>
      </c>
      <c r="G3020" s="83" t="s">
        <v>34</v>
      </c>
      <c r="H3020" s="168">
        <v>36967</v>
      </c>
      <c r="I3020" s="31"/>
      <c r="J3020" s="83" t="s">
        <v>188</v>
      </c>
      <c r="K3020" s="31" t="s">
        <v>34</v>
      </c>
      <c r="L3020" s="31"/>
      <c r="M3020" s="168"/>
      <c r="N3020" s="147"/>
      <c r="O3020" s="105" t="s">
        <v>52</v>
      </c>
      <c r="P3020" s="171">
        <v>36967</v>
      </c>
      <c r="Q3020" s="31"/>
      <c r="R3020" s="83" t="s">
        <v>188</v>
      </c>
      <c r="S3020" s="31" t="s">
        <v>34</v>
      </c>
      <c r="T3020" s="31"/>
      <c r="U3020" s="168"/>
      <c r="V3020" s="149"/>
      <c r="W3020" s="140" t="str" cm="1">
        <f t="array" ref="W3020">IF(SUM(LEN(B3020:V3020))=0,"",IF(OR(OR(ISBLANK(F3020),SUM(LEN(C3020),LEN(D3020))=0),AND(NOT(E3020="Unknown"),ISBLANK(J3020)),AND(NOT(O3020="Unknown"),ISBLANK(R3020))),"Missing Information", INDEX(Table15[Entire Service Line Classification], MATCH(SUMIFS(Table15[Unique ID],Table15[System-Owned Portion],E3020,Table15[If Material Anything Other than "Lead" in Column E,Was Material Ever Previously Lead?],G3020,Table15[Customer-Owned Portion],O3020),Table15[Unique ID],0),0)))</f>
        <v>Non-lead</v>
      </c>
      <c r="X3020"/>
    </row>
    <row r="3021" spans="2:24" ht="30" x14ac:dyDescent="0.25">
      <c r="B3021" s="145" t="s">
        <v>5295</v>
      </c>
      <c r="C3021" s="31" t="s">
        <v>12892</v>
      </c>
      <c r="D3021" s="31"/>
      <c r="E3021" s="43" t="s">
        <v>52</v>
      </c>
      <c r="F3021" s="42" t="s">
        <v>34</v>
      </c>
      <c r="G3021" s="83" t="s">
        <v>34</v>
      </c>
      <c r="H3021" s="168">
        <v>36962</v>
      </c>
      <c r="I3021" s="31"/>
      <c r="J3021" s="83" t="s">
        <v>188</v>
      </c>
      <c r="K3021" s="31" t="s">
        <v>34</v>
      </c>
      <c r="L3021" s="31"/>
      <c r="M3021" s="168"/>
      <c r="N3021" s="147"/>
      <c r="O3021" s="105" t="s">
        <v>52</v>
      </c>
      <c r="P3021" s="171">
        <v>36962</v>
      </c>
      <c r="Q3021" s="31"/>
      <c r="R3021" s="83" t="s">
        <v>188</v>
      </c>
      <c r="S3021" s="31" t="s">
        <v>34</v>
      </c>
      <c r="T3021" s="31"/>
      <c r="U3021" s="168"/>
      <c r="V3021" s="149"/>
      <c r="W3021" s="140" t="str" cm="1">
        <f t="array" ref="W3021">IF(SUM(LEN(B3021:V3021))=0,"",IF(OR(OR(ISBLANK(F3021),SUM(LEN(C3021),LEN(D3021))=0),AND(NOT(E3021="Unknown"),ISBLANK(J3021)),AND(NOT(O3021="Unknown"),ISBLANK(R3021))),"Missing Information", INDEX(Table15[Entire Service Line Classification], MATCH(SUMIFS(Table15[Unique ID],Table15[System-Owned Portion],E3021,Table15[If Material Anything Other than "Lead" in Column E,Was Material Ever Previously Lead?],G3021,Table15[Customer-Owned Portion],O3021),Table15[Unique ID],0),0)))</f>
        <v>Non-lead</v>
      </c>
      <c r="X3021"/>
    </row>
    <row r="3022" spans="2:24" ht="30" x14ac:dyDescent="0.25">
      <c r="B3022" s="145" t="s">
        <v>5003</v>
      </c>
      <c r="C3022" s="31" t="s">
        <v>12600</v>
      </c>
      <c r="D3022" s="31"/>
      <c r="E3022" s="43" t="s">
        <v>52</v>
      </c>
      <c r="F3022" s="42" t="s">
        <v>34</v>
      </c>
      <c r="G3022" s="83" t="s">
        <v>34</v>
      </c>
      <c r="H3022" s="168">
        <v>36958</v>
      </c>
      <c r="I3022" s="31"/>
      <c r="J3022" s="83" t="s">
        <v>188</v>
      </c>
      <c r="K3022" s="31" t="s">
        <v>34</v>
      </c>
      <c r="L3022" s="31"/>
      <c r="M3022" s="168"/>
      <c r="N3022" s="147"/>
      <c r="O3022" s="105" t="s">
        <v>52</v>
      </c>
      <c r="P3022" s="171">
        <v>36958</v>
      </c>
      <c r="Q3022" s="31"/>
      <c r="R3022" s="83" t="s">
        <v>188</v>
      </c>
      <c r="S3022" s="31" t="s">
        <v>34</v>
      </c>
      <c r="T3022" s="31"/>
      <c r="U3022" s="168"/>
      <c r="V3022" s="149"/>
      <c r="W3022" s="140" t="str" cm="1">
        <f t="array" ref="W3022">IF(SUM(LEN(B3022:V3022))=0,"",IF(OR(OR(ISBLANK(F3022),SUM(LEN(C3022),LEN(D3022))=0),AND(NOT(E3022="Unknown"),ISBLANK(J3022)),AND(NOT(O3022="Unknown"),ISBLANK(R3022))),"Missing Information", INDEX(Table15[Entire Service Line Classification], MATCH(SUMIFS(Table15[Unique ID],Table15[System-Owned Portion],E3022,Table15[If Material Anything Other than "Lead" in Column E,Was Material Ever Previously Lead?],G3022,Table15[Customer-Owned Portion],O3022),Table15[Unique ID],0),0)))</f>
        <v>Non-lead</v>
      </c>
      <c r="X3022"/>
    </row>
    <row r="3023" spans="2:24" ht="30" x14ac:dyDescent="0.25">
      <c r="B3023" s="145" t="s">
        <v>2341</v>
      </c>
      <c r="C3023" s="31" t="s">
        <v>9773</v>
      </c>
      <c r="D3023" s="31"/>
      <c r="E3023" s="43" t="s">
        <v>52</v>
      </c>
      <c r="F3023" s="42" t="s">
        <v>34</v>
      </c>
      <c r="G3023" s="83" t="s">
        <v>34</v>
      </c>
      <c r="H3023" s="168">
        <v>36948</v>
      </c>
      <c r="I3023" s="31"/>
      <c r="J3023" s="83" t="s">
        <v>188</v>
      </c>
      <c r="K3023" s="31" t="s">
        <v>34</v>
      </c>
      <c r="L3023" s="31"/>
      <c r="M3023" s="168"/>
      <c r="N3023" s="147"/>
      <c r="O3023" s="105" t="s">
        <v>52</v>
      </c>
      <c r="P3023" s="171">
        <v>36948</v>
      </c>
      <c r="Q3023" s="31"/>
      <c r="R3023" s="83" t="s">
        <v>188</v>
      </c>
      <c r="S3023" s="31" t="s">
        <v>34</v>
      </c>
      <c r="T3023" s="31"/>
      <c r="U3023" s="168"/>
      <c r="V3023" s="149"/>
      <c r="W3023" s="140" t="str" cm="1">
        <f t="array" ref="W3023">IF(SUM(LEN(B3023:V3023))=0,"",IF(OR(OR(ISBLANK(F3023),SUM(LEN(C3023),LEN(D3023))=0),AND(NOT(E3023="Unknown"),ISBLANK(J3023)),AND(NOT(O3023="Unknown"),ISBLANK(R3023))),"Missing Information", INDEX(Table15[Entire Service Line Classification], MATCH(SUMIFS(Table15[Unique ID],Table15[System-Owned Portion],E3023,Table15[If Material Anything Other than "Lead" in Column E,Was Material Ever Previously Lead?],G3023,Table15[Customer-Owned Portion],O3023),Table15[Unique ID],0),0)))</f>
        <v>Non-lead</v>
      </c>
      <c r="X3023"/>
    </row>
    <row r="3024" spans="2:24" ht="30" x14ac:dyDescent="0.25">
      <c r="B3024" s="145" t="s">
        <v>2343</v>
      </c>
      <c r="C3024" s="31" t="s">
        <v>9775</v>
      </c>
      <c r="D3024" s="31"/>
      <c r="E3024" s="43" t="s">
        <v>52</v>
      </c>
      <c r="F3024" s="42" t="s">
        <v>34</v>
      </c>
      <c r="G3024" s="83" t="s">
        <v>34</v>
      </c>
      <c r="H3024" s="168">
        <v>36948</v>
      </c>
      <c r="I3024" s="31"/>
      <c r="J3024" s="83" t="s">
        <v>188</v>
      </c>
      <c r="K3024" s="31" t="s">
        <v>34</v>
      </c>
      <c r="L3024" s="31"/>
      <c r="M3024" s="168"/>
      <c r="N3024" s="147"/>
      <c r="O3024" s="105" t="s">
        <v>52</v>
      </c>
      <c r="P3024" s="171">
        <v>36948</v>
      </c>
      <c r="Q3024" s="31"/>
      <c r="R3024" s="83" t="s">
        <v>188</v>
      </c>
      <c r="S3024" s="31" t="s">
        <v>34</v>
      </c>
      <c r="T3024" s="31"/>
      <c r="U3024" s="168"/>
      <c r="V3024" s="149"/>
      <c r="W3024" s="140" t="str" cm="1">
        <f t="array" ref="W3024">IF(SUM(LEN(B3024:V3024))=0,"",IF(OR(OR(ISBLANK(F3024),SUM(LEN(C3024),LEN(D3024))=0),AND(NOT(E3024="Unknown"),ISBLANK(J3024)),AND(NOT(O3024="Unknown"),ISBLANK(R3024))),"Missing Information", INDEX(Table15[Entire Service Line Classification], MATCH(SUMIFS(Table15[Unique ID],Table15[System-Owned Portion],E3024,Table15[If Material Anything Other than "Lead" in Column E,Was Material Ever Previously Lead?],G3024,Table15[Customer-Owned Portion],O3024),Table15[Unique ID],0),0)))</f>
        <v>Non-lead</v>
      </c>
      <c r="X3024"/>
    </row>
    <row r="3025" spans="2:24" ht="30" x14ac:dyDescent="0.25">
      <c r="B3025" s="145" t="s">
        <v>2355</v>
      </c>
      <c r="C3025" s="31" t="s">
        <v>9787</v>
      </c>
      <c r="D3025" s="31"/>
      <c r="E3025" s="43" t="s">
        <v>52</v>
      </c>
      <c r="F3025" s="42" t="s">
        <v>34</v>
      </c>
      <c r="G3025" s="83" t="s">
        <v>34</v>
      </c>
      <c r="H3025" s="168">
        <v>36948</v>
      </c>
      <c r="I3025" s="31"/>
      <c r="J3025" s="83" t="s">
        <v>188</v>
      </c>
      <c r="K3025" s="31" t="s">
        <v>34</v>
      </c>
      <c r="L3025" s="31"/>
      <c r="M3025" s="168"/>
      <c r="N3025" s="147"/>
      <c r="O3025" s="105" t="s">
        <v>52</v>
      </c>
      <c r="P3025" s="171">
        <v>36948</v>
      </c>
      <c r="Q3025" s="31"/>
      <c r="R3025" s="83" t="s">
        <v>188</v>
      </c>
      <c r="S3025" s="31" t="s">
        <v>34</v>
      </c>
      <c r="T3025" s="31"/>
      <c r="U3025" s="168"/>
      <c r="V3025" s="149"/>
      <c r="W3025" s="140" t="str" cm="1">
        <f t="array" ref="W3025">IF(SUM(LEN(B3025:V3025))=0,"",IF(OR(OR(ISBLANK(F3025),SUM(LEN(C3025),LEN(D3025))=0),AND(NOT(E3025="Unknown"),ISBLANK(J3025)),AND(NOT(O3025="Unknown"),ISBLANK(R3025))),"Missing Information", INDEX(Table15[Entire Service Line Classification], MATCH(SUMIFS(Table15[Unique ID],Table15[System-Owned Portion],E3025,Table15[If Material Anything Other than "Lead" in Column E,Was Material Ever Previously Lead?],G3025,Table15[Customer-Owned Portion],O3025),Table15[Unique ID],0),0)))</f>
        <v>Non-lead</v>
      </c>
      <c r="X3025"/>
    </row>
    <row r="3026" spans="2:24" ht="30" x14ac:dyDescent="0.25">
      <c r="B3026" s="145" t="s">
        <v>2201</v>
      </c>
      <c r="C3026" s="31" t="s">
        <v>9633</v>
      </c>
      <c r="D3026" s="31"/>
      <c r="E3026" s="43" t="s">
        <v>52</v>
      </c>
      <c r="F3026" s="42" t="s">
        <v>34</v>
      </c>
      <c r="G3026" s="83" t="s">
        <v>34</v>
      </c>
      <c r="H3026" s="168">
        <v>36942</v>
      </c>
      <c r="I3026" s="31"/>
      <c r="J3026" s="83" t="s">
        <v>188</v>
      </c>
      <c r="K3026" s="31" t="s">
        <v>34</v>
      </c>
      <c r="L3026" s="31"/>
      <c r="M3026" s="168"/>
      <c r="N3026" s="147"/>
      <c r="O3026" s="105" t="s">
        <v>52</v>
      </c>
      <c r="P3026" s="171">
        <v>36942</v>
      </c>
      <c r="Q3026" s="31"/>
      <c r="R3026" s="83" t="s">
        <v>188</v>
      </c>
      <c r="S3026" s="31" t="s">
        <v>34</v>
      </c>
      <c r="T3026" s="31"/>
      <c r="U3026" s="168"/>
      <c r="V3026" s="149"/>
      <c r="W3026" s="140" t="str" cm="1">
        <f t="array" ref="W3026">IF(SUM(LEN(B3026:V3026))=0,"",IF(OR(OR(ISBLANK(F3026),SUM(LEN(C3026),LEN(D3026))=0),AND(NOT(E3026="Unknown"),ISBLANK(J3026)),AND(NOT(O3026="Unknown"),ISBLANK(R3026))),"Missing Information", INDEX(Table15[Entire Service Line Classification], MATCH(SUMIFS(Table15[Unique ID],Table15[System-Owned Portion],E3026,Table15[If Material Anything Other than "Lead" in Column E,Was Material Ever Previously Lead?],G3026,Table15[Customer-Owned Portion],O3026),Table15[Unique ID],0),0)))</f>
        <v>Non-lead</v>
      </c>
      <c r="X3026"/>
    </row>
    <row r="3027" spans="2:24" ht="30" x14ac:dyDescent="0.25">
      <c r="B3027" s="145" t="s">
        <v>2210</v>
      </c>
      <c r="C3027" s="31" t="s">
        <v>9642</v>
      </c>
      <c r="D3027" s="31"/>
      <c r="E3027" s="43" t="s">
        <v>52</v>
      </c>
      <c r="F3027" s="42" t="s">
        <v>34</v>
      </c>
      <c r="G3027" s="83" t="s">
        <v>34</v>
      </c>
      <c r="H3027" s="168">
        <v>36942</v>
      </c>
      <c r="I3027" s="31"/>
      <c r="J3027" s="83" t="s">
        <v>188</v>
      </c>
      <c r="K3027" s="31" t="s">
        <v>34</v>
      </c>
      <c r="L3027" s="31"/>
      <c r="M3027" s="168"/>
      <c r="N3027" s="147"/>
      <c r="O3027" s="105" t="s">
        <v>52</v>
      </c>
      <c r="P3027" s="171">
        <v>36942</v>
      </c>
      <c r="Q3027" s="31"/>
      <c r="R3027" s="83" t="s">
        <v>188</v>
      </c>
      <c r="S3027" s="31" t="s">
        <v>34</v>
      </c>
      <c r="T3027" s="31"/>
      <c r="U3027" s="168"/>
      <c r="V3027" s="149"/>
      <c r="W3027" s="140" t="str" cm="1">
        <f t="array" ref="W3027">IF(SUM(LEN(B3027:V3027))=0,"",IF(OR(OR(ISBLANK(F3027),SUM(LEN(C3027),LEN(D3027))=0),AND(NOT(E3027="Unknown"),ISBLANK(J3027)),AND(NOT(O3027="Unknown"),ISBLANK(R3027))),"Missing Information", INDEX(Table15[Entire Service Line Classification], MATCH(SUMIFS(Table15[Unique ID],Table15[System-Owned Portion],E3027,Table15[If Material Anything Other than "Lead" in Column E,Was Material Ever Previously Lead?],G3027,Table15[Customer-Owned Portion],O3027),Table15[Unique ID],0),0)))</f>
        <v>Non-lead</v>
      </c>
      <c r="X3027"/>
    </row>
    <row r="3028" spans="2:24" ht="30" x14ac:dyDescent="0.25">
      <c r="B3028" s="145" t="s">
        <v>2219</v>
      </c>
      <c r="C3028" s="31" t="s">
        <v>9651</v>
      </c>
      <c r="D3028" s="31"/>
      <c r="E3028" s="43" t="s">
        <v>52</v>
      </c>
      <c r="F3028" s="42" t="s">
        <v>34</v>
      </c>
      <c r="G3028" s="83" t="s">
        <v>34</v>
      </c>
      <c r="H3028" s="168">
        <v>36942</v>
      </c>
      <c r="I3028" s="31"/>
      <c r="J3028" s="83" t="s">
        <v>188</v>
      </c>
      <c r="K3028" s="31" t="s">
        <v>34</v>
      </c>
      <c r="L3028" s="31"/>
      <c r="M3028" s="168"/>
      <c r="N3028" s="147"/>
      <c r="O3028" s="105" t="s">
        <v>52</v>
      </c>
      <c r="P3028" s="171">
        <v>36942</v>
      </c>
      <c r="Q3028" s="31"/>
      <c r="R3028" s="83" t="s">
        <v>188</v>
      </c>
      <c r="S3028" s="31" t="s">
        <v>34</v>
      </c>
      <c r="T3028" s="31"/>
      <c r="U3028" s="168"/>
      <c r="V3028" s="149"/>
      <c r="W3028" s="140" t="str" cm="1">
        <f t="array" ref="W3028">IF(SUM(LEN(B3028:V3028))=0,"",IF(OR(OR(ISBLANK(F3028),SUM(LEN(C3028),LEN(D3028))=0),AND(NOT(E3028="Unknown"),ISBLANK(J3028)),AND(NOT(O3028="Unknown"),ISBLANK(R3028))),"Missing Information", INDEX(Table15[Entire Service Line Classification], MATCH(SUMIFS(Table15[Unique ID],Table15[System-Owned Portion],E3028,Table15[If Material Anything Other than "Lead" in Column E,Was Material Ever Previously Lead?],G3028,Table15[Customer-Owned Portion],O3028),Table15[Unique ID],0),0)))</f>
        <v>Non-lead</v>
      </c>
      <c r="X3028"/>
    </row>
    <row r="3029" spans="2:24" ht="30" x14ac:dyDescent="0.25">
      <c r="B3029" s="145" t="s">
        <v>2224</v>
      </c>
      <c r="C3029" s="31" t="s">
        <v>9656</v>
      </c>
      <c r="D3029" s="31"/>
      <c r="E3029" s="43" t="s">
        <v>52</v>
      </c>
      <c r="F3029" s="42" t="s">
        <v>34</v>
      </c>
      <c r="G3029" s="83" t="s">
        <v>34</v>
      </c>
      <c r="H3029" s="168">
        <v>36942</v>
      </c>
      <c r="I3029" s="31"/>
      <c r="J3029" s="83" t="s">
        <v>188</v>
      </c>
      <c r="K3029" s="31" t="s">
        <v>34</v>
      </c>
      <c r="L3029" s="31"/>
      <c r="M3029" s="168"/>
      <c r="N3029" s="147"/>
      <c r="O3029" s="105" t="s">
        <v>52</v>
      </c>
      <c r="P3029" s="171">
        <v>36942</v>
      </c>
      <c r="Q3029" s="31"/>
      <c r="R3029" s="83" t="s">
        <v>188</v>
      </c>
      <c r="S3029" s="31" t="s">
        <v>34</v>
      </c>
      <c r="T3029" s="31"/>
      <c r="U3029" s="168"/>
      <c r="V3029" s="149"/>
      <c r="W3029" s="140" t="str" cm="1">
        <f t="array" ref="W3029">IF(SUM(LEN(B3029:V3029))=0,"",IF(OR(OR(ISBLANK(F3029),SUM(LEN(C3029),LEN(D3029))=0),AND(NOT(E3029="Unknown"),ISBLANK(J3029)),AND(NOT(O3029="Unknown"),ISBLANK(R3029))),"Missing Information", INDEX(Table15[Entire Service Line Classification], MATCH(SUMIFS(Table15[Unique ID],Table15[System-Owned Portion],E3029,Table15[If Material Anything Other than "Lead" in Column E,Was Material Ever Previously Lead?],G3029,Table15[Customer-Owned Portion],O3029),Table15[Unique ID],0),0)))</f>
        <v>Non-lead</v>
      </c>
      <c r="X3029"/>
    </row>
    <row r="3030" spans="2:24" ht="30" x14ac:dyDescent="0.25">
      <c r="B3030" s="145" t="s">
        <v>2238</v>
      </c>
      <c r="C3030" s="31" t="s">
        <v>9670</v>
      </c>
      <c r="D3030" s="31"/>
      <c r="E3030" s="43" t="s">
        <v>52</v>
      </c>
      <c r="F3030" s="42" t="s">
        <v>34</v>
      </c>
      <c r="G3030" s="83" t="s">
        <v>34</v>
      </c>
      <c r="H3030" s="168">
        <v>36942</v>
      </c>
      <c r="I3030" s="31"/>
      <c r="J3030" s="83" t="s">
        <v>188</v>
      </c>
      <c r="K3030" s="31" t="s">
        <v>34</v>
      </c>
      <c r="L3030" s="31"/>
      <c r="M3030" s="168"/>
      <c r="N3030" s="147"/>
      <c r="O3030" s="105" t="s">
        <v>52</v>
      </c>
      <c r="P3030" s="171">
        <v>36942</v>
      </c>
      <c r="Q3030" s="31"/>
      <c r="R3030" s="83" t="s">
        <v>188</v>
      </c>
      <c r="S3030" s="31" t="s">
        <v>34</v>
      </c>
      <c r="T3030" s="31"/>
      <c r="U3030" s="168"/>
      <c r="V3030" s="149"/>
      <c r="W3030" s="140" t="str" cm="1">
        <f t="array" ref="W3030">IF(SUM(LEN(B3030:V3030))=0,"",IF(OR(OR(ISBLANK(F3030),SUM(LEN(C3030),LEN(D3030))=0),AND(NOT(E3030="Unknown"),ISBLANK(J3030)),AND(NOT(O3030="Unknown"),ISBLANK(R3030))),"Missing Information", INDEX(Table15[Entire Service Line Classification], MATCH(SUMIFS(Table15[Unique ID],Table15[System-Owned Portion],E3030,Table15[If Material Anything Other than "Lead" in Column E,Was Material Ever Previously Lead?],G3030,Table15[Customer-Owned Portion],O3030),Table15[Unique ID],0),0)))</f>
        <v>Non-lead</v>
      </c>
      <c r="X3030"/>
    </row>
    <row r="3031" spans="2:24" ht="30" x14ac:dyDescent="0.25">
      <c r="B3031" s="145" t="s">
        <v>2290</v>
      </c>
      <c r="C3031" s="31" t="s">
        <v>9722</v>
      </c>
      <c r="D3031" s="31"/>
      <c r="E3031" s="43" t="s">
        <v>52</v>
      </c>
      <c r="F3031" s="42" t="s">
        <v>34</v>
      </c>
      <c r="G3031" s="83" t="s">
        <v>34</v>
      </c>
      <c r="H3031" s="168">
        <v>36942</v>
      </c>
      <c r="I3031" s="31"/>
      <c r="J3031" s="83" t="s">
        <v>188</v>
      </c>
      <c r="K3031" s="31" t="s">
        <v>34</v>
      </c>
      <c r="L3031" s="31"/>
      <c r="M3031" s="168"/>
      <c r="N3031" s="147"/>
      <c r="O3031" s="105" t="s">
        <v>52</v>
      </c>
      <c r="P3031" s="171">
        <v>36942</v>
      </c>
      <c r="Q3031" s="31"/>
      <c r="R3031" s="83" t="s">
        <v>188</v>
      </c>
      <c r="S3031" s="31" t="s">
        <v>34</v>
      </c>
      <c r="T3031" s="31"/>
      <c r="U3031" s="168"/>
      <c r="V3031" s="149"/>
      <c r="W3031" s="140" t="str" cm="1">
        <f t="array" ref="W3031">IF(SUM(LEN(B3031:V3031))=0,"",IF(OR(OR(ISBLANK(F3031),SUM(LEN(C3031),LEN(D3031))=0),AND(NOT(E3031="Unknown"),ISBLANK(J3031)),AND(NOT(O3031="Unknown"),ISBLANK(R3031))),"Missing Information", INDEX(Table15[Entire Service Line Classification], MATCH(SUMIFS(Table15[Unique ID],Table15[System-Owned Portion],E3031,Table15[If Material Anything Other than "Lead" in Column E,Was Material Ever Previously Lead?],G3031,Table15[Customer-Owned Portion],O3031),Table15[Unique ID],0),0)))</f>
        <v>Non-lead</v>
      </c>
      <c r="X3031"/>
    </row>
    <row r="3032" spans="2:24" ht="30" x14ac:dyDescent="0.25">
      <c r="B3032" s="145" t="s">
        <v>2419</v>
      </c>
      <c r="C3032" s="31" t="s">
        <v>9851</v>
      </c>
      <c r="D3032" s="31"/>
      <c r="E3032" s="43" t="s">
        <v>52</v>
      </c>
      <c r="F3032" s="42" t="s">
        <v>34</v>
      </c>
      <c r="G3032" s="83" t="s">
        <v>34</v>
      </c>
      <c r="H3032" s="168">
        <v>36942</v>
      </c>
      <c r="I3032" s="31"/>
      <c r="J3032" s="83" t="s">
        <v>188</v>
      </c>
      <c r="K3032" s="31" t="s">
        <v>34</v>
      </c>
      <c r="L3032" s="31"/>
      <c r="M3032" s="168"/>
      <c r="N3032" s="147"/>
      <c r="O3032" s="105" t="s">
        <v>52</v>
      </c>
      <c r="P3032" s="171">
        <v>36942</v>
      </c>
      <c r="Q3032" s="31"/>
      <c r="R3032" s="83" t="s">
        <v>188</v>
      </c>
      <c r="S3032" s="31" t="s">
        <v>34</v>
      </c>
      <c r="T3032" s="31"/>
      <c r="U3032" s="168"/>
      <c r="V3032" s="149"/>
      <c r="W3032" s="140" t="str" cm="1">
        <f t="array" ref="W3032">IF(SUM(LEN(B3032:V3032))=0,"",IF(OR(OR(ISBLANK(F3032),SUM(LEN(C3032),LEN(D3032))=0),AND(NOT(E3032="Unknown"),ISBLANK(J3032)),AND(NOT(O3032="Unknown"),ISBLANK(R3032))),"Missing Information", INDEX(Table15[Entire Service Line Classification], MATCH(SUMIFS(Table15[Unique ID],Table15[System-Owned Portion],E3032,Table15[If Material Anything Other than "Lead" in Column E,Was Material Ever Previously Lead?],G3032,Table15[Customer-Owned Portion],O3032),Table15[Unique ID],0),0)))</f>
        <v>Non-lead</v>
      </c>
      <c r="X3032"/>
    </row>
    <row r="3033" spans="2:24" ht="30" x14ac:dyDescent="0.25">
      <c r="B3033" s="145" t="s">
        <v>2481</v>
      </c>
      <c r="C3033" s="31" t="s">
        <v>9913</v>
      </c>
      <c r="D3033" s="31"/>
      <c r="E3033" s="43" t="s">
        <v>52</v>
      </c>
      <c r="F3033" s="42" t="s">
        <v>34</v>
      </c>
      <c r="G3033" s="83" t="s">
        <v>34</v>
      </c>
      <c r="H3033" s="168">
        <v>36942</v>
      </c>
      <c r="I3033" s="31"/>
      <c r="J3033" s="83" t="s">
        <v>188</v>
      </c>
      <c r="K3033" s="31" t="s">
        <v>34</v>
      </c>
      <c r="L3033" s="31"/>
      <c r="M3033" s="168"/>
      <c r="N3033" s="147"/>
      <c r="O3033" s="105" t="s">
        <v>52</v>
      </c>
      <c r="P3033" s="171">
        <v>36942</v>
      </c>
      <c r="Q3033" s="31"/>
      <c r="R3033" s="83" t="s">
        <v>188</v>
      </c>
      <c r="S3033" s="31" t="s">
        <v>34</v>
      </c>
      <c r="T3033" s="31"/>
      <c r="U3033" s="168"/>
      <c r="V3033" s="149"/>
      <c r="W3033" s="140" t="str" cm="1">
        <f t="array" ref="W3033">IF(SUM(LEN(B3033:V3033))=0,"",IF(OR(OR(ISBLANK(F3033),SUM(LEN(C3033),LEN(D3033))=0),AND(NOT(E3033="Unknown"),ISBLANK(J3033)),AND(NOT(O3033="Unknown"),ISBLANK(R3033))),"Missing Information", INDEX(Table15[Entire Service Line Classification], MATCH(SUMIFS(Table15[Unique ID],Table15[System-Owned Portion],E3033,Table15[If Material Anything Other than "Lead" in Column E,Was Material Ever Previously Lead?],G3033,Table15[Customer-Owned Portion],O3033),Table15[Unique ID],0),0)))</f>
        <v>Non-lead</v>
      </c>
      <c r="X3033"/>
    </row>
    <row r="3034" spans="2:24" ht="30" x14ac:dyDescent="0.25">
      <c r="B3034" s="145" t="s">
        <v>2496</v>
      </c>
      <c r="C3034" s="31" t="s">
        <v>9928</v>
      </c>
      <c r="D3034" s="31"/>
      <c r="E3034" s="43" t="s">
        <v>52</v>
      </c>
      <c r="F3034" s="42" t="s">
        <v>34</v>
      </c>
      <c r="G3034" s="83" t="s">
        <v>34</v>
      </c>
      <c r="H3034" s="168">
        <v>36942</v>
      </c>
      <c r="I3034" s="31"/>
      <c r="J3034" s="83" t="s">
        <v>188</v>
      </c>
      <c r="K3034" s="31" t="s">
        <v>34</v>
      </c>
      <c r="L3034" s="31"/>
      <c r="M3034" s="168"/>
      <c r="N3034" s="147"/>
      <c r="O3034" s="105" t="s">
        <v>52</v>
      </c>
      <c r="P3034" s="171">
        <v>36942</v>
      </c>
      <c r="Q3034" s="31"/>
      <c r="R3034" s="83" t="s">
        <v>188</v>
      </c>
      <c r="S3034" s="31" t="s">
        <v>34</v>
      </c>
      <c r="T3034" s="31"/>
      <c r="U3034" s="168"/>
      <c r="V3034" s="149"/>
      <c r="W3034" s="140" t="str" cm="1">
        <f t="array" ref="W3034">IF(SUM(LEN(B3034:V3034))=0,"",IF(OR(OR(ISBLANK(F3034),SUM(LEN(C3034),LEN(D3034))=0),AND(NOT(E3034="Unknown"),ISBLANK(J3034)),AND(NOT(O3034="Unknown"),ISBLANK(R3034))),"Missing Information", INDEX(Table15[Entire Service Line Classification], MATCH(SUMIFS(Table15[Unique ID],Table15[System-Owned Portion],E3034,Table15[If Material Anything Other than "Lead" in Column E,Was Material Ever Previously Lead?],G3034,Table15[Customer-Owned Portion],O3034),Table15[Unique ID],0),0)))</f>
        <v>Non-lead</v>
      </c>
      <c r="X3034"/>
    </row>
    <row r="3035" spans="2:24" ht="30" x14ac:dyDescent="0.25">
      <c r="B3035" s="145" t="s">
        <v>2578</v>
      </c>
      <c r="C3035" s="31" t="s">
        <v>10010</v>
      </c>
      <c r="D3035" s="31"/>
      <c r="E3035" s="43" t="s">
        <v>52</v>
      </c>
      <c r="F3035" s="42" t="s">
        <v>34</v>
      </c>
      <c r="G3035" s="83" t="s">
        <v>34</v>
      </c>
      <c r="H3035" s="168">
        <v>36942</v>
      </c>
      <c r="I3035" s="31"/>
      <c r="J3035" s="83" t="s">
        <v>188</v>
      </c>
      <c r="K3035" s="31" t="s">
        <v>34</v>
      </c>
      <c r="L3035" s="31"/>
      <c r="M3035" s="168"/>
      <c r="N3035" s="147"/>
      <c r="O3035" s="105" t="s">
        <v>52</v>
      </c>
      <c r="P3035" s="171">
        <v>36942</v>
      </c>
      <c r="Q3035" s="31"/>
      <c r="R3035" s="83" t="s">
        <v>188</v>
      </c>
      <c r="S3035" s="31" t="s">
        <v>34</v>
      </c>
      <c r="T3035" s="31"/>
      <c r="U3035" s="168"/>
      <c r="V3035" s="149"/>
      <c r="W3035" s="140" t="str" cm="1">
        <f t="array" ref="W3035">IF(SUM(LEN(B3035:V3035))=0,"",IF(OR(OR(ISBLANK(F3035),SUM(LEN(C3035),LEN(D3035))=0),AND(NOT(E3035="Unknown"),ISBLANK(J3035)),AND(NOT(O3035="Unknown"),ISBLANK(R3035))),"Missing Information", INDEX(Table15[Entire Service Line Classification], MATCH(SUMIFS(Table15[Unique ID],Table15[System-Owned Portion],E3035,Table15[If Material Anything Other than "Lead" in Column E,Was Material Ever Previously Lead?],G3035,Table15[Customer-Owned Portion],O3035),Table15[Unique ID],0),0)))</f>
        <v>Non-lead</v>
      </c>
      <c r="X3035"/>
    </row>
    <row r="3036" spans="2:24" ht="30" x14ac:dyDescent="0.25">
      <c r="B3036" s="145" t="s">
        <v>5543</v>
      </c>
      <c r="C3036" s="31" t="s">
        <v>13140</v>
      </c>
      <c r="D3036" s="31"/>
      <c r="E3036" s="43" t="s">
        <v>52</v>
      </c>
      <c r="F3036" s="42" t="s">
        <v>34</v>
      </c>
      <c r="G3036" s="83" t="s">
        <v>34</v>
      </c>
      <c r="H3036" s="168">
        <v>36931</v>
      </c>
      <c r="I3036" s="31"/>
      <c r="J3036" s="83" t="s">
        <v>188</v>
      </c>
      <c r="K3036" s="31" t="s">
        <v>34</v>
      </c>
      <c r="L3036" s="31"/>
      <c r="M3036" s="168"/>
      <c r="N3036" s="147"/>
      <c r="O3036" s="105" t="s">
        <v>52</v>
      </c>
      <c r="P3036" s="171">
        <v>36931</v>
      </c>
      <c r="Q3036" s="31"/>
      <c r="R3036" s="83" t="s">
        <v>188</v>
      </c>
      <c r="S3036" s="31" t="s">
        <v>34</v>
      </c>
      <c r="T3036" s="31"/>
      <c r="U3036" s="168"/>
      <c r="V3036" s="149"/>
      <c r="W3036" s="140" t="str" cm="1">
        <f t="array" ref="W3036">IF(SUM(LEN(B3036:V3036))=0,"",IF(OR(OR(ISBLANK(F3036),SUM(LEN(C3036),LEN(D3036))=0),AND(NOT(E3036="Unknown"),ISBLANK(J3036)),AND(NOT(O3036="Unknown"),ISBLANK(R3036))),"Missing Information", INDEX(Table15[Entire Service Line Classification], MATCH(SUMIFS(Table15[Unique ID],Table15[System-Owned Portion],E3036,Table15[If Material Anything Other than "Lead" in Column E,Was Material Ever Previously Lead?],G3036,Table15[Customer-Owned Portion],O3036),Table15[Unique ID],0),0)))</f>
        <v>Non-lead</v>
      </c>
      <c r="X3036"/>
    </row>
    <row r="3037" spans="2:24" ht="30" x14ac:dyDescent="0.25">
      <c r="B3037" s="145" t="s">
        <v>5613</v>
      </c>
      <c r="C3037" s="31" t="s">
        <v>13210</v>
      </c>
      <c r="D3037" s="31"/>
      <c r="E3037" s="43" t="s">
        <v>52</v>
      </c>
      <c r="F3037" s="42" t="s">
        <v>34</v>
      </c>
      <c r="G3037" s="83" t="s">
        <v>34</v>
      </c>
      <c r="H3037" s="168">
        <v>36923</v>
      </c>
      <c r="I3037" s="31"/>
      <c r="J3037" s="83" t="s">
        <v>188</v>
      </c>
      <c r="K3037" s="31" t="s">
        <v>34</v>
      </c>
      <c r="L3037" s="31"/>
      <c r="M3037" s="168"/>
      <c r="N3037" s="147"/>
      <c r="O3037" s="105" t="s">
        <v>52</v>
      </c>
      <c r="P3037" s="171">
        <v>36923</v>
      </c>
      <c r="Q3037" s="31"/>
      <c r="R3037" s="83" t="s">
        <v>188</v>
      </c>
      <c r="S3037" s="31" t="s">
        <v>34</v>
      </c>
      <c r="T3037" s="31"/>
      <c r="U3037" s="168"/>
      <c r="V3037" s="149"/>
      <c r="W3037" s="140" t="str" cm="1">
        <f t="array" ref="W3037">IF(SUM(LEN(B3037:V3037))=0,"",IF(OR(OR(ISBLANK(F3037),SUM(LEN(C3037),LEN(D3037))=0),AND(NOT(E3037="Unknown"),ISBLANK(J3037)),AND(NOT(O3037="Unknown"),ISBLANK(R3037))),"Missing Information", INDEX(Table15[Entire Service Line Classification], MATCH(SUMIFS(Table15[Unique ID],Table15[System-Owned Portion],E3037,Table15[If Material Anything Other than "Lead" in Column E,Was Material Ever Previously Lead?],G3037,Table15[Customer-Owned Portion],O3037),Table15[Unique ID],0),0)))</f>
        <v>Non-lead</v>
      </c>
      <c r="X3037"/>
    </row>
    <row r="3038" spans="2:24" ht="30" x14ac:dyDescent="0.25">
      <c r="B3038" s="145" t="s">
        <v>2889</v>
      </c>
      <c r="C3038" s="31" t="s">
        <v>10321</v>
      </c>
      <c r="D3038" s="31"/>
      <c r="E3038" s="43" t="s">
        <v>52</v>
      </c>
      <c r="F3038" s="42" t="s">
        <v>34</v>
      </c>
      <c r="G3038" s="83" t="s">
        <v>34</v>
      </c>
      <c r="H3038" s="168">
        <v>36915</v>
      </c>
      <c r="I3038" s="31"/>
      <c r="J3038" s="83" t="s">
        <v>188</v>
      </c>
      <c r="K3038" s="31" t="s">
        <v>34</v>
      </c>
      <c r="L3038" s="31"/>
      <c r="M3038" s="168"/>
      <c r="N3038" s="147"/>
      <c r="O3038" s="105" t="s">
        <v>52</v>
      </c>
      <c r="P3038" s="171">
        <v>36915</v>
      </c>
      <c r="Q3038" s="31"/>
      <c r="R3038" s="83" t="s">
        <v>188</v>
      </c>
      <c r="S3038" s="31" t="s">
        <v>34</v>
      </c>
      <c r="T3038" s="31"/>
      <c r="U3038" s="168"/>
      <c r="V3038" s="149"/>
      <c r="W3038" s="140" t="str" cm="1">
        <f t="array" ref="W3038">IF(SUM(LEN(B3038:V3038))=0,"",IF(OR(OR(ISBLANK(F3038),SUM(LEN(C3038),LEN(D3038))=0),AND(NOT(E3038="Unknown"),ISBLANK(J3038)),AND(NOT(O3038="Unknown"),ISBLANK(R3038))),"Missing Information", INDEX(Table15[Entire Service Line Classification], MATCH(SUMIFS(Table15[Unique ID],Table15[System-Owned Portion],E3038,Table15[If Material Anything Other than "Lead" in Column E,Was Material Ever Previously Lead?],G3038,Table15[Customer-Owned Portion],O3038),Table15[Unique ID],0),0)))</f>
        <v>Non-lead</v>
      </c>
      <c r="X3038"/>
    </row>
    <row r="3039" spans="2:24" ht="30" x14ac:dyDescent="0.25">
      <c r="B3039" s="145" t="s">
        <v>2960</v>
      </c>
      <c r="C3039" s="31" t="s">
        <v>10392</v>
      </c>
      <c r="D3039" s="31"/>
      <c r="E3039" s="43" t="s">
        <v>52</v>
      </c>
      <c r="F3039" s="42" t="s">
        <v>34</v>
      </c>
      <c r="G3039" s="83" t="s">
        <v>34</v>
      </c>
      <c r="H3039" s="168">
        <v>36915</v>
      </c>
      <c r="I3039" s="31"/>
      <c r="J3039" s="83" t="s">
        <v>188</v>
      </c>
      <c r="K3039" s="31" t="s">
        <v>34</v>
      </c>
      <c r="L3039" s="31"/>
      <c r="M3039" s="168"/>
      <c r="N3039" s="147"/>
      <c r="O3039" s="105" t="s">
        <v>52</v>
      </c>
      <c r="P3039" s="171">
        <v>36915</v>
      </c>
      <c r="Q3039" s="31"/>
      <c r="R3039" s="83" t="s">
        <v>188</v>
      </c>
      <c r="S3039" s="31" t="s">
        <v>34</v>
      </c>
      <c r="T3039" s="31"/>
      <c r="U3039" s="168"/>
      <c r="V3039" s="149"/>
      <c r="W3039" s="140" t="str" cm="1">
        <f t="array" ref="W3039">IF(SUM(LEN(B3039:V3039))=0,"",IF(OR(OR(ISBLANK(F3039),SUM(LEN(C3039),LEN(D3039))=0),AND(NOT(E3039="Unknown"),ISBLANK(J3039)),AND(NOT(O3039="Unknown"),ISBLANK(R3039))),"Missing Information", INDEX(Table15[Entire Service Line Classification], MATCH(SUMIFS(Table15[Unique ID],Table15[System-Owned Portion],E3039,Table15[If Material Anything Other than "Lead" in Column E,Was Material Ever Previously Lead?],G3039,Table15[Customer-Owned Portion],O3039),Table15[Unique ID],0),0)))</f>
        <v>Non-lead</v>
      </c>
      <c r="X3039"/>
    </row>
    <row r="3040" spans="2:24" ht="30" x14ac:dyDescent="0.25">
      <c r="B3040" s="145" t="s">
        <v>7621</v>
      </c>
      <c r="C3040" s="31" t="s">
        <v>15246</v>
      </c>
      <c r="D3040" s="31"/>
      <c r="E3040" s="43" t="s">
        <v>52</v>
      </c>
      <c r="F3040" s="42" t="s">
        <v>34</v>
      </c>
      <c r="G3040" s="83" t="s">
        <v>34</v>
      </c>
      <c r="H3040" s="168">
        <v>36903</v>
      </c>
      <c r="I3040" s="31"/>
      <c r="J3040" s="83" t="s">
        <v>188</v>
      </c>
      <c r="K3040" s="31" t="s">
        <v>34</v>
      </c>
      <c r="L3040" s="31"/>
      <c r="M3040" s="168"/>
      <c r="N3040" s="147"/>
      <c r="O3040" s="105" t="s">
        <v>52</v>
      </c>
      <c r="P3040" s="171">
        <v>36903</v>
      </c>
      <c r="Q3040" s="31"/>
      <c r="R3040" s="83" t="s">
        <v>188</v>
      </c>
      <c r="S3040" s="31" t="s">
        <v>34</v>
      </c>
      <c r="T3040" s="31"/>
      <c r="U3040" s="168"/>
      <c r="V3040" s="149"/>
      <c r="W3040" s="140" t="str" cm="1">
        <f t="array" ref="W3040">IF(SUM(LEN(B3040:V3040))=0,"",IF(OR(OR(ISBLANK(F3040),SUM(LEN(C3040),LEN(D3040))=0),AND(NOT(E3040="Unknown"),ISBLANK(J3040)),AND(NOT(O3040="Unknown"),ISBLANK(R3040))),"Missing Information", INDEX(Table15[Entire Service Line Classification], MATCH(SUMIFS(Table15[Unique ID],Table15[System-Owned Portion],E3040,Table15[If Material Anything Other than "Lead" in Column E,Was Material Ever Previously Lead?],G3040,Table15[Customer-Owned Portion],O3040),Table15[Unique ID],0),0)))</f>
        <v>Non-lead</v>
      </c>
      <c r="X3040"/>
    </row>
    <row r="3041" spans="2:24" ht="30" x14ac:dyDescent="0.25">
      <c r="B3041" s="145" t="s">
        <v>650</v>
      </c>
      <c r="C3041" s="31" t="s">
        <v>8065</v>
      </c>
      <c r="D3041" s="31"/>
      <c r="E3041" s="43" t="s">
        <v>52</v>
      </c>
      <c r="F3041" s="42" t="s">
        <v>34</v>
      </c>
      <c r="G3041" s="83" t="s">
        <v>34</v>
      </c>
      <c r="H3041" s="168">
        <v>36900</v>
      </c>
      <c r="I3041" s="31"/>
      <c r="J3041" s="83" t="s">
        <v>188</v>
      </c>
      <c r="K3041" s="31" t="s">
        <v>34</v>
      </c>
      <c r="L3041" s="31"/>
      <c r="M3041" s="168"/>
      <c r="N3041" s="147"/>
      <c r="O3041" s="105" t="s">
        <v>52</v>
      </c>
      <c r="P3041" s="171">
        <v>36900</v>
      </c>
      <c r="Q3041" s="31"/>
      <c r="R3041" s="83" t="s">
        <v>188</v>
      </c>
      <c r="S3041" s="31" t="s">
        <v>34</v>
      </c>
      <c r="T3041" s="31"/>
      <c r="U3041" s="168"/>
      <c r="V3041" s="149"/>
      <c r="W3041" s="140" t="str" cm="1">
        <f t="array" ref="W3041">IF(SUM(LEN(B3041:V3041))=0,"",IF(OR(OR(ISBLANK(F3041),SUM(LEN(C3041),LEN(D3041))=0),AND(NOT(E3041="Unknown"),ISBLANK(J3041)),AND(NOT(O3041="Unknown"),ISBLANK(R3041))),"Missing Information", INDEX(Table15[Entire Service Line Classification], MATCH(SUMIFS(Table15[Unique ID],Table15[System-Owned Portion],E3041,Table15[If Material Anything Other than "Lead" in Column E,Was Material Ever Previously Lead?],G3041,Table15[Customer-Owned Portion],O3041),Table15[Unique ID],0),0)))</f>
        <v>Non-lead</v>
      </c>
      <c r="X3041"/>
    </row>
    <row r="3042" spans="2:24" ht="30" x14ac:dyDescent="0.25">
      <c r="B3042" s="145" t="s">
        <v>667</v>
      </c>
      <c r="C3042" s="31" t="s">
        <v>8082</v>
      </c>
      <c r="D3042" s="31"/>
      <c r="E3042" s="43" t="s">
        <v>52</v>
      </c>
      <c r="F3042" s="42" t="s">
        <v>34</v>
      </c>
      <c r="G3042" s="83" t="s">
        <v>34</v>
      </c>
      <c r="H3042" s="168">
        <v>36900</v>
      </c>
      <c r="I3042" s="31"/>
      <c r="J3042" s="83" t="s">
        <v>188</v>
      </c>
      <c r="K3042" s="31" t="s">
        <v>34</v>
      </c>
      <c r="L3042" s="31"/>
      <c r="M3042" s="168"/>
      <c r="N3042" s="147"/>
      <c r="O3042" s="105" t="s">
        <v>52</v>
      </c>
      <c r="P3042" s="171">
        <v>36900</v>
      </c>
      <c r="Q3042" s="31"/>
      <c r="R3042" s="83" t="s">
        <v>188</v>
      </c>
      <c r="S3042" s="31" t="s">
        <v>34</v>
      </c>
      <c r="T3042" s="31"/>
      <c r="U3042" s="168"/>
      <c r="V3042" s="149"/>
      <c r="W3042" s="140" t="str" cm="1">
        <f t="array" ref="W3042">IF(SUM(LEN(B3042:V3042))=0,"",IF(OR(OR(ISBLANK(F3042),SUM(LEN(C3042),LEN(D3042))=0),AND(NOT(E3042="Unknown"),ISBLANK(J3042)),AND(NOT(O3042="Unknown"),ISBLANK(R3042))),"Missing Information", INDEX(Table15[Entire Service Line Classification], MATCH(SUMIFS(Table15[Unique ID],Table15[System-Owned Portion],E3042,Table15[If Material Anything Other than "Lead" in Column E,Was Material Ever Previously Lead?],G3042,Table15[Customer-Owned Portion],O3042),Table15[Unique ID],0),0)))</f>
        <v>Non-lead</v>
      </c>
      <c r="X3042"/>
    </row>
    <row r="3043" spans="2:24" ht="30" x14ac:dyDescent="0.25">
      <c r="B3043" s="145" t="s">
        <v>738</v>
      </c>
      <c r="C3043" s="31" t="s">
        <v>8153</v>
      </c>
      <c r="D3043" s="31"/>
      <c r="E3043" s="43" t="s">
        <v>52</v>
      </c>
      <c r="F3043" s="42" t="s">
        <v>34</v>
      </c>
      <c r="G3043" s="83" t="s">
        <v>34</v>
      </c>
      <c r="H3043" s="168">
        <v>36900</v>
      </c>
      <c r="I3043" s="31"/>
      <c r="J3043" s="83" t="s">
        <v>188</v>
      </c>
      <c r="K3043" s="31" t="s">
        <v>34</v>
      </c>
      <c r="L3043" s="31"/>
      <c r="M3043" s="168"/>
      <c r="N3043" s="147"/>
      <c r="O3043" s="105" t="s">
        <v>52</v>
      </c>
      <c r="P3043" s="171">
        <v>36900</v>
      </c>
      <c r="Q3043" s="31"/>
      <c r="R3043" s="83" t="s">
        <v>188</v>
      </c>
      <c r="S3043" s="31" t="s">
        <v>34</v>
      </c>
      <c r="T3043" s="31"/>
      <c r="U3043" s="168"/>
      <c r="V3043" s="149"/>
      <c r="W3043" s="140" t="str" cm="1">
        <f t="array" ref="W3043">IF(SUM(LEN(B3043:V3043))=0,"",IF(OR(OR(ISBLANK(F3043),SUM(LEN(C3043),LEN(D3043))=0),AND(NOT(E3043="Unknown"),ISBLANK(J3043)),AND(NOT(O3043="Unknown"),ISBLANK(R3043))),"Missing Information", INDEX(Table15[Entire Service Line Classification], MATCH(SUMIFS(Table15[Unique ID],Table15[System-Owned Portion],E3043,Table15[If Material Anything Other than "Lead" in Column E,Was Material Ever Previously Lead?],G3043,Table15[Customer-Owned Portion],O3043),Table15[Unique ID],0),0)))</f>
        <v>Non-lead</v>
      </c>
      <c r="X3043"/>
    </row>
    <row r="3044" spans="2:24" ht="30" x14ac:dyDescent="0.25">
      <c r="B3044" s="145" t="s">
        <v>2178</v>
      </c>
      <c r="C3044" s="31" t="s">
        <v>9610</v>
      </c>
      <c r="D3044" s="31"/>
      <c r="E3044" s="43" t="s">
        <v>52</v>
      </c>
      <c r="F3044" s="42" t="s">
        <v>34</v>
      </c>
      <c r="G3044" s="83" t="s">
        <v>34</v>
      </c>
      <c r="H3044" s="168">
        <v>36900</v>
      </c>
      <c r="I3044" s="31"/>
      <c r="J3044" s="83" t="s">
        <v>188</v>
      </c>
      <c r="K3044" s="31" t="s">
        <v>34</v>
      </c>
      <c r="L3044" s="31"/>
      <c r="M3044" s="168"/>
      <c r="N3044" s="147"/>
      <c r="O3044" s="105" t="s">
        <v>52</v>
      </c>
      <c r="P3044" s="171">
        <v>36900</v>
      </c>
      <c r="Q3044" s="31"/>
      <c r="R3044" s="83" t="s">
        <v>188</v>
      </c>
      <c r="S3044" s="31" t="s">
        <v>34</v>
      </c>
      <c r="T3044" s="31"/>
      <c r="U3044" s="168"/>
      <c r="V3044" s="149"/>
      <c r="W3044" s="140" t="str" cm="1">
        <f t="array" ref="W3044">IF(SUM(LEN(B3044:V3044))=0,"",IF(OR(OR(ISBLANK(F3044),SUM(LEN(C3044),LEN(D3044))=0),AND(NOT(E3044="Unknown"),ISBLANK(J3044)),AND(NOT(O3044="Unknown"),ISBLANK(R3044))),"Missing Information", INDEX(Table15[Entire Service Line Classification], MATCH(SUMIFS(Table15[Unique ID],Table15[System-Owned Portion],E3044,Table15[If Material Anything Other than "Lead" in Column E,Was Material Ever Previously Lead?],G3044,Table15[Customer-Owned Portion],O3044),Table15[Unique ID],0),0)))</f>
        <v>Non-lead</v>
      </c>
      <c r="X3044"/>
    </row>
    <row r="3045" spans="2:24" ht="30" x14ac:dyDescent="0.25">
      <c r="B3045" s="145" t="s">
        <v>2233</v>
      </c>
      <c r="C3045" s="31" t="s">
        <v>9665</v>
      </c>
      <c r="D3045" s="31"/>
      <c r="E3045" s="43" t="s">
        <v>52</v>
      </c>
      <c r="F3045" s="42" t="s">
        <v>34</v>
      </c>
      <c r="G3045" s="83" t="s">
        <v>34</v>
      </c>
      <c r="H3045" s="168">
        <v>36900</v>
      </c>
      <c r="I3045" s="31"/>
      <c r="J3045" s="83" t="s">
        <v>188</v>
      </c>
      <c r="K3045" s="31" t="s">
        <v>34</v>
      </c>
      <c r="L3045" s="31"/>
      <c r="M3045" s="168"/>
      <c r="N3045" s="147"/>
      <c r="O3045" s="105" t="s">
        <v>52</v>
      </c>
      <c r="P3045" s="171">
        <v>36900</v>
      </c>
      <c r="Q3045" s="31"/>
      <c r="R3045" s="83" t="s">
        <v>188</v>
      </c>
      <c r="S3045" s="31" t="s">
        <v>34</v>
      </c>
      <c r="T3045" s="31"/>
      <c r="U3045" s="168"/>
      <c r="V3045" s="149"/>
      <c r="W3045" s="140" t="str" cm="1">
        <f t="array" ref="W3045">IF(SUM(LEN(B3045:V3045))=0,"",IF(OR(OR(ISBLANK(F3045),SUM(LEN(C3045),LEN(D3045))=0),AND(NOT(E3045="Unknown"),ISBLANK(J3045)),AND(NOT(O3045="Unknown"),ISBLANK(R3045))),"Missing Information", INDEX(Table15[Entire Service Line Classification], MATCH(SUMIFS(Table15[Unique ID],Table15[System-Owned Portion],E3045,Table15[If Material Anything Other than "Lead" in Column E,Was Material Ever Previously Lead?],G3045,Table15[Customer-Owned Portion],O3045),Table15[Unique ID],0),0)))</f>
        <v>Non-lead</v>
      </c>
      <c r="X3045"/>
    </row>
    <row r="3046" spans="2:24" ht="30" x14ac:dyDescent="0.25">
      <c r="B3046" s="145" t="s">
        <v>2573</v>
      </c>
      <c r="C3046" s="31" t="s">
        <v>10005</v>
      </c>
      <c r="D3046" s="31"/>
      <c r="E3046" s="43" t="s">
        <v>52</v>
      </c>
      <c r="F3046" s="42" t="s">
        <v>34</v>
      </c>
      <c r="G3046" s="83" t="s">
        <v>34</v>
      </c>
      <c r="H3046" s="168">
        <v>36900</v>
      </c>
      <c r="I3046" s="31"/>
      <c r="J3046" s="83" t="s">
        <v>188</v>
      </c>
      <c r="K3046" s="31" t="s">
        <v>34</v>
      </c>
      <c r="L3046" s="31"/>
      <c r="M3046" s="168"/>
      <c r="N3046" s="147"/>
      <c r="O3046" s="105" t="s">
        <v>52</v>
      </c>
      <c r="P3046" s="171">
        <v>36900</v>
      </c>
      <c r="Q3046" s="31"/>
      <c r="R3046" s="83" t="s">
        <v>188</v>
      </c>
      <c r="S3046" s="31" t="s">
        <v>34</v>
      </c>
      <c r="T3046" s="31"/>
      <c r="U3046" s="168"/>
      <c r="V3046" s="149"/>
      <c r="W3046" s="140" t="str" cm="1">
        <f t="array" ref="W3046">IF(SUM(LEN(B3046:V3046))=0,"",IF(OR(OR(ISBLANK(F3046),SUM(LEN(C3046),LEN(D3046))=0),AND(NOT(E3046="Unknown"),ISBLANK(J3046)),AND(NOT(O3046="Unknown"),ISBLANK(R3046))),"Missing Information", INDEX(Table15[Entire Service Line Classification], MATCH(SUMIFS(Table15[Unique ID],Table15[System-Owned Portion],E3046,Table15[If Material Anything Other than "Lead" in Column E,Was Material Ever Previously Lead?],G3046,Table15[Customer-Owned Portion],O3046),Table15[Unique ID],0),0)))</f>
        <v>Non-lead</v>
      </c>
      <c r="X3046"/>
    </row>
    <row r="3047" spans="2:24" ht="30" x14ac:dyDescent="0.25">
      <c r="B3047" s="145" t="s">
        <v>2900</v>
      </c>
      <c r="C3047" s="31" t="s">
        <v>10332</v>
      </c>
      <c r="D3047" s="31"/>
      <c r="E3047" s="43" t="s">
        <v>52</v>
      </c>
      <c r="F3047" s="42" t="s">
        <v>34</v>
      </c>
      <c r="G3047" s="83" t="s">
        <v>34</v>
      </c>
      <c r="H3047" s="168">
        <v>36900</v>
      </c>
      <c r="I3047" s="31"/>
      <c r="J3047" s="83" t="s">
        <v>188</v>
      </c>
      <c r="K3047" s="31" t="s">
        <v>34</v>
      </c>
      <c r="L3047" s="31"/>
      <c r="M3047" s="168"/>
      <c r="N3047" s="147"/>
      <c r="O3047" s="105" t="s">
        <v>52</v>
      </c>
      <c r="P3047" s="171">
        <v>36900</v>
      </c>
      <c r="Q3047" s="31"/>
      <c r="R3047" s="83" t="s">
        <v>188</v>
      </c>
      <c r="S3047" s="31" t="s">
        <v>34</v>
      </c>
      <c r="T3047" s="31"/>
      <c r="U3047" s="168"/>
      <c r="V3047" s="149"/>
      <c r="W3047" s="140" t="str" cm="1">
        <f t="array" ref="W3047">IF(SUM(LEN(B3047:V3047))=0,"",IF(OR(OR(ISBLANK(F3047),SUM(LEN(C3047),LEN(D3047))=0),AND(NOT(E3047="Unknown"),ISBLANK(J3047)),AND(NOT(O3047="Unknown"),ISBLANK(R3047))),"Missing Information", INDEX(Table15[Entire Service Line Classification], MATCH(SUMIFS(Table15[Unique ID],Table15[System-Owned Portion],E3047,Table15[If Material Anything Other than "Lead" in Column E,Was Material Ever Previously Lead?],G3047,Table15[Customer-Owned Portion],O3047),Table15[Unique ID],0),0)))</f>
        <v>Non-lead</v>
      </c>
      <c r="X3047"/>
    </row>
    <row r="3048" spans="2:24" ht="30" x14ac:dyDescent="0.25">
      <c r="B3048" s="145" t="s">
        <v>2903</v>
      </c>
      <c r="C3048" s="31" t="s">
        <v>10335</v>
      </c>
      <c r="D3048" s="31"/>
      <c r="E3048" s="43" t="s">
        <v>52</v>
      </c>
      <c r="F3048" s="42" t="s">
        <v>34</v>
      </c>
      <c r="G3048" s="83" t="s">
        <v>34</v>
      </c>
      <c r="H3048" s="168">
        <v>36900</v>
      </c>
      <c r="I3048" s="31"/>
      <c r="J3048" s="83" t="s">
        <v>188</v>
      </c>
      <c r="K3048" s="31" t="s">
        <v>34</v>
      </c>
      <c r="L3048" s="31"/>
      <c r="M3048" s="168"/>
      <c r="N3048" s="147"/>
      <c r="O3048" s="105" t="s">
        <v>52</v>
      </c>
      <c r="P3048" s="171">
        <v>36900</v>
      </c>
      <c r="Q3048" s="31"/>
      <c r="R3048" s="83" t="s">
        <v>188</v>
      </c>
      <c r="S3048" s="31" t="s">
        <v>34</v>
      </c>
      <c r="T3048" s="31"/>
      <c r="U3048" s="168"/>
      <c r="V3048" s="149"/>
      <c r="W3048" s="140" t="str" cm="1">
        <f t="array" ref="W3048">IF(SUM(LEN(B3048:V3048))=0,"",IF(OR(OR(ISBLANK(F3048),SUM(LEN(C3048),LEN(D3048))=0),AND(NOT(E3048="Unknown"),ISBLANK(J3048)),AND(NOT(O3048="Unknown"),ISBLANK(R3048))),"Missing Information", INDEX(Table15[Entire Service Line Classification], MATCH(SUMIFS(Table15[Unique ID],Table15[System-Owned Portion],E3048,Table15[If Material Anything Other than "Lead" in Column E,Was Material Ever Previously Lead?],G3048,Table15[Customer-Owned Portion],O3048),Table15[Unique ID],0),0)))</f>
        <v>Non-lead</v>
      </c>
      <c r="X3048"/>
    </row>
    <row r="3049" spans="2:24" ht="30" x14ac:dyDescent="0.25">
      <c r="B3049" s="145" t="s">
        <v>3001</v>
      </c>
      <c r="C3049" s="31" t="s">
        <v>10433</v>
      </c>
      <c r="D3049" s="31"/>
      <c r="E3049" s="43" t="s">
        <v>52</v>
      </c>
      <c r="F3049" s="42" t="s">
        <v>34</v>
      </c>
      <c r="G3049" s="83" t="s">
        <v>34</v>
      </c>
      <c r="H3049" s="168">
        <v>36900</v>
      </c>
      <c r="I3049" s="31"/>
      <c r="J3049" s="83" t="s">
        <v>188</v>
      </c>
      <c r="K3049" s="31" t="s">
        <v>34</v>
      </c>
      <c r="L3049" s="31"/>
      <c r="M3049" s="168"/>
      <c r="N3049" s="147"/>
      <c r="O3049" s="105" t="s">
        <v>52</v>
      </c>
      <c r="P3049" s="171">
        <v>36900</v>
      </c>
      <c r="Q3049" s="31"/>
      <c r="R3049" s="83" t="s">
        <v>188</v>
      </c>
      <c r="S3049" s="31" t="s">
        <v>34</v>
      </c>
      <c r="T3049" s="31"/>
      <c r="U3049" s="168"/>
      <c r="V3049" s="149"/>
      <c r="W3049" s="140" t="str" cm="1">
        <f t="array" ref="W3049">IF(SUM(LEN(B3049:V3049))=0,"",IF(OR(OR(ISBLANK(F3049),SUM(LEN(C3049),LEN(D3049))=0),AND(NOT(E3049="Unknown"),ISBLANK(J3049)),AND(NOT(O3049="Unknown"),ISBLANK(R3049))),"Missing Information", INDEX(Table15[Entire Service Line Classification], MATCH(SUMIFS(Table15[Unique ID],Table15[System-Owned Portion],E3049,Table15[If Material Anything Other than "Lead" in Column E,Was Material Ever Previously Lead?],G3049,Table15[Customer-Owned Portion],O3049),Table15[Unique ID],0),0)))</f>
        <v>Non-lead</v>
      </c>
      <c r="X3049"/>
    </row>
    <row r="3050" spans="2:24" ht="30" x14ac:dyDescent="0.25">
      <c r="B3050" s="145" t="s">
        <v>3137</v>
      </c>
      <c r="C3050" s="31" t="s">
        <v>10574</v>
      </c>
      <c r="D3050" s="31"/>
      <c r="E3050" s="43" t="s">
        <v>52</v>
      </c>
      <c r="F3050" s="42" t="s">
        <v>34</v>
      </c>
      <c r="G3050" s="83" t="s">
        <v>34</v>
      </c>
      <c r="H3050" s="168">
        <v>36900</v>
      </c>
      <c r="I3050" s="31"/>
      <c r="J3050" s="83" t="s">
        <v>188</v>
      </c>
      <c r="K3050" s="31" t="s">
        <v>34</v>
      </c>
      <c r="L3050" s="31"/>
      <c r="M3050" s="168"/>
      <c r="N3050" s="147"/>
      <c r="O3050" s="105" t="s">
        <v>52</v>
      </c>
      <c r="P3050" s="171">
        <v>36900</v>
      </c>
      <c r="Q3050" s="31"/>
      <c r="R3050" s="83" t="s">
        <v>188</v>
      </c>
      <c r="S3050" s="31" t="s">
        <v>34</v>
      </c>
      <c r="T3050" s="31"/>
      <c r="U3050" s="168"/>
      <c r="V3050" s="149"/>
      <c r="W3050" s="140" t="str" cm="1">
        <f t="array" ref="W3050">IF(SUM(LEN(B3050:V3050))=0,"",IF(OR(OR(ISBLANK(F3050),SUM(LEN(C3050),LEN(D3050))=0),AND(NOT(E3050="Unknown"),ISBLANK(J3050)),AND(NOT(O3050="Unknown"),ISBLANK(R3050))),"Missing Information", INDEX(Table15[Entire Service Line Classification], MATCH(SUMIFS(Table15[Unique ID],Table15[System-Owned Portion],E3050,Table15[If Material Anything Other than "Lead" in Column E,Was Material Ever Previously Lead?],G3050,Table15[Customer-Owned Portion],O3050),Table15[Unique ID],0),0)))</f>
        <v>Non-lead</v>
      </c>
      <c r="X3050"/>
    </row>
    <row r="3051" spans="2:24" ht="30" x14ac:dyDescent="0.25">
      <c r="B3051" s="145" t="s">
        <v>3175</v>
      </c>
      <c r="C3051" s="31" t="s">
        <v>10612</v>
      </c>
      <c r="D3051" s="31"/>
      <c r="E3051" s="43" t="s">
        <v>52</v>
      </c>
      <c r="F3051" s="42" t="s">
        <v>34</v>
      </c>
      <c r="G3051" s="83" t="s">
        <v>34</v>
      </c>
      <c r="H3051" s="168">
        <v>36900</v>
      </c>
      <c r="I3051" s="31"/>
      <c r="J3051" s="83" t="s">
        <v>188</v>
      </c>
      <c r="K3051" s="31" t="s">
        <v>34</v>
      </c>
      <c r="L3051" s="31"/>
      <c r="M3051" s="168"/>
      <c r="N3051" s="147"/>
      <c r="O3051" s="105" t="s">
        <v>52</v>
      </c>
      <c r="P3051" s="171">
        <v>36900</v>
      </c>
      <c r="Q3051" s="31"/>
      <c r="R3051" s="83" t="s">
        <v>188</v>
      </c>
      <c r="S3051" s="31" t="s">
        <v>34</v>
      </c>
      <c r="T3051" s="31"/>
      <c r="U3051" s="168"/>
      <c r="V3051" s="149"/>
      <c r="W3051" s="140" t="str" cm="1">
        <f t="array" ref="W3051">IF(SUM(LEN(B3051:V3051))=0,"",IF(OR(OR(ISBLANK(F3051),SUM(LEN(C3051),LEN(D3051))=0),AND(NOT(E3051="Unknown"),ISBLANK(J3051)),AND(NOT(O3051="Unknown"),ISBLANK(R3051))),"Missing Information", INDEX(Table15[Entire Service Line Classification], MATCH(SUMIFS(Table15[Unique ID],Table15[System-Owned Portion],E3051,Table15[If Material Anything Other than "Lead" in Column E,Was Material Ever Previously Lead?],G3051,Table15[Customer-Owned Portion],O3051),Table15[Unique ID],0),0)))</f>
        <v>Non-lead</v>
      </c>
      <c r="X3051"/>
    </row>
    <row r="3052" spans="2:24" ht="30" x14ac:dyDescent="0.25">
      <c r="B3052" s="145" t="s">
        <v>4206</v>
      </c>
      <c r="C3052" s="31" t="s">
        <v>11797</v>
      </c>
      <c r="D3052" s="31"/>
      <c r="E3052" s="43" t="s">
        <v>52</v>
      </c>
      <c r="F3052" s="42" t="s">
        <v>34</v>
      </c>
      <c r="G3052" s="83" t="s">
        <v>34</v>
      </c>
      <c r="H3052" s="168">
        <v>36900</v>
      </c>
      <c r="I3052" s="31"/>
      <c r="J3052" s="83" t="s">
        <v>188</v>
      </c>
      <c r="K3052" s="31" t="s">
        <v>34</v>
      </c>
      <c r="L3052" s="31"/>
      <c r="M3052" s="168"/>
      <c r="N3052" s="147"/>
      <c r="O3052" s="105" t="s">
        <v>52</v>
      </c>
      <c r="P3052" s="171">
        <v>36900</v>
      </c>
      <c r="Q3052" s="31"/>
      <c r="R3052" s="83" t="s">
        <v>188</v>
      </c>
      <c r="S3052" s="31" t="s">
        <v>34</v>
      </c>
      <c r="T3052" s="31"/>
      <c r="U3052" s="168"/>
      <c r="V3052" s="149"/>
      <c r="W3052" s="140" t="str" cm="1">
        <f t="array" ref="W3052">IF(SUM(LEN(B3052:V3052))=0,"",IF(OR(OR(ISBLANK(F3052),SUM(LEN(C3052),LEN(D3052))=0),AND(NOT(E3052="Unknown"),ISBLANK(J3052)),AND(NOT(O3052="Unknown"),ISBLANK(R3052))),"Missing Information", INDEX(Table15[Entire Service Line Classification], MATCH(SUMIFS(Table15[Unique ID],Table15[System-Owned Portion],E3052,Table15[If Material Anything Other than "Lead" in Column E,Was Material Ever Previously Lead?],G3052,Table15[Customer-Owned Portion],O3052),Table15[Unique ID],0),0)))</f>
        <v>Non-lead</v>
      </c>
      <c r="X3052"/>
    </row>
    <row r="3053" spans="2:24" ht="30" x14ac:dyDescent="0.25">
      <c r="B3053" s="145" t="s">
        <v>4783</v>
      </c>
      <c r="C3053" s="31" t="s">
        <v>12380</v>
      </c>
      <c r="D3053" s="31"/>
      <c r="E3053" s="43" t="s">
        <v>52</v>
      </c>
      <c r="F3053" s="42" t="s">
        <v>34</v>
      </c>
      <c r="G3053" s="83" t="s">
        <v>34</v>
      </c>
      <c r="H3053" s="168">
        <v>36900</v>
      </c>
      <c r="I3053" s="31"/>
      <c r="J3053" s="83" t="s">
        <v>188</v>
      </c>
      <c r="K3053" s="31" t="s">
        <v>34</v>
      </c>
      <c r="L3053" s="31"/>
      <c r="M3053" s="168"/>
      <c r="N3053" s="147"/>
      <c r="O3053" s="105" t="s">
        <v>52</v>
      </c>
      <c r="P3053" s="171">
        <v>36900</v>
      </c>
      <c r="Q3053" s="31"/>
      <c r="R3053" s="83" t="s">
        <v>188</v>
      </c>
      <c r="S3053" s="31" t="s">
        <v>34</v>
      </c>
      <c r="T3053" s="31"/>
      <c r="U3053" s="168"/>
      <c r="V3053" s="149"/>
      <c r="W3053" s="140" t="str" cm="1">
        <f t="array" ref="W3053">IF(SUM(LEN(B3053:V3053))=0,"",IF(OR(OR(ISBLANK(F3053),SUM(LEN(C3053),LEN(D3053))=0),AND(NOT(E3053="Unknown"),ISBLANK(J3053)),AND(NOT(O3053="Unknown"),ISBLANK(R3053))),"Missing Information", INDEX(Table15[Entire Service Line Classification], MATCH(SUMIFS(Table15[Unique ID],Table15[System-Owned Portion],E3053,Table15[If Material Anything Other than "Lead" in Column E,Was Material Ever Previously Lead?],G3053,Table15[Customer-Owned Portion],O3053),Table15[Unique ID],0),0)))</f>
        <v>Non-lead</v>
      </c>
      <c r="X3053"/>
    </row>
    <row r="3054" spans="2:24" ht="30" x14ac:dyDescent="0.25">
      <c r="B3054" s="145" t="s">
        <v>4818</v>
      </c>
      <c r="C3054" s="31" t="s">
        <v>12415</v>
      </c>
      <c r="D3054" s="31"/>
      <c r="E3054" s="43" t="s">
        <v>52</v>
      </c>
      <c r="F3054" s="42" t="s">
        <v>34</v>
      </c>
      <c r="G3054" s="83" t="s">
        <v>34</v>
      </c>
      <c r="H3054" s="168">
        <v>36900</v>
      </c>
      <c r="I3054" s="31"/>
      <c r="J3054" s="83" t="s">
        <v>188</v>
      </c>
      <c r="K3054" s="31" t="s">
        <v>34</v>
      </c>
      <c r="L3054" s="31"/>
      <c r="M3054" s="168"/>
      <c r="N3054" s="147"/>
      <c r="O3054" s="105" t="s">
        <v>52</v>
      </c>
      <c r="P3054" s="171">
        <v>36900</v>
      </c>
      <c r="Q3054" s="31"/>
      <c r="R3054" s="83" t="s">
        <v>188</v>
      </c>
      <c r="S3054" s="31" t="s">
        <v>34</v>
      </c>
      <c r="T3054" s="31"/>
      <c r="U3054" s="168"/>
      <c r="V3054" s="149"/>
      <c r="W3054" s="140" t="str" cm="1">
        <f t="array" ref="W3054">IF(SUM(LEN(B3054:V3054))=0,"",IF(OR(OR(ISBLANK(F3054),SUM(LEN(C3054),LEN(D3054))=0),AND(NOT(E3054="Unknown"),ISBLANK(J3054)),AND(NOT(O3054="Unknown"),ISBLANK(R3054))),"Missing Information", INDEX(Table15[Entire Service Line Classification], MATCH(SUMIFS(Table15[Unique ID],Table15[System-Owned Portion],E3054,Table15[If Material Anything Other than "Lead" in Column E,Was Material Ever Previously Lead?],G3054,Table15[Customer-Owned Portion],O3054),Table15[Unique ID],0),0)))</f>
        <v>Non-lead</v>
      </c>
      <c r="X3054"/>
    </row>
    <row r="3055" spans="2:24" ht="30" x14ac:dyDescent="0.25">
      <c r="B3055" s="145" t="s">
        <v>4819</v>
      </c>
      <c r="C3055" s="31" t="s">
        <v>12416</v>
      </c>
      <c r="D3055" s="31"/>
      <c r="E3055" s="43" t="s">
        <v>52</v>
      </c>
      <c r="F3055" s="42" t="s">
        <v>34</v>
      </c>
      <c r="G3055" s="83" t="s">
        <v>34</v>
      </c>
      <c r="H3055" s="168">
        <v>36900</v>
      </c>
      <c r="I3055" s="31"/>
      <c r="J3055" s="83" t="s">
        <v>188</v>
      </c>
      <c r="K3055" s="31" t="s">
        <v>34</v>
      </c>
      <c r="L3055" s="31"/>
      <c r="M3055" s="168"/>
      <c r="N3055" s="147"/>
      <c r="O3055" s="105" t="s">
        <v>52</v>
      </c>
      <c r="P3055" s="171">
        <v>36900</v>
      </c>
      <c r="Q3055" s="31"/>
      <c r="R3055" s="83" t="s">
        <v>188</v>
      </c>
      <c r="S3055" s="31" t="s">
        <v>34</v>
      </c>
      <c r="T3055" s="31"/>
      <c r="U3055" s="168"/>
      <c r="V3055" s="149"/>
      <c r="W3055" s="140" t="str" cm="1">
        <f t="array" ref="W3055">IF(SUM(LEN(B3055:V3055))=0,"",IF(OR(OR(ISBLANK(F3055),SUM(LEN(C3055),LEN(D3055))=0),AND(NOT(E3055="Unknown"),ISBLANK(J3055)),AND(NOT(O3055="Unknown"),ISBLANK(R3055))),"Missing Information", INDEX(Table15[Entire Service Line Classification], MATCH(SUMIFS(Table15[Unique ID],Table15[System-Owned Portion],E3055,Table15[If Material Anything Other than "Lead" in Column E,Was Material Ever Previously Lead?],G3055,Table15[Customer-Owned Portion],O3055),Table15[Unique ID],0),0)))</f>
        <v>Non-lead</v>
      </c>
      <c r="X3055"/>
    </row>
    <row r="3056" spans="2:24" ht="30" x14ac:dyDescent="0.25">
      <c r="B3056" s="145" t="s">
        <v>5008</v>
      </c>
      <c r="C3056" s="31" t="s">
        <v>12605</v>
      </c>
      <c r="D3056" s="31"/>
      <c r="E3056" s="43" t="s">
        <v>52</v>
      </c>
      <c r="F3056" s="42" t="s">
        <v>34</v>
      </c>
      <c r="G3056" s="83" t="s">
        <v>34</v>
      </c>
      <c r="H3056" s="168">
        <v>36900</v>
      </c>
      <c r="I3056" s="31"/>
      <c r="J3056" s="83" t="s">
        <v>188</v>
      </c>
      <c r="K3056" s="31" t="s">
        <v>34</v>
      </c>
      <c r="L3056" s="31"/>
      <c r="M3056" s="168"/>
      <c r="N3056" s="147"/>
      <c r="O3056" s="105" t="s">
        <v>52</v>
      </c>
      <c r="P3056" s="171">
        <v>36900</v>
      </c>
      <c r="Q3056" s="31"/>
      <c r="R3056" s="83" t="s">
        <v>188</v>
      </c>
      <c r="S3056" s="31" t="s">
        <v>34</v>
      </c>
      <c r="T3056" s="31"/>
      <c r="U3056" s="168"/>
      <c r="V3056" s="149"/>
      <c r="W3056" s="140" t="str" cm="1">
        <f t="array" ref="W3056">IF(SUM(LEN(B3056:V3056))=0,"",IF(OR(OR(ISBLANK(F3056),SUM(LEN(C3056),LEN(D3056))=0),AND(NOT(E3056="Unknown"),ISBLANK(J3056)),AND(NOT(O3056="Unknown"),ISBLANK(R3056))),"Missing Information", INDEX(Table15[Entire Service Line Classification], MATCH(SUMIFS(Table15[Unique ID],Table15[System-Owned Portion],E3056,Table15[If Material Anything Other than "Lead" in Column E,Was Material Ever Previously Lead?],G3056,Table15[Customer-Owned Portion],O3056),Table15[Unique ID],0),0)))</f>
        <v>Non-lead</v>
      </c>
      <c r="X3056"/>
    </row>
    <row r="3057" spans="2:24" ht="30" x14ac:dyDescent="0.25">
      <c r="B3057" s="145" t="s">
        <v>6708</v>
      </c>
      <c r="C3057" s="31" t="s">
        <v>14314</v>
      </c>
      <c r="D3057" s="31"/>
      <c r="E3057" s="43" t="s">
        <v>52</v>
      </c>
      <c r="F3057" s="42" t="s">
        <v>34</v>
      </c>
      <c r="G3057" s="83" t="s">
        <v>34</v>
      </c>
      <c r="H3057" s="168">
        <v>36900</v>
      </c>
      <c r="I3057" s="31"/>
      <c r="J3057" s="83" t="s">
        <v>188</v>
      </c>
      <c r="K3057" s="31" t="s">
        <v>34</v>
      </c>
      <c r="L3057" s="31"/>
      <c r="M3057" s="168"/>
      <c r="N3057" s="147"/>
      <c r="O3057" s="105" t="s">
        <v>52</v>
      </c>
      <c r="P3057" s="171">
        <v>36900</v>
      </c>
      <c r="Q3057" s="31"/>
      <c r="R3057" s="83" t="s">
        <v>188</v>
      </c>
      <c r="S3057" s="31" t="s">
        <v>34</v>
      </c>
      <c r="T3057" s="31"/>
      <c r="U3057" s="168"/>
      <c r="V3057" s="149"/>
      <c r="W3057" s="140" t="str" cm="1">
        <f t="array" ref="W3057">IF(SUM(LEN(B3057:V3057))=0,"",IF(OR(OR(ISBLANK(F3057),SUM(LEN(C3057),LEN(D3057))=0),AND(NOT(E3057="Unknown"),ISBLANK(J3057)),AND(NOT(O3057="Unknown"),ISBLANK(R3057))),"Missing Information", INDEX(Table15[Entire Service Line Classification], MATCH(SUMIFS(Table15[Unique ID],Table15[System-Owned Portion],E3057,Table15[If Material Anything Other than "Lead" in Column E,Was Material Ever Previously Lead?],G3057,Table15[Customer-Owned Portion],O3057),Table15[Unique ID],0),0)))</f>
        <v>Non-lead</v>
      </c>
      <c r="X3057"/>
    </row>
    <row r="3058" spans="2:24" ht="30" x14ac:dyDescent="0.25">
      <c r="B3058" s="145" t="s">
        <v>6718</v>
      </c>
      <c r="C3058" s="31" t="s">
        <v>14324</v>
      </c>
      <c r="D3058" s="31"/>
      <c r="E3058" s="43" t="s">
        <v>52</v>
      </c>
      <c r="F3058" s="42" t="s">
        <v>34</v>
      </c>
      <c r="G3058" s="83" t="s">
        <v>34</v>
      </c>
      <c r="H3058" s="168">
        <v>36900</v>
      </c>
      <c r="I3058" s="31"/>
      <c r="J3058" s="83" t="s">
        <v>188</v>
      </c>
      <c r="K3058" s="31" t="s">
        <v>34</v>
      </c>
      <c r="L3058" s="31"/>
      <c r="M3058" s="168"/>
      <c r="N3058" s="147"/>
      <c r="O3058" s="105" t="s">
        <v>52</v>
      </c>
      <c r="P3058" s="171">
        <v>36900</v>
      </c>
      <c r="Q3058" s="31"/>
      <c r="R3058" s="83" t="s">
        <v>188</v>
      </c>
      <c r="S3058" s="31" t="s">
        <v>34</v>
      </c>
      <c r="T3058" s="31"/>
      <c r="U3058" s="168"/>
      <c r="V3058" s="149"/>
      <c r="W3058" s="140" t="str" cm="1">
        <f t="array" ref="W3058">IF(SUM(LEN(B3058:V3058))=0,"",IF(OR(OR(ISBLANK(F3058),SUM(LEN(C3058),LEN(D3058))=0),AND(NOT(E3058="Unknown"),ISBLANK(J3058)),AND(NOT(O3058="Unknown"),ISBLANK(R3058))),"Missing Information", INDEX(Table15[Entire Service Line Classification], MATCH(SUMIFS(Table15[Unique ID],Table15[System-Owned Portion],E3058,Table15[If Material Anything Other than "Lead" in Column E,Was Material Ever Previously Lead?],G3058,Table15[Customer-Owned Portion],O3058),Table15[Unique ID],0),0)))</f>
        <v>Non-lead</v>
      </c>
      <c r="X3058"/>
    </row>
    <row r="3059" spans="2:24" ht="30" x14ac:dyDescent="0.25">
      <c r="B3059" s="145" t="s">
        <v>6777</v>
      </c>
      <c r="C3059" s="31" t="s">
        <v>14388</v>
      </c>
      <c r="D3059" s="31"/>
      <c r="E3059" s="43" t="s">
        <v>52</v>
      </c>
      <c r="F3059" s="42" t="s">
        <v>34</v>
      </c>
      <c r="G3059" s="83" t="s">
        <v>34</v>
      </c>
      <c r="H3059" s="168">
        <v>36900</v>
      </c>
      <c r="I3059" s="31"/>
      <c r="J3059" s="83" t="s">
        <v>188</v>
      </c>
      <c r="K3059" s="31" t="s">
        <v>34</v>
      </c>
      <c r="L3059" s="31"/>
      <c r="M3059" s="168"/>
      <c r="N3059" s="147"/>
      <c r="O3059" s="105" t="s">
        <v>52</v>
      </c>
      <c r="P3059" s="171">
        <v>36900</v>
      </c>
      <c r="Q3059" s="31"/>
      <c r="R3059" s="83" t="s">
        <v>188</v>
      </c>
      <c r="S3059" s="31" t="s">
        <v>34</v>
      </c>
      <c r="T3059" s="31"/>
      <c r="U3059" s="168"/>
      <c r="V3059" s="149"/>
      <c r="W3059" s="140" t="str" cm="1">
        <f t="array" ref="W3059">IF(SUM(LEN(B3059:V3059))=0,"",IF(OR(OR(ISBLANK(F3059),SUM(LEN(C3059),LEN(D3059))=0),AND(NOT(E3059="Unknown"),ISBLANK(J3059)),AND(NOT(O3059="Unknown"),ISBLANK(R3059))),"Missing Information", INDEX(Table15[Entire Service Line Classification], MATCH(SUMIFS(Table15[Unique ID],Table15[System-Owned Portion],E3059,Table15[If Material Anything Other than "Lead" in Column E,Was Material Ever Previously Lead?],G3059,Table15[Customer-Owned Portion],O3059),Table15[Unique ID],0),0)))</f>
        <v>Non-lead</v>
      </c>
      <c r="X3059"/>
    </row>
    <row r="3060" spans="2:24" ht="30" x14ac:dyDescent="0.25">
      <c r="B3060" s="145" t="s">
        <v>4743</v>
      </c>
      <c r="C3060" s="31" t="s">
        <v>12340</v>
      </c>
      <c r="D3060" s="31"/>
      <c r="E3060" s="43" t="s">
        <v>52</v>
      </c>
      <c r="F3060" s="42" t="s">
        <v>34</v>
      </c>
      <c r="G3060" s="83" t="s">
        <v>34</v>
      </c>
      <c r="H3060" s="168">
        <v>36899</v>
      </c>
      <c r="I3060" s="31"/>
      <c r="J3060" s="83" t="s">
        <v>188</v>
      </c>
      <c r="K3060" s="31" t="s">
        <v>34</v>
      </c>
      <c r="L3060" s="31"/>
      <c r="M3060" s="168"/>
      <c r="N3060" s="147"/>
      <c r="O3060" s="105" t="s">
        <v>52</v>
      </c>
      <c r="P3060" s="171">
        <v>36899</v>
      </c>
      <c r="Q3060" s="31"/>
      <c r="R3060" s="83" t="s">
        <v>188</v>
      </c>
      <c r="S3060" s="31" t="s">
        <v>34</v>
      </c>
      <c r="T3060" s="31"/>
      <c r="U3060" s="168"/>
      <c r="V3060" s="149"/>
      <c r="W3060" s="140" t="str" cm="1">
        <f t="array" ref="W3060">IF(SUM(LEN(B3060:V3060))=0,"",IF(OR(OR(ISBLANK(F3060),SUM(LEN(C3060),LEN(D3060))=0),AND(NOT(E3060="Unknown"),ISBLANK(J3060)),AND(NOT(O3060="Unknown"),ISBLANK(R3060))),"Missing Information", INDEX(Table15[Entire Service Line Classification], MATCH(SUMIFS(Table15[Unique ID],Table15[System-Owned Portion],E3060,Table15[If Material Anything Other than "Lead" in Column E,Was Material Ever Previously Lead?],G3060,Table15[Customer-Owned Portion],O3060),Table15[Unique ID],0),0)))</f>
        <v>Non-lead</v>
      </c>
      <c r="X3060"/>
    </row>
    <row r="3061" spans="2:24" ht="30" x14ac:dyDescent="0.25">
      <c r="B3061" s="145" t="s">
        <v>4855</v>
      </c>
      <c r="C3061" s="31" t="s">
        <v>12452</v>
      </c>
      <c r="D3061" s="31"/>
      <c r="E3061" s="43" t="s">
        <v>52</v>
      </c>
      <c r="F3061" s="42" t="s">
        <v>34</v>
      </c>
      <c r="G3061" s="83" t="s">
        <v>34</v>
      </c>
      <c r="H3061" s="168">
        <v>36899</v>
      </c>
      <c r="I3061" s="31"/>
      <c r="J3061" s="83" t="s">
        <v>188</v>
      </c>
      <c r="K3061" s="31" t="s">
        <v>34</v>
      </c>
      <c r="L3061" s="31"/>
      <c r="M3061" s="168"/>
      <c r="N3061" s="147"/>
      <c r="O3061" s="105" t="s">
        <v>52</v>
      </c>
      <c r="P3061" s="171">
        <v>36899</v>
      </c>
      <c r="Q3061" s="31"/>
      <c r="R3061" s="83" t="s">
        <v>188</v>
      </c>
      <c r="S3061" s="31" t="s">
        <v>34</v>
      </c>
      <c r="T3061" s="31"/>
      <c r="U3061" s="168"/>
      <c r="V3061" s="149"/>
      <c r="W3061" s="140" t="str" cm="1">
        <f t="array" ref="W3061">IF(SUM(LEN(B3061:V3061))=0,"",IF(OR(OR(ISBLANK(F3061),SUM(LEN(C3061),LEN(D3061))=0),AND(NOT(E3061="Unknown"),ISBLANK(J3061)),AND(NOT(O3061="Unknown"),ISBLANK(R3061))),"Missing Information", INDEX(Table15[Entire Service Line Classification], MATCH(SUMIFS(Table15[Unique ID],Table15[System-Owned Portion],E3061,Table15[If Material Anything Other than "Lead" in Column E,Was Material Ever Previously Lead?],G3061,Table15[Customer-Owned Portion],O3061),Table15[Unique ID],0),0)))</f>
        <v>Non-lead</v>
      </c>
      <c r="X3061"/>
    </row>
    <row r="3062" spans="2:24" ht="30" x14ac:dyDescent="0.25">
      <c r="B3062" s="145" t="s">
        <v>2899</v>
      </c>
      <c r="C3062" s="31" t="s">
        <v>10331</v>
      </c>
      <c r="D3062" s="31"/>
      <c r="E3062" s="43" t="s">
        <v>52</v>
      </c>
      <c r="F3062" s="42" t="s">
        <v>34</v>
      </c>
      <c r="G3062" s="83" t="s">
        <v>34</v>
      </c>
      <c r="H3062" s="168">
        <v>36895</v>
      </c>
      <c r="I3062" s="31"/>
      <c r="J3062" s="83" t="s">
        <v>188</v>
      </c>
      <c r="K3062" s="31" t="s">
        <v>34</v>
      </c>
      <c r="L3062" s="31"/>
      <c r="M3062" s="168"/>
      <c r="N3062" s="147"/>
      <c r="O3062" s="105" t="s">
        <v>52</v>
      </c>
      <c r="P3062" s="171">
        <v>36895</v>
      </c>
      <c r="Q3062" s="31"/>
      <c r="R3062" s="83" t="s">
        <v>188</v>
      </c>
      <c r="S3062" s="31" t="s">
        <v>34</v>
      </c>
      <c r="T3062" s="31"/>
      <c r="U3062" s="168"/>
      <c r="V3062" s="149"/>
      <c r="W3062" s="140" t="str" cm="1">
        <f t="array" ref="W3062">IF(SUM(LEN(B3062:V3062))=0,"",IF(OR(OR(ISBLANK(F3062),SUM(LEN(C3062),LEN(D3062))=0),AND(NOT(E3062="Unknown"),ISBLANK(J3062)),AND(NOT(O3062="Unknown"),ISBLANK(R3062))),"Missing Information", INDEX(Table15[Entire Service Line Classification], MATCH(SUMIFS(Table15[Unique ID],Table15[System-Owned Portion],E3062,Table15[If Material Anything Other than "Lead" in Column E,Was Material Ever Previously Lead?],G3062,Table15[Customer-Owned Portion],O3062),Table15[Unique ID],0),0)))</f>
        <v>Non-lead</v>
      </c>
      <c r="X3062"/>
    </row>
    <row r="3063" spans="2:24" ht="30" x14ac:dyDescent="0.25">
      <c r="B3063" s="145" t="s">
        <v>3026</v>
      </c>
      <c r="C3063" s="31" t="s">
        <v>10458</v>
      </c>
      <c r="D3063" s="31"/>
      <c r="E3063" s="43" t="s">
        <v>52</v>
      </c>
      <c r="F3063" s="42" t="s">
        <v>34</v>
      </c>
      <c r="G3063" s="83" t="s">
        <v>34</v>
      </c>
      <c r="H3063" s="168">
        <v>36895</v>
      </c>
      <c r="I3063" s="31"/>
      <c r="J3063" s="83" t="s">
        <v>188</v>
      </c>
      <c r="K3063" s="31" t="s">
        <v>34</v>
      </c>
      <c r="L3063" s="31"/>
      <c r="M3063" s="168"/>
      <c r="N3063" s="147"/>
      <c r="O3063" s="105" t="s">
        <v>52</v>
      </c>
      <c r="P3063" s="171">
        <v>36895</v>
      </c>
      <c r="Q3063" s="31"/>
      <c r="R3063" s="83" t="s">
        <v>188</v>
      </c>
      <c r="S3063" s="31" t="s">
        <v>34</v>
      </c>
      <c r="T3063" s="31"/>
      <c r="U3063" s="168"/>
      <c r="V3063" s="149"/>
      <c r="W3063" s="140" t="str" cm="1">
        <f t="array" ref="W3063">IF(SUM(LEN(B3063:V3063))=0,"",IF(OR(OR(ISBLANK(F3063),SUM(LEN(C3063),LEN(D3063))=0),AND(NOT(E3063="Unknown"),ISBLANK(J3063)),AND(NOT(O3063="Unknown"),ISBLANK(R3063))),"Missing Information", INDEX(Table15[Entire Service Line Classification], MATCH(SUMIFS(Table15[Unique ID],Table15[System-Owned Portion],E3063,Table15[If Material Anything Other than "Lead" in Column E,Was Material Ever Previously Lead?],G3063,Table15[Customer-Owned Portion],O3063),Table15[Unique ID],0),0)))</f>
        <v>Non-lead</v>
      </c>
      <c r="X3063"/>
    </row>
    <row r="3064" spans="2:24" ht="30" x14ac:dyDescent="0.25">
      <c r="B3064" s="145" t="s">
        <v>3031</v>
      </c>
      <c r="C3064" s="31" t="s">
        <v>10463</v>
      </c>
      <c r="D3064" s="31"/>
      <c r="E3064" s="43" t="s">
        <v>52</v>
      </c>
      <c r="F3064" s="42" t="s">
        <v>34</v>
      </c>
      <c r="G3064" s="83" t="s">
        <v>34</v>
      </c>
      <c r="H3064" s="168">
        <v>36895</v>
      </c>
      <c r="I3064" s="31"/>
      <c r="J3064" s="83" t="s">
        <v>188</v>
      </c>
      <c r="K3064" s="31" t="s">
        <v>34</v>
      </c>
      <c r="L3064" s="31"/>
      <c r="M3064" s="168"/>
      <c r="N3064" s="147"/>
      <c r="O3064" s="105" t="s">
        <v>52</v>
      </c>
      <c r="P3064" s="171">
        <v>36895</v>
      </c>
      <c r="Q3064" s="31"/>
      <c r="R3064" s="83" t="s">
        <v>188</v>
      </c>
      <c r="S3064" s="31" t="s">
        <v>34</v>
      </c>
      <c r="T3064" s="31"/>
      <c r="U3064" s="168"/>
      <c r="V3064" s="149"/>
      <c r="W3064" s="140" t="str" cm="1">
        <f t="array" ref="W3064">IF(SUM(LEN(B3064:V3064))=0,"",IF(OR(OR(ISBLANK(F3064),SUM(LEN(C3064),LEN(D3064))=0),AND(NOT(E3064="Unknown"),ISBLANK(J3064)),AND(NOT(O3064="Unknown"),ISBLANK(R3064))),"Missing Information", INDEX(Table15[Entire Service Line Classification], MATCH(SUMIFS(Table15[Unique ID],Table15[System-Owned Portion],E3064,Table15[If Material Anything Other than "Lead" in Column E,Was Material Ever Previously Lead?],G3064,Table15[Customer-Owned Portion],O3064),Table15[Unique ID],0),0)))</f>
        <v>Non-lead</v>
      </c>
      <c r="X3064"/>
    </row>
    <row r="3065" spans="2:24" ht="30" x14ac:dyDescent="0.25">
      <c r="B3065" s="145" t="s">
        <v>3049</v>
      </c>
      <c r="C3065" s="31" t="s">
        <v>10481</v>
      </c>
      <c r="D3065" s="31"/>
      <c r="E3065" s="43" t="s">
        <v>52</v>
      </c>
      <c r="F3065" s="42" t="s">
        <v>34</v>
      </c>
      <c r="G3065" s="83" t="s">
        <v>34</v>
      </c>
      <c r="H3065" s="168">
        <v>36895</v>
      </c>
      <c r="I3065" s="31"/>
      <c r="J3065" s="83" t="s">
        <v>188</v>
      </c>
      <c r="K3065" s="31" t="s">
        <v>34</v>
      </c>
      <c r="L3065" s="31"/>
      <c r="M3065" s="168"/>
      <c r="N3065" s="147"/>
      <c r="O3065" s="105" t="s">
        <v>52</v>
      </c>
      <c r="P3065" s="171">
        <v>36895</v>
      </c>
      <c r="Q3065" s="31"/>
      <c r="R3065" s="83" t="s">
        <v>188</v>
      </c>
      <c r="S3065" s="31" t="s">
        <v>34</v>
      </c>
      <c r="T3065" s="31"/>
      <c r="U3065" s="168"/>
      <c r="V3065" s="149"/>
      <c r="W3065" s="140" t="str" cm="1">
        <f t="array" ref="W3065">IF(SUM(LEN(B3065:V3065))=0,"",IF(OR(OR(ISBLANK(F3065),SUM(LEN(C3065),LEN(D3065))=0),AND(NOT(E3065="Unknown"),ISBLANK(J3065)),AND(NOT(O3065="Unknown"),ISBLANK(R3065))),"Missing Information", INDEX(Table15[Entire Service Line Classification], MATCH(SUMIFS(Table15[Unique ID],Table15[System-Owned Portion],E3065,Table15[If Material Anything Other than "Lead" in Column E,Was Material Ever Previously Lead?],G3065,Table15[Customer-Owned Portion],O3065),Table15[Unique ID],0),0)))</f>
        <v>Non-lead</v>
      </c>
      <c r="X3065"/>
    </row>
    <row r="3066" spans="2:24" ht="30" x14ac:dyDescent="0.25">
      <c r="B3066" s="145" t="s">
        <v>243</v>
      </c>
      <c r="C3066" s="31" t="s">
        <v>7658</v>
      </c>
      <c r="D3066" s="31"/>
      <c r="E3066" s="43" t="s">
        <v>52</v>
      </c>
      <c r="F3066" s="42" t="s">
        <v>34</v>
      </c>
      <c r="G3066" s="83" t="s">
        <v>34</v>
      </c>
      <c r="H3066" s="168">
        <v>36892</v>
      </c>
      <c r="I3066" s="187"/>
      <c r="J3066" s="83" t="s">
        <v>188</v>
      </c>
      <c r="K3066" s="31" t="s">
        <v>34</v>
      </c>
      <c r="L3066" s="31"/>
      <c r="M3066" s="168"/>
      <c r="N3066" s="147"/>
      <c r="O3066" s="105" t="s">
        <v>52</v>
      </c>
      <c r="P3066" s="171">
        <v>36892</v>
      </c>
      <c r="Q3066" s="31"/>
      <c r="R3066" s="83" t="s">
        <v>188</v>
      </c>
      <c r="S3066" s="31" t="s">
        <v>34</v>
      </c>
      <c r="T3066" s="31"/>
      <c r="U3066" s="168"/>
      <c r="V3066" s="149"/>
      <c r="W3066" s="140" t="str" cm="1">
        <f t="array" ref="W3066">IF(SUM(LEN(B3066:V3066))=0,"",IF(OR(OR(ISBLANK(F3066),SUM(LEN(C3066),LEN(D3066))=0),AND(NOT(E3066="Unknown"),ISBLANK(J3066)),AND(NOT(O3066="Unknown"),ISBLANK(R3066))),"Missing Information", INDEX(Table15[Entire Service Line Classification], MATCH(SUMIFS(Table15[Unique ID],Table15[System-Owned Portion],E3066,Table15[If Material Anything Other than "Lead" in Column E,Was Material Ever Previously Lead?],G3066,Table15[Customer-Owned Portion],O3066),Table15[Unique ID],0),0)))</f>
        <v>Non-lead</v>
      </c>
      <c r="X3066"/>
    </row>
    <row r="3067" spans="2:24" ht="30" x14ac:dyDescent="0.25">
      <c r="B3067" s="145" t="s">
        <v>247</v>
      </c>
      <c r="C3067" s="31" t="s">
        <v>7662</v>
      </c>
      <c r="D3067" s="31"/>
      <c r="E3067" s="43" t="s">
        <v>52</v>
      </c>
      <c r="F3067" s="42" t="s">
        <v>34</v>
      </c>
      <c r="G3067" s="83" t="s">
        <v>34</v>
      </c>
      <c r="H3067" s="168">
        <v>36892</v>
      </c>
      <c r="I3067" s="187"/>
      <c r="J3067" s="83" t="s">
        <v>188</v>
      </c>
      <c r="K3067" s="31" t="s">
        <v>34</v>
      </c>
      <c r="L3067" s="31"/>
      <c r="M3067" s="168"/>
      <c r="N3067" s="147"/>
      <c r="O3067" s="105" t="s">
        <v>52</v>
      </c>
      <c r="P3067" s="171">
        <v>36892</v>
      </c>
      <c r="Q3067" s="31"/>
      <c r="R3067" s="83" t="s">
        <v>188</v>
      </c>
      <c r="S3067" s="31" t="s">
        <v>34</v>
      </c>
      <c r="T3067" s="31"/>
      <c r="U3067" s="168"/>
      <c r="V3067" s="149"/>
      <c r="W3067" s="140" t="str" cm="1">
        <f t="array" ref="W3067">IF(SUM(LEN(B3067:V3067))=0,"",IF(OR(OR(ISBLANK(F3067),SUM(LEN(C3067),LEN(D3067))=0),AND(NOT(E3067="Unknown"),ISBLANK(J3067)),AND(NOT(O3067="Unknown"),ISBLANK(R3067))),"Missing Information", INDEX(Table15[Entire Service Line Classification], MATCH(SUMIFS(Table15[Unique ID],Table15[System-Owned Portion],E3067,Table15[If Material Anything Other than "Lead" in Column E,Was Material Ever Previously Lead?],G3067,Table15[Customer-Owned Portion],O3067),Table15[Unique ID],0),0)))</f>
        <v>Non-lead</v>
      </c>
      <c r="X3067"/>
    </row>
    <row r="3068" spans="2:24" ht="30" x14ac:dyDescent="0.25">
      <c r="B3068" s="145" t="s">
        <v>283</v>
      </c>
      <c r="C3068" s="31" t="s">
        <v>7698</v>
      </c>
      <c r="D3068" s="31"/>
      <c r="E3068" s="43" t="s">
        <v>52</v>
      </c>
      <c r="F3068" s="42" t="s">
        <v>34</v>
      </c>
      <c r="G3068" s="83" t="s">
        <v>34</v>
      </c>
      <c r="H3068" s="168">
        <v>36892</v>
      </c>
      <c r="I3068" s="31"/>
      <c r="J3068" s="83" t="s">
        <v>188</v>
      </c>
      <c r="K3068" s="31" t="s">
        <v>34</v>
      </c>
      <c r="L3068" s="31"/>
      <c r="M3068" s="168"/>
      <c r="N3068" s="147"/>
      <c r="O3068" s="105" t="s">
        <v>52</v>
      </c>
      <c r="P3068" s="171">
        <v>36892</v>
      </c>
      <c r="Q3068" s="31"/>
      <c r="R3068" s="83" t="s">
        <v>188</v>
      </c>
      <c r="S3068" s="31" t="s">
        <v>34</v>
      </c>
      <c r="T3068" s="31"/>
      <c r="U3068" s="168"/>
      <c r="V3068" s="149"/>
      <c r="W3068" s="140" t="str" cm="1">
        <f t="array" ref="W3068">IF(SUM(LEN(B3068:V3068))=0,"",IF(OR(OR(ISBLANK(F3068),SUM(LEN(C3068),LEN(D3068))=0),AND(NOT(E3068="Unknown"),ISBLANK(J3068)),AND(NOT(O3068="Unknown"),ISBLANK(R3068))),"Missing Information", INDEX(Table15[Entire Service Line Classification], MATCH(SUMIFS(Table15[Unique ID],Table15[System-Owned Portion],E3068,Table15[If Material Anything Other than "Lead" in Column E,Was Material Ever Previously Lead?],G3068,Table15[Customer-Owned Portion],O3068),Table15[Unique ID],0),0)))</f>
        <v>Non-lead</v>
      </c>
      <c r="X3068"/>
    </row>
    <row r="3069" spans="2:24" ht="30" x14ac:dyDescent="0.25">
      <c r="B3069" s="145" t="s">
        <v>287</v>
      </c>
      <c r="C3069" s="31" t="s">
        <v>7702</v>
      </c>
      <c r="D3069" s="31"/>
      <c r="E3069" s="43" t="s">
        <v>52</v>
      </c>
      <c r="F3069" s="42" t="s">
        <v>34</v>
      </c>
      <c r="G3069" s="83" t="s">
        <v>34</v>
      </c>
      <c r="H3069" s="168">
        <v>36892</v>
      </c>
      <c r="I3069" s="31"/>
      <c r="J3069" s="83" t="s">
        <v>188</v>
      </c>
      <c r="K3069" s="31" t="s">
        <v>34</v>
      </c>
      <c r="L3069" s="31"/>
      <c r="M3069" s="168"/>
      <c r="N3069" s="147"/>
      <c r="O3069" s="105" t="s">
        <v>52</v>
      </c>
      <c r="P3069" s="171">
        <v>36892</v>
      </c>
      <c r="Q3069" s="31"/>
      <c r="R3069" s="83" t="s">
        <v>188</v>
      </c>
      <c r="S3069" s="31" t="s">
        <v>34</v>
      </c>
      <c r="T3069" s="31"/>
      <c r="U3069" s="168"/>
      <c r="V3069" s="149"/>
      <c r="W3069" s="140" t="str" cm="1">
        <f t="array" ref="W3069">IF(SUM(LEN(B3069:V3069))=0,"",IF(OR(OR(ISBLANK(F3069),SUM(LEN(C3069),LEN(D3069))=0),AND(NOT(E3069="Unknown"),ISBLANK(J3069)),AND(NOT(O3069="Unknown"),ISBLANK(R3069))),"Missing Information", INDEX(Table15[Entire Service Line Classification], MATCH(SUMIFS(Table15[Unique ID],Table15[System-Owned Portion],E3069,Table15[If Material Anything Other than "Lead" in Column E,Was Material Ever Previously Lead?],G3069,Table15[Customer-Owned Portion],O3069),Table15[Unique ID],0),0)))</f>
        <v>Non-lead</v>
      </c>
      <c r="X3069"/>
    </row>
    <row r="3070" spans="2:24" ht="30" x14ac:dyDescent="0.25">
      <c r="B3070" s="145" t="s">
        <v>303</v>
      </c>
      <c r="C3070" s="31" t="s">
        <v>7718</v>
      </c>
      <c r="D3070" s="31"/>
      <c r="E3070" s="43" t="s">
        <v>52</v>
      </c>
      <c r="F3070" s="42" t="s">
        <v>34</v>
      </c>
      <c r="G3070" s="83" t="s">
        <v>34</v>
      </c>
      <c r="H3070" s="168">
        <v>36892</v>
      </c>
      <c r="I3070" s="31"/>
      <c r="J3070" s="83" t="s">
        <v>188</v>
      </c>
      <c r="K3070" s="31" t="s">
        <v>34</v>
      </c>
      <c r="L3070" s="31"/>
      <c r="M3070" s="168"/>
      <c r="N3070" s="147"/>
      <c r="O3070" s="105" t="s">
        <v>52</v>
      </c>
      <c r="P3070" s="171">
        <v>36892</v>
      </c>
      <c r="Q3070" s="31"/>
      <c r="R3070" s="83" t="s">
        <v>188</v>
      </c>
      <c r="S3070" s="31" t="s">
        <v>34</v>
      </c>
      <c r="T3070" s="31"/>
      <c r="U3070" s="168"/>
      <c r="V3070" s="149"/>
      <c r="W3070" s="140" t="str" cm="1">
        <f t="array" ref="W3070">IF(SUM(LEN(B3070:V3070))=0,"",IF(OR(OR(ISBLANK(F3070),SUM(LEN(C3070),LEN(D3070))=0),AND(NOT(E3070="Unknown"),ISBLANK(J3070)),AND(NOT(O3070="Unknown"),ISBLANK(R3070))),"Missing Information", INDEX(Table15[Entire Service Line Classification], MATCH(SUMIFS(Table15[Unique ID],Table15[System-Owned Portion],E3070,Table15[If Material Anything Other than "Lead" in Column E,Was Material Ever Previously Lead?],G3070,Table15[Customer-Owned Portion],O3070),Table15[Unique ID],0),0)))</f>
        <v>Non-lead</v>
      </c>
      <c r="X3070"/>
    </row>
    <row r="3071" spans="2:24" ht="30" x14ac:dyDescent="0.25">
      <c r="B3071" s="145" t="s">
        <v>307</v>
      </c>
      <c r="C3071" s="31" t="s">
        <v>7722</v>
      </c>
      <c r="D3071" s="31"/>
      <c r="E3071" s="43" t="s">
        <v>52</v>
      </c>
      <c r="F3071" s="42" t="s">
        <v>34</v>
      </c>
      <c r="G3071" s="83" t="s">
        <v>34</v>
      </c>
      <c r="H3071" s="168">
        <v>36892</v>
      </c>
      <c r="I3071" s="31"/>
      <c r="J3071" s="83" t="s">
        <v>188</v>
      </c>
      <c r="K3071" s="31" t="s">
        <v>34</v>
      </c>
      <c r="L3071" s="31"/>
      <c r="M3071" s="168"/>
      <c r="N3071" s="147"/>
      <c r="O3071" s="105" t="s">
        <v>52</v>
      </c>
      <c r="P3071" s="171">
        <v>36892</v>
      </c>
      <c r="Q3071" s="31"/>
      <c r="R3071" s="83" t="s">
        <v>188</v>
      </c>
      <c r="S3071" s="31" t="s">
        <v>34</v>
      </c>
      <c r="T3071" s="31"/>
      <c r="U3071" s="168"/>
      <c r="V3071" s="149"/>
      <c r="W3071" s="140" t="str" cm="1">
        <f t="array" ref="W3071">IF(SUM(LEN(B3071:V3071))=0,"",IF(OR(OR(ISBLANK(F3071),SUM(LEN(C3071),LEN(D3071))=0),AND(NOT(E3071="Unknown"),ISBLANK(J3071)),AND(NOT(O3071="Unknown"),ISBLANK(R3071))),"Missing Information", INDEX(Table15[Entire Service Line Classification], MATCH(SUMIFS(Table15[Unique ID],Table15[System-Owned Portion],E3071,Table15[If Material Anything Other than "Lead" in Column E,Was Material Ever Previously Lead?],G3071,Table15[Customer-Owned Portion],O3071),Table15[Unique ID],0),0)))</f>
        <v>Non-lead</v>
      </c>
      <c r="X3071"/>
    </row>
    <row r="3072" spans="2:24" ht="30" x14ac:dyDescent="0.25">
      <c r="B3072" s="145" t="s">
        <v>309</v>
      </c>
      <c r="C3072" s="31" t="s">
        <v>7724</v>
      </c>
      <c r="D3072" s="31"/>
      <c r="E3072" s="43" t="s">
        <v>52</v>
      </c>
      <c r="F3072" s="42" t="s">
        <v>34</v>
      </c>
      <c r="G3072" s="83" t="s">
        <v>34</v>
      </c>
      <c r="H3072" s="168">
        <v>36892</v>
      </c>
      <c r="I3072" s="31"/>
      <c r="J3072" s="83" t="s">
        <v>188</v>
      </c>
      <c r="K3072" s="31" t="s">
        <v>34</v>
      </c>
      <c r="L3072" s="31"/>
      <c r="M3072" s="168"/>
      <c r="N3072" s="147"/>
      <c r="O3072" s="105" t="s">
        <v>52</v>
      </c>
      <c r="P3072" s="171">
        <v>36892</v>
      </c>
      <c r="Q3072" s="31"/>
      <c r="R3072" s="83" t="s">
        <v>188</v>
      </c>
      <c r="S3072" s="31" t="s">
        <v>34</v>
      </c>
      <c r="T3072" s="31"/>
      <c r="U3072" s="168"/>
      <c r="V3072" s="149"/>
      <c r="W3072" s="140" t="str" cm="1">
        <f t="array" ref="W3072">IF(SUM(LEN(B3072:V3072))=0,"",IF(OR(OR(ISBLANK(F3072),SUM(LEN(C3072),LEN(D3072))=0),AND(NOT(E3072="Unknown"),ISBLANK(J3072)),AND(NOT(O3072="Unknown"),ISBLANK(R3072))),"Missing Information", INDEX(Table15[Entire Service Line Classification], MATCH(SUMIFS(Table15[Unique ID],Table15[System-Owned Portion],E3072,Table15[If Material Anything Other than "Lead" in Column E,Was Material Ever Previously Lead?],G3072,Table15[Customer-Owned Portion],O3072),Table15[Unique ID],0),0)))</f>
        <v>Non-lead</v>
      </c>
      <c r="X3072"/>
    </row>
    <row r="3073" spans="2:24" ht="30" x14ac:dyDescent="0.25">
      <c r="B3073" s="145" t="s">
        <v>312</v>
      </c>
      <c r="C3073" s="31" t="s">
        <v>7727</v>
      </c>
      <c r="D3073" s="31"/>
      <c r="E3073" s="43" t="s">
        <v>52</v>
      </c>
      <c r="F3073" s="42" t="s">
        <v>34</v>
      </c>
      <c r="G3073" s="83" t="s">
        <v>34</v>
      </c>
      <c r="H3073" s="168">
        <v>36892</v>
      </c>
      <c r="I3073" s="31"/>
      <c r="J3073" s="83" t="s">
        <v>188</v>
      </c>
      <c r="K3073" s="31" t="s">
        <v>34</v>
      </c>
      <c r="L3073" s="31"/>
      <c r="M3073" s="168"/>
      <c r="N3073" s="147"/>
      <c r="O3073" s="105" t="s">
        <v>52</v>
      </c>
      <c r="P3073" s="171">
        <v>36892</v>
      </c>
      <c r="Q3073" s="31"/>
      <c r="R3073" s="83" t="s">
        <v>188</v>
      </c>
      <c r="S3073" s="31" t="s">
        <v>34</v>
      </c>
      <c r="T3073" s="31"/>
      <c r="U3073" s="168"/>
      <c r="V3073" s="149"/>
      <c r="W3073" s="140" t="str" cm="1">
        <f t="array" ref="W3073">IF(SUM(LEN(B3073:V3073))=0,"",IF(OR(OR(ISBLANK(F3073),SUM(LEN(C3073),LEN(D3073))=0),AND(NOT(E3073="Unknown"),ISBLANK(J3073)),AND(NOT(O3073="Unknown"),ISBLANK(R3073))),"Missing Information", INDEX(Table15[Entire Service Line Classification], MATCH(SUMIFS(Table15[Unique ID],Table15[System-Owned Portion],E3073,Table15[If Material Anything Other than "Lead" in Column E,Was Material Ever Previously Lead?],G3073,Table15[Customer-Owned Portion],O3073),Table15[Unique ID],0),0)))</f>
        <v>Non-lead</v>
      </c>
      <c r="X3073"/>
    </row>
    <row r="3074" spans="2:24" ht="30" x14ac:dyDescent="0.25">
      <c r="B3074" s="145" t="s">
        <v>319</v>
      </c>
      <c r="C3074" s="31" t="s">
        <v>7734</v>
      </c>
      <c r="D3074" s="31"/>
      <c r="E3074" s="43" t="s">
        <v>52</v>
      </c>
      <c r="F3074" s="42" t="s">
        <v>34</v>
      </c>
      <c r="G3074" s="83" t="s">
        <v>34</v>
      </c>
      <c r="H3074" s="168">
        <v>36892</v>
      </c>
      <c r="I3074" s="31"/>
      <c r="J3074" s="83" t="s">
        <v>188</v>
      </c>
      <c r="K3074" s="31" t="s">
        <v>34</v>
      </c>
      <c r="L3074" s="31"/>
      <c r="M3074" s="168"/>
      <c r="N3074" s="147"/>
      <c r="O3074" s="105" t="s">
        <v>52</v>
      </c>
      <c r="P3074" s="171">
        <v>36892</v>
      </c>
      <c r="Q3074" s="31"/>
      <c r="R3074" s="83" t="s">
        <v>188</v>
      </c>
      <c r="S3074" s="31" t="s">
        <v>34</v>
      </c>
      <c r="T3074" s="31"/>
      <c r="U3074" s="168"/>
      <c r="V3074" s="149"/>
      <c r="W3074" s="140" t="str" cm="1">
        <f t="array" ref="W3074">IF(SUM(LEN(B3074:V3074))=0,"",IF(OR(OR(ISBLANK(F3074),SUM(LEN(C3074),LEN(D3074))=0),AND(NOT(E3074="Unknown"),ISBLANK(J3074)),AND(NOT(O3074="Unknown"),ISBLANK(R3074))),"Missing Information", INDEX(Table15[Entire Service Line Classification], MATCH(SUMIFS(Table15[Unique ID],Table15[System-Owned Portion],E3074,Table15[If Material Anything Other than "Lead" in Column E,Was Material Ever Previously Lead?],G3074,Table15[Customer-Owned Portion],O3074),Table15[Unique ID],0),0)))</f>
        <v>Non-lead</v>
      </c>
      <c r="X3074"/>
    </row>
    <row r="3075" spans="2:24" ht="30" x14ac:dyDescent="0.25">
      <c r="B3075" s="145" t="s">
        <v>321</v>
      </c>
      <c r="C3075" s="31" t="s">
        <v>7736</v>
      </c>
      <c r="D3075" s="31"/>
      <c r="E3075" s="43" t="s">
        <v>52</v>
      </c>
      <c r="F3075" s="42" t="s">
        <v>34</v>
      </c>
      <c r="G3075" s="83" t="s">
        <v>34</v>
      </c>
      <c r="H3075" s="168">
        <v>36892</v>
      </c>
      <c r="I3075" s="31"/>
      <c r="J3075" s="83" t="s">
        <v>188</v>
      </c>
      <c r="K3075" s="31" t="s">
        <v>34</v>
      </c>
      <c r="L3075" s="31"/>
      <c r="M3075" s="168"/>
      <c r="N3075" s="147"/>
      <c r="O3075" s="105" t="s">
        <v>52</v>
      </c>
      <c r="P3075" s="171">
        <v>36892</v>
      </c>
      <c r="Q3075" s="31"/>
      <c r="R3075" s="83" t="s">
        <v>188</v>
      </c>
      <c r="S3075" s="31" t="s">
        <v>34</v>
      </c>
      <c r="T3075" s="31"/>
      <c r="U3075" s="168"/>
      <c r="V3075" s="149"/>
      <c r="W3075" s="140" t="str" cm="1">
        <f t="array" ref="W3075">IF(SUM(LEN(B3075:V3075))=0,"",IF(OR(OR(ISBLANK(F3075),SUM(LEN(C3075),LEN(D3075))=0),AND(NOT(E3075="Unknown"),ISBLANK(J3075)),AND(NOT(O3075="Unknown"),ISBLANK(R3075))),"Missing Information", INDEX(Table15[Entire Service Line Classification], MATCH(SUMIFS(Table15[Unique ID],Table15[System-Owned Portion],E3075,Table15[If Material Anything Other than "Lead" in Column E,Was Material Ever Previously Lead?],G3075,Table15[Customer-Owned Portion],O3075),Table15[Unique ID],0),0)))</f>
        <v>Non-lead</v>
      </c>
      <c r="X3075"/>
    </row>
    <row r="3076" spans="2:24" ht="30" x14ac:dyDescent="0.25">
      <c r="B3076" s="145" t="s">
        <v>322</v>
      </c>
      <c r="C3076" s="31" t="s">
        <v>7737</v>
      </c>
      <c r="D3076" s="31"/>
      <c r="E3076" s="43" t="s">
        <v>52</v>
      </c>
      <c r="F3076" s="42" t="s">
        <v>34</v>
      </c>
      <c r="G3076" s="83" t="s">
        <v>34</v>
      </c>
      <c r="H3076" s="168">
        <v>36892</v>
      </c>
      <c r="I3076" s="31"/>
      <c r="J3076" s="83" t="s">
        <v>188</v>
      </c>
      <c r="K3076" s="31" t="s">
        <v>34</v>
      </c>
      <c r="L3076" s="31"/>
      <c r="M3076" s="168"/>
      <c r="N3076" s="147"/>
      <c r="O3076" s="105" t="s">
        <v>52</v>
      </c>
      <c r="P3076" s="171">
        <v>36892</v>
      </c>
      <c r="Q3076" s="31"/>
      <c r="R3076" s="83" t="s">
        <v>188</v>
      </c>
      <c r="S3076" s="31" t="s">
        <v>34</v>
      </c>
      <c r="T3076" s="31"/>
      <c r="U3076" s="168"/>
      <c r="V3076" s="149"/>
      <c r="W3076" s="140" t="str" cm="1">
        <f t="array" ref="W3076">IF(SUM(LEN(B3076:V3076))=0,"",IF(OR(OR(ISBLANK(F3076),SUM(LEN(C3076),LEN(D3076))=0),AND(NOT(E3076="Unknown"),ISBLANK(J3076)),AND(NOT(O3076="Unknown"),ISBLANK(R3076))),"Missing Information", INDEX(Table15[Entire Service Line Classification], MATCH(SUMIFS(Table15[Unique ID],Table15[System-Owned Portion],E3076,Table15[If Material Anything Other than "Lead" in Column E,Was Material Ever Previously Lead?],G3076,Table15[Customer-Owned Portion],O3076),Table15[Unique ID],0),0)))</f>
        <v>Non-lead</v>
      </c>
      <c r="X3076"/>
    </row>
    <row r="3077" spans="2:24" ht="30" x14ac:dyDescent="0.25">
      <c r="B3077" s="145" t="s">
        <v>327</v>
      </c>
      <c r="C3077" s="31" t="s">
        <v>7742</v>
      </c>
      <c r="D3077" s="31"/>
      <c r="E3077" s="43" t="s">
        <v>52</v>
      </c>
      <c r="F3077" s="42" t="s">
        <v>34</v>
      </c>
      <c r="G3077" s="83" t="s">
        <v>34</v>
      </c>
      <c r="H3077" s="168">
        <v>36892</v>
      </c>
      <c r="I3077" s="31"/>
      <c r="J3077" s="83" t="s">
        <v>188</v>
      </c>
      <c r="K3077" s="31" t="s">
        <v>34</v>
      </c>
      <c r="L3077" s="31"/>
      <c r="M3077" s="168"/>
      <c r="N3077" s="147"/>
      <c r="O3077" s="105" t="s">
        <v>52</v>
      </c>
      <c r="P3077" s="171">
        <v>36892</v>
      </c>
      <c r="Q3077" s="31"/>
      <c r="R3077" s="83" t="s">
        <v>188</v>
      </c>
      <c r="S3077" s="31" t="s">
        <v>34</v>
      </c>
      <c r="T3077" s="31"/>
      <c r="U3077" s="168"/>
      <c r="V3077" s="149"/>
      <c r="W3077" s="140" t="str" cm="1">
        <f t="array" ref="W3077">IF(SUM(LEN(B3077:V3077))=0,"",IF(OR(OR(ISBLANK(F3077),SUM(LEN(C3077),LEN(D3077))=0),AND(NOT(E3077="Unknown"),ISBLANK(J3077)),AND(NOT(O3077="Unknown"),ISBLANK(R3077))),"Missing Information", INDEX(Table15[Entire Service Line Classification], MATCH(SUMIFS(Table15[Unique ID],Table15[System-Owned Portion],E3077,Table15[If Material Anything Other than "Lead" in Column E,Was Material Ever Previously Lead?],G3077,Table15[Customer-Owned Portion],O3077),Table15[Unique ID],0),0)))</f>
        <v>Non-lead</v>
      </c>
      <c r="X3077"/>
    </row>
    <row r="3078" spans="2:24" ht="30" x14ac:dyDescent="0.25">
      <c r="B3078" s="145" t="s">
        <v>333</v>
      </c>
      <c r="C3078" s="31" t="s">
        <v>7748</v>
      </c>
      <c r="D3078" s="31"/>
      <c r="E3078" s="43" t="s">
        <v>52</v>
      </c>
      <c r="F3078" s="42" t="s">
        <v>34</v>
      </c>
      <c r="G3078" s="83" t="s">
        <v>34</v>
      </c>
      <c r="H3078" s="168">
        <v>36892</v>
      </c>
      <c r="I3078" s="31"/>
      <c r="J3078" s="83" t="s">
        <v>188</v>
      </c>
      <c r="K3078" s="31" t="s">
        <v>34</v>
      </c>
      <c r="L3078" s="31"/>
      <c r="M3078" s="168"/>
      <c r="N3078" s="147"/>
      <c r="O3078" s="105" t="s">
        <v>52</v>
      </c>
      <c r="P3078" s="171">
        <v>36892</v>
      </c>
      <c r="Q3078" s="31"/>
      <c r="R3078" s="83" t="s">
        <v>188</v>
      </c>
      <c r="S3078" s="31" t="s">
        <v>34</v>
      </c>
      <c r="T3078" s="31"/>
      <c r="U3078" s="168"/>
      <c r="V3078" s="149"/>
      <c r="W3078" s="140" t="str" cm="1">
        <f t="array" ref="W3078">IF(SUM(LEN(B3078:V3078))=0,"",IF(OR(OR(ISBLANK(F3078),SUM(LEN(C3078),LEN(D3078))=0),AND(NOT(E3078="Unknown"),ISBLANK(J3078)),AND(NOT(O3078="Unknown"),ISBLANK(R3078))),"Missing Information", INDEX(Table15[Entire Service Line Classification], MATCH(SUMIFS(Table15[Unique ID],Table15[System-Owned Portion],E3078,Table15[If Material Anything Other than "Lead" in Column E,Was Material Ever Previously Lead?],G3078,Table15[Customer-Owned Portion],O3078),Table15[Unique ID],0),0)))</f>
        <v>Non-lead</v>
      </c>
      <c r="X3078"/>
    </row>
    <row r="3079" spans="2:24" ht="30" x14ac:dyDescent="0.25">
      <c r="B3079" s="145" t="s">
        <v>344</v>
      </c>
      <c r="C3079" s="31" t="s">
        <v>7759</v>
      </c>
      <c r="D3079" s="31"/>
      <c r="E3079" s="43" t="s">
        <v>52</v>
      </c>
      <c r="F3079" s="42" t="s">
        <v>34</v>
      </c>
      <c r="G3079" s="83" t="s">
        <v>34</v>
      </c>
      <c r="H3079" s="168">
        <v>36892</v>
      </c>
      <c r="I3079" s="31"/>
      <c r="J3079" s="83" t="s">
        <v>188</v>
      </c>
      <c r="K3079" s="31" t="s">
        <v>34</v>
      </c>
      <c r="L3079" s="31"/>
      <c r="M3079" s="168"/>
      <c r="N3079" s="147"/>
      <c r="O3079" s="105" t="s">
        <v>52</v>
      </c>
      <c r="P3079" s="171">
        <v>36892</v>
      </c>
      <c r="Q3079" s="31"/>
      <c r="R3079" s="83" t="s">
        <v>188</v>
      </c>
      <c r="S3079" s="31" t="s">
        <v>34</v>
      </c>
      <c r="T3079" s="31"/>
      <c r="U3079" s="168"/>
      <c r="V3079" s="149"/>
      <c r="W3079" s="140" t="str" cm="1">
        <f t="array" ref="W3079">IF(SUM(LEN(B3079:V3079))=0,"",IF(OR(OR(ISBLANK(F3079),SUM(LEN(C3079),LEN(D3079))=0),AND(NOT(E3079="Unknown"),ISBLANK(J3079)),AND(NOT(O3079="Unknown"),ISBLANK(R3079))),"Missing Information", INDEX(Table15[Entire Service Line Classification], MATCH(SUMIFS(Table15[Unique ID],Table15[System-Owned Portion],E3079,Table15[If Material Anything Other than "Lead" in Column E,Was Material Ever Previously Lead?],G3079,Table15[Customer-Owned Portion],O3079),Table15[Unique ID],0),0)))</f>
        <v>Non-lead</v>
      </c>
      <c r="X3079"/>
    </row>
    <row r="3080" spans="2:24" ht="30" x14ac:dyDescent="0.25">
      <c r="B3080" s="145" t="s">
        <v>357</v>
      </c>
      <c r="C3080" s="31" t="s">
        <v>7772</v>
      </c>
      <c r="D3080" s="31"/>
      <c r="E3080" s="43" t="s">
        <v>52</v>
      </c>
      <c r="F3080" s="42" t="s">
        <v>34</v>
      </c>
      <c r="G3080" s="83" t="s">
        <v>34</v>
      </c>
      <c r="H3080" s="168">
        <v>36892</v>
      </c>
      <c r="I3080" s="31"/>
      <c r="J3080" s="83" t="s">
        <v>188</v>
      </c>
      <c r="K3080" s="31" t="s">
        <v>34</v>
      </c>
      <c r="L3080" s="31"/>
      <c r="M3080" s="168"/>
      <c r="N3080" s="147"/>
      <c r="O3080" s="105" t="s">
        <v>52</v>
      </c>
      <c r="P3080" s="171">
        <v>36892</v>
      </c>
      <c r="Q3080" s="31"/>
      <c r="R3080" s="83" t="s">
        <v>188</v>
      </c>
      <c r="S3080" s="31" t="s">
        <v>34</v>
      </c>
      <c r="T3080" s="31"/>
      <c r="U3080" s="168"/>
      <c r="V3080" s="149"/>
      <c r="W3080" s="140" t="str" cm="1">
        <f t="array" ref="W3080">IF(SUM(LEN(B3080:V3080))=0,"",IF(OR(OR(ISBLANK(F3080),SUM(LEN(C3080),LEN(D3080))=0),AND(NOT(E3080="Unknown"),ISBLANK(J3080)),AND(NOT(O3080="Unknown"),ISBLANK(R3080))),"Missing Information", INDEX(Table15[Entire Service Line Classification], MATCH(SUMIFS(Table15[Unique ID],Table15[System-Owned Portion],E3080,Table15[If Material Anything Other than "Lead" in Column E,Was Material Ever Previously Lead?],G3080,Table15[Customer-Owned Portion],O3080),Table15[Unique ID],0),0)))</f>
        <v>Non-lead</v>
      </c>
      <c r="X3080"/>
    </row>
    <row r="3081" spans="2:24" ht="30" x14ac:dyDescent="0.25">
      <c r="B3081" s="145" t="s">
        <v>366</v>
      </c>
      <c r="C3081" s="31" t="s">
        <v>7781</v>
      </c>
      <c r="D3081" s="31"/>
      <c r="E3081" s="43" t="s">
        <v>52</v>
      </c>
      <c r="F3081" s="42" t="s">
        <v>34</v>
      </c>
      <c r="G3081" s="83" t="s">
        <v>34</v>
      </c>
      <c r="H3081" s="168">
        <v>36892</v>
      </c>
      <c r="I3081" s="31"/>
      <c r="J3081" s="83" t="s">
        <v>188</v>
      </c>
      <c r="K3081" s="31" t="s">
        <v>34</v>
      </c>
      <c r="L3081" s="31"/>
      <c r="M3081" s="168"/>
      <c r="N3081" s="147"/>
      <c r="O3081" s="105" t="s">
        <v>52</v>
      </c>
      <c r="P3081" s="171">
        <v>36892</v>
      </c>
      <c r="Q3081" s="31"/>
      <c r="R3081" s="83" t="s">
        <v>188</v>
      </c>
      <c r="S3081" s="31" t="s">
        <v>34</v>
      </c>
      <c r="T3081" s="31"/>
      <c r="U3081" s="168"/>
      <c r="V3081" s="149"/>
      <c r="W3081" s="140" t="str" cm="1">
        <f t="array" ref="W3081">IF(SUM(LEN(B3081:V3081))=0,"",IF(OR(OR(ISBLANK(F3081),SUM(LEN(C3081),LEN(D3081))=0),AND(NOT(E3081="Unknown"),ISBLANK(J3081)),AND(NOT(O3081="Unknown"),ISBLANK(R3081))),"Missing Information", INDEX(Table15[Entire Service Line Classification], MATCH(SUMIFS(Table15[Unique ID],Table15[System-Owned Portion],E3081,Table15[If Material Anything Other than "Lead" in Column E,Was Material Ever Previously Lead?],G3081,Table15[Customer-Owned Portion],O3081),Table15[Unique ID],0),0)))</f>
        <v>Non-lead</v>
      </c>
      <c r="X3081"/>
    </row>
    <row r="3082" spans="2:24" ht="30" x14ac:dyDescent="0.25">
      <c r="B3082" s="145" t="s">
        <v>381</v>
      </c>
      <c r="C3082" s="31" t="s">
        <v>7796</v>
      </c>
      <c r="D3082" s="31"/>
      <c r="E3082" s="43" t="s">
        <v>52</v>
      </c>
      <c r="F3082" s="42" t="s">
        <v>34</v>
      </c>
      <c r="G3082" s="83" t="s">
        <v>34</v>
      </c>
      <c r="H3082" s="168">
        <v>36892</v>
      </c>
      <c r="I3082" s="31"/>
      <c r="J3082" s="83" t="s">
        <v>188</v>
      </c>
      <c r="K3082" s="31" t="s">
        <v>34</v>
      </c>
      <c r="L3082" s="31"/>
      <c r="M3082" s="168"/>
      <c r="N3082" s="147"/>
      <c r="O3082" s="105" t="s">
        <v>52</v>
      </c>
      <c r="P3082" s="171">
        <v>36892</v>
      </c>
      <c r="Q3082" s="31"/>
      <c r="R3082" s="83" t="s">
        <v>188</v>
      </c>
      <c r="S3082" s="31" t="s">
        <v>34</v>
      </c>
      <c r="T3082" s="31"/>
      <c r="U3082" s="168"/>
      <c r="V3082" s="149"/>
      <c r="W3082" s="140" t="str" cm="1">
        <f t="array" ref="W3082">IF(SUM(LEN(B3082:V3082))=0,"",IF(OR(OR(ISBLANK(F3082),SUM(LEN(C3082),LEN(D3082))=0),AND(NOT(E3082="Unknown"),ISBLANK(J3082)),AND(NOT(O3082="Unknown"),ISBLANK(R3082))),"Missing Information", INDEX(Table15[Entire Service Line Classification], MATCH(SUMIFS(Table15[Unique ID],Table15[System-Owned Portion],E3082,Table15[If Material Anything Other than "Lead" in Column E,Was Material Ever Previously Lead?],G3082,Table15[Customer-Owned Portion],O3082),Table15[Unique ID],0),0)))</f>
        <v>Non-lead</v>
      </c>
      <c r="X3082"/>
    </row>
    <row r="3083" spans="2:24" ht="30" x14ac:dyDescent="0.25">
      <c r="B3083" s="145" t="s">
        <v>382</v>
      </c>
      <c r="C3083" s="31" t="s">
        <v>7797</v>
      </c>
      <c r="D3083" s="31"/>
      <c r="E3083" s="43" t="s">
        <v>52</v>
      </c>
      <c r="F3083" s="42" t="s">
        <v>34</v>
      </c>
      <c r="G3083" s="83" t="s">
        <v>34</v>
      </c>
      <c r="H3083" s="168">
        <v>36892</v>
      </c>
      <c r="I3083" s="31"/>
      <c r="J3083" s="83" t="s">
        <v>188</v>
      </c>
      <c r="K3083" s="31" t="s">
        <v>34</v>
      </c>
      <c r="L3083" s="31"/>
      <c r="M3083" s="168"/>
      <c r="N3083" s="147"/>
      <c r="O3083" s="105" t="s">
        <v>52</v>
      </c>
      <c r="P3083" s="171">
        <v>36892</v>
      </c>
      <c r="Q3083" s="31"/>
      <c r="R3083" s="83" t="s">
        <v>188</v>
      </c>
      <c r="S3083" s="31" t="s">
        <v>34</v>
      </c>
      <c r="T3083" s="31"/>
      <c r="U3083" s="168"/>
      <c r="V3083" s="149"/>
      <c r="W3083" s="140" t="str" cm="1">
        <f t="array" ref="W3083">IF(SUM(LEN(B3083:V3083))=0,"",IF(OR(OR(ISBLANK(F3083),SUM(LEN(C3083),LEN(D3083))=0),AND(NOT(E3083="Unknown"),ISBLANK(J3083)),AND(NOT(O3083="Unknown"),ISBLANK(R3083))),"Missing Information", INDEX(Table15[Entire Service Line Classification], MATCH(SUMIFS(Table15[Unique ID],Table15[System-Owned Portion],E3083,Table15[If Material Anything Other than "Lead" in Column E,Was Material Ever Previously Lead?],G3083,Table15[Customer-Owned Portion],O3083),Table15[Unique ID],0),0)))</f>
        <v>Non-lead</v>
      </c>
      <c r="X3083"/>
    </row>
    <row r="3084" spans="2:24" ht="30" x14ac:dyDescent="0.25">
      <c r="B3084" s="145" t="s">
        <v>383</v>
      </c>
      <c r="C3084" s="31" t="s">
        <v>7798</v>
      </c>
      <c r="D3084" s="31"/>
      <c r="E3084" s="43" t="s">
        <v>52</v>
      </c>
      <c r="F3084" s="42" t="s">
        <v>34</v>
      </c>
      <c r="G3084" s="83" t="s">
        <v>34</v>
      </c>
      <c r="H3084" s="168">
        <v>36892</v>
      </c>
      <c r="I3084" s="31"/>
      <c r="J3084" s="83" t="s">
        <v>188</v>
      </c>
      <c r="K3084" s="31" t="s">
        <v>34</v>
      </c>
      <c r="L3084" s="31"/>
      <c r="M3084" s="168"/>
      <c r="N3084" s="147"/>
      <c r="O3084" s="105" t="s">
        <v>52</v>
      </c>
      <c r="P3084" s="171">
        <v>36892</v>
      </c>
      <c r="Q3084" s="31"/>
      <c r="R3084" s="83" t="s">
        <v>188</v>
      </c>
      <c r="S3084" s="31" t="s">
        <v>34</v>
      </c>
      <c r="T3084" s="31"/>
      <c r="U3084" s="168"/>
      <c r="V3084" s="149"/>
      <c r="W3084" s="140" t="str" cm="1">
        <f t="array" ref="W3084">IF(SUM(LEN(B3084:V3084))=0,"",IF(OR(OR(ISBLANK(F3084),SUM(LEN(C3084),LEN(D3084))=0),AND(NOT(E3084="Unknown"),ISBLANK(J3084)),AND(NOT(O3084="Unknown"),ISBLANK(R3084))),"Missing Information", INDEX(Table15[Entire Service Line Classification], MATCH(SUMIFS(Table15[Unique ID],Table15[System-Owned Portion],E3084,Table15[If Material Anything Other than "Lead" in Column E,Was Material Ever Previously Lead?],G3084,Table15[Customer-Owned Portion],O3084),Table15[Unique ID],0),0)))</f>
        <v>Non-lead</v>
      </c>
      <c r="X3084"/>
    </row>
    <row r="3085" spans="2:24" ht="30" x14ac:dyDescent="0.25">
      <c r="B3085" s="145" t="s">
        <v>386</v>
      </c>
      <c r="C3085" s="31" t="s">
        <v>7801</v>
      </c>
      <c r="D3085" s="31"/>
      <c r="E3085" s="43" t="s">
        <v>52</v>
      </c>
      <c r="F3085" s="42" t="s">
        <v>34</v>
      </c>
      <c r="G3085" s="83" t="s">
        <v>34</v>
      </c>
      <c r="H3085" s="168">
        <v>36892</v>
      </c>
      <c r="I3085" s="31"/>
      <c r="J3085" s="83" t="s">
        <v>188</v>
      </c>
      <c r="K3085" s="31" t="s">
        <v>34</v>
      </c>
      <c r="L3085" s="31"/>
      <c r="M3085" s="168"/>
      <c r="N3085" s="147"/>
      <c r="O3085" s="105" t="s">
        <v>52</v>
      </c>
      <c r="P3085" s="171">
        <v>36892</v>
      </c>
      <c r="Q3085" s="31"/>
      <c r="R3085" s="83" t="s">
        <v>188</v>
      </c>
      <c r="S3085" s="31" t="s">
        <v>34</v>
      </c>
      <c r="T3085" s="31"/>
      <c r="U3085" s="168"/>
      <c r="V3085" s="149"/>
      <c r="W3085" s="140" t="str" cm="1">
        <f t="array" ref="W3085">IF(SUM(LEN(B3085:V3085))=0,"",IF(OR(OR(ISBLANK(F3085),SUM(LEN(C3085),LEN(D3085))=0),AND(NOT(E3085="Unknown"),ISBLANK(J3085)),AND(NOT(O3085="Unknown"),ISBLANK(R3085))),"Missing Information", INDEX(Table15[Entire Service Line Classification], MATCH(SUMIFS(Table15[Unique ID],Table15[System-Owned Portion],E3085,Table15[If Material Anything Other than "Lead" in Column E,Was Material Ever Previously Lead?],G3085,Table15[Customer-Owned Portion],O3085),Table15[Unique ID],0),0)))</f>
        <v>Non-lead</v>
      </c>
      <c r="X3085"/>
    </row>
    <row r="3086" spans="2:24" ht="30" x14ac:dyDescent="0.25">
      <c r="B3086" s="145" t="s">
        <v>387</v>
      </c>
      <c r="C3086" s="31" t="s">
        <v>7802</v>
      </c>
      <c r="D3086" s="31"/>
      <c r="E3086" s="43" t="s">
        <v>52</v>
      </c>
      <c r="F3086" s="42" t="s">
        <v>34</v>
      </c>
      <c r="G3086" s="83" t="s">
        <v>34</v>
      </c>
      <c r="H3086" s="168">
        <v>36892</v>
      </c>
      <c r="I3086" s="31"/>
      <c r="J3086" s="83" t="s">
        <v>188</v>
      </c>
      <c r="K3086" s="31" t="s">
        <v>34</v>
      </c>
      <c r="L3086" s="31"/>
      <c r="M3086" s="168"/>
      <c r="N3086" s="147"/>
      <c r="O3086" s="105" t="s">
        <v>52</v>
      </c>
      <c r="P3086" s="171">
        <v>36892</v>
      </c>
      <c r="Q3086" s="31"/>
      <c r="R3086" s="83" t="s">
        <v>188</v>
      </c>
      <c r="S3086" s="31" t="s">
        <v>34</v>
      </c>
      <c r="T3086" s="31"/>
      <c r="U3086" s="168"/>
      <c r="V3086" s="149"/>
      <c r="W3086" s="140" t="str" cm="1">
        <f t="array" ref="W3086">IF(SUM(LEN(B3086:V3086))=0,"",IF(OR(OR(ISBLANK(F3086),SUM(LEN(C3086),LEN(D3086))=0),AND(NOT(E3086="Unknown"),ISBLANK(J3086)),AND(NOT(O3086="Unknown"),ISBLANK(R3086))),"Missing Information", INDEX(Table15[Entire Service Line Classification], MATCH(SUMIFS(Table15[Unique ID],Table15[System-Owned Portion],E3086,Table15[If Material Anything Other than "Lead" in Column E,Was Material Ever Previously Lead?],G3086,Table15[Customer-Owned Portion],O3086),Table15[Unique ID],0),0)))</f>
        <v>Non-lead</v>
      </c>
      <c r="X3086"/>
    </row>
    <row r="3087" spans="2:24" ht="30" x14ac:dyDescent="0.25">
      <c r="B3087" s="145" t="s">
        <v>388</v>
      </c>
      <c r="C3087" s="31" t="s">
        <v>7803</v>
      </c>
      <c r="D3087" s="31"/>
      <c r="E3087" s="43" t="s">
        <v>52</v>
      </c>
      <c r="F3087" s="42" t="s">
        <v>34</v>
      </c>
      <c r="G3087" s="83" t="s">
        <v>34</v>
      </c>
      <c r="H3087" s="168">
        <v>36892</v>
      </c>
      <c r="I3087" s="31"/>
      <c r="J3087" s="83" t="s">
        <v>188</v>
      </c>
      <c r="K3087" s="31" t="s">
        <v>34</v>
      </c>
      <c r="L3087" s="31"/>
      <c r="M3087" s="168"/>
      <c r="N3087" s="147"/>
      <c r="O3087" s="105" t="s">
        <v>52</v>
      </c>
      <c r="P3087" s="171">
        <v>36892</v>
      </c>
      <c r="Q3087" s="31"/>
      <c r="R3087" s="83" t="s">
        <v>188</v>
      </c>
      <c r="S3087" s="31" t="s">
        <v>34</v>
      </c>
      <c r="T3087" s="31"/>
      <c r="U3087" s="168"/>
      <c r="V3087" s="149"/>
      <c r="W3087" s="140" t="str" cm="1">
        <f t="array" ref="W3087">IF(SUM(LEN(B3087:V3087))=0,"",IF(OR(OR(ISBLANK(F3087),SUM(LEN(C3087),LEN(D3087))=0),AND(NOT(E3087="Unknown"),ISBLANK(J3087)),AND(NOT(O3087="Unknown"),ISBLANK(R3087))),"Missing Information", INDEX(Table15[Entire Service Line Classification], MATCH(SUMIFS(Table15[Unique ID],Table15[System-Owned Portion],E3087,Table15[If Material Anything Other than "Lead" in Column E,Was Material Ever Previously Lead?],G3087,Table15[Customer-Owned Portion],O3087),Table15[Unique ID],0),0)))</f>
        <v>Non-lead</v>
      </c>
      <c r="X3087"/>
    </row>
    <row r="3088" spans="2:24" ht="30" x14ac:dyDescent="0.25">
      <c r="B3088" s="145" t="s">
        <v>398</v>
      </c>
      <c r="C3088" s="31" t="s">
        <v>7813</v>
      </c>
      <c r="D3088" s="31"/>
      <c r="E3088" s="43" t="s">
        <v>52</v>
      </c>
      <c r="F3088" s="42" t="s">
        <v>34</v>
      </c>
      <c r="G3088" s="83" t="s">
        <v>34</v>
      </c>
      <c r="H3088" s="168">
        <v>36892</v>
      </c>
      <c r="I3088" s="31"/>
      <c r="J3088" s="83" t="s">
        <v>188</v>
      </c>
      <c r="K3088" s="31" t="s">
        <v>34</v>
      </c>
      <c r="L3088" s="31"/>
      <c r="M3088" s="168"/>
      <c r="N3088" s="147"/>
      <c r="O3088" s="105" t="s">
        <v>52</v>
      </c>
      <c r="P3088" s="171">
        <v>36892</v>
      </c>
      <c r="Q3088" s="31"/>
      <c r="R3088" s="83" t="s">
        <v>188</v>
      </c>
      <c r="S3088" s="31" t="s">
        <v>34</v>
      </c>
      <c r="T3088" s="31"/>
      <c r="U3088" s="168"/>
      <c r="V3088" s="149"/>
      <c r="W3088" s="140" t="str" cm="1">
        <f t="array" ref="W3088">IF(SUM(LEN(B3088:V3088))=0,"",IF(OR(OR(ISBLANK(F3088),SUM(LEN(C3088),LEN(D3088))=0),AND(NOT(E3088="Unknown"),ISBLANK(J3088)),AND(NOT(O3088="Unknown"),ISBLANK(R3088))),"Missing Information", INDEX(Table15[Entire Service Line Classification], MATCH(SUMIFS(Table15[Unique ID],Table15[System-Owned Portion],E3088,Table15[If Material Anything Other than "Lead" in Column E,Was Material Ever Previously Lead?],G3088,Table15[Customer-Owned Portion],O3088),Table15[Unique ID],0),0)))</f>
        <v>Non-lead</v>
      </c>
      <c r="X3088"/>
    </row>
    <row r="3089" spans="2:24" ht="30" x14ac:dyDescent="0.25">
      <c r="B3089" s="145" t="s">
        <v>417</v>
      </c>
      <c r="C3089" s="31" t="s">
        <v>7832</v>
      </c>
      <c r="D3089" s="31"/>
      <c r="E3089" s="43" t="s">
        <v>52</v>
      </c>
      <c r="F3089" s="42" t="s">
        <v>34</v>
      </c>
      <c r="G3089" s="83" t="s">
        <v>34</v>
      </c>
      <c r="H3089" s="168">
        <v>36892</v>
      </c>
      <c r="I3089" s="31"/>
      <c r="J3089" s="83" t="s">
        <v>188</v>
      </c>
      <c r="K3089" s="31" t="s">
        <v>34</v>
      </c>
      <c r="L3089" s="31"/>
      <c r="M3089" s="168"/>
      <c r="N3089" s="147"/>
      <c r="O3089" s="105" t="s">
        <v>52</v>
      </c>
      <c r="P3089" s="171">
        <v>36892</v>
      </c>
      <c r="Q3089" s="31"/>
      <c r="R3089" s="83" t="s">
        <v>188</v>
      </c>
      <c r="S3089" s="31" t="s">
        <v>34</v>
      </c>
      <c r="T3089" s="31"/>
      <c r="U3089" s="168"/>
      <c r="V3089" s="149"/>
      <c r="W3089" s="140" t="str" cm="1">
        <f t="array" ref="W3089">IF(SUM(LEN(B3089:V3089))=0,"",IF(OR(OR(ISBLANK(F3089),SUM(LEN(C3089),LEN(D3089))=0),AND(NOT(E3089="Unknown"),ISBLANK(J3089)),AND(NOT(O3089="Unknown"),ISBLANK(R3089))),"Missing Information", INDEX(Table15[Entire Service Line Classification], MATCH(SUMIFS(Table15[Unique ID],Table15[System-Owned Portion],E3089,Table15[If Material Anything Other than "Lead" in Column E,Was Material Ever Previously Lead?],G3089,Table15[Customer-Owned Portion],O3089),Table15[Unique ID],0),0)))</f>
        <v>Non-lead</v>
      </c>
      <c r="X3089"/>
    </row>
    <row r="3090" spans="2:24" ht="30" x14ac:dyDescent="0.25">
      <c r="B3090" s="145" t="s">
        <v>441</v>
      </c>
      <c r="C3090" s="31" t="s">
        <v>7856</v>
      </c>
      <c r="D3090" s="31"/>
      <c r="E3090" s="43" t="s">
        <v>52</v>
      </c>
      <c r="F3090" s="42" t="s">
        <v>34</v>
      </c>
      <c r="G3090" s="83" t="s">
        <v>34</v>
      </c>
      <c r="H3090" s="168">
        <v>36892</v>
      </c>
      <c r="I3090" s="31"/>
      <c r="J3090" s="83" t="s">
        <v>188</v>
      </c>
      <c r="K3090" s="31" t="s">
        <v>34</v>
      </c>
      <c r="L3090" s="31"/>
      <c r="M3090" s="168"/>
      <c r="N3090" s="147"/>
      <c r="O3090" s="105" t="s">
        <v>52</v>
      </c>
      <c r="P3090" s="171">
        <v>36892</v>
      </c>
      <c r="Q3090" s="31"/>
      <c r="R3090" s="83" t="s">
        <v>188</v>
      </c>
      <c r="S3090" s="31" t="s">
        <v>34</v>
      </c>
      <c r="T3090" s="31"/>
      <c r="U3090" s="168"/>
      <c r="V3090" s="149"/>
      <c r="W3090" s="140" t="str" cm="1">
        <f t="array" ref="W3090">IF(SUM(LEN(B3090:V3090))=0,"",IF(OR(OR(ISBLANK(F3090),SUM(LEN(C3090),LEN(D3090))=0),AND(NOT(E3090="Unknown"),ISBLANK(J3090)),AND(NOT(O3090="Unknown"),ISBLANK(R3090))),"Missing Information", INDEX(Table15[Entire Service Line Classification], MATCH(SUMIFS(Table15[Unique ID],Table15[System-Owned Portion],E3090,Table15[If Material Anything Other than "Lead" in Column E,Was Material Ever Previously Lead?],G3090,Table15[Customer-Owned Portion],O3090),Table15[Unique ID],0),0)))</f>
        <v>Non-lead</v>
      </c>
      <c r="X3090"/>
    </row>
    <row r="3091" spans="2:24" ht="30" x14ac:dyDescent="0.25">
      <c r="B3091" s="145" t="s">
        <v>471</v>
      </c>
      <c r="C3091" s="31" t="s">
        <v>7886</v>
      </c>
      <c r="D3091" s="31"/>
      <c r="E3091" s="43" t="s">
        <v>52</v>
      </c>
      <c r="F3091" s="42" t="s">
        <v>34</v>
      </c>
      <c r="G3091" s="83" t="s">
        <v>34</v>
      </c>
      <c r="H3091" s="168">
        <v>36892</v>
      </c>
      <c r="I3091" s="31"/>
      <c r="J3091" s="83" t="s">
        <v>188</v>
      </c>
      <c r="K3091" s="31" t="s">
        <v>34</v>
      </c>
      <c r="L3091" s="31"/>
      <c r="M3091" s="168"/>
      <c r="N3091" s="147"/>
      <c r="O3091" s="105" t="s">
        <v>52</v>
      </c>
      <c r="P3091" s="171">
        <v>36892</v>
      </c>
      <c r="Q3091" s="31"/>
      <c r="R3091" s="83" t="s">
        <v>188</v>
      </c>
      <c r="S3091" s="31" t="s">
        <v>34</v>
      </c>
      <c r="T3091" s="31"/>
      <c r="U3091" s="168"/>
      <c r="V3091" s="149"/>
      <c r="W3091" s="140" t="str" cm="1">
        <f t="array" ref="W3091">IF(SUM(LEN(B3091:V3091))=0,"",IF(OR(OR(ISBLANK(F3091),SUM(LEN(C3091),LEN(D3091))=0),AND(NOT(E3091="Unknown"),ISBLANK(J3091)),AND(NOT(O3091="Unknown"),ISBLANK(R3091))),"Missing Information", INDEX(Table15[Entire Service Line Classification], MATCH(SUMIFS(Table15[Unique ID],Table15[System-Owned Portion],E3091,Table15[If Material Anything Other than "Lead" in Column E,Was Material Ever Previously Lead?],G3091,Table15[Customer-Owned Portion],O3091),Table15[Unique ID],0),0)))</f>
        <v>Non-lead</v>
      </c>
      <c r="X3091"/>
    </row>
    <row r="3092" spans="2:24" ht="30" x14ac:dyDescent="0.25">
      <c r="B3092" s="145" t="s">
        <v>493</v>
      </c>
      <c r="C3092" s="31" t="s">
        <v>7908</v>
      </c>
      <c r="D3092" s="31"/>
      <c r="E3092" s="43" t="s">
        <v>52</v>
      </c>
      <c r="F3092" s="42" t="s">
        <v>34</v>
      </c>
      <c r="G3092" s="83" t="s">
        <v>34</v>
      </c>
      <c r="H3092" s="168">
        <v>36892</v>
      </c>
      <c r="I3092" s="31"/>
      <c r="J3092" s="83" t="s">
        <v>188</v>
      </c>
      <c r="K3092" s="31" t="s">
        <v>34</v>
      </c>
      <c r="L3092" s="31"/>
      <c r="M3092" s="168"/>
      <c r="N3092" s="147"/>
      <c r="O3092" s="105" t="s">
        <v>52</v>
      </c>
      <c r="P3092" s="171">
        <v>36892</v>
      </c>
      <c r="Q3092" s="31"/>
      <c r="R3092" s="83" t="s">
        <v>188</v>
      </c>
      <c r="S3092" s="31" t="s">
        <v>34</v>
      </c>
      <c r="T3092" s="31"/>
      <c r="U3092" s="168"/>
      <c r="V3092" s="149"/>
      <c r="W3092" s="140" t="str" cm="1">
        <f t="array" ref="W3092">IF(SUM(LEN(B3092:V3092))=0,"",IF(OR(OR(ISBLANK(F3092),SUM(LEN(C3092),LEN(D3092))=0),AND(NOT(E3092="Unknown"),ISBLANK(J3092)),AND(NOT(O3092="Unknown"),ISBLANK(R3092))),"Missing Information", INDEX(Table15[Entire Service Line Classification], MATCH(SUMIFS(Table15[Unique ID],Table15[System-Owned Portion],E3092,Table15[If Material Anything Other than "Lead" in Column E,Was Material Ever Previously Lead?],G3092,Table15[Customer-Owned Portion],O3092),Table15[Unique ID],0),0)))</f>
        <v>Non-lead</v>
      </c>
      <c r="X3092"/>
    </row>
    <row r="3093" spans="2:24" ht="30" x14ac:dyDescent="0.25">
      <c r="B3093" s="145" t="s">
        <v>514</v>
      </c>
      <c r="C3093" s="31" t="s">
        <v>7929</v>
      </c>
      <c r="D3093" s="31"/>
      <c r="E3093" s="43" t="s">
        <v>52</v>
      </c>
      <c r="F3093" s="42" t="s">
        <v>34</v>
      </c>
      <c r="G3093" s="83" t="s">
        <v>34</v>
      </c>
      <c r="H3093" s="168">
        <v>36892</v>
      </c>
      <c r="I3093" s="31"/>
      <c r="J3093" s="83" t="s">
        <v>188</v>
      </c>
      <c r="K3093" s="31" t="s">
        <v>34</v>
      </c>
      <c r="L3093" s="31"/>
      <c r="M3093" s="168"/>
      <c r="N3093" s="147"/>
      <c r="O3093" s="105" t="s">
        <v>52</v>
      </c>
      <c r="P3093" s="171">
        <v>36892</v>
      </c>
      <c r="Q3093" s="31"/>
      <c r="R3093" s="83" t="s">
        <v>188</v>
      </c>
      <c r="S3093" s="31" t="s">
        <v>34</v>
      </c>
      <c r="T3093" s="31"/>
      <c r="U3093" s="168"/>
      <c r="V3093" s="149"/>
      <c r="W3093" s="140" t="str" cm="1">
        <f t="array" ref="W3093">IF(SUM(LEN(B3093:V3093))=0,"",IF(OR(OR(ISBLANK(F3093),SUM(LEN(C3093),LEN(D3093))=0),AND(NOT(E3093="Unknown"),ISBLANK(J3093)),AND(NOT(O3093="Unknown"),ISBLANK(R3093))),"Missing Information", INDEX(Table15[Entire Service Line Classification], MATCH(SUMIFS(Table15[Unique ID],Table15[System-Owned Portion],E3093,Table15[If Material Anything Other than "Lead" in Column E,Was Material Ever Previously Lead?],G3093,Table15[Customer-Owned Portion],O3093),Table15[Unique ID],0),0)))</f>
        <v>Non-lead</v>
      </c>
      <c r="X3093"/>
    </row>
    <row r="3094" spans="2:24" ht="30" x14ac:dyDescent="0.25">
      <c r="B3094" s="145" t="s">
        <v>703</v>
      </c>
      <c r="C3094" s="31" t="s">
        <v>8118</v>
      </c>
      <c r="D3094" s="31"/>
      <c r="E3094" s="43" t="s">
        <v>52</v>
      </c>
      <c r="F3094" s="42" t="s">
        <v>34</v>
      </c>
      <c r="G3094" s="83" t="s">
        <v>34</v>
      </c>
      <c r="H3094" s="168">
        <v>36892</v>
      </c>
      <c r="I3094" s="31"/>
      <c r="J3094" s="83" t="s">
        <v>188</v>
      </c>
      <c r="K3094" s="31" t="s">
        <v>34</v>
      </c>
      <c r="L3094" s="31"/>
      <c r="M3094" s="168"/>
      <c r="N3094" s="147"/>
      <c r="O3094" s="105" t="s">
        <v>52</v>
      </c>
      <c r="P3094" s="171">
        <v>36892</v>
      </c>
      <c r="Q3094" s="31"/>
      <c r="R3094" s="83" t="s">
        <v>188</v>
      </c>
      <c r="S3094" s="31" t="s">
        <v>34</v>
      </c>
      <c r="T3094" s="31"/>
      <c r="U3094" s="168"/>
      <c r="V3094" s="149"/>
      <c r="W3094" s="140" t="str" cm="1">
        <f t="array" ref="W3094">IF(SUM(LEN(B3094:V3094))=0,"",IF(OR(OR(ISBLANK(F3094),SUM(LEN(C3094),LEN(D3094))=0),AND(NOT(E3094="Unknown"),ISBLANK(J3094)),AND(NOT(O3094="Unknown"),ISBLANK(R3094))),"Missing Information", INDEX(Table15[Entire Service Line Classification], MATCH(SUMIFS(Table15[Unique ID],Table15[System-Owned Portion],E3094,Table15[If Material Anything Other than "Lead" in Column E,Was Material Ever Previously Lead?],G3094,Table15[Customer-Owned Portion],O3094),Table15[Unique ID],0),0)))</f>
        <v>Non-lead</v>
      </c>
      <c r="X3094"/>
    </row>
    <row r="3095" spans="2:24" ht="30" x14ac:dyDescent="0.25">
      <c r="B3095" s="145" t="s">
        <v>739</v>
      </c>
      <c r="C3095" s="31" t="s">
        <v>8154</v>
      </c>
      <c r="D3095" s="31"/>
      <c r="E3095" s="43" t="s">
        <v>52</v>
      </c>
      <c r="F3095" s="42" t="s">
        <v>34</v>
      </c>
      <c r="G3095" s="83" t="s">
        <v>34</v>
      </c>
      <c r="H3095" s="168">
        <v>36892</v>
      </c>
      <c r="I3095" s="31"/>
      <c r="J3095" s="83" t="s">
        <v>188</v>
      </c>
      <c r="K3095" s="31" t="s">
        <v>34</v>
      </c>
      <c r="L3095" s="31"/>
      <c r="M3095" s="168"/>
      <c r="N3095" s="147"/>
      <c r="O3095" s="105" t="s">
        <v>52</v>
      </c>
      <c r="P3095" s="171">
        <v>36892</v>
      </c>
      <c r="Q3095" s="31"/>
      <c r="R3095" s="83" t="s">
        <v>188</v>
      </c>
      <c r="S3095" s="31" t="s">
        <v>34</v>
      </c>
      <c r="T3095" s="31"/>
      <c r="U3095" s="168"/>
      <c r="V3095" s="149"/>
      <c r="W3095" s="140" t="str" cm="1">
        <f t="array" ref="W3095">IF(SUM(LEN(B3095:V3095))=0,"",IF(OR(OR(ISBLANK(F3095),SUM(LEN(C3095),LEN(D3095))=0),AND(NOT(E3095="Unknown"),ISBLANK(J3095)),AND(NOT(O3095="Unknown"),ISBLANK(R3095))),"Missing Information", INDEX(Table15[Entire Service Line Classification], MATCH(SUMIFS(Table15[Unique ID],Table15[System-Owned Portion],E3095,Table15[If Material Anything Other than "Lead" in Column E,Was Material Ever Previously Lead?],G3095,Table15[Customer-Owned Portion],O3095),Table15[Unique ID],0),0)))</f>
        <v>Non-lead</v>
      </c>
      <c r="X3095"/>
    </row>
    <row r="3096" spans="2:24" ht="30" x14ac:dyDescent="0.25">
      <c r="B3096" s="145" t="s">
        <v>776</v>
      </c>
      <c r="C3096" s="31" t="s">
        <v>8189</v>
      </c>
      <c r="D3096" s="31"/>
      <c r="E3096" s="43" t="s">
        <v>52</v>
      </c>
      <c r="F3096" s="42" t="s">
        <v>34</v>
      </c>
      <c r="G3096" s="83" t="s">
        <v>34</v>
      </c>
      <c r="H3096" s="168">
        <v>36892</v>
      </c>
      <c r="I3096" s="31"/>
      <c r="J3096" s="83" t="s">
        <v>188</v>
      </c>
      <c r="K3096" s="31" t="s">
        <v>34</v>
      </c>
      <c r="L3096" s="31"/>
      <c r="M3096" s="168"/>
      <c r="N3096" s="147"/>
      <c r="O3096" s="105" t="s">
        <v>52</v>
      </c>
      <c r="P3096" s="171">
        <v>36892</v>
      </c>
      <c r="Q3096" s="31"/>
      <c r="R3096" s="83" t="s">
        <v>188</v>
      </c>
      <c r="S3096" s="31" t="s">
        <v>34</v>
      </c>
      <c r="T3096" s="31"/>
      <c r="U3096" s="168"/>
      <c r="V3096" s="149"/>
      <c r="W3096" s="140" t="str" cm="1">
        <f t="array" ref="W3096">IF(SUM(LEN(B3096:V3096))=0,"",IF(OR(OR(ISBLANK(F3096),SUM(LEN(C3096),LEN(D3096))=0),AND(NOT(E3096="Unknown"),ISBLANK(J3096)),AND(NOT(O3096="Unknown"),ISBLANK(R3096))),"Missing Information", INDEX(Table15[Entire Service Line Classification], MATCH(SUMIFS(Table15[Unique ID],Table15[System-Owned Portion],E3096,Table15[If Material Anything Other than "Lead" in Column E,Was Material Ever Previously Lead?],G3096,Table15[Customer-Owned Portion],O3096),Table15[Unique ID],0),0)))</f>
        <v>Non-lead</v>
      </c>
      <c r="X3096"/>
    </row>
    <row r="3097" spans="2:24" ht="30" x14ac:dyDescent="0.25">
      <c r="B3097" s="145" t="s">
        <v>781</v>
      </c>
      <c r="C3097" s="31" t="s">
        <v>8194</v>
      </c>
      <c r="D3097" s="31"/>
      <c r="E3097" s="43" t="s">
        <v>52</v>
      </c>
      <c r="F3097" s="42" t="s">
        <v>34</v>
      </c>
      <c r="G3097" s="83" t="s">
        <v>34</v>
      </c>
      <c r="H3097" s="168">
        <v>36892</v>
      </c>
      <c r="I3097" s="31"/>
      <c r="J3097" s="83" t="s">
        <v>188</v>
      </c>
      <c r="K3097" s="31" t="s">
        <v>34</v>
      </c>
      <c r="L3097" s="31"/>
      <c r="M3097" s="168"/>
      <c r="N3097" s="147"/>
      <c r="O3097" s="105" t="s">
        <v>52</v>
      </c>
      <c r="P3097" s="171">
        <v>36892</v>
      </c>
      <c r="Q3097" s="31"/>
      <c r="R3097" s="83" t="s">
        <v>188</v>
      </c>
      <c r="S3097" s="31" t="s">
        <v>34</v>
      </c>
      <c r="T3097" s="31"/>
      <c r="U3097" s="168"/>
      <c r="V3097" s="149"/>
      <c r="W3097" s="140" t="str" cm="1">
        <f t="array" ref="W3097">IF(SUM(LEN(B3097:V3097))=0,"",IF(OR(OR(ISBLANK(F3097),SUM(LEN(C3097),LEN(D3097))=0),AND(NOT(E3097="Unknown"),ISBLANK(J3097)),AND(NOT(O3097="Unknown"),ISBLANK(R3097))),"Missing Information", INDEX(Table15[Entire Service Line Classification], MATCH(SUMIFS(Table15[Unique ID],Table15[System-Owned Portion],E3097,Table15[If Material Anything Other than "Lead" in Column E,Was Material Ever Previously Lead?],G3097,Table15[Customer-Owned Portion],O3097),Table15[Unique ID],0),0)))</f>
        <v>Non-lead</v>
      </c>
      <c r="X3097"/>
    </row>
    <row r="3098" spans="2:24" ht="30" x14ac:dyDescent="0.25">
      <c r="B3098" s="145" t="s">
        <v>782</v>
      </c>
      <c r="C3098" s="31" t="s">
        <v>8195</v>
      </c>
      <c r="D3098" s="31"/>
      <c r="E3098" s="43" t="s">
        <v>52</v>
      </c>
      <c r="F3098" s="42" t="s">
        <v>34</v>
      </c>
      <c r="G3098" s="83" t="s">
        <v>34</v>
      </c>
      <c r="H3098" s="168">
        <v>36892</v>
      </c>
      <c r="I3098" s="31"/>
      <c r="J3098" s="83" t="s">
        <v>188</v>
      </c>
      <c r="K3098" s="31" t="s">
        <v>34</v>
      </c>
      <c r="L3098" s="31"/>
      <c r="M3098" s="168"/>
      <c r="N3098" s="147"/>
      <c r="O3098" s="105" t="s">
        <v>52</v>
      </c>
      <c r="P3098" s="171">
        <v>36892</v>
      </c>
      <c r="Q3098" s="31"/>
      <c r="R3098" s="83" t="s">
        <v>188</v>
      </c>
      <c r="S3098" s="31" t="s">
        <v>34</v>
      </c>
      <c r="T3098" s="31"/>
      <c r="U3098" s="168"/>
      <c r="V3098" s="149"/>
      <c r="W3098" s="140" t="str" cm="1">
        <f t="array" ref="W3098">IF(SUM(LEN(B3098:V3098))=0,"",IF(OR(OR(ISBLANK(F3098),SUM(LEN(C3098),LEN(D3098))=0),AND(NOT(E3098="Unknown"),ISBLANK(J3098)),AND(NOT(O3098="Unknown"),ISBLANK(R3098))),"Missing Information", INDEX(Table15[Entire Service Line Classification], MATCH(SUMIFS(Table15[Unique ID],Table15[System-Owned Portion],E3098,Table15[If Material Anything Other than "Lead" in Column E,Was Material Ever Previously Lead?],G3098,Table15[Customer-Owned Portion],O3098),Table15[Unique ID],0),0)))</f>
        <v>Non-lead</v>
      </c>
      <c r="X3098"/>
    </row>
    <row r="3099" spans="2:24" ht="30" x14ac:dyDescent="0.25">
      <c r="B3099" s="145" t="s">
        <v>786</v>
      </c>
      <c r="C3099" s="31" t="s">
        <v>8199</v>
      </c>
      <c r="D3099" s="31"/>
      <c r="E3099" s="43" t="s">
        <v>52</v>
      </c>
      <c r="F3099" s="42" t="s">
        <v>34</v>
      </c>
      <c r="G3099" s="83" t="s">
        <v>34</v>
      </c>
      <c r="H3099" s="168">
        <v>36892</v>
      </c>
      <c r="I3099" s="31"/>
      <c r="J3099" s="83" t="s">
        <v>188</v>
      </c>
      <c r="K3099" s="31" t="s">
        <v>34</v>
      </c>
      <c r="L3099" s="31"/>
      <c r="M3099" s="168"/>
      <c r="N3099" s="147"/>
      <c r="O3099" s="105" t="s">
        <v>52</v>
      </c>
      <c r="P3099" s="171">
        <v>36892</v>
      </c>
      <c r="Q3099" s="31"/>
      <c r="R3099" s="83" t="s">
        <v>188</v>
      </c>
      <c r="S3099" s="31" t="s">
        <v>34</v>
      </c>
      <c r="T3099" s="31"/>
      <c r="U3099" s="168"/>
      <c r="V3099" s="149"/>
      <c r="W3099" s="140" t="str" cm="1">
        <f t="array" ref="W3099">IF(SUM(LEN(B3099:V3099))=0,"",IF(OR(OR(ISBLANK(F3099),SUM(LEN(C3099),LEN(D3099))=0),AND(NOT(E3099="Unknown"),ISBLANK(J3099)),AND(NOT(O3099="Unknown"),ISBLANK(R3099))),"Missing Information", INDEX(Table15[Entire Service Line Classification], MATCH(SUMIFS(Table15[Unique ID],Table15[System-Owned Portion],E3099,Table15[If Material Anything Other than "Lead" in Column E,Was Material Ever Previously Lead?],G3099,Table15[Customer-Owned Portion],O3099),Table15[Unique ID],0),0)))</f>
        <v>Non-lead</v>
      </c>
      <c r="X3099"/>
    </row>
    <row r="3100" spans="2:24" ht="30" x14ac:dyDescent="0.25">
      <c r="B3100" s="145" t="s">
        <v>788</v>
      </c>
      <c r="C3100" s="31" t="s">
        <v>8201</v>
      </c>
      <c r="D3100" s="31"/>
      <c r="E3100" s="43" t="s">
        <v>52</v>
      </c>
      <c r="F3100" s="42" t="s">
        <v>34</v>
      </c>
      <c r="G3100" s="83" t="s">
        <v>34</v>
      </c>
      <c r="H3100" s="168">
        <v>36892</v>
      </c>
      <c r="I3100" s="31"/>
      <c r="J3100" s="83" t="s">
        <v>188</v>
      </c>
      <c r="K3100" s="31" t="s">
        <v>34</v>
      </c>
      <c r="L3100" s="31"/>
      <c r="M3100" s="168"/>
      <c r="N3100" s="147"/>
      <c r="O3100" s="105" t="s">
        <v>52</v>
      </c>
      <c r="P3100" s="171">
        <v>36892</v>
      </c>
      <c r="Q3100" s="31"/>
      <c r="R3100" s="83" t="s">
        <v>188</v>
      </c>
      <c r="S3100" s="31" t="s">
        <v>34</v>
      </c>
      <c r="T3100" s="31"/>
      <c r="U3100" s="168"/>
      <c r="V3100" s="149"/>
      <c r="W3100" s="140" t="str" cm="1">
        <f t="array" ref="W3100">IF(SUM(LEN(B3100:V3100))=0,"",IF(OR(OR(ISBLANK(F3100),SUM(LEN(C3100),LEN(D3100))=0),AND(NOT(E3100="Unknown"),ISBLANK(J3100)),AND(NOT(O3100="Unknown"),ISBLANK(R3100))),"Missing Information", INDEX(Table15[Entire Service Line Classification], MATCH(SUMIFS(Table15[Unique ID],Table15[System-Owned Portion],E3100,Table15[If Material Anything Other than "Lead" in Column E,Was Material Ever Previously Lead?],G3100,Table15[Customer-Owned Portion],O3100),Table15[Unique ID],0),0)))</f>
        <v>Non-lead</v>
      </c>
      <c r="X3100"/>
    </row>
    <row r="3101" spans="2:24" ht="30" x14ac:dyDescent="0.25">
      <c r="B3101" s="145" t="s">
        <v>824</v>
      </c>
      <c r="C3101" s="31" t="s">
        <v>8237</v>
      </c>
      <c r="D3101" s="31"/>
      <c r="E3101" s="43" t="s">
        <v>52</v>
      </c>
      <c r="F3101" s="42" t="s">
        <v>34</v>
      </c>
      <c r="G3101" s="83" t="s">
        <v>34</v>
      </c>
      <c r="H3101" s="168">
        <v>36892</v>
      </c>
      <c r="I3101" s="31"/>
      <c r="J3101" s="83" t="s">
        <v>188</v>
      </c>
      <c r="K3101" s="31" t="s">
        <v>34</v>
      </c>
      <c r="L3101" s="31"/>
      <c r="M3101" s="168"/>
      <c r="N3101" s="147"/>
      <c r="O3101" s="105" t="s">
        <v>52</v>
      </c>
      <c r="P3101" s="171">
        <v>36892</v>
      </c>
      <c r="Q3101" s="31"/>
      <c r="R3101" s="83" t="s">
        <v>188</v>
      </c>
      <c r="S3101" s="31" t="s">
        <v>34</v>
      </c>
      <c r="T3101" s="31"/>
      <c r="U3101" s="168"/>
      <c r="V3101" s="149"/>
      <c r="W3101" s="140" t="str" cm="1">
        <f t="array" ref="W3101">IF(SUM(LEN(B3101:V3101))=0,"",IF(OR(OR(ISBLANK(F3101),SUM(LEN(C3101),LEN(D3101))=0),AND(NOT(E3101="Unknown"),ISBLANK(J3101)),AND(NOT(O3101="Unknown"),ISBLANK(R3101))),"Missing Information", INDEX(Table15[Entire Service Line Classification], MATCH(SUMIFS(Table15[Unique ID],Table15[System-Owned Portion],E3101,Table15[If Material Anything Other than "Lead" in Column E,Was Material Ever Previously Lead?],G3101,Table15[Customer-Owned Portion],O3101),Table15[Unique ID],0),0)))</f>
        <v>Non-lead</v>
      </c>
      <c r="X3101"/>
    </row>
    <row r="3102" spans="2:24" ht="30" x14ac:dyDescent="0.25">
      <c r="B3102" s="145" t="s">
        <v>825</v>
      </c>
      <c r="C3102" s="31" t="s">
        <v>8238</v>
      </c>
      <c r="D3102" s="31"/>
      <c r="E3102" s="43" t="s">
        <v>52</v>
      </c>
      <c r="F3102" s="42" t="s">
        <v>34</v>
      </c>
      <c r="G3102" s="83" t="s">
        <v>34</v>
      </c>
      <c r="H3102" s="168">
        <v>36892</v>
      </c>
      <c r="I3102" s="31"/>
      <c r="J3102" s="83" t="s">
        <v>188</v>
      </c>
      <c r="K3102" s="31" t="s">
        <v>34</v>
      </c>
      <c r="L3102" s="31"/>
      <c r="M3102" s="168"/>
      <c r="N3102" s="147"/>
      <c r="O3102" s="105" t="s">
        <v>52</v>
      </c>
      <c r="P3102" s="171">
        <v>36892</v>
      </c>
      <c r="Q3102" s="31"/>
      <c r="R3102" s="83" t="s">
        <v>188</v>
      </c>
      <c r="S3102" s="31" t="s">
        <v>34</v>
      </c>
      <c r="T3102" s="31"/>
      <c r="U3102" s="168"/>
      <c r="V3102" s="149"/>
      <c r="W3102" s="140" t="str" cm="1">
        <f t="array" ref="W3102">IF(SUM(LEN(B3102:V3102))=0,"",IF(OR(OR(ISBLANK(F3102),SUM(LEN(C3102),LEN(D3102))=0),AND(NOT(E3102="Unknown"),ISBLANK(J3102)),AND(NOT(O3102="Unknown"),ISBLANK(R3102))),"Missing Information", INDEX(Table15[Entire Service Line Classification], MATCH(SUMIFS(Table15[Unique ID],Table15[System-Owned Portion],E3102,Table15[If Material Anything Other than "Lead" in Column E,Was Material Ever Previously Lead?],G3102,Table15[Customer-Owned Portion],O3102),Table15[Unique ID],0),0)))</f>
        <v>Non-lead</v>
      </c>
      <c r="X3102"/>
    </row>
    <row r="3103" spans="2:24" ht="30" x14ac:dyDescent="0.25">
      <c r="B3103" s="145" t="s">
        <v>829</v>
      </c>
      <c r="C3103" s="31" t="s">
        <v>8242</v>
      </c>
      <c r="D3103" s="31"/>
      <c r="E3103" s="43" t="s">
        <v>52</v>
      </c>
      <c r="F3103" s="42" t="s">
        <v>34</v>
      </c>
      <c r="G3103" s="83" t="s">
        <v>34</v>
      </c>
      <c r="H3103" s="168">
        <v>36892</v>
      </c>
      <c r="I3103" s="31"/>
      <c r="J3103" s="83" t="s">
        <v>188</v>
      </c>
      <c r="K3103" s="31" t="s">
        <v>34</v>
      </c>
      <c r="L3103" s="31"/>
      <c r="M3103" s="168"/>
      <c r="N3103" s="147"/>
      <c r="O3103" s="105" t="s">
        <v>52</v>
      </c>
      <c r="P3103" s="171">
        <v>36892</v>
      </c>
      <c r="Q3103" s="31"/>
      <c r="R3103" s="83" t="s">
        <v>188</v>
      </c>
      <c r="S3103" s="31" t="s">
        <v>34</v>
      </c>
      <c r="T3103" s="31"/>
      <c r="U3103" s="168"/>
      <c r="V3103" s="149"/>
      <c r="W3103" s="140" t="str" cm="1">
        <f t="array" ref="W3103">IF(SUM(LEN(B3103:V3103))=0,"",IF(OR(OR(ISBLANK(F3103),SUM(LEN(C3103),LEN(D3103))=0),AND(NOT(E3103="Unknown"),ISBLANK(J3103)),AND(NOT(O3103="Unknown"),ISBLANK(R3103))),"Missing Information", INDEX(Table15[Entire Service Line Classification], MATCH(SUMIFS(Table15[Unique ID],Table15[System-Owned Portion],E3103,Table15[If Material Anything Other than "Lead" in Column E,Was Material Ever Previously Lead?],G3103,Table15[Customer-Owned Portion],O3103),Table15[Unique ID],0),0)))</f>
        <v>Non-lead</v>
      </c>
      <c r="X3103"/>
    </row>
    <row r="3104" spans="2:24" ht="30" x14ac:dyDescent="0.25">
      <c r="B3104" s="145" t="s">
        <v>832</v>
      </c>
      <c r="C3104" s="31" t="s">
        <v>8245</v>
      </c>
      <c r="D3104" s="31"/>
      <c r="E3104" s="43" t="s">
        <v>52</v>
      </c>
      <c r="F3104" s="42" t="s">
        <v>34</v>
      </c>
      <c r="G3104" s="83" t="s">
        <v>34</v>
      </c>
      <c r="H3104" s="168">
        <v>36892</v>
      </c>
      <c r="I3104" s="31"/>
      <c r="J3104" s="83" t="s">
        <v>188</v>
      </c>
      <c r="K3104" s="31" t="s">
        <v>34</v>
      </c>
      <c r="L3104" s="31"/>
      <c r="M3104" s="168"/>
      <c r="N3104" s="147"/>
      <c r="O3104" s="105" t="s">
        <v>52</v>
      </c>
      <c r="P3104" s="171">
        <v>36892</v>
      </c>
      <c r="Q3104" s="31"/>
      <c r="R3104" s="83" t="s">
        <v>188</v>
      </c>
      <c r="S3104" s="31" t="s">
        <v>34</v>
      </c>
      <c r="T3104" s="31"/>
      <c r="U3104" s="168"/>
      <c r="V3104" s="149"/>
      <c r="W3104" s="140" t="str" cm="1">
        <f t="array" ref="W3104">IF(SUM(LEN(B3104:V3104))=0,"",IF(OR(OR(ISBLANK(F3104),SUM(LEN(C3104),LEN(D3104))=0),AND(NOT(E3104="Unknown"),ISBLANK(J3104)),AND(NOT(O3104="Unknown"),ISBLANK(R3104))),"Missing Information", INDEX(Table15[Entire Service Line Classification], MATCH(SUMIFS(Table15[Unique ID],Table15[System-Owned Portion],E3104,Table15[If Material Anything Other than "Lead" in Column E,Was Material Ever Previously Lead?],G3104,Table15[Customer-Owned Portion],O3104),Table15[Unique ID],0),0)))</f>
        <v>Non-lead</v>
      </c>
      <c r="X3104"/>
    </row>
    <row r="3105" spans="2:24" ht="30" x14ac:dyDescent="0.25">
      <c r="B3105" s="145" t="s">
        <v>834</v>
      </c>
      <c r="C3105" s="31" t="s">
        <v>8247</v>
      </c>
      <c r="D3105" s="31"/>
      <c r="E3105" s="43" t="s">
        <v>52</v>
      </c>
      <c r="F3105" s="42" t="s">
        <v>34</v>
      </c>
      <c r="G3105" s="83" t="s">
        <v>34</v>
      </c>
      <c r="H3105" s="168">
        <v>36892</v>
      </c>
      <c r="I3105" s="31"/>
      <c r="J3105" s="83" t="s">
        <v>188</v>
      </c>
      <c r="K3105" s="31" t="s">
        <v>34</v>
      </c>
      <c r="L3105" s="31"/>
      <c r="M3105" s="168"/>
      <c r="N3105" s="147"/>
      <c r="O3105" s="105" t="s">
        <v>52</v>
      </c>
      <c r="P3105" s="171">
        <v>36892</v>
      </c>
      <c r="Q3105" s="31"/>
      <c r="R3105" s="83" t="s">
        <v>188</v>
      </c>
      <c r="S3105" s="31" t="s">
        <v>34</v>
      </c>
      <c r="T3105" s="31"/>
      <c r="U3105" s="168"/>
      <c r="V3105" s="149"/>
      <c r="W3105" s="140" t="str" cm="1">
        <f t="array" ref="W3105">IF(SUM(LEN(B3105:V3105))=0,"",IF(OR(OR(ISBLANK(F3105),SUM(LEN(C3105),LEN(D3105))=0),AND(NOT(E3105="Unknown"),ISBLANK(J3105)),AND(NOT(O3105="Unknown"),ISBLANK(R3105))),"Missing Information", INDEX(Table15[Entire Service Line Classification], MATCH(SUMIFS(Table15[Unique ID],Table15[System-Owned Portion],E3105,Table15[If Material Anything Other than "Lead" in Column E,Was Material Ever Previously Lead?],G3105,Table15[Customer-Owned Portion],O3105),Table15[Unique ID],0),0)))</f>
        <v>Non-lead</v>
      </c>
      <c r="X3105"/>
    </row>
    <row r="3106" spans="2:24" ht="30" x14ac:dyDescent="0.25">
      <c r="B3106" s="145" t="s">
        <v>838</v>
      </c>
      <c r="C3106" s="31" t="s">
        <v>8251</v>
      </c>
      <c r="D3106" s="31"/>
      <c r="E3106" s="43" t="s">
        <v>52</v>
      </c>
      <c r="F3106" s="42" t="s">
        <v>34</v>
      </c>
      <c r="G3106" s="83" t="s">
        <v>34</v>
      </c>
      <c r="H3106" s="168">
        <v>36892</v>
      </c>
      <c r="I3106" s="31"/>
      <c r="J3106" s="83" t="s">
        <v>188</v>
      </c>
      <c r="K3106" s="31" t="s">
        <v>34</v>
      </c>
      <c r="L3106" s="31"/>
      <c r="M3106" s="168"/>
      <c r="N3106" s="147"/>
      <c r="O3106" s="105" t="s">
        <v>52</v>
      </c>
      <c r="P3106" s="171">
        <v>36892</v>
      </c>
      <c r="Q3106" s="31"/>
      <c r="R3106" s="83" t="s">
        <v>188</v>
      </c>
      <c r="S3106" s="31" t="s">
        <v>34</v>
      </c>
      <c r="T3106" s="31"/>
      <c r="U3106" s="168"/>
      <c r="V3106" s="149"/>
      <c r="W3106" s="140" t="str" cm="1">
        <f t="array" ref="W3106">IF(SUM(LEN(B3106:V3106))=0,"",IF(OR(OR(ISBLANK(F3106),SUM(LEN(C3106),LEN(D3106))=0),AND(NOT(E3106="Unknown"),ISBLANK(J3106)),AND(NOT(O3106="Unknown"),ISBLANK(R3106))),"Missing Information", INDEX(Table15[Entire Service Line Classification], MATCH(SUMIFS(Table15[Unique ID],Table15[System-Owned Portion],E3106,Table15[If Material Anything Other than "Lead" in Column E,Was Material Ever Previously Lead?],G3106,Table15[Customer-Owned Portion],O3106),Table15[Unique ID],0),0)))</f>
        <v>Non-lead</v>
      </c>
      <c r="X3106"/>
    </row>
    <row r="3107" spans="2:24" ht="30" x14ac:dyDescent="0.25">
      <c r="B3107" s="145" t="s">
        <v>856</v>
      </c>
      <c r="C3107" s="31" t="s">
        <v>8269</v>
      </c>
      <c r="D3107" s="31"/>
      <c r="E3107" s="43" t="s">
        <v>52</v>
      </c>
      <c r="F3107" s="42" t="s">
        <v>34</v>
      </c>
      <c r="G3107" s="83" t="s">
        <v>34</v>
      </c>
      <c r="H3107" s="168">
        <v>36892</v>
      </c>
      <c r="I3107" s="31"/>
      <c r="J3107" s="83" t="s">
        <v>188</v>
      </c>
      <c r="K3107" s="31" t="s">
        <v>34</v>
      </c>
      <c r="L3107" s="31"/>
      <c r="M3107" s="168"/>
      <c r="N3107" s="147"/>
      <c r="O3107" s="105" t="s">
        <v>52</v>
      </c>
      <c r="P3107" s="171">
        <v>36892</v>
      </c>
      <c r="Q3107" s="31"/>
      <c r="R3107" s="83" t="s">
        <v>188</v>
      </c>
      <c r="S3107" s="31" t="s">
        <v>34</v>
      </c>
      <c r="T3107" s="31"/>
      <c r="U3107" s="168"/>
      <c r="V3107" s="149"/>
      <c r="W3107" s="140" t="str" cm="1">
        <f t="array" ref="W3107">IF(SUM(LEN(B3107:V3107))=0,"",IF(OR(OR(ISBLANK(F3107),SUM(LEN(C3107),LEN(D3107))=0),AND(NOT(E3107="Unknown"),ISBLANK(J3107)),AND(NOT(O3107="Unknown"),ISBLANK(R3107))),"Missing Information", INDEX(Table15[Entire Service Line Classification], MATCH(SUMIFS(Table15[Unique ID],Table15[System-Owned Portion],E3107,Table15[If Material Anything Other than "Lead" in Column E,Was Material Ever Previously Lead?],G3107,Table15[Customer-Owned Portion],O3107),Table15[Unique ID],0),0)))</f>
        <v>Non-lead</v>
      </c>
      <c r="X3107"/>
    </row>
    <row r="3108" spans="2:24" ht="30" x14ac:dyDescent="0.25">
      <c r="B3108" s="145" t="s">
        <v>858</v>
      </c>
      <c r="C3108" s="31" t="s">
        <v>8271</v>
      </c>
      <c r="D3108" s="31"/>
      <c r="E3108" s="43" t="s">
        <v>52</v>
      </c>
      <c r="F3108" s="42" t="s">
        <v>34</v>
      </c>
      <c r="G3108" s="83" t="s">
        <v>34</v>
      </c>
      <c r="H3108" s="168">
        <v>36892</v>
      </c>
      <c r="I3108" s="31"/>
      <c r="J3108" s="83" t="s">
        <v>188</v>
      </c>
      <c r="K3108" s="31" t="s">
        <v>34</v>
      </c>
      <c r="L3108" s="31"/>
      <c r="M3108" s="168"/>
      <c r="N3108" s="147"/>
      <c r="O3108" s="105" t="s">
        <v>52</v>
      </c>
      <c r="P3108" s="171">
        <v>36892</v>
      </c>
      <c r="Q3108" s="31"/>
      <c r="R3108" s="83" t="s">
        <v>188</v>
      </c>
      <c r="S3108" s="31" t="s">
        <v>34</v>
      </c>
      <c r="T3108" s="31"/>
      <c r="U3108" s="168"/>
      <c r="V3108" s="149"/>
      <c r="W3108" s="140" t="str" cm="1">
        <f t="array" ref="W3108">IF(SUM(LEN(B3108:V3108))=0,"",IF(OR(OR(ISBLANK(F3108),SUM(LEN(C3108),LEN(D3108))=0),AND(NOT(E3108="Unknown"),ISBLANK(J3108)),AND(NOT(O3108="Unknown"),ISBLANK(R3108))),"Missing Information", INDEX(Table15[Entire Service Line Classification], MATCH(SUMIFS(Table15[Unique ID],Table15[System-Owned Portion],E3108,Table15[If Material Anything Other than "Lead" in Column E,Was Material Ever Previously Lead?],G3108,Table15[Customer-Owned Portion],O3108),Table15[Unique ID],0),0)))</f>
        <v>Non-lead</v>
      </c>
      <c r="X3108"/>
    </row>
    <row r="3109" spans="2:24" ht="30" x14ac:dyDescent="0.25">
      <c r="B3109" s="145" t="s">
        <v>859</v>
      </c>
      <c r="C3109" s="31" t="s">
        <v>8272</v>
      </c>
      <c r="D3109" s="31"/>
      <c r="E3109" s="43" t="s">
        <v>52</v>
      </c>
      <c r="F3109" s="42" t="s">
        <v>34</v>
      </c>
      <c r="G3109" s="83" t="s">
        <v>34</v>
      </c>
      <c r="H3109" s="168">
        <v>36892</v>
      </c>
      <c r="I3109" s="31"/>
      <c r="J3109" s="83" t="s">
        <v>188</v>
      </c>
      <c r="K3109" s="31" t="s">
        <v>34</v>
      </c>
      <c r="L3109" s="31"/>
      <c r="M3109" s="168"/>
      <c r="N3109" s="147"/>
      <c r="O3109" s="105" t="s">
        <v>52</v>
      </c>
      <c r="P3109" s="171">
        <v>36892</v>
      </c>
      <c r="Q3109" s="31"/>
      <c r="R3109" s="83" t="s">
        <v>188</v>
      </c>
      <c r="S3109" s="31" t="s">
        <v>34</v>
      </c>
      <c r="T3109" s="31"/>
      <c r="U3109" s="168"/>
      <c r="V3109" s="149"/>
      <c r="W3109" s="140" t="str" cm="1">
        <f t="array" ref="W3109">IF(SUM(LEN(B3109:V3109))=0,"",IF(OR(OR(ISBLANK(F3109),SUM(LEN(C3109),LEN(D3109))=0),AND(NOT(E3109="Unknown"),ISBLANK(J3109)),AND(NOT(O3109="Unknown"),ISBLANK(R3109))),"Missing Information", INDEX(Table15[Entire Service Line Classification], MATCH(SUMIFS(Table15[Unique ID],Table15[System-Owned Portion],E3109,Table15[If Material Anything Other than "Lead" in Column E,Was Material Ever Previously Lead?],G3109,Table15[Customer-Owned Portion],O3109),Table15[Unique ID],0),0)))</f>
        <v>Non-lead</v>
      </c>
      <c r="X3109"/>
    </row>
    <row r="3110" spans="2:24" ht="30" x14ac:dyDescent="0.25">
      <c r="B3110" s="145" t="s">
        <v>874</v>
      </c>
      <c r="C3110" s="31" t="s">
        <v>8287</v>
      </c>
      <c r="D3110" s="31"/>
      <c r="E3110" s="43" t="s">
        <v>52</v>
      </c>
      <c r="F3110" s="42" t="s">
        <v>34</v>
      </c>
      <c r="G3110" s="83" t="s">
        <v>34</v>
      </c>
      <c r="H3110" s="168">
        <v>36892</v>
      </c>
      <c r="I3110" s="31"/>
      <c r="J3110" s="83" t="s">
        <v>188</v>
      </c>
      <c r="K3110" s="31" t="s">
        <v>34</v>
      </c>
      <c r="L3110" s="31"/>
      <c r="M3110" s="168"/>
      <c r="N3110" s="147"/>
      <c r="O3110" s="105" t="s">
        <v>52</v>
      </c>
      <c r="P3110" s="171">
        <v>36892</v>
      </c>
      <c r="Q3110" s="31"/>
      <c r="R3110" s="83" t="s">
        <v>188</v>
      </c>
      <c r="S3110" s="31" t="s">
        <v>34</v>
      </c>
      <c r="T3110" s="31"/>
      <c r="U3110" s="168"/>
      <c r="V3110" s="149"/>
      <c r="W3110" s="140" t="str" cm="1">
        <f t="array" ref="W3110">IF(SUM(LEN(B3110:V3110))=0,"",IF(OR(OR(ISBLANK(F3110),SUM(LEN(C3110),LEN(D3110))=0),AND(NOT(E3110="Unknown"),ISBLANK(J3110)),AND(NOT(O3110="Unknown"),ISBLANK(R3110))),"Missing Information", INDEX(Table15[Entire Service Line Classification], MATCH(SUMIFS(Table15[Unique ID],Table15[System-Owned Portion],E3110,Table15[If Material Anything Other than "Lead" in Column E,Was Material Ever Previously Lead?],G3110,Table15[Customer-Owned Portion],O3110),Table15[Unique ID],0),0)))</f>
        <v>Non-lead</v>
      </c>
      <c r="X3110"/>
    </row>
    <row r="3111" spans="2:24" ht="30" x14ac:dyDescent="0.25">
      <c r="B3111" s="145" t="s">
        <v>875</v>
      </c>
      <c r="C3111" s="31" t="s">
        <v>8288</v>
      </c>
      <c r="D3111" s="31"/>
      <c r="E3111" s="43" t="s">
        <v>52</v>
      </c>
      <c r="F3111" s="42" t="s">
        <v>34</v>
      </c>
      <c r="G3111" s="83" t="s">
        <v>34</v>
      </c>
      <c r="H3111" s="168">
        <v>36892</v>
      </c>
      <c r="I3111" s="31"/>
      <c r="J3111" s="83" t="s">
        <v>188</v>
      </c>
      <c r="K3111" s="31" t="s">
        <v>34</v>
      </c>
      <c r="L3111" s="31"/>
      <c r="M3111" s="168"/>
      <c r="N3111" s="147"/>
      <c r="O3111" s="105" t="s">
        <v>52</v>
      </c>
      <c r="P3111" s="171">
        <v>36892</v>
      </c>
      <c r="Q3111" s="31"/>
      <c r="R3111" s="83" t="s">
        <v>188</v>
      </c>
      <c r="S3111" s="31" t="s">
        <v>34</v>
      </c>
      <c r="T3111" s="31"/>
      <c r="U3111" s="168"/>
      <c r="V3111" s="149"/>
      <c r="W3111" s="140" t="str" cm="1">
        <f t="array" ref="W3111">IF(SUM(LEN(B3111:V3111))=0,"",IF(OR(OR(ISBLANK(F3111),SUM(LEN(C3111),LEN(D3111))=0),AND(NOT(E3111="Unknown"),ISBLANK(J3111)),AND(NOT(O3111="Unknown"),ISBLANK(R3111))),"Missing Information", INDEX(Table15[Entire Service Line Classification], MATCH(SUMIFS(Table15[Unique ID],Table15[System-Owned Portion],E3111,Table15[If Material Anything Other than "Lead" in Column E,Was Material Ever Previously Lead?],G3111,Table15[Customer-Owned Portion],O3111),Table15[Unique ID],0),0)))</f>
        <v>Non-lead</v>
      </c>
      <c r="X3111"/>
    </row>
    <row r="3112" spans="2:24" ht="30" x14ac:dyDescent="0.25">
      <c r="B3112" s="145" t="s">
        <v>878</v>
      </c>
      <c r="C3112" s="31" t="s">
        <v>8291</v>
      </c>
      <c r="D3112" s="31"/>
      <c r="E3112" s="43" t="s">
        <v>52</v>
      </c>
      <c r="F3112" s="42" t="s">
        <v>34</v>
      </c>
      <c r="G3112" s="83" t="s">
        <v>34</v>
      </c>
      <c r="H3112" s="168">
        <v>36892</v>
      </c>
      <c r="I3112" s="31"/>
      <c r="J3112" s="83" t="s">
        <v>188</v>
      </c>
      <c r="K3112" s="31" t="s">
        <v>34</v>
      </c>
      <c r="L3112" s="31"/>
      <c r="M3112" s="168"/>
      <c r="N3112" s="147"/>
      <c r="O3112" s="105" t="s">
        <v>52</v>
      </c>
      <c r="P3112" s="171">
        <v>36892</v>
      </c>
      <c r="Q3112" s="31"/>
      <c r="R3112" s="83" t="s">
        <v>188</v>
      </c>
      <c r="S3112" s="31" t="s">
        <v>34</v>
      </c>
      <c r="T3112" s="31"/>
      <c r="U3112" s="168"/>
      <c r="V3112" s="149"/>
      <c r="W3112" s="140" t="str" cm="1">
        <f t="array" ref="W3112">IF(SUM(LEN(B3112:V3112))=0,"",IF(OR(OR(ISBLANK(F3112),SUM(LEN(C3112),LEN(D3112))=0),AND(NOT(E3112="Unknown"),ISBLANK(J3112)),AND(NOT(O3112="Unknown"),ISBLANK(R3112))),"Missing Information", INDEX(Table15[Entire Service Line Classification], MATCH(SUMIFS(Table15[Unique ID],Table15[System-Owned Portion],E3112,Table15[If Material Anything Other than "Lead" in Column E,Was Material Ever Previously Lead?],G3112,Table15[Customer-Owned Portion],O3112),Table15[Unique ID],0),0)))</f>
        <v>Non-lead</v>
      </c>
      <c r="X3112"/>
    </row>
    <row r="3113" spans="2:24" ht="30" x14ac:dyDescent="0.25">
      <c r="B3113" s="145" t="s">
        <v>879</v>
      </c>
      <c r="C3113" s="31" t="s">
        <v>8292</v>
      </c>
      <c r="D3113" s="31"/>
      <c r="E3113" s="43" t="s">
        <v>52</v>
      </c>
      <c r="F3113" s="42" t="s">
        <v>34</v>
      </c>
      <c r="G3113" s="83" t="s">
        <v>34</v>
      </c>
      <c r="H3113" s="168">
        <v>36892</v>
      </c>
      <c r="I3113" s="31"/>
      <c r="J3113" s="83" t="s">
        <v>188</v>
      </c>
      <c r="K3113" s="31" t="s">
        <v>34</v>
      </c>
      <c r="L3113" s="31"/>
      <c r="M3113" s="168"/>
      <c r="N3113" s="147"/>
      <c r="O3113" s="105" t="s">
        <v>52</v>
      </c>
      <c r="P3113" s="171">
        <v>36892</v>
      </c>
      <c r="Q3113" s="31"/>
      <c r="R3113" s="83" t="s">
        <v>188</v>
      </c>
      <c r="S3113" s="31" t="s">
        <v>34</v>
      </c>
      <c r="T3113" s="31"/>
      <c r="U3113" s="168"/>
      <c r="V3113" s="149"/>
      <c r="W3113" s="140" t="str" cm="1">
        <f t="array" ref="W3113">IF(SUM(LEN(B3113:V3113))=0,"",IF(OR(OR(ISBLANK(F3113),SUM(LEN(C3113),LEN(D3113))=0),AND(NOT(E3113="Unknown"),ISBLANK(J3113)),AND(NOT(O3113="Unknown"),ISBLANK(R3113))),"Missing Information", INDEX(Table15[Entire Service Line Classification], MATCH(SUMIFS(Table15[Unique ID],Table15[System-Owned Portion],E3113,Table15[If Material Anything Other than "Lead" in Column E,Was Material Ever Previously Lead?],G3113,Table15[Customer-Owned Portion],O3113),Table15[Unique ID],0),0)))</f>
        <v>Non-lead</v>
      </c>
      <c r="X3113"/>
    </row>
    <row r="3114" spans="2:24" ht="30" x14ac:dyDescent="0.25">
      <c r="B3114" s="145" t="s">
        <v>890</v>
      </c>
      <c r="C3114" s="31" t="s">
        <v>8303</v>
      </c>
      <c r="D3114" s="31"/>
      <c r="E3114" s="43" t="s">
        <v>52</v>
      </c>
      <c r="F3114" s="42" t="s">
        <v>34</v>
      </c>
      <c r="G3114" s="83" t="s">
        <v>34</v>
      </c>
      <c r="H3114" s="168">
        <v>36892</v>
      </c>
      <c r="I3114" s="31"/>
      <c r="J3114" s="83" t="s">
        <v>188</v>
      </c>
      <c r="K3114" s="31" t="s">
        <v>34</v>
      </c>
      <c r="L3114" s="31"/>
      <c r="M3114" s="168"/>
      <c r="N3114" s="147"/>
      <c r="O3114" s="105" t="s">
        <v>52</v>
      </c>
      <c r="P3114" s="171">
        <v>36892</v>
      </c>
      <c r="Q3114" s="31"/>
      <c r="R3114" s="83" t="s">
        <v>188</v>
      </c>
      <c r="S3114" s="31" t="s">
        <v>34</v>
      </c>
      <c r="T3114" s="31"/>
      <c r="U3114" s="168"/>
      <c r="V3114" s="149"/>
      <c r="W3114" s="140" t="str" cm="1">
        <f t="array" ref="W3114">IF(SUM(LEN(B3114:V3114))=0,"",IF(OR(OR(ISBLANK(F3114),SUM(LEN(C3114),LEN(D3114))=0),AND(NOT(E3114="Unknown"),ISBLANK(J3114)),AND(NOT(O3114="Unknown"),ISBLANK(R3114))),"Missing Information", INDEX(Table15[Entire Service Line Classification], MATCH(SUMIFS(Table15[Unique ID],Table15[System-Owned Portion],E3114,Table15[If Material Anything Other than "Lead" in Column E,Was Material Ever Previously Lead?],G3114,Table15[Customer-Owned Portion],O3114),Table15[Unique ID],0),0)))</f>
        <v>Non-lead</v>
      </c>
      <c r="X3114"/>
    </row>
    <row r="3115" spans="2:24" ht="30" x14ac:dyDescent="0.25">
      <c r="B3115" s="145" t="s">
        <v>892</v>
      </c>
      <c r="C3115" s="31" t="s">
        <v>8305</v>
      </c>
      <c r="D3115" s="31"/>
      <c r="E3115" s="43" t="s">
        <v>52</v>
      </c>
      <c r="F3115" s="42" t="s">
        <v>34</v>
      </c>
      <c r="G3115" s="83" t="s">
        <v>34</v>
      </c>
      <c r="H3115" s="168">
        <v>36892</v>
      </c>
      <c r="I3115" s="31"/>
      <c r="J3115" s="83" t="s">
        <v>188</v>
      </c>
      <c r="K3115" s="31" t="s">
        <v>34</v>
      </c>
      <c r="L3115" s="31"/>
      <c r="M3115" s="168"/>
      <c r="N3115" s="147"/>
      <c r="O3115" s="105" t="s">
        <v>52</v>
      </c>
      <c r="P3115" s="171">
        <v>36892</v>
      </c>
      <c r="Q3115" s="31"/>
      <c r="R3115" s="83" t="s">
        <v>188</v>
      </c>
      <c r="S3115" s="31" t="s">
        <v>34</v>
      </c>
      <c r="T3115" s="31"/>
      <c r="U3115" s="168"/>
      <c r="V3115" s="149"/>
      <c r="W3115" s="140" t="str" cm="1">
        <f t="array" ref="W3115">IF(SUM(LEN(B3115:V3115))=0,"",IF(OR(OR(ISBLANK(F3115),SUM(LEN(C3115),LEN(D3115))=0),AND(NOT(E3115="Unknown"),ISBLANK(J3115)),AND(NOT(O3115="Unknown"),ISBLANK(R3115))),"Missing Information", INDEX(Table15[Entire Service Line Classification], MATCH(SUMIFS(Table15[Unique ID],Table15[System-Owned Portion],E3115,Table15[If Material Anything Other than "Lead" in Column E,Was Material Ever Previously Lead?],G3115,Table15[Customer-Owned Portion],O3115),Table15[Unique ID],0),0)))</f>
        <v>Non-lead</v>
      </c>
      <c r="X3115"/>
    </row>
    <row r="3116" spans="2:24" ht="30" x14ac:dyDescent="0.25">
      <c r="B3116" s="145" t="s">
        <v>894</v>
      </c>
      <c r="C3116" s="31" t="s">
        <v>8307</v>
      </c>
      <c r="D3116" s="31"/>
      <c r="E3116" s="43" t="s">
        <v>52</v>
      </c>
      <c r="F3116" s="42" t="s">
        <v>34</v>
      </c>
      <c r="G3116" s="83" t="s">
        <v>34</v>
      </c>
      <c r="H3116" s="168">
        <v>36892</v>
      </c>
      <c r="I3116" s="31"/>
      <c r="J3116" s="83" t="s">
        <v>188</v>
      </c>
      <c r="K3116" s="31" t="s">
        <v>34</v>
      </c>
      <c r="L3116" s="31"/>
      <c r="M3116" s="168"/>
      <c r="N3116" s="147"/>
      <c r="O3116" s="105" t="s">
        <v>52</v>
      </c>
      <c r="P3116" s="171">
        <v>36892</v>
      </c>
      <c r="Q3116" s="31"/>
      <c r="R3116" s="83" t="s">
        <v>188</v>
      </c>
      <c r="S3116" s="31" t="s">
        <v>34</v>
      </c>
      <c r="T3116" s="31"/>
      <c r="U3116" s="168"/>
      <c r="V3116" s="149"/>
      <c r="W3116" s="140" t="str" cm="1">
        <f t="array" ref="W3116">IF(SUM(LEN(B3116:V3116))=0,"",IF(OR(OR(ISBLANK(F3116),SUM(LEN(C3116),LEN(D3116))=0),AND(NOT(E3116="Unknown"),ISBLANK(J3116)),AND(NOT(O3116="Unknown"),ISBLANK(R3116))),"Missing Information", INDEX(Table15[Entire Service Line Classification], MATCH(SUMIFS(Table15[Unique ID],Table15[System-Owned Portion],E3116,Table15[If Material Anything Other than "Lead" in Column E,Was Material Ever Previously Lead?],G3116,Table15[Customer-Owned Portion],O3116),Table15[Unique ID],0),0)))</f>
        <v>Non-lead</v>
      </c>
      <c r="X3116"/>
    </row>
    <row r="3117" spans="2:24" ht="30" x14ac:dyDescent="0.25">
      <c r="B3117" s="145" t="s">
        <v>909</v>
      </c>
      <c r="C3117" s="31" t="s">
        <v>8322</v>
      </c>
      <c r="D3117" s="31"/>
      <c r="E3117" s="43" t="s">
        <v>52</v>
      </c>
      <c r="F3117" s="42" t="s">
        <v>34</v>
      </c>
      <c r="G3117" s="83" t="s">
        <v>34</v>
      </c>
      <c r="H3117" s="168">
        <v>36892</v>
      </c>
      <c r="I3117" s="31"/>
      <c r="J3117" s="83" t="s">
        <v>188</v>
      </c>
      <c r="K3117" s="31" t="s">
        <v>34</v>
      </c>
      <c r="L3117" s="31"/>
      <c r="M3117" s="168"/>
      <c r="N3117" s="147"/>
      <c r="O3117" s="105" t="s">
        <v>52</v>
      </c>
      <c r="P3117" s="171">
        <v>36892</v>
      </c>
      <c r="Q3117" s="31"/>
      <c r="R3117" s="83" t="s">
        <v>188</v>
      </c>
      <c r="S3117" s="31" t="s">
        <v>34</v>
      </c>
      <c r="T3117" s="31"/>
      <c r="U3117" s="168"/>
      <c r="V3117" s="149"/>
      <c r="W3117" s="140" t="str" cm="1">
        <f t="array" ref="W3117">IF(SUM(LEN(B3117:V3117))=0,"",IF(OR(OR(ISBLANK(F3117),SUM(LEN(C3117),LEN(D3117))=0),AND(NOT(E3117="Unknown"),ISBLANK(J3117)),AND(NOT(O3117="Unknown"),ISBLANK(R3117))),"Missing Information", INDEX(Table15[Entire Service Line Classification], MATCH(SUMIFS(Table15[Unique ID],Table15[System-Owned Portion],E3117,Table15[If Material Anything Other than "Lead" in Column E,Was Material Ever Previously Lead?],G3117,Table15[Customer-Owned Portion],O3117),Table15[Unique ID],0),0)))</f>
        <v>Non-lead</v>
      </c>
      <c r="X3117"/>
    </row>
    <row r="3118" spans="2:24" ht="30" x14ac:dyDescent="0.25">
      <c r="B3118" s="145" t="s">
        <v>910</v>
      </c>
      <c r="C3118" s="31" t="s">
        <v>8323</v>
      </c>
      <c r="D3118" s="31"/>
      <c r="E3118" s="43" t="s">
        <v>52</v>
      </c>
      <c r="F3118" s="42" t="s">
        <v>34</v>
      </c>
      <c r="G3118" s="83" t="s">
        <v>34</v>
      </c>
      <c r="H3118" s="168">
        <v>36892</v>
      </c>
      <c r="I3118" s="31"/>
      <c r="J3118" s="83" t="s">
        <v>188</v>
      </c>
      <c r="K3118" s="31" t="s">
        <v>34</v>
      </c>
      <c r="L3118" s="31"/>
      <c r="M3118" s="168"/>
      <c r="N3118" s="147"/>
      <c r="O3118" s="105" t="s">
        <v>52</v>
      </c>
      <c r="P3118" s="171">
        <v>36892</v>
      </c>
      <c r="Q3118" s="31"/>
      <c r="R3118" s="83" t="s">
        <v>188</v>
      </c>
      <c r="S3118" s="31" t="s">
        <v>34</v>
      </c>
      <c r="T3118" s="31"/>
      <c r="U3118" s="168"/>
      <c r="V3118" s="149"/>
      <c r="W3118" s="140" t="str" cm="1">
        <f t="array" ref="W3118">IF(SUM(LEN(B3118:V3118))=0,"",IF(OR(OR(ISBLANK(F3118),SUM(LEN(C3118),LEN(D3118))=0),AND(NOT(E3118="Unknown"),ISBLANK(J3118)),AND(NOT(O3118="Unknown"),ISBLANK(R3118))),"Missing Information", INDEX(Table15[Entire Service Line Classification], MATCH(SUMIFS(Table15[Unique ID],Table15[System-Owned Portion],E3118,Table15[If Material Anything Other than "Lead" in Column E,Was Material Ever Previously Lead?],G3118,Table15[Customer-Owned Portion],O3118),Table15[Unique ID],0),0)))</f>
        <v>Non-lead</v>
      </c>
      <c r="X3118"/>
    </row>
    <row r="3119" spans="2:24" ht="30" x14ac:dyDescent="0.25">
      <c r="B3119" s="145" t="s">
        <v>912</v>
      </c>
      <c r="C3119" s="31" t="s">
        <v>8325</v>
      </c>
      <c r="D3119" s="31"/>
      <c r="E3119" s="43" t="s">
        <v>52</v>
      </c>
      <c r="F3119" s="42" t="s">
        <v>34</v>
      </c>
      <c r="G3119" s="83" t="s">
        <v>34</v>
      </c>
      <c r="H3119" s="168">
        <v>36892</v>
      </c>
      <c r="I3119" s="31"/>
      <c r="J3119" s="83" t="s">
        <v>188</v>
      </c>
      <c r="K3119" s="31" t="s">
        <v>34</v>
      </c>
      <c r="L3119" s="31"/>
      <c r="M3119" s="168"/>
      <c r="N3119" s="147"/>
      <c r="O3119" s="105" t="s">
        <v>52</v>
      </c>
      <c r="P3119" s="171">
        <v>36892</v>
      </c>
      <c r="Q3119" s="31"/>
      <c r="R3119" s="83" t="s">
        <v>188</v>
      </c>
      <c r="S3119" s="31" t="s">
        <v>34</v>
      </c>
      <c r="T3119" s="31"/>
      <c r="U3119" s="168"/>
      <c r="V3119" s="149"/>
      <c r="W3119" s="140" t="str" cm="1">
        <f t="array" ref="W3119">IF(SUM(LEN(B3119:V3119))=0,"",IF(OR(OR(ISBLANK(F3119),SUM(LEN(C3119),LEN(D3119))=0),AND(NOT(E3119="Unknown"),ISBLANK(J3119)),AND(NOT(O3119="Unknown"),ISBLANK(R3119))),"Missing Information", INDEX(Table15[Entire Service Line Classification], MATCH(SUMIFS(Table15[Unique ID],Table15[System-Owned Portion],E3119,Table15[If Material Anything Other than "Lead" in Column E,Was Material Ever Previously Lead?],G3119,Table15[Customer-Owned Portion],O3119),Table15[Unique ID],0),0)))</f>
        <v>Non-lead</v>
      </c>
      <c r="X3119"/>
    </row>
    <row r="3120" spans="2:24" ht="30" x14ac:dyDescent="0.25">
      <c r="B3120" s="145" t="s">
        <v>915</v>
      </c>
      <c r="C3120" s="31" t="s">
        <v>8328</v>
      </c>
      <c r="D3120" s="31"/>
      <c r="E3120" s="43" t="s">
        <v>52</v>
      </c>
      <c r="F3120" s="42" t="s">
        <v>34</v>
      </c>
      <c r="G3120" s="83" t="s">
        <v>34</v>
      </c>
      <c r="H3120" s="168">
        <v>36892</v>
      </c>
      <c r="I3120" s="31"/>
      <c r="J3120" s="83" t="s">
        <v>188</v>
      </c>
      <c r="K3120" s="31" t="s">
        <v>34</v>
      </c>
      <c r="L3120" s="31"/>
      <c r="M3120" s="168"/>
      <c r="N3120" s="147"/>
      <c r="O3120" s="105" t="s">
        <v>52</v>
      </c>
      <c r="P3120" s="171">
        <v>36892</v>
      </c>
      <c r="Q3120" s="31"/>
      <c r="R3120" s="83" t="s">
        <v>188</v>
      </c>
      <c r="S3120" s="31" t="s">
        <v>34</v>
      </c>
      <c r="T3120" s="31"/>
      <c r="U3120" s="168"/>
      <c r="V3120" s="149"/>
      <c r="W3120" s="140" t="str" cm="1">
        <f t="array" ref="W3120">IF(SUM(LEN(B3120:V3120))=0,"",IF(OR(OR(ISBLANK(F3120),SUM(LEN(C3120),LEN(D3120))=0),AND(NOT(E3120="Unknown"),ISBLANK(J3120)),AND(NOT(O3120="Unknown"),ISBLANK(R3120))),"Missing Information", INDEX(Table15[Entire Service Line Classification], MATCH(SUMIFS(Table15[Unique ID],Table15[System-Owned Portion],E3120,Table15[If Material Anything Other than "Lead" in Column E,Was Material Ever Previously Lead?],G3120,Table15[Customer-Owned Portion],O3120),Table15[Unique ID],0),0)))</f>
        <v>Non-lead</v>
      </c>
      <c r="X3120"/>
    </row>
    <row r="3121" spans="2:24" ht="30" x14ac:dyDescent="0.25">
      <c r="B3121" s="145" t="s">
        <v>916</v>
      </c>
      <c r="C3121" s="31" t="s">
        <v>8329</v>
      </c>
      <c r="D3121" s="31"/>
      <c r="E3121" s="43" t="s">
        <v>52</v>
      </c>
      <c r="F3121" s="42" t="s">
        <v>34</v>
      </c>
      <c r="G3121" s="83" t="s">
        <v>34</v>
      </c>
      <c r="H3121" s="168">
        <v>36892</v>
      </c>
      <c r="I3121" s="31"/>
      <c r="J3121" s="83" t="s">
        <v>188</v>
      </c>
      <c r="K3121" s="31" t="s">
        <v>34</v>
      </c>
      <c r="L3121" s="31"/>
      <c r="M3121" s="168"/>
      <c r="N3121" s="147"/>
      <c r="O3121" s="105" t="s">
        <v>52</v>
      </c>
      <c r="P3121" s="171">
        <v>36892</v>
      </c>
      <c r="Q3121" s="31"/>
      <c r="R3121" s="83" t="s">
        <v>188</v>
      </c>
      <c r="S3121" s="31" t="s">
        <v>34</v>
      </c>
      <c r="T3121" s="31"/>
      <c r="U3121" s="168"/>
      <c r="V3121" s="149"/>
      <c r="W3121" s="140" t="str" cm="1">
        <f t="array" ref="W3121">IF(SUM(LEN(B3121:V3121))=0,"",IF(OR(OR(ISBLANK(F3121),SUM(LEN(C3121),LEN(D3121))=0),AND(NOT(E3121="Unknown"),ISBLANK(J3121)),AND(NOT(O3121="Unknown"),ISBLANK(R3121))),"Missing Information", INDEX(Table15[Entire Service Line Classification], MATCH(SUMIFS(Table15[Unique ID],Table15[System-Owned Portion],E3121,Table15[If Material Anything Other than "Lead" in Column E,Was Material Ever Previously Lead?],G3121,Table15[Customer-Owned Portion],O3121),Table15[Unique ID],0),0)))</f>
        <v>Non-lead</v>
      </c>
      <c r="X3121"/>
    </row>
    <row r="3122" spans="2:24" ht="30" x14ac:dyDescent="0.25">
      <c r="B3122" s="145" t="s">
        <v>918</v>
      </c>
      <c r="C3122" s="31" t="s">
        <v>8331</v>
      </c>
      <c r="D3122" s="31"/>
      <c r="E3122" s="43" t="s">
        <v>52</v>
      </c>
      <c r="F3122" s="42" t="s">
        <v>34</v>
      </c>
      <c r="G3122" s="83" t="s">
        <v>34</v>
      </c>
      <c r="H3122" s="168">
        <v>36892</v>
      </c>
      <c r="I3122" s="31"/>
      <c r="J3122" s="83" t="s">
        <v>188</v>
      </c>
      <c r="K3122" s="31" t="s">
        <v>34</v>
      </c>
      <c r="L3122" s="31"/>
      <c r="M3122" s="168"/>
      <c r="N3122" s="147"/>
      <c r="O3122" s="105" t="s">
        <v>52</v>
      </c>
      <c r="P3122" s="171">
        <v>36892</v>
      </c>
      <c r="Q3122" s="31"/>
      <c r="R3122" s="83" t="s">
        <v>188</v>
      </c>
      <c r="S3122" s="31" t="s">
        <v>34</v>
      </c>
      <c r="T3122" s="31"/>
      <c r="U3122" s="168"/>
      <c r="V3122" s="149"/>
      <c r="W3122" s="140" t="str" cm="1">
        <f t="array" ref="W3122">IF(SUM(LEN(B3122:V3122))=0,"",IF(OR(OR(ISBLANK(F3122),SUM(LEN(C3122),LEN(D3122))=0),AND(NOT(E3122="Unknown"),ISBLANK(J3122)),AND(NOT(O3122="Unknown"),ISBLANK(R3122))),"Missing Information", INDEX(Table15[Entire Service Line Classification], MATCH(SUMIFS(Table15[Unique ID],Table15[System-Owned Portion],E3122,Table15[If Material Anything Other than "Lead" in Column E,Was Material Ever Previously Lead?],G3122,Table15[Customer-Owned Portion],O3122),Table15[Unique ID],0),0)))</f>
        <v>Non-lead</v>
      </c>
      <c r="X3122"/>
    </row>
    <row r="3123" spans="2:24" ht="30" x14ac:dyDescent="0.25">
      <c r="B3123" s="145" t="s">
        <v>920</v>
      </c>
      <c r="C3123" s="31" t="s">
        <v>8333</v>
      </c>
      <c r="D3123" s="31"/>
      <c r="E3123" s="43" t="s">
        <v>52</v>
      </c>
      <c r="F3123" s="42" t="s">
        <v>34</v>
      </c>
      <c r="G3123" s="83" t="s">
        <v>34</v>
      </c>
      <c r="H3123" s="168">
        <v>36892</v>
      </c>
      <c r="I3123" s="31"/>
      <c r="J3123" s="83" t="s">
        <v>188</v>
      </c>
      <c r="K3123" s="31" t="s">
        <v>34</v>
      </c>
      <c r="L3123" s="31"/>
      <c r="M3123" s="168"/>
      <c r="N3123" s="147"/>
      <c r="O3123" s="105" t="s">
        <v>52</v>
      </c>
      <c r="P3123" s="171">
        <v>36892</v>
      </c>
      <c r="Q3123" s="31"/>
      <c r="R3123" s="83" t="s">
        <v>188</v>
      </c>
      <c r="S3123" s="31" t="s">
        <v>34</v>
      </c>
      <c r="T3123" s="31"/>
      <c r="U3123" s="168"/>
      <c r="V3123" s="149"/>
      <c r="W3123" s="140" t="str" cm="1">
        <f t="array" ref="W3123">IF(SUM(LEN(B3123:V3123))=0,"",IF(OR(OR(ISBLANK(F3123),SUM(LEN(C3123),LEN(D3123))=0),AND(NOT(E3123="Unknown"),ISBLANK(J3123)),AND(NOT(O3123="Unknown"),ISBLANK(R3123))),"Missing Information", INDEX(Table15[Entire Service Line Classification], MATCH(SUMIFS(Table15[Unique ID],Table15[System-Owned Portion],E3123,Table15[If Material Anything Other than "Lead" in Column E,Was Material Ever Previously Lead?],G3123,Table15[Customer-Owned Portion],O3123),Table15[Unique ID],0),0)))</f>
        <v>Non-lead</v>
      </c>
      <c r="X3123"/>
    </row>
    <row r="3124" spans="2:24" ht="30" x14ac:dyDescent="0.25">
      <c r="B3124" s="145" t="s">
        <v>921</v>
      </c>
      <c r="C3124" s="31" t="s">
        <v>8334</v>
      </c>
      <c r="D3124" s="31"/>
      <c r="E3124" s="43" t="s">
        <v>52</v>
      </c>
      <c r="F3124" s="42" t="s">
        <v>34</v>
      </c>
      <c r="G3124" s="83" t="s">
        <v>34</v>
      </c>
      <c r="H3124" s="168">
        <v>36892</v>
      </c>
      <c r="I3124" s="31"/>
      <c r="J3124" s="83" t="s">
        <v>188</v>
      </c>
      <c r="K3124" s="31" t="s">
        <v>34</v>
      </c>
      <c r="L3124" s="31"/>
      <c r="M3124" s="168"/>
      <c r="N3124" s="147"/>
      <c r="O3124" s="105" t="s">
        <v>52</v>
      </c>
      <c r="P3124" s="171">
        <v>36892</v>
      </c>
      <c r="Q3124" s="31"/>
      <c r="R3124" s="83" t="s">
        <v>188</v>
      </c>
      <c r="S3124" s="31" t="s">
        <v>34</v>
      </c>
      <c r="T3124" s="31"/>
      <c r="U3124" s="168"/>
      <c r="V3124" s="149"/>
      <c r="W3124" s="140" t="str" cm="1">
        <f t="array" ref="W3124">IF(SUM(LEN(B3124:V3124))=0,"",IF(OR(OR(ISBLANK(F3124),SUM(LEN(C3124),LEN(D3124))=0),AND(NOT(E3124="Unknown"),ISBLANK(J3124)),AND(NOT(O3124="Unknown"),ISBLANK(R3124))),"Missing Information", INDEX(Table15[Entire Service Line Classification], MATCH(SUMIFS(Table15[Unique ID],Table15[System-Owned Portion],E3124,Table15[If Material Anything Other than "Lead" in Column E,Was Material Ever Previously Lead?],G3124,Table15[Customer-Owned Portion],O3124),Table15[Unique ID],0),0)))</f>
        <v>Non-lead</v>
      </c>
      <c r="X3124"/>
    </row>
    <row r="3125" spans="2:24" ht="30" x14ac:dyDescent="0.25">
      <c r="B3125" s="145" t="s">
        <v>923</v>
      </c>
      <c r="C3125" s="31" t="s">
        <v>8336</v>
      </c>
      <c r="D3125" s="31"/>
      <c r="E3125" s="43" t="s">
        <v>52</v>
      </c>
      <c r="F3125" s="42" t="s">
        <v>34</v>
      </c>
      <c r="G3125" s="83" t="s">
        <v>34</v>
      </c>
      <c r="H3125" s="168">
        <v>36892</v>
      </c>
      <c r="I3125" s="31"/>
      <c r="J3125" s="83" t="s">
        <v>188</v>
      </c>
      <c r="K3125" s="31" t="s">
        <v>34</v>
      </c>
      <c r="L3125" s="31"/>
      <c r="M3125" s="168"/>
      <c r="N3125" s="147"/>
      <c r="O3125" s="105" t="s">
        <v>52</v>
      </c>
      <c r="P3125" s="171">
        <v>36892</v>
      </c>
      <c r="Q3125" s="31"/>
      <c r="R3125" s="83" t="s">
        <v>188</v>
      </c>
      <c r="S3125" s="31" t="s">
        <v>34</v>
      </c>
      <c r="T3125" s="31"/>
      <c r="U3125" s="168"/>
      <c r="V3125" s="149"/>
      <c r="W3125" s="140" t="str" cm="1">
        <f t="array" ref="W3125">IF(SUM(LEN(B3125:V3125))=0,"",IF(OR(OR(ISBLANK(F3125),SUM(LEN(C3125),LEN(D3125))=0),AND(NOT(E3125="Unknown"),ISBLANK(J3125)),AND(NOT(O3125="Unknown"),ISBLANK(R3125))),"Missing Information", INDEX(Table15[Entire Service Line Classification], MATCH(SUMIFS(Table15[Unique ID],Table15[System-Owned Portion],E3125,Table15[If Material Anything Other than "Lead" in Column E,Was Material Ever Previously Lead?],G3125,Table15[Customer-Owned Portion],O3125),Table15[Unique ID],0),0)))</f>
        <v>Non-lead</v>
      </c>
      <c r="X3125"/>
    </row>
    <row r="3126" spans="2:24" ht="30" x14ac:dyDescent="0.25">
      <c r="B3126" s="145" t="s">
        <v>925</v>
      </c>
      <c r="C3126" s="31" t="s">
        <v>8338</v>
      </c>
      <c r="D3126" s="31"/>
      <c r="E3126" s="43" t="s">
        <v>52</v>
      </c>
      <c r="F3126" s="42" t="s">
        <v>34</v>
      </c>
      <c r="G3126" s="83" t="s">
        <v>34</v>
      </c>
      <c r="H3126" s="168">
        <v>36892</v>
      </c>
      <c r="I3126" s="31"/>
      <c r="J3126" s="83" t="s">
        <v>188</v>
      </c>
      <c r="K3126" s="31" t="s">
        <v>34</v>
      </c>
      <c r="L3126" s="31"/>
      <c r="M3126" s="168"/>
      <c r="N3126" s="147"/>
      <c r="O3126" s="105" t="s">
        <v>52</v>
      </c>
      <c r="P3126" s="171">
        <v>36892</v>
      </c>
      <c r="Q3126" s="31"/>
      <c r="R3126" s="83" t="s">
        <v>188</v>
      </c>
      <c r="S3126" s="31" t="s">
        <v>34</v>
      </c>
      <c r="T3126" s="31"/>
      <c r="U3126" s="168"/>
      <c r="V3126" s="149"/>
      <c r="W3126" s="140" t="str" cm="1">
        <f t="array" ref="W3126">IF(SUM(LEN(B3126:V3126))=0,"",IF(OR(OR(ISBLANK(F3126),SUM(LEN(C3126),LEN(D3126))=0),AND(NOT(E3126="Unknown"),ISBLANK(J3126)),AND(NOT(O3126="Unknown"),ISBLANK(R3126))),"Missing Information", INDEX(Table15[Entire Service Line Classification], MATCH(SUMIFS(Table15[Unique ID],Table15[System-Owned Portion],E3126,Table15[If Material Anything Other than "Lead" in Column E,Was Material Ever Previously Lead?],G3126,Table15[Customer-Owned Portion],O3126),Table15[Unique ID],0),0)))</f>
        <v>Non-lead</v>
      </c>
      <c r="X3126"/>
    </row>
    <row r="3127" spans="2:24" ht="30" x14ac:dyDescent="0.25">
      <c r="B3127" s="145" t="s">
        <v>933</v>
      </c>
      <c r="C3127" s="31" t="s">
        <v>8346</v>
      </c>
      <c r="D3127" s="31"/>
      <c r="E3127" s="43" t="s">
        <v>52</v>
      </c>
      <c r="F3127" s="42" t="s">
        <v>34</v>
      </c>
      <c r="G3127" s="83" t="s">
        <v>34</v>
      </c>
      <c r="H3127" s="168">
        <v>36892</v>
      </c>
      <c r="I3127" s="31"/>
      <c r="J3127" s="83" t="s">
        <v>188</v>
      </c>
      <c r="K3127" s="31" t="s">
        <v>34</v>
      </c>
      <c r="L3127" s="31"/>
      <c r="M3127" s="168"/>
      <c r="N3127" s="147"/>
      <c r="O3127" s="105" t="s">
        <v>52</v>
      </c>
      <c r="P3127" s="171">
        <v>36892</v>
      </c>
      <c r="Q3127" s="31"/>
      <c r="R3127" s="83" t="s">
        <v>188</v>
      </c>
      <c r="S3127" s="31" t="s">
        <v>34</v>
      </c>
      <c r="T3127" s="31"/>
      <c r="U3127" s="168"/>
      <c r="V3127" s="149"/>
      <c r="W3127" s="140" t="str" cm="1">
        <f t="array" ref="W3127">IF(SUM(LEN(B3127:V3127))=0,"",IF(OR(OR(ISBLANK(F3127),SUM(LEN(C3127),LEN(D3127))=0),AND(NOT(E3127="Unknown"),ISBLANK(J3127)),AND(NOT(O3127="Unknown"),ISBLANK(R3127))),"Missing Information", INDEX(Table15[Entire Service Line Classification], MATCH(SUMIFS(Table15[Unique ID],Table15[System-Owned Portion],E3127,Table15[If Material Anything Other than "Lead" in Column E,Was Material Ever Previously Lead?],G3127,Table15[Customer-Owned Portion],O3127),Table15[Unique ID],0),0)))</f>
        <v>Non-lead</v>
      </c>
      <c r="X3127"/>
    </row>
    <row r="3128" spans="2:24" ht="30" x14ac:dyDescent="0.25">
      <c r="B3128" s="145" t="s">
        <v>934</v>
      </c>
      <c r="C3128" s="31" t="s">
        <v>8347</v>
      </c>
      <c r="D3128" s="31"/>
      <c r="E3128" s="43" t="s">
        <v>52</v>
      </c>
      <c r="F3128" s="42" t="s">
        <v>34</v>
      </c>
      <c r="G3128" s="83" t="s">
        <v>34</v>
      </c>
      <c r="H3128" s="168">
        <v>36892</v>
      </c>
      <c r="I3128" s="31"/>
      <c r="J3128" s="83" t="s">
        <v>188</v>
      </c>
      <c r="K3128" s="31" t="s">
        <v>34</v>
      </c>
      <c r="L3128" s="31"/>
      <c r="M3128" s="168"/>
      <c r="N3128" s="147"/>
      <c r="O3128" s="105" t="s">
        <v>52</v>
      </c>
      <c r="P3128" s="171">
        <v>36892</v>
      </c>
      <c r="Q3128" s="31"/>
      <c r="R3128" s="83" t="s">
        <v>188</v>
      </c>
      <c r="S3128" s="31" t="s">
        <v>34</v>
      </c>
      <c r="T3128" s="31"/>
      <c r="U3128" s="168"/>
      <c r="V3128" s="149"/>
      <c r="W3128" s="140" t="str" cm="1">
        <f t="array" ref="W3128">IF(SUM(LEN(B3128:V3128))=0,"",IF(OR(OR(ISBLANK(F3128),SUM(LEN(C3128),LEN(D3128))=0),AND(NOT(E3128="Unknown"),ISBLANK(J3128)),AND(NOT(O3128="Unknown"),ISBLANK(R3128))),"Missing Information", INDEX(Table15[Entire Service Line Classification], MATCH(SUMIFS(Table15[Unique ID],Table15[System-Owned Portion],E3128,Table15[If Material Anything Other than "Lead" in Column E,Was Material Ever Previously Lead?],G3128,Table15[Customer-Owned Portion],O3128),Table15[Unique ID],0),0)))</f>
        <v>Non-lead</v>
      </c>
      <c r="X3128"/>
    </row>
    <row r="3129" spans="2:24" ht="30" x14ac:dyDescent="0.25">
      <c r="B3129" s="145" t="s">
        <v>940</v>
      </c>
      <c r="C3129" s="31" t="s">
        <v>8353</v>
      </c>
      <c r="D3129" s="31"/>
      <c r="E3129" s="43" t="s">
        <v>52</v>
      </c>
      <c r="F3129" s="42" t="s">
        <v>34</v>
      </c>
      <c r="G3129" s="83" t="s">
        <v>34</v>
      </c>
      <c r="H3129" s="168">
        <v>36892</v>
      </c>
      <c r="I3129" s="31"/>
      <c r="J3129" s="83" t="s">
        <v>188</v>
      </c>
      <c r="K3129" s="31" t="s">
        <v>34</v>
      </c>
      <c r="L3129" s="31"/>
      <c r="M3129" s="168"/>
      <c r="N3129" s="147"/>
      <c r="O3129" s="105" t="s">
        <v>52</v>
      </c>
      <c r="P3129" s="171">
        <v>36892</v>
      </c>
      <c r="Q3129" s="31"/>
      <c r="R3129" s="83" t="s">
        <v>188</v>
      </c>
      <c r="S3129" s="31" t="s">
        <v>34</v>
      </c>
      <c r="T3129" s="31"/>
      <c r="U3129" s="168"/>
      <c r="V3129" s="149"/>
      <c r="W3129" s="140" t="str" cm="1">
        <f t="array" ref="W3129">IF(SUM(LEN(B3129:V3129))=0,"",IF(OR(OR(ISBLANK(F3129),SUM(LEN(C3129),LEN(D3129))=0),AND(NOT(E3129="Unknown"),ISBLANK(J3129)),AND(NOT(O3129="Unknown"),ISBLANK(R3129))),"Missing Information", INDEX(Table15[Entire Service Line Classification], MATCH(SUMIFS(Table15[Unique ID],Table15[System-Owned Portion],E3129,Table15[If Material Anything Other than "Lead" in Column E,Was Material Ever Previously Lead?],G3129,Table15[Customer-Owned Portion],O3129),Table15[Unique ID],0),0)))</f>
        <v>Non-lead</v>
      </c>
      <c r="X3129"/>
    </row>
    <row r="3130" spans="2:24" ht="30" x14ac:dyDescent="0.25">
      <c r="B3130" s="145" t="s">
        <v>941</v>
      </c>
      <c r="C3130" s="31" t="s">
        <v>8354</v>
      </c>
      <c r="D3130" s="31"/>
      <c r="E3130" s="43" t="s">
        <v>52</v>
      </c>
      <c r="F3130" s="42" t="s">
        <v>34</v>
      </c>
      <c r="G3130" s="83" t="s">
        <v>34</v>
      </c>
      <c r="H3130" s="168">
        <v>36892</v>
      </c>
      <c r="I3130" s="31"/>
      <c r="J3130" s="83" t="s">
        <v>188</v>
      </c>
      <c r="K3130" s="31" t="s">
        <v>34</v>
      </c>
      <c r="L3130" s="31"/>
      <c r="M3130" s="168"/>
      <c r="N3130" s="147"/>
      <c r="O3130" s="105" t="s">
        <v>52</v>
      </c>
      <c r="P3130" s="171">
        <v>36892</v>
      </c>
      <c r="Q3130" s="31"/>
      <c r="R3130" s="83" t="s">
        <v>188</v>
      </c>
      <c r="S3130" s="31" t="s">
        <v>34</v>
      </c>
      <c r="T3130" s="31"/>
      <c r="U3130" s="168"/>
      <c r="V3130" s="149"/>
      <c r="W3130" s="140" t="str" cm="1">
        <f t="array" ref="W3130">IF(SUM(LEN(B3130:V3130))=0,"",IF(OR(OR(ISBLANK(F3130),SUM(LEN(C3130),LEN(D3130))=0),AND(NOT(E3130="Unknown"),ISBLANK(J3130)),AND(NOT(O3130="Unknown"),ISBLANK(R3130))),"Missing Information", INDEX(Table15[Entire Service Line Classification], MATCH(SUMIFS(Table15[Unique ID],Table15[System-Owned Portion],E3130,Table15[If Material Anything Other than "Lead" in Column E,Was Material Ever Previously Lead?],G3130,Table15[Customer-Owned Portion],O3130),Table15[Unique ID],0),0)))</f>
        <v>Non-lead</v>
      </c>
      <c r="X3130"/>
    </row>
    <row r="3131" spans="2:24" ht="30" x14ac:dyDescent="0.25">
      <c r="B3131" s="145" t="s">
        <v>942</v>
      </c>
      <c r="C3131" s="31" t="s">
        <v>8355</v>
      </c>
      <c r="D3131" s="31"/>
      <c r="E3131" s="43" t="s">
        <v>52</v>
      </c>
      <c r="F3131" s="42" t="s">
        <v>34</v>
      </c>
      <c r="G3131" s="83" t="s">
        <v>34</v>
      </c>
      <c r="H3131" s="168">
        <v>36892</v>
      </c>
      <c r="I3131" s="31"/>
      <c r="J3131" s="83" t="s">
        <v>188</v>
      </c>
      <c r="K3131" s="31" t="s">
        <v>34</v>
      </c>
      <c r="L3131" s="31"/>
      <c r="M3131" s="168"/>
      <c r="N3131" s="147"/>
      <c r="O3131" s="105" t="s">
        <v>52</v>
      </c>
      <c r="P3131" s="171">
        <v>36892</v>
      </c>
      <c r="Q3131" s="31"/>
      <c r="R3131" s="83" t="s">
        <v>188</v>
      </c>
      <c r="S3131" s="31" t="s">
        <v>34</v>
      </c>
      <c r="T3131" s="31"/>
      <c r="U3131" s="168"/>
      <c r="V3131" s="149"/>
      <c r="W3131" s="140" t="str" cm="1">
        <f t="array" ref="W3131">IF(SUM(LEN(B3131:V3131))=0,"",IF(OR(OR(ISBLANK(F3131),SUM(LEN(C3131),LEN(D3131))=0),AND(NOT(E3131="Unknown"),ISBLANK(J3131)),AND(NOT(O3131="Unknown"),ISBLANK(R3131))),"Missing Information", INDEX(Table15[Entire Service Line Classification], MATCH(SUMIFS(Table15[Unique ID],Table15[System-Owned Portion],E3131,Table15[If Material Anything Other than "Lead" in Column E,Was Material Ever Previously Lead?],G3131,Table15[Customer-Owned Portion],O3131),Table15[Unique ID],0),0)))</f>
        <v>Non-lead</v>
      </c>
      <c r="X3131"/>
    </row>
    <row r="3132" spans="2:24" ht="30" x14ac:dyDescent="0.25">
      <c r="B3132" s="145" t="s">
        <v>951</v>
      </c>
      <c r="C3132" s="31" t="s">
        <v>8364</v>
      </c>
      <c r="D3132" s="31"/>
      <c r="E3132" s="43" t="s">
        <v>52</v>
      </c>
      <c r="F3132" s="42" t="s">
        <v>34</v>
      </c>
      <c r="G3132" s="83" t="s">
        <v>34</v>
      </c>
      <c r="H3132" s="168">
        <v>36892</v>
      </c>
      <c r="I3132" s="31"/>
      <c r="J3132" s="83" t="s">
        <v>188</v>
      </c>
      <c r="K3132" s="31" t="s">
        <v>34</v>
      </c>
      <c r="L3132" s="31"/>
      <c r="M3132" s="168"/>
      <c r="N3132" s="147"/>
      <c r="O3132" s="105" t="s">
        <v>52</v>
      </c>
      <c r="P3132" s="171">
        <v>36892</v>
      </c>
      <c r="Q3132" s="31"/>
      <c r="R3132" s="83" t="s">
        <v>188</v>
      </c>
      <c r="S3132" s="31" t="s">
        <v>34</v>
      </c>
      <c r="T3132" s="31"/>
      <c r="U3132" s="168"/>
      <c r="V3132" s="149"/>
      <c r="W3132" s="140" t="str" cm="1">
        <f t="array" ref="W3132">IF(SUM(LEN(B3132:V3132))=0,"",IF(OR(OR(ISBLANK(F3132),SUM(LEN(C3132),LEN(D3132))=0),AND(NOT(E3132="Unknown"),ISBLANK(J3132)),AND(NOT(O3132="Unknown"),ISBLANK(R3132))),"Missing Information", INDEX(Table15[Entire Service Line Classification], MATCH(SUMIFS(Table15[Unique ID],Table15[System-Owned Portion],E3132,Table15[If Material Anything Other than "Lead" in Column E,Was Material Ever Previously Lead?],G3132,Table15[Customer-Owned Portion],O3132),Table15[Unique ID],0),0)))</f>
        <v>Non-lead</v>
      </c>
      <c r="X3132"/>
    </row>
    <row r="3133" spans="2:24" ht="30" x14ac:dyDescent="0.25">
      <c r="B3133" s="145" t="s">
        <v>952</v>
      </c>
      <c r="C3133" s="31" t="s">
        <v>8365</v>
      </c>
      <c r="D3133" s="31"/>
      <c r="E3133" s="43" t="s">
        <v>52</v>
      </c>
      <c r="F3133" s="42" t="s">
        <v>34</v>
      </c>
      <c r="G3133" s="83" t="s">
        <v>34</v>
      </c>
      <c r="H3133" s="168">
        <v>36892</v>
      </c>
      <c r="I3133" s="31"/>
      <c r="J3133" s="83" t="s">
        <v>188</v>
      </c>
      <c r="K3133" s="31" t="s">
        <v>34</v>
      </c>
      <c r="L3133" s="31"/>
      <c r="M3133" s="168"/>
      <c r="N3133" s="147"/>
      <c r="O3133" s="105" t="s">
        <v>52</v>
      </c>
      <c r="P3133" s="171">
        <v>36892</v>
      </c>
      <c r="Q3133" s="31"/>
      <c r="R3133" s="83" t="s">
        <v>188</v>
      </c>
      <c r="S3133" s="31" t="s">
        <v>34</v>
      </c>
      <c r="T3133" s="31"/>
      <c r="U3133" s="168"/>
      <c r="V3133" s="149"/>
      <c r="W3133" s="140" t="str" cm="1">
        <f t="array" ref="W3133">IF(SUM(LEN(B3133:V3133))=0,"",IF(OR(OR(ISBLANK(F3133),SUM(LEN(C3133),LEN(D3133))=0),AND(NOT(E3133="Unknown"),ISBLANK(J3133)),AND(NOT(O3133="Unknown"),ISBLANK(R3133))),"Missing Information", INDEX(Table15[Entire Service Line Classification], MATCH(SUMIFS(Table15[Unique ID],Table15[System-Owned Portion],E3133,Table15[If Material Anything Other than "Lead" in Column E,Was Material Ever Previously Lead?],G3133,Table15[Customer-Owned Portion],O3133),Table15[Unique ID],0),0)))</f>
        <v>Non-lead</v>
      </c>
      <c r="X3133"/>
    </row>
    <row r="3134" spans="2:24" ht="30" x14ac:dyDescent="0.25">
      <c r="B3134" s="145" t="s">
        <v>962</v>
      </c>
      <c r="C3134" s="31" t="s">
        <v>8375</v>
      </c>
      <c r="D3134" s="31"/>
      <c r="E3134" s="43" t="s">
        <v>52</v>
      </c>
      <c r="F3134" s="42" t="s">
        <v>34</v>
      </c>
      <c r="G3134" s="83" t="s">
        <v>34</v>
      </c>
      <c r="H3134" s="168">
        <v>36892</v>
      </c>
      <c r="I3134" s="31"/>
      <c r="J3134" s="83" t="s">
        <v>188</v>
      </c>
      <c r="K3134" s="31" t="s">
        <v>34</v>
      </c>
      <c r="L3134" s="31"/>
      <c r="M3134" s="168"/>
      <c r="N3134" s="147"/>
      <c r="O3134" s="105" t="s">
        <v>52</v>
      </c>
      <c r="P3134" s="171">
        <v>36892</v>
      </c>
      <c r="Q3134" s="31"/>
      <c r="R3134" s="83" t="s">
        <v>188</v>
      </c>
      <c r="S3134" s="31" t="s">
        <v>34</v>
      </c>
      <c r="T3134" s="31"/>
      <c r="U3134" s="168"/>
      <c r="V3134" s="149"/>
      <c r="W3134" s="140" t="str" cm="1">
        <f t="array" ref="W3134">IF(SUM(LEN(B3134:V3134))=0,"",IF(OR(OR(ISBLANK(F3134),SUM(LEN(C3134),LEN(D3134))=0),AND(NOT(E3134="Unknown"),ISBLANK(J3134)),AND(NOT(O3134="Unknown"),ISBLANK(R3134))),"Missing Information", INDEX(Table15[Entire Service Line Classification], MATCH(SUMIFS(Table15[Unique ID],Table15[System-Owned Portion],E3134,Table15[If Material Anything Other than "Lead" in Column E,Was Material Ever Previously Lead?],G3134,Table15[Customer-Owned Portion],O3134),Table15[Unique ID],0),0)))</f>
        <v>Non-lead</v>
      </c>
      <c r="X3134"/>
    </row>
    <row r="3135" spans="2:24" ht="30" x14ac:dyDescent="0.25">
      <c r="B3135" s="145" t="s">
        <v>974</v>
      </c>
      <c r="C3135" s="31" t="s">
        <v>8387</v>
      </c>
      <c r="D3135" s="31"/>
      <c r="E3135" s="43" t="s">
        <v>52</v>
      </c>
      <c r="F3135" s="42" t="s">
        <v>34</v>
      </c>
      <c r="G3135" s="83" t="s">
        <v>34</v>
      </c>
      <c r="H3135" s="168">
        <v>36892</v>
      </c>
      <c r="I3135" s="31"/>
      <c r="J3135" s="83" t="s">
        <v>188</v>
      </c>
      <c r="K3135" s="31" t="s">
        <v>34</v>
      </c>
      <c r="L3135" s="31"/>
      <c r="M3135" s="168"/>
      <c r="N3135" s="147"/>
      <c r="O3135" s="105" t="s">
        <v>52</v>
      </c>
      <c r="P3135" s="171">
        <v>36892</v>
      </c>
      <c r="Q3135" s="31"/>
      <c r="R3135" s="83" t="s">
        <v>188</v>
      </c>
      <c r="S3135" s="31" t="s">
        <v>34</v>
      </c>
      <c r="T3135" s="31"/>
      <c r="U3135" s="168"/>
      <c r="V3135" s="149"/>
      <c r="W3135" s="140" t="str" cm="1">
        <f t="array" ref="W3135">IF(SUM(LEN(B3135:V3135))=0,"",IF(OR(OR(ISBLANK(F3135),SUM(LEN(C3135),LEN(D3135))=0),AND(NOT(E3135="Unknown"),ISBLANK(J3135)),AND(NOT(O3135="Unknown"),ISBLANK(R3135))),"Missing Information", INDEX(Table15[Entire Service Line Classification], MATCH(SUMIFS(Table15[Unique ID],Table15[System-Owned Portion],E3135,Table15[If Material Anything Other than "Lead" in Column E,Was Material Ever Previously Lead?],G3135,Table15[Customer-Owned Portion],O3135),Table15[Unique ID],0),0)))</f>
        <v>Non-lead</v>
      </c>
      <c r="X3135"/>
    </row>
    <row r="3136" spans="2:24" ht="30" x14ac:dyDescent="0.25">
      <c r="B3136" s="145" t="s">
        <v>977</v>
      </c>
      <c r="C3136" s="31" t="s">
        <v>8390</v>
      </c>
      <c r="D3136" s="31"/>
      <c r="E3136" s="43" t="s">
        <v>52</v>
      </c>
      <c r="F3136" s="42" t="s">
        <v>34</v>
      </c>
      <c r="G3136" s="83" t="s">
        <v>34</v>
      </c>
      <c r="H3136" s="168">
        <v>36892</v>
      </c>
      <c r="I3136" s="31"/>
      <c r="J3136" s="83" t="s">
        <v>188</v>
      </c>
      <c r="K3136" s="31" t="s">
        <v>34</v>
      </c>
      <c r="L3136" s="31"/>
      <c r="M3136" s="168"/>
      <c r="N3136" s="147"/>
      <c r="O3136" s="105" t="s">
        <v>52</v>
      </c>
      <c r="P3136" s="171">
        <v>36892</v>
      </c>
      <c r="Q3136" s="31"/>
      <c r="R3136" s="83" t="s">
        <v>188</v>
      </c>
      <c r="S3136" s="31" t="s">
        <v>34</v>
      </c>
      <c r="T3136" s="31"/>
      <c r="U3136" s="168"/>
      <c r="V3136" s="149"/>
      <c r="W3136" s="140" t="str" cm="1">
        <f t="array" ref="W3136">IF(SUM(LEN(B3136:V3136))=0,"",IF(OR(OR(ISBLANK(F3136),SUM(LEN(C3136),LEN(D3136))=0),AND(NOT(E3136="Unknown"),ISBLANK(J3136)),AND(NOT(O3136="Unknown"),ISBLANK(R3136))),"Missing Information", INDEX(Table15[Entire Service Line Classification], MATCH(SUMIFS(Table15[Unique ID],Table15[System-Owned Portion],E3136,Table15[If Material Anything Other than "Lead" in Column E,Was Material Ever Previously Lead?],G3136,Table15[Customer-Owned Portion],O3136),Table15[Unique ID],0),0)))</f>
        <v>Non-lead</v>
      </c>
      <c r="X3136"/>
    </row>
    <row r="3137" spans="2:24" ht="30" x14ac:dyDescent="0.25">
      <c r="B3137" s="145" t="s">
        <v>987</v>
      </c>
      <c r="C3137" s="31" t="s">
        <v>8400</v>
      </c>
      <c r="D3137" s="31"/>
      <c r="E3137" s="43" t="s">
        <v>52</v>
      </c>
      <c r="F3137" s="42" t="s">
        <v>34</v>
      </c>
      <c r="G3137" s="83" t="s">
        <v>34</v>
      </c>
      <c r="H3137" s="168">
        <v>36892</v>
      </c>
      <c r="I3137" s="31"/>
      <c r="J3137" s="83" t="s">
        <v>188</v>
      </c>
      <c r="K3137" s="31" t="s">
        <v>34</v>
      </c>
      <c r="L3137" s="31"/>
      <c r="M3137" s="168"/>
      <c r="N3137" s="147"/>
      <c r="O3137" s="105" t="s">
        <v>52</v>
      </c>
      <c r="P3137" s="171">
        <v>36892</v>
      </c>
      <c r="Q3137" s="31"/>
      <c r="R3137" s="83" t="s">
        <v>188</v>
      </c>
      <c r="S3137" s="31" t="s">
        <v>34</v>
      </c>
      <c r="T3137" s="31"/>
      <c r="U3137" s="168"/>
      <c r="V3137" s="149"/>
      <c r="W3137" s="140" t="str" cm="1">
        <f t="array" ref="W3137">IF(SUM(LEN(B3137:V3137))=0,"",IF(OR(OR(ISBLANK(F3137),SUM(LEN(C3137),LEN(D3137))=0),AND(NOT(E3137="Unknown"),ISBLANK(J3137)),AND(NOT(O3137="Unknown"),ISBLANK(R3137))),"Missing Information", INDEX(Table15[Entire Service Line Classification], MATCH(SUMIFS(Table15[Unique ID],Table15[System-Owned Portion],E3137,Table15[If Material Anything Other than "Lead" in Column E,Was Material Ever Previously Lead?],G3137,Table15[Customer-Owned Portion],O3137),Table15[Unique ID],0),0)))</f>
        <v>Non-lead</v>
      </c>
      <c r="X3137"/>
    </row>
    <row r="3138" spans="2:24" ht="30" x14ac:dyDescent="0.25">
      <c r="B3138" s="145" t="s">
        <v>989</v>
      </c>
      <c r="C3138" s="31" t="s">
        <v>8402</v>
      </c>
      <c r="D3138" s="31"/>
      <c r="E3138" s="43" t="s">
        <v>52</v>
      </c>
      <c r="F3138" s="42" t="s">
        <v>34</v>
      </c>
      <c r="G3138" s="83" t="s">
        <v>34</v>
      </c>
      <c r="H3138" s="168">
        <v>36892</v>
      </c>
      <c r="I3138" s="31"/>
      <c r="J3138" s="83" t="s">
        <v>188</v>
      </c>
      <c r="K3138" s="31" t="s">
        <v>34</v>
      </c>
      <c r="L3138" s="31"/>
      <c r="M3138" s="168"/>
      <c r="N3138" s="147"/>
      <c r="O3138" s="105" t="s">
        <v>52</v>
      </c>
      <c r="P3138" s="171">
        <v>36892</v>
      </c>
      <c r="Q3138" s="31"/>
      <c r="R3138" s="83" t="s">
        <v>188</v>
      </c>
      <c r="S3138" s="31" t="s">
        <v>34</v>
      </c>
      <c r="T3138" s="31"/>
      <c r="U3138" s="168"/>
      <c r="V3138" s="149"/>
      <c r="W3138" s="140" t="str" cm="1">
        <f t="array" ref="W3138">IF(SUM(LEN(B3138:V3138))=0,"",IF(OR(OR(ISBLANK(F3138),SUM(LEN(C3138),LEN(D3138))=0),AND(NOT(E3138="Unknown"),ISBLANK(J3138)),AND(NOT(O3138="Unknown"),ISBLANK(R3138))),"Missing Information", INDEX(Table15[Entire Service Line Classification], MATCH(SUMIFS(Table15[Unique ID],Table15[System-Owned Portion],E3138,Table15[If Material Anything Other than "Lead" in Column E,Was Material Ever Previously Lead?],G3138,Table15[Customer-Owned Portion],O3138),Table15[Unique ID],0),0)))</f>
        <v>Non-lead</v>
      </c>
      <c r="X3138"/>
    </row>
    <row r="3139" spans="2:24" ht="30" x14ac:dyDescent="0.25">
      <c r="B3139" s="145" t="s">
        <v>998</v>
      </c>
      <c r="C3139" s="31" t="s">
        <v>8411</v>
      </c>
      <c r="D3139" s="31"/>
      <c r="E3139" s="43" t="s">
        <v>52</v>
      </c>
      <c r="F3139" s="42" t="s">
        <v>34</v>
      </c>
      <c r="G3139" s="83" t="s">
        <v>34</v>
      </c>
      <c r="H3139" s="168">
        <v>36892</v>
      </c>
      <c r="I3139" s="31"/>
      <c r="J3139" s="83" t="s">
        <v>188</v>
      </c>
      <c r="K3139" s="31" t="s">
        <v>34</v>
      </c>
      <c r="L3139" s="31"/>
      <c r="M3139" s="168"/>
      <c r="N3139" s="147"/>
      <c r="O3139" s="105" t="s">
        <v>52</v>
      </c>
      <c r="P3139" s="171">
        <v>36892</v>
      </c>
      <c r="Q3139" s="31"/>
      <c r="R3139" s="83" t="s">
        <v>188</v>
      </c>
      <c r="S3139" s="31" t="s">
        <v>34</v>
      </c>
      <c r="T3139" s="31"/>
      <c r="U3139" s="168"/>
      <c r="V3139" s="149"/>
      <c r="W3139" s="140" t="str" cm="1">
        <f t="array" ref="W3139">IF(SUM(LEN(B3139:V3139))=0,"",IF(OR(OR(ISBLANK(F3139),SUM(LEN(C3139),LEN(D3139))=0),AND(NOT(E3139="Unknown"),ISBLANK(J3139)),AND(NOT(O3139="Unknown"),ISBLANK(R3139))),"Missing Information", INDEX(Table15[Entire Service Line Classification], MATCH(SUMIFS(Table15[Unique ID],Table15[System-Owned Portion],E3139,Table15[If Material Anything Other than "Lead" in Column E,Was Material Ever Previously Lead?],G3139,Table15[Customer-Owned Portion],O3139),Table15[Unique ID],0),0)))</f>
        <v>Non-lead</v>
      </c>
      <c r="X3139"/>
    </row>
    <row r="3140" spans="2:24" ht="30" x14ac:dyDescent="0.25">
      <c r="B3140" s="145" t="s">
        <v>999</v>
      </c>
      <c r="C3140" s="31" t="s">
        <v>8412</v>
      </c>
      <c r="D3140" s="31"/>
      <c r="E3140" s="43" t="s">
        <v>52</v>
      </c>
      <c r="F3140" s="42" t="s">
        <v>34</v>
      </c>
      <c r="G3140" s="83" t="s">
        <v>34</v>
      </c>
      <c r="H3140" s="168">
        <v>36892</v>
      </c>
      <c r="I3140" s="31"/>
      <c r="J3140" s="83" t="s">
        <v>188</v>
      </c>
      <c r="K3140" s="31" t="s">
        <v>34</v>
      </c>
      <c r="L3140" s="31"/>
      <c r="M3140" s="168"/>
      <c r="N3140" s="147"/>
      <c r="O3140" s="105" t="s">
        <v>52</v>
      </c>
      <c r="P3140" s="171">
        <v>36892</v>
      </c>
      <c r="Q3140" s="31"/>
      <c r="R3140" s="83" t="s">
        <v>188</v>
      </c>
      <c r="S3140" s="31" t="s">
        <v>34</v>
      </c>
      <c r="T3140" s="31"/>
      <c r="U3140" s="168"/>
      <c r="V3140" s="149"/>
      <c r="W3140" s="140" t="str" cm="1">
        <f t="array" ref="W3140">IF(SUM(LEN(B3140:V3140))=0,"",IF(OR(OR(ISBLANK(F3140),SUM(LEN(C3140),LEN(D3140))=0),AND(NOT(E3140="Unknown"),ISBLANK(J3140)),AND(NOT(O3140="Unknown"),ISBLANK(R3140))),"Missing Information", INDEX(Table15[Entire Service Line Classification], MATCH(SUMIFS(Table15[Unique ID],Table15[System-Owned Portion],E3140,Table15[If Material Anything Other than "Lead" in Column E,Was Material Ever Previously Lead?],G3140,Table15[Customer-Owned Portion],O3140),Table15[Unique ID],0),0)))</f>
        <v>Non-lead</v>
      </c>
      <c r="X3140"/>
    </row>
    <row r="3141" spans="2:24" ht="30" x14ac:dyDescent="0.25">
      <c r="B3141" s="145" t="s">
        <v>1002</v>
      </c>
      <c r="C3141" s="31" t="s">
        <v>8415</v>
      </c>
      <c r="D3141" s="31"/>
      <c r="E3141" s="43" t="s">
        <v>52</v>
      </c>
      <c r="F3141" s="42" t="s">
        <v>34</v>
      </c>
      <c r="G3141" s="83" t="s">
        <v>34</v>
      </c>
      <c r="H3141" s="168">
        <v>36892</v>
      </c>
      <c r="I3141" s="31"/>
      <c r="J3141" s="83" t="s">
        <v>188</v>
      </c>
      <c r="K3141" s="31" t="s">
        <v>34</v>
      </c>
      <c r="L3141" s="31"/>
      <c r="M3141" s="168"/>
      <c r="N3141" s="147"/>
      <c r="O3141" s="105" t="s">
        <v>52</v>
      </c>
      <c r="P3141" s="171">
        <v>36892</v>
      </c>
      <c r="Q3141" s="31"/>
      <c r="R3141" s="83" t="s">
        <v>188</v>
      </c>
      <c r="S3141" s="31" t="s">
        <v>34</v>
      </c>
      <c r="T3141" s="31"/>
      <c r="U3141" s="168"/>
      <c r="V3141" s="149"/>
      <c r="W3141" s="140" t="str" cm="1">
        <f t="array" ref="W3141">IF(SUM(LEN(B3141:V3141))=0,"",IF(OR(OR(ISBLANK(F3141),SUM(LEN(C3141),LEN(D3141))=0),AND(NOT(E3141="Unknown"),ISBLANK(J3141)),AND(NOT(O3141="Unknown"),ISBLANK(R3141))),"Missing Information", INDEX(Table15[Entire Service Line Classification], MATCH(SUMIFS(Table15[Unique ID],Table15[System-Owned Portion],E3141,Table15[If Material Anything Other than "Lead" in Column E,Was Material Ever Previously Lead?],G3141,Table15[Customer-Owned Portion],O3141),Table15[Unique ID],0),0)))</f>
        <v>Non-lead</v>
      </c>
      <c r="X3141"/>
    </row>
    <row r="3142" spans="2:24" ht="30" x14ac:dyDescent="0.25">
      <c r="B3142" s="145" t="s">
        <v>1013</v>
      </c>
      <c r="C3142" s="31" t="s">
        <v>8426</v>
      </c>
      <c r="D3142" s="31"/>
      <c r="E3142" s="43" t="s">
        <v>52</v>
      </c>
      <c r="F3142" s="42" t="s">
        <v>34</v>
      </c>
      <c r="G3142" s="83" t="s">
        <v>34</v>
      </c>
      <c r="H3142" s="168">
        <v>36892</v>
      </c>
      <c r="I3142" s="31"/>
      <c r="J3142" s="83" t="s">
        <v>188</v>
      </c>
      <c r="K3142" s="31" t="s">
        <v>34</v>
      </c>
      <c r="L3142" s="31"/>
      <c r="M3142" s="168"/>
      <c r="N3142" s="147"/>
      <c r="O3142" s="105" t="s">
        <v>52</v>
      </c>
      <c r="P3142" s="171">
        <v>36892</v>
      </c>
      <c r="Q3142" s="31"/>
      <c r="R3142" s="83" t="s">
        <v>188</v>
      </c>
      <c r="S3142" s="31" t="s">
        <v>34</v>
      </c>
      <c r="T3142" s="31"/>
      <c r="U3142" s="168"/>
      <c r="V3142" s="149"/>
      <c r="W3142" s="140" t="str" cm="1">
        <f t="array" ref="W3142">IF(SUM(LEN(B3142:V3142))=0,"",IF(OR(OR(ISBLANK(F3142),SUM(LEN(C3142),LEN(D3142))=0),AND(NOT(E3142="Unknown"),ISBLANK(J3142)),AND(NOT(O3142="Unknown"),ISBLANK(R3142))),"Missing Information", INDEX(Table15[Entire Service Line Classification], MATCH(SUMIFS(Table15[Unique ID],Table15[System-Owned Portion],E3142,Table15[If Material Anything Other than "Lead" in Column E,Was Material Ever Previously Lead?],G3142,Table15[Customer-Owned Portion],O3142),Table15[Unique ID],0),0)))</f>
        <v>Non-lead</v>
      </c>
      <c r="X3142"/>
    </row>
    <row r="3143" spans="2:24" ht="30" x14ac:dyDescent="0.25">
      <c r="B3143" s="145" t="s">
        <v>1014</v>
      </c>
      <c r="C3143" s="31" t="s">
        <v>8427</v>
      </c>
      <c r="D3143" s="31"/>
      <c r="E3143" s="43" t="s">
        <v>52</v>
      </c>
      <c r="F3143" s="42" t="s">
        <v>34</v>
      </c>
      <c r="G3143" s="83" t="s">
        <v>34</v>
      </c>
      <c r="H3143" s="168">
        <v>36892</v>
      </c>
      <c r="I3143" s="31"/>
      <c r="J3143" s="83" t="s">
        <v>188</v>
      </c>
      <c r="K3143" s="31" t="s">
        <v>34</v>
      </c>
      <c r="L3143" s="31"/>
      <c r="M3143" s="168"/>
      <c r="N3143" s="147"/>
      <c r="O3143" s="105" t="s">
        <v>52</v>
      </c>
      <c r="P3143" s="171">
        <v>36892</v>
      </c>
      <c r="Q3143" s="31"/>
      <c r="R3143" s="83" t="s">
        <v>188</v>
      </c>
      <c r="S3143" s="31" t="s">
        <v>34</v>
      </c>
      <c r="T3143" s="31"/>
      <c r="U3143" s="168"/>
      <c r="V3143" s="149"/>
      <c r="W3143" s="140" t="str" cm="1">
        <f t="array" ref="W3143">IF(SUM(LEN(B3143:V3143))=0,"",IF(OR(OR(ISBLANK(F3143),SUM(LEN(C3143),LEN(D3143))=0),AND(NOT(E3143="Unknown"),ISBLANK(J3143)),AND(NOT(O3143="Unknown"),ISBLANK(R3143))),"Missing Information", INDEX(Table15[Entire Service Line Classification], MATCH(SUMIFS(Table15[Unique ID],Table15[System-Owned Portion],E3143,Table15[If Material Anything Other than "Lead" in Column E,Was Material Ever Previously Lead?],G3143,Table15[Customer-Owned Portion],O3143),Table15[Unique ID],0),0)))</f>
        <v>Non-lead</v>
      </c>
      <c r="X3143"/>
    </row>
    <row r="3144" spans="2:24" ht="30" x14ac:dyDescent="0.25">
      <c r="B3144" s="145" t="s">
        <v>1024</v>
      </c>
      <c r="C3144" s="31" t="s">
        <v>8437</v>
      </c>
      <c r="D3144" s="31"/>
      <c r="E3144" s="43" t="s">
        <v>52</v>
      </c>
      <c r="F3144" s="42" t="s">
        <v>34</v>
      </c>
      <c r="G3144" s="83" t="s">
        <v>34</v>
      </c>
      <c r="H3144" s="168">
        <v>36892</v>
      </c>
      <c r="I3144" s="31"/>
      <c r="J3144" s="83" t="s">
        <v>188</v>
      </c>
      <c r="K3144" s="31" t="s">
        <v>34</v>
      </c>
      <c r="L3144" s="31"/>
      <c r="M3144" s="168"/>
      <c r="N3144" s="147"/>
      <c r="O3144" s="105" t="s">
        <v>52</v>
      </c>
      <c r="P3144" s="171">
        <v>36892</v>
      </c>
      <c r="Q3144" s="31"/>
      <c r="R3144" s="83" t="s">
        <v>188</v>
      </c>
      <c r="S3144" s="31" t="s">
        <v>34</v>
      </c>
      <c r="T3144" s="31"/>
      <c r="U3144" s="168"/>
      <c r="V3144" s="149"/>
      <c r="W3144" s="140" t="str" cm="1">
        <f t="array" ref="W3144">IF(SUM(LEN(B3144:V3144))=0,"",IF(OR(OR(ISBLANK(F3144),SUM(LEN(C3144),LEN(D3144))=0),AND(NOT(E3144="Unknown"),ISBLANK(J3144)),AND(NOT(O3144="Unknown"),ISBLANK(R3144))),"Missing Information", INDEX(Table15[Entire Service Line Classification], MATCH(SUMIFS(Table15[Unique ID],Table15[System-Owned Portion],E3144,Table15[If Material Anything Other than "Lead" in Column E,Was Material Ever Previously Lead?],G3144,Table15[Customer-Owned Portion],O3144),Table15[Unique ID],0),0)))</f>
        <v>Non-lead</v>
      </c>
      <c r="X3144"/>
    </row>
    <row r="3145" spans="2:24" ht="30" x14ac:dyDescent="0.25">
      <c r="B3145" s="145" t="s">
        <v>1036</v>
      </c>
      <c r="C3145" s="31" t="s">
        <v>8449</v>
      </c>
      <c r="D3145" s="31"/>
      <c r="E3145" s="43" t="s">
        <v>52</v>
      </c>
      <c r="F3145" s="42" t="s">
        <v>34</v>
      </c>
      <c r="G3145" s="83" t="s">
        <v>34</v>
      </c>
      <c r="H3145" s="168">
        <v>36892</v>
      </c>
      <c r="I3145" s="31"/>
      <c r="J3145" s="83" t="s">
        <v>188</v>
      </c>
      <c r="K3145" s="31" t="s">
        <v>34</v>
      </c>
      <c r="L3145" s="31"/>
      <c r="M3145" s="168"/>
      <c r="N3145" s="147"/>
      <c r="O3145" s="105" t="s">
        <v>52</v>
      </c>
      <c r="P3145" s="171">
        <v>36892</v>
      </c>
      <c r="Q3145" s="31"/>
      <c r="R3145" s="83" t="s">
        <v>188</v>
      </c>
      <c r="S3145" s="31" t="s">
        <v>34</v>
      </c>
      <c r="T3145" s="31"/>
      <c r="U3145" s="168"/>
      <c r="V3145" s="149"/>
      <c r="W3145" s="140" t="str" cm="1">
        <f t="array" ref="W3145">IF(SUM(LEN(B3145:V3145))=0,"",IF(OR(OR(ISBLANK(F3145),SUM(LEN(C3145),LEN(D3145))=0),AND(NOT(E3145="Unknown"),ISBLANK(J3145)),AND(NOT(O3145="Unknown"),ISBLANK(R3145))),"Missing Information", INDEX(Table15[Entire Service Line Classification], MATCH(SUMIFS(Table15[Unique ID],Table15[System-Owned Portion],E3145,Table15[If Material Anything Other than "Lead" in Column E,Was Material Ever Previously Lead?],G3145,Table15[Customer-Owned Portion],O3145),Table15[Unique ID],0),0)))</f>
        <v>Non-lead</v>
      </c>
      <c r="X3145"/>
    </row>
    <row r="3146" spans="2:24" ht="30" x14ac:dyDescent="0.25">
      <c r="B3146" s="145" t="s">
        <v>1066</v>
      </c>
      <c r="C3146" s="31" t="s">
        <v>8479</v>
      </c>
      <c r="D3146" s="31"/>
      <c r="E3146" s="43" t="s">
        <v>52</v>
      </c>
      <c r="F3146" s="42" t="s">
        <v>34</v>
      </c>
      <c r="G3146" s="83" t="s">
        <v>34</v>
      </c>
      <c r="H3146" s="168">
        <v>36892</v>
      </c>
      <c r="I3146" s="31"/>
      <c r="J3146" s="83" t="s">
        <v>188</v>
      </c>
      <c r="K3146" s="31" t="s">
        <v>34</v>
      </c>
      <c r="L3146" s="31"/>
      <c r="M3146" s="168"/>
      <c r="N3146" s="147"/>
      <c r="O3146" s="105" t="s">
        <v>52</v>
      </c>
      <c r="P3146" s="171">
        <v>36892</v>
      </c>
      <c r="Q3146" s="31"/>
      <c r="R3146" s="83" t="s">
        <v>188</v>
      </c>
      <c r="S3146" s="31" t="s">
        <v>34</v>
      </c>
      <c r="T3146" s="31"/>
      <c r="U3146" s="168"/>
      <c r="V3146" s="149"/>
      <c r="W3146" s="140" t="str" cm="1">
        <f t="array" ref="W3146">IF(SUM(LEN(B3146:V3146))=0,"",IF(OR(OR(ISBLANK(F3146),SUM(LEN(C3146),LEN(D3146))=0),AND(NOT(E3146="Unknown"),ISBLANK(J3146)),AND(NOT(O3146="Unknown"),ISBLANK(R3146))),"Missing Information", INDEX(Table15[Entire Service Line Classification], MATCH(SUMIFS(Table15[Unique ID],Table15[System-Owned Portion],E3146,Table15[If Material Anything Other than "Lead" in Column E,Was Material Ever Previously Lead?],G3146,Table15[Customer-Owned Portion],O3146),Table15[Unique ID],0),0)))</f>
        <v>Non-lead</v>
      </c>
      <c r="X3146"/>
    </row>
    <row r="3147" spans="2:24" ht="30" x14ac:dyDescent="0.25">
      <c r="B3147" s="145" t="s">
        <v>1067</v>
      </c>
      <c r="C3147" s="31" t="s">
        <v>8480</v>
      </c>
      <c r="D3147" s="31"/>
      <c r="E3147" s="43" t="s">
        <v>52</v>
      </c>
      <c r="F3147" s="42" t="s">
        <v>34</v>
      </c>
      <c r="G3147" s="83" t="s">
        <v>34</v>
      </c>
      <c r="H3147" s="168">
        <v>36892</v>
      </c>
      <c r="I3147" s="31"/>
      <c r="J3147" s="83" t="s">
        <v>188</v>
      </c>
      <c r="K3147" s="31" t="s">
        <v>34</v>
      </c>
      <c r="L3147" s="31"/>
      <c r="M3147" s="168"/>
      <c r="N3147" s="147"/>
      <c r="O3147" s="105" t="s">
        <v>52</v>
      </c>
      <c r="P3147" s="171">
        <v>36892</v>
      </c>
      <c r="Q3147" s="31"/>
      <c r="R3147" s="83" t="s">
        <v>188</v>
      </c>
      <c r="S3147" s="31" t="s">
        <v>34</v>
      </c>
      <c r="T3147" s="31"/>
      <c r="U3147" s="168"/>
      <c r="V3147" s="149"/>
      <c r="W3147" s="140" t="str" cm="1">
        <f t="array" ref="W3147">IF(SUM(LEN(B3147:V3147))=0,"",IF(OR(OR(ISBLANK(F3147),SUM(LEN(C3147),LEN(D3147))=0),AND(NOT(E3147="Unknown"),ISBLANK(J3147)),AND(NOT(O3147="Unknown"),ISBLANK(R3147))),"Missing Information", INDEX(Table15[Entire Service Line Classification], MATCH(SUMIFS(Table15[Unique ID],Table15[System-Owned Portion],E3147,Table15[If Material Anything Other than "Lead" in Column E,Was Material Ever Previously Lead?],G3147,Table15[Customer-Owned Portion],O3147),Table15[Unique ID],0),0)))</f>
        <v>Non-lead</v>
      </c>
      <c r="X3147"/>
    </row>
    <row r="3148" spans="2:24" ht="30" x14ac:dyDescent="0.25">
      <c r="B3148" s="145" t="s">
        <v>1068</v>
      </c>
      <c r="C3148" s="31" t="s">
        <v>8481</v>
      </c>
      <c r="D3148" s="31"/>
      <c r="E3148" s="43" t="s">
        <v>52</v>
      </c>
      <c r="F3148" s="42" t="s">
        <v>34</v>
      </c>
      <c r="G3148" s="83" t="s">
        <v>34</v>
      </c>
      <c r="H3148" s="168">
        <v>36892</v>
      </c>
      <c r="I3148" s="31"/>
      <c r="J3148" s="83" t="s">
        <v>188</v>
      </c>
      <c r="K3148" s="31" t="s">
        <v>34</v>
      </c>
      <c r="L3148" s="31"/>
      <c r="M3148" s="168"/>
      <c r="N3148" s="147"/>
      <c r="O3148" s="105" t="s">
        <v>52</v>
      </c>
      <c r="P3148" s="171">
        <v>36892</v>
      </c>
      <c r="Q3148" s="31"/>
      <c r="R3148" s="83" t="s">
        <v>188</v>
      </c>
      <c r="S3148" s="31" t="s">
        <v>34</v>
      </c>
      <c r="T3148" s="31"/>
      <c r="U3148" s="168"/>
      <c r="V3148" s="149"/>
      <c r="W3148" s="140" t="str" cm="1">
        <f t="array" ref="W3148">IF(SUM(LEN(B3148:V3148))=0,"",IF(OR(OR(ISBLANK(F3148),SUM(LEN(C3148),LEN(D3148))=0),AND(NOT(E3148="Unknown"),ISBLANK(J3148)),AND(NOT(O3148="Unknown"),ISBLANK(R3148))),"Missing Information", INDEX(Table15[Entire Service Line Classification], MATCH(SUMIFS(Table15[Unique ID],Table15[System-Owned Portion],E3148,Table15[If Material Anything Other than "Lead" in Column E,Was Material Ever Previously Lead?],G3148,Table15[Customer-Owned Portion],O3148),Table15[Unique ID],0),0)))</f>
        <v>Non-lead</v>
      </c>
      <c r="X3148"/>
    </row>
    <row r="3149" spans="2:24" ht="30" x14ac:dyDescent="0.25">
      <c r="B3149" s="145" t="s">
        <v>1069</v>
      </c>
      <c r="C3149" s="31" t="s">
        <v>8482</v>
      </c>
      <c r="D3149" s="31"/>
      <c r="E3149" s="43" t="s">
        <v>52</v>
      </c>
      <c r="F3149" s="42" t="s">
        <v>34</v>
      </c>
      <c r="G3149" s="83" t="s">
        <v>34</v>
      </c>
      <c r="H3149" s="168">
        <v>36892</v>
      </c>
      <c r="I3149" s="31"/>
      <c r="J3149" s="83" t="s">
        <v>188</v>
      </c>
      <c r="K3149" s="31" t="s">
        <v>34</v>
      </c>
      <c r="L3149" s="31"/>
      <c r="M3149" s="168"/>
      <c r="N3149" s="147"/>
      <c r="O3149" s="105" t="s">
        <v>52</v>
      </c>
      <c r="P3149" s="171">
        <v>36892</v>
      </c>
      <c r="Q3149" s="31"/>
      <c r="R3149" s="83" t="s">
        <v>188</v>
      </c>
      <c r="S3149" s="31" t="s">
        <v>34</v>
      </c>
      <c r="T3149" s="31"/>
      <c r="U3149" s="168"/>
      <c r="V3149" s="149"/>
      <c r="W3149" s="140" t="str" cm="1">
        <f t="array" ref="W3149">IF(SUM(LEN(B3149:V3149))=0,"",IF(OR(OR(ISBLANK(F3149),SUM(LEN(C3149),LEN(D3149))=0),AND(NOT(E3149="Unknown"),ISBLANK(J3149)),AND(NOT(O3149="Unknown"),ISBLANK(R3149))),"Missing Information", INDEX(Table15[Entire Service Line Classification], MATCH(SUMIFS(Table15[Unique ID],Table15[System-Owned Portion],E3149,Table15[If Material Anything Other than "Lead" in Column E,Was Material Ever Previously Lead?],G3149,Table15[Customer-Owned Portion],O3149),Table15[Unique ID],0),0)))</f>
        <v>Non-lead</v>
      </c>
      <c r="X3149"/>
    </row>
    <row r="3150" spans="2:24" ht="30" x14ac:dyDescent="0.25">
      <c r="B3150" s="145" t="s">
        <v>1070</v>
      </c>
      <c r="C3150" s="31" t="s">
        <v>8483</v>
      </c>
      <c r="D3150" s="31"/>
      <c r="E3150" s="43" t="s">
        <v>52</v>
      </c>
      <c r="F3150" s="42" t="s">
        <v>34</v>
      </c>
      <c r="G3150" s="83" t="s">
        <v>34</v>
      </c>
      <c r="H3150" s="168">
        <v>36892</v>
      </c>
      <c r="I3150" s="31"/>
      <c r="J3150" s="83" t="s">
        <v>188</v>
      </c>
      <c r="K3150" s="31" t="s">
        <v>34</v>
      </c>
      <c r="L3150" s="31"/>
      <c r="M3150" s="168"/>
      <c r="N3150" s="147"/>
      <c r="O3150" s="105" t="s">
        <v>52</v>
      </c>
      <c r="P3150" s="171">
        <v>36892</v>
      </c>
      <c r="Q3150" s="31"/>
      <c r="R3150" s="83" t="s">
        <v>188</v>
      </c>
      <c r="S3150" s="31" t="s">
        <v>34</v>
      </c>
      <c r="T3150" s="31"/>
      <c r="U3150" s="168"/>
      <c r="V3150" s="149"/>
      <c r="W3150" s="140" t="str" cm="1">
        <f t="array" ref="W3150">IF(SUM(LEN(B3150:V3150))=0,"",IF(OR(OR(ISBLANK(F3150),SUM(LEN(C3150),LEN(D3150))=0),AND(NOT(E3150="Unknown"),ISBLANK(J3150)),AND(NOT(O3150="Unknown"),ISBLANK(R3150))),"Missing Information", INDEX(Table15[Entire Service Line Classification], MATCH(SUMIFS(Table15[Unique ID],Table15[System-Owned Portion],E3150,Table15[If Material Anything Other than "Lead" in Column E,Was Material Ever Previously Lead?],G3150,Table15[Customer-Owned Portion],O3150),Table15[Unique ID],0),0)))</f>
        <v>Non-lead</v>
      </c>
      <c r="X3150"/>
    </row>
    <row r="3151" spans="2:24" ht="30" x14ac:dyDescent="0.25">
      <c r="B3151" s="145" t="s">
        <v>1072</v>
      </c>
      <c r="C3151" s="31" t="s">
        <v>8485</v>
      </c>
      <c r="D3151" s="31"/>
      <c r="E3151" s="43" t="s">
        <v>52</v>
      </c>
      <c r="F3151" s="42" t="s">
        <v>34</v>
      </c>
      <c r="G3151" s="83" t="s">
        <v>34</v>
      </c>
      <c r="H3151" s="168">
        <v>36892</v>
      </c>
      <c r="I3151" s="31"/>
      <c r="J3151" s="83" t="s">
        <v>188</v>
      </c>
      <c r="K3151" s="31" t="s">
        <v>34</v>
      </c>
      <c r="L3151" s="31"/>
      <c r="M3151" s="168"/>
      <c r="N3151" s="147"/>
      <c r="O3151" s="105" t="s">
        <v>52</v>
      </c>
      <c r="P3151" s="171">
        <v>36892</v>
      </c>
      <c r="Q3151" s="31"/>
      <c r="R3151" s="83" t="s">
        <v>188</v>
      </c>
      <c r="S3151" s="31" t="s">
        <v>34</v>
      </c>
      <c r="T3151" s="31"/>
      <c r="U3151" s="168"/>
      <c r="V3151" s="149"/>
      <c r="W3151" s="140" t="str" cm="1">
        <f t="array" ref="W3151">IF(SUM(LEN(B3151:V3151))=0,"",IF(OR(OR(ISBLANK(F3151),SUM(LEN(C3151),LEN(D3151))=0),AND(NOT(E3151="Unknown"),ISBLANK(J3151)),AND(NOT(O3151="Unknown"),ISBLANK(R3151))),"Missing Information", INDEX(Table15[Entire Service Line Classification], MATCH(SUMIFS(Table15[Unique ID],Table15[System-Owned Portion],E3151,Table15[If Material Anything Other than "Lead" in Column E,Was Material Ever Previously Lead?],G3151,Table15[Customer-Owned Portion],O3151),Table15[Unique ID],0),0)))</f>
        <v>Non-lead</v>
      </c>
      <c r="X3151"/>
    </row>
    <row r="3152" spans="2:24" ht="30" x14ac:dyDescent="0.25">
      <c r="B3152" s="145" t="s">
        <v>1073</v>
      </c>
      <c r="C3152" s="31" t="s">
        <v>8486</v>
      </c>
      <c r="D3152" s="31"/>
      <c r="E3152" s="43" t="s">
        <v>52</v>
      </c>
      <c r="F3152" s="42" t="s">
        <v>34</v>
      </c>
      <c r="G3152" s="83" t="s">
        <v>34</v>
      </c>
      <c r="H3152" s="168">
        <v>36892</v>
      </c>
      <c r="I3152" s="31"/>
      <c r="J3152" s="83" t="s">
        <v>188</v>
      </c>
      <c r="K3152" s="31" t="s">
        <v>34</v>
      </c>
      <c r="L3152" s="31"/>
      <c r="M3152" s="168"/>
      <c r="N3152" s="147"/>
      <c r="O3152" s="105" t="s">
        <v>52</v>
      </c>
      <c r="P3152" s="171">
        <v>36892</v>
      </c>
      <c r="Q3152" s="31"/>
      <c r="R3152" s="83" t="s">
        <v>188</v>
      </c>
      <c r="S3152" s="31" t="s">
        <v>34</v>
      </c>
      <c r="T3152" s="31"/>
      <c r="U3152" s="168"/>
      <c r="V3152" s="149"/>
      <c r="W3152" s="140" t="str" cm="1">
        <f t="array" ref="W3152">IF(SUM(LEN(B3152:V3152))=0,"",IF(OR(OR(ISBLANK(F3152),SUM(LEN(C3152),LEN(D3152))=0),AND(NOT(E3152="Unknown"),ISBLANK(J3152)),AND(NOT(O3152="Unknown"),ISBLANK(R3152))),"Missing Information", INDEX(Table15[Entire Service Line Classification], MATCH(SUMIFS(Table15[Unique ID],Table15[System-Owned Portion],E3152,Table15[If Material Anything Other than "Lead" in Column E,Was Material Ever Previously Lead?],G3152,Table15[Customer-Owned Portion],O3152),Table15[Unique ID],0),0)))</f>
        <v>Non-lead</v>
      </c>
      <c r="X3152"/>
    </row>
    <row r="3153" spans="2:24" ht="30" x14ac:dyDescent="0.25">
      <c r="B3153" s="145" t="s">
        <v>1074</v>
      </c>
      <c r="C3153" s="31" t="s">
        <v>8487</v>
      </c>
      <c r="D3153" s="31"/>
      <c r="E3153" s="43" t="s">
        <v>52</v>
      </c>
      <c r="F3153" s="42" t="s">
        <v>34</v>
      </c>
      <c r="G3153" s="83" t="s">
        <v>34</v>
      </c>
      <c r="H3153" s="168">
        <v>36892</v>
      </c>
      <c r="I3153" s="31"/>
      <c r="J3153" s="83" t="s">
        <v>188</v>
      </c>
      <c r="K3153" s="31" t="s">
        <v>34</v>
      </c>
      <c r="L3153" s="31"/>
      <c r="M3153" s="168"/>
      <c r="N3153" s="147"/>
      <c r="O3153" s="105" t="s">
        <v>52</v>
      </c>
      <c r="P3153" s="171">
        <v>36892</v>
      </c>
      <c r="Q3153" s="31"/>
      <c r="R3153" s="83" t="s">
        <v>188</v>
      </c>
      <c r="S3153" s="31" t="s">
        <v>34</v>
      </c>
      <c r="T3153" s="31"/>
      <c r="U3153" s="168"/>
      <c r="V3153" s="149"/>
      <c r="W3153" s="140" t="str" cm="1">
        <f t="array" ref="W3153">IF(SUM(LEN(B3153:V3153))=0,"",IF(OR(OR(ISBLANK(F3153),SUM(LEN(C3153),LEN(D3153))=0),AND(NOT(E3153="Unknown"),ISBLANK(J3153)),AND(NOT(O3153="Unknown"),ISBLANK(R3153))),"Missing Information", INDEX(Table15[Entire Service Line Classification], MATCH(SUMIFS(Table15[Unique ID],Table15[System-Owned Portion],E3153,Table15[If Material Anything Other than "Lead" in Column E,Was Material Ever Previously Lead?],G3153,Table15[Customer-Owned Portion],O3153),Table15[Unique ID],0),0)))</f>
        <v>Non-lead</v>
      </c>
      <c r="X3153"/>
    </row>
    <row r="3154" spans="2:24" ht="30" x14ac:dyDescent="0.25">
      <c r="B3154" s="145" t="s">
        <v>1075</v>
      </c>
      <c r="C3154" s="31" t="s">
        <v>8488</v>
      </c>
      <c r="D3154" s="31"/>
      <c r="E3154" s="43" t="s">
        <v>52</v>
      </c>
      <c r="F3154" s="42" t="s">
        <v>34</v>
      </c>
      <c r="G3154" s="83" t="s">
        <v>34</v>
      </c>
      <c r="H3154" s="168">
        <v>36892</v>
      </c>
      <c r="I3154" s="31"/>
      <c r="J3154" s="83" t="s">
        <v>188</v>
      </c>
      <c r="K3154" s="31" t="s">
        <v>34</v>
      </c>
      <c r="L3154" s="31"/>
      <c r="M3154" s="168"/>
      <c r="N3154" s="147"/>
      <c r="O3154" s="105" t="s">
        <v>52</v>
      </c>
      <c r="P3154" s="171">
        <v>36892</v>
      </c>
      <c r="Q3154" s="31"/>
      <c r="R3154" s="83" t="s">
        <v>188</v>
      </c>
      <c r="S3154" s="31" t="s">
        <v>34</v>
      </c>
      <c r="T3154" s="31"/>
      <c r="U3154" s="168"/>
      <c r="V3154" s="149"/>
      <c r="W3154" s="140" t="str" cm="1">
        <f t="array" ref="W3154">IF(SUM(LEN(B3154:V3154))=0,"",IF(OR(OR(ISBLANK(F3154),SUM(LEN(C3154),LEN(D3154))=0),AND(NOT(E3154="Unknown"),ISBLANK(J3154)),AND(NOT(O3154="Unknown"),ISBLANK(R3154))),"Missing Information", INDEX(Table15[Entire Service Line Classification], MATCH(SUMIFS(Table15[Unique ID],Table15[System-Owned Portion],E3154,Table15[If Material Anything Other than "Lead" in Column E,Was Material Ever Previously Lead?],G3154,Table15[Customer-Owned Portion],O3154),Table15[Unique ID],0),0)))</f>
        <v>Non-lead</v>
      </c>
      <c r="X3154"/>
    </row>
    <row r="3155" spans="2:24" ht="30" x14ac:dyDescent="0.25">
      <c r="B3155" s="145" t="s">
        <v>1076</v>
      </c>
      <c r="C3155" s="31" t="s">
        <v>8489</v>
      </c>
      <c r="D3155" s="31"/>
      <c r="E3155" s="43" t="s">
        <v>52</v>
      </c>
      <c r="F3155" s="42" t="s">
        <v>34</v>
      </c>
      <c r="G3155" s="83" t="s">
        <v>34</v>
      </c>
      <c r="H3155" s="168">
        <v>36892</v>
      </c>
      <c r="I3155" s="31"/>
      <c r="J3155" s="83" t="s">
        <v>188</v>
      </c>
      <c r="K3155" s="31" t="s">
        <v>34</v>
      </c>
      <c r="L3155" s="31"/>
      <c r="M3155" s="168"/>
      <c r="N3155" s="147"/>
      <c r="O3155" s="105" t="s">
        <v>52</v>
      </c>
      <c r="P3155" s="171">
        <v>36892</v>
      </c>
      <c r="Q3155" s="31"/>
      <c r="R3155" s="83" t="s">
        <v>188</v>
      </c>
      <c r="S3155" s="31" t="s">
        <v>34</v>
      </c>
      <c r="T3155" s="31"/>
      <c r="U3155" s="168"/>
      <c r="V3155" s="149"/>
      <c r="W3155" s="140" t="str" cm="1">
        <f t="array" ref="W3155">IF(SUM(LEN(B3155:V3155))=0,"",IF(OR(OR(ISBLANK(F3155),SUM(LEN(C3155),LEN(D3155))=0),AND(NOT(E3155="Unknown"),ISBLANK(J3155)),AND(NOT(O3155="Unknown"),ISBLANK(R3155))),"Missing Information", INDEX(Table15[Entire Service Line Classification], MATCH(SUMIFS(Table15[Unique ID],Table15[System-Owned Portion],E3155,Table15[If Material Anything Other than "Lead" in Column E,Was Material Ever Previously Lead?],G3155,Table15[Customer-Owned Portion],O3155),Table15[Unique ID],0),0)))</f>
        <v>Non-lead</v>
      </c>
      <c r="X3155"/>
    </row>
    <row r="3156" spans="2:24" ht="30" x14ac:dyDescent="0.25">
      <c r="B3156" s="145" t="s">
        <v>1078</v>
      </c>
      <c r="C3156" s="31" t="s">
        <v>8491</v>
      </c>
      <c r="D3156" s="31"/>
      <c r="E3156" s="43" t="s">
        <v>52</v>
      </c>
      <c r="F3156" s="42" t="s">
        <v>34</v>
      </c>
      <c r="G3156" s="83" t="s">
        <v>34</v>
      </c>
      <c r="H3156" s="168">
        <v>36892</v>
      </c>
      <c r="I3156" s="31"/>
      <c r="J3156" s="83" t="s">
        <v>188</v>
      </c>
      <c r="K3156" s="31" t="s">
        <v>34</v>
      </c>
      <c r="L3156" s="31"/>
      <c r="M3156" s="168"/>
      <c r="N3156" s="147"/>
      <c r="O3156" s="105" t="s">
        <v>52</v>
      </c>
      <c r="P3156" s="171">
        <v>36892</v>
      </c>
      <c r="Q3156" s="31"/>
      <c r="R3156" s="83" t="s">
        <v>188</v>
      </c>
      <c r="S3156" s="31" t="s">
        <v>34</v>
      </c>
      <c r="T3156" s="31"/>
      <c r="U3156" s="168"/>
      <c r="V3156" s="149"/>
      <c r="W3156" s="140" t="str" cm="1">
        <f t="array" ref="W3156">IF(SUM(LEN(B3156:V3156))=0,"",IF(OR(OR(ISBLANK(F3156),SUM(LEN(C3156),LEN(D3156))=0),AND(NOT(E3156="Unknown"),ISBLANK(J3156)),AND(NOT(O3156="Unknown"),ISBLANK(R3156))),"Missing Information", INDEX(Table15[Entire Service Line Classification], MATCH(SUMIFS(Table15[Unique ID],Table15[System-Owned Portion],E3156,Table15[If Material Anything Other than "Lead" in Column E,Was Material Ever Previously Lead?],G3156,Table15[Customer-Owned Portion],O3156),Table15[Unique ID],0),0)))</f>
        <v>Non-lead</v>
      </c>
      <c r="X3156"/>
    </row>
    <row r="3157" spans="2:24" ht="30" x14ac:dyDescent="0.25">
      <c r="B3157" s="145" t="s">
        <v>1085</v>
      </c>
      <c r="C3157" s="31" t="s">
        <v>8498</v>
      </c>
      <c r="D3157" s="31"/>
      <c r="E3157" s="43" t="s">
        <v>52</v>
      </c>
      <c r="F3157" s="42" t="s">
        <v>34</v>
      </c>
      <c r="G3157" s="83" t="s">
        <v>34</v>
      </c>
      <c r="H3157" s="168">
        <v>36892</v>
      </c>
      <c r="I3157" s="31"/>
      <c r="J3157" s="83" t="s">
        <v>188</v>
      </c>
      <c r="K3157" s="31" t="s">
        <v>34</v>
      </c>
      <c r="L3157" s="31"/>
      <c r="M3157" s="168"/>
      <c r="N3157" s="147"/>
      <c r="O3157" s="105" t="s">
        <v>52</v>
      </c>
      <c r="P3157" s="171">
        <v>36892</v>
      </c>
      <c r="Q3157" s="31"/>
      <c r="R3157" s="83" t="s">
        <v>188</v>
      </c>
      <c r="S3157" s="31" t="s">
        <v>34</v>
      </c>
      <c r="T3157" s="31"/>
      <c r="U3157" s="168"/>
      <c r="V3157" s="149"/>
      <c r="W3157" s="140" t="str" cm="1">
        <f t="array" ref="W3157">IF(SUM(LEN(B3157:V3157))=0,"",IF(OR(OR(ISBLANK(F3157),SUM(LEN(C3157),LEN(D3157))=0),AND(NOT(E3157="Unknown"),ISBLANK(J3157)),AND(NOT(O3157="Unknown"),ISBLANK(R3157))),"Missing Information", INDEX(Table15[Entire Service Line Classification], MATCH(SUMIFS(Table15[Unique ID],Table15[System-Owned Portion],E3157,Table15[If Material Anything Other than "Lead" in Column E,Was Material Ever Previously Lead?],G3157,Table15[Customer-Owned Portion],O3157),Table15[Unique ID],0),0)))</f>
        <v>Non-lead</v>
      </c>
      <c r="X3157"/>
    </row>
    <row r="3158" spans="2:24" ht="30" x14ac:dyDescent="0.25">
      <c r="B3158" s="145" t="s">
        <v>1089</v>
      </c>
      <c r="C3158" s="31" t="s">
        <v>8502</v>
      </c>
      <c r="D3158" s="31"/>
      <c r="E3158" s="43" t="s">
        <v>52</v>
      </c>
      <c r="F3158" s="42" t="s">
        <v>34</v>
      </c>
      <c r="G3158" s="83" t="s">
        <v>34</v>
      </c>
      <c r="H3158" s="168">
        <v>36892</v>
      </c>
      <c r="I3158" s="31"/>
      <c r="J3158" s="83" t="s">
        <v>188</v>
      </c>
      <c r="K3158" s="31" t="s">
        <v>34</v>
      </c>
      <c r="L3158" s="31"/>
      <c r="M3158" s="168"/>
      <c r="N3158" s="147"/>
      <c r="O3158" s="105" t="s">
        <v>52</v>
      </c>
      <c r="P3158" s="171">
        <v>36892</v>
      </c>
      <c r="Q3158" s="31"/>
      <c r="R3158" s="83" t="s">
        <v>188</v>
      </c>
      <c r="S3158" s="31" t="s">
        <v>34</v>
      </c>
      <c r="T3158" s="31"/>
      <c r="U3158" s="168"/>
      <c r="V3158" s="149"/>
      <c r="W3158" s="140" t="str" cm="1">
        <f t="array" ref="W3158">IF(SUM(LEN(B3158:V3158))=0,"",IF(OR(OR(ISBLANK(F3158),SUM(LEN(C3158),LEN(D3158))=0),AND(NOT(E3158="Unknown"),ISBLANK(J3158)),AND(NOT(O3158="Unknown"),ISBLANK(R3158))),"Missing Information", INDEX(Table15[Entire Service Line Classification], MATCH(SUMIFS(Table15[Unique ID],Table15[System-Owned Portion],E3158,Table15[If Material Anything Other than "Lead" in Column E,Was Material Ever Previously Lead?],G3158,Table15[Customer-Owned Portion],O3158),Table15[Unique ID],0),0)))</f>
        <v>Non-lead</v>
      </c>
      <c r="X3158"/>
    </row>
    <row r="3159" spans="2:24" ht="30" x14ac:dyDescent="0.25">
      <c r="B3159" s="145" t="s">
        <v>1097</v>
      </c>
      <c r="C3159" s="31" t="s">
        <v>8510</v>
      </c>
      <c r="D3159" s="31"/>
      <c r="E3159" s="43" t="s">
        <v>52</v>
      </c>
      <c r="F3159" s="42" t="s">
        <v>34</v>
      </c>
      <c r="G3159" s="83" t="s">
        <v>34</v>
      </c>
      <c r="H3159" s="168">
        <v>36892</v>
      </c>
      <c r="I3159" s="31"/>
      <c r="J3159" s="83" t="s">
        <v>188</v>
      </c>
      <c r="K3159" s="31" t="s">
        <v>34</v>
      </c>
      <c r="L3159" s="31"/>
      <c r="M3159" s="168"/>
      <c r="N3159" s="147"/>
      <c r="O3159" s="105" t="s">
        <v>52</v>
      </c>
      <c r="P3159" s="171">
        <v>36892</v>
      </c>
      <c r="Q3159" s="31"/>
      <c r="R3159" s="83" t="s">
        <v>188</v>
      </c>
      <c r="S3159" s="31" t="s">
        <v>34</v>
      </c>
      <c r="T3159" s="31"/>
      <c r="U3159" s="168"/>
      <c r="V3159" s="149"/>
      <c r="W3159" s="140" t="str" cm="1">
        <f t="array" ref="W3159">IF(SUM(LEN(B3159:V3159))=0,"",IF(OR(OR(ISBLANK(F3159),SUM(LEN(C3159),LEN(D3159))=0),AND(NOT(E3159="Unknown"),ISBLANK(J3159)),AND(NOT(O3159="Unknown"),ISBLANK(R3159))),"Missing Information", INDEX(Table15[Entire Service Line Classification], MATCH(SUMIFS(Table15[Unique ID],Table15[System-Owned Portion],E3159,Table15[If Material Anything Other than "Lead" in Column E,Was Material Ever Previously Lead?],G3159,Table15[Customer-Owned Portion],O3159),Table15[Unique ID],0),0)))</f>
        <v>Non-lead</v>
      </c>
      <c r="X3159"/>
    </row>
    <row r="3160" spans="2:24" ht="30" x14ac:dyDescent="0.25">
      <c r="B3160" s="145" t="s">
        <v>1098</v>
      </c>
      <c r="C3160" s="31" t="s">
        <v>8511</v>
      </c>
      <c r="D3160" s="31"/>
      <c r="E3160" s="43" t="s">
        <v>52</v>
      </c>
      <c r="F3160" s="42" t="s">
        <v>34</v>
      </c>
      <c r="G3160" s="83" t="s">
        <v>34</v>
      </c>
      <c r="H3160" s="168">
        <v>36892</v>
      </c>
      <c r="I3160" s="31"/>
      <c r="J3160" s="83" t="s">
        <v>188</v>
      </c>
      <c r="K3160" s="31" t="s">
        <v>34</v>
      </c>
      <c r="L3160" s="31"/>
      <c r="M3160" s="168"/>
      <c r="N3160" s="147"/>
      <c r="O3160" s="105" t="s">
        <v>52</v>
      </c>
      <c r="P3160" s="171">
        <v>36892</v>
      </c>
      <c r="Q3160" s="31"/>
      <c r="R3160" s="83" t="s">
        <v>188</v>
      </c>
      <c r="S3160" s="31" t="s">
        <v>34</v>
      </c>
      <c r="T3160" s="31"/>
      <c r="U3160" s="168"/>
      <c r="V3160" s="149"/>
      <c r="W3160" s="140" t="str" cm="1">
        <f t="array" ref="W3160">IF(SUM(LEN(B3160:V3160))=0,"",IF(OR(OR(ISBLANK(F3160),SUM(LEN(C3160),LEN(D3160))=0),AND(NOT(E3160="Unknown"),ISBLANK(J3160)),AND(NOT(O3160="Unknown"),ISBLANK(R3160))),"Missing Information", INDEX(Table15[Entire Service Line Classification], MATCH(SUMIFS(Table15[Unique ID],Table15[System-Owned Portion],E3160,Table15[If Material Anything Other than "Lead" in Column E,Was Material Ever Previously Lead?],G3160,Table15[Customer-Owned Portion],O3160),Table15[Unique ID],0),0)))</f>
        <v>Non-lead</v>
      </c>
      <c r="X3160"/>
    </row>
    <row r="3161" spans="2:24" ht="30" x14ac:dyDescent="0.25">
      <c r="B3161" s="145" t="s">
        <v>1107</v>
      </c>
      <c r="C3161" s="31" t="s">
        <v>8520</v>
      </c>
      <c r="D3161" s="31"/>
      <c r="E3161" s="43" t="s">
        <v>52</v>
      </c>
      <c r="F3161" s="42" t="s">
        <v>34</v>
      </c>
      <c r="G3161" s="83" t="s">
        <v>34</v>
      </c>
      <c r="H3161" s="168">
        <v>36892</v>
      </c>
      <c r="I3161" s="31"/>
      <c r="J3161" s="83" t="s">
        <v>188</v>
      </c>
      <c r="K3161" s="31" t="s">
        <v>34</v>
      </c>
      <c r="L3161" s="31"/>
      <c r="M3161" s="168"/>
      <c r="N3161" s="147"/>
      <c r="O3161" s="105" t="s">
        <v>52</v>
      </c>
      <c r="P3161" s="171">
        <v>36892</v>
      </c>
      <c r="Q3161" s="31"/>
      <c r="R3161" s="83" t="s">
        <v>188</v>
      </c>
      <c r="S3161" s="31" t="s">
        <v>34</v>
      </c>
      <c r="T3161" s="31"/>
      <c r="U3161" s="168"/>
      <c r="V3161" s="149"/>
      <c r="W3161" s="140" t="str" cm="1">
        <f t="array" ref="W3161">IF(SUM(LEN(B3161:V3161))=0,"",IF(OR(OR(ISBLANK(F3161),SUM(LEN(C3161),LEN(D3161))=0),AND(NOT(E3161="Unknown"),ISBLANK(J3161)),AND(NOT(O3161="Unknown"),ISBLANK(R3161))),"Missing Information", INDEX(Table15[Entire Service Line Classification], MATCH(SUMIFS(Table15[Unique ID],Table15[System-Owned Portion],E3161,Table15[If Material Anything Other than "Lead" in Column E,Was Material Ever Previously Lead?],G3161,Table15[Customer-Owned Portion],O3161),Table15[Unique ID],0),0)))</f>
        <v>Non-lead</v>
      </c>
      <c r="X3161"/>
    </row>
    <row r="3162" spans="2:24" ht="30" x14ac:dyDescent="0.25">
      <c r="B3162" s="145" t="s">
        <v>1114</v>
      </c>
      <c r="C3162" s="31" t="s">
        <v>8527</v>
      </c>
      <c r="D3162" s="31"/>
      <c r="E3162" s="43" t="s">
        <v>52</v>
      </c>
      <c r="F3162" s="42" t="s">
        <v>34</v>
      </c>
      <c r="G3162" s="83" t="s">
        <v>34</v>
      </c>
      <c r="H3162" s="168">
        <v>36892</v>
      </c>
      <c r="I3162" s="31"/>
      <c r="J3162" s="83" t="s">
        <v>188</v>
      </c>
      <c r="K3162" s="31" t="s">
        <v>34</v>
      </c>
      <c r="L3162" s="31"/>
      <c r="M3162" s="168"/>
      <c r="N3162" s="147"/>
      <c r="O3162" s="105" t="s">
        <v>52</v>
      </c>
      <c r="P3162" s="171">
        <v>36892</v>
      </c>
      <c r="Q3162" s="31"/>
      <c r="R3162" s="83" t="s">
        <v>188</v>
      </c>
      <c r="S3162" s="31" t="s">
        <v>34</v>
      </c>
      <c r="T3162" s="31"/>
      <c r="U3162" s="168"/>
      <c r="V3162" s="149"/>
      <c r="W3162" s="140" t="str" cm="1">
        <f t="array" ref="W3162">IF(SUM(LEN(B3162:V3162))=0,"",IF(OR(OR(ISBLANK(F3162),SUM(LEN(C3162),LEN(D3162))=0),AND(NOT(E3162="Unknown"),ISBLANK(J3162)),AND(NOT(O3162="Unknown"),ISBLANK(R3162))),"Missing Information", INDEX(Table15[Entire Service Line Classification], MATCH(SUMIFS(Table15[Unique ID],Table15[System-Owned Portion],E3162,Table15[If Material Anything Other than "Lead" in Column E,Was Material Ever Previously Lead?],G3162,Table15[Customer-Owned Portion],O3162),Table15[Unique ID],0),0)))</f>
        <v>Non-lead</v>
      </c>
      <c r="X3162"/>
    </row>
    <row r="3163" spans="2:24" ht="30" x14ac:dyDescent="0.25">
      <c r="B3163" s="145" t="s">
        <v>1116</v>
      </c>
      <c r="C3163" s="31" t="s">
        <v>8529</v>
      </c>
      <c r="D3163" s="31"/>
      <c r="E3163" s="43" t="s">
        <v>52</v>
      </c>
      <c r="F3163" s="42" t="s">
        <v>34</v>
      </c>
      <c r="G3163" s="83" t="s">
        <v>34</v>
      </c>
      <c r="H3163" s="168">
        <v>36892</v>
      </c>
      <c r="I3163" s="31"/>
      <c r="J3163" s="83" t="s">
        <v>188</v>
      </c>
      <c r="K3163" s="31" t="s">
        <v>34</v>
      </c>
      <c r="L3163" s="31"/>
      <c r="M3163" s="168"/>
      <c r="N3163" s="147"/>
      <c r="O3163" s="105" t="s">
        <v>52</v>
      </c>
      <c r="P3163" s="171">
        <v>36892</v>
      </c>
      <c r="Q3163" s="31"/>
      <c r="R3163" s="83" t="s">
        <v>188</v>
      </c>
      <c r="S3163" s="31" t="s">
        <v>34</v>
      </c>
      <c r="T3163" s="31"/>
      <c r="U3163" s="168"/>
      <c r="V3163" s="149"/>
      <c r="W3163" s="140" t="str" cm="1">
        <f t="array" ref="W3163">IF(SUM(LEN(B3163:V3163))=0,"",IF(OR(OR(ISBLANK(F3163),SUM(LEN(C3163),LEN(D3163))=0),AND(NOT(E3163="Unknown"),ISBLANK(J3163)),AND(NOT(O3163="Unknown"),ISBLANK(R3163))),"Missing Information", INDEX(Table15[Entire Service Line Classification], MATCH(SUMIFS(Table15[Unique ID],Table15[System-Owned Portion],E3163,Table15[If Material Anything Other than "Lead" in Column E,Was Material Ever Previously Lead?],G3163,Table15[Customer-Owned Portion],O3163),Table15[Unique ID],0),0)))</f>
        <v>Non-lead</v>
      </c>
      <c r="X3163"/>
    </row>
    <row r="3164" spans="2:24" ht="30" x14ac:dyDescent="0.25">
      <c r="B3164" s="145" t="s">
        <v>1130</v>
      </c>
      <c r="C3164" s="31" t="s">
        <v>8543</v>
      </c>
      <c r="D3164" s="31"/>
      <c r="E3164" s="43" t="s">
        <v>52</v>
      </c>
      <c r="F3164" s="42" t="s">
        <v>34</v>
      </c>
      <c r="G3164" s="83" t="s">
        <v>34</v>
      </c>
      <c r="H3164" s="168">
        <v>36892</v>
      </c>
      <c r="I3164" s="31"/>
      <c r="J3164" s="83" t="s">
        <v>188</v>
      </c>
      <c r="K3164" s="31" t="s">
        <v>34</v>
      </c>
      <c r="L3164" s="31"/>
      <c r="M3164" s="168"/>
      <c r="N3164" s="147"/>
      <c r="O3164" s="105" t="s">
        <v>52</v>
      </c>
      <c r="P3164" s="171">
        <v>36892</v>
      </c>
      <c r="Q3164" s="31"/>
      <c r="R3164" s="83" t="s">
        <v>188</v>
      </c>
      <c r="S3164" s="31" t="s">
        <v>34</v>
      </c>
      <c r="T3164" s="31"/>
      <c r="U3164" s="168"/>
      <c r="V3164" s="149"/>
      <c r="W3164" s="140" t="str" cm="1">
        <f t="array" ref="W3164">IF(SUM(LEN(B3164:V3164))=0,"",IF(OR(OR(ISBLANK(F3164),SUM(LEN(C3164),LEN(D3164))=0),AND(NOT(E3164="Unknown"),ISBLANK(J3164)),AND(NOT(O3164="Unknown"),ISBLANK(R3164))),"Missing Information", INDEX(Table15[Entire Service Line Classification], MATCH(SUMIFS(Table15[Unique ID],Table15[System-Owned Portion],E3164,Table15[If Material Anything Other than "Lead" in Column E,Was Material Ever Previously Lead?],G3164,Table15[Customer-Owned Portion],O3164),Table15[Unique ID],0),0)))</f>
        <v>Non-lead</v>
      </c>
      <c r="X3164"/>
    </row>
    <row r="3165" spans="2:24" ht="30" x14ac:dyDescent="0.25">
      <c r="B3165" s="145" t="s">
        <v>1134</v>
      </c>
      <c r="C3165" s="31" t="s">
        <v>8547</v>
      </c>
      <c r="D3165" s="31"/>
      <c r="E3165" s="43" t="s">
        <v>52</v>
      </c>
      <c r="F3165" s="42" t="s">
        <v>34</v>
      </c>
      <c r="G3165" s="83" t="s">
        <v>34</v>
      </c>
      <c r="H3165" s="168">
        <v>36892</v>
      </c>
      <c r="I3165" s="31"/>
      <c r="J3165" s="83" t="s">
        <v>188</v>
      </c>
      <c r="K3165" s="31" t="s">
        <v>34</v>
      </c>
      <c r="L3165" s="31"/>
      <c r="M3165" s="168"/>
      <c r="N3165" s="147"/>
      <c r="O3165" s="105" t="s">
        <v>52</v>
      </c>
      <c r="P3165" s="171">
        <v>36892</v>
      </c>
      <c r="Q3165" s="31"/>
      <c r="R3165" s="83" t="s">
        <v>188</v>
      </c>
      <c r="S3165" s="31" t="s">
        <v>34</v>
      </c>
      <c r="T3165" s="31"/>
      <c r="U3165" s="168"/>
      <c r="V3165" s="149"/>
      <c r="W3165" s="140" t="str" cm="1">
        <f t="array" ref="W3165">IF(SUM(LEN(B3165:V3165))=0,"",IF(OR(OR(ISBLANK(F3165),SUM(LEN(C3165),LEN(D3165))=0),AND(NOT(E3165="Unknown"),ISBLANK(J3165)),AND(NOT(O3165="Unknown"),ISBLANK(R3165))),"Missing Information", INDEX(Table15[Entire Service Line Classification], MATCH(SUMIFS(Table15[Unique ID],Table15[System-Owned Portion],E3165,Table15[If Material Anything Other than "Lead" in Column E,Was Material Ever Previously Lead?],G3165,Table15[Customer-Owned Portion],O3165),Table15[Unique ID],0),0)))</f>
        <v>Non-lead</v>
      </c>
      <c r="X3165"/>
    </row>
    <row r="3166" spans="2:24" ht="30" x14ac:dyDescent="0.25">
      <c r="B3166" s="145" t="s">
        <v>1146</v>
      </c>
      <c r="C3166" s="31" t="s">
        <v>8559</v>
      </c>
      <c r="D3166" s="31"/>
      <c r="E3166" s="43" t="s">
        <v>52</v>
      </c>
      <c r="F3166" s="42" t="s">
        <v>34</v>
      </c>
      <c r="G3166" s="83" t="s">
        <v>34</v>
      </c>
      <c r="H3166" s="168">
        <v>36892</v>
      </c>
      <c r="I3166" s="31"/>
      <c r="J3166" s="83" t="s">
        <v>188</v>
      </c>
      <c r="K3166" s="31" t="s">
        <v>34</v>
      </c>
      <c r="L3166" s="31"/>
      <c r="M3166" s="168"/>
      <c r="N3166" s="147"/>
      <c r="O3166" s="105" t="s">
        <v>52</v>
      </c>
      <c r="P3166" s="171">
        <v>36892</v>
      </c>
      <c r="Q3166" s="31"/>
      <c r="R3166" s="83" t="s">
        <v>188</v>
      </c>
      <c r="S3166" s="31" t="s">
        <v>34</v>
      </c>
      <c r="T3166" s="31"/>
      <c r="U3166" s="168"/>
      <c r="V3166" s="149"/>
      <c r="W3166" s="140" t="str" cm="1">
        <f t="array" ref="W3166">IF(SUM(LEN(B3166:V3166))=0,"",IF(OR(OR(ISBLANK(F3166),SUM(LEN(C3166),LEN(D3166))=0),AND(NOT(E3166="Unknown"),ISBLANK(J3166)),AND(NOT(O3166="Unknown"),ISBLANK(R3166))),"Missing Information", INDEX(Table15[Entire Service Line Classification], MATCH(SUMIFS(Table15[Unique ID],Table15[System-Owned Portion],E3166,Table15[If Material Anything Other than "Lead" in Column E,Was Material Ever Previously Lead?],G3166,Table15[Customer-Owned Portion],O3166),Table15[Unique ID],0),0)))</f>
        <v>Non-lead</v>
      </c>
      <c r="X3166"/>
    </row>
    <row r="3167" spans="2:24" ht="30" x14ac:dyDescent="0.25">
      <c r="B3167" s="145" t="s">
        <v>1198</v>
      </c>
      <c r="C3167" s="31" t="s">
        <v>8611</v>
      </c>
      <c r="D3167" s="31"/>
      <c r="E3167" s="43" t="s">
        <v>52</v>
      </c>
      <c r="F3167" s="42" t="s">
        <v>34</v>
      </c>
      <c r="G3167" s="83" t="s">
        <v>34</v>
      </c>
      <c r="H3167" s="168">
        <v>36892</v>
      </c>
      <c r="I3167" s="31"/>
      <c r="J3167" s="83" t="s">
        <v>188</v>
      </c>
      <c r="K3167" s="31" t="s">
        <v>34</v>
      </c>
      <c r="L3167" s="31"/>
      <c r="M3167" s="168"/>
      <c r="N3167" s="147"/>
      <c r="O3167" s="105" t="s">
        <v>52</v>
      </c>
      <c r="P3167" s="171">
        <v>36892</v>
      </c>
      <c r="Q3167" s="31"/>
      <c r="R3167" s="83" t="s">
        <v>188</v>
      </c>
      <c r="S3167" s="31" t="s">
        <v>34</v>
      </c>
      <c r="T3167" s="31"/>
      <c r="U3167" s="168"/>
      <c r="V3167" s="149"/>
      <c r="W3167" s="140" t="str" cm="1">
        <f t="array" ref="W3167">IF(SUM(LEN(B3167:V3167))=0,"",IF(OR(OR(ISBLANK(F3167),SUM(LEN(C3167),LEN(D3167))=0),AND(NOT(E3167="Unknown"),ISBLANK(J3167)),AND(NOT(O3167="Unknown"),ISBLANK(R3167))),"Missing Information", INDEX(Table15[Entire Service Line Classification], MATCH(SUMIFS(Table15[Unique ID],Table15[System-Owned Portion],E3167,Table15[If Material Anything Other than "Lead" in Column E,Was Material Ever Previously Lead?],G3167,Table15[Customer-Owned Portion],O3167),Table15[Unique ID],0),0)))</f>
        <v>Non-lead</v>
      </c>
      <c r="X3167"/>
    </row>
    <row r="3168" spans="2:24" ht="30" x14ac:dyDescent="0.25">
      <c r="B3168" s="145" t="s">
        <v>1242</v>
      </c>
      <c r="C3168" s="31" t="s">
        <v>8655</v>
      </c>
      <c r="D3168" s="31"/>
      <c r="E3168" s="43" t="s">
        <v>52</v>
      </c>
      <c r="F3168" s="42" t="s">
        <v>34</v>
      </c>
      <c r="G3168" s="83" t="s">
        <v>34</v>
      </c>
      <c r="H3168" s="168">
        <v>36892</v>
      </c>
      <c r="I3168" s="31"/>
      <c r="J3168" s="83" t="s">
        <v>188</v>
      </c>
      <c r="K3168" s="31" t="s">
        <v>34</v>
      </c>
      <c r="L3168" s="31"/>
      <c r="M3168" s="168"/>
      <c r="N3168" s="147"/>
      <c r="O3168" s="105" t="s">
        <v>52</v>
      </c>
      <c r="P3168" s="171">
        <v>36892</v>
      </c>
      <c r="Q3168" s="31"/>
      <c r="R3168" s="83" t="s">
        <v>188</v>
      </c>
      <c r="S3168" s="31" t="s">
        <v>34</v>
      </c>
      <c r="T3168" s="31"/>
      <c r="U3168" s="168"/>
      <c r="V3168" s="149"/>
      <c r="W3168" s="140" t="str" cm="1">
        <f t="array" ref="W3168">IF(SUM(LEN(B3168:V3168))=0,"",IF(OR(OR(ISBLANK(F3168),SUM(LEN(C3168),LEN(D3168))=0),AND(NOT(E3168="Unknown"),ISBLANK(J3168)),AND(NOT(O3168="Unknown"),ISBLANK(R3168))),"Missing Information", INDEX(Table15[Entire Service Line Classification], MATCH(SUMIFS(Table15[Unique ID],Table15[System-Owned Portion],E3168,Table15[If Material Anything Other than "Lead" in Column E,Was Material Ever Previously Lead?],G3168,Table15[Customer-Owned Portion],O3168),Table15[Unique ID],0),0)))</f>
        <v>Non-lead</v>
      </c>
      <c r="X3168"/>
    </row>
    <row r="3169" spans="2:24" ht="30" x14ac:dyDescent="0.25">
      <c r="B3169" s="145" t="s">
        <v>1298</v>
      </c>
      <c r="C3169" s="31" t="s">
        <v>8711</v>
      </c>
      <c r="D3169" s="31"/>
      <c r="E3169" s="43" t="s">
        <v>52</v>
      </c>
      <c r="F3169" s="42" t="s">
        <v>34</v>
      </c>
      <c r="G3169" s="83" t="s">
        <v>34</v>
      </c>
      <c r="H3169" s="168">
        <v>36892</v>
      </c>
      <c r="I3169" s="31"/>
      <c r="J3169" s="83" t="s">
        <v>188</v>
      </c>
      <c r="K3169" s="31" t="s">
        <v>34</v>
      </c>
      <c r="L3169" s="31"/>
      <c r="M3169" s="168"/>
      <c r="N3169" s="147"/>
      <c r="O3169" s="105" t="s">
        <v>52</v>
      </c>
      <c r="P3169" s="171">
        <v>36892</v>
      </c>
      <c r="Q3169" s="31"/>
      <c r="R3169" s="83" t="s">
        <v>188</v>
      </c>
      <c r="S3169" s="31" t="s">
        <v>34</v>
      </c>
      <c r="T3169" s="31"/>
      <c r="U3169" s="168"/>
      <c r="V3169" s="149"/>
      <c r="W3169" s="140" t="str" cm="1">
        <f t="array" ref="W3169">IF(SUM(LEN(B3169:V3169))=0,"",IF(OR(OR(ISBLANK(F3169),SUM(LEN(C3169),LEN(D3169))=0),AND(NOT(E3169="Unknown"),ISBLANK(J3169)),AND(NOT(O3169="Unknown"),ISBLANK(R3169))),"Missing Information", INDEX(Table15[Entire Service Line Classification], MATCH(SUMIFS(Table15[Unique ID],Table15[System-Owned Portion],E3169,Table15[If Material Anything Other than "Lead" in Column E,Was Material Ever Previously Lead?],G3169,Table15[Customer-Owned Portion],O3169),Table15[Unique ID],0),0)))</f>
        <v>Non-lead</v>
      </c>
      <c r="X3169"/>
    </row>
    <row r="3170" spans="2:24" ht="30" x14ac:dyDescent="0.25">
      <c r="B3170" s="145" t="s">
        <v>1345</v>
      </c>
      <c r="C3170" s="31" t="s">
        <v>8758</v>
      </c>
      <c r="D3170" s="31"/>
      <c r="E3170" s="43" t="s">
        <v>52</v>
      </c>
      <c r="F3170" s="42" t="s">
        <v>34</v>
      </c>
      <c r="G3170" s="83" t="s">
        <v>34</v>
      </c>
      <c r="H3170" s="168">
        <v>36892</v>
      </c>
      <c r="I3170" s="31"/>
      <c r="J3170" s="83" t="s">
        <v>188</v>
      </c>
      <c r="K3170" s="31" t="s">
        <v>34</v>
      </c>
      <c r="L3170" s="31"/>
      <c r="M3170" s="168"/>
      <c r="N3170" s="147"/>
      <c r="O3170" s="105" t="s">
        <v>52</v>
      </c>
      <c r="P3170" s="171">
        <v>36892</v>
      </c>
      <c r="Q3170" s="31"/>
      <c r="R3170" s="83" t="s">
        <v>188</v>
      </c>
      <c r="S3170" s="31" t="s">
        <v>34</v>
      </c>
      <c r="T3170" s="31"/>
      <c r="U3170" s="168"/>
      <c r="V3170" s="149"/>
      <c r="W3170" s="140" t="str" cm="1">
        <f t="array" ref="W3170">IF(SUM(LEN(B3170:V3170))=0,"",IF(OR(OR(ISBLANK(F3170),SUM(LEN(C3170),LEN(D3170))=0),AND(NOT(E3170="Unknown"),ISBLANK(J3170)),AND(NOT(O3170="Unknown"),ISBLANK(R3170))),"Missing Information", INDEX(Table15[Entire Service Line Classification], MATCH(SUMIFS(Table15[Unique ID],Table15[System-Owned Portion],E3170,Table15[If Material Anything Other than "Lead" in Column E,Was Material Ever Previously Lead?],G3170,Table15[Customer-Owned Portion],O3170),Table15[Unique ID],0),0)))</f>
        <v>Non-lead</v>
      </c>
      <c r="X3170"/>
    </row>
    <row r="3171" spans="2:24" ht="30" x14ac:dyDescent="0.25">
      <c r="B3171" s="145" t="s">
        <v>1412</v>
      </c>
      <c r="C3171" s="31" t="s">
        <v>8825</v>
      </c>
      <c r="D3171" s="31"/>
      <c r="E3171" s="43" t="s">
        <v>52</v>
      </c>
      <c r="F3171" s="42" t="s">
        <v>34</v>
      </c>
      <c r="G3171" s="83" t="s">
        <v>34</v>
      </c>
      <c r="H3171" s="168">
        <v>36892</v>
      </c>
      <c r="I3171" s="31"/>
      <c r="J3171" s="83" t="s">
        <v>188</v>
      </c>
      <c r="K3171" s="31" t="s">
        <v>34</v>
      </c>
      <c r="L3171" s="31"/>
      <c r="M3171" s="168"/>
      <c r="N3171" s="147"/>
      <c r="O3171" s="105" t="s">
        <v>52</v>
      </c>
      <c r="P3171" s="171">
        <v>36892</v>
      </c>
      <c r="Q3171" s="31"/>
      <c r="R3171" s="83" t="s">
        <v>188</v>
      </c>
      <c r="S3171" s="31" t="s">
        <v>34</v>
      </c>
      <c r="T3171" s="31"/>
      <c r="U3171" s="168"/>
      <c r="V3171" s="149"/>
      <c r="W3171" s="140" t="str" cm="1">
        <f t="array" ref="W3171">IF(SUM(LEN(B3171:V3171))=0,"",IF(OR(OR(ISBLANK(F3171),SUM(LEN(C3171),LEN(D3171))=0),AND(NOT(E3171="Unknown"),ISBLANK(J3171)),AND(NOT(O3171="Unknown"),ISBLANK(R3171))),"Missing Information", INDEX(Table15[Entire Service Line Classification], MATCH(SUMIFS(Table15[Unique ID],Table15[System-Owned Portion],E3171,Table15[If Material Anything Other than "Lead" in Column E,Was Material Ever Previously Lead?],G3171,Table15[Customer-Owned Portion],O3171),Table15[Unique ID],0),0)))</f>
        <v>Non-lead</v>
      </c>
      <c r="X3171"/>
    </row>
    <row r="3172" spans="2:24" ht="30" x14ac:dyDescent="0.25">
      <c r="B3172" s="145" t="s">
        <v>1441</v>
      </c>
      <c r="C3172" s="31" t="s">
        <v>8854</v>
      </c>
      <c r="D3172" s="31"/>
      <c r="E3172" s="43" t="s">
        <v>52</v>
      </c>
      <c r="F3172" s="42" t="s">
        <v>34</v>
      </c>
      <c r="G3172" s="83" t="s">
        <v>34</v>
      </c>
      <c r="H3172" s="168">
        <v>36892</v>
      </c>
      <c r="I3172" s="31"/>
      <c r="J3172" s="83" t="s">
        <v>188</v>
      </c>
      <c r="K3172" s="31" t="s">
        <v>34</v>
      </c>
      <c r="L3172" s="31"/>
      <c r="M3172" s="168"/>
      <c r="N3172" s="147"/>
      <c r="O3172" s="105" t="s">
        <v>52</v>
      </c>
      <c r="P3172" s="171">
        <v>36892</v>
      </c>
      <c r="Q3172" s="31"/>
      <c r="R3172" s="83" t="s">
        <v>188</v>
      </c>
      <c r="S3172" s="31" t="s">
        <v>34</v>
      </c>
      <c r="T3172" s="31"/>
      <c r="U3172" s="168"/>
      <c r="V3172" s="149"/>
      <c r="W3172" s="140" t="str" cm="1">
        <f t="array" ref="W3172">IF(SUM(LEN(B3172:V3172))=0,"",IF(OR(OR(ISBLANK(F3172),SUM(LEN(C3172),LEN(D3172))=0),AND(NOT(E3172="Unknown"),ISBLANK(J3172)),AND(NOT(O3172="Unknown"),ISBLANK(R3172))),"Missing Information", INDEX(Table15[Entire Service Line Classification], MATCH(SUMIFS(Table15[Unique ID],Table15[System-Owned Portion],E3172,Table15[If Material Anything Other than "Lead" in Column E,Was Material Ever Previously Lead?],G3172,Table15[Customer-Owned Portion],O3172),Table15[Unique ID],0),0)))</f>
        <v>Non-lead</v>
      </c>
      <c r="X3172"/>
    </row>
    <row r="3173" spans="2:24" ht="30" x14ac:dyDescent="0.25">
      <c r="B3173" s="145" t="s">
        <v>1449</v>
      </c>
      <c r="C3173" s="31" t="s">
        <v>8862</v>
      </c>
      <c r="D3173" s="31"/>
      <c r="E3173" s="43" t="s">
        <v>52</v>
      </c>
      <c r="F3173" s="42" t="s">
        <v>34</v>
      </c>
      <c r="G3173" s="83" t="s">
        <v>34</v>
      </c>
      <c r="H3173" s="168">
        <v>36892</v>
      </c>
      <c r="I3173" s="31"/>
      <c r="J3173" s="83" t="s">
        <v>188</v>
      </c>
      <c r="K3173" s="31" t="s">
        <v>34</v>
      </c>
      <c r="L3173" s="31"/>
      <c r="M3173" s="168"/>
      <c r="N3173" s="147"/>
      <c r="O3173" s="105" t="s">
        <v>52</v>
      </c>
      <c r="P3173" s="171">
        <v>36892</v>
      </c>
      <c r="Q3173" s="31"/>
      <c r="R3173" s="83" t="s">
        <v>188</v>
      </c>
      <c r="S3173" s="31" t="s">
        <v>34</v>
      </c>
      <c r="T3173" s="31"/>
      <c r="U3173" s="168"/>
      <c r="V3173" s="149"/>
      <c r="W3173" s="140" t="str" cm="1">
        <f t="array" ref="W3173">IF(SUM(LEN(B3173:V3173))=0,"",IF(OR(OR(ISBLANK(F3173),SUM(LEN(C3173),LEN(D3173))=0),AND(NOT(E3173="Unknown"),ISBLANK(J3173)),AND(NOT(O3173="Unknown"),ISBLANK(R3173))),"Missing Information", INDEX(Table15[Entire Service Line Classification], MATCH(SUMIFS(Table15[Unique ID],Table15[System-Owned Portion],E3173,Table15[If Material Anything Other than "Lead" in Column E,Was Material Ever Previously Lead?],G3173,Table15[Customer-Owned Portion],O3173),Table15[Unique ID],0),0)))</f>
        <v>Non-lead</v>
      </c>
      <c r="X3173"/>
    </row>
    <row r="3174" spans="2:24" ht="30" x14ac:dyDescent="0.25">
      <c r="B3174" s="145" t="s">
        <v>1478</v>
      </c>
      <c r="C3174" s="31" t="s">
        <v>8894</v>
      </c>
      <c r="D3174" s="31"/>
      <c r="E3174" s="43" t="s">
        <v>52</v>
      </c>
      <c r="F3174" s="42" t="s">
        <v>34</v>
      </c>
      <c r="G3174" s="83" t="s">
        <v>34</v>
      </c>
      <c r="H3174" s="168">
        <v>36892</v>
      </c>
      <c r="I3174" s="31"/>
      <c r="J3174" s="83" t="s">
        <v>188</v>
      </c>
      <c r="K3174" s="31" t="s">
        <v>34</v>
      </c>
      <c r="L3174" s="31"/>
      <c r="M3174" s="168"/>
      <c r="N3174" s="147"/>
      <c r="O3174" s="105" t="s">
        <v>52</v>
      </c>
      <c r="P3174" s="171">
        <v>36892</v>
      </c>
      <c r="Q3174" s="31"/>
      <c r="R3174" s="83" t="s">
        <v>188</v>
      </c>
      <c r="S3174" s="31" t="s">
        <v>34</v>
      </c>
      <c r="T3174" s="31"/>
      <c r="U3174" s="168"/>
      <c r="V3174" s="149"/>
      <c r="W3174" s="140" t="str" cm="1">
        <f t="array" ref="W3174">IF(SUM(LEN(B3174:V3174))=0,"",IF(OR(OR(ISBLANK(F3174),SUM(LEN(C3174),LEN(D3174))=0),AND(NOT(E3174="Unknown"),ISBLANK(J3174)),AND(NOT(O3174="Unknown"),ISBLANK(R3174))),"Missing Information", INDEX(Table15[Entire Service Line Classification], MATCH(SUMIFS(Table15[Unique ID],Table15[System-Owned Portion],E3174,Table15[If Material Anything Other than "Lead" in Column E,Was Material Ever Previously Lead?],G3174,Table15[Customer-Owned Portion],O3174),Table15[Unique ID],0),0)))</f>
        <v>Non-lead</v>
      </c>
      <c r="X3174"/>
    </row>
    <row r="3175" spans="2:24" ht="30" x14ac:dyDescent="0.25">
      <c r="B3175" s="145" t="s">
        <v>1532</v>
      </c>
      <c r="C3175" s="31" t="s">
        <v>8949</v>
      </c>
      <c r="D3175" s="31"/>
      <c r="E3175" s="43" t="s">
        <v>52</v>
      </c>
      <c r="F3175" s="42" t="s">
        <v>34</v>
      </c>
      <c r="G3175" s="83" t="s">
        <v>34</v>
      </c>
      <c r="H3175" s="168">
        <v>36892</v>
      </c>
      <c r="I3175" s="31"/>
      <c r="J3175" s="83" t="s">
        <v>188</v>
      </c>
      <c r="K3175" s="31" t="s">
        <v>34</v>
      </c>
      <c r="L3175" s="31"/>
      <c r="M3175" s="168"/>
      <c r="N3175" s="147"/>
      <c r="O3175" s="105" t="s">
        <v>52</v>
      </c>
      <c r="P3175" s="171">
        <v>36892</v>
      </c>
      <c r="Q3175" s="31"/>
      <c r="R3175" s="83" t="s">
        <v>188</v>
      </c>
      <c r="S3175" s="31" t="s">
        <v>34</v>
      </c>
      <c r="T3175" s="31"/>
      <c r="U3175" s="168"/>
      <c r="V3175" s="149"/>
      <c r="W3175" s="140" t="str" cm="1">
        <f t="array" ref="W3175">IF(SUM(LEN(B3175:V3175))=0,"",IF(OR(OR(ISBLANK(F3175),SUM(LEN(C3175),LEN(D3175))=0),AND(NOT(E3175="Unknown"),ISBLANK(J3175)),AND(NOT(O3175="Unknown"),ISBLANK(R3175))),"Missing Information", INDEX(Table15[Entire Service Line Classification], MATCH(SUMIFS(Table15[Unique ID],Table15[System-Owned Portion],E3175,Table15[If Material Anything Other than "Lead" in Column E,Was Material Ever Previously Lead?],G3175,Table15[Customer-Owned Portion],O3175),Table15[Unique ID],0),0)))</f>
        <v>Non-lead</v>
      </c>
      <c r="X3175"/>
    </row>
    <row r="3176" spans="2:24" ht="30" x14ac:dyDescent="0.25">
      <c r="B3176" s="145" t="s">
        <v>1561</v>
      </c>
      <c r="C3176" s="31" t="s">
        <v>8979</v>
      </c>
      <c r="D3176" s="31"/>
      <c r="E3176" s="43" t="s">
        <v>52</v>
      </c>
      <c r="F3176" s="42" t="s">
        <v>34</v>
      </c>
      <c r="G3176" s="83" t="s">
        <v>34</v>
      </c>
      <c r="H3176" s="168">
        <v>36892</v>
      </c>
      <c r="I3176" s="31"/>
      <c r="J3176" s="83" t="s">
        <v>188</v>
      </c>
      <c r="K3176" s="31" t="s">
        <v>34</v>
      </c>
      <c r="L3176" s="31"/>
      <c r="M3176" s="168"/>
      <c r="N3176" s="147"/>
      <c r="O3176" s="105" t="s">
        <v>52</v>
      </c>
      <c r="P3176" s="171">
        <v>36892</v>
      </c>
      <c r="Q3176" s="31"/>
      <c r="R3176" s="83" t="s">
        <v>188</v>
      </c>
      <c r="S3176" s="31" t="s">
        <v>34</v>
      </c>
      <c r="T3176" s="31"/>
      <c r="U3176" s="168"/>
      <c r="V3176" s="149"/>
      <c r="W3176" s="140" t="str" cm="1">
        <f t="array" ref="W3176">IF(SUM(LEN(B3176:V3176))=0,"",IF(OR(OR(ISBLANK(F3176),SUM(LEN(C3176),LEN(D3176))=0),AND(NOT(E3176="Unknown"),ISBLANK(J3176)),AND(NOT(O3176="Unknown"),ISBLANK(R3176))),"Missing Information", INDEX(Table15[Entire Service Line Classification], MATCH(SUMIFS(Table15[Unique ID],Table15[System-Owned Portion],E3176,Table15[If Material Anything Other than "Lead" in Column E,Was Material Ever Previously Lead?],G3176,Table15[Customer-Owned Portion],O3176),Table15[Unique ID],0),0)))</f>
        <v>Non-lead</v>
      </c>
      <c r="X3176"/>
    </row>
    <row r="3177" spans="2:24" ht="30" x14ac:dyDescent="0.25">
      <c r="B3177" s="145" t="s">
        <v>1625</v>
      </c>
      <c r="C3177" s="31" t="s">
        <v>9044</v>
      </c>
      <c r="D3177" s="31"/>
      <c r="E3177" s="43" t="s">
        <v>52</v>
      </c>
      <c r="F3177" s="42" t="s">
        <v>34</v>
      </c>
      <c r="G3177" s="83" t="s">
        <v>34</v>
      </c>
      <c r="H3177" s="168">
        <v>36892</v>
      </c>
      <c r="I3177" s="31"/>
      <c r="J3177" s="83" t="s">
        <v>188</v>
      </c>
      <c r="K3177" s="31" t="s">
        <v>34</v>
      </c>
      <c r="L3177" s="31"/>
      <c r="M3177" s="168"/>
      <c r="N3177" s="147"/>
      <c r="O3177" s="105" t="s">
        <v>52</v>
      </c>
      <c r="P3177" s="171">
        <v>36892</v>
      </c>
      <c r="Q3177" s="31"/>
      <c r="R3177" s="83" t="s">
        <v>188</v>
      </c>
      <c r="S3177" s="31" t="s">
        <v>34</v>
      </c>
      <c r="T3177" s="31"/>
      <c r="U3177" s="168"/>
      <c r="V3177" s="149"/>
      <c r="W3177" s="140" t="str" cm="1">
        <f t="array" ref="W3177">IF(SUM(LEN(B3177:V3177))=0,"",IF(OR(OR(ISBLANK(F3177),SUM(LEN(C3177),LEN(D3177))=0),AND(NOT(E3177="Unknown"),ISBLANK(J3177)),AND(NOT(O3177="Unknown"),ISBLANK(R3177))),"Missing Information", INDEX(Table15[Entire Service Line Classification], MATCH(SUMIFS(Table15[Unique ID],Table15[System-Owned Portion],E3177,Table15[If Material Anything Other than "Lead" in Column E,Was Material Ever Previously Lead?],G3177,Table15[Customer-Owned Portion],O3177),Table15[Unique ID],0),0)))</f>
        <v>Non-lead</v>
      </c>
      <c r="X3177"/>
    </row>
    <row r="3178" spans="2:24" ht="30" x14ac:dyDescent="0.25">
      <c r="B3178" s="145" t="s">
        <v>1630</v>
      </c>
      <c r="C3178" s="31" t="s">
        <v>9049</v>
      </c>
      <c r="D3178" s="31"/>
      <c r="E3178" s="43" t="s">
        <v>52</v>
      </c>
      <c r="F3178" s="42" t="s">
        <v>34</v>
      </c>
      <c r="G3178" s="83" t="s">
        <v>34</v>
      </c>
      <c r="H3178" s="168">
        <v>36892</v>
      </c>
      <c r="I3178" s="31"/>
      <c r="J3178" s="83" t="s">
        <v>188</v>
      </c>
      <c r="K3178" s="31" t="s">
        <v>34</v>
      </c>
      <c r="L3178" s="31"/>
      <c r="M3178" s="168"/>
      <c r="N3178" s="147"/>
      <c r="O3178" s="105" t="s">
        <v>52</v>
      </c>
      <c r="P3178" s="171">
        <v>36892</v>
      </c>
      <c r="Q3178" s="31"/>
      <c r="R3178" s="83" t="s">
        <v>188</v>
      </c>
      <c r="S3178" s="31" t="s">
        <v>34</v>
      </c>
      <c r="T3178" s="31"/>
      <c r="U3178" s="168"/>
      <c r="V3178" s="149"/>
      <c r="W3178" s="140" t="str" cm="1">
        <f t="array" ref="W3178">IF(SUM(LEN(B3178:V3178))=0,"",IF(OR(OR(ISBLANK(F3178),SUM(LEN(C3178),LEN(D3178))=0),AND(NOT(E3178="Unknown"),ISBLANK(J3178)),AND(NOT(O3178="Unknown"),ISBLANK(R3178))),"Missing Information", INDEX(Table15[Entire Service Line Classification], MATCH(SUMIFS(Table15[Unique ID],Table15[System-Owned Portion],E3178,Table15[If Material Anything Other than "Lead" in Column E,Was Material Ever Previously Lead?],G3178,Table15[Customer-Owned Portion],O3178),Table15[Unique ID],0),0)))</f>
        <v>Non-lead</v>
      </c>
      <c r="X3178"/>
    </row>
    <row r="3179" spans="2:24" ht="30" x14ac:dyDescent="0.25">
      <c r="B3179" s="145" t="s">
        <v>1818</v>
      </c>
      <c r="C3179" s="31" t="s">
        <v>9242</v>
      </c>
      <c r="D3179" s="31"/>
      <c r="E3179" s="43" t="s">
        <v>52</v>
      </c>
      <c r="F3179" s="42" t="s">
        <v>34</v>
      </c>
      <c r="G3179" s="83" t="s">
        <v>34</v>
      </c>
      <c r="H3179" s="168">
        <v>36892</v>
      </c>
      <c r="I3179" s="31"/>
      <c r="J3179" s="83" t="s">
        <v>188</v>
      </c>
      <c r="K3179" s="31" t="s">
        <v>34</v>
      </c>
      <c r="L3179" s="31"/>
      <c r="M3179" s="168"/>
      <c r="N3179" s="147"/>
      <c r="O3179" s="105" t="s">
        <v>52</v>
      </c>
      <c r="P3179" s="171">
        <v>36892</v>
      </c>
      <c r="Q3179" s="31"/>
      <c r="R3179" s="83" t="s">
        <v>188</v>
      </c>
      <c r="S3179" s="31" t="s">
        <v>34</v>
      </c>
      <c r="T3179" s="31"/>
      <c r="U3179" s="168"/>
      <c r="V3179" s="149"/>
      <c r="W3179" s="140" t="str" cm="1">
        <f t="array" ref="W3179">IF(SUM(LEN(B3179:V3179))=0,"",IF(OR(OR(ISBLANK(F3179),SUM(LEN(C3179),LEN(D3179))=0),AND(NOT(E3179="Unknown"),ISBLANK(J3179)),AND(NOT(O3179="Unknown"),ISBLANK(R3179))),"Missing Information", INDEX(Table15[Entire Service Line Classification], MATCH(SUMIFS(Table15[Unique ID],Table15[System-Owned Portion],E3179,Table15[If Material Anything Other than "Lead" in Column E,Was Material Ever Previously Lead?],G3179,Table15[Customer-Owned Portion],O3179),Table15[Unique ID],0),0)))</f>
        <v>Non-lead</v>
      </c>
      <c r="X3179"/>
    </row>
    <row r="3180" spans="2:24" ht="30" x14ac:dyDescent="0.25">
      <c r="B3180" s="145" t="s">
        <v>2120</v>
      </c>
      <c r="C3180" s="31" t="s">
        <v>9552</v>
      </c>
      <c r="D3180" s="31"/>
      <c r="E3180" s="43" t="s">
        <v>52</v>
      </c>
      <c r="F3180" s="42" t="s">
        <v>34</v>
      </c>
      <c r="G3180" s="83" t="s">
        <v>34</v>
      </c>
      <c r="H3180" s="168">
        <v>36892</v>
      </c>
      <c r="I3180" s="31"/>
      <c r="J3180" s="83" t="s">
        <v>188</v>
      </c>
      <c r="K3180" s="31" t="s">
        <v>34</v>
      </c>
      <c r="L3180" s="31"/>
      <c r="M3180" s="168"/>
      <c r="N3180" s="147"/>
      <c r="O3180" s="105" t="s">
        <v>52</v>
      </c>
      <c r="P3180" s="171">
        <v>36892</v>
      </c>
      <c r="Q3180" s="31"/>
      <c r="R3180" s="83" t="s">
        <v>188</v>
      </c>
      <c r="S3180" s="31" t="s">
        <v>34</v>
      </c>
      <c r="T3180" s="31"/>
      <c r="U3180" s="168"/>
      <c r="V3180" s="149"/>
      <c r="W3180" s="140" t="str" cm="1">
        <f t="array" ref="W3180">IF(SUM(LEN(B3180:V3180))=0,"",IF(OR(OR(ISBLANK(F3180),SUM(LEN(C3180),LEN(D3180))=0),AND(NOT(E3180="Unknown"),ISBLANK(J3180)),AND(NOT(O3180="Unknown"),ISBLANK(R3180))),"Missing Information", INDEX(Table15[Entire Service Line Classification], MATCH(SUMIFS(Table15[Unique ID],Table15[System-Owned Portion],E3180,Table15[If Material Anything Other than "Lead" in Column E,Was Material Ever Previously Lead?],G3180,Table15[Customer-Owned Portion],O3180),Table15[Unique ID],0),0)))</f>
        <v>Non-lead</v>
      </c>
      <c r="X3180"/>
    </row>
    <row r="3181" spans="2:24" ht="30" x14ac:dyDescent="0.25">
      <c r="B3181" s="145" t="s">
        <v>2146</v>
      </c>
      <c r="C3181" s="31" t="s">
        <v>9578</v>
      </c>
      <c r="D3181" s="31"/>
      <c r="E3181" s="43" t="s">
        <v>52</v>
      </c>
      <c r="F3181" s="42" t="s">
        <v>34</v>
      </c>
      <c r="G3181" s="83" t="s">
        <v>34</v>
      </c>
      <c r="H3181" s="168">
        <v>36892</v>
      </c>
      <c r="I3181" s="31"/>
      <c r="J3181" s="83" t="s">
        <v>188</v>
      </c>
      <c r="K3181" s="31" t="s">
        <v>34</v>
      </c>
      <c r="L3181" s="31"/>
      <c r="M3181" s="168"/>
      <c r="N3181" s="147"/>
      <c r="O3181" s="105" t="s">
        <v>52</v>
      </c>
      <c r="P3181" s="171">
        <v>36892</v>
      </c>
      <c r="Q3181" s="31"/>
      <c r="R3181" s="83" t="s">
        <v>188</v>
      </c>
      <c r="S3181" s="31" t="s">
        <v>34</v>
      </c>
      <c r="T3181" s="31"/>
      <c r="U3181" s="168"/>
      <c r="V3181" s="149"/>
      <c r="W3181" s="140" t="str" cm="1">
        <f t="array" ref="W3181">IF(SUM(LEN(B3181:V3181))=0,"",IF(OR(OR(ISBLANK(F3181),SUM(LEN(C3181),LEN(D3181))=0),AND(NOT(E3181="Unknown"),ISBLANK(J3181)),AND(NOT(O3181="Unknown"),ISBLANK(R3181))),"Missing Information", INDEX(Table15[Entire Service Line Classification], MATCH(SUMIFS(Table15[Unique ID],Table15[System-Owned Portion],E3181,Table15[If Material Anything Other than "Lead" in Column E,Was Material Ever Previously Lead?],G3181,Table15[Customer-Owned Portion],O3181),Table15[Unique ID],0),0)))</f>
        <v>Non-lead</v>
      </c>
      <c r="X3181"/>
    </row>
    <row r="3182" spans="2:24" ht="30" x14ac:dyDescent="0.25">
      <c r="B3182" s="145" t="s">
        <v>2602</v>
      </c>
      <c r="C3182" s="31" t="s">
        <v>10034</v>
      </c>
      <c r="D3182" s="31"/>
      <c r="E3182" s="43" t="s">
        <v>52</v>
      </c>
      <c r="F3182" s="42" t="s">
        <v>34</v>
      </c>
      <c r="G3182" s="83" t="s">
        <v>34</v>
      </c>
      <c r="H3182" s="168">
        <v>36892</v>
      </c>
      <c r="I3182" s="31"/>
      <c r="J3182" s="83" t="s">
        <v>188</v>
      </c>
      <c r="K3182" s="31" t="s">
        <v>34</v>
      </c>
      <c r="L3182" s="31"/>
      <c r="M3182" s="168"/>
      <c r="N3182" s="147"/>
      <c r="O3182" s="105" t="s">
        <v>52</v>
      </c>
      <c r="P3182" s="171">
        <v>36892</v>
      </c>
      <c r="Q3182" s="31"/>
      <c r="R3182" s="83" t="s">
        <v>188</v>
      </c>
      <c r="S3182" s="31" t="s">
        <v>34</v>
      </c>
      <c r="T3182" s="31"/>
      <c r="U3182" s="168"/>
      <c r="V3182" s="149"/>
      <c r="W3182" s="140" t="str" cm="1">
        <f t="array" ref="W3182">IF(SUM(LEN(B3182:V3182))=0,"",IF(OR(OR(ISBLANK(F3182),SUM(LEN(C3182),LEN(D3182))=0),AND(NOT(E3182="Unknown"),ISBLANK(J3182)),AND(NOT(O3182="Unknown"),ISBLANK(R3182))),"Missing Information", INDEX(Table15[Entire Service Line Classification], MATCH(SUMIFS(Table15[Unique ID],Table15[System-Owned Portion],E3182,Table15[If Material Anything Other than "Lead" in Column E,Was Material Ever Previously Lead?],G3182,Table15[Customer-Owned Portion],O3182),Table15[Unique ID],0),0)))</f>
        <v>Non-lead</v>
      </c>
      <c r="X3182"/>
    </row>
    <row r="3183" spans="2:24" ht="30" x14ac:dyDescent="0.25">
      <c r="B3183" s="145" t="s">
        <v>2608</v>
      </c>
      <c r="C3183" s="31" t="s">
        <v>10040</v>
      </c>
      <c r="D3183" s="31"/>
      <c r="E3183" s="43" t="s">
        <v>52</v>
      </c>
      <c r="F3183" s="42" t="s">
        <v>34</v>
      </c>
      <c r="G3183" s="83" t="s">
        <v>34</v>
      </c>
      <c r="H3183" s="168">
        <v>36892</v>
      </c>
      <c r="I3183" s="31"/>
      <c r="J3183" s="83" t="s">
        <v>188</v>
      </c>
      <c r="K3183" s="31" t="s">
        <v>34</v>
      </c>
      <c r="L3183" s="31"/>
      <c r="M3183" s="168"/>
      <c r="N3183" s="147"/>
      <c r="O3183" s="105" t="s">
        <v>52</v>
      </c>
      <c r="P3183" s="171">
        <v>36892</v>
      </c>
      <c r="Q3183" s="31"/>
      <c r="R3183" s="83" t="s">
        <v>188</v>
      </c>
      <c r="S3183" s="31" t="s">
        <v>34</v>
      </c>
      <c r="T3183" s="31"/>
      <c r="U3183" s="168"/>
      <c r="V3183" s="149"/>
      <c r="W3183" s="140" t="str" cm="1">
        <f t="array" ref="W3183">IF(SUM(LEN(B3183:V3183))=0,"",IF(OR(OR(ISBLANK(F3183),SUM(LEN(C3183),LEN(D3183))=0),AND(NOT(E3183="Unknown"),ISBLANK(J3183)),AND(NOT(O3183="Unknown"),ISBLANK(R3183))),"Missing Information", INDEX(Table15[Entire Service Line Classification], MATCH(SUMIFS(Table15[Unique ID],Table15[System-Owned Portion],E3183,Table15[If Material Anything Other than "Lead" in Column E,Was Material Ever Previously Lead?],G3183,Table15[Customer-Owned Portion],O3183),Table15[Unique ID],0),0)))</f>
        <v>Non-lead</v>
      </c>
      <c r="X3183"/>
    </row>
    <row r="3184" spans="2:24" ht="30" x14ac:dyDescent="0.25">
      <c r="B3184" s="145" t="s">
        <v>2618</v>
      </c>
      <c r="C3184" s="31" t="s">
        <v>10049</v>
      </c>
      <c r="D3184" s="31"/>
      <c r="E3184" s="43" t="s">
        <v>52</v>
      </c>
      <c r="F3184" s="42" t="s">
        <v>34</v>
      </c>
      <c r="G3184" s="83" t="s">
        <v>34</v>
      </c>
      <c r="H3184" s="168">
        <v>36892</v>
      </c>
      <c r="I3184" s="31"/>
      <c r="J3184" s="83" t="s">
        <v>188</v>
      </c>
      <c r="K3184" s="31" t="s">
        <v>34</v>
      </c>
      <c r="L3184" s="31"/>
      <c r="M3184" s="168"/>
      <c r="N3184" s="147"/>
      <c r="O3184" s="105" t="s">
        <v>52</v>
      </c>
      <c r="P3184" s="171">
        <v>36892</v>
      </c>
      <c r="Q3184" s="31"/>
      <c r="R3184" s="83" t="s">
        <v>188</v>
      </c>
      <c r="S3184" s="31" t="s">
        <v>34</v>
      </c>
      <c r="T3184" s="31"/>
      <c r="U3184" s="168"/>
      <c r="V3184" s="149"/>
      <c r="W3184" s="140" t="str" cm="1">
        <f t="array" ref="W3184">IF(SUM(LEN(B3184:V3184))=0,"",IF(OR(OR(ISBLANK(F3184),SUM(LEN(C3184),LEN(D3184))=0),AND(NOT(E3184="Unknown"),ISBLANK(J3184)),AND(NOT(O3184="Unknown"),ISBLANK(R3184))),"Missing Information", INDEX(Table15[Entire Service Line Classification], MATCH(SUMIFS(Table15[Unique ID],Table15[System-Owned Portion],E3184,Table15[If Material Anything Other than "Lead" in Column E,Was Material Ever Previously Lead?],G3184,Table15[Customer-Owned Portion],O3184),Table15[Unique ID],0),0)))</f>
        <v>Non-lead</v>
      </c>
      <c r="X3184"/>
    </row>
    <row r="3185" spans="2:24" ht="30" x14ac:dyDescent="0.25">
      <c r="B3185" s="145" t="s">
        <v>2670</v>
      </c>
      <c r="C3185" s="31" t="s">
        <v>10101</v>
      </c>
      <c r="D3185" s="31"/>
      <c r="E3185" s="43" t="s">
        <v>52</v>
      </c>
      <c r="F3185" s="42" t="s">
        <v>34</v>
      </c>
      <c r="G3185" s="83" t="s">
        <v>34</v>
      </c>
      <c r="H3185" s="168">
        <v>36892</v>
      </c>
      <c r="I3185" s="31"/>
      <c r="J3185" s="83" t="s">
        <v>188</v>
      </c>
      <c r="K3185" s="31" t="s">
        <v>34</v>
      </c>
      <c r="L3185" s="31"/>
      <c r="M3185" s="168"/>
      <c r="N3185" s="147"/>
      <c r="O3185" s="105" t="s">
        <v>52</v>
      </c>
      <c r="P3185" s="171">
        <v>36892</v>
      </c>
      <c r="Q3185" s="31"/>
      <c r="R3185" s="83" t="s">
        <v>188</v>
      </c>
      <c r="S3185" s="31" t="s">
        <v>34</v>
      </c>
      <c r="T3185" s="31"/>
      <c r="U3185" s="168"/>
      <c r="V3185" s="149"/>
      <c r="W3185" s="140" t="str" cm="1">
        <f t="array" ref="W3185">IF(SUM(LEN(B3185:V3185))=0,"",IF(OR(OR(ISBLANK(F3185),SUM(LEN(C3185),LEN(D3185))=0),AND(NOT(E3185="Unknown"),ISBLANK(J3185)),AND(NOT(O3185="Unknown"),ISBLANK(R3185))),"Missing Information", INDEX(Table15[Entire Service Line Classification], MATCH(SUMIFS(Table15[Unique ID],Table15[System-Owned Portion],E3185,Table15[If Material Anything Other than "Lead" in Column E,Was Material Ever Previously Lead?],G3185,Table15[Customer-Owned Portion],O3185),Table15[Unique ID],0),0)))</f>
        <v>Non-lead</v>
      </c>
      <c r="X3185"/>
    </row>
    <row r="3186" spans="2:24" ht="30" x14ac:dyDescent="0.25">
      <c r="B3186" s="145" t="s">
        <v>2701</v>
      </c>
      <c r="C3186" s="31" t="s">
        <v>10132</v>
      </c>
      <c r="D3186" s="31"/>
      <c r="E3186" s="43" t="s">
        <v>52</v>
      </c>
      <c r="F3186" s="42" t="s">
        <v>34</v>
      </c>
      <c r="G3186" s="83" t="s">
        <v>34</v>
      </c>
      <c r="H3186" s="168">
        <v>36892</v>
      </c>
      <c r="I3186" s="31"/>
      <c r="J3186" s="83" t="s">
        <v>188</v>
      </c>
      <c r="K3186" s="31" t="s">
        <v>34</v>
      </c>
      <c r="L3186" s="31"/>
      <c r="M3186" s="168"/>
      <c r="N3186" s="147"/>
      <c r="O3186" s="105" t="s">
        <v>52</v>
      </c>
      <c r="P3186" s="171">
        <v>36892</v>
      </c>
      <c r="Q3186" s="31"/>
      <c r="R3186" s="83" t="s">
        <v>188</v>
      </c>
      <c r="S3186" s="31" t="s">
        <v>34</v>
      </c>
      <c r="T3186" s="31"/>
      <c r="U3186" s="168"/>
      <c r="V3186" s="149"/>
      <c r="W3186" s="140" t="str" cm="1">
        <f t="array" ref="W3186">IF(SUM(LEN(B3186:V3186))=0,"",IF(OR(OR(ISBLANK(F3186),SUM(LEN(C3186),LEN(D3186))=0),AND(NOT(E3186="Unknown"),ISBLANK(J3186)),AND(NOT(O3186="Unknown"),ISBLANK(R3186))),"Missing Information", INDEX(Table15[Entire Service Line Classification], MATCH(SUMIFS(Table15[Unique ID],Table15[System-Owned Portion],E3186,Table15[If Material Anything Other than "Lead" in Column E,Was Material Ever Previously Lead?],G3186,Table15[Customer-Owned Portion],O3186),Table15[Unique ID],0),0)))</f>
        <v>Non-lead</v>
      </c>
      <c r="X3186"/>
    </row>
    <row r="3187" spans="2:24" ht="30" x14ac:dyDescent="0.25">
      <c r="B3187" s="145" t="s">
        <v>2734</v>
      </c>
      <c r="C3187" s="31" t="s">
        <v>10165</v>
      </c>
      <c r="D3187" s="31"/>
      <c r="E3187" s="43" t="s">
        <v>52</v>
      </c>
      <c r="F3187" s="42" t="s">
        <v>34</v>
      </c>
      <c r="G3187" s="83" t="s">
        <v>34</v>
      </c>
      <c r="H3187" s="168">
        <v>36892</v>
      </c>
      <c r="I3187" s="31"/>
      <c r="J3187" s="83" t="s">
        <v>188</v>
      </c>
      <c r="K3187" s="31" t="s">
        <v>34</v>
      </c>
      <c r="L3187" s="31"/>
      <c r="M3187" s="168"/>
      <c r="N3187" s="147"/>
      <c r="O3187" s="105" t="s">
        <v>52</v>
      </c>
      <c r="P3187" s="171">
        <v>36892</v>
      </c>
      <c r="Q3187" s="31"/>
      <c r="R3187" s="83" t="s">
        <v>188</v>
      </c>
      <c r="S3187" s="31" t="s">
        <v>34</v>
      </c>
      <c r="T3187" s="31"/>
      <c r="U3187" s="168"/>
      <c r="V3187" s="149"/>
      <c r="W3187" s="140" t="str" cm="1">
        <f t="array" ref="W3187">IF(SUM(LEN(B3187:V3187))=0,"",IF(OR(OR(ISBLANK(F3187),SUM(LEN(C3187),LEN(D3187))=0),AND(NOT(E3187="Unknown"),ISBLANK(J3187)),AND(NOT(O3187="Unknown"),ISBLANK(R3187))),"Missing Information", INDEX(Table15[Entire Service Line Classification], MATCH(SUMIFS(Table15[Unique ID],Table15[System-Owned Portion],E3187,Table15[If Material Anything Other than "Lead" in Column E,Was Material Ever Previously Lead?],G3187,Table15[Customer-Owned Portion],O3187),Table15[Unique ID],0),0)))</f>
        <v>Non-lead</v>
      </c>
      <c r="X3187"/>
    </row>
    <row r="3188" spans="2:24" ht="30" x14ac:dyDescent="0.25">
      <c r="B3188" s="145" t="s">
        <v>2758</v>
      </c>
      <c r="C3188" s="31" t="s">
        <v>10189</v>
      </c>
      <c r="D3188" s="31"/>
      <c r="E3188" s="43" t="s">
        <v>52</v>
      </c>
      <c r="F3188" s="42" t="s">
        <v>34</v>
      </c>
      <c r="G3188" s="83" t="s">
        <v>34</v>
      </c>
      <c r="H3188" s="168">
        <v>36892</v>
      </c>
      <c r="I3188" s="31"/>
      <c r="J3188" s="83" t="s">
        <v>188</v>
      </c>
      <c r="K3188" s="31" t="s">
        <v>34</v>
      </c>
      <c r="L3188" s="31"/>
      <c r="M3188" s="168"/>
      <c r="N3188" s="147"/>
      <c r="O3188" s="105" t="s">
        <v>52</v>
      </c>
      <c r="P3188" s="171">
        <v>36892</v>
      </c>
      <c r="Q3188" s="31"/>
      <c r="R3188" s="83" t="s">
        <v>188</v>
      </c>
      <c r="S3188" s="31" t="s">
        <v>34</v>
      </c>
      <c r="T3188" s="31"/>
      <c r="U3188" s="168"/>
      <c r="V3188" s="149"/>
      <c r="W3188" s="140" t="str" cm="1">
        <f t="array" ref="W3188">IF(SUM(LEN(B3188:V3188))=0,"",IF(OR(OR(ISBLANK(F3188),SUM(LEN(C3188),LEN(D3188))=0),AND(NOT(E3188="Unknown"),ISBLANK(J3188)),AND(NOT(O3188="Unknown"),ISBLANK(R3188))),"Missing Information", INDEX(Table15[Entire Service Line Classification], MATCH(SUMIFS(Table15[Unique ID],Table15[System-Owned Portion],E3188,Table15[If Material Anything Other than "Lead" in Column E,Was Material Ever Previously Lead?],G3188,Table15[Customer-Owned Portion],O3188),Table15[Unique ID],0),0)))</f>
        <v>Non-lead</v>
      </c>
      <c r="X3188"/>
    </row>
    <row r="3189" spans="2:24" ht="30" x14ac:dyDescent="0.25">
      <c r="B3189" s="145" t="s">
        <v>2830</v>
      </c>
      <c r="C3189" s="31" t="s">
        <v>10261</v>
      </c>
      <c r="D3189" s="31"/>
      <c r="E3189" s="43" t="s">
        <v>52</v>
      </c>
      <c r="F3189" s="42" t="s">
        <v>34</v>
      </c>
      <c r="G3189" s="83" t="s">
        <v>34</v>
      </c>
      <c r="H3189" s="168">
        <v>36892</v>
      </c>
      <c r="I3189" s="31"/>
      <c r="J3189" s="83" t="s">
        <v>188</v>
      </c>
      <c r="K3189" s="31" t="s">
        <v>34</v>
      </c>
      <c r="L3189" s="31"/>
      <c r="M3189" s="168"/>
      <c r="N3189" s="147"/>
      <c r="O3189" s="105" t="s">
        <v>52</v>
      </c>
      <c r="P3189" s="171">
        <v>36892</v>
      </c>
      <c r="Q3189" s="31"/>
      <c r="R3189" s="83" t="s">
        <v>188</v>
      </c>
      <c r="S3189" s="31" t="s">
        <v>34</v>
      </c>
      <c r="T3189" s="31"/>
      <c r="U3189" s="168"/>
      <c r="V3189" s="149"/>
      <c r="W3189" s="140" t="str" cm="1">
        <f t="array" ref="W3189">IF(SUM(LEN(B3189:V3189))=0,"",IF(OR(OR(ISBLANK(F3189),SUM(LEN(C3189),LEN(D3189))=0),AND(NOT(E3189="Unknown"),ISBLANK(J3189)),AND(NOT(O3189="Unknown"),ISBLANK(R3189))),"Missing Information", INDEX(Table15[Entire Service Line Classification], MATCH(SUMIFS(Table15[Unique ID],Table15[System-Owned Portion],E3189,Table15[If Material Anything Other than "Lead" in Column E,Was Material Ever Previously Lead?],G3189,Table15[Customer-Owned Portion],O3189),Table15[Unique ID],0),0)))</f>
        <v>Non-lead</v>
      </c>
      <c r="X3189"/>
    </row>
    <row r="3190" spans="2:24" ht="30" x14ac:dyDescent="0.25">
      <c r="B3190" s="145" t="s">
        <v>2876</v>
      </c>
      <c r="C3190" s="31" t="s">
        <v>10308</v>
      </c>
      <c r="D3190" s="31"/>
      <c r="E3190" s="43" t="s">
        <v>52</v>
      </c>
      <c r="F3190" s="42" t="s">
        <v>34</v>
      </c>
      <c r="G3190" s="83" t="s">
        <v>34</v>
      </c>
      <c r="H3190" s="168">
        <v>36892</v>
      </c>
      <c r="I3190" s="31"/>
      <c r="J3190" s="83" t="s">
        <v>188</v>
      </c>
      <c r="K3190" s="31" t="s">
        <v>34</v>
      </c>
      <c r="L3190" s="31"/>
      <c r="M3190" s="168"/>
      <c r="N3190" s="147"/>
      <c r="O3190" s="105" t="s">
        <v>52</v>
      </c>
      <c r="P3190" s="171">
        <v>36892</v>
      </c>
      <c r="Q3190" s="31"/>
      <c r="R3190" s="83" t="s">
        <v>188</v>
      </c>
      <c r="S3190" s="31" t="s">
        <v>34</v>
      </c>
      <c r="T3190" s="31"/>
      <c r="U3190" s="168"/>
      <c r="V3190" s="149"/>
      <c r="W3190" s="140" t="str" cm="1">
        <f t="array" ref="W3190">IF(SUM(LEN(B3190:V3190))=0,"",IF(OR(OR(ISBLANK(F3190),SUM(LEN(C3190),LEN(D3190))=0),AND(NOT(E3190="Unknown"),ISBLANK(J3190)),AND(NOT(O3190="Unknown"),ISBLANK(R3190))),"Missing Information", INDEX(Table15[Entire Service Line Classification], MATCH(SUMIFS(Table15[Unique ID],Table15[System-Owned Portion],E3190,Table15[If Material Anything Other than "Lead" in Column E,Was Material Ever Previously Lead?],G3190,Table15[Customer-Owned Portion],O3190),Table15[Unique ID],0),0)))</f>
        <v>Non-lead</v>
      </c>
      <c r="X3190"/>
    </row>
    <row r="3191" spans="2:24" ht="30" x14ac:dyDescent="0.25">
      <c r="B3191" s="145" t="s">
        <v>2888</v>
      </c>
      <c r="C3191" s="31" t="s">
        <v>10320</v>
      </c>
      <c r="D3191" s="31"/>
      <c r="E3191" s="43" t="s">
        <v>52</v>
      </c>
      <c r="F3191" s="42" t="s">
        <v>34</v>
      </c>
      <c r="G3191" s="83" t="s">
        <v>34</v>
      </c>
      <c r="H3191" s="168">
        <v>36892</v>
      </c>
      <c r="I3191" s="31"/>
      <c r="J3191" s="83" t="s">
        <v>188</v>
      </c>
      <c r="K3191" s="31" t="s">
        <v>34</v>
      </c>
      <c r="L3191" s="31"/>
      <c r="M3191" s="168"/>
      <c r="N3191" s="147"/>
      <c r="O3191" s="105" t="s">
        <v>52</v>
      </c>
      <c r="P3191" s="171">
        <v>36892</v>
      </c>
      <c r="Q3191" s="31"/>
      <c r="R3191" s="83" t="s">
        <v>188</v>
      </c>
      <c r="S3191" s="31" t="s">
        <v>34</v>
      </c>
      <c r="T3191" s="31"/>
      <c r="U3191" s="168"/>
      <c r="V3191" s="149"/>
      <c r="W3191" s="140" t="str" cm="1">
        <f t="array" ref="W3191">IF(SUM(LEN(B3191:V3191))=0,"",IF(OR(OR(ISBLANK(F3191),SUM(LEN(C3191),LEN(D3191))=0),AND(NOT(E3191="Unknown"),ISBLANK(J3191)),AND(NOT(O3191="Unknown"),ISBLANK(R3191))),"Missing Information", INDEX(Table15[Entire Service Line Classification], MATCH(SUMIFS(Table15[Unique ID],Table15[System-Owned Portion],E3191,Table15[If Material Anything Other than "Lead" in Column E,Was Material Ever Previously Lead?],G3191,Table15[Customer-Owned Portion],O3191),Table15[Unique ID],0),0)))</f>
        <v>Non-lead</v>
      </c>
      <c r="X3191"/>
    </row>
    <row r="3192" spans="2:24" ht="30" x14ac:dyDescent="0.25">
      <c r="B3192" s="145" t="s">
        <v>2924</v>
      </c>
      <c r="C3192" s="31" t="s">
        <v>10356</v>
      </c>
      <c r="D3192" s="31"/>
      <c r="E3192" s="43" t="s">
        <v>52</v>
      </c>
      <c r="F3192" s="42" t="s">
        <v>34</v>
      </c>
      <c r="G3192" s="83" t="s">
        <v>34</v>
      </c>
      <c r="H3192" s="168">
        <v>36892</v>
      </c>
      <c r="I3192" s="31"/>
      <c r="J3192" s="83" t="s">
        <v>188</v>
      </c>
      <c r="K3192" s="31" t="s">
        <v>34</v>
      </c>
      <c r="L3192" s="31"/>
      <c r="M3192" s="168"/>
      <c r="N3192" s="147"/>
      <c r="O3192" s="105" t="s">
        <v>52</v>
      </c>
      <c r="P3192" s="171">
        <v>36892</v>
      </c>
      <c r="Q3192" s="31"/>
      <c r="R3192" s="83" t="s">
        <v>188</v>
      </c>
      <c r="S3192" s="31" t="s">
        <v>34</v>
      </c>
      <c r="T3192" s="31"/>
      <c r="U3192" s="168"/>
      <c r="V3192" s="149"/>
      <c r="W3192" s="140" t="str" cm="1">
        <f t="array" ref="W3192">IF(SUM(LEN(B3192:V3192))=0,"",IF(OR(OR(ISBLANK(F3192),SUM(LEN(C3192),LEN(D3192))=0),AND(NOT(E3192="Unknown"),ISBLANK(J3192)),AND(NOT(O3192="Unknown"),ISBLANK(R3192))),"Missing Information", INDEX(Table15[Entire Service Line Classification], MATCH(SUMIFS(Table15[Unique ID],Table15[System-Owned Portion],E3192,Table15[If Material Anything Other than "Lead" in Column E,Was Material Ever Previously Lead?],G3192,Table15[Customer-Owned Portion],O3192),Table15[Unique ID],0),0)))</f>
        <v>Non-lead</v>
      </c>
      <c r="X3192"/>
    </row>
    <row r="3193" spans="2:24" ht="30" x14ac:dyDescent="0.25">
      <c r="B3193" s="145" t="s">
        <v>2943</v>
      </c>
      <c r="C3193" s="31" t="s">
        <v>10375</v>
      </c>
      <c r="D3193" s="31"/>
      <c r="E3193" s="43" t="s">
        <v>52</v>
      </c>
      <c r="F3193" s="42" t="s">
        <v>34</v>
      </c>
      <c r="G3193" s="83" t="s">
        <v>34</v>
      </c>
      <c r="H3193" s="168">
        <v>36892</v>
      </c>
      <c r="I3193" s="31"/>
      <c r="J3193" s="83" t="s">
        <v>188</v>
      </c>
      <c r="K3193" s="31" t="s">
        <v>34</v>
      </c>
      <c r="L3193" s="31"/>
      <c r="M3193" s="168"/>
      <c r="N3193" s="147"/>
      <c r="O3193" s="105" t="s">
        <v>52</v>
      </c>
      <c r="P3193" s="171">
        <v>36892</v>
      </c>
      <c r="Q3193" s="31"/>
      <c r="R3193" s="83" t="s">
        <v>188</v>
      </c>
      <c r="S3193" s="31" t="s">
        <v>34</v>
      </c>
      <c r="T3193" s="31"/>
      <c r="U3193" s="168"/>
      <c r="V3193" s="149"/>
      <c r="W3193" s="140" t="str" cm="1">
        <f t="array" ref="W3193">IF(SUM(LEN(B3193:V3193))=0,"",IF(OR(OR(ISBLANK(F3193),SUM(LEN(C3193),LEN(D3193))=0),AND(NOT(E3193="Unknown"),ISBLANK(J3193)),AND(NOT(O3193="Unknown"),ISBLANK(R3193))),"Missing Information", INDEX(Table15[Entire Service Line Classification], MATCH(SUMIFS(Table15[Unique ID],Table15[System-Owned Portion],E3193,Table15[If Material Anything Other than "Lead" in Column E,Was Material Ever Previously Lead?],G3193,Table15[Customer-Owned Portion],O3193),Table15[Unique ID],0),0)))</f>
        <v>Non-lead</v>
      </c>
      <c r="X3193"/>
    </row>
    <row r="3194" spans="2:24" ht="30" x14ac:dyDescent="0.25">
      <c r="B3194" s="145" t="s">
        <v>2966</v>
      </c>
      <c r="C3194" s="31" t="s">
        <v>10398</v>
      </c>
      <c r="D3194" s="31"/>
      <c r="E3194" s="43" t="s">
        <v>52</v>
      </c>
      <c r="F3194" s="42" t="s">
        <v>34</v>
      </c>
      <c r="G3194" s="83" t="s">
        <v>34</v>
      </c>
      <c r="H3194" s="168">
        <v>36892</v>
      </c>
      <c r="I3194" s="31"/>
      <c r="J3194" s="83" t="s">
        <v>188</v>
      </c>
      <c r="K3194" s="31" t="s">
        <v>34</v>
      </c>
      <c r="L3194" s="31"/>
      <c r="M3194" s="168"/>
      <c r="N3194" s="147"/>
      <c r="O3194" s="105" t="s">
        <v>52</v>
      </c>
      <c r="P3194" s="171">
        <v>36892</v>
      </c>
      <c r="Q3194" s="31"/>
      <c r="R3194" s="83" t="s">
        <v>188</v>
      </c>
      <c r="S3194" s="31" t="s">
        <v>34</v>
      </c>
      <c r="T3194" s="31"/>
      <c r="U3194" s="168"/>
      <c r="V3194" s="149"/>
      <c r="W3194" s="140" t="str" cm="1">
        <f t="array" ref="W3194">IF(SUM(LEN(B3194:V3194))=0,"",IF(OR(OR(ISBLANK(F3194),SUM(LEN(C3194),LEN(D3194))=0),AND(NOT(E3194="Unknown"),ISBLANK(J3194)),AND(NOT(O3194="Unknown"),ISBLANK(R3194))),"Missing Information", INDEX(Table15[Entire Service Line Classification], MATCH(SUMIFS(Table15[Unique ID],Table15[System-Owned Portion],E3194,Table15[If Material Anything Other than "Lead" in Column E,Was Material Ever Previously Lead?],G3194,Table15[Customer-Owned Portion],O3194),Table15[Unique ID],0),0)))</f>
        <v>Non-lead</v>
      </c>
      <c r="X3194"/>
    </row>
    <row r="3195" spans="2:24" ht="30" x14ac:dyDescent="0.25">
      <c r="B3195" s="145" t="s">
        <v>1470</v>
      </c>
      <c r="C3195" s="31" t="s">
        <v>10539</v>
      </c>
      <c r="D3195" s="31"/>
      <c r="E3195" s="43" t="s">
        <v>52</v>
      </c>
      <c r="F3195" s="42" t="s">
        <v>34</v>
      </c>
      <c r="G3195" s="83" t="s">
        <v>34</v>
      </c>
      <c r="H3195" s="168">
        <v>36892</v>
      </c>
      <c r="I3195" s="31"/>
      <c r="J3195" s="83" t="s">
        <v>188</v>
      </c>
      <c r="K3195" s="31" t="s">
        <v>34</v>
      </c>
      <c r="L3195" s="31"/>
      <c r="M3195" s="168"/>
      <c r="N3195" s="147"/>
      <c r="O3195" s="105" t="s">
        <v>52</v>
      </c>
      <c r="P3195" s="171">
        <v>36892</v>
      </c>
      <c r="Q3195" s="31"/>
      <c r="R3195" s="83" t="s">
        <v>188</v>
      </c>
      <c r="S3195" s="31" t="s">
        <v>34</v>
      </c>
      <c r="T3195" s="31"/>
      <c r="U3195" s="168"/>
      <c r="V3195" s="149"/>
      <c r="W3195" s="140" t="str" cm="1">
        <f t="array" ref="W3195">IF(SUM(LEN(B3195:V3195))=0,"",IF(OR(OR(ISBLANK(F3195),SUM(LEN(C3195),LEN(D3195))=0),AND(NOT(E3195="Unknown"),ISBLANK(J3195)),AND(NOT(O3195="Unknown"),ISBLANK(R3195))),"Missing Information", INDEX(Table15[Entire Service Line Classification], MATCH(SUMIFS(Table15[Unique ID],Table15[System-Owned Portion],E3195,Table15[If Material Anything Other than "Lead" in Column E,Was Material Ever Previously Lead?],G3195,Table15[Customer-Owned Portion],O3195),Table15[Unique ID],0),0)))</f>
        <v>Non-lead</v>
      </c>
      <c r="X3195"/>
    </row>
    <row r="3196" spans="2:24" ht="30" x14ac:dyDescent="0.25">
      <c r="B3196" s="145" t="s">
        <v>3135</v>
      </c>
      <c r="C3196" s="31" t="s">
        <v>10572</v>
      </c>
      <c r="D3196" s="31"/>
      <c r="E3196" s="43" t="s">
        <v>52</v>
      </c>
      <c r="F3196" s="42" t="s">
        <v>34</v>
      </c>
      <c r="G3196" s="83" t="s">
        <v>34</v>
      </c>
      <c r="H3196" s="168">
        <v>36892</v>
      </c>
      <c r="I3196" s="31"/>
      <c r="J3196" s="83" t="s">
        <v>188</v>
      </c>
      <c r="K3196" s="31" t="s">
        <v>34</v>
      </c>
      <c r="L3196" s="31"/>
      <c r="M3196" s="168"/>
      <c r="N3196" s="147"/>
      <c r="O3196" s="105" t="s">
        <v>52</v>
      </c>
      <c r="P3196" s="171">
        <v>36892</v>
      </c>
      <c r="Q3196" s="31"/>
      <c r="R3196" s="83" t="s">
        <v>188</v>
      </c>
      <c r="S3196" s="31" t="s">
        <v>34</v>
      </c>
      <c r="T3196" s="31"/>
      <c r="U3196" s="168"/>
      <c r="V3196" s="149"/>
      <c r="W3196" s="140" t="str" cm="1">
        <f t="array" ref="W3196">IF(SUM(LEN(B3196:V3196))=0,"",IF(OR(OR(ISBLANK(F3196),SUM(LEN(C3196),LEN(D3196))=0),AND(NOT(E3196="Unknown"),ISBLANK(J3196)),AND(NOT(O3196="Unknown"),ISBLANK(R3196))),"Missing Information", INDEX(Table15[Entire Service Line Classification], MATCH(SUMIFS(Table15[Unique ID],Table15[System-Owned Portion],E3196,Table15[If Material Anything Other than "Lead" in Column E,Was Material Ever Previously Lead?],G3196,Table15[Customer-Owned Portion],O3196),Table15[Unique ID],0),0)))</f>
        <v>Non-lead</v>
      </c>
      <c r="X3196"/>
    </row>
    <row r="3197" spans="2:24" ht="30" x14ac:dyDescent="0.25">
      <c r="B3197" s="145" t="s">
        <v>4202</v>
      </c>
      <c r="C3197" s="31" t="s">
        <v>11793</v>
      </c>
      <c r="D3197" s="31"/>
      <c r="E3197" s="43" t="s">
        <v>52</v>
      </c>
      <c r="F3197" s="42" t="s">
        <v>34</v>
      </c>
      <c r="G3197" s="83" t="s">
        <v>34</v>
      </c>
      <c r="H3197" s="168">
        <v>36892</v>
      </c>
      <c r="I3197" s="31"/>
      <c r="J3197" s="83" t="s">
        <v>188</v>
      </c>
      <c r="K3197" s="31" t="s">
        <v>34</v>
      </c>
      <c r="L3197" s="31"/>
      <c r="M3197" s="168"/>
      <c r="N3197" s="147"/>
      <c r="O3197" s="105" t="s">
        <v>52</v>
      </c>
      <c r="P3197" s="171">
        <v>36892</v>
      </c>
      <c r="Q3197" s="31"/>
      <c r="R3197" s="83" t="s">
        <v>188</v>
      </c>
      <c r="S3197" s="31" t="s">
        <v>34</v>
      </c>
      <c r="T3197" s="31"/>
      <c r="U3197" s="168"/>
      <c r="V3197" s="149"/>
      <c r="W3197" s="140" t="str" cm="1">
        <f t="array" ref="W3197">IF(SUM(LEN(B3197:V3197))=0,"",IF(OR(OR(ISBLANK(F3197),SUM(LEN(C3197),LEN(D3197))=0),AND(NOT(E3197="Unknown"),ISBLANK(J3197)),AND(NOT(O3197="Unknown"),ISBLANK(R3197))),"Missing Information", INDEX(Table15[Entire Service Line Classification], MATCH(SUMIFS(Table15[Unique ID],Table15[System-Owned Portion],E3197,Table15[If Material Anything Other than "Lead" in Column E,Was Material Ever Previously Lead?],G3197,Table15[Customer-Owned Portion],O3197),Table15[Unique ID],0),0)))</f>
        <v>Non-lead</v>
      </c>
      <c r="X3197"/>
    </row>
    <row r="3198" spans="2:24" ht="30" x14ac:dyDescent="0.25">
      <c r="B3198" s="145" t="s">
        <v>4232</v>
      </c>
      <c r="C3198" s="31" t="s">
        <v>11823</v>
      </c>
      <c r="D3198" s="31"/>
      <c r="E3198" s="43" t="s">
        <v>52</v>
      </c>
      <c r="F3198" s="42" t="s">
        <v>34</v>
      </c>
      <c r="G3198" s="83" t="s">
        <v>34</v>
      </c>
      <c r="H3198" s="168">
        <v>36892</v>
      </c>
      <c r="I3198" s="31"/>
      <c r="J3198" s="83" t="s">
        <v>188</v>
      </c>
      <c r="K3198" s="31" t="s">
        <v>34</v>
      </c>
      <c r="L3198" s="31"/>
      <c r="M3198" s="168"/>
      <c r="N3198" s="147"/>
      <c r="O3198" s="105" t="s">
        <v>52</v>
      </c>
      <c r="P3198" s="171">
        <v>36892</v>
      </c>
      <c r="Q3198" s="31"/>
      <c r="R3198" s="83" t="s">
        <v>188</v>
      </c>
      <c r="S3198" s="31" t="s">
        <v>34</v>
      </c>
      <c r="T3198" s="31"/>
      <c r="U3198" s="168"/>
      <c r="V3198" s="149"/>
      <c r="W3198" s="140" t="str" cm="1">
        <f t="array" ref="W3198">IF(SUM(LEN(B3198:V3198))=0,"",IF(OR(OR(ISBLANK(F3198),SUM(LEN(C3198),LEN(D3198))=0),AND(NOT(E3198="Unknown"),ISBLANK(J3198)),AND(NOT(O3198="Unknown"),ISBLANK(R3198))),"Missing Information", INDEX(Table15[Entire Service Line Classification], MATCH(SUMIFS(Table15[Unique ID],Table15[System-Owned Portion],E3198,Table15[If Material Anything Other than "Lead" in Column E,Was Material Ever Previously Lead?],G3198,Table15[Customer-Owned Portion],O3198),Table15[Unique ID],0),0)))</f>
        <v>Non-lead</v>
      </c>
      <c r="X3198"/>
    </row>
    <row r="3199" spans="2:24" ht="30" x14ac:dyDescent="0.25">
      <c r="B3199" s="145" t="s">
        <v>4234</v>
      </c>
      <c r="C3199" s="31" t="s">
        <v>11825</v>
      </c>
      <c r="D3199" s="31"/>
      <c r="E3199" s="43" t="s">
        <v>52</v>
      </c>
      <c r="F3199" s="42" t="s">
        <v>34</v>
      </c>
      <c r="G3199" s="83" t="s">
        <v>34</v>
      </c>
      <c r="H3199" s="168">
        <v>36892</v>
      </c>
      <c r="I3199" s="31"/>
      <c r="J3199" s="83" t="s">
        <v>188</v>
      </c>
      <c r="K3199" s="31" t="s">
        <v>34</v>
      </c>
      <c r="L3199" s="31"/>
      <c r="M3199" s="168"/>
      <c r="N3199" s="147"/>
      <c r="O3199" s="105" t="s">
        <v>52</v>
      </c>
      <c r="P3199" s="171">
        <v>36892</v>
      </c>
      <c r="Q3199" s="31"/>
      <c r="R3199" s="83" t="s">
        <v>188</v>
      </c>
      <c r="S3199" s="31" t="s">
        <v>34</v>
      </c>
      <c r="T3199" s="31"/>
      <c r="U3199" s="168"/>
      <c r="V3199" s="149"/>
      <c r="W3199" s="140" t="str" cm="1">
        <f t="array" ref="W3199">IF(SUM(LEN(B3199:V3199))=0,"",IF(OR(OR(ISBLANK(F3199),SUM(LEN(C3199),LEN(D3199))=0),AND(NOT(E3199="Unknown"),ISBLANK(J3199)),AND(NOT(O3199="Unknown"),ISBLANK(R3199))),"Missing Information", INDEX(Table15[Entire Service Line Classification], MATCH(SUMIFS(Table15[Unique ID],Table15[System-Owned Portion],E3199,Table15[If Material Anything Other than "Lead" in Column E,Was Material Ever Previously Lead?],G3199,Table15[Customer-Owned Portion],O3199),Table15[Unique ID],0),0)))</f>
        <v>Non-lead</v>
      </c>
      <c r="X3199"/>
    </row>
    <row r="3200" spans="2:24" ht="30" x14ac:dyDescent="0.25">
      <c r="B3200" s="145" t="s">
        <v>4368</v>
      </c>
      <c r="C3200" s="31" t="s">
        <v>11961</v>
      </c>
      <c r="D3200" s="31"/>
      <c r="E3200" s="43" t="s">
        <v>52</v>
      </c>
      <c r="F3200" s="42" t="s">
        <v>34</v>
      </c>
      <c r="G3200" s="83" t="s">
        <v>34</v>
      </c>
      <c r="H3200" s="168">
        <v>36892</v>
      </c>
      <c r="I3200" s="31"/>
      <c r="J3200" s="83" t="s">
        <v>188</v>
      </c>
      <c r="K3200" s="31" t="s">
        <v>34</v>
      </c>
      <c r="L3200" s="31"/>
      <c r="M3200" s="168"/>
      <c r="N3200" s="147"/>
      <c r="O3200" s="105" t="s">
        <v>52</v>
      </c>
      <c r="P3200" s="171">
        <v>36892</v>
      </c>
      <c r="Q3200" s="31"/>
      <c r="R3200" s="83" t="s">
        <v>188</v>
      </c>
      <c r="S3200" s="31" t="s">
        <v>34</v>
      </c>
      <c r="T3200" s="31"/>
      <c r="U3200" s="168"/>
      <c r="V3200" s="149"/>
      <c r="W3200" s="140" t="str" cm="1">
        <f t="array" ref="W3200">IF(SUM(LEN(B3200:V3200))=0,"",IF(OR(OR(ISBLANK(F3200),SUM(LEN(C3200),LEN(D3200))=0),AND(NOT(E3200="Unknown"),ISBLANK(J3200)),AND(NOT(O3200="Unknown"),ISBLANK(R3200))),"Missing Information", INDEX(Table15[Entire Service Line Classification], MATCH(SUMIFS(Table15[Unique ID],Table15[System-Owned Portion],E3200,Table15[If Material Anything Other than "Lead" in Column E,Was Material Ever Previously Lead?],G3200,Table15[Customer-Owned Portion],O3200),Table15[Unique ID],0),0)))</f>
        <v>Non-lead</v>
      </c>
      <c r="X3200"/>
    </row>
    <row r="3201" spans="2:24" ht="30" x14ac:dyDescent="0.25">
      <c r="B3201" s="145" t="s">
        <v>1470</v>
      </c>
      <c r="C3201" s="31" t="s">
        <v>12058</v>
      </c>
      <c r="D3201" s="31"/>
      <c r="E3201" s="43" t="s">
        <v>52</v>
      </c>
      <c r="F3201" s="42" t="s">
        <v>34</v>
      </c>
      <c r="G3201" s="83" t="s">
        <v>34</v>
      </c>
      <c r="H3201" s="168">
        <v>36892</v>
      </c>
      <c r="I3201" s="31"/>
      <c r="J3201" s="83" t="s">
        <v>188</v>
      </c>
      <c r="K3201" s="31" t="s">
        <v>34</v>
      </c>
      <c r="L3201" s="31"/>
      <c r="M3201" s="168"/>
      <c r="N3201" s="147"/>
      <c r="O3201" s="105" t="s">
        <v>52</v>
      </c>
      <c r="P3201" s="171">
        <v>36892</v>
      </c>
      <c r="Q3201" s="31"/>
      <c r="R3201" s="83" t="s">
        <v>188</v>
      </c>
      <c r="S3201" s="31" t="s">
        <v>34</v>
      </c>
      <c r="T3201" s="31"/>
      <c r="U3201" s="168"/>
      <c r="V3201" s="149"/>
      <c r="W3201" s="140" t="str" cm="1">
        <f t="array" ref="W3201">IF(SUM(LEN(B3201:V3201))=0,"",IF(OR(OR(ISBLANK(F3201),SUM(LEN(C3201),LEN(D3201))=0),AND(NOT(E3201="Unknown"),ISBLANK(J3201)),AND(NOT(O3201="Unknown"),ISBLANK(R3201))),"Missing Information", INDEX(Table15[Entire Service Line Classification], MATCH(SUMIFS(Table15[Unique ID],Table15[System-Owned Portion],E3201,Table15[If Material Anything Other than "Lead" in Column E,Was Material Ever Previously Lead?],G3201,Table15[Customer-Owned Portion],O3201),Table15[Unique ID],0),0)))</f>
        <v>Non-lead</v>
      </c>
      <c r="X3201"/>
    </row>
    <row r="3202" spans="2:24" ht="30" x14ac:dyDescent="0.25">
      <c r="B3202" s="145" t="s">
        <v>4524</v>
      </c>
      <c r="C3202" s="31" t="s">
        <v>12120</v>
      </c>
      <c r="D3202" s="31"/>
      <c r="E3202" s="43" t="s">
        <v>52</v>
      </c>
      <c r="F3202" s="42" t="s">
        <v>34</v>
      </c>
      <c r="G3202" s="83" t="s">
        <v>34</v>
      </c>
      <c r="H3202" s="168">
        <v>36892</v>
      </c>
      <c r="I3202" s="31"/>
      <c r="J3202" s="83" t="s">
        <v>188</v>
      </c>
      <c r="K3202" s="31" t="s">
        <v>34</v>
      </c>
      <c r="L3202" s="31"/>
      <c r="M3202" s="168"/>
      <c r="N3202" s="147"/>
      <c r="O3202" s="105" t="s">
        <v>52</v>
      </c>
      <c r="P3202" s="171">
        <v>36892</v>
      </c>
      <c r="Q3202" s="31"/>
      <c r="R3202" s="83" t="s">
        <v>188</v>
      </c>
      <c r="S3202" s="31" t="s">
        <v>34</v>
      </c>
      <c r="T3202" s="31"/>
      <c r="U3202" s="168"/>
      <c r="V3202" s="149"/>
      <c r="W3202" s="140" t="str" cm="1">
        <f t="array" ref="W3202">IF(SUM(LEN(B3202:V3202))=0,"",IF(OR(OR(ISBLANK(F3202),SUM(LEN(C3202),LEN(D3202))=0),AND(NOT(E3202="Unknown"),ISBLANK(J3202)),AND(NOT(O3202="Unknown"),ISBLANK(R3202))),"Missing Information", INDEX(Table15[Entire Service Line Classification], MATCH(SUMIFS(Table15[Unique ID],Table15[System-Owned Portion],E3202,Table15[If Material Anything Other than "Lead" in Column E,Was Material Ever Previously Lead?],G3202,Table15[Customer-Owned Portion],O3202),Table15[Unique ID],0),0)))</f>
        <v>Non-lead</v>
      </c>
      <c r="X3202"/>
    </row>
    <row r="3203" spans="2:24" ht="30" x14ac:dyDescent="0.25">
      <c r="B3203" s="145" t="s">
        <v>4525</v>
      </c>
      <c r="C3203" s="31" t="s">
        <v>12121</v>
      </c>
      <c r="D3203" s="31"/>
      <c r="E3203" s="43" t="s">
        <v>52</v>
      </c>
      <c r="F3203" s="42" t="s">
        <v>34</v>
      </c>
      <c r="G3203" s="83" t="s">
        <v>34</v>
      </c>
      <c r="H3203" s="168">
        <v>36892</v>
      </c>
      <c r="I3203" s="31"/>
      <c r="J3203" s="83" t="s">
        <v>188</v>
      </c>
      <c r="K3203" s="31" t="s">
        <v>34</v>
      </c>
      <c r="L3203" s="31"/>
      <c r="M3203" s="168"/>
      <c r="N3203" s="147"/>
      <c r="O3203" s="105" t="s">
        <v>52</v>
      </c>
      <c r="P3203" s="171">
        <v>36892</v>
      </c>
      <c r="Q3203" s="31"/>
      <c r="R3203" s="83" t="s">
        <v>188</v>
      </c>
      <c r="S3203" s="31" t="s">
        <v>34</v>
      </c>
      <c r="T3203" s="31"/>
      <c r="U3203" s="168"/>
      <c r="V3203" s="149"/>
      <c r="W3203" s="140" t="str" cm="1">
        <f t="array" ref="W3203">IF(SUM(LEN(B3203:V3203))=0,"",IF(OR(OR(ISBLANK(F3203),SUM(LEN(C3203),LEN(D3203))=0),AND(NOT(E3203="Unknown"),ISBLANK(J3203)),AND(NOT(O3203="Unknown"),ISBLANK(R3203))),"Missing Information", INDEX(Table15[Entire Service Line Classification], MATCH(SUMIFS(Table15[Unique ID],Table15[System-Owned Portion],E3203,Table15[If Material Anything Other than "Lead" in Column E,Was Material Ever Previously Lead?],G3203,Table15[Customer-Owned Portion],O3203),Table15[Unique ID],0),0)))</f>
        <v>Non-lead</v>
      </c>
      <c r="X3203"/>
    </row>
    <row r="3204" spans="2:24" ht="30" x14ac:dyDescent="0.25">
      <c r="B3204" s="145" t="s">
        <v>4627</v>
      </c>
      <c r="C3204" s="31" t="s">
        <v>12224</v>
      </c>
      <c r="D3204" s="31"/>
      <c r="E3204" s="43" t="s">
        <v>52</v>
      </c>
      <c r="F3204" s="42" t="s">
        <v>34</v>
      </c>
      <c r="G3204" s="83" t="s">
        <v>34</v>
      </c>
      <c r="H3204" s="168">
        <v>36892</v>
      </c>
      <c r="I3204" s="31"/>
      <c r="J3204" s="83" t="s">
        <v>188</v>
      </c>
      <c r="K3204" s="31" t="s">
        <v>34</v>
      </c>
      <c r="L3204" s="31"/>
      <c r="M3204" s="168"/>
      <c r="N3204" s="147"/>
      <c r="O3204" s="105" t="s">
        <v>52</v>
      </c>
      <c r="P3204" s="171">
        <v>36892</v>
      </c>
      <c r="Q3204" s="31"/>
      <c r="R3204" s="83" t="s">
        <v>188</v>
      </c>
      <c r="S3204" s="31" t="s">
        <v>34</v>
      </c>
      <c r="T3204" s="31"/>
      <c r="U3204" s="168"/>
      <c r="V3204" s="149"/>
      <c r="W3204" s="140" t="str" cm="1">
        <f t="array" ref="W3204">IF(SUM(LEN(B3204:V3204))=0,"",IF(OR(OR(ISBLANK(F3204),SUM(LEN(C3204),LEN(D3204))=0),AND(NOT(E3204="Unknown"),ISBLANK(J3204)),AND(NOT(O3204="Unknown"),ISBLANK(R3204))),"Missing Information", INDEX(Table15[Entire Service Line Classification], MATCH(SUMIFS(Table15[Unique ID],Table15[System-Owned Portion],E3204,Table15[If Material Anything Other than "Lead" in Column E,Was Material Ever Previously Lead?],G3204,Table15[Customer-Owned Portion],O3204),Table15[Unique ID],0),0)))</f>
        <v>Non-lead</v>
      </c>
      <c r="X3204"/>
    </row>
    <row r="3205" spans="2:24" ht="30" x14ac:dyDescent="0.25">
      <c r="B3205" s="145" t="s">
        <v>4714</v>
      </c>
      <c r="C3205" s="31" t="s">
        <v>12311</v>
      </c>
      <c r="D3205" s="31"/>
      <c r="E3205" s="43" t="s">
        <v>52</v>
      </c>
      <c r="F3205" s="42" t="s">
        <v>34</v>
      </c>
      <c r="G3205" s="83" t="s">
        <v>34</v>
      </c>
      <c r="H3205" s="168">
        <v>36892</v>
      </c>
      <c r="I3205" s="31"/>
      <c r="J3205" s="83" t="s">
        <v>188</v>
      </c>
      <c r="K3205" s="31" t="s">
        <v>34</v>
      </c>
      <c r="L3205" s="31"/>
      <c r="M3205" s="168"/>
      <c r="N3205" s="147"/>
      <c r="O3205" s="105" t="s">
        <v>52</v>
      </c>
      <c r="P3205" s="171">
        <v>36892</v>
      </c>
      <c r="Q3205" s="31"/>
      <c r="R3205" s="83" t="s">
        <v>188</v>
      </c>
      <c r="S3205" s="31" t="s">
        <v>34</v>
      </c>
      <c r="T3205" s="31"/>
      <c r="U3205" s="168"/>
      <c r="V3205" s="149"/>
      <c r="W3205" s="140" t="str" cm="1">
        <f t="array" ref="W3205">IF(SUM(LEN(B3205:V3205))=0,"",IF(OR(OR(ISBLANK(F3205),SUM(LEN(C3205),LEN(D3205))=0),AND(NOT(E3205="Unknown"),ISBLANK(J3205)),AND(NOT(O3205="Unknown"),ISBLANK(R3205))),"Missing Information", INDEX(Table15[Entire Service Line Classification], MATCH(SUMIFS(Table15[Unique ID],Table15[System-Owned Portion],E3205,Table15[If Material Anything Other than "Lead" in Column E,Was Material Ever Previously Lead?],G3205,Table15[Customer-Owned Portion],O3205),Table15[Unique ID],0),0)))</f>
        <v>Non-lead</v>
      </c>
      <c r="X3205"/>
    </row>
    <row r="3206" spans="2:24" ht="30" x14ac:dyDescent="0.25">
      <c r="B3206" s="145" t="s">
        <v>4755</v>
      </c>
      <c r="C3206" s="31" t="s">
        <v>12352</v>
      </c>
      <c r="D3206" s="31"/>
      <c r="E3206" s="43" t="s">
        <v>52</v>
      </c>
      <c r="F3206" s="42" t="s">
        <v>34</v>
      </c>
      <c r="G3206" s="83" t="s">
        <v>34</v>
      </c>
      <c r="H3206" s="168">
        <v>36892</v>
      </c>
      <c r="I3206" s="31"/>
      <c r="J3206" s="83" t="s">
        <v>188</v>
      </c>
      <c r="K3206" s="31" t="s">
        <v>34</v>
      </c>
      <c r="L3206" s="31"/>
      <c r="M3206" s="168"/>
      <c r="N3206" s="147"/>
      <c r="O3206" s="105" t="s">
        <v>52</v>
      </c>
      <c r="P3206" s="171">
        <v>36892</v>
      </c>
      <c r="Q3206" s="31"/>
      <c r="R3206" s="83" t="s">
        <v>188</v>
      </c>
      <c r="S3206" s="31" t="s">
        <v>34</v>
      </c>
      <c r="T3206" s="31"/>
      <c r="U3206" s="168"/>
      <c r="V3206" s="149"/>
      <c r="W3206" s="140" t="str" cm="1">
        <f t="array" ref="W3206">IF(SUM(LEN(B3206:V3206))=0,"",IF(OR(OR(ISBLANK(F3206),SUM(LEN(C3206),LEN(D3206))=0),AND(NOT(E3206="Unknown"),ISBLANK(J3206)),AND(NOT(O3206="Unknown"),ISBLANK(R3206))),"Missing Information", INDEX(Table15[Entire Service Line Classification], MATCH(SUMIFS(Table15[Unique ID],Table15[System-Owned Portion],E3206,Table15[If Material Anything Other than "Lead" in Column E,Was Material Ever Previously Lead?],G3206,Table15[Customer-Owned Portion],O3206),Table15[Unique ID],0),0)))</f>
        <v>Non-lead</v>
      </c>
      <c r="X3206"/>
    </row>
    <row r="3207" spans="2:24" ht="30" x14ac:dyDescent="0.25">
      <c r="B3207" s="145" t="s">
        <v>4822</v>
      </c>
      <c r="C3207" s="31" t="s">
        <v>12419</v>
      </c>
      <c r="D3207" s="31"/>
      <c r="E3207" s="43" t="s">
        <v>52</v>
      </c>
      <c r="F3207" s="42" t="s">
        <v>34</v>
      </c>
      <c r="G3207" s="83" t="s">
        <v>34</v>
      </c>
      <c r="H3207" s="168">
        <v>36892</v>
      </c>
      <c r="I3207" s="31"/>
      <c r="J3207" s="83" t="s">
        <v>188</v>
      </c>
      <c r="K3207" s="31" t="s">
        <v>34</v>
      </c>
      <c r="L3207" s="31"/>
      <c r="M3207" s="168"/>
      <c r="N3207" s="147"/>
      <c r="O3207" s="105" t="s">
        <v>52</v>
      </c>
      <c r="P3207" s="171">
        <v>36892</v>
      </c>
      <c r="Q3207" s="31"/>
      <c r="R3207" s="83" t="s">
        <v>188</v>
      </c>
      <c r="S3207" s="31" t="s">
        <v>34</v>
      </c>
      <c r="T3207" s="31"/>
      <c r="U3207" s="168"/>
      <c r="V3207" s="149"/>
      <c r="W3207" s="140" t="str" cm="1">
        <f t="array" ref="W3207">IF(SUM(LEN(B3207:V3207))=0,"",IF(OR(OR(ISBLANK(F3207),SUM(LEN(C3207),LEN(D3207))=0),AND(NOT(E3207="Unknown"),ISBLANK(J3207)),AND(NOT(O3207="Unknown"),ISBLANK(R3207))),"Missing Information", INDEX(Table15[Entire Service Line Classification], MATCH(SUMIFS(Table15[Unique ID],Table15[System-Owned Portion],E3207,Table15[If Material Anything Other than "Lead" in Column E,Was Material Ever Previously Lead?],G3207,Table15[Customer-Owned Portion],O3207),Table15[Unique ID],0),0)))</f>
        <v>Non-lead</v>
      </c>
      <c r="X3207"/>
    </row>
    <row r="3208" spans="2:24" ht="30" x14ac:dyDescent="0.25">
      <c r="B3208" s="145" t="s">
        <v>4861</v>
      </c>
      <c r="C3208" s="31" t="s">
        <v>12458</v>
      </c>
      <c r="D3208" s="31"/>
      <c r="E3208" s="43" t="s">
        <v>52</v>
      </c>
      <c r="F3208" s="42" t="s">
        <v>34</v>
      </c>
      <c r="G3208" s="83" t="s">
        <v>34</v>
      </c>
      <c r="H3208" s="168">
        <v>36892</v>
      </c>
      <c r="I3208" s="31"/>
      <c r="J3208" s="83" t="s">
        <v>188</v>
      </c>
      <c r="K3208" s="31" t="s">
        <v>34</v>
      </c>
      <c r="L3208" s="31"/>
      <c r="M3208" s="168"/>
      <c r="N3208" s="147"/>
      <c r="O3208" s="105" t="s">
        <v>52</v>
      </c>
      <c r="P3208" s="171">
        <v>36892</v>
      </c>
      <c r="Q3208" s="31"/>
      <c r="R3208" s="83" t="s">
        <v>188</v>
      </c>
      <c r="S3208" s="31" t="s">
        <v>34</v>
      </c>
      <c r="T3208" s="31"/>
      <c r="U3208" s="168"/>
      <c r="V3208" s="149"/>
      <c r="W3208" s="140" t="str" cm="1">
        <f t="array" ref="W3208">IF(SUM(LEN(B3208:V3208))=0,"",IF(OR(OR(ISBLANK(F3208),SUM(LEN(C3208),LEN(D3208))=0),AND(NOT(E3208="Unknown"),ISBLANK(J3208)),AND(NOT(O3208="Unknown"),ISBLANK(R3208))),"Missing Information", INDEX(Table15[Entire Service Line Classification], MATCH(SUMIFS(Table15[Unique ID],Table15[System-Owned Portion],E3208,Table15[If Material Anything Other than "Lead" in Column E,Was Material Ever Previously Lead?],G3208,Table15[Customer-Owned Portion],O3208),Table15[Unique ID],0),0)))</f>
        <v>Non-lead</v>
      </c>
      <c r="X3208"/>
    </row>
    <row r="3209" spans="2:24" ht="30" x14ac:dyDescent="0.25">
      <c r="B3209" s="145" t="s">
        <v>4879</v>
      </c>
      <c r="C3209" s="31" t="s">
        <v>12476</v>
      </c>
      <c r="D3209" s="31"/>
      <c r="E3209" s="43" t="s">
        <v>52</v>
      </c>
      <c r="F3209" s="42" t="s">
        <v>34</v>
      </c>
      <c r="G3209" s="83" t="s">
        <v>34</v>
      </c>
      <c r="H3209" s="168">
        <v>36892</v>
      </c>
      <c r="I3209" s="31"/>
      <c r="J3209" s="83" t="s">
        <v>188</v>
      </c>
      <c r="K3209" s="31" t="s">
        <v>34</v>
      </c>
      <c r="L3209" s="31"/>
      <c r="M3209" s="168"/>
      <c r="N3209" s="147"/>
      <c r="O3209" s="105" t="s">
        <v>52</v>
      </c>
      <c r="P3209" s="171">
        <v>36892</v>
      </c>
      <c r="Q3209" s="31"/>
      <c r="R3209" s="83" t="s">
        <v>188</v>
      </c>
      <c r="S3209" s="31" t="s">
        <v>34</v>
      </c>
      <c r="T3209" s="31"/>
      <c r="U3209" s="168"/>
      <c r="V3209" s="149"/>
      <c r="W3209" s="140" t="str" cm="1">
        <f t="array" ref="W3209">IF(SUM(LEN(B3209:V3209))=0,"",IF(OR(OR(ISBLANK(F3209),SUM(LEN(C3209),LEN(D3209))=0),AND(NOT(E3209="Unknown"),ISBLANK(J3209)),AND(NOT(O3209="Unknown"),ISBLANK(R3209))),"Missing Information", INDEX(Table15[Entire Service Line Classification], MATCH(SUMIFS(Table15[Unique ID],Table15[System-Owned Portion],E3209,Table15[If Material Anything Other than "Lead" in Column E,Was Material Ever Previously Lead?],G3209,Table15[Customer-Owned Portion],O3209),Table15[Unique ID],0),0)))</f>
        <v>Non-lead</v>
      </c>
      <c r="X3209"/>
    </row>
    <row r="3210" spans="2:24" ht="30" x14ac:dyDescent="0.25">
      <c r="B3210" s="145" t="s">
        <v>4881</v>
      </c>
      <c r="C3210" s="31" t="s">
        <v>12478</v>
      </c>
      <c r="D3210" s="31"/>
      <c r="E3210" s="43" t="s">
        <v>52</v>
      </c>
      <c r="F3210" s="42" t="s">
        <v>34</v>
      </c>
      <c r="G3210" s="83" t="s">
        <v>34</v>
      </c>
      <c r="H3210" s="168">
        <v>36892</v>
      </c>
      <c r="I3210" s="31"/>
      <c r="J3210" s="83" t="s">
        <v>188</v>
      </c>
      <c r="K3210" s="31" t="s">
        <v>34</v>
      </c>
      <c r="L3210" s="31"/>
      <c r="M3210" s="168"/>
      <c r="N3210" s="147"/>
      <c r="O3210" s="105" t="s">
        <v>52</v>
      </c>
      <c r="P3210" s="171">
        <v>36892</v>
      </c>
      <c r="Q3210" s="31"/>
      <c r="R3210" s="83" t="s">
        <v>188</v>
      </c>
      <c r="S3210" s="31" t="s">
        <v>34</v>
      </c>
      <c r="T3210" s="31"/>
      <c r="U3210" s="168"/>
      <c r="V3210" s="149"/>
      <c r="W3210" s="140" t="str" cm="1">
        <f t="array" ref="W3210">IF(SUM(LEN(B3210:V3210))=0,"",IF(OR(OR(ISBLANK(F3210),SUM(LEN(C3210),LEN(D3210))=0),AND(NOT(E3210="Unknown"),ISBLANK(J3210)),AND(NOT(O3210="Unknown"),ISBLANK(R3210))),"Missing Information", INDEX(Table15[Entire Service Line Classification], MATCH(SUMIFS(Table15[Unique ID],Table15[System-Owned Portion],E3210,Table15[If Material Anything Other than "Lead" in Column E,Was Material Ever Previously Lead?],G3210,Table15[Customer-Owned Portion],O3210),Table15[Unique ID],0),0)))</f>
        <v>Non-lead</v>
      </c>
      <c r="X3210"/>
    </row>
    <row r="3211" spans="2:24" ht="30" x14ac:dyDescent="0.25">
      <c r="B3211" s="145" t="s">
        <v>4931</v>
      </c>
      <c r="C3211" s="31" t="s">
        <v>12528</v>
      </c>
      <c r="D3211" s="31"/>
      <c r="E3211" s="43" t="s">
        <v>52</v>
      </c>
      <c r="F3211" s="42" t="s">
        <v>34</v>
      </c>
      <c r="G3211" s="83" t="s">
        <v>34</v>
      </c>
      <c r="H3211" s="168">
        <v>36892</v>
      </c>
      <c r="I3211" s="31"/>
      <c r="J3211" s="83" t="s">
        <v>188</v>
      </c>
      <c r="K3211" s="31" t="s">
        <v>34</v>
      </c>
      <c r="L3211" s="31"/>
      <c r="M3211" s="168"/>
      <c r="N3211" s="147"/>
      <c r="O3211" s="105" t="s">
        <v>52</v>
      </c>
      <c r="P3211" s="171">
        <v>36892</v>
      </c>
      <c r="Q3211" s="31"/>
      <c r="R3211" s="83" t="s">
        <v>188</v>
      </c>
      <c r="S3211" s="31" t="s">
        <v>34</v>
      </c>
      <c r="T3211" s="31"/>
      <c r="U3211" s="168"/>
      <c r="V3211" s="149"/>
      <c r="W3211" s="140" t="str" cm="1">
        <f t="array" ref="W3211">IF(SUM(LEN(B3211:V3211))=0,"",IF(OR(OR(ISBLANK(F3211),SUM(LEN(C3211),LEN(D3211))=0),AND(NOT(E3211="Unknown"),ISBLANK(J3211)),AND(NOT(O3211="Unknown"),ISBLANK(R3211))),"Missing Information", INDEX(Table15[Entire Service Line Classification], MATCH(SUMIFS(Table15[Unique ID],Table15[System-Owned Portion],E3211,Table15[If Material Anything Other than "Lead" in Column E,Was Material Ever Previously Lead?],G3211,Table15[Customer-Owned Portion],O3211),Table15[Unique ID],0),0)))</f>
        <v>Non-lead</v>
      </c>
      <c r="X3211"/>
    </row>
    <row r="3212" spans="2:24" ht="30" x14ac:dyDescent="0.25">
      <c r="B3212" s="145" t="s">
        <v>4939</v>
      </c>
      <c r="C3212" s="31" t="s">
        <v>12536</v>
      </c>
      <c r="D3212" s="31"/>
      <c r="E3212" s="43" t="s">
        <v>52</v>
      </c>
      <c r="F3212" s="42" t="s">
        <v>34</v>
      </c>
      <c r="G3212" s="83" t="s">
        <v>34</v>
      </c>
      <c r="H3212" s="168">
        <v>36892</v>
      </c>
      <c r="I3212" s="31"/>
      <c r="J3212" s="83" t="s">
        <v>188</v>
      </c>
      <c r="K3212" s="31" t="s">
        <v>34</v>
      </c>
      <c r="L3212" s="31"/>
      <c r="M3212" s="168"/>
      <c r="N3212" s="147"/>
      <c r="O3212" s="105" t="s">
        <v>52</v>
      </c>
      <c r="P3212" s="171">
        <v>36892</v>
      </c>
      <c r="Q3212" s="31"/>
      <c r="R3212" s="83" t="s">
        <v>188</v>
      </c>
      <c r="S3212" s="31" t="s">
        <v>34</v>
      </c>
      <c r="T3212" s="31"/>
      <c r="U3212" s="168"/>
      <c r="V3212" s="149"/>
      <c r="W3212" s="140" t="str" cm="1">
        <f t="array" ref="W3212">IF(SUM(LEN(B3212:V3212))=0,"",IF(OR(OR(ISBLANK(F3212),SUM(LEN(C3212),LEN(D3212))=0),AND(NOT(E3212="Unknown"),ISBLANK(J3212)),AND(NOT(O3212="Unknown"),ISBLANK(R3212))),"Missing Information", INDEX(Table15[Entire Service Line Classification], MATCH(SUMIFS(Table15[Unique ID],Table15[System-Owned Portion],E3212,Table15[If Material Anything Other than "Lead" in Column E,Was Material Ever Previously Lead?],G3212,Table15[Customer-Owned Portion],O3212),Table15[Unique ID],0),0)))</f>
        <v>Non-lead</v>
      </c>
      <c r="X3212"/>
    </row>
    <row r="3213" spans="2:24" ht="30" x14ac:dyDescent="0.25">
      <c r="B3213" s="145" t="s">
        <v>4967</v>
      </c>
      <c r="C3213" s="31" t="s">
        <v>12564</v>
      </c>
      <c r="D3213" s="31"/>
      <c r="E3213" s="43" t="s">
        <v>52</v>
      </c>
      <c r="F3213" s="42" t="s">
        <v>34</v>
      </c>
      <c r="G3213" s="83" t="s">
        <v>34</v>
      </c>
      <c r="H3213" s="168">
        <v>36892</v>
      </c>
      <c r="I3213" s="31"/>
      <c r="J3213" s="83" t="s">
        <v>188</v>
      </c>
      <c r="K3213" s="31" t="s">
        <v>34</v>
      </c>
      <c r="L3213" s="31"/>
      <c r="M3213" s="168"/>
      <c r="N3213" s="147"/>
      <c r="O3213" s="105" t="s">
        <v>52</v>
      </c>
      <c r="P3213" s="171">
        <v>36892</v>
      </c>
      <c r="Q3213" s="31"/>
      <c r="R3213" s="83" t="s">
        <v>188</v>
      </c>
      <c r="S3213" s="31" t="s">
        <v>34</v>
      </c>
      <c r="T3213" s="31"/>
      <c r="U3213" s="168"/>
      <c r="V3213" s="149"/>
      <c r="W3213" s="140" t="str" cm="1">
        <f t="array" ref="W3213">IF(SUM(LEN(B3213:V3213))=0,"",IF(OR(OR(ISBLANK(F3213),SUM(LEN(C3213),LEN(D3213))=0),AND(NOT(E3213="Unknown"),ISBLANK(J3213)),AND(NOT(O3213="Unknown"),ISBLANK(R3213))),"Missing Information", INDEX(Table15[Entire Service Line Classification], MATCH(SUMIFS(Table15[Unique ID],Table15[System-Owned Portion],E3213,Table15[If Material Anything Other than "Lead" in Column E,Was Material Ever Previously Lead?],G3213,Table15[Customer-Owned Portion],O3213),Table15[Unique ID],0),0)))</f>
        <v>Non-lead</v>
      </c>
      <c r="X3213"/>
    </row>
    <row r="3214" spans="2:24" ht="30" x14ac:dyDescent="0.25">
      <c r="B3214" s="145" t="s">
        <v>4972</v>
      </c>
      <c r="C3214" s="31" t="s">
        <v>12569</v>
      </c>
      <c r="D3214" s="31"/>
      <c r="E3214" s="43" t="s">
        <v>52</v>
      </c>
      <c r="F3214" s="42" t="s">
        <v>34</v>
      </c>
      <c r="G3214" s="83" t="s">
        <v>34</v>
      </c>
      <c r="H3214" s="168">
        <v>36892</v>
      </c>
      <c r="I3214" s="31"/>
      <c r="J3214" s="83" t="s">
        <v>188</v>
      </c>
      <c r="K3214" s="31" t="s">
        <v>34</v>
      </c>
      <c r="L3214" s="31"/>
      <c r="M3214" s="168"/>
      <c r="N3214" s="147"/>
      <c r="O3214" s="105" t="s">
        <v>52</v>
      </c>
      <c r="P3214" s="171">
        <v>36892</v>
      </c>
      <c r="Q3214" s="31"/>
      <c r="R3214" s="83" t="s">
        <v>188</v>
      </c>
      <c r="S3214" s="31" t="s">
        <v>34</v>
      </c>
      <c r="T3214" s="31"/>
      <c r="U3214" s="168"/>
      <c r="V3214" s="149"/>
      <c r="W3214" s="140" t="str" cm="1">
        <f t="array" ref="W3214">IF(SUM(LEN(B3214:V3214))=0,"",IF(OR(OR(ISBLANK(F3214),SUM(LEN(C3214),LEN(D3214))=0),AND(NOT(E3214="Unknown"),ISBLANK(J3214)),AND(NOT(O3214="Unknown"),ISBLANK(R3214))),"Missing Information", INDEX(Table15[Entire Service Line Classification], MATCH(SUMIFS(Table15[Unique ID],Table15[System-Owned Portion],E3214,Table15[If Material Anything Other than "Lead" in Column E,Was Material Ever Previously Lead?],G3214,Table15[Customer-Owned Portion],O3214),Table15[Unique ID],0),0)))</f>
        <v>Non-lead</v>
      </c>
      <c r="X3214"/>
    </row>
    <row r="3215" spans="2:24" ht="30" x14ac:dyDescent="0.25">
      <c r="B3215" s="145" t="s">
        <v>5002</v>
      </c>
      <c r="C3215" s="31" t="s">
        <v>12599</v>
      </c>
      <c r="D3215" s="31"/>
      <c r="E3215" s="43" t="s">
        <v>52</v>
      </c>
      <c r="F3215" s="42" t="s">
        <v>34</v>
      </c>
      <c r="G3215" s="83" t="s">
        <v>34</v>
      </c>
      <c r="H3215" s="168">
        <v>36892</v>
      </c>
      <c r="I3215" s="31"/>
      <c r="J3215" s="83" t="s">
        <v>188</v>
      </c>
      <c r="K3215" s="31" t="s">
        <v>34</v>
      </c>
      <c r="L3215" s="31"/>
      <c r="M3215" s="168"/>
      <c r="N3215" s="147"/>
      <c r="O3215" s="105" t="s">
        <v>52</v>
      </c>
      <c r="P3215" s="171">
        <v>36892</v>
      </c>
      <c r="Q3215" s="31"/>
      <c r="R3215" s="83" t="s">
        <v>188</v>
      </c>
      <c r="S3215" s="31" t="s">
        <v>34</v>
      </c>
      <c r="T3215" s="31"/>
      <c r="U3215" s="168"/>
      <c r="V3215" s="149"/>
      <c r="W3215" s="140" t="str" cm="1">
        <f t="array" ref="W3215">IF(SUM(LEN(B3215:V3215))=0,"",IF(OR(OR(ISBLANK(F3215),SUM(LEN(C3215),LEN(D3215))=0),AND(NOT(E3215="Unknown"),ISBLANK(J3215)),AND(NOT(O3215="Unknown"),ISBLANK(R3215))),"Missing Information", INDEX(Table15[Entire Service Line Classification], MATCH(SUMIFS(Table15[Unique ID],Table15[System-Owned Portion],E3215,Table15[If Material Anything Other than "Lead" in Column E,Was Material Ever Previously Lead?],G3215,Table15[Customer-Owned Portion],O3215),Table15[Unique ID],0),0)))</f>
        <v>Non-lead</v>
      </c>
      <c r="X3215"/>
    </row>
    <row r="3216" spans="2:24" ht="30" x14ac:dyDescent="0.25">
      <c r="B3216" s="145" t="s">
        <v>5047</v>
      </c>
      <c r="C3216" s="31" t="s">
        <v>12644</v>
      </c>
      <c r="D3216" s="31"/>
      <c r="E3216" s="43" t="s">
        <v>52</v>
      </c>
      <c r="F3216" s="42" t="s">
        <v>34</v>
      </c>
      <c r="G3216" s="83" t="s">
        <v>34</v>
      </c>
      <c r="H3216" s="168">
        <v>36892</v>
      </c>
      <c r="I3216" s="31"/>
      <c r="J3216" s="83" t="s">
        <v>188</v>
      </c>
      <c r="K3216" s="31" t="s">
        <v>34</v>
      </c>
      <c r="L3216" s="31"/>
      <c r="M3216" s="168"/>
      <c r="N3216" s="147"/>
      <c r="O3216" s="105" t="s">
        <v>52</v>
      </c>
      <c r="P3216" s="171">
        <v>36892</v>
      </c>
      <c r="Q3216" s="31"/>
      <c r="R3216" s="83" t="s">
        <v>188</v>
      </c>
      <c r="S3216" s="31" t="s">
        <v>34</v>
      </c>
      <c r="T3216" s="31"/>
      <c r="U3216" s="168"/>
      <c r="V3216" s="149"/>
      <c r="W3216" s="140" t="str" cm="1">
        <f t="array" ref="W3216">IF(SUM(LEN(B3216:V3216))=0,"",IF(OR(OR(ISBLANK(F3216),SUM(LEN(C3216),LEN(D3216))=0),AND(NOT(E3216="Unknown"),ISBLANK(J3216)),AND(NOT(O3216="Unknown"),ISBLANK(R3216))),"Missing Information", INDEX(Table15[Entire Service Line Classification], MATCH(SUMIFS(Table15[Unique ID],Table15[System-Owned Portion],E3216,Table15[If Material Anything Other than "Lead" in Column E,Was Material Ever Previously Lead?],G3216,Table15[Customer-Owned Portion],O3216),Table15[Unique ID],0),0)))</f>
        <v>Non-lead</v>
      </c>
      <c r="X3216"/>
    </row>
    <row r="3217" spans="2:24" ht="30" x14ac:dyDescent="0.25">
      <c r="B3217" s="145" t="s">
        <v>5271</v>
      </c>
      <c r="C3217" s="31" t="s">
        <v>12868</v>
      </c>
      <c r="D3217" s="31"/>
      <c r="E3217" s="43" t="s">
        <v>52</v>
      </c>
      <c r="F3217" s="42" t="s">
        <v>34</v>
      </c>
      <c r="G3217" s="83" t="s">
        <v>34</v>
      </c>
      <c r="H3217" s="168">
        <v>36892</v>
      </c>
      <c r="I3217" s="31"/>
      <c r="J3217" s="83" t="s">
        <v>188</v>
      </c>
      <c r="K3217" s="31" t="s">
        <v>34</v>
      </c>
      <c r="L3217" s="31"/>
      <c r="M3217" s="168"/>
      <c r="N3217" s="147"/>
      <c r="O3217" s="105" t="s">
        <v>52</v>
      </c>
      <c r="P3217" s="171">
        <v>36892</v>
      </c>
      <c r="Q3217" s="31"/>
      <c r="R3217" s="83" t="s">
        <v>188</v>
      </c>
      <c r="S3217" s="31" t="s">
        <v>34</v>
      </c>
      <c r="T3217" s="31"/>
      <c r="U3217" s="168"/>
      <c r="V3217" s="149"/>
      <c r="W3217" s="140" t="str" cm="1">
        <f t="array" ref="W3217">IF(SUM(LEN(B3217:V3217))=0,"",IF(OR(OR(ISBLANK(F3217),SUM(LEN(C3217),LEN(D3217))=0),AND(NOT(E3217="Unknown"),ISBLANK(J3217)),AND(NOT(O3217="Unknown"),ISBLANK(R3217))),"Missing Information", INDEX(Table15[Entire Service Line Classification], MATCH(SUMIFS(Table15[Unique ID],Table15[System-Owned Portion],E3217,Table15[If Material Anything Other than "Lead" in Column E,Was Material Ever Previously Lead?],G3217,Table15[Customer-Owned Portion],O3217),Table15[Unique ID],0),0)))</f>
        <v>Non-lead</v>
      </c>
      <c r="X3217"/>
    </row>
    <row r="3218" spans="2:24" ht="30" x14ac:dyDescent="0.25">
      <c r="B3218" s="145" t="s">
        <v>5521</v>
      </c>
      <c r="C3218" s="31" t="s">
        <v>13118</v>
      </c>
      <c r="D3218" s="31"/>
      <c r="E3218" s="43" t="s">
        <v>52</v>
      </c>
      <c r="F3218" s="42" t="s">
        <v>34</v>
      </c>
      <c r="G3218" s="83" t="s">
        <v>34</v>
      </c>
      <c r="H3218" s="168">
        <v>36892</v>
      </c>
      <c r="I3218" s="31"/>
      <c r="J3218" s="83" t="s">
        <v>188</v>
      </c>
      <c r="K3218" s="31" t="s">
        <v>34</v>
      </c>
      <c r="L3218" s="31"/>
      <c r="M3218" s="168"/>
      <c r="N3218" s="147"/>
      <c r="O3218" s="105" t="s">
        <v>52</v>
      </c>
      <c r="P3218" s="171">
        <v>36892</v>
      </c>
      <c r="Q3218" s="31"/>
      <c r="R3218" s="83" t="s">
        <v>188</v>
      </c>
      <c r="S3218" s="31" t="s">
        <v>34</v>
      </c>
      <c r="T3218" s="31"/>
      <c r="U3218" s="168"/>
      <c r="V3218" s="149"/>
      <c r="W3218" s="140" t="str" cm="1">
        <f t="array" ref="W3218">IF(SUM(LEN(B3218:V3218))=0,"",IF(OR(OR(ISBLANK(F3218),SUM(LEN(C3218),LEN(D3218))=0),AND(NOT(E3218="Unknown"),ISBLANK(J3218)),AND(NOT(O3218="Unknown"),ISBLANK(R3218))),"Missing Information", INDEX(Table15[Entire Service Line Classification], MATCH(SUMIFS(Table15[Unique ID],Table15[System-Owned Portion],E3218,Table15[If Material Anything Other than "Lead" in Column E,Was Material Ever Previously Lead?],G3218,Table15[Customer-Owned Portion],O3218),Table15[Unique ID],0),0)))</f>
        <v>Non-lead</v>
      </c>
      <c r="X3218"/>
    </row>
    <row r="3219" spans="2:24" ht="30" x14ac:dyDescent="0.25">
      <c r="B3219" s="145" t="s">
        <v>5531</v>
      </c>
      <c r="C3219" s="31" t="s">
        <v>13128</v>
      </c>
      <c r="D3219" s="31"/>
      <c r="E3219" s="43" t="s">
        <v>52</v>
      </c>
      <c r="F3219" s="42" t="s">
        <v>34</v>
      </c>
      <c r="G3219" s="83" t="s">
        <v>34</v>
      </c>
      <c r="H3219" s="168">
        <v>36892</v>
      </c>
      <c r="I3219" s="31"/>
      <c r="J3219" s="83" t="s">
        <v>188</v>
      </c>
      <c r="K3219" s="31" t="s">
        <v>34</v>
      </c>
      <c r="L3219" s="31"/>
      <c r="M3219" s="168"/>
      <c r="N3219" s="147"/>
      <c r="O3219" s="105" t="s">
        <v>52</v>
      </c>
      <c r="P3219" s="171">
        <v>36892</v>
      </c>
      <c r="Q3219" s="31"/>
      <c r="R3219" s="83" t="s">
        <v>188</v>
      </c>
      <c r="S3219" s="31" t="s">
        <v>34</v>
      </c>
      <c r="T3219" s="31"/>
      <c r="U3219" s="168"/>
      <c r="V3219" s="149"/>
      <c r="W3219" s="140" t="str" cm="1">
        <f t="array" ref="W3219">IF(SUM(LEN(B3219:V3219))=0,"",IF(OR(OR(ISBLANK(F3219),SUM(LEN(C3219),LEN(D3219))=0),AND(NOT(E3219="Unknown"),ISBLANK(J3219)),AND(NOT(O3219="Unknown"),ISBLANK(R3219))),"Missing Information", INDEX(Table15[Entire Service Line Classification], MATCH(SUMIFS(Table15[Unique ID],Table15[System-Owned Portion],E3219,Table15[If Material Anything Other than "Lead" in Column E,Was Material Ever Previously Lead?],G3219,Table15[Customer-Owned Portion],O3219),Table15[Unique ID],0),0)))</f>
        <v>Non-lead</v>
      </c>
      <c r="X3219"/>
    </row>
    <row r="3220" spans="2:24" ht="30" x14ac:dyDescent="0.25">
      <c r="B3220" s="145" t="s">
        <v>5563</v>
      </c>
      <c r="C3220" s="31" t="s">
        <v>13160</v>
      </c>
      <c r="D3220" s="31"/>
      <c r="E3220" s="43" t="s">
        <v>52</v>
      </c>
      <c r="F3220" s="42" t="s">
        <v>34</v>
      </c>
      <c r="G3220" s="83" t="s">
        <v>34</v>
      </c>
      <c r="H3220" s="168">
        <v>36892</v>
      </c>
      <c r="I3220" s="31"/>
      <c r="J3220" s="83" t="s">
        <v>188</v>
      </c>
      <c r="K3220" s="31" t="s">
        <v>34</v>
      </c>
      <c r="L3220" s="31"/>
      <c r="M3220" s="168"/>
      <c r="N3220" s="147"/>
      <c r="O3220" s="105" t="s">
        <v>52</v>
      </c>
      <c r="P3220" s="171">
        <v>36892</v>
      </c>
      <c r="Q3220" s="31"/>
      <c r="R3220" s="83" t="s">
        <v>188</v>
      </c>
      <c r="S3220" s="31" t="s">
        <v>34</v>
      </c>
      <c r="T3220" s="31"/>
      <c r="U3220" s="168"/>
      <c r="V3220" s="149"/>
      <c r="W3220" s="140" t="str" cm="1">
        <f t="array" ref="W3220">IF(SUM(LEN(B3220:V3220))=0,"",IF(OR(OR(ISBLANK(F3220),SUM(LEN(C3220),LEN(D3220))=0),AND(NOT(E3220="Unknown"),ISBLANK(J3220)),AND(NOT(O3220="Unknown"),ISBLANK(R3220))),"Missing Information", INDEX(Table15[Entire Service Line Classification], MATCH(SUMIFS(Table15[Unique ID],Table15[System-Owned Portion],E3220,Table15[If Material Anything Other than "Lead" in Column E,Was Material Ever Previously Lead?],G3220,Table15[Customer-Owned Portion],O3220),Table15[Unique ID],0),0)))</f>
        <v>Non-lead</v>
      </c>
      <c r="X3220"/>
    </row>
    <row r="3221" spans="2:24" ht="30" x14ac:dyDescent="0.25">
      <c r="B3221" s="145" t="s">
        <v>5568</v>
      </c>
      <c r="C3221" s="31" t="s">
        <v>13165</v>
      </c>
      <c r="D3221" s="31"/>
      <c r="E3221" s="43" t="s">
        <v>52</v>
      </c>
      <c r="F3221" s="42" t="s">
        <v>34</v>
      </c>
      <c r="G3221" s="83" t="s">
        <v>34</v>
      </c>
      <c r="H3221" s="168">
        <v>36892</v>
      </c>
      <c r="I3221" s="31"/>
      <c r="J3221" s="83" t="s">
        <v>188</v>
      </c>
      <c r="K3221" s="31" t="s">
        <v>34</v>
      </c>
      <c r="L3221" s="31"/>
      <c r="M3221" s="168"/>
      <c r="N3221" s="147"/>
      <c r="O3221" s="105" t="s">
        <v>52</v>
      </c>
      <c r="P3221" s="171">
        <v>36892</v>
      </c>
      <c r="Q3221" s="31"/>
      <c r="R3221" s="83" t="s">
        <v>188</v>
      </c>
      <c r="S3221" s="31" t="s">
        <v>34</v>
      </c>
      <c r="T3221" s="31"/>
      <c r="U3221" s="168"/>
      <c r="V3221" s="149"/>
      <c r="W3221" s="140" t="str" cm="1">
        <f t="array" ref="W3221">IF(SUM(LEN(B3221:V3221))=0,"",IF(OR(OR(ISBLANK(F3221),SUM(LEN(C3221),LEN(D3221))=0),AND(NOT(E3221="Unknown"),ISBLANK(J3221)),AND(NOT(O3221="Unknown"),ISBLANK(R3221))),"Missing Information", INDEX(Table15[Entire Service Line Classification], MATCH(SUMIFS(Table15[Unique ID],Table15[System-Owned Portion],E3221,Table15[If Material Anything Other than "Lead" in Column E,Was Material Ever Previously Lead?],G3221,Table15[Customer-Owned Portion],O3221),Table15[Unique ID],0),0)))</f>
        <v>Non-lead</v>
      </c>
      <c r="X3221"/>
    </row>
    <row r="3222" spans="2:24" ht="30" x14ac:dyDescent="0.25">
      <c r="B3222" s="145" t="s">
        <v>5600</v>
      </c>
      <c r="C3222" s="31" t="s">
        <v>13197</v>
      </c>
      <c r="D3222" s="31"/>
      <c r="E3222" s="43" t="s">
        <v>52</v>
      </c>
      <c r="F3222" s="42" t="s">
        <v>34</v>
      </c>
      <c r="G3222" s="83" t="s">
        <v>34</v>
      </c>
      <c r="H3222" s="168">
        <v>36892</v>
      </c>
      <c r="I3222" s="31"/>
      <c r="J3222" s="83" t="s">
        <v>188</v>
      </c>
      <c r="K3222" s="31" t="s">
        <v>34</v>
      </c>
      <c r="L3222" s="31"/>
      <c r="M3222" s="168"/>
      <c r="N3222" s="147"/>
      <c r="O3222" s="105" t="s">
        <v>52</v>
      </c>
      <c r="P3222" s="171">
        <v>36892</v>
      </c>
      <c r="Q3222" s="31"/>
      <c r="R3222" s="83" t="s">
        <v>188</v>
      </c>
      <c r="S3222" s="31" t="s">
        <v>34</v>
      </c>
      <c r="T3222" s="31"/>
      <c r="U3222" s="168"/>
      <c r="V3222" s="149"/>
      <c r="W3222" s="140" t="str" cm="1">
        <f t="array" ref="W3222">IF(SUM(LEN(B3222:V3222))=0,"",IF(OR(OR(ISBLANK(F3222),SUM(LEN(C3222),LEN(D3222))=0),AND(NOT(E3222="Unknown"),ISBLANK(J3222)),AND(NOT(O3222="Unknown"),ISBLANK(R3222))),"Missing Information", INDEX(Table15[Entire Service Line Classification], MATCH(SUMIFS(Table15[Unique ID],Table15[System-Owned Portion],E3222,Table15[If Material Anything Other than "Lead" in Column E,Was Material Ever Previously Lead?],G3222,Table15[Customer-Owned Portion],O3222),Table15[Unique ID],0),0)))</f>
        <v>Non-lead</v>
      </c>
      <c r="X3222"/>
    </row>
    <row r="3223" spans="2:24" ht="30" x14ac:dyDescent="0.25">
      <c r="B3223" s="145" t="s">
        <v>5601</v>
      </c>
      <c r="C3223" s="31" t="s">
        <v>13198</v>
      </c>
      <c r="D3223" s="31"/>
      <c r="E3223" s="43" t="s">
        <v>52</v>
      </c>
      <c r="F3223" s="42" t="s">
        <v>34</v>
      </c>
      <c r="G3223" s="83" t="s">
        <v>34</v>
      </c>
      <c r="H3223" s="168">
        <v>36892</v>
      </c>
      <c r="I3223" s="31"/>
      <c r="J3223" s="83" t="s">
        <v>188</v>
      </c>
      <c r="K3223" s="31" t="s">
        <v>34</v>
      </c>
      <c r="L3223" s="31"/>
      <c r="M3223" s="168"/>
      <c r="N3223" s="147"/>
      <c r="O3223" s="105" t="s">
        <v>52</v>
      </c>
      <c r="P3223" s="171">
        <v>36892</v>
      </c>
      <c r="Q3223" s="31"/>
      <c r="R3223" s="83" t="s">
        <v>188</v>
      </c>
      <c r="S3223" s="31" t="s">
        <v>34</v>
      </c>
      <c r="T3223" s="31"/>
      <c r="U3223" s="168"/>
      <c r="V3223" s="149"/>
      <c r="W3223" s="140" t="str" cm="1">
        <f t="array" ref="W3223">IF(SUM(LEN(B3223:V3223))=0,"",IF(OR(OR(ISBLANK(F3223),SUM(LEN(C3223),LEN(D3223))=0),AND(NOT(E3223="Unknown"),ISBLANK(J3223)),AND(NOT(O3223="Unknown"),ISBLANK(R3223))),"Missing Information", INDEX(Table15[Entire Service Line Classification], MATCH(SUMIFS(Table15[Unique ID],Table15[System-Owned Portion],E3223,Table15[If Material Anything Other than "Lead" in Column E,Was Material Ever Previously Lead?],G3223,Table15[Customer-Owned Portion],O3223),Table15[Unique ID],0),0)))</f>
        <v>Non-lead</v>
      </c>
      <c r="X3223"/>
    </row>
    <row r="3224" spans="2:24" ht="30" x14ac:dyDescent="0.25">
      <c r="B3224" s="145" t="s">
        <v>5607</v>
      </c>
      <c r="C3224" s="31" t="s">
        <v>13204</v>
      </c>
      <c r="D3224" s="31"/>
      <c r="E3224" s="43" t="s">
        <v>52</v>
      </c>
      <c r="F3224" s="42" t="s">
        <v>34</v>
      </c>
      <c r="G3224" s="83" t="s">
        <v>34</v>
      </c>
      <c r="H3224" s="168">
        <v>36892</v>
      </c>
      <c r="I3224" s="31"/>
      <c r="J3224" s="83" t="s">
        <v>188</v>
      </c>
      <c r="K3224" s="31" t="s">
        <v>34</v>
      </c>
      <c r="L3224" s="31"/>
      <c r="M3224" s="168"/>
      <c r="N3224" s="147"/>
      <c r="O3224" s="105" t="s">
        <v>52</v>
      </c>
      <c r="P3224" s="171">
        <v>36892</v>
      </c>
      <c r="Q3224" s="31"/>
      <c r="R3224" s="83" t="s">
        <v>188</v>
      </c>
      <c r="S3224" s="31" t="s">
        <v>34</v>
      </c>
      <c r="T3224" s="31"/>
      <c r="U3224" s="168"/>
      <c r="V3224" s="149"/>
      <c r="W3224" s="140" t="str" cm="1">
        <f t="array" ref="W3224">IF(SUM(LEN(B3224:V3224))=0,"",IF(OR(OR(ISBLANK(F3224),SUM(LEN(C3224),LEN(D3224))=0),AND(NOT(E3224="Unknown"),ISBLANK(J3224)),AND(NOT(O3224="Unknown"),ISBLANK(R3224))),"Missing Information", INDEX(Table15[Entire Service Line Classification], MATCH(SUMIFS(Table15[Unique ID],Table15[System-Owned Portion],E3224,Table15[If Material Anything Other than "Lead" in Column E,Was Material Ever Previously Lead?],G3224,Table15[Customer-Owned Portion],O3224),Table15[Unique ID],0),0)))</f>
        <v>Non-lead</v>
      </c>
      <c r="X3224"/>
    </row>
    <row r="3225" spans="2:24" ht="30" x14ac:dyDescent="0.25">
      <c r="B3225" s="145" t="s">
        <v>1470</v>
      </c>
      <c r="C3225" s="31" t="s">
        <v>13303</v>
      </c>
      <c r="D3225" s="31"/>
      <c r="E3225" s="43" t="s">
        <v>52</v>
      </c>
      <c r="F3225" s="42" t="s">
        <v>34</v>
      </c>
      <c r="G3225" s="83" t="s">
        <v>34</v>
      </c>
      <c r="H3225" s="168">
        <v>36892</v>
      </c>
      <c r="I3225" s="31"/>
      <c r="J3225" s="83" t="s">
        <v>188</v>
      </c>
      <c r="K3225" s="31" t="s">
        <v>34</v>
      </c>
      <c r="L3225" s="31"/>
      <c r="M3225" s="168"/>
      <c r="N3225" s="147"/>
      <c r="O3225" s="105" t="s">
        <v>52</v>
      </c>
      <c r="P3225" s="171">
        <v>36892</v>
      </c>
      <c r="Q3225" s="31"/>
      <c r="R3225" s="83" t="s">
        <v>188</v>
      </c>
      <c r="S3225" s="31" t="s">
        <v>34</v>
      </c>
      <c r="T3225" s="31"/>
      <c r="U3225" s="168"/>
      <c r="V3225" s="149"/>
      <c r="W3225" s="140" t="str" cm="1">
        <f t="array" ref="W3225">IF(SUM(LEN(B3225:V3225))=0,"",IF(OR(OR(ISBLANK(F3225),SUM(LEN(C3225),LEN(D3225))=0),AND(NOT(E3225="Unknown"),ISBLANK(J3225)),AND(NOT(O3225="Unknown"),ISBLANK(R3225))),"Missing Information", INDEX(Table15[Entire Service Line Classification], MATCH(SUMIFS(Table15[Unique ID],Table15[System-Owned Portion],E3225,Table15[If Material Anything Other than "Lead" in Column E,Was Material Ever Previously Lead?],G3225,Table15[Customer-Owned Portion],O3225),Table15[Unique ID],0),0)))</f>
        <v>Non-lead</v>
      </c>
      <c r="X3225"/>
    </row>
    <row r="3226" spans="2:24" ht="30" x14ac:dyDescent="0.25">
      <c r="B3226" s="145" t="s">
        <v>5723</v>
      </c>
      <c r="C3226" s="31" t="s">
        <v>13321</v>
      </c>
      <c r="D3226" s="31"/>
      <c r="E3226" s="43" t="s">
        <v>52</v>
      </c>
      <c r="F3226" s="42" t="s">
        <v>34</v>
      </c>
      <c r="G3226" s="83" t="s">
        <v>34</v>
      </c>
      <c r="H3226" s="168">
        <v>36892</v>
      </c>
      <c r="I3226" s="31"/>
      <c r="J3226" s="83" t="s">
        <v>188</v>
      </c>
      <c r="K3226" s="31" t="s">
        <v>34</v>
      </c>
      <c r="L3226" s="31"/>
      <c r="M3226" s="168"/>
      <c r="N3226" s="147"/>
      <c r="O3226" s="105" t="s">
        <v>52</v>
      </c>
      <c r="P3226" s="171">
        <v>36892</v>
      </c>
      <c r="Q3226" s="31"/>
      <c r="R3226" s="83" t="s">
        <v>188</v>
      </c>
      <c r="S3226" s="31" t="s">
        <v>34</v>
      </c>
      <c r="T3226" s="31"/>
      <c r="U3226" s="168"/>
      <c r="V3226" s="149"/>
      <c r="W3226" s="140" t="str" cm="1">
        <f t="array" ref="W3226">IF(SUM(LEN(B3226:V3226))=0,"",IF(OR(OR(ISBLANK(F3226),SUM(LEN(C3226),LEN(D3226))=0),AND(NOT(E3226="Unknown"),ISBLANK(J3226)),AND(NOT(O3226="Unknown"),ISBLANK(R3226))),"Missing Information", INDEX(Table15[Entire Service Line Classification], MATCH(SUMIFS(Table15[Unique ID],Table15[System-Owned Portion],E3226,Table15[If Material Anything Other than "Lead" in Column E,Was Material Ever Previously Lead?],G3226,Table15[Customer-Owned Portion],O3226),Table15[Unique ID],0),0)))</f>
        <v>Non-lead</v>
      </c>
      <c r="X3226"/>
    </row>
    <row r="3227" spans="2:24" ht="30" x14ac:dyDescent="0.25">
      <c r="B3227" s="145" t="s">
        <v>5731</v>
      </c>
      <c r="C3227" s="31" t="s">
        <v>13329</v>
      </c>
      <c r="D3227" s="31"/>
      <c r="E3227" s="43" t="s">
        <v>52</v>
      </c>
      <c r="F3227" s="42" t="s">
        <v>34</v>
      </c>
      <c r="G3227" s="83" t="s">
        <v>34</v>
      </c>
      <c r="H3227" s="168">
        <v>36892</v>
      </c>
      <c r="I3227" s="31"/>
      <c r="J3227" s="83" t="s">
        <v>188</v>
      </c>
      <c r="K3227" s="31" t="s">
        <v>34</v>
      </c>
      <c r="L3227" s="31"/>
      <c r="M3227" s="168"/>
      <c r="N3227" s="147"/>
      <c r="O3227" s="105" t="s">
        <v>52</v>
      </c>
      <c r="P3227" s="171">
        <v>36892</v>
      </c>
      <c r="Q3227" s="31"/>
      <c r="R3227" s="83" t="s">
        <v>188</v>
      </c>
      <c r="S3227" s="31" t="s">
        <v>34</v>
      </c>
      <c r="T3227" s="31"/>
      <c r="U3227" s="168"/>
      <c r="V3227" s="149"/>
      <c r="W3227" s="140" t="str" cm="1">
        <f t="array" ref="W3227">IF(SUM(LEN(B3227:V3227))=0,"",IF(OR(OR(ISBLANK(F3227),SUM(LEN(C3227),LEN(D3227))=0),AND(NOT(E3227="Unknown"),ISBLANK(J3227)),AND(NOT(O3227="Unknown"),ISBLANK(R3227))),"Missing Information", INDEX(Table15[Entire Service Line Classification], MATCH(SUMIFS(Table15[Unique ID],Table15[System-Owned Portion],E3227,Table15[If Material Anything Other than "Lead" in Column E,Was Material Ever Previously Lead?],G3227,Table15[Customer-Owned Portion],O3227),Table15[Unique ID],0),0)))</f>
        <v>Non-lead</v>
      </c>
      <c r="X3227"/>
    </row>
    <row r="3228" spans="2:24" ht="30" x14ac:dyDescent="0.25">
      <c r="B3228" s="145" t="s">
        <v>5763</v>
      </c>
      <c r="C3228" s="31" t="s">
        <v>13361</v>
      </c>
      <c r="D3228" s="31"/>
      <c r="E3228" s="43" t="s">
        <v>52</v>
      </c>
      <c r="F3228" s="42" t="s">
        <v>34</v>
      </c>
      <c r="G3228" s="83" t="s">
        <v>34</v>
      </c>
      <c r="H3228" s="168">
        <v>36892</v>
      </c>
      <c r="I3228" s="31"/>
      <c r="J3228" s="83" t="s">
        <v>188</v>
      </c>
      <c r="K3228" s="31" t="s">
        <v>34</v>
      </c>
      <c r="L3228" s="31"/>
      <c r="M3228" s="168"/>
      <c r="N3228" s="147"/>
      <c r="O3228" s="105" t="s">
        <v>52</v>
      </c>
      <c r="P3228" s="171">
        <v>36892</v>
      </c>
      <c r="Q3228" s="31"/>
      <c r="R3228" s="83" t="s">
        <v>188</v>
      </c>
      <c r="S3228" s="31" t="s">
        <v>34</v>
      </c>
      <c r="T3228" s="31"/>
      <c r="U3228" s="168"/>
      <c r="V3228" s="149"/>
      <c r="W3228" s="140" t="str" cm="1">
        <f t="array" ref="W3228">IF(SUM(LEN(B3228:V3228))=0,"",IF(OR(OR(ISBLANK(F3228),SUM(LEN(C3228),LEN(D3228))=0),AND(NOT(E3228="Unknown"),ISBLANK(J3228)),AND(NOT(O3228="Unknown"),ISBLANK(R3228))),"Missing Information", INDEX(Table15[Entire Service Line Classification], MATCH(SUMIFS(Table15[Unique ID],Table15[System-Owned Portion],E3228,Table15[If Material Anything Other than "Lead" in Column E,Was Material Ever Previously Lead?],G3228,Table15[Customer-Owned Portion],O3228),Table15[Unique ID],0),0)))</f>
        <v>Non-lead</v>
      </c>
      <c r="X3228"/>
    </row>
    <row r="3229" spans="2:24" ht="30" x14ac:dyDescent="0.25">
      <c r="B3229" s="145" t="s">
        <v>5775</v>
      </c>
      <c r="C3229" s="31" t="s">
        <v>13373</v>
      </c>
      <c r="D3229" s="31"/>
      <c r="E3229" s="43" t="s">
        <v>52</v>
      </c>
      <c r="F3229" s="42" t="s">
        <v>34</v>
      </c>
      <c r="G3229" s="83" t="s">
        <v>34</v>
      </c>
      <c r="H3229" s="168">
        <v>36892</v>
      </c>
      <c r="I3229" s="31"/>
      <c r="J3229" s="83" t="s">
        <v>188</v>
      </c>
      <c r="K3229" s="31" t="s">
        <v>34</v>
      </c>
      <c r="L3229" s="31"/>
      <c r="M3229" s="168"/>
      <c r="N3229" s="147"/>
      <c r="O3229" s="105" t="s">
        <v>52</v>
      </c>
      <c r="P3229" s="171">
        <v>36892</v>
      </c>
      <c r="Q3229" s="31"/>
      <c r="R3229" s="83" t="s">
        <v>188</v>
      </c>
      <c r="S3229" s="31" t="s">
        <v>34</v>
      </c>
      <c r="T3229" s="31"/>
      <c r="U3229" s="168"/>
      <c r="V3229" s="149"/>
      <c r="W3229" s="140" t="str" cm="1">
        <f t="array" ref="W3229">IF(SUM(LEN(B3229:V3229))=0,"",IF(OR(OR(ISBLANK(F3229),SUM(LEN(C3229),LEN(D3229))=0),AND(NOT(E3229="Unknown"),ISBLANK(J3229)),AND(NOT(O3229="Unknown"),ISBLANK(R3229))),"Missing Information", INDEX(Table15[Entire Service Line Classification], MATCH(SUMIFS(Table15[Unique ID],Table15[System-Owned Portion],E3229,Table15[If Material Anything Other than "Lead" in Column E,Was Material Ever Previously Lead?],G3229,Table15[Customer-Owned Portion],O3229),Table15[Unique ID],0),0)))</f>
        <v>Non-lead</v>
      </c>
      <c r="X3229"/>
    </row>
    <row r="3230" spans="2:24" ht="30" x14ac:dyDescent="0.25">
      <c r="B3230" s="145" t="s">
        <v>5776</v>
      </c>
      <c r="C3230" s="31" t="s">
        <v>13374</v>
      </c>
      <c r="D3230" s="31"/>
      <c r="E3230" s="43" t="s">
        <v>52</v>
      </c>
      <c r="F3230" s="42" t="s">
        <v>34</v>
      </c>
      <c r="G3230" s="83" t="s">
        <v>34</v>
      </c>
      <c r="H3230" s="168">
        <v>36892</v>
      </c>
      <c r="I3230" s="31"/>
      <c r="J3230" s="83" t="s">
        <v>188</v>
      </c>
      <c r="K3230" s="31" t="s">
        <v>34</v>
      </c>
      <c r="L3230" s="31"/>
      <c r="M3230" s="168"/>
      <c r="N3230" s="147"/>
      <c r="O3230" s="105" t="s">
        <v>52</v>
      </c>
      <c r="P3230" s="171">
        <v>36892</v>
      </c>
      <c r="Q3230" s="31"/>
      <c r="R3230" s="83" t="s">
        <v>188</v>
      </c>
      <c r="S3230" s="31" t="s">
        <v>34</v>
      </c>
      <c r="T3230" s="31"/>
      <c r="U3230" s="168"/>
      <c r="V3230" s="149"/>
      <c r="W3230" s="140" t="str" cm="1">
        <f t="array" ref="W3230">IF(SUM(LEN(B3230:V3230))=0,"",IF(OR(OR(ISBLANK(F3230),SUM(LEN(C3230),LEN(D3230))=0),AND(NOT(E3230="Unknown"),ISBLANK(J3230)),AND(NOT(O3230="Unknown"),ISBLANK(R3230))),"Missing Information", INDEX(Table15[Entire Service Line Classification], MATCH(SUMIFS(Table15[Unique ID],Table15[System-Owned Portion],E3230,Table15[If Material Anything Other than "Lead" in Column E,Was Material Ever Previously Lead?],G3230,Table15[Customer-Owned Portion],O3230),Table15[Unique ID],0),0)))</f>
        <v>Non-lead</v>
      </c>
      <c r="X3230"/>
    </row>
    <row r="3231" spans="2:24" ht="30" x14ac:dyDescent="0.25">
      <c r="B3231" s="145" t="s">
        <v>5800</v>
      </c>
      <c r="C3231" s="31" t="s">
        <v>13398</v>
      </c>
      <c r="D3231" s="31"/>
      <c r="E3231" s="43" t="s">
        <v>52</v>
      </c>
      <c r="F3231" s="42" t="s">
        <v>34</v>
      </c>
      <c r="G3231" s="83" t="s">
        <v>34</v>
      </c>
      <c r="H3231" s="168">
        <v>36892</v>
      </c>
      <c r="I3231" s="31"/>
      <c r="J3231" s="83" t="s">
        <v>188</v>
      </c>
      <c r="K3231" s="31" t="s">
        <v>34</v>
      </c>
      <c r="L3231" s="31"/>
      <c r="M3231" s="168"/>
      <c r="N3231" s="147"/>
      <c r="O3231" s="105" t="s">
        <v>52</v>
      </c>
      <c r="P3231" s="171">
        <v>36892</v>
      </c>
      <c r="Q3231" s="31"/>
      <c r="R3231" s="83" t="s">
        <v>188</v>
      </c>
      <c r="S3231" s="31" t="s">
        <v>34</v>
      </c>
      <c r="T3231" s="31"/>
      <c r="U3231" s="168"/>
      <c r="V3231" s="149"/>
      <c r="W3231" s="140" t="str" cm="1">
        <f t="array" ref="W3231">IF(SUM(LEN(B3231:V3231))=0,"",IF(OR(OR(ISBLANK(F3231),SUM(LEN(C3231),LEN(D3231))=0),AND(NOT(E3231="Unknown"),ISBLANK(J3231)),AND(NOT(O3231="Unknown"),ISBLANK(R3231))),"Missing Information", INDEX(Table15[Entire Service Line Classification], MATCH(SUMIFS(Table15[Unique ID],Table15[System-Owned Portion],E3231,Table15[If Material Anything Other than "Lead" in Column E,Was Material Ever Previously Lead?],G3231,Table15[Customer-Owned Portion],O3231),Table15[Unique ID],0),0)))</f>
        <v>Non-lead</v>
      </c>
      <c r="X3231"/>
    </row>
    <row r="3232" spans="2:24" ht="30" x14ac:dyDescent="0.25">
      <c r="B3232" s="145" t="s">
        <v>5890</v>
      </c>
      <c r="C3232" s="31" t="s">
        <v>13492</v>
      </c>
      <c r="D3232" s="31"/>
      <c r="E3232" s="43" t="s">
        <v>52</v>
      </c>
      <c r="F3232" s="42" t="s">
        <v>34</v>
      </c>
      <c r="G3232" s="83" t="s">
        <v>34</v>
      </c>
      <c r="H3232" s="168">
        <v>36892</v>
      </c>
      <c r="I3232" s="31"/>
      <c r="J3232" s="83" t="s">
        <v>188</v>
      </c>
      <c r="K3232" s="31" t="s">
        <v>34</v>
      </c>
      <c r="L3232" s="31"/>
      <c r="M3232" s="168"/>
      <c r="N3232" s="147"/>
      <c r="O3232" s="105" t="s">
        <v>52</v>
      </c>
      <c r="P3232" s="171">
        <v>36892</v>
      </c>
      <c r="Q3232" s="31"/>
      <c r="R3232" s="83" t="s">
        <v>188</v>
      </c>
      <c r="S3232" s="31" t="s">
        <v>34</v>
      </c>
      <c r="T3232" s="31"/>
      <c r="U3232" s="168"/>
      <c r="V3232" s="149"/>
      <c r="W3232" s="140" t="str" cm="1">
        <f t="array" ref="W3232">IF(SUM(LEN(B3232:V3232))=0,"",IF(OR(OR(ISBLANK(F3232),SUM(LEN(C3232),LEN(D3232))=0),AND(NOT(E3232="Unknown"),ISBLANK(J3232)),AND(NOT(O3232="Unknown"),ISBLANK(R3232))),"Missing Information", INDEX(Table15[Entire Service Line Classification], MATCH(SUMIFS(Table15[Unique ID],Table15[System-Owned Portion],E3232,Table15[If Material Anything Other than "Lead" in Column E,Was Material Ever Previously Lead?],G3232,Table15[Customer-Owned Portion],O3232),Table15[Unique ID],0),0)))</f>
        <v>Non-lead</v>
      </c>
      <c r="X3232"/>
    </row>
    <row r="3233" spans="2:24" ht="30" x14ac:dyDescent="0.25">
      <c r="B3233" s="145" t="s">
        <v>6271</v>
      </c>
      <c r="C3233" s="31" t="s">
        <v>13875</v>
      </c>
      <c r="D3233" s="31"/>
      <c r="E3233" s="43" t="s">
        <v>52</v>
      </c>
      <c r="F3233" s="42" t="s">
        <v>34</v>
      </c>
      <c r="G3233" s="83" t="s">
        <v>34</v>
      </c>
      <c r="H3233" s="168">
        <v>36892</v>
      </c>
      <c r="I3233" s="31"/>
      <c r="J3233" s="83" t="s">
        <v>188</v>
      </c>
      <c r="K3233" s="31" t="s">
        <v>34</v>
      </c>
      <c r="L3233" s="31"/>
      <c r="M3233" s="168"/>
      <c r="N3233" s="147"/>
      <c r="O3233" s="105" t="s">
        <v>52</v>
      </c>
      <c r="P3233" s="171">
        <v>36892</v>
      </c>
      <c r="Q3233" s="31"/>
      <c r="R3233" s="83" t="s">
        <v>188</v>
      </c>
      <c r="S3233" s="31" t="s">
        <v>34</v>
      </c>
      <c r="T3233" s="31"/>
      <c r="U3233" s="168"/>
      <c r="V3233" s="149"/>
      <c r="W3233" s="140" t="str" cm="1">
        <f t="array" ref="W3233">IF(SUM(LEN(B3233:V3233))=0,"",IF(OR(OR(ISBLANK(F3233),SUM(LEN(C3233),LEN(D3233))=0),AND(NOT(E3233="Unknown"),ISBLANK(J3233)),AND(NOT(O3233="Unknown"),ISBLANK(R3233))),"Missing Information", INDEX(Table15[Entire Service Line Classification], MATCH(SUMIFS(Table15[Unique ID],Table15[System-Owned Portion],E3233,Table15[If Material Anything Other than "Lead" in Column E,Was Material Ever Previously Lead?],G3233,Table15[Customer-Owned Portion],O3233),Table15[Unique ID],0),0)))</f>
        <v>Non-lead</v>
      </c>
      <c r="X3233"/>
    </row>
    <row r="3234" spans="2:24" ht="30" x14ac:dyDescent="0.25">
      <c r="B3234" s="145" t="s">
        <v>6284</v>
      </c>
      <c r="C3234" s="31" t="s">
        <v>13888</v>
      </c>
      <c r="D3234" s="31"/>
      <c r="E3234" s="43" t="s">
        <v>52</v>
      </c>
      <c r="F3234" s="42" t="s">
        <v>34</v>
      </c>
      <c r="G3234" s="83" t="s">
        <v>34</v>
      </c>
      <c r="H3234" s="168">
        <v>36892</v>
      </c>
      <c r="I3234" s="31"/>
      <c r="J3234" s="83" t="s">
        <v>188</v>
      </c>
      <c r="K3234" s="31" t="s">
        <v>34</v>
      </c>
      <c r="L3234" s="31"/>
      <c r="M3234" s="168"/>
      <c r="N3234" s="147"/>
      <c r="O3234" s="105" t="s">
        <v>52</v>
      </c>
      <c r="P3234" s="171">
        <v>36892</v>
      </c>
      <c r="Q3234" s="31"/>
      <c r="R3234" s="83" t="s">
        <v>188</v>
      </c>
      <c r="S3234" s="31" t="s">
        <v>34</v>
      </c>
      <c r="T3234" s="31"/>
      <c r="U3234" s="168"/>
      <c r="V3234" s="149"/>
      <c r="W3234" s="140" t="str" cm="1">
        <f t="array" ref="W3234">IF(SUM(LEN(B3234:V3234))=0,"",IF(OR(OR(ISBLANK(F3234),SUM(LEN(C3234),LEN(D3234))=0),AND(NOT(E3234="Unknown"),ISBLANK(J3234)),AND(NOT(O3234="Unknown"),ISBLANK(R3234))),"Missing Information", INDEX(Table15[Entire Service Line Classification], MATCH(SUMIFS(Table15[Unique ID],Table15[System-Owned Portion],E3234,Table15[If Material Anything Other than "Lead" in Column E,Was Material Ever Previously Lead?],G3234,Table15[Customer-Owned Portion],O3234),Table15[Unique ID],0),0)))</f>
        <v>Non-lead</v>
      </c>
      <c r="X3234"/>
    </row>
    <row r="3235" spans="2:24" ht="30" x14ac:dyDescent="0.25">
      <c r="B3235" s="145" t="s">
        <v>6291</v>
      </c>
      <c r="C3235" s="31" t="s">
        <v>13895</v>
      </c>
      <c r="D3235" s="31"/>
      <c r="E3235" s="43" t="s">
        <v>52</v>
      </c>
      <c r="F3235" s="42" t="s">
        <v>34</v>
      </c>
      <c r="G3235" s="83" t="s">
        <v>34</v>
      </c>
      <c r="H3235" s="168">
        <v>36892</v>
      </c>
      <c r="I3235" s="31"/>
      <c r="J3235" s="83" t="s">
        <v>188</v>
      </c>
      <c r="K3235" s="31" t="s">
        <v>34</v>
      </c>
      <c r="L3235" s="31"/>
      <c r="M3235" s="168"/>
      <c r="N3235" s="147"/>
      <c r="O3235" s="105" t="s">
        <v>52</v>
      </c>
      <c r="P3235" s="171">
        <v>36892</v>
      </c>
      <c r="Q3235" s="31"/>
      <c r="R3235" s="83" t="s">
        <v>188</v>
      </c>
      <c r="S3235" s="31" t="s">
        <v>34</v>
      </c>
      <c r="T3235" s="31"/>
      <c r="U3235" s="168"/>
      <c r="V3235" s="149"/>
      <c r="W3235" s="140" t="str" cm="1">
        <f t="array" ref="W3235">IF(SUM(LEN(B3235:V3235))=0,"",IF(OR(OR(ISBLANK(F3235),SUM(LEN(C3235),LEN(D3235))=0),AND(NOT(E3235="Unknown"),ISBLANK(J3235)),AND(NOT(O3235="Unknown"),ISBLANK(R3235))),"Missing Information", INDEX(Table15[Entire Service Line Classification], MATCH(SUMIFS(Table15[Unique ID],Table15[System-Owned Portion],E3235,Table15[If Material Anything Other than "Lead" in Column E,Was Material Ever Previously Lead?],G3235,Table15[Customer-Owned Portion],O3235),Table15[Unique ID],0),0)))</f>
        <v>Non-lead</v>
      </c>
      <c r="X3235"/>
    </row>
    <row r="3236" spans="2:24" ht="30" x14ac:dyDescent="0.25">
      <c r="B3236" s="145" t="s">
        <v>6292</v>
      </c>
      <c r="C3236" s="31" t="s">
        <v>13896</v>
      </c>
      <c r="D3236" s="31"/>
      <c r="E3236" s="43" t="s">
        <v>52</v>
      </c>
      <c r="F3236" s="42" t="s">
        <v>34</v>
      </c>
      <c r="G3236" s="83" t="s">
        <v>34</v>
      </c>
      <c r="H3236" s="168">
        <v>36892</v>
      </c>
      <c r="I3236" s="31"/>
      <c r="J3236" s="83" t="s">
        <v>188</v>
      </c>
      <c r="K3236" s="31" t="s">
        <v>34</v>
      </c>
      <c r="L3236" s="31"/>
      <c r="M3236" s="168"/>
      <c r="N3236" s="147"/>
      <c r="O3236" s="105" t="s">
        <v>52</v>
      </c>
      <c r="P3236" s="171">
        <v>36892</v>
      </c>
      <c r="Q3236" s="31"/>
      <c r="R3236" s="83" t="s">
        <v>188</v>
      </c>
      <c r="S3236" s="31" t="s">
        <v>34</v>
      </c>
      <c r="T3236" s="31"/>
      <c r="U3236" s="168"/>
      <c r="V3236" s="149"/>
      <c r="W3236" s="140" t="str" cm="1">
        <f t="array" ref="W3236">IF(SUM(LEN(B3236:V3236))=0,"",IF(OR(OR(ISBLANK(F3236),SUM(LEN(C3236),LEN(D3236))=0),AND(NOT(E3236="Unknown"),ISBLANK(J3236)),AND(NOT(O3236="Unknown"),ISBLANK(R3236))),"Missing Information", INDEX(Table15[Entire Service Line Classification], MATCH(SUMIFS(Table15[Unique ID],Table15[System-Owned Portion],E3236,Table15[If Material Anything Other than "Lead" in Column E,Was Material Ever Previously Lead?],G3236,Table15[Customer-Owned Portion],O3236),Table15[Unique ID],0),0)))</f>
        <v>Non-lead</v>
      </c>
      <c r="X3236"/>
    </row>
    <row r="3237" spans="2:24" ht="30" x14ac:dyDescent="0.25">
      <c r="B3237" s="145" t="s">
        <v>6293</v>
      </c>
      <c r="C3237" s="31" t="s">
        <v>13897</v>
      </c>
      <c r="D3237" s="31"/>
      <c r="E3237" s="43" t="s">
        <v>52</v>
      </c>
      <c r="F3237" s="42" t="s">
        <v>34</v>
      </c>
      <c r="G3237" s="83" t="s">
        <v>34</v>
      </c>
      <c r="H3237" s="168">
        <v>36892</v>
      </c>
      <c r="I3237" s="31"/>
      <c r="J3237" s="83" t="s">
        <v>188</v>
      </c>
      <c r="K3237" s="31" t="s">
        <v>34</v>
      </c>
      <c r="L3237" s="31"/>
      <c r="M3237" s="168"/>
      <c r="N3237" s="147"/>
      <c r="O3237" s="105" t="s">
        <v>52</v>
      </c>
      <c r="P3237" s="171">
        <v>36892</v>
      </c>
      <c r="Q3237" s="31"/>
      <c r="R3237" s="83" t="s">
        <v>188</v>
      </c>
      <c r="S3237" s="31" t="s">
        <v>34</v>
      </c>
      <c r="T3237" s="31"/>
      <c r="U3237" s="168"/>
      <c r="V3237" s="149"/>
      <c r="W3237" s="140" t="str" cm="1">
        <f t="array" ref="W3237">IF(SUM(LEN(B3237:V3237))=0,"",IF(OR(OR(ISBLANK(F3237),SUM(LEN(C3237),LEN(D3237))=0),AND(NOT(E3237="Unknown"),ISBLANK(J3237)),AND(NOT(O3237="Unknown"),ISBLANK(R3237))),"Missing Information", INDEX(Table15[Entire Service Line Classification], MATCH(SUMIFS(Table15[Unique ID],Table15[System-Owned Portion],E3237,Table15[If Material Anything Other than "Lead" in Column E,Was Material Ever Previously Lead?],G3237,Table15[Customer-Owned Portion],O3237),Table15[Unique ID],0),0)))</f>
        <v>Non-lead</v>
      </c>
      <c r="X3237"/>
    </row>
    <row r="3238" spans="2:24" ht="30" x14ac:dyDescent="0.25">
      <c r="B3238" s="145" t="s">
        <v>6335</v>
      </c>
      <c r="C3238" s="31" t="s">
        <v>13939</v>
      </c>
      <c r="D3238" s="31"/>
      <c r="E3238" s="43" t="s">
        <v>52</v>
      </c>
      <c r="F3238" s="42" t="s">
        <v>34</v>
      </c>
      <c r="G3238" s="83" t="s">
        <v>34</v>
      </c>
      <c r="H3238" s="168">
        <v>36892</v>
      </c>
      <c r="I3238" s="31"/>
      <c r="J3238" s="83" t="s">
        <v>188</v>
      </c>
      <c r="K3238" s="31" t="s">
        <v>34</v>
      </c>
      <c r="L3238" s="31"/>
      <c r="M3238" s="168"/>
      <c r="N3238" s="147"/>
      <c r="O3238" s="105" t="s">
        <v>52</v>
      </c>
      <c r="P3238" s="171">
        <v>36892</v>
      </c>
      <c r="Q3238" s="31"/>
      <c r="R3238" s="83" t="s">
        <v>188</v>
      </c>
      <c r="S3238" s="31" t="s">
        <v>34</v>
      </c>
      <c r="T3238" s="31"/>
      <c r="U3238" s="168"/>
      <c r="V3238" s="149"/>
      <c r="W3238" s="140" t="str" cm="1">
        <f t="array" ref="W3238">IF(SUM(LEN(B3238:V3238))=0,"",IF(OR(OR(ISBLANK(F3238),SUM(LEN(C3238),LEN(D3238))=0),AND(NOT(E3238="Unknown"),ISBLANK(J3238)),AND(NOT(O3238="Unknown"),ISBLANK(R3238))),"Missing Information", INDEX(Table15[Entire Service Line Classification], MATCH(SUMIFS(Table15[Unique ID],Table15[System-Owned Portion],E3238,Table15[If Material Anything Other than "Lead" in Column E,Was Material Ever Previously Lead?],G3238,Table15[Customer-Owned Portion],O3238),Table15[Unique ID],0),0)))</f>
        <v>Non-lead</v>
      </c>
      <c r="X3238"/>
    </row>
    <row r="3239" spans="2:24" ht="30" x14ac:dyDescent="0.25">
      <c r="B3239" s="145" t="s">
        <v>6344</v>
      </c>
      <c r="C3239" s="31" t="s">
        <v>13948</v>
      </c>
      <c r="D3239" s="31"/>
      <c r="E3239" s="43" t="s">
        <v>52</v>
      </c>
      <c r="F3239" s="42" t="s">
        <v>34</v>
      </c>
      <c r="G3239" s="83" t="s">
        <v>34</v>
      </c>
      <c r="H3239" s="168">
        <v>36892</v>
      </c>
      <c r="I3239" s="31"/>
      <c r="J3239" s="83" t="s">
        <v>188</v>
      </c>
      <c r="K3239" s="31" t="s">
        <v>34</v>
      </c>
      <c r="L3239" s="31"/>
      <c r="M3239" s="168"/>
      <c r="N3239" s="147"/>
      <c r="O3239" s="105" t="s">
        <v>52</v>
      </c>
      <c r="P3239" s="171">
        <v>36892</v>
      </c>
      <c r="Q3239" s="31"/>
      <c r="R3239" s="83" t="s">
        <v>188</v>
      </c>
      <c r="S3239" s="31" t="s">
        <v>34</v>
      </c>
      <c r="T3239" s="31"/>
      <c r="U3239" s="168"/>
      <c r="V3239" s="149"/>
      <c r="W3239" s="140" t="str" cm="1">
        <f t="array" ref="W3239">IF(SUM(LEN(B3239:V3239))=0,"",IF(OR(OR(ISBLANK(F3239),SUM(LEN(C3239),LEN(D3239))=0),AND(NOT(E3239="Unknown"),ISBLANK(J3239)),AND(NOT(O3239="Unknown"),ISBLANK(R3239))),"Missing Information", INDEX(Table15[Entire Service Line Classification], MATCH(SUMIFS(Table15[Unique ID],Table15[System-Owned Portion],E3239,Table15[If Material Anything Other than "Lead" in Column E,Was Material Ever Previously Lead?],G3239,Table15[Customer-Owned Portion],O3239),Table15[Unique ID],0),0)))</f>
        <v>Non-lead</v>
      </c>
      <c r="X3239"/>
    </row>
    <row r="3240" spans="2:24" ht="30" x14ac:dyDescent="0.25">
      <c r="B3240" s="145" t="s">
        <v>6373</v>
      </c>
      <c r="C3240" s="31" t="s">
        <v>13977</v>
      </c>
      <c r="D3240" s="31"/>
      <c r="E3240" s="43" t="s">
        <v>52</v>
      </c>
      <c r="F3240" s="42" t="s">
        <v>34</v>
      </c>
      <c r="G3240" s="83" t="s">
        <v>34</v>
      </c>
      <c r="H3240" s="168">
        <v>36892</v>
      </c>
      <c r="I3240" s="31"/>
      <c r="J3240" s="83" t="s">
        <v>188</v>
      </c>
      <c r="K3240" s="31" t="s">
        <v>34</v>
      </c>
      <c r="L3240" s="31"/>
      <c r="M3240" s="168"/>
      <c r="N3240" s="147"/>
      <c r="O3240" s="105" t="s">
        <v>52</v>
      </c>
      <c r="P3240" s="171">
        <v>36892</v>
      </c>
      <c r="Q3240" s="31"/>
      <c r="R3240" s="83" t="s">
        <v>188</v>
      </c>
      <c r="S3240" s="31" t="s">
        <v>34</v>
      </c>
      <c r="T3240" s="31"/>
      <c r="U3240" s="168"/>
      <c r="V3240" s="149"/>
      <c r="W3240" s="140" t="str" cm="1">
        <f t="array" ref="W3240">IF(SUM(LEN(B3240:V3240))=0,"",IF(OR(OR(ISBLANK(F3240),SUM(LEN(C3240),LEN(D3240))=0),AND(NOT(E3240="Unknown"),ISBLANK(J3240)),AND(NOT(O3240="Unknown"),ISBLANK(R3240))),"Missing Information", INDEX(Table15[Entire Service Line Classification], MATCH(SUMIFS(Table15[Unique ID],Table15[System-Owned Portion],E3240,Table15[If Material Anything Other than "Lead" in Column E,Was Material Ever Previously Lead?],G3240,Table15[Customer-Owned Portion],O3240),Table15[Unique ID],0),0)))</f>
        <v>Non-lead</v>
      </c>
      <c r="X3240"/>
    </row>
    <row r="3241" spans="2:24" ht="30" x14ac:dyDescent="0.25">
      <c r="B3241" s="145" t="s">
        <v>6378</v>
      </c>
      <c r="C3241" s="31" t="s">
        <v>13982</v>
      </c>
      <c r="D3241" s="31"/>
      <c r="E3241" s="43" t="s">
        <v>52</v>
      </c>
      <c r="F3241" s="42" t="s">
        <v>34</v>
      </c>
      <c r="G3241" s="83" t="s">
        <v>34</v>
      </c>
      <c r="H3241" s="168">
        <v>36892</v>
      </c>
      <c r="I3241" s="31"/>
      <c r="J3241" s="83" t="s">
        <v>188</v>
      </c>
      <c r="K3241" s="31" t="s">
        <v>34</v>
      </c>
      <c r="L3241" s="31"/>
      <c r="M3241" s="168"/>
      <c r="N3241" s="147"/>
      <c r="O3241" s="105" t="s">
        <v>52</v>
      </c>
      <c r="P3241" s="171">
        <v>36892</v>
      </c>
      <c r="Q3241" s="31"/>
      <c r="R3241" s="83" t="s">
        <v>188</v>
      </c>
      <c r="S3241" s="31" t="s">
        <v>34</v>
      </c>
      <c r="T3241" s="31"/>
      <c r="U3241" s="168"/>
      <c r="V3241" s="149"/>
      <c r="W3241" s="140" t="str" cm="1">
        <f t="array" ref="W3241">IF(SUM(LEN(B3241:V3241))=0,"",IF(OR(OR(ISBLANK(F3241),SUM(LEN(C3241),LEN(D3241))=0),AND(NOT(E3241="Unknown"),ISBLANK(J3241)),AND(NOT(O3241="Unknown"),ISBLANK(R3241))),"Missing Information", INDEX(Table15[Entire Service Line Classification], MATCH(SUMIFS(Table15[Unique ID],Table15[System-Owned Portion],E3241,Table15[If Material Anything Other than "Lead" in Column E,Was Material Ever Previously Lead?],G3241,Table15[Customer-Owned Portion],O3241),Table15[Unique ID],0),0)))</f>
        <v>Non-lead</v>
      </c>
      <c r="X3241"/>
    </row>
    <row r="3242" spans="2:24" ht="30" x14ac:dyDescent="0.25">
      <c r="B3242" s="145" t="s">
        <v>6386</v>
      </c>
      <c r="C3242" s="31" t="s">
        <v>13990</v>
      </c>
      <c r="D3242" s="31"/>
      <c r="E3242" s="43" t="s">
        <v>52</v>
      </c>
      <c r="F3242" s="42" t="s">
        <v>34</v>
      </c>
      <c r="G3242" s="83" t="s">
        <v>34</v>
      </c>
      <c r="H3242" s="168">
        <v>36892</v>
      </c>
      <c r="I3242" s="31"/>
      <c r="J3242" s="83" t="s">
        <v>188</v>
      </c>
      <c r="K3242" s="31" t="s">
        <v>34</v>
      </c>
      <c r="L3242" s="31"/>
      <c r="M3242" s="168"/>
      <c r="N3242" s="147"/>
      <c r="O3242" s="105" t="s">
        <v>52</v>
      </c>
      <c r="P3242" s="171">
        <v>36892</v>
      </c>
      <c r="Q3242" s="31"/>
      <c r="R3242" s="83" t="s">
        <v>188</v>
      </c>
      <c r="S3242" s="31" t="s">
        <v>34</v>
      </c>
      <c r="T3242" s="31"/>
      <c r="U3242" s="168"/>
      <c r="V3242" s="149"/>
      <c r="W3242" s="140" t="str" cm="1">
        <f t="array" ref="W3242">IF(SUM(LEN(B3242:V3242))=0,"",IF(OR(OR(ISBLANK(F3242),SUM(LEN(C3242),LEN(D3242))=0),AND(NOT(E3242="Unknown"),ISBLANK(J3242)),AND(NOT(O3242="Unknown"),ISBLANK(R3242))),"Missing Information", INDEX(Table15[Entire Service Line Classification], MATCH(SUMIFS(Table15[Unique ID],Table15[System-Owned Portion],E3242,Table15[If Material Anything Other than "Lead" in Column E,Was Material Ever Previously Lead?],G3242,Table15[Customer-Owned Portion],O3242),Table15[Unique ID],0),0)))</f>
        <v>Non-lead</v>
      </c>
      <c r="X3242"/>
    </row>
    <row r="3243" spans="2:24" ht="30" x14ac:dyDescent="0.25">
      <c r="B3243" s="145" t="s">
        <v>6388</v>
      </c>
      <c r="C3243" s="31" t="s">
        <v>13992</v>
      </c>
      <c r="D3243" s="31"/>
      <c r="E3243" s="43" t="s">
        <v>52</v>
      </c>
      <c r="F3243" s="42" t="s">
        <v>34</v>
      </c>
      <c r="G3243" s="83" t="s">
        <v>34</v>
      </c>
      <c r="H3243" s="168">
        <v>36892</v>
      </c>
      <c r="I3243" s="31"/>
      <c r="J3243" s="83" t="s">
        <v>188</v>
      </c>
      <c r="K3243" s="31" t="s">
        <v>34</v>
      </c>
      <c r="L3243" s="31"/>
      <c r="M3243" s="168"/>
      <c r="N3243" s="147"/>
      <c r="O3243" s="105" t="s">
        <v>52</v>
      </c>
      <c r="P3243" s="171">
        <v>36892</v>
      </c>
      <c r="Q3243" s="31"/>
      <c r="R3243" s="83" t="s">
        <v>188</v>
      </c>
      <c r="S3243" s="31" t="s">
        <v>34</v>
      </c>
      <c r="T3243" s="31"/>
      <c r="U3243" s="168"/>
      <c r="V3243" s="149"/>
      <c r="W3243" s="140" t="str" cm="1">
        <f t="array" ref="W3243">IF(SUM(LEN(B3243:V3243))=0,"",IF(OR(OR(ISBLANK(F3243),SUM(LEN(C3243),LEN(D3243))=0),AND(NOT(E3243="Unknown"),ISBLANK(J3243)),AND(NOT(O3243="Unknown"),ISBLANK(R3243))),"Missing Information", INDEX(Table15[Entire Service Line Classification], MATCH(SUMIFS(Table15[Unique ID],Table15[System-Owned Portion],E3243,Table15[If Material Anything Other than "Lead" in Column E,Was Material Ever Previously Lead?],G3243,Table15[Customer-Owned Portion],O3243),Table15[Unique ID],0),0)))</f>
        <v>Non-lead</v>
      </c>
      <c r="X3243"/>
    </row>
    <row r="3244" spans="2:24" ht="30" x14ac:dyDescent="0.25">
      <c r="B3244" s="145" t="s">
        <v>6413</v>
      </c>
      <c r="C3244" s="31" t="s">
        <v>14017</v>
      </c>
      <c r="D3244" s="31"/>
      <c r="E3244" s="43" t="s">
        <v>52</v>
      </c>
      <c r="F3244" s="42" t="s">
        <v>34</v>
      </c>
      <c r="G3244" s="83" t="s">
        <v>34</v>
      </c>
      <c r="H3244" s="168">
        <v>36892</v>
      </c>
      <c r="I3244" s="31"/>
      <c r="J3244" s="83" t="s">
        <v>188</v>
      </c>
      <c r="K3244" s="31" t="s">
        <v>34</v>
      </c>
      <c r="L3244" s="31"/>
      <c r="M3244" s="168"/>
      <c r="N3244" s="147"/>
      <c r="O3244" s="105" t="s">
        <v>52</v>
      </c>
      <c r="P3244" s="171">
        <v>36892</v>
      </c>
      <c r="Q3244" s="31"/>
      <c r="R3244" s="83" t="s">
        <v>188</v>
      </c>
      <c r="S3244" s="31" t="s">
        <v>34</v>
      </c>
      <c r="T3244" s="31"/>
      <c r="U3244" s="168"/>
      <c r="V3244" s="149"/>
      <c r="W3244" s="140" t="str" cm="1">
        <f t="array" ref="W3244">IF(SUM(LEN(B3244:V3244))=0,"",IF(OR(OR(ISBLANK(F3244),SUM(LEN(C3244),LEN(D3244))=0),AND(NOT(E3244="Unknown"),ISBLANK(J3244)),AND(NOT(O3244="Unknown"),ISBLANK(R3244))),"Missing Information", INDEX(Table15[Entire Service Line Classification], MATCH(SUMIFS(Table15[Unique ID],Table15[System-Owned Portion],E3244,Table15[If Material Anything Other than "Lead" in Column E,Was Material Ever Previously Lead?],G3244,Table15[Customer-Owned Portion],O3244),Table15[Unique ID],0),0)))</f>
        <v>Non-lead</v>
      </c>
      <c r="X3244"/>
    </row>
    <row r="3245" spans="2:24" ht="30" x14ac:dyDescent="0.25">
      <c r="B3245" s="145" t="s">
        <v>6432</v>
      </c>
      <c r="C3245" s="31" t="s">
        <v>14036</v>
      </c>
      <c r="D3245" s="31"/>
      <c r="E3245" s="43" t="s">
        <v>52</v>
      </c>
      <c r="F3245" s="42" t="s">
        <v>34</v>
      </c>
      <c r="G3245" s="83" t="s">
        <v>34</v>
      </c>
      <c r="H3245" s="168">
        <v>36892</v>
      </c>
      <c r="I3245" s="31"/>
      <c r="J3245" s="83" t="s">
        <v>188</v>
      </c>
      <c r="K3245" s="31" t="s">
        <v>34</v>
      </c>
      <c r="L3245" s="31"/>
      <c r="M3245" s="168"/>
      <c r="N3245" s="147"/>
      <c r="O3245" s="105" t="s">
        <v>52</v>
      </c>
      <c r="P3245" s="171">
        <v>36892</v>
      </c>
      <c r="Q3245" s="31"/>
      <c r="R3245" s="83" t="s">
        <v>188</v>
      </c>
      <c r="S3245" s="31" t="s">
        <v>34</v>
      </c>
      <c r="T3245" s="31"/>
      <c r="U3245" s="168"/>
      <c r="V3245" s="149"/>
      <c r="W3245" s="140" t="str" cm="1">
        <f t="array" ref="W3245">IF(SUM(LEN(B3245:V3245))=0,"",IF(OR(OR(ISBLANK(F3245),SUM(LEN(C3245),LEN(D3245))=0),AND(NOT(E3245="Unknown"),ISBLANK(J3245)),AND(NOT(O3245="Unknown"),ISBLANK(R3245))),"Missing Information", INDEX(Table15[Entire Service Line Classification], MATCH(SUMIFS(Table15[Unique ID],Table15[System-Owned Portion],E3245,Table15[If Material Anything Other than "Lead" in Column E,Was Material Ever Previously Lead?],G3245,Table15[Customer-Owned Portion],O3245),Table15[Unique ID],0),0)))</f>
        <v>Non-lead</v>
      </c>
      <c r="X3245"/>
    </row>
    <row r="3246" spans="2:24" ht="30" x14ac:dyDescent="0.25">
      <c r="B3246" s="145" t="s">
        <v>6454</v>
      </c>
      <c r="C3246" s="31" t="s">
        <v>14058</v>
      </c>
      <c r="D3246" s="31"/>
      <c r="E3246" s="43" t="s">
        <v>52</v>
      </c>
      <c r="F3246" s="42" t="s">
        <v>34</v>
      </c>
      <c r="G3246" s="83" t="s">
        <v>34</v>
      </c>
      <c r="H3246" s="168">
        <v>36892</v>
      </c>
      <c r="I3246" s="31"/>
      <c r="J3246" s="83" t="s">
        <v>188</v>
      </c>
      <c r="K3246" s="31" t="s">
        <v>34</v>
      </c>
      <c r="L3246" s="31"/>
      <c r="M3246" s="168"/>
      <c r="N3246" s="147"/>
      <c r="O3246" s="105" t="s">
        <v>52</v>
      </c>
      <c r="P3246" s="171">
        <v>36892</v>
      </c>
      <c r="Q3246" s="31"/>
      <c r="R3246" s="83" t="s">
        <v>188</v>
      </c>
      <c r="S3246" s="31" t="s">
        <v>34</v>
      </c>
      <c r="T3246" s="31"/>
      <c r="U3246" s="168"/>
      <c r="V3246" s="149"/>
      <c r="W3246" s="140" t="str" cm="1">
        <f t="array" ref="W3246">IF(SUM(LEN(B3246:V3246))=0,"",IF(OR(OR(ISBLANK(F3246),SUM(LEN(C3246),LEN(D3246))=0),AND(NOT(E3246="Unknown"),ISBLANK(J3246)),AND(NOT(O3246="Unknown"),ISBLANK(R3246))),"Missing Information", INDEX(Table15[Entire Service Line Classification], MATCH(SUMIFS(Table15[Unique ID],Table15[System-Owned Portion],E3246,Table15[If Material Anything Other than "Lead" in Column E,Was Material Ever Previously Lead?],G3246,Table15[Customer-Owned Portion],O3246),Table15[Unique ID],0),0)))</f>
        <v>Non-lead</v>
      </c>
      <c r="X3246"/>
    </row>
    <row r="3247" spans="2:24" ht="30" x14ac:dyDescent="0.25">
      <c r="B3247" s="145" t="s">
        <v>6485</v>
      </c>
      <c r="C3247" s="31" t="s">
        <v>14089</v>
      </c>
      <c r="D3247" s="31"/>
      <c r="E3247" s="43" t="s">
        <v>52</v>
      </c>
      <c r="F3247" s="42" t="s">
        <v>34</v>
      </c>
      <c r="G3247" s="83" t="s">
        <v>34</v>
      </c>
      <c r="H3247" s="168">
        <v>36892</v>
      </c>
      <c r="I3247" s="31"/>
      <c r="J3247" s="83" t="s">
        <v>188</v>
      </c>
      <c r="K3247" s="31" t="s">
        <v>34</v>
      </c>
      <c r="L3247" s="31"/>
      <c r="M3247" s="168"/>
      <c r="N3247" s="147"/>
      <c r="O3247" s="105" t="s">
        <v>52</v>
      </c>
      <c r="P3247" s="171">
        <v>36892</v>
      </c>
      <c r="Q3247" s="31"/>
      <c r="R3247" s="83" t="s">
        <v>188</v>
      </c>
      <c r="S3247" s="31" t="s">
        <v>34</v>
      </c>
      <c r="T3247" s="31"/>
      <c r="U3247" s="168"/>
      <c r="V3247" s="149"/>
      <c r="W3247" s="140" t="str" cm="1">
        <f t="array" ref="W3247">IF(SUM(LEN(B3247:V3247))=0,"",IF(OR(OR(ISBLANK(F3247),SUM(LEN(C3247),LEN(D3247))=0),AND(NOT(E3247="Unknown"),ISBLANK(J3247)),AND(NOT(O3247="Unknown"),ISBLANK(R3247))),"Missing Information", INDEX(Table15[Entire Service Line Classification], MATCH(SUMIFS(Table15[Unique ID],Table15[System-Owned Portion],E3247,Table15[If Material Anything Other than "Lead" in Column E,Was Material Ever Previously Lead?],G3247,Table15[Customer-Owned Portion],O3247),Table15[Unique ID],0),0)))</f>
        <v>Non-lead</v>
      </c>
      <c r="X3247"/>
    </row>
    <row r="3248" spans="2:24" ht="30" x14ac:dyDescent="0.25">
      <c r="B3248" s="145" t="s">
        <v>6493</v>
      </c>
      <c r="C3248" s="31" t="s">
        <v>14097</v>
      </c>
      <c r="D3248" s="31"/>
      <c r="E3248" s="43" t="s">
        <v>52</v>
      </c>
      <c r="F3248" s="42" t="s">
        <v>34</v>
      </c>
      <c r="G3248" s="83" t="s">
        <v>34</v>
      </c>
      <c r="H3248" s="168">
        <v>36892</v>
      </c>
      <c r="I3248" s="31"/>
      <c r="J3248" s="83" t="s">
        <v>188</v>
      </c>
      <c r="K3248" s="31" t="s">
        <v>34</v>
      </c>
      <c r="L3248" s="31"/>
      <c r="M3248" s="168"/>
      <c r="N3248" s="147"/>
      <c r="O3248" s="105" t="s">
        <v>52</v>
      </c>
      <c r="P3248" s="171">
        <v>36892</v>
      </c>
      <c r="Q3248" s="31"/>
      <c r="R3248" s="83" t="s">
        <v>188</v>
      </c>
      <c r="S3248" s="31" t="s">
        <v>34</v>
      </c>
      <c r="T3248" s="31"/>
      <c r="U3248" s="168"/>
      <c r="V3248" s="149"/>
      <c r="W3248" s="140" t="str" cm="1">
        <f t="array" ref="W3248">IF(SUM(LEN(B3248:V3248))=0,"",IF(OR(OR(ISBLANK(F3248),SUM(LEN(C3248),LEN(D3248))=0),AND(NOT(E3248="Unknown"),ISBLANK(J3248)),AND(NOT(O3248="Unknown"),ISBLANK(R3248))),"Missing Information", INDEX(Table15[Entire Service Line Classification], MATCH(SUMIFS(Table15[Unique ID],Table15[System-Owned Portion],E3248,Table15[If Material Anything Other than "Lead" in Column E,Was Material Ever Previously Lead?],G3248,Table15[Customer-Owned Portion],O3248),Table15[Unique ID],0),0)))</f>
        <v>Non-lead</v>
      </c>
      <c r="X3248"/>
    </row>
    <row r="3249" spans="2:24" ht="30" x14ac:dyDescent="0.25">
      <c r="B3249" s="145" t="s">
        <v>6505</v>
      </c>
      <c r="C3249" s="31" t="s">
        <v>14109</v>
      </c>
      <c r="D3249" s="31"/>
      <c r="E3249" s="43" t="s">
        <v>52</v>
      </c>
      <c r="F3249" s="42" t="s">
        <v>34</v>
      </c>
      <c r="G3249" s="83" t="s">
        <v>34</v>
      </c>
      <c r="H3249" s="168">
        <v>36892</v>
      </c>
      <c r="I3249" s="31"/>
      <c r="J3249" s="83" t="s">
        <v>188</v>
      </c>
      <c r="K3249" s="31" t="s">
        <v>34</v>
      </c>
      <c r="L3249" s="31"/>
      <c r="M3249" s="168"/>
      <c r="N3249" s="147"/>
      <c r="O3249" s="105" t="s">
        <v>52</v>
      </c>
      <c r="P3249" s="171">
        <v>36892</v>
      </c>
      <c r="Q3249" s="31"/>
      <c r="R3249" s="83" t="s">
        <v>188</v>
      </c>
      <c r="S3249" s="31" t="s">
        <v>34</v>
      </c>
      <c r="T3249" s="31"/>
      <c r="U3249" s="168"/>
      <c r="V3249" s="149"/>
      <c r="W3249" s="140" t="str" cm="1">
        <f t="array" ref="W3249">IF(SUM(LEN(B3249:V3249))=0,"",IF(OR(OR(ISBLANK(F3249),SUM(LEN(C3249),LEN(D3249))=0),AND(NOT(E3249="Unknown"),ISBLANK(J3249)),AND(NOT(O3249="Unknown"),ISBLANK(R3249))),"Missing Information", INDEX(Table15[Entire Service Line Classification], MATCH(SUMIFS(Table15[Unique ID],Table15[System-Owned Portion],E3249,Table15[If Material Anything Other than "Lead" in Column E,Was Material Ever Previously Lead?],G3249,Table15[Customer-Owned Portion],O3249),Table15[Unique ID],0),0)))</f>
        <v>Non-lead</v>
      </c>
      <c r="X3249"/>
    </row>
    <row r="3250" spans="2:24" ht="30" x14ac:dyDescent="0.25">
      <c r="B3250" s="145" t="s">
        <v>6531</v>
      </c>
      <c r="C3250" s="31" t="s">
        <v>14135</v>
      </c>
      <c r="D3250" s="31"/>
      <c r="E3250" s="43" t="s">
        <v>52</v>
      </c>
      <c r="F3250" s="42" t="s">
        <v>34</v>
      </c>
      <c r="G3250" s="83" t="s">
        <v>34</v>
      </c>
      <c r="H3250" s="168">
        <v>36892</v>
      </c>
      <c r="I3250" s="31"/>
      <c r="J3250" s="83" t="s">
        <v>188</v>
      </c>
      <c r="K3250" s="31" t="s">
        <v>34</v>
      </c>
      <c r="L3250" s="31"/>
      <c r="M3250" s="168"/>
      <c r="N3250" s="147"/>
      <c r="O3250" s="105" t="s">
        <v>52</v>
      </c>
      <c r="P3250" s="171">
        <v>36892</v>
      </c>
      <c r="Q3250" s="31"/>
      <c r="R3250" s="83" t="s">
        <v>188</v>
      </c>
      <c r="S3250" s="31" t="s">
        <v>34</v>
      </c>
      <c r="T3250" s="31"/>
      <c r="U3250" s="168"/>
      <c r="V3250" s="149"/>
      <c r="W3250" s="140" t="str" cm="1">
        <f t="array" ref="W3250">IF(SUM(LEN(B3250:V3250))=0,"",IF(OR(OR(ISBLANK(F3250),SUM(LEN(C3250),LEN(D3250))=0),AND(NOT(E3250="Unknown"),ISBLANK(J3250)),AND(NOT(O3250="Unknown"),ISBLANK(R3250))),"Missing Information", INDEX(Table15[Entire Service Line Classification], MATCH(SUMIFS(Table15[Unique ID],Table15[System-Owned Portion],E3250,Table15[If Material Anything Other than "Lead" in Column E,Was Material Ever Previously Lead?],G3250,Table15[Customer-Owned Portion],O3250),Table15[Unique ID],0),0)))</f>
        <v>Non-lead</v>
      </c>
      <c r="X3250"/>
    </row>
    <row r="3251" spans="2:24" ht="30" x14ac:dyDescent="0.25">
      <c r="B3251" s="145" t="s">
        <v>6641</v>
      </c>
      <c r="C3251" s="31" t="s">
        <v>14247</v>
      </c>
      <c r="D3251" s="31"/>
      <c r="E3251" s="43" t="s">
        <v>52</v>
      </c>
      <c r="F3251" s="42" t="s">
        <v>34</v>
      </c>
      <c r="G3251" s="83" t="s">
        <v>34</v>
      </c>
      <c r="H3251" s="168">
        <v>36892</v>
      </c>
      <c r="I3251" s="31"/>
      <c r="J3251" s="83" t="s">
        <v>188</v>
      </c>
      <c r="K3251" s="31" t="s">
        <v>34</v>
      </c>
      <c r="L3251" s="31"/>
      <c r="M3251" s="168"/>
      <c r="N3251" s="147"/>
      <c r="O3251" s="105" t="s">
        <v>52</v>
      </c>
      <c r="P3251" s="171">
        <v>36892</v>
      </c>
      <c r="Q3251" s="31"/>
      <c r="R3251" s="83" t="s">
        <v>188</v>
      </c>
      <c r="S3251" s="31" t="s">
        <v>34</v>
      </c>
      <c r="T3251" s="31"/>
      <c r="U3251" s="168"/>
      <c r="V3251" s="149"/>
      <c r="W3251" s="140" t="str" cm="1">
        <f t="array" ref="W3251">IF(SUM(LEN(B3251:V3251))=0,"",IF(OR(OR(ISBLANK(F3251),SUM(LEN(C3251),LEN(D3251))=0),AND(NOT(E3251="Unknown"),ISBLANK(J3251)),AND(NOT(O3251="Unknown"),ISBLANK(R3251))),"Missing Information", INDEX(Table15[Entire Service Line Classification], MATCH(SUMIFS(Table15[Unique ID],Table15[System-Owned Portion],E3251,Table15[If Material Anything Other than "Lead" in Column E,Was Material Ever Previously Lead?],G3251,Table15[Customer-Owned Portion],O3251),Table15[Unique ID],0),0)))</f>
        <v>Non-lead</v>
      </c>
      <c r="X3251"/>
    </row>
    <row r="3252" spans="2:24" ht="30" x14ac:dyDescent="0.25">
      <c r="B3252" s="145" t="s">
        <v>6667</v>
      </c>
      <c r="C3252" s="31" t="s">
        <v>14273</v>
      </c>
      <c r="D3252" s="31"/>
      <c r="E3252" s="43" t="s">
        <v>52</v>
      </c>
      <c r="F3252" s="42" t="s">
        <v>34</v>
      </c>
      <c r="G3252" s="83" t="s">
        <v>34</v>
      </c>
      <c r="H3252" s="168">
        <v>36892</v>
      </c>
      <c r="I3252" s="31"/>
      <c r="J3252" s="83" t="s">
        <v>188</v>
      </c>
      <c r="K3252" s="31" t="s">
        <v>34</v>
      </c>
      <c r="L3252" s="31"/>
      <c r="M3252" s="168"/>
      <c r="N3252" s="147"/>
      <c r="O3252" s="105" t="s">
        <v>52</v>
      </c>
      <c r="P3252" s="171">
        <v>36892</v>
      </c>
      <c r="Q3252" s="31"/>
      <c r="R3252" s="83" t="s">
        <v>188</v>
      </c>
      <c r="S3252" s="31" t="s">
        <v>34</v>
      </c>
      <c r="T3252" s="31"/>
      <c r="U3252" s="168"/>
      <c r="V3252" s="149"/>
      <c r="W3252" s="140" t="str" cm="1">
        <f t="array" ref="W3252">IF(SUM(LEN(B3252:V3252))=0,"",IF(OR(OR(ISBLANK(F3252),SUM(LEN(C3252),LEN(D3252))=0),AND(NOT(E3252="Unknown"),ISBLANK(J3252)),AND(NOT(O3252="Unknown"),ISBLANK(R3252))),"Missing Information", INDEX(Table15[Entire Service Line Classification], MATCH(SUMIFS(Table15[Unique ID],Table15[System-Owned Portion],E3252,Table15[If Material Anything Other than "Lead" in Column E,Was Material Ever Previously Lead?],G3252,Table15[Customer-Owned Portion],O3252),Table15[Unique ID],0),0)))</f>
        <v>Non-lead</v>
      </c>
      <c r="X3252"/>
    </row>
    <row r="3253" spans="2:24" ht="30" x14ac:dyDescent="0.25">
      <c r="B3253" s="145" t="s">
        <v>6672</v>
      </c>
      <c r="C3253" s="31" t="s">
        <v>14278</v>
      </c>
      <c r="D3253" s="31"/>
      <c r="E3253" s="43" t="s">
        <v>52</v>
      </c>
      <c r="F3253" s="42" t="s">
        <v>34</v>
      </c>
      <c r="G3253" s="83" t="s">
        <v>34</v>
      </c>
      <c r="H3253" s="168">
        <v>36892</v>
      </c>
      <c r="I3253" s="31"/>
      <c r="J3253" s="83" t="s">
        <v>188</v>
      </c>
      <c r="K3253" s="31" t="s">
        <v>34</v>
      </c>
      <c r="L3253" s="31"/>
      <c r="M3253" s="168"/>
      <c r="N3253" s="147"/>
      <c r="O3253" s="105" t="s">
        <v>52</v>
      </c>
      <c r="P3253" s="171">
        <v>36892</v>
      </c>
      <c r="Q3253" s="31"/>
      <c r="R3253" s="83" t="s">
        <v>188</v>
      </c>
      <c r="S3253" s="31" t="s">
        <v>34</v>
      </c>
      <c r="T3253" s="31"/>
      <c r="U3253" s="168"/>
      <c r="V3253" s="149"/>
      <c r="W3253" s="140" t="str" cm="1">
        <f t="array" ref="W3253">IF(SUM(LEN(B3253:V3253))=0,"",IF(OR(OR(ISBLANK(F3253),SUM(LEN(C3253),LEN(D3253))=0),AND(NOT(E3253="Unknown"),ISBLANK(J3253)),AND(NOT(O3253="Unknown"),ISBLANK(R3253))),"Missing Information", INDEX(Table15[Entire Service Line Classification], MATCH(SUMIFS(Table15[Unique ID],Table15[System-Owned Portion],E3253,Table15[If Material Anything Other than "Lead" in Column E,Was Material Ever Previously Lead?],G3253,Table15[Customer-Owned Portion],O3253),Table15[Unique ID],0),0)))</f>
        <v>Non-lead</v>
      </c>
      <c r="X3253"/>
    </row>
    <row r="3254" spans="2:24" ht="30" x14ac:dyDescent="0.25">
      <c r="B3254" s="145" t="s">
        <v>6675</v>
      </c>
      <c r="C3254" s="31" t="s">
        <v>14281</v>
      </c>
      <c r="D3254" s="31"/>
      <c r="E3254" s="43" t="s">
        <v>52</v>
      </c>
      <c r="F3254" s="42" t="s">
        <v>34</v>
      </c>
      <c r="G3254" s="83" t="s">
        <v>34</v>
      </c>
      <c r="H3254" s="168">
        <v>36892</v>
      </c>
      <c r="I3254" s="31"/>
      <c r="J3254" s="83" t="s">
        <v>188</v>
      </c>
      <c r="K3254" s="31" t="s">
        <v>34</v>
      </c>
      <c r="L3254" s="31"/>
      <c r="M3254" s="168"/>
      <c r="N3254" s="147"/>
      <c r="O3254" s="105" t="s">
        <v>52</v>
      </c>
      <c r="P3254" s="171">
        <v>36892</v>
      </c>
      <c r="Q3254" s="31"/>
      <c r="R3254" s="83" t="s">
        <v>188</v>
      </c>
      <c r="S3254" s="31" t="s">
        <v>34</v>
      </c>
      <c r="T3254" s="31"/>
      <c r="U3254" s="168"/>
      <c r="V3254" s="149"/>
      <c r="W3254" s="140" t="str" cm="1">
        <f t="array" ref="W3254">IF(SUM(LEN(B3254:V3254))=0,"",IF(OR(OR(ISBLANK(F3254),SUM(LEN(C3254),LEN(D3254))=0),AND(NOT(E3254="Unknown"),ISBLANK(J3254)),AND(NOT(O3254="Unknown"),ISBLANK(R3254))),"Missing Information", INDEX(Table15[Entire Service Line Classification], MATCH(SUMIFS(Table15[Unique ID],Table15[System-Owned Portion],E3254,Table15[If Material Anything Other than "Lead" in Column E,Was Material Ever Previously Lead?],G3254,Table15[Customer-Owned Portion],O3254),Table15[Unique ID],0),0)))</f>
        <v>Non-lead</v>
      </c>
      <c r="X3254"/>
    </row>
    <row r="3255" spans="2:24" ht="30" x14ac:dyDescent="0.25">
      <c r="B3255" s="145" t="s">
        <v>6676</v>
      </c>
      <c r="C3255" s="31" t="s">
        <v>14282</v>
      </c>
      <c r="D3255" s="31"/>
      <c r="E3255" s="43" t="s">
        <v>52</v>
      </c>
      <c r="F3255" s="42" t="s">
        <v>34</v>
      </c>
      <c r="G3255" s="83" t="s">
        <v>34</v>
      </c>
      <c r="H3255" s="168">
        <v>36892</v>
      </c>
      <c r="I3255" s="31"/>
      <c r="J3255" s="83" t="s">
        <v>188</v>
      </c>
      <c r="K3255" s="31" t="s">
        <v>34</v>
      </c>
      <c r="L3255" s="31"/>
      <c r="M3255" s="168"/>
      <c r="N3255" s="147"/>
      <c r="O3255" s="105" t="s">
        <v>52</v>
      </c>
      <c r="P3255" s="171">
        <v>36892</v>
      </c>
      <c r="Q3255" s="31"/>
      <c r="R3255" s="83" t="s">
        <v>188</v>
      </c>
      <c r="S3255" s="31" t="s">
        <v>34</v>
      </c>
      <c r="T3255" s="31"/>
      <c r="U3255" s="168"/>
      <c r="V3255" s="149"/>
      <c r="W3255" s="140" t="str" cm="1">
        <f t="array" ref="W3255">IF(SUM(LEN(B3255:V3255))=0,"",IF(OR(OR(ISBLANK(F3255),SUM(LEN(C3255),LEN(D3255))=0),AND(NOT(E3255="Unknown"),ISBLANK(J3255)),AND(NOT(O3255="Unknown"),ISBLANK(R3255))),"Missing Information", INDEX(Table15[Entire Service Line Classification], MATCH(SUMIFS(Table15[Unique ID],Table15[System-Owned Portion],E3255,Table15[If Material Anything Other than "Lead" in Column E,Was Material Ever Previously Lead?],G3255,Table15[Customer-Owned Portion],O3255),Table15[Unique ID],0),0)))</f>
        <v>Non-lead</v>
      </c>
      <c r="X3255"/>
    </row>
    <row r="3256" spans="2:24" ht="30" x14ac:dyDescent="0.25">
      <c r="B3256" s="145" t="s">
        <v>6681</v>
      </c>
      <c r="C3256" s="31" t="s">
        <v>14287</v>
      </c>
      <c r="D3256" s="31"/>
      <c r="E3256" s="43" t="s">
        <v>52</v>
      </c>
      <c r="F3256" s="42" t="s">
        <v>34</v>
      </c>
      <c r="G3256" s="83" t="s">
        <v>34</v>
      </c>
      <c r="H3256" s="168">
        <v>36892</v>
      </c>
      <c r="I3256" s="31"/>
      <c r="J3256" s="83" t="s">
        <v>188</v>
      </c>
      <c r="K3256" s="31" t="s">
        <v>34</v>
      </c>
      <c r="L3256" s="31"/>
      <c r="M3256" s="168"/>
      <c r="N3256" s="147"/>
      <c r="O3256" s="105" t="s">
        <v>52</v>
      </c>
      <c r="P3256" s="171">
        <v>36892</v>
      </c>
      <c r="Q3256" s="31"/>
      <c r="R3256" s="83" t="s">
        <v>188</v>
      </c>
      <c r="S3256" s="31" t="s">
        <v>34</v>
      </c>
      <c r="T3256" s="31"/>
      <c r="U3256" s="168"/>
      <c r="V3256" s="149"/>
      <c r="W3256" s="140" t="str" cm="1">
        <f t="array" ref="W3256">IF(SUM(LEN(B3256:V3256))=0,"",IF(OR(OR(ISBLANK(F3256),SUM(LEN(C3256),LEN(D3256))=0),AND(NOT(E3256="Unknown"),ISBLANK(J3256)),AND(NOT(O3256="Unknown"),ISBLANK(R3256))),"Missing Information", INDEX(Table15[Entire Service Line Classification], MATCH(SUMIFS(Table15[Unique ID],Table15[System-Owned Portion],E3256,Table15[If Material Anything Other than "Lead" in Column E,Was Material Ever Previously Lead?],G3256,Table15[Customer-Owned Portion],O3256),Table15[Unique ID],0),0)))</f>
        <v>Non-lead</v>
      </c>
      <c r="X3256"/>
    </row>
    <row r="3257" spans="2:24" ht="30" x14ac:dyDescent="0.25">
      <c r="B3257" s="145" t="s">
        <v>6686</v>
      </c>
      <c r="C3257" s="31" t="s">
        <v>14292</v>
      </c>
      <c r="D3257" s="31"/>
      <c r="E3257" s="43" t="s">
        <v>52</v>
      </c>
      <c r="F3257" s="42" t="s">
        <v>34</v>
      </c>
      <c r="G3257" s="83" t="s">
        <v>34</v>
      </c>
      <c r="H3257" s="168">
        <v>36892</v>
      </c>
      <c r="I3257" s="31"/>
      <c r="J3257" s="83" t="s">
        <v>188</v>
      </c>
      <c r="K3257" s="31" t="s">
        <v>34</v>
      </c>
      <c r="L3257" s="31"/>
      <c r="M3257" s="168"/>
      <c r="N3257" s="147"/>
      <c r="O3257" s="105" t="s">
        <v>52</v>
      </c>
      <c r="P3257" s="171">
        <v>36892</v>
      </c>
      <c r="Q3257" s="31"/>
      <c r="R3257" s="83" t="s">
        <v>188</v>
      </c>
      <c r="S3257" s="31" t="s">
        <v>34</v>
      </c>
      <c r="T3257" s="31"/>
      <c r="U3257" s="168"/>
      <c r="V3257" s="149"/>
      <c r="W3257" s="140" t="str" cm="1">
        <f t="array" ref="W3257">IF(SUM(LEN(B3257:V3257))=0,"",IF(OR(OR(ISBLANK(F3257),SUM(LEN(C3257),LEN(D3257))=0),AND(NOT(E3257="Unknown"),ISBLANK(J3257)),AND(NOT(O3257="Unknown"),ISBLANK(R3257))),"Missing Information", INDEX(Table15[Entire Service Line Classification], MATCH(SUMIFS(Table15[Unique ID],Table15[System-Owned Portion],E3257,Table15[If Material Anything Other than "Lead" in Column E,Was Material Ever Previously Lead?],G3257,Table15[Customer-Owned Portion],O3257),Table15[Unique ID],0),0)))</f>
        <v>Non-lead</v>
      </c>
      <c r="X3257"/>
    </row>
    <row r="3258" spans="2:24" ht="30" x14ac:dyDescent="0.25">
      <c r="B3258" s="145" t="s">
        <v>6710</v>
      </c>
      <c r="C3258" s="31" t="s">
        <v>14316</v>
      </c>
      <c r="D3258" s="31"/>
      <c r="E3258" s="43" t="s">
        <v>52</v>
      </c>
      <c r="F3258" s="42" t="s">
        <v>34</v>
      </c>
      <c r="G3258" s="83" t="s">
        <v>34</v>
      </c>
      <c r="H3258" s="168">
        <v>36892</v>
      </c>
      <c r="I3258" s="31"/>
      <c r="J3258" s="83" t="s">
        <v>188</v>
      </c>
      <c r="K3258" s="31" t="s">
        <v>34</v>
      </c>
      <c r="L3258" s="31"/>
      <c r="M3258" s="168"/>
      <c r="N3258" s="147"/>
      <c r="O3258" s="105" t="s">
        <v>52</v>
      </c>
      <c r="P3258" s="171">
        <v>36892</v>
      </c>
      <c r="Q3258" s="31"/>
      <c r="R3258" s="83" t="s">
        <v>188</v>
      </c>
      <c r="S3258" s="31" t="s">
        <v>34</v>
      </c>
      <c r="T3258" s="31"/>
      <c r="U3258" s="168"/>
      <c r="V3258" s="149"/>
      <c r="W3258" s="140" t="str" cm="1">
        <f t="array" ref="W3258">IF(SUM(LEN(B3258:V3258))=0,"",IF(OR(OR(ISBLANK(F3258),SUM(LEN(C3258),LEN(D3258))=0),AND(NOT(E3258="Unknown"),ISBLANK(J3258)),AND(NOT(O3258="Unknown"),ISBLANK(R3258))),"Missing Information", INDEX(Table15[Entire Service Line Classification], MATCH(SUMIFS(Table15[Unique ID],Table15[System-Owned Portion],E3258,Table15[If Material Anything Other than "Lead" in Column E,Was Material Ever Previously Lead?],G3258,Table15[Customer-Owned Portion],O3258),Table15[Unique ID],0),0)))</f>
        <v>Non-lead</v>
      </c>
      <c r="X3258"/>
    </row>
    <row r="3259" spans="2:24" ht="30" x14ac:dyDescent="0.25">
      <c r="B3259" s="145" t="s">
        <v>6712</v>
      </c>
      <c r="C3259" s="31" t="s">
        <v>14318</v>
      </c>
      <c r="D3259" s="31"/>
      <c r="E3259" s="43" t="s">
        <v>52</v>
      </c>
      <c r="F3259" s="42" t="s">
        <v>34</v>
      </c>
      <c r="G3259" s="83" t="s">
        <v>34</v>
      </c>
      <c r="H3259" s="168">
        <v>36892</v>
      </c>
      <c r="I3259" s="31"/>
      <c r="J3259" s="83" t="s">
        <v>188</v>
      </c>
      <c r="K3259" s="31" t="s">
        <v>34</v>
      </c>
      <c r="L3259" s="31"/>
      <c r="M3259" s="168"/>
      <c r="N3259" s="147"/>
      <c r="O3259" s="105" t="s">
        <v>52</v>
      </c>
      <c r="P3259" s="171">
        <v>36892</v>
      </c>
      <c r="Q3259" s="31"/>
      <c r="R3259" s="83" t="s">
        <v>188</v>
      </c>
      <c r="S3259" s="31" t="s">
        <v>34</v>
      </c>
      <c r="T3259" s="31"/>
      <c r="U3259" s="168"/>
      <c r="V3259" s="149"/>
      <c r="W3259" s="140" t="str" cm="1">
        <f t="array" ref="W3259">IF(SUM(LEN(B3259:V3259))=0,"",IF(OR(OR(ISBLANK(F3259),SUM(LEN(C3259),LEN(D3259))=0),AND(NOT(E3259="Unknown"),ISBLANK(J3259)),AND(NOT(O3259="Unknown"),ISBLANK(R3259))),"Missing Information", INDEX(Table15[Entire Service Line Classification], MATCH(SUMIFS(Table15[Unique ID],Table15[System-Owned Portion],E3259,Table15[If Material Anything Other than "Lead" in Column E,Was Material Ever Previously Lead?],G3259,Table15[Customer-Owned Portion],O3259),Table15[Unique ID],0),0)))</f>
        <v>Non-lead</v>
      </c>
      <c r="X3259"/>
    </row>
    <row r="3260" spans="2:24" ht="30" x14ac:dyDescent="0.25">
      <c r="B3260" s="145" t="s">
        <v>6713</v>
      </c>
      <c r="C3260" s="31" t="s">
        <v>14319</v>
      </c>
      <c r="D3260" s="31"/>
      <c r="E3260" s="43" t="s">
        <v>52</v>
      </c>
      <c r="F3260" s="42" t="s">
        <v>34</v>
      </c>
      <c r="G3260" s="83" t="s">
        <v>34</v>
      </c>
      <c r="H3260" s="168">
        <v>36892</v>
      </c>
      <c r="I3260" s="31"/>
      <c r="J3260" s="83" t="s">
        <v>188</v>
      </c>
      <c r="K3260" s="31" t="s">
        <v>34</v>
      </c>
      <c r="L3260" s="31"/>
      <c r="M3260" s="168"/>
      <c r="N3260" s="147"/>
      <c r="O3260" s="105" t="s">
        <v>52</v>
      </c>
      <c r="P3260" s="171">
        <v>36892</v>
      </c>
      <c r="Q3260" s="31"/>
      <c r="R3260" s="83" t="s">
        <v>188</v>
      </c>
      <c r="S3260" s="31" t="s">
        <v>34</v>
      </c>
      <c r="T3260" s="31"/>
      <c r="U3260" s="168"/>
      <c r="V3260" s="149"/>
      <c r="W3260" s="140" t="str" cm="1">
        <f t="array" ref="W3260">IF(SUM(LEN(B3260:V3260))=0,"",IF(OR(OR(ISBLANK(F3260),SUM(LEN(C3260),LEN(D3260))=0),AND(NOT(E3260="Unknown"),ISBLANK(J3260)),AND(NOT(O3260="Unknown"),ISBLANK(R3260))),"Missing Information", INDEX(Table15[Entire Service Line Classification], MATCH(SUMIFS(Table15[Unique ID],Table15[System-Owned Portion],E3260,Table15[If Material Anything Other than "Lead" in Column E,Was Material Ever Previously Lead?],G3260,Table15[Customer-Owned Portion],O3260),Table15[Unique ID],0),0)))</f>
        <v>Non-lead</v>
      </c>
      <c r="X3260"/>
    </row>
    <row r="3261" spans="2:24" ht="30" x14ac:dyDescent="0.25">
      <c r="B3261" s="145" t="s">
        <v>6725</v>
      </c>
      <c r="C3261" s="31" t="s">
        <v>14331</v>
      </c>
      <c r="D3261" s="31"/>
      <c r="E3261" s="43" t="s">
        <v>52</v>
      </c>
      <c r="F3261" s="42" t="s">
        <v>34</v>
      </c>
      <c r="G3261" s="83" t="s">
        <v>34</v>
      </c>
      <c r="H3261" s="168">
        <v>36892</v>
      </c>
      <c r="I3261" s="31"/>
      <c r="J3261" s="83" t="s">
        <v>188</v>
      </c>
      <c r="K3261" s="31" t="s">
        <v>34</v>
      </c>
      <c r="L3261" s="31"/>
      <c r="M3261" s="168"/>
      <c r="N3261" s="147"/>
      <c r="O3261" s="105" t="s">
        <v>52</v>
      </c>
      <c r="P3261" s="171">
        <v>36892</v>
      </c>
      <c r="Q3261" s="31"/>
      <c r="R3261" s="83" t="s">
        <v>188</v>
      </c>
      <c r="S3261" s="31" t="s">
        <v>34</v>
      </c>
      <c r="T3261" s="31"/>
      <c r="U3261" s="168"/>
      <c r="V3261" s="149"/>
      <c r="W3261" s="140" t="str" cm="1">
        <f t="array" ref="W3261">IF(SUM(LEN(B3261:V3261))=0,"",IF(OR(OR(ISBLANK(F3261),SUM(LEN(C3261),LEN(D3261))=0),AND(NOT(E3261="Unknown"),ISBLANK(J3261)),AND(NOT(O3261="Unknown"),ISBLANK(R3261))),"Missing Information", INDEX(Table15[Entire Service Line Classification], MATCH(SUMIFS(Table15[Unique ID],Table15[System-Owned Portion],E3261,Table15[If Material Anything Other than "Lead" in Column E,Was Material Ever Previously Lead?],G3261,Table15[Customer-Owned Portion],O3261),Table15[Unique ID],0),0)))</f>
        <v>Non-lead</v>
      </c>
      <c r="X3261"/>
    </row>
    <row r="3262" spans="2:24" ht="30" x14ac:dyDescent="0.25">
      <c r="B3262" s="145" t="s">
        <v>6727</v>
      </c>
      <c r="C3262" s="31" t="s">
        <v>14333</v>
      </c>
      <c r="D3262" s="31"/>
      <c r="E3262" s="43" t="s">
        <v>52</v>
      </c>
      <c r="F3262" s="42" t="s">
        <v>34</v>
      </c>
      <c r="G3262" s="83" t="s">
        <v>34</v>
      </c>
      <c r="H3262" s="168">
        <v>36892</v>
      </c>
      <c r="I3262" s="31"/>
      <c r="J3262" s="83" t="s">
        <v>188</v>
      </c>
      <c r="K3262" s="31" t="s">
        <v>34</v>
      </c>
      <c r="L3262" s="31"/>
      <c r="M3262" s="168"/>
      <c r="N3262" s="147"/>
      <c r="O3262" s="105" t="s">
        <v>52</v>
      </c>
      <c r="P3262" s="171">
        <v>36892</v>
      </c>
      <c r="Q3262" s="31"/>
      <c r="R3262" s="83" t="s">
        <v>188</v>
      </c>
      <c r="S3262" s="31" t="s">
        <v>34</v>
      </c>
      <c r="T3262" s="31"/>
      <c r="U3262" s="168"/>
      <c r="V3262" s="149"/>
      <c r="W3262" s="140" t="str" cm="1">
        <f t="array" ref="W3262">IF(SUM(LEN(B3262:V3262))=0,"",IF(OR(OR(ISBLANK(F3262),SUM(LEN(C3262),LEN(D3262))=0),AND(NOT(E3262="Unknown"),ISBLANK(J3262)),AND(NOT(O3262="Unknown"),ISBLANK(R3262))),"Missing Information", INDEX(Table15[Entire Service Line Classification], MATCH(SUMIFS(Table15[Unique ID],Table15[System-Owned Portion],E3262,Table15[If Material Anything Other than "Lead" in Column E,Was Material Ever Previously Lead?],G3262,Table15[Customer-Owned Portion],O3262),Table15[Unique ID],0),0)))</f>
        <v>Non-lead</v>
      </c>
      <c r="X3262"/>
    </row>
    <row r="3263" spans="2:24" ht="30" x14ac:dyDescent="0.25">
      <c r="B3263" s="145" t="s">
        <v>6740</v>
      </c>
      <c r="C3263" s="31" t="s">
        <v>14346</v>
      </c>
      <c r="D3263" s="31"/>
      <c r="E3263" s="43" t="s">
        <v>52</v>
      </c>
      <c r="F3263" s="42" t="s">
        <v>34</v>
      </c>
      <c r="G3263" s="83" t="s">
        <v>34</v>
      </c>
      <c r="H3263" s="168">
        <v>36892</v>
      </c>
      <c r="I3263" s="31"/>
      <c r="J3263" s="83" t="s">
        <v>188</v>
      </c>
      <c r="K3263" s="31" t="s">
        <v>34</v>
      </c>
      <c r="L3263" s="31"/>
      <c r="M3263" s="168"/>
      <c r="N3263" s="147"/>
      <c r="O3263" s="105" t="s">
        <v>52</v>
      </c>
      <c r="P3263" s="171">
        <v>36892</v>
      </c>
      <c r="Q3263" s="31"/>
      <c r="R3263" s="83" t="s">
        <v>188</v>
      </c>
      <c r="S3263" s="31" t="s">
        <v>34</v>
      </c>
      <c r="T3263" s="31"/>
      <c r="U3263" s="168"/>
      <c r="V3263" s="149"/>
      <c r="W3263" s="140" t="str" cm="1">
        <f t="array" ref="W3263">IF(SUM(LEN(B3263:V3263))=0,"",IF(OR(OR(ISBLANK(F3263),SUM(LEN(C3263),LEN(D3263))=0),AND(NOT(E3263="Unknown"),ISBLANK(J3263)),AND(NOT(O3263="Unknown"),ISBLANK(R3263))),"Missing Information", INDEX(Table15[Entire Service Line Classification], MATCH(SUMIFS(Table15[Unique ID],Table15[System-Owned Portion],E3263,Table15[If Material Anything Other than "Lead" in Column E,Was Material Ever Previously Lead?],G3263,Table15[Customer-Owned Portion],O3263),Table15[Unique ID],0),0)))</f>
        <v>Non-lead</v>
      </c>
      <c r="X3263"/>
    </row>
    <row r="3264" spans="2:24" ht="30" x14ac:dyDescent="0.25">
      <c r="B3264" s="145" t="s">
        <v>6741</v>
      </c>
      <c r="C3264" s="31" t="s">
        <v>14347</v>
      </c>
      <c r="D3264" s="31"/>
      <c r="E3264" s="43" t="s">
        <v>52</v>
      </c>
      <c r="F3264" s="42" t="s">
        <v>34</v>
      </c>
      <c r="G3264" s="83" t="s">
        <v>34</v>
      </c>
      <c r="H3264" s="168">
        <v>36892</v>
      </c>
      <c r="I3264" s="31"/>
      <c r="J3264" s="83" t="s">
        <v>188</v>
      </c>
      <c r="K3264" s="31" t="s">
        <v>34</v>
      </c>
      <c r="L3264" s="31"/>
      <c r="M3264" s="168"/>
      <c r="N3264" s="147"/>
      <c r="O3264" s="105" t="s">
        <v>52</v>
      </c>
      <c r="P3264" s="171">
        <v>36892</v>
      </c>
      <c r="Q3264" s="31"/>
      <c r="R3264" s="83" t="s">
        <v>188</v>
      </c>
      <c r="S3264" s="31" t="s">
        <v>34</v>
      </c>
      <c r="T3264" s="31"/>
      <c r="U3264" s="168"/>
      <c r="V3264" s="149"/>
      <c r="W3264" s="140" t="str" cm="1">
        <f t="array" ref="W3264">IF(SUM(LEN(B3264:V3264))=0,"",IF(OR(OR(ISBLANK(F3264),SUM(LEN(C3264),LEN(D3264))=0),AND(NOT(E3264="Unknown"),ISBLANK(J3264)),AND(NOT(O3264="Unknown"),ISBLANK(R3264))),"Missing Information", INDEX(Table15[Entire Service Line Classification], MATCH(SUMIFS(Table15[Unique ID],Table15[System-Owned Portion],E3264,Table15[If Material Anything Other than "Lead" in Column E,Was Material Ever Previously Lead?],G3264,Table15[Customer-Owned Portion],O3264),Table15[Unique ID],0),0)))</f>
        <v>Non-lead</v>
      </c>
      <c r="X3264"/>
    </row>
    <row r="3265" spans="2:24" ht="30" x14ac:dyDescent="0.25">
      <c r="B3265" s="145" t="s">
        <v>6742</v>
      </c>
      <c r="C3265" s="31" t="s">
        <v>14348</v>
      </c>
      <c r="D3265" s="31"/>
      <c r="E3265" s="43" t="s">
        <v>52</v>
      </c>
      <c r="F3265" s="42" t="s">
        <v>34</v>
      </c>
      <c r="G3265" s="83" t="s">
        <v>34</v>
      </c>
      <c r="H3265" s="168">
        <v>36892</v>
      </c>
      <c r="I3265" s="31"/>
      <c r="J3265" s="83" t="s">
        <v>188</v>
      </c>
      <c r="K3265" s="31" t="s">
        <v>34</v>
      </c>
      <c r="L3265" s="31"/>
      <c r="M3265" s="168"/>
      <c r="N3265" s="147"/>
      <c r="O3265" s="105" t="s">
        <v>52</v>
      </c>
      <c r="P3265" s="171">
        <v>36892</v>
      </c>
      <c r="Q3265" s="31"/>
      <c r="R3265" s="83" t="s">
        <v>188</v>
      </c>
      <c r="S3265" s="31" t="s">
        <v>34</v>
      </c>
      <c r="T3265" s="31"/>
      <c r="U3265" s="168"/>
      <c r="V3265" s="149"/>
      <c r="W3265" s="140" t="str" cm="1">
        <f t="array" ref="W3265">IF(SUM(LEN(B3265:V3265))=0,"",IF(OR(OR(ISBLANK(F3265),SUM(LEN(C3265),LEN(D3265))=0),AND(NOT(E3265="Unknown"),ISBLANK(J3265)),AND(NOT(O3265="Unknown"),ISBLANK(R3265))),"Missing Information", INDEX(Table15[Entire Service Line Classification], MATCH(SUMIFS(Table15[Unique ID],Table15[System-Owned Portion],E3265,Table15[If Material Anything Other than "Lead" in Column E,Was Material Ever Previously Lead?],G3265,Table15[Customer-Owned Portion],O3265),Table15[Unique ID],0),0)))</f>
        <v>Non-lead</v>
      </c>
      <c r="X3265"/>
    </row>
    <row r="3266" spans="2:24" ht="30" x14ac:dyDescent="0.25">
      <c r="B3266" s="145" t="s">
        <v>6750</v>
      </c>
      <c r="C3266" s="31" t="s">
        <v>14356</v>
      </c>
      <c r="D3266" s="31"/>
      <c r="E3266" s="43" t="s">
        <v>52</v>
      </c>
      <c r="F3266" s="42" t="s">
        <v>34</v>
      </c>
      <c r="G3266" s="83" t="s">
        <v>34</v>
      </c>
      <c r="H3266" s="168">
        <v>36892</v>
      </c>
      <c r="I3266" s="31"/>
      <c r="J3266" s="83" t="s">
        <v>188</v>
      </c>
      <c r="K3266" s="31" t="s">
        <v>34</v>
      </c>
      <c r="L3266" s="31"/>
      <c r="M3266" s="168"/>
      <c r="N3266" s="147"/>
      <c r="O3266" s="105" t="s">
        <v>52</v>
      </c>
      <c r="P3266" s="171">
        <v>36892</v>
      </c>
      <c r="Q3266" s="31"/>
      <c r="R3266" s="83" t="s">
        <v>188</v>
      </c>
      <c r="S3266" s="31" t="s">
        <v>34</v>
      </c>
      <c r="T3266" s="31"/>
      <c r="U3266" s="168"/>
      <c r="V3266" s="149"/>
      <c r="W3266" s="140" t="str" cm="1">
        <f t="array" ref="W3266">IF(SUM(LEN(B3266:V3266))=0,"",IF(OR(OR(ISBLANK(F3266),SUM(LEN(C3266),LEN(D3266))=0),AND(NOT(E3266="Unknown"),ISBLANK(J3266)),AND(NOT(O3266="Unknown"),ISBLANK(R3266))),"Missing Information", INDEX(Table15[Entire Service Line Classification], MATCH(SUMIFS(Table15[Unique ID],Table15[System-Owned Portion],E3266,Table15[If Material Anything Other than "Lead" in Column E,Was Material Ever Previously Lead?],G3266,Table15[Customer-Owned Portion],O3266),Table15[Unique ID],0),0)))</f>
        <v>Non-lead</v>
      </c>
      <c r="X3266"/>
    </row>
    <row r="3267" spans="2:24" ht="30" x14ac:dyDescent="0.25">
      <c r="B3267" s="145" t="s">
        <v>6755</v>
      </c>
      <c r="C3267" s="31" t="s">
        <v>14361</v>
      </c>
      <c r="D3267" s="31"/>
      <c r="E3267" s="43" t="s">
        <v>52</v>
      </c>
      <c r="F3267" s="42" t="s">
        <v>34</v>
      </c>
      <c r="G3267" s="83" t="s">
        <v>34</v>
      </c>
      <c r="H3267" s="168">
        <v>36892</v>
      </c>
      <c r="I3267" s="31"/>
      <c r="J3267" s="83" t="s">
        <v>188</v>
      </c>
      <c r="K3267" s="31" t="s">
        <v>34</v>
      </c>
      <c r="L3267" s="31"/>
      <c r="M3267" s="168"/>
      <c r="N3267" s="147"/>
      <c r="O3267" s="105" t="s">
        <v>52</v>
      </c>
      <c r="P3267" s="171">
        <v>36892</v>
      </c>
      <c r="Q3267" s="31"/>
      <c r="R3267" s="83" t="s">
        <v>188</v>
      </c>
      <c r="S3267" s="31" t="s">
        <v>34</v>
      </c>
      <c r="T3267" s="31"/>
      <c r="U3267" s="168"/>
      <c r="V3267" s="149"/>
      <c r="W3267" s="140" t="str" cm="1">
        <f t="array" ref="W3267">IF(SUM(LEN(B3267:V3267))=0,"",IF(OR(OR(ISBLANK(F3267),SUM(LEN(C3267),LEN(D3267))=0),AND(NOT(E3267="Unknown"),ISBLANK(J3267)),AND(NOT(O3267="Unknown"),ISBLANK(R3267))),"Missing Information", INDEX(Table15[Entire Service Line Classification], MATCH(SUMIFS(Table15[Unique ID],Table15[System-Owned Portion],E3267,Table15[If Material Anything Other than "Lead" in Column E,Was Material Ever Previously Lead?],G3267,Table15[Customer-Owned Portion],O3267),Table15[Unique ID],0),0)))</f>
        <v>Non-lead</v>
      </c>
      <c r="X3267"/>
    </row>
    <row r="3268" spans="2:24" ht="30" x14ac:dyDescent="0.25">
      <c r="B3268" s="145" t="s">
        <v>6759</v>
      </c>
      <c r="C3268" s="31" t="s">
        <v>14365</v>
      </c>
      <c r="D3268" s="31"/>
      <c r="E3268" s="43" t="s">
        <v>52</v>
      </c>
      <c r="F3268" s="42" t="s">
        <v>34</v>
      </c>
      <c r="G3268" s="83" t="s">
        <v>34</v>
      </c>
      <c r="H3268" s="168">
        <v>36892</v>
      </c>
      <c r="I3268" s="31"/>
      <c r="J3268" s="83" t="s">
        <v>188</v>
      </c>
      <c r="K3268" s="31" t="s">
        <v>34</v>
      </c>
      <c r="L3268" s="31"/>
      <c r="M3268" s="168"/>
      <c r="N3268" s="147"/>
      <c r="O3268" s="105" t="s">
        <v>52</v>
      </c>
      <c r="P3268" s="171">
        <v>36892</v>
      </c>
      <c r="Q3268" s="31"/>
      <c r="R3268" s="83" t="s">
        <v>188</v>
      </c>
      <c r="S3268" s="31" t="s">
        <v>34</v>
      </c>
      <c r="T3268" s="31"/>
      <c r="U3268" s="168"/>
      <c r="V3268" s="149"/>
      <c r="W3268" s="140" t="str" cm="1">
        <f t="array" ref="W3268">IF(SUM(LEN(B3268:V3268))=0,"",IF(OR(OR(ISBLANK(F3268),SUM(LEN(C3268),LEN(D3268))=0),AND(NOT(E3268="Unknown"),ISBLANK(J3268)),AND(NOT(O3268="Unknown"),ISBLANK(R3268))),"Missing Information", INDEX(Table15[Entire Service Line Classification], MATCH(SUMIFS(Table15[Unique ID],Table15[System-Owned Portion],E3268,Table15[If Material Anything Other than "Lead" in Column E,Was Material Ever Previously Lead?],G3268,Table15[Customer-Owned Portion],O3268),Table15[Unique ID],0),0)))</f>
        <v>Non-lead</v>
      </c>
      <c r="X3268"/>
    </row>
    <row r="3269" spans="2:24" ht="30" x14ac:dyDescent="0.25">
      <c r="B3269" s="145" t="s">
        <v>6760</v>
      </c>
      <c r="C3269" s="31" t="s">
        <v>14366</v>
      </c>
      <c r="D3269" s="31"/>
      <c r="E3269" s="43" t="s">
        <v>52</v>
      </c>
      <c r="F3269" s="42" t="s">
        <v>34</v>
      </c>
      <c r="G3269" s="83" t="s">
        <v>34</v>
      </c>
      <c r="H3269" s="168">
        <v>36892</v>
      </c>
      <c r="I3269" s="31"/>
      <c r="J3269" s="83" t="s">
        <v>188</v>
      </c>
      <c r="K3269" s="31" t="s">
        <v>34</v>
      </c>
      <c r="L3269" s="31"/>
      <c r="M3269" s="168"/>
      <c r="N3269" s="147"/>
      <c r="O3269" s="105" t="s">
        <v>52</v>
      </c>
      <c r="P3269" s="171">
        <v>36892</v>
      </c>
      <c r="Q3269" s="31"/>
      <c r="R3269" s="83" t="s">
        <v>188</v>
      </c>
      <c r="S3269" s="31" t="s">
        <v>34</v>
      </c>
      <c r="T3269" s="31"/>
      <c r="U3269" s="168"/>
      <c r="V3269" s="149"/>
      <c r="W3269" s="140" t="str" cm="1">
        <f t="array" ref="W3269">IF(SUM(LEN(B3269:V3269))=0,"",IF(OR(OR(ISBLANK(F3269),SUM(LEN(C3269),LEN(D3269))=0),AND(NOT(E3269="Unknown"),ISBLANK(J3269)),AND(NOT(O3269="Unknown"),ISBLANK(R3269))),"Missing Information", INDEX(Table15[Entire Service Line Classification], MATCH(SUMIFS(Table15[Unique ID],Table15[System-Owned Portion],E3269,Table15[If Material Anything Other than "Lead" in Column E,Was Material Ever Previously Lead?],G3269,Table15[Customer-Owned Portion],O3269),Table15[Unique ID],0),0)))</f>
        <v>Non-lead</v>
      </c>
      <c r="X3269"/>
    </row>
    <row r="3270" spans="2:24" ht="30" x14ac:dyDescent="0.25">
      <c r="B3270" s="145" t="s">
        <v>6761</v>
      </c>
      <c r="C3270" s="31" t="s">
        <v>14367</v>
      </c>
      <c r="D3270" s="31"/>
      <c r="E3270" s="43" t="s">
        <v>52</v>
      </c>
      <c r="F3270" s="42" t="s">
        <v>34</v>
      </c>
      <c r="G3270" s="83" t="s">
        <v>34</v>
      </c>
      <c r="H3270" s="168">
        <v>36892</v>
      </c>
      <c r="I3270" s="31"/>
      <c r="J3270" s="83" t="s">
        <v>188</v>
      </c>
      <c r="K3270" s="31" t="s">
        <v>34</v>
      </c>
      <c r="L3270" s="31"/>
      <c r="M3270" s="168"/>
      <c r="N3270" s="147"/>
      <c r="O3270" s="105" t="s">
        <v>52</v>
      </c>
      <c r="P3270" s="171">
        <v>36892</v>
      </c>
      <c r="Q3270" s="31"/>
      <c r="R3270" s="83" t="s">
        <v>188</v>
      </c>
      <c r="S3270" s="31" t="s">
        <v>34</v>
      </c>
      <c r="T3270" s="31"/>
      <c r="U3270" s="168"/>
      <c r="V3270" s="149"/>
      <c r="W3270" s="140" t="str" cm="1">
        <f t="array" ref="W3270">IF(SUM(LEN(B3270:V3270))=0,"",IF(OR(OR(ISBLANK(F3270),SUM(LEN(C3270),LEN(D3270))=0),AND(NOT(E3270="Unknown"),ISBLANK(J3270)),AND(NOT(O3270="Unknown"),ISBLANK(R3270))),"Missing Information", INDEX(Table15[Entire Service Line Classification], MATCH(SUMIFS(Table15[Unique ID],Table15[System-Owned Portion],E3270,Table15[If Material Anything Other than "Lead" in Column E,Was Material Ever Previously Lead?],G3270,Table15[Customer-Owned Portion],O3270),Table15[Unique ID],0),0)))</f>
        <v>Non-lead</v>
      </c>
      <c r="X3270"/>
    </row>
    <row r="3271" spans="2:24" ht="30" x14ac:dyDescent="0.25">
      <c r="B3271" s="145" t="s">
        <v>6762</v>
      </c>
      <c r="C3271" s="31" t="s">
        <v>14368</v>
      </c>
      <c r="D3271" s="31"/>
      <c r="E3271" s="43" t="s">
        <v>52</v>
      </c>
      <c r="F3271" s="42" t="s">
        <v>34</v>
      </c>
      <c r="G3271" s="83" t="s">
        <v>34</v>
      </c>
      <c r="H3271" s="168">
        <v>36892</v>
      </c>
      <c r="I3271" s="31"/>
      <c r="J3271" s="83" t="s">
        <v>188</v>
      </c>
      <c r="K3271" s="31" t="s">
        <v>34</v>
      </c>
      <c r="L3271" s="31"/>
      <c r="M3271" s="168"/>
      <c r="N3271" s="147"/>
      <c r="O3271" s="105" t="s">
        <v>52</v>
      </c>
      <c r="P3271" s="171">
        <v>36892</v>
      </c>
      <c r="Q3271" s="31"/>
      <c r="R3271" s="83" t="s">
        <v>188</v>
      </c>
      <c r="S3271" s="31" t="s">
        <v>34</v>
      </c>
      <c r="T3271" s="31"/>
      <c r="U3271" s="168"/>
      <c r="V3271" s="149"/>
      <c r="W3271" s="140" t="str" cm="1">
        <f t="array" ref="W3271">IF(SUM(LEN(B3271:V3271))=0,"",IF(OR(OR(ISBLANK(F3271),SUM(LEN(C3271),LEN(D3271))=0),AND(NOT(E3271="Unknown"),ISBLANK(J3271)),AND(NOT(O3271="Unknown"),ISBLANK(R3271))),"Missing Information", INDEX(Table15[Entire Service Line Classification], MATCH(SUMIFS(Table15[Unique ID],Table15[System-Owned Portion],E3271,Table15[If Material Anything Other than "Lead" in Column E,Was Material Ever Previously Lead?],G3271,Table15[Customer-Owned Portion],O3271),Table15[Unique ID],0),0)))</f>
        <v>Non-lead</v>
      </c>
      <c r="X3271"/>
    </row>
    <row r="3272" spans="2:24" ht="30" x14ac:dyDescent="0.25">
      <c r="B3272" s="145" t="s">
        <v>6786</v>
      </c>
      <c r="C3272" s="31" t="s">
        <v>14401</v>
      </c>
      <c r="D3272" s="31"/>
      <c r="E3272" s="43" t="s">
        <v>52</v>
      </c>
      <c r="F3272" s="42" t="s">
        <v>34</v>
      </c>
      <c r="G3272" s="83" t="s">
        <v>34</v>
      </c>
      <c r="H3272" s="168">
        <v>36892</v>
      </c>
      <c r="I3272" s="31"/>
      <c r="J3272" s="83" t="s">
        <v>188</v>
      </c>
      <c r="K3272" s="31" t="s">
        <v>34</v>
      </c>
      <c r="L3272" s="31"/>
      <c r="M3272" s="168"/>
      <c r="N3272" s="147"/>
      <c r="O3272" s="105" t="s">
        <v>52</v>
      </c>
      <c r="P3272" s="171">
        <v>36892</v>
      </c>
      <c r="Q3272" s="31"/>
      <c r="R3272" s="83" t="s">
        <v>188</v>
      </c>
      <c r="S3272" s="31" t="s">
        <v>34</v>
      </c>
      <c r="T3272" s="31"/>
      <c r="U3272" s="168"/>
      <c r="V3272" s="149"/>
      <c r="W3272" s="140" t="str" cm="1">
        <f t="array" ref="W3272">IF(SUM(LEN(B3272:V3272))=0,"",IF(OR(OR(ISBLANK(F3272),SUM(LEN(C3272),LEN(D3272))=0),AND(NOT(E3272="Unknown"),ISBLANK(J3272)),AND(NOT(O3272="Unknown"),ISBLANK(R3272))),"Missing Information", INDEX(Table15[Entire Service Line Classification], MATCH(SUMIFS(Table15[Unique ID],Table15[System-Owned Portion],E3272,Table15[If Material Anything Other than "Lead" in Column E,Was Material Ever Previously Lead?],G3272,Table15[Customer-Owned Portion],O3272),Table15[Unique ID],0),0)))</f>
        <v>Non-lead</v>
      </c>
      <c r="X3272"/>
    </row>
    <row r="3273" spans="2:24" ht="30" x14ac:dyDescent="0.25">
      <c r="B3273" s="145" t="s">
        <v>6796</v>
      </c>
      <c r="C3273" s="31" t="s">
        <v>14411</v>
      </c>
      <c r="D3273" s="31"/>
      <c r="E3273" s="43" t="s">
        <v>52</v>
      </c>
      <c r="F3273" s="42" t="s">
        <v>34</v>
      </c>
      <c r="G3273" s="83" t="s">
        <v>34</v>
      </c>
      <c r="H3273" s="168">
        <v>36892</v>
      </c>
      <c r="I3273" s="31"/>
      <c r="J3273" s="83" t="s">
        <v>188</v>
      </c>
      <c r="K3273" s="31" t="s">
        <v>34</v>
      </c>
      <c r="L3273" s="31"/>
      <c r="M3273" s="168"/>
      <c r="N3273" s="147"/>
      <c r="O3273" s="105" t="s">
        <v>52</v>
      </c>
      <c r="P3273" s="171">
        <v>36892</v>
      </c>
      <c r="Q3273" s="31"/>
      <c r="R3273" s="83" t="s">
        <v>188</v>
      </c>
      <c r="S3273" s="31" t="s">
        <v>34</v>
      </c>
      <c r="T3273" s="31"/>
      <c r="U3273" s="168"/>
      <c r="V3273" s="149"/>
      <c r="W3273" s="140" t="str" cm="1">
        <f t="array" ref="W3273">IF(SUM(LEN(B3273:V3273))=0,"",IF(OR(OR(ISBLANK(F3273),SUM(LEN(C3273),LEN(D3273))=0),AND(NOT(E3273="Unknown"),ISBLANK(J3273)),AND(NOT(O3273="Unknown"),ISBLANK(R3273))),"Missing Information", INDEX(Table15[Entire Service Line Classification], MATCH(SUMIFS(Table15[Unique ID],Table15[System-Owned Portion],E3273,Table15[If Material Anything Other than "Lead" in Column E,Was Material Ever Previously Lead?],G3273,Table15[Customer-Owned Portion],O3273),Table15[Unique ID],0),0)))</f>
        <v>Non-lead</v>
      </c>
      <c r="X3273"/>
    </row>
    <row r="3274" spans="2:24" ht="30" x14ac:dyDescent="0.25">
      <c r="B3274" s="145" t="s">
        <v>6803</v>
      </c>
      <c r="C3274" s="31" t="s">
        <v>14418</v>
      </c>
      <c r="D3274" s="31"/>
      <c r="E3274" s="43" t="s">
        <v>52</v>
      </c>
      <c r="F3274" s="42" t="s">
        <v>34</v>
      </c>
      <c r="G3274" s="83" t="s">
        <v>34</v>
      </c>
      <c r="H3274" s="168">
        <v>36892</v>
      </c>
      <c r="I3274" s="31"/>
      <c r="J3274" s="83" t="s">
        <v>188</v>
      </c>
      <c r="K3274" s="31" t="s">
        <v>34</v>
      </c>
      <c r="L3274" s="31"/>
      <c r="M3274" s="168"/>
      <c r="N3274" s="147"/>
      <c r="O3274" s="105" t="s">
        <v>52</v>
      </c>
      <c r="P3274" s="171">
        <v>36892</v>
      </c>
      <c r="Q3274" s="31"/>
      <c r="R3274" s="83" t="s">
        <v>188</v>
      </c>
      <c r="S3274" s="31" t="s">
        <v>34</v>
      </c>
      <c r="T3274" s="31"/>
      <c r="U3274" s="168"/>
      <c r="V3274" s="149"/>
      <c r="W3274" s="140" t="str" cm="1">
        <f t="array" ref="W3274">IF(SUM(LEN(B3274:V3274))=0,"",IF(OR(OR(ISBLANK(F3274),SUM(LEN(C3274),LEN(D3274))=0),AND(NOT(E3274="Unknown"),ISBLANK(J3274)),AND(NOT(O3274="Unknown"),ISBLANK(R3274))),"Missing Information", INDEX(Table15[Entire Service Line Classification], MATCH(SUMIFS(Table15[Unique ID],Table15[System-Owned Portion],E3274,Table15[If Material Anything Other than "Lead" in Column E,Was Material Ever Previously Lead?],G3274,Table15[Customer-Owned Portion],O3274),Table15[Unique ID],0),0)))</f>
        <v>Non-lead</v>
      </c>
      <c r="X3274"/>
    </row>
    <row r="3275" spans="2:24" ht="30" x14ac:dyDescent="0.25">
      <c r="B3275" s="145" t="s">
        <v>6812</v>
      </c>
      <c r="C3275" s="31" t="s">
        <v>14427</v>
      </c>
      <c r="D3275" s="31"/>
      <c r="E3275" s="43" t="s">
        <v>52</v>
      </c>
      <c r="F3275" s="42" t="s">
        <v>34</v>
      </c>
      <c r="G3275" s="83" t="s">
        <v>34</v>
      </c>
      <c r="H3275" s="168">
        <v>36892</v>
      </c>
      <c r="I3275" s="31"/>
      <c r="J3275" s="83" t="s">
        <v>188</v>
      </c>
      <c r="K3275" s="31" t="s">
        <v>34</v>
      </c>
      <c r="L3275" s="31"/>
      <c r="M3275" s="168"/>
      <c r="N3275" s="147"/>
      <c r="O3275" s="105" t="s">
        <v>52</v>
      </c>
      <c r="P3275" s="171">
        <v>36892</v>
      </c>
      <c r="Q3275" s="31"/>
      <c r="R3275" s="83" t="s">
        <v>188</v>
      </c>
      <c r="S3275" s="31" t="s">
        <v>34</v>
      </c>
      <c r="T3275" s="31"/>
      <c r="U3275" s="168"/>
      <c r="V3275" s="149"/>
      <c r="W3275" s="140" t="str" cm="1">
        <f t="array" ref="W3275">IF(SUM(LEN(B3275:V3275))=0,"",IF(OR(OR(ISBLANK(F3275),SUM(LEN(C3275),LEN(D3275))=0),AND(NOT(E3275="Unknown"),ISBLANK(J3275)),AND(NOT(O3275="Unknown"),ISBLANK(R3275))),"Missing Information", INDEX(Table15[Entire Service Line Classification], MATCH(SUMIFS(Table15[Unique ID],Table15[System-Owned Portion],E3275,Table15[If Material Anything Other than "Lead" in Column E,Was Material Ever Previously Lead?],G3275,Table15[Customer-Owned Portion],O3275),Table15[Unique ID],0),0)))</f>
        <v>Non-lead</v>
      </c>
      <c r="X3275"/>
    </row>
    <row r="3276" spans="2:24" ht="30" x14ac:dyDescent="0.25">
      <c r="B3276" s="145" t="s">
        <v>6825</v>
      </c>
      <c r="C3276" s="31" t="s">
        <v>14444</v>
      </c>
      <c r="D3276" s="31"/>
      <c r="E3276" s="43" t="s">
        <v>52</v>
      </c>
      <c r="F3276" s="42" t="s">
        <v>34</v>
      </c>
      <c r="G3276" s="83" t="s">
        <v>34</v>
      </c>
      <c r="H3276" s="168">
        <v>36892</v>
      </c>
      <c r="I3276" s="31"/>
      <c r="J3276" s="83" t="s">
        <v>188</v>
      </c>
      <c r="K3276" s="31" t="s">
        <v>34</v>
      </c>
      <c r="L3276" s="31"/>
      <c r="M3276" s="168"/>
      <c r="N3276" s="147"/>
      <c r="O3276" s="105" t="s">
        <v>52</v>
      </c>
      <c r="P3276" s="171">
        <v>36892</v>
      </c>
      <c r="Q3276" s="31"/>
      <c r="R3276" s="83" t="s">
        <v>188</v>
      </c>
      <c r="S3276" s="31" t="s">
        <v>34</v>
      </c>
      <c r="T3276" s="31"/>
      <c r="U3276" s="168"/>
      <c r="V3276" s="149"/>
      <c r="W3276" s="140" t="str" cm="1">
        <f t="array" ref="W3276">IF(SUM(LEN(B3276:V3276))=0,"",IF(OR(OR(ISBLANK(F3276),SUM(LEN(C3276),LEN(D3276))=0),AND(NOT(E3276="Unknown"),ISBLANK(J3276)),AND(NOT(O3276="Unknown"),ISBLANK(R3276))),"Missing Information", INDEX(Table15[Entire Service Line Classification], MATCH(SUMIFS(Table15[Unique ID],Table15[System-Owned Portion],E3276,Table15[If Material Anything Other than "Lead" in Column E,Was Material Ever Previously Lead?],G3276,Table15[Customer-Owned Portion],O3276),Table15[Unique ID],0),0)))</f>
        <v>Non-lead</v>
      </c>
      <c r="X3276"/>
    </row>
    <row r="3277" spans="2:24" ht="30" x14ac:dyDescent="0.25">
      <c r="B3277" s="145" t="s">
        <v>6828</v>
      </c>
      <c r="C3277" s="31" t="s">
        <v>14447</v>
      </c>
      <c r="D3277" s="31"/>
      <c r="E3277" s="43" t="s">
        <v>52</v>
      </c>
      <c r="F3277" s="42" t="s">
        <v>34</v>
      </c>
      <c r="G3277" s="83" t="s">
        <v>34</v>
      </c>
      <c r="H3277" s="168">
        <v>36892</v>
      </c>
      <c r="I3277" s="31"/>
      <c r="J3277" s="83" t="s">
        <v>188</v>
      </c>
      <c r="K3277" s="31" t="s">
        <v>34</v>
      </c>
      <c r="L3277" s="31"/>
      <c r="M3277" s="168"/>
      <c r="N3277" s="147"/>
      <c r="O3277" s="105" t="s">
        <v>52</v>
      </c>
      <c r="P3277" s="171">
        <v>36892</v>
      </c>
      <c r="Q3277" s="31"/>
      <c r="R3277" s="83" t="s">
        <v>188</v>
      </c>
      <c r="S3277" s="31" t="s">
        <v>34</v>
      </c>
      <c r="T3277" s="31"/>
      <c r="U3277" s="168"/>
      <c r="V3277" s="149"/>
      <c r="W3277" s="140" t="str" cm="1">
        <f t="array" ref="W3277">IF(SUM(LEN(B3277:V3277))=0,"",IF(OR(OR(ISBLANK(F3277),SUM(LEN(C3277),LEN(D3277))=0),AND(NOT(E3277="Unknown"),ISBLANK(J3277)),AND(NOT(O3277="Unknown"),ISBLANK(R3277))),"Missing Information", INDEX(Table15[Entire Service Line Classification], MATCH(SUMIFS(Table15[Unique ID],Table15[System-Owned Portion],E3277,Table15[If Material Anything Other than "Lead" in Column E,Was Material Ever Previously Lead?],G3277,Table15[Customer-Owned Portion],O3277),Table15[Unique ID],0),0)))</f>
        <v>Non-lead</v>
      </c>
      <c r="X3277"/>
    </row>
    <row r="3278" spans="2:24" ht="30" x14ac:dyDescent="0.25">
      <c r="B3278" s="145" t="s">
        <v>6829</v>
      </c>
      <c r="C3278" s="31" t="s">
        <v>14448</v>
      </c>
      <c r="D3278" s="31"/>
      <c r="E3278" s="43" t="s">
        <v>52</v>
      </c>
      <c r="F3278" s="42" t="s">
        <v>34</v>
      </c>
      <c r="G3278" s="83" t="s">
        <v>34</v>
      </c>
      <c r="H3278" s="168">
        <v>36892</v>
      </c>
      <c r="I3278" s="31"/>
      <c r="J3278" s="83" t="s">
        <v>188</v>
      </c>
      <c r="K3278" s="31" t="s">
        <v>34</v>
      </c>
      <c r="L3278" s="31"/>
      <c r="M3278" s="168"/>
      <c r="N3278" s="147"/>
      <c r="O3278" s="105" t="s">
        <v>52</v>
      </c>
      <c r="P3278" s="171">
        <v>36892</v>
      </c>
      <c r="Q3278" s="31"/>
      <c r="R3278" s="83" t="s">
        <v>188</v>
      </c>
      <c r="S3278" s="31" t="s">
        <v>34</v>
      </c>
      <c r="T3278" s="31"/>
      <c r="U3278" s="168"/>
      <c r="V3278" s="149"/>
      <c r="W3278" s="140" t="str" cm="1">
        <f t="array" ref="W3278">IF(SUM(LEN(B3278:V3278))=0,"",IF(OR(OR(ISBLANK(F3278),SUM(LEN(C3278),LEN(D3278))=0),AND(NOT(E3278="Unknown"),ISBLANK(J3278)),AND(NOT(O3278="Unknown"),ISBLANK(R3278))),"Missing Information", INDEX(Table15[Entire Service Line Classification], MATCH(SUMIFS(Table15[Unique ID],Table15[System-Owned Portion],E3278,Table15[If Material Anything Other than "Lead" in Column E,Was Material Ever Previously Lead?],G3278,Table15[Customer-Owned Portion],O3278),Table15[Unique ID],0),0)))</f>
        <v>Non-lead</v>
      </c>
      <c r="X3278"/>
    </row>
    <row r="3279" spans="2:24" ht="30" x14ac:dyDescent="0.25">
      <c r="B3279" s="145" t="s">
        <v>6836</v>
      </c>
      <c r="C3279" s="31" t="s">
        <v>14455</v>
      </c>
      <c r="D3279" s="31"/>
      <c r="E3279" s="43" t="s">
        <v>52</v>
      </c>
      <c r="F3279" s="42" t="s">
        <v>34</v>
      </c>
      <c r="G3279" s="83" t="s">
        <v>34</v>
      </c>
      <c r="H3279" s="168">
        <v>36892</v>
      </c>
      <c r="I3279" s="31"/>
      <c r="J3279" s="83" t="s">
        <v>188</v>
      </c>
      <c r="K3279" s="31" t="s">
        <v>34</v>
      </c>
      <c r="L3279" s="31"/>
      <c r="M3279" s="168"/>
      <c r="N3279" s="147"/>
      <c r="O3279" s="105" t="s">
        <v>52</v>
      </c>
      <c r="P3279" s="171">
        <v>36892</v>
      </c>
      <c r="Q3279" s="31"/>
      <c r="R3279" s="83" t="s">
        <v>188</v>
      </c>
      <c r="S3279" s="31" t="s">
        <v>34</v>
      </c>
      <c r="T3279" s="31"/>
      <c r="U3279" s="168"/>
      <c r="V3279" s="149"/>
      <c r="W3279" s="140" t="str" cm="1">
        <f t="array" ref="W3279">IF(SUM(LEN(B3279:V3279))=0,"",IF(OR(OR(ISBLANK(F3279),SUM(LEN(C3279),LEN(D3279))=0),AND(NOT(E3279="Unknown"),ISBLANK(J3279)),AND(NOT(O3279="Unknown"),ISBLANK(R3279))),"Missing Information", INDEX(Table15[Entire Service Line Classification], MATCH(SUMIFS(Table15[Unique ID],Table15[System-Owned Portion],E3279,Table15[If Material Anything Other than "Lead" in Column E,Was Material Ever Previously Lead?],G3279,Table15[Customer-Owned Portion],O3279),Table15[Unique ID],0),0)))</f>
        <v>Non-lead</v>
      </c>
      <c r="X3279"/>
    </row>
    <row r="3280" spans="2:24" ht="30" x14ac:dyDescent="0.25">
      <c r="B3280" s="145" t="s">
        <v>6842</v>
      </c>
      <c r="C3280" s="31" t="s">
        <v>14463</v>
      </c>
      <c r="D3280" s="31"/>
      <c r="E3280" s="43" t="s">
        <v>52</v>
      </c>
      <c r="F3280" s="42" t="s">
        <v>34</v>
      </c>
      <c r="G3280" s="83" t="s">
        <v>34</v>
      </c>
      <c r="H3280" s="168">
        <v>36892</v>
      </c>
      <c r="I3280" s="31"/>
      <c r="J3280" s="83" t="s">
        <v>188</v>
      </c>
      <c r="K3280" s="31" t="s">
        <v>34</v>
      </c>
      <c r="L3280" s="31"/>
      <c r="M3280" s="168"/>
      <c r="N3280" s="147"/>
      <c r="O3280" s="105" t="s">
        <v>52</v>
      </c>
      <c r="P3280" s="171">
        <v>36892</v>
      </c>
      <c r="Q3280" s="31"/>
      <c r="R3280" s="83" t="s">
        <v>188</v>
      </c>
      <c r="S3280" s="31" t="s">
        <v>34</v>
      </c>
      <c r="T3280" s="31"/>
      <c r="U3280" s="168"/>
      <c r="V3280" s="149"/>
      <c r="W3280" s="140" t="str" cm="1">
        <f t="array" ref="W3280">IF(SUM(LEN(B3280:V3280))=0,"",IF(OR(OR(ISBLANK(F3280),SUM(LEN(C3280),LEN(D3280))=0),AND(NOT(E3280="Unknown"),ISBLANK(J3280)),AND(NOT(O3280="Unknown"),ISBLANK(R3280))),"Missing Information", INDEX(Table15[Entire Service Line Classification], MATCH(SUMIFS(Table15[Unique ID],Table15[System-Owned Portion],E3280,Table15[If Material Anything Other than "Lead" in Column E,Was Material Ever Previously Lead?],G3280,Table15[Customer-Owned Portion],O3280),Table15[Unique ID],0),0)))</f>
        <v>Non-lead</v>
      </c>
      <c r="X3280"/>
    </row>
    <row r="3281" spans="2:24" ht="30" x14ac:dyDescent="0.25">
      <c r="B3281" s="145" t="s">
        <v>6877</v>
      </c>
      <c r="C3281" s="31" t="s">
        <v>14501</v>
      </c>
      <c r="D3281" s="31"/>
      <c r="E3281" s="43" t="s">
        <v>52</v>
      </c>
      <c r="F3281" s="42" t="s">
        <v>34</v>
      </c>
      <c r="G3281" s="83" t="s">
        <v>34</v>
      </c>
      <c r="H3281" s="168">
        <v>36892</v>
      </c>
      <c r="I3281" s="31"/>
      <c r="J3281" s="83" t="s">
        <v>188</v>
      </c>
      <c r="K3281" s="31" t="s">
        <v>34</v>
      </c>
      <c r="L3281" s="31"/>
      <c r="M3281" s="168"/>
      <c r="N3281" s="147"/>
      <c r="O3281" s="105" t="s">
        <v>52</v>
      </c>
      <c r="P3281" s="171">
        <v>36892</v>
      </c>
      <c r="Q3281" s="31"/>
      <c r="R3281" s="83" t="s">
        <v>188</v>
      </c>
      <c r="S3281" s="31" t="s">
        <v>34</v>
      </c>
      <c r="T3281" s="31"/>
      <c r="U3281" s="168"/>
      <c r="V3281" s="149"/>
      <c r="W3281" s="140" t="str" cm="1">
        <f t="array" ref="W3281">IF(SUM(LEN(B3281:V3281))=0,"",IF(OR(OR(ISBLANK(F3281),SUM(LEN(C3281),LEN(D3281))=0),AND(NOT(E3281="Unknown"),ISBLANK(J3281)),AND(NOT(O3281="Unknown"),ISBLANK(R3281))),"Missing Information", INDEX(Table15[Entire Service Line Classification], MATCH(SUMIFS(Table15[Unique ID],Table15[System-Owned Portion],E3281,Table15[If Material Anything Other than "Lead" in Column E,Was Material Ever Previously Lead?],G3281,Table15[Customer-Owned Portion],O3281),Table15[Unique ID],0),0)))</f>
        <v>Non-lead</v>
      </c>
      <c r="X3281"/>
    </row>
    <row r="3282" spans="2:24" ht="30" x14ac:dyDescent="0.25">
      <c r="B3282" s="145" t="s">
        <v>6881</v>
      </c>
      <c r="C3282" s="31" t="s">
        <v>14505</v>
      </c>
      <c r="D3282" s="31"/>
      <c r="E3282" s="43" t="s">
        <v>52</v>
      </c>
      <c r="F3282" s="42" t="s">
        <v>34</v>
      </c>
      <c r="G3282" s="83" t="s">
        <v>34</v>
      </c>
      <c r="H3282" s="168">
        <v>36892</v>
      </c>
      <c r="I3282" s="31"/>
      <c r="J3282" s="83" t="s">
        <v>188</v>
      </c>
      <c r="K3282" s="31" t="s">
        <v>34</v>
      </c>
      <c r="L3282" s="31"/>
      <c r="M3282" s="168"/>
      <c r="N3282" s="147"/>
      <c r="O3282" s="105" t="s">
        <v>52</v>
      </c>
      <c r="P3282" s="171">
        <v>36892</v>
      </c>
      <c r="Q3282" s="31"/>
      <c r="R3282" s="83" t="s">
        <v>188</v>
      </c>
      <c r="S3282" s="31" t="s">
        <v>34</v>
      </c>
      <c r="T3282" s="31"/>
      <c r="U3282" s="168"/>
      <c r="V3282" s="149"/>
      <c r="W3282" s="140" t="str" cm="1">
        <f t="array" ref="W3282">IF(SUM(LEN(B3282:V3282))=0,"",IF(OR(OR(ISBLANK(F3282),SUM(LEN(C3282),LEN(D3282))=0),AND(NOT(E3282="Unknown"),ISBLANK(J3282)),AND(NOT(O3282="Unknown"),ISBLANK(R3282))),"Missing Information", INDEX(Table15[Entire Service Line Classification], MATCH(SUMIFS(Table15[Unique ID],Table15[System-Owned Portion],E3282,Table15[If Material Anything Other than "Lead" in Column E,Was Material Ever Previously Lead?],G3282,Table15[Customer-Owned Portion],O3282),Table15[Unique ID],0),0)))</f>
        <v>Non-lead</v>
      </c>
      <c r="X3282"/>
    </row>
    <row r="3283" spans="2:24" ht="30" x14ac:dyDescent="0.25">
      <c r="B3283" s="145" t="s">
        <v>6909</v>
      </c>
      <c r="C3283" s="31" t="s">
        <v>14533</v>
      </c>
      <c r="D3283" s="31"/>
      <c r="E3283" s="43" t="s">
        <v>52</v>
      </c>
      <c r="F3283" s="42" t="s">
        <v>34</v>
      </c>
      <c r="G3283" s="83" t="s">
        <v>34</v>
      </c>
      <c r="H3283" s="168">
        <v>36892</v>
      </c>
      <c r="I3283" s="31"/>
      <c r="J3283" s="83" t="s">
        <v>188</v>
      </c>
      <c r="K3283" s="31" t="s">
        <v>34</v>
      </c>
      <c r="L3283" s="31"/>
      <c r="M3283" s="168"/>
      <c r="N3283" s="147"/>
      <c r="O3283" s="105" t="s">
        <v>52</v>
      </c>
      <c r="P3283" s="171">
        <v>36892</v>
      </c>
      <c r="Q3283" s="31"/>
      <c r="R3283" s="83" t="s">
        <v>188</v>
      </c>
      <c r="S3283" s="31" t="s">
        <v>34</v>
      </c>
      <c r="T3283" s="31"/>
      <c r="U3283" s="168"/>
      <c r="V3283" s="149"/>
      <c r="W3283" s="140" t="str" cm="1">
        <f t="array" ref="W3283">IF(SUM(LEN(B3283:V3283))=0,"",IF(OR(OR(ISBLANK(F3283),SUM(LEN(C3283),LEN(D3283))=0),AND(NOT(E3283="Unknown"),ISBLANK(J3283)),AND(NOT(O3283="Unknown"),ISBLANK(R3283))),"Missing Information", INDEX(Table15[Entire Service Line Classification], MATCH(SUMIFS(Table15[Unique ID],Table15[System-Owned Portion],E3283,Table15[If Material Anything Other than "Lead" in Column E,Was Material Ever Previously Lead?],G3283,Table15[Customer-Owned Portion],O3283),Table15[Unique ID],0),0)))</f>
        <v>Non-lead</v>
      </c>
      <c r="X3283"/>
    </row>
    <row r="3284" spans="2:24" ht="30" x14ac:dyDescent="0.25">
      <c r="B3284" s="145" t="s">
        <v>6937</v>
      </c>
      <c r="C3284" s="31" t="s">
        <v>14561</v>
      </c>
      <c r="D3284" s="31"/>
      <c r="E3284" s="43" t="s">
        <v>52</v>
      </c>
      <c r="F3284" s="42" t="s">
        <v>34</v>
      </c>
      <c r="G3284" s="83" t="s">
        <v>34</v>
      </c>
      <c r="H3284" s="168">
        <v>36892</v>
      </c>
      <c r="I3284" s="31"/>
      <c r="J3284" s="83" t="s">
        <v>188</v>
      </c>
      <c r="K3284" s="31" t="s">
        <v>34</v>
      </c>
      <c r="L3284" s="31"/>
      <c r="M3284" s="168"/>
      <c r="N3284" s="147"/>
      <c r="O3284" s="105" t="s">
        <v>52</v>
      </c>
      <c r="P3284" s="171">
        <v>36892</v>
      </c>
      <c r="Q3284" s="31"/>
      <c r="R3284" s="83" t="s">
        <v>188</v>
      </c>
      <c r="S3284" s="31" t="s">
        <v>34</v>
      </c>
      <c r="T3284" s="31"/>
      <c r="U3284" s="168"/>
      <c r="V3284" s="149"/>
      <c r="W3284" s="140" t="str" cm="1">
        <f t="array" ref="W3284">IF(SUM(LEN(B3284:V3284))=0,"",IF(OR(OR(ISBLANK(F3284),SUM(LEN(C3284),LEN(D3284))=0),AND(NOT(E3284="Unknown"),ISBLANK(J3284)),AND(NOT(O3284="Unknown"),ISBLANK(R3284))),"Missing Information", INDEX(Table15[Entire Service Line Classification], MATCH(SUMIFS(Table15[Unique ID],Table15[System-Owned Portion],E3284,Table15[If Material Anything Other than "Lead" in Column E,Was Material Ever Previously Lead?],G3284,Table15[Customer-Owned Portion],O3284),Table15[Unique ID],0),0)))</f>
        <v>Non-lead</v>
      </c>
      <c r="X3284"/>
    </row>
    <row r="3285" spans="2:24" ht="30" x14ac:dyDescent="0.25">
      <c r="B3285" s="145" t="s">
        <v>6941</v>
      </c>
      <c r="C3285" s="31" t="s">
        <v>14565</v>
      </c>
      <c r="D3285" s="31"/>
      <c r="E3285" s="43" t="s">
        <v>52</v>
      </c>
      <c r="F3285" s="42" t="s">
        <v>34</v>
      </c>
      <c r="G3285" s="83" t="s">
        <v>34</v>
      </c>
      <c r="H3285" s="168">
        <v>36892</v>
      </c>
      <c r="I3285" s="31"/>
      <c r="J3285" s="83" t="s">
        <v>188</v>
      </c>
      <c r="K3285" s="31" t="s">
        <v>34</v>
      </c>
      <c r="L3285" s="31"/>
      <c r="M3285" s="168"/>
      <c r="N3285" s="147"/>
      <c r="O3285" s="105" t="s">
        <v>52</v>
      </c>
      <c r="P3285" s="171">
        <v>36892</v>
      </c>
      <c r="Q3285" s="31"/>
      <c r="R3285" s="83" t="s">
        <v>188</v>
      </c>
      <c r="S3285" s="31" t="s">
        <v>34</v>
      </c>
      <c r="T3285" s="31"/>
      <c r="U3285" s="168"/>
      <c r="V3285" s="149"/>
      <c r="W3285" s="140" t="str" cm="1">
        <f t="array" ref="W3285">IF(SUM(LEN(B3285:V3285))=0,"",IF(OR(OR(ISBLANK(F3285),SUM(LEN(C3285),LEN(D3285))=0),AND(NOT(E3285="Unknown"),ISBLANK(J3285)),AND(NOT(O3285="Unknown"),ISBLANK(R3285))),"Missing Information", INDEX(Table15[Entire Service Line Classification], MATCH(SUMIFS(Table15[Unique ID],Table15[System-Owned Portion],E3285,Table15[If Material Anything Other than "Lead" in Column E,Was Material Ever Previously Lead?],G3285,Table15[Customer-Owned Portion],O3285),Table15[Unique ID],0),0)))</f>
        <v>Non-lead</v>
      </c>
      <c r="X3285"/>
    </row>
    <row r="3286" spans="2:24" ht="30" x14ac:dyDescent="0.25">
      <c r="B3286" s="145" t="s">
        <v>6974</v>
      </c>
      <c r="C3286" s="31" t="s">
        <v>14598</v>
      </c>
      <c r="D3286" s="31"/>
      <c r="E3286" s="43" t="s">
        <v>52</v>
      </c>
      <c r="F3286" s="42" t="s">
        <v>34</v>
      </c>
      <c r="G3286" s="83" t="s">
        <v>34</v>
      </c>
      <c r="H3286" s="168">
        <v>36892</v>
      </c>
      <c r="I3286" s="31"/>
      <c r="J3286" s="83" t="s">
        <v>188</v>
      </c>
      <c r="K3286" s="31" t="s">
        <v>34</v>
      </c>
      <c r="L3286" s="31"/>
      <c r="M3286" s="168"/>
      <c r="N3286" s="147"/>
      <c r="O3286" s="105" t="s">
        <v>52</v>
      </c>
      <c r="P3286" s="171">
        <v>36892</v>
      </c>
      <c r="Q3286" s="31"/>
      <c r="R3286" s="83" t="s">
        <v>188</v>
      </c>
      <c r="S3286" s="31" t="s">
        <v>34</v>
      </c>
      <c r="T3286" s="31"/>
      <c r="U3286" s="168"/>
      <c r="V3286" s="149"/>
      <c r="W3286" s="140" t="str" cm="1">
        <f t="array" ref="W3286">IF(SUM(LEN(B3286:V3286))=0,"",IF(OR(OR(ISBLANK(F3286),SUM(LEN(C3286),LEN(D3286))=0),AND(NOT(E3286="Unknown"),ISBLANK(J3286)),AND(NOT(O3286="Unknown"),ISBLANK(R3286))),"Missing Information", INDEX(Table15[Entire Service Line Classification], MATCH(SUMIFS(Table15[Unique ID],Table15[System-Owned Portion],E3286,Table15[If Material Anything Other than "Lead" in Column E,Was Material Ever Previously Lead?],G3286,Table15[Customer-Owned Portion],O3286),Table15[Unique ID],0),0)))</f>
        <v>Non-lead</v>
      </c>
      <c r="X3286"/>
    </row>
    <row r="3287" spans="2:24" ht="30" x14ac:dyDescent="0.25">
      <c r="B3287" s="145" t="s">
        <v>7060</v>
      </c>
      <c r="C3287" s="31" t="s">
        <v>14684</v>
      </c>
      <c r="D3287" s="31"/>
      <c r="E3287" s="43" t="s">
        <v>52</v>
      </c>
      <c r="F3287" s="42" t="s">
        <v>34</v>
      </c>
      <c r="G3287" s="83" t="s">
        <v>34</v>
      </c>
      <c r="H3287" s="168">
        <v>36892</v>
      </c>
      <c r="I3287" s="31"/>
      <c r="J3287" s="83" t="s">
        <v>188</v>
      </c>
      <c r="K3287" s="31" t="s">
        <v>34</v>
      </c>
      <c r="L3287" s="31"/>
      <c r="M3287" s="168"/>
      <c r="N3287" s="147"/>
      <c r="O3287" s="105" t="s">
        <v>52</v>
      </c>
      <c r="P3287" s="171">
        <v>36892</v>
      </c>
      <c r="Q3287" s="31"/>
      <c r="R3287" s="83" t="s">
        <v>188</v>
      </c>
      <c r="S3287" s="31" t="s">
        <v>34</v>
      </c>
      <c r="T3287" s="31"/>
      <c r="U3287" s="168"/>
      <c r="V3287" s="149"/>
      <c r="W3287" s="140" t="str" cm="1">
        <f t="array" ref="W3287">IF(SUM(LEN(B3287:V3287))=0,"",IF(OR(OR(ISBLANK(F3287),SUM(LEN(C3287),LEN(D3287))=0),AND(NOT(E3287="Unknown"),ISBLANK(J3287)),AND(NOT(O3287="Unknown"),ISBLANK(R3287))),"Missing Information", INDEX(Table15[Entire Service Line Classification], MATCH(SUMIFS(Table15[Unique ID],Table15[System-Owned Portion],E3287,Table15[If Material Anything Other than "Lead" in Column E,Was Material Ever Previously Lead?],G3287,Table15[Customer-Owned Portion],O3287),Table15[Unique ID],0),0)))</f>
        <v>Non-lead</v>
      </c>
      <c r="X3287"/>
    </row>
    <row r="3288" spans="2:24" ht="30" x14ac:dyDescent="0.25">
      <c r="B3288" s="145" t="s">
        <v>7064</v>
      </c>
      <c r="C3288" s="31" t="s">
        <v>14688</v>
      </c>
      <c r="D3288" s="31"/>
      <c r="E3288" s="43" t="s">
        <v>52</v>
      </c>
      <c r="F3288" s="42" t="s">
        <v>34</v>
      </c>
      <c r="G3288" s="83" t="s">
        <v>34</v>
      </c>
      <c r="H3288" s="168">
        <v>36892</v>
      </c>
      <c r="I3288" s="31"/>
      <c r="J3288" s="83" t="s">
        <v>188</v>
      </c>
      <c r="K3288" s="31" t="s">
        <v>34</v>
      </c>
      <c r="L3288" s="31"/>
      <c r="M3288" s="168"/>
      <c r="N3288" s="147"/>
      <c r="O3288" s="105" t="s">
        <v>52</v>
      </c>
      <c r="P3288" s="171">
        <v>36892</v>
      </c>
      <c r="Q3288" s="31"/>
      <c r="R3288" s="83" t="s">
        <v>188</v>
      </c>
      <c r="S3288" s="31" t="s">
        <v>34</v>
      </c>
      <c r="T3288" s="31"/>
      <c r="U3288" s="168"/>
      <c r="V3288" s="149"/>
      <c r="W3288" s="140" t="str" cm="1">
        <f t="array" ref="W3288">IF(SUM(LEN(B3288:V3288))=0,"",IF(OR(OR(ISBLANK(F3288),SUM(LEN(C3288),LEN(D3288))=0),AND(NOT(E3288="Unknown"),ISBLANK(J3288)),AND(NOT(O3288="Unknown"),ISBLANK(R3288))),"Missing Information", INDEX(Table15[Entire Service Line Classification], MATCH(SUMIFS(Table15[Unique ID],Table15[System-Owned Portion],E3288,Table15[If Material Anything Other than "Lead" in Column E,Was Material Ever Previously Lead?],G3288,Table15[Customer-Owned Portion],O3288),Table15[Unique ID],0),0)))</f>
        <v>Non-lead</v>
      </c>
      <c r="X3288"/>
    </row>
    <row r="3289" spans="2:24" ht="30" x14ac:dyDescent="0.25">
      <c r="B3289" s="145" t="s">
        <v>7075</v>
      </c>
      <c r="C3289" s="31" t="s">
        <v>14699</v>
      </c>
      <c r="D3289" s="31"/>
      <c r="E3289" s="43" t="s">
        <v>52</v>
      </c>
      <c r="F3289" s="42" t="s">
        <v>34</v>
      </c>
      <c r="G3289" s="83" t="s">
        <v>34</v>
      </c>
      <c r="H3289" s="168">
        <v>36892</v>
      </c>
      <c r="I3289" s="31"/>
      <c r="J3289" s="83" t="s">
        <v>188</v>
      </c>
      <c r="K3289" s="31" t="s">
        <v>34</v>
      </c>
      <c r="L3289" s="31"/>
      <c r="M3289" s="168"/>
      <c r="N3289" s="147"/>
      <c r="O3289" s="105" t="s">
        <v>52</v>
      </c>
      <c r="P3289" s="171">
        <v>36892</v>
      </c>
      <c r="Q3289" s="31"/>
      <c r="R3289" s="83" t="s">
        <v>188</v>
      </c>
      <c r="S3289" s="31" t="s">
        <v>34</v>
      </c>
      <c r="T3289" s="31"/>
      <c r="U3289" s="168"/>
      <c r="V3289" s="149"/>
      <c r="W3289" s="140" t="str" cm="1">
        <f t="array" ref="W3289">IF(SUM(LEN(B3289:V3289))=0,"",IF(OR(OR(ISBLANK(F3289),SUM(LEN(C3289),LEN(D3289))=0),AND(NOT(E3289="Unknown"),ISBLANK(J3289)),AND(NOT(O3289="Unknown"),ISBLANK(R3289))),"Missing Information", INDEX(Table15[Entire Service Line Classification], MATCH(SUMIFS(Table15[Unique ID],Table15[System-Owned Portion],E3289,Table15[If Material Anything Other than "Lead" in Column E,Was Material Ever Previously Lead?],G3289,Table15[Customer-Owned Portion],O3289),Table15[Unique ID],0),0)))</f>
        <v>Non-lead</v>
      </c>
      <c r="X3289"/>
    </row>
    <row r="3290" spans="2:24" ht="30" x14ac:dyDescent="0.25">
      <c r="B3290" s="145" t="s">
        <v>7076</v>
      </c>
      <c r="C3290" s="31" t="s">
        <v>14700</v>
      </c>
      <c r="D3290" s="31"/>
      <c r="E3290" s="43" t="s">
        <v>52</v>
      </c>
      <c r="F3290" s="42" t="s">
        <v>34</v>
      </c>
      <c r="G3290" s="83" t="s">
        <v>34</v>
      </c>
      <c r="H3290" s="168">
        <v>36892</v>
      </c>
      <c r="I3290" s="31"/>
      <c r="J3290" s="83" t="s">
        <v>188</v>
      </c>
      <c r="K3290" s="31" t="s">
        <v>34</v>
      </c>
      <c r="L3290" s="31"/>
      <c r="M3290" s="168"/>
      <c r="N3290" s="147"/>
      <c r="O3290" s="105" t="s">
        <v>52</v>
      </c>
      <c r="P3290" s="171">
        <v>36892</v>
      </c>
      <c r="Q3290" s="31"/>
      <c r="R3290" s="83" t="s">
        <v>188</v>
      </c>
      <c r="S3290" s="31" t="s">
        <v>34</v>
      </c>
      <c r="T3290" s="31"/>
      <c r="U3290" s="168"/>
      <c r="V3290" s="149"/>
      <c r="W3290" s="140" t="str" cm="1">
        <f t="array" ref="W3290">IF(SUM(LEN(B3290:V3290))=0,"",IF(OR(OR(ISBLANK(F3290),SUM(LEN(C3290),LEN(D3290))=0),AND(NOT(E3290="Unknown"),ISBLANK(J3290)),AND(NOT(O3290="Unknown"),ISBLANK(R3290))),"Missing Information", INDEX(Table15[Entire Service Line Classification], MATCH(SUMIFS(Table15[Unique ID],Table15[System-Owned Portion],E3290,Table15[If Material Anything Other than "Lead" in Column E,Was Material Ever Previously Lead?],G3290,Table15[Customer-Owned Portion],O3290),Table15[Unique ID],0),0)))</f>
        <v>Non-lead</v>
      </c>
      <c r="X3290"/>
    </row>
    <row r="3291" spans="2:24" ht="30" x14ac:dyDescent="0.25">
      <c r="B3291" s="145" t="s">
        <v>7077</v>
      </c>
      <c r="C3291" s="31" t="s">
        <v>14701</v>
      </c>
      <c r="D3291" s="31"/>
      <c r="E3291" s="43" t="s">
        <v>52</v>
      </c>
      <c r="F3291" s="42" t="s">
        <v>34</v>
      </c>
      <c r="G3291" s="83" t="s">
        <v>34</v>
      </c>
      <c r="H3291" s="168">
        <v>36892</v>
      </c>
      <c r="I3291" s="31"/>
      <c r="J3291" s="83" t="s">
        <v>188</v>
      </c>
      <c r="K3291" s="31" t="s">
        <v>34</v>
      </c>
      <c r="L3291" s="31"/>
      <c r="M3291" s="168"/>
      <c r="N3291" s="147"/>
      <c r="O3291" s="105" t="s">
        <v>52</v>
      </c>
      <c r="P3291" s="171">
        <v>36892</v>
      </c>
      <c r="Q3291" s="31"/>
      <c r="R3291" s="83" t="s">
        <v>188</v>
      </c>
      <c r="S3291" s="31" t="s">
        <v>34</v>
      </c>
      <c r="T3291" s="31"/>
      <c r="U3291" s="168"/>
      <c r="V3291" s="149"/>
      <c r="W3291" s="140" t="str" cm="1">
        <f t="array" ref="W3291">IF(SUM(LEN(B3291:V3291))=0,"",IF(OR(OR(ISBLANK(F3291),SUM(LEN(C3291),LEN(D3291))=0),AND(NOT(E3291="Unknown"),ISBLANK(J3291)),AND(NOT(O3291="Unknown"),ISBLANK(R3291))),"Missing Information", INDEX(Table15[Entire Service Line Classification], MATCH(SUMIFS(Table15[Unique ID],Table15[System-Owned Portion],E3291,Table15[If Material Anything Other than "Lead" in Column E,Was Material Ever Previously Lead?],G3291,Table15[Customer-Owned Portion],O3291),Table15[Unique ID],0),0)))</f>
        <v>Non-lead</v>
      </c>
      <c r="X3291"/>
    </row>
    <row r="3292" spans="2:24" ht="30" x14ac:dyDescent="0.25">
      <c r="B3292" s="145" t="s">
        <v>7078</v>
      </c>
      <c r="C3292" s="31" t="s">
        <v>14702</v>
      </c>
      <c r="D3292" s="31"/>
      <c r="E3292" s="43" t="s">
        <v>52</v>
      </c>
      <c r="F3292" s="42" t="s">
        <v>34</v>
      </c>
      <c r="G3292" s="83" t="s">
        <v>34</v>
      </c>
      <c r="H3292" s="168">
        <v>36892</v>
      </c>
      <c r="I3292" s="31"/>
      <c r="J3292" s="83" t="s">
        <v>188</v>
      </c>
      <c r="K3292" s="31" t="s">
        <v>34</v>
      </c>
      <c r="L3292" s="31"/>
      <c r="M3292" s="168"/>
      <c r="N3292" s="147"/>
      <c r="O3292" s="105" t="s">
        <v>52</v>
      </c>
      <c r="P3292" s="171">
        <v>36892</v>
      </c>
      <c r="Q3292" s="31"/>
      <c r="R3292" s="83" t="s">
        <v>188</v>
      </c>
      <c r="S3292" s="31" t="s">
        <v>34</v>
      </c>
      <c r="T3292" s="31"/>
      <c r="U3292" s="168"/>
      <c r="V3292" s="149"/>
      <c r="W3292" s="140" t="str" cm="1">
        <f t="array" ref="W3292">IF(SUM(LEN(B3292:V3292))=0,"",IF(OR(OR(ISBLANK(F3292),SUM(LEN(C3292),LEN(D3292))=0),AND(NOT(E3292="Unknown"),ISBLANK(J3292)),AND(NOT(O3292="Unknown"),ISBLANK(R3292))),"Missing Information", INDEX(Table15[Entire Service Line Classification], MATCH(SUMIFS(Table15[Unique ID],Table15[System-Owned Portion],E3292,Table15[If Material Anything Other than "Lead" in Column E,Was Material Ever Previously Lead?],G3292,Table15[Customer-Owned Portion],O3292),Table15[Unique ID],0),0)))</f>
        <v>Non-lead</v>
      </c>
      <c r="X3292"/>
    </row>
    <row r="3293" spans="2:24" ht="30" x14ac:dyDescent="0.25">
      <c r="B3293" s="145" t="s">
        <v>7079</v>
      </c>
      <c r="C3293" s="31" t="s">
        <v>14703</v>
      </c>
      <c r="D3293" s="31"/>
      <c r="E3293" s="43" t="s">
        <v>52</v>
      </c>
      <c r="F3293" s="42" t="s">
        <v>34</v>
      </c>
      <c r="G3293" s="83" t="s">
        <v>34</v>
      </c>
      <c r="H3293" s="168">
        <v>36892</v>
      </c>
      <c r="I3293" s="31"/>
      <c r="J3293" s="83" t="s">
        <v>188</v>
      </c>
      <c r="K3293" s="31" t="s">
        <v>34</v>
      </c>
      <c r="L3293" s="31"/>
      <c r="M3293" s="168"/>
      <c r="N3293" s="147"/>
      <c r="O3293" s="105" t="s">
        <v>52</v>
      </c>
      <c r="P3293" s="171">
        <v>36892</v>
      </c>
      <c r="Q3293" s="31"/>
      <c r="R3293" s="83" t="s">
        <v>188</v>
      </c>
      <c r="S3293" s="31" t="s">
        <v>34</v>
      </c>
      <c r="T3293" s="31"/>
      <c r="U3293" s="168"/>
      <c r="V3293" s="149"/>
      <c r="W3293" s="140" t="str" cm="1">
        <f t="array" ref="W3293">IF(SUM(LEN(B3293:V3293))=0,"",IF(OR(OR(ISBLANK(F3293),SUM(LEN(C3293),LEN(D3293))=0),AND(NOT(E3293="Unknown"),ISBLANK(J3293)),AND(NOT(O3293="Unknown"),ISBLANK(R3293))),"Missing Information", INDEX(Table15[Entire Service Line Classification], MATCH(SUMIFS(Table15[Unique ID],Table15[System-Owned Portion],E3293,Table15[If Material Anything Other than "Lead" in Column E,Was Material Ever Previously Lead?],G3293,Table15[Customer-Owned Portion],O3293),Table15[Unique ID],0),0)))</f>
        <v>Non-lead</v>
      </c>
      <c r="X3293"/>
    </row>
    <row r="3294" spans="2:24" ht="30" x14ac:dyDescent="0.25">
      <c r="B3294" s="145" t="s">
        <v>7080</v>
      </c>
      <c r="C3294" s="31" t="s">
        <v>14704</v>
      </c>
      <c r="D3294" s="31"/>
      <c r="E3294" s="43" t="s">
        <v>52</v>
      </c>
      <c r="F3294" s="42" t="s">
        <v>34</v>
      </c>
      <c r="G3294" s="83" t="s">
        <v>34</v>
      </c>
      <c r="H3294" s="168">
        <v>36892</v>
      </c>
      <c r="I3294" s="31"/>
      <c r="J3294" s="83" t="s">
        <v>188</v>
      </c>
      <c r="K3294" s="31" t="s">
        <v>34</v>
      </c>
      <c r="L3294" s="31"/>
      <c r="M3294" s="168"/>
      <c r="N3294" s="147"/>
      <c r="O3294" s="105" t="s">
        <v>52</v>
      </c>
      <c r="P3294" s="171">
        <v>36892</v>
      </c>
      <c r="Q3294" s="31"/>
      <c r="R3294" s="83" t="s">
        <v>188</v>
      </c>
      <c r="S3294" s="31" t="s">
        <v>34</v>
      </c>
      <c r="T3294" s="31"/>
      <c r="U3294" s="168"/>
      <c r="V3294" s="149"/>
      <c r="W3294" s="140" t="str" cm="1">
        <f t="array" ref="W3294">IF(SUM(LEN(B3294:V3294))=0,"",IF(OR(OR(ISBLANK(F3294),SUM(LEN(C3294),LEN(D3294))=0),AND(NOT(E3294="Unknown"),ISBLANK(J3294)),AND(NOT(O3294="Unknown"),ISBLANK(R3294))),"Missing Information", INDEX(Table15[Entire Service Line Classification], MATCH(SUMIFS(Table15[Unique ID],Table15[System-Owned Portion],E3294,Table15[If Material Anything Other than "Lead" in Column E,Was Material Ever Previously Lead?],G3294,Table15[Customer-Owned Portion],O3294),Table15[Unique ID],0),0)))</f>
        <v>Non-lead</v>
      </c>
      <c r="X3294"/>
    </row>
    <row r="3295" spans="2:24" ht="30" x14ac:dyDescent="0.25">
      <c r="B3295" s="145" t="s">
        <v>7084</v>
      </c>
      <c r="C3295" s="31" t="s">
        <v>14708</v>
      </c>
      <c r="D3295" s="31"/>
      <c r="E3295" s="43" t="s">
        <v>52</v>
      </c>
      <c r="F3295" s="42" t="s">
        <v>34</v>
      </c>
      <c r="G3295" s="83" t="s">
        <v>34</v>
      </c>
      <c r="H3295" s="168">
        <v>36892</v>
      </c>
      <c r="I3295" s="31"/>
      <c r="J3295" s="83" t="s">
        <v>188</v>
      </c>
      <c r="K3295" s="31" t="s">
        <v>34</v>
      </c>
      <c r="L3295" s="31"/>
      <c r="M3295" s="168"/>
      <c r="N3295" s="147"/>
      <c r="O3295" s="105" t="s">
        <v>52</v>
      </c>
      <c r="P3295" s="171">
        <v>36892</v>
      </c>
      <c r="Q3295" s="31"/>
      <c r="R3295" s="83" t="s">
        <v>188</v>
      </c>
      <c r="S3295" s="31" t="s">
        <v>34</v>
      </c>
      <c r="T3295" s="31"/>
      <c r="U3295" s="168"/>
      <c r="V3295" s="149"/>
      <c r="W3295" s="140" t="str" cm="1">
        <f t="array" ref="W3295">IF(SUM(LEN(B3295:V3295))=0,"",IF(OR(OR(ISBLANK(F3295),SUM(LEN(C3295),LEN(D3295))=0),AND(NOT(E3295="Unknown"),ISBLANK(J3295)),AND(NOT(O3295="Unknown"),ISBLANK(R3295))),"Missing Information", INDEX(Table15[Entire Service Line Classification], MATCH(SUMIFS(Table15[Unique ID],Table15[System-Owned Portion],E3295,Table15[If Material Anything Other than "Lead" in Column E,Was Material Ever Previously Lead?],G3295,Table15[Customer-Owned Portion],O3295),Table15[Unique ID],0),0)))</f>
        <v>Non-lead</v>
      </c>
      <c r="X3295"/>
    </row>
    <row r="3296" spans="2:24" ht="30" x14ac:dyDescent="0.25">
      <c r="B3296" s="145" t="s">
        <v>7095</v>
      </c>
      <c r="C3296" s="31" t="s">
        <v>14719</v>
      </c>
      <c r="D3296" s="31"/>
      <c r="E3296" s="43" t="s">
        <v>52</v>
      </c>
      <c r="F3296" s="42" t="s">
        <v>34</v>
      </c>
      <c r="G3296" s="83" t="s">
        <v>34</v>
      </c>
      <c r="H3296" s="168">
        <v>36892</v>
      </c>
      <c r="I3296" s="31"/>
      <c r="J3296" s="83" t="s">
        <v>188</v>
      </c>
      <c r="K3296" s="31" t="s">
        <v>34</v>
      </c>
      <c r="L3296" s="31"/>
      <c r="M3296" s="168"/>
      <c r="N3296" s="147"/>
      <c r="O3296" s="105" t="s">
        <v>52</v>
      </c>
      <c r="P3296" s="171">
        <v>36892</v>
      </c>
      <c r="Q3296" s="31"/>
      <c r="R3296" s="83" t="s">
        <v>188</v>
      </c>
      <c r="S3296" s="31" t="s">
        <v>34</v>
      </c>
      <c r="T3296" s="31"/>
      <c r="U3296" s="168"/>
      <c r="V3296" s="149"/>
      <c r="W3296" s="140" t="str" cm="1">
        <f t="array" ref="W3296">IF(SUM(LEN(B3296:V3296))=0,"",IF(OR(OR(ISBLANK(F3296),SUM(LEN(C3296),LEN(D3296))=0),AND(NOT(E3296="Unknown"),ISBLANK(J3296)),AND(NOT(O3296="Unknown"),ISBLANK(R3296))),"Missing Information", INDEX(Table15[Entire Service Line Classification], MATCH(SUMIFS(Table15[Unique ID],Table15[System-Owned Portion],E3296,Table15[If Material Anything Other than "Lead" in Column E,Was Material Ever Previously Lead?],G3296,Table15[Customer-Owned Portion],O3296),Table15[Unique ID],0),0)))</f>
        <v>Non-lead</v>
      </c>
      <c r="X3296"/>
    </row>
    <row r="3297" spans="2:24" ht="30" x14ac:dyDescent="0.25">
      <c r="B3297" s="145" t="s">
        <v>7109</v>
      </c>
      <c r="C3297" s="31" t="s">
        <v>14733</v>
      </c>
      <c r="D3297" s="31"/>
      <c r="E3297" s="43" t="s">
        <v>52</v>
      </c>
      <c r="F3297" s="42" t="s">
        <v>34</v>
      </c>
      <c r="G3297" s="83" t="s">
        <v>34</v>
      </c>
      <c r="H3297" s="168">
        <v>36892</v>
      </c>
      <c r="I3297" s="31"/>
      <c r="J3297" s="83" t="s">
        <v>188</v>
      </c>
      <c r="K3297" s="31" t="s">
        <v>34</v>
      </c>
      <c r="L3297" s="31"/>
      <c r="M3297" s="168"/>
      <c r="N3297" s="147"/>
      <c r="O3297" s="105" t="s">
        <v>52</v>
      </c>
      <c r="P3297" s="171">
        <v>36892</v>
      </c>
      <c r="Q3297" s="31"/>
      <c r="R3297" s="83" t="s">
        <v>188</v>
      </c>
      <c r="S3297" s="31" t="s">
        <v>34</v>
      </c>
      <c r="T3297" s="31"/>
      <c r="U3297" s="168"/>
      <c r="V3297" s="149"/>
      <c r="W3297" s="140" t="str" cm="1">
        <f t="array" ref="W3297">IF(SUM(LEN(B3297:V3297))=0,"",IF(OR(OR(ISBLANK(F3297),SUM(LEN(C3297),LEN(D3297))=0),AND(NOT(E3297="Unknown"),ISBLANK(J3297)),AND(NOT(O3297="Unknown"),ISBLANK(R3297))),"Missing Information", INDEX(Table15[Entire Service Line Classification], MATCH(SUMIFS(Table15[Unique ID],Table15[System-Owned Portion],E3297,Table15[If Material Anything Other than "Lead" in Column E,Was Material Ever Previously Lead?],G3297,Table15[Customer-Owned Portion],O3297),Table15[Unique ID],0),0)))</f>
        <v>Non-lead</v>
      </c>
      <c r="X3297"/>
    </row>
    <row r="3298" spans="2:24" ht="30" x14ac:dyDescent="0.25">
      <c r="B3298" s="145" t="s">
        <v>7111</v>
      </c>
      <c r="C3298" s="31" t="s">
        <v>14735</v>
      </c>
      <c r="D3298" s="31"/>
      <c r="E3298" s="43" t="s">
        <v>52</v>
      </c>
      <c r="F3298" s="42" t="s">
        <v>34</v>
      </c>
      <c r="G3298" s="83" t="s">
        <v>34</v>
      </c>
      <c r="H3298" s="168">
        <v>36892</v>
      </c>
      <c r="I3298" s="31"/>
      <c r="J3298" s="83" t="s">
        <v>188</v>
      </c>
      <c r="K3298" s="31" t="s">
        <v>34</v>
      </c>
      <c r="L3298" s="31"/>
      <c r="M3298" s="168"/>
      <c r="N3298" s="147"/>
      <c r="O3298" s="105" t="s">
        <v>52</v>
      </c>
      <c r="P3298" s="171">
        <v>36892</v>
      </c>
      <c r="Q3298" s="31"/>
      <c r="R3298" s="83" t="s">
        <v>188</v>
      </c>
      <c r="S3298" s="31" t="s">
        <v>34</v>
      </c>
      <c r="T3298" s="31"/>
      <c r="U3298" s="168"/>
      <c r="V3298" s="149"/>
      <c r="W3298" s="140" t="str" cm="1">
        <f t="array" ref="W3298">IF(SUM(LEN(B3298:V3298))=0,"",IF(OR(OR(ISBLANK(F3298),SUM(LEN(C3298),LEN(D3298))=0),AND(NOT(E3298="Unknown"),ISBLANK(J3298)),AND(NOT(O3298="Unknown"),ISBLANK(R3298))),"Missing Information", INDEX(Table15[Entire Service Line Classification], MATCH(SUMIFS(Table15[Unique ID],Table15[System-Owned Portion],E3298,Table15[If Material Anything Other than "Lead" in Column E,Was Material Ever Previously Lead?],G3298,Table15[Customer-Owned Portion],O3298),Table15[Unique ID],0),0)))</f>
        <v>Non-lead</v>
      </c>
      <c r="X3298"/>
    </row>
    <row r="3299" spans="2:24" ht="30" x14ac:dyDescent="0.25">
      <c r="B3299" s="145" t="s">
        <v>7115</v>
      </c>
      <c r="C3299" s="31" t="s">
        <v>14739</v>
      </c>
      <c r="D3299" s="31"/>
      <c r="E3299" s="43" t="s">
        <v>52</v>
      </c>
      <c r="F3299" s="42" t="s">
        <v>34</v>
      </c>
      <c r="G3299" s="83" t="s">
        <v>34</v>
      </c>
      <c r="H3299" s="168">
        <v>36892</v>
      </c>
      <c r="I3299" s="31"/>
      <c r="J3299" s="83" t="s">
        <v>188</v>
      </c>
      <c r="K3299" s="31" t="s">
        <v>34</v>
      </c>
      <c r="L3299" s="31"/>
      <c r="M3299" s="168"/>
      <c r="N3299" s="147"/>
      <c r="O3299" s="105" t="s">
        <v>52</v>
      </c>
      <c r="P3299" s="171">
        <v>36892</v>
      </c>
      <c r="Q3299" s="31"/>
      <c r="R3299" s="83" t="s">
        <v>188</v>
      </c>
      <c r="S3299" s="31" t="s">
        <v>34</v>
      </c>
      <c r="T3299" s="31"/>
      <c r="U3299" s="168"/>
      <c r="V3299" s="149"/>
      <c r="W3299" s="140" t="str" cm="1">
        <f t="array" ref="W3299">IF(SUM(LEN(B3299:V3299))=0,"",IF(OR(OR(ISBLANK(F3299),SUM(LEN(C3299),LEN(D3299))=0),AND(NOT(E3299="Unknown"),ISBLANK(J3299)),AND(NOT(O3299="Unknown"),ISBLANK(R3299))),"Missing Information", INDEX(Table15[Entire Service Line Classification], MATCH(SUMIFS(Table15[Unique ID],Table15[System-Owned Portion],E3299,Table15[If Material Anything Other than "Lead" in Column E,Was Material Ever Previously Lead?],G3299,Table15[Customer-Owned Portion],O3299),Table15[Unique ID],0),0)))</f>
        <v>Non-lead</v>
      </c>
      <c r="X3299"/>
    </row>
    <row r="3300" spans="2:24" ht="30" x14ac:dyDescent="0.25">
      <c r="B3300" s="145" t="s">
        <v>7116</v>
      </c>
      <c r="C3300" s="31" t="s">
        <v>14740</v>
      </c>
      <c r="D3300" s="31"/>
      <c r="E3300" s="43" t="s">
        <v>52</v>
      </c>
      <c r="F3300" s="42" t="s">
        <v>34</v>
      </c>
      <c r="G3300" s="83" t="s">
        <v>34</v>
      </c>
      <c r="H3300" s="168">
        <v>36892</v>
      </c>
      <c r="I3300" s="31"/>
      <c r="J3300" s="83" t="s">
        <v>188</v>
      </c>
      <c r="K3300" s="31" t="s">
        <v>34</v>
      </c>
      <c r="L3300" s="31"/>
      <c r="M3300" s="168"/>
      <c r="N3300" s="147"/>
      <c r="O3300" s="105" t="s">
        <v>52</v>
      </c>
      <c r="P3300" s="171">
        <v>36892</v>
      </c>
      <c r="Q3300" s="31"/>
      <c r="R3300" s="83" t="s">
        <v>188</v>
      </c>
      <c r="S3300" s="31" t="s">
        <v>34</v>
      </c>
      <c r="T3300" s="31"/>
      <c r="U3300" s="168"/>
      <c r="V3300" s="149"/>
      <c r="W3300" s="140" t="str" cm="1">
        <f t="array" ref="W3300">IF(SUM(LEN(B3300:V3300))=0,"",IF(OR(OR(ISBLANK(F3300),SUM(LEN(C3300),LEN(D3300))=0),AND(NOT(E3300="Unknown"),ISBLANK(J3300)),AND(NOT(O3300="Unknown"),ISBLANK(R3300))),"Missing Information", INDEX(Table15[Entire Service Line Classification], MATCH(SUMIFS(Table15[Unique ID],Table15[System-Owned Portion],E3300,Table15[If Material Anything Other than "Lead" in Column E,Was Material Ever Previously Lead?],G3300,Table15[Customer-Owned Portion],O3300),Table15[Unique ID],0),0)))</f>
        <v>Non-lead</v>
      </c>
      <c r="X3300"/>
    </row>
    <row r="3301" spans="2:24" ht="30" x14ac:dyDescent="0.25">
      <c r="B3301" s="145" t="s">
        <v>7119</v>
      </c>
      <c r="C3301" s="31" t="s">
        <v>14743</v>
      </c>
      <c r="D3301" s="31"/>
      <c r="E3301" s="43" t="s">
        <v>52</v>
      </c>
      <c r="F3301" s="42" t="s">
        <v>34</v>
      </c>
      <c r="G3301" s="83" t="s">
        <v>34</v>
      </c>
      <c r="H3301" s="168">
        <v>36892</v>
      </c>
      <c r="I3301" s="31"/>
      <c r="J3301" s="83" t="s">
        <v>188</v>
      </c>
      <c r="K3301" s="31" t="s">
        <v>34</v>
      </c>
      <c r="L3301" s="31"/>
      <c r="M3301" s="168"/>
      <c r="N3301" s="147"/>
      <c r="O3301" s="105" t="s">
        <v>52</v>
      </c>
      <c r="P3301" s="171">
        <v>36892</v>
      </c>
      <c r="Q3301" s="31"/>
      <c r="R3301" s="83" t="s">
        <v>188</v>
      </c>
      <c r="S3301" s="31" t="s">
        <v>34</v>
      </c>
      <c r="T3301" s="31"/>
      <c r="U3301" s="168"/>
      <c r="V3301" s="149"/>
      <c r="W3301" s="140" t="str" cm="1">
        <f t="array" ref="W3301">IF(SUM(LEN(B3301:V3301))=0,"",IF(OR(OR(ISBLANK(F3301),SUM(LEN(C3301),LEN(D3301))=0),AND(NOT(E3301="Unknown"),ISBLANK(J3301)),AND(NOT(O3301="Unknown"),ISBLANK(R3301))),"Missing Information", INDEX(Table15[Entire Service Line Classification], MATCH(SUMIFS(Table15[Unique ID],Table15[System-Owned Portion],E3301,Table15[If Material Anything Other than "Lead" in Column E,Was Material Ever Previously Lead?],G3301,Table15[Customer-Owned Portion],O3301),Table15[Unique ID],0),0)))</f>
        <v>Non-lead</v>
      </c>
      <c r="X3301"/>
    </row>
    <row r="3302" spans="2:24" ht="30" x14ac:dyDescent="0.25">
      <c r="B3302" s="145" t="s">
        <v>7120</v>
      </c>
      <c r="C3302" s="31" t="s">
        <v>14744</v>
      </c>
      <c r="D3302" s="31"/>
      <c r="E3302" s="43" t="s">
        <v>52</v>
      </c>
      <c r="F3302" s="42" t="s">
        <v>34</v>
      </c>
      <c r="G3302" s="83" t="s">
        <v>34</v>
      </c>
      <c r="H3302" s="168">
        <v>36892</v>
      </c>
      <c r="I3302" s="31"/>
      <c r="J3302" s="83" t="s">
        <v>188</v>
      </c>
      <c r="K3302" s="31" t="s">
        <v>34</v>
      </c>
      <c r="L3302" s="31"/>
      <c r="M3302" s="168"/>
      <c r="N3302" s="147"/>
      <c r="O3302" s="105" t="s">
        <v>52</v>
      </c>
      <c r="P3302" s="171">
        <v>36892</v>
      </c>
      <c r="Q3302" s="31"/>
      <c r="R3302" s="83" t="s">
        <v>188</v>
      </c>
      <c r="S3302" s="31" t="s">
        <v>34</v>
      </c>
      <c r="T3302" s="31"/>
      <c r="U3302" s="168"/>
      <c r="V3302" s="149"/>
      <c r="W3302" s="140" t="str" cm="1">
        <f t="array" ref="W3302">IF(SUM(LEN(B3302:V3302))=0,"",IF(OR(OR(ISBLANK(F3302),SUM(LEN(C3302),LEN(D3302))=0),AND(NOT(E3302="Unknown"),ISBLANK(J3302)),AND(NOT(O3302="Unknown"),ISBLANK(R3302))),"Missing Information", INDEX(Table15[Entire Service Line Classification], MATCH(SUMIFS(Table15[Unique ID],Table15[System-Owned Portion],E3302,Table15[If Material Anything Other than "Lead" in Column E,Was Material Ever Previously Lead?],G3302,Table15[Customer-Owned Portion],O3302),Table15[Unique ID],0),0)))</f>
        <v>Non-lead</v>
      </c>
      <c r="X3302"/>
    </row>
    <row r="3303" spans="2:24" ht="30" x14ac:dyDescent="0.25">
      <c r="B3303" s="145" t="s">
        <v>7121</v>
      </c>
      <c r="C3303" s="31" t="s">
        <v>14745</v>
      </c>
      <c r="D3303" s="31"/>
      <c r="E3303" s="43" t="s">
        <v>52</v>
      </c>
      <c r="F3303" s="42" t="s">
        <v>34</v>
      </c>
      <c r="G3303" s="83" t="s">
        <v>34</v>
      </c>
      <c r="H3303" s="168">
        <v>36892</v>
      </c>
      <c r="I3303" s="31"/>
      <c r="J3303" s="83" t="s">
        <v>188</v>
      </c>
      <c r="K3303" s="31" t="s">
        <v>34</v>
      </c>
      <c r="L3303" s="31"/>
      <c r="M3303" s="168"/>
      <c r="N3303" s="147"/>
      <c r="O3303" s="105" t="s">
        <v>52</v>
      </c>
      <c r="P3303" s="171">
        <v>36892</v>
      </c>
      <c r="Q3303" s="31"/>
      <c r="R3303" s="83" t="s">
        <v>188</v>
      </c>
      <c r="S3303" s="31" t="s">
        <v>34</v>
      </c>
      <c r="T3303" s="31"/>
      <c r="U3303" s="168"/>
      <c r="V3303" s="149"/>
      <c r="W3303" s="140" t="str" cm="1">
        <f t="array" ref="W3303">IF(SUM(LEN(B3303:V3303))=0,"",IF(OR(OR(ISBLANK(F3303),SUM(LEN(C3303),LEN(D3303))=0),AND(NOT(E3303="Unknown"),ISBLANK(J3303)),AND(NOT(O3303="Unknown"),ISBLANK(R3303))),"Missing Information", INDEX(Table15[Entire Service Line Classification], MATCH(SUMIFS(Table15[Unique ID],Table15[System-Owned Portion],E3303,Table15[If Material Anything Other than "Lead" in Column E,Was Material Ever Previously Lead?],G3303,Table15[Customer-Owned Portion],O3303),Table15[Unique ID],0),0)))</f>
        <v>Non-lead</v>
      </c>
      <c r="X3303"/>
    </row>
    <row r="3304" spans="2:24" ht="30" x14ac:dyDescent="0.25">
      <c r="B3304" s="145" t="s">
        <v>7126</v>
      </c>
      <c r="C3304" s="31" t="s">
        <v>14750</v>
      </c>
      <c r="D3304" s="31"/>
      <c r="E3304" s="43" t="s">
        <v>52</v>
      </c>
      <c r="F3304" s="42" t="s">
        <v>34</v>
      </c>
      <c r="G3304" s="83" t="s">
        <v>34</v>
      </c>
      <c r="H3304" s="168">
        <v>36892</v>
      </c>
      <c r="I3304" s="31"/>
      <c r="J3304" s="83" t="s">
        <v>188</v>
      </c>
      <c r="K3304" s="31" t="s">
        <v>34</v>
      </c>
      <c r="L3304" s="31"/>
      <c r="M3304" s="168"/>
      <c r="N3304" s="147"/>
      <c r="O3304" s="105" t="s">
        <v>52</v>
      </c>
      <c r="P3304" s="171">
        <v>36892</v>
      </c>
      <c r="Q3304" s="31"/>
      <c r="R3304" s="83" t="s">
        <v>188</v>
      </c>
      <c r="S3304" s="31" t="s">
        <v>34</v>
      </c>
      <c r="T3304" s="31"/>
      <c r="U3304" s="168"/>
      <c r="V3304" s="149"/>
      <c r="W3304" s="140" t="str" cm="1">
        <f t="array" ref="W3304">IF(SUM(LEN(B3304:V3304))=0,"",IF(OR(OR(ISBLANK(F3304),SUM(LEN(C3304),LEN(D3304))=0),AND(NOT(E3304="Unknown"),ISBLANK(J3304)),AND(NOT(O3304="Unknown"),ISBLANK(R3304))),"Missing Information", INDEX(Table15[Entire Service Line Classification], MATCH(SUMIFS(Table15[Unique ID],Table15[System-Owned Portion],E3304,Table15[If Material Anything Other than "Lead" in Column E,Was Material Ever Previously Lead?],G3304,Table15[Customer-Owned Portion],O3304),Table15[Unique ID],0),0)))</f>
        <v>Non-lead</v>
      </c>
      <c r="X3304"/>
    </row>
    <row r="3305" spans="2:24" ht="30" x14ac:dyDescent="0.25">
      <c r="B3305" s="145" t="s">
        <v>7136</v>
      </c>
      <c r="C3305" s="31" t="s">
        <v>14760</v>
      </c>
      <c r="D3305" s="31"/>
      <c r="E3305" s="43" t="s">
        <v>52</v>
      </c>
      <c r="F3305" s="42" t="s">
        <v>34</v>
      </c>
      <c r="G3305" s="83" t="s">
        <v>34</v>
      </c>
      <c r="H3305" s="168">
        <v>36892</v>
      </c>
      <c r="I3305" s="31"/>
      <c r="J3305" s="83" t="s">
        <v>188</v>
      </c>
      <c r="K3305" s="31" t="s">
        <v>34</v>
      </c>
      <c r="L3305" s="31"/>
      <c r="M3305" s="168"/>
      <c r="N3305" s="147"/>
      <c r="O3305" s="105" t="s">
        <v>52</v>
      </c>
      <c r="P3305" s="171">
        <v>36892</v>
      </c>
      <c r="Q3305" s="31"/>
      <c r="R3305" s="83" t="s">
        <v>188</v>
      </c>
      <c r="S3305" s="31" t="s">
        <v>34</v>
      </c>
      <c r="T3305" s="31"/>
      <c r="U3305" s="168"/>
      <c r="V3305" s="149"/>
      <c r="W3305" s="140" t="str" cm="1">
        <f t="array" ref="W3305">IF(SUM(LEN(B3305:V3305))=0,"",IF(OR(OR(ISBLANK(F3305),SUM(LEN(C3305),LEN(D3305))=0),AND(NOT(E3305="Unknown"),ISBLANK(J3305)),AND(NOT(O3305="Unknown"),ISBLANK(R3305))),"Missing Information", INDEX(Table15[Entire Service Line Classification], MATCH(SUMIFS(Table15[Unique ID],Table15[System-Owned Portion],E3305,Table15[If Material Anything Other than "Lead" in Column E,Was Material Ever Previously Lead?],G3305,Table15[Customer-Owned Portion],O3305),Table15[Unique ID],0),0)))</f>
        <v>Non-lead</v>
      </c>
      <c r="X3305"/>
    </row>
    <row r="3306" spans="2:24" ht="30" x14ac:dyDescent="0.25">
      <c r="B3306" s="145" t="s">
        <v>7137</v>
      </c>
      <c r="C3306" s="31" t="s">
        <v>14761</v>
      </c>
      <c r="D3306" s="31"/>
      <c r="E3306" s="43" t="s">
        <v>52</v>
      </c>
      <c r="F3306" s="42" t="s">
        <v>34</v>
      </c>
      <c r="G3306" s="83" t="s">
        <v>34</v>
      </c>
      <c r="H3306" s="168">
        <v>36892</v>
      </c>
      <c r="I3306" s="31"/>
      <c r="J3306" s="83" t="s">
        <v>188</v>
      </c>
      <c r="K3306" s="31" t="s">
        <v>34</v>
      </c>
      <c r="L3306" s="31"/>
      <c r="M3306" s="168"/>
      <c r="N3306" s="147"/>
      <c r="O3306" s="105" t="s">
        <v>52</v>
      </c>
      <c r="P3306" s="171">
        <v>36892</v>
      </c>
      <c r="Q3306" s="31"/>
      <c r="R3306" s="83" t="s">
        <v>188</v>
      </c>
      <c r="S3306" s="31" t="s">
        <v>34</v>
      </c>
      <c r="T3306" s="31"/>
      <c r="U3306" s="168"/>
      <c r="V3306" s="149"/>
      <c r="W3306" s="140" t="str" cm="1">
        <f t="array" ref="W3306">IF(SUM(LEN(B3306:V3306))=0,"",IF(OR(OR(ISBLANK(F3306),SUM(LEN(C3306),LEN(D3306))=0),AND(NOT(E3306="Unknown"),ISBLANK(J3306)),AND(NOT(O3306="Unknown"),ISBLANK(R3306))),"Missing Information", INDEX(Table15[Entire Service Line Classification], MATCH(SUMIFS(Table15[Unique ID],Table15[System-Owned Portion],E3306,Table15[If Material Anything Other than "Lead" in Column E,Was Material Ever Previously Lead?],G3306,Table15[Customer-Owned Portion],O3306),Table15[Unique ID],0),0)))</f>
        <v>Non-lead</v>
      </c>
      <c r="X3306"/>
    </row>
    <row r="3307" spans="2:24" ht="30" x14ac:dyDescent="0.25">
      <c r="B3307" s="145" t="s">
        <v>7138</v>
      </c>
      <c r="C3307" s="31" t="s">
        <v>14762</v>
      </c>
      <c r="D3307" s="31"/>
      <c r="E3307" s="43" t="s">
        <v>52</v>
      </c>
      <c r="F3307" s="42" t="s">
        <v>34</v>
      </c>
      <c r="G3307" s="83" t="s">
        <v>34</v>
      </c>
      <c r="H3307" s="168">
        <v>36892</v>
      </c>
      <c r="I3307" s="31"/>
      <c r="J3307" s="83" t="s">
        <v>188</v>
      </c>
      <c r="K3307" s="31" t="s">
        <v>34</v>
      </c>
      <c r="L3307" s="31"/>
      <c r="M3307" s="168"/>
      <c r="N3307" s="147"/>
      <c r="O3307" s="105" t="s">
        <v>52</v>
      </c>
      <c r="P3307" s="171">
        <v>36892</v>
      </c>
      <c r="Q3307" s="31"/>
      <c r="R3307" s="83" t="s">
        <v>188</v>
      </c>
      <c r="S3307" s="31" t="s">
        <v>34</v>
      </c>
      <c r="T3307" s="31"/>
      <c r="U3307" s="168"/>
      <c r="V3307" s="149"/>
      <c r="W3307" s="140" t="str" cm="1">
        <f t="array" ref="W3307">IF(SUM(LEN(B3307:V3307))=0,"",IF(OR(OR(ISBLANK(F3307),SUM(LEN(C3307),LEN(D3307))=0),AND(NOT(E3307="Unknown"),ISBLANK(J3307)),AND(NOT(O3307="Unknown"),ISBLANK(R3307))),"Missing Information", INDEX(Table15[Entire Service Line Classification], MATCH(SUMIFS(Table15[Unique ID],Table15[System-Owned Portion],E3307,Table15[If Material Anything Other than "Lead" in Column E,Was Material Ever Previously Lead?],G3307,Table15[Customer-Owned Portion],O3307),Table15[Unique ID],0),0)))</f>
        <v>Non-lead</v>
      </c>
      <c r="X3307"/>
    </row>
    <row r="3308" spans="2:24" ht="30" x14ac:dyDescent="0.25">
      <c r="B3308" s="145" t="s">
        <v>7142</v>
      </c>
      <c r="C3308" s="31" t="s">
        <v>14766</v>
      </c>
      <c r="D3308" s="31"/>
      <c r="E3308" s="43" t="s">
        <v>52</v>
      </c>
      <c r="F3308" s="42" t="s">
        <v>34</v>
      </c>
      <c r="G3308" s="83" t="s">
        <v>34</v>
      </c>
      <c r="H3308" s="168">
        <v>36892</v>
      </c>
      <c r="I3308" s="31"/>
      <c r="J3308" s="83" t="s">
        <v>188</v>
      </c>
      <c r="K3308" s="31" t="s">
        <v>34</v>
      </c>
      <c r="L3308" s="31"/>
      <c r="M3308" s="168"/>
      <c r="N3308" s="147"/>
      <c r="O3308" s="105" t="s">
        <v>52</v>
      </c>
      <c r="P3308" s="171">
        <v>36892</v>
      </c>
      <c r="Q3308" s="31"/>
      <c r="R3308" s="83" t="s">
        <v>188</v>
      </c>
      <c r="S3308" s="31" t="s">
        <v>34</v>
      </c>
      <c r="T3308" s="31"/>
      <c r="U3308" s="168"/>
      <c r="V3308" s="149"/>
      <c r="W3308" s="140" t="str" cm="1">
        <f t="array" ref="W3308">IF(SUM(LEN(B3308:V3308))=0,"",IF(OR(OR(ISBLANK(F3308),SUM(LEN(C3308),LEN(D3308))=0),AND(NOT(E3308="Unknown"),ISBLANK(J3308)),AND(NOT(O3308="Unknown"),ISBLANK(R3308))),"Missing Information", INDEX(Table15[Entire Service Line Classification], MATCH(SUMIFS(Table15[Unique ID],Table15[System-Owned Portion],E3308,Table15[If Material Anything Other than "Lead" in Column E,Was Material Ever Previously Lead?],G3308,Table15[Customer-Owned Portion],O3308),Table15[Unique ID],0),0)))</f>
        <v>Non-lead</v>
      </c>
      <c r="X3308"/>
    </row>
    <row r="3309" spans="2:24" ht="30" x14ac:dyDescent="0.25">
      <c r="B3309" s="145" t="s">
        <v>7144</v>
      </c>
      <c r="C3309" s="31" t="s">
        <v>14768</v>
      </c>
      <c r="D3309" s="31"/>
      <c r="E3309" s="43" t="s">
        <v>52</v>
      </c>
      <c r="F3309" s="42" t="s">
        <v>34</v>
      </c>
      <c r="G3309" s="83" t="s">
        <v>34</v>
      </c>
      <c r="H3309" s="168">
        <v>36892</v>
      </c>
      <c r="I3309" s="31"/>
      <c r="J3309" s="83" t="s">
        <v>188</v>
      </c>
      <c r="K3309" s="31" t="s">
        <v>34</v>
      </c>
      <c r="L3309" s="31"/>
      <c r="M3309" s="168"/>
      <c r="N3309" s="147"/>
      <c r="O3309" s="105" t="s">
        <v>52</v>
      </c>
      <c r="P3309" s="171">
        <v>36892</v>
      </c>
      <c r="Q3309" s="31"/>
      <c r="R3309" s="83" t="s">
        <v>188</v>
      </c>
      <c r="S3309" s="31" t="s">
        <v>34</v>
      </c>
      <c r="T3309" s="31"/>
      <c r="U3309" s="168"/>
      <c r="V3309" s="149"/>
      <c r="W3309" s="140" t="str" cm="1">
        <f t="array" ref="W3309">IF(SUM(LEN(B3309:V3309))=0,"",IF(OR(OR(ISBLANK(F3309),SUM(LEN(C3309),LEN(D3309))=0),AND(NOT(E3309="Unknown"),ISBLANK(J3309)),AND(NOT(O3309="Unknown"),ISBLANK(R3309))),"Missing Information", INDEX(Table15[Entire Service Line Classification], MATCH(SUMIFS(Table15[Unique ID],Table15[System-Owned Portion],E3309,Table15[If Material Anything Other than "Lead" in Column E,Was Material Ever Previously Lead?],G3309,Table15[Customer-Owned Portion],O3309),Table15[Unique ID],0),0)))</f>
        <v>Non-lead</v>
      </c>
      <c r="X3309"/>
    </row>
    <row r="3310" spans="2:24" ht="30" x14ac:dyDescent="0.25">
      <c r="B3310" s="145" t="s">
        <v>7151</v>
      </c>
      <c r="C3310" s="31" t="s">
        <v>14775</v>
      </c>
      <c r="D3310" s="31"/>
      <c r="E3310" s="43" t="s">
        <v>52</v>
      </c>
      <c r="F3310" s="42" t="s">
        <v>34</v>
      </c>
      <c r="G3310" s="83" t="s">
        <v>34</v>
      </c>
      <c r="H3310" s="168">
        <v>36892</v>
      </c>
      <c r="I3310" s="31"/>
      <c r="J3310" s="83" t="s">
        <v>188</v>
      </c>
      <c r="K3310" s="31" t="s">
        <v>34</v>
      </c>
      <c r="L3310" s="31"/>
      <c r="M3310" s="168"/>
      <c r="N3310" s="147"/>
      <c r="O3310" s="105" t="s">
        <v>52</v>
      </c>
      <c r="P3310" s="171">
        <v>36892</v>
      </c>
      <c r="Q3310" s="31"/>
      <c r="R3310" s="83" t="s">
        <v>188</v>
      </c>
      <c r="S3310" s="31" t="s">
        <v>34</v>
      </c>
      <c r="T3310" s="31"/>
      <c r="U3310" s="168"/>
      <c r="V3310" s="149"/>
      <c r="W3310" s="140" t="str" cm="1">
        <f t="array" ref="W3310">IF(SUM(LEN(B3310:V3310))=0,"",IF(OR(OR(ISBLANK(F3310),SUM(LEN(C3310),LEN(D3310))=0),AND(NOT(E3310="Unknown"),ISBLANK(J3310)),AND(NOT(O3310="Unknown"),ISBLANK(R3310))),"Missing Information", INDEX(Table15[Entire Service Line Classification], MATCH(SUMIFS(Table15[Unique ID],Table15[System-Owned Portion],E3310,Table15[If Material Anything Other than "Lead" in Column E,Was Material Ever Previously Lead?],G3310,Table15[Customer-Owned Portion],O3310),Table15[Unique ID],0),0)))</f>
        <v>Non-lead</v>
      </c>
      <c r="X3310"/>
    </row>
    <row r="3311" spans="2:24" ht="30" x14ac:dyDescent="0.25">
      <c r="B3311" s="145" t="s">
        <v>7156</v>
      </c>
      <c r="C3311" s="31" t="s">
        <v>14780</v>
      </c>
      <c r="D3311" s="31"/>
      <c r="E3311" s="43" t="s">
        <v>52</v>
      </c>
      <c r="F3311" s="42" t="s">
        <v>34</v>
      </c>
      <c r="G3311" s="83" t="s">
        <v>34</v>
      </c>
      <c r="H3311" s="168">
        <v>36892</v>
      </c>
      <c r="I3311" s="31"/>
      <c r="J3311" s="83" t="s">
        <v>188</v>
      </c>
      <c r="K3311" s="31" t="s">
        <v>34</v>
      </c>
      <c r="L3311" s="31"/>
      <c r="M3311" s="168"/>
      <c r="N3311" s="147"/>
      <c r="O3311" s="105" t="s">
        <v>52</v>
      </c>
      <c r="P3311" s="171">
        <v>36892</v>
      </c>
      <c r="Q3311" s="31"/>
      <c r="R3311" s="83" t="s">
        <v>188</v>
      </c>
      <c r="S3311" s="31" t="s">
        <v>34</v>
      </c>
      <c r="T3311" s="31"/>
      <c r="U3311" s="168"/>
      <c r="V3311" s="149"/>
      <c r="W3311" s="140" t="str" cm="1">
        <f t="array" ref="W3311">IF(SUM(LEN(B3311:V3311))=0,"",IF(OR(OR(ISBLANK(F3311),SUM(LEN(C3311),LEN(D3311))=0),AND(NOT(E3311="Unknown"),ISBLANK(J3311)),AND(NOT(O3311="Unknown"),ISBLANK(R3311))),"Missing Information", INDEX(Table15[Entire Service Line Classification], MATCH(SUMIFS(Table15[Unique ID],Table15[System-Owned Portion],E3311,Table15[If Material Anything Other than "Lead" in Column E,Was Material Ever Previously Lead?],G3311,Table15[Customer-Owned Portion],O3311),Table15[Unique ID],0),0)))</f>
        <v>Non-lead</v>
      </c>
      <c r="X3311"/>
    </row>
    <row r="3312" spans="2:24" ht="30" x14ac:dyDescent="0.25">
      <c r="B3312" s="145" t="s">
        <v>7157</v>
      </c>
      <c r="C3312" s="31" t="s">
        <v>14781</v>
      </c>
      <c r="D3312" s="31"/>
      <c r="E3312" s="43" t="s">
        <v>52</v>
      </c>
      <c r="F3312" s="42" t="s">
        <v>34</v>
      </c>
      <c r="G3312" s="83" t="s">
        <v>34</v>
      </c>
      <c r="H3312" s="168">
        <v>36892</v>
      </c>
      <c r="I3312" s="31"/>
      <c r="J3312" s="83" t="s">
        <v>188</v>
      </c>
      <c r="K3312" s="31" t="s">
        <v>34</v>
      </c>
      <c r="L3312" s="31"/>
      <c r="M3312" s="168"/>
      <c r="N3312" s="147"/>
      <c r="O3312" s="105" t="s">
        <v>52</v>
      </c>
      <c r="P3312" s="171">
        <v>36892</v>
      </c>
      <c r="Q3312" s="31"/>
      <c r="R3312" s="83" t="s">
        <v>188</v>
      </c>
      <c r="S3312" s="31" t="s">
        <v>34</v>
      </c>
      <c r="T3312" s="31"/>
      <c r="U3312" s="168"/>
      <c r="V3312" s="149"/>
      <c r="W3312" s="140" t="str" cm="1">
        <f t="array" ref="W3312">IF(SUM(LEN(B3312:V3312))=0,"",IF(OR(OR(ISBLANK(F3312),SUM(LEN(C3312),LEN(D3312))=0),AND(NOT(E3312="Unknown"),ISBLANK(J3312)),AND(NOT(O3312="Unknown"),ISBLANK(R3312))),"Missing Information", INDEX(Table15[Entire Service Line Classification], MATCH(SUMIFS(Table15[Unique ID],Table15[System-Owned Portion],E3312,Table15[If Material Anything Other than "Lead" in Column E,Was Material Ever Previously Lead?],G3312,Table15[Customer-Owned Portion],O3312),Table15[Unique ID],0),0)))</f>
        <v>Non-lead</v>
      </c>
      <c r="X3312"/>
    </row>
    <row r="3313" spans="2:24" ht="30" x14ac:dyDescent="0.25">
      <c r="B3313" s="145" t="s">
        <v>7158</v>
      </c>
      <c r="C3313" s="31" t="s">
        <v>14782</v>
      </c>
      <c r="D3313" s="31"/>
      <c r="E3313" s="43" t="s">
        <v>52</v>
      </c>
      <c r="F3313" s="42" t="s">
        <v>34</v>
      </c>
      <c r="G3313" s="83" t="s">
        <v>34</v>
      </c>
      <c r="H3313" s="168">
        <v>36892</v>
      </c>
      <c r="I3313" s="31"/>
      <c r="J3313" s="83" t="s">
        <v>188</v>
      </c>
      <c r="K3313" s="31" t="s">
        <v>34</v>
      </c>
      <c r="L3313" s="31"/>
      <c r="M3313" s="168"/>
      <c r="N3313" s="147"/>
      <c r="O3313" s="105" t="s">
        <v>52</v>
      </c>
      <c r="P3313" s="171">
        <v>36892</v>
      </c>
      <c r="Q3313" s="31"/>
      <c r="R3313" s="83" t="s">
        <v>188</v>
      </c>
      <c r="S3313" s="31" t="s">
        <v>34</v>
      </c>
      <c r="T3313" s="31"/>
      <c r="U3313" s="168"/>
      <c r="V3313" s="149"/>
      <c r="W3313" s="140" t="str" cm="1">
        <f t="array" ref="W3313">IF(SUM(LEN(B3313:V3313))=0,"",IF(OR(OR(ISBLANK(F3313),SUM(LEN(C3313),LEN(D3313))=0),AND(NOT(E3313="Unknown"),ISBLANK(J3313)),AND(NOT(O3313="Unknown"),ISBLANK(R3313))),"Missing Information", INDEX(Table15[Entire Service Line Classification], MATCH(SUMIFS(Table15[Unique ID],Table15[System-Owned Portion],E3313,Table15[If Material Anything Other than "Lead" in Column E,Was Material Ever Previously Lead?],G3313,Table15[Customer-Owned Portion],O3313),Table15[Unique ID],0),0)))</f>
        <v>Non-lead</v>
      </c>
      <c r="X3313"/>
    </row>
    <row r="3314" spans="2:24" ht="30" x14ac:dyDescent="0.25">
      <c r="B3314" s="145" t="s">
        <v>7167</v>
      </c>
      <c r="C3314" s="31" t="s">
        <v>14791</v>
      </c>
      <c r="D3314" s="31"/>
      <c r="E3314" s="43" t="s">
        <v>52</v>
      </c>
      <c r="F3314" s="42" t="s">
        <v>34</v>
      </c>
      <c r="G3314" s="83" t="s">
        <v>34</v>
      </c>
      <c r="H3314" s="168">
        <v>36892</v>
      </c>
      <c r="I3314" s="31"/>
      <c r="J3314" s="83" t="s">
        <v>188</v>
      </c>
      <c r="K3314" s="31" t="s">
        <v>34</v>
      </c>
      <c r="L3314" s="31"/>
      <c r="M3314" s="168"/>
      <c r="N3314" s="147"/>
      <c r="O3314" s="105" t="s">
        <v>52</v>
      </c>
      <c r="P3314" s="171">
        <v>36892</v>
      </c>
      <c r="Q3314" s="31"/>
      <c r="R3314" s="83" t="s">
        <v>188</v>
      </c>
      <c r="S3314" s="31" t="s">
        <v>34</v>
      </c>
      <c r="T3314" s="31"/>
      <c r="U3314" s="168"/>
      <c r="V3314" s="149"/>
      <c r="W3314" s="140" t="str" cm="1">
        <f t="array" ref="W3314">IF(SUM(LEN(B3314:V3314))=0,"",IF(OR(OR(ISBLANK(F3314),SUM(LEN(C3314),LEN(D3314))=0),AND(NOT(E3314="Unknown"),ISBLANK(J3314)),AND(NOT(O3314="Unknown"),ISBLANK(R3314))),"Missing Information", INDEX(Table15[Entire Service Line Classification], MATCH(SUMIFS(Table15[Unique ID],Table15[System-Owned Portion],E3314,Table15[If Material Anything Other than "Lead" in Column E,Was Material Ever Previously Lead?],G3314,Table15[Customer-Owned Portion],O3314),Table15[Unique ID],0),0)))</f>
        <v>Non-lead</v>
      </c>
      <c r="X3314"/>
    </row>
    <row r="3315" spans="2:24" ht="30" x14ac:dyDescent="0.25">
      <c r="B3315" s="145" t="s">
        <v>7181</v>
      </c>
      <c r="C3315" s="31" t="s">
        <v>14805</v>
      </c>
      <c r="D3315" s="31"/>
      <c r="E3315" s="43" t="s">
        <v>52</v>
      </c>
      <c r="F3315" s="42" t="s">
        <v>34</v>
      </c>
      <c r="G3315" s="83" t="s">
        <v>34</v>
      </c>
      <c r="H3315" s="168">
        <v>36892</v>
      </c>
      <c r="I3315" s="31"/>
      <c r="J3315" s="83" t="s">
        <v>188</v>
      </c>
      <c r="K3315" s="31" t="s">
        <v>34</v>
      </c>
      <c r="L3315" s="31"/>
      <c r="M3315" s="168"/>
      <c r="N3315" s="147"/>
      <c r="O3315" s="105" t="s">
        <v>52</v>
      </c>
      <c r="P3315" s="171">
        <v>36892</v>
      </c>
      <c r="Q3315" s="31"/>
      <c r="R3315" s="83" t="s">
        <v>188</v>
      </c>
      <c r="S3315" s="31" t="s">
        <v>34</v>
      </c>
      <c r="T3315" s="31"/>
      <c r="U3315" s="168"/>
      <c r="V3315" s="149"/>
      <c r="W3315" s="140" t="str" cm="1">
        <f t="array" ref="W3315">IF(SUM(LEN(B3315:V3315))=0,"",IF(OR(OR(ISBLANK(F3315),SUM(LEN(C3315),LEN(D3315))=0),AND(NOT(E3315="Unknown"),ISBLANK(J3315)),AND(NOT(O3315="Unknown"),ISBLANK(R3315))),"Missing Information", INDEX(Table15[Entire Service Line Classification], MATCH(SUMIFS(Table15[Unique ID],Table15[System-Owned Portion],E3315,Table15[If Material Anything Other than "Lead" in Column E,Was Material Ever Previously Lead?],G3315,Table15[Customer-Owned Portion],O3315),Table15[Unique ID],0),0)))</f>
        <v>Non-lead</v>
      </c>
      <c r="X3315"/>
    </row>
    <row r="3316" spans="2:24" ht="30" x14ac:dyDescent="0.25">
      <c r="B3316" s="145" t="s">
        <v>7185</v>
      </c>
      <c r="C3316" s="31" t="s">
        <v>14809</v>
      </c>
      <c r="D3316" s="31"/>
      <c r="E3316" s="43" t="s">
        <v>52</v>
      </c>
      <c r="F3316" s="42" t="s">
        <v>34</v>
      </c>
      <c r="G3316" s="83" t="s">
        <v>34</v>
      </c>
      <c r="H3316" s="168">
        <v>36892</v>
      </c>
      <c r="I3316" s="31"/>
      <c r="J3316" s="83" t="s">
        <v>188</v>
      </c>
      <c r="K3316" s="31" t="s">
        <v>34</v>
      </c>
      <c r="L3316" s="31"/>
      <c r="M3316" s="168"/>
      <c r="N3316" s="147"/>
      <c r="O3316" s="105" t="s">
        <v>52</v>
      </c>
      <c r="P3316" s="171">
        <v>36892</v>
      </c>
      <c r="Q3316" s="31"/>
      <c r="R3316" s="83" t="s">
        <v>188</v>
      </c>
      <c r="S3316" s="31" t="s">
        <v>34</v>
      </c>
      <c r="T3316" s="31"/>
      <c r="U3316" s="168"/>
      <c r="V3316" s="149"/>
      <c r="W3316" s="140" t="str" cm="1">
        <f t="array" ref="W3316">IF(SUM(LEN(B3316:V3316))=0,"",IF(OR(OR(ISBLANK(F3316),SUM(LEN(C3316),LEN(D3316))=0),AND(NOT(E3316="Unknown"),ISBLANK(J3316)),AND(NOT(O3316="Unknown"),ISBLANK(R3316))),"Missing Information", INDEX(Table15[Entire Service Line Classification], MATCH(SUMIFS(Table15[Unique ID],Table15[System-Owned Portion],E3316,Table15[If Material Anything Other than "Lead" in Column E,Was Material Ever Previously Lead?],G3316,Table15[Customer-Owned Portion],O3316),Table15[Unique ID],0),0)))</f>
        <v>Non-lead</v>
      </c>
      <c r="X3316"/>
    </row>
    <row r="3317" spans="2:24" ht="30" x14ac:dyDescent="0.25">
      <c r="B3317" s="145" t="s">
        <v>7186</v>
      </c>
      <c r="C3317" s="31" t="s">
        <v>14810</v>
      </c>
      <c r="D3317" s="31"/>
      <c r="E3317" s="43" t="s">
        <v>52</v>
      </c>
      <c r="F3317" s="42" t="s">
        <v>34</v>
      </c>
      <c r="G3317" s="83" t="s">
        <v>34</v>
      </c>
      <c r="H3317" s="168">
        <v>36892</v>
      </c>
      <c r="I3317" s="31"/>
      <c r="J3317" s="83" t="s">
        <v>188</v>
      </c>
      <c r="K3317" s="31" t="s">
        <v>34</v>
      </c>
      <c r="L3317" s="31"/>
      <c r="M3317" s="168"/>
      <c r="N3317" s="147"/>
      <c r="O3317" s="105" t="s">
        <v>52</v>
      </c>
      <c r="P3317" s="171">
        <v>36892</v>
      </c>
      <c r="Q3317" s="31"/>
      <c r="R3317" s="83" t="s">
        <v>188</v>
      </c>
      <c r="S3317" s="31" t="s">
        <v>34</v>
      </c>
      <c r="T3317" s="31"/>
      <c r="U3317" s="168"/>
      <c r="V3317" s="149"/>
      <c r="W3317" s="140" t="str" cm="1">
        <f t="array" ref="W3317">IF(SUM(LEN(B3317:V3317))=0,"",IF(OR(OR(ISBLANK(F3317),SUM(LEN(C3317),LEN(D3317))=0),AND(NOT(E3317="Unknown"),ISBLANK(J3317)),AND(NOT(O3317="Unknown"),ISBLANK(R3317))),"Missing Information", INDEX(Table15[Entire Service Line Classification], MATCH(SUMIFS(Table15[Unique ID],Table15[System-Owned Portion],E3317,Table15[If Material Anything Other than "Lead" in Column E,Was Material Ever Previously Lead?],G3317,Table15[Customer-Owned Portion],O3317),Table15[Unique ID],0),0)))</f>
        <v>Non-lead</v>
      </c>
      <c r="X3317"/>
    </row>
    <row r="3318" spans="2:24" ht="30" x14ac:dyDescent="0.25">
      <c r="B3318" s="145" t="s">
        <v>7194</v>
      </c>
      <c r="C3318" s="31" t="s">
        <v>14818</v>
      </c>
      <c r="D3318" s="31"/>
      <c r="E3318" s="43" t="s">
        <v>52</v>
      </c>
      <c r="F3318" s="42" t="s">
        <v>34</v>
      </c>
      <c r="G3318" s="83" t="s">
        <v>34</v>
      </c>
      <c r="H3318" s="168">
        <v>36892</v>
      </c>
      <c r="I3318" s="31"/>
      <c r="J3318" s="83" t="s">
        <v>188</v>
      </c>
      <c r="K3318" s="31" t="s">
        <v>34</v>
      </c>
      <c r="L3318" s="31"/>
      <c r="M3318" s="168"/>
      <c r="N3318" s="147"/>
      <c r="O3318" s="105" t="s">
        <v>52</v>
      </c>
      <c r="P3318" s="171">
        <v>36892</v>
      </c>
      <c r="Q3318" s="31"/>
      <c r="R3318" s="83" t="s">
        <v>188</v>
      </c>
      <c r="S3318" s="31" t="s">
        <v>34</v>
      </c>
      <c r="T3318" s="31"/>
      <c r="U3318" s="168"/>
      <c r="V3318" s="149"/>
      <c r="W3318" s="140" t="str" cm="1">
        <f t="array" ref="W3318">IF(SUM(LEN(B3318:V3318))=0,"",IF(OR(OR(ISBLANK(F3318),SUM(LEN(C3318),LEN(D3318))=0),AND(NOT(E3318="Unknown"),ISBLANK(J3318)),AND(NOT(O3318="Unknown"),ISBLANK(R3318))),"Missing Information", INDEX(Table15[Entire Service Line Classification], MATCH(SUMIFS(Table15[Unique ID],Table15[System-Owned Portion],E3318,Table15[If Material Anything Other than "Lead" in Column E,Was Material Ever Previously Lead?],G3318,Table15[Customer-Owned Portion],O3318),Table15[Unique ID],0),0)))</f>
        <v>Non-lead</v>
      </c>
      <c r="X3318"/>
    </row>
    <row r="3319" spans="2:24" ht="30" x14ac:dyDescent="0.25">
      <c r="B3319" s="145" t="s">
        <v>7225</v>
      </c>
      <c r="C3319" s="31" t="s">
        <v>14849</v>
      </c>
      <c r="D3319" s="31"/>
      <c r="E3319" s="43" t="s">
        <v>52</v>
      </c>
      <c r="F3319" s="42" t="s">
        <v>34</v>
      </c>
      <c r="G3319" s="83" t="s">
        <v>34</v>
      </c>
      <c r="H3319" s="168">
        <v>36892</v>
      </c>
      <c r="I3319" s="31"/>
      <c r="J3319" s="83" t="s">
        <v>188</v>
      </c>
      <c r="K3319" s="31" t="s">
        <v>34</v>
      </c>
      <c r="L3319" s="31"/>
      <c r="M3319" s="168"/>
      <c r="N3319" s="147"/>
      <c r="O3319" s="105" t="s">
        <v>52</v>
      </c>
      <c r="P3319" s="171">
        <v>36892</v>
      </c>
      <c r="Q3319" s="31"/>
      <c r="R3319" s="83" t="s">
        <v>188</v>
      </c>
      <c r="S3319" s="31" t="s">
        <v>34</v>
      </c>
      <c r="T3319" s="31"/>
      <c r="U3319" s="168"/>
      <c r="V3319" s="149"/>
      <c r="W3319" s="140" t="str" cm="1">
        <f t="array" ref="W3319">IF(SUM(LEN(B3319:V3319))=0,"",IF(OR(OR(ISBLANK(F3319),SUM(LEN(C3319),LEN(D3319))=0),AND(NOT(E3319="Unknown"),ISBLANK(J3319)),AND(NOT(O3319="Unknown"),ISBLANK(R3319))),"Missing Information", INDEX(Table15[Entire Service Line Classification], MATCH(SUMIFS(Table15[Unique ID],Table15[System-Owned Portion],E3319,Table15[If Material Anything Other than "Lead" in Column E,Was Material Ever Previously Lead?],G3319,Table15[Customer-Owned Portion],O3319),Table15[Unique ID],0),0)))</f>
        <v>Non-lead</v>
      </c>
      <c r="X3319"/>
    </row>
    <row r="3320" spans="2:24" ht="30" x14ac:dyDescent="0.25">
      <c r="B3320" s="145" t="s">
        <v>7228</v>
      </c>
      <c r="C3320" s="31" t="s">
        <v>14852</v>
      </c>
      <c r="D3320" s="31"/>
      <c r="E3320" s="43" t="s">
        <v>52</v>
      </c>
      <c r="F3320" s="42" t="s">
        <v>34</v>
      </c>
      <c r="G3320" s="83" t="s">
        <v>34</v>
      </c>
      <c r="H3320" s="168">
        <v>36892</v>
      </c>
      <c r="I3320" s="31"/>
      <c r="J3320" s="83" t="s">
        <v>188</v>
      </c>
      <c r="K3320" s="31" t="s">
        <v>34</v>
      </c>
      <c r="L3320" s="31"/>
      <c r="M3320" s="168"/>
      <c r="N3320" s="147"/>
      <c r="O3320" s="105" t="s">
        <v>52</v>
      </c>
      <c r="P3320" s="171">
        <v>36892</v>
      </c>
      <c r="Q3320" s="31"/>
      <c r="R3320" s="83" t="s">
        <v>188</v>
      </c>
      <c r="S3320" s="31" t="s">
        <v>34</v>
      </c>
      <c r="T3320" s="31"/>
      <c r="U3320" s="168"/>
      <c r="V3320" s="149"/>
      <c r="W3320" s="140" t="str" cm="1">
        <f t="array" ref="W3320">IF(SUM(LEN(B3320:V3320))=0,"",IF(OR(OR(ISBLANK(F3320),SUM(LEN(C3320),LEN(D3320))=0),AND(NOT(E3320="Unknown"),ISBLANK(J3320)),AND(NOT(O3320="Unknown"),ISBLANK(R3320))),"Missing Information", INDEX(Table15[Entire Service Line Classification], MATCH(SUMIFS(Table15[Unique ID],Table15[System-Owned Portion],E3320,Table15[If Material Anything Other than "Lead" in Column E,Was Material Ever Previously Lead?],G3320,Table15[Customer-Owned Portion],O3320),Table15[Unique ID],0),0)))</f>
        <v>Non-lead</v>
      </c>
      <c r="X3320"/>
    </row>
    <row r="3321" spans="2:24" ht="30" x14ac:dyDescent="0.25">
      <c r="B3321" s="145" t="s">
        <v>7273</v>
      </c>
      <c r="C3321" s="31" t="s">
        <v>14897</v>
      </c>
      <c r="D3321" s="31"/>
      <c r="E3321" s="43" t="s">
        <v>52</v>
      </c>
      <c r="F3321" s="42" t="s">
        <v>34</v>
      </c>
      <c r="G3321" s="83" t="s">
        <v>34</v>
      </c>
      <c r="H3321" s="168">
        <v>36892</v>
      </c>
      <c r="I3321" s="31"/>
      <c r="J3321" s="83" t="s">
        <v>188</v>
      </c>
      <c r="K3321" s="31" t="s">
        <v>34</v>
      </c>
      <c r="L3321" s="31"/>
      <c r="M3321" s="168"/>
      <c r="N3321" s="147"/>
      <c r="O3321" s="105" t="s">
        <v>52</v>
      </c>
      <c r="P3321" s="171">
        <v>36892</v>
      </c>
      <c r="Q3321" s="31"/>
      <c r="R3321" s="83" t="s">
        <v>188</v>
      </c>
      <c r="S3321" s="31" t="s">
        <v>34</v>
      </c>
      <c r="T3321" s="31"/>
      <c r="U3321" s="168"/>
      <c r="V3321" s="149"/>
      <c r="W3321" s="140" t="str" cm="1">
        <f t="array" ref="W3321">IF(SUM(LEN(B3321:V3321))=0,"",IF(OR(OR(ISBLANK(F3321),SUM(LEN(C3321),LEN(D3321))=0),AND(NOT(E3321="Unknown"),ISBLANK(J3321)),AND(NOT(O3321="Unknown"),ISBLANK(R3321))),"Missing Information", INDEX(Table15[Entire Service Line Classification], MATCH(SUMIFS(Table15[Unique ID],Table15[System-Owned Portion],E3321,Table15[If Material Anything Other than "Lead" in Column E,Was Material Ever Previously Lead?],G3321,Table15[Customer-Owned Portion],O3321),Table15[Unique ID],0),0)))</f>
        <v>Non-lead</v>
      </c>
      <c r="X3321"/>
    </row>
    <row r="3322" spans="2:24" ht="30" x14ac:dyDescent="0.25">
      <c r="B3322" s="145" t="s">
        <v>7274</v>
      </c>
      <c r="C3322" s="31" t="s">
        <v>14898</v>
      </c>
      <c r="D3322" s="31"/>
      <c r="E3322" s="43" t="s">
        <v>52</v>
      </c>
      <c r="F3322" s="42" t="s">
        <v>34</v>
      </c>
      <c r="G3322" s="83" t="s">
        <v>34</v>
      </c>
      <c r="H3322" s="168">
        <v>36892</v>
      </c>
      <c r="I3322" s="31"/>
      <c r="J3322" s="83" t="s">
        <v>188</v>
      </c>
      <c r="K3322" s="31" t="s">
        <v>34</v>
      </c>
      <c r="L3322" s="31"/>
      <c r="M3322" s="168"/>
      <c r="N3322" s="147"/>
      <c r="O3322" s="105" t="s">
        <v>52</v>
      </c>
      <c r="P3322" s="171">
        <v>36892</v>
      </c>
      <c r="Q3322" s="31"/>
      <c r="R3322" s="83" t="s">
        <v>188</v>
      </c>
      <c r="S3322" s="31" t="s">
        <v>34</v>
      </c>
      <c r="T3322" s="31"/>
      <c r="U3322" s="168"/>
      <c r="V3322" s="149"/>
      <c r="W3322" s="140" t="str" cm="1">
        <f t="array" ref="W3322">IF(SUM(LEN(B3322:V3322))=0,"",IF(OR(OR(ISBLANK(F3322),SUM(LEN(C3322),LEN(D3322))=0),AND(NOT(E3322="Unknown"),ISBLANK(J3322)),AND(NOT(O3322="Unknown"),ISBLANK(R3322))),"Missing Information", INDEX(Table15[Entire Service Line Classification], MATCH(SUMIFS(Table15[Unique ID],Table15[System-Owned Portion],E3322,Table15[If Material Anything Other than "Lead" in Column E,Was Material Ever Previously Lead?],G3322,Table15[Customer-Owned Portion],O3322),Table15[Unique ID],0),0)))</f>
        <v>Non-lead</v>
      </c>
      <c r="X3322"/>
    </row>
    <row r="3323" spans="2:24" ht="30" x14ac:dyDescent="0.25">
      <c r="B3323" s="145" t="s">
        <v>7326</v>
      </c>
      <c r="C3323" s="31" t="s">
        <v>14950</v>
      </c>
      <c r="D3323" s="31"/>
      <c r="E3323" s="43" t="s">
        <v>52</v>
      </c>
      <c r="F3323" s="42" t="s">
        <v>34</v>
      </c>
      <c r="G3323" s="83" t="s">
        <v>34</v>
      </c>
      <c r="H3323" s="168">
        <v>36892</v>
      </c>
      <c r="I3323" s="31"/>
      <c r="J3323" s="83" t="s">
        <v>188</v>
      </c>
      <c r="K3323" s="31" t="s">
        <v>34</v>
      </c>
      <c r="L3323" s="31"/>
      <c r="M3323" s="168"/>
      <c r="N3323" s="147"/>
      <c r="O3323" s="105" t="s">
        <v>52</v>
      </c>
      <c r="P3323" s="171">
        <v>36892</v>
      </c>
      <c r="Q3323" s="31"/>
      <c r="R3323" s="83" t="s">
        <v>188</v>
      </c>
      <c r="S3323" s="31" t="s">
        <v>34</v>
      </c>
      <c r="T3323" s="31"/>
      <c r="U3323" s="168"/>
      <c r="V3323" s="149"/>
      <c r="W3323" s="140" t="str" cm="1">
        <f t="array" ref="W3323">IF(SUM(LEN(B3323:V3323))=0,"",IF(OR(OR(ISBLANK(F3323),SUM(LEN(C3323),LEN(D3323))=0),AND(NOT(E3323="Unknown"),ISBLANK(J3323)),AND(NOT(O3323="Unknown"),ISBLANK(R3323))),"Missing Information", INDEX(Table15[Entire Service Line Classification], MATCH(SUMIFS(Table15[Unique ID],Table15[System-Owned Portion],E3323,Table15[If Material Anything Other than "Lead" in Column E,Was Material Ever Previously Lead?],G3323,Table15[Customer-Owned Portion],O3323),Table15[Unique ID],0),0)))</f>
        <v>Non-lead</v>
      </c>
      <c r="X3323"/>
    </row>
    <row r="3324" spans="2:24" ht="30" x14ac:dyDescent="0.25">
      <c r="B3324" s="145" t="s">
        <v>7327</v>
      </c>
      <c r="C3324" s="31" t="s">
        <v>14951</v>
      </c>
      <c r="D3324" s="31"/>
      <c r="E3324" s="43" t="s">
        <v>52</v>
      </c>
      <c r="F3324" s="42" t="s">
        <v>34</v>
      </c>
      <c r="G3324" s="83" t="s">
        <v>34</v>
      </c>
      <c r="H3324" s="168">
        <v>36892</v>
      </c>
      <c r="I3324" s="31"/>
      <c r="J3324" s="83" t="s">
        <v>188</v>
      </c>
      <c r="K3324" s="31" t="s">
        <v>34</v>
      </c>
      <c r="L3324" s="31"/>
      <c r="M3324" s="168"/>
      <c r="N3324" s="147"/>
      <c r="O3324" s="105" t="s">
        <v>52</v>
      </c>
      <c r="P3324" s="171">
        <v>36892</v>
      </c>
      <c r="Q3324" s="31"/>
      <c r="R3324" s="83" t="s">
        <v>188</v>
      </c>
      <c r="S3324" s="31" t="s">
        <v>34</v>
      </c>
      <c r="T3324" s="31"/>
      <c r="U3324" s="168"/>
      <c r="V3324" s="149"/>
      <c r="W3324" s="140" t="str" cm="1">
        <f t="array" ref="W3324">IF(SUM(LEN(B3324:V3324))=0,"",IF(OR(OR(ISBLANK(F3324),SUM(LEN(C3324),LEN(D3324))=0),AND(NOT(E3324="Unknown"),ISBLANK(J3324)),AND(NOT(O3324="Unknown"),ISBLANK(R3324))),"Missing Information", INDEX(Table15[Entire Service Line Classification], MATCH(SUMIFS(Table15[Unique ID],Table15[System-Owned Portion],E3324,Table15[If Material Anything Other than "Lead" in Column E,Was Material Ever Previously Lead?],G3324,Table15[Customer-Owned Portion],O3324),Table15[Unique ID],0),0)))</f>
        <v>Non-lead</v>
      </c>
      <c r="X3324"/>
    </row>
    <row r="3325" spans="2:24" ht="30" x14ac:dyDescent="0.25">
      <c r="B3325" s="145" t="s">
        <v>7355</v>
      </c>
      <c r="C3325" s="31" t="s">
        <v>14979</v>
      </c>
      <c r="D3325" s="31"/>
      <c r="E3325" s="43" t="s">
        <v>52</v>
      </c>
      <c r="F3325" s="42" t="s">
        <v>34</v>
      </c>
      <c r="G3325" s="83" t="s">
        <v>34</v>
      </c>
      <c r="H3325" s="168">
        <v>36892</v>
      </c>
      <c r="I3325" s="31"/>
      <c r="J3325" s="83" t="s">
        <v>188</v>
      </c>
      <c r="K3325" s="31" t="s">
        <v>34</v>
      </c>
      <c r="L3325" s="31"/>
      <c r="M3325" s="168"/>
      <c r="N3325" s="147"/>
      <c r="O3325" s="105" t="s">
        <v>52</v>
      </c>
      <c r="P3325" s="171">
        <v>36892</v>
      </c>
      <c r="Q3325" s="31"/>
      <c r="R3325" s="83" t="s">
        <v>188</v>
      </c>
      <c r="S3325" s="31" t="s">
        <v>34</v>
      </c>
      <c r="T3325" s="31"/>
      <c r="U3325" s="168"/>
      <c r="V3325" s="149"/>
      <c r="W3325" s="140" t="str" cm="1">
        <f t="array" ref="W3325">IF(SUM(LEN(B3325:V3325))=0,"",IF(OR(OR(ISBLANK(F3325),SUM(LEN(C3325),LEN(D3325))=0),AND(NOT(E3325="Unknown"),ISBLANK(J3325)),AND(NOT(O3325="Unknown"),ISBLANK(R3325))),"Missing Information", INDEX(Table15[Entire Service Line Classification], MATCH(SUMIFS(Table15[Unique ID],Table15[System-Owned Portion],E3325,Table15[If Material Anything Other than "Lead" in Column E,Was Material Ever Previously Lead?],G3325,Table15[Customer-Owned Portion],O3325),Table15[Unique ID],0),0)))</f>
        <v>Non-lead</v>
      </c>
      <c r="X3325"/>
    </row>
    <row r="3326" spans="2:24" ht="30" x14ac:dyDescent="0.25">
      <c r="B3326" s="145" t="s">
        <v>2203</v>
      </c>
      <c r="C3326" s="31" t="s">
        <v>9635</v>
      </c>
      <c r="D3326" s="31"/>
      <c r="E3326" s="43" t="s">
        <v>52</v>
      </c>
      <c r="F3326" s="42" t="s">
        <v>34</v>
      </c>
      <c r="G3326" s="83" t="s">
        <v>34</v>
      </c>
      <c r="H3326" s="168">
        <v>36887</v>
      </c>
      <c r="I3326" s="31"/>
      <c r="J3326" s="83" t="s">
        <v>188</v>
      </c>
      <c r="K3326" s="31" t="s">
        <v>34</v>
      </c>
      <c r="L3326" s="31"/>
      <c r="M3326" s="168"/>
      <c r="N3326" s="147"/>
      <c r="O3326" s="105" t="s">
        <v>52</v>
      </c>
      <c r="P3326" s="171">
        <v>36887</v>
      </c>
      <c r="Q3326" s="31"/>
      <c r="R3326" s="83" t="s">
        <v>188</v>
      </c>
      <c r="S3326" s="31" t="s">
        <v>34</v>
      </c>
      <c r="T3326" s="31"/>
      <c r="U3326" s="168"/>
      <c r="V3326" s="149"/>
      <c r="W3326" s="140" t="str" cm="1">
        <f t="array" ref="W3326">IF(SUM(LEN(B3326:V3326))=0,"",IF(OR(OR(ISBLANK(F3326),SUM(LEN(C3326),LEN(D3326))=0),AND(NOT(E3326="Unknown"),ISBLANK(J3326)),AND(NOT(O3326="Unknown"),ISBLANK(R3326))),"Missing Information", INDEX(Table15[Entire Service Line Classification], MATCH(SUMIFS(Table15[Unique ID],Table15[System-Owned Portion],E3326,Table15[If Material Anything Other than "Lead" in Column E,Was Material Ever Previously Lead?],G3326,Table15[Customer-Owned Portion],O3326),Table15[Unique ID],0),0)))</f>
        <v>Non-lead</v>
      </c>
      <c r="X3326"/>
    </row>
    <row r="3327" spans="2:24" ht="30" x14ac:dyDescent="0.25">
      <c r="B3327" s="145" t="s">
        <v>2225</v>
      </c>
      <c r="C3327" s="31" t="s">
        <v>9657</v>
      </c>
      <c r="D3327" s="31"/>
      <c r="E3327" s="43" t="s">
        <v>52</v>
      </c>
      <c r="F3327" s="42" t="s">
        <v>34</v>
      </c>
      <c r="G3327" s="83" t="s">
        <v>34</v>
      </c>
      <c r="H3327" s="168">
        <v>36887</v>
      </c>
      <c r="I3327" s="31"/>
      <c r="J3327" s="83" t="s">
        <v>188</v>
      </c>
      <c r="K3327" s="31" t="s">
        <v>34</v>
      </c>
      <c r="L3327" s="31"/>
      <c r="M3327" s="168"/>
      <c r="N3327" s="147"/>
      <c r="O3327" s="105" t="s">
        <v>52</v>
      </c>
      <c r="P3327" s="171">
        <v>36887</v>
      </c>
      <c r="Q3327" s="31"/>
      <c r="R3327" s="83" t="s">
        <v>188</v>
      </c>
      <c r="S3327" s="31" t="s">
        <v>34</v>
      </c>
      <c r="T3327" s="31"/>
      <c r="U3327" s="168"/>
      <c r="V3327" s="149"/>
      <c r="W3327" s="140" t="str" cm="1">
        <f t="array" ref="W3327">IF(SUM(LEN(B3327:V3327))=0,"",IF(OR(OR(ISBLANK(F3327),SUM(LEN(C3327),LEN(D3327))=0),AND(NOT(E3327="Unknown"),ISBLANK(J3327)),AND(NOT(O3327="Unknown"),ISBLANK(R3327))),"Missing Information", INDEX(Table15[Entire Service Line Classification], MATCH(SUMIFS(Table15[Unique ID],Table15[System-Owned Portion],E3327,Table15[If Material Anything Other than "Lead" in Column E,Was Material Ever Previously Lead?],G3327,Table15[Customer-Owned Portion],O3327),Table15[Unique ID],0),0)))</f>
        <v>Non-lead</v>
      </c>
      <c r="X3327"/>
    </row>
    <row r="3328" spans="2:24" ht="30" x14ac:dyDescent="0.25">
      <c r="B3328" s="145" t="s">
        <v>2234</v>
      </c>
      <c r="C3328" s="31" t="s">
        <v>9666</v>
      </c>
      <c r="D3328" s="31"/>
      <c r="E3328" s="43" t="s">
        <v>52</v>
      </c>
      <c r="F3328" s="42" t="s">
        <v>34</v>
      </c>
      <c r="G3328" s="83" t="s">
        <v>34</v>
      </c>
      <c r="H3328" s="168">
        <v>36887</v>
      </c>
      <c r="I3328" s="31"/>
      <c r="J3328" s="83" t="s">
        <v>188</v>
      </c>
      <c r="K3328" s="31" t="s">
        <v>34</v>
      </c>
      <c r="L3328" s="31"/>
      <c r="M3328" s="168"/>
      <c r="N3328" s="147"/>
      <c r="O3328" s="105" t="s">
        <v>52</v>
      </c>
      <c r="P3328" s="171">
        <v>36887</v>
      </c>
      <c r="Q3328" s="31"/>
      <c r="R3328" s="83" t="s">
        <v>188</v>
      </c>
      <c r="S3328" s="31" t="s">
        <v>34</v>
      </c>
      <c r="T3328" s="31"/>
      <c r="U3328" s="168"/>
      <c r="V3328" s="149"/>
      <c r="W3328" s="140" t="str" cm="1">
        <f t="array" ref="W3328">IF(SUM(LEN(B3328:V3328))=0,"",IF(OR(OR(ISBLANK(F3328),SUM(LEN(C3328),LEN(D3328))=0),AND(NOT(E3328="Unknown"),ISBLANK(J3328)),AND(NOT(O3328="Unknown"),ISBLANK(R3328))),"Missing Information", INDEX(Table15[Entire Service Line Classification], MATCH(SUMIFS(Table15[Unique ID],Table15[System-Owned Portion],E3328,Table15[If Material Anything Other than "Lead" in Column E,Was Material Ever Previously Lead?],G3328,Table15[Customer-Owned Portion],O3328),Table15[Unique ID],0),0)))</f>
        <v>Non-lead</v>
      </c>
      <c r="X3328"/>
    </row>
    <row r="3329" spans="2:24" ht="30" x14ac:dyDescent="0.25">
      <c r="B3329" s="145" t="s">
        <v>2326</v>
      </c>
      <c r="C3329" s="31" t="s">
        <v>9758</v>
      </c>
      <c r="D3329" s="31"/>
      <c r="E3329" s="43" t="s">
        <v>52</v>
      </c>
      <c r="F3329" s="42" t="s">
        <v>34</v>
      </c>
      <c r="G3329" s="83" t="s">
        <v>34</v>
      </c>
      <c r="H3329" s="168">
        <v>36887</v>
      </c>
      <c r="I3329" s="31"/>
      <c r="J3329" s="83" t="s">
        <v>188</v>
      </c>
      <c r="K3329" s="31" t="s">
        <v>34</v>
      </c>
      <c r="L3329" s="31"/>
      <c r="M3329" s="168"/>
      <c r="N3329" s="147"/>
      <c r="O3329" s="105" t="s">
        <v>52</v>
      </c>
      <c r="P3329" s="171">
        <v>36887</v>
      </c>
      <c r="Q3329" s="31"/>
      <c r="R3329" s="83" t="s">
        <v>188</v>
      </c>
      <c r="S3329" s="31" t="s">
        <v>34</v>
      </c>
      <c r="T3329" s="31"/>
      <c r="U3329" s="168"/>
      <c r="V3329" s="149"/>
      <c r="W3329" s="140" t="str" cm="1">
        <f t="array" ref="W3329">IF(SUM(LEN(B3329:V3329))=0,"",IF(OR(OR(ISBLANK(F3329),SUM(LEN(C3329),LEN(D3329))=0),AND(NOT(E3329="Unknown"),ISBLANK(J3329)),AND(NOT(O3329="Unknown"),ISBLANK(R3329))),"Missing Information", INDEX(Table15[Entire Service Line Classification], MATCH(SUMIFS(Table15[Unique ID],Table15[System-Owned Portion],E3329,Table15[If Material Anything Other than "Lead" in Column E,Was Material Ever Previously Lead?],G3329,Table15[Customer-Owned Portion],O3329),Table15[Unique ID],0),0)))</f>
        <v>Non-lead</v>
      </c>
      <c r="X3329"/>
    </row>
    <row r="3330" spans="2:24" ht="30" x14ac:dyDescent="0.25">
      <c r="B3330" s="145" t="s">
        <v>2331</v>
      </c>
      <c r="C3330" s="31" t="s">
        <v>9763</v>
      </c>
      <c r="D3330" s="31"/>
      <c r="E3330" s="43" t="s">
        <v>52</v>
      </c>
      <c r="F3330" s="42" t="s">
        <v>34</v>
      </c>
      <c r="G3330" s="83" t="s">
        <v>34</v>
      </c>
      <c r="H3330" s="168">
        <v>36887</v>
      </c>
      <c r="I3330" s="31"/>
      <c r="J3330" s="83" t="s">
        <v>188</v>
      </c>
      <c r="K3330" s="31" t="s">
        <v>34</v>
      </c>
      <c r="L3330" s="31"/>
      <c r="M3330" s="168"/>
      <c r="N3330" s="147"/>
      <c r="O3330" s="105" t="s">
        <v>52</v>
      </c>
      <c r="P3330" s="171">
        <v>36887</v>
      </c>
      <c r="Q3330" s="31"/>
      <c r="R3330" s="83" t="s">
        <v>188</v>
      </c>
      <c r="S3330" s="31" t="s">
        <v>34</v>
      </c>
      <c r="T3330" s="31"/>
      <c r="U3330" s="168"/>
      <c r="V3330" s="149"/>
      <c r="W3330" s="140" t="str" cm="1">
        <f t="array" ref="W3330">IF(SUM(LEN(B3330:V3330))=0,"",IF(OR(OR(ISBLANK(F3330),SUM(LEN(C3330),LEN(D3330))=0),AND(NOT(E3330="Unknown"),ISBLANK(J3330)),AND(NOT(O3330="Unknown"),ISBLANK(R3330))),"Missing Information", INDEX(Table15[Entire Service Line Classification], MATCH(SUMIFS(Table15[Unique ID],Table15[System-Owned Portion],E3330,Table15[If Material Anything Other than "Lead" in Column E,Was Material Ever Previously Lead?],G3330,Table15[Customer-Owned Portion],O3330),Table15[Unique ID],0),0)))</f>
        <v>Non-lead</v>
      </c>
      <c r="X3330"/>
    </row>
    <row r="3331" spans="2:24" ht="30" x14ac:dyDescent="0.25">
      <c r="B3331" s="145" t="s">
        <v>2530</v>
      </c>
      <c r="C3331" s="31" t="s">
        <v>9962</v>
      </c>
      <c r="D3331" s="31"/>
      <c r="E3331" s="43" t="s">
        <v>52</v>
      </c>
      <c r="F3331" s="42" t="s">
        <v>34</v>
      </c>
      <c r="G3331" s="83" t="s">
        <v>34</v>
      </c>
      <c r="H3331" s="168">
        <v>36887</v>
      </c>
      <c r="I3331" s="31"/>
      <c r="J3331" s="83" t="s">
        <v>188</v>
      </c>
      <c r="K3331" s="31" t="s">
        <v>34</v>
      </c>
      <c r="L3331" s="31"/>
      <c r="M3331" s="168"/>
      <c r="N3331" s="147"/>
      <c r="O3331" s="105" t="s">
        <v>52</v>
      </c>
      <c r="P3331" s="171">
        <v>36887</v>
      </c>
      <c r="Q3331" s="31"/>
      <c r="R3331" s="83" t="s">
        <v>188</v>
      </c>
      <c r="S3331" s="31" t="s">
        <v>34</v>
      </c>
      <c r="T3331" s="31"/>
      <c r="U3331" s="168"/>
      <c r="V3331" s="149"/>
      <c r="W3331" s="140" t="str" cm="1">
        <f t="array" ref="W3331">IF(SUM(LEN(B3331:V3331))=0,"",IF(OR(OR(ISBLANK(F3331),SUM(LEN(C3331),LEN(D3331))=0),AND(NOT(E3331="Unknown"),ISBLANK(J3331)),AND(NOT(O3331="Unknown"),ISBLANK(R3331))),"Missing Information", INDEX(Table15[Entire Service Line Classification], MATCH(SUMIFS(Table15[Unique ID],Table15[System-Owned Portion],E3331,Table15[If Material Anything Other than "Lead" in Column E,Was Material Ever Previously Lead?],G3331,Table15[Customer-Owned Portion],O3331),Table15[Unique ID],0),0)))</f>
        <v>Non-lead</v>
      </c>
      <c r="X3331"/>
    </row>
    <row r="3332" spans="2:24" ht="30" x14ac:dyDescent="0.25">
      <c r="B3332" s="145" t="s">
        <v>2969</v>
      </c>
      <c r="C3332" s="31" t="s">
        <v>10401</v>
      </c>
      <c r="D3332" s="31"/>
      <c r="E3332" s="43" t="s">
        <v>52</v>
      </c>
      <c r="F3332" s="42" t="s">
        <v>34</v>
      </c>
      <c r="G3332" s="83" t="s">
        <v>34</v>
      </c>
      <c r="H3332" s="168">
        <v>36887</v>
      </c>
      <c r="I3332" s="31"/>
      <c r="J3332" s="83" t="s">
        <v>188</v>
      </c>
      <c r="K3332" s="31" t="s">
        <v>34</v>
      </c>
      <c r="L3332" s="31"/>
      <c r="M3332" s="168"/>
      <c r="N3332" s="147"/>
      <c r="O3332" s="105" t="s">
        <v>52</v>
      </c>
      <c r="P3332" s="171">
        <v>36887</v>
      </c>
      <c r="Q3332" s="31"/>
      <c r="R3332" s="83" t="s">
        <v>188</v>
      </c>
      <c r="S3332" s="31" t="s">
        <v>34</v>
      </c>
      <c r="T3332" s="31"/>
      <c r="U3332" s="168"/>
      <c r="V3332" s="149"/>
      <c r="W3332" s="140" t="str" cm="1">
        <f t="array" ref="W3332">IF(SUM(LEN(B3332:V3332))=0,"",IF(OR(OR(ISBLANK(F3332),SUM(LEN(C3332),LEN(D3332))=0),AND(NOT(E3332="Unknown"),ISBLANK(J3332)),AND(NOT(O3332="Unknown"),ISBLANK(R3332))),"Missing Information", INDEX(Table15[Entire Service Line Classification], MATCH(SUMIFS(Table15[Unique ID],Table15[System-Owned Portion],E3332,Table15[If Material Anything Other than "Lead" in Column E,Was Material Ever Previously Lead?],G3332,Table15[Customer-Owned Portion],O3332),Table15[Unique ID],0),0)))</f>
        <v>Non-lead</v>
      </c>
      <c r="X3332"/>
    </row>
    <row r="3333" spans="2:24" ht="30" x14ac:dyDescent="0.25">
      <c r="B3333" s="145" t="s">
        <v>2869</v>
      </c>
      <c r="C3333" s="31" t="s">
        <v>10300</v>
      </c>
      <c r="D3333" s="31"/>
      <c r="E3333" s="43" t="s">
        <v>52</v>
      </c>
      <c r="F3333" s="42" t="s">
        <v>34</v>
      </c>
      <c r="G3333" s="83" t="s">
        <v>34</v>
      </c>
      <c r="H3333" s="168">
        <v>36886</v>
      </c>
      <c r="I3333" s="31"/>
      <c r="J3333" s="83" t="s">
        <v>188</v>
      </c>
      <c r="K3333" s="31" t="s">
        <v>34</v>
      </c>
      <c r="L3333" s="31"/>
      <c r="M3333" s="168"/>
      <c r="N3333" s="147"/>
      <c r="O3333" s="105" t="s">
        <v>52</v>
      </c>
      <c r="P3333" s="171">
        <v>36886</v>
      </c>
      <c r="Q3333" s="31"/>
      <c r="R3333" s="83" t="s">
        <v>188</v>
      </c>
      <c r="S3333" s="31" t="s">
        <v>34</v>
      </c>
      <c r="T3333" s="31"/>
      <c r="U3333" s="168"/>
      <c r="V3333" s="149"/>
      <c r="W3333" s="140" t="str" cm="1">
        <f t="array" ref="W3333">IF(SUM(LEN(B3333:V3333))=0,"",IF(OR(OR(ISBLANK(F3333),SUM(LEN(C3333),LEN(D3333))=0),AND(NOT(E3333="Unknown"),ISBLANK(J3333)),AND(NOT(O3333="Unknown"),ISBLANK(R3333))),"Missing Information", INDEX(Table15[Entire Service Line Classification], MATCH(SUMIFS(Table15[Unique ID],Table15[System-Owned Portion],E3333,Table15[If Material Anything Other than "Lead" in Column E,Was Material Ever Previously Lead?],G3333,Table15[Customer-Owned Portion],O3333),Table15[Unique ID],0),0)))</f>
        <v>Non-lead</v>
      </c>
      <c r="X3333"/>
    </row>
    <row r="3334" spans="2:24" ht="30" x14ac:dyDescent="0.25">
      <c r="B3334" s="145" t="s">
        <v>4756</v>
      </c>
      <c r="C3334" s="31" t="s">
        <v>12353</v>
      </c>
      <c r="D3334" s="31"/>
      <c r="E3334" s="43" t="s">
        <v>52</v>
      </c>
      <c r="F3334" s="42" t="s">
        <v>34</v>
      </c>
      <c r="G3334" s="83" t="s">
        <v>34</v>
      </c>
      <c r="H3334" s="168">
        <v>36865</v>
      </c>
      <c r="I3334" s="31"/>
      <c r="J3334" s="83" t="s">
        <v>188</v>
      </c>
      <c r="K3334" s="31" t="s">
        <v>34</v>
      </c>
      <c r="L3334" s="31"/>
      <c r="M3334" s="168"/>
      <c r="N3334" s="147"/>
      <c r="O3334" s="105" t="s">
        <v>52</v>
      </c>
      <c r="P3334" s="171">
        <v>36865</v>
      </c>
      <c r="Q3334" s="31"/>
      <c r="R3334" s="83" t="s">
        <v>188</v>
      </c>
      <c r="S3334" s="31" t="s">
        <v>34</v>
      </c>
      <c r="T3334" s="31"/>
      <c r="U3334" s="168"/>
      <c r="V3334" s="149"/>
      <c r="W3334" s="140" t="str" cm="1">
        <f t="array" ref="W3334">IF(SUM(LEN(B3334:V3334))=0,"",IF(OR(OR(ISBLANK(F3334),SUM(LEN(C3334),LEN(D3334))=0),AND(NOT(E3334="Unknown"),ISBLANK(J3334)),AND(NOT(O3334="Unknown"),ISBLANK(R3334))),"Missing Information", INDEX(Table15[Entire Service Line Classification], MATCH(SUMIFS(Table15[Unique ID],Table15[System-Owned Portion],E3334,Table15[If Material Anything Other than "Lead" in Column E,Was Material Ever Previously Lead?],G3334,Table15[Customer-Owned Portion],O3334),Table15[Unique ID],0),0)))</f>
        <v>Non-lead</v>
      </c>
      <c r="X3334"/>
    </row>
    <row r="3335" spans="2:24" ht="30" x14ac:dyDescent="0.25">
      <c r="B3335" s="145" t="s">
        <v>4768</v>
      </c>
      <c r="C3335" s="31" t="s">
        <v>12365</v>
      </c>
      <c r="D3335" s="31"/>
      <c r="E3335" s="43" t="s">
        <v>52</v>
      </c>
      <c r="F3335" s="42" t="s">
        <v>34</v>
      </c>
      <c r="G3335" s="83" t="s">
        <v>34</v>
      </c>
      <c r="H3335" s="168">
        <v>36865</v>
      </c>
      <c r="I3335" s="31"/>
      <c r="J3335" s="83" t="s">
        <v>188</v>
      </c>
      <c r="K3335" s="31" t="s">
        <v>34</v>
      </c>
      <c r="L3335" s="31"/>
      <c r="M3335" s="168"/>
      <c r="N3335" s="147"/>
      <c r="O3335" s="105" t="s">
        <v>52</v>
      </c>
      <c r="P3335" s="171">
        <v>36865</v>
      </c>
      <c r="Q3335" s="31"/>
      <c r="R3335" s="83" t="s">
        <v>188</v>
      </c>
      <c r="S3335" s="31" t="s">
        <v>34</v>
      </c>
      <c r="T3335" s="31"/>
      <c r="U3335" s="168"/>
      <c r="V3335" s="149"/>
      <c r="W3335" s="140" t="str" cm="1">
        <f t="array" ref="W3335">IF(SUM(LEN(B3335:V3335))=0,"",IF(OR(OR(ISBLANK(F3335),SUM(LEN(C3335),LEN(D3335))=0),AND(NOT(E3335="Unknown"),ISBLANK(J3335)),AND(NOT(O3335="Unknown"),ISBLANK(R3335))),"Missing Information", INDEX(Table15[Entire Service Line Classification], MATCH(SUMIFS(Table15[Unique ID],Table15[System-Owned Portion],E3335,Table15[If Material Anything Other than "Lead" in Column E,Was Material Ever Previously Lead?],G3335,Table15[Customer-Owned Portion],O3335),Table15[Unique ID],0),0)))</f>
        <v>Non-lead</v>
      </c>
      <c r="X3335"/>
    </row>
    <row r="3336" spans="2:24" ht="30" x14ac:dyDescent="0.25">
      <c r="B3336" s="145" t="s">
        <v>4770</v>
      </c>
      <c r="C3336" s="31" t="s">
        <v>12367</v>
      </c>
      <c r="D3336" s="31"/>
      <c r="E3336" s="43" t="s">
        <v>52</v>
      </c>
      <c r="F3336" s="42" t="s">
        <v>34</v>
      </c>
      <c r="G3336" s="83" t="s">
        <v>34</v>
      </c>
      <c r="H3336" s="168">
        <v>36865</v>
      </c>
      <c r="I3336" s="31"/>
      <c r="J3336" s="83" t="s">
        <v>188</v>
      </c>
      <c r="K3336" s="31" t="s">
        <v>34</v>
      </c>
      <c r="L3336" s="31"/>
      <c r="M3336" s="168"/>
      <c r="N3336" s="147"/>
      <c r="O3336" s="105" t="s">
        <v>52</v>
      </c>
      <c r="P3336" s="171">
        <v>36865</v>
      </c>
      <c r="Q3336" s="31"/>
      <c r="R3336" s="83" t="s">
        <v>188</v>
      </c>
      <c r="S3336" s="31" t="s">
        <v>34</v>
      </c>
      <c r="T3336" s="31"/>
      <c r="U3336" s="168"/>
      <c r="V3336" s="149"/>
      <c r="W3336" s="140" t="str" cm="1">
        <f t="array" ref="W3336">IF(SUM(LEN(B3336:V3336))=0,"",IF(OR(OR(ISBLANK(F3336),SUM(LEN(C3336),LEN(D3336))=0),AND(NOT(E3336="Unknown"),ISBLANK(J3336)),AND(NOT(O3336="Unknown"),ISBLANK(R3336))),"Missing Information", INDEX(Table15[Entire Service Line Classification], MATCH(SUMIFS(Table15[Unique ID],Table15[System-Owned Portion],E3336,Table15[If Material Anything Other than "Lead" in Column E,Was Material Ever Previously Lead?],G3336,Table15[Customer-Owned Portion],O3336),Table15[Unique ID],0),0)))</f>
        <v>Non-lead</v>
      </c>
      <c r="X3336"/>
    </row>
    <row r="3337" spans="2:24" ht="30" x14ac:dyDescent="0.25">
      <c r="B3337" s="145" t="s">
        <v>4798</v>
      </c>
      <c r="C3337" s="31" t="s">
        <v>12395</v>
      </c>
      <c r="D3337" s="31"/>
      <c r="E3337" s="43" t="s">
        <v>52</v>
      </c>
      <c r="F3337" s="42" t="s">
        <v>34</v>
      </c>
      <c r="G3337" s="83" t="s">
        <v>34</v>
      </c>
      <c r="H3337" s="168">
        <v>36865</v>
      </c>
      <c r="I3337" s="31"/>
      <c r="J3337" s="83" t="s">
        <v>188</v>
      </c>
      <c r="K3337" s="31" t="s">
        <v>34</v>
      </c>
      <c r="L3337" s="31"/>
      <c r="M3337" s="168"/>
      <c r="N3337" s="147"/>
      <c r="O3337" s="105" t="s">
        <v>52</v>
      </c>
      <c r="P3337" s="171">
        <v>36865</v>
      </c>
      <c r="Q3337" s="31"/>
      <c r="R3337" s="83" t="s">
        <v>188</v>
      </c>
      <c r="S3337" s="31" t="s">
        <v>34</v>
      </c>
      <c r="T3337" s="31"/>
      <c r="U3337" s="168"/>
      <c r="V3337" s="149"/>
      <c r="W3337" s="140" t="str" cm="1">
        <f t="array" ref="W3337">IF(SUM(LEN(B3337:V3337))=0,"",IF(OR(OR(ISBLANK(F3337),SUM(LEN(C3337),LEN(D3337))=0),AND(NOT(E3337="Unknown"),ISBLANK(J3337)),AND(NOT(O3337="Unknown"),ISBLANK(R3337))),"Missing Information", INDEX(Table15[Entire Service Line Classification], MATCH(SUMIFS(Table15[Unique ID],Table15[System-Owned Portion],E3337,Table15[If Material Anything Other than "Lead" in Column E,Was Material Ever Previously Lead?],G3337,Table15[Customer-Owned Portion],O3337),Table15[Unique ID],0),0)))</f>
        <v>Non-lead</v>
      </c>
      <c r="X3337"/>
    </row>
    <row r="3338" spans="2:24" ht="30" x14ac:dyDescent="0.25">
      <c r="B3338" s="145" t="s">
        <v>5007</v>
      </c>
      <c r="C3338" s="31" t="s">
        <v>12604</v>
      </c>
      <c r="D3338" s="31"/>
      <c r="E3338" s="43" t="s">
        <v>52</v>
      </c>
      <c r="F3338" s="42" t="s">
        <v>34</v>
      </c>
      <c r="G3338" s="83" t="s">
        <v>34</v>
      </c>
      <c r="H3338" s="168">
        <v>36865</v>
      </c>
      <c r="I3338" s="31"/>
      <c r="J3338" s="83" t="s">
        <v>188</v>
      </c>
      <c r="K3338" s="31" t="s">
        <v>34</v>
      </c>
      <c r="L3338" s="31"/>
      <c r="M3338" s="168"/>
      <c r="N3338" s="147"/>
      <c r="O3338" s="105" t="s">
        <v>52</v>
      </c>
      <c r="P3338" s="171">
        <v>36865</v>
      </c>
      <c r="Q3338" s="31"/>
      <c r="R3338" s="83" t="s">
        <v>188</v>
      </c>
      <c r="S3338" s="31" t="s">
        <v>34</v>
      </c>
      <c r="T3338" s="31"/>
      <c r="U3338" s="168"/>
      <c r="V3338" s="149"/>
      <c r="W3338" s="140" t="str" cm="1">
        <f t="array" ref="W3338">IF(SUM(LEN(B3338:V3338))=0,"",IF(OR(OR(ISBLANK(F3338),SUM(LEN(C3338),LEN(D3338))=0),AND(NOT(E3338="Unknown"),ISBLANK(J3338)),AND(NOT(O3338="Unknown"),ISBLANK(R3338))),"Missing Information", INDEX(Table15[Entire Service Line Classification], MATCH(SUMIFS(Table15[Unique ID],Table15[System-Owned Portion],E3338,Table15[If Material Anything Other than "Lead" in Column E,Was Material Ever Previously Lead?],G3338,Table15[Customer-Owned Portion],O3338),Table15[Unique ID],0),0)))</f>
        <v>Non-lead</v>
      </c>
      <c r="X3338"/>
    </row>
    <row r="3339" spans="2:24" ht="30" x14ac:dyDescent="0.25">
      <c r="B3339" s="145" t="s">
        <v>5084</v>
      </c>
      <c r="C3339" s="31" t="s">
        <v>12681</v>
      </c>
      <c r="D3339" s="31"/>
      <c r="E3339" s="43" t="s">
        <v>52</v>
      </c>
      <c r="F3339" s="42" t="s">
        <v>34</v>
      </c>
      <c r="G3339" s="83" t="s">
        <v>34</v>
      </c>
      <c r="H3339" s="168">
        <v>36865</v>
      </c>
      <c r="I3339" s="31"/>
      <c r="J3339" s="83" t="s">
        <v>188</v>
      </c>
      <c r="K3339" s="31" t="s">
        <v>34</v>
      </c>
      <c r="L3339" s="31"/>
      <c r="M3339" s="168"/>
      <c r="N3339" s="147"/>
      <c r="O3339" s="105" t="s">
        <v>52</v>
      </c>
      <c r="P3339" s="171">
        <v>36865</v>
      </c>
      <c r="Q3339" s="31"/>
      <c r="R3339" s="83" t="s">
        <v>188</v>
      </c>
      <c r="S3339" s="31" t="s">
        <v>34</v>
      </c>
      <c r="T3339" s="31"/>
      <c r="U3339" s="168"/>
      <c r="V3339" s="149"/>
      <c r="W3339" s="140" t="str" cm="1">
        <f t="array" ref="W3339">IF(SUM(LEN(B3339:V3339))=0,"",IF(OR(OR(ISBLANK(F3339),SUM(LEN(C3339),LEN(D3339))=0),AND(NOT(E3339="Unknown"),ISBLANK(J3339)),AND(NOT(O3339="Unknown"),ISBLANK(R3339))),"Missing Information", INDEX(Table15[Entire Service Line Classification], MATCH(SUMIFS(Table15[Unique ID],Table15[System-Owned Portion],E3339,Table15[If Material Anything Other than "Lead" in Column E,Was Material Ever Previously Lead?],G3339,Table15[Customer-Owned Portion],O3339),Table15[Unique ID],0),0)))</f>
        <v>Non-lead</v>
      </c>
      <c r="X3339"/>
    </row>
    <row r="3340" spans="2:24" ht="30" x14ac:dyDescent="0.25">
      <c r="B3340" s="145" t="s">
        <v>694</v>
      </c>
      <c r="C3340" s="31" t="s">
        <v>8109</v>
      </c>
      <c r="D3340" s="31"/>
      <c r="E3340" s="43" t="s">
        <v>52</v>
      </c>
      <c r="F3340" s="42" t="s">
        <v>34</v>
      </c>
      <c r="G3340" s="83" t="s">
        <v>34</v>
      </c>
      <c r="H3340" s="168">
        <v>36864</v>
      </c>
      <c r="I3340" s="31"/>
      <c r="J3340" s="83" t="s">
        <v>188</v>
      </c>
      <c r="K3340" s="31" t="s">
        <v>34</v>
      </c>
      <c r="L3340" s="31"/>
      <c r="M3340" s="168"/>
      <c r="N3340" s="147"/>
      <c r="O3340" s="105" t="s">
        <v>52</v>
      </c>
      <c r="P3340" s="171">
        <v>36864</v>
      </c>
      <c r="Q3340" s="31"/>
      <c r="R3340" s="83" t="s">
        <v>188</v>
      </c>
      <c r="S3340" s="31" t="s">
        <v>34</v>
      </c>
      <c r="T3340" s="31"/>
      <c r="U3340" s="168"/>
      <c r="V3340" s="149"/>
      <c r="W3340" s="140" t="str" cm="1">
        <f t="array" ref="W3340">IF(SUM(LEN(B3340:V3340))=0,"",IF(OR(OR(ISBLANK(F3340),SUM(LEN(C3340),LEN(D3340))=0),AND(NOT(E3340="Unknown"),ISBLANK(J3340)),AND(NOT(O3340="Unknown"),ISBLANK(R3340))),"Missing Information", INDEX(Table15[Entire Service Line Classification], MATCH(SUMIFS(Table15[Unique ID],Table15[System-Owned Portion],E3340,Table15[If Material Anything Other than "Lead" in Column E,Was Material Ever Previously Lead?],G3340,Table15[Customer-Owned Portion],O3340),Table15[Unique ID],0),0)))</f>
        <v>Non-lead</v>
      </c>
      <c r="X3340"/>
    </row>
    <row r="3341" spans="2:24" ht="30" x14ac:dyDescent="0.25">
      <c r="B3341" s="145" t="s">
        <v>2125</v>
      </c>
      <c r="C3341" s="31" t="s">
        <v>9557</v>
      </c>
      <c r="D3341" s="31"/>
      <c r="E3341" s="43" t="s">
        <v>52</v>
      </c>
      <c r="F3341" s="42" t="s">
        <v>34</v>
      </c>
      <c r="G3341" s="83" t="s">
        <v>34</v>
      </c>
      <c r="H3341" s="168">
        <v>36864</v>
      </c>
      <c r="I3341" s="31"/>
      <c r="J3341" s="83" t="s">
        <v>188</v>
      </c>
      <c r="K3341" s="31" t="s">
        <v>34</v>
      </c>
      <c r="L3341" s="31"/>
      <c r="M3341" s="168"/>
      <c r="N3341" s="147"/>
      <c r="O3341" s="105" t="s">
        <v>52</v>
      </c>
      <c r="P3341" s="171">
        <v>36864</v>
      </c>
      <c r="Q3341" s="31"/>
      <c r="R3341" s="83" t="s">
        <v>188</v>
      </c>
      <c r="S3341" s="31" t="s">
        <v>34</v>
      </c>
      <c r="T3341" s="31"/>
      <c r="U3341" s="168"/>
      <c r="V3341" s="149"/>
      <c r="W3341" s="140" t="str" cm="1">
        <f t="array" ref="W3341">IF(SUM(LEN(B3341:V3341))=0,"",IF(OR(OR(ISBLANK(F3341),SUM(LEN(C3341),LEN(D3341))=0),AND(NOT(E3341="Unknown"),ISBLANK(J3341)),AND(NOT(O3341="Unknown"),ISBLANK(R3341))),"Missing Information", INDEX(Table15[Entire Service Line Classification], MATCH(SUMIFS(Table15[Unique ID],Table15[System-Owned Portion],E3341,Table15[If Material Anything Other than "Lead" in Column E,Was Material Ever Previously Lead?],G3341,Table15[Customer-Owned Portion],O3341),Table15[Unique ID],0),0)))</f>
        <v>Non-lead</v>
      </c>
      <c r="X3341"/>
    </row>
    <row r="3342" spans="2:24" ht="30" x14ac:dyDescent="0.25">
      <c r="B3342" s="145" t="s">
        <v>2157</v>
      </c>
      <c r="C3342" s="31" t="s">
        <v>9589</v>
      </c>
      <c r="D3342" s="31"/>
      <c r="E3342" s="43" t="s">
        <v>52</v>
      </c>
      <c r="F3342" s="42" t="s">
        <v>34</v>
      </c>
      <c r="G3342" s="83" t="s">
        <v>34</v>
      </c>
      <c r="H3342" s="168">
        <v>36864</v>
      </c>
      <c r="I3342" s="31"/>
      <c r="J3342" s="83" t="s">
        <v>188</v>
      </c>
      <c r="K3342" s="31" t="s">
        <v>34</v>
      </c>
      <c r="L3342" s="31"/>
      <c r="M3342" s="168"/>
      <c r="N3342" s="147"/>
      <c r="O3342" s="105" t="s">
        <v>52</v>
      </c>
      <c r="P3342" s="171">
        <v>36864</v>
      </c>
      <c r="Q3342" s="31"/>
      <c r="R3342" s="83" t="s">
        <v>188</v>
      </c>
      <c r="S3342" s="31" t="s">
        <v>34</v>
      </c>
      <c r="T3342" s="31"/>
      <c r="U3342" s="168"/>
      <c r="V3342" s="149"/>
      <c r="W3342" s="140" t="str" cm="1">
        <f t="array" ref="W3342">IF(SUM(LEN(B3342:V3342))=0,"",IF(OR(OR(ISBLANK(F3342),SUM(LEN(C3342),LEN(D3342))=0),AND(NOT(E3342="Unknown"),ISBLANK(J3342)),AND(NOT(O3342="Unknown"),ISBLANK(R3342))),"Missing Information", INDEX(Table15[Entire Service Line Classification], MATCH(SUMIFS(Table15[Unique ID],Table15[System-Owned Portion],E3342,Table15[If Material Anything Other than "Lead" in Column E,Was Material Ever Previously Lead?],G3342,Table15[Customer-Owned Portion],O3342),Table15[Unique ID],0),0)))</f>
        <v>Non-lead</v>
      </c>
      <c r="X3342"/>
    </row>
    <row r="3343" spans="2:24" ht="30" x14ac:dyDescent="0.25">
      <c r="B3343" s="145" t="s">
        <v>2190</v>
      </c>
      <c r="C3343" s="31" t="s">
        <v>9622</v>
      </c>
      <c r="D3343" s="31"/>
      <c r="E3343" s="43" t="s">
        <v>52</v>
      </c>
      <c r="F3343" s="42" t="s">
        <v>34</v>
      </c>
      <c r="G3343" s="83" t="s">
        <v>34</v>
      </c>
      <c r="H3343" s="168">
        <v>36864</v>
      </c>
      <c r="I3343" s="31"/>
      <c r="J3343" s="83" t="s">
        <v>188</v>
      </c>
      <c r="K3343" s="31" t="s">
        <v>34</v>
      </c>
      <c r="L3343" s="31"/>
      <c r="M3343" s="168"/>
      <c r="N3343" s="147"/>
      <c r="O3343" s="105" t="s">
        <v>52</v>
      </c>
      <c r="P3343" s="171">
        <v>36864</v>
      </c>
      <c r="Q3343" s="31"/>
      <c r="R3343" s="83" t="s">
        <v>188</v>
      </c>
      <c r="S3343" s="31" t="s">
        <v>34</v>
      </c>
      <c r="T3343" s="31"/>
      <c r="U3343" s="168"/>
      <c r="V3343" s="149"/>
      <c r="W3343" s="140" t="str" cm="1">
        <f t="array" ref="W3343">IF(SUM(LEN(B3343:V3343))=0,"",IF(OR(OR(ISBLANK(F3343),SUM(LEN(C3343),LEN(D3343))=0),AND(NOT(E3343="Unknown"),ISBLANK(J3343)),AND(NOT(O3343="Unknown"),ISBLANK(R3343))),"Missing Information", INDEX(Table15[Entire Service Line Classification], MATCH(SUMIFS(Table15[Unique ID],Table15[System-Owned Portion],E3343,Table15[If Material Anything Other than "Lead" in Column E,Was Material Ever Previously Lead?],G3343,Table15[Customer-Owned Portion],O3343),Table15[Unique ID],0),0)))</f>
        <v>Non-lead</v>
      </c>
      <c r="X3343"/>
    </row>
    <row r="3344" spans="2:24" ht="30" x14ac:dyDescent="0.25">
      <c r="B3344" s="145" t="s">
        <v>2318</v>
      </c>
      <c r="C3344" s="31" t="s">
        <v>9750</v>
      </c>
      <c r="D3344" s="31"/>
      <c r="E3344" s="43" t="s">
        <v>52</v>
      </c>
      <c r="F3344" s="42" t="s">
        <v>34</v>
      </c>
      <c r="G3344" s="83" t="s">
        <v>34</v>
      </c>
      <c r="H3344" s="168">
        <v>36864</v>
      </c>
      <c r="I3344" s="31"/>
      <c r="J3344" s="83" t="s">
        <v>188</v>
      </c>
      <c r="K3344" s="31" t="s">
        <v>34</v>
      </c>
      <c r="L3344" s="31"/>
      <c r="M3344" s="168"/>
      <c r="N3344" s="147"/>
      <c r="O3344" s="105" t="s">
        <v>52</v>
      </c>
      <c r="P3344" s="171">
        <v>36864</v>
      </c>
      <c r="Q3344" s="31"/>
      <c r="R3344" s="83" t="s">
        <v>188</v>
      </c>
      <c r="S3344" s="31" t="s">
        <v>34</v>
      </c>
      <c r="T3344" s="31"/>
      <c r="U3344" s="168"/>
      <c r="V3344" s="149"/>
      <c r="W3344" s="140" t="str" cm="1">
        <f t="array" ref="W3344">IF(SUM(LEN(B3344:V3344))=0,"",IF(OR(OR(ISBLANK(F3344),SUM(LEN(C3344),LEN(D3344))=0),AND(NOT(E3344="Unknown"),ISBLANK(J3344)),AND(NOT(O3344="Unknown"),ISBLANK(R3344))),"Missing Information", INDEX(Table15[Entire Service Line Classification], MATCH(SUMIFS(Table15[Unique ID],Table15[System-Owned Portion],E3344,Table15[If Material Anything Other than "Lead" in Column E,Was Material Ever Previously Lead?],G3344,Table15[Customer-Owned Portion],O3344),Table15[Unique ID],0),0)))</f>
        <v>Non-lead</v>
      </c>
      <c r="X3344"/>
    </row>
    <row r="3345" spans="2:24" ht="30" x14ac:dyDescent="0.25">
      <c r="B3345" s="145" t="s">
        <v>2497</v>
      </c>
      <c r="C3345" s="31" t="s">
        <v>9929</v>
      </c>
      <c r="D3345" s="31"/>
      <c r="E3345" s="43" t="s">
        <v>52</v>
      </c>
      <c r="F3345" s="42" t="s">
        <v>34</v>
      </c>
      <c r="G3345" s="83" t="s">
        <v>34</v>
      </c>
      <c r="H3345" s="168">
        <v>36864</v>
      </c>
      <c r="I3345" s="31"/>
      <c r="J3345" s="83" t="s">
        <v>188</v>
      </c>
      <c r="K3345" s="31" t="s">
        <v>34</v>
      </c>
      <c r="L3345" s="31"/>
      <c r="M3345" s="168"/>
      <c r="N3345" s="147"/>
      <c r="O3345" s="105" t="s">
        <v>52</v>
      </c>
      <c r="P3345" s="171">
        <v>36864</v>
      </c>
      <c r="Q3345" s="31"/>
      <c r="R3345" s="83" t="s">
        <v>188</v>
      </c>
      <c r="S3345" s="31" t="s">
        <v>34</v>
      </c>
      <c r="T3345" s="31"/>
      <c r="U3345" s="168"/>
      <c r="V3345" s="149"/>
      <c r="W3345" s="140" t="str" cm="1">
        <f t="array" ref="W3345">IF(SUM(LEN(B3345:V3345))=0,"",IF(OR(OR(ISBLANK(F3345),SUM(LEN(C3345),LEN(D3345))=0),AND(NOT(E3345="Unknown"),ISBLANK(J3345)),AND(NOT(O3345="Unknown"),ISBLANK(R3345))),"Missing Information", INDEX(Table15[Entire Service Line Classification], MATCH(SUMIFS(Table15[Unique ID],Table15[System-Owned Portion],E3345,Table15[If Material Anything Other than "Lead" in Column E,Was Material Ever Previously Lead?],G3345,Table15[Customer-Owned Portion],O3345),Table15[Unique ID],0),0)))</f>
        <v>Non-lead</v>
      </c>
      <c r="X3345"/>
    </row>
    <row r="3346" spans="2:24" ht="30" x14ac:dyDescent="0.25">
      <c r="B3346" s="145" t="s">
        <v>2501</v>
      </c>
      <c r="C3346" s="31" t="s">
        <v>9933</v>
      </c>
      <c r="D3346" s="31"/>
      <c r="E3346" s="43" t="s">
        <v>52</v>
      </c>
      <c r="F3346" s="42" t="s">
        <v>34</v>
      </c>
      <c r="G3346" s="83" t="s">
        <v>34</v>
      </c>
      <c r="H3346" s="168">
        <v>36864</v>
      </c>
      <c r="I3346" s="31"/>
      <c r="J3346" s="83" t="s">
        <v>188</v>
      </c>
      <c r="K3346" s="31" t="s">
        <v>34</v>
      </c>
      <c r="L3346" s="31"/>
      <c r="M3346" s="168"/>
      <c r="N3346" s="147"/>
      <c r="O3346" s="105" t="s">
        <v>52</v>
      </c>
      <c r="P3346" s="171">
        <v>36864</v>
      </c>
      <c r="Q3346" s="31"/>
      <c r="R3346" s="83" t="s">
        <v>188</v>
      </c>
      <c r="S3346" s="31" t="s">
        <v>34</v>
      </c>
      <c r="T3346" s="31"/>
      <c r="U3346" s="168"/>
      <c r="V3346" s="149"/>
      <c r="W3346" s="140" t="str" cm="1">
        <f t="array" ref="W3346">IF(SUM(LEN(B3346:V3346))=0,"",IF(OR(OR(ISBLANK(F3346),SUM(LEN(C3346),LEN(D3346))=0),AND(NOT(E3346="Unknown"),ISBLANK(J3346)),AND(NOT(O3346="Unknown"),ISBLANK(R3346))),"Missing Information", INDEX(Table15[Entire Service Line Classification], MATCH(SUMIFS(Table15[Unique ID],Table15[System-Owned Portion],E3346,Table15[If Material Anything Other than "Lead" in Column E,Was Material Ever Previously Lead?],G3346,Table15[Customer-Owned Portion],O3346),Table15[Unique ID],0),0)))</f>
        <v>Non-lead</v>
      </c>
      <c r="X3346"/>
    </row>
    <row r="3347" spans="2:24" ht="30" x14ac:dyDescent="0.25">
      <c r="B3347" s="145" t="s">
        <v>5192</v>
      </c>
      <c r="C3347" s="31" t="s">
        <v>12789</v>
      </c>
      <c r="D3347" s="31"/>
      <c r="E3347" s="43" t="s">
        <v>52</v>
      </c>
      <c r="F3347" s="42" t="s">
        <v>34</v>
      </c>
      <c r="G3347" s="83" t="s">
        <v>34</v>
      </c>
      <c r="H3347" s="168">
        <v>36860</v>
      </c>
      <c r="I3347" s="31"/>
      <c r="J3347" s="83" t="s">
        <v>188</v>
      </c>
      <c r="K3347" s="31" t="s">
        <v>34</v>
      </c>
      <c r="L3347" s="31"/>
      <c r="M3347" s="168"/>
      <c r="N3347" s="147"/>
      <c r="O3347" s="105" t="s">
        <v>52</v>
      </c>
      <c r="P3347" s="171">
        <v>36860</v>
      </c>
      <c r="Q3347" s="31"/>
      <c r="R3347" s="83" t="s">
        <v>188</v>
      </c>
      <c r="S3347" s="31" t="s">
        <v>34</v>
      </c>
      <c r="T3347" s="31"/>
      <c r="U3347" s="168"/>
      <c r="V3347" s="149"/>
      <c r="W3347" s="140" t="str" cm="1">
        <f t="array" ref="W3347">IF(SUM(LEN(B3347:V3347))=0,"",IF(OR(OR(ISBLANK(F3347),SUM(LEN(C3347),LEN(D3347))=0),AND(NOT(E3347="Unknown"),ISBLANK(J3347)),AND(NOT(O3347="Unknown"),ISBLANK(R3347))),"Missing Information", INDEX(Table15[Entire Service Line Classification], MATCH(SUMIFS(Table15[Unique ID],Table15[System-Owned Portion],E3347,Table15[If Material Anything Other than "Lead" in Column E,Was Material Ever Previously Lead?],G3347,Table15[Customer-Owned Portion],O3347),Table15[Unique ID],0),0)))</f>
        <v>Non-lead</v>
      </c>
      <c r="X3347"/>
    </row>
    <row r="3348" spans="2:24" ht="30" x14ac:dyDescent="0.25">
      <c r="B3348" s="145" t="s">
        <v>957</v>
      </c>
      <c r="C3348" s="31" t="s">
        <v>8370</v>
      </c>
      <c r="D3348" s="31"/>
      <c r="E3348" s="43" t="s">
        <v>52</v>
      </c>
      <c r="F3348" s="42" t="s">
        <v>34</v>
      </c>
      <c r="G3348" s="83" t="s">
        <v>34</v>
      </c>
      <c r="H3348" s="168">
        <v>36851</v>
      </c>
      <c r="I3348" s="31"/>
      <c r="J3348" s="83" t="s">
        <v>188</v>
      </c>
      <c r="K3348" s="31" t="s">
        <v>34</v>
      </c>
      <c r="L3348" s="31"/>
      <c r="M3348" s="168"/>
      <c r="N3348" s="147"/>
      <c r="O3348" s="105" t="s">
        <v>52</v>
      </c>
      <c r="P3348" s="171">
        <v>36851</v>
      </c>
      <c r="Q3348" s="31"/>
      <c r="R3348" s="83" t="s">
        <v>188</v>
      </c>
      <c r="S3348" s="31" t="s">
        <v>34</v>
      </c>
      <c r="T3348" s="31"/>
      <c r="U3348" s="168"/>
      <c r="V3348" s="149"/>
      <c r="W3348" s="140" t="str" cm="1">
        <f t="array" ref="W3348">IF(SUM(LEN(B3348:V3348))=0,"",IF(OR(OR(ISBLANK(F3348),SUM(LEN(C3348),LEN(D3348))=0),AND(NOT(E3348="Unknown"),ISBLANK(J3348)),AND(NOT(O3348="Unknown"),ISBLANK(R3348))),"Missing Information", INDEX(Table15[Entire Service Line Classification], MATCH(SUMIFS(Table15[Unique ID],Table15[System-Owned Portion],E3348,Table15[If Material Anything Other than "Lead" in Column E,Was Material Ever Previously Lead?],G3348,Table15[Customer-Owned Portion],O3348),Table15[Unique ID],0),0)))</f>
        <v>Non-lead</v>
      </c>
      <c r="X3348"/>
    </row>
    <row r="3349" spans="2:24" ht="30" x14ac:dyDescent="0.25">
      <c r="B3349" s="145" t="s">
        <v>1065</v>
      </c>
      <c r="C3349" s="31" t="s">
        <v>8478</v>
      </c>
      <c r="D3349" s="31"/>
      <c r="E3349" s="43" t="s">
        <v>52</v>
      </c>
      <c r="F3349" s="42" t="s">
        <v>34</v>
      </c>
      <c r="G3349" s="83" t="s">
        <v>34</v>
      </c>
      <c r="H3349" s="168">
        <v>36851</v>
      </c>
      <c r="I3349" s="31"/>
      <c r="J3349" s="83" t="s">
        <v>188</v>
      </c>
      <c r="K3349" s="31" t="s">
        <v>34</v>
      </c>
      <c r="L3349" s="31"/>
      <c r="M3349" s="168"/>
      <c r="N3349" s="147"/>
      <c r="O3349" s="105" t="s">
        <v>52</v>
      </c>
      <c r="P3349" s="171">
        <v>36851</v>
      </c>
      <c r="Q3349" s="31"/>
      <c r="R3349" s="83" t="s">
        <v>188</v>
      </c>
      <c r="S3349" s="31" t="s">
        <v>34</v>
      </c>
      <c r="T3349" s="31"/>
      <c r="U3349" s="168"/>
      <c r="V3349" s="149"/>
      <c r="W3349" s="140" t="str" cm="1">
        <f t="array" ref="W3349">IF(SUM(LEN(B3349:V3349))=0,"",IF(OR(OR(ISBLANK(F3349),SUM(LEN(C3349),LEN(D3349))=0),AND(NOT(E3349="Unknown"),ISBLANK(J3349)),AND(NOT(O3349="Unknown"),ISBLANK(R3349))),"Missing Information", INDEX(Table15[Entire Service Line Classification], MATCH(SUMIFS(Table15[Unique ID],Table15[System-Owned Portion],E3349,Table15[If Material Anything Other than "Lead" in Column E,Was Material Ever Previously Lead?],G3349,Table15[Customer-Owned Portion],O3349),Table15[Unique ID],0),0)))</f>
        <v>Non-lead</v>
      </c>
      <c r="X3349"/>
    </row>
    <row r="3350" spans="2:24" ht="30" x14ac:dyDescent="0.25">
      <c r="B3350" s="145" t="s">
        <v>537</v>
      </c>
      <c r="C3350" s="31" t="s">
        <v>7952</v>
      </c>
      <c r="D3350" s="31"/>
      <c r="E3350" s="43" t="s">
        <v>52</v>
      </c>
      <c r="F3350" s="42" t="s">
        <v>34</v>
      </c>
      <c r="G3350" s="83" t="s">
        <v>34</v>
      </c>
      <c r="H3350" s="168">
        <v>36850</v>
      </c>
      <c r="I3350" s="31"/>
      <c r="J3350" s="83" t="s">
        <v>188</v>
      </c>
      <c r="K3350" s="31" t="s">
        <v>34</v>
      </c>
      <c r="L3350" s="31"/>
      <c r="M3350" s="168"/>
      <c r="N3350" s="147"/>
      <c r="O3350" s="105" t="s">
        <v>52</v>
      </c>
      <c r="P3350" s="171">
        <v>36850</v>
      </c>
      <c r="Q3350" s="31"/>
      <c r="R3350" s="83" t="s">
        <v>188</v>
      </c>
      <c r="S3350" s="31" t="s">
        <v>34</v>
      </c>
      <c r="T3350" s="31"/>
      <c r="U3350" s="168"/>
      <c r="V3350" s="149"/>
      <c r="W3350" s="140" t="str" cm="1">
        <f t="array" ref="W3350">IF(SUM(LEN(B3350:V3350))=0,"",IF(OR(OR(ISBLANK(F3350),SUM(LEN(C3350),LEN(D3350))=0),AND(NOT(E3350="Unknown"),ISBLANK(J3350)),AND(NOT(O3350="Unknown"),ISBLANK(R3350))),"Missing Information", INDEX(Table15[Entire Service Line Classification], MATCH(SUMIFS(Table15[Unique ID],Table15[System-Owned Portion],E3350,Table15[If Material Anything Other than "Lead" in Column E,Was Material Ever Previously Lead?],G3350,Table15[Customer-Owned Portion],O3350),Table15[Unique ID],0),0)))</f>
        <v>Non-lead</v>
      </c>
      <c r="X3350"/>
    </row>
    <row r="3351" spans="2:24" ht="30" x14ac:dyDescent="0.25">
      <c r="B3351" s="145" t="s">
        <v>4794</v>
      </c>
      <c r="C3351" s="31" t="s">
        <v>12391</v>
      </c>
      <c r="D3351" s="31"/>
      <c r="E3351" s="43" t="s">
        <v>52</v>
      </c>
      <c r="F3351" s="42" t="s">
        <v>34</v>
      </c>
      <c r="G3351" s="83" t="s">
        <v>34</v>
      </c>
      <c r="H3351" s="168">
        <v>36850</v>
      </c>
      <c r="I3351" s="31"/>
      <c r="J3351" s="83" t="s">
        <v>188</v>
      </c>
      <c r="K3351" s="31" t="s">
        <v>34</v>
      </c>
      <c r="L3351" s="31"/>
      <c r="M3351" s="168"/>
      <c r="N3351" s="147"/>
      <c r="O3351" s="105" t="s">
        <v>52</v>
      </c>
      <c r="P3351" s="171">
        <v>36850</v>
      </c>
      <c r="Q3351" s="31"/>
      <c r="R3351" s="83" t="s">
        <v>188</v>
      </c>
      <c r="S3351" s="31" t="s">
        <v>34</v>
      </c>
      <c r="T3351" s="31"/>
      <c r="U3351" s="168"/>
      <c r="V3351" s="149"/>
      <c r="W3351" s="140" t="str" cm="1">
        <f t="array" ref="W3351">IF(SUM(LEN(B3351:V3351))=0,"",IF(OR(OR(ISBLANK(F3351),SUM(LEN(C3351),LEN(D3351))=0),AND(NOT(E3351="Unknown"),ISBLANK(J3351)),AND(NOT(O3351="Unknown"),ISBLANK(R3351))),"Missing Information", INDEX(Table15[Entire Service Line Classification], MATCH(SUMIFS(Table15[Unique ID],Table15[System-Owned Portion],E3351,Table15[If Material Anything Other than "Lead" in Column E,Was Material Ever Previously Lead?],G3351,Table15[Customer-Owned Portion],O3351),Table15[Unique ID],0),0)))</f>
        <v>Non-lead</v>
      </c>
      <c r="X3351"/>
    </row>
    <row r="3352" spans="2:24" ht="30" x14ac:dyDescent="0.25">
      <c r="B3352" s="145" t="s">
        <v>4795</v>
      </c>
      <c r="C3352" s="31" t="s">
        <v>12392</v>
      </c>
      <c r="D3352" s="31"/>
      <c r="E3352" s="43" t="s">
        <v>52</v>
      </c>
      <c r="F3352" s="42" t="s">
        <v>34</v>
      </c>
      <c r="G3352" s="83" t="s">
        <v>34</v>
      </c>
      <c r="H3352" s="168">
        <v>36850</v>
      </c>
      <c r="I3352" s="31"/>
      <c r="J3352" s="83" t="s">
        <v>188</v>
      </c>
      <c r="K3352" s="31" t="s">
        <v>34</v>
      </c>
      <c r="L3352" s="31"/>
      <c r="M3352" s="168"/>
      <c r="N3352" s="147"/>
      <c r="O3352" s="105" t="s">
        <v>52</v>
      </c>
      <c r="P3352" s="171">
        <v>36850</v>
      </c>
      <c r="Q3352" s="31"/>
      <c r="R3352" s="83" t="s">
        <v>188</v>
      </c>
      <c r="S3352" s="31" t="s">
        <v>34</v>
      </c>
      <c r="T3352" s="31"/>
      <c r="U3352" s="168"/>
      <c r="V3352" s="149"/>
      <c r="W3352" s="140" t="str" cm="1">
        <f t="array" ref="W3352">IF(SUM(LEN(B3352:V3352))=0,"",IF(OR(OR(ISBLANK(F3352),SUM(LEN(C3352),LEN(D3352))=0),AND(NOT(E3352="Unknown"),ISBLANK(J3352)),AND(NOT(O3352="Unknown"),ISBLANK(R3352))),"Missing Information", INDEX(Table15[Entire Service Line Classification], MATCH(SUMIFS(Table15[Unique ID],Table15[System-Owned Portion],E3352,Table15[If Material Anything Other than "Lead" in Column E,Was Material Ever Previously Lead?],G3352,Table15[Customer-Owned Portion],O3352),Table15[Unique ID],0),0)))</f>
        <v>Non-lead</v>
      </c>
      <c r="X3352"/>
    </row>
    <row r="3353" spans="2:24" ht="30" x14ac:dyDescent="0.25">
      <c r="B3353" s="145" t="s">
        <v>4921</v>
      </c>
      <c r="C3353" s="31" t="s">
        <v>12518</v>
      </c>
      <c r="D3353" s="31"/>
      <c r="E3353" s="43" t="s">
        <v>52</v>
      </c>
      <c r="F3353" s="42" t="s">
        <v>34</v>
      </c>
      <c r="G3353" s="83" t="s">
        <v>34</v>
      </c>
      <c r="H3353" s="168">
        <v>36850</v>
      </c>
      <c r="I3353" s="31"/>
      <c r="J3353" s="83" t="s">
        <v>188</v>
      </c>
      <c r="K3353" s="31" t="s">
        <v>34</v>
      </c>
      <c r="L3353" s="31"/>
      <c r="M3353" s="168"/>
      <c r="N3353" s="147"/>
      <c r="O3353" s="105" t="s">
        <v>52</v>
      </c>
      <c r="P3353" s="171">
        <v>36850</v>
      </c>
      <c r="Q3353" s="31"/>
      <c r="R3353" s="83" t="s">
        <v>188</v>
      </c>
      <c r="S3353" s="31" t="s">
        <v>34</v>
      </c>
      <c r="T3353" s="31"/>
      <c r="U3353" s="168"/>
      <c r="V3353" s="149"/>
      <c r="W3353" s="140" t="str" cm="1">
        <f t="array" ref="W3353">IF(SUM(LEN(B3353:V3353))=0,"",IF(OR(OR(ISBLANK(F3353),SUM(LEN(C3353),LEN(D3353))=0),AND(NOT(E3353="Unknown"),ISBLANK(J3353)),AND(NOT(O3353="Unknown"),ISBLANK(R3353))),"Missing Information", INDEX(Table15[Entire Service Line Classification], MATCH(SUMIFS(Table15[Unique ID],Table15[System-Owned Portion],E3353,Table15[If Material Anything Other than "Lead" in Column E,Was Material Ever Previously Lead?],G3353,Table15[Customer-Owned Portion],O3353),Table15[Unique ID],0),0)))</f>
        <v>Non-lead</v>
      </c>
      <c r="X3353"/>
    </row>
    <row r="3354" spans="2:24" ht="30" x14ac:dyDescent="0.25">
      <c r="B3354" s="145" t="s">
        <v>4936</v>
      </c>
      <c r="C3354" s="31" t="s">
        <v>12533</v>
      </c>
      <c r="D3354" s="31"/>
      <c r="E3354" s="43" t="s">
        <v>52</v>
      </c>
      <c r="F3354" s="42" t="s">
        <v>34</v>
      </c>
      <c r="G3354" s="83" t="s">
        <v>34</v>
      </c>
      <c r="H3354" s="168">
        <v>36850</v>
      </c>
      <c r="I3354" s="31"/>
      <c r="J3354" s="83" t="s">
        <v>188</v>
      </c>
      <c r="K3354" s="31" t="s">
        <v>34</v>
      </c>
      <c r="L3354" s="31"/>
      <c r="M3354" s="168"/>
      <c r="N3354" s="147"/>
      <c r="O3354" s="105" t="s">
        <v>52</v>
      </c>
      <c r="P3354" s="171">
        <v>36850</v>
      </c>
      <c r="Q3354" s="31"/>
      <c r="R3354" s="83" t="s">
        <v>188</v>
      </c>
      <c r="S3354" s="31" t="s">
        <v>34</v>
      </c>
      <c r="T3354" s="31"/>
      <c r="U3354" s="168"/>
      <c r="V3354" s="149"/>
      <c r="W3354" s="140" t="str" cm="1">
        <f t="array" ref="W3354">IF(SUM(LEN(B3354:V3354))=0,"",IF(OR(OR(ISBLANK(F3354),SUM(LEN(C3354),LEN(D3354))=0),AND(NOT(E3354="Unknown"),ISBLANK(J3354)),AND(NOT(O3354="Unknown"),ISBLANK(R3354))),"Missing Information", INDEX(Table15[Entire Service Line Classification], MATCH(SUMIFS(Table15[Unique ID],Table15[System-Owned Portion],E3354,Table15[If Material Anything Other than "Lead" in Column E,Was Material Ever Previously Lead?],G3354,Table15[Customer-Owned Portion],O3354),Table15[Unique ID],0),0)))</f>
        <v>Non-lead</v>
      </c>
      <c r="X3354"/>
    </row>
    <row r="3355" spans="2:24" ht="30" x14ac:dyDescent="0.25">
      <c r="B3355" s="145" t="s">
        <v>2970</v>
      </c>
      <c r="C3355" s="31" t="s">
        <v>10402</v>
      </c>
      <c r="D3355" s="31"/>
      <c r="E3355" s="43" t="s">
        <v>52</v>
      </c>
      <c r="F3355" s="42" t="s">
        <v>34</v>
      </c>
      <c r="G3355" s="83" t="s">
        <v>34</v>
      </c>
      <c r="H3355" s="168">
        <v>36835</v>
      </c>
      <c r="I3355" s="31"/>
      <c r="J3355" s="83" t="s">
        <v>188</v>
      </c>
      <c r="K3355" s="31" t="s">
        <v>34</v>
      </c>
      <c r="L3355" s="31"/>
      <c r="M3355" s="168"/>
      <c r="N3355" s="147"/>
      <c r="O3355" s="105" t="s">
        <v>52</v>
      </c>
      <c r="P3355" s="171">
        <v>36835</v>
      </c>
      <c r="Q3355" s="31"/>
      <c r="R3355" s="83" t="s">
        <v>188</v>
      </c>
      <c r="S3355" s="31" t="s">
        <v>34</v>
      </c>
      <c r="T3355" s="31"/>
      <c r="U3355" s="168"/>
      <c r="V3355" s="149"/>
      <c r="W3355" s="140" t="str" cm="1">
        <f t="array" ref="W3355">IF(SUM(LEN(B3355:V3355))=0,"",IF(OR(OR(ISBLANK(F3355),SUM(LEN(C3355),LEN(D3355))=0),AND(NOT(E3355="Unknown"),ISBLANK(J3355)),AND(NOT(O3355="Unknown"),ISBLANK(R3355))),"Missing Information", INDEX(Table15[Entire Service Line Classification], MATCH(SUMIFS(Table15[Unique ID],Table15[System-Owned Portion],E3355,Table15[If Material Anything Other than "Lead" in Column E,Was Material Ever Previously Lead?],G3355,Table15[Customer-Owned Portion],O3355),Table15[Unique ID],0),0)))</f>
        <v>Non-lead</v>
      </c>
      <c r="X3355"/>
    </row>
    <row r="3356" spans="2:24" ht="30" x14ac:dyDescent="0.25">
      <c r="B3356" s="145" t="s">
        <v>2126</v>
      </c>
      <c r="C3356" s="31" t="s">
        <v>9558</v>
      </c>
      <c r="D3356" s="31"/>
      <c r="E3356" s="43" t="s">
        <v>52</v>
      </c>
      <c r="F3356" s="42" t="s">
        <v>34</v>
      </c>
      <c r="G3356" s="83" t="s">
        <v>34</v>
      </c>
      <c r="H3356" s="168">
        <v>36825</v>
      </c>
      <c r="I3356" s="31"/>
      <c r="J3356" s="83" t="s">
        <v>188</v>
      </c>
      <c r="K3356" s="31" t="s">
        <v>34</v>
      </c>
      <c r="L3356" s="31"/>
      <c r="M3356" s="168"/>
      <c r="N3356" s="147"/>
      <c r="O3356" s="105" t="s">
        <v>52</v>
      </c>
      <c r="P3356" s="171">
        <v>36825</v>
      </c>
      <c r="Q3356" s="31"/>
      <c r="R3356" s="83" t="s">
        <v>188</v>
      </c>
      <c r="S3356" s="31" t="s">
        <v>34</v>
      </c>
      <c r="T3356" s="31"/>
      <c r="U3356" s="168"/>
      <c r="V3356" s="149"/>
      <c r="W3356" s="140" t="str" cm="1">
        <f t="array" ref="W3356">IF(SUM(LEN(B3356:V3356))=0,"",IF(OR(OR(ISBLANK(F3356),SUM(LEN(C3356),LEN(D3356))=0),AND(NOT(E3356="Unknown"),ISBLANK(J3356)),AND(NOT(O3356="Unknown"),ISBLANK(R3356))),"Missing Information", INDEX(Table15[Entire Service Line Classification], MATCH(SUMIFS(Table15[Unique ID],Table15[System-Owned Portion],E3356,Table15[If Material Anything Other than "Lead" in Column E,Was Material Ever Previously Lead?],G3356,Table15[Customer-Owned Portion],O3356),Table15[Unique ID],0),0)))</f>
        <v>Non-lead</v>
      </c>
      <c r="X3356"/>
    </row>
    <row r="3357" spans="2:24" ht="30" x14ac:dyDescent="0.25">
      <c r="B3357" s="145" t="s">
        <v>2180</v>
      </c>
      <c r="C3357" s="31" t="s">
        <v>9612</v>
      </c>
      <c r="D3357" s="31"/>
      <c r="E3357" s="43" t="s">
        <v>52</v>
      </c>
      <c r="F3357" s="42" t="s">
        <v>34</v>
      </c>
      <c r="G3357" s="83" t="s">
        <v>34</v>
      </c>
      <c r="H3357" s="168">
        <v>36825</v>
      </c>
      <c r="I3357" s="31"/>
      <c r="J3357" s="83" t="s">
        <v>188</v>
      </c>
      <c r="K3357" s="31" t="s">
        <v>34</v>
      </c>
      <c r="L3357" s="31"/>
      <c r="M3357" s="168"/>
      <c r="N3357" s="147"/>
      <c r="O3357" s="105" t="s">
        <v>52</v>
      </c>
      <c r="P3357" s="171">
        <v>36825</v>
      </c>
      <c r="Q3357" s="31"/>
      <c r="R3357" s="83" t="s">
        <v>188</v>
      </c>
      <c r="S3357" s="31" t="s">
        <v>34</v>
      </c>
      <c r="T3357" s="31"/>
      <c r="U3357" s="168"/>
      <c r="V3357" s="149"/>
      <c r="W3357" s="140" t="str" cm="1">
        <f t="array" ref="W3357">IF(SUM(LEN(B3357:V3357))=0,"",IF(OR(OR(ISBLANK(F3357),SUM(LEN(C3357),LEN(D3357))=0),AND(NOT(E3357="Unknown"),ISBLANK(J3357)),AND(NOT(O3357="Unknown"),ISBLANK(R3357))),"Missing Information", INDEX(Table15[Entire Service Line Classification], MATCH(SUMIFS(Table15[Unique ID],Table15[System-Owned Portion],E3357,Table15[If Material Anything Other than "Lead" in Column E,Was Material Ever Previously Lead?],G3357,Table15[Customer-Owned Portion],O3357),Table15[Unique ID],0),0)))</f>
        <v>Non-lead</v>
      </c>
      <c r="X3357"/>
    </row>
    <row r="3358" spans="2:24" ht="30" x14ac:dyDescent="0.25">
      <c r="B3358" s="145" t="s">
        <v>2465</v>
      </c>
      <c r="C3358" s="31" t="s">
        <v>9897</v>
      </c>
      <c r="D3358" s="31"/>
      <c r="E3358" s="43" t="s">
        <v>52</v>
      </c>
      <c r="F3358" s="42" t="s">
        <v>34</v>
      </c>
      <c r="G3358" s="83" t="s">
        <v>34</v>
      </c>
      <c r="H3358" s="168">
        <v>36825</v>
      </c>
      <c r="I3358" s="31"/>
      <c r="J3358" s="83" t="s">
        <v>188</v>
      </c>
      <c r="K3358" s="31" t="s">
        <v>34</v>
      </c>
      <c r="L3358" s="31"/>
      <c r="M3358" s="168"/>
      <c r="N3358" s="147"/>
      <c r="O3358" s="105" t="s">
        <v>52</v>
      </c>
      <c r="P3358" s="171">
        <v>36825</v>
      </c>
      <c r="Q3358" s="31"/>
      <c r="R3358" s="83" t="s">
        <v>188</v>
      </c>
      <c r="S3358" s="31" t="s">
        <v>34</v>
      </c>
      <c r="T3358" s="31"/>
      <c r="U3358" s="168"/>
      <c r="V3358" s="149"/>
      <c r="W3358" s="140" t="str" cm="1">
        <f t="array" ref="W3358">IF(SUM(LEN(B3358:V3358))=0,"",IF(OR(OR(ISBLANK(F3358),SUM(LEN(C3358),LEN(D3358))=0),AND(NOT(E3358="Unknown"),ISBLANK(J3358)),AND(NOT(O3358="Unknown"),ISBLANK(R3358))),"Missing Information", INDEX(Table15[Entire Service Line Classification], MATCH(SUMIFS(Table15[Unique ID],Table15[System-Owned Portion],E3358,Table15[If Material Anything Other than "Lead" in Column E,Was Material Ever Previously Lead?],G3358,Table15[Customer-Owned Portion],O3358),Table15[Unique ID],0),0)))</f>
        <v>Non-lead</v>
      </c>
      <c r="X3358"/>
    </row>
    <row r="3359" spans="2:24" ht="30" x14ac:dyDescent="0.25">
      <c r="B3359" s="145" t="s">
        <v>2515</v>
      </c>
      <c r="C3359" s="31" t="s">
        <v>9947</v>
      </c>
      <c r="D3359" s="31"/>
      <c r="E3359" s="43" t="s">
        <v>52</v>
      </c>
      <c r="F3359" s="42" t="s">
        <v>34</v>
      </c>
      <c r="G3359" s="83" t="s">
        <v>34</v>
      </c>
      <c r="H3359" s="168">
        <v>36825</v>
      </c>
      <c r="I3359" s="31"/>
      <c r="J3359" s="83" t="s">
        <v>188</v>
      </c>
      <c r="K3359" s="31" t="s">
        <v>34</v>
      </c>
      <c r="L3359" s="31"/>
      <c r="M3359" s="168"/>
      <c r="N3359" s="147"/>
      <c r="O3359" s="105" t="s">
        <v>52</v>
      </c>
      <c r="P3359" s="171">
        <v>36825</v>
      </c>
      <c r="Q3359" s="31"/>
      <c r="R3359" s="83" t="s">
        <v>188</v>
      </c>
      <c r="S3359" s="31" t="s">
        <v>34</v>
      </c>
      <c r="T3359" s="31"/>
      <c r="U3359" s="168"/>
      <c r="V3359" s="149"/>
      <c r="W3359" s="140" t="str" cm="1">
        <f t="array" ref="W3359">IF(SUM(LEN(B3359:V3359))=0,"",IF(OR(OR(ISBLANK(F3359),SUM(LEN(C3359),LEN(D3359))=0),AND(NOT(E3359="Unknown"),ISBLANK(J3359)),AND(NOT(O3359="Unknown"),ISBLANK(R3359))),"Missing Information", INDEX(Table15[Entire Service Line Classification], MATCH(SUMIFS(Table15[Unique ID],Table15[System-Owned Portion],E3359,Table15[If Material Anything Other than "Lead" in Column E,Was Material Ever Previously Lead?],G3359,Table15[Customer-Owned Portion],O3359),Table15[Unique ID],0),0)))</f>
        <v>Non-lead</v>
      </c>
      <c r="X3359"/>
    </row>
    <row r="3360" spans="2:24" ht="30" x14ac:dyDescent="0.25">
      <c r="B3360" s="145" t="s">
        <v>2200</v>
      </c>
      <c r="C3360" s="31" t="s">
        <v>9632</v>
      </c>
      <c r="D3360" s="31"/>
      <c r="E3360" s="43" t="s">
        <v>52</v>
      </c>
      <c r="F3360" s="42" t="s">
        <v>34</v>
      </c>
      <c r="G3360" s="83" t="s">
        <v>34</v>
      </c>
      <c r="H3360" s="168">
        <v>36818</v>
      </c>
      <c r="I3360" s="31"/>
      <c r="J3360" s="83" t="s">
        <v>188</v>
      </c>
      <c r="K3360" s="31" t="s">
        <v>34</v>
      </c>
      <c r="L3360" s="31"/>
      <c r="M3360" s="168"/>
      <c r="N3360" s="147"/>
      <c r="O3360" s="105" t="s">
        <v>52</v>
      </c>
      <c r="P3360" s="171">
        <v>36818</v>
      </c>
      <c r="Q3360" s="31"/>
      <c r="R3360" s="83" t="s">
        <v>188</v>
      </c>
      <c r="S3360" s="31" t="s">
        <v>34</v>
      </c>
      <c r="T3360" s="31"/>
      <c r="U3360" s="168"/>
      <c r="V3360" s="149"/>
      <c r="W3360" s="140" t="str" cm="1">
        <f t="array" ref="W3360">IF(SUM(LEN(B3360:V3360))=0,"",IF(OR(OR(ISBLANK(F3360),SUM(LEN(C3360),LEN(D3360))=0),AND(NOT(E3360="Unknown"),ISBLANK(J3360)),AND(NOT(O3360="Unknown"),ISBLANK(R3360))),"Missing Information", INDEX(Table15[Entire Service Line Classification], MATCH(SUMIFS(Table15[Unique ID],Table15[System-Owned Portion],E3360,Table15[If Material Anything Other than "Lead" in Column E,Was Material Ever Previously Lead?],G3360,Table15[Customer-Owned Portion],O3360),Table15[Unique ID],0),0)))</f>
        <v>Non-lead</v>
      </c>
      <c r="X3360"/>
    </row>
    <row r="3361" spans="2:24" ht="30" x14ac:dyDescent="0.25">
      <c r="B3361" s="145" t="s">
        <v>2235</v>
      </c>
      <c r="C3361" s="31" t="s">
        <v>9667</v>
      </c>
      <c r="D3361" s="31"/>
      <c r="E3361" s="43" t="s">
        <v>52</v>
      </c>
      <c r="F3361" s="42" t="s">
        <v>34</v>
      </c>
      <c r="G3361" s="83" t="s">
        <v>34</v>
      </c>
      <c r="H3361" s="168">
        <v>36818</v>
      </c>
      <c r="I3361" s="31"/>
      <c r="J3361" s="83" t="s">
        <v>188</v>
      </c>
      <c r="K3361" s="31" t="s">
        <v>34</v>
      </c>
      <c r="L3361" s="31"/>
      <c r="M3361" s="168"/>
      <c r="N3361" s="147"/>
      <c r="O3361" s="105" t="s">
        <v>52</v>
      </c>
      <c r="P3361" s="171">
        <v>36818</v>
      </c>
      <c r="Q3361" s="31"/>
      <c r="R3361" s="83" t="s">
        <v>188</v>
      </c>
      <c r="S3361" s="31" t="s">
        <v>34</v>
      </c>
      <c r="T3361" s="31"/>
      <c r="U3361" s="168"/>
      <c r="V3361" s="149"/>
      <c r="W3361" s="140" t="str" cm="1">
        <f t="array" ref="W3361">IF(SUM(LEN(B3361:V3361))=0,"",IF(OR(OR(ISBLANK(F3361),SUM(LEN(C3361),LEN(D3361))=0),AND(NOT(E3361="Unknown"),ISBLANK(J3361)),AND(NOT(O3361="Unknown"),ISBLANK(R3361))),"Missing Information", INDEX(Table15[Entire Service Line Classification], MATCH(SUMIFS(Table15[Unique ID],Table15[System-Owned Portion],E3361,Table15[If Material Anything Other than "Lead" in Column E,Was Material Ever Previously Lead?],G3361,Table15[Customer-Owned Portion],O3361),Table15[Unique ID],0),0)))</f>
        <v>Non-lead</v>
      </c>
      <c r="X3361"/>
    </row>
    <row r="3362" spans="2:24" ht="30" x14ac:dyDescent="0.25">
      <c r="B3362" s="145" t="s">
        <v>2408</v>
      </c>
      <c r="C3362" s="31" t="s">
        <v>9840</v>
      </c>
      <c r="D3362" s="31"/>
      <c r="E3362" s="43" t="s">
        <v>52</v>
      </c>
      <c r="F3362" s="42" t="s">
        <v>34</v>
      </c>
      <c r="G3362" s="83" t="s">
        <v>34</v>
      </c>
      <c r="H3362" s="168">
        <v>36818</v>
      </c>
      <c r="I3362" s="31"/>
      <c r="J3362" s="83" t="s">
        <v>188</v>
      </c>
      <c r="K3362" s="31" t="s">
        <v>34</v>
      </c>
      <c r="L3362" s="31"/>
      <c r="M3362" s="168"/>
      <c r="N3362" s="147"/>
      <c r="O3362" s="105" t="s">
        <v>52</v>
      </c>
      <c r="P3362" s="171">
        <v>36818</v>
      </c>
      <c r="Q3362" s="31"/>
      <c r="R3362" s="83" t="s">
        <v>188</v>
      </c>
      <c r="S3362" s="31" t="s">
        <v>34</v>
      </c>
      <c r="T3362" s="31"/>
      <c r="U3362" s="168"/>
      <c r="V3362" s="149"/>
      <c r="W3362" s="140" t="str" cm="1">
        <f t="array" ref="W3362">IF(SUM(LEN(B3362:V3362))=0,"",IF(OR(OR(ISBLANK(F3362),SUM(LEN(C3362),LEN(D3362))=0),AND(NOT(E3362="Unknown"),ISBLANK(J3362)),AND(NOT(O3362="Unknown"),ISBLANK(R3362))),"Missing Information", INDEX(Table15[Entire Service Line Classification], MATCH(SUMIFS(Table15[Unique ID],Table15[System-Owned Portion],E3362,Table15[If Material Anything Other than "Lead" in Column E,Was Material Ever Previously Lead?],G3362,Table15[Customer-Owned Portion],O3362),Table15[Unique ID],0),0)))</f>
        <v>Non-lead</v>
      </c>
      <c r="X3362"/>
    </row>
    <row r="3363" spans="2:24" ht="30" x14ac:dyDescent="0.25">
      <c r="B3363" s="145" t="s">
        <v>2411</v>
      </c>
      <c r="C3363" s="31" t="s">
        <v>9843</v>
      </c>
      <c r="D3363" s="31"/>
      <c r="E3363" s="43" t="s">
        <v>52</v>
      </c>
      <c r="F3363" s="42" t="s">
        <v>34</v>
      </c>
      <c r="G3363" s="83" t="s">
        <v>34</v>
      </c>
      <c r="H3363" s="168">
        <v>36818</v>
      </c>
      <c r="I3363" s="31"/>
      <c r="J3363" s="83" t="s">
        <v>188</v>
      </c>
      <c r="K3363" s="31" t="s">
        <v>34</v>
      </c>
      <c r="L3363" s="31"/>
      <c r="M3363" s="168"/>
      <c r="N3363" s="147"/>
      <c r="O3363" s="105" t="s">
        <v>52</v>
      </c>
      <c r="P3363" s="171">
        <v>36818</v>
      </c>
      <c r="Q3363" s="31"/>
      <c r="R3363" s="83" t="s">
        <v>188</v>
      </c>
      <c r="S3363" s="31" t="s">
        <v>34</v>
      </c>
      <c r="T3363" s="31"/>
      <c r="U3363" s="168"/>
      <c r="V3363" s="149"/>
      <c r="W3363" s="140" t="str" cm="1">
        <f t="array" ref="W3363">IF(SUM(LEN(B3363:V3363))=0,"",IF(OR(OR(ISBLANK(F3363),SUM(LEN(C3363),LEN(D3363))=0),AND(NOT(E3363="Unknown"),ISBLANK(J3363)),AND(NOT(O3363="Unknown"),ISBLANK(R3363))),"Missing Information", INDEX(Table15[Entire Service Line Classification], MATCH(SUMIFS(Table15[Unique ID],Table15[System-Owned Portion],E3363,Table15[If Material Anything Other than "Lead" in Column E,Was Material Ever Previously Lead?],G3363,Table15[Customer-Owned Portion],O3363),Table15[Unique ID],0),0)))</f>
        <v>Non-lead</v>
      </c>
      <c r="X3363"/>
    </row>
    <row r="3364" spans="2:24" ht="30" x14ac:dyDescent="0.25">
      <c r="B3364" s="145" t="s">
        <v>2442</v>
      </c>
      <c r="C3364" s="31" t="s">
        <v>9874</v>
      </c>
      <c r="D3364" s="31"/>
      <c r="E3364" s="43" t="s">
        <v>52</v>
      </c>
      <c r="F3364" s="42" t="s">
        <v>34</v>
      </c>
      <c r="G3364" s="83" t="s">
        <v>34</v>
      </c>
      <c r="H3364" s="168">
        <v>36818</v>
      </c>
      <c r="I3364" s="31"/>
      <c r="J3364" s="83" t="s">
        <v>188</v>
      </c>
      <c r="K3364" s="31" t="s">
        <v>34</v>
      </c>
      <c r="L3364" s="31"/>
      <c r="M3364" s="168"/>
      <c r="N3364" s="147"/>
      <c r="O3364" s="105" t="s">
        <v>52</v>
      </c>
      <c r="P3364" s="171">
        <v>36818</v>
      </c>
      <c r="Q3364" s="31"/>
      <c r="R3364" s="83" t="s">
        <v>188</v>
      </c>
      <c r="S3364" s="31" t="s">
        <v>34</v>
      </c>
      <c r="T3364" s="31"/>
      <c r="U3364" s="168"/>
      <c r="V3364" s="149"/>
      <c r="W3364" s="140" t="str" cm="1">
        <f t="array" ref="W3364">IF(SUM(LEN(B3364:V3364))=0,"",IF(OR(OR(ISBLANK(F3364),SUM(LEN(C3364),LEN(D3364))=0),AND(NOT(E3364="Unknown"),ISBLANK(J3364)),AND(NOT(O3364="Unknown"),ISBLANK(R3364))),"Missing Information", INDEX(Table15[Entire Service Line Classification], MATCH(SUMIFS(Table15[Unique ID],Table15[System-Owned Portion],E3364,Table15[If Material Anything Other than "Lead" in Column E,Was Material Ever Previously Lead?],G3364,Table15[Customer-Owned Portion],O3364),Table15[Unique ID],0),0)))</f>
        <v>Non-lead</v>
      </c>
      <c r="X3364"/>
    </row>
    <row r="3365" spans="2:24" ht="30" x14ac:dyDescent="0.25">
      <c r="B3365" s="145" t="s">
        <v>4812</v>
      </c>
      <c r="C3365" s="31" t="s">
        <v>12409</v>
      </c>
      <c r="D3365" s="31"/>
      <c r="E3365" s="43" t="s">
        <v>52</v>
      </c>
      <c r="F3365" s="42" t="s">
        <v>34</v>
      </c>
      <c r="G3365" s="83" t="s">
        <v>34</v>
      </c>
      <c r="H3365" s="168">
        <v>36811</v>
      </c>
      <c r="I3365" s="31"/>
      <c r="J3365" s="83" t="s">
        <v>188</v>
      </c>
      <c r="K3365" s="31" t="s">
        <v>34</v>
      </c>
      <c r="L3365" s="31"/>
      <c r="M3365" s="168"/>
      <c r="N3365" s="147"/>
      <c r="O3365" s="105" t="s">
        <v>52</v>
      </c>
      <c r="P3365" s="171">
        <v>36811</v>
      </c>
      <c r="Q3365" s="31"/>
      <c r="R3365" s="83" t="s">
        <v>188</v>
      </c>
      <c r="S3365" s="31" t="s">
        <v>34</v>
      </c>
      <c r="T3365" s="31"/>
      <c r="U3365" s="168"/>
      <c r="V3365" s="149"/>
      <c r="W3365" s="140" t="str" cm="1">
        <f t="array" ref="W3365">IF(SUM(LEN(B3365:V3365))=0,"",IF(OR(OR(ISBLANK(F3365),SUM(LEN(C3365),LEN(D3365))=0),AND(NOT(E3365="Unknown"),ISBLANK(J3365)),AND(NOT(O3365="Unknown"),ISBLANK(R3365))),"Missing Information", INDEX(Table15[Entire Service Line Classification], MATCH(SUMIFS(Table15[Unique ID],Table15[System-Owned Portion],E3365,Table15[If Material Anything Other than "Lead" in Column E,Was Material Ever Previously Lead?],G3365,Table15[Customer-Owned Portion],O3365),Table15[Unique ID],0),0)))</f>
        <v>Non-lead</v>
      </c>
      <c r="X3365"/>
    </row>
    <row r="3366" spans="2:24" ht="30" x14ac:dyDescent="0.25">
      <c r="B3366" s="145" t="s">
        <v>4977</v>
      </c>
      <c r="C3366" s="31" t="s">
        <v>12574</v>
      </c>
      <c r="D3366" s="31"/>
      <c r="E3366" s="43" t="s">
        <v>52</v>
      </c>
      <c r="F3366" s="42" t="s">
        <v>34</v>
      </c>
      <c r="G3366" s="83" t="s">
        <v>34</v>
      </c>
      <c r="H3366" s="168">
        <v>36811</v>
      </c>
      <c r="I3366" s="31"/>
      <c r="J3366" s="83" t="s">
        <v>188</v>
      </c>
      <c r="K3366" s="31" t="s">
        <v>34</v>
      </c>
      <c r="L3366" s="31"/>
      <c r="M3366" s="168"/>
      <c r="N3366" s="147"/>
      <c r="O3366" s="105" t="s">
        <v>52</v>
      </c>
      <c r="P3366" s="171">
        <v>36811</v>
      </c>
      <c r="Q3366" s="31"/>
      <c r="R3366" s="83" t="s">
        <v>188</v>
      </c>
      <c r="S3366" s="31" t="s">
        <v>34</v>
      </c>
      <c r="T3366" s="31"/>
      <c r="U3366" s="168"/>
      <c r="V3366" s="149"/>
      <c r="W3366" s="140" t="str" cm="1">
        <f t="array" ref="W3366">IF(SUM(LEN(B3366:V3366))=0,"",IF(OR(OR(ISBLANK(F3366),SUM(LEN(C3366),LEN(D3366))=0),AND(NOT(E3366="Unknown"),ISBLANK(J3366)),AND(NOT(O3366="Unknown"),ISBLANK(R3366))),"Missing Information", INDEX(Table15[Entire Service Line Classification], MATCH(SUMIFS(Table15[Unique ID],Table15[System-Owned Portion],E3366,Table15[If Material Anything Other than "Lead" in Column E,Was Material Ever Previously Lead?],G3366,Table15[Customer-Owned Portion],O3366),Table15[Unique ID],0),0)))</f>
        <v>Non-lead</v>
      </c>
      <c r="X3366"/>
    </row>
    <row r="3367" spans="2:24" ht="30" x14ac:dyDescent="0.25">
      <c r="B3367" s="145" t="s">
        <v>4607</v>
      </c>
      <c r="C3367" s="31" t="s">
        <v>12203</v>
      </c>
      <c r="D3367" s="31"/>
      <c r="E3367" s="43" t="s">
        <v>52</v>
      </c>
      <c r="F3367" s="42" t="s">
        <v>34</v>
      </c>
      <c r="G3367" s="83" t="s">
        <v>34</v>
      </c>
      <c r="H3367" s="168">
        <v>36775</v>
      </c>
      <c r="I3367" s="31"/>
      <c r="J3367" s="83" t="s">
        <v>188</v>
      </c>
      <c r="K3367" s="31" t="s">
        <v>34</v>
      </c>
      <c r="L3367" s="31"/>
      <c r="M3367" s="168"/>
      <c r="N3367" s="147"/>
      <c r="O3367" s="105" t="s">
        <v>52</v>
      </c>
      <c r="P3367" s="171">
        <v>36775</v>
      </c>
      <c r="Q3367" s="31"/>
      <c r="R3367" s="83" t="s">
        <v>188</v>
      </c>
      <c r="S3367" s="31" t="s">
        <v>34</v>
      </c>
      <c r="T3367" s="31"/>
      <c r="U3367" s="168"/>
      <c r="V3367" s="149"/>
      <c r="W3367" s="140" t="str" cm="1">
        <f t="array" ref="W3367">IF(SUM(LEN(B3367:V3367))=0,"",IF(OR(OR(ISBLANK(F3367),SUM(LEN(C3367),LEN(D3367))=0),AND(NOT(E3367="Unknown"),ISBLANK(J3367)),AND(NOT(O3367="Unknown"),ISBLANK(R3367))),"Missing Information", INDEX(Table15[Entire Service Line Classification], MATCH(SUMIFS(Table15[Unique ID],Table15[System-Owned Portion],E3367,Table15[If Material Anything Other than "Lead" in Column E,Was Material Ever Previously Lead?],G3367,Table15[Customer-Owned Portion],O3367),Table15[Unique ID],0),0)))</f>
        <v>Non-lead</v>
      </c>
      <c r="X3367"/>
    </row>
    <row r="3368" spans="2:24" ht="30" x14ac:dyDescent="0.25">
      <c r="B3368" s="145" t="s">
        <v>1038</v>
      </c>
      <c r="C3368" s="31" t="s">
        <v>8451</v>
      </c>
      <c r="D3368" s="31"/>
      <c r="E3368" s="43" t="s">
        <v>52</v>
      </c>
      <c r="F3368" s="42" t="s">
        <v>34</v>
      </c>
      <c r="G3368" s="83" t="s">
        <v>34</v>
      </c>
      <c r="H3368" s="168">
        <v>36774</v>
      </c>
      <c r="I3368" s="31"/>
      <c r="J3368" s="83" t="s">
        <v>188</v>
      </c>
      <c r="K3368" s="31" t="s">
        <v>34</v>
      </c>
      <c r="L3368" s="31"/>
      <c r="M3368" s="168"/>
      <c r="N3368" s="147"/>
      <c r="O3368" s="105" t="s">
        <v>52</v>
      </c>
      <c r="P3368" s="171">
        <v>36774</v>
      </c>
      <c r="Q3368" s="31"/>
      <c r="R3368" s="83" t="s">
        <v>188</v>
      </c>
      <c r="S3368" s="31" t="s">
        <v>34</v>
      </c>
      <c r="T3368" s="31"/>
      <c r="U3368" s="168"/>
      <c r="V3368" s="149"/>
      <c r="W3368" s="140" t="str" cm="1">
        <f t="array" ref="W3368">IF(SUM(LEN(B3368:V3368))=0,"",IF(OR(OR(ISBLANK(F3368),SUM(LEN(C3368),LEN(D3368))=0),AND(NOT(E3368="Unknown"),ISBLANK(J3368)),AND(NOT(O3368="Unknown"),ISBLANK(R3368))),"Missing Information", INDEX(Table15[Entire Service Line Classification], MATCH(SUMIFS(Table15[Unique ID],Table15[System-Owned Portion],E3368,Table15[If Material Anything Other than "Lead" in Column E,Was Material Ever Previously Lead?],G3368,Table15[Customer-Owned Portion],O3368),Table15[Unique ID],0),0)))</f>
        <v>Non-lead</v>
      </c>
      <c r="X3368"/>
    </row>
    <row r="3369" spans="2:24" ht="30" x14ac:dyDescent="0.25">
      <c r="B3369" s="145" t="s">
        <v>4781</v>
      </c>
      <c r="C3369" s="31" t="s">
        <v>12378</v>
      </c>
      <c r="D3369" s="31"/>
      <c r="E3369" s="43" t="s">
        <v>52</v>
      </c>
      <c r="F3369" s="42" t="s">
        <v>34</v>
      </c>
      <c r="G3369" s="83" t="s">
        <v>34</v>
      </c>
      <c r="H3369" s="168">
        <v>36769</v>
      </c>
      <c r="I3369" s="31"/>
      <c r="J3369" s="83" t="s">
        <v>188</v>
      </c>
      <c r="K3369" s="31" t="s">
        <v>34</v>
      </c>
      <c r="L3369" s="31"/>
      <c r="M3369" s="168"/>
      <c r="N3369" s="147"/>
      <c r="O3369" s="105" t="s">
        <v>52</v>
      </c>
      <c r="P3369" s="171">
        <v>36769</v>
      </c>
      <c r="Q3369" s="31"/>
      <c r="R3369" s="83" t="s">
        <v>188</v>
      </c>
      <c r="S3369" s="31" t="s">
        <v>34</v>
      </c>
      <c r="T3369" s="31"/>
      <c r="U3369" s="168"/>
      <c r="V3369" s="149"/>
      <c r="W3369" s="140" t="str" cm="1">
        <f t="array" ref="W3369">IF(SUM(LEN(B3369:V3369))=0,"",IF(OR(OR(ISBLANK(F3369),SUM(LEN(C3369),LEN(D3369))=0),AND(NOT(E3369="Unknown"),ISBLANK(J3369)),AND(NOT(O3369="Unknown"),ISBLANK(R3369))),"Missing Information", INDEX(Table15[Entire Service Line Classification], MATCH(SUMIFS(Table15[Unique ID],Table15[System-Owned Portion],E3369,Table15[If Material Anything Other than "Lead" in Column E,Was Material Ever Previously Lead?],G3369,Table15[Customer-Owned Portion],O3369),Table15[Unique ID],0),0)))</f>
        <v>Non-lead</v>
      </c>
      <c r="X3369"/>
    </row>
    <row r="3370" spans="2:24" ht="30" x14ac:dyDescent="0.25">
      <c r="B3370" s="145" t="s">
        <v>4782</v>
      </c>
      <c r="C3370" s="31" t="s">
        <v>12379</v>
      </c>
      <c r="D3370" s="31"/>
      <c r="E3370" s="43" t="s">
        <v>52</v>
      </c>
      <c r="F3370" s="42" t="s">
        <v>34</v>
      </c>
      <c r="G3370" s="83" t="s">
        <v>34</v>
      </c>
      <c r="H3370" s="168">
        <v>36769</v>
      </c>
      <c r="I3370" s="31"/>
      <c r="J3370" s="83" t="s">
        <v>188</v>
      </c>
      <c r="K3370" s="31" t="s">
        <v>34</v>
      </c>
      <c r="L3370" s="31"/>
      <c r="M3370" s="168"/>
      <c r="N3370" s="147"/>
      <c r="O3370" s="105" t="s">
        <v>52</v>
      </c>
      <c r="P3370" s="171">
        <v>36769</v>
      </c>
      <c r="Q3370" s="31"/>
      <c r="R3370" s="83" t="s">
        <v>188</v>
      </c>
      <c r="S3370" s="31" t="s">
        <v>34</v>
      </c>
      <c r="T3370" s="31"/>
      <c r="U3370" s="168"/>
      <c r="V3370" s="149"/>
      <c r="W3370" s="140" t="str" cm="1">
        <f t="array" ref="W3370">IF(SUM(LEN(B3370:V3370))=0,"",IF(OR(OR(ISBLANK(F3370),SUM(LEN(C3370),LEN(D3370))=0),AND(NOT(E3370="Unknown"),ISBLANK(J3370)),AND(NOT(O3370="Unknown"),ISBLANK(R3370))),"Missing Information", INDEX(Table15[Entire Service Line Classification], MATCH(SUMIFS(Table15[Unique ID],Table15[System-Owned Portion],E3370,Table15[If Material Anything Other than "Lead" in Column E,Was Material Ever Previously Lead?],G3370,Table15[Customer-Owned Portion],O3370),Table15[Unique ID],0),0)))</f>
        <v>Non-lead</v>
      </c>
      <c r="X3370"/>
    </row>
    <row r="3371" spans="2:24" ht="30" x14ac:dyDescent="0.25">
      <c r="B3371" s="145" t="s">
        <v>4797</v>
      </c>
      <c r="C3371" s="31" t="s">
        <v>12394</v>
      </c>
      <c r="D3371" s="31"/>
      <c r="E3371" s="43" t="s">
        <v>52</v>
      </c>
      <c r="F3371" s="42" t="s">
        <v>34</v>
      </c>
      <c r="G3371" s="83" t="s">
        <v>34</v>
      </c>
      <c r="H3371" s="168">
        <v>36769</v>
      </c>
      <c r="I3371" s="31"/>
      <c r="J3371" s="83" t="s">
        <v>188</v>
      </c>
      <c r="K3371" s="31" t="s">
        <v>34</v>
      </c>
      <c r="L3371" s="31"/>
      <c r="M3371" s="168"/>
      <c r="N3371" s="147"/>
      <c r="O3371" s="105" t="s">
        <v>52</v>
      </c>
      <c r="P3371" s="171">
        <v>36769</v>
      </c>
      <c r="Q3371" s="31"/>
      <c r="R3371" s="83" t="s">
        <v>188</v>
      </c>
      <c r="S3371" s="31" t="s">
        <v>34</v>
      </c>
      <c r="T3371" s="31"/>
      <c r="U3371" s="168"/>
      <c r="V3371" s="149"/>
      <c r="W3371" s="140" t="str" cm="1">
        <f t="array" ref="W3371">IF(SUM(LEN(B3371:V3371))=0,"",IF(OR(OR(ISBLANK(F3371),SUM(LEN(C3371),LEN(D3371))=0),AND(NOT(E3371="Unknown"),ISBLANK(J3371)),AND(NOT(O3371="Unknown"),ISBLANK(R3371))),"Missing Information", INDEX(Table15[Entire Service Line Classification], MATCH(SUMIFS(Table15[Unique ID],Table15[System-Owned Portion],E3371,Table15[If Material Anything Other than "Lead" in Column E,Was Material Ever Previously Lead?],G3371,Table15[Customer-Owned Portion],O3371),Table15[Unique ID],0),0)))</f>
        <v>Non-lead</v>
      </c>
      <c r="X3371"/>
    </row>
    <row r="3372" spans="2:24" ht="30" x14ac:dyDescent="0.25">
      <c r="B3372" s="145" t="s">
        <v>4852</v>
      </c>
      <c r="C3372" s="31" t="s">
        <v>12449</v>
      </c>
      <c r="D3372" s="31"/>
      <c r="E3372" s="43" t="s">
        <v>52</v>
      </c>
      <c r="F3372" s="42" t="s">
        <v>34</v>
      </c>
      <c r="G3372" s="83" t="s">
        <v>34</v>
      </c>
      <c r="H3372" s="168">
        <v>36769</v>
      </c>
      <c r="I3372" s="31"/>
      <c r="J3372" s="83" t="s">
        <v>188</v>
      </c>
      <c r="K3372" s="31" t="s">
        <v>34</v>
      </c>
      <c r="L3372" s="31"/>
      <c r="M3372" s="168"/>
      <c r="N3372" s="147"/>
      <c r="O3372" s="105" t="s">
        <v>52</v>
      </c>
      <c r="P3372" s="171">
        <v>36769</v>
      </c>
      <c r="Q3372" s="31"/>
      <c r="R3372" s="83" t="s">
        <v>188</v>
      </c>
      <c r="S3372" s="31" t="s">
        <v>34</v>
      </c>
      <c r="T3372" s="31"/>
      <c r="U3372" s="168"/>
      <c r="V3372" s="149"/>
      <c r="W3372" s="140" t="str" cm="1">
        <f t="array" ref="W3372">IF(SUM(LEN(B3372:V3372))=0,"",IF(OR(OR(ISBLANK(F3372),SUM(LEN(C3372),LEN(D3372))=0),AND(NOT(E3372="Unknown"),ISBLANK(J3372)),AND(NOT(O3372="Unknown"),ISBLANK(R3372))),"Missing Information", INDEX(Table15[Entire Service Line Classification], MATCH(SUMIFS(Table15[Unique ID],Table15[System-Owned Portion],E3372,Table15[If Material Anything Other than "Lead" in Column E,Was Material Ever Previously Lead?],G3372,Table15[Customer-Owned Portion],O3372),Table15[Unique ID],0),0)))</f>
        <v>Non-lead</v>
      </c>
      <c r="X3372"/>
    </row>
    <row r="3373" spans="2:24" ht="30" x14ac:dyDescent="0.25">
      <c r="B3373" s="145" t="s">
        <v>4911</v>
      </c>
      <c r="C3373" s="31" t="s">
        <v>12508</v>
      </c>
      <c r="D3373" s="31"/>
      <c r="E3373" s="43" t="s">
        <v>52</v>
      </c>
      <c r="F3373" s="42" t="s">
        <v>34</v>
      </c>
      <c r="G3373" s="83" t="s">
        <v>34</v>
      </c>
      <c r="H3373" s="168">
        <v>36769</v>
      </c>
      <c r="I3373" s="31"/>
      <c r="J3373" s="83" t="s">
        <v>188</v>
      </c>
      <c r="K3373" s="31" t="s">
        <v>34</v>
      </c>
      <c r="L3373" s="31"/>
      <c r="M3373" s="168"/>
      <c r="N3373" s="147"/>
      <c r="O3373" s="105" t="s">
        <v>52</v>
      </c>
      <c r="P3373" s="171">
        <v>36769</v>
      </c>
      <c r="Q3373" s="31"/>
      <c r="R3373" s="83" t="s">
        <v>188</v>
      </c>
      <c r="S3373" s="31" t="s">
        <v>34</v>
      </c>
      <c r="T3373" s="31"/>
      <c r="U3373" s="168"/>
      <c r="V3373" s="149"/>
      <c r="W3373" s="140" t="str" cm="1">
        <f t="array" ref="W3373">IF(SUM(LEN(B3373:V3373))=0,"",IF(OR(OR(ISBLANK(F3373),SUM(LEN(C3373),LEN(D3373))=0),AND(NOT(E3373="Unknown"),ISBLANK(J3373)),AND(NOT(O3373="Unknown"),ISBLANK(R3373))),"Missing Information", INDEX(Table15[Entire Service Line Classification], MATCH(SUMIFS(Table15[Unique ID],Table15[System-Owned Portion],E3373,Table15[If Material Anything Other than "Lead" in Column E,Was Material Ever Previously Lead?],G3373,Table15[Customer-Owned Portion],O3373),Table15[Unique ID],0),0)))</f>
        <v>Non-lead</v>
      </c>
      <c r="X3373"/>
    </row>
    <row r="3374" spans="2:24" ht="30" x14ac:dyDescent="0.25">
      <c r="B3374" s="145" t="s">
        <v>4969</v>
      </c>
      <c r="C3374" s="31" t="s">
        <v>12566</v>
      </c>
      <c r="D3374" s="31"/>
      <c r="E3374" s="43" t="s">
        <v>52</v>
      </c>
      <c r="F3374" s="42" t="s">
        <v>34</v>
      </c>
      <c r="G3374" s="83" t="s">
        <v>34</v>
      </c>
      <c r="H3374" s="168">
        <v>36769</v>
      </c>
      <c r="I3374" s="31"/>
      <c r="J3374" s="83" t="s">
        <v>188</v>
      </c>
      <c r="K3374" s="31" t="s">
        <v>34</v>
      </c>
      <c r="L3374" s="31"/>
      <c r="M3374" s="168"/>
      <c r="N3374" s="147"/>
      <c r="O3374" s="105" t="s">
        <v>52</v>
      </c>
      <c r="P3374" s="171">
        <v>36769</v>
      </c>
      <c r="Q3374" s="31"/>
      <c r="R3374" s="83" t="s">
        <v>188</v>
      </c>
      <c r="S3374" s="31" t="s">
        <v>34</v>
      </c>
      <c r="T3374" s="31"/>
      <c r="U3374" s="168"/>
      <c r="V3374" s="149"/>
      <c r="W3374" s="140" t="str" cm="1">
        <f t="array" ref="W3374">IF(SUM(LEN(B3374:V3374))=0,"",IF(OR(OR(ISBLANK(F3374),SUM(LEN(C3374),LEN(D3374))=0),AND(NOT(E3374="Unknown"),ISBLANK(J3374)),AND(NOT(O3374="Unknown"),ISBLANK(R3374))),"Missing Information", INDEX(Table15[Entire Service Line Classification], MATCH(SUMIFS(Table15[Unique ID],Table15[System-Owned Portion],E3374,Table15[If Material Anything Other than "Lead" in Column E,Was Material Ever Previously Lead?],G3374,Table15[Customer-Owned Portion],O3374),Table15[Unique ID],0),0)))</f>
        <v>Non-lead</v>
      </c>
      <c r="X3374"/>
    </row>
    <row r="3375" spans="2:24" ht="30" x14ac:dyDescent="0.25">
      <c r="B3375" s="145" t="s">
        <v>4444</v>
      </c>
      <c r="C3375" s="31" t="s">
        <v>12037</v>
      </c>
      <c r="D3375" s="31"/>
      <c r="E3375" s="43" t="s">
        <v>52</v>
      </c>
      <c r="F3375" s="42" t="s">
        <v>34</v>
      </c>
      <c r="G3375" s="83" t="s">
        <v>34</v>
      </c>
      <c r="H3375" s="168">
        <v>36764</v>
      </c>
      <c r="I3375" s="31"/>
      <c r="J3375" s="83" t="s">
        <v>188</v>
      </c>
      <c r="K3375" s="31" t="s">
        <v>34</v>
      </c>
      <c r="L3375" s="31"/>
      <c r="M3375" s="168"/>
      <c r="N3375" s="147"/>
      <c r="O3375" s="105" t="s">
        <v>52</v>
      </c>
      <c r="P3375" s="171">
        <v>36764</v>
      </c>
      <c r="Q3375" s="31"/>
      <c r="R3375" s="83" t="s">
        <v>188</v>
      </c>
      <c r="S3375" s="31" t="s">
        <v>34</v>
      </c>
      <c r="T3375" s="31"/>
      <c r="U3375" s="168"/>
      <c r="V3375" s="149"/>
      <c r="W3375" s="140" t="str" cm="1">
        <f t="array" ref="W3375">IF(SUM(LEN(B3375:V3375))=0,"",IF(OR(OR(ISBLANK(F3375),SUM(LEN(C3375),LEN(D3375))=0),AND(NOT(E3375="Unknown"),ISBLANK(J3375)),AND(NOT(O3375="Unknown"),ISBLANK(R3375))),"Missing Information", INDEX(Table15[Entire Service Line Classification], MATCH(SUMIFS(Table15[Unique ID],Table15[System-Owned Portion],E3375,Table15[If Material Anything Other than "Lead" in Column E,Was Material Ever Previously Lead?],G3375,Table15[Customer-Owned Portion],O3375),Table15[Unique ID],0),0)))</f>
        <v>Non-lead</v>
      </c>
      <c r="X3375"/>
    </row>
    <row r="3376" spans="2:24" ht="30" x14ac:dyDescent="0.25">
      <c r="B3376" s="145" t="s">
        <v>2127</v>
      </c>
      <c r="C3376" s="31" t="s">
        <v>9559</v>
      </c>
      <c r="D3376" s="31"/>
      <c r="E3376" s="43" t="s">
        <v>52</v>
      </c>
      <c r="F3376" s="42" t="s">
        <v>34</v>
      </c>
      <c r="G3376" s="83" t="s">
        <v>34</v>
      </c>
      <c r="H3376" s="168">
        <v>36754</v>
      </c>
      <c r="I3376" s="31"/>
      <c r="J3376" s="83" t="s">
        <v>188</v>
      </c>
      <c r="K3376" s="31" t="s">
        <v>34</v>
      </c>
      <c r="L3376" s="31"/>
      <c r="M3376" s="168"/>
      <c r="N3376" s="147"/>
      <c r="O3376" s="105" t="s">
        <v>52</v>
      </c>
      <c r="P3376" s="171">
        <v>36754</v>
      </c>
      <c r="Q3376" s="31"/>
      <c r="R3376" s="83" t="s">
        <v>188</v>
      </c>
      <c r="S3376" s="31" t="s">
        <v>34</v>
      </c>
      <c r="T3376" s="31"/>
      <c r="U3376" s="168"/>
      <c r="V3376" s="149"/>
      <c r="W3376" s="140" t="str" cm="1">
        <f t="array" ref="W3376">IF(SUM(LEN(B3376:V3376))=0,"",IF(OR(OR(ISBLANK(F3376),SUM(LEN(C3376),LEN(D3376))=0),AND(NOT(E3376="Unknown"),ISBLANK(J3376)),AND(NOT(O3376="Unknown"),ISBLANK(R3376))),"Missing Information", INDEX(Table15[Entire Service Line Classification], MATCH(SUMIFS(Table15[Unique ID],Table15[System-Owned Portion],E3376,Table15[If Material Anything Other than "Lead" in Column E,Was Material Ever Previously Lead?],G3376,Table15[Customer-Owned Portion],O3376),Table15[Unique ID],0),0)))</f>
        <v>Non-lead</v>
      </c>
      <c r="X3376"/>
    </row>
    <row r="3377" spans="2:24" ht="30" x14ac:dyDescent="0.25">
      <c r="B3377" s="145" t="s">
        <v>2179</v>
      </c>
      <c r="C3377" s="31" t="s">
        <v>9611</v>
      </c>
      <c r="D3377" s="31"/>
      <c r="E3377" s="43" t="s">
        <v>52</v>
      </c>
      <c r="F3377" s="42" t="s">
        <v>34</v>
      </c>
      <c r="G3377" s="83" t="s">
        <v>34</v>
      </c>
      <c r="H3377" s="168">
        <v>36754</v>
      </c>
      <c r="I3377" s="31"/>
      <c r="J3377" s="83" t="s">
        <v>188</v>
      </c>
      <c r="K3377" s="31" t="s">
        <v>34</v>
      </c>
      <c r="L3377" s="31"/>
      <c r="M3377" s="168"/>
      <c r="N3377" s="147"/>
      <c r="O3377" s="105" t="s">
        <v>52</v>
      </c>
      <c r="P3377" s="171">
        <v>36754</v>
      </c>
      <c r="Q3377" s="31"/>
      <c r="R3377" s="83" t="s">
        <v>188</v>
      </c>
      <c r="S3377" s="31" t="s">
        <v>34</v>
      </c>
      <c r="T3377" s="31"/>
      <c r="U3377" s="168"/>
      <c r="V3377" s="149"/>
      <c r="W3377" s="140" t="str" cm="1">
        <f t="array" ref="W3377">IF(SUM(LEN(B3377:V3377))=0,"",IF(OR(OR(ISBLANK(F3377),SUM(LEN(C3377),LEN(D3377))=0),AND(NOT(E3377="Unknown"),ISBLANK(J3377)),AND(NOT(O3377="Unknown"),ISBLANK(R3377))),"Missing Information", INDEX(Table15[Entire Service Line Classification], MATCH(SUMIFS(Table15[Unique ID],Table15[System-Owned Portion],E3377,Table15[If Material Anything Other than "Lead" in Column E,Was Material Ever Previously Lead?],G3377,Table15[Customer-Owned Portion],O3377),Table15[Unique ID],0),0)))</f>
        <v>Non-lead</v>
      </c>
      <c r="X3377"/>
    </row>
    <row r="3378" spans="2:24" ht="30" x14ac:dyDescent="0.25">
      <c r="B3378" s="145" t="s">
        <v>2202</v>
      </c>
      <c r="C3378" s="31" t="s">
        <v>9634</v>
      </c>
      <c r="D3378" s="31"/>
      <c r="E3378" s="43" t="s">
        <v>52</v>
      </c>
      <c r="F3378" s="42" t="s">
        <v>34</v>
      </c>
      <c r="G3378" s="83" t="s">
        <v>34</v>
      </c>
      <c r="H3378" s="168">
        <v>36754</v>
      </c>
      <c r="I3378" s="31"/>
      <c r="J3378" s="83" t="s">
        <v>188</v>
      </c>
      <c r="K3378" s="31" t="s">
        <v>34</v>
      </c>
      <c r="L3378" s="31"/>
      <c r="M3378" s="168"/>
      <c r="N3378" s="147"/>
      <c r="O3378" s="105" t="s">
        <v>52</v>
      </c>
      <c r="P3378" s="171">
        <v>36754</v>
      </c>
      <c r="Q3378" s="31"/>
      <c r="R3378" s="83" t="s">
        <v>188</v>
      </c>
      <c r="S3378" s="31" t="s">
        <v>34</v>
      </c>
      <c r="T3378" s="31"/>
      <c r="U3378" s="168"/>
      <c r="V3378" s="149"/>
      <c r="W3378" s="140" t="str" cm="1">
        <f t="array" ref="W3378">IF(SUM(LEN(B3378:V3378))=0,"",IF(OR(OR(ISBLANK(F3378),SUM(LEN(C3378),LEN(D3378))=0),AND(NOT(E3378="Unknown"),ISBLANK(J3378)),AND(NOT(O3378="Unknown"),ISBLANK(R3378))),"Missing Information", INDEX(Table15[Entire Service Line Classification], MATCH(SUMIFS(Table15[Unique ID],Table15[System-Owned Portion],E3378,Table15[If Material Anything Other than "Lead" in Column E,Was Material Ever Previously Lead?],G3378,Table15[Customer-Owned Portion],O3378),Table15[Unique ID],0),0)))</f>
        <v>Non-lead</v>
      </c>
      <c r="X3378"/>
    </row>
    <row r="3379" spans="2:24" ht="30" x14ac:dyDescent="0.25">
      <c r="B3379" s="145" t="s">
        <v>2221</v>
      </c>
      <c r="C3379" s="31" t="s">
        <v>9653</v>
      </c>
      <c r="D3379" s="31"/>
      <c r="E3379" s="43" t="s">
        <v>52</v>
      </c>
      <c r="F3379" s="42" t="s">
        <v>34</v>
      </c>
      <c r="G3379" s="83" t="s">
        <v>34</v>
      </c>
      <c r="H3379" s="168">
        <v>36754</v>
      </c>
      <c r="I3379" s="31"/>
      <c r="J3379" s="83" t="s">
        <v>188</v>
      </c>
      <c r="K3379" s="31" t="s">
        <v>34</v>
      </c>
      <c r="L3379" s="31"/>
      <c r="M3379" s="168"/>
      <c r="N3379" s="147"/>
      <c r="O3379" s="105" t="s">
        <v>52</v>
      </c>
      <c r="P3379" s="171">
        <v>36754</v>
      </c>
      <c r="Q3379" s="31"/>
      <c r="R3379" s="83" t="s">
        <v>188</v>
      </c>
      <c r="S3379" s="31" t="s">
        <v>34</v>
      </c>
      <c r="T3379" s="31"/>
      <c r="U3379" s="168"/>
      <c r="V3379" s="149"/>
      <c r="W3379" s="140" t="str" cm="1">
        <f t="array" ref="W3379">IF(SUM(LEN(B3379:V3379))=0,"",IF(OR(OR(ISBLANK(F3379),SUM(LEN(C3379),LEN(D3379))=0),AND(NOT(E3379="Unknown"),ISBLANK(J3379)),AND(NOT(O3379="Unknown"),ISBLANK(R3379))),"Missing Information", INDEX(Table15[Entire Service Line Classification], MATCH(SUMIFS(Table15[Unique ID],Table15[System-Owned Portion],E3379,Table15[If Material Anything Other than "Lead" in Column E,Was Material Ever Previously Lead?],G3379,Table15[Customer-Owned Portion],O3379),Table15[Unique ID],0),0)))</f>
        <v>Non-lead</v>
      </c>
      <c r="X3379"/>
    </row>
    <row r="3380" spans="2:24" ht="30" x14ac:dyDescent="0.25">
      <c r="B3380" s="145" t="s">
        <v>2222</v>
      </c>
      <c r="C3380" s="31" t="s">
        <v>9654</v>
      </c>
      <c r="D3380" s="31"/>
      <c r="E3380" s="43" t="s">
        <v>52</v>
      </c>
      <c r="F3380" s="42" t="s">
        <v>34</v>
      </c>
      <c r="G3380" s="83" t="s">
        <v>34</v>
      </c>
      <c r="H3380" s="168">
        <v>36754</v>
      </c>
      <c r="I3380" s="31"/>
      <c r="J3380" s="83" t="s">
        <v>188</v>
      </c>
      <c r="K3380" s="31" t="s">
        <v>34</v>
      </c>
      <c r="L3380" s="31"/>
      <c r="M3380" s="168"/>
      <c r="N3380" s="147"/>
      <c r="O3380" s="105" t="s">
        <v>52</v>
      </c>
      <c r="P3380" s="171">
        <v>36754</v>
      </c>
      <c r="Q3380" s="31"/>
      <c r="R3380" s="83" t="s">
        <v>188</v>
      </c>
      <c r="S3380" s="31" t="s">
        <v>34</v>
      </c>
      <c r="T3380" s="31"/>
      <c r="U3380" s="168"/>
      <c r="V3380" s="149"/>
      <c r="W3380" s="140" t="str" cm="1">
        <f t="array" ref="W3380">IF(SUM(LEN(B3380:V3380))=0,"",IF(OR(OR(ISBLANK(F3380),SUM(LEN(C3380),LEN(D3380))=0),AND(NOT(E3380="Unknown"),ISBLANK(J3380)),AND(NOT(O3380="Unknown"),ISBLANK(R3380))),"Missing Information", INDEX(Table15[Entire Service Line Classification], MATCH(SUMIFS(Table15[Unique ID],Table15[System-Owned Portion],E3380,Table15[If Material Anything Other than "Lead" in Column E,Was Material Ever Previously Lead?],G3380,Table15[Customer-Owned Portion],O3380),Table15[Unique ID],0),0)))</f>
        <v>Non-lead</v>
      </c>
      <c r="X3380"/>
    </row>
    <row r="3381" spans="2:24" ht="30" x14ac:dyDescent="0.25">
      <c r="B3381" s="145" t="s">
        <v>2339</v>
      </c>
      <c r="C3381" s="31" t="s">
        <v>9771</v>
      </c>
      <c r="D3381" s="31"/>
      <c r="E3381" s="43" t="s">
        <v>52</v>
      </c>
      <c r="F3381" s="42" t="s">
        <v>34</v>
      </c>
      <c r="G3381" s="83" t="s">
        <v>34</v>
      </c>
      <c r="H3381" s="168">
        <v>36754</v>
      </c>
      <c r="I3381" s="31"/>
      <c r="J3381" s="83" t="s">
        <v>188</v>
      </c>
      <c r="K3381" s="31" t="s">
        <v>34</v>
      </c>
      <c r="L3381" s="31"/>
      <c r="M3381" s="168"/>
      <c r="N3381" s="147"/>
      <c r="O3381" s="105" t="s">
        <v>52</v>
      </c>
      <c r="P3381" s="171">
        <v>36754</v>
      </c>
      <c r="Q3381" s="31"/>
      <c r="R3381" s="83" t="s">
        <v>188</v>
      </c>
      <c r="S3381" s="31" t="s">
        <v>34</v>
      </c>
      <c r="T3381" s="31"/>
      <c r="U3381" s="168"/>
      <c r="V3381" s="149"/>
      <c r="W3381" s="140" t="str" cm="1">
        <f t="array" ref="W3381">IF(SUM(LEN(B3381:V3381))=0,"",IF(OR(OR(ISBLANK(F3381),SUM(LEN(C3381),LEN(D3381))=0),AND(NOT(E3381="Unknown"),ISBLANK(J3381)),AND(NOT(O3381="Unknown"),ISBLANK(R3381))),"Missing Information", INDEX(Table15[Entire Service Line Classification], MATCH(SUMIFS(Table15[Unique ID],Table15[System-Owned Portion],E3381,Table15[If Material Anything Other than "Lead" in Column E,Was Material Ever Previously Lead?],G3381,Table15[Customer-Owned Portion],O3381),Table15[Unique ID],0),0)))</f>
        <v>Non-lead</v>
      </c>
      <c r="X3381"/>
    </row>
    <row r="3382" spans="2:24" ht="30" x14ac:dyDescent="0.25">
      <c r="B3382" s="145" t="s">
        <v>2387</v>
      </c>
      <c r="C3382" s="31" t="s">
        <v>9819</v>
      </c>
      <c r="D3382" s="31"/>
      <c r="E3382" s="43" t="s">
        <v>52</v>
      </c>
      <c r="F3382" s="42" t="s">
        <v>34</v>
      </c>
      <c r="G3382" s="83" t="s">
        <v>34</v>
      </c>
      <c r="H3382" s="168">
        <v>36754</v>
      </c>
      <c r="I3382" s="31"/>
      <c r="J3382" s="83" t="s">
        <v>188</v>
      </c>
      <c r="K3382" s="31" t="s">
        <v>34</v>
      </c>
      <c r="L3382" s="31"/>
      <c r="M3382" s="168"/>
      <c r="N3382" s="147"/>
      <c r="O3382" s="105" t="s">
        <v>52</v>
      </c>
      <c r="P3382" s="171">
        <v>36754</v>
      </c>
      <c r="Q3382" s="31"/>
      <c r="R3382" s="83" t="s">
        <v>188</v>
      </c>
      <c r="S3382" s="31" t="s">
        <v>34</v>
      </c>
      <c r="T3382" s="31"/>
      <c r="U3382" s="168"/>
      <c r="V3382" s="149"/>
      <c r="W3382" s="140" t="str" cm="1">
        <f t="array" ref="W3382">IF(SUM(LEN(B3382:V3382))=0,"",IF(OR(OR(ISBLANK(F3382),SUM(LEN(C3382),LEN(D3382))=0),AND(NOT(E3382="Unknown"),ISBLANK(J3382)),AND(NOT(O3382="Unknown"),ISBLANK(R3382))),"Missing Information", INDEX(Table15[Entire Service Line Classification], MATCH(SUMIFS(Table15[Unique ID],Table15[System-Owned Portion],E3382,Table15[If Material Anything Other than "Lead" in Column E,Was Material Ever Previously Lead?],G3382,Table15[Customer-Owned Portion],O3382),Table15[Unique ID],0),0)))</f>
        <v>Non-lead</v>
      </c>
      <c r="X3382"/>
    </row>
    <row r="3383" spans="2:24" ht="30" x14ac:dyDescent="0.25">
      <c r="B3383" s="145" t="s">
        <v>2391</v>
      </c>
      <c r="C3383" s="31" t="s">
        <v>9823</v>
      </c>
      <c r="D3383" s="31"/>
      <c r="E3383" s="43" t="s">
        <v>52</v>
      </c>
      <c r="F3383" s="42" t="s">
        <v>34</v>
      </c>
      <c r="G3383" s="83" t="s">
        <v>34</v>
      </c>
      <c r="H3383" s="168">
        <v>36754</v>
      </c>
      <c r="I3383" s="31"/>
      <c r="J3383" s="83" t="s">
        <v>188</v>
      </c>
      <c r="K3383" s="31" t="s">
        <v>34</v>
      </c>
      <c r="L3383" s="31"/>
      <c r="M3383" s="168"/>
      <c r="N3383" s="147"/>
      <c r="O3383" s="105" t="s">
        <v>52</v>
      </c>
      <c r="P3383" s="171">
        <v>36754</v>
      </c>
      <c r="Q3383" s="31"/>
      <c r="R3383" s="83" t="s">
        <v>188</v>
      </c>
      <c r="S3383" s="31" t="s">
        <v>34</v>
      </c>
      <c r="T3383" s="31"/>
      <c r="U3383" s="168"/>
      <c r="V3383" s="149"/>
      <c r="W3383" s="140" t="str" cm="1">
        <f t="array" ref="W3383">IF(SUM(LEN(B3383:V3383))=0,"",IF(OR(OR(ISBLANK(F3383),SUM(LEN(C3383),LEN(D3383))=0),AND(NOT(E3383="Unknown"),ISBLANK(J3383)),AND(NOT(O3383="Unknown"),ISBLANK(R3383))),"Missing Information", INDEX(Table15[Entire Service Line Classification], MATCH(SUMIFS(Table15[Unique ID],Table15[System-Owned Portion],E3383,Table15[If Material Anything Other than "Lead" in Column E,Was Material Ever Previously Lead?],G3383,Table15[Customer-Owned Portion],O3383),Table15[Unique ID],0),0)))</f>
        <v>Non-lead</v>
      </c>
      <c r="X3383"/>
    </row>
    <row r="3384" spans="2:24" ht="30" x14ac:dyDescent="0.25">
      <c r="B3384" s="145" t="s">
        <v>2422</v>
      </c>
      <c r="C3384" s="31" t="s">
        <v>9854</v>
      </c>
      <c r="D3384" s="31"/>
      <c r="E3384" s="43" t="s">
        <v>52</v>
      </c>
      <c r="F3384" s="42" t="s">
        <v>34</v>
      </c>
      <c r="G3384" s="83" t="s">
        <v>34</v>
      </c>
      <c r="H3384" s="168">
        <v>36754</v>
      </c>
      <c r="I3384" s="31"/>
      <c r="J3384" s="83" t="s">
        <v>188</v>
      </c>
      <c r="K3384" s="31" t="s">
        <v>34</v>
      </c>
      <c r="L3384" s="31"/>
      <c r="M3384" s="168"/>
      <c r="N3384" s="147"/>
      <c r="O3384" s="105" t="s">
        <v>52</v>
      </c>
      <c r="P3384" s="171">
        <v>36754</v>
      </c>
      <c r="Q3384" s="31"/>
      <c r="R3384" s="83" t="s">
        <v>188</v>
      </c>
      <c r="S3384" s="31" t="s">
        <v>34</v>
      </c>
      <c r="T3384" s="31"/>
      <c r="U3384" s="168"/>
      <c r="V3384" s="149"/>
      <c r="W3384" s="140" t="str" cm="1">
        <f t="array" ref="W3384">IF(SUM(LEN(B3384:V3384))=0,"",IF(OR(OR(ISBLANK(F3384),SUM(LEN(C3384),LEN(D3384))=0),AND(NOT(E3384="Unknown"),ISBLANK(J3384)),AND(NOT(O3384="Unknown"),ISBLANK(R3384))),"Missing Information", INDEX(Table15[Entire Service Line Classification], MATCH(SUMIFS(Table15[Unique ID],Table15[System-Owned Portion],E3384,Table15[If Material Anything Other than "Lead" in Column E,Was Material Ever Previously Lead?],G3384,Table15[Customer-Owned Portion],O3384),Table15[Unique ID],0),0)))</f>
        <v>Non-lead</v>
      </c>
      <c r="X3384"/>
    </row>
    <row r="3385" spans="2:24" ht="30" x14ac:dyDescent="0.25">
      <c r="B3385" s="145" t="s">
        <v>2453</v>
      </c>
      <c r="C3385" s="31" t="s">
        <v>9885</v>
      </c>
      <c r="D3385" s="31"/>
      <c r="E3385" s="43" t="s">
        <v>52</v>
      </c>
      <c r="F3385" s="42" t="s">
        <v>34</v>
      </c>
      <c r="G3385" s="83" t="s">
        <v>34</v>
      </c>
      <c r="H3385" s="168">
        <v>36754</v>
      </c>
      <c r="I3385" s="31"/>
      <c r="J3385" s="83" t="s">
        <v>188</v>
      </c>
      <c r="K3385" s="31" t="s">
        <v>34</v>
      </c>
      <c r="L3385" s="31"/>
      <c r="M3385" s="168"/>
      <c r="N3385" s="147"/>
      <c r="O3385" s="105" t="s">
        <v>52</v>
      </c>
      <c r="P3385" s="171">
        <v>36754</v>
      </c>
      <c r="Q3385" s="31"/>
      <c r="R3385" s="83" t="s">
        <v>188</v>
      </c>
      <c r="S3385" s="31" t="s">
        <v>34</v>
      </c>
      <c r="T3385" s="31"/>
      <c r="U3385" s="168"/>
      <c r="V3385" s="149"/>
      <c r="W3385" s="140" t="str" cm="1">
        <f t="array" ref="W3385">IF(SUM(LEN(B3385:V3385))=0,"",IF(OR(OR(ISBLANK(F3385),SUM(LEN(C3385),LEN(D3385))=0),AND(NOT(E3385="Unknown"),ISBLANK(J3385)),AND(NOT(O3385="Unknown"),ISBLANK(R3385))),"Missing Information", INDEX(Table15[Entire Service Line Classification], MATCH(SUMIFS(Table15[Unique ID],Table15[System-Owned Portion],E3385,Table15[If Material Anything Other than "Lead" in Column E,Was Material Ever Previously Lead?],G3385,Table15[Customer-Owned Portion],O3385),Table15[Unique ID],0),0)))</f>
        <v>Non-lead</v>
      </c>
      <c r="X3385"/>
    </row>
    <row r="3386" spans="2:24" ht="30" x14ac:dyDescent="0.25">
      <c r="B3386" s="145" t="s">
        <v>2485</v>
      </c>
      <c r="C3386" s="31" t="s">
        <v>9917</v>
      </c>
      <c r="D3386" s="31"/>
      <c r="E3386" s="43" t="s">
        <v>52</v>
      </c>
      <c r="F3386" s="42" t="s">
        <v>34</v>
      </c>
      <c r="G3386" s="83" t="s">
        <v>34</v>
      </c>
      <c r="H3386" s="168">
        <v>36754</v>
      </c>
      <c r="I3386" s="31"/>
      <c r="J3386" s="83" t="s">
        <v>188</v>
      </c>
      <c r="K3386" s="31" t="s">
        <v>34</v>
      </c>
      <c r="L3386" s="31"/>
      <c r="M3386" s="168"/>
      <c r="N3386" s="147"/>
      <c r="O3386" s="105" t="s">
        <v>52</v>
      </c>
      <c r="P3386" s="171">
        <v>36754</v>
      </c>
      <c r="Q3386" s="31"/>
      <c r="R3386" s="83" t="s">
        <v>188</v>
      </c>
      <c r="S3386" s="31" t="s">
        <v>34</v>
      </c>
      <c r="T3386" s="31"/>
      <c r="U3386" s="168"/>
      <c r="V3386" s="149"/>
      <c r="W3386" s="140" t="str" cm="1">
        <f t="array" ref="W3386">IF(SUM(LEN(B3386:V3386))=0,"",IF(OR(OR(ISBLANK(F3386),SUM(LEN(C3386),LEN(D3386))=0),AND(NOT(E3386="Unknown"),ISBLANK(J3386)),AND(NOT(O3386="Unknown"),ISBLANK(R3386))),"Missing Information", INDEX(Table15[Entire Service Line Classification], MATCH(SUMIFS(Table15[Unique ID],Table15[System-Owned Portion],E3386,Table15[If Material Anything Other than "Lead" in Column E,Was Material Ever Previously Lead?],G3386,Table15[Customer-Owned Portion],O3386),Table15[Unique ID],0),0)))</f>
        <v>Non-lead</v>
      </c>
      <c r="X3386"/>
    </row>
    <row r="3387" spans="2:24" ht="30" x14ac:dyDescent="0.25">
      <c r="B3387" s="145" t="s">
        <v>4888</v>
      </c>
      <c r="C3387" s="31" t="s">
        <v>12485</v>
      </c>
      <c r="D3387" s="31"/>
      <c r="E3387" s="43" t="s">
        <v>52</v>
      </c>
      <c r="F3387" s="42" t="s">
        <v>34</v>
      </c>
      <c r="G3387" s="83" t="s">
        <v>34</v>
      </c>
      <c r="H3387" s="168">
        <v>36739</v>
      </c>
      <c r="I3387" s="31"/>
      <c r="J3387" s="83" t="s">
        <v>188</v>
      </c>
      <c r="K3387" s="31" t="s">
        <v>34</v>
      </c>
      <c r="L3387" s="31"/>
      <c r="M3387" s="168"/>
      <c r="N3387" s="147"/>
      <c r="O3387" s="105" t="s">
        <v>52</v>
      </c>
      <c r="P3387" s="171">
        <v>36739</v>
      </c>
      <c r="Q3387" s="31"/>
      <c r="R3387" s="83" t="s">
        <v>188</v>
      </c>
      <c r="S3387" s="31" t="s">
        <v>34</v>
      </c>
      <c r="T3387" s="31"/>
      <c r="U3387" s="168"/>
      <c r="V3387" s="149"/>
      <c r="W3387" s="140" t="str" cm="1">
        <f t="array" ref="W3387">IF(SUM(LEN(B3387:V3387))=0,"",IF(OR(OR(ISBLANK(F3387),SUM(LEN(C3387),LEN(D3387))=0),AND(NOT(E3387="Unknown"),ISBLANK(J3387)),AND(NOT(O3387="Unknown"),ISBLANK(R3387))),"Missing Information", INDEX(Table15[Entire Service Line Classification], MATCH(SUMIFS(Table15[Unique ID],Table15[System-Owned Portion],E3387,Table15[If Material Anything Other than "Lead" in Column E,Was Material Ever Previously Lead?],G3387,Table15[Customer-Owned Portion],O3387),Table15[Unique ID],0),0)))</f>
        <v>Non-lead</v>
      </c>
      <c r="X3387"/>
    </row>
    <row r="3388" spans="2:24" ht="30" x14ac:dyDescent="0.25">
      <c r="B3388" s="145" t="s">
        <v>4940</v>
      </c>
      <c r="C3388" s="31" t="s">
        <v>12537</v>
      </c>
      <c r="D3388" s="31"/>
      <c r="E3388" s="43" t="s">
        <v>52</v>
      </c>
      <c r="F3388" s="42" t="s">
        <v>34</v>
      </c>
      <c r="G3388" s="83" t="s">
        <v>34</v>
      </c>
      <c r="H3388" s="168">
        <v>36739</v>
      </c>
      <c r="I3388" s="31"/>
      <c r="J3388" s="83" t="s">
        <v>188</v>
      </c>
      <c r="K3388" s="31" t="s">
        <v>34</v>
      </c>
      <c r="L3388" s="31"/>
      <c r="M3388" s="168"/>
      <c r="N3388" s="147"/>
      <c r="O3388" s="105" t="s">
        <v>52</v>
      </c>
      <c r="P3388" s="171">
        <v>36739</v>
      </c>
      <c r="Q3388" s="31"/>
      <c r="R3388" s="83" t="s">
        <v>188</v>
      </c>
      <c r="S3388" s="31" t="s">
        <v>34</v>
      </c>
      <c r="T3388" s="31"/>
      <c r="U3388" s="168"/>
      <c r="V3388" s="149"/>
      <c r="W3388" s="140" t="str" cm="1">
        <f t="array" ref="W3388">IF(SUM(LEN(B3388:V3388))=0,"",IF(OR(OR(ISBLANK(F3388),SUM(LEN(C3388),LEN(D3388))=0),AND(NOT(E3388="Unknown"),ISBLANK(J3388)),AND(NOT(O3388="Unknown"),ISBLANK(R3388))),"Missing Information", INDEX(Table15[Entire Service Line Classification], MATCH(SUMIFS(Table15[Unique ID],Table15[System-Owned Portion],E3388,Table15[If Material Anything Other than "Lead" in Column E,Was Material Ever Previously Lead?],G3388,Table15[Customer-Owned Portion],O3388),Table15[Unique ID],0),0)))</f>
        <v>Non-lead</v>
      </c>
      <c r="X3388"/>
    </row>
    <row r="3389" spans="2:24" ht="30" x14ac:dyDescent="0.25">
      <c r="B3389" s="145" t="s">
        <v>4978</v>
      </c>
      <c r="C3389" s="31" t="s">
        <v>12575</v>
      </c>
      <c r="D3389" s="31"/>
      <c r="E3389" s="43" t="s">
        <v>52</v>
      </c>
      <c r="F3389" s="42" t="s">
        <v>34</v>
      </c>
      <c r="G3389" s="83" t="s">
        <v>34</v>
      </c>
      <c r="H3389" s="168">
        <v>36739</v>
      </c>
      <c r="I3389" s="31"/>
      <c r="J3389" s="83" t="s">
        <v>188</v>
      </c>
      <c r="K3389" s="31" t="s">
        <v>34</v>
      </c>
      <c r="L3389" s="31"/>
      <c r="M3389" s="168"/>
      <c r="N3389" s="147"/>
      <c r="O3389" s="105" t="s">
        <v>52</v>
      </c>
      <c r="P3389" s="171">
        <v>36739</v>
      </c>
      <c r="Q3389" s="31"/>
      <c r="R3389" s="83" t="s">
        <v>188</v>
      </c>
      <c r="S3389" s="31" t="s">
        <v>34</v>
      </c>
      <c r="T3389" s="31"/>
      <c r="U3389" s="168"/>
      <c r="V3389" s="149"/>
      <c r="W3389" s="140" t="str" cm="1">
        <f t="array" ref="W3389">IF(SUM(LEN(B3389:V3389))=0,"",IF(OR(OR(ISBLANK(F3389),SUM(LEN(C3389),LEN(D3389))=0),AND(NOT(E3389="Unknown"),ISBLANK(J3389)),AND(NOT(O3389="Unknown"),ISBLANK(R3389))),"Missing Information", INDEX(Table15[Entire Service Line Classification], MATCH(SUMIFS(Table15[Unique ID],Table15[System-Owned Portion],E3389,Table15[If Material Anything Other than "Lead" in Column E,Was Material Ever Previously Lead?],G3389,Table15[Customer-Owned Portion],O3389),Table15[Unique ID],0),0)))</f>
        <v>Non-lead</v>
      </c>
      <c r="X3389"/>
    </row>
    <row r="3390" spans="2:24" ht="30" x14ac:dyDescent="0.25">
      <c r="B3390" s="145" t="s">
        <v>5028</v>
      </c>
      <c r="C3390" s="31" t="s">
        <v>12625</v>
      </c>
      <c r="D3390" s="31"/>
      <c r="E3390" s="43" t="s">
        <v>52</v>
      </c>
      <c r="F3390" s="42" t="s">
        <v>34</v>
      </c>
      <c r="G3390" s="83" t="s">
        <v>34</v>
      </c>
      <c r="H3390" s="168">
        <v>36739</v>
      </c>
      <c r="I3390" s="31"/>
      <c r="J3390" s="83" t="s">
        <v>188</v>
      </c>
      <c r="K3390" s="31" t="s">
        <v>34</v>
      </c>
      <c r="L3390" s="31"/>
      <c r="M3390" s="168"/>
      <c r="N3390" s="147"/>
      <c r="O3390" s="105" t="s">
        <v>52</v>
      </c>
      <c r="P3390" s="171">
        <v>36739</v>
      </c>
      <c r="Q3390" s="31"/>
      <c r="R3390" s="83" t="s">
        <v>188</v>
      </c>
      <c r="S3390" s="31" t="s">
        <v>34</v>
      </c>
      <c r="T3390" s="31"/>
      <c r="U3390" s="168"/>
      <c r="V3390" s="149"/>
      <c r="W3390" s="140" t="str" cm="1">
        <f t="array" ref="W3390">IF(SUM(LEN(B3390:V3390))=0,"",IF(OR(OR(ISBLANK(F3390),SUM(LEN(C3390),LEN(D3390))=0),AND(NOT(E3390="Unknown"),ISBLANK(J3390)),AND(NOT(O3390="Unknown"),ISBLANK(R3390))),"Missing Information", INDEX(Table15[Entire Service Line Classification], MATCH(SUMIFS(Table15[Unique ID],Table15[System-Owned Portion],E3390,Table15[If Material Anything Other than "Lead" in Column E,Was Material Ever Previously Lead?],G3390,Table15[Customer-Owned Portion],O3390),Table15[Unique ID],0),0)))</f>
        <v>Non-lead</v>
      </c>
      <c r="X3390"/>
    </row>
    <row r="3391" spans="2:24" ht="30" x14ac:dyDescent="0.25">
      <c r="B3391" s="145" t="s">
        <v>6677</v>
      </c>
      <c r="C3391" s="31" t="s">
        <v>14283</v>
      </c>
      <c r="D3391" s="31"/>
      <c r="E3391" s="43" t="s">
        <v>52</v>
      </c>
      <c r="F3391" s="42" t="s">
        <v>34</v>
      </c>
      <c r="G3391" s="83" t="s">
        <v>34</v>
      </c>
      <c r="H3391" s="168">
        <v>36739</v>
      </c>
      <c r="I3391" s="31"/>
      <c r="J3391" s="83" t="s">
        <v>188</v>
      </c>
      <c r="K3391" s="31" t="s">
        <v>34</v>
      </c>
      <c r="L3391" s="31"/>
      <c r="M3391" s="168"/>
      <c r="N3391" s="147"/>
      <c r="O3391" s="105" t="s">
        <v>52</v>
      </c>
      <c r="P3391" s="171">
        <v>36739</v>
      </c>
      <c r="Q3391" s="31"/>
      <c r="R3391" s="83" t="s">
        <v>188</v>
      </c>
      <c r="S3391" s="31" t="s">
        <v>34</v>
      </c>
      <c r="T3391" s="31"/>
      <c r="U3391" s="168"/>
      <c r="V3391" s="149"/>
      <c r="W3391" s="140" t="str" cm="1">
        <f t="array" ref="W3391">IF(SUM(LEN(B3391:V3391))=0,"",IF(OR(OR(ISBLANK(F3391),SUM(LEN(C3391),LEN(D3391))=0),AND(NOT(E3391="Unknown"),ISBLANK(J3391)),AND(NOT(O3391="Unknown"),ISBLANK(R3391))),"Missing Information", INDEX(Table15[Entire Service Line Classification], MATCH(SUMIFS(Table15[Unique ID],Table15[System-Owned Portion],E3391,Table15[If Material Anything Other than "Lead" in Column E,Was Material Ever Previously Lead?],G3391,Table15[Customer-Owned Portion],O3391),Table15[Unique ID],0),0)))</f>
        <v>Non-lead</v>
      </c>
      <c r="X3391"/>
    </row>
    <row r="3392" spans="2:24" ht="30" x14ac:dyDescent="0.25">
      <c r="B3392" s="145" t="s">
        <v>4304</v>
      </c>
      <c r="C3392" s="31" t="s">
        <v>11897</v>
      </c>
      <c r="D3392" s="31"/>
      <c r="E3392" s="43" t="s">
        <v>52</v>
      </c>
      <c r="F3392" s="42" t="s">
        <v>34</v>
      </c>
      <c r="G3392" s="83" t="s">
        <v>34</v>
      </c>
      <c r="H3392" s="168">
        <v>36735</v>
      </c>
      <c r="I3392" s="31"/>
      <c r="J3392" s="83" t="s">
        <v>188</v>
      </c>
      <c r="K3392" s="31" t="s">
        <v>34</v>
      </c>
      <c r="L3392" s="31"/>
      <c r="M3392" s="168"/>
      <c r="N3392" s="147"/>
      <c r="O3392" s="105" t="s">
        <v>52</v>
      </c>
      <c r="P3392" s="171">
        <v>36735</v>
      </c>
      <c r="Q3392" s="31"/>
      <c r="R3392" s="83" t="s">
        <v>188</v>
      </c>
      <c r="S3392" s="31" t="s">
        <v>34</v>
      </c>
      <c r="T3392" s="31"/>
      <c r="U3392" s="168"/>
      <c r="V3392" s="149"/>
      <c r="W3392" s="140" t="str" cm="1">
        <f t="array" ref="W3392">IF(SUM(LEN(B3392:V3392))=0,"",IF(OR(OR(ISBLANK(F3392),SUM(LEN(C3392),LEN(D3392))=0),AND(NOT(E3392="Unknown"),ISBLANK(J3392)),AND(NOT(O3392="Unknown"),ISBLANK(R3392))),"Missing Information", INDEX(Table15[Entire Service Line Classification], MATCH(SUMIFS(Table15[Unique ID],Table15[System-Owned Portion],E3392,Table15[If Material Anything Other than "Lead" in Column E,Was Material Ever Previously Lead?],G3392,Table15[Customer-Owned Portion],O3392),Table15[Unique ID],0),0)))</f>
        <v>Non-lead</v>
      </c>
      <c r="X3392"/>
    </row>
    <row r="3393" spans="2:24" ht="30" x14ac:dyDescent="0.25">
      <c r="B3393" s="145" t="s">
        <v>536</v>
      </c>
      <c r="C3393" s="31" t="s">
        <v>7951</v>
      </c>
      <c r="D3393" s="31"/>
      <c r="E3393" s="43" t="s">
        <v>52</v>
      </c>
      <c r="F3393" s="42" t="s">
        <v>34</v>
      </c>
      <c r="G3393" s="83" t="s">
        <v>34</v>
      </c>
      <c r="H3393" s="168">
        <v>36726</v>
      </c>
      <c r="I3393" s="31"/>
      <c r="J3393" s="83" t="s">
        <v>188</v>
      </c>
      <c r="K3393" s="31" t="s">
        <v>34</v>
      </c>
      <c r="L3393" s="31"/>
      <c r="M3393" s="168"/>
      <c r="N3393" s="147"/>
      <c r="O3393" s="105" t="s">
        <v>52</v>
      </c>
      <c r="P3393" s="171">
        <v>36726</v>
      </c>
      <c r="Q3393" s="31"/>
      <c r="R3393" s="83" t="s">
        <v>188</v>
      </c>
      <c r="S3393" s="31" t="s">
        <v>34</v>
      </c>
      <c r="T3393" s="31"/>
      <c r="U3393" s="168"/>
      <c r="V3393" s="149"/>
      <c r="W3393" s="140" t="str" cm="1">
        <f t="array" ref="W3393">IF(SUM(LEN(B3393:V3393))=0,"",IF(OR(OR(ISBLANK(F3393),SUM(LEN(C3393),LEN(D3393))=0),AND(NOT(E3393="Unknown"),ISBLANK(J3393)),AND(NOT(O3393="Unknown"),ISBLANK(R3393))),"Missing Information", INDEX(Table15[Entire Service Line Classification], MATCH(SUMIFS(Table15[Unique ID],Table15[System-Owned Portion],E3393,Table15[If Material Anything Other than "Lead" in Column E,Was Material Ever Previously Lead?],G3393,Table15[Customer-Owned Portion],O3393),Table15[Unique ID],0),0)))</f>
        <v>Non-lead</v>
      </c>
      <c r="X3393"/>
    </row>
    <row r="3394" spans="2:24" ht="30" x14ac:dyDescent="0.25">
      <c r="B3394" s="145" t="s">
        <v>716</v>
      </c>
      <c r="C3394" s="31" t="s">
        <v>8131</v>
      </c>
      <c r="D3394" s="31"/>
      <c r="E3394" s="43" t="s">
        <v>52</v>
      </c>
      <c r="F3394" s="42" t="s">
        <v>34</v>
      </c>
      <c r="G3394" s="83" t="s">
        <v>34</v>
      </c>
      <c r="H3394" s="168">
        <v>36726</v>
      </c>
      <c r="I3394" s="31"/>
      <c r="J3394" s="83" t="s">
        <v>188</v>
      </c>
      <c r="K3394" s="31" t="s">
        <v>34</v>
      </c>
      <c r="L3394" s="31"/>
      <c r="M3394" s="168"/>
      <c r="N3394" s="147"/>
      <c r="O3394" s="105" t="s">
        <v>52</v>
      </c>
      <c r="P3394" s="171">
        <v>36726</v>
      </c>
      <c r="Q3394" s="31"/>
      <c r="R3394" s="83" t="s">
        <v>188</v>
      </c>
      <c r="S3394" s="31" t="s">
        <v>34</v>
      </c>
      <c r="T3394" s="31"/>
      <c r="U3394" s="168"/>
      <c r="V3394" s="149"/>
      <c r="W3394" s="140" t="str" cm="1">
        <f t="array" ref="W3394">IF(SUM(LEN(B3394:V3394))=0,"",IF(OR(OR(ISBLANK(F3394),SUM(LEN(C3394),LEN(D3394))=0),AND(NOT(E3394="Unknown"),ISBLANK(J3394)),AND(NOT(O3394="Unknown"),ISBLANK(R3394))),"Missing Information", INDEX(Table15[Entire Service Line Classification], MATCH(SUMIFS(Table15[Unique ID],Table15[System-Owned Portion],E3394,Table15[If Material Anything Other than "Lead" in Column E,Was Material Ever Previously Lead?],G3394,Table15[Customer-Owned Portion],O3394),Table15[Unique ID],0),0)))</f>
        <v>Non-lead</v>
      </c>
      <c r="X3394"/>
    </row>
    <row r="3395" spans="2:24" ht="30" x14ac:dyDescent="0.25">
      <c r="B3395" s="145" t="s">
        <v>7257</v>
      </c>
      <c r="C3395" s="31" t="s">
        <v>14881</v>
      </c>
      <c r="D3395" s="31"/>
      <c r="E3395" s="43" t="s">
        <v>52</v>
      </c>
      <c r="F3395" s="42" t="s">
        <v>34</v>
      </c>
      <c r="G3395" s="83" t="s">
        <v>34</v>
      </c>
      <c r="H3395" s="168">
        <v>36718</v>
      </c>
      <c r="I3395" s="31"/>
      <c r="J3395" s="83" t="s">
        <v>188</v>
      </c>
      <c r="K3395" s="31" t="s">
        <v>34</v>
      </c>
      <c r="L3395" s="31"/>
      <c r="M3395" s="168"/>
      <c r="N3395" s="147"/>
      <c r="O3395" s="105" t="s">
        <v>52</v>
      </c>
      <c r="P3395" s="171">
        <v>36718</v>
      </c>
      <c r="Q3395" s="31"/>
      <c r="R3395" s="83" t="s">
        <v>188</v>
      </c>
      <c r="S3395" s="31" t="s">
        <v>34</v>
      </c>
      <c r="T3395" s="31"/>
      <c r="U3395" s="168"/>
      <c r="V3395" s="149"/>
      <c r="W3395" s="140" t="str" cm="1">
        <f t="array" ref="W3395">IF(SUM(LEN(B3395:V3395))=0,"",IF(OR(OR(ISBLANK(F3395),SUM(LEN(C3395),LEN(D3395))=0),AND(NOT(E3395="Unknown"),ISBLANK(J3395)),AND(NOT(O3395="Unknown"),ISBLANK(R3395))),"Missing Information", INDEX(Table15[Entire Service Line Classification], MATCH(SUMIFS(Table15[Unique ID],Table15[System-Owned Portion],E3395,Table15[If Material Anything Other than "Lead" in Column E,Was Material Ever Previously Lead?],G3395,Table15[Customer-Owned Portion],O3395),Table15[Unique ID],0),0)))</f>
        <v>Non-lead</v>
      </c>
      <c r="X3395"/>
    </row>
    <row r="3396" spans="2:24" ht="30" x14ac:dyDescent="0.25">
      <c r="B3396" s="145" t="s">
        <v>5207</v>
      </c>
      <c r="C3396" s="31" t="s">
        <v>12804</v>
      </c>
      <c r="D3396" s="31"/>
      <c r="E3396" s="43" t="s">
        <v>52</v>
      </c>
      <c r="F3396" s="42" t="s">
        <v>34</v>
      </c>
      <c r="G3396" s="83" t="s">
        <v>34</v>
      </c>
      <c r="H3396" s="168">
        <v>36717</v>
      </c>
      <c r="I3396" s="31"/>
      <c r="J3396" s="83" t="s">
        <v>188</v>
      </c>
      <c r="K3396" s="31" t="s">
        <v>34</v>
      </c>
      <c r="L3396" s="31"/>
      <c r="M3396" s="168"/>
      <c r="N3396" s="147"/>
      <c r="O3396" s="105" t="s">
        <v>52</v>
      </c>
      <c r="P3396" s="171">
        <v>36717</v>
      </c>
      <c r="Q3396" s="31"/>
      <c r="R3396" s="83" t="s">
        <v>188</v>
      </c>
      <c r="S3396" s="31" t="s">
        <v>34</v>
      </c>
      <c r="T3396" s="31"/>
      <c r="U3396" s="168"/>
      <c r="V3396" s="149"/>
      <c r="W3396" s="140" t="str" cm="1">
        <f t="array" ref="W3396">IF(SUM(LEN(B3396:V3396))=0,"",IF(OR(OR(ISBLANK(F3396),SUM(LEN(C3396),LEN(D3396))=0),AND(NOT(E3396="Unknown"),ISBLANK(J3396)),AND(NOT(O3396="Unknown"),ISBLANK(R3396))),"Missing Information", INDEX(Table15[Entire Service Line Classification], MATCH(SUMIFS(Table15[Unique ID],Table15[System-Owned Portion],E3396,Table15[If Material Anything Other than "Lead" in Column E,Was Material Ever Previously Lead?],G3396,Table15[Customer-Owned Portion],O3396),Table15[Unique ID],0),0)))</f>
        <v>Non-lead</v>
      </c>
      <c r="X3396"/>
    </row>
    <row r="3397" spans="2:24" ht="30" x14ac:dyDescent="0.25">
      <c r="B3397" s="145" t="s">
        <v>5210</v>
      </c>
      <c r="C3397" s="31" t="s">
        <v>12807</v>
      </c>
      <c r="D3397" s="31"/>
      <c r="E3397" s="43" t="s">
        <v>52</v>
      </c>
      <c r="F3397" s="42" t="s">
        <v>34</v>
      </c>
      <c r="G3397" s="83" t="s">
        <v>34</v>
      </c>
      <c r="H3397" s="168">
        <v>36717</v>
      </c>
      <c r="I3397" s="31"/>
      <c r="J3397" s="83" t="s">
        <v>188</v>
      </c>
      <c r="K3397" s="31" t="s">
        <v>34</v>
      </c>
      <c r="L3397" s="31"/>
      <c r="M3397" s="168"/>
      <c r="N3397" s="147"/>
      <c r="O3397" s="105" t="s">
        <v>52</v>
      </c>
      <c r="P3397" s="171">
        <v>36717</v>
      </c>
      <c r="Q3397" s="31"/>
      <c r="R3397" s="83" t="s">
        <v>188</v>
      </c>
      <c r="S3397" s="31" t="s">
        <v>34</v>
      </c>
      <c r="T3397" s="31"/>
      <c r="U3397" s="168"/>
      <c r="V3397" s="149"/>
      <c r="W3397" s="140" t="str" cm="1">
        <f t="array" ref="W3397">IF(SUM(LEN(B3397:V3397))=0,"",IF(OR(OR(ISBLANK(F3397),SUM(LEN(C3397),LEN(D3397))=0),AND(NOT(E3397="Unknown"),ISBLANK(J3397)),AND(NOT(O3397="Unknown"),ISBLANK(R3397))),"Missing Information", INDEX(Table15[Entire Service Line Classification], MATCH(SUMIFS(Table15[Unique ID],Table15[System-Owned Portion],E3397,Table15[If Material Anything Other than "Lead" in Column E,Was Material Ever Previously Lead?],G3397,Table15[Customer-Owned Portion],O3397),Table15[Unique ID],0),0)))</f>
        <v>Non-lead</v>
      </c>
      <c r="X3397"/>
    </row>
    <row r="3398" spans="2:24" ht="30" x14ac:dyDescent="0.25">
      <c r="B3398" s="145" t="s">
        <v>5220</v>
      </c>
      <c r="C3398" s="31" t="s">
        <v>12817</v>
      </c>
      <c r="D3398" s="31"/>
      <c r="E3398" s="43" t="s">
        <v>52</v>
      </c>
      <c r="F3398" s="42" t="s">
        <v>34</v>
      </c>
      <c r="G3398" s="83" t="s">
        <v>34</v>
      </c>
      <c r="H3398" s="168">
        <v>36717</v>
      </c>
      <c r="I3398" s="31"/>
      <c r="J3398" s="83" t="s">
        <v>188</v>
      </c>
      <c r="K3398" s="31" t="s">
        <v>34</v>
      </c>
      <c r="L3398" s="31"/>
      <c r="M3398" s="168"/>
      <c r="N3398" s="147"/>
      <c r="O3398" s="105" t="s">
        <v>52</v>
      </c>
      <c r="P3398" s="171">
        <v>36717</v>
      </c>
      <c r="Q3398" s="31"/>
      <c r="R3398" s="83" t="s">
        <v>188</v>
      </c>
      <c r="S3398" s="31" t="s">
        <v>34</v>
      </c>
      <c r="T3398" s="31"/>
      <c r="U3398" s="168"/>
      <c r="V3398" s="149"/>
      <c r="W3398" s="140" t="str" cm="1">
        <f t="array" ref="W3398">IF(SUM(LEN(B3398:V3398))=0,"",IF(OR(OR(ISBLANK(F3398),SUM(LEN(C3398),LEN(D3398))=0),AND(NOT(E3398="Unknown"),ISBLANK(J3398)),AND(NOT(O3398="Unknown"),ISBLANK(R3398))),"Missing Information", INDEX(Table15[Entire Service Line Classification], MATCH(SUMIFS(Table15[Unique ID],Table15[System-Owned Portion],E3398,Table15[If Material Anything Other than "Lead" in Column E,Was Material Ever Previously Lead?],G3398,Table15[Customer-Owned Portion],O3398),Table15[Unique ID],0),0)))</f>
        <v>Non-lead</v>
      </c>
      <c r="X3398"/>
    </row>
    <row r="3399" spans="2:24" ht="30" x14ac:dyDescent="0.25">
      <c r="B3399" s="145" t="s">
        <v>5221</v>
      </c>
      <c r="C3399" s="31" t="s">
        <v>12818</v>
      </c>
      <c r="D3399" s="31"/>
      <c r="E3399" s="43" t="s">
        <v>52</v>
      </c>
      <c r="F3399" s="42" t="s">
        <v>34</v>
      </c>
      <c r="G3399" s="83" t="s">
        <v>34</v>
      </c>
      <c r="H3399" s="168">
        <v>36717</v>
      </c>
      <c r="I3399" s="31"/>
      <c r="J3399" s="83" t="s">
        <v>188</v>
      </c>
      <c r="K3399" s="31" t="s">
        <v>34</v>
      </c>
      <c r="L3399" s="31"/>
      <c r="M3399" s="168"/>
      <c r="N3399" s="147"/>
      <c r="O3399" s="105" t="s">
        <v>52</v>
      </c>
      <c r="P3399" s="171">
        <v>36717</v>
      </c>
      <c r="Q3399" s="31"/>
      <c r="R3399" s="83" t="s">
        <v>188</v>
      </c>
      <c r="S3399" s="31" t="s">
        <v>34</v>
      </c>
      <c r="T3399" s="31"/>
      <c r="U3399" s="168"/>
      <c r="V3399" s="149"/>
      <c r="W3399" s="140" t="str" cm="1">
        <f t="array" ref="W3399">IF(SUM(LEN(B3399:V3399))=0,"",IF(OR(OR(ISBLANK(F3399),SUM(LEN(C3399),LEN(D3399))=0),AND(NOT(E3399="Unknown"),ISBLANK(J3399)),AND(NOT(O3399="Unknown"),ISBLANK(R3399))),"Missing Information", INDEX(Table15[Entire Service Line Classification], MATCH(SUMIFS(Table15[Unique ID],Table15[System-Owned Portion],E3399,Table15[If Material Anything Other than "Lead" in Column E,Was Material Ever Previously Lead?],G3399,Table15[Customer-Owned Portion],O3399),Table15[Unique ID],0),0)))</f>
        <v>Non-lead</v>
      </c>
      <c r="X3399"/>
    </row>
    <row r="3400" spans="2:24" ht="30" x14ac:dyDescent="0.25">
      <c r="B3400" s="145" t="s">
        <v>5240</v>
      </c>
      <c r="C3400" s="31" t="s">
        <v>12837</v>
      </c>
      <c r="D3400" s="31"/>
      <c r="E3400" s="43" t="s">
        <v>52</v>
      </c>
      <c r="F3400" s="42" t="s">
        <v>34</v>
      </c>
      <c r="G3400" s="83" t="s">
        <v>34</v>
      </c>
      <c r="H3400" s="168">
        <v>36717</v>
      </c>
      <c r="I3400" s="31"/>
      <c r="J3400" s="83" t="s">
        <v>188</v>
      </c>
      <c r="K3400" s="31" t="s">
        <v>34</v>
      </c>
      <c r="L3400" s="31"/>
      <c r="M3400" s="168"/>
      <c r="N3400" s="147"/>
      <c r="O3400" s="105" t="s">
        <v>52</v>
      </c>
      <c r="P3400" s="171">
        <v>36717</v>
      </c>
      <c r="Q3400" s="31"/>
      <c r="R3400" s="83" t="s">
        <v>188</v>
      </c>
      <c r="S3400" s="31" t="s">
        <v>34</v>
      </c>
      <c r="T3400" s="31"/>
      <c r="U3400" s="168"/>
      <c r="V3400" s="149"/>
      <c r="W3400" s="140" t="str" cm="1">
        <f t="array" ref="W3400">IF(SUM(LEN(B3400:V3400))=0,"",IF(OR(OR(ISBLANK(F3400),SUM(LEN(C3400),LEN(D3400))=0),AND(NOT(E3400="Unknown"),ISBLANK(J3400)),AND(NOT(O3400="Unknown"),ISBLANK(R3400))),"Missing Information", INDEX(Table15[Entire Service Line Classification], MATCH(SUMIFS(Table15[Unique ID],Table15[System-Owned Portion],E3400,Table15[If Material Anything Other than "Lead" in Column E,Was Material Ever Previously Lead?],G3400,Table15[Customer-Owned Portion],O3400),Table15[Unique ID],0),0)))</f>
        <v>Non-lead</v>
      </c>
      <c r="X3400"/>
    </row>
    <row r="3401" spans="2:24" ht="30" x14ac:dyDescent="0.25">
      <c r="B3401" s="145" t="s">
        <v>5418</v>
      </c>
      <c r="C3401" s="31" t="s">
        <v>13015</v>
      </c>
      <c r="D3401" s="31"/>
      <c r="E3401" s="43" t="s">
        <v>52</v>
      </c>
      <c r="F3401" s="42" t="s">
        <v>34</v>
      </c>
      <c r="G3401" s="83" t="s">
        <v>34</v>
      </c>
      <c r="H3401" s="168">
        <v>36717</v>
      </c>
      <c r="I3401" s="31"/>
      <c r="J3401" s="83" t="s">
        <v>188</v>
      </c>
      <c r="K3401" s="31" t="s">
        <v>34</v>
      </c>
      <c r="L3401" s="31"/>
      <c r="M3401" s="168"/>
      <c r="N3401" s="147"/>
      <c r="O3401" s="105" t="s">
        <v>52</v>
      </c>
      <c r="P3401" s="171">
        <v>36717</v>
      </c>
      <c r="Q3401" s="31"/>
      <c r="R3401" s="83" t="s">
        <v>188</v>
      </c>
      <c r="S3401" s="31" t="s">
        <v>34</v>
      </c>
      <c r="T3401" s="31"/>
      <c r="U3401" s="168"/>
      <c r="V3401" s="149"/>
      <c r="W3401" s="140" t="str" cm="1">
        <f t="array" ref="W3401">IF(SUM(LEN(B3401:V3401))=0,"",IF(OR(OR(ISBLANK(F3401),SUM(LEN(C3401),LEN(D3401))=0),AND(NOT(E3401="Unknown"),ISBLANK(J3401)),AND(NOT(O3401="Unknown"),ISBLANK(R3401))),"Missing Information", INDEX(Table15[Entire Service Line Classification], MATCH(SUMIFS(Table15[Unique ID],Table15[System-Owned Portion],E3401,Table15[If Material Anything Other than "Lead" in Column E,Was Material Ever Previously Lead?],G3401,Table15[Customer-Owned Portion],O3401),Table15[Unique ID],0),0)))</f>
        <v>Non-lead</v>
      </c>
      <c r="X3401"/>
    </row>
    <row r="3402" spans="2:24" ht="30" x14ac:dyDescent="0.25">
      <c r="B3402" s="145" t="s">
        <v>5428</v>
      </c>
      <c r="C3402" s="31" t="s">
        <v>13025</v>
      </c>
      <c r="D3402" s="31"/>
      <c r="E3402" s="43" t="s">
        <v>52</v>
      </c>
      <c r="F3402" s="42" t="s">
        <v>34</v>
      </c>
      <c r="G3402" s="83" t="s">
        <v>34</v>
      </c>
      <c r="H3402" s="168">
        <v>36717</v>
      </c>
      <c r="I3402" s="31"/>
      <c r="J3402" s="83" t="s">
        <v>188</v>
      </c>
      <c r="K3402" s="31" t="s">
        <v>34</v>
      </c>
      <c r="L3402" s="31"/>
      <c r="M3402" s="168"/>
      <c r="N3402" s="147"/>
      <c r="O3402" s="105" t="s">
        <v>52</v>
      </c>
      <c r="P3402" s="171">
        <v>36717</v>
      </c>
      <c r="Q3402" s="31"/>
      <c r="R3402" s="83" t="s">
        <v>188</v>
      </c>
      <c r="S3402" s="31" t="s">
        <v>34</v>
      </c>
      <c r="T3402" s="31"/>
      <c r="U3402" s="168"/>
      <c r="V3402" s="149"/>
      <c r="W3402" s="140" t="str" cm="1">
        <f t="array" ref="W3402">IF(SUM(LEN(B3402:V3402))=0,"",IF(OR(OR(ISBLANK(F3402),SUM(LEN(C3402),LEN(D3402))=0),AND(NOT(E3402="Unknown"),ISBLANK(J3402)),AND(NOT(O3402="Unknown"),ISBLANK(R3402))),"Missing Information", INDEX(Table15[Entire Service Line Classification], MATCH(SUMIFS(Table15[Unique ID],Table15[System-Owned Portion],E3402,Table15[If Material Anything Other than "Lead" in Column E,Was Material Ever Previously Lead?],G3402,Table15[Customer-Owned Portion],O3402),Table15[Unique ID],0),0)))</f>
        <v>Non-lead</v>
      </c>
      <c r="X3402"/>
    </row>
    <row r="3403" spans="2:24" ht="30" x14ac:dyDescent="0.25">
      <c r="B3403" s="145" t="s">
        <v>2186</v>
      </c>
      <c r="C3403" s="31" t="s">
        <v>9618</v>
      </c>
      <c r="D3403" s="31"/>
      <c r="E3403" s="43" t="s">
        <v>52</v>
      </c>
      <c r="F3403" s="42" t="s">
        <v>34</v>
      </c>
      <c r="G3403" s="83" t="s">
        <v>34</v>
      </c>
      <c r="H3403" s="168">
        <v>36712</v>
      </c>
      <c r="I3403" s="31"/>
      <c r="J3403" s="83" t="s">
        <v>188</v>
      </c>
      <c r="K3403" s="31" t="s">
        <v>34</v>
      </c>
      <c r="L3403" s="31"/>
      <c r="M3403" s="168"/>
      <c r="N3403" s="147"/>
      <c r="O3403" s="105" t="s">
        <v>52</v>
      </c>
      <c r="P3403" s="171">
        <v>36712</v>
      </c>
      <c r="Q3403" s="31"/>
      <c r="R3403" s="83" t="s">
        <v>188</v>
      </c>
      <c r="S3403" s="31" t="s">
        <v>34</v>
      </c>
      <c r="T3403" s="31"/>
      <c r="U3403" s="168"/>
      <c r="V3403" s="149"/>
      <c r="W3403" s="140" t="str" cm="1">
        <f t="array" ref="W3403">IF(SUM(LEN(B3403:V3403))=0,"",IF(OR(OR(ISBLANK(F3403),SUM(LEN(C3403),LEN(D3403))=0),AND(NOT(E3403="Unknown"),ISBLANK(J3403)),AND(NOT(O3403="Unknown"),ISBLANK(R3403))),"Missing Information", INDEX(Table15[Entire Service Line Classification], MATCH(SUMIFS(Table15[Unique ID],Table15[System-Owned Portion],E3403,Table15[If Material Anything Other than "Lead" in Column E,Was Material Ever Previously Lead?],G3403,Table15[Customer-Owned Portion],O3403),Table15[Unique ID],0),0)))</f>
        <v>Non-lead</v>
      </c>
      <c r="X3403"/>
    </row>
    <row r="3404" spans="2:24" ht="30" x14ac:dyDescent="0.25">
      <c r="B3404" s="145" t="s">
        <v>2189</v>
      </c>
      <c r="C3404" s="31" t="s">
        <v>9621</v>
      </c>
      <c r="D3404" s="31"/>
      <c r="E3404" s="43" t="s">
        <v>52</v>
      </c>
      <c r="F3404" s="42" t="s">
        <v>34</v>
      </c>
      <c r="G3404" s="83" t="s">
        <v>34</v>
      </c>
      <c r="H3404" s="168">
        <v>36712</v>
      </c>
      <c r="I3404" s="31"/>
      <c r="J3404" s="83" t="s">
        <v>188</v>
      </c>
      <c r="K3404" s="31" t="s">
        <v>34</v>
      </c>
      <c r="L3404" s="31"/>
      <c r="M3404" s="168"/>
      <c r="N3404" s="147"/>
      <c r="O3404" s="105" t="s">
        <v>52</v>
      </c>
      <c r="P3404" s="171">
        <v>36712</v>
      </c>
      <c r="Q3404" s="31"/>
      <c r="R3404" s="83" t="s">
        <v>188</v>
      </c>
      <c r="S3404" s="31" t="s">
        <v>34</v>
      </c>
      <c r="T3404" s="31"/>
      <c r="U3404" s="168"/>
      <c r="V3404" s="149"/>
      <c r="W3404" s="140" t="str" cm="1">
        <f t="array" ref="W3404">IF(SUM(LEN(B3404:V3404))=0,"",IF(OR(OR(ISBLANK(F3404),SUM(LEN(C3404),LEN(D3404))=0),AND(NOT(E3404="Unknown"),ISBLANK(J3404)),AND(NOT(O3404="Unknown"),ISBLANK(R3404))),"Missing Information", INDEX(Table15[Entire Service Line Classification], MATCH(SUMIFS(Table15[Unique ID],Table15[System-Owned Portion],E3404,Table15[If Material Anything Other than "Lead" in Column E,Was Material Ever Previously Lead?],G3404,Table15[Customer-Owned Portion],O3404),Table15[Unique ID],0),0)))</f>
        <v>Non-lead</v>
      </c>
      <c r="X3404"/>
    </row>
    <row r="3405" spans="2:24" ht="30" x14ac:dyDescent="0.25">
      <c r="B3405" s="145" t="s">
        <v>2223</v>
      </c>
      <c r="C3405" s="31" t="s">
        <v>9655</v>
      </c>
      <c r="D3405" s="31"/>
      <c r="E3405" s="43" t="s">
        <v>52</v>
      </c>
      <c r="F3405" s="42" t="s">
        <v>34</v>
      </c>
      <c r="G3405" s="83" t="s">
        <v>34</v>
      </c>
      <c r="H3405" s="168">
        <v>36712</v>
      </c>
      <c r="I3405" s="31"/>
      <c r="J3405" s="83" t="s">
        <v>188</v>
      </c>
      <c r="K3405" s="31" t="s">
        <v>34</v>
      </c>
      <c r="L3405" s="31"/>
      <c r="M3405" s="168"/>
      <c r="N3405" s="147"/>
      <c r="O3405" s="105" t="s">
        <v>52</v>
      </c>
      <c r="P3405" s="171">
        <v>36712</v>
      </c>
      <c r="Q3405" s="31"/>
      <c r="R3405" s="83" t="s">
        <v>188</v>
      </c>
      <c r="S3405" s="31" t="s">
        <v>34</v>
      </c>
      <c r="T3405" s="31"/>
      <c r="U3405" s="168"/>
      <c r="V3405" s="149"/>
      <c r="W3405" s="140" t="str" cm="1">
        <f t="array" ref="W3405">IF(SUM(LEN(B3405:V3405))=0,"",IF(OR(OR(ISBLANK(F3405),SUM(LEN(C3405),LEN(D3405))=0),AND(NOT(E3405="Unknown"),ISBLANK(J3405)),AND(NOT(O3405="Unknown"),ISBLANK(R3405))),"Missing Information", INDEX(Table15[Entire Service Line Classification], MATCH(SUMIFS(Table15[Unique ID],Table15[System-Owned Portion],E3405,Table15[If Material Anything Other than "Lead" in Column E,Was Material Ever Previously Lead?],G3405,Table15[Customer-Owned Portion],O3405),Table15[Unique ID],0),0)))</f>
        <v>Non-lead</v>
      </c>
      <c r="X3405"/>
    </row>
    <row r="3406" spans="2:24" ht="30" x14ac:dyDescent="0.25">
      <c r="B3406" s="145" t="s">
        <v>2228</v>
      </c>
      <c r="C3406" s="31" t="s">
        <v>9660</v>
      </c>
      <c r="D3406" s="31"/>
      <c r="E3406" s="43" t="s">
        <v>52</v>
      </c>
      <c r="F3406" s="42" t="s">
        <v>34</v>
      </c>
      <c r="G3406" s="83" t="s">
        <v>34</v>
      </c>
      <c r="H3406" s="168">
        <v>36712</v>
      </c>
      <c r="I3406" s="31"/>
      <c r="J3406" s="83" t="s">
        <v>188</v>
      </c>
      <c r="K3406" s="31" t="s">
        <v>34</v>
      </c>
      <c r="L3406" s="31"/>
      <c r="M3406" s="168"/>
      <c r="N3406" s="147"/>
      <c r="O3406" s="105" t="s">
        <v>52</v>
      </c>
      <c r="P3406" s="171">
        <v>36712</v>
      </c>
      <c r="Q3406" s="31"/>
      <c r="R3406" s="83" t="s">
        <v>188</v>
      </c>
      <c r="S3406" s="31" t="s">
        <v>34</v>
      </c>
      <c r="T3406" s="31"/>
      <c r="U3406" s="168"/>
      <c r="V3406" s="149"/>
      <c r="W3406" s="140" t="str" cm="1">
        <f t="array" ref="W3406">IF(SUM(LEN(B3406:V3406))=0,"",IF(OR(OR(ISBLANK(F3406),SUM(LEN(C3406),LEN(D3406))=0),AND(NOT(E3406="Unknown"),ISBLANK(J3406)),AND(NOT(O3406="Unknown"),ISBLANK(R3406))),"Missing Information", INDEX(Table15[Entire Service Line Classification], MATCH(SUMIFS(Table15[Unique ID],Table15[System-Owned Portion],E3406,Table15[If Material Anything Other than "Lead" in Column E,Was Material Ever Previously Lead?],G3406,Table15[Customer-Owned Portion],O3406),Table15[Unique ID],0),0)))</f>
        <v>Non-lead</v>
      </c>
      <c r="X3406"/>
    </row>
    <row r="3407" spans="2:24" ht="30" x14ac:dyDescent="0.25">
      <c r="B3407" s="145" t="s">
        <v>2229</v>
      </c>
      <c r="C3407" s="31" t="s">
        <v>9661</v>
      </c>
      <c r="D3407" s="31"/>
      <c r="E3407" s="43" t="s">
        <v>52</v>
      </c>
      <c r="F3407" s="42" t="s">
        <v>34</v>
      </c>
      <c r="G3407" s="83" t="s">
        <v>34</v>
      </c>
      <c r="H3407" s="168">
        <v>36712</v>
      </c>
      <c r="I3407" s="31"/>
      <c r="J3407" s="83" t="s">
        <v>188</v>
      </c>
      <c r="K3407" s="31" t="s">
        <v>34</v>
      </c>
      <c r="L3407" s="31"/>
      <c r="M3407" s="168"/>
      <c r="N3407" s="147"/>
      <c r="O3407" s="105" t="s">
        <v>52</v>
      </c>
      <c r="P3407" s="171">
        <v>36712</v>
      </c>
      <c r="Q3407" s="31"/>
      <c r="R3407" s="83" t="s">
        <v>188</v>
      </c>
      <c r="S3407" s="31" t="s">
        <v>34</v>
      </c>
      <c r="T3407" s="31"/>
      <c r="U3407" s="168"/>
      <c r="V3407" s="149"/>
      <c r="W3407" s="140" t="str" cm="1">
        <f t="array" ref="W3407">IF(SUM(LEN(B3407:V3407))=0,"",IF(OR(OR(ISBLANK(F3407),SUM(LEN(C3407),LEN(D3407))=0),AND(NOT(E3407="Unknown"),ISBLANK(J3407)),AND(NOT(O3407="Unknown"),ISBLANK(R3407))),"Missing Information", INDEX(Table15[Entire Service Line Classification], MATCH(SUMIFS(Table15[Unique ID],Table15[System-Owned Portion],E3407,Table15[If Material Anything Other than "Lead" in Column E,Was Material Ever Previously Lead?],G3407,Table15[Customer-Owned Portion],O3407),Table15[Unique ID],0),0)))</f>
        <v>Non-lead</v>
      </c>
      <c r="X3407"/>
    </row>
    <row r="3408" spans="2:24" ht="30" x14ac:dyDescent="0.25">
      <c r="B3408" s="145" t="s">
        <v>2230</v>
      </c>
      <c r="C3408" s="31" t="s">
        <v>9662</v>
      </c>
      <c r="D3408" s="31"/>
      <c r="E3408" s="43" t="s">
        <v>52</v>
      </c>
      <c r="F3408" s="42" t="s">
        <v>34</v>
      </c>
      <c r="G3408" s="83" t="s">
        <v>34</v>
      </c>
      <c r="H3408" s="168">
        <v>36712</v>
      </c>
      <c r="I3408" s="31"/>
      <c r="J3408" s="83" t="s">
        <v>188</v>
      </c>
      <c r="K3408" s="31" t="s">
        <v>34</v>
      </c>
      <c r="L3408" s="31"/>
      <c r="M3408" s="168"/>
      <c r="N3408" s="147"/>
      <c r="O3408" s="105" t="s">
        <v>52</v>
      </c>
      <c r="P3408" s="171">
        <v>36712</v>
      </c>
      <c r="Q3408" s="31"/>
      <c r="R3408" s="83" t="s">
        <v>188</v>
      </c>
      <c r="S3408" s="31" t="s">
        <v>34</v>
      </c>
      <c r="T3408" s="31"/>
      <c r="U3408" s="168"/>
      <c r="V3408" s="149"/>
      <c r="W3408" s="140" t="str" cm="1">
        <f t="array" ref="W3408">IF(SUM(LEN(B3408:V3408))=0,"",IF(OR(OR(ISBLANK(F3408),SUM(LEN(C3408),LEN(D3408))=0),AND(NOT(E3408="Unknown"),ISBLANK(J3408)),AND(NOT(O3408="Unknown"),ISBLANK(R3408))),"Missing Information", INDEX(Table15[Entire Service Line Classification], MATCH(SUMIFS(Table15[Unique ID],Table15[System-Owned Portion],E3408,Table15[If Material Anything Other than "Lead" in Column E,Was Material Ever Previously Lead?],G3408,Table15[Customer-Owned Portion],O3408),Table15[Unique ID],0),0)))</f>
        <v>Non-lead</v>
      </c>
      <c r="X3408"/>
    </row>
    <row r="3409" spans="2:24" ht="30" x14ac:dyDescent="0.25">
      <c r="B3409" s="145" t="s">
        <v>2342</v>
      </c>
      <c r="C3409" s="31" t="s">
        <v>9774</v>
      </c>
      <c r="D3409" s="31"/>
      <c r="E3409" s="43" t="s">
        <v>52</v>
      </c>
      <c r="F3409" s="42" t="s">
        <v>34</v>
      </c>
      <c r="G3409" s="83" t="s">
        <v>34</v>
      </c>
      <c r="H3409" s="168">
        <v>36712</v>
      </c>
      <c r="I3409" s="31"/>
      <c r="J3409" s="83" t="s">
        <v>188</v>
      </c>
      <c r="K3409" s="31" t="s">
        <v>34</v>
      </c>
      <c r="L3409" s="31"/>
      <c r="M3409" s="168"/>
      <c r="N3409" s="147"/>
      <c r="O3409" s="105" t="s">
        <v>52</v>
      </c>
      <c r="P3409" s="171">
        <v>36712</v>
      </c>
      <c r="Q3409" s="31"/>
      <c r="R3409" s="83" t="s">
        <v>188</v>
      </c>
      <c r="S3409" s="31" t="s">
        <v>34</v>
      </c>
      <c r="T3409" s="31"/>
      <c r="U3409" s="168"/>
      <c r="V3409" s="149"/>
      <c r="W3409" s="140" t="str" cm="1">
        <f t="array" ref="W3409">IF(SUM(LEN(B3409:V3409))=0,"",IF(OR(OR(ISBLANK(F3409),SUM(LEN(C3409),LEN(D3409))=0),AND(NOT(E3409="Unknown"),ISBLANK(J3409)),AND(NOT(O3409="Unknown"),ISBLANK(R3409))),"Missing Information", INDEX(Table15[Entire Service Line Classification], MATCH(SUMIFS(Table15[Unique ID],Table15[System-Owned Portion],E3409,Table15[If Material Anything Other than "Lead" in Column E,Was Material Ever Previously Lead?],G3409,Table15[Customer-Owned Portion],O3409),Table15[Unique ID],0),0)))</f>
        <v>Non-lead</v>
      </c>
      <c r="X3409"/>
    </row>
    <row r="3410" spans="2:24" ht="30" x14ac:dyDescent="0.25">
      <c r="B3410" s="145" t="s">
        <v>2392</v>
      </c>
      <c r="C3410" s="31" t="s">
        <v>9824</v>
      </c>
      <c r="D3410" s="31"/>
      <c r="E3410" s="43" t="s">
        <v>52</v>
      </c>
      <c r="F3410" s="42" t="s">
        <v>34</v>
      </c>
      <c r="G3410" s="83" t="s">
        <v>34</v>
      </c>
      <c r="H3410" s="168">
        <v>36712</v>
      </c>
      <c r="I3410" s="31"/>
      <c r="J3410" s="83" t="s">
        <v>188</v>
      </c>
      <c r="K3410" s="31" t="s">
        <v>34</v>
      </c>
      <c r="L3410" s="31"/>
      <c r="M3410" s="168"/>
      <c r="N3410" s="147"/>
      <c r="O3410" s="105" t="s">
        <v>52</v>
      </c>
      <c r="P3410" s="171">
        <v>36712</v>
      </c>
      <c r="Q3410" s="31"/>
      <c r="R3410" s="83" t="s">
        <v>188</v>
      </c>
      <c r="S3410" s="31" t="s">
        <v>34</v>
      </c>
      <c r="T3410" s="31"/>
      <c r="U3410" s="168"/>
      <c r="V3410" s="149"/>
      <c r="W3410" s="140" t="str" cm="1">
        <f t="array" ref="W3410">IF(SUM(LEN(B3410:V3410))=0,"",IF(OR(OR(ISBLANK(F3410),SUM(LEN(C3410),LEN(D3410))=0),AND(NOT(E3410="Unknown"),ISBLANK(J3410)),AND(NOT(O3410="Unknown"),ISBLANK(R3410))),"Missing Information", INDEX(Table15[Entire Service Line Classification], MATCH(SUMIFS(Table15[Unique ID],Table15[System-Owned Portion],E3410,Table15[If Material Anything Other than "Lead" in Column E,Was Material Ever Previously Lead?],G3410,Table15[Customer-Owned Portion],O3410),Table15[Unique ID],0),0)))</f>
        <v>Non-lead</v>
      </c>
      <c r="X3410"/>
    </row>
    <row r="3411" spans="2:24" ht="30" x14ac:dyDescent="0.25">
      <c r="B3411" s="145" t="s">
        <v>2410</v>
      </c>
      <c r="C3411" s="31" t="s">
        <v>9842</v>
      </c>
      <c r="D3411" s="31"/>
      <c r="E3411" s="43" t="s">
        <v>52</v>
      </c>
      <c r="F3411" s="42" t="s">
        <v>34</v>
      </c>
      <c r="G3411" s="83" t="s">
        <v>34</v>
      </c>
      <c r="H3411" s="168">
        <v>36712</v>
      </c>
      <c r="I3411" s="31"/>
      <c r="J3411" s="83" t="s">
        <v>188</v>
      </c>
      <c r="K3411" s="31" t="s">
        <v>34</v>
      </c>
      <c r="L3411" s="31"/>
      <c r="M3411" s="168"/>
      <c r="N3411" s="147"/>
      <c r="O3411" s="105" t="s">
        <v>52</v>
      </c>
      <c r="P3411" s="171">
        <v>36712</v>
      </c>
      <c r="Q3411" s="31"/>
      <c r="R3411" s="83" t="s">
        <v>188</v>
      </c>
      <c r="S3411" s="31" t="s">
        <v>34</v>
      </c>
      <c r="T3411" s="31"/>
      <c r="U3411" s="168"/>
      <c r="V3411" s="149"/>
      <c r="W3411" s="140" t="str" cm="1">
        <f t="array" ref="W3411">IF(SUM(LEN(B3411:V3411))=0,"",IF(OR(OR(ISBLANK(F3411),SUM(LEN(C3411),LEN(D3411))=0),AND(NOT(E3411="Unknown"),ISBLANK(J3411)),AND(NOT(O3411="Unknown"),ISBLANK(R3411))),"Missing Information", INDEX(Table15[Entire Service Line Classification], MATCH(SUMIFS(Table15[Unique ID],Table15[System-Owned Portion],E3411,Table15[If Material Anything Other than "Lead" in Column E,Was Material Ever Previously Lead?],G3411,Table15[Customer-Owned Portion],O3411),Table15[Unique ID],0),0)))</f>
        <v>Non-lead</v>
      </c>
      <c r="X3411"/>
    </row>
    <row r="3412" spans="2:24" ht="30" x14ac:dyDescent="0.25">
      <c r="B3412" s="145" t="s">
        <v>2478</v>
      </c>
      <c r="C3412" s="31" t="s">
        <v>9910</v>
      </c>
      <c r="D3412" s="31"/>
      <c r="E3412" s="43" t="s">
        <v>52</v>
      </c>
      <c r="F3412" s="42" t="s">
        <v>34</v>
      </c>
      <c r="G3412" s="83" t="s">
        <v>34</v>
      </c>
      <c r="H3412" s="168">
        <v>36712</v>
      </c>
      <c r="I3412" s="31"/>
      <c r="J3412" s="83" t="s">
        <v>188</v>
      </c>
      <c r="K3412" s="31" t="s">
        <v>34</v>
      </c>
      <c r="L3412" s="31"/>
      <c r="M3412" s="168"/>
      <c r="N3412" s="147"/>
      <c r="O3412" s="105" t="s">
        <v>52</v>
      </c>
      <c r="P3412" s="171">
        <v>36712</v>
      </c>
      <c r="Q3412" s="31"/>
      <c r="R3412" s="83" t="s">
        <v>188</v>
      </c>
      <c r="S3412" s="31" t="s">
        <v>34</v>
      </c>
      <c r="T3412" s="31"/>
      <c r="U3412" s="168"/>
      <c r="V3412" s="149"/>
      <c r="W3412" s="140" t="str" cm="1">
        <f t="array" ref="W3412">IF(SUM(LEN(B3412:V3412))=0,"",IF(OR(OR(ISBLANK(F3412),SUM(LEN(C3412),LEN(D3412))=0),AND(NOT(E3412="Unknown"),ISBLANK(J3412)),AND(NOT(O3412="Unknown"),ISBLANK(R3412))),"Missing Information", INDEX(Table15[Entire Service Line Classification], MATCH(SUMIFS(Table15[Unique ID],Table15[System-Owned Portion],E3412,Table15[If Material Anything Other than "Lead" in Column E,Was Material Ever Previously Lead?],G3412,Table15[Customer-Owned Portion],O3412),Table15[Unique ID],0),0)))</f>
        <v>Non-lead</v>
      </c>
      <c r="X3412"/>
    </row>
    <row r="3413" spans="2:24" ht="30" x14ac:dyDescent="0.25">
      <c r="B3413" s="145" t="s">
        <v>2541</v>
      </c>
      <c r="C3413" s="31" t="s">
        <v>9973</v>
      </c>
      <c r="D3413" s="31"/>
      <c r="E3413" s="43" t="s">
        <v>52</v>
      </c>
      <c r="F3413" s="42" t="s">
        <v>34</v>
      </c>
      <c r="G3413" s="83" t="s">
        <v>34</v>
      </c>
      <c r="H3413" s="168">
        <v>36712</v>
      </c>
      <c r="I3413" s="31"/>
      <c r="J3413" s="83" t="s">
        <v>188</v>
      </c>
      <c r="K3413" s="31" t="s">
        <v>34</v>
      </c>
      <c r="L3413" s="31"/>
      <c r="M3413" s="168"/>
      <c r="N3413" s="147"/>
      <c r="O3413" s="105" t="s">
        <v>52</v>
      </c>
      <c r="P3413" s="171">
        <v>36712</v>
      </c>
      <c r="Q3413" s="31"/>
      <c r="R3413" s="83" t="s">
        <v>188</v>
      </c>
      <c r="S3413" s="31" t="s">
        <v>34</v>
      </c>
      <c r="T3413" s="31"/>
      <c r="U3413" s="168"/>
      <c r="V3413" s="149"/>
      <c r="W3413" s="140" t="str" cm="1">
        <f t="array" ref="W3413">IF(SUM(LEN(B3413:V3413))=0,"",IF(OR(OR(ISBLANK(F3413),SUM(LEN(C3413),LEN(D3413))=0),AND(NOT(E3413="Unknown"),ISBLANK(J3413)),AND(NOT(O3413="Unknown"),ISBLANK(R3413))),"Missing Information", INDEX(Table15[Entire Service Line Classification], MATCH(SUMIFS(Table15[Unique ID],Table15[System-Owned Portion],E3413,Table15[If Material Anything Other than "Lead" in Column E,Was Material Ever Previously Lead?],G3413,Table15[Customer-Owned Portion],O3413),Table15[Unique ID],0),0)))</f>
        <v>Non-lead</v>
      </c>
      <c r="X3413"/>
    </row>
    <row r="3414" spans="2:24" ht="30" x14ac:dyDescent="0.25">
      <c r="B3414" s="145" t="s">
        <v>2564</v>
      </c>
      <c r="C3414" s="31" t="s">
        <v>9996</v>
      </c>
      <c r="D3414" s="31"/>
      <c r="E3414" s="43" t="s">
        <v>52</v>
      </c>
      <c r="F3414" s="42" t="s">
        <v>34</v>
      </c>
      <c r="G3414" s="83" t="s">
        <v>34</v>
      </c>
      <c r="H3414" s="168">
        <v>36712</v>
      </c>
      <c r="I3414" s="31"/>
      <c r="J3414" s="83" t="s">
        <v>188</v>
      </c>
      <c r="K3414" s="31" t="s">
        <v>34</v>
      </c>
      <c r="L3414" s="31"/>
      <c r="M3414" s="168"/>
      <c r="N3414" s="147"/>
      <c r="O3414" s="105" t="s">
        <v>52</v>
      </c>
      <c r="P3414" s="171">
        <v>36712</v>
      </c>
      <c r="Q3414" s="31"/>
      <c r="R3414" s="83" t="s">
        <v>188</v>
      </c>
      <c r="S3414" s="31" t="s">
        <v>34</v>
      </c>
      <c r="T3414" s="31"/>
      <c r="U3414" s="168"/>
      <c r="V3414" s="149"/>
      <c r="W3414" s="140" t="str" cm="1">
        <f t="array" ref="W3414">IF(SUM(LEN(B3414:V3414))=0,"",IF(OR(OR(ISBLANK(F3414),SUM(LEN(C3414),LEN(D3414))=0),AND(NOT(E3414="Unknown"),ISBLANK(J3414)),AND(NOT(O3414="Unknown"),ISBLANK(R3414))),"Missing Information", INDEX(Table15[Entire Service Line Classification], MATCH(SUMIFS(Table15[Unique ID],Table15[System-Owned Portion],E3414,Table15[If Material Anything Other than "Lead" in Column E,Was Material Ever Previously Lead?],G3414,Table15[Customer-Owned Portion],O3414),Table15[Unique ID],0),0)))</f>
        <v>Non-lead</v>
      </c>
      <c r="X3414"/>
    </row>
    <row r="3415" spans="2:24" ht="30" x14ac:dyDescent="0.25">
      <c r="B3415" s="145" t="s">
        <v>4322</v>
      </c>
      <c r="C3415" s="31" t="s">
        <v>11915</v>
      </c>
      <c r="D3415" s="31"/>
      <c r="E3415" s="43" t="s">
        <v>52</v>
      </c>
      <c r="F3415" s="42" t="s">
        <v>34</v>
      </c>
      <c r="G3415" s="83" t="s">
        <v>34</v>
      </c>
      <c r="H3415" s="168">
        <v>36705</v>
      </c>
      <c r="I3415" s="31"/>
      <c r="J3415" s="83" t="s">
        <v>188</v>
      </c>
      <c r="K3415" s="31" t="s">
        <v>34</v>
      </c>
      <c r="L3415" s="31"/>
      <c r="M3415" s="168"/>
      <c r="N3415" s="147"/>
      <c r="O3415" s="105" t="s">
        <v>52</v>
      </c>
      <c r="P3415" s="171">
        <v>36705</v>
      </c>
      <c r="Q3415" s="31"/>
      <c r="R3415" s="83" t="s">
        <v>188</v>
      </c>
      <c r="S3415" s="31" t="s">
        <v>34</v>
      </c>
      <c r="T3415" s="31"/>
      <c r="U3415" s="168"/>
      <c r="V3415" s="149"/>
      <c r="W3415" s="140" t="str" cm="1">
        <f t="array" ref="W3415">IF(SUM(LEN(B3415:V3415))=0,"",IF(OR(OR(ISBLANK(F3415),SUM(LEN(C3415),LEN(D3415))=0),AND(NOT(E3415="Unknown"),ISBLANK(J3415)),AND(NOT(O3415="Unknown"),ISBLANK(R3415))),"Missing Information", INDEX(Table15[Entire Service Line Classification], MATCH(SUMIFS(Table15[Unique ID],Table15[System-Owned Portion],E3415,Table15[If Material Anything Other than "Lead" in Column E,Was Material Ever Previously Lead?],G3415,Table15[Customer-Owned Portion],O3415),Table15[Unique ID],0),0)))</f>
        <v>Non-lead</v>
      </c>
      <c r="X3415"/>
    </row>
    <row r="3416" spans="2:24" ht="30" x14ac:dyDescent="0.25">
      <c r="B3416" s="145" t="s">
        <v>540</v>
      </c>
      <c r="C3416" s="31" t="s">
        <v>7955</v>
      </c>
      <c r="D3416" s="31"/>
      <c r="E3416" s="43" t="s">
        <v>52</v>
      </c>
      <c r="F3416" s="42" t="s">
        <v>34</v>
      </c>
      <c r="G3416" s="83" t="s">
        <v>34</v>
      </c>
      <c r="H3416" s="168">
        <v>36699</v>
      </c>
      <c r="I3416" s="31"/>
      <c r="J3416" s="83" t="s">
        <v>188</v>
      </c>
      <c r="K3416" s="31" t="s">
        <v>34</v>
      </c>
      <c r="L3416" s="31"/>
      <c r="M3416" s="168"/>
      <c r="N3416" s="147"/>
      <c r="O3416" s="105" t="s">
        <v>52</v>
      </c>
      <c r="P3416" s="171">
        <v>36699</v>
      </c>
      <c r="Q3416" s="31"/>
      <c r="R3416" s="83" t="s">
        <v>188</v>
      </c>
      <c r="S3416" s="31" t="s">
        <v>34</v>
      </c>
      <c r="T3416" s="31"/>
      <c r="U3416" s="168"/>
      <c r="V3416" s="149"/>
      <c r="W3416" s="140" t="str" cm="1">
        <f t="array" ref="W3416">IF(SUM(LEN(B3416:V3416))=0,"",IF(OR(OR(ISBLANK(F3416),SUM(LEN(C3416),LEN(D3416))=0),AND(NOT(E3416="Unknown"),ISBLANK(J3416)),AND(NOT(O3416="Unknown"),ISBLANK(R3416))),"Missing Information", INDEX(Table15[Entire Service Line Classification], MATCH(SUMIFS(Table15[Unique ID],Table15[System-Owned Portion],E3416,Table15[If Material Anything Other than "Lead" in Column E,Was Material Ever Previously Lead?],G3416,Table15[Customer-Owned Portion],O3416),Table15[Unique ID],0),0)))</f>
        <v>Non-lead</v>
      </c>
      <c r="X3416"/>
    </row>
    <row r="3417" spans="2:24" ht="30" x14ac:dyDescent="0.25">
      <c r="B3417" s="145" t="s">
        <v>939</v>
      </c>
      <c r="C3417" s="31" t="s">
        <v>8352</v>
      </c>
      <c r="D3417" s="31"/>
      <c r="E3417" s="43" t="s">
        <v>52</v>
      </c>
      <c r="F3417" s="42" t="s">
        <v>34</v>
      </c>
      <c r="G3417" s="83" t="s">
        <v>34</v>
      </c>
      <c r="H3417" s="168">
        <v>36699</v>
      </c>
      <c r="I3417" s="31"/>
      <c r="J3417" s="83" t="s">
        <v>188</v>
      </c>
      <c r="K3417" s="31" t="s">
        <v>34</v>
      </c>
      <c r="L3417" s="31"/>
      <c r="M3417" s="168"/>
      <c r="N3417" s="147"/>
      <c r="O3417" s="105" t="s">
        <v>52</v>
      </c>
      <c r="P3417" s="171">
        <v>36699</v>
      </c>
      <c r="Q3417" s="31"/>
      <c r="R3417" s="83" t="s">
        <v>188</v>
      </c>
      <c r="S3417" s="31" t="s">
        <v>34</v>
      </c>
      <c r="T3417" s="31"/>
      <c r="U3417" s="168"/>
      <c r="V3417" s="149"/>
      <c r="W3417" s="140" t="str" cm="1">
        <f t="array" ref="W3417">IF(SUM(LEN(B3417:V3417))=0,"",IF(OR(OR(ISBLANK(F3417),SUM(LEN(C3417),LEN(D3417))=0),AND(NOT(E3417="Unknown"),ISBLANK(J3417)),AND(NOT(O3417="Unknown"),ISBLANK(R3417))),"Missing Information", INDEX(Table15[Entire Service Line Classification], MATCH(SUMIFS(Table15[Unique ID],Table15[System-Owned Portion],E3417,Table15[If Material Anything Other than "Lead" in Column E,Was Material Ever Previously Lead?],G3417,Table15[Customer-Owned Portion],O3417),Table15[Unique ID],0),0)))</f>
        <v>Non-lead</v>
      </c>
      <c r="X3417"/>
    </row>
    <row r="3418" spans="2:24" ht="30" x14ac:dyDescent="0.25">
      <c r="B3418" s="145" t="s">
        <v>1006</v>
      </c>
      <c r="C3418" s="31" t="s">
        <v>8419</v>
      </c>
      <c r="D3418" s="31"/>
      <c r="E3418" s="43" t="s">
        <v>52</v>
      </c>
      <c r="F3418" s="42" t="s">
        <v>34</v>
      </c>
      <c r="G3418" s="83" t="s">
        <v>34</v>
      </c>
      <c r="H3418" s="168">
        <v>36699</v>
      </c>
      <c r="I3418" s="31"/>
      <c r="J3418" s="83" t="s">
        <v>188</v>
      </c>
      <c r="K3418" s="31" t="s">
        <v>34</v>
      </c>
      <c r="L3418" s="31"/>
      <c r="M3418" s="168"/>
      <c r="N3418" s="147"/>
      <c r="O3418" s="105" t="s">
        <v>52</v>
      </c>
      <c r="P3418" s="171">
        <v>36699</v>
      </c>
      <c r="Q3418" s="31"/>
      <c r="R3418" s="83" t="s">
        <v>188</v>
      </c>
      <c r="S3418" s="31" t="s">
        <v>34</v>
      </c>
      <c r="T3418" s="31"/>
      <c r="U3418" s="168"/>
      <c r="V3418" s="149"/>
      <c r="W3418" s="140" t="str" cm="1">
        <f t="array" ref="W3418">IF(SUM(LEN(B3418:V3418))=0,"",IF(OR(OR(ISBLANK(F3418),SUM(LEN(C3418),LEN(D3418))=0),AND(NOT(E3418="Unknown"),ISBLANK(J3418)),AND(NOT(O3418="Unknown"),ISBLANK(R3418))),"Missing Information", INDEX(Table15[Entire Service Line Classification], MATCH(SUMIFS(Table15[Unique ID],Table15[System-Owned Portion],E3418,Table15[If Material Anything Other than "Lead" in Column E,Was Material Ever Previously Lead?],G3418,Table15[Customer-Owned Portion],O3418),Table15[Unique ID],0),0)))</f>
        <v>Non-lead</v>
      </c>
      <c r="X3418"/>
    </row>
    <row r="3419" spans="2:24" ht="30" x14ac:dyDescent="0.25">
      <c r="B3419" s="145" t="s">
        <v>6620</v>
      </c>
      <c r="C3419" s="31" t="s">
        <v>14223</v>
      </c>
      <c r="D3419" s="31"/>
      <c r="E3419" s="43" t="s">
        <v>52</v>
      </c>
      <c r="F3419" s="42" t="s">
        <v>34</v>
      </c>
      <c r="G3419" s="83" t="s">
        <v>34</v>
      </c>
      <c r="H3419" s="168">
        <v>36691</v>
      </c>
      <c r="I3419" s="31"/>
      <c r="J3419" s="83" t="s">
        <v>188</v>
      </c>
      <c r="K3419" s="31" t="s">
        <v>34</v>
      </c>
      <c r="L3419" s="31"/>
      <c r="M3419" s="168"/>
      <c r="N3419" s="147"/>
      <c r="O3419" s="105" t="s">
        <v>52</v>
      </c>
      <c r="P3419" s="171">
        <v>36691</v>
      </c>
      <c r="Q3419" s="31"/>
      <c r="R3419" s="83" t="s">
        <v>188</v>
      </c>
      <c r="S3419" s="31" t="s">
        <v>34</v>
      </c>
      <c r="T3419" s="31"/>
      <c r="U3419" s="168"/>
      <c r="V3419" s="149"/>
      <c r="W3419" s="140" t="str" cm="1">
        <f t="array" ref="W3419">IF(SUM(LEN(B3419:V3419))=0,"",IF(OR(OR(ISBLANK(F3419),SUM(LEN(C3419),LEN(D3419))=0),AND(NOT(E3419="Unknown"),ISBLANK(J3419)),AND(NOT(O3419="Unknown"),ISBLANK(R3419))),"Missing Information", INDEX(Table15[Entire Service Line Classification], MATCH(SUMIFS(Table15[Unique ID],Table15[System-Owned Portion],E3419,Table15[If Material Anything Other than "Lead" in Column E,Was Material Ever Previously Lead?],G3419,Table15[Customer-Owned Portion],O3419),Table15[Unique ID],0),0)))</f>
        <v>Non-lead</v>
      </c>
      <c r="X3419"/>
    </row>
    <row r="3420" spans="2:24" ht="30" x14ac:dyDescent="0.25">
      <c r="B3420" s="145" t="s">
        <v>297</v>
      </c>
      <c r="C3420" s="31" t="s">
        <v>7712</v>
      </c>
      <c r="D3420" s="31"/>
      <c r="E3420" s="43" t="s">
        <v>52</v>
      </c>
      <c r="F3420" s="42" t="s">
        <v>34</v>
      </c>
      <c r="G3420" s="83" t="s">
        <v>34</v>
      </c>
      <c r="H3420" s="168">
        <v>36689</v>
      </c>
      <c r="I3420" s="31"/>
      <c r="J3420" s="83" t="s">
        <v>188</v>
      </c>
      <c r="K3420" s="31" t="s">
        <v>34</v>
      </c>
      <c r="L3420" s="31"/>
      <c r="M3420" s="168"/>
      <c r="N3420" s="147"/>
      <c r="O3420" s="105" t="s">
        <v>52</v>
      </c>
      <c r="P3420" s="171">
        <v>36689</v>
      </c>
      <c r="Q3420" s="31"/>
      <c r="R3420" s="83" t="s">
        <v>188</v>
      </c>
      <c r="S3420" s="31" t="s">
        <v>34</v>
      </c>
      <c r="T3420" s="31"/>
      <c r="U3420" s="168"/>
      <c r="V3420" s="149"/>
      <c r="W3420" s="140" t="str" cm="1">
        <f t="array" ref="W3420">IF(SUM(LEN(B3420:V3420))=0,"",IF(OR(OR(ISBLANK(F3420),SUM(LEN(C3420),LEN(D3420))=0),AND(NOT(E3420="Unknown"),ISBLANK(J3420)),AND(NOT(O3420="Unknown"),ISBLANK(R3420))),"Missing Information", INDEX(Table15[Entire Service Line Classification], MATCH(SUMIFS(Table15[Unique ID],Table15[System-Owned Portion],E3420,Table15[If Material Anything Other than "Lead" in Column E,Was Material Ever Previously Lead?],G3420,Table15[Customer-Owned Portion],O3420),Table15[Unique ID],0),0)))</f>
        <v>Non-lead</v>
      </c>
      <c r="X3420"/>
    </row>
    <row r="3421" spans="2:24" ht="30" x14ac:dyDescent="0.25">
      <c r="B3421" s="145" t="s">
        <v>6834</v>
      </c>
      <c r="C3421" s="31" t="s">
        <v>14453</v>
      </c>
      <c r="D3421" s="31"/>
      <c r="E3421" s="43" t="s">
        <v>52</v>
      </c>
      <c r="F3421" s="42" t="s">
        <v>34</v>
      </c>
      <c r="G3421" s="83" t="s">
        <v>34</v>
      </c>
      <c r="H3421" s="168">
        <v>36689</v>
      </c>
      <c r="I3421" s="31"/>
      <c r="J3421" s="83" t="s">
        <v>188</v>
      </c>
      <c r="K3421" s="31" t="s">
        <v>34</v>
      </c>
      <c r="L3421" s="31"/>
      <c r="M3421" s="168"/>
      <c r="N3421" s="147"/>
      <c r="O3421" s="105" t="s">
        <v>52</v>
      </c>
      <c r="P3421" s="171">
        <v>36689</v>
      </c>
      <c r="Q3421" s="31"/>
      <c r="R3421" s="83" t="s">
        <v>188</v>
      </c>
      <c r="S3421" s="31" t="s">
        <v>34</v>
      </c>
      <c r="T3421" s="31"/>
      <c r="U3421" s="168"/>
      <c r="V3421" s="149"/>
      <c r="W3421" s="140" t="str" cm="1">
        <f t="array" ref="W3421">IF(SUM(LEN(B3421:V3421))=0,"",IF(OR(OR(ISBLANK(F3421),SUM(LEN(C3421),LEN(D3421))=0),AND(NOT(E3421="Unknown"),ISBLANK(J3421)),AND(NOT(O3421="Unknown"),ISBLANK(R3421))),"Missing Information", INDEX(Table15[Entire Service Line Classification], MATCH(SUMIFS(Table15[Unique ID],Table15[System-Owned Portion],E3421,Table15[If Material Anything Other than "Lead" in Column E,Was Material Ever Previously Lead?],G3421,Table15[Customer-Owned Portion],O3421),Table15[Unique ID],0),0)))</f>
        <v>Non-lead</v>
      </c>
      <c r="X3421"/>
    </row>
    <row r="3422" spans="2:24" ht="30" x14ac:dyDescent="0.25">
      <c r="B3422" s="145" t="s">
        <v>673</v>
      </c>
      <c r="C3422" s="31" t="s">
        <v>8088</v>
      </c>
      <c r="D3422" s="31"/>
      <c r="E3422" s="43" t="s">
        <v>52</v>
      </c>
      <c r="F3422" s="42" t="s">
        <v>34</v>
      </c>
      <c r="G3422" s="83" t="s">
        <v>34</v>
      </c>
      <c r="H3422" s="168">
        <v>36684</v>
      </c>
      <c r="I3422" s="31"/>
      <c r="J3422" s="83" t="s">
        <v>188</v>
      </c>
      <c r="K3422" s="31" t="s">
        <v>34</v>
      </c>
      <c r="L3422" s="31"/>
      <c r="M3422" s="168"/>
      <c r="N3422" s="147"/>
      <c r="O3422" s="105" t="s">
        <v>52</v>
      </c>
      <c r="P3422" s="171">
        <v>36684</v>
      </c>
      <c r="Q3422" s="31"/>
      <c r="R3422" s="83" t="s">
        <v>188</v>
      </c>
      <c r="S3422" s="31" t="s">
        <v>34</v>
      </c>
      <c r="T3422" s="31"/>
      <c r="U3422" s="168"/>
      <c r="V3422" s="149"/>
      <c r="W3422" s="140" t="str" cm="1">
        <f t="array" ref="W3422">IF(SUM(LEN(B3422:V3422))=0,"",IF(OR(OR(ISBLANK(F3422),SUM(LEN(C3422),LEN(D3422))=0),AND(NOT(E3422="Unknown"),ISBLANK(J3422)),AND(NOT(O3422="Unknown"),ISBLANK(R3422))),"Missing Information", INDEX(Table15[Entire Service Line Classification], MATCH(SUMIFS(Table15[Unique ID],Table15[System-Owned Portion],E3422,Table15[If Material Anything Other than "Lead" in Column E,Was Material Ever Previously Lead?],G3422,Table15[Customer-Owned Portion],O3422),Table15[Unique ID],0),0)))</f>
        <v>Non-lead</v>
      </c>
      <c r="X3422"/>
    </row>
    <row r="3423" spans="2:24" ht="30" x14ac:dyDescent="0.25">
      <c r="B3423" s="145" t="s">
        <v>5302</v>
      </c>
      <c r="C3423" s="31" t="s">
        <v>12899</v>
      </c>
      <c r="D3423" s="31"/>
      <c r="E3423" s="43" t="s">
        <v>52</v>
      </c>
      <c r="F3423" s="42" t="s">
        <v>34</v>
      </c>
      <c r="G3423" s="83" t="s">
        <v>34</v>
      </c>
      <c r="H3423" s="168">
        <v>36683</v>
      </c>
      <c r="I3423" s="31"/>
      <c r="J3423" s="83" t="s">
        <v>188</v>
      </c>
      <c r="K3423" s="31" t="s">
        <v>34</v>
      </c>
      <c r="L3423" s="31"/>
      <c r="M3423" s="168"/>
      <c r="N3423" s="147"/>
      <c r="O3423" s="105" t="s">
        <v>52</v>
      </c>
      <c r="P3423" s="171">
        <v>36683</v>
      </c>
      <c r="Q3423" s="31"/>
      <c r="R3423" s="83" t="s">
        <v>188</v>
      </c>
      <c r="S3423" s="31" t="s">
        <v>34</v>
      </c>
      <c r="T3423" s="31"/>
      <c r="U3423" s="168"/>
      <c r="V3423" s="149"/>
      <c r="W3423" s="140" t="str" cm="1">
        <f t="array" ref="W3423">IF(SUM(LEN(B3423:V3423))=0,"",IF(OR(OR(ISBLANK(F3423),SUM(LEN(C3423),LEN(D3423))=0),AND(NOT(E3423="Unknown"),ISBLANK(J3423)),AND(NOT(O3423="Unknown"),ISBLANK(R3423))),"Missing Information", INDEX(Table15[Entire Service Line Classification], MATCH(SUMIFS(Table15[Unique ID],Table15[System-Owned Portion],E3423,Table15[If Material Anything Other than "Lead" in Column E,Was Material Ever Previously Lead?],G3423,Table15[Customer-Owned Portion],O3423),Table15[Unique ID],0),0)))</f>
        <v>Non-lead</v>
      </c>
      <c r="X3423"/>
    </row>
    <row r="3424" spans="2:24" ht="30" x14ac:dyDescent="0.25">
      <c r="B3424" s="145" t="s">
        <v>6778</v>
      </c>
      <c r="C3424" s="31" t="s">
        <v>14389</v>
      </c>
      <c r="D3424" s="31"/>
      <c r="E3424" s="43" t="s">
        <v>52</v>
      </c>
      <c r="F3424" s="42" t="s">
        <v>34</v>
      </c>
      <c r="G3424" s="83" t="s">
        <v>34</v>
      </c>
      <c r="H3424" s="168">
        <v>36683</v>
      </c>
      <c r="I3424" s="31"/>
      <c r="J3424" s="83" t="s">
        <v>188</v>
      </c>
      <c r="K3424" s="31" t="s">
        <v>34</v>
      </c>
      <c r="L3424" s="31"/>
      <c r="M3424" s="168"/>
      <c r="N3424" s="147"/>
      <c r="O3424" s="105" t="s">
        <v>52</v>
      </c>
      <c r="P3424" s="171">
        <v>36683</v>
      </c>
      <c r="Q3424" s="31"/>
      <c r="R3424" s="83" t="s">
        <v>188</v>
      </c>
      <c r="S3424" s="31" t="s">
        <v>34</v>
      </c>
      <c r="T3424" s="31"/>
      <c r="U3424" s="168"/>
      <c r="V3424" s="149"/>
      <c r="W3424" s="140" t="str" cm="1">
        <f t="array" ref="W3424">IF(SUM(LEN(B3424:V3424))=0,"",IF(OR(OR(ISBLANK(F3424),SUM(LEN(C3424),LEN(D3424))=0),AND(NOT(E3424="Unknown"),ISBLANK(J3424)),AND(NOT(O3424="Unknown"),ISBLANK(R3424))),"Missing Information", INDEX(Table15[Entire Service Line Classification], MATCH(SUMIFS(Table15[Unique ID],Table15[System-Owned Portion],E3424,Table15[If Material Anything Other than "Lead" in Column E,Was Material Ever Previously Lead?],G3424,Table15[Customer-Owned Portion],O3424),Table15[Unique ID],0),0)))</f>
        <v>Non-lead</v>
      </c>
      <c r="X3424"/>
    </row>
    <row r="3425" spans="2:24" ht="30" x14ac:dyDescent="0.25">
      <c r="B3425" s="145" t="s">
        <v>4474</v>
      </c>
      <c r="C3425" s="31" t="s">
        <v>12070</v>
      </c>
      <c r="D3425" s="31"/>
      <c r="E3425" s="43" t="s">
        <v>52</v>
      </c>
      <c r="F3425" s="42" t="s">
        <v>34</v>
      </c>
      <c r="G3425" s="83" t="s">
        <v>34</v>
      </c>
      <c r="H3425" s="168">
        <v>36677</v>
      </c>
      <c r="I3425" s="31"/>
      <c r="J3425" s="83" t="s">
        <v>188</v>
      </c>
      <c r="K3425" s="31" t="s">
        <v>34</v>
      </c>
      <c r="L3425" s="31"/>
      <c r="M3425" s="168"/>
      <c r="N3425" s="147"/>
      <c r="O3425" s="105" t="s">
        <v>52</v>
      </c>
      <c r="P3425" s="171">
        <v>36677</v>
      </c>
      <c r="Q3425" s="31"/>
      <c r="R3425" s="83" t="s">
        <v>188</v>
      </c>
      <c r="S3425" s="31" t="s">
        <v>34</v>
      </c>
      <c r="T3425" s="31"/>
      <c r="U3425" s="168"/>
      <c r="V3425" s="149"/>
      <c r="W3425" s="140" t="str" cm="1">
        <f t="array" ref="W3425">IF(SUM(LEN(B3425:V3425))=0,"",IF(OR(OR(ISBLANK(F3425),SUM(LEN(C3425),LEN(D3425))=0),AND(NOT(E3425="Unknown"),ISBLANK(J3425)),AND(NOT(O3425="Unknown"),ISBLANK(R3425))),"Missing Information", INDEX(Table15[Entire Service Line Classification], MATCH(SUMIFS(Table15[Unique ID],Table15[System-Owned Portion],E3425,Table15[If Material Anything Other than "Lead" in Column E,Was Material Ever Previously Lead?],G3425,Table15[Customer-Owned Portion],O3425),Table15[Unique ID],0),0)))</f>
        <v>Non-lead</v>
      </c>
      <c r="X3425"/>
    </row>
    <row r="3426" spans="2:24" ht="30" x14ac:dyDescent="0.25">
      <c r="B3426" s="145" t="s">
        <v>4493</v>
      </c>
      <c r="C3426" s="31" t="s">
        <v>12089</v>
      </c>
      <c r="D3426" s="31"/>
      <c r="E3426" s="43" t="s">
        <v>52</v>
      </c>
      <c r="F3426" s="42" t="s">
        <v>34</v>
      </c>
      <c r="G3426" s="83" t="s">
        <v>34</v>
      </c>
      <c r="H3426" s="168">
        <v>36677</v>
      </c>
      <c r="I3426" s="31"/>
      <c r="J3426" s="83" t="s">
        <v>188</v>
      </c>
      <c r="K3426" s="31" t="s">
        <v>34</v>
      </c>
      <c r="L3426" s="31"/>
      <c r="M3426" s="168"/>
      <c r="N3426" s="147"/>
      <c r="O3426" s="105" t="s">
        <v>52</v>
      </c>
      <c r="P3426" s="171">
        <v>36677</v>
      </c>
      <c r="Q3426" s="31"/>
      <c r="R3426" s="83" t="s">
        <v>188</v>
      </c>
      <c r="S3426" s="31" t="s">
        <v>34</v>
      </c>
      <c r="T3426" s="31"/>
      <c r="U3426" s="168"/>
      <c r="V3426" s="149"/>
      <c r="W3426" s="140" t="str" cm="1">
        <f t="array" ref="W3426">IF(SUM(LEN(B3426:V3426))=0,"",IF(OR(OR(ISBLANK(F3426),SUM(LEN(C3426),LEN(D3426))=0),AND(NOT(E3426="Unknown"),ISBLANK(J3426)),AND(NOT(O3426="Unknown"),ISBLANK(R3426))),"Missing Information", INDEX(Table15[Entire Service Line Classification], MATCH(SUMIFS(Table15[Unique ID],Table15[System-Owned Portion],E3426,Table15[If Material Anything Other than "Lead" in Column E,Was Material Ever Previously Lead?],G3426,Table15[Customer-Owned Portion],O3426),Table15[Unique ID],0),0)))</f>
        <v>Non-lead</v>
      </c>
      <c r="X3426"/>
    </row>
    <row r="3427" spans="2:24" ht="30" x14ac:dyDescent="0.25">
      <c r="B3427" s="145" t="s">
        <v>4495</v>
      </c>
      <c r="C3427" s="31" t="s">
        <v>12091</v>
      </c>
      <c r="D3427" s="31"/>
      <c r="E3427" s="43" t="s">
        <v>52</v>
      </c>
      <c r="F3427" s="42" t="s">
        <v>34</v>
      </c>
      <c r="G3427" s="83" t="s">
        <v>34</v>
      </c>
      <c r="H3427" s="168">
        <v>36677</v>
      </c>
      <c r="I3427" s="31"/>
      <c r="J3427" s="83" t="s">
        <v>188</v>
      </c>
      <c r="K3427" s="31" t="s">
        <v>34</v>
      </c>
      <c r="L3427" s="31"/>
      <c r="M3427" s="168"/>
      <c r="N3427" s="147"/>
      <c r="O3427" s="105" t="s">
        <v>52</v>
      </c>
      <c r="P3427" s="171">
        <v>36677</v>
      </c>
      <c r="Q3427" s="31"/>
      <c r="R3427" s="83" t="s">
        <v>188</v>
      </c>
      <c r="S3427" s="31" t="s">
        <v>34</v>
      </c>
      <c r="T3427" s="31"/>
      <c r="U3427" s="168"/>
      <c r="V3427" s="149"/>
      <c r="W3427" s="140" t="str" cm="1">
        <f t="array" ref="W3427">IF(SUM(LEN(B3427:V3427))=0,"",IF(OR(OR(ISBLANK(F3427),SUM(LEN(C3427),LEN(D3427))=0),AND(NOT(E3427="Unknown"),ISBLANK(J3427)),AND(NOT(O3427="Unknown"),ISBLANK(R3427))),"Missing Information", INDEX(Table15[Entire Service Line Classification], MATCH(SUMIFS(Table15[Unique ID],Table15[System-Owned Portion],E3427,Table15[If Material Anything Other than "Lead" in Column E,Was Material Ever Previously Lead?],G3427,Table15[Customer-Owned Portion],O3427),Table15[Unique ID],0),0)))</f>
        <v>Non-lead</v>
      </c>
      <c r="X3427"/>
    </row>
    <row r="3428" spans="2:24" ht="30" x14ac:dyDescent="0.25">
      <c r="B3428" s="145" t="s">
        <v>4535</v>
      </c>
      <c r="C3428" s="31" t="s">
        <v>12131</v>
      </c>
      <c r="D3428" s="31"/>
      <c r="E3428" s="43" t="s">
        <v>52</v>
      </c>
      <c r="F3428" s="42" t="s">
        <v>34</v>
      </c>
      <c r="G3428" s="83" t="s">
        <v>34</v>
      </c>
      <c r="H3428" s="168">
        <v>36677</v>
      </c>
      <c r="I3428" s="31"/>
      <c r="J3428" s="83" t="s">
        <v>188</v>
      </c>
      <c r="K3428" s="31" t="s">
        <v>34</v>
      </c>
      <c r="L3428" s="31"/>
      <c r="M3428" s="168"/>
      <c r="N3428" s="147"/>
      <c r="O3428" s="105" t="s">
        <v>52</v>
      </c>
      <c r="P3428" s="171">
        <v>36677</v>
      </c>
      <c r="Q3428" s="31"/>
      <c r="R3428" s="83" t="s">
        <v>188</v>
      </c>
      <c r="S3428" s="31" t="s">
        <v>34</v>
      </c>
      <c r="T3428" s="31"/>
      <c r="U3428" s="168"/>
      <c r="V3428" s="149"/>
      <c r="W3428" s="140" t="str" cm="1">
        <f t="array" ref="W3428">IF(SUM(LEN(B3428:V3428))=0,"",IF(OR(OR(ISBLANK(F3428),SUM(LEN(C3428),LEN(D3428))=0),AND(NOT(E3428="Unknown"),ISBLANK(J3428)),AND(NOT(O3428="Unknown"),ISBLANK(R3428))),"Missing Information", INDEX(Table15[Entire Service Line Classification], MATCH(SUMIFS(Table15[Unique ID],Table15[System-Owned Portion],E3428,Table15[If Material Anything Other than "Lead" in Column E,Was Material Ever Previously Lead?],G3428,Table15[Customer-Owned Portion],O3428),Table15[Unique ID],0),0)))</f>
        <v>Non-lead</v>
      </c>
      <c r="X3428"/>
    </row>
    <row r="3429" spans="2:24" ht="30" x14ac:dyDescent="0.25">
      <c r="B3429" s="145" t="s">
        <v>4538</v>
      </c>
      <c r="C3429" s="31" t="s">
        <v>12134</v>
      </c>
      <c r="D3429" s="31"/>
      <c r="E3429" s="43" t="s">
        <v>52</v>
      </c>
      <c r="F3429" s="42" t="s">
        <v>34</v>
      </c>
      <c r="G3429" s="83" t="s">
        <v>34</v>
      </c>
      <c r="H3429" s="168">
        <v>36677</v>
      </c>
      <c r="I3429" s="31"/>
      <c r="J3429" s="83" t="s">
        <v>188</v>
      </c>
      <c r="K3429" s="31" t="s">
        <v>34</v>
      </c>
      <c r="L3429" s="31"/>
      <c r="M3429" s="168"/>
      <c r="N3429" s="147"/>
      <c r="O3429" s="105" t="s">
        <v>52</v>
      </c>
      <c r="P3429" s="171">
        <v>36677</v>
      </c>
      <c r="Q3429" s="31"/>
      <c r="R3429" s="83" t="s">
        <v>188</v>
      </c>
      <c r="S3429" s="31" t="s">
        <v>34</v>
      </c>
      <c r="T3429" s="31"/>
      <c r="U3429" s="168"/>
      <c r="V3429" s="149"/>
      <c r="W3429" s="140" t="str" cm="1">
        <f t="array" ref="W3429">IF(SUM(LEN(B3429:V3429))=0,"",IF(OR(OR(ISBLANK(F3429),SUM(LEN(C3429),LEN(D3429))=0),AND(NOT(E3429="Unknown"),ISBLANK(J3429)),AND(NOT(O3429="Unknown"),ISBLANK(R3429))),"Missing Information", INDEX(Table15[Entire Service Line Classification], MATCH(SUMIFS(Table15[Unique ID],Table15[System-Owned Portion],E3429,Table15[If Material Anything Other than "Lead" in Column E,Was Material Ever Previously Lead?],G3429,Table15[Customer-Owned Portion],O3429),Table15[Unique ID],0),0)))</f>
        <v>Non-lead</v>
      </c>
      <c r="X3429"/>
    </row>
    <row r="3430" spans="2:24" ht="30" x14ac:dyDescent="0.25">
      <c r="B3430" s="145" t="s">
        <v>4566</v>
      </c>
      <c r="C3430" s="31" t="s">
        <v>12162</v>
      </c>
      <c r="D3430" s="31"/>
      <c r="E3430" s="43" t="s">
        <v>52</v>
      </c>
      <c r="F3430" s="42" t="s">
        <v>34</v>
      </c>
      <c r="G3430" s="83" t="s">
        <v>34</v>
      </c>
      <c r="H3430" s="168">
        <v>36677</v>
      </c>
      <c r="I3430" s="31"/>
      <c r="J3430" s="83" t="s">
        <v>188</v>
      </c>
      <c r="K3430" s="31" t="s">
        <v>34</v>
      </c>
      <c r="L3430" s="31"/>
      <c r="M3430" s="168"/>
      <c r="N3430" s="147"/>
      <c r="O3430" s="105" t="s">
        <v>52</v>
      </c>
      <c r="P3430" s="171">
        <v>36677</v>
      </c>
      <c r="Q3430" s="31"/>
      <c r="R3430" s="83" t="s">
        <v>188</v>
      </c>
      <c r="S3430" s="31" t="s">
        <v>34</v>
      </c>
      <c r="T3430" s="31"/>
      <c r="U3430" s="168"/>
      <c r="V3430" s="149"/>
      <c r="W3430" s="140" t="str" cm="1">
        <f t="array" ref="W3430">IF(SUM(LEN(B3430:V3430))=0,"",IF(OR(OR(ISBLANK(F3430),SUM(LEN(C3430),LEN(D3430))=0),AND(NOT(E3430="Unknown"),ISBLANK(J3430)),AND(NOT(O3430="Unknown"),ISBLANK(R3430))),"Missing Information", INDEX(Table15[Entire Service Line Classification], MATCH(SUMIFS(Table15[Unique ID],Table15[System-Owned Portion],E3430,Table15[If Material Anything Other than "Lead" in Column E,Was Material Ever Previously Lead?],G3430,Table15[Customer-Owned Portion],O3430),Table15[Unique ID],0),0)))</f>
        <v>Non-lead</v>
      </c>
      <c r="X3430"/>
    </row>
    <row r="3431" spans="2:24" ht="30" x14ac:dyDescent="0.25">
      <c r="B3431" s="145" t="s">
        <v>4570</v>
      </c>
      <c r="C3431" s="31" t="s">
        <v>12166</v>
      </c>
      <c r="D3431" s="31"/>
      <c r="E3431" s="43" t="s">
        <v>52</v>
      </c>
      <c r="F3431" s="42" t="s">
        <v>34</v>
      </c>
      <c r="G3431" s="83" t="s">
        <v>34</v>
      </c>
      <c r="H3431" s="168">
        <v>36677</v>
      </c>
      <c r="I3431" s="31"/>
      <c r="J3431" s="83" t="s">
        <v>188</v>
      </c>
      <c r="K3431" s="31" t="s">
        <v>34</v>
      </c>
      <c r="L3431" s="31"/>
      <c r="M3431" s="168"/>
      <c r="N3431" s="147"/>
      <c r="O3431" s="105" t="s">
        <v>52</v>
      </c>
      <c r="P3431" s="171">
        <v>36677</v>
      </c>
      <c r="Q3431" s="31"/>
      <c r="R3431" s="83" t="s">
        <v>188</v>
      </c>
      <c r="S3431" s="31" t="s">
        <v>34</v>
      </c>
      <c r="T3431" s="31"/>
      <c r="U3431" s="168"/>
      <c r="V3431" s="149"/>
      <c r="W3431" s="140" t="str" cm="1">
        <f t="array" ref="W3431">IF(SUM(LEN(B3431:V3431))=0,"",IF(OR(OR(ISBLANK(F3431),SUM(LEN(C3431),LEN(D3431))=0),AND(NOT(E3431="Unknown"),ISBLANK(J3431)),AND(NOT(O3431="Unknown"),ISBLANK(R3431))),"Missing Information", INDEX(Table15[Entire Service Line Classification], MATCH(SUMIFS(Table15[Unique ID],Table15[System-Owned Portion],E3431,Table15[If Material Anything Other than "Lead" in Column E,Was Material Ever Previously Lead?],G3431,Table15[Customer-Owned Portion],O3431),Table15[Unique ID],0),0)))</f>
        <v>Non-lead</v>
      </c>
      <c r="X3431"/>
    </row>
    <row r="3432" spans="2:24" ht="30" x14ac:dyDescent="0.25">
      <c r="B3432" s="145" t="s">
        <v>4573</v>
      </c>
      <c r="C3432" s="31" t="s">
        <v>12169</v>
      </c>
      <c r="D3432" s="31"/>
      <c r="E3432" s="43" t="s">
        <v>52</v>
      </c>
      <c r="F3432" s="42" t="s">
        <v>34</v>
      </c>
      <c r="G3432" s="83" t="s">
        <v>34</v>
      </c>
      <c r="H3432" s="168">
        <v>36677</v>
      </c>
      <c r="I3432" s="31"/>
      <c r="J3432" s="83" t="s">
        <v>188</v>
      </c>
      <c r="K3432" s="31" t="s">
        <v>34</v>
      </c>
      <c r="L3432" s="31"/>
      <c r="M3432" s="168"/>
      <c r="N3432" s="147"/>
      <c r="O3432" s="105" t="s">
        <v>52</v>
      </c>
      <c r="P3432" s="171">
        <v>36677</v>
      </c>
      <c r="Q3432" s="31"/>
      <c r="R3432" s="83" t="s">
        <v>188</v>
      </c>
      <c r="S3432" s="31" t="s">
        <v>34</v>
      </c>
      <c r="T3432" s="31"/>
      <c r="U3432" s="168"/>
      <c r="V3432" s="149"/>
      <c r="W3432" s="140" t="str" cm="1">
        <f t="array" ref="W3432">IF(SUM(LEN(B3432:V3432))=0,"",IF(OR(OR(ISBLANK(F3432),SUM(LEN(C3432),LEN(D3432))=0),AND(NOT(E3432="Unknown"),ISBLANK(J3432)),AND(NOT(O3432="Unknown"),ISBLANK(R3432))),"Missing Information", INDEX(Table15[Entire Service Line Classification], MATCH(SUMIFS(Table15[Unique ID],Table15[System-Owned Portion],E3432,Table15[If Material Anything Other than "Lead" in Column E,Was Material Ever Previously Lead?],G3432,Table15[Customer-Owned Portion],O3432),Table15[Unique ID],0),0)))</f>
        <v>Non-lead</v>
      </c>
      <c r="X3432"/>
    </row>
    <row r="3433" spans="2:24" ht="30" x14ac:dyDescent="0.25">
      <c r="B3433" s="145" t="s">
        <v>4582</v>
      </c>
      <c r="C3433" s="31" t="s">
        <v>12178</v>
      </c>
      <c r="D3433" s="31"/>
      <c r="E3433" s="43" t="s">
        <v>52</v>
      </c>
      <c r="F3433" s="42" t="s">
        <v>34</v>
      </c>
      <c r="G3433" s="83" t="s">
        <v>34</v>
      </c>
      <c r="H3433" s="168">
        <v>36677</v>
      </c>
      <c r="I3433" s="31"/>
      <c r="J3433" s="83" t="s">
        <v>188</v>
      </c>
      <c r="K3433" s="31" t="s">
        <v>34</v>
      </c>
      <c r="L3433" s="31"/>
      <c r="M3433" s="168"/>
      <c r="N3433" s="147"/>
      <c r="O3433" s="105" t="s">
        <v>52</v>
      </c>
      <c r="P3433" s="171">
        <v>36677</v>
      </c>
      <c r="Q3433" s="31"/>
      <c r="R3433" s="83" t="s">
        <v>188</v>
      </c>
      <c r="S3433" s="31" t="s">
        <v>34</v>
      </c>
      <c r="T3433" s="31"/>
      <c r="U3433" s="168"/>
      <c r="V3433" s="149"/>
      <c r="W3433" s="140" t="str" cm="1">
        <f t="array" ref="W3433">IF(SUM(LEN(B3433:V3433))=0,"",IF(OR(OR(ISBLANK(F3433),SUM(LEN(C3433),LEN(D3433))=0),AND(NOT(E3433="Unknown"),ISBLANK(J3433)),AND(NOT(O3433="Unknown"),ISBLANK(R3433))),"Missing Information", INDEX(Table15[Entire Service Line Classification], MATCH(SUMIFS(Table15[Unique ID],Table15[System-Owned Portion],E3433,Table15[If Material Anything Other than "Lead" in Column E,Was Material Ever Previously Lead?],G3433,Table15[Customer-Owned Portion],O3433),Table15[Unique ID],0),0)))</f>
        <v>Non-lead</v>
      </c>
      <c r="X3433"/>
    </row>
    <row r="3434" spans="2:24" ht="30" x14ac:dyDescent="0.25">
      <c r="B3434" s="145" t="s">
        <v>4599</v>
      </c>
      <c r="C3434" s="31" t="s">
        <v>12195</v>
      </c>
      <c r="D3434" s="31"/>
      <c r="E3434" s="43" t="s">
        <v>52</v>
      </c>
      <c r="F3434" s="42" t="s">
        <v>34</v>
      </c>
      <c r="G3434" s="83" t="s">
        <v>34</v>
      </c>
      <c r="H3434" s="168">
        <v>36677</v>
      </c>
      <c r="I3434" s="31"/>
      <c r="J3434" s="83" t="s">
        <v>188</v>
      </c>
      <c r="K3434" s="31" t="s">
        <v>34</v>
      </c>
      <c r="L3434" s="31"/>
      <c r="M3434" s="168"/>
      <c r="N3434" s="147"/>
      <c r="O3434" s="105" t="s">
        <v>52</v>
      </c>
      <c r="P3434" s="171">
        <v>36677</v>
      </c>
      <c r="Q3434" s="31"/>
      <c r="R3434" s="83" t="s">
        <v>188</v>
      </c>
      <c r="S3434" s="31" t="s">
        <v>34</v>
      </c>
      <c r="T3434" s="31"/>
      <c r="U3434" s="168"/>
      <c r="V3434" s="149"/>
      <c r="W3434" s="140" t="str" cm="1">
        <f t="array" ref="W3434">IF(SUM(LEN(B3434:V3434))=0,"",IF(OR(OR(ISBLANK(F3434),SUM(LEN(C3434),LEN(D3434))=0),AND(NOT(E3434="Unknown"),ISBLANK(J3434)),AND(NOT(O3434="Unknown"),ISBLANK(R3434))),"Missing Information", INDEX(Table15[Entire Service Line Classification], MATCH(SUMIFS(Table15[Unique ID],Table15[System-Owned Portion],E3434,Table15[If Material Anything Other than "Lead" in Column E,Was Material Ever Previously Lead?],G3434,Table15[Customer-Owned Portion],O3434),Table15[Unique ID],0),0)))</f>
        <v>Non-lead</v>
      </c>
      <c r="X3434"/>
    </row>
    <row r="3435" spans="2:24" ht="30" x14ac:dyDescent="0.25">
      <c r="B3435" s="145" t="s">
        <v>4621</v>
      </c>
      <c r="C3435" s="31" t="s">
        <v>12217</v>
      </c>
      <c r="D3435" s="31"/>
      <c r="E3435" s="43" t="s">
        <v>52</v>
      </c>
      <c r="F3435" s="42" t="s">
        <v>34</v>
      </c>
      <c r="G3435" s="83" t="s">
        <v>34</v>
      </c>
      <c r="H3435" s="168">
        <v>36677</v>
      </c>
      <c r="I3435" s="31"/>
      <c r="J3435" s="83" t="s">
        <v>188</v>
      </c>
      <c r="K3435" s="31" t="s">
        <v>34</v>
      </c>
      <c r="L3435" s="31"/>
      <c r="M3435" s="168"/>
      <c r="N3435" s="147"/>
      <c r="O3435" s="105" t="s">
        <v>52</v>
      </c>
      <c r="P3435" s="171">
        <v>36677</v>
      </c>
      <c r="Q3435" s="31"/>
      <c r="R3435" s="83" t="s">
        <v>188</v>
      </c>
      <c r="S3435" s="31" t="s">
        <v>34</v>
      </c>
      <c r="T3435" s="31"/>
      <c r="U3435" s="168"/>
      <c r="V3435" s="149"/>
      <c r="W3435" s="140" t="str" cm="1">
        <f t="array" ref="W3435">IF(SUM(LEN(B3435:V3435))=0,"",IF(OR(OR(ISBLANK(F3435),SUM(LEN(C3435),LEN(D3435))=0),AND(NOT(E3435="Unknown"),ISBLANK(J3435)),AND(NOT(O3435="Unknown"),ISBLANK(R3435))),"Missing Information", INDEX(Table15[Entire Service Line Classification], MATCH(SUMIFS(Table15[Unique ID],Table15[System-Owned Portion],E3435,Table15[If Material Anything Other than "Lead" in Column E,Was Material Ever Previously Lead?],G3435,Table15[Customer-Owned Portion],O3435),Table15[Unique ID],0),0)))</f>
        <v>Non-lead</v>
      </c>
      <c r="X3435"/>
    </row>
    <row r="3436" spans="2:24" ht="30" x14ac:dyDescent="0.25">
      <c r="B3436" s="145" t="s">
        <v>4553</v>
      </c>
      <c r="C3436" s="31" t="s">
        <v>12149</v>
      </c>
      <c r="D3436" s="31"/>
      <c r="E3436" s="43" t="s">
        <v>52</v>
      </c>
      <c r="F3436" s="42" t="s">
        <v>34</v>
      </c>
      <c r="G3436" s="83" t="s">
        <v>34</v>
      </c>
      <c r="H3436" s="168">
        <v>36676</v>
      </c>
      <c r="I3436" s="31"/>
      <c r="J3436" s="83" t="s">
        <v>188</v>
      </c>
      <c r="K3436" s="31" t="s">
        <v>34</v>
      </c>
      <c r="L3436" s="31"/>
      <c r="M3436" s="168"/>
      <c r="N3436" s="147"/>
      <c r="O3436" s="105" t="s">
        <v>52</v>
      </c>
      <c r="P3436" s="171">
        <v>36676</v>
      </c>
      <c r="Q3436" s="31"/>
      <c r="R3436" s="83" t="s">
        <v>188</v>
      </c>
      <c r="S3436" s="31" t="s">
        <v>34</v>
      </c>
      <c r="T3436" s="31"/>
      <c r="U3436" s="168"/>
      <c r="V3436" s="149"/>
      <c r="W3436" s="140" t="str" cm="1">
        <f t="array" ref="W3436">IF(SUM(LEN(B3436:V3436))=0,"",IF(OR(OR(ISBLANK(F3436),SUM(LEN(C3436),LEN(D3436))=0),AND(NOT(E3436="Unknown"),ISBLANK(J3436)),AND(NOT(O3436="Unknown"),ISBLANK(R3436))),"Missing Information", INDEX(Table15[Entire Service Line Classification], MATCH(SUMIFS(Table15[Unique ID],Table15[System-Owned Portion],E3436,Table15[If Material Anything Other than "Lead" in Column E,Was Material Ever Previously Lead?],G3436,Table15[Customer-Owned Portion],O3436),Table15[Unique ID],0),0)))</f>
        <v>Non-lead</v>
      </c>
      <c r="X3436"/>
    </row>
    <row r="3437" spans="2:24" ht="30" x14ac:dyDescent="0.25">
      <c r="B3437" s="145" t="s">
        <v>4564</v>
      </c>
      <c r="C3437" s="31" t="s">
        <v>12160</v>
      </c>
      <c r="D3437" s="31"/>
      <c r="E3437" s="43" t="s">
        <v>52</v>
      </c>
      <c r="F3437" s="42" t="s">
        <v>34</v>
      </c>
      <c r="G3437" s="83" t="s">
        <v>34</v>
      </c>
      <c r="H3437" s="168">
        <v>36676</v>
      </c>
      <c r="I3437" s="31"/>
      <c r="J3437" s="83" t="s">
        <v>188</v>
      </c>
      <c r="K3437" s="31" t="s">
        <v>34</v>
      </c>
      <c r="L3437" s="31"/>
      <c r="M3437" s="168"/>
      <c r="N3437" s="147"/>
      <c r="O3437" s="105" t="s">
        <v>52</v>
      </c>
      <c r="P3437" s="171">
        <v>36676</v>
      </c>
      <c r="Q3437" s="31"/>
      <c r="R3437" s="83" t="s">
        <v>188</v>
      </c>
      <c r="S3437" s="31" t="s">
        <v>34</v>
      </c>
      <c r="T3437" s="31"/>
      <c r="U3437" s="168"/>
      <c r="V3437" s="149"/>
      <c r="W3437" s="140" t="str" cm="1">
        <f t="array" ref="W3437">IF(SUM(LEN(B3437:V3437))=0,"",IF(OR(OR(ISBLANK(F3437),SUM(LEN(C3437),LEN(D3437))=0),AND(NOT(E3437="Unknown"),ISBLANK(J3437)),AND(NOT(O3437="Unknown"),ISBLANK(R3437))),"Missing Information", INDEX(Table15[Entire Service Line Classification], MATCH(SUMIFS(Table15[Unique ID],Table15[System-Owned Portion],E3437,Table15[If Material Anything Other than "Lead" in Column E,Was Material Ever Previously Lead?],G3437,Table15[Customer-Owned Portion],O3437),Table15[Unique ID],0),0)))</f>
        <v>Non-lead</v>
      </c>
      <c r="X3437"/>
    </row>
    <row r="3438" spans="2:24" ht="30" x14ac:dyDescent="0.25">
      <c r="B3438" s="145" t="s">
        <v>4559</v>
      </c>
      <c r="C3438" s="31" t="s">
        <v>12155</v>
      </c>
      <c r="D3438" s="31"/>
      <c r="E3438" s="43" t="s">
        <v>52</v>
      </c>
      <c r="F3438" s="42" t="s">
        <v>34</v>
      </c>
      <c r="G3438" s="83" t="s">
        <v>34</v>
      </c>
      <c r="H3438" s="168">
        <v>36672</v>
      </c>
      <c r="I3438" s="31"/>
      <c r="J3438" s="83" t="s">
        <v>188</v>
      </c>
      <c r="K3438" s="31" t="s">
        <v>34</v>
      </c>
      <c r="L3438" s="31"/>
      <c r="M3438" s="168"/>
      <c r="N3438" s="147"/>
      <c r="O3438" s="105" t="s">
        <v>52</v>
      </c>
      <c r="P3438" s="171">
        <v>36672</v>
      </c>
      <c r="Q3438" s="31"/>
      <c r="R3438" s="83" t="s">
        <v>188</v>
      </c>
      <c r="S3438" s="31" t="s">
        <v>34</v>
      </c>
      <c r="T3438" s="31"/>
      <c r="U3438" s="168"/>
      <c r="V3438" s="149"/>
      <c r="W3438" s="140" t="str" cm="1">
        <f t="array" ref="W3438">IF(SUM(LEN(B3438:V3438))=0,"",IF(OR(OR(ISBLANK(F3438),SUM(LEN(C3438),LEN(D3438))=0),AND(NOT(E3438="Unknown"),ISBLANK(J3438)),AND(NOT(O3438="Unknown"),ISBLANK(R3438))),"Missing Information", INDEX(Table15[Entire Service Line Classification], MATCH(SUMIFS(Table15[Unique ID],Table15[System-Owned Portion],E3438,Table15[If Material Anything Other than "Lead" in Column E,Was Material Ever Previously Lead?],G3438,Table15[Customer-Owned Portion],O3438),Table15[Unique ID],0),0)))</f>
        <v>Non-lead</v>
      </c>
      <c r="X3438"/>
    </row>
    <row r="3439" spans="2:24" ht="30" x14ac:dyDescent="0.25">
      <c r="B3439" s="145" t="s">
        <v>4596</v>
      </c>
      <c r="C3439" s="31" t="s">
        <v>12192</v>
      </c>
      <c r="D3439" s="31"/>
      <c r="E3439" s="43" t="s">
        <v>52</v>
      </c>
      <c r="F3439" s="42" t="s">
        <v>34</v>
      </c>
      <c r="G3439" s="83" t="s">
        <v>34</v>
      </c>
      <c r="H3439" s="168">
        <v>36672</v>
      </c>
      <c r="I3439" s="31"/>
      <c r="J3439" s="83" t="s">
        <v>188</v>
      </c>
      <c r="K3439" s="31" t="s">
        <v>34</v>
      </c>
      <c r="L3439" s="31"/>
      <c r="M3439" s="168"/>
      <c r="N3439" s="147"/>
      <c r="O3439" s="105" t="s">
        <v>52</v>
      </c>
      <c r="P3439" s="171">
        <v>36672</v>
      </c>
      <c r="Q3439" s="31"/>
      <c r="R3439" s="83" t="s">
        <v>188</v>
      </c>
      <c r="S3439" s="31" t="s">
        <v>34</v>
      </c>
      <c r="T3439" s="31"/>
      <c r="U3439" s="168"/>
      <c r="V3439" s="149"/>
      <c r="W3439" s="140" t="str" cm="1">
        <f t="array" ref="W3439">IF(SUM(LEN(B3439:V3439))=0,"",IF(OR(OR(ISBLANK(F3439),SUM(LEN(C3439),LEN(D3439))=0),AND(NOT(E3439="Unknown"),ISBLANK(J3439)),AND(NOT(O3439="Unknown"),ISBLANK(R3439))),"Missing Information", INDEX(Table15[Entire Service Line Classification], MATCH(SUMIFS(Table15[Unique ID],Table15[System-Owned Portion],E3439,Table15[If Material Anything Other than "Lead" in Column E,Was Material Ever Previously Lead?],G3439,Table15[Customer-Owned Portion],O3439),Table15[Unique ID],0),0)))</f>
        <v>Non-lead</v>
      </c>
      <c r="X3439"/>
    </row>
    <row r="3440" spans="2:24" ht="30" x14ac:dyDescent="0.25">
      <c r="B3440" s="145" t="s">
        <v>1352</v>
      </c>
      <c r="C3440" s="31" t="s">
        <v>8765</v>
      </c>
      <c r="D3440" s="31"/>
      <c r="E3440" s="43" t="s">
        <v>52</v>
      </c>
      <c r="F3440" s="42" t="s">
        <v>34</v>
      </c>
      <c r="G3440" s="83" t="s">
        <v>34</v>
      </c>
      <c r="H3440" s="168">
        <v>36671</v>
      </c>
      <c r="I3440" s="31"/>
      <c r="J3440" s="83" t="s">
        <v>188</v>
      </c>
      <c r="K3440" s="31" t="s">
        <v>34</v>
      </c>
      <c r="L3440" s="31"/>
      <c r="M3440" s="168"/>
      <c r="N3440" s="147"/>
      <c r="O3440" s="105" t="s">
        <v>52</v>
      </c>
      <c r="P3440" s="171">
        <v>36671</v>
      </c>
      <c r="Q3440" s="31"/>
      <c r="R3440" s="83" t="s">
        <v>188</v>
      </c>
      <c r="S3440" s="31" t="s">
        <v>34</v>
      </c>
      <c r="T3440" s="31"/>
      <c r="U3440" s="168"/>
      <c r="V3440" s="149"/>
      <c r="W3440" s="140" t="str" cm="1">
        <f t="array" ref="W3440">IF(SUM(LEN(B3440:V3440))=0,"",IF(OR(OR(ISBLANK(F3440),SUM(LEN(C3440),LEN(D3440))=0),AND(NOT(E3440="Unknown"),ISBLANK(J3440)),AND(NOT(O3440="Unknown"),ISBLANK(R3440))),"Missing Information", INDEX(Table15[Entire Service Line Classification], MATCH(SUMIFS(Table15[Unique ID],Table15[System-Owned Portion],E3440,Table15[If Material Anything Other than "Lead" in Column E,Was Material Ever Previously Lead?],G3440,Table15[Customer-Owned Portion],O3440),Table15[Unique ID],0),0)))</f>
        <v>Non-lead</v>
      </c>
      <c r="X3440"/>
    </row>
    <row r="3441" spans="2:24" ht="30" x14ac:dyDescent="0.25">
      <c r="B3441" s="145" t="s">
        <v>2042</v>
      </c>
      <c r="C3441" s="31" t="s">
        <v>9474</v>
      </c>
      <c r="D3441" s="31"/>
      <c r="E3441" s="43" t="s">
        <v>52</v>
      </c>
      <c r="F3441" s="42" t="s">
        <v>34</v>
      </c>
      <c r="G3441" s="83" t="s">
        <v>34</v>
      </c>
      <c r="H3441" s="168">
        <v>36671</v>
      </c>
      <c r="I3441" s="31"/>
      <c r="J3441" s="83" t="s">
        <v>188</v>
      </c>
      <c r="K3441" s="31" t="s">
        <v>34</v>
      </c>
      <c r="L3441" s="31"/>
      <c r="M3441" s="168"/>
      <c r="N3441" s="147"/>
      <c r="O3441" s="105" t="s">
        <v>52</v>
      </c>
      <c r="P3441" s="171">
        <v>36671</v>
      </c>
      <c r="Q3441" s="31"/>
      <c r="R3441" s="83" t="s">
        <v>188</v>
      </c>
      <c r="S3441" s="31" t="s">
        <v>34</v>
      </c>
      <c r="T3441" s="31"/>
      <c r="U3441" s="168"/>
      <c r="V3441" s="149"/>
      <c r="W3441" s="140" t="str" cm="1">
        <f t="array" ref="W3441">IF(SUM(LEN(B3441:V3441))=0,"",IF(OR(OR(ISBLANK(F3441),SUM(LEN(C3441),LEN(D3441))=0),AND(NOT(E3441="Unknown"),ISBLANK(J3441)),AND(NOT(O3441="Unknown"),ISBLANK(R3441))),"Missing Information", INDEX(Table15[Entire Service Line Classification], MATCH(SUMIFS(Table15[Unique ID],Table15[System-Owned Portion],E3441,Table15[If Material Anything Other than "Lead" in Column E,Was Material Ever Previously Lead?],G3441,Table15[Customer-Owned Portion],O3441),Table15[Unique ID],0),0)))</f>
        <v>Non-lead</v>
      </c>
      <c r="X3441"/>
    </row>
    <row r="3442" spans="2:24" ht="30" x14ac:dyDescent="0.25">
      <c r="B3442" s="145" t="s">
        <v>2080</v>
      </c>
      <c r="C3442" s="31" t="s">
        <v>9512</v>
      </c>
      <c r="D3442" s="31"/>
      <c r="E3442" s="43" t="s">
        <v>52</v>
      </c>
      <c r="F3442" s="42" t="s">
        <v>34</v>
      </c>
      <c r="G3442" s="83" t="s">
        <v>34</v>
      </c>
      <c r="H3442" s="168">
        <v>36671</v>
      </c>
      <c r="I3442" s="31"/>
      <c r="J3442" s="83" t="s">
        <v>188</v>
      </c>
      <c r="K3442" s="31" t="s">
        <v>34</v>
      </c>
      <c r="L3442" s="31"/>
      <c r="M3442" s="168"/>
      <c r="N3442" s="147"/>
      <c r="O3442" s="105" t="s">
        <v>52</v>
      </c>
      <c r="P3442" s="171">
        <v>36671</v>
      </c>
      <c r="Q3442" s="31"/>
      <c r="R3442" s="83" t="s">
        <v>188</v>
      </c>
      <c r="S3442" s="31" t="s">
        <v>34</v>
      </c>
      <c r="T3442" s="31"/>
      <c r="U3442" s="168"/>
      <c r="V3442" s="149"/>
      <c r="W3442" s="140" t="str" cm="1">
        <f t="array" ref="W3442">IF(SUM(LEN(B3442:V3442))=0,"",IF(OR(OR(ISBLANK(F3442),SUM(LEN(C3442),LEN(D3442))=0),AND(NOT(E3442="Unknown"),ISBLANK(J3442)),AND(NOT(O3442="Unknown"),ISBLANK(R3442))),"Missing Information", INDEX(Table15[Entire Service Line Classification], MATCH(SUMIFS(Table15[Unique ID],Table15[System-Owned Portion],E3442,Table15[If Material Anything Other than "Lead" in Column E,Was Material Ever Previously Lead?],G3442,Table15[Customer-Owned Portion],O3442),Table15[Unique ID],0),0)))</f>
        <v>Non-lead</v>
      </c>
      <c r="X3442"/>
    </row>
    <row r="3443" spans="2:24" ht="30" x14ac:dyDescent="0.25">
      <c r="B3443" s="145" t="s">
        <v>2092</v>
      </c>
      <c r="C3443" s="31" t="s">
        <v>9524</v>
      </c>
      <c r="D3443" s="31"/>
      <c r="E3443" s="43" t="s">
        <v>52</v>
      </c>
      <c r="F3443" s="42" t="s">
        <v>34</v>
      </c>
      <c r="G3443" s="83" t="s">
        <v>34</v>
      </c>
      <c r="H3443" s="168">
        <v>36671</v>
      </c>
      <c r="I3443" s="31"/>
      <c r="J3443" s="83" t="s">
        <v>188</v>
      </c>
      <c r="K3443" s="31" t="s">
        <v>34</v>
      </c>
      <c r="L3443" s="31"/>
      <c r="M3443" s="168"/>
      <c r="N3443" s="147"/>
      <c r="O3443" s="105" t="s">
        <v>52</v>
      </c>
      <c r="P3443" s="171">
        <v>36671</v>
      </c>
      <c r="Q3443" s="31"/>
      <c r="R3443" s="83" t="s">
        <v>188</v>
      </c>
      <c r="S3443" s="31" t="s">
        <v>34</v>
      </c>
      <c r="T3443" s="31"/>
      <c r="U3443" s="168"/>
      <c r="V3443" s="149"/>
      <c r="W3443" s="140" t="str" cm="1">
        <f t="array" ref="W3443">IF(SUM(LEN(B3443:V3443))=0,"",IF(OR(OR(ISBLANK(F3443),SUM(LEN(C3443),LEN(D3443))=0),AND(NOT(E3443="Unknown"),ISBLANK(J3443)),AND(NOT(O3443="Unknown"),ISBLANK(R3443))),"Missing Information", INDEX(Table15[Entire Service Line Classification], MATCH(SUMIFS(Table15[Unique ID],Table15[System-Owned Portion],E3443,Table15[If Material Anything Other than "Lead" in Column E,Was Material Ever Previously Lead?],G3443,Table15[Customer-Owned Portion],O3443),Table15[Unique ID],0),0)))</f>
        <v>Non-lead</v>
      </c>
      <c r="X3443"/>
    </row>
    <row r="3444" spans="2:24" ht="30" x14ac:dyDescent="0.25">
      <c r="B3444" s="145" t="s">
        <v>2134</v>
      </c>
      <c r="C3444" s="31" t="s">
        <v>9566</v>
      </c>
      <c r="D3444" s="31"/>
      <c r="E3444" s="43" t="s">
        <v>52</v>
      </c>
      <c r="F3444" s="42" t="s">
        <v>34</v>
      </c>
      <c r="G3444" s="83" t="s">
        <v>34</v>
      </c>
      <c r="H3444" s="168">
        <v>36671</v>
      </c>
      <c r="I3444" s="31"/>
      <c r="J3444" s="83" t="s">
        <v>188</v>
      </c>
      <c r="K3444" s="31" t="s">
        <v>34</v>
      </c>
      <c r="L3444" s="31"/>
      <c r="M3444" s="168"/>
      <c r="N3444" s="147"/>
      <c r="O3444" s="105" t="s">
        <v>52</v>
      </c>
      <c r="P3444" s="171">
        <v>36671</v>
      </c>
      <c r="Q3444" s="31"/>
      <c r="R3444" s="83" t="s">
        <v>188</v>
      </c>
      <c r="S3444" s="31" t="s">
        <v>34</v>
      </c>
      <c r="T3444" s="31"/>
      <c r="U3444" s="168"/>
      <c r="V3444" s="149"/>
      <c r="W3444" s="140" t="str" cm="1">
        <f t="array" ref="W3444">IF(SUM(LEN(B3444:V3444))=0,"",IF(OR(OR(ISBLANK(F3444),SUM(LEN(C3444),LEN(D3444))=0),AND(NOT(E3444="Unknown"),ISBLANK(J3444)),AND(NOT(O3444="Unknown"),ISBLANK(R3444))),"Missing Information", INDEX(Table15[Entire Service Line Classification], MATCH(SUMIFS(Table15[Unique ID],Table15[System-Owned Portion],E3444,Table15[If Material Anything Other than "Lead" in Column E,Was Material Ever Previously Lead?],G3444,Table15[Customer-Owned Portion],O3444),Table15[Unique ID],0),0)))</f>
        <v>Non-lead</v>
      </c>
      <c r="X3444"/>
    </row>
    <row r="3445" spans="2:24" ht="30" x14ac:dyDescent="0.25">
      <c r="B3445" s="145" t="s">
        <v>2149</v>
      </c>
      <c r="C3445" s="31" t="s">
        <v>9581</v>
      </c>
      <c r="D3445" s="31"/>
      <c r="E3445" s="43" t="s">
        <v>52</v>
      </c>
      <c r="F3445" s="42" t="s">
        <v>34</v>
      </c>
      <c r="G3445" s="83" t="s">
        <v>34</v>
      </c>
      <c r="H3445" s="168">
        <v>36671</v>
      </c>
      <c r="I3445" s="31"/>
      <c r="J3445" s="83" t="s">
        <v>188</v>
      </c>
      <c r="K3445" s="31" t="s">
        <v>34</v>
      </c>
      <c r="L3445" s="31"/>
      <c r="M3445" s="168"/>
      <c r="N3445" s="147"/>
      <c r="O3445" s="105" t="s">
        <v>52</v>
      </c>
      <c r="P3445" s="171">
        <v>36671</v>
      </c>
      <c r="Q3445" s="31"/>
      <c r="R3445" s="83" t="s">
        <v>188</v>
      </c>
      <c r="S3445" s="31" t="s">
        <v>34</v>
      </c>
      <c r="T3445" s="31"/>
      <c r="U3445" s="168"/>
      <c r="V3445" s="149"/>
      <c r="W3445" s="140" t="str" cm="1">
        <f t="array" ref="W3445">IF(SUM(LEN(B3445:V3445))=0,"",IF(OR(OR(ISBLANK(F3445),SUM(LEN(C3445),LEN(D3445))=0),AND(NOT(E3445="Unknown"),ISBLANK(J3445)),AND(NOT(O3445="Unknown"),ISBLANK(R3445))),"Missing Information", INDEX(Table15[Entire Service Line Classification], MATCH(SUMIFS(Table15[Unique ID],Table15[System-Owned Portion],E3445,Table15[If Material Anything Other than "Lead" in Column E,Was Material Ever Previously Lead?],G3445,Table15[Customer-Owned Portion],O3445),Table15[Unique ID],0),0)))</f>
        <v>Non-lead</v>
      </c>
      <c r="X3445"/>
    </row>
    <row r="3446" spans="2:24" ht="30" x14ac:dyDescent="0.25">
      <c r="B3446" s="145" t="s">
        <v>2171</v>
      </c>
      <c r="C3446" s="31" t="s">
        <v>9603</v>
      </c>
      <c r="D3446" s="31"/>
      <c r="E3446" s="43" t="s">
        <v>52</v>
      </c>
      <c r="F3446" s="42" t="s">
        <v>34</v>
      </c>
      <c r="G3446" s="83" t="s">
        <v>34</v>
      </c>
      <c r="H3446" s="168">
        <v>36671</v>
      </c>
      <c r="I3446" s="31"/>
      <c r="J3446" s="83" t="s">
        <v>188</v>
      </c>
      <c r="K3446" s="31" t="s">
        <v>34</v>
      </c>
      <c r="L3446" s="31"/>
      <c r="M3446" s="168"/>
      <c r="N3446" s="147"/>
      <c r="O3446" s="105" t="s">
        <v>52</v>
      </c>
      <c r="P3446" s="171">
        <v>36671</v>
      </c>
      <c r="Q3446" s="31"/>
      <c r="R3446" s="83" t="s">
        <v>188</v>
      </c>
      <c r="S3446" s="31" t="s">
        <v>34</v>
      </c>
      <c r="T3446" s="31"/>
      <c r="U3446" s="168"/>
      <c r="V3446" s="149"/>
      <c r="W3446" s="140" t="str" cm="1">
        <f t="array" ref="W3446">IF(SUM(LEN(B3446:V3446))=0,"",IF(OR(OR(ISBLANK(F3446),SUM(LEN(C3446),LEN(D3446))=0),AND(NOT(E3446="Unknown"),ISBLANK(J3446)),AND(NOT(O3446="Unknown"),ISBLANK(R3446))),"Missing Information", INDEX(Table15[Entire Service Line Classification], MATCH(SUMIFS(Table15[Unique ID],Table15[System-Owned Portion],E3446,Table15[If Material Anything Other than "Lead" in Column E,Was Material Ever Previously Lead?],G3446,Table15[Customer-Owned Portion],O3446),Table15[Unique ID],0),0)))</f>
        <v>Non-lead</v>
      </c>
      <c r="X3446"/>
    </row>
    <row r="3447" spans="2:24" ht="30" x14ac:dyDescent="0.25">
      <c r="B3447" s="145" t="s">
        <v>2183</v>
      </c>
      <c r="C3447" s="31" t="s">
        <v>9615</v>
      </c>
      <c r="D3447" s="31"/>
      <c r="E3447" s="43" t="s">
        <v>52</v>
      </c>
      <c r="F3447" s="42" t="s">
        <v>34</v>
      </c>
      <c r="G3447" s="83" t="s">
        <v>34</v>
      </c>
      <c r="H3447" s="168">
        <v>36671</v>
      </c>
      <c r="I3447" s="31"/>
      <c r="J3447" s="83" t="s">
        <v>188</v>
      </c>
      <c r="K3447" s="31" t="s">
        <v>34</v>
      </c>
      <c r="L3447" s="31"/>
      <c r="M3447" s="168"/>
      <c r="N3447" s="147"/>
      <c r="O3447" s="105" t="s">
        <v>52</v>
      </c>
      <c r="P3447" s="171">
        <v>36671</v>
      </c>
      <c r="Q3447" s="31"/>
      <c r="R3447" s="83" t="s">
        <v>188</v>
      </c>
      <c r="S3447" s="31" t="s">
        <v>34</v>
      </c>
      <c r="T3447" s="31"/>
      <c r="U3447" s="168"/>
      <c r="V3447" s="149"/>
      <c r="W3447" s="140" t="str" cm="1">
        <f t="array" ref="W3447">IF(SUM(LEN(B3447:V3447))=0,"",IF(OR(OR(ISBLANK(F3447),SUM(LEN(C3447),LEN(D3447))=0),AND(NOT(E3447="Unknown"),ISBLANK(J3447)),AND(NOT(O3447="Unknown"),ISBLANK(R3447))),"Missing Information", INDEX(Table15[Entire Service Line Classification], MATCH(SUMIFS(Table15[Unique ID],Table15[System-Owned Portion],E3447,Table15[If Material Anything Other than "Lead" in Column E,Was Material Ever Previously Lead?],G3447,Table15[Customer-Owned Portion],O3447),Table15[Unique ID],0),0)))</f>
        <v>Non-lead</v>
      </c>
      <c r="X3447"/>
    </row>
    <row r="3448" spans="2:24" ht="30" x14ac:dyDescent="0.25">
      <c r="B3448" s="145" t="s">
        <v>2184</v>
      </c>
      <c r="C3448" s="31" t="s">
        <v>9616</v>
      </c>
      <c r="D3448" s="31"/>
      <c r="E3448" s="43" t="s">
        <v>52</v>
      </c>
      <c r="F3448" s="42" t="s">
        <v>34</v>
      </c>
      <c r="G3448" s="83" t="s">
        <v>34</v>
      </c>
      <c r="H3448" s="168">
        <v>36671</v>
      </c>
      <c r="I3448" s="31"/>
      <c r="J3448" s="83" t="s">
        <v>188</v>
      </c>
      <c r="K3448" s="31" t="s">
        <v>34</v>
      </c>
      <c r="L3448" s="31"/>
      <c r="M3448" s="168"/>
      <c r="N3448" s="147"/>
      <c r="O3448" s="105" t="s">
        <v>52</v>
      </c>
      <c r="P3448" s="171">
        <v>36671</v>
      </c>
      <c r="Q3448" s="31"/>
      <c r="R3448" s="83" t="s">
        <v>188</v>
      </c>
      <c r="S3448" s="31" t="s">
        <v>34</v>
      </c>
      <c r="T3448" s="31"/>
      <c r="U3448" s="168"/>
      <c r="V3448" s="149"/>
      <c r="W3448" s="140" t="str" cm="1">
        <f t="array" ref="W3448">IF(SUM(LEN(B3448:V3448))=0,"",IF(OR(OR(ISBLANK(F3448),SUM(LEN(C3448),LEN(D3448))=0),AND(NOT(E3448="Unknown"),ISBLANK(J3448)),AND(NOT(O3448="Unknown"),ISBLANK(R3448))),"Missing Information", INDEX(Table15[Entire Service Line Classification], MATCH(SUMIFS(Table15[Unique ID],Table15[System-Owned Portion],E3448,Table15[If Material Anything Other than "Lead" in Column E,Was Material Ever Previously Lead?],G3448,Table15[Customer-Owned Portion],O3448),Table15[Unique ID],0),0)))</f>
        <v>Non-lead</v>
      </c>
      <c r="X3448"/>
    </row>
    <row r="3449" spans="2:24" ht="30" x14ac:dyDescent="0.25">
      <c r="B3449" s="145" t="s">
        <v>2185</v>
      </c>
      <c r="C3449" s="31" t="s">
        <v>9617</v>
      </c>
      <c r="D3449" s="31"/>
      <c r="E3449" s="43" t="s">
        <v>52</v>
      </c>
      <c r="F3449" s="42" t="s">
        <v>34</v>
      </c>
      <c r="G3449" s="83" t="s">
        <v>34</v>
      </c>
      <c r="H3449" s="168">
        <v>36671</v>
      </c>
      <c r="I3449" s="31"/>
      <c r="J3449" s="83" t="s">
        <v>188</v>
      </c>
      <c r="K3449" s="31" t="s">
        <v>34</v>
      </c>
      <c r="L3449" s="31"/>
      <c r="M3449" s="168"/>
      <c r="N3449" s="147"/>
      <c r="O3449" s="105" t="s">
        <v>52</v>
      </c>
      <c r="P3449" s="171">
        <v>36671</v>
      </c>
      <c r="Q3449" s="31"/>
      <c r="R3449" s="83" t="s">
        <v>188</v>
      </c>
      <c r="S3449" s="31" t="s">
        <v>34</v>
      </c>
      <c r="T3449" s="31"/>
      <c r="U3449" s="168"/>
      <c r="V3449" s="149"/>
      <c r="W3449" s="140" t="str" cm="1">
        <f t="array" ref="W3449">IF(SUM(LEN(B3449:V3449))=0,"",IF(OR(OR(ISBLANK(F3449),SUM(LEN(C3449),LEN(D3449))=0),AND(NOT(E3449="Unknown"),ISBLANK(J3449)),AND(NOT(O3449="Unknown"),ISBLANK(R3449))),"Missing Information", INDEX(Table15[Entire Service Line Classification], MATCH(SUMIFS(Table15[Unique ID],Table15[System-Owned Portion],E3449,Table15[If Material Anything Other than "Lead" in Column E,Was Material Ever Previously Lead?],G3449,Table15[Customer-Owned Portion],O3449),Table15[Unique ID],0),0)))</f>
        <v>Non-lead</v>
      </c>
      <c r="X3449"/>
    </row>
    <row r="3450" spans="2:24" ht="30" x14ac:dyDescent="0.25">
      <c r="B3450" s="145" t="s">
        <v>2196</v>
      </c>
      <c r="C3450" s="31" t="s">
        <v>9628</v>
      </c>
      <c r="D3450" s="31"/>
      <c r="E3450" s="43" t="s">
        <v>52</v>
      </c>
      <c r="F3450" s="42" t="s">
        <v>34</v>
      </c>
      <c r="G3450" s="83" t="s">
        <v>34</v>
      </c>
      <c r="H3450" s="168">
        <v>36671</v>
      </c>
      <c r="I3450" s="31"/>
      <c r="J3450" s="83" t="s">
        <v>188</v>
      </c>
      <c r="K3450" s="31" t="s">
        <v>34</v>
      </c>
      <c r="L3450" s="31"/>
      <c r="M3450" s="168"/>
      <c r="N3450" s="147"/>
      <c r="O3450" s="105" t="s">
        <v>52</v>
      </c>
      <c r="P3450" s="171">
        <v>36671</v>
      </c>
      <c r="Q3450" s="31"/>
      <c r="R3450" s="83" t="s">
        <v>188</v>
      </c>
      <c r="S3450" s="31" t="s">
        <v>34</v>
      </c>
      <c r="T3450" s="31"/>
      <c r="U3450" s="168"/>
      <c r="V3450" s="149"/>
      <c r="W3450" s="140" t="str" cm="1">
        <f t="array" ref="W3450">IF(SUM(LEN(B3450:V3450))=0,"",IF(OR(OR(ISBLANK(F3450),SUM(LEN(C3450),LEN(D3450))=0),AND(NOT(E3450="Unknown"),ISBLANK(J3450)),AND(NOT(O3450="Unknown"),ISBLANK(R3450))),"Missing Information", INDEX(Table15[Entire Service Line Classification], MATCH(SUMIFS(Table15[Unique ID],Table15[System-Owned Portion],E3450,Table15[If Material Anything Other than "Lead" in Column E,Was Material Ever Previously Lead?],G3450,Table15[Customer-Owned Portion],O3450),Table15[Unique ID],0),0)))</f>
        <v>Non-lead</v>
      </c>
      <c r="X3450"/>
    </row>
    <row r="3451" spans="2:24" ht="30" x14ac:dyDescent="0.25">
      <c r="B3451" s="145" t="s">
        <v>2197</v>
      </c>
      <c r="C3451" s="31" t="s">
        <v>9629</v>
      </c>
      <c r="D3451" s="31"/>
      <c r="E3451" s="43" t="s">
        <v>52</v>
      </c>
      <c r="F3451" s="42" t="s">
        <v>34</v>
      </c>
      <c r="G3451" s="83" t="s">
        <v>34</v>
      </c>
      <c r="H3451" s="168">
        <v>36671</v>
      </c>
      <c r="I3451" s="31"/>
      <c r="J3451" s="83" t="s">
        <v>188</v>
      </c>
      <c r="K3451" s="31" t="s">
        <v>34</v>
      </c>
      <c r="L3451" s="31"/>
      <c r="M3451" s="168"/>
      <c r="N3451" s="147"/>
      <c r="O3451" s="105" t="s">
        <v>52</v>
      </c>
      <c r="P3451" s="171">
        <v>36671</v>
      </c>
      <c r="Q3451" s="31"/>
      <c r="R3451" s="83" t="s">
        <v>188</v>
      </c>
      <c r="S3451" s="31" t="s">
        <v>34</v>
      </c>
      <c r="T3451" s="31"/>
      <c r="U3451" s="168"/>
      <c r="V3451" s="149"/>
      <c r="W3451" s="140" t="str" cm="1">
        <f t="array" ref="W3451">IF(SUM(LEN(B3451:V3451))=0,"",IF(OR(OR(ISBLANK(F3451),SUM(LEN(C3451),LEN(D3451))=0),AND(NOT(E3451="Unknown"),ISBLANK(J3451)),AND(NOT(O3451="Unknown"),ISBLANK(R3451))),"Missing Information", INDEX(Table15[Entire Service Line Classification], MATCH(SUMIFS(Table15[Unique ID],Table15[System-Owned Portion],E3451,Table15[If Material Anything Other than "Lead" in Column E,Was Material Ever Previously Lead?],G3451,Table15[Customer-Owned Portion],O3451),Table15[Unique ID],0),0)))</f>
        <v>Non-lead</v>
      </c>
      <c r="X3451"/>
    </row>
    <row r="3452" spans="2:24" ht="30" x14ac:dyDescent="0.25">
      <c r="B3452" s="145" t="s">
        <v>2315</v>
      </c>
      <c r="C3452" s="31" t="s">
        <v>9747</v>
      </c>
      <c r="D3452" s="31"/>
      <c r="E3452" s="43" t="s">
        <v>52</v>
      </c>
      <c r="F3452" s="42" t="s">
        <v>34</v>
      </c>
      <c r="G3452" s="83" t="s">
        <v>34</v>
      </c>
      <c r="H3452" s="168">
        <v>36671</v>
      </c>
      <c r="I3452" s="31"/>
      <c r="J3452" s="83" t="s">
        <v>188</v>
      </c>
      <c r="K3452" s="31" t="s">
        <v>34</v>
      </c>
      <c r="L3452" s="31"/>
      <c r="M3452" s="168"/>
      <c r="N3452" s="147"/>
      <c r="O3452" s="105" t="s">
        <v>52</v>
      </c>
      <c r="P3452" s="171">
        <v>36671</v>
      </c>
      <c r="Q3452" s="31"/>
      <c r="R3452" s="83" t="s">
        <v>188</v>
      </c>
      <c r="S3452" s="31" t="s">
        <v>34</v>
      </c>
      <c r="T3452" s="31"/>
      <c r="U3452" s="168"/>
      <c r="V3452" s="149"/>
      <c r="W3452" s="140" t="str" cm="1">
        <f t="array" ref="W3452">IF(SUM(LEN(B3452:V3452))=0,"",IF(OR(OR(ISBLANK(F3452),SUM(LEN(C3452),LEN(D3452))=0),AND(NOT(E3452="Unknown"),ISBLANK(J3452)),AND(NOT(O3452="Unknown"),ISBLANK(R3452))),"Missing Information", INDEX(Table15[Entire Service Line Classification], MATCH(SUMIFS(Table15[Unique ID],Table15[System-Owned Portion],E3452,Table15[If Material Anything Other than "Lead" in Column E,Was Material Ever Previously Lead?],G3452,Table15[Customer-Owned Portion],O3452),Table15[Unique ID],0),0)))</f>
        <v>Non-lead</v>
      </c>
      <c r="X3452"/>
    </row>
    <row r="3453" spans="2:24" ht="30" x14ac:dyDescent="0.25">
      <c r="B3453" s="145" t="s">
        <v>2370</v>
      </c>
      <c r="C3453" s="31" t="s">
        <v>9802</v>
      </c>
      <c r="D3453" s="31"/>
      <c r="E3453" s="43" t="s">
        <v>52</v>
      </c>
      <c r="F3453" s="42" t="s">
        <v>34</v>
      </c>
      <c r="G3453" s="83" t="s">
        <v>34</v>
      </c>
      <c r="H3453" s="168">
        <v>36671</v>
      </c>
      <c r="I3453" s="31"/>
      <c r="J3453" s="83" t="s">
        <v>188</v>
      </c>
      <c r="K3453" s="31" t="s">
        <v>34</v>
      </c>
      <c r="L3453" s="31"/>
      <c r="M3453" s="168"/>
      <c r="N3453" s="147"/>
      <c r="O3453" s="105" t="s">
        <v>52</v>
      </c>
      <c r="P3453" s="171">
        <v>36671</v>
      </c>
      <c r="Q3453" s="31"/>
      <c r="R3453" s="83" t="s">
        <v>188</v>
      </c>
      <c r="S3453" s="31" t="s">
        <v>34</v>
      </c>
      <c r="T3453" s="31"/>
      <c r="U3453" s="168"/>
      <c r="V3453" s="149"/>
      <c r="W3453" s="140" t="str" cm="1">
        <f t="array" ref="W3453">IF(SUM(LEN(B3453:V3453))=0,"",IF(OR(OR(ISBLANK(F3453),SUM(LEN(C3453),LEN(D3453))=0),AND(NOT(E3453="Unknown"),ISBLANK(J3453)),AND(NOT(O3453="Unknown"),ISBLANK(R3453))),"Missing Information", INDEX(Table15[Entire Service Line Classification], MATCH(SUMIFS(Table15[Unique ID],Table15[System-Owned Portion],E3453,Table15[If Material Anything Other than "Lead" in Column E,Was Material Ever Previously Lead?],G3453,Table15[Customer-Owned Portion],O3453),Table15[Unique ID],0),0)))</f>
        <v>Non-lead</v>
      </c>
      <c r="X3453"/>
    </row>
    <row r="3454" spans="2:24" ht="30" x14ac:dyDescent="0.25">
      <c r="B3454" s="145" t="s">
        <v>2403</v>
      </c>
      <c r="C3454" s="31" t="s">
        <v>9835</v>
      </c>
      <c r="D3454" s="31"/>
      <c r="E3454" s="43" t="s">
        <v>52</v>
      </c>
      <c r="F3454" s="42" t="s">
        <v>34</v>
      </c>
      <c r="G3454" s="83" t="s">
        <v>34</v>
      </c>
      <c r="H3454" s="168">
        <v>36671</v>
      </c>
      <c r="I3454" s="31"/>
      <c r="J3454" s="83" t="s">
        <v>188</v>
      </c>
      <c r="K3454" s="31" t="s">
        <v>34</v>
      </c>
      <c r="L3454" s="31"/>
      <c r="M3454" s="168"/>
      <c r="N3454" s="147"/>
      <c r="O3454" s="105" t="s">
        <v>52</v>
      </c>
      <c r="P3454" s="171">
        <v>36671</v>
      </c>
      <c r="Q3454" s="31"/>
      <c r="R3454" s="83" t="s">
        <v>188</v>
      </c>
      <c r="S3454" s="31" t="s">
        <v>34</v>
      </c>
      <c r="T3454" s="31"/>
      <c r="U3454" s="168"/>
      <c r="V3454" s="149"/>
      <c r="W3454" s="140" t="str" cm="1">
        <f t="array" ref="W3454">IF(SUM(LEN(B3454:V3454))=0,"",IF(OR(OR(ISBLANK(F3454),SUM(LEN(C3454),LEN(D3454))=0),AND(NOT(E3454="Unknown"),ISBLANK(J3454)),AND(NOT(O3454="Unknown"),ISBLANK(R3454))),"Missing Information", INDEX(Table15[Entire Service Line Classification], MATCH(SUMIFS(Table15[Unique ID],Table15[System-Owned Portion],E3454,Table15[If Material Anything Other than "Lead" in Column E,Was Material Ever Previously Lead?],G3454,Table15[Customer-Owned Portion],O3454),Table15[Unique ID],0),0)))</f>
        <v>Non-lead</v>
      </c>
      <c r="X3454"/>
    </row>
    <row r="3455" spans="2:24" ht="30" x14ac:dyDescent="0.25">
      <c r="B3455" s="145" t="s">
        <v>2450</v>
      </c>
      <c r="C3455" s="31" t="s">
        <v>9882</v>
      </c>
      <c r="D3455" s="31"/>
      <c r="E3455" s="43" t="s">
        <v>52</v>
      </c>
      <c r="F3455" s="42" t="s">
        <v>34</v>
      </c>
      <c r="G3455" s="83" t="s">
        <v>34</v>
      </c>
      <c r="H3455" s="168">
        <v>36671</v>
      </c>
      <c r="I3455" s="31"/>
      <c r="J3455" s="83" t="s">
        <v>188</v>
      </c>
      <c r="K3455" s="31" t="s">
        <v>34</v>
      </c>
      <c r="L3455" s="31"/>
      <c r="M3455" s="168"/>
      <c r="N3455" s="147"/>
      <c r="O3455" s="105" t="s">
        <v>52</v>
      </c>
      <c r="P3455" s="171">
        <v>36671</v>
      </c>
      <c r="Q3455" s="31"/>
      <c r="R3455" s="83" t="s">
        <v>188</v>
      </c>
      <c r="S3455" s="31" t="s">
        <v>34</v>
      </c>
      <c r="T3455" s="31"/>
      <c r="U3455" s="168"/>
      <c r="V3455" s="149"/>
      <c r="W3455" s="140" t="str" cm="1">
        <f t="array" ref="W3455">IF(SUM(LEN(B3455:V3455))=0,"",IF(OR(OR(ISBLANK(F3455),SUM(LEN(C3455),LEN(D3455))=0),AND(NOT(E3455="Unknown"),ISBLANK(J3455)),AND(NOT(O3455="Unknown"),ISBLANK(R3455))),"Missing Information", INDEX(Table15[Entire Service Line Classification], MATCH(SUMIFS(Table15[Unique ID],Table15[System-Owned Portion],E3455,Table15[If Material Anything Other than "Lead" in Column E,Was Material Ever Previously Lead?],G3455,Table15[Customer-Owned Portion],O3455),Table15[Unique ID],0),0)))</f>
        <v>Non-lead</v>
      </c>
      <c r="X3455"/>
    </row>
    <row r="3456" spans="2:24" ht="30" x14ac:dyDescent="0.25">
      <c r="B3456" s="145" t="s">
        <v>2486</v>
      </c>
      <c r="C3456" s="31" t="s">
        <v>9918</v>
      </c>
      <c r="D3456" s="31"/>
      <c r="E3456" s="43" t="s">
        <v>52</v>
      </c>
      <c r="F3456" s="42" t="s">
        <v>34</v>
      </c>
      <c r="G3456" s="83" t="s">
        <v>34</v>
      </c>
      <c r="H3456" s="168">
        <v>36671</v>
      </c>
      <c r="I3456" s="31"/>
      <c r="J3456" s="83" t="s">
        <v>188</v>
      </c>
      <c r="K3456" s="31" t="s">
        <v>34</v>
      </c>
      <c r="L3456" s="31"/>
      <c r="M3456" s="168"/>
      <c r="N3456" s="147"/>
      <c r="O3456" s="105" t="s">
        <v>52</v>
      </c>
      <c r="P3456" s="171">
        <v>36671</v>
      </c>
      <c r="Q3456" s="31"/>
      <c r="R3456" s="83" t="s">
        <v>188</v>
      </c>
      <c r="S3456" s="31" t="s">
        <v>34</v>
      </c>
      <c r="T3456" s="31"/>
      <c r="U3456" s="168"/>
      <c r="V3456" s="149"/>
      <c r="W3456" s="140" t="str" cm="1">
        <f t="array" ref="W3456">IF(SUM(LEN(B3456:V3456))=0,"",IF(OR(OR(ISBLANK(F3456),SUM(LEN(C3456),LEN(D3456))=0),AND(NOT(E3456="Unknown"),ISBLANK(J3456)),AND(NOT(O3456="Unknown"),ISBLANK(R3456))),"Missing Information", INDEX(Table15[Entire Service Line Classification], MATCH(SUMIFS(Table15[Unique ID],Table15[System-Owned Portion],E3456,Table15[If Material Anything Other than "Lead" in Column E,Was Material Ever Previously Lead?],G3456,Table15[Customer-Owned Portion],O3456),Table15[Unique ID],0),0)))</f>
        <v>Non-lead</v>
      </c>
      <c r="X3456"/>
    </row>
    <row r="3457" spans="2:24" ht="30" x14ac:dyDescent="0.25">
      <c r="B3457" s="145" t="s">
        <v>2493</v>
      </c>
      <c r="C3457" s="31" t="s">
        <v>9925</v>
      </c>
      <c r="D3457" s="31"/>
      <c r="E3457" s="43" t="s">
        <v>52</v>
      </c>
      <c r="F3457" s="42" t="s">
        <v>34</v>
      </c>
      <c r="G3457" s="83" t="s">
        <v>34</v>
      </c>
      <c r="H3457" s="168">
        <v>36671</v>
      </c>
      <c r="I3457" s="31"/>
      <c r="J3457" s="83" t="s">
        <v>188</v>
      </c>
      <c r="K3457" s="31" t="s">
        <v>34</v>
      </c>
      <c r="L3457" s="31"/>
      <c r="M3457" s="168"/>
      <c r="N3457" s="147"/>
      <c r="O3457" s="105" t="s">
        <v>52</v>
      </c>
      <c r="P3457" s="171">
        <v>36671</v>
      </c>
      <c r="Q3457" s="31"/>
      <c r="R3457" s="83" t="s">
        <v>188</v>
      </c>
      <c r="S3457" s="31" t="s">
        <v>34</v>
      </c>
      <c r="T3457" s="31"/>
      <c r="U3457" s="168"/>
      <c r="V3457" s="149"/>
      <c r="W3457" s="140" t="str" cm="1">
        <f t="array" ref="W3457">IF(SUM(LEN(B3457:V3457))=0,"",IF(OR(OR(ISBLANK(F3457),SUM(LEN(C3457),LEN(D3457))=0),AND(NOT(E3457="Unknown"),ISBLANK(J3457)),AND(NOT(O3457="Unknown"),ISBLANK(R3457))),"Missing Information", INDEX(Table15[Entire Service Line Classification], MATCH(SUMIFS(Table15[Unique ID],Table15[System-Owned Portion],E3457,Table15[If Material Anything Other than "Lead" in Column E,Was Material Ever Previously Lead?],G3457,Table15[Customer-Owned Portion],O3457),Table15[Unique ID],0),0)))</f>
        <v>Non-lead</v>
      </c>
      <c r="X3457"/>
    </row>
    <row r="3458" spans="2:24" ht="30" x14ac:dyDescent="0.25">
      <c r="B3458" s="145" t="s">
        <v>4478</v>
      </c>
      <c r="C3458" s="31" t="s">
        <v>12074</v>
      </c>
      <c r="D3458" s="31"/>
      <c r="E3458" s="43" t="s">
        <v>52</v>
      </c>
      <c r="F3458" s="42" t="s">
        <v>34</v>
      </c>
      <c r="G3458" s="83" t="s">
        <v>34</v>
      </c>
      <c r="H3458" s="168">
        <v>36671</v>
      </c>
      <c r="I3458" s="31"/>
      <c r="J3458" s="83" t="s">
        <v>188</v>
      </c>
      <c r="K3458" s="31" t="s">
        <v>34</v>
      </c>
      <c r="L3458" s="31"/>
      <c r="M3458" s="168"/>
      <c r="N3458" s="147"/>
      <c r="O3458" s="105" t="s">
        <v>52</v>
      </c>
      <c r="P3458" s="171">
        <v>36671</v>
      </c>
      <c r="Q3458" s="31"/>
      <c r="R3458" s="83" t="s">
        <v>188</v>
      </c>
      <c r="S3458" s="31" t="s">
        <v>34</v>
      </c>
      <c r="T3458" s="31"/>
      <c r="U3458" s="168"/>
      <c r="V3458" s="149"/>
      <c r="W3458" s="140" t="str" cm="1">
        <f t="array" ref="W3458">IF(SUM(LEN(B3458:V3458))=0,"",IF(OR(OR(ISBLANK(F3458),SUM(LEN(C3458),LEN(D3458))=0),AND(NOT(E3458="Unknown"),ISBLANK(J3458)),AND(NOT(O3458="Unknown"),ISBLANK(R3458))),"Missing Information", INDEX(Table15[Entire Service Line Classification], MATCH(SUMIFS(Table15[Unique ID],Table15[System-Owned Portion],E3458,Table15[If Material Anything Other than "Lead" in Column E,Was Material Ever Previously Lead?],G3458,Table15[Customer-Owned Portion],O3458),Table15[Unique ID],0),0)))</f>
        <v>Non-lead</v>
      </c>
      <c r="X3458"/>
    </row>
    <row r="3459" spans="2:24" ht="30" x14ac:dyDescent="0.25">
      <c r="B3459" s="145" t="s">
        <v>4482</v>
      </c>
      <c r="C3459" s="31" t="s">
        <v>12078</v>
      </c>
      <c r="D3459" s="31"/>
      <c r="E3459" s="43" t="s">
        <v>52</v>
      </c>
      <c r="F3459" s="42" t="s">
        <v>34</v>
      </c>
      <c r="G3459" s="83" t="s">
        <v>34</v>
      </c>
      <c r="H3459" s="168">
        <v>36671</v>
      </c>
      <c r="I3459" s="31"/>
      <c r="J3459" s="83" t="s">
        <v>188</v>
      </c>
      <c r="K3459" s="31" t="s">
        <v>34</v>
      </c>
      <c r="L3459" s="31"/>
      <c r="M3459" s="168"/>
      <c r="N3459" s="147"/>
      <c r="O3459" s="105" t="s">
        <v>52</v>
      </c>
      <c r="P3459" s="171">
        <v>36671</v>
      </c>
      <c r="Q3459" s="31"/>
      <c r="R3459" s="83" t="s">
        <v>188</v>
      </c>
      <c r="S3459" s="31" t="s">
        <v>34</v>
      </c>
      <c r="T3459" s="31"/>
      <c r="U3459" s="168"/>
      <c r="V3459" s="149"/>
      <c r="W3459" s="140" t="str" cm="1">
        <f t="array" ref="W3459">IF(SUM(LEN(B3459:V3459))=0,"",IF(OR(OR(ISBLANK(F3459),SUM(LEN(C3459),LEN(D3459))=0),AND(NOT(E3459="Unknown"),ISBLANK(J3459)),AND(NOT(O3459="Unknown"),ISBLANK(R3459))),"Missing Information", INDEX(Table15[Entire Service Line Classification], MATCH(SUMIFS(Table15[Unique ID],Table15[System-Owned Portion],E3459,Table15[If Material Anything Other than "Lead" in Column E,Was Material Ever Previously Lead?],G3459,Table15[Customer-Owned Portion],O3459),Table15[Unique ID],0),0)))</f>
        <v>Non-lead</v>
      </c>
      <c r="X3459"/>
    </row>
    <row r="3460" spans="2:24" ht="30" x14ac:dyDescent="0.25">
      <c r="B3460" s="145" t="s">
        <v>4486</v>
      </c>
      <c r="C3460" s="31" t="s">
        <v>12082</v>
      </c>
      <c r="D3460" s="31"/>
      <c r="E3460" s="43" t="s">
        <v>52</v>
      </c>
      <c r="F3460" s="42" t="s">
        <v>34</v>
      </c>
      <c r="G3460" s="83" t="s">
        <v>34</v>
      </c>
      <c r="H3460" s="168">
        <v>36671</v>
      </c>
      <c r="I3460" s="31"/>
      <c r="J3460" s="83" t="s">
        <v>188</v>
      </c>
      <c r="K3460" s="31" t="s">
        <v>34</v>
      </c>
      <c r="L3460" s="31"/>
      <c r="M3460" s="168"/>
      <c r="N3460" s="147"/>
      <c r="O3460" s="105" t="s">
        <v>52</v>
      </c>
      <c r="P3460" s="171">
        <v>36671</v>
      </c>
      <c r="Q3460" s="31"/>
      <c r="R3460" s="83" t="s">
        <v>188</v>
      </c>
      <c r="S3460" s="31" t="s">
        <v>34</v>
      </c>
      <c r="T3460" s="31"/>
      <c r="U3460" s="168"/>
      <c r="V3460" s="149"/>
      <c r="W3460" s="140" t="str" cm="1">
        <f t="array" ref="W3460">IF(SUM(LEN(B3460:V3460))=0,"",IF(OR(OR(ISBLANK(F3460),SUM(LEN(C3460),LEN(D3460))=0),AND(NOT(E3460="Unknown"),ISBLANK(J3460)),AND(NOT(O3460="Unknown"),ISBLANK(R3460))),"Missing Information", INDEX(Table15[Entire Service Line Classification], MATCH(SUMIFS(Table15[Unique ID],Table15[System-Owned Portion],E3460,Table15[If Material Anything Other than "Lead" in Column E,Was Material Ever Previously Lead?],G3460,Table15[Customer-Owned Portion],O3460),Table15[Unique ID],0),0)))</f>
        <v>Non-lead</v>
      </c>
      <c r="X3460"/>
    </row>
    <row r="3461" spans="2:24" ht="30" x14ac:dyDescent="0.25">
      <c r="B3461" s="145" t="s">
        <v>4499</v>
      </c>
      <c r="C3461" s="31" t="s">
        <v>12095</v>
      </c>
      <c r="D3461" s="31"/>
      <c r="E3461" s="43" t="s">
        <v>52</v>
      </c>
      <c r="F3461" s="42" t="s">
        <v>34</v>
      </c>
      <c r="G3461" s="83" t="s">
        <v>34</v>
      </c>
      <c r="H3461" s="168">
        <v>36671</v>
      </c>
      <c r="I3461" s="31"/>
      <c r="J3461" s="83" t="s">
        <v>188</v>
      </c>
      <c r="K3461" s="31" t="s">
        <v>34</v>
      </c>
      <c r="L3461" s="31"/>
      <c r="M3461" s="168"/>
      <c r="N3461" s="147"/>
      <c r="O3461" s="105" t="s">
        <v>52</v>
      </c>
      <c r="P3461" s="171">
        <v>36671</v>
      </c>
      <c r="Q3461" s="31"/>
      <c r="R3461" s="83" t="s">
        <v>188</v>
      </c>
      <c r="S3461" s="31" t="s">
        <v>34</v>
      </c>
      <c r="T3461" s="31"/>
      <c r="U3461" s="168"/>
      <c r="V3461" s="149"/>
      <c r="W3461" s="140" t="str" cm="1">
        <f t="array" ref="W3461">IF(SUM(LEN(B3461:V3461))=0,"",IF(OR(OR(ISBLANK(F3461),SUM(LEN(C3461),LEN(D3461))=0),AND(NOT(E3461="Unknown"),ISBLANK(J3461)),AND(NOT(O3461="Unknown"),ISBLANK(R3461))),"Missing Information", INDEX(Table15[Entire Service Line Classification], MATCH(SUMIFS(Table15[Unique ID],Table15[System-Owned Portion],E3461,Table15[If Material Anything Other than "Lead" in Column E,Was Material Ever Previously Lead?],G3461,Table15[Customer-Owned Portion],O3461),Table15[Unique ID],0),0)))</f>
        <v>Non-lead</v>
      </c>
      <c r="X3461"/>
    </row>
    <row r="3462" spans="2:24" ht="30" x14ac:dyDescent="0.25">
      <c r="B3462" s="145" t="s">
        <v>4531</v>
      </c>
      <c r="C3462" s="31" t="s">
        <v>12127</v>
      </c>
      <c r="D3462" s="31"/>
      <c r="E3462" s="43" t="s">
        <v>52</v>
      </c>
      <c r="F3462" s="42" t="s">
        <v>34</v>
      </c>
      <c r="G3462" s="83" t="s">
        <v>34</v>
      </c>
      <c r="H3462" s="168">
        <v>36671</v>
      </c>
      <c r="I3462" s="31"/>
      <c r="J3462" s="83" t="s">
        <v>188</v>
      </c>
      <c r="K3462" s="31" t="s">
        <v>34</v>
      </c>
      <c r="L3462" s="31"/>
      <c r="M3462" s="168"/>
      <c r="N3462" s="147"/>
      <c r="O3462" s="105" t="s">
        <v>52</v>
      </c>
      <c r="P3462" s="171">
        <v>36671</v>
      </c>
      <c r="Q3462" s="31"/>
      <c r="R3462" s="83" t="s">
        <v>188</v>
      </c>
      <c r="S3462" s="31" t="s">
        <v>34</v>
      </c>
      <c r="T3462" s="31"/>
      <c r="U3462" s="168"/>
      <c r="V3462" s="149"/>
      <c r="W3462" s="140" t="str" cm="1">
        <f t="array" ref="W3462">IF(SUM(LEN(B3462:V3462))=0,"",IF(OR(OR(ISBLANK(F3462),SUM(LEN(C3462),LEN(D3462))=0),AND(NOT(E3462="Unknown"),ISBLANK(J3462)),AND(NOT(O3462="Unknown"),ISBLANK(R3462))),"Missing Information", INDEX(Table15[Entire Service Line Classification], MATCH(SUMIFS(Table15[Unique ID],Table15[System-Owned Portion],E3462,Table15[If Material Anything Other than "Lead" in Column E,Was Material Ever Previously Lead?],G3462,Table15[Customer-Owned Portion],O3462),Table15[Unique ID],0),0)))</f>
        <v>Non-lead</v>
      </c>
      <c r="X3462"/>
    </row>
    <row r="3463" spans="2:24" ht="30" x14ac:dyDescent="0.25">
      <c r="B3463" s="145" t="s">
        <v>4541</v>
      </c>
      <c r="C3463" s="31" t="s">
        <v>12137</v>
      </c>
      <c r="D3463" s="31"/>
      <c r="E3463" s="43" t="s">
        <v>52</v>
      </c>
      <c r="F3463" s="42" t="s">
        <v>34</v>
      </c>
      <c r="G3463" s="83" t="s">
        <v>34</v>
      </c>
      <c r="H3463" s="168">
        <v>36671</v>
      </c>
      <c r="I3463" s="31"/>
      <c r="J3463" s="83" t="s">
        <v>188</v>
      </c>
      <c r="K3463" s="31" t="s">
        <v>34</v>
      </c>
      <c r="L3463" s="31"/>
      <c r="M3463" s="168"/>
      <c r="N3463" s="147"/>
      <c r="O3463" s="105" t="s">
        <v>52</v>
      </c>
      <c r="P3463" s="171">
        <v>36671</v>
      </c>
      <c r="Q3463" s="31"/>
      <c r="R3463" s="83" t="s">
        <v>188</v>
      </c>
      <c r="S3463" s="31" t="s">
        <v>34</v>
      </c>
      <c r="T3463" s="31"/>
      <c r="U3463" s="168"/>
      <c r="V3463" s="149"/>
      <c r="W3463" s="140" t="str" cm="1">
        <f t="array" ref="W3463">IF(SUM(LEN(B3463:V3463))=0,"",IF(OR(OR(ISBLANK(F3463),SUM(LEN(C3463),LEN(D3463))=0),AND(NOT(E3463="Unknown"),ISBLANK(J3463)),AND(NOT(O3463="Unknown"),ISBLANK(R3463))),"Missing Information", INDEX(Table15[Entire Service Line Classification], MATCH(SUMIFS(Table15[Unique ID],Table15[System-Owned Portion],E3463,Table15[If Material Anything Other than "Lead" in Column E,Was Material Ever Previously Lead?],G3463,Table15[Customer-Owned Portion],O3463),Table15[Unique ID],0),0)))</f>
        <v>Non-lead</v>
      </c>
      <c r="X3463"/>
    </row>
    <row r="3464" spans="2:24" ht="30" x14ac:dyDescent="0.25">
      <c r="B3464" s="145" t="s">
        <v>4544</v>
      </c>
      <c r="C3464" s="31" t="s">
        <v>12140</v>
      </c>
      <c r="D3464" s="31"/>
      <c r="E3464" s="43" t="s">
        <v>52</v>
      </c>
      <c r="F3464" s="42" t="s">
        <v>34</v>
      </c>
      <c r="G3464" s="83" t="s">
        <v>34</v>
      </c>
      <c r="H3464" s="168">
        <v>36671</v>
      </c>
      <c r="I3464" s="31"/>
      <c r="J3464" s="83" t="s">
        <v>188</v>
      </c>
      <c r="K3464" s="31" t="s">
        <v>34</v>
      </c>
      <c r="L3464" s="31"/>
      <c r="M3464" s="168"/>
      <c r="N3464" s="147"/>
      <c r="O3464" s="105" t="s">
        <v>52</v>
      </c>
      <c r="P3464" s="171">
        <v>36671</v>
      </c>
      <c r="Q3464" s="31"/>
      <c r="R3464" s="83" t="s">
        <v>188</v>
      </c>
      <c r="S3464" s="31" t="s">
        <v>34</v>
      </c>
      <c r="T3464" s="31"/>
      <c r="U3464" s="168"/>
      <c r="V3464" s="149"/>
      <c r="W3464" s="140" t="str" cm="1">
        <f t="array" ref="W3464">IF(SUM(LEN(B3464:V3464))=0,"",IF(OR(OR(ISBLANK(F3464),SUM(LEN(C3464),LEN(D3464))=0),AND(NOT(E3464="Unknown"),ISBLANK(J3464)),AND(NOT(O3464="Unknown"),ISBLANK(R3464))),"Missing Information", INDEX(Table15[Entire Service Line Classification], MATCH(SUMIFS(Table15[Unique ID],Table15[System-Owned Portion],E3464,Table15[If Material Anything Other than "Lead" in Column E,Was Material Ever Previously Lead?],G3464,Table15[Customer-Owned Portion],O3464),Table15[Unique ID],0),0)))</f>
        <v>Non-lead</v>
      </c>
      <c r="X3464"/>
    </row>
    <row r="3465" spans="2:24" ht="30" x14ac:dyDescent="0.25">
      <c r="B3465" s="145" t="s">
        <v>4545</v>
      </c>
      <c r="C3465" s="31" t="s">
        <v>12141</v>
      </c>
      <c r="D3465" s="31"/>
      <c r="E3465" s="43" t="s">
        <v>52</v>
      </c>
      <c r="F3465" s="42" t="s">
        <v>34</v>
      </c>
      <c r="G3465" s="83" t="s">
        <v>34</v>
      </c>
      <c r="H3465" s="168">
        <v>36671</v>
      </c>
      <c r="I3465" s="31"/>
      <c r="J3465" s="83" t="s">
        <v>188</v>
      </c>
      <c r="K3465" s="31" t="s">
        <v>34</v>
      </c>
      <c r="L3465" s="31"/>
      <c r="M3465" s="168"/>
      <c r="N3465" s="147"/>
      <c r="O3465" s="105" t="s">
        <v>52</v>
      </c>
      <c r="P3465" s="171">
        <v>36671</v>
      </c>
      <c r="Q3465" s="31"/>
      <c r="R3465" s="83" t="s">
        <v>188</v>
      </c>
      <c r="S3465" s="31" t="s">
        <v>34</v>
      </c>
      <c r="T3465" s="31"/>
      <c r="U3465" s="168"/>
      <c r="V3465" s="149"/>
      <c r="W3465" s="140" t="str" cm="1">
        <f t="array" ref="W3465">IF(SUM(LEN(B3465:V3465))=0,"",IF(OR(OR(ISBLANK(F3465),SUM(LEN(C3465),LEN(D3465))=0),AND(NOT(E3465="Unknown"),ISBLANK(J3465)),AND(NOT(O3465="Unknown"),ISBLANK(R3465))),"Missing Information", INDEX(Table15[Entire Service Line Classification], MATCH(SUMIFS(Table15[Unique ID],Table15[System-Owned Portion],E3465,Table15[If Material Anything Other than "Lead" in Column E,Was Material Ever Previously Lead?],G3465,Table15[Customer-Owned Portion],O3465),Table15[Unique ID],0),0)))</f>
        <v>Non-lead</v>
      </c>
      <c r="X3465"/>
    </row>
    <row r="3466" spans="2:24" ht="30" x14ac:dyDescent="0.25">
      <c r="B3466" s="145" t="s">
        <v>4563</v>
      </c>
      <c r="C3466" s="31" t="s">
        <v>12159</v>
      </c>
      <c r="D3466" s="31"/>
      <c r="E3466" s="43" t="s">
        <v>52</v>
      </c>
      <c r="F3466" s="42" t="s">
        <v>34</v>
      </c>
      <c r="G3466" s="83" t="s">
        <v>34</v>
      </c>
      <c r="H3466" s="168">
        <v>36671</v>
      </c>
      <c r="I3466" s="31"/>
      <c r="J3466" s="83" t="s">
        <v>188</v>
      </c>
      <c r="K3466" s="31" t="s">
        <v>34</v>
      </c>
      <c r="L3466" s="31"/>
      <c r="M3466" s="168"/>
      <c r="N3466" s="147"/>
      <c r="O3466" s="105" t="s">
        <v>52</v>
      </c>
      <c r="P3466" s="171">
        <v>36671</v>
      </c>
      <c r="Q3466" s="31"/>
      <c r="R3466" s="83" t="s">
        <v>188</v>
      </c>
      <c r="S3466" s="31" t="s">
        <v>34</v>
      </c>
      <c r="T3466" s="31"/>
      <c r="U3466" s="168"/>
      <c r="V3466" s="149"/>
      <c r="W3466" s="140" t="str" cm="1">
        <f t="array" ref="W3466">IF(SUM(LEN(B3466:V3466))=0,"",IF(OR(OR(ISBLANK(F3466),SUM(LEN(C3466),LEN(D3466))=0),AND(NOT(E3466="Unknown"),ISBLANK(J3466)),AND(NOT(O3466="Unknown"),ISBLANK(R3466))),"Missing Information", INDEX(Table15[Entire Service Line Classification], MATCH(SUMIFS(Table15[Unique ID],Table15[System-Owned Portion],E3466,Table15[If Material Anything Other than "Lead" in Column E,Was Material Ever Previously Lead?],G3466,Table15[Customer-Owned Portion],O3466),Table15[Unique ID],0),0)))</f>
        <v>Non-lead</v>
      </c>
      <c r="X3466"/>
    </row>
    <row r="3467" spans="2:24" ht="30" x14ac:dyDescent="0.25">
      <c r="B3467" s="145" t="s">
        <v>4571</v>
      </c>
      <c r="C3467" s="31" t="s">
        <v>12167</v>
      </c>
      <c r="D3467" s="31"/>
      <c r="E3467" s="43" t="s">
        <v>52</v>
      </c>
      <c r="F3467" s="42" t="s">
        <v>34</v>
      </c>
      <c r="G3467" s="83" t="s">
        <v>34</v>
      </c>
      <c r="H3467" s="168">
        <v>36671</v>
      </c>
      <c r="I3467" s="31"/>
      <c r="J3467" s="83" t="s">
        <v>188</v>
      </c>
      <c r="K3467" s="31" t="s">
        <v>34</v>
      </c>
      <c r="L3467" s="31"/>
      <c r="M3467" s="168"/>
      <c r="N3467" s="147"/>
      <c r="O3467" s="105" t="s">
        <v>52</v>
      </c>
      <c r="P3467" s="171">
        <v>36671</v>
      </c>
      <c r="Q3467" s="31"/>
      <c r="R3467" s="83" t="s">
        <v>188</v>
      </c>
      <c r="S3467" s="31" t="s">
        <v>34</v>
      </c>
      <c r="T3467" s="31"/>
      <c r="U3467" s="168"/>
      <c r="V3467" s="149"/>
      <c r="W3467" s="140" t="str" cm="1">
        <f t="array" ref="W3467">IF(SUM(LEN(B3467:V3467))=0,"",IF(OR(OR(ISBLANK(F3467),SUM(LEN(C3467),LEN(D3467))=0),AND(NOT(E3467="Unknown"),ISBLANK(J3467)),AND(NOT(O3467="Unknown"),ISBLANK(R3467))),"Missing Information", INDEX(Table15[Entire Service Line Classification], MATCH(SUMIFS(Table15[Unique ID],Table15[System-Owned Portion],E3467,Table15[If Material Anything Other than "Lead" in Column E,Was Material Ever Previously Lead?],G3467,Table15[Customer-Owned Portion],O3467),Table15[Unique ID],0),0)))</f>
        <v>Non-lead</v>
      </c>
      <c r="X3467"/>
    </row>
    <row r="3468" spans="2:24" ht="30" x14ac:dyDescent="0.25">
      <c r="B3468" s="145" t="s">
        <v>4589</v>
      </c>
      <c r="C3468" s="31" t="s">
        <v>12185</v>
      </c>
      <c r="D3468" s="31"/>
      <c r="E3468" s="43" t="s">
        <v>52</v>
      </c>
      <c r="F3468" s="42" t="s">
        <v>34</v>
      </c>
      <c r="G3468" s="83" t="s">
        <v>34</v>
      </c>
      <c r="H3468" s="168">
        <v>36671</v>
      </c>
      <c r="I3468" s="31"/>
      <c r="J3468" s="83" t="s">
        <v>188</v>
      </c>
      <c r="K3468" s="31" t="s">
        <v>34</v>
      </c>
      <c r="L3468" s="31"/>
      <c r="M3468" s="168"/>
      <c r="N3468" s="147"/>
      <c r="O3468" s="105" t="s">
        <v>52</v>
      </c>
      <c r="P3468" s="171">
        <v>36671</v>
      </c>
      <c r="Q3468" s="31"/>
      <c r="R3468" s="83" t="s">
        <v>188</v>
      </c>
      <c r="S3468" s="31" t="s">
        <v>34</v>
      </c>
      <c r="T3468" s="31"/>
      <c r="U3468" s="168"/>
      <c r="V3468" s="149"/>
      <c r="W3468" s="140" t="str" cm="1">
        <f t="array" ref="W3468">IF(SUM(LEN(B3468:V3468))=0,"",IF(OR(OR(ISBLANK(F3468),SUM(LEN(C3468),LEN(D3468))=0),AND(NOT(E3468="Unknown"),ISBLANK(J3468)),AND(NOT(O3468="Unknown"),ISBLANK(R3468))),"Missing Information", INDEX(Table15[Entire Service Line Classification], MATCH(SUMIFS(Table15[Unique ID],Table15[System-Owned Portion],E3468,Table15[If Material Anything Other than "Lead" in Column E,Was Material Ever Previously Lead?],G3468,Table15[Customer-Owned Portion],O3468),Table15[Unique ID],0),0)))</f>
        <v>Non-lead</v>
      </c>
      <c r="X3468"/>
    </row>
    <row r="3469" spans="2:24" ht="30" x14ac:dyDescent="0.25">
      <c r="B3469" s="145" t="s">
        <v>4606</v>
      </c>
      <c r="C3469" s="31" t="s">
        <v>12202</v>
      </c>
      <c r="D3469" s="31"/>
      <c r="E3469" s="43" t="s">
        <v>52</v>
      </c>
      <c r="F3469" s="42" t="s">
        <v>34</v>
      </c>
      <c r="G3469" s="83" t="s">
        <v>34</v>
      </c>
      <c r="H3469" s="168">
        <v>36671</v>
      </c>
      <c r="I3469" s="31"/>
      <c r="J3469" s="83" t="s">
        <v>188</v>
      </c>
      <c r="K3469" s="31" t="s">
        <v>34</v>
      </c>
      <c r="L3469" s="31"/>
      <c r="M3469" s="168"/>
      <c r="N3469" s="147"/>
      <c r="O3469" s="105" t="s">
        <v>52</v>
      </c>
      <c r="P3469" s="171">
        <v>36671</v>
      </c>
      <c r="Q3469" s="31"/>
      <c r="R3469" s="83" t="s">
        <v>188</v>
      </c>
      <c r="S3469" s="31" t="s">
        <v>34</v>
      </c>
      <c r="T3469" s="31"/>
      <c r="U3469" s="168"/>
      <c r="V3469" s="149"/>
      <c r="W3469" s="140" t="str" cm="1">
        <f t="array" ref="W3469">IF(SUM(LEN(B3469:V3469))=0,"",IF(OR(OR(ISBLANK(F3469),SUM(LEN(C3469),LEN(D3469))=0),AND(NOT(E3469="Unknown"),ISBLANK(J3469)),AND(NOT(O3469="Unknown"),ISBLANK(R3469))),"Missing Information", INDEX(Table15[Entire Service Line Classification], MATCH(SUMIFS(Table15[Unique ID],Table15[System-Owned Portion],E3469,Table15[If Material Anything Other than "Lead" in Column E,Was Material Ever Previously Lead?],G3469,Table15[Customer-Owned Portion],O3469),Table15[Unique ID],0),0)))</f>
        <v>Non-lead</v>
      </c>
      <c r="X3469"/>
    </row>
    <row r="3470" spans="2:24" ht="30" x14ac:dyDescent="0.25">
      <c r="B3470" s="145" t="s">
        <v>4625</v>
      </c>
      <c r="C3470" s="31" t="s">
        <v>12221</v>
      </c>
      <c r="D3470" s="31"/>
      <c r="E3470" s="43" t="s">
        <v>52</v>
      </c>
      <c r="F3470" s="42" t="s">
        <v>34</v>
      </c>
      <c r="G3470" s="83" t="s">
        <v>34</v>
      </c>
      <c r="H3470" s="168">
        <v>36671</v>
      </c>
      <c r="I3470" s="31"/>
      <c r="J3470" s="83" t="s">
        <v>188</v>
      </c>
      <c r="K3470" s="31" t="s">
        <v>34</v>
      </c>
      <c r="L3470" s="31"/>
      <c r="M3470" s="168"/>
      <c r="N3470" s="147"/>
      <c r="O3470" s="105" t="s">
        <v>52</v>
      </c>
      <c r="P3470" s="171">
        <v>36671</v>
      </c>
      <c r="Q3470" s="31"/>
      <c r="R3470" s="83" t="s">
        <v>188</v>
      </c>
      <c r="S3470" s="31" t="s">
        <v>34</v>
      </c>
      <c r="T3470" s="31"/>
      <c r="U3470" s="168"/>
      <c r="V3470" s="149"/>
      <c r="W3470" s="140" t="str" cm="1">
        <f t="array" ref="W3470">IF(SUM(LEN(B3470:V3470))=0,"",IF(OR(OR(ISBLANK(F3470),SUM(LEN(C3470),LEN(D3470))=0),AND(NOT(E3470="Unknown"),ISBLANK(J3470)),AND(NOT(O3470="Unknown"),ISBLANK(R3470))),"Missing Information", INDEX(Table15[Entire Service Line Classification], MATCH(SUMIFS(Table15[Unique ID],Table15[System-Owned Portion],E3470,Table15[If Material Anything Other than "Lead" in Column E,Was Material Ever Previously Lead?],G3470,Table15[Customer-Owned Portion],O3470),Table15[Unique ID],0),0)))</f>
        <v>Non-lead</v>
      </c>
      <c r="X3470"/>
    </row>
    <row r="3471" spans="2:24" ht="30" x14ac:dyDescent="0.25">
      <c r="B3471" s="145" t="s">
        <v>4476</v>
      </c>
      <c r="C3471" s="31" t="s">
        <v>12072</v>
      </c>
      <c r="D3471" s="31"/>
      <c r="E3471" s="43" t="s">
        <v>52</v>
      </c>
      <c r="F3471" s="42" t="s">
        <v>34</v>
      </c>
      <c r="G3471" s="83" t="s">
        <v>34</v>
      </c>
      <c r="H3471" s="168">
        <v>36670</v>
      </c>
      <c r="I3471" s="31"/>
      <c r="J3471" s="83" t="s">
        <v>188</v>
      </c>
      <c r="K3471" s="31" t="s">
        <v>34</v>
      </c>
      <c r="L3471" s="31"/>
      <c r="M3471" s="168"/>
      <c r="N3471" s="147"/>
      <c r="O3471" s="105" t="s">
        <v>52</v>
      </c>
      <c r="P3471" s="171">
        <v>36670</v>
      </c>
      <c r="Q3471" s="31"/>
      <c r="R3471" s="83" t="s">
        <v>188</v>
      </c>
      <c r="S3471" s="31" t="s">
        <v>34</v>
      </c>
      <c r="T3471" s="31"/>
      <c r="U3471" s="168"/>
      <c r="V3471" s="149"/>
      <c r="W3471" s="140" t="str" cm="1">
        <f t="array" ref="W3471">IF(SUM(LEN(B3471:V3471))=0,"",IF(OR(OR(ISBLANK(F3471),SUM(LEN(C3471),LEN(D3471))=0),AND(NOT(E3471="Unknown"),ISBLANK(J3471)),AND(NOT(O3471="Unknown"),ISBLANK(R3471))),"Missing Information", INDEX(Table15[Entire Service Line Classification], MATCH(SUMIFS(Table15[Unique ID],Table15[System-Owned Portion],E3471,Table15[If Material Anything Other than "Lead" in Column E,Was Material Ever Previously Lead?],G3471,Table15[Customer-Owned Portion],O3471),Table15[Unique ID],0),0)))</f>
        <v>Non-lead</v>
      </c>
      <c r="X3471"/>
    </row>
    <row r="3472" spans="2:24" ht="30" x14ac:dyDescent="0.25">
      <c r="B3472" s="145" t="s">
        <v>4481</v>
      </c>
      <c r="C3472" s="31" t="s">
        <v>12077</v>
      </c>
      <c r="D3472" s="31"/>
      <c r="E3472" s="43" t="s">
        <v>52</v>
      </c>
      <c r="F3472" s="42" t="s">
        <v>34</v>
      </c>
      <c r="G3472" s="83" t="s">
        <v>34</v>
      </c>
      <c r="H3472" s="168">
        <v>36670</v>
      </c>
      <c r="I3472" s="31"/>
      <c r="J3472" s="83" t="s">
        <v>188</v>
      </c>
      <c r="K3472" s="31" t="s">
        <v>34</v>
      </c>
      <c r="L3472" s="31"/>
      <c r="M3472" s="168"/>
      <c r="N3472" s="147"/>
      <c r="O3472" s="105" t="s">
        <v>52</v>
      </c>
      <c r="P3472" s="171">
        <v>36670</v>
      </c>
      <c r="Q3472" s="31"/>
      <c r="R3472" s="83" t="s">
        <v>188</v>
      </c>
      <c r="S3472" s="31" t="s">
        <v>34</v>
      </c>
      <c r="T3472" s="31"/>
      <c r="U3472" s="168"/>
      <c r="V3472" s="149"/>
      <c r="W3472" s="140" t="str" cm="1">
        <f t="array" ref="W3472">IF(SUM(LEN(B3472:V3472))=0,"",IF(OR(OR(ISBLANK(F3472),SUM(LEN(C3472),LEN(D3472))=0),AND(NOT(E3472="Unknown"),ISBLANK(J3472)),AND(NOT(O3472="Unknown"),ISBLANK(R3472))),"Missing Information", INDEX(Table15[Entire Service Line Classification], MATCH(SUMIFS(Table15[Unique ID],Table15[System-Owned Portion],E3472,Table15[If Material Anything Other than "Lead" in Column E,Was Material Ever Previously Lead?],G3472,Table15[Customer-Owned Portion],O3472),Table15[Unique ID],0),0)))</f>
        <v>Non-lead</v>
      </c>
      <c r="X3472"/>
    </row>
    <row r="3473" spans="2:24" ht="30" x14ac:dyDescent="0.25">
      <c r="B3473" s="145" t="s">
        <v>4542</v>
      </c>
      <c r="C3473" s="31" t="s">
        <v>12138</v>
      </c>
      <c r="D3473" s="31"/>
      <c r="E3473" s="43" t="s">
        <v>52</v>
      </c>
      <c r="F3473" s="42" t="s">
        <v>34</v>
      </c>
      <c r="G3473" s="83" t="s">
        <v>34</v>
      </c>
      <c r="H3473" s="168">
        <v>36670</v>
      </c>
      <c r="I3473" s="31"/>
      <c r="J3473" s="83" t="s">
        <v>188</v>
      </c>
      <c r="K3473" s="31" t="s">
        <v>34</v>
      </c>
      <c r="L3473" s="31"/>
      <c r="M3473" s="168"/>
      <c r="N3473" s="147"/>
      <c r="O3473" s="105" t="s">
        <v>52</v>
      </c>
      <c r="P3473" s="171">
        <v>36670</v>
      </c>
      <c r="Q3473" s="31"/>
      <c r="R3473" s="83" t="s">
        <v>188</v>
      </c>
      <c r="S3473" s="31" t="s">
        <v>34</v>
      </c>
      <c r="T3473" s="31"/>
      <c r="U3473" s="168"/>
      <c r="V3473" s="149"/>
      <c r="W3473" s="140" t="str" cm="1">
        <f t="array" ref="W3473">IF(SUM(LEN(B3473:V3473))=0,"",IF(OR(OR(ISBLANK(F3473),SUM(LEN(C3473),LEN(D3473))=0),AND(NOT(E3473="Unknown"),ISBLANK(J3473)),AND(NOT(O3473="Unknown"),ISBLANK(R3473))),"Missing Information", INDEX(Table15[Entire Service Line Classification], MATCH(SUMIFS(Table15[Unique ID],Table15[System-Owned Portion],E3473,Table15[If Material Anything Other than "Lead" in Column E,Was Material Ever Previously Lead?],G3473,Table15[Customer-Owned Portion],O3473),Table15[Unique ID],0),0)))</f>
        <v>Non-lead</v>
      </c>
      <c r="X3473"/>
    </row>
    <row r="3474" spans="2:24" ht="30" x14ac:dyDescent="0.25">
      <c r="B3474" s="145" t="s">
        <v>4558</v>
      </c>
      <c r="C3474" s="31" t="s">
        <v>12154</v>
      </c>
      <c r="D3474" s="31"/>
      <c r="E3474" s="43" t="s">
        <v>52</v>
      </c>
      <c r="F3474" s="42" t="s">
        <v>34</v>
      </c>
      <c r="G3474" s="83" t="s">
        <v>34</v>
      </c>
      <c r="H3474" s="168">
        <v>36670</v>
      </c>
      <c r="I3474" s="31"/>
      <c r="J3474" s="83" t="s">
        <v>188</v>
      </c>
      <c r="K3474" s="31" t="s">
        <v>34</v>
      </c>
      <c r="L3474" s="31"/>
      <c r="M3474" s="168"/>
      <c r="N3474" s="147"/>
      <c r="O3474" s="105" t="s">
        <v>52</v>
      </c>
      <c r="P3474" s="171">
        <v>36670</v>
      </c>
      <c r="Q3474" s="31"/>
      <c r="R3474" s="83" t="s">
        <v>188</v>
      </c>
      <c r="S3474" s="31" t="s">
        <v>34</v>
      </c>
      <c r="T3474" s="31"/>
      <c r="U3474" s="168"/>
      <c r="V3474" s="149"/>
      <c r="W3474" s="140" t="str" cm="1">
        <f t="array" ref="W3474">IF(SUM(LEN(B3474:V3474))=0,"",IF(OR(OR(ISBLANK(F3474),SUM(LEN(C3474),LEN(D3474))=0),AND(NOT(E3474="Unknown"),ISBLANK(J3474)),AND(NOT(O3474="Unknown"),ISBLANK(R3474))),"Missing Information", INDEX(Table15[Entire Service Line Classification], MATCH(SUMIFS(Table15[Unique ID],Table15[System-Owned Portion],E3474,Table15[If Material Anything Other than "Lead" in Column E,Was Material Ever Previously Lead?],G3474,Table15[Customer-Owned Portion],O3474),Table15[Unique ID],0),0)))</f>
        <v>Non-lead</v>
      </c>
      <c r="X3474"/>
    </row>
    <row r="3475" spans="2:24" ht="30" x14ac:dyDescent="0.25">
      <c r="B3475" s="145" t="s">
        <v>4576</v>
      </c>
      <c r="C3475" s="31" t="s">
        <v>12172</v>
      </c>
      <c r="D3475" s="31"/>
      <c r="E3475" s="43" t="s">
        <v>52</v>
      </c>
      <c r="F3475" s="42" t="s">
        <v>34</v>
      </c>
      <c r="G3475" s="83" t="s">
        <v>34</v>
      </c>
      <c r="H3475" s="168">
        <v>36670</v>
      </c>
      <c r="I3475" s="31"/>
      <c r="J3475" s="83" t="s">
        <v>188</v>
      </c>
      <c r="K3475" s="31" t="s">
        <v>34</v>
      </c>
      <c r="L3475" s="31"/>
      <c r="M3475" s="168"/>
      <c r="N3475" s="147"/>
      <c r="O3475" s="105" t="s">
        <v>52</v>
      </c>
      <c r="P3475" s="171">
        <v>36670</v>
      </c>
      <c r="Q3475" s="31"/>
      <c r="R3475" s="83" t="s">
        <v>188</v>
      </c>
      <c r="S3475" s="31" t="s">
        <v>34</v>
      </c>
      <c r="T3475" s="31"/>
      <c r="U3475" s="168"/>
      <c r="V3475" s="149"/>
      <c r="W3475" s="140" t="str" cm="1">
        <f t="array" ref="W3475">IF(SUM(LEN(B3475:V3475))=0,"",IF(OR(OR(ISBLANK(F3475),SUM(LEN(C3475),LEN(D3475))=0),AND(NOT(E3475="Unknown"),ISBLANK(J3475)),AND(NOT(O3475="Unknown"),ISBLANK(R3475))),"Missing Information", INDEX(Table15[Entire Service Line Classification], MATCH(SUMIFS(Table15[Unique ID],Table15[System-Owned Portion],E3475,Table15[If Material Anything Other than "Lead" in Column E,Was Material Ever Previously Lead?],G3475,Table15[Customer-Owned Portion],O3475),Table15[Unique ID],0),0)))</f>
        <v>Non-lead</v>
      </c>
      <c r="X3475"/>
    </row>
    <row r="3476" spans="2:24" ht="30" x14ac:dyDescent="0.25">
      <c r="B3476" s="145" t="s">
        <v>4577</v>
      </c>
      <c r="C3476" s="31" t="s">
        <v>12173</v>
      </c>
      <c r="D3476" s="31"/>
      <c r="E3476" s="43" t="s">
        <v>52</v>
      </c>
      <c r="F3476" s="42" t="s">
        <v>34</v>
      </c>
      <c r="G3476" s="83" t="s">
        <v>34</v>
      </c>
      <c r="H3476" s="168">
        <v>36670</v>
      </c>
      <c r="I3476" s="31"/>
      <c r="J3476" s="83" t="s">
        <v>188</v>
      </c>
      <c r="K3476" s="31" t="s">
        <v>34</v>
      </c>
      <c r="L3476" s="31"/>
      <c r="M3476" s="168"/>
      <c r="N3476" s="147"/>
      <c r="O3476" s="105" t="s">
        <v>52</v>
      </c>
      <c r="P3476" s="171">
        <v>36670</v>
      </c>
      <c r="Q3476" s="31"/>
      <c r="R3476" s="83" t="s">
        <v>188</v>
      </c>
      <c r="S3476" s="31" t="s">
        <v>34</v>
      </c>
      <c r="T3476" s="31"/>
      <c r="U3476" s="168"/>
      <c r="V3476" s="149"/>
      <c r="W3476" s="140" t="str" cm="1">
        <f t="array" ref="W3476">IF(SUM(LEN(B3476:V3476))=0,"",IF(OR(OR(ISBLANK(F3476),SUM(LEN(C3476),LEN(D3476))=0),AND(NOT(E3476="Unknown"),ISBLANK(J3476)),AND(NOT(O3476="Unknown"),ISBLANK(R3476))),"Missing Information", INDEX(Table15[Entire Service Line Classification], MATCH(SUMIFS(Table15[Unique ID],Table15[System-Owned Portion],E3476,Table15[If Material Anything Other than "Lead" in Column E,Was Material Ever Previously Lead?],G3476,Table15[Customer-Owned Portion],O3476),Table15[Unique ID],0),0)))</f>
        <v>Non-lead</v>
      </c>
      <c r="X3476"/>
    </row>
    <row r="3477" spans="2:24" ht="30" x14ac:dyDescent="0.25">
      <c r="B3477" s="145" t="s">
        <v>4473</v>
      </c>
      <c r="C3477" s="31" t="s">
        <v>12069</v>
      </c>
      <c r="D3477" s="31"/>
      <c r="E3477" s="43" t="s">
        <v>52</v>
      </c>
      <c r="F3477" s="42" t="s">
        <v>34</v>
      </c>
      <c r="G3477" s="83" t="s">
        <v>34</v>
      </c>
      <c r="H3477" s="168">
        <v>36669</v>
      </c>
      <c r="I3477" s="31"/>
      <c r="J3477" s="83" t="s">
        <v>188</v>
      </c>
      <c r="K3477" s="31" t="s">
        <v>34</v>
      </c>
      <c r="L3477" s="31"/>
      <c r="M3477" s="168"/>
      <c r="N3477" s="147"/>
      <c r="O3477" s="105" t="s">
        <v>52</v>
      </c>
      <c r="P3477" s="171">
        <v>36669</v>
      </c>
      <c r="Q3477" s="31"/>
      <c r="R3477" s="83" t="s">
        <v>188</v>
      </c>
      <c r="S3477" s="31" t="s">
        <v>34</v>
      </c>
      <c r="T3477" s="31"/>
      <c r="U3477" s="168"/>
      <c r="V3477" s="149"/>
      <c r="W3477" s="140" t="str" cm="1">
        <f t="array" ref="W3477">IF(SUM(LEN(B3477:V3477))=0,"",IF(OR(OR(ISBLANK(F3477),SUM(LEN(C3477),LEN(D3477))=0),AND(NOT(E3477="Unknown"),ISBLANK(J3477)),AND(NOT(O3477="Unknown"),ISBLANK(R3477))),"Missing Information", INDEX(Table15[Entire Service Line Classification], MATCH(SUMIFS(Table15[Unique ID],Table15[System-Owned Portion],E3477,Table15[If Material Anything Other than "Lead" in Column E,Was Material Ever Previously Lead?],G3477,Table15[Customer-Owned Portion],O3477),Table15[Unique ID],0),0)))</f>
        <v>Non-lead</v>
      </c>
      <c r="X3477"/>
    </row>
    <row r="3478" spans="2:24" ht="30" x14ac:dyDescent="0.25">
      <c r="B3478" s="145" t="s">
        <v>4487</v>
      </c>
      <c r="C3478" s="31" t="s">
        <v>12083</v>
      </c>
      <c r="D3478" s="31"/>
      <c r="E3478" s="43" t="s">
        <v>52</v>
      </c>
      <c r="F3478" s="42" t="s">
        <v>34</v>
      </c>
      <c r="G3478" s="83" t="s">
        <v>34</v>
      </c>
      <c r="H3478" s="168">
        <v>36669</v>
      </c>
      <c r="I3478" s="31"/>
      <c r="J3478" s="83" t="s">
        <v>188</v>
      </c>
      <c r="K3478" s="31" t="s">
        <v>34</v>
      </c>
      <c r="L3478" s="31"/>
      <c r="M3478" s="168"/>
      <c r="N3478" s="147"/>
      <c r="O3478" s="105" t="s">
        <v>52</v>
      </c>
      <c r="P3478" s="171">
        <v>36669</v>
      </c>
      <c r="Q3478" s="31"/>
      <c r="R3478" s="83" t="s">
        <v>188</v>
      </c>
      <c r="S3478" s="31" t="s">
        <v>34</v>
      </c>
      <c r="T3478" s="31"/>
      <c r="U3478" s="168"/>
      <c r="V3478" s="149"/>
      <c r="W3478" s="140" t="str" cm="1">
        <f t="array" ref="W3478">IF(SUM(LEN(B3478:V3478))=0,"",IF(OR(OR(ISBLANK(F3478),SUM(LEN(C3478),LEN(D3478))=0),AND(NOT(E3478="Unknown"),ISBLANK(J3478)),AND(NOT(O3478="Unknown"),ISBLANK(R3478))),"Missing Information", INDEX(Table15[Entire Service Line Classification], MATCH(SUMIFS(Table15[Unique ID],Table15[System-Owned Portion],E3478,Table15[If Material Anything Other than "Lead" in Column E,Was Material Ever Previously Lead?],G3478,Table15[Customer-Owned Portion],O3478),Table15[Unique ID],0),0)))</f>
        <v>Non-lead</v>
      </c>
      <c r="X3478"/>
    </row>
    <row r="3479" spans="2:24" ht="30" x14ac:dyDescent="0.25">
      <c r="B3479" s="145" t="s">
        <v>4496</v>
      </c>
      <c r="C3479" s="31" t="s">
        <v>12092</v>
      </c>
      <c r="D3479" s="31"/>
      <c r="E3479" s="43" t="s">
        <v>52</v>
      </c>
      <c r="F3479" s="42" t="s">
        <v>34</v>
      </c>
      <c r="G3479" s="83" t="s">
        <v>34</v>
      </c>
      <c r="H3479" s="168">
        <v>36669</v>
      </c>
      <c r="I3479" s="31"/>
      <c r="J3479" s="83" t="s">
        <v>188</v>
      </c>
      <c r="K3479" s="31" t="s">
        <v>34</v>
      </c>
      <c r="L3479" s="31"/>
      <c r="M3479" s="168"/>
      <c r="N3479" s="147"/>
      <c r="O3479" s="105" t="s">
        <v>52</v>
      </c>
      <c r="P3479" s="171">
        <v>36669</v>
      </c>
      <c r="Q3479" s="31"/>
      <c r="R3479" s="83" t="s">
        <v>188</v>
      </c>
      <c r="S3479" s="31" t="s">
        <v>34</v>
      </c>
      <c r="T3479" s="31"/>
      <c r="U3479" s="168"/>
      <c r="V3479" s="149"/>
      <c r="W3479" s="140" t="str" cm="1">
        <f t="array" ref="W3479">IF(SUM(LEN(B3479:V3479))=0,"",IF(OR(OR(ISBLANK(F3479),SUM(LEN(C3479),LEN(D3479))=0),AND(NOT(E3479="Unknown"),ISBLANK(J3479)),AND(NOT(O3479="Unknown"),ISBLANK(R3479))),"Missing Information", INDEX(Table15[Entire Service Line Classification], MATCH(SUMIFS(Table15[Unique ID],Table15[System-Owned Portion],E3479,Table15[If Material Anything Other than "Lead" in Column E,Was Material Ever Previously Lead?],G3479,Table15[Customer-Owned Portion],O3479),Table15[Unique ID],0),0)))</f>
        <v>Non-lead</v>
      </c>
      <c r="X3479"/>
    </row>
    <row r="3480" spans="2:24" ht="30" x14ac:dyDescent="0.25">
      <c r="B3480" s="145" t="s">
        <v>4530</v>
      </c>
      <c r="C3480" s="31" t="s">
        <v>12126</v>
      </c>
      <c r="D3480" s="31"/>
      <c r="E3480" s="43" t="s">
        <v>52</v>
      </c>
      <c r="F3480" s="42" t="s">
        <v>34</v>
      </c>
      <c r="G3480" s="83" t="s">
        <v>34</v>
      </c>
      <c r="H3480" s="168">
        <v>36669</v>
      </c>
      <c r="I3480" s="31"/>
      <c r="J3480" s="83" t="s">
        <v>188</v>
      </c>
      <c r="K3480" s="31" t="s">
        <v>34</v>
      </c>
      <c r="L3480" s="31"/>
      <c r="M3480" s="168"/>
      <c r="N3480" s="147"/>
      <c r="O3480" s="105" t="s">
        <v>52</v>
      </c>
      <c r="P3480" s="171">
        <v>36669</v>
      </c>
      <c r="Q3480" s="31"/>
      <c r="R3480" s="83" t="s">
        <v>188</v>
      </c>
      <c r="S3480" s="31" t="s">
        <v>34</v>
      </c>
      <c r="T3480" s="31"/>
      <c r="U3480" s="168"/>
      <c r="V3480" s="149"/>
      <c r="W3480" s="140" t="str" cm="1">
        <f t="array" ref="W3480">IF(SUM(LEN(B3480:V3480))=0,"",IF(OR(OR(ISBLANK(F3480),SUM(LEN(C3480),LEN(D3480))=0),AND(NOT(E3480="Unknown"),ISBLANK(J3480)),AND(NOT(O3480="Unknown"),ISBLANK(R3480))),"Missing Information", INDEX(Table15[Entire Service Line Classification], MATCH(SUMIFS(Table15[Unique ID],Table15[System-Owned Portion],E3480,Table15[If Material Anything Other than "Lead" in Column E,Was Material Ever Previously Lead?],G3480,Table15[Customer-Owned Portion],O3480),Table15[Unique ID],0),0)))</f>
        <v>Non-lead</v>
      </c>
      <c r="X3480"/>
    </row>
    <row r="3481" spans="2:24" ht="30" x14ac:dyDescent="0.25">
      <c r="B3481" s="145" t="s">
        <v>4549</v>
      </c>
      <c r="C3481" s="31" t="s">
        <v>12145</v>
      </c>
      <c r="D3481" s="31"/>
      <c r="E3481" s="43" t="s">
        <v>52</v>
      </c>
      <c r="F3481" s="42" t="s">
        <v>34</v>
      </c>
      <c r="G3481" s="83" t="s">
        <v>34</v>
      </c>
      <c r="H3481" s="168">
        <v>36669</v>
      </c>
      <c r="I3481" s="31"/>
      <c r="J3481" s="83" t="s">
        <v>188</v>
      </c>
      <c r="K3481" s="31" t="s">
        <v>34</v>
      </c>
      <c r="L3481" s="31"/>
      <c r="M3481" s="168"/>
      <c r="N3481" s="147"/>
      <c r="O3481" s="105" t="s">
        <v>52</v>
      </c>
      <c r="P3481" s="171">
        <v>36669</v>
      </c>
      <c r="Q3481" s="31"/>
      <c r="R3481" s="83" t="s">
        <v>188</v>
      </c>
      <c r="S3481" s="31" t="s">
        <v>34</v>
      </c>
      <c r="T3481" s="31"/>
      <c r="U3481" s="168"/>
      <c r="V3481" s="149"/>
      <c r="W3481" s="140" t="str" cm="1">
        <f t="array" ref="W3481">IF(SUM(LEN(B3481:V3481))=0,"",IF(OR(OR(ISBLANK(F3481),SUM(LEN(C3481),LEN(D3481))=0),AND(NOT(E3481="Unknown"),ISBLANK(J3481)),AND(NOT(O3481="Unknown"),ISBLANK(R3481))),"Missing Information", INDEX(Table15[Entire Service Line Classification], MATCH(SUMIFS(Table15[Unique ID],Table15[System-Owned Portion],E3481,Table15[If Material Anything Other than "Lead" in Column E,Was Material Ever Previously Lead?],G3481,Table15[Customer-Owned Portion],O3481),Table15[Unique ID],0),0)))</f>
        <v>Non-lead</v>
      </c>
      <c r="X3481"/>
    </row>
    <row r="3482" spans="2:24" ht="30" x14ac:dyDescent="0.25">
      <c r="B3482" s="145" t="s">
        <v>4579</v>
      </c>
      <c r="C3482" s="31" t="s">
        <v>12175</v>
      </c>
      <c r="D3482" s="31"/>
      <c r="E3482" s="43" t="s">
        <v>52</v>
      </c>
      <c r="F3482" s="42" t="s">
        <v>34</v>
      </c>
      <c r="G3482" s="83" t="s">
        <v>34</v>
      </c>
      <c r="H3482" s="168">
        <v>36669</v>
      </c>
      <c r="I3482" s="31"/>
      <c r="J3482" s="83" t="s">
        <v>188</v>
      </c>
      <c r="K3482" s="31" t="s">
        <v>34</v>
      </c>
      <c r="L3482" s="31"/>
      <c r="M3482" s="168"/>
      <c r="N3482" s="147"/>
      <c r="O3482" s="105" t="s">
        <v>52</v>
      </c>
      <c r="P3482" s="171">
        <v>36669</v>
      </c>
      <c r="Q3482" s="31"/>
      <c r="R3482" s="83" t="s">
        <v>188</v>
      </c>
      <c r="S3482" s="31" t="s">
        <v>34</v>
      </c>
      <c r="T3482" s="31"/>
      <c r="U3482" s="168"/>
      <c r="V3482" s="149"/>
      <c r="W3482" s="140" t="str" cm="1">
        <f t="array" ref="W3482">IF(SUM(LEN(B3482:V3482))=0,"",IF(OR(OR(ISBLANK(F3482),SUM(LEN(C3482),LEN(D3482))=0),AND(NOT(E3482="Unknown"),ISBLANK(J3482)),AND(NOT(O3482="Unknown"),ISBLANK(R3482))),"Missing Information", INDEX(Table15[Entire Service Line Classification], MATCH(SUMIFS(Table15[Unique ID],Table15[System-Owned Portion],E3482,Table15[If Material Anything Other than "Lead" in Column E,Was Material Ever Previously Lead?],G3482,Table15[Customer-Owned Portion],O3482),Table15[Unique ID],0),0)))</f>
        <v>Non-lead</v>
      </c>
      <c r="X3482"/>
    </row>
    <row r="3483" spans="2:24" ht="30" x14ac:dyDescent="0.25">
      <c r="B3483" s="145" t="s">
        <v>4590</v>
      </c>
      <c r="C3483" s="31" t="s">
        <v>12186</v>
      </c>
      <c r="D3483" s="31"/>
      <c r="E3483" s="43" t="s">
        <v>52</v>
      </c>
      <c r="F3483" s="42" t="s">
        <v>34</v>
      </c>
      <c r="G3483" s="83" t="s">
        <v>34</v>
      </c>
      <c r="H3483" s="168">
        <v>36669</v>
      </c>
      <c r="I3483" s="31"/>
      <c r="J3483" s="83" t="s">
        <v>188</v>
      </c>
      <c r="K3483" s="31" t="s">
        <v>34</v>
      </c>
      <c r="L3483" s="31"/>
      <c r="M3483" s="168"/>
      <c r="N3483" s="147"/>
      <c r="O3483" s="105" t="s">
        <v>52</v>
      </c>
      <c r="P3483" s="171">
        <v>36669</v>
      </c>
      <c r="Q3483" s="31"/>
      <c r="R3483" s="83" t="s">
        <v>188</v>
      </c>
      <c r="S3483" s="31" t="s">
        <v>34</v>
      </c>
      <c r="T3483" s="31"/>
      <c r="U3483" s="168"/>
      <c r="V3483" s="149"/>
      <c r="W3483" s="140" t="str" cm="1">
        <f t="array" ref="W3483">IF(SUM(LEN(B3483:V3483))=0,"",IF(OR(OR(ISBLANK(F3483),SUM(LEN(C3483),LEN(D3483))=0),AND(NOT(E3483="Unknown"),ISBLANK(J3483)),AND(NOT(O3483="Unknown"),ISBLANK(R3483))),"Missing Information", INDEX(Table15[Entire Service Line Classification], MATCH(SUMIFS(Table15[Unique ID],Table15[System-Owned Portion],E3483,Table15[If Material Anything Other than "Lead" in Column E,Was Material Ever Previously Lead?],G3483,Table15[Customer-Owned Portion],O3483),Table15[Unique ID],0),0)))</f>
        <v>Non-lead</v>
      </c>
      <c r="X3483"/>
    </row>
    <row r="3484" spans="2:24" ht="30" x14ac:dyDescent="0.25">
      <c r="B3484" s="145" t="s">
        <v>4604</v>
      </c>
      <c r="C3484" s="31" t="s">
        <v>12200</v>
      </c>
      <c r="D3484" s="31"/>
      <c r="E3484" s="43" t="s">
        <v>52</v>
      </c>
      <c r="F3484" s="42" t="s">
        <v>34</v>
      </c>
      <c r="G3484" s="83" t="s">
        <v>34</v>
      </c>
      <c r="H3484" s="168">
        <v>36669</v>
      </c>
      <c r="I3484" s="31"/>
      <c r="J3484" s="83" t="s">
        <v>188</v>
      </c>
      <c r="K3484" s="31" t="s">
        <v>34</v>
      </c>
      <c r="L3484" s="31"/>
      <c r="M3484" s="168"/>
      <c r="N3484" s="147"/>
      <c r="O3484" s="105" t="s">
        <v>52</v>
      </c>
      <c r="P3484" s="171">
        <v>36669</v>
      </c>
      <c r="Q3484" s="31"/>
      <c r="R3484" s="83" t="s">
        <v>188</v>
      </c>
      <c r="S3484" s="31" t="s">
        <v>34</v>
      </c>
      <c r="T3484" s="31"/>
      <c r="U3484" s="168"/>
      <c r="V3484" s="149"/>
      <c r="W3484" s="140" t="str" cm="1">
        <f t="array" ref="W3484">IF(SUM(LEN(B3484:V3484))=0,"",IF(OR(OR(ISBLANK(F3484),SUM(LEN(C3484),LEN(D3484))=0),AND(NOT(E3484="Unknown"),ISBLANK(J3484)),AND(NOT(O3484="Unknown"),ISBLANK(R3484))),"Missing Information", INDEX(Table15[Entire Service Line Classification], MATCH(SUMIFS(Table15[Unique ID],Table15[System-Owned Portion],E3484,Table15[If Material Anything Other than "Lead" in Column E,Was Material Ever Previously Lead?],G3484,Table15[Customer-Owned Portion],O3484),Table15[Unique ID],0),0)))</f>
        <v>Non-lead</v>
      </c>
      <c r="X3484"/>
    </row>
    <row r="3485" spans="2:24" ht="30" x14ac:dyDescent="0.25">
      <c r="B3485" s="145" t="s">
        <v>4608</v>
      </c>
      <c r="C3485" s="31" t="s">
        <v>12204</v>
      </c>
      <c r="D3485" s="31"/>
      <c r="E3485" s="43" t="s">
        <v>52</v>
      </c>
      <c r="F3485" s="42" t="s">
        <v>34</v>
      </c>
      <c r="G3485" s="83" t="s">
        <v>34</v>
      </c>
      <c r="H3485" s="168">
        <v>36669</v>
      </c>
      <c r="I3485" s="31"/>
      <c r="J3485" s="83" t="s">
        <v>188</v>
      </c>
      <c r="K3485" s="31" t="s">
        <v>34</v>
      </c>
      <c r="L3485" s="31"/>
      <c r="M3485" s="168"/>
      <c r="N3485" s="147"/>
      <c r="O3485" s="105" t="s">
        <v>52</v>
      </c>
      <c r="P3485" s="171">
        <v>36669</v>
      </c>
      <c r="Q3485" s="31"/>
      <c r="R3485" s="83" t="s">
        <v>188</v>
      </c>
      <c r="S3485" s="31" t="s">
        <v>34</v>
      </c>
      <c r="T3485" s="31"/>
      <c r="U3485" s="168"/>
      <c r="V3485" s="149"/>
      <c r="W3485" s="140" t="str" cm="1">
        <f t="array" ref="W3485">IF(SUM(LEN(B3485:V3485))=0,"",IF(OR(OR(ISBLANK(F3485),SUM(LEN(C3485),LEN(D3485))=0),AND(NOT(E3485="Unknown"),ISBLANK(J3485)),AND(NOT(O3485="Unknown"),ISBLANK(R3485))),"Missing Information", INDEX(Table15[Entire Service Line Classification], MATCH(SUMIFS(Table15[Unique ID],Table15[System-Owned Portion],E3485,Table15[If Material Anything Other than "Lead" in Column E,Was Material Ever Previously Lead?],G3485,Table15[Customer-Owned Portion],O3485),Table15[Unique ID],0),0)))</f>
        <v>Non-lead</v>
      </c>
      <c r="X3485"/>
    </row>
    <row r="3486" spans="2:24" ht="30" x14ac:dyDescent="0.25">
      <c r="B3486" s="145" t="s">
        <v>4619</v>
      </c>
      <c r="C3486" s="31" t="s">
        <v>12215</v>
      </c>
      <c r="D3486" s="31"/>
      <c r="E3486" s="43" t="s">
        <v>52</v>
      </c>
      <c r="F3486" s="42" t="s">
        <v>34</v>
      </c>
      <c r="G3486" s="83" t="s">
        <v>34</v>
      </c>
      <c r="H3486" s="168">
        <v>36669</v>
      </c>
      <c r="I3486" s="31"/>
      <c r="J3486" s="83" t="s">
        <v>188</v>
      </c>
      <c r="K3486" s="31" t="s">
        <v>34</v>
      </c>
      <c r="L3486" s="31"/>
      <c r="M3486" s="168"/>
      <c r="N3486" s="147"/>
      <c r="O3486" s="105" t="s">
        <v>52</v>
      </c>
      <c r="P3486" s="171">
        <v>36669</v>
      </c>
      <c r="Q3486" s="31"/>
      <c r="R3486" s="83" t="s">
        <v>188</v>
      </c>
      <c r="S3486" s="31" t="s">
        <v>34</v>
      </c>
      <c r="T3486" s="31"/>
      <c r="U3486" s="168"/>
      <c r="V3486" s="149"/>
      <c r="W3486" s="140" t="str" cm="1">
        <f t="array" ref="W3486">IF(SUM(LEN(B3486:V3486))=0,"",IF(OR(OR(ISBLANK(F3486),SUM(LEN(C3486),LEN(D3486))=0),AND(NOT(E3486="Unknown"),ISBLANK(J3486)),AND(NOT(O3486="Unknown"),ISBLANK(R3486))),"Missing Information", INDEX(Table15[Entire Service Line Classification], MATCH(SUMIFS(Table15[Unique ID],Table15[System-Owned Portion],E3486,Table15[If Material Anything Other than "Lead" in Column E,Was Material Ever Previously Lead?],G3486,Table15[Customer-Owned Portion],O3486),Table15[Unique ID],0),0)))</f>
        <v>Non-lead</v>
      </c>
      <c r="X3486"/>
    </row>
    <row r="3487" spans="2:24" ht="30" x14ac:dyDescent="0.25">
      <c r="B3487" s="145" t="s">
        <v>4620</v>
      </c>
      <c r="C3487" s="31" t="s">
        <v>12216</v>
      </c>
      <c r="D3487" s="31"/>
      <c r="E3487" s="43" t="s">
        <v>52</v>
      </c>
      <c r="F3487" s="42" t="s">
        <v>34</v>
      </c>
      <c r="G3487" s="83" t="s">
        <v>34</v>
      </c>
      <c r="H3487" s="168">
        <v>36669</v>
      </c>
      <c r="I3487" s="31"/>
      <c r="J3487" s="83" t="s">
        <v>188</v>
      </c>
      <c r="K3487" s="31" t="s">
        <v>34</v>
      </c>
      <c r="L3487" s="31"/>
      <c r="M3487" s="168"/>
      <c r="N3487" s="147"/>
      <c r="O3487" s="105" t="s">
        <v>52</v>
      </c>
      <c r="P3487" s="171">
        <v>36669</v>
      </c>
      <c r="Q3487" s="31"/>
      <c r="R3487" s="83" t="s">
        <v>188</v>
      </c>
      <c r="S3487" s="31" t="s">
        <v>34</v>
      </c>
      <c r="T3487" s="31"/>
      <c r="U3487" s="168"/>
      <c r="V3487" s="149"/>
      <c r="W3487" s="140" t="str" cm="1">
        <f t="array" ref="W3487">IF(SUM(LEN(B3487:V3487))=0,"",IF(OR(OR(ISBLANK(F3487),SUM(LEN(C3487),LEN(D3487))=0),AND(NOT(E3487="Unknown"),ISBLANK(J3487)),AND(NOT(O3487="Unknown"),ISBLANK(R3487))),"Missing Information", INDEX(Table15[Entire Service Line Classification], MATCH(SUMIFS(Table15[Unique ID],Table15[System-Owned Portion],E3487,Table15[If Material Anything Other than "Lead" in Column E,Was Material Ever Previously Lead?],G3487,Table15[Customer-Owned Portion],O3487),Table15[Unique ID],0),0)))</f>
        <v>Non-lead</v>
      </c>
      <c r="X3487"/>
    </row>
    <row r="3488" spans="2:24" ht="30" x14ac:dyDescent="0.25">
      <c r="B3488" s="145" t="s">
        <v>4477</v>
      </c>
      <c r="C3488" s="31" t="s">
        <v>12073</v>
      </c>
      <c r="D3488" s="31"/>
      <c r="E3488" s="43" t="s">
        <v>52</v>
      </c>
      <c r="F3488" s="42" t="s">
        <v>34</v>
      </c>
      <c r="G3488" s="83" t="s">
        <v>34</v>
      </c>
      <c r="H3488" s="168">
        <v>36668</v>
      </c>
      <c r="I3488" s="31"/>
      <c r="J3488" s="83" t="s">
        <v>188</v>
      </c>
      <c r="K3488" s="31" t="s">
        <v>34</v>
      </c>
      <c r="L3488" s="31"/>
      <c r="M3488" s="168"/>
      <c r="N3488" s="147"/>
      <c r="O3488" s="105" t="s">
        <v>52</v>
      </c>
      <c r="P3488" s="171">
        <v>36668</v>
      </c>
      <c r="Q3488" s="31"/>
      <c r="R3488" s="83" t="s">
        <v>188</v>
      </c>
      <c r="S3488" s="31" t="s">
        <v>34</v>
      </c>
      <c r="T3488" s="31"/>
      <c r="U3488" s="168"/>
      <c r="V3488" s="149"/>
      <c r="W3488" s="140" t="str" cm="1">
        <f t="array" ref="W3488">IF(SUM(LEN(B3488:V3488))=0,"",IF(OR(OR(ISBLANK(F3488),SUM(LEN(C3488),LEN(D3488))=0),AND(NOT(E3488="Unknown"),ISBLANK(J3488)),AND(NOT(O3488="Unknown"),ISBLANK(R3488))),"Missing Information", INDEX(Table15[Entire Service Line Classification], MATCH(SUMIFS(Table15[Unique ID],Table15[System-Owned Portion],E3488,Table15[If Material Anything Other than "Lead" in Column E,Was Material Ever Previously Lead?],G3488,Table15[Customer-Owned Portion],O3488),Table15[Unique ID],0),0)))</f>
        <v>Non-lead</v>
      </c>
      <c r="X3488"/>
    </row>
    <row r="3489" spans="2:24" ht="30" x14ac:dyDescent="0.25">
      <c r="B3489" s="145" t="s">
        <v>4497</v>
      </c>
      <c r="C3489" s="31" t="s">
        <v>12093</v>
      </c>
      <c r="D3489" s="31"/>
      <c r="E3489" s="43" t="s">
        <v>52</v>
      </c>
      <c r="F3489" s="42" t="s">
        <v>34</v>
      </c>
      <c r="G3489" s="83" t="s">
        <v>34</v>
      </c>
      <c r="H3489" s="168">
        <v>36668</v>
      </c>
      <c r="I3489" s="31"/>
      <c r="J3489" s="83" t="s">
        <v>188</v>
      </c>
      <c r="K3489" s="31" t="s">
        <v>34</v>
      </c>
      <c r="L3489" s="31"/>
      <c r="M3489" s="168"/>
      <c r="N3489" s="147"/>
      <c r="O3489" s="105" t="s">
        <v>52</v>
      </c>
      <c r="P3489" s="171">
        <v>36668</v>
      </c>
      <c r="Q3489" s="31"/>
      <c r="R3489" s="83" t="s">
        <v>188</v>
      </c>
      <c r="S3489" s="31" t="s">
        <v>34</v>
      </c>
      <c r="T3489" s="31"/>
      <c r="U3489" s="168"/>
      <c r="V3489" s="149"/>
      <c r="W3489" s="140" t="str" cm="1">
        <f t="array" ref="W3489">IF(SUM(LEN(B3489:V3489))=0,"",IF(OR(OR(ISBLANK(F3489),SUM(LEN(C3489),LEN(D3489))=0),AND(NOT(E3489="Unknown"),ISBLANK(J3489)),AND(NOT(O3489="Unknown"),ISBLANK(R3489))),"Missing Information", INDEX(Table15[Entire Service Line Classification], MATCH(SUMIFS(Table15[Unique ID],Table15[System-Owned Portion],E3489,Table15[If Material Anything Other than "Lead" in Column E,Was Material Ever Previously Lead?],G3489,Table15[Customer-Owned Portion],O3489),Table15[Unique ID],0),0)))</f>
        <v>Non-lead</v>
      </c>
      <c r="X3489"/>
    </row>
    <row r="3490" spans="2:24" ht="30" x14ac:dyDescent="0.25">
      <c r="B3490" s="145" t="s">
        <v>4498</v>
      </c>
      <c r="C3490" s="31" t="s">
        <v>12094</v>
      </c>
      <c r="D3490" s="31"/>
      <c r="E3490" s="43" t="s">
        <v>52</v>
      </c>
      <c r="F3490" s="42" t="s">
        <v>34</v>
      </c>
      <c r="G3490" s="83" t="s">
        <v>34</v>
      </c>
      <c r="H3490" s="168">
        <v>36668</v>
      </c>
      <c r="I3490" s="31"/>
      <c r="J3490" s="83" t="s">
        <v>188</v>
      </c>
      <c r="K3490" s="31" t="s">
        <v>34</v>
      </c>
      <c r="L3490" s="31"/>
      <c r="M3490" s="168"/>
      <c r="N3490" s="147"/>
      <c r="O3490" s="105" t="s">
        <v>52</v>
      </c>
      <c r="P3490" s="171">
        <v>36668</v>
      </c>
      <c r="Q3490" s="31"/>
      <c r="R3490" s="83" t="s">
        <v>188</v>
      </c>
      <c r="S3490" s="31" t="s">
        <v>34</v>
      </c>
      <c r="T3490" s="31"/>
      <c r="U3490" s="168"/>
      <c r="V3490" s="149"/>
      <c r="W3490" s="140" t="str" cm="1">
        <f t="array" ref="W3490">IF(SUM(LEN(B3490:V3490))=0,"",IF(OR(OR(ISBLANK(F3490),SUM(LEN(C3490),LEN(D3490))=0),AND(NOT(E3490="Unknown"),ISBLANK(J3490)),AND(NOT(O3490="Unknown"),ISBLANK(R3490))),"Missing Information", INDEX(Table15[Entire Service Line Classification], MATCH(SUMIFS(Table15[Unique ID],Table15[System-Owned Portion],E3490,Table15[If Material Anything Other than "Lead" in Column E,Was Material Ever Previously Lead?],G3490,Table15[Customer-Owned Portion],O3490),Table15[Unique ID],0),0)))</f>
        <v>Non-lead</v>
      </c>
      <c r="X3490"/>
    </row>
    <row r="3491" spans="2:24" ht="30" x14ac:dyDescent="0.25">
      <c r="B3491" s="145" t="s">
        <v>4507</v>
      </c>
      <c r="C3491" s="31" t="s">
        <v>12103</v>
      </c>
      <c r="D3491" s="31"/>
      <c r="E3491" s="43" t="s">
        <v>52</v>
      </c>
      <c r="F3491" s="42" t="s">
        <v>34</v>
      </c>
      <c r="G3491" s="83" t="s">
        <v>34</v>
      </c>
      <c r="H3491" s="168">
        <v>36668</v>
      </c>
      <c r="I3491" s="31"/>
      <c r="J3491" s="83" t="s">
        <v>188</v>
      </c>
      <c r="K3491" s="31" t="s">
        <v>34</v>
      </c>
      <c r="L3491" s="31"/>
      <c r="M3491" s="168"/>
      <c r="N3491" s="147"/>
      <c r="O3491" s="105" t="s">
        <v>52</v>
      </c>
      <c r="P3491" s="171">
        <v>36668</v>
      </c>
      <c r="Q3491" s="31"/>
      <c r="R3491" s="83" t="s">
        <v>188</v>
      </c>
      <c r="S3491" s="31" t="s">
        <v>34</v>
      </c>
      <c r="T3491" s="31"/>
      <c r="U3491" s="168"/>
      <c r="V3491" s="149"/>
      <c r="W3491" s="140" t="str" cm="1">
        <f t="array" ref="W3491">IF(SUM(LEN(B3491:V3491))=0,"",IF(OR(OR(ISBLANK(F3491),SUM(LEN(C3491),LEN(D3491))=0),AND(NOT(E3491="Unknown"),ISBLANK(J3491)),AND(NOT(O3491="Unknown"),ISBLANK(R3491))),"Missing Information", INDEX(Table15[Entire Service Line Classification], MATCH(SUMIFS(Table15[Unique ID],Table15[System-Owned Portion],E3491,Table15[If Material Anything Other than "Lead" in Column E,Was Material Ever Previously Lead?],G3491,Table15[Customer-Owned Portion],O3491),Table15[Unique ID],0),0)))</f>
        <v>Non-lead</v>
      </c>
      <c r="X3491"/>
    </row>
    <row r="3492" spans="2:24" ht="30" x14ac:dyDescent="0.25">
      <c r="B3492" s="145" t="s">
        <v>4550</v>
      </c>
      <c r="C3492" s="31" t="s">
        <v>12146</v>
      </c>
      <c r="D3492" s="31"/>
      <c r="E3492" s="43" t="s">
        <v>52</v>
      </c>
      <c r="F3492" s="42" t="s">
        <v>34</v>
      </c>
      <c r="G3492" s="83" t="s">
        <v>34</v>
      </c>
      <c r="H3492" s="168">
        <v>36668</v>
      </c>
      <c r="I3492" s="31"/>
      <c r="J3492" s="83" t="s">
        <v>188</v>
      </c>
      <c r="K3492" s="31" t="s">
        <v>34</v>
      </c>
      <c r="L3492" s="31"/>
      <c r="M3492" s="168"/>
      <c r="N3492" s="147"/>
      <c r="O3492" s="105" t="s">
        <v>52</v>
      </c>
      <c r="P3492" s="171">
        <v>36668</v>
      </c>
      <c r="Q3492" s="31"/>
      <c r="R3492" s="83" t="s">
        <v>188</v>
      </c>
      <c r="S3492" s="31" t="s">
        <v>34</v>
      </c>
      <c r="T3492" s="31"/>
      <c r="U3492" s="168"/>
      <c r="V3492" s="149"/>
      <c r="W3492" s="140" t="str" cm="1">
        <f t="array" ref="W3492">IF(SUM(LEN(B3492:V3492))=0,"",IF(OR(OR(ISBLANK(F3492),SUM(LEN(C3492),LEN(D3492))=0),AND(NOT(E3492="Unknown"),ISBLANK(J3492)),AND(NOT(O3492="Unknown"),ISBLANK(R3492))),"Missing Information", INDEX(Table15[Entire Service Line Classification], MATCH(SUMIFS(Table15[Unique ID],Table15[System-Owned Portion],E3492,Table15[If Material Anything Other than "Lead" in Column E,Was Material Ever Previously Lead?],G3492,Table15[Customer-Owned Portion],O3492),Table15[Unique ID],0),0)))</f>
        <v>Non-lead</v>
      </c>
      <c r="X3492"/>
    </row>
    <row r="3493" spans="2:24" ht="30" x14ac:dyDescent="0.25">
      <c r="B3493" s="145" t="s">
        <v>4618</v>
      </c>
      <c r="C3493" s="31" t="s">
        <v>12214</v>
      </c>
      <c r="D3493" s="31"/>
      <c r="E3493" s="43" t="s">
        <v>52</v>
      </c>
      <c r="F3493" s="42" t="s">
        <v>34</v>
      </c>
      <c r="G3493" s="83" t="s">
        <v>34</v>
      </c>
      <c r="H3493" s="168">
        <v>36668</v>
      </c>
      <c r="I3493" s="31"/>
      <c r="J3493" s="83" t="s">
        <v>188</v>
      </c>
      <c r="K3493" s="31" t="s">
        <v>34</v>
      </c>
      <c r="L3493" s="31"/>
      <c r="M3493" s="168"/>
      <c r="N3493" s="147"/>
      <c r="O3493" s="105" t="s">
        <v>52</v>
      </c>
      <c r="P3493" s="171">
        <v>36668</v>
      </c>
      <c r="Q3493" s="31"/>
      <c r="R3493" s="83" t="s">
        <v>188</v>
      </c>
      <c r="S3493" s="31" t="s">
        <v>34</v>
      </c>
      <c r="T3493" s="31"/>
      <c r="U3493" s="168"/>
      <c r="V3493" s="149"/>
      <c r="W3493" s="140" t="str" cm="1">
        <f t="array" ref="W3493">IF(SUM(LEN(B3493:V3493))=0,"",IF(OR(OR(ISBLANK(F3493),SUM(LEN(C3493),LEN(D3493))=0),AND(NOT(E3493="Unknown"),ISBLANK(J3493)),AND(NOT(O3493="Unknown"),ISBLANK(R3493))),"Missing Information", INDEX(Table15[Entire Service Line Classification], MATCH(SUMIFS(Table15[Unique ID],Table15[System-Owned Portion],E3493,Table15[If Material Anything Other than "Lead" in Column E,Was Material Ever Previously Lead?],G3493,Table15[Customer-Owned Portion],O3493),Table15[Unique ID],0),0)))</f>
        <v>Non-lead</v>
      </c>
      <c r="X3493"/>
    </row>
    <row r="3494" spans="2:24" ht="30" x14ac:dyDescent="0.25">
      <c r="B3494" s="145" t="s">
        <v>4623</v>
      </c>
      <c r="C3494" s="31" t="s">
        <v>12219</v>
      </c>
      <c r="D3494" s="31"/>
      <c r="E3494" s="43" t="s">
        <v>52</v>
      </c>
      <c r="F3494" s="42" t="s">
        <v>34</v>
      </c>
      <c r="G3494" s="83" t="s">
        <v>34</v>
      </c>
      <c r="H3494" s="168">
        <v>36668</v>
      </c>
      <c r="I3494" s="31"/>
      <c r="J3494" s="83" t="s">
        <v>188</v>
      </c>
      <c r="K3494" s="31" t="s">
        <v>34</v>
      </c>
      <c r="L3494" s="31"/>
      <c r="M3494" s="168"/>
      <c r="N3494" s="147"/>
      <c r="O3494" s="105" t="s">
        <v>52</v>
      </c>
      <c r="P3494" s="171">
        <v>36668</v>
      </c>
      <c r="Q3494" s="31"/>
      <c r="R3494" s="83" t="s">
        <v>188</v>
      </c>
      <c r="S3494" s="31" t="s">
        <v>34</v>
      </c>
      <c r="T3494" s="31"/>
      <c r="U3494" s="168"/>
      <c r="V3494" s="149"/>
      <c r="W3494" s="140" t="str" cm="1">
        <f t="array" ref="W3494">IF(SUM(LEN(B3494:V3494))=0,"",IF(OR(OR(ISBLANK(F3494),SUM(LEN(C3494),LEN(D3494))=0),AND(NOT(E3494="Unknown"),ISBLANK(J3494)),AND(NOT(O3494="Unknown"),ISBLANK(R3494))),"Missing Information", INDEX(Table15[Entire Service Line Classification], MATCH(SUMIFS(Table15[Unique ID],Table15[System-Owned Portion],E3494,Table15[If Material Anything Other than "Lead" in Column E,Was Material Ever Previously Lead?],G3494,Table15[Customer-Owned Portion],O3494),Table15[Unique ID],0),0)))</f>
        <v>Non-lead</v>
      </c>
      <c r="X3494"/>
    </row>
    <row r="3495" spans="2:24" ht="30" x14ac:dyDescent="0.25">
      <c r="B3495" s="145" t="s">
        <v>541</v>
      </c>
      <c r="C3495" s="31" t="s">
        <v>7956</v>
      </c>
      <c r="D3495" s="31"/>
      <c r="E3495" s="43" t="s">
        <v>52</v>
      </c>
      <c r="F3495" s="42" t="s">
        <v>34</v>
      </c>
      <c r="G3495" s="83" t="s">
        <v>34</v>
      </c>
      <c r="H3495" s="168">
        <v>36665</v>
      </c>
      <c r="I3495" s="31"/>
      <c r="J3495" s="83" t="s">
        <v>188</v>
      </c>
      <c r="K3495" s="31" t="s">
        <v>34</v>
      </c>
      <c r="L3495" s="31"/>
      <c r="M3495" s="168"/>
      <c r="N3495" s="147"/>
      <c r="O3495" s="105" t="s">
        <v>52</v>
      </c>
      <c r="P3495" s="171">
        <v>36665</v>
      </c>
      <c r="Q3495" s="31"/>
      <c r="R3495" s="83" t="s">
        <v>188</v>
      </c>
      <c r="S3495" s="31" t="s">
        <v>34</v>
      </c>
      <c r="T3495" s="31"/>
      <c r="U3495" s="168"/>
      <c r="V3495" s="149"/>
      <c r="W3495" s="140" t="str" cm="1">
        <f t="array" ref="W3495">IF(SUM(LEN(B3495:V3495))=0,"",IF(OR(OR(ISBLANK(F3495),SUM(LEN(C3495),LEN(D3495))=0),AND(NOT(E3495="Unknown"),ISBLANK(J3495)),AND(NOT(O3495="Unknown"),ISBLANK(R3495))),"Missing Information", INDEX(Table15[Entire Service Line Classification], MATCH(SUMIFS(Table15[Unique ID],Table15[System-Owned Portion],E3495,Table15[If Material Anything Other than "Lead" in Column E,Was Material Ever Previously Lead?],G3495,Table15[Customer-Owned Portion],O3495),Table15[Unique ID],0),0)))</f>
        <v>Non-lead</v>
      </c>
      <c r="X3495"/>
    </row>
    <row r="3496" spans="2:24" ht="30" x14ac:dyDescent="0.25">
      <c r="B3496" s="145" t="s">
        <v>545</v>
      </c>
      <c r="C3496" s="31" t="s">
        <v>7960</v>
      </c>
      <c r="D3496" s="31"/>
      <c r="E3496" s="43" t="s">
        <v>52</v>
      </c>
      <c r="F3496" s="42" t="s">
        <v>34</v>
      </c>
      <c r="G3496" s="83" t="s">
        <v>34</v>
      </c>
      <c r="H3496" s="168">
        <v>36665</v>
      </c>
      <c r="I3496" s="31"/>
      <c r="J3496" s="83" t="s">
        <v>188</v>
      </c>
      <c r="K3496" s="31" t="s">
        <v>34</v>
      </c>
      <c r="L3496" s="31"/>
      <c r="M3496" s="168"/>
      <c r="N3496" s="147"/>
      <c r="O3496" s="105" t="s">
        <v>52</v>
      </c>
      <c r="P3496" s="171">
        <v>36665</v>
      </c>
      <c r="Q3496" s="31"/>
      <c r="R3496" s="83" t="s">
        <v>188</v>
      </c>
      <c r="S3496" s="31" t="s">
        <v>34</v>
      </c>
      <c r="T3496" s="31"/>
      <c r="U3496" s="168"/>
      <c r="V3496" s="149"/>
      <c r="W3496" s="140" t="str" cm="1">
        <f t="array" ref="W3496">IF(SUM(LEN(B3496:V3496))=0,"",IF(OR(OR(ISBLANK(F3496),SUM(LEN(C3496),LEN(D3496))=0),AND(NOT(E3496="Unknown"),ISBLANK(J3496)),AND(NOT(O3496="Unknown"),ISBLANK(R3496))),"Missing Information", INDEX(Table15[Entire Service Line Classification], MATCH(SUMIFS(Table15[Unique ID],Table15[System-Owned Portion],E3496,Table15[If Material Anything Other than "Lead" in Column E,Was Material Ever Previously Lead?],G3496,Table15[Customer-Owned Portion],O3496),Table15[Unique ID],0),0)))</f>
        <v>Non-lead</v>
      </c>
      <c r="X3496"/>
    </row>
    <row r="3497" spans="2:24" ht="30" x14ac:dyDescent="0.25">
      <c r="B3497" s="145" t="s">
        <v>549</v>
      </c>
      <c r="C3497" s="31" t="s">
        <v>7964</v>
      </c>
      <c r="D3497" s="31"/>
      <c r="E3497" s="43" t="s">
        <v>52</v>
      </c>
      <c r="F3497" s="42" t="s">
        <v>34</v>
      </c>
      <c r="G3497" s="83" t="s">
        <v>34</v>
      </c>
      <c r="H3497" s="168">
        <v>36665</v>
      </c>
      <c r="I3497" s="31"/>
      <c r="J3497" s="83" t="s">
        <v>188</v>
      </c>
      <c r="K3497" s="31" t="s">
        <v>34</v>
      </c>
      <c r="L3497" s="31"/>
      <c r="M3497" s="168"/>
      <c r="N3497" s="147"/>
      <c r="O3497" s="105" t="s">
        <v>52</v>
      </c>
      <c r="P3497" s="171">
        <v>36665</v>
      </c>
      <c r="Q3497" s="31"/>
      <c r="R3497" s="83" t="s">
        <v>188</v>
      </c>
      <c r="S3497" s="31" t="s">
        <v>34</v>
      </c>
      <c r="T3497" s="31"/>
      <c r="U3497" s="168"/>
      <c r="V3497" s="149"/>
      <c r="W3497" s="140" t="str" cm="1">
        <f t="array" ref="W3497">IF(SUM(LEN(B3497:V3497))=0,"",IF(OR(OR(ISBLANK(F3497),SUM(LEN(C3497),LEN(D3497))=0),AND(NOT(E3497="Unknown"),ISBLANK(J3497)),AND(NOT(O3497="Unknown"),ISBLANK(R3497))),"Missing Information", INDEX(Table15[Entire Service Line Classification], MATCH(SUMIFS(Table15[Unique ID],Table15[System-Owned Portion],E3497,Table15[If Material Anything Other than "Lead" in Column E,Was Material Ever Previously Lead?],G3497,Table15[Customer-Owned Portion],O3497),Table15[Unique ID],0),0)))</f>
        <v>Non-lead</v>
      </c>
      <c r="X3497"/>
    </row>
    <row r="3498" spans="2:24" ht="30" x14ac:dyDescent="0.25">
      <c r="B3498" s="145" t="s">
        <v>552</v>
      </c>
      <c r="C3498" s="31" t="s">
        <v>7967</v>
      </c>
      <c r="D3498" s="31"/>
      <c r="E3498" s="43" t="s">
        <v>52</v>
      </c>
      <c r="F3498" s="42" t="s">
        <v>34</v>
      </c>
      <c r="G3498" s="83" t="s">
        <v>34</v>
      </c>
      <c r="H3498" s="168">
        <v>36665</v>
      </c>
      <c r="I3498" s="31"/>
      <c r="J3498" s="83" t="s">
        <v>188</v>
      </c>
      <c r="K3498" s="31" t="s">
        <v>34</v>
      </c>
      <c r="L3498" s="31"/>
      <c r="M3498" s="168"/>
      <c r="N3498" s="147"/>
      <c r="O3498" s="105" t="s">
        <v>52</v>
      </c>
      <c r="P3498" s="171">
        <v>36665</v>
      </c>
      <c r="Q3498" s="31"/>
      <c r="R3498" s="83" t="s">
        <v>188</v>
      </c>
      <c r="S3498" s="31" t="s">
        <v>34</v>
      </c>
      <c r="T3498" s="31"/>
      <c r="U3498" s="168"/>
      <c r="V3498" s="149"/>
      <c r="W3498" s="140" t="str" cm="1">
        <f t="array" ref="W3498">IF(SUM(LEN(B3498:V3498))=0,"",IF(OR(OR(ISBLANK(F3498),SUM(LEN(C3498),LEN(D3498))=0),AND(NOT(E3498="Unknown"),ISBLANK(J3498)),AND(NOT(O3498="Unknown"),ISBLANK(R3498))),"Missing Information", INDEX(Table15[Entire Service Line Classification], MATCH(SUMIFS(Table15[Unique ID],Table15[System-Owned Portion],E3498,Table15[If Material Anything Other than "Lead" in Column E,Was Material Ever Previously Lead?],G3498,Table15[Customer-Owned Portion],O3498),Table15[Unique ID],0),0)))</f>
        <v>Non-lead</v>
      </c>
      <c r="X3498"/>
    </row>
    <row r="3499" spans="2:24" ht="30" x14ac:dyDescent="0.25">
      <c r="B3499" s="145" t="s">
        <v>561</v>
      </c>
      <c r="C3499" s="31" t="s">
        <v>7976</v>
      </c>
      <c r="D3499" s="31"/>
      <c r="E3499" s="43" t="s">
        <v>52</v>
      </c>
      <c r="F3499" s="42" t="s">
        <v>34</v>
      </c>
      <c r="G3499" s="83" t="s">
        <v>34</v>
      </c>
      <c r="H3499" s="168">
        <v>36665</v>
      </c>
      <c r="I3499" s="31"/>
      <c r="J3499" s="83" t="s">
        <v>188</v>
      </c>
      <c r="K3499" s="31" t="s">
        <v>34</v>
      </c>
      <c r="L3499" s="31"/>
      <c r="M3499" s="168"/>
      <c r="N3499" s="147"/>
      <c r="O3499" s="105" t="s">
        <v>52</v>
      </c>
      <c r="P3499" s="171">
        <v>36665</v>
      </c>
      <c r="Q3499" s="31"/>
      <c r="R3499" s="83" t="s">
        <v>188</v>
      </c>
      <c r="S3499" s="31" t="s">
        <v>34</v>
      </c>
      <c r="T3499" s="31"/>
      <c r="U3499" s="168"/>
      <c r="V3499" s="149"/>
      <c r="W3499" s="140" t="str" cm="1">
        <f t="array" ref="W3499">IF(SUM(LEN(B3499:V3499))=0,"",IF(OR(OR(ISBLANK(F3499),SUM(LEN(C3499),LEN(D3499))=0),AND(NOT(E3499="Unknown"),ISBLANK(J3499)),AND(NOT(O3499="Unknown"),ISBLANK(R3499))),"Missing Information", INDEX(Table15[Entire Service Line Classification], MATCH(SUMIFS(Table15[Unique ID],Table15[System-Owned Portion],E3499,Table15[If Material Anything Other than "Lead" in Column E,Was Material Ever Previously Lead?],G3499,Table15[Customer-Owned Portion],O3499),Table15[Unique ID],0),0)))</f>
        <v>Non-lead</v>
      </c>
      <c r="X3499"/>
    </row>
    <row r="3500" spans="2:24" ht="30" x14ac:dyDescent="0.25">
      <c r="B3500" s="145" t="s">
        <v>697</v>
      </c>
      <c r="C3500" s="31" t="s">
        <v>8112</v>
      </c>
      <c r="D3500" s="31"/>
      <c r="E3500" s="43" t="s">
        <v>52</v>
      </c>
      <c r="F3500" s="42" t="s">
        <v>34</v>
      </c>
      <c r="G3500" s="83" t="s">
        <v>34</v>
      </c>
      <c r="H3500" s="168">
        <v>36665</v>
      </c>
      <c r="I3500" s="31"/>
      <c r="J3500" s="83" t="s">
        <v>188</v>
      </c>
      <c r="K3500" s="31" t="s">
        <v>34</v>
      </c>
      <c r="L3500" s="31"/>
      <c r="M3500" s="168"/>
      <c r="N3500" s="147"/>
      <c r="O3500" s="105" t="s">
        <v>52</v>
      </c>
      <c r="P3500" s="171">
        <v>36665</v>
      </c>
      <c r="Q3500" s="31"/>
      <c r="R3500" s="83" t="s">
        <v>188</v>
      </c>
      <c r="S3500" s="31" t="s">
        <v>34</v>
      </c>
      <c r="T3500" s="31"/>
      <c r="U3500" s="168"/>
      <c r="V3500" s="149"/>
      <c r="W3500" s="140" t="str" cm="1">
        <f t="array" ref="W3500">IF(SUM(LEN(B3500:V3500))=0,"",IF(OR(OR(ISBLANK(F3500),SUM(LEN(C3500),LEN(D3500))=0),AND(NOT(E3500="Unknown"),ISBLANK(J3500)),AND(NOT(O3500="Unknown"),ISBLANK(R3500))),"Missing Information", INDEX(Table15[Entire Service Line Classification], MATCH(SUMIFS(Table15[Unique ID],Table15[System-Owned Portion],E3500,Table15[If Material Anything Other than "Lead" in Column E,Was Material Ever Previously Lead?],G3500,Table15[Customer-Owned Portion],O3500),Table15[Unique ID],0),0)))</f>
        <v>Non-lead</v>
      </c>
      <c r="X3500"/>
    </row>
    <row r="3501" spans="2:24" ht="30" x14ac:dyDescent="0.25">
      <c r="B3501" s="145" t="s">
        <v>4224</v>
      </c>
      <c r="C3501" s="31" t="s">
        <v>11815</v>
      </c>
      <c r="D3501" s="31"/>
      <c r="E3501" s="43" t="s">
        <v>52</v>
      </c>
      <c r="F3501" s="42" t="s">
        <v>34</v>
      </c>
      <c r="G3501" s="83" t="s">
        <v>34</v>
      </c>
      <c r="H3501" s="168">
        <v>36664</v>
      </c>
      <c r="I3501" s="31"/>
      <c r="J3501" s="83" t="s">
        <v>188</v>
      </c>
      <c r="K3501" s="31" t="s">
        <v>34</v>
      </c>
      <c r="L3501" s="31"/>
      <c r="M3501" s="168"/>
      <c r="N3501" s="147"/>
      <c r="O3501" s="105" t="s">
        <v>52</v>
      </c>
      <c r="P3501" s="171">
        <v>36664</v>
      </c>
      <c r="Q3501" s="31"/>
      <c r="R3501" s="83" t="s">
        <v>188</v>
      </c>
      <c r="S3501" s="31" t="s">
        <v>34</v>
      </c>
      <c r="T3501" s="31"/>
      <c r="U3501" s="168"/>
      <c r="V3501" s="149"/>
      <c r="W3501" s="140" t="str" cm="1">
        <f t="array" ref="W3501">IF(SUM(LEN(B3501:V3501))=0,"",IF(OR(OR(ISBLANK(F3501),SUM(LEN(C3501),LEN(D3501))=0),AND(NOT(E3501="Unknown"),ISBLANK(J3501)),AND(NOT(O3501="Unknown"),ISBLANK(R3501))),"Missing Information", INDEX(Table15[Entire Service Line Classification], MATCH(SUMIFS(Table15[Unique ID],Table15[System-Owned Portion],E3501,Table15[If Material Anything Other than "Lead" in Column E,Was Material Ever Previously Lead?],G3501,Table15[Customer-Owned Portion],O3501),Table15[Unique ID],0),0)))</f>
        <v>Non-lead</v>
      </c>
      <c r="X3501"/>
    </row>
    <row r="3502" spans="2:24" ht="30" x14ac:dyDescent="0.25">
      <c r="B3502" s="145" t="s">
        <v>4483</v>
      </c>
      <c r="C3502" s="31" t="s">
        <v>12079</v>
      </c>
      <c r="D3502" s="31"/>
      <c r="E3502" s="43" t="s">
        <v>52</v>
      </c>
      <c r="F3502" s="42" t="s">
        <v>34</v>
      </c>
      <c r="G3502" s="83" t="s">
        <v>34</v>
      </c>
      <c r="H3502" s="168">
        <v>36655</v>
      </c>
      <c r="I3502" s="31"/>
      <c r="J3502" s="83" t="s">
        <v>188</v>
      </c>
      <c r="K3502" s="31" t="s">
        <v>34</v>
      </c>
      <c r="L3502" s="31"/>
      <c r="M3502" s="168"/>
      <c r="N3502" s="147"/>
      <c r="O3502" s="105" t="s">
        <v>52</v>
      </c>
      <c r="P3502" s="171">
        <v>36655</v>
      </c>
      <c r="Q3502" s="31"/>
      <c r="R3502" s="83" t="s">
        <v>188</v>
      </c>
      <c r="S3502" s="31" t="s">
        <v>34</v>
      </c>
      <c r="T3502" s="31"/>
      <c r="U3502" s="168"/>
      <c r="V3502" s="149"/>
      <c r="W3502" s="140" t="str" cm="1">
        <f t="array" ref="W3502">IF(SUM(LEN(B3502:V3502))=0,"",IF(OR(OR(ISBLANK(F3502),SUM(LEN(C3502),LEN(D3502))=0),AND(NOT(E3502="Unknown"),ISBLANK(J3502)),AND(NOT(O3502="Unknown"),ISBLANK(R3502))),"Missing Information", INDEX(Table15[Entire Service Line Classification], MATCH(SUMIFS(Table15[Unique ID],Table15[System-Owned Portion],E3502,Table15[If Material Anything Other than "Lead" in Column E,Was Material Ever Previously Lead?],G3502,Table15[Customer-Owned Portion],O3502),Table15[Unique ID],0),0)))</f>
        <v>Non-lead</v>
      </c>
      <c r="X3502"/>
    </row>
    <row r="3503" spans="2:24" ht="30" x14ac:dyDescent="0.25">
      <c r="B3503" s="145" t="s">
        <v>4488</v>
      </c>
      <c r="C3503" s="31" t="s">
        <v>12084</v>
      </c>
      <c r="D3503" s="31"/>
      <c r="E3503" s="43" t="s">
        <v>52</v>
      </c>
      <c r="F3503" s="42" t="s">
        <v>34</v>
      </c>
      <c r="G3503" s="83" t="s">
        <v>34</v>
      </c>
      <c r="H3503" s="168">
        <v>36655</v>
      </c>
      <c r="I3503" s="31"/>
      <c r="J3503" s="83" t="s">
        <v>188</v>
      </c>
      <c r="K3503" s="31" t="s">
        <v>34</v>
      </c>
      <c r="L3503" s="31"/>
      <c r="M3503" s="168"/>
      <c r="N3503" s="147"/>
      <c r="O3503" s="105" t="s">
        <v>52</v>
      </c>
      <c r="P3503" s="171">
        <v>36655</v>
      </c>
      <c r="Q3503" s="31"/>
      <c r="R3503" s="83" t="s">
        <v>188</v>
      </c>
      <c r="S3503" s="31" t="s">
        <v>34</v>
      </c>
      <c r="T3503" s="31"/>
      <c r="U3503" s="168"/>
      <c r="V3503" s="149"/>
      <c r="W3503" s="140" t="str" cm="1">
        <f t="array" ref="W3503">IF(SUM(LEN(B3503:V3503))=0,"",IF(OR(OR(ISBLANK(F3503),SUM(LEN(C3503),LEN(D3503))=0),AND(NOT(E3503="Unknown"),ISBLANK(J3503)),AND(NOT(O3503="Unknown"),ISBLANK(R3503))),"Missing Information", INDEX(Table15[Entire Service Line Classification], MATCH(SUMIFS(Table15[Unique ID],Table15[System-Owned Portion],E3503,Table15[If Material Anything Other than "Lead" in Column E,Was Material Ever Previously Lead?],G3503,Table15[Customer-Owned Portion],O3503),Table15[Unique ID],0),0)))</f>
        <v>Non-lead</v>
      </c>
      <c r="X3503"/>
    </row>
    <row r="3504" spans="2:24" ht="30" x14ac:dyDescent="0.25">
      <c r="B3504" s="145" t="s">
        <v>4490</v>
      </c>
      <c r="C3504" s="31" t="s">
        <v>12086</v>
      </c>
      <c r="D3504" s="31"/>
      <c r="E3504" s="43" t="s">
        <v>52</v>
      </c>
      <c r="F3504" s="42" t="s">
        <v>34</v>
      </c>
      <c r="G3504" s="83" t="s">
        <v>34</v>
      </c>
      <c r="H3504" s="168">
        <v>36655</v>
      </c>
      <c r="I3504" s="31"/>
      <c r="J3504" s="83" t="s">
        <v>188</v>
      </c>
      <c r="K3504" s="31" t="s">
        <v>34</v>
      </c>
      <c r="L3504" s="31"/>
      <c r="M3504" s="168"/>
      <c r="N3504" s="147"/>
      <c r="O3504" s="105" t="s">
        <v>52</v>
      </c>
      <c r="P3504" s="171">
        <v>36655</v>
      </c>
      <c r="Q3504" s="31"/>
      <c r="R3504" s="83" t="s">
        <v>188</v>
      </c>
      <c r="S3504" s="31" t="s">
        <v>34</v>
      </c>
      <c r="T3504" s="31"/>
      <c r="U3504" s="168"/>
      <c r="V3504" s="149"/>
      <c r="W3504" s="140" t="str" cm="1">
        <f t="array" ref="W3504">IF(SUM(LEN(B3504:V3504))=0,"",IF(OR(OR(ISBLANK(F3504),SUM(LEN(C3504),LEN(D3504))=0),AND(NOT(E3504="Unknown"),ISBLANK(J3504)),AND(NOT(O3504="Unknown"),ISBLANK(R3504))),"Missing Information", INDEX(Table15[Entire Service Line Classification], MATCH(SUMIFS(Table15[Unique ID],Table15[System-Owned Portion],E3504,Table15[If Material Anything Other than "Lead" in Column E,Was Material Ever Previously Lead?],G3504,Table15[Customer-Owned Portion],O3504),Table15[Unique ID],0),0)))</f>
        <v>Non-lead</v>
      </c>
      <c r="X3504"/>
    </row>
    <row r="3505" spans="2:24" ht="30" x14ac:dyDescent="0.25">
      <c r="B3505" s="145" t="s">
        <v>4504</v>
      </c>
      <c r="C3505" s="31" t="s">
        <v>12100</v>
      </c>
      <c r="D3505" s="31"/>
      <c r="E3505" s="43" t="s">
        <v>52</v>
      </c>
      <c r="F3505" s="42" t="s">
        <v>34</v>
      </c>
      <c r="G3505" s="83" t="s">
        <v>34</v>
      </c>
      <c r="H3505" s="168">
        <v>36655</v>
      </c>
      <c r="I3505" s="31"/>
      <c r="J3505" s="83" t="s">
        <v>188</v>
      </c>
      <c r="K3505" s="31" t="s">
        <v>34</v>
      </c>
      <c r="L3505" s="31"/>
      <c r="M3505" s="168"/>
      <c r="N3505" s="147"/>
      <c r="O3505" s="105" t="s">
        <v>52</v>
      </c>
      <c r="P3505" s="171">
        <v>36655</v>
      </c>
      <c r="Q3505" s="31"/>
      <c r="R3505" s="83" t="s">
        <v>188</v>
      </c>
      <c r="S3505" s="31" t="s">
        <v>34</v>
      </c>
      <c r="T3505" s="31"/>
      <c r="U3505" s="168"/>
      <c r="V3505" s="149"/>
      <c r="W3505" s="140" t="str" cm="1">
        <f t="array" ref="W3505">IF(SUM(LEN(B3505:V3505))=0,"",IF(OR(OR(ISBLANK(F3505),SUM(LEN(C3505),LEN(D3505))=0),AND(NOT(E3505="Unknown"),ISBLANK(J3505)),AND(NOT(O3505="Unknown"),ISBLANK(R3505))),"Missing Information", INDEX(Table15[Entire Service Line Classification], MATCH(SUMIFS(Table15[Unique ID],Table15[System-Owned Portion],E3505,Table15[If Material Anything Other than "Lead" in Column E,Was Material Ever Previously Lead?],G3505,Table15[Customer-Owned Portion],O3505),Table15[Unique ID],0),0)))</f>
        <v>Non-lead</v>
      </c>
      <c r="X3505"/>
    </row>
    <row r="3506" spans="2:24" ht="30" x14ac:dyDescent="0.25">
      <c r="B3506" s="145" t="s">
        <v>4528</v>
      </c>
      <c r="C3506" s="31" t="s">
        <v>12124</v>
      </c>
      <c r="D3506" s="31"/>
      <c r="E3506" s="43" t="s">
        <v>52</v>
      </c>
      <c r="F3506" s="42" t="s">
        <v>34</v>
      </c>
      <c r="G3506" s="83" t="s">
        <v>34</v>
      </c>
      <c r="H3506" s="168">
        <v>36655</v>
      </c>
      <c r="I3506" s="31"/>
      <c r="J3506" s="83" t="s">
        <v>188</v>
      </c>
      <c r="K3506" s="31" t="s">
        <v>34</v>
      </c>
      <c r="L3506" s="31"/>
      <c r="M3506" s="168"/>
      <c r="N3506" s="147"/>
      <c r="O3506" s="105" t="s">
        <v>52</v>
      </c>
      <c r="P3506" s="171">
        <v>36655</v>
      </c>
      <c r="Q3506" s="31"/>
      <c r="R3506" s="83" t="s">
        <v>188</v>
      </c>
      <c r="S3506" s="31" t="s">
        <v>34</v>
      </c>
      <c r="T3506" s="31"/>
      <c r="U3506" s="168"/>
      <c r="V3506" s="149"/>
      <c r="W3506" s="140" t="str" cm="1">
        <f t="array" ref="W3506">IF(SUM(LEN(B3506:V3506))=0,"",IF(OR(OR(ISBLANK(F3506),SUM(LEN(C3506),LEN(D3506))=0),AND(NOT(E3506="Unknown"),ISBLANK(J3506)),AND(NOT(O3506="Unknown"),ISBLANK(R3506))),"Missing Information", INDEX(Table15[Entire Service Line Classification], MATCH(SUMIFS(Table15[Unique ID],Table15[System-Owned Portion],E3506,Table15[If Material Anything Other than "Lead" in Column E,Was Material Ever Previously Lead?],G3506,Table15[Customer-Owned Portion],O3506),Table15[Unique ID],0),0)))</f>
        <v>Non-lead</v>
      </c>
      <c r="X3506"/>
    </row>
    <row r="3507" spans="2:24" ht="30" x14ac:dyDescent="0.25">
      <c r="B3507" s="145" t="s">
        <v>4533</v>
      </c>
      <c r="C3507" s="31" t="s">
        <v>12129</v>
      </c>
      <c r="D3507" s="31"/>
      <c r="E3507" s="43" t="s">
        <v>52</v>
      </c>
      <c r="F3507" s="42" t="s">
        <v>34</v>
      </c>
      <c r="G3507" s="83" t="s">
        <v>34</v>
      </c>
      <c r="H3507" s="168">
        <v>36655</v>
      </c>
      <c r="I3507" s="31"/>
      <c r="J3507" s="83" t="s">
        <v>188</v>
      </c>
      <c r="K3507" s="31" t="s">
        <v>34</v>
      </c>
      <c r="L3507" s="31"/>
      <c r="M3507" s="168"/>
      <c r="N3507" s="147"/>
      <c r="O3507" s="105" t="s">
        <v>52</v>
      </c>
      <c r="P3507" s="171">
        <v>36655</v>
      </c>
      <c r="Q3507" s="31"/>
      <c r="R3507" s="83" t="s">
        <v>188</v>
      </c>
      <c r="S3507" s="31" t="s">
        <v>34</v>
      </c>
      <c r="T3507" s="31"/>
      <c r="U3507" s="168"/>
      <c r="V3507" s="149"/>
      <c r="W3507" s="140" t="str" cm="1">
        <f t="array" ref="W3507">IF(SUM(LEN(B3507:V3507))=0,"",IF(OR(OR(ISBLANK(F3507),SUM(LEN(C3507),LEN(D3507))=0),AND(NOT(E3507="Unknown"),ISBLANK(J3507)),AND(NOT(O3507="Unknown"),ISBLANK(R3507))),"Missing Information", INDEX(Table15[Entire Service Line Classification], MATCH(SUMIFS(Table15[Unique ID],Table15[System-Owned Portion],E3507,Table15[If Material Anything Other than "Lead" in Column E,Was Material Ever Previously Lead?],G3507,Table15[Customer-Owned Portion],O3507),Table15[Unique ID],0),0)))</f>
        <v>Non-lead</v>
      </c>
      <c r="X3507"/>
    </row>
    <row r="3508" spans="2:24" ht="30" x14ac:dyDescent="0.25">
      <c r="B3508" s="145" t="s">
        <v>4537</v>
      </c>
      <c r="C3508" s="31" t="s">
        <v>12133</v>
      </c>
      <c r="D3508" s="31"/>
      <c r="E3508" s="43" t="s">
        <v>52</v>
      </c>
      <c r="F3508" s="42" t="s">
        <v>34</v>
      </c>
      <c r="G3508" s="83" t="s">
        <v>34</v>
      </c>
      <c r="H3508" s="168">
        <v>36655</v>
      </c>
      <c r="I3508" s="31"/>
      <c r="J3508" s="83" t="s">
        <v>188</v>
      </c>
      <c r="K3508" s="31" t="s">
        <v>34</v>
      </c>
      <c r="L3508" s="31"/>
      <c r="M3508" s="168"/>
      <c r="N3508" s="147"/>
      <c r="O3508" s="105" t="s">
        <v>52</v>
      </c>
      <c r="P3508" s="171">
        <v>36655</v>
      </c>
      <c r="Q3508" s="31"/>
      <c r="R3508" s="83" t="s">
        <v>188</v>
      </c>
      <c r="S3508" s="31" t="s">
        <v>34</v>
      </c>
      <c r="T3508" s="31"/>
      <c r="U3508" s="168"/>
      <c r="V3508" s="149"/>
      <c r="W3508" s="140" t="str" cm="1">
        <f t="array" ref="W3508">IF(SUM(LEN(B3508:V3508))=0,"",IF(OR(OR(ISBLANK(F3508),SUM(LEN(C3508),LEN(D3508))=0),AND(NOT(E3508="Unknown"),ISBLANK(J3508)),AND(NOT(O3508="Unknown"),ISBLANK(R3508))),"Missing Information", INDEX(Table15[Entire Service Line Classification], MATCH(SUMIFS(Table15[Unique ID],Table15[System-Owned Portion],E3508,Table15[If Material Anything Other than "Lead" in Column E,Was Material Ever Previously Lead?],G3508,Table15[Customer-Owned Portion],O3508),Table15[Unique ID],0),0)))</f>
        <v>Non-lead</v>
      </c>
      <c r="X3508"/>
    </row>
    <row r="3509" spans="2:24" ht="30" x14ac:dyDescent="0.25">
      <c r="B3509" s="145" t="s">
        <v>4540</v>
      </c>
      <c r="C3509" s="31" t="s">
        <v>12136</v>
      </c>
      <c r="D3509" s="31"/>
      <c r="E3509" s="43" t="s">
        <v>52</v>
      </c>
      <c r="F3509" s="42" t="s">
        <v>34</v>
      </c>
      <c r="G3509" s="83" t="s">
        <v>34</v>
      </c>
      <c r="H3509" s="168">
        <v>36655</v>
      </c>
      <c r="I3509" s="31"/>
      <c r="J3509" s="83" t="s">
        <v>188</v>
      </c>
      <c r="K3509" s="31" t="s">
        <v>34</v>
      </c>
      <c r="L3509" s="31"/>
      <c r="M3509" s="168"/>
      <c r="N3509" s="147"/>
      <c r="O3509" s="105" t="s">
        <v>52</v>
      </c>
      <c r="P3509" s="171">
        <v>36655</v>
      </c>
      <c r="Q3509" s="31"/>
      <c r="R3509" s="83" t="s">
        <v>188</v>
      </c>
      <c r="S3509" s="31" t="s">
        <v>34</v>
      </c>
      <c r="T3509" s="31"/>
      <c r="U3509" s="168"/>
      <c r="V3509" s="149"/>
      <c r="W3509" s="140" t="str" cm="1">
        <f t="array" ref="W3509">IF(SUM(LEN(B3509:V3509))=0,"",IF(OR(OR(ISBLANK(F3509),SUM(LEN(C3509),LEN(D3509))=0),AND(NOT(E3509="Unknown"),ISBLANK(J3509)),AND(NOT(O3509="Unknown"),ISBLANK(R3509))),"Missing Information", INDEX(Table15[Entire Service Line Classification], MATCH(SUMIFS(Table15[Unique ID],Table15[System-Owned Portion],E3509,Table15[If Material Anything Other than "Lead" in Column E,Was Material Ever Previously Lead?],G3509,Table15[Customer-Owned Portion],O3509),Table15[Unique ID],0),0)))</f>
        <v>Non-lead</v>
      </c>
      <c r="X3509"/>
    </row>
    <row r="3510" spans="2:24" ht="30" x14ac:dyDescent="0.25">
      <c r="B3510" s="145" t="s">
        <v>4547</v>
      </c>
      <c r="C3510" s="31" t="s">
        <v>12143</v>
      </c>
      <c r="D3510" s="31"/>
      <c r="E3510" s="43" t="s">
        <v>52</v>
      </c>
      <c r="F3510" s="42" t="s">
        <v>34</v>
      </c>
      <c r="G3510" s="83" t="s">
        <v>34</v>
      </c>
      <c r="H3510" s="168">
        <v>36655</v>
      </c>
      <c r="I3510" s="31"/>
      <c r="J3510" s="83" t="s">
        <v>188</v>
      </c>
      <c r="K3510" s="31" t="s">
        <v>34</v>
      </c>
      <c r="L3510" s="31"/>
      <c r="M3510" s="168"/>
      <c r="N3510" s="147"/>
      <c r="O3510" s="105" t="s">
        <v>52</v>
      </c>
      <c r="P3510" s="171">
        <v>36655</v>
      </c>
      <c r="Q3510" s="31"/>
      <c r="R3510" s="83" t="s">
        <v>188</v>
      </c>
      <c r="S3510" s="31" t="s">
        <v>34</v>
      </c>
      <c r="T3510" s="31"/>
      <c r="U3510" s="168"/>
      <c r="V3510" s="149"/>
      <c r="W3510" s="140" t="str" cm="1">
        <f t="array" ref="W3510">IF(SUM(LEN(B3510:V3510))=0,"",IF(OR(OR(ISBLANK(F3510),SUM(LEN(C3510),LEN(D3510))=0),AND(NOT(E3510="Unknown"),ISBLANK(J3510)),AND(NOT(O3510="Unknown"),ISBLANK(R3510))),"Missing Information", INDEX(Table15[Entire Service Line Classification], MATCH(SUMIFS(Table15[Unique ID],Table15[System-Owned Portion],E3510,Table15[If Material Anything Other than "Lead" in Column E,Was Material Ever Previously Lead?],G3510,Table15[Customer-Owned Portion],O3510),Table15[Unique ID],0),0)))</f>
        <v>Non-lead</v>
      </c>
      <c r="X3510"/>
    </row>
    <row r="3511" spans="2:24" ht="30" x14ac:dyDescent="0.25">
      <c r="B3511" s="145" t="s">
        <v>4554</v>
      </c>
      <c r="C3511" s="31" t="s">
        <v>12150</v>
      </c>
      <c r="D3511" s="31"/>
      <c r="E3511" s="43" t="s">
        <v>52</v>
      </c>
      <c r="F3511" s="42" t="s">
        <v>34</v>
      </c>
      <c r="G3511" s="83" t="s">
        <v>34</v>
      </c>
      <c r="H3511" s="168">
        <v>36655</v>
      </c>
      <c r="I3511" s="31"/>
      <c r="J3511" s="83" t="s">
        <v>188</v>
      </c>
      <c r="K3511" s="31" t="s">
        <v>34</v>
      </c>
      <c r="L3511" s="31"/>
      <c r="M3511" s="168"/>
      <c r="N3511" s="147"/>
      <c r="O3511" s="105" t="s">
        <v>52</v>
      </c>
      <c r="P3511" s="171">
        <v>36655</v>
      </c>
      <c r="Q3511" s="31"/>
      <c r="R3511" s="83" t="s">
        <v>188</v>
      </c>
      <c r="S3511" s="31" t="s">
        <v>34</v>
      </c>
      <c r="T3511" s="31"/>
      <c r="U3511" s="168"/>
      <c r="V3511" s="149"/>
      <c r="W3511" s="140" t="str" cm="1">
        <f t="array" ref="W3511">IF(SUM(LEN(B3511:V3511))=0,"",IF(OR(OR(ISBLANK(F3511),SUM(LEN(C3511),LEN(D3511))=0),AND(NOT(E3511="Unknown"),ISBLANK(J3511)),AND(NOT(O3511="Unknown"),ISBLANK(R3511))),"Missing Information", INDEX(Table15[Entire Service Line Classification], MATCH(SUMIFS(Table15[Unique ID],Table15[System-Owned Portion],E3511,Table15[If Material Anything Other than "Lead" in Column E,Was Material Ever Previously Lead?],G3511,Table15[Customer-Owned Portion],O3511),Table15[Unique ID],0),0)))</f>
        <v>Non-lead</v>
      </c>
      <c r="X3511"/>
    </row>
    <row r="3512" spans="2:24" ht="30" x14ac:dyDescent="0.25">
      <c r="B3512" s="145" t="s">
        <v>4561</v>
      </c>
      <c r="C3512" s="31" t="s">
        <v>12157</v>
      </c>
      <c r="D3512" s="31"/>
      <c r="E3512" s="43" t="s">
        <v>52</v>
      </c>
      <c r="F3512" s="42" t="s">
        <v>34</v>
      </c>
      <c r="G3512" s="83" t="s">
        <v>34</v>
      </c>
      <c r="H3512" s="168">
        <v>36655</v>
      </c>
      <c r="I3512" s="31"/>
      <c r="J3512" s="83" t="s">
        <v>188</v>
      </c>
      <c r="K3512" s="31" t="s">
        <v>34</v>
      </c>
      <c r="L3512" s="31"/>
      <c r="M3512" s="168"/>
      <c r="N3512" s="147"/>
      <c r="O3512" s="105" t="s">
        <v>52</v>
      </c>
      <c r="P3512" s="171">
        <v>36655</v>
      </c>
      <c r="Q3512" s="31"/>
      <c r="R3512" s="83" t="s">
        <v>188</v>
      </c>
      <c r="S3512" s="31" t="s">
        <v>34</v>
      </c>
      <c r="T3512" s="31"/>
      <c r="U3512" s="168"/>
      <c r="V3512" s="149"/>
      <c r="W3512" s="140" t="str" cm="1">
        <f t="array" ref="W3512">IF(SUM(LEN(B3512:V3512))=0,"",IF(OR(OR(ISBLANK(F3512),SUM(LEN(C3512),LEN(D3512))=0),AND(NOT(E3512="Unknown"),ISBLANK(J3512)),AND(NOT(O3512="Unknown"),ISBLANK(R3512))),"Missing Information", INDEX(Table15[Entire Service Line Classification], MATCH(SUMIFS(Table15[Unique ID],Table15[System-Owned Portion],E3512,Table15[If Material Anything Other than "Lead" in Column E,Was Material Ever Previously Lead?],G3512,Table15[Customer-Owned Portion],O3512),Table15[Unique ID],0),0)))</f>
        <v>Non-lead</v>
      </c>
      <c r="X3512"/>
    </row>
    <row r="3513" spans="2:24" ht="30" x14ac:dyDescent="0.25">
      <c r="B3513" s="145" t="s">
        <v>4562</v>
      </c>
      <c r="C3513" s="31" t="s">
        <v>12158</v>
      </c>
      <c r="D3513" s="31"/>
      <c r="E3513" s="43" t="s">
        <v>52</v>
      </c>
      <c r="F3513" s="42" t="s">
        <v>34</v>
      </c>
      <c r="G3513" s="83" t="s">
        <v>34</v>
      </c>
      <c r="H3513" s="168">
        <v>36655</v>
      </c>
      <c r="I3513" s="31"/>
      <c r="J3513" s="83" t="s">
        <v>188</v>
      </c>
      <c r="K3513" s="31" t="s">
        <v>34</v>
      </c>
      <c r="L3513" s="31"/>
      <c r="M3513" s="168"/>
      <c r="N3513" s="147"/>
      <c r="O3513" s="105" t="s">
        <v>52</v>
      </c>
      <c r="P3513" s="171">
        <v>36655</v>
      </c>
      <c r="Q3513" s="31"/>
      <c r="R3513" s="83" t="s">
        <v>188</v>
      </c>
      <c r="S3513" s="31" t="s">
        <v>34</v>
      </c>
      <c r="T3513" s="31"/>
      <c r="U3513" s="168"/>
      <c r="V3513" s="149"/>
      <c r="W3513" s="140" t="str" cm="1">
        <f t="array" ref="W3513">IF(SUM(LEN(B3513:V3513))=0,"",IF(OR(OR(ISBLANK(F3513),SUM(LEN(C3513),LEN(D3513))=0),AND(NOT(E3513="Unknown"),ISBLANK(J3513)),AND(NOT(O3513="Unknown"),ISBLANK(R3513))),"Missing Information", INDEX(Table15[Entire Service Line Classification], MATCH(SUMIFS(Table15[Unique ID],Table15[System-Owned Portion],E3513,Table15[If Material Anything Other than "Lead" in Column E,Was Material Ever Previously Lead?],G3513,Table15[Customer-Owned Portion],O3513),Table15[Unique ID],0),0)))</f>
        <v>Non-lead</v>
      </c>
      <c r="X3513"/>
    </row>
    <row r="3514" spans="2:24" ht="30" x14ac:dyDescent="0.25">
      <c r="B3514" s="145" t="s">
        <v>4569</v>
      </c>
      <c r="C3514" s="31" t="s">
        <v>12165</v>
      </c>
      <c r="D3514" s="31"/>
      <c r="E3514" s="43" t="s">
        <v>52</v>
      </c>
      <c r="F3514" s="42" t="s">
        <v>34</v>
      </c>
      <c r="G3514" s="83" t="s">
        <v>34</v>
      </c>
      <c r="H3514" s="168">
        <v>36655</v>
      </c>
      <c r="I3514" s="31"/>
      <c r="J3514" s="83" t="s">
        <v>188</v>
      </c>
      <c r="K3514" s="31" t="s">
        <v>34</v>
      </c>
      <c r="L3514" s="31"/>
      <c r="M3514" s="168"/>
      <c r="N3514" s="147"/>
      <c r="O3514" s="105" t="s">
        <v>52</v>
      </c>
      <c r="P3514" s="171">
        <v>36655</v>
      </c>
      <c r="Q3514" s="31"/>
      <c r="R3514" s="83" t="s">
        <v>188</v>
      </c>
      <c r="S3514" s="31" t="s">
        <v>34</v>
      </c>
      <c r="T3514" s="31"/>
      <c r="U3514" s="168"/>
      <c r="V3514" s="149"/>
      <c r="W3514" s="140" t="str" cm="1">
        <f t="array" ref="W3514">IF(SUM(LEN(B3514:V3514))=0,"",IF(OR(OR(ISBLANK(F3514),SUM(LEN(C3514),LEN(D3514))=0),AND(NOT(E3514="Unknown"),ISBLANK(J3514)),AND(NOT(O3514="Unknown"),ISBLANK(R3514))),"Missing Information", INDEX(Table15[Entire Service Line Classification], MATCH(SUMIFS(Table15[Unique ID],Table15[System-Owned Portion],E3514,Table15[If Material Anything Other than "Lead" in Column E,Was Material Ever Previously Lead?],G3514,Table15[Customer-Owned Portion],O3514),Table15[Unique ID],0),0)))</f>
        <v>Non-lead</v>
      </c>
      <c r="X3514"/>
    </row>
    <row r="3515" spans="2:24" ht="30" x14ac:dyDescent="0.25">
      <c r="B3515" s="145" t="s">
        <v>4572</v>
      </c>
      <c r="C3515" s="31" t="s">
        <v>12168</v>
      </c>
      <c r="D3515" s="31"/>
      <c r="E3515" s="43" t="s">
        <v>52</v>
      </c>
      <c r="F3515" s="42" t="s">
        <v>34</v>
      </c>
      <c r="G3515" s="83" t="s">
        <v>34</v>
      </c>
      <c r="H3515" s="168">
        <v>36655</v>
      </c>
      <c r="I3515" s="31"/>
      <c r="J3515" s="83" t="s">
        <v>188</v>
      </c>
      <c r="K3515" s="31" t="s">
        <v>34</v>
      </c>
      <c r="L3515" s="31"/>
      <c r="M3515" s="168"/>
      <c r="N3515" s="147"/>
      <c r="O3515" s="105" t="s">
        <v>52</v>
      </c>
      <c r="P3515" s="171">
        <v>36655</v>
      </c>
      <c r="Q3515" s="31"/>
      <c r="R3515" s="83" t="s">
        <v>188</v>
      </c>
      <c r="S3515" s="31" t="s">
        <v>34</v>
      </c>
      <c r="T3515" s="31"/>
      <c r="U3515" s="168"/>
      <c r="V3515" s="149"/>
      <c r="W3515" s="140" t="str" cm="1">
        <f t="array" ref="W3515">IF(SUM(LEN(B3515:V3515))=0,"",IF(OR(OR(ISBLANK(F3515),SUM(LEN(C3515),LEN(D3515))=0),AND(NOT(E3515="Unknown"),ISBLANK(J3515)),AND(NOT(O3515="Unknown"),ISBLANK(R3515))),"Missing Information", INDEX(Table15[Entire Service Line Classification], MATCH(SUMIFS(Table15[Unique ID],Table15[System-Owned Portion],E3515,Table15[If Material Anything Other than "Lead" in Column E,Was Material Ever Previously Lead?],G3515,Table15[Customer-Owned Portion],O3515),Table15[Unique ID],0),0)))</f>
        <v>Non-lead</v>
      </c>
      <c r="X3515"/>
    </row>
    <row r="3516" spans="2:24" ht="30" x14ac:dyDescent="0.25">
      <c r="B3516" s="145" t="s">
        <v>4584</v>
      </c>
      <c r="C3516" s="31" t="s">
        <v>12180</v>
      </c>
      <c r="D3516" s="31"/>
      <c r="E3516" s="43" t="s">
        <v>52</v>
      </c>
      <c r="F3516" s="42" t="s">
        <v>34</v>
      </c>
      <c r="G3516" s="83" t="s">
        <v>34</v>
      </c>
      <c r="H3516" s="168">
        <v>36655</v>
      </c>
      <c r="I3516" s="31"/>
      <c r="J3516" s="83" t="s">
        <v>188</v>
      </c>
      <c r="K3516" s="31" t="s">
        <v>34</v>
      </c>
      <c r="L3516" s="31"/>
      <c r="M3516" s="168"/>
      <c r="N3516" s="147"/>
      <c r="O3516" s="105" t="s">
        <v>52</v>
      </c>
      <c r="P3516" s="171">
        <v>36655</v>
      </c>
      <c r="Q3516" s="31"/>
      <c r="R3516" s="83" t="s">
        <v>188</v>
      </c>
      <c r="S3516" s="31" t="s">
        <v>34</v>
      </c>
      <c r="T3516" s="31"/>
      <c r="U3516" s="168"/>
      <c r="V3516" s="149"/>
      <c r="W3516" s="140" t="str" cm="1">
        <f t="array" ref="W3516">IF(SUM(LEN(B3516:V3516))=0,"",IF(OR(OR(ISBLANK(F3516),SUM(LEN(C3516),LEN(D3516))=0),AND(NOT(E3516="Unknown"),ISBLANK(J3516)),AND(NOT(O3516="Unknown"),ISBLANK(R3516))),"Missing Information", INDEX(Table15[Entire Service Line Classification], MATCH(SUMIFS(Table15[Unique ID],Table15[System-Owned Portion],E3516,Table15[If Material Anything Other than "Lead" in Column E,Was Material Ever Previously Lead?],G3516,Table15[Customer-Owned Portion],O3516),Table15[Unique ID],0),0)))</f>
        <v>Non-lead</v>
      </c>
      <c r="X3516"/>
    </row>
    <row r="3517" spans="2:24" ht="30" x14ac:dyDescent="0.25">
      <c r="B3517" s="145" t="s">
        <v>4586</v>
      </c>
      <c r="C3517" s="31" t="s">
        <v>12182</v>
      </c>
      <c r="D3517" s="31"/>
      <c r="E3517" s="43" t="s">
        <v>52</v>
      </c>
      <c r="F3517" s="42" t="s">
        <v>34</v>
      </c>
      <c r="G3517" s="83" t="s">
        <v>34</v>
      </c>
      <c r="H3517" s="168">
        <v>36655</v>
      </c>
      <c r="I3517" s="31"/>
      <c r="J3517" s="83" t="s">
        <v>188</v>
      </c>
      <c r="K3517" s="31" t="s">
        <v>34</v>
      </c>
      <c r="L3517" s="31"/>
      <c r="M3517" s="168"/>
      <c r="N3517" s="147"/>
      <c r="O3517" s="105" t="s">
        <v>52</v>
      </c>
      <c r="P3517" s="171">
        <v>36655</v>
      </c>
      <c r="Q3517" s="31"/>
      <c r="R3517" s="83" t="s">
        <v>188</v>
      </c>
      <c r="S3517" s="31" t="s">
        <v>34</v>
      </c>
      <c r="T3517" s="31"/>
      <c r="U3517" s="168"/>
      <c r="V3517" s="149"/>
      <c r="W3517" s="140" t="str" cm="1">
        <f t="array" ref="W3517">IF(SUM(LEN(B3517:V3517))=0,"",IF(OR(OR(ISBLANK(F3517),SUM(LEN(C3517),LEN(D3517))=0),AND(NOT(E3517="Unknown"),ISBLANK(J3517)),AND(NOT(O3517="Unknown"),ISBLANK(R3517))),"Missing Information", INDEX(Table15[Entire Service Line Classification], MATCH(SUMIFS(Table15[Unique ID],Table15[System-Owned Portion],E3517,Table15[If Material Anything Other than "Lead" in Column E,Was Material Ever Previously Lead?],G3517,Table15[Customer-Owned Portion],O3517),Table15[Unique ID],0),0)))</f>
        <v>Non-lead</v>
      </c>
      <c r="X3517"/>
    </row>
    <row r="3518" spans="2:24" ht="30" x14ac:dyDescent="0.25">
      <c r="B3518" s="145" t="s">
        <v>4587</v>
      </c>
      <c r="C3518" s="31" t="s">
        <v>12183</v>
      </c>
      <c r="D3518" s="31"/>
      <c r="E3518" s="43" t="s">
        <v>52</v>
      </c>
      <c r="F3518" s="42" t="s">
        <v>34</v>
      </c>
      <c r="G3518" s="83" t="s">
        <v>34</v>
      </c>
      <c r="H3518" s="168">
        <v>36655</v>
      </c>
      <c r="I3518" s="31"/>
      <c r="J3518" s="83" t="s">
        <v>188</v>
      </c>
      <c r="K3518" s="31" t="s">
        <v>34</v>
      </c>
      <c r="L3518" s="31"/>
      <c r="M3518" s="168"/>
      <c r="N3518" s="147"/>
      <c r="O3518" s="105" t="s">
        <v>52</v>
      </c>
      <c r="P3518" s="171">
        <v>36655</v>
      </c>
      <c r="Q3518" s="31"/>
      <c r="R3518" s="83" t="s">
        <v>188</v>
      </c>
      <c r="S3518" s="31" t="s">
        <v>34</v>
      </c>
      <c r="T3518" s="31"/>
      <c r="U3518" s="168"/>
      <c r="V3518" s="149"/>
      <c r="W3518" s="140" t="str" cm="1">
        <f t="array" ref="W3518">IF(SUM(LEN(B3518:V3518))=0,"",IF(OR(OR(ISBLANK(F3518),SUM(LEN(C3518),LEN(D3518))=0),AND(NOT(E3518="Unknown"),ISBLANK(J3518)),AND(NOT(O3518="Unknown"),ISBLANK(R3518))),"Missing Information", INDEX(Table15[Entire Service Line Classification], MATCH(SUMIFS(Table15[Unique ID],Table15[System-Owned Portion],E3518,Table15[If Material Anything Other than "Lead" in Column E,Was Material Ever Previously Lead?],G3518,Table15[Customer-Owned Portion],O3518),Table15[Unique ID],0),0)))</f>
        <v>Non-lead</v>
      </c>
      <c r="X3518"/>
    </row>
    <row r="3519" spans="2:24" ht="30" x14ac:dyDescent="0.25">
      <c r="B3519" s="145" t="s">
        <v>4591</v>
      </c>
      <c r="C3519" s="31" t="s">
        <v>12187</v>
      </c>
      <c r="D3519" s="31"/>
      <c r="E3519" s="43" t="s">
        <v>52</v>
      </c>
      <c r="F3519" s="42" t="s">
        <v>34</v>
      </c>
      <c r="G3519" s="83" t="s">
        <v>34</v>
      </c>
      <c r="H3519" s="168">
        <v>36655</v>
      </c>
      <c r="I3519" s="31"/>
      <c r="J3519" s="83" t="s">
        <v>188</v>
      </c>
      <c r="K3519" s="31" t="s">
        <v>34</v>
      </c>
      <c r="L3519" s="31"/>
      <c r="M3519" s="168"/>
      <c r="N3519" s="147"/>
      <c r="O3519" s="105" t="s">
        <v>52</v>
      </c>
      <c r="P3519" s="171">
        <v>36655</v>
      </c>
      <c r="Q3519" s="31"/>
      <c r="R3519" s="83" t="s">
        <v>188</v>
      </c>
      <c r="S3519" s="31" t="s">
        <v>34</v>
      </c>
      <c r="T3519" s="31"/>
      <c r="U3519" s="168"/>
      <c r="V3519" s="149"/>
      <c r="W3519" s="140" t="str" cm="1">
        <f t="array" ref="W3519">IF(SUM(LEN(B3519:V3519))=0,"",IF(OR(OR(ISBLANK(F3519),SUM(LEN(C3519),LEN(D3519))=0),AND(NOT(E3519="Unknown"),ISBLANK(J3519)),AND(NOT(O3519="Unknown"),ISBLANK(R3519))),"Missing Information", INDEX(Table15[Entire Service Line Classification], MATCH(SUMIFS(Table15[Unique ID],Table15[System-Owned Portion],E3519,Table15[If Material Anything Other than "Lead" in Column E,Was Material Ever Previously Lead?],G3519,Table15[Customer-Owned Portion],O3519),Table15[Unique ID],0),0)))</f>
        <v>Non-lead</v>
      </c>
      <c r="X3519"/>
    </row>
    <row r="3520" spans="2:24" ht="30" x14ac:dyDescent="0.25">
      <c r="B3520" s="145" t="s">
        <v>4597</v>
      </c>
      <c r="C3520" s="31" t="s">
        <v>12193</v>
      </c>
      <c r="D3520" s="31"/>
      <c r="E3520" s="43" t="s">
        <v>52</v>
      </c>
      <c r="F3520" s="42" t="s">
        <v>34</v>
      </c>
      <c r="G3520" s="83" t="s">
        <v>34</v>
      </c>
      <c r="H3520" s="168">
        <v>36655</v>
      </c>
      <c r="I3520" s="31"/>
      <c r="J3520" s="83" t="s">
        <v>188</v>
      </c>
      <c r="K3520" s="31" t="s">
        <v>34</v>
      </c>
      <c r="L3520" s="31"/>
      <c r="M3520" s="168"/>
      <c r="N3520" s="147"/>
      <c r="O3520" s="105" t="s">
        <v>52</v>
      </c>
      <c r="P3520" s="171">
        <v>36655</v>
      </c>
      <c r="Q3520" s="31"/>
      <c r="R3520" s="83" t="s">
        <v>188</v>
      </c>
      <c r="S3520" s="31" t="s">
        <v>34</v>
      </c>
      <c r="T3520" s="31"/>
      <c r="U3520" s="168"/>
      <c r="V3520" s="149"/>
      <c r="W3520" s="140" t="str" cm="1">
        <f t="array" ref="W3520">IF(SUM(LEN(B3520:V3520))=0,"",IF(OR(OR(ISBLANK(F3520),SUM(LEN(C3520),LEN(D3520))=0),AND(NOT(E3520="Unknown"),ISBLANK(J3520)),AND(NOT(O3520="Unknown"),ISBLANK(R3520))),"Missing Information", INDEX(Table15[Entire Service Line Classification], MATCH(SUMIFS(Table15[Unique ID],Table15[System-Owned Portion],E3520,Table15[If Material Anything Other than "Lead" in Column E,Was Material Ever Previously Lead?],G3520,Table15[Customer-Owned Portion],O3520),Table15[Unique ID],0),0)))</f>
        <v>Non-lead</v>
      </c>
      <c r="X3520"/>
    </row>
    <row r="3521" spans="2:24" ht="30" x14ac:dyDescent="0.25">
      <c r="B3521" s="145" t="s">
        <v>4617</v>
      </c>
      <c r="C3521" s="31" t="s">
        <v>12213</v>
      </c>
      <c r="D3521" s="31"/>
      <c r="E3521" s="43" t="s">
        <v>52</v>
      </c>
      <c r="F3521" s="42" t="s">
        <v>34</v>
      </c>
      <c r="G3521" s="83" t="s">
        <v>34</v>
      </c>
      <c r="H3521" s="168">
        <v>36655</v>
      </c>
      <c r="I3521" s="31"/>
      <c r="J3521" s="83" t="s">
        <v>188</v>
      </c>
      <c r="K3521" s="31" t="s">
        <v>34</v>
      </c>
      <c r="L3521" s="31"/>
      <c r="M3521" s="168"/>
      <c r="N3521" s="147"/>
      <c r="O3521" s="105" t="s">
        <v>52</v>
      </c>
      <c r="P3521" s="171">
        <v>36655</v>
      </c>
      <c r="Q3521" s="31"/>
      <c r="R3521" s="83" t="s">
        <v>188</v>
      </c>
      <c r="S3521" s="31" t="s">
        <v>34</v>
      </c>
      <c r="T3521" s="31"/>
      <c r="U3521" s="168"/>
      <c r="V3521" s="149"/>
      <c r="W3521" s="140" t="str" cm="1">
        <f t="array" ref="W3521">IF(SUM(LEN(B3521:V3521))=0,"",IF(OR(OR(ISBLANK(F3521),SUM(LEN(C3521),LEN(D3521))=0),AND(NOT(E3521="Unknown"),ISBLANK(J3521)),AND(NOT(O3521="Unknown"),ISBLANK(R3521))),"Missing Information", INDEX(Table15[Entire Service Line Classification], MATCH(SUMIFS(Table15[Unique ID],Table15[System-Owned Portion],E3521,Table15[If Material Anything Other than "Lead" in Column E,Was Material Ever Previously Lead?],G3521,Table15[Customer-Owned Portion],O3521),Table15[Unique ID],0),0)))</f>
        <v>Non-lead</v>
      </c>
      <c r="X3521"/>
    </row>
    <row r="3522" spans="2:24" ht="30" x14ac:dyDescent="0.25">
      <c r="B3522" s="145" t="s">
        <v>712</v>
      </c>
      <c r="C3522" s="31" t="s">
        <v>8127</v>
      </c>
      <c r="D3522" s="31"/>
      <c r="E3522" s="43" t="s">
        <v>52</v>
      </c>
      <c r="F3522" s="42" t="s">
        <v>34</v>
      </c>
      <c r="G3522" s="83" t="s">
        <v>34</v>
      </c>
      <c r="H3522" s="168">
        <v>36648</v>
      </c>
      <c r="I3522" s="31"/>
      <c r="J3522" s="83" t="s">
        <v>188</v>
      </c>
      <c r="K3522" s="31" t="s">
        <v>34</v>
      </c>
      <c r="L3522" s="31"/>
      <c r="M3522" s="168"/>
      <c r="N3522" s="147"/>
      <c r="O3522" s="105" t="s">
        <v>52</v>
      </c>
      <c r="P3522" s="171">
        <v>36648</v>
      </c>
      <c r="Q3522" s="31"/>
      <c r="R3522" s="83" t="s">
        <v>188</v>
      </c>
      <c r="S3522" s="31" t="s">
        <v>34</v>
      </c>
      <c r="T3522" s="31"/>
      <c r="U3522" s="168"/>
      <c r="V3522" s="149"/>
      <c r="W3522" s="140" t="str" cm="1">
        <f t="array" ref="W3522">IF(SUM(LEN(B3522:V3522))=0,"",IF(OR(OR(ISBLANK(F3522),SUM(LEN(C3522),LEN(D3522))=0),AND(NOT(E3522="Unknown"),ISBLANK(J3522)),AND(NOT(O3522="Unknown"),ISBLANK(R3522))),"Missing Information", INDEX(Table15[Entire Service Line Classification], MATCH(SUMIFS(Table15[Unique ID],Table15[System-Owned Portion],E3522,Table15[If Material Anything Other than "Lead" in Column E,Was Material Ever Previously Lead?],G3522,Table15[Customer-Owned Portion],O3522),Table15[Unique ID],0),0)))</f>
        <v>Non-lead</v>
      </c>
      <c r="X3522"/>
    </row>
    <row r="3523" spans="2:24" ht="30" x14ac:dyDescent="0.25">
      <c r="B3523" s="145" t="s">
        <v>4192</v>
      </c>
      <c r="C3523" s="31" t="s">
        <v>11783</v>
      </c>
      <c r="D3523" s="31"/>
      <c r="E3523" s="43" t="s">
        <v>52</v>
      </c>
      <c r="F3523" s="42" t="s">
        <v>34</v>
      </c>
      <c r="G3523" s="83" t="s">
        <v>34</v>
      </c>
      <c r="H3523" s="168">
        <v>36648</v>
      </c>
      <c r="I3523" s="31"/>
      <c r="J3523" s="83" t="s">
        <v>188</v>
      </c>
      <c r="K3523" s="31" t="s">
        <v>34</v>
      </c>
      <c r="L3523" s="31"/>
      <c r="M3523" s="168"/>
      <c r="N3523" s="147"/>
      <c r="O3523" s="105" t="s">
        <v>52</v>
      </c>
      <c r="P3523" s="171">
        <v>36648</v>
      </c>
      <c r="Q3523" s="31"/>
      <c r="R3523" s="83" t="s">
        <v>188</v>
      </c>
      <c r="S3523" s="31" t="s">
        <v>34</v>
      </c>
      <c r="T3523" s="31"/>
      <c r="U3523" s="168"/>
      <c r="V3523" s="149"/>
      <c r="W3523" s="140" t="str" cm="1">
        <f t="array" ref="W3523">IF(SUM(LEN(B3523:V3523))=0,"",IF(OR(OR(ISBLANK(F3523),SUM(LEN(C3523),LEN(D3523))=0),AND(NOT(E3523="Unknown"),ISBLANK(J3523)),AND(NOT(O3523="Unknown"),ISBLANK(R3523))),"Missing Information", INDEX(Table15[Entire Service Line Classification], MATCH(SUMIFS(Table15[Unique ID],Table15[System-Owned Portion],E3523,Table15[If Material Anything Other than "Lead" in Column E,Was Material Ever Previously Lead?],G3523,Table15[Customer-Owned Portion],O3523),Table15[Unique ID],0),0)))</f>
        <v>Non-lead</v>
      </c>
      <c r="X3523"/>
    </row>
    <row r="3524" spans="2:24" ht="30" x14ac:dyDescent="0.25">
      <c r="B3524" s="145" t="s">
        <v>4205</v>
      </c>
      <c r="C3524" s="31" t="s">
        <v>11796</v>
      </c>
      <c r="D3524" s="31"/>
      <c r="E3524" s="43" t="s">
        <v>52</v>
      </c>
      <c r="F3524" s="42" t="s">
        <v>34</v>
      </c>
      <c r="G3524" s="83" t="s">
        <v>34</v>
      </c>
      <c r="H3524" s="168">
        <v>36648</v>
      </c>
      <c r="I3524" s="31"/>
      <c r="J3524" s="83" t="s">
        <v>188</v>
      </c>
      <c r="K3524" s="31" t="s">
        <v>34</v>
      </c>
      <c r="L3524" s="31"/>
      <c r="M3524" s="168"/>
      <c r="N3524" s="147"/>
      <c r="O3524" s="105" t="s">
        <v>52</v>
      </c>
      <c r="P3524" s="171">
        <v>36648</v>
      </c>
      <c r="Q3524" s="31"/>
      <c r="R3524" s="83" t="s">
        <v>188</v>
      </c>
      <c r="S3524" s="31" t="s">
        <v>34</v>
      </c>
      <c r="T3524" s="31"/>
      <c r="U3524" s="168"/>
      <c r="V3524" s="149"/>
      <c r="W3524" s="140" t="str" cm="1">
        <f t="array" ref="W3524">IF(SUM(LEN(B3524:V3524))=0,"",IF(OR(OR(ISBLANK(F3524),SUM(LEN(C3524),LEN(D3524))=0),AND(NOT(E3524="Unknown"),ISBLANK(J3524)),AND(NOT(O3524="Unknown"),ISBLANK(R3524))),"Missing Information", INDEX(Table15[Entire Service Line Classification], MATCH(SUMIFS(Table15[Unique ID],Table15[System-Owned Portion],E3524,Table15[If Material Anything Other than "Lead" in Column E,Was Material Ever Previously Lead?],G3524,Table15[Customer-Owned Portion],O3524),Table15[Unique ID],0),0)))</f>
        <v>Non-lead</v>
      </c>
      <c r="X3524"/>
    </row>
    <row r="3525" spans="2:24" ht="30" x14ac:dyDescent="0.25">
      <c r="B3525" s="145" t="s">
        <v>4289</v>
      </c>
      <c r="C3525" s="31" t="s">
        <v>11882</v>
      </c>
      <c r="D3525" s="31"/>
      <c r="E3525" s="43" t="s">
        <v>52</v>
      </c>
      <c r="F3525" s="42" t="s">
        <v>34</v>
      </c>
      <c r="G3525" s="83" t="s">
        <v>34</v>
      </c>
      <c r="H3525" s="168">
        <v>36648</v>
      </c>
      <c r="I3525" s="31"/>
      <c r="J3525" s="83" t="s">
        <v>188</v>
      </c>
      <c r="K3525" s="31" t="s">
        <v>34</v>
      </c>
      <c r="L3525" s="31"/>
      <c r="M3525" s="168"/>
      <c r="N3525" s="147"/>
      <c r="O3525" s="105" t="s">
        <v>52</v>
      </c>
      <c r="P3525" s="171">
        <v>36648</v>
      </c>
      <c r="Q3525" s="31"/>
      <c r="R3525" s="83" t="s">
        <v>188</v>
      </c>
      <c r="S3525" s="31" t="s">
        <v>34</v>
      </c>
      <c r="T3525" s="31"/>
      <c r="U3525" s="168"/>
      <c r="V3525" s="149"/>
      <c r="W3525" s="140" t="str" cm="1">
        <f t="array" ref="W3525">IF(SUM(LEN(B3525:V3525))=0,"",IF(OR(OR(ISBLANK(F3525),SUM(LEN(C3525),LEN(D3525))=0),AND(NOT(E3525="Unknown"),ISBLANK(J3525)),AND(NOT(O3525="Unknown"),ISBLANK(R3525))),"Missing Information", INDEX(Table15[Entire Service Line Classification], MATCH(SUMIFS(Table15[Unique ID],Table15[System-Owned Portion],E3525,Table15[If Material Anything Other than "Lead" in Column E,Was Material Ever Previously Lead?],G3525,Table15[Customer-Owned Portion],O3525),Table15[Unique ID],0),0)))</f>
        <v>Non-lead</v>
      </c>
      <c r="X3525"/>
    </row>
    <row r="3526" spans="2:24" ht="30" x14ac:dyDescent="0.25">
      <c r="B3526" s="145" t="s">
        <v>4291</v>
      </c>
      <c r="C3526" s="31" t="s">
        <v>11884</v>
      </c>
      <c r="D3526" s="31"/>
      <c r="E3526" s="43" t="s">
        <v>52</v>
      </c>
      <c r="F3526" s="42" t="s">
        <v>34</v>
      </c>
      <c r="G3526" s="83" t="s">
        <v>34</v>
      </c>
      <c r="H3526" s="168">
        <v>36648</v>
      </c>
      <c r="I3526" s="31"/>
      <c r="J3526" s="83" t="s">
        <v>188</v>
      </c>
      <c r="K3526" s="31" t="s">
        <v>34</v>
      </c>
      <c r="L3526" s="31"/>
      <c r="M3526" s="168"/>
      <c r="N3526" s="147"/>
      <c r="O3526" s="105" t="s">
        <v>52</v>
      </c>
      <c r="P3526" s="171">
        <v>36648</v>
      </c>
      <c r="Q3526" s="31"/>
      <c r="R3526" s="83" t="s">
        <v>188</v>
      </c>
      <c r="S3526" s="31" t="s">
        <v>34</v>
      </c>
      <c r="T3526" s="31"/>
      <c r="U3526" s="168"/>
      <c r="V3526" s="149"/>
      <c r="W3526" s="140" t="str" cm="1">
        <f t="array" ref="W3526">IF(SUM(LEN(B3526:V3526))=0,"",IF(OR(OR(ISBLANK(F3526),SUM(LEN(C3526),LEN(D3526))=0),AND(NOT(E3526="Unknown"),ISBLANK(J3526)),AND(NOT(O3526="Unknown"),ISBLANK(R3526))),"Missing Information", INDEX(Table15[Entire Service Line Classification], MATCH(SUMIFS(Table15[Unique ID],Table15[System-Owned Portion],E3526,Table15[If Material Anything Other than "Lead" in Column E,Was Material Ever Previously Lead?],G3526,Table15[Customer-Owned Portion],O3526),Table15[Unique ID],0),0)))</f>
        <v>Non-lead</v>
      </c>
      <c r="X3526"/>
    </row>
    <row r="3527" spans="2:24" ht="30" x14ac:dyDescent="0.25">
      <c r="B3527" s="145" t="s">
        <v>4393</v>
      </c>
      <c r="C3527" s="31" t="s">
        <v>11986</v>
      </c>
      <c r="D3527" s="31"/>
      <c r="E3527" s="43" t="s">
        <v>52</v>
      </c>
      <c r="F3527" s="42" t="s">
        <v>34</v>
      </c>
      <c r="G3527" s="83" t="s">
        <v>34</v>
      </c>
      <c r="H3527" s="168">
        <v>36648</v>
      </c>
      <c r="I3527" s="31"/>
      <c r="J3527" s="83" t="s">
        <v>188</v>
      </c>
      <c r="K3527" s="31" t="s">
        <v>34</v>
      </c>
      <c r="L3527" s="31"/>
      <c r="M3527" s="168"/>
      <c r="N3527" s="147"/>
      <c r="O3527" s="105" t="s">
        <v>52</v>
      </c>
      <c r="P3527" s="171">
        <v>36648</v>
      </c>
      <c r="Q3527" s="31"/>
      <c r="R3527" s="83" t="s">
        <v>188</v>
      </c>
      <c r="S3527" s="31" t="s">
        <v>34</v>
      </c>
      <c r="T3527" s="31"/>
      <c r="U3527" s="168"/>
      <c r="V3527" s="149"/>
      <c r="W3527" s="140" t="str" cm="1">
        <f t="array" ref="W3527">IF(SUM(LEN(B3527:V3527))=0,"",IF(OR(OR(ISBLANK(F3527),SUM(LEN(C3527),LEN(D3527))=0),AND(NOT(E3527="Unknown"),ISBLANK(J3527)),AND(NOT(O3527="Unknown"),ISBLANK(R3527))),"Missing Information", INDEX(Table15[Entire Service Line Classification], MATCH(SUMIFS(Table15[Unique ID],Table15[System-Owned Portion],E3527,Table15[If Material Anything Other than "Lead" in Column E,Was Material Ever Previously Lead?],G3527,Table15[Customer-Owned Portion],O3527),Table15[Unique ID],0),0)))</f>
        <v>Non-lead</v>
      </c>
      <c r="X3527"/>
    </row>
    <row r="3528" spans="2:24" ht="30" x14ac:dyDescent="0.25">
      <c r="B3528" s="145" t="s">
        <v>4407</v>
      </c>
      <c r="C3528" s="31" t="s">
        <v>12000</v>
      </c>
      <c r="D3528" s="31"/>
      <c r="E3528" s="43" t="s">
        <v>52</v>
      </c>
      <c r="F3528" s="42" t="s">
        <v>34</v>
      </c>
      <c r="G3528" s="83" t="s">
        <v>34</v>
      </c>
      <c r="H3528" s="168">
        <v>36648</v>
      </c>
      <c r="I3528" s="31"/>
      <c r="J3528" s="83" t="s">
        <v>188</v>
      </c>
      <c r="K3528" s="31" t="s">
        <v>34</v>
      </c>
      <c r="L3528" s="31"/>
      <c r="M3528" s="168"/>
      <c r="N3528" s="147"/>
      <c r="O3528" s="105" t="s">
        <v>52</v>
      </c>
      <c r="P3528" s="171">
        <v>36648</v>
      </c>
      <c r="Q3528" s="31"/>
      <c r="R3528" s="83" t="s">
        <v>188</v>
      </c>
      <c r="S3528" s="31" t="s">
        <v>34</v>
      </c>
      <c r="T3528" s="31"/>
      <c r="U3528" s="168"/>
      <c r="V3528" s="149"/>
      <c r="W3528" s="140" t="str" cm="1">
        <f t="array" ref="W3528">IF(SUM(LEN(B3528:V3528))=0,"",IF(OR(OR(ISBLANK(F3528),SUM(LEN(C3528),LEN(D3528))=0),AND(NOT(E3528="Unknown"),ISBLANK(J3528)),AND(NOT(O3528="Unknown"),ISBLANK(R3528))),"Missing Information", INDEX(Table15[Entire Service Line Classification], MATCH(SUMIFS(Table15[Unique ID],Table15[System-Owned Portion],E3528,Table15[If Material Anything Other than "Lead" in Column E,Was Material Ever Previously Lead?],G3528,Table15[Customer-Owned Portion],O3528),Table15[Unique ID],0),0)))</f>
        <v>Non-lead</v>
      </c>
      <c r="X3528"/>
    </row>
    <row r="3529" spans="2:24" ht="30" x14ac:dyDescent="0.25">
      <c r="B3529" s="145" t="s">
        <v>4411</v>
      </c>
      <c r="C3529" s="31" t="s">
        <v>12004</v>
      </c>
      <c r="D3529" s="31"/>
      <c r="E3529" s="43" t="s">
        <v>52</v>
      </c>
      <c r="F3529" s="42" t="s">
        <v>34</v>
      </c>
      <c r="G3529" s="83" t="s">
        <v>34</v>
      </c>
      <c r="H3529" s="168">
        <v>36648</v>
      </c>
      <c r="I3529" s="31"/>
      <c r="J3529" s="83" t="s">
        <v>188</v>
      </c>
      <c r="K3529" s="31" t="s">
        <v>34</v>
      </c>
      <c r="L3529" s="31"/>
      <c r="M3529" s="168"/>
      <c r="N3529" s="147"/>
      <c r="O3529" s="105" t="s">
        <v>52</v>
      </c>
      <c r="P3529" s="171">
        <v>36648</v>
      </c>
      <c r="Q3529" s="31"/>
      <c r="R3529" s="83" t="s">
        <v>188</v>
      </c>
      <c r="S3529" s="31" t="s">
        <v>34</v>
      </c>
      <c r="T3529" s="31"/>
      <c r="U3529" s="168"/>
      <c r="V3529" s="149"/>
      <c r="W3529" s="140" t="str" cm="1">
        <f t="array" ref="W3529">IF(SUM(LEN(B3529:V3529))=0,"",IF(OR(OR(ISBLANK(F3529),SUM(LEN(C3529),LEN(D3529))=0),AND(NOT(E3529="Unknown"),ISBLANK(J3529)),AND(NOT(O3529="Unknown"),ISBLANK(R3529))),"Missing Information", INDEX(Table15[Entire Service Line Classification], MATCH(SUMIFS(Table15[Unique ID],Table15[System-Owned Portion],E3529,Table15[If Material Anything Other than "Lead" in Column E,Was Material Ever Previously Lead?],G3529,Table15[Customer-Owned Portion],O3529),Table15[Unique ID],0),0)))</f>
        <v>Non-lead</v>
      </c>
      <c r="X3529"/>
    </row>
    <row r="3530" spans="2:24" ht="30" x14ac:dyDescent="0.25">
      <c r="B3530" s="145" t="s">
        <v>4421</v>
      </c>
      <c r="C3530" s="31" t="s">
        <v>12014</v>
      </c>
      <c r="D3530" s="31"/>
      <c r="E3530" s="43" t="s">
        <v>52</v>
      </c>
      <c r="F3530" s="42" t="s">
        <v>34</v>
      </c>
      <c r="G3530" s="83" t="s">
        <v>34</v>
      </c>
      <c r="H3530" s="168">
        <v>36648</v>
      </c>
      <c r="I3530" s="31"/>
      <c r="J3530" s="83" t="s">
        <v>188</v>
      </c>
      <c r="K3530" s="31" t="s">
        <v>34</v>
      </c>
      <c r="L3530" s="31"/>
      <c r="M3530" s="168"/>
      <c r="N3530" s="147"/>
      <c r="O3530" s="105" t="s">
        <v>52</v>
      </c>
      <c r="P3530" s="171">
        <v>36648</v>
      </c>
      <c r="Q3530" s="31"/>
      <c r="R3530" s="83" t="s">
        <v>188</v>
      </c>
      <c r="S3530" s="31" t="s">
        <v>34</v>
      </c>
      <c r="T3530" s="31"/>
      <c r="U3530" s="168"/>
      <c r="V3530" s="149"/>
      <c r="W3530" s="140" t="str" cm="1">
        <f t="array" ref="W3530">IF(SUM(LEN(B3530:V3530))=0,"",IF(OR(OR(ISBLANK(F3530),SUM(LEN(C3530),LEN(D3530))=0),AND(NOT(E3530="Unknown"),ISBLANK(J3530)),AND(NOT(O3530="Unknown"),ISBLANK(R3530))),"Missing Information", INDEX(Table15[Entire Service Line Classification], MATCH(SUMIFS(Table15[Unique ID],Table15[System-Owned Portion],E3530,Table15[If Material Anything Other than "Lead" in Column E,Was Material Ever Previously Lead?],G3530,Table15[Customer-Owned Portion],O3530),Table15[Unique ID],0),0)))</f>
        <v>Non-lead</v>
      </c>
      <c r="X3530"/>
    </row>
    <row r="3531" spans="2:24" ht="30" x14ac:dyDescent="0.25">
      <c r="B3531" s="145" t="s">
        <v>4450</v>
      </c>
      <c r="C3531" s="31" t="s">
        <v>12043</v>
      </c>
      <c r="D3531" s="31"/>
      <c r="E3531" s="43" t="s">
        <v>52</v>
      </c>
      <c r="F3531" s="42" t="s">
        <v>34</v>
      </c>
      <c r="G3531" s="83" t="s">
        <v>34</v>
      </c>
      <c r="H3531" s="168">
        <v>36648</v>
      </c>
      <c r="I3531" s="31"/>
      <c r="J3531" s="83" t="s">
        <v>188</v>
      </c>
      <c r="K3531" s="31" t="s">
        <v>34</v>
      </c>
      <c r="L3531" s="31"/>
      <c r="M3531" s="168"/>
      <c r="N3531" s="147"/>
      <c r="O3531" s="105" t="s">
        <v>52</v>
      </c>
      <c r="P3531" s="171">
        <v>36648</v>
      </c>
      <c r="Q3531" s="31"/>
      <c r="R3531" s="83" t="s">
        <v>188</v>
      </c>
      <c r="S3531" s="31" t="s">
        <v>34</v>
      </c>
      <c r="T3531" s="31"/>
      <c r="U3531" s="168"/>
      <c r="V3531" s="149"/>
      <c r="W3531" s="140" t="str" cm="1">
        <f t="array" ref="W3531">IF(SUM(LEN(B3531:V3531))=0,"",IF(OR(OR(ISBLANK(F3531),SUM(LEN(C3531),LEN(D3531))=0),AND(NOT(E3531="Unknown"),ISBLANK(J3531)),AND(NOT(O3531="Unknown"),ISBLANK(R3531))),"Missing Information", INDEX(Table15[Entire Service Line Classification], MATCH(SUMIFS(Table15[Unique ID],Table15[System-Owned Portion],E3531,Table15[If Material Anything Other than "Lead" in Column E,Was Material Ever Previously Lead?],G3531,Table15[Customer-Owned Portion],O3531),Table15[Unique ID],0),0)))</f>
        <v>Non-lead</v>
      </c>
      <c r="X3531"/>
    </row>
    <row r="3532" spans="2:24" ht="30" x14ac:dyDescent="0.25">
      <c r="B3532" s="145" t="s">
        <v>6498</v>
      </c>
      <c r="C3532" s="31" t="s">
        <v>14102</v>
      </c>
      <c r="D3532" s="31"/>
      <c r="E3532" s="43" t="s">
        <v>52</v>
      </c>
      <c r="F3532" s="42" t="s">
        <v>34</v>
      </c>
      <c r="G3532" s="83" t="s">
        <v>34</v>
      </c>
      <c r="H3532" s="168">
        <v>36648</v>
      </c>
      <c r="I3532" s="31"/>
      <c r="J3532" s="83" t="s">
        <v>188</v>
      </c>
      <c r="K3532" s="31" t="s">
        <v>34</v>
      </c>
      <c r="L3532" s="31"/>
      <c r="M3532" s="168"/>
      <c r="N3532" s="147"/>
      <c r="O3532" s="105" t="s">
        <v>52</v>
      </c>
      <c r="P3532" s="171">
        <v>36648</v>
      </c>
      <c r="Q3532" s="31"/>
      <c r="R3532" s="83" t="s">
        <v>188</v>
      </c>
      <c r="S3532" s="31" t="s">
        <v>34</v>
      </c>
      <c r="T3532" s="31"/>
      <c r="U3532" s="168"/>
      <c r="V3532" s="149"/>
      <c r="W3532" s="140" t="str" cm="1">
        <f t="array" ref="W3532">IF(SUM(LEN(B3532:V3532))=0,"",IF(OR(OR(ISBLANK(F3532),SUM(LEN(C3532),LEN(D3532))=0),AND(NOT(E3532="Unknown"),ISBLANK(J3532)),AND(NOT(O3532="Unknown"),ISBLANK(R3532))),"Missing Information", INDEX(Table15[Entire Service Line Classification], MATCH(SUMIFS(Table15[Unique ID],Table15[System-Owned Portion],E3532,Table15[If Material Anything Other than "Lead" in Column E,Was Material Ever Previously Lead?],G3532,Table15[Customer-Owned Portion],O3532),Table15[Unique ID],0),0)))</f>
        <v>Non-lead</v>
      </c>
      <c r="X3532"/>
    </row>
    <row r="3533" spans="2:24" ht="30" x14ac:dyDescent="0.25">
      <c r="B3533" s="145" t="s">
        <v>4190</v>
      </c>
      <c r="C3533" s="31" t="s">
        <v>11781</v>
      </c>
      <c r="D3533" s="31"/>
      <c r="E3533" s="43" t="s">
        <v>52</v>
      </c>
      <c r="F3533" s="42" t="s">
        <v>34</v>
      </c>
      <c r="G3533" s="83" t="s">
        <v>34</v>
      </c>
      <c r="H3533" s="168">
        <v>36647</v>
      </c>
      <c r="I3533" s="31"/>
      <c r="J3533" s="83" t="s">
        <v>188</v>
      </c>
      <c r="K3533" s="31" t="s">
        <v>34</v>
      </c>
      <c r="L3533" s="31"/>
      <c r="M3533" s="168"/>
      <c r="N3533" s="147"/>
      <c r="O3533" s="105" t="s">
        <v>52</v>
      </c>
      <c r="P3533" s="171">
        <v>36647</v>
      </c>
      <c r="Q3533" s="31"/>
      <c r="R3533" s="83" t="s">
        <v>188</v>
      </c>
      <c r="S3533" s="31" t="s">
        <v>34</v>
      </c>
      <c r="T3533" s="31"/>
      <c r="U3533" s="168"/>
      <c r="V3533" s="149"/>
      <c r="W3533" s="140" t="str" cm="1">
        <f t="array" ref="W3533">IF(SUM(LEN(B3533:V3533))=0,"",IF(OR(OR(ISBLANK(F3533),SUM(LEN(C3533),LEN(D3533))=0),AND(NOT(E3533="Unknown"),ISBLANK(J3533)),AND(NOT(O3533="Unknown"),ISBLANK(R3533))),"Missing Information", INDEX(Table15[Entire Service Line Classification], MATCH(SUMIFS(Table15[Unique ID],Table15[System-Owned Portion],E3533,Table15[If Material Anything Other than "Lead" in Column E,Was Material Ever Previously Lead?],G3533,Table15[Customer-Owned Portion],O3533),Table15[Unique ID],0),0)))</f>
        <v>Non-lead</v>
      </c>
      <c r="X3533"/>
    </row>
    <row r="3534" spans="2:24" ht="30" x14ac:dyDescent="0.25">
      <c r="B3534" s="145" t="s">
        <v>4200</v>
      </c>
      <c r="C3534" s="31" t="s">
        <v>11791</v>
      </c>
      <c r="D3534" s="31"/>
      <c r="E3534" s="43" t="s">
        <v>52</v>
      </c>
      <c r="F3534" s="42" t="s">
        <v>34</v>
      </c>
      <c r="G3534" s="83" t="s">
        <v>34</v>
      </c>
      <c r="H3534" s="168">
        <v>36647</v>
      </c>
      <c r="I3534" s="31"/>
      <c r="J3534" s="83" t="s">
        <v>188</v>
      </c>
      <c r="K3534" s="31" t="s">
        <v>34</v>
      </c>
      <c r="L3534" s="31"/>
      <c r="M3534" s="168"/>
      <c r="N3534" s="147"/>
      <c r="O3534" s="105" t="s">
        <v>52</v>
      </c>
      <c r="P3534" s="171">
        <v>36647</v>
      </c>
      <c r="Q3534" s="31"/>
      <c r="R3534" s="83" t="s">
        <v>188</v>
      </c>
      <c r="S3534" s="31" t="s">
        <v>34</v>
      </c>
      <c r="T3534" s="31"/>
      <c r="U3534" s="168"/>
      <c r="V3534" s="149"/>
      <c r="W3534" s="140" t="str" cm="1">
        <f t="array" ref="W3534">IF(SUM(LEN(B3534:V3534))=0,"",IF(OR(OR(ISBLANK(F3534),SUM(LEN(C3534),LEN(D3534))=0),AND(NOT(E3534="Unknown"),ISBLANK(J3534)),AND(NOT(O3534="Unknown"),ISBLANK(R3534))),"Missing Information", INDEX(Table15[Entire Service Line Classification], MATCH(SUMIFS(Table15[Unique ID],Table15[System-Owned Portion],E3534,Table15[If Material Anything Other than "Lead" in Column E,Was Material Ever Previously Lead?],G3534,Table15[Customer-Owned Portion],O3534),Table15[Unique ID],0),0)))</f>
        <v>Non-lead</v>
      </c>
      <c r="X3534"/>
    </row>
    <row r="3535" spans="2:24" ht="30" x14ac:dyDescent="0.25">
      <c r="B3535" s="145" t="s">
        <v>4204</v>
      </c>
      <c r="C3535" s="31" t="s">
        <v>11795</v>
      </c>
      <c r="D3535" s="31"/>
      <c r="E3535" s="43" t="s">
        <v>52</v>
      </c>
      <c r="F3535" s="42" t="s">
        <v>34</v>
      </c>
      <c r="G3535" s="83" t="s">
        <v>34</v>
      </c>
      <c r="H3535" s="168">
        <v>36647</v>
      </c>
      <c r="I3535" s="31"/>
      <c r="J3535" s="83" t="s">
        <v>188</v>
      </c>
      <c r="K3535" s="31" t="s">
        <v>34</v>
      </c>
      <c r="L3535" s="31"/>
      <c r="M3535" s="168"/>
      <c r="N3535" s="147"/>
      <c r="O3535" s="105" t="s">
        <v>52</v>
      </c>
      <c r="P3535" s="171">
        <v>36647</v>
      </c>
      <c r="Q3535" s="31"/>
      <c r="R3535" s="83" t="s">
        <v>188</v>
      </c>
      <c r="S3535" s="31" t="s">
        <v>34</v>
      </c>
      <c r="T3535" s="31"/>
      <c r="U3535" s="168"/>
      <c r="V3535" s="149"/>
      <c r="W3535" s="140" t="str" cm="1">
        <f t="array" ref="W3535">IF(SUM(LEN(B3535:V3535))=0,"",IF(OR(OR(ISBLANK(F3535),SUM(LEN(C3535),LEN(D3535))=0),AND(NOT(E3535="Unknown"),ISBLANK(J3535)),AND(NOT(O3535="Unknown"),ISBLANK(R3535))),"Missing Information", INDEX(Table15[Entire Service Line Classification], MATCH(SUMIFS(Table15[Unique ID],Table15[System-Owned Portion],E3535,Table15[If Material Anything Other than "Lead" in Column E,Was Material Ever Previously Lead?],G3535,Table15[Customer-Owned Portion],O3535),Table15[Unique ID],0),0)))</f>
        <v>Non-lead</v>
      </c>
      <c r="X3535"/>
    </row>
    <row r="3536" spans="2:24" ht="30" x14ac:dyDescent="0.25">
      <c r="B3536" s="145" t="s">
        <v>4259</v>
      </c>
      <c r="C3536" s="31" t="s">
        <v>11852</v>
      </c>
      <c r="D3536" s="31"/>
      <c r="E3536" s="43" t="s">
        <v>52</v>
      </c>
      <c r="F3536" s="42" t="s">
        <v>34</v>
      </c>
      <c r="G3536" s="83" t="s">
        <v>34</v>
      </c>
      <c r="H3536" s="168">
        <v>36647</v>
      </c>
      <c r="I3536" s="31"/>
      <c r="J3536" s="83" t="s">
        <v>188</v>
      </c>
      <c r="K3536" s="31" t="s">
        <v>34</v>
      </c>
      <c r="L3536" s="31"/>
      <c r="M3536" s="168"/>
      <c r="N3536" s="147"/>
      <c r="O3536" s="105" t="s">
        <v>52</v>
      </c>
      <c r="P3536" s="171">
        <v>36647</v>
      </c>
      <c r="Q3536" s="31"/>
      <c r="R3536" s="83" t="s">
        <v>188</v>
      </c>
      <c r="S3536" s="31" t="s">
        <v>34</v>
      </c>
      <c r="T3536" s="31"/>
      <c r="U3536" s="168"/>
      <c r="V3536" s="149"/>
      <c r="W3536" s="140" t="str" cm="1">
        <f t="array" ref="W3536">IF(SUM(LEN(B3536:V3536))=0,"",IF(OR(OR(ISBLANK(F3536),SUM(LEN(C3536),LEN(D3536))=0),AND(NOT(E3536="Unknown"),ISBLANK(J3536)),AND(NOT(O3536="Unknown"),ISBLANK(R3536))),"Missing Information", INDEX(Table15[Entire Service Line Classification], MATCH(SUMIFS(Table15[Unique ID],Table15[System-Owned Portion],E3536,Table15[If Material Anything Other than "Lead" in Column E,Was Material Ever Previously Lead?],G3536,Table15[Customer-Owned Portion],O3536),Table15[Unique ID],0),0)))</f>
        <v>Non-lead</v>
      </c>
      <c r="X3536"/>
    </row>
    <row r="3537" spans="2:24" ht="30" x14ac:dyDescent="0.25">
      <c r="B3537" s="145" t="s">
        <v>4336</v>
      </c>
      <c r="C3537" s="31" t="s">
        <v>11929</v>
      </c>
      <c r="D3537" s="31"/>
      <c r="E3537" s="43" t="s">
        <v>52</v>
      </c>
      <c r="F3537" s="42" t="s">
        <v>34</v>
      </c>
      <c r="G3537" s="83" t="s">
        <v>34</v>
      </c>
      <c r="H3537" s="168">
        <v>36647</v>
      </c>
      <c r="I3537" s="31"/>
      <c r="J3537" s="83" t="s">
        <v>188</v>
      </c>
      <c r="K3537" s="31" t="s">
        <v>34</v>
      </c>
      <c r="L3537" s="31"/>
      <c r="M3537" s="168"/>
      <c r="N3537" s="147"/>
      <c r="O3537" s="105" t="s">
        <v>52</v>
      </c>
      <c r="P3537" s="171">
        <v>36647</v>
      </c>
      <c r="Q3537" s="31"/>
      <c r="R3537" s="83" t="s">
        <v>188</v>
      </c>
      <c r="S3537" s="31" t="s">
        <v>34</v>
      </c>
      <c r="T3537" s="31"/>
      <c r="U3537" s="168"/>
      <c r="V3537" s="149"/>
      <c r="W3537" s="140" t="str" cm="1">
        <f t="array" ref="W3537">IF(SUM(LEN(B3537:V3537))=0,"",IF(OR(OR(ISBLANK(F3537),SUM(LEN(C3537),LEN(D3537))=0),AND(NOT(E3537="Unknown"),ISBLANK(J3537)),AND(NOT(O3537="Unknown"),ISBLANK(R3537))),"Missing Information", INDEX(Table15[Entire Service Line Classification], MATCH(SUMIFS(Table15[Unique ID],Table15[System-Owned Portion],E3537,Table15[If Material Anything Other than "Lead" in Column E,Was Material Ever Previously Lead?],G3537,Table15[Customer-Owned Portion],O3537),Table15[Unique ID],0),0)))</f>
        <v>Non-lead</v>
      </c>
      <c r="X3537"/>
    </row>
    <row r="3538" spans="2:24" ht="30" x14ac:dyDescent="0.25">
      <c r="B3538" s="145" t="s">
        <v>4374</v>
      </c>
      <c r="C3538" s="31" t="s">
        <v>11967</v>
      </c>
      <c r="D3538" s="31"/>
      <c r="E3538" s="43" t="s">
        <v>52</v>
      </c>
      <c r="F3538" s="42" t="s">
        <v>34</v>
      </c>
      <c r="G3538" s="83" t="s">
        <v>34</v>
      </c>
      <c r="H3538" s="168">
        <v>36647</v>
      </c>
      <c r="I3538" s="31"/>
      <c r="J3538" s="83" t="s">
        <v>188</v>
      </c>
      <c r="K3538" s="31" t="s">
        <v>34</v>
      </c>
      <c r="L3538" s="31"/>
      <c r="M3538" s="168"/>
      <c r="N3538" s="147"/>
      <c r="O3538" s="105" t="s">
        <v>52</v>
      </c>
      <c r="P3538" s="171">
        <v>36647</v>
      </c>
      <c r="Q3538" s="31"/>
      <c r="R3538" s="83" t="s">
        <v>188</v>
      </c>
      <c r="S3538" s="31" t="s">
        <v>34</v>
      </c>
      <c r="T3538" s="31"/>
      <c r="U3538" s="168"/>
      <c r="V3538" s="149"/>
      <c r="W3538" s="140" t="str" cm="1">
        <f t="array" ref="W3538">IF(SUM(LEN(B3538:V3538))=0,"",IF(OR(OR(ISBLANK(F3538),SUM(LEN(C3538),LEN(D3538))=0),AND(NOT(E3538="Unknown"),ISBLANK(J3538)),AND(NOT(O3538="Unknown"),ISBLANK(R3538))),"Missing Information", INDEX(Table15[Entire Service Line Classification], MATCH(SUMIFS(Table15[Unique ID],Table15[System-Owned Portion],E3538,Table15[If Material Anything Other than "Lead" in Column E,Was Material Ever Previously Lead?],G3538,Table15[Customer-Owned Portion],O3538),Table15[Unique ID],0),0)))</f>
        <v>Non-lead</v>
      </c>
      <c r="X3538"/>
    </row>
    <row r="3539" spans="2:24" ht="30" x14ac:dyDescent="0.25">
      <c r="B3539" s="145" t="s">
        <v>4400</v>
      </c>
      <c r="C3539" s="31" t="s">
        <v>11993</v>
      </c>
      <c r="D3539" s="31"/>
      <c r="E3539" s="43" t="s">
        <v>52</v>
      </c>
      <c r="F3539" s="42" t="s">
        <v>34</v>
      </c>
      <c r="G3539" s="83" t="s">
        <v>34</v>
      </c>
      <c r="H3539" s="168">
        <v>36647</v>
      </c>
      <c r="I3539" s="31"/>
      <c r="J3539" s="83" t="s">
        <v>188</v>
      </c>
      <c r="K3539" s="31" t="s">
        <v>34</v>
      </c>
      <c r="L3539" s="31"/>
      <c r="M3539" s="168"/>
      <c r="N3539" s="147"/>
      <c r="O3539" s="105" t="s">
        <v>52</v>
      </c>
      <c r="P3539" s="171">
        <v>36647</v>
      </c>
      <c r="Q3539" s="31"/>
      <c r="R3539" s="83" t="s">
        <v>188</v>
      </c>
      <c r="S3539" s="31" t="s">
        <v>34</v>
      </c>
      <c r="T3539" s="31"/>
      <c r="U3539" s="168"/>
      <c r="V3539" s="149"/>
      <c r="W3539" s="140" t="str" cm="1">
        <f t="array" ref="W3539">IF(SUM(LEN(B3539:V3539))=0,"",IF(OR(OR(ISBLANK(F3539),SUM(LEN(C3539),LEN(D3539))=0),AND(NOT(E3539="Unknown"),ISBLANK(J3539)),AND(NOT(O3539="Unknown"),ISBLANK(R3539))),"Missing Information", INDEX(Table15[Entire Service Line Classification], MATCH(SUMIFS(Table15[Unique ID],Table15[System-Owned Portion],E3539,Table15[If Material Anything Other than "Lead" in Column E,Was Material Ever Previously Lead?],G3539,Table15[Customer-Owned Portion],O3539),Table15[Unique ID],0),0)))</f>
        <v>Non-lead</v>
      </c>
      <c r="X3539"/>
    </row>
    <row r="3540" spans="2:24" ht="30" x14ac:dyDescent="0.25">
      <c r="B3540" s="145" t="s">
        <v>4448</v>
      </c>
      <c r="C3540" s="31" t="s">
        <v>12041</v>
      </c>
      <c r="D3540" s="31"/>
      <c r="E3540" s="43" t="s">
        <v>52</v>
      </c>
      <c r="F3540" s="42" t="s">
        <v>34</v>
      </c>
      <c r="G3540" s="83" t="s">
        <v>34</v>
      </c>
      <c r="H3540" s="168">
        <v>36647</v>
      </c>
      <c r="I3540" s="31"/>
      <c r="J3540" s="83" t="s">
        <v>188</v>
      </c>
      <c r="K3540" s="31" t="s">
        <v>34</v>
      </c>
      <c r="L3540" s="31"/>
      <c r="M3540" s="168"/>
      <c r="N3540" s="147"/>
      <c r="O3540" s="105" t="s">
        <v>52</v>
      </c>
      <c r="P3540" s="171">
        <v>36647</v>
      </c>
      <c r="Q3540" s="31"/>
      <c r="R3540" s="83" t="s">
        <v>188</v>
      </c>
      <c r="S3540" s="31" t="s">
        <v>34</v>
      </c>
      <c r="T3540" s="31"/>
      <c r="U3540" s="168"/>
      <c r="V3540" s="149"/>
      <c r="W3540" s="140" t="str" cm="1">
        <f t="array" ref="W3540">IF(SUM(LEN(B3540:V3540))=0,"",IF(OR(OR(ISBLANK(F3540),SUM(LEN(C3540),LEN(D3540))=0),AND(NOT(E3540="Unknown"),ISBLANK(J3540)),AND(NOT(O3540="Unknown"),ISBLANK(R3540))),"Missing Information", INDEX(Table15[Entire Service Line Classification], MATCH(SUMIFS(Table15[Unique ID],Table15[System-Owned Portion],E3540,Table15[If Material Anything Other than "Lead" in Column E,Was Material Ever Previously Lead?],G3540,Table15[Customer-Owned Portion],O3540),Table15[Unique ID],0),0)))</f>
        <v>Non-lead</v>
      </c>
      <c r="X3540"/>
    </row>
    <row r="3541" spans="2:24" ht="30" x14ac:dyDescent="0.25">
      <c r="B3541" s="145" t="s">
        <v>4449</v>
      </c>
      <c r="C3541" s="31" t="s">
        <v>12042</v>
      </c>
      <c r="D3541" s="31"/>
      <c r="E3541" s="43" t="s">
        <v>52</v>
      </c>
      <c r="F3541" s="42" t="s">
        <v>34</v>
      </c>
      <c r="G3541" s="83" t="s">
        <v>34</v>
      </c>
      <c r="H3541" s="168">
        <v>36647</v>
      </c>
      <c r="I3541" s="31"/>
      <c r="J3541" s="83" t="s">
        <v>188</v>
      </c>
      <c r="K3541" s="31" t="s">
        <v>34</v>
      </c>
      <c r="L3541" s="31"/>
      <c r="M3541" s="168"/>
      <c r="N3541" s="147"/>
      <c r="O3541" s="105" t="s">
        <v>52</v>
      </c>
      <c r="P3541" s="171">
        <v>36647</v>
      </c>
      <c r="Q3541" s="31"/>
      <c r="R3541" s="83" t="s">
        <v>188</v>
      </c>
      <c r="S3541" s="31" t="s">
        <v>34</v>
      </c>
      <c r="T3541" s="31"/>
      <c r="U3541" s="168"/>
      <c r="V3541" s="149"/>
      <c r="W3541" s="140" t="str" cm="1">
        <f t="array" ref="W3541">IF(SUM(LEN(B3541:V3541))=0,"",IF(OR(OR(ISBLANK(F3541),SUM(LEN(C3541),LEN(D3541))=0),AND(NOT(E3541="Unknown"),ISBLANK(J3541)),AND(NOT(O3541="Unknown"),ISBLANK(R3541))),"Missing Information", INDEX(Table15[Entire Service Line Classification], MATCH(SUMIFS(Table15[Unique ID],Table15[System-Owned Portion],E3541,Table15[If Material Anything Other than "Lead" in Column E,Was Material Ever Previously Lead?],G3541,Table15[Customer-Owned Portion],O3541),Table15[Unique ID],0),0)))</f>
        <v>Non-lead</v>
      </c>
      <c r="X3541"/>
    </row>
    <row r="3542" spans="2:24" ht="30" x14ac:dyDescent="0.25">
      <c r="B3542" s="145" t="s">
        <v>4217</v>
      </c>
      <c r="C3542" s="31" t="s">
        <v>11808</v>
      </c>
      <c r="D3542" s="31"/>
      <c r="E3542" s="43" t="s">
        <v>52</v>
      </c>
      <c r="F3542" s="42" t="s">
        <v>34</v>
      </c>
      <c r="G3542" s="83" t="s">
        <v>34</v>
      </c>
      <c r="H3542" s="168">
        <v>36643</v>
      </c>
      <c r="I3542" s="31"/>
      <c r="J3542" s="83" t="s">
        <v>188</v>
      </c>
      <c r="K3542" s="31" t="s">
        <v>34</v>
      </c>
      <c r="L3542" s="31"/>
      <c r="M3542" s="168"/>
      <c r="N3542" s="147"/>
      <c r="O3542" s="105" t="s">
        <v>52</v>
      </c>
      <c r="P3542" s="171">
        <v>36643</v>
      </c>
      <c r="Q3542" s="31"/>
      <c r="R3542" s="83" t="s">
        <v>188</v>
      </c>
      <c r="S3542" s="31" t="s">
        <v>34</v>
      </c>
      <c r="T3542" s="31"/>
      <c r="U3542" s="168"/>
      <c r="V3542" s="149"/>
      <c r="W3542" s="140" t="str" cm="1">
        <f t="array" ref="W3542">IF(SUM(LEN(B3542:V3542))=0,"",IF(OR(OR(ISBLANK(F3542),SUM(LEN(C3542),LEN(D3542))=0),AND(NOT(E3542="Unknown"),ISBLANK(J3542)),AND(NOT(O3542="Unknown"),ISBLANK(R3542))),"Missing Information", INDEX(Table15[Entire Service Line Classification], MATCH(SUMIFS(Table15[Unique ID],Table15[System-Owned Portion],E3542,Table15[If Material Anything Other than "Lead" in Column E,Was Material Ever Previously Lead?],G3542,Table15[Customer-Owned Portion],O3542),Table15[Unique ID],0),0)))</f>
        <v>Non-lead</v>
      </c>
      <c r="X3542"/>
    </row>
    <row r="3543" spans="2:24" ht="30" x14ac:dyDescent="0.25">
      <c r="B3543" s="145" t="s">
        <v>4342</v>
      </c>
      <c r="C3543" s="31" t="s">
        <v>11935</v>
      </c>
      <c r="D3543" s="31"/>
      <c r="E3543" s="43" t="s">
        <v>52</v>
      </c>
      <c r="F3543" s="42" t="s">
        <v>34</v>
      </c>
      <c r="G3543" s="83" t="s">
        <v>34</v>
      </c>
      <c r="H3543" s="168">
        <v>36643</v>
      </c>
      <c r="I3543" s="31"/>
      <c r="J3543" s="83" t="s">
        <v>188</v>
      </c>
      <c r="K3543" s="31" t="s">
        <v>34</v>
      </c>
      <c r="L3543" s="31"/>
      <c r="M3543" s="168"/>
      <c r="N3543" s="147"/>
      <c r="O3543" s="105" t="s">
        <v>52</v>
      </c>
      <c r="P3543" s="171">
        <v>36643</v>
      </c>
      <c r="Q3543" s="31"/>
      <c r="R3543" s="83" t="s">
        <v>188</v>
      </c>
      <c r="S3543" s="31" t="s">
        <v>34</v>
      </c>
      <c r="T3543" s="31"/>
      <c r="U3543" s="168"/>
      <c r="V3543" s="149"/>
      <c r="W3543" s="140" t="str" cm="1">
        <f t="array" ref="W3543">IF(SUM(LEN(B3543:V3543))=0,"",IF(OR(OR(ISBLANK(F3543),SUM(LEN(C3543),LEN(D3543))=0),AND(NOT(E3543="Unknown"),ISBLANK(J3543)),AND(NOT(O3543="Unknown"),ISBLANK(R3543))),"Missing Information", INDEX(Table15[Entire Service Line Classification], MATCH(SUMIFS(Table15[Unique ID],Table15[System-Owned Portion],E3543,Table15[If Material Anything Other than "Lead" in Column E,Was Material Ever Previously Lead?],G3543,Table15[Customer-Owned Portion],O3543),Table15[Unique ID],0),0)))</f>
        <v>Non-lead</v>
      </c>
      <c r="X3543"/>
    </row>
    <row r="3544" spans="2:24" ht="30" x14ac:dyDescent="0.25">
      <c r="B3544" s="145" t="s">
        <v>4343</v>
      </c>
      <c r="C3544" s="31" t="s">
        <v>11936</v>
      </c>
      <c r="D3544" s="31"/>
      <c r="E3544" s="43" t="s">
        <v>52</v>
      </c>
      <c r="F3544" s="42" t="s">
        <v>34</v>
      </c>
      <c r="G3544" s="83" t="s">
        <v>34</v>
      </c>
      <c r="H3544" s="168">
        <v>36643</v>
      </c>
      <c r="I3544" s="31"/>
      <c r="J3544" s="83" t="s">
        <v>188</v>
      </c>
      <c r="K3544" s="31" t="s">
        <v>34</v>
      </c>
      <c r="L3544" s="31"/>
      <c r="M3544" s="168"/>
      <c r="N3544" s="147"/>
      <c r="O3544" s="105" t="s">
        <v>52</v>
      </c>
      <c r="P3544" s="171">
        <v>36643</v>
      </c>
      <c r="Q3544" s="31"/>
      <c r="R3544" s="83" t="s">
        <v>188</v>
      </c>
      <c r="S3544" s="31" t="s">
        <v>34</v>
      </c>
      <c r="T3544" s="31"/>
      <c r="U3544" s="168"/>
      <c r="V3544" s="149"/>
      <c r="W3544" s="140" t="str" cm="1">
        <f t="array" ref="W3544">IF(SUM(LEN(B3544:V3544))=0,"",IF(OR(OR(ISBLANK(F3544),SUM(LEN(C3544),LEN(D3544))=0),AND(NOT(E3544="Unknown"),ISBLANK(J3544)),AND(NOT(O3544="Unknown"),ISBLANK(R3544))),"Missing Information", INDEX(Table15[Entire Service Line Classification], MATCH(SUMIFS(Table15[Unique ID],Table15[System-Owned Portion],E3544,Table15[If Material Anything Other than "Lead" in Column E,Was Material Ever Previously Lead?],G3544,Table15[Customer-Owned Portion],O3544),Table15[Unique ID],0),0)))</f>
        <v>Non-lead</v>
      </c>
      <c r="X3544"/>
    </row>
    <row r="3545" spans="2:24" ht="30" x14ac:dyDescent="0.25">
      <c r="B3545" s="145" t="s">
        <v>4390</v>
      </c>
      <c r="C3545" s="31" t="s">
        <v>11983</v>
      </c>
      <c r="D3545" s="31"/>
      <c r="E3545" s="43" t="s">
        <v>52</v>
      </c>
      <c r="F3545" s="42" t="s">
        <v>34</v>
      </c>
      <c r="G3545" s="83" t="s">
        <v>34</v>
      </c>
      <c r="H3545" s="168">
        <v>36643</v>
      </c>
      <c r="I3545" s="31"/>
      <c r="J3545" s="83" t="s">
        <v>188</v>
      </c>
      <c r="K3545" s="31" t="s">
        <v>34</v>
      </c>
      <c r="L3545" s="31"/>
      <c r="M3545" s="168"/>
      <c r="N3545" s="147"/>
      <c r="O3545" s="105" t="s">
        <v>52</v>
      </c>
      <c r="P3545" s="171">
        <v>36643</v>
      </c>
      <c r="Q3545" s="31"/>
      <c r="R3545" s="83" t="s">
        <v>188</v>
      </c>
      <c r="S3545" s="31" t="s">
        <v>34</v>
      </c>
      <c r="T3545" s="31"/>
      <c r="U3545" s="168"/>
      <c r="V3545" s="149"/>
      <c r="W3545" s="140" t="str" cm="1">
        <f t="array" ref="W3545">IF(SUM(LEN(B3545:V3545))=0,"",IF(OR(OR(ISBLANK(F3545),SUM(LEN(C3545),LEN(D3545))=0),AND(NOT(E3545="Unknown"),ISBLANK(J3545)),AND(NOT(O3545="Unknown"),ISBLANK(R3545))),"Missing Information", INDEX(Table15[Entire Service Line Classification], MATCH(SUMIFS(Table15[Unique ID],Table15[System-Owned Portion],E3545,Table15[If Material Anything Other than "Lead" in Column E,Was Material Ever Previously Lead?],G3545,Table15[Customer-Owned Portion],O3545),Table15[Unique ID],0),0)))</f>
        <v>Non-lead</v>
      </c>
      <c r="X3545"/>
    </row>
    <row r="3546" spans="2:24" ht="30" x14ac:dyDescent="0.25">
      <c r="B3546" s="145" t="s">
        <v>4194</v>
      </c>
      <c r="C3546" s="31" t="s">
        <v>11785</v>
      </c>
      <c r="D3546" s="31"/>
      <c r="E3546" s="43" t="s">
        <v>52</v>
      </c>
      <c r="F3546" s="42" t="s">
        <v>34</v>
      </c>
      <c r="G3546" s="83" t="s">
        <v>34</v>
      </c>
      <c r="H3546" s="168">
        <v>36642</v>
      </c>
      <c r="I3546" s="31"/>
      <c r="J3546" s="83" t="s">
        <v>188</v>
      </c>
      <c r="K3546" s="31" t="s">
        <v>34</v>
      </c>
      <c r="L3546" s="31"/>
      <c r="M3546" s="168"/>
      <c r="N3546" s="147"/>
      <c r="O3546" s="105" t="s">
        <v>52</v>
      </c>
      <c r="P3546" s="171">
        <v>36642</v>
      </c>
      <c r="Q3546" s="31"/>
      <c r="R3546" s="83" t="s">
        <v>188</v>
      </c>
      <c r="S3546" s="31" t="s">
        <v>34</v>
      </c>
      <c r="T3546" s="31"/>
      <c r="U3546" s="168"/>
      <c r="V3546" s="149"/>
      <c r="W3546" s="140" t="str" cm="1">
        <f t="array" ref="W3546">IF(SUM(LEN(B3546:V3546))=0,"",IF(OR(OR(ISBLANK(F3546),SUM(LEN(C3546),LEN(D3546))=0),AND(NOT(E3546="Unknown"),ISBLANK(J3546)),AND(NOT(O3546="Unknown"),ISBLANK(R3546))),"Missing Information", INDEX(Table15[Entire Service Line Classification], MATCH(SUMIFS(Table15[Unique ID],Table15[System-Owned Portion],E3546,Table15[If Material Anything Other than "Lead" in Column E,Was Material Ever Previously Lead?],G3546,Table15[Customer-Owned Portion],O3546),Table15[Unique ID],0),0)))</f>
        <v>Non-lead</v>
      </c>
      <c r="X3546"/>
    </row>
    <row r="3547" spans="2:24" ht="30" x14ac:dyDescent="0.25">
      <c r="B3547" s="145" t="s">
        <v>4197</v>
      </c>
      <c r="C3547" s="31" t="s">
        <v>11788</v>
      </c>
      <c r="D3547" s="31"/>
      <c r="E3547" s="43" t="s">
        <v>52</v>
      </c>
      <c r="F3547" s="42" t="s">
        <v>34</v>
      </c>
      <c r="G3547" s="83" t="s">
        <v>34</v>
      </c>
      <c r="H3547" s="168">
        <v>36642</v>
      </c>
      <c r="I3547" s="31"/>
      <c r="J3547" s="83" t="s">
        <v>188</v>
      </c>
      <c r="K3547" s="31" t="s">
        <v>34</v>
      </c>
      <c r="L3547" s="31"/>
      <c r="M3547" s="168"/>
      <c r="N3547" s="147"/>
      <c r="O3547" s="105" t="s">
        <v>52</v>
      </c>
      <c r="P3547" s="171">
        <v>36642</v>
      </c>
      <c r="Q3547" s="31"/>
      <c r="R3547" s="83" t="s">
        <v>188</v>
      </c>
      <c r="S3547" s="31" t="s">
        <v>34</v>
      </c>
      <c r="T3547" s="31"/>
      <c r="U3547" s="168"/>
      <c r="V3547" s="149"/>
      <c r="W3547" s="140" t="str" cm="1">
        <f t="array" ref="W3547">IF(SUM(LEN(B3547:V3547))=0,"",IF(OR(OR(ISBLANK(F3547),SUM(LEN(C3547),LEN(D3547))=0),AND(NOT(E3547="Unknown"),ISBLANK(J3547)),AND(NOT(O3547="Unknown"),ISBLANK(R3547))),"Missing Information", INDEX(Table15[Entire Service Line Classification], MATCH(SUMIFS(Table15[Unique ID],Table15[System-Owned Portion],E3547,Table15[If Material Anything Other than "Lead" in Column E,Was Material Ever Previously Lead?],G3547,Table15[Customer-Owned Portion],O3547),Table15[Unique ID],0),0)))</f>
        <v>Non-lead</v>
      </c>
      <c r="X3547"/>
    </row>
    <row r="3548" spans="2:24" ht="30" x14ac:dyDescent="0.25">
      <c r="B3548" s="145" t="s">
        <v>4201</v>
      </c>
      <c r="C3548" s="31" t="s">
        <v>11792</v>
      </c>
      <c r="D3548" s="31"/>
      <c r="E3548" s="43" t="s">
        <v>52</v>
      </c>
      <c r="F3548" s="42" t="s">
        <v>34</v>
      </c>
      <c r="G3548" s="83" t="s">
        <v>34</v>
      </c>
      <c r="H3548" s="168">
        <v>36642</v>
      </c>
      <c r="I3548" s="31"/>
      <c r="J3548" s="83" t="s">
        <v>188</v>
      </c>
      <c r="K3548" s="31" t="s">
        <v>34</v>
      </c>
      <c r="L3548" s="31"/>
      <c r="M3548" s="168"/>
      <c r="N3548" s="147"/>
      <c r="O3548" s="105" t="s">
        <v>52</v>
      </c>
      <c r="P3548" s="171">
        <v>36642</v>
      </c>
      <c r="Q3548" s="31"/>
      <c r="R3548" s="83" t="s">
        <v>188</v>
      </c>
      <c r="S3548" s="31" t="s">
        <v>34</v>
      </c>
      <c r="T3548" s="31"/>
      <c r="U3548" s="168"/>
      <c r="V3548" s="149"/>
      <c r="W3548" s="140" t="str" cm="1">
        <f t="array" ref="W3548">IF(SUM(LEN(B3548:V3548))=0,"",IF(OR(OR(ISBLANK(F3548),SUM(LEN(C3548),LEN(D3548))=0),AND(NOT(E3548="Unknown"),ISBLANK(J3548)),AND(NOT(O3548="Unknown"),ISBLANK(R3548))),"Missing Information", INDEX(Table15[Entire Service Line Classification], MATCH(SUMIFS(Table15[Unique ID],Table15[System-Owned Portion],E3548,Table15[If Material Anything Other than "Lead" in Column E,Was Material Ever Previously Lead?],G3548,Table15[Customer-Owned Portion],O3548),Table15[Unique ID],0),0)))</f>
        <v>Non-lead</v>
      </c>
      <c r="X3548"/>
    </row>
    <row r="3549" spans="2:24" ht="30" x14ac:dyDescent="0.25">
      <c r="B3549" s="145" t="s">
        <v>4208</v>
      </c>
      <c r="C3549" s="31" t="s">
        <v>11799</v>
      </c>
      <c r="D3549" s="31"/>
      <c r="E3549" s="43" t="s">
        <v>52</v>
      </c>
      <c r="F3549" s="42" t="s">
        <v>34</v>
      </c>
      <c r="G3549" s="83" t="s">
        <v>34</v>
      </c>
      <c r="H3549" s="168">
        <v>36642</v>
      </c>
      <c r="I3549" s="31"/>
      <c r="J3549" s="83" t="s">
        <v>188</v>
      </c>
      <c r="K3549" s="31" t="s">
        <v>34</v>
      </c>
      <c r="L3549" s="31"/>
      <c r="M3549" s="168"/>
      <c r="N3549" s="147"/>
      <c r="O3549" s="105" t="s">
        <v>52</v>
      </c>
      <c r="P3549" s="171">
        <v>36642</v>
      </c>
      <c r="Q3549" s="31"/>
      <c r="R3549" s="83" t="s">
        <v>188</v>
      </c>
      <c r="S3549" s="31" t="s">
        <v>34</v>
      </c>
      <c r="T3549" s="31"/>
      <c r="U3549" s="168"/>
      <c r="V3549" s="149"/>
      <c r="W3549" s="140" t="str" cm="1">
        <f t="array" ref="W3549">IF(SUM(LEN(B3549:V3549))=0,"",IF(OR(OR(ISBLANK(F3549),SUM(LEN(C3549),LEN(D3549))=0),AND(NOT(E3549="Unknown"),ISBLANK(J3549)),AND(NOT(O3549="Unknown"),ISBLANK(R3549))),"Missing Information", INDEX(Table15[Entire Service Line Classification], MATCH(SUMIFS(Table15[Unique ID],Table15[System-Owned Portion],E3549,Table15[If Material Anything Other than "Lead" in Column E,Was Material Ever Previously Lead?],G3549,Table15[Customer-Owned Portion],O3549),Table15[Unique ID],0),0)))</f>
        <v>Non-lead</v>
      </c>
      <c r="X3549"/>
    </row>
    <row r="3550" spans="2:24" ht="30" x14ac:dyDescent="0.25">
      <c r="B3550" s="145" t="s">
        <v>4220</v>
      </c>
      <c r="C3550" s="31" t="s">
        <v>11811</v>
      </c>
      <c r="D3550" s="31"/>
      <c r="E3550" s="43" t="s">
        <v>52</v>
      </c>
      <c r="F3550" s="42" t="s">
        <v>34</v>
      </c>
      <c r="G3550" s="83" t="s">
        <v>34</v>
      </c>
      <c r="H3550" s="168">
        <v>36642</v>
      </c>
      <c r="I3550" s="31"/>
      <c r="J3550" s="83" t="s">
        <v>188</v>
      </c>
      <c r="K3550" s="31" t="s">
        <v>34</v>
      </c>
      <c r="L3550" s="31"/>
      <c r="M3550" s="168"/>
      <c r="N3550" s="147"/>
      <c r="O3550" s="105" t="s">
        <v>52</v>
      </c>
      <c r="P3550" s="171">
        <v>36642</v>
      </c>
      <c r="Q3550" s="31"/>
      <c r="R3550" s="83" t="s">
        <v>188</v>
      </c>
      <c r="S3550" s="31" t="s">
        <v>34</v>
      </c>
      <c r="T3550" s="31"/>
      <c r="U3550" s="168"/>
      <c r="V3550" s="149"/>
      <c r="W3550" s="140" t="str" cm="1">
        <f t="array" ref="W3550">IF(SUM(LEN(B3550:V3550))=0,"",IF(OR(OR(ISBLANK(F3550),SUM(LEN(C3550),LEN(D3550))=0),AND(NOT(E3550="Unknown"),ISBLANK(J3550)),AND(NOT(O3550="Unknown"),ISBLANK(R3550))),"Missing Information", INDEX(Table15[Entire Service Line Classification], MATCH(SUMIFS(Table15[Unique ID],Table15[System-Owned Portion],E3550,Table15[If Material Anything Other than "Lead" in Column E,Was Material Ever Previously Lead?],G3550,Table15[Customer-Owned Portion],O3550),Table15[Unique ID],0),0)))</f>
        <v>Non-lead</v>
      </c>
      <c r="X3550"/>
    </row>
    <row r="3551" spans="2:24" ht="30" x14ac:dyDescent="0.25">
      <c r="B3551" s="145" t="s">
        <v>4282</v>
      </c>
      <c r="C3551" s="31" t="s">
        <v>11875</v>
      </c>
      <c r="D3551" s="31"/>
      <c r="E3551" s="43" t="s">
        <v>52</v>
      </c>
      <c r="F3551" s="42" t="s">
        <v>34</v>
      </c>
      <c r="G3551" s="83" t="s">
        <v>34</v>
      </c>
      <c r="H3551" s="168">
        <v>36642</v>
      </c>
      <c r="I3551" s="31"/>
      <c r="J3551" s="83" t="s">
        <v>188</v>
      </c>
      <c r="K3551" s="31" t="s">
        <v>34</v>
      </c>
      <c r="L3551" s="31"/>
      <c r="M3551" s="168"/>
      <c r="N3551" s="147"/>
      <c r="O3551" s="105" t="s">
        <v>52</v>
      </c>
      <c r="P3551" s="171">
        <v>36642</v>
      </c>
      <c r="Q3551" s="31"/>
      <c r="R3551" s="83" t="s">
        <v>188</v>
      </c>
      <c r="S3551" s="31" t="s">
        <v>34</v>
      </c>
      <c r="T3551" s="31"/>
      <c r="U3551" s="168"/>
      <c r="V3551" s="149"/>
      <c r="W3551" s="140" t="str" cm="1">
        <f t="array" ref="W3551">IF(SUM(LEN(B3551:V3551))=0,"",IF(OR(OR(ISBLANK(F3551),SUM(LEN(C3551),LEN(D3551))=0),AND(NOT(E3551="Unknown"),ISBLANK(J3551)),AND(NOT(O3551="Unknown"),ISBLANK(R3551))),"Missing Information", INDEX(Table15[Entire Service Line Classification], MATCH(SUMIFS(Table15[Unique ID],Table15[System-Owned Portion],E3551,Table15[If Material Anything Other than "Lead" in Column E,Was Material Ever Previously Lead?],G3551,Table15[Customer-Owned Portion],O3551),Table15[Unique ID],0),0)))</f>
        <v>Non-lead</v>
      </c>
      <c r="X3551"/>
    </row>
    <row r="3552" spans="2:24" ht="30" x14ac:dyDescent="0.25">
      <c r="B3552" s="145" t="s">
        <v>4290</v>
      </c>
      <c r="C3552" s="31" t="s">
        <v>11883</v>
      </c>
      <c r="D3552" s="31"/>
      <c r="E3552" s="43" t="s">
        <v>52</v>
      </c>
      <c r="F3552" s="42" t="s">
        <v>34</v>
      </c>
      <c r="G3552" s="83" t="s">
        <v>34</v>
      </c>
      <c r="H3552" s="168">
        <v>36642</v>
      </c>
      <c r="I3552" s="31"/>
      <c r="J3552" s="83" t="s">
        <v>188</v>
      </c>
      <c r="K3552" s="31" t="s">
        <v>34</v>
      </c>
      <c r="L3552" s="31"/>
      <c r="M3552" s="168"/>
      <c r="N3552" s="147"/>
      <c r="O3552" s="105" t="s">
        <v>52</v>
      </c>
      <c r="P3552" s="171">
        <v>36642</v>
      </c>
      <c r="Q3552" s="31"/>
      <c r="R3552" s="83" t="s">
        <v>188</v>
      </c>
      <c r="S3552" s="31" t="s">
        <v>34</v>
      </c>
      <c r="T3552" s="31"/>
      <c r="U3552" s="168"/>
      <c r="V3552" s="149"/>
      <c r="W3552" s="140" t="str" cm="1">
        <f t="array" ref="W3552">IF(SUM(LEN(B3552:V3552))=0,"",IF(OR(OR(ISBLANK(F3552),SUM(LEN(C3552),LEN(D3552))=0),AND(NOT(E3552="Unknown"),ISBLANK(J3552)),AND(NOT(O3552="Unknown"),ISBLANK(R3552))),"Missing Information", INDEX(Table15[Entire Service Line Classification], MATCH(SUMIFS(Table15[Unique ID],Table15[System-Owned Portion],E3552,Table15[If Material Anything Other than "Lead" in Column E,Was Material Ever Previously Lead?],G3552,Table15[Customer-Owned Portion],O3552),Table15[Unique ID],0),0)))</f>
        <v>Non-lead</v>
      </c>
      <c r="X3552"/>
    </row>
    <row r="3553" spans="2:24" ht="30" x14ac:dyDescent="0.25">
      <c r="B3553" s="145" t="s">
        <v>4341</v>
      </c>
      <c r="C3553" s="31" t="s">
        <v>11934</v>
      </c>
      <c r="D3553" s="31"/>
      <c r="E3553" s="43" t="s">
        <v>52</v>
      </c>
      <c r="F3553" s="42" t="s">
        <v>34</v>
      </c>
      <c r="G3553" s="83" t="s">
        <v>34</v>
      </c>
      <c r="H3553" s="168">
        <v>36642</v>
      </c>
      <c r="I3553" s="31"/>
      <c r="J3553" s="83" t="s">
        <v>188</v>
      </c>
      <c r="K3553" s="31" t="s">
        <v>34</v>
      </c>
      <c r="L3553" s="31"/>
      <c r="M3553" s="168"/>
      <c r="N3553" s="147"/>
      <c r="O3553" s="105" t="s">
        <v>52</v>
      </c>
      <c r="P3553" s="171">
        <v>36642</v>
      </c>
      <c r="Q3553" s="31"/>
      <c r="R3553" s="83" t="s">
        <v>188</v>
      </c>
      <c r="S3553" s="31" t="s">
        <v>34</v>
      </c>
      <c r="T3553" s="31"/>
      <c r="U3553" s="168"/>
      <c r="V3553" s="149"/>
      <c r="W3553" s="140" t="str" cm="1">
        <f t="array" ref="W3553">IF(SUM(LEN(B3553:V3553))=0,"",IF(OR(OR(ISBLANK(F3553),SUM(LEN(C3553),LEN(D3553))=0),AND(NOT(E3553="Unknown"),ISBLANK(J3553)),AND(NOT(O3553="Unknown"),ISBLANK(R3553))),"Missing Information", INDEX(Table15[Entire Service Line Classification], MATCH(SUMIFS(Table15[Unique ID],Table15[System-Owned Portion],E3553,Table15[If Material Anything Other than "Lead" in Column E,Was Material Ever Previously Lead?],G3553,Table15[Customer-Owned Portion],O3553),Table15[Unique ID],0),0)))</f>
        <v>Non-lead</v>
      </c>
      <c r="X3553"/>
    </row>
    <row r="3554" spans="2:24" ht="30" x14ac:dyDescent="0.25">
      <c r="B3554" s="145" t="s">
        <v>4365</v>
      </c>
      <c r="C3554" s="31" t="s">
        <v>11958</v>
      </c>
      <c r="D3554" s="31"/>
      <c r="E3554" s="43" t="s">
        <v>52</v>
      </c>
      <c r="F3554" s="42" t="s">
        <v>34</v>
      </c>
      <c r="G3554" s="83" t="s">
        <v>34</v>
      </c>
      <c r="H3554" s="168">
        <v>36642</v>
      </c>
      <c r="I3554" s="31"/>
      <c r="J3554" s="83" t="s">
        <v>188</v>
      </c>
      <c r="K3554" s="31" t="s">
        <v>34</v>
      </c>
      <c r="L3554" s="31"/>
      <c r="M3554" s="168"/>
      <c r="N3554" s="147"/>
      <c r="O3554" s="105" t="s">
        <v>52</v>
      </c>
      <c r="P3554" s="171">
        <v>36642</v>
      </c>
      <c r="Q3554" s="31"/>
      <c r="R3554" s="83" t="s">
        <v>188</v>
      </c>
      <c r="S3554" s="31" t="s">
        <v>34</v>
      </c>
      <c r="T3554" s="31"/>
      <c r="U3554" s="168"/>
      <c r="V3554" s="149"/>
      <c r="W3554" s="140" t="str" cm="1">
        <f t="array" ref="W3554">IF(SUM(LEN(B3554:V3554))=0,"",IF(OR(OR(ISBLANK(F3554),SUM(LEN(C3554),LEN(D3554))=0),AND(NOT(E3554="Unknown"),ISBLANK(J3554)),AND(NOT(O3554="Unknown"),ISBLANK(R3554))),"Missing Information", INDEX(Table15[Entire Service Line Classification], MATCH(SUMIFS(Table15[Unique ID],Table15[System-Owned Portion],E3554,Table15[If Material Anything Other than "Lead" in Column E,Was Material Ever Previously Lead?],G3554,Table15[Customer-Owned Portion],O3554),Table15[Unique ID],0),0)))</f>
        <v>Non-lead</v>
      </c>
      <c r="X3554"/>
    </row>
    <row r="3555" spans="2:24" ht="30" x14ac:dyDescent="0.25">
      <c r="B3555" s="145" t="s">
        <v>4367</v>
      </c>
      <c r="C3555" s="31" t="s">
        <v>11960</v>
      </c>
      <c r="D3555" s="31"/>
      <c r="E3555" s="43" t="s">
        <v>52</v>
      </c>
      <c r="F3555" s="42" t="s">
        <v>34</v>
      </c>
      <c r="G3555" s="83" t="s">
        <v>34</v>
      </c>
      <c r="H3555" s="168">
        <v>36642</v>
      </c>
      <c r="I3555" s="31"/>
      <c r="J3555" s="83" t="s">
        <v>188</v>
      </c>
      <c r="K3555" s="31" t="s">
        <v>34</v>
      </c>
      <c r="L3555" s="31"/>
      <c r="M3555" s="168"/>
      <c r="N3555" s="147"/>
      <c r="O3555" s="105" t="s">
        <v>52</v>
      </c>
      <c r="P3555" s="171">
        <v>36642</v>
      </c>
      <c r="Q3555" s="31"/>
      <c r="R3555" s="83" t="s">
        <v>188</v>
      </c>
      <c r="S3555" s="31" t="s">
        <v>34</v>
      </c>
      <c r="T3555" s="31"/>
      <c r="U3555" s="168"/>
      <c r="V3555" s="149"/>
      <c r="W3555" s="140" t="str" cm="1">
        <f t="array" ref="W3555">IF(SUM(LEN(B3555:V3555))=0,"",IF(OR(OR(ISBLANK(F3555),SUM(LEN(C3555),LEN(D3555))=0),AND(NOT(E3555="Unknown"),ISBLANK(J3555)),AND(NOT(O3555="Unknown"),ISBLANK(R3555))),"Missing Information", INDEX(Table15[Entire Service Line Classification], MATCH(SUMIFS(Table15[Unique ID],Table15[System-Owned Portion],E3555,Table15[If Material Anything Other than "Lead" in Column E,Was Material Ever Previously Lead?],G3555,Table15[Customer-Owned Portion],O3555),Table15[Unique ID],0),0)))</f>
        <v>Non-lead</v>
      </c>
      <c r="X3555"/>
    </row>
    <row r="3556" spans="2:24" ht="30" x14ac:dyDescent="0.25">
      <c r="B3556" s="145" t="s">
        <v>4404</v>
      </c>
      <c r="C3556" s="31" t="s">
        <v>11997</v>
      </c>
      <c r="D3556" s="31"/>
      <c r="E3556" s="43" t="s">
        <v>52</v>
      </c>
      <c r="F3556" s="42" t="s">
        <v>34</v>
      </c>
      <c r="G3556" s="83" t="s">
        <v>34</v>
      </c>
      <c r="H3556" s="168">
        <v>36642</v>
      </c>
      <c r="I3556" s="31"/>
      <c r="J3556" s="83" t="s">
        <v>188</v>
      </c>
      <c r="K3556" s="31" t="s">
        <v>34</v>
      </c>
      <c r="L3556" s="31"/>
      <c r="M3556" s="168"/>
      <c r="N3556" s="147"/>
      <c r="O3556" s="105" t="s">
        <v>52</v>
      </c>
      <c r="P3556" s="171">
        <v>36642</v>
      </c>
      <c r="Q3556" s="31"/>
      <c r="R3556" s="83" t="s">
        <v>188</v>
      </c>
      <c r="S3556" s="31" t="s">
        <v>34</v>
      </c>
      <c r="T3556" s="31"/>
      <c r="U3556" s="168"/>
      <c r="V3556" s="149"/>
      <c r="W3556" s="140" t="str" cm="1">
        <f t="array" ref="W3556">IF(SUM(LEN(B3556:V3556))=0,"",IF(OR(OR(ISBLANK(F3556),SUM(LEN(C3556),LEN(D3556))=0),AND(NOT(E3556="Unknown"),ISBLANK(J3556)),AND(NOT(O3556="Unknown"),ISBLANK(R3556))),"Missing Information", INDEX(Table15[Entire Service Line Classification], MATCH(SUMIFS(Table15[Unique ID],Table15[System-Owned Portion],E3556,Table15[If Material Anything Other than "Lead" in Column E,Was Material Ever Previously Lead?],G3556,Table15[Customer-Owned Portion],O3556),Table15[Unique ID],0),0)))</f>
        <v>Non-lead</v>
      </c>
      <c r="X3556"/>
    </row>
    <row r="3557" spans="2:24" ht="30" x14ac:dyDescent="0.25">
      <c r="B3557" s="145" t="s">
        <v>4427</v>
      </c>
      <c r="C3557" s="31" t="s">
        <v>12020</v>
      </c>
      <c r="D3557" s="31"/>
      <c r="E3557" s="43" t="s">
        <v>52</v>
      </c>
      <c r="F3557" s="42" t="s">
        <v>34</v>
      </c>
      <c r="G3557" s="83" t="s">
        <v>34</v>
      </c>
      <c r="H3557" s="168">
        <v>36642</v>
      </c>
      <c r="I3557" s="31"/>
      <c r="J3557" s="83" t="s">
        <v>188</v>
      </c>
      <c r="K3557" s="31" t="s">
        <v>34</v>
      </c>
      <c r="L3557" s="31"/>
      <c r="M3557" s="168"/>
      <c r="N3557" s="147"/>
      <c r="O3557" s="105" t="s">
        <v>52</v>
      </c>
      <c r="P3557" s="171">
        <v>36642</v>
      </c>
      <c r="Q3557" s="31"/>
      <c r="R3557" s="83" t="s">
        <v>188</v>
      </c>
      <c r="S3557" s="31" t="s">
        <v>34</v>
      </c>
      <c r="T3557" s="31"/>
      <c r="U3557" s="168"/>
      <c r="V3557" s="149"/>
      <c r="W3557" s="140" t="str" cm="1">
        <f t="array" ref="W3557">IF(SUM(LEN(B3557:V3557))=0,"",IF(OR(OR(ISBLANK(F3557),SUM(LEN(C3557),LEN(D3557))=0),AND(NOT(E3557="Unknown"),ISBLANK(J3557)),AND(NOT(O3557="Unknown"),ISBLANK(R3557))),"Missing Information", INDEX(Table15[Entire Service Line Classification], MATCH(SUMIFS(Table15[Unique ID],Table15[System-Owned Portion],E3557,Table15[If Material Anything Other than "Lead" in Column E,Was Material Ever Previously Lead?],G3557,Table15[Customer-Owned Portion],O3557),Table15[Unique ID],0),0)))</f>
        <v>Non-lead</v>
      </c>
      <c r="X3557"/>
    </row>
    <row r="3558" spans="2:24" ht="30" x14ac:dyDescent="0.25">
      <c r="B3558" s="145" t="s">
        <v>4428</v>
      </c>
      <c r="C3558" s="31" t="s">
        <v>12021</v>
      </c>
      <c r="D3558" s="31"/>
      <c r="E3558" s="43" t="s">
        <v>52</v>
      </c>
      <c r="F3558" s="42" t="s">
        <v>34</v>
      </c>
      <c r="G3558" s="83" t="s">
        <v>34</v>
      </c>
      <c r="H3558" s="168">
        <v>36642</v>
      </c>
      <c r="I3558" s="31"/>
      <c r="J3558" s="83" t="s">
        <v>188</v>
      </c>
      <c r="K3558" s="31" t="s">
        <v>34</v>
      </c>
      <c r="L3558" s="31"/>
      <c r="M3558" s="168"/>
      <c r="N3558" s="147"/>
      <c r="O3558" s="105" t="s">
        <v>52</v>
      </c>
      <c r="P3558" s="171">
        <v>36642</v>
      </c>
      <c r="Q3558" s="31"/>
      <c r="R3558" s="83" t="s">
        <v>188</v>
      </c>
      <c r="S3558" s="31" t="s">
        <v>34</v>
      </c>
      <c r="T3558" s="31"/>
      <c r="U3558" s="168"/>
      <c r="V3558" s="149"/>
      <c r="W3558" s="140" t="str" cm="1">
        <f t="array" ref="W3558">IF(SUM(LEN(B3558:V3558))=0,"",IF(OR(OR(ISBLANK(F3558),SUM(LEN(C3558),LEN(D3558))=0),AND(NOT(E3558="Unknown"),ISBLANK(J3558)),AND(NOT(O3558="Unknown"),ISBLANK(R3558))),"Missing Information", INDEX(Table15[Entire Service Line Classification], MATCH(SUMIFS(Table15[Unique ID],Table15[System-Owned Portion],E3558,Table15[If Material Anything Other than "Lead" in Column E,Was Material Ever Previously Lead?],G3558,Table15[Customer-Owned Portion],O3558),Table15[Unique ID],0),0)))</f>
        <v>Non-lead</v>
      </c>
      <c r="X3558"/>
    </row>
    <row r="3559" spans="2:24" ht="30" x14ac:dyDescent="0.25">
      <c r="B3559" s="145" t="s">
        <v>4215</v>
      </c>
      <c r="C3559" s="31" t="s">
        <v>11806</v>
      </c>
      <c r="D3559" s="31"/>
      <c r="E3559" s="43" t="s">
        <v>52</v>
      </c>
      <c r="F3559" s="42" t="s">
        <v>34</v>
      </c>
      <c r="G3559" s="83" t="s">
        <v>34</v>
      </c>
      <c r="H3559" s="168">
        <v>36641</v>
      </c>
      <c r="I3559" s="31"/>
      <c r="J3559" s="83" t="s">
        <v>188</v>
      </c>
      <c r="K3559" s="31" t="s">
        <v>34</v>
      </c>
      <c r="L3559" s="31"/>
      <c r="M3559" s="168"/>
      <c r="N3559" s="147"/>
      <c r="O3559" s="105" t="s">
        <v>52</v>
      </c>
      <c r="P3559" s="171">
        <v>36641</v>
      </c>
      <c r="Q3559" s="31"/>
      <c r="R3559" s="83" t="s">
        <v>188</v>
      </c>
      <c r="S3559" s="31" t="s">
        <v>34</v>
      </c>
      <c r="T3559" s="31"/>
      <c r="U3559" s="168"/>
      <c r="V3559" s="149"/>
      <c r="W3559" s="140" t="str" cm="1">
        <f t="array" ref="W3559">IF(SUM(LEN(B3559:V3559))=0,"",IF(OR(OR(ISBLANK(F3559),SUM(LEN(C3559),LEN(D3559))=0),AND(NOT(E3559="Unknown"),ISBLANK(J3559)),AND(NOT(O3559="Unknown"),ISBLANK(R3559))),"Missing Information", INDEX(Table15[Entire Service Line Classification], MATCH(SUMIFS(Table15[Unique ID],Table15[System-Owned Portion],E3559,Table15[If Material Anything Other than "Lead" in Column E,Was Material Ever Previously Lead?],G3559,Table15[Customer-Owned Portion],O3559),Table15[Unique ID],0),0)))</f>
        <v>Non-lead</v>
      </c>
      <c r="X3559"/>
    </row>
    <row r="3560" spans="2:24" ht="30" x14ac:dyDescent="0.25">
      <c r="B3560" s="145" t="s">
        <v>4229</v>
      </c>
      <c r="C3560" s="31" t="s">
        <v>11820</v>
      </c>
      <c r="D3560" s="31"/>
      <c r="E3560" s="43" t="s">
        <v>52</v>
      </c>
      <c r="F3560" s="42" t="s">
        <v>34</v>
      </c>
      <c r="G3560" s="83" t="s">
        <v>34</v>
      </c>
      <c r="H3560" s="168">
        <v>36641</v>
      </c>
      <c r="I3560" s="31"/>
      <c r="J3560" s="83" t="s">
        <v>188</v>
      </c>
      <c r="K3560" s="31" t="s">
        <v>34</v>
      </c>
      <c r="L3560" s="31"/>
      <c r="M3560" s="168"/>
      <c r="N3560" s="147"/>
      <c r="O3560" s="105" t="s">
        <v>52</v>
      </c>
      <c r="P3560" s="171">
        <v>36641</v>
      </c>
      <c r="Q3560" s="31"/>
      <c r="R3560" s="83" t="s">
        <v>188</v>
      </c>
      <c r="S3560" s="31" t="s">
        <v>34</v>
      </c>
      <c r="T3560" s="31"/>
      <c r="U3560" s="168"/>
      <c r="V3560" s="149"/>
      <c r="W3560" s="140" t="str" cm="1">
        <f t="array" ref="W3560">IF(SUM(LEN(B3560:V3560))=0,"",IF(OR(OR(ISBLANK(F3560),SUM(LEN(C3560),LEN(D3560))=0),AND(NOT(E3560="Unknown"),ISBLANK(J3560)),AND(NOT(O3560="Unknown"),ISBLANK(R3560))),"Missing Information", INDEX(Table15[Entire Service Line Classification], MATCH(SUMIFS(Table15[Unique ID],Table15[System-Owned Portion],E3560,Table15[If Material Anything Other than "Lead" in Column E,Was Material Ever Previously Lead?],G3560,Table15[Customer-Owned Portion],O3560),Table15[Unique ID],0),0)))</f>
        <v>Non-lead</v>
      </c>
      <c r="X3560"/>
    </row>
    <row r="3561" spans="2:24" ht="30" x14ac:dyDescent="0.25">
      <c r="B3561" s="145" t="s">
        <v>4293</v>
      </c>
      <c r="C3561" s="31" t="s">
        <v>11886</v>
      </c>
      <c r="D3561" s="31"/>
      <c r="E3561" s="43" t="s">
        <v>52</v>
      </c>
      <c r="F3561" s="42" t="s">
        <v>34</v>
      </c>
      <c r="G3561" s="83" t="s">
        <v>34</v>
      </c>
      <c r="H3561" s="168">
        <v>36641</v>
      </c>
      <c r="I3561" s="31"/>
      <c r="J3561" s="83" t="s">
        <v>188</v>
      </c>
      <c r="K3561" s="31" t="s">
        <v>34</v>
      </c>
      <c r="L3561" s="31"/>
      <c r="M3561" s="168"/>
      <c r="N3561" s="147"/>
      <c r="O3561" s="105" t="s">
        <v>52</v>
      </c>
      <c r="P3561" s="171">
        <v>36641</v>
      </c>
      <c r="Q3561" s="31"/>
      <c r="R3561" s="83" t="s">
        <v>188</v>
      </c>
      <c r="S3561" s="31" t="s">
        <v>34</v>
      </c>
      <c r="T3561" s="31"/>
      <c r="U3561" s="168"/>
      <c r="V3561" s="149"/>
      <c r="W3561" s="140" t="str" cm="1">
        <f t="array" ref="W3561">IF(SUM(LEN(B3561:V3561))=0,"",IF(OR(OR(ISBLANK(F3561),SUM(LEN(C3561),LEN(D3561))=0),AND(NOT(E3561="Unknown"),ISBLANK(J3561)),AND(NOT(O3561="Unknown"),ISBLANK(R3561))),"Missing Information", INDEX(Table15[Entire Service Line Classification], MATCH(SUMIFS(Table15[Unique ID],Table15[System-Owned Portion],E3561,Table15[If Material Anything Other than "Lead" in Column E,Was Material Ever Previously Lead?],G3561,Table15[Customer-Owned Portion],O3561),Table15[Unique ID],0),0)))</f>
        <v>Non-lead</v>
      </c>
      <c r="X3561"/>
    </row>
    <row r="3562" spans="2:24" ht="30" x14ac:dyDescent="0.25">
      <c r="B3562" s="145" t="s">
        <v>4339</v>
      </c>
      <c r="C3562" s="31" t="s">
        <v>11932</v>
      </c>
      <c r="D3562" s="31"/>
      <c r="E3562" s="43" t="s">
        <v>52</v>
      </c>
      <c r="F3562" s="42" t="s">
        <v>34</v>
      </c>
      <c r="G3562" s="83" t="s">
        <v>34</v>
      </c>
      <c r="H3562" s="168">
        <v>36641</v>
      </c>
      <c r="I3562" s="31"/>
      <c r="J3562" s="83" t="s">
        <v>188</v>
      </c>
      <c r="K3562" s="31" t="s">
        <v>34</v>
      </c>
      <c r="L3562" s="31"/>
      <c r="M3562" s="168"/>
      <c r="N3562" s="147"/>
      <c r="O3562" s="105" t="s">
        <v>52</v>
      </c>
      <c r="P3562" s="171">
        <v>36641</v>
      </c>
      <c r="Q3562" s="31"/>
      <c r="R3562" s="83" t="s">
        <v>188</v>
      </c>
      <c r="S3562" s="31" t="s">
        <v>34</v>
      </c>
      <c r="T3562" s="31"/>
      <c r="U3562" s="168"/>
      <c r="V3562" s="149"/>
      <c r="W3562" s="140" t="str" cm="1">
        <f t="array" ref="W3562">IF(SUM(LEN(B3562:V3562))=0,"",IF(OR(OR(ISBLANK(F3562),SUM(LEN(C3562),LEN(D3562))=0),AND(NOT(E3562="Unknown"),ISBLANK(J3562)),AND(NOT(O3562="Unknown"),ISBLANK(R3562))),"Missing Information", INDEX(Table15[Entire Service Line Classification], MATCH(SUMIFS(Table15[Unique ID],Table15[System-Owned Portion],E3562,Table15[If Material Anything Other than "Lead" in Column E,Was Material Ever Previously Lead?],G3562,Table15[Customer-Owned Portion],O3562),Table15[Unique ID],0),0)))</f>
        <v>Non-lead</v>
      </c>
      <c r="X3562"/>
    </row>
    <row r="3563" spans="2:24" ht="30" x14ac:dyDescent="0.25">
      <c r="B3563" s="145" t="s">
        <v>4352</v>
      </c>
      <c r="C3563" s="31" t="s">
        <v>11945</v>
      </c>
      <c r="D3563" s="31"/>
      <c r="E3563" s="43" t="s">
        <v>52</v>
      </c>
      <c r="F3563" s="42" t="s">
        <v>34</v>
      </c>
      <c r="G3563" s="83" t="s">
        <v>34</v>
      </c>
      <c r="H3563" s="168">
        <v>36641</v>
      </c>
      <c r="I3563" s="31"/>
      <c r="J3563" s="83" t="s">
        <v>188</v>
      </c>
      <c r="K3563" s="31" t="s">
        <v>34</v>
      </c>
      <c r="L3563" s="31"/>
      <c r="M3563" s="168"/>
      <c r="N3563" s="147"/>
      <c r="O3563" s="105" t="s">
        <v>52</v>
      </c>
      <c r="P3563" s="171">
        <v>36641</v>
      </c>
      <c r="Q3563" s="31"/>
      <c r="R3563" s="83" t="s">
        <v>188</v>
      </c>
      <c r="S3563" s="31" t="s">
        <v>34</v>
      </c>
      <c r="T3563" s="31"/>
      <c r="U3563" s="168"/>
      <c r="V3563" s="149"/>
      <c r="W3563" s="140" t="str" cm="1">
        <f t="array" ref="W3563">IF(SUM(LEN(B3563:V3563))=0,"",IF(OR(OR(ISBLANK(F3563),SUM(LEN(C3563),LEN(D3563))=0),AND(NOT(E3563="Unknown"),ISBLANK(J3563)),AND(NOT(O3563="Unknown"),ISBLANK(R3563))),"Missing Information", INDEX(Table15[Entire Service Line Classification], MATCH(SUMIFS(Table15[Unique ID],Table15[System-Owned Portion],E3563,Table15[If Material Anything Other than "Lead" in Column E,Was Material Ever Previously Lead?],G3563,Table15[Customer-Owned Portion],O3563),Table15[Unique ID],0),0)))</f>
        <v>Non-lead</v>
      </c>
      <c r="X3563"/>
    </row>
    <row r="3564" spans="2:24" ht="30" x14ac:dyDescent="0.25">
      <c r="B3564" s="145" t="s">
        <v>4401</v>
      </c>
      <c r="C3564" s="31" t="s">
        <v>11994</v>
      </c>
      <c r="D3564" s="31"/>
      <c r="E3564" s="43" t="s">
        <v>52</v>
      </c>
      <c r="F3564" s="42" t="s">
        <v>34</v>
      </c>
      <c r="G3564" s="83" t="s">
        <v>34</v>
      </c>
      <c r="H3564" s="168">
        <v>36641</v>
      </c>
      <c r="I3564" s="31"/>
      <c r="J3564" s="83" t="s">
        <v>188</v>
      </c>
      <c r="K3564" s="31" t="s">
        <v>34</v>
      </c>
      <c r="L3564" s="31"/>
      <c r="M3564" s="168"/>
      <c r="N3564" s="147"/>
      <c r="O3564" s="105" t="s">
        <v>52</v>
      </c>
      <c r="P3564" s="171">
        <v>36641</v>
      </c>
      <c r="Q3564" s="31"/>
      <c r="R3564" s="83" t="s">
        <v>188</v>
      </c>
      <c r="S3564" s="31" t="s">
        <v>34</v>
      </c>
      <c r="T3564" s="31"/>
      <c r="U3564" s="168"/>
      <c r="V3564" s="149"/>
      <c r="W3564" s="140" t="str" cm="1">
        <f t="array" ref="W3564">IF(SUM(LEN(B3564:V3564))=0,"",IF(OR(OR(ISBLANK(F3564),SUM(LEN(C3564),LEN(D3564))=0),AND(NOT(E3564="Unknown"),ISBLANK(J3564)),AND(NOT(O3564="Unknown"),ISBLANK(R3564))),"Missing Information", INDEX(Table15[Entire Service Line Classification], MATCH(SUMIFS(Table15[Unique ID],Table15[System-Owned Portion],E3564,Table15[If Material Anything Other than "Lead" in Column E,Was Material Ever Previously Lead?],G3564,Table15[Customer-Owned Portion],O3564),Table15[Unique ID],0),0)))</f>
        <v>Non-lead</v>
      </c>
      <c r="X3564"/>
    </row>
    <row r="3565" spans="2:24" ht="30" x14ac:dyDescent="0.25">
      <c r="B3565" s="145" t="s">
        <v>4405</v>
      </c>
      <c r="C3565" s="31" t="s">
        <v>11998</v>
      </c>
      <c r="D3565" s="31"/>
      <c r="E3565" s="43" t="s">
        <v>52</v>
      </c>
      <c r="F3565" s="42" t="s">
        <v>34</v>
      </c>
      <c r="G3565" s="83" t="s">
        <v>34</v>
      </c>
      <c r="H3565" s="168">
        <v>36641</v>
      </c>
      <c r="I3565" s="31"/>
      <c r="J3565" s="83" t="s">
        <v>188</v>
      </c>
      <c r="K3565" s="31" t="s">
        <v>34</v>
      </c>
      <c r="L3565" s="31"/>
      <c r="M3565" s="168"/>
      <c r="N3565" s="147"/>
      <c r="O3565" s="105" t="s">
        <v>52</v>
      </c>
      <c r="P3565" s="171">
        <v>36641</v>
      </c>
      <c r="Q3565" s="31"/>
      <c r="R3565" s="83" t="s">
        <v>188</v>
      </c>
      <c r="S3565" s="31" t="s">
        <v>34</v>
      </c>
      <c r="T3565" s="31"/>
      <c r="U3565" s="168"/>
      <c r="V3565" s="149"/>
      <c r="W3565" s="140" t="str" cm="1">
        <f t="array" ref="W3565">IF(SUM(LEN(B3565:V3565))=0,"",IF(OR(OR(ISBLANK(F3565),SUM(LEN(C3565),LEN(D3565))=0),AND(NOT(E3565="Unknown"),ISBLANK(J3565)),AND(NOT(O3565="Unknown"),ISBLANK(R3565))),"Missing Information", INDEX(Table15[Entire Service Line Classification], MATCH(SUMIFS(Table15[Unique ID],Table15[System-Owned Portion],E3565,Table15[If Material Anything Other than "Lead" in Column E,Was Material Ever Previously Lead?],G3565,Table15[Customer-Owned Portion],O3565),Table15[Unique ID],0),0)))</f>
        <v>Non-lead</v>
      </c>
      <c r="X3565"/>
    </row>
    <row r="3566" spans="2:24" ht="30" x14ac:dyDescent="0.25">
      <c r="B3566" s="145" t="s">
        <v>4467</v>
      </c>
      <c r="C3566" s="31" t="s">
        <v>12062</v>
      </c>
      <c r="D3566" s="31"/>
      <c r="E3566" s="43" t="s">
        <v>52</v>
      </c>
      <c r="F3566" s="42" t="s">
        <v>34</v>
      </c>
      <c r="G3566" s="83" t="s">
        <v>34</v>
      </c>
      <c r="H3566" s="168">
        <v>36641</v>
      </c>
      <c r="I3566" s="31"/>
      <c r="J3566" s="83" t="s">
        <v>188</v>
      </c>
      <c r="K3566" s="31" t="s">
        <v>34</v>
      </c>
      <c r="L3566" s="31"/>
      <c r="M3566" s="168"/>
      <c r="N3566" s="147"/>
      <c r="O3566" s="105" t="s">
        <v>52</v>
      </c>
      <c r="P3566" s="171">
        <v>36641</v>
      </c>
      <c r="Q3566" s="31"/>
      <c r="R3566" s="83" t="s">
        <v>188</v>
      </c>
      <c r="S3566" s="31" t="s">
        <v>34</v>
      </c>
      <c r="T3566" s="31"/>
      <c r="U3566" s="168"/>
      <c r="V3566" s="149"/>
      <c r="W3566" s="140" t="str" cm="1">
        <f t="array" ref="W3566">IF(SUM(LEN(B3566:V3566))=0,"",IF(OR(OR(ISBLANK(F3566),SUM(LEN(C3566),LEN(D3566))=0),AND(NOT(E3566="Unknown"),ISBLANK(J3566)),AND(NOT(O3566="Unknown"),ISBLANK(R3566))),"Missing Information", INDEX(Table15[Entire Service Line Classification], MATCH(SUMIFS(Table15[Unique ID],Table15[System-Owned Portion],E3566,Table15[If Material Anything Other than "Lead" in Column E,Was Material Ever Previously Lead?],G3566,Table15[Customer-Owned Portion],O3566),Table15[Unique ID],0),0)))</f>
        <v>Non-lead</v>
      </c>
      <c r="X3566"/>
    </row>
    <row r="3567" spans="2:24" ht="30" x14ac:dyDescent="0.25">
      <c r="B3567" s="145" t="s">
        <v>4213</v>
      </c>
      <c r="C3567" s="31" t="s">
        <v>11804</v>
      </c>
      <c r="D3567" s="31"/>
      <c r="E3567" s="43" t="s">
        <v>52</v>
      </c>
      <c r="F3567" s="42" t="s">
        <v>34</v>
      </c>
      <c r="G3567" s="83" t="s">
        <v>34</v>
      </c>
      <c r="H3567" s="168">
        <v>36640</v>
      </c>
      <c r="I3567" s="31"/>
      <c r="J3567" s="83" t="s">
        <v>188</v>
      </c>
      <c r="K3567" s="31" t="s">
        <v>34</v>
      </c>
      <c r="L3567" s="31"/>
      <c r="M3567" s="168"/>
      <c r="N3567" s="147"/>
      <c r="O3567" s="105" t="s">
        <v>52</v>
      </c>
      <c r="P3567" s="171">
        <v>36640</v>
      </c>
      <c r="Q3567" s="31"/>
      <c r="R3567" s="83" t="s">
        <v>188</v>
      </c>
      <c r="S3567" s="31" t="s">
        <v>34</v>
      </c>
      <c r="T3567" s="31"/>
      <c r="U3567" s="168"/>
      <c r="V3567" s="149"/>
      <c r="W3567" s="140" t="str" cm="1">
        <f t="array" ref="W3567">IF(SUM(LEN(B3567:V3567))=0,"",IF(OR(OR(ISBLANK(F3567),SUM(LEN(C3567),LEN(D3567))=0),AND(NOT(E3567="Unknown"),ISBLANK(J3567)),AND(NOT(O3567="Unknown"),ISBLANK(R3567))),"Missing Information", INDEX(Table15[Entire Service Line Classification], MATCH(SUMIFS(Table15[Unique ID],Table15[System-Owned Portion],E3567,Table15[If Material Anything Other than "Lead" in Column E,Was Material Ever Previously Lead?],G3567,Table15[Customer-Owned Portion],O3567),Table15[Unique ID],0),0)))</f>
        <v>Non-lead</v>
      </c>
      <c r="X3567"/>
    </row>
    <row r="3568" spans="2:24" ht="30" x14ac:dyDescent="0.25">
      <c r="B3568" s="145" t="s">
        <v>4218</v>
      </c>
      <c r="C3568" s="31" t="s">
        <v>11809</v>
      </c>
      <c r="D3568" s="31"/>
      <c r="E3568" s="43" t="s">
        <v>52</v>
      </c>
      <c r="F3568" s="42" t="s">
        <v>34</v>
      </c>
      <c r="G3568" s="83" t="s">
        <v>34</v>
      </c>
      <c r="H3568" s="168">
        <v>36640</v>
      </c>
      <c r="I3568" s="31"/>
      <c r="J3568" s="83" t="s">
        <v>188</v>
      </c>
      <c r="K3568" s="31" t="s">
        <v>34</v>
      </c>
      <c r="L3568" s="31"/>
      <c r="M3568" s="168"/>
      <c r="N3568" s="147"/>
      <c r="O3568" s="105" t="s">
        <v>52</v>
      </c>
      <c r="P3568" s="171">
        <v>36640</v>
      </c>
      <c r="Q3568" s="31"/>
      <c r="R3568" s="83" t="s">
        <v>188</v>
      </c>
      <c r="S3568" s="31" t="s">
        <v>34</v>
      </c>
      <c r="T3568" s="31"/>
      <c r="U3568" s="168"/>
      <c r="V3568" s="149"/>
      <c r="W3568" s="140" t="str" cm="1">
        <f t="array" ref="W3568">IF(SUM(LEN(B3568:V3568))=0,"",IF(OR(OR(ISBLANK(F3568),SUM(LEN(C3568),LEN(D3568))=0),AND(NOT(E3568="Unknown"),ISBLANK(J3568)),AND(NOT(O3568="Unknown"),ISBLANK(R3568))),"Missing Information", INDEX(Table15[Entire Service Line Classification], MATCH(SUMIFS(Table15[Unique ID],Table15[System-Owned Portion],E3568,Table15[If Material Anything Other than "Lead" in Column E,Was Material Ever Previously Lead?],G3568,Table15[Customer-Owned Portion],O3568),Table15[Unique ID],0),0)))</f>
        <v>Non-lead</v>
      </c>
      <c r="X3568"/>
    </row>
    <row r="3569" spans="2:24" ht="30" x14ac:dyDescent="0.25">
      <c r="B3569" s="145" t="s">
        <v>4264</v>
      </c>
      <c r="C3569" s="31" t="s">
        <v>11857</v>
      </c>
      <c r="D3569" s="31"/>
      <c r="E3569" s="43" t="s">
        <v>52</v>
      </c>
      <c r="F3569" s="42" t="s">
        <v>34</v>
      </c>
      <c r="G3569" s="83" t="s">
        <v>34</v>
      </c>
      <c r="H3569" s="168">
        <v>36640</v>
      </c>
      <c r="I3569" s="31"/>
      <c r="J3569" s="83" t="s">
        <v>188</v>
      </c>
      <c r="K3569" s="31" t="s">
        <v>34</v>
      </c>
      <c r="L3569" s="31"/>
      <c r="M3569" s="168"/>
      <c r="N3569" s="147"/>
      <c r="O3569" s="105" t="s">
        <v>52</v>
      </c>
      <c r="P3569" s="171">
        <v>36640</v>
      </c>
      <c r="Q3569" s="31"/>
      <c r="R3569" s="83" t="s">
        <v>188</v>
      </c>
      <c r="S3569" s="31" t="s">
        <v>34</v>
      </c>
      <c r="T3569" s="31"/>
      <c r="U3569" s="168"/>
      <c r="V3569" s="149"/>
      <c r="W3569" s="140" t="str" cm="1">
        <f t="array" ref="W3569">IF(SUM(LEN(B3569:V3569))=0,"",IF(OR(OR(ISBLANK(F3569),SUM(LEN(C3569),LEN(D3569))=0),AND(NOT(E3569="Unknown"),ISBLANK(J3569)),AND(NOT(O3569="Unknown"),ISBLANK(R3569))),"Missing Information", INDEX(Table15[Entire Service Line Classification], MATCH(SUMIFS(Table15[Unique ID],Table15[System-Owned Portion],E3569,Table15[If Material Anything Other than "Lead" in Column E,Was Material Ever Previously Lead?],G3569,Table15[Customer-Owned Portion],O3569),Table15[Unique ID],0),0)))</f>
        <v>Non-lead</v>
      </c>
      <c r="X3569"/>
    </row>
    <row r="3570" spans="2:24" ht="30" x14ac:dyDescent="0.25">
      <c r="B3570" s="145" t="s">
        <v>4345</v>
      </c>
      <c r="C3570" s="31" t="s">
        <v>11938</v>
      </c>
      <c r="D3570" s="31"/>
      <c r="E3570" s="43" t="s">
        <v>52</v>
      </c>
      <c r="F3570" s="42" t="s">
        <v>34</v>
      </c>
      <c r="G3570" s="83" t="s">
        <v>34</v>
      </c>
      <c r="H3570" s="168">
        <v>36640</v>
      </c>
      <c r="I3570" s="31"/>
      <c r="J3570" s="83" t="s">
        <v>188</v>
      </c>
      <c r="K3570" s="31" t="s">
        <v>34</v>
      </c>
      <c r="L3570" s="31"/>
      <c r="M3570" s="168"/>
      <c r="N3570" s="147"/>
      <c r="O3570" s="105" t="s">
        <v>52</v>
      </c>
      <c r="P3570" s="171">
        <v>36640</v>
      </c>
      <c r="Q3570" s="31"/>
      <c r="R3570" s="83" t="s">
        <v>188</v>
      </c>
      <c r="S3570" s="31" t="s">
        <v>34</v>
      </c>
      <c r="T3570" s="31"/>
      <c r="U3570" s="168"/>
      <c r="V3570" s="149"/>
      <c r="W3570" s="140" t="str" cm="1">
        <f t="array" ref="W3570">IF(SUM(LEN(B3570:V3570))=0,"",IF(OR(OR(ISBLANK(F3570),SUM(LEN(C3570),LEN(D3570))=0),AND(NOT(E3570="Unknown"),ISBLANK(J3570)),AND(NOT(O3570="Unknown"),ISBLANK(R3570))),"Missing Information", INDEX(Table15[Entire Service Line Classification], MATCH(SUMIFS(Table15[Unique ID],Table15[System-Owned Portion],E3570,Table15[If Material Anything Other than "Lead" in Column E,Was Material Ever Previously Lead?],G3570,Table15[Customer-Owned Portion],O3570),Table15[Unique ID],0),0)))</f>
        <v>Non-lead</v>
      </c>
      <c r="X3570"/>
    </row>
    <row r="3571" spans="2:24" ht="30" x14ac:dyDescent="0.25">
      <c r="B3571" s="145" t="s">
        <v>4350</v>
      </c>
      <c r="C3571" s="31" t="s">
        <v>11943</v>
      </c>
      <c r="D3571" s="31"/>
      <c r="E3571" s="43" t="s">
        <v>52</v>
      </c>
      <c r="F3571" s="42" t="s">
        <v>34</v>
      </c>
      <c r="G3571" s="83" t="s">
        <v>34</v>
      </c>
      <c r="H3571" s="168">
        <v>36640</v>
      </c>
      <c r="I3571" s="31"/>
      <c r="J3571" s="83" t="s">
        <v>188</v>
      </c>
      <c r="K3571" s="31" t="s">
        <v>34</v>
      </c>
      <c r="L3571" s="31"/>
      <c r="M3571" s="168"/>
      <c r="N3571" s="147"/>
      <c r="O3571" s="105" t="s">
        <v>52</v>
      </c>
      <c r="P3571" s="171">
        <v>36640</v>
      </c>
      <c r="Q3571" s="31"/>
      <c r="R3571" s="83" t="s">
        <v>188</v>
      </c>
      <c r="S3571" s="31" t="s">
        <v>34</v>
      </c>
      <c r="T3571" s="31"/>
      <c r="U3571" s="168"/>
      <c r="V3571" s="149"/>
      <c r="W3571" s="140" t="str" cm="1">
        <f t="array" ref="W3571">IF(SUM(LEN(B3571:V3571))=0,"",IF(OR(OR(ISBLANK(F3571),SUM(LEN(C3571),LEN(D3571))=0),AND(NOT(E3571="Unknown"),ISBLANK(J3571)),AND(NOT(O3571="Unknown"),ISBLANK(R3571))),"Missing Information", INDEX(Table15[Entire Service Line Classification], MATCH(SUMIFS(Table15[Unique ID],Table15[System-Owned Portion],E3571,Table15[If Material Anything Other than "Lead" in Column E,Was Material Ever Previously Lead?],G3571,Table15[Customer-Owned Portion],O3571),Table15[Unique ID],0),0)))</f>
        <v>Non-lead</v>
      </c>
      <c r="X3571"/>
    </row>
    <row r="3572" spans="2:24" ht="30" x14ac:dyDescent="0.25">
      <c r="B3572" s="145" t="s">
        <v>4375</v>
      </c>
      <c r="C3572" s="31" t="s">
        <v>11968</v>
      </c>
      <c r="D3572" s="31"/>
      <c r="E3572" s="43" t="s">
        <v>52</v>
      </c>
      <c r="F3572" s="42" t="s">
        <v>34</v>
      </c>
      <c r="G3572" s="83" t="s">
        <v>34</v>
      </c>
      <c r="H3572" s="168">
        <v>36640</v>
      </c>
      <c r="I3572" s="31"/>
      <c r="J3572" s="83" t="s">
        <v>188</v>
      </c>
      <c r="K3572" s="31" t="s">
        <v>34</v>
      </c>
      <c r="L3572" s="31"/>
      <c r="M3572" s="168"/>
      <c r="N3572" s="147"/>
      <c r="O3572" s="105" t="s">
        <v>52</v>
      </c>
      <c r="P3572" s="171">
        <v>36640</v>
      </c>
      <c r="Q3572" s="31"/>
      <c r="R3572" s="83" t="s">
        <v>188</v>
      </c>
      <c r="S3572" s="31" t="s">
        <v>34</v>
      </c>
      <c r="T3572" s="31"/>
      <c r="U3572" s="168"/>
      <c r="V3572" s="149"/>
      <c r="W3572" s="140" t="str" cm="1">
        <f t="array" ref="W3572">IF(SUM(LEN(B3572:V3572))=0,"",IF(OR(OR(ISBLANK(F3572),SUM(LEN(C3572),LEN(D3572))=0),AND(NOT(E3572="Unknown"),ISBLANK(J3572)),AND(NOT(O3572="Unknown"),ISBLANK(R3572))),"Missing Information", INDEX(Table15[Entire Service Line Classification], MATCH(SUMIFS(Table15[Unique ID],Table15[System-Owned Portion],E3572,Table15[If Material Anything Other than "Lead" in Column E,Was Material Ever Previously Lead?],G3572,Table15[Customer-Owned Portion],O3572),Table15[Unique ID],0),0)))</f>
        <v>Non-lead</v>
      </c>
      <c r="X3572"/>
    </row>
    <row r="3573" spans="2:24" ht="30" x14ac:dyDescent="0.25">
      <c r="B3573" s="145" t="s">
        <v>4394</v>
      </c>
      <c r="C3573" s="31" t="s">
        <v>11987</v>
      </c>
      <c r="D3573" s="31"/>
      <c r="E3573" s="43" t="s">
        <v>52</v>
      </c>
      <c r="F3573" s="42" t="s">
        <v>34</v>
      </c>
      <c r="G3573" s="83" t="s">
        <v>34</v>
      </c>
      <c r="H3573" s="168">
        <v>36640</v>
      </c>
      <c r="I3573" s="31"/>
      <c r="J3573" s="83" t="s">
        <v>188</v>
      </c>
      <c r="K3573" s="31" t="s">
        <v>34</v>
      </c>
      <c r="L3573" s="31"/>
      <c r="M3573" s="168"/>
      <c r="N3573" s="147"/>
      <c r="O3573" s="105" t="s">
        <v>52</v>
      </c>
      <c r="P3573" s="171">
        <v>36640</v>
      </c>
      <c r="Q3573" s="31"/>
      <c r="R3573" s="83" t="s">
        <v>188</v>
      </c>
      <c r="S3573" s="31" t="s">
        <v>34</v>
      </c>
      <c r="T3573" s="31"/>
      <c r="U3573" s="168"/>
      <c r="V3573" s="149"/>
      <c r="W3573" s="140" t="str" cm="1">
        <f t="array" ref="W3573">IF(SUM(LEN(B3573:V3573))=0,"",IF(OR(OR(ISBLANK(F3573),SUM(LEN(C3573),LEN(D3573))=0),AND(NOT(E3573="Unknown"),ISBLANK(J3573)),AND(NOT(O3573="Unknown"),ISBLANK(R3573))),"Missing Information", INDEX(Table15[Entire Service Line Classification], MATCH(SUMIFS(Table15[Unique ID],Table15[System-Owned Portion],E3573,Table15[If Material Anything Other than "Lead" in Column E,Was Material Ever Previously Lead?],G3573,Table15[Customer-Owned Portion],O3573),Table15[Unique ID],0),0)))</f>
        <v>Non-lead</v>
      </c>
      <c r="X3573"/>
    </row>
    <row r="3574" spans="2:24" ht="30" x14ac:dyDescent="0.25">
      <c r="B3574" s="145" t="s">
        <v>4396</v>
      </c>
      <c r="C3574" s="31" t="s">
        <v>11989</v>
      </c>
      <c r="D3574" s="31"/>
      <c r="E3574" s="43" t="s">
        <v>52</v>
      </c>
      <c r="F3574" s="42" t="s">
        <v>34</v>
      </c>
      <c r="G3574" s="83" t="s">
        <v>34</v>
      </c>
      <c r="H3574" s="168">
        <v>36640</v>
      </c>
      <c r="I3574" s="31"/>
      <c r="J3574" s="83" t="s">
        <v>188</v>
      </c>
      <c r="K3574" s="31" t="s">
        <v>34</v>
      </c>
      <c r="L3574" s="31"/>
      <c r="M3574" s="168"/>
      <c r="N3574" s="147"/>
      <c r="O3574" s="105" t="s">
        <v>52</v>
      </c>
      <c r="P3574" s="171">
        <v>36640</v>
      </c>
      <c r="Q3574" s="31"/>
      <c r="R3574" s="83" t="s">
        <v>188</v>
      </c>
      <c r="S3574" s="31" t="s">
        <v>34</v>
      </c>
      <c r="T3574" s="31"/>
      <c r="U3574" s="168"/>
      <c r="V3574" s="149"/>
      <c r="W3574" s="140" t="str" cm="1">
        <f t="array" ref="W3574">IF(SUM(LEN(B3574:V3574))=0,"",IF(OR(OR(ISBLANK(F3574),SUM(LEN(C3574),LEN(D3574))=0),AND(NOT(E3574="Unknown"),ISBLANK(J3574)),AND(NOT(O3574="Unknown"),ISBLANK(R3574))),"Missing Information", INDEX(Table15[Entire Service Line Classification], MATCH(SUMIFS(Table15[Unique ID],Table15[System-Owned Portion],E3574,Table15[If Material Anything Other than "Lead" in Column E,Was Material Ever Previously Lead?],G3574,Table15[Customer-Owned Portion],O3574),Table15[Unique ID],0),0)))</f>
        <v>Non-lead</v>
      </c>
      <c r="X3574"/>
    </row>
    <row r="3575" spans="2:24" ht="30" x14ac:dyDescent="0.25">
      <c r="B3575" s="145" t="s">
        <v>4426</v>
      </c>
      <c r="C3575" s="31" t="s">
        <v>12019</v>
      </c>
      <c r="D3575" s="31"/>
      <c r="E3575" s="43" t="s">
        <v>52</v>
      </c>
      <c r="F3575" s="42" t="s">
        <v>34</v>
      </c>
      <c r="G3575" s="83" t="s">
        <v>34</v>
      </c>
      <c r="H3575" s="168">
        <v>36640</v>
      </c>
      <c r="I3575" s="31"/>
      <c r="J3575" s="83" t="s">
        <v>188</v>
      </c>
      <c r="K3575" s="31" t="s">
        <v>34</v>
      </c>
      <c r="L3575" s="31"/>
      <c r="M3575" s="168"/>
      <c r="N3575" s="147"/>
      <c r="O3575" s="105" t="s">
        <v>52</v>
      </c>
      <c r="P3575" s="171">
        <v>36640</v>
      </c>
      <c r="Q3575" s="31"/>
      <c r="R3575" s="83" t="s">
        <v>188</v>
      </c>
      <c r="S3575" s="31" t="s">
        <v>34</v>
      </c>
      <c r="T3575" s="31"/>
      <c r="U3575" s="168"/>
      <c r="V3575" s="149"/>
      <c r="W3575" s="140" t="str" cm="1">
        <f t="array" ref="W3575">IF(SUM(LEN(B3575:V3575))=0,"",IF(OR(OR(ISBLANK(F3575),SUM(LEN(C3575),LEN(D3575))=0),AND(NOT(E3575="Unknown"),ISBLANK(J3575)),AND(NOT(O3575="Unknown"),ISBLANK(R3575))),"Missing Information", INDEX(Table15[Entire Service Line Classification], MATCH(SUMIFS(Table15[Unique ID],Table15[System-Owned Portion],E3575,Table15[If Material Anything Other than "Lead" in Column E,Was Material Ever Previously Lead?],G3575,Table15[Customer-Owned Portion],O3575),Table15[Unique ID],0),0)))</f>
        <v>Non-lead</v>
      </c>
      <c r="X3575"/>
    </row>
    <row r="3576" spans="2:24" ht="30" x14ac:dyDescent="0.25">
      <c r="B3576" s="145" t="s">
        <v>4446</v>
      </c>
      <c r="C3576" s="31" t="s">
        <v>12039</v>
      </c>
      <c r="D3576" s="31"/>
      <c r="E3576" s="43" t="s">
        <v>52</v>
      </c>
      <c r="F3576" s="42" t="s">
        <v>34</v>
      </c>
      <c r="G3576" s="83" t="s">
        <v>34</v>
      </c>
      <c r="H3576" s="168">
        <v>36640</v>
      </c>
      <c r="I3576" s="31"/>
      <c r="J3576" s="83" t="s">
        <v>188</v>
      </c>
      <c r="K3576" s="31" t="s">
        <v>34</v>
      </c>
      <c r="L3576" s="31"/>
      <c r="M3576" s="168"/>
      <c r="N3576" s="147"/>
      <c r="O3576" s="105" t="s">
        <v>52</v>
      </c>
      <c r="P3576" s="171">
        <v>36640</v>
      </c>
      <c r="Q3576" s="31"/>
      <c r="R3576" s="83" t="s">
        <v>188</v>
      </c>
      <c r="S3576" s="31" t="s">
        <v>34</v>
      </c>
      <c r="T3576" s="31"/>
      <c r="U3576" s="168"/>
      <c r="V3576" s="149"/>
      <c r="W3576" s="140" t="str" cm="1">
        <f t="array" ref="W3576">IF(SUM(LEN(B3576:V3576))=0,"",IF(OR(OR(ISBLANK(F3576),SUM(LEN(C3576),LEN(D3576))=0),AND(NOT(E3576="Unknown"),ISBLANK(J3576)),AND(NOT(O3576="Unknown"),ISBLANK(R3576))),"Missing Information", INDEX(Table15[Entire Service Line Classification], MATCH(SUMIFS(Table15[Unique ID],Table15[System-Owned Portion],E3576,Table15[If Material Anything Other than "Lead" in Column E,Was Material Ever Previously Lead?],G3576,Table15[Customer-Owned Portion],O3576),Table15[Unique ID],0),0)))</f>
        <v>Non-lead</v>
      </c>
      <c r="X3576"/>
    </row>
    <row r="3577" spans="2:24" ht="30" x14ac:dyDescent="0.25">
      <c r="B3577" s="145" t="s">
        <v>4198</v>
      </c>
      <c r="C3577" s="31" t="s">
        <v>11789</v>
      </c>
      <c r="D3577" s="31"/>
      <c r="E3577" s="43" t="s">
        <v>52</v>
      </c>
      <c r="F3577" s="42" t="s">
        <v>34</v>
      </c>
      <c r="G3577" s="83" t="s">
        <v>34</v>
      </c>
      <c r="H3577" s="168">
        <v>36637</v>
      </c>
      <c r="I3577" s="31"/>
      <c r="J3577" s="83" t="s">
        <v>188</v>
      </c>
      <c r="K3577" s="31" t="s">
        <v>34</v>
      </c>
      <c r="L3577" s="31"/>
      <c r="M3577" s="168"/>
      <c r="N3577" s="147"/>
      <c r="O3577" s="105" t="s">
        <v>52</v>
      </c>
      <c r="P3577" s="171">
        <v>36637</v>
      </c>
      <c r="Q3577" s="31"/>
      <c r="R3577" s="83" t="s">
        <v>188</v>
      </c>
      <c r="S3577" s="31" t="s">
        <v>34</v>
      </c>
      <c r="T3577" s="31"/>
      <c r="U3577" s="168"/>
      <c r="V3577" s="149"/>
      <c r="W3577" s="140" t="str" cm="1">
        <f t="array" ref="W3577">IF(SUM(LEN(B3577:V3577))=0,"",IF(OR(OR(ISBLANK(F3577),SUM(LEN(C3577),LEN(D3577))=0),AND(NOT(E3577="Unknown"),ISBLANK(J3577)),AND(NOT(O3577="Unknown"),ISBLANK(R3577))),"Missing Information", INDEX(Table15[Entire Service Line Classification], MATCH(SUMIFS(Table15[Unique ID],Table15[System-Owned Portion],E3577,Table15[If Material Anything Other than "Lead" in Column E,Was Material Ever Previously Lead?],G3577,Table15[Customer-Owned Portion],O3577),Table15[Unique ID],0),0)))</f>
        <v>Non-lead</v>
      </c>
      <c r="X3577"/>
    </row>
    <row r="3578" spans="2:24" ht="30" x14ac:dyDescent="0.25">
      <c r="B3578" s="145" t="s">
        <v>4263</v>
      </c>
      <c r="C3578" s="31" t="s">
        <v>11856</v>
      </c>
      <c r="D3578" s="31"/>
      <c r="E3578" s="43" t="s">
        <v>52</v>
      </c>
      <c r="F3578" s="42" t="s">
        <v>34</v>
      </c>
      <c r="G3578" s="83" t="s">
        <v>34</v>
      </c>
      <c r="H3578" s="168">
        <v>36637</v>
      </c>
      <c r="I3578" s="31"/>
      <c r="J3578" s="83" t="s">
        <v>188</v>
      </c>
      <c r="K3578" s="31" t="s">
        <v>34</v>
      </c>
      <c r="L3578" s="31"/>
      <c r="M3578" s="168"/>
      <c r="N3578" s="147"/>
      <c r="O3578" s="105" t="s">
        <v>52</v>
      </c>
      <c r="P3578" s="171">
        <v>36637</v>
      </c>
      <c r="Q3578" s="31"/>
      <c r="R3578" s="83" t="s">
        <v>188</v>
      </c>
      <c r="S3578" s="31" t="s">
        <v>34</v>
      </c>
      <c r="T3578" s="31"/>
      <c r="U3578" s="168"/>
      <c r="V3578" s="149"/>
      <c r="W3578" s="140" t="str" cm="1">
        <f t="array" ref="W3578">IF(SUM(LEN(B3578:V3578))=0,"",IF(OR(OR(ISBLANK(F3578),SUM(LEN(C3578),LEN(D3578))=0),AND(NOT(E3578="Unknown"),ISBLANK(J3578)),AND(NOT(O3578="Unknown"),ISBLANK(R3578))),"Missing Information", INDEX(Table15[Entire Service Line Classification], MATCH(SUMIFS(Table15[Unique ID],Table15[System-Owned Portion],E3578,Table15[If Material Anything Other than "Lead" in Column E,Was Material Ever Previously Lead?],G3578,Table15[Customer-Owned Portion],O3578),Table15[Unique ID],0),0)))</f>
        <v>Non-lead</v>
      </c>
      <c r="X3578"/>
    </row>
    <row r="3579" spans="2:24" ht="30" x14ac:dyDescent="0.25">
      <c r="B3579" s="145" t="s">
        <v>4340</v>
      </c>
      <c r="C3579" s="31" t="s">
        <v>11933</v>
      </c>
      <c r="D3579" s="31"/>
      <c r="E3579" s="43" t="s">
        <v>52</v>
      </c>
      <c r="F3579" s="42" t="s">
        <v>34</v>
      </c>
      <c r="G3579" s="83" t="s">
        <v>34</v>
      </c>
      <c r="H3579" s="168">
        <v>36637</v>
      </c>
      <c r="I3579" s="31"/>
      <c r="J3579" s="83" t="s">
        <v>188</v>
      </c>
      <c r="K3579" s="31" t="s">
        <v>34</v>
      </c>
      <c r="L3579" s="31"/>
      <c r="M3579" s="168"/>
      <c r="N3579" s="147"/>
      <c r="O3579" s="105" t="s">
        <v>52</v>
      </c>
      <c r="P3579" s="171">
        <v>36637</v>
      </c>
      <c r="Q3579" s="31"/>
      <c r="R3579" s="83" t="s">
        <v>188</v>
      </c>
      <c r="S3579" s="31" t="s">
        <v>34</v>
      </c>
      <c r="T3579" s="31"/>
      <c r="U3579" s="168"/>
      <c r="V3579" s="149"/>
      <c r="W3579" s="140" t="str" cm="1">
        <f t="array" ref="W3579">IF(SUM(LEN(B3579:V3579))=0,"",IF(OR(OR(ISBLANK(F3579),SUM(LEN(C3579),LEN(D3579))=0),AND(NOT(E3579="Unknown"),ISBLANK(J3579)),AND(NOT(O3579="Unknown"),ISBLANK(R3579))),"Missing Information", INDEX(Table15[Entire Service Line Classification], MATCH(SUMIFS(Table15[Unique ID],Table15[System-Owned Portion],E3579,Table15[If Material Anything Other than "Lead" in Column E,Was Material Ever Previously Lead?],G3579,Table15[Customer-Owned Portion],O3579),Table15[Unique ID],0),0)))</f>
        <v>Non-lead</v>
      </c>
      <c r="X3579"/>
    </row>
    <row r="3580" spans="2:24" ht="30" x14ac:dyDescent="0.25">
      <c r="B3580" s="145" t="s">
        <v>4347</v>
      </c>
      <c r="C3580" s="31" t="s">
        <v>11940</v>
      </c>
      <c r="D3580" s="31"/>
      <c r="E3580" s="43" t="s">
        <v>52</v>
      </c>
      <c r="F3580" s="42" t="s">
        <v>34</v>
      </c>
      <c r="G3580" s="83" t="s">
        <v>34</v>
      </c>
      <c r="H3580" s="168">
        <v>36637</v>
      </c>
      <c r="I3580" s="31"/>
      <c r="J3580" s="83" t="s">
        <v>188</v>
      </c>
      <c r="K3580" s="31" t="s">
        <v>34</v>
      </c>
      <c r="L3580" s="31"/>
      <c r="M3580" s="168"/>
      <c r="N3580" s="147"/>
      <c r="O3580" s="105" t="s">
        <v>52</v>
      </c>
      <c r="P3580" s="171">
        <v>36637</v>
      </c>
      <c r="Q3580" s="31"/>
      <c r="R3580" s="83" t="s">
        <v>188</v>
      </c>
      <c r="S3580" s="31" t="s">
        <v>34</v>
      </c>
      <c r="T3580" s="31"/>
      <c r="U3580" s="168"/>
      <c r="V3580" s="149"/>
      <c r="W3580" s="140" t="str" cm="1">
        <f t="array" ref="W3580">IF(SUM(LEN(B3580:V3580))=0,"",IF(OR(OR(ISBLANK(F3580),SUM(LEN(C3580),LEN(D3580))=0),AND(NOT(E3580="Unknown"),ISBLANK(J3580)),AND(NOT(O3580="Unknown"),ISBLANK(R3580))),"Missing Information", INDEX(Table15[Entire Service Line Classification], MATCH(SUMIFS(Table15[Unique ID],Table15[System-Owned Portion],E3580,Table15[If Material Anything Other than "Lead" in Column E,Was Material Ever Previously Lead?],G3580,Table15[Customer-Owned Portion],O3580),Table15[Unique ID],0),0)))</f>
        <v>Non-lead</v>
      </c>
      <c r="X3580"/>
    </row>
    <row r="3581" spans="2:24" ht="30" x14ac:dyDescent="0.25">
      <c r="B3581" s="145" t="s">
        <v>4348</v>
      </c>
      <c r="C3581" s="31" t="s">
        <v>11941</v>
      </c>
      <c r="D3581" s="31"/>
      <c r="E3581" s="43" t="s">
        <v>52</v>
      </c>
      <c r="F3581" s="42" t="s">
        <v>34</v>
      </c>
      <c r="G3581" s="83" t="s">
        <v>34</v>
      </c>
      <c r="H3581" s="168">
        <v>36637</v>
      </c>
      <c r="I3581" s="31"/>
      <c r="J3581" s="83" t="s">
        <v>188</v>
      </c>
      <c r="K3581" s="31" t="s">
        <v>34</v>
      </c>
      <c r="L3581" s="31"/>
      <c r="M3581" s="168"/>
      <c r="N3581" s="147"/>
      <c r="O3581" s="105" t="s">
        <v>52</v>
      </c>
      <c r="P3581" s="171">
        <v>36637</v>
      </c>
      <c r="Q3581" s="31"/>
      <c r="R3581" s="83" t="s">
        <v>188</v>
      </c>
      <c r="S3581" s="31" t="s">
        <v>34</v>
      </c>
      <c r="T3581" s="31"/>
      <c r="U3581" s="168"/>
      <c r="V3581" s="149"/>
      <c r="W3581" s="140" t="str" cm="1">
        <f t="array" ref="W3581">IF(SUM(LEN(B3581:V3581))=0,"",IF(OR(OR(ISBLANK(F3581),SUM(LEN(C3581),LEN(D3581))=0),AND(NOT(E3581="Unknown"),ISBLANK(J3581)),AND(NOT(O3581="Unknown"),ISBLANK(R3581))),"Missing Information", INDEX(Table15[Entire Service Line Classification], MATCH(SUMIFS(Table15[Unique ID],Table15[System-Owned Portion],E3581,Table15[If Material Anything Other than "Lead" in Column E,Was Material Ever Previously Lead?],G3581,Table15[Customer-Owned Portion],O3581),Table15[Unique ID],0),0)))</f>
        <v>Non-lead</v>
      </c>
      <c r="X3581"/>
    </row>
    <row r="3582" spans="2:24" ht="30" x14ac:dyDescent="0.25">
      <c r="B3582" s="145" t="s">
        <v>4357</v>
      </c>
      <c r="C3582" s="31" t="s">
        <v>11950</v>
      </c>
      <c r="D3582" s="31"/>
      <c r="E3582" s="43" t="s">
        <v>52</v>
      </c>
      <c r="F3582" s="42" t="s">
        <v>34</v>
      </c>
      <c r="G3582" s="83" t="s">
        <v>34</v>
      </c>
      <c r="H3582" s="168">
        <v>36637</v>
      </c>
      <c r="I3582" s="31"/>
      <c r="J3582" s="83" t="s">
        <v>188</v>
      </c>
      <c r="K3582" s="31" t="s">
        <v>34</v>
      </c>
      <c r="L3582" s="31"/>
      <c r="M3582" s="168"/>
      <c r="N3582" s="147"/>
      <c r="O3582" s="105" t="s">
        <v>52</v>
      </c>
      <c r="P3582" s="171">
        <v>36637</v>
      </c>
      <c r="Q3582" s="31"/>
      <c r="R3582" s="83" t="s">
        <v>188</v>
      </c>
      <c r="S3582" s="31" t="s">
        <v>34</v>
      </c>
      <c r="T3582" s="31"/>
      <c r="U3582" s="168"/>
      <c r="V3582" s="149"/>
      <c r="W3582" s="140" t="str" cm="1">
        <f t="array" ref="W3582">IF(SUM(LEN(B3582:V3582))=0,"",IF(OR(OR(ISBLANK(F3582),SUM(LEN(C3582),LEN(D3582))=0),AND(NOT(E3582="Unknown"),ISBLANK(J3582)),AND(NOT(O3582="Unknown"),ISBLANK(R3582))),"Missing Information", INDEX(Table15[Entire Service Line Classification], MATCH(SUMIFS(Table15[Unique ID],Table15[System-Owned Portion],E3582,Table15[If Material Anything Other than "Lead" in Column E,Was Material Ever Previously Lead?],G3582,Table15[Customer-Owned Portion],O3582),Table15[Unique ID],0),0)))</f>
        <v>Non-lead</v>
      </c>
      <c r="X3582"/>
    </row>
    <row r="3583" spans="2:24" ht="30" x14ac:dyDescent="0.25">
      <c r="B3583" s="145" t="s">
        <v>4395</v>
      </c>
      <c r="C3583" s="31" t="s">
        <v>11988</v>
      </c>
      <c r="D3583" s="31"/>
      <c r="E3583" s="43" t="s">
        <v>52</v>
      </c>
      <c r="F3583" s="42" t="s">
        <v>34</v>
      </c>
      <c r="G3583" s="83" t="s">
        <v>34</v>
      </c>
      <c r="H3583" s="168">
        <v>36637</v>
      </c>
      <c r="I3583" s="31"/>
      <c r="J3583" s="83" t="s">
        <v>188</v>
      </c>
      <c r="K3583" s="31" t="s">
        <v>34</v>
      </c>
      <c r="L3583" s="31"/>
      <c r="M3583" s="168"/>
      <c r="N3583" s="147"/>
      <c r="O3583" s="105" t="s">
        <v>52</v>
      </c>
      <c r="P3583" s="171">
        <v>36637</v>
      </c>
      <c r="Q3583" s="31"/>
      <c r="R3583" s="83" t="s">
        <v>188</v>
      </c>
      <c r="S3583" s="31" t="s">
        <v>34</v>
      </c>
      <c r="T3583" s="31"/>
      <c r="U3583" s="168"/>
      <c r="V3583" s="149"/>
      <c r="W3583" s="140" t="str" cm="1">
        <f t="array" ref="W3583">IF(SUM(LEN(B3583:V3583))=0,"",IF(OR(OR(ISBLANK(F3583),SUM(LEN(C3583),LEN(D3583))=0),AND(NOT(E3583="Unknown"),ISBLANK(J3583)),AND(NOT(O3583="Unknown"),ISBLANK(R3583))),"Missing Information", INDEX(Table15[Entire Service Line Classification], MATCH(SUMIFS(Table15[Unique ID],Table15[System-Owned Portion],E3583,Table15[If Material Anything Other than "Lead" in Column E,Was Material Ever Previously Lead?],G3583,Table15[Customer-Owned Portion],O3583),Table15[Unique ID],0),0)))</f>
        <v>Non-lead</v>
      </c>
      <c r="X3583"/>
    </row>
    <row r="3584" spans="2:24" ht="30" x14ac:dyDescent="0.25">
      <c r="B3584" s="145" t="s">
        <v>4410</v>
      </c>
      <c r="C3584" s="31" t="s">
        <v>12003</v>
      </c>
      <c r="D3584" s="31"/>
      <c r="E3584" s="43" t="s">
        <v>52</v>
      </c>
      <c r="F3584" s="42" t="s">
        <v>34</v>
      </c>
      <c r="G3584" s="83" t="s">
        <v>34</v>
      </c>
      <c r="H3584" s="168">
        <v>36637</v>
      </c>
      <c r="I3584" s="31"/>
      <c r="J3584" s="83" t="s">
        <v>188</v>
      </c>
      <c r="K3584" s="31" t="s">
        <v>34</v>
      </c>
      <c r="L3584" s="31"/>
      <c r="M3584" s="168"/>
      <c r="N3584" s="147"/>
      <c r="O3584" s="105" t="s">
        <v>52</v>
      </c>
      <c r="P3584" s="171">
        <v>36637</v>
      </c>
      <c r="Q3584" s="31"/>
      <c r="R3584" s="83" t="s">
        <v>188</v>
      </c>
      <c r="S3584" s="31" t="s">
        <v>34</v>
      </c>
      <c r="T3584" s="31"/>
      <c r="U3584" s="168"/>
      <c r="V3584" s="149"/>
      <c r="W3584" s="140" t="str" cm="1">
        <f t="array" ref="W3584">IF(SUM(LEN(B3584:V3584))=0,"",IF(OR(OR(ISBLANK(F3584),SUM(LEN(C3584),LEN(D3584))=0),AND(NOT(E3584="Unknown"),ISBLANK(J3584)),AND(NOT(O3584="Unknown"),ISBLANK(R3584))),"Missing Information", INDEX(Table15[Entire Service Line Classification], MATCH(SUMIFS(Table15[Unique ID],Table15[System-Owned Portion],E3584,Table15[If Material Anything Other than "Lead" in Column E,Was Material Ever Previously Lead?],G3584,Table15[Customer-Owned Portion],O3584),Table15[Unique ID],0),0)))</f>
        <v>Non-lead</v>
      </c>
      <c r="X3584"/>
    </row>
    <row r="3585" spans="2:24" ht="30" x14ac:dyDescent="0.25">
      <c r="B3585" s="145" t="s">
        <v>4425</v>
      </c>
      <c r="C3585" s="31" t="s">
        <v>12018</v>
      </c>
      <c r="D3585" s="31"/>
      <c r="E3585" s="43" t="s">
        <v>52</v>
      </c>
      <c r="F3585" s="42" t="s">
        <v>34</v>
      </c>
      <c r="G3585" s="83" t="s">
        <v>34</v>
      </c>
      <c r="H3585" s="168">
        <v>36637</v>
      </c>
      <c r="I3585" s="31"/>
      <c r="J3585" s="83" t="s">
        <v>188</v>
      </c>
      <c r="K3585" s="31" t="s">
        <v>34</v>
      </c>
      <c r="L3585" s="31"/>
      <c r="M3585" s="168"/>
      <c r="N3585" s="147"/>
      <c r="O3585" s="105" t="s">
        <v>52</v>
      </c>
      <c r="P3585" s="171">
        <v>36637</v>
      </c>
      <c r="Q3585" s="31"/>
      <c r="R3585" s="83" t="s">
        <v>188</v>
      </c>
      <c r="S3585" s="31" t="s">
        <v>34</v>
      </c>
      <c r="T3585" s="31"/>
      <c r="U3585" s="168"/>
      <c r="V3585" s="149"/>
      <c r="W3585" s="140" t="str" cm="1">
        <f t="array" ref="W3585">IF(SUM(LEN(B3585:V3585))=0,"",IF(OR(OR(ISBLANK(F3585),SUM(LEN(C3585),LEN(D3585))=0),AND(NOT(E3585="Unknown"),ISBLANK(J3585)),AND(NOT(O3585="Unknown"),ISBLANK(R3585))),"Missing Information", INDEX(Table15[Entire Service Line Classification], MATCH(SUMIFS(Table15[Unique ID],Table15[System-Owned Portion],E3585,Table15[If Material Anything Other than "Lead" in Column E,Was Material Ever Previously Lead?],G3585,Table15[Customer-Owned Portion],O3585),Table15[Unique ID],0),0)))</f>
        <v>Non-lead</v>
      </c>
      <c r="X3585"/>
    </row>
    <row r="3586" spans="2:24" ht="30" x14ac:dyDescent="0.25">
      <c r="B3586" s="145" t="s">
        <v>6471</v>
      </c>
      <c r="C3586" s="31" t="s">
        <v>14075</v>
      </c>
      <c r="D3586" s="31"/>
      <c r="E3586" s="43" t="s">
        <v>52</v>
      </c>
      <c r="F3586" s="42" t="s">
        <v>34</v>
      </c>
      <c r="G3586" s="83" t="s">
        <v>34</v>
      </c>
      <c r="H3586" s="168">
        <v>36636</v>
      </c>
      <c r="I3586" s="31"/>
      <c r="J3586" s="83" t="s">
        <v>188</v>
      </c>
      <c r="K3586" s="31" t="s">
        <v>34</v>
      </c>
      <c r="L3586" s="31"/>
      <c r="M3586" s="168"/>
      <c r="N3586" s="147"/>
      <c r="O3586" s="105" t="s">
        <v>52</v>
      </c>
      <c r="P3586" s="171">
        <v>36636</v>
      </c>
      <c r="Q3586" s="31"/>
      <c r="R3586" s="83" t="s">
        <v>188</v>
      </c>
      <c r="S3586" s="31" t="s">
        <v>34</v>
      </c>
      <c r="T3586" s="31"/>
      <c r="U3586" s="168"/>
      <c r="V3586" s="149"/>
      <c r="W3586" s="140" t="str" cm="1">
        <f t="array" ref="W3586">IF(SUM(LEN(B3586:V3586))=0,"",IF(OR(OR(ISBLANK(F3586),SUM(LEN(C3586),LEN(D3586))=0),AND(NOT(E3586="Unknown"),ISBLANK(J3586)),AND(NOT(O3586="Unknown"),ISBLANK(R3586))),"Missing Information", INDEX(Table15[Entire Service Line Classification], MATCH(SUMIFS(Table15[Unique ID],Table15[System-Owned Portion],E3586,Table15[If Material Anything Other than "Lead" in Column E,Was Material Ever Previously Lead?],G3586,Table15[Customer-Owned Portion],O3586),Table15[Unique ID],0),0)))</f>
        <v>Non-lead</v>
      </c>
      <c r="X3586"/>
    </row>
    <row r="3587" spans="2:24" ht="30" x14ac:dyDescent="0.25">
      <c r="B3587" s="145" t="s">
        <v>538</v>
      </c>
      <c r="C3587" s="31" t="s">
        <v>7953</v>
      </c>
      <c r="D3587" s="31"/>
      <c r="E3587" s="43" t="s">
        <v>52</v>
      </c>
      <c r="F3587" s="42" t="s">
        <v>34</v>
      </c>
      <c r="G3587" s="83" t="s">
        <v>34</v>
      </c>
      <c r="H3587" s="168">
        <v>36635</v>
      </c>
      <c r="I3587" s="31"/>
      <c r="J3587" s="83" t="s">
        <v>188</v>
      </c>
      <c r="K3587" s="31" t="s">
        <v>34</v>
      </c>
      <c r="L3587" s="31"/>
      <c r="M3587" s="168"/>
      <c r="N3587" s="147"/>
      <c r="O3587" s="105" t="s">
        <v>52</v>
      </c>
      <c r="P3587" s="171">
        <v>36635</v>
      </c>
      <c r="Q3587" s="31"/>
      <c r="R3587" s="83" t="s">
        <v>188</v>
      </c>
      <c r="S3587" s="31" t="s">
        <v>34</v>
      </c>
      <c r="T3587" s="31"/>
      <c r="U3587" s="168"/>
      <c r="V3587" s="149"/>
      <c r="W3587" s="140" t="str" cm="1">
        <f t="array" ref="W3587">IF(SUM(LEN(B3587:V3587))=0,"",IF(OR(OR(ISBLANK(F3587),SUM(LEN(C3587),LEN(D3587))=0),AND(NOT(E3587="Unknown"),ISBLANK(J3587)),AND(NOT(O3587="Unknown"),ISBLANK(R3587))),"Missing Information", INDEX(Table15[Entire Service Line Classification], MATCH(SUMIFS(Table15[Unique ID],Table15[System-Owned Portion],E3587,Table15[If Material Anything Other than "Lead" in Column E,Was Material Ever Previously Lead?],G3587,Table15[Customer-Owned Portion],O3587),Table15[Unique ID],0),0)))</f>
        <v>Non-lead</v>
      </c>
      <c r="X3587"/>
    </row>
    <row r="3588" spans="2:24" ht="30" x14ac:dyDescent="0.25">
      <c r="B3588" s="145" t="s">
        <v>558</v>
      </c>
      <c r="C3588" s="31" t="s">
        <v>7973</v>
      </c>
      <c r="D3588" s="31"/>
      <c r="E3588" s="43" t="s">
        <v>52</v>
      </c>
      <c r="F3588" s="42" t="s">
        <v>34</v>
      </c>
      <c r="G3588" s="83" t="s">
        <v>34</v>
      </c>
      <c r="H3588" s="168">
        <v>36634</v>
      </c>
      <c r="I3588" s="31"/>
      <c r="J3588" s="83" t="s">
        <v>188</v>
      </c>
      <c r="K3588" s="31" t="s">
        <v>34</v>
      </c>
      <c r="L3588" s="31"/>
      <c r="M3588" s="168"/>
      <c r="N3588" s="147"/>
      <c r="O3588" s="105" t="s">
        <v>52</v>
      </c>
      <c r="P3588" s="171">
        <v>36634</v>
      </c>
      <c r="Q3588" s="31"/>
      <c r="R3588" s="83" t="s">
        <v>188</v>
      </c>
      <c r="S3588" s="31" t="s">
        <v>34</v>
      </c>
      <c r="T3588" s="31"/>
      <c r="U3588" s="168"/>
      <c r="V3588" s="149"/>
      <c r="W3588" s="140" t="str" cm="1">
        <f t="array" ref="W3588">IF(SUM(LEN(B3588:V3588))=0,"",IF(OR(OR(ISBLANK(F3588),SUM(LEN(C3588),LEN(D3588))=0),AND(NOT(E3588="Unknown"),ISBLANK(J3588)),AND(NOT(O3588="Unknown"),ISBLANK(R3588))),"Missing Information", INDEX(Table15[Entire Service Line Classification], MATCH(SUMIFS(Table15[Unique ID],Table15[System-Owned Portion],E3588,Table15[If Material Anything Other than "Lead" in Column E,Was Material Ever Previously Lead?],G3588,Table15[Customer-Owned Portion],O3588),Table15[Unique ID],0),0)))</f>
        <v>Non-lead</v>
      </c>
      <c r="X3588"/>
    </row>
    <row r="3589" spans="2:24" ht="30" x14ac:dyDescent="0.25">
      <c r="B3589" s="145" t="s">
        <v>559</v>
      </c>
      <c r="C3589" s="31" t="s">
        <v>7974</v>
      </c>
      <c r="D3589" s="31"/>
      <c r="E3589" s="43" t="s">
        <v>52</v>
      </c>
      <c r="F3589" s="42" t="s">
        <v>34</v>
      </c>
      <c r="G3589" s="83" t="s">
        <v>34</v>
      </c>
      <c r="H3589" s="168">
        <v>36634</v>
      </c>
      <c r="I3589" s="31"/>
      <c r="J3589" s="83" t="s">
        <v>188</v>
      </c>
      <c r="K3589" s="31" t="s">
        <v>34</v>
      </c>
      <c r="L3589" s="31"/>
      <c r="M3589" s="168"/>
      <c r="N3589" s="147"/>
      <c r="O3589" s="105" t="s">
        <v>52</v>
      </c>
      <c r="P3589" s="171">
        <v>36634</v>
      </c>
      <c r="Q3589" s="31"/>
      <c r="R3589" s="83" t="s">
        <v>188</v>
      </c>
      <c r="S3589" s="31" t="s">
        <v>34</v>
      </c>
      <c r="T3589" s="31"/>
      <c r="U3589" s="168"/>
      <c r="V3589" s="149"/>
      <c r="W3589" s="140" t="str" cm="1">
        <f t="array" ref="W3589">IF(SUM(LEN(B3589:V3589))=0,"",IF(OR(OR(ISBLANK(F3589),SUM(LEN(C3589),LEN(D3589))=0),AND(NOT(E3589="Unknown"),ISBLANK(J3589)),AND(NOT(O3589="Unknown"),ISBLANK(R3589))),"Missing Information", INDEX(Table15[Entire Service Line Classification], MATCH(SUMIFS(Table15[Unique ID],Table15[System-Owned Portion],E3589,Table15[If Material Anything Other than "Lead" in Column E,Was Material Ever Previously Lead?],G3589,Table15[Customer-Owned Portion],O3589),Table15[Unique ID],0),0)))</f>
        <v>Non-lead</v>
      </c>
      <c r="X3589"/>
    </row>
    <row r="3590" spans="2:24" ht="30" x14ac:dyDescent="0.25">
      <c r="B3590" s="145" t="s">
        <v>576</v>
      </c>
      <c r="C3590" s="31" t="s">
        <v>7991</v>
      </c>
      <c r="D3590" s="31"/>
      <c r="E3590" s="43" t="s">
        <v>52</v>
      </c>
      <c r="F3590" s="42" t="s">
        <v>34</v>
      </c>
      <c r="G3590" s="83" t="s">
        <v>34</v>
      </c>
      <c r="H3590" s="168">
        <v>36634</v>
      </c>
      <c r="I3590" s="31"/>
      <c r="J3590" s="83" t="s">
        <v>188</v>
      </c>
      <c r="K3590" s="31" t="s">
        <v>34</v>
      </c>
      <c r="L3590" s="31"/>
      <c r="M3590" s="168"/>
      <c r="N3590" s="147"/>
      <c r="O3590" s="105" t="s">
        <v>52</v>
      </c>
      <c r="P3590" s="171">
        <v>36634</v>
      </c>
      <c r="Q3590" s="31"/>
      <c r="R3590" s="83" t="s">
        <v>188</v>
      </c>
      <c r="S3590" s="31" t="s">
        <v>34</v>
      </c>
      <c r="T3590" s="31"/>
      <c r="U3590" s="168"/>
      <c r="V3590" s="149"/>
      <c r="W3590" s="140" t="str" cm="1">
        <f t="array" ref="W3590">IF(SUM(LEN(B3590:V3590))=0,"",IF(OR(OR(ISBLANK(F3590),SUM(LEN(C3590),LEN(D3590))=0),AND(NOT(E3590="Unknown"),ISBLANK(J3590)),AND(NOT(O3590="Unknown"),ISBLANK(R3590))),"Missing Information", INDEX(Table15[Entire Service Line Classification], MATCH(SUMIFS(Table15[Unique ID],Table15[System-Owned Portion],E3590,Table15[If Material Anything Other than "Lead" in Column E,Was Material Ever Previously Lead?],G3590,Table15[Customer-Owned Portion],O3590),Table15[Unique ID],0),0)))</f>
        <v>Non-lead</v>
      </c>
      <c r="X3590"/>
    </row>
    <row r="3591" spans="2:24" ht="30" x14ac:dyDescent="0.25">
      <c r="B3591" s="145" t="s">
        <v>598</v>
      </c>
      <c r="C3591" s="31" t="s">
        <v>8013</v>
      </c>
      <c r="D3591" s="31"/>
      <c r="E3591" s="43" t="s">
        <v>52</v>
      </c>
      <c r="F3591" s="42" t="s">
        <v>34</v>
      </c>
      <c r="G3591" s="83" t="s">
        <v>34</v>
      </c>
      <c r="H3591" s="168">
        <v>36634</v>
      </c>
      <c r="I3591" s="31"/>
      <c r="J3591" s="83" t="s">
        <v>188</v>
      </c>
      <c r="K3591" s="31" t="s">
        <v>34</v>
      </c>
      <c r="L3591" s="31"/>
      <c r="M3591" s="168"/>
      <c r="N3591" s="147"/>
      <c r="O3591" s="105" t="s">
        <v>52</v>
      </c>
      <c r="P3591" s="171">
        <v>36634</v>
      </c>
      <c r="Q3591" s="31"/>
      <c r="R3591" s="83" t="s">
        <v>188</v>
      </c>
      <c r="S3591" s="31" t="s">
        <v>34</v>
      </c>
      <c r="T3591" s="31"/>
      <c r="U3591" s="168"/>
      <c r="V3591" s="149"/>
      <c r="W3591" s="140" t="str" cm="1">
        <f t="array" ref="W3591">IF(SUM(LEN(B3591:V3591))=0,"",IF(OR(OR(ISBLANK(F3591),SUM(LEN(C3591),LEN(D3591))=0),AND(NOT(E3591="Unknown"),ISBLANK(J3591)),AND(NOT(O3591="Unknown"),ISBLANK(R3591))),"Missing Information", INDEX(Table15[Entire Service Line Classification], MATCH(SUMIFS(Table15[Unique ID],Table15[System-Owned Portion],E3591,Table15[If Material Anything Other than "Lead" in Column E,Was Material Ever Previously Lead?],G3591,Table15[Customer-Owned Portion],O3591),Table15[Unique ID],0),0)))</f>
        <v>Non-lead</v>
      </c>
      <c r="X3591"/>
    </row>
    <row r="3592" spans="2:24" ht="30" x14ac:dyDescent="0.25">
      <c r="B3592" s="145" t="s">
        <v>628</v>
      </c>
      <c r="C3592" s="31" t="s">
        <v>8043</v>
      </c>
      <c r="D3592" s="31"/>
      <c r="E3592" s="43" t="s">
        <v>52</v>
      </c>
      <c r="F3592" s="42" t="s">
        <v>34</v>
      </c>
      <c r="G3592" s="83" t="s">
        <v>34</v>
      </c>
      <c r="H3592" s="168">
        <v>36634</v>
      </c>
      <c r="I3592" s="31"/>
      <c r="J3592" s="83" t="s">
        <v>188</v>
      </c>
      <c r="K3592" s="31" t="s">
        <v>34</v>
      </c>
      <c r="L3592" s="31"/>
      <c r="M3592" s="168"/>
      <c r="N3592" s="147"/>
      <c r="O3592" s="105" t="s">
        <v>52</v>
      </c>
      <c r="P3592" s="171">
        <v>36634</v>
      </c>
      <c r="Q3592" s="31"/>
      <c r="R3592" s="83" t="s">
        <v>188</v>
      </c>
      <c r="S3592" s="31" t="s">
        <v>34</v>
      </c>
      <c r="T3592" s="31"/>
      <c r="U3592" s="168"/>
      <c r="V3592" s="149"/>
      <c r="W3592" s="140" t="str" cm="1">
        <f t="array" ref="W3592">IF(SUM(LEN(B3592:V3592))=0,"",IF(OR(OR(ISBLANK(F3592),SUM(LEN(C3592),LEN(D3592))=0),AND(NOT(E3592="Unknown"),ISBLANK(J3592)),AND(NOT(O3592="Unknown"),ISBLANK(R3592))),"Missing Information", INDEX(Table15[Entire Service Line Classification], MATCH(SUMIFS(Table15[Unique ID],Table15[System-Owned Portion],E3592,Table15[If Material Anything Other than "Lead" in Column E,Was Material Ever Previously Lead?],G3592,Table15[Customer-Owned Portion],O3592),Table15[Unique ID],0),0)))</f>
        <v>Non-lead</v>
      </c>
      <c r="X3592"/>
    </row>
    <row r="3593" spans="2:24" ht="30" x14ac:dyDescent="0.25">
      <c r="B3593" s="145" t="s">
        <v>700</v>
      </c>
      <c r="C3593" s="31" t="s">
        <v>8115</v>
      </c>
      <c r="D3593" s="31"/>
      <c r="E3593" s="43" t="s">
        <v>52</v>
      </c>
      <c r="F3593" s="42" t="s">
        <v>34</v>
      </c>
      <c r="G3593" s="83" t="s">
        <v>34</v>
      </c>
      <c r="H3593" s="168">
        <v>36634</v>
      </c>
      <c r="I3593" s="31"/>
      <c r="J3593" s="83" t="s">
        <v>188</v>
      </c>
      <c r="K3593" s="31" t="s">
        <v>34</v>
      </c>
      <c r="L3593" s="31"/>
      <c r="M3593" s="168"/>
      <c r="N3593" s="147"/>
      <c r="O3593" s="105" t="s">
        <v>52</v>
      </c>
      <c r="P3593" s="171">
        <v>36634</v>
      </c>
      <c r="Q3593" s="31"/>
      <c r="R3593" s="83" t="s">
        <v>188</v>
      </c>
      <c r="S3593" s="31" t="s">
        <v>34</v>
      </c>
      <c r="T3593" s="31"/>
      <c r="U3593" s="168"/>
      <c r="V3593" s="149"/>
      <c r="W3593" s="140" t="str" cm="1">
        <f t="array" ref="W3593">IF(SUM(LEN(B3593:V3593))=0,"",IF(OR(OR(ISBLANK(F3593),SUM(LEN(C3593),LEN(D3593))=0),AND(NOT(E3593="Unknown"),ISBLANK(J3593)),AND(NOT(O3593="Unknown"),ISBLANK(R3593))),"Missing Information", INDEX(Table15[Entire Service Line Classification], MATCH(SUMIFS(Table15[Unique ID],Table15[System-Owned Portion],E3593,Table15[If Material Anything Other than "Lead" in Column E,Was Material Ever Previously Lead?],G3593,Table15[Customer-Owned Portion],O3593),Table15[Unique ID],0),0)))</f>
        <v>Non-lead</v>
      </c>
      <c r="X3593"/>
    </row>
    <row r="3594" spans="2:24" ht="30" x14ac:dyDescent="0.25">
      <c r="B3594" s="145" t="s">
        <v>708</v>
      </c>
      <c r="C3594" s="31" t="s">
        <v>8123</v>
      </c>
      <c r="D3594" s="31"/>
      <c r="E3594" s="43" t="s">
        <v>52</v>
      </c>
      <c r="F3594" s="42" t="s">
        <v>34</v>
      </c>
      <c r="G3594" s="83" t="s">
        <v>34</v>
      </c>
      <c r="H3594" s="168">
        <v>36634</v>
      </c>
      <c r="I3594" s="31"/>
      <c r="J3594" s="83" t="s">
        <v>188</v>
      </c>
      <c r="K3594" s="31" t="s">
        <v>34</v>
      </c>
      <c r="L3594" s="31"/>
      <c r="M3594" s="168"/>
      <c r="N3594" s="147"/>
      <c r="O3594" s="105" t="s">
        <v>52</v>
      </c>
      <c r="P3594" s="171">
        <v>36634</v>
      </c>
      <c r="Q3594" s="31"/>
      <c r="R3594" s="83" t="s">
        <v>188</v>
      </c>
      <c r="S3594" s="31" t="s">
        <v>34</v>
      </c>
      <c r="T3594" s="31"/>
      <c r="U3594" s="168"/>
      <c r="V3594" s="149"/>
      <c r="W3594" s="140" t="str" cm="1">
        <f t="array" ref="W3594">IF(SUM(LEN(B3594:V3594))=0,"",IF(OR(OR(ISBLANK(F3594),SUM(LEN(C3594),LEN(D3594))=0),AND(NOT(E3594="Unknown"),ISBLANK(J3594)),AND(NOT(O3594="Unknown"),ISBLANK(R3594))),"Missing Information", INDEX(Table15[Entire Service Line Classification], MATCH(SUMIFS(Table15[Unique ID],Table15[System-Owned Portion],E3594,Table15[If Material Anything Other than "Lead" in Column E,Was Material Ever Previously Lead?],G3594,Table15[Customer-Owned Portion],O3594),Table15[Unique ID],0),0)))</f>
        <v>Non-lead</v>
      </c>
      <c r="X3594"/>
    </row>
    <row r="3595" spans="2:24" ht="30" x14ac:dyDescent="0.25">
      <c r="B3595" s="145" t="s">
        <v>4283</v>
      </c>
      <c r="C3595" s="31" t="s">
        <v>11876</v>
      </c>
      <c r="D3595" s="31"/>
      <c r="E3595" s="43" t="s">
        <v>52</v>
      </c>
      <c r="F3595" s="42" t="s">
        <v>34</v>
      </c>
      <c r="G3595" s="83" t="s">
        <v>34</v>
      </c>
      <c r="H3595" s="168">
        <v>36614</v>
      </c>
      <c r="I3595" s="31"/>
      <c r="J3595" s="83" t="s">
        <v>188</v>
      </c>
      <c r="K3595" s="31" t="s">
        <v>34</v>
      </c>
      <c r="L3595" s="31"/>
      <c r="M3595" s="168"/>
      <c r="N3595" s="147"/>
      <c r="O3595" s="105" t="s">
        <v>52</v>
      </c>
      <c r="P3595" s="171">
        <v>36614</v>
      </c>
      <c r="Q3595" s="31"/>
      <c r="R3595" s="83" t="s">
        <v>188</v>
      </c>
      <c r="S3595" s="31" t="s">
        <v>34</v>
      </c>
      <c r="T3595" s="31"/>
      <c r="U3595" s="168"/>
      <c r="V3595" s="149"/>
      <c r="W3595" s="140" t="str" cm="1">
        <f t="array" ref="W3595">IF(SUM(LEN(B3595:V3595))=0,"",IF(OR(OR(ISBLANK(F3595),SUM(LEN(C3595),LEN(D3595))=0),AND(NOT(E3595="Unknown"),ISBLANK(J3595)),AND(NOT(O3595="Unknown"),ISBLANK(R3595))),"Missing Information", INDEX(Table15[Entire Service Line Classification], MATCH(SUMIFS(Table15[Unique ID],Table15[System-Owned Portion],E3595,Table15[If Material Anything Other than "Lead" in Column E,Was Material Ever Previously Lead?],G3595,Table15[Customer-Owned Portion],O3595),Table15[Unique ID],0),0)))</f>
        <v>Non-lead</v>
      </c>
      <c r="X3595"/>
    </row>
    <row r="3596" spans="2:24" ht="30" x14ac:dyDescent="0.25">
      <c r="B3596" s="145" t="s">
        <v>533</v>
      </c>
      <c r="C3596" s="31" t="s">
        <v>7948</v>
      </c>
      <c r="D3596" s="31"/>
      <c r="E3596" s="43" t="s">
        <v>52</v>
      </c>
      <c r="F3596" s="42" t="s">
        <v>34</v>
      </c>
      <c r="G3596" s="83" t="s">
        <v>34</v>
      </c>
      <c r="H3596" s="168">
        <v>36612</v>
      </c>
      <c r="I3596" s="31"/>
      <c r="J3596" s="83" t="s">
        <v>188</v>
      </c>
      <c r="K3596" s="31" t="s">
        <v>34</v>
      </c>
      <c r="L3596" s="31"/>
      <c r="M3596" s="168"/>
      <c r="N3596" s="147"/>
      <c r="O3596" s="105" t="s">
        <v>52</v>
      </c>
      <c r="P3596" s="171">
        <v>36612</v>
      </c>
      <c r="Q3596" s="31"/>
      <c r="R3596" s="83" t="s">
        <v>188</v>
      </c>
      <c r="S3596" s="31" t="s">
        <v>34</v>
      </c>
      <c r="T3596" s="31"/>
      <c r="U3596" s="168"/>
      <c r="V3596" s="149"/>
      <c r="W3596" s="140" t="str" cm="1">
        <f t="array" ref="W3596">IF(SUM(LEN(B3596:V3596))=0,"",IF(OR(OR(ISBLANK(F3596),SUM(LEN(C3596),LEN(D3596))=0),AND(NOT(E3596="Unknown"),ISBLANK(J3596)),AND(NOT(O3596="Unknown"),ISBLANK(R3596))),"Missing Information", INDEX(Table15[Entire Service Line Classification], MATCH(SUMIFS(Table15[Unique ID],Table15[System-Owned Portion],E3596,Table15[If Material Anything Other than "Lead" in Column E,Was Material Ever Previously Lead?],G3596,Table15[Customer-Owned Portion],O3596),Table15[Unique ID],0),0)))</f>
        <v>Non-lead</v>
      </c>
      <c r="X3596"/>
    </row>
    <row r="3597" spans="2:24" ht="30" x14ac:dyDescent="0.25">
      <c r="B3597" s="145" t="s">
        <v>1159</v>
      </c>
      <c r="C3597" s="31" t="s">
        <v>8572</v>
      </c>
      <c r="D3597" s="31"/>
      <c r="E3597" s="43" t="s">
        <v>52</v>
      </c>
      <c r="F3597" s="42" t="s">
        <v>34</v>
      </c>
      <c r="G3597" s="83" t="s">
        <v>34</v>
      </c>
      <c r="H3597" s="168">
        <v>36603</v>
      </c>
      <c r="I3597" s="31"/>
      <c r="J3597" s="83" t="s">
        <v>188</v>
      </c>
      <c r="K3597" s="31" t="s">
        <v>34</v>
      </c>
      <c r="L3597" s="31"/>
      <c r="M3597" s="168"/>
      <c r="N3597" s="147"/>
      <c r="O3597" s="105" t="s">
        <v>52</v>
      </c>
      <c r="P3597" s="171">
        <v>36603</v>
      </c>
      <c r="Q3597" s="31"/>
      <c r="R3597" s="83" t="s">
        <v>188</v>
      </c>
      <c r="S3597" s="31" t="s">
        <v>34</v>
      </c>
      <c r="T3597" s="31"/>
      <c r="U3597" s="168"/>
      <c r="V3597" s="149"/>
      <c r="W3597" s="140" t="str" cm="1">
        <f t="array" ref="W3597">IF(SUM(LEN(B3597:V3597))=0,"",IF(OR(OR(ISBLANK(F3597),SUM(LEN(C3597),LEN(D3597))=0),AND(NOT(E3597="Unknown"),ISBLANK(J3597)),AND(NOT(O3597="Unknown"),ISBLANK(R3597))),"Missing Information", INDEX(Table15[Entire Service Line Classification], MATCH(SUMIFS(Table15[Unique ID],Table15[System-Owned Portion],E3597,Table15[If Material Anything Other than "Lead" in Column E,Was Material Ever Previously Lead?],G3597,Table15[Customer-Owned Portion],O3597),Table15[Unique ID],0),0)))</f>
        <v>Non-lead</v>
      </c>
      <c r="X3597"/>
    </row>
    <row r="3598" spans="2:24" ht="30" x14ac:dyDescent="0.25">
      <c r="B3598" s="145" t="s">
        <v>693</v>
      </c>
      <c r="C3598" s="31" t="s">
        <v>8108</v>
      </c>
      <c r="D3598" s="31"/>
      <c r="E3598" s="43" t="s">
        <v>52</v>
      </c>
      <c r="F3598" s="42" t="s">
        <v>34</v>
      </c>
      <c r="G3598" s="83" t="s">
        <v>34</v>
      </c>
      <c r="H3598" s="168">
        <v>36600</v>
      </c>
      <c r="I3598" s="31"/>
      <c r="J3598" s="83" t="s">
        <v>188</v>
      </c>
      <c r="K3598" s="31" t="s">
        <v>34</v>
      </c>
      <c r="L3598" s="31"/>
      <c r="M3598" s="168"/>
      <c r="N3598" s="147"/>
      <c r="O3598" s="105" t="s">
        <v>52</v>
      </c>
      <c r="P3598" s="171">
        <v>36600</v>
      </c>
      <c r="Q3598" s="31"/>
      <c r="R3598" s="83" t="s">
        <v>188</v>
      </c>
      <c r="S3598" s="31" t="s">
        <v>34</v>
      </c>
      <c r="T3598" s="31"/>
      <c r="U3598" s="168"/>
      <c r="V3598" s="149"/>
      <c r="W3598" s="140" t="str" cm="1">
        <f t="array" ref="W3598">IF(SUM(LEN(B3598:V3598))=0,"",IF(OR(OR(ISBLANK(F3598),SUM(LEN(C3598),LEN(D3598))=0),AND(NOT(E3598="Unknown"),ISBLANK(J3598)),AND(NOT(O3598="Unknown"),ISBLANK(R3598))),"Missing Information", INDEX(Table15[Entire Service Line Classification], MATCH(SUMIFS(Table15[Unique ID],Table15[System-Owned Portion],E3598,Table15[If Material Anything Other than "Lead" in Column E,Was Material Ever Previously Lead?],G3598,Table15[Customer-Owned Portion],O3598),Table15[Unique ID],0),0)))</f>
        <v>Non-lead</v>
      </c>
      <c r="X3598"/>
    </row>
    <row r="3599" spans="2:24" ht="30" x14ac:dyDescent="0.25">
      <c r="B3599" s="145" t="s">
        <v>4364</v>
      </c>
      <c r="C3599" s="31" t="s">
        <v>11957</v>
      </c>
      <c r="D3599" s="31"/>
      <c r="E3599" s="43" t="s">
        <v>52</v>
      </c>
      <c r="F3599" s="42" t="s">
        <v>34</v>
      </c>
      <c r="G3599" s="83" t="s">
        <v>34</v>
      </c>
      <c r="H3599" s="168">
        <v>36595</v>
      </c>
      <c r="I3599" s="31"/>
      <c r="J3599" s="83" t="s">
        <v>188</v>
      </c>
      <c r="K3599" s="31" t="s">
        <v>34</v>
      </c>
      <c r="L3599" s="31"/>
      <c r="M3599" s="168"/>
      <c r="N3599" s="147"/>
      <c r="O3599" s="105" t="s">
        <v>52</v>
      </c>
      <c r="P3599" s="171">
        <v>36595</v>
      </c>
      <c r="Q3599" s="31"/>
      <c r="R3599" s="83" t="s">
        <v>188</v>
      </c>
      <c r="S3599" s="31" t="s">
        <v>34</v>
      </c>
      <c r="T3599" s="31"/>
      <c r="U3599" s="168"/>
      <c r="V3599" s="149"/>
      <c r="W3599" s="140" t="str" cm="1">
        <f t="array" ref="W3599">IF(SUM(LEN(B3599:V3599))=0,"",IF(OR(OR(ISBLANK(F3599),SUM(LEN(C3599),LEN(D3599))=0),AND(NOT(E3599="Unknown"),ISBLANK(J3599)),AND(NOT(O3599="Unknown"),ISBLANK(R3599))),"Missing Information", INDEX(Table15[Entire Service Line Classification], MATCH(SUMIFS(Table15[Unique ID],Table15[System-Owned Portion],E3599,Table15[If Material Anything Other than "Lead" in Column E,Was Material Ever Previously Lead?],G3599,Table15[Customer-Owned Portion],O3599),Table15[Unique ID],0),0)))</f>
        <v>Non-lead</v>
      </c>
      <c r="X3599"/>
    </row>
    <row r="3600" spans="2:24" ht="30" x14ac:dyDescent="0.25">
      <c r="B3600" s="145" t="s">
        <v>4335</v>
      </c>
      <c r="C3600" s="31" t="s">
        <v>11928</v>
      </c>
      <c r="D3600" s="31"/>
      <c r="E3600" s="43" t="s">
        <v>52</v>
      </c>
      <c r="F3600" s="42" t="s">
        <v>34</v>
      </c>
      <c r="G3600" s="83" t="s">
        <v>34</v>
      </c>
      <c r="H3600" s="168">
        <v>36593</v>
      </c>
      <c r="I3600" s="31"/>
      <c r="J3600" s="83" t="s">
        <v>188</v>
      </c>
      <c r="K3600" s="31" t="s">
        <v>34</v>
      </c>
      <c r="L3600" s="31"/>
      <c r="M3600" s="168"/>
      <c r="N3600" s="147"/>
      <c r="O3600" s="105" t="s">
        <v>52</v>
      </c>
      <c r="P3600" s="171">
        <v>36593</v>
      </c>
      <c r="Q3600" s="31"/>
      <c r="R3600" s="83" t="s">
        <v>188</v>
      </c>
      <c r="S3600" s="31" t="s">
        <v>34</v>
      </c>
      <c r="T3600" s="31"/>
      <c r="U3600" s="168"/>
      <c r="V3600" s="149"/>
      <c r="W3600" s="140" t="str" cm="1">
        <f t="array" ref="W3600">IF(SUM(LEN(B3600:V3600))=0,"",IF(OR(OR(ISBLANK(F3600),SUM(LEN(C3600),LEN(D3600))=0),AND(NOT(E3600="Unknown"),ISBLANK(J3600)),AND(NOT(O3600="Unknown"),ISBLANK(R3600))),"Missing Information", INDEX(Table15[Entire Service Line Classification], MATCH(SUMIFS(Table15[Unique ID],Table15[System-Owned Portion],E3600,Table15[If Material Anything Other than "Lead" in Column E,Was Material Ever Previously Lead?],G3600,Table15[Customer-Owned Portion],O3600),Table15[Unique ID],0),0)))</f>
        <v>Non-lead</v>
      </c>
      <c r="X3600"/>
    </row>
    <row r="3601" spans="2:24" ht="30" x14ac:dyDescent="0.25">
      <c r="B3601" s="145" t="s">
        <v>422</v>
      </c>
      <c r="C3601" s="31" t="s">
        <v>7837</v>
      </c>
      <c r="D3601" s="31"/>
      <c r="E3601" s="43" t="s">
        <v>52</v>
      </c>
      <c r="F3601" s="42" t="s">
        <v>34</v>
      </c>
      <c r="G3601" s="83" t="s">
        <v>34</v>
      </c>
      <c r="H3601" s="168">
        <v>36585</v>
      </c>
      <c r="I3601" s="31"/>
      <c r="J3601" s="83" t="s">
        <v>188</v>
      </c>
      <c r="K3601" s="31" t="s">
        <v>34</v>
      </c>
      <c r="L3601" s="31"/>
      <c r="M3601" s="168"/>
      <c r="N3601" s="147"/>
      <c r="O3601" s="105" t="s">
        <v>52</v>
      </c>
      <c r="P3601" s="171">
        <v>36585</v>
      </c>
      <c r="Q3601" s="31"/>
      <c r="R3601" s="83" t="s">
        <v>188</v>
      </c>
      <c r="S3601" s="31" t="s">
        <v>34</v>
      </c>
      <c r="T3601" s="31"/>
      <c r="U3601" s="168"/>
      <c r="V3601" s="149"/>
      <c r="W3601" s="140" t="str" cm="1">
        <f t="array" ref="W3601">IF(SUM(LEN(B3601:V3601))=0,"",IF(OR(OR(ISBLANK(F3601),SUM(LEN(C3601),LEN(D3601))=0),AND(NOT(E3601="Unknown"),ISBLANK(J3601)),AND(NOT(O3601="Unknown"),ISBLANK(R3601))),"Missing Information", INDEX(Table15[Entire Service Line Classification], MATCH(SUMIFS(Table15[Unique ID],Table15[System-Owned Portion],E3601,Table15[If Material Anything Other than "Lead" in Column E,Was Material Ever Previously Lead?],G3601,Table15[Customer-Owned Portion],O3601),Table15[Unique ID],0),0)))</f>
        <v>Non-lead</v>
      </c>
      <c r="X3601"/>
    </row>
    <row r="3602" spans="2:24" ht="30" x14ac:dyDescent="0.25">
      <c r="B3602" s="145" t="s">
        <v>737</v>
      </c>
      <c r="C3602" s="31" t="s">
        <v>8152</v>
      </c>
      <c r="D3602" s="31"/>
      <c r="E3602" s="43" t="s">
        <v>52</v>
      </c>
      <c r="F3602" s="42" t="s">
        <v>34</v>
      </c>
      <c r="G3602" s="83" t="s">
        <v>34</v>
      </c>
      <c r="H3602" s="168">
        <v>36585</v>
      </c>
      <c r="I3602" s="31"/>
      <c r="J3602" s="83" t="s">
        <v>188</v>
      </c>
      <c r="K3602" s="31" t="s">
        <v>34</v>
      </c>
      <c r="L3602" s="31"/>
      <c r="M3602" s="168"/>
      <c r="N3602" s="147"/>
      <c r="O3602" s="105" t="s">
        <v>52</v>
      </c>
      <c r="P3602" s="171">
        <v>36585</v>
      </c>
      <c r="Q3602" s="31"/>
      <c r="R3602" s="83" t="s">
        <v>188</v>
      </c>
      <c r="S3602" s="31" t="s">
        <v>34</v>
      </c>
      <c r="T3602" s="31"/>
      <c r="U3602" s="168"/>
      <c r="V3602" s="149"/>
      <c r="W3602" s="140" t="str" cm="1">
        <f t="array" ref="W3602">IF(SUM(LEN(B3602:V3602))=0,"",IF(OR(OR(ISBLANK(F3602),SUM(LEN(C3602),LEN(D3602))=0),AND(NOT(E3602="Unknown"),ISBLANK(J3602)),AND(NOT(O3602="Unknown"),ISBLANK(R3602))),"Missing Information", INDEX(Table15[Entire Service Line Classification], MATCH(SUMIFS(Table15[Unique ID],Table15[System-Owned Portion],E3602,Table15[If Material Anything Other than "Lead" in Column E,Was Material Ever Previously Lead?],G3602,Table15[Customer-Owned Portion],O3602),Table15[Unique ID],0),0)))</f>
        <v>Non-lead</v>
      </c>
      <c r="X3602"/>
    </row>
    <row r="3603" spans="2:24" ht="30" x14ac:dyDescent="0.25">
      <c r="B3603" s="145" t="s">
        <v>744</v>
      </c>
      <c r="C3603" s="31" t="s">
        <v>8157</v>
      </c>
      <c r="D3603" s="31"/>
      <c r="E3603" s="43" t="s">
        <v>52</v>
      </c>
      <c r="F3603" s="42" t="s">
        <v>34</v>
      </c>
      <c r="G3603" s="83" t="s">
        <v>34</v>
      </c>
      <c r="H3603" s="168">
        <v>36585</v>
      </c>
      <c r="I3603" s="31"/>
      <c r="J3603" s="83" t="s">
        <v>188</v>
      </c>
      <c r="K3603" s="31" t="s">
        <v>34</v>
      </c>
      <c r="L3603" s="31"/>
      <c r="M3603" s="168"/>
      <c r="N3603" s="147"/>
      <c r="O3603" s="105" t="s">
        <v>52</v>
      </c>
      <c r="P3603" s="171">
        <v>36585</v>
      </c>
      <c r="Q3603" s="31"/>
      <c r="R3603" s="83" t="s">
        <v>188</v>
      </c>
      <c r="S3603" s="31" t="s">
        <v>34</v>
      </c>
      <c r="T3603" s="31"/>
      <c r="U3603" s="168"/>
      <c r="V3603" s="149"/>
      <c r="W3603" s="140" t="str" cm="1">
        <f t="array" ref="W3603">IF(SUM(LEN(B3603:V3603))=0,"",IF(OR(OR(ISBLANK(F3603),SUM(LEN(C3603),LEN(D3603))=0),AND(NOT(E3603="Unknown"),ISBLANK(J3603)),AND(NOT(O3603="Unknown"),ISBLANK(R3603))),"Missing Information", INDEX(Table15[Entire Service Line Classification], MATCH(SUMIFS(Table15[Unique ID],Table15[System-Owned Portion],E3603,Table15[If Material Anything Other than "Lead" in Column E,Was Material Ever Previously Lead?],G3603,Table15[Customer-Owned Portion],O3603),Table15[Unique ID],0),0)))</f>
        <v>Non-lead</v>
      </c>
      <c r="X3603"/>
    </row>
    <row r="3604" spans="2:24" ht="30" x14ac:dyDescent="0.25">
      <c r="B3604" s="145" t="s">
        <v>746</v>
      </c>
      <c r="C3604" s="31" t="s">
        <v>8159</v>
      </c>
      <c r="D3604" s="31"/>
      <c r="E3604" s="43" t="s">
        <v>52</v>
      </c>
      <c r="F3604" s="42" t="s">
        <v>34</v>
      </c>
      <c r="G3604" s="83" t="s">
        <v>34</v>
      </c>
      <c r="H3604" s="168">
        <v>36585</v>
      </c>
      <c r="I3604" s="31"/>
      <c r="J3604" s="83" t="s">
        <v>188</v>
      </c>
      <c r="K3604" s="31" t="s">
        <v>34</v>
      </c>
      <c r="L3604" s="31"/>
      <c r="M3604" s="168"/>
      <c r="N3604" s="147"/>
      <c r="O3604" s="105" t="s">
        <v>52</v>
      </c>
      <c r="P3604" s="171">
        <v>36585</v>
      </c>
      <c r="Q3604" s="31"/>
      <c r="R3604" s="83" t="s">
        <v>188</v>
      </c>
      <c r="S3604" s="31" t="s">
        <v>34</v>
      </c>
      <c r="T3604" s="31"/>
      <c r="U3604" s="168"/>
      <c r="V3604" s="149"/>
      <c r="W3604" s="140" t="str" cm="1">
        <f t="array" ref="W3604">IF(SUM(LEN(B3604:V3604))=0,"",IF(OR(OR(ISBLANK(F3604),SUM(LEN(C3604),LEN(D3604))=0),AND(NOT(E3604="Unknown"),ISBLANK(J3604)),AND(NOT(O3604="Unknown"),ISBLANK(R3604))),"Missing Information", INDEX(Table15[Entire Service Line Classification], MATCH(SUMIFS(Table15[Unique ID],Table15[System-Owned Portion],E3604,Table15[If Material Anything Other than "Lead" in Column E,Was Material Ever Previously Lead?],G3604,Table15[Customer-Owned Portion],O3604),Table15[Unique ID],0),0)))</f>
        <v>Non-lead</v>
      </c>
      <c r="X3604"/>
    </row>
    <row r="3605" spans="2:24" ht="30" x14ac:dyDescent="0.25">
      <c r="B3605" s="145" t="s">
        <v>750</v>
      </c>
      <c r="C3605" s="31" t="s">
        <v>8163</v>
      </c>
      <c r="D3605" s="31"/>
      <c r="E3605" s="43" t="s">
        <v>52</v>
      </c>
      <c r="F3605" s="42" t="s">
        <v>34</v>
      </c>
      <c r="G3605" s="83" t="s">
        <v>34</v>
      </c>
      <c r="H3605" s="168">
        <v>36585</v>
      </c>
      <c r="I3605" s="31"/>
      <c r="J3605" s="83" t="s">
        <v>188</v>
      </c>
      <c r="K3605" s="31" t="s">
        <v>34</v>
      </c>
      <c r="L3605" s="31"/>
      <c r="M3605" s="168"/>
      <c r="N3605" s="147"/>
      <c r="O3605" s="105" t="s">
        <v>52</v>
      </c>
      <c r="P3605" s="171">
        <v>36585</v>
      </c>
      <c r="Q3605" s="31"/>
      <c r="R3605" s="83" t="s">
        <v>188</v>
      </c>
      <c r="S3605" s="31" t="s">
        <v>34</v>
      </c>
      <c r="T3605" s="31"/>
      <c r="U3605" s="168"/>
      <c r="V3605" s="149"/>
      <c r="W3605" s="140" t="str" cm="1">
        <f t="array" ref="W3605">IF(SUM(LEN(B3605:V3605))=0,"",IF(OR(OR(ISBLANK(F3605),SUM(LEN(C3605),LEN(D3605))=0),AND(NOT(E3605="Unknown"),ISBLANK(J3605)),AND(NOT(O3605="Unknown"),ISBLANK(R3605))),"Missing Information", INDEX(Table15[Entire Service Line Classification], MATCH(SUMIFS(Table15[Unique ID],Table15[System-Owned Portion],E3605,Table15[If Material Anything Other than "Lead" in Column E,Was Material Ever Previously Lead?],G3605,Table15[Customer-Owned Portion],O3605),Table15[Unique ID],0),0)))</f>
        <v>Non-lead</v>
      </c>
      <c r="X3605"/>
    </row>
    <row r="3606" spans="2:24" ht="30" x14ac:dyDescent="0.25">
      <c r="B3606" s="145" t="s">
        <v>752</v>
      </c>
      <c r="C3606" s="31" t="s">
        <v>8165</v>
      </c>
      <c r="D3606" s="31"/>
      <c r="E3606" s="43" t="s">
        <v>52</v>
      </c>
      <c r="F3606" s="42" t="s">
        <v>34</v>
      </c>
      <c r="G3606" s="83" t="s">
        <v>34</v>
      </c>
      <c r="H3606" s="168">
        <v>36585</v>
      </c>
      <c r="I3606" s="31"/>
      <c r="J3606" s="83" t="s">
        <v>188</v>
      </c>
      <c r="K3606" s="31" t="s">
        <v>34</v>
      </c>
      <c r="L3606" s="31"/>
      <c r="M3606" s="168"/>
      <c r="N3606" s="147"/>
      <c r="O3606" s="105" t="s">
        <v>52</v>
      </c>
      <c r="P3606" s="171">
        <v>36585</v>
      </c>
      <c r="Q3606" s="31"/>
      <c r="R3606" s="83" t="s">
        <v>188</v>
      </c>
      <c r="S3606" s="31" t="s">
        <v>34</v>
      </c>
      <c r="T3606" s="31"/>
      <c r="U3606" s="168"/>
      <c r="V3606" s="149"/>
      <c r="W3606" s="140" t="str" cm="1">
        <f t="array" ref="W3606">IF(SUM(LEN(B3606:V3606))=0,"",IF(OR(OR(ISBLANK(F3606),SUM(LEN(C3606),LEN(D3606))=0),AND(NOT(E3606="Unknown"),ISBLANK(J3606)),AND(NOT(O3606="Unknown"),ISBLANK(R3606))),"Missing Information", INDEX(Table15[Entire Service Line Classification], MATCH(SUMIFS(Table15[Unique ID],Table15[System-Owned Portion],E3606,Table15[If Material Anything Other than "Lead" in Column E,Was Material Ever Previously Lead?],G3606,Table15[Customer-Owned Portion],O3606),Table15[Unique ID],0),0)))</f>
        <v>Non-lead</v>
      </c>
      <c r="X3606"/>
    </row>
    <row r="3607" spans="2:24" ht="30" x14ac:dyDescent="0.25">
      <c r="B3607" s="145" t="s">
        <v>754</v>
      </c>
      <c r="C3607" s="31" t="s">
        <v>8167</v>
      </c>
      <c r="D3607" s="31"/>
      <c r="E3607" s="43" t="s">
        <v>52</v>
      </c>
      <c r="F3607" s="42" t="s">
        <v>34</v>
      </c>
      <c r="G3607" s="83" t="s">
        <v>34</v>
      </c>
      <c r="H3607" s="168">
        <v>36585</v>
      </c>
      <c r="I3607" s="31"/>
      <c r="J3607" s="83" t="s">
        <v>188</v>
      </c>
      <c r="K3607" s="31" t="s">
        <v>34</v>
      </c>
      <c r="L3607" s="31"/>
      <c r="M3607" s="168"/>
      <c r="N3607" s="147"/>
      <c r="O3607" s="105" t="s">
        <v>52</v>
      </c>
      <c r="P3607" s="171">
        <v>36585</v>
      </c>
      <c r="Q3607" s="31"/>
      <c r="R3607" s="83" t="s">
        <v>188</v>
      </c>
      <c r="S3607" s="31" t="s">
        <v>34</v>
      </c>
      <c r="T3607" s="31"/>
      <c r="U3607" s="168"/>
      <c r="V3607" s="149"/>
      <c r="W3607" s="140" t="str" cm="1">
        <f t="array" ref="W3607">IF(SUM(LEN(B3607:V3607))=0,"",IF(OR(OR(ISBLANK(F3607),SUM(LEN(C3607),LEN(D3607))=0),AND(NOT(E3607="Unknown"),ISBLANK(J3607)),AND(NOT(O3607="Unknown"),ISBLANK(R3607))),"Missing Information", INDEX(Table15[Entire Service Line Classification], MATCH(SUMIFS(Table15[Unique ID],Table15[System-Owned Portion],E3607,Table15[If Material Anything Other than "Lead" in Column E,Was Material Ever Previously Lead?],G3607,Table15[Customer-Owned Portion],O3607),Table15[Unique ID],0),0)))</f>
        <v>Non-lead</v>
      </c>
      <c r="X3607"/>
    </row>
    <row r="3608" spans="2:24" ht="30" x14ac:dyDescent="0.25">
      <c r="B3608" s="145" t="s">
        <v>755</v>
      </c>
      <c r="C3608" s="31" t="s">
        <v>8168</v>
      </c>
      <c r="D3608" s="31"/>
      <c r="E3608" s="43" t="s">
        <v>52</v>
      </c>
      <c r="F3608" s="42" t="s">
        <v>34</v>
      </c>
      <c r="G3608" s="83" t="s">
        <v>34</v>
      </c>
      <c r="H3608" s="168">
        <v>36585</v>
      </c>
      <c r="I3608" s="31"/>
      <c r="J3608" s="83" t="s">
        <v>188</v>
      </c>
      <c r="K3608" s="31" t="s">
        <v>34</v>
      </c>
      <c r="L3608" s="31"/>
      <c r="M3608" s="168"/>
      <c r="N3608" s="147"/>
      <c r="O3608" s="105" t="s">
        <v>52</v>
      </c>
      <c r="P3608" s="171">
        <v>36585</v>
      </c>
      <c r="Q3608" s="31"/>
      <c r="R3608" s="83" t="s">
        <v>188</v>
      </c>
      <c r="S3608" s="31" t="s">
        <v>34</v>
      </c>
      <c r="T3608" s="31"/>
      <c r="U3608" s="168"/>
      <c r="V3608" s="149"/>
      <c r="W3608" s="140" t="str" cm="1">
        <f t="array" ref="W3608">IF(SUM(LEN(B3608:V3608))=0,"",IF(OR(OR(ISBLANK(F3608),SUM(LEN(C3608),LEN(D3608))=0),AND(NOT(E3608="Unknown"),ISBLANK(J3608)),AND(NOT(O3608="Unknown"),ISBLANK(R3608))),"Missing Information", INDEX(Table15[Entire Service Line Classification], MATCH(SUMIFS(Table15[Unique ID],Table15[System-Owned Portion],E3608,Table15[If Material Anything Other than "Lead" in Column E,Was Material Ever Previously Lead?],G3608,Table15[Customer-Owned Portion],O3608),Table15[Unique ID],0),0)))</f>
        <v>Non-lead</v>
      </c>
      <c r="X3608"/>
    </row>
    <row r="3609" spans="2:24" ht="30" x14ac:dyDescent="0.25">
      <c r="B3609" s="145" t="s">
        <v>756</v>
      </c>
      <c r="C3609" s="31" t="s">
        <v>8169</v>
      </c>
      <c r="D3609" s="31"/>
      <c r="E3609" s="43" t="s">
        <v>52</v>
      </c>
      <c r="F3609" s="42" t="s">
        <v>34</v>
      </c>
      <c r="G3609" s="83" t="s">
        <v>34</v>
      </c>
      <c r="H3609" s="168">
        <v>36585</v>
      </c>
      <c r="I3609" s="31"/>
      <c r="J3609" s="83" t="s">
        <v>188</v>
      </c>
      <c r="K3609" s="31" t="s">
        <v>34</v>
      </c>
      <c r="L3609" s="31"/>
      <c r="M3609" s="168"/>
      <c r="N3609" s="147"/>
      <c r="O3609" s="105" t="s">
        <v>52</v>
      </c>
      <c r="P3609" s="171">
        <v>36585</v>
      </c>
      <c r="Q3609" s="31"/>
      <c r="R3609" s="83" t="s">
        <v>188</v>
      </c>
      <c r="S3609" s="31" t="s">
        <v>34</v>
      </c>
      <c r="T3609" s="31"/>
      <c r="U3609" s="168"/>
      <c r="V3609" s="149"/>
      <c r="W3609" s="140" t="str" cm="1">
        <f t="array" ref="W3609">IF(SUM(LEN(B3609:V3609))=0,"",IF(OR(OR(ISBLANK(F3609),SUM(LEN(C3609),LEN(D3609))=0),AND(NOT(E3609="Unknown"),ISBLANK(J3609)),AND(NOT(O3609="Unknown"),ISBLANK(R3609))),"Missing Information", INDEX(Table15[Entire Service Line Classification], MATCH(SUMIFS(Table15[Unique ID],Table15[System-Owned Portion],E3609,Table15[If Material Anything Other than "Lead" in Column E,Was Material Ever Previously Lead?],G3609,Table15[Customer-Owned Portion],O3609),Table15[Unique ID],0),0)))</f>
        <v>Non-lead</v>
      </c>
      <c r="X3609"/>
    </row>
    <row r="3610" spans="2:24" ht="30" x14ac:dyDescent="0.25">
      <c r="B3610" s="145" t="s">
        <v>761</v>
      </c>
      <c r="C3610" s="31" t="s">
        <v>8174</v>
      </c>
      <c r="D3610" s="31"/>
      <c r="E3610" s="43" t="s">
        <v>52</v>
      </c>
      <c r="F3610" s="42" t="s">
        <v>34</v>
      </c>
      <c r="G3610" s="83" t="s">
        <v>34</v>
      </c>
      <c r="H3610" s="168">
        <v>36585</v>
      </c>
      <c r="I3610" s="31"/>
      <c r="J3610" s="83" t="s">
        <v>188</v>
      </c>
      <c r="K3610" s="31" t="s">
        <v>34</v>
      </c>
      <c r="L3610" s="31"/>
      <c r="M3610" s="168"/>
      <c r="N3610" s="147"/>
      <c r="O3610" s="105" t="s">
        <v>52</v>
      </c>
      <c r="P3610" s="171">
        <v>36585</v>
      </c>
      <c r="Q3610" s="31"/>
      <c r="R3610" s="83" t="s">
        <v>188</v>
      </c>
      <c r="S3610" s="31" t="s">
        <v>34</v>
      </c>
      <c r="T3610" s="31"/>
      <c r="U3610" s="168"/>
      <c r="V3610" s="149"/>
      <c r="W3610" s="140" t="str" cm="1">
        <f t="array" ref="W3610">IF(SUM(LEN(B3610:V3610))=0,"",IF(OR(OR(ISBLANK(F3610),SUM(LEN(C3610),LEN(D3610))=0),AND(NOT(E3610="Unknown"),ISBLANK(J3610)),AND(NOT(O3610="Unknown"),ISBLANK(R3610))),"Missing Information", INDEX(Table15[Entire Service Line Classification], MATCH(SUMIFS(Table15[Unique ID],Table15[System-Owned Portion],E3610,Table15[If Material Anything Other than "Lead" in Column E,Was Material Ever Previously Lead?],G3610,Table15[Customer-Owned Portion],O3610),Table15[Unique ID],0),0)))</f>
        <v>Non-lead</v>
      </c>
      <c r="X3610"/>
    </row>
    <row r="3611" spans="2:24" ht="30" x14ac:dyDescent="0.25">
      <c r="B3611" s="145" t="s">
        <v>763</v>
      </c>
      <c r="C3611" s="31" t="s">
        <v>8176</v>
      </c>
      <c r="D3611" s="31"/>
      <c r="E3611" s="43" t="s">
        <v>52</v>
      </c>
      <c r="F3611" s="42" t="s">
        <v>34</v>
      </c>
      <c r="G3611" s="83" t="s">
        <v>34</v>
      </c>
      <c r="H3611" s="168">
        <v>36585</v>
      </c>
      <c r="I3611" s="31"/>
      <c r="J3611" s="83" t="s">
        <v>188</v>
      </c>
      <c r="K3611" s="31" t="s">
        <v>34</v>
      </c>
      <c r="L3611" s="31"/>
      <c r="M3611" s="168"/>
      <c r="N3611" s="147"/>
      <c r="O3611" s="105" t="s">
        <v>52</v>
      </c>
      <c r="P3611" s="171">
        <v>36585</v>
      </c>
      <c r="Q3611" s="31"/>
      <c r="R3611" s="83" t="s">
        <v>188</v>
      </c>
      <c r="S3611" s="31" t="s">
        <v>34</v>
      </c>
      <c r="T3611" s="31"/>
      <c r="U3611" s="168"/>
      <c r="V3611" s="149"/>
      <c r="W3611" s="140" t="str" cm="1">
        <f t="array" ref="W3611">IF(SUM(LEN(B3611:V3611))=0,"",IF(OR(OR(ISBLANK(F3611),SUM(LEN(C3611),LEN(D3611))=0),AND(NOT(E3611="Unknown"),ISBLANK(J3611)),AND(NOT(O3611="Unknown"),ISBLANK(R3611))),"Missing Information", INDEX(Table15[Entire Service Line Classification], MATCH(SUMIFS(Table15[Unique ID],Table15[System-Owned Portion],E3611,Table15[If Material Anything Other than "Lead" in Column E,Was Material Ever Previously Lead?],G3611,Table15[Customer-Owned Portion],O3611),Table15[Unique ID],0),0)))</f>
        <v>Non-lead</v>
      </c>
      <c r="X3611"/>
    </row>
    <row r="3612" spans="2:24" ht="30" x14ac:dyDescent="0.25">
      <c r="B3612" s="145" t="s">
        <v>771</v>
      </c>
      <c r="C3612" s="31" t="s">
        <v>8184</v>
      </c>
      <c r="D3612" s="31"/>
      <c r="E3612" s="43" t="s">
        <v>52</v>
      </c>
      <c r="F3612" s="42" t="s">
        <v>34</v>
      </c>
      <c r="G3612" s="83" t="s">
        <v>34</v>
      </c>
      <c r="H3612" s="168">
        <v>36585</v>
      </c>
      <c r="I3612" s="31"/>
      <c r="J3612" s="83" t="s">
        <v>188</v>
      </c>
      <c r="K3612" s="31" t="s">
        <v>34</v>
      </c>
      <c r="L3612" s="31"/>
      <c r="M3612" s="168"/>
      <c r="N3612" s="147"/>
      <c r="O3612" s="105" t="s">
        <v>52</v>
      </c>
      <c r="P3612" s="171">
        <v>36585</v>
      </c>
      <c r="Q3612" s="31"/>
      <c r="R3612" s="83" t="s">
        <v>188</v>
      </c>
      <c r="S3612" s="31" t="s">
        <v>34</v>
      </c>
      <c r="T3612" s="31"/>
      <c r="U3612" s="168"/>
      <c r="V3612" s="149"/>
      <c r="W3612" s="140" t="str" cm="1">
        <f t="array" ref="W3612">IF(SUM(LEN(B3612:V3612))=0,"",IF(OR(OR(ISBLANK(F3612),SUM(LEN(C3612),LEN(D3612))=0),AND(NOT(E3612="Unknown"),ISBLANK(J3612)),AND(NOT(O3612="Unknown"),ISBLANK(R3612))),"Missing Information", INDEX(Table15[Entire Service Line Classification], MATCH(SUMIFS(Table15[Unique ID],Table15[System-Owned Portion],E3612,Table15[If Material Anything Other than "Lead" in Column E,Was Material Ever Previously Lead?],G3612,Table15[Customer-Owned Portion],O3612),Table15[Unique ID],0),0)))</f>
        <v>Non-lead</v>
      </c>
      <c r="X3612"/>
    </row>
    <row r="3613" spans="2:24" ht="30" x14ac:dyDescent="0.25">
      <c r="B3613" s="145" t="s">
        <v>715</v>
      </c>
      <c r="C3613" s="31" t="s">
        <v>8130</v>
      </c>
      <c r="D3613" s="31"/>
      <c r="E3613" s="43" t="s">
        <v>52</v>
      </c>
      <c r="F3613" s="42" t="s">
        <v>34</v>
      </c>
      <c r="G3613" s="83" t="s">
        <v>34</v>
      </c>
      <c r="H3613" s="168">
        <v>36584</v>
      </c>
      <c r="I3613" s="31"/>
      <c r="J3613" s="83" t="s">
        <v>188</v>
      </c>
      <c r="K3613" s="31" t="s">
        <v>34</v>
      </c>
      <c r="L3613" s="31"/>
      <c r="M3613" s="168"/>
      <c r="N3613" s="147"/>
      <c r="O3613" s="105" t="s">
        <v>52</v>
      </c>
      <c r="P3613" s="171">
        <v>36584</v>
      </c>
      <c r="Q3613" s="31"/>
      <c r="R3613" s="83" t="s">
        <v>188</v>
      </c>
      <c r="S3613" s="31" t="s">
        <v>34</v>
      </c>
      <c r="T3613" s="31"/>
      <c r="U3613" s="168"/>
      <c r="V3613" s="149"/>
      <c r="W3613" s="140" t="str" cm="1">
        <f t="array" ref="W3613">IF(SUM(LEN(B3613:V3613))=0,"",IF(OR(OR(ISBLANK(F3613),SUM(LEN(C3613),LEN(D3613))=0),AND(NOT(E3613="Unknown"),ISBLANK(J3613)),AND(NOT(O3613="Unknown"),ISBLANK(R3613))),"Missing Information", INDEX(Table15[Entire Service Line Classification], MATCH(SUMIFS(Table15[Unique ID],Table15[System-Owned Portion],E3613,Table15[If Material Anything Other than "Lead" in Column E,Was Material Ever Previously Lead?],G3613,Table15[Customer-Owned Portion],O3613),Table15[Unique ID],0),0)))</f>
        <v>Non-lead</v>
      </c>
      <c r="X3613"/>
    </row>
    <row r="3614" spans="2:24" ht="30" x14ac:dyDescent="0.25">
      <c r="B3614" s="145" t="s">
        <v>735</v>
      </c>
      <c r="C3614" s="31" t="s">
        <v>8150</v>
      </c>
      <c r="D3614" s="31"/>
      <c r="E3614" s="43" t="s">
        <v>52</v>
      </c>
      <c r="F3614" s="42" t="s">
        <v>34</v>
      </c>
      <c r="G3614" s="83" t="s">
        <v>34</v>
      </c>
      <c r="H3614" s="168">
        <v>36584</v>
      </c>
      <c r="I3614" s="31"/>
      <c r="J3614" s="83" t="s">
        <v>188</v>
      </c>
      <c r="K3614" s="31" t="s">
        <v>34</v>
      </c>
      <c r="L3614" s="31"/>
      <c r="M3614" s="168"/>
      <c r="N3614" s="147"/>
      <c r="O3614" s="105" t="s">
        <v>52</v>
      </c>
      <c r="P3614" s="171">
        <v>36584</v>
      </c>
      <c r="Q3614" s="31"/>
      <c r="R3614" s="83" t="s">
        <v>188</v>
      </c>
      <c r="S3614" s="31" t="s">
        <v>34</v>
      </c>
      <c r="T3614" s="31"/>
      <c r="U3614" s="168"/>
      <c r="V3614" s="149"/>
      <c r="W3614" s="140" t="str" cm="1">
        <f t="array" ref="W3614">IF(SUM(LEN(B3614:V3614))=0,"",IF(OR(OR(ISBLANK(F3614),SUM(LEN(C3614),LEN(D3614))=0),AND(NOT(E3614="Unknown"),ISBLANK(J3614)),AND(NOT(O3614="Unknown"),ISBLANK(R3614))),"Missing Information", INDEX(Table15[Entire Service Line Classification], MATCH(SUMIFS(Table15[Unique ID],Table15[System-Owned Portion],E3614,Table15[If Material Anything Other than "Lead" in Column E,Was Material Ever Previously Lead?],G3614,Table15[Customer-Owned Portion],O3614),Table15[Unique ID],0),0)))</f>
        <v>Non-lead</v>
      </c>
      <c r="X3614"/>
    </row>
    <row r="3615" spans="2:24" ht="30" x14ac:dyDescent="0.25">
      <c r="B3615" s="145" t="s">
        <v>736</v>
      </c>
      <c r="C3615" s="31" t="s">
        <v>8151</v>
      </c>
      <c r="D3615" s="31"/>
      <c r="E3615" s="43" t="s">
        <v>52</v>
      </c>
      <c r="F3615" s="42" t="s">
        <v>34</v>
      </c>
      <c r="G3615" s="83" t="s">
        <v>34</v>
      </c>
      <c r="H3615" s="168">
        <v>36584</v>
      </c>
      <c r="I3615" s="31"/>
      <c r="J3615" s="83" t="s">
        <v>188</v>
      </c>
      <c r="K3615" s="31" t="s">
        <v>34</v>
      </c>
      <c r="L3615" s="31"/>
      <c r="M3615" s="168"/>
      <c r="N3615" s="147"/>
      <c r="O3615" s="105" t="s">
        <v>52</v>
      </c>
      <c r="P3615" s="171">
        <v>36584</v>
      </c>
      <c r="Q3615" s="31"/>
      <c r="R3615" s="83" t="s">
        <v>188</v>
      </c>
      <c r="S3615" s="31" t="s">
        <v>34</v>
      </c>
      <c r="T3615" s="31"/>
      <c r="U3615" s="168"/>
      <c r="V3615" s="149"/>
      <c r="W3615" s="140" t="str" cm="1">
        <f t="array" ref="W3615">IF(SUM(LEN(B3615:V3615))=0,"",IF(OR(OR(ISBLANK(F3615),SUM(LEN(C3615),LEN(D3615))=0),AND(NOT(E3615="Unknown"),ISBLANK(J3615)),AND(NOT(O3615="Unknown"),ISBLANK(R3615))),"Missing Information", INDEX(Table15[Entire Service Line Classification], MATCH(SUMIFS(Table15[Unique ID],Table15[System-Owned Portion],E3615,Table15[If Material Anything Other than "Lead" in Column E,Was Material Ever Previously Lead?],G3615,Table15[Customer-Owned Portion],O3615),Table15[Unique ID],0),0)))</f>
        <v>Non-lead</v>
      </c>
      <c r="X3615"/>
    </row>
    <row r="3616" spans="2:24" ht="30" x14ac:dyDescent="0.25">
      <c r="B3616" s="145" t="s">
        <v>751</v>
      </c>
      <c r="C3616" s="31" t="s">
        <v>8164</v>
      </c>
      <c r="D3616" s="31"/>
      <c r="E3616" s="43" t="s">
        <v>52</v>
      </c>
      <c r="F3616" s="42" t="s">
        <v>34</v>
      </c>
      <c r="G3616" s="83" t="s">
        <v>34</v>
      </c>
      <c r="H3616" s="168">
        <v>36584</v>
      </c>
      <c r="I3616" s="31"/>
      <c r="J3616" s="83" t="s">
        <v>188</v>
      </c>
      <c r="K3616" s="31" t="s">
        <v>34</v>
      </c>
      <c r="L3616" s="31"/>
      <c r="M3616" s="168"/>
      <c r="N3616" s="147"/>
      <c r="O3616" s="105" t="s">
        <v>52</v>
      </c>
      <c r="P3616" s="171">
        <v>36584</v>
      </c>
      <c r="Q3616" s="31"/>
      <c r="R3616" s="83" t="s">
        <v>188</v>
      </c>
      <c r="S3616" s="31" t="s">
        <v>34</v>
      </c>
      <c r="T3616" s="31"/>
      <c r="U3616" s="168"/>
      <c r="V3616" s="149"/>
      <c r="W3616" s="140" t="str" cm="1">
        <f t="array" ref="W3616">IF(SUM(LEN(B3616:V3616))=0,"",IF(OR(OR(ISBLANK(F3616),SUM(LEN(C3616),LEN(D3616))=0),AND(NOT(E3616="Unknown"),ISBLANK(J3616)),AND(NOT(O3616="Unknown"),ISBLANK(R3616))),"Missing Information", INDEX(Table15[Entire Service Line Classification], MATCH(SUMIFS(Table15[Unique ID],Table15[System-Owned Portion],E3616,Table15[If Material Anything Other than "Lead" in Column E,Was Material Ever Previously Lead?],G3616,Table15[Customer-Owned Portion],O3616),Table15[Unique ID],0),0)))</f>
        <v>Non-lead</v>
      </c>
      <c r="X3616"/>
    </row>
    <row r="3617" spans="2:24" ht="30" x14ac:dyDescent="0.25">
      <c r="B3617" s="145" t="s">
        <v>753</v>
      </c>
      <c r="C3617" s="31" t="s">
        <v>8166</v>
      </c>
      <c r="D3617" s="31"/>
      <c r="E3617" s="43" t="s">
        <v>52</v>
      </c>
      <c r="F3617" s="42" t="s">
        <v>34</v>
      </c>
      <c r="G3617" s="83" t="s">
        <v>34</v>
      </c>
      <c r="H3617" s="168">
        <v>36584</v>
      </c>
      <c r="I3617" s="31"/>
      <c r="J3617" s="83" t="s">
        <v>188</v>
      </c>
      <c r="K3617" s="31" t="s">
        <v>34</v>
      </c>
      <c r="L3617" s="31"/>
      <c r="M3617" s="168"/>
      <c r="N3617" s="147"/>
      <c r="O3617" s="105" t="s">
        <v>52</v>
      </c>
      <c r="P3617" s="171">
        <v>36584</v>
      </c>
      <c r="Q3617" s="31"/>
      <c r="R3617" s="83" t="s">
        <v>188</v>
      </c>
      <c r="S3617" s="31" t="s">
        <v>34</v>
      </c>
      <c r="T3617" s="31"/>
      <c r="U3617" s="168"/>
      <c r="V3617" s="149"/>
      <c r="W3617" s="140" t="str" cm="1">
        <f t="array" ref="W3617">IF(SUM(LEN(B3617:V3617))=0,"",IF(OR(OR(ISBLANK(F3617),SUM(LEN(C3617),LEN(D3617))=0),AND(NOT(E3617="Unknown"),ISBLANK(J3617)),AND(NOT(O3617="Unknown"),ISBLANK(R3617))),"Missing Information", INDEX(Table15[Entire Service Line Classification], MATCH(SUMIFS(Table15[Unique ID],Table15[System-Owned Portion],E3617,Table15[If Material Anything Other than "Lead" in Column E,Was Material Ever Previously Lead?],G3617,Table15[Customer-Owned Portion],O3617),Table15[Unique ID],0),0)))</f>
        <v>Non-lead</v>
      </c>
      <c r="X3617"/>
    </row>
    <row r="3618" spans="2:24" ht="30" x14ac:dyDescent="0.25">
      <c r="B3618" s="145" t="s">
        <v>762</v>
      </c>
      <c r="C3618" s="31" t="s">
        <v>8175</v>
      </c>
      <c r="D3618" s="31"/>
      <c r="E3618" s="43" t="s">
        <v>52</v>
      </c>
      <c r="F3618" s="42" t="s">
        <v>34</v>
      </c>
      <c r="G3618" s="83" t="s">
        <v>34</v>
      </c>
      <c r="H3618" s="168">
        <v>36584</v>
      </c>
      <c r="I3618" s="31"/>
      <c r="J3618" s="83" t="s">
        <v>188</v>
      </c>
      <c r="K3618" s="31" t="s">
        <v>34</v>
      </c>
      <c r="L3618" s="31"/>
      <c r="M3618" s="168"/>
      <c r="N3618" s="147"/>
      <c r="O3618" s="105" t="s">
        <v>52</v>
      </c>
      <c r="P3618" s="171">
        <v>36584</v>
      </c>
      <c r="Q3618" s="31"/>
      <c r="R3618" s="83" t="s">
        <v>188</v>
      </c>
      <c r="S3618" s="31" t="s">
        <v>34</v>
      </c>
      <c r="T3618" s="31"/>
      <c r="U3618" s="168"/>
      <c r="V3618" s="149"/>
      <c r="W3618" s="140" t="str" cm="1">
        <f t="array" ref="W3618">IF(SUM(LEN(B3618:V3618))=0,"",IF(OR(OR(ISBLANK(F3618),SUM(LEN(C3618),LEN(D3618))=0),AND(NOT(E3618="Unknown"),ISBLANK(J3618)),AND(NOT(O3618="Unknown"),ISBLANK(R3618))),"Missing Information", INDEX(Table15[Entire Service Line Classification], MATCH(SUMIFS(Table15[Unique ID],Table15[System-Owned Portion],E3618,Table15[If Material Anything Other than "Lead" in Column E,Was Material Ever Previously Lead?],G3618,Table15[Customer-Owned Portion],O3618),Table15[Unique ID],0),0)))</f>
        <v>Non-lead</v>
      </c>
      <c r="X3618"/>
    </row>
    <row r="3619" spans="2:24" ht="30" x14ac:dyDescent="0.25">
      <c r="B3619" s="145" t="s">
        <v>767</v>
      </c>
      <c r="C3619" s="31" t="s">
        <v>8180</v>
      </c>
      <c r="D3619" s="31"/>
      <c r="E3619" s="43" t="s">
        <v>52</v>
      </c>
      <c r="F3619" s="42" t="s">
        <v>34</v>
      </c>
      <c r="G3619" s="83" t="s">
        <v>34</v>
      </c>
      <c r="H3619" s="168">
        <v>36584</v>
      </c>
      <c r="I3619" s="31"/>
      <c r="J3619" s="83" t="s">
        <v>188</v>
      </c>
      <c r="K3619" s="31" t="s">
        <v>34</v>
      </c>
      <c r="L3619" s="31"/>
      <c r="M3619" s="168"/>
      <c r="N3619" s="147"/>
      <c r="O3619" s="105" t="s">
        <v>52</v>
      </c>
      <c r="P3619" s="171">
        <v>36584</v>
      </c>
      <c r="Q3619" s="31"/>
      <c r="R3619" s="83" t="s">
        <v>188</v>
      </c>
      <c r="S3619" s="31" t="s">
        <v>34</v>
      </c>
      <c r="T3619" s="31"/>
      <c r="U3619" s="168"/>
      <c r="V3619" s="149"/>
      <c r="W3619" s="140" t="str" cm="1">
        <f t="array" ref="W3619">IF(SUM(LEN(B3619:V3619))=0,"",IF(OR(OR(ISBLANK(F3619),SUM(LEN(C3619),LEN(D3619))=0),AND(NOT(E3619="Unknown"),ISBLANK(J3619)),AND(NOT(O3619="Unknown"),ISBLANK(R3619))),"Missing Information", INDEX(Table15[Entire Service Line Classification], MATCH(SUMIFS(Table15[Unique ID],Table15[System-Owned Portion],E3619,Table15[If Material Anything Other than "Lead" in Column E,Was Material Ever Previously Lead?],G3619,Table15[Customer-Owned Portion],O3619),Table15[Unique ID],0),0)))</f>
        <v>Non-lead</v>
      </c>
      <c r="X3619"/>
    </row>
    <row r="3620" spans="2:24" ht="30" x14ac:dyDescent="0.25">
      <c r="B3620" s="145" t="s">
        <v>768</v>
      </c>
      <c r="C3620" s="31" t="s">
        <v>8181</v>
      </c>
      <c r="D3620" s="31"/>
      <c r="E3620" s="43" t="s">
        <v>52</v>
      </c>
      <c r="F3620" s="42" t="s">
        <v>34</v>
      </c>
      <c r="G3620" s="83" t="s">
        <v>34</v>
      </c>
      <c r="H3620" s="168">
        <v>36584</v>
      </c>
      <c r="I3620" s="31"/>
      <c r="J3620" s="83" t="s">
        <v>188</v>
      </c>
      <c r="K3620" s="31" t="s">
        <v>34</v>
      </c>
      <c r="L3620" s="31"/>
      <c r="M3620" s="168"/>
      <c r="N3620" s="147"/>
      <c r="O3620" s="105" t="s">
        <v>52</v>
      </c>
      <c r="P3620" s="171">
        <v>36584</v>
      </c>
      <c r="Q3620" s="31"/>
      <c r="R3620" s="83" t="s">
        <v>188</v>
      </c>
      <c r="S3620" s="31" t="s">
        <v>34</v>
      </c>
      <c r="T3620" s="31"/>
      <c r="U3620" s="168"/>
      <c r="V3620" s="149"/>
      <c r="W3620" s="140" t="str" cm="1">
        <f t="array" ref="W3620">IF(SUM(LEN(B3620:V3620))=0,"",IF(OR(OR(ISBLANK(F3620),SUM(LEN(C3620),LEN(D3620))=0),AND(NOT(E3620="Unknown"),ISBLANK(J3620)),AND(NOT(O3620="Unknown"),ISBLANK(R3620))),"Missing Information", INDEX(Table15[Entire Service Line Classification], MATCH(SUMIFS(Table15[Unique ID],Table15[System-Owned Portion],E3620,Table15[If Material Anything Other than "Lead" in Column E,Was Material Ever Previously Lead?],G3620,Table15[Customer-Owned Portion],O3620),Table15[Unique ID],0),0)))</f>
        <v>Non-lead</v>
      </c>
      <c r="X3620"/>
    </row>
    <row r="3621" spans="2:24" ht="30" x14ac:dyDescent="0.25">
      <c r="B3621" s="145" t="s">
        <v>772</v>
      </c>
      <c r="C3621" s="31" t="s">
        <v>8185</v>
      </c>
      <c r="D3621" s="31"/>
      <c r="E3621" s="43" t="s">
        <v>52</v>
      </c>
      <c r="F3621" s="42" t="s">
        <v>34</v>
      </c>
      <c r="G3621" s="83" t="s">
        <v>34</v>
      </c>
      <c r="H3621" s="168">
        <v>36584</v>
      </c>
      <c r="I3621" s="31"/>
      <c r="J3621" s="83" t="s">
        <v>188</v>
      </c>
      <c r="K3621" s="31" t="s">
        <v>34</v>
      </c>
      <c r="L3621" s="31"/>
      <c r="M3621" s="168"/>
      <c r="N3621" s="147"/>
      <c r="O3621" s="105" t="s">
        <v>52</v>
      </c>
      <c r="P3621" s="171">
        <v>36584</v>
      </c>
      <c r="Q3621" s="31"/>
      <c r="R3621" s="83" t="s">
        <v>188</v>
      </c>
      <c r="S3621" s="31" t="s">
        <v>34</v>
      </c>
      <c r="T3621" s="31"/>
      <c r="U3621" s="168"/>
      <c r="V3621" s="149"/>
      <c r="W3621" s="140" t="str" cm="1">
        <f t="array" ref="W3621">IF(SUM(LEN(B3621:V3621))=0,"",IF(OR(OR(ISBLANK(F3621),SUM(LEN(C3621),LEN(D3621))=0),AND(NOT(E3621="Unknown"),ISBLANK(J3621)),AND(NOT(O3621="Unknown"),ISBLANK(R3621))),"Missing Information", INDEX(Table15[Entire Service Line Classification], MATCH(SUMIFS(Table15[Unique ID],Table15[System-Owned Portion],E3621,Table15[If Material Anything Other than "Lead" in Column E,Was Material Ever Previously Lead?],G3621,Table15[Customer-Owned Portion],O3621),Table15[Unique ID],0),0)))</f>
        <v>Non-lead</v>
      </c>
      <c r="X3621"/>
    </row>
    <row r="3622" spans="2:24" ht="30" x14ac:dyDescent="0.25">
      <c r="B3622" s="145" t="s">
        <v>6275</v>
      </c>
      <c r="C3622" s="31" t="s">
        <v>13879</v>
      </c>
      <c r="D3622" s="31"/>
      <c r="E3622" s="43" t="s">
        <v>52</v>
      </c>
      <c r="F3622" s="42" t="s">
        <v>34</v>
      </c>
      <c r="G3622" s="83" t="s">
        <v>34</v>
      </c>
      <c r="H3622" s="168">
        <v>36584</v>
      </c>
      <c r="I3622" s="31"/>
      <c r="J3622" s="83" t="s">
        <v>188</v>
      </c>
      <c r="K3622" s="31" t="s">
        <v>34</v>
      </c>
      <c r="L3622" s="31"/>
      <c r="M3622" s="168"/>
      <c r="N3622" s="147"/>
      <c r="O3622" s="105" t="s">
        <v>52</v>
      </c>
      <c r="P3622" s="171">
        <v>36584</v>
      </c>
      <c r="Q3622" s="31"/>
      <c r="R3622" s="83" t="s">
        <v>188</v>
      </c>
      <c r="S3622" s="31" t="s">
        <v>34</v>
      </c>
      <c r="T3622" s="31"/>
      <c r="U3622" s="168"/>
      <c r="V3622" s="149"/>
      <c r="W3622" s="140" t="str" cm="1">
        <f t="array" ref="W3622">IF(SUM(LEN(B3622:V3622))=0,"",IF(OR(OR(ISBLANK(F3622),SUM(LEN(C3622),LEN(D3622))=0),AND(NOT(E3622="Unknown"),ISBLANK(J3622)),AND(NOT(O3622="Unknown"),ISBLANK(R3622))),"Missing Information", INDEX(Table15[Entire Service Line Classification], MATCH(SUMIFS(Table15[Unique ID],Table15[System-Owned Portion],E3622,Table15[If Material Anything Other than "Lead" in Column E,Was Material Ever Previously Lead?],G3622,Table15[Customer-Owned Portion],O3622),Table15[Unique ID],0),0)))</f>
        <v>Non-lead</v>
      </c>
      <c r="X3622"/>
    </row>
    <row r="3623" spans="2:24" ht="30" x14ac:dyDescent="0.25">
      <c r="B3623" s="145" t="s">
        <v>593</v>
      </c>
      <c r="C3623" s="31" t="s">
        <v>8008</v>
      </c>
      <c r="D3623" s="31"/>
      <c r="E3623" s="43" t="s">
        <v>52</v>
      </c>
      <c r="F3623" s="42" t="s">
        <v>34</v>
      </c>
      <c r="G3623" s="83" t="s">
        <v>34</v>
      </c>
      <c r="H3623" s="168">
        <v>36581</v>
      </c>
      <c r="I3623" s="31"/>
      <c r="J3623" s="83" t="s">
        <v>188</v>
      </c>
      <c r="K3623" s="31" t="s">
        <v>34</v>
      </c>
      <c r="L3623" s="31"/>
      <c r="M3623" s="168"/>
      <c r="N3623" s="147"/>
      <c r="O3623" s="105" t="s">
        <v>52</v>
      </c>
      <c r="P3623" s="171">
        <v>36581</v>
      </c>
      <c r="Q3623" s="31"/>
      <c r="R3623" s="83" t="s">
        <v>188</v>
      </c>
      <c r="S3623" s="31" t="s">
        <v>34</v>
      </c>
      <c r="T3623" s="31"/>
      <c r="U3623" s="168"/>
      <c r="V3623" s="149"/>
      <c r="W3623" s="140" t="str" cm="1">
        <f t="array" ref="W3623">IF(SUM(LEN(B3623:V3623))=0,"",IF(OR(OR(ISBLANK(F3623),SUM(LEN(C3623),LEN(D3623))=0),AND(NOT(E3623="Unknown"),ISBLANK(J3623)),AND(NOT(O3623="Unknown"),ISBLANK(R3623))),"Missing Information", INDEX(Table15[Entire Service Line Classification], MATCH(SUMIFS(Table15[Unique ID],Table15[System-Owned Portion],E3623,Table15[If Material Anything Other than "Lead" in Column E,Was Material Ever Previously Lead?],G3623,Table15[Customer-Owned Portion],O3623),Table15[Unique ID],0),0)))</f>
        <v>Non-lead</v>
      </c>
      <c r="X3623"/>
    </row>
    <row r="3624" spans="2:24" ht="30" x14ac:dyDescent="0.25">
      <c r="B3624" s="145" t="s">
        <v>631</v>
      </c>
      <c r="C3624" s="31" t="s">
        <v>8046</v>
      </c>
      <c r="D3624" s="31"/>
      <c r="E3624" s="43" t="s">
        <v>52</v>
      </c>
      <c r="F3624" s="42" t="s">
        <v>34</v>
      </c>
      <c r="G3624" s="83" t="s">
        <v>34</v>
      </c>
      <c r="H3624" s="168">
        <v>36581</v>
      </c>
      <c r="I3624" s="31"/>
      <c r="J3624" s="83" t="s">
        <v>188</v>
      </c>
      <c r="K3624" s="31" t="s">
        <v>34</v>
      </c>
      <c r="L3624" s="31"/>
      <c r="M3624" s="168"/>
      <c r="N3624" s="147"/>
      <c r="O3624" s="105" t="s">
        <v>52</v>
      </c>
      <c r="P3624" s="171">
        <v>36581</v>
      </c>
      <c r="Q3624" s="31"/>
      <c r="R3624" s="83" t="s">
        <v>188</v>
      </c>
      <c r="S3624" s="31" t="s">
        <v>34</v>
      </c>
      <c r="T3624" s="31"/>
      <c r="U3624" s="168"/>
      <c r="V3624" s="149"/>
      <c r="W3624" s="140" t="str" cm="1">
        <f t="array" ref="W3624">IF(SUM(LEN(B3624:V3624))=0,"",IF(OR(OR(ISBLANK(F3624),SUM(LEN(C3624),LEN(D3624))=0),AND(NOT(E3624="Unknown"),ISBLANK(J3624)),AND(NOT(O3624="Unknown"),ISBLANK(R3624))),"Missing Information", INDEX(Table15[Entire Service Line Classification], MATCH(SUMIFS(Table15[Unique ID],Table15[System-Owned Portion],E3624,Table15[If Material Anything Other than "Lead" in Column E,Was Material Ever Previously Lead?],G3624,Table15[Customer-Owned Portion],O3624),Table15[Unique ID],0),0)))</f>
        <v>Non-lead</v>
      </c>
      <c r="X3624"/>
    </row>
    <row r="3625" spans="2:24" ht="30" x14ac:dyDescent="0.25">
      <c r="B3625" s="145" t="s">
        <v>652</v>
      </c>
      <c r="C3625" s="31" t="s">
        <v>8067</v>
      </c>
      <c r="D3625" s="31"/>
      <c r="E3625" s="43" t="s">
        <v>52</v>
      </c>
      <c r="F3625" s="42" t="s">
        <v>34</v>
      </c>
      <c r="G3625" s="83" t="s">
        <v>34</v>
      </c>
      <c r="H3625" s="168">
        <v>36581</v>
      </c>
      <c r="I3625" s="31"/>
      <c r="J3625" s="83" t="s">
        <v>188</v>
      </c>
      <c r="K3625" s="31" t="s">
        <v>34</v>
      </c>
      <c r="L3625" s="31"/>
      <c r="M3625" s="168"/>
      <c r="N3625" s="147"/>
      <c r="O3625" s="105" t="s">
        <v>52</v>
      </c>
      <c r="P3625" s="171">
        <v>36581</v>
      </c>
      <c r="Q3625" s="31"/>
      <c r="R3625" s="83" t="s">
        <v>188</v>
      </c>
      <c r="S3625" s="31" t="s">
        <v>34</v>
      </c>
      <c r="T3625" s="31"/>
      <c r="U3625" s="168"/>
      <c r="V3625" s="149"/>
      <c r="W3625" s="140" t="str" cm="1">
        <f t="array" ref="W3625">IF(SUM(LEN(B3625:V3625))=0,"",IF(OR(OR(ISBLANK(F3625),SUM(LEN(C3625),LEN(D3625))=0),AND(NOT(E3625="Unknown"),ISBLANK(J3625)),AND(NOT(O3625="Unknown"),ISBLANK(R3625))),"Missing Information", INDEX(Table15[Entire Service Line Classification], MATCH(SUMIFS(Table15[Unique ID],Table15[System-Owned Portion],E3625,Table15[If Material Anything Other than "Lead" in Column E,Was Material Ever Previously Lead?],G3625,Table15[Customer-Owned Portion],O3625),Table15[Unique ID],0),0)))</f>
        <v>Non-lead</v>
      </c>
      <c r="X3625"/>
    </row>
    <row r="3626" spans="2:24" ht="30" x14ac:dyDescent="0.25">
      <c r="B3626" s="145" t="s">
        <v>657</v>
      </c>
      <c r="C3626" s="31" t="s">
        <v>8072</v>
      </c>
      <c r="D3626" s="31"/>
      <c r="E3626" s="43" t="s">
        <v>52</v>
      </c>
      <c r="F3626" s="42" t="s">
        <v>34</v>
      </c>
      <c r="G3626" s="83" t="s">
        <v>34</v>
      </c>
      <c r="H3626" s="168">
        <v>36581</v>
      </c>
      <c r="I3626" s="31"/>
      <c r="J3626" s="83" t="s">
        <v>188</v>
      </c>
      <c r="K3626" s="31" t="s">
        <v>34</v>
      </c>
      <c r="L3626" s="31"/>
      <c r="M3626" s="168"/>
      <c r="N3626" s="147"/>
      <c r="O3626" s="105" t="s">
        <v>52</v>
      </c>
      <c r="P3626" s="171">
        <v>36581</v>
      </c>
      <c r="Q3626" s="31"/>
      <c r="R3626" s="83" t="s">
        <v>188</v>
      </c>
      <c r="S3626" s="31" t="s">
        <v>34</v>
      </c>
      <c r="T3626" s="31"/>
      <c r="U3626" s="168"/>
      <c r="V3626" s="149"/>
      <c r="W3626" s="140" t="str" cm="1">
        <f t="array" ref="W3626">IF(SUM(LEN(B3626:V3626))=0,"",IF(OR(OR(ISBLANK(F3626),SUM(LEN(C3626),LEN(D3626))=0),AND(NOT(E3626="Unknown"),ISBLANK(J3626)),AND(NOT(O3626="Unknown"),ISBLANK(R3626))),"Missing Information", INDEX(Table15[Entire Service Line Classification], MATCH(SUMIFS(Table15[Unique ID],Table15[System-Owned Portion],E3626,Table15[If Material Anything Other than "Lead" in Column E,Was Material Ever Previously Lead?],G3626,Table15[Customer-Owned Portion],O3626),Table15[Unique ID],0),0)))</f>
        <v>Non-lead</v>
      </c>
      <c r="X3626"/>
    </row>
    <row r="3627" spans="2:24" ht="30" x14ac:dyDescent="0.25">
      <c r="B3627" s="145" t="s">
        <v>724</v>
      </c>
      <c r="C3627" s="31" t="s">
        <v>8139</v>
      </c>
      <c r="D3627" s="31"/>
      <c r="E3627" s="43" t="s">
        <v>52</v>
      </c>
      <c r="F3627" s="42" t="s">
        <v>34</v>
      </c>
      <c r="G3627" s="83" t="s">
        <v>34</v>
      </c>
      <c r="H3627" s="168">
        <v>36581</v>
      </c>
      <c r="I3627" s="31"/>
      <c r="J3627" s="83" t="s">
        <v>188</v>
      </c>
      <c r="K3627" s="31" t="s">
        <v>34</v>
      </c>
      <c r="L3627" s="31"/>
      <c r="M3627" s="168"/>
      <c r="N3627" s="147"/>
      <c r="O3627" s="105" t="s">
        <v>52</v>
      </c>
      <c r="P3627" s="171">
        <v>36581</v>
      </c>
      <c r="Q3627" s="31"/>
      <c r="R3627" s="83" t="s">
        <v>188</v>
      </c>
      <c r="S3627" s="31" t="s">
        <v>34</v>
      </c>
      <c r="T3627" s="31"/>
      <c r="U3627" s="168"/>
      <c r="V3627" s="149"/>
      <c r="W3627" s="140" t="str" cm="1">
        <f t="array" ref="W3627">IF(SUM(LEN(B3627:V3627))=0,"",IF(OR(OR(ISBLANK(F3627),SUM(LEN(C3627),LEN(D3627))=0),AND(NOT(E3627="Unknown"),ISBLANK(J3627)),AND(NOT(O3627="Unknown"),ISBLANK(R3627))),"Missing Information", INDEX(Table15[Entire Service Line Classification], MATCH(SUMIFS(Table15[Unique ID],Table15[System-Owned Portion],E3627,Table15[If Material Anything Other than "Lead" in Column E,Was Material Ever Previously Lead?],G3627,Table15[Customer-Owned Portion],O3627),Table15[Unique ID],0),0)))</f>
        <v>Non-lead</v>
      </c>
      <c r="X3627"/>
    </row>
    <row r="3628" spans="2:24" ht="30" x14ac:dyDescent="0.25">
      <c r="B3628" s="145" t="s">
        <v>745</v>
      </c>
      <c r="C3628" s="31" t="s">
        <v>8158</v>
      </c>
      <c r="D3628" s="31"/>
      <c r="E3628" s="43" t="s">
        <v>52</v>
      </c>
      <c r="F3628" s="42" t="s">
        <v>34</v>
      </c>
      <c r="G3628" s="83" t="s">
        <v>34</v>
      </c>
      <c r="H3628" s="168">
        <v>36581</v>
      </c>
      <c r="I3628" s="31"/>
      <c r="J3628" s="83" t="s">
        <v>188</v>
      </c>
      <c r="K3628" s="31" t="s">
        <v>34</v>
      </c>
      <c r="L3628" s="31"/>
      <c r="M3628" s="168"/>
      <c r="N3628" s="147"/>
      <c r="O3628" s="105" t="s">
        <v>52</v>
      </c>
      <c r="P3628" s="171">
        <v>36581</v>
      </c>
      <c r="Q3628" s="31"/>
      <c r="R3628" s="83" t="s">
        <v>188</v>
      </c>
      <c r="S3628" s="31" t="s">
        <v>34</v>
      </c>
      <c r="T3628" s="31"/>
      <c r="U3628" s="168"/>
      <c r="V3628" s="149"/>
      <c r="W3628" s="140" t="str" cm="1">
        <f t="array" ref="W3628">IF(SUM(LEN(B3628:V3628))=0,"",IF(OR(OR(ISBLANK(F3628),SUM(LEN(C3628),LEN(D3628))=0),AND(NOT(E3628="Unknown"),ISBLANK(J3628)),AND(NOT(O3628="Unknown"),ISBLANK(R3628))),"Missing Information", INDEX(Table15[Entire Service Line Classification], MATCH(SUMIFS(Table15[Unique ID],Table15[System-Owned Portion],E3628,Table15[If Material Anything Other than "Lead" in Column E,Was Material Ever Previously Lead?],G3628,Table15[Customer-Owned Portion],O3628),Table15[Unique ID],0),0)))</f>
        <v>Non-lead</v>
      </c>
      <c r="X3628"/>
    </row>
    <row r="3629" spans="2:24" ht="30" x14ac:dyDescent="0.25">
      <c r="B3629" s="145" t="s">
        <v>748</v>
      </c>
      <c r="C3629" s="31" t="s">
        <v>8161</v>
      </c>
      <c r="D3629" s="31"/>
      <c r="E3629" s="43" t="s">
        <v>52</v>
      </c>
      <c r="F3629" s="42" t="s">
        <v>34</v>
      </c>
      <c r="G3629" s="83" t="s">
        <v>34</v>
      </c>
      <c r="H3629" s="168">
        <v>36581</v>
      </c>
      <c r="I3629" s="31"/>
      <c r="J3629" s="83" t="s">
        <v>188</v>
      </c>
      <c r="K3629" s="31" t="s">
        <v>34</v>
      </c>
      <c r="L3629" s="31"/>
      <c r="M3629" s="168"/>
      <c r="N3629" s="147"/>
      <c r="O3629" s="105" t="s">
        <v>52</v>
      </c>
      <c r="P3629" s="171">
        <v>36581</v>
      </c>
      <c r="Q3629" s="31"/>
      <c r="R3629" s="83" t="s">
        <v>188</v>
      </c>
      <c r="S3629" s="31" t="s">
        <v>34</v>
      </c>
      <c r="T3629" s="31"/>
      <c r="U3629" s="168"/>
      <c r="V3629" s="149"/>
      <c r="W3629" s="140" t="str" cm="1">
        <f t="array" ref="W3629">IF(SUM(LEN(B3629:V3629))=0,"",IF(OR(OR(ISBLANK(F3629),SUM(LEN(C3629),LEN(D3629))=0),AND(NOT(E3629="Unknown"),ISBLANK(J3629)),AND(NOT(O3629="Unknown"),ISBLANK(R3629))),"Missing Information", INDEX(Table15[Entire Service Line Classification], MATCH(SUMIFS(Table15[Unique ID],Table15[System-Owned Portion],E3629,Table15[If Material Anything Other than "Lead" in Column E,Was Material Ever Previously Lead?],G3629,Table15[Customer-Owned Portion],O3629),Table15[Unique ID],0),0)))</f>
        <v>Non-lead</v>
      </c>
      <c r="X3629"/>
    </row>
    <row r="3630" spans="2:24" ht="30" x14ac:dyDescent="0.25">
      <c r="B3630" s="145" t="s">
        <v>775</v>
      </c>
      <c r="C3630" s="31" t="s">
        <v>8188</v>
      </c>
      <c r="D3630" s="31"/>
      <c r="E3630" s="43" t="s">
        <v>52</v>
      </c>
      <c r="F3630" s="42" t="s">
        <v>34</v>
      </c>
      <c r="G3630" s="83" t="s">
        <v>34</v>
      </c>
      <c r="H3630" s="168">
        <v>36581</v>
      </c>
      <c r="I3630" s="31"/>
      <c r="J3630" s="83" t="s">
        <v>188</v>
      </c>
      <c r="K3630" s="31" t="s">
        <v>34</v>
      </c>
      <c r="L3630" s="31"/>
      <c r="M3630" s="168"/>
      <c r="N3630" s="147"/>
      <c r="O3630" s="105" t="s">
        <v>52</v>
      </c>
      <c r="P3630" s="171">
        <v>36581</v>
      </c>
      <c r="Q3630" s="31"/>
      <c r="R3630" s="83" t="s">
        <v>188</v>
      </c>
      <c r="S3630" s="31" t="s">
        <v>34</v>
      </c>
      <c r="T3630" s="31"/>
      <c r="U3630" s="168"/>
      <c r="V3630" s="149"/>
      <c r="W3630" s="140" t="str" cm="1">
        <f t="array" ref="W3630">IF(SUM(LEN(B3630:V3630))=0,"",IF(OR(OR(ISBLANK(F3630),SUM(LEN(C3630),LEN(D3630))=0),AND(NOT(E3630="Unknown"),ISBLANK(J3630)),AND(NOT(O3630="Unknown"),ISBLANK(R3630))),"Missing Information", INDEX(Table15[Entire Service Line Classification], MATCH(SUMIFS(Table15[Unique ID],Table15[System-Owned Portion],E3630,Table15[If Material Anything Other than "Lead" in Column E,Was Material Ever Previously Lead?],G3630,Table15[Customer-Owned Portion],O3630),Table15[Unique ID],0),0)))</f>
        <v>Non-lead</v>
      </c>
      <c r="X3630"/>
    </row>
    <row r="3631" spans="2:24" ht="30" x14ac:dyDescent="0.25">
      <c r="B3631" s="145" t="s">
        <v>641</v>
      </c>
      <c r="C3631" s="31" t="s">
        <v>8056</v>
      </c>
      <c r="D3631" s="31"/>
      <c r="E3631" s="43" t="s">
        <v>52</v>
      </c>
      <c r="F3631" s="42" t="s">
        <v>34</v>
      </c>
      <c r="G3631" s="83" t="s">
        <v>34</v>
      </c>
      <c r="H3631" s="168">
        <v>36580</v>
      </c>
      <c r="I3631" s="31"/>
      <c r="J3631" s="83" t="s">
        <v>188</v>
      </c>
      <c r="K3631" s="31" t="s">
        <v>34</v>
      </c>
      <c r="L3631" s="31"/>
      <c r="M3631" s="168"/>
      <c r="N3631" s="147"/>
      <c r="O3631" s="105" t="s">
        <v>52</v>
      </c>
      <c r="P3631" s="171">
        <v>36580</v>
      </c>
      <c r="Q3631" s="31"/>
      <c r="R3631" s="83" t="s">
        <v>188</v>
      </c>
      <c r="S3631" s="31" t="s">
        <v>34</v>
      </c>
      <c r="T3631" s="31"/>
      <c r="U3631" s="168"/>
      <c r="V3631" s="149"/>
      <c r="W3631" s="140" t="str" cm="1">
        <f t="array" ref="W3631">IF(SUM(LEN(B3631:V3631))=0,"",IF(OR(OR(ISBLANK(F3631),SUM(LEN(C3631),LEN(D3631))=0),AND(NOT(E3631="Unknown"),ISBLANK(J3631)),AND(NOT(O3631="Unknown"),ISBLANK(R3631))),"Missing Information", INDEX(Table15[Entire Service Line Classification], MATCH(SUMIFS(Table15[Unique ID],Table15[System-Owned Portion],E3631,Table15[If Material Anything Other than "Lead" in Column E,Was Material Ever Previously Lead?],G3631,Table15[Customer-Owned Portion],O3631),Table15[Unique ID],0),0)))</f>
        <v>Non-lead</v>
      </c>
      <c r="X3631"/>
    </row>
    <row r="3632" spans="2:24" ht="30" x14ac:dyDescent="0.25">
      <c r="B3632" s="145" t="s">
        <v>645</v>
      </c>
      <c r="C3632" s="31" t="s">
        <v>8060</v>
      </c>
      <c r="D3632" s="31"/>
      <c r="E3632" s="43" t="s">
        <v>52</v>
      </c>
      <c r="F3632" s="42" t="s">
        <v>34</v>
      </c>
      <c r="G3632" s="83" t="s">
        <v>34</v>
      </c>
      <c r="H3632" s="168">
        <v>36580</v>
      </c>
      <c r="I3632" s="31"/>
      <c r="J3632" s="83" t="s">
        <v>188</v>
      </c>
      <c r="K3632" s="31" t="s">
        <v>34</v>
      </c>
      <c r="L3632" s="31"/>
      <c r="M3632" s="168"/>
      <c r="N3632" s="147"/>
      <c r="O3632" s="105" t="s">
        <v>52</v>
      </c>
      <c r="P3632" s="171">
        <v>36580</v>
      </c>
      <c r="Q3632" s="31"/>
      <c r="R3632" s="83" t="s">
        <v>188</v>
      </c>
      <c r="S3632" s="31" t="s">
        <v>34</v>
      </c>
      <c r="T3632" s="31"/>
      <c r="U3632" s="168"/>
      <c r="V3632" s="149"/>
      <c r="W3632" s="140" t="str" cm="1">
        <f t="array" ref="W3632">IF(SUM(LEN(B3632:V3632))=0,"",IF(OR(OR(ISBLANK(F3632),SUM(LEN(C3632),LEN(D3632))=0),AND(NOT(E3632="Unknown"),ISBLANK(J3632)),AND(NOT(O3632="Unknown"),ISBLANK(R3632))),"Missing Information", INDEX(Table15[Entire Service Line Classification], MATCH(SUMIFS(Table15[Unique ID],Table15[System-Owned Portion],E3632,Table15[If Material Anything Other than "Lead" in Column E,Was Material Ever Previously Lead?],G3632,Table15[Customer-Owned Portion],O3632),Table15[Unique ID],0),0)))</f>
        <v>Non-lead</v>
      </c>
      <c r="X3632"/>
    </row>
    <row r="3633" spans="2:24" ht="30" x14ac:dyDescent="0.25">
      <c r="B3633" s="145" t="s">
        <v>684</v>
      </c>
      <c r="C3633" s="31" t="s">
        <v>8099</v>
      </c>
      <c r="D3633" s="31"/>
      <c r="E3633" s="43" t="s">
        <v>52</v>
      </c>
      <c r="F3633" s="42" t="s">
        <v>34</v>
      </c>
      <c r="G3633" s="83" t="s">
        <v>34</v>
      </c>
      <c r="H3633" s="168">
        <v>36580</v>
      </c>
      <c r="I3633" s="31"/>
      <c r="J3633" s="83" t="s">
        <v>188</v>
      </c>
      <c r="K3633" s="31" t="s">
        <v>34</v>
      </c>
      <c r="L3633" s="31"/>
      <c r="M3633" s="168"/>
      <c r="N3633" s="147"/>
      <c r="O3633" s="105" t="s">
        <v>52</v>
      </c>
      <c r="P3633" s="171">
        <v>36580</v>
      </c>
      <c r="Q3633" s="31"/>
      <c r="R3633" s="83" t="s">
        <v>188</v>
      </c>
      <c r="S3633" s="31" t="s">
        <v>34</v>
      </c>
      <c r="T3633" s="31"/>
      <c r="U3633" s="168"/>
      <c r="V3633" s="149"/>
      <c r="W3633" s="140" t="str" cm="1">
        <f t="array" ref="W3633">IF(SUM(LEN(B3633:V3633))=0,"",IF(OR(OR(ISBLANK(F3633),SUM(LEN(C3633),LEN(D3633))=0),AND(NOT(E3633="Unknown"),ISBLANK(J3633)),AND(NOT(O3633="Unknown"),ISBLANK(R3633))),"Missing Information", INDEX(Table15[Entire Service Line Classification], MATCH(SUMIFS(Table15[Unique ID],Table15[System-Owned Portion],E3633,Table15[If Material Anything Other than "Lead" in Column E,Was Material Ever Previously Lead?],G3633,Table15[Customer-Owned Portion],O3633),Table15[Unique ID],0),0)))</f>
        <v>Non-lead</v>
      </c>
      <c r="X3633"/>
    </row>
    <row r="3634" spans="2:24" ht="30" x14ac:dyDescent="0.25">
      <c r="B3634" s="145" t="s">
        <v>734</v>
      </c>
      <c r="C3634" s="31" t="s">
        <v>8149</v>
      </c>
      <c r="D3634" s="31"/>
      <c r="E3634" s="43" t="s">
        <v>52</v>
      </c>
      <c r="F3634" s="42" t="s">
        <v>34</v>
      </c>
      <c r="G3634" s="83" t="s">
        <v>34</v>
      </c>
      <c r="H3634" s="168">
        <v>36580</v>
      </c>
      <c r="I3634" s="31"/>
      <c r="J3634" s="83" t="s">
        <v>188</v>
      </c>
      <c r="K3634" s="31" t="s">
        <v>34</v>
      </c>
      <c r="L3634" s="31"/>
      <c r="M3634" s="168"/>
      <c r="N3634" s="147"/>
      <c r="O3634" s="105" t="s">
        <v>52</v>
      </c>
      <c r="P3634" s="171">
        <v>36580</v>
      </c>
      <c r="Q3634" s="31"/>
      <c r="R3634" s="83" t="s">
        <v>188</v>
      </c>
      <c r="S3634" s="31" t="s">
        <v>34</v>
      </c>
      <c r="T3634" s="31"/>
      <c r="U3634" s="168"/>
      <c r="V3634" s="149"/>
      <c r="W3634" s="140" t="str" cm="1">
        <f t="array" ref="W3634">IF(SUM(LEN(B3634:V3634))=0,"",IF(OR(OR(ISBLANK(F3634),SUM(LEN(C3634),LEN(D3634))=0),AND(NOT(E3634="Unknown"),ISBLANK(J3634)),AND(NOT(O3634="Unknown"),ISBLANK(R3634))),"Missing Information", INDEX(Table15[Entire Service Line Classification], MATCH(SUMIFS(Table15[Unique ID],Table15[System-Owned Portion],E3634,Table15[If Material Anything Other than "Lead" in Column E,Was Material Ever Previously Lead?],G3634,Table15[Customer-Owned Portion],O3634),Table15[Unique ID],0),0)))</f>
        <v>Non-lead</v>
      </c>
      <c r="X3634"/>
    </row>
    <row r="3635" spans="2:24" ht="30" x14ac:dyDescent="0.25">
      <c r="B3635" s="145" t="s">
        <v>5696</v>
      </c>
      <c r="C3635" s="31" t="s">
        <v>13293</v>
      </c>
      <c r="D3635" s="31"/>
      <c r="E3635" s="43" t="s">
        <v>52</v>
      </c>
      <c r="F3635" s="42" t="s">
        <v>34</v>
      </c>
      <c r="G3635" s="83" t="s">
        <v>34</v>
      </c>
      <c r="H3635" s="168">
        <v>36579</v>
      </c>
      <c r="I3635" s="31"/>
      <c r="J3635" s="83" t="s">
        <v>188</v>
      </c>
      <c r="K3635" s="31" t="s">
        <v>34</v>
      </c>
      <c r="L3635" s="31"/>
      <c r="M3635" s="168"/>
      <c r="N3635" s="147"/>
      <c r="O3635" s="105" t="s">
        <v>52</v>
      </c>
      <c r="P3635" s="171">
        <v>36579</v>
      </c>
      <c r="Q3635" s="31"/>
      <c r="R3635" s="83" t="s">
        <v>188</v>
      </c>
      <c r="S3635" s="31" t="s">
        <v>34</v>
      </c>
      <c r="T3635" s="31"/>
      <c r="U3635" s="168"/>
      <c r="V3635" s="149"/>
      <c r="W3635" s="140" t="str" cm="1">
        <f t="array" ref="W3635">IF(SUM(LEN(B3635:V3635))=0,"",IF(OR(OR(ISBLANK(F3635),SUM(LEN(C3635),LEN(D3635))=0),AND(NOT(E3635="Unknown"),ISBLANK(J3635)),AND(NOT(O3635="Unknown"),ISBLANK(R3635))),"Missing Information", INDEX(Table15[Entire Service Line Classification], MATCH(SUMIFS(Table15[Unique ID],Table15[System-Owned Portion],E3635,Table15[If Material Anything Other than "Lead" in Column E,Was Material Ever Previously Lead?],G3635,Table15[Customer-Owned Portion],O3635),Table15[Unique ID],0),0)))</f>
        <v>Non-lead</v>
      </c>
      <c r="X3635"/>
    </row>
    <row r="3636" spans="2:24" ht="30" x14ac:dyDescent="0.25">
      <c r="B3636" s="145" t="s">
        <v>770</v>
      </c>
      <c r="C3636" s="31" t="s">
        <v>8183</v>
      </c>
      <c r="D3636" s="31"/>
      <c r="E3636" s="43" t="s">
        <v>52</v>
      </c>
      <c r="F3636" s="42" t="s">
        <v>34</v>
      </c>
      <c r="G3636" s="83" t="s">
        <v>34</v>
      </c>
      <c r="H3636" s="168">
        <v>36574</v>
      </c>
      <c r="I3636" s="31"/>
      <c r="J3636" s="83" t="s">
        <v>188</v>
      </c>
      <c r="K3636" s="31" t="s">
        <v>34</v>
      </c>
      <c r="L3636" s="31"/>
      <c r="M3636" s="168"/>
      <c r="N3636" s="147"/>
      <c r="O3636" s="105" t="s">
        <v>52</v>
      </c>
      <c r="P3636" s="171">
        <v>36574</v>
      </c>
      <c r="Q3636" s="31"/>
      <c r="R3636" s="83" t="s">
        <v>188</v>
      </c>
      <c r="S3636" s="31" t="s">
        <v>34</v>
      </c>
      <c r="T3636" s="31"/>
      <c r="U3636" s="168"/>
      <c r="V3636" s="149"/>
      <c r="W3636" s="140" t="str" cm="1">
        <f t="array" ref="W3636">IF(SUM(LEN(B3636:V3636))=0,"",IF(OR(OR(ISBLANK(F3636),SUM(LEN(C3636),LEN(D3636))=0),AND(NOT(E3636="Unknown"),ISBLANK(J3636)),AND(NOT(O3636="Unknown"),ISBLANK(R3636))),"Missing Information", INDEX(Table15[Entire Service Line Classification], MATCH(SUMIFS(Table15[Unique ID],Table15[System-Owned Portion],E3636,Table15[If Material Anything Other than "Lead" in Column E,Was Material Ever Previously Lead?],G3636,Table15[Customer-Owned Portion],O3636),Table15[Unique ID],0),0)))</f>
        <v>Non-lead</v>
      </c>
      <c r="X3636"/>
    </row>
    <row r="3637" spans="2:24" ht="30" x14ac:dyDescent="0.25">
      <c r="B3637" s="145" t="s">
        <v>685</v>
      </c>
      <c r="C3637" s="31" t="s">
        <v>8100</v>
      </c>
      <c r="D3637" s="31"/>
      <c r="E3637" s="43" t="s">
        <v>52</v>
      </c>
      <c r="F3637" s="42" t="s">
        <v>34</v>
      </c>
      <c r="G3637" s="83" t="s">
        <v>34</v>
      </c>
      <c r="H3637" s="168">
        <v>36573</v>
      </c>
      <c r="I3637" s="31"/>
      <c r="J3637" s="83" t="s">
        <v>188</v>
      </c>
      <c r="K3637" s="31" t="s">
        <v>34</v>
      </c>
      <c r="L3637" s="31"/>
      <c r="M3637" s="168"/>
      <c r="N3637" s="147"/>
      <c r="O3637" s="105" t="s">
        <v>52</v>
      </c>
      <c r="P3637" s="171">
        <v>36573</v>
      </c>
      <c r="Q3637" s="31"/>
      <c r="R3637" s="83" t="s">
        <v>188</v>
      </c>
      <c r="S3637" s="31" t="s">
        <v>34</v>
      </c>
      <c r="T3637" s="31"/>
      <c r="U3637" s="168"/>
      <c r="V3637" s="149"/>
      <c r="W3637" s="140" t="str" cm="1">
        <f t="array" ref="W3637">IF(SUM(LEN(B3637:V3637))=0,"",IF(OR(OR(ISBLANK(F3637),SUM(LEN(C3637),LEN(D3637))=0),AND(NOT(E3637="Unknown"),ISBLANK(J3637)),AND(NOT(O3637="Unknown"),ISBLANK(R3637))),"Missing Information", INDEX(Table15[Entire Service Line Classification], MATCH(SUMIFS(Table15[Unique ID],Table15[System-Owned Portion],E3637,Table15[If Material Anything Other than "Lead" in Column E,Was Material Ever Previously Lead?],G3637,Table15[Customer-Owned Portion],O3637),Table15[Unique ID],0),0)))</f>
        <v>Non-lead</v>
      </c>
      <c r="X3637"/>
    </row>
    <row r="3638" spans="2:24" ht="30" x14ac:dyDescent="0.25">
      <c r="B3638" s="145" t="s">
        <v>720</v>
      </c>
      <c r="C3638" s="31" t="s">
        <v>8135</v>
      </c>
      <c r="D3638" s="31"/>
      <c r="E3638" s="43" t="s">
        <v>52</v>
      </c>
      <c r="F3638" s="42" t="s">
        <v>34</v>
      </c>
      <c r="G3638" s="83" t="s">
        <v>34</v>
      </c>
      <c r="H3638" s="168">
        <v>36573</v>
      </c>
      <c r="I3638" s="31"/>
      <c r="J3638" s="83" t="s">
        <v>188</v>
      </c>
      <c r="K3638" s="31" t="s">
        <v>34</v>
      </c>
      <c r="L3638" s="31"/>
      <c r="M3638" s="168"/>
      <c r="N3638" s="147"/>
      <c r="O3638" s="105" t="s">
        <v>52</v>
      </c>
      <c r="P3638" s="171">
        <v>36573</v>
      </c>
      <c r="Q3638" s="31"/>
      <c r="R3638" s="83" t="s">
        <v>188</v>
      </c>
      <c r="S3638" s="31" t="s">
        <v>34</v>
      </c>
      <c r="T3638" s="31"/>
      <c r="U3638" s="168"/>
      <c r="V3638" s="149"/>
      <c r="W3638" s="140" t="str" cm="1">
        <f t="array" ref="W3638">IF(SUM(LEN(B3638:V3638))=0,"",IF(OR(OR(ISBLANK(F3638),SUM(LEN(C3638),LEN(D3638))=0),AND(NOT(E3638="Unknown"),ISBLANK(J3638)),AND(NOT(O3638="Unknown"),ISBLANK(R3638))),"Missing Information", INDEX(Table15[Entire Service Line Classification], MATCH(SUMIFS(Table15[Unique ID],Table15[System-Owned Portion],E3638,Table15[If Material Anything Other than "Lead" in Column E,Was Material Ever Previously Lead?],G3638,Table15[Customer-Owned Portion],O3638),Table15[Unique ID],0),0)))</f>
        <v>Non-lead</v>
      </c>
      <c r="X3638"/>
    </row>
    <row r="3639" spans="2:24" ht="30" x14ac:dyDescent="0.25">
      <c r="B3639" s="145" t="s">
        <v>714</v>
      </c>
      <c r="C3639" s="31" t="s">
        <v>8129</v>
      </c>
      <c r="D3639" s="31"/>
      <c r="E3639" s="43" t="s">
        <v>52</v>
      </c>
      <c r="F3639" s="42" t="s">
        <v>34</v>
      </c>
      <c r="G3639" s="83" t="s">
        <v>34</v>
      </c>
      <c r="H3639" s="168">
        <v>36570</v>
      </c>
      <c r="I3639" s="31"/>
      <c r="J3639" s="83" t="s">
        <v>188</v>
      </c>
      <c r="K3639" s="31" t="s">
        <v>34</v>
      </c>
      <c r="L3639" s="31"/>
      <c r="M3639" s="168"/>
      <c r="N3639" s="147"/>
      <c r="O3639" s="105" t="s">
        <v>52</v>
      </c>
      <c r="P3639" s="171">
        <v>36570</v>
      </c>
      <c r="Q3639" s="31"/>
      <c r="R3639" s="83" t="s">
        <v>188</v>
      </c>
      <c r="S3639" s="31" t="s">
        <v>34</v>
      </c>
      <c r="T3639" s="31"/>
      <c r="U3639" s="168"/>
      <c r="V3639" s="149"/>
      <c r="W3639" s="140" t="str" cm="1">
        <f t="array" ref="W3639">IF(SUM(LEN(B3639:V3639))=0,"",IF(OR(OR(ISBLANK(F3639),SUM(LEN(C3639),LEN(D3639))=0),AND(NOT(E3639="Unknown"),ISBLANK(J3639)),AND(NOT(O3639="Unknown"),ISBLANK(R3639))),"Missing Information", INDEX(Table15[Entire Service Line Classification], MATCH(SUMIFS(Table15[Unique ID],Table15[System-Owned Portion],E3639,Table15[If Material Anything Other than "Lead" in Column E,Was Material Ever Previously Lead?],G3639,Table15[Customer-Owned Portion],O3639),Table15[Unique ID],0),0)))</f>
        <v>Non-lead</v>
      </c>
      <c r="X3639"/>
    </row>
    <row r="3640" spans="2:24" ht="30" x14ac:dyDescent="0.25">
      <c r="B3640" s="145" t="s">
        <v>404</v>
      </c>
      <c r="C3640" s="31" t="s">
        <v>7819</v>
      </c>
      <c r="D3640" s="31"/>
      <c r="E3640" s="43" t="s">
        <v>52</v>
      </c>
      <c r="F3640" s="42" t="s">
        <v>34</v>
      </c>
      <c r="G3640" s="83" t="s">
        <v>34</v>
      </c>
      <c r="H3640" s="168">
        <v>36566</v>
      </c>
      <c r="I3640" s="31"/>
      <c r="J3640" s="83" t="s">
        <v>188</v>
      </c>
      <c r="K3640" s="31" t="s">
        <v>34</v>
      </c>
      <c r="L3640" s="31"/>
      <c r="M3640" s="168"/>
      <c r="N3640" s="147"/>
      <c r="O3640" s="105" t="s">
        <v>52</v>
      </c>
      <c r="P3640" s="171">
        <v>36566</v>
      </c>
      <c r="Q3640" s="31"/>
      <c r="R3640" s="83" t="s">
        <v>188</v>
      </c>
      <c r="S3640" s="31" t="s">
        <v>34</v>
      </c>
      <c r="T3640" s="31"/>
      <c r="U3640" s="168"/>
      <c r="V3640" s="149"/>
      <c r="W3640" s="140" t="str" cm="1">
        <f t="array" ref="W3640">IF(SUM(LEN(B3640:V3640))=0,"",IF(OR(OR(ISBLANK(F3640),SUM(LEN(C3640),LEN(D3640))=0),AND(NOT(E3640="Unknown"),ISBLANK(J3640)),AND(NOT(O3640="Unknown"),ISBLANK(R3640))),"Missing Information", INDEX(Table15[Entire Service Line Classification], MATCH(SUMIFS(Table15[Unique ID],Table15[System-Owned Portion],E3640,Table15[If Material Anything Other than "Lead" in Column E,Was Material Ever Previously Lead?],G3640,Table15[Customer-Owned Portion],O3640),Table15[Unique ID],0),0)))</f>
        <v>Non-lead</v>
      </c>
      <c r="X3640"/>
    </row>
    <row r="3641" spans="2:24" ht="30" x14ac:dyDescent="0.25">
      <c r="B3641" s="145" t="s">
        <v>1004</v>
      </c>
      <c r="C3641" s="31" t="s">
        <v>8417</v>
      </c>
      <c r="D3641" s="31"/>
      <c r="E3641" s="43" t="s">
        <v>52</v>
      </c>
      <c r="F3641" s="42" t="s">
        <v>34</v>
      </c>
      <c r="G3641" s="83" t="s">
        <v>34</v>
      </c>
      <c r="H3641" s="168">
        <v>36566</v>
      </c>
      <c r="I3641" s="31"/>
      <c r="J3641" s="83" t="s">
        <v>188</v>
      </c>
      <c r="K3641" s="31" t="s">
        <v>34</v>
      </c>
      <c r="L3641" s="31"/>
      <c r="M3641" s="168"/>
      <c r="N3641" s="147"/>
      <c r="O3641" s="105" t="s">
        <v>52</v>
      </c>
      <c r="P3641" s="171">
        <v>36566</v>
      </c>
      <c r="Q3641" s="31"/>
      <c r="R3641" s="83" t="s">
        <v>188</v>
      </c>
      <c r="S3641" s="31" t="s">
        <v>34</v>
      </c>
      <c r="T3641" s="31"/>
      <c r="U3641" s="168"/>
      <c r="V3641" s="149"/>
      <c r="W3641" s="140" t="str" cm="1">
        <f t="array" ref="W3641">IF(SUM(LEN(B3641:V3641))=0,"",IF(OR(OR(ISBLANK(F3641),SUM(LEN(C3641),LEN(D3641))=0),AND(NOT(E3641="Unknown"),ISBLANK(J3641)),AND(NOT(O3641="Unknown"),ISBLANK(R3641))),"Missing Information", INDEX(Table15[Entire Service Line Classification], MATCH(SUMIFS(Table15[Unique ID],Table15[System-Owned Portion],E3641,Table15[If Material Anything Other than "Lead" in Column E,Was Material Ever Previously Lead?],G3641,Table15[Customer-Owned Portion],O3641),Table15[Unique ID],0),0)))</f>
        <v>Non-lead</v>
      </c>
      <c r="X3641"/>
    </row>
    <row r="3642" spans="2:24" ht="30" x14ac:dyDescent="0.25">
      <c r="B3642" s="145" t="s">
        <v>1340</v>
      </c>
      <c r="C3642" s="31" t="s">
        <v>8753</v>
      </c>
      <c r="D3642" s="31"/>
      <c r="E3642" s="43" t="s">
        <v>52</v>
      </c>
      <c r="F3642" s="42" t="s">
        <v>34</v>
      </c>
      <c r="G3642" s="83" t="s">
        <v>34</v>
      </c>
      <c r="H3642" s="168">
        <v>36566</v>
      </c>
      <c r="I3642" s="31"/>
      <c r="J3642" s="83" t="s">
        <v>188</v>
      </c>
      <c r="K3642" s="31" t="s">
        <v>34</v>
      </c>
      <c r="L3642" s="31"/>
      <c r="M3642" s="168"/>
      <c r="N3642" s="147"/>
      <c r="O3642" s="105" t="s">
        <v>52</v>
      </c>
      <c r="P3642" s="171">
        <v>36566</v>
      </c>
      <c r="Q3642" s="31"/>
      <c r="R3642" s="83" t="s">
        <v>188</v>
      </c>
      <c r="S3642" s="31" t="s">
        <v>34</v>
      </c>
      <c r="T3642" s="31"/>
      <c r="U3642" s="168"/>
      <c r="V3642" s="149"/>
      <c r="W3642" s="140" t="str" cm="1">
        <f t="array" ref="W3642">IF(SUM(LEN(B3642:V3642))=0,"",IF(OR(OR(ISBLANK(F3642),SUM(LEN(C3642),LEN(D3642))=0),AND(NOT(E3642="Unknown"),ISBLANK(J3642)),AND(NOT(O3642="Unknown"),ISBLANK(R3642))),"Missing Information", INDEX(Table15[Entire Service Line Classification], MATCH(SUMIFS(Table15[Unique ID],Table15[System-Owned Portion],E3642,Table15[If Material Anything Other than "Lead" in Column E,Was Material Ever Previously Lead?],G3642,Table15[Customer-Owned Portion],O3642),Table15[Unique ID],0),0)))</f>
        <v>Non-lead</v>
      </c>
      <c r="X3642"/>
    </row>
    <row r="3643" spans="2:24" ht="30" x14ac:dyDescent="0.25">
      <c r="B3643" s="145" t="s">
        <v>5846</v>
      </c>
      <c r="C3643" s="31" t="s">
        <v>13444</v>
      </c>
      <c r="D3643" s="31"/>
      <c r="E3643" s="43" t="s">
        <v>52</v>
      </c>
      <c r="F3643" s="42" t="s">
        <v>34</v>
      </c>
      <c r="G3643" s="83" t="s">
        <v>34</v>
      </c>
      <c r="H3643" s="168">
        <v>36566</v>
      </c>
      <c r="I3643" s="31"/>
      <c r="J3643" s="83" t="s">
        <v>188</v>
      </c>
      <c r="K3643" s="31" t="s">
        <v>34</v>
      </c>
      <c r="L3643" s="31"/>
      <c r="M3643" s="168"/>
      <c r="N3643" s="147"/>
      <c r="O3643" s="105" t="s">
        <v>52</v>
      </c>
      <c r="P3643" s="171">
        <v>36566</v>
      </c>
      <c r="Q3643" s="31"/>
      <c r="R3643" s="83" t="s">
        <v>188</v>
      </c>
      <c r="S3643" s="31" t="s">
        <v>34</v>
      </c>
      <c r="T3643" s="31"/>
      <c r="U3643" s="168"/>
      <c r="V3643" s="149"/>
      <c r="W3643" s="140" t="str" cm="1">
        <f t="array" ref="W3643">IF(SUM(LEN(B3643:V3643))=0,"",IF(OR(OR(ISBLANK(F3643),SUM(LEN(C3643),LEN(D3643))=0),AND(NOT(E3643="Unknown"),ISBLANK(J3643)),AND(NOT(O3643="Unknown"),ISBLANK(R3643))),"Missing Information", INDEX(Table15[Entire Service Line Classification], MATCH(SUMIFS(Table15[Unique ID],Table15[System-Owned Portion],E3643,Table15[If Material Anything Other than "Lead" in Column E,Was Material Ever Previously Lead?],G3643,Table15[Customer-Owned Portion],O3643),Table15[Unique ID],0),0)))</f>
        <v>Non-lead</v>
      </c>
      <c r="X3643"/>
    </row>
    <row r="3644" spans="2:24" ht="30" x14ac:dyDescent="0.25">
      <c r="B3644" s="145" t="s">
        <v>7279</v>
      </c>
      <c r="C3644" s="31" t="s">
        <v>14903</v>
      </c>
      <c r="D3644" s="31"/>
      <c r="E3644" s="43" t="s">
        <v>52</v>
      </c>
      <c r="F3644" s="42" t="s">
        <v>34</v>
      </c>
      <c r="G3644" s="83" t="s">
        <v>34</v>
      </c>
      <c r="H3644" s="168">
        <v>36564</v>
      </c>
      <c r="I3644" s="31"/>
      <c r="J3644" s="83" t="s">
        <v>188</v>
      </c>
      <c r="K3644" s="31" t="s">
        <v>34</v>
      </c>
      <c r="L3644" s="31"/>
      <c r="M3644" s="168"/>
      <c r="N3644" s="147"/>
      <c r="O3644" s="105" t="s">
        <v>52</v>
      </c>
      <c r="P3644" s="171">
        <v>36564</v>
      </c>
      <c r="Q3644" s="31"/>
      <c r="R3644" s="83" t="s">
        <v>188</v>
      </c>
      <c r="S3644" s="31" t="s">
        <v>34</v>
      </c>
      <c r="T3644" s="31"/>
      <c r="U3644" s="168"/>
      <c r="V3644" s="149"/>
      <c r="W3644" s="140" t="str" cm="1">
        <f t="array" ref="W3644">IF(SUM(LEN(B3644:V3644))=0,"",IF(OR(OR(ISBLANK(F3644),SUM(LEN(C3644),LEN(D3644))=0),AND(NOT(E3644="Unknown"),ISBLANK(J3644)),AND(NOT(O3644="Unknown"),ISBLANK(R3644))),"Missing Information", INDEX(Table15[Entire Service Line Classification], MATCH(SUMIFS(Table15[Unique ID],Table15[System-Owned Portion],E3644,Table15[If Material Anything Other than "Lead" in Column E,Was Material Ever Previously Lead?],G3644,Table15[Customer-Owned Portion],O3644),Table15[Unique ID],0),0)))</f>
        <v>Non-lead</v>
      </c>
      <c r="X3644"/>
    </row>
    <row r="3645" spans="2:24" ht="30" x14ac:dyDescent="0.25">
      <c r="B3645" s="145" t="s">
        <v>686</v>
      </c>
      <c r="C3645" s="31" t="s">
        <v>8101</v>
      </c>
      <c r="D3645" s="31"/>
      <c r="E3645" s="43" t="s">
        <v>52</v>
      </c>
      <c r="F3645" s="42" t="s">
        <v>34</v>
      </c>
      <c r="G3645" s="83" t="s">
        <v>34</v>
      </c>
      <c r="H3645" s="168">
        <v>36560</v>
      </c>
      <c r="I3645" s="31"/>
      <c r="J3645" s="83" t="s">
        <v>188</v>
      </c>
      <c r="K3645" s="31" t="s">
        <v>34</v>
      </c>
      <c r="L3645" s="31"/>
      <c r="M3645" s="168"/>
      <c r="N3645" s="147"/>
      <c r="O3645" s="105" t="s">
        <v>52</v>
      </c>
      <c r="P3645" s="171">
        <v>36560</v>
      </c>
      <c r="Q3645" s="31"/>
      <c r="R3645" s="83" t="s">
        <v>188</v>
      </c>
      <c r="S3645" s="31" t="s">
        <v>34</v>
      </c>
      <c r="T3645" s="31"/>
      <c r="U3645" s="168"/>
      <c r="V3645" s="149"/>
      <c r="W3645" s="140" t="str" cm="1">
        <f t="array" ref="W3645">IF(SUM(LEN(B3645:V3645))=0,"",IF(OR(OR(ISBLANK(F3645),SUM(LEN(C3645),LEN(D3645))=0),AND(NOT(E3645="Unknown"),ISBLANK(J3645)),AND(NOT(O3645="Unknown"),ISBLANK(R3645))),"Missing Information", INDEX(Table15[Entire Service Line Classification], MATCH(SUMIFS(Table15[Unique ID],Table15[System-Owned Portion],E3645,Table15[If Material Anything Other than "Lead" in Column E,Was Material Ever Previously Lead?],G3645,Table15[Customer-Owned Portion],O3645),Table15[Unique ID],0),0)))</f>
        <v>Non-lead</v>
      </c>
      <c r="X3645"/>
    </row>
    <row r="3646" spans="2:24" ht="30" x14ac:dyDescent="0.25">
      <c r="B3646" s="145" t="s">
        <v>691</v>
      </c>
      <c r="C3646" s="31" t="s">
        <v>8106</v>
      </c>
      <c r="D3646" s="31"/>
      <c r="E3646" s="43" t="s">
        <v>52</v>
      </c>
      <c r="F3646" s="42" t="s">
        <v>34</v>
      </c>
      <c r="G3646" s="83" t="s">
        <v>34</v>
      </c>
      <c r="H3646" s="168">
        <v>36551</v>
      </c>
      <c r="I3646" s="31"/>
      <c r="J3646" s="83" t="s">
        <v>188</v>
      </c>
      <c r="K3646" s="31" t="s">
        <v>34</v>
      </c>
      <c r="L3646" s="31"/>
      <c r="M3646" s="168"/>
      <c r="N3646" s="147"/>
      <c r="O3646" s="105" t="s">
        <v>52</v>
      </c>
      <c r="P3646" s="171">
        <v>36551</v>
      </c>
      <c r="Q3646" s="31"/>
      <c r="R3646" s="83" t="s">
        <v>188</v>
      </c>
      <c r="S3646" s="31" t="s">
        <v>34</v>
      </c>
      <c r="T3646" s="31"/>
      <c r="U3646" s="168"/>
      <c r="V3646" s="149"/>
      <c r="W3646" s="140" t="str" cm="1">
        <f t="array" ref="W3646">IF(SUM(LEN(B3646:V3646))=0,"",IF(OR(OR(ISBLANK(F3646),SUM(LEN(C3646),LEN(D3646))=0),AND(NOT(E3646="Unknown"),ISBLANK(J3646)),AND(NOT(O3646="Unknown"),ISBLANK(R3646))),"Missing Information", INDEX(Table15[Entire Service Line Classification], MATCH(SUMIFS(Table15[Unique ID],Table15[System-Owned Portion],E3646,Table15[If Material Anything Other than "Lead" in Column E,Was Material Ever Previously Lead?],G3646,Table15[Customer-Owned Portion],O3646),Table15[Unique ID],0),0)))</f>
        <v>Non-lead</v>
      </c>
      <c r="X3646"/>
    </row>
    <row r="3647" spans="2:24" ht="30" x14ac:dyDescent="0.25">
      <c r="B3647" s="145" t="s">
        <v>3103</v>
      </c>
      <c r="C3647" s="31" t="s">
        <v>10535</v>
      </c>
      <c r="D3647" s="31"/>
      <c r="E3647" s="43" t="s">
        <v>52</v>
      </c>
      <c r="F3647" s="42" t="s">
        <v>34</v>
      </c>
      <c r="G3647" s="83" t="s">
        <v>34</v>
      </c>
      <c r="H3647" s="168">
        <v>36538</v>
      </c>
      <c r="I3647" s="31"/>
      <c r="J3647" s="83" t="s">
        <v>188</v>
      </c>
      <c r="K3647" s="31" t="s">
        <v>34</v>
      </c>
      <c r="L3647" s="31"/>
      <c r="M3647" s="168"/>
      <c r="N3647" s="147"/>
      <c r="O3647" s="105" t="s">
        <v>52</v>
      </c>
      <c r="P3647" s="171">
        <v>36538</v>
      </c>
      <c r="Q3647" s="31"/>
      <c r="R3647" s="83" t="s">
        <v>188</v>
      </c>
      <c r="S3647" s="31" t="s">
        <v>34</v>
      </c>
      <c r="T3647" s="31"/>
      <c r="U3647" s="168"/>
      <c r="V3647" s="149"/>
      <c r="W3647" s="140" t="str" cm="1">
        <f t="array" ref="W3647">IF(SUM(LEN(B3647:V3647))=0,"",IF(OR(OR(ISBLANK(F3647),SUM(LEN(C3647),LEN(D3647))=0),AND(NOT(E3647="Unknown"),ISBLANK(J3647)),AND(NOT(O3647="Unknown"),ISBLANK(R3647))),"Missing Information", INDEX(Table15[Entire Service Line Classification], MATCH(SUMIFS(Table15[Unique ID],Table15[System-Owned Portion],E3647,Table15[If Material Anything Other than "Lead" in Column E,Was Material Ever Previously Lead?],G3647,Table15[Customer-Owned Portion],O3647),Table15[Unique ID],0),0)))</f>
        <v>Non-lead</v>
      </c>
      <c r="X3647"/>
    </row>
    <row r="3648" spans="2:24" ht="30" x14ac:dyDescent="0.25">
      <c r="B3648" s="145" t="s">
        <v>6683</v>
      </c>
      <c r="C3648" s="31" t="s">
        <v>14289</v>
      </c>
      <c r="D3648" s="31"/>
      <c r="E3648" s="43" t="s">
        <v>52</v>
      </c>
      <c r="F3648" s="42" t="s">
        <v>34</v>
      </c>
      <c r="G3648" s="83" t="s">
        <v>34</v>
      </c>
      <c r="H3648" s="168">
        <v>36522</v>
      </c>
      <c r="I3648" s="31"/>
      <c r="J3648" s="83" t="s">
        <v>188</v>
      </c>
      <c r="K3648" s="31" t="s">
        <v>34</v>
      </c>
      <c r="L3648" s="31"/>
      <c r="M3648" s="168"/>
      <c r="N3648" s="147"/>
      <c r="O3648" s="105" t="s">
        <v>52</v>
      </c>
      <c r="P3648" s="171">
        <v>36522</v>
      </c>
      <c r="Q3648" s="31"/>
      <c r="R3648" s="83" t="s">
        <v>188</v>
      </c>
      <c r="S3648" s="31" t="s">
        <v>34</v>
      </c>
      <c r="T3648" s="31"/>
      <c r="U3648" s="168"/>
      <c r="V3648" s="149"/>
      <c r="W3648" s="140" t="str" cm="1">
        <f t="array" ref="W3648">IF(SUM(LEN(B3648:V3648))=0,"",IF(OR(OR(ISBLANK(F3648),SUM(LEN(C3648),LEN(D3648))=0),AND(NOT(E3648="Unknown"),ISBLANK(J3648)),AND(NOT(O3648="Unknown"),ISBLANK(R3648))),"Missing Information", INDEX(Table15[Entire Service Line Classification], MATCH(SUMIFS(Table15[Unique ID],Table15[System-Owned Portion],E3648,Table15[If Material Anything Other than "Lead" in Column E,Was Material Ever Previously Lead?],G3648,Table15[Customer-Owned Portion],O3648),Table15[Unique ID],0),0)))</f>
        <v>Non-lead</v>
      </c>
      <c r="X3648"/>
    </row>
    <row r="3649" spans="2:24" ht="30" x14ac:dyDescent="0.25">
      <c r="B3649" s="145" t="s">
        <v>591</v>
      </c>
      <c r="C3649" s="31" t="s">
        <v>8006</v>
      </c>
      <c r="D3649" s="31"/>
      <c r="E3649" s="43" t="s">
        <v>52</v>
      </c>
      <c r="F3649" s="42" t="s">
        <v>34</v>
      </c>
      <c r="G3649" s="83" t="s">
        <v>34</v>
      </c>
      <c r="H3649" s="168">
        <v>36514</v>
      </c>
      <c r="I3649" s="31"/>
      <c r="J3649" s="83" t="s">
        <v>188</v>
      </c>
      <c r="K3649" s="31" t="s">
        <v>34</v>
      </c>
      <c r="L3649" s="31"/>
      <c r="M3649" s="168"/>
      <c r="N3649" s="147"/>
      <c r="O3649" s="105" t="s">
        <v>52</v>
      </c>
      <c r="P3649" s="171">
        <v>36514</v>
      </c>
      <c r="Q3649" s="31"/>
      <c r="R3649" s="83" t="s">
        <v>188</v>
      </c>
      <c r="S3649" s="31" t="s">
        <v>34</v>
      </c>
      <c r="T3649" s="31"/>
      <c r="U3649" s="168"/>
      <c r="V3649" s="149"/>
      <c r="W3649" s="140" t="str" cm="1">
        <f t="array" ref="W3649">IF(SUM(LEN(B3649:V3649))=0,"",IF(OR(OR(ISBLANK(F3649),SUM(LEN(C3649),LEN(D3649))=0),AND(NOT(E3649="Unknown"),ISBLANK(J3649)),AND(NOT(O3649="Unknown"),ISBLANK(R3649))),"Missing Information", INDEX(Table15[Entire Service Line Classification], MATCH(SUMIFS(Table15[Unique ID],Table15[System-Owned Portion],E3649,Table15[If Material Anything Other than "Lead" in Column E,Was Material Ever Previously Lead?],G3649,Table15[Customer-Owned Portion],O3649),Table15[Unique ID],0),0)))</f>
        <v>Non-lead</v>
      </c>
      <c r="X3649"/>
    </row>
    <row r="3650" spans="2:24" ht="30" x14ac:dyDescent="0.25">
      <c r="B3650" s="145" t="s">
        <v>4391</v>
      </c>
      <c r="C3650" s="31" t="s">
        <v>11984</v>
      </c>
      <c r="D3650" s="31"/>
      <c r="E3650" s="43" t="s">
        <v>52</v>
      </c>
      <c r="F3650" s="42" t="s">
        <v>34</v>
      </c>
      <c r="G3650" s="83" t="s">
        <v>34</v>
      </c>
      <c r="H3650" s="168">
        <v>36511</v>
      </c>
      <c r="I3650" s="31"/>
      <c r="J3650" s="83" t="s">
        <v>188</v>
      </c>
      <c r="K3650" s="31" t="s">
        <v>34</v>
      </c>
      <c r="L3650" s="31"/>
      <c r="M3650" s="168"/>
      <c r="N3650" s="147"/>
      <c r="O3650" s="105" t="s">
        <v>52</v>
      </c>
      <c r="P3650" s="171">
        <v>36511</v>
      </c>
      <c r="Q3650" s="31"/>
      <c r="R3650" s="83" t="s">
        <v>188</v>
      </c>
      <c r="S3650" s="31" t="s">
        <v>34</v>
      </c>
      <c r="T3650" s="31"/>
      <c r="U3650" s="168"/>
      <c r="V3650" s="149"/>
      <c r="W3650" s="140" t="str" cm="1">
        <f t="array" ref="W3650">IF(SUM(LEN(B3650:V3650))=0,"",IF(OR(OR(ISBLANK(F3650),SUM(LEN(C3650),LEN(D3650))=0),AND(NOT(E3650="Unknown"),ISBLANK(J3650)),AND(NOT(O3650="Unknown"),ISBLANK(R3650))),"Missing Information", INDEX(Table15[Entire Service Line Classification], MATCH(SUMIFS(Table15[Unique ID],Table15[System-Owned Portion],E3650,Table15[If Material Anything Other than "Lead" in Column E,Was Material Ever Previously Lead?],G3650,Table15[Customer-Owned Portion],O3650),Table15[Unique ID],0),0)))</f>
        <v>Non-lead</v>
      </c>
      <c r="X3650"/>
    </row>
    <row r="3651" spans="2:24" ht="30" x14ac:dyDescent="0.25">
      <c r="B3651" s="145" t="s">
        <v>244</v>
      </c>
      <c r="C3651" s="31" t="s">
        <v>7659</v>
      </c>
      <c r="D3651" s="31"/>
      <c r="E3651" s="43" t="s">
        <v>52</v>
      </c>
      <c r="F3651" s="42" t="s">
        <v>34</v>
      </c>
      <c r="G3651" s="83" t="s">
        <v>34</v>
      </c>
      <c r="H3651" s="168">
        <v>36497</v>
      </c>
      <c r="I3651" s="187"/>
      <c r="J3651" s="83" t="s">
        <v>188</v>
      </c>
      <c r="K3651" s="31" t="s">
        <v>34</v>
      </c>
      <c r="L3651" s="31"/>
      <c r="M3651" s="168"/>
      <c r="N3651" s="147"/>
      <c r="O3651" s="105" t="s">
        <v>52</v>
      </c>
      <c r="P3651" s="171">
        <v>36497</v>
      </c>
      <c r="Q3651" s="31"/>
      <c r="R3651" s="83" t="s">
        <v>188</v>
      </c>
      <c r="S3651" s="31" t="s">
        <v>34</v>
      </c>
      <c r="T3651" s="31"/>
      <c r="U3651" s="168"/>
      <c r="V3651" s="149"/>
      <c r="W3651" s="140" t="str" cm="1">
        <f t="array" ref="W3651">IF(SUM(LEN(B3651:V3651))=0,"",IF(OR(OR(ISBLANK(F3651),SUM(LEN(C3651),LEN(D3651))=0),AND(NOT(E3651="Unknown"),ISBLANK(J3651)),AND(NOT(O3651="Unknown"),ISBLANK(R3651))),"Missing Information", INDEX(Table15[Entire Service Line Classification], MATCH(SUMIFS(Table15[Unique ID],Table15[System-Owned Portion],E3651,Table15[If Material Anything Other than "Lead" in Column E,Was Material Ever Previously Lead?],G3651,Table15[Customer-Owned Portion],O3651),Table15[Unique ID],0),0)))</f>
        <v>Non-lead</v>
      </c>
      <c r="X3651"/>
    </row>
    <row r="3652" spans="2:24" ht="30" x14ac:dyDescent="0.25">
      <c r="B3652" s="145" t="s">
        <v>240</v>
      </c>
      <c r="C3652" s="31" t="s">
        <v>7655</v>
      </c>
      <c r="D3652" s="31"/>
      <c r="E3652" s="43" t="s">
        <v>52</v>
      </c>
      <c r="F3652" s="42" t="s">
        <v>34</v>
      </c>
      <c r="G3652" s="83" t="s">
        <v>34</v>
      </c>
      <c r="H3652" s="168">
        <v>36496</v>
      </c>
      <c r="I3652" s="187"/>
      <c r="J3652" s="83" t="s">
        <v>188</v>
      </c>
      <c r="K3652" s="31" t="s">
        <v>34</v>
      </c>
      <c r="L3652" s="31"/>
      <c r="M3652" s="168"/>
      <c r="N3652" s="147"/>
      <c r="O3652" s="105" t="s">
        <v>52</v>
      </c>
      <c r="P3652" s="171">
        <v>36496</v>
      </c>
      <c r="Q3652" s="31"/>
      <c r="R3652" s="83" t="s">
        <v>188</v>
      </c>
      <c r="S3652" s="31" t="s">
        <v>34</v>
      </c>
      <c r="T3652" s="31"/>
      <c r="U3652" s="168"/>
      <c r="V3652" s="149"/>
      <c r="W3652" s="140" t="str" cm="1">
        <f t="array" ref="W3652">IF(SUM(LEN(B3652:V3652))=0,"",IF(OR(OR(ISBLANK(F3652),SUM(LEN(C3652),LEN(D3652))=0),AND(NOT(E3652="Unknown"),ISBLANK(J3652)),AND(NOT(O3652="Unknown"),ISBLANK(R3652))),"Missing Information", INDEX(Table15[Entire Service Line Classification], MATCH(SUMIFS(Table15[Unique ID],Table15[System-Owned Portion],E3652,Table15[If Material Anything Other than "Lead" in Column E,Was Material Ever Previously Lead?],G3652,Table15[Customer-Owned Portion],O3652),Table15[Unique ID],0),0)))</f>
        <v>Non-lead</v>
      </c>
      <c r="X3652"/>
    </row>
    <row r="3653" spans="2:24" ht="30" x14ac:dyDescent="0.25">
      <c r="B3653" s="145" t="s">
        <v>245</v>
      </c>
      <c r="C3653" s="31" t="s">
        <v>7660</v>
      </c>
      <c r="D3653" s="31"/>
      <c r="E3653" s="43" t="s">
        <v>52</v>
      </c>
      <c r="F3653" s="42" t="s">
        <v>34</v>
      </c>
      <c r="G3653" s="83" t="s">
        <v>34</v>
      </c>
      <c r="H3653" s="168">
        <v>36496</v>
      </c>
      <c r="I3653" s="187"/>
      <c r="J3653" s="83" t="s">
        <v>188</v>
      </c>
      <c r="K3653" s="31" t="s">
        <v>34</v>
      </c>
      <c r="L3653" s="31"/>
      <c r="M3653" s="168"/>
      <c r="N3653" s="147"/>
      <c r="O3653" s="105" t="s">
        <v>52</v>
      </c>
      <c r="P3653" s="171">
        <v>36496</v>
      </c>
      <c r="Q3653" s="31"/>
      <c r="R3653" s="83" t="s">
        <v>188</v>
      </c>
      <c r="S3653" s="31" t="s">
        <v>34</v>
      </c>
      <c r="T3653" s="31"/>
      <c r="U3653" s="168"/>
      <c r="V3653" s="149"/>
      <c r="W3653" s="140" t="str" cm="1">
        <f t="array" ref="W3653">IF(SUM(LEN(B3653:V3653))=0,"",IF(OR(OR(ISBLANK(F3653),SUM(LEN(C3653),LEN(D3653))=0),AND(NOT(E3653="Unknown"),ISBLANK(J3653)),AND(NOT(O3653="Unknown"),ISBLANK(R3653))),"Missing Information", INDEX(Table15[Entire Service Line Classification], MATCH(SUMIFS(Table15[Unique ID],Table15[System-Owned Portion],E3653,Table15[If Material Anything Other than "Lead" in Column E,Was Material Ever Previously Lead?],G3653,Table15[Customer-Owned Portion],O3653),Table15[Unique ID],0),0)))</f>
        <v>Non-lead</v>
      </c>
      <c r="X3653"/>
    </row>
    <row r="3654" spans="2:24" ht="30" x14ac:dyDescent="0.25">
      <c r="B3654" s="145" t="s">
        <v>261</v>
      </c>
      <c r="C3654" s="31" t="s">
        <v>7676</v>
      </c>
      <c r="D3654" s="31"/>
      <c r="E3654" s="43" t="s">
        <v>52</v>
      </c>
      <c r="F3654" s="42" t="s">
        <v>34</v>
      </c>
      <c r="G3654" s="83" t="s">
        <v>34</v>
      </c>
      <c r="H3654" s="168">
        <v>36496</v>
      </c>
      <c r="I3654" s="31"/>
      <c r="J3654" s="83" t="s">
        <v>188</v>
      </c>
      <c r="K3654" s="31" t="s">
        <v>34</v>
      </c>
      <c r="L3654" s="31"/>
      <c r="M3654" s="168"/>
      <c r="N3654" s="147"/>
      <c r="O3654" s="105" t="s">
        <v>52</v>
      </c>
      <c r="P3654" s="171">
        <v>36496</v>
      </c>
      <c r="Q3654" s="31"/>
      <c r="R3654" s="83" t="s">
        <v>188</v>
      </c>
      <c r="S3654" s="31" t="s">
        <v>34</v>
      </c>
      <c r="T3654" s="31"/>
      <c r="U3654" s="168"/>
      <c r="V3654" s="149"/>
      <c r="W3654" s="140" t="str" cm="1">
        <f t="array" ref="W3654">IF(SUM(LEN(B3654:V3654))=0,"",IF(OR(OR(ISBLANK(F3654),SUM(LEN(C3654),LEN(D3654))=0),AND(NOT(E3654="Unknown"),ISBLANK(J3654)),AND(NOT(O3654="Unknown"),ISBLANK(R3654))),"Missing Information", INDEX(Table15[Entire Service Line Classification], MATCH(SUMIFS(Table15[Unique ID],Table15[System-Owned Portion],E3654,Table15[If Material Anything Other than "Lead" in Column E,Was Material Ever Previously Lead?],G3654,Table15[Customer-Owned Portion],O3654),Table15[Unique ID],0),0)))</f>
        <v>Non-lead</v>
      </c>
      <c r="X3654"/>
    </row>
    <row r="3655" spans="2:24" ht="30" x14ac:dyDescent="0.25">
      <c r="B3655" s="145" t="s">
        <v>274</v>
      </c>
      <c r="C3655" s="31" t="s">
        <v>7689</v>
      </c>
      <c r="D3655" s="31"/>
      <c r="E3655" s="43" t="s">
        <v>52</v>
      </c>
      <c r="F3655" s="42" t="s">
        <v>34</v>
      </c>
      <c r="G3655" s="83" t="s">
        <v>34</v>
      </c>
      <c r="H3655" s="168">
        <v>36496</v>
      </c>
      <c r="I3655" s="31"/>
      <c r="J3655" s="83" t="s">
        <v>188</v>
      </c>
      <c r="K3655" s="31" t="s">
        <v>34</v>
      </c>
      <c r="L3655" s="31"/>
      <c r="M3655" s="168"/>
      <c r="N3655" s="147"/>
      <c r="O3655" s="105" t="s">
        <v>52</v>
      </c>
      <c r="P3655" s="171">
        <v>36496</v>
      </c>
      <c r="Q3655" s="31"/>
      <c r="R3655" s="83" t="s">
        <v>188</v>
      </c>
      <c r="S3655" s="31" t="s">
        <v>34</v>
      </c>
      <c r="T3655" s="31"/>
      <c r="U3655" s="168"/>
      <c r="V3655" s="149"/>
      <c r="W3655" s="140" t="str" cm="1">
        <f t="array" ref="W3655">IF(SUM(LEN(B3655:V3655))=0,"",IF(OR(OR(ISBLANK(F3655),SUM(LEN(C3655),LEN(D3655))=0),AND(NOT(E3655="Unknown"),ISBLANK(J3655)),AND(NOT(O3655="Unknown"),ISBLANK(R3655))),"Missing Information", INDEX(Table15[Entire Service Line Classification], MATCH(SUMIFS(Table15[Unique ID],Table15[System-Owned Portion],E3655,Table15[If Material Anything Other than "Lead" in Column E,Was Material Ever Previously Lead?],G3655,Table15[Customer-Owned Portion],O3655),Table15[Unique ID],0),0)))</f>
        <v>Non-lead</v>
      </c>
      <c r="X3655"/>
    </row>
    <row r="3656" spans="2:24" ht="30" x14ac:dyDescent="0.25">
      <c r="B3656" s="145" t="s">
        <v>280</v>
      </c>
      <c r="C3656" s="31" t="s">
        <v>7695</v>
      </c>
      <c r="D3656" s="31"/>
      <c r="E3656" s="43" t="s">
        <v>52</v>
      </c>
      <c r="F3656" s="42" t="s">
        <v>34</v>
      </c>
      <c r="G3656" s="83" t="s">
        <v>34</v>
      </c>
      <c r="H3656" s="168">
        <v>36496</v>
      </c>
      <c r="I3656" s="31"/>
      <c r="J3656" s="83" t="s">
        <v>188</v>
      </c>
      <c r="K3656" s="31" t="s">
        <v>34</v>
      </c>
      <c r="L3656" s="31"/>
      <c r="M3656" s="168"/>
      <c r="N3656" s="147"/>
      <c r="O3656" s="105" t="s">
        <v>52</v>
      </c>
      <c r="P3656" s="171">
        <v>36496</v>
      </c>
      <c r="Q3656" s="31"/>
      <c r="R3656" s="83" t="s">
        <v>188</v>
      </c>
      <c r="S3656" s="31" t="s">
        <v>34</v>
      </c>
      <c r="T3656" s="31"/>
      <c r="U3656" s="168"/>
      <c r="V3656" s="149"/>
      <c r="W3656" s="140" t="str" cm="1">
        <f t="array" ref="W3656">IF(SUM(LEN(B3656:V3656))=0,"",IF(OR(OR(ISBLANK(F3656),SUM(LEN(C3656),LEN(D3656))=0),AND(NOT(E3656="Unknown"),ISBLANK(J3656)),AND(NOT(O3656="Unknown"),ISBLANK(R3656))),"Missing Information", INDEX(Table15[Entire Service Line Classification], MATCH(SUMIFS(Table15[Unique ID],Table15[System-Owned Portion],E3656,Table15[If Material Anything Other than "Lead" in Column E,Was Material Ever Previously Lead?],G3656,Table15[Customer-Owned Portion],O3656),Table15[Unique ID],0),0)))</f>
        <v>Non-lead</v>
      </c>
      <c r="X3656"/>
    </row>
    <row r="3657" spans="2:24" ht="30" x14ac:dyDescent="0.25">
      <c r="B3657" s="145" t="s">
        <v>288</v>
      </c>
      <c r="C3657" s="31" t="s">
        <v>7703</v>
      </c>
      <c r="D3657" s="31"/>
      <c r="E3657" s="43" t="s">
        <v>52</v>
      </c>
      <c r="F3657" s="42" t="s">
        <v>34</v>
      </c>
      <c r="G3657" s="83" t="s">
        <v>34</v>
      </c>
      <c r="H3657" s="168">
        <v>36496</v>
      </c>
      <c r="I3657" s="31"/>
      <c r="J3657" s="83" t="s">
        <v>188</v>
      </c>
      <c r="K3657" s="31" t="s">
        <v>34</v>
      </c>
      <c r="L3657" s="31"/>
      <c r="M3657" s="168"/>
      <c r="N3657" s="147"/>
      <c r="O3657" s="105" t="s">
        <v>52</v>
      </c>
      <c r="P3657" s="171">
        <v>36496</v>
      </c>
      <c r="Q3657" s="31"/>
      <c r="R3657" s="83" t="s">
        <v>188</v>
      </c>
      <c r="S3657" s="31" t="s">
        <v>34</v>
      </c>
      <c r="T3657" s="31"/>
      <c r="U3657" s="168"/>
      <c r="V3657" s="149"/>
      <c r="W3657" s="140" t="str" cm="1">
        <f t="array" ref="W3657">IF(SUM(LEN(B3657:V3657))=0,"",IF(OR(OR(ISBLANK(F3657),SUM(LEN(C3657),LEN(D3657))=0),AND(NOT(E3657="Unknown"),ISBLANK(J3657)),AND(NOT(O3657="Unknown"),ISBLANK(R3657))),"Missing Information", INDEX(Table15[Entire Service Line Classification], MATCH(SUMIFS(Table15[Unique ID],Table15[System-Owned Portion],E3657,Table15[If Material Anything Other than "Lead" in Column E,Was Material Ever Previously Lead?],G3657,Table15[Customer-Owned Portion],O3657),Table15[Unique ID],0),0)))</f>
        <v>Non-lead</v>
      </c>
      <c r="X3657"/>
    </row>
    <row r="3658" spans="2:24" ht="30" x14ac:dyDescent="0.25">
      <c r="B3658" s="145" t="s">
        <v>419</v>
      </c>
      <c r="C3658" s="31" t="s">
        <v>7834</v>
      </c>
      <c r="D3658" s="31"/>
      <c r="E3658" s="43" t="s">
        <v>52</v>
      </c>
      <c r="F3658" s="42" t="s">
        <v>34</v>
      </c>
      <c r="G3658" s="83" t="s">
        <v>34</v>
      </c>
      <c r="H3658" s="168">
        <v>36496</v>
      </c>
      <c r="I3658" s="31"/>
      <c r="J3658" s="83" t="s">
        <v>188</v>
      </c>
      <c r="K3658" s="31" t="s">
        <v>34</v>
      </c>
      <c r="L3658" s="31"/>
      <c r="M3658" s="168"/>
      <c r="N3658" s="147"/>
      <c r="O3658" s="105" t="s">
        <v>52</v>
      </c>
      <c r="P3658" s="171">
        <v>36496</v>
      </c>
      <c r="Q3658" s="31"/>
      <c r="R3658" s="83" t="s">
        <v>188</v>
      </c>
      <c r="S3658" s="31" t="s">
        <v>34</v>
      </c>
      <c r="T3658" s="31"/>
      <c r="U3658" s="168"/>
      <c r="V3658" s="149"/>
      <c r="W3658" s="140" t="str" cm="1">
        <f t="array" ref="W3658">IF(SUM(LEN(B3658:V3658))=0,"",IF(OR(OR(ISBLANK(F3658),SUM(LEN(C3658),LEN(D3658))=0),AND(NOT(E3658="Unknown"),ISBLANK(J3658)),AND(NOT(O3658="Unknown"),ISBLANK(R3658))),"Missing Information", INDEX(Table15[Entire Service Line Classification], MATCH(SUMIFS(Table15[Unique ID],Table15[System-Owned Portion],E3658,Table15[If Material Anything Other than "Lead" in Column E,Was Material Ever Previously Lead?],G3658,Table15[Customer-Owned Portion],O3658),Table15[Unique ID],0),0)))</f>
        <v>Non-lead</v>
      </c>
      <c r="X3658"/>
    </row>
    <row r="3659" spans="2:24" ht="30" x14ac:dyDescent="0.25">
      <c r="B3659" s="145" t="s">
        <v>449</v>
      </c>
      <c r="C3659" s="31" t="s">
        <v>7864</v>
      </c>
      <c r="D3659" s="31"/>
      <c r="E3659" s="43" t="s">
        <v>52</v>
      </c>
      <c r="F3659" s="42" t="s">
        <v>34</v>
      </c>
      <c r="G3659" s="83" t="s">
        <v>34</v>
      </c>
      <c r="H3659" s="168">
        <v>36496</v>
      </c>
      <c r="I3659" s="31"/>
      <c r="J3659" s="83" t="s">
        <v>188</v>
      </c>
      <c r="K3659" s="31" t="s">
        <v>34</v>
      </c>
      <c r="L3659" s="31"/>
      <c r="M3659" s="168"/>
      <c r="N3659" s="147"/>
      <c r="O3659" s="105" t="s">
        <v>52</v>
      </c>
      <c r="P3659" s="171">
        <v>36496</v>
      </c>
      <c r="Q3659" s="31"/>
      <c r="R3659" s="83" t="s">
        <v>188</v>
      </c>
      <c r="S3659" s="31" t="s">
        <v>34</v>
      </c>
      <c r="T3659" s="31"/>
      <c r="U3659" s="168"/>
      <c r="V3659" s="149"/>
      <c r="W3659" s="140" t="str" cm="1">
        <f t="array" ref="W3659">IF(SUM(LEN(B3659:V3659))=0,"",IF(OR(OR(ISBLANK(F3659),SUM(LEN(C3659),LEN(D3659))=0),AND(NOT(E3659="Unknown"),ISBLANK(J3659)),AND(NOT(O3659="Unknown"),ISBLANK(R3659))),"Missing Information", INDEX(Table15[Entire Service Line Classification], MATCH(SUMIFS(Table15[Unique ID],Table15[System-Owned Portion],E3659,Table15[If Material Anything Other than "Lead" in Column E,Was Material Ever Previously Lead?],G3659,Table15[Customer-Owned Portion],O3659),Table15[Unique ID],0),0)))</f>
        <v>Non-lead</v>
      </c>
      <c r="X3659"/>
    </row>
    <row r="3660" spans="2:24" ht="30" x14ac:dyDescent="0.25">
      <c r="B3660" s="145" t="s">
        <v>474</v>
      </c>
      <c r="C3660" s="31" t="s">
        <v>7889</v>
      </c>
      <c r="D3660" s="31"/>
      <c r="E3660" s="43" t="s">
        <v>52</v>
      </c>
      <c r="F3660" s="42" t="s">
        <v>34</v>
      </c>
      <c r="G3660" s="83" t="s">
        <v>34</v>
      </c>
      <c r="H3660" s="168">
        <v>36496</v>
      </c>
      <c r="I3660" s="31"/>
      <c r="J3660" s="83" t="s">
        <v>188</v>
      </c>
      <c r="K3660" s="31" t="s">
        <v>34</v>
      </c>
      <c r="L3660" s="31"/>
      <c r="M3660" s="168"/>
      <c r="N3660" s="147"/>
      <c r="O3660" s="105" t="s">
        <v>52</v>
      </c>
      <c r="P3660" s="171">
        <v>36496</v>
      </c>
      <c r="Q3660" s="31"/>
      <c r="R3660" s="83" t="s">
        <v>188</v>
      </c>
      <c r="S3660" s="31" t="s">
        <v>34</v>
      </c>
      <c r="T3660" s="31"/>
      <c r="U3660" s="168"/>
      <c r="V3660" s="149"/>
      <c r="W3660" s="140" t="str" cm="1">
        <f t="array" ref="W3660">IF(SUM(LEN(B3660:V3660))=0,"",IF(OR(OR(ISBLANK(F3660),SUM(LEN(C3660),LEN(D3660))=0),AND(NOT(E3660="Unknown"),ISBLANK(J3660)),AND(NOT(O3660="Unknown"),ISBLANK(R3660))),"Missing Information", INDEX(Table15[Entire Service Line Classification], MATCH(SUMIFS(Table15[Unique ID],Table15[System-Owned Portion],E3660,Table15[If Material Anything Other than "Lead" in Column E,Was Material Ever Previously Lead?],G3660,Table15[Customer-Owned Portion],O3660),Table15[Unique ID],0),0)))</f>
        <v>Non-lead</v>
      </c>
      <c r="X3660"/>
    </row>
    <row r="3661" spans="2:24" ht="30" x14ac:dyDescent="0.25">
      <c r="B3661" s="145" t="s">
        <v>479</v>
      </c>
      <c r="C3661" s="31" t="s">
        <v>7894</v>
      </c>
      <c r="D3661" s="31"/>
      <c r="E3661" s="43" t="s">
        <v>52</v>
      </c>
      <c r="F3661" s="42" t="s">
        <v>34</v>
      </c>
      <c r="G3661" s="83" t="s">
        <v>34</v>
      </c>
      <c r="H3661" s="168">
        <v>36496</v>
      </c>
      <c r="I3661" s="31"/>
      <c r="J3661" s="83" t="s">
        <v>188</v>
      </c>
      <c r="K3661" s="31" t="s">
        <v>34</v>
      </c>
      <c r="L3661" s="31"/>
      <c r="M3661" s="168"/>
      <c r="N3661" s="147"/>
      <c r="O3661" s="105" t="s">
        <v>52</v>
      </c>
      <c r="P3661" s="171">
        <v>36496</v>
      </c>
      <c r="Q3661" s="31"/>
      <c r="R3661" s="83" t="s">
        <v>188</v>
      </c>
      <c r="S3661" s="31" t="s">
        <v>34</v>
      </c>
      <c r="T3661" s="31"/>
      <c r="U3661" s="168"/>
      <c r="V3661" s="149"/>
      <c r="W3661" s="140" t="str" cm="1">
        <f t="array" ref="W3661">IF(SUM(LEN(B3661:V3661))=0,"",IF(OR(OR(ISBLANK(F3661),SUM(LEN(C3661),LEN(D3661))=0),AND(NOT(E3661="Unknown"),ISBLANK(J3661)),AND(NOT(O3661="Unknown"),ISBLANK(R3661))),"Missing Information", INDEX(Table15[Entire Service Line Classification], MATCH(SUMIFS(Table15[Unique ID],Table15[System-Owned Portion],E3661,Table15[If Material Anything Other than "Lead" in Column E,Was Material Ever Previously Lead?],G3661,Table15[Customer-Owned Portion],O3661),Table15[Unique ID],0),0)))</f>
        <v>Non-lead</v>
      </c>
      <c r="X3661"/>
    </row>
    <row r="3662" spans="2:24" ht="30" x14ac:dyDescent="0.25">
      <c r="B3662" s="145" t="s">
        <v>510</v>
      </c>
      <c r="C3662" s="31" t="s">
        <v>7925</v>
      </c>
      <c r="D3662" s="31"/>
      <c r="E3662" s="43" t="s">
        <v>52</v>
      </c>
      <c r="F3662" s="42" t="s">
        <v>34</v>
      </c>
      <c r="G3662" s="83" t="s">
        <v>34</v>
      </c>
      <c r="H3662" s="168">
        <v>36496</v>
      </c>
      <c r="I3662" s="31"/>
      <c r="J3662" s="83" t="s">
        <v>188</v>
      </c>
      <c r="K3662" s="31" t="s">
        <v>34</v>
      </c>
      <c r="L3662" s="31"/>
      <c r="M3662" s="168"/>
      <c r="N3662" s="147"/>
      <c r="O3662" s="105" t="s">
        <v>52</v>
      </c>
      <c r="P3662" s="171">
        <v>36496</v>
      </c>
      <c r="Q3662" s="31"/>
      <c r="R3662" s="83" t="s">
        <v>188</v>
      </c>
      <c r="S3662" s="31" t="s">
        <v>34</v>
      </c>
      <c r="T3662" s="31"/>
      <c r="U3662" s="168"/>
      <c r="V3662" s="149"/>
      <c r="W3662" s="140" t="str" cm="1">
        <f t="array" ref="W3662">IF(SUM(LEN(B3662:V3662))=0,"",IF(OR(OR(ISBLANK(F3662),SUM(LEN(C3662),LEN(D3662))=0),AND(NOT(E3662="Unknown"),ISBLANK(J3662)),AND(NOT(O3662="Unknown"),ISBLANK(R3662))),"Missing Information", INDEX(Table15[Entire Service Line Classification], MATCH(SUMIFS(Table15[Unique ID],Table15[System-Owned Portion],E3662,Table15[If Material Anything Other than "Lead" in Column E,Was Material Ever Previously Lead?],G3662,Table15[Customer-Owned Portion],O3662),Table15[Unique ID],0),0)))</f>
        <v>Non-lead</v>
      </c>
      <c r="X3662"/>
    </row>
    <row r="3663" spans="2:24" ht="30" x14ac:dyDescent="0.25">
      <c r="B3663" s="145" t="s">
        <v>4227</v>
      </c>
      <c r="C3663" s="31" t="s">
        <v>11818</v>
      </c>
      <c r="D3663" s="31"/>
      <c r="E3663" s="43" t="s">
        <v>52</v>
      </c>
      <c r="F3663" s="42" t="s">
        <v>34</v>
      </c>
      <c r="G3663" s="83" t="s">
        <v>34</v>
      </c>
      <c r="H3663" s="168">
        <v>36474</v>
      </c>
      <c r="I3663" s="31"/>
      <c r="J3663" s="83" t="s">
        <v>188</v>
      </c>
      <c r="K3663" s="31" t="s">
        <v>34</v>
      </c>
      <c r="L3663" s="31"/>
      <c r="M3663" s="168"/>
      <c r="N3663" s="147"/>
      <c r="O3663" s="105" t="s">
        <v>52</v>
      </c>
      <c r="P3663" s="171">
        <v>36474</v>
      </c>
      <c r="Q3663" s="31"/>
      <c r="R3663" s="83" t="s">
        <v>188</v>
      </c>
      <c r="S3663" s="31" t="s">
        <v>34</v>
      </c>
      <c r="T3663" s="31"/>
      <c r="U3663" s="168"/>
      <c r="V3663" s="149"/>
      <c r="W3663" s="140" t="str" cm="1">
        <f t="array" ref="W3663">IF(SUM(LEN(B3663:V3663))=0,"",IF(OR(OR(ISBLANK(F3663),SUM(LEN(C3663),LEN(D3663))=0),AND(NOT(E3663="Unknown"),ISBLANK(J3663)),AND(NOT(O3663="Unknown"),ISBLANK(R3663))),"Missing Information", INDEX(Table15[Entire Service Line Classification], MATCH(SUMIFS(Table15[Unique ID],Table15[System-Owned Portion],E3663,Table15[If Material Anything Other than "Lead" in Column E,Was Material Ever Previously Lead?],G3663,Table15[Customer-Owned Portion],O3663),Table15[Unique ID],0),0)))</f>
        <v>Non-lead</v>
      </c>
      <c r="X3663"/>
    </row>
    <row r="3664" spans="2:24" ht="30" x14ac:dyDescent="0.25">
      <c r="B3664" s="145" t="s">
        <v>4389</v>
      </c>
      <c r="C3664" s="31" t="s">
        <v>11982</v>
      </c>
      <c r="D3664" s="31"/>
      <c r="E3664" s="43" t="s">
        <v>52</v>
      </c>
      <c r="F3664" s="42" t="s">
        <v>34</v>
      </c>
      <c r="G3664" s="83" t="s">
        <v>34</v>
      </c>
      <c r="H3664" s="168">
        <v>36474</v>
      </c>
      <c r="I3664" s="31"/>
      <c r="J3664" s="83" t="s">
        <v>188</v>
      </c>
      <c r="K3664" s="31" t="s">
        <v>34</v>
      </c>
      <c r="L3664" s="31"/>
      <c r="M3664" s="168"/>
      <c r="N3664" s="147"/>
      <c r="O3664" s="105" t="s">
        <v>52</v>
      </c>
      <c r="P3664" s="171">
        <v>36474</v>
      </c>
      <c r="Q3664" s="31"/>
      <c r="R3664" s="83" t="s">
        <v>188</v>
      </c>
      <c r="S3664" s="31" t="s">
        <v>34</v>
      </c>
      <c r="T3664" s="31"/>
      <c r="U3664" s="168"/>
      <c r="V3664" s="149"/>
      <c r="W3664" s="140" t="str" cm="1">
        <f t="array" ref="W3664">IF(SUM(LEN(B3664:V3664))=0,"",IF(OR(OR(ISBLANK(F3664),SUM(LEN(C3664),LEN(D3664))=0),AND(NOT(E3664="Unknown"),ISBLANK(J3664)),AND(NOT(O3664="Unknown"),ISBLANK(R3664))),"Missing Information", INDEX(Table15[Entire Service Line Classification], MATCH(SUMIFS(Table15[Unique ID],Table15[System-Owned Portion],E3664,Table15[If Material Anything Other than "Lead" in Column E,Was Material Ever Previously Lead?],G3664,Table15[Customer-Owned Portion],O3664),Table15[Unique ID],0),0)))</f>
        <v>Non-lead</v>
      </c>
      <c r="X3664"/>
    </row>
    <row r="3665" spans="2:24" ht="30" x14ac:dyDescent="0.25">
      <c r="B3665" s="145" t="s">
        <v>4408</v>
      </c>
      <c r="C3665" s="31" t="s">
        <v>12001</v>
      </c>
      <c r="D3665" s="31"/>
      <c r="E3665" s="43" t="s">
        <v>52</v>
      </c>
      <c r="F3665" s="42" t="s">
        <v>34</v>
      </c>
      <c r="G3665" s="83" t="s">
        <v>34</v>
      </c>
      <c r="H3665" s="168">
        <v>36474</v>
      </c>
      <c r="I3665" s="31"/>
      <c r="J3665" s="83" t="s">
        <v>188</v>
      </c>
      <c r="K3665" s="31" t="s">
        <v>34</v>
      </c>
      <c r="L3665" s="31"/>
      <c r="M3665" s="168"/>
      <c r="N3665" s="147"/>
      <c r="O3665" s="105" t="s">
        <v>52</v>
      </c>
      <c r="P3665" s="171">
        <v>36474</v>
      </c>
      <c r="Q3665" s="31"/>
      <c r="R3665" s="83" t="s">
        <v>188</v>
      </c>
      <c r="S3665" s="31" t="s">
        <v>34</v>
      </c>
      <c r="T3665" s="31"/>
      <c r="U3665" s="168"/>
      <c r="V3665" s="149"/>
      <c r="W3665" s="140" t="str" cm="1">
        <f t="array" ref="W3665">IF(SUM(LEN(B3665:V3665))=0,"",IF(OR(OR(ISBLANK(F3665),SUM(LEN(C3665),LEN(D3665))=0),AND(NOT(E3665="Unknown"),ISBLANK(J3665)),AND(NOT(O3665="Unknown"),ISBLANK(R3665))),"Missing Information", INDEX(Table15[Entire Service Line Classification], MATCH(SUMIFS(Table15[Unique ID],Table15[System-Owned Portion],E3665,Table15[If Material Anything Other than "Lead" in Column E,Was Material Ever Previously Lead?],G3665,Table15[Customer-Owned Portion],O3665),Table15[Unique ID],0),0)))</f>
        <v>Non-lead</v>
      </c>
      <c r="X3665"/>
    </row>
    <row r="3666" spans="2:24" ht="30" x14ac:dyDescent="0.25">
      <c r="B3666" s="145" t="s">
        <v>4417</v>
      </c>
      <c r="C3666" s="31" t="s">
        <v>12010</v>
      </c>
      <c r="D3666" s="31"/>
      <c r="E3666" s="43" t="s">
        <v>52</v>
      </c>
      <c r="F3666" s="42" t="s">
        <v>34</v>
      </c>
      <c r="G3666" s="83" t="s">
        <v>34</v>
      </c>
      <c r="H3666" s="168">
        <v>36474</v>
      </c>
      <c r="I3666" s="31"/>
      <c r="J3666" s="83" t="s">
        <v>188</v>
      </c>
      <c r="K3666" s="31" t="s">
        <v>34</v>
      </c>
      <c r="L3666" s="31"/>
      <c r="M3666" s="168"/>
      <c r="N3666" s="147"/>
      <c r="O3666" s="105" t="s">
        <v>52</v>
      </c>
      <c r="P3666" s="171">
        <v>36474</v>
      </c>
      <c r="Q3666" s="31"/>
      <c r="R3666" s="83" t="s">
        <v>188</v>
      </c>
      <c r="S3666" s="31" t="s">
        <v>34</v>
      </c>
      <c r="T3666" s="31"/>
      <c r="U3666" s="168"/>
      <c r="V3666" s="149"/>
      <c r="W3666" s="140" t="str" cm="1">
        <f t="array" ref="W3666">IF(SUM(LEN(B3666:V3666))=0,"",IF(OR(OR(ISBLANK(F3666),SUM(LEN(C3666),LEN(D3666))=0),AND(NOT(E3666="Unknown"),ISBLANK(J3666)),AND(NOT(O3666="Unknown"),ISBLANK(R3666))),"Missing Information", INDEX(Table15[Entire Service Line Classification], MATCH(SUMIFS(Table15[Unique ID],Table15[System-Owned Portion],E3666,Table15[If Material Anything Other than "Lead" in Column E,Was Material Ever Previously Lead?],G3666,Table15[Customer-Owned Portion],O3666),Table15[Unique ID],0),0)))</f>
        <v>Non-lead</v>
      </c>
      <c r="X3666"/>
    </row>
    <row r="3667" spans="2:24" ht="30" x14ac:dyDescent="0.25">
      <c r="B3667" s="145" t="s">
        <v>616</v>
      </c>
      <c r="C3667" s="31" t="s">
        <v>8031</v>
      </c>
      <c r="D3667" s="31"/>
      <c r="E3667" s="43" t="s">
        <v>52</v>
      </c>
      <c r="F3667" s="42" t="s">
        <v>34</v>
      </c>
      <c r="G3667" s="83" t="s">
        <v>34</v>
      </c>
      <c r="H3667" s="168">
        <v>36473</v>
      </c>
      <c r="I3667" s="31"/>
      <c r="J3667" s="83" t="s">
        <v>188</v>
      </c>
      <c r="K3667" s="31" t="s">
        <v>34</v>
      </c>
      <c r="L3667" s="31"/>
      <c r="M3667" s="168"/>
      <c r="N3667" s="147"/>
      <c r="O3667" s="105" t="s">
        <v>52</v>
      </c>
      <c r="P3667" s="171">
        <v>36473</v>
      </c>
      <c r="Q3667" s="31"/>
      <c r="R3667" s="83" t="s">
        <v>188</v>
      </c>
      <c r="S3667" s="31" t="s">
        <v>34</v>
      </c>
      <c r="T3667" s="31"/>
      <c r="U3667" s="168"/>
      <c r="V3667" s="149"/>
      <c r="W3667" s="140" t="str" cm="1">
        <f t="array" ref="W3667">IF(SUM(LEN(B3667:V3667))=0,"",IF(OR(OR(ISBLANK(F3667),SUM(LEN(C3667),LEN(D3667))=0),AND(NOT(E3667="Unknown"),ISBLANK(J3667)),AND(NOT(O3667="Unknown"),ISBLANK(R3667))),"Missing Information", INDEX(Table15[Entire Service Line Classification], MATCH(SUMIFS(Table15[Unique ID],Table15[System-Owned Portion],E3667,Table15[If Material Anything Other than "Lead" in Column E,Was Material Ever Previously Lead?],G3667,Table15[Customer-Owned Portion],O3667),Table15[Unique ID],0),0)))</f>
        <v>Non-lead</v>
      </c>
      <c r="X3667"/>
    </row>
    <row r="3668" spans="2:24" ht="30" x14ac:dyDescent="0.25">
      <c r="B3668" s="145" t="s">
        <v>666</v>
      </c>
      <c r="C3668" s="31" t="s">
        <v>8081</v>
      </c>
      <c r="D3668" s="31"/>
      <c r="E3668" s="43" t="s">
        <v>52</v>
      </c>
      <c r="F3668" s="42" t="s">
        <v>34</v>
      </c>
      <c r="G3668" s="83" t="s">
        <v>34</v>
      </c>
      <c r="H3668" s="168">
        <v>36473</v>
      </c>
      <c r="I3668" s="31"/>
      <c r="J3668" s="83" t="s">
        <v>188</v>
      </c>
      <c r="K3668" s="31" t="s">
        <v>34</v>
      </c>
      <c r="L3668" s="31"/>
      <c r="M3668" s="168"/>
      <c r="N3668" s="147"/>
      <c r="O3668" s="105" t="s">
        <v>52</v>
      </c>
      <c r="P3668" s="171">
        <v>36473</v>
      </c>
      <c r="Q3668" s="31"/>
      <c r="R3668" s="83" t="s">
        <v>188</v>
      </c>
      <c r="S3668" s="31" t="s">
        <v>34</v>
      </c>
      <c r="T3668" s="31"/>
      <c r="U3668" s="168"/>
      <c r="V3668" s="149"/>
      <c r="W3668" s="140" t="str" cm="1">
        <f t="array" ref="W3668">IF(SUM(LEN(B3668:V3668))=0,"",IF(OR(OR(ISBLANK(F3668),SUM(LEN(C3668),LEN(D3668))=0),AND(NOT(E3668="Unknown"),ISBLANK(J3668)),AND(NOT(O3668="Unknown"),ISBLANK(R3668))),"Missing Information", INDEX(Table15[Entire Service Line Classification], MATCH(SUMIFS(Table15[Unique ID],Table15[System-Owned Portion],E3668,Table15[If Material Anything Other than "Lead" in Column E,Was Material Ever Previously Lead?],G3668,Table15[Customer-Owned Portion],O3668),Table15[Unique ID],0),0)))</f>
        <v>Non-lead</v>
      </c>
      <c r="X3668"/>
    </row>
    <row r="3669" spans="2:24" ht="30" x14ac:dyDescent="0.25">
      <c r="B3669" s="145" t="s">
        <v>704</v>
      </c>
      <c r="C3669" s="31" t="s">
        <v>8119</v>
      </c>
      <c r="D3669" s="31"/>
      <c r="E3669" s="43" t="s">
        <v>52</v>
      </c>
      <c r="F3669" s="42" t="s">
        <v>34</v>
      </c>
      <c r="G3669" s="83" t="s">
        <v>34</v>
      </c>
      <c r="H3669" s="168">
        <v>36473</v>
      </c>
      <c r="I3669" s="31"/>
      <c r="J3669" s="83" t="s">
        <v>188</v>
      </c>
      <c r="K3669" s="31" t="s">
        <v>34</v>
      </c>
      <c r="L3669" s="31"/>
      <c r="M3669" s="168"/>
      <c r="N3669" s="147"/>
      <c r="O3669" s="105" t="s">
        <v>52</v>
      </c>
      <c r="P3669" s="171">
        <v>36473</v>
      </c>
      <c r="Q3669" s="31"/>
      <c r="R3669" s="83" t="s">
        <v>188</v>
      </c>
      <c r="S3669" s="31" t="s">
        <v>34</v>
      </c>
      <c r="T3669" s="31"/>
      <c r="U3669" s="168"/>
      <c r="V3669" s="149"/>
      <c r="W3669" s="140" t="str" cm="1">
        <f t="array" ref="W3669">IF(SUM(LEN(B3669:V3669))=0,"",IF(OR(OR(ISBLANK(F3669),SUM(LEN(C3669),LEN(D3669))=0),AND(NOT(E3669="Unknown"),ISBLANK(J3669)),AND(NOT(O3669="Unknown"),ISBLANK(R3669))),"Missing Information", INDEX(Table15[Entire Service Line Classification], MATCH(SUMIFS(Table15[Unique ID],Table15[System-Owned Portion],E3669,Table15[If Material Anything Other than "Lead" in Column E,Was Material Ever Previously Lead?],G3669,Table15[Customer-Owned Portion],O3669),Table15[Unique ID],0),0)))</f>
        <v>Non-lead</v>
      </c>
      <c r="X3669"/>
    </row>
    <row r="3670" spans="2:24" ht="30" x14ac:dyDescent="0.25">
      <c r="B3670" s="145" t="s">
        <v>594</v>
      </c>
      <c r="C3670" s="31" t="s">
        <v>8009</v>
      </c>
      <c r="D3670" s="31"/>
      <c r="E3670" s="43" t="s">
        <v>52</v>
      </c>
      <c r="F3670" s="42" t="s">
        <v>34</v>
      </c>
      <c r="G3670" s="83" t="s">
        <v>34</v>
      </c>
      <c r="H3670" s="168">
        <v>36472</v>
      </c>
      <c r="I3670" s="31"/>
      <c r="J3670" s="83" t="s">
        <v>188</v>
      </c>
      <c r="K3670" s="31" t="s">
        <v>34</v>
      </c>
      <c r="L3670" s="31"/>
      <c r="M3670" s="168"/>
      <c r="N3670" s="147"/>
      <c r="O3670" s="105" t="s">
        <v>52</v>
      </c>
      <c r="P3670" s="171">
        <v>36472</v>
      </c>
      <c r="Q3670" s="31"/>
      <c r="R3670" s="83" t="s">
        <v>188</v>
      </c>
      <c r="S3670" s="31" t="s">
        <v>34</v>
      </c>
      <c r="T3670" s="31"/>
      <c r="U3670" s="168"/>
      <c r="V3670" s="149"/>
      <c r="W3670" s="140" t="str" cm="1">
        <f t="array" ref="W3670">IF(SUM(LEN(B3670:V3670))=0,"",IF(OR(OR(ISBLANK(F3670),SUM(LEN(C3670),LEN(D3670))=0),AND(NOT(E3670="Unknown"),ISBLANK(J3670)),AND(NOT(O3670="Unknown"),ISBLANK(R3670))),"Missing Information", INDEX(Table15[Entire Service Line Classification], MATCH(SUMIFS(Table15[Unique ID],Table15[System-Owned Portion],E3670,Table15[If Material Anything Other than "Lead" in Column E,Was Material Ever Previously Lead?],G3670,Table15[Customer-Owned Portion],O3670),Table15[Unique ID],0),0)))</f>
        <v>Non-lead</v>
      </c>
      <c r="X3670"/>
    </row>
    <row r="3671" spans="2:24" ht="30" x14ac:dyDescent="0.25">
      <c r="B3671" s="145" t="s">
        <v>595</v>
      </c>
      <c r="C3671" s="31" t="s">
        <v>8010</v>
      </c>
      <c r="D3671" s="31"/>
      <c r="E3671" s="43" t="s">
        <v>52</v>
      </c>
      <c r="F3671" s="42" t="s">
        <v>34</v>
      </c>
      <c r="G3671" s="83" t="s">
        <v>34</v>
      </c>
      <c r="H3671" s="168">
        <v>36472</v>
      </c>
      <c r="I3671" s="31"/>
      <c r="J3671" s="83" t="s">
        <v>188</v>
      </c>
      <c r="K3671" s="31" t="s">
        <v>34</v>
      </c>
      <c r="L3671" s="31"/>
      <c r="M3671" s="168"/>
      <c r="N3671" s="147"/>
      <c r="O3671" s="105" t="s">
        <v>52</v>
      </c>
      <c r="P3671" s="171">
        <v>36472</v>
      </c>
      <c r="Q3671" s="31"/>
      <c r="R3671" s="83" t="s">
        <v>188</v>
      </c>
      <c r="S3671" s="31" t="s">
        <v>34</v>
      </c>
      <c r="T3671" s="31"/>
      <c r="U3671" s="168"/>
      <c r="V3671" s="149"/>
      <c r="W3671" s="140" t="str" cm="1">
        <f t="array" ref="W3671">IF(SUM(LEN(B3671:V3671))=0,"",IF(OR(OR(ISBLANK(F3671),SUM(LEN(C3671),LEN(D3671))=0),AND(NOT(E3671="Unknown"),ISBLANK(J3671)),AND(NOT(O3671="Unknown"),ISBLANK(R3671))),"Missing Information", INDEX(Table15[Entire Service Line Classification], MATCH(SUMIFS(Table15[Unique ID],Table15[System-Owned Portion],E3671,Table15[If Material Anything Other than "Lead" in Column E,Was Material Ever Previously Lead?],G3671,Table15[Customer-Owned Portion],O3671),Table15[Unique ID],0),0)))</f>
        <v>Non-lead</v>
      </c>
      <c r="X3671"/>
    </row>
    <row r="3672" spans="2:24" ht="30" x14ac:dyDescent="0.25">
      <c r="B3672" s="145" t="s">
        <v>596</v>
      </c>
      <c r="C3672" s="31" t="s">
        <v>8011</v>
      </c>
      <c r="D3672" s="31"/>
      <c r="E3672" s="43" t="s">
        <v>52</v>
      </c>
      <c r="F3672" s="42" t="s">
        <v>34</v>
      </c>
      <c r="G3672" s="83" t="s">
        <v>34</v>
      </c>
      <c r="H3672" s="168">
        <v>36472</v>
      </c>
      <c r="I3672" s="31"/>
      <c r="J3672" s="83" t="s">
        <v>188</v>
      </c>
      <c r="K3672" s="31" t="s">
        <v>34</v>
      </c>
      <c r="L3672" s="31"/>
      <c r="M3672" s="168"/>
      <c r="N3672" s="147"/>
      <c r="O3672" s="105" t="s">
        <v>52</v>
      </c>
      <c r="P3672" s="171">
        <v>36472</v>
      </c>
      <c r="Q3672" s="31"/>
      <c r="R3672" s="83" t="s">
        <v>188</v>
      </c>
      <c r="S3672" s="31" t="s">
        <v>34</v>
      </c>
      <c r="T3672" s="31"/>
      <c r="U3672" s="168"/>
      <c r="V3672" s="149"/>
      <c r="W3672" s="140" t="str" cm="1">
        <f t="array" ref="W3672">IF(SUM(LEN(B3672:V3672))=0,"",IF(OR(OR(ISBLANK(F3672),SUM(LEN(C3672),LEN(D3672))=0),AND(NOT(E3672="Unknown"),ISBLANK(J3672)),AND(NOT(O3672="Unknown"),ISBLANK(R3672))),"Missing Information", INDEX(Table15[Entire Service Line Classification], MATCH(SUMIFS(Table15[Unique ID],Table15[System-Owned Portion],E3672,Table15[If Material Anything Other than "Lead" in Column E,Was Material Ever Previously Lead?],G3672,Table15[Customer-Owned Portion],O3672),Table15[Unique ID],0),0)))</f>
        <v>Non-lead</v>
      </c>
      <c r="X3672"/>
    </row>
    <row r="3673" spans="2:24" ht="30" x14ac:dyDescent="0.25">
      <c r="B3673" s="145" t="s">
        <v>4195</v>
      </c>
      <c r="C3673" s="31" t="s">
        <v>11786</v>
      </c>
      <c r="D3673" s="31"/>
      <c r="E3673" s="43" t="s">
        <v>52</v>
      </c>
      <c r="F3673" s="42" t="s">
        <v>34</v>
      </c>
      <c r="G3673" s="83" t="s">
        <v>34</v>
      </c>
      <c r="H3673" s="168">
        <v>36472</v>
      </c>
      <c r="I3673" s="31"/>
      <c r="J3673" s="83" t="s">
        <v>188</v>
      </c>
      <c r="K3673" s="31" t="s">
        <v>34</v>
      </c>
      <c r="L3673" s="31"/>
      <c r="M3673" s="168"/>
      <c r="N3673" s="147"/>
      <c r="O3673" s="105" t="s">
        <v>52</v>
      </c>
      <c r="P3673" s="171">
        <v>36472</v>
      </c>
      <c r="Q3673" s="31"/>
      <c r="R3673" s="83" t="s">
        <v>188</v>
      </c>
      <c r="S3673" s="31" t="s">
        <v>34</v>
      </c>
      <c r="T3673" s="31"/>
      <c r="U3673" s="168"/>
      <c r="V3673" s="149"/>
      <c r="W3673" s="140" t="str" cm="1">
        <f t="array" ref="W3673">IF(SUM(LEN(B3673:V3673))=0,"",IF(OR(OR(ISBLANK(F3673),SUM(LEN(C3673),LEN(D3673))=0),AND(NOT(E3673="Unknown"),ISBLANK(J3673)),AND(NOT(O3673="Unknown"),ISBLANK(R3673))),"Missing Information", INDEX(Table15[Entire Service Line Classification], MATCH(SUMIFS(Table15[Unique ID],Table15[System-Owned Portion],E3673,Table15[If Material Anything Other than "Lead" in Column E,Was Material Ever Previously Lead?],G3673,Table15[Customer-Owned Portion],O3673),Table15[Unique ID],0),0)))</f>
        <v>Non-lead</v>
      </c>
      <c r="X3673"/>
    </row>
    <row r="3674" spans="2:24" ht="30" x14ac:dyDescent="0.25">
      <c r="B3674" s="145" t="s">
        <v>4268</v>
      </c>
      <c r="C3674" s="31" t="s">
        <v>11861</v>
      </c>
      <c r="D3674" s="31"/>
      <c r="E3674" s="43" t="s">
        <v>52</v>
      </c>
      <c r="F3674" s="42" t="s">
        <v>34</v>
      </c>
      <c r="G3674" s="83" t="s">
        <v>34</v>
      </c>
      <c r="H3674" s="168">
        <v>36472</v>
      </c>
      <c r="I3674" s="31"/>
      <c r="J3674" s="83" t="s">
        <v>188</v>
      </c>
      <c r="K3674" s="31" t="s">
        <v>34</v>
      </c>
      <c r="L3674" s="31"/>
      <c r="M3674" s="168"/>
      <c r="N3674" s="147"/>
      <c r="O3674" s="105" t="s">
        <v>52</v>
      </c>
      <c r="P3674" s="171">
        <v>36472</v>
      </c>
      <c r="Q3674" s="31"/>
      <c r="R3674" s="83" t="s">
        <v>188</v>
      </c>
      <c r="S3674" s="31" t="s">
        <v>34</v>
      </c>
      <c r="T3674" s="31"/>
      <c r="U3674" s="168"/>
      <c r="V3674" s="149"/>
      <c r="W3674" s="140" t="str" cm="1">
        <f t="array" ref="W3674">IF(SUM(LEN(B3674:V3674))=0,"",IF(OR(OR(ISBLANK(F3674),SUM(LEN(C3674),LEN(D3674))=0),AND(NOT(E3674="Unknown"),ISBLANK(J3674)),AND(NOT(O3674="Unknown"),ISBLANK(R3674))),"Missing Information", INDEX(Table15[Entire Service Line Classification], MATCH(SUMIFS(Table15[Unique ID],Table15[System-Owned Portion],E3674,Table15[If Material Anything Other than "Lead" in Column E,Was Material Ever Previously Lead?],G3674,Table15[Customer-Owned Portion],O3674),Table15[Unique ID],0),0)))</f>
        <v>Non-lead</v>
      </c>
      <c r="X3674"/>
    </row>
    <row r="3675" spans="2:24" ht="30" x14ac:dyDescent="0.25">
      <c r="B3675" s="145" t="s">
        <v>4402</v>
      </c>
      <c r="C3675" s="31" t="s">
        <v>11995</v>
      </c>
      <c r="D3675" s="31"/>
      <c r="E3675" s="43" t="s">
        <v>52</v>
      </c>
      <c r="F3675" s="42" t="s">
        <v>34</v>
      </c>
      <c r="G3675" s="83" t="s">
        <v>34</v>
      </c>
      <c r="H3675" s="168">
        <v>36472</v>
      </c>
      <c r="I3675" s="31"/>
      <c r="J3675" s="83" t="s">
        <v>188</v>
      </c>
      <c r="K3675" s="31" t="s">
        <v>34</v>
      </c>
      <c r="L3675" s="31"/>
      <c r="M3675" s="168"/>
      <c r="N3675" s="147"/>
      <c r="O3675" s="105" t="s">
        <v>52</v>
      </c>
      <c r="P3675" s="171">
        <v>36472</v>
      </c>
      <c r="Q3675" s="31"/>
      <c r="R3675" s="83" t="s">
        <v>188</v>
      </c>
      <c r="S3675" s="31" t="s">
        <v>34</v>
      </c>
      <c r="T3675" s="31"/>
      <c r="U3675" s="168"/>
      <c r="V3675" s="149"/>
      <c r="W3675" s="140" t="str" cm="1">
        <f t="array" ref="W3675">IF(SUM(LEN(B3675:V3675))=0,"",IF(OR(OR(ISBLANK(F3675),SUM(LEN(C3675),LEN(D3675))=0),AND(NOT(E3675="Unknown"),ISBLANK(J3675)),AND(NOT(O3675="Unknown"),ISBLANK(R3675))),"Missing Information", INDEX(Table15[Entire Service Line Classification], MATCH(SUMIFS(Table15[Unique ID],Table15[System-Owned Portion],E3675,Table15[If Material Anything Other than "Lead" in Column E,Was Material Ever Previously Lead?],G3675,Table15[Customer-Owned Portion],O3675),Table15[Unique ID],0),0)))</f>
        <v>Non-lead</v>
      </c>
      <c r="X3675"/>
    </row>
    <row r="3676" spans="2:24" ht="30" x14ac:dyDescent="0.25">
      <c r="B3676" s="145" t="s">
        <v>4456</v>
      </c>
      <c r="C3676" s="31" t="s">
        <v>12049</v>
      </c>
      <c r="D3676" s="31"/>
      <c r="E3676" s="43" t="s">
        <v>52</v>
      </c>
      <c r="F3676" s="42" t="s">
        <v>34</v>
      </c>
      <c r="G3676" s="83" t="s">
        <v>34</v>
      </c>
      <c r="H3676" s="168">
        <v>36472</v>
      </c>
      <c r="I3676" s="31"/>
      <c r="J3676" s="83" t="s">
        <v>188</v>
      </c>
      <c r="K3676" s="31" t="s">
        <v>34</v>
      </c>
      <c r="L3676" s="31"/>
      <c r="M3676" s="168"/>
      <c r="N3676" s="147"/>
      <c r="O3676" s="105" t="s">
        <v>52</v>
      </c>
      <c r="P3676" s="171">
        <v>36472</v>
      </c>
      <c r="Q3676" s="31"/>
      <c r="R3676" s="83" t="s">
        <v>188</v>
      </c>
      <c r="S3676" s="31" t="s">
        <v>34</v>
      </c>
      <c r="T3676" s="31"/>
      <c r="U3676" s="168"/>
      <c r="V3676" s="149"/>
      <c r="W3676" s="140" t="str" cm="1">
        <f t="array" ref="W3676">IF(SUM(LEN(B3676:V3676))=0,"",IF(OR(OR(ISBLANK(F3676),SUM(LEN(C3676),LEN(D3676))=0),AND(NOT(E3676="Unknown"),ISBLANK(J3676)),AND(NOT(O3676="Unknown"),ISBLANK(R3676))),"Missing Information", INDEX(Table15[Entire Service Line Classification], MATCH(SUMIFS(Table15[Unique ID],Table15[System-Owned Portion],E3676,Table15[If Material Anything Other than "Lead" in Column E,Was Material Ever Previously Lead?],G3676,Table15[Customer-Owned Portion],O3676),Table15[Unique ID],0),0)))</f>
        <v>Non-lead</v>
      </c>
      <c r="X3676"/>
    </row>
    <row r="3677" spans="2:24" ht="30" x14ac:dyDescent="0.25">
      <c r="B3677" s="145" t="s">
        <v>675</v>
      </c>
      <c r="C3677" s="31" t="s">
        <v>8090</v>
      </c>
      <c r="D3677" s="31"/>
      <c r="E3677" s="43" t="s">
        <v>52</v>
      </c>
      <c r="F3677" s="42" t="s">
        <v>34</v>
      </c>
      <c r="G3677" s="83" t="s">
        <v>34</v>
      </c>
      <c r="H3677" s="168">
        <v>36466</v>
      </c>
      <c r="I3677" s="31"/>
      <c r="J3677" s="83" t="s">
        <v>188</v>
      </c>
      <c r="K3677" s="31" t="s">
        <v>34</v>
      </c>
      <c r="L3677" s="31"/>
      <c r="M3677" s="168"/>
      <c r="N3677" s="147"/>
      <c r="O3677" s="105" t="s">
        <v>52</v>
      </c>
      <c r="P3677" s="171">
        <v>36466</v>
      </c>
      <c r="Q3677" s="31"/>
      <c r="R3677" s="83" t="s">
        <v>188</v>
      </c>
      <c r="S3677" s="31" t="s">
        <v>34</v>
      </c>
      <c r="T3677" s="31"/>
      <c r="U3677" s="168"/>
      <c r="V3677" s="149"/>
      <c r="W3677" s="140" t="str" cm="1">
        <f t="array" ref="W3677">IF(SUM(LEN(B3677:V3677))=0,"",IF(OR(OR(ISBLANK(F3677),SUM(LEN(C3677),LEN(D3677))=0),AND(NOT(E3677="Unknown"),ISBLANK(J3677)),AND(NOT(O3677="Unknown"),ISBLANK(R3677))),"Missing Information", INDEX(Table15[Entire Service Line Classification], MATCH(SUMIFS(Table15[Unique ID],Table15[System-Owned Portion],E3677,Table15[If Material Anything Other than "Lead" in Column E,Was Material Ever Previously Lead?],G3677,Table15[Customer-Owned Portion],O3677),Table15[Unique ID],0),0)))</f>
        <v>Non-lead</v>
      </c>
      <c r="X3677"/>
    </row>
    <row r="3678" spans="2:24" ht="30" x14ac:dyDescent="0.25">
      <c r="B3678" s="145" t="s">
        <v>478</v>
      </c>
      <c r="C3678" s="31" t="s">
        <v>7893</v>
      </c>
      <c r="D3678" s="31"/>
      <c r="E3678" s="43" t="s">
        <v>52</v>
      </c>
      <c r="F3678" s="42" t="s">
        <v>34</v>
      </c>
      <c r="G3678" s="83" t="s">
        <v>34</v>
      </c>
      <c r="H3678" s="168">
        <v>36465</v>
      </c>
      <c r="I3678" s="31"/>
      <c r="J3678" s="83" t="s">
        <v>188</v>
      </c>
      <c r="K3678" s="31" t="s">
        <v>34</v>
      </c>
      <c r="L3678" s="31"/>
      <c r="M3678" s="168"/>
      <c r="N3678" s="147"/>
      <c r="O3678" s="105" t="s">
        <v>52</v>
      </c>
      <c r="P3678" s="171">
        <v>36465</v>
      </c>
      <c r="Q3678" s="31"/>
      <c r="R3678" s="83" t="s">
        <v>188</v>
      </c>
      <c r="S3678" s="31" t="s">
        <v>34</v>
      </c>
      <c r="T3678" s="31"/>
      <c r="U3678" s="168"/>
      <c r="V3678" s="149"/>
      <c r="W3678" s="140" t="str" cm="1">
        <f t="array" ref="W3678">IF(SUM(LEN(B3678:V3678))=0,"",IF(OR(OR(ISBLANK(F3678),SUM(LEN(C3678),LEN(D3678))=0),AND(NOT(E3678="Unknown"),ISBLANK(J3678)),AND(NOT(O3678="Unknown"),ISBLANK(R3678))),"Missing Information", INDEX(Table15[Entire Service Line Classification], MATCH(SUMIFS(Table15[Unique ID],Table15[System-Owned Portion],E3678,Table15[If Material Anything Other than "Lead" in Column E,Was Material Ever Previously Lead?],G3678,Table15[Customer-Owned Portion],O3678),Table15[Unique ID],0),0)))</f>
        <v>Non-lead</v>
      </c>
      <c r="X3678"/>
    </row>
    <row r="3679" spans="2:24" ht="30" x14ac:dyDescent="0.25">
      <c r="B3679" s="145" t="s">
        <v>773</v>
      </c>
      <c r="C3679" s="31" t="s">
        <v>8186</v>
      </c>
      <c r="D3679" s="31"/>
      <c r="E3679" s="43" t="s">
        <v>52</v>
      </c>
      <c r="F3679" s="42" t="s">
        <v>34</v>
      </c>
      <c r="G3679" s="83" t="s">
        <v>34</v>
      </c>
      <c r="H3679" s="168">
        <v>36465</v>
      </c>
      <c r="I3679" s="31"/>
      <c r="J3679" s="83" t="s">
        <v>188</v>
      </c>
      <c r="K3679" s="31" t="s">
        <v>34</v>
      </c>
      <c r="L3679" s="31"/>
      <c r="M3679" s="168"/>
      <c r="N3679" s="147"/>
      <c r="O3679" s="105" t="s">
        <v>52</v>
      </c>
      <c r="P3679" s="171">
        <v>36465</v>
      </c>
      <c r="Q3679" s="31"/>
      <c r="R3679" s="83" t="s">
        <v>188</v>
      </c>
      <c r="S3679" s="31" t="s">
        <v>34</v>
      </c>
      <c r="T3679" s="31"/>
      <c r="U3679" s="168"/>
      <c r="V3679" s="149"/>
      <c r="W3679" s="140" t="str" cm="1">
        <f t="array" ref="W3679">IF(SUM(LEN(B3679:V3679))=0,"",IF(OR(OR(ISBLANK(F3679),SUM(LEN(C3679),LEN(D3679))=0),AND(NOT(E3679="Unknown"),ISBLANK(J3679)),AND(NOT(O3679="Unknown"),ISBLANK(R3679))),"Missing Information", INDEX(Table15[Entire Service Line Classification], MATCH(SUMIFS(Table15[Unique ID],Table15[System-Owned Portion],E3679,Table15[If Material Anything Other than "Lead" in Column E,Was Material Ever Previously Lead?],G3679,Table15[Customer-Owned Portion],O3679),Table15[Unique ID],0),0)))</f>
        <v>Non-lead</v>
      </c>
      <c r="X3679"/>
    </row>
    <row r="3680" spans="2:24" ht="30" x14ac:dyDescent="0.25">
      <c r="B3680" s="145" t="s">
        <v>2906</v>
      </c>
      <c r="C3680" s="31" t="s">
        <v>10338</v>
      </c>
      <c r="D3680" s="31"/>
      <c r="E3680" s="43" t="s">
        <v>52</v>
      </c>
      <c r="F3680" s="42" t="s">
        <v>34</v>
      </c>
      <c r="G3680" s="83" t="s">
        <v>34</v>
      </c>
      <c r="H3680" s="168">
        <v>36465</v>
      </c>
      <c r="I3680" s="31"/>
      <c r="J3680" s="83" t="s">
        <v>188</v>
      </c>
      <c r="K3680" s="31" t="s">
        <v>34</v>
      </c>
      <c r="L3680" s="31"/>
      <c r="M3680" s="168"/>
      <c r="N3680" s="147"/>
      <c r="O3680" s="105" t="s">
        <v>52</v>
      </c>
      <c r="P3680" s="171">
        <v>36465</v>
      </c>
      <c r="Q3680" s="31"/>
      <c r="R3680" s="83" t="s">
        <v>188</v>
      </c>
      <c r="S3680" s="31" t="s">
        <v>34</v>
      </c>
      <c r="T3680" s="31"/>
      <c r="U3680" s="168"/>
      <c r="V3680" s="149"/>
      <c r="W3680" s="140" t="str" cm="1">
        <f t="array" ref="W3680">IF(SUM(LEN(B3680:V3680))=0,"",IF(OR(OR(ISBLANK(F3680),SUM(LEN(C3680),LEN(D3680))=0),AND(NOT(E3680="Unknown"),ISBLANK(J3680)),AND(NOT(O3680="Unknown"),ISBLANK(R3680))),"Missing Information", INDEX(Table15[Entire Service Line Classification], MATCH(SUMIFS(Table15[Unique ID],Table15[System-Owned Portion],E3680,Table15[If Material Anything Other than "Lead" in Column E,Was Material Ever Previously Lead?],G3680,Table15[Customer-Owned Portion],O3680),Table15[Unique ID],0),0)))</f>
        <v>Non-lead</v>
      </c>
      <c r="X3680"/>
    </row>
    <row r="3681" spans="2:24" ht="30" x14ac:dyDescent="0.25">
      <c r="B3681" s="145" t="s">
        <v>6571</v>
      </c>
      <c r="C3681" s="31" t="s">
        <v>14174</v>
      </c>
      <c r="D3681" s="31"/>
      <c r="E3681" s="43" t="s">
        <v>52</v>
      </c>
      <c r="F3681" s="42" t="s">
        <v>34</v>
      </c>
      <c r="G3681" s="83" t="s">
        <v>34</v>
      </c>
      <c r="H3681" s="168">
        <v>36465</v>
      </c>
      <c r="I3681" s="31"/>
      <c r="J3681" s="83" t="s">
        <v>188</v>
      </c>
      <c r="K3681" s="31" t="s">
        <v>34</v>
      </c>
      <c r="L3681" s="31"/>
      <c r="M3681" s="168"/>
      <c r="N3681" s="147"/>
      <c r="O3681" s="105" t="s">
        <v>52</v>
      </c>
      <c r="P3681" s="171">
        <v>36465</v>
      </c>
      <c r="Q3681" s="31"/>
      <c r="R3681" s="83" t="s">
        <v>188</v>
      </c>
      <c r="S3681" s="31" t="s">
        <v>34</v>
      </c>
      <c r="T3681" s="31"/>
      <c r="U3681" s="168"/>
      <c r="V3681" s="149"/>
      <c r="W3681" s="140" t="str" cm="1">
        <f t="array" ref="W3681">IF(SUM(LEN(B3681:V3681))=0,"",IF(OR(OR(ISBLANK(F3681),SUM(LEN(C3681),LEN(D3681))=0),AND(NOT(E3681="Unknown"),ISBLANK(J3681)),AND(NOT(O3681="Unknown"),ISBLANK(R3681))),"Missing Information", INDEX(Table15[Entire Service Line Classification], MATCH(SUMIFS(Table15[Unique ID],Table15[System-Owned Portion],E3681,Table15[If Material Anything Other than "Lead" in Column E,Was Material Ever Previously Lead?],G3681,Table15[Customer-Owned Portion],O3681),Table15[Unique ID],0),0)))</f>
        <v>Non-lead</v>
      </c>
      <c r="X3681"/>
    </row>
    <row r="3682" spans="2:24" ht="30" x14ac:dyDescent="0.25">
      <c r="B3682" s="145" t="s">
        <v>6624</v>
      </c>
      <c r="C3682" s="31" t="s">
        <v>14227</v>
      </c>
      <c r="D3682" s="31"/>
      <c r="E3682" s="43" t="s">
        <v>52</v>
      </c>
      <c r="F3682" s="42" t="s">
        <v>34</v>
      </c>
      <c r="G3682" s="83" t="s">
        <v>34</v>
      </c>
      <c r="H3682" s="168">
        <v>36465</v>
      </c>
      <c r="I3682" s="31"/>
      <c r="J3682" s="83" t="s">
        <v>188</v>
      </c>
      <c r="K3682" s="31" t="s">
        <v>34</v>
      </c>
      <c r="L3682" s="31"/>
      <c r="M3682" s="168"/>
      <c r="N3682" s="147"/>
      <c r="O3682" s="105" t="s">
        <v>52</v>
      </c>
      <c r="P3682" s="171">
        <v>36465</v>
      </c>
      <c r="Q3682" s="31"/>
      <c r="R3682" s="83" t="s">
        <v>188</v>
      </c>
      <c r="S3682" s="31" t="s">
        <v>34</v>
      </c>
      <c r="T3682" s="31"/>
      <c r="U3682" s="168"/>
      <c r="V3682" s="149"/>
      <c r="W3682" s="140" t="str" cm="1">
        <f t="array" ref="W3682">IF(SUM(LEN(B3682:V3682))=0,"",IF(OR(OR(ISBLANK(F3682),SUM(LEN(C3682),LEN(D3682))=0),AND(NOT(E3682="Unknown"),ISBLANK(J3682)),AND(NOT(O3682="Unknown"),ISBLANK(R3682))),"Missing Information", INDEX(Table15[Entire Service Line Classification], MATCH(SUMIFS(Table15[Unique ID],Table15[System-Owned Portion],E3682,Table15[If Material Anything Other than "Lead" in Column E,Was Material Ever Previously Lead?],G3682,Table15[Customer-Owned Portion],O3682),Table15[Unique ID],0),0)))</f>
        <v>Non-lead</v>
      </c>
      <c r="X3682"/>
    </row>
    <row r="3683" spans="2:24" ht="30" x14ac:dyDescent="0.25">
      <c r="B3683" s="145" t="s">
        <v>6756</v>
      </c>
      <c r="C3683" s="31" t="s">
        <v>14362</v>
      </c>
      <c r="D3683" s="31"/>
      <c r="E3683" s="43" t="s">
        <v>52</v>
      </c>
      <c r="F3683" s="42" t="s">
        <v>34</v>
      </c>
      <c r="G3683" s="83" t="s">
        <v>34</v>
      </c>
      <c r="H3683" s="168">
        <v>36465</v>
      </c>
      <c r="I3683" s="31"/>
      <c r="J3683" s="83" t="s">
        <v>188</v>
      </c>
      <c r="K3683" s="31" t="s">
        <v>34</v>
      </c>
      <c r="L3683" s="31"/>
      <c r="M3683" s="168"/>
      <c r="N3683" s="147"/>
      <c r="O3683" s="105" t="s">
        <v>52</v>
      </c>
      <c r="P3683" s="171">
        <v>36465</v>
      </c>
      <c r="Q3683" s="31"/>
      <c r="R3683" s="83" t="s">
        <v>188</v>
      </c>
      <c r="S3683" s="31" t="s">
        <v>34</v>
      </c>
      <c r="T3683" s="31"/>
      <c r="U3683" s="168"/>
      <c r="V3683" s="149"/>
      <c r="W3683" s="140" t="str" cm="1">
        <f t="array" ref="W3683">IF(SUM(LEN(B3683:V3683))=0,"",IF(OR(OR(ISBLANK(F3683),SUM(LEN(C3683),LEN(D3683))=0),AND(NOT(E3683="Unknown"),ISBLANK(J3683)),AND(NOT(O3683="Unknown"),ISBLANK(R3683))),"Missing Information", INDEX(Table15[Entire Service Line Classification], MATCH(SUMIFS(Table15[Unique ID],Table15[System-Owned Portion],E3683,Table15[If Material Anything Other than "Lead" in Column E,Was Material Ever Previously Lead?],G3683,Table15[Customer-Owned Portion],O3683),Table15[Unique ID],0),0)))</f>
        <v>Non-lead</v>
      </c>
      <c r="X3683"/>
    </row>
    <row r="3684" spans="2:24" ht="30" x14ac:dyDescent="0.25">
      <c r="B3684" s="145" t="s">
        <v>2231</v>
      </c>
      <c r="C3684" s="31" t="s">
        <v>9663</v>
      </c>
      <c r="D3684" s="31"/>
      <c r="E3684" s="43" t="s">
        <v>52</v>
      </c>
      <c r="F3684" s="42" t="s">
        <v>34</v>
      </c>
      <c r="G3684" s="83" t="s">
        <v>34</v>
      </c>
      <c r="H3684" s="168">
        <v>36460</v>
      </c>
      <c r="I3684" s="31"/>
      <c r="J3684" s="83" t="s">
        <v>188</v>
      </c>
      <c r="K3684" s="31" t="s">
        <v>34</v>
      </c>
      <c r="L3684" s="31"/>
      <c r="M3684" s="168"/>
      <c r="N3684" s="147"/>
      <c r="O3684" s="105" t="s">
        <v>52</v>
      </c>
      <c r="P3684" s="171">
        <v>36460</v>
      </c>
      <c r="Q3684" s="31"/>
      <c r="R3684" s="83" t="s">
        <v>188</v>
      </c>
      <c r="S3684" s="31" t="s">
        <v>34</v>
      </c>
      <c r="T3684" s="31"/>
      <c r="U3684" s="168"/>
      <c r="V3684" s="149"/>
      <c r="W3684" s="140" t="str" cm="1">
        <f t="array" ref="W3684">IF(SUM(LEN(B3684:V3684))=0,"",IF(OR(OR(ISBLANK(F3684),SUM(LEN(C3684),LEN(D3684))=0),AND(NOT(E3684="Unknown"),ISBLANK(J3684)),AND(NOT(O3684="Unknown"),ISBLANK(R3684))),"Missing Information", INDEX(Table15[Entire Service Line Classification], MATCH(SUMIFS(Table15[Unique ID],Table15[System-Owned Portion],E3684,Table15[If Material Anything Other than "Lead" in Column E,Was Material Ever Previously Lead?],G3684,Table15[Customer-Owned Portion],O3684),Table15[Unique ID],0),0)))</f>
        <v>Non-lead</v>
      </c>
      <c r="X3684"/>
    </row>
    <row r="3685" spans="2:24" ht="30" x14ac:dyDescent="0.25">
      <c r="B3685" s="145" t="s">
        <v>2232</v>
      </c>
      <c r="C3685" s="31" t="s">
        <v>9664</v>
      </c>
      <c r="D3685" s="31"/>
      <c r="E3685" s="43" t="s">
        <v>52</v>
      </c>
      <c r="F3685" s="42" t="s">
        <v>34</v>
      </c>
      <c r="G3685" s="83" t="s">
        <v>34</v>
      </c>
      <c r="H3685" s="168">
        <v>36460</v>
      </c>
      <c r="I3685" s="31"/>
      <c r="J3685" s="83" t="s">
        <v>188</v>
      </c>
      <c r="K3685" s="31" t="s">
        <v>34</v>
      </c>
      <c r="L3685" s="31"/>
      <c r="M3685" s="168"/>
      <c r="N3685" s="147"/>
      <c r="O3685" s="105" t="s">
        <v>52</v>
      </c>
      <c r="P3685" s="171">
        <v>36460</v>
      </c>
      <c r="Q3685" s="31"/>
      <c r="R3685" s="83" t="s">
        <v>188</v>
      </c>
      <c r="S3685" s="31" t="s">
        <v>34</v>
      </c>
      <c r="T3685" s="31"/>
      <c r="U3685" s="168"/>
      <c r="V3685" s="149"/>
      <c r="W3685" s="140" t="str" cm="1">
        <f t="array" ref="W3685">IF(SUM(LEN(B3685:V3685))=0,"",IF(OR(OR(ISBLANK(F3685),SUM(LEN(C3685),LEN(D3685))=0),AND(NOT(E3685="Unknown"),ISBLANK(J3685)),AND(NOT(O3685="Unknown"),ISBLANK(R3685))),"Missing Information", INDEX(Table15[Entire Service Line Classification], MATCH(SUMIFS(Table15[Unique ID],Table15[System-Owned Portion],E3685,Table15[If Material Anything Other than "Lead" in Column E,Was Material Ever Previously Lead?],G3685,Table15[Customer-Owned Portion],O3685),Table15[Unique ID],0),0)))</f>
        <v>Non-lead</v>
      </c>
      <c r="X3685"/>
    </row>
    <row r="3686" spans="2:24" ht="30" x14ac:dyDescent="0.25">
      <c r="B3686" s="145" t="s">
        <v>2237</v>
      </c>
      <c r="C3686" s="31" t="s">
        <v>9669</v>
      </c>
      <c r="D3686" s="31"/>
      <c r="E3686" s="43" t="s">
        <v>52</v>
      </c>
      <c r="F3686" s="42" t="s">
        <v>34</v>
      </c>
      <c r="G3686" s="83" t="s">
        <v>34</v>
      </c>
      <c r="H3686" s="168">
        <v>36460</v>
      </c>
      <c r="I3686" s="31"/>
      <c r="J3686" s="83" t="s">
        <v>188</v>
      </c>
      <c r="K3686" s="31" t="s">
        <v>34</v>
      </c>
      <c r="L3686" s="31"/>
      <c r="M3686" s="168"/>
      <c r="N3686" s="147"/>
      <c r="O3686" s="105" t="s">
        <v>52</v>
      </c>
      <c r="P3686" s="171">
        <v>36460</v>
      </c>
      <c r="Q3686" s="31"/>
      <c r="R3686" s="83" t="s">
        <v>188</v>
      </c>
      <c r="S3686" s="31" t="s">
        <v>34</v>
      </c>
      <c r="T3686" s="31"/>
      <c r="U3686" s="168"/>
      <c r="V3686" s="149"/>
      <c r="W3686" s="140" t="str" cm="1">
        <f t="array" ref="W3686">IF(SUM(LEN(B3686:V3686))=0,"",IF(OR(OR(ISBLANK(F3686),SUM(LEN(C3686),LEN(D3686))=0),AND(NOT(E3686="Unknown"),ISBLANK(J3686)),AND(NOT(O3686="Unknown"),ISBLANK(R3686))),"Missing Information", INDEX(Table15[Entire Service Line Classification], MATCH(SUMIFS(Table15[Unique ID],Table15[System-Owned Portion],E3686,Table15[If Material Anything Other than "Lead" in Column E,Was Material Ever Previously Lead?],G3686,Table15[Customer-Owned Portion],O3686),Table15[Unique ID],0),0)))</f>
        <v>Non-lead</v>
      </c>
      <c r="X3686"/>
    </row>
    <row r="3687" spans="2:24" ht="30" x14ac:dyDescent="0.25">
      <c r="B3687" s="145" t="s">
        <v>2308</v>
      </c>
      <c r="C3687" s="31" t="s">
        <v>9740</v>
      </c>
      <c r="D3687" s="31"/>
      <c r="E3687" s="43" t="s">
        <v>52</v>
      </c>
      <c r="F3687" s="42" t="s">
        <v>34</v>
      </c>
      <c r="G3687" s="83" t="s">
        <v>34</v>
      </c>
      <c r="H3687" s="168">
        <v>36460</v>
      </c>
      <c r="I3687" s="31"/>
      <c r="J3687" s="83" t="s">
        <v>188</v>
      </c>
      <c r="K3687" s="31" t="s">
        <v>34</v>
      </c>
      <c r="L3687" s="31"/>
      <c r="M3687" s="168"/>
      <c r="N3687" s="147"/>
      <c r="O3687" s="105" t="s">
        <v>52</v>
      </c>
      <c r="P3687" s="171">
        <v>36460</v>
      </c>
      <c r="Q3687" s="31"/>
      <c r="R3687" s="83" t="s">
        <v>188</v>
      </c>
      <c r="S3687" s="31" t="s">
        <v>34</v>
      </c>
      <c r="T3687" s="31"/>
      <c r="U3687" s="168"/>
      <c r="V3687" s="149"/>
      <c r="W3687" s="140" t="str" cm="1">
        <f t="array" ref="W3687">IF(SUM(LEN(B3687:V3687))=0,"",IF(OR(OR(ISBLANK(F3687),SUM(LEN(C3687),LEN(D3687))=0),AND(NOT(E3687="Unknown"),ISBLANK(J3687)),AND(NOT(O3687="Unknown"),ISBLANK(R3687))),"Missing Information", INDEX(Table15[Entire Service Line Classification], MATCH(SUMIFS(Table15[Unique ID],Table15[System-Owned Portion],E3687,Table15[If Material Anything Other than "Lead" in Column E,Was Material Ever Previously Lead?],G3687,Table15[Customer-Owned Portion],O3687),Table15[Unique ID],0),0)))</f>
        <v>Non-lead</v>
      </c>
      <c r="X3687"/>
    </row>
    <row r="3688" spans="2:24" ht="30" x14ac:dyDescent="0.25">
      <c r="B3688" s="145" t="s">
        <v>2309</v>
      </c>
      <c r="C3688" s="31" t="s">
        <v>9741</v>
      </c>
      <c r="D3688" s="31"/>
      <c r="E3688" s="43" t="s">
        <v>52</v>
      </c>
      <c r="F3688" s="42" t="s">
        <v>34</v>
      </c>
      <c r="G3688" s="83" t="s">
        <v>34</v>
      </c>
      <c r="H3688" s="168">
        <v>36460</v>
      </c>
      <c r="I3688" s="31"/>
      <c r="J3688" s="83" t="s">
        <v>188</v>
      </c>
      <c r="K3688" s="31" t="s">
        <v>34</v>
      </c>
      <c r="L3688" s="31"/>
      <c r="M3688" s="168"/>
      <c r="N3688" s="147"/>
      <c r="O3688" s="105" t="s">
        <v>52</v>
      </c>
      <c r="P3688" s="171">
        <v>36460</v>
      </c>
      <c r="Q3688" s="31"/>
      <c r="R3688" s="83" t="s">
        <v>188</v>
      </c>
      <c r="S3688" s="31" t="s">
        <v>34</v>
      </c>
      <c r="T3688" s="31"/>
      <c r="U3688" s="168"/>
      <c r="V3688" s="149"/>
      <c r="W3688" s="140" t="str" cm="1">
        <f t="array" ref="W3688">IF(SUM(LEN(B3688:V3688))=0,"",IF(OR(OR(ISBLANK(F3688),SUM(LEN(C3688),LEN(D3688))=0),AND(NOT(E3688="Unknown"),ISBLANK(J3688)),AND(NOT(O3688="Unknown"),ISBLANK(R3688))),"Missing Information", INDEX(Table15[Entire Service Line Classification], MATCH(SUMIFS(Table15[Unique ID],Table15[System-Owned Portion],E3688,Table15[If Material Anything Other than "Lead" in Column E,Was Material Ever Previously Lead?],G3688,Table15[Customer-Owned Portion],O3688),Table15[Unique ID],0),0)))</f>
        <v>Non-lead</v>
      </c>
      <c r="X3688"/>
    </row>
    <row r="3689" spans="2:24" ht="30" x14ac:dyDescent="0.25">
      <c r="B3689" s="145" t="s">
        <v>2363</v>
      </c>
      <c r="C3689" s="31" t="s">
        <v>9795</v>
      </c>
      <c r="D3689" s="31"/>
      <c r="E3689" s="43" t="s">
        <v>52</v>
      </c>
      <c r="F3689" s="42" t="s">
        <v>34</v>
      </c>
      <c r="G3689" s="83" t="s">
        <v>34</v>
      </c>
      <c r="H3689" s="168">
        <v>36460</v>
      </c>
      <c r="I3689" s="31"/>
      <c r="J3689" s="83" t="s">
        <v>188</v>
      </c>
      <c r="K3689" s="31" t="s">
        <v>34</v>
      </c>
      <c r="L3689" s="31"/>
      <c r="M3689" s="168"/>
      <c r="N3689" s="147"/>
      <c r="O3689" s="105" t="s">
        <v>52</v>
      </c>
      <c r="P3689" s="171">
        <v>36460</v>
      </c>
      <c r="Q3689" s="31"/>
      <c r="R3689" s="83" t="s">
        <v>188</v>
      </c>
      <c r="S3689" s="31" t="s">
        <v>34</v>
      </c>
      <c r="T3689" s="31"/>
      <c r="U3689" s="168"/>
      <c r="V3689" s="149"/>
      <c r="W3689" s="140" t="str" cm="1">
        <f t="array" ref="W3689">IF(SUM(LEN(B3689:V3689))=0,"",IF(OR(OR(ISBLANK(F3689),SUM(LEN(C3689),LEN(D3689))=0),AND(NOT(E3689="Unknown"),ISBLANK(J3689)),AND(NOT(O3689="Unknown"),ISBLANK(R3689))),"Missing Information", INDEX(Table15[Entire Service Line Classification], MATCH(SUMIFS(Table15[Unique ID],Table15[System-Owned Portion],E3689,Table15[If Material Anything Other than "Lead" in Column E,Was Material Ever Previously Lead?],G3689,Table15[Customer-Owned Portion],O3689),Table15[Unique ID],0),0)))</f>
        <v>Non-lead</v>
      </c>
      <c r="X3689"/>
    </row>
    <row r="3690" spans="2:24" ht="30" x14ac:dyDescent="0.25">
      <c r="B3690" s="145" t="s">
        <v>2385</v>
      </c>
      <c r="C3690" s="31" t="s">
        <v>9817</v>
      </c>
      <c r="D3690" s="31"/>
      <c r="E3690" s="43" t="s">
        <v>52</v>
      </c>
      <c r="F3690" s="42" t="s">
        <v>34</v>
      </c>
      <c r="G3690" s="83" t="s">
        <v>34</v>
      </c>
      <c r="H3690" s="168">
        <v>36460</v>
      </c>
      <c r="I3690" s="31"/>
      <c r="J3690" s="83" t="s">
        <v>188</v>
      </c>
      <c r="K3690" s="31" t="s">
        <v>34</v>
      </c>
      <c r="L3690" s="31"/>
      <c r="M3690" s="168"/>
      <c r="N3690" s="147"/>
      <c r="O3690" s="105" t="s">
        <v>52</v>
      </c>
      <c r="P3690" s="171">
        <v>36460</v>
      </c>
      <c r="Q3690" s="31"/>
      <c r="R3690" s="83" t="s">
        <v>188</v>
      </c>
      <c r="S3690" s="31" t="s">
        <v>34</v>
      </c>
      <c r="T3690" s="31"/>
      <c r="U3690" s="168"/>
      <c r="V3690" s="149"/>
      <c r="W3690" s="140" t="str" cm="1">
        <f t="array" ref="W3690">IF(SUM(LEN(B3690:V3690))=0,"",IF(OR(OR(ISBLANK(F3690),SUM(LEN(C3690),LEN(D3690))=0),AND(NOT(E3690="Unknown"),ISBLANK(J3690)),AND(NOT(O3690="Unknown"),ISBLANK(R3690))),"Missing Information", INDEX(Table15[Entire Service Line Classification], MATCH(SUMIFS(Table15[Unique ID],Table15[System-Owned Portion],E3690,Table15[If Material Anything Other than "Lead" in Column E,Was Material Ever Previously Lead?],G3690,Table15[Customer-Owned Portion],O3690),Table15[Unique ID],0),0)))</f>
        <v>Non-lead</v>
      </c>
      <c r="X3690"/>
    </row>
    <row r="3691" spans="2:24" ht="30" x14ac:dyDescent="0.25">
      <c r="B3691" s="145" t="s">
        <v>2440</v>
      </c>
      <c r="C3691" s="31" t="s">
        <v>9872</v>
      </c>
      <c r="D3691" s="31"/>
      <c r="E3691" s="43" t="s">
        <v>52</v>
      </c>
      <c r="F3691" s="42" t="s">
        <v>34</v>
      </c>
      <c r="G3691" s="83" t="s">
        <v>34</v>
      </c>
      <c r="H3691" s="168">
        <v>36460</v>
      </c>
      <c r="I3691" s="31"/>
      <c r="J3691" s="83" t="s">
        <v>188</v>
      </c>
      <c r="K3691" s="31" t="s">
        <v>34</v>
      </c>
      <c r="L3691" s="31"/>
      <c r="M3691" s="168"/>
      <c r="N3691" s="147"/>
      <c r="O3691" s="105" t="s">
        <v>52</v>
      </c>
      <c r="P3691" s="171">
        <v>36460</v>
      </c>
      <c r="Q3691" s="31"/>
      <c r="R3691" s="83" t="s">
        <v>188</v>
      </c>
      <c r="S3691" s="31" t="s">
        <v>34</v>
      </c>
      <c r="T3691" s="31"/>
      <c r="U3691" s="168"/>
      <c r="V3691" s="149"/>
      <c r="W3691" s="140" t="str" cm="1">
        <f t="array" ref="W3691">IF(SUM(LEN(B3691:V3691))=0,"",IF(OR(OR(ISBLANK(F3691),SUM(LEN(C3691),LEN(D3691))=0),AND(NOT(E3691="Unknown"),ISBLANK(J3691)),AND(NOT(O3691="Unknown"),ISBLANK(R3691))),"Missing Information", INDEX(Table15[Entire Service Line Classification], MATCH(SUMIFS(Table15[Unique ID],Table15[System-Owned Portion],E3691,Table15[If Material Anything Other than "Lead" in Column E,Was Material Ever Previously Lead?],G3691,Table15[Customer-Owned Portion],O3691),Table15[Unique ID],0),0)))</f>
        <v>Non-lead</v>
      </c>
      <c r="X3691"/>
    </row>
    <row r="3692" spans="2:24" ht="30" x14ac:dyDescent="0.25">
      <c r="B3692" s="145" t="s">
        <v>6688</v>
      </c>
      <c r="C3692" s="31" t="s">
        <v>14294</v>
      </c>
      <c r="D3692" s="31"/>
      <c r="E3692" s="43" t="s">
        <v>52</v>
      </c>
      <c r="F3692" s="42" t="s">
        <v>34</v>
      </c>
      <c r="G3692" s="83" t="s">
        <v>34</v>
      </c>
      <c r="H3692" s="168">
        <v>36452</v>
      </c>
      <c r="I3692" s="31"/>
      <c r="J3692" s="83" t="s">
        <v>188</v>
      </c>
      <c r="K3692" s="31" t="s">
        <v>34</v>
      </c>
      <c r="L3692" s="31"/>
      <c r="M3692" s="168"/>
      <c r="N3692" s="147"/>
      <c r="O3692" s="105" t="s">
        <v>52</v>
      </c>
      <c r="P3692" s="171">
        <v>36452</v>
      </c>
      <c r="Q3692" s="31"/>
      <c r="R3692" s="83" t="s">
        <v>188</v>
      </c>
      <c r="S3692" s="31" t="s">
        <v>34</v>
      </c>
      <c r="T3692" s="31"/>
      <c r="U3692" s="168"/>
      <c r="V3692" s="149"/>
      <c r="W3692" s="140" t="str" cm="1">
        <f t="array" ref="W3692">IF(SUM(LEN(B3692:V3692))=0,"",IF(OR(OR(ISBLANK(F3692),SUM(LEN(C3692),LEN(D3692))=0),AND(NOT(E3692="Unknown"),ISBLANK(J3692)),AND(NOT(O3692="Unknown"),ISBLANK(R3692))),"Missing Information", INDEX(Table15[Entire Service Line Classification], MATCH(SUMIFS(Table15[Unique ID],Table15[System-Owned Portion],E3692,Table15[If Material Anything Other than "Lead" in Column E,Was Material Ever Previously Lead?],G3692,Table15[Customer-Owned Portion],O3692),Table15[Unique ID],0),0)))</f>
        <v>Non-lead</v>
      </c>
      <c r="X3692"/>
    </row>
    <row r="3693" spans="2:24" ht="30" x14ac:dyDescent="0.25">
      <c r="B3693" s="145" t="s">
        <v>6929</v>
      </c>
      <c r="C3693" s="31" t="s">
        <v>14553</v>
      </c>
      <c r="D3693" s="31"/>
      <c r="E3693" s="43" t="s">
        <v>52</v>
      </c>
      <c r="F3693" s="42" t="s">
        <v>34</v>
      </c>
      <c r="G3693" s="83" t="s">
        <v>34</v>
      </c>
      <c r="H3693" s="168">
        <v>36452</v>
      </c>
      <c r="I3693" s="31"/>
      <c r="J3693" s="83" t="s">
        <v>188</v>
      </c>
      <c r="K3693" s="31" t="s">
        <v>34</v>
      </c>
      <c r="L3693" s="31"/>
      <c r="M3693" s="168"/>
      <c r="N3693" s="147"/>
      <c r="O3693" s="105" t="s">
        <v>52</v>
      </c>
      <c r="P3693" s="171">
        <v>36452</v>
      </c>
      <c r="Q3693" s="31"/>
      <c r="R3693" s="83" t="s">
        <v>188</v>
      </c>
      <c r="S3693" s="31" t="s">
        <v>34</v>
      </c>
      <c r="T3693" s="31"/>
      <c r="U3693" s="168"/>
      <c r="V3693" s="149"/>
      <c r="W3693" s="140" t="str" cm="1">
        <f t="array" ref="W3693">IF(SUM(LEN(B3693:V3693))=0,"",IF(OR(OR(ISBLANK(F3693),SUM(LEN(C3693),LEN(D3693))=0),AND(NOT(E3693="Unknown"),ISBLANK(J3693)),AND(NOT(O3693="Unknown"),ISBLANK(R3693))),"Missing Information", INDEX(Table15[Entire Service Line Classification], MATCH(SUMIFS(Table15[Unique ID],Table15[System-Owned Portion],E3693,Table15[If Material Anything Other than "Lead" in Column E,Was Material Ever Previously Lead?],G3693,Table15[Customer-Owned Portion],O3693),Table15[Unique ID],0),0)))</f>
        <v>Non-lead</v>
      </c>
      <c r="X3693"/>
    </row>
    <row r="3694" spans="2:24" ht="30" x14ac:dyDescent="0.25">
      <c r="B3694" s="145" t="s">
        <v>6792</v>
      </c>
      <c r="C3694" s="31" t="s">
        <v>14407</v>
      </c>
      <c r="D3694" s="31"/>
      <c r="E3694" s="43" t="s">
        <v>52</v>
      </c>
      <c r="F3694" s="42" t="s">
        <v>34</v>
      </c>
      <c r="G3694" s="83" t="s">
        <v>34</v>
      </c>
      <c r="H3694" s="168">
        <v>36447</v>
      </c>
      <c r="I3694" s="31"/>
      <c r="J3694" s="83" t="s">
        <v>188</v>
      </c>
      <c r="K3694" s="31" t="s">
        <v>34</v>
      </c>
      <c r="L3694" s="31"/>
      <c r="M3694" s="168"/>
      <c r="N3694" s="147"/>
      <c r="O3694" s="105" t="s">
        <v>52</v>
      </c>
      <c r="P3694" s="171">
        <v>36447</v>
      </c>
      <c r="Q3694" s="31"/>
      <c r="R3694" s="83" t="s">
        <v>188</v>
      </c>
      <c r="S3694" s="31" t="s">
        <v>34</v>
      </c>
      <c r="T3694" s="31"/>
      <c r="U3694" s="168"/>
      <c r="V3694" s="149"/>
      <c r="W3694" s="140" t="str" cm="1">
        <f t="array" ref="W3694">IF(SUM(LEN(B3694:V3694))=0,"",IF(OR(OR(ISBLANK(F3694),SUM(LEN(C3694),LEN(D3694))=0),AND(NOT(E3694="Unknown"),ISBLANK(J3694)),AND(NOT(O3694="Unknown"),ISBLANK(R3694))),"Missing Information", INDEX(Table15[Entire Service Line Classification], MATCH(SUMIFS(Table15[Unique ID],Table15[System-Owned Portion],E3694,Table15[If Material Anything Other than "Lead" in Column E,Was Material Ever Previously Lead?],G3694,Table15[Customer-Owned Portion],O3694),Table15[Unique ID],0),0)))</f>
        <v>Non-lead</v>
      </c>
      <c r="X3694"/>
    </row>
    <row r="3695" spans="2:24" ht="30" x14ac:dyDescent="0.25">
      <c r="B3695" s="145" t="s">
        <v>2150</v>
      </c>
      <c r="C3695" s="31" t="s">
        <v>9582</v>
      </c>
      <c r="D3695" s="31"/>
      <c r="E3695" s="43" t="s">
        <v>52</v>
      </c>
      <c r="F3695" s="42" t="s">
        <v>34</v>
      </c>
      <c r="G3695" s="83" t="s">
        <v>34</v>
      </c>
      <c r="H3695" s="168">
        <v>36441</v>
      </c>
      <c r="I3695" s="31"/>
      <c r="J3695" s="83" t="s">
        <v>188</v>
      </c>
      <c r="K3695" s="31" t="s">
        <v>34</v>
      </c>
      <c r="L3695" s="31"/>
      <c r="M3695" s="168"/>
      <c r="N3695" s="147"/>
      <c r="O3695" s="105" t="s">
        <v>52</v>
      </c>
      <c r="P3695" s="171">
        <v>36441</v>
      </c>
      <c r="Q3695" s="31"/>
      <c r="R3695" s="83" t="s">
        <v>188</v>
      </c>
      <c r="S3695" s="31" t="s">
        <v>34</v>
      </c>
      <c r="T3695" s="31"/>
      <c r="U3695" s="168"/>
      <c r="V3695" s="149"/>
      <c r="W3695" s="140" t="str" cm="1">
        <f t="array" ref="W3695">IF(SUM(LEN(B3695:V3695))=0,"",IF(OR(OR(ISBLANK(F3695),SUM(LEN(C3695),LEN(D3695))=0),AND(NOT(E3695="Unknown"),ISBLANK(J3695)),AND(NOT(O3695="Unknown"),ISBLANK(R3695))),"Missing Information", INDEX(Table15[Entire Service Line Classification], MATCH(SUMIFS(Table15[Unique ID],Table15[System-Owned Portion],E3695,Table15[If Material Anything Other than "Lead" in Column E,Was Material Ever Previously Lead?],G3695,Table15[Customer-Owned Portion],O3695),Table15[Unique ID],0),0)))</f>
        <v>Non-lead</v>
      </c>
      <c r="X3695"/>
    </row>
    <row r="3696" spans="2:24" ht="30" x14ac:dyDescent="0.25">
      <c r="B3696" s="145" t="s">
        <v>550</v>
      </c>
      <c r="C3696" s="31" t="s">
        <v>7965</v>
      </c>
      <c r="D3696" s="31"/>
      <c r="E3696" s="43" t="s">
        <v>52</v>
      </c>
      <c r="F3696" s="42" t="s">
        <v>34</v>
      </c>
      <c r="G3696" s="83" t="s">
        <v>34</v>
      </c>
      <c r="H3696" s="168">
        <v>36438</v>
      </c>
      <c r="I3696" s="31"/>
      <c r="J3696" s="83" t="s">
        <v>188</v>
      </c>
      <c r="K3696" s="31" t="s">
        <v>34</v>
      </c>
      <c r="L3696" s="31"/>
      <c r="M3696" s="168"/>
      <c r="N3696" s="147"/>
      <c r="O3696" s="105" t="s">
        <v>52</v>
      </c>
      <c r="P3696" s="171">
        <v>36438</v>
      </c>
      <c r="Q3696" s="31"/>
      <c r="R3696" s="83" t="s">
        <v>188</v>
      </c>
      <c r="S3696" s="31" t="s">
        <v>34</v>
      </c>
      <c r="T3696" s="31"/>
      <c r="U3696" s="168"/>
      <c r="V3696" s="149"/>
      <c r="W3696" s="140" t="str" cm="1">
        <f t="array" ref="W3696">IF(SUM(LEN(B3696:V3696))=0,"",IF(OR(OR(ISBLANK(F3696),SUM(LEN(C3696),LEN(D3696))=0),AND(NOT(E3696="Unknown"),ISBLANK(J3696)),AND(NOT(O3696="Unknown"),ISBLANK(R3696))),"Missing Information", INDEX(Table15[Entire Service Line Classification], MATCH(SUMIFS(Table15[Unique ID],Table15[System-Owned Portion],E3696,Table15[If Material Anything Other than "Lead" in Column E,Was Material Ever Previously Lead?],G3696,Table15[Customer-Owned Portion],O3696),Table15[Unique ID],0),0)))</f>
        <v>Non-lead</v>
      </c>
      <c r="X3696"/>
    </row>
    <row r="3697" spans="2:24" ht="30" x14ac:dyDescent="0.25">
      <c r="B3697" s="145" t="s">
        <v>551</v>
      </c>
      <c r="C3697" s="31" t="s">
        <v>7966</v>
      </c>
      <c r="D3697" s="31"/>
      <c r="E3697" s="43" t="s">
        <v>52</v>
      </c>
      <c r="F3697" s="42" t="s">
        <v>34</v>
      </c>
      <c r="G3697" s="83" t="s">
        <v>34</v>
      </c>
      <c r="H3697" s="168">
        <v>36438</v>
      </c>
      <c r="I3697" s="31"/>
      <c r="J3697" s="83" t="s">
        <v>188</v>
      </c>
      <c r="K3697" s="31" t="s">
        <v>34</v>
      </c>
      <c r="L3697" s="31"/>
      <c r="M3697" s="168"/>
      <c r="N3697" s="147"/>
      <c r="O3697" s="105" t="s">
        <v>52</v>
      </c>
      <c r="P3697" s="171">
        <v>36438</v>
      </c>
      <c r="Q3697" s="31"/>
      <c r="R3697" s="83" t="s">
        <v>188</v>
      </c>
      <c r="S3697" s="31" t="s">
        <v>34</v>
      </c>
      <c r="T3697" s="31"/>
      <c r="U3697" s="168"/>
      <c r="V3697" s="149"/>
      <c r="W3697" s="140" t="str" cm="1">
        <f t="array" ref="W3697">IF(SUM(LEN(B3697:V3697))=0,"",IF(OR(OR(ISBLANK(F3697),SUM(LEN(C3697),LEN(D3697))=0),AND(NOT(E3697="Unknown"),ISBLANK(J3697)),AND(NOT(O3697="Unknown"),ISBLANK(R3697))),"Missing Information", INDEX(Table15[Entire Service Line Classification], MATCH(SUMIFS(Table15[Unique ID],Table15[System-Owned Portion],E3697,Table15[If Material Anything Other than "Lead" in Column E,Was Material Ever Previously Lead?],G3697,Table15[Customer-Owned Portion],O3697),Table15[Unique ID],0),0)))</f>
        <v>Non-lead</v>
      </c>
      <c r="X3697"/>
    </row>
    <row r="3698" spans="2:24" ht="30" x14ac:dyDescent="0.25">
      <c r="B3698" s="145" t="s">
        <v>553</v>
      </c>
      <c r="C3698" s="31" t="s">
        <v>7968</v>
      </c>
      <c r="D3698" s="31"/>
      <c r="E3698" s="43" t="s">
        <v>52</v>
      </c>
      <c r="F3698" s="42" t="s">
        <v>34</v>
      </c>
      <c r="G3698" s="83" t="s">
        <v>34</v>
      </c>
      <c r="H3698" s="168">
        <v>36438</v>
      </c>
      <c r="I3698" s="31"/>
      <c r="J3698" s="83" t="s">
        <v>188</v>
      </c>
      <c r="K3698" s="31" t="s">
        <v>34</v>
      </c>
      <c r="L3698" s="31"/>
      <c r="M3698" s="168"/>
      <c r="N3698" s="147"/>
      <c r="O3698" s="105" t="s">
        <v>52</v>
      </c>
      <c r="P3698" s="171">
        <v>36438</v>
      </c>
      <c r="Q3698" s="31"/>
      <c r="R3698" s="83" t="s">
        <v>188</v>
      </c>
      <c r="S3698" s="31" t="s">
        <v>34</v>
      </c>
      <c r="T3698" s="31"/>
      <c r="U3698" s="168"/>
      <c r="V3698" s="149"/>
      <c r="W3698" s="140" t="str" cm="1">
        <f t="array" ref="W3698">IF(SUM(LEN(B3698:V3698))=0,"",IF(OR(OR(ISBLANK(F3698),SUM(LEN(C3698),LEN(D3698))=0),AND(NOT(E3698="Unknown"),ISBLANK(J3698)),AND(NOT(O3698="Unknown"),ISBLANK(R3698))),"Missing Information", INDEX(Table15[Entire Service Line Classification], MATCH(SUMIFS(Table15[Unique ID],Table15[System-Owned Portion],E3698,Table15[If Material Anything Other than "Lead" in Column E,Was Material Ever Previously Lead?],G3698,Table15[Customer-Owned Portion],O3698),Table15[Unique ID],0),0)))</f>
        <v>Non-lead</v>
      </c>
      <c r="X3698"/>
    </row>
    <row r="3699" spans="2:24" ht="30" x14ac:dyDescent="0.25">
      <c r="B3699" s="145" t="s">
        <v>554</v>
      </c>
      <c r="C3699" s="31" t="s">
        <v>7969</v>
      </c>
      <c r="D3699" s="31"/>
      <c r="E3699" s="43" t="s">
        <v>52</v>
      </c>
      <c r="F3699" s="42" t="s">
        <v>34</v>
      </c>
      <c r="G3699" s="83" t="s">
        <v>34</v>
      </c>
      <c r="H3699" s="168">
        <v>36438</v>
      </c>
      <c r="I3699" s="31"/>
      <c r="J3699" s="83" t="s">
        <v>188</v>
      </c>
      <c r="K3699" s="31" t="s">
        <v>34</v>
      </c>
      <c r="L3699" s="31"/>
      <c r="M3699" s="168"/>
      <c r="N3699" s="147"/>
      <c r="O3699" s="105" t="s">
        <v>52</v>
      </c>
      <c r="P3699" s="171">
        <v>36438</v>
      </c>
      <c r="Q3699" s="31"/>
      <c r="R3699" s="83" t="s">
        <v>188</v>
      </c>
      <c r="S3699" s="31" t="s">
        <v>34</v>
      </c>
      <c r="T3699" s="31"/>
      <c r="U3699" s="168"/>
      <c r="V3699" s="149"/>
      <c r="W3699" s="140" t="str" cm="1">
        <f t="array" ref="W3699">IF(SUM(LEN(B3699:V3699))=0,"",IF(OR(OR(ISBLANK(F3699),SUM(LEN(C3699),LEN(D3699))=0),AND(NOT(E3699="Unknown"),ISBLANK(J3699)),AND(NOT(O3699="Unknown"),ISBLANK(R3699))),"Missing Information", INDEX(Table15[Entire Service Line Classification], MATCH(SUMIFS(Table15[Unique ID],Table15[System-Owned Portion],E3699,Table15[If Material Anything Other than "Lead" in Column E,Was Material Ever Previously Lead?],G3699,Table15[Customer-Owned Portion],O3699),Table15[Unique ID],0),0)))</f>
        <v>Non-lead</v>
      </c>
      <c r="X3699"/>
    </row>
    <row r="3700" spans="2:24" ht="30" x14ac:dyDescent="0.25">
      <c r="B3700" s="145" t="s">
        <v>600</v>
      </c>
      <c r="C3700" s="31" t="s">
        <v>8015</v>
      </c>
      <c r="D3700" s="31"/>
      <c r="E3700" s="43" t="s">
        <v>52</v>
      </c>
      <c r="F3700" s="42" t="s">
        <v>34</v>
      </c>
      <c r="G3700" s="83" t="s">
        <v>34</v>
      </c>
      <c r="H3700" s="168">
        <v>36438</v>
      </c>
      <c r="I3700" s="31"/>
      <c r="J3700" s="83" t="s">
        <v>188</v>
      </c>
      <c r="K3700" s="31" t="s">
        <v>34</v>
      </c>
      <c r="L3700" s="31"/>
      <c r="M3700" s="168"/>
      <c r="N3700" s="147"/>
      <c r="O3700" s="105" t="s">
        <v>52</v>
      </c>
      <c r="P3700" s="171">
        <v>36438</v>
      </c>
      <c r="Q3700" s="31"/>
      <c r="R3700" s="83" t="s">
        <v>188</v>
      </c>
      <c r="S3700" s="31" t="s">
        <v>34</v>
      </c>
      <c r="T3700" s="31"/>
      <c r="U3700" s="168"/>
      <c r="V3700" s="149"/>
      <c r="W3700" s="140" t="str" cm="1">
        <f t="array" ref="W3700">IF(SUM(LEN(B3700:V3700))=0,"",IF(OR(OR(ISBLANK(F3700),SUM(LEN(C3700),LEN(D3700))=0),AND(NOT(E3700="Unknown"),ISBLANK(J3700)),AND(NOT(O3700="Unknown"),ISBLANK(R3700))),"Missing Information", INDEX(Table15[Entire Service Line Classification], MATCH(SUMIFS(Table15[Unique ID],Table15[System-Owned Portion],E3700,Table15[If Material Anything Other than "Lead" in Column E,Was Material Ever Previously Lead?],G3700,Table15[Customer-Owned Portion],O3700),Table15[Unique ID],0),0)))</f>
        <v>Non-lead</v>
      </c>
      <c r="X3700"/>
    </row>
    <row r="3701" spans="2:24" ht="30" x14ac:dyDescent="0.25">
      <c r="B3701" s="145" t="s">
        <v>607</v>
      </c>
      <c r="C3701" s="31" t="s">
        <v>8022</v>
      </c>
      <c r="D3701" s="31"/>
      <c r="E3701" s="43" t="s">
        <v>52</v>
      </c>
      <c r="F3701" s="42" t="s">
        <v>34</v>
      </c>
      <c r="G3701" s="83" t="s">
        <v>34</v>
      </c>
      <c r="H3701" s="168">
        <v>36438</v>
      </c>
      <c r="I3701" s="31"/>
      <c r="J3701" s="83" t="s">
        <v>188</v>
      </c>
      <c r="K3701" s="31" t="s">
        <v>34</v>
      </c>
      <c r="L3701" s="31"/>
      <c r="M3701" s="168"/>
      <c r="N3701" s="147"/>
      <c r="O3701" s="105" t="s">
        <v>52</v>
      </c>
      <c r="P3701" s="171">
        <v>36438</v>
      </c>
      <c r="Q3701" s="31"/>
      <c r="R3701" s="83" t="s">
        <v>188</v>
      </c>
      <c r="S3701" s="31" t="s">
        <v>34</v>
      </c>
      <c r="T3701" s="31"/>
      <c r="U3701" s="168"/>
      <c r="V3701" s="149"/>
      <c r="W3701" s="140" t="str" cm="1">
        <f t="array" ref="W3701">IF(SUM(LEN(B3701:V3701))=0,"",IF(OR(OR(ISBLANK(F3701),SUM(LEN(C3701),LEN(D3701))=0),AND(NOT(E3701="Unknown"),ISBLANK(J3701)),AND(NOT(O3701="Unknown"),ISBLANK(R3701))),"Missing Information", INDEX(Table15[Entire Service Line Classification], MATCH(SUMIFS(Table15[Unique ID],Table15[System-Owned Portion],E3701,Table15[If Material Anything Other than "Lead" in Column E,Was Material Ever Previously Lead?],G3701,Table15[Customer-Owned Portion],O3701),Table15[Unique ID],0),0)))</f>
        <v>Non-lead</v>
      </c>
      <c r="X3701"/>
    </row>
    <row r="3702" spans="2:24" ht="30" x14ac:dyDescent="0.25">
      <c r="B3702" s="145" t="s">
        <v>608</v>
      </c>
      <c r="C3702" s="31" t="s">
        <v>8023</v>
      </c>
      <c r="D3702" s="31"/>
      <c r="E3702" s="43" t="s">
        <v>52</v>
      </c>
      <c r="F3702" s="42" t="s">
        <v>34</v>
      </c>
      <c r="G3702" s="83" t="s">
        <v>34</v>
      </c>
      <c r="H3702" s="168">
        <v>36438</v>
      </c>
      <c r="I3702" s="31"/>
      <c r="J3702" s="83" t="s">
        <v>188</v>
      </c>
      <c r="K3702" s="31" t="s">
        <v>34</v>
      </c>
      <c r="L3702" s="31"/>
      <c r="M3702" s="168"/>
      <c r="N3702" s="147"/>
      <c r="O3702" s="105" t="s">
        <v>52</v>
      </c>
      <c r="P3702" s="171">
        <v>36438</v>
      </c>
      <c r="Q3702" s="31"/>
      <c r="R3702" s="83" t="s">
        <v>188</v>
      </c>
      <c r="S3702" s="31" t="s">
        <v>34</v>
      </c>
      <c r="T3702" s="31"/>
      <c r="U3702" s="168"/>
      <c r="V3702" s="149"/>
      <c r="W3702" s="140" t="str" cm="1">
        <f t="array" ref="W3702">IF(SUM(LEN(B3702:V3702))=0,"",IF(OR(OR(ISBLANK(F3702),SUM(LEN(C3702),LEN(D3702))=0),AND(NOT(E3702="Unknown"),ISBLANK(J3702)),AND(NOT(O3702="Unknown"),ISBLANK(R3702))),"Missing Information", INDEX(Table15[Entire Service Line Classification], MATCH(SUMIFS(Table15[Unique ID],Table15[System-Owned Portion],E3702,Table15[If Material Anything Other than "Lead" in Column E,Was Material Ever Previously Lead?],G3702,Table15[Customer-Owned Portion],O3702),Table15[Unique ID],0),0)))</f>
        <v>Non-lead</v>
      </c>
      <c r="X3702"/>
    </row>
    <row r="3703" spans="2:24" ht="30" x14ac:dyDescent="0.25">
      <c r="B3703" s="145" t="s">
        <v>630</v>
      </c>
      <c r="C3703" s="31" t="s">
        <v>8045</v>
      </c>
      <c r="D3703" s="31"/>
      <c r="E3703" s="43" t="s">
        <v>52</v>
      </c>
      <c r="F3703" s="42" t="s">
        <v>34</v>
      </c>
      <c r="G3703" s="83" t="s">
        <v>34</v>
      </c>
      <c r="H3703" s="168">
        <v>36438</v>
      </c>
      <c r="I3703" s="31"/>
      <c r="J3703" s="83" t="s">
        <v>188</v>
      </c>
      <c r="K3703" s="31" t="s">
        <v>34</v>
      </c>
      <c r="L3703" s="31"/>
      <c r="M3703" s="168"/>
      <c r="N3703" s="147"/>
      <c r="O3703" s="105" t="s">
        <v>52</v>
      </c>
      <c r="P3703" s="171">
        <v>36438</v>
      </c>
      <c r="Q3703" s="31"/>
      <c r="R3703" s="83" t="s">
        <v>188</v>
      </c>
      <c r="S3703" s="31" t="s">
        <v>34</v>
      </c>
      <c r="T3703" s="31"/>
      <c r="U3703" s="168"/>
      <c r="V3703" s="149"/>
      <c r="W3703" s="140" t="str" cm="1">
        <f t="array" ref="W3703">IF(SUM(LEN(B3703:V3703))=0,"",IF(OR(OR(ISBLANK(F3703),SUM(LEN(C3703),LEN(D3703))=0),AND(NOT(E3703="Unknown"),ISBLANK(J3703)),AND(NOT(O3703="Unknown"),ISBLANK(R3703))),"Missing Information", INDEX(Table15[Entire Service Line Classification], MATCH(SUMIFS(Table15[Unique ID],Table15[System-Owned Portion],E3703,Table15[If Material Anything Other than "Lead" in Column E,Was Material Ever Previously Lead?],G3703,Table15[Customer-Owned Portion],O3703),Table15[Unique ID],0),0)))</f>
        <v>Non-lead</v>
      </c>
      <c r="X3703"/>
    </row>
    <row r="3704" spans="2:24" ht="30" x14ac:dyDescent="0.25">
      <c r="B3704" s="145" t="s">
        <v>651</v>
      </c>
      <c r="C3704" s="31" t="s">
        <v>8066</v>
      </c>
      <c r="D3704" s="31"/>
      <c r="E3704" s="43" t="s">
        <v>52</v>
      </c>
      <c r="F3704" s="42" t="s">
        <v>34</v>
      </c>
      <c r="G3704" s="83" t="s">
        <v>34</v>
      </c>
      <c r="H3704" s="168">
        <v>36438</v>
      </c>
      <c r="I3704" s="31"/>
      <c r="J3704" s="83" t="s">
        <v>188</v>
      </c>
      <c r="K3704" s="31" t="s">
        <v>34</v>
      </c>
      <c r="L3704" s="31"/>
      <c r="M3704" s="168"/>
      <c r="N3704" s="147"/>
      <c r="O3704" s="105" t="s">
        <v>52</v>
      </c>
      <c r="P3704" s="171">
        <v>36438</v>
      </c>
      <c r="Q3704" s="31"/>
      <c r="R3704" s="83" t="s">
        <v>188</v>
      </c>
      <c r="S3704" s="31" t="s">
        <v>34</v>
      </c>
      <c r="T3704" s="31"/>
      <c r="U3704" s="168"/>
      <c r="V3704" s="149"/>
      <c r="W3704" s="140" t="str" cm="1">
        <f t="array" ref="W3704">IF(SUM(LEN(B3704:V3704))=0,"",IF(OR(OR(ISBLANK(F3704),SUM(LEN(C3704),LEN(D3704))=0),AND(NOT(E3704="Unknown"),ISBLANK(J3704)),AND(NOT(O3704="Unknown"),ISBLANK(R3704))),"Missing Information", INDEX(Table15[Entire Service Line Classification], MATCH(SUMIFS(Table15[Unique ID],Table15[System-Owned Portion],E3704,Table15[If Material Anything Other than "Lead" in Column E,Was Material Ever Previously Lead?],G3704,Table15[Customer-Owned Portion],O3704),Table15[Unique ID],0),0)))</f>
        <v>Non-lead</v>
      </c>
      <c r="X3704"/>
    </row>
    <row r="3705" spans="2:24" ht="30" x14ac:dyDescent="0.25">
      <c r="B3705" s="145" t="s">
        <v>665</v>
      </c>
      <c r="C3705" s="31" t="s">
        <v>8080</v>
      </c>
      <c r="D3705" s="31"/>
      <c r="E3705" s="43" t="s">
        <v>52</v>
      </c>
      <c r="F3705" s="42" t="s">
        <v>34</v>
      </c>
      <c r="G3705" s="83" t="s">
        <v>34</v>
      </c>
      <c r="H3705" s="168">
        <v>36438</v>
      </c>
      <c r="I3705" s="31"/>
      <c r="J3705" s="83" t="s">
        <v>188</v>
      </c>
      <c r="K3705" s="31" t="s">
        <v>34</v>
      </c>
      <c r="L3705" s="31"/>
      <c r="M3705" s="168"/>
      <c r="N3705" s="147"/>
      <c r="O3705" s="105" t="s">
        <v>52</v>
      </c>
      <c r="P3705" s="171">
        <v>36438</v>
      </c>
      <c r="Q3705" s="31"/>
      <c r="R3705" s="83" t="s">
        <v>188</v>
      </c>
      <c r="S3705" s="31" t="s">
        <v>34</v>
      </c>
      <c r="T3705" s="31"/>
      <c r="U3705" s="168"/>
      <c r="V3705" s="149"/>
      <c r="W3705" s="140" t="str" cm="1">
        <f t="array" ref="W3705">IF(SUM(LEN(B3705:V3705))=0,"",IF(OR(OR(ISBLANK(F3705),SUM(LEN(C3705),LEN(D3705))=0),AND(NOT(E3705="Unknown"),ISBLANK(J3705)),AND(NOT(O3705="Unknown"),ISBLANK(R3705))),"Missing Information", INDEX(Table15[Entire Service Line Classification], MATCH(SUMIFS(Table15[Unique ID],Table15[System-Owned Portion],E3705,Table15[If Material Anything Other than "Lead" in Column E,Was Material Ever Previously Lead?],G3705,Table15[Customer-Owned Portion],O3705),Table15[Unique ID],0),0)))</f>
        <v>Non-lead</v>
      </c>
      <c r="X3705"/>
    </row>
    <row r="3706" spans="2:24" ht="30" x14ac:dyDescent="0.25">
      <c r="B3706" s="145" t="s">
        <v>556</v>
      </c>
      <c r="C3706" s="31" t="s">
        <v>7971</v>
      </c>
      <c r="D3706" s="31"/>
      <c r="E3706" s="43" t="s">
        <v>52</v>
      </c>
      <c r="F3706" s="42" t="s">
        <v>34</v>
      </c>
      <c r="G3706" s="83" t="s">
        <v>34</v>
      </c>
      <c r="H3706" s="168">
        <v>36437</v>
      </c>
      <c r="I3706" s="31"/>
      <c r="J3706" s="83" t="s">
        <v>188</v>
      </c>
      <c r="K3706" s="31" t="s">
        <v>34</v>
      </c>
      <c r="L3706" s="31"/>
      <c r="M3706" s="168"/>
      <c r="N3706" s="147"/>
      <c r="O3706" s="105" t="s">
        <v>52</v>
      </c>
      <c r="P3706" s="171">
        <v>36437</v>
      </c>
      <c r="Q3706" s="31"/>
      <c r="R3706" s="83" t="s">
        <v>188</v>
      </c>
      <c r="S3706" s="31" t="s">
        <v>34</v>
      </c>
      <c r="T3706" s="31"/>
      <c r="U3706" s="168"/>
      <c r="V3706" s="149"/>
      <c r="W3706" s="140" t="str" cm="1">
        <f t="array" ref="W3706">IF(SUM(LEN(B3706:V3706))=0,"",IF(OR(OR(ISBLANK(F3706),SUM(LEN(C3706),LEN(D3706))=0),AND(NOT(E3706="Unknown"),ISBLANK(J3706)),AND(NOT(O3706="Unknown"),ISBLANK(R3706))),"Missing Information", INDEX(Table15[Entire Service Line Classification], MATCH(SUMIFS(Table15[Unique ID],Table15[System-Owned Portion],E3706,Table15[If Material Anything Other than "Lead" in Column E,Was Material Ever Previously Lead?],G3706,Table15[Customer-Owned Portion],O3706),Table15[Unique ID],0),0)))</f>
        <v>Non-lead</v>
      </c>
      <c r="X3706"/>
    </row>
    <row r="3707" spans="2:24" ht="30" x14ac:dyDescent="0.25">
      <c r="B3707" s="145" t="s">
        <v>604</v>
      </c>
      <c r="C3707" s="31" t="s">
        <v>8019</v>
      </c>
      <c r="D3707" s="31"/>
      <c r="E3707" s="43" t="s">
        <v>52</v>
      </c>
      <c r="F3707" s="42" t="s">
        <v>34</v>
      </c>
      <c r="G3707" s="83" t="s">
        <v>34</v>
      </c>
      <c r="H3707" s="168">
        <v>36437</v>
      </c>
      <c r="I3707" s="31"/>
      <c r="J3707" s="83" t="s">
        <v>188</v>
      </c>
      <c r="K3707" s="31" t="s">
        <v>34</v>
      </c>
      <c r="L3707" s="31"/>
      <c r="M3707" s="168"/>
      <c r="N3707" s="147"/>
      <c r="O3707" s="105" t="s">
        <v>52</v>
      </c>
      <c r="P3707" s="171">
        <v>36437</v>
      </c>
      <c r="Q3707" s="31"/>
      <c r="R3707" s="83" t="s">
        <v>188</v>
      </c>
      <c r="S3707" s="31" t="s">
        <v>34</v>
      </c>
      <c r="T3707" s="31"/>
      <c r="U3707" s="168"/>
      <c r="V3707" s="149"/>
      <c r="W3707" s="140" t="str" cm="1">
        <f t="array" ref="W3707">IF(SUM(LEN(B3707:V3707))=0,"",IF(OR(OR(ISBLANK(F3707),SUM(LEN(C3707),LEN(D3707))=0),AND(NOT(E3707="Unknown"),ISBLANK(J3707)),AND(NOT(O3707="Unknown"),ISBLANK(R3707))),"Missing Information", INDEX(Table15[Entire Service Line Classification], MATCH(SUMIFS(Table15[Unique ID],Table15[System-Owned Portion],E3707,Table15[If Material Anything Other than "Lead" in Column E,Was Material Ever Previously Lead?],G3707,Table15[Customer-Owned Portion],O3707),Table15[Unique ID],0),0)))</f>
        <v>Non-lead</v>
      </c>
      <c r="X3707"/>
    </row>
    <row r="3708" spans="2:24" ht="30" x14ac:dyDescent="0.25">
      <c r="B3708" s="145" t="s">
        <v>612</v>
      </c>
      <c r="C3708" s="31" t="s">
        <v>8027</v>
      </c>
      <c r="D3708" s="31"/>
      <c r="E3708" s="43" t="s">
        <v>52</v>
      </c>
      <c r="F3708" s="42" t="s">
        <v>34</v>
      </c>
      <c r="G3708" s="83" t="s">
        <v>34</v>
      </c>
      <c r="H3708" s="168">
        <v>36437</v>
      </c>
      <c r="I3708" s="31"/>
      <c r="J3708" s="83" t="s">
        <v>188</v>
      </c>
      <c r="K3708" s="31" t="s">
        <v>34</v>
      </c>
      <c r="L3708" s="31"/>
      <c r="M3708" s="168"/>
      <c r="N3708" s="147"/>
      <c r="O3708" s="105" t="s">
        <v>52</v>
      </c>
      <c r="P3708" s="171">
        <v>36437</v>
      </c>
      <c r="Q3708" s="31"/>
      <c r="R3708" s="83" t="s">
        <v>188</v>
      </c>
      <c r="S3708" s="31" t="s">
        <v>34</v>
      </c>
      <c r="T3708" s="31"/>
      <c r="U3708" s="168"/>
      <c r="V3708" s="149"/>
      <c r="W3708" s="140" t="str" cm="1">
        <f t="array" ref="W3708">IF(SUM(LEN(B3708:V3708))=0,"",IF(OR(OR(ISBLANK(F3708),SUM(LEN(C3708),LEN(D3708))=0),AND(NOT(E3708="Unknown"),ISBLANK(J3708)),AND(NOT(O3708="Unknown"),ISBLANK(R3708))),"Missing Information", INDEX(Table15[Entire Service Line Classification], MATCH(SUMIFS(Table15[Unique ID],Table15[System-Owned Portion],E3708,Table15[If Material Anything Other than "Lead" in Column E,Was Material Ever Previously Lead?],G3708,Table15[Customer-Owned Portion],O3708),Table15[Unique ID],0),0)))</f>
        <v>Non-lead</v>
      </c>
      <c r="X3708"/>
    </row>
    <row r="3709" spans="2:24" ht="30" x14ac:dyDescent="0.25">
      <c r="B3709" s="145" t="s">
        <v>617</v>
      </c>
      <c r="C3709" s="31" t="s">
        <v>8032</v>
      </c>
      <c r="D3709" s="31"/>
      <c r="E3709" s="43" t="s">
        <v>52</v>
      </c>
      <c r="F3709" s="42" t="s">
        <v>34</v>
      </c>
      <c r="G3709" s="83" t="s">
        <v>34</v>
      </c>
      <c r="H3709" s="168">
        <v>36437</v>
      </c>
      <c r="I3709" s="31"/>
      <c r="J3709" s="83" t="s">
        <v>188</v>
      </c>
      <c r="K3709" s="31" t="s">
        <v>34</v>
      </c>
      <c r="L3709" s="31"/>
      <c r="M3709" s="168"/>
      <c r="N3709" s="147"/>
      <c r="O3709" s="105" t="s">
        <v>52</v>
      </c>
      <c r="P3709" s="171">
        <v>36437</v>
      </c>
      <c r="Q3709" s="31"/>
      <c r="R3709" s="83" t="s">
        <v>188</v>
      </c>
      <c r="S3709" s="31" t="s">
        <v>34</v>
      </c>
      <c r="T3709" s="31"/>
      <c r="U3709" s="168"/>
      <c r="V3709" s="149"/>
      <c r="W3709" s="140" t="str" cm="1">
        <f t="array" ref="W3709">IF(SUM(LEN(B3709:V3709))=0,"",IF(OR(OR(ISBLANK(F3709),SUM(LEN(C3709),LEN(D3709))=0),AND(NOT(E3709="Unknown"),ISBLANK(J3709)),AND(NOT(O3709="Unknown"),ISBLANK(R3709))),"Missing Information", INDEX(Table15[Entire Service Line Classification], MATCH(SUMIFS(Table15[Unique ID],Table15[System-Owned Portion],E3709,Table15[If Material Anything Other than "Lead" in Column E,Was Material Ever Previously Lead?],G3709,Table15[Customer-Owned Portion],O3709),Table15[Unique ID],0),0)))</f>
        <v>Non-lead</v>
      </c>
      <c r="X3709"/>
    </row>
    <row r="3710" spans="2:24" ht="30" x14ac:dyDescent="0.25">
      <c r="B3710" s="145" t="s">
        <v>618</v>
      </c>
      <c r="C3710" s="31" t="s">
        <v>8033</v>
      </c>
      <c r="D3710" s="31"/>
      <c r="E3710" s="43" t="s">
        <v>52</v>
      </c>
      <c r="F3710" s="42" t="s">
        <v>34</v>
      </c>
      <c r="G3710" s="83" t="s">
        <v>34</v>
      </c>
      <c r="H3710" s="168">
        <v>36437</v>
      </c>
      <c r="I3710" s="31"/>
      <c r="J3710" s="83" t="s">
        <v>188</v>
      </c>
      <c r="K3710" s="31" t="s">
        <v>34</v>
      </c>
      <c r="L3710" s="31"/>
      <c r="M3710" s="168"/>
      <c r="N3710" s="147"/>
      <c r="O3710" s="105" t="s">
        <v>52</v>
      </c>
      <c r="P3710" s="171">
        <v>36437</v>
      </c>
      <c r="Q3710" s="31"/>
      <c r="R3710" s="83" t="s">
        <v>188</v>
      </c>
      <c r="S3710" s="31" t="s">
        <v>34</v>
      </c>
      <c r="T3710" s="31"/>
      <c r="U3710" s="168"/>
      <c r="V3710" s="149"/>
      <c r="W3710" s="140" t="str" cm="1">
        <f t="array" ref="W3710">IF(SUM(LEN(B3710:V3710))=0,"",IF(OR(OR(ISBLANK(F3710),SUM(LEN(C3710),LEN(D3710))=0),AND(NOT(E3710="Unknown"),ISBLANK(J3710)),AND(NOT(O3710="Unknown"),ISBLANK(R3710))),"Missing Information", INDEX(Table15[Entire Service Line Classification], MATCH(SUMIFS(Table15[Unique ID],Table15[System-Owned Portion],E3710,Table15[If Material Anything Other than "Lead" in Column E,Was Material Ever Previously Lead?],G3710,Table15[Customer-Owned Portion],O3710),Table15[Unique ID],0),0)))</f>
        <v>Non-lead</v>
      </c>
      <c r="X3710"/>
    </row>
    <row r="3711" spans="2:24" ht="30" x14ac:dyDescent="0.25">
      <c r="B3711" s="145" t="s">
        <v>620</v>
      </c>
      <c r="C3711" s="31" t="s">
        <v>8035</v>
      </c>
      <c r="D3711" s="31"/>
      <c r="E3711" s="43" t="s">
        <v>52</v>
      </c>
      <c r="F3711" s="42" t="s">
        <v>34</v>
      </c>
      <c r="G3711" s="83" t="s">
        <v>34</v>
      </c>
      <c r="H3711" s="168">
        <v>36437</v>
      </c>
      <c r="I3711" s="31"/>
      <c r="J3711" s="83" t="s">
        <v>188</v>
      </c>
      <c r="K3711" s="31" t="s">
        <v>34</v>
      </c>
      <c r="L3711" s="31"/>
      <c r="M3711" s="168"/>
      <c r="N3711" s="147"/>
      <c r="O3711" s="105" t="s">
        <v>52</v>
      </c>
      <c r="P3711" s="171">
        <v>36437</v>
      </c>
      <c r="Q3711" s="31"/>
      <c r="R3711" s="83" t="s">
        <v>188</v>
      </c>
      <c r="S3711" s="31" t="s">
        <v>34</v>
      </c>
      <c r="T3711" s="31"/>
      <c r="U3711" s="168"/>
      <c r="V3711" s="149"/>
      <c r="W3711" s="140" t="str" cm="1">
        <f t="array" ref="W3711">IF(SUM(LEN(B3711:V3711))=0,"",IF(OR(OR(ISBLANK(F3711),SUM(LEN(C3711),LEN(D3711))=0),AND(NOT(E3711="Unknown"),ISBLANK(J3711)),AND(NOT(O3711="Unknown"),ISBLANK(R3711))),"Missing Information", INDEX(Table15[Entire Service Line Classification], MATCH(SUMIFS(Table15[Unique ID],Table15[System-Owned Portion],E3711,Table15[If Material Anything Other than "Lead" in Column E,Was Material Ever Previously Lead?],G3711,Table15[Customer-Owned Portion],O3711),Table15[Unique ID],0),0)))</f>
        <v>Non-lead</v>
      </c>
      <c r="X3711"/>
    </row>
    <row r="3712" spans="2:24" ht="30" x14ac:dyDescent="0.25">
      <c r="B3712" s="145" t="s">
        <v>637</v>
      </c>
      <c r="C3712" s="31" t="s">
        <v>8052</v>
      </c>
      <c r="D3712" s="31"/>
      <c r="E3712" s="43" t="s">
        <v>52</v>
      </c>
      <c r="F3712" s="42" t="s">
        <v>34</v>
      </c>
      <c r="G3712" s="83" t="s">
        <v>34</v>
      </c>
      <c r="H3712" s="168">
        <v>36437</v>
      </c>
      <c r="I3712" s="31"/>
      <c r="J3712" s="83" t="s">
        <v>188</v>
      </c>
      <c r="K3712" s="31" t="s">
        <v>34</v>
      </c>
      <c r="L3712" s="31"/>
      <c r="M3712" s="168"/>
      <c r="N3712" s="147"/>
      <c r="O3712" s="105" t="s">
        <v>52</v>
      </c>
      <c r="P3712" s="171">
        <v>36437</v>
      </c>
      <c r="Q3712" s="31"/>
      <c r="R3712" s="83" t="s">
        <v>188</v>
      </c>
      <c r="S3712" s="31" t="s">
        <v>34</v>
      </c>
      <c r="T3712" s="31"/>
      <c r="U3712" s="168"/>
      <c r="V3712" s="149"/>
      <c r="W3712" s="140" t="str" cm="1">
        <f t="array" ref="W3712">IF(SUM(LEN(B3712:V3712))=0,"",IF(OR(OR(ISBLANK(F3712),SUM(LEN(C3712),LEN(D3712))=0),AND(NOT(E3712="Unknown"),ISBLANK(J3712)),AND(NOT(O3712="Unknown"),ISBLANK(R3712))),"Missing Information", INDEX(Table15[Entire Service Line Classification], MATCH(SUMIFS(Table15[Unique ID],Table15[System-Owned Portion],E3712,Table15[If Material Anything Other than "Lead" in Column E,Was Material Ever Previously Lead?],G3712,Table15[Customer-Owned Portion],O3712),Table15[Unique ID],0),0)))</f>
        <v>Non-lead</v>
      </c>
      <c r="X3712"/>
    </row>
    <row r="3713" spans="2:24" ht="30" x14ac:dyDescent="0.25">
      <c r="B3713" s="145" t="s">
        <v>639</v>
      </c>
      <c r="C3713" s="31" t="s">
        <v>8054</v>
      </c>
      <c r="D3713" s="31"/>
      <c r="E3713" s="43" t="s">
        <v>52</v>
      </c>
      <c r="F3713" s="42" t="s">
        <v>34</v>
      </c>
      <c r="G3713" s="83" t="s">
        <v>34</v>
      </c>
      <c r="H3713" s="168">
        <v>36437</v>
      </c>
      <c r="I3713" s="31"/>
      <c r="J3713" s="83" t="s">
        <v>188</v>
      </c>
      <c r="K3713" s="31" t="s">
        <v>34</v>
      </c>
      <c r="L3713" s="31"/>
      <c r="M3713" s="168"/>
      <c r="N3713" s="147"/>
      <c r="O3713" s="105" t="s">
        <v>52</v>
      </c>
      <c r="P3713" s="171">
        <v>36437</v>
      </c>
      <c r="Q3713" s="31"/>
      <c r="R3713" s="83" t="s">
        <v>188</v>
      </c>
      <c r="S3713" s="31" t="s">
        <v>34</v>
      </c>
      <c r="T3713" s="31"/>
      <c r="U3713" s="168"/>
      <c r="V3713" s="149"/>
      <c r="W3713" s="140" t="str" cm="1">
        <f t="array" ref="W3713">IF(SUM(LEN(B3713:V3713))=0,"",IF(OR(OR(ISBLANK(F3713),SUM(LEN(C3713),LEN(D3713))=0),AND(NOT(E3713="Unknown"),ISBLANK(J3713)),AND(NOT(O3713="Unknown"),ISBLANK(R3713))),"Missing Information", INDEX(Table15[Entire Service Line Classification], MATCH(SUMIFS(Table15[Unique ID],Table15[System-Owned Portion],E3713,Table15[If Material Anything Other than "Lead" in Column E,Was Material Ever Previously Lead?],G3713,Table15[Customer-Owned Portion],O3713),Table15[Unique ID],0),0)))</f>
        <v>Non-lead</v>
      </c>
      <c r="X3713"/>
    </row>
    <row r="3714" spans="2:24" ht="30" x14ac:dyDescent="0.25">
      <c r="B3714" s="145" t="s">
        <v>659</v>
      </c>
      <c r="C3714" s="31" t="s">
        <v>8074</v>
      </c>
      <c r="D3714" s="31"/>
      <c r="E3714" s="43" t="s">
        <v>52</v>
      </c>
      <c r="F3714" s="42" t="s">
        <v>34</v>
      </c>
      <c r="G3714" s="83" t="s">
        <v>34</v>
      </c>
      <c r="H3714" s="168">
        <v>36437</v>
      </c>
      <c r="I3714" s="31"/>
      <c r="J3714" s="83" t="s">
        <v>188</v>
      </c>
      <c r="K3714" s="31" t="s">
        <v>34</v>
      </c>
      <c r="L3714" s="31"/>
      <c r="M3714" s="168"/>
      <c r="N3714" s="147"/>
      <c r="O3714" s="105" t="s">
        <v>52</v>
      </c>
      <c r="P3714" s="171">
        <v>36437</v>
      </c>
      <c r="Q3714" s="31"/>
      <c r="R3714" s="83" t="s">
        <v>188</v>
      </c>
      <c r="S3714" s="31" t="s">
        <v>34</v>
      </c>
      <c r="T3714" s="31"/>
      <c r="U3714" s="168"/>
      <c r="V3714" s="149"/>
      <c r="W3714" s="140" t="str" cm="1">
        <f t="array" ref="W3714">IF(SUM(LEN(B3714:V3714))=0,"",IF(OR(OR(ISBLANK(F3714),SUM(LEN(C3714),LEN(D3714))=0),AND(NOT(E3714="Unknown"),ISBLANK(J3714)),AND(NOT(O3714="Unknown"),ISBLANK(R3714))),"Missing Information", INDEX(Table15[Entire Service Line Classification], MATCH(SUMIFS(Table15[Unique ID],Table15[System-Owned Portion],E3714,Table15[If Material Anything Other than "Lead" in Column E,Was Material Ever Previously Lead?],G3714,Table15[Customer-Owned Portion],O3714),Table15[Unique ID],0),0)))</f>
        <v>Non-lead</v>
      </c>
      <c r="X3714"/>
    </row>
    <row r="3715" spans="2:24" ht="30" x14ac:dyDescent="0.25">
      <c r="B3715" s="145" t="s">
        <v>660</v>
      </c>
      <c r="C3715" s="31" t="s">
        <v>8075</v>
      </c>
      <c r="D3715" s="31"/>
      <c r="E3715" s="43" t="s">
        <v>52</v>
      </c>
      <c r="F3715" s="42" t="s">
        <v>34</v>
      </c>
      <c r="G3715" s="83" t="s">
        <v>34</v>
      </c>
      <c r="H3715" s="168">
        <v>36437</v>
      </c>
      <c r="I3715" s="31"/>
      <c r="J3715" s="83" t="s">
        <v>188</v>
      </c>
      <c r="K3715" s="31" t="s">
        <v>34</v>
      </c>
      <c r="L3715" s="31"/>
      <c r="M3715" s="168"/>
      <c r="N3715" s="147"/>
      <c r="O3715" s="105" t="s">
        <v>52</v>
      </c>
      <c r="P3715" s="171">
        <v>36437</v>
      </c>
      <c r="Q3715" s="31"/>
      <c r="R3715" s="83" t="s">
        <v>188</v>
      </c>
      <c r="S3715" s="31" t="s">
        <v>34</v>
      </c>
      <c r="T3715" s="31"/>
      <c r="U3715" s="168"/>
      <c r="V3715" s="149"/>
      <c r="W3715" s="140" t="str" cm="1">
        <f t="array" ref="W3715">IF(SUM(LEN(B3715:V3715))=0,"",IF(OR(OR(ISBLANK(F3715),SUM(LEN(C3715),LEN(D3715))=0),AND(NOT(E3715="Unknown"),ISBLANK(J3715)),AND(NOT(O3715="Unknown"),ISBLANK(R3715))),"Missing Information", INDEX(Table15[Entire Service Line Classification], MATCH(SUMIFS(Table15[Unique ID],Table15[System-Owned Portion],E3715,Table15[If Material Anything Other than "Lead" in Column E,Was Material Ever Previously Lead?],G3715,Table15[Customer-Owned Portion],O3715),Table15[Unique ID],0),0)))</f>
        <v>Non-lead</v>
      </c>
      <c r="X3715"/>
    </row>
    <row r="3716" spans="2:24" ht="30" x14ac:dyDescent="0.25">
      <c r="B3716" s="145" t="s">
        <v>661</v>
      </c>
      <c r="C3716" s="31" t="s">
        <v>8076</v>
      </c>
      <c r="D3716" s="31"/>
      <c r="E3716" s="43" t="s">
        <v>52</v>
      </c>
      <c r="F3716" s="42" t="s">
        <v>34</v>
      </c>
      <c r="G3716" s="83" t="s">
        <v>34</v>
      </c>
      <c r="H3716" s="168">
        <v>36437</v>
      </c>
      <c r="I3716" s="31"/>
      <c r="J3716" s="83" t="s">
        <v>188</v>
      </c>
      <c r="K3716" s="31" t="s">
        <v>34</v>
      </c>
      <c r="L3716" s="31"/>
      <c r="M3716" s="168"/>
      <c r="N3716" s="147"/>
      <c r="O3716" s="105" t="s">
        <v>52</v>
      </c>
      <c r="P3716" s="171">
        <v>36437</v>
      </c>
      <c r="Q3716" s="31"/>
      <c r="R3716" s="83" t="s">
        <v>188</v>
      </c>
      <c r="S3716" s="31" t="s">
        <v>34</v>
      </c>
      <c r="T3716" s="31"/>
      <c r="U3716" s="168"/>
      <c r="V3716" s="149"/>
      <c r="W3716" s="140" t="str" cm="1">
        <f t="array" ref="W3716">IF(SUM(LEN(B3716:V3716))=0,"",IF(OR(OR(ISBLANK(F3716),SUM(LEN(C3716),LEN(D3716))=0),AND(NOT(E3716="Unknown"),ISBLANK(J3716)),AND(NOT(O3716="Unknown"),ISBLANK(R3716))),"Missing Information", INDEX(Table15[Entire Service Line Classification], MATCH(SUMIFS(Table15[Unique ID],Table15[System-Owned Portion],E3716,Table15[If Material Anything Other than "Lead" in Column E,Was Material Ever Previously Lead?],G3716,Table15[Customer-Owned Portion],O3716),Table15[Unique ID],0),0)))</f>
        <v>Non-lead</v>
      </c>
      <c r="X3716"/>
    </row>
    <row r="3717" spans="2:24" ht="30" x14ac:dyDescent="0.25">
      <c r="B3717" s="145" t="s">
        <v>662</v>
      </c>
      <c r="C3717" s="31" t="s">
        <v>8077</v>
      </c>
      <c r="D3717" s="31"/>
      <c r="E3717" s="43" t="s">
        <v>52</v>
      </c>
      <c r="F3717" s="42" t="s">
        <v>34</v>
      </c>
      <c r="G3717" s="83" t="s">
        <v>34</v>
      </c>
      <c r="H3717" s="168">
        <v>36437</v>
      </c>
      <c r="I3717" s="31"/>
      <c r="J3717" s="83" t="s">
        <v>188</v>
      </c>
      <c r="K3717" s="31" t="s">
        <v>34</v>
      </c>
      <c r="L3717" s="31"/>
      <c r="M3717" s="168"/>
      <c r="N3717" s="147"/>
      <c r="O3717" s="105" t="s">
        <v>52</v>
      </c>
      <c r="P3717" s="171">
        <v>36437</v>
      </c>
      <c r="Q3717" s="31"/>
      <c r="R3717" s="83" t="s">
        <v>188</v>
      </c>
      <c r="S3717" s="31" t="s">
        <v>34</v>
      </c>
      <c r="T3717" s="31"/>
      <c r="U3717" s="168"/>
      <c r="V3717" s="149"/>
      <c r="W3717" s="140" t="str" cm="1">
        <f t="array" ref="W3717">IF(SUM(LEN(B3717:V3717))=0,"",IF(OR(OR(ISBLANK(F3717),SUM(LEN(C3717),LEN(D3717))=0),AND(NOT(E3717="Unknown"),ISBLANK(J3717)),AND(NOT(O3717="Unknown"),ISBLANK(R3717))),"Missing Information", INDEX(Table15[Entire Service Line Classification], MATCH(SUMIFS(Table15[Unique ID],Table15[System-Owned Portion],E3717,Table15[If Material Anything Other than "Lead" in Column E,Was Material Ever Previously Lead?],G3717,Table15[Customer-Owned Portion],O3717),Table15[Unique ID],0),0)))</f>
        <v>Non-lead</v>
      </c>
      <c r="X3717"/>
    </row>
    <row r="3718" spans="2:24" ht="30" x14ac:dyDescent="0.25">
      <c r="B3718" s="145" t="s">
        <v>663</v>
      </c>
      <c r="C3718" s="31" t="s">
        <v>8078</v>
      </c>
      <c r="D3718" s="31"/>
      <c r="E3718" s="43" t="s">
        <v>52</v>
      </c>
      <c r="F3718" s="42" t="s">
        <v>34</v>
      </c>
      <c r="G3718" s="83" t="s">
        <v>34</v>
      </c>
      <c r="H3718" s="168">
        <v>36437</v>
      </c>
      <c r="I3718" s="31"/>
      <c r="J3718" s="83" t="s">
        <v>188</v>
      </c>
      <c r="K3718" s="31" t="s">
        <v>34</v>
      </c>
      <c r="L3718" s="31"/>
      <c r="M3718" s="168"/>
      <c r="N3718" s="147"/>
      <c r="O3718" s="105" t="s">
        <v>52</v>
      </c>
      <c r="P3718" s="171">
        <v>36437</v>
      </c>
      <c r="Q3718" s="31"/>
      <c r="R3718" s="83" t="s">
        <v>188</v>
      </c>
      <c r="S3718" s="31" t="s">
        <v>34</v>
      </c>
      <c r="T3718" s="31"/>
      <c r="U3718" s="168"/>
      <c r="V3718" s="149"/>
      <c r="W3718" s="140" t="str" cm="1">
        <f t="array" ref="W3718">IF(SUM(LEN(B3718:V3718))=0,"",IF(OR(OR(ISBLANK(F3718),SUM(LEN(C3718),LEN(D3718))=0),AND(NOT(E3718="Unknown"),ISBLANK(J3718)),AND(NOT(O3718="Unknown"),ISBLANK(R3718))),"Missing Information", INDEX(Table15[Entire Service Line Classification], MATCH(SUMIFS(Table15[Unique ID],Table15[System-Owned Portion],E3718,Table15[If Material Anything Other than "Lead" in Column E,Was Material Ever Previously Lead?],G3718,Table15[Customer-Owned Portion],O3718),Table15[Unique ID],0),0)))</f>
        <v>Non-lead</v>
      </c>
      <c r="X3718"/>
    </row>
    <row r="3719" spans="2:24" ht="30" x14ac:dyDescent="0.25">
      <c r="B3719" s="145" t="s">
        <v>692</v>
      </c>
      <c r="C3719" s="31" t="s">
        <v>8107</v>
      </c>
      <c r="D3719" s="31"/>
      <c r="E3719" s="43" t="s">
        <v>52</v>
      </c>
      <c r="F3719" s="42" t="s">
        <v>34</v>
      </c>
      <c r="G3719" s="83" t="s">
        <v>34</v>
      </c>
      <c r="H3719" s="168">
        <v>36437</v>
      </c>
      <c r="I3719" s="31"/>
      <c r="J3719" s="83" t="s">
        <v>188</v>
      </c>
      <c r="K3719" s="31" t="s">
        <v>34</v>
      </c>
      <c r="L3719" s="31"/>
      <c r="M3719" s="168"/>
      <c r="N3719" s="147"/>
      <c r="O3719" s="105" t="s">
        <v>52</v>
      </c>
      <c r="P3719" s="171">
        <v>36437</v>
      </c>
      <c r="Q3719" s="31"/>
      <c r="R3719" s="83" t="s">
        <v>188</v>
      </c>
      <c r="S3719" s="31" t="s">
        <v>34</v>
      </c>
      <c r="T3719" s="31"/>
      <c r="U3719" s="168"/>
      <c r="V3719" s="149"/>
      <c r="W3719" s="140" t="str" cm="1">
        <f t="array" ref="W3719">IF(SUM(LEN(B3719:V3719))=0,"",IF(OR(OR(ISBLANK(F3719),SUM(LEN(C3719),LEN(D3719))=0),AND(NOT(E3719="Unknown"),ISBLANK(J3719)),AND(NOT(O3719="Unknown"),ISBLANK(R3719))),"Missing Information", INDEX(Table15[Entire Service Line Classification], MATCH(SUMIFS(Table15[Unique ID],Table15[System-Owned Portion],E3719,Table15[If Material Anything Other than "Lead" in Column E,Was Material Ever Previously Lead?],G3719,Table15[Customer-Owned Portion],O3719),Table15[Unique ID],0),0)))</f>
        <v>Non-lead</v>
      </c>
      <c r="X3719"/>
    </row>
    <row r="3720" spans="2:24" ht="30" x14ac:dyDescent="0.25">
      <c r="B3720" s="145" t="s">
        <v>698</v>
      </c>
      <c r="C3720" s="31" t="s">
        <v>8113</v>
      </c>
      <c r="D3720" s="31"/>
      <c r="E3720" s="43" t="s">
        <v>52</v>
      </c>
      <c r="F3720" s="42" t="s">
        <v>34</v>
      </c>
      <c r="G3720" s="83" t="s">
        <v>34</v>
      </c>
      <c r="H3720" s="168">
        <v>36437</v>
      </c>
      <c r="I3720" s="31"/>
      <c r="J3720" s="83" t="s">
        <v>188</v>
      </c>
      <c r="K3720" s="31" t="s">
        <v>34</v>
      </c>
      <c r="L3720" s="31"/>
      <c r="M3720" s="168"/>
      <c r="N3720" s="147"/>
      <c r="O3720" s="105" t="s">
        <v>52</v>
      </c>
      <c r="P3720" s="171">
        <v>36437</v>
      </c>
      <c r="Q3720" s="31"/>
      <c r="R3720" s="83" t="s">
        <v>188</v>
      </c>
      <c r="S3720" s="31" t="s">
        <v>34</v>
      </c>
      <c r="T3720" s="31"/>
      <c r="U3720" s="168"/>
      <c r="V3720" s="149"/>
      <c r="W3720" s="140" t="str" cm="1">
        <f t="array" ref="W3720">IF(SUM(LEN(B3720:V3720))=0,"",IF(OR(OR(ISBLANK(F3720),SUM(LEN(C3720),LEN(D3720))=0),AND(NOT(E3720="Unknown"),ISBLANK(J3720)),AND(NOT(O3720="Unknown"),ISBLANK(R3720))),"Missing Information", INDEX(Table15[Entire Service Line Classification], MATCH(SUMIFS(Table15[Unique ID],Table15[System-Owned Portion],E3720,Table15[If Material Anything Other than "Lead" in Column E,Was Material Ever Previously Lead?],G3720,Table15[Customer-Owned Portion],O3720),Table15[Unique ID],0),0)))</f>
        <v>Non-lead</v>
      </c>
      <c r="X3720"/>
    </row>
    <row r="3721" spans="2:24" ht="30" x14ac:dyDescent="0.25">
      <c r="B3721" s="145" t="s">
        <v>702</v>
      </c>
      <c r="C3721" s="31" t="s">
        <v>8117</v>
      </c>
      <c r="D3721" s="31"/>
      <c r="E3721" s="43" t="s">
        <v>52</v>
      </c>
      <c r="F3721" s="42" t="s">
        <v>34</v>
      </c>
      <c r="G3721" s="83" t="s">
        <v>34</v>
      </c>
      <c r="H3721" s="168">
        <v>36437</v>
      </c>
      <c r="I3721" s="31"/>
      <c r="J3721" s="83" t="s">
        <v>188</v>
      </c>
      <c r="K3721" s="31" t="s">
        <v>34</v>
      </c>
      <c r="L3721" s="31"/>
      <c r="M3721" s="168"/>
      <c r="N3721" s="147"/>
      <c r="O3721" s="105" t="s">
        <v>52</v>
      </c>
      <c r="P3721" s="171">
        <v>36437</v>
      </c>
      <c r="Q3721" s="31"/>
      <c r="R3721" s="83" t="s">
        <v>188</v>
      </c>
      <c r="S3721" s="31" t="s">
        <v>34</v>
      </c>
      <c r="T3721" s="31"/>
      <c r="U3721" s="168"/>
      <c r="V3721" s="149"/>
      <c r="W3721" s="140" t="str" cm="1">
        <f t="array" ref="W3721">IF(SUM(LEN(B3721:V3721))=0,"",IF(OR(OR(ISBLANK(F3721),SUM(LEN(C3721),LEN(D3721))=0),AND(NOT(E3721="Unknown"),ISBLANK(J3721)),AND(NOT(O3721="Unknown"),ISBLANK(R3721))),"Missing Information", INDEX(Table15[Entire Service Line Classification], MATCH(SUMIFS(Table15[Unique ID],Table15[System-Owned Portion],E3721,Table15[If Material Anything Other than "Lead" in Column E,Was Material Ever Previously Lead?],G3721,Table15[Customer-Owned Portion],O3721),Table15[Unique ID],0),0)))</f>
        <v>Non-lead</v>
      </c>
      <c r="X3721"/>
    </row>
    <row r="3722" spans="2:24" ht="30" x14ac:dyDescent="0.25">
      <c r="B3722" s="145" t="s">
        <v>678</v>
      </c>
      <c r="C3722" s="31" t="s">
        <v>8093</v>
      </c>
      <c r="D3722" s="31"/>
      <c r="E3722" s="43" t="s">
        <v>52</v>
      </c>
      <c r="F3722" s="42" t="s">
        <v>34</v>
      </c>
      <c r="G3722" s="83" t="s">
        <v>34</v>
      </c>
      <c r="H3722" s="168">
        <v>36434</v>
      </c>
      <c r="I3722" s="31"/>
      <c r="J3722" s="83" t="s">
        <v>188</v>
      </c>
      <c r="K3722" s="31" t="s">
        <v>34</v>
      </c>
      <c r="L3722" s="31"/>
      <c r="M3722" s="168"/>
      <c r="N3722" s="147"/>
      <c r="O3722" s="105" t="s">
        <v>52</v>
      </c>
      <c r="P3722" s="171">
        <v>36434</v>
      </c>
      <c r="Q3722" s="31"/>
      <c r="R3722" s="83" t="s">
        <v>188</v>
      </c>
      <c r="S3722" s="31" t="s">
        <v>34</v>
      </c>
      <c r="T3722" s="31"/>
      <c r="U3722" s="168"/>
      <c r="V3722" s="149"/>
      <c r="W3722" s="140" t="str" cm="1">
        <f t="array" ref="W3722">IF(SUM(LEN(B3722:V3722))=0,"",IF(OR(OR(ISBLANK(F3722),SUM(LEN(C3722),LEN(D3722))=0),AND(NOT(E3722="Unknown"),ISBLANK(J3722)),AND(NOT(O3722="Unknown"),ISBLANK(R3722))),"Missing Information", INDEX(Table15[Entire Service Line Classification], MATCH(SUMIFS(Table15[Unique ID],Table15[System-Owned Portion],E3722,Table15[If Material Anything Other than "Lead" in Column E,Was Material Ever Previously Lead?],G3722,Table15[Customer-Owned Portion],O3722),Table15[Unique ID],0),0)))</f>
        <v>Non-lead</v>
      </c>
      <c r="X3722"/>
    </row>
    <row r="3723" spans="2:24" ht="30" x14ac:dyDescent="0.25">
      <c r="B3723" s="145" t="s">
        <v>683</v>
      </c>
      <c r="C3723" s="31" t="s">
        <v>8098</v>
      </c>
      <c r="D3723" s="31"/>
      <c r="E3723" s="43" t="s">
        <v>52</v>
      </c>
      <c r="F3723" s="42" t="s">
        <v>34</v>
      </c>
      <c r="G3723" s="83" t="s">
        <v>34</v>
      </c>
      <c r="H3723" s="168">
        <v>36434</v>
      </c>
      <c r="I3723" s="31"/>
      <c r="J3723" s="83" t="s">
        <v>188</v>
      </c>
      <c r="K3723" s="31" t="s">
        <v>34</v>
      </c>
      <c r="L3723" s="31"/>
      <c r="M3723" s="168"/>
      <c r="N3723" s="147"/>
      <c r="O3723" s="105" t="s">
        <v>52</v>
      </c>
      <c r="P3723" s="171">
        <v>36434</v>
      </c>
      <c r="Q3723" s="31"/>
      <c r="R3723" s="83" t="s">
        <v>188</v>
      </c>
      <c r="S3723" s="31" t="s">
        <v>34</v>
      </c>
      <c r="T3723" s="31"/>
      <c r="U3723" s="168"/>
      <c r="V3723" s="149"/>
      <c r="W3723" s="140" t="str" cm="1">
        <f t="array" ref="W3723">IF(SUM(LEN(B3723:V3723))=0,"",IF(OR(OR(ISBLANK(F3723),SUM(LEN(C3723),LEN(D3723))=0),AND(NOT(E3723="Unknown"),ISBLANK(J3723)),AND(NOT(O3723="Unknown"),ISBLANK(R3723))),"Missing Information", INDEX(Table15[Entire Service Line Classification], MATCH(SUMIFS(Table15[Unique ID],Table15[System-Owned Portion],E3723,Table15[If Material Anything Other than "Lead" in Column E,Was Material Ever Previously Lead?],G3723,Table15[Customer-Owned Portion],O3723),Table15[Unique ID],0),0)))</f>
        <v>Non-lead</v>
      </c>
      <c r="X3723"/>
    </row>
    <row r="3724" spans="2:24" ht="30" x14ac:dyDescent="0.25">
      <c r="B3724" s="145" t="s">
        <v>3101</v>
      </c>
      <c r="C3724" s="31" t="s">
        <v>10533</v>
      </c>
      <c r="D3724" s="31"/>
      <c r="E3724" s="43" t="s">
        <v>52</v>
      </c>
      <c r="F3724" s="42" t="s">
        <v>34</v>
      </c>
      <c r="G3724" s="83" t="s">
        <v>34</v>
      </c>
      <c r="H3724" s="168">
        <v>36425</v>
      </c>
      <c r="I3724" s="31"/>
      <c r="J3724" s="83" t="s">
        <v>188</v>
      </c>
      <c r="K3724" s="31" t="s">
        <v>34</v>
      </c>
      <c r="L3724" s="31"/>
      <c r="M3724" s="168"/>
      <c r="N3724" s="147"/>
      <c r="O3724" s="105" t="s">
        <v>52</v>
      </c>
      <c r="P3724" s="171">
        <v>36425</v>
      </c>
      <c r="Q3724" s="31"/>
      <c r="R3724" s="83" t="s">
        <v>188</v>
      </c>
      <c r="S3724" s="31" t="s">
        <v>34</v>
      </c>
      <c r="T3724" s="31"/>
      <c r="U3724" s="168"/>
      <c r="V3724" s="149"/>
      <c r="W3724" s="140" t="str" cm="1">
        <f t="array" ref="W3724">IF(SUM(LEN(B3724:V3724))=0,"",IF(OR(OR(ISBLANK(F3724),SUM(LEN(C3724),LEN(D3724))=0),AND(NOT(E3724="Unknown"),ISBLANK(J3724)),AND(NOT(O3724="Unknown"),ISBLANK(R3724))),"Missing Information", INDEX(Table15[Entire Service Line Classification], MATCH(SUMIFS(Table15[Unique ID],Table15[System-Owned Portion],E3724,Table15[If Material Anything Other than "Lead" in Column E,Was Material Ever Previously Lead?],G3724,Table15[Customer-Owned Portion],O3724),Table15[Unique ID],0),0)))</f>
        <v>Non-lead</v>
      </c>
      <c r="X3724"/>
    </row>
    <row r="3725" spans="2:24" ht="30" x14ac:dyDescent="0.25">
      <c r="B3725" s="145" t="s">
        <v>1531</v>
      </c>
      <c r="C3725" s="31" t="s">
        <v>8948</v>
      </c>
      <c r="D3725" s="31"/>
      <c r="E3725" s="43" t="s">
        <v>52</v>
      </c>
      <c r="F3725" s="42" t="s">
        <v>34</v>
      </c>
      <c r="G3725" s="83" t="s">
        <v>34</v>
      </c>
      <c r="H3725" s="168">
        <v>36423</v>
      </c>
      <c r="I3725" s="31"/>
      <c r="J3725" s="83" t="s">
        <v>188</v>
      </c>
      <c r="K3725" s="31" t="s">
        <v>34</v>
      </c>
      <c r="L3725" s="31"/>
      <c r="M3725" s="168"/>
      <c r="N3725" s="147"/>
      <c r="O3725" s="105" t="s">
        <v>52</v>
      </c>
      <c r="P3725" s="171">
        <v>36423</v>
      </c>
      <c r="Q3725" s="31"/>
      <c r="R3725" s="83" t="s">
        <v>188</v>
      </c>
      <c r="S3725" s="31" t="s">
        <v>34</v>
      </c>
      <c r="T3725" s="31"/>
      <c r="U3725" s="168"/>
      <c r="V3725" s="149"/>
      <c r="W3725" s="140" t="str" cm="1">
        <f t="array" ref="W3725">IF(SUM(LEN(B3725:V3725))=0,"",IF(OR(OR(ISBLANK(F3725),SUM(LEN(C3725),LEN(D3725))=0),AND(NOT(E3725="Unknown"),ISBLANK(J3725)),AND(NOT(O3725="Unknown"),ISBLANK(R3725))),"Missing Information", INDEX(Table15[Entire Service Line Classification], MATCH(SUMIFS(Table15[Unique ID],Table15[System-Owned Portion],E3725,Table15[If Material Anything Other than "Lead" in Column E,Was Material Ever Previously Lead?],G3725,Table15[Customer-Owned Portion],O3725),Table15[Unique ID],0),0)))</f>
        <v>Non-lead</v>
      </c>
      <c r="X3725"/>
    </row>
    <row r="3726" spans="2:24" ht="30" x14ac:dyDescent="0.25">
      <c r="B3726" s="145" t="s">
        <v>6743</v>
      </c>
      <c r="C3726" s="31" t="s">
        <v>14349</v>
      </c>
      <c r="D3726" s="31"/>
      <c r="E3726" s="43" t="s">
        <v>52</v>
      </c>
      <c r="F3726" s="42" t="s">
        <v>34</v>
      </c>
      <c r="G3726" s="83" t="s">
        <v>34</v>
      </c>
      <c r="H3726" s="168">
        <v>36416</v>
      </c>
      <c r="I3726" s="31"/>
      <c r="J3726" s="83" t="s">
        <v>188</v>
      </c>
      <c r="K3726" s="31" t="s">
        <v>34</v>
      </c>
      <c r="L3726" s="31"/>
      <c r="M3726" s="168"/>
      <c r="N3726" s="147"/>
      <c r="O3726" s="105" t="s">
        <v>52</v>
      </c>
      <c r="P3726" s="171">
        <v>36416</v>
      </c>
      <c r="Q3726" s="31"/>
      <c r="R3726" s="83" t="s">
        <v>188</v>
      </c>
      <c r="S3726" s="31" t="s">
        <v>34</v>
      </c>
      <c r="T3726" s="31"/>
      <c r="U3726" s="168"/>
      <c r="V3726" s="149"/>
      <c r="W3726" s="140" t="str" cm="1">
        <f t="array" ref="W3726">IF(SUM(LEN(B3726:V3726))=0,"",IF(OR(OR(ISBLANK(F3726),SUM(LEN(C3726),LEN(D3726))=0),AND(NOT(E3726="Unknown"),ISBLANK(J3726)),AND(NOT(O3726="Unknown"),ISBLANK(R3726))),"Missing Information", INDEX(Table15[Entire Service Line Classification], MATCH(SUMIFS(Table15[Unique ID],Table15[System-Owned Portion],E3726,Table15[If Material Anything Other than "Lead" in Column E,Was Material Ever Previously Lead?],G3726,Table15[Customer-Owned Portion],O3726),Table15[Unique ID],0),0)))</f>
        <v>Non-lead</v>
      </c>
      <c r="X3726"/>
    </row>
    <row r="3727" spans="2:24" ht="30" x14ac:dyDescent="0.25">
      <c r="B3727" s="145" t="s">
        <v>2106</v>
      </c>
      <c r="C3727" s="31" t="s">
        <v>9538</v>
      </c>
      <c r="D3727" s="31"/>
      <c r="E3727" s="43" t="s">
        <v>52</v>
      </c>
      <c r="F3727" s="42" t="s">
        <v>34</v>
      </c>
      <c r="G3727" s="83" t="s">
        <v>34</v>
      </c>
      <c r="H3727" s="168">
        <v>36411</v>
      </c>
      <c r="I3727" s="31"/>
      <c r="J3727" s="83" t="s">
        <v>188</v>
      </c>
      <c r="K3727" s="31" t="s">
        <v>34</v>
      </c>
      <c r="L3727" s="31"/>
      <c r="M3727" s="168"/>
      <c r="N3727" s="147"/>
      <c r="O3727" s="105" t="s">
        <v>52</v>
      </c>
      <c r="P3727" s="171">
        <v>36411</v>
      </c>
      <c r="Q3727" s="31"/>
      <c r="R3727" s="83" t="s">
        <v>188</v>
      </c>
      <c r="S3727" s="31" t="s">
        <v>34</v>
      </c>
      <c r="T3727" s="31"/>
      <c r="U3727" s="168"/>
      <c r="V3727" s="149"/>
      <c r="W3727" s="140" t="str" cm="1">
        <f t="array" ref="W3727">IF(SUM(LEN(B3727:V3727))=0,"",IF(OR(OR(ISBLANK(F3727),SUM(LEN(C3727),LEN(D3727))=0),AND(NOT(E3727="Unknown"),ISBLANK(J3727)),AND(NOT(O3727="Unknown"),ISBLANK(R3727))),"Missing Information", INDEX(Table15[Entire Service Line Classification], MATCH(SUMIFS(Table15[Unique ID],Table15[System-Owned Portion],E3727,Table15[If Material Anything Other than "Lead" in Column E,Was Material Ever Previously Lead?],G3727,Table15[Customer-Owned Portion],O3727),Table15[Unique ID],0),0)))</f>
        <v>Non-lead</v>
      </c>
      <c r="X3727"/>
    </row>
    <row r="3728" spans="2:24" ht="30" x14ac:dyDescent="0.25">
      <c r="B3728" s="145" t="s">
        <v>2158</v>
      </c>
      <c r="C3728" s="31" t="s">
        <v>9590</v>
      </c>
      <c r="D3728" s="31"/>
      <c r="E3728" s="43" t="s">
        <v>52</v>
      </c>
      <c r="F3728" s="42" t="s">
        <v>34</v>
      </c>
      <c r="G3728" s="83" t="s">
        <v>34</v>
      </c>
      <c r="H3728" s="168">
        <v>36411</v>
      </c>
      <c r="I3728" s="31"/>
      <c r="J3728" s="83" t="s">
        <v>188</v>
      </c>
      <c r="K3728" s="31" t="s">
        <v>34</v>
      </c>
      <c r="L3728" s="31"/>
      <c r="M3728" s="168"/>
      <c r="N3728" s="147"/>
      <c r="O3728" s="105" t="s">
        <v>52</v>
      </c>
      <c r="P3728" s="171">
        <v>36411</v>
      </c>
      <c r="Q3728" s="31"/>
      <c r="R3728" s="83" t="s">
        <v>188</v>
      </c>
      <c r="S3728" s="31" t="s">
        <v>34</v>
      </c>
      <c r="T3728" s="31"/>
      <c r="U3728" s="168"/>
      <c r="V3728" s="149"/>
      <c r="W3728" s="140" t="str" cm="1">
        <f t="array" ref="W3728">IF(SUM(LEN(B3728:V3728))=0,"",IF(OR(OR(ISBLANK(F3728),SUM(LEN(C3728),LEN(D3728))=0),AND(NOT(E3728="Unknown"),ISBLANK(J3728)),AND(NOT(O3728="Unknown"),ISBLANK(R3728))),"Missing Information", INDEX(Table15[Entire Service Line Classification], MATCH(SUMIFS(Table15[Unique ID],Table15[System-Owned Portion],E3728,Table15[If Material Anything Other than "Lead" in Column E,Was Material Ever Previously Lead?],G3728,Table15[Customer-Owned Portion],O3728),Table15[Unique ID],0),0)))</f>
        <v>Non-lead</v>
      </c>
      <c r="X3728"/>
    </row>
    <row r="3729" spans="2:24" ht="30" x14ac:dyDescent="0.25">
      <c r="B3729" s="145" t="s">
        <v>2159</v>
      </c>
      <c r="C3729" s="31" t="s">
        <v>9591</v>
      </c>
      <c r="D3729" s="31"/>
      <c r="E3729" s="43" t="s">
        <v>52</v>
      </c>
      <c r="F3729" s="42" t="s">
        <v>34</v>
      </c>
      <c r="G3729" s="83" t="s">
        <v>34</v>
      </c>
      <c r="H3729" s="168">
        <v>36411</v>
      </c>
      <c r="I3729" s="31"/>
      <c r="J3729" s="83" t="s">
        <v>188</v>
      </c>
      <c r="K3729" s="31" t="s">
        <v>34</v>
      </c>
      <c r="L3729" s="31"/>
      <c r="M3729" s="168"/>
      <c r="N3729" s="147"/>
      <c r="O3729" s="105" t="s">
        <v>52</v>
      </c>
      <c r="P3729" s="171">
        <v>36411</v>
      </c>
      <c r="Q3729" s="31"/>
      <c r="R3729" s="83" t="s">
        <v>188</v>
      </c>
      <c r="S3729" s="31" t="s">
        <v>34</v>
      </c>
      <c r="T3729" s="31"/>
      <c r="U3729" s="168"/>
      <c r="V3729" s="149"/>
      <c r="W3729" s="140" t="str" cm="1">
        <f t="array" ref="W3729">IF(SUM(LEN(B3729:V3729))=0,"",IF(OR(OR(ISBLANK(F3729),SUM(LEN(C3729),LEN(D3729))=0),AND(NOT(E3729="Unknown"),ISBLANK(J3729)),AND(NOT(O3729="Unknown"),ISBLANK(R3729))),"Missing Information", INDEX(Table15[Entire Service Line Classification], MATCH(SUMIFS(Table15[Unique ID],Table15[System-Owned Portion],E3729,Table15[If Material Anything Other than "Lead" in Column E,Was Material Ever Previously Lead?],G3729,Table15[Customer-Owned Portion],O3729),Table15[Unique ID],0),0)))</f>
        <v>Non-lead</v>
      </c>
      <c r="X3729"/>
    </row>
    <row r="3730" spans="2:24" ht="30" x14ac:dyDescent="0.25">
      <c r="B3730" s="145" t="s">
        <v>2198</v>
      </c>
      <c r="C3730" s="31" t="s">
        <v>9630</v>
      </c>
      <c r="D3730" s="31"/>
      <c r="E3730" s="43" t="s">
        <v>52</v>
      </c>
      <c r="F3730" s="42" t="s">
        <v>34</v>
      </c>
      <c r="G3730" s="83" t="s">
        <v>34</v>
      </c>
      <c r="H3730" s="168">
        <v>36411</v>
      </c>
      <c r="I3730" s="31"/>
      <c r="J3730" s="83" t="s">
        <v>188</v>
      </c>
      <c r="K3730" s="31" t="s">
        <v>34</v>
      </c>
      <c r="L3730" s="31"/>
      <c r="M3730" s="168"/>
      <c r="N3730" s="147"/>
      <c r="O3730" s="105" t="s">
        <v>52</v>
      </c>
      <c r="P3730" s="171">
        <v>36411</v>
      </c>
      <c r="Q3730" s="31"/>
      <c r="R3730" s="83" t="s">
        <v>188</v>
      </c>
      <c r="S3730" s="31" t="s">
        <v>34</v>
      </c>
      <c r="T3730" s="31"/>
      <c r="U3730" s="168"/>
      <c r="V3730" s="149"/>
      <c r="W3730" s="140" t="str" cm="1">
        <f t="array" ref="W3730">IF(SUM(LEN(B3730:V3730))=0,"",IF(OR(OR(ISBLANK(F3730),SUM(LEN(C3730),LEN(D3730))=0),AND(NOT(E3730="Unknown"),ISBLANK(J3730)),AND(NOT(O3730="Unknown"),ISBLANK(R3730))),"Missing Information", INDEX(Table15[Entire Service Line Classification], MATCH(SUMIFS(Table15[Unique ID],Table15[System-Owned Portion],E3730,Table15[If Material Anything Other than "Lead" in Column E,Was Material Ever Previously Lead?],G3730,Table15[Customer-Owned Portion],O3730),Table15[Unique ID],0),0)))</f>
        <v>Non-lead</v>
      </c>
      <c r="X3730"/>
    </row>
    <row r="3731" spans="2:24" ht="30" x14ac:dyDescent="0.25">
      <c r="B3731" s="145" t="s">
        <v>2292</v>
      </c>
      <c r="C3731" s="31" t="s">
        <v>9724</v>
      </c>
      <c r="D3731" s="31"/>
      <c r="E3731" s="43" t="s">
        <v>52</v>
      </c>
      <c r="F3731" s="42" t="s">
        <v>34</v>
      </c>
      <c r="G3731" s="83" t="s">
        <v>34</v>
      </c>
      <c r="H3731" s="168">
        <v>36411</v>
      </c>
      <c r="I3731" s="31"/>
      <c r="J3731" s="83" t="s">
        <v>188</v>
      </c>
      <c r="K3731" s="31" t="s">
        <v>34</v>
      </c>
      <c r="L3731" s="31"/>
      <c r="M3731" s="168"/>
      <c r="N3731" s="147"/>
      <c r="O3731" s="105" t="s">
        <v>52</v>
      </c>
      <c r="P3731" s="171">
        <v>36411</v>
      </c>
      <c r="Q3731" s="31"/>
      <c r="R3731" s="83" t="s">
        <v>188</v>
      </c>
      <c r="S3731" s="31" t="s">
        <v>34</v>
      </c>
      <c r="T3731" s="31"/>
      <c r="U3731" s="168"/>
      <c r="V3731" s="149"/>
      <c r="W3731" s="140" t="str" cm="1">
        <f t="array" ref="W3731">IF(SUM(LEN(B3731:V3731))=0,"",IF(OR(OR(ISBLANK(F3731),SUM(LEN(C3731),LEN(D3731))=0),AND(NOT(E3731="Unknown"),ISBLANK(J3731)),AND(NOT(O3731="Unknown"),ISBLANK(R3731))),"Missing Information", INDEX(Table15[Entire Service Line Classification], MATCH(SUMIFS(Table15[Unique ID],Table15[System-Owned Portion],E3731,Table15[If Material Anything Other than "Lead" in Column E,Was Material Ever Previously Lead?],G3731,Table15[Customer-Owned Portion],O3731),Table15[Unique ID],0),0)))</f>
        <v>Non-lead</v>
      </c>
      <c r="X3731"/>
    </row>
    <row r="3732" spans="2:24" ht="30" x14ac:dyDescent="0.25">
      <c r="B3732" s="145" t="s">
        <v>2296</v>
      </c>
      <c r="C3732" s="31" t="s">
        <v>9728</v>
      </c>
      <c r="D3732" s="31"/>
      <c r="E3732" s="43" t="s">
        <v>52</v>
      </c>
      <c r="F3732" s="42" t="s">
        <v>34</v>
      </c>
      <c r="G3732" s="83" t="s">
        <v>34</v>
      </c>
      <c r="H3732" s="168">
        <v>36411</v>
      </c>
      <c r="I3732" s="31"/>
      <c r="J3732" s="83" t="s">
        <v>188</v>
      </c>
      <c r="K3732" s="31" t="s">
        <v>34</v>
      </c>
      <c r="L3732" s="31"/>
      <c r="M3732" s="168"/>
      <c r="N3732" s="147"/>
      <c r="O3732" s="105" t="s">
        <v>52</v>
      </c>
      <c r="P3732" s="171">
        <v>36411</v>
      </c>
      <c r="Q3732" s="31"/>
      <c r="R3732" s="83" t="s">
        <v>188</v>
      </c>
      <c r="S3732" s="31" t="s">
        <v>34</v>
      </c>
      <c r="T3732" s="31"/>
      <c r="U3732" s="168"/>
      <c r="V3732" s="149"/>
      <c r="W3732" s="140" t="str" cm="1">
        <f t="array" ref="W3732">IF(SUM(LEN(B3732:V3732))=0,"",IF(OR(OR(ISBLANK(F3732),SUM(LEN(C3732),LEN(D3732))=0),AND(NOT(E3732="Unknown"),ISBLANK(J3732)),AND(NOT(O3732="Unknown"),ISBLANK(R3732))),"Missing Information", INDEX(Table15[Entire Service Line Classification], MATCH(SUMIFS(Table15[Unique ID],Table15[System-Owned Portion],E3732,Table15[If Material Anything Other than "Lead" in Column E,Was Material Ever Previously Lead?],G3732,Table15[Customer-Owned Portion],O3732),Table15[Unique ID],0),0)))</f>
        <v>Non-lead</v>
      </c>
      <c r="X3732"/>
    </row>
    <row r="3733" spans="2:24" ht="30" x14ac:dyDescent="0.25">
      <c r="B3733" s="145" t="s">
        <v>2317</v>
      </c>
      <c r="C3733" s="31" t="s">
        <v>9749</v>
      </c>
      <c r="D3733" s="31"/>
      <c r="E3733" s="43" t="s">
        <v>52</v>
      </c>
      <c r="F3733" s="42" t="s">
        <v>34</v>
      </c>
      <c r="G3733" s="83" t="s">
        <v>34</v>
      </c>
      <c r="H3733" s="168">
        <v>36411</v>
      </c>
      <c r="I3733" s="31"/>
      <c r="J3733" s="83" t="s">
        <v>188</v>
      </c>
      <c r="K3733" s="31" t="s">
        <v>34</v>
      </c>
      <c r="L3733" s="31"/>
      <c r="M3733" s="168"/>
      <c r="N3733" s="147"/>
      <c r="O3733" s="105" t="s">
        <v>52</v>
      </c>
      <c r="P3733" s="171">
        <v>36411</v>
      </c>
      <c r="Q3733" s="31"/>
      <c r="R3733" s="83" t="s">
        <v>188</v>
      </c>
      <c r="S3733" s="31" t="s">
        <v>34</v>
      </c>
      <c r="T3733" s="31"/>
      <c r="U3733" s="168"/>
      <c r="V3733" s="149"/>
      <c r="W3733" s="140" t="str" cm="1">
        <f t="array" ref="W3733">IF(SUM(LEN(B3733:V3733))=0,"",IF(OR(OR(ISBLANK(F3733),SUM(LEN(C3733),LEN(D3733))=0),AND(NOT(E3733="Unknown"),ISBLANK(J3733)),AND(NOT(O3733="Unknown"),ISBLANK(R3733))),"Missing Information", INDEX(Table15[Entire Service Line Classification], MATCH(SUMIFS(Table15[Unique ID],Table15[System-Owned Portion],E3733,Table15[If Material Anything Other than "Lead" in Column E,Was Material Ever Previously Lead?],G3733,Table15[Customer-Owned Portion],O3733),Table15[Unique ID],0),0)))</f>
        <v>Non-lead</v>
      </c>
      <c r="X3733"/>
    </row>
    <row r="3734" spans="2:24" ht="30" x14ac:dyDescent="0.25">
      <c r="B3734" s="145" t="s">
        <v>2334</v>
      </c>
      <c r="C3734" s="31" t="s">
        <v>9766</v>
      </c>
      <c r="D3734" s="31"/>
      <c r="E3734" s="43" t="s">
        <v>52</v>
      </c>
      <c r="F3734" s="42" t="s">
        <v>34</v>
      </c>
      <c r="G3734" s="83" t="s">
        <v>34</v>
      </c>
      <c r="H3734" s="168">
        <v>36411</v>
      </c>
      <c r="I3734" s="31"/>
      <c r="J3734" s="83" t="s">
        <v>188</v>
      </c>
      <c r="K3734" s="31" t="s">
        <v>34</v>
      </c>
      <c r="L3734" s="31"/>
      <c r="M3734" s="168"/>
      <c r="N3734" s="147"/>
      <c r="O3734" s="105" t="s">
        <v>52</v>
      </c>
      <c r="P3734" s="171">
        <v>36411</v>
      </c>
      <c r="Q3734" s="31"/>
      <c r="R3734" s="83" t="s">
        <v>188</v>
      </c>
      <c r="S3734" s="31" t="s">
        <v>34</v>
      </c>
      <c r="T3734" s="31"/>
      <c r="U3734" s="168"/>
      <c r="V3734" s="149"/>
      <c r="W3734" s="140" t="str" cm="1">
        <f t="array" ref="W3734">IF(SUM(LEN(B3734:V3734))=0,"",IF(OR(OR(ISBLANK(F3734),SUM(LEN(C3734),LEN(D3734))=0),AND(NOT(E3734="Unknown"),ISBLANK(J3734)),AND(NOT(O3734="Unknown"),ISBLANK(R3734))),"Missing Information", INDEX(Table15[Entire Service Line Classification], MATCH(SUMIFS(Table15[Unique ID],Table15[System-Owned Portion],E3734,Table15[If Material Anything Other than "Lead" in Column E,Was Material Ever Previously Lead?],G3734,Table15[Customer-Owned Portion],O3734),Table15[Unique ID],0),0)))</f>
        <v>Non-lead</v>
      </c>
      <c r="X3734"/>
    </row>
    <row r="3735" spans="2:24" ht="30" x14ac:dyDescent="0.25">
      <c r="B3735" s="145" t="s">
        <v>2345</v>
      </c>
      <c r="C3735" s="31" t="s">
        <v>9777</v>
      </c>
      <c r="D3735" s="31"/>
      <c r="E3735" s="43" t="s">
        <v>52</v>
      </c>
      <c r="F3735" s="42" t="s">
        <v>34</v>
      </c>
      <c r="G3735" s="83" t="s">
        <v>34</v>
      </c>
      <c r="H3735" s="168">
        <v>36411</v>
      </c>
      <c r="I3735" s="31"/>
      <c r="J3735" s="83" t="s">
        <v>188</v>
      </c>
      <c r="K3735" s="31" t="s">
        <v>34</v>
      </c>
      <c r="L3735" s="31"/>
      <c r="M3735" s="168"/>
      <c r="N3735" s="147"/>
      <c r="O3735" s="105" t="s">
        <v>52</v>
      </c>
      <c r="P3735" s="171">
        <v>36411</v>
      </c>
      <c r="Q3735" s="31"/>
      <c r="R3735" s="83" t="s">
        <v>188</v>
      </c>
      <c r="S3735" s="31" t="s">
        <v>34</v>
      </c>
      <c r="T3735" s="31"/>
      <c r="U3735" s="168"/>
      <c r="V3735" s="149"/>
      <c r="W3735" s="140" t="str" cm="1">
        <f t="array" ref="W3735">IF(SUM(LEN(B3735:V3735))=0,"",IF(OR(OR(ISBLANK(F3735),SUM(LEN(C3735),LEN(D3735))=0),AND(NOT(E3735="Unknown"),ISBLANK(J3735)),AND(NOT(O3735="Unknown"),ISBLANK(R3735))),"Missing Information", INDEX(Table15[Entire Service Line Classification], MATCH(SUMIFS(Table15[Unique ID],Table15[System-Owned Portion],E3735,Table15[If Material Anything Other than "Lead" in Column E,Was Material Ever Previously Lead?],G3735,Table15[Customer-Owned Portion],O3735),Table15[Unique ID],0),0)))</f>
        <v>Non-lead</v>
      </c>
      <c r="X3735"/>
    </row>
    <row r="3736" spans="2:24" ht="30" x14ac:dyDescent="0.25">
      <c r="B3736" s="145" t="s">
        <v>2414</v>
      </c>
      <c r="C3736" s="31" t="s">
        <v>9846</v>
      </c>
      <c r="D3736" s="31"/>
      <c r="E3736" s="43" t="s">
        <v>52</v>
      </c>
      <c r="F3736" s="42" t="s">
        <v>34</v>
      </c>
      <c r="G3736" s="83" t="s">
        <v>34</v>
      </c>
      <c r="H3736" s="168">
        <v>36411</v>
      </c>
      <c r="I3736" s="31"/>
      <c r="J3736" s="83" t="s">
        <v>188</v>
      </c>
      <c r="K3736" s="31" t="s">
        <v>34</v>
      </c>
      <c r="L3736" s="31"/>
      <c r="M3736" s="168"/>
      <c r="N3736" s="147"/>
      <c r="O3736" s="105" t="s">
        <v>52</v>
      </c>
      <c r="P3736" s="171">
        <v>36411</v>
      </c>
      <c r="Q3736" s="31"/>
      <c r="R3736" s="83" t="s">
        <v>188</v>
      </c>
      <c r="S3736" s="31" t="s">
        <v>34</v>
      </c>
      <c r="T3736" s="31"/>
      <c r="U3736" s="168"/>
      <c r="V3736" s="149"/>
      <c r="W3736" s="140" t="str" cm="1">
        <f t="array" ref="W3736">IF(SUM(LEN(B3736:V3736))=0,"",IF(OR(OR(ISBLANK(F3736),SUM(LEN(C3736),LEN(D3736))=0),AND(NOT(E3736="Unknown"),ISBLANK(J3736)),AND(NOT(O3736="Unknown"),ISBLANK(R3736))),"Missing Information", INDEX(Table15[Entire Service Line Classification], MATCH(SUMIFS(Table15[Unique ID],Table15[System-Owned Portion],E3736,Table15[If Material Anything Other than "Lead" in Column E,Was Material Ever Previously Lead?],G3736,Table15[Customer-Owned Portion],O3736),Table15[Unique ID],0),0)))</f>
        <v>Non-lead</v>
      </c>
      <c r="X3736"/>
    </row>
    <row r="3737" spans="2:24" ht="30" x14ac:dyDescent="0.25">
      <c r="B3737" s="145" t="s">
        <v>2420</v>
      </c>
      <c r="C3737" s="31" t="s">
        <v>9852</v>
      </c>
      <c r="D3737" s="31"/>
      <c r="E3737" s="43" t="s">
        <v>52</v>
      </c>
      <c r="F3737" s="42" t="s">
        <v>34</v>
      </c>
      <c r="G3737" s="83" t="s">
        <v>34</v>
      </c>
      <c r="H3737" s="168">
        <v>36411</v>
      </c>
      <c r="I3737" s="31"/>
      <c r="J3737" s="83" t="s">
        <v>188</v>
      </c>
      <c r="K3737" s="31" t="s">
        <v>34</v>
      </c>
      <c r="L3737" s="31"/>
      <c r="M3737" s="168"/>
      <c r="N3737" s="147"/>
      <c r="O3737" s="105" t="s">
        <v>52</v>
      </c>
      <c r="P3737" s="171">
        <v>36411</v>
      </c>
      <c r="Q3737" s="31"/>
      <c r="R3737" s="83" t="s">
        <v>188</v>
      </c>
      <c r="S3737" s="31" t="s">
        <v>34</v>
      </c>
      <c r="T3737" s="31"/>
      <c r="U3737" s="168"/>
      <c r="V3737" s="149"/>
      <c r="W3737" s="140" t="str" cm="1">
        <f t="array" ref="W3737">IF(SUM(LEN(B3737:V3737))=0,"",IF(OR(OR(ISBLANK(F3737),SUM(LEN(C3737),LEN(D3737))=0),AND(NOT(E3737="Unknown"),ISBLANK(J3737)),AND(NOT(O3737="Unknown"),ISBLANK(R3737))),"Missing Information", INDEX(Table15[Entire Service Line Classification], MATCH(SUMIFS(Table15[Unique ID],Table15[System-Owned Portion],E3737,Table15[If Material Anything Other than "Lead" in Column E,Was Material Ever Previously Lead?],G3737,Table15[Customer-Owned Portion],O3737),Table15[Unique ID],0),0)))</f>
        <v>Non-lead</v>
      </c>
      <c r="X3737"/>
    </row>
    <row r="3738" spans="2:24" ht="30" x14ac:dyDescent="0.25">
      <c r="B3738" s="145" t="s">
        <v>2467</v>
      </c>
      <c r="C3738" s="31" t="s">
        <v>9899</v>
      </c>
      <c r="D3738" s="31"/>
      <c r="E3738" s="43" t="s">
        <v>52</v>
      </c>
      <c r="F3738" s="42" t="s">
        <v>34</v>
      </c>
      <c r="G3738" s="83" t="s">
        <v>34</v>
      </c>
      <c r="H3738" s="168">
        <v>36411</v>
      </c>
      <c r="I3738" s="31"/>
      <c r="J3738" s="83" t="s">
        <v>188</v>
      </c>
      <c r="K3738" s="31" t="s">
        <v>34</v>
      </c>
      <c r="L3738" s="31"/>
      <c r="M3738" s="168"/>
      <c r="N3738" s="147"/>
      <c r="O3738" s="105" t="s">
        <v>52</v>
      </c>
      <c r="P3738" s="171">
        <v>36411</v>
      </c>
      <c r="Q3738" s="31"/>
      <c r="R3738" s="83" t="s">
        <v>188</v>
      </c>
      <c r="S3738" s="31" t="s">
        <v>34</v>
      </c>
      <c r="T3738" s="31"/>
      <c r="U3738" s="168"/>
      <c r="V3738" s="149"/>
      <c r="W3738" s="140" t="str" cm="1">
        <f t="array" ref="W3738">IF(SUM(LEN(B3738:V3738))=0,"",IF(OR(OR(ISBLANK(F3738),SUM(LEN(C3738),LEN(D3738))=0),AND(NOT(E3738="Unknown"),ISBLANK(J3738)),AND(NOT(O3738="Unknown"),ISBLANK(R3738))),"Missing Information", INDEX(Table15[Entire Service Line Classification], MATCH(SUMIFS(Table15[Unique ID],Table15[System-Owned Portion],E3738,Table15[If Material Anything Other than "Lead" in Column E,Was Material Ever Previously Lead?],G3738,Table15[Customer-Owned Portion],O3738),Table15[Unique ID],0),0)))</f>
        <v>Non-lead</v>
      </c>
      <c r="X3738"/>
    </row>
    <row r="3739" spans="2:24" ht="30" x14ac:dyDescent="0.25">
      <c r="B3739" s="145" t="s">
        <v>2514</v>
      </c>
      <c r="C3739" s="31" t="s">
        <v>9946</v>
      </c>
      <c r="D3739" s="31"/>
      <c r="E3739" s="43" t="s">
        <v>52</v>
      </c>
      <c r="F3739" s="42" t="s">
        <v>34</v>
      </c>
      <c r="G3739" s="83" t="s">
        <v>34</v>
      </c>
      <c r="H3739" s="168">
        <v>36411</v>
      </c>
      <c r="I3739" s="31"/>
      <c r="J3739" s="83" t="s">
        <v>188</v>
      </c>
      <c r="K3739" s="31" t="s">
        <v>34</v>
      </c>
      <c r="L3739" s="31"/>
      <c r="M3739" s="168"/>
      <c r="N3739" s="147"/>
      <c r="O3739" s="105" t="s">
        <v>52</v>
      </c>
      <c r="P3739" s="171">
        <v>36411</v>
      </c>
      <c r="Q3739" s="31"/>
      <c r="R3739" s="83" t="s">
        <v>188</v>
      </c>
      <c r="S3739" s="31" t="s">
        <v>34</v>
      </c>
      <c r="T3739" s="31"/>
      <c r="U3739" s="168"/>
      <c r="V3739" s="149"/>
      <c r="W3739" s="140" t="str" cm="1">
        <f t="array" ref="W3739">IF(SUM(LEN(B3739:V3739))=0,"",IF(OR(OR(ISBLANK(F3739),SUM(LEN(C3739),LEN(D3739))=0),AND(NOT(E3739="Unknown"),ISBLANK(J3739)),AND(NOT(O3739="Unknown"),ISBLANK(R3739))),"Missing Information", INDEX(Table15[Entire Service Line Classification], MATCH(SUMIFS(Table15[Unique ID],Table15[System-Owned Portion],E3739,Table15[If Material Anything Other than "Lead" in Column E,Was Material Ever Previously Lead?],G3739,Table15[Customer-Owned Portion],O3739),Table15[Unique ID],0),0)))</f>
        <v>Non-lead</v>
      </c>
      <c r="X3739"/>
    </row>
    <row r="3740" spans="2:24" ht="30" x14ac:dyDescent="0.25">
      <c r="B3740" s="145" t="s">
        <v>3064</v>
      </c>
      <c r="C3740" s="31" t="s">
        <v>10496</v>
      </c>
      <c r="D3740" s="31"/>
      <c r="E3740" s="43" t="s">
        <v>52</v>
      </c>
      <c r="F3740" s="42" t="s">
        <v>34</v>
      </c>
      <c r="G3740" s="83" t="s">
        <v>34</v>
      </c>
      <c r="H3740" s="168">
        <v>36398</v>
      </c>
      <c r="I3740" s="31"/>
      <c r="J3740" s="83" t="s">
        <v>188</v>
      </c>
      <c r="K3740" s="31" t="s">
        <v>34</v>
      </c>
      <c r="L3740" s="31"/>
      <c r="M3740" s="168"/>
      <c r="N3740" s="147"/>
      <c r="O3740" s="105" t="s">
        <v>52</v>
      </c>
      <c r="P3740" s="171">
        <v>36398</v>
      </c>
      <c r="Q3740" s="31"/>
      <c r="R3740" s="83" t="s">
        <v>188</v>
      </c>
      <c r="S3740" s="31" t="s">
        <v>34</v>
      </c>
      <c r="T3740" s="31"/>
      <c r="U3740" s="168"/>
      <c r="V3740" s="149"/>
      <c r="W3740" s="140" t="str" cm="1">
        <f t="array" ref="W3740">IF(SUM(LEN(B3740:V3740))=0,"",IF(OR(OR(ISBLANK(F3740),SUM(LEN(C3740),LEN(D3740))=0),AND(NOT(E3740="Unknown"),ISBLANK(J3740)),AND(NOT(O3740="Unknown"),ISBLANK(R3740))),"Missing Information", INDEX(Table15[Entire Service Line Classification], MATCH(SUMIFS(Table15[Unique ID],Table15[System-Owned Portion],E3740,Table15[If Material Anything Other than "Lead" in Column E,Was Material Ever Previously Lead?],G3740,Table15[Customer-Owned Portion],O3740),Table15[Unique ID],0),0)))</f>
        <v>Non-lead</v>
      </c>
      <c r="X3740"/>
    </row>
    <row r="3741" spans="2:24" ht="30" x14ac:dyDescent="0.25">
      <c r="B3741" s="145" t="s">
        <v>6911</v>
      </c>
      <c r="C3741" s="31" t="s">
        <v>14535</v>
      </c>
      <c r="D3741" s="31"/>
      <c r="E3741" s="43" t="s">
        <v>52</v>
      </c>
      <c r="F3741" s="42" t="s">
        <v>34</v>
      </c>
      <c r="G3741" s="83" t="s">
        <v>34</v>
      </c>
      <c r="H3741" s="168">
        <v>36397</v>
      </c>
      <c r="I3741" s="31"/>
      <c r="J3741" s="83" t="s">
        <v>188</v>
      </c>
      <c r="K3741" s="31" t="s">
        <v>34</v>
      </c>
      <c r="L3741" s="31"/>
      <c r="M3741" s="168"/>
      <c r="N3741" s="147"/>
      <c r="O3741" s="105" t="s">
        <v>52</v>
      </c>
      <c r="P3741" s="171">
        <v>36397</v>
      </c>
      <c r="Q3741" s="31"/>
      <c r="R3741" s="83" t="s">
        <v>188</v>
      </c>
      <c r="S3741" s="31" t="s">
        <v>34</v>
      </c>
      <c r="T3741" s="31"/>
      <c r="U3741" s="168"/>
      <c r="V3741" s="149"/>
      <c r="W3741" s="140" t="str" cm="1">
        <f t="array" ref="W3741">IF(SUM(LEN(B3741:V3741))=0,"",IF(OR(OR(ISBLANK(F3741),SUM(LEN(C3741),LEN(D3741))=0),AND(NOT(E3741="Unknown"),ISBLANK(J3741)),AND(NOT(O3741="Unknown"),ISBLANK(R3741))),"Missing Information", INDEX(Table15[Entire Service Line Classification], MATCH(SUMIFS(Table15[Unique ID],Table15[System-Owned Portion],E3741,Table15[If Material Anything Other than "Lead" in Column E,Was Material Ever Previously Lead?],G3741,Table15[Customer-Owned Portion],O3741),Table15[Unique ID],0),0)))</f>
        <v>Non-lead</v>
      </c>
      <c r="X3741"/>
    </row>
    <row r="3742" spans="2:24" ht="30" x14ac:dyDescent="0.25">
      <c r="B3742" s="145" t="s">
        <v>4189</v>
      </c>
      <c r="C3742" s="31" t="s">
        <v>11780</v>
      </c>
      <c r="D3742" s="31"/>
      <c r="E3742" s="43" t="s">
        <v>52</v>
      </c>
      <c r="F3742" s="42" t="s">
        <v>34</v>
      </c>
      <c r="G3742" s="83" t="s">
        <v>34</v>
      </c>
      <c r="H3742" s="168">
        <v>36395</v>
      </c>
      <c r="I3742" s="31"/>
      <c r="J3742" s="83" t="s">
        <v>188</v>
      </c>
      <c r="K3742" s="31" t="s">
        <v>34</v>
      </c>
      <c r="L3742" s="31"/>
      <c r="M3742" s="168"/>
      <c r="N3742" s="147"/>
      <c r="O3742" s="105" t="s">
        <v>52</v>
      </c>
      <c r="P3742" s="171">
        <v>36395</v>
      </c>
      <c r="Q3742" s="31"/>
      <c r="R3742" s="83" t="s">
        <v>188</v>
      </c>
      <c r="S3742" s="31" t="s">
        <v>34</v>
      </c>
      <c r="T3742" s="31"/>
      <c r="U3742" s="168"/>
      <c r="V3742" s="149"/>
      <c r="W3742" s="140" t="str" cm="1">
        <f t="array" ref="W3742">IF(SUM(LEN(B3742:V3742))=0,"",IF(OR(OR(ISBLANK(F3742),SUM(LEN(C3742),LEN(D3742))=0),AND(NOT(E3742="Unknown"),ISBLANK(J3742)),AND(NOT(O3742="Unknown"),ISBLANK(R3742))),"Missing Information", INDEX(Table15[Entire Service Line Classification], MATCH(SUMIFS(Table15[Unique ID],Table15[System-Owned Portion],E3742,Table15[If Material Anything Other than "Lead" in Column E,Was Material Ever Previously Lead?],G3742,Table15[Customer-Owned Portion],O3742),Table15[Unique ID],0),0)))</f>
        <v>Non-lead</v>
      </c>
      <c r="X3742"/>
    </row>
    <row r="3743" spans="2:24" ht="30" x14ac:dyDescent="0.25">
      <c r="B3743" s="145" t="s">
        <v>7275</v>
      </c>
      <c r="C3743" s="31" t="s">
        <v>14899</v>
      </c>
      <c r="D3743" s="31"/>
      <c r="E3743" s="43" t="s">
        <v>52</v>
      </c>
      <c r="F3743" s="42" t="s">
        <v>34</v>
      </c>
      <c r="G3743" s="83" t="s">
        <v>34</v>
      </c>
      <c r="H3743" s="168">
        <v>36390</v>
      </c>
      <c r="I3743" s="31"/>
      <c r="J3743" s="83" t="s">
        <v>188</v>
      </c>
      <c r="K3743" s="31" t="s">
        <v>34</v>
      </c>
      <c r="L3743" s="31"/>
      <c r="M3743" s="168"/>
      <c r="N3743" s="147"/>
      <c r="O3743" s="105" t="s">
        <v>52</v>
      </c>
      <c r="P3743" s="171">
        <v>36390</v>
      </c>
      <c r="Q3743" s="31"/>
      <c r="R3743" s="83" t="s">
        <v>188</v>
      </c>
      <c r="S3743" s="31" t="s">
        <v>34</v>
      </c>
      <c r="T3743" s="31"/>
      <c r="U3743" s="168"/>
      <c r="V3743" s="149"/>
      <c r="W3743" s="140" t="str" cm="1">
        <f t="array" ref="W3743">IF(SUM(LEN(B3743:V3743))=0,"",IF(OR(OR(ISBLANK(F3743),SUM(LEN(C3743),LEN(D3743))=0),AND(NOT(E3743="Unknown"),ISBLANK(J3743)),AND(NOT(O3743="Unknown"),ISBLANK(R3743))),"Missing Information", INDEX(Table15[Entire Service Line Classification], MATCH(SUMIFS(Table15[Unique ID],Table15[System-Owned Portion],E3743,Table15[If Material Anything Other than "Lead" in Column E,Was Material Ever Previously Lead?],G3743,Table15[Customer-Owned Portion],O3743),Table15[Unique ID],0),0)))</f>
        <v>Non-lead</v>
      </c>
      <c r="X3743"/>
    </row>
    <row r="3744" spans="2:24" ht="30" x14ac:dyDescent="0.25">
      <c r="B3744" s="145" t="s">
        <v>827</v>
      </c>
      <c r="C3744" s="31" t="s">
        <v>8240</v>
      </c>
      <c r="D3744" s="31"/>
      <c r="E3744" s="43" t="s">
        <v>52</v>
      </c>
      <c r="F3744" s="42" t="s">
        <v>34</v>
      </c>
      <c r="G3744" s="83" t="s">
        <v>34</v>
      </c>
      <c r="H3744" s="168">
        <v>36383</v>
      </c>
      <c r="I3744" s="31"/>
      <c r="J3744" s="83" t="s">
        <v>188</v>
      </c>
      <c r="K3744" s="31" t="s">
        <v>34</v>
      </c>
      <c r="L3744" s="31"/>
      <c r="M3744" s="168"/>
      <c r="N3744" s="147"/>
      <c r="O3744" s="105" t="s">
        <v>52</v>
      </c>
      <c r="P3744" s="171">
        <v>36383</v>
      </c>
      <c r="Q3744" s="31"/>
      <c r="R3744" s="83" t="s">
        <v>188</v>
      </c>
      <c r="S3744" s="31" t="s">
        <v>34</v>
      </c>
      <c r="T3744" s="31"/>
      <c r="U3744" s="168"/>
      <c r="V3744" s="149"/>
      <c r="W3744" s="140" t="str" cm="1">
        <f t="array" ref="W3744">IF(SUM(LEN(B3744:V3744))=0,"",IF(OR(OR(ISBLANK(F3744),SUM(LEN(C3744),LEN(D3744))=0),AND(NOT(E3744="Unknown"),ISBLANK(J3744)),AND(NOT(O3744="Unknown"),ISBLANK(R3744))),"Missing Information", INDEX(Table15[Entire Service Line Classification], MATCH(SUMIFS(Table15[Unique ID],Table15[System-Owned Portion],E3744,Table15[If Material Anything Other than "Lead" in Column E,Was Material Ever Previously Lead?],G3744,Table15[Customer-Owned Portion],O3744),Table15[Unique ID],0),0)))</f>
        <v>Non-lead</v>
      </c>
      <c r="X3744"/>
    </row>
    <row r="3745" spans="2:24" ht="30" x14ac:dyDescent="0.25">
      <c r="B3745" s="145" t="s">
        <v>1040</v>
      </c>
      <c r="C3745" s="31" t="s">
        <v>8453</v>
      </c>
      <c r="D3745" s="31"/>
      <c r="E3745" s="43" t="s">
        <v>52</v>
      </c>
      <c r="F3745" s="42" t="s">
        <v>34</v>
      </c>
      <c r="G3745" s="83" t="s">
        <v>34</v>
      </c>
      <c r="H3745" s="168">
        <v>36383</v>
      </c>
      <c r="I3745" s="31"/>
      <c r="J3745" s="83" t="s">
        <v>188</v>
      </c>
      <c r="K3745" s="31" t="s">
        <v>34</v>
      </c>
      <c r="L3745" s="31"/>
      <c r="M3745" s="168"/>
      <c r="N3745" s="147"/>
      <c r="O3745" s="105" t="s">
        <v>52</v>
      </c>
      <c r="P3745" s="171">
        <v>36383</v>
      </c>
      <c r="Q3745" s="31"/>
      <c r="R3745" s="83" t="s">
        <v>188</v>
      </c>
      <c r="S3745" s="31" t="s">
        <v>34</v>
      </c>
      <c r="T3745" s="31"/>
      <c r="U3745" s="168"/>
      <c r="V3745" s="149"/>
      <c r="W3745" s="140" t="str" cm="1">
        <f t="array" ref="W3745">IF(SUM(LEN(B3745:V3745))=0,"",IF(OR(OR(ISBLANK(F3745),SUM(LEN(C3745),LEN(D3745))=0),AND(NOT(E3745="Unknown"),ISBLANK(J3745)),AND(NOT(O3745="Unknown"),ISBLANK(R3745))),"Missing Information", INDEX(Table15[Entire Service Line Classification], MATCH(SUMIFS(Table15[Unique ID],Table15[System-Owned Portion],E3745,Table15[If Material Anything Other than "Lead" in Column E,Was Material Ever Previously Lead?],G3745,Table15[Customer-Owned Portion],O3745),Table15[Unique ID],0),0)))</f>
        <v>Non-lead</v>
      </c>
      <c r="X3745"/>
    </row>
    <row r="3746" spans="2:24" ht="30" x14ac:dyDescent="0.25">
      <c r="B3746" s="145" t="s">
        <v>5122</v>
      </c>
      <c r="C3746" s="31" t="s">
        <v>12719</v>
      </c>
      <c r="D3746" s="31"/>
      <c r="E3746" s="43" t="s">
        <v>52</v>
      </c>
      <c r="F3746" s="42" t="s">
        <v>34</v>
      </c>
      <c r="G3746" s="83" t="s">
        <v>34</v>
      </c>
      <c r="H3746" s="168">
        <v>36383</v>
      </c>
      <c r="I3746" s="31"/>
      <c r="J3746" s="83" t="s">
        <v>188</v>
      </c>
      <c r="K3746" s="31" t="s">
        <v>34</v>
      </c>
      <c r="L3746" s="31"/>
      <c r="M3746" s="168"/>
      <c r="N3746" s="147"/>
      <c r="O3746" s="105" t="s">
        <v>52</v>
      </c>
      <c r="P3746" s="171">
        <v>36383</v>
      </c>
      <c r="Q3746" s="31"/>
      <c r="R3746" s="83" t="s">
        <v>188</v>
      </c>
      <c r="S3746" s="31" t="s">
        <v>34</v>
      </c>
      <c r="T3746" s="31"/>
      <c r="U3746" s="168"/>
      <c r="V3746" s="149"/>
      <c r="W3746" s="140" t="str" cm="1">
        <f t="array" ref="W3746">IF(SUM(LEN(B3746:V3746))=0,"",IF(OR(OR(ISBLANK(F3746),SUM(LEN(C3746),LEN(D3746))=0),AND(NOT(E3746="Unknown"),ISBLANK(J3746)),AND(NOT(O3746="Unknown"),ISBLANK(R3746))),"Missing Information", INDEX(Table15[Entire Service Line Classification], MATCH(SUMIFS(Table15[Unique ID],Table15[System-Owned Portion],E3746,Table15[If Material Anything Other than "Lead" in Column E,Was Material Ever Previously Lead?],G3746,Table15[Customer-Owned Portion],O3746),Table15[Unique ID],0),0)))</f>
        <v>Non-lead</v>
      </c>
      <c r="X3746"/>
    </row>
    <row r="3747" spans="2:24" ht="30" x14ac:dyDescent="0.25">
      <c r="B3747" s="145" t="s">
        <v>5889</v>
      </c>
      <c r="C3747" s="31" t="s">
        <v>13491</v>
      </c>
      <c r="D3747" s="31"/>
      <c r="E3747" s="43" t="s">
        <v>52</v>
      </c>
      <c r="F3747" s="42" t="s">
        <v>34</v>
      </c>
      <c r="G3747" s="83" t="s">
        <v>34</v>
      </c>
      <c r="H3747" s="168">
        <v>36383</v>
      </c>
      <c r="I3747" s="31"/>
      <c r="J3747" s="83" t="s">
        <v>188</v>
      </c>
      <c r="K3747" s="31" t="s">
        <v>34</v>
      </c>
      <c r="L3747" s="31"/>
      <c r="M3747" s="168"/>
      <c r="N3747" s="147"/>
      <c r="O3747" s="105" t="s">
        <v>52</v>
      </c>
      <c r="P3747" s="171">
        <v>36383</v>
      </c>
      <c r="Q3747" s="31"/>
      <c r="R3747" s="83" t="s">
        <v>188</v>
      </c>
      <c r="S3747" s="31" t="s">
        <v>34</v>
      </c>
      <c r="T3747" s="31"/>
      <c r="U3747" s="168"/>
      <c r="V3747" s="149"/>
      <c r="W3747" s="140" t="str" cm="1">
        <f t="array" ref="W3747">IF(SUM(LEN(B3747:V3747))=0,"",IF(OR(OR(ISBLANK(F3747),SUM(LEN(C3747),LEN(D3747))=0),AND(NOT(E3747="Unknown"),ISBLANK(J3747)),AND(NOT(O3747="Unknown"),ISBLANK(R3747))),"Missing Information", INDEX(Table15[Entire Service Line Classification], MATCH(SUMIFS(Table15[Unique ID],Table15[System-Owned Portion],E3747,Table15[If Material Anything Other than "Lead" in Column E,Was Material Ever Previously Lead?],G3747,Table15[Customer-Owned Portion],O3747),Table15[Unique ID],0),0)))</f>
        <v>Non-lead</v>
      </c>
      <c r="X3747"/>
    </row>
    <row r="3748" spans="2:24" ht="30" x14ac:dyDescent="0.25">
      <c r="B3748" s="145" t="s">
        <v>6109</v>
      </c>
      <c r="C3748" s="31" t="s">
        <v>13711</v>
      </c>
      <c r="D3748" s="31"/>
      <c r="E3748" s="43" t="s">
        <v>52</v>
      </c>
      <c r="F3748" s="42" t="s">
        <v>34</v>
      </c>
      <c r="G3748" s="83" t="s">
        <v>34</v>
      </c>
      <c r="H3748" s="168">
        <v>36383</v>
      </c>
      <c r="I3748" s="31"/>
      <c r="J3748" s="83" t="s">
        <v>188</v>
      </c>
      <c r="K3748" s="31" t="s">
        <v>34</v>
      </c>
      <c r="L3748" s="31"/>
      <c r="M3748" s="168"/>
      <c r="N3748" s="147"/>
      <c r="O3748" s="105" t="s">
        <v>52</v>
      </c>
      <c r="P3748" s="171">
        <v>36383</v>
      </c>
      <c r="Q3748" s="31"/>
      <c r="R3748" s="83" t="s">
        <v>188</v>
      </c>
      <c r="S3748" s="31" t="s">
        <v>34</v>
      </c>
      <c r="T3748" s="31"/>
      <c r="U3748" s="168"/>
      <c r="V3748" s="149"/>
      <c r="W3748" s="140" t="str" cm="1">
        <f t="array" ref="W3748">IF(SUM(LEN(B3748:V3748))=0,"",IF(OR(OR(ISBLANK(F3748),SUM(LEN(C3748),LEN(D3748))=0),AND(NOT(E3748="Unknown"),ISBLANK(J3748)),AND(NOT(O3748="Unknown"),ISBLANK(R3748))),"Missing Information", INDEX(Table15[Entire Service Line Classification], MATCH(SUMIFS(Table15[Unique ID],Table15[System-Owned Portion],E3748,Table15[If Material Anything Other than "Lead" in Column E,Was Material Ever Previously Lead?],G3748,Table15[Customer-Owned Portion],O3748),Table15[Unique ID],0),0)))</f>
        <v>Non-lead</v>
      </c>
      <c r="X3748"/>
    </row>
    <row r="3749" spans="2:24" ht="30" x14ac:dyDescent="0.25">
      <c r="B3749" s="145" t="s">
        <v>6158</v>
      </c>
      <c r="C3749" s="31" t="s">
        <v>13760</v>
      </c>
      <c r="D3749" s="31"/>
      <c r="E3749" s="43" t="s">
        <v>52</v>
      </c>
      <c r="F3749" s="42" t="s">
        <v>34</v>
      </c>
      <c r="G3749" s="83" t="s">
        <v>34</v>
      </c>
      <c r="H3749" s="168">
        <v>36383</v>
      </c>
      <c r="I3749" s="31"/>
      <c r="J3749" s="83" t="s">
        <v>188</v>
      </c>
      <c r="K3749" s="31" t="s">
        <v>34</v>
      </c>
      <c r="L3749" s="31"/>
      <c r="M3749" s="168"/>
      <c r="N3749" s="147"/>
      <c r="O3749" s="105" t="s">
        <v>52</v>
      </c>
      <c r="P3749" s="171">
        <v>36383</v>
      </c>
      <c r="Q3749" s="31"/>
      <c r="R3749" s="83" t="s">
        <v>188</v>
      </c>
      <c r="S3749" s="31" t="s">
        <v>34</v>
      </c>
      <c r="T3749" s="31"/>
      <c r="U3749" s="168"/>
      <c r="V3749" s="149"/>
      <c r="W3749" s="140" t="str" cm="1">
        <f t="array" ref="W3749">IF(SUM(LEN(B3749:V3749))=0,"",IF(OR(OR(ISBLANK(F3749),SUM(LEN(C3749),LEN(D3749))=0),AND(NOT(E3749="Unknown"),ISBLANK(J3749)),AND(NOT(O3749="Unknown"),ISBLANK(R3749))),"Missing Information", INDEX(Table15[Entire Service Line Classification], MATCH(SUMIFS(Table15[Unique ID],Table15[System-Owned Portion],E3749,Table15[If Material Anything Other than "Lead" in Column E,Was Material Ever Previously Lead?],G3749,Table15[Customer-Owned Portion],O3749),Table15[Unique ID],0),0)))</f>
        <v>Non-lead</v>
      </c>
      <c r="X3749"/>
    </row>
    <row r="3750" spans="2:24" ht="30" x14ac:dyDescent="0.25">
      <c r="B3750" s="145" t="s">
        <v>6173</v>
      </c>
      <c r="C3750" s="31" t="s">
        <v>13775</v>
      </c>
      <c r="D3750" s="31"/>
      <c r="E3750" s="43" t="s">
        <v>52</v>
      </c>
      <c r="F3750" s="42" t="s">
        <v>34</v>
      </c>
      <c r="G3750" s="83" t="s">
        <v>34</v>
      </c>
      <c r="H3750" s="168">
        <v>36383</v>
      </c>
      <c r="I3750" s="31"/>
      <c r="J3750" s="83" t="s">
        <v>188</v>
      </c>
      <c r="K3750" s="31" t="s">
        <v>34</v>
      </c>
      <c r="L3750" s="31"/>
      <c r="M3750" s="168"/>
      <c r="N3750" s="147"/>
      <c r="O3750" s="105" t="s">
        <v>52</v>
      </c>
      <c r="P3750" s="171">
        <v>36383</v>
      </c>
      <c r="Q3750" s="31"/>
      <c r="R3750" s="83" t="s">
        <v>188</v>
      </c>
      <c r="S3750" s="31" t="s">
        <v>34</v>
      </c>
      <c r="T3750" s="31"/>
      <c r="U3750" s="168"/>
      <c r="V3750" s="149"/>
      <c r="W3750" s="140" t="str" cm="1">
        <f t="array" ref="W3750">IF(SUM(LEN(B3750:V3750))=0,"",IF(OR(OR(ISBLANK(F3750),SUM(LEN(C3750),LEN(D3750))=0),AND(NOT(E3750="Unknown"),ISBLANK(J3750)),AND(NOT(O3750="Unknown"),ISBLANK(R3750))),"Missing Information", INDEX(Table15[Entire Service Line Classification], MATCH(SUMIFS(Table15[Unique ID],Table15[System-Owned Portion],E3750,Table15[If Material Anything Other than "Lead" in Column E,Was Material Ever Previously Lead?],G3750,Table15[Customer-Owned Portion],O3750),Table15[Unique ID],0),0)))</f>
        <v>Non-lead</v>
      </c>
      <c r="X3750"/>
    </row>
    <row r="3751" spans="2:24" ht="30" x14ac:dyDescent="0.25">
      <c r="B3751" s="145" t="s">
        <v>6345</v>
      </c>
      <c r="C3751" s="31" t="s">
        <v>13949</v>
      </c>
      <c r="D3751" s="31"/>
      <c r="E3751" s="43" t="s">
        <v>52</v>
      </c>
      <c r="F3751" s="42" t="s">
        <v>34</v>
      </c>
      <c r="G3751" s="83" t="s">
        <v>34</v>
      </c>
      <c r="H3751" s="168">
        <v>36382</v>
      </c>
      <c r="I3751" s="31"/>
      <c r="J3751" s="83" t="s">
        <v>188</v>
      </c>
      <c r="K3751" s="31" t="s">
        <v>34</v>
      </c>
      <c r="L3751" s="31"/>
      <c r="M3751" s="168"/>
      <c r="N3751" s="147"/>
      <c r="O3751" s="105" t="s">
        <v>52</v>
      </c>
      <c r="P3751" s="171">
        <v>36382</v>
      </c>
      <c r="Q3751" s="31"/>
      <c r="R3751" s="83" t="s">
        <v>188</v>
      </c>
      <c r="S3751" s="31" t="s">
        <v>34</v>
      </c>
      <c r="T3751" s="31"/>
      <c r="U3751" s="168"/>
      <c r="V3751" s="149"/>
      <c r="W3751" s="140" t="str" cm="1">
        <f t="array" ref="W3751">IF(SUM(LEN(B3751:V3751))=0,"",IF(OR(OR(ISBLANK(F3751),SUM(LEN(C3751),LEN(D3751))=0),AND(NOT(E3751="Unknown"),ISBLANK(J3751)),AND(NOT(O3751="Unknown"),ISBLANK(R3751))),"Missing Information", INDEX(Table15[Entire Service Line Classification], MATCH(SUMIFS(Table15[Unique ID],Table15[System-Owned Portion],E3751,Table15[If Material Anything Other than "Lead" in Column E,Was Material Ever Previously Lead?],G3751,Table15[Customer-Owned Portion],O3751),Table15[Unique ID],0),0)))</f>
        <v>Non-lead</v>
      </c>
      <c r="X3751"/>
    </row>
    <row r="3752" spans="2:24" ht="30" x14ac:dyDescent="0.25">
      <c r="B3752" s="145" t="s">
        <v>6684</v>
      </c>
      <c r="C3752" s="31" t="s">
        <v>14290</v>
      </c>
      <c r="D3752" s="31"/>
      <c r="E3752" s="43" t="s">
        <v>52</v>
      </c>
      <c r="F3752" s="42" t="s">
        <v>34</v>
      </c>
      <c r="G3752" s="83" t="s">
        <v>34</v>
      </c>
      <c r="H3752" s="168">
        <v>36382</v>
      </c>
      <c r="I3752" s="31"/>
      <c r="J3752" s="83" t="s">
        <v>188</v>
      </c>
      <c r="K3752" s="31" t="s">
        <v>34</v>
      </c>
      <c r="L3752" s="31"/>
      <c r="M3752" s="168"/>
      <c r="N3752" s="147"/>
      <c r="O3752" s="105" t="s">
        <v>52</v>
      </c>
      <c r="P3752" s="171">
        <v>36382</v>
      </c>
      <c r="Q3752" s="31"/>
      <c r="R3752" s="83" t="s">
        <v>188</v>
      </c>
      <c r="S3752" s="31" t="s">
        <v>34</v>
      </c>
      <c r="T3752" s="31"/>
      <c r="U3752" s="168"/>
      <c r="V3752" s="149"/>
      <c r="W3752" s="140" t="str" cm="1">
        <f t="array" ref="W3752">IF(SUM(LEN(B3752:V3752))=0,"",IF(OR(OR(ISBLANK(F3752),SUM(LEN(C3752),LEN(D3752))=0),AND(NOT(E3752="Unknown"),ISBLANK(J3752)),AND(NOT(O3752="Unknown"),ISBLANK(R3752))),"Missing Information", INDEX(Table15[Entire Service Line Classification], MATCH(SUMIFS(Table15[Unique ID],Table15[System-Owned Portion],E3752,Table15[If Material Anything Other than "Lead" in Column E,Was Material Ever Previously Lead?],G3752,Table15[Customer-Owned Portion],O3752),Table15[Unique ID],0),0)))</f>
        <v>Non-lead</v>
      </c>
      <c r="X3752"/>
    </row>
    <row r="3753" spans="2:24" ht="30" x14ac:dyDescent="0.25">
      <c r="B3753" s="145" t="s">
        <v>681</v>
      </c>
      <c r="C3753" s="31" t="s">
        <v>8096</v>
      </c>
      <c r="D3753" s="31"/>
      <c r="E3753" s="43" t="s">
        <v>52</v>
      </c>
      <c r="F3753" s="42" t="s">
        <v>34</v>
      </c>
      <c r="G3753" s="83" t="s">
        <v>34</v>
      </c>
      <c r="H3753" s="168">
        <v>36381</v>
      </c>
      <c r="I3753" s="31"/>
      <c r="J3753" s="83" t="s">
        <v>188</v>
      </c>
      <c r="K3753" s="31" t="s">
        <v>34</v>
      </c>
      <c r="L3753" s="31"/>
      <c r="M3753" s="168"/>
      <c r="N3753" s="147"/>
      <c r="O3753" s="105" t="s">
        <v>52</v>
      </c>
      <c r="P3753" s="171">
        <v>36381</v>
      </c>
      <c r="Q3753" s="31"/>
      <c r="R3753" s="83" t="s">
        <v>188</v>
      </c>
      <c r="S3753" s="31" t="s">
        <v>34</v>
      </c>
      <c r="T3753" s="31"/>
      <c r="U3753" s="168"/>
      <c r="V3753" s="149"/>
      <c r="W3753" s="140" t="str" cm="1">
        <f t="array" ref="W3753">IF(SUM(LEN(B3753:V3753))=0,"",IF(OR(OR(ISBLANK(F3753),SUM(LEN(C3753),LEN(D3753))=0),AND(NOT(E3753="Unknown"),ISBLANK(J3753)),AND(NOT(O3753="Unknown"),ISBLANK(R3753))),"Missing Information", INDEX(Table15[Entire Service Line Classification], MATCH(SUMIFS(Table15[Unique ID],Table15[System-Owned Portion],E3753,Table15[If Material Anything Other than "Lead" in Column E,Was Material Ever Previously Lead?],G3753,Table15[Customer-Owned Portion],O3753),Table15[Unique ID],0),0)))</f>
        <v>Non-lead</v>
      </c>
      <c r="X3753"/>
    </row>
    <row r="3754" spans="2:24" ht="30" x14ac:dyDescent="0.25">
      <c r="B3754" s="145" t="s">
        <v>3009</v>
      </c>
      <c r="C3754" s="31" t="s">
        <v>10441</v>
      </c>
      <c r="D3754" s="31"/>
      <c r="E3754" s="43" t="s">
        <v>52</v>
      </c>
      <c r="F3754" s="42" t="s">
        <v>34</v>
      </c>
      <c r="G3754" s="83" t="s">
        <v>34</v>
      </c>
      <c r="H3754" s="168">
        <v>36381</v>
      </c>
      <c r="I3754" s="31"/>
      <c r="J3754" s="83" t="s">
        <v>188</v>
      </c>
      <c r="K3754" s="31" t="s">
        <v>34</v>
      </c>
      <c r="L3754" s="31"/>
      <c r="M3754" s="168"/>
      <c r="N3754" s="147"/>
      <c r="O3754" s="105" t="s">
        <v>52</v>
      </c>
      <c r="P3754" s="171">
        <v>36381</v>
      </c>
      <c r="Q3754" s="31"/>
      <c r="R3754" s="83" t="s">
        <v>188</v>
      </c>
      <c r="S3754" s="31" t="s">
        <v>34</v>
      </c>
      <c r="T3754" s="31"/>
      <c r="U3754" s="168"/>
      <c r="V3754" s="149"/>
      <c r="W3754" s="140" t="str" cm="1">
        <f t="array" ref="W3754">IF(SUM(LEN(B3754:V3754))=0,"",IF(OR(OR(ISBLANK(F3754),SUM(LEN(C3754),LEN(D3754))=0),AND(NOT(E3754="Unknown"),ISBLANK(J3754)),AND(NOT(O3754="Unknown"),ISBLANK(R3754))),"Missing Information", INDEX(Table15[Entire Service Line Classification], MATCH(SUMIFS(Table15[Unique ID],Table15[System-Owned Portion],E3754,Table15[If Material Anything Other than "Lead" in Column E,Was Material Ever Previously Lead?],G3754,Table15[Customer-Owned Portion],O3754),Table15[Unique ID],0),0)))</f>
        <v>Non-lead</v>
      </c>
      <c r="X3754"/>
    </row>
    <row r="3755" spans="2:24" ht="30" x14ac:dyDescent="0.25">
      <c r="B3755" s="145" t="s">
        <v>5873</v>
      </c>
      <c r="C3755" s="31" t="s">
        <v>13475</v>
      </c>
      <c r="D3755" s="31"/>
      <c r="E3755" s="43" t="s">
        <v>52</v>
      </c>
      <c r="F3755" s="42" t="s">
        <v>34</v>
      </c>
      <c r="G3755" s="83" t="s">
        <v>34</v>
      </c>
      <c r="H3755" s="168">
        <v>36381</v>
      </c>
      <c r="I3755" s="31"/>
      <c r="J3755" s="83" t="s">
        <v>188</v>
      </c>
      <c r="K3755" s="31" t="s">
        <v>34</v>
      </c>
      <c r="L3755" s="31"/>
      <c r="M3755" s="168"/>
      <c r="N3755" s="147"/>
      <c r="O3755" s="105" t="s">
        <v>52</v>
      </c>
      <c r="P3755" s="171">
        <v>36381</v>
      </c>
      <c r="Q3755" s="31"/>
      <c r="R3755" s="83" t="s">
        <v>188</v>
      </c>
      <c r="S3755" s="31" t="s">
        <v>34</v>
      </c>
      <c r="T3755" s="31"/>
      <c r="U3755" s="168"/>
      <c r="V3755" s="149"/>
      <c r="W3755" s="140" t="str" cm="1">
        <f t="array" ref="W3755">IF(SUM(LEN(B3755:V3755))=0,"",IF(OR(OR(ISBLANK(F3755),SUM(LEN(C3755),LEN(D3755))=0),AND(NOT(E3755="Unknown"),ISBLANK(J3755)),AND(NOT(O3755="Unknown"),ISBLANK(R3755))),"Missing Information", INDEX(Table15[Entire Service Line Classification], MATCH(SUMIFS(Table15[Unique ID],Table15[System-Owned Portion],E3755,Table15[If Material Anything Other than "Lead" in Column E,Was Material Ever Previously Lead?],G3755,Table15[Customer-Owned Portion],O3755),Table15[Unique ID],0),0)))</f>
        <v>Non-lead</v>
      </c>
      <c r="X3755"/>
    </row>
    <row r="3756" spans="2:24" ht="30" x14ac:dyDescent="0.25">
      <c r="B3756" s="145" t="s">
        <v>2940</v>
      </c>
      <c r="C3756" s="31" t="s">
        <v>10372</v>
      </c>
      <c r="D3756" s="31"/>
      <c r="E3756" s="43" t="s">
        <v>52</v>
      </c>
      <c r="F3756" s="42" t="s">
        <v>34</v>
      </c>
      <c r="G3756" s="83" t="s">
        <v>34</v>
      </c>
      <c r="H3756" s="168">
        <v>36378</v>
      </c>
      <c r="I3756" s="31"/>
      <c r="J3756" s="83" t="s">
        <v>188</v>
      </c>
      <c r="K3756" s="31" t="s">
        <v>34</v>
      </c>
      <c r="L3756" s="31"/>
      <c r="M3756" s="168"/>
      <c r="N3756" s="147"/>
      <c r="O3756" s="105" t="s">
        <v>52</v>
      </c>
      <c r="P3756" s="171">
        <v>36378</v>
      </c>
      <c r="Q3756" s="31"/>
      <c r="R3756" s="83" t="s">
        <v>188</v>
      </c>
      <c r="S3756" s="31" t="s">
        <v>34</v>
      </c>
      <c r="T3756" s="31"/>
      <c r="U3756" s="168"/>
      <c r="V3756" s="149"/>
      <c r="W3756" s="140" t="str" cm="1">
        <f t="array" ref="W3756">IF(SUM(LEN(B3756:V3756))=0,"",IF(OR(OR(ISBLANK(F3756),SUM(LEN(C3756),LEN(D3756))=0),AND(NOT(E3756="Unknown"),ISBLANK(J3756)),AND(NOT(O3756="Unknown"),ISBLANK(R3756))),"Missing Information", INDEX(Table15[Entire Service Line Classification], MATCH(SUMIFS(Table15[Unique ID],Table15[System-Owned Portion],E3756,Table15[If Material Anything Other than "Lead" in Column E,Was Material Ever Previously Lead?],G3756,Table15[Customer-Owned Portion],O3756),Table15[Unique ID],0),0)))</f>
        <v>Non-lead</v>
      </c>
      <c r="X3756"/>
    </row>
    <row r="3757" spans="2:24" ht="30" x14ac:dyDescent="0.25">
      <c r="B3757" s="145" t="s">
        <v>4321</v>
      </c>
      <c r="C3757" s="31" t="s">
        <v>11914</v>
      </c>
      <c r="D3757" s="31"/>
      <c r="E3757" s="43" t="s">
        <v>52</v>
      </c>
      <c r="F3757" s="42" t="s">
        <v>34</v>
      </c>
      <c r="G3757" s="83" t="s">
        <v>34</v>
      </c>
      <c r="H3757" s="168">
        <v>36375</v>
      </c>
      <c r="I3757" s="31"/>
      <c r="J3757" s="83" t="s">
        <v>188</v>
      </c>
      <c r="K3757" s="31" t="s">
        <v>34</v>
      </c>
      <c r="L3757" s="31"/>
      <c r="M3757" s="168"/>
      <c r="N3757" s="147"/>
      <c r="O3757" s="105" t="s">
        <v>52</v>
      </c>
      <c r="P3757" s="171">
        <v>36375</v>
      </c>
      <c r="Q3757" s="31"/>
      <c r="R3757" s="83" t="s">
        <v>188</v>
      </c>
      <c r="S3757" s="31" t="s">
        <v>34</v>
      </c>
      <c r="T3757" s="31"/>
      <c r="U3757" s="168"/>
      <c r="V3757" s="149"/>
      <c r="W3757" s="140" t="str" cm="1">
        <f t="array" ref="W3757">IF(SUM(LEN(B3757:V3757))=0,"",IF(OR(OR(ISBLANK(F3757),SUM(LEN(C3757),LEN(D3757))=0),AND(NOT(E3757="Unknown"),ISBLANK(J3757)),AND(NOT(O3757="Unknown"),ISBLANK(R3757))),"Missing Information", INDEX(Table15[Entire Service Line Classification], MATCH(SUMIFS(Table15[Unique ID],Table15[System-Owned Portion],E3757,Table15[If Material Anything Other than "Lead" in Column E,Was Material Ever Previously Lead?],G3757,Table15[Customer-Owned Portion],O3757),Table15[Unique ID],0),0)))</f>
        <v>Non-lead</v>
      </c>
      <c r="X3757"/>
    </row>
    <row r="3758" spans="2:24" ht="30" x14ac:dyDescent="0.25">
      <c r="B3758" s="145" t="s">
        <v>296</v>
      </c>
      <c r="C3758" s="31" t="s">
        <v>7711</v>
      </c>
      <c r="D3758" s="31"/>
      <c r="E3758" s="43" t="s">
        <v>52</v>
      </c>
      <c r="F3758" s="42" t="s">
        <v>34</v>
      </c>
      <c r="G3758" s="83" t="s">
        <v>34</v>
      </c>
      <c r="H3758" s="168">
        <v>36373</v>
      </c>
      <c r="I3758" s="31"/>
      <c r="J3758" s="83" t="s">
        <v>188</v>
      </c>
      <c r="K3758" s="31" t="s">
        <v>34</v>
      </c>
      <c r="L3758" s="31"/>
      <c r="M3758" s="168"/>
      <c r="N3758" s="147"/>
      <c r="O3758" s="105" t="s">
        <v>52</v>
      </c>
      <c r="P3758" s="171">
        <v>36373</v>
      </c>
      <c r="Q3758" s="31"/>
      <c r="R3758" s="83" t="s">
        <v>188</v>
      </c>
      <c r="S3758" s="31" t="s">
        <v>34</v>
      </c>
      <c r="T3758" s="31"/>
      <c r="U3758" s="168"/>
      <c r="V3758" s="149"/>
      <c r="W3758" s="140" t="str" cm="1">
        <f t="array" ref="W3758">IF(SUM(LEN(B3758:V3758))=0,"",IF(OR(OR(ISBLANK(F3758),SUM(LEN(C3758),LEN(D3758))=0),AND(NOT(E3758="Unknown"),ISBLANK(J3758)),AND(NOT(O3758="Unknown"),ISBLANK(R3758))),"Missing Information", INDEX(Table15[Entire Service Line Classification], MATCH(SUMIFS(Table15[Unique ID],Table15[System-Owned Portion],E3758,Table15[If Material Anything Other than "Lead" in Column E,Was Material Ever Previously Lead?],G3758,Table15[Customer-Owned Portion],O3758),Table15[Unique ID],0),0)))</f>
        <v>Non-lead</v>
      </c>
      <c r="X3758"/>
    </row>
    <row r="3759" spans="2:24" ht="30" x14ac:dyDescent="0.25">
      <c r="B3759" s="145" t="s">
        <v>2205</v>
      </c>
      <c r="C3759" s="31" t="s">
        <v>9637</v>
      </c>
      <c r="D3759" s="31"/>
      <c r="E3759" s="43" t="s">
        <v>52</v>
      </c>
      <c r="F3759" s="42" t="s">
        <v>34</v>
      </c>
      <c r="G3759" s="83" t="s">
        <v>34</v>
      </c>
      <c r="H3759" s="168">
        <v>36369</v>
      </c>
      <c r="I3759" s="31"/>
      <c r="J3759" s="83" t="s">
        <v>188</v>
      </c>
      <c r="K3759" s="31" t="s">
        <v>34</v>
      </c>
      <c r="L3759" s="31"/>
      <c r="M3759" s="168"/>
      <c r="N3759" s="147"/>
      <c r="O3759" s="105" t="s">
        <v>52</v>
      </c>
      <c r="P3759" s="171">
        <v>36369</v>
      </c>
      <c r="Q3759" s="31"/>
      <c r="R3759" s="83" t="s">
        <v>188</v>
      </c>
      <c r="S3759" s="31" t="s">
        <v>34</v>
      </c>
      <c r="T3759" s="31"/>
      <c r="U3759" s="168"/>
      <c r="V3759" s="149"/>
      <c r="W3759" s="140" t="str" cm="1">
        <f t="array" ref="W3759">IF(SUM(LEN(B3759:V3759))=0,"",IF(OR(OR(ISBLANK(F3759),SUM(LEN(C3759),LEN(D3759))=0),AND(NOT(E3759="Unknown"),ISBLANK(J3759)),AND(NOT(O3759="Unknown"),ISBLANK(R3759))),"Missing Information", INDEX(Table15[Entire Service Line Classification], MATCH(SUMIFS(Table15[Unique ID],Table15[System-Owned Portion],E3759,Table15[If Material Anything Other than "Lead" in Column E,Was Material Ever Previously Lead?],G3759,Table15[Customer-Owned Portion],O3759),Table15[Unique ID],0),0)))</f>
        <v>Non-lead</v>
      </c>
      <c r="X3759"/>
    </row>
    <row r="3760" spans="2:24" ht="30" x14ac:dyDescent="0.25">
      <c r="B3760" s="145" t="s">
        <v>2209</v>
      </c>
      <c r="C3760" s="31" t="s">
        <v>9641</v>
      </c>
      <c r="D3760" s="31"/>
      <c r="E3760" s="43" t="s">
        <v>52</v>
      </c>
      <c r="F3760" s="42" t="s">
        <v>34</v>
      </c>
      <c r="G3760" s="83" t="s">
        <v>34</v>
      </c>
      <c r="H3760" s="168">
        <v>36369</v>
      </c>
      <c r="I3760" s="31"/>
      <c r="J3760" s="83" t="s">
        <v>188</v>
      </c>
      <c r="K3760" s="31" t="s">
        <v>34</v>
      </c>
      <c r="L3760" s="31"/>
      <c r="M3760" s="168"/>
      <c r="N3760" s="147"/>
      <c r="O3760" s="105" t="s">
        <v>52</v>
      </c>
      <c r="P3760" s="171">
        <v>36369</v>
      </c>
      <c r="Q3760" s="31"/>
      <c r="R3760" s="83" t="s">
        <v>188</v>
      </c>
      <c r="S3760" s="31" t="s">
        <v>34</v>
      </c>
      <c r="T3760" s="31"/>
      <c r="U3760" s="168"/>
      <c r="V3760" s="149"/>
      <c r="W3760" s="140" t="str" cm="1">
        <f t="array" ref="W3760">IF(SUM(LEN(B3760:V3760))=0,"",IF(OR(OR(ISBLANK(F3760),SUM(LEN(C3760),LEN(D3760))=0),AND(NOT(E3760="Unknown"),ISBLANK(J3760)),AND(NOT(O3760="Unknown"),ISBLANK(R3760))),"Missing Information", INDEX(Table15[Entire Service Line Classification], MATCH(SUMIFS(Table15[Unique ID],Table15[System-Owned Portion],E3760,Table15[If Material Anything Other than "Lead" in Column E,Was Material Ever Previously Lead?],G3760,Table15[Customer-Owned Portion],O3760),Table15[Unique ID],0),0)))</f>
        <v>Non-lead</v>
      </c>
      <c r="X3760"/>
    </row>
    <row r="3761" spans="2:24" ht="30" x14ac:dyDescent="0.25">
      <c r="B3761" s="145" t="s">
        <v>2211</v>
      </c>
      <c r="C3761" s="31" t="s">
        <v>9643</v>
      </c>
      <c r="D3761" s="31"/>
      <c r="E3761" s="43" t="s">
        <v>52</v>
      </c>
      <c r="F3761" s="42" t="s">
        <v>34</v>
      </c>
      <c r="G3761" s="83" t="s">
        <v>34</v>
      </c>
      <c r="H3761" s="168">
        <v>36369</v>
      </c>
      <c r="I3761" s="31"/>
      <c r="J3761" s="83" t="s">
        <v>188</v>
      </c>
      <c r="K3761" s="31" t="s">
        <v>34</v>
      </c>
      <c r="L3761" s="31"/>
      <c r="M3761" s="168"/>
      <c r="N3761" s="147"/>
      <c r="O3761" s="105" t="s">
        <v>52</v>
      </c>
      <c r="P3761" s="171">
        <v>36369</v>
      </c>
      <c r="Q3761" s="31"/>
      <c r="R3761" s="83" t="s">
        <v>188</v>
      </c>
      <c r="S3761" s="31" t="s">
        <v>34</v>
      </c>
      <c r="T3761" s="31"/>
      <c r="U3761" s="168"/>
      <c r="V3761" s="149"/>
      <c r="W3761" s="140" t="str" cm="1">
        <f t="array" ref="W3761">IF(SUM(LEN(B3761:V3761))=0,"",IF(OR(OR(ISBLANK(F3761),SUM(LEN(C3761),LEN(D3761))=0),AND(NOT(E3761="Unknown"),ISBLANK(J3761)),AND(NOT(O3761="Unknown"),ISBLANK(R3761))),"Missing Information", INDEX(Table15[Entire Service Line Classification], MATCH(SUMIFS(Table15[Unique ID],Table15[System-Owned Portion],E3761,Table15[If Material Anything Other than "Lead" in Column E,Was Material Ever Previously Lead?],G3761,Table15[Customer-Owned Portion],O3761),Table15[Unique ID],0),0)))</f>
        <v>Non-lead</v>
      </c>
      <c r="X3761"/>
    </row>
    <row r="3762" spans="2:24" ht="30" x14ac:dyDescent="0.25">
      <c r="B3762" s="145" t="s">
        <v>2215</v>
      </c>
      <c r="C3762" s="31" t="s">
        <v>9647</v>
      </c>
      <c r="D3762" s="31"/>
      <c r="E3762" s="43" t="s">
        <v>52</v>
      </c>
      <c r="F3762" s="42" t="s">
        <v>34</v>
      </c>
      <c r="G3762" s="83" t="s">
        <v>34</v>
      </c>
      <c r="H3762" s="168">
        <v>36369</v>
      </c>
      <c r="I3762" s="31"/>
      <c r="J3762" s="83" t="s">
        <v>188</v>
      </c>
      <c r="K3762" s="31" t="s">
        <v>34</v>
      </c>
      <c r="L3762" s="31"/>
      <c r="M3762" s="168"/>
      <c r="N3762" s="147"/>
      <c r="O3762" s="105" t="s">
        <v>52</v>
      </c>
      <c r="P3762" s="171">
        <v>36369</v>
      </c>
      <c r="Q3762" s="31"/>
      <c r="R3762" s="83" t="s">
        <v>188</v>
      </c>
      <c r="S3762" s="31" t="s">
        <v>34</v>
      </c>
      <c r="T3762" s="31"/>
      <c r="U3762" s="168"/>
      <c r="V3762" s="149"/>
      <c r="W3762" s="140" t="str" cm="1">
        <f t="array" ref="W3762">IF(SUM(LEN(B3762:V3762))=0,"",IF(OR(OR(ISBLANK(F3762),SUM(LEN(C3762),LEN(D3762))=0),AND(NOT(E3762="Unknown"),ISBLANK(J3762)),AND(NOT(O3762="Unknown"),ISBLANK(R3762))),"Missing Information", INDEX(Table15[Entire Service Line Classification], MATCH(SUMIFS(Table15[Unique ID],Table15[System-Owned Portion],E3762,Table15[If Material Anything Other than "Lead" in Column E,Was Material Ever Previously Lead?],G3762,Table15[Customer-Owned Portion],O3762),Table15[Unique ID],0),0)))</f>
        <v>Non-lead</v>
      </c>
      <c r="X3762"/>
    </row>
    <row r="3763" spans="2:24" ht="30" x14ac:dyDescent="0.25">
      <c r="B3763" s="145" t="s">
        <v>2220</v>
      </c>
      <c r="C3763" s="31" t="s">
        <v>9652</v>
      </c>
      <c r="D3763" s="31"/>
      <c r="E3763" s="43" t="s">
        <v>52</v>
      </c>
      <c r="F3763" s="42" t="s">
        <v>34</v>
      </c>
      <c r="G3763" s="83" t="s">
        <v>34</v>
      </c>
      <c r="H3763" s="168">
        <v>36369</v>
      </c>
      <c r="I3763" s="31"/>
      <c r="J3763" s="83" t="s">
        <v>188</v>
      </c>
      <c r="K3763" s="31" t="s">
        <v>34</v>
      </c>
      <c r="L3763" s="31"/>
      <c r="M3763" s="168"/>
      <c r="N3763" s="147"/>
      <c r="O3763" s="105" t="s">
        <v>52</v>
      </c>
      <c r="P3763" s="171">
        <v>36369</v>
      </c>
      <c r="Q3763" s="31"/>
      <c r="R3763" s="83" t="s">
        <v>188</v>
      </c>
      <c r="S3763" s="31" t="s">
        <v>34</v>
      </c>
      <c r="T3763" s="31"/>
      <c r="U3763" s="168"/>
      <c r="V3763" s="149"/>
      <c r="W3763" s="140" t="str" cm="1">
        <f t="array" ref="W3763">IF(SUM(LEN(B3763:V3763))=0,"",IF(OR(OR(ISBLANK(F3763),SUM(LEN(C3763),LEN(D3763))=0),AND(NOT(E3763="Unknown"),ISBLANK(J3763)),AND(NOT(O3763="Unknown"),ISBLANK(R3763))),"Missing Information", INDEX(Table15[Entire Service Line Classification], MATCH(SUMIFS(Table15[Unique ID],Table15[System-Owned Portion],E3763,Table15[If Material Anything Other than "Lead" in Column E,Was Material Ever Previously Lead?],G3763,Table15[Customer-Owned Portion],O3763),Table15[Unique ID],0),0)))</f>
        <v>Non-lead</v>
      </c>
      <c r="X3763"/>
    </row>
    <row r="3764" spans="2:24" ht="30" x14ac:dyDescent="0.25">
      <c r="B3764" s="145" t="s">
        <v>2227</v>
      </c>
      <c r="C3764" s="31" t="s">
        <v>9659</v>
      </c>
      <c r="D3764" s="31"/>
      <c r="E3764" s="43" t="s">
        <v>52</v>
      </c>
      <c r="F3764" s="42" t="s">
        <v>34</v>
      </c>
      <c r="G3764" s="83" t="s">
        <v>34</v>
      </c>
      <c r="H3764" s="168">
        <v>36369</v>
      </c>
      <c r="I3764" s="31"/>
      <c r="J3764" s="83" t="s">
        <v>188</v>
      </c>
      <c r="K3764" s="31" t="s">
        <v>34</v>
      </c>
      <c r="L3764" s="31"/>
      <c r="M3764" s="168"/>
      <c r="N3764" s="147"/>
      <c r="O3764" s="105" t="s">
        <v>52</v>
      </c>
      <c r="P3764" s="171">
        <v>36369</v>
      </c>
      <c r="Q3764" s="31"/>
      <c r="R3764" s="83" t="s">
        <v>188</v>
      </c>
      <c r="S3764" s="31" t="s">
        <v>34</v>
      </c>
      <c r="T3764" s="31"/>
      <c r="U3764" s="168"/>
      <c r="V3764" s="149"/>
      <c r="W3764" s="140" t="str" cm="1">
        <f t="array" ref="W3764">IF(SUM(LEN(B3764:V3764))=0,"",IF(OR(OR(ISBLANK(F3764),SUM(LEN(C3764),LEN(D3764))=0),AND(NOT(E3764="Unknown"),ISBLANK(J3764)),AND(NOT(O3764="Unknown"),ISBLANK(R3764))),"Missing Information", INDEX(Table15[Entire Service Line Classification], MATCH(SUMIFS(Table15[Unique ID],Table15[System-Owned Portion],E3764,Table15[If Material Anything Other than "Lead" in Column E,Was Material Ever Previously Lead?],G3764,Table15[Customer-Owned Portion],O3764),Table15[Unique ID],0),0)))</f>
        <v>Non-lead</v>
      </c>
      <c r="X3764"/>
    </row>
    <row r="3765" spans="2:24" ht="30" x14ac:dyDescent="0.25">
      <c r="B3765" s="145" t="s">
        <v>2319</v>
      </c>
      <c r="C3765" s="31" t="s">
        <v>9751</v>
      </c>
      <c r="D3765" s="31"/>
      <c r="E3765" s="43" t="s">
        <v>52</v>
      </c>
      <c r="F3765" s="42" t="s">
        <v>34</v>
      </c>
      <c r="G3765" s="83" t="s">
        <v>34</v>
      </c>
      <c r="H3765" s="168">
        <v>36369</v>
      </c>
      <c r="I3765" s="31"/>
      <c r="J3765" s="83" t="s">
        <v>188</v>
      </c>
      <c r="K3765" s="31" t="s">
        <v>34</v>
      </c>
      <c r="L3765" s="31"/>
      <c r="M3765" s="168"/>
      <c r="N3765" s="147"/>
      <c r="O3765" s="105" t="s">
        <v>52</v>
      </c>
      <c r="P3765" s="171">
        <v>36369</v>
      </c>
      <c r="Q3765" s="31"/>
      <c r="R3765" s="83" t="s">
        <v>188</v>
      </c>
      <c r="S3765" s="31" t="s">
        <v>34</v>
      </c>
      <c r="T3765" s="31"/>
      <c r="U3765" s="168"/>
      <c r="V3765" s="149"/>
      <c r="W3765" s="140" t="str" cm="1">
        <f t="array" ref="W3765">IF(SUM(LEN(B3765:V3765))=0,"",IF(OR(OR(ISBLANK(F3765),SUM(LEN(C3765),LEN(D3765))=0),AND(NOT(E3765="Unknown"),ISBLANK(J3765)),AND(NOT(O3765="Unknown"),ISBLANK(R3765))),"Missing Information", INDEX(Table15[Entire Service Line Classification], MATCH(SUMIFS(Table15[Unique ID],Table15[System-Owned Portion],E3765,Table15[If Material Anything Other than "Lead" in Column E,Was Material Ever Previously Lead?],G3765,Table15[Customer-Owned Portion],O3765),Table15[Unique ID],0),0)))</f>
        <v>Non-lead</v>
      </c>
      <c r="X3765"/>
    </row>
    <row r="3766" spans="2:24" ht="30" x14ac:dyDescent="0.25">
      <c r="B3766" s="145" t="s">
        <v>2356</v>
      </c>
      <c r="C3766" s="31" t="s">
        <v>9788</v>
      </c>
      <c r="D3766" s="31"/>
      <c r="E3766" s="43" t="s">
        <v>52</v>
      </c>
      <c r="F3766" s="42" t="s">
        <v>34</v>
      </c>
      <c r="G3766" s="83" t="s">
        <v>34</v>
      </c>
      <c r="H3766" s="168">
        <v>36369</v>
      </c>
      <c r="I3766" s="31"/>
      <c r="J3766" s="83" t="s">
        <v>188</v>
      </c>
      <c r="K3766" s="31" t="s">
        <v>34</v>
      </c>
      <c r="L3766" s="31"/>
      <c r="M3766" s="168"/>
      <c r="N3766" s="147"/>
      <c r="O3766" s="105" t="s">
        <v>52</v>
      </c>
      <c r="P3766" s="171">
        <v>36369</v>
      </c>
      <c r="Q3766" s="31"/>
      <c r="R3766" s="83" t="s">
        <v>188</v>
      </c>
      <c r="S3766" s="31" t="s">
        <v>34</v>
      </c>
      <c r="T3766" s="31"/>
      <c r="U3766" s="168"/>
      <c r="V3766" s="149"/>
      <c r="W3766" s="140" t="str" cm="1">
        <f t="array" ref="W3766">IF(SUM(LEN(B3766:V3766))=0,"",IF(OR(OR(ISBLANK(F3766),SUM(LEN(C3766),LEN(D3766))=0),AND(NOT(E3766="Unknown"),ISBLANK(J3766)),AND(NOT(O3766="Unknown"),ISBLANK(R3766))),"Missing Information", INDEX(Table15[Entire Service Line Classification], MATCH(SUMIFS(Table15[Unique ID],Table15[System-Owned Portion],E3766,Table15[If Material Anything Other than "Lead" in Column E,Was Material Ever Previously Lead?],G3766,Table15[Customer-Owned Portion],O3766),Table15[Unique ID],0),0)))</f>
        <v>Non-lead</v>
      </c>
      <c r="X3766"/>
    </row>
    <row r="3767" spans="2:24" ht="30" x14ac:dyDescent="0.25">
      <c r="B3767" s="145" t="s">
        <v>2360</v>
      </c>
      <c r="C3767" s="31" t="s">
        <v>9792</v>
      </c>
      <c r="D3767" s="31"/>
      <c r="E3767" s="43" t="s">
        <v>52</v>
      </c>
      <c r="F3767" s="42" t="s">
        <v>34</v>
      </c>
      <c r="G3767" s="83" t="s">
        <v>34</v>
      </c>
      <c r="H3767" s="168">
        <v>36369</v>
      </c>
      <c r="I3767" s="31"/>
      <c r="J3767" s="83" t="s">
        <v>188</v>
      </c>
      <c r="K3767" s="31" t="s">
        <v>34</v>
      </c>
      <c r="L3767" s="31"/>
      <c r="M3767" s="168"/>
      <c r="N3767" s="147"/>
      <c r="O3767" s="105" t="s">
        <v>52</v>
      </c>
      <c r="P3767" s="171">
        <v>36369</v>
      </c>
      <c r="Q3767" s="31"/>
      <c r="R3767" s="83" t="s">
        <v>188</v>
      </c>
      <c r="S3767" s="31" t="s">
        <v>34</v>
      </c>
      <c r="T3767" s="31"/>
      <c r="U3767" s="168"/>
      <c r="V3767" s="149"/>
      <c r="W3767" s="140" t="str" cm="1">
        <f t="array" ref="W3767">IF(SUM(LEN(B3767:V3767))=0,"",IF(OR(OR(ISBLANK(F3767),SUM(LEN(C3767),LEN(D3767))=0),AND(NOT(E3767="Unknown"),ISBLANK(J3767)),AND(NOT(O3767="Unknown"),ISBLANK(R3767))),"Missing Information", INDEX(Table15[Entire Service Line Classification], MATCH(SUMIFS(Table15[Unique ID],Table15[System-Owned Portion],E3767,Table15[If Material Anything Other than "Lead" in Column E,Was Material Ever Previously Lead?],G3767,Table15[Customer-Owned Portion],O3767),Table15[Unique ID],0),0)))</f>
        <v>Non-lead</v>
      </c>
      <c r="X3767"/>
    </row>
    <row r="3768" spans="2:24" ht="30" x14ac:dyDescent="0.25">
      <c r="B3768" s="145" t="s">
        <v>2409</v>
      </c>
      <c r="C3768" s="31" t="s">
        <v>9841</v>
      </c>
      <c r="D3768" s="31"/>
      <c r="E3768" s="43" t="s">
        <v>52</v>
      </c>
      <c r="F3768" s="42" t="s">
        <v>34</v>
      </c>
      <c r="G3768" s="83" t="s">
        <v>34</v>
      </c>
      <c r="H3768" s="168">
        <v>36369</v>
      </c>
      <c r="I3768" s="31"/>
      <c r="J3768" s="83" t="s">
        <v>188</v>
      </c>
      <c r="K3768" s="31" t="s">
        <v>34</v>
      </c>
      <c r="L3768" s="31"/>
      <c r="M3768" s="168"/>
      <c r="N3768" s="147"/>
      <c r="O3768" s="105" t="s">
        <v>52</v>
      </c>
      <c r="P3768" s="171">
        <v>36369</v>
      </c>
      <c r="Q3768" s="31"/>
      <c r="R3768" s="83" t="s">
        <v>188</v>
      </c>
      <c r="S3768" s="31" t="s">
        <v>34</v>
      </c>
      <c r="T3768" s="31"/>
      <c r="U3768" s="168"/>
      <c r="V3768" s="149"/>
      <c r="W3768" s="140" t="str" cm="1">
        <f t="array" ref="W3768">IF(SUM(LEN(B3768:V3768))=0,"",IF(OR(OR(ISBLANK(F3768),SUM(LEN(C3768),LEN(D3768))=0),AND(NOT(E3768="Unknown"),ISBLANK(J3768)),AND(NOT(O3768="Unknown"),ISBLANK(R3768))),"Missing Information", INDEX(Table15[Entire Service Line Classification], MATCH(SUMIFS(Table15[Unique ID],Table15[System-Owned Portion],E3768,Table15[If Material Anything Other than "Lead" in Column E,Was Material Ever Previously Lead?],G3768,Table15[Customer-Owned Portion],O3768),Table15[Unique ID],0),0)))</f>
        <v>Non-lead</v>
      </c>
      <c r="X3768"/>
    </row>
    <row r="3769" spans="2:24" ht="30" x14ac:dyDescent="0.25">
      <c r="B3769" s="145" t="s">
        <v>2436</v>
      </c>
      <c r="C3769" s="31" t="s">
        <v>9868</v>
      </c>
      <c r="D3769" s="31"/>
      <c r="E3769" s="43" t="s">
        <v>52</v>
      </c>
      <c r="F3769" s="42" t="s">
        <v>34</v>
      </c>
      <c r="G3769" s="83" t="s">
        <v>34</v>
      </c>
      <c r="H3769" s="168">
        <v>36369</v>
      </c>
      <c r="I3769" s="31"/>
      <c r="J3769" s="83" t="s">
        <v>188</v>
      </c>
      <c r="K3769" s="31" t="s">
        <v>34</v>
      </c>
      <c r="L3769" s="31"/>
      <c r="M3769" s="168"/>
      <c r="N3769" s="147"/>
      <c r="O3769" s="105" t="s">
        <v>52</v>
      </c>
      <c r="P3769" s="171">
        <v>36369</v>
      </c>
      <c r="Q3769" s="31"/>
      <c r="R3769" s="83" t="s">
        <v>188</v>
      </c>
      <c r="S3769" s="31" t="s">
        <v>34</v>
      </c>
      <c r="T3769" s="31"/>
      <c r="U3769" s="168"/>
      <c r="V3769" s="149"/>
      <c r="W3769" s="140" t="str" cm="1">
        <f t="array" ref="W3769">IF(SUM(LEN(B3769:V3769))=0,"",IF(OR(OR(ISBLANK(F3769),SUM(LEN(C3769),LEN(D3769))=0),AND(NOT(E3769="Unknown"),ISBLANK(J3769)),AND(NOT(O3769="Unknown"),ISBLANK(R3769))),"Missing Information", INDEX(Table15[Entire Service Line Classification], MATCH(SUMIFS(Table15[Unique ID],Table15[System-Owned Portion],E3769,Table15[If Material Anything Other than "Lead" in Column E,Was Material Ever Previously Lead?],G3769,Table15[Customer-Owned Portion],O3769),Table15[Unique ID],0),0)))</f>
        <v>Non-lead</v>
      </c>
      <c r="X3769"/>
    </row>
    <row r="3770" spans="2:24" ht="30" x14ac:dyDescent="0.25">
      <c r="B3770" s="145" t="s">
        <v>2475</v>
      </c>
      <c r="C3770" s="31" t="s">
        <v>9907</v>
      </c>
      <c r="D3770" s="31"/>
      <c r="E3770" s="43" t="s">
        <v>52</v>
      </c>
      <c r="F3770" s="42" t="s">
        <v>34</v>
      </c>
      <c r="G3770" s="83" t="s">
        <v>34</v>
      </c>
      <c r="H3770" s="168">
        <v>36369</v>
      </c>
      <c r="I3770" s="31"/>
      <c r="J3770" s="83" t="s">
        <v>188</v>
      </c>
      <c r="K3770" s="31" t="s">
        <v>34</v>
      </c>
      <c r="L3770" s="31"/>
      <c r="M3770" s="168"/>
      <c r="N3770" s="147"/>
      <c r="O3770" s="105" t="s">
        <v>52</v>
      </c>
      <c r="P3770" s="171">
        <v>36369</v>
      </c>
      <c r="Q3770" s="31"/>
      <c r="R3770" s="83" t="s">
        <v>188</v>
      </c>
      <c r="S3770" s="31" t="s">
        <v>34</v>
      </c>
      <c r="T3770" s="31"/>
      <c r="U3770" s="168"/>
      <c r="V3770" s="149"/>
      <c r="W3770" s="140" t="str" cm="1">
        <f t="array" ref="W3770">IF(SUM(LEN(B3770:V3770))=0,"",IF(OR(OR(ISBLANK(F3770),SUM(LEN(C3770),LEN(D3770))=0),AND(NOT(E3770="Unknown"),ISBLANK(J3770)),AND(NOT(O3770="Unknown"),ISBLANK(R3770))),"Missing Information", INDEX(Table15[Entire Service Line Classification], MATCH(SUMIFS(Table15[Unique ID],Table15[System-Owned Portion],E3770,Table15[If Material Anything Other than "Lead" in Column E,Was Material Ever Previously Lead?],G3770,Table15[Customer-Owned Portion],O3770),Table15[Unique ID],0),0)))</f>
        <v>Non-lead</v>
      </c>
      <c r="X3770"/>
    </row>
    <row r="3771" spans="2:24" ht="30" x14ac:dyDescent="0.25">
      <c r="B3771" s="145" t="s">
        <v>2491</v>
      </c>
      <c r="C3771" s="31" t="s">
        <v>9923</v>
      </c>
      <c r="D3771" s="31"/>
      <c r="E3771" s="43" t="s">
        <v>52</v>
      </c>
      <c r="F3771" s="42" t="s">
        <v>34</v>
      </c>
      <c r="G3771" s="83" t="s">
        <v>34</v>
      </c>
      <c r="H3771" s="168">
        <v>36369</v>
      </c>
      <c r="I3771" s="31"/>
      <c r="J3771" s="83" t="s">
        <v>188</v>
      </c>
      <c r="K3771" s="31" t="s">
        <v>34</v>
      </c>
      <c r="L3771" s="31"/>
      <c r="M3771" s="168"/>
      <c r="N3771" s="147"/>
      <c r="O3771" s="105" t="s">
        <v>52</v>
      </c>
      <c r="P3771" s="171">
        <v>36369</v>
      </c>
      <c r="Q3771" s="31"/>
      <c r="R3771" s="83" t="s">
        <v>188</v>
      </c>
      <c r="S3771" s="31" t="s">
        <v>34</v>
      </c>
      <c r="T3771" s="31"/>
      <c r="U3771" s="168"/>
      <c r="V3771" s="149"/>
      <c r="W3771" s="140" t="str" cm="1">
        <f t="array" ref="W3771">IF(SUM(LEN(B3771:V3771))=0,"",IF(OR(OR(ISBLANK(F3771),SUM(LEN(C3771),LEN(D3771))=0),AND(NOT(E3771="Unknown"),ISBLANK(J3771)),AND(NOT(O3771="Unknown"),ISBLANK(R3771))),"Missing Information", INDEX(Table15[Entire Service Line Classification], MATCH(SUMIFS(Table15[Unique ID],Table15[System-Owned Portion],E3771,Table15[If Material Anything Other than "Lead" in Column E,Was Material Ever Previously Lead?],G3771,Table15[Customer-Owned Portion],O3771),Table15[Unique ID],0),0)))</f>
        <v>Non-lead</v>
      </c>
      <c r="X3771"/>
    </row>
    <row r="3772" spans="2:24" ht="30" x14ac:dyDescent="0.25">
      <c r="B3772" s="145" t="s">
        <v>2495</v>
      </c>
      <c r="C3772" s="31" t="s">
        <v>9927</v>
      </c>
      <c r="D3772" s="31"/>
      <c r="E3772" s="43" t="s">
        <v>52</v>
      </c>
      <c r="F3772" s="42" t="s">
        <v>34</v>
      </c>
      <c r="G3772" s="83" t="s">
        <v>34</v>
      </c>
      <c r="H3772" s="168">
        <v>36369</v>
      </c>
      <c r="I3772" s="31"/>
      <c r="J3772" s="83" t="s">
        <v>188</v>
      </c>
      <c r="K3772" s="31" t="s">
        <v>34</v>
      </c>
      <c r="L3772" s="31"/>
      <c r="M3772" s="168"/>
      <c r="N3772" s="147"/>
      <c r="O3772" s="105" t="s">
        <v>52</v>
      </c>
      <c r="P3772" s="171">
        <v>36369</v>
      </c>
      <c r="Q3772" s="31"/>
      <c r="R3772" s="83" t="s">
        <v>188</v>
      </c>
      <c r="S3772" s="31" t="s">
        <v>34</v>
      </c>
      <c r="T3772" s="31"/>
      <c r="U3772" s="168"/>
      <c r="V3772" s="149"/>
      <c r="W3772" s="140" t="str" cm="1">
        <f t="array" ref="W3772">IF(SUM(LEN(B3772:V3772))=0,"",IF(OR(OR(ISBLANK(F3772),SUM(LEN(C3772),LEN(D3772))=0),AND(NOT(E3772="Unknown"),ISBLANK(J3772)),AND(NOT(O3772="Unknown"),ISBLANK(R3772))),"Missing Information", INDEX(Table15[Entire Service Line Classification], MATCH(SUMIFS(Table15[Unique ID],Table15[System-Owned Portion],E3772,Table15[If Material Anything Other than "Lead" in Column E,Was Material Ever Previously Lead?],G3772,Table15[Customer-Owned Portion],O3772),Table15[Unique ID],0),0)))</f>
        <v>Non-lead</v>
      </c>
      <c r="X3772"/>
    </row>
    <row r="3773" spans="2:24" ht="30" x14ac:dyDescent="0.25">
      <c r="B3773" s="145" t="s">
        <v>2529</v>
      </c>
      <c r="C3773" s="31" t="s">
        <v>9961</v>
      </c>
      <c r="D3773" s="31"/>
      <c r="E3773" s="43" t="s">
        <v>52</v>
      </c>
      <c r="F3773" s="42" t="s">
        <v>34</v>
      </c>
      <c r="G3773" s="83" t="s">
        <v>34</v>
      </c>
      <c r="H3773" s="168">
        <v>36369</v>
      </c>
      <c r="I3773" s="31"/>
      <c r="J3773" s="83" t="s">
        <v>188</v>
      </c>
      <c r="K3773" s="31" t="s">
        <v>34</v>
      </c>
      <c r="L3773" s="31"/>
      <c r="M3773" s="168"/>
      <c r="N3773" s="147"/>
      <c r="O3773" s="105" t="s">
        <v>52</v>
      </c>
      <c r="P3773" s="171">
        <v>36369</v>
      </c>
      <c r="Q3773" s="31"/>
      <c r="R3773" s="83" t="s">
        <v>188</v>
      </c>
      <c r="S3773" s="31" t="s">
        <v>34</v>
      </c>
      <c r="T3773" s="31"/>
      <c r="U3773" s="168"/>
      <c r="V3773" s="149"/>
      <c r="W3773" s="140" t="str" cm="1">
        <f t="array" ref="W3773">IF(SUM(LEN(B3773:V3773))=0,"",IF(OR(OR(ISBLANK(F3773),SUM(LEN(C3773),LEN(D3773))=0),AND(NOT(E3773="Unknown"),ISBLANK(J3773)),AND(NOT(O3773="Unknown"),ISBLANK(R3773))),"Missing Information", INDEX(Table15[Entire Service Line Classification], MATCH(SUMIFS(Table15[Unique ID],Table15[System-Owned Portion],E3773,Table15[If Material Anything Other than "Lead" in Column E,Was Material Ever Previously Lead?],G3773,Table15[Customer-Owned Portion],O3773),Table15[Unique ID],0),0)))</f>
        <v>Non-lead</v>
      </c>
      <c r="X3773"/>
    </row>
    <row r="3774" spans="2:24" ht="30" x14ac:dyDescent="0.25">
      <c r="B3774" s="145" t="s">
        <v>1110</v>
      </c>
      <c r="C3774" s="31" t="s">
        <v>8523</v>
      </c>
      <c r="D3774" s="31"/>
      <c r="E3774" s="43" t="s">
        <v>52</v>
      </c>
      <c r="F3774" s="42" t="s">
        <v>34</v>
      </c>
      <c r="G3774" s="83" t="s">
        <v>34</v>
      </c>
      <c r="H3774" s="168">
        <v>36354</v>
      </c>
      <c r="I3774" s="31"/>
      <c r="J3774" s="83" t="s">
        <v>188</v>
      </c>
      <c r="K3774" s="31" t="s">
        <v>34</v>
      </c>
      <c r="L3774" s="31"/>
      <c r="M3774" s="168"/>
      <c r="N3774" s="147"/>
      <c r="O3774" s="105" t="s">
        <v>52</v>
      </c>
      <c r="P3774" s="171">
        <v>36354</v>
      </c>
      <c r="Q3774" s="31"/>
      <c r="R3774" s="83" t="s">
        <v>188</v>
      </c>
      <c r="S3774" s="31" t="s">
        <v>34</v>
      </c>
      <c r="T3774" s="31"/>
      <c r="U3774" s="168"/>
      <c r="V3774" s="149"/>
      <c r="W3774" s="140" t="str" cm="1">
        <f t="array" ref="W3774">IF(SUM(LEN(B3774:V3774))=0,"",IF(OR(OR(ISBLANK(F3774),SUM(LEN(C3774),LEN(D3774))=0),AND(NOT(E3774="Unknown"),ISBLANK(J3774)),AND(NOT(O3774="Unknown"),ISBLANK(R3774))),"Missing Information", INDEX(Table15[Entire Service Line Classification], MATCH(SUMIFS(Table15[Unique ID],Table15[System-Owned Portion],E3774,Table15[If Material Anything Other than "Lead" in Column E,Was Material Ever Previously Lead?],G3774,Table15[Customer-Owned Portion],O3774),Table15[Unique ID],0),0)))</f>
        <v>Non-lead</v>
      </c>
      <c r="X3774"/>
    </row>
    <row r="3775" spans="2:24" ht="30" x14ac:dyDescent="0.25">
      <c r="B3775" s="145" t="s">
        <v>2671</v>
      </c>
      <c r="C3775" s="31" t="s">
        <v>10102</v>
      </c>
      <c r="D3775" s="31"/>
      <c r="E3775" s="43" t="s">
        <v>52</v>
      </c>
      <c r="F3775" s="42" t="s">
        <v>34</v>
      </c>
      <c r="G3775" s="83" t="s">
        <v>34</v>
      </c>
      <c r="H3775" s="168">
        <v>36334</v>
      </c>
      <c r="I3775" s="31"/>
      <c r="J3775" s="83" t="s">
        <v>188</v>
      </c>
      <c r="K3775" s="31" t="s">
        <v>34</v>
      </c>
      <c r="L3775" s="31"/>
      <c r="M3775" s="168"/>
      <c r="N3775" s="147"/>
      <c r="O3775" s="105" t="s">
        <v>52</v>
      </c>
      <c r="P3775" s="171">
        <v>36334</v>
      </c>
      <c r="Q3775" s="31"/>
      <c r="R3775" s="83" t="s">
        <v>188</v>
      </c>
      <c r="S3775" s="31" t="s">
        <v>34</v>
      </c>
      <c r="T3775" s="31"/>
      <c r="U3775" s="168"/>
      <c r="V3775" s="149"/>
      <c r="W3775" s="140" t="str" cm="1">
        <f t="array" ref="W3775">IF(SUM(LEN(B3775:V3775))=0,"",IF(OR(OR(ISBLANK(F3775),SUM(LEN(C3775),LEN(D3775))=0),AND(NOT(E3775="Unknown"),ISBLANK(J3775)),AND(NOT(O3775="Unknown"),ISBLANK(R3775))),"Missing Information", INDEX(Table15[Entire Service Line Classification], MATCH(SUMIFS(Table15[Unique ID],Table15[System-Owned Portion],E3775,Table15[If Material Anything Other than "Lead" in Column E,Was Material Ever Previously Lead?],G3775,Table15[Customer-Owned Portion],O3775),Table15[Unique ID],0),0)))</f>
        <v>Non-lead</v>
      </c>
      <c r="X3775"/>
    </row>
    <row r="3776" spans="2:24" ht="30" x14ac:dyDescent="0.25">
      <c r="B3776" s="145" t="s">
        <v>2761</v>
      </c>
      <c r="C3776" s="31" t="s">
        <v>10192</v>
      </c>
      <c r="D3776" s="31"/>
      <c r="E3776" s="43" t="s">
        <v>52</v>
      </c>
      <c r="F3776" s="42" t="s">
        <v>34</v>
      </c>
      <c r="G3776" s="83" t="s">
        <v>34</v>
      </c>
      <c r="H3776" s="168">
        <v>36334</v>
      </c>
      <c r="I3776" s="31"/>
      <c r="J3776" s="83" t="s">
        <v>188</v>
      </c>
      <c r="K3776" s="31" t="s">
        <v>34</v>
      </c>
      <c r="L3776" s="31"/>
      <c r="M3776" s="168"/>
      <c r="N3776" s="147"/>
      <c r="O3776" s="105" t="s">
        <v>52</v>
      </c>
      <c r="P3776" s="171">
        <v>36334</v>
      </c>
      <c r="Q3776" s="31"/>
      <c r="R3776" s="83" t="s">
        <v>188</v>
      </c>
      <c r="S3776" s="31" t="s">
        <v>34</v>
      </c>
      <c r="T3776" s="31"/>
      <c r="U3776" s="168"/>
      <c r="V3776" s="149"/>
      <c r="W3776" s="140" t="str" cm="1">
        <f t="array" ref="W3776">IF(SUM(LEN(B3776:V3776))=0,"",IF(OR(OR(ISBLANK(F3776),SUM(LEN(C3776),LEN(D3776))=0),AND(NOT(E3776="Unknown"),ISBLANK(J3776)),AND(NOT(O3776="Unknown"),ISBLANK(R3776))),"Missing Information", INDEX(Table15[Entire Service Line Classification], MATCH(SUMIFS(Table15[Unique ID],Table15[System-Owned Portion],E3776,Table15[If Material Anything Other than "Lead" in Column E,Was Material Ever Previously Lead?],G3776,Table15[Customer-Owned Portion],O3776),Table15[Unique ID],0),0)))</f>
        <v>Non-lead</v>
      </c>
      <c r="X3776"/>
    </row>
    <row r="3777" spans="2:24" ht="30" x14ac:dyDescent="0.25">
      <c r="B3777" s="145" t="s">
        <v>5164</v>
      </c>
      <c r="C3777" s="31" t="s">
        <v>12761</v>
      </c>
      <c r="D3777" s="31"/>
      <c r="E3777" s="43" t="s">
        <v>52</v>
      </c>
      <c r="F3777" s="42" t="s">
        <v>34</v>
      </c>
      <c r="G3777" s="83" t="s">
        <v>34</v>
      </c>
      <c r="H3777" s="168">
        <v>36333</v>
      </c>
      <c r="I3777" s="31"/>
      <c r="J3777" s="83" t="s">
        <v>188</v>
      </c>
      <c r="K3777" s="31" t="s">
        <v>34</v>
      </c>
      <c r="L3777" s="31"/>
      <c r="M3777" s="168"/>
      <c r="N3777" s="147"/>
      <c r="O3777" s="105" t="s">
        <v>52</v>
      </c>
      <c r="P3777" s="171">
        <v>36333</v>
      </c>
      <c r="Q3777" s="31"/>
      <c r="R3777" s="83" t="s">
        <v>188</v>
      </c>
      <c r="S3777" s="31" t="s">
        <v>34</v>
      </c>
      <c r="T3777" s="31"/>
      <c r="U3777" s="168"/>
      <c r="V3777" s="149"/>
      <c r="W3777" s="140" t="str" cm="1">
        <f t="array" ref="W3777">IF(SUM(LEN(B3777:V3777))=0,"",IF(OR(OR(ISBLANK(F3777),SUM(LEN(C3777),LEN(D3777))=0),AND(NOT(E3777="Unknown"),ISBLANK(J3777)),AND(NOT(O3777="Unknown"),ISBLANK(R3777))),"Missing Information", INDEX(Table15[Entire Service Line Classification], MATCH(SUMIFS(Table15[Unique ID],Table15[System-Owned Portion],E3777,Table15[If Material Anything Other than "Lead" in Column E,Was Material Ever Previously Lead?],G3777,Table15[Customer-Owned Portion],O3777),Table15[Unique ID],0),0)))</f>
        <v>Non-lead</v>
      </c>
      <c r="X3777"/>
    </row>
    <row r="3778" spans="2:24" ht="30" x14ac:dyDescent="0.25">
      <c r="B3778" s="145" t="s">
        <v>6894</v>
      </c>
      <c r="C3778" s="31" t="s">
        <v>14518</v>
      </c>
      <c r="D3778" s="31"/>
      <c r="E3778" s="43" t="s">
        <v>52</v>
      </c>
      <c r="F3778" s="42" t="s">
        <v>34</v>
      </c>
      <c r="G3778" s="83" t="s">
        <v>34</v>
      </c>
      <c r="H3778" s="168">
        <v>36333</v>
      </c>
      <c r="I3778" s="31"/>
      <c r="J3778" s="83" t="s">
        <v>188</v>
      </c>
      <c r="K3778" s="31" t="s">
        <v>34</v>
      </c>
      <c r="L3778" s="31"/>
      <c r="M3778" s="168"/>
      <c r="N3778" s="147"/>
      <c r="O3778" s="105" t="s">
        <v>52</v>
      </c>
      <c r="P3778" s="171">
        <v>36333</v>
      </c>
      <c r="Q3778" s="31"/>
      <c r="R3778" s="83" t="s">
        <v>188</v>
      </c>
      <c r="S3778" s="31" t="s">
        <v>34</v>
      </c>
      <c r="T3778" s="31"/>
      <c r="U3778" s="168"/>
      <c r="V3778" s="149"/>
      <c r="W3778" s="140" t="str" cm="1">
        <f t="array" ref="W3778">IF(SUM(LEN(B3778:V3778))=0,"",IF(OR(OR(ISBLANK(F3778),SUM(LEN(C3778),LEN(D3778))=0),AND(NOT(E3778="Unknown"),ISBLANK(J3778)),AND(NOT(O3778="Unknown"),ISBLANK(R3778))),"Missing Information", INDEX(Table15[Entire Service Line Classification], MATCH(SUMIFS(Table15[Unique ID],Table15[System-Owned Portion],E3778,Table15[If Material Anything Other than "Lead" in Column E,Was Material Ever Previously Lead?],G3778,Table15[Customer-Owned Portion],O3778),Table15[Unique ID],0),0)))</f>
        <v>Non-lead</v>
      </c>
      <c r="X3778"/>
    </row>
    <row r="3779" spans="2:24" ht="30" x14ac:dyDescent="0.25">
      <c r="B3779" s="145" t="s">
        <v>4325</v>
      </c>
      <c r="C3779" s="31" t="s">
        <v>11918</v>
      </c>
      <c r="D3779" s="31"/>
      <c r="E3779" s="43" t="s">
        <v>52</v>
      </c>
      <c r="F3779" s="42" t="s">
        <v>34</v>
      </c>
      <c r="G3779" s="83" t="s">
        <v>34</v>
      </c>
      <c r="H3779" s="168">
        <v>36322</v>
      </c>
      <c r="I3779" s="31"/>
      <c r="J3779" s="83" t="s">
        <v>188</v>
      </c>
      <c r="K3779" s="31" t="s">
        <v>34</v>
      </c>
      <c r="L3779" s="31"/>
      <c r="M3779" s="168"/>
      <c r="N3779" s="147"/>
      <c r="O3779" s="105" t="s">
        <v>52</v>
      </c>
      <c r="P3779" s="171">
        <v>36322</v>
      </c>
      <c r="Q3779" s="31"/>
      <c r="R3779" s="83" t="s">
        <v>188</v>
      </c>
      <c r="S3779" s="31" t="s">
        <v>34</v>
      </c>
      <c r="T3779" s="31"/>
      <c r="U3779" s="168"/>
      <c r="V3779" s="149"/>
      <c r="W3779" s="140" t="str" cm="1">
        <f t="array" ref="W3779">IF(SUM(LEN(B3779:V3779))=0,"",IF(OR(OR(ISBLANK(F3779),SUM(LEN(C3779),LEN(D3779))=0),AND(NOT(E3779="Unknown"),ISBLANK(J3779)),AND(NOT(O3779="Unknown"),ISBLANK(R3779))),"Missing Information", INDEX(Table15[Entire Service Line Classification], MATCH(SUMIFS(Table15[Unique ID],Table15[System-Owned Portion],E3779,Table15[If Material Anything Other than "Lead" in Column E,Was Material Ever Previously Lead?],G3779,Table15[Customer-Owned Portion],O3779),Table15[Unique ID],0),0)))</f>
        <v>Non-lead</v>
      </c>
      <c r="X3779"/>
    </row>
    <row r="3780" spans="2:24" ht="30" x14ac:dyDescent="0.25">
      <c r="B3780" s="145" t="s">
        <v>6805</v>
      </c>
      <c r="C3780" s="31" t="s">
        <v>14420</v>
      </c>
      <c r="D3780" s="31"/>
      <c r="E3780" s="43" t="s">
        <v>52</v>
      </c>
      <c r="F3780" s="42" t="s">
        <v>34</v>
      </c>
      <c r="G3780" s="83" t="s">
        <v>34</v>
      </c>
      <c r="H3780" s="168">
        <v>36321</v>
      </c>
      <c r="I3780" s="31"/>
      <c r="J3780" s="83" t="s">
        <v>188</v>
      </c>
      <c r="K3780" s="31" t="s">
        <v>34</v>
      </c>
      <c r="L3780" s="31"/>
      <c r="M3780" s="168"/>
      <c r="N3780" s="147"/>
      <c r="O3780" s="105" t="s">
        <v>52</v>
      </c>
      <c r="P3780" s="171">
        <v>36321</v>
      </c>
      <c r="Q3780" s="31"/>
      <c r="R3780" s="83" t="s">
        <v>188</v>
      </c>
      <c r="S3780" s="31" t="s">
        <v>34</v>
      </c>
      <c r="T3780" s="31"/>
      <c r="U3780" s="168"/>
      <c r="V3780" s="149"/>
      <c r="W3780" s="140" t="str" cm="1">
        <f t="array" ref="W3780">IF(SUM(LEN(B3780:V3780))=0,"",IF(OR(OR(ISBLANK(F3780),SUM(LEN(C3780),LEN(D3780))=0),AND(NOT(E3780="Unknown"),ISBLANK(J3780)),AND(NOT(O3780="Unknown"),ISBLANK(R3780))),"Missing Information", INDEX(Table15[Entire Service Line Classification], MATCH(SUMIFS(Table15[Unique ID],Table15[System-Owned Portion],E3780,Table15[If Material Anything Other than "Lead" in Column E,Was Material Ever Previously Lead?],G3780,Table15[Customer-Owned Portion],O3780),Table15[Unique ID],0),0)))</f>
        <v>Non-lead</v>
      </c>
      <c r="X3780"/>
    </row>
    <row r="3781" spans="2:24" ht="30" x14ac:dyDescent="0.25">
      <c r="B3781" s="145" t="s">
        <v>599</v>
      </c>
      <c r="C3781" s="31" t="s">
        <v>8014</v>
      </c>
      <c r="D3781" s="31"/>
      <c r="E3781" s="43" t="s">
        <v>52</v>
      </c>
      <c r="F3781" s="42" t="s">
        <v>34</v>
      </c>
      <c r="G3781" s="83" t="s">
        <v>34</v>
      </c>
      <c r="H3781" s="168">
        <v>36314</v>
      </c>
      <c r="I3781" s="31"/>
      <c r="J3781" s="83" t="s">
        <v>188</v>
      </c>
      <c r="K3781" s="31" t="s">
        <v>34</v>
      </c>
      <c r="L3781" s="31"/>
      <c r="M3781" s="168"/>
      <c r="N3781" s="147"/>
      <c r="O3781" s="105" t="s">
        <v>52</v>
      </c>
      <c r="P3781" s="171">
        <v>36314</v>
      </c>
      <c r="Q3781" s="31"/>
      <c r="R3781" s="83" t="s">
        <v>188</v>
      </c>
      <c r="S3781" s="31" t="s">
        <v>34</v>
      </c>
      <c r="T3781" s="31"/>
      <c r="U3781" s="168"/>
      <c r="V3781" s="149"/>
      <c r="W3781" s="140" t="str" cm="1">
        <f t="array" ref="W3781">IF(SUM(LEN(B3781:V3781))=0,"",IF(OR(OR(ISBLANK(F3781),SUM(LEN(C3781),LEN(D3781))=0),AND(NOT(E3781="Unknown"),ISBLANK(J3781)),AND(NOT(O3781="Unknown"),ISBLANK(R3781))),"Missing Information", INDEX(Table15[Entire Service Line Classification], MATCH(SUMIFS(Table15[Unique ID],Table15[System-Owned Portion],E3781,Table15[If Material Anything Other than "Lead" in Column E,Was Material Ever Previously Lead?],G3781,Table15[Customer-Owned Portion],O3781),Table15[Unique ID],0),0)))</f>
        <v>Non-lead</v>
      </c>
      <c r="X3781"/>
    </row>
    <row r="3782" spans="2:24" ht="30" x14ac:dyDescent="0.25">
      <c r="B3782" s="145" t="s">
        <v>7054</v>
      </c>
      <c r="C3782" s="31" t="s">
        <v>14678</v>
      </c>
      <c r="D3782" s="31"/>
      <c r="E3782" s="43" t="s">
        <v>52</v>
      </c>
      <c r="F3782" s="42" t="s">
        <v>34</v>
      </c>
      <c r="G3782" s="83" t="s">
        <v>34</v>
      </c>
      <c r="H3782" s="168">
        <v>36314</v>
      </c>
      <c r="I3782" s="31"/>
      <c r="J3782" s="83" t="s">
        <v>188</v>
      </c>
      <c r="K3782" s="31" t="s">
        <v>34</v>
      </c>
      <c r="L3782" s="31"/>
      <c r="M3782" s="168"/>
      <c r="N3782" s="147"/>
      <c r="O3782" s="105" t="s">
        <v>52</v>
      </c>
      <c r="P3782" s="171">
        <v>36314</v>
      </c>
      <c r="Q3782" s="31"/>
      <c r="R3782" s="83" t="s">
        <v>188</v>
      </c>
      <c r="S3782" s="31" t="s">
        <v>34</v>
      </c>
      <c r="T3782" s="31"/>
      <c r="U3782" s="168"/>
      <c r="V3782" s="149"/>
      <c r="W3782" s="140" t="str" cm="1">
        <f t="array" ref="W3782">IF(SUM(LEN(B3782:V3782))=0,"",IF(OR(OR(ISBLANK(F3782),SUM(LEN(C3782),LEN(D3782))=0),AND(NOT(E3782="Unknown"),ISBLANK(J3782)),AND(NOT(O3782="Unknown"),ISBLANK(R3782))),"Missing Information", INDEX(Table15[Entire Service Line Classification], MATCH(SUMIFS(Table15[Unique ID],Table15[System-Owned Portion],E3782,Table15[If Material Anything Other than "Lead" in Column E,Was Material Ever Previously Lead?],G3782,Table15[Customer-Owned Portion],O3782),Table15[Unique ID],0),0)))</f>
        <v>Non-lead</v>
      </c>
      <c r="X3782"/>
    </row>
    <row r="3783" spans="2:24" ht="30" x14ac:dyDescent="0.25">
      <c r="B3783" s="145" t="s">
        <v>5639</v>
      </c>
      <c r="C3783" s="31" t="s">
        <v>13236</v>
      </c>
      <c r="D3783" s="31"/>
      <c r="E3783" s="43" t="s">
        <v>52</v>
      </c>
      <c r="F3783" s="42" t="s">
        <v>34</v>
      </c>
      <c r="G3783" s="83" t="s">
        <v>34</v>
      </c>
      <c r="H3783" s="168">
        <v>36306</v>
      </c>
      <c r="I3783" s="31"/>
      <c r="J3783" s="83" t="s">
        <v>188</v>
      </c>
      <c r="K3783" s="31" t="s">
        <v>34</v>
      </c>
      <c r="L3783" s="31"/>
      <c r="M3783" s="168"/>
      <c r="N3783" s="147"/>
      <c r="O3783" s="105" t="s">
        <v>52</v>
      </c>
      <c r="P3783" s="171">
        <v>36306</v>
      </c>
      <c r="Q3783" s="31"/>
      <c r="R3783" s="83" t="s">
        <v>188</v>
      </c>
      <c r="S3783" s="31" t="s">
        <v>34</v>
      </c>
      <c r="T3783" s="31"/>
      <c r="U3783" s="168"/>
      <c r="V3783" s="149"/>
      <c r="W3783" s="140" t="str" cm="1">
        <f t="array" ref="W3783">IF(SUM(LEN(B3783:V3783))=0,"",IF(OR(OR(ISBLANK(F3783),SUM(LEN(C3783),LEN(D3783))=0),AND(NOT(E3783="Unknown"),ISBLANK(J3783)),AND(NOT(O3783="Unknown"),ISBLANK(R3783))),"Missing Information", INDEX(Table15[Entire Service Line Classification], MATCH(SUMIFS(Table15[Unique ID],Table15[System-Owned Portion],E3783,Table15[If Material Anything Other than "Lead" in Column E,Was Material Ever Previously Lead?],G3783,Table15[Customer-Owned Portion],O3783),Table15[Unique ID],0),0)))</f>
        <v>Non-lead</v>
      </c>
      <c r="X3783"/>
    </row>
    <row r="3784" spans="2:24" ht="30" x14ac:dyDescent="0.25">
      <c r="B3784" s="145" t="s">
        <v>5804</v>
      </c>
      <c r="C3784" s="31" t="s">
        <v>13402</v>
      </c>
      <c r="D3784" s="31"/>
      <c r="E3784" s="43" t="s">
        <v>52</v>
      </c>
      <c r="F3784" s="42" t="s">
        <v>34</v>
      </c>
      <c r="G3784" s="83" t="s">
        <v>34</v>
      </c>
      <c r="H3784" s="168">
        <v>36306</v>
      </c>
      <c r="I3784" s="31"/>
      <c r="J3784" s="83" t="s">
        <v>188</v>
      </c>
      <c r="K3784" s="31" t="s">
        <v>34</v>
      </c>
      <c r="L3784" s="31"/>
      <c r="M3784" s="168"/>
      <c r="N3784" s="147"/>
      <c r="O3784" s="105" t="s">
        <v>52</v>
      </c>
      <c r="P3784" s="171">
        <v>36306</v>
      </c>
      <c r="Q3784" s="31"/>
      <c r="R3784" s="83" t="s">
        <v>188</v>
      </c>
      <c r="S3784" s="31" t="s">
        <v>34</v>
      </c>
      <c r="T3784" s="31"/>
      <c r="U3784" s="168"/>
      <c r="V3784" s="149"/>
      <c r="W3784" s="140" t="str" cm="1">
        <f t="array" ref="W3784">IF(SUM(LEN(B3784:V3784))=0,"",IF(OR(OR(ISBLANK(F3784),SUM(LEN(C3784),LEN(D3784))=0),AND(NOT(E3784="Unknown"),ISBLANK(J3784)),AND(NOT(O3784="Unknown"),ISBLANK(R3784))),"Missing Information", INDEX(Table15[Entire Service Line Classification], MATCH(SUMIFS(Table15[Unique ID],Table15[System-Owned Portion],E3784,Table15[If Material Anything Other than "Lead" in Column E,Was Material Ever Previously Lead?],G3784,Table15[Customer-Owned Portion],O3784),Table15[Unique ID],0),0)))</f>
        <v>Non-lead</v>
      </c>
      <c r="X3784"/>
    </row>
    <row r="3785" spans="2:24" ht="30" x14ac:dyDescent="0.25">
      <c r="B3785" s="145" t="s">
        <v>5944</v>
      </c>
      <c r="C3785" s="31" t="s">
        <v>13546</v>
      </c>
      <c r="D3785" s="31"/>
      <c r="E3785" s="43" t="s">
        <v>52</v>
      </c>
      <c r="F3785" s="42" t="s">
        <v>34</v>
      </c>
      <c r="G3785" s="83" t="s">
        <v>34</v>
      </c>
      <c r="H3785" s="168">
        <v>36306</v>
      </c>
      <c r="I3785" s="31"/>
      <c r="J3785" s="83" t="s">
        <v>188</v>
      </c>
      <c r="K3785" s="31" t="s">
        <v>34</v>
      </c>
      <c r="L3785" s="31"/>
      <c r="M3785" s="168"/>
      <c r="N3785" s="147"/>
      <c r="O3785" s="105" t="s">
        <v>52</v>
      </c>
      <c r="P3785" s="171">
        <v>36306</v>
      </c>
      <c r="Q3785" s="31"/>
      <c r="R3785" s="83" t="s">
        <v>188</v>
      </c>
      <c r="S3785" s="31" t="s">
        <v>34</v>
      </c>
      <c r="T3785" s="31"/>
      <c r="U3785" s="168"/>
      <c r="V3785" s="149"/>
      <c r="W3785" s="140" t="str" cm="1">
        <f t="array" ref="W3785">IF(SUM(LEN(B3785:V3785))=0,"",IF(OR(OR(ISBLANK(F3785),SUM(LEN(C3785),LEN(D3785))=0),AND(NOT(E3785="Unknown"),ISBLANK(J3785)),AND(NOT(O3785="Unknown"),ISBLANK(R3785))),"Missing Information", INDEX(Table15[Entire Service Line Classification], MATCH(SUMIFS(Table15[Unique ID],Table15[System-Owned Portion],E3785,Table15[If Material Anything Other than "Lead" in Column E,Was Material Ever Previously Lead?],G3785,Table15[Customer-Owned Portion],O3785),Table15[Unique ID],0),0)))</f>
        <v>Non-lead</v>
      </c>
      <c r="X3785"/>
    </row>
    <row r="3786" spans="2:24" ht="30" x14ac:dyDescent="0.25">
      <c r="B3786" s="145" t="s">
        <v>6186</v>
      </c>
      <c r="C3786" s="31" t="s">
        <v>13788</v>
      </c>
      <c r="D3786" s="31"/>
      <c r="E3786" s="43" t="s">
        <v>52</v>
      </c>
      <c r="F3786" s="42" t="s">
        <v>34</v>
      </c>
      <c r="G3786" s="83" t="s">
        <v>34</v>
      </c>
      <c r="H3786" s="168">
        <v>36306</v>
      </c>
      <c r="I3786" s="31"/>
      <c r="J3786" s="83" t="s">
        <v>188</v>
      </c>
      <c r="K3786" s="31" t="s">
        <v>34</v>
      </c>
      <c r="L3786" s="31"/>
      <c r="M3786" s="168"/>
      <c r="N3786" s="147"/>
      <c r="O3786" s="105" t="s">
        <v>52</v>
      </c>
      <c r="P3786" s="171">
        <v>36306</v>
      </c>
      <c r="Q3786" s="31"/>
      <c r="R3786" s="83" t="s">
        <v>188</v>
      </c>
      <c r="S3786" s="31" t="s">
        <v>34</v>
      </c>
      <c r="T3786" s="31"/>
      <c r="U3786" s="168"/>
      <c r="V3786" s="149"/>
      <c r="W3786" s="140" t="str" cm="1">
        <f t="array" ref="W3786">IF(SUM(LEN(B3786:V3786))=0,"",IF(OR(OR(ISBLANK(F3786),SUM(LEN(C3786),LEN(D3786))=0),AND(NOT(E3786="Unknown"),ISBLANK(J3786)),AND(NOT(O3786="Unknown"),ISBLANK(R3786))),"Missing Information", INDEX(Table15[Entire Service Line Classification], MATCH(SUMIFS(Table15[Unique ID],Table15[System-Owned Portion],E3786,Table15[If Material Anything Other than "Lead" in Column E,Was Material Ever Previously Lead?],G3786,Table15[Customer-Owned Portion],O3786),Table15[Unique ID],0),0)))</f>
        <v>Non-lead</v>
      </c>
      <c r="X3786"/>
    </row>
    <row r="3787" spans="2:24" ht="30" x14ac:dyDescent="0.25">
      <c r="B3787" s="145" t="s">
        <v>573</v>
      </c>
      <c r="C3787" s="31" t="s">
        <v>7988</v>
      </c>
      <c r="D3787" s="31"/>
      <c r="E3787" s="43" t="s">
        <v>52</v>
      </c>
      <c r="F3787" s="42" t="s">
        <v>34</v>
      </c>
      <c r="G3787" s="83" t="s">
        <v>34</v>
      </c>
      <c r="H3787" s="168">
        <v>36305</v>
      </c>
      <c r="I3787" s="31"/>
      <c r="J3787" s="83" t="s">
        <v>188</v>
      </c>
      <c r="K3787" s="31" t="s">
        <v>34</v>
      </c>
      <c r="L3787" s="31"/>
      <c r="M3787" s="168"/>
      <c r="N3787" s="147"/>
      <c r="O3787" s="105" t="s">
        <v>52</v>
      </c>
      <c r="P3787" s="171">
        <v>36305</v>
      </c>
      <c r="Q3787" s="31"/>
      <c r="R3787" s="83" t="s">
        <v>188</v>
      </c>
      <c r="S3787" s="31" t="s">
        <v>34</v>
      </c>
      <c r="T3787" s="31"/>
      <c r="U3787" s="168"/>
      <c r="V3787" s="149"/>
      <c r="W3787" s="140" t="str" cm="1">
        <f t="array" ref="W3787">IF(SUM(LEN(B3787:V3787))=0,"",IF(OR(OR(ISBLANK(F3787),SUM(LEN(C3787),LEN(D3787))=0),AND(NOT(E3787="Unknown"),ISBLANK(J3787)),AND(NOT(O3787="Unknown"),ISBLANK(R3787))),"Missing Information", INDEX(Table15[Entire Service Line Classification], MATCH(SUMIFS(Table15[Unique ID],Table15[System-Owned Portion],E3787,Table15[If Material Anything Other than "Lead" in Column E,Was Material Ever Previously Lead?],G3787,Table15[Customer-Owned Portion],O3787),Table15[Unique ID],0),0)))</f>
        <v>Non-lead</v>
      </c>
      <c r="X3787"/>
    </row>
    <row r="3788" spans="2:24" ht="30" x14ac:dyDescent="0.25">
      <c r="B3788" s="145" t="s">
        <v>3002</v>
      </c>
      <c r="C3788" s="31" t="s">
        <v>10434</v>
      </c>
      <c r="D3788" s="31"/>
      <c r="E3788" s="43" t="s">
        <v>52</v>
      </c>
      <c r="F3788" s="42" t="s">
        <v>34</v>
      </c>
      <c r="G3788" s="83" t="s">
        <v>34</v>
      </c>
      <c r="H3788" s="168">
        <v>36301</v>
      </c>
      <c r="I3788" s="31"/>
      <c r="J3788" s="83" t="s">
        <v>188</v>
      </c>
      <c r="K3788" s="31" t="s">
        <v>34</v>
      </c>
      <c r="L3788" s="31"/>
      <c r="M3788" s="168"/>
      <c r="N3788" s="147"/>
      <c r="O3788" s="105" t="s">
        <v>52</v>
      </c>
      <c r="P3788" s="171">
        <v>36301</v>
      </c>
      <c r="Q3788" s="31"/>
      <c r="R3788" s="83" t="s">
        <v>188</v>
      </c>
      <c r="S3788" s="31" t="s">
        <v>34</v>
      </c>
      <c r="T3788" s="31"/>
      <c r="U3788" s="168"/>
      <c r="V3788" s="149"/>
      <c r="W3788" s="140" t="str" cm="1">
        <f t="array" ref="W3788">IF(SUM(LEN(B3788:V3788))=0,"",IF(OR(OR(ISBLANK(F3788),SUM(LEN(C3788),LEN(D3788))=0),AND(NOT(E3788="Unknown"),ISBLANK(J3788)),AND(NOT(O3788="Unknown"),ISBLANK(R3788))),"Missing Information", INDEX(Table15[Entire Service Line Classification], MATCH(SUMIFS(Table15[Unique ID],Table15[System-Owned Portion],E3788,Table15[If Material Anything Other than "Lead" in Column E,Was Material Ever Previously Lead?],G3788,Table15[Customer-Owned Portion],O3788),Table15[Unique ID],0),0)))</f>
        <v>Non-lead</v>
      </c>
      <c r="X3788"/>
    </row>
    <row r="3789" spans="2:24" ht="30" x14ac:dyDescent="0.25">
      <c r="B3789" s="145" t="s">
        <v>5436</v>
      </c>
      <c r="C3789" s="31" t="s">
        <v>13033</v>
      </c>
      <c r="D3789" s="31"/>
      <c r="E3789" s="43" t="s">
        <v>52</v>
      </c>
      <c r="F3789" s="42" t="s">
        <v>34</v>
      </c>
      <c r="G3789" s="83" t="s">
        <v>34</v>
      </c>
      <c r="H3789" s="168">
        <v>36301</v>
      </c>
      <c r="I3789" s="31"/>
      <c r="J3789" s="83" t="s">
        <v>188</v>
      </c>
      <c r="K3789" s="31" t="s">
        <v>34</v>
      </c>
      <c r="L3789" s="31"/>
      <c r="M3789" s="168"/>
      <c r="N3789" s="147"/>
      <c r="O3789" s="105" t="s">
        <v>52</v>
      </c>
      <c r="P3789" s="171">
        <v>36301</v>
      </c>
      <c r="Q3789" s="31"/>
      <c r="R3789" s="83" t="s">
        <v>188</v>
      </c>
      <c r="S3789" s="31" t="s">
        <v>34</v>
      </c>
      <c r="T3789" s="31"/>
      <c r="U3789" s="168"/>
      <c r="V3789" s="149"/>
      <c r="W3789" s="140" t="str" cm="1">
        <f t="array" ref="W3789">IF(SUM(LEN(B3789:V3789))=0,"",IF(OR(OR(ISBLANK(F3789),SUM(LEN(C3789),LEN(D3789))=0),AND(NOT(E3789="Unknown"),ISBLANK(J3789)),AND(NOT(O3789="Unknown"),ISBLANK(R3789))),"Missing Information", INDEX(Table15[Entire Service Line Classification], MATCH(SUMIFS(Table15[Unique ID],Table15[System-Owned Portion],E3789,Table15[If Material Anything Other than "Lead" in Column E,Was Material Ever Previously Lead?],G3789,Table15[Customer-Owned Portion],O3789),Table15[Unique ID],0),0)))</f>
        <v>Non-lead</v>
      </c>
      <c r="X3789"/>
    </row>
    <row r="3790" spans="2:24" ht="30" x14ac:dyDescent="0.25">
      <c r="B3790" s="145" t="s">
        <v>6663</v>
      </c>
      <c r="C3790" s="31" t="s">
        <v>14269</v>
      </c>
      <c r="D3790" s="31"/>
      <c r="E3790" s="43" t="s">
        <v>52</v>
      </c>
      <c r="F3790" s="42" t="s">
        <v>34</v>
      </c>
      <c r="G3790" s="83" t="s">
        <v>34</v>
      </c>
      <c r="H3790" s="168">
        <v>36301</v>
      </c>
      <c r="I3790" s="31"/>
      <c r="J3790" s="83" t="s">
        <v>188</v>
      </c>
      <c r="K3790" s="31" t="s">
        <v>34</v>
      </c>
      <c r="L3790" s="31"/>
      <c r="M3790" s="168"/>
      <c r="N3790" s="147"/>
      <c r="O3790" s="105" t="s">
        <v>52</v>
      </c>
      <c r="P3790" s="171">
        <v>36301</v>
      </c>
      <c r="Q3790" s="31"/>
      <c r="R3790" s="83" t="s">
        <v>188</v>
      </c>
      <c r="S3790" s="31" t="s">
        <v>34</v>
      </c>
      <c r="T3790" s="31"/>
      <c r="U3790" s="168"/>
      <c r="V3790" s="149"/>
      <c r="W3790" s="140" t="str" cm="1">
        <f t="array" ref="W3790">IF(SUM(LEN(B3790:V3790))=0,"",IF(OR(OR(ISBLANK(F3790),SUM(LEN(C3790),LEN(D3790))=0),AND(NOT(E3790="Unknown"),ISBLANK(J3790)),AND(NOT(O3790="Unknown"),ISBLANK(R3790))),"Missing Information", INDEX(Table15[Entire Service Line Classification], MATCH(SUMIFS(Table15[Unique ID],Table15[System-Owned Portion],E3790,Table15[If Material Anything Other than "Lead" in Column E,Was Material Ever Previously Lead?],G3790,Table15[Customer-Owned Portion],O3790),Table15[Unique ID],0),0)))</f>
        <v>Non-lead</v>
      </c>
      <c r="X3790"/>
    </row>
    <row r="3791" spans="2:24" ht="30" x14ac:dyDescent="0.25">
      <c r="B3791" s="145" t="s">
        <v>606</v>
      </c>
      <c r="C3791" s="31" t="s">
        <v>8021</v>
      </c>
      <c r="D3791" s="31"/>
      <c r="E3791" s="43" t="s">
        <v>52</v>
      </c>
      <c r="F3791" s="42" t="s">
        <v>34</v>
      </c>
      <c r="G3791" s="83" t="s">
        <v>34</v>
      </c>
      <c r="H3791" s="168">
        <v>36290</v>
      </c>
      <c r="I3791" s="31"/>
      <c r="J3791" s="83" t="s">
        <v>188</v>
      </c>
      <c r="K3791" s="31" t="s">
        <v>34</v>
      </c>
      <c r="L3791" s="31"/>
      <c r="M3791" s="168"/>
      <c r="N3791" s="147"/>
      <c r="O3791" s="105" t="s">
        <v>52</v>
      </c>
      <c r="P3791" s="171">
        <v>36290</v>
      </c>
      <c r="Q3791" s="31"/>
      <c r="R3791" s="83" t="s">
        <v>188</v>
      </c>
      <c r="S3791" s="31" t="s">
        <v>34</v>
      </c>
      <c r="T3791" s="31"/>
      <c r="U3791" s="168"/>
      <c r="V3791" s="149"/>
      <c r="W3791" s="140" t="str" cm="1">
        <f t="array" ref="W3791">IF(SUM(LEN(B3791:V3791))=0,"",IF(OR(OR(ISBLANK(F3791),SUM(LEN(C3791),LEN(D3791))=0),AND(NOT(E3791="Unknown"),ISBLANK(J3791)),AND(NOT(O3791="Unknown"),ISBLANK(R3791))),"Missing Information", INDEX(Table15[Entire Service Line Classification], MATCH(SUMIFS(Table15[Unique ID],Table15[System-Owned Portion],E3791,Table15[If Material Anything Other than "Lead" in Column E,Was Material Ever Previously Lead?],G3791,Table15[Customer-Owned Portion],O3791),Table15[Unique ID],0),0)))</f>
        <v>Non-lead</v>
      </c>
      <c r="X3791"/>
    </row>
    <row r="3792" spans="2:24" ht="30" x14ac:dyDescent="0.25">
      <c r="B3792" s="145" t="s">
        <v>609</v>
      </c>
      <c r="C3792" s="31" t="s">
        <v>8024</v>
      </c>
      <c r="D3792" s="31"/>
      <c r="E3792" s="43" t="s">
        <v>52</v>
      </c>
      <c r="F3792" s="42" t="s">
        <v>34</v>
      </c>
      <c r="G3792" s="83" t="s">
        <v>34</v>
      </c>
      <c r="H3792" s="168">
        <v>36290</v>
      </c>
      <c r="I3792" s="31"/>
      <c r="J3792" s="83" t="s">
        <v>188</v>
      </c>
      <c r="K3792" s="31" t="s">
        <v>34</v>
      </c>
      <c r="L3792" s="31"/>
      <c r="M3792" s="168"/>
      <c r="N3792" s="147"/>
      <c r="O3792" s="105" t="s">
        <v>52</v>
      </c>
      <c r="P3792" s="171">
        <v>36290</v>
      </c>
      <c r="Q3792" s="31"/>
      <c r="R3792" s="83" t="s">
        <v>188</v>
      </c>
      <c r="S3792" s="31" t="s">
        <v>34</v>
      </c>
      <c r="T3792" s="31"/>
      <c r="U3792" s="168"/>
      <c r="V3792" s="149"/>
      <c r="W3792" s="140" t="str" cm="1">
        <f t="array" ref="W3792">IF(SUM(LEN(B3792:V3792))=0,"",IF(OR(OR(ISBLANK(F3792),SUM(LEN(C3792),LEN(D3792))=0),AND(NOT(E3792="Unknown"),ISBLANK(J3792)),AND(NOT(O3792="Unknown"),ISBLANK(R3792))),"Missing Information", INDEX(Table15[Entire Service Line Classification], MATCH(SUMIFS(Table15[Unique ID],Table15[System-Owned Portion],E3792,Table15[If Material Anything Other than "Lead" in Column E,Was Material Ever Previously Lead?],G3792,Table15[Customer-Owned Portion],O3792),Table15[Unique ID],0),0)))</f>
        <v>Non-lead</v>
      </c>
      <c r="X3792"/>
    </row>
    <row r="3793" spans="2:24" ht="30" x14ac:dyDescent="0.25">
      <c r="B3793" s="145" t="s">
        <v>610</v>
      </c>
      <c r="C3793" s="31" t="s">
        <v>8025</v>
      </c>
      <c r="D3793" s="31"/>
      <c r="E3793" s="43" t="s">
        <v>52</v>
      </c>
      <c r="F3793" s="42" t="s">
        <v>34</v>
      </c>
      <c r="G3793" s="83" t="s">
        <v>34</v>
      </c>
      <c r="H3793" s="168">
        <v>36290</v>
      </c>
      <c r="I3793" s="31"/>
      <c r="J3793" s="83" t="s">
        <v>188</v>
      </c>
      <c r="K3793" s="31" t="s">
        <v>34</v>
      </c>
      <c r="L3793" s="31"/>
      <c r="M3793" s="168"/>
      <c r="N3793" s="147"/>
      <c r="O3793" s="105" t="s">
        <v>52</v>
      </c>
      <c r="P3793" s="171">
        <v>36290</v>
      </c>
      <c r="Q3793" s="31"/>
      <c r="R3793" s="83" t="s">
        <v>188</v>
      </c>
      <c r="S3793" s="31" t="s">
        <v>34</v>
      </c>
      <c r="T3793" s="31"/>
      <c r="U3793" s="168"/>
      <c r="V3793" s="149"/>
      <c r="W3793" s="140" t="str" cm="1">
        <f t="array" ref="W3793">IF(SUM(LEN(B3793:V3793))=0,"",IF(OR(OR(ISBLANK(F3793),SUM(LEN(C3793),LEN(D3793))=0),AND(NOT(E3793="Unknown"),ISBLANK(J3793)),AND(NOT(O3793="Unknown"),ISBLANK(R3793))),"Missing Information", INDEX(Table15[Entire Service Line Classification], MATCH(SUMIFS(Table15[Unique ID],Table15[System-Owned Portion],E3793,Table15[If Material Anything Other than "Lead" in Column E,Was Material Ever Previously Lead?],G3793,Table15[Customer-Owned Portion],O3793),Table15[Unique ID],0),0)))</f>
        <v>Non-lead</v>
      </c>
      <c r="X3793"/>
    </row>
    <row r="3794" spans="2:24" ht="30" x14ac:dyDescent="0.25">
      <c r="B3794" s="145" t="s">
        <v>611</v>
      </c>
      <c r="C3794" s="31" t="s">
        <v>8026</v>
      </c>
      <c r="D3794" s="31"/>
      <c r="E3794" s="43" t="s">
        <v>52</v>
      </c>
      <c r="F3794" s="42" t="s">
        <v>34</v>
      </c>
      <c r="G3794" s="83" t="s">
        <v>34</v>
      </c>
      <c r="H3794" s="168">
        <v>36290</v>
      </c>
      <c r="I3794" s="31"/>
      <c r="J3794" s="83" t="s">
        <v>188</v>
      </c>
      <c r="K3794" s="31" t="s">
        <v>34</v>
      </c>
      <c r="L3794" s="31"/>
      <c r="M3794" s="168"/>
      <c r="N3794" s="147"/>
      <c r="O3794" s="105" t="s">
        <v>52</v>
      </c>
      <c r="P3794" s="171">
        <v>36290</v>
      </c>
      <c r="Q3794" s="31"/>
      <c r="R3794" s="83" t="s">
        <v>188</v>
      </c>
      <c r="S3794" s="31" t="s">
        <v>34</v>
      </c>
      <c r="T3794" s="31"/>
      <c r="U3794" s="168"/>
      <c r="V3794" s="149"/>
      <c r="W3794" s="140" t="str" cm="1">
        <f t="array" ref="W3794">IF(SUM(LEN(B3794:V3794))=0,"",IF(OR(OR(ISBLANK(F3794),SUM(LEN(C3794),LEN(D3794))=0),AND(NOT(E3794="Unknown"),ISBLANK(J3794)),AND(NOT(O3794="Unknown"),ISBLANK(R3794))),"Missing Information", INDEX(Table15[Entire Service Line Classification], MATCH(SUMIFS(Table15[Unique ID],Table15[System-Owned Portion],E3794,Table15[If Material Anything Other than "Lead" in Column E,Was Material Ever Previously Lead?],G3794,Table15[Customer-Owned Portion],O3794),Table15[Unique ID],0),0)))</f>
        <v>Non-lead</v>
      </c>
      <c r="X3794"/>
    </row>
    <row r="3795" spans="2:24" ht="30" x14ac:dyDescent="0.25">
      <c r="B3795" s="145" t="s">
        <v>629</v>
      </c>
      <c r="C3795" s="31" t="s">
        <v>8044</v>
      </c>
      <c r="D3795" s="31"/>
      <c r="E3795" s="43" t="s">
        <v>52</v>
      </c>
      <c r="F3795" s="42" t="s">
        <v>34</v>
      </c>
      <c r="G3795" s="83" t="s">
        <v>34</v>
      </c>
      <c r="H3795" s="168">
        <v>36290</v>
      </c>
      <c r="I3795" s="31"/>
      <c r="J3795" s="83" t="s">
        <v>188</v>
      </c>
      <c r="K3795" s="31" t="s">
        <v>34</v>
      </c>
      <c r="L3795" s="31"/>
      <c r="M3795" s="168"/>
      <c r="N3795" s="147"/>
      <c r="O3795" s="105" t="s">
        <v>52</v>
      </c>
      <c r="P3795" s="171">
        <v>36290</v>
      </c>
      <c r="Q3795" s="31"/>
      <c r="R3795" s="83" t="s">
        <v>188</v>
      </c>
      <c r="S3795" s="31" t="s">
        <v>34</v>
      </c>
      <c r="T3795" s="31"/>
      <c r="U3795" s="168"/>
      <c r="V3795" s="149"/>
      <c r="W3795" s="140" t="str" cm="1">
        <f t="array" ref="W3795">IF(SUM(LEN(B3795:V3795))=0,"",IF(OR(OR(ISBLANK(F3795),SUM(LEN(C3795),LEN(D3795))=0),AND(NOT(E3795="Unknown"),ISBLANK(J3795)),AND(NOT(O3795="Unknown"),ISBLANK(R3795))),"Missing Information", INDEX(Table15[Entire Service Line Classification], MATCH(SUMIFS(Table15[Unique ID],Table15[System-Owned Portion],E3795,Table15[If Material Anything Other than "Lead" in Column E,Was Material Ever Previously Lead?],G3795,Table15[Customer-Owned Portion],O3795),Table15[Unique ID],0),0)))</f>
        <v>Non-lead</v>
      </c>
      <c r="X3795"/>
    </row>
    <row r="3796" spans="2:24" ht="30" x14ac:dyDescent="0.25">
      <c r="B3796" s="145" t="s">
        <v>603</v>
      </c>
      <c r="C3796" s="31" t="s">
        <v>8018</v>
      </c>
      <c r="D3796" s="31"/>
      <c r="E3796" s="43" t="s">
        <v>52</v>
      </c>
      <c r="F3796" s="42" t="s">
        <v>34</v>
      </c>
      <c r="G3796" s="83" t="s">
        <v>34</v>
      </c>
      <c r="H3796" s="168">
        <v>36284</v>
      </c>
      <c r="I3796" s="31"/>
      <c r="J3796" s="83" t="s">
        <v>188</v>
      </c>
      <c r="K3796" s="31" t="s">
        <v>34</v>
      </c>
      <c r="L3796" s="31"/>
      <c r="M3796" s="168"/>
      <c r="N3796" s="147"/>
      <c r="O3796" s="105" t="s">
        <v>52</v>
      </c>
      <c r="P3796" s="171">
        <v>36284</v>
      </c>
      <c r="Q3796" s="31"/>
      <c r="R3796" s="83" t="s">
        <v>188</v>
      </c>
      <c r="S3796" s="31" t="s">
        <v>34</v>
      </c>
      <c r="T3796" s="31"/>
      <c r="U3796" s="168"/>
      <c r="V3796" s="149"/>
      <c r="W3796" s="140" t="str" cm="1">
        <f t="array" ref="W3796">IF(SUM(LEN(B3796:V3796))=0,"",IF(OR(OR(ISBLANK(F3796),SUM(LEN(C3796),LEN(D3796))=0),AND(NOT(E3796="Unknown"),ISBLANK(J3796)),AND(NOT(O3796="Unknown"),ISBLANK(R3796))),"Missing Information", INDEX(Table15[Entire Service Line Classification], MATCH(SUMIFS(Table15[Unique ID],Table15[System-Owned Portion],E3796,Table15[If Material Anything Other than "Lead" in Column E,Was Material Ever Previously Lead?],G3796,Table15[Customer-Owned Portion],O3796),Table15[Unique ID],0),0)))</f>
        <v>Non-lead</v>
      </c>
      <c r="X3796"/>
    </row>
    <row r="3797" spans="2:24" ht="30" x14ac:dyDescent="0.25">
      <c r="B3797" s="145" t="s">
        <v>625</v>
      </c>
      <c r="C3797" s="31" t="s">
        <v>8040</v>
      </c>
      <c r="D3797" s="31"/>
      <c r="E3797" s="43" t="s">
        <v>52</v>
      </c>
      <c r="F3797" s="42" t="s">
        <v>34</v>
      </c>
      <c r="G3797" s="83" t="s">
        <v>34</v>
      </c>
      <c r="H3797" s="168">
        <v>36284</v>
      </c>
      <c r="I3797" s="31"/>
      <c r="J3797" s="83" t="s">
        <v>188</v>
      </c>
      <c r="K3797" s="31" t="s">
        <v>34</v>
      </c>
      <c r="L3797" s="31"/>
      <c r="M3797" s="168"/>
      <c r="N3797" s="147"/>
      <c r="O3797" s="105" t="s">
        <v>52</v>
      </c>
      <c r="P3797" s="171">
        <v>36284</v>
      </c>
      <c r="Q3797" s="31"/>
      <c r="R3797" s="83" t="s">
        <v>188</v>
      </c>
      <c r="S3797" s="31" t="s">
        <v>34</v>
      </c>
      <c r="T3797" s="31"/>
      <c r="U3797" s="168"/>
      <c r="V3797" s="149"/>
      <c r="W3797" s="140" t="str" cm="1">
        <f t="array" ref="W3797">IF(SUM(LEN(B3797:V3797))=0,"",IF(OR(OR(ISBLANK(F3797),SUM(LEN(C3797),LEN(D3797))=0),AND(NOT(E3797="Unknown"),ISBLANK(J3797)),AND(NOT(O3797="Unknown"),ISBLANK(R3797))),"Missing Information", INDEX(Table15[Entire Service Line Classification], MATCH(SUMIFS(Table15[Unique ID],Table15[System-Owned Portion],E3797,Table15[If Material Anything Other than "Lead" in Column E,Was Material Ever Previously Lead?],G3797,Table15[Customer-Owned Portion],O3797),Table15[Unique ID],0),0)))</f>
        <v>Non-lead</v>
      </c>
      <c r="X3797"/>
    </row>
    <row r="3798" spans="2:24" ht="30" x14ac:dyDescent="0.25">
      <c r="B3798" s="145" t="s">
        <v>626</v>
      </c>
      <c r="C3798" s="31" t="s">
        <v>8041</v>
      </c>
      <c r="D3798" s="31"/>
      <c r="E3798" s="43" t="s">
        <v>52</v>
      </c>
      <c r="F3798" s="42" t="s">
        <v>34</v>
      </c>
      <c r="G3798" s="83" t="s">
        <v>34</v>
      </c>
      <c r="H3798" s="168">
        <v>36284</v>
      </c>
      <c r="I3798" s="31"/>
      <c r="J3798" s="83" t="s">
        <v>188</v>
      </c>
      <c r="K3798" s="31" t="s">
        <v>34</v>
      </c>
      <c r="L3798" s="31"/>
      <c r="M3798" s="168"/>
      <c r="N3798" s="147"/>
      <c r="O3798" s="105" t="s">
        <v>52</v>
      </c>
      <c r="P3798" s="171">
        <v>36284</v>
      </c>
      <c r="Q3798" s="31"/>
      <c r="R3798" s="83" t="s">
        <v>188</v>
      </c>
      <c r="S3798" s="31" t="s">
        <v>34</v>
      </c>
      <c r="T3798" s="31"/>
      <c r="U3798" s="168"/>
      <c r="V3798" s="149"/>
      <c r="W3798" s="140" t="str" cm="1">
        <f t="array" ref="W3798">IF(SUM(LEN(B3798:V3798))=0,"",IF(OR(OR(ISBLANK(F3798),SUM(LEN(C3798),LEN(D3798))=0),AND(NOT(E3798="Unknown"),ISBLANK(J3798)),AND(NOT(O3798="Unknown"),ISBLANK(R3798))),"Missing Information", INDEX(Table15[Entire Service Line Classification], MATCH(SUMIFS(Table15[Unique ID],Table15[System-Owned Portion],E3798,Table15[If Material Anything Other than "Lead" in Column E,Was Material Ever Previously Lead?],G3798,Table15[Customer-Owned Portion],O3798),Table15[Unique ID],0),0)))</f>
        <v>Non-lead</v>
      </c>
      <c r="X3798"/>
    </row>
    <row r="3799" spans="2:24" ht="30" x14ac:dyDescent="0.25">
      <c r="B3799" s="145" t="s">
        <v>627</v>
      </c>
      <c r="C3799" s="31" t="s">
        <v>8042</v>
      </c>
      <c r="D3799" s="31"/>
      <c r="E3799" s="43" t="s">
        <v>52</v>
      </c>
      <c r="F3799" s="42" t="s">
        <v>34</v>
      </c>
      <c r="G3799" s="83" t="s">
        <v>34</v>
      </c>
      <c r="H3799" s="168">
        <v>36284</v>
      </c>
      <c r="I3799" s="31"/>
      <c r="J3799" s="83" t="s">
        <v>188</v>
      </c>
      <c r="K3799" s="31" t="s">
        <v>34</v>
      </c>
      <c r="L3799" s="31"/>
      <c r="M3799" s="168"/>
      <c r="N3799" s="147"/>
      <c r="O3799" s="105" t="s">
        <v>52</v>
      </c>
      <c r="P3799" s="171">
        <v>36284</v>
      </c>
      <c r="Q3799" s="31"/>
      <c r="R3799" s="83" t="s">
        <v>188</v>
      </c>
      <c r="S3799" s="31" t="s">
        <v>34</v>
      </c>
      <c r="T3799" s="31"/>
      <c r="U3799" s="168"/>
      <c r="V3799" s="149"/>
      <c r="W3799" s="140" t="str" cm="1">
        <f t="array" ref="W3799">IF(SUM(LEN(B3799:V3799))=0,"",IF(OR(OR(ISBLANK(F3799),SUM(LEN(C3799),LEN(D3799))=0),AND(NOT(E3799="Unknown"),ISBLANK(J3799)),AND(NOT(O3799="Unknown"),ISBLANK(R3799))),"Missing Information", INDEX(Table15[Entire Service Line Classification], MATCH(SUMIFS(Table15[Unique ID],Table15[System-Owned Portion],E3799,Table15[If Material Anything Other than "Lead" in Column E,Was Material Ever Previously Lead?],G3799,Table15[Customer-Owned Portion],O3799),Table15[Unique ID],0),0)))</f>
        <v>Non-lead</v>
      </c>
      <c r="X3799"/>
    </row>
    <row r="3800" spans="2:24" ht="30" x14ac:dyDescent="0.25">
      <c r="B3800" s="145" t="s">
        <v>632</v>
      </c>
      <c r="C3800" s="31" t="s">
        <v>8047</v>
      </c>
      <c r="D3800" s="31"/>
      <c r="E3800" s="43" t="s">
        <v>52</v>
      </c>
      <c r="F3800" s="42" t="s">
        <v>34</v>
      </c>
      <c r="G3800" s="83" t="s">
        <v>34</v>
      </c>
      <c r="H3800" s="168">
        <v>36284</v>
      </c>
      <c r="I3800" s="31"/>
      <c r="J3800" s="83" t="s">
        <v>188</v>
      </c>
      <c r="K3800" s="31" t="s">
        <v>34</v>
      </c>
      <c r="L3800" s="31"/>
      <c r="M3800" s="168"/>
      <c r="N3800" s="147"/>
      <c r="O3800" s="105" t="s">
        <v>52</v>
      </c>
      <c r="P3800" s="171">
        <v>36284</v>
      </c>
      <c r="Q3800" s="31"/>
      <c r="R3800" s="83" t="s">
        <v>188</v>
      </c>
      <c r="S3800" s="31" t="s">
        <v>34</v>
      </c>
      <c r="T3800" s="31"/>
      <c r="U3800" s="168"/>
      <c r="V3800" s="149"/>
      <c r="W3800" s="140" t="str" cm="1">
        <f t="array" ref="W3800">IF(SUM(LEN(B3800:V3800))=0,"",IF(OR(OR(ISBLANK(F3800),SUM(LEN(C3800),LEN(D3800))=0),AND(NOT(E3800="Unknown"),ISBLANK(J3800)),AND(NOT(O3800="Unknown"),ISBLANK(R3800))),"Missing Information", INDEX(Table15[Entire Service Line Classification], MATCH(SUMIFS(Table15[Unique ID],Table15[System-Owned Portion],E3800,Table15[If Material Anything Other than "Lead" in Column E,Was Material Ever Previously Lead?],G3800,Table15[Customer-Owned Portion],O3800),Table15[Unique ID],0),0)))</f>
        <v>Non-lead</v>
      </c>
      <c r="X3800"/>
    </row>
    <row r="3801" spans="2:24" ht="30" x14ac:dyDescent="0.25">
      <c r="B3801" s="145" t="s">
        <v>653</v>
      </c>
      <c r="C3801" s="31" t="s">
        <v>8068</v>
      </c>
      <c r="D3801" s="31"/>
      <c r="E3801" s="43" t="s">
        <v>52</v>
      </c>
      <c r="F3801" s="42" t="s">
        <v>34</v>
      </c>
      <c r="G3801" s="83" t="s">
        <v>34</v>
      </c>
      <c r="H3801" s="168">
        <v>36284</v>
      </c>
      <c r="I3801" s="31"/>
      <c r="J3801" s="83" t="s">
        <v>188</v>
      </c>
      <c r="K3801" s="31" t="s">
        <v>34</v>
      </c>
      <c r="L3801" s="31"/>
      <c r="M3801" s="168"/>
      <c r="N3801" s="147"/>
      <c r="O3801" s="105" t="s">
        <v>52</v>
      </c>
      <c r="P3801" s="171">
        <v>36284</v>
      </c>
      <c r="Q3801" s="31"/>
      <c r="R3801" s="83" t="s">
        <v>188</v>
      </c>
      <c r="S3801" s="31" t="s">
        <v>34</v>
      </c>
      <c r="T3801" s="31"/>
      <c r="U3801" s="168"/>
      <c r="V3801" s="149"/>
      <c r="W3801" s="140" t="str" cm="1">
        <f t="array" ref="W3801">IF(SUM(LEN(B3801:V3801))=0,"",IF(OR(OR(ISBLANK(F3801),SUM(LEN(C3801),LEN(D3801))=0),AND(NOT(E3801="Unknown"),ISBLANK(J3801)),AND(NOT(O3801="Unknown"),ISBLANK(R3801))),"Missing Information", INDEX(Table15[Entire Service Line Classification], MATCH(SUMIFS(Table15[Unique ID],Table15[System-Owned Portion],E3801,Table15[If Material Anything Other than "Lead" in Column E,Was Material Ever Previously Lead?],G3801,Table15[Customer-Owned Portion],O3801),Table15[Unique ID],0),0)))</f>
        <v>Non-lead</v>
      </c>
      <c r="X3801"/>
    </row>
    <row r="3802" spans="2:24" ht="30" x14ac:dyDescent="0.25">
      <c r="B3802" s="145" t="s">
        <v>669</v>
      </c>
      <c r="C3802" s="31" t="s">
        <v>8084</v>
      </c>
      <c r="D3802" s="31"/>
      <c r="E3802" s="43" t="s">
        <v>52</v>
      </c>
      <c r="F3802" s="42" t="s">
        <v>34</v>
      </c>
      <c r="G3802" s="83" t="s">
        <v>34</v>
      </c>
      <c r="H3802" s="168">
        <v>36284</v>
      </c>
      <c r="I3802" s="31"/>
      <c r="J3802" s="83" t="s">
        <v>188</v>
      </c>
      <c r="K3802" s="31" t="s">
        <v>34</v>
      </c>
      <c r="L3802" s="31"/>
      <c r="M3802" s="168"/>
      <c r="N3802" s="147"/>
      <c r="O3802" s="105" t="s">
        <v>52</v>
      </c>
      <c r="P3802" s="171">
        <v>36284</v>
      </c>
      <c r="Q3802" s="31"/>
      <c r="R3802" s="83" t="s">
        <v>188</v>
      </c>
      <c r="S3802" s="31" t="s">
        <v>34</v>
      </c>
      <c r="T3802" s="31"/>
      <c r="U3802" s="168"/>
      <c r="V3802" s="149"/>
      <c r="W3802" s="140" t="str" cm="1">
        <f t="array" ref="W3802">IF(SUM(LEN(B3802:V3802))=0,"",IF(OR(OR(ISBLANK(F3802),SUM(LEN(C3802),LEN(D3802))=0),AND(NOT(E3802="Unknown"),ISBLANK(J3802)),AND(NOT(O3802="Unknown"),ISBLANK(R3802))),"Missing Information", INDEX(Table15[Entire Service Line Classification], MATCH(SUMIFS(Table15[Unique ID],Table15[System-Owned Portion],E3802,Table15[If Material Anything Other than "Lead" in Column E,Was Material Ever Previously Lead?],G3802,Table15[Customer-Owned Portion],O3802),Table15[Unique ID],0),0)))</f>
        <v>Non-lead</v>
      </c>
      <c r="X3802"/>
    </row>
    <row r="3803" spans="2:24" ht="30" x14ac:dyDescent="0.25">
      <c r="B3803" s="145" t="s">
        <v>672</v>
      </c>
      <c r="C3803" s="31" t="s">
        <v>8087</v>
      </c>
      <c r="D3803" s="31"/>
      <c r="E3803" s="43" t="s">
        <v>52</v>
      </c>
      <c r="F3803" s="42" t="s">
        <v>34</v>
      </c>
      <c r="G3803" s="83" t="s">
        <v>34</v>
      </c>
      <c r="H3803" s="168">
        <v>36284</v>
      </c>
      <c r="I3803" s="31"/>
      <c r="J3803" s="83" t="s">
        <v>188</v>
      </c>
      <c r="K3803" s="31" t="s">
        <v>34</v>
      </c>
      <c r="L3803" s="31"/>
      <c r="M3803" s="168"/>
      <c r="N3803" s="147"/>
      <c r="O3803" s="105" t="s">
        <v>52</v>
      </c>
      <c r="P3803" s="171">
        <v>36284</v>
      </c>
      <c r="Q3803" s="31"/>
      <c r="R3803" s="83" t="s">
        <v>188</v>
      </c>
      <c r="S3803" s="31" t="s">
        <v>34</v>
      </c>
      <c r="T3803" s="31"/>
      <c r="U3803" s="168"/>
      <c r="V3803" s="149"/>
      <c r="W3803" s="140" t="str" cm="1">
        <f t="array" ref="W3803">IF(SUM(LEN(B3803:V3803))=0,"",IF(OR(OR(ISBLANK(F3803),SUM(LEN(C3803),LEN(D3803))=0),AND(NOT(E3803="Unknown"),ISBLANK(J3803)),AND(NOT(O3803="Unknown"),ISBLANK(R3803))),"Missing Information", INDEX(Table15[Entire Service Line Classification], MATCH(SUMIFS(Table15[Unique ID],Table15[System-Owned Portion],E3803,Table15[If Material Anything Other than "Lead" in Column E,Was Material Ever Previously Lead?],G3803,Table15[Customer-Owned Portion],O3803),Table15[Unique ID],0),0)))</f>
        <v>Non-lead</v>
      </c>
      <c r="X3803"/>
    </row>
    <row r="3804" spans="2:24" ht="30" x14ac:dyDescent="0.25">
      <c r="B3804" s="145" t="s">
        <v>707</v>
      </c>
      <c r="C3804" s="31" t="s">
        <v>8122</v>
      </c>
      <c r="D3804" s="31"/>
      <c r="E3804" s="43" t="s">
        <v>52</v>
      </c>
      <c r="F3804" s="42" t="s">
        <v>34</v>
      </c>
      <c r="G3804" s="83" t="s">
        <v>34</v>
      </c>
      <c r="H3804" s="168">
        <v>36284</v>
      </c>
      <c r="I3804" s="31"/>
      <c r="J3804" s="83" t="s">
        <v>188</v>
      </c>
      <c r="K3804" s="31" t="s">
        <v>34</v>
      </c>
      <c r="L3804" s="31"/>
      <c r="M3804" s="168"/>
      <c r="N3804" s="147"/>
      <c r="O3804" s="105" t="s">
        <v>52</v>
      </c>
      <c r="P3804" s="171">
        <v>36284</v>
      </c>
      <c r="Q3804" s="31"/>
      <c r="R3804" s="83" t="s">
        <v>188</v>
      </c>
      <c r="S3804" s="31" t="s">
        <v>34</v>
      </c>
      <c r="T3804" s="31"/>
      <c r="U3804" s="168"/>
      <c r="V3804" s="149"/>
      <c r="W3804" s="140" t="str" cm="1">
        <f t="array" ref="W3804">IF(SUM(LEN(B3804:V3804))=0,"",IF(OR(OR(ISBLANK(F3804),SUM(LEN(C3804),LEN(D3804))=0),AND(NOT(E3804="Unknown"),ISBLANK(J3804)),AND(NOT(O3804="Unknown"),ISBLANK(R3804))),"Missing Information", INDEX(Table15[Entire Service Line Classification], MATCH(SUMIFS(Table15[Unique ID],Table15[System-Owned Portion],E3804,Table15[If Material Anything Other than "Lead" in Column E,Was Material Ever Previously Lead?],G3804,Table15[Customer-Owned Portion],O3804),Table15[Unique ID],0),0)))</f>
        <v>Non-lead</v>
      </c>
      <c r="X3804"/>
    </row>
    <row r="3805" spans="2:24" ht="30" x14ac:dyDescent="0.25">
      <c r="B3805" s="145" t="s">
        <v>597</v>
      </c>
      <c r="C3805" s="31" t="s">
        <v>8012</v>
      </c>
      <c r="D3805" s="31"/>
      <c r="E3805" s="43" t="s">
        <v>52</v>
      </c>
      <c r="F3805" s="42" t="s">
        <v>34</v>
      </c>
      <c r="G3805" s="83" t="s">
        <v>34</v>
      </c>
      <c r="H3805" s="168">
        <v>36277</v>
      </c>
      <c r="I3805" s="31"/>
      <c r="J3805" s="83" t="s">
        <v>188</v>
      </c>
      <c r="K3805" s="31" t="s">
        <v>34</v>
      </c>
      <c r="L3805" s="31"/>
      <c r="M3805" s="168"/>
      <c r="N3805" s="147"/>
      <c r="O3805" s="105" t="s">
        <v>52</v>
      </c>
      <c r="P3805" s="171">
        <v>36277</v>
      </c>
      <c r="Q3805" s="31"/>
      <c r="R3805" s="83" t="s">
        <v>188</v>
      </c>
      <c r="S3805" s="31" t="s">
        <v>34</v>
      </c>
      <c r="T3805" s="31"/>
      <c r="U3805" s="168"/>
      <c r="V3805" s="149"/>
      <c r="W3805" s="140" t="str" cm="1">
        <f t="array" ref="W3805">IF(SUM(LEN(B3805:V3805))=0,"",IF(OR(OR(ISBLANK(F3805),SUM(LEN(C3805),LEN(D3805))=0),AND(NOT(E3805="Unknown"),ISBLANK(J3805)),AND(NOT(O3805="Unknown"),ISBLANK(R3805))),"Missing Information", INDEX(Table15[Entire Service Line Classification], MATCH(SUMIFS(Table15[Unique ID],Table15[System-Owned Portion],E3805,Table15[If Material Anything Other than "Lead" in Column E,Was Material Ever Previously Lead?],G3805,Table15[Customer-Owned Portion],O3805),Table15[Unique ID],0),0)))</f>
        <v>Non-lead</v>
      </c>
      <c r="X3805"/>
    </row>
    <row r="3806" spans="2:24" ht="30" x14ac:dyDescent="0.25">
      <c r="B3806" s="145" t="s">
        <v>4230</v>
      </c>
      <c r="C3806" s="31" t="s">
        <v>11821</v>
      </c>
      <c r="D3806" s="31"/>
      <c r="E3806" s="43" t="s">
        <v>52</v>
      </c>
      <c r="F3806" s="42" t="s">
        <v>34</v>
      </c>
      <c r="G3806" s="83" t="s">
        <v>34</v>
      </c>
      <c r="H3806" s="168">
        <v>36277</v>
      </c>
      <c r="I3806" s="31"/>
      <c r="J3806" s="83" t="s">
        <v>188</v>
      </c>
      <c r="K3806" s="31" t="s">
        <v>34</v>
      </c>
      <c r="L3806" s="31"/>
      <c r="M3806" s="168"/>
      <c r="N3806" s="147"/>
      <c r="O3806" s="105" t="s">
        <v>52</v>
      </c>
      <c r="P3806" s="171">
        <v>36277</v>
      </c>
      <c r="Q3806" s="31"/>
      <c r="R3806" s="83" t="s">
        <v>188</v>
      </c>
      <c r="S3806" s="31" t="s">
        <v>34</v>
      </c>
      <c r="T3806" s="31"/>
      <c r="U3806" s="168"/>
      <c r="V3806" s="149"/>
      <c r="W3806" s="140" t="str" cm="1">
        <f t="array" ref="W3806">IF(SUM(LEN(B3806:V3806))=0,"",IF(OR(OR(ISBLANK(F3806),SUM(LEN(C3806),LEN(D3806))=0),AND(NOT(E3806="Unknown"),ISBLANK(J3806)),AND(NOT(O3806="Unknown"),ISBLANK(R3806))),"Missing Information", INDEX(Table15[Entire Service Line Classification], MATCH(SUMIFS(Table15[Unique ID],Table15[System-Owned Portion],E3806,Table15[If Material Anything Other than "Lead" in Column E,Was Material Ever Previously Lead?],G3806,Table15[Customer-Owned Portion],O3806),Table15[Unique ID],0),0)))</f>
        <v>Non-lead</v>
      </c>
      <c r="X3806"/>
    </row>
    <row r="3807" spans="2:24" ht="30" x14ac:dyDescent="0.25">
      <c r="B3807" s="145" t="s">
        <v>6619</v>
      </c>
      <c r="C3807" s="31" t="s">
        <v>14222</v>
      </c>
      <c r="D3807" s="31"/>
      <c r="E3807" s="43" t="s">
        <v>52</v>
      </c>
      <c r="F3807" s="42" t="s">
        <v>34</v>
      </c>
      <c r="G3807" s="83" t="s">
        <v>34</v>
      </c>
      <c r="H3807" s="168">
        <v>36276</v>
      </c>
      <c r="I3807" s="31"/>
      <c r="J3807" s="83" t="s">
        <v>188</v>
      </c>
      <c r="K3807" s="31" t="s">
        <v>34</v>
      </c>
      <c r="L3807" s="31"/>
      <c r="M3807" s="168"/>
      <c r="N3807" s="147"/>
      <c r="O3807" s="105" t="s">
        <v>52</v>
      </c>
      <c r="P3807" s="171">
        <v>36276</v>
      </c>
      <c r="Q3807" s="31"/>
      <c r="R3807" s="83" t="s">
        <v>188</v>
      </c>
      <c r="S3807" s="31" t="s">
        <v>34</v>
      </c>
      <c r="T3807" s="31"/>
      <c r="U3807" s="168"/>
      <c r="V3807" s="149"/>
      <c r="W3807" s="140" t="str" cm="1">
        <f t="array" ref="W3807">IF(SUM(LEN(B3807:V3807))=0,"",IF(OR(OR(ISBLANK(F3807),SUM(LEN(C3807),LEN(D3807))=0),AND(NOT(E3807="Unknown"),ISBLANK(J3807)),AND(NOT(O3807="Unknown"),ISBLANK(R3807))),"Missing Information", INDEX(Table15[Entire Service Line Classification], MATCH(SUMIFS(Table15[Unique ID],Table15[System-Owned Portion],E3807,Table15[If Material Anything Other than "Lead" in Column E,Was Material Ever Previously Lead?],G3807,Table15[Customer-Owned Portion],O3807),Table15[Unique ID],0),0)))</f>
        <v>Non-lead</v>
      </c>
      <c r="X3807"/>
    </row>
    <row r="3808" spans="2:24" ht="30" x14ac:dyDescent="0.25">
      <c r="B3808" s="145" t="s">
        <v>6919</v>
      </c>
      <c r="C3808" s="31" t="s">
        <v>14543</v>
      </c>
      <c r="D3808" s="31"/>
      <c r="E3808" s="43" t="s">
        <v>52</v>
      </c>
      <c r="F3808" s="42" t="s">
        <v>34</v>
      </c>
      <c r="G3808" s="83" t="s">
        <v>34</v>
      </c>
      <c r="H3808" s="168">
        <v>36273</v>
      </c>
      <c r="I3808" s="31"/>
      <c r="J3808" s="83" t="s">
        <v>188</v>
      </c>
      <c r="K3808" s="31" t="s">
        <v>34</v>
      </c>
      <c r="L3808" s="31"/>
      <c r="M3808" s="168"/>
      <c r="N3808" s="147"/>
      <c r="O3808" s="105" t="s">
        <v>52</v>
      </c>
      <c r="P3808" s="171">
        <v>36273</v>
      </c>
      <c r="Q3808" s="31"/>
      <c r="R3808" s="83" t="s">
        <v>188</v>
      </c>
      <c r="S3808" s="31" t="s">
        <v>34</v>
      </c>
      <c r="T3808" s="31"/>
      <c r="U3808" s="168"/>
      <c r="V3808" s="149"/>
      <c r="W3808" s="140" t="str" cm="1">
        <f t="array" ref="W3808">IF(SUM(LEN(B3808:V3808))=0,"",IF(OR(OR(ISBLANK(F3808),SUM(LEN(C3808),LEN(D3808))=0),AND(NOT(E3808="Unknown"),ISBLANK(J3808)),AND(NOT(O3808="Unknown"),ISBLANK(R3808))),"Missing Information", INDEX(Table15[Entire Service Line Classification], MATCH(SUMIFS(Table15[Unique ID],Table15[System-Owned Portion],E3808,Table15[If Material Anything Other than "Lead" in Column E,Was Material Ever Previously Lead?],G3808,Table15[Customer-Owned Portion],O3808),Table15[Unique ID],0),0)))</f>
        <v>Non-lead</v>
      </c>
      <c r="X3808"/>
    </row>
    <row r="3809" spans="2:24" ht="30" x14ac:dyDescent="0.25">
      <c r="B3809" s="145" t="s">
        <v>6633</v>
      </c>
      <c r="C3809" s="31" t="s">
        <v>14236</v>
      </c>
      <c r="D3809" s="31"/>
      <c r="E3809" s="43" t="s">
        <v>52</v>
      </c>
      <c r="F3809" s="42" t="s">
        <v>34</v>
      </c>
      <c r="G3809" s="83" t="s">
        <v>34</v>
      </c>
      <c r="H3809" s="168">
        <v>36265</v>
      </c>
      <c r="I3809" s="31"/>
      <c r="J3809" s="83" t="s">
        <v>188</v>
      </c>
      <c r="K3809" s="31" t="s">
        <v>34</v>
      </c>
      <c r="L3809" s="31"/>
      <c r="M3809" s="168"/>
      <c r="N3809" s="147"/>
      <c r="O3809" s="105" t="s">
        <v>52</v>
      </c>
      <c r="P3809" s="171">
        <v>36265</v>
      </c>
      <c r="Q3809" s="31"/>
      <c r="R3809" s="83" t="s">
        <v>188</v>
      </c>
      <c r="S3809" s="31" t="s">
        <v>34</v>
      </c>
      <c r="T3809" s="31"/>
      <c r="U3809" s="168"/>
      <c r="V3809" s="149"/>
      <c r="W3809" s="140" t="str" cm="1">
        <f t="array" ref="W3809">IF(SUM(LEN(B3809:V3809))=0,"",IF(OR(OR(ISBLANK(F3809),SUM(LEN(C3809),LEN(D3809))=0),AND(NOT(E3809="Unknown"),ISBLANK(J3809)),AND(NOT(O3809="Unknown"),ISBLANK(R3809))),"Missing Information", INDEX(Table15[Entire Service Line Classification], MATCH(SUMIFS(Table15[Unique ID],Table15[System-Owned Portion],E3809,Table15[If Material Anything Other than "Lead" in Column E,Was Material Ever Previously Lead?],G3809,Table15[Customer-Owned Portion],O3809),Table15[Unique ID],0),0)))</f>
        <v>Non-lead</v>
      </c>
      <c r="X3809"/>
    </row>
    <row r="3810" spans="2:24" ht="30" x14ac:dyDescent="0.25">
      <c r="B3810" s="145" t="s">
        <v>711</v>
      </c>
      <c r="C3810" s="31" t="s">
        <v>8126</v>
      </c>
      <c r="D3810" s="31"/>
      <c r="E3810" s="43" t="s">
        <v>52</v>
      </c>
      <c r="F3810" s="42" t="s">
        <v>34</v>
      </c>
      <c r="G3810" s="83" t="s">
        <v>34</v>
      </c>
      <c r="H3810" s="168">
        <v>36258</v>
      </c>
      <c r="I3810" s="31"/>
      <c r="J3810" s="83" t="s">
        <v>188</v>
      </c>
      <c r="K3810" s="31" t="s">
        <v>34</v>
      </c>
      <c r="L3810" s="31"/>
      <c r="M3810" s="168"/>
      <c r="N3810" s="147"/>
      <c r="O3810" s="105" t="s">
        <v>52</v>
      </c>
      <c r="P3810" s="171">
        <v>36258</v>
      </c>
      <c r="Q3810" s="31"/>
      <c r="R3810" s="83" t="s">
        <v>188</v>
      </c>
      <c r="S3810" s="31" t="s">
        <v>34</v>
      </c>
      <c r="T3810" s="31"/>
      <c r="U3810" s="168"/>
      <c r="V3810" s="149"/>
      <c r="W3810" s="140" t="str" cm="1">
        <f t="array" ref="W3810">IF(SUM(LEN(B3810:V3810))=0,"",IF(OR(OR(ISBLANK(F3810),SUM(LEN(C3810),LEN(D3810))=0),AND(NOT(E3810="Unknown"),ISBLANK(J3810)),AND(NOT(O3810="Unknown"),ISBLANK(R3810))),"Missing Information", INDEX(Table15[Entire Service Line Classification], MATCH(SUMIFS(Table15[Unique ID],Table15[System-Owned Portion],E3810,Table15[If Material Anything Other than "Lead" in Column E,Was Material Ever Previously Lead?],G3810,Table15[Customer-Owned Portion],O3810),Table15[Unique ID],0),0)))</f>
        <v>Non-lead</v>
      </c>
      <c r="X3810"/>
    </row>
    <row r="3811" spans="2:24" ht="30" x14ac:dyDescent="0.25">
      <c r="B3811" s="145" t="s">
        <v>2061</v>
      </c>
      <c r="C3811" s="31" t="s">
        <v>9493</v>
      </c>
      <c r="D3811" s="31"/>
      <c r="E3811" s="43" t="s">
        <v>52</v>
      </c>
      <c r="F3811" s="42" t="s">
        <v>34</v>
      </c>
      <c r="G3811" s="83" t="s">
        <v>34</v>
      </c>
      <c r="H3811" s="168">
        <v>36258</v>
      </c>
      <c r="I3811" s="31"/>
      <c r="J3811" s="83" t="s">
        <v>188</v>
      </c>
      <c r="K3811" s="31" t="s">
        <v>34</v>
      </c>
      <c r="L3811" s="31"/>
      <c r="M3811" s="168"/>
      <c r="N3811" s="147"/>
      <c r="O3811" s="105" t="s">
        <v>52</v>
      </c>
      <c r="P3811" s="171">
        <v>36258</v>
      </c>
      <c r="Q3811" s="31"/>
      <c r="R3811" s="83" t="s">
        <v>188</v>
      </c>
      <c r="S3811" s="31" t="s">
        <v>34</v>
      </c>
      <c r="T3811" s="31"/>
      <c r="U3811" s="168"/>
      <c r="V3811" s="149"/>
      <c r="W3811" s="140" t="str" cm="1">
        <f t="array" ref="W3811">IF(SUM(LEN(B3811:V3811))=0,"",IF(OR(OR(ISBLANK(F3811),SUM(LEN(C3811),LEN(D3811))=0),AND(NOT(E3811="Unknown"),ISBLANK(J3811)),AND(NOT(O3811="Unknown"),ISBLANK(R3811))),"Missing Information", INDEX(Table15[Entire Service Line Classification], MATCH(SUMIFS(Table15[Unique ID],Table15[System-Owned Portion],E3811,Table15[If Material Anything Other than "Lead" in Column E,Was Material Ever Previously Lead?],G3811,Table15[Customer-Owned Portion],O3811),Table15[Unique ID],0),0)))</f>
        <v>Non-lead</v>
      </c>
      <c r="X3811"/>
    </row>
    <row r="3812" spans="2:24" ht="30" x14ac:dyDescent="0.25">
      <c r="B3812" s="145" t="s">
        <v>2071</v>
      </c>
      <c r="C3812" s="31" t="s">
        <v>9503</v>
      </c>
      <c r="D3812" s="31"/>
      <c r="E3812" s="43" t="s">
        <v>52</v>
      </c>
      <c r="F3812" s="42" t="s">
        <v>34</v>
      </c>
      <c r="G3812" s="83" t="s">
        <v>34</v>
      </c>
      <c r="H3812" s="168">
        <v>36258</v>
      </c>
      <c r="I3812" s="31"/>
      <c r="J3812" s="83" t="s">
        <v>188</v>
      </c>
      <c r="K3812" s="31" t="s">
        <v>34</v>
      </c>
      <c r="L3812" s="31"/>
      <c r="M3812" s="168"/>
      <c r="N3812" s="147"/>
      <c r="O3812" s="105" t="s">
        <v>52</v>
      </c>
      <c r="P3812" s="171">
        <v>36258</v>
      </c>
      <c r="Q3812" s="31"/>
      <c r="R3812" s="83" t="s">
        <v>188</v>
      </c>
      <c r="S3812" s="31" t="s">
        <v>34</v>
      </c>
      <c r="T3812" s="31"/>
      <c r="U3812" s="168"/>
      <c r="V3812" s="149"/>
      <c r="W3812" s="140" t="str" cm="1">
        <f t="array" ref="W3812">IF(SUM(LEN(B3812:V3812))=0,"",IF(OR(OR(ISBLANK(F3812),SUM(LEN(C3812),LEN(D3812))=0),AND(NOT(E3812="Unknown"),ISBLANK(J3812)),AND(NOT(O3812="Unknown"),ISBLANK(R3812))),"Missing Information", INDEX(Table15[Entire Service Line Classification], MATCH(SUMIFS(Table15[Unique ID],Table15[System-Owned Portion],E3812,Table15[If Material Anything Other than "Lead" in Column E,Was Material Ever Previously Lead?],G3812,Table15[Customer-Owned Portion],O3812),Table15[Unique ID],0),0)))</f>
        <v>Non-lead</v>
      </c>
      <c r="X3812"/>
    </row>
    <row r="3813" spans="2:24" ht="30" x14ac:dyDescent="0.25">
      <c r="B3813" s="145" t="s">
        <v>2079</v>
      </c>
      <c r="C3813" s="31" t="s">
        <v>9511</v>
      </c>
      <c r="D3813" s="31"/>
      <c r="E3813" s="43" t="s">
        <v>52</v>
      </c>
      <c r="F3813" s="42" t="s">
        <v>34</v>
      </c>
      <c r="G3813" s="83" t="s">
        <v>34</v>
      </c>
      <c r="H3813" s="168">
        <v>36258</v>
      </c>
      <c r="I3813" s="31"/>
      <c r="J3813" s="83" t="s">
        <v>188</v>
      </c>
      <c r="K3813" s="31" t="s">
        <v>34</v>
      </c>
      <c r="L3813" s="31"/>
      <c r="M3813" s="168"/>
      <c r="N3813" s="147"/>
      <c r="O3813" s="105" t="s">
        <v>52</v>
      </c>
      <c r="P3813" s="171">
        <v>36258</v>
      </c>
      <c r="Q3813" s="31"/>
      <c r="R3813" s="83" t="s">
        <v>188</v>
      </c>
      <c r="S3813" s="31" t="s">
        <v>34</v>
      </c>
      <c r="T3813" s="31"/>
      <c r="U3813" s="168"/>
      <c r="V3813" s="149"/>
      <c r="W3813" s="140" t="str" cm="1">
        <f t="array" ref="W3813">IF(SUM(LEN(B3813:V3813))=0,"",IF(OR(OR(ISBLANK(F3813),SUM(LEN(C3813),LEN(D3813))=0),AND(NOT(E3813="Unknown"),ISBLANK(J3813)),AND(NOT(O3813="Unknown"),ISBLANK(R3813))),"Missing Information", INDEX(Table15[Entire Service Line Classification], MATCH(SUMIFS(Table15[Unique ID],Table15[System-Owned Portion],E3813,Table15[If Material Anything Other than "Lead" in Column E,Was Material Ever Previously Lead?],G3813,Table15[Customer-Owned Portion],O3813),Table15[Unique ID],0),0)))</f>
        <v>Non-lead</v>
      </c>
      <c r="X3813"/>
    </row>
    <row r="3814" spans="2:24" ht="30" x14ac:dyDescent="0.25">
      <c r="B3814" s="145" t="s">
        <v>2082</v>
      </c>
      <c r="C3814" s="31" t="s">
        <v>9514</v>
      </c>
      <c r="D3814" s="31"/>
      <c r="E3814" s="43" t="s">
        <v>52</v>
      </c>
      <c r="F3814" s="42" t="s">
        <v>34</v>
      </c>
      <c r="G3814" s="83" t="s">
        <v>34</v>
      </c>
      <c r="H3814" s="168">
        <v>36258</v>
      </c>
      <c r="I3814" s="31"/>
      <c r="J3814" s="83" t="s">
        <v>188</v>
      </c>
      <c r="K3814" s="31" t="s">
        <v>34</v>
      </c>
      <c r="L3814" s="31"/>
      <c r="M3814" s="168"/>
      <c r="N3814" s="147"/>
      <c r="O3814" s="105" t="s">
        <v>52</v>
      </c>
      <c r="P3814" s="171">
        <v>36258</v>
      </c>
      <c r="Q3814" s="31"/>
      <c r="R3814" s="83" t="s">
        <v>188</v>
      </c>
      <c r="S3814" s="31" t="s">
        <v>34</v>
      </c>
      <c r="T3814" s="31"/>
      <c r="U3814" s="168"/>
      <c r="V3814" s="149"/>
      <c r="W3814" s="140" t="str" cm="1">
        <f t="array" ref="W3814">IF(SUM(LEN(B3814:V3814))=0,"",IF(OR(OR(ISBLANK(F3814),SUM(LEN(C3814),LEN(D3814))=0),AND(NOT(E3814="Unknown"),ISBLANK(J3814)),AND(NOT(O3814="Unknown"),ISBLANK(R3814))),"Missing Information", INDEX(Table15[Entire Service Line Classification], MATCH(SUMIFS(Table15[Unique ID],Table15[System-Owned Portion],E3814,Table15[If Material Anything Other than "Lead" in Column E,Was Material Ever Previously Lead?],G3814,Table15[Customer-Owned Portion],O3814),Table15[Unique ID],0),0)))</f>
        <v>Non-lead</v>
      </c>
      <c r="X3814"/>
    </row>
    <row r="3815" spans="2:24" ht="30" x14ac:dyDescent="0.25">
      <c r="B3815" s="145" t="s">
        <v>2083</v>
      </c>
      <c r="C3815" s="31" t="s">
        <v>9515</v>
      </c>
      <c r="D3815" s="31"/>
      <c r="E3815" s="43" t="s">
        <v>52</v>
      </c>
      <c r="F3815" s="42" t="s">
        <v>34</v>
      </c>
      <c r="G3815" s="83" t="s">
        <v>34</v>
      </c>
      <c r="H3815" s="168">
        <v>36258</v>
      </c>
      <c r="I3815" s="31"/>
      <c r="J3815" s="83" t="s">
        <v>188</v>
      </c>
      <c r="K3815" s="31" t="s">
        <v>34</v>
      </c>
      <c r="L3815" s="31"/>
      <c r="M3815" s="168"/>
      <c r="N3815" s="147"/>
      <c r="O3815" s="105" t="s">
        <v>52</v>
      </c>
      <c r="P3815" s="171">
        <v>36258</v>
      </c>
      <c r="Q3815" s="31"/>
      <c r="R3815" s="83" t="s">
        <v>188</v>
      </c>
      <c r="S3815" s="31" t="s">
        <v>34</v>
      </c>
      <c r="T3815" s="31"/>
      <c r="U3815" s="168"/>
      <c r="V3815" s="149"/>
      <c r="W3815" s="140" t="str" cm="1">
        <f t="array" ref="W3815">IF(SUM(LEN(B3815:V3815))=0,"",IF(OR(OR(ISBLANK(F3815),SUM(LEN(C3815),LEN(D3815))=0),AND(NOT(E3815="Unknown"),ISBLANK(J3815)),AND(NOT(O3815="Unknown"),ISBLANK(R3815))),"Missing Information", INDEX(Table15[Entire Service Line Classification], MATCH(SUMIFS(Table15[Unique ID],Table15[System-Owned Portion],E3815,Table15[If Material Anything Other than "Lead" in Column E,Was Material Ever Previously Lead?],G3815,Table15[Customer-Owned Portion],O3815),Table15[Unique ID],0),0)))</f>
        <v>Non-lead</v>
      </c>
      <c r="X3815"/>
    </row>
    <row r="3816" spans="2:24" ht="30" x14ac:dyDescent="0.25">
      <c r="B3816" s="145" t="s">
        <v>2084</v>
      </c>
      <c r="C3816" s="31" t="s">
        <v>9516</v>
      </c>
      <c r="D3816" s="31"/>
      <c r="E3816" s="43" t="s">
        <v>52</v>
      </c>
      <c r="F3816" s="42" t="s">
        <v>34</v>
      </c>
      <c r="G3816" s="83" t="s">
        <v>34</v>
      </c>
      <c r="H3816" s="168">
        <v>36258</v>
      </c>
      <c r="I3816" s="31"/>
      <c r="J3816" s="83" t="s">
        <v>188</v>
      </c>
      <c r="K3816" s="31" t="s">
        <v>34</v>
      </c>
      <c r="L3816" s="31"/>
      <c r="M3816" s="168"/>
      <c r="N3816" s="147"/>
      <c r="O3816" s="105" t="s">
        <v>52</v>
      </c>
      <c r="P3816" s="171">
        <v>36258</v>
      </c>
      <c r="Q3816" s="31"/>
      <c r="R3816" s="83" t="s">
        <v>188</v>
      </c>
      <c r="S3816" s="31" t="s">
        <v>34</v>
      </c>
      <c r="T3816" s="31"/>
      <c r="U3816" s="168"/>
      <c r="V3816" s="149"/>
      <c r="W3816" s="140" t="str" cm="1">
        <f t="array" ref="W3816">IF(SUM(LEN(B3816:V3816))=0,"",IF(OR(OR(ISBLANK(F3816),SUM(LEN(C3816),LEN(D3816))=0),AND(NOT(E3816="Unknown"),ISBLANK(J3816)),AND(NOT(O3816="Unknown"),ISBLANK(R3816))),"Missing Information", INDEX(Table15[Entire Service Line Classification], MATCH(SUMIFS(Table15[Unique ID],Table15[System-Owned Portion],E3816,Table15[If Material Anything Other than "Lead" in Column E,Was Material Ever Previously Lead?],G3816,Table15[Customer-Owned Portion],O3816),Table15[Unique ID],0),0)))</f>
        <v>Non-lead</v>
      </c>
      <c r="X3816"/>
    </row>
    <row r="3817" spans="2:24" ht="30" x14ac:dyDescent="0.25">
      <c r="B3817" s="145" t="s">
        <v>2085</v>
      </c>
      <c r="C3817" s="31" t="s">
        <v>9517</v>
      </c>
      <c r="D3817" s="31"/>
      <c r="E3817" s="43" t="s">
        <v>52</v>
      </c>
      <c r="F3817" s="42" t="s">
        <v>34</v>
      </c>
      <c r="G3817" s="83" t="s">
        <v>34</v>
      </c>
      <c r="H3817" s="168">
        <v>36258</v>
      </c>
      <c r="I3817" s="31"/>
      <c r="J3817" s="83" t="s">
        <v>188</v>
      </c>
      <c r="K3817" s="31" t="s">
        <v>34</v>
      </c>
      <c r="L3817" s="31"/>
      <c r="M3817" s="168"/>
      <c r="N3817" s="147"/>
      <c r="O3817" s="105" t="s">
        <v>52</v>
      </c>
      <c r="P3817" s="171">
        <v>36258</v>
      </c>
      <c r="Q3817" s="31"/>
      <c r="R3817" s="83" t="s">
        <v>188</v>
      </c>
      <c r="S3817" s="31" t="s">
        <v>34</v>
      </c>
      <c r="T3817" s="31"/>
      <c r="U3817" s="168"/>
      <c r="V3817" s="149"/>
      <c r="W3817" s="140" t="str" cm="1">
        <f t="array" ref="W3817">IF(SUM(LEN(B3817:V3817))=0,"",IF(OR(OR(ISBLANK(F3817),SUM(LEN(C3817),LEN(D3817))=0),AND(NOT(E3817="Unknown"),ISBLANK(J3817)),AND(NOT(O3817="Unknown"),ISBLANK(R3817))),"Missing Information", INDEX(Table15[Entire Service Line Classification], MATCH(SUMIFS(Table15[Unique ID],Table15[System-Owned Portion],E3817,Table15[If Material Anything Other than "Lead" in Column E,Was Material Ever Previously Lead?],G3817,Table15[Customer-Owned Portion],O3817),Table15[Unique ID],0),0)))</f>
        <v>Non-lead</v>
      </c>
      <c r="X3817"/>
    </row>
    <row r="3818" spans="2:24" ht="30" x14ac:dyDescent="0.25">
      <c r="B3818" s="145" t="s">
        <v>2093</v>
      </c>
      <c r="C3818" s="31" t="s">
        <v>9525</v>
      </c>
      <c r="D3818" s="31"/>
      <c r="E3818" s="43" t="s">
        <v>52</v>
      </c>
      <c r="F3818" s="42" t="s">
        <v>34</v>
      </c>
      <c r="G3818" s="83" t="s">
        <v>34</v>
      </c>
      <c r="H3818" s="168">
        <v>36258</v>
      </c>
      <c r="I3818" s="31"/>
      <c r="J3818" s="83" t="s">
        <v>188</v>
      </c>
      <c r="K3818" s="31" t="s">
        <v>34</v>
      </c>
      <c r="L3818" s="31"/>
      <c r="M3818" s="168"/>
      <c r="N3818" s="147"/>
      <c r="O3818" s="105" t="s">
        <v>52</v>
      </c>
      <c r="P3818" s="171">
        <v>36258</v>
      </c>
      <c r="Q3818" s="31"/>
      <c r="R3818" s="83" t="s">
        <v>188</v>
      </c>
      <c r="S3818" s="31" t="s">
        <v>34</v>
      </c>
      <c r="T3818" s="31"/>
      <c r="U3818" s="168"/>
      <c r="V3818" s="149"/>
      <c r="W3818" s="140" t="str" cm="1">
        <f t="array" ref="W3818">IF(SUM(LEN(B3818:V3818))=0,"",IF(OR(OR(ISBLANK(F3818),SUM(LEN(C3818),LEN(D3818))=0),AND(NOT(E3818="Unknown"),ISBLANK(J3818)),AND(NOT(O3818="Unknown"),ISBLANK(R3818))),"Missing Information", INDEX(Table15[Entire Service Line Classification], MATCH(SUMIFS(Table15[Unique ID],Table15[System-Owned Portion],E3818,Table15[If Material Anything Other than "Lead" in Column E,Was Material Ever Previously Lead?],G3818,Table15[Customer-Owned Portion],O3818),Table15[Unique ID],0),0)))</f>
        <v>Non-lead</v>
      </c>
      <c r="X3818"/>
    </row>
    <row r="3819" spans="2:24" ht="30" x14ac:dyDescent="0.25">
      <c r="B3819" s="145" t="s">
        <v>2094</v>
      </c>
      <c r="C3819" s="31" t="s">
        <v>9526</v>
      </c>
      <c r="D3819" s="31"/>
      <c r="E3819" s="43" t="s">
        <v>52</v>
      </c>
      <c r="F3819" s="42" t="s">
        <v>34</v>
      </c>
      <c r="G3819" s="83" t="s">
        <v>34</v>
      </c>
      <c r="H3819" s="168">
        <v>36258</v>
      </c>
      <c r="I3819" s="31"/>
      <c r="J3819" s="83" t="s">
        <v>188</v>
      </c>
      <c r="K3819" s="31" t="s">
        <v>34</v>
      </c>
      <c r="L3819" s="31"/>
      <c r="M3819" s="168"/>
      <c r="N3819" s="147"/>
      <c r="O3819" s="105" t="s">
        <v>52</v>
      </c>
      <c r="P3819" s="171">
        <v>36258</v>
      </c>
      <c r="Q3819" s="31"/>
      <c r="R3819" s="83" t="s">
        <v>188</v>
      </c>
      <c r="S3819" s="31" t="s">
        <v>34</v>
      </c>
      <c r="T3819" s="31"/>
      <c r="U3819" s="168"/>
      <c r="V3819" s="149"/>
      <c r="W3819" s="140" t="str" cm="1">
        <f t="array" ref="W3819">IF(SUM(LEN(B3819:V3819))=0,"",IF(OR(OR(ISBLANK(F3819),SUM(LEN(C3819),LEN(D3819))=0),AND(NOT(E3819="Unknown"),ISBLANK(J3819)),AND(NOT(O3819="Unknown"),ISBLANK(R3819))),"Missing Information", INDEX(Table15[Entire Service Line Classification], MATCH(SUMIFS(Table15[Unique ID],Table15[System-Owned Portion],E3819,Table15[If Material Anything Other than "Lead" in Column E,Was Material Ever Previously Lead?],G3819,Table15[Customer-Owned Portion],O3819),Table15[Unique ID],0),0)))</f>
        <v>Non-lead</v>
      </c>
      <c r="X3819"/>
    </row>
    <row r="3820" spans="2:24" ht="30" x14ac:dyDescent="0.25">
      <c r="B3820" s="145" t="s">
        <v>2330</v>
      </c>
      <c r="C3820" s="31" t="s">
        <v>9762</v>
      </c>
      <c r="D3820" s="31"/>
      <c r="E3820" s="43" t="s">
        <v>52</v>
      </c>
      <c r="F3820" s="42" t="s">
        <v>34</v>
      </c>
      <c r="G3820" s="83" t="s">
        <v>34</v>
      </c>
      <c r="H3820" s="168">
        <v>36258</v>
      </c>
      <c r="I3820" s="31"/>
      <c r="J3820" s="83" t="s">
        <v>188</v>
      </c>
      <c r="K3820" s="31" t="s">
        <v>34</v>
      </c>
      <c r="L3820" s="31"/>
      <c r="M3820" s="168"/>
      <c r="N3820" s="147"/>
      <c r="O3820" s="105" t="s">
        <v>52</v>
      </c>
      <c r="P3820" s="171">
        <v>36258</v>
      </c>
      <c r="Q3820" s="31"/>
      <c r="R3820" s="83" t="s">
        <v>188</v>
      </c>
      <c r="S3820" s="31" t="s">
        <v>34</v>
      </c>
      <c r="T3820" s="31"/>
      <c r="U3820" s="168"/>
      <c r="V3820" s="149"/>
      <c r="W3820" s="140" t="str" cm="1">
        <f t="array" ref="W3820">IF(SUM(LEN(B3820:V3820))=0,"",IF(OR(OR(ISBLANK(F3820),SUM(LEN(C3820),LEN(D3820))=0),AND(NOT(E3820="Unknown"),ISBLANK(J3820)),AND(NOT(O3820="Unknown"),ISBLANK(R3820))),"Missing Information", INDEX(Table15[Entire Service Line Classification], MATCH(SUMIFS(Table15[Unique ID],Table15[System-Owned Portion],E3820,Table15[If Material Anything Other than "Lead" in Column E,Was Material Ever Previously Lead?],G3820,Table15[Customer-Owned Portion],O3820),Table15[Unique ID],0),0)))</f>
        <v>Non-lead</v>
      </c>
      <c r="X3820"/>
    </row>
    <row r="3821" spans="2:24" ht="30" x14ac:dyDescent="0.25">
      <c r="B3821" s="145" t="s">
        <v>2460</v>
      </c>
      <c r="C3821" s="31" t="s">
        <v>9892</v>
      </c>
      <c r="D3821" s="31"/>
      <c r="E3821" s="43" t="s">
        <v>52</v>
      </c>
      <c r="F3821" s="42" t="s">
        <v>34</v>
      </c>
      <c r="G3821" s="83" t="s">
        <v>34</v>
      </c>
      <c r="H3821" s="168">
        <v>36258</v>
      </c>
      <c r="I3821" s="31"/>
      <c r="J3821" s="83" t="s">
        <v>188</v>
      </c>
      <c r="K3821" s="31" t="s">
        <v>34</v>
      </c>
      <c r="L3821" s="31"/>
      <c r="M3821" s="168"/>
      <c r="N3821" s="147"/>
      <c r="O3821" s="105" t="s">
        <v>52</v>
      </c>
      <c r="P3821" s="171">
        <v>36258</v>
      </c>
      <c r="Q3821" s="31"/>
      <c r="R3821" s="83" t="s">
        <v>188</v>
      </c>
      <c r="S3821" s="31" t="s">
        <v>34</v>
      </c>
      <c r="T3821" s="31"/>
      <c r="U3821" s="168"/>
      <c r="V3821" s="149"/>
      <c r="W3821" s="140" t="str" cm="1">
        <f t="array" ref="W3821">IF(SUM(LEN(B3821:V3821))=0,"",IF(OR(OR(ISBLANK(F3821),SUM(LEN(C3821),LEN(D3821))=0),AND(NOT(E3821="Unknown"),ISBLANK(J3821)),AND(NOT(O3821="Unknown"),ISBLANK(R3821))),"Missing Information", INDEX(Table15[Entire Service Line Classification], MATCH(SUMIFS(Table15[Unique ID],Table15[System-Owned Portion],E3821,Table15[If Material Anything Other than "Lead" in Column E,Was Material Ever Previously Lead?],G3821,Table15[Customer-Owned Portion],O3821),Table15[Unique ID],0),0)))</f>
        <v>Non-lead</v>
      </c>
      <c r="X3821"/>
    </row>
    <row r="3822" spans="2:24" ht="30" x14ac:dyDescent="0.25">
      <c r="B3822" s="145" t="s">
        <v>2484</v>
      </c>
      <c r="C3822" s="31" t="s">
        <v>9916</v>
      </c>
      <c r="D3822" s="31"/>
      <c r="E3822" s="43" t="s">
        <v>52</v>
      </c>
      <c r="F3822" s="42" t="s">
        <v>34</v>
      </c>
      <c r="G3822" s="83" t="s">
        <v>34</v>
      </c>
      <c r="H3822" s="168">
        <v>36258</v>
      </c>
      <c r="I3822" s="31"/>
      <c r="J3822" s="83" t="s">
        <v>188</v>
      </c>
      <c r="K3822" s="31" t="s">
        <v>34</v>
      </c>
      <c r="L3822" s="31"/>
      <c r="M3822" s="168"/>
      <c r="N3822" s="147"/>
      <c r="O3822" s="105" t="s">
        <v>52</v>
      </c>
      <c r="P3822" s="171">
        <v>36258</v>
      </c>
      <c r="Q3822" s="31"/>
      <c r="R3822" s="83" t="s">
        <v>188</v>
      </c>
      <c r="S3822" s="31" t="s">
        <v>34</v>
      </c>
      <c r="T3822" s="31"/>
      <c r="U3822" s="168"/>
      <c r="V3822" s="149"/>
      <c r="W3822" s="140" t="str" cm="1">
        <f t="array" ref="W3822">IF(SUM(LEN(B3822:V3822))=0,"",IF(OR(OR(ISBLANK(F3822),SUM(LEN(C3822),LEN(D3822))=0),AND(NOT(E3822="Unknown"),ISBLANK(J3822)),AND(NOT(O3822="Unknown"),ISBLANK(R3822))),"Missing Information", INDEX(Table15[Entire Service Line Classification], MATCH(SUMIFS(Table15[Unique ID],Table15[System-Owned Portion],E3822,Table15[If Material Anything Other than "Lead" in Column E,Was Material Ever Previously Lead?],G3822,Table15[Customer-Owned Portion],O3822),Table15[Unique ID],0),0)))</f>
        <v>Non-lead</v>
      </c>
      <c r="X3822"/>
    </row>
    <row r="3823" spans="2:24" ht="30" x14ac:dyDescent="0.25">
      <c r="B3823" s="145" t="s">
        <v>2511</v>
      </c>
      <c r="C3823" s="31" t="s">
        <v>9943</v>
      </c>
      <c r="D3823" s="31"/>
      <c r="E3823" s="43" t="s">
        <v>52</v>
      </c>
      <c r="F3823" s="42" t="s">
        <v>34</v>
      </c>
      <c r="G3823" s="83" t="s">
        <v>34</v>
      </c>
      <c r="H3823" s="168">
        <v>36258</v>
      </c>
      <c r="I3823" s="31"/>
      <c r="J3823" s="83" t="s">
        <v>188</v>
      </c>
      <c r="K3823" s="31" t="s">
        <v>34</v>
      </c>
      <c r="L3823" s="31"/>
      <c r="M3823" s="168"/>
      <c r="N3823" s="147"/>
      <c r="O3823" s="105" t="s">
        <v>52</v>
      </c>
      <c r="P3823" s="171">
        <v>36258</v>
      </c>
      <c r="Q3823" s="31"/>
      <c r="R3823" s="83" t="s">
        <v>188</v>
      </c>
      <c r="S3823" s="31" t="s">
        <v>34</v>
      </c>
      <c r="T3823" s="31"/>
      <c r="U3823" s="168"/>
      <c r="V3823" s="149"/>
      <c r="W3823" s="140" t="str" cm="1">
        <f t="array" ref="W3823">IF(SUM(LEN(B3823:V3823))=0,"",IF(OR(OR(ISBLANK(F3823),SUM(LEN(C3823),LEN(D3823))=0),AND(NOT(E3823="Unknown"),ISBLANK(J3823)),AND(NOT(O3823="Unknown"),ISBLANK(R3823))),"Missing Information", INDEX(Table15[Entire Service Line Classification], MATCH(SUMIFS(Table15[Unique ID],Table15[System-Owned Portion],E3823,Table15[If Material Anything Other than "Lead" in Column E,Was Material Ever Previously Lead?],G3823,Table15[Customer-Owned Portion],O3823),Table15[Unique ID],0),0)))</f>
        <v>Non-lead</v>
      </c>
      <c r="X3823"/>
    </row>
    <row r="3824" spans="2:24" ht="30" x14ac:dyDescent="0.25">
      <c r="B3824" s="145" t="s">
        <v>589</v>
      </c>
      <c r="C3824" s="31" t="s">
        <v>8004</v>
      </c>
      <c r="D3824" s="31"/>
      <c r="E3824" s="43" t="s">
        <v>52</v>
      </c>
      <c r="F3824" s="42" t="s">
        <v>34</v>
      </c>
      <c r="G3824" s="83" t="s">
        <v>34</v>
      </c>
      <c r="H3824" s="168">
        <v>36257</v>
      </c>
      <c r="I3824" s="31"/>
      <c r="J3824" s="83" t="s">
        <v>188</v>
      </c>
      <c r="K3824" s="31" t="s">
        <v>34</v>
      </c>
      <c r="L3824" s="31"/>
      <c r="M3824" s="168"/>
      <c r="N3824" s="147"/>
      <c r="O3824" s="105" t="s">
        <v>52</v>
      </c>
      <c r="P3824" s="171">
        <v>36257</v>
      </c>
      <c r="Q3824" s="31"/>
      <c r="R3824" s="83" t="s">
        <v>188</v>
      </c>
      <c r="S3824" s="31" t="s">
        <v>34</v>
      </c>
      <c r="T3824" s="31"/>
      <c r="U3824" s="168"/>
      <c r="V3824" s="149"/>
      <c r="W3824" s="140" t="str" cm="1">
        <f t="array" ref="W3824">IF(SUM(LEN(B3824:V3824))=0,"",IF(OR(OR(ISBLANK(F3824),SUM(LEN(C3824),LEN(D3824))=0),AND(NOT(E3824="Unknown"),ISBLANK(J3824)),AND(NOT(O3824="Unknown"),ISBLANK(R3824))),"Missing Information", INDEX(Table15[Entire Service Line Classification], MATCH(SUMIFS(Table15[Unique ID],Table15[System-Owned Portion],E3824,Table15[If Material Anything Other than "Lead" in Column E,Was Material Ever Previously Lead?],G3824,Table15[Customer-Owned Portion],O3824),Table15[Unique ID],0),0)))</f>
        <v>Non-lead</v>
      </c>
      <c r="X3824"/>
    </row>
    <row r="3825" spans="2:24" ht="30" x14ac:dyDescent="0.25">
      <c r="B3825" s="145" t="s">
        <v>5875</v>
      </c>
      <c r="C3825" s="31" t="s">
        <v>13477</v>
      </c>
      <c r="D3825" s="31"/>
      <c r="E3825" s="43" t="s">
        <v>52</v>
      </c>
      <c r="F3825" s="42" t="s">
        <v>34</v>
      </c>
      <c r="G3825" s="83" t="s">
        <v>34</v>
      </c>
      <c r="H3825" s="168">
        <v>36257</v>
      </c>
      <c r="I3825" s="31"/>
      <c r="J3825" s="83" t="s">
        <v>188</v>
      </c>
      <c r="K3825" s="31" t="s">
        <v>34</v>
      </c>
      <c r="L3825" s="31"/>
      <c r="M3825" s="168"/>
      <c r="N3825" s="147"/>
      <c r="O3825" s="105" t="s">
        <v>52</v>
      </c>
      <c r="P3825" s="171">
        <v>36257</v>
      </c>
      <c r="Q3825" s="31"/>
      <c r="R3825" s="83" t="s">
        <v>188</v>
      </c>
      <c r="S3825" s="31" t="s">
        <v>34</v>
      </c>
      <c r="T3825" s="31"/>
      <c r="U3825" s="168"/>
      <c r="V3825" s="149"/>
      <c r="W3825" s="140" t="str" cm="1">
        <f t="array" ref="W3825">IF(SUM(LEN(B3825:V3825))=0,"",IF(OR(OR(ISBLANK(F3825),SUM(LEN(C3825),LEN(D3825))=0),AND(NOT(E3825="Unknown"),ISBLANK(J3825)),AND(NOT(O3825="Unknown"),ISBLANK(R3825))),"Missing Information", INDEX(Table15[Entire Service Line Classification], MATCH(SUMIFS(Table15[Unique ID],Table15[System-Owned Portion],E3825,Table15[If Material Anything Other than "Lead" in Column E,Was Material Ever Previously Lead?],G3825,Table15[Customer-Owned Portion],O3825),Table15[Unique ID],0),0)))</f>
        <v>Non-lead</v>
      </c>
      <c r="X3825"/>
    </row>
    <row r="3826" spans="2:24" ht="30" x14ac:dyDescent="0.25">
      <c r="B3826" s="145" t="s">
        <v>5883</v>
      </c>
      <c r="C3826" s="31" t="s">
        <v>13485</v>
      </c>
      <c r="D3826" s="31"/>
      <c r="E3826" s="43" t="s">
        <v>52</v>
      </c>
      <c r="F3826" s="42" t="s">
        <v>34</v>
      </c>
      <c r="G3826" s="83" t="s">
        <v>34</v>
      </c>
      <c r="H3826" s="168">
        <v>36257</v>
      </c>
      <c r="I3826" s="31"/>
      <c r="J3826" s="83" t="s">
        <v>188</v>
      </c>
      <c r="K3826" s="31" t="s">
        <v>34</v>
      </c>
      <c r="L3826" s="31"/>
      <c r="M3826" s="168"/>
      <c r="N3826" s="147"/>
      <c r="O3826" s="105" t="s">
        <v>52</v>
      </c>
      <c r="P3826" s="171">
        <v>36257</v>
      </c>
      <c r="Q3826" s="31"/>
      <c r="R3826" s="83" t="s">
        <v>188</v>
      </c>
      <c r="S3826" s="31" t="s">
        <v>34</v>
      </c>
      <c r="T3826" s="31"/>
      <c r="U3826" s="168"/>
      <c r="V3826" s="149"/>
      <c r="W3826" s="140" t="str" cm="1">
        <f t="array" ref="W3826">IF(SUM(LEN(B3826:V3826))=0,"",IF(OR(OR(ISBLANK(F3826),SUM(LEN(C3826),LEN(D3826))=0),AND(NOT(E3826="Unknown"),ISBLANK(J3826)),AND(NOT(O3826="Unknown"),ISBLANK(R3826))),"Missing Information", INDEX(Table15[Entire Service Line Classification], MATCH(SUMIFS(Table15[Unique ID],Table15[System-Owned Portion],E3826,Table15[If Material Anything Other than "Lead" in Column E,Was Material Ever Previously Lead?],G3826,Table15[Customer-Owned Portion],O3826),Table15[Unique ID],0),0)))</f>
        <v>Non-lead</v>
      </c>
      <c r="X3826"/>
    </row>
    <row r="3827" spans="2:24" ht="30" x14ac:dyDescent="0.25">
      <c r="B3827" s="145" t="s">
        <v>5893</v>
      </c>
      <c r="C3827" s="31" t="s">
        <v>13495</v>
      </c>
      <c r="D3827" s="31"/>
      <c r="E3827" s="43" t="s">
        <v>52</v>
      </c>
      <c r="F3827" s="42" t="s">
        <v>34</v>
      </c>
      <c r="G3827" s="83" t="s">
        <v>34</v>
      </c>
      <c r="H3827" s="168">
        <v>36257</v>
      </c>
      <c r="I3827" s="31"/>
      <c r="J3827" s="83" t="s">
        <v>188</v>
      </c>
      <c r="K3827" s="31" t="s">
        <v>34</v>
      </c>
      <c r="L3827" s="31"/>
      <c r="M3827" s="168"/>
      <c r="N3827" s="147"/>
      <c r="O3827" s="105" t="s">
        <v>52</v>
      </c>
      <c r="P3827" s="171">
        <v>36257</v>
      </c>
      <c r="Q3827" s="31"/>
      <c r="R3827" s="83" t="s">
        <v>188</v>
      </c>
      <c r="S3827" s="31" t="s">
        <v>34</v>
      </c>
      <c r="T3827" s="31"/>
      <c r="U3827" s="168"/>
      <c r="V3827" s="149"/>
      <c r="W3827" s="140" t="str" cm="1">
        <f t="array" ref="W3827">IF(SUM(LEN(B3827:V3827))=0,"",IF(OR(OR(ISBLANK(F3827),SUM(LEN(C3827),LEN(D3827))=0),AND(NOT(E3827="Unknown"),ISBLANK(J3827)),AND(NOT(O3827="Unknown"),ISBLANK(R3827))),"Missing Information", INDEX(Table15[Entire Service Line Classification], MATCH(SUMIFS(Table15[Unique ID],Table15[System-Owned Portion],E3827,Table15[If Material Anything Other than "Lead" in Column E,Was Material Ever Previously Lead?],G3827,Table15[Customer-Owned Portion],O3827),Table15[Unique ID],0),0)))</f>
        <v>Non-lead</v>
      </c>
      <c r="X3827"/>
    </row>
    <row r="3828" spans="2:24" ht="30" x14ac:dyDescent="0.25">
      <c r="B3828" s="145" t="s">
        <v>5894</v>
      </c>
      <c r="C3828" s="31" t="s">
        <v>13496</v>
      </c>
      <c r="D3828" s="31"/>
      <c r="E3828" s="43" t="s">
        <v>52</v>
      </c>
      <c r="F3828" s="42" t="s">
        <v>34</v>
      </c>
      <c r="G3828" s="83" t="s">
        <v>34</v>
      </c>
      <c r="H3828" s="168">
        <v>36257</v>
      </c>
      <c r="I3828" s="31"/>
      <c r="J3828" s="83" t="s">
        <v>188</v>
      </c>
      <c r="K3828" s="31" t="s">
        <v>34</v>
      </c>
      <c r="L3828" s="31"/>
      <c r="M3828" s="168"/>
      <c r="N3828" s="147"/>
      <c r="O3828" s="105" t="s">
        <v>52</v>
      </c>
      <c r="P3828" s="171">
        <v>36257</v>
      </c>
      <c r="Q3828" s="31"/>
      <c r="R3828" s="83" t="s">
        <v>188</v>
      </c>
      <c r="S3828" s="31" t="s">
        <v>34</v>
      </c>
      <c r="T3828" s="31"/>
      <c r="U3828" s="168"/>
      <c r="V3828" s="149"/>
      <c r="W3828" s="140" t="str" cm="1">
        <f t="array" ref="W3828">IF(SUM(LEN(B3828:V3828))=0,"",IF(OR(OR(ISBLANK(F3828),SUM(LEN(C3828),LEN(D3828))=0),AND(NOT(E3828="Unknown"),ISBLANK(J3828)),AND(NOT(O3828="Unknown"),ISBLANK(R3828))),"Missing Information", INDEX(Table15[Entire Service Line Classification], MATCH(SUMIFS(Table15[Unique ID],Table15[System-Owned Portion],E3828,Table15[If Material Anything Other than "Lead" in Column E,Was Material Ever Previously Lead?],G3828,Table15[Customer-Owned Portion],O3828),Table15[Unique ID],0),0)))</f>
        <v>Non-lead</v>
      </c>
      <c r="X3828"/>
    </row>
    <row r="3829" spans="2:24" ht="30" x14ac:dyDescent="0.25">
      <c r="B3829" s="145" t="s">
        <v>6006</v>
      </c>
      <c r="C3829" s="31" t="s">
        <v>13608</v>
      </c>
      <c r="D3829" s="31"/>
      <c r="E3829" s="43" t="s">
        <v>52</v>
      </c>
      <c r="F3829" s="42" t="s">
        <v>34</v>
      </c>
      <c r="G3829" s="83" t="s">
        <v>34</v>
      </c>
      <c r="H3829" s="168">
        <v>36257</v>
      </c>
      <c r="I3829" s="31"/>
      <c r="J3829" s="83" t="s">
        <v>188</v>
      </c>
      <c r="K3829" s="31" t="s">
        <v>34</v>
      </c>
      <c r="L3829" s="31"/>
      <c r="M3829" s="168"/>
      <c r="N3829" s="147"/>
      <c r="O3829" s="105" t="s">
        <v>52</v>
      </c>
      <c r="P3829" s="171">
        <v>36257</v>
      </c>
      <c r="Q3829" s="31"/>
      <c r="R3829" s="83" t="s">
        <v>188</v>
      </c>
      <c r="S3829" s="31" t="s">
        <v>34</v>
      </c>
      <c r="T3829" s="31"/>
      <c r="U3829" s="168"/>
      <c r="V3829" s="149"/>
      <c r="W3829" s="140" t="str" cm="1">
        <f t="array" ref="W3829">IF(SUM(LEN(B3829:V3829))=0,"",IF(OR(OR(ISBLANK(F3829),SUM(LEN(C3829),LEN(D3829))=0),AND(NOT(E3829="Unknown"),ISBLANK(J3829)),AND(NOT(O3829="Unknown"),ISBLANK(R3829))),"Missing Information", INDEX(Table15[Entire Service Line Classification], MATCH(SUMIFS(Table15[Unique ID],Table15[System-Owned Portion],E3829,Table15[If Material Anything Other than "Lead" in Column E,Was Material Ever Previously Lead?],G3829,Table15[Customer-Owned Portion],O3829),Table15[Unique ID],0),0)))</f>
        <v>Non-lead</v>
      </c>
      <c r="X3829"/>
    </row>
    <row r="3830" spans="2:24" ht="30" x14ac:dyDescent="0.25">
      <c r="B3830" s="145" t="s">
        <v>6017</v>
      </c>
      <c r="C3830" s="31" t="s">
        <v>13619</v>
      </c>
      <c r="D3830" s="31"/>
      <c r="E3830" s="43" t="s">
        <v>52</v>
      </c>
      <c r="F3830" s="42" t="s">
        <v>34</v>
      </c>
      <c r="G3830" s="83" t="s">
        <v>34</v>
      </c>
      <c r="H3830" s="168">
        <v>36257</v>
      </c>
      <c r="I3830" s="31"/>
      <c r="J3830" s="83" t="s">
        <v>188</v>
      </c>
      <c r="K3830" s="31" t="s">
        <v>34</v>
      </c>
      <c r="L3830" s="31"/>
      <c r="M3830" s="168"/>
      <c r="N3830" s="147"/>
      <c r="O3830" s="105" t="s">
        <v>52</v>
      </c>
      <c r="P3830" s="171">
        <v>36257</v>
      </c>
      <c r="Q3830" s="31"/>
      <c r="R3830" s="83" t="s">
        <v>188</v>
      </c>
      <c r="S3830" s="31" t="s">
        <v>34</v>
      </c>
      <c r="T3830" s="31"/>
      <c r="U3830" s="168"/>
      <c r="V3830" s="149"/>
      <c r="W3830" s="140" t="str" cm="1">
        <f t="array" ref="W3830">IF(SUM(LEN(B3830:V3830))=0,"",IF(OR(OR(ISBLANK(F3830),SUM(LEN(C3830),LEN(D3830))=0),AND(NOT(E3830="Unknown"),ISBLANK(J3830)),AND(NOT(O3830="Unknown"),ISBLANK(R3830))),"Missing Information", INDEX(Table15[Entire Service Line Classification], MATCH(SUMIFS(Table15[Unique ID],Table15[System-Owned Portion],E3830,Table15[If Material Anything Other than "Lead" in Column E,Was Material Ever Previously Lead?],G3830,Table15[Customer-Owned Portion],O3830),Table15[Unique ID],0),0)))</f>
        <v>Non-lead</v>
      </c>
      <c r="X3830"/>
    </row>
    <row r="3831" spans="2:24" ht="30" x14ac:dyDescent="0.25">
      <c r="B3831" s="145" t="s">
        <v>6155</v>
      </c>
      <c r="C3831" s="31" t="s">
        <v>13757</v>
      </c>
      <c r="D3831" s="31"/>
      <c r="E3831" s="43" t="s">
        <v>52</v>
      </c>
      <c r="F3831" s="42" t="s">
        <v>34</v>
      </c>
      <c r="G3831" s="83" t="s">
        <v>34</v>
      </c>
      <c r="H3831" s="168">
        <v>36257</v>
      </c>
      <c r="I3831" s="31"/>
      <c r="J3831" s="83" t="s">
        <v>188</v>
      </c>
      <c r="K3831" s="31" t="s">
        <v>34</v>
      </c>
      <c r="L3831" s="31"/>
      <c r="M3831" s="168"/>
      <c r="N3831" s="147"/>
      <c r="O3831" s="105" t="s">
        <v>52</v>
      </c>
      <c r="P3831" s="171">
        <v>36257</v>
      </c>
      <c r="Q3831" s="31"/>
      <c r="R3831" s="83" t="s">
        <v>188</v>
      </c>
      <c r="S3831" s="31" t="s">
        <v>34</v>
      </c>
      <c r="T3831" s="31"/>
      <c r="U3831" s="168"/>
      <c r="V3831" s="149"/>
      <c r="W3831" s="140" t="str" cm="1">
        <f t="array" ref="W3831">IF(SUM(LEN(B3831:V3831))=0,"",IF(OR(OR(ISBLANK(F3831),SUM(LEN(C3831),LEN(D3831))=0),AND(NOT(E3831="Unknown"),ISBLANK(J3831)),AND(NOT(O3831="Unknown"),ISBLANK(R3831))),"Missing Information", INDEX(Table15[Entire Service Line Classification], MATCH(SUMIFS(Table15[Unique ID],Table15[System-Owned Portion],E3831,Table15[If Material Anything Other than "Lead" in Column E,Was Material Ever Previously Lead?],G3831,Table15[Customer-Owned Portion],O3831),Table15[Unique ID],0),0)))</f>
        <v>Non-lead</v>
      </c>
      <c r="X3831"/>
    </row>
    <row r="3832" spans="2:24" ht="30" x14ac:dyDescent="0.25">
      <c r="B3832" s="145" t="s">
        <v>6203</v>
      </c>
      <c r="C3832" s="31" t="s">
        <v>13805</v>
      </c>
      <c r="D3832" s="31"/>
      <c r="E3832" s="43" t="s">
        <v>52</v>
      </c>
      <c r="F3832" s="42" t="s">
        <v>34</v>
      </c>
      <c r="G3832" s="83" t="s">
        <v>34</v>
      </c>
      <c r="H3832" s="168">
        <v>36257</v>
      </c>
      <c r="I3832" s="31"/>
      <c r="J3832" s="83" t="s">
        <v>188</v>
      </c>
      <c r="K3832" s="31" t="s">
        <v>34</v>
      </c>
      <c r="L3832" s="31"/>
      <c r="M3832" s="168"/>
      <c r="N3832" s="147"/>
      <c r="O3832" s="105" t="s">
        <v>52</v>
      </c>
      <c r="P3832" s="171">
        <v>36257</v>
      </c>
      <c r="Q3832" s="31"/>
      <c r="R3832" s="83" t="s">
        <v>188</v>
      </c>
      <c r="S3832" s="31" t="s">
        <v>34</v>
      </c>
      <c r="T3832" s="31"/>
      <c r="U3832" s="168"/>
      <c r="V3832" s="149"/>
      <c r="W3832" s="140" t="str" cm="1">
        <f t="array" ref="W3832">IF(SUM(LEN(B3832:V3832))=0,"",IF(OR(OR(ISBLANK(F3832),SUM(LEN(C3832),LEN(D3832))=0),AND(NOT(E3832="Unknown"),ISBLANK(J3832)),AND(NOT(O3832="Unknown"),ISBLANK(R3832))),"Missing Information", INDEX(Table15[Entire Service Line Classification], MATCH(SUMIFS(Table15[Unique ID],Table15[System-Owned Portion],E3832,Table15[If Material Anything Other than "Lead" in Column E,Was Material Ever Previously Lead?],G3832,Table15[Customer-Owned Portion],O3832),Table15[Unique ID],0),0)))</f>
        <v>Non-lead</v>
      </c>
      <c r="X3832"/>
    </row>
    <row r="3833" spans="2:24" ht="30" x14ac:dyDescent="0.25">
      <c r="B3833" s="145" t="s">
        <v>574</v>
      </c>
      <c r="C3833" s="31" t="s">
        <v>7989</v>
      </c>
      <c r="D3833" s="31"/>
      <c r="E3833" s="43" t="s">
        <v>52</v>
      </c>
      <c r="F3833" s="42" t="s">
        <v>34</v>
      </c>
      <c r="G3833" s="83" t="s">
        <v>34</v>
      </c>
      <c r="H3833" s="168">
        <v>36256</v>
      </c>
      <c r="I3833" s="31"/>
      <c r="J3833" s="83" t="s">
        <v>188</v>
      </c>
      <c r="K3833" s="31" t="s">
        <v>34</v>
      </c>
      <c r="L3833" s="31"/>
      <c r="M3833" s="168"/>
      <c r="N3833" s="147"/>
      <c r="O3833" s="105" t="s">
        <v>52</v>
      </c>
      <c r="P3833" s="171">
        <v>36256</v>
      </c>
      <c r="Q3833" s="31"/>
      <c r="R3833" s="83" t="s">
        <v>188</v>
      </c>
      <c r="S3833" s="31" t="s">
        <v>34</v>
      </c>
      <c r="T3833" s="31"/>
      <c r="U3833" s="168"/>
      <c r="V3833" s="149"/>
      <c r="W3833" s="140" t="str" cm="1">
        <f t="array" ref="W3833">IF(SUM(LEN(B3833:V3833))=0,"",IF(OR(OR(ISBLANK(F3833),SUM(LEN(C3833),LEN(D3833))=0),AND(NOT(E3833="Unknown"),ISBLANK(J3833)),AND(NOT(O3833="Unknown"),ISBLANK(R3833))),"Missing Information", INDEX(Table15[Entire Service Line Classification], MATCH(SUMIFS(Table15[Unique ID],Table15[System-Owned Portion],E3833,Table15[If Material Anything Other than "Lead" in Column E,Was Material Ever Previously Lead?],G3833,Table15[Customer-Owned Portion],O3833),Table15[Unique ID],0),0)))</f>
        <v>Non-lead</v>
      </c>
      <c r="X3833"/>
    </row>
    <row r="3834" spans="2:24" ht="30" x14ac:dyDescent="0.25">
      <c r="B3834" s="145" t="s">
        <v>2055</v>
      </c>
      <c r="C3834" s="31" t="s">
        <v>9487</v>
      </c>
      <c r="D3834" s="31"/>
      <c r="E3834" s="43" t="s">
        <v>52</v>
      </c>
      <c r="F3834" s="42" t="s">
        <v>34</v>
      </c>
      <c r="G3834" s="83" t="s">
        <v>34</v>
      </c>
      <c r="H3834" s="168">
        <v>36256</v>
      </c>
      <c r="I3834" s="31"/>
      <c r="J3834" s="83" t="s">
        <v>188</v>
      </c>
      <c r="K3834" s="31" t="s">
        <v>34</v>
      </c>
      <c r="L3834" s="31"/>
      <c r="M3834" s="168"/>
      <c r="N3834" s="147"/>
      <c r="O3834" s="105" t="s">
        <v>52</v>
      </c>
      <c r="P3834" s="171">
        <v>36256</v>
      </c>
      <c r="Q3834" s="31"/>
      <c r="R3834" s="83" t="s">
        <v>188</v>
      </c>
      <c r="S3834" s="31" t="s">
        <v>34</v>
      </c>
      <c r="T3834" s="31"/>
      <c r="U3834" s="168"/>
      <c r="V3834" s="149"/>
      <c r="W3834" s="140" t="str" cm="1">
        <f t="array" ref="W3834">IF(SUM(LEN(B3834:V3834))=0,"",IF(OR(OR(ISBLANK(F3834),SUM(LEN(C3834),LEN(D3834))=0),AND(NOT(E3834="Unknown"),ISBLANK(J3834)),AND(NOT(O3834="Unknown"),ISBLANK(R3834))),"Missing Information", INDEX(Table15[Entire Service Line Classification], MATCH(SUMIFS(Table15[Unique ID],Table15[System-Owned Portion],E3834,Table15[If Material Anything Other than "Lead" in Column E,Was Material Ever Previously Lead?],G3834,Table15[Customer-Owned Portion],O3834),Table15[Unique ID],0),0)))</f>
        <v>Non-lead</v>
      </c>
      <c r="X3834"/>
    </row>
    <row r="3835" spans="2:24" ht="30" x14ac:dyDescent="0.25">
      <c r="B3835" s="145" t="s">
        <v>2060</v>
      </c>
      <c r="C3835" s="31" t="s">
        <v>9492</v>
      </c>
      <c r="D3835" s="31"/>
      <c r="E3835" s="43" t="s">
        <v>52</v>
      </c>
      <c r="F3835" s="42" t="s">
        <v>34</v>
      </c>
      <c r="G3835" s="83" t="s">
        <v>34</v>
      </c>
      <c r="H3835" s="168">
        <v>36256</v>
      </c>
      <c r="I3835" s="31"/>
      <c r="J3835" s="83" t="s">
        <v>188</v>
      </c>
      <c r="K3835" s="31" t="s">
        <v>34</v>
      </c>
      <c r="L3835" s="31"/>
      <c r="M3835" s="168"/>
      <c r="N3835" s="147"/>
      <c r="O3835" s="105" t="s">
        <v>52</v>
      </c>
      <c r="P3835" s="171">
        <v>36256</v>
      </c>
      <c r="Q3835" s="31"/>
      <c r="R3835" s="83" t="s">
        <v>188</v>
      </c>
      <c r="S3835" s="31" t="s">
        <v>34</v>
      </c>
      <c r="T3835" s="31"/>
      <c r="U3835" s="168"/>
      <c r="V3835" s="149"/>
      <c r="W3835" s="140" t="str" cm="1">
        <f t="array" ref="W3835">IF(SUM(LEN(B3835:V3835))=0,"",IF(OR(OR(ISBLANK(F3835),SUM(LEN(C3835),LEN(D3835))=0),AND(NOT(E3835="Unknown"),ISBLANK(J3835)),AND(NOT(O3835="Unknown"),ISBLANK(R3835))),"Missing Information", INDEX(Table15[Entire Service Line Classification], MATCH(SUMIFS(Table15[Unique ID],Table15[System-Owned Portion],E3835,Table15[If Material Anything Other than "Lead" in Column E,Was Material Ever Previously Lead?],G3835,Table15[Customer-Owned Portion],O3835),Table15[Unique ID],0),0)))</f>
        <v>Non-lead</v>
      </c>
      <c r="X3835"/>
    </row>
    <row r="3836" spans="2:24" ht="30" x14ac:dyDescent="0.25">
      <c r="B3836" s="145" t="s">
        <v>2075</v>
      </c>
      <c r="C3836" s="31" t="s">
        <v>9507</v>
      </c>
      <c r="D3836" s="31"/>
      <c r="E3836" s="43" t="s">
        <v>52</v>
      </c>
      <c r="F3836" s="42" t="s">
        <v>34</v>
      </c>
      <c r="G3836" s="83" t="s">
        <v>34</v>
      </c>
      <c r="H3836" s="168">
        <v>36256</v>
      </c>
      <c r="I3836" s="31"/>
      <c r="J3836" s="83" t="s">
        <v>188</v>
      </c>
      <c r="K3836" s="31" t="s">
        <v>34</v>
      </c>
      <c r="L3836" s="31"/>
      <c r="M3836" s="168"/>
      <c r="N3836" s="147"/>
      <c r="O3836" s="105" t="s">
        <v>52</v>
      </c>
      <c r="P3836" s="171">
        <v>36256</v>
      </c>
      <c r="Q3836" s="31"/>
      <c r="R3836" s="83" t="s">
        <v>188</v>
      </c>
      <c r="S3836" s="31" t="s">
        <v>34</v>
      </c>
      <c r="T3836" s="31"/>
      <c r="U3836" s="168"/>
      <c r="V3836" s="149"/>
      <c r="W3836" s="140" t="str" cm="1">
        <f t="array" ref="W3836">IF(SUM(LEN(B3836:V3836))=0,"",IF(OR(OR(ISBLANK(F3836),SUM(LEN(C3836),LEN(D3836))=0),AND(NOT(E3836="Unknown"),ISBLANK(J3836)),AND(NOT(O3836="Unknown"),ISBLANK(R3836))),"Missing Information", INDEX(Table15[Entire Service Line Classification], MATCH(SUMIFS(Table15[Unique ID],Table15[System-Owned Portion],E3836,Table15[If Material Anything Other than "Lead" in Column E,Was Material Ever Previously Lead?],G3836,Table15[Customer-Owned Portion],O3836),Table15[Unique ID],0),0)))</f>
        <v>Non-lead</v>
      </c>
      <c r="X3836"/>
    </row>
    <row r="3837" spans="2:24" ht="30" x14ac:dyDescent="0.25">
      <c r="B3837" s="145" t="s">
        <v>2089</v>
      </c>
      <c r="C3837" s="31" t="s">
        <v>9521</v>
      </c>
      <c r="D3837" s="31"/>
      <c r="E3837" s="43" t="s">
        <v>52</v>
      </c>
      <c r="F3837" s="42" t="s">
        <v>34</v>
      </c>
      <c r="G3837" s="83" t="s">
        <v>34</v>
      </c>
      <c r="H3837" s="168">
        <v>36256</v>
      </c>
      <c r="I3837" s="31"/>
      <c r="J3837" s="83" t="s">
        <v>188</v>
      </c>
      <c r="K3837" s="31" t="s">
        <v>34</v>
      </c>
      <c r="L3837" s="31"/>
      <c r="M3837" s="168"/>
      <c r="N3837" s="147"/>
      <c r="O3837" s="105" t="s">
        <v>52</v>
      </c>
      <c r="P3837" s="171">
        <v>36256</v>
      </c>
      <c r="Q3837" s="31"/>
      <c r="R3837" s="83" t="s">
        <v>188</v>
      </c>
      <c r="S3837" s="31" t="s">
        <v>34</v>
      </c>
      <c r="T3837" s="31"/>
      <c r="U3837" s="168"/>
      <c r="V3837" s="149"/>
      <c r="W3837" s="140" t="str" cm="1">
        <f t="array" ref="W3837">IF(SUM(LEN(B3837:V3837))=0,"",IF(OR(OR(ISBLANK(F3837),SUM(LEN(C3837),LEN(D3837))=0),AND(NOT(E3837="Unknown"),ISBLANK(J3837)),AND(NOT(O3837="Unknown"),ISBLANK(R3837))),"Missing Information", INDEX(Table15[Entire Service Line Classification], MATCH(SUMIFS(Table15[Unique ID],Table15[System-Owned Portion],E3837,Table15[If Material Anything Other than "Lead" in Column E,Was Material Ever Previously Lead?],G3837,Table15[Customer-Owned Portion],O3837),Table15[Unique ID],0),0)))</f>
        <v>Non-lead</v>
      </c>
      <c r="X3837"/>
    </row>
    <row r="3838" spans="2:24" ht="30" x14ac:dyDescent="0.25">
      <c r="B3838" s="145" t="s">
        <v>2359</v>
      </c>
      <c r="C3838" s="31" t="s">
        <v>9791</v>
      </c>
      <c r="D3838" s="31"/>
      <c r="E3838" s="43" t="s">
        <v>52</v>
      </c>
      <c r="F3838" s="42" t="s">
        <v>34</v>
      </c>
      <c r="G3838" s="83" t="s">
        <v>34</v>
      </c>
      <c r="H3838" s="168">
        <v>36256</v>
      </c>
      <c r="I3838" s="31"/>
      <c r="J3838" s="83" t="s">
        <v>188</v>
      </c>
      <c r="K3838" s="31" t="s">
        <v>34</v>
      </c>
      <c r="L3838" s="31"/>
      <c r="M3838" s="168"/>
      <c r="N3838" s="147"/>
      <c r="O3838" s="105" t="s">
        <v>52</v>
      </c>
      <c r="P3838" s="171">
        <v>36256</v>
      </c>
      <c r="Q3838" s="31"/>
      <c r="R3838" s="83" t="s">
        <v>188</v>
      </c>
      <c r="S3838" s="31" t="s">
        <v>34</v>
      </c>
      <c r="T3838" s="31"/>
      <c r="U3838" s="168"/>
      <c r="V3838" s="149"/>
      <c r="W3838" s="140" t="str" cm="1">
        <f t="array" ref="W3838">IF(SUM(LEN(B3838:V3838))=0,"",IF(OR(OR(ISBLANK(F3838),SUM(LEN(C3838),LEN(D3838))=0),AND(NOT(E3838="Unknown"),ISBLANK(J3838)),AND(NOT(O3838="Unknown"),ISBLANK(R3838))),"Missing Information", INDEX(Table15[Entire Service Line Classification], MATCH(SUMIFS(Table15[Unique ID],Table15[System-Owned Portion],E3838,Table15[If Material Anything Other than "Lead" in Column E,Was Material Ever Previously Lead?],G3838,Table15[Customer-Owned Portion],O3838),Table15[Unique ID],0),0)))</f>
        <v>Non-lead</v>
      </c>
      <c r="X3838"/>
    </row>
    <row r="3839" spans="2:24" ht="30" x14ac:dyDescent="0.25">
      <c r="B3839" s="145" t="s">
        <v>2367</v>
      </c>
      <c r="C3839" s="31" t="s">
        <v>9799</v>
      </c>
      <c r="D3839" s="31"/>
      <c r="E3839" s="43" t="s">
        <v>52</v>
      </c>
      <c r="F3839" s="42" t="s">
        <v>34</v>
      </c>
      <c r="G3839" s="83" t="s">
        <v>34</v>
      </c>
      <c r="H3839" s="168">
        <v>36256</v>
      </c>
      <c r="I3839" s="31"/>
      <c r="J3839" s="83" t="s">
        <v>188</v>
      </c>
      <c r="K3839" s="31" t="s">
        <v>34</v>
      </c>
      <c r="L3839" s="31"/>
      <c r="M3839" s="168"/>
      <c r="N3839" s="147"/>
      <c r="O3839" s="105" t="s">
        <v>52</v>
      </c>
      <c r="P3839" s="171">
        <v>36256</v>
      </c>
      <c r="Q3839" s="31"/>
      <c r="R3839" s="83" t="s">
        <v>188</v>
      </c>
      <c r="S3839" s="31" t="s">
        <v>34</v>
      </c>
      <c r="T3839" s="31"/>
      <c r="U3839" s="168"/>
      <c r="V3839" s="149"/>
      <c r="W3839" s="140" t="str" cm="1">
        <f t="array" ref="W3839">IF(SUM(LEN(B3839:V3839))=0,"",IF(OR(OR(ISBLANK(F3839),SUM(LEN(C3839),LEN(D3839))=0),AND(NOT(E3839="Unknown"),ISBLANK(J3839)),AND(NOT(O3839="Unknown"),ISBLANK(R3839))),"Missing Information", INDEX(Table15[Entire Service Line Classification], MATCH(SUMIFS(Table15[Unique ID],Table15[System-Owned Portion],E3839,Table15[If Material Anything Other than "Lead" in Column E,Was Material Ever Previously Lead?],G3839,Table15[Customer-Owned Portion],O3839),Table15[Unique ID],0),0)))</f>
        <v>Non-lead</v>
      </c>
      <c r="X3839"/>
    </row>
    <row r="3840" spans="2:24" ht="30" x14ac:dyDescent="0.25">
      <c r="B3840" s="145" t="s">
        <v>2369</v>
      </c>
      <c r="C3840" s="31" t="s">
        <v>9801</v>
      </c>
      <c r="D3840" s="31"/>
      <c r="E3840" s="43" t="s">
        <v>52</v>
      </c>
      <c r="F3840" s="42" t="s">
        <v>34</v>
      </c>
      <c r="G3840" s="83" t="s">
        <v>34</v>
      </c>
      <c r="H3840" s="168">
        <v>36256</v>
      </c>
      <c r="I3840" s="31"/>
      <c r="J3840" s="83" t="s">
        <v>188</v>
      </c>
      <c r="K3840" s="31" t="s">
        <v>34</v>
      </c>
      <c r="L3840" s="31"/>
      <c r="M3840" s="168"/>
      <c r="N3840" s="147"/>
      <c r="O3840" s="105" t="s">
        <v>52</v>
      </c>
      <c r="P3840" s="171">
        <v>36256</v>
      </c>
      <c r="Q3840" s="31"/>
      <c r="R3840" s="83" t="s">
        <v>188</v>
      </c>
      <c r="S3840" s="31" t="s">
        <v>34</v>
      </c>
      <c r="T3840" s="31"/>
      <c r="U3840" s="168"/>
      <c r="V3840" s="149"/>
      <c r="W3840" s="140" t="str" cm="1">
        <f t="array" ref="W3840">IF(SUM(LEN(B3840:V3840))=0,"",IF(OR(OR(ISBLANK(F3840),SUM(LEN(C3840),LEN(D3840))=0),AND(NOT(E3840="Unknown"),ISBLANK(J3840)),AND(NOT(O3840="Unknown"),ISBLANK(R3840))),"Missing Information", INDEX(Table15[Entire Service Line Classification], MATCH(SUMIFS(Table15[Unique ID],Table15[System-Owned Portion],E3840,Table15[If Material Anything Other than "Lead" in Column E,Was Material Ever Previously Lead?],G3840,Table15[Customer-Owned Portion],O3840),Table15[Unique ID],0),0)))</f>
        <v>Non-lead</v>
      </c>
      <c r="X3840"/>
    </row>
    <row r="3841" spans="2:24" ht="30" x14ac:dyDescent="0.25">
      <c r="B3841" s="145" t="s">
        <v>2394</v>
      </c>
      <c r="C3841" s="31" t="s">
        <v>9826</v>
      </c>
      <c r="D3841" s="31"/>
      <c r="E3841" s="43" t="s">
        <v>52</v>
      </c>
      <c r="F3841" s="42" t="s">
        <v>34</v>
      </c>
      <c r="G3841" s="83" t="s">
        <v>34</v>
      </c>
      <c r="H3841" s="168">
        <v>36256</v>
      </c>
      <c r="I3841" s="31"/>
      <c r="J3841" s="83" t="s">
        <v>188</v>
      </c>
      <c r="K3841" s="31" t="s">
        <v>34</v>
      </c>
      <c r="L3841" s="31"/>
      <c r="M3841" s="168"/>
      <c r="N3841" s="147"/>
      <c r="O3841" s="105" t="s">
        <v>52</v>
      </c>
      <c r="P3841" s="171">
        <v>36256</v>
      </c>
      <c r="Q3841" s="31"/>
      <c r="R3841" s="83" t="s">
        <v>188</v>
      </c>
      <c r="S3841" s="31" t="s">
        <v>34</v>
      </c>
      <c r="T3841" s="31"/>
      <c r="U3841" s="168"/>
      <c r="V3841" s="149"/>
      <c r="W3841" s="140" t="str" cm="1">
        <f t="array" ref="W3841">IF(SUM(LEN(B3841:V3841))=0,"",IF(OR(OR(ISBLANK(F3841),SUM(LEN(C3841),LEN(D3841))=0),AND(NOT(E3841="Unknown"),ISBLANK(J3841)),AND(NOT(O3841="Unknown"),ISBLANK(R3841))),"Missing Information", INDEX(Table15[Entire Service Line Classification], MATCH(SUMIFS(Table15[Unique ID],Table15[System-Owned Portion],E3841,Table15[If Material Anything Other than "Lead" in Column E,Was Material Ever Previously Lead?],G3841,Table15[Customer-Owned Portion],O3841),Table15[Unique ID],0),0)))</f>
        <v>Non-lead</v>
      </c>
      <c r="X3841"/>
    </row>
    <row r="3842" spans="2:24" ht="30" x14ac:dyDescent="0.25">
      <c r="B3842" s="145" t="s">
        <v>2401</v>
      </c>
      <c r="C3842" s="31" t="s">
        <v>9833</v>
      </c>
      <c r="D3842" s="31"/>
      <c r="E3842" s="43" t="s">
        <v>52</v>
      </c>
      <c r="F3842" s="42" t="s">
        <v>34</v>
      </c>
      <c r="G3842" s="83" t="s">
        <v>34</v>
      </c>
      <c r="H3842" s="168">
        <v>36256</v>
      </c>
      <c r="I3842" s="31"/>
      <c r="J3842" s="83" t="s">
        <v>188</v>
      </c>
      <c r="K3842" s="31" t="s">
        <v>34</v>
      </c>
      <c r="L3842" s="31"/>
      <c r="M3842" s="168"/>
      <c r="N3842" s="147"/>
      <c r="O3842" s="105" t="s">
        <v>52</v>
      </c>
      <c r="P3842" s="171">
        <v>36256</v>
      </c>
      <c r="Q3842" s="31"/>
      <c r="R3842" s="83" t="s">
        <v>188</v>
      </c>
      <c r="S3842" s="31" t="s">
        <v>34</v>
      </c>
      <c r="T3842" s="31"/>
      <c r="U3842" s="168"/>
      <c r="V3842" s="149"/>
      <c r="W3842" s="140" t="str" cm="1">
        <f t="array" ref="W3842">IF(SUM(LEN(B3842:V3842))=0,"",IF(OR(OR(ISBLANK(F3842),SUM(LEN(C3842),LEN(D3842))=0),AND(NOT(E3842="Unknown"),ISBLANK(J3842)),AND(NOT(O3842="Unknown"),ISBLANK(R3842))),"Missing Information", INDEX(Table15[Entire Service Line Classification], MATCH(SUMIFS(Table15[Unique ID],Table15[System-Owned Portion],E3842,Table15[If Material Anything Other than "Lead" in Column E,Was Material Ever Previously Lead?],G3842,Table15[Customer-Owned Portion],O3842),Table15[Unique ID],0),0)))</f>
        <v>Non-lead</v>
      </c>
      <c r="X3842"/>
    </row>
    <row r="3843" spans="2:24" ht="30" x14ac:dyDescent="0.25">
      <c r="B3843" s="145" t="s">
        <v>2457</v>
      </c>
      <c r="C3843" s="31" t="s">
        <v>9889</v>
      </c>
      <c r="D3843" s="31"/>
      <c r="E3843" s="43" t="s">
        <v>52</v>
      </c>
      <c r="F3843" s="42" t="s">
        <v>34</v>
      </c>
      <c r="G3843" s="83" t="s">
        <v>34</v>
      </c>
      <c r="H3843" s="168">
        <v>36256</v>
      </c>
      <c r="I3843" s="31"/>
      <c r="J3843" s="83" t="s">
        <v>188</v>
      </c>
      <c r="K3843" s="31" t="s">
        <v>34</v>
      </c>
      <c r="L3843" s="31"/>
      <c r="M3843" s="168"/>
      <c r="N3843" s="147"/>
      <c r="O3843" s="105" t="s">
        <v>52</v>
      </c>
      <c r="P3843" s="171">
        <v>36256</v>
      </c>
      <c r="Q3843" s="31"/>
      <c r="R3843" s="83" t="s">
        <v>188</v>
      </c>
      <c r="S3843" s="31" t="s">
        <v>34</v>
      </c>
      <c r="T3843" s="31"/>
      <c r="U3843" s="168"/>
      <c r="V3843" s="149"/>
      <c r="W3843" s="140" t="str" cm="1">
        <f t="array" ref="W3843">IF(SUM(LEN(B3843:V3843))=0,"",IF(OR(OR(ISBLANK(F3843),SUM(LEN(C3843),LEN(D3843))=0),AND(NOT(E3843="Unknown"),ISBLANK(J3843)),AND(NOT(O3843="Unknown"),ISBLANK(R3843))),"Missing Information", INDEX(Table15[Entire Service Line Classification], MATCH(SUMIFS(Table15[Unique ID],Table15[System-Owned Portion],E3843,Table15[If Material Anything Other than "Lead" in Column E,Was Material Ever Previously Lead?],G3843,Table15[Customer-Owned Portion],O3843),Table15[Unique ID],0),0)))</f>
        <v>Non-lead</v>
      </c>
      <c r="X3843"/>
    </row>
    <row r="3844" spans="2:24" ht="30" x14ac:dyDescent="0.25">
      <c r="B3844" s="145" t="s">
        <v>2519</v>
      </c>
      <c r="C3844" s="31" t="s">
        <v>9951</v>
      </c>
      <c r="D3844" s="31"/>
      <c r="E3844" s="43" t="s">
        <v>52</v>
      </c>
      <c r="F3844" s="42" t="s">
        <v>34</v>
      </c>
      <c r="G3844" s="83" t="s">
        <v>34</v>
      </c>
      <c r="H3844" s="168">
        <v>36256</v>
      </c>
      <c r="I3844" s="31"/>
      <c r="J3844" s="83" t="s">
        <v>188</v>
      </c>
      <c r="K3844" s="31" t="s">
        <v>34</v>
      </c>
      <c r="L3844" s="31"/>
      <c r="M3844" s="168"/>
      <c r="N3844" s="147"/>
      <c r="O3844" s="105" t="s">
        <v>52</v>
      </c>
      <c r="P3844" s="171">
        <v>36256</v>
      </c>
      <c r="Q3844" s="31"/>
      <c r="R3844" s="83" t="s">
        <v>188</v>
      </c>
      <c r="S3844" s="31" t="s">
        <v>34</v>
      </c>
      <c r="T3844" s="31"/>
      <c r="U3844" s="168"/>
      <c r="V3844" s="149"/>
      <c r="W3844" s="140" t="str" cm="1">
        <f t="array" ref="W3844">IF(SUM(LEN(B3844:V3844))=0,"",IF(OR(OR(ISBLANK(F3844),SUM(LEN(C3844),LEN(D3844))=0),AND(NOT(E3844="Unknown"),ISBLANK(J3844)),AND(NOT(O3844="Unknown"),ISBLANK(R3844))),"Missing Information", INDEX(Table15[Entire Service Line Classification], MATCH(SUMIFS(Table15[Unique ID],Table15[System-Owned Portion],E3844,Table15[If Material Anything Other than "Lead" in Column E,Was Material Ever Previously Lead?],G3844,Table15[Customer-Owned Portion],O3844),Table15[Unique ID],0),0)))</f>
        <v>Non-lead</v>
      </c>
      <c r="X3844"/>
    </row>
    <row r="3845" spans="2:24" ht="30" x14ac:dyDescent="0.25">
      <c r="B3845" s="145" t="s">
        <v>2540</v>
      </c>
      <c r="C3845" s="31" t="s">
        <v>9972</v>
      </c>
      <c r="D3845" s="31"/>
      <c r="E3845" s="43" t="s">
        <v>52</v>
      </c>
      <c r="F3845" s="42" t="s">
        <v>34</v>
      </c>
      <c r="G3845" s="83" t="s">
        <v>34</v>
      </c>
      <c r="H3845" s="168">
        <v>36256</v>
      </c>
      <c r="I3845" s="31"/>
      <c r="J3845" s="83" t="s">
        <v>188</v>
      </c>
      <c r="K3845" s="31" t="s">
        <v>34</v>
      </c>
      <c r="L3845" s="31"/>
      <c r="M3845" s="168"/>
      <c r="N3845" s="147"/>
      <c r="O3845" s="105" t="s">
        <v>52</v>
      </c>
      <c r="P3845" s="171">
        <v>36256</v>
      </c>
      <c r="Q3845" s="31"/>
      <c r="R3845" s="83" t="s">
        <v>188</v>
      </c>
      <c r="S3845" s="31" t="s">
        <v>34</v>
      </c>
      <c r="T3845" s="31"/>
      <c r="U3845" s="168"/>
      <c r="V3845" s="149"/>
      <c r="W3845" s="140" t="str" cm="1">
        <f t="array" ref="W3845">IF(SUM(LEN(B3845:V3845))=0,"",IF(OR(OR(ISBLANK(F3845),SUM(LEN(C3845),LEN(D3845))=0),AND(NOT(E3845="Unknown"),ISBLANK(J3845)),AND(NOT(O3845="Unknown"),ISBLANK(R3845))),"Missing Information", INDEX(Table15[Entire Service Line Classification], MATCH(SUMIFS(Table15[Unique ID],Table15[System-Owned Portion],E3845,Table15[If Material Anything Other than "Lead" in Column E,Was Material Ever Previously Lead?],G3845,Table15[Customer-Owned Portion],O3845),Table15[Unique ID],0),0)))</f>
        <v>Non-lead</v>
      </c>
      <c r="X3845"/>
    </row>
    <row r="3846" spans="2:24" ht="30" x14ac:dyDescent="0.25">
      <c r="B3846" s="145" t="s">
        <v>2546</v>
      </c>
      <c r="C3846" s="31" t="s">
        <v>9978</v>
      </c>
      <c r="D3846" s="31"/>
      <c r="E3846" s="43" t="s">
        <v>52</v>
      </c>
      <c r="F3846" s="42" t="s">
        <v>34</v>
      </c>
      <c r="G3846" s="83" t="s">
        <v>34</v>
      </c>
      <c r="H3846" s="168">
        <v>36256</v>
      </c>
      <c r="I3846" s="31"/>
      <c r="J3846" s="83" t="s">
        <v>188</v>
      </c>
      <c r="K3846" s="31" t="s">
        <v>34</v>
      </c>
      <c r="L3846" s="31"/>
      <c r="M3846" s="168"/>
      <c r="N3846" s="147"/>
      <c r="O3846" s="105" t="s">
        <v>52</v>
      </c>
      <c r="P3846" s="171">
        <v>36256</v>
      </c>
      <c r="Q3846" s="31"/>
      <c r="R3846" s="83" t="s">
        <v>188</v>
      </c>
      <c r="S3846" s="31" t="s">
        <v>34</v>
      </c>
      <c r="T3846" s="31"/>
      <c r="U3846" s="168"/>
      <c r="V3846" s="149"/>
      <c r="W3846" s="140" t="str" cm="1">
        <f t="array" ref="W3846">IF(SUM(LEN(B3846:V3846))=0,"",IF(OR(OR(ISBLANK(F3846),SUM(LEN(C3846),LEN(D3846))=0),AND(NOT(E3846="Unknown"),ISBLANK(J3846)),AND(NOT(O3846="Unknown"),ISBLANK(R3846))),"Missing Information", INDEX(Table15[Entire Service Line Classification], MATCH(SUMIFS(Table15[Unique ID],Table15[System-Owned Portion],E3846,Table15[If Material Anything Other than "Lead" in Column E,Was Material Ever Previously Lead?],G3846,Table15[Customer-Owned Portion],O3846),Table15[Unique ID],0),0)))</f>
        <v>Non-lead</v>
      </c>
      <c r="X3846"/>
    </row>
    <row r="3847" spans="2:24" ht="30" x14ac:dyDescent="0.25">
      <c r="B3847" s="145" t="s">
        <v>5246</v>
      </c>
      <c r="C3847" s="31" t="s">
        <v>12843</v>
      </c>
      <c r="D3847" s="31"/>
      <c r="E3847" s="43" t="s">
        <v>52</v>
      </c>
      <c r="F3847" s="42" t="s">
        <v>34</v>
      </c>
      <c r="G3847" s="83" t="s">
        <v>34</v>
      </c>
      <c r="H3847" s="168">
        <v>36256</v>
      </c>
      <c r="I3847" s="31"/>
      <c r="J3847" s="83" t="s">
        <v>188</v>
      </c>
      <c r="K3847" s="31" t="s">
        <v>34</v>
      </c>
      <c r="L3847" s="31"/>
      <c r="M3847" s="168"/>
      <c r="N3847" s="147"/>
      <c r="O3847" s="105" t="s">
        <v>52</v>
      </c>
      <c r="P3847" s="171">
        <v>36256</v>
      </c>
      <c r="Q3847" s="31"/>
      <c r="R3847" s="83" t="s">
        <v>188</v>
      </c>
      <c r="S3847" s="31" t="s">
        <v>34</v>
      </c>
      <c r="T3847" s="31"/>
      <c r="U3847" s="168"/>
      <c r="V3847" s="149"/>
      <c r="W3847" s="140" t="str" cm="1">
        <f t="array" ref="W3847">IF(SUM(LEN(B3847:V3847))=0,"",IF(OR(OR(ISBLANK(F3847),SUM(LEN(C3847),LEN(D3847))=0),AND(NOT(E3847="Unknown"),ISBLANK(J3847)),AND(NOT(O3847="Unknown"),ISBLANK(R3847))),"Missing Information", INDEX(Table15[Entire Service Line Classification], MATCH(SUMIFS(Table15[Unique ID],Table15[System-Owned Portion],E3847,Table15[If Material Anything Other than "Lead" in Column E,Was Material Ever Previously Lead?],G3847,Table15[Customer-Owned Portion],O3847),Table15[Unique ID],0),0)))</f>
        <v>Non-lead</v>
      </c>
      <c r="X3847"/>
    </row>
    <row r="3848" spans="2:24" ht="30" x14ac:dyDescent="0.25">
      <c r="B3848" s="145" t="s">
        <v>725</v>
      </c>
      <c r="C3848" s="31" t="s">
        <v>8140</v>
      </c>
      <c r="D3848" s="31"/>
      <c r="E3848" s="43" t="s">
        <v>52</v>
      </c>
      <c r="F3848" s="42" t="s">
        <v>34</v>
      </c>
      <c r="G3848" s="83" t="s">
        <v>34</v>
      </c>
      <c r="H3848" s="168">
        <v>36249</v>
      </c>
      <c r="I3848" s="31"/>
      <c r="J3848" s="83" t="s">
        <v>188</v>
      </c>
      <c r="K3848" s="31" t="s">
        <v>34</v>
      </c>
      <c r="L3848" s="31"/>
      <c r="M3848" s="168"/>
      <c r="N3848" s="147"/>
      <c r="O3848" s="105" t="s">
        <v>52</v>
      </c>
      <c r="P3848" s="171">
        <v>36249</v>
      </c>
      <c r="Q3848" s="31"/>
      <c r="R3848" s="83" t="s">
        <v>188</v>
      </c>
      <c r="S3848" s="31" t="s">
        <v>34</v>
      </c>
      <c r="T3848" s="31"/>
      <c r="U3848" s="168"/>
      <c r="V3848" s="149"/>
      <c r="W3848" s="140" t="str" cm="1">
        <f t="array" ref="W3848">IF(SUM(LEN(B3848:V3848))=0,"",IF(OR(OR(ISBLANK(F3848),SUM(LEN(C3848),LEN(D3848))=0),AND(NOT(E3848="Unknown"),ISBLANK(J3848)),AND(NOT(O3848="Unknown"),ISBLANK(R3848))),"Missing Information", INDEX(Table15[Entire Service Line Classification], MATCH(SUMIFS(Table15[Unique ID],Table15[System-Owned Portion],E3848,Table15[If Material Anything Other than "Lead" in Column E,Was Material Ever Previously Lead?],G3848,Table15[Customer-Owned Portion],O3848),Table15[Unique ID],0),0)))</f>
        <v>Non-lead</v>
      </c>
      <c r="X3848"/>
    </row>
    <row r="3849" spans="2:24" ht="30" x14ac:dyDescent="0.25">
      <c r="B3849" s="145" t="s">
        <v>6679</v>
      </c>
      <c r="C3849" s="31" t="s">
        <v>14285</v>
      </c>
      <c r="D3849" s="31"/>
      <c r="E3849" s="43" t="s">
        <v>52</v>
      </c>
      <c r="F3849" s="42" t="s">
        <v>34</v>
      </c>
      <c r="G3849" s="83" t="s">
        <v>34</v>
      </c>
      <c r="H3849" s="168">
        <v>36249</v>
      </c>
      <c r="I3849" s="31"/>
      <c r="J3849" s="83" t="s">
        <v>188</v>
      </c>
      <c r="K3849" s="31" t="s">
        <v>34</v>
      </c>
      <c r="L3849" s="31"/>
      <c r="M3849" s="168"/>
      <c r="N3849" s="147"/>
      <c r="O3849" s="105" t="s">
        <v>52</v>
      </c>
      <c r="P3849" s="171">
        <v>36249</v>
      </c>
      <c r="Q3849" s="31"/>
      <c r="R3849" s="83" t="s">
        <v>188</v>
      </c>
      <c r="S3849" s="31" t="s">
        <v>34</v>
      </c>
      <c r="T3849" s="31"/>
      <c r="U3849" s="168"/>
      <c r="V3849" s="149"/>
      <c r="W3849" s="140" t="str" cm="1">
        <f t="array" ref="W3849">IF(SUM(LEN(B3849:V3849))=0,"",IF(OR(OR(ISBLANK(F3849),SUM(LEN(C3849),LEN(D3849))=0),AND(NOT(E3849="Unknown"),ISBLANK(J3849)),AND(NOT(O3849="Unknown"),ISBLANK(R3849))),"Missing Information", INDEX(Table15[Entire Service Line Classification], MATCH(SUMIFS(Table15[Unique ID],Table15[System-Owned Portion],E3849,Table15[If Material Anything Other than "Lead" in Column E,Was Material Ever Previously Lead?],G3849,Table15[Customer-Owned Portion],O3849),Table15[Unique ID],0),0)))</f>
        <v>Non-lead</v>
      </c>
      <c r="X3849"/>
    </row>
    <row r="3850" spans="2:24" ht="30" x14ac:dyDescent="0.25">
      <c r="B3850" s="145" t="s">
        <v>5881</v>
      </c>
      <c r="C3850" s="31" t="s">
        <v>13483</v>
      </c>
      <c r="D3850" s="31"/>
      <c r="E3850" s="43" t="s">
        <v>52</v>
      </c>
      <c r="F3850" s="42" t="s">
        <v>34</v>
      </c>
      <c r="G3850" s="83" t="s">
        <v>34</v>
      </c>
      <c r="H3850" s="168">
        <v>36222</v>
      </c>
      <c r="I3850" s="31"/>
      <c r="J3850" s="83" t="s">
        <v>188</v>
      </c>
      <c r="K3850" s="31" t="s">
        <v>34</v>
      </c>
      <c r="L3850" s="31"/>
      <c r="M3850" s="168"/>
      <c r="N3850" s="147"/>
      <c r="O3850" s="105" t="s">
        <v>52</v>
      </c>
      <c r="P3850" s="171">
        <v>36222</v>
      </c>
      <c r="Q3850" s="31"/>
      <c r="R3850" s="83" t="s">
        <v>188</v>
      </c>
      <c r="S3850" s="31" t="s">
        <v>34</v>
      </c>
      <c r="T3850" s="31"/>
      <c r="U3850" s="168"/>
      <c r="V3850" s="149"/>
      <c r="W3850" s="140" t="str" cm="1">
        <f t="array" ref="W3850">IF(SUM(LEN(B3850:V3850))=0,"",IF(OR(OR(ISBLANK(F3850),SUM(LEN(C3850),LEN(D3850))=0),AND(NOT(E3850="Unknown"),ISBLANK(J3850)),AND(NOT(O3850="Unknown"),ISBLANK(R3850))),"Missing Information", INDEX(Table15[Entire Service Line Classification], MATCH(SUMIFS(Table15[Unique ID],Table15[System-Owned Portion],E3850,Table15[If Material Anything Other than "Lead" in Column E,Was Material Ever Previously Lead?],G3850,Table15[Customer-Owned Portion],O3850),Table15[Unique ID],0),0)))</f>
        <v>Non-lead</v>
      </c>
      <c r="X3850"/>
    </row>
    <row r="3851" spans="2:24" ht="30" x14ac:dyDescent="0.25">
      <c r="B3851" s="145" t="s">
        <v>5909</v>
      </c>
      <c r="C3851" s="31" t="s">
        <v>13511</v>
      </c>
      <c r="D3851" s="31"/>
      <c r="E3851" s="43" t="s">
        <v>52</v>
      </c>
      <c r="F3851" s="42" t="s">
        <v>34</v>
      </c>
      <c r="G3851" s="83" t="s">
        <v>34</v>
      </c>
      <c r="H3851" s="168">
        <v>36222</v>
      </c>
      <c r="I3851" s="31"/>
      <c r="J3851" s="83" t="s">
        <v>188</v>
      </c>
      <c r="K3851" s="31" t="s">
        <v>34</v>
      </c>
      <c r="L3851" s="31"/>
      <c r="M3851" s="168"/>
      <c r="N3851" s="147"/>
      <c r="O3851" s="105" t="s">
        <v>52</v>
      </c>
      <c r="P3851" s="171">
        <v>36222</v>
      </c>
      <c r="Q3851" s="31"/>
      <c r="R3851" s="83" t="s">
        <v>188</v>
      </c>
      <c r="S3851" s="31" t="s">
        <v>34</v>
      </c>
      <c r="T3851" s="31"/>
      <c r="U3851" s="168"/>
      <c r="V3851" s="149"/>
      <c r="W3851" s="140" t="str" cm="1">
        <f t="array" ref="W3851">IF(SUM(LEN(B3851:V3851))=0,"",IF(OR(OR(ISBLANK(F3851),SUM(LEN(C3851),LEN(D3851))=0),AND(NOT(E3851="Unknown"),ISBLANK(J3851)),AND(NOT(O3851="Unknown"),ISBLANK(R3851))),"Missing Information", INDEX(Table15[Entire Service Line Classification], MATCH(SUMIFS(Table15[Unique ID],Table15[System-Owned Portion],E3851,Table15[If Material Anything Other than "Lead" in Column E,Was Material Ever Previously Lead?],G3851,Table15[Customer-Owned Portion],O3851),Table15[Unique ID],0),0)))</f>
        <v>Non-lead</v>
      </c>
      <c r="X3851"/>
    </row>
    <row r="3852" spans="2:24" ht="30" x14ac:dyDescent="0.25">
      <c r="B3852" s="145" t="s">
        <v>6154</v>
      </c>
      <c r="C3852" s="31" t="s">
        <v>13756</v>
      </c>
      <c r="D3852" s="31"/>
      <c r="E3852" s="43" t="s">
        <v>52</v>
      </c>
      <c r="F3852" s="42" t="s">
        <v>34</v>
      </c>
      <c r="G3852" s="83" t="s">
        <v>34</v>
      </c>
      <c r="H3852" s="168">
        <v>36222</v>
      </c>
      <c r="I3852" s="31"/>
      <c r="J3852" s="83" t="s">
        <v>188</v>
      </c>
      <c r="K3852" s="31" t="s">
        <v>34</v>
      </c>
      <c r="L3852" s="31"/>
      <c r="M3852" s="168"/>
      <c r="N3852" s="147"/>
      <c r="O3852" s="105" t="s">
        <v>52</v>
      </c>
      <c r="P3852" s="171">
        <v>36222</v>
      </c>
      <c r="Q3852" s="31"/>
      <c r="R3852" s="83" t="s">
        <v>188</v>
      </c>
      <c r="S3852" s="31" t="s">
        <v>34</v>
      </c>
      <c r="T3852" s="31"/>
      <c r="U3852" s="168"/>
      <c r="V3852" s="149"/>
      <c r="W3852" s="140" t="str" cm="1">
        <f t="array" ref="W3852">IF(SUM(LEN(B3852:V3852))=0,"",IF(OR(OR(ISBLANK(F3852),SUM(LEN(C3852),LEN(D3852))=0),AND(NOT(E3852="Unknown"),ISBLANK(J3852)),AND(NOT(O3852="Unknown"),ISBLANK(R3852))),"Missing Information", INDEX(Table15[Entire Service Line Classification], MATCH(SUMIFS(Table15[Unique ID],Table15[System-Owned Portion],E3852,Table15[If Material Anything Other than "Lead" in Column E,Was Material Ever Previously Lead?],G3852,Table15[Customer-Owned Portion],O3852),Table15[Unique ID],0),0)))</f>
        <v>Non-lead</v>
      </c>
      <c r="X3852"/>
    </row>
    <row r="3853" spans="2:24" ht="30" x14ac:dyDescent="0.25">
      <c r="B3853" s="145" t="s">
        <v>6218</v>
      </c>
      <c r="C3853" s="31" t="s">
        <v>13820</v>
      </c>
      <c r="D3853" s="31"/>
      <c r="E3853" s="43" t="s">
        <v>52</v>
      </c>
      <c r="F3853" s="42" t="s">
        <v>34</v>
      </c>
      <c r="G3853" s="83" t="s">
        <v>34</v>
      </c>
      <c r="H3853" s="168">
        <v>36222</v>
      </c>
      <c r="I3853" s="31"/>
      <c r="J3853" s="83" t="s">
        <v>188</v>
      </c>
      <c r="K3853" s="31" t="s">
        <v>34</v>
      </c>
      <c r="L3853" s="31"/>
      <c r="M3853" s="168"/>
      <c r="N3853" s="147"/>
      <c r="O3853" s="105" t="s">
        <v>52</v>
      </c>
      <c r="P3853" s="171">
        <v>36222</v>
      </c>
      <c r="Q3853" s="31"/>
      <c r="R3853" s="83" t="s">
        <v>188</v>
      </c>
      <c r="S3853" s="31" t="s">
        <v>34</v>
      </c>
      <c r="T3853" s="31"/>
      <c r="U3853" s="168"/>
      <c r="V3853" s="149"/>
      <c r="W3853" s="140" t="str" cm="1">
        <f t="array" ref="W3853">IF(SUM(LEN(B3853:V3853))=0,"",IF(OR(OR(ISBLANK(F3853),SUM(LEN(C3853),LEN(D3853))=0),AND(NOT(E3853="Unknown"),ISBLANK(J3853)),AND(NOT(O3853="Unknown"),ISBLANK(R3853))),"Missing Information", INDEX(Table15[Entire Service Line Classification], MATCH(SUMIFS(Table15[Unique ID],Table15[System-Owned Portion],E3853,Table15[If Material Anything Other than "Lead" in Column E,Was Material Ever Previously Lead?],G3853,Table15[Customer-Owned Portion],O3853),Table15[Unique ID],0),0)))</f>
        <v>Non-lead</v>
      </c>
      <c r="X3853"/>
    </row>
    <row r="3854" spans="2:24" ht="30" x14ac:dyDescent="0.25">
      <c r="B3854" s="145" t="s">
        <v>572</v>
      </c>
      <c r="C3854" s="31" t="s">
        <v>7987</v>
      </c>
      <c r="D3854" s="31"/>
      <c r="E3854" s="43" t="s">
        <v>52</v>
      </c>
      <c r="F3854" s="42" t="s">
        <v>34</v>
      </c>
      <c r="G3854" s="83" t="s">
        <v>34</v>
      </c>
      <c r="H3854" s="168">
        <v>36220</v>
      </c>
      <c r="I3854" s="31"/>
      <c r="J3854" s="83" t="s">
        <v>188</v>
      </c>
      <c r="K3854" s="31" t="s">
        <v>34</v>
      </c>
      <c r="L3854" s="31"/>
      <c r="M3854" s="168"/>
      <c r="N3854" s="147"/>
      <c r="O3854" s="105" t="s">
        <v>52</v>
      </c>
      <c r="P3854" s="171">
        <v>36220</v>
      </c>
      <c r="Q3854" s="31"/>
      <c r="R3854" s="83" t="s">
        <v>188</v>
      </c>
      <c r="S3854" s="31" t="s">
        <v>34</v>
      </c>
      <c r="T3854" s="31"/>
      <c r="U3854" s="168"/>
      <c r="V3854" s="149"/>
      <c r="W3854" s="140" t="str" cm="1">
        <f t="array" ref="W3854">IF(SUM(LEN(B3854:V3854))=0,"",IF(OR(OR(ISBLANK(F3854),SUM(LEN(C3854),LEN(D3854))=0),AND(NOT(E3854="Unknown"),ISBLANK(J3854)),AND(NOT(O3854="Unknown"),ISBLANK(R3854))),"Missing Information", INDEX(Table15[Entire Service Line Classification], MATCH(SUMIFS(Table15[Unique ID],Table15[System-Owned Portion],E3854,Table15[If Material Anything Other than "Lead" in Column E,Was Material Ever Previously Lead?],G3854,Table15[Customer-Owned Portion],O3854),Table15[Unique ID],0),0)))</f>
        <v>Non-lead</v>
      </c>
      <c r="X3854"/>
    </row>
    <row r="3855" spans="2:24" ht="30" x14ac:dyDescent="0.25">
      <c r="B3855" s="145" t="s">
        <v>695</v>
      </c>
      <c r="C3855" s="31" t="s">
        <v>8110</v>
      </c>
      <c r="D3855" s="31"/>
      <c r="E3855" s="43" t="s">
        <v>52</v>
      </c>
      <c r="F3855" s="42" t="s">
        <v>34</v>
      </c>
      <c r="G3855" s="83" t="s">
        <v>34</v>
      </c>
      <c r="H3855" s="168">
        <v>36220</v>
      </c>
      <c r="I3855" s="31"/>
      <c r="J3855" s="83" t="s">
        <v>188</v>
      </c>
      <c r="K3855" s="31" t="s">
        <v>34</v>
      </c>
      <c r="L3855" s="31"/>
      <c r="M3855" s="168"/>
      <c r="N3855" s="147"/>
      <c r="O3855" s="105" t="s">
        <v>52</v>
      </c>
      <c r="P3855" s="171">
        <v>36220</v>
      </c>
      <c r="Q3855" s="31"/>
      <c r="R3855" s="83" t="s">
        <v>188</v>
      </c>
      <c r="S3855" s="31" t="s">
        <v>34</v>
      </c>
      <c r="T3855" s="31"/>
      <c r="U3855" s="168"/>
      <c r="V3855" s="149"/>
      <c r="W3855" s="140" t="str" cm="1">
        <f t="array" ref="W3855">IF(SUM(LEN(B3855:V3855))=0,"",IF(OR(OR(ISBLANK(F3855),SUM(LEN(C3855),LEN(D3855))=0),AND(NOT(E3855="Unknown"),ISBLANK(J3855)),AND(NOT(O3855="Unknown"),ISBLANK(R3855))),"Missing Information", INDEX(Table15[Entire Service Line Classification], MATCH(SUMIFS(Table15[Unique ID],Table15[System-Owned Portion],E3855,Table15[If Material Anything Other than "Lead" in Column E,Was Material Ever Previously Lead?],G3855,Table15[Customer-Owned Portion],O3855),Table15[Unique ID],0),0)))</f>
        <v>Non-lead</v>
      </c>
      <c r="X3855"/>
    </row>
    <row r="3856" spans="2:24" ht="30" x14ac:dyDescent="0.25">
      <c r="B3856" s="145" t="s">
        <v>2299</v>
      </c>
      <c r="C3856" s="31" t="s">
        <v>9731</v>
      </c>
      <c r="D3856" s="31"/>
      <c r="E3856" s="43" t="s">
        <v>52</v>
      </c>
      <c r="F3856" s="42" t="s">
        <v>34</v>
      </c>
      <c r="G3856" s="83" t="s">
        <v>34</v>
      </c>
      <c r="H3856" s="168">
        <v>36216</v>
      </c>
      <c r="I3856" s="31"/>
      <c r="J3856" s="83" t="s">
        <v>188</v>
      </c>
      <c r="K3856" s="31" t="s">
        <v>34</v>
      </c>
      <c r="L3856" s="31"/>
      <c r="M3856" s="168"/>
      <c r="N3856" s="147"/>
      <c r="O3856" s="105" t="s">
        <v>52</v>
      </c>
      <c r="P3856" s="171">
        <v>36216</v>
      </c>
      <c r="Q3856" s="31"/>
      <c r="R3856" s="83" t="s">
        <v>188</v>
      </c>
      <c r="S3856" s="31" t="s">
        <v>34</v>
      </c>
      <c r="T3856" s="31"/>
      <c r="U3856" s="168"/>
      <c r="V3856" s="149"/>
      <c r="W3856" s="140" t="str" cm="1">
        <f t="array" ref="W3856">IF(SUM(LEN(B3856:V3856))=0,"",IF(OR(OR(ISBLANK(F3856),SUM(LEN(C3856),LEN(D3856))=0),AND(NOT(E3856="Unknown"),ISBLANK(J3856)),AND(NOT(O3856="Unknown"),ISBLANK(R3856))),"Missing Information", INDEX(Table15[Entire Service Line Classification], MATCH(SUMIFS(Table15[Unique ID],Table15[System-Owned Portion],E3856,Table15[If Material Anything Other than "Lead" in Column E,Was Material Ever Previously Lead?],G3856,Table15[Customer-Owned Portion],O3856),Table15[Unique ID],0),0)))</f>
        <v>Non-lead</v>
      </c>
      <c r="X3856"/>
    </row>
    <row r="3857" spans="2:24" ht="30" x14ac:dyDescent="0.25">
      <c r="B3857" s="145" t="s">
        <v>5382</v>
      </c>
      <c r="C3857" s="31" t="s">
        <v>12979</v>
      </c>
      <c r="D3857" s="31"/>
      <c r="E3857" s="43" t="s">
        <v>52</v>
      </c>
      <c r="F3857" s="42" t="s">
        <v>34</v>
      </c>
      <c r="G3857" s="83" t="s">
        <v>34</v>
      </c>
      <c r="H3857" s="168">
        <v>36216</v>
      </c>
      <c r="I3857" s="31"/>
      <c r="J3857" s="83" t="s">
        <v>188</v>
      </c>
      <c r="K3857" s="31" t="s">
        <v>34</v>
      </c>
      <c r="L3857" s="31"/>
      <c r="M3857" s="168"/>
      <c r="N3857" s="147"/>
      <c r="O3857" s="105" t="s">
        <v>52</v>
      </c>
      <c r="P3857" s="171">
        <v>36216</v>
      </c>
      <c r="Q3857" s="31"/>
      <c r="R3857" s="83" t="s">
        <v>188</v>
      </c>
      <c r="S3857" s="31" t="s">
        <v>34</v>
      </c>
      <c r="T3857" s="31"/>
      <c r="U3857" s="168"/>
      <c r="V3857" s="149"/>
      <c r="W3857" s="140" t="str" cm="1">
        <f t="array" ref="W3857">IF(SUM(LEN(B3857:V3857))=0,"",IF(OR(OR(ISBLANK(F3857),SUM(LEN(C3857),LEN(D3857))=0),AND(NOT(E3857="Unknown"),ISBLANK(J3857)),AND(NOT(O3857="Unknown"),ISBLANK(R3857))),"Missing Information", INDEX(Table15[Entire Service Line Classification], MATCH(SUMIFS(Table15[Unique ID],Table15[System-Owned Portion],E3857,Table15[If Material Anything Other than "Lead" in Column E,Was Material Ever Previously Lead?],G3857,Table15[Customer-Owned Portion],O3857),Table15[Unique ID],0),0)))</f>
        <v>Non-lead</v>
      </c>
      <c r="X3857"/>
    </row>
    <row r="3858" spans="2:24" ht="30" x14ac:dyDescent="0.25">
      <c r="B3858" s="145" t="s">
        <v>6977</v>
      </c>
      <c r="C3858" s="31" t="s">
        <v>14601</v>
      </c>
      <c r="D3858" s="31"/>
      <c r="E3858" s="43" t="s">
        <v>52</v>
      </c>
      <c r="F3858" s="42" t="s">
        <v>34</v>
      </c>
      <c r="G3858" s="83" t="s">
        <v>34</v>
      </c>
      <c r="H3858" s="168">
        <v>36210</v>
      </c>
      <c r="I3858" s="31"/>
      <c r="J3858" s="83" t="s">
        <v>188</v>
      </c>
      <c r="K3858" s="31" t="s">
        <v>34</v>
      </c>
      <c r="L3858" s="31"/>
      <c r="M3858" s="168"/>
      <c r="N3858" s="147"/>
      <c r="O3858" s="105" t="s">
        <v>52</v>
      </c>
      <c r="P3858" s="171">
        <v>36210</v>
      </c>
      <c r="Q3858" s="31"/>
      <c r="R3858" s="83" t="s">
        <v>188</v>
      </c>
      <c r="S3858" s="31" t="s">
        <v>34</v>
      </c>
      <c r="T3858" s="31"/>
      <c r="U3858" s="168"/>
      <c r="V3858" s="149"/>
      <c r="W3858" s="140" t="str" cm="1">
        <f t="array" ref="W3858">IF(SUM(LEN(B3858:V3858))=0,"",IF(OR(OR(ISBLANK(F3858),SUM(LEN(C3858),LEN(D3858))=0),AND(NOT(E3858="Unknown"),ISBLANK(J3858)),AND(NOT(O3858="Unknown"),ISBLANK(R3858))),"Missing Information", INDEX(Table15[Entire Service Line Classification], MATCH(SUMIFS(Table15[Unique ID],Table15[System-Owned Portion],E3858,Table15[If Material Anything Other than "Lead" in Column E,Was Material Ever Previously Lead?],G3858,Table15[Customer-Owned Portion],O3858),Table15[Unique ID],0),0)))</f>
        <v>Non-lead</v>
      </c>
      <c r="X3858"/>
    </row>
    <row r="3859" spans="2:24" ht="30" x14ac:dyDescent="0.25">
      <c r="B3859" s="145" t="s">
        <v>516</v>
      </c>
      <c r="C3859" s="31" t="s">
        <v>7931</v>
      </c>
      <c r="D3859" s="31"/>
      <c r="E3859" s="43" t="s">
        <v>52</v>
      </c>
      <c r="F3859" s="42" t="s">
        <v>34</v>
      </c>
      <c r="G3859" s="83" t="s">
        <v>34</v>
      </c>
      <c r="H3859" s="168">
        <v>36206</v>
      </c>
      <c r="I3859" s="31"/>
      <c r="J3859" s="83" t="s">
        <v>188</v>
      </c>
      <c r="K3859" s="31" t="s">
        <v>34</v>
      </c>
      <c r="L3859" s="31"/>
      <c r="M3859" s="168"/>
      <c r="N3859" s="147"/>
      <c r="O3859" s="105" t="s">
        <v>52</v>
      </c>
      <c r="P3859" s="171">
        <v>36206</v>
      </c>
      <c r="Q3859" s="31"/>
      <c r="R3859" s="83" t="s">
        <v>188</v>
      </c>
      <c r="S3859" s="31" t="s">
        <v>34</v>
      </c>
      <c r="T3859" s="31"/>
      <c r="U3859" s="168"/>
      <c r="V3859" s="149"/>
      <c r="W3859" s="140" t="str" cm="1">
        <f t="array" ref="W3859">IF(SUM(LEN(B3859:V3859))=0,"",IF(OR(OR(ISBLANK(F3859),SUM(LEN(C3859),LEN(D3859))=0),AND(NOT(E3859="Unknown"),ISBLANK(J3859)),AND(NOT(O3859="Unknown"),ISBLANK(R3859))),"Missing Information", INDEX(Table15[Entire Service Line Classification], MATCH(SUMIFS(Table15[Unique ID],Table15[System-Owned Portion],E3859,Table15[If Material Anything Other than "Lead" in Column E,Was Material Ever Previously Lead?],G3859,Table15[Customer-Owned Portion],O3859),Table15[Unique ID],0),0)))</f>
        <v>Non-lead</v>
      </c>
      <c r="X3859"/>
    </row>
    <row r="3860" spans="2:24" ht="30" x14ac:dyDescent="0.25">
      <c r="B3860" s="145" t="s">
        <v>590</v>
      </c>
      <c r="C3860" s="31" t="s">
        <v>8005</v>
      </c>
      <c r="D3860" s="31"/>
      <c r="E3860" s="43" t="s">
        <v>52</v>
      </c>
      <c r="F3860" s="42" t="s">
        <v>34</v>
      </c>
      <c r="G3860" s="83" t="s">
        <v>34</v>
      </c>
      <c r="H3860" s="168">
        <v>36195</v>
      </c>
      <c r="I3860" s="31"/>
      <c r="J3860" s="83" t="s">
        <v>188</v>
      </c>
      <c r="K3860" s="31" t="s">
        <v>34</v>
      </c>
      <c r="L3860" s="31"/>
      <c r="M3860" s="168"/>
      <c r="N3860" s="147"/>
      <c r="O3860" s="105" t="s">
        <v>52</v>
      </c>
      <c r="P3860" s="171">
        <v>36195</v>
      </c>
      <c r="Q3860" s="31"/>
      <c r="R3860" s="83" t="s">
        <v>188</v>
      </c>
      <c r="S3860" s="31" t="s">
        <v>34</v>
      </c>
      <c r="T3860" s="31"/>
      <c r="U3860" s="168"/>
      <c r="V3860" s="149"/>
      <c r="W3860" s="140" t="str" cm="1">
        <f t="array" ref="W3860">IF(SUM(LEN(B3860:V3860))=0,"",IF(OR(OR(ISBLANK(F3860),SUM(LEN(C3860),LEN(D3860))=0),AND(NOT(E3860="Unknown"),ISBLANK(J3860)),AND(NOT(O3860="Unknown"),ISBLANK(R3860))),"Missing Information", INDEX(Table15[Entire Service Line Classification], MATCH(SUMIFS(Table15[Unique ID],Table15[System-Owned Portion],E3860,Table15[If Material Anything Other than "Lead" in Column E,Was Material Ever Previously Lead?],G3860,Table15[Customer-Owned Portion],O3860),Table15[Unique ID],0),0)))</f>
        <v>Non-lead</v>
      </c>
      <c r="X3860"/>
    </row>
    <row r="3861" spans="2:24" ht="30" x14ac:dyDescent="0.25">
      <c r="B3861" s="145" t="s">
        <v>5272</v>
      </c>
      <c r="C3861" s="31" t="s">
        <v>12869</v>
      </c>
      <c r="D3861" s="31"/>
      <c r="E3861" s="43" t="s">
        <v>52</v>
      </c>
      <c r="F3861" s="42" t="s">
        <v>34</v>
      </c>
      <c r="G3861" s="83" t="s">
        <v>34</v>
      </c>
      <c r="H3861" s="168">
        <v>36194</v>
      </c>
      <c r="I3861" s="31"/>
      <c r="J3861" s="83" t="s">
        <v>188</v>
      </c>
      <c r="K3861" s="31" t="s">
        <v>34</v>
      </c>
      <c r="L3861" s="31"/>
      <c r="M3861" s="168"/>
      <c r="N3861" s="147"/>
      <c r="O3861" s="105" t="s">
        <v>52</v>
      </c>
      <c r="P3861" s="171">
        <v>36194</v>
      </c>
      <c r="Q3861" s="31"/>
      <c r="R3861" s="83" t="s">
        <v>188</v>
      </c>
      <c r="S3861" s="31" t="s">
        <v>34</v>
      </c>
      <c r="T3861" s="31"/>
      <c r="U3861" s="168"/>
      <c r="V3861" s="149"/>
      <c r="W3861" s="140" t="str" cm="1">
        <f t="array" ref="W3861">IF(SUM(LEN(B3861:V3861))=0,"",IF(OR(OR(ISBLANK(F3861),SUM(LEN(C3861),LEN(D3861))=0),AND(NOT(E3861="Unknown"),ISBLANK(J3861)),AND(NOT(O3861="Unknown"),ISBLANK(R3861))),"Missing Information", INDEX(Table15[Entire Service Line Classification], MATCH(SUMIFS(Table15[Unique ID],Table15[System-Owned Portion],E3861,Table15[If Material Anything Other than "Lead" in Column E,Was Material Ever Previously Lead?],G3861,Table15[Customer-Owned Portion],O3861),Table15[Unique ID],0),0)))</f>
        <v>Non-lead</v>
      </c>
      <c r="X3861"/>
    </row>
    <row r="3862" spans="2:24" ht="30" x14ac:dyDescent="0.25">
      <c r="B3862" s="145" t="s">
        <v>2846</v>
      </c>
      <c r="C3862" s="31" t="s">
        <v>10277</v>
      </c>
      <c r="D3862" s="31"/>
      <c r="E3862" s="43" t="s">
        <v>52</v>
      </c>
      <c r="F3862" s="42" t="s">
        <v>34</v>
      </c>
      <c r="G3862" s="83" t="s">
        <v>34</v>
      </c>
      <c r="H3862" s="168">
        <v>36192</v>
      </c>
      <c r="I3862" s="31"/>
      <c r="J3862" s="83" t="s">
        <v>188</v>
      </c>
      <c r="K3862" s="31" t="s">
        <v>34</v>
      </c>
      <c r="L3862" s="31"/>
      <c r="M3862" s="168"/>
      <c r="N3862" s="147"/>
      <c r="O3862" s="105" t="s">
        <v>52</v>
      </c>
      <c r="P3862" s="171">
        <v>36192</v>
      </c>
      <c r="Q3862" s="31"/>
      <c r="R3862" s="83" t="s">
        <v>188</v>
      </c>
      <c r="S3862" s="31" t="s">
        <v>34</v>
      </c>
      <c r="T3862" s="31"/>
      <c r="U3862" s="168"/>
      <c r="V3862" s="149"/>
      <c r="W3862" s="140" t="str" cm="1">
        <f t="array" ref="W3862">IF(SUM(LEN(B3862:V3862))=0,"",IF(OR(OR(ISBLANK(F3862),SUM(LEN(C3862),LEN(D3862))=0),AND(NOT(E3862="Unknown"),ISBLANK(J3862)),AND(NOT(O3862="Unknown"),ISBLANK(R3862))),"Missing Information", INDEX(Table15[Entire Service Line Classification], MATCH(SUMIFS(Table15[Unique ID],Table15[System-Owned Portion],E3862,Table15[If Material Anything Other than "Lead" in Column E,Was Material Ever Previously Lead?],G3862,Table15[Customer-Owned Portion],O3862),Table15[Unique ID],0),0)))</f>
        <v>Non-lead</v>
      </c>
      <c r="X3862"/>
    </row>
    <row r="3863" spans="2:24" ht="30" x14ac:dyDescent="0.25">
      <c r="B3863" s="145" t="s">
        <v>4480</v>
      </c>
      <c r="C3863" s="31" t="s">
        <v>12076</v>
      </c>
      <c r="D3863" s="31"/>
      <c r="E3863" s="43" t="s">
        <v>52</v>
      </c>
      <c r="F3863" s="42" t="s">
        <v>34</v>
      </c>
      <c r="G3863" s="83" t="s">
        <v>34</v>
      </c>
      <c r="H3863" s="168">
        <v>36192</v>
      </c>
      <c r="I3863" s="31"/>
      <c r="J3863" s="83" t="s">
        <v>188</v>
      </c>
      <c r="K3863" s="31" t="s">
        <v>34</v>
      </c>
      <c r="L3863" s="31"/>
      <c r="M3863" s="168"/>
      <c r="N3863" s="147"/>
      <c r="O3863" s="105" t="s">
        <v>52</v>
      </c>
      <c r="P3863" s="171">
        <v>36192</v>
      </c>
      <c r="Q3863" s="31"/>
      <c r="R3863" s="83" t="s">
        <v>188</v>
      </c>
      <c r="S3863" s="31" t="s">
        <v>34</v>
      </c>
      <c r="T3863" s="31"/>
      <c r="U3863" s="168"/>
      <c r="V3863" s="149"/>
      <c r="W3863" s="140" t="str" cm="1">
        <f t="array" ref="W3863">IF(SUM(LEN(B3863:V3863))=0,"",IF(OR(OR(ISBLANK(F3863),SUM(LEN(C3863),LEN(D3863))=0),AND(NOT(E3863="Unknown"),ISBLANK(J3863)),AND(NOT(O3863="Unknown"),ISBLANK(R3863))),"Missing Information", INDEX(Table15[Entire Service Line Classification], MATCH(SUMIFS(Table15[Unique ID],Table15[System-Owned Portion],E3863,Table15[If Material Anything Other than "Lead" in Column E,Was Material Ever Previously Lead?],G3863,Table15[Customer-Owned Portion],O3863),Table15[Unique ID],0),0)))</f>
        <v>Non-lead</v>
      </c>
      <c r="X3863"/>
    </row>
    <row r="3864" spans="2:24" ht="30" x14ac:dyDescent="0.25">
      <c r="B3864" s="145" t="s">
        <v>5556</v>
      </c>
      <c r="C3864" s="31" t="s">
        <v>13153</v>
      </c>
      <c r="D3864" s="31"/>
      <c r="E3864" s="43" t="s">
        <v>52</v>
      </c>
      <c r="F3864" s="42" t="s">
        <v>34</v>
      </c>
      <c r="G3864" s="83" t="s">
        <v>34</v>
      </c>
      <c r="H3864" s="168">
        <v>36192</v>
      </c>
      <c r="I3864" s="31"/>
      <c r="J3864" s="83" t="s">
        <v>188</v>
      </c>
      <c r="K3864" s="31" t="s">
        <v>34</v>
      </c>
      <c r="L3864" s="31"/>
      <c r="M3864" s="168"/>
      <c r="N3864" s="147"/>
      <c r="O3864" s="105" t="s">
        <v>52</v>
      </c>
      <c r="P3864" s="171">
        <v>36192</v>
      </c>
      <c r="Q3864" s="31"/>
      <c r="R3864" s="83" t="s">
        <v>188</v>
      </c>
      <c r="S3864" s="31" t="s">
        <v>34</v>
      </c>
      <c r="T3864" s="31"/>
      <c r="U3864" s="168"/>
      <c r="V3864" s="149"/>
      <c r="W3864" s="140" t="str" cm="1">
        <f t="array" ref="W3864">IF(SUM(LEN(B3864:V3864))=0,"",IF(OR(OR(ISBLANK(F3864),SUM(LEN(C3864),LEN(D3864))=0),AND(NOT(E3864="Unknown"),ISBLANK(J3864)),AND(NOT(O3864="Unknown"),ISBLANK(R3864))),"Missing Information", INDEX(Table15[Entire Service Line Classification], MATCH(SUMIFS(Table15[Unique ID],Table15[System-Owned Portion],E3864,Table15[If Material Anything Other than "Lead" in Column E,Was Material Ever Previously Lead?],G3864,Table15[Customer-Owned Portion],O3864),Table15[Unique ID],0),0)))</f>
        <v>Non-lead</v>
      </c>
      <c r="X3864"/>
    </row>
    <row r="3865" spans="2:24" ht="30" x14ac:dyDescent="0.25">
      <c r="B3865" s="145" t="s">
        <v>5665</v>
      </c>
      <c r="C3865" s="31" t="s">
        <v>13262</v>
      </c>
      <c r="D3865" s="31"/>
      <c r="E3865" s="43" t="s">
        <v>52</v>
      </c>
      <c r="F3865" s="42" t="s">
        <v>34</v>
      </c>
      <c r="G3865" s="83" t="s">
        <v>34</v>
      </c>
      <c r="H3865" s="168">
        <v>36192</v>
      </c>
      <c r="I3865" s="31"/>
      <c r="J3865" s="83" t="s">
        <v>188</v>
      </c>
      <c r="K3865" s="31" t="s">
        <v>34</v>
      </c>
      <c r="L3865" s="31"/>
      <c r="M3865" s="168"/>
      <c r="N3865" s="147"/>
      <c r="O3865" s="105" t="s">
        <v>52</v>
      </c>
      <c r="P3865" s="171">
        <v>36192</v>
      </c>
      <c r="Q3865" s="31"/>
      <c r="R3865" s="83" t="s">
        <v>188</v>
      </c>
      <c r="S3865" s="31" t="s">
        <v>34</v>
      </c>
      <c r="T3865" s="31"/>
      <c r="U3865" s="168"/>
      <c r="V3865" s="149"/>
      <c r="W3865" s="140" t="str" cm="1">
        <f t="array" ref="W3865">IF(SUM(LEN(B3865:V3865))=0,"",IF(OR(OR(ISBLANK(F3865),SUM(LEN(C3865),LEN(D3865))=0),AND(NOT(E3865="Unknown"),ISBLANK(J3865)),AND(NOT(O3865="Unknown"),ISBLANK(R3865))),"Missing Information", INDEX(Table15[Entire Service Line Classification], MATCH(SUMIFS(Table15[Unique ID],Table15[System-Owned Portion],E3865,Table15[If Material Anything Other than "Lead" in Column E,Was Material Ever Previously Lead?],G3865,Table15[Customer-Owned Portion],O3865),Table15[Unique ID],0),0)))</f>
        <v>Non-lead</v>
      </c>
      <c r="X3865"/>
    </row>
    <row r="3866" spans="2:24" ht="30" x14ac:dyDescent="0.25">
      <c r="B3866" s="145" t="s">
        <v>1094</v>
      </c>
      <c r="C3866" s="31" t="s">
        <v>8507</v>
      </c>
      <c r="D3866" s="31"/>
      <c r="E3866" s="43" t="s">
        <v>52</v>
      </c>
      <c r="F3866" s="42" t="s">
        <v>34</v>
      </c>
      <c r="G3866" s="83" t="s">
        <v>34</v>
      </c>
      <c r="H3866" s="168">
        <v>36188</v>
      </c>
      <c r="I3866" s="31"/>
      <c r="J3866" s="83" t="s">
        <v>188</v>
      </c>
      <c r="K3866" s="31" t="s">
        <v>34</v>
      </c>
      <c r="L3866" s="31"/>
      <c r="M3866" s="168"/>
      <c r="N3866" s="147"/>
      <c r="O3866" s="105" t="s">
        <v>52</v>
      </c>
      <c r="P3866" s="171">
        <v>36188</v>
      </c>
      <c r="Q3866" s="31"/>
      <c r="R3866" s="83" t="s">
        <v>188</v>
      </c>
      <c r="S3866" s="31" t="s">
        <v>34</v>
      </c>
      <c r="T3866" s="31"/>
      <c r="U3866" s="168"/>
      <c r="V3866" s="149"/>
      <c r="W3866" s="140" t="str" cm="1">
        <f t="array" ref="W3866">IF(SUM(LEN(B3866:V3866))=0,"",IF(OR(OR(ISBLANK(F3866),SUM(LEN(C3866),LEN(D3866))=0),AND(NOT(E3866="Unknown"),ISBLANK(J3866)),AND(NOT(O3866="Unknown"),ISBLANK(R3866))),"Missing Information", INDEX(Table15[Entire Service Line Classification], MATCH(SUMIFS(Table15[Unique ID],Table15[System-Owned Portion],E3866,Table15[If Material Anything Other than "Lead" in Column E,Was Material Ever Previously Lead?],G3866,Table15[Customer-Owned Portion],O3866),Table15[Unique ID],0),0)))</f>
        <v>Non-lead</v>
      </c>
      <c r="X3866"/>
    </row>
    <row r="3867" spans="2:24" ht="30" x14ac:dyDescent="0.25">
      <c r="B3867" s="145" t="s">
        <v>6019</v>
      </c>
      <c r="C3867" s="31" t="s">
        <v>13621</v>
      </c>
      <c r="D3867" s="31"/>
      <c r="E3867" s="43" t="s">
        <v>52</v>
      </c>
      <c r="F3867" s="42" t="s">
        <v>34</v>
      </c>
      <c r="G3867" s="83" t="s">
        <v>34</v>
      </c>
      <c r="H3867" s="168">
        <v>36188</v>
      </c>
      <c r="I3867" s="31"/>
      <c r="J3867" s="83" t="s">
        <v>188</v>
      </c>
      <c r="K3867" s="31" t="s">
        <v>34</v>
      </c>
      <c r="L3867" s="31"/>
      <c r="M3867" s="168"/>
      <c r="N3867" s="147"/>
      <c r="O3867" s="105" t="s">
        <v>52</v>
      </c>
      <c r="P3867" s="171">
        <v>36188</v>
      </c>
      <c r="Q3867" s="31"/>
      <c r="R3867" s="83" t="s">
        <v>188</v>
      </c>
      <c r="S3867" s="31" t="s">
        <v>34</v>
      </c>
      <c r="T3867" s="31"/>
      <c r="U3867" s="168"/>
      <c r="V3867" s="149"/>
      <c r="W3867" s="140" t="str" cm="1">
        <f t="array" ref="W3867">IF(SUM(LEN(B3867:V3867))=0,"",IF(OR(OR(ISBLANK(F3867),SUM(LEN(C3867),LEN(D3867))=0),AND(NOT(E3867="Unknown"),ISBLANK(J3867)),AND(NOT(O3867="Unknown"),ISBLANK(R3867))),"Missing Information", INDEX(Table15[Entire Service Line Classification], MATCH(SUMIFS(Table15[Unique ID],Table15[System-Owned Portion],E3867,Table15[If Material Anything Other than "Lead" in Column E,Was Material Ever Previously Lead?],G3867,Table15[Customer-Owned Portion],O3867),Table15[Unique ID],0),0)))</f>
        <v>Non-lead</v>
      </c>
      <c r="X3867"/>
    </row>
    <row r="3868" spans="2:24" ht="30" x14ac:dyDescent="0.25">
      <c r="B3868" s="145" t="s">
        <v>6020</v>
      </c>
      <c r="C3868" s="31" t="s">
        <v>13622</v>
      </c>
      <c r="D3868" s="31"/>
      <c r="E3868" s="43" t="s">
        <v>52</v>
      </c>
      <c r="F3868" s="42" t="s">
        <v>34</v>
      </c>
      <c r="G3868" s="83" t="s">
        <v>34</v>
      </c>
      <c r="H3868" s="168">
        <v>36188</v>
      </c>
      <c r="I3868" s="31"/>
      <c r="J3868" s="83" t="s">
        <v>188</v>
      </c>
      <c r="K3868" s="31" t="s">
        <v>34</v>
      </c>
      <c r="L3868" s="31"/>
      <c r="M3868" s="168"/>
      <c r="N3868" s="147"/>
      <c r="O3868" s="105" t="s">
        <v>52</v>
      </c>
      <c r="P3868" s="171">
        <v>36188</v>
      </c>
      <c r="Q3868" s="31"/>
      <c r="R3868" s="83" t="s">
        <v>188</v>
      </c>
      <c r="S3868" s="31" t="s">
        <v>34</v>
      </c>
      <c r="T3868" s="31"/>
      <c r="U3868" s="168"/>
      <c r="V3868" s="149"/>
      <c r="W3868" s="140" t="str" cm="1">
        <f t="array" ref="W3868">IF(SUM(LEN(B3868:V3868))=0,"",IF(OR(OR(ISBLANK(F3868),SUM(LEN(C3868),LEN(D3868))=0),AND(NOT(E3868="Unknown"),ISBLANK(J3868)),AND(NOT(O3868="Unknown"),ISBLANK(R3868))),"Missing Information", INDEX(Table15[Entire Service Line Classification], MATCH(SUMIFS(Table15[Unique ID],Table15[System-Owned Portion],E3868,Table15[If Material Anything Other than "Lead" in Column E,Was Material Ever Previously Lead?],G3868,Table15[Customer-Owned Portion],O3868),Table15[Unique ID],0),0)))</f>
        <v>Non-lead</v>
      </c>
      <c r="X3868"/>
    </row>
    <row r="3869" spans="2:24" ht="30" x14ac:dyDescent="0.25">
      <c r="B3869" s="145" t="s">
        <v>6153</v>
      </c>
      <c r="C3869" s="31" t="s">
        <v>13755</v>
      </c>
      <c r="D3869" s="31"/>
      <c r="E3869" s="43" t="s">
        <v>52</v>
      </c>
      <c r="F3869" s="42" t="s">
        <v>34</v>
      </c>
      <c r="G3869" s="83" t="s">
        <v>34</v>
      </c>
      <c r="H3869" s="168">
        <v>36188</v>
      </c>
      <c r="I3869" s="31"/>
      <c r="J3869" s="83" t="s">
        <v>188</v>
      </c>
      <c r="K3869" s="31" t="s">
        <v>34</v>
      </c>
      <c r="L3869" s="31"/>
      <c r="M3869" s="168"/>
      <c r="N3869" s="147"/>
      <c r="O3869" s="105" t="s">
        <v>52</v>
      </c>
      <c r="P3869" s="171">
        <v>36188</v>
      </c>
      <c r="Q3869" s="31"/>
      <c r="R3869" s="83" t="s">
        <v>188</v>
      </c>
      <c r="S3869" s="31" t="s">
        <v>34</v>
      </c>
      <c r="T3869" s="31"/>
      <c r="U3869" s="168"/>
      <c r="V3869" s="149"/>
      <c r="W3869" s="140" t="str" cm="1">
        <f t="array" ref="W3869">IF(SUM(LEN(B3869:V3869))=0,"",IF(OR(OR(ISBLANK(F3869),SUM(LEN(C3869),LEN(D3869))=0),AND(NOT(E3869="Unknown"),ISBLANK(J3869)),AND(NOT(O3869="Unknown"),ISBLANK(R3869))),"Missing Information", INDEX(Table15[Entire Service Line Classification], MATCH(SUMIFS(Table15[Unique ID],Table15[System-Owned Portion],E3869,Table15[If Material Anything Other than "Lead" in Column E,Was Material Ever Previously Lead?],G3869,Table15[Customer-Owned Portion],O3869),Table15[Unique ID],0),0)))</f>
        <v>Non-lead</v>
      </c>
      <c r="X3869"/>
    </row>
    <row r="3870" spans="2:24" ht="30" x14ac:dyDescent="0.25">
      <c r="B3870" s="145" t="s">
        <v>6179</v>
      </c>
      <c r="C3870" s="31" t="s">
        <v>13781</v>
      </c>
      <c r="D3870" s="31"/>
      <c r="E3870" s="43" t="s">
        <v>52</v>
      </c>
      <c r="F3870" s="42" t="s">
        <v>34</v>
      </c>
      <c r="G3870" s="83" t="s">
        <v>34</v>
      </c>
      <c r="H3870" s="168">
        <v>36188</v>
      </c>
      <c r="I3870" s="31"/>
      <c r="J3870" s="83" t="s">
        <v>188</v>
      </c>
      <c r="K3870" s="31" t="s">
        <v>34</v>
      </c>
      <c r="L3870" s="31"/>
      <c r="M3870" s="168"/>
      <c r="N3870" s="147"/>
      <c r="O3870" s="105" t="s">
        <v>52</v>
      </c>
      <c r="P3870" s="171">
        <v>36188</v>
      </c>
      <c r="Q3870" s="31"/>
      <c r="R3870" s="83" t="s">
        <v>188</v>
      </c>
      <c r="S3870" s="31" t="s">
        <v>34</v>
      </c>
      <c r="T3870" s="31"/>
      <c r="U3870" s="168"/>
      <c r="V3870" s="149"/>
      <c r="W3870" s="140" t="str" cm="1">
        <f t="array" ref="W3870">IF(SUM(LEN(B3870:V3870))=0,"",IF(OR(OR(ISBLANK(F3870),SUM(LEN(C3870),LEN(D3870))=0),AND(NOT(E3870="Unknown"),ISBLANK(J3870)),AND(NOT(O3870="Unknown"),ISBLANK(R3870))),"Missing Information", INDEX(Table15[Entire Service Line Classification], MATCH(SUMIFS(Table15[Unique ID],Table15[System-Owned Portion],E3870,Table15[If Material Anything Other than "Lead" in Column E,Was Material Ever Previously Lead?],G3870,Table15[Customer-Owned Portion],O3870),Table15[Unique ID],0),0)))</f>
        <v>Non-lead</v>
      </c>
      <c r="X3870"/>
    </row>
    <row r="3871" spans="2:24" ht="30" x14ac:dyDescent="0.25">
      <c r="B3871" s="145" t="s">
        <v>6197</v>
      </c>
      <c r="C3871" s="31" t="s">
        <v>13799</v>
      </c>
      <c r="D3871" s="31"/>
      <c r="E3871" s="43" t="s">
        <v>52</v>
      </c>
      <c r="F3871" s="42" t="s">
        <v>34</v>
      </c>
      <c r="G3871" s="83" t="s">
        <v>34</v>
      </c>
      <c r="H3871" s="168">
        <v>36188</v>
      </c>
      <c r="I3871" s="31"/>
      <c r="J3871" s="83" t="s">
        <v>188</v>
      </c>
      <c r="K3871" s="31" t="s">
        <v>34</v>
      </c>
      <c r="L3871" s="31"/>
      <c r="M3871" s="168"/>
      <c r="N3871" s="147"/>
      <c r="O3871" s="105" t="s">
        <v>52</v>
      </c>
      <c r="P3871" s="171">
        <v>36188</v>
      </c>
      <c r="Q3871" s="31"/>
      <c r="R3871" s="83" t="s">
        <v>188</v>
      </c>
      <c r="S3871" s="31" t="s">
        <v>34</v>
      </c>
      <c r="T3871" s="31"/>
      <c r="U3871" s="168"/>
      <c r="V3871" s="149"/>
      <c r="W3871" s="140" t="str" cm="1">
        <f t="array" ref="W3871">IF(SUM(LEN(B3871:V3871))=0,"",IF(OR(OR(ISBLANK(F3871),SUM(LEN(C3871),LEN(D3871))=0),AND(NOT(E3871="Unknown"),ISBLANK(J3871)),AND(NOT(O3871="Unknown"),ISBLANK(R3871))),"Missing Information", INDEX(Table15[Entire Service Line Classification], MATCH(SUMIFS(Table15[Unique ID],Table15[System-Owned Portion],E3871,Table15[If Material Anything Other than "Lead" in Column E,Was Material Ever Previously Lead?],G3871,Table15[Customer-Owned Portion],O3871),Table15[Unique ID],0),0)))</f>
        <v>Non-lead</v>
      </c>
      <c r="X3871"/>
    </row>
    <row r="3872" spans="2:24" ht="30" x14ac:dyDescent="0.25">
      <c r="B3872" s="145" t="s">
        <v>6200</v>
      </c>
      <c r="C3872" s="31" t="s">
        <v>13802</v>
      </c>
      <c r="D3872" s="31"/>
      <c r="E3872" s="43" t="s">
        <v>52</v>
      </c>
      <c r="F3872" s="42" t="s">
        <v>34</v>
      </c>
      <c r="G3872" s="83" t="s">
        <v>34</v>
      </c>
      <c r="H3872" s="168">
        <v>36188</v>
      </c>
      <c r="I3872" s="31"/>
      <c r="J3872" s="83" t="s">
        <v>188</v>
      </c>
      <c r="K3872" s="31" t="s">
        <v>34</v>
      </c>
      <c r="L3872" s="31"/>
      <c r="M3872" s="168"/>
      <c r="N3872" s="147"/>
      <c r="O3872" s="105" t="s">
        <v>52</v>
      </c>
      <c r="P3872" s="171">
        <v>36188</v>
      </c>
      <c r="Q3872" s="31"/>
      <c r="R3872" s="83" t="s">
        <v>188</v>
      </c>
      <c r="S3872" s="31" t="s">
        <v>34</v>
      </c>
      <c r="T3872" s="31"/>
      <c r="U3872" s="168"/>
      <c r="V3872" s="149"/>
      <c r="W3872" s="140" t="str" cm="1">
        <f t="array" ref="W3872">IF(SUM(LEN(B3872:V3872))=0,"",IF(OR(OR(ISBLANK(F3872),SUM(LEN(C3872),LEN(D3872))=0),AND(NOT(E3872="Unknown"),ISBLANK(J3872)),AND(NOT(O3872="Unknown"),ISBLANK(R3872))),"Missing Information", INDEX(Table15[Entire Service Line Classification], MATCH(SUMIFS(Table15[Unique ID],Table15[System-Owned Portion],E3872,Table15[If Material Anything Other than "Lead" in Column E,Was Material Ever Previously Lead?],G3872,Table15[Customer-Owned Portion],O3872),Table15[Unique ID],0),0)))</f>
        <v>Non-lead</v>
      </c>
      <c r="X3872"/>
    </row>
    <row r="3873" spans="2:24" ht="30" x14ac:dyDescent="0.25">
      <c r="B3873" s="145" t="s">
        <v>2068</v>
      </c>
      <c r="C3873" s="31" t="s">
        <v>9500</v>
      </c>
      <c r="D3873" s="31"/>
      <c r="E3873" s="43" t="s">
        <v>52</v>
      </c>
      <c r="F3873" s="42" t="s">
        <v>34</v>
      </c>
      <c r="G3873" s="83" t="s">
        <v>34</v>
      </c>
      <c r="H3873" s="168">
        <v>36185</v>
      </c>
      <c r="I3873" s="31"/>
      <c r="J3873" s="83" t="s">
        <v>188</v>
      </c>
      <c r="K3873" s="31" t="s">
        <v>34</v>
      </c>
      <c r="L3873" s="31"/>
      <c r="M3873" s="168"/>
      <c r="N3873" s="147"/>
      <c r="O3873" s="105" t="s">
        <v>52</v>
      </c>
      <c r="P3873" s="171">
        <v>36185</v>
      </c>
      <c r="Q3873" s="31"/>
      <c r="R3873" s="83" t="s">
        <v>188</v>
      </c>
      <c r="S3873" s="31" t="s">
        <v>34</v>
      </c>
      <c r="T3873" s="31"/>
      <c r="U3873" s="168"/>
      <c r="V3873" s="149"/>
      <c r="W3873" s="140" t="str" cm="1">
        <f t="array" ref="W3873">IF(SUM(LEN(B3873:V3873))=0,"",IF(OR(OR(ISBLANK(F3873),SUM(LEN(C3873),LEN(D3873))=0),AND(NOT(E3873="Unknown"),ISBLANK(J3873)),AND(NOT(O3873="Unknown"),ISBLANK(R3873))),"Missing Information", INDEX(Table15[Entire Service Line Classification], MATCH(SUMIFS(Table15[Unique ID],Table15[System-Owned Portion],E3873,Table15[If Material Anything Other than "Lead" in Column E,Was Material Ever Previously Lead?],G3873,Table15[Customer-Owned Portion],O3873),Table15[Unique ID],0),0)))</f>
        <v>Non-lead</v>
      </c>
      <c r="X3873"/>
    </row>
    <row r="3874" spans="2:24" ht="30" x14ac:dyDescent="0.25">
      <c r="B3874" s="145" t="s">
        <v>2070</v>
      </c>
      <c r="C3874" s="31" t="s">
        <v>9502</v>
      </c>
      <c r="D3874" s="31"/>
      <c r="E3874" s="43" t="s">
        <v>52</v>
      </c>
      <c r="F3874" s="42" t="s">
        <v>34</v>
      </c>
      <c r="G3874" s="83" t="s">
        <v>34</v>
      </c>
      <c r="H3874" s="168">
        <v>36185</v>
      </c>
      <c r="I3874" s="31"/>
      <c r="J3874" s="83" t="s">
        <v>188</v>
      </c>
      <c r="K3874" s="31" t="s">
        <v>34</v>
      </c>
      <c r="L3874" s="31"/>
      <c r="M3874" s="168"/>
      <c r="N3874" s="147"/>
      <c r="O3874" s="105" t="s">
        <v>52</v>
      </c>
      <c r="P3874" s="171">
        <v>36185</v>
      </c>
      <c r="Q3874" s="31"/>
      <c r="R3874" s="83" t="s">
        <v>188</v>
      </c>
      <c r="S3874" s="31" t="s">
        <v>34</v>
      </c>
      <c r="T3874" s="31"/>
      <c r="U3874" s="168"/>
      <c r="V3874" s="149"/>
      <c r="W3874" s="140" t="str" cm="1">
        <f t="array" ref="W3874">IF(SUM(LEN(B3874:V3874))=0,"",IF(OR(OR(ISBLANK(F3874),SUM(LEN(C3874),LEN(D3874))=0),AND(NOT(E3874="Unknown"),ISBLANK(J3874)),AND(NOT(O3874="Unknown"),ISBLANK(R3874))),"Missing Information", INDEX(Table15[Entire Service Line Classification], MATCH(SUMIFS(Table15[Unique ID],Table15[System-Owned Portion],E3874,Table15[If Material Anything Other than "Lead" in Column E,Was Material Ever Previously Lead?],G3874,Table15[Customer-Owned Portion],O3874),Table15[Unique ID],0),0)))</f>
        <v>Non-lead</v>
      </c>
      <c r="X3874"/>
    </row>
    <row r="3875" spans="2:24" ht="30" x14ac:dyDescent="0.25">
      <c r="B3875" s="145" t="s">
        <v>2077</v>
      </c>
      <c r="C3875" s="31" t="s">
        <v>9509</v>
      </c>
      <c r="D3875" s="31"/>
      <c r="E3875" s="43" t="s">
        <v>52</v>
      </c>
      <c r="F3875" s="42" t="s">
        <v>34</v>
      </c>
      <c r="G3875" s="83" t="s">
        <v>34</v>
      </c>
      <c r="H3875" s="168">
        <v>36185</v>
      </c>
      <c r="I3875" s="31"/>
      <c r="J3875" s="83" t="s">
        <v>188</v>
      </c>
      <c r="K3875" s="31" t="s">
        <v>34</v>
      </c>
      <c r="L3875" s="31"/>
      <c r="M3875" s="168"/>
      <c r="N3875" s="147"/>
      <c r="O3875" s="105" t="s">
        <v>52</v>
      </c>
      <c r="P3875" s="171">
        <v>36185</v>
      </c>
      <c r="Q3875" s="31"/>
      <c r="R3875" s="83" t="s">
        <v>188</v>
      </c>
      <c r="S3875" s="31" t="s">
        <v>34</v>
      </c>
      <c r="T3875" s="31"/>
      <c r="U3875" s="168"/>
      <c r="V3875" s="149"/>
      <c r="W3875" s="140" t="str" cm="1">
        <f t="array" ref="W3875">IF(SUM(LEN(B3875:V3875))=0,"",IF(OR(OR(ISBLANK(F3875),SUM(LEN(C3875),LEN(D3875))=0),AND(NOT(E3875="Unknown"),ISBLANK(J3875)),AND(NOT(O3875="Unknown"),ISBLANK(R3875))),"Missing Information", INDEX(Table15[Entire Service Line Classification], MATCH(SUMIFS(Table15[Unique ID],Table15[System-Owned Portion],E3875,Table15[If Material Anything Other than "Lead" in Column E,Was Material Ever Previously Lead?],G3875,Table15[Customer-Owned Portion],O3875),Table15[Unique ID],0),0)))</f>
        <v>Non-lead</v>
      </c>
      <c r="X3875"/>
    </row>
    <row r="3876" spans="2:24" ht="30" x14ac:dyDescent="0.25">
      <c r="B3876" s="145" t="s">
        <v>2081</v>
      </c>
      <c r="C3876" s="31" t="s">
        <v>9513</v>
      </c>
      <c r="D3876" s="31"/>
      <c r="E3876" s="43" t="s">
        <v>52</v>
      </c>
      <c r="F3876" s="42" t="s">
        <v>34</v>
      </c>
      <c r="G3876" s="83" t="s">
        <v>34</v>
      </c>
      <c r="H3876" s="168">
        <v>36185</v>
      </c>
      <c r="I3876" s="31"/>
      <c r="J3876" s="83" t="s">
        <v>188</v>
      </c>
      <c r="K3876" s="31" t="s">
        <v>34</v>
      </c>
      <c r="L3876" s="31"/>
      <c r="M3876" s="168"/>
      <c r="N3876" s="147"/>
      <c r="O3876" s="105" t="s">
        <v>52</v>
      </c>
      <c r="P3876" s="171">
        <v>36185</v>
      </c>
      <c r="Q3876" s="31"/>
      <c r="R3876" s="83" t="s">
        <v>188</v>
      </c>
      <c r="S3876" s="31" t="s">
        <v>34</v>
      </c>
      <c r="T3876" s="31"/>
      <c r="U3876" s="168"/>
      <c r="V3876" s="149"/>
      <c r="W3876" s="140" t="str" cm="1">
        <f t="array" ref="W3876">IF(SUM(LEN(B3876:V3876))=0,"",IF(OR(OR(ISBLANK(F3876),SUM(LEN(C3876),LEN(D3876))=0),AND(NOT(E3876="Unknown"),ISBLANK(J3876)),AND(NOT(O3876="Unknown"),ISBLANK(R3876))),"Missing Information", INDEX(Table15[Entire Service Line Classification], MATCH(SUMIFS(Table15[Unique ID],Table15[System-Owned Portion],E3876,Table15[If Material Anything Other than "Lead" in Column E,Was Material Ever Previously Lead?],G3876,Table15[Customer-Owned Portion],O3876),Table15[Unique ID],0),0)))</f>
        <v>Non-lead</v>
      </c>
      <c r="X3876"/>
    </row>
    <row r="3877" spans="2:24" ht="30" x14ac:dyDescent="0.25">
      <c r="B3877" s="145" t="s">
        <v>2147</v>
      </c>
      <c r="C3877" s="31" t="s">
        <v>9579</v>
      </c>
      <c r="D3877" s="31"/>
      <c r="E3877" s="43" t="s">
        <v>52</v>
      </c>
      <c r="F3877" s="42" t="s">
        <v>34</v>
      </c>
      <c r="G3877" s="83" t="s">
        <v>34</v>
      </c>
      <c r="H3877" s="168">
        <v>36185</v>
      </c>
      <c r="I3877" s="31"/>
      <c r="J3877" s="83" t="s">
        <v>188</v>
      </c>
      <c r="K3877" s="31" t="s">
        <v>34</v>
      </c>
      <c r="L3877" s="31"/>
      <c r="M3877" s="168"/>
      <c r="N3877" s="147"/>
      <c r="O3877" s="105" t="s">
        <v>52</v>
      </c>
      <c r="P3877" s="171">
        <v>36185</v>
      </c>
      <c r="Q3877" s="31"/>
      <c r="R3877" s="83" t="s">
        <v>188</v>
      </c>
      <c r="S3877" s="31" t="s">
        <v>34</v>
      </c>
      <c r="T3877" s="31"/>
      <c r="U3877" s="168"/>
      <c r="V3877" s="149"/>
      <c r="W3877" s="140" t="str" cm="1">
        <f t="array" ref="W3877">IF(SUM(LEN(B3877:V3877))=0,"",IF(OR(OR(ISBLANK(F3877),SUM(LEN(C3877),LEN(D3877))=0),AND(NOT(E3877="Unknown"),ISBLANK(J3877)),AND(NOT(O3877="Unknown"),ISBLANK(R3877))),"Missing Information", INDEX(Table15[Entire Service Line Classification], MATCH(SUMIFS(Table15[Unique ID],Table15[System-Owned Portion],E3877,Table15[If Material Anything Other than "Lead" in Column E,Was Material Ever Previously Lead?],G3877,Table15[Customer-Owned Portion],O3877),Table15[Unique ID],0),0)))</f>
        <v>Non-lead</v>
      </c>
      <c r="X3877"/>
    </row>
    <row r="3878" spans="2:24" ht="30" x14ac:dyDescent="0.25">
      <c r="B3878" s="145" t="s">
        <v>2148</v>
      </c>
      <c r="C3878" s="31" t="s">
        <v>9580</v>
      </c>
      <c r="D3878" s="31"/>
      <c r="E3878" s="43" t="s">
        <v>52</v>
      </c>
      <c r="F3878" s="42" t="s">
        <v>34</v>
      </c>
      <c r="G3878" s="83" t="s">
        <v>34</v>
      </c>
      <c r="H3878" s="168">
        <v>36185</v>
      </c>
      <c r="I3878" s="31"/>
      <c r="J3878" s="83" t="s">
        <v>188</v>
      </c>
      <c r="K3878" s="31" t="s">
        <v>34</v>
      </c>
      <c r="L3878" s="31"/>
      <c r="M3878" s="168"/>
      <c r="N3878" s="147"/>
      <c r="O3878" s="105" t="s">
        <v>52</v>
      </c>
      <c r="P3878" s="171">
        <v>36185</v>
      </c>
      <c r="Q3878" s="31"/>
      <c r="R3878" s="83" t="s">
        <v>188</v>
      </c>
      <c r="S3878" s="31" t="s">
        <v>34</v>
      </c>
      <c r="T3878" s="31"/>
      <c r="U3878" s="168"/>
      <c r="V3878" s="149"/>
      <c r="W3878" s="140" t="str" cm="1">
        <f t="array" ref="W3878">IF(SUM(LEN(B3878:V3878))=0,"",IF(OR(OR(ISBLANK(F3878),SUM(LEN(C3878),LEN(D3878))=0),AND(NOT(E3878="Unknown"),ISBLANK(J3878)),AND(NOT(O3878="Unknown"),ISBLANK(R3878))),"Missing Information", INDEX(Table15[Entire Service Line Classification], MATCH(SUMIFS(Table15[Unique ID],Table15[System-Owned Portion],E3878,Table15[If Material Anything Other than "Lead" in Column E,Was Material Ever Previously Lead?],G3878,Table15[Customer-Owned Portion],O3878),Table15[Unique ID],0),0)))</f>
        <v>Non-lead</v>
      </c>
      <c r="X3878"/>
    </row>
    <row r="3879" spans="2:24" ht="30" x14ac:dyDescent="0.25">
      <c r="B3879" s="145" t="s">
        <v>2172</v>
      </c>
      <c r="C3879" s="31" t="s">
        <v>9604</v>
      </c>
      <c r="D3879" s="31"/>
      <c r="E3879" s="43" t="s">
        <v>52</v>
      </c>
      <c r="F3879" s="42" t="s">
        <v>34</v>
      </c>
      <c r="G3879" s="83" t="s">
        <v>34</v>
      </c>
      <c r="H3879" s="168">
        <v>36185</v>
      </c>
      <c r="I3879" s="31"/>
      <c r="J3879" s="83" t="s">
        <v>188</v>
      </c>
      <c r="K3879" s="31" t="s">
        <v>34</v>
      </c>
      <c r="L3879" s="31"/>
      <c r="M3879" s="168"/>
      <c r="N3879" s="147"/>
      <c r="O3879" s="105" t="s">
        <v>52</v>
      </c>
      <c r="P3879" s="171">
        <v>36185</v>
      </c>
      <c r="Q3879" s="31"/>
      <c r="R3879" s="83" t="s">
        <v>188</v>
      </c>
      <c r="S3879" s="31" t="s">
        <v>34</v>
      </c>
      <c r="T3879" s="31"/>
      <c r="U3879" s="168"/>
      <c r="V3879" s="149"/>
      <c r="W3879" s="140" t="str" cm="1">
        <f t="array" ref="W3879">IF(SUM(LEN(B3879:V3879))=0,"",IF(OR(OR(ISBLANK(F3879),SUM(LEN(C3879),LEN(D3879))=0),AND(NOT(E3879="Unknown"),ISBLANK(J3879)),AND(NOT(O3879="Unknown"),ISBLANK(R3879))),"Missing Information", INDEX(Table15[Entire Service Line Classification], MATCH(SUMIFS(Table15[Unique ID],Table15[System-Owned Portion],E3879,Table15[If Material Anything Other than "Lead" in Column E,Was Material Ever Previously Lead?],G3879,Table15[Customer-Owned Portion],O3879),Table15[Unique ID],0),0)))</f>
        <v>Non-lead</v>
      </c>
      <c r="X3879"/>
    </row>
    <row r="3880" spans="2:24" ht="30" x14ac:dyDescent="0.25">
      <c r="B3880" s="145" t="s">
        <v>2287</v>
      </c>
      <c r="C3880" s="31" t="s">
        <v>9719</v>
      </c>
      <c r="D3880" s="31"/>
      <c r="E3880" s="43" t="s">
        <v>52</v>
      </c>
      <c r="F3880" s="42" t="s">
        <v>34</v>
      </c>
      <c r="G3880" s="83" t="s">
        <v>34</v>
      </c>
      <c r="H3880" s="168">
        <v>36185</v>
      </c>
      <c r="I3880" s="31"/>
      <c r="J3880" s="83" t="s">
        <v>188</v>
      </c>
      <c r="K3880" s="31" t="s">
        <v>34</v>
      </c>
      <c r="L3880" s="31"/>
      <c r="M3880" s="168"/>
      <c r="N3880" s="147"/>
      <c r="O3880" s="105" t="s">
        <v>52</v>
      </c>
      <c r="P3880" s="171">
        <v>36185</v>
      </c>
      <c r="Q3880" s="31"/>
      <c r="R3880" s="83" t="s">
        <v>188</v>
      </c>
      <c r="S3880" s="31" t="s">
        <v>34</v>
      </c>
      <c r="T3880" s="31"/>
      <c r="U3880" s="168"/>
      <c r="V3880" s="149"/>
      <c r="W3880" s="140" t="str" cm="1">
        <f t="array" ref="W3880">IF(SUM(LEN(B3880:V3880))=0,"",IF(OR(OR(ISBLANK(F3880),SUM(LEN(C3880),LEN(D3880))=0),AND(NOT(E3880="Unknown"),ISBLANK(J3880)),AND(NOT(O3880="Unknown"),ISBLANK(R3880))),"Missing Information", INDEX(Table15[Entire Service Line Classification], MATCH(SUMIFS(Table15[Unique ID],Table15[System-Owned Portion],E3880,Table15[If Material Anything Other than "Lead" in Column E,Was Material Ever Previously Lead?],G3880,Table15[Customer-Owned Portion],O3880),Table15[Unique ID],0),0)))</f>
        <v>Non-lead</v>
      </c>
      <c r="X3880"/>
    </row>
    <row r="3881" spans="2:24" ht="30" x14ac:dyDescent="0.25">
      <c r="B3881" s="145" t="s">
        <v>2327</v>
      </c>
      <c r="C3881" s="31" t="s">
        <v>9759</v>
      </c>
      <c r="D3881" s="31"/>
      <c r="E3881" s="43" t="s">
        <v>52</v>
      </c>
      <c r="F3881" s="42" t="s">
        <v>34</v>
      </c>
      <c r="G3881" s="83" t="s">
        <v>34</v>
      </c>
      <c r="H3881" s="168">
        <v>36185</v>
      </c>
      <c r="I3881" s="31"/>
      <c r="J3881" s="83" t="s">
        <v>188</v>
      </c>
      <c r="K3881" s="31" t="s">
        <v>34</v>
      </c>
      <c r="L3881" s="31"/>
      <c r="M3881" s="168"/>
      <c r="N3881" s="147"/>
      <c r="O3881" s="105" t="s">
        <v>52</v>
      </c>
      <c r="P3881" s="171">
        <v>36185</v>
      </c>
      <c r="Q3881" s="31"/>
      <c r="R3881" s="83" t="s">
        <v>188</v>
      </c>
      <c r="S3881" s="31" t="s">
        <v>34</v>
      </c>
      <c r="T3881" s="31"/>
      <c r="U3881" s="168"/>
      <c r="V3881" s="149"/>
      <c r="W3881" s="140" t="str" cm="1">
        <f t="array" ref="W3881">IF(SUM(LEN(B3881:V3881))=0,"",IF(OR(OR(ISBLANK(F3881),SUM(LEN(C3881),LEN(D3881))=0),AND(NOT(E3881="Unknown"),ISBLANK(J3881)),AND(NOT(O3881="Unknown"),ISBLANK(R3881))),"Missing Information", INDEX(Table15[Entire Service Line Classification], MATCH(SUMIFS(Table15[Unique ID],Table15[System-Owned Portion],E3881,Table15[If Material Anything Other than "Lead" in Column E,Was Material Ever Previously Lead?],G3881,Table15[Customer-Owned Portion],O3881),Table15[Unique ID],0),0)))</f>
        <v>Non-lead</v>
      </c>
      <c r="X3881"/>
    </row>
    <row r="3882" spans="2:24" ht="30" x14ac:dyDescent="0.25">
      <c r="B3882" s="145" t="s">
        <v>2423</v>
      </c>
      <c r="C3882" s="31" t="s">
        <v>9855</v>
      </c>
      <c r="D3882" s="31"/>
      <c r="E3882" s="43" t="s">
        <v>52</v>
      </c>
      <c r="F3882" s="42" t="s">
        <v>34</v>
      </c>
      <c r="G3882" s="83" t="s">
        <v>34</v>
      </c>
      <c r="H3882" s="168">
        <v>36185</v>
      </c>
      <c r="I3882" s="31"/>
      <c r="J3882" s="83" t="s">
        <v>188</v>
      </c>
      <c r="K3882" s="31" t="s">
        <v>34</v>
      </c>
      <c r="L3882" s="31"/>
      <c r="M3882" s="168"/>
      <c r="N3882" s="147"/>
      <c r="O3882" s="105" t="s">
        <v>52</v>
      </c>
      <c r="P3882" s="171">
        <v>36185</v>
      </c>
      <c r="Q3882" s="31"/>
      <c r="R3882" s="83" t="s">
        <v>188</v>
      </c>
      <c r="S3882" s="31" t="s">
        <v>34</v>
      </c>
      <c r="T3882" s="31"/>
      <c r="U3882" s="168"/>
      <c r="V3882" s="149"/>
      <c r="W3882" s="140" t="str" cm="1">
        <f t="array" ref="W3882">IF(SUM(LEN(B3882:V3882))=0,"",IF(OR(OR(ISBLANK(F3882),SUM(LEN(C3882),LEN(D3882))=0),AND(NOT(E3882="Unknown"),ISBLANK(J3882)),AND(NOT(O3882="Unknown"),ISBLANK(R3882))),"Missing Information", INDEX(Table15[Entire Service Line Classification], MATCH(SUMIFS(Table15[Unique ID],Table15[System-Owned Portion],E3882,Table15[If Material Anything Other than "Lead" in Column E,Was Material Ever Previously Lead?],G3882,Table15[Customer-Owned Portion],O3882),Table15[Unique ID],0),0)))</f>
        <v>Non-lead</v>
      </c>
      <c r="X3882"/>
    </row>
    <row r="3883" spans="2:24" ht="30" x14ac:dyDescent="0.25">
      <c r="B3883" s="145" t="s">
        <v>2576</v>
      </c>
      <c r="C3883" s="31" t="s">
        <v>10008</v>
      </c>
      <c r="D3883" s="31"/>
      <c r="E3883" s="43" t="s">
        <v>52</v>
      </c>
      <c r="F3883" s="42" t="s">
        <v>34</v>
      </c>
      <c r="G3883" s="83" t="s">
        <v>34</v>
      </c>
      <c r="H3883" s="168">
        <v>36185</v>
      </c>
      <c r="I3883" s="31"/>
      <c r="J3883" s="83" t="s">
        <v>188</v>
      </c>
      <c r="K3883" s="31" t="s">
        <v>34</v>
      </c>
      <c r="L3883" s="31"/>
      <c r="M3883" s="168"/>
      <c r="N3883" s="147"/>
      <c r="O3883" s="105" t="s">
        <v>52</v>
      </c>
      <c r="P3883" s="171">
        <v>36185</v>
      </c>
      <c r="Q3883" s="31"/>
      <c r="R3883" s="83" t="s">
        <v>188</v>
      </c>
      <c r="S3883" s="31" t="s">
        <v>34</v>
      </c>
      <c r="T3883" s="31"/>
      <c r="U3883" s="168"/>
      <c r="V3883" s="149"/>
      <c r="W3883" s="140" t="str" cm="1">
        <f t="array" ref="W3883">IF(SUM(LEN(B3883:V3883))=0,"",IF(OR(OR(ISBLANK(F3883),SUM(LEN(C3883),LEN(D3883))=0),AND(NOT(E3883="Unknown"),ISBLANK(J3883)),AND(NOT(O3883="Unknown"),ISBLANK(R3883))),"Missing Information", INDEX(Table15[Entire Service Line Classification], MATCH(SUMIFS(Table15[Unique ID],Table15[System-Owned Portion],E3883,Table15[If Material Anything Other than "Lead" in Column E,Was Material Ever Previously Lead?],G3883,Table15[Customer-Owned Portion],O3883),Table15[Unique ID],0),0)))</f>
        <v>Non-lead</v>
      </c>
      <c r="X3883"/>
    </row>
    <row r="3884" spans="2:24" ht="30" x14ac:dyDescent="0.25">
      <c r="B3884" s="145" t="s">
        <v>6788</v>
      </c>
      <c r="C3884" s="31" t="s">
        <v>14403</v>
      </c>
      <c r="D3884" s="31"/>
      <c r="E3884" s="43" t="s">
        <v>52</v>
      </c>
      <c r="F3884" s="42" t="s">
        <v>34</v>
      </c>
      <c r="G3884" s="83" t="s">
        <v>34</v>
      </c>
      <c r="H3884" s="168">
        <v>36185</v>
      </c>
      <c r="I3884" s="31"/>
      <c r="J3884" s="83" t="s">
        <v>188</v>
      </c>
      <c r="K3884" s="31" t="s">
        <v>34</v>
      </c>
      <c r="L3884" s="31"/>
      <c r="M3884" s="168"/>
      <c r="N3884" s="147"/>
      <c r="O3884" s="105" t="s">
        <v>52</v>
      </c>
      <c r="P3884" s="171">
        <v>36185</v>
      </c>
      <c r="Q3884" s="31"/>
      <c r="R3884" s="83" t="s">
        <v>188</v>
      </c>
      <c r="S3884" s="31" t="s">
        <v>34</v>
      </c>
      <c r="T3884" s="31"/>
      <c r="U3884" s="168"/>
      <c r="V3884" s="149"/>
      <c r="W3884" s="140" t="str" cm="1">
        <f t="array" ref="W3884">IF(SUM(LEN(B3884:V3884))=0,"",IF(OR(OR(ISBLANK(F3884),SUM(LEN(C3884),LEN(D3884))=0),AND(NOT(E3884="Unknown"),ISBLANK(J3884)),AND(NOT(O3884="Unknown"),ISBLANK(R3884))),"Missing Information", INDEX(Table15[Entire Service Line Classification], MATCH(SUMIFS(Table15[Unique ID],Table15[System-Owned Portion],E3884,Table15[If Material Anything Other than "Lead" in Column E,Was Material Ever Previously Lead?],G3884,Table15[Customer-Owned Portion],O3884),Table15[Unique ID],0),0)))</f>
        <v>Non-lead</v>
      </c>
      <c r="X3884"/>
    </row>
    <row r="3885" spans="2:24" ht="30" x14ac:dyDescent="0.25">
      <c r="B3885" s="145" t="s">
        <v>709</v>
      </c>
      <c r="C3885" s="31" t="s">
        <v>8124</v>
      </c>
      <c r="D3885" s="31"/>
      <c r="E3885" s="43" t="s">
        <v>52</v>
      </c>
      <c r="F3885" s="42" t="s">
        <v>34</v>
      </c>
      <c r="G3885" s="83" t="s">
        <v>34</v>
      </c>
      <c r="H3885" s="168">
        <v>36182</v>
      </c>
      <c r="I3885" s="31"/>
      <c r="J3885" s="83" t="s">
        <v>188</v>
      </c>
      <c r="K3885" s="31" t="s">
        <v>34</v>
      </c>
      <c r="L3885" s="31"/>
      <c r="M3885" s="168"/>
      <c r="N3885" s="147"/>
      <c r="O3885" s="105" t="s">
        <v>52</v>
      </c>
      <c r="P3885" s="171">
        <v>36182</v>
      </c>
      <c r="Q3885" s="31"/>
      <c r="R3885" s="83" t="s">
        <v>188</v>
      </c>
      <c r="S3885" s="31" t="s">
        <v>34</v>
      </c>
      <c r="T3885" s="31"/>
      <c r="U3885" s="168"/>
      <c r="V3885" s="149"/>
      <c r="W3885" s="140" t="str" cm="1">
        <f t="array" ref="W3885">IF(SUM(LEN(B3885:V3885))=0,"",IF(OR(OR(ISBLANK(F3885),SUM(LEN(C3885),LEN(D3885))=0),AND(NOT(E3885="Unknown"),ISBLANK(J3885)),AND(NOT(O3885="Unknown"),ISBLANK(R3885))),"Missing Information", INDEX(Table15[Entire Service Line Classification], MATCH(SUMIFS(Table15[Unique ID],Table15[System-Owned Portion],E3885,Table15[If Material Anything Other than "Lead" in Column E,Was Material Ever Previously Lead?],G3885,Table15[Customer-Owned Portion],O3885),Table15[Unique ID],0),0)))</f>
        <v>Non-lead</v>
      </c>
      <c r="X3885"/>
    </row>
    <row r="3886" spans="2:24" ht="30" x14ac:dyDescent="0.25">
      <c r="B3886" s="145" t="s">
        <v>1161</v>
      </c>
      <c r="C3886" s="31" t="s">
        <v>8574</v>
      </c>
      <c r="D3886" s="31"/>
      <c r="E3886" s="43" t="s">
        <v>52</v>
      </c>
      <c r="F3886" s="42" t="s">
        <v>34</v>
      </c>
      <c r="G3886" s="83" t="s">
        <v>34</v>
      </c>
      <c r="H3886" s="168">
        <v>36182</v>
      </c>
      <c r="I3886" s="31"/>
      <c r="J3886" s="83" t="s">
        <v>188</v>
      </c>
      <c r="K3886" s="31" t="s">
        <v>34</v>
      </c>
      <c r="L3886" s="31"/>
      <c r="M3886" s="168"/>
      <c r="N3886" s="147"/>
      <c r="O3886" s="105" t="s">
        <v>52</v>
      </c>
      <c r="P3886" s="171">
        <v>36182</v>
      </c>
      <c r="Q3886" s="31"/>
      <c r="R3886" s="83" t="s">
        <v>188</v>
      </c>
      <c r="S3886" s="31" t="s">
        <v>34</v>
      </c>
      <c r="T3886" s="31"/>
      <c r="U3886" s="168"/>
      <c r="V3886" s="149"/>
      <c r="W3886" s="140" t="str" cm="1">
        <f t="array" ref="W3886">IF(SUM(LEN(B3886:V3886))=0,"",IF(OR(OR(ISBLANK(F3886),SUM(LEN(C3886),LEN(D3886))=0),AND(NOT(E3886="Unknown"),ISBLANK(J3886)),AND(NOT(O3886="Unknown"),ISBLANK(R3886))),"Missing Information", INDEX(Table15[Entire Service Line Classification], MATCH(SUMIFS(Table15[Unique ID],Table15[System-Owned Portion],E3886,Table15[If Material Anything Other than "Lead" in Column E,Was Material Ever Previously Lead?],G3886,Table15[Customer-Owned Portion],O3886),Table15[Unique ID],0),0)))</f>
        <v>Non-lead</v>
      </c>
      <c r="X3886"/>
    </row>
    <row r="3887" spans="2:24" ht="30" x14ac:dyDescent="0.25">
      <c r="B3887" s="145" t="s">
        <v>1174</v>
      </c>
      <c r="C3887" s="31" t="s">
        <v>8587</v>
      </c>
      <c r="D3887" s="31"/>
      <c r="E3887" s="43" t="s">
        <v>52</v>
      </c>
      <c r="F3887" s="42" t="s">
        <v>34</v>
      </c>
      <c r="G3887" s="83" t="s">
        <v>34</v>
      </c>
      <c r="H3887" s="168">
        <v>36182</v>
      </c>
      <c r="I3887" s="31"/>
      <c r="J3887" s="83" t="s">
        <v>188</v>
      </c>
      <c r="K3887" s="31" t="s">
        <v>34</v>
      </c>
      <c r="L3887" s="31"/>
      <c r="M3887" s="168"/>
      <c r="N3887" s="147"/>
      <c r="O3887" s="105" t="s">
        <v>52</v>
      </c>
      <c r="P3887" s="171">
        <v>36182</v>
      </c>
      <c r="Q3887" s="31"/>
      <c r="R3887" s="83" t="s">
        <v>188</v>
      </c>
      <c r="S3887" s="31" t="s">
        <v>34</v>
      </c>
      <c r="T3887" s="31"/>
      <c r="U3887" s="168"/>
      <c r="V3887" s="149"/>
      <c r="W3887" s="140" t="str" cm="1">
        <f t="array" ref="W3887">IF(SUM(LEN(B3887:V3887))=0,"",IF(OR(OR(ISBLANK(F3887),SUM(LEN(C3887),LEN(D3887))=0),AND(NOT(E3887="Unknown"),ISBLANK(J3887)),AND(NOT(O3887="Unknown"),ISBLANK(R3887))),"Missing Information", INDEX(Table15[Entire Service Line Classification], MATCH(SUMIFS(Table15[Unique ID],Table15[System-Owned Portion],E3887,Table15[If Material Anything Other than "Lead" in Column E,Was Material Ever Previously Lead?],G3887,Table15[Customer-Owned Portion],O3887),Table15[Unique ID],0),0)))</f>
        <v>Non-lead</v>
      </c>
      <c r="X3887"/>
    </row>
    <row r="3888" spans="2:24" ht="30" x14ac:dyDescent="0.25">
      <c r="B3888" s="145" t="s">
        <v>1314</v>
      </c>
      <c r="C3888" s="31" t="s">
        <v>8727</v>
      </c>
      <c r="D3888" s="31"/>
      <c r="E3888" s="43" t="s">
        <v>52</v>
      </c>
      <c r="F3888" s="42" t="s">
        <v>34</v>
      </c>
      <c r="G3888" s="83" t="s">
        <v>34</v>
      </c>
      <c r="H3888" s="168">
        <v>36182</v>
      </c>
      <c r="I3888" s="31"/>
      <c r="J3888" s="83" t="s">
        <v>188</v>
      </c>
      <c r="K3888" s="31" t="s">
        <v>34</v>
      </c>
      <c r="L3888" s="31"/>
      <c r="M3888" s="168"/>
      <c r="N3888" s="147"/>
      <c r="O3888" s="105" t="s">
        <v>52</v>
      </c>
      <c r="P3888" s="171">
        <v>36182</v>
      </c>
      <c r="Q3888" s="31"/>
      <c r="R3888" s="83" t="s">
        <v>188</v>
      </c>
      <c r="S3888" s="31" t="s">
        <v>34</v>
      </c>
      <c r="T3888" s="31"/>
      <c r="U3888" s="168"/>
      <c r="V3888" s="149"/>
      <c r="W3888" s="140" t="str" cm="1">
        <f t="array" ref="W3888">IF(SUM(LEN(B3888:V3888))=0,"",IF(OR(OR(ISBLANK(F3888),SUM(LEN(C3888),LEN(D3888))=0),AND(NOT(E3888="Unknown"),ISBLANK(J3888)),AND(NOT(O3888="Unknown"),ISBLANK(R3888))),"Missing Information", INDEX(Table15[Entire Service Line Classification], MATCH(SUMIFS(Table15[Unique ID],Table15[System-Owned Portion],E3888,Table15[If Material Anything Other than "Lead" in Column E,Was Material Ever Previously Lead?],G3888,Table15[Customer-Owned Portion],O3888),Table15[Unique ID],0),0)))</f>
        <v>Non-lead</v>
      </c>
      <c r="X3888"/>
    </row>
    <row r="3889" spans="2:24" ht="30" x14ac:dyDescent="0.25">
      <c r="B3889" s="145" t="s">
        <v>1337</v>
      </c>
      <c r="C3889" s="31" t="s">
        <v>8750</v>
      </c>
      <c r="D3889" s="31"/>
      <c r="E3889" s="43" t="s">
        <v>52</v>
      </c>
      <c r="F3889" s="42" t="s">
        <v>34</v>
      </c>
      <c r="G3889" s="83" t="s">
        <v>34</v>
      </c>
      <c r="H3889" s="168">
        <v>36182</v>
      </c>
      <c r="I3889" s="31"/>
      <c r="J3889" s="83" t="s">
        <v>188</v>
      </c>
      <c r="K3889" s="31" t="s">
        <v>34</v>
      </c>
      <c r="L3889" s="31"/>
      <c r="M3889" s="168"/>
      <c r="N3889" s="147"/>
      <c r="O3889" s="105" t="s">
        <v>52</v>
      </c>
      <c r="P3889" s="171">
        <v>36182</v>
      </c>
      <c r="Q3889" s="31"/>
      <c r="R3889" s="83" t="s">
        <v>188</v>
      </c>
      <c r="S3889" s="31" t="s">
        <v>34</v>
      </c>
      <c r="T3889" s="31"/>
      <c r="U3889" s="168"/>
      <c r="V3889" s="149"/>
      <c r="W3889" s="140" t="str" cm="1">
        <f t="array" ref="W3889">IF(SUM(LEN(B3889:V3889))=0,"",IF(OR(OR(ISBLANK(F3889),SUM(LEN(C3889),LEN(D3889))=0),AND(NOT(E3889="Unknown"),ISBLANK(J3889)),AND(NOT(O3889="Unknown"),ISBLANK(R3889))),"Missing Information", INDEX(Table15[Entire Service Line Classification], MATCH(SUMIFS(Table15[Unique ID],Table15[System-Owned Portion],E3889,Table15[If Material Anything Other than "Lead" in Column E,Was Material Ever Previously Lead?],G3889,Table15[Customer-Owned Portion],O3889),Table15[Unique ID],0),0)))</f>
        <v>Non-lead</v>
      </c>
      <c r="X3889"/>
    </row>
    <row r="3890" spans="2:24" ht="30" x14ac:dyDescent="0.25">
      <c r="B3890" s="145" t="s">
        <v>1354</v>
      </c>
      <c r="C3890" s="31" t="s">
        <v>8767</v>
      </c>
      <c r="D3890" s="31"/>
      <c r="E3890" s="43" t="s">
        <v>52</v>
      </c>
      <c r="F3890" s="42" t="s">
        <v>34</v>
      </c>
      <c r="G3890" s="83" t="s">
        <v>34</v>
      </c>
      <c r="H3890" s="168">
        <v>36182</v>
      </c>
      <c r="I3890" s="31"/>
      <c r="J3890" s="83" t="s">
        <v>188</v>
      </c>
      <c r="K3890" s="31" t="s">
        <v>34</v>
      </c>
      <c r="L3890" s="31"/>
      <c r="M3890" s="168"/>
      <c r="N3890" s="147"/>
      <c r="O3890" s="105" t="s">
        <v>52</v>
      </c>
      <c r="P3890" s="171">
        <v>36182</v>
      </c>
      <c r="Q3890" s="31"/>
      <c r="R3890" s="83" t="s">
        <v>188</v>
      </c>
      <c r="S3890" s="31" t="s">
        <v>34</v>
      </c>
      <c r="T3890" s="31"/>
      <c r="U3890" s="168"/>
      <c r="V3890" s="149"/>
      <c r="W3890" s="140" t="str" cm="1">
        <f t="array" ref="W3890">IF(SUM(LEN(B3890:V3890))=0,"",IF(OR(OR(ISBLANK(F3890),SUM(LEN(C3890),LEN(D3890))=0),AND(NOT(E3890="Unknown"),ISBLANK(J3890)),AND(NOT(O3890="Unknown"),ISBLANK(R3890))),"Missing Information", INDEX(Table15[Entire Service Line Classification], MATCH(SUMIFS(Table15[Unique ID],Table15[System-Owned Portion],E3890,Table15[If Material Anything Other than "Lead" in Column E,Was Material Ever Previously Lead?],G3890,Table15[Customer-Owned Portion],O3890),Table15[Unique ID],0),0)))</f>
        <v>Non-lead</v>
      </c>
      <c r="X3890"/>
    </row>
    <row r="3891" spans="2:24" ht="30" x14ac:dyDescent="0.25">
      <c r="B3891" s="145" t="s">
        <v>1398</v>
      </c>
      <c r="C3891" s="31" t="s">
        <v>8811</v>
      </c>
      <c r="D3891" s="31"/>
      <c r="E3891" s="43" t="s">
        <v>52</v>
      </c>
      <c r="F3891" s="42" t="s">
        <v>34</v>
      </c>
      <c r="G3891" s="83" t="s">
        <v>34</v>
      </c>
      <c r="H3891" s="168">
        <v>36182</v>
      </c>
      <c r="I3891" s="31"/>
      <c r="J3891" s="83" t="s">
        <v>188</v>
      </c>
      <c r="K3891" s="31" t="s">
        <v>34</v>
      </c>
      <c r="L3891" s="31"/>
      <c r="M3891" s="168"/>
      <c r="N3891" s="147"/>
      <c r="O3891" s="105" t="s">
        <v>52</v>
      </c>
      <c r="P3891" s="171">
        <v>36182</v>
      </c>
      <c r="Q3891" s="31"/>
      <c r="R3891" s="83" t="s">
        <v>188</v>
      </c>
      <c r="S3891" s="31" t="s">
        <v>34</v>
      </c>
      <c r="T3891" s="31"/>
      <c r="U3891" s="168"/>
      <c r="V3891" s="149"/>
      <c r="W3891" s="140" t="str" cm="1">
        <f t="array" ref="W3891">IF(SUM(LEN(B3891:V3891))=0,"",IF(OR(OR(ISBLANK(F3891),SUM(LEN(C3891),LEN(D3891))=0),AND(NOT(E3891="Unknown"),ISBLANK(J3891)),AND(NOT(O3891="Unknown"),ISBLANK(R3891))),"Missing Information", INDEX(Table15[Entire Service Line Classification], MATCH(SUMIFS(Table15[Unique ID],Table15[System-Owned Portion],E3891,Table15[If Material Anything Other than "Lead" in Column E,Was Material Ever Previously Lead?],G3891,Table15[Customer-Owned Portion],O3891),Table15[Unique ID],0),0)))</f>
        <v>Non-lead</v>
      </c>
      <c r="X3891"/>
    </row>
    <row r="3892" spans="2:24" ht="30" x14ac:dyDescent="0.25">
      <c r="B3892" s="145" t="s">
        <v>1402</v>
      </c>
      <c r="C3892" s="31" t="s">
        <v>8815</v>
      </c>
      <c r="D3892" s="31"/>
      <c r="E3892" s="43" t="s">
        <v>52</v>
      </c>
      <c r="F3892" s="42" t="s">
        <v>34</v>
      </c>
      <c r="G3892" s="83" t="s">
        <v>34</v>
      </c>
      <c r="H3892" s="168">
        <v>36182</v>
      </c>
      <c r="I3892" s="31"/>
      <c r="J3892" s="83" t="s">
        <v>188</v>
      </c>
      <c r="K3892" s="31" t="s">
        <v>34</v>
      </c>
      <c r="L3892" s="31"/>
      <c r="M3892" s="168"/>
      <c r="N3892" s="147"/>
      <c r="O3892" s="105" t="s">
        <v>52</v>
      </c>
      <c r="P3892" s="171">
        <v>36182</v>
      </c>
      <c r="Q3892" s="31"/>
      <c r="R3892" s="83" t="s">
        <v>188</v>
      </c>
      <c r="S3892" s="31" t="s">
        <v>34</v>
      </c>
      <c r="T3892" s="31"/>
      <c r="U3892" s="168"/>
      <c r="V3892" s="149"/>
      <c r="W3892" s="140" t="str" cm="1">
        <f t="array" ref="W3892">IF(SUM(LEN(B3892:V3892))=0,"",IF(OR(OR(ISBLANK(F3892),SUM(LEN(C3892),LEN(D3892))=0),AND(NOT(E3892="Unknown"),ISBLANK(J3892)),AND(NOT(O3892="Unknown"),ISBLANK(R3892))),"Missing Information", INDEX(Table15[Entire Service Line Classification], MATCH(SUMIFS(Table15[Unique ID],Table15[System-Owned Portion],E3892,Table15[If Material Anything Other than "Lead" in Column E,Was Material Ever Previously Lead?],G3892,Table15[Customer-Owned Portion],O3892),Table15[Unique ID],0),0)))</f>
        <v>Non-lead</v>
      </c>
      <c r="X3892"/>
    </row>
    <row r="3893" spans="2:24" ht="30" x14ac:dyDescent="0.25">
      <c r="B3893" s="145" t="s">
        <v>6024</v>
      </c>
      <c r="C3893" s="31" t="s">
        <v>13626</v>
      </c>
      <c r="D3893" s="31"/>
      <c r="E3893" s="43" t="s">
        <v>52</v>
      </c>
      <c r="F3893" s="42" t="s">
        <v>34</v>
      </c>
      <c r="G3893" s="83" t="s">
        <v>34</v>
      </c>
      <c r="H3893" s="168">
        <v>36182</v>
      </c>
      <c r="I3893" s="31"/>
      <c r="J3893" s="83" t="s">
        <v>188</v>
      </c>
      <c r="K3893" s="31" t="s">
        <v>34</v>
      </c>
      <c r="L3893" s="31"/>
      <c r="M3893" s="168"/>
      <c r="N3893" s="147"/>
      <c r="O3893" s="105" t="s">
        <v>52</v>
      </c>
      <c r="P3893" s="171">
        <v>36182</v>
      </c>
      <c r="Q3893" s="31"/>
      <c r="R3893" s="83" t="s">
        <v>188</v>
      </c>
      <c r="S3893" s="31" t="s">
        <v>34</v>
      </c>
      <c r="T3893" s="31"/>
      <c r="U3893" s="168"/>
      <c r="V3893" s="149"/>
      <c r="W3893" s="140" t="str" cm="1">
        <f t="array" ref="W3893">IF(SUM(LEN(B3893:V3893))=0,"",IF(OR(OR(ISBLANK(F3893),SUM(LEN(C3893),LEN(D3893))=0),AND(NOT(E3893="Unknown"),ISBLANK(J3893)),AND(NOT(O3893="Unknown"),ISBLANK(R3893))),"Missing Information", INDEX(Table15[Entire Service Line Classification], MATCH(SUMIFS(Table15[Unique ID],Table15[System-Owned Portion],E3893,Table15[If Material Anything Other than "Lead" in Column E,Was Material Ever Previously Lead?],G3893,Table15[Customer-Owned Portion],O3893),Table15[Unique ID],0),0)))</f>
        <v>Non-lead</v>
      </c>
      <c r="X3893"/>
    </row>
    <row r="3894" spans="2:24" ht="30" x14ac:dyDescent="0.25">
      <c r="B3894" s="145" t="s">
        <v>6029</v>
      </c>
      <c r="C3894" s="31" t="s">
        <v>13631</v>
      </c>
      <c r="D3894" s="31"/>
      <c r="E3894" s="43" t="s">
        <v>52</v>
      </c>
      <c r="F3894" s="42" t="s">
        <v>34</v>
      </c>
      <c r="G3894" s="83" t="s">
        <v>34</v>
      </c>
      <c r="H3894" s="168">
        <v>36182</v>
      </c>
      <c r="I3894" s="31"/>
      <c r="J3894" s="83" t="s">
        <v>188</v>
      </c>
      <c r="K3894" s="31" t="s">
        <v>34</v>
      </c>
      <c r="L3894" s="31"/>
      <c r="M3894" s="168"/>
      <c r="N3894" s="147"/>
      <c r="O3894" s="105" t="s">
        <v>52</v>
      </c>
      <c r="P3894" s="171">
        <v>36182</v>
      </c>
      <c r="Q3894" s="31"/>
      <c r="R3894" s="83" t="s">
        <v>188</v>
      </c>
      <c r="S3894" s="31" t="s">
        <v>34</v>
      </c>
      <c r="T3894" s="31"/>
      <c r="U3894" s="168"/>
      <c r="V3894" s="149"/>
      <c r="W3894" s="140" t="str" cm="1">
        <f t="array" ref="W3894">IF(SUM(LEN(B3894:V3894))=0,"",IF(OR(OR(ISBLANK(F3894),SUM(LEN(C3894),LEN(D3894))=0),AND(NOT(E3894="Unknown"),ISBLANK(J3894)),AND(NOT(O3894="Unknown"),ISBLANK(R3894))),"Missing Information", INDEX(Table15[Entire Service Line Classification], MATCH(SUMIFS(Table15[Unique ID],Table15[System-Owned Portion],E3894,Table15[If Material Anything Other than "Lead" in Column E,Was Material Ever Previously Lead?],G3894,Table15[Customer-Owned Portion],O3894),Table15[Unique ID],0),0)))</f>
        <v>Non-lead</v>
      </c>
      <c r="X3894"/>
    </row>
    <row r="3895" spans="2:24" ht="30" x14ac:dyDescent="0.25">
      <c r="B3895" s="145" t="s">
        <v>6159</v>
      </c>
      <c r="C3895" s="31" t="s">
        <v>13761</v>
      </c>
      <c r="D3895" s="31"/>
      <c r="E3895" s="43" t="s">
        <v>52</v>
      </c>
      <c r="F3895" s="42" t="s">
        <v>34</v>
      </c>
      <c r="G3895" s="83" t="s">
        <v>34</v>
      </c>
      <c r="H3895" s="168">
        <v>36182</v>
      </c>
      <c r="I3895" s="31"/>
      <c r="J3895" s="83" t="s">
        <v>188</v>
      </c>
      <c r="K3895" s="31" t="s">
        <v>34</v>
      </c>
      <c r="L3895" s="31"/>
      <c r="M3895" s="168"/>
      <c r="N3895" s="147"/>
      <c r="O3895" s="105" t="s">
        <v>52</v>
      </c>
      <c r="P3895" s="171">
        <v>36182</v>
      </c>
      <c r="Q3895" s="31"/>
      <c r="R3895" s="83" t="s">
        <v>188</v>
      </c>
      <c r="S3895" s="31" t="s">
        <v>34</v>
      </c>
      <c r="T3895" s="31"/>
      <c r="U3895" s="168"/>
      <c r="V3895" s="149"/>
      <c r="W3895" s="140" t="str" cm="1">
        <f t="array" ref="W3895">IF(SUM(LEN(B3895:V3895))=0,"",IF(OR(OR(ISBLANK(F3895),SUM(LEN(C3895),LEN(D3895))=0),AND(NOT(E3895="Unknown"),ISBLANK(J3895)),AND(NOT(O3895="Unknown"),ISBLANK(R3895))),"Missing Information", INDEX(Table15[Entire Service Line Classification], MATCH(SUMIFS(Table15[Unique ID],Table15[System-Owned Portion],E3895,Table15[If Material Anything Other than "Lead" in Column E,Was Material Ever Previously Lead?],G3895,Table15[Customer-Owned Portion],O3895),Table15[Unique ID],0),0)))</f>
        <v>Non-lead</v>
      </c>
      <c r="X3895"/>
    </row>
    <row r="3896" spans="2:24" ht="30" x14ac:dyDescent="0.25">
      <c r="B3896" s="145" t="s">
        <v>546</v>
      </c>
      <c r="C3896" s="31" t="s">
        <v>7961</v>
      </c>
      <c r="D3896" s="31"/>
      <c r="E3896" s="43" t="s">
        <v>52</v>
      </c>
      <c r="F3896" s="42" t="s">
        <v>34</v>
      </c>
      <c r="G3896" s="83" t="s">
        <v>34</v>
      </c>
      <c r="H3896" s="168">
        <v>36181</v>
      </c>
      <c r="I3896" s="31"/>
      <c r="J3896" s="83" t="s">
        <v>188</v>
      </c>
      <c r="K3896" s="31" t="s">
        <v>34</v>
      </c>
      <c r="L3896" s="31"/>
      <c r="M3896" s="168"/>
      <c r="N3896" s="147"/>
      <c r="O3896" s="105" t="s">
        <v>52</v>
      </c>
      <c r="P3896" s="171">
        <v>36181</v>
      </c>
      <c r="Q3896" s="31"/>
      <c r="R3896" s="83" t="s">
        <v>188</v>
      </c>
      <c r="S3896" s="31" t="s">
        <v>34</v>
      </c>
      <c r="T3896" s="31"/>
      <c r="U3896" s="168"/>
      <c r="V3896" s="149"/>
      <c r="W3896" s="140" t="str" cm="1">
        <f t="array" ref="W3896">IF(SUM(LEN(B3896:V3896))=0,"",IF(OR(OR(ISBLANK(F3896),SUM(LEN(C3896),LEN(D3896))=0),AND(NOT(E3896="Unknown"),ISBLANK(J3896)),AND(NOT(O3896="Unknown"),ISBLANK(R3896))),"Missing Information", INDEX(Table15[Entire Service Line Classification], MATCH(SUMIFS(Table15[Unique ID],Table15[System-Owned Portion],E3896,Table15[If Material Anything Other than "Lead" in Column E,Was Material Ever Previously Lead?],G3896,Table15[Customer-Owned Portion],O3896),Table15[Unique ID],0),0)))</f>
        <v>Non-lead</v>
      </c>
      <c r="X3896"/>
    </row>
    <row r="3897" spans="2:24" ht="30" x14ac:dyDescent="0.25">
      <c r="B3897" s="145" t="s">
        <v>1181</v>
      </c>
      <c r="C3897" s="31" t="s">
        <v>8594</v>
      </c>
      <c r="D3897" s="31"/>
      <c r="E3897" s="43" t="s">
        <v>52</v>
      </c>
      <c r="F3897" s="42" t="s">
        <v>34</v>
      </c>
      <c r="G3897" s="83" t="s">
        <v>34</v>
      </c>
      <c r="H3897" s="168">
        <v>36181</v>
      </c>
      <c r="I3897" s="31"/>
      <c r="J3897" s="83" t="s">
        <v>188</v>
      </c>
      <c r="K3897" s="31" t="s">
        <v>34</v>
      </c>
      <c r="L3897" s="31"/>
      <c r="M3897" s="168"/>
      <c r="N3897" s="147"/>
      <c r="O3897" s="105" t="s">
        <v>52</v>
      </c>
      <c r="P3897" s="171">
        <v>36181</v>
      </c>
      <c r="Q3897" s="31"/>
      <c r="R3897" s="83" t="s">
        <v>188</v>
      </c>
      <c r="S3897" s="31" t="s">
        <v>34</v>
      </c>
      <c r="T3897" s="31"/>
      <c r="U3897" s="168"/>
      <c r="V3897" s="149"/>
      <c r="W3897" s="140" t="str" cm="1">
        <f t="array" ref="W3897">IF(SUM(LEN(B3897:V3897))=0,"",IF(OR(OR(ISBLANK(F3897),SUM(LEN(C3897),LEN(D3897))=0),AND(NOT(E3897="Unknown"),ISBLANK(J3897)),AND(NOT(O3897="Unknown"),ISBLANK(R3897))),"Missing Information", INDEX(Table15[Entire Service Line Classification], MATCH(SUMIFS(Table15[Unique ID],Table15[System-Owned Portion],E3897,Table15[If Material Anything Other than "Lead" in Column E,Was Material Ever Previously Lead?],G3897,Table15[Customer-Owned Portion],O3897),Table15[Unique ID],0),0)))</f>
        <v>Non-lead</v>
      </c>
      <c r="X3897"/>
    </row>
    <row r="3898" spans="2:24" ht="30" x14ac:dyDescent="0.25">
      <c r="B3898" s="145" t="s">
        <v>1185</v>
      </c>
      <c r="C3898" s="31" t="s">
        <v>8598</v>
      </c>
      <c r="D3898" s="31"/>
      <c r="E3898" s="43" t="s">
        <v>52</v>
      </c>
      <c r="F3898" s="42" t="s">
        <v>34</v>
      </c>
      <c r="G3898" s="83" t="s">
        <v>34</v>
      </c>
      <c r="H3898" s="168">
        <v>36181</v>
      </c>
      <c r="I3898" s="31"/>
      <c r="J3898" s="83" t="s">
        <v>188</v>
      </c>
      <c r="K3898" s="31" t="s">
        <v>34</v>
      </c>
      <c r="L3898" s="31"/>
      <c r="M3898" s="168"/>
      <c r="N3898" s="147"/>
      <c r="O3898" s="105" t="s">
        <v>52</v>
      </c>
      <c r="P3898" s="171">
        <v>36181</v>
      </c>
      <c r="Q3898" s="31"/>
      <c r="R3898" s="83" t="s">
        <v>188</v>
      </c>
      <c r="S3898" s="31" t="s">
        <v>34</v>
      </c>
      <c r="T3898" s="31"/>
      <c r="U3898" s="168"/>
      <c r="V3898" s="149"/>
      <c r="W3898" s="140" t="str" cm="1">
        <f t="array" ref="W3898">IF(SUM(LEN(B3898:V3898))=0,"",IF(OR(OR(ISBLANK(F3898),SUM(LEN(C3898),LEN(D3898))=0),AND(NOT(E3898="Unknown"),ISBLANK(J3898)),AND(NOT(O3898="Unknown"),ISBLANK(R3898))),"Missing Information", INDEX(Table15[Entire Service Line Classification], MATCH(SUMIFS(Table15[Unique ID],Table15[System-Owned Portion],E3898,Table15[If Material Anything Other than "Lead" in Column E,Was Material Ever Previously Lead?],G3898,Table15[Customer-Owned Portion],O3898),Table15[Unique ID],0),0)))</f>
        <v>Non-lead</v>
      </c>
      <c r="X3898"/>
    </row>
    <row r="3899" spans="2:24" ht="30" x14ac:dyDescent="0.25">
      <c r="B3899" s="145" t="s">
        <v>1276</v>
      </c>
      <c r="C3899" s="31" t="s">
        <v>8689</v>
      </c>
      <c r="D3899" s="31"/>
      <c r="E3899" s="43" t="s">
        <v>52</v>
      </c>
      <c r="F3899" s="42" t="s">
        <v>34</v>
      </c>
      <c r="G3899" s="83" t="s">
        <v>34</v>
      </c>
      <c r="H3899" s="168">
        <v>36181</v>
      </c>
      <c r="I3899" s="31"/>
      <c r="J3899" s="83" t="s">
        <v>188</v>
      </c>
      <c r="K3899" s="31" t="s">
        <v>34</v>
      </c>
      <c r="L3899" s="31"/>
      <c r="M3899" s="168"/>
      <c r="N3899" s="147"/>
      <c r="O3899" s="105" t="s">
        <v>52</v>
      </c>
      <c r="P3899" s="171">
        <v>36181</v>
      </c>
      <c r="Q3899" s="31"/>
      <c r="R3899" s="83" t="s">
        <v>188</v>
      </c>
      <c r="S3899" s="31" t="s">
        <v>34</v>
      </c>
      <c r="T3899" s="31"/>
      <c r="U3899" s="168"/>
      <c r="V3899" s="149"/>
      <c r="W3899" s="140" t="str" cm="1">
        <f t="array" ref="W3899">IF(SUM(LEN(B3899:V3899))=0,"",IF(OR(OR(ISBLANK(F3899),SUM(LEN(C3899),LEN(D3899))=0),AND(NOT(E3899="Unknown"),ISBLANK(J3899)),AND(NOT(O3899="Unknown"),ISBLANK(R3899))),"Missing Information", INDEX(Table15[Entire Service Line Classification], MATCH(SUMIFS(Table15[Unique ID],Table15[System-Owned Portion],E3899,Table15[If Material Anything Other than "Lead" in Column E,Was Material Ever Previously Lead?],G3899,Table15[Customer-Owned Portion],O3899),Table15[Unique ID],0),0)))</f>
        <v>Non-lead</v>
      </c>
      <c r="X3899"/>
    </row>
    <row r="3900" spans="2:24" ht="30" x14ac:dyDescent="0.25">
      <c r="B3900" s="145" t="s">
        <v>1279</v>
      </c>
      <c r="C3900" s="31" t="s">
        <v>8692</v>
      </c>
      <c r="D3900" s="31"/>
      <c r="E3900" s="43" t="s">
        <v>52</v>
      </c>
      <c r="F3900" s="42" t="s">
        <v>34</v>
      </c>
      <c r="G3900" s="83" t="s">
        <v>34</v>
      </c>
      <c r="H3900" s="168">
        <v>36181</v>
      </c>
      <c r="I3900" s="31"/>
      <c r="J3900" s="83" t="s">
        <v>188</v>
      </c>
      <c r="K3900" s="31" t="s">
        <v>34</v>
      </c>
      <c r="L3900" s="31"/>
      <c r="M3900" s="168"/>
      <c r="N3900" s="147"/>
      <c r="O3900" s="105" t="s">
        <v>52</v>
      </c>
      <c r="P3900" s="171">
        <v>36181</v>
      </c>
      <c r="Q3900" s="31"/>
      <c r="R3900" s="83" t="s">
        <v>188</v>
      </c>
      <c r="S3900" s="31" t="s">
        <v>34</v>
      </c>
      <c r="T3900" s="31"/>
      <c r="U3900" s="168"/>
      <c r="V3900" s="149"/>
      <c r="W3900" s="140" t="str" cm="1">
        <f t="array" ref="W3900">IF(SUM(LEN(B3900:V3900))=0,"",IF(OR(OR(ISBLANK(F3900),SUM(LEN(C3900),LEN(D3900))=0),AND(NOT(E3900="Unknown"),ISBLANK(J3900)),AND(NOT(O3900="Unknown"),ISBLANK(R3900))),"Missing Information", INDEX(Table15[Entire Service Line Classification], MATCH(SUMIFS(Table15[Unique ID],Table15[System-Owned Portion],E3900,Table15[If Material Anything Other than "Lead" in Column E,Was Material Ever Previously Lead?],G3900,Table15[Customer-Owned Portion],O3900),Table15[Unique ID],0),0)))</f>
        <v>Non-lead</v>
      </c>
      <c r="X3900"/>
    </row>
    <row r="3901" spans="2:24" ht="30" x14ac:dyDescent="0.25">
      <c r="B3901" s="145" t="s">
        <v>1305</v>
      </c>
      <c r="C3901" s="31" t="s">
        <v>8718</v>
      </c>
      <c r="D3901" s="31"/>
      <c r="E3901" s="43" t="s">
        <v>52</v>
      </c>
      <c r="F3901" s="42" t="s">
        <v>34</v>
      </c>
      <c r="G3901" s="83" t="s">
        <v>34</v>
      </c>
      <c r="H3901" s="168">
        <v>36181</v>
      </c>
      <c r="I3901" s="31"/>
      <c r="J3901" s="83" t="s">
        <v>188</v>
      </c>
      <c r="K3901" s="31" t="s">
        <v>34</v>
      </c>
      <c r="L3901" s="31"/>
      <c r="M3901" s="168"/>
      <c r="N3901" s="147"/>
      <c r="O3901" s="105" t="s">
        <v>52</v>
      </c>
      <c r="P3901" s="171">
        <v>36181</v>
      </c>
      <c r="Q3901" s="31"/>
      <c r="R3901" s="83" t="s">
        <v>188</v>
      </c>
      <c r="S3901" s="31" t="s">
        <v>34</v>
      </c>
      <c r="T3901" s="31"/>
      <c r="U3901" s="168"/>
      <c r="V3901" s="149"/>
      <c r="W3901" s="140" t="str" cm="1">
        <f t="array" ref="W3901">IF(SUM(LEN(B3901:V3901))=0,"",IF(OR(OR(ISBLANK(F3901),SUM(LEN(C3901),LEN(D3901))=0),AND(NOT(E3901="Unknown"),ISBLANK(J3901)),AND(NOT(O3901="Unknown"),ISBLANK(R3901))),"Missing Information", INDEX(Table15[Entire Service Line Classification], MATCH(SUMIFS(Table15[Unique ID],Table15[System-Owned Portion],E3901,Table15[If Material Anything Other than "Lead" in Column E,Was Material Ever Previously Lead?],G3901,Table15[Customer-Owned Portion],O3901),Table15[Unique ID],0),0)))</f>
        <v>Non-lead</v>
      </c>
      <c r="X3901"/>
    </row>
    <row r="3902" spans="2:24" ht="30" x14ac:dyDescent="0.25">
      <c r="B3902" s="145" t="s">
        <v>1353</v>
      </c>
      <c r="C3902" s="31" t="s">
        <v>8766</v>
      </c>
      <c r="D3902" s="31"/>
      <c r="E3902" s="43" t="s">
        <v>52</v>
      </c>
      <c r="F3902" s="42" t="s">
        <v>34</v>
      </c>
      <c r="G3902" s="83" t="s">
        <v>34</v>
      </c>
      <c r="H3902" s="168">
        <v>36181</v>
      </c>
      <c r="I3902" s="31"/>
      <c r="J3902" s="83" t="s">
        <v>188</v>
      </c>
      <c r="K3902" s="31" t="s">
        <v>34</v>
      </c>
      <c r="L3902" s="31"/>
      <c r="M3902" s="168"/>
      <c r="N3902" s="147"/>
      <c r="O3902" s="105" t="s">
        <v>52</v>
      </c>
      <c r="P3902" s="171">
        <v>36181</v>
      </c>
      <c r="Q3902" s="31"/>
      <c r="R3902" s="83" t="s">
        <v>188</v>
      </c>
      <c r="S3902" s="31" t="s">
        <v>34</v>
      </c>
      <c r="T3902" s="31"/>
      <c r="U3902" s="168"/>
      <c r="V3902" s="149"/>
      <c r="W3902" s="140" t="str" cm="1">
        <f t="array" ref="W3902">IF(SUM(LEN(B3902:V3902))=0,"",IF(OR(OR(ISBLANK(F3902),SUM(LEN(C3902),LEN(D3902))=0),AND(NOT(E3902="Unknown"),ISBLANK(J3902)),AND(NOT(O3902="Unknown"),ISBLANK(R3902))),"Missing Information", INDEX(Table15[Entire Service Line Classification], MATCH(SUMIFS(Table15[Unique ID],Table15[System-Owned Portion],E3902,Table15[If Material Anything Other than "Lead" in Column E,Was Material Ever Previously Lead?],G3902,Table15[Customer-Owned Portion],O3902),Table15[Unique ID],0),0)))</f>
        <v>Non-lead</v>
      </c>
      <c r="X3902"/>
    </row>
    <row r="3903" spans="2:24" ht="30" x14ac:dyDescent="0.25">
      <c r="B3903" s="145" t="s">
        <v>1420</v>
      </c>
      <c r="C3903" s="31" t="s">
        <v>8833</v>
      </c>
      <c r="D3903" s="31"/>
      <c r="E3903" s="43" t="s">
        <v>52</v>
      </c>
      <c r="F3903" s="42" t="s">
        <v>34</v>
      </c>
      <c r="G3903" s="83" t="s">
        <v>34</v>
      </c>
      <c r="H3903" s="168">
        <v>36181</v>
      </c>
      <c r="I3903" s="31"/>
      <c r="J3903" s="83" t="s">
        <v>188</v>
      </c>
      <c r="K3903" s="31" t="s">
        <v>34</v>
      </c>
      <c r="L3903" s="31"/>
      <c r="M3903" s="168"/>
      <c r="N3903" s="147"/>
      <c r="O3903" s="105" t="s">
        <v>52</v>
      </c>
      <c r="P3903" s="171">
        <v>36181</v>
      </c>
      <c r="Q3903" s="31"/>
      <c r="R3903" s="83" t="s">
        <v>188</v>
      </c>
      <c r="S3903" s="31" t="s">
        <v>34</v>
      </c>
      <c r="T3903" s="31"/>
      <c r="U3903" s="168"/>
      <c r="V3903" s="149"/>
      <c r="W3903" s="140" t="str" cm="1">
        <f t="array" ref="W3903">IF(SUM(LEN(B3903:V3903))=0,"",IF(OR(OR(ISBLANK(F3903),SUM(LEN(C3903),LEN(D3903))=0),AND(NOT(E3903="Unknown"),ISBLANK(J3903)),AND(NOT(O3903="Unknown"),ISBLANK(R3903))),"Missing Information", INDEX(Table15[Entire Service Line Classification], MATCH(SUMIFS(Table15[Unique ID],Table15[System-Owned Portion],E3903,Table15[If Material Anything Other than "Lead" in Column E,Was Material Ever Previously Lead?],G3903,Table15[Customer-Owned Portion],O3903),Table15[Unique ID],0),0)))</f>
        <v>Non-lead</v>
      </c>
      <c r="X3903"/>
    </row>
    <row r="3904" spans="2:24" ht="30" x14ac:dyDescent="0.25">
      <c r="B3904" s="145" t="s">
        <v>4308</v>
      </c>
      <c r="C3904" s="31" t="s">
        <v>11901</v>
      </c>
      <c r="D3904" s="31"/>
      <c r="E3904" s="43" t="s">
        <v>52</v>
      </c>
      <c r="F3904" s="42" t="s">
        <v>34</v>
      </c>
      <c r="G3904" s="83" t="s">
        <v>34</v>
      </c>
      <c r="H3904" s="168">
        <v>36181</v>
      </c>
      <c r="I3904" s="31"/>
      <c r="J3904" s="83" t="s">
        <v>188</v>
      </c>
      <c r="K3904" s="31" t="s">
        <v>34</v>
      </c>
      <c r="L3904" s="31"/>
      <c r="M3904" s="168"/>
      <c r="N3904" s="147"/>
      <c r="O3904" s="105" t="s">
        <v>52</v>
      </c>
      <c r="P3904" s="171">
        <v>36181</v>
      </c>
      <c r="Q3904" s="31"/>
      <c r="R3904" s="83" t="s">
        <v>188</v>
      </c>
      <c r="S3904" s="31" t="s">
        <v>34</v>
      </c>
      <c r="T3904" s="31"/>
      <c r="U3904" s="168"/>
      <c r="V3904" s="149"/>
      <c r="W3904" s="140" t="str" cm="1">
        <f t="array" ref="W3904">IF(SUM(LEN(B3904:V3904))=0,"",IF(OR(OR(ISBLANK(F3904),SUM(LEN(C3904),LEN(D3904))=0),AND(NOT(E3904="Unknown"),ISBLANK(J3904)),AND(NOT(O3904="Unknown"),ISBLANK(R3904))),"Missing Information", INDEX(Table15[Entire Service Line Classification], MATCH(SUMIFS(Table15[Unique ID],Table15[System-Owned Portion],E3904,Table15[If Material Anything Other than "Lead" in Column E,Was Material Ever Previously Lead?],G3904,Table15[Customer-Owned Portion],O3904),Table15[Unique ID],0),0)))</f>
        <v>Non-lead</v>
      </c>
      <c r="X3904"/>
    </row>
    <row r="3905" spans="2:24" ht="30" x14ac:dyDescent="0.25">
      <c r="B3905" s="145" t="s">
        <v>4310</v>
      </c>
      <c r="C3905" s="31" t="s">
        <v>11903</v>
      </c>
      <c r="D3905" s="31"/>
      <c r="E3905" s="43" t="s">
        <v>52</v>
      </c>
      <c r="F3905" s="42" t="s">
        <v>34</v>
      </c>
      <c r="G3905" s="83" t="s">
        <v>34</v>
      </c>
      <c r="H3905" s="168">
        <v>36181</v>
      </c>
      <c r="I3905" s="31"/>
      <c r="J3905" s="83" t="s">
        <v>188</v>
      </c>
      <c r="K3905" s="31" t="s">
        <v>34</v>
      </c>
      <c r="L3905" s="31"/>
      <c r="M3905" s="168"/>
      <c r="N3905" s="147"/>
      <c r="O3905" s="105" t="s">
        <v>52</v>
      </c>
      <c r="P3905" s="171">
        <v>36181</v>
      </c>
      <c r="Q3905" s="31"/>
      <c r="R3905" s="83" t="s">
        <v>188</v>
      </c>
      <c r="S3905" s="31" t="s">
        <v>34</v>
      </c>
      <c r="T3905" s="31"/>
      <c r="U3905" s="168"/>
      <c r="V3905" s="149"/>
      <c r="W3905" s="140" t="str" cm="1">
        <f t="array" ref="W3905">IF(SUM(LEN(B3905:V3905))=0,"",IF(OR(OR(ISBLANK(F3905),SUM(LEN(C3905),LEN(D3905))=0),AND(NOT(E3905="Unknown"),ISBLANK(J3905)),AND(NOT(O3905="Unknown"),ISBLANK(R3905))),"Missing Information", INDEX(Table15[Entire Service Line Classification], MATCH(SUMIFS(Table15[Unique ID],Table15[System-Owned Portion],E3905,Table15[If Material Anything Other than "Lead" in Column E,Was Material Ever Previously Lead?],G3905,Table15[Customer-Owned Portion],O3905),Table15[Unique ID],0),0)))</f>
        <v>Non-lead</v>
      </c>
      <c r="X3905"/>
    </row>
    <row r="3906" spans="2:24" ht="30" x14ac:dyDescent="0.25">
      <c r="B3906" s="145" t="s">
        <v>5372</v>
      </c>
      <c r="C3906" s="31" t="s">
        <v>12969</v>
      </c>
      <c r="D3906" s="31"/>
      <c r="E3906" s="43" t="s">
        <v>52</v>
      </c>
      <c r="F3906" s="42" t="s">
        <v>34</v>
      </c>
      <c r="G3906" s="83" t="s">
        <v>34</v>
      </c>
      <c r="H3906" s="168">
        <v>36172</v>
      </c>
      <c r="I3906" s="31"/>
      <c r="J3906" s="83" t="s">
        <v>188</v>
      </c>
      <c r="K3906" s="31" t="s">
        <v>34</v>
      </c>
      <c r="L3906" s="31"/>
      <c r="M3906" s="168"/>
      <c r="N3906" s="147"/>
      <c r="O3906" s="105" t="s">
        <v>52</v>
      </c>
      <c r="P3906" s="171">
        <v>36172</v>
      </c>
      <c r="Q3906" s="31"/>
      <c r="R3906" s="83" t="s">
        <v>188</v>
      </c>
      <c r="S3906" s="31" t="s">
        <v>34</v>
      </c>
      <c r="T3906" s="31"/>
      <c r="U3906" s="168"/>
      <c r="V3906" s="149"/>
      <c r="W3906" s="140" t="str" cm="1">
        <f t="array" ref="W3906">IF(SUM(LEN(B3906:V3906))=0,"",IF(OR(OR(ISBLANK(F3906),SUM(LEN(C3906),LEN(D3906))=0),AND(NOT(E3906="Unknown"),ISBLANK(J3906)),AND(NOT(O3906="Unknown"),ISBLANK(R3906))),"Missing Information", INDEX(Table15[Entire Service Line Classification], MATCH(SUMIFS(Table15[Unique ID],Table15[System-Owned Portion],E3906,Table15[If Material Anything Other than "Lead" in Column E,Was Material Ever Previously Lead?],G3906,Table15[Customer-Owned Portion],O3906),Table15[Unique ID],0),0)))</f>
        <v>Non-lead</v>
      </c>
      <c r="X3906"/>
    </row>
    <row r="3907" spans="2:24" ht="30" x14ac:dyDescent="0.25">
      <c r="B3907" s="145" t="s">
        <v>2689</v>
      </c>
      <c r="C3907" s="31" t="s">
        <v>10120</v>
      </c>
      <c r="D3907" s="31"/>
      <c r="E3907" s="43" t="s">
        <v>52</v>
      </c>
      <c r="F3907" s="42" t="s">
        <v>34</v>
      </c>
      <c r="G3907" s="83" t="s">
        <v>34</v>
      </c>
      <c r="H3907" s="168">
        <v>36171</v>
      </c>
      <c r="I3907" s="31"/>
      <c r="J3907" s="83" t="s">
        <v>188</v>
      </c>
      <c r="K3907" s="31" t="s">
        <v>34</v>
      </c>
      <c r="L3907" s="31"/>
      <c r="M3907" s="168"/>
      <c r="N3907" s="147"/>
      <c r="O3907" s="105" t="s">
        <v>52</v>
      </c>
      <c r="P3907" s="171">
        <v>36171</v>
      </c>
      <c r="Q3907" s="31"/>
      <c r="R3907" s="83" t="s">
        <v>188</v>
      </c>
      <c r="S3907" s="31" t="s">
        <v>34</v>
      </c>
      <c r="T3907" s="31"/>
      <c r="U3907" s="168"/>
      <c r="V3907" s="149"/>
      <c r="W3907" s="140" t="str" cm="1">
        <f t="array" ref="W3907">IF(SUM(LEN(B3907:V3907))=0,"",IF(OR(OR(ISBLANK(F3907),SUM(LEN(C3907),LEN(D3907))=0),AND(NOT(E3907="Unknown"),ISBLANK(J3907)),AND(NOT(O3907="Unknown"),ISBLANK(R3907))),"Missing Information", INDEX(Table15[Entire Service Line Classification], MATCH(SUMIFS(Table15[Unique ID],Table15[System-Owned Portion],E3907,Table15[If Material Anything Other than "Lead" in Column E,Was Material Ever Previously Lead?],G3907,Table15[Customer-Owned Portion],O3907),Table15[Unique ID],0),0)))</f>
        <v>Non-lead</v>
      </c>
      <c r="X3907"/>
    </row>
    <row r="3908" spans="2:24" ht="30" x14ac:dyDescent="0.25">
      <c r="B3908" s="145" t="s">
        <v>6784</v>
      </c>
      <c r="C3908" s="31" t="s">
        <v>14399</v>
      </c>
      <c r="D3908" s="31"/>
      <c r="E3908" s="43" t="s">
        <v>52</v>
      </c>
      <c r="F3908" s="42" t="s">
        <v>34</v>
      </c>
      <c r="G3908" s="83" t="s">
        <v>34</v>
      </c>
      <c r="H3908" s="168">
        <v>36167</v>
      </c>
      <c r="I3908" s="31"/>
      <c r="J3908" s="83" t="s">
        <v>188</v>
      </c>
      <c r="K3908" s="31" t="s">
        <v>34</v>
      </c>
      <c r="L3908" s="31"/>
      <c r="M3908" s="168"/>
      <c r="N3908" s="147"/>
      <c r="O3908" s="105" t="s">
        <v>52</v>
      </c>
      <c r="P3908" s="171">
        <v>36167</v>
      </c>
      <c r="Q3908" s="31"/>
      <c r="R3908" s="83" t="s">
        <v>188</v>
      </c>
      <c r="S3908" s="31" t="s">
        <v>34</v>
      </c>
      <c r="T3908" s="31"/>
      <c r="U3908" s="168"/>
      <c r="V3908" s="149"/>
      <c r="W3908" s="140" t="str" cm="1">
        <f t="array" ref="W3908">IF(SUM(LEN(B3908:V3908))=0,"",IF(OR(OR(ISBLANK(F3908),SUM(LEN(C3908),LEN(D3908))=0),AND(NOT(E3908="Unknown"),ISBLANK(J3908)),AND(NOT(O3908="Unknown"),ISBLANK(R3908))),"Missing Information", INDEX(Table15[Entire Service Line Classification], MATCH(SUMIFS(Table15[Unique ID],Table15[System-Owned Portion],E3908,Table15[If Material Anything Other than "Lead" in Column E,Was Material Ever Previously Lead?],G3908,Table15[Customer-Owned Portion],O3908),Table15[Unique ID],0),0)))</f>
        <v>Non-lead</v>
      </c>
      <c r="X3908"/>
    </row>
    <row r="3909" spans="2:24" ht="30" x14ac:dyDescent="0.25">
      <c r="B3909" s="145" t="s">
        <v>785</v>
      </c>
      <c r="C3909" s="31" t="s">
        <v>8198</v>
      </c>
      <c r="D3909" s="31"/>
      <c r="E3909" s="43" t="s">
        <v>52</v>
      </c>
      <c r="F3909" s="42" t="s">
        <v>34</v>
      </c>
      <c r="G3909" s="83" t="s">
        <v>34</v>
      </c>
      <c r="H3909" s="168">
        <v>36161</v>
      </c>
      <c r="I3909" s="31"/>
      <c r="J3909" s="83" t="s">
        <v>188</v>
      </c>
      <c r="K3909" s="31" t="s">
        <v>34</v>
      </c>
      <c r="L3909" s="31"/>
      <c r="M3909" s="168"/>
      <c r="N3909" s="147"/>
      <c r="O3909" s="105" t="s">
        <v>52</v>
      </c>
      <c r="P3909" s="171">
        <v>36161</v>
      </c>
      <c r="Q3909" s="31"/>
      <c r="R3909" s="83" t="s">
        <v>188</v>
      </c>
      <c r="S3909" s="31" t="s">
        <v>34</v>
      </c>
      <c r="T3909" s="31"/>
      <c r="U3909" s="168"/>
      <c r="V3909" s="149"/>
      <c r="W3909" s="140" t="str" cm="1">
        <f t="array" ref="W3909">IF(SUM(LEN(B3909:V3909))=0,"",IF(OR(OR(ISBLANK(F3909),SUM(LEN(C3909),LEN(D3909))=0),AND(NOT(E3909="Unknown"),ISBLANK(J3909)),AND(NOT(O3909="Unknown"),ISBLANK(R3909))),"Missing Information", INDEX(Table15[Entire Service Line Classification], MATCH(SUMIFS(Table15[Unique ID],Table15[System-Owned Portion],E3909,Table15[If Material Anything Other than "Lead" in Column E,Was Material Ever Previously Lead?],G3909,Table15[Customer-Owned Portion],O3909),Table15[Unique ID],0),0)))</f>
        <v>Non-lead</v>
      </c>
      <c r="X3909"/>
    </row>
    <row r="3910" spans="2:24" ht="30" x14ac:dyDescent="0.25">
      <c r="B3910" s="145" t="s">
        <v>2621</v>
      </c>
      <c r="C3910" s="31" t="s">
        <v>10052</v>
      </c>
      <c r="D3910" s="31"/>
      <c r="E3910" s="43" t="s">
        <v>52</v>
      </c>
      <c r="F3910" s="42" t="s">
        <v>34</v>
      </c>
      <c r="G3910" s="83" t="s">
        <v>34</v>
      </c>
      <c r="H3910" s="168">
        <v>36161</v>
      </c>
      <c r="I3910" s="31"/>
      <c r="J3910" s="83" t="s">
        <v>188</v>
      </c>
      <c r="K3910" s="31" t="s">
        <v>34</v>
      </c>
      <c r="L3910" s="31"/>
      <c r="M3910" s="168"/>
      <c r="N3910" s="147"/>
      <c r="O3910" s="105" t="s">
        <v>52</v>
      </c>
      <c r="P3910" s="171">
        <v>36161</v>
      </c>
      <c r="Q3910" s="31"/>
      <c r="R3910" s="83" t="s">
        <v>188</v>
      </c>
      <c r="S3910" s="31" t="s">
        <v>34</v>
      </c>
      <c r="T3910" s="31"/>
      <c r="U3910" s="168"/>
      <c r="V3910" s="149"/>
      <c r="W3910" s="140" t="str" cm="1">
        <f t="array" ref="W3910">IF(SUM(LEN(B3910:V3910))=0,"",IF(OR(OR(ISBLANK(F3910),SUM(LEN(C3910),LEN(D3910))=0),AND(NOT(E3910="Unknown"),ISBLANK(J3910)),AND(NOT(O3910="Unknown"),ISBLANK(R3910))),"Missing Information", INDEX(Table15[Entire Service Line Classification], MATCH(SUMIFS(Table15[Unique ID],Table15[System-Owned Portion],E3910,Table15[If Material Anything Other than "Lead" in Column E,Was Material Ever Previously Lead?],G3910,Table15[Customer-Owned Portion],O3910),Table15[Unique ID],0),0)))</f>
        <v>Non-lead</v>
      </c>
      <c r="X3910"/>
    </row>
    <row r="3911" spans="2:24" ht="30" x14ac:dyDescent="0.25">
      <c r="B3911" s="145" t="s">
        <v>2885</v>
      </c>
      <c r="C3911" s="31" t="s">
        <v>10317</v>
      </c>
      <c r="D3911" s="31"/>
      <c r="E3911" s="43" t="s">
        <v>52</v>
      </c>
      <c r="F3911" s="42" t="s">
        <v>34</v>
      </c>
      <c r="G3911" s="83" t="s">
        <v>34</v>
      </c>
      <c r="H3911" s="168">
        <v>36161</v>
      </c>
      <c r="I3911" s="31"/>
      <c r="J3911" s="83" t="s">
        <v>188</v>
      </c>
      <c r="K3911" s="31" t="s">
        <v>34</v>
      </c>
      <c r="L3911" s="31"/>
      <c r="M3911" s="168"/>
      <c r="N3911" s="147"/>
      <c r="O3911" s="105" t="s">
        <v>52</v>
      </c>
      <c r="P3911" s="171">
        <v>36161</v>
      </c>
      <c r="Q3911" s="31"/>
      <c r="R3911" s="83" t="s">
        <v>188</v>
      </c>
      <c r="S3911" s="31" t="s">
        <v>34</v>
      </c>
      <c r="T3911" s="31"/>
      <c r="U3911" s="168"/>
      <c r="V3911" s="149"/>
      <c r="W3911" s="140" t="str" cm="1">
        <f t="array" ref="W3911">IF(SUM(LEN(B3911:V3911))=0,"",IF(OR(OR(ISBLANK(F3911),SUM(LEN(C3911),LEN(D3911))=0),AND(NOT(E3911="Unknown"),ISBLANK(J3911)),AND(NOT(O3911="Unknown"),ISBLANK(R3911))),"Missing Information", INDEX(Table15[Entire Service Line Classification], MATCH(SUMIFS(Table15[Unique ID],Table15[System-Owned Portion],E3911,Table15[If Material Anything Other than "Lead" in Column E,Was Material Ever Previously Lead?],G3911,Table15[Customer-Owned Portion],O3911),Table15[Unique ID],0),0)))</f>
        <v>Non-lead</v>
      </c>
      <c r="X3911"/>
    </row>
    <row r="3912" spans="2:24" ht="30" x14ac:dyDescent="0.25">
      <c r="B3912" s="145" t="s">
        <v>4516</v>
      </c>
      <c r="C3912" s="31" t="s">
        <v>12112</v>
      </c>
      <c r="D3912" s="31"/>
      <c r="E3912" s="43" t="s">
        <v>52</v>
      </c>
      <c r="F3912" s="42" t="s">
        <v>34</v>
      </c>
      <c r="G3912" s="83" t="s">
        <v>34</v>
      </c>
      <c r="H3912" s="168">
        <v>36161</v>
      </c>
      <c r="I3912" s="31"/>
      <c r="J3912" s="83" t="s">
        <v>188</v>
      </c>
      <c r="K3912" s="31" t="s">
        <v>34</v>
      </c>
      <c r="L3912" s="31"/>
      <c r="M3912" s="168"/>
      <c r="N3912" s="147"/>
      <c r="O3912" s="105" t="s">
        <v>52</v>
      </c>
      <c r="P3912" s="171">
        <v>36161</v>
      </c>
      <c r="Q3912" s="31"/>
      <c r="R3912" s="83" t="s">
        <v>188</v>
      </c>
      <c r="S3912" s="31" t="s">
        <v>34</v>
      </c>
      <c r="T3912" s="31"/>
      <c r="U3912" s="168"/>
      <c r="V3912" s="149"/>
      <c r="W3912" s="140" t="str" cm="1">
        <f t="array" ref="W3912">IF(SUM(LEN(B3912:V3912))=0,"",IF(OR(OR(ISBLANK(F3912),SUM(LEN(C3912),LEN(D3912))=0),AND(NOT(E3912="Unknown"),ISBLANK(J3912)),AND(NOT(O3912="Unknown"),ISBLANK(R3912))),"Missing Information", INDEX(Table15[Entire Service Line Classification], MATCH(SUMIFS(Table15[Unique ID],Table15[System-Owned Portion],E3912,Table15[If Material Anything Other than "Lead" in Column E,Was Material Ever Previously Lead?],G3912,Table15[Customer-Owned Portion],O3912),Table15[Unique ID],0),0)))</f>
        <v>Non-lead</v>
      </c>
      <c r="X3912"/>
    </row>
    <row r="3913" spans="2:24" ht="30" x14ac:dyDescent="0.25">
      <c r="B3913" s="145" t="s">
        <v>4237</v>
      </c>
      <c r="C3913" s="31" t="s">
        <v>11828</v>
      </c>
      <c r="D3913" s="31"/>
      <c r="E3913" s="43" t="s">
        <v>52</v>
      </c>
      <c r="F3913" s="42" t="s">
        <v>34</v>
      </c>
      <c r="G3913" s="83" t="s">
        <v>34</v>
      </c>
      <c r="H3913" s="168">
        <v>36158</v>
      </c>
      <c r="I3913" s="31"/>
      <c r="J3913" s="83" t="s">
        <v>188</v>
      </c>
      <c r="K3913" s="31" t="s">
        <v>34</v>
      </c>
      <c r="L3913" s="31"/>
      <c r="M3913" s="168"/>
      <c r="N3913" s="147"/>
      <c r="O3913" s="105" t="s">
        <v>52</v>
      </c>
      <c r="P3913" s="171">
        <v>36158</v>
      </c>
      <c r="Q3913" s="31"/>
      <c r="R3913" s="83" t="s">
        <v>188</v>
      </c>
      <c r="S3913" s="31" t="s">
        <v>34</v>
      </c>
      <c r="T3913" s="31"/>
      <c r="U3913" s="168"/>
      <c r="V3913" s="149"/>
      <c r="W3913" s="140" t="str" cm="1">
        <f t="array" ref="W3913">IF(SUM(LEN(B3913:V3913))=0,"",IF(OR(OR(ISBLANK(F3913),SUM(LEN(C3913),LEN(D3913))=0),AND(NOT(E3913="Unknown"),ISBLANK(J3913)),AND(NOT(O3913="Unknown"),ISBLANK(R3913))),"Missing Information", INDEX(Table15[Entire Service Line Classification], MATCH(SUMIFS(Table15[Unique ID],Table15[System-Owned Portion],E3913,Table15[If Material Anything Other than "Lead" in Column E,Was Material Ever Previously Lead?],G3913,Table15[Customer-Owned Portion],O3913),Table15[Unique ID],0),0)))</f>
        <v>Non-lead</v>
      </c>
      <c r="X3913"/>
    </row>
    <row r="3914" spans="2:24" ht="30" x14ac:dyDescent="0.25">
      <c r="B3914" s="145" t="s">
        <v>4386</v>
      </c>
      <c r="C3914" s="31" t="s">
        <v>11979</v>
      </c>
      <c r="D3914" s="31"/>
      <c r="E3914" s="43" t="s">
        <v>52</v>
      </c>
      <c r="F3914" s="42" t="s">
        <v>34</v>
      </c>
      <c r="G3914" s="83" t="s">
        <v>34</v>
      </c>
      <c r="H3914" s="168">
        <v>36158</v>
      </c>
      <c r="I3914" s="31"/>
      <c r="J3914" s="83" t="s">
        <v>188</v>
      </c>
      <c r="K3914" s="31" t="s">
        <v>34</v>
      </c>
      <c r="L3914" s="31"/>
      <c r="M3914" s="168"/>
      <c r="N3914" s="147"/>
      <c r="O3914" s="105" t="s">
        <v>52</v>
      </c>
      <c r="P3914" s="171">
        <v>36158</v>
      </c>
      <c r="Q3914" s="31"/>
      <c r="R3914" s="83" t="s">
        <v>188</v>
      </c>
      <c r="S3914" s="31" t="s">
        <v>34</v>
      </c>
      <c r="T3914" s="31"/>
      <c r="U3914" s="168"/>
      <c r="V3914" s="149"/>
      <c r="W3914" s="140" t="str" cm="1">
        <f t="array" ref="W3914">IF(SUM(LEN(B3914:V3914))=0,"",IF(OR(OR(ISBLANK(F3914),SUM(LEN(C3914),LEN(D3914))=0),AND(NOT(E3914="Unknown"),ISBLANK(J3914)),AND(NOT(O3914="Unknown"),ISBLANK(R3914))),"Missing Information", INDEX(Table15[Entire Service Line Classification], MATCH(SUMIFS(Table15[Unique ID],Table15[System-Owned Portion],E3914,Table15[If Material Anything Other than "Lead" in Column E,Was Material Ever Previously Lead?],G3914,Table15[Customer-Owned Portion],O3914),Table15[Unique ID],0),0)))</f>
        <v>Non-lead</v>
      </c>
      <c r="X3914"/>
    </row>
    <row r="3915" spans="2:24" ht="30" x14ac:dyDescent="0.25">
      <c r="B3915" s="145" t="s">
        <v>4415</v>
      </c>
      <c r="C3915" s="31" t="s">
        <v>12008</v>
      </c>
      <c r="D3915" s="31"/>
      <c r="E3915" s="43" t="s">
        <v>52</v>
      </c>
      <c r="F3915" s="42" t="s">
        <v>34</v>
      </c>
      <c r="G3915" s="83" t="s">
        <v>34</v>
      </c>
      <c r="H3915" s="168">
        <v>36158</v>
      </c>
      <c r="I3915" s="31"/>
      <c r="J3915" s="83" t="s">
        <v>188</v>
      </c>
      <c r="K3915" s="31" t="s">
        <v>34</v>
      </c>
      <c r="L3915" s="31"/>
      <c r="M3915" s="168"/>
      <c r="N3915" s="147"/>
      <c r="O3915" s="105" t="s">
        <v>52</v>
      </c>
      <c r="P3915" s="171">
        <v>36158</v>
      </c>
      <c r="Q3915" s="31"/>
      <c r="R3915" s="83" t="s">
        <v>188</v>
      </c>
      <c r="S3915" s="31" t="s">
        <v>34</v>
      </c>
      <c r="T3915" s="31"/>
      <c r="U3915" s="168"/>
      <c r="V3915" s="149"/>
      <c r="W3915" s="140" t="str" cm="1">
        <f t="array" ref="W3915">IF(SUM(LEN(B3915:V3915))=0,"",IF(OR(OR(ISBLANK(F3915),SUM(LEN(C3915),LEN(D3915))=0),AND(NOT(E3915="Unknown"),ISBLANK(J3915)),AND(NOT(O3915="Unknown"),ISBLANK(R3915))),"Missing Information", INDEX(Table15[Entire Service Line Classification], MATCH(SUMIFS(Table15[Unique ID],Table15[System-Owned Portion],E3915,Table15[If Material Anything Other than "Lead" in Column E,Was Material Ever Previously Lead?],G3915,Table15[Customer-Owned Portion],O3915),Table15[Unique ID],0),0)))</f>
        <v>Non-lead</v>
      </c>
      <c r="X3915"/>
    </row>
    <row r="3916" spans="2:24" ht="30" x14ac:dyDescent="0.25">
      <c r="B3916" s="145" t="s">
        <v>4416</v>
      </c>
      <c r="C3916" s="31" t="s">
        <v>12009</v>
      </c>
      <c r="D3916" s="31"/>
      <c r="E3916" s="43" t="s">
        <v>52</v>
      </c>
      <c r="F3916" s="42" t="s">
        <v>34</v>
      </c>
      <c r="G3916" s="83" t="s">
        <v>34</v>
      </c>
      <c r="H3916" s="168">
        <v>36158</v>
      </c>
      <c r="I3916" s="31"/>
      <c r="J3916" s="83" t="s">
        <v>188</v>
      </c>
      <c r="K3916" s="31" t="s">
        <v>34</v>
      </c>
      <c r="L3916" s="31"/>
      <c r="M3916" s="168"/>
      <c r="N3916" s="147"/>
      <c r="O3916" s="105" t="s">
        <v>52</v>
      </c>
      <c r="P3916" s="171">
        <v>36158</v>
      </c>
      <c r="Q3916" s="31"/>
      <c r="R3916" s="83" t="s">
        <v>188</v>
      </c>
      <c r="S3916" s="31" t="s">
        <v>34</v>
      </c>
      <c r="T3916" s="31"/>
      <c r="U3916" s="168"/>
      <c r="V3916" s="149"/>
      <c r="W3916" s="140" t="str" cm="1">
        <f t="array" ref="W3916">IF(SUM(LEN(B3916:V3916))=0,"",IF(OR(OR(ISBLANK(F3916),SUM(LEN(C3916),LEN(D3916))=0),AND(NOT(E3916="Unknown"),ISBLANK(J3916)),AND(NOT(O3916="Unknown"),ISBLANK(R3916))),"Missing Information", INDEX(Table15[Entire Service Line Classification], MATCH(SUMIFS(Table15[Unique ID],Table15[System-Owned Portion],E3916,Table15[If Material Anything Other than "Lead" in Column E,Was Material Ever Previously Lead?],G3916,Table15[Customer-Owned Portion],O3916),Table15[Unique ID],0),0)))</f>
        <v>Non-lead</v>
      </c>
      <c r="X3916"/>
    </row>
    <row r="3917" spans="2:24" ht="30" x14ac:dyDescent="0.25">
      <c r="B3917" s="145" t="s">
        <v>316</v>
      </c>
      <c r="C3917" s="31" t="s">
        <v>7731</v>
      </c>
      <c r="D3917" s="31"/>
      <c r="E3917" s="43" t="s">
        <v>52</v>
      </c>
      <c r="F3917" s="42" t="s">
        <v>34</v>
      </c>
      <c r="G3917" s="83" t="s">
        <v>34</v>
      </c>
      <c r="H3917" s="168">
        <v>36157</v>
      </c>
      <c r="I3917" s="31"/>
      <c r="J3917" s="83" t="s">
        <v>188</v>
      </c>
      <c r="K3917" s="31" t="s">
        <v>34</v>
      </c>
      <c r="L3917" s="31"/>
      <c r="M3917" s="168"/>
      <c r="N3917" s="147"/>
      <c r="O3917" s="105" t="s">
        <v>52</v>
      </c>
      <c r="P3917" s="171">
        <v>36157</v>
      </c>
      <c r="Q3917" s="31"/>
      <c r="R3917" s="83" t="s">
        <v>188</v>
      </c>
      <c r="S3917" s="31" t="s">
        <v>34</v>
      </c>
      <c r="T3917" s="31"/>
      <c r="U3917" s="168"/>
      <c r="V3917" s="149"/>
      <c r="W3917" s="140" t="str" cm="1">
        <f t="array" ref="W3917">IF(SUM(LEN(B3917:V3917))=0,"",IF(OR(OR(ISBLANK(F3917),SUM(LEN(C3917),LEN(D3917))=0),AND(NOT(E3917="Unknown"),ISBLANK(J3917)),AND(NOT(O3917="Unknown"),ISBLANK(R3917))),"Missing Information", INDEX(Table15[Entire Service Line Classification], MATCH(SUMIFS(Table15[Unique ID],Table15[System-Owned Portion],E3917,Table15[If Material Anything Other than "Lead" in Column E,Was Material Ever Previously Lead?],G3917,Table15[Customer-Owned Portion],O3917),Table15[Unique ID],0),0)))</f>
        <v>Non-lead</v>
      </c>
      <c r="X3917"/>
    </row>
    <row r="3918" spans="2:24" ht="30" x14ac:dyDescent="0.25">
      <c r="B3918" s="145" t="s">
        <v>544</v>
      </c>
      <c r="C3918" s="31" t="s">
        <v>7959</v>
      </c>
      <c r="D3918" s="31"/>
      <c r="E3918" s="43" t="s">
        <v>52</v>
      </c>
      <c r="F3918" s="42" t="s">
        <v>34</v>
      </c>
      <c r="G3918" s="83" t="s">
        <v>34</v>
      </c>
      <c r="H3918" s="168">
        <v>36157</v>
      </c>
      <c r="I3918" s="31"/>
      <c r="J3918" s="83" t="s">
        <v>188</v>
      </c>
      <c r="K3918" s="31" t="s">
        <v>34</v>
      </c>
      <c r="L3918" s="31"/>
      <c r="M3918" s="168"/>
      <c r="N3918" s="147"/>
      <c r="O3918" s="105" t="s">
        <v>52</v>
      </c>
      <c r="P3918" s="171">
        <v>36157</v>
      </c>
      <c r="Q3918" s="31"/>
      <c r="R3918" s="83" t="s">
        <v>188</v>
      </c>
      <c r="S3918" s="31" t="s">
        <v>34</v>
      </c>
      <c r="T3918" s="31"/>
      <c r="U3918" s="168"/>
      <c r="V3918" s="149"/>
      <c r="W3918" s="140" t="str" cm="1">
        <f t="array" ref="W3918">IF(SUM(LEN(B3918:V3918))=0,"",IF(OR(OR(ISBLANK(F3918),SUM(LEN(C3918),LEN(D3918))=0),AND(NOT(E3918="Unknown"),ISBLANK(J3918)),AND(NOT(O3918="Unknown"),ISBLANK(R3918))),"Missing Information", INDEX(Table15[Entire Service Line Classification], MATCH(SUMIFS(Table15[Unique ID],Table15[System-Owned Portion],E3918,Table15[If Material Anything Other than "Lead" in Column E,Was Material Ever Previously Lead?],G3918,Table15[Customer-Owned Portion],O3918),Table15[Unique ID],0),0)))</f>
        <v>Non-lead</v>
      </c>
      <c r="X3918"/>
    </row>
    <row r="3919" spans="2:24" ht="30" x14ac:dyDescent="0.25">
      <c r="B3919" s="145" t="s">
        <v>547</v>
      </c>
      <c r="C3919" s="31" t="s">
        <v>7962</v>
      </c>
      <c r="D3919" s="31"/>
      <c r="E3919" s="43" t="s">
        <v>52</v>
      </c>
      <c r="F3919" s="42" t="s">
        <v>34</v>
      </c>
      <c r="G3919" s="83" t="s">
        <v>34</v>
      </c>
      <c r="H3919" s="168">
        <v>36157</v>
      </c>
      <c r="I3919" s="31"/>
      <c r="J3919" s="83" t="s">
        <v>188</v>
      </c>
      <c r="K3919" s="31" t="s">
        <v>34</v>
      </c>
      <c r="L3919" s="31"/>
      <c r="M3919" s="168"/>
      <c r="N3919" s="147"/>
      <c r="O3919" s="105" t="s">
        <v>52</v>
      </c>
      <c r="P3919" s="171">
        <v>36157</v>
      </c>
      <c r="Q3919" s="31"/>
      <c r="R3919" s="83" t="s">
        <v>188</v>
      </c>
      <c r="S3919" s="31" t="s">
        <v>34</v>
      </c>
      <c r="T3919" s="31"/>
      <c r="U3919" s="168"/>
      <c r="V3919" s="149"/>
      <c r="W3919" s="140" t="str" cm="1">
        <f t="array" ref="W3919">IF(SUM(LEN(B3919:V3919))=0,"",IF(OR(OR(ISBLANK(F3919),SUM(LEN(C3919),LEN(D3919))=0),AND(NOT(E3919="Unknown"),ISBLANK(J3919)),AND(NOT(O3919="Unknown"),ISBLANK(R3919))),"Missing Information", INDEX(Table15[Entire Service Line Classification], MATCH(SUMIFS(Table15[Unique ID],Table15[System-Owned Portion],E3919,Table15[If Material Anything Other than "Lead" in Column E,Was Material Ever Previously Lead?],G3919,Table15[Customer-Owned Portion],O3919),Table15[Unique ID],0),0)))</f>
        <v>Non-lead</v>
      </c>
      <c r="X3919"/>
    </row>
    <row r="3920" spans="2:24" ht="30" x14ac:dyDescent="0.25">
      <c r="B3920" s="145" t="s">
        <v>705</v>
      </c>
      <c r="C3920" s="31" t="s">
        <v>8120</v>
      </c>
      <c r="D3920" s="31"/>
      <c r="E3920" s="43" t="s">
        <v>52</v>
      </c>
      <c r="F3920" s="42" t="s">
        <v>34</v>
      </c>
      <c r="G3920" s="83" t="s">
        <v>34</v>
      </c>
      <c r="H3920" s="168">
        <v>36157</v>
      </c>
      <c r="I3920" s="31"/>
      <c r="J3920" s="83" t="s">
        <v>188</v>
      </c>
      <c r="K3920" s="31" t="s">
        <v>34</v>
      </c>
      <c r="L3920" s="31"/>
      <c r="M3920" s="168"/>
      <c r="N3920" s="147"/>
      <c r="O3920" s="105" t="s">
        <v>52</v>
      </c>
      <c r="P3920" s="171">
        <v>36157</v>
      </c>
      <c r="Q3920" s="31"/>
      <c r="R3920" s="83" t="s">
        <v>188</v>
      </c>
      <c r="S3920" s="31" t="s">
        <v>34</v>
      </c>
      <c r="T3920" s="31"/>
      <c r="U3920" s="168"/>
      <c r="V3920" s="149"/>
      <c r="W3920" s="140" t="str" cm="1">
        <f t="array" ref="W3920">IF(SUM(LEN(B3920:V3920))=0,"",IF(OR(OR(ISBLANK(F3920),SUM(LEN(C3920),LEN(D3920))=0),AND(NOT(E3920="Unknown"),ISBLANK(J3920)),AND(NOT(O3920="Unknown"),ISBLANK(R3920))),"Missing Information", INDEX(Table15[Entire Service Line Classification], MATCH(SUMIFS(Table15[Unique ID],Table15[System-Owned Portion],E3920,Table15[If Material Anything Other than "Lead" in Column E,Was Material Ever Previously Lead?],G3920,Table15[Customer-Owned Portion],O3920),Table15[Unique ID],0),0)))</f>
        <v>Non-lead</v>
      </c>
      <c r="X3920"/>
    </row>
    <row r="3921" spans="2:24" ht="30" x14ac:dyDescent="0.25">
      <c r="B3921" s="145" t="s">
        <v>6662</v>
      </c>
      <c r="C3921" s="31" t="s">
        <v>14268</v>
      </c>
      <c r="D3921" s="31"/>
      <c r="E3921" s="43" t="s">
        <v>52</v>
      </c>
      <c r="F3921" s="42" t="s">
        <v>34</v>
      </c>
      <c r="G3921" s="83" t="s">
        <v>34</v>
      </c>
      <c r="H3921" s="168">
        <v>36157</v>
      </c>
      <c r="I3921" s="31"/>
      <c r="J3921" s="83" t="s">
        <v>188</v>
      </c>
      <c r="K3921" s="31" t="s">
        <v>34</v>
      </c>
      <c r="L3921" s="31"/>
      <c r="M3921" s="168"/>
      <c r="N3921" s="147"/>
      <c r="O3921" s="105" t="s">
        <v>52</v>
      </c>
      <c r="P3921" s="171">
        <v>36157</v>
      </c>
      <c r="Q3921" s="31"/>
      <c r="R3921" s="83" t="s">
        <v>188</v>
      </c>
      <c r="S3921" s="31" t="s">
        <v>34</v>
      </c>
      <c r="T3921" s="31"/>
      <c r="U3921" s="168"/>
      <c r="V3921" s="149"/>
      <c r="W3921" s="140" t="str" cm="1">
        <f t="array" ref="W3921">IF(SUM(LEN(B3921:V3921))=0,"",IF(OR(OR(ISBLANK(F3921),SUM(LEN(C3921),LEN(D3921))=0),AND(NOT(E3921="Unknown"),ISBLANK(J3921)),AND(NOT(O3921="Unknown"),ISBLANK(R3921))),"Missing Information", INDEX(Table15[Entire Service Line Classification], MATCH(SUMIFS(Table15[Unique ID],Table15[System-Owned Portion],E3921,Table15[If Material Anything Other than "Lead" in Column E,Was Material Ever Previously Lead?],G3921,Table15[Customer-Owned Portion],O3921),Table15[Unique ID],0),0)))</f>
        <v>Non-lead</v>
      </c>
      <c r="X3921"/>
    </row>
    <row r="3922" spans="2:24" ht="30" x14ac:dyDescent="0.25">
      <c r="B3922" s="145" t="s">
        <v>542</v>
      </c>
      <c r="C3922" s="31" t="s">
        <v>7957</v>
      </c>
      <c r="D3922" s="31"/>
      <c r="E3922" s="43" t="s">
        <v>52</v>
      </c>
      <c r="F3922" s="42" t="s">
        <v>34</v>
      </c>
      <c r="G3922" s="83" t="s">
        <v>34</v>
      </c>
      <c r="H3922" s="168">
        <v>36152</v>
      </c>
      <c r="I3922" s="31"/>
      <c r="J3922" s="83" t="s">
        <v>188</v>
      </c>
      <c r="K3922" s="31" t="s">
        <v>34</v>
      </c>
      <c r="L3922" s="31"/>
      <c r="M3922" s="168"/>
      <c r="N3922" s="147"/>
      <c r="O3922" s="105" t="s">
        <v>52</v>
      </c>
      <c r="P3922" s="171">
        <v>36152</v>
      </c>
      <c r="Q3922" s="31"/>
      <c r="R3922" s="83" t="s">
        <v>188</v>
      </c>
      <c r="S3922" s="31" t="s">
        <v>34</v>
      </c>
      <c r="T3922" s="31"/>
      <c r="U3922" s="168"/>
      <c r="V3922" s="149"/>
      <c r="W3922" s="140" t="str" cm="1">
        <f t="array" ref="W3922">IF(SUM(LEN(B3922:V3922))=0,"",IF(OR(OR(ISBLANK(F3922),SUM(LEN(C3922),LEN(D3922))=0),AND(NOT(E3922="Unknown"),ISBLANK(J3922)),AND(NOT(O3922="Unknown"),ISBLANK(R3922))),"Missing Information", INDEX(Table15[Entire Service Line Classification], MATCH(SUMIFS(Table15[Unique ID],Table15[System-Owned Portion],E3922,Table15[If Material Anything Other than "Lead" in Column E,Was Material Ever Previously Lead?],G3922,Table15[Customer-Owned Portion],O3922),Table15[Unique ID],0),0)))</f>
        <v>Non-lead</v>
      </c>
      <c r="X3922"/>
    </row>
    <row r="3923" spans="2:24" ht="30" x14ac:dyDescent="0.25">
      <c r="B3923" s="145" t="s">
        <v>555</v>
      </c>
      <c r="C3923" s="31" t="s">
        <v>7970</v>
      </c>
      <c r="D3923" s="31"/>
      <c r="E3923" s="43" t="s">
        <v>52</v>
      </c>
      <c r="F3923" s="42" t="s">
        <v>34</v>
      </c>
      <c r="G3923" s="83" t="s">
        <v>34</v>
      </c>
      <c r="H3923" s="168">
        <v>36152</v>
      </c>
      <c r="I3923" s="31"/>
      <c r="J3923" s="83" t="s">
        <v>188</v>
      </c>
      <c r="K3923" s="31" t="s">
        <v>34</v>
      </c>
      <c r="L3923" s="31"/>
      <c r="M3923" s="168"/>
      <c r="N3923" s="147"/>
      <c r="O3923" s="105" t="s">
        <v>52</v>
      </c>
      <c r="P3923" s="171">
        <v>36152</v>
      </c>
      <c r="Q3923" s="31"/>
      <c r="R3923" s="83" t="s">
        <v>188</v>
      </c>
      <c r="S3923" s="31" t="s">
        <v>34</v>
      </c>
      <c r="T3923" s="31"/>
      <c r="U3923" s="168"/>
      <c r="V3923" s="149"/>
      <c r="W3923" s="140" t="str" cm="1">
        <f t="array" ref="W3923">IF(SUM(LEN(B3923:V3923))=0,"",IF(OR(OR(ISBLANK(F3923),SUM(LEN(C3923),LEN(D3923))=0),AND(NOT(E3923="Unknown"),ISBLANK(J3923)),AND(NOT(O3923="Unknown"),ISBLANK(R3923))),"Missing Information", INDEX(Table15[Entire Service Line Classification], MATCH(SUMIFS(Table15[Unique ID],Table15[System-Owned Portion],E3923,Table15[If Material Anything Other than "Lead" in Column E,Was Material Ever Previously Lead?],G3923,Table15[Customer-Owned Portion],O3923),Table15[Unique ID],0),0)))</f>
        <v>Non-lead</v>
      </c>
      <c r="X3923"/>
    </row>
    <row r="3924" spans="2:24" ht="30" x14ac:dyDescent="0.25">
      <c r="B3924" s="145" t="s">
        <v>557</v>
      </c>
      <c r="C3924" s="31" t="s">
        <v>7972</v>
      </c>
      <c r="D3924" s="31"/>
      <c r="E3924" s="43" t="s">
        <v>52</v>
      </c>
      <c r="F3924" s="42" t="s">
        <v>34</v>
      </c>
      <c r="G3924" s="83" t="s">
        <v>34</v>
      </c>
      <c r="H3924" s="168">
        <v>36152</v>
      </c>
      <c r="I3924" s="31"/>
      <c r="J3924" s="83" t="s">
        <v>188</v>
      </c>
      <c r="K3924" s="31" t="s">
        <v>34</v>
      </c>
      <c r="L3924" s="31"/>
      <c r="M3924" s="168"/>
      <c r="N3924" s="147"/>
      <c r="O3924" s="105" t="s">
        <v>52</v>
      </c>
      <c r="P3924" s="171">
        <v>36152</v>
      </c>
      <c r="Q3924" s="31"/>
      <c r="R3924" s="83" t="s">
        <v>188</v>
      </c>
      <c r="S3924" s="31" t="s">
        <v>34</v>
      </c>
      <c r="T3924" s="31"/>
      <c r="U3924" s="168"/>
      <c r="V3924" s="149"/>
      <c r="W3924" s="140" t="str" cm="1">
        <f t="array" ref="W3924">IF(SUM(LEN(B3924:V3924))=0,"",IF(OR(OR(ISBLANK(F3924),SUM(LEN(C3924),LEN(D3924))=0),AND(NOT(E3924="Unknown"),ISBLANK(J3924)),AND(NOT(O3924="Unknown"),ISBLANK(R3924))),"Missing Information", INDEX(Table15[Entire Service Line Classification], MATCH(SUMIFS(Table15[Unique ID],Table15[System-Owned Portion],E3924,Table15[If Material Anything Other than "Lead" in Column E,Was Material Ever Previously Lead?],G3924,Table15[Customer-Owned Portion],O3924),Table15[Unique ID],0),0)))</f>
        <v>Non-lead</v>
      </c>
      <c r="X3924"/>
    </row>
    <row r="3925" spans="2:24" ht="30" x14ac:dyDescent="0.25">
      <c r="B3925" s="145" t="s">
        <v>614</v>
      </c>
      <c r="C3925" s="31" t="s">
        <v>8029</v>
      </c>
      <c r="D3925" s="31"/>
      <c r="E3925" s="43" t="s">
        <v>52</v>
      </c>
      <c r="F3925" s="42" t="s">
        <v>34</v>
      </c>
      <c r="G3925" s="83" t="s">
        <v>34</v>
      </c>
      <c r="H3925" s="168">
        <v>36152</v>
      </c>
      <c r="I3925" s="31"/>
      <c r="J3925" s="83" t="s">
        <v>188</v>
      </c>
      <c r="K3925" s="31" t="s">
        <v>34</v>
      </c>
      <c r="L3925" s="31"/>
      <c r="M3925" s="168"/>
      <c r="N3925" s="147"/>
      <c r="O3925" s="105" t="s">
        <v>52</v>
      </c>
      <c r="P3925" s="171">
        <v>36152</v>
      </c>
      <c r="Q3925" s="31"/>
      <c r="R3925" s="83" t="s">
        <v>188</v>
      </c>
      <c r="S3925" s="31" t="s">
        <v>34</v>
      </c>
      <c r="T3925" s="31"/>
      <c r="U3925" s="168"/>
      <c r="V3925" s="149"/>
      <c r="W3925" s="140" t="str" cm="1">
        <f t="array" ref="W3925">IF(SUM(LEN(B3925:V3925))=0,"",IF(OR(OR(ISBLANK(F3925),SUM(LEN(C3925),LEN(D3925))=0),AND(NOT(E3925="Unknown"),ISBLANK(J3925)),AND(NOT(O3925="Unknown"),ISBLANK(R3925))),"Missing Information", INDEX(Table15[Entire Service Line Classification], MATCH(SUMIFS(Table15[Unique ID],Table15[System-Owned Portion],E3925,Table15[If Material Anything Other than "Lead" in Column E,Was Material Ever Previously Lead?],G3925,Table15[Customer-Owned Portion],O3925),Table15[Unique ID],0),0)))</f>
        <v>Non-lead</v>
      </c>
      <c r="X3925"/>
    </row>
    <row r="3926" spans="2:24" ht="30" x14ac:dyDescent="0.25">
      <c r="B3926" s="145" t="s">
        <v>624</v>
      </c>
      <c r="C3926" s="31" t="s">
        <v>8039</v>
      </c>
      <c r="D3926" s="31"/>
      <c r="E3926" s="43" t="s">
        <v>52</v>
      </c>
      <c r="F3926" s="42" t="s">
        <v>34</v>
      </c>
      <c r="G3926" s="83" t="s">
        <v>34</v>
      </c>
      <c r="H3926" s="168">
        <v>36152</v>
      </c>
      <c r="I3926" s="31"/>
      <c r="J3926" s="83" t="s">
        <v>188</v>
      </c>
      <c r="K3926" s="31" t="s">
        <v>34</v>
      </c>
      <c r="L3926" s="31"/>
      <c r="M3926" s="168"/>
      <c r="N3926" s="147"/>
      <c r="O3926" s="105" t="s">
        <v>52</v>
      </c>
      <c r="P3926" s="171">
        <v>36152</v>
      </c>
      <c r="Q3926" s="31"/>
      <c r="R3926" s="83" t="s">
        <v>188</v>
      </c>
      <c r="S3926" s="31" t="s">
        <v>34</v>
      </c>
      <c r="T3926" s="31"/>
      <c r="U3926" s="168"/>
      <c r="V3926" s="149"/>
      <c r="W3926" s="140" t="str" cm="1">
        <f t="array" ref="W3926">IF(SUM(LEN(B3926:V3926))=0,"",IF(OR(OR(ISBLANK(F3926),SUM(LEN(C3926),LEN(D3926))=0),AND(NOT(E3926="Unknown"),ISBLANK(J3926)),AND(NOT(O3926="Unknown"),ISBLANK(R3926))),"Missing Information", INDEX(Table15[Entire Service Line Classification], MATCH(SUMIFS(Table15[Unique ID],Table15[System-Owned Portion],E3926,Table15[If Material Anything Other than "Lead" in Column E,Was Material Ever Previously Lead?],G3926,Table15[Customer-Owned Portion],O3926),Table15[Unique ID],0),0)))</f>
        <v>Non-lead</v>
      </c>
      <c r="X3926"/>
    </row>
    <row r="3927" spans="2:24" ht="30" x14ac:dyDescent="0.25">
      <c r="B3927" s="145" t="s">
        <v>633</v>
      </c>
      <c r="C3927" s="31" t="s">
        <v>8048</v>
      </c>
      <c r="D3927" s="31"/>
      <c r="E3927" s="43" t="s">
        <v>52</v>
      </c>
      <c r="F3927" s="42" t="s">
        <v>34</v>
      </c>
      <c r="G3927" s="83" t="s">
        <v>34</v>
      </c>
      <c r="H3927" s="168">
        <v>36152</v>
      </c>
      <c r="I3927" s="31"/>
      <c r="J3927" s="83" t="s">
        <v>188</v>
      </c>
      <c r="K3927" s="31" t="s">
        <v>34</v>
      </c>
      <c r="L3927" s="31"/>
      <c r="M3927" s="168"/>
      <c r="N3927" s="147"/>
      <c r="O3927" s="105" t="s">
        <v>52</v>
      </c>
      <c r="P3927" s="171">
        <v>36152</v>
      </c>
      <c r="Q3927" s="31"/>
      <c r="R3927" s="83" t="s">
        <v>188</v>
      </c>
      <c r="S3927" s="31" t="s">
        <v>34</v>
      </c>
      <c r="T3927" s="31"/>
      <c r="U3927" s="168"/>
      <c r="V3927" s="149"/>
      <c r="W3927" s="140" t="str" cm="1">
        <f t="array" ref="W3927">IF(SUM(LEN(B3927:V3927))=0,"",IF(OR(OR(ISBLANK(F3927),SUM(LEN(C3927),LEN(D3927))=0),AND(NOT(E3927="Unknown"),ISBLANK(J3927)),AND(NOT(O3927="Unknown"),ISBLANK(R3927))),"Missing Information", INDEX(Table15[Entire Service Line Classification], MATCH(SUMIFS(Table15[Unique ID],Table15[System-Owned Portion],E3927,Table15[If Material Anything Other than "Lead" in Column E,Was Material Ever Previously Lead?],G3927,Table15[Customer-Owned Portion],O3927),Table15[Unique ID],0),0)))</f>
        <v>Non-lead</v>
      </c>
      <c r="X3927"/>
    </row>
    <row r="3928" spans="2:24" ht="30" x14ac:dyDescent="0.25">
      <c r="B3928" s="145" t="s">
        <v>634</v>
      </c>
      <c r="C3928" s="31" t="s">
        <v>8049</v>
      </c>
      <c r="D3928" s="31"/>
      <c r="E3928" s="43" t="s">
        <v>52</v>
      </c>
      <c r="F3928" s="42" t="s">
        <v>34</v>
      </c>
      <c r="G3928" s="83" t="s">
        <v>34</v>
      </c>
      <c r="H3928" s="168">
        <v>36152</v>
      </c>
      <c r="I3928" s="31"/>
      <c r="J3928" s="83" t="s">
        <v>188</v>
      </c>
      <c r="K3928" s="31" t="s">
        <v>34</v>
      </c>
      <c r="L3928" s="31"/>
      <c r="M3928" s="168"/>
      <c r="N3928" s="147"/>
      <c r="O3928" s="105" t="s">
        <v>52</v>
      </c>
      <c r="P3928" s="171">
        <v>36152</v>
      </c>
      <c r="Q3928" s="31"/>
      <c r="R3928" s="83" t="s">
        <v>188</v>
      </c>
      <c r="S3928" s="31" t="s">
        <v>34</v>
      </c>
      <c r="T3928" s="31"/>
      <c r="U3928" s="168"/>
      <c r="V3928" s="149"/>
      <c r="W3928" s="140" t="str" cm="1">
        <f t="array" ref="W3928">IF(SUM(LEN(B3928:V3928))=0,"",IF(OR(OR(ISBLANK(F3928),SUM(LEN(C3928),LEN(D3928))=0),AND(NOT(E3928="Unknown"),ISBLANK(J3928)),AND(NOT(O3928="Unknown"),ISBLANK(R3928))),"Missing Information", INDEX(Table15[Entire Service Line Classification], MATCH(SUMIFS(Table15[Unique ID],Table15[System-Owned Portion],E3928,Table15[If Material Anything Other than "Lead" in Column E,Was Material Ever Previously Lead?],G3928,Table15[Customer-Owned Portion],O3928),Table15[Unique ID],0),0)))</f>
        <v>Non-lead</v>
      </c>
      <c r="X3928"/>
    </row>
    <row r="3929" spans="2:24" ht="30" x14ac:dyDescent="0.25">
      <c r="B3929" s="145" t="s">
        <v>635</v>
      </c>
      <c r="C3929" s="31" t="s">
        <v>8050</v>
      </c>
      <c r="D3929" s="31"/>
      <c r="E3929" s="43" t="s">
        <v>52</v>
      </c>
      <c r="F3929" s="42" t="s">
        <v>34</v>
      </c>
      <c r="G3929" s="83" t="s">
        <v>34</v>
      </c>
      <c r="H3929" s="168">
        <v>36152</v>
      </c>
      <c r="I3929" s="31"/>
      <c r="J3929" s="83" t="s">
        <v>188</v>
      </c>
      <c r="K3929" s="31" t="s">
        <v>34</v>
      </c>
      <c r="L3929" s="31"/>
      <c r="M3929" s="168"/>
      <c r="N3929" s="147"/>
      <c r="O3929" s="105" t="s">
        <v>52</v>
      </c>
      <c r="P3929" s="171">
        <v>36152</v>
      </c>
      <c r="Q3929" s="31"/>
      <c r="R3929" s="83" t="s">
        <v>188</v>
      </c>
      <c r="S3929" s="31" t="s">
        <v>34</v>
      </c>
      <c r="T3929" s="31"/>
      <c r="U3929" s="168"/>
      <c r="V3929" s="149"/>
      <c r="W3929" s="140" t="str" cm="1">
        <f t="array" ref="W3929">IF(SUM(LEN(B3929:V3929))=0,"",IF(OR(OR(ISBLANK(F3929),SUM(LEN(C3929),LEN(D3929))=0),AND(NOT(E3929="Unknown"),ISBLANK(J3929)),AND(NOT(O3929="Unknown"),ISBLANK(R3929))),"Missing Information", INDEX(Table15[Entire Service Line Classification], MATCH(SUMIFS(Table15[Unique ID],Table15[System-Owned Portion],E3929,Table15[If Material Anything Other than "Lead" in Column E,Was Material Ever Previously Lead?],G3929,Table15[Customer-Owned Portion],O3929),Table15[Unique ID],0),0)))</f>
        <v>Non-lead</v>
      </c>
      <c r="X3929"/>
    </row>
    <row r="3930" spans="2:24" ht="30" x14ac:dyDescent="0.25">
      <c r="B3930" s="145" t="s">
        <v>696</v>
      </c>
      <c r="C3930" s="31" t="s">
        <v>8111</v>
      </c>
      <c r="D3930" s="31"/>
      <c r="E3930" s="43" t="s">
        <v>52</v>
      </c>
      <c r="F3930" s="42" t="s">
        <v>34</v>
      </c>
      <c r="G3930" s="83" t="s">
        <v>34</v>
      </c>
      <c r="H3930" s="168">
        <v>36152</v>
      </c>
      <c r="I3930" s="31"/>
      <c r="J3930" s="83" t="s">
        <v>188</v>
      </c>
      <c r="K3930" s="31" t="s">
        <v>34</v>
      </c>
      <c r="L3930" s="31"/>
      <c r="M3930" s="168"/>
      <c r="N3930" s="147"/>
      <c r="O3930" s="105" t="s">
        <v>52</v>
      </c>
      <c r="P3930" s="171">
        <v>36152</v>
      </c>
      <c r="Q3930" s="31"/>
      <c r="R3930" s="83" t="s">
        <v>188</v>
      </c>
      <c r="S3930" s="31" t="s">
        <v>34</v>
      </c>
      <c r="T3930" s="31"/>
      <c r="U3930" s="168"/>
      <c r="V3930" s="149"/>
      <c r="W3930" s="140" t="str" cm="1">
        <f t="array" ref="W3930">IF(SUM(LEN(B3930:V3930))=0,"",IF(OR(OR(ISBLANK(F3930),SUM(LEN(C3930),LEN(D3930))=0),AND(NOT(E3930="Unknown"),ISBLANK(J3930)),AND(NOT(O3930="Unknown"),ISBLANK(R3930))),"Missing Information", INDEX(Table15[Entire Service Line Classification], MATCH(SUMIFS(Table15[Unique ID],Table15[System-Owned Portion],E3930,Table15[If Material Anything Other than "Lead" in Column E,Was Material Ever Previously Lead?],G3930,Table15[Customer-Owned Portion],O3930),Table15[Unique ID],0),0)))</f>
        <v>Non-lead</v>
      </c>
      <c r="X3930"/>
    </row>
    <row r="3931" spans="2:24" ht="30" x14ac:dyDescent="0.25">
      <c r="B3931" s="145" t="s">
        <v>1039</v>
      </c>
      <c r="C3931" s="31" t="s">
        <v>8452</v>
      </c>
      <c r="D3931" s="31"/>
      <c r="E3931" s="43" t="s">
        <v>52</v>
      </c>
      <c r="F3931" s="42" t="s">
        <v>34</v>
      </c>
      <c r="G3931" s="83" t="s">
        <v>34</v>
      </c>
      <c r="H3931" s="168">
        <v>36152</v>
      </c>
      <c r="I3931" s="31"/>
      <c r="J3931" s="83" t="s">
        <v>188</v>
      </c>
      <c r="K3931" s="31" t="s">
        <v>34</v>
      </c>
      <c r="L3931" s="31"/>
      <c r="M3931" s="168"/>
      <c r="N3931" s="147"/>
      <c r="O3931" s="105" t="s">
        <v>52</v>
      </c>
      <c r="P3931" s="171">
        <v>36152</v>
      </c>
      <c r="Q3931" s="31"/>
      <c r="R3931" s="83" t="s">
        <v>188</v>
      </c>
      <c r="S3931" s="31" t="s">
        <v>34</v>
      </c>
      <c r="T3931" s="31"/>
      <c r="U3931" s="168"/>
      <c r="V3931" s="149"/>
      <c r="W3931" s="140" t="str" cm="1">
        <f t="array" ref="W3931">IF(SUM(LEN(B3931:V3931))=0,"",IF(OR(OR(ISBLANK(F3931),SUM(LEN(C3931),LEN(D3931))=0),AND(NOT(E3931="Unknown"),ISBLANK(J3931)),AND(NOT(O3931="Unknown"),ISBLANK(R3931))),"Missing Information", INDEX(Table15[Entire Service Line Classification], MATCH(SUMIFS(Table15[Unique ID],Table15[System-Owned Portion],E3931,Table15[If Material Anything Other than "Lead" in Column E,Was Material Ever Previously Lead?],G3931,Table15[Customer-Owned Portion],O3931),Table15[Unique ID],0),0)))</f>
        <v>Non-lead</v>
      </c>
      <c r="X3931"/>
    </row>
    <row r="3932" spans="2:24" ht="30" x14ac:dyDescent="0.25">
      <c r="B3932" s="145" t="s">
        <v>560</v>
      </c>
      <c r="C3932" s="31" t="s">
        <v>7975</v>
      </c>
      <c r="D3932" s="31"/>
      <c r="E3932" s="43" t="s">
        <v>52</v>
      </c>
      <c r="F3932" s="42" t="s">
        <v>34</v>
      </c>
      <c r="G3932" s="83" t="s">
        <v>34</v>
      </c>
      <c r="H3932" s="168">
        <v>36151</v>
      </c>
      <c r="I3932" s="31"/>
      <c r="J3932" s="83" t="s">
        <v>188</v>
      </c>
      <c r="K3932" s="31" t="s">
        <v>34</v>
      </c>
      <c r="L3932" s="31"/>
      <c r="M3932" s="168"/>
      <c r="N3932" s="147"/>
      <c r="O3932" s="105" t="s">
        <v>52</v>
      </c>
      <c r="P3932" s="171">
        <v>36151</v>
      </c>
      <c r="Q3932" s="31"/>
      <c r="R3932" s="83" t="s">
        <v>188</v>
      </c>
      <c r="S3932" s="31" t="s">
        <v>34</v>
      </c>
      <c r="T3932" s="31"/>
      <c r="U3932" s="168"/>
      <c r="V3932" s="149"/>
      <c r="W3932" s="140" t="str" cm="1">
        <f t="array" ref="W3932">IF(SUM(LEN(B3932:V3932))=0,"",IF(OR(OR(ISBLANK(F3932),SUM(LEN(C3932),LEN(D3932))=0),AND(NOT(E3932="Unknown"),ISBLANK(J3932)),AND(NOT(O3932="Unknown"),ISBLANK(R3932))),"Missing Information", INDEX(Table15[Entire Service Line Classification], MATCH(SUMIFS(Table15[Unique ID],Table15[System-Owned Portion],E3932,Table15[If Material Anything Other than "Lead" in Column E,Was Material Ever Previously Lead?],G3932,Table15[Customer-Owned Portion],O3932),Table15[Unique ID],0),0)))</f>
        <v>Non-lead</v>
      </c>
      <c r="X3932"/>
    </row>
    <row r="3933" spans="2:24" ht="30" x14ac:dyDescent="0.25">
      <c r="B3933" s="145" t="s">
        <v>571</v>
      </c>
      <c r="C3933" s="31" t="s">
        <v>7986</v>
      </c>
      <c r="D3933" s="31"/>
      <c r="E3933" s="43" t="s">
        <v>52</v>
      </c>
      <c r="F3933" s="42" t="s">
        <v>34</v>
      </c>
      <c r="G3933" s="83" t="s">
        <v>34</v>
      </c>
      <c r="H3933" s="168">
        <v>36151</v>
      </c>
      <c r="I3933" s="31"/>
      <c r="J3933" s="83" t="s">
        <v>188</v>
      </c>
      <c r="K3933" s="31" t="s">
        <v>34</v>
      </c>
      <c r="L3933" s="31"/>
      <c r="M3933" s="168"/>
      <c r="N3933" s="147"/>
      <c r="O3933" s="105" t="s">
        <v>52</v>
      </c>
      <c r="P3933" s="171">
        <v>36151</v>
      </c>
      <c r="Q3933" s="31"/>
      <c r="R3933" s="83" t="s">
        <v>188</v>
      </c>
      <c r="S3933" s="31" t="s">
        <v>34</v>
      </c>
      <c r="T3933" s="31"/>
      <c r="U3933" s="168"/>
      <c r="V3933" s="149"/>
      <c r="W3933" s="140" t="str" cm="1">
        <f t="array" ref="W3933">IF(SUM(LEN(B3933:V3933))=0,"",IF(OR(OR(ISBLANK(F3933),SUM(LEN(C3933),LEN(D3933))=0),AND(NOT(E3933="Unknown"),ISBLANK(J3933)),AND(NOT(O3933="Unknown"),ISBLANK(R3933))),"Missing Information", INDEX(Table15[Entire Service Line Classification], MATCH(SUMIFS(Table15[Unique ID],Table15[System-Owned Portion],E3933,Table15[If Material Anything Other than "Lead" in Column E,Was Material Ever Previously Lead?],G3933,Table15[Customer-Owned Portion],O3933),Table15[Unique ID],0),0)))</f>
        <v>Non-lead</v>
      </c>
      <c r="X3933"/>
    </row>
    <row r="3934" spans="2:24" ht="30" x14ac:dyDescent="0.25">
      <c r="B3934" s="145" t="s">
        <v>586</v>
      </c>
      <c r="C3934" s="31" t="s">
        <v>8001</v>
      </c>
      <c r="D3934" s="31"/>
      <c r="E3934" s="43" t="s">
        <v>52</v>
      </c>
      <c r="F3934" s="42" t="s">
        <v>34</v>
      </c>
      <c r="G3934" s="83" t="s">
        <v>34</v>
      </c>
      <c r="H3934" s="168">
        <v>36139</v>
      </c>
      <c r="I3934" s="31"/>
      <c r="J3934" s="83" t="s">
        <v>188</v>
      </c>
      <c r="K3934" s="31" t="s">
        <v>34</v>
      </c>
      <c r="L3934" s="31"/>
      <c r="M3934" s="168"/>
      <c r="N3934" s="147"/>
      <c r="O3934" s="105" t="s">
        <v>52</v>
      </c>
      <c r="P3934" s="171">
        <v>36139</v>
      </c>
      <c r="Q3934" s="31"/>
      <c r="R3934" s="83" t="s">
        <v>188</v>
      </c>
      <c r="S3934" s="31" t="s">
        <v>34</v>
      </c>
      <c r="T3934" s="31"/>
      <c r="U3934" s="168"/>
      <c r="V3934" s="149"/>
      <c r="W3934" s="140" t="str" cm="1">
        <f t="array" ref="W3934">IF(SUM(LEN(B3934:V3934))=0,"",IF(OR(OR(ISBLANK(F3934),SUM(LEN(C3934),LEN(D3934))=0),AND(NOT(E3934="Unknown"),ISBLANK(J3934)),AND(NOT(O3934="Unknown"),ISBLANK(R3934))),"Missing Information", INDEX(Table15[Entire Service Line Classification], MATCH(SUMIFS(Table15[Unique ID],Table15[System-Owned Portion],E3934,Table15[If Material Anything Other than "Lead" in Column E,Was Material Ever Previously Lead?],G3934,Table15[Customer-Owned Portion],O3934),Table15[Unique ID],0),0)))</f>
        <v>Non-lead</v>
      </c>
      <c r="X3934"/>
    </row>
    <row r="3935" spans="2:24" ht="30" x14ac:dyDescent="0.25">
      <c r="B3935" s="145" t="s">
        <v>5480</v>
      </c>
      <c r="C3935" s="31" t="s">
        <v>13077</v>
      </c>
      <c r="D3935" s="31"/>
      <c r="E3935" s="43" t="s">
        <v>52</v>
      </c>
      <c r="F3935" s="42" t="s">
        <v>34</v>
      </c>
      <c r="G3935" s="83" t="s">
        <v>34</v>
      </c>
      <c r="H3935" s="168">
        <v>36132</v>
      </c>
      <c r="I3935" s="31"/>
      <c r="J3935" s="83" t="s">
        <v>188</v>
      </c>
      <c r="K3935" s="31" t="s">
        <v>34</v>
      </c>
      <c r="L3935" s="31"/>
      <c r="M3935" s="168"/>
      <c r="N3935" s="147"/>
      <c r="O3935" s="105" t="s">
        <v>52</v>
      </c>
      <c r="P3935" s="171">
        <v>36132</v>
      </c>
      <c r="Q3935" s="31"/>
      <c r="R3935" s="83" t="s">
        <v>188</v>
      </c>
      <c r="S3935" s="31" t="s">
        <v>34</v>
      </c>
      <c r="T3935" s="31"/>
      <c r="U3935" s="168"/>
      <c r="V3935" s="149"/>
      <c r="W3935" s="140" t="str" cm="1">
        <f t="array" ref="W3935">IF(SUM(LEN(B3935:V3935))=0,"",IF(OR(OR(ISBLANK(F3935),SUM(LEN(C3935),LEN(D3935))=0),AND(NOT(E3935="Unknown"),ISBLANK(J3935)),AND(NOT(O3935="Unknown"),ISBLANK(R3935))),"Missing Information", INDEX(Table15[Entire Service Line Classification], MATCH(SUMIFS(Table15[Unique ID],Table15[System-Owned Portion],E3935,Table15[If Material Anything Other than "Lead" in Column E,Was Material Ever Previously Lead?],G3935,Table15[Customer-Owned Portion],O3935),Table15[Unique ID],0),0)))</f>
        <v>Non-lead</v>
      </c>
      <c r="X3935"/>
    </row>
    <row r="3936" spans="2:24" ht="30" x14ac:dyDescent="0.25">
      <c r="B3936" s="145" t="s">
        <v>361</v>
      </c>
      <c r="C3936" s="31" t="s">
        <v>7776</v>
      </c>
      <c r="D3936" s="31"/>
      <c r="E3936" s="43" t="s">
        <v>52</v>
      </c>
      <c r="F3936" s="42" t="s">
        <v>34</v>
      </c>
      <c r="G3936" s="83" t="s">
        <v>34</v>
      </c>
      <c r="H3936" s="168">
        <v>36130</v>
      </c>
      <c r="I3936" s="31"/>
      <c r="J3936" s="83" t="s">
        <v>188</v>
      </c>
      <c r="K3936" s="31" t="s">
        <v>34</v>
      </c>
      <c r="L3936" s="31"/>
      <c r="M3936" s="168"/>
      <c r="N3936" s="147"/>
      <c r="O3936" s="105" t="s">
        <v>52</v>
      </c>
      <c r="P3936" s="171">
        <v>36130</v>
      </c>
      <c r="Q3936" s="31"/>
      <c r="R3936" s="83" t="s">
        <v>188</v>
      </c>
      <c r="S3936" s="31" t="s">
        <v>34</v>
      </c>
      <c r="T3936" s="31"/>
      <c r="U3936" s="168"/>
      <c r="V3936" s="149"/>
      <c r="W3936" s="140" t="str" cm="1">
        <f t="array" ref="W3936">IF(SUM(LEN(B3936:V3936))=0,"",IF(OR(OR(ISBLANK(F3936),SUM(LEN(C3936),LEN(D3936))=0),AND(NOT(E3936="Unknown"),ISBLANK(J3936)),AND(NOT(O3936="Unknown"),ISBLANK(R3936))),"Missing Information", INDEX(Table15[Entire Service Line Classification], MATCH(SUMIFS(Table15[Unique ID],Table15[System-Owned Portion],E3936,Table15[If Material Anything Other than "Lead" in Column E,Was Material Ever Previously Lead?],G3936,Table15[Customer-Owned Portion],O3936),Table15[Unique ID],0),0)))</f>
        <v>Non-lead</v>
      </c>
      <c r="X3936"/>
    </row>
    <row r="3937" spans="2:24" ht="30" x14ac:dyDescent="0.25">
      <c r="B3937" s="145" t="s">
        <v>654</v>
      </c>
      <c r="C3937" s="31" t="s">
        <v>8069</v>
      </c>
      <c r="D3937" s="31"/>
      <c r="E3937" s="43" t="s">
        <v>52</v>
      </c>
      <c r="F3937" s="42" t="s">
        <v>34</v>
      </c>
      <c r="G3937" s="83" t="s">
        <v>34</v>
      </c>
      <c r="H3937" s="168">
        <v>36130</v>
      </c>
      <c r="I3937" s="31"/>
      <c r="J3937" s="83" t="s">
        <v>188</v>
      </c>
      <c r="K3937" s="31" t="s">
        <v>34</v>
      </c>
      <c r="L3937" s="31"/>
      <c r="M3937" s="168"/>
      <c r="N3937" s="147"/>
      <c r="O3937" s="105" t="s">
        <v>52</v>
      </c>
      <c r="P3937" s="171">
        <v>36130</v>
      </c>
      <c r="Q3937" s="31"/>
      <c r="R3937" s="83" t="s">
        <v>188</v>
      </c>
      <c r="S3937" s="31" t="s">
        <v>34</v>
      </c>
      <c r="T3937" s="31"/>
      <c r="U3937" s="168"/>
      <c r="V3937" s="149"/>
      <c r="W3937" s="140" t="str" cm="1">
        <f t="array" ref="W3937">IF(SUM(LEN(B3937:V3937))=0,"",IF(OR(OR(ISBLANK(F3937),SUM(LEN(C3937),LEN(D3937))=0),AND(NOT(E3937="Unknown"),ISBLANK(J3937)),AND(NOT(O3937="Unknown"),ISBLANK(R3937))),"Missing Information", INDEX(Table15[Entire Service Line Classification], MATCH(SUMIFS(Table15[Unique ID],Table15[System-Owned Portion],E3937,Table15[If Material Anything Other than "Lead" in Column E,Was Material Ever Previously Lead?],G3937,Table15[Customer-Owned Portion],O3937),Table15[Unique ID],0),0)))</f>
        <v>Non-lead</v>
      </c>
      <c r="X3937"/>
    </row>
    <row r="3938" spans="2:24" ht="30" x14ac:dyDescent="0.25">
      <c r="B3938" s="145" t="s">
        <v>655</v>
      </c>
      <c r="C3938" s="31" t="s">
        <v>8070</v>
      </c>
      <c r="D3938" s="31"/>
      <c r="E3938" s="43" t="s">
        <v>52</v>
      </c>
      <c r="F3938" s="42" t="s">
        <v>34</v>
      </c>
      <c r="G3938" s="83" t="s">
        <v>34</v>
      </c>
      <c r="H3938" s="168">
        <v>36130</v>
      </c>
      <c r="I3938" s="31"/>
      <c r="J3938" s="83" t="s">
        <v>188</v>
      </c>
      <c r="K3938" s="31" t="s">
        <v>34</v>
      </c>
      <c r="L3938" s="31"/>
      <c r="M3938" s="168"/>
      <c r="N3938" s="147"/>
      <c r="O3938" s="105" t="s">
        <v>52</v>
      </c>
      <c r="P3938" s="171">
        <v>36130</v>
      </c>
      <c r="Q3938" s="31"/>
      <c r="R3938" s="83" t="s">
        <v>188</v>
      </c>
      <c r="S3938" s="31" t="s">
        <v>34</v>
      </c>
      <c r="T3938" s="31"/>
      <c r="U3938" s="168"/>
      <c r="V3938" s="149"/>
      <c r="W3938" s="140" t="str" cm="1">
        <f t="array" ref="W3938">IF(SUM(LEN(B3938:V3938))=0,"",IF(OR(OR(ISBLANK(F3938),SUM(LEN(C3938),LEN(D3938))=0),AND(NOT(E3938="Unknown"),ISBLANK(J3938)),AND(NOT(O3938="Unknown"),ISBLANK(R3938))),"Missing Information", INDEX(Table15[Entire Service Line Classification], MATCH(SUMIFS(Table15[Unique ID],Table15[System-Owned Portion],E3938,Table15[If Material Anything Other than "Lead" in Column E,Was Material Ever Previously Lead?],G3938,Table15[Customer-Owned Portion],O3938),Table15[Unique ID],0),0)))</f>
        <v>Non-lead</v>
      </c>
      <c r="X3938"/>
    </row>
    <row r="3939" spans="2:24" ht="30" x14ac:dyDescent="0.25">
      <c r="B3939" s="145" t="s">
        <v>656</v>
      </c>
      <c r="C3939" s="31" t="s">
        <v>8071</v>
      </c>
      <c r="D3939" s="31"/>
      <c r="E3939" s="43" t="s">
        <v>52</v>
      </c>
      <c r="F3939" s="42" t="s">
        <v>34</v>
      </c>
      <c r="G3939" s="83" t="s">
        <v>34</v>
      </c>
      <c r="H3939" s="168">
        <v>36130</v>
      </c>
      <c r="I3939" s="31"/>
      <c r="J3939" s="83" t="s">
        <v>188</v>
      </c>
      <c r="K3939" s="31" t="s">
        <v>34</v>
      </c>
      <c r="L3939" s="31"/>
      <c r="M3939" s="168"/>
      <c r="N3939" s="147"/>
      <c r="O3939" s="105" t="s">
        <v>52</v>
      </c>
      <c r="P3939" s="171">
        <v>36130</v>
      </c>
      <c r="Q3939" s="31"/>
      <c r="R3939" s="83" t="s">
        <v>188</v>
      </c>
      <c r="S3939" s="31" t="s">
        <v>34</v>
      </c>
      <c r="T3939" s="31"/>
      <c r="U3939" s="168"/>
      <c r="V3939" s="149"/>
      <c r="W3939" s="140" t="str" cm="1">
        <f t="array" ref="W3939">IF(SUM(LEN(B3939:V3939))=0,"",IF(OR(OR(ISBLANK(F3939),SUM(LEN(C3939),LEN(D3939))=0),AND(NOT(E3939="Unknown"),ISBLANK(J3939)),AND(NOT(O3939="Unknown"),ISBLANK(R3939))),"Missing Information", INDEX(Table15[Entire Service Line Classification], MATCH(SUMIFS(Table15[Unique ID],Table15[System-Owned Portion],E3939,Table15[If Material Anything Other than "Lead" in Column E,Was Material Ever Previously Lead?],G3939,Table15[Customer-Owned Portion],O3939),Table15[Unique ID],0),0)))</f>
        <v>Non-lead</v>
      </c>
      <c r="X3939"/>
    </row>
    <row r="3940" spans="2:24" ht="30" x14ac:dyDescent="0.25">
      <c r="B3940" s="145" t="s">
        <v>5178</v>
      </c>
      <c r="C3940" s="31" t="s">
        <v>12775</v>
      </c>
      <c r="D3940" s="31"/>
      <c r="E3940" s="43" t="s">
        <v>52</v>
      </c>
      <c r="F3940" s="42" t="s">
        <v>34</v>
      </c>
      <c r="G3940" s="83" t="s">
        <v>34</v>
      </c>
      <c r="H3940" s="168">
        <v>36124</v>
      </c>
      <c r="I3940" s="31"/>
      <c r="J3940" s="83" t="s">
        <v>188</v>
      </c>
      <c r="K3940" s="31" t="s">
        <v>34</v>
      </c>
      <c r="L3940" s="31"/>
      <c r="M3940" s="168"/>
      <c r="N3940" s="147"/>
      <c r="O3940" s="105" t="s">
        <v>52</v>
      </c>
      <c r="P3940" s="171">
        <v>36124</v>
      </c>
      <c r="Q3940" s="31"/>
      <c r="R3940" s="83" t="s">
        <v>188</v>
      </c>
      <c r="S3940" s="31" t="s">
        <v>34</v>
      </c>
      <c r="T3940" s="31"/>
      <c r="U3940" s="168"/>
      <c r="V3940" s="149"/>
      <c r="W3940" s="140" t="str" cm="1">
        <f t="array" ref="W3940">IF(SUM(LEN(B3940:V3940))=0,"",IF(OR(OR(ISBLANK(F3940),SUM(LEN(C3940),LEN(D3940))=0),AND(NOT(E3940="Unknown"),ISBLANK(J3940)),AND(NOT(O3940="Unknown"),ISBLANK(R3940))),"Missing Information", INDEX(Table15[Entire Service Line Classification], MATCH(SUMIFS(Table15[Unique ID],Table15[System-Owned Portion],E3940,Table15[If Material Anything Other than "Lead" in Column E,Was Material Ever Previously Lead?],G3940,Table15[Customer-Owned Portion],O3940),Table15[Unique ID],0),0)))</f>
        <v>Non-lead</v>
      </c>
      <c r="X3940"/>
    </row>
    <row r="3941" spans="2:24" ht="30" x14ac:dyDescent="0.25">
      <c r="B3941" s="145" t="s">
        <v>602</v>
      </c>
      <c r="C3941" s="31" t="s">
        <v>8017</v>
      </c>
      <c r="D3941" s="31"/>
      <c r="E3941" s="43" t="s">
        <v>52</v>
      </c>
      <c r="F3941" s="42" t="s">
        <v>34</v>
      </c>
      <c r="G3941" s="83" t="s">
        <v>34</v>
      </c>
      <c r="H3941" s="168">
        <v>36122</v>
      </c>
      <c r="I3941" s="31"/>
      <c r="J3941" s="83" t="s">
        <v>188</v>
      </c>
      <c r="K3941" s="31" t="s">
        <v>34</v>
      </c>
      <c r="L3941" s="31"/>
      <c r="M3941" s="168"/>
      <c r="N3941" s="147"/>
      <c r="O3941" s="105" t="s">
        <v>52</v>
      </c>
      <c r="P3941" s="171">
        <v>36122</v>
      </c>
      <c r="Q3941" s="31"/>
      <c r="R3941" s="83" t="s">
        <v>188</v>
      </c>
      <c r="S3941" s="31" t="s">
        <v>34</v>
      </c>
      <c r="T3941" s="31"/>
      <c r="U3941" s="168"/>
      <c r="V3941" s="149"/>
      <c r="W3941" s="140" t="str" cm="1">
        <f t="array" ref="W3941">IF(SUM(LEN(B3941:V3941))=0,"",IF(OR(OR(ISBLANK(F3941),SUM(LEN(C3941),LEN(D3941))=0),AND(NOT(E3941="Unknown"),ISBLANK(J3941)),AND(NOT(O3941="Unknown"),ISBLANK(R3941))),"Missing Information", INDEX(Table15[Entire Service Line Classification], MATCH(SUMIFS(Table15[Unique ID],Table15[System-Owned Portion],E3941,Table15[If Material Anything Other than "Lead" in Column E,Was Material Ever Previously Lead?],G3941,Table15[Customer-Owned Portion],O3941),Table15[Unique ID],0),0)))</f>
        <v>Non-lead</v>
      </c>
      <c r="X3941"/>
    </row>
    <row r="3942" spans="2:24" ht="30" x14ac:dyDescent="0.25">
      <c r="B3942" s="145" t="s">
        <v>642</v>
      </c>
      <c r="C3942" s="31" t="s">
        <v>8057</v>
      </c>
      <c r="D3942" s="31"/>
      <c r="E3942" s="43" t="s">
        <v>52</v>
      </c>
      <c r="F3942" s="42" t="s">
        <v>34</v>
      </c>
      <c r="G3942" s="83" t="s">
        <v>34</v>
      </c>
      <c r="H3942" s="168">
        <v>36122</v>
      </c>
      <c r="I3942" s="31"/>
      <c r="J3942" s="83" t="s">
        <v>188</v>
      </c>
      <c r="K3942" s="31" t="s">
        <v>34</v>
      </c>
      <c r="L3942" s="31"/>
      <c r="M3942" s="168"/>
      <c r="N3942" s="147"/>
      <c r="O3942" s="105" t="s">
        <v>52</v>
      </c>
      <c r="P3942" s="171">
        <v>36122</v>
      </c>
      <c r="Q3942" s="31"/>
      <c r="R3942" s="83" t="s">
        <v>188</v>
      </c>
      <c r="S3942" s="31" t="s">
        <v>34</v>
      </c>
      <c r="T3942" s="31"/>
      <c r="U3942" s="168"/>
      <c r="V3942" s="149"/>
      <c r="W3942" s="140" t="str" cm="1">
        <f t="array" ref="W3942">IF(SUM(LEN(B3942:V3942))=0,"",IF(OR(OR(ISBLANK(F3942),SUM(LEN(C3942),LEN(D3942))=0),AND(NOT(E3942="Unknown"),ISBLANK(J3942)),AND(NOT(O3942="Unknown"),ISBLANK(R3942))),"Missing Information", INDEX(Table15[Entire Service Line Classification], MATCH(SUMIFS(Table15[Unique ID],Table15[System-Owned Portion],E3942,Table15[If Material Anything Other than "Lead" in Column E,Was Material Ever Previously Lead?],G3942,Table15[Customer-Owned Portion],O3942),Table15[Unique ID],0),0)))</f>
        <v>Non-lead</v>
      </c>
      <c r="X3942"/>
    </row>
    <row r="3943" spans="2:24" ht="30" x14ac:dyDescent="0.25">
      <c r="B3943" s="145" t="s">
        <v>1557</v>
      </c>
      <c r="C3943" s="31" t="s">
        <v>8975</v>
      </c>
      <c r="D3943" s="31"/>
      <c r="E3943" s="43" t="s">
        <v>52</v>
      </c>
      <c r="F3943" s="42" t="s">
        <v>34</v>
      </c>
      <c r="G3943" s="83" t="s">
        <v>34</v>
      </c>
      <c r="H3943" s="168">
        <v>36122</v>
      </c>
      <c r="I3943" s="31"/>
      <c r="J3943" s="83" t="s">
        <v>188</v>
      </c>
      <c r="K3943" s="31" t="s">
        <v>34</v>
      </c>
      <c r="L3943" s="31"/>
      <c r="M3943" s="168"/>
      <c r="N3943" s="147"/>
      <c r="O3943" s="105" t="s">
        <v>52</v>
      </c>
      <c r="P3943" s="171">
        <v>36122</v>
      </c>
      <c r="Q3943" s="31"/>
      <c r="R3943" s="83" t="s">
        <v>188</v>
      </c>
      <c r="S3943" s="31" t="s">
        <v>34</v>
      </c>
      <c r="T3943" s="31"/>
      <c r="U3943" s="168"/>
      <c r="V3943" s="149"/>
      <c r="W3943" s="140" t="str" cm="1">
        <f t="array" ref="W3943">IF(SUM(LEN(B3943:V3943))=0,"",IF(OR(OR(ISBLANK(F3943),SUM(LEN(C3943),LEN(D3943))=0),AND(NOT(E3943="Unknown"),ISBLANK(J3943)),AND(NOT(O3943="Unknown"),ISBLANK(R3943))),"Missing Information", INDEX(Table15[Entire Service Line Classification], MATCH(SUMIFS(Table15[Unique ID],Table15[System-Owned Portion],E3943,Table15[If Material Anything Other than "Lead" in Column E,Was Material Ever Previously Lead?],G3943,Table15[Customer-Owned Portion],O3943),Table15[Unique ID],0),0)))</f>
        <v>Non-lead</v>
      </c>
      <c r="X3943"/>
    </row>
    <row r="3944" spans="2:24" ht="30" x14ac:dyDescent="0.25">
      <c r="B3944" s="145" t="s">
        <v>718</v>
      </c>
      <c r="C3944" s="31" t="s">
        <v>8133</v>
      </c>
      <c r="D3944" s="31"/>
      <c r="E3944" s="43" t="s">
        <v>52</v>
      </c>
      <c r="F3944" s="42" t="s">
        <v>34</v>
      </c>
      <c r="G3944" s="83" t="s">
        <v>34</v>
      </c>
      <c r="H3944" s="168">
        <v>36111</v>
      </c>
      <c r="I3944" s="31"/>
      <c r="J3944" s="83" t="s">
        <v>188</v>
      </c>
      <c r="K3944" s="31" t="s">
        <v>34</v>
      </c>
      <c r="L3944" s="31"/>
      <c r="M3944" s="168"/>
      <c r="N3944" s="147"/>
      <c r="O3944" s="105" t="s">
        <v>52</v>
      </c>
      <c r="P3944" s="171">
        <v>36111</v>
      </c>
      <c r="Q3944" s="31"/>
      <c r="R3944" s="83" t="s">
        <v>188</v>
      </c>
      <c r="S3944" s="31" t="s">
        <v>34</v>
      </c>
      <c r="T3944" s="31"/>
      <c r="U3944" s="168"/>
      <c r="V3944" s="149"/>
      <c r="W3944" s="140" t="str" cm="1">
        <f t="array" ref="W3944">IF(SUM(LEN(B3944:V3944))=0,"",IF(OR(OR(ISBLANK(F3944),SUM(LEN(C3944),LEN(D3944))=0),AND(NOT(E3944="Unknown"),ISBLANK(J3944)),AND(NOT(O3944="Unknown"),ISBLANK(R3944))),"Missing Information", INDEX(Table15[Entire Service Line Classification], MATCH(SUMIFS(Table15[Unique ID],Table15[System-Owned Portion],E3944,Table15[If Material Anything Other than "Lead" in Column E,Was Material Ever Previously Lead?],G3944,Table15[Customer-Owned Portion],O3944),Table15[Unique ID],0),0)))</f>
        <v>Non-lead</v>
      </c>
      <c r="X3944"/>
    </row>
    <row r="3945" spans="2:24" ht="30" x14ac:dyDescent="0.25">
      <c r="B3945" s="145" t="s">
        <v>5191</v>
      </c>
      <c r="C3945" s="31" t="s">
        <v>12788</v>
      </c>
      <c r="D3945" s="31"/>
      <c r="E3945" s="43" t="s">
        <v>52</v>
      </c>
      <c r="F3945" s="42" t="s">
        <v>34</v>
      </c>
      <c r="G3945" s="83" t="s">
        <v>34</v>
      </c>
      <c r="H3945" s="168">
        <v>36111</v>
      </c>
      <c r="I3945" s="31"/>
      <c r="J3945" s="83" t="s">
        <v>188</v>
      </c>
      <c r="K3945" s="31" t="s">
        <v>34</v>
      </c>
      <c r="L3945" s="31"/>
      <c r="M3945" s="168"/>
      <c r="N3945" s="147"/>
      <c r="O3945" s="105" t="s">
        <v>52</v>
      </c>
      <c r="P3945" s="171">
        <v>36111</v>
      </c>
      <c r="Q3945" s="31"/>
      <c r="R3945" s="83" t="s">
        <v>188</v>
      </c>
      <c r="S3945" s="31" t="s">
        <v>34</v>
      </c>
      <c r="T3945" s="31"/>
      <c r="U3945" s="168"/>
      <c r="V3945" s="149"/>
      <c r="W3945" s="140" t="str" cm="1">
        <f t="array" ref="W3945">IF(SUM(LEN(B3945:V3945))=0,"",IF(OR(OR(ISBLANK(F3945),SUM(LEN(C3945),LEN(D3945))=0),AND(NOT(E3945="Unknown"),ISBLANK(J3945)),AND(NOT(O3945="Unknown"),ISBLANK(R3945))),"Missing Information", INDEX(Table15[Entire Service Line Classification], MATCH(SUMIFS(Table15[Unique ID],Table15[System-Owned Portion],E3945,Table15[If Material Anything Other than "Lead" in Column E,Was Material Ever Previously Lead?],G3945,Table15[Customer-Owned Portion],O3945),Table15[Unique ID],0),0)))</f>
        <v>Non-lead</v>
      </c>
      <c r="X3945"/>
    </row>
    <row r="3946" spans="2:24" ht="30" x14ac:dyDescent="0.25">
      <c r="B3946" s="145" t="s">
        <v>5434</v>
      </c>
      <c r="C3946" s="31" t="s">
        <v>13031</v>
      </c>
      <c r="D3946" s="31"/>
      <c r="E3946" s="43" t="s">
        <v>52</v>
      </c>
      <c r="F3946" s="42" t="s">
        <v>34</v>
      </c>
      <c r="G3946" s="83" t="s">
        <v>34</v>
      </c>
      <c r="H3946" s="168">
        <v>36111</v>
      </c>
      <c r="I3946" s="31"/>
      <c r="J3946" s="83" t="s">
        <v>188</v>
      </c>
      <c r="K3946" s="31" t="s">
        <v>34</v>
      </c>
      <c r="L3946" s="31"/>
      <c r="M3946" s="168"/>
      <c r="N3946" s="147"/>
      <c r="O3946" s="105" t="s">
        <v>52</v>
      </c>
      <c r="P3946" s="171">
        <v>36111</v>
      </c>
      <c r="Q3946" s="31"/>
      <c r="R3946" s="83" t="s">
        <v>188</v>
      </c>
      <c r="S3946" s="31" t="s">
        <v>34</v>
      </c>
      <c r="T3946" s="31"/>
      <c r="U3946" s="168"/>
      <c r="V3946" s="149"/>
      <c r="W3946" s="140" t="str" cm="1">
        <f t="array" ref="W3946">IF(SUM(LEN(B3946:V3946))=0,"",IF(OR(OR(ISBLANK(F3946),SUM(LEN(C3946),LEN(D3946))=0),AND(NOT(E3946="Unknown"),ISBLANK(J3946)),AND(NOT(O3946="Unknown"),ISBLANK(R3946))),"Missing Information", INDEX(Table15[Entire Service Line Classification], MATCH(SUMIFS(Table15[Unique ID],Table15[System-Owned Portion],E3946,Table15[If Material Anything Other than "Lead" in Column E,Was Material Ever Previously Lead?],G3946,Table15[Customer-Owned Portion],O3946),Table15[Unique ID],0),0)))</f>
        <v>Non-lead</v>
      </c>
      <c r="X3946"/>
    </row>
    <row r="3947" spans="2:24" ht="30" x14ac:dyDescent="0.25">
      <c r="B3947" s="145" t="s">
        <v>840</v>
      </c>
      <c r="C3947" s="31" t="s">
        <v>8253</v>
      </c>
      <c r="D3947" s="31"/>
      <c r="E3947" s="43" t="s">
        <v>52</v>
      </c>
      <c r="F3947" s="42" t="s">
        <v>34</v>
      </c>
      <c r="G3947" s="83" t="s">
        <v>34</v>
      </c>
      <c r="H3947" s="168">
        <v>36104</v>
      </c>
      <c r="I3947" s="31"/>
      <c r="J3947" s="83" t="s">
        <v>188</v>
      </c>
      <c r="K3947" s="31" t="s">
        <v>34</v>
      </c>
      <c r="L3947" s="31"/>
      <c r="M3947" s="168"/>
      <c r="N3947" s="147"/>
      <c r="O3947" s="105" t="s">
        <v>52</v>
      </c>
      <c r="P3947" s="171">
        <v>36104</v>
      </c>
      <c r="Q3947" s="31"/>
      <c r="R3947" s="83" t="s">
        <v>188</v>
      </c>
      <c r="S3947" s="31" t="s">
        <v>34</v>
      </c>
      <c r="T3947" s="31"/>
      <c r="U3947" s="168"/>
      <c r="V3947" s="149"/>
      <c r="W3947" s="140" t="str" cm="1">
        <f t="array" ref="W3947">IF(SUM(LEN(B3947:V3947))=0,"",IF(OR(OR(ISBLANK(F3947),SUM(LEN(C3947),LEN(D3947))=0),AND(NOT(E3947="Unknown"),ISBLANK(J3947)),AND(NOT(O3947="Unknown"),ISBLANK(R3947))),"Missing Information", INDEX(Table15[Entire Service Line Classification], MATCH(SUMIFS(Table15[Unique ID],Table15[System-Owned Portion],E3947,Table15[If Material Anything Other than "Lead" in Column E,Was Material Ever Previously Lead?],G3947,Table15[Customer-Owned Portion],O3947),Table15[Unique ID],0),0)))</f>
        <v>Non-lead</v>
      </c>
      <c r="X3947"/>
    </row>
    <row r="3948" spans="2:24" ht="30" x14ac:dyDescent="0.25">
      <c r="B3948" s="145" t="s">
        <v>1080</v>
      </c>
      <c r="C3948" s="31" t="s">
        <v>8493</v>
      </c>
      <c r="D3948" s="31"/>
      <c r="E3948" s="43" t="s">
        <v>52</v>
      </c>
      <c r="F3948" s="42" t="s">
        <v>34</v>
      </c>
      <c r="G3948" s="83" t="s">
        <v>34</v>
      </c>
      <c r="H3948" s="168">
        <v>36104</v>
      </c>
      <c r="I3948" s="31"/>
      <c r="J3948" s="83" t="s">
        <v>188</v>
      </c>
      <c r="K3948" s="31" t="s">
        <v>34</v>
      </c>
      <c r="L3948" s="31"/>
      <c r="M3948" s="168"/>
      <c r="N3948" s="147"/>
      <c r="O3948" s="105" t="s">
        <v>52</v>
      </c>
      <c r="P3948" s="171">
        <v>36104</v>
      </c>
      <c r="Q3948" s="31"/>
      <c r="R3948" s="83" t="s">
        <v>188</v>
      </c>
      <c r="S3948" s="31" t="s">
        <v>34</v>
      </c>
      <c r="T3948" s="31"/>
      <c r="U3948" s="168"/>
      <c r="V3948" s="149"/>
      <c r="W3948" s="140" t="str" cm="1">
        <f t="array" ref="W3948">IF(SUM(LEN(B3948:V3948))=0,"",IF(OR(OR(ISBLANK(F3948),SUM(LEN(C3948),LEN(D3948))=0),AND(NOT(E3948="Unknown"),ISBLANK(J3948)),AND(NOT(O3948="Unknown"),ISBLANK(R3948))),"Missing Information", INDEX(Table15[Entire Service Line Classification], MATCH(SUMIFS(Table15[Unique ID],Table15[System-Owned Portion],E3948,Table15[If Material Anything Other than "Lead" in Column E,Was Material Ever Previously Lead?],G3948,Table15[Customer-Owned Portion],O3948),Table15[Unique ID],0),0)))</f>
        <v>Non-lead</v>
      </c>
      <c r="X3948"/>
    </row>
    <row r="3949" spans="2:24" ht="30" x14ac:dyDescent="0.25">
      <c r="B3949" s="145" t="s">
        <v>2097</v>
      </c>
      <c r="C3949" s="31" t="s">
        <v>9529</v>
      </c>
      <c r="D3949" s="31"/>
      <c r="E3949" s="43" t="s">
        <v>52</v>
      </c>
      <c r="F3949" s="42" t="s">
        <v>34</v>
      </c>
      <c r="G3949" s="83" t="s">
        <v>34</v>
      </c>
      <c r="H3949" s="168">
        <v>36103</v>
      </c>
      <c r="I3949" s="31"/>
      <c r="J3949" s="83" t="s">
        <v>188</v>
      </c>
      <c r="K3949" s="31" t="s">
        <v>34</v>
      </c>
      <c r="L3949" s="31"/>
      <c r="M3949" s="168"/>
      <c r="N3949" s="147"/>
      <c r="O3949" s="105" t="s">
        <v>52</v>
      </c>
      <c r="P3949" s="171">
        <v>36103</v>
      </c>
      <c r="Q3949" s="31"/>
      <c r="R3949" s="83" t="s">
        <v>188</v>
      </c>
      <c r="S3949" s="31" t="s">
        <v>34</v>
      </c>
      <c r="T3949" s="31"/>
      <c r="U3949" s="168"/>
      <c r="V3949" s="149"/>
      <c r="W3949" s="140" t="str" cm="1">
        <f t="array" ref="W3949">IF(SUM(LEN(B3949:V3949))=0,"",IF(OR(OR(ISBLANK(F3949),SUM(LEN(C3949),LEN(D3949))=0),AND(NOT(E3949="Unknown"),ISBLANK(J3949)),AND(NOT(O3949="Unknown"),ISBLANK(R3949))),"Missing Information", INDEX(Table15[Entire Service Line Classification], MATCH(SUMIFS(Table15[Unique ID],Table15[System-Owned Portion],E3949,Table15[If Material Anything Other than "Lead" in Column E,Was Material Ever Previously Lead?],G3949,Table15[Customer-Owned Portion],O3949),Table15[Unique ID],0),0)))</f>
        <v>Non-lead</v>
      </c>
      <c r="X3949"/>
    </row>
    <row r="3950" spans="2:24" ht="30" x14ac:dyDescent="0.25">
      <c r="B3950" s="145" t="s">
        <v>2141</v>
      </c>
      <c r="C3950" s="31" t="s">
        <v>9573</v>
      </c>
      <c r="D3950" s="31"/>
      <c r="E3950" s="43" t="s">
        <v>52</v>
      </c>
      <c r="F3950" s="42" t="s">
        <v>34</v>
      </c>
      <c r="G3950" s="83" t="s">
        <v>34</v>
      </c>
      <c r="H3950" s="168">
        <v>36103</v>
      </c>
      <c r="I3950" s="31"/>
      <c r="J3950" s="83" t="s">
        <v>188</v>
      </c>
      <c r="K3950" s="31" t="s">
        <v>34</v>
      </c>
      <c r="L3950" s="31"/>
      <c r="M3950" s="168"/>
      <c r="N3950" s="147"/>
      <c r="O3950" s="105" t="s">
        <v>52</v>
      </c>
      <c r="P3950" s="171">
        <v>36103</v>
      </c>
      <c r="Q3950" s="31"/>
      <c r="R3950" s="83" t="s">
        <v>188</v>
      </c>
      <c r="S3950" s="31" t="s">
        <v>34</v>
      </c>
      <c r="T3950" s="31"/>
      <c r="U3950" s="168"/>
      <c r="V3950" s="149"/>
      <c r="W3950" s="140" t="str" cm="1">
        <f t="array" ref="W3950">IF(SUM(LEN(B3950:V3950))=0,"",IF(OR(OR(ISBLANK(F3950),SUM(LEN(C3950),LEN(D3950))=0),AND(NOT(E3950="Unknown"),ISBLANK(J3950)),AND(NOT(O3950="Unknown"),ISBLANK(R3950))),"Missing Information", INDEX(Table15[Entire Service Line Classification], MATCH(SUMIFS(Table15[Unique ID],Table15[System-Owned Portion],E3950,Table15[If Material Anything Other than "Lead" in Column E,Was Material Ever Previously Lead?],G3950,Table15[Customer-Owned Portion],O3950),Table15[Unique ID],0),0)))</f>
        <v>Non-lead</v>
      </c>
      <c r="X3950"/>
    </row>
    <row r="3951" spans="2:24" ht="30" x14ac:dyDescent="0.25">
      <c r="B3951" s="145" t="s">
        <v>2142</v>
      </c>
      <c r="C3951" s="31" t="s">
        <v>9574</v>
      </c>
      <c r="D3951" s="31"/>
      <c r="E3951" s="43" t="s">
        <v>52</v>
      </c>
      <c r="F3951" s="42" t="s">
        <v>34</v>
      </c>
      <c r="G3951" s="83" t="s">
        <v>34</v>
      </c>
      <c r="H3951" s="168">
        <v>36103</v>
      </c>
      <c r="I3951" s="31"/>
      <c r="J3951" s="83" t="s">
        <v>188</v>
      </c>
      <c r="K3951" s="31" t="s">
        <v>34</v>
      </c>
      <c r="L3951" s="31"/>
      <c r="M3951" s="168"/>
      <c r="N3951" s="147"/>
      <c r="O3951" s="105" t="s">
        <v>52</v>
      </c>
      <c r="P3951" s="171">
        <v>36103</v>
      </c>
      <c r="Q3951" s="31"/>
      <c r="R3951" s="83" t="s">
        <v>188</v>
      </c>
      <c r="S3951" s="31" t="s">
        <v>34</v>
      </c>
      <c r="T3951" s="31"/>
      <c r="U3951" s="168"/>
      <c r="V3951" s="149"/>
      <c r="W3951" s="140" t="str" cm="1">
        <f t="array" ref="W3951">IF(SUM(LEN(B3951:V3951))=0,"",IF(OR(OR(ISBLANK(F3951),SUM(LEN(C3951),LEN(D3951))=0),AND(NOT(E3951="Unknown"),ISBLANK(J3951)),AND(NOT(O3951="Unknown"),ISBLANK(R3951))),"Missing Information", INDEX(Table15[Entire Service Line Classification], MATCH(SUMIFS(Table15[Unique ID],Table15[System-Owned Portion],E3951,Table15[If Material Anything Other than "Lead" in Column E,Was Material Ever Previously Lead?],G3951,Table15[Customer-Owned Portion],O3951),Table15[Unique ID],0),0)))</f>
        <v>Non-lead</v>
      </c>
      <c r="X3951"/>
    </row>
    <row r="3952" spans="2:24" ht="30" x14ac:dyDescent="0.25">
      <c r="B3952" s="145" t="s">
        <v>2161</v>
      </c>
      <c r="C3952" s="31" t="s">
        <v>9593</v>
      </c>
      <c r="D3952" s="31"/>
      <c r="E3952" s="43" t="s">
        <v>52</v>
      </c>
      <c r="F3952" s="42" t="s">
        <v>34</v>
      </c>
      <c r="G3952" s="83" t="s">
        <v>34</v>
      </c>
      <c r="H3952" s="168">
        <v>36103</v>
      </c>
      <c r="I3952" s="31"/>
      <c r="J3952" s="83" t="s">
        <v>188</v>
      </c>
      <c r="K3952" s="31" t="s">
        <v>34</v>
      </c>
      <c r="L3952" s="31"/>
      <c r="M3952" s="168"/>
      <c r="N3952" s="147"/>
      <c r="O3952" s="105" t="s">
        <v>52</v>
      </c>
      <c r="P3952" s="171">
        <v>36103</v>
      </c>
      <c r="Q3952" s="31"/>
      <c r="R3952" s="83" t="s">
        <v>188</v>
      </c>
      <c r="S3952" s="31" t="s">
        <v>34</v>
      </c>
      <c r="T3952" s="31"/>
      <c r="U3952" s="168"/>
      <c r="V3952" s="149"/>
      <c r="W3952" s="140" t="str" cm="1">
        <f t="array" ref="W3952">IF(SUM(LEN(B3952:V3952))=0,"",IF(OR(OR(ISBLANK(F3952),SUM(LEN(C3952),LEN(D3952))=0),AND(NOT(E3952="Unknown"),ISBLANK(J3952)),AND(NOT(O3952="Unknown"),ISBLANK(R3952))),"Missing Information", INDEX(Table15[Entire Service Line Classification], MATCH(SUMIFS(Table15[Unique ID],Table15[System-Owned Portion],E3952,Table15[If Material Anything Other than "Lead" in Column E,Was Material Ever Previously Lead?],G3952,Table15[Customer-Owned Portion],O3952),Table15[Unique ID],0),0)))</f>
        <v>Non-lead</v>
      </c>
      <c r="X3952"/>
    </row>
    <row r="3953" spans="2:24" ht="30" x14ac:dyDescent="0.25">
      <c r="B3953" s="145" t="s">
        <v>774</v>
      </c>
      <c r="C3953" s="31" t="s">
        <v>8187</v>
      </c>
      <c r="D3953" s="31"/>
      <c r="E3953" s="43" t="s">
        <v>52</v>
      </c>
      <c r="F3953" s="42" t="s">
        <v>34</v>
      </c>
      <c r="G3953" s="83" t="s">
        <v>34</v>
      </c>
      <c r="H3953" s="168">
        <v>36100</v>
      </c>
      <c r="I3953" s="31"/>
      <c r="J3953" s="83" t="s">
        <v>188</v>
      </c>
      <c r="K3953" s="31" t="s">
        <v>34</v>
      </c>
      <c r="L3953" s="31"/>
      <c r="M3953" s="168"/>
      <c r="N3953" s="147"/>
      <c r="O3953" s="105" t="s">
        <v>52</v>
      </c>
      <c r="P3953" s="171">
        <v>36100</v>
      </c>
      <c r="Q3953" s="31"/>
      <c r="R3953" s="83" t="s">
        <v>188</v>
      </c>
      <c r="S3953" s="31" t="s">
        <v>34</v>
      </c>
      <c r="T3953" s="31"/>
      <c r="U3953" s="168"/>
      <c r="V3953" s="149"/>
      <c r="W3953" s="140" t="str" cm="1">
        <f t="array" ref="W3953">IF(SUM(LEN(B3953:V3953))=0,"",IF(OR(OR(ISBLANK(F3953),SUM(LEN(C3953),LEN(D3953))=0),AND(NOT(E3953="Unknown"),ISBLANK(J3953)),AND(NOT(O3953="Unknown"),ISBLANK(R3953))),"Missing Information", INDEX(Table15[Entire Service Line Classification], MATCH(SUMIFS(Table15[Unique ID],Table15[System-Owned Portion],E3953,Table15[If Material Anything Other than "Lead" in Column E,Was Material Ever Previously Lead?],G3953,Table15[Customer-Owned Portion],O3953),Table15[Unique ID],0),0)))</f>
        <v>Non-lead</v>
      </c>
      <c r="X3953"/>
    </row>
    <row r="3954" spans="2:24" ht="30" x14ac:dyDescent="0.25">
      <c r="B3954" s="145" t="s">
        <v>2616</v>
      </c>
      <c r="C3954" s="31" t="s">
        <v>10044</v>
      </c>
      <c r="D3954" s="31"/>
      <c r="E3954" s="43" t="s">
        <v>52</v>
      </c>
      <c r="F3954" s="42" t="s">
        <v>34</v>
      </c>
      <c r="G3954" s="83" t="s">
        <v>34</v>
      </c>
      <c r="H3954" s="168">
        <v>36098</v>
      </c>
      <c r="I3954" s="31"/>
      <c r="J3954" s="83" t="s">
        <v>188</v>
      </c>
      <c r="K3954" s="31" t="s">
        <v>34</v>
      </c>
      <c r="L3954" s="31"/>
      <c r="M3954" s="168"/>
      <c r="N3954" s="147"/>
      <c r="O3954" s="105" t="s">
        <v>52</v>
      </c>
      <c r="P3954" s="171">
        <v>36098</v>
      </c>
      <c r="Q3954" s="31"/>
      <c r="R3954" s="83" t="s">
        <v>188</v>
      </c>
      <c r="S3954" s="31" t="s">
        <v>34</v>
      </c>
      <c r="T3954" s="31"/>
      <c r="U3954" s="168"/>
      <c r="V3954" s="149"/>
      <c r="W3954" s="140" t="str" cm="1">
        <f t="array" ref="W3954">IF(SUM(LEN(B3954:V3954))=0,"",IF(OR(OR(ISBLANK(F3954),SUM(LEN(C3954),LEN(D3954))=0),AND(NOT(E3954="Unknown"),ISBLANK(J3954)),AND(NOT(O3954="Unknown"),ISBLANK(R3954))),"Missing Information", INDEX(Table15[Entire Service Line Classification], MATCH(SUMIFS(Table15[Unique ID],Table15[System-Owned Portion],E3954,Table15[If Material Anything Other than "Lead" in Column E,Was Material Ever Previously Lead?],G3954,Table15[Customer-Owned Portion],O3954),Table15[Unique ID],0),0)))</f>
        <v>Non-lead</v>
      </c>
      <c r="X3954"/>
    </row>
    <row r="3955" spans="2:24" ht="30" x14ac:dyDescent="0.25">
      <c r="B3955" s="145" t="s">
        <v>3023</v>
      </c>
      <c r="C3955" s="31" t="s">
        <v>10455</v>
      </c>
      <c r="D3955" s="31"/>
      <c r="E3955" s="43" t="s">
        <v>52</v>
      </c>
      <c r="F3955" s="42" t="s">
        <v>34</v>
      </c>
      <c r="G3955" s="83" t="s">
        <v>34</v>
      </c>
      <c r="H3955" s="168">
        <v>36098</v>
      </c>
      <c r="I3955" s="31"/>
      <c r="J3955" s="83" t="s">
        <v>188</v>
      </c>
      <c r="K3955" s="31" t="s">
        <v>34</v>
      </c>
      <c r="L3955" s="31"/>
      <c r="M3955" s="168"/>
      <c r="N3955" s="147"/>
      <c r="O3955" s="105" t="s">
        <v>52</v>
      </c>
      <c r="P3955" s="171">
        <v>36098</v>
      </c>
      <c r="Q3955" s="31"/>
      <c r="R3955" s="83" t="s">
        <v>188</v>
      </c>
      <c r="S3955" s="31" t="s">
        <v>34</v>
      </c>
      <c r="T3955" s="31"/>
      <c r="U3955" s="168"/>
      <c r="V3955" s="149"/>
      <c r="W3955" s="140" t="str" cm="1">
        <f t="array" ref="W3955">IF(SUM(LEN(B3955:V3955))=0,"",IF(OR(OR(ISBLANK(F3955),SUM(LEN(C3955),LEN(D3955))=0),AND(NOT(E3955="Unknown"),ISBLANK(J3955)),AND(NOT(O3955="Unknown"),ISBLANK(R3955))),"Missing Information", INDEX(Table15[Entire Service Line Classification], MATCH(SUMIFS(Table15[Unique ID],Table15[System-Owned Portion],E3955,Table15[If Material Anything Other than "Lead" in Column E,Was Material Ever Previously Lead?],G3955,Table15[Customer-Owned Portion],O3955),Table15[Unique ID],0),0)))</f>
        <v>Non-lead</v>
      </c>
      <c r="X3955"/>
    </row>
    <row r="3956" spans="2:24" ht="30" x14ac:dyDescent="0.25">
      <c r="B3956" s="145" t="s">
        <v>5016</v>
      </c>
      <c r="C3956" s="31" t="s">
        <v>12613</v>
      </c>
      <c r="D3956" s="31"/>
      <c r="E3956" s="43" t="s">
        <v>52</v>
      </c>
      <c r="F3956" s="42" t="s">
        <v>34</v>
      </c>
      <c r="G3956" s="83" t="s">
        <v>34</v>
      </c>
      <c r="H3956" s="168">
        <v>36098</v>
      </c>
      <c r="I3956" s="31"/>
      <c r="J3956" s="83" t="s">
        <v>188</v>
      </c>
      <c r="K3956" s="31" t="s">
        <v>34</v>
      </c>
      <c r="L3956" s="31"/>
      <c r="M3956" s="168"/>
      <c r="N3956" s="147"/>
      <c r="O3956" s="105" t="s">
        <v>52</v>
      </c>
      <c r="P3956" s="171">
        <v>36098</v>
      </c>
      <c r="Q3956" s="31"/>
      <c r="R3956" s="83" t="s">
        <v>188</v>
      </c>
      <c r="S3956" s="31" t="s">
        <v>34</v>
      </c>
      <c r="T3956" s="31"/>
      <c r="U3956" s="168"/>
      <c r="V3956" s="149"/>
      <c r="W3956" s="140" t="str" cm="1">
        <f t="array" ref="W3956">IF(SUM(LEN(B3956:V3956))=0,"",IF(OR(OR(ISBLANK(F3956),SUM(LEN(C3956),LEN(D3956))=0),AND(NOT(E3956="Unknown"),ISBLANK(J3956)),AND(NOT(O3956="Unknown"),ISBLANK(R3956))),"Missing Information", INDEX(Table15[Entire Service Line Classification], MATCH(SUMIFS(Table15[Unique ID],Table15[System-Owned Portion],E3956,Table15[If Material Anything Other than "Lead" in Column E,Was Material Ever Previously Lead?],G3956,Table15[Customer-Owned Portion],O3956),Table15[Unique ID],0),0)))</f>
        <v>Non-lead</v>
      </c>
      <c r="X3956"/>
    </row>
    <row r="3957" spans="2:24" ht="30" x14ac:dyDescent="0.25">
      <c r="B3957" s="145" t="s">
        <v>6763</v>
      </c>
      <c r="C3957" s="31" t="s">
        <v>14369</v>
      </c>
      <c r="D3957" s="31"/>
      <c r="E3957" s="43" t="s">
        <v>52</v>
      </c>
      <c r="F3957" s="42" t="s">
        <v>34</v>
      </c>
      <c r="G3957" s="83" t="s">
        <v>34</v>
      </c>
      <c r="H3957" s="168">
        <v>36098</v>
      </c>
      <c r="I3957" s="31"/>
      <c r="J3957" s="83" t="s">
        <v>188</v>
      </c>
      <c r="K3957" s="31" t="s">
        <v>34</v>
      </c>
      <c r="L3957" s="31"/>
      <c r="M3957" s="168"/>
      <c r="N3957" s="147"/>
      <c r="O3957" s="105" t="s">
        <v>52</v>
      </c>
      <c r="P3957" s="171">
        <v>36098</v>
      </c>
      <c r="Q3957" s="31"/>
      <c r="R3957" s="83" t="s">
        <v>188</v>
      </c>
      <c r="S3957" s="31" t="s">
        <v>34</v>
      </c>
      <c r="T3957" s="31"/>
      <c r="U3957" s="168"/>
      <c r="V3957" s="149"/>
      <c r="W3957" s="140" t="str" cm="1">
        <f t="array" ref="W3957">IF(SUM(LEN(B3957:V3957))=0,"",IF(OR(OR(ISBLANK(F3957),SUM(LEN(C3957),LEN(D3957))=0),AND(NOT(E3957="Unknown"),ISBLANK(J3957)),AND(NOT(O3957="Unknown"),ISBLANK(R3957))),"Missing Information", INDEX(Table15[Entire Service Line Classification], MATCH(SUMIFS(Table15[Unique ID],Table15[System-Owned Portion],E3957,Table15[If Material Anything Other than "Lead" in Column E,Was Material Ever Previously Lead?],G3957,Table15[Customer-Owned Portion],O3957),Table15[Unique ID],0),0)))</f>
        <v>Non-lead</v>
      </c>
      <c r="X3957"/>
    </row>
    <row r="3958" spans="2:24" ht="30" x14ac:dyDescent="0.25">
      <c r="B3958" s="145" t="s">
        <v>6934</v>
      </c>
      <c r="C3958" s="31" t="s">
        <v>14558</v>
      </c>
      <c r="D3958" s="31"/>
      <c r="E3958" s="43" t="s">
        <v>52</v>
      </c>
      <c r="F3958" s="42" t="s">
        <v>34</v>
      </c>
      <c r="G3958" s="83" t="s">
        <v>34</v>
      </c>
      <c r="H3958" s="168">
        <v>36098</v>
      </c>
      <c r="I3958" s="31"/>
      <c r="J3958" s="83" t="s">
        <v>188</v>
      </c>
      <c r="K3958" s="31" t="s">
        <v>34</v>
      </c>
      <c r="L3958" s="31"/>
      <c r="M3958" s="168"/>
      <c r="N3958" s="147"/>
      <c r="O3958" s="105" t="s">
        <v>52</v>
      </c>
      <c r="P3958" s="171">
        <v>36098</v>
      </c>
      <c r="Q3958" s="31"/>
      <c r="R3958" s="83" t="s">
        <v>188</v>
      </c>
      <c r="S3958" s="31" t="s">
        <v>34</v>
      </c>
      <c r="T3958" s="31"/>
      <c r="U3958" s="168"/>
      <c r="V3958" s="149"/>
      <c r="W3958" s="140" t="str" cm="1">
        <f t="array" ref="W3958">IF(SUM(LEN(B3958:V3958))=0,"",IF(OR(OR(ISBLANK(F3958),SUM(LEN(C3958),LEN(D3958))=0),AND(NOT(E3958="Unknown"),ISBLANK(J3958)),AND(NOT(O3958="Unknown"),ISBLANK(R3958))),"Missing Information", INDEX(Table15[Entire Service Line Classification], MATCH(SUMIFS(Table15[Unique ID],Table15[System-Owned Portion],E3958,Table15[If Material Anything Other than "Lead" in Column E,Was Material Ever Previously Lead?],G3958,Table15[Customer-Owned Portion],O3958),Table15[Unique ID],0),0)))</f>
        <v>Non-lead</v>
      </c>
      <c r="X3958"/>
    </row>
    <row r="3959" spans="2:24" ht="30" x14ac:dyDescent="0.25">
      <c r="B3959" s="145" t="s">
        <v>5876</v>
      </c>
      <c r="C3959" s="31" t="s">
        <v>13478</v>
      </c>
      <c r="D3959" s="31"/>
      <c r="E3959" s="43" t="s">
        <v>52</v>
      </c>
      <c r="F3959" s="42" t="s">
        <v>34</v>
      </c>
      <c r="G3959" s="83" t="s">
        <v>34</v>
      </c>
      <c r="H3959" s="168">
        <v>36095</v>
      </c>
      <c r="I3959" s="31"/>
      <c r="J3959" s="83" t="s">
        <v>188</v>
      </c>
      <c r="K3959" s="31" t="s">
        <v>34</v>
      </c>
      <c r="L3959" s="31"/>
      <c r="M3959" s="168"/>
      <c r="N3959" s="147"/>
      <c r="O3959" s="105" t="s">
        <v>52</v>
      </c>
      <c r="P3959" s="171">
        <v>36095</v>
      </c>
      <c r="Q3959" s="31"/>
      <c r="R3959" s="83" t="s">
        <v>188</v>
      </c>
      <c r="S3959" s="31" t="s">
        <v>34</v>
      </c>
      <c r="T3959" s="31"/>
      <c r="U3959" s="168"/>
      <c r="V3959" s="149"/>
      <c r="W3959" s="140" t="str" cm="1">
        <f t="array" ref="W3959">IF(SUM(LEN(B3959:V3959))=0,"",IF(OR(OR(ISBLANK(F3959),SUM(LEN(C3959),LEN(D3959))=0),AND(NOT(E3959="Unknown"),ISBLANK(J3959)),AND(NOT(O3959="Unknown"),ISBLANK(R3959))),"Missing Information", INDEX(Table15[Entire Service Line Classification], MATCH(SUMIFS(Table15[Unique ID],Table15[System-Owned Portion],E3959,Table15[If Material Anything Other than "Lead" in Column E,Was Material Ever Previously Lead?],G3959,Table15[Customer-Owned Portion],O3959),Table15[Unique ID],0),0)))</f>
        <v>Non-lead</v>
      </c>
      <c r="X3959"/>
    </row>
    <row r="3960" spans="2:24" ht="30" x14ac:dyDescent="0.25">
      <c r="B3960" s="145" t="s">
        <v>5898</v>
      </c>
      <c r="C3960" s="31" t="s">
        <v>13500</v>
      </c>
      <c r="D3960" s="31"/>
      <c r="E3960" s="43" t="s">
        <v>52</v>
      </c>
      <c r="F3960" s="42" t="s">
        <v>34</v>
      </c>
      <c r="G3960" s="83" t="s">
        <v>34</v>
      </c>
      <c r="H3960" s="168">
        <v>36095</v>
      </c>
      <c r="I3960" s="31"/>
      <c r="J3960" s="83" t="s">
        <v>188</v>
      </c>
      <c r="K3960" s="31" t="s">
        <v>34</v>
      </c>
      <c r="L3960" s="31"/>
      <c r="M3960" s="168"/>
      <c r="N3960" s="147"/>
      <c r="O3960" s="105" t="s">
        <v>52</v>
      </c>
      <c r="P3960" s="171">
        <v>36095</v>
      </c>
      <c r="Q3960" s="31"/>
      <c r="R3960" s="83" t="s">
        <v>188</v>
      </c>
      <c r="S3960" s="31" t="s">
        <v>34</v>
      </c>
      <c r="T3960" s="31"/>
      <c r="U3960" s="168"/>
      <c r="V3960" s="149"/>
      <c r="W3960" s="140" t="str" cm="1">
        <f t="array" ref="W3960">IF(SUM(LEN(B3960:V3960))=0,"",IF(OR(OR(ISBLANK(F3960),SUM(LEN(C3960),LEN(D3960))=0),AND(NOT(E3960="Unknown"),ISBLANK(J3960)),AND(NOT(O3960="Unknown"),ISBLANK(R3960))),"Missing Information", INDEX(Table15[Entire Service Line Classification], MATCH(SUMIFS(Table15[Unique ID],Table15[System-Owned Portion],E3960,Table15[If Material Anything Other than "Lead" in Column E,Was Material Ever Previously Lead?],G3960,Table15[Customer-Owned Portion],O3960),Table15[Unique ID],0),0)))</f>
        <v>Non-lead</v>
      </c>
      <c r="X3960"/>
    </row>
    <row r="3961" spans="2:24" ht="30" x14ac:dyDescent="0.25">
      <c r="B3961" s="145" t="s">
        <v>5903</v>
      </c>
      <c r="C3961" s="31" t="s">
        <v>13505</v>
      </c>
      <c r="D3961" s="31"/>
      <c r="E3961" s="43" t="s">
        <v>52</v>
      </c>
      <c r="F3961" s="42" t="s">
        <v>34</v>
      </c>
      <c r="G3961" s="83" t="s">
        <v>34</v>
      </c>
      <c r="H3961" s="168">
        <v>36095</v>
      </c>
      <c r="I3961" s="31"/>
      <c r="J3961" s="83" t="s">
        <v>188</v>
      </c>
      <c r="K3961" s="31" t="s">
        <v>34</v>
      </c>
      <c r="L3961" s="31"/>
      <c r="M3961" s="168"/>
      <c r="N3961" s="147"/>
      <c r="O3961" s="105" t="s">
        <v>52</v>
      </c>
      <c r="P3961" s="171">
        <v>36095</v>
      </c>
      <c r="Q3961" s="31"/>
      <c r="R3961" s="83" t="s">
        <v>188</v>
      </c>
      <c r="S3961" s="31" t="s">
        <v>34</v>
      </c>
      <c r="T3961" s="31"/>
      <c r="U3961" s="168"/>
      <c r="V3961" s="149"/>
      <c r="W3961" s="140" t="str" cm="1">
        <f t="array" ref="W3961">IF(SUM(LEN(B3961:V3961))=0,"",IF(OR(OR(ISBLANK(F3961),SUM(LEN(C3961),LEN(D3961))=0),AND(NOT(E3961="Unknown"),ISBLANK(J3961)),AND(NOT(O3961="Unknown"),ISBLANK(R3961))),"Missing Information", INDEX(Table15[Entire Service Line Classification], MATCH(SUMIFS(Table15[Unique ID],Table15[System-Owned Portion],E3961,Table15[If Material Anything Other than "Lead" in Column E,Was Material Ever Previously Lead?],G3961,Table15[Customer-Owned Portion],O3961),Table15[Unique ID],0),0)))</f>
        <v>Non-lead</v>
      </c>
      <c r="X3961"/>
    </row>
    <row r="3962" spans="2:24" ht="30" x14ac:dyDescent="0.25">
      <c r="B3962" s="145" t="s">
        <v>5904</v>
      </c>
      <c r="C3962" s="31" t="s">
        <v>13506</v>
      </c>
      <c r="D3962" s="31"/>
      <c r="E3962" s="43" t="s">
        <v>52</v>
      </c>
      <c r="F3962" s="42" t="s">
        <v>34</v>
      </c>
      <c r="G3962" s="83" t="s">
        <v>34</v>
      </c>
      <c r="H3962" s="168">
        <v>36095</v>
      </c>
      <c r="I3962" s="31"/>
      <c r="J3962" s="83" t="s">
        <v>188</v>
      </c>
      <c r="K3962" s="31" t="s">
        <v>34</v>
      </c>
      <c r="L3962" s="31"/>
      <c r="M3962" s="168"/>
      <c r="N3962" s="147"/>
      <c r="O3962" s="105" t="s">
        <v>52</v>
      </c>
      <c r="P3962" s="171">
        <v>36095</v>
      </c>
      <c r="Q3962" s="31"/>
      <c r="R3962" s="83" t="s">
        <v>188</v>
      </c>
      <c r="S3962" s="31" t="s">
        <v>34</v>
      </c>
      <c r="T3962" s="31"/>
      <c r="U3962" s="168"/>
      <c r="V3962" s="149"/>
      <c r="W3962" s="140" t="str" cm="1">
        <f t="array" ref="W3962">IF(SUM(LEN(B3962:V3962))=0,"",IF(OR(OR(ISBLANK(F3962),SUM(LEN(C3962),LEN(D3962))=0),AND(NOT(E3962="Unknown"),ISBLANK(J3962)),AND(NOT(O3962="Unknown"),ISBLANK(R3962))),"Missing Information", INDEX(Table15[Entire Service Line Classification], MATCH(SUMIFS(Table15[Unique ID],Table15[System-Owned Portion],E3962,Table15[If Material Anything Other than "Lead" in Column E,Was Material Ever Previously Lead?],G3962,Table15[Customer-Owned Portion],O3962),Table15[Unique ID],0),0)))</f>
        <v>Non-lead</v>
      </c>
      <c r="X3962"/>
    </row>
    <row r="3963" spans="2:24" ht="30" x14ac:dyDescent="0.25">
      <c r="B3963" s="145" t="s">
        <v>5913</v>
      </c>
      <c r="C3963" s="31" t="s">
        <v>13515</v>
      </c>
      <c r="D3963" s="31"/>
      <c r="E3963" s="43" t="s">
        <v>52</v>
      </c>
      <c r="F3963" s="42" t="s">
        <v>34</v>
      </c>
      <c r="G3963" s="83" t="s">
        <v>34</v>
      </c>
      <c r="H3963" s="168">
        <v>36095</v>
      </c>
      <c r="I3963" s="31"/>
      <c r="J3963" s="83" t="s">
        <v>188</v>
      </c>
      <c r="K3963" s="31" t="s">
        <v>34</v>
      </c>
      <c r="L3963" s="31"/>
      <c r="M3963" s="168"/>
      <c r="N3963" s="147"/>
      <c r="O3963" s="105" t="s">
        <v>52</v>
      </c>
      <c r="P3963" s="171">
        <v>36095</v>
      </c>
      <c r="Q3963" s="31"/>
      <c r="R3963" s="83" t="s">
        <v>188</v>
      </c>
      <c r="S3963" s="31" t="s">
        <v>34</v>
      </c>
      <c r="T3963" s="31"/>
      <c r="U3963" s="168"/>
      <c r="V3963" s="149"/>
      <c r="W3963" s="140" t="str" cm="1">
        <f t="array" ref="W3963">IF(SUM(LEN(B3963:V3963))=0,"",IF(OR(OR(ISBLANK(F3963),SUM(LEN(C3963),LEN(D3963))=0),AND(NOT(E3963="Unknown"),ISBLANK(J3963)),AND(NOT(O3963="Unknown"),ISBLANK(R3963))),"Missing Information", INDEX(Table15[Entire Service Line Classification], MATCH(SUMIFS(Table15[Unique ID],Table15[System-Owned Portion],E3963,Table15[If Material Anything Other than "Lead" in Column E,Was Material Ever Previously Lead?],G3963,Table15[Customer-Owned Portion],O3963),Table15[Unique ID],0),0)))</f>
        <v>Non-lead</v>
      </c>
      <c r="X3963"/>
    </row>
    <row r="3964" spans="2:24" ht="30" x14ac:dyDescent="0.25">
      <c r="B3964" s="145" t="s">
        <v>6007</v>
      </c>
      <c r="C3964" s="31" t="s">
        <v>13609</v>
      </c>
      <c r="D3964" s="31"/>
      <c r="E3964" s="43" t="s">
        <v>52</v>
      </c>
      <c r="F3964" s="42" t="s">
        <v>34</v>
      </c>
      <c r="G3964" s="83" t="s">
        <v>34</v>
      </c>
      <c r="H3964" s="168">
        <v>36095</v>
      </c>
      <c r="I3964" s="31"/>
      <c r="J3964" s="83" t="s">
        <v>188</v>
      </c>
      <c r="K3964" s="31" t="s">
        <v>34</v>
      </c>
      <c r="L3964" s="31"/>
      <c r="M3964" s="168"/>
      <c r="N3964" s="147"/>
      <c r="O3964" s="105" t="s">
        <v>52</v>
      </c>
      <c r="P3964" s="171">
        <v>36095</v>
      </c>
      <c r="Q3964" s="31"/>
      <c r="R3964" s="83" t="s">
        <v>188</v>
      </c>
      <c r="S3964" s="31" t="s">
        <v>34</v>
      </c>
      <c r="T3964" s="31"/>
      <c r="U3964" s="168"/>
      <c r="V3964" s="149"/>
      <c r="W3964" s="140" t="str" cm="1">
        <f t="array" ref="W3964">IF(SUM(LEN(B3964:V3964))=0,"",IF(OR(OR(ISBLANK(F3964),SUM(LEN(C3964),LEN(D3964))=0),AND(NOT(E3964="Unknown"),ISBLANK(J3964)),AND(NOT(O3964="Unknown"),ISBLANK(R3964))),"Missing Information", INDEX(Table15[Entire Service Line Classification], MATCH(SUMIFS(Table15[Unique ID],Table15[System-Owned Portion],E3964,Table15[If Material Anything Other than "Lead" in Column E,Was Material Ever Previously Lead?],G3964,Table15[Customer-Owned Portion],O3964),Table15[Unique ID],0),0)))</f>
        <v>Non-lead</v>
      </c>
      <c r="X3964"/>
    </row>
    <row r="3965" spans="2:24" ht="30" x14ac:dyDescent="0.25">
      <c r="B3965" s="145" t="s">
        <v>6032</v>
      </c>
      <c r="C3965" s="31" t="s">
        <v>13634</v>
      </c>
      <c r="D3965" s="31"/>
      <c r="E3965" s="43" t="s">
        <v>52</v>
      </c>
      <c r="F3965" s="42" t="s">
        <v>34</v>
      </c>
      <c r="G3965" s="83" t="s">
        <v>34</v>
      </c>
      <c r="H3965" s="168">
        <v>36095</v>
      </c>
      <c r="I3965" s="31"/>
      <c r="J3965" s="83" t="s">
        <v>188</v>
      </c>
      <c r="K3965" s="31" t="s">
        <v>34</v>
      </c>
      <c r="L3965" s="31"/>
      <c r="M3965" s="168"/>
      <c r="N3965" s="147"/>
      <c r="O3965" s="105" t="s">
        <v>52</v>
      </c>
      <c r="P3965" s="171">
        <v>36095</v>
      </c>
      <c r="Q3965" s="31"/>
      <c r="R3965" s="83" t="s">
        <v>188</v>
      </c>
      <c r="S3965" s="31" t="s">
        <v>34</v>
      </c>
      <c r="T3965" s="31"/>
      <c r="U3965" s="168"/>
      <c r="V3965" s="149"/>
      <c r="W3965" s="140" t="str" cm="1">
        <f t="array" ref="W3965">IF(SUM(LEN(B3965:V3965))=0,"",IF(OR(OR(ISBLANK(F3965),SUM(LEN(C3965),LEN(D3965))=0),AND(NOT(E3965="Unknown"),ISBLANK(J3965)),AND(NOT(O3965="Unknown"),ISBLANK(R3965))),"Missing Information", INDEX(Table15[Entire Service Line Classification], MATCH(SUMIFS(Table15[Unique ID],Table15[System-Owned Portion],E3965,Table15[If Material Anything Other than "Lead" in Column E,Was Material Ever Previously Lead?],G3965,Table15[Customer-Owned Portion],O3965),Table15[Unique ID],0),0)))</f>
        <v>Non-lead</v>
      </c>
      <c r="X3965"/>
    </row>
    <row r="3966" spans="2:24" ht="30" x14ac:dyDescent="0.25">
      <c r="B3966" s="145" t="s">
        <v>6115</v>
      </c>
      <c r="C3966" s="31" t="s">
        <v>13717</v>
      </c>
      <c r="D3966" s="31"/>
      <c r="E3966" s="43" t="s">
        <v>52</v>
      </c>
      <c r="F3966" s="42" t="s">
        <v>34</v>
      </c>
      <c r="G3966" s="83" t="s">
        <v>34</v>
      </c>
      <c r="H3966" s="168">
        <v>36095</v>
      </c>
      <c r="I3966" s="31"/>
      <c r="J3966" s="83" t="s">
        <v>188</v>
      </c>
      <c r="K3966" s="31" t="s">
        <v>34</v>
      </c>
      <c r="L3966" s="31"/>
      <c r="M3966" s="168"/>
      <c r="N3966" s="147"/>
      <c r="O3966" s="105" t="s">
        <v>52</v>
      </c>
      <c r="P3966" s="171">
        <v>36095</v>
      </c>
      <c r="Q3966" s="31"/>
      <c r="R3966" s="83" t="s">
        <v>188</v>
      </c>
      <c r="S3966" s="31" t="s">
        <v>34</v>
      </c>
      <c r="T3966" s="31"/>
      <c r="U3966" s="168"/>
      <c r="V3966" s="149"/>
      <c r="W3966" s="140" t="str" cm="1">
        <f t="array" ref="W3966">IF(SUM(LEN(B3966:V3966))=0,"",IF(OR(OR(ISBLANK(F3966),SUM(LEN(C3966),LEN(D3966))=0),AND(NOT(E3966="Unknown"),ISBLANK(J3966)),AND(NOT(O3966="Unknown"),ISBLANK(R3966))),"Missing Information", INDEX(Table15[Entire Service Line Classification], MATCH(SUMIFS(Table15[Unique ID],Table15[System-Owned Portion],E3966,Table15[If Material Anything Other than "Lead" in Column E,Was Material Ever Previously Lead?],G3966,Table15[Customer-Owned Portion],O3966),Table15[Unique ID],0),0)))</f>
        <v>Non-lead</v>
      </c>
      <c r="X3966"/>
    </row>
    <row r="3967" spans="2:24" ht="30" x14ac:dyDescent="0.25">
      <c r="B3967" s="145" t="s">
        <v>6142</v>
      </c>
      <c r="C3967" s="31" t="s">
        <v>13744</v>
      </c>
      <c r="D3967" s="31"/>
      <c r="E3967" s="43" t="s">
        <v>52</v>
      </c>
      <c r="F3967" s="42" t="s">
        <v>34</v>
      </c>
      <c r="G3967" s="83" t="s">
        <v>34</v>
      </c>
      <c r="H3967" s="168">
        <v>36095</v>
      </c>
      <c r="I3967" s="31"/>
      <c r="J3967" s="83" t="s">
        <v>188</v>
      </c>
      <c r="K3967" s="31" t="s">
        <v>34</v>
      </c>
      <c r="L3967" s="31"/>
      <c r="M3967" s="168"/>
      <c r="N3967" s="147"/>
      <c r="O3967" s="105" t="s">
        <v>52</v>
      </c>
      <c r="P3967" s="171">
        <v>36095</v>
      </c>
      <c r="Q3967" s="31"/>
      <c r="R3967" s="83" t="s">
        <v>188</v>
      </c>
      <c r="S3967" s="31" t="s">
        <v>34</v>
      </c>
      <c r="T3967" s="31"/>
      <c r="U3967" s="168"/>
      <c r="V3967" s="149"/>
      <c r="W3967" s="140" t="str" cm="1">
        <f t="array" ref="W3967">IF(SUM(LEN(B3967:V3967))=0,"",IF(OR(OR(ISBLANK(F3967),SUM(LEN(C3967),LEN(D3967))=0),AND(NOT(E3967="Unknown"),ISBLANK(J3967)),AND(NOT(O3967="Unknown"),ISBLANK(R3967))),"Missing Information", INDEX(Table15[Entire Service Line Classification], MATCH(SUMIFS(Table15[Unique ID],Table15[System-Owned Portion],E3967,Table15[If Material Anything Other than "Lead" in Column E,Was Material Ever Previously Lead?],G3967,Table15[Customer-Owned Portion],O3967),Table15[Unique ID],0),0)))</f>
        <v>Non-lead</v>
      </c>
      <c r="X3967"/>
    </row>
    <row r="3968" spans="2:24" ht="30" x14ac:dyDescent="0.25">
      <c r="B3968" s="145" t="s">
        <v>6147</v>
      </c>
      <c r="C3968" s="31" t="s">
        <v>13749</v>
      </c>
      <c r="D3968" s="31"/>
      <c r="E3968" s="43" t="s">
        <v>52</v>
      </c>
      <c r="F3968" s="42" t="s">
        <v>34</v>
      </c>
      <c r="G3968" s="83" t="s">
        <v>34</v>
      </c>
      <c r="H3968" s="168">
        <v>36095</v>
      </c>
      <c r="I3968" s="31"/>
      <c r="J3968" s="83" t="s">
        <v>188</v>
      </c>
      <c r="K3968" s="31" t="s">
        <v>34</v>
      </c>
      <c r="L3968" s="31"/>
      <c r="M3968" s="168"/>
      <c r="N3968" s="147"/>
      <c r="O3968" s="105" t="s">
        <v>52</v>
      </c>
      <c r="P3968" s="171">
        <v>36095</v>
      </c>
      <c r="Q3968" s="31"/>
      <c r="R3968" s="83" t="s">
        <v>188</v>
      </c>
      <c r="S3968" s="31" t="s">
        <v>34</v>
      </c>
      <c r="T3968" s="31"/>
      <c r="U3968" s="168"/>
      <c r="V3968" s="149"/>
      <c r="W3968" s="140" t="str" cm="1">
        <f t="array" ref="W3968">IF(SUM(LEN(B3968:V3968))=0,"",IF(OR(OR(ISBLANK(F3968),SUM(LEN(C3968),LEN(D3968))=0),AND(NOT(E3968="Unknown"),ISBLANK(J3968)),AND(NOT(O3968="Unknown"),ISBLANK(R3968))),"Missing Information", INDEX(Table15[Entire Service Line Classification], MATCH(SUMIFS(Table15[Unique ID],Table15[System-Owned Portion],E3968,Table15[If Material Anything Other than "Lead" in Column E,Was Material Ever Previously Lead?],G3968,Table15[Customer-Owned Portion],O3968),Table15[Unique ID],0),0)))</f>
        <v>Non-lead</v>
      </c>
      <c r="X3968"/>
    </row>
    <row r="3969" spans="2:24" ht="30" x14ac:dyDescent="0.25">
      <c r="B3969" s="145" t="s">
        <v>6202</v>
      </c>
      <c r="C3969" s="31" t="s">
        <v>13804</v>
      </c>
      <c r="D3969" s="31"/>
      <c r="E3969" s="43" t="s">
        <v>52</v>
      </c>
      <c r="F3969" s="42" t="s">
        <v>34</v>
      </c>
      <c r="G3969" s="83" t="s">
        <v>34</v>
      </c>
      <c r="H3969" s="168">
        <v>36095</v>
      </c>
      <c r="I3969" s="31"/>
      <c r="J3969" s="83" t="s">
        <v>188</v>
      </c>
      <c r="K3969" s="31" t="s">
        <v>34</v>
      </c>
      <c r="L3969" s="31"/>
      <c r="M3969" s="168"/>
      <c r="N3969" s="147"/>
      <c r="O3969" s="105" t="s">
        <v>52</v>
      </c>
      <c r="P3969" s="171">
        <v>36095</v>
      </c>
      <c r="Q3969" s="31"/>
      <c r="R3969" s="83" t="s">
        <v>188</v>
      </c>
      <c r="S3969" s="31" t="s">
        <v>34</v>
      </c>
      <c r="T3969" s="31"/>
      <c r="U3969" s="168"/>
      <c r="V3969" s="149"/>
      <c r="W3969" s="140" t="str" cm="1">
        <f t="array" ref="W3969">IF(SUM(LEN(B3969:V3969))=0,"",IF(OR(OR(ISBLANK(F3969),SUM(LEN(C3969),LEN(D3969))=0),AND(NOT(E3969="Unknown"),ISBLANK(J3969)),AND(NOT(O3969="Unknown"),ISBLANK(R3969))),"Missing Information", INDEX(Table15[Entire Service Line Classification], MATCH(SUMIFS(Table15[Unique ID],Table15[System-Owned Portion],E3969,Table15[If Material Anything Other than "Lead" in Column E,Was Material Ever Previously Lead?],G3969,Table15[Customer-Owned Portion],O3969),Table15[Unique ID],0),0)))</f>
        <v>Non-lead</v>
      </c>
      <c r="X3969"/>
    </row>
    <row r="3970" spans="2:24" ht="30" x14ac:dyDescent="0.25">
      <c r="B3970" s="145" t="s">
        <v>5123</v>
      </c>
      <c r="C3970" s="31" t="s">
        <v>12720</v>
      </c>
      <c r="D3970" s="31"/>
      <c r="E3970" s="43" t="s">
        <v>52</v>
      </c>
      <c r="F3970" s="42" t="s">
        <v>34</v>
      </c>
      <c r="G3970" s="83" t="s">
        <v>34</v>
      </c>
      <c r="H3970" s="168">
        <v>36091</v>
      </c>
      <c r="I3970" s="31"/>
      <c r="J3970" s="83" t="s">
        <v>188</v>
      </c>
      <c r="K3970" s="31" t="s">
        <v>34</v>
      </c>
      <c r="L3970" s="31"/>
      <c r="M3970" s="168"/>
      <c r="N3970" s="147"/>
      <c r="O3970" s="105" t="s">
        <v>52</v>
      </c>
      <c r="P3970" s="171">
        <v>36091</v>
      </c>
      <c r="Q3970" s="31"/>
      <c r="R3970" s="83" t="s">
        <v>188</v>
      </c>
      <c r="S3970" s="31" t="s">
        <v>34</v>
      </c>
      <c r="T3970" s="31"/>
      <c r="U3970" s="168"/>
      <c r="V3970" s="149"/>
      <c r="W3970" s="140" t="str" cm="1">
        <f t="array" ref="W3970">IF(SUM(LEN(B3970:V3970))=0,"",IF(OR(OR(ISBLANK(F3970),SUM(LEN(C3970),LEN(D3970))=0),AND(NOT(E3970="Unknown"),ISBLANK(J3970)),AND(NOT(O3970="Unknown"),ISBLANK(R3970))),"Missing Information", INDEX(Table15[Entire Service Line Classification], MATCH(SUMIFS(Table15[Unique ID],Table15[System-Owned Portion],E3970,Table15[If Material Anything Other than "Lead" in Column E,Was Material Ever Previously Lead?],G3970,Table15[Customer-Owned Portion],O3970),Table15[Unique ID],0),0)))</f>
        <v>Non-lead</v>
      </c>
      <c r="X3970"/>
    </row>
    <row r="3971" spans="2:24" ht="30" x14ac:dyDescent="0.25">
      <c r="B3971" s="145" t="s">
        <v>5267</v>
      </c>
      <c r="C3971" s="31" t="s">
        <v>12864</v>
      </c>
      <c r="D3971" s="31"/>
      <c r="E3971" s="43" t="s">
        <v>52</v>
      </c>
      <c r="F3971" s="42" t="s">
        <v>34</v>
      </c>
      <c r="G3971" s="83" t="s">
        <v>34</v>
      </c>
      <c r="H3971" s="168">
        <v>36091</v>
      </c>
      <c r="I3971" s="31"/>
      <c r="J3971" s="83" t="s">
        <v>188</v>
      </c>
      <c r="K3971" s="31" t="s">
        <v>34</v>
      </c>
      <c r="L3971" s="31"/>
      <c r="M3971" s="168"/>
      <c r="N3971" s="147"/>
      <c r="O3971" s="105" t="s">
        <v>52</v>
      </c>
      <c r="P3971" s="171">
        <v>36091</v>
      </c>
      <c r="Q3971" s="31"/>
      <c r="R3971" s="83" t="s">
        <v>188</v>
      </c>
      <c r="S3971" s="31" t="s">
        <v>34</v>
      </c>
      <c r="T3971" s="31"/>
      <c r="U3971" s="168"/>
      <c r="V3971" s="149"/>
      <c r="W3971" s="140" t="str" cm="1">
        <f t="array" ref="W3971">IF(SUM(LEN(B3971:V3971))=0,"",IF(OR(OR(ISBLANK(F3971),SUM(LEN(C3971),LEN(D3971))=0),AND(NOT(E3971="Unknown"),ISBLANK(J3971)),AND(NOT(O3971="Unknown"),ISBLANK(R3971))),"Missing Information", INDEX(Table15[Entire Service Line Classification], MATCH(SUMIFS(Table15[Unique ID],Table15[System-Owned Portion],E3971,Table15[If Material Anything Other than "Lead" in Column E,Was Material Ever Previously Lead?],G3971,Table15[Customer-Owned Portion],O3971),Table15[Unique ID],0),0)))</f>
        <v>Non-lead</v>
      </c>
      <c r="X3971"/>
    </row>
    <row r="3972" spans="2:24" ht="30" x14ac:dyDescent="0.25">
      <c r="B3972" s="145" t="s">
        <v>6514</v>
      </c>
      <c r="C3972" s="31" t="s">
        <v>14118</v>
      </c>
      <c r="D3972" s="31"/>
      <c r="E3972" s="43" t="s">
        <v>52</v>
      </c>
      <c r="F3972" s="42" t="s">
        <v>34</v>
      </c>
      <c r="G3972" s="83" t="s">
        <v>34</v>
      </c>
      <c r="H3972" s="168">
        <v>36091</v>
      </c>
      <c r="I3972" s="31"/>
      <c r="J3972" s="83" t="s">
        <v>188</v>
      </c>
      <c r="K3972" s="31" t="s">
        <v>34</v>
      </c>
      <c r="L3972" s="31"/>
      <c r="M3972" s="168"/>
      <c r="N3972" s="147"/>
      <c r="O3972" s="105" t="s">
        <v>52</v>
      </c>
      <c r="P3972" s="171">
        <v>36091</v>
      </c>
      <c r="Q3972" s="31"/>
      <c r="R3972" s="83" t="s">
        <v>188</v>
      </c>
      <c r="S3972" s="31" t="s">
        <v>34</v>
      </c>
      <c r="T3972" s="31"/>
      <c r="U3972" s="168"/>
      <c r="V3972" s="149"/>
      <c r="W3972" s="140" t="str" cm="1">
        <f t="array" ref="W3972">IF(SUM(LEN(B3972:V3972))=0,"",IF(OR(OR(ISBLANK(F3972),SUM(LEN(C3972),LEN(D3972))=0),AND(NOT(E3972="Unknown"),ISBLANK(J3972)),AND(NOT(O3972="Unknown"),ISBLANK(R3972))),"Missing Information", INDEX(Table15[Entire Service Line Classification], MATCH(SUMIFS(Table15[Unique ID],Table15[System-Owned Portion],E3972,Table15[If Material Anything Other than "Lead" in Column E,Was Material Ever Previously Lead?],G3972,Table15[Customer-Owned Portion],O3972),Table15[Unique ID],0),0)))</f>
        <v>Non-lead</v>
      </c>
      <c r="X3972"/>
    </row>
    <row r="3973" spans="2:24" ht="30" x14ac:dyDescent="0.25">
      <c r="B3973" s="145" t="s">
        <v>6880</v>
      </c>
      <c r="C3973" s="31" t="s">
        <v>14504</v>
      </c>
      <c r="D3973" s="31"/>
      <c r="E3973" s="43" t="s">
        <v>52</v>
      </c>
      <c r="F3973" s="42" t="s">
        <v>34</v>
      </c>
      <c r="G3973" s="83" t="s">
        <v>34</v>
      </c>
      <c r="H3973" s="168">
        <v>36090</v>
      </c>
      <c r="I3973" s="31"/>
      <c r="J3973" s="83" t="s">
        <v>188</v>
      </c>
      <c r="K3973" s="31" t="s">
        <v>34</v>
      </c>
      <c r="L3973" s="31"/>
      <c r="M3973" s="168"/>
      <c r="N3973" s="147"/>
      <c r="O3973" s="105" t="s">
        <v>52</v>
      </c>
      <c r="P3973" s="171">
        <v>36090</v>
      </c>
      <c r="Q3973" s="31"/>
      <c r="R3973" s="83" t="s">
        <v>188</v>
      </c>
      <c r="S3973" s="31" t="s">
        <v>34</v>
      </c>
      <c r="T3973" s="31"/>
      <c r="U3973" s="168"/>
      <c r="V3973" s="149"/>
      <c r="W3973" s="140" t="str" cm="1">
        <f t="array" ref="W3973">IF(SUM(LEN(B3973:V3973))=0,"",IF(OR(OR(ISBLANK(F3973),SUM(LEN(C3973),LEN(D3973))=0),AND(NOT(E3973="Unknown"),ISBLANK(J3973)),AND(NOT(O3973="Unknown"),ISBLANK(R3973))),"Missing Information", INDEX(Table15[Entire Service Line Classification], MATCH(SUMIFS(Table15[Unique ID],Table15[System-Owned Portion],E3973,Table15[If Material Anything Other than "Lead" in Column E,Was Material Ever Previously Lead?],G3973,Table15[Customer-Owned Portion],O3973),Table15[Unique ID],0),0)))</f>
        <v>Non-lead</v>
      </c>
      <c r="X3973"/>
    </row>
    <row r="3974" spans="2:24" ht="30" x14ac:dyDescent="0.25">
      <c r="B3974" s="145" t="s">
        <v>5121</v>
      </c>
      <c r="C3974" s="31" t="s">
        <v>12718</v>
      </c>
      <c r="D3974" s="31"/>
      <c r="E3974" s="43" t="s">
        <v>52</v>
      </c>
      <c r="F3974" s="42" t="s">
        <v>34</v>
      </c>
      <c r="G3974" s="83" t="s">
        <v>34</v>
      </c>
      <c r="H3974" s="168">
        <v>36084</v>
      </c>
      <c r="I3974" s="31"/>
      <c r="J3974" s="83" t="s">
        <v>188</v>
      </c>
      <c r="K3974" s="31" t="s">
        <v>34</v>
      </c>
      <c r="L3974" s="31"/>
      <c r="M3974" s="168"/>
      <c r="N3974" s="147"/>
      <c r="O3974" s="105" t="s">
        <v>52</v>
      </c>
      <c r="P3974" s="171">
        <v>36084</v>
      </c>
      <c r="Q3974" s="31"/>
      <c r="R3974" s="83" t="s">
        <v>188</v>
      </c>
      <c r="S3974" s="31" t="s">
        <v>34</v>
      </c>
      <c r="T3974" s="31"/>
      <c r="U3974" s="168"/>
      <c r="V3974" s="149"/>
      <c r="W3974" s="140" t="str" cm="1">
        <f t="array" ref="W3974">IF(SUM(LEN(B3974:V3974))=0,"",IF(OR(OR(ISBLANK(F3974),SUM(LEN(C3974),LEN(D3974))=0),AND(NOT(E3974="Unknown"),ISBLANK(J3974)),AND(NOT(O3974="Unknown"),ISBLANK(R3974))),"Missing Information", INDEX(Table15[Entire Service Line Classification], MATCH(SUMIFS(Table15[Unique ID],Table15[System-Owned Portion],E3974,Table15[If Material Anything Other than "Lead" in Column E,Was Material Ever Previously Lead?],G3974,Table15[Customer-Owned Portion],O3974),Table15[Unique ID],0),0)))</f>
        <v>Non-lead</v>
      </c>
      <c r="X3974"/>
    </row>
    <row r="3975" spans="2:24" ht="30" x14ac:dyDescent="0.25">
      <c r="B3975" s="145" t="s">
        <v>5205</v>
      </c>
      <c r="C3975" s="31" t="s">
        <v>12802</v>
      </c>
      <c r="D3975" s="31"/>
      <c r="E3975" s="43" t="s">
        <v>52</v>
      </c>
      <c r="F3975" s="42" t="s">
        <v>34</v>
      </c>
      <c r="G3975" s="83" t="s">
        <v>34</v>
      </c>
      <c r="H3975" s="168">
        <v>36084</v>
      </c>
      <c r="I3975" s="31"/>
      <c r="J3975" s="83" t="s">
        <v>188</v>
      </c>
      <c r="K3975" s="31" t="s">
        <v>34</v>
      </c>
      <c r="L3975" s="31"/>
      <c r="M3975" s="168"/>
      <c r="N3975" s="147"/>
      <c r="O3975" s="105" t="s">
        <v>52</v>
      </c>
      <c r="P3975" s="171">
        <v>36084</v>
      </c>
      <c r="Q3975" s="31"/>
      <c r="R3975" s="83" t="s">
        <v>188</v>
      </c>
      <c r="S3975" s="31" t="s">
        <v>34</v>
      </c>
      <c r="T3975" s="31"/>
      <c r="U3975" s="168"/>
      <c r="V3975" s="149"/>
      <c r="W3975" s="140" t="str" cm="1">
        <f t="array" ref="W3975">IF(SUM(LEN(B3975:V3975))=0,"",IF(OR(OR(ISBLANK(F3975),SUM(LEN(C3975),LEN(D3975))=0),AND(NOT(E3975="Unknown"),ISBLANK(J3975)),AND(NOT(O3975="Unknown"),ISBLANK(R3975))),"Missing Information", INDEX(Table15[Entire Service Line Classification], MATCH(SUMIFS(Table15[Unique ID],Table15[System-Owned Portion],E3975,Table15[If Material Anything Other than "Lead" in Column E,Was Material Ever Previously Lead?],G3975,Table15[Customer-Owned Portion],O3975),Table15[Unique ID],0),0)))</f>
        <v>Non-lead</v>
      </c>
      <c r="X3975"/>
    </row>
    <row r="3976" spans="2:24" ht="30" x14ac:dyDescent="0.25">
      <c r="B3976" s="145" t="s">
        <v>6655</v>
      </c>
      <c r="C3976" s="31" t="s">
        <v>14261</v>
      </c>
      <c r="D3976" s="31"/>
      <c r="E3976" s="43" t="s">
        <v>52</v>
      </c>
      <c r="F3976" s="42" t="s">
        <v>34</v>
      </c>
      <c r="G3976" s="83" t="s">
        <v>34</v>
      </c>
      <c r="H3976" s="168">
        <v>36076</v>
      </c>
      <c r="I3976" s="31"/>
      <c r="J3976" s="83" t="s">
        <v>188</v>
      </c>
      <c r="K3976" s="31" t="s">
        <v>34</v>
      </c>
      <c r="L3976" s="31"/>
      <c r="M3976" s="168"/>
      <c r="N3976" s="147"/>
      <c r="O3976" s="105" t="s">
        <v>52</v>
      </c>
      <c r="P3976" s="171">
        <v>36076</v>
      </c>
      <c r="Q3976" s="31"/>
      <c r="R3976" s="83" t="s">
        <v>188</v>
      </c>
      <c r="S3976" s="31" t="s">
        <v>34</v>
      </c>
      <c r="T3976" s="31"/>
      <c r="U3976" s="168"/>
      <c r="V3976" s="149"/>
      <c r="W3976" s="140" t="str" cm="1">
        <f t="array" ref="W3976">IF(SUM(LEN(B3976:V3976))=0,"",IF(OR(OR(ISBLANK(F3976),SUM(LEN(C3976),LEN(D3976))=0),AND(NOT(E3976="Unknown"),ISBLANK(J3976)),AND(NOT(O3976="Unknown"),ISBLANK(R3976))),"Missing Information", INDEX(Table15[Entire Service Line Classification], MATCH(SUMIFS(Table15[Unique ID],Table15[System-Owned Portion],E3976,Table15[If Material Anything Other than "Lead" in Column E,Was Material Ever Previously Lead?],G3976,Table15[Customer-Owned Portion],O3976),Table15[Unique ID],0),0)))</f>
        <v>Non-lead</v>
      </c>
      <c r="X3976"/>
    </row>
    <row r="3977" spans="2:24" ht="30" x14ac:dyDescent="0.25">
      <c r="B3977" s="145" t="s">
        <v>5877</v>
      </c>
      <c r="C3977" s="31" t="s">
        <v>13479</v>
      </c>
      <c r="D3977" s="31"/>
      <c r="E3977" s="43" t="s">
        <v>52</v>
      </c>
      <c r="F3977" s="42" t="s">
        <v>34</v>
      </c>
      <c r="G3977" s="83" t="s">
        <v>34</v>
      </c>
      <c r="H3977" s="168">
        <v>36073</v>
      </c>
      <c r="I3977" s="31"/>
      <c r="J3977" s="83" t="s">
        <v>188</v>
      </c>
      <c r="K3977" s="31" t="s">
        <v>34</v>
      </c>
      <c r="L3977" s="31"/>
      <c r="M3977" s="168"/>
      <c r="N3977" s="147"/>
      <c r="O3977" s="105" t="s">
        <v>52</v>
      </c>
      <c r="P3977" s="171">
        <v>36073</v>
      </c>
      <c r="Q3977" s="31"/>
      <c r="R3977" s="83" t="s">
        <v>188</v>
      </c>
      <c r="S3977" s="31" t="s">
        <v>34</v>
      </c>
      <c r="T3977" s="31"/>
      <c r="U3977" s="168"/>
      <c r="V3977" s="149"/>
      <c r="W3977" s="140" t="str" cm="1">
        <f t="array" ref="W3977">IF(SUM(LEN(B3977:V3977))=0,"",IF(OR(OR(ISBLANK(F3977),SUM(LEN(C3977),LEN(D3977))=0),AND(NOT(E3977="Unknown"),ISBLANK(J3977)),AND(NOT(O3977="Unknown"),ISBLANK(R3977))),"Missing Information", INDEX(Table15[Entire Service Line Classification], MATCH(SUMIFS(Table15[Unique ID],Table15[System-Owned Portion],E3977,Table15[If Material Anything Other than "Lead" in Column E,Was Material Ever Previously Lead?],G3977,Table15[Customer-Owned Portion],O3977),Table15[Unique ID],0),0)))</f>
        <v>Non-lead</v>
      </c>
      <c r="X3977"/>
    </row>
    <row r="3978" spans="2:24" ht="30" x14ac:dyDescent="0.25">
      <c r="B3978" s="145" t="s">
        <v>5885</v>
      </c>
      <c r="C3978" s="31" t="s">
        <v>13487</v>
      </c>
      <c r="D3978" s="31"/>
      <c r="E3978" s="43" t="s">
        <v>52</v>
      </c>
      <c r="F3978" s="42" t="s">
        <v>34</v>
      </c>
      <c r="G3978" s="83" t="s">
        <v>34</v>
      </c>
      <c r="H3978" s="168">
        <v>36073</v>
      </c>
      <c r="I3978" s="31"/>
      <c r="J3978" s="83" t="s">
        <v>188</v>
      </c>
      <c r="K3978" s="31" t="s">
        <v>34</v>
      </c>
      <c r="L3978" s="31"/>
      <c r="M3978" s="168"/>
      <c r="N3978" s="147"/>
      <c r="O3978" s="105" t="s">
        <v>52</v>
      </c>
      <c r="P3978" s="171">
        <v>36073</v>
      </c>
      <c r="Q3978" s="31"/>
      <c r="R3978" s="83" t="s">
        <v>188</v>
      </c>
      <c r="S3978" s="31" t="s">
        <v>34</v>
      </c>
      <c r="T3978" s="31"/>
      <c r="U3978" s="168"/>
      <c r="V3978" s="149"/>
      <c r="W3978" s="140" t="str" cm="1">
        <f t="array" ref="W3978">IF(SUM(LEN(B3978:V3978))=0,"",IF(OR(OR(ISBLANK(F3978),SUM(LEN(C3978),LEN(D3978))=0),AND(NOT(E3978="Unknown"),ISBLANK(J3978)),AND(NOT(O3978="Unknown"),ISBLANK(R3978))),"Missing Information", INDEX(Table15[Entire Service Line Classification], MATCH(SUMIFS(Table15[Unique ID],Table15[System-Owned Portion],E3978,Table15[If Material Anything Other than "Lead" in Column E,Was Material Ever Previously Lead?],G3978,Table15[Customer-Owned Portion],O3978),Table15[Unique ID],0),0)))</f>
        <v>Non-lead</v>
      </c>
      <c r="X3978"/>
    </row>
    <row r="3979" spans="2:24" ht="30" x14ac:dyDescent="0.25">
      <c r="B3979" s="145" t="s">
        <v>5892</v>
      </c>
      <c r="C3979" s="31" t="s">
        <v>13494</v>
      </c>
      <c r="D3979" s="31"/>
      <c r="E3979" s="43" t="s">
        <v>52</v>
      </c>
      <c r="F3979" s="42" t="s">
        <v>34</v>
      </c>
      <c r="G3979" s="83" t="s">
        <v>34</v>
      </c>
      <c r="H3979" s="168">
        <v>36073</v>
      </c>
      <c r="I3979" s="31"/>
      <c r="J3979" s="83" t="s">
        <v>188</v>
      </c>
      <c r="K3979" s="31" t="s">
        <v>34</v>
      </c>
      <c r="L3979" s="31"/>
      <c r="M3979" s="168"/>
      <c r="N3979" s="147"/>
      <c r="O3979" s="105" t="s">
        <v>52</v>
      </c>
      <c r="P3979" s="171">
        <v>36073</v>
      </c>
      <c r="Q3979" s="31"/>
      <c r="R3979" s="83" t="s">
        <v>188</v>
      </c>
      <c r="S3979" s="31" t="s">
        <v>34</v>
      </c>
      <c r="T3979" s="31"/>
      <c r="U3979" s="168"/>
      <c r="V3979" s="149"/>
      <c r="W3979" s="140" t="str" cm="1">
        <f t="array" ref="W3979">IF(SUM(LEN(B3979:V3979))=0,"",IF(OR(OR(ISBLANK(F3979),SUM(LEN(C3979),LEN(D3979))=0),AND(NOT(E3979="Unknown"),ISBLANK(J3979)),AND(NOT(O3979="Unknown"),ISBLANK(R3979))),"Missing Information", INDEX(Table15[Entire Service Line Classification], MATCH(SUMIFS(Table15[Unique ID],Table15[System-Owned Portion],E3979,Table15[If Material Anything Other than "Lead" in Column E,Was Material Ever Previously Lead?],G3979,Table15[Customer-Owned Portion],O3979),Table15[Unique ID],0),0)))</f>
        <v>Non-lead</v>
      </c>
      <c r="X3979"/>
    </row>
    <row r="3980" spans="2:24" ht="30" x14ac:dyDescent="0.25">
      <c r="B3980" s="145" t="s">
        <v>5900</v>
      </c>
      <c r="C3980" s="31" t="s">
        <v>13502</v>
      </c>
      <c r="D3980" s="31"/>
      <c r="E3980" s="43" t="s">
        <v>52</v>
      </c>
      <c r="F3980" s="42" t="s">
        <v>34</v>
      </c>
      <c r="G3980" s="83" t="s">
        <v>34</v>
      </c>
      <c r="H3980" s="168">
        <v>36073</v>
      </c>
      <c r="I3980" s="31"/>
      <c r="J3980" s="83" t="s">
        <v>188</v>
      </c>
      <c r="K3980" s="31" t="s">
        <v>34</v>
      </c>
      <c r="L3980" s="31"/>
      <c r="M3980" s="168"/>
      <c r="N3980" s="147"/>
      <c r="O3980" s="105" t="s">
        <v>52</v>
      </c>
      <c r="P3980" s="171">
        <v>36073</v>
      </c>
      <c r="Q3980" s="31"/>
      <c r="R3980" s="83" t="s">
        <v>188</v>
      </c>
      <c r="S3980" s="31" t="s">
        <v>34</v>
      </c>
      <c r="T3980" s="31"/>
      <c r="U3980" s="168"/>
      <c r="V3980" s="149"/>
      <c r="W3980" s="140" t="str" cm="1">
        <f t="array" ref="W3980">IF(SUM(LEN(B3980:V3980))=0,"",IF(OR(OR(ISBLANK(F3980),SUM(LEN(C3980),LEN(D3980))=0),AND(NOT(E3980="Unknown"),ISBLANK(J3980)),AND(NOT(O3980="Unknown"),ISBLANK(R3980))),"Missing Information", INDEX(Table15[Entire Service Line Classification], MATCH(SUMIFS(Table15[Unique ID],Table15[System-Owned Portion],E3980,Table15[If Material Anything Other than "Lead" in Column E,Was Material Ever Previously Lead?],G3980,Table15[Customer-Owned Portion],O3980),Table15[Unique ID],0),0)))</f>
        <v>Non-lead</v>
      </c>
      <c r="X3980"/>
    </row>
    <row r="3981" spans="2:24" ht="30" x14ac:dyDescent="0.25">
      <c r="B3981" s="145" t="s">
        <v>5907</v>
      </c>
      <c r="C3981" s="31" t="s">
        <v>13509</v>
      </c>
      <c r="D3981" s="31"/>
      <c r="E3981" s="43" t="s">
        <v>52</v>
      </c>
      <c r="F3981" s="42" t="s">
        <v>34</v>
      </c>
      <c r="G3981" s="83" t="s">
        <v>34</v>
      </c>
      <c r="H3981" s="168">
        <v>36073</v>
      </c>
      <c r="I3981" s="31"/>
      <c r="J3981" s="83" t="s">
        <v>188</v>
      </c>
      <c r="K3981" s="31" t="s">
        <v>34</v>
      </c>
      <c r="L3981" s="31"/>
      <c r="M3981" s="168"/>
      <c r="N3981" s="147"/>
      <c r="O3981" s="105" t="s">
        <v>52</v>
      </c>
      <c r="P3981" s="171">
        <v>36073</v>
      </c>
      <c r="Q3981" s="31"/>
      <c r="R3981" s="83" t="s">
        <v>188</v>
      </c>
      <c r="S3981" s="31" t="s">
        <v>34</v>
      </c>
      <c r="T3981" s="31"/>
      <c r="U3981" s="168"/>
      <c r="V3981" s="149"/>
      <c r="W3981" s="140" t="str" cm="1">
        <f t="array" ref="W3981">IF(SUM(LEN(B3981:V3981))=0,"",IF(OR(OR(ISBLANK(F3981),SUM(LEN(C3981),LEN(D3981))=0),AND(NOT(E3981="Unknown"),ISBLANK(J3981)),AND(NOT(O3981="Unknown"),ISBLANK(R3981))),"Missing Information", INDEX(Table15[Entire Service Line Classification], MATCH(SUMIFS(Table15[Unique ID],Table15[System-Owned Portion],E3981,Table15[If Material Anything Other than "Lead" in Column E,Was Material Ever Previously Lead?],G3981,Table15[Customer-Owned Portion],O3981),Table15[Unique ID],0),0)))</f>
        <v>Non-lead</v>
      </c>
      <c r="X3981"/>
    </row>
    <row r="3982" spans="2:24" ht="30" x14ac:dyDescent="0.25">
      <c r="B3982" s="145" t="s">
        <v>6149</v>
      </c>
      <c r="C3982" s="31" t="s">
        <v>13751</v>
      </c>
      <c r="D3982" s="31"/>
      <c r="E3982" s="43" t="s">
        <v>52</v>
      </c>
      <c r="F3982" s="42" t="s">
        <v>34</v>
      </c>
      <c r="G3982" s="83" t="s">
        <v>34</v>
      </c>
      <c r="H3982" s="168">
        <v>36073</v>
      </c>
      <c r="I3982" s="31"/>
      <c r="J3982" s="83" t="s">
        <v>188</v>
      </c>
      <c r="K3982" s="31" t="s">
        <v>34</v>
      </c>
      <c r="L3982" s="31"/>
      <c r="M3982" s="168"/>
      <c r="N3982" s="147"/>
      <c r="O3982" s="105" t="s">
        <v>52</v>
      </c>
      <c r="P3982" s="171">
        <v>36073</v>
      </c>
      <c r="Q3982" s="31"/>
      <c r="R3982" s="83" t="s">
        <v>188</v>
      </c>
      <c r="S3982" s="31" t="s">
        <v>34</v>
      </c>
      <c r="T3982" s="31"/>
      <c r="U3982" s="168"/>
      <c r="V3982" s="149"/>
      <c r="W3982" s="140" t="str" cm="1">
        <f t="array" ref="W3982">IF(SUM(LEN(B3982:V3982))=0,"",IF(OR(OR(ISBLANK(F3982),SUM(LEN(C3982),LEN(D3982))=0),AND(NOT(E3982="Unknown"),ISBLANK(J3982)),AND(NOT(O3982="Unknown"),ISBLANK(R3982))),"Missing Information", INDEX(Table15[Entire Service Line Classification], MATCH(SUMIFS(Table15[Unique ID],Table15[System-Owned Portion],E3982,Table15[If Material Anything Other than "Lead" in Column E,Was Material Ever Previously Lead?],G3982,Table15[Customer-Owned Portion],O3982),Table15[Unique ID],0),0)))</f>
        <v>Non-lead</v>
      </c>
      <c r="X3982"/>
    </row>
    <row r="3983" spans="2:24" ht="30" x14ac:dyDescent="0.25">
      <c r="B3983" s="145" t="s">
        <v>6150</v>
      </c>
      <c r="C3983" s="31" t="s">
        <v>13752</v>
      </c>
      <c r="D3983" s="31"/>
      <c r="E3983" s="43" t="s">
        <v>52</v>
      </c>
      <c r="F3983" s="42" t="s">
        <v>34</v>
      </c>
      <c r="G3983" s="83" t="s">
        <v>34</v>
      </c>
      <c r="H3983" s="168">
        <v>36073</v>
      </c>
      <c r="I3983" s="31"/>
      <c r="J3983" s="83" t="s">
        <v>188</v>
      </c>
      <c r="K3983" s="31" t="s">
        <v>34</v>
      </c>
      <c r="L3983" s="31"/>
      <c r="M3983" s="168"/>
      <c r="N3983" s="147"/>
      <c r="O3983" s="105" t="s">
        <v>52</v>
      </c>
      <c r="P3983" s="171">
        <v>36073</v>
      </c>
      <c r="Q3983" s="31"/>
      <c r="R3983" s="83" t="s">
        <v>188</v>
      </c>
      <c r="S3983" s="31" t="s">
        <v>34</v>
      </c>
      <c r="T3983" s="31"/>
      <c r="U3983" s="168"/>
      <c r="V3983" s="149"/>
      <c r="W3983" s="140" t="str" cm="1">
        <f t="array" ref="W3983">IF(SUM(LEN(B3983:V3983))=0,"",IF(OR(OR(ISBLANK(F3983),SUM(LEN(C3983),LEN(D3983))=0),AND(NOT(E3983="Unknown"),ISBLANK(J3983)),AND(NOT(O3983="Unknown"),ISBLANK(R3983))),"Missing Information", INDEX(Table15[Entire Service Line Classification], MATCH(SUMIFS(Table15[Unique ID],Table15[System-Owned Portion],E3983,Table15[If Material Anything Other than "Lead" in Column E,Was Material Ever Previously Lead?],G3983,Table15[Customer-Owned Portion],O3983),Table15[Unique ID],0),0)))</f>
        <v>Non-lead</v>
      </c>
      <c r="X3983"/>
    </row>
    <row r="3984" spans="2:24" ht="30" x14ac:dyDescent="0.25">
      <c r="B3984" s="145" t="s">
        <v>6182</v>
      </c>
      <c r="C3984" s="31" t="s">
        <v>13784</v>
      </c>
      <c r="D3984" s="31"/>
      <c r="E3984" s="43" t="s">
        <v>52</v>
      </c>
      <c r="F3984" s="42" t="s">
        <v>34</v>
      </c>
      <c r="G3984" s="83" t="s">
        <v>34</v>
      </c>
      <c r="H3984" s="168">
        <v>36073</v>
      </c>
      <c r="I3984" s="31"/>
      <c r="J3984" s="83" t="s">
        <v>188</v>
      </c>
      <c r="K3984" s="31" t="s">
        <v>34</v>
      </c>
      <c r="L3984" s="31"/>
      <c r="M3984" s="168"/>
      <c r="N3984" s="147"/>
      <c r="O3984" s="105" t="s">
        <v>52</v>
      </c>
      <c r="P3984" s="171">
        <v>36073</v>
      </c>
      <c r="Q3984" s="31"/>
      <c r="R3984" s="83" t="s">
        <v>188</v>
      </c>
      <c r="S3984" s="31" t="s">
        <v>34</v>
      </c>
      <c r="T3984" s="31"/>
      <c r="U3984" s="168"/>
      <c r="V3984" s="149"/>
      <c r="W3984" s="140" t="str" cm="1">
        <f t="array" ref="W3984">IF(SUM(LEN(B3984:V3984))=0,"",IF(OR(OR(ISBLANK(F3984),SUM(LEN(C3984),LEN(D3984))=0),AND(NOT(E3984="Unknown"),ISBLANK(J3984)),AND(NOT(O3984="Unknown"),ISBLANK(R3984))),"Missing Information", INDEX(Table15[Entire Service Line Classification], MATCH(SUMIFS(Table15[Unique ID],Table15[System-Owned Portion],E3984,Table15[If Material Anything Other than "Lead" in Column E,Was Material Ever Previously Lead?],G3984,Table15[Customer-Owned Portion],O3984),Table15[Unique ID],0),0)))</f>
        <v>Non-lead</v>
      </c>
      <c r="X3984"/>
    </row>
    <row r="3985" spans="2:24" ht="30" x14ac:dyDescent="0.25">
      <c r="B3985" s="145" t="s">
        <v>4491</v>
      </c>
      <c r="C3985" s="31" t="s">
        <v>12087</v>
      </c>
      <c r="D3985" s="31"/>
      <c r="E3985" s="43" t="s">
        <v>52</v>
      </c>
      <c r="F3985" s="42" t="s">
        <v>34</v>
      </c>
      <c r="G3985" s="83" t="s">
        <v>34</v>
      </c>
      <c r="H3985" s="168">
        <v>36069</v>
      </c>
      <c r="I3985" s="31"/>
      <c r="J3985" s="83" t="s">
        <v>188</v>
      </c>
      <c r="K3985" s="31" t="s">
        <v>34</v>
      </c>
      <c r="L3985" s="31"/>
      <c r="M3985" s="168"/>
      <c r="N3985" s="147"/>
      <c r="O3985" s="105" t="s">
        <v>52</v>
      </c>
      <c r="P3985" s="171">
        <v>36069</v>
      </c>
      <c r="Q3985" s="31"/>
      <c r="R3985" s="83" t="s">
        <v>188</v>
      </c>
      <c r="S3985" s="31" t="s">
        <v>34</v>
      </c>
      <c r="T3985" s="31"/>
      <c r="U3985" s="168"/>
      <c r="V3985" s="149"/>
      <c r="W3985" s="140" t="str" cm="1">
        <f t="array" ref="W3985">IF(SUM(LEN(B3985:V3985))=0,"",IF(OR(OR(ISBLANK(F3985),SUM(LEN(C3985),LEN(D3985))=0),AND(NOT(E3985="Unknown"),ISBLANK(J3985)),AND(NOT(O3985="Unknown"),ISBLANK(R3985))),"Missing Information", INDEX(Table15[Entire Service Line Classification], MATCH(SUMIFS(Table15[Unique ID],Table15[System-Owned Portion],E3985,Table15[If Material Anything Other than "Lead" in Column E,Was Material Ever Previously Lead?],G3985,Table15[Customer-Owned Portion],O3985),Table15[Unique ID],0),0)))</f>
        <v>Non-lead</v>
      </c>
      <c r="X3985"/>
    </row>
    <row r="3986" spans="2:24" ht="30" x14ac:dyDescent="0.25">
      <c r="B3986" s="145" t="s">
        <v>837</v>
      </c>
      <c r="C3986" s="31" t="s">
        <v>8250</v>
      </c>
      <c r="D3986" s="31"/>
      <c r="E3986" s="43" t="s">
        <v>52</v>
      </c>
      <c r="F3986" s="42" t="s">
        <v>34</v>
      </c>
      <c r="G3986" s="83" t="s">
        <v>34</v>
      </c>
      <c r="H3986" s="168">
        <v>36068</v>
      </c>
      <c r="I3986" s="31"/>
      <c r="J3986" s="83" t="s">
        <v>188</v>
      </c>
      <c r="K3986" s="31" t="s">
        <v>34</v>
      </c>
      <c r="L3986" s="31"/>
      <c r="M3986" s="168"/>
      <c r="N3986" s="147"/>
      <c r="O3986" s="105" t="s">
        <v>52</v>
      </c>
      <c r="P3986" s="171">
        <v>36068</v>
      </c>
      <c r="Q3986" s="31"/>
      <c r="R3986" s="83" t="s">
        <v>188</v>
      </c>
      <c r="S3986" s="31" t="s">
        <v>34</v>
      </c>
      <c r="T3986" s="31"/>
      <c r="U3986" s="168"/>
      <c r="V3986" s="149"/>
      <c r="W3986" s="140" t="str" cm="1">
        <f t="array" ref="W3986">IF(SUM(LEN(B3986:V3986))=0,"",IF(OR(OR(ISBLANK(F3986),SUM(LEN(C3986),LEN(D3986))=0),AND(NOT(E3986="Unknown"),ISBLANK(J3986)),AND(NOT(O3986="Unknown"),ISBLANK(R3986))),"Missing Information", INDEX(Table15[Entire Service Line Classification], MATCH(SUMIFS(Table15[Unique ID],Table15[System-Owned Portion],E3986,Table15[If Material Anything Other than "Lead" in Column E,Was Material Ever Previously Lead?],G3986,Table15[Customer-Owned Portion],O3986),Table15[Unique ID],0),0)))</f>
        <v>Non-lead</v>
      </c>
      <c r="X3986"/>
    </row>
    <row r="3987" spans="2:24" ht="30" x14ac:dyDescent="0.25">
      <c r="B3987" s="145" t="s">
        <v>884</v>
      </c>
      <c r="C3987" s="31" t="s">
        <v>8297</v>
      </c>
      <c r="D3987" s="31"/>
      <c r="E3987" s="43" t="s">
        <v>52</v>
      </c>
      <c r="F3987" s="42" t="s">
        <v>34</v>
      </c>
      <c r="G3987" s="83" t="s">
        <v>34</v>
      </c>
      <c r="H3987" s="168">
        <v>36068</v>
      </c>
      <c r="I3987" s="31"/>
      <c r="J3987" s="83" t="s">
        <v>188</v>
      </c>
      <c r="K3987" s="31" t="s">
        <v>34</v>
      </c>
      <c r="L3987" s="31"/>
      <c r="M3987" s="168"/>
      <c r="N3987" s="147"/>
      <c r="O3987" s="105" t="s">
        <v>52</v>
      </c>
      <c r="P3987" s="171">
        <v>36068</v>
      </c>
      <c r="Q3987" s="31"/>
      <c r="R3987" s="83" t="s">
        <v>188</v>
      </c>
      <c r="S3987" s="31" t="s">
        <v>34</v>
      </c>
      <c r="T3987" s="31"/>
      <c r="U3987" s="168"/>
      <c r="V3987" s="149"/>
      <c r="W3987" s="140" t="str" cm="1">
        <f t="array" ref="W3987">IF(SUM(LEN(B3987:V3987))=0,"",IF(OR(OR(ISBLANK(F3987),SUM(LEN(C3987),LEN(D3987))=0),AND(NOT(E3987="Unknown"),ISBLANK(J3987)),AND(NOT(O3987="Unknown"),ISBLANK(R3987))),"Missing Information", INDEX(Table15[Entire Service Line Classification], MATCH(SUMIFS(Table15[Unique ID],Table15[System-Owned Portion],E3987,Table15[If Material Anything Other than "Lead" in Column E,Was Material Ever Previously Lead?],G3987,Table15[Customer-Owned Portion],O3987),Table15[Unique ID],0),0)))</f>
        <v>Non-lead</v>
      </c>
      <c r="X3987"/>
    </row>
    <row r="3988" spans="2:24" ht="30" x14ac:dyDescent="0.25">
      <c r="B3988" s="145" t="s">
        <v>906</v>
      </c>
      <c r="C3988" s="31" t="s">
        <v>8319</v>
      </c>
      <c r="D3988" s="31"/>
      <c r="E3988" s="43" t="s">
        <v>52</v>
      </c>
      <c r="F3988" s="42" t="s">
        <v>34</v>
      </c>
      <c r="G3988" s="83" t="s">
        <v>34</v>
      </c>
      <c r="H3988" s="168">
        <v>36068</v>
      </c>
      <c r="I3988" s="31"/>
      <c r="J3988" s="83" t="s">
        <v>188</v>
      </c>
      <c r="K3988" s="31" t="s">
        <v>34</v>
      </c>
      <c r="L3988" s="31"/>
      <c r="M3988" s="168"/>
      <c r="N3988" s="147"/>
      <c r="O3988" s="105" t="s">
        <v>52</v>
      </c>
      <c r="P3988" s="171">
        <v>36068</v>
      </c>
      <c r="Q3988" s="31"/>
      <c r="R3988" s="83" t="s">
        <v>188</v>
      </c>
      <c r="S3988" s="31" t="s">
        <v>34</v>
      </c>
      <c r="T3988" s="31"/>
      <c r="U3988" s="168"/>
      <c r="V3988" s="149"/>
      <c r="W3988" s="140" t="str" cm="1">
        <f t="array" ref="W3988">IF(SUM(LEN(B3988:V3988))=0,"",IF(OR(OR(ISBLANK(F3988),SUM(LEN(C3988),LEN(D3988))=0),AND(NOT(E3988="Unknown"),ISBLANK(J3988)),AND(NOT(O3988="Unknown"),ISBLANK(R3988))),"Missing Information", INDEX(Table15[Entire Service Line Classification], MATCH(SUMIFS(Table15[Unique ID],Table15[System-Owned Portion],E3988,Table15[If Material Anything Other than "Lead" in Column E,Was Material Ever Previously Lead?],G3988,Table15[Customer-Owned Portion],O3988),Table15[Unique ID],0),0)))</f>
        <v>Non-lead</v>
      </c>
      <c r="X3988"/>
    </row>
    <row r="3989" spans="2:24" ht="30" x14ac:dyDescent="0.25">
      <c r="B3989" s="145" t="s">
        <v>6822</v>
      </c>
      <c r="C3989" s="31" t="s">
        <v>14441</v>
      </c>
      <c r="D3989" s="31"/>
      <c r="E3989" s="43" t="s">
        <v>52</v>
      </c>
      <c r="F3989" s="42" t="s">
        <v>34</v>
      </c>
      <c r="G3989" s="83" t="s">
        <v>34</v>
      </c>
      <c r="H3989" s="168">
        <v>36066</v>
      </c>
      <c r="I3989" s="31"/>
      <c r="J3989" s="83" t="s">
        <v>188</v>
      </c>
      <c r="K3989" s="31" t="s">
        <v>34</v>
      </c>
      <c r="L3989" s="31"/>
      <c r="M3989" s="168"/>
      <c r="N3989" s="147"/>
      <c r="O3989" s="105" t="s">
        <v>52</v>
      </c>
      <c r="P3989" s="171">
        <v>36066</v>
      </c>
      <c r="Q3989" s="31"/>
      <c r="R3989" s="83" t="s">
        <v>188</v>
      </c>
      <c r="S3989" s="31" t="s">
        <v>34</v>
      </c>
      <c r="T3989" s="31"/>
      <c r="U3989" s="168"/>
      <c r="V3989" s="149"/>
      <c r="W3989" s="140" t="str" cm="1">
        <f t="array" ref="W3989">IF(SUM(LEN(B3989:V3989))=0,"",IF(OR(OR(ISBLANK(F3989),SUM(LEN(C3989),LEN(D3989))=0),AND(NOT(E3989="Unknown"),ISBLANK(J3989)),AND(NOT(O3989="Unknown"),ISBLANK(R3989))),"Missing Information", INDEX(Table15[Entire Service Line Classification], MATCH(SUMIFS(Table15[Unique ID],Table15[System-Owned Portion],E3989,Table15[If Material Anything Other than "Lead" in Column E,Was Material Ever Previously Lead?],G3989,Table15[Customer-Owned Portion],O3989),Table15[Unique ID],0),0)))</f>
        <v>Non-lead</v>
      </c>
      <c r="X3989"/>
    </row>
    <row r="3990" spans="2:24" ht="30" x14ac:dyDescent="0.25">
      <c r="B3990" s="145" t="s">
        <v>6632</v>
      </c>
      <c r="C3990" s="31" t="s">
        <v>14235</v>
      </c>
      <c r="D3990" s="31"/>
      <c r="E3990" s="43" t="s">
        <v>52</v>
      </c>
      <c r="F3990" s="42" t="s">
        <v>34</v>
      </c>
      <c r="G3990" s="83" t="s">
        <v>34</v>
      </c>
      <c r="H3990" s="168">
        <v>36062</v>
      </c>
      <c r="I3990" s="31"/>
      <c r="J3990" s="83" t="s">
        <v>188</v>
      </c>
      <c r="K3990" s="31" t="s">
        <v>34</v>
      </c>
      <c r="L3990" s="31"/>
      <c r="M3990" s="168"/>
      <c r="N3990" s="147"/>
      <c r="O3990" s="105" t="s">
        <v>52</v>
      </c>
      <c r="P3990" s="171">
        <v>36062</v>
      </c>
      <c r="Q3990" s="31"/>
      <c r="R3990" s="83" t="s">
        <v>188</v>
      </c>
      <c r="S3990" s="31" t="s">
        <v>34</v>
      </c>
      <c r="T3990" s="31"/>
      <c r="U3990" s="168"/>
      <c r="V3990" s="149"/>
      <c r="W3990" s="140" t="str" cm="1">
        <f t="array" ref="W3990">IF(SUM(LEN(B3990:V3990))=0,"",IF(OR(OR(ISBLANK(F3990),SUM(LEN(C3990),LEN(D3990))=0),AND(NOT(E3990="Unknown"),ISBLANK(J3990)),AND(NOT(O3990="Unknown"),ISBLANK(R3990))),"Missing Information", INDEX(Table15[Entire Service Line Classification], MATCH(SUMIFS(Table15[Unique ID],Table15[System-Owned Portion],E3990,Table15[If Material Anything Other than "Lead" in Column E,Was Material Ever Previously Lead?],G3990,Table15[Customer-Owned Portion],O3990),Table15[Unique ID],0),0)))</f>
        <v>Non-lead</v>
      </c>
      <c r="X3990"/>
    </row>
    <row r="3991" spans="2:24" ht="30" x14ac:dyDescent="0.25">
      <c r="B3991" s="145" t="s">
        <v>562</v>
      </c>
      <c r="C3991" s="31" t="s">
        <v>7977</v>
      </c>
      <c r="D3991" s="31"/>
      <c r="E3991" s="43" t="s">
        <v>52</v>
      </c>
      <c r="F3991" s="42" t="s">
        <v>34</v>
      </c>
      <c r="G3991" s="83" t="s">
        <v>34</v>
      </c>
      <c r="H3991" s="168">
        <v>36041</v>
      </c>
      <c r="I3991" s="31"/>
      <c r="J3991" s="83" t="s">
        <v>188</v>
      </c>
      <c r="K3991" s="31" t="s">
        <v>34</v>
      </c>
      <c r="L3991" s="31"/>
      <c r="M3991" s="168"/>
      <c r="N3991" s="147"/>
      <c r="O3991" s="105" t="s">
        <v>52</v>
      </c>
      <c r="P3991" s="171">
        <v>36041</v>
      </c>
      <c r="Q3991" s="31"/>
      <c r="R3991" s="83" t="s">
        <v>188</v>
      </c>
      <c r="S3991" s="31" t="s">
        <v>34</v>
      </c>
      <c r="T3991" s="31"/>
      <c r="U3991" s="168"/>
      <c r="V3991" s="149"/>
      <c r="W3991" s="140" t="str" cm="1">
        <f t="array" ref="W3991">IF(SUM(LEN(B3991:V3991))=0,"",IF(OR(OR(ISBLANK(F3991),SUM(LEN(C3991),LEN(D3991))=0),AND(NOT(E3991="Unknown"),ISBLANK(J3991)),AND(NOT(O3991="Unknown"),ISBLANK(R3991))),"Missing Information", INDEX(Table15[Entire Service Line Classification], MATCH(SUMIFS(Table15[Unique ID],Table15[System-Owned Portion],E3991,Table15[If Material Anything Other than "Lead" in Column E,Was Material Ever Previously Lead?],G3991,Table15[Customer-Owned Portion],O3991),Table15[Unique ID],0),0)))</f>
        <v>Non-lead</v>
      </c>
      <c r="X3991"/>
    </row>
    <row r="3992" spans="2:24" ht="30" x14ac:dyDescent="0.25">
      <c r="B3992" s="145" t="s">
        <v>564</v>
      </c>
      <c r="C3992" s="31" t="s">
        <v>7979</v>
      </c>
      <c r="D3992" s="31"/>
      <c r="E3992" s="43" t="s">
        <v>52</v>
      </c>
      <c r="F3992" s="42" t="s">
        <v>34</v>
      </c>
      <c r="G3992" s="83" t="s">
        <v>34</v>
      </c>
      <c r="H3992" s="168">
        <v>36041</v>
      </c>
      <c r="I3992" s="31"/>
      <c r="J3992" s="83" t="s">
        <v>188</v>
      </c>
      <c r="K3992" s="31" t="s">
        <v>34</v>
      </c>
      <c r="L3992" s="31"/>
      <c r="M3992" s="168"/>
      <c r="N3992" s="147"/>
      <c r="O3992" s="105" t="s">
        <v>52</v>
      </c>
      <c r="P3992" s="171">
        <v>36041</v>
      </c>
      <c r="Q3992" s="31"/>
      <c r="R3992" s="83" t="s">
        <v>188</v>
      </c>
      <c r="S3992" s="31" t="s">
        <v>34</v>
      </c>
      <c r="T3992" s="31"/>
      <c r="U3992" s="168"/>
      <c r="V3992" s="149"/>
      <c r="W3992" s="140" t="str" cm="1">
        <f t="array" ref="W3992">IF(SUM(LEN(B3992:V3992))=0,"",IF(OR(OR(ISBLANK(F3992),SUM(LEN(C3992),LEN(D3992))=0),AND(NOT(E3992="Unknown"),ISBLANK(J3992)),AND(NOT(O3992="Unknown"),ISBLANK(R3992))),"Missing Information", INDEX(Table15[Entire Service Line Classification], MATCH(SUMIFS(Table15[Unique ID],Table15[System-Owned Portion],E3992,Table15[If Material Anything Other than "Lead" in Column E,Was Material Ever Previously Lead?],G3992,Table15[Customer-Owned Portion],O3992),Table15[Unique ID],0),0)))</f>
        <v>Non-lead</v>
      </c>
      <c r="X3992"/>
    </row>
    <row r="3993" spans="2:24" ht="30" x14ac:dyDescent="0.25">
      <c r="B3993" s="145" t="s">
        <v>565</v>
      </c>
      <c r="C3993" s="31" t="s">
        <v>7980</v>
      </c>
      <c r="D3993" s="31"/>
      <c r="E3993" s="43" t="s">
        <v>52</v>
      </c>
      <c r="F3993" s="42" t="s">
        <v>34</v>
      </c>
      <c r="G3993" s="83" t="s">
        <v>34</v>
      </c>
      <c r="H3993" s="168">
        <v>36041</v>
      </c>
      <c r="I3993" s="31"/>
      <c r="J3993" s="83" t="s">
        <v>188</v>
      </c>
      <c r="K3993" s="31" t="s">
        <v>34</v>
      </c>
      <c r="L3993" s="31"/>
      <c r="M3993" s="168"/>
      <c r="N3993" s="147"/>
      <c r="O3993" s="105" t="s">
        <v>52</v>
      </c>
      <c r="P3993" s="171">
        <v>36041</v>
      </c>
      <c r="Q3993" s="31"/>
      <c r="R3993" s="83" t="s">
        <v>188</v>
      </c>
      <c r="S3993" s="31" t="s">
        <v>34</v>
      </c>
      <c r="T3993" s="31"/>
      <c r="U3993" s="168"/>
      <c r="V3993" s="149"/>
      <c r="W3993" s="140" t="str" cm="1">
        <f t="array" ref="W3993">IF(SUM(LEN(B3993:V3993))=0,"",IF(OR(OR(ISBLANK(F3993),SUM(LEN(C3993),LEN(D3993))=0),AND(NOT(E3993="Unknown"),ISBLANK(J3993)),AND(NOT(O3993="Unknown"),ISBLANK(R3993))),"Missing Information", INDEX(Table15[Entire Service Line Classification], MATCH(SUMIFS(Table15[Unique ID],Table15[System-Owned Portion],E3993,Table15[If Material Anything Other than "Lead" in Column E,Was Material Ever Previously Lead?],G3993,Table15[Customer-Owned Portion],O3993),Table15[Unique ID],0),0)))</f>
        <v>Non-lead</v>
      </c>
      <c r="X3993"/>
    </row>
    <row r="3994" spans="2:24" ht="30" x14ac:dyDescent="0.25">
      <c r="B3994" s="145" t="s">
        <v>1194</v>
      </c>
      <c r="C3994" s="31" t="s">
        <v>8607</v>
      </c>
      <c r="D3994" s="31"/>
      <c r="E3994" s="43" t="s">
        <v>52</v>
      </c>
      <c r="F3994" s="42" t="s">
        <v>34</v>
      </c>
      <c r="G3994" s="83" t="s">
        <v>34</v>
      </c>
      <c r="H3994" s="168">
        <v>36041</v>
      </c>
      <c r="I3994" s="31"/>
      <c r="J3994" s="83" t="s">
        <v>188</v>
      </c>
      <c r="K3994" s="31" t="s">
        <v>34</v>
      </c>
      <c r="L3994" s="31"/>
      <c r="M3994" s="168"/>
      <c r="N3994" s="147"/>
      <c r="O3994" s="105" t="s">
        <v>52</v>
      </c>
      <c r="P3994" s="171">
        <v>36041</v>
      </c>
      <c r="Q3994" s="31"/>
      <c r="R3994" s="83" t="s">
        <v>188</v>
      </c>
      <c r="S3994" s="31" t="s">
        <v>34</v>
      </c>
      <c r="T3994" s="31"/>
      <c r="U3994" s="168"/>
      <c r="V3994" s="149"/>
      <c r="W3994" s="140" t="str" cm="1">
        <f t="array" ref="W3994">IF(SUM(LEN(B3994:V3994))=0,"",IF(OR(OR(ISBLANK(F3994),SUM(LEN(C3994),LEN(D3994))=0),AND(NOT(E3994="Unknown"),ISBLANK(J3994)),AND(NOT(O3994="Unknown"),ISBLANK(R3994))),"Missing Information", INDEX(Table15[Entire Service Line Classification], MATCH(SUMIFS(Table15[Unique ID],Table15[System-Owned Portion],E3994,Table15[If Material Anything Other than "Lead" in Column E,Was Material Ever Previously Lead?],G3994,Table15[Customer-Owned Portion],O3994),Table15[Unique ID],0),0)))</f>
        <v>Non-lead</v>
      </c>
      <c r="X3994"/>
    </row>
    <row r="3995" spans="2:24" ht="30" x14ac:dyDescent="0.25">
      <c r="B3995" s="145" t="s">
        <v>6976</v>
      </c>
      <c r="C3995" s="31" t="s">
        <v>14600</v>
      </c>
      <c r="D3995" s="31"/>
      <c r="E3995" s="43" t="s">
        <v>52</v>
      </c>
      <c r="F3995" s="42" t="s">
        <v>34</v>
      </c>
      <c r="G3995" s="83" t="s">
        <v>34</v>
      </c>
      <c r="H3995" s="168">
        <v>36041</v>
      </c>
      <c r="I3995" s="31"/>
      <c r="J3995" s="83" t="s">
        <v>188</v>
      </c>
      <c r="K3995" s="31" t="s">
        <v>34</v>
      </c>
      <c r="L3995" s="31"/>
      <c r="M3995" s="168"/>
      <c r="N3995" s="147"/>
      <c r="O3995" s="105" t="s">
        <v>52</v>
      </c>
      <c r="P3995" s="171">
        <v>36041</v>
      </c>
      <c r="Q3995" s="31"/>
      <c r="R3995" s="83" t="s">
        <v>188</v>
      </c>
      <c r="S3995" s="31" t="s">
        <v>34</v>
      </c>
      <c r="T3995" s="31"/>
      <c r="U3995" s="168"/>
      <c r="V3995" s="149"/>
      <c r="W3995" s="140" t="str" cm="1">
        <f t="array" ref="W3995">IF(SUM(LEN(B3995:V3995))=0,"",IF(OR(OR(ISBLANK(F3995),SUM(LEN(C3995),LEN(D3995))=0),AND(NOT(E3995="Unknown"),ISBLANK(J3995)),AND(NOT(O3995="Unknown"),ISBLANK(R3995))),"Missing Information", INDEX(Table15[Entire Service Line Classification], MATCH(SUMIFS(Table15[Unique ID],Table15[System-Owned Portion],E3995,Table15[If Material Anything Other than "Lead" in Column E,Was Material Ever Previously Lead?],G3995,Table15[Customer-Owned Portion],O3995),Table15[Unique ID],0),0)))</f>
        <v>Non-lead</v>
      </c>
      <c r="X3995"/>
    </row>
    <row r="3996" spans="2:24" ht="30" x14ac:dyDescent="0.25">
      <c r="B3996" s="145" t="s">
        <v>2038</v>
      </c>
      <c r="C3996" s="31" t="s">
        <v>9470</v>
      </c>
      <c r="D3996" s="31"/>
      <c r="E3996" s="43" t="s">
        <v>52</v>
      </c>
      <c r="F3996" s="42" t="s">
        <v>34</v>
      </c>
      <c r="G3996" s="83" t="s">
        <v>34</v>
      </c>
      <c r="H3996" s="168">
        <v>36040</v>
      </c>
      <c r="I3996" s="31"/>
      <c r="J3996" s="83" t="s">
        <v>188</v>
      </c>
      <c r="K3996" s="31" t="s">
        <v>34</v>
      </c>
      <c r="L3996" s="31"/>
      <c r="M3996" s="168"/>
      <c r="N3996" s="147"/>
      <c r="O3996" s="105" t="s">
        <v>52</v>
      </c>
      <c r="P3996" s="171">
        <v>36040</v>
      </c>
      <c r="Q3996" s="31"/>
      <c r="R3996" s="83" t="s">
        <v>188</v>
      </c>
      <c r="S3996" s="31" t="s">
        <v>34</v>
      </c>
      <c r="T3996" s="31"/>
      <c r="U3996" s="168"/>
      <c r="V3996" s="149"/>
      <c r="W3996" s="140" t="str" cm="1">
        <f t="array" ref="W3996">IF(SUM(LEN(B3996:V3996))=0,"",IF(OR(OR(ISBLANK(F3996),SUM(LEN(C3996),LEN(D3996))=0),AND(NOT(E3996="Unknown"),ISBLANK(J3996)),AND(NOT(O3996="Unknown"),ISBLANK(R3996))),"Missing Information", INDEX(Table15[Entire Service Line Classification], MATCH(SUMIFS(Table15[Unique ID],Table15[System-Owned Portion],E3996,Table15[If Material Anything Other than "Lead" in Column E,Was Material Ever Previously Lead?],G3996,Table15[Customer-Owned Portion],O3996),Table15[Unique ID],0),0)))</f>
        <v>Non-lead</v>
      </c>
      <c r="X3996"/>
    </row>
    <row r="3997" spans="2:24" ht="30" x14ac:dyDescent="0.25">
      <c r="B3997" s="145" t="s">
        <v>2063</v>
      </c>
      <c r="C3997" s="31" t="s">
        <v>9495</v>
      </c>
      <c r="D3997" s="31"/>
      <c r="E3997" s="43" t="s">
        <v>52</v>
      </c>
      <c r="F3997" s="42" t="s">
        <v>34</v>
      </c>
      <c r="G3997" s="83" t="s">
        <v>34</v>
      </c>
      <c r="H3997" s="168">
        <v>36040</v>
      </c>
      <c r="I3997" s="31"/>
      <c r="J3997" s="83" t="s">
        <v>188</v>
      </c>
      <c r="K3997" s="31" t="s">
        <v>34</v>
      </c>
      <c r="L3997" s="31"/>
      <c r="M3997" s="168"/>
      <c r="N3997" s="147"/>
      <c r="O3997" s="105" t="s">
        <v>52</v>
      </c>
      <c r="P3997" s="171">
        <v>36040</v>
      </c>
      <c r="Q3997" s="31"/>
      <c r="R3997" s="83" t="s">
        <v>188</v>
      </c>
      <c r="S3997" s="31" t="s">
        <v>34</v>
      </c>
      <c r="T3997" s="31"/>
      <c r="U3997" s="168"/>
      <c r="V3997" s="149"/>
      <c r="W3997" s="140" t="str" cm="1">
        <f t="array" ref="W3997">IF(SUM(LEN(B3997:V3997))=0,"",IF(OR(OR(ISBLANK(F3997),SUM(LEN(C3997),LEN(D3997))=0),AND(NOT(E3997="Unknown"),ISBLANK(J3997)),AND(NOT(O3997="Unknown"),ISBLANK(R3997))),"Missing Information", INDEX(Table15[Entire Service Line Classification], MATCH(SUMIFS(Table15[Unique ID],Table15[System-Owned Portion],E3997,Table15[If Material Anything Other than "Lead" in Column E,Was Material Ever Previously Lead?],G3997,Table15[Customer-Owned Portion],O3997),Table15[Unique ID],0),0)))</f>
        <v>Non-lead</v>
      </c>
      <c r="X3997"/>
    </row>
    <row r="3998" spans="2:24" ht="30" x14ac:dyDescent="0.25">
      <c r="B3998" s="145" t="s">
        <v>2067</v>
      </c>
      <c r="C3998" s="31" t="s">
        <v>9499</v>
      </c>
      <c r="D3998" s="31"/>
      <c r="E3998" s="43" t="s">
        <v>52</v>
      </c>
      <c r="F3998" s="42" t="s">
        <v>34</v>
      </c>
      <c r="G3998" s="83" t="s">
        <v>34</v>
      </c>
      <c r="H3998" s="168">
        <v>36040</v>
      </c>
      <c r="I3998" s="31"/>
      <c r="J3998" s="83" t="s">
        <v>188</v>
      </c>
      <c r="K3998" s="31" t="s">
        <v>34</v>
      </c>
      <c r="L3998" s="31"/>
      <c r="M3998" s="168"/>
      <c r="N3998" s="147"/>
      <c r="O3998" s="105" t="s">
        <v>52</v>
      </c>
      <c r="P3998" s="171">
        <v>36040</v>
      </c>
      <c r="Q3998" s="31"/>
      <c r="R3998" s="83" t="s">
        <v>188</v>
      </c>
      <c r="S3998" s="31" t="s">
        <v>34</v>
      </c>
      <c r="T3998" s="31"/>
      <c r="U3998" s="168"/>
      <c r="V3998" s="149"/>
      <c r="W3998" s="140" t="str" cm="1">
        <f t="array" ref="W3998">IF(SUM(LEN(B3998:V3998))=0,"",IF(OR(OR(ISBLANK(F3998),SUM(LEN(C3998),LEN(D3998))=0),AND(NOT(E3998="Unknown"),ISBLANK(J3998)),AND(NOT(O3998="Unknown"),ISBLANK(R3998))),"Missing Information", INDEX(Table15[Entire Service Line Classification], MATCH(SUMIFS(Table15[Unique ID],Table15[System-Owned Portion],E3998,Table15[If Material Anything Other than "Lead" in Column E,Was Material Ever Previously Lead?],G3998,Table15[Customer-Owned Portion],O3998),Table15[Unique ID],0),0)))</f>
        <v>Non-lead</v>
      </c>
      <c r="X3998"/>
    </row>
    <row r="3999" spans="2:24" ht="30" x14ac:dyDescent="0.25">
      <c r="B3999" s="145" t="s">
        <v>2072</v>
      </c>
      <c r="C3999" s="31" t="s">
        <v>9504</v>
      </c>
      <c r="D3999" s="31"/>
      <c r="E3999" s="43" t="s">
        <v>52</v>
      </c>
      <c r="F3999" s="42" t="s">
        <v>34</v>
      </c>
      <c r="G3999" s="83" t="s">
        <v>34</v>
      </c>
      <c r="H3999" s="168">
        <v>36040</v>
      </c>
      <c r="I3999" s="31"/>
      <c r="J3999" s="83" t="s">
        <v>188</v>
      </c>
      <c r="K3999" s="31" t="s">
        <v>34</v>
      </c>
      <c r="L3999" s="31"/>
      <c r="M3999" s="168"/>
      <c r="N3999" s="147"/>
      <c r="O3999" s="105" t="s">
        <v>52</v>
      </c>
      <c r="P3999" s="171">
        <v>36040</v>
      </c>
      <c r="Q3999" s="31"/>
      <c r="R3999" s="83" t="s">
        <v>188</v>
      </c>
      <c r="S3999" s="31" t="s">
        <v>34</v>
      </c>
      <c r="T3999" s="31"/>
      <c r="U3999" s="168"/>
      <c r="V3999" s="149"/>
      <c r="W3999" s="140" t="str" cm="1">
        <f t="array" ref="W3999">IF(SUM(LEN(B3999:V3999))=0,"",IF(OR(OR(ISBLANK(F3999),SUM(LEN(C3999),LEN(D3999))=0),AND(NOT(E3999="Unknown"),ISBLANK(J3999)),AND(NOT(O3999="Unknown"),ISBLANK(R3999))),"Missing Information", INDEX(Table15[Entire Service Line Classification], MATCH(SUMIFS(Table15[Unique ID],Table15[System-Owned Portion],E3999,Table15[If Material Anything Other than "Lead" in Column E,Was Material Ever Previously Lead?],G3999,Table15[Customer-Owned Portion],O3999),Table15[Unique ID],0),0)))</f>
        <v>Non-lead</v>
      </c>
      <c r="X3999"/>
    </row>
    <row r="4000" spans="2:24" ht="30" x14ac:dyDescent="0.25">
      <c r="B4000" s="145" t="s">
        <v>2073</v>
      </c>
      <c r="C4000" s="31" t="s">
        <v>9505</v>
      </c>
      <c r="D4000" s="31"/>
      <c r="E4000" s="43" t="s">
        <v>52</v>
      </c>
      <c r="F4000" s="42" t="s">
        <v>34</v>
      </c>
      <c r="G4000" s="83" t="s">
        <v>34</v>
      </c>
      <c r="H4000" s="168">
        <v>36040</v>
      </c>
      <c r="I4000" s="31"/>
      <c r="J4000" s="83" t="s">
        <v>188</v>
      </c>
      <c r="K4000" s="31" t="s">
        <v>34</v>
      </c>
      <c r="L4000" s="31"/>
      <c r="M4000" s="168"/>
      <c r="N4000" s="147"/>
      <c r="O4000" s="105" t="s">
        <v>52</v>
      </c>
      <c r="P4000" s="171">
        <v>36040</v>
      </c>
      <c r="Q4000" s="31"/>
      <c r="R4000" s="83" t="s">
        <v>188</v>
      </c>
      <c r="S4000" s="31" t="s">
        <v>34</v>
      </c>
      <c r="T4000" s="31"/>
      <c r="U4000" s="168"/>
      <c r="V4000" s="149"/>
      <c r="W4000" s="140" t="str" cm="1">
        <f t="array" ref="W4000">IF(SUM(LEN(B4000:V4000))=0,"",IF(OR(OR(ISBLANK(F4000),SUM(LEN(C4000),LEN(D4000))=0),AND(NOT(E4000="Unknown"),ISBLANK(J4000)),AND(NOT(O4000="Unknown"),ISBLANK(R4000))),"Missing Information", INDEX(Table15[Entire Service Line Classification], MATCH(SUMIFS(Table15[Unique ID],Table15[System-Owned Portion],E4000,Table15[If Material Anything Other than "Lead" in Column E,Was Material Ever Previously Lead?],G4000,Table15[Customer-Owned Portion],O4000),Table15[Unique ID],0),0)))</f>
        <v>Non-lead</v>
      </c>
      <c r="X4000"/>
    </row>
    <row r="4001" spans="2:24" ht="30" x14ac:dyDescent="0.25">
      <c r="B4001" s="145" t="s">
        <v>2074</v>
      </c>
      <c r="C4001" s="31" t="s">
        <v>9506</v>
      </c>
      <c r="D4001" s="31"/>
      <c r="E4001" s="43" t="s">
        <v>52</v>
      </c>
      <c r="F4001" s="42" t="s">
        <v>34</v>
      </c>
      <c r="G4001" s="83" t="s">
        <v>34</v>
      </c>
      <c r="H4001" s="168">
        <v>36040</v>
      </c>
      <c r="I4001" s="31"/>
      <c r="J4001" s="83" t="s">
        <v>188</v>
      </c>
      <c r="K4001" s="31" t="s">
        <v>34</v>
      </c>
      <c r="L4001" s="31"/>
      <c r="M4001" s="168"/>
      <c r="N4001" s="147"/>
      <c r="O4001" s="105" t="s">
        <v>52</v>
      </c>
      <c r="P4001" s="171">
        <v>36040</v>
      </c>
      <c r="Q4001" s="31"/>
      <c r="R4001" s="83" t="s">
        <v>188</v>
      </c>
      <c r="S4001" s="31" t="s">
        <v>34</v>
      </c>
      <c r="T4001" s="31"/>
      <c r="U4001" s="168"/>
      <c r="V4001" s="149"/>
      <c r="W4001" s="140" t="str" cm="1">
        <f t="array" ref="W4001">IF(SUM(LEN(B4001:V4001))=0,"",IF(OR(OR(ISBLANK(F4001),SUM(LEN(C4001),LEN(D4001))=0),AND(NOT(E4001="Unknown"),ISBLANK(J4001)),AND(NOT(O4001="Unknown"),ISBLANK(R4001))),"Missing Information", INDEX(Table15[Entire Service Line Classification], MATCH(SUMIFS(Table15[Unique ID],Table15[System-Owned Portion],E4001,Table15[If Material Anything Other than "Lead" in Column E,Was Material Ever Previously Lead?],G4001,Table15[Customer-Owned Portion],O4001),Table15[Unique ID],0),0)))</f>
        <v>Non-lead</v>
      </c>
      <c r="X4001"/>
    </row>
    <row r="4002" spans="2:24" ht="30" x14ac:dyDescent="0.25">
      <c r="B4002" s="145" t="s">
        <v>2096</v>
      </c>
      <c r="C4002" s="31" t="s">
        <v>9528</v>
      </c>
      <c r="D4002" s="31"/>
      <c r="E4002" s="43" t="s">
        <v>52</v>
      </c>
      <c r="F4002" s="42" t="s">
        <v>34</v>
      </c>
      <c r="G4002" s="83" t="s">
        <v>34</v>
      </c>
      <c r="H4002" s="168">
        <v>36040</v>
      </c>
      <c r="I4002" s="31"/>
      <c r="J4002" s="83" t="s">
        <v>188</v>
      </c>
      <c r="K4002" s="31" t="s">
        <v>34</v>
      </c>
      <c r="L4002" s="31"/>
      <c r="M4002" s="168"/>
      <c r="N4002" s="147"/>
      <c r="O4002" s="105" t="s">
        <v>52</v>
      </c>
      <c r="P4002" s="171">
        <v>36040</v>
      </c>
      <c r="Q4002" s="31"/>
      <c r="R4002" s="83" t="s">
        <v>188</v>
      </c>
      <c r="S4002" s="31" t="s">
        <v>34</v>
      </c>
      <c r="T4002" s="31"/>
      <c r="U4002" s="168"/>
      <c r="V4002" s="149"/>
      <c r="W4002" s="140" t="str" cm="1">
        <f t="array" ref="W4002">IF(SUM(LEN(B4002:V4002))=0,"",IF(OR(OR(ISBLANK(F4002),SUM(LEN(C4002),LEN(D4002))=0),AND(NOT(E4002="Unknown"),ISBLANK(J4002)),AND(NOT(O4002="Unknown"),ISBLANK(R4002))),"Missing Information", INDEX(Table15[Entire Service Line Classification], MATCH(SUMIFS(Table15[Unique ID],Table15[System-Owned Portion],E4002,Table15[If Material Anything Other than "Lead" in Column E,Was Material Ever Previously Lead?],G4002,Table15[Customer-Owned Portion],O4002),Table15[Unique ID],0),0)))</f>
        <v>Non-lead</v>
      </c>
      <c r="X4002"/>
    </row>
    <row r="4003" spans="2:24" ht="30" x14ac:dyDescent="0.25">
      <c r="B4003" s="145" t="s">
        <v>2162</v>
      </c>
      <c r="C4003" s="31" t="s">
        <v>9594</v>
      </c>
      <c r="D4003" s="31"/>
      <c r="E4003" s="43" t="s">
        <v>52</v>
      </c>
      <c r="F4003" s="42" t="s">
        <v>34</v>
      </c>
      <c r="G4003" s="83" t="s">
        <v>34</v>
      </c>
      <c r="H4003" s="168">
        <v>36040</v>
      </c>
      <c r="I4003" s="31"/>
      <c r="J4003" s="83" t="s">
        <v>188</v>
      </c>
      <c r="K4003" s="31" t="s">
        <v>34</v>
      </c>
      <c r="L4003" s="31"/>
      <c r="M4003" s="168"/>
      <c r="N4003" s="147"/>
      <c r="O4003" s="105" t="s">
        <v>52</v>
      </c>
      <c r="P4003" s="171">
        <v>36040</v>
      </c>
      <c r="Q4003" s="31"/>
      <c r="R4003" s="83" t="s">
        <v>188</v>
      </c>
      <c r="S4003" s="31" t="s">
        <v>34</v>
      </c>
      <c r="T4003" s="31"/>
      <c r="U4003" s="168"/>
      <c r="V4003" s="149"/>
      <c r="W4003" s="140" t="str" cm="1">
        <f t="array" ref="W4003">IF(SUM(LEN(B4003:V4003))=0,"",IF(OR(OR(ISBLANK(F4003),SUM(LEN(C4003),LEN(D4003))=0),AND(NOT(E4003="Unknown"),ISBLANK(J4003)),AND(NOT(O4003="Unknown"),ISBLANK(R4003))),"Missing Information", INDEX(Table15[Entire Service Line Classification], MATCH(SUMIFS(Table15[Unique ID],Table15[System-Owned Portion],E4003,Table15[If Material Anything Other than "Lead" in Column E,Was Material Ever Previously Lead?],G4003,Table15[Customer-Owned Portion],O4003),Table15[Unique ID],0),0)))</f>
        <v>Non-lead</v>
      </c>
      <c r="X4003"/>
    </row>
    <row r="4004" spans="2:24" ht="30" x14ac:dyDescent="0.25">
      <c r="B4004" s="145" t="s">
        <v>2304</v>
      </c>
      <c r="C4004" s="31" t="s">
        <v>9736</v>
      </c>
      <c r="D4004" s="31"/>
      <c r="E4004" s="43" t="s">
        <v>52</v>
      </c>
      <c r="F4004" s="42" t="s">
        <v>34</v>
      </c>
      <c r="G4004" s="83" t="s">
        <v>34</v>
      </c>
      <c r="H4004" s="168">
        <v>36040</v>
      </c>
      <c r="I4004" s="31"/>
      <c r="J4004" s="83" t="s">
        <v>188</v>
      </c>
      <c r="K4004" s="31" t="s">
        <v>34</v>
      </c>
      <c r="L4004" s="31"/>
      <c r="M4004" s="168"/>
      <c r="N4004" s="147"/>
      <c r="O4004" s="105" t="s">
        <v>52</v>
      </c>
      <c r="P4004" s="171">
        <v>36040</v>
      </c>
      <c r="Q4004" s="31"/>
      <c r="R4004" s="83" t="s">
        <v>188</v>
      </c>
      <c r="S4004" s="31" t="s">
        <v>34</v>
      </c>
      <c r="T4004" s="31"/>
      <c r="U4004" s="168"/>
      <c r="V4004" s="149"/>
      <c r="W4004" s="140" t="str" cm="1">
        <f t="array" ref="W4004">IF(SUM(LEN(B4004:V4004))=0,"",IF(OR(OR(ISBLANK(F4004),SUM(LEN(C4004),LEN(D4004))=0),AND(NOT(E4004="Unknown"),ISBLANK(J4004)),AND(NOT(O4004="Unknown"),ISBLANK(R4004))),"Missing Information", INDEX(Table15[Entire Service Line Classification], MATCH(SUMIFS(Table15[Unique ID],Table15[System-Owned Portion],E4004,Table15[If Material Anything Other than "Lead" in Column E,Was Material Ever Previously Lead?],G4004,Table15[Customer-Owned Portion],O4004),Table15[Unique ID],0),0)))</f>
        <v>Non-lead</v>
      </c>
      <c r="X4004"/>
    </row>
    <row r="4005" spans="2:24" ht="30" x14ac:dyDescent="0.25">
      <c r="B4005" s="145" t="s">
        <v>2320</v>
      </c>
      <c r="C4005" s="31" t="s">
        <v>9752</v>
      </c>
      <c r="D4005" s="31"/>
      <c r="E4005" s="43" t="s">
        <v>52</v>
      </c>
      <c r="F4005" s="42" t="s">
        <v>34</v>
      </c>
      <c r="G4005" s="83" t="s">
        <v>34</v>
      </c>
      <c r="H4005" s="168">
        <v>36040</v>
      </c>
      <c r="I4005" s="31"/>
      <c r="J4005" s="83" t="s">
        <v>188</v>
      </c>
      <c r="K4005" s="31" t="s">
        <v>34</v>
      </c>
      <c r="L4005" s="31"/>
      <c r="M4005" s="168"/>
      <c r="N4005" s="147"/>
      <c r="O4005" s="105" t="s">
        <v>52</v>
      </c>
      <c r="P4005" s="171">
        <v>36040</v>
      </c>
      <c r="Q4005" s="31"/>
      <c r="R4005" s="83" t="s">
        <v>188</v>
      </c>
      <c r="S4005" s="31" t="s">
        <v>34</v>
      </c>
      <c r="T4005" s="31"/>
      <c r="U4005" s="168"/>
      <c r="V4005" s="149"/>
      <c r="W4005" s="140" t="str" cm="1">
        <f t="array" ref="W4005">IF(SUM(LEN(B4005:V4005))=0,"",IF(OR(OR(ISBLANK(F4005),SUM(LEN(C4005),LEN(D4005))=0),AND(NOT(E4005="Unknown"),ISBLANK(J4005)),AND(NOT(O4005="Unknown"),ISBLANK(R4005))),"Missing Information", INDEX(Table15[Entire Service Line Classification], MATCH(SUMIFS(Table15[Unique ID],Table15[System-Owned Portion],E4005,Table15[If Material Anything Other than "Lead" in Column E,Was Material Ever Previously Lead?],G4005,Table15[Customer-Owned Portion],O4005),Table15[Unique ID],0),0)))</f>
        <v>Non-lead</v>
      </c>
      <c r="X4005"/>
    </row>
    <row r="4006" spans="2:24" ht="30" x14ac:dyDescent="0.25">
      <c r="B4006" s="145" t="s">
        <v>2349</v>
      </c>
      <c r="C4006" s="31" t="s">
        <v>9781</v>
      </c>
      <c r="D4006" s="31"/>
      <c r="E4006" s="43" t="s">
        <v>52</v>
      </c>
      <c r="F4006" s="42" t="s">
        <v>34</v>
      </c>
      <c r="G4006" s="83" t="s">
        <v>34</v>
      </c>
      <c r="H4006" s="168">
        <v>36040</v>
      </c>
      <c r="I4006" s="31"/>
      <c r="J4006" s="83" t="s">
        <v>188</v>
      </c>
      <c r="K4006" s="31" t="s">
        <v>34</v>
      </c>
      <c r="L4006" s="31"/>
      <c r="M4006" s="168"/>
      <c r="N4006" s="147"/>
      <c r="O4006" s="105" t="s">
        <v>52</v>
      </c>
      <c r="P4006" s="171">
        <v>36040</v>
      </c>
      <c r="Q4006" s="31"/>
      <c r="R4006" s="83" t="s">
        <v>188</v>
      </c>
      <c r="S4006" s="31" t="s">
        <v>34</v>
      </c>
      <c r="T4006" s="31"/>
      <c r="U4006" s="168"/>
      <c r="V4006" s="149"/>
      <c r="W4006" s="140" t="str" cm="1">
        <f t="array" ref="W4006">IF(SUM(LEN(B4006:V4006))=0,"",IF(OR(OR(ISBLANK(F4006),SUM(LEN(C4006),LEN(D4006))=0),AND(NOT(E4006="Unknown"),ISBLANK(J4006)),AND(NOT(O4006="Unknown"),ISBLANK(R4006))),"Missing Information", INDEX(Table15[Entire Service Line Classification], MATCH(SUMIFS(Table15[Unique ID],Table15[System-Owned Portion],E4006,Table15[If Material Anything Other than "Lead" in Column E,Was Material Ever Previously Lead?],G4006,Table15[Customer-Owned Portion],O4006),Table15[Unique ID],0),0)))</f>
        <v>Non-lead</v>
      </c>
      <c r="X4006"/>
    </row>
    <row r="4007" spans="2:24" ht="30" x14ac:dyDescent="0.25">
      <c r="B4007" s="145" t="s">
        <v>2395</v>
      </c>
      <c r="C4007" s="31" t="s">
        <v>9827</v>
      </c>
      <c r="D4007" s="31"/>
      <c r="E4007" s="43" t="s">
        <v>52</v>
      </c>
      <c r="F4007" s="42" t="s">
        <v>34</v>
      </c>
      <c r="G4007" s="83" t="s">
        <v>34</v>
      </c>
      <c r="H4007" s="168">
        <v>36040</v>
      </c>
      <c r="I4007" s="31"/>
      <c r="J4007" s="83" t="s">
        <v>188</v>
      </c>
      <c r="K4007" s="31" t="s">
        <v>34</v>
      </c>
      <c r="L4007" s="31"/>
      <c r="M4007" s="168"/>
      <c r="N4007" s="147"/>
      <c r="O4007" s="105" t="s">
        <v>52</v>
      </c>
      <c r="P4007" s="171">
        <v>36040</v>
      </c>
      <c r="Q4007" s="31"/>
      <c r="R4007" s="83" t="s">
        <v>188</v>
      </c>
      <c r="S4007" s="31" t="s">
        <v>34</v>
      </c>
      <c r="T4007" s="31"/>
      <c r="U4007" s="168"/>
      <c r="V4007" s="149"/>
      <c r="W4007" s="140" t="str" cm="1">
        <f t="array" ref="W4007">IF(SUM(LEN(B4007:V4007))=0,"",IF(OR(OR(ISBLANK(F4007),SUM(LEN(C4007),LEN(D4007))=0),AND(NOT(E4007="Unknown"),ISBLANK(J4007)),AND(NOT(O4007="Unknown"),ISBLANK(R4007))),"Missing Information", INDEX(Table15[Entire Service Line Classification], MATCH(SUMIFS(Table15[Unique ID],Table15[System-Owned Portion],E4007,Table15[If Material Anything Other than "Lead" in Column E,Was Material Ever Previously Lead?],G4007,Table15[Customer-Owned Portion],O4007),Table15[Unique ID],0),0)))</f>
        <v>Non-lead</v>
      </c>
      <c r="X4007"/>
    </row>
    <row r="4008" spans="2:24" ht="30" x14ac:dyDescent="0.25">
      <c r="B4008" s="145" t="s">
        <v>2425</v>
      </c>
      <c r="C4008" s="31" t="s">
        <v>9857</v>
      </c>
      <c r="D4008" s="31"/>
      <c r="E4008" s="43" t="s">
        <v>52</v>
      </c>
      <c r="F4008" s="42" t="s">
        <v>34</v>
      </c>
      <c r="G4008" s="83" t="s">
        <v>34</v>
      </c>
      <c r="H4008" s="168">
        <v>36040</v>
      </c>
      <c r="I4008" s="31"/>
      <c r="J4008" s="83" t="s">
        <v>188</v>
      </c>
      <c r="K4008" s="31" t="s">
        <v>34</v>
      </c>
      <c r="L4008" s="31"/>
      <c r="M4008" s="168"/>
      <c r="N4008" s="147"/>
      <c r="O4008" s="105" t="s">
        <v>52</v>
      </c>
      <c r="P4008" s="171">
        <v>36040</v>
      </c>
      <c r="Q4008" s="31"/>
      <c r="R4008" s="83" t="s">
        <v>188</v>
      </c>
      <c r="S4008" s="31" t="s">
        <v>34</v>
      </c>
      <c r="T4008" s="31"/>
      <c r="U4008" s="168"/>
      <c r="V4008" s="149"/>
      <c r="W4008" s="140" t="str" cm="1">
        <f t="array" ref="W4008">IF(SUM(LEN(B4008:V4008))=0,"",IF(OR(OR(ISBLANK(F4008),SUM(LEN(C4008),LEN(D4008))=0),AND(NOT(E4008="Unknown"),ISBLANK(J4008)),AND(NOT(O4008="Unknown"),ISBLANK(R4008))),"Missing Information", INDEX(Table15[Entire Service Line Classification], MATCH(SUMIFS(Table15[Unique ID],Table15[System-Owned Portion],E4008,Table15[If Material Anything Other than "Lead" in Column E,Was Material Ever Previously Lead?],G4008,Table15[Customer-Owned Portion],O4008),Table15[Unique ID],0),0)))</f>
        <v>Non-lead</v>
      </c>
      <c r="X4008"/>
    </row>
    <row r="4009" spans="2:24" ht="30" x14ac:dyDescent="0.25">
      <c r="B4009" s="145" t="s">
        <v>2427</v>
      </c>
      <c r="C4009" s="31" t="s">
        <v>9859</v>
      </c>
      <c r="D4009" s="31"/>
      <c r="E4009" s="43" t="s">
        <v>52</v>
      </c>
      <c r="F4009" s="42" t="s">
        <v>34</v>
      </c>
      <c r="G4009" s="83" t="s">
        <v>34</v>
      </c>
      <c r="H4009" s="168">
        <v>36040</v>
      </c>
      <c r="I4009" s="31"/>
      <c r="J4009" s="83" t="s">
        <v>188</v>
      </c>
      <c r="K4009" s="31" t="s">
        <v>34</v>
      </c>
      <c r="L4009" s="31"/>
      <c r="M4009" s="168"/>
      <c r="N4009" s="147"/>
      <c r="O4009" s="105" t="s">
        <v>52</v>
      </c>
      <c r="P4009" s="171">
        <v>36040</v>
      </c>
      <c r="Q4009" s="31"/>
      <c r="R4009" s="83" t="s">
        <v>188</v>
      </c>
      <c r="S4009" s="31" t="s">
        <v>34</v>
      </c>
      <c r="T4009" s="31"/>
      <c r="U4009" s="168"/>
      <c r="V4009" s="149"/>
      <c r="W4009" s="140" t="str" cm="1">
        <f t="array" ref="W4009">IF(SUM(LEN(B4009:V4009))=0,"",IF(OR(OR(ISBLANK(F4009),SUM(LEN(C4009),LEN(D4009))=0),AND(NOT(E4009="Unknown"),ISBLANK(J4009)),AND(NOT(O4009="Unknown"),ISBLANK(R4009))),"Missing Information", INDEX(Table15[Entire Service Line Classification], MATCH(SUMIFS(Table15[Unique ID],Table15[System-Owned Portion],E4009,Table15[If Material Anything Other than "Lead" in Column E,Was Material Ever Previously Lead?],G4009,Table15[Customer-Owned Portion],O4009),Table15[Unique ID],0),0)))</f>
        <v>Non-lead</v>
      </c>
      <c r="X4009"/>
    </row>
    <row r="4010" spans="2:24" ht="30" x14ac:dyDescent="0.25">
      <c r="B4010" s="145" t="s">
        <v>2444</v>
      </c>
      <c r="C4010" s="31" t="s">
        <v>9876</v>
      </c>
      <c r="D4010" s="31"/>
      <c r="E4010" s="43" t="s">
        <v>52</v>
      </c>
      <c r="F4010" s="42" t="s">
        <v>34</v>
      </c>
      <c r="G4010" s="83" t="s">
        <v>34</v>
      </c>
      <c r="H4010" s="168">
        <v>36040</v>
      </c>
      <c r="I4010" s="31"/>
      <c r="J4010" s="83" t="s">
        <v>188</v>
      </c>
      <c r="K4010" s="31" t="s">
        <v>34</v>
      </c>
      <c r="L4010" s="31"/>
      <c r="M4010" s="168"/>
      <c r="N4010" s="147"/>
      <c r="O4010" s="105" t="s">
        <v>52</v>
      </c>
      <c r="P4010" s="171">
        <v>36040</v>
      </c>
      <c r="Q4010" s="31"/>
      <c r="R4010" s="83" t="s">
        <v>188</v>
      </c>
      <c r="S4010" s="31" t="s">
        <v>34</v>
      </c>
      <c r="T4010" s="31"/>
      <c r="U4010" s="168"/>
      <c r="V4010" s="149"/>
      <c r="W4010" s="140" t="str" cm="1">
        <f t="array" ref="W4010">IF(SUM(LEN(B4010:V4010))=0,"",IF(OR(OR(ISBLANK(F4010),SUM(LEN(C4010),LEN(D4010))=0),AND(NOT(E4010="Unknown"),ISBLANK(J4010)),AND(NOT(O4010="Unknown"),ISBLANK(R4010))),"Missing Information", INDEX(Table15[Entire Service Line Classification], MATCH(SUMIFS(Table15[Unique ID],Table15[System-Owned Portion],E4010,Table15[If Material Anything Other than "Lead" in Column E,Was Material Ever Previously Lead?],G4010,Table15[Customer-Owned Portion],O4010),Table15[Unique ID],0),0)))</f>
        <v>Non-lead</v>
      </c>
      <c r="X4010"/>
    </row>
    <row r="4011" spans="2:24" ht="30" x14ac:dyDescent="0.25">
      <c r="B4011" s="145" t="s">
        <v>2455</v>
      </c>
      <c r="C4011" s="31" t="s">
        <v>9887</v>
      </c>
      <c r="D4011" s="31"/>
      <c r="E4011" s="43" t="s">
        <v>52</v>
      </c>
      <c r="F4011" s="42" t="s">
        <v>34</v>
      </c>
      <c r="G4011" s="83" t="s">
        <v>34</v>
      </c>
      <c r="H4011" s="168">
        <v>36040</v>
      </c>
      <c r="I4011" s="31"/>
      <c r="J4011" s="83" t="s">
        <v>188</v>
      </c>
      <c r="K4011" s="31" t="s">
        <v>34</v>
      </c>
      <c r="L4011" s="31"/>
      <c r="M4011" s="168"/>
      <c r="N4011" s="147"/>
      <c r="O4011" s="105" t="s">
        <v>52</v>
      </c>
      <c r="P4011" s="171">
        <v>36040</v>
      </c>
      <c r="Q4011" s="31"/>
      <c r="R4011" s="83" t="s">
        <v>188</v>
      </c>
      <c r="S4011" s="31" t="s">
        <v>34</v>
      </c>
      <c r="T4011" s="31"/>
      <c r="U4011" s="168"/>
      <c r="V4011" s="149"/>
      <c r="W4011" s="140" t="str" cm="1">
        <f t="array" ref="W4011">IF(SUM(LEN(B4011:V4011))=0,"",IF(OR(OR(ISBLANK(F4011),SUM(LEN(C4011),LEN(D4011))=0),AND(NOT(E4011="Unknown"),ISBLANK(J4011)),AND(NOT(O4011="Unknown"),ISBLANK(R4011))),"Missing Information", INDEX(Table15[Entire Service Line Classification], MATCH(SUMIFS(Table15[Unique ID],Table15[System-Owned Portion],E4011,Table15[If Material Anything Other than "Lead" in Column E,Was Material Ever Previously Lead?],G4011,Table15[Customer-Owned Portion],O4011),Table15[Unique ID],0),0)))</f>
        <v>Non-lead</v>
      </c>
      <c r="X4011"/>
    </row>
    <row r="4012" spans="2:24" ht="30" x14ac:dyDescent="0.25">
      <c r="B4012" s="145" t="s">
        <v>2498</v>
      </c>
      <c r="C4012" s="31" t="s">
        <v>9930</v>
      </c>
      <c r="D4012" s="31"/>
      <c r="E4012" s="43" t="s">
        <v>52</v>
      </c>
      <c r="F4012" s="42" t="s">
        <v>34</v>
      </c>
      <c r="G4012" s="83" t="s">
        <v>34</v>
      </c>
      <c r="H4012" s="168">
        <v>36040</v>
      </c>
      <c r="I4012" s="31"/>
      <c r="J4012" s="83" t="s">
        <v>188</v>
      </c>
      <c r="K4012" s="31" t="s">
        <v>34</v>
      </c>
      <c r="L4012" s="31"/>
      <c r="M4012" s="168"/>
      <c r="N4012" s="147"/>
      <c r="O4012" s="105" t="s">
        <v>52</v>
      </c>
      <c r="P4012" s="171">
        <v>36040</v>
      </c>
      <c r="Q4012" s="31"/>
      <c r="R4012" s="83" t="s">
        <v>188</v>
      </c>
      <c r="S4012" s="31" t="s">
        <v>34</v>
      </c>
      <c r="T4012" s="31"/>
      <c r="U4012" s="168"/>
      <c r="V4012" s="149"/>
      <c r="W4012" s="140" t="str" cm="1">
        <f t="array" ref="W4012">IF(SUM(LEN(B4012:V4012))=0,"",IF(OR(OR(ISBLANK(F4012),SUM(LEN(C4012),LEN(D4012))=0),AND(NOT(E4012="Unknown"),ISBLANK(J4012)),AND(NOT(O4012="Unknown"),ISBLANK(R4012))),"Missing Information", INDEX(Table15[Entire Service Line Classification], MATCH(SUMIFS(Table15[Unique ID],Table15[System-Owned Portion],E4012,Table15[If Material Anything Other than "Lead" in Column E,Was Material Ever Previously Lead?],G4012,Table15[Customer-Owned Portion],O4012),Table15[Unique ID],0),0)))</f>
        <v>Non-lead</v>
      </c>
      <c r="X4012"/>
    </row>
    <row r="4013" spans="2:24" ht="30" x14ac:dyDescent="0.25">
      <c r="B4013" s="145" t="s">
        <v>2507</v>
      </c>
      <c r="C4013" s="31" t="s">
        <v>9939</v>
      </c>
      <c r="D4013" s="31"/>
      <c r="E4013" s="43" t="s">
        <v>52</v>
      </c>
      <c r="F4013" s="42" t="s">
        <v>34</v>
      </c>
      <c r="G4013" s="83" t="s">
        <v>34</v>
      </c>
      <c r="H4013" s="168">
        <v>36040</v>
      </c>
      <c r="I4013" s="31"/>
      <c r="J4013" s="83" t="s">
        <v>188</v>
      </c>
      <c r="K4013" s="31" t="s">
        <v>34</v>
      </c>
      <c r="L4013" s="31"/>
      <c r="M4013" s="168"/>
      <c r="N4013" s="147"/>
      <c r="O4013" s="105" t="s">
        <v>52</v>
      </c>
      <c r="P4013" s="171">
        <v>36040</v>
      </c>
      <c r="Q4013" s="31"/>
      <c r="R4013" s="83" t="s">
        <v>188</v>
      </c>
      <c r="S4013" s="31" t="s">
        <v>34</v>
      </c>
      <c r="T4013" s="31"/>
      <c r="U4013" s="168"/>
      <c r="V4013" s="149"/>
      <c r="W4013" s="140" t="str" cm="1">
        <f t="array" ref="W4013">IF(SUM(LEN(B4013:V4013))=0,"",IF(OR(OR(ISBLANK(F4013),SUM(LEN(C4013),LEN(D4013))=0),AND(NOT(E4013="Unknown"),ISBLANK(J4013)),AND(NOT(O4013="Unknown"),ISBLANK(R4013))),"Missing Information", INDEX(Table15[Entire Service Line Classification], MATCH(SUMIFS(Table15[Unique ID],Table15[System-Owned Portion],E4013,Table15[If Material Anything Other than "Lead" in Column E,Was Material Ever Previously Lead?],G4013,Table15[Customer-Owned Portion],O4013),Table15[Unique ID],0),0)))</f>
        <v>Non-lead</v>
      </c>
      <c r="X4013"/>
    </row>
    <row r="4014" spans="2:24" ht="30" x14ac:dyDescent="0.25">
      <c r="B4014" s="145" t="s">
        <v>2531</v>
      </c>
      <c r="C4014" s="31" t="s">
        <v>9963</v>
      </c>
      <c r="D4014" s="31"/>
      <c r="E4014" s="43" t="s">
        <v>52</v>
      </c>
      <c r="F4014" s="42" t="s">
        <v>34</v>
      </c>
      <c r="G4014" s="83" t="s">
        <v>34</v>
      </c>
      <c r="H4014" s="168">
        <v>36040</v>
      </c>
      <c r="I4014" s="31"/>
      <c r="J4014" s="83" t="s">
        <v>188</v>
      </c>
      <c r="K4014" s="31" t="s">
        <v>34</v>
      </c>
      <c r="L4014" s="31"/>
      <c r="M4014" s="168"/>
      <c r="N4014" s="147"/>
      <c r="O4014" s="105" t="s">
        <v>52</v>
      </c>
      <c r="P4014" s="171">
        <v>36040</v>
      </c>
      <c r="Q4014" s="31"/>
      <c r="R4014" s="83" t="s">
        <v>188</v>
      </c>
      <c r="S4014" s="31" t="s">
        <v>34</v>
      </c>
      <c r="T4014" s="31"/>
      <c r="U4014" s="168"/>
      <c r="V4014" s="149"/>
      <c r="W4014" s="140" t="str" cm="1">
        <f t="array" ref="W4014">IF(SUM(LEN(B4014:V4014))=0,"",IF(OR(OR(ISBLANK(F4014),SUM(LEN(C4014),LEN(D4014))=0),AND(NOT(E4014="Unknown"),ISBLANK(J4014)),AND(NOT(O4014="Unknown"),ISBLANK(R4014))),"Missing Information", INDEX(Table15[Entire Service Line Classification], MATCH(SUMIFS(Table15[Unique ID],Table15[System-Owned Portion],E4014,Table15[If Material Anything Other than "Lead" in Column E,Was Material Ever Previously Lead?],G4014,Table15[Customer-Owned Portion],O4014),Table15[Unique ID],0),0)))</f>
        <v>Non-lead</v>
      </c>
      <c r="X4014"/>
    </row>
    <row r="4015" spans="2:24" ht="30" x14ac:dyDescent="0.25">
      <c r="B4015" s="145" t="s">
        <v>2543</v>
      </c>
      <c r="C4015" s="31" t="s">
        <v>9975</v>
      </c>
      <c r="D4015" s="31"/>
      <c r="E4015" s="43" t="s">
        <v>52</v>
      </c>
      <c r="F4015" s="42" t="s">
        <v>34</v>
      </c>
      <c r="G4015" s="83" t="s">
        <v>34</v>
      </c>
      <c r="H4015" s="168">
        <v>36040</v>
      </c>
      <c r="I4015" s="31"/>
      <c r="J4015" s="83" t="s">
        <v>188</v>
      </c>
      <c r="K4015" s="31" t="s">
        <v>34</v>
      </c>
      <c r="L4015" s="31"/>
      <c r="M4015" s="168"/>
      <c r="N4015" s="147"/>
      <c r="O4015" s="105" t="s">
        <v>52</v>
      </c>
      <c r="P4015" s="171">
        <v>36040</v>
      </c>
      <c r="Q4015" s="31"/>
      <c r="R4015" s="83" t="s">
        <v>188</v>
      </c>
      <c r="S4015" s="31" t="s">
        <v>34</v>
      </c>
      <c r="T4015" s="31"/>
      <c r="U4015" s="168"/>
      <c r="V4015" s="149"/>
      <c r="W4015" s="140" t="str" cm="1">
        <f t="array" ref="W4015">IF(SUM(LEN(B4015:V4015))=0,"",IF(OR(OR(ISBLANK(F4015),SUM(LEN(C4015),LEN(D4015))=0),AND(NOT(E4015="Unknown"),ISBLANK(J4015)),AND(NOT(O4015="Unknown"),ISBLANK(R4015))),"Missing Information", INDEX(Table15[Entire Service Line Classification], MATCH(SUMIFS(Table15[Unique ID],Table15[System-Owned Portion],E4015,Table15[If Material Anything Other than "Lead" in Column E,Was Material Ever Previously Lead?],G4015,Table15[Customer-Owned Portion],O4015),Table15[Unique ID],0),0)))</f>
        <v>Non-lead</v>
      </c>
      <c r="X4015"/>
    </row>
    <row r="4016" spans="2:24" ht="30" x14ac:dyDescent="0.25">
      <c r="B4016" s="145" t="s">
        <v>5228</v>
      </c>
      <c r="C4016" s="31" t="s">
        <v>12825</v>
      </c>
      <c r="D4016" s="31"/>
      <c r="E4016" s="43" t="s">
        <v>52</v>
      </c>
      <c r="F4016" s="42" t="s">
        <v>34</v>
      </c>
      <c r="G4016" s="83" t="s">
        <v>34</v>
      </c>
      <c r="H4016" s="168">
        <v>36038</v>
      </c>
      <c r="I4016" s="31"/>
      <c r="J4016" s="83" t="s">
        <v>188</v>
      </c>
      <c r="K4016" s="31" t="s">
        <v>34</v>
      </c>
      <c r="L4016" s="31"/>
      <c r="M4016" s="168"/>
      <c r="N4016" s="147"/>
      <c r="O4016" s="105" t="s">
        <v>52</v>
      </c>
      <c r="P4016" s="171">
        <v>36038</v>
      </c>
      <c r="Q4016" s="31"/>
      <c r="R4016" s="83" t="s">
        <v>188</v>
      </c>
      <c r="S4016" s="31" t="s">
        <v>34</v>
      </c>
      <c r="T4016" s="31"/>
      <c r="U4016" s="168"/>
      <c r="V4016" s="149"/>
      <c r="W4016" s="140" t="str" cm="1">
        <f t="array" ref="W4016">IF(SUM(LEN(B4016:V4016))=0,"",IF(OR(OR(ISBLANK(F4016),SUM(LEN(C4016),LEN(D4016))=0),AND(NOT(E4016="Unknown"),ISBLANK(J4016)),AND(NOT(O4016="Unknown"),ISBLANK(R4016))),"Missing Information", INDEX(Table15[Entire Service Line Classification], MATCH(SUMIFS(Table15[Unique ID],Table15[System-Owned Portion],E4016,Table15[If Material Anything Other than "Lead" in Column E,Was Material Ever Previously Lead?],G4016,Table15[Customer-Owned Portion],O4016),Table15[Unique ID],0),0)))</f>
        <v>Non-lead</v>
      </c>
      <c r="X4016"/>
    </row>
    <row r="4017" spans="2:24" ht="30" x14ac:dyDescent="0.25">
      <c r="B4017" s="145" t="s">
        <v>5308</v>
      </c>
      <c r="C4017" s="31" t="s">
        <v>12905</v>
      </c>
      <c r="D4017" s="31"/>
      <c r="E4017" s="43" t="s">
        <v>52</v>
      </c>
      <c r="F4017" s="42" t="s">
        <v>34</v>
      </c>
      <c r="G4017" s="83" t="s">
        <v>34</v>
      </c>
      <c r="H4017" s="168">
        <v>36038</v>
      </c>
      <c r="I4017" s="31"/>
      <c r="J4017" s="83" t="s">
        <v>188</v>
      </c>
      <c r="K4017" s="31" t="s">
        <v>34</v>
      </c>
      <c r="L4017" s="31"/>
      <c r="M4017" s="168"/>
      <c r="N4017" s="147"/>
      <c r="O4017" s="105" t="s">
        <v>52</v>
      </c>
      <c r="P4017" s="171">
        <v>36038</v>
      </c>
      <c r="Q4017" s="31"/>
      <c r="R4017" s="83" t="s">
        <v>188</v>
      </c>
      <c r="S4017" s="31" t="s">
        <v>34</v>
      </c>
      <c r="T4017" s="31"/>
      <c r="U4017" s="168"/>
      <c r="V4017" s="149"/>
      <c r="W4017" s="140" t="str" cm="1">
        <f t="array" ref="W4017">IF(SUM(LEN(B4017:V4017))=0,"",IF(OR(OR(ISBLANK(F4017),SUM(LEN(C4017),LEN(D4017))=0),AND(NOT(E4017="Unknown"),ISBLANK(J4017)),AND(NOT(O4017="Unknown"),ISBLANK(R4017))),"Missing Information", INDEX(Table15[Entire Service Line Classification], MATCH(SUMIFS(Table15[Unique ID],Table15[System-Owned Portion],E4017,Table15[If Material Anything Other than "Lead" in Column E,Was Material Ever Previously Lead?],G4017,Table15[Customer-Owned Portion],O4017),Table15[Unique ID],0),0)))</f>
        <v>Non-lead</v>
      </c>
      <c r="X4017"/>
    </row>
    <row r="4018" spans="2:24" ht="30" x14ac:dyDescent="0.25">
      <c r="B4018" s="145" t="s">
        <v>5633</v>
      </c>
      <c r="C4018" s="31" t="s">
        <v>13230</v>
      </c>
      <c r="D4018" s="31"/>
      <c r="E4018" s="43" t="s">
        <v>52</v>
      </c>
      <c r="F4018" s="42" t="s">
        <v>34</v>
      </c>
      <c r="G4018" s="83" t="s">
        <v>34</v>
      </c>
      <c r="H4018" s="168">
        <v>36038</v>
      </c>
      <c r="I4018" s="31"/>
      <c r="J4018" s="83" t="s">
        <v>188</v>
      </c>
      <c r="K4018" s="31" t="s">
        <v>34</v>
      </c>
      <c r="L4018" s="31"/>
      <c r="M4018" s="168"/>
      <c r="N4018" s="147"/>
      <c r="O4018" s="105" t="s">
        <v>52</v>
      </c>
      <c r="P4018" s="171">
        <v>36038</v>
      </c>
      <c r="Q4018" s="31"/>
      <c r="R4018" s="83" t="s">
        <v>188</v>
      </c>
      <c r="S4018" s="31" t="s">
        <v>34</v>
      </c>
      <c r="T4018" s="31"/>
      <c r="U4018" s="168"/>
      <c r="V4018" s="149"/>
      <c r="W4018" s="140" t="str" cm="1">
        <f t="array" ref="W4018">IF(SUM(LEN(B4018:V4018))=0,"",IF(OR(OR(ISBLANK(F4018),SUM(LEN(C4018),LEN(D4018))=0),AND(NOT(E4018="Unknown"),ISBLANK(J4018)),AND(NOT(O4018="Unknown"),ISBLANK(R4018))),"Missing Information", INDEX(Table15[Entire Service Line Classification], MATCH(SUMIFS(Table15[Unique ID],Table15[System-Owned Portion],E4018,Table15[If Material Anything Other than "Lead" in Column E,Was Material Ever Previously Lead?],G4018,Table15[Customer-Owned Portion],O4018),Table15[Unique ID],0),0)))</f>
        <v>Non-lead</v>
      </c>
      <c r="X4018"/>
    </row>
    <row r="4019" spans="2:24" ht="30" x14ac:dyDescent="0.25">
      <c r="B4019" s="145" t="s">
        <v>5648</v>
      </c>
      <c r="C4019" s="31" t="s">
        <v>13245</v>
      </c>
      <c r="D4019" s="31"/>
      <c r="E4019" s="43" t="s">
        <v>52</v>
      </c>
      <c r="F4019" s="42" t="s">
        <v>34</v>
      </c>
      <c r="G4019" s="83" t="s">
        <v>34</v>
      </c>
      <c r="H4019" s="168">
        <v>36038</v>
      </c>
      <c r="I4019" s="31"/>
      <c r="J4019" s="83" t="s">
        <v>188</v>
      </c>
      <c r="K4019" s="31" t="s">
        <v>34</v>
      </c>
      <c r="L4019" s="31"/>
      <c r="M4019" s="168"/>
      <c r="N4019" s="147"/>
      <c r="O4019" s="105" t="s">
        <v>52</v>
      </c>
      <c r="P4019" s="171">
        <v>36038</v>
      </c>
      <c r="Q4019" s="31"/>
      <c r="R4019" s="83" t="s">
        <v>188</v>
      </c>
      <c r="S4019" s="31" t="s">
        <v>34</v>
      </c>
      <c r="T4019" s="31"/>
      <c r="U4019" s="168"/>
      <c r="V4019" s="149"/>
      <c r="W4019" s="140" t="str" cm="1">
        <f t="array" ref="W4019">IF(SUM(LEN(B4019:V4019))=0,"",IF(OR(OR(ISBLANK(F4019),SUM(LEN(C4019),LEN(D4019))=0),AND(NOT(E4019="Unknown"),ISBLANK(J4019)),AND(NOT(O4019="Unknown"),ISBLANK(R4019))),"Missing Information", INDEX(Table15[Entire Service Line Classification], MATCH(SUMIFS(Table15[Unique ID],Table15[System-Owned Portion],E4019,Table15[If Material Anything Other than "Lead" in Column E,Was Material Ever Previously Lead?],G4019,Table15[Customer-Owned Portion],O4019),Table15[Unique ID],0),0)))</f>
        <v>Non-lead</v>
      </c>
      <c r="X4019"/>
    </row>
    <row r="4020" spans="2:24" ht="30" x14ac:dyDescent="0.25">
      <c r="B4020" s="145" t="s">
        <v>563</v>
      </c>
      <c r="C4020" s="31" t="s">
        <v>7978</v>
      </c>
      <c r="D4020" s="31"/>
      <c r="E4020" s="43" t="s">
        <v>52</v>
      </c>
      <c r="F4020" s="42" t="s">
        <v>34</v>
      </c>
      <c r="G4020" s="83" t="s">
        <v>34</v>
      </c>
      <c r="H4020" s="168">
        <v>36034</v>
      </c>
      <c r="I4020" s="31"/>
      <c r="J4020" s="83" t="s">
        <v>188</v>
      </c>
      <c r="K4020" s="31" t="s">
        <v>34</v>
      </c>
      <c r="L4020" s="31"/>
      <c r="M4020" s="168"/>
      <c r="N4020" s="147"/>
      <c r="O4020" s="105" t="s">
        <v>52</v>
      </c>
      <c r="P4020" s="171">
        <v>36034</v>
      </c>
      <c r="Q4020" s="31"/>
      <c r="R4020" s="83" t="s">
        <v>188</v>
      </c>
      <c r="S4020" s="31" t="s">
        <v>34</v>
      </c>
      <c r="T4020" s="31"/>
      <c r="U4020" s="168"/>
      <c r="V4020" s="149"/>
      <c r="W4020" s="140" t="str" cm="1">
        <f t="array" ref="W4020">IF(SUM(LEN(B4020:V4020))=0,"",IF(OR(OR(ISBLANK(F4020),SUM(LEN(C4020),LEN(D4020))=0),AND(NOT(E4020="Unknown"),ISBLANK(J4020)),AND(NOT(O4020="Unknown"),ISBLANK(R4020))),"Missing Information", INDEX(Table15[Entire Service Line Classification], MATCH(SUMIFS(Table15[Unique ID],Table15[System-Owned Portion],E4020,Table15[If Material Anything Other than "Lead" in Column E,Was Material Ever Previously Lead?],G4020,Table15[Customer-Owned Portion],O4020),Table15[Unique ID],0),0)))</f>
        <v>Non-lead</v>
      </c>
      <c r="X4020"/>
    </row>
    <row r="4021" spans="2:24" ht="30" x14ac:dyDescent="0.25">
      <c r="B4021" s="145" t="s">
        <v>680</v>
      </c>
      <c r="C4021" s="31" t="s">
        <v>8095</v>
      </c>
      <c r="D4021" s="31"/>
      <c r="E4021" s="43" t="s">
        <v>52</v>
      </c>
      <c r="F4021" s="42" t="s">
        <v>34</v>
      </c>
      <c r="G4021" s="83" t="s">
        <v>34</v>
      </c>
      <c r="H4021" s="168">
        <v>36034</v>
      </c>
      <c r="I4021" s="31"/>
      <c r="J4021" s="83" t="s">
        <v>188</v>
      </c>
      <c r="K4021" s="31" t="s">
        <v>34</v>
      </c>
      <c r="L4021" s="31"/>
      <c r="M4021" s="168"/>
      <c r="N4021" s="147"/>
      <c r="O4021" s="105" t="s">
        <v>52</v>
      </c>
      <c r="P4021" s="171">
        <v>36034</v>
      </c>
      <c r="Q4021" s="31"/>
      <c r="R4021" s="83" t="s">
        <v>188</v>
      </c>
      <c r="S4021" s="31" t="s">
        <v>34</v>
      </c>
      <c r="T4021" s="31"/>
      <c r="U4021" s="168"/>
      <c r="V4021" s="149"/>
      <c r="W4021" s="140" t="str" cm="1">
        <f t="array" ref="W4021">IF(SUM(LEN(B4021:V4021))=0,"",IF(OR(OR(ISBLANK(F4021),SUM(LEN(C4021),LEN(D4021))=0),AND(NOT(E4021="Unknown"),ISBLANK(J4021)),AND(NOT(O4021="Unknown"),ISBLANK(R4021))),"Missing Information", INDEX(Table15[Entire Service Line Classification], MATCH(SUMIFS(Table15[Unique ID],Table15[System-Owned Portion],E4021,Table15[If Material Anything Other than "Lead" in Column E,Was Material Ever Previously Lead?],G4021,Table15[Customer-Owned Portion],O4021),Table15[Unique ID],0),0)))</f>
        <v>Non-lead</v>
      </c>
      <c r="X4021"/>
    </row>
    <row r="4022" spans="2:24" ht="30" x14ac:dyDescent="0.25">
      <c r="B4022" s="145" t="s">
        <v>2044</v>
      </c>
      <c r="C4022" s="31" t="s">
        <v>9476</v>
      </c>
      <c r="D4022" s="31"/>
      <c r="E4022" s="43" t="s">
        <v>52</v>
      </c>
      <c r="F4022" s="42" t="s">
        <v>34</v>
      </c>
      <c r="G4022" s="83" t="s">
        <v>34</v>
      </c>
      <c r="H4022" s="168">
        <v>36034</v>
      </c>
      <c r="I4022" s="31"/>
      <c r="J4022" s="83" t="s">
        <v>188</v>
      </c>
      <c r="K4022" s="31" t="s">
        <v>34</v>
      </c>
      <c r="L4022" s="31"/>
      <c r="M4022" s="168"/>
      <c r="N4022" s="147"/>
      <c r="O4022" s="105" t="s">
        <v>52</v>
      </c>
      <c r="P4022" s="171">
        <v>36034</v>
      </c>
      <c r="Q4022" s="31"/>
      <c r="R4022" s="83" t="s">
        <v>188</v>
      </c>
      <c r="S4022" s="31" t="s">
        <v>34</v>
      </c>
      <c r="T4022" s="31"/>
      <c r="U4022" s="168"/>
      <c r="V4022" s="149"/>
      <c r="W4022" s="140" t="str" cm="1">
        <f t="array" ref="W4022">IF(SUM(LEN(B4022:V4022))=0,"",IF(OR(OR(ISBLANK(F4022),SUM(LEN(C4022),LEN(D4022))=0),AND(NOT(E4022="Unknown"),ISBLANK(J4022)),AND(NOT(O4022="Unknown"),ISBLANK(R4022))),"Missing Information", INDEX(Table15[Entire Service Line Classification], MATCH(SUMIFS(Table15[Unique ID],Table15[System-Owned Portion],E4022,Table15[If Material Anything Other than "Lead" in Column E,Was Material Ever Previously Lead?],G4022,Table15[Customer-Owned Portion],O4022),Table15[Unique ID],0),0)))</f>
        <v>Non-lead</v>
      </c>
      <c r="X4022"/>
    </row>
    <row r="4023" spans="2:24" ht="30" x14ac:dyDescent="0.25">
      <c r="B4023" s="145" t="s">
        <v>2053</v>
      </c>
      <c r="C4023" s="31" t="s">
        <v>9485</v>
      </c>
      <c r="D4023" s="31"/>
      <c r="E4023" s="43" t="s">
        <v>52</v>
      </c>
      <c r="F4023" s="42" t="s">
        <v>34</v>
      </c>
      <c r="G4023" s="83" t="s">
        <v>34</v>
      </c>
      <c r="H4023" s="168">
        <v>36034</v>
      </c>
      <c r="I4023" s="31"/>
      <c r="J4023" s="83" t="s">
        <v>188</v>
      </c>
      <c r="K4023" s="31" t="s">
        <v>34</v>
      </c>
      <c r="L4023" s="31"/>
      <c r="M4023" s="168"/>
      <c r="N4023" s="147"/>
      <c r="O4023" s="105" t="s">
        <v>52</v>
      </c>
      <c r="P4023" s="171">
        <v>36034</v>
      </c>
      <c r="Q4023" s="31"/>
      <c r="R4023" s="83" t="s">
        <v>188</v>
      </c>
      <c r="S4023" s="31" t="s">
        <v>34</v>
      </c>
      <c r="T4023" s="31"/>
      <c r="U4023" s="168"/>
      <c r="V4023" s="149"/>
      <c r="W4023" s="140" t="str" cm="1">
        <f t="array" ref="W4023">IF(SUM(LEN(B4023:V4023))=0,"",IF(OR(OR(ISBLANK(F4023),SUM(LEN(C4023),LEN(D4023))=0),AND(NOT(E4023="Unknown"),ISBLANK(J4023)),AND(NOT(O4023="Unknown"),ISBLANK(R4023))),"Missing Information", INDEX(Table15[Entire Service Line Classification], MATCH(SUMIFS(Table15[Unique ID],Table15[System-Owned Portion],E4023,Table15[If Material Anything Other than "Lead" in Column E,Was Material Ever Previously Lead?],G4023,Table15[Customer-Owned Portion],O4023),Table15[Unique ID],0),0)))</f>
        <v>Non-lead</v>
      </c>
      <c r="X4023"/>
    </row>
    <row r="4024" spans="2:24" ht="30" x14ac:dyDescent="0.25">
      <c r="B4024" s="145" t="s">
        <v>2054</v>
      </c>
      <c r="C4024" s="31" t="s">
        <v>9486</v>
      </c>
      <c r="D4024" s="31"/>
      <c r="E4024" s="43" t="s">
        <v>52</v>
      </c>
      <c r="F4024" s="42" t="s">
        <v>34</v>
      </c>
      <c r="G4024" s="83" t="s">
        <v>34</v>
      </c>
      <c r="H4024" s="168">
        <v>36034</v>
      </c>
      <c r="I4024" s="31"/>
      <c r="J4024" s="83" t="s">
        <v>188</v>
      </c>
      <c r="K4024" s="31" t="s">
        <v>34</v>
      </c>
      <c r="L4024" s="31"/>
      <c r="M4024" s="168"/>
      <c r="N4024" s="147"/>
      <c r="O4024" s="105" t="s">
        <v>52</v>
      </c>
      <c r="P4024" s="171">
        <v>36034</v>
      </c>
      <c r="Q4024" s="31"/>
      <c r="R4024" s="83" t="s">
        <v>188</v>
      </c>
      <c r="S4024" s="31" t="s">
        <v>34</v>
      </c>
      <c r="T4024" s="31"/>
      <c r="U4024" s="168"/>
      <c r="V4024" s="149"/>
      <c r="W4024" s="140" t="str" cm="1">
        <f t="array" ref="W4024">IF(SUM(LEN(B4024:V4024))=0,"",IF(OR(OR(ISBLANK(F4024),SUM(LEN(C4024),LEN(D4024))=0),AND(NOT(E4024="Unknown"),ISBLANK(J4024)),AND(NOT(O4024="Unknown"),ISBLANK(R4024))),"Missing Information", INDEX(Table15[Entire Service Line Classification], MATCH(SUMIFS(Table15[Unique ID],Table15[System-Owned Portion],E4024,Table15[If Material Anything Other than "Lead" in Column E,Was Material Ever Previously Lead?],G4024,Table15[Customer-Owned Portion],O4024),Table15[Unique ID],0),0)))</f>
        <v>Non-lead</v>
      </c>
      <c r="X4024"/>
    </row>
    <row r="4025" spans="2:24" ht="30" x14ac:dyDescent="0.25">
      <c r="B4025" s="145" t="s">
        <v>2056</v>
      </c>
      <c r="C4025" s="31" t="s">
        <v>9488</v>
      </c>
      <c r="D4025" s="31"/>
      <c r="E4025" s="43" t="s">
        <v>52</v>
      </c>
      <c r="F4025" s="42" t="s">
        <v>34</v>
      </c>
      <c r="G4025" s="83" t="s">
        <v>34</v>
      </c>
      <c r="H4025" s="168">
        <v>36034</v>
      </c>
      <c r="I4025" s="31"/>
      <c r="J4025" s="83" t="s">
        <v>188</v>
      </c>
      <c r="K4025" s="31" t="s">
        <v>34</v>
      </c>
      <c r="L4025" s="31"/>
      <c r="M4025" s="168"/>
      <c r="N4025" s="147"/>
      <c r="O4025" s="105" t="s">
        <v>52</v>
      </c>
      <c r="P4025" s="171">
        <v>36034</v>
      </c>
      <c r="Q4025" s="31"/>
      <c r="R4025" s="83" t="s">
        <v>188</v>
      </c>
      <c r="S4025" s="31" t="s">
        <v>34</v>
      </c>
      <c r="T4025" s="31"/>
      <c r="U4025" s="168"/>
      <c r="V4025" s="149"/>
      <c r="W4025" s="140" t="str" cm="1">
        <f t="array" ref="W4025">IF(SUM(LEN(B4025:V4025))=0,"",IF(OR(OR(ISBLANK(F4025),SUM(LEN(C4025),LEN(D4025))=0),AND(NOT(E4025="Unknown"),ISBLANK(J4025)),AND(NOT(O4025="Unknown"),ISBLANK(R4025))),"Missing Information", INDEX(Table15[Entire Service Line Classification], MATCH(SUMIFS(Table15[Unique ID],Table15[System-Owned Portion],E4025,Table15[If Material Anything Other than "Lead" in Column E,Was Material Ever Previously Lead?],G4025,Table15[Customer-Owned Portion],O4025),Table15[Unique ID],0),0)))</f>
        <v>Non-lead</v>
      </c>
      <c r="X4025"/>
    </row>
    <row r="4026" spans="2:24" ht="30" x14ac:dyDescent="0.25">
      <c r="B4026" s="145" t="s">
        <v>2057</v>
      </c>
      <c r="C4026" s="31" t="s">
        <v>9489</v>
      </c>
      <c r="D4026" s="31"/>
      <c r="E4026" s="43" t="s">
        <v>52</v>
      </c>
      <c r="F4026" s="42" t="s">
        <v>34</v>
      </c>
      <c r="G4026" s="83" t="s">
        <v>34</v>
      </c>
      <c r="H4026" s="168">
        <v>36034</v>
      </c>
      <c r="I4026" s="31"/>
      <c r="J4026" s="83" t="s">
        <v>188</v>
      </c>
      <c r="K4026" s="31" t="s">
        <v>34</v>
      </c>
      <c r="L4026" s="31"/>
      <c r="M4026" s="168"/>
      <c r="N4026" s="147"/>
      <c r="O4026" s="105" t="s">
        <v>52</v>
      </c>
      <c r="P4026" s="171">
        <v>36034</v>
      </c>
      <c r="Q4026" s="31"/>
      <c r="R4026" s="83" t="s">
        <v>188</v>
      </c>
      <c r="S4026" s="31" t="s">
        <v>34</v>
      </c>
      <c r="T4026" s="31"/>
      <c r="U4026" s="168"/>
      <c r="V4026" s="149"/>
      <c r="W4026" s="140" t="str" cm="1">
        <f t="array" ref="W4026">IF(SUM(LEN(B4026:V4026))=0,"",IF(OR(OR(ISBLANK(F4026),SUM(LEN(C4026),LEN(D4026))=0),AND(NOT(E4026="Unknown"),ISBLANK(J4026)),AND(NOT(O4026="Unknown"),ISBLANK(R4026))),"Missing Information", INDEX(Table15[Entire Service Line Classification], MATCH(SUMIFS(Table15[Unique ID],Table15[System-Owned Portion],E4026,Table15[If Material Anything Other than "Lead" in Column E,Was Material Ever Previously Lead?],G4026,Table15[Customer-Owned Portion],O4026),Table15[Unique ID],0),0)))</f>
        <v>Non-lead</v>
      </c>
      <c r="X4026"/>
    </row>
    <row r="4027" spans="2:24" ht="30" x14ac:dyDescent="0.25">
      <c r="B4027" s="145" t="s">
        <v>2059</v>
      </c>
      <c r="C4027" s="31" t="s">
        <v>9491</v>
      </c>
      <c r="D4027" s="31"/>
      <c r="E4027" s="43" t="s">
        <v>52</v>
      </c>
      <c r="F4027" s="42" t="s">
        <v>34</v>
      </c>
      <c r="G4027" s="83" t="s">
        <v>34</v>
      </c>
      <c r="H4027" s="168">
        <v>36034</v>
      </c>
      <c r="I4027" s="31"/>
      <c r="J4027" s="83" t="s">
        <v>188</v>
      </c>
      <c r="K4027" s="31" t="s">
        <v>34</v>
      </c>
      <c r="L4027" s="31"/>
      <c r="M4027" s="168"/>
      <c r="N4027" s="147"/>
      <c r="O4027" s="105" t="s">
        <v>52</v>
      </c>
      <c r="P4027" s="171">
        <v>36034</v>
      </c>
      <c r="Q4027" s="31"/>
      <c r="R4027" s="83" t="s">
        <v>188</v>
      </c>
      <c r="S4027" s="31" t="s">
        <v>34</v>
      </c>
      <c r="T4027" s="31"/>
      <c r="U4027" s="168"/>
      <c r="V4027" s="149"/>
      <c r="W4027" s="140" t="str" cm="1">
        <f t="array" ref="W4027">IF(SUM(LEN(B4027:V4027))=0,"",IF(OR(OR(ISBLANK(F4027),SUM(LEN(C4027),LEN(D4027))=0),AND(NOT(E4027="Unknown"),ISBLANK(J4027)),AND(NOT(O4027="Unknown"),ISBLANK(R4027))),"Missing Information", INDEX(Table15[Entire Service Line Classification], MATCH(SUMIFS(Table15[Unique ID],Table15[System-Owned Portion],E4027,Table15[If Material Anything Other than "Lead" in Column E,Was Material Ever Previously Lead?],G4027,Table15[Customer-Owned Portion],O4027),Table15[Unique ID],0),0)))</f>
        <v>Non-lead</v>
      </c>
      <c r="X4027"/>
    </row>
    <row r="4028" spans="2:24" ht="30" x14ac:dyDescent="0.25">
      <c r="B4028" s="145" t="s">
        <v>2065</v>
      </c>
      <c r="C4028" s="31" t="s">
        <v>9497</v>
      </c>
      <c r="D4028" s="31"/>
      <c r="E4028" s="43" t="s">
        <v>52</v>
      </c>
      <c r="F4028" s="42" t="s">
        <v>34</v>
      </c>
      <c r="G4028" s="83" t="s">
        <v>34</v>
      </c>
      <c r="H4028" s="168">
        <v>36034</v>
      </c>
      <c r="I4028" s="31"/>
      <c r="J4028" s="83" t="s">
        <v>188</v>
      </c>
      <c r="K4028" s="31" t="s">
        <v>34</v>
      </c>
      <c r="L4028" s="31"/>
      <c r="M4028" s="168"/>
      <c r="N4028" s="147"/>
      <c r="O4028" s="105" t="s">
        <v>52</v>
      </c>
      <c r="P4028" s="171">
        <v>36034</v>
      </c>
      <c r="Q4028" s="31"/>
      <c r="R4028" s="83" t="s">
        <v>188</v>
      </c>
      <c r="S4028" s="31" t="s">
        <v>34</v>
      </c>
      <c r="T4028" s="31"/>
      <c r="U4028" s="168"/>
      <c r="V4028" s="149"/>
      <c r="W4028" s="140" t="str" cm="1">
        <f t="array" ref="W4028">IF(SUM(LEN(B4028:V4028))=0,"",IF(OR(OR(ISBLANK(F4028),SUM(LEN(C4028),LEN(D4028))=0),AND(NOT(E4028="Unknown"),ISBLANK(J4028)),AND(NOT(O4028="Unknown"),ISBLANK(R4028))),"Missing Information", INDEX(Table15[Entire Service Line Classification], MATCH(SUMIFS(Table15[Unique ID],Table15[System-Owned Portion],E4028,Table15[If Material Anything Other than "Lead" in Column E,Was Material Ever Previously Lead?],G4028,Table15[Customer-Owned Portion],O4028),Table15[Unique ID],0),0)))</f>
        <v>Non-lead</v>
      </c>
      <c r="X4028"/>
    </row>
    <row r="4029" spans="2:24" ht="30" x14ac:dyDescent="0.25">
      <c r="B4029" s="145" t="s">
        <v>2117</v>
      </c>
      <c r="C4029" s="31" t="s">
        <v>9549</v>
      </c>
      <c r="D4029" s="31"/>
      <c r="E4029" s="43" t="s">
        <v>52</v>
      </c>
      <c r="F4029" s="42" t="s">
        <v>34</v>
      </c>
      <c r="G4029" s="83" t="s">
        <v>34</v>
      </c>
      <c r="H4029" s="168">
        <v>36034</v>
      </c>
      <c r="I4029" s="31"/>
      <c r="J4029" s="83" t="s">
        <v>188</v>
      </c>
      <c r="K4029" s="31" t="s">
        <v>34</v>
      </c>
      <c r="L4029" s="31"/>
      <c r="M4029" s="168"/>
      <c r="N4029" s="147"/>
      <c r="O4029" s="105" t="s">
        <v>52</v>
      </c>
      <c r="P4029" s="171">
        <v>36034</v>
      </c>
      <c r="Q4029" s="31"/>
      <c r="R4029" s="83" t="s">
        <v>188</v>
      </c>
      <c r="S4029" s="31" t="s">
        <v>34</v>
      </c>
      <c r="T4029" s="31"/>
      <c r="U4029" s="168"/>
      <c r="V4029" s="149"/>
      <c r="W4029" s="140" t="str" cm="1">
        <f t="array" ref="W4029">IF(SUM(LEN(B4029:V4029))=0,"",IF(OR(OR(ISBLANK(F4029),SUM(LEN(C4029),LEN(D4029))=0),AND(NOT(E4029="Unknown"),ISBLANK(J4029)),AND(NOT(O4029="Unknown"),ISBLANK(R4029))),"Missing Information", INDEX(Table15[Entire Service Line Classification], MATCH(SUMIFS(Table15[Unique ID],Table15[System-Owned Portion],E4029,Table15[If Material Anything Other than "Lead" in Column E,Was Material Ever Previously Lead?],G4029,Table15[Customer-Owned Portion],O4029),Table15[Unique ID],0),0)))</f>
        <v>Non-lead</v>
      </c>
      <c r="X4029"/>
    </row>
    <row r="4030" spans="2:24" ht="30" x14ac:dyDescent="0.25">
      <c r="B4030" s="145" t="s">
        <v>2151</v>
      </c>
      <c r="C4030" s="31" t="s">
        <v>9583</v>
      </c>
      <c r="D4030" s="31"/>
      <c r="E4030" s="43" t="s">
        <v>52</v>
      </c>
      <c r="F4030" s="42" t="s">
        <v>34</v>
      </c>
      <c r="G4030" s="83" t="s">
        <v>34</v>
      </c>
      <c r="H4030" s="168">
        <v>36034</v>
      </c>
      <c r="I4030" s="31"/>
      <c r="J4030" s="83" t="s">
        <v>188</v>
      </c>
      <c r="K4030" s="31" t="s">
        <v>34</v>
      </c>
      <c r="L4030" s="31"/>
      <c r="M4030" s="168"/>
      <c r="N4030" s="147"/>
      <c r="O4030" s="105" t="s">
        <v>52</v>
      </c>
      <c r="P4030" s="171">
        <v>36034</v>
      </c>
      <c r="Q4030" s="31"/>
      <c r="R4030" s="83" t="s">
        <v>188</v>
      </c>
      <c r="S4030" s="31" t="s">
        <v>34</v>
      </c>
      <c r="T4030" s="31"/>
      <c r="U4030" s="168"/>
      <c r="V4030" s="149"/>
      <c r="W4030" s="140" t="str" cm="1">
        <f t="array" ref="W4030">IF(SUM(LEN(B4030:V4030))=0,"",IF(OR(OR(ISBLANK(F4030),SUM(LEN(C4030),LEN(D4030))=0),AND(NOT(E4030="Unknown"),ISBLANK(J4030)),AND(NOT(O4030="Unknown"),ISBLANK(R4030))),"Missing Information", INDEX(Table15[Entire Service Line Classification], MATCH(SUMIFS(Table15[Unique ID],Table15[System-Owned Portion],E4030,Table15[If Material Anything Other than "Lead" in Column E,Was Material Ever Previously Lead?],G4030,Table15[Customer-Owned Portion],O4030),Table15[Unique ID],0),0)))</f>
        <v>Non-lead</v>
      </c>
      <c r="X4030"/>
    </row>
    <row r="4031" spans="2:24" ht="30" x14ac:dyDescent="0.25">
      <c r="B4031" s="145" t="s">
        <v>2295</v>
      </c>
      <c r="C4031" s="31" t="s">
        <v>9727</v>
      </c>
      <c r="D4031" s="31"/>
      <c r="E4031" s="43" t="s">
        <v>52</v>
      </c>
      <c r="F4031" s="42" t="s">
        <v>34</v>
      </c>
      <c r="G4031" s="83" t="s">
        <v>34</v>
      </c>
      <c r="H4031" s="168">
        <v>36034</v>
      </c>
      <c r="I4031" s="31"/>
      <c r="J4031" s="83" t="s">
        <v>188</v>
      </c>
      <c r="K4031" s="31" t="s">
        <v>34</v>
      </c>
      <c r="L4031" s="31"/>
      <c r="M4031" s="168"/>
      <c r="N4031" s="147"/>
      <c r="O4031" s="105" t="s">
        <v>52</v>
      </c>
      <c r="P4031" s="171">
        <v>36034</v>
      </c>
      <c r="Q4031" s="31"/>
      <c r="R4031" s="83" t="s">
        <v>188</v>
      </c>
      <c r="S4031" s="31" t="s">
        <v>34</v>
      </c>
      <c r="T4031" s="31"/>
      <c r="U4031" s="168"/>
      <c r="V4031" s="149"/>
      <c r="W4031" s="140" t="str" cm="1">
        <f t="array" ref="W4031">IF(SUM(LEN(B4031:V4031))=0,"",IF(OR(OR(ISBLANK(F4031),SUM(LEN(C4031),LEN(D4031))=0),AND(NOT(E4031="Unknown"),ISBLANK(J4031)),AND(NOT(O4031="Unknown"),ISBLANK(R4031))),"Missing Information", INDEX(Table15[Entire Service Line Classification], MATCH(SUMIFS(Table15[Unique ID],Table15[System-Owned Portion],E4031,Table15[If Material Anything Other than "Lead" in Column E,Was Material Ever Previously Lead?],G4031,Table15[Customer-Owned Portion],O4031),Table15[Unique ID],0),0)))</f>
        <v>Non-lead</v>
      </c>
      <c r="X4031"/>
    </row>
    <row r="4032" spans="2:24" ht="30" x14ac:dyDescent="0.25">
      <c r="B4032" s="145" t="s">
        <v>2443</v>
      </c>
      <c r="C4032" s="31" t="s">
        <v>9875</v>
      </c>
      <c r="D4032" s="31"/>
      <c r="E4032" s="43" t="s">
        <v>52</v>
      </c>
      <c r="F4032" s="42" t="s">
        <v>34</v>
      </c>
      <c r="G4032" s="83" t="s">
        <v>34</v>
      </c>
      <c r="H4032" s="168">
        <v>36034</v>
      </c>
      <c r="I4032" s="31"/>
      <c r="J4032" s="83" t="s">
        <v>188</v>
      </c>
      <c r="K4032" s="31" t="s">
        <v>34</v>
      </c>
      <c r="L4032" s="31"/>
      <c r="M4032" s="168"/>
      <c r="N4032" s="147"/>
      <c r="O4032" s="105" t="s">
        <v>52</v>
      </c>
      <c r="P4032" s="171">
        <v>36034</v>
      </c>
      <c r="Q4032" s="31"/>
      <c r="R4032" s="83" t="s">
        <v>188</v>
      </c>
      <c r="S4032" s="31" t="s">
        <v>34</v>
      </c>
      <c r="T4032" s="31"/>
      <c r="U4032" s="168"/>
      <c r="V4032" s="149"/>
      <c r="W4032" s="140" t="str" cm="1">
        <f t="array" ref="W4032">IF(SUM(LEN(B4032:V4032))=0,"",IF(OR(OR(ISBLANK(F4032),SUM(LEN(C4032),LEN(D4032))=0),AND(NOT(E4032="Unknown"),ISBLANK(J4032)),AND(NOT(O4032="Unknown"),ISBLANK(R4032))),"Missing Information", INDEX(Table15[Entire Service Line Classification], MATCH(SUMIFS(Table15[Unique ID],Table15[System-Owned Portion],E4032,Table15[If Material Anything Other than "Lead" in Column E,Was Material Ever Previously Lead?],G4032,Table15[Customer-Owned Portion],O4032),Table15[Unique ID],0),0)))</f>
        <v>Non-lead</v>
      </c>
      <c r="X4032"/>
    </row>
    <row r="4033" spans="2:24" ht="30" x14ac:dyDescent="0.25">
      <c r="B4033" s="145" t="s">
        <v>2462</v>
      </c>
      <c r="C4033" s="31" t="s">
        <v>9894</v>
      </c>
      <c r="D4033" s="31"/>
      <c r="E4033" s="43" t="s">
        <v>52</v>
      </c>
      <c r="F4033" s="42" t="s">
        <v>34</v>
      </c>
      <c r="G4033" s="83" t="s">
        <v>34</v>
      </c>
      <c r="H4033" s="168">
        <v>36034</v>
      </c>
      <c r="I4033" s="31"/>
      <c r="J4033" s="83" t="s">
        <v>188</v>
      </c>
      <c r="K4033" s="31" t="s">
        <v>34</v>
      </c>
      <c r="L4033" s="31"/>
      <c r="M4033" s="168"/>
      <c r="N4033" s="147"/>
      <c r="O4033" s="105" t="s">
        <v>52</v>
      </c>
      <c r="P4033" s="171">
        <v>36034</v>
      </c>
      <c r="Q4033" s="31"/>
      <c r="R4033" s="83" t="s">
        <v>188</v>
      </c>
      <c r="S4033" s="31" t="s">
        <v>34</v>
      </c>
      <c r="T4033" s="31"/>
      <c r="U4033" s="168"/>
      <c r="V4033" s="149"/>
      <c r="W4033" s="140" t="str" cm="1">
        <f t="array" ref="W4033">IF(SUM(LEN(B4033:V4033))=0,"",IF(OR(OR(ISBLANK(F4033),SUM(LEN(C4033),LEN(D4033))=0),AND(NOT(E4033="Unknown"),ISBLANK(J4033)),AND(NOT(O4033="Unknown"),ISBLANK(R4033))),"Missing Information", INDEX(Table15[Entire Service Line Classification], MATCH(SUMIFS(Table15[Unique ID],Table15[System-Owned Portion],E4033,Table15[If Material Anything Other than "Lead" in Column E,Was Material Ever Previously Lead?],G4033,Table15[Customer-Owned Portion],O4033),Table15[Unique ID],0),0)))</f>
        <v>Non-lead</v>
      </c>
      <c r="X4033"/>
    </row>
    <row r="4034" spans="2:24" ht="30" x14ac:dyDescent="0.25">
      <c r="B4034" s="145" t="s">
        <v>2479</v>
      </c>
      <c r="C4034" s="31" t="s">
        <v>9911</v>
      </c>
      <c r="D4034" s="31"/>
      <c r="E4034" s="43" t="s">
        <v>52</v>
      </c>
      <c r="F4034" s="42" t="s">
        <v>34</v>
      </c>
      <c r="G4034" s="83" t="s">
        <v>34</v>
      </c>
      <c r="H4034" s="168">
        <v>36034</v>
      </c>
      <c r="I4034" s="31"/>
      <c r="J4034" s="83" t="s">
        <v>188</v>
      </c>
      <c r="K4034" s="31" t="s">
        <v>34</v>
      </c>
      <c r="L4034" s="31"/>
      <c r="M4034" s="168"/>
      <c r="N4034" s="147"/>
      <c r="O4034" s="105" t="s">
        <v>52</v>
      </c>
      <c r="P4034" s="171">
        <v>36034</v>
      </c>
      <c r="Q4034" s="31"/>
      <c r="R4034" s="83" t="s">
        <v>188</v>
      </c>
      <c r="S4034" s="31" t="s">
        <v>34</v>
      </c>
      <c r="T4034" s="31"/>
      <c r="U4034" s="168"/>
      <c r="V4034" s="149"/>
      <c r="W4034" s="140" t="str" cm="1">
        <f t="array" ref="W4034">IF(SUM(LEN(B4034:V4034))=0,"",IF(OR(OR(ISBLANK(F4034),SUM(LEN(C4034),LEN(D4034))=0),AND(NOT(E4034="Unknown"),ISBLANK(J4034)),AND(NOT(O4034="Unknown"),ISBLANK(R4034))),"Missing Information", INDEX(Table15[Entire Service Line Classification], MATCH(SUMIFS(Table15[Unique ID],Table15[System-Owned Portion],E4034,Table15[If Material Anything Other than "Lead" in Column E,Was Material Ever Previously Lead?],G4034,Table15[Customer-Owned Portion],O4034),Table15[Unique ID],0),0)))</f>
        <v>Non-lead</v>
      </c>
      <c r="X4034"/>
    </row>
    <row r="4035" spans="2:24" ht="30" x14ac:dyDescent="0.25">
      <c r="B4035" s="145" t="s">
        <v>2482</v>
      </c>
      <c r="C4035" s="31" t="s">
        <v>9914</v>
      </c>
      <c r="D4035" s="31"/>
      <c r="E4035" s="43" t="s">
        <v>52</v>
      </c>
      <c r="F4035" s="42" t="s">
        <v>34</v>
      </c>
      <c r="G4035" s="83" t="s">
        <v>34</v>
      </c>
      <c r="H4035" s="168">
        <v>36034</v>
      </c>
      <c r="I4035" s="31"/>
      <c r="J4035" s="83" t="s">
        <v>188</v>
      </c>
      <c r="K4035" s="31" t="s">
        <v>34</v>
      </c>
      <c r="L4035" s="31"/>
      <c r="M4035" s="168"/>
      <c r="N4035" s="147"/>
      <c r="O4035" s="105" t="s">
        <v>52</v>
      </c>
      <c r="P4035" s="171">
        <v>36034</v>
      </c>
      <c r="Q4035" s="31"/>
      <c r="R4035" s="83" t="s">
        <v>188</v>
      </c>
      <c r="S4035" s="31" t="s">
        <v>34</v>
      </c>
      <c r="T4035" s="31"/>
      <c r="U4035" s="168"/>
      <c r="V4035" s="149"/>
      <c r="W4035" s="140" t="str" cm="1">
        <f t="array" ref="W4035">IF(SUM(LEN(B4035:V4035))=0,"",IF(OR(OR(ISBLANK(F4035),SUM(LEN(C4035),LEN(D4035))=0),AND(NOT(E4035="Unknown"),ISBLANK(J4035)),AND(NOT(O4035="Unknown"),ISBLANK(R4035))),"Missing Information", INDEX(Table15[Entire Service Line Classification], MATCH(SUMIFS(Table15[Unique ID],Table15[System-Owned Portion],E4035,Table15[If Material Anything Other than "Lead" in Column E,Was Material Ever Previously Lead?],G4035,Table15[Customer-Owned Portion],O4035),Table15[Unique ID],0),0)))</f>
        <v>Non-lead</v>
      </c>
      <c r="X4035"/>
    </row>
    <row r="4036" spans="2:24" ht="30" x14ac:dyDescent="0.25">
      <c r="B4036" s="145" t="s">
        <v>2492</v>
      </c>
      <c r="C4036" s="31" t="s">
        <v>9924</v>
      </c>
      <c r="D4036" s="31"/>
      <c r="E4036" s="43" t="s">
        <v>52</v>
      </c>
      <c r="F4036" s="42" t="s">
        <v>34</v>
      </c>
      <c r="G4036" s="83" t="s">
        <v>34</v>
      </c>
      <c r="H4036" s="168">
        <v>36034</v>
      </c>
      <c r="I4036" s="31"/>
      <c r="J4036" s="83" t="s">
        <v>188</v>
      </c>
      <c r="K4036" s="31" t="s">
        <v>34</v>
      </c>
      <c r="L4036" s="31"/>
      <c r="M4036" s="168"/>
      <c r="N4036" s="147"/>
      <c r="O4036" s="105" t="s">
        <v>52</v>
      </c>
      <c r="P4036" s="171">
        <v>36034</v>
      </c>
      <c r="Q4036" s="31"/>
      <c r="R4036" s="83" t="s">
        <v>188</v>
      </c>
      <c r="S4036" s="31" t="s">
        <v>34</v>
      </c>
      <c r="T4036" s="31"/>
      <c r="U4036" s="168"/>
      <c r="V4036" s="149"/>
      <c r="W4036" s="140" t="str" cm="1">
        <f t="array" ref="W4036">IF(SUM(LEN(B4036:V4036))=0,"",IF(OR(OR(ISBLANK(F4036),SUM(LEN(C4036),LEN(D4036))=0),AND(NOT(E4036="Unknown"),ISBLANK(J4036)),AND(NOT(O4036="Unknown"),ISBLANK(R4036))),"Missing Information", INDEX(Table15[Entire Service Line Classification], MATCH(SUMIFS(Table15[Unique ID],Table15[System-Owned Portion],E4036,Table15[If Material Anything Other than "Lead" in Column E,Was Material Ever Previously Lead?],G4036,Table15[Customer-Owned Portion],O4036),Table15[Unique ID],0),0)))</f>
        <v>Non-lead</v>
      </c>
      <c r="X4036"/>
    </row>
    <row r="4037" spans="2:24" ht="30" x14ac:dyDescent="0.25">
      <c r="B4037" s="145" t="s">
        <v>2518</v>
      </c>
      <c r="C4037" s="31" t="s">
        <v>9950</v>
      </c>
      <c r="D4037" s="31"/>
      <c r="E4037" s="43" t="s">
        <v>52</v>
      </c>
      <c r="F4037" s="42" t="s">
        <v>34</v>
      </c>
      <c r="G4037" s="83" t="s">
        <v>34</v>
      </c>
      <c r="H4037" s="168">
        <v>36034</v>
      </c>
      <c r="I4037" s="31"/>
      <c r="J4037" s="83" t="s">
        <v>188</v>
      </c>
      <c r="K4037" s="31" t="s">
        <v>34</v>
      </c>
      <c r="L4037" s="31"/>
      <c r="M4037" s="168"/>
      <c r="N4037" s="147"/>
      <c r="O4037" s="105" t="s">
        <v>52</v>
      </c>
      <c r="P4037" s="171">
        <v>36034</v>
      </c>
      <c r="Q4037" s="31"/>
      <c r="R4037" s="83" t="s">
        <v>188</v>
      </c>
      <c r="S4037" s="31" t="s">
        <v>34</v>
      </c>
      <c r="T4037" s="31"/>
      <c r="U4037" s="168"/>
      <c r="V4037" s="149"/>
      <c r="W4037" s="140" t="str" cm="1">
        <f t="array" ref="W4037">IF(SUM(LEN(B4037:V4037))=0,"",IF(OR(OR(ISBLANK(F4037),SUM(LEN(C4037),LEN(D4037))=0),AND(NOT(E4037="Unknown"),ISBLANK(J4037)),AND(NOT(O4037="Unknown"),ISBLANK(R4037))),"Missing Information", INDEX(Table15[Entire Service Line Classification], MATCH(SUMIFS(Table15[Unique ID],Table15[System-Owned Portion],E4037,Table15[If Material Anything Other than "Lead" in Column E,Was Material Ever Previously Lead?],G4037,Table15[Customer-Owned Portion],O4037),Table15[Unique ID],0),0)))</f>
        <v>Non-lead</v>
      </c>
      <c r="X4037"/>
    </row>
    <row r="4038" spans="2:24" ht="30" x14ac:dyDescent="0.25">
      <c r="B4038" s="145" t="s">
        <v>2565</v>
      </c>
      <c r="C4038" s="31" t="s">
        <v>9997</v>
      </c>
      <c r="D4038" s="31"/>
      <c r="E4038" s="43" t="s">
        <v>52</v>
      </c>
      <c r="F4038" s="42" t="s">
        <v>34</v>
      </c>
      <c r="G4038" s="83" t="s">
        <v>34</v>
      </c>
      <c r="H4038" s="168">
        <v>36034</v>
      </c>
      <c r="I4038" s="31"/>
      <c r="J4038" s="83" t="s">
        <v>188</v>
      </c>
      <c r="K4038" s="31" t="s">
        <v>34</v>
      </c>
      <c r="L4038" s="31"/>
      <c r="M4038" s="168"/>
      <c r="N4038" s="147"/>
      <c r="O4038" s="105" t="s">
        <v>52</v>
      </c>
      <c r="P4038" s="171">
        <v>36034</v>
      </c>
      <c r="Q4038" s="31"/>
      <c r="R4038" s="83" t="s">
        <v>188</v>
      </c>
      <c r="S4038" s="31" t="s">
        <v>34</v>
      </c>
      <c r="T4038" s="31"/>
      <c r="U4038" s="168"/>
      <c r="V4038" s="149"/>
      <c r="W4038" s="140" t="str" cm="1">
        <f t="array" ref="W4038">IF(SUM(LEN(B4038:V4038))=0,"",IF(OR(OR(ISBLANK(F4038),SUM(LEN(C4038),LEN(D4038))=0),AND(NOT(E4038="Unknown"),ISBLANK(J4038)),AND(NOT(O4038="Unknown"),ISBLANK(R4038))),"Missing Information", INDEX(Table15[Entire Service Line Classification], MATCH(SUMIFS(Table15[Unique ID],Table15[System-Owned Portion],E4038,Table15[If Material Anything Other than "Lead" in Column E,Was Material Ever Previously Lead?],G4038,Table15[Customer-Owned Portion],O4038),Table15[Unique ID],0),0)))</f>
        <v>Non-lead</v>
      </c>
      <c r="X4038"/>
    </row>
    <row r="4039" spans="2:24" ht="30" x14ac:dyDescent="0.25">
      <c r="B4039" s="145" t="s">
        <v>2575</v>
      </c>
      <c r="C4039" s="31" t="s">
        <v>10007</v>
      </c>
      <c r="D4039" s="31"/>
      <c r="E4039" s="43" t="s">
        <v>52</v>
      </c>
      <c r="F4039" s="42" t="s">
        <v>34</v>
      </c>
      <c r="G4039" s="83" t="s">
        <v>34</v>
      </c>
      <c r="H4039" s="168">
        <v>36034</v>
      </c>
      <c r="I4039" s="31"/>
      <c r="J4039" s="83" t="s">
        <v>188</v>
      </c>
      <c r="K4039" s="31" t="s">
        <v>34</v>
      </c>
      <c r="L4039" s="31"/>
      <c r="M4039" s="168"/>
      <c r="N4039" s="147"/>
      <c r="O4039" s="105" t="s">
        <v>52</v>
      </c>
      <c r="P4039" s="171">
        <v>36034</v>
      </c>
      <c r="Q4039" s="31"/>
      <c r="R4039" s="83" t="s">
        <v>188</v>
      </c>
      <c r="S4039" s="31" t="s">
        <v>34</v>
      </c>
      <c r="T4039" s="31"/>
      <c r="U4039" s="168"/>
      <c r="V4039" s="149"/>
      <c r="W4039" s="140" t="str" cm="1">
        <f t="array" ref="W4039">IF(SUM(LEN(B4039:V4039))=0,"",IF(OR(OR(ISBLANK(F4039),SUM(LEN(C4039),LEN(D4039))=0),AND(NOT(E4039="Unknown"),ISBLANK(J4039)),AND(NOT(O4039="Unknown"),ISBLANK(R4039))),"Missing Information", INDEX(Table15[Entire Service Line Classification], MATCH(SUMIFS(Table15[Unique ID],Table15[System-Owned Portion],E4039,Table15[If Material Anything Other than "Lead" in Column E,Was Material Ever Previously Lead?],G4039,Table15[Customer-Owned Portion],O4039),Table15[Unique ID],0),0)))</f>
        <v>Non-lead</v>
      </c>
      <c r="X4039"/>
    </row>
    <row r="4040" spans="2:24" ht="30" x14ac:dyDescent="0.25">
      <c r="B4040" s="145" t="s">
        <v>6664</v>
      </c>
      <c r="C4040" s="31" t="s">
        <v>14270</v>
      </c>
      <c r="D4040" s="31"/>
      <c r="E4040" s="43" t="s">
        <v>52</v>
      </c>
      <c r="F4040" s="42" t="s">
        <v>34</v>
      </c>
      <c r="G4040" s="83" t="s">
        <v>34</v>
      </c>
      <c r="H4040" s="168">
        <v>36034</v>
      </c>
      <c r="I4040" s="31"/>
      <c r="J4040" s="83" t="s">
        <v>188</v>
      </c>
      <c r="K4040" s="31" t="s">
        <v>34</v>
      </c>
      <c r="L4040" s="31"/>
      <c r="M4040" s="168"/>
      <c r="N4040" s="147"/>
      <c r="O4040" s="105" t="s">
        <v>52</v>
      </c>
      <c r="P4040" s="171">
        <v>36034</v>
      </c>
      <c r="Q4040" s="31"/>
      <c r="R4040" s="83" t="s">
        <v>188</v>
      </c>
      <c r="S4040" s="31" t="s">
        <v>34</v>
      </c>
      <c r="T4040" s="31"/>
      <c r="U4040" s="168"/>
      <c r="V4040" s="149"/>
      <c r="W4040" s="140" t="str" cm="1">
        <f t="array" ref="W4040">IF(SUM(LEN(B4040:V4040))=0,"",IF(OR(OR(ISBLANK(F4040),SUM(LEN(C4040),LEN(D4040))=0),AND(NOT(E4040="Unknown"),ISBLANK(J4040)),AND(NOT(O4040="Unknown"),ISBLANK(R4040))),"Missing Information", INDEX(Table15[Entire Service Line Classification], MATCH(SUMIFS(Table15[Unique ID],Table15[System-Owned Portion],E4040,Table15[If Material Anything Other than "Lead" in Column E,Was Material Ever Previously Lead?],G4040,Table15[Customer-Owned Portion],O4040),Table15[Unique ID],0),0)))</f>
        <v>Non-lead</v>
      </c>
      <c r="X4040"/>
    </row>
    <row r="4041" spans="2:24" ht="30" x14ac:dyDescent="0.25">
      <c r="B4041" s="145" t="s">
        <v>605</v>
      </c>
      <c r="C4041" s="31" t="s">
        <v>8020</v>
      </c>
      <c r="D4041" s="31"/>
      <c r="E4041" s="43" t="s">
        <v>52</v>
      </c>
      <c r="F4041" s="42" t="s">
        <v>34</v>
      </c>
      <c r="G4041" s="83" t="s">
        <v>34</v>
      </c>
      <c r="H4041" s="168">
        <v>36033</v>
      </c>
      <c r="I4041" s="31"/>
      <c r="J4041" s="83" t="s">
        <v>188</v>
      </c>
      <c r="K4041" s="31" t="s">
        <v>34</v>
      </c>
      <c r="L4041" s="31"/>
      <c r="M4041" s="168"/>
      <c r="N4041" s="147"/>
      <c r="O4041" s="105" t="s">
        <v>52</v>
      </c>
      <c r="P4041" s="171">
        <v>36033</v>
      </c>
      <c r="Q4041" s="31"/>
      <c r="R4041" s="83" t="s">
        <v>188</v>
      </c>
      <c r="S4041" s="31" t="s">
        <v>34</v>
      </c>
      <c r="T4041" s="31"/>
      <c r="U4041" s="168"/>
      <c r="V4041" s="149"/>
      <c r="W4041" s="140" t="str" cm="1">
        <f t="array" ref="W4041">IF(SUM(LEN(B4041:V4041))=0,"",IF(OR(OR(ISBLANK(F4041),SUM(LEN(C4041),LEN(D4041))=0),AND(NOT(E4041="Unknown"),ISBLANK(J4041)),AND(NOT(O4041="Unknown"),ISBLANK(R4041))),"Missing Information", INDEX(Table15[Entire Service Line Classification], MATCH(SUMIFS(Table15[Unique ID],Table15[System-Owned Portion],E4041,Table15[If Material Anything Other than "Lead" in Column E,Was Material Ever Previously Lead?],G4041,Table15[Customer-Owned Portion],O4041),Table15[Unique ID],0),0)))</f>
        <v>Non-lead</v>
      </c>
      <c r="X4041"/>
    </row>
    <row r="4042" spans="2:24" ht="30" x14ac:dyDescent="0.25">
      <c r="B4042" s="145" t="s">
        <v>2240</v>
      </c>
      <c r="C4042" s="31" t="s">
        <v>9672</v>
      </c>
      <c r="D4042" s="31"/>
      <c r="E4042" s="43" t="s">
        <v>52</v>
      </c>
      <c r="F4042" s="42" t="s">
        <v>34</v>
      </c>
      <c r="G4042" s="83" t="s">
        <v>34</v>
      </c>
      <c r="H4042" s="168">
        <v>36033</v>
      </c>
      <c r="I4042" s="31"/>
      <c r="J4042" s="83" t="s">
        <v>188</v>
      </c>
      <c r="K4042" s="31" t="s">
        <v>34</v>
      </c>
      <c r="L4042" s="31"/>
      <c r="M4042" s="168"/>
      <c r="N4042" s="147"/>
      <c r="O4042" s="105" t="s">
        <v>52</v>
      </c>
      <c r="P4042" s="171">
        <v>36033</v>
      </c>
      <c r="Q4042" s="31"/>
      <c r="R4042" s="83" t="s">
        <v>188</v>
      </c>
      <c r="S4042" s="31" t="s">
        <v>34</v>
      </c>
      <c r="T4042" s="31"/>
      <c r="U4042" s="168"/>
      <c r="V4042" s="149"/>
      <c r="W4042" s="140" t="str" cm="1">
        <f t="array" ref="W4042">IF(SUM(LEN(B4042:V4042))=0,"",IF(OR(OR(ISBLANK(F4042),SUM(LEN(C4042),LEN(D4042))=0),AND(NOT(E4042="Unknown"),ISBLANK(J4042)),AND(NOT(O4042="Unknown"),ISBLANK(R4042))),"Missing Information", INDEX(Table15[Entire Service Line Classification], MATCH(SUMIFS(Table15[Unique ID],Table15[System-Owned Portion],E4042,Table15[If Material Anything Other than "Lead" in Column E,Was Material Ever Previously Lead?],G4042,Table15[Customer-Owned Portion],O4042),Table15[Unique ID],0),0)))</f>
        <v>Non-lead</v>
      </c>
      <c r="X4042"/>
    </row>
    <row r="4043" spans="2:24" ht="30" x14ac:dyDescent="0.25">
      <c r="B4043" s="145" t="s">
        <v>6732</v>
      </c>
      <c r="C4043" s="31" t="s">
        <v>14338</v>
      </c>
      <c r="D4043" s="31"/>
      <c r="E4043" s="43" t="s">
        <v>52</v>
      </c>
      <c r="F4043" s="42" t="s">
        <v>34</v>
      </c>
      <c r="G4043" s="83" t="s">
        <v>34</v>
      </c>
      <c r="H4043" s="168">
        <v>36032</v>
      </c>
      <c r="I4043" s="31"/>
      <c r="J4043" s="83" t="s">
        <v>188</v>
      </c>
      <c r="K4043" s="31" t="s">
        <v>34</v>
      </c>
      <c r="L4043" s="31"/>
      <c r="M4043" s="168"/>
      <c r="N4043" s="147"/>
      <c r="O4043" s="105" t="s">
        <v>52</v>
      </c>
      <c r="P4043" s="171">
        <v>36032</v>
      </c>
      <c r="Q4043" s="31"/>
      <c r="R4043" s="83" t="s">
        <v>188</v>
      </c>
      <c r="S4043" s="31" t="s">
        <v>34</v>
      </c>
      <c r="T4043" s="31"/>
      <c r="U4043" s="168"/>
      <c r="V4043" s="149"/>
      <c r="W4043" s="140" t="str" cm="1">
        <f t="array" ref="W4043">IF(SUM(LEN(B4043:V4043))=0,"",IF(OR(OR(ISBLANK(F4043),SUM(LEN(C4043),LEN(D4043))=0),AND(NOT(E4043="Unknown"),ISBLANK(J4043)),AND(NOT(O4043="Unknown"),ISBLANK(R4043))),"Missing Information", INDEX(Table15[Entire Service Line Classification], MATCH(SUMIFS(Table15[Unique ID],Table15[System-Owned Portion],E4043,Table15[If Material Anything Other than "Lead" in Column E,Was Material Ever Previously Lead?],G4043,Table15[Customer-Owned Portion],O4043),Table15[Unique ID],0),0)))</f>
        <v>Non-lead</v>
      </c>
      <c r="X4043"/>
    </row>
    <row r="4044" spans="2:24" ht="30" x14ac:dyDescent="0.25">
      <c r="B4044" s="145" t="s">
        <v>6867</v>
      </c>
      <c r="C4044" s="31" t="s">
        <v>14491</v>
      </c>
      <c r="D4044" s="31"/>
      <c r="E4044" s="43" t="s">
        <v>52</v>
      </c>
      <c r="F4044" s="42" t="s">
        <v>34</v>
      </c>
      <c r="G4044" s="83" t="s">
        <v>34</v>
      </c>
      <c r="H4044" s="168">
        <v>36032</v>
      </c>
      <c r="I4044" s="31"/>
      <c r="J4044" s="83" t="s">
        <v>188</v>
      </c>
      <c r="K4044" s="31" t="s">
        <v>34</v>
      </c>
      <c r="L4044" s="31"/>
      <c r="M4044" s="168"/>
      <c r="N4044" s="147"/>
      <c r="O4044" s="105" t="s">
        <v>52</v>
      </c>
      <c r="P4044" s="171">
        <v>36032</v>
      </c>
      <c r="Q4044" s="31"/>
      <c r="R4044" s="83" t="s">
        <v>188</v>
      </c>
      <c r="S4044" s="31" t="s">
        <v>34</v>
      </c>
      <c r="T4044" s="31"/>
      <c r="U4044" s="168"/>
      <c r="V4044" s="149"/>
      <c r="W4044" s="140" t="str" cm="1">
        <f t="array" ref="W4044">IF(SUM(LEN(B4044:V4044))=0,"",IF(OR(OR(ISBLANK(F4044),SUM(LEN(C4044),LEN(D4044))=0),AND(NOT(E4044="Unknown"),ISBLANK(J4044)),AND(NOT(O4044="Unknown"),ISBLANK(R4044))),"Missing Information", INDEX(Table15[Entire Service Line Classification], MATCH(SUMIFS(Table15[Unique ID],Table15[System-Owned Portion],E4044,Table15[If Material Anything Other than "Lead" in Column E,Was Material Ever Previously Lead?],G4044,Table15[Customer-Owned Portion],O4044),Table15[Unique ID],0),0)))</f>
        <v>Non-lead</v>
      </c>
      <c r="X4044"/>
    </row>
    <row r="4045" spans="2:24" ht="30" x14ac:dyDescent="0.25">
      <c r="B4045" s="145" t="s">
        <v>6026</v>
      </c>
      <c r="C4045" s="31" t="s">
        <v>13628</v>
      </c>
      <c r="D4045" s="31"/>
      <c r="E4045" s="43" t="s">
        <v>52</v>
      </c>
      <c r="F4045" s="42" t="s">
        <v>34</v>
      </c>
      <c r="G4045" s="83" t="s">
        <v>34</v>
      </c>
      <c r="H4045" s="168">
        <v>36026</v>
      </c>
      <c r="I4045" s="31"/>
      <c r="J4045" s="83" t="s">
        <v>188</v>
      </c>
      <c r="K4045" s="31" t="s">
        <v>34</v>
      </c>
      <c r="L4045" s="31"/>
      <c r="M4045" s="168"/>
      <c r="N4045" s="147"/>
      <c r="O4045" s="105" t="s">
        <v>52</v>
      </c>
      <c r="P4045" s="171">
        <v>36026</v>
      </c>
      <c r="Q4045" s="31"/>
      <c r="R4045" s="83" t="s">
        <v>188</v>
      </c>
      <c r="S4045" s="31" t="s">
        <v>34</v>
      </c>
      <c r="T4045" s="31"/>
      <c r="U4045" s="168"/>
      <c r="V4045" s="149"/>
      <c r="W4045" s="140" t="str" cm="1">
        <f t="array" ref="W4045">IF(SUM(LEN(B4045:V4045))=0,"",IF(OR(OR(ISBLANK(F4045),SUM(LEN(C4045),LEN(D4045))=0),AND(NOT(E4045="Unknown"),ISBLANK(J4045)),AND(NOT(O4045="Unknown"),ISBLANK(R4045))),"Missing Information", INDEX(Table15[Entire Service Line Classification], MATCH(SUMIFS(Table15[Unique ID],Table15[System-Owned Portion],E4045,Table15[If Material Anything Other than "Lead" in Column E,Was Material Ever Previously Lead?],G4045,Table15[Customer-Owned Portion],O4045),Table15[Unique ID],0),0)))</f>
        <v>Non-lead</v>
      </c>
      <c r="X4045"/>
    </row>
    <row r="4046" spans="2:24" ht="30" x14ac:dyDescent="0.25">
      <c r="B4046" s="145" t="s">
        <v>6177</v>
      </c>
      <c r="C4046" s="31" t="s">
        <v>13779</v>
      </c>
      <c r="D4046" s="31"/>
      <c r="E4046" s="43" t="s">
        <v>52</v>
      </c>
      <c r="F4046" s="42" t="s">
        <v>34</v>
      </c>
      <c r="G4046" s="83" t="s">
        <v>34</v>
      </c>
      <c r="H4046" s="168">
        <v>36026</v>
      </c>
      <c r="I4046" s="31"/>
      <c r="J4046" s="83" t="s">
        <v>188</v>
      </c>
      <c r="K4046" s="31" t="s">
        <v>34</v>
      </c>
      <c r="L4046" s="31"/>
      <c r="M4046" s="168"/>
      <c r="N4046" s="147"/>
      <c r="O4046" s="105" t="s">
        <v>52</v>
      </c>
      <c r="P4046" s="171">
        <v>36026</v>
      </c>
      <c r="Q4046" s="31"/>
      <c r="R4046" s="83" t="s">
        <v>188</v>
      </c>
      <c r="S4046" s="31" t="s">
        <v>34</v>
      </c>
      <c r="T4046" s="31"/>
      <c r="U4046" s="168"/>
      <c r="V4046" s="149"/>
      <c r="W4046" s="140" t="str" cm="1">
        <f t="array" ref="W4046">IF(SUM(LEN(B4046:V4046))=0,"",IF(OR(OR(ISBLANK(F4046),SUM(LEN(C4046),LEN(D4046))=0),AND(NOT(E4046="Unknown"),ISBLANK(J4046)),AND(NOT(O4046="Unknown"),ISBLANK(R4046))),"Missing Information", INDEX(Table15[Entire Service Line Classification], MATCH(SUMIFS(Table15[Unique ID],Table15[System-Owned Portion],E4046,Table15[If Material Anything Other than "Lead" in Column E,Was Material Ever Previously Lead?],G4046,Table15[Customer-Owned Portion],O4046),Table15[Unique ID],0),0)))</f>
        <v>Non-lead</v>
      </c>
      <c r="X4046"/>
    </row>
    <row r="4047" spans="2:24" ht="30" x14ac:dyDescent="0.25">
      <c r="B4047" s="145" t="s">
        <v>6198</v>
      </c>
      <c r="C4047" s="31" t="s">
        <v>13800</v>
      </c>
      <c r="D4047" s="31"/>
      <c r="E4047" s="43" t="s">
        <v>52</v>
      </c>
      <c r="F4047" s="42" t="s">
        <v>34</v>
      </c>
      <c r="G4047" s="83" t="s">
        <v>34</v>
      </c>
      <c r="H4047" s="168">
        <v>36026</v>
      </c>
      <c r="I4047" s="31"/>
      <c r="J4047" s="83" t="s">
        <v>188</v>
      </c>
      <c r="K4047" s="31" t="s">
        <v>34</v>
      </c>
      <c r="L4047" s="31"/>
      <c r="M4047" s="168"/>
      <c r="N4047" s="147"/>
      <c r="O4047" s="105" t="s">
        <v>52</v>
      </c>
      <c r="P4047" s="171">
        <v>36026</v>
      </c>
      <c r="Q4047" s="31"/>
      <c r="R4047" s="83" t="s">
        <v>188</v>
      </c>
      <c r="S4047" s="31" t="s">
        <v>34</v>
      </c>
      <c r="T4047" s="31"/>
      <c r="U4047" s="168"/>
      <c r="V4047" s="149"/>
      <c r="W4047" s="140" t="str" cm="1">
        <f t="array" ref="W4047">IF(SUM(LEN(B4047:V4047))=0,"",IF(OR(OR(ISBLANK(F4047),SUM(LEN(C4047),LEN(D4047))=0),AND(NOT(E4047="Unknown"),ISBLANK(J4047)),AND(NOT(O4047="Unknown"),ISBLANK(R4047))),"Missing Information", INDEX(Table15[Entire Service Line Classification], MATCH(SUMIFS(Table15[Unique ID],Table15[System-Owned Portion],E4047,Table15[If Material Anything Other than "Lead" in Column E,Was Material Ever Previously Lead?],G4047,Table15[Customer-Owned Portion],O4047),Table15[Unique ID],0),0)))</f>
        <v>Non-lead</v>
      </c>
      <c r="X4047"/>
    </row>
    <row r="4048" spans="2:24" ht="30" x14ac:dyDescent="0.25">
      <c r="B4048" s="145" t="s">
        <v>5010</v>
      </c>
      <c r="C4048" s="31" t="s">
        <v>12607</v>
      </c>
      <c r="D4048" s="31"/>
      <c r="E4048" s="43" t="s">
        <v>52</v>
      </c>
      <c r="F4048" s="42" t="s">
        <v>34</v>
      </c>
      <c r="G4048" s="83" t="s">
        <v>34</v>
      </c>
      <c r="H4048" s="168">
        <v>36020</v>
      </c>
      <c r="I4048" s="31"/>
      <c r="J4048" s="83" t="s">
        <v>188</v>
      </c>
      <c r="K4048" s="31" t="s">
        <v>34</v>
      </c>
      <c r="L4048" s="31"/>
      <c r="M4048" s="168"/>
      <c r="N4048" s="147"/>
      <c r="O4048" s="105" t="s">
        <v>52</v>
      </c>
      <c r="P4048" s="171">
        <v>36020</v>
      </c>
      <c r="Q4048" s="31"/>
      <c r="R4048" s="83" t="s">
        <v>188</v>
      </c>
      <c r="S4048" s="31" t="s">
        <v>34</v>
      </c>
      <c r="T4048" s="31"/>
      <c r="U4048" s="168"/>
      <c r="V4048" s="149"/>
      <c r="W4048" s="140" t="str" cm="1">
        <f t="array" ref="W4048">IF(SUM(LEN(B4048:V4048))=0,"",IF(OR(OR(ISBLANK(F4048),SUM(LEN(C4048),LEN(D4048))=0),AND(NOT(E4048="Unknown"),ISBLANK(J4048)),AND(NOT(O4048="Unknown"),ISBLANK(R4048))),"Missing Information", INDEX(Table15[Entire Service Line Classification], MATCH(SUMIFS(Table15[Unique ID],Table15[System-Owned Portion],E4048,Table15[If Material Anything Other than "Lead" in Column E,Was Material Ever Previously Lead?],G4048,Table15[Customer-Owned Portion],O4048),Table15[Unique ID],0),0)))</f>
        <v>Non-lead</v>
      </c>
      <c r="X4048"/>
    </row>
    <row r="4049" spans="2:24" ht="30" x14ac:dyDescent="0.25">
      <c r="B4049" s="145" t="s">
        <v>6246</v>
      </c>
      <c r="C4049" s="31" t="s">
        <v>13850</v>
      </c>
      <c r="D4049" s="31"/>
      <c r="E4049" s="43" t="s">
        <v>52</v>
      </c>
      <c r="F4049" s="42" t="s">
        <v>34</v>
      </c>
      <c r="G4049" s="83" t="s">
        <v>34</v>
      </c>
      <c r="H4049" s="168">
        <v>36019</v>
      </c>
      <c r="I4049" s="31"/>
      <c r="J4049" s="83" t="s">
        <v>188</v>
      </c>
      <c r="K4049" s="31" t="s">
        <v>34</v>
      </c>
      <c r="L4049" s="31"/>
      <c r="M4049" s="168"/>
      <c r="N4049" s="147"/>
      <c r="O4049" s="105" t="s">
        <v>52</v>
      </c>
      <c r="P4049" s="171">
        <v>36019</v>
      </c>
      <c r="Q4049" s="31"/>
      <c r="R4049" s="83" t="s">
        <v>188</v>
      </c>
      <c r="S4049" s="31" t="s">
        <v>34</v>
      </c>
      <c r="T4049" s="31"/>
      <c r="U4049" s="168"/>
      <c r="V4049" s="149"/>
      <c r="W4049" s="140" t="str" cm="1">
        <f t="array" ref="W4049">IF(SUM(LEN(B4049:V4049))=0,"",IF(OR(OR(ISBLANK(F4049),SUM(LEN(C4049),LEN(D4049))=0),AND(NOT(E4049="Unknown"),ISBLANK(J4049)),AND(NOT(O4049="Unknown"),ISBLANK(R4049))),"Missing Information", INDEX(Table15[Entire Service Line Classification], MATCH(SUMIFS(Table15[Unique ID],Table15[System-Owned Portion],E4049,Table15[If Material Anything Other than "Lead" in Column E,Was Material Ever Previously Lead?],G4049,Table15[Customer-Owned Portion],O4049),Table15[Unique ID],0),0)))</f>
        <v>Non-lead</v>
      </c>
      <c r="X4049"/>
    </row>
    <row r="4050" spans="2:24" ht="30" x14ac:dyDescent="0.25">
      <c r="B4050" s="145" t="s">
        <v>6280</v>
      </c>
      <c r="C4050" s="31" t="s">
        <v>13884</v>
      </c>
      <c r="D4050" s="31"/>
      <c r="E4050" s="43" t="s">
        <v>52</v>
      </c>
      <c r="F4050" s="42" t="s">
        <v>34</v>
      </c>
      <c r="G4050" s="83" t="s">
        <v>34</v>
      </c>
      <c r="H4050" s="168">
        <v>36019</v>
      </c>
      <c r="I4050" s="31"/>
      <c r="J4050" s="83" t="s">
        <v>188</v>
      </c>
      <c r="K4050" s="31" t="s">
        <v>34</v>
      </c>
      <c r="L4050" s="31"/>
      <c r="M4050" s="168"/>
      <c r="N4050" s="147"/>
      <c r="O4050" s="105" t="s">
        <v>52</v>
      </c>
      <c r="P4050" s="171">
        <v>36019</v>
      </c>
      <c r="Q4050" s="31"/>
      <c r="R4050" s="83" t="s">
        <v>188</v>
      </c>
      <c r="S4050" s="31" t="s">
        <v>34</v>
      </c>
      <c r="T4050" s="31"/>
      <c r="U4050" s="168"/>
      <c r="V4050" s="149"/>
      <c r="W4050" s="140" t="str" cm="1">
        <f t="array" ref="W4050">IF(SUM(LEN(B4050:V4050))=0,"",IF(OR(OR(ISBLANK(F4050),SUM(LEN(C4050),LEN(D4050))=0),AND(NOT(E4050="Unknown"),ISBLANK(J4050)),AND(NOT(O4050="Unknown"),ISBLANK(R4050))),"Missing Information", INDEX(Table15[Entire Service Line Classification], MATCH(SUMIFS(Table15[Unique ID],Table15[System-Owned Portion],E4050,Table15[If Material Anything Other than "Lead" in Column E,Was Material Ever Previously Lead?],G4050,Table15[Customer-Owned Portion],O4050),Table15[Unique ID],0),0)))</f>
        <v>Non-lead</v>
      </c>
      <c r="X4050"/>
    </row>
    <row r="4051" spans="2:24" ht="30" x14ac:dyDescent="0.25">
      <c r="B4051" s="145" t="s">
        <v>679</v>
      </c>
      <c r="C4051" s="31" t="s">
        <v>8094</v>
      </c>
      <c r="D4051" s="31"/>
      <c r="E4051" s="43" t="s">
        <v>52</v>
      </c>
      <c r="F4051" s="42" t="s">
        <v>34</v>
      </c>
      <c r="G4051" s="83" t="s">
        <v>34</v>
      </c>
      <c r="H4051" s="168">
        <v>36014</v>
      </c>
      <c r="I4051" s="31"/>
      <c r="J4051" s="83" t="s">
        <v>188</v>
      </c>
      <c r="K4051" s="31" t="s">
        <v>34</v>
      </c>
      <c r="L4051" s="31"/>
      <c r="M4051" s="168"/>
      <c r="N4051" s="147"/>
      <c r="O4051" s="105" t="s">
        <v>52</v>
      </c>
      <c r="P4051" s="171">
        <v>36014</v>
      </c>
      <c r="Q4051" s="31"/>
      <c r="R4051" s="83" t="s">
        <v>188</v>
      </c>
      <c r="S4051" s="31" t="s">
        <v>34</v>
      </c>
      <c r="T4051" s="31"/>
      <c r="U4051" s="168"/>
      <c r="V4051" s="149"/>
      <c r="W4051" s="140" t="str" cm="1">
        <f t="array" ref="W4051">IF(SUM(LEN(B4051:V4051))=0,"",IF(OR(OR(ISBLANK(F4051),SUM(LEN(C4051),LEN(D4051))=0),AND(NOT(E4051="Unknown"),ISBLANK(J4051)),AND(NOT(O4051="Unknown"),ISBLANK(R4051))),"Missing Information", INDEX(Table15[Entire Service Line Classification], MATCH(SUMIFS(Table15[Unique ID],Table15[System-Owned Portion],E4051,Table15[If Material Anything Other than "Lead" in Column E,Was Material Ever Previously Lead?],G4051,Table15[Customer-Owned Portion],O4051),Table15[Unique ID],0),0)))</f>
        <v>Non-lead</v>
      </c>
      <c r="X4051"/>
    </row>
    <row r="4052" spans="2:24" ht="30" x14ac:dyDescent="0.25">
      <c r="B4052" s="145" t="s">
        <v>6790</v>
      </c>
      <c r="C4052" s="31" t="s">
        <v>14405</v>
      </c>
      <c r="D4052" s="31"/>
      <c r="E4052" s="43" t="s">
        <v>52</v>
      </c>
      <c r="F4052" s="42" t="s">
        <v>34</v>
      </c>
      <c r="G4052" s="83" t="s">
        <v>34</v>
      </c>
      <c r="H4052" s="168">
        <v>36014</v>
      </c>
      <c r="I4052" s="31"/>
      <c r="J4052" s="83" t="s">
        <v>188</v>
      </c>
      <c r="K4052" s="31" t="s">
        <v>34</v>
      </c>
      <c r="L4052" s="31"/>
      <c r="M4052" s="168"/>
      <c r="N4052" s="147"/>
      <c r="O4052" s="105" t="s">
        <v>52</v>
      </c>
      <c r="P4052" s="171">
        <v>36014</v>
      </c>
      <c r="Q4052" s="31"/>
      <c r="R4052" s="83" t="s">
        <v>188</v>
      </c>
      <c r="S4052" s="31" t="s">
        <v>34</v>
      </c>
      <c r="T4052" s="31"/>
      <c r="U4052" s="168"/>
      <c r="V4052" s="149"/>
      <c r="W4052" s="140" t="str" cm="1">
        <f t="array" ref="W4052">IF(SUM(LEN(B4052:V4052))=0,"",IF(OR(OR(ISBLANK(F4052),SUM(LEN(C4052),LEN(D4052))=0),AND(NOT(E4052="Unknown"),ISBLANK(J4052)),AND(NOT(O4052="Unknown"),ISBLANK(R4052))),"Missing Information", INDEX(Table15[Entire Service Line Classification], MATCH(SUMIFS(Table15[Unique ID],Table15[System-Owned Portion],E4052,Table15[If Material Anything Other than "Lead" in Column E,Was Material Ever Previously Lead?],G4052,Table15[Customer-Owned Portion],O4052),Table15[Unique ID],0),0)))</f>
        <v>Non-lead</v>
      </c>
      <c r="X4052"/>
    </row>
    <row r="4053" spans="2:24" ht="30" x14ac:dyDescent="0.25">
      <c r="B4053" s="145" t="s">
        <v>7052</v>
      </c>
      <c r="C4053" s="31" t="s">
        <v>14676</v>
      </c>
      <c r="D4053" s="31"/>
      <c r="E4053" s="43" t="s">
        <v>52</v>
      </c>
      <c r="F4053" s="42" t="s">
        <v>34</v>
      </c>
      <c r="G4053" s="83" t="s">
        <v>34</v>
      </c>
      <c r="H4053" s="168">
        <v>36014</v>
      </c>
      <c r="I4053" s="31"/>
      <c r="J4053" s="83" t="s">
        <v>188</v>
      </c>
      <c r="K4053" s="31" t="s">
        <v>34</v>
      </c>
      <c r="L4053" s="31"/>
      <c r="M4053" s="168"/>
      <c r="N4053" s="147"/>
      <c r="O4053" s="105" t="s">
        <v>52</v>
      </c>
      <c r="P4053" s="171">
        <v>36014</v>
      </c>
      <c r="Q4053" s="31"/>
      <c r="R4053" s="83" t="s">
        <v>188</v>
      </c>
      <c r="S4053" s="31" t="s">
        <v>34</v>
      </c>
      <c r="T4053" s="31"/>
      <c r="U4053" s="168"/>
      <c r="V4053" s="149"/>
      <c r="W4053" s="140" t="str" cm="1">
        <f t="array" ref="W4053">IF(SUM(LEN(B4053:V4053))=0,"",IF(OR(OR(ISBLANK(F4053),SUM(LEN(C4053),LEN(D4053))=0),AND(NOT(E4053="Unknown"),ISBLANK(J4053)),AND(NOT(O4053="Unknown"),ISBLANK(R4053))),"Missing Information", INDEX(Table15[Entire Service Line Classification], MATCH(SUMIFS(Table15[Unique ID],Table15[System-Owned Portion],E4053,Table15[If Material Anything Other than "Lead" in Column E,Was Material Ever Previously Lead?],G4053,Table15[Customer-Owned Portion],O4053),Table15[Unique ID],0),0)))</f>
        <v>Non-lead</v>
      </c>
      <c r="X4053"/>
    </row>
    <row r="4054" spans="2:24" ht="30" x14ac:dyDescent="0.25">
      <c r="B4054" s="145" t="s">
        <v>2130</v>
      </c>
      <c r="C4054" s="31" t="s">
        <v>9562</v>
      </c>
      <c r="D4054" s="31"/>
      <c r="E4054" s="43" t="s">
        <v>52</v>
      </c>
      <c r="F4054" s="42" t="s">
        <v>34</v>
      </c>
      <c r="G4054" s="83" t="s">
        <v>34</v>
      </c>
      <c r="H4054" s="168">
        <v>36012</v>
      </c>
      <c r="I4054" s="31"/>
      <c r="J4054" s="83" t="s">
        <v>188</v>
      </c>
      <c r="K4054" s="31" t="s">
        <v>34</v>
      </c>
      <c r="L4054" s="31"/>
      <c r="M4054" s="168"/>
      <c r="N4054" s="147"/>
      <c r="O4054" s="105" t="s">
        <v>52</v>
      </c>
      <c r="P4054" s="171">
        <v>36012</v>
      </c>
      <c r="Q4054" s="31"/>
      <c r="R4054" s="83" t="s">
        <v>188</v>
      </c>
      <c r="S4054" s="31" t="s">
        <v>34</v>
      </c>
      <c r="T4054" s="31"/>
      <c r="U4054" s="168"/>
      <c r="V4054" s="149"/>
      <c r="W4054" s="140" t="str" cm="1">
        <f t="array" ref="W4054">IF(SUM(LEN(B4054:V4054))=0,"",IF(OR(OR(ISBLANK(F4054),SUM(LEN(C4054),LEN(D4054))=0),AND(NOT(E4054="Unknown"),ISBLANK(J4054)),AND(NOT(O4054="Unknown"),ISBLANK(R4054))),"Missing Information", INDEX(Table15[Entire Service Line Classification], MATCH(SUMIFS(Table15[Unique ID],Table15[System-Owned Portion],E4054,Table15[If Material Anything Other than "Lead" in Column E,Was Material Ever Previously Lead?],G4054,Table15[Customer-Owned Portion],O4054),Table15[Unique ID],0),0)))</f>
        <v>Non-lead</v>
      </c>
      <c r="X4054"/>
    </row>
    <row r="4055" spans="2:24" ht="30" x14ac:dyDescent="0.25">
      <c r="B4055" s="145" t="s">
        <v>2154</v>
      </c>
      <c r="C4055" s="31" t="s">
        <v>9586</v>
      </c>
      <c r="D4055" s="31"/>
      <c r="E4055" s="43" t="s">
        <v>52</v>
      </c>
      <c r="F4055" s="42" t="s">
        <v>34</v>
      </c>
      <c r="G4055" s="83" t="s">
        <v>34</v>
      </c>
      <c r="H4055" s="168">
        <v>36012</v>
      </c>
      <c r="I4055" s="31"/>
      <c r="J4055" s="83" t="s">
        <v>188</v>
      </c>
      <c r="K4055" s="31" t="s">
        <v>34</v>
      </c>
      <c r="L4055" s="31"/>
      <c r="M4055" s="168"/>
      <c r="N4055" s="147"/>
      <c r="O4055" s="105" t="s">
        <v>52</v>
      </c>
      <c r="P4055" s="171">
        <v>36012</v>
      </c>
      <c r="Q4055" s="31"/>
      <c r="R4055" s="83" t="s">
        <v>188</v>
      </c>
      <c r="S4055" s="31" t="s">
        <v>34</v>
      </c>
      <c r="T4055" s="31"/>
      <c r="U4055" s="168"/>
      <c r="V4055" s="149"/>
      <c r="W4055" s="140" t="str" cm="1">
        <f t="array" ref="W4055">IF(SUM(LEN(B4055:V4055))=0,"",IF(OR(OR(ISBLANK(F4055),SUM(LEN(C4055),LEN(D4055))=0),AND(NOT(E4055="Unknown"),ISBLANK(J4055)),AND(NOT(O4055="Unknown"),ISBLANK(R4055))),"Missing Information", INDEX(Table15[Entire Service Line Classification], MATCH(SUMIFS(Table15[Unique ID],Table15[System-Owned Portion],E4055,Table15[If Material Anything Other than "Lead" in Column E,Was Material Ever Previously Lead?],G4055,Table15[Customer-Owned Portion],O4055),Table15[Unique ID],0),0)))</f>
        <v>Non-lead</v>
      </c>
      <c r="X4055"/>
    </row>
    <row r="4056" spans="2:24" ht="30" x14ac:dyDescent="0.25">
      <c r="B4056" s="145" t="s">
        <v>2241</v>
      </c>
      <c r="C4056" s="31" t="s">
        <v>9673</v>
      </c>
      <c r="D4056" s="31"/>
      <c r="E4056" s="43" t="s">
        <v>52</v>
      </c>
      <c r="F4056" s="42" t="s">
        <v>34</v>
      </c>
      <c r="G4056" s="83" t="s">
        <v>34</v>
      </c>
      <c r="H4056" s="168">
        <v>36012</v>
      </c>
      <c r="I4056" s="31"/>
      <c r="J4056" s="83" t="s">
        <v>188</v>
      </c>
      <c r="K4056" s="31" t="s">
        <v>34</v>
      </c>
      <c r="L4056" s="31"/>
      <c r="M4056" s="168"/>
      <c r="N4056" s="147"/>
      <c r="O4056" s="105" t="s">
        <v>52</v>
      </c>
      <c r="P4056" s="171">
        <v>36012</v>
      </c>
      <c r="Q4056" s="31"/>
      <c r="R4056" s="83" t="s">
        <v>188</v>
      </c>
      <c r="S4056" s="31" t="s">
        <v>34</v>
      </c>
      <c r="T4056" s="31"/>
      <c r="U4056" s="168"/>
      <c r="V4056" s="149"/>
      <c r="W4056" s="140" t="str" cm="1">
        <f t="array" ref="W4056">IF(SUM(LEN(B4056:V4056))=0,"",IF(OR(OR(ISBLANK(F4056),SUM(LEN(C4056),LEN(D4056))=0),AND(NOT(E4056="Unknown"),ISBLANK(J4056)),AND(NOT(O4056="Unknown"),ISBLANK(R4056))),"Missing Information", INDEX(Table15[Entire Service Line Classification], MATCH(SUMIFS(Table15[Unique ID],Table15[System-Owned Portion],E4056,Table15[If Material Anything Other than "Lead" in Column E,Was Material Ever Previously Lead?],G4056,Table15[Customer-Owned Portion],O4056),Table15[Unique ID],0),0)))</f>
        <v>Non-lead</v>
      </c>
      <c r="X4056"/>
    </row>
    <row r="4057" spans="2:24" ht="30" x14ac:dyDescent="0.25">
      <c r="B4057" s="145" t="s">
        <v>2461</v>
      </c>
      <c r="C4057" s="31" t="s">
        <v>9893</v>
      </c>
      <c r="D4057" s="31"/>
      <c r="E4057" s="43" t="s">
        <v>52</v>
      </c>
      <c r="F4057" s="42" t="s">
        <v>34</v>
      </c>
      <c r="G4057" s="83" t="s">
        <v>34</v>
      </c>
      <c r="H4057" s="168">
        <v>36012</v>
      </c>
      <c r="I4057" s="31"/>
      <c r="J4057" s="83" t="s">
        <v>188</v>
      </c>
      <c r="K4057" s="31" t="s">
        <v>34</v>
      </c>
      <c r="L4057" s="31"/>
      <c r="M4057" s="168"/>
      <c r="N4057" s="147"/>
      <c r="O4057" s="105" t="s">
        <v>52</v>
      </c>
      <c r="P4057" s="171">
        <v>36012</v>
      </c>
      <c r="Q4057" s="31"/>
      <c r="R4057" s="83" t="s">
        <v>188</v>
      </c>
      <c r="S4057" s="31" t="s">
        <v>34</v>
      </c>
      <c r="T4057" s="31"/>
      <c r="U4057" s="168"/>
      <c r="V4057" s="149"/>
      <c r="W4057" s="140" t="str" cm="1">
        <f t="array" ref="W4057">IF(SUM(LEN(B4057:V4057))=0,"",IF(OR(OR(ISBLANK(F4057),SUM(LEN(C4057),LEN(D4057))=0),AND(NOT(E4057="Unknown"),ISBLANK(J4057)),AND(NOT(O4057="Unknown"),ISBLANK(R4057))),"Missing Information", INDEX(Table15[Entire Service Line Classification], MATCH(SUMIFS(Table15[Unique ID],Table15[System-Owned Portion],E4057,Table15[If Material Anything Other than "Lead" in Column E,Was Material Ever Previously Lead?],G4057,Table15[Customer-Owned Portion],O4057),Table15[Unique ID],0),0)))</f>
        <v>Non-lead</v>
      </c>
      <c r="X4057"/>
    </row>
    <row r="4058" spans="2:24" ht="30" x14ac:dyDescent="0.25">
      <c r="B4058" s="145" t="s">
        <v>6701</v>
      </c>
      <c r="C4058" s="31" t="s">
        <v>14307</v>
      </c>
      <c r="D4058" s="31"/>
      <c r="E4058" s="43" t="s">
        <v>52</v>
      </c>
      <c r="F4058" s="42" t="s">
        <v>34</v>
      </c>
      <c r="G4058" s="83" t="s">
        <v>34</v>
      </c>
      <c r="H4058" s="168">
        <v>36011</v>
      </c>
      <c r="I4058" s="31"/>
      <c r="J4058" s="83" t="s">
        <v>188</v>
      </c>
      <c r="K4058" s="31" t="s">
        <v>34</v>
      </c>
      <c r="L4058" s="31"/>
      <c r="M4058" s="168"/>
      <c r="N4058" s="147"/>
      <c r="O4058" s="105" t="s">
        <v>52</v>
      </c>
      <c r="P4058" s="171">
        <v>36011</v>
      </c>
      <c r="Q4058" s="31"/>
      <c r="R4058" s="83" t="s">
        <v>188</v>
      </c>
      <c r="S4058" s="31" t="s">
        <v>34</v>
      </c>
      <c r="T4058" s="31"/>
      <c r="U4058" s="168"/>
      <c r="V4058" s="149"/>
      <c r="W4058" s="140" t="str" cm="1">
        <f t="array" ref="W4058">IF(SUM(LEN(B4058:V4058))=0,"",IF(OR(OR(ISBLANK(F4058),SUM(LEN(C4058),LEN(D4058))=0),AND(NOT(E4058="Unknown"),ISBLANK(J4058)),AND(NOT(O4058="Unknown"),ISBLANK(R4058))),"Missing Information", INDEX(Table15[Entire Service Line Classification], MATCH(SUMIFS(Table15[Unique ID],Table15[System-Owned Portion],E4058,Table15[If Material Anything Other than "Lead" in Column E,Was Material Ever Previously Lead?],G4058,Table15[Customer-Owned Portion],O4058),Table15[Unique ID],0),0)))</f>
        <v>Non-lead</v>
      </c>
      <c r="X4058"/>
    </row>
    <row r="4059" spans="2:24" ht="30" x14ac:dyDescent="0.25">
      <c r="B4059" s="145" t="s">
        <v>1160</v>
      </c>
      <c r="C4059" s="31" t="s">
        <v>8573</v>
      </c>
      <c r="D4059" s="31"/>
      <c r="E4059" s="43" t="s">
        <v>52</v>
      </c>
      <c r="F4059" s="42" t="s">
        <v>34</v>
      </c>
      <c r="G4059" s="83" t="s">
        <v>34</v>
      </c>
      <c r="H4059" s="168">
        <v>36010</v>
      </c>
      <c r="I4059" s="31"/>
      <c r="J4059" s="83" t="s">
        <v>188</v>
      </c>
      <c r="K4059" s="31" t="s">
        <v>34</v>
      </c>
      <c r="L4059" s="31"/>
      <c r="M4059" s="168"/>
      <c r="N4059" s="147"/>
      <c r="O4059" s="105" t="s">
        <v>52</v>
      </c>
      <c r="P4059" s="171">
        <v>36010</v>
      </c>
      <c r="Q4059" s="31"/>
      <c r="R4059" s="83" t="s">
        <v>188</v>
      </c>
      <c r="S4059" s="31" t="s">
        <v>34</v>
      </c>
      <c r="T4059" s="31"/>
      <c r="U4059" s="168"/>
      <c r="V4059" s="149"/>
      <c r="W4059" s="140" t="str" cm="1">
        <f t="array" ref="W4059">IF(SUM(LEN(B4059:V4059))=0,"",IF(OR(OR(ISBLANK(F4059),SUM(LEN(C4059),LEN(D4059))=0),AND(NOT(E4059="Unknown"),ISBLANK(J4059)),AND(NOT(O4059="Unknown"),ISBLANK(R4059))),"Missing Information", INDEX(Table15[Entire Service Line Classification], MATCH(SUMIFS(Table15[Unique ID],Table15[System-Owned Portion],E4059,Table15[If Material Anything Other than "Lead" in Column E,Was Material Ever Previously Lead?],G4059,Table15[Customer-Owned Portion],O4059),Table15[Unique ID],0),0)))</f>
        <v>Non-lead</v>
      </c>
      <c r="X4059"/>
    </row>
    <row r="4060" spans="2:24" ht="30" x14ac:dyDescent="0.25">
      <c r="B4060" s="145" t="s">
        <v>1215</v>
      </c>
      <c r="C4060" s="31" t="s">
        <v>8628</v>
      </c>
      <c r="D4060" s="31"/>
      <c r="E4060" s="43" t="s">
        <v>52</v>
      </c>
      <c r="F4060" s="42" t="s">
        <v>34</v>
      </c>
      <c r="G4060" s="83" t="s">
        <v>34</v>
      </c>
      <c r="H4060" s="168">
        <v>36010</v>
      </c>
      <c r="I4060" s="31"/>
      <c r="J4060" s="83" t="s">
        <v>188</v>
      </c>
      <c r="K4060" s="31" t="s">
        <v>34</v>
      </c>
      <c r="L4060" s="31"/>
      <c r="M4060" s="168"/>
      <c r="N4060" s="147"/>
      <c r="O4060" s="105" t="s">
        <v>52</v>
      </c>
      <c r="P4060" s="171">
        <v>36010</v>
      </c>
      <c r="Q4060" s="31"/>
      <c r="R4060" s="83" t="s">
        <v>188</v>
      </c>
      <c r="S4060" s="31" t="s">
        <v>34</v>
      </c>
      <c r="T4060" s="31"/>
      <c r="U4060" s="168"/>
      <c r="V4060" s="149"/>
      <c r="W4060" s="140" t="str" cm="1">
        <f t="array" ref="W4060">IF(SUM(LEN(B4060:V4060))=0,"",IF(OR(OR(ISBLANK(F4060),SUM(LEN(C4060),LEN(D4060))=0),AND(NOT(E4060="Unknown"),ISBLANK(J4060)),AND(NOT(O4060="Unknown"),ISBLANK(R4060))),"Missing Information", INDEX(Table15[Entire Service Line Classification], MATCH(SUMIFS(Table15[Unique ID],Table15[System-Owned Portion],E4060,Table15[If Material Anything Other than "Lead" in Column E,Was Material Ever Previously Lead?],G4060,Table15[Customer-Owned Portion],O4060),Table15[Unique ID],0),0)))</f>
        <v>Non-lead</v>
      </c>
      <c r="X4060"/>
    </row>
    <row r="4061" spans="2:24" ht="30" x14ac:dyDescent="0.25">
      <c r="B4061" s="145" t="s">
        <v>1247</v>
      </c>
      <c r="C4061" s="31" t="s">
        <v>8660</v>
      </c>
      <c r="D4061" s="31"/>
      <c r="E4061" s="43" t="s">
        <v>52</v>
      </c>
      <c r="F4061" s="42" t="s">
        <v>34</v>
      </c>
      <c r="G4061" s="83" t="s">
        <v>34</v>
      </c>
      <c r="H4061" s="168">
        <v>36010</v>
      </c>
      <c r="I4061" s="31"/>
      <c r="J4061" s="83" t="s">
        <v>188</v>
      </c>
      <c r="K4061" s="31" t="s">
        <v>34</v>
      </c>
      <c r="L4061" s="31"/>
      <c r="M4061" s="168"/>
      <c r="N4061" s="147"/>
      <c r="O4061" s="105" t="s">
        <v>52</v>
      </c>
      <c r="P4061" s="171">
        <v>36010</v>
      </c>
      <c r="Q4061" s="31"/>
      <c r="R4061" s="83" t="s">
        <v>188</v>
      </c>
      <c r="S4061" s="31" t="s">
        <v>34</v>
      </c>
      <c r="T4061" s="31"/>
      <c r="U4061" s="168"/>
      <c r="V4061" s="149"/>
      <c r="W4061" s="140" t="str" cm="1">
        <f t="array" ref="W4061">IF(SUM(LEN(B4061:V4061))=0,"",IF(OR(OR(ISBLANK(F4061),SUM(LEN(C4061),LEN(D4061))=0),AND(NOT(E4061="Unknown"),ISBLANK(J4061)),AND(NOT(O4061="Unknown"),ISBLANK(R4061))),"Missing Information", INDEX(Table15[Entire Service Line Classification], MATCH(SUMIFS(Table15[Unique ID],Table15[System-Owned Portion],E4061,Table15[If Material Anything Other than "Lead" in Column E,Was Material Ever Previously Lead?],G4061,Table15[Customer-Owned Portion],O4061),Table15[Unique ID],0),0)))</f>
        <v>Non-lead</v>
      </c>
      <c r="X4061"/>
    </row>
    <row r="4062" spans="2:24" ht="30" x14ac:dyDescent="0.25">
      <c r="B4062" s="145" t="s">
        <v>1306</v>
      </c>
      <c r="C4062" s="31" t="s">
        <v>8719</v>
      </c>
      <c r="D4062" s="31"/>
      <c r="E4062" s="43" t="s">
        <v>52</v>
      </c>
      <c r="F4062" s="42" t="s">
        <v>34</v>
      </c>
      <c r="G4062" s="83" t="s">
        <v>34</v>
      </c>
      <c r="H4062" s="168">
        <v>36010</v>
      </c>
      <c r="I4062" s="31"/>
      <c r="J4062" s="83" t="s">
        <v>188</v>
      </c>
      <c r="K4062" s="31" t="s">
        <v>34</v>
      </c>
      <c r="L4062" s="31"/>
      <c r="M4062" s="168"/>
      <c r="N4062" s="147"/>
      <c r="O4062" s="105" t="s">
        <v>52</v>
      </c>
      <c r="P4062" s="171">
        <v>36010</v>
      </c>
      <c r="Q4062" s="31"/>
      <c r="R4062" s="83" t="s">
        <v>188</v>
      </c>
      <c r="S4062" s="31" t="s">
        <v>34</v>
      </c>
      <c r="T4062" s="31"/>
      <c r="U4062" s="168"/>
      <c r="V4062" s="149"/>
      <c r="W4062" s="140" t="str" cm="1">
        <f t="array" ref="W4062">IF(SUM(LEN(B4062:V4062))=0,"",IF(OR(OR(ISBLANK(F4062),SUM(LEN(C4062),LEN(D4062))=0),AND(NOT(E4062="Unknown"),ISBLANK(J4062)),AND(NOT(O4062="Unknown"),ISBLANK(R4062))),"Missing Information", INDEX(Table15[Entire Service Line Classification], MATCH(SUMIFS(Table15[Unique ID],Table15[System-Owned Portion],E4062,Table15[If Material Anything Other than "Lead" in Column E,Was Material Ever Previously Lead?],G4062,Table15[Customer-Owned Portion],O4062),Table15[Unique ID],0),0)))</f>
        <v>Non-lead</v>
      </c>
      <c r="X4062"/>
    </row>
    <row r="4063" spans="2:24" ht="30" x14ac:dyDescent="0.25">
      <c r="B4063" s="145" t="s">
        <v>1316</v>
      </c>
      <c r="C4063" s="31" t="s">
        <v>8729</v>
      </c>
      <c r="D4063" s="31"/>
      <c r="E4063" s="43" t="s">
        <v>52</v>
      </c>
      <c r="F4063" s="42" t="s">
        <v>34</v>
      </c>
      <c r="G4063" s="83" t="s">
        <v>34</v>
      </c>
      <c r="H4063" s="168">
        <v>36010</v>
      </c>
      <c r="I4063" s="31"/>
      <c r="J4063" s="83" t="s">
        <v>188</v>
      </c>
      <c r="K4063" s="31" t="s">
        <v>34</v>
      </c>
      <c r="L4063" s="31"/>
      <c r="M4063" s="168"/>
      <c r="N4063" s="147"/>
      <c r="O4063" s="105" t="s">
        <v>52</v>
      </c>
      <c r="P4063" s="171">
        <v>36010</v>
      </c>
      <c r="Q4063" s="31"/>
      <c r="R4063" s="83" t="s">
        <v>188</v>
      </c>
      <c r="S4063" s="31" t="s">
        <v>34</v>
      </c>
      <c r="T4063" s="31"/>
      <c r="U4063" s="168"/>
      <c r="V4063" s="149"/>
      <c r="W4063" s="140" t="str" cm="1">
        <f t="array" ref="W4063">IF(SUM(LEN(B4063:V4063))=0,"",IF(OR(OR(ISBLANK(F4063),SUM(LEN(C4063),LEN(D4063))=0),AND(NOT(E4063="Unknown"),ISBLANK(J4063)),AND(NOT(O4063="Unknown"),ISBLANK(R4063))),"Missing Information", INDEX(Table15[Entire Service Line Classification], MATCH(SUMIFS(Table15[Unique ID],Table15[System-Owned Portion],E4063,Table15[If Material Anything Other than "Lead" in Column E,Was Material Ever Previously Lead?],G4063,Table15[Customer-Owned Portion],O4063),Table15[Unique ID],0),0)))</f>
        <v>Non-lead</v>
      </c>
      <c r="X4063"/>
    </row>
    <row r="4064" spans="2:24" ht="30" x14ac:dyDescent="0.25">
      <c r="B4064" s="145" t="s">
        <v>1368</v>
      </c>
      <c r="C4064" s="31" t="s">
        <v>8781</v>
      </c>
      <c r="D4064" s="31"/>
      <c r="E4064" s="43" t="s">
        <v>52</v>
      </c>
      <c r="F4064" s="42" t="s">
        <v>34</v>
      </c>
      <c r="G4064" s="83" t="s">
        <v>34</v>
      </c>
      <c r="H4064" s="168">
        <v>36010</v>
      </c>
      <c r="I4064" s="31"/>
      <c r="J4064" s="83" t="s">
        <v>188</v>
      </c>
      <c r="K4064" s="31" t="s">
        <v>34</v>
      </c>
      <c r="L4064" s="31"/>
      <c r="M4064" s="168"/>
      <c r="N4064" s="147"/>
      <c r="O4064" s="105" t="s">
        <v>52</v>
      </c>
      <c r="P4064" s="171">
        <v>36010</v>
      </c>
      <c r="Q4064" s="31"/>
      <c r="R4064" s="83" t="s">
        <v>188</v>
      </c>
      <c r="S4064" s="31" t="s">
        <v>34</v>
      </c>
      <c r="T4064" s="31"/>
      <c r="U4064" s="168"/>
      <c r="V4064" s="149"/>
      <c r="W4064" s="140" t="str" cm="1">
        <f t="array" ref="W4064">IF(SUM(LEN(B4064:V4064))=0,"",IF(OR(OR(ISBLANK(F4064),SUM(LEN(C4064),LEN(D4064))=0),AND(NOT(E4064="Unknown"),ISBLANK(J4064)),AND(NOT(O4064="Unknown"),ISBLANK(R4064))),"Missing Information", INDEX(Table15[Entire Service Line Classification], MATCH(SUMIFS(Table15[Unique ID],Table15[System-Owned Portion],E4064,Table15[If Material Anything Other than "Lead" in Column E,Was Material Ever Previously Lead?],G4064,Table15[Customer-Owned Portion],O4064),Table15[Unique ID],0),0)))</f>
        <v>Non-lead</v>
      </c>
      <c r="X4064"/>
    </row>
    <row r="4065" spans="2:24" ht="30" x14ac:dyDescent="0.25">
      <c r="B4065" s="145" t="s">
        <v>1403</v>
      </c>
      <c r="C4065" s="31" t="s">
        <v>8816</v>
      </c>
      <c r="D4065" s="31"/>
      <c r="E4065" s="43" t="s">
        <v>52</v>
      </c>
      <c r="F4065" s="42" t="s">
        <v>34</v>
      </c>
      <c r="G4065" s="83" t="s">
        <v>34</v>
      </c>
      <c r="H4065" s="168">
        <v>36010</v>
      </c>
      <c r="I4065" s="31"/>
      <c r="J4065" s="83" t="s">
        <v>188</v>
      </c>
      <c r="K4065" s="31" t="s">
        <v>34</v>
      </c>
      <c r="L4065" s="31"/>
      <c r="M4065" s="168"/>
      <c r="N4065" s="147"/>
      <c r="O4065" s="105" t="s">
        <v>52</v>
      </c>
      <c r="P4065" s="171">
        <v>36010</v>
      </c>
      <c r="Q4065" s="31"/>
      <c r="R4065" s="83" t="s">
        <v>188</v>
      </c>
      <c r="S4065" s="31" t="s">
        <v>34</v>
      </c>
      <c r="T4065" s="31"/>
      <c r="U4065" s="168"/>
      <c r="V4065" s="149"/>
      <c r="W4065" s="140" t="str" cm="1">
        <f t="array" ref="W4065">IF(SUM(LEN(B4065:V4065))=0,"",IF(OR(OR(ISBLANK(F4065),SUM(LEN(C4065),LEN(D4065))=0),AND(NOT(E4065="Unknown"),ISBLANK(J4065)),AND(NOT(O4065="Unknown"),ISBLANK(R4065))),"Missing Information", INDEX(Table15[Entire Service Line Classification], MATCH(SUMIFS(Table15[Unique ID],Table15[System-Owned Portion],E4065,Table15[If Material Anything Other than "Lead" in Column E,Was Material Ever Previously Lead?],G4065,Table15[Customer-Owned Portion],O4065),Table15[Unique ID],0),0)))</f>
        <v>Non-lead</v>
      </c>
      <c r="X4065"/>
    </row>
    <row r="4066" spans="2:24" ht="30" x14ac:dyDescent="0.25">
      <c r="B4066" s="145" t="s">
        <v>1405</v>
      </c>
      <c r="C4066" s="31" t="s">
        <v>8818</v>
      </c>
      <c r="D4066" s="31"/>
      <c r="E4066" s="43" t="s">
        <v>52</v>
      </c>
      <c r="F4066" s="42" t="s">
        <v>34</v>
      </c>
      <c r="G4066" s="83" t="s">
        <v>34</v>
      </c>
      <c r="H4066" s="168">
        <v>36010</v>
      </c>
      <c r="I4066" s="31"/>
      <c r="J4066" s="83" t="s">
        <v>188</v>
      </c>
      <c r="K4066" s="31" t="s">
        <v>34</v>
      </c>
      <c r="L4066" s="31"/>
      <c r="M4066" s="168"/>
      <c r="N4066" s="147"/>
      <c r="O4066" s="105" t="s">
        <v>52</v>
      </c>
      <c r="P4066" s="171">
        <v>36010</v>
      </c>
      <c r="Q4066" s="31"/>
      <c r="R4066" s="83" t="s">
        <v>188</v>
      </c>
      <c r="S4066" s="31" t="s">
        <v>34</v>
      </c>
      <c r="T4066" s="31"/>
      <c r="U4066" s="168"/>
      <c r="V4066" s="149"/>
      <c r="W4066" s="140" t="str" cm="1">
        <f t="array" ref="W4066">IF(SUM(LEN(B4066:V4066))=0,"",IF(OR(OR(ISBLANK(F4066),SUM(LEN(C4066),LEN(D4066))=0),AND(NOT(E4066="Unknown"),ISBLANK(J4066)),AND(NOT(O4066="Unknown"),ISBLANK(R4066))),"Missing Information", INDEX(Table15[Entire Service Line Classification], MATCH(SUMIFS(Table15[Unique ID],Table15[System-Owned Portion],E4066,Table15[If Material Anything Other than "Lead" in Column E,Was Material Ever Previously Lead?],G4066,Table15[Customer-Owned Portion],O4066),Table15[Unique ID],0),0)))</f>
        <v>Non-lead</v>
      </c>
      <c r="X4066"/>
    </row>
    <row r="4067" spans="2:24" ht="30" x14ac:dyDescent="0.25">
      <c r="B4067" s="145" t="s">
        <v>484</v>
      </c>
      <c r="C4067" s="31" t="s">
        <v>7899</v>
      </c>
      <c r="D4067" s="31"/>
      <c r="E4067" s="43" t="s">
        <v>52</v>
      </c>
      <c r="F4067" s="42" t="s">
        <v>34</v>
      </c>
      <c r="G4067" s="83" t="s">
        <v>34</v>
      </c>
      <c r="H4067" s="168">
        <v>36008</v>
      </c>
      <c r="I4067" s="31"/>
      <c r="J4067" s="83" t="s">
        <v>188</v>
      </c>
      <c r="K4067" s="31" t="s">
        <v>34</v>
      </c>
      <c r="L4067" s="31"/>
      <c r="M4067" s="168"/>
      <c r="N4067" s="147"/>
      <c r="O4067" s="105" t="s">
        <v>52</v>
      </c>
      <c r="P4067" s="171">
        <v>36008</v>
      </c>
      <c r="Q4067" s="31"/>
      <c r="R4067" s="83" t="s">
        <v>188</v>
      </c>
      <c r="S4067" s="31" t="s">
        <v>34</v>
      </c>
      <c r="T4067" s="31"/>
      <c r="U4067" s="168"/>
      <c r="V4067" s="149"/>
      <c r="W4067" s="140" t="str" cm="1">
        <f t="array" ref="W4067">IF(SUM(LEN(B4067:V4067))=0,"",IF(OR(OR(ISBLANK(F4067),SUM(LEN(C4067),LEN(D4067))=0),AND(NOT(E4067="Unknown"),ISBLANK(J4067)),AND(NOT(O4067="Unknown"),ISBLANK(R4067))),"Missing Information", INDEX(Table15[Entire Service Line Classification], MATCH(SUMIFS(Table15[Unique ID],Table15[System-Owned Portion],E4067,Table15[If Material Anything Other than "Lead" in Column E,Was Material Ever Previously Lead?],G4067,Table15[Customer-Owned Portion],O4067),Table15[Unique ID],0),0)))</f>
        <v>Non-lead</v>
      </c>
      <c r="X4067"/>
    </row>
    <row r="4068" spans="2:24" ht="30" x14ac:dyDescent="0.25">
      <c r="B4068" s="145" t="s">
        <v>6744</v>
      </c>
      <c r="C4068" s="31" t="s">
        <v>14350</v>
      </c>
      <c r="D4068" s="31"/>
      <c r="E4068" s="43" t="s">
        <v>52</v>
      </c>
      <c r="F4068" s="42" t="s">
        <v>34</v>
      </c>
      <c r="G4068" s="83" t="s">
        <v>34</v>
      </c>
      <c r="H4068" s="168">
        <v>36005</v>
      </c>
      <c r="I4068" s="31"/>
      <c r="J4068" s="83" t="s">
        <v>188</v>
      </c>
      <c r="K4068" s="31" t="s">
        <v>34</v>
      </c>
      <c r="L4068" s="31"/>
      <c r="M4068" s="168"/>
      <c r="N4068" s="147"/>
      <c r="O4068" s="105" t="s">
        <v>52</v>
      </c>
      <c r="P4068" s="171">
        <v>36005</v>
      </c>
      <c r="Q4068" s="31"/>
      <c r="R4068" s="83" t="s">
        <v>188</v>
      </c>
      <c r="S4068" s="31" t="s">
        <v>34</v>
      </c>
      <c r="T4068" s="31"/>
      <c r="U4068" s="168"/>
      <c r="V4068" s="149"/>
      <c r="W4068" s="140" t="str" cm="1">
        <f t="array" ref="W4068">IF(SUM(LEN(B4068:V4068))=0,"",IF(OR(OR(ISBLANK(F4068),SUM(LEN(C4068),LEN(D4068))=0),AND(NOT(E4068="Unknown"),ISBLANK(J4068)),AND(NOT(O4068="Unknown"),ISBLANK(R4068))),"Missing Information", INDEX(Table15[Entire Service Line Classification], MATCH(SUMIFS(Table15[Unique ID],Table15[System-Owned Portion],E4068,Table15[If Material Anything Other than "Lead" in Column E,Was Material Ever Previously Lead?],G4068,Table15[Customer-Owned Portion],O4068),Table15[Unique ID],0),0)))</f>
        <v>Non-lead</v>
      </c>
      <c r="X4068"/>
    </row>
    <row r="4069" spans="2:24" ht="30" x14ac:dyDescent="0.25">
      <c r="B4069" s="145" t="s">
        <v>1374</v>
      </c>
      <c r="C4069" s="31" t="s">
        <v>8787</v>
      </c>
      <c r="D4069" s="31"/>
      <c r="E4069" s="43" t="s">
        <v>52</v>
      </c>
      <c r="F4069" s="42" t="s">
        <v>34</v>
      </c>
      <c r="G4069" s="83" t="s">
        <v>34</v>
      </c>
      <c r="H4069" s="168">
        <v>36004</v>
      </c>
      <c r="I4069" s="31"/>
      <c r="J4069" s="83" t="s">
        <v>188</v>
      </c>
      <c r="K4069" s="31" t="s">
        <v>34</v>
      </c>
      <c r="L4069" s="31"/>
      <c r="M4069" s="168"/>
      <c r="N4069" s="147"/>
      <c r="O4069" s="105" t="s">
        <v>52</v>
      </c>
      <c r="P4069" s="171">
        <v>36004</v>
      </c>
      <c r="Q4069" s="31"/>
      <c r="R4069" s="83" t="s">
        <v>188</v>
      </c>
      <c r="S4069" s="31" t="s">
        <v>34</v>
      </c>
      <c r="T4069" s="31"/>
      <c r="U4069" s="168"/>
      <c r="V4069" s="149"/>
      <c r="W4069" s="140" t="str" cm="1">
        <f t="array" ref="W4069">IF(SUM(LEN(B4069:V4069))=0,"",IF(OR(OR(ISBLANK(F4069),SUM(LEN(C4069),LEN(D4069))=0),AND(NOT(E4069="Unknown"),ISBLANK(J4069)),AND(NOT(O4069="Unknown"),ISBLANK(R4069))),"Missing Information", INDEX(Table15[Entire Service Line Classification], MATCH(SUMIFS(Table15[Unique ID],Table15[System-Owned Portion],E4069,Table15[If Material Anything Other than "Lead" in Column E,Was Material Ever Previously Lead?],G4069,Table15[Customer-Owned Portion],O4069),Table15[Unique ID],0),0)))</f>
        <v>Non-lead</v>
      </c>
      <c r="X4069"/>
    </row>
    <row r="4070" spans="2:24" ht="30" x14ac:dyDescent="0.25">
      <c r="B4070" s="145" t="s">
        <v>1375</v>
      </c>
      <c r="C4070" s="31" t="s">
        <v>8788</v>
      </c>
      <c r="D4070" s="31"/>
      <c r="E4070" s="43" t="s">
        <v>52</v>
      </c>
      <c r="F4070" s="42" t="s">
        <v>34</v>
      </c>
      <c r="G4070" s="83" t="s">
        <v>34</v>
      </c>
      <c r="H4070" s="168">
        <v>36004</v>
      </c>
      <c r="I4070" s="31"/>
      <c r="J4070" s="83" t="s">
        <v>188</v>
      </c>
      <c r="K4070" s="31" t="s">
        <v>34</v>
      </c>
      <c r="L4070" s="31"/>
      <c r="M4070" s="168"/>
      <c r="N4070" s="147"/>
      <c r="O4070" s="105" t="s">
        <v>52</v>
      </c>
      <c r="P4070" s="171">
        <v>36004</v>
      </c>
      <c r="Q4070" s="31"/>
      <c r="R4070" s="83" t="s">
        <v>188</v>
      </c>
      <c r="S4070" s="31" t="s">
        <v>34</v>
      </c>
      <c r="T4070" s="31"/>
      <c r="U4070" s="168"/>
      <c r="V4070" s="149"/>
      <c r="W4070" s="140" t="str" cm="1">
        <f t="array" ref="W4070">IF(SUM(LEN(B4070:V4070))=0,"",IF(OR(OR(ISBLANK(F4070),SUM(LEN(C4070),LEN(D4070))=0),AND(NOT(E4070="Unknown"),ISBLANK(J4070)),AND(NOT(O4070="Unknown"),ISBLANK(R4070))),"Missing Information", INDEX(Table15[Entire Service Line Classification], MATCH(SUMIFS(Table15[Unique ID],Table15[System-Owned Portion],E4070,Table15[If Material Anything Other than "Lead" in Column E,Was Material Ever Previously Lead?],G4070,Table15[Customer-Owned Portion],O4070),Table15[Unique ID],0),0)))</f>
        <v>Non-lead</v>
      </c>
      <c r="X4070"/>
    </row>
    <row r="4071" spans="2:24" ht="30" x14ac:dyDescent="0.25">
      <c r="B4071" s="145" t="s">
        <v>1376</v>
      </c>
      <c r="C4071" s="31" t="s">
        <v>8789</v>
      </c>
      <c r="D4071" s="31"/>
      <c r="E4071" s="43" t="s">
        <v>52</v>
      </c>
      <c r="F4071" s="42" t="s">
        <v>34</v>
      </c>
      <c r="G4071" s="83" t="s">
        <v>34</v>
      </c>
      <c r="H4071" s="168">
        <v>36004</v>
      </c>
      <c r="I4071" s="31"/>
      <c r="J4071" s="83" t="s">
        <v>188</v>
      </c>
      <c r="K4071" s="31" t="s">
        <v>34</v>
      </c>
      <c r="L4071" s="31"/>
      <c r="M4071" s="168"/>
      <c r="N4071" s="147"/>
      <c r="O4071" s="105" t="s">
        <v>52</v>
      </c>
      <c r="P4071" s="171">
        <v>36004</v>
      </c>
      <c r="Q4071" s="31"/>
      <c r="R4071" s="83" t="s">
        <v>188</v>
      </c>
      <c r="S4071" s="31" t="s">
        <v>34</v>
      </c>
      <c r="T4071" s="31"/>
      <c r="U4071" s="168"/>
      <c r="V4071" s="149"/>
      <c r="W4071" s="140" t="str" cm="1">
        <f t="array" ref="W4071">IF(SUM(LEN(B4071:V4071))=0,"",IF(OR(OR(ISBLANK(F4071),SUM(LEN(C4071),LEN(D4071))=0),AND(NOT(E4071="Unknown"),ISBLANK(J4071)),AND(NOT(O4071="Unknown"),ISBLANK(R4071))),"Missing Information", INDEX(Table15[Entire Service Line Classification], MATCH(SUMIFS(Table15[Unique ID],Table15[System-Owned Portion],E4071,Table15[If Material Anything Other than "Lead" in Column E,Was Material Ever Previously Lead?],G4071,Table15[Customer-Owned Portion],O4071),Table15[Unique ID],0),0)))</f>
        <v>Non-lead</v>
      </c>
      <c r="X4071"/>
    </row>
    <row r="4072" spans="2:24" ht="30" x14ac:dyDescent="0.25">
      <c r="B4072" s="145" t="s">
        <v>1381</v>
      </c>
      <c r="C4072" s="31" t="s">
        <v>8794</v>
      </c>
      <c r="D4072" s="31"/>
      <c r="E4072" s="43" t="s">
        <v>52</v>
      </c>
      <c r="F4072" s="42" t="s">
        <v>34</v>
      </c>
      <c r="G4072" s="83" t="s">
        <v>34</v>
      </c>
      <c r="H4072" s="168">
        <v>36004</v>
      </c>
      <c r="I4072" s="31"/>
      <c r="J4072" s="83" t="s">
        <v>188</v>
      </c>
      <c r="K4072" s="31" t="s">
        <v>34</v>
      </c>
      <c r="L4072" s="31"/>
      <c r="M4072" s="168"/>
      <c r="N4072" s="147"/>
      <c r="O4072" s="105" t="s">
        <v>52</v>
      </c>
      <c r="P4072" s="171">
        <v>36004</v>
      </c>
      <c r="Q4072" s="31"/>
      <c r="R4072" s="83" t="s">
        <v>188</v>
      </c>
      <c r="S4072" s="31" t="s">
        <v>34</v>
      </c>
      <c r="T4072" s="31"/>
      <c r="U4072" s="168"/>
      <c r="V4072" s="149"/>
      <c r="W4072" s="140" t="str" cm="1">
        <f t="array" ref="W4072">IF(SUM(LEN(B4072:V4072))=0,"",IF(OR(OR(ISBLANK(F4072),SUM(LEN(C4072),LEN(D4072))=0),AND(NOT(E4072="Unknown"),ISBLANK(J4072)),AND(NOT(O4072="Unknown"),ISBLANK(R4072))),"Missing Information", INDEX(Table15[Entire Service Line Classification], MATCH(SUMIFS(Table15[Unique ID],Table15[System-Owned Portion],E4072,Table15[If Material Anything Other than "Lead" in Column E,Was Material Ever Previously Lead?],G4072,Table15[Customer-Owned Portion],O4072),Table15[Unique ID],0),0)))</f>
        <v>Non-lead</v>
      </c>
      <c r="X4072"/>
    </row>
    <row r="4073" spans="2:24" ht="30" x14ac:dyDescent="0.25">
      <c r="B4073" s="145" t="s">
        <v>6952</v>
      </c>
      <c r="C4073" s="31" t="s">
        <v>14576</v>
      </c>
      <c r="D4073" s="31"/>
      <c r="E4073" s="43" t="s">
        <v>52</v>
      </c>
      <c r="F4073" s="42" t="s">
        <v>34</v>
      </c>
      <c r="G4073" s="83" t="s">
        <v>34</v>
      </c>
      <c r="H4073" s="168">
        <v>36004</v>
      </c>
      <c r="I4073" s="31"/>
      <c r="J4073" s="83" t="s">
        <v>188</v>
      </c>
      <c r="K4073" s="31" t="s">
        <v>34</v>
      </c>
      <c r="L4073" s="31"/>
      <c r="M4073" s="168"/>
      <c r="N4073" s="147"/>
      <c r="O4073" s="105" t="s">
        <v>52</v>
      </c>
      <c r="P4073" s="171">
        <v>36004</v>
      </c>
      <c r="Q4073" s="31"/>
      <c r="R4073" s="83" t="s">
        <v>188</v>
      </c>
      <c r="S4073" s="31" t="s">
        <v>34</v>
      </c>
      <c r="T4073" s="31"/>
      <c r="U4073" s="168"/>
      <c r="V4073" s="149"/>
      <c r="W4073" s="140" t="str" cm="1">
        <f t="array" ref="W4073">IF(SUM(LEN(B4073:V4073))=0,"",IF(OR(OR(ISBLANK(F4073),SUM(LEN(C4073),LEN(D4073))=0),AND(NOT(E4073="Unknown"),ISBLANK(J4073)),AND(NOT(O4073="Unknown"),ISBLANK(R4073))),"Missing Information", INDEX(Table15[Entire Service Line Classification], MATCH(SUMIFS(Table15[Unique ID],Table15[System-Owned Portion],E4073,Table15[If Material Anything Other than "Lead" in Column E,Was Material Ever Previously Lead?],G4073,Table15[Customer-Owned Portion],O4073),Table15[Unique ID],0),0)))</f>
        <v>Non-lead</v>
      </c>
      <c r="X4073"/>
    </row>
    <row r="4074" spans="2:24" ht="30" x14ac:dyDescent="0.25">
      <c r="B4074" s="145" t="s">
        <v>1192</v>
      </c>
      <c r="C4074" s="31" t="s">
        <v>8605</v>
      </c>
      <c r="D4074" s="31"/>
      <c r="E4074" s="43" t="s">
        <v>52</v>
      </c>
      <c r="F4074" s="42" t="s">
        <v>34</v>
      </c>
      <c r="G4074" s="83" t="s">
        <v>34</v>
      </c>
      <c r="H4074" s="168">
        <v>36000</v>
      </c>
      <c r="I4074" s="31"/>
      <c r="J4074" s="83" t="s">
        <v>188</v>
      </c>
      <c r="K4074" s="31" t="s">
        <v>34</v>
      </c>
      <c r="L4074" s="31"/>
      <c r="M4074" s="168"/>
      <c r="N4074" s="147"/>
      <c r="O4074" s="105" t="s">
        <v>52</v>
      </c>
      <c r="P4074" s="171">
        <v>36000</v>
      </c>
      <c r="Q4074" s="31"/>
      <c r="R4074" s="83" t="s">
        <v>188</v>
      </c>
      <c r="S4074" s="31" t="s">
        <v>34</v>
      </c>
      <c r="T4074" s="31"/>
      <c r="U4074" s="168"/>
      <c r="V4074" s="149"/>
      <c r="W4074" s="140" t="str" cm="1">
        <f t="array" ref="W4074">IF(SUM(LEN(B4074:V4074))=0,"",IF(OR(OR(ISBLANK(F4074),SUM(LEN(C4074),LEN(D4074))=0),AND(NOT(E4074="Unknown"),ISBLANK(J4074)),AND(NOT(O4074="Unknown"),ISBLANK(R4074))),"Missing Information", INDEX(Table15[Entire Service Line Classification], MATCH(SUMIFS(Table15[Unique ID],Table15[System-Owned Portion],E4074,Table15[If Material Anything Other than "Lead" in Column E,Was Material Ever Previously Lead?],G4074,Table15[Customer-Owned Portion],O4074),Table15[Unique ID],0),0)))</f>
        <v>Non-lead</v>
      </c>
      <c r="X4074"/>
    </row>
    <row r="4075" spans="2:24" ht="30" x14ac:dyDescent="0.25">
      <c r="B4075" s="145" t="s">
        <v>1199</v>
      </c>
      <c r="C4075" s="31" t="s">
        <v>8612</v>
      </c>
      <c r="D4075" s="31"/>
      <c r="E4075" s="43" t="s">
        <v>52</v>
      </c>
      <c r="F4075" s="42" t="s">
        <v>34</v>
      </c>
      <c r="G4075" s="83" t="s">
        <v>34</v>
      </c>
      <c r="H4075" s="168">
        <v>36000</v>
      </c>
      <c r="I4075" s="31"/>
      <c r="J4075" s="83" t="s">
        <v>188</v>
      </c>
      <c r="K4075" s="31" t="s">
        <v>34</v>
      </c>
      <c r="L4075" s="31"/>
      <c r="M4075" s="168"/>
      <c r="N4075" s="147"/>
      <c r="O4075" s="105" t="s">
        <v>52</v>
      </c>
      <c r="P4075" s="171">
        <v>36000</v>
      </c>
      <c r="Q4075" s="31"/>
      <c r="R4075" s="83" t="s">
        <v>188</v>
      </c>
      <c r="S4075" s="31" t="s">
        <v>34</v>
      </c>
      <c r="T4075" s="31"/>
      <c r="U4075" s="168"/>
      <c r="V4075" s="149"/>
      <c r="W4075" s="140" t="str" cm="1">
        <f t="array" ref="W4075">IF(SUM(LEN(B4075:V4075))=0,"",IF(OR(OR(ISBLANK(F4075),SUM(LEN(C4075),LEN(D4075))=0),AND(NOT(E4075="Unknown"),ISBLANK(J4075)),AND(NOT(O4075="Unknown"),ISBLANK(R4075))),"Missing Information", INDEX(Table15[Entire Service Line Classification], MATCH(SUMIFS(Table15[Unique ID],Table15[System-Owned Portion],E4075,Table15[If Material Anything Other than "Lead" in Column E,Was Material Ever Previously Lead?],G4075,Table15[Customer-Owned Portion],O4075),Table15[Unique ID],0),0)))</f>
        <v>Non-lead</v>
      </c>
      <c r="X4075"/>
    </row>
    <row r="4076" spans="2:24" ht="30" x14ac:dyDescent="0.25">
      <c r="B4076" s="145" t="s">
        <v>1263</v>
      </c>
      <c r="C4076" s="31" t="s">
        <v>8676</v>
      </c>
      <c r="D4076" s="31"/>
      <c r="E4076" s="43" t="s">
        <v>52</v>
      </c>
      <c r="F4076" s="42" t="s">
        <v>34</v>
      </c>
      <c r="G4076" s="83" t="s">
        <v>34</v>
      </c>
      <c r="H4076" s="168">
        <v>36000</v>
      </c>
      <c r="I4076" s="31"/>
      <c r="J4076" s="83" t="s">
        <v>188</v>
      </c>
      <c r="K4076" s="31" t="s">
        <v>34</v>
      </c>
      <c r="L4076" s="31"/>
      <c r="M4076" s="168"/>
      <c r="N4076" s="147"/>
      <c r="O4076" s="105" t="s">
        <v>52</v>
      </c>
      <c r="P4076" s="171">
        <v>36000</v>
      </c>
      <c r="Q4076" s="31"/>
      <c r="R4076" s="83" t="s">
        <v>188</v>
      </c>
      <c r="S4076" s="31" t="s">
        <v>34</v>
      </c>
      <c r="T4076" s="31"/>
      <c r="U4076" s="168"/>
      <c r="V4076" s="149"/>
      <c r="W4076" s="140" t="str" cm="1">
        <f t="array" ref="W4076">IF(SUM(LEN(B4076:V4076))=0,"",IF(OR(OR(ISBLANK(F4076),SUM(LEN(C4076),LEN(D4076))=0),AND(NOT(E4076="Unknown"),ISBLANK(J4076)),AND(NOT(O4076="Unknown"),ISBLANK(R4076))),"Missing Information", INDEX(Table15[Entire Service Line Classification], MATCH(SUMIFS(Table15[Unique ID],Table15[System-Owned Portion],E4076,Table15[If Material Anything Other than "Lead" in Column E,Was Material Ever Previously Lead?],G4076,Table15[Customer-Owned Portion],O4076),Table15[Unique ID],0),0)))</f>
        <v>Non-lead</v>
      </c>
      <c r="X4076"/>
    </row>
    <row r="4077" spans="2:24" ht="30" x14ac:dyDescent="0.25">
      <c r="B4077" s="145" t="s">
        <v>1304</v>
      </c>
      <c r="C4077" s="31" t="s">
        <v>8717</v>
      </c>
      <c r="D4077" s="31"/>
      <c r="E4077" s="43" t="s">
        <v>52</v>
      </c>
      <c r="F4077" s="42" t="s">
        <v>34</v>
      </c>
      <c r="G4077" s="83" t="s">
        <v>34</v>
      </c>
      <c r="H4077" s="168">
        <v>36000</v>
      </c>
      <c r="I4077" s="31"/>
      <c r="J4077" s="83" t="s">
        <v>188</v>
      </c>
      <c r="K4077" s="31" t="s">
        <v>34</v>
      </c>
      <c r="L4077" s="31"/>
      <c r="M4077" s="168"/>
      <c r="N4077" s="147"/>
      <c r="O4077" s="105" t="s">
        <v>52</v>
      </c>
      <c r="P4077" s="171">
        <v>36000</v>
      </c>
      <c r="Q4077" s="31"/>
      <c r="R4077" s="83" t="s">
        <v>188</v>
      </c>
      <c r="S4077" s="31" t="s">
        <v>34</v>
      </c>
      <c r="T4077" s="31"/>
      <c r="U4077" s="168"/>
      <c r="V4077" s="149"/>
      <c r="W4077" s="140" t="str" cm="1">
        <f t="array" ref="W4077">IF(SUM(LEN(B4077:V4077))=0,"",IF(OR(OR(ISBLANK(F4077),SUM(LEN(C4077),LEN(D4077))=0),AND(NOT(E4077="Unknown"),ISBLANK(J4077)),AND(NOT(O4077="Unknown"),ISBLANK(R4077))),"Missing Information", INDEX(Table15[Entire Service Line Classification], MATCH(SUMIFS(Table15[Unique ID],Table15[System-Owned Portion],E4077,Table15[If Material Anything Other than "Lead" in Column E,Was Material Ever Previously Lead?],G4077,Table15[Customer-Owned Portion],O4077),Table15[Unique ID],0),0)))</f>
        <v>Non-lead</v>
      </c>
      <c r="X4077"/>
    </row>
    <row r="4078" spans="2:24" ht="30" x14ac:dyDescent="0.25">
      <c r="B4078" s="145" t="s">
        <v>1307</v>
      </c>
      <c r="C4078" s="31" t="s">
        <v>8720</v>
      </c>
      <c r="D4078" s="31"/>
      <c r="E4078" s="43" t="s">
        <v>52</v>
      </c>
      <c r="F4078" s="42" t="s">
        <v>34</v>
      </c>
      <c r="G4078" s="83" t="s">
        <v>34</v>
      </c>
      <c r="H4078" s="168">
        <v>36000</v>
      </c>
      <c r="I4078" s="31"/>
      <c r="J4078" s="83" t="s">
        <v>188</v>
      </c>
      <c r="K4078" s="31" t="s">
        <v>34</v>
      </c>
      <c r="L4078" s="31"/>
      <c r="M4078" s="168"/>
      <c r="N4078" s="147"/>
      <c r="O4078" s="105" t="s">
        <v>52</v>
      </c>
      <c r="P4078" s="171">
        <v>36000</v>
      </c>
      <c r="Q4078" s="31"/>
      <c r="R4078" s="83" t="s">
        <v>188</v>
      </c>
      <c r="S4078" s="31" t="s">
        <v>34</v>
      </c>
      <c r="T4078" s="31"/>
      <c r="U4078" s="168"/>
      <c r="V4078" s="149"/>
      <c r="W4078" s="140" t="str" cm="1">
        <f t="array" ref="W4078">IF(SUM(LEN(B4078:V4078))=0,"",IF(OR(OR(ISBLANK(F4078),SUM(LEN(C4078),LEN(D4078))=0),AND(NOT(E4078="Unknown"),ISBLANK(J4078)),AND(NOT(O4078="Unknown"),ISBLANK(R4078))),"Missing Information", INDEX(Table15[Entire Service Line Classification], MATCH(SUMIFS(Table15[Unique ID],Table15[System-Owned Portion],E4078,Table15[If Material Anything Other than "Lead" in Column E,Was Material Ever Previously Lead?],G4078,Table15[Customer-Owned Portion],O4078),Table15[Unique ID],0),0)))</f>
        <v>Non-lead</v>
      </c>
      <c r="X4078"/>
    </row>
    <row r="4079" spans="2:24" ht="30" x14ac:dyDescent="0.25">
      <c r="B4079" s="145" t="s">
        <v>1308</v>
      </c>
      <c r="C4079" s="31" t="s">
        <v>8721</v>
      </c>
      <c r="D4079" s="31"/>
      <c r="E4079" s="43" t="s">
        <v>52</v>
      </c>
      <c r="F4079" s="42" t="s">
        <v>34</v>
      </c>
      <c r="G4079" s="83" t="s">
        <v>34</v>
      </c>
      <c r="H4079" s="168">
        <v>36000</v>
      </c>
      <c r="I4079" s="31"/>
      <c r="J4079" s="83" t="s">
        <v>188</v>
      </c>
      <c r="K4079" s="31" t="s">
        <v>34</v>
      </c>
      <c r="L4079" s="31"/>
      <c r="M4079" s="168"/>
      <c r="N4079" s="147"/>
      <c r="O4079" s="105" t="s">
        <v>52</v>
      </c>
      <c r="P4079" s="171">
        <v>36000</v>
      </c>
      <c r="Q4079" s="31"/>
      <c r="R4079" s="83" t="s">
        <v>188</v>
      </c>
      <c r="S4079" s="31" t="s">
        <v>34</v>
      </c>
      <c r="T4079" s="31"/>
      <c r="U4079" s="168"/>
      <c r="V4079" s="149"/>
      <c r="W4079" s="140" t="str" cm="1">
        <f t="array" ref="W4079">IF(SUM(LEN(B4079:V4079))=0,"",IF(OR(OR(ISBLANK(F4079),SUM(LEN(C4079),LEN(D4079))=0),AND(NOT(E4079="Unknown"),ISBLANK(J4079)),AND(NOT(O4079="Unknown"),ISBLANK(R4079))),"Missing Information", INDEX(Table15[Entire Service Line Classification], MATCH(SUMIFS(Table15[Unique ID],Table15[System-Owned Portion],E4079,Table15[If Material Anything Other than "Lead" in Column E,Was Material Ever Previously Lead?],G4079,Table15[Customer-Owned Portion],O4079),Table15[Unique ID],0),0)))</f>
        <v>Non-lead</v>
      </c>
      <c r="X4079"/>
    </row>
    <row r="4080" spans="2:24" ht="30" x14ac:dyDescent="0.25">
      <c r="B4080" s="145" t="s">
        <v>1366</v>
      </c>
      <c r="C4080" s="31" t="s">
        <v>8779</v>
      </c>
      <c r="D4080" s="31"/>
      <c r="E4080" s="43" t="s">
        <v>52</v>
      </c>
      <c r="F4080" s="42" t="s">
        <v>34</v>
      </c>
      <c r="G4080" s="83" t="s">
        <v>34</v>
      </c>
      <c r="H4080" s="168">
        <v>36000</v>
      </c>
      <c r="I4080" s="31"/>
      <c r="J4080" s="83" t="s">
        <v>188</v>
      </c>
      <c r="K4080" s="31" t="s">
        <v>34</v>
      </c>
      <c r="L4080" s="31"/>
      <c r="M4080" s="168"/>
      <c r="N4080" s="147"/>
      <c r="O4080" s="105" t="s">
        <v>52</v>
      </c>
      <c r="P4080" s="171">
        <v>36000</v>
      </c>
      <c r="Q4080" s="31"/>
      <c r="R4080" s="83" t="s">
        <v>188</v>
      </c>
      <c r="S4080" s="31" t="s">
        <v>34</v>
      </c>
      <c r="T4080" s="31"/>
      <c r="U4080" s="168"/>
      <c r="V4080" s="149"/>
      <c r="W4080" s="140" t="str" cm="1">
        <f t="array" ref="W4080">IF(SUM(LEN(B4080:V4080))=0,"",IF(OR(OR(ISBLANK(F4080),SUM(LEN(C4080),LEN(D4080))=0),AND(NOT(E4080="Unknown"),ISBLANK(J4080)),AND(NOT(O4080="Unknown"),ISBLANK(R4080))),"Missing Information", INDEX(Table15[Entire Service Line Classification], MATCH(SUMIFS(Table15[Unique ID],Table15[System-Owned Portion],E4080,Table15[If Material Anything Other than "Lead" in Column E,Was Material Ever Previously Lead?],G4080,Table15[Customer-Owned Portion],O4080),Table15[Unique ID],0),0)))</f>
        <v>Non-lead</v>
      </c>
      <c r="X4080"/>
    </row>
    <row r="4081" spans="2:24" ht="30" x14ac:dyDescent="0.25">
      <c r="B4081" s="145" t="s">
        <v>1367</v>
      </c>
      <c r="C4081" s="31" t="s">
        <v>8780</v>
      </c>
      <c r="D4081" s="31"/>
      <c r="E4081" s="43" t="s">
        <v>52</v>
      </c>
      <c r="F4081" s="42" t="s">
        <v>34</v>
      </c>
      <c r="G4081" s="83" t="s">
        <v>34</v>
      </c>
      <c r="H4081" s="168">
        <v>36000</v>
      </c>
      <c r="I4081" s="31"/>
      <c r="J4081" s="83" t="s">
        <v>188</v>
      </c>
      <c r="K4081" s="31" t="s">
        <v>34</v>
      </c>
      <c r="L4081" s="31"/>
      <c r="M4081" s="168"/>
      <c r="N4081" s="147"/>
      <c r="O4081" s="105" t="s">
        <v>52</v>
      </c>
      <c r="P4081" s="171">
        <v>36000</v>
      </c>
      <c r="Q4081" s="31"/>
      <c r="R4081" s="83" t="s">
        <v>188</v>
      </c>
      <c r="S4081" s="31" t="s">
        <v>34</v>
      </c>
      <c r="T4081" s="31"/>
      <c r="U4081" s="168"/>
      <c r="V4081" s="149"/>
      <c r="W4081" s="140" t="str" cm="1">
        <f t="array" ref="W4081">IF(SUM(LEN(B4081:V4081))=0,"",IF(OR(OR(ISBLANK(F4081),SUM(LEN(C4081),LEN(D4081))=0),AND(NOT(E4081="Unknown"),ISBLANK(J4081)),AND(NOT(O4081="Unknown"),ISBLANK(R4081))),"Missing Information", INDEX(Table15[Entire Service Line Classification], MATCH(SUMIFS(Table15[Unique ID],Table15[System-Owned Portion],E4081,Table15[If Material Anything Other than "Lead" in Column E,Was Material Ever Previously Lead?],G4081,Table15[Customer-Owned Portion],O4081),Table15[Unique ID],0),0)))</f>
        <v>Non-lead</v>
      </c>
      <c r="X4081"/>
    </row>
    <row r="4082" spans="2:24" ht="30" x14ac:dyDescent="0.25">
      <c r="B4082" s="145" t="s">
        <v>1371</v>
      </c>
      <c r="C4082" s="31" t="s">
        <v>8784</v>
      </c>
      <c r="D4082" s="31"/>
      <c r="E4082" s="43" t="s">
        <v>52</v>
      </c>
      <c r="F4082" s="42" t="s">
        <v>34</v>
      </c>
      <c r="G4082" s="83" t="s">
        <v>34</v>
      </c>
      <c r="H4082" s="168">
        <v>36000</v>
      </c>
      <c r="I4082" s="31"/>
      <c r="J4082" s="83" t="s">
        <v>188</v>
      </c>
      <c r="K4082" s="31" t="s">
        <v>34</v>
      </c>
      <c r="L4082" s="31"/>
      <c r="M4082" s="168"/>
      <c r="N4082" s="147"/>
      <c r="O4082" s="105" t="s">
        <v>52</v>
      </c>
      <c r="P4082" s="171">
        <v>36000</v>
      </c>
      <c r="Q4082" s="31"/>
      <c r="R4082" s="83" t="s">
        <v>188</v>
      </c>
      <c r="S4082" s="31" t="s">
        <v>34</v>
      </c>
      <c r="T4082" s="31"/>
      <c r="U4082" s="168"/>
      <c r="V4082" s="149"/>
      <c r="W4082" s="140" t="str" cm="1">
        <f t="array" ref="W4082">IF(SUM(LEN(B4082:V4082))=0,"",IF(OR(OR(ISBLANK(F4082),SUM(LEN(C4082),LEN(D4082))=0),AND(NOT(E4082="Unknown"),ISBLANK(J4082)),AND(NOT(O4082="Unknown"),ISBLANK(R4082))),"Missing Information", INDEX(Table15[Entire Service Line Classification], MATCH(SUMIFS(Table15[Unique ID],Table15[System-Owned Portion],E4082,Table15[If Material Anything Other than "Lead" in Column E,Was Material Ever Previously Lead?],G4082,Table15[Customer-Owned Portion],O4082),Table15[Unique ID],0),0)))</f>
        <v>Non-lead</v>
      </c>
      <c r="X4082"/>
    </row>
    <row r="4083" spans="2:24" ht="30" x14ac:dyDescent="0.25">
      <c r="B4083" s="145" t="s">
        <v>1372</v>
      </c>
      <c r="C4083" s="31" t="s">
        <v>8785</v>
      </c>
      <c r="D4083" s="31"/>
      <c r="E4083" s="43" t="s">
        <v>52</v>
      </c>
      <c r="F4083" s="42" t="s">
        <v>34</v>
      </c>
      <c r="G4083" s="83" t="s">
        <v>34</v>
      </c>
      <c r="H4083" s="168">
        <v>36000</v>
      </c>
      <c r="I4083" s="31"/>
      <c r="J4083" s="83" t="s">
        <v>188</v>
      </c>
      <c r="K4083" s="31" t="s">
        <v>34</v>
      </c>
      <c r="L4083" s="31"/>
      <c r="M4083" s="168"/>
      <c r="N4083" s="147"/>
      <c r="O4083" s="105" t="s">
        <v>52</v>
      </c>
      <c r="P4083" s="171">
        <v>36000</v>
      </c>
      <c r="Q4083" s="31"/>
      <c r="R4083" s="83" t="s">
        <v>188</v>
      </c>
      <c r="S4083" s="31" t="s">
        <v>34</v>
      </c>
      <c r="T4083" s="31"/>
      <c r="U4083" s="168"/>
      <c r="V4083" s="149"/>
      <c r="W4083" s="140" t="str" cm="1">
        <f t="array" ref="W4083">IF(SUM(LEN(B4083:V4083))=0,"",IF(OR(OR(ISBLANK(F4083),SUM(LEN(C4083),LEN(D4083))=0),AND(NOT(E4083="Unknown"),ISBLANK(J4083)),AND(NOT(O4083="Unknown"),ISBLANK(R4083))),"Missing Information", INDEX(Table15[Entire Service Line Classification], MATCH(SUMIFS(Table15[Unique ID],Table15[System-Owned Portion],E4083,Table15[If Material Anything Other than "Lead" in Column E,Was Material Ever Previously Lead?],G4083,Table15[Customer-Owned Portion],O4083),Table15[Unique ID],0),0)))</f>
        <v>Non-lead</v>
      </c>
      <c r="X4083"/>
    </row>
    <row r="4084" spans="2:24" ht="30" x14ac:dyDescent="0.25">
      <c r="B4084" s="145" t="s">
        <v>1378</v>
      </c>
      <c r="C4084" s="31" t="s">
        <v>8791</v>
      </c>
      <c r="D4084" s="31"/>
      <c r="E4084" s="43" t="s">
        <v>52</v>
      </c>
      <c r="F4084" s="42" t="s">
        <v>34</v>
      </c>
      <c r="G4084" s="83" t="s">
        <v>34</v>
      </c>
      <c r="H4084" s="168">
        <v>36000</v>
      </c>
      <c r="I4084" s="31"/>
      <c r="J4084" s="83" t="s">
        <v>188</v>
      </c>
      <c r="K4084" s="31" t="s">
        <v>34</v>
      </c>
      <c r="L4084" s="31"/>
      <c r="M4084" s="168"/>
      <c r="N4084" s="147"/>
      <c r="O4084" s="105" t="s">
        <v>52</v>
      </c>
      <c r="P4084" s="171">
        <v>36000</v>
      </c>
      <c r="Q4084" s="31"/>
      <c r="R4084" s="83" t="s">
        <v>188</v>
      </c>
      <c r="S4084" s="31" t="s">
        <v>34</v>
      </c>
      <c r="T4084" s="31"/>
      <c r="U4084" s="168"/>
      <c r="V4084" s="149"/>
      <c r="W4084" s="140" t="str" cm="1">
        <f t="array" ref="W4084">IF(SUM(LEN(B4084:V4084))=0,"",IF(OR(OR(ISBLANK(F4084),SUM(LEN(C4084),LEN(D4084))=0),AND(NOT(E4084="Unknown"),ISBLANK(J4084)),AND(NOT(O4084="Unknown"),ISBLANK(R4084))),"Missing Information", INDEX(Table15[Entire Service Line Classification], MATCH(SUMIFS(Table15[Unique ID],Table15[System-Owned Portion],E4084,Table15[If Material Anything Other than "Lead" in Column E,Was Material Ever Previously Lead?],G4084,Table15[Customer-Owned Portion],O4084),Table15[Unique ID],0),0)))</f>
        <v>Non-lead</v>
      </c>
      <c r="X4084"/>
    </row>
    <row r="4085" spans="2:24" ht="30" x14ac:dyDescent="0.25">
      <c r="B4085" s="145" t="s">
        <v>1380</v>
      </c>
      <c r="C4085" s="31" t="s">
        <v>8793</v>
      </c>
      <c r="D4085" s="31"/>
      <c r="E4085" s="43" t="s">
        <v>52</v>
      </c>
      <c r="F4085" s="42" t="s">
        <v>34</v>
      </c>
      <c r="G4085" s="83" t="s">
        <v>34</v>
      </c>
      <c r="H4085" s="168">
        <v>36000</v>
      </c>
      <c r="I4085" s="31"/>
      <c r="J4085" s="83" t="s">
        <v>188</v>
      </c>
      <c r="K4085" s="31" t="s">
        <v>34</v>
      </c>
      <c r="L4085" s="31"/>
      <c r="M4085" s="168"/>
      <c r="N4085" s="147"/>
      <c r="O4085" s="105" t="s">
        <v>52</v>
      </c>
      <c r="P4085" s="171">
        <v>36000</v>
      </c>
      <c r="Q4085" s="31"/>
      <c r="R4085" s="83" t="s">
        <v>188</v>
      </c>
      <c r="S4085" s="31" t="s">
        <v>34</v>
      </c>
      <c r="T4085" s="31"/>
      <c r="U4085" s="168"/>
      <c r="V4085" s="149"/>
      <c r="W4085" s="140" t="str" cm="1">
        <f t="array" ref="W4085">IF(SUM(LEN(B4085:V4085))=0,"",IF(OR(OR(ISBLANK(F4085),SUM(LEN(C4085),LEN(D4085))=0),AND(NOT(E4085="Unknown"),ISBLANK(J4085)),AND(NOT(O4085="Unknown"),ISBLANK(R4085))),"Missing Information", INDEX(Table15[Entire Service Line Classification], MATCH(SUMIFS(Table15[Unique ID],Table15[System-Owned Portion],E4085,Table15[If Material Anything Other than "Lead" in Column E,Was Material Ever Previously Lead?],G4085,Table15[Customer-Owned Portion],O4085),Table15[Unique ID],0),0)))</f>
        <v>Non-lead</v>
      </c>
      <c r="X4085"/>
    </row>
    <row r="4086" spans="2:24" ht="30" x14ac:dyDescent="0.25">
      <c r="B4086" s="145" t="s">
        <v>1419</v>
      </c>
      <c r="C4086" s="31" t="s">
        <v>8832</v>
      </c>
      <c r="D4086" s="31"/>
      <c r="E4086" s="43" t="s">
        <v>52</v>
      </c>
      <c r="F4086" s="42" t="s">
        <v>34</v>
      </c>
      <c r="G4086" s="83" t="s">
        <v>34</v>
      </c>
      <c r="H4086" s="168">
        <v>36000</v>
      </c>
      <c r="I4086" s="31"/>
      <c r="J4086" s="83" t="s">
        <v>188</v>
      </c>
      <c r="K4086" s="31" t="s">
        <v>34</v>
      </c>
      <c r="L4086" s="31"/>
      <c r="M4086" s="168"/>
      <c r="N4086" s="147"/>
      <c r="O4086" s="105" t="s">
        <v>52</v>
      </c>
      <c r="P4086" s="171">
        <v>36000</v>
      </c>
      <c r="Q4086" s="31"/>
      <c r="R4086" s="83" t="s">
        <v>188</v>
      </c>
      <c r="S4086" s="31" t="s">
        <v>34</v>
      </c>
      <c r="T4086" s="31"/>
      <c r="U4086" s="168"/>
      <c r="V4086" s="149"/>
      <c r="W4086" s="140" t="str" cm="1">
        <f t="array" ref="W4086">IF(SUM(LEN(B4086:V4086))=0,"",IF(OR(OR(ISBLANK(F4086),SUM(LEN(C4086),LEN(D4086))=0),AND(NOT(E4086="Unknown"),ISBLANK(J4086)),AND(NOT(O4086="Unknown"),ISBLANK(R4086))),"Missing Information", INDEX(Table15[Entire Service Line Classification], MATCH(SUMIFS(Table15[Unique ID],Table15[System-Owned Portion],E4086,Table15[If Material Anything Other than "Lead" in Column E,Was Material Ever Previously Lead?],G4086,Table15[Customer-Owned Portion],O4086),Table15[Unique ID],0),0)))</f>
        <v>Non-lead</v>
      </c>
      <c r="X4086"/>
    </row>
    <row r="4087" spans="2:24" ht="30" x14ac:dyDescent="0.25">
      <c r="B4087" s="145" t="s">
        <v>1421</v>
      </c>
      <c r="C4087" s="31" t="s">
        <v>8834</v>
      </c>
      <c r="D4087" s="31"/>
      <c r="E4087" s="43" t="s">
        <v>52</v>
      </c>
      <c r="F4087" s="42" t="s">
        <v>34</v>
      </c>
      <c r="G4087" s="83" t="s">
        <v>34</v>
      </c>
      <c r="H4087" s="168">
        <v>36000</v>
      </c>
      <c r="I4087" s="31"/>
      <c r="J4087" s="83" t="s">
        <v>188</v>
      </c>
      <c r="K4087" s="31" t="s">
        <v>34</v>
      </c>
      <c r="L4087" s="31"/>
      <c r="M4087" s="168"/>
      <c r="N4087" s="147"/>
      <c r="O4087" s="105" t="s">
        <v>52</v>
      </c>
      <c r="P4087" s="171">
        <v>36000</v>
      </c>
      <c r="Q4087" s="31"/>
      <c r="R4087" s="83" t="s">
        <v>188</v>
      </c>
      <c r="S4087" s="31" t="s">
        <v>34</v>
      </c>
      <c r="T4087" s="31"/>
      <c r="U4087" s="168"/>
      <c r="V4087" s="149"/>
      <c r="W4087" s="140" t="str" cm="1">
        <f t="array" ref="W4087">IF(SUM(LEN(B4087:V4087))=0,"",IF(OR(OR(ISBLANK(F4087),SUM(LEN(C4087),LEN(D4087))=0),AND(NOT(E4087="Unknown"),ISBLANK(J4087)),AND(NOT(O4087="Unknown"),ISBLANK(R4087))),"Missing Information", INDEX(Table15[Entire Service Line Classification], MATCH(SUMIFS(Table15[Unique ID],Table15[System-Owned Portion],E4087,Table15[If Material Anything Other than "Lead" in Column E,Was Material Ever Previously Lead?],G4087,Table15[Customer-Owned Portion],O4087),Table15[Unique ID],0),0)))</f>
        <v>Non-lead</v>
      </c>
      <c r="X4087"/>
    </row>
    <row r="4088" spans="2:24" ht="30" x14ac:dyDescent="0.25">
      <c r="B4088" s="145" t="s">
        <v>1426</v>
      </c>
      <c r="C4088" s="31" t="s">
        <v>8839</v>
      </c>
      <c r="D4088" s="31"/>
      <c r="E4088" s="43" t="s">
        <v>52</v>
      </c>
      <c r="F4088" s="42" t="s">
        <v>34</v>
      </c>
      <c r="G4088" s="83" t="s">
        <v>34</v>
      </c>
      <c r="H4088" s="168">
        <v>36000</v>
      </c>
      <c r="I4088" s="31"/>
      <c r="J4088" s="83" t="s">
        <v>188</v>
      </c>
      <c r="K4088" s="31" t="s">
        <v>34</v>
      </c>
      <c r="L4088" s="31"/>
      <c r="M4088" s="168"/>
      <c r="N4088" s="147"/>
      <c r="O4088" s="105" t="s">
        <v>52</v>
      </c>
      <c r="P4088" s="171">
        <v>36000</v>
      </c>
      <c r="Q4088" s="31"/>
      <c r="R4088" s="83" t="s">
        <v>188</v>
      </c>
      <c r="S4088" s="31" t="s">
        <v>34</v>
      </c>
      <c r="T4088" s="31"/>
      <c r="U4088" s="168"/>
      <c r="V4088" s="149"/>
      <c r="W4088" s="140" t="str" cm="1">
        <f t="array" ref="W4088">IF(SUM(LEN(B4088:V4088))=0,"",IF(OR(OR(ISBLANK(F4088),SUM(LEN(C4088),LEN(D4088))=0),AND(NOT(E4088="Unknown"),ISBLANK(J4088)),AND(NOT(O4088="Unknown"),ISBLANK(R4088))),"Missing Information", INDEX(Table15[Entire Service Line Classification], MATCH(SUMIFS(Table15[Unique ID],Table15[System-Owned Portion],E4088,Table15[If Material Anything Other than "Lead" in Column E,Was Material Ever Previously Lead?],G4088,Table15[Customer-Owned Portion],O4088),Table15[Unique ID],0),0)))</f>
        <v>Non-lead</v>
      </c>
      <c r="X4088"/>
    </row>
    <row r="4089" spans="2:24" ht="30" x14ac:dyDescent="0.25">
      <c r="B4089" s="145" t="s">
        <v>6634</v>
      </c>
      <c r="C4089" s="31" t="s">
        <v>14237</v>
      </c>
      <c r="D4089" s="31"/>
      <c r="E4089" s="43" t="s">
        <v>52</v>
      </c>
      <c r="F4089" s="42" t="s">
        <v>34</v>
      </c>
      <c r="G4089" s="83" t="s">
        <v>34</v>
      </c>
      <c r="H4089" s="168">
        <v>35993</v>
      </c>
      <c r="I4089" s="31"/>
      <c r="J4089" s="83" t="s">
        <v>188</v>
      </c>
      <c r="K4089" s="31" t="s">
        <v>34</v>
      </c>
      <c r="L4089" s="31"/>
      <c r="M4089" s="168"/>
      <c r="N4089" s="147"/>
      <c r="O4089" s="105" t="s">
        <v>52</v>
      </c>
      <c r="P4089" s="171">
        <v>35993</v>
      </c>
      <c r="Q4089" s="31"/>
      <c r="R4089" s="83" t="s">
        <v>188</v>
      </c>
      <c r="S4089" s="31" t="s">
        <v>34</v>
      </c>
      <c r="T4089" s="31"/>
      <c r="U4089" s="168"/>
      <c r="V4089" s="149"/>
      <c r="W4089" s="140" t="str" cm="1">
        <f t="array" ref="W4089">IF(SUM(LEN(B4089:V4089))=0,"",IF(OR(OR(ISBLANK(F4089),SUM(LEN(C4089),LEN(D4089))=0),AND(NOT(E4089="Unknown"),ISBLANK(J4089)),AND(NOT(O4089="Unknown"),ISBLANK(R4089))),"Missing Information", INDEX(Table15[Entire Service Line Classification], MATCH(SUMIFS(Table15[Unique ID],Table15[System-Owned Portion],E4089,Table15[If Material Anything Other than "Lead" in Column E,Was Material Ever Previously Lead?],G4089,Table15[Customer-Owned Portion],O4089),Table15[Unique ID],0),0)))</f>
        <v>Non-lead</v>
      </c>
      <c r="X4089"/>
    </row>
    <row r="4090" spans="2:24" ht="30" x14ac:dyDescent="0.25">
      <c r="B4090" s="145" t="s">
        <v>2765</v>
      </c>
      <c r="C4090" s="31" t="s">
        <v>10196</v>
      </c>
      <c r="D4090" s="31"/>
      <c r="E4090" s="43" t="s">
        <v>52</v>
      </c>
      <c r="F4090" s="42" t="s">
        <v>34</v>
      </c>
      <c r="G4090" s="83" t="s">
        <v>34</v>
      </c>
      <c r="H4090" s="168">
        <v>35992</v>
      </c>
      <c r="I4090" s="31"/>
      <c r="J4090" s="83" t="s">
        <v>188</v>
      </c>
      <c r="K4090" s="31" t="s">
        <v>34</v>
      </c>
      <c r="L4090" s="31"/>
      <c r="M4090" s="168"/>
      <c r="N4090" s="147"/>
      <c r="O4090" s="105" t="s">
        <v>52</v>
      </c>
      <c r="P4090" s="171">
        <v>35992</v>
      </c>
      <c r="Q4090" s="31"/>
      <c r="R4090" s="83" t="s">
        <v>188</v>
      </c>
      <c r="S4090" s="31" t="s">
        <v>34</v>
      </c>
      <c r="T4090" s="31"/>
      <c r="U4090" s="168"/>
      <c r="V4090" s="149"/>
      <c r="W4090" s="140" t="str" cm="1">
        <f t="array" ref="W4090">IF(SUM(LEN(B4090:V4090))=0,"",IF(OR(OR(ISBLANK(F4090),SUM(LEN(C4090),LEN(D4090))=0),AND(NOT(E4090="Unknown"),ISBLANK(J4090)),AND(NOT(O4090="Unknown"),ISBLANK(R4090))),"Missing Information", INDEX(Table15[Entire Service Line Classification], MATCH(SUMIFS(Table15[Unique ID],Table15[System-Owned Portion],E4090,Table15[If Material Anything Other than "Lead" in Column E,Was Material Ever Previously Lead?],G4090,Table15[Customer-Owned Portion],O4090),Table15[Unique ID],0),0)))</f>
        <v>Non-lead</v>
      </c>
      <c r="X4090"/>
    </row>
    <row r="4091" spans="2:24" ht="30" x14ac:dyDescent="0.25">
      <c r="B4091" s="145" t="s">
        <v>588</v>
      </c>
      <c r="C4091" s="31" t="s">
        <v>8003</v>
      </c>
      <c r="D4091" s="31"/>
      <c r="E4091" s="43" t="s">
        <v>52</v>
      </c>
      <c r="F4091" s="42" t="s">
        <v>34</v>
      </c>
      <c r="G4091" s="83" t="s">
        <v>34</v>
      </c>
      <c r="H4091" s="168">
        <v>35986</v>
      </c>
      <c r="I4091" s="31"/>
      <c r="J4091" s="83" t="s">
        <v>188</v>
      </c>
      <c r="K4091" s="31" t="s">
        <v>34</v>
      </c>
      <c r="L4091" s="31"/>
      <c r="M4091" s="168"/>
      <c r="N4091" s="147"/>
      <c r="O4091" s="105" t="s">
        <v>52</v>
      </c>
      <c r="P4091" s="171">
        <v>35986</v>
      </c>
      <c r="Q4091" s="31"/>
      <c r="R4091" s="83" t="s">
        <v>188</v>
      </c>
      <c r="S4091" s="31" t="s">
        <v>34</v>
      </c>
      <c r="T4091" s="31"/>
      <c r="U4091" s="168"/>
      <c r="V4091" s="149"/>
      <c r="W4091" s="140" t="str" cm="1">
        <f t="array" ref="W4091">IF(SUM(LEN(B4091:V4091))=0,"",IF(OR(OR(ISBLANK(F4091),SUM(LEN(C4091),LEN(D4091))=0),AND(NOT(E4091="Unknown"),ISBLANK(J4091)),AND(NOT(O4091="Unknown"),ISBLANK(R4091))),"Missing Information", INDEX(Table15[Entire Service Line Classification], MATCH(SUMIFS(Table15[Unique ID],Table15[System-Owned Portion],E4091,Table15[If Material Anything Other than "Lead" in Column E,Was Material Ever Previously Lead?],G4091,Table15[Customer-Owned Portion],O4091),Table15[Unique ID],0),0)))</f>
        <v>Non-lead</v>
      </c>
      <c r="X4091"/>
    </row>
    <row r="4092" spans="2:24" ht="30" x14ac:dyDescent="0.25">
      <c r="B4092" s="145" t="s">
        <v>581</v>
      </c>
      <c r="C4092" s="31" t="s">
        <v>7996</v>
      </c>
      <c r="D4092" s="31"/>
      <c r="E4092" s="43" t="s">
        <v>52</v>
      </c>
      <c r="F4092" s="42" t="s">
        <v>34</v>
      </c>
      <c r="G4092" s="83" t="s">
        <v>34</v>
      </c>
      <c r="H4092" s="168">
        <v>35985</v>
      </c>
      <c r="I4092" s="31"/>
      <c r="J4092" s="83" t="s">
        <v>188</v>
      </c>
      <c r="K4092" s="31" t="s">
        <v>34</v>
      </c>
      <c r="L4092" s="31"/>
      <c r="M4092" s="168"/>
      <c r="N4092" s="147"/>
      <c r="O4092" s="105" t="s">
        <v>52</v>
      </c>
      <c r="P4092" s="171">
        <v>35985</v>
      </c>
      <c r="Q4092" s="31"/>
      <c r="R4092" s="83" t="s">
        <v>188</v>
      </c>
      <c r="S4092" s="31" t="s">
        <v>34</v>
      </c>
      <c r="T4092" s="31"/>
      <c r="U4092" s="168"/>
      <c r="V4092" s="149"/>
      <c r="W4092" s="140" t="str" cm="1">
        <f t="array" ref="W4092">IF(SUM(LEN(B4092:V4092))=0,"",IF(OR(OR(ISBLANK(F4092),SUM(LEN(C4092),LEN(D4092))=0),AND(NOT(E4092="Unknown"),ISBLANK(J4092)),AND(NOT(O4092="Unknown"),ISBLANK(R4092))),"Missing Information", INDEX(Table15[Entire Service Line Classification], MATCH(SUMIFS(Table15[Unique ID],Table15[System-Owned Portion],E4092,Table15[If Material Anything Other than "Lead" in Column E,Was Material Ever Previously Lead?],G4092,Table15[Customer-Owned Portion],O4092),Table15[Unique ID],0),0)))</f>
        <v>Non-lead</v>
      </c>
      <c r="X4092"/>
    </row>
    <row r="4093" spans="2:24" ht="30" x14ac:dyDescent="0.25">
      <c r="B4093" s="145" t="s">
        <v>577</v>
      </c>
      <c r="C4093" s="31" t="s">
        <v>7992</v>
      </c>
      <c r="D4093" s="31"/>
      <c r="E4093" s="43" t="s">
        <v>52</v>
      </c>
      <c r="F4093" s="42" t="s">
        <v>34</v>
      </c>
      <c r="G4093" s="83" t="s">
        <v>34</v>
      </c>
      <c r="H4093" s="168">
        <v>35971</v>
      </c>
      <c r="I4093" s="31"/>
      <c r="J4093" s="83" t="s">
        <v>188</v>
      </c>
      <c r="K4093" s="31" t="s">
        <v>34</v>
      </c>
      <c r="L4093" s="31"/>
      <c r="M4093" s="168"/>
      <c r="N4093" s="147"/>
      <c r="O4093" s="105" t="s">
        <v>52</v>
      </c>
      <c r="P4093" s="171">
        <v>35971</v>
      </c>
      <c r="Q4093" s="31"/>
      <c r="R4093" s="83" t="s">
        <v>188</v>
      </c>
      <c r="S4093" s="31" t="s">
        <v>34</v>
      </c>
      <c r="T4093" s="31"/>
      <c r="U4093" s="168"/>
      <c r="V4093" s="149"/>
      <c r="W4093" s="140" t="str" cm="1">
        <f t="array" ref="W4093">IF(SUM(LEN(B4093:V4093))=0,"",IF(OR(OR(ISBLANK(F4093),SUM(LEN(C4093),LEN(D4093))=0),AND(NOT(E4093="Unknown"),ISBLANK(J4093)),AND(NOT(O4093="Unknown"),ISBLANK(R4093))),"Missing Information", INDEX(Table15[Entire Service Line Classification], MATCH(SUMIFS(Table15[Unique ID],Table15[System-Owned Portion],E4093,Table15[If Material Anything Other than "Lead" in Column E,Was Material Ever Previously Lead?],G4093,Table15[Customer-Owned Portion],O4093),Table15[Unique ID],0),0)))</f>
        <v>Non-lead</v>
      </c>
      <c r="X4093"/>
    </row>
    <row r="4094" spans="2:24" ht="30" x14ac:dyDescent="0.25">
      <c r="B4094" s="145" t="s">
        <v>585</v>
      </c>
      <c r="C4094" s="31" t="s">
        <v>8000</v>
      </c>
      <c r="D4094" s="31"/>
      <c r="E4094" s="43" t="s">
        <v>52</v>
      </c>
      <c r="F4094" s="42" t="s">
        <v>34</v>
      </c>
      <c r="G4094" s="83" t="s">
        <v>34</v>
      </c>
      <c r="H4094" s="168">
        <v>35971</v>
      </c>
      <c r="I4094" s="31"/>
      <c r="J4094" s="83" t="s">
        <v>188</v>
      </c>
      <c r="K4094" s="31" t="s">
        <v>34</v>
      </c>
      <c r="L4094" s="31"/>
      <c r="M4094" s="168"/>
      <c r="N4094" s="147"/>
      <c r="O4094" s="105" t="s">
        <v>52</v>
      </c>
      <c r="P4094" s="171">
        <v>35971</v>
      </c>
      <c r="Q4094" s="31"/>
      <c r="R4094" s="83" t="s">
        <v>188</v>
      </c>
      <c r="S4094" s="31" t="s">
        <v>34</v>
      </c>
      <c r="T4094" s="31"/>
      <c r="U4094" s="168"/>
      <c r="V4094" s="149"/>
      <c r="W4094" s="140" t="str" cm="1">
        <f t="array" ref="W4094">IF(SUM(LEN(B4094:V4094))=0,"",IF(OR(OR(ISBLANK(F4094),SUM(LEN(C4094),LEN(D4094))=0),AND(NOT(E4094="Unknown"),ISBLANK(J4094)),AND(NOT(O4094="Unknown"),ISBLANK(R4094))),"Missing Information", INDEX(Table15[Entire Service Line Classification], MATCH(SUMIFS(Table15[Unique ID],Table15[System-Owned Portion],E4094,Table15[If Material Anything Other than "Lead" in Column E,Was Material Ever Previously Lead?],G4094,Table15[Customer-Owned Portion],O4094),Table15[Unique ID],0),0)))</f>
        <v>Non-lead</v>
      </c>
      <c r="X4094"/>
    </row>
    <row r="4095" spans="2:24" ht="30" x14ac:dyDescent="0.25">
      <c r="B4095" s="145" t="s">
        <v>2653</v>
      </c>
      <c r="C4095" s="31" t="s">
        <v>10084</v>
      </c>
      <c r="D4095" s="31"/>
      <c r="E4095" s="43" t="s">
        <v>52</v>
      </c>
      <c r="F4095" s="42" t="s">
        <v>34</v>
      </c>
      <c r="G4095" s="83" t="s">
        <v>34</v>
      </c>
      <c r="H4095" s="168">
        <v>35971</v>
      </c>
      <c r="I4095" s="31"/>
      <c r="J4095" s="83" t="s">
        <v>188</v>
      </c>
      <c r="K4095" s="31" t="s">
        <v>34</v>
      </c>
      <c r="L4095" s="31"/>
      <c r="M4095" s="168"/>
      <c r="N4095" s="147"/>
      <c r="O4095" s="105" t="s">
        <v>52</v>
      </c>
      <c r="P4095" s="171">
        <v>35971</v>
      </c>
      <c r="Q4095" s="31"/>
      <c r="R4095" s="83" t="s">
        <v>188</v>
      </c>
      <c r="S4095" s="31" t="s">
        <v>34</v>
      </c>
      <c r="T4095" s="31"/>
      <c r="U4095" s="168"/>
      <c r="V4095" s="149"/>
      <c r="W4095" s="140" t="str" cm="1">
        <f t="array" ref="W4095">IF(SUM(LEN(B4095:V4095))=0,"",IF(OR(OR(ISBLANK(F4095),SUM(LEN(C4095),LEN(D4095))=0),AND(NOT(E4095="Unknown"),ISBLANK(J4095)),AND(NOT(O4095="Unknown"),ISBLANK(R4095))),"Missing Information", INDEX(Table15[Entire Service Line Classification], MATCH(SUMIFS(Table15[Unique ID],Table15[System-Owned Portion],E4095,Table15[If Material Anything Other than "Lead" in Column E,Was Material Ever Previously Lead?],G4095,Table15[Customer-Owned Portion],O4095),Table15[Unique ID],0),0)))</f>
        <v>Non-lead</v>
      </c>
      <c r="X4095"/>
    </row>
    <row r="4096" spans="2:24" ht="30" x14ac:dyDescent="0.25">
      <c r="B4096" s="145" t="s">
        <v>2722</v>
      </c>
      <c r="C4096" s="31" t="s">
        <v>10153</v>
      </c>
      <c r="D4096" s="31"/>
      <c r="E4096" s="43" t="s">
        <v>52</v>
      </c>
      <c r="F4096" s="42" t="s">
        <v>34</v>
      </c>
      <c r="G4096" s="83" t="s">
        <v>34</v>
      </c>
      <c r="H4096" s="168">
        <v>35971</v>
      </c>
      <c r="I4096" s="31"/>
      <c r="J4096" s="83" t="s">
        <v>188</v>
      </c>
      <c r="K4096" s="31" t="s">
        <v>34</v>
      </c>
      <c r="L4096" s="31"/>
      <c r="M4096" s="168"/>
      <c r="N4096" s="147"/>
      <c r="O4096" s="105" t="s">
        <v>52</v>
      </c>
      <c r="P4096" s="171">
        <v>35971</v>
      </c>
      <c r="Q4096" s="31"/>
      <c r="R4096" s="83" t="s">
        <v>188</v>
      </c>
      <c r="S4096" s="31" t="s">
        <v>34</v>
      </c>
      <c r="T4096" s="31"/>
      <c r="U4096" s="168"/>
      <c r="V4096" s="149"/>
      <c r="W4096" s="140" t="str" cm="1">
        <f t="array" ref="W4096">IF(SUM(LEN(B4096:V4096))=0,"",IF(OR(OR(ISBLANK(F4096),SUM(LEN(C4096),LEN(D4096))=0),AND(NOT(E4096="Unknown"),ISBLANK(J4096)),AND(NOT(O4096="Unknown"),ISBLANK(R4096))),"Missing Information", INDEX(Table15[Entire Service Line Classification], MATCH(SUMIFS(Table15[Unique ID],Table15[System-Owned Portion],E4096,Table15[If Material Anything Other than "Lead" in Column E,Was Material Ever Previously Lead?],G4096,Table15[Customer-Owned Portion],O4096),Table15[Unique ID],0),0)))</f>
        <v>Non-lead</v>
      </c>
      <c r="X4096"/>
    </row>
    <row r="4097" spans="2:24" ht="30" x14ac:dyDescent="0.25">
      <c r="B4097" s="145" t="s">
        <v>2754</v>
      </c>
      <c r="C4097" s="31" t="s">
        <v>10185</v>
      </c>
      <c r="D4097" s="31"/>
      <c r="E4097" s="43" t="s">
        <v>52</v>
      </c>
      <c r="F4097" s="42" t="s">
        <v>34</v>
      </c>
      <c r="G4097" s="83" t="s">
        <v>34</v>
      </c>
      <c r="H4097" s="168">
        <v>35971</v>
      </c>
      <c r="I4097" s="31"/>
      <c r="J4097" s="83" t="s">
        <v>188</v>
      </c>
      <c r="K4097" s="31" t="s">
        <v>34</v>
      </c>
      <c r="L4097" s="31"/>
      <c r="M4097" s="168"/>
      <c r="N4097" s="147"/>
      <c r="O4097" s="105" t="s">
        <v>52</v>
      </c>
      <c r="P4097" s="171">
        <v>35971</v>
      </c>
      <c r="Q4097" s="31"/>
      <c r="R4097" s="83" t="s">
        <v>188</v>
      </c>
      <c r="S4097" s="31" t="s">
        <v>34</v>
      </c>
      <c r="T4097" s="31"/>
      <c r="U4097" s="168"/>
      <c r="V4097" s="149"/>
      <c r="W4097" s="140" t="str" cm="1">
        <f t="array" ref="W4097">IF(SUM(LEN(B4097:V4097))=0,"",IF(OR(OR(ISBLANK(F4097),SUM(LEN(C4097),LEN(D4097))=0),AND(NOT(E4097="Unknown"),ISBLANK(J4097)),AND(NOT(O4097="Unknown"),ISBLANK(R4097))),"Missing Information", INDEX(Table15[Entire Service Line Classification], MATCH(SUMIFS(Table15[Unique ID],Table15[System-Owned Portion],E4097,Table15[If Material Anything Other than "Lead" in Column E,Was Material Ever Previously Lead?],G4097,Table15[Customer-Owned Portion],O4097),Table15[Unique ID],0),0)))</f>
        <v>Non-lead</v>
      </c>
      <c r="X4097"/>
    </row>
    <row r="4098" spans="2:24" ht="30" x14ac:dyDescent="0.25">
      <c r="B4098" s="145" t="s">
        <v>2757</v>
      </c>
      <c r="C4098" s="31" t="s">
        <v>10188</v>
      </c>
      <c r="D4098" s="31"/>
      <c r="E4098" s="43" t="s">
        <v>52</v>
      </c>
      <c r="F4098" s="42" t="s">
        <v>34</v>
      </c>
      <c r="G4098" s="83" t="s">
        <v>34</v>
      </c>
      <c r="H4098" s="168">
        <v>35971</v>
      </c>
      <c r="I4098" s="31"/>
      <c r="J4098" s="83" t="s">
        <v>188</v>
      </c>
      <c r="K4098" s="31" t="s">
        <v>34</v>
      </c>
      <c r="L4098" s="31"/>
      <c r="M4098" s="168"/>
      <c r="N4098" s="147"/>
      <c r="O4098" s="105" t="s">
        <v>52</v>
      </c>
      <c r="P4098" s="171">
        <v>35971</v>
      </c>
      <c r="Q4098" s="31"/>
      <c r="R4098" s="83" t="s">
        <v>188</v>
      </c>
      <c r="S4098" s="31" t="s">
        <v>34</v>
      </c>
      <c r="T4098" s="31"/>
      <c r="U4098" s="168"/>
      <c r="V4098" s="149"/>
      <c r="W4098" s="140" t="str" cm="1">
        <f t="array" ref="W4098">IF(SUM(LEN(B4098:V4098))=0,"",IF(OR(OR(ISBLANK(F4098),SUM(LEN(C4098),LEN(D4098))=0),AND(NOT(E4098="Unknown"),ISBLANK(J4098)),AND(NOT(O4098="Unknown"),ISBLANK(R4098))),"Missing Information", INDEX(Table15[Entire Service Line Classification], MATCH(SUMIFS(Table15[Unique ID],Table15[System-Owned Portion],E4098,Table15[If Material Anything Other than "Lead" in Column E,Was Material Ever Previously Lead?],G4098,Table15[Customer-Owned Portion],O4098),Table15[Unique ID],0),0)))</f>
        <v>Non-lead</v>
      </c>
      <c r="X4098"/>
    </row>
    <row r="4099" spans="2:24" ht="30" x14ac:dyDescent="0.25">
      <c r="B4099" s="145" t="s">
        <v>2762</v>
      </c>
      <c r="C4099" s="31" t="s">
        <v>10193</v>
      </c>
      <c r="D4099" s="31"/>
      <c r="E4099" s="43" t="s">
        <v>52</v>
      </c>
      <c r="F4099" s="42" t="s">
        <v>34</v>
      </c>
      <c r="G4099" s="83" t="s">
        <v>34</v>
      </c>
      <c r="H4099" s="168">
        <v>35971</v>
      </c>
      <c r="I4099" s="31"/>
      <c r="J4099" s="83" t="s">
        <v>188</v>
      </c>
      <c r="K4099" s="31" t="s">
        <v>34</v>
      </c>
      <c r="L4099" s="31"/>
      <c r="M4099" s="168"/>
      <c r="N4099" s="147"/>
      <c r="O4099" s="105" t="s">
        <v>52</v>
      </c>
      <c r="P4099" s="171">
        <v>35971</v>
      </c>
      <c r="Q4099" s="31"/>
      <c r="R4099" s="83" t="s">
        <v>188</v>
      </c>
      <c r="S4099" s="31" t="s">
        <v>34</v>
      </c>
      <c r="T4099" s="31"/>
      <c r="U4099" s="168"/>
      <c r="V4099" s="149"/>
      <c r="W4099" s="140" t="str" cm="1">
        <f t="array" ref="W4099">IF(SUM(LEN(B4099:V4099))=0,"",IF(OR(OR(ISBLANK(F4099),SUM(LEN(C4099),LEN(D4099))=0),AND(NOT(E4099="Unknown"),ISBLANK(J4099)),AND(NOT(O4099="Unknown"),ISBLANK(R4099))),"Missing Information", INDEX(Table15[Entire Service Line Classification], MATCH(SUMIFS(Table15[Unique ID],Table15[System-Owned Portion],E4099,Table15[If Material Anything Other than "Lead" in Column E,Was Material Ever Previously Lead?],G4099,Table15[Customer-Owned Portion],O4099),Table15[Unique ID],0),0)))</f>
        <v>Non-lead</v>
      </c>
      <c r="X4099"/>
    </row>
    <row r="4100" spans="2:24" ht="30" x14ac:dyDescent="0.25">
      <c r="B4100" s="145" t="s">
        <v>2791</v>
      </c>
      <c r="C4100" s="31" t="s">
        <v>10222</v>
      </c>
      <c r="D4100" s="31"/>
      <c r="E4100" s="43" t="s">
        <v>52</v>
      </c>
      <c r="F4100" s="42" t="s">
        <v>34</v>
      </c>
      <c r="G4100" s="83" t="s">
        <v>34</v>
      </c>
      <c r="H4100" s="168">
        <v>35971</v>
      </c>
      <c r="I4100" s="31"/>
      <c r="J4100" s="83" t="s">
        <v>188</v>
      </c>
      <c r="K4100" s="31" t="s">
        <v>34</v>
      </c>
      <c r="L4100" s="31"/>
      <c r="M4100" s="168"/>
      <c r="N4100" s="147"/>
      <c r="O4100" s="105" t="s">
        <v>52</v>
      </c>
      <c r="P4100" s="171">
        <v>35971</v>
      </c>
      <c r="Q4100" s="31"/>
      <c r="R4100" s="83" t="s">
        <v>188</v>
      </c>
      <c r="S4100" s="31" t="s">
        <v>34</v>
      </c>
      <c r="T4100" s="31"/>
      <c r="U4100" s="168"/>
      <c r="V4100" s="149"/>
      <c r="W4100" s="140" t="str" cm="1">
        <f t="array" ref="W4100">IF(SUM(LEN(B4100:V4100))=0,"",IF(OR(OR(ISBLANK(F4100),SUM(LEN(C4100),LEN(D4100))=0),AND(NOT(E4100="Unknown"),ISBLANK(J4100)),AND(NOT(O4100="Unknown"),ISBLANK(R4100))),"Missing Information", INDEX(Table15[Entire Service Line Classification], MATCH(SUMIFS(Table15[Unique ID],Table15[System-Owned Portion],E4100,Table15[If Material Anything Other than "Lead" in Column E,Was Material Ever Previously Lead?],G4100,Table15[Customer-Owned Portion],O4100),Table15[Unique ID],0),0)))</f>
        <v>Non-lead</v>
      </c>
      <c r="X4100"/>
    </row>
    <row r="4101" spans="2:24" ht="30" x14ac:dyDescent="0.25">
      <c r="B4101" s="145" t="s">
        <v>2802</v>
      </c>
      <c r="C4101" s="31" t="s">
        <v>10233</v>
      </c>
      <c r="D4101" s="31"/>
      <c r="E4101" s="43" t="s">
        <v>52</v>
      </c>
      <c r="F4101" s="42" t="s">
        <v>34</v>
      </c>
      <c r="G4101" s="83" t="s">
        <v>34</v>
      </c>
      <c r="H4101" s="168">
        <v>35971</v>
      </c>
      <c r="I4101" s="31"/>
      <c r="J4101" s="83" t="s">
        <v>188</v>
      </c>
      <c r="K4101" s="31" t="s">
        <v>34</v>
      </c>
      <c r="L4101" s="31"/>
      <c r="M4101" s="168"/>
      <c r="N4101" s="147"/>
      <c r="O4101" s="105" t="s">
        <v>52</v>
      </c>
      <c r="P4101" s="171">
        <v>35971</v>
      </c>
      <c r="Q4101" s="31"/>
      <c r="R4101" s="83" t="s">
        <v>188</v>
      </c>
      <c r="S4101" s="31" t="s">
        <v>34</v>
      </c>
      <c r="T4101" s="31"/>
      <c r="U4101" s="168"/>
      <c r="V4101" s="149"/>
      <c r="W4101" s="140" t="str" cm="1">
        <f t="array" ref="W4101">IF(SUM(LEN(B4101:V4101))=0,"",IF(OR(OR(ISBLANK(F4101),SUM(LEN(C4101),LEN(D4101))=0),AND(NOT(E4101="Unknown"),ISBLANK(J4101)),AND(NOT(O4101="Unknown"),ISBLANK(R4101))),"Missing Information", INDEX(Table15[Entire Service Line Classification], MATCH(SUMIFS(Table15[Unique ID],Table15[System-Owned Portion],E4101,Table15[If Material Anything Other than "Lead" in Column E,Was Material Ever Previously Lead?],G4101,Table15[Customer-Owned Portion],O4101),Table15[Unique ID],0),0)))</f>
        <v>Non-lead</v>
      </c>
      <c r="X4101"/>
    </row>
    <row r="4102" spans="2:24" ht="30" x14ac:dyDescent="0.25">
      <c r="B4102" s="145" t="s">
        <v>6678</v>
      </c>
      <c r="C4102" s="31" t="s">
        <v>14284</v>
      </c>
      <c r="D4102" s="31"/>
      <c r="E4102" s="43" t="s">
        <v>52</v>
      </c>
      <c r="F4102" s="42" t="s">
        <v>34</v>
      </c>
      <c r="G4102" s="83" t="s">
        <v>34</v>
      </c>
      <c r="H4102" s="168">
        <v>35971</v>
      </c>
      <c r="I4102" s="31"/>
      <c r="J4102" s="83" t="s">
        <v>188</v>
      </c>
      <c r="K4102" s="31" t="s">
        <v>34</v>
      </c>
      <c r="L4102" s="31"/>
      <c r="M4102" s="168"/>
      <c r="N4102" s="147"/>
      <c r="O4102" s="105" t="s">
        <v>52</v>
      </c>
      <c r="P4102" s="171">
        <v>35971</v>
      </c>
      <c r="Q4102" s="31"/>
      <c r="R4102" s="83" t="s">
        <v>188</v>
      </c>
      <c r="S4102" s="31" t="s">
        <v>34</v>
      </c>
      <c r="T4102" s="31"/>
      <c r="U4102" s="168"/>
      <c r="V4102" s="149"/>
      <c r="W4102" s="140" t="str" cm="1">
        <f t="array" ref="W4102">IF(SUM(LEN(B4102:V4102))=0,"",IF(OR(OR(ISBLANK(F4102),SUM(LEN(C4102),LEN(D4102))=0),AND(NOT(E4102="Unknown"),ISBLANK(J4102)),AND(NOT(O4102="Unknown"),ISBLANK(R4102))),"Missing Information", INDEX(Table15[Entire Service Line Classification], MATCH(SUMIFS(Table15[Unique ID],Table15[System-Owned Portion],E4102,Table15[If Material Anything Other than "Lead" in Column E,Was Material Ever Previously Lead?],G4102,Table15[Customer-Owned Portion],O4102),Table15[Unique ID],0),0)))</f>
        <v>Non-lead</v>
      </c>
      <c r="X4102"/>
    </row>
    <row r="4103" spans="2:24" ht="30" x14ac:dyDescent="0.25">
      <c r="B4103" s="145" t="s">
        <v>6973</v>
      </c>
      <c r="C4103" s="31" t="s">
        <v>14597</v>
      </c>
      <c r="D4103" s="31"/>
      <c r="E4103" s="43" t="s">
        <v>52</v>
      </c>
      <c r="F4103" s="42" t="s">
        <v>34</v>
      </c>
      <c r="G4103" s="83" t="s">
        <v>34</v>
      </c>
      <c r="H4103" s="168">
        <v>35970</v>
      </c>
      <c r="I4103" s="31"/>
      <c r="J4103" s="83" t="s">
        <v>188</v>
      </c>
      <c r="K4103" s="31" t="s">
        <v>34</v>
      </c>
      <c r="L4103" s="31"/>
      <c r="M4103" s="168"/>
      <c r="N4103" s="147"/>
      <c r="O4103" s="105" t="s">
        <v>52</v>
      </c>
      <c r="P4103" s="171">
        <v>35970</v>
      </c>
      <c r="Q4103" s="31"/>
      <c r="R4103" s="83" t="s">
        <v>188</v>
      </c>
      <c r="S4103" s="31" t="s">
        <v>34</v>
      </c>
      <c r="T4103" s="31"/>
      <c r="U4103" s="168"/>
      <c r="V4103" s="149"/>
      <c r="W4103" s="140" t="str" cm="1">
        <f t="array" ref="W4103">IF(SUM(LEN(B4103:V4103))=0,"",IF(OR(OR(ISBLANK(F4103),SUM(LEN(C4103),LEN(D4103))=0),AND(NOT(E4103="Unknown"),ISBLANK(J4103)),AND(NOT(O4103="Unknown"),ISBLANK(R4103))),"Missing Information", INDEX(Table15[Entire Service Line Classification], MATCH(SUMIFS(Table15[Unique ID],Table15[System-Owned Portion],E4103,Table15[If Material Anything Other than "Lead" in Column E,Was Material Ever Previously Lead?],G4103,Table15[Customer-Owned Portion],O4103),Table15[Unique ID],0),0)))</f>
        <v>Non-lead</v>
      </c>
      <c r="X4103"/>
    </row>
    <row r="4104" spans="2:24" ht="30" x14ac:dyDescent="0.25">
      <c r="B4104" s="145" t="s">
        <v>6715</v>
      </c>
      <c r="C4104" s="31" t="s">
        <v>14321</v>
      </c>
      <c r="D4104" s="31"/>
      <c r="E4104" s="43" t="s">
        <v>52</v>
      </c>
      <c r="F4104" s="42" t="s">
        <v>34</v>
      </c>
      <c r="G4104" s="83" t="s">
        <v>34</v>
      </c>
      <c r="H4104" s="168">
        <v>35957</v>
      </c>
      <c r="I4104" s="31"/>
      <c r="J4104" s="83" t="s">
        <v>188</v>
      </c>
      <c r="K4104" s="31" t="s">
        <v>34</v>
      </c>
      <c r="L4104" s="31"/>
      <c r="M4104" s="168"/>
      <c r="N4104" s="147"/>
      <c r="O4104" s="105" t="s">
        <v>52</v>
      </c>
      <c r="P4104" s="171">
        <v>35957</v>
      </c>
      <c r="Q4104" s="31"/>
      <c r="R4104" s="83" t="s">
        <v>188</v>
      </c>
      <c r="S4104" s="31" t="s">
        <v>34</v>
      </c>
      <c r="T4104" s="31"/>
      <c r="U4104" s="168"/>
      <c r="V4104" s="149"/>
      <c r="W4104" s="140" t="str" cm="1">
        <f t="array" ref="W4104">IF(SUM(LEN(B4104:V4104))=0,"",IF(OR(OR(ISBLANK(F4104),SUM(LEN(C4104),LEN(D4104))=0),AND(NOT(E4104="Unknown"),ISBLANK(J4104)),AND(NOT(O4104="Unknown"),ISBLANK(R4104))),"Missing Information", INDEX(Table15[Entire Service Line Classification], MATCH(SUMIFS(Table15[Unique ID],Table15[System-Owned Portion],E4104,Table15[If Material Anything Other than "Lead" in Column E,Was Material Ever Previously Lead?],G4104,Table15[Customer-Owned Portion],O4104),Table15[Unique ID],0),0)))</f>
        <v>Non-lead</v>
      </c>
      <c r="X4104"/>
    </row>
    <row r="4105" spans="2:24" ht="30" x14ac:dyDescent="0.25">
      <c r="B4105" s="145" t="s">
        <v>579</v>
      </c>
      <c r="C4105" s="31" t="s">
        <v>7994</v>
      </c>
      <c r="D4105" s="31"/>
      <c r="E4105" s="43" t="s">
        <v>52</v>
      </c>
      <c r="F4105" s="42" t="s">
        <v>34</v>
      </c>
      <c r="G4105" s="83" t="s">
        <v>34</v>
      </c>
      <c r="H4105" s="168">
        <v>35954</v>
      </c>
      <c r="I4105" s="31"/>
      <c r="J4105" s="83" t="s">
        <v>188</v>
      </c>
      <c r="K4105" s="31" t="s">
        <v>34</v>
      </c>
      <c r="L4105" s="31"/>
      <c r="M4105" s="168"/>
      <c r="N4105" s="147"/>
      <c r="O4105" s="105" t="s">
        <v>52</v>
      </c>
      <c r="P4105" s="171">
        <v>35954</v>
      </c>
      <c r="Q4105" s="31"/>
      <c r="R4105" s="83" t="s">
        <v>188</v>
      </c>
      <c r="S4105" s="31" t="s">
        <v>34</v>
      </c>
      <c r="T4105" s="31"/>
      <c r="U4105" s="168"/>
      <c r="V4105" s="149"/>
      <c r="W4105" s="140" t="str" cm="1">
        <f t="array" ref="W4105">IF(SUM(LEN(B4105:V4105))=0,"",IF(OR(OR(ISBLANK(F4105),SUM(LEN(C4105),LEN(D4105))=0),AND(NOT(E4105="Unknown"),ISBLANK(J4105)),AND(NOT(O4105="Unknown"),ISBLANK(R4105))),"Missing Information", INDEX(Table15[Entire Service Line Classification], MATCH(SUMIFS(Table15[Unique ID],Table15[System-Owned Portion],E4105,Table15[If Material Anything Other than "Lead" in Column E,Was Material Ever Previously Lead?],G4105,Table15[Customer-Owned Portion],O4105),Table15[Unique ID],0),0)))</f>
        <v>Non-lead</v>
      </c>
      <c r="X4105"/>
    </row>
    <row r="4106" spans="2:24" ht="30" x14ac:dyDescent="0.25">
      <c r="B4106" s="145" t="s">
        <v>1221</v>
      </c>
      <c r="C4106" s="31" t="s">
        <v>8634</v>
      </c>
      <c r="D4106" s="31"/>
      <c r="E4106" s="43" t="s">
        <v>52</v>
      </c>
      <c r="F4106" s="42" t="s">
        <v>34</v>
      </c>
      <c r="G4106" s="83" t="s">
        <v>34</v>
      </c>
      <c r="H4106" s="168">
        <v>35949</v>
      </c>
      <c r="I4106" s="31"/>
      <c r="J4106" s="83" t="s">
        <v>188</v>
      </c>
      <c r="K4106" s="31" t="s">
        <v>34</v>
      </c>
      <c r="L4106" s="31"/>
      <c r="M4106" s="168"/>
      <c r="N4106" s="147"/>
      <c r="O4106" s="105" t="s">
        <v>52</v>
      </c>
      <c r="P4106" s="171">
        <v>35949</v>
      </c>
      <c r="Q4106" s="31"/>
      <c r="R4106" s="83" t="s">
        <v>188</v>
      </c>
      <c r="S4106" s="31" t="s">
        <v>34</v>
      </c>
      <c r="T4106" s="31"/>
      <c r="U4106" s="168"/>
      <c r="V4106" s="149"/>
      <c r="W4106" s="140" t="str" cm="1">
        <f t="array" ref="W4106">IF(SUM(LEN(B4106:V4106))=0,"",IF(OR(OR(ISBLANK(F4106),SUM(LEN(C4106),LEN(D4106))=0),AND(NOT(E4106="Unknown"),ISBLANK(J4106)),AND(NOT(O4106="Unknown"),ISBLANK(R4106))),"Missing Information", INDEX(Table15[Entire Service Line Classification], MATCH(SUMIFS(Table15[Unique ID],Table15[System-Owned Portion],E4106,Table15[If Material Anything Other than "Lead" in Column E,Was Material Ever Previously Lead?],G4106,Table15[Customer-Owned Portion],O4106),Table15[Unique ID],0),0)))</f>
        <v>Non-lead</v>
      </c>
      <c r="X4106"/>
    </row>
    <row r="4107" spans="2:24" ht="30" x14ac:dyDescent="0.25">
      <c r="B4107" s="145" t="s">
        <v>584</v>
      </c>
      <c r="C4107" s="31" t="s">
        <v>7999</v>
      </c>
      <c r="D4107" s="31"/>
      <c r="E4107" s="43" t="s">
        <v>52</v>
      </c>
      <c r="F4107" s="42" t="s">
        <v>34</v>
      </c>
      <c r="G4107" s="83" t="s">
        <v>34</v>
      </c>
      <c r="H4107" s="168">
        <v>35948</v>
      </c>
      <c r="I4107" s="31"/>
      <c r="J4107" s="83" t="s">
        <v>188</v>
      </c>
      <c r="K4107" s="31" t="s">
        <v>34</v>
      </c>
      <c r="L4107" s="31"/>
      <c r="M4107" s="168"/>
      <c r="N4107" s="147"/>
      <c r="O4107" s="105" t="s">
        <v>52</v>
      </c>
      <c r="P4107" s="171">
        <v>35948</v>
      </c>
      <c r="Q4107" s="31"/>
      <c r="R4107" s="83" t="s">
        <v>188</v>
      </c>
      <c r="S4107" s="31" t="s">
        <v>34</v>
      </c>
      <c r="T4107" s="31"/>
      <c r="U4107" s="168"/>
      <c r="V4107" s="149"/>
      <c r="W4107" s="140" t="str" cm="1">
        <f t="array" ref="W4107">IF(SUM(LEN(B4107:V4107))=0,"",IF(OR(OR(ISBLANK(F4107),SUM(LEN(C4107),LEN(D4107))=0),AND(NOT(E4107="Unknown"),ISBLANK(J4107)),AND(NOT(O4107="Unknown"),ISBLANK(R4107))),"Missing Information", INDEX(Table15[Entire Service Line Classification], MATCH(SUMIFS(Table15[Unique ID],Table15[System-Owned Portion],E4107,Table15[If Material Anything Other than "Lead" in Column E,Was Material Ever Previously Lead?],G4107,Table15[Customer-Owned Portion],O4107),Table15[Unique ID],0),0)))</f>
        <v>Non-lead</v>
      </c>
      <c r="X4107"/>
    </row>
    <row r="4108" spans="2:24" ht="30" x14ac:dyDescent="0.25">
      <c r="B4108" s="145" t="s">
        <v>578</v>
      </c>
      <c r="C4108" s="31" t="s">
        <v>7993</v>
      </c>
      <c r="D4108" s="31"/>
      <c r="E4108" s="43" t="s">
        <v>52</v>
      </c>
      <c r="F4108" s="42" t="s">
        <v>34</v>
      </c>
      <c r="G4108" s="83" t="s">
        <v>34</v>
      </c>
      <c r="H4108" s="168">
        <v>35942</v>
      </c>
      <c r="I4108" s="31"/>
      <c r="J4108" s="83" t="s">
        <v>188</v>
      </c>
      <c r="K4108" s="31" t="s">
        <v>34</v>
      </c>
      <c r="L4108" s="31"/>
      <c r="M4108" s="168"/>
      <c r="N4108" s="147"/>
      <c r="O4108" s="105" t="s">
        <v>52</v>
      </c>
      <c r="P4108" s="171">
        <v>35942</v>
      </c>
      <c r="Q4108" s="31"/>
      <c r="R4108" s="83" t="s">
        <v>188</v>
      </c>
      <c r="S4108" s="31" t="s">
        <v>34</v>
      </c>
      <c r="T4108" s="31"/>
      <c r="U4108" s="168"/>
      <c r="V4108" s="149"/>
      <c r="W4108" s="140" t="str" cm="1">
        <f t="array" ref="W4108">IF(SUM(LEN(B4108:V4108))=0,"",IF(OR(OR(ISBLANK(F4108),SUM(LEN(C4108),LEN(D4108))=0),AND(NOT(E4108="Unknown"),ISBLANK(J4108)),AND(NOT(O4108="Unknown"),ISBLANK(R4108))),"Missing Information", INDEX(Table15[Entire Service Line Classification], MATCH(SUMIFS(Table15[Unique ID],Table15[System-Owned Portion],E4108,Table15[If Material Anything Other than "Lead" in Column E,Was Material Ever Previously Lead?],G4108,Table15[Customer-Owned Portion],O4108),Table15[Unique ID],0),0)))</f>
        <v>Non-lead</v>
      </c>
      <c r="X4108"/>
    </row>
    <row r="4109" spans="2:24" ht="30" x14ac:dyDescent="0.25">
      <c r="B4109" s="145" t="s">
        <v>580</v>
      </c>
      <c r="C4109" s="31" t="s">
        <v>7995</v>
      </c>
      <c r="D4109" s="31"/>
      <c r="E4109" s="43" t="s">
        <v>52</v>
      </c>
      <c r="F4109" s="42" t="s">
        <v>34</v>
      </c>
      <c r="G4109" s="83" t="s">
        <v>34</v>
      </c>
      <c r="H4109" s="168">
        <v>35942</v>
      </c>
      <c r="I4109" s="31"/>
      <c r="J4109" s="83" t="s">
        <v>188</v>
      </c>
      <c r="K4109" s="31" t="s">
        <v>34</v>
      </c>
      <c r="L4109" s="31"/>
      <c r="M4109" s="168"/>
      <c r="N4109" s="147"/>
      <c r="O4109" s="105" t="s">
        <v>52</v>
      </c>
      <c r="P4109" s="171">
        <v>35942</v>
      </c>
      <c r="Q4109" s="31"/>
      <c r="R4109" s="83" t="s">
        <v>188</v>
      </c>
      <c r="S4109" s="31" t="s">
        <v>34</v>
      </c>
      <c r="T4109" s="31"/>
      <c r="U4109" s="168"/>
      <c r="V4109" s="149"/>
      <c r="W4109" s="140" t="str" cm="1">
        <f t="array" ref="W4109">IF(SUM(LEN(B4109:V4109))=0,"",IF(OR(OR(ISBLANK(F4109),SUM(LEN(C4109),LEN(D4109))=0),AND(NOT(E4109="Unknown"),ISBLANK(J4109)),AND(NOT(O4109="Unknown"),ISBLANK(R4109))),"Missing Information", INDEX(Table15[Entire Service Line Classification], MATCH(SUMIFS(Table15[Unique ID],Table15[System-Owned Portion],E4109,Table15[If Material Anything Other than "Lead" in Column E,Was Material Ever Previously Lead?],G4109,Table15[Customer-Owned Portion],O4109),Table15[Unique ID],0),0)))</f>
        <v>Non-lead</v>
      </c>
      <c r="X4109"/>
    </row>
    <row r="4110" spans="2:24" ht="30" x14ac:dyDescent="0.25">
      <c r="B4110" s="145" t="s">
        <v>5884</v>
      </c>
      <c r="C4110" s="31" t="s">
        <v>13486</v>
      </c>
      <c r="D4110" s="31"/>
      <c r="E4110" s="43" t="s">
        <v>52</v>
      </c>
      <c r="F4110" s="42" t="s">
        <v>34</v>
      </c>
      <c r="G4110" s="83" t="s">
        <v>34</v>
      </c>
      <c r="H4110" s="168">
        <v>35942</v>
      </c>
      <c r="I4110" s="31"/>
      <c r="J4110" s="83" t="s">
        <v>188</v>
      </c>
      <c r="K4110" s="31" t="s">
        <v>34</v>
      </c>
      <c r="L4110" s="31"/>
      <c r="M4110" s="168"/>
      <c r="N4110" s="147"/>
      <c r="O4110" s="105" t="s">
        <v>52</v>
      </c>
      <c r="P4110" s="171">
        <v>35942</v>
      </c>
      <c r="Q4110" s="31"/>
      <c r="R4110" s="83" t="s">
        <v>188</v>
      </c>
      <c r="S4110" s="31" t="s">
        <v>34</v>
      </c>
      <c r="T4110" s="31"/>
      <c r="U4110" s="168"/>
      <c r="V4110" s="149"/>
      <c r="W4110" s="140" t="str" cm="1">
        <f t="array" ref="W4110">IF(SUM(LEN(B4110:V4110))=0,"",IF(OR(OR(ISBLANK(F4110),SUM(LEN(C4110),LEN(D4110))=0),AND(NOT(E4110="Unknown"),ISBLANK(J4110)),AND(NOT(O4110="Unknown"),ISBLANK(R4110))),"Missing Information", INDEX(Table15[Entire Service Line Classification], MATCH(SUMIFS(Table15[Unique ID],Table15[System-Owned Portion],E4110,Table15[If Material Anything Other than "Lead" in Column E,Was Material Ever Previously Lead?],G4110,Table15[Customer-Owned Portion],O4110),Table15[Unique ID],0),0)))</f>
        <v>Non-lead</v>
      </c>
      <c r="X4110"/>
    </row>
    <row r="4111" spans="2:24" ht="30" x14ac:dyDescent="0.25">
      <c r="B4111" s="145" t="s">
        <v>5899</v>
      </c>
      <c r="C4111" s="31" t="s">
        <v>13501</v>
      </c>
      <c r="D4111" s="31"/>
      <c r="E4111" s="43" t="s">
        <v>52</v>
      </c>
      <c r="F4111" s="42" t="s">
        <v>34</v>
      </c>
      <c r="G4111" s="83" t="s">
        <v>34</v>
      </c>
      <c r="H4111" s="168">
        <v>35942</v>
      </c>
      <c r="I4111" s="31"/>
      <c r="J4111" s="83" t="s">
        <v>188</v>
      </c>
      <c r="K4111" s="31" t="s">
        <v>34</v>
      </c>
      <c r="L4111" s="31"/>
      <c r="M4111" s="168"/>
      <c r="N4111" s="147"/>
      <c r="O4111" s="105" t="s">
        <v>52</v>
      </c>
      <c r="P4111" s="171">
        <v>35942</v>
      </c>
      <c r="Q4111" s="31"/>
      <c r="R4111" s="83" t="s">
        <v>188</v>
      </c>
      <c r="S4111" s="31" t="s">
        <v>34</v>
      </c>
      <c r="T4111" s="31"/>
      <c r="U4111" s="168"/>
      <c r="V4111" s="149"/>
      <c r="W4111" s="140" t="str" cm="1">
        <f t="array" ref="W4111">IF(SUM(LEN(B4111:V4111))=0,"",IF(OR(OR(ISBLANK(F4111),SUM(LEN(C4111),LEN(D4111))=0),AND(NOT(E4111="Unknown"),ISBLANK(J4111)),AND(NOT(O4111="Unknown"),ISBLANK(R4111))),"Missing Information", INDEX(Table15[Entire Service Line Classification], MATCH(SUMIFS(Table15[Unique ID],Table15[System-Owned Portion],E4111,Table15[If Material Anything Other than "Lead" in Column E,Was Material Ever Previously Lead?],G4111,Table15[Customer-Owned Portion],O4111),Table15[Unique ID],0),0)))</f>
        <v>Non-lead</v>
      </c>
      <c r="X4111"/>
    </row>
    <row r="4112" spans="2:24" ht="30" x14ac:dyDescent="0.25">
      <c r="B4112" s="145" t="s">
        <v>5906</v>
      </c>
      <c r="C4112" s="31" t="s">
        <v>13508</v>
      </c>
      <c r="D4112" s="31"/>
      <c r="E4112" s="43" t="s">
        <v>52</v>
      </c>
      <c r="F4112" s="42" t="s">
        <v>34</v>
      </c>
      <c r="G4112" s="83" t="s">
        <v>34</v>
      </c>
      <c r="H4112" s="168">
        <v>35942</v>
      </c>
      <c r="I4112" s="31"/>
      <c r="J4112" s="83" t="s">
        <v>188</v>
      </c>
      <c r="K4112" s="31" t="s">
        <v>34</v>
      </c>
      <c r="L4112" s="31"/>
      <c r="M4112" s="168"/>
      <c r="N4112" s="147"/>
      <c r="O4112" s="105" t="s">
        <v>52</v>
      </c>
      <c r="P4112" s="171">
        <v>35942</v>
      </c>
      <c r="Q4112" s="31"/>
      <c r="R4112" s="83" t="s">
        <v>188</v>
      </c>
      <c r="S4112" s="31" t="s">
        <v>34</v>
      </c>
      <c r="T4112" s="31"/>
      <c r="U4112" s="168"/>
      <c r="V4112" s="149"/>
      <c r="W4112" s="140" t="str" cm="1">
        <f t="array" ref="W4112">IF(SUM(LEN(B4112:V4112))=0,"",IF(OR(OR(ISBLANK(F4112),SUM(LEN(C4112),LEN(D4112))=0),AND(NOT(E4112="Unknown"),ISBLANK(J4112)),AND(NOT(O4112="Unknown"),ISBLANK(R4112))),"Missing Information", INDEX(Table15[Entire Service Line Classification], MATCH(SUMIFS(Table15[Unique ID],Table15[System-Owned Portion],E4112,Table15[If Material Anything Other than "Lead" in Column E,Was Material Ever Previously Lead?],G4112,Table15[Customer-Owned Portion],O4112),Table15[Unique ID],0),0)))</f>
        <v>Non-lead</v>
      </c>
      <c r="X4112"/>
    </row>
    <row r="4113" spans="2:24" ht="30" x14ac:dyDescent="0.25">
      <c r="B4113" s="145" t="s">
        <v>5914</v>
      </c>
      <c r="C4113" s="31" t="s">
        <v>13516</v>
      </c>
      <c r="D4113" s="31"/>
      <c r="E4113" s="43" t="s">
        <v>52</v>
      </c>
      <c r="F4113" s="42" t="s">
        <v>34</v>
      </c>
      <c r="G4113" s="83" t="s">
        <v>34</v>
      </c>
      <c r="H4113" s="168">
        <v>35942</v>
      </c>
      <c r="I4113" s="31"/>
      <c r="J4113" s="83" t="s">
        <v>188</v>
      </c>
      <c r="K4113" s="31" t="s">
        <v>34</v>
      </c>
      <c r="L4113" s="31"/>
      <c r="M4113" s="168"/>
      <c r="N4113" s="147"/>
      <c r="O4113" s="105" t="s">
        <v>52</v>
      </c>
      <c r="P4113" s="171">
        <v>35942</v>
      </c>
      <c r="Q4113" s="31"/>
      <c r="R4113" s="83" t="s">
        <v>188</v>
      </c>
      <c r="S4113" s="31" t="s">
        <v>34</v>
      </c>
      <c r="T4113" s="31"/>
      <c r="U4113" s="168"/>
      <c r="V4113" s="149"/>
      <c r="W4113" s="140" t="str" cm="1">
        <f t="array" ref="W4113">IF(SUM(LEN(B4113:V4113))=0,"",IF(OR(OR(ISBLANK(F4113),SUM(LEN(C4113),LEN(D4113))=0),AND(NOT(E4113="Unknown"),ISBLANK(J4113)),AND(NOT(O4113="Unknown"),ISBLANK(R4113))),"Missing Information", INDEX(Table15[Entire Service Line Classification], MATCH(SUMIFS(Table15[Unique ID],Table15[System-Owned Portion],E4113,Table15[If Material Anything Other than "Lead" in Column E,Was Material Ever Previously Lead?],G4113,Table15[Customer-Owned Portion],O4113),Table15[Unique ID],0),0)))</f>
        <v>Non-lead</v>
      </c>
      <c r="X4113"/>
    </row>
    <row r="4114" spans="2:24" ht="30" x14ac:dyDescent="0.25">
      <c r="B4114" s="145" t="s">
        <v>5946</v>
      </c>
      <c r="C4114" s="31" t="s">
        <v>13548</v>
      </c>
      <c r="D4114" s="31"/>
      <c r="E4114" s="43" t="s">
        <v>52</v>
      </c>
      <c r="F4114" s="42" t="s">
        <v>34</v>
      </c>
      <c r="G4114" s="83" t="s">
        <v>34</v>
      </c>
      <c r="H4114" s="168">
        <v>35942</v>
      </c>
      <c r="I4114" s="31"/>
      <c r="J4114" s="83" t="s">
        <v>188</v>
      </c>
      <c r="K4114" s="31" t="s">
        <v>34</v>
      </c>
      <c r="L4114" s="31"/>
      <c r="M4114" s="168"/>
      <c r="N4114" s="147"/>
      <c r="O4114" s="105" t="s">
        <v>52</v>
      </c>
      <c r="P4114" s="171">
        <v>35942</v>
      </c>
      <c r="Q4114" s="31"/>
      <c r="R4114" s="83" t="s">
        <v>188</v>
      </c>
      <c r="S4114" s="31" t="s">
        <v>34</v>
      </c>
      <c r="T4114" s="31"/>
      <c r="U4114" s="168"/>
      <c r="V4114" s="149"/>
      <c r="W4114" s="140" t="str" cm="1">
        <f t="array" ref="W4114">IF(SUM(LEN(B4114:V4114))=0,"",IF(OR(OR(ISBLANK(F4114),SUM(LEN(C4114),LEN(D4114))=0),AND(NOT(E4114="Unknown"),ISBLANK(J4114)),AND(NOT(O4114="Unknown"),ISBLANK(R4114))),"Missing Information", INDEX(Table15[Entire Service Line Classification], MATCH(SUMIFS(Table15[Unique ID],Table15[System-Owned Portion],E4114,Table15[If Material Anything Other than "Lead" in Column E,Was Material Ever Previously Lead?],G4114,Table15[Customer-Owned Portion],O4114),Table15[Unique ID],0),0)))</f>
        <v>Non-lead</v>
      </c>
      <c r="X4114"/>
    </row>
    <row r="4115" spans="2:24" ht="30" x14ac:dyDescent="0.25">
      <c r="B4115" s="145" t="s">
        <v>6184</v>
      </c>
      <c r="C4115" s="31" t="s">
        <v>13786</v>
      </c>
      <c r="D4115" s="31"/>
      <c r="E4115" s="43" t="s">
        <v>52</v>
      </c>
      <c r="F4115" s="42" t="s">
        <v>34</v>
      </c>
      <c r="G4115" s="83" t="s">
        <v>34</v>
      </c>
      <c r="H4115" s="168">
        <v>35942</v>
      </c>
      <c r="I4115" s="31"/>
      <c r="J4115" s="83" t="s">
        <v>188</v>
      </c>
      <c r="K4115" s="31" t="s">
        <v>34</v>
      </c>
      <c r="L4115" s="31"/>
      <c r="M4115" s="168"/>
      <c r="N4115" s="147"/>
      <c r="O4115" s="105" t="s">
        <v>52</v>
      </c>
      <c r="P4115" s="171">
        <v>35942</v>
      </c>
      <c r="Q4115" s="31"/>
      <c r="R4115" s="83" t="s">
        <v>188</v>
      </c>
      <c r="S4115" s="31" t="s">
        <v>34</v>
      </c>
      <c r="T4115" s="31"/>
      <c r="U4115" s="168"/>
      <c r="V4115" s="149"/>
      <c r="W4115" s="140" t="str" cm="1">
        <f t="array" ref="W4115">IF(SUM(LEN(B4115:V4115))=0,"",IF(OR(OR(ISBLANK(F4115),SUM(LEN(C4115),LEN(D4115))=0),AND(NOT(E4115="Unknown"),ISBLANK(J4115)),AND(NOT(O4115="Unknown"),ISBLANK(R4115))),"Missing Information", INDEX(Table15[Entire Service Line Classification], MATCH(SUMIFS(Table15[Unique ID],Table15[System-Owned Portion],E4115,Table15[If Material Anything Other than "Lead" in Column E,Was Material Ever Previously Lead?],G4115,Table15[Customer-Owned Portion],O4115),Table15[Unique ID],0),0)))</f>
        <v>Non-lead</v>
      </c>
      <c r="X4115"/>
    </row>
    <row r="4116" spans="2:24" ht="30" x14ac:dyDescent="0.25">
      <c r="B4116" s="145" t="s">
        <v>6185</v>
      </c>
      <c r="C4116" s="31" t="s">
        <v>13787</v>
      </c>
      <c r="D4116" s="31"/>
      <c r="E4116" s="43" t="s">
        <v>52</v>
      </c>
      <c r="F4116" s="42" t="s">
        <v>34</v>
      </c>
      <c r="G4116" s="83" t="s">
        <v>34</v>
      </c>
      <c r="H4116" s="168">
        <v>35942</v>
      </c>
      <c r="I4116" s="31"/>
      <c r="J4116" s="83" t="s">
        <v>188</v>
      </c>
      <c r="K4116" s="31" t="s">
        <v>34</v>
      </c>
      <c r="L4116" s="31"/>
      <c r="M4116" s="168"/>
      <c r="N4116" s="147"/>
      <c r="O4116" s="105" t="s">
        <v>52</v>
      </c>
      <c r="P4116" s="171">
        <v>35942</v>
      </c>
      <c r="Q4116" s="31"/>
      <c r="R4116" s="83" t="s">
        <v>188</v>
      </c>
      <c r="S4116" s="31" t="s">
        <v>34</v>
      </c>
      <c r="T4116" s="31"/>
      <c r="U4116" s="168"/>
      <c r="V4116" s="149"/>
      <c r="W4116" s="140" t="str" cm="1">
        <f t="array" ref="W4116">IF(SUM(LEN(B4116:V4116))=0,"",IF(OR(OR(ISBLANK(F4116),SUM(LEN(C4116),LEN(D4116))=0),AND(NOT(E4116="Unknown"),ISBLANK(J4116)),AND(NOT(O4116="Unknown"),ISBLANK(R4116))),"Missing Information", INDEX(Table15[Entire Service Line Classification], MATCH(SUMIFS(Table15[Unique ID],Table15[System-Owned Portion],E4116,Table15[If Material Anything Other than "Lead" in Column E,Was Material Ever Previously Lead?],G4116,Table15[Customer-Owned Portion],O4116),Table15[Unique ID],0),0)))</f>
        <v>Non-lead</v>
      </c>
      <c r="X4116"/>
    </row>
    <row r="4117" spans="2:24" ht="30" x14ac:dyDescent="0.25">
      <c r="B4117" s="145" t="s">
        <v>567</v>
      </c>
      <c r="C4117" s="31" t="s">
        <v>7982</v>
      </c>
      <c r="D4117" s="31"/>
      <c r="E4117" s="43" t="s">
        <v>52</v>
      </c>
      <c r="F4117" s="42" t="s">
        <v>34</v>
      </c>
      <c r="G4117" s="83" t="s">
        <v>34</v>
      </c>
      <c r="H4117" s="168">
        <v>35936</v>
      </c>
      <c r="I4117" s="31"/>
      <c r="J4117" s="83" t="s">
        <v>188</v>
      </c>
      <c r="K4117" s="31" t="s">
        <v>34</v>
      </c>
      <c r="L4117" s="31"/>
      <c r="M4117" s="168"/>
      <c r="N4117" s="147"/>
      <c r="O4117" s="105" t="s">
        <v>52</v>
      </c>
      <c r="P4117" s="171">
        <v>35936</v>
      </c>
      <c r="Q4117" s="31"/>
      <c r="R4117" s="83" t="s">
        <v>188</v>
      </c>
      <c r="S4117" s="31" t="s">
        <v>34</v>
      </c>
      <c r="T4117" s="31"/>
      <c r="U4117" s="168"/>
      <c r="V4117" s="149"/>
      <c r="W4117" s="140" t="str" cm="1">
        <f t="array" ref="W4117">IF(SUM(LEN(B4117:V4117))=0,"",IF(OR(OR(ISBLANK(F4117),SUM(LEN(C4117),LEN(D4117))=0),AND(NOT(E4117="Unknown"),ISBLANK(J4117)),AND(NOT(O4117="Unknown"),ISBLANK(R4117))),"Missing Information", INDEX(Table15[Entire Service Line Classification], MATCH(SUMIFS(Table15[Unique ID],Table15[System-Owned Portion],E4117,Table15[If Material Anything Other than "Lead" in Column E,Was Material Ever Previously Lead?],G4117,Table15[Customer-Owned Portion],O4117),Table15[Unique ID],0),0)))</f>
        <v>Non-lead</v>
      </c>
      <c r="X4117"/>
    </row>
    <row r="4118" spans="2:24" ht="30" x14ac:dyDescent="0.25">
      <c r="B4118" s="145" t="s">
        <v>582</v>
      </c>
      <c r="C4118" s="31" t="s">
        <v>7997</v>
      </c>
      <c r="D4118" s="31"/>
      <c r="E4118" s="43" t="s">
        <v>52</v>
      </c>
      <c r="F4118" s="42" t="s">
        <v>34</v>
      </c>
      <c r="G4118" s="83" t="s">
        <v>34</v>
      </c>
      <c r="H4118" s="168">
        <v>35936</v>
      </c>
      <c r="I4118" s="31"/>
      <c r="J4118" s="83" t="s">
        <v>188</v>
      </c>
      <c r="K4118" s="31" t="s">
        <v>34</v>
      </c>
      <c r="L4118" s="31"/>
      <c r="M4118" s="168"/>
      <c r="N4118" s="147"/>
      <c r="O4118" s="105" t="s">
        <v>52</v>
      </c>
      <c r="P4118" s="171">
        <v>35936</v>
      </c>
      <c r="Q4118" s="31"/>
      <c r="R4118" s="83" t="s">
        <v>188</v>
      </c>
      <c r="S4118" s="31" t="s">
        <v>34</v>
      </c>
      <c r="T4118" s="31"/>
      <c r="U4118" s="168"/>
      <c r="V4118" s="149"/>
      <c r="W4118" s="140" t="str" cm="1">
        <f t="array" ref="W4118">IF(SUM(LEN(B4118:V4118))=0,"",IF(OR(OR(ISBLANK(F4118),SUM(LEN(C4118),LEN(D4118))=0),AND(NOT(E4118="Unknown"),ISBLANK(J4118)),AND(NOT(O4118="Unknown"),ISBLANK(R4118))),"Missing Information", INDEX(Table15[Entire Service Line Classification], MATCH(SUMIFS(Table15[Unique ID],Table15[System-Owned Portion],E4118,Table15[If Material Anything Other than "Lead" in Column E,Was Material Ever Previously Lead?],G4118,Table15[Customer-Owned Portion],O4118),Table15[Unique ID],0),0)))</f>
        <v>Non-lead</v>
      </c>
      <c r="X4118"/>
    </row>
    <row r="4119" spans="2:24" ht="30" x14ac:dyDescent="0.25">
      <c r="B4119" s="145" t="s">
        <v>1202</v>
      </c>
      <c r="C4119" s="31" t="s">
        <v>8615</v>
      </c>
      <c r="D4119" s="31"/>
      <c r="E4119" s="43" t="s">
        <v>52</v>
      </c>
      <c r="F4119" s="42" t="s">
        <v>34</v>
      </c>
      <c r="G4119" s="83" t="s">
        <v>34</v>
      </c>
      <c r="H4119" s="168">
        <v>35936</v>
      </c>
      <c r="I4119" s="31"/>
      <c r="J4119" s="83" t="s">
        <v>188</v>
      </c>
      <c r="K4119" s="31" t="s">
        <v>34</v>
      </c>
      <c r="L4119" s="31"/>
      <c r="M4119" s="168"/>
      <c r="N4119" s="147"/>
      <c r="O4119" s="105" t="s">
        <v>52</v>
      </c>
      <c r="P4119" s="171">
        <v>35936</v>
      </c>
      <c r="Q4119" s="31"/>
      <c r="R4119" s="83" t="s">
        <v>188</v>
      </c>
      <c r="S4119" s="31" t="s">
        <v>34</v>
      </c>
      <c r="T4119" s="31"/>
      <c r="U4119" s="168"/>
      <c r="V4119" s="149"/>
      <c r="W4119" s="140" t="str" cm="1">
        <f t="array" ref="W4119">IF(SUM(LEN(B4119:V4119))=0,"",IF(OR(OR(ISBLANK(F4119),SUM(LEN(C4119),LEN(D4119))=0),AND(NOT(E4119="Unknown"),ISBLANK(J4119)),AND(NOT(O4119="Unknown"),ISBLANK(R4119))),"Missing Information", INDEX(Table15[Entire Service Line Classification], MATCH(SUMIFS(Table15[Unique ID],Table15[System-Owned Portion],E4119,Table15[If Material Anything Other than "Lead" in Column E,Was Material Ever Previously Lead?],G4119,Table15[Customer-Owned Portion],O4119),Table15[Unique ID],0),0)))</f>
        <v>Non-lead</v>
      </c>
      <c r="X4119"/>
    </row>
    <row r="4120" spans="2:24" ht="30" x14ac:dyDescent="0.25">
      <c r="B4120" s="145" t="s">
        <v>1249</v>
      </c>
      <c r="C4120" s="31" t="s">
        <v>8662</v>
      </c>
      <c r="D4120" s="31"/>
      <c r="E4120" s="43" t="s">
        <v>52</v>
      </c>
      <c r="F4120" s="42" t="s">
        <v>34</v>
      </c>
      <c r="G4120" s="83" t="s">
        <v>34</v>
      </c>
      <c r="H4120" s="168">
        <v>35936</v>
      </c>
      <c r="I4120" s="31"/>
      <c r="J4120" s="83" t="s">
        <v>188</v>
      </c>
      <c r="K4120" s="31" t="s">
        <v>34</v>
      </c>
      <c r="L4120" s="31"/>
      <c r="M4120" s="168"/>
      <c r="N4120" s="147"/>
      <c r="O4120" s="105" t="s">
        <v>52</v>
      </c>
      <c r="P4120" s="171">
        <v>35936</v>
      </c>
      <c r="Q4120" s="31"/>
      <c r="R4120" s="83" t="s">
        <v>188</v>
      </c>
      <c r="S4120" s="31" t="s">
        <v>34</v>
      </c>
      <c r="T4120" s="31"/>
      <c r="U4120" s="168"/>
      <c r="V4120" s="149"/>
      <c r="W4120" s="140" t="str" cm="1">
        <f t="array" ref="W4120">IF(SUM(LEN(B4120:V4120))=0,"",IF(OR(OR(ISBLANK(F4120),SUM(LEN(C4120),LEN(D4120))=0),AND(NOT(E4120="Unknown"),ISBLANK(J4120)),AND(NOT(O4120="Unknown"),ISBLANK(R4120))),"Missing Information", INDEX(Table15[Entire Service Line Classification], MATCH(SUMIFS(Table15[Unique ID],Table15[System-Owned Portion],E4120,Table15[If Material Anything Other than "Lead" in Column E,Was Material Ever Previously Lead?],G4120,Table15[Customer-Owned Portion],O4120),Table15[Unique ID],0),0)))</f>
        <v>Non-lead</v>
      </c>
      <c r="X4120"/>
    </row>
    <row r="4121" spans="2:24" ht="30" x14ac:dyDescent="0.25">
      <c r="B4121" s="145" t="s">
        <v>1250</v>
      </c>
      <c r="C4121" s="31" t="s">
        <v>8663</v>
      </c>
      <c r="D4121" s="31"/>
      <c r="E4121" s="43" t="s">
        <v>52</v>
      </c>
      <c r="F4121" s="42" t="s">
        <v>34</v>
      </c>
      <c r="G4121" s="83" t="s">
        <v>34</v>
      </c>
      <c r="H4121" s="168">
        <v>35936</v>
      </c>
      <c r="I4121" s="31"/>
      <c r="J4121" s="83" t="s">
        <v>188</v>
      </c>
      <c r="K4121" s="31" t="s">
        <v>34</v>
      </c>
      <c r="L4121" s="31"/>
      <c r="M4121" s="168"/>
      <c r="N4121" s="147"/>
      <c r="O4121" s="105" t="s">
        <v>52</v>
      </c>
      <c r="P4121" s="171">
        <v>35936</v>
      </c>
      <c r="Q4121" s="31"/>
      <c r="R4121" s="83" t="s">
        <v>188</v>
      </c>
      <c r="S4121" s="31" t="s">
        <v>34</v>
      </c>
      <c r="T4121" s="31"/>
      <c r="U4121" s="168"/>
      <c r="V4121" s="149"/>
      <c r="W4121" s="140" t="str" cm="1">
        <f t="array" ref="W4121">IF(SUM(LEN(B4121:V4121))=0,"",IF(OR(OR(ISBLANK(F4121),SUM(LEN(C4121),LEN(D4121))=0),AND(NOT(E4121="Unknown"),ISBLANK(J4121)),AND(NOT(O4121="Unknown"),ISBLANK(R4121))),"Missing Information", INDEX(Table15[Entire Service Line Classification], MATCH(SUMIFS(Table15[Unique ID],Table15[System-Owned Portion],E4121,Table15[If Material Anything Other than "Lead" in Column E,Was Material Ever Previously Lead?],G4121,Table15[Customer-Owned Portion],O4121),Table15[Unique ID],0),0)))</f>
        <v>Non-lead</v>
      </c>
      <c r="X4121"/>
    </row>
    <row r="4122" spans="2:24" ht="30" x14ac:dyDescent="0.25">
      <c r="B4122" s="145" t="s">
        <v>1429</v>
      </c>
      <c r="C4122" s="31" t="s">
        <v>8842</v>
      </c>
      <c r="D4122" s="31"/>
      <c r="E4122" s="43" t="s">
        <v>52</v>
      </c>
      <c r="F4122" s="42" t="s">
        <v>34</v>
      </c>
      <c r="G4122" s="83" t="s">
        <v>34</v>
      </c>
      <c r="H4122" s="168">
        <v>35936</v>
      </c>
      <c r="I4122" s="31"/>
      <c r="J4122" s="83" t="s">
        <v>188</v>
      </c>
      <c r="K4122" s="31" t="s">
        <v>34</v>
      </c>
      <c r="L4122" s="31"/>
      <c r="M4122" s="168"/>
      <c r="N4122" s="147"/>
      <c r="O4122" s="105" t="s">
        <v>52</v>
      </c>
      <c r="P4122" s="171">
        <v>35936</v>
      </c>
      <c r="Q4122" s="31"/>
      <c r="R4122" s="83" t="s">
        <v>188</v>
      </c>
      <c r="S4122" s="31" t="s">
        <v>34</v>
      </c>
      <c r="T4122" s="31"/>
      <c r="U4122" s="168"/>
      <c r="V4122" s="149"/>
      <c r="W4122" s="140" t="str" cm="1">
        <f t="array" ref="W4122">IF(SUM(LEN(B4122:V4122))=0,"",IF(OR(OR(ISBLANK(F4122),SUM(LEN(C4122),LEN(D4122))=0),AND(NOT(E4122="Unknown"),ISBLANK(J4122)),AND(NOT(O4122="Unknown"),ISBLANK(R4122))),"Missing Information", INDEX(Table15[Entire Service Line Classification], MATCH(SUMIFS(Table15[Unique ID],Table15[System-Owned Portion],E4122,Table15[If Material Anything Other than "Lead" in Column E,Was Material Ever Previously Lead?],G4122,Table15[Customer-Owned Portion],O4122),Table15[Unique ID],0),0)))</f>
        <v>Non-lead</v>
      </c>
      <c r="X4122"/>
    </row>
    <row r="4123" spans="2:24" ht="30" x14ac:dyDescent="0.25">
      <c r="B4123" s="145" t="s">
        <v>548</v>
      </c>
      <c r="C4123" s="31" t="s">
        <v>7963</v>
      </c>
      <c r="D4123" s="31"/>
      <c r="E4123" s="43" t="s">
        <v>52</v>
      </c>
      <c r="F4123" s="42" t="s">
        <v>34</v>
      </c>
      <c r="G4123" s="83" t="s">
        <v>34</v>
      </c>
      <c r="H4123" s="168">
        <v>35935</v>
      </c>
      <c r="I4123" s="31"/>
      <c r="J4123" s="83" t="s">
        <v>188</v>
      </c>
      <c r="K4123" s="31" t="s">
        <v>34</v>
      </c>
      <c r="L4123" s="31"/>
      <c r="M4123" s="168"/>
      <c r="N4123" s="147"/>
      <c r="O4123" s="105" t="s">
        <v>52</v>
      </c>
      <c r="P4123" s="171">
        <v>35935</v>
      </c>
      <c r="Q4123" s="31"/>
      <c r="R4123" s="83" t="s">
        <v>188</v>
      </c>
      <c r="S4123" s="31" t="s">
        <v>34</v>
      </c>
      <c r="T4123" s="31"/>
      <c r="U4123" s="168"/>
      <c r="V4123" s="149"/>
      <c r="W4123" s="140" t="str" cm="1">
        <f t="array" ref="W4123">IF(SUM(LEN(B4123:V4123))=0,"",IF(OR(OR(ISBLANK(F4123),SUM(LEN(C4123),LEN(D4123))=0),AND(NOT(E4123="Unknown"),ISBLANK(J4123)),AND(NOT(O4123="Unknown"),ISBLANK(R4123))),"Missing Information", INDEX(Table15[Entire Service Line Classification], MATCH(SUMIFS(Table15[Unique ID],Table15[System-Owned Portion],E4123,Table15[If Material Anything Other than "Lead" in Column E,Was Material Ever Previously Lead?],G4123,Table15[Customer-Owned Portion],O4123),Table15[Unique ID],0),0)))</f>
        <v>Non-lead</v>
      </c>
      <c r="X4123"/>
    </row>
    <row r="4124" spans="2:24" ht="30" x14ac:dyDescent="0.25">
      <c r="B4124" s="145" t="s">
        <v>5857</v>
      </c>
      <c r="C4124" s="31" t="s">
        <v>13459</v>
      </c>
      <c r="D4124" s="31"/>
      <c r="E4124" s="43" t="s">
        <v>52</v>
      </c>
      <c r="F4124" s="42" t="s">
        <v>34</v>
      </c>
      <c r="G4124" s="83" t="s">
        <v>34</v>
      </c>
      <c r="H4124" s="168">
        <v>35926</v>
      </c>
      <c r="I4124" s="31"/>
      <c r="J4124" s="83" t="s">
        <v>188</v>
      </c>
      <c r="K4124" s="31" t="s">
        <v>34</v>
      </c>
      <c r="L4124" s="31"/>
      <c r="M4124" s="168"/>
      <c r="N4124" s="147"/>
      <c r="O4124" s="105" t="s">
        <v>52</v>
      </c>
      <c r="P4124" s="171">
        <v>35926</v>
      </c>
      <c r="Q4124" s="31"/>
      <c r="R4124" s="83" t="s">
        <v>188</v>
      </c>
      <c r="S4124" s="31" t="s">
        <v>34</v>
      </c>
      <c r="T4124" s="31"/>
      <c r="U4124" s="168"/>
      <c r="V4124" s="149"/>
      <c r="W4124" s="140" t="str" cm="1">
        <f t="array" ref="W4124">IF(SUM(LEN(B4124:V4124))=0,"",IF(OR(OR(ISBLANK(F4124),SUM(LEN(C4124),LEN(D4124))=0),AND(NOT(E4124="Unknown"),ISBLANK(J4124)),AND(NOT(O4124="Unknown"),ISBLANK(R4124))),"Missing Information", INDEX(Table15[Entire Service Line Classification], MATCH(SUMIFS(Table15[Unique ID],Table15[System-Owned Portion],E4124,Table15[If Material Anything Other than "Lead" in Column E,Was Material Ever Previously Lead?],G4124,Table15[Customer-Owned Portion],O4124),Table15[Unique ID],0),0)))</f>
        <v>Non-lead</v>
      </c>
      <c r="X4124"/>
    </row>
    <row r="4125" spans="2:24" ht="30" x14ac:dyDescent="0.25">
      <c r="B4125" s="145" t="s">
        <v>5859</v>
      </c>
      <c r="C4125" s="31" t="s">
        <v>13461</v>
      </c>
      <c r="D4125" s="31"/>
      <c r="E4125" s="43" t="s">
        <v>52</v>
      </c>
      <c r="F4125" s="42" t="s">
        <v>34</v>
      </c>
      <c r="G4125" s="83" t="s">
        <v>34</v>
      </c>
      <c r="H4125" s="168">
        <v>35926</v>
      </c>
      <c r="I4125" s="31"/>
      <c r="J4125" s="83" t="s">
        <v>188</v>
      </c>
      <c r="K4125" s="31" t="s">
        <v>34</v>
      </c>
      <c r="L4125" s="31"/>
      <c r="M4125" s="168"/>
      <c r="N4125" s="147"/>
      <c r="O4125" s="105" t="s">
        <v>52</v>
      </c>
      <c r="P4125" s="171">
        <v>35926</v>
      </c>
      <c r="Q4125" s="31"/>
      <c r="R4125" s="83" t="s">
        <v>188</v>
      </c>
      <c r="S4125" s="31" t="s">
        <v>34</v>
      </c>
      <c r="T4125" s="31"/>
      <c r="U4125" s="168"/>
      <c r="V4125" s="149"/>
      <c r="W4125" s="140" t="str" cm="1">
        <f t="array" ref="W4125">IF(SUM(LEN(B4125:V4125))=0,"",IF(OR(OR(ISBLANK(F4125),SUM(LEN(C4125),LEN(D4125))=0),AND(NOT(E4125="Unknown"),ISBLANK(J4125)),AND(NOT(O4125="Unknown"),ISBLANK(R4125))),"Missing Information", INDEX(Table15[Entire Service Line Classification], MATCH(SUMIFS(Table15[Unique ID],Table15[System-Owned Portion],E4125,Table15[If Material Anything Other than "Lead" in Column E,Was Material Ever Previously Lead?],G4125,Table15[Customer-Owned Portion],O4125),Table15[Unique ID],0),0)))</f>
        <v>Non-lead</v>
      </c>
      <c r="X4125"/>
    </row>
    <row r="4126" spans="2:24" ht="30" x14ac:dyDescent="0.25">
      <c r="B4126" s="145" t="s">
        <v>5897</v>
      </c>
      <c r="C4126" s="31" t="s">
        <v>13499</v>
      </c>
      <c r="D4126" s="31"/>
      <c r="E4126" s="43" t="s">
        <v>52</v>
      </c>
      <c r="F4126" s="42" t="s">
        <v>34</v>
      </c>
      <c r="G4126" s="83" t="s">
        <v>34</v>
      </c>
      <c r="H4126" s="168">
        <v>35926</v>
      </c>
      <c r="I4126" s="31"/>
      <c r="J4126" s="83" t="s">
        <v>188</v>
      </c>
      <c r="K4126" s="31" t="s">
        <v>34</v>
      </c>
      <c r="L4126" s="31"/>
      <c r="M4126" s="168"/>
      <c r="N4126" s="147"/>
      <c r="O4126" s="105" t="s">
        <v>52</v>
      </c>
      <c r="P4126" s="171">
        <v>35926</v>
      </c>
      <c r="Q4126" s="31"/>
      <c r="R4126" s="83" t="s">
        <v>188</v>
      </c>
      <c r="S4126" s="31" t="s">
        <v>34</v>
      </c>
      <c r="T4126" s="31"/>
      <c r="U4126" s="168"/>
      <c r="V4126" s="149"/>
      <c r="W4126" s="140" t="str" cm="1">
        <f t="array" ref="W4126">IF(SUM(LEN(B4126:V4126))=0,"",IF(OR(OR(ISBLANK(F4126),SUM(LEN(C4126),LEN(D4126))=0),AND(NOT(E4126="Unknown"),ISBLANK(J4126)),AND(NOT(O4126="Unknown"),ISBLANK(R4126))),"Missing Information", INDEX(Table15[Entire Service Line Classification], MATCH(SUMIFS(Table15[Unique ID],Table15[System-Owned Portion],E4126,Table15[If Material Anything Other than "Lead" in Column E,Was Material Ever Previously Lead?],G4126,Table15[Customer-Owned Portion],O4126),Table15[Unique ID],0),0)))</f>
        <v>Non-lead</v>
      </c>
      <c r="X4126"/>
    </row>
    <row r="4127" spans="2:24" ht="30" x14ac:dyDescent="0.25">
      <c r="B4127" s="145" t="s">
        <v>6117</v>
      </c>
      <c r="C4127" s="31" t="s">
        <v>13719</v>
      </c>
      <c r="D4127" s="31"/>
      <c r="E4127" s="43" t="s">
        <v>52</v>
      </c>
      <c r="F4127" s="42" t="s">
        <v>34</v>
      </c>
      <c r="G4127" s="83" t="s">
        <v>34</v>
      </c>
      <c r="H4127" s="168">
        <v>35926</v>
      </c>
      <c r="I4127" s="31"/>
      <c r="J4127" s="83" t="s">
        <v>188</v>
      </c>
      <c r="K4127" s="31" t="s">
        <v>34</v>
      </c>
      <c r="L4127" s="31"/>
      <c r="M4127" s="168"/>
      <c r="N4127" s="147"/>
      <c r="O4127" s="105" t="s">
        <v>52</v>
      </c>
      <c r="P4127" s="171">
        <v>35926</v>
      </c>
      <c r="Q4127" s="31"/>
      <c r="R4127" s="83" t="s">
        <v>188</v>
      </c>
      <c r="S4127" s="31" t="s">
        <v>34</v>
      </c>
      <c r="T4127" s="31"/>
      <c r="U4127" s="168"/>
      <c r="V4127" s="149"/>
      <c r="W4127" s="140" t="str" cm="1">
        <f t="array" ref="W4127">IF(SUM(LEN(B4127:V4127))=0,"",IF(OR(OR(ISBLANK(F4127),SUM(LEN(C4127),LEN(D4127))=0),AND(NOT(E4127="Unknown"),ISBLANK(J4127)),AND(NOT(O4127="Unknown"),ISBLANK(R4127))),"Missing Information", INDEX(Table15[Entire Service Line Classification], MATCH(SUMIFS(Table15[Unique ID],Table15[System-Owned Portion],E4127,Table15[If Material Anything Other than "Lead" in Column E,Was Material Ever Previously Lead?],G4127,Table15[Customer-Owned Portion],O4127),Table15[Unique ID],0),0)))</f>
        <v>Non-lead</v>
      </c>
      <c r="X4127"/>
    </row>
    <row r="4128" spans="2:24" ht="30" x14ac:dyDescent="0.25">
      <c r="B4128" s="145" t="s">
        <v>6170</v>
      </c>
      <c r="C4128" s="31" t="s">
        <v>13772</v>
      </c>
      <c r="D4128" s="31"/>
      <c r="E4128" s="43" t="s">
        <v>52</v>
      </c>
      <c r="F4128" s="42" t="s">
        <v>34</v>
      </c>
      <c r="G4128" s="83" t="s">
        <v>34</v>
      </c>
      <c r="H4128" s="168">
        <v>35926</v>
      </c>
      <c r="I4128" s="31"/>
      <c r="J4128" s="83" t="s">
        <v>188</v>
      </c>
      <c r="K4128" s="31" t="s">
        <v>34</v>
      </c>
      <c r="L4128" s="31"/>
      <c r="M4128" s="168"/>
      <c r="N4128" s="147"/>
      <c r="O4128" s="105" t="s">
        <v>52</v>
      </c>
      <c r="P4128" s="171">
        <v>35926</v>
      </c>
      <c r="Q4128" s="31"/>
      <c r="R4128" s="83" t="s">
        <v>188</v>
      </c>
      <c r="S4128" s="31" t="s">
        <v>34</v>
      </c>
      <c r="T4128" s="31"/>
      <c r="U4128" s="168"/>
      <c r="V4128" s="149"/>
      <c r="W4128" s="140" t="str" cm="1">
        <f t="array" ref="W4128">IF(SUM(LEN(B4128:V4128))=0,"",IF(OR(OR(ISBLANK(F4128),SUM(LEN(C4128),LEN(D4128))=0),AND(NOT(E4128="Unknown"),ISBLANK(J4128)),AND(NOT(O4128="Unknown"),ISBLANK(R4128))),"Missing Information", INDEX(Table15[Entire Service Line Classification], MATCH(SUMIFS(Table15[Unique ID],Table15[System-Owned Portion],E4128,Table15[If Material Anything Other than "Lead" in Column E,Was Material Ever Previously Lead?],G4128,Table15[Customer-Owned Portion],O4128),Table15[Unique ID],0),0)))</f>
        <v>Non-lead</v>
      </c>
      <c r="X4128"/>
    </row>
    <row r="4129" spans="2:24" ht="30" x14ac:dyDescent="0.25">
      <c r="B4129" s="145" t="s">
        <v>6174</v>
      </c>
      <c r="C4129" s="31" t="s">
        <v>13776</v>
      </c>
      <c r="D4129" s="31"/>
      <c r="E4129" s="43" t="s">
        <v>52</v>
      </c>
      <c r="F4129" s="42" t="s">
        <v>34</v>
      </c>
      <c r="G4129" s="83" t="s">
        <v>34</v>
      </c>
      <c r="H4129" s="168">
        <v>35926</v>
      </c>
      <c r="I4129" s="31"/>
      <c r="J4129" s="83" t="s">
        <v>188</v>
      </c>
      <c r="K4129" s="31" t="s">
        <v>34</v>
      </c>
      <c r="L4129" s="31"/>
      <c r="M4129" s="168"/>
      <c r="N4129" s="147"/>
      <c r="O4129" s="105" t="s">
        <v>52</v>
      </c>
      <c r="P4129" s="171">
        <v>35926</v>
      </c>
      <c r="Q4129" s="31"/>
      <c r="R4129" s="83" t="s">
        <v>188</v>
      </c>
      <c r="S4129" s="31" t="s">
        <v>34</v>
      </c>
      <c r="T4129" s="31"/>
      <c r="U4129" s="168"/>
      <c r="V4129" s="149"/>
      <c r="W4129" s="140" t="str" cm="1">
        <f t="array" ref="W4129">IF(SUM(LEN(B4129:V4129))=0,"",IF(OR(OR(ISBLANK(F4129),SUM(LEN(C4129),LEN(D4129))=0),AND(NOT(E4129="Unknown"),ISBLANK(J4129)),AND(NOT(O4129="Unknown"),ISBLANK(R4129))),"Missing Information", INDEX(Table15[Entire Service Line Classification], MATCH(SUMIFS(Table15[Unique ID],Table15[System-Owned Portion],E4129,Table15[If Material Anything Other than "Lead" in Column E,Was Material Ever Previously Lead?],G4129,Table15[Customer-Owned Portion],O4129),Table15[Unique ID],0),0)))</f>
        <v>Non-lead</v>
      </c>
      <c r="X4129"/>
    </row>
    <row r="4130" spans="2:24" ht="30" x14ac:dyDescent="0.25">
      <c r="B4130" s="145" t="s">
        <v>6638</v>
      </c>
      <c r="C4130" s="31" t="s">
        <v>14244</v>
      </c>
      <c r="D4130" s="31"/>
      <c r="E4130" s="43" t="s">
        <v>52</v>
      </c>
      <c r="F4130" s="42" t="s">
        <v>34</v>
      </c>
      <c r="G4130" s="83" t="s">
        <v>34</v>
      </c>
      <c r="H4130" s="168">
        <v>35920</v>
      </c>
      <c r="I4130" s="31"/>
      <c r="J4130" s="83" t="s">
        <v>188</v>
      </c>
      <c r="K4130" s="31" t="s">
        <v>34</v>
      </c>
      <c r="L4130" s="31"/>
      <c r="M4130" s="168"/>
      <c r="N4130" s="147"/>
      <c r="O4130" s="105" t="s">
        <v>52</v>
      </c>
      <c r="P4130" s="171">
        <v>35920</v>
      </c>
      <c r="Q4130" s="31"/>
      <c r="R4130" s="83" t="s">
        <v>188</v>
      </c>
      <c r="S4130" s="31" t="s">
        <v>34</v>
      </c>
      <c r="T4130" s="31"/>
      <c r="U4130" s="168"/>
      <c r="V4130" s="149"/>
      <c r="W4130" s="140" t="str" cm="1">
        <f t="array" ref="W4130">IF(SUM(LEN(B4130:V4130))=0,"",IF(OR(OR(ISBLANK(F4130),SUM(LEN(C4130),LEN(D4130))=0),AND(NOT(E4130="Unknown"),ISBLANK(J4130)),AND(NOT(O4130="Unknown"),ISBLANK(R4130))),"Missing Information", INDEX(Table15[Entire Service Line Classification], MATCH(SUMIFS(Table15[Unique ID],Table15[System-Owned Portion],E4130,Table15[If Material Anything Other than "Lead" in Column E,Was Material Ever Previously Lead?],G4130,Table15[Customer-Owned Portion],O4130),Table15[Unique ID],0),0)))</f>
        <v>Non-lead</v>
      </c>
      <c r="X4130"/>
    </row>
    <row r="4131" spans="2:24" ht="30" x14ac:dyDescent="0.25">
      <c r="B4131" s="145" t="s">
        <v>4406</v>
      </c>
      <c r="C4131" s="31" t="s">
        <v>11999</v>
      </c>
      <c r="D4131" s="31"/>
      <c r="E4131" s="43" t="s">
        <v>52</v>
      </c>
      <c r="F4131" s="42" t="s">
        <v>34</v>
      </c>
      <c r="G4131" s="83" t="s">
        <v>34</v>
      </c>
      <c r="H4131" s="168">
        <v>35916</v>
      </c>
      <c r="I4131" s="31"/>
      <c r="J4131" s="83" t="s">
        <v>188</v>
      </c>
      <c r="K4131" s="31" t="s">
        <v>34</v>
      </c>
      <c r="L4131" s="31"/>
      <c r="M4131" s="168"/>
      <c r="N4131" s="147"/>
      <c r="O4131" s="105" t="s">
        <v>52</v>
      </c>
      <c r="P4131" s="171">
        <v>35916</v>
      </c>
      <c r="Q4131" s="31"/>
      <c r="R4131" s="83" t="s">
        <v>188</v>
      </c>
      <c r="S4131" s="31" t="s">
        <v>34</v>
      </c>
      <c r="T4131" s="31"/>
      <c r="U4131" s="168"/>
      <c r="V4131" s="149"/>
      <c r="W4131" s="140" t="str" cm="1">
        <f t="array" ref="W4131">IF(SUM(LEN(B4131:V4131))=0,"",IF(OR(OR(ISBLANK(F4131),SUM(LEN(C4131),LEN(D4131))=0),AND(NOT(E4131="Unknown"),ISBLANK(J4131)),AND(NOT(O4131="Unknown"),ISBLANK(R4131))),"Missing Information", INDEX(Table15[Entire Service Line Classification], MATCH(SUMIFS(Table15[Unique ID],Table15[System-Owned Portion],E4131,Table15[If Material Anything Other than "Lead" in Column E,Was Material Ever Previously Lead?],G4131,Table15[Customer-Owned Portion],O4131),Table15[Unique ID],0),0)))</f>
        <v>Non-lead</v>
      </c>
      <c r="X4131"/>
    </row>
    <row r="4132" spans="2:24" ht="30" x14ac:dyDescent="0.25">
      <c r="B4132" s="145" t="s">
        <v>6969</v>
      </c>
      <c r="C4132" s="31" t="s">
        <v>14593</v>
      </c>
      <c r="D4132" s="31"/>
      <c r="E4132" s="43" t="s">
        <v>52</v>
      </c>
      <c r="F4132" s="42" t="s">
        <v>34</v>
      </c>
      <c r="G4132" s="83" t="s">
        <v>34</v>
      </c>
      <c r="H4132" s="168">
        <v>35915</v>
      </c>
      <c r="I4132" s="31"/>
      <c r="J4132" s="83" t="s">
        <v>188</v>
      </c>
      <c r="K4132" s="31" t="s">
        <v>34</v>
      </c>
      <c r="L4132" s="31"/>
      <c r="M4132" s="168"/>
      <c r="N4132" s="147"/>
      <c r="O4132" s="105" t="s">
        <v>52</v>
      </c>
      <c r="P4132" s="171">
        <v>35915</v>
      </c>
      <c r="Q4132" s="31"/>
      <c r="R4132" s="83" t="s">
        <v>188</v>
      </c>
      <c r="S4132" s="31" t="s">
        <v>34</v>
      </c>
      <c r="T4132" s="31"/>
      <c r="U4132" s="168"/>
      <c r="V4132" s="149"/>
      <c r="W4132" s="140" t="str" cm="1">
        <f t="array" ref="W4132">IF(SUM(LEN(B4132:V4132))=0,"",IF(OR(OR(ISBLANK(F4132),SUM(LEN(C4132),LEN(D4132))=0),AND(NOT(E4132="Unknown"),ISBLANK(J4132)),AND(NOT(O4132="Unknown"),ISBLANK(R4132))),"Missing Information", INDEX(Table15[Entire Service Line Classification], MATCH(SUMIFS(Table15[Unique ID],Table15[System-Owned Portion],E4132,Table15[If Material Anything Other than "Lead" in Column E,Was Material Ever Previously Lead?],G4132,Table15[Customer-Owned Portion],O4132),Table15[Unique ID],0),0)))</f>
        <v>Non-lead</v>
      </c>
      <c r="X4132"/>
    </row>
    <row r="4133" spans="2:24" ht="30" x14ac:dyDescent="0.25">
      <c r="B4133" s="145" t="s">
        <v>6722</v>
      </c>
      <c r="C4133" s="31" t="s">
        <v>14328</v>
      </c>
      <c r="D4133" s="31"/>
      <c r="E4133" s="43" t="s">
        <v>52</v>
      </c>
      <c r="F4133" s="42" t="s">
        <v>34</v>
      </c>
      <c r="G4133" s="83" t="s">
        <v>34</v>
      </c>
      <c r="H4133" s="168">
        <v>35914</v>
      </c>
      <c r="I4133" s="31"/>
      <c r="J4133" s="83" t="s">
        <v>188</v>
      </c>
      <c r="K4133" s="31" t="s">
        <v>34</v>
      </c>
      <c r="L4133" s="31"/>
      <c r="M4133" s="168"/>
      <c r="N4133" s="147"/>
      <c r="O4133" s="105" t="s">
        <v>52</v>
      </c>
      <c r="P4133" s="171">
        <v>35914</v>
      </c>
      <c r="Q4133" s="31"/>
      <c r="R4133" s="83" t="s">
        <v>188</v>
      </c>
      <c r="S4133" s="31" t="s">
        <v>34</v>
      </c>
      <c r="T4133" s="31"/>
      <c r="U4133" s="168"/>
      <c r="V4133" s="149"/>
      <c r="W4133" s="140" t="str" cm="1">
        <f t="array" ref="W4133">IF(SUM(LEN(B4133:V4133))=0,"",IF(OR(OR(ISBLANK(F4133),SUM(LEN(C4133),LEN(D4133))=0),AND(NOT(E4133="Unknown"),ISBLANK(J4133)),AND(NOT(O4133="Unknown"),ISBLANK(R4133))),"Missing Information", INDEX(Table15[Entire Service Line Classification], MATCH(SUMIFS(Table15[Unique ID],Table15[System-Owned Portion],E4133,Table15[If Material Anything Other than "Lead" in Column E,Was Material Ever Previously Lead?],G4133,Table15[Customer-Owned Portion],O4133),Table15[Unique ID],0),0)))</f>
        <v>Non-lead</v>
      </c>
      <c r="X4133"/>
    </row>
    <row r="4134" spans="2:24" ht="30" x14ac:dyDescent="0.25">
      <c r="B4134" s="145" t="s">
        <v>566</v>
      </c>
      <c r="C4134" s="31" t="s">
        <v>7981</v>
      </c>
      <c r="D4134" s="31"/>
      <c r="E4134" s="43" t="s">
        <v>52</v>
      </c>
      <c r="F4134" s="42" t="s">
        <v>34</v>
      </c>
      <c r="G4134" s="83" t="s">
        <v>34</v>
      </c>
      <c r="H4134" s="168">
        <v>35913</v>
      </c>
      <c r="I4134" s="31"/>
      <c r="J4134" s="83" t="s">
        <v>188</v>
      </c>
      <c r="K4134" s="31" t="s">
        <v>34</v>
      </c>
      <c r="L4134" s="31"/>
      <c r="M4134" s="168"/>
      <c r="N4134" s="147"/>
      <c r="O4134" s="105" t="s">
        <v>52</v>
      </c>
      <c r="P4134" s="171">
        <v>35913</v>
      </c>
      <c r="Q4134" s="31"/>
      <c r="R4134" s="83" t="s">
        <v>188</v>
      </c>
      <c r="S4134" s="31" t="s">
        <v>34</v>
      </c>
      <c r="T4134" s="31"/>
      <c r="U4134" s="168"/>
      <c r="V4134" s="149"/>
      <c r="W4134" s="140" t="str" cm="1">
        <f t="array" ref="W4134">IF(SUM(LEN(B4134:V4134))=0,"",IF(OR(OR(ISBLANK(F4134),SUM(LEN(C4134),LEN(D4134))=0),AND(NOT(E4134="Unknown"),ISBLANK(J4134)),AND(NOT(O4134="Unknown"),ISBLANK(R4134))),"Missing Information", INDEX(Table15[Entire Service Line Classification], MATCH(SUMIFS(Table15[Unique ID],Table15[System-Owned Portion],E4134,Table15[If Material Anything Other than "Lead" in Column E,Was Material Ever Previously Lead?],G4134,Table15[Customer-Owned Portion],O4134),Table15[Unique ID],0),0)))</f>
        <v>Non-lead</v>
      </c>
      <c r="X4134"/>
    </row>
    <row r="4135" spans="2:24" ht="30" x14ac:dyDescent="0.25">
      <c r="B4135" s="145" t="s">
        <v>570</v>
      </c>
      <c r="C4135" s="31" t="s">
        <v>7985</v>
      </c>
      <c r="D4135" s="31"/>
      <c r="E4135" s="43" t="s">
        <v>52</v>
      </c>
      <c r="F4135" s="42" t="s">
        <v>34</v>
      </c>
      <c r="G4135" s="83" t="s">
        <v>34</v>
      </c>
      <c r="H4135" s="168">
        <v>35913</v>
      </c>
      <c r="I4135" s="31"/>
      <c r="J4135" s="83" t="s">
        <v>188</v>
      </c>
      <c r="K4135" s="31" t="s">
        <v>34</v>
      </c>
      <c r="L4135" s="31"/>
      <c r="M4135" s="168"/>
      <c r="N4135" s="147"/>
      <c r="O4135" s="105" t="s">
        <v>52</v>
      </c>
      <c r="P4135" s="171">
        <v>35913</v>
      </c>
      <c r="Q4135" s="31"/>
      <c r="R4135" s="83" t="s">
        <v>188</v>
      </c>
      <c r="S4135" s="31" t="s">
        <v>34</v>
      </c>
      <c r="T4135" s="31"/>
      <c r="U4135" s="168"/>
      <c r="V4135" s="149"/>
      <c r="W4135" s="140" t="str" cm="1">
        <f t="array" ref="W4135">IF(SUM(LEN(B4135:V4135))=0,"",IF(OR(OR(ISBLANK(F4135),SUM(LEN(C4135),LEN(D4135))=0),AND(NOT(E4135="Unknown"),ISBLANK(J4135)),AND(NOT(O4135="Unknown"),ISBLANK(R4135))),"Missing Information", INDEX(Table15[Entire Service Line Classification], MATCH(SUMIFS(Table15[Unique ID],Table15[System-Owned Portion],E4135,Table15[If Material Anything Other than "Lead" in Column E,Was Material Ever Previously Lead?],G4135,Table15[Customer-Owned Portion],O4135),Table15[Unique ID],0),0)))</f>
        <v>Non-lead</v>
      </c>
      <c r="X4135"/>
    </row>
    <row r="4136" spans="2:24" ht="30" x14ac:dyDescent="0.25">
      <c r="B4136" s="145" t="s">
        <v>587</v>
      </c>
      <c r="C4136" s="31" t="s">
        <v>8002</v>
      </c>
      <c r="D4136" s="31"/>
      <c r="E4136" s="43" t="s">
        <v>52</v>
      </c>
      <c r="F4136" s="42" t="s">
        <v>34</v>
      </c>
      <c r="G4136" s="83" t="s">
        <v>34</v>
      </c>
      <c r="H4136" s="168">
        <v>35913</v>
      </c>
      <c r="I4136" s="31"/>
      <c r="J4136" s="83" t="s">
        <v>188</v>
      </c>
      <c r="K4136" s="31" t="s">
        <v>34</v>
      </c>
      <c r="L4136" s="31"/>
      <c r="M4136" s="168"/>
      <c r="N4136" s="147"/>
      <c r="O4136" s="105" t="s">
        <v>52</v>
      </c>
      <c r="P4136" s="171">
        <v>35913</v>
      </c>
      <c r="Q4136" s="31"/>
      <c r="R4136" s="83" t="s">
        <v>188</v>
      </c>
      <c r="S4136" s="31" t="s">
        <v>34</v>
      </c>
      <c r="T4136" s="31"/>
      <c r="U4136" s="168"/>
      <c r="V4136" s="149"/>
      <c r="W4136" s="140" t="str" cm="1">
        <f t="array" ref="W4136">IF(SUM(LEN(B4136:V4136))=0,"",IF(OR(OR(ISBLANK(F4136),SUM(LEN(C4136),LEN(D4136))=0),AND(NOT(E4136="Unknown"),ISBLANK(J4136)),AND(NOT(O4136="Unknown"),ISBLANK(R4136))),"Missing Information", INDEX(Table15[Entire Service Line Classification], MATCH(SUMIFS(Table15[Unique ID],Table15[System-Owned Portion],E4136,Table15[If Material Anything Other than "Lead" in Column E,Was Material Ever Previously Lead?],G4136,Table15[Customer-Owned Portion],O4136),Table15[Unique ID],0),0)))</f>
        <v>Non-lead</v>
      </c>
      <c r="X4136"/>
    </row>
    <row r="4137" spans="2:24" ht="30" x14ac:dyDescent="0.25">
      <c r="B4137" s="145" t="s">
        <v>688</v>
      </c>
      <c r="C4137" s="31" t="s">
        <v>8103</v>
      </c>
      <c r="D4137" s="31"/>
      <c r="E4137" s="43" t="s">
        <v>52</v>
      </c>
      <c r="F4137" s="42" t="s">
        <v>34</v>
      </c>
      <c r="G4137" s="83" t="s">
        <v>34</v>
      </c>
      <c r="H4137" s="168">
        <v>35913</v>
      </c>
      <c r="I4137" s="31"/>
      <c r="J4137" s="83" t="s">
        <v>188</v>
      </c>
      <c r="K4137" s="31" t="s">
        <v>34</v>
      </c>
      <c r="L4137" s="31"/>
      <c r="M4137" s="168"/>
      <c r="N4137" s="147"/>
      <c r="O4137" s="105" t="s">
        <v>52</v>
      </c>
      <c r="P4137" s="171">
        <v>35913</v>
      </c>
      <c r="Q4137" s="31"/>
      <c r="R4137" s="83" t="s">
        <v>188</v>
      </c>
      <c r="S4137" s="31" t="s">
        <v>34</v>
      </c>
      <c r="T4137" s="31"/>
      <c r="U4137" s="168"/>
      <c r="V4137" s="149"/>
      <c r="W4137" s="140" t="str" cm="1">
        <f t="array" ref="W4137">IF(SUM(LEN(B4137:V4137))=0,"",IF(OR(OR(ISBLANK(F4137),SUM(LEN(C4137),LEN(D4137))=0),AND(NOT(E4137="Unknown"),ISBLANK(J4137)),AND(NOT(O4137="Unknown"),ISBLANK(R4137))),"Missing Information", INDEX(Table15[Entire Service Line Classification], MATCH(SUMIFS(Table15[Unique ID],Table15[System-Owned Portion],E4137,Table15[If Material Anything Other than "Lead" in Column E,Was Material Ever Previously Lead?],G4137,Table15[Customer-Owned Portion],O4137),Table15[Unique ID],0),0)))</f>
        <v>Non-lead</v>
      </c>
      <c r="X4137"/>
    </row>
    <row r="4138" spans="2:24" ht="30" x14ac:dyDescent="0.25">
      <c r="B4138" s="145" t="s">
        <v>6687</v>
      </c>
      <c r="C4138" s="31" t="s">
        <v>14293</v>
      </c>
      <c r="D4138" s="31"/>
      <c r="E4138" s="43" t="s">
        <v>52</v>
      </c>
      <c r="F4138" s="42" t="s">
        <v>34</v>
      </c>
      <c r="G4138" s="83" t="s">
        <v>34</v>
      </c>
      <c r="H4138" s="168">
        <v>35913</v>
      </c>
      <c r="I4138" s="31"/>
      <c r="J4138" s="83" t="s">
        <v>188</v>
      </c>
      <c r="K4138" s="31" t="s">
        <v>34</v>
      </c>
      <c r="L4138" s="31"/>
      <c r="M4138" s="168"/>
      <c r="N4138" s="147"/>
      <c r="O4138" s="105" t="s">
        <v>52</v>
      </c>
      <c r="P4138" s="171">
        <v>35913</v>
      </c>
      <c r="Q4138" s="31"/>
      <c r="R4138" s="83" t="s">
        <v>188</v>
      </c>
      <c r="S4138" s="31" t="s">
        <v>34</v>
      </c>
      <c r="T4138" s="31"/>
      <c r="U4138" s="168"/>
      <c r="V4138" s="149"/>
      <c r="W4138" s="140" t="str" cm="1">
        <f t="array" ref="W4138">IF(SUM(LEN(B4138:V4138))=0,"",IF(OR(OR(ISBLANK(F4138),SUM(LEN(C4138),LEN(D4138))=0),AND(NOT(E4138="Unknown"),ISBLANK(J4138)),AND(NOT(O4138="Unknown"),ISBLANK(R4138))),"Missing Information", INDEX(Table15[Entire Service Line Classification], MATCH(SUMIFS(Table15[Unique ID],Table15[System-Owned Portion],E4138,Table15[If Material Anything Other than "Lead" in Column E,Was Material Ever Previously Lead?],G4138,Table15[Customer-Owned Portion],O4138),Table15[Unique ID],0),0)))</f>
        <v>Non-lead</v>
      </c>
      <c r="X4138"/>
    </row>
    <row r="4139" spans="2:24" ht="30" x14ac:dyDescent="0.25">
      <c r="B4139" s="145" t="s">
        <v>342</v>
      </c>
      <c r="C4139" s="31" t="s">
        <v>7757</v>
      </c>
      <c r="D4139" s="31"/>
      <c r="E4139" s="43" t="s">
        <v>52</v>
      </c>
      <c r="F4139" s="42" t="s">
        <v>34</v>
      </c>
      <c r="G4139" s="83" t="s">
        <v>34</v>
      </c>
      <c r="H4139" s="168">
        <v>35909</v>
      </c>
      <c r="I4139" s="31"/>
      <c r="J4139" s="83" t="s">
        <v>188</v>
      </c>
      <c r="K4139" s="31" t="s">
        <v>34</v>
      </c>
      <c r="L4139" s="31"/>
      <c r="M4139" s="168"/>
      <c r="N4139" s="147"/>
      <c r="O4139" s="105" t="s">
        <v>52</v>
      </c>
      <c r="P4139" s="171">
        <v>35909</v>
      </c>
      <c r="Q4139" s="31"/>
      <c r="R4139" s="83" t="s">
        <v>188</v>
      </c>
      <c r="S4139" s="31" t="s">
        <v>34</v>
      </c>
      <c r="T4139" s="31"/>
      <c r="U4139" s="168"/>
      <c r="V4139" s="149"/>
      <c r="W4139" s="140" t="str" cm="1">
        <f t="array" ref="W4139">IF(SUM(LEN(B4139:V4139))=0,"",IF(OR(OR(ISBLANK(F4139),SUM(LEN(C4139),LEN(D4139))=0),AND(NOT(E4139="Unknown"),ISBLANK(J4139)),AND(NOT(O4139="Unknown"),ISBLANK(R4139))),"Missing Information", INDEX(Table15[Entire Service Line Classification], MATCH(SUMIFS(Table15[Unique ID],Table15[System-Owned Portion],E4139,Table15[If Material Anything Other than "Lead" in Column E,Was Material Ever Previously Lead?],G4139,Table15[Customer-Owned Portion],O4139),Table15[Unique ID],0),0)))</f>
        <v>Non-lead</v>
      </c>
      <c r="X4139"/>
    </row>
    <row r="4140" spans="2:24" ht="30" x14ac:dyDescent="0.25">
      <c r="B4140" s="145" t="s">
        <v>391</v>
      </c>
      <c r="C4140" s="31" t="s">
        <v>7806</v>
      </c>
      <c r="D4140" s="31"/>
      <c r="E4140" s="43" t="s">
        <v>52</v>
      </c>
      <c r="F4140" s="42" t="s">
        <v>34</v>
      </c>
      <c r="G4140" s="83" t="s">
        <v>34</v>
      </c>
      <c r="H4140" s="168">
        <v>35909</v>
      </c>
      <c r="I4140" s="31"/>
      <c r="J4140" s="83" t="s">
        <v>188</v>
      </c>
      <c r="K4140" s="31" t="s">
        <v>34</v>
      </c>
      <c r="L4140" s="31"/>
      <c r="M4140" s="168"/>
      <c r="N4140" s="147"/>
      <c r="O4140" s="105" t="s">
        <v>52</v>
      </c>
      <c r="P4140" s="171">
        <v>35909</v>
      </c>
      <c r="Q4140" s="31"/>
      <c r="R4140" s="83" t="s">
        <v>188</v>
      </c>
      <c r="S4140" s="31" t="s">
        <v>34</v>
      </c>
      <c r="T4140" s="31"/>
      <c r="U4140" s="168"/>
      <c r="V4140" s="149"/>
      <c r="W4140" s="140" t="str" cm="1">
        <f t="array" ref="W4140">IF(SUM(LEN(B4140:V4140))=0,"",IF(OR(OR(ISBLANK(F4140),SUM(LEN(C4140),LEN(D4140))=0),AND(NOT(E4140="Unknown"),ISBLANK(J4140)),AND(NOT(O4140="Unknown"),ISBLANK(R4140))),"Missing Information", INDEX(Table15[Entire Service Line Classification], MATCH(SUMIFS(Table15[Unique ID],Table15[System-Owned Portion],E4140,Table15[If Material Anything Other than "Lead" in Column E,Was Material Ever Previously Lead?],G4140,Table15[Customer-Owned Portion],O4140),Table15[Unique ID],0),0)))</f>
        <v>Non-lead</v>
      </c>
      <c r="X4140"/>
    </row>
    <row r="4141" spans="2:24" ht="30" x14ac:dyDescent="0.25">
      <c r="B4141" s="145" t="s">
        <v>888</v>
      </c>
      <c r="C4141" s="31" t="s">
        <v>8301</v>
      </c>
      <c r="D4141" s="31"/>
      <c r="E4141" s="43" t="s">
        <v>52</v>
      </c>
      <c r="F4141" s="42" t="s">
        <v>34</v>
      </c>
      <c r="G4141" s="83" t="s">
        <v>34</v>
      </c>
      <c r="H4141" s="168">
        <v>35909</v>
      </c>
      <c r="I4141" s="31"/>
      <c r="J4141" s="83" t="s">
        <v>188</v>
      </c>
      <c r="K4141" s="31" t="s">
        <v>34</v>
      </c>
      <c r="L4141" s="31"/>
      <c r="M4141" s="168"/>
      <c r="N4141" s="147"/>
      <c r="O4141" s="105" t="s">
        <v>52</v>
      </c>
      <c r="P4141" s="171">
        <v>35909</v>
      </c>
      <c r="Q4141" s="31"/>
      <c r="R4141" s="83" t="s">
        <v>188</v>
      </c>
      <c r="S4141" s="31" t="s">
        <v>34</v>
      </c>
      <c r="T4141" s="31"/>
      <c r="U4141" s="168"/>
      <c r="V4141" s="149"/>
      <c r="W4141" s="140" t="str" cm="1">
        <f t="array" ref="W4141">IF(SUM(LEN(B4141:V4141))=0,"",IF(OR(OR(ISBLANK(F4141),SUM(LEN(C4141),LEN(D4141))=0),AND(NOT(E4141="Unknown"),ISBLANK(J4141)),AND(NOT(O4141="Unknown"),ISBLANK(R4141))),"Missing Information", INDEX(Table15[Entire Service Line Classification], MATCH(SUMIFS(Table15[Unique ID],Table15[System-Owned Portion],E4141,Table15[If Material Anything Other than "Lead" in Column E,Was Material Ever Previously Lead?],G4141,Table15[Customer-Owned Portion],O4141),Table15[Unique ID],0),0)))</f>
        <v>Non-lead</v>
      </c>
      <c r="X4141"/>
    </row>
    <row r="4142" spans="2:24" ht="30" x14ac:dyDescent="0.25">
      <c r="B4142" s="145" t="s">
        <v>358</v>
      </c>
      <c r="C4142" s="31" t="s">
        <v>7773</v>
      </c>
      <c r="D4142" s="31"/>
      <c r="E4142" s="43" t="s">
        <v>52</v>
      </c>
      <c r="F4142" s="42" t="s">
        <v>34</v>
      </c>
      <c r="G4142" s="83" t="s">
        <v>34</v>
      </c>
      <c r="H4142" s="168">
        <v>35908</v>
      </c>
      <c r="I4142" s="31"/>
      <c r="J4142" s="83" t="s">
        <v>188</v>
      </c>
      <c r="K4142" s="31" t="s">
        <v>34</v>
      </c>
      <c r="L4142" s="31"/>
      <c r="M4142" s="168"/>
      <c r="N4142" s="147"/>
      <c r="O4142" s="105" t="s">
        <v>52</v>
      </c>
      <c r="P4142" s="171">
        <v>35908</v>
      </c>
      <c r="Q4142" s="31"/>
      <c r="R4142" s="83" t="s">
        <v>188</v>
      </c>
      <c r="S4142" s="31" t="s">
        <v>34</v>
      </c>
      <c r="T4142" s="31"/>
      <c r="U4142" s="168"/>
      <c r="V4142" s="149"/>
      <c r="W4142" s="140" t="str" cm="1">
        <f t="array" ref="W4142">IF(SUM(LEN(B4142:V4142))=0,"",IF(OR(OR(ISBLANK(F4142),SUM(LEN(C4142),LEN(D4142))=0),AND(NOT(E4142="Unknown"),ISBLANK(J4142)),AND(NOT(O4142="Unknown"),ISBLANK(R4142))),"Missing Information", INDEX(Table15[Entire Service Line Classification], MATCH(SUMIFS(Table15[Unique ID],Table15[System-Owned Portion],E4142,Table15[If Material Anything Other than "Lead" in Column E,Was Material Ever Previously Lead?],G4142,Table15[Customer-Owned Portion],O4142),Table15[Unique ID],0),0)))</f>
        <v>Non-lead</v>
      </c>
      <c r="X4142"/>
    </row>
    <row r="4143" spans="2:24" ht="30" x14ac:dyDescent="0.25">
      <c r="B4143" s="145" t="s">
        <v>377</v>
      </c>
      <c r="C4143" s="31" t="s">
        <v>7792</v>
      </c>
      <c r="D4143" s="31"/>
      <c r="E4143" s="43" t="s">
        <v>52</v>
      </c>
      <c r="F4143" s="42" t="s">
        <v>34</v>
      </c>
      <c r="G4143" s="83" t="s">
        <v>34</v>
      </c>
      <c r="H4143" s="168">
        <v>35908</v>
      </c>
      <c r="I4143" s="31"/>
      <c r="J4143" s="83" t="s">
        <v>188</v>
      </c>
      <c r="K4143" s="31" t="s">
        <v>34</v>
      </c>
      <c r="L4143" s="31"/>
      <c r="M4143" s="168"/>
      <c r="N4143" s="147"/>
      <c r="O4143" s="105" t="s">
        <v>52</v>
      </c>
      <c r="P4143" s="171">
        <v>35908</v>
      </c>
      <c r="Q4143" s="31"/>
      <c r="R4143" s="83" t="s">
        <v>188</v>
      </c>
      <c r="S4143" s="31" t="s">
        <v>34</v>
      </c>
      <c r="T4143" s="31"/>
      <c r="U4143" s="168"/>
      <c r="V4143" s="149"/>
      <c r="W4143" s="140" t="str" cm="1">
        <f t="array" ref="W4143">IF(SUM(LEN(B4143:V4143))=0,"",IF(OR(OR(ISBLANK(F4143),SUM(LEN(C4143),LEN(D4143))=0),AND(NOT(E4143="Unknown"),ISBLANK(J4143)),AND(NOT(O4143="Unknown"),ISBLANK(R4143))),"Missing Information", INDEX(Table15[Entire Service Line Classification], MATCH(SUMIFS(Table15[Unique ID],Table15[System-Owned Portion],E4143,Table15[If Material Anything Other than "Lead" in Column E,Was Material Ever Previously Lead?],G4143,Table15[Customer-Owned Portion],O4143),Table15[Unique ID],0),0)))</f>
        <v>Non-lead</v>
      </c>
      <c r="X4143"/>
    </row>
    <row r="4144" spans="2:24" ht="30" x14ac:dyDescent="0.25">
      <c r="B4144" s="145" t="s">
        <v>5585</v>
      </c>
      <c r="C4144" s="31" t="s">
        <v>13182</v>
      </c>
      <c r="D4144" s="31"/>
      <c r="E4144" s="43" t="s">
        <v>52</v>
      </c>
      <c r="F4144" s="42" t="s">
        <v>34</v>
      </c>
      <c r="G4144" s="83" t="s">
        <v>34</v>
      </c>
      <c r="H4144" s="168">
        <v>35907</v>
      </c>
      <c r="I4144" s="31"/>
      <c r="J4144" s="83" t="s">
        <v>188</v>
      </c>
      <c r="K4144" s="31" t="s">
        <v>34</v>
      </c>
      <c r="L4144" s="31"/>
      <c r="M4144" s="168"/>
      <c r="N4144" s="147"/>
      <c r="O4144" s="105" t="s">
        <v>52</v>
      </c>
      <c r="P4144" s="171">
        <v>35907</v>
      </c>
      <c r="Q4144" s="31"/>
      <c r="R4144" s="83" t="s">
        <v>188</v>
      </c>
      <c r="S4144" s="31" t="s">
        <v>34</v>
      </c>
      <c r="T4144" s="31"/>
      <c r="U4144" s="168"/>
      <c r="V4144" s="149"/>
      <c r="W4144" s="140" t="str" cm="1">
        <f t="array" ref="W4144">IF(SUM(LEN(B4144:V4144))=0,"",IF(OR(OR(ISBLANK(F4144),SUM(LEN(C4144),LEN(D4144))=0),AND(NOT(E4144="Unknown"),ISBLANK(J4144)),AND(NOT(O4144="Unknown"),ISBLANK(R4144))),"Missing Information", INDEX(Table15[Entire Service Line Classification], MATCH(SUMIFS(Table15[Unique ID],Table15[System-Owned Portion],E4144,Table15[If Material Anything Other than "Lead" in Column E,Was Material Ever Previously Lead?],G4144,Table15[Customer-Owned Portion],O4144),Table15[Unique ID],0),0)))</f>
        <v>Non-lead</v>
      </c>
      <c r="X4144"/>
    </row>
    <row r="4145" spans="2:24" ht="30" x14ac:dyDescent="0.25">
      <c r="B4145" s="145" t="s">
        <v>5858</v>
      </c>
      <c r="C4145" s="31" t="s">
        <v>13460</v>
      </c>
      <c r="D4145" s="31"/>
      <c r="E4145" s="43" t="s">
        <v>52</v>
      </c>
      <c r="F4145" s="42" t="s">
        <v>34</v>
      </c>
      <c r="G4145" s="83" t="s">
        <v>34</v>
      </c>
      <c r="H4145" s="168">
        <v>35895</v>
      </c>
      <c r="I4145" s="31"/>
      <c r="J4145" s="83" t="s">
        <v>188</v>
      </c>
      <c r="K4145" s="31" t="s">
        <v>34</v>
      </c>
      <c r="L4145" s="31"/>
      <c r="M4145" s="168"/>
      <c r="N4145" s="147"/>
      <c r="O4145" s="105" t="s">
        <v>52</v>
      </c>
      <c r="P4145" s="171">
        <v>35895</v>
      </c>
      <c r="Q4145" s="31"/>
      <c r="R4145" s="83" t="s">
        <v>188</v>
      </c>
      <c r="S4145" s="31" t="s">
        <v>34</v>
      </c>
      <c r="T4145" s="31"/>
      <c r="U4145" s="168"/>
      <c r="V4145" s="149"/>
      <c r="W4145" s="140" t="str" cm="1">
        <f t="array" ref="W4145">IF(SUM(LEN(B4145:V4145))=0,"",IF(OR(OR(ISBLANK(F4145),SUM(LEN(C4145),LEN(D4145))=0),AND(NOT(E4145="Unknown"),ISBLANK(J4145)),AND(NOT(O4145="Unknown"),ISBLANK(R4145))),"Missing Information", INDEX(Table15[Entire Service Line Classification], MATCH(SUMIFS(Table15[Unique ID],Table15[System-Owned Portion],E4145,Table15[If Material Anything Other than "Lead" in Column E,Was Material Ever Previously Lead?],G4145,Table15[Customer-Owned Portion],O4145),Table15[Unique ID],0),0)))</f>
        <v>Non-lead</v>
      </c>
      <c r="X4145"/>
    </row>
    <row r="4146" spans="2:24" ht="30" x14ac:dyDescent="0.25">
      <c r="B4146" s="145" t="s">
        <v>5871</v>
      </c>
      <c r="C4146" s="31" t="s">
        <v>13473</v>
      </c>
      <c r="D4146" s="31"/>
      <c r="E4146" s="43" t="s">
        <v>52</v>
      </c>
      <c r="F4146" s="42" t="s">
        <v>34</v>
      </c>
      <c r="G4146" s="83" t="s">
        <v>34</v>
      </c>
      <c r="H4146" s="168">
        <v>35895</v>
      </c>
      <c r="I4146" s="31"/>
      <c r="J4146" s="83" t="s">
        <v>188</v>
      </c>
      <c r="K4146" s="31" t="s">
        <v>34</v>
      </c>
      <c r="L4146" s="31"/>
      <c r="M4146" s="168"/>
      <c r="N4146" s="147"/>
      <c r="O4146" s="105" t="s">
        <v>52</v>
      </c>
      <c r="P4146" s="171">
        <v>35895</v>
      </c>
      <c r="Q4146" s="31"/>
      <c r="R4146" s="83" t="s">
        <v>188</v>
      </c>
      <c r="S4146" s="31" t="s">
        <v>34</v>
      </c>
      <c r="T4146" s="31"/>
      <c r="U4146" s="168"/>
      <c r="V4146" s="149"/>
      <c r="W4146" s="140" t="str" cm="1">
        <f t="array" ref="W4146">IF(SUM(LEN(B4146:V4146))=0,"",IF(OR(OR(ISBLANK(F4146),SUM(LEN(C4146),LEN(D4146))=0),AND(NOT(E4146="Unknown"),ISBLANK(J4146)),AND(NOT(O4146="Unknown"),ISBLANK(R4146))),"Missing Information", INDEX(Table15[Entire Service Line Classification], MATCH(SUMIFS(Table15[Unique ID],Table15[System-Owned Portion],E4146,Table15[If Material Anything Other than "Lead" in Column E,Was Material Ever Previously Lead?],G4146,Table15[Customer-Owned Portion],O4146),Table15[Unique ID],0),0)))</f>
        <v>Non-lead</v>
      </c>
      <c r="X4146"/>
    </row>
    <row r="4147" spans="2:24" ht="30" x14ac:dyDescent="0.25">
      <c r="B4147" s="145" t="s">
        <v>6013</v>
      </c>
      <c r="C4147" s="31" t="s">
        <v>13615</v>
      </c>
      <c r="D4147" s="31"/>
      <c r="E4147" s="43" t="s">
        <v>52</v>
      </c>
      <c r="F4147" s="42" t="s">
        <v>34</v>
      </c>
      <c r="G4147" s="83" t="s">
        <v>34</v>
      </c>
      <c r="H4147" s="168">
        <v>35895</v>
      </c>
      <c r="I4147" s="31"/>
      <c r="J4147" s="83" t="s">
        <v>188</v>
      </c>
      <c r="K4147" s="31" t="s">
        <v>34</v>
      </c>
      <c r="L4147" s="31"/>
      <c r="M4147" s="168"/>
      <c r="N4147" s="147"/>
      <c r="O4147" s="105" t="s">
        <v>52</v>
      </c>
      <c r="P4147" s="171">
        <v>35895</v>
      </c>
      <c r="Q4147" s="31"/>
      <c r="R4147" s="83" t="s">
        <v>188</v>
      </c>
      <c r="S4147" s="31" t="s">
        <v>34</v>
      </c>
      <c r="T4147" s="31"/>
      <c r="U4147" s="168"/>
      <c r="V4147" s="149"/>
      <c r="W4147" s="140" t="str" cm="1">
        <f t="array" ref="W4147">IF(SUM(LEN(B4147:V4147))=0,"",IF(OR(OR(ISBLANK(F4147),SUM(LEN(C4147),LEN(D4147))=0),AND(NOT(E4147="Unknown"),ISBLANK(J4147)),AND(NOT(O4147="Unknown"),ISBLANK(R4147))),"Missing Information", INDEX(Table15[Entire Service Line Classification], MATCH(SUMIFS(Table15[Unique ID],Table15[System-Owned Portion],E4147,Table15[If Material Anything Other than "Lead" in Column E,Was Material Ever Previously Lead?],G4147,Table15[Customer-Owned Portion],O4147),Table15[Unique ID],0),0)))</f>
        <v>Non-lead</v>
      </c>
      <c r="X4147"/>
    </row>
    <row r="4148" spans="2:24" ht="30" x14ac:dyDescent="0.25">
      <c r="B4148" s="145" t="s">
        <v>6201</v>
      </c>
      <c r="C4148" s="31" t="s">
        <v>13803</v>
      </c>
      <c r="D4148" s="31"/>
      <c r="E4148" s="43" t="s">
        <v>52</v>
      </c>
      <c r="F4148" s="42" t="s">
        <v>34</v>
      </c>
      <c r="G4148" s="83" t="s">
        <v>34</v>
      </c>
      <c r="H4148" s="168">
        <v>35895</v>
      </c>
      <c r="I4148" s="31"/>
      <c r="J4148" s="83" t="s">
        <v>188</v>
      </c>
      <c r="K4148" s="31" t="s">
        <v>34</v>
      </c>
      <c r="L4148" s="31"/>
      <c r="M4148" s="168"/>
      <c r="N4148" s="147"/>
      <c r="O4148" s="105" t="s">
        <v>52</v>
      </c>
      <c r="P4148" s="171">
        <v>35895</v>
      </c>
      <c r="Q4148" s="31"/>
      <c r="R4148" s="83" t="s">
        <v>188</v>
      </c>
      <c r="S4148" s="31" t="s">
        <v>34</v>
      </c>
      <c r="T4148" s="31"/>
      <c r="U4148" s="168"/>
      <c r="V4148" s="149"/>
      <c r="W4148" s="140" t="str" cm="1">
        <f t="array" ref="W4148">IF(SUM(LEN(B4148:V4148))=0,"",IF(OR(OR(ISBLANK(F4148),SUM(LEN(C4148),LEN(D4148))=0),AND(NOT(E4148="Unknown"),ISBLANK(J4148)),AND(NOT(O4148="Unknown"),ISBLANK(R4148))),"Missing Information", INDEX(Table15[Entire Service Line Classification], MATCH(SUMIFS(Table15[Unique ID],Table15[System-Owned Portion],E4148,Table15[If Material Anything Other than "Lead" in Column E,Was Material Ever Previously Lead?],G4148,Table15[Customer-Owned Portion],O4148),Table15[Unique ID],0),0)))</f>
        <v>Non-lead</v>
      </c>
      <c r="X4148"/>
    </row>
    <row r="4149" spans="2:24" ht="30" x14ac:dyDescent="0.25">
      <c r="B4149" s="145" t="s">
        <v>6208</v>
      </c>
      <c r="C4149" s="31" t="s">
        <v>13810</v>
      </c>
      <c r="D4149" s="31"/>
      <c r="E4149" s="43" t="s">
        <v>52</v>
      </c>
      <c r="F4149" s="42" t="s">
        <v>34</v>
      </c>
      <c r="G4149" s="83" t="s">
        <v>34</v>
      </c>
      <c r="H4149" s="168">
        <v>35895</v>
      </c>
      <c r="I4149" s="31"/>
      <c r="J4149" s="83" t="s">
        <v>188</v>
      </c>
      <c r="K4149" s="31" t="s">
        <v>34</v>
      </c>
      <c r="L4149" s="31"/>
      <c r="M4149" s="168"/>
      <c r="N4149" s="147"/>
      <c r="O4149" s="105" t="s">
        <v>52</v>
      </c>
      <c r="P4149" s="171">
        <v>35895</v>
      </c>
      <c r="Q4149" s="31"/>
      <c r="R4149" s="83" t="s">
        <v>188</v>
      </c>
      <c r="S4149" s="31" t="s">
        <v>34</v>
      </c>
      <c r="T4149" s="31"/>
      <c r="U4149" s="168"/>
      <c r="V4149" s="149"/>
      <c r="W4149" s="140" t="str" cm="1">
        <f t="array" ref="W4149">IF(SUM(LEN(B4149:V4149))=0,"",IF(OR(OR(ISBLANK(F4149),SUM(LEN(C4149),LEN(D4149))=0),AND(NOT(E4149="Unknown"),ISBLANK(J4149)),AND(NOT(O4149="Unknown"),ISBLANK(R4149))),"Missing Information", INDEX(Table15[Entire Service Line Classification], MATCH(SUMIFS(Table15[Unique ID],Table15[System-Owned Portion],E4149,Table15[If Material Anything Other than "Lead" in Column E,Was Material Ever Previously Lead?],G4149,Table15[Customer-Owned Portion],O4149),Table15[Unique ID],0),0)))</f>
        <v>Non-lead</v>
      </c>
      <c r="X4149"/>
    </row>
    <row r="4150" spans="2:24" ht="30" x14ac:dyDescent="0.25">
      <c r="B4150" s="145" t="s">
        <v>6794</v>
      </c>
      <c r="C4150" s="31" t="s">
        <v>14409</v>
      </c>
      <c r="D4150" s="31"/>
      <c r="E4150" s="43" t="s">
        <v>52</v>
      </c>
      <c r="F4150" s="42" t="s">
        <v>34</v>
      </c>
      <c r="G4150" s="83" t="s">
        <v>34</v>
      </c>
      <c r="H4150" s="168">
        <v>35895</v>
      </c>
      <c r="I4150" s="31"/>
      <c r="J4150" s="83" t="s">
        <v>188</v>
      </c>
      <c r="K4150" s="31" t="s">
        <v>34</v>
      </c>
      <c r="L4150" s="31"/>
      <c r="M4150" s="168"/>
      <c r="N4150" s="147"/>
      <c r="O4150" s="105" t="s">
        <v>52</v>
      </c>
      <c r="P4150" s="171">
        <v>35895</v>
      </c>
      <c r="Q4150" s="31"/>
      <c r="R4150" s="83" t="s">
        <v>188</v>
      </c>
      <c r="S4150" s="31" t="s">
        <v>34</v>
      </c>
      <c r="T4150" s="31"/>
      <c r="U4150" s="168"/>
      <c r="V4150" s="149"/>
      <c r="W4150" s="140" t="str" cm="1">
        <f t="array" ref="W4150">IF(SUM(LEN(B4150:V4150))=0,"",IF(OR(OR(ISBLANK(F4150),SUM(LEN(C4150),LEN(D4150))=0),AND(NOT(E4150="Unknown"),ISBLANK(J4150)),AND(NOT(O4150="Unknown"),ISBLANK(R4150))),"Missing Information", INDEX(Table15[Entire Service Line Classification], MATCH(SUMIFS(Table15[Unique ID],Table15[System-Owned Portion],E4150,Table15[If Material Anything Other than "Lead" in Column E,Was Material Ever Previously Lead?],G4150,Table15[Customer-Owned Portion],O4150),Table15[Unique ID],0),0)))</f>
        <v>Non-lead</v>
      </c>
      <c r="X4150"/>
    </row>
    <row r="4151" spans="2:24" ht="30" x14ac:dyDescent="0.25">
      <c r="B4151" s="145" t="s">
        <v>6734</v>
      </c>
      <c r="C4151" s="31" t="s">
        <v>14340</v>
      </c>
      <c r="D4151" s="31"/>
      <c r="E4151" s="43" t="s">
        <v>52</v>
      </c>
      <c r="F4151" s="42" t="s">
        <v>34</v>
      </c>
      <c r="G4151" s="83" t="s">
        <v>34</v>
      </c>
      <c r="H4151" s="168">
        <v>35892</v>
      </c>
      <c r="I4151" s="31"/>
      <c r="J4151" s="83" t="s">
        <v>188</v>
      </c>
      <c r="K4151" s="31" t="s">
        <v>34</v>
      </c>
      <c r="L4151" s="31"/>
      <c r="M4151" s="168"/>
      <c r="N4151" s="147"/>
      <c r="O4151" s="105" t="s">
        <v>52</v>
      </c>
      <c r="P4151" s="171">
        <v>35892</v>
      </c>
      <c r="Q4151" s="31"/>
      <c r="R4151" s="83" t="s">
        <v>188</v>
      </c>
      <c r="S4151" s="31" t="s">
        <v>34</v>
      </c>
      <c r="T4151" s="31"/>
      <c r="U4151" s="168"/>
      <c r="V4151" s="149"/>
      <c r="W4151" s="140" t="str" cm="1">
        <f t="array" ref="W4151">IF(SUM(LEN(B4151:V4151))=0,"",IF(OR(OR(ISBLANK(F4151),SUM(LEN(C4151),LEN(D4151))=0),AND(NOT(E4151="Unknown"),ISBLANK(J4151)),AND(NOT(O4151="Unknown"),ISBLANK(R4151))),"Missing Information", INDEX(Table15[Entire Service Line Classification], MATCH(SUMIFS(Table15[Unique ID],Table15[System-Owned Portion],E4151,Table15[If Material Anything Other than "Lead" in Column E,Was Material Ever Previously Lead?],G4151,Table15[Customer-Owned Portion],O4151),Table15[Unique ID],0),0)))</f>
        <v>Non-lead</v>
      </c>
      <c r="X4151"/>
    </row>
    <row r="4152" spans="2:24" ht="30" x14ac:dyDescent="0.25">
      <c r="B4152" s="145" t="s">
        <v>508</v>
      </c>
      <c r="C4152" s="31" t="s">
        <v>7923</v>
      </c>
      <c r="D4152" s="31"/>
      <c r="E4152" s="43" t="s">
        <v>52</v>
      </c>
      <c r="F4152" s="42" t="s">
        <v>34</v>
      </c>
      <c r="G4152" s="83" t="s">
        <v>34</v>
      </c>
      <c r="H4152" s="168">
        <v>35887</v>
      </c>
      <c r="I4152" s="31"/>
      <c r="J4152" s="83" t="s">
        <v>188</v>
      </c>
      <c r="K4152" s="31" t="s">
        <v>34</v>
      </c>
      <c r="L4152" s="31"/>
      <c r="M4152" s="168"/>
      <c r="N4152" s="147"/>
      <c r="O4152" s="105" t="s">
        <v>52</v>
      </c>
      <c r="P4152" s="171">
        <v>35887</v>
      </c>
      <c r="Q4152" s="31"/>
      <c r="R4152" s="83" t="s">
        <v>188</v>
      </c>
      <c r="S4152" s="31" t="s">
        <v>34</v>
      </c>
      <c r="T4152" s="31"/>
      <c r="U4152" s="168"/>
      <c r="V4152" s="149"/>
      <c r="W4152" s="140" t="str" cm="1">
        <f t="array" ref="W4152">IF(SUM(LEN(B4152:V4152))=0,"",IF(OR(OR(ISBLANK(F4152),SUM(LEN(C4152),LEN(D4152))=0),AND(NOT(E4152="Unknown"),ISBLANK(J4152)),AND(NOT(O4152="Unknown"),ISBLANK(R4152))),"Missing Information", INDEX(Table15[Entire Service Line Classification], MATCH(SUMIFS(Table15[Unique ID],Table15[System-Owned Portion],E4152,Table15[If Material Anything Other than "Lead" in Column E,Was Material Ever Previously Lead?],G4152,Table15[Customer-Owned Portion],O4152),Table15[Unique ID],0),0)))</f>
        <v>Non-lead</v>
      </c>
      <c r="X4152"/>
    </row>
    <row r="4153" spans="2:24" ht="30" x14ac:dyDescent="0.25">
      <c r="B4153" s="145" t="s">
        <v>726</v>
      </c>
      <c r="C4153" s="31" t="s">
        <v>8141</v>
      </c>
      <c r="D4153" s="31"/>
      <c r="E4153" s="43" t="s">
        <v>52</v>
      </c>
      <c r="F4153" s="42" t="s">
        <v>34</v>
      </c>
      <c r="G4153" s="83" t="s">
        <v>34</v>
      </c>
      <c r="H4153" s="168">
        <v>35884</v>
      </c>
      <c r="I4153" s="31"/>
      <c r="J4153" s="83" t="s">
        <v>188</v>
      </c>
      <c r="K4153" s="31" t="s">
        <v>34</v>
      </c>
      <c r="L4153" s="31"/>
      <c r="M4153" s="168"/>
      <c r="N4153" s="147"/>
      <c r="O4153" s="105" t="s">
        <v>52</v>
      </c>
      <c r="P4153" s="171">
        <v>35884</v>
      </c>
      <c r="Q4153" s="31"/>
      <c r="R4153" s="83" t="s">
        <v>188</v>
      </c>
      <c r="S4153" s="31" t="s">
        <v>34</v>
      </c>
      <c r="T4153" s="31"/>
      <c r="U4153" s="168"/>
      <c r="V4153" s="149"/>
      <c r="W4153" s="140" t="str" cm="1">
        <f t="array" ref="W4153">IF(SUM(LEN(B4153:V4153))=0,"",IF(OR(OR(ISBLANK(F4153),SUM(LEN(C4153),LEN(D4153))=0),AND(NOT(E4153="Unknown"),ISBLANK(J4153)),AND(NOT(O4153="Unknown"),ISBLANK(R4153))),"Missing Information", INDEX(Table15[Entire Service Line Classification], MATCH(SUMIFS(Table15[Unique ID],Table15[System-Owned Portion],E4153,Table15[If Material Anything Other than "Lead" in Column E,Was Material Ever Previously Lead?],G4153,Table15[Customer-Owned Portion],O4153),Table15[Unique ID],0),0)))</f>
        <v>Non-lead</v>
      </c>
      <c r="X4153"/>
    </row>
    <row r="4154" spans="2:24" ht="30" x14ac:dyDescent="0.25">
      <c r="B4154" s="145" t="s">
        <v>6693</v>
      </c>
      <c r="C4154" s="31" t="s">
        <v>14299</v>
      </c>
      <c r="D4154" s="31"/>
      <c r="E4154" s="43" t="s">
        <v>52</v>
      </c>
      <c r="F4154" s="42" t="s">
        <v>34</v>
      </c>
      <c r="G4154" s="83" t="s">
        <v>34</v>
      </c>
      <c r="H4154" s="168">
        <v>35884</v>
      </c>
      <c r="I4154" s="31"/>
      <c r="J4154" s="83" t="s">
        <v>188</v>
      </c>
      <c r="K4154" s="31" t="s">
        <v>34</v>
      </c>
      <c r="L4154" s="31"/>
      <c r="M4154" s="168"/>
      <c r="N4154" s="147"/>
      <c r="O4154" s="105" t="s">
        <v>52</v>
      </c>
      <c r="P4154" s="171">
        <v>35884</v>
      </c>
      <c r="Q4154" s="31"/>
      <c r="R4154" s="83" t="s">
        <v>188</v>
      </c>
      <c r="S4154" s="31" t="s">
        <v>34</v>
      </c>
      <c r="T4154" s="31"/>
      <c r="U4154" s="168"/>
      <c r="V4154" s="149"/>
      <c r="W4154" s="140" t="str" cm="1">
        <f t="array" ref="W4154">IF(SUM(LEN(B4154:V4154))=0,"",IF(OR(OR(ISBLANK(F4154),SUM(LEN(C4154),LEN(D4154))=0),AND(NOT(E4154="Unknown"),ISBLANK(J4154)),AND(NOT(O4154="Unknown"),ISBLANK(R4154))),"Missing Information", INDEX(Table15[Entire Service Line Classification], MATCH(SUMIFS(Table15[Unique ID],Table15[System-Owned Portion],E4154,Table15[If Material Anything Other than "Lead" in Column E,Was Material Ever Previously Lead?],G4154,Table15[Customer-Owned Portion],O4154),Table15[Unique ID],0),0)))</f>
        <v>Non-lead</v>
      </c>
      <c r="X4154"/>
    </row>
    <row r="4155" spans="2:24" ht="30" x14ac:dyDescent="0.25">
      <c r="B4155" s="145" t="s">
        <v>5860</v>
      </c>
      <c r="C4155" s="31" t="s">
        <v>13462</v>
      </c>
      <c r="D4155" s="31"/>
      <c r="E4155" s="43" t="s">
        <v>52</v>
      </c>
      <c r="F4155" s="42" t="s">
        <v>34</v>
      </c>
      <c r="G4155" s="83" t="s">
        <v>34</v>
      </c>
      <c r="H4155" s="168">
        <v>35877</v>
      </c>
      <c r="I4155" s="31"/>
      <c r="J4155" s="83" t="s">
        <v>188</v>
      </c>
      <c r="K4155" s="31" t="s">
        <v>34</v>
      </c>
      <c r="L4155" s="31"/>
      <c r="M4155" s="168"/>
      <c r="N4155" s="147"/>
      <c r="O4155" s="105" t="s">
        <v>52</v>
      </c>
      <c r="P4155" s="171">
        <v>35877</v>
      </c>
      <c r="Q4155" s="31"/>
      <c r="R4155" s="83" t="s">
        <v>188</v>
      </c>
      <c r="S4155" s="31" t="s">
        <v>34</v>
      </c>
      <c r="T4155" s="31"/>
      <c r="U4155" s="168"/>
      <c r="V4155" s="149"/>
      <c r="W4155" s="140" t="str" cm="1">
        <f t="array" ref="W4155">IF(SUM(LEN(B4155:V4155))=0,"",IF(OR(OR(ISBLANK(F4155),SUM(LEN(C4155),LEN(D4155))=0),AND(NOT(E4155="Unknown"),ISBLANK(J4155)),AND(NOT(O4155="Unknown"),ISBLANK(R4155))),"Missing Information", INDEX(Table15[Entire Service Line Classification], MATCH(SUMIFS(Table15[Unique ID],Table15[System-Owned Portion],E4155,Table15[If Material Anything Other than "Lead" in Column E,Was Material Ever Previously Lead?],G4155,Table15[Customer-Owned Portion],O4155),Table15[Unique ID],0),0)))</f>
        <v>Non-lead</v>
      </c>
      <c r="X4155"/>
    </row>
    <row r="4156" spans="2:24" ht="30" x14ac:dyDescent="0.25">
      <c r="B4156" s="145" t="s">
        <v>5886</v>
      </c>
      <c r="C4156" s="31" t="s">
        <v>13488</v>
      </c>
      <c r="D4156" s="31"/>
      <c r="E4156" s="43" t="s">
        <v>52</v>
      </c>
      <c r="F4156" s="42" t="s">
        <v>34</v>
      </c>
      <c r="G4156" s="83" t="s">
        <v>34</v>
      </c>
      <c r="H4156" s="168">
        <v>35877</v>
      </c>
      <c r="I4156" s="31"/>
      <c r="J4156" s="83" t="s">
        <v>188</v>
      </c>
      <c r="K4156" s="31" t="s">
        <v>34</v>
      </c>
      <c r="L4156" s="31"/>
      <c r="M4156" s="168"/>
      <c r="N4156" s="147"/>
      <c r="O4156" s="105" t="s">
        <v>52</v>
      </c>
      <c r="P4156" s="171">
        <v>35877</v>
      </c>
      <c r="Q4156" s="31"/>
      <c r="R4156" s="83" t="s">
        <v>188</v>
      </c>
      <c r="S4156" s="31" t="s">
        <v>34</v>
      </c>
      <c r="T4156" s="31"/>
      <c r="U4156" s="168"/>
      <c r="V4156" s="149"/>
      <c r="W4156" s="140" t="str" cm="1">
        <f t="array" ref="W4156">IF(SUM(LEN(B4156:V4156))=0,"",IF(OR(OR(ISBLANK(F4156),SUM(LEN(C4156),LEN(D4156))=0),AND(NOT(E4156="Unknown"),ISBLANK(J4156)),AND(NOT(O4156="Unknown"),ISBLANK(R4156))),"Missing Information", INDEX(Table15[Entire Service Line Classification], MATCH(SUMIFS(Table15[Unique ID],Table15[System-Owned Portion],E4156,Table15[If Material Anything Other than "Lead" in Column E,Was Material Ever Previously Lead?],G4156,Table15[Customer-Owned Portion],O4156),Table15[Unique ID],0),0)))</f>
        <v>Non-lead</v>
      </c>
      <c r="X4156"/>
    </row>
    <row r="4157" spans="2:24" ht="30" x14ac:dyDescent="0.25">
      <c r="B4157" s="145" t="s">
        <v>5901</v>
      </c>
      <c r="C4157" s="31" t="s">
        <v>13503</v>
      </c>
      <c r="D4157" s="31"/>
      <c r="E4157" s="43" t="s">
        <v>52</v>
      </c>
      <c r="F4157" s="42" t="s">
        <v>34</v>
      </c>
      <c r="G4157" s="83" t="s">
        <v>34</v>
      </c>
      <c r="H4157" s="168">
        <v>35877</v>
      </c>
      <c r="I4157" s="31"/>
      <c r="J4157" s="83" t="s">
        <v>188</v>
      </c>
      <c r="K4157" s="31" t="s">
        <v>34</v>
      </c>
      <c r="L4157" s="31"/>
      <c r="M4157" s="168"/>
      <c r="N4157" s="147"/>
      <c r="O4157" s="105" t="s">
        <v>52</v>
      </c>
      <c r="P4157" s="171">
        <v>35877</v>
      </c>
      <c r="Q4157" s="31"/>
      <c r="R4157" s="83" t="s">
        <v>188</v>
      </c>
      <c r="S4157" s="31" t="s">
        <v>34</v>
      </c>
      <c r="T4157" s="31"/>
      <c r="U4157" s="168"/>
      <c r="V4157" s="149"/>
      <c r="W4157" s="140" t="str" cm="1">
        <f t="array" ref="W4157">IF(SUM(LEN(B4157:V4157))=0,"",IF(OR(OR(ISBLANK(F4157),SUM(LEN(C4157),LEN(D4157))=0),AND(NOT(E4157="Unknown"),ISBLANK(J4157)),AND(NOT(O4157="Unknown"),ISBLANK(R4157))),"Missing Information", INDEX(Table15[Entire Service Line Classification], MATCH(SUMIFS(Table15[Unique ID],Table15[System-Owned Portion],E4157,Table15[If Material Anything Other than "Lead" in Column E,Was Material Ever Previously Lead?],G4157,Table15[Customer-Owned Portion],O4157),Table15[Unique ID],0),0)))</f>
        <v>Non-lead</v>
      </c>
      <c r="X4157"/>
    </row>
    <row r="4158" spans="2:24" ht="30" x14ac:dyDescent="0.25">
      <c r="B4158" s="145" t="s">
        <v>6022</v>
      </c>
      <c r="C4158" s="31" t="s">
        <v>13624</v>
      </c>
      <c r="D4158" s="31"/>
      <c r="E4158" s="43" t="s">
        <v>52</v>
      </c>
      <c r="F4158" s="42" t="s">
        <v>34</v>
      </c>
      <c r="G4158" s="83" t="s">
        <v>34</v>
      </c>
      <c r="H4158" s="168">
        <v>35877</v>
      </c>
      <c r="I4158" s="31"/>
      <c r="J4158" s="83" t="s">
        <v>188</v>
      </c>
      <c r="K4158" s="31" t="s">
        <v>34</v>
      </c>
      <c r="L4158" s="31"/>
      <c r="M4158" s="168"/>
      <c r="N4158" s="147"/>
      <c r="O4158" s="105" t="s">
        <v>52</v>
      </c>
      <c r="P4158" s="171">
        <v>35877</v>
      </c>
      <c r="Q4158" s="31"/>
      <c r="R4158" s="83" t="s">
        <v>188</v>
      </c>
      <c r="S4158" s="31" t="s">
        <v>34</v>
      </c>
      <c r="T4158" s="31"/>
      <c r="U4158" s="168"/>
      <c r="V4158" s="149"/>
      <c r="W4158" s="140" t="str" cm="1">
        <f t="array" ref="W4158">IF(SUM(LEN(B4158:V4158))=0,"",IF(OR(OR(ISBLANK(F4158),SUM(LEN(C4158),LEN(D4158))=0),AND(NOT(E4158="Unknown"),ISBLANK(J4158)),AND(NOT(O4158="Unknown"),ISBLANK(R4158))),"Missing Information", INDEX(Table15[Entire Service Line Classification], MATCH(SUMIFS(Table15[Unique ID],Table15[System-Owned Portion],E4158,Table15[If Material Anything Other than "Lead" in Column E,Was Material Ever Previously Lead?],G4158,Table15[Customer-Owned Portion],O4158),Table15[Unique ID],0),0)))</f>
        <v>Non-lead</v>
      </c>
      <c r="X4158"/>
    </row>
    <row r="4159" spans="2:24" ht="30" x14ac:dyDescent="0.25">
      <c r="B4159" s="145" t="s">
        <v>6025</v>
      </c>
      <c r="C4159" s="31" t="s">
        <v>13627</v>
      </c>
      <c r="D4159" s="31"/>
      <c r="E4159" s="43" t="s">
        <v>52</v>
      </c>
      <c r="F4159" s="42" t="s">
        <v>34</v>
      </c>
      <c r="G4159" s="83" t="s">
        <v>34</v>
      </c>
      <c r="H4159" s="168">
        <v>35877</v>
      </c>
      <c r="I4159" s="31"/>
      <c r="J4159" s="83" t="s">
        <v>188</v>
      </c>
      <c r="K4159" s="31" t="s">
        <v>34</v>
      </c>
      <c r="L4159" s="31"/>
      <c r="M4159" s="168"/>
      <c r="N4159" s="147"/>
      <c r="O4159" s="105" t="s">
        <v>52</v>
      </c>
      <c r="P4159" s="171">
        <v>35877</v>
      </c>
      <c r="Q4159" s="31"/>
      <c r="R4159" s="83" t="s">
        <v>188</v>
      </c>
      <c r="S4159" s="31" t="s">
        <v>34</v>
      </c>
      <c r="T4159" s="31"/>
      <c r="U4159" s="168"/>
      <c r="V4159" s="149"/>
      <c r="W4159" s="140" t="str" cm="1">
        <f t="array" ref="W4159">IF(SUM(LEN(B4159:V4159))=0,"",IF(OR(OR(ISBLANK(F4159),SUM(LEN(C4159),LEN(D4159))=0),AND(NOT(E4159="Unknown"),ISBLANK(J4159)),AND(NOT(O4159="Unknown"),ISBLANK(R4159))),"Missing Information", INDEX(Table15[Entire Service Line Classification], MATCH(SUMIFS(Table15[Unique ID],Table15[System-Owned Portion],E4159,Table15[If Material Anything Other than "Lead" in Column E,Was Material Ever Previously Lead?],G4159,Table15[Customer-Owned Portion],O4159),Table15[Unique ID],0),0)))</f>
        <v>Non-lead</v>
      </c>
      <c r="X4159"/>
    </row>
    <row r="4160" spans="2:24" ht="30" x14ac:dyDescent="0.25">
      <c r="B4160" s="145" t="s">
        <v>6152</v>
      </c>
      <c r="C4160" s="31" t="s">
        <v>13754</v>
      </c>
      <c r="D4160" s="31"/>
      <c r="E4160" s="43" t="s">
        <v>52</v>
      </c>
      <c r="F4160" s="42" t="s">
        <v>34</v>
      </c>
      <c r="G4160" s="83" t="s">
        <v>34</v>
      </c>
      <c r="H4160" s="168">
        <v>35877</v>
      </c>
      <c r="I4160" s="31"/>
      <c r="J4160" s="83" t="s">
        <v>188</v>
      </c>
      <c r="K4160" s="31" t="s">
        <v>34</v>
      </c>
      <c r="L4160" s="31"/>
      <c r="M4160" s="168"/>
      <c r="N4160" s="147"/>
      <c r="O4160" s="105" t="s">
        <v>52</v>
      </c>
      <c r="P4160" s="171">
        <v>35877</v>
      </c>
      <c r="Q4160" s="31"/>
      <c r="R4160" s="83" t="s">
        <v>188</v>
      </c>
      <c r="S4160" s="31" t="s">
        <v>34</v>
      </c>
      <c r="T4160" s="31"/>
      <c r="U4160" s="168"/>
      <c r="V4160" s="149"/>
      <c r="W4160" s="140" t="str" cm="1">
        <f t="array" ref="W4160">IF(SUM(LEN(B4160:V4160))=0,"",IF(OR(OR(ISBLANK(F4160),SUM(LEN(C4160),LEN(D4160))=0),AND(NOT(E4160="Unknown"),ISBLANK(J4160)),AND(NOT(O4160="Unknown"),ISBLANK(R4160))),"Missing Information", INDEX(Table15[Entire Service Line Classification], MATCH(SUMIFS(Table15[Unique ID],Table15[System-Owned Portion],E4160,Table15[If Material Anything Other than "Lead" in Column E,Was Material Ever Previously Lead?],G4160,Table15[Customer-Owned Portion],O4160),Table15[Unique ID],0),0)))</f>
        <v>Non-lead</v>
      </c>
      <c r="X4160"/>
    </row>
    <row r="4161" spans="2:24" ht="30" x14ac:dyDescent="0.25">
      <c r="B4161" s="145" t="s">
        <v>615</v>
      </c>
      <c r="C4161" s="31" t="s">
        <v>8030</v>
      </c>
      <c r="D4161" s="31"/>
      <c r="E4161" s="43" t="s">
        <v>52</v>
      </c>
      <c r="F4161" s="42" t="s">
        <v>34</v>
      </c>
      <c r="G4161" s="83" t="s">
        <v>34</v>
      </c>
      <c r="H4161" s="168">
        <v>35874</v>
      </c>
      <c r="I4161" s="31"/>
      <c r="J4161" s="83" t="s">
        <v>188</v>
      </c>
      <c r="K4161" s="31" t="s">
        <v>34</v>
      </c>
      <c r="L4161" s="31"/>
      <c r="M4161" s="168"/>
      <c r="N4161" s="147"/>
      <c r="O4161" s="105" t="s">
        <v>52</v>
      </c>
      <c r="P4161" s="171">
        <v>35874</v>
      </c>
      <c r="Q4161" s="31"/>
      <c r="R4161" s="83" t="s">
        <v>188</v>
      </c>
      <c r="S4161" s="31" t="s">
        <v>34</v>
      </c>
      <c r="T4161" s="31"/>
      <c r="U4161" s="168"/>
      <c r="V4161" s="149"/>
      <c r="W4161" s="140" t="str" cm="1">
        <f t="array" ref="W4161">IF(SUM(LEN(B4161:V4161))=0,"",IF(OR(OR(ISBLANK(F4161),SUM(LEN(C4161),LEN(D4161))=0),AND(NOT(E4161="Unknown"),ISBLANK(J4161)),AND(NOT(O4161="Unknown"),ISBLANK(R4161))),"Missing Information", INDEX(Table15[Entire Service Line Classification], MATCH(SUMIFS(Table15[Unique ID],Table15[System-Owned Portion],E4161,Table15[If Material Anything Other than "Lead" in Column E,Was Material Ever Previously Lead?],G4161,Table15[Customer-Owned Portion],O4161),Table15[Unique ID],0),0)))</f>
        <v>Non-lead</v>
      </c>
      <c r="X4161"/>
    </row>
    <row r="4162" spans="2:24" ht="30" x14ac:dyDescent="0.25">
      <c r="B4162" s="145" t="s">
        <v>6618</v>
      </c>
      <c r="C4162" s="31" t="s">
        <v>14221</v>
      </c>
      <c r="D4162" s="31"/>
      <c r="E4162" s="43" t="s">
        <v>52</v>
      </c>
      <c r="F4162" s="42" t="s">
        <v>34</v>
      </c>
      <c r="G4162" s="83" t="s">
        <v>34</v>
      </c>
      <c r="H4162" s="168">
        <v>35874</v>
      </c>
      <c r="I4162" s="31"/>
      <c r="J4162" s="83" t="s">
        <v>188</v>
      </c>
      <c r="K4162" s="31" t="s">
        <v>34</v>
      </c>
      <c r="L4162" s="31"/>
      <c r="M4162" s="168"/>
      <c r="N4162" s="147"/>
      <c r="O4162" s="105" t="s">
        <v>52</v>
      </c>
      <c r="P4162" s="171">
        <v>35874</v>
      </c>
      <c r="Q4162" s="31"/>
      <c r="R4162" s="83" t="s">
        <v>188</v>
      </c>
      <c r="S4162" s="31" t="s">
        <v>34</v>
      </c>
      <c r="T4162" s="31"/>
      <c r="U4162" s="168"/>
      <c r="V4162" s="149"/>
      <c r="W4162" s="140" t="str" cm="1">
        <f t="array" ref="W4162">IF(SUM(LEN(B4162:V4162))=0,"",IF(OR(OR(ISBLANK(F4162),SUM(LEN(C4162),LEN(D4162))=0),AND(NOT(E4162="Unknown"),ISBLANK(J4162)),AND(NOT(O4162="Unknown"),ISBLANK(R4162))),"Missing Information", INDEX(Table15[Entire Service Line Classification], MATCH(SUMIFS(Table15[Unique ID],Table15[System-Owned Portion],E4162,Table15[If Material Anything Other than "Lead" in Column E,Was Material Ever Previously Lead?],G4162,Table15[Customer-Owned Portion],O4162),Table15[Unique ID],0),0)))</f>
        <v>Non-lead</v>
      </c>
      <c r="X4162"/>
    </row>
    <row r="4163" spans="2:24" ht="30" x14ac:dyDescent="0.25">
      <c r="B4163" s="145" t="s">
        <v>6652</v>
      </c>
      <c r="C4163" s="31" t="s">
        <v>14258</v>
      </c>
      <c r="D4163" s="31"/>
      <c r="E4163" s="43" t="s">
        <v>52</v>
      </c>
      <c r="F4163" s="42" t="s">
        <v>34</v>
      </c>
      <c r="G4163" s="83" t="s">
        <v>34</v>
      </c>
      <c r="H4163" s="168">
        <v>35866</v>
      </c>
      <c r="I4163" s="31"/>
      <c r="J4163" s="83" t="s">
        <v>188</v>
      </c>
      <c r="K4163" s="31" t="s">
        <v>34</v>
      </c>
      <c r="L4163" s="31"/>
      <c r="M4163" s="168"/>
      <c r="N4163" s="147"/>
      <c r="O4163" s="105" t="s">
        <v>52</v>
      </c>
      <c r="P4163" s="171">
        <v>35866</v>
      </c>
      <c r="Q4163" s="31"/>
      <c r="R4163" s="83" t="s">
        <v>188</v>
      </c>
      <c r="S4163" s="31" t="s">
        <v>34</v>
      </c>
      <c r="T4163" s="31"/>
      <c r="U4163" s="168"/>
      <c r="V4163" s="149"/>
      <c r="W4163" s="140" t="str" cm="1">
        <f t="array" ref="W4163">IF(SUM(LEN(B4163:V4163))=0,"",IF(OR(OR(ISBLANK(F4163),SUM(LEN(C4163),LEN(D4163))=0),AND(NOT(E4163="Unknown"),ISBLANK(J4163)),AND(NOT(O4163="Unknown"),ISBLANK(R4163))),"Missing Information", INDEX(Table15[Entire Service Line Classification], MATCH(SUMIFS(Table15[Unique ID],Table15[System-Owned Portion],E4163,Table15[If Material Anything Other than "Lead" in Column E,Was Material Ever Previously Lead?],G4163,Table15[Customer-Owned Portion],O4163),Table15[Unique ID],0),0)))</f>
        <v>Non-lead</v>
      </c>
      <c r="X4163"/>
    </row>
    <row r="4164" spans="2:24" ht="30" x14ac:dyDescent="0.25">
      <c r="B4164" s="145" t="s">
        <v>6653</v>
      </c>
      <c r="C4164" s="31" t="s">
        <v>14259</v>
      </c>
      <c r="D4164" s="31"/>
      <c r="E4164" s="43" t="s">
        <v>52</v>
      </c>
      <c r="F4164" s="42" t="s">
        <v>34</v>
      </c>
      <c r="G4164" s="83" t="s">
        <v>34</v>
      </c>
      <c r="H4164" s="168">
        <v>35866</v>
      </c>
      <c r="I4164" s="31"/>
      <c r="J4164" s="83" t="s">
        <v>188</v>
      </c>
      <c r="K4164" s="31" t="s">
        <v>34</v>
      </c>
      <c r="L4164" s="31"/>
      <c r="M4164" s="168"/>
      <c r="N4164" s="147"/>
      <c r="O4164" s="105" t="s">
        <v>52</v>
      </c>
      <c r="P4164" s="171">
        <v>35866</v>
      </c>
      <c r="Q4164" s="31"/>
      <c r="R4164" s="83" t="s">
        <v>188</v>
      </c>
      <c r="S4164" s="31" t="s">
        <v>34</v>
      </c>
      <c r="T4164" s="31"/>
      <c r="U4164" s="168"/>
      <c r="V4164" s="149"/>
      <c r="W4164" s="140" t="str" cm="1">
        <f t="array" ref="W4164">IF(SUM(LEN(B4164:V4164))=0,"",IF(OR(OR(ISBLANK(F4164),SUM(LEN(C4164),LEN(D4164))=0),AND(NOT(E4164="Unknown"),ISBLANK(J4164)),AND(NOT(O4164="Unknown"),ISBLANK(R4164))),"Missing Information", INDEX(Table15[Entire Service Line Classification], MATCH(SUMIFS(Table15[Unique ID],Table15[System-Owned Portion],E4164,Table15[If Material Anything Other than "Lead" in Column E,Was Material Ever Previously Lead?],G4164,Table15[Customer-Owned Portion],O4164),Table15[Unique ID],0),0)))</f>
        <v>Non-lead</v>
      </c>
      <c r="X4164"/>
    </row>
    <row r="4165" spans="2:24" ht="30" x14ac:dyDescent="0.25">
      <c r="B4165" s="145" t="s">
        <v>6666</v>
      </c>
      <c r="C4165" s="31" t="s">
        <v>14272</v>
      </c>
      <c r="D4165" s="31"/>
      <c r="E4165" s="43" t="s">
        <v>52</v>
      </c>
      <c r="F4165" s="42" t="s">
        <v>34</v>
      </c>
      <c r="G4165" s="83" t="s">
        <v>34</v>
      </c>
      <c r="H4165" s="168">
        <v>35866</v>
      </c>
      <c r="I4165" s="31"/>
      <c r="J4165" s="83" t="s">
        <v>188</v>
      </c>
      <c r="K4165" s="31" t="s">
        <v>34</v>
      </c>
      <c r="L4165" s="31"/>
      <c r="M4165" s="168"/>
      <c r="N4165" s="147"/>
      <c r="O4165" s="105" t="s">
        <v>52</v>
      </c>
      <c r="P4165" s="171">
        <v>35866</v>
      </c>
      <c r="Q4165" s="31"/>
      <c r="R4165" s="83" t="s">
        <v>188</v>
      </c>
      <c r="S4165" s="31" t="s">
        <v>34</v>
      </c>
      <c r="T4165" s="31"/>
      <c r="U4165" s="168"/>
      <c r="V4165" s="149"/>
      <c r="W4165" s="140" t="str" cm="1">
        <f t="array" ref="W4165">IF(SUM(LEN(B4165:V4165))=0,"",IF(OR(OR(ISBLANK(F4165),SUM(LEN(C4165),LEN(D4165))=0),AND(NOT(E4165="Unknown"),ISBLANK(J4165)),AND(NOT(O4165="Unknown"),ISBLANK(R4165))),"Missing Information", INDEX(Table15[Entire Service Line Classification], MATCH(SUMIFS(Table15[Unique ID],Table15[System-Owned Portion],E4165,Table15[If Material Anything Other than "Lead" in Column E,Was Material Ever Previously Lead?],G4165,Table15[Customer-Owned Portion],O4165),Table15[Unique ID],0),0)))</f>
        <v>Non-lead</v>
      </c>
      <c r="X4165"/>
    </row>
    <row r="4166" spans="2:24" ht="30" x14ac:dyDescent="0.25">
      <c r="B4166" s="145" t="s">
        <v>6900</v>
      </c>
      <c r="C4166" s="31" t="s">
        <v>14524</v>
      </c>
      <c r="D4166" s="31"/>
      <c r="E4166" s="43" t="s">
        <v>52</v>
      </c>
      <c r="F4166" s="42" t="s">
        <v>34</v>
      </c>
      <c r="G4166" s="83" t="s">
        <v>34</v>
      </c>
      <c r="H4166" s="168">
        <v>35866</v>
      </c>
      <c r="I4166" s="31"/>
      <c r="J4166" s="83" t="s">
        <v>188</v>
      </c>
      <c r="K4166" s="31" t="s">
        <v>34</v>
      </c>
      <c r="L4166" s="31"/>
      <c r="M4166" s="168"/>
      <c r="N4166" s="147"/>
      <c r="O4166" s="105" t="s">
        <v>52</v>
      </c>
      <c r="P4166" s="171">
        <v>35866</v>
      </c>
      <c r="Q4166" s="31"/>
      <c r="R4166" s="83" t="s">
        <v>188</v>
      </c>
      <c r="S4166" s="31" t="s">
        <v>34</v>
      </c>
      <c r="T4166" s="31"/>
      <c r="U4166" s="168"/>
      <c r="V4166" s="149"/>
      <c r="W4166" s="140" t="str" cm="1">
        <f t="array" ref="W4166">IF(SUM(LEN(B4166:V4166))=0,"",IF(OR(OR(ISBLANK(F4166),SUM(LEN(C4166),LEN(D4166))=0),AND(NOT(E4166="Unknown"),ISBLANK(J4166)),AND(NOT(O4166="Unknown"),ISBLANK(R4166))),"Missing Information", INDEX(Table15[Entire Service Line Classification], MATCH(SUMIFS(Table15[Unique ID],Table15[System-Owned Portion],E4166,Table15[If Material Anything Other than "Lead" in Column E,Was Material Ever Previously Lead?],G4166,Table15[Customer-Owned Portion],O4166),Table15[Unique ID],0),0)))</f>
        <v>Non-lead</v>
      </c>
      <c r="X4166"/>
    </row>
    <row r="4167" spans="2:24" ht="30" x14ac:dyDescent="0.25">
      <c r="B4167" s="145" t="s">
        <v>6668</v>
      </c>
      <c r="C4167" s="31" t="s">
        <v>14274</v>
      </c>
      <c r="D4167" s="31"/>
      <c r="E4167" s="43" t="s">
        <v>52</v>
      </c>
      <c r="F4167" s="42" t="s">
        <v>34</v>
      </c>
      <c r="G4167" s="83" t="s">
        <v>34</v>
      </c>
      <c r="H4167" s="168">
        <v>35859</v>
      </c>
      <c r="I4167" s="31"/>
      <c r="J4167" s="83" t="s">
        <v>188</v>
      </c>
      <c r="K4167" s="31" t="s">
        <v>34</v>
      </c>
      <c r="L4167" s="31"/>
      <c r="M4167" s="168"/>
      <c r="N4167" s="147"/>
      <c r="O4167" s="105" t="s">
        <v>52</v>
      </c>
      <c r="P4167" s="171">
        <v>35859</v>
      </c>
      <c r="Q4167" s="31"/>
      <c r="R4167" s="83" t="s">
        <v>188</v>
      </c>
      <c r="S4167" s="31" t="s">
        <v>34</v>
      </c>
      <c r="T4167" s="31"/>
      <c r="U4167" s="168"/>
      <c r="V4167" s="149"/>
      <c r="W4167" s="140" t="str" cm="1">
        <f t="array" ref="W4167">IF(SUM(LEN(B4167:V4167))=0,"",IF(OR(OR(ISBLANK(F4167),SUM(LEN(C4167),LEN(D4167))=0),AND(NOT(E4167="Unknown"),ISBLANK(J4167)),AND(NOT(O4167="Unknown"),ISBLANK(R4167))),"Missing Information", INDEX(Table15[Entire Service Line Classification], MATCH(SUMIFS(Table15[Unique ID],Table15[System-Owned Portion],E4167,Table15[If Material Anything Other than "Lead" in Column E,Was Material Ever Previously Lead?],G4167,Table15[Customer-Owned Portion],O4167),Table15[Unique ID],0),0)))</f>
        <v>Non-lead</v>
      </c>
      <c r="X4167"/>
    </row>
    <row r="4168" spans="2:24" ht="30" x14ac:dyDescent="0.25">
      <c r="B4168" s="145" t="s">
        <v>4479</v>
      </c>
      <c r="C4168" s="31" t="s">
        <v>12075</v>
      </c>
      <c r="D4168" s="31"/>
      <c r="E4168" s="43" t="s">
        <v>52</v>
      </c>
      <c r="F4168" s="42" t="s">
        <v>34</v>
      </c>
      <c r="G4168" s="83" t="s">
        <v>34</v>
      </c>
      <c r="H4168" s="168">
        <v>35857</v>
      </c>
      <c r="I4168" s="31"/>
      <c r="J4168" s="83" t="s">
        <v>188</v>
      </c>
      <c r="K4168" s="31" t="s">
        <v>34</v>
      </c>
      <c r="L4168" s="31"/>
      <c r="M4168" s="168"/>
      <c r="N4168" s="147"/>
      <c r="O4168" s="105" t="s">
        <v>52</v>
      </c>
      <c r="P4168" s="171">
        <v>35857</v>
      </c>
      <c r="Q4168" s="31"/>
      <c r="R4168" s="83" t="s">
        <v>188</v>
      </c>
      <c r="S4168" s="31" t="s">
        <v>34</v>
      </c>
      <c r="T4168" s="31"/>
      <c r="U4168" s="168"/>
      <c r="V4168" s="149"/>
      <c r="W4168" s="140" t="str" cm="1">
        <f t="array" ref="W4168">IF(SUM(LEN(B4168:V4168))=0,"",IF(OR(OR(ISBLANK(F4168),SUM(LEN(C4168),LEN(D4168))=0),AND(NOT(E4168="Unknown"),ISBLANK(J4168)),AND(NOT(O4168="Unknown"),ISBLANK(R4168))),"Missing Information", INDEX(Table15[Entire Service Line Classification], MATCH(SUMIFS(Table15[Unique ID],Table15[System-Owned Portion],E4168,Table15[If Material Anything Other than "Lead" in Column E,Was Material Ever Previously Lead?],G4168,Table15[Customer-Owned Portion],O4168),Table15[Unique ID],0),0)))</f>
        <v>Non-lead</v>
      </c>
      <c r="X4168"/>
    </row>
    <row r="4169" spans="2:24" ht="30" x14ac:dyDescent="0.25">
      <c r="B4169" s="145" t="s">
        <v>4475</v>
      </c>
      <c r="C4169" s="31" t="s">
        <v>12071</v>
      </c>
      <c r="D4169" s="31"/>
      <c r="E4169" s="43" t="s">
        <v>52</v>
      </c>
      <c r="F4169" s="42" t="s">
        <v>34</v>
      </c>
      <c r="G4169" s="83" t="s">
        <v>34</v>
      </c>
      <c r="H4169" s="168">
        <v>35856</v>
      </c>
      <c r="I4169" s="31"/>
      <c r="J4169" s="83" t="s">
        <v>188</v>
      </c>
      <c r="K4169" s="31" t="s">
        <v>34</v>
      </c>
      <c r="L4169" s="31"/>
      <c r="M4169" s="168"/>
      <c r="N4169" s="147"/>
      <c r="O4169" s="105" t="s">
        <v>52</v>
      </c>
      <c r="P4169" s="171">
        <v>35856</v>
      </c>
      <c r="Q4169" s="31"/>
      <c r="R4169" s="83" t="s">
        <v>188</v>
      </c>
      <c r="S4169" s="31" t="s">
        <v>34</v>
      </c>
      <c r="T4169" s="31"/>
      <c r="U4169" s="168"/>
      <c r="V4169" s="149"/>
      <c r="W4169" s="140" t="str" cm="1">
        <f t="array" ref="W4169">IF(SUM(LEN(B4169:V4169))=0,"",IF(OR(OR(ISBLANK(F4169),SUM(LEN(C4169),LEN(D4169))=0),AND(NOT(E4169="Unknown"),ISBLANK(J4169)),AND(NOT(O4169="Unknown"),ISBLANK(R4169))),"Missing Information", INDEX(Table15[Entire Service Line Classification], MATCH(SUMIFS(Table15[Unique ID],Table15[System-Owned Portion],E4169,Table15[If Material Anything Other than "Lead" in Column E,Was Material Ever Previously Lead?],G4169,Table15[Customer-Owned Portion],O4169),Table15[Unique ID],0),0)))</f>
        <v>Non-lead</v>
      </c>
      <c r="X4169"/>
    </row>
    <row r="4170" spans="2:24" ht="30" x14ac:dyDescent="0.25">
      <c r="B4170" s="145" t="s">
        <v>5576</v>
      </c>
      <c r="C4170" s="31" t="s">
        <v>13173</v>
      </c>
      <c r="D4170" s="31"/>
      <c r="E4170" s="43" t="s">
        <v>52</v>
      </c>
      <c r="F4170" s="42" t="s">
        <v>34</v>
      </c>
      <c r="G4170" s="83" t="s">
        <v>34</v>
      </c>
      <c r="H4170" s="168">
        <v>35856</v>
      </c>
      <c r="I4170" s="31"/>
      <c r="J4170" s="83" t="s">
        <v>188</v>
      </c>
      <c r="K4170" s="31" t="s">
        <v>34</v>
      </c>
      <c r="L4170" s="31"/>
      <c r="M4170" s="168"/>
      <c r="N4170" s="147"/>
      <c r="O4170" s="105" t="s">
        <v>52</v>
      </c>
      <c r="P4170" s="171">
        <v>35856</v>
      </c>
      <c r="Q4170" s="31"/>
      <c r="R4170" s="83" t="s">
        <v>188</v>
      </c>
      <c r="S4170" s="31" t="s">
        <v>34</v>
      </c>
      <c r="T4170" s="31"/>
      <c r="U4170" s="168"/>
      <c r="V4170" s="149"/>
      <c r="W4170" s="140" t="str" cm="1">
        <f t="array" ref="W4170">IF(SUM(LEN(B4170:V4170))=0,"",IF(OR(OR(ISBLANK(F4170),SUM(LEN(C4170),LEN(D4170))=0),AND(NOT(E4170="Unknown"),ISBLANK(J4170)),AND(NOT(O4170="Unknown"),ISBLANK(R4170))),"Missing Information", INDEX(Table15[Entire Service Line Classification], MATCH(SUMIFS(Table15[Unique ID],Table15[System-Owned Portion],E4170,Table15[If Material Anything Other than "Lead" in Column E,Was Material Ever Previously Lead?],G4170,Table15[Customer-Owned Portion],O4170),Table15[Unique ID],0),0)))</f>
        <v>Non-lead</v>
      </c>
      <c r="X4170"/>
    </row>
    <row r="4171" spans="2:24" ht="30" x14ac:dyDescent="0.25">
      <c r="B4171" s="145" t="s">
        <v>5662</v>
      </c>
      <c r="C4171" s="31" t="s">
        <v>13259</v>
      </c>
      <c r="D4171" s="31"/>
      <c r="E4171" s="43" t="s">
        <v>52</v>
      </c>
      <c r="F4171" s="42" t="s">
        <v>34</v>
      </c>
      <c r="G4171" s="83" t="s">
        <v>34</v>
      </c>
      <c r="H4171" s="168">
        <v>35856</v>
      </c>
      <c r="I4171" s="31"/>
      <c r="J4171" s="83" t="s">
        <v>188</v>
      </c>
      <c r="K4171" s="31" t="s">
        <v>34</v>
      </c>
      <c r="L4171" s="31"/>
      <c r="M4171" s="168"/>
      <c r="N4171" s="147"/>
      <c r="O4171" s="105" t="s">
        <v>52</v>
      </c>
      <c r="P4171" s="171">
        <v>35856</v>
      </c>
      <c r="Q4171" s="31"/>
      <c r="R4171" s="83" t="s">
        <v>188</v>
      </c>
      <c r="S4171" s="31" t="s">
        <v>34</v>
      </c>
      <c r="T4171" s="31"/>
      <c r="U4171" s="168"/>
      <c r="V4171" s="149"/>
      <c r="W4171" s="140" t="str" cm="1">
        <f t="array" ref="W4171">IF(SUM(LEN(B4171:V4171))=0,"",IF(OR(OR(ISBLANK(F4171),SUM(LEN(C4171),LEN(D4171))=0),AND(NOT(E4171="Unknown"),ISBLANK(J4171)),AND(NOT(O4171="Unknown"),ISBLANK(R4171))),"Missing Information", INDEX(Table15[Entire Service Line Classification], MATCH(SUMIFS(Table15[Unique ID],Table15[System-Owned Portion],E4171,Table15[If Material Anything Other than "Lead" in Column E,Was Material Ever Previously Lead?],G4171,Table15[Customer-Owned Portion],O4171),Table15[Unique ID],0),0)))</f>
        <v>Non-lead</v>
      </c>
      <c r="X4171"/>
    </row>
    <row r="4172" spans="2:24" ht="30" x14ac:dyDescent="0.25">
      <c r="B4172" s="145" t="s">
        <v>5726</v>
      </c>
      <c r="C4172" s="31" t="s">
        <v>13324</v>
      </c>
      <c r="D4172" s="31"/>
      <c r="E4172" s="43" t="s">
        <v>52</v>
      </c>
      <c r="F4172" s="42" t="s">
        <v>34</v>
      </c>
      <c r="G4172" s="83" t="s">
        <v>34</v>
      </c>
      <c r="H4172" s="168">
        <v>35856</v>
      </c>
      <c r="I4172" s="31"/>
      <c r="J4172" s="83" t="s">
        <v>188</v>
      </c>
      <c r="K4172" s="31" t="s">
        <v>34</v>
      </c>
      <c r="L4172" s="31"/>
      <c r="M4172" s="168"/>
      <c r="N4172" s="147"/>
      <c r="O4172" s="105" t="s">
        <v>52</v>
      </c>
      <c r="P4172" s="171">
        <v>35856</v>
      </c>
      <c r="Q4172" s="31"/>
      <c r="R4172" s="83" t="s">
        <v>188</v>
      </c>
      <c r="S4172" s="31" t="s">
        <v>34</v>
      </c>
      <c r="T4172" s="31"/>
      <c r="U4172" s="168"/>
      <c r="V4172" s="149"/>
      <c r="W4172" s="140" t="str" cm="1">
        <f t="array" ref="W4172">IF(SUM(LEN(B4172:V4172))=0,"",IF(OR(OR(ISBLANK(F4172),SUM(LEN(C4172),LEN(D4172))=0),AND(NOT(E4172="Unknown"),ISBLANK(J4172)),AND(NOT(O4172="Unknown"),ISBLANK(R4172))),"Missing Information", INDEX(Table15[Entire Service Line Classification], MATCH(SUMIFS(Table15[Unique ID],Table15[System-Owned Portion],E4172,Table15[If Material Anything Other than "Lead" in Column E,Was Material Ever Previously Lead?],G4172,Table15[Customer-Owned Portion],O4172),Table15[Unique ID],0),0)))</f>
        <v>Non-lead</v>
      </c>
      <c r="X4172"/>
    </row>
    <row r="4173" spans="2:24" ht="30" x14ac:dyDescent="0.25">
      <c r="B4173" s="145" t="s">
        <v>6699</v>
      </c>
      <c r="C4173" s="31" t="s">
        <v>14305</v>
      </c>
      <c r="D4173" s="31"/>
      <c r="E4173" s="43" t="s">
        <v>52</v>
      </c>
      <c r="F4173" s="42" t="s">
        <v>34</v>
      </c>
      <c r="G4173" s="83" t="s">
        <v>34</v>
      </c>
      <c r="H4173" s="168">
        <v>35856</v>
      </c>
      <c r="I4173" s="31"/>
      <c r="J4173" s="83" t="s">
        <v>188</v>
      </c>
      <c r="K4173" s="31" t="s">
        <v>34</v>
      </c>
      <c r="L4173" s="31"/>
      <c r="M4173" s="168"/>
      <c r="N4173" s="147"/>
      <c r="O4173" s="105" t="s">
        <v>52</v>
      </c>
      <c r="P4173" s="171">
        <v>35856</v>
      </c>
      <c r="Q4173" s="31"/>
      <c r="R4173" s="83" t="s">
        <v>188</v>
      </c>
      <c r="S4173" s="31" t="s">
        <v>34</v>
      </c>
      <c r="T4173" s="31"/>
      <c r="U4173" s="168"/>
      <c r="V4173" s="149"/>
      <c r="W4173" s="140" t="str" cm="1">
        <f t="array" ref="W4173">IF(SUM(LEN(B4173:V4173))=0,"",IF(OR(OR(ISBLANK(F4173),SUM(LEN(C4173),LEN(D4173))=0),AND(NOT(E4173="Unknown"),ISBLANK(J4173)),AND(NOT(O4173="Unknown"),ISBLANK(R4173))),"Missing Information", INDEX(Table15[Entire Service Line Classification], MATCH(SUMIFS(Table15[Unique ID],Table15[System-Owned Portion],E4173,Table15[If Material Anything Other than "Lead" in Column E,Was Material Ever Previously Lead?],G4173,Table15[Customer-Owned Portion],O4173),Table15[Unique ID],0),0)))</f>
        <v>Non-lead</v>
      </c>
      <c r="X4173"/>
    </row>
    <row r="4174" spans="2:24" ht="30" x14ac:dyDescent="0.25">
      <c r="B4174" s="145" t="s">
        <v>6737</v>
      </c>
      <c r="C4174" s="31" t="s">
        <v>14343</v>
      </c>
      <c r="D4174" s="31"/>
      <c r="E4174" s="43" t="s">
        <v>52</v>
      </c>
      <c r="F4174" s="42" t="s">
        <v>34</v>
      </c>
      <c r="G4174" s="83" t="s">
        <v>34</v>
      </c>
      <c r="H4174" s="168">
        <v>35856</v>
      </c>
      <c r="I4174" s="31"/>
      <c r="J4174" s="83" t="s">
        <v>188</v>
      </c>
      <c r="K4174" s="31" t="s">
        <v>34</v>
      </c>
      <c r="L4174" s="31"/>
      <c r="M4174" s="168"/>
      <c r="N4174" s="147"/>
      <c r="O4174" s="105" t="s">
        <v>52</v>
      </c>
      <c r="P4174" s="171">
        <v>35856</v>
      </c>
      <c r="Q4174" s="31"/>
      <c r="R4174" s="83" t="s">
        <v>188</v>
      </c>
      <c r="S4174" s="31" t="s">
        <v>34</v>
      </c>
      <c r="T4174" s="31"/>
      <c r="U4174" s="168"/>
      <c r="V4174" s="149"/>
      <c r="W4174" s="140" t="str" cm="1">
        <f t="array" ref="W4174">IF(SUM(LEN(B4174:V4174))=0,"",IF(OR(OR(ISBLANK(F4174),SUM(LEN(C4174),LEN(D4174))=0),AND(NOT(E4174="Unknown"),ISBLANK(J4174)),AND(NOT(O4174="Unknown"),ISBLANK(R4174))),"Missing Information", INDEX(Table15[Entire Service Line Classification], MATCH(SUMIFS(Table15[Unique ID],Table15[System-Owned Portion],E4174,Table15[If Material Anything Other than "Lead" in Column E,Was Material Ever Previously Lead?],G4174,Table15[Customer-Owned Portion],O4174),Table15[Unique ID],0),0)))</f>
        <v>Non-lead</v>
      </c>
      <c r="X4174"/>
    </row>
    <row r="4175" spans="2:24" ht="30" x14ac:dyDescent="0.25">
      <c r="B4175" s="145" t="s">
        <v>6815</v>
      </c>
      <c r="C4175" s="31" t="s">
        <v>14434</v>
      </c>
      <c r="D4175" s="31"/>
      <c r="E4175" s="43" t="s">
        <v>52</v>
      </c>
      <c r="F4175" s="42" t="s">
        <v>34</v>
      </c>
      <c r="G4175" s="83" t="s">
        <v>34</v>
      </c>
      <c r="H4175" s="168">
        <v>35856</v>
      </c>
      <c r="I4175" s="31"/>
      <c r="J4175" s="83" t="s">
        <v>188</v>
      </c>
      <c r="K4175" s="31" t="s">
        <v>34</v>
      </c>
      <c r="L4175" s="31"/>
      <c r="M4175" s="168"/>
      <c r="N4175" s="147"/>
      <c r="O4175" s="105" t="s">
        <v>52</v>
      </c>
      <c r="P4175" s="171">
        <v>35856</v>
      </c>
      <c r="Q4175" s="31"/>
      <c r="R4175" s="83" t="s">
        <v>188</v>
      </c>
      <c r="S4175" s="31" t="s">
        <v>34</v>
      </c>
      <c r="T4175" s="31"/>
      <c r="U4175" s="168"/>
      <c r="V4175" s="149"/>
      <c r="W4175" s="140" t="str" cm="1">
        <f t="array" ref="W4175">IF(SUM(LEN(B4175:V4175))=0,"",IF(OR(OR(ISBLANK(F4175),SUM(LEN(C4175),LEN(D4175))=0),AND(NOT(E4175="Unknown"),ISBLANK(J4175)),AND(NOT(O4175="Unknown"),ISBLANK(R4175))),"Missing Information", INDEX(Table15[Entire Service Line Classification], MATCH(SUMIFS(Table15[Unique ID],Table15[System-Owned Portion],E4175,Table15[If Material Anything Other than "Lead" in Column E,Was Material Ever Previously Lead?],G4175,Table15[Customer-Owned Portion],O4175),Table15[Unique ID],0),0)))</f>
        <v>Non-lead</v>
      </c>
      <c r="X4175"/>
    </row>
    <row r="4176" spans="2:24" ht="30" x14ac:dyDescent="0.25">
      <c r="B4176" s="145" t="s">
        <v>6720</v>
      </c>
      <c r="C4176" s="31" t="s">
        <v>14326</v>
      </c>
      <c r="D4176" s="31"/>
      <c r="E4176" s="43" t="s">
        <v>52</v>
      </c>
      <c r="F4176" s="42" t="s">
        <v>34</v>
      </c>
      <c r="G4176" s="83" t="s">
        <v>34</v>
      </c>
      <c r="H4176" s="168">
        <v>35853</v>
      </c>
      <c r="I4176" s="31"/>
      <c r="J4176" s="83" t="s">
        <v>188</v>
      </c>
      <c r="K4176" s="31" t="s">
        <v>34</v>
      </c>
      <c r="L4176" s="31"/>
      <c r="M4176" s="168"/>
      <c r="N4176" s="147"/>
      <c r="O4176" s="105" t="s">
        <v>52</v>
      </c>
      <c r="P4176" s="171">
        <v>35853</v>
      </c>
      <c r="Q4176" s="31"/>
      <c r="R4176" s="83" t="s">
        <v>188</v>
      </c>
      <c r="S4176" s="31" t="s">
        <v>34</v>
      </c>
      <c r="T4176" s="31"/>
      <c r="U4176" s="168"/>
      <c r="V4176" s="149"/>
      <c r="W4176" s="140" t="str" cm="1">
        <f t="array" ref="W4176">IF(SUM(LEN(B4176:V4176))=0,"",IF(OR(OR(ISBLANK(F4176),SUM(LEN(C4176),LEN(D4176))=0),AND(NOT(E4176="Unknown"),ISBLANK(J4176)),AND(NOT(O4176="Unknown"),ISBLANK(R4176))),"Missing Information", INDEX(Table15[Entire Service Line Classification], MATCH(SUMIFS(Table15[Unique ID],Table15[System-Owned Portion],E4176,Table15[If Material Anything Other than "Lead" in Column E,Was Material Ever Previously Lead?],G4176,Table15[Customer-Owned Portion],O4176),Table15[Unique ID],0),0)))</f>
        <v>Non-lead</v>
      </c>
      <c r="X4176"/>
    </row>
    <row r="4177" spans="2:24" ht="30" x14ac:dyDescent="0.25">
      <c r="B4177" s="145" t="s">
        <v>6830</v>
      </c>
      <c r="C4177" s="31" t="s">
        <v>14449</v>
      </c>
      <c r="D4177" s="31"/>
      <c r="E4177" s="43" t="s">
        <v>52</v>
      </c>
      <c r="F4177" s="42" t="s">
        <v>34</v>
      </c>
      <c r="G4177" s="83" t="s">
        <v>34</v>
      </c>
      <c r="H4177" s="168">
        <v>35853</v>
      </c>
      <c r="I4177" s="31"/>
      <c r="J4177" s="83" t="s">
        <v>188</v>
      </c>
      <c r="K4177" s="31" t="s">
        <v>34</v>
      </c>
      <c r="L4177" s="31"/>
      <c r="M4177" s="168"/>
      <c r="N4177" s="147"/>
      <c r="O4177" s="105" t="s">
        <v>52</v>
      </c>
      <c r="P4177" s="171">
        <v>35853</v>
      </c>
      <c r="Q4177" s="31"/>
      <c r="R4177" s="83" t="s">
        <v>188</v>
      </c>
      <c r="S4177" s="31" t="s">
        <v>34</v>
      </c>
      <c r="T4177" s="31"/>
      <c r="U4177" s="168"/>
      <c r="V4177" s="149"/>
      <c r="W4177" s="140" t="str" cm="1">
        <f t="array" ref="W4177">IF(SUM(LEN(B4177:V4177))=0,"",IF(OR(OR(ISBLANK(F4177),SUM(LEN(C4177),LEN(D4177))=0),AND(NOT(E4177="Unknown"),ISBLANK(J4177)),AND(NOT(O4177="Unknown"),ISBLANK(R4177))),"Missing Information", INDEX(Table15[Entire Service Line Classification], MATCH(SUMIFS(Table15[Unique ID],Table15[System-Owned Portion],E4177,Table15[If Material Anything Other than "Lead" in Column E,Was Material Ever Previously Lead?],G4177,Table15[Customer-Owned Portion],O4177),Table15[Unique ID],0),0)))</f>
        <v>Non-lead</v>
      </c>
      <c r="X4177"/>
    </row>
    <row r="4178" spans="2:24" ht="30" x14ac:dyDescent="0.25">
      <c r="B4178" s="145" t="s">
        <v>2721</v>
      </c>
      <c r="C4178" s="31" t="s">
        <v>10152</v>
      </c>
      <c r="D4178" s="31"/>
      <c r="E4178" s="43" t="s">
        <v>52</v>
      </c>
      <c r="F4178" s="42" t="s">
        <v>34</v>
      </c>
      <c r="G4178" s="83" t="s">
        <v>34</v>
      </c>
      <c r="H4178" s="168">
        <v>35850</v>
      </c>
      <c r="I4178" s="31"/>
      <c r="J4178" s="83" t="s">
        <v>188</v>
      </c>
      <c r="K4178" s="31" t="s">
        <v>34</v>
      </c>
      <c r="L4178" s="31"/>
      <c r="M4178" s="168"/>
      <c r="N4178" s="147"/>
      <c r="O4178" s="105" t="s">
        <v>52</v>
      </c>
      <c r="P4178" s="171">
        <v>35850</v>
      </c>
      <c r="Q4178" s="31"/>
      <c r="R4178" s="83" t="s">
        <v>188</v>
      </c>
      <c r="S4178" s="31" t="s">
        <v>34</v>
      </c>
      <c r="T4178" s="31"/>
      <c r="U4178" s="168"/>
      <c r="V4178" s="149"/>
      <c r="W4178" s="140" t="str" cm="1">
        <f t="array" ref="W4178">IF(SUM(LEN(B4178:V4178))=0,"",IF(OR(OR(ISBLANK(F4178),SUM(LEN(C4178),LEN(D4178))=0),AND(NOT(E4178="Unknown"),ISBLANK(J4178)),AND(NOT(O4178="Unknown"),ISBLANK(R4178))),"Missing Information", INDEX(Table15[Entire Service Line Classification], MATCH(SUMIFS(Table15[Unique ID],Table15[System-Owned Portion],E4178,Table15[If Material Anything Other than "Lead" in Column E,Was Material Ever Previously Lead?],G4178,Table15[Customer-Owned Portion],O4178),Table15[Unique ID],0),0)))</f>
        <v>Non-lead</v>
      </c>
      <c r="X4178"/>
    </row>
    <row r="4179" spans="2:24" ht="30" x14ac:dyDescent="0.25">
      <c r="B4179" s="145" t="s">
        <v>2806</v>
      </c>
      <c r="C4179" s="31" t="s">
        <v>10237</v>
      </c>
      <c r="D4179" s="31"/>
      <c r="E4179" s="43" t="s">
        <v>52</v>
      </c>
      <c r="F4179" s="42" t="s">
        <v>34</v>
      </c>
      <c r="G4179" s="83" t="s">
        <v>34</v>
      </c>
      <c r="H4179" s="168">
        <v>35850</v>
      </c>
      <c r="I4179" s="31"/>
      <c r="J4179" s="83" t="s">
        <v>188</v>
      </c>
      <c r="K4179" s="31" t="s">
        <v>34</v>
      </c>
      <c r="L4179" s="31"/>
      <c r="M4179" s="168"/>
      <c r="N4179" s="147"/>
      <c r="O4179" s="105" t="s">
        <v>52</v>
      </c>
      <c r="P4179" s="171">
        <v>35850</v>
      </c>
      <c r="Q4179" s="31"/>
      <c r="R4179" s="83" t="s">
        <v>188</v>
      </c>
      <c r="S4179" s="31" t="s">
        <v>34</v>
      </c>
      <c r="T4179" s="31"/>
      <c r="U4179" s="168"/>
      <c r="V4179" s="149"/>
      <c r="W4179" s="140" t="str" cm="1">
        <f t="array" ref="W4179">IF(SUM(LEN(B4179:V4179))=0,"",IF(OR(OR(ISBLANK(F4179),SUM(LEN(C4179),LEN(D4179))=0),AND(NOT(E4179="Unknown"),ISBLANK(J4179)),AND(NOT(O4179="Unknown"),ISBLANK(R4179))),"Missing Information", INDEX(Table15[Entire Service Line Classification], MATCH(SUMIFS(Table15[Unique ID],Table15[System-Owned Portion],E4179,Table15[If Material Anything Other than "Lead" in Column E,Was Material Ever Previously Lead?],G4179,Table15[Customer-Owned Portion],O4179),Table15[Unique ID],0),0)))</f>
        <v>Non-lead</v>
      </c>
      <c r="X4179"/>
    </row>
    <row r="4180" spans="2:24" ht="30" x14ac:dyDescent="0.25">
      <c r="B4180" s="145" t="s">
        <v>1113</v>
      </c>
      <c r="C4180" s="31" t="s">
        <v>8526</v>
      </c>
      <c r="D4180" s="31"/>
      <c r="E4180" s="43" t="s">
        <v>52</v>
      </c>
      <c r="F4180" s="42" t="s">
        <v>34</v>
      </c>
      <c r="G4180" s="83" t="s">
        <v>34</v>
      </c>
      <c r="H4180" s="168">
        <v>35849</v>
      </c>
      <c r="I4180" s="31"/>
      <c r="J4180" s="83" t="s">
        <v>188</v>
      </c>
      <c r="K4180" s="31" t="s">
        <v>34</v>
      </c>
      <c r="L4180" s="31"/>
      <c r="M4180" s="168"/>
      <c r="N4180" s="147"/>
      <c r="O4180" s="105" t="s">
        <v>52</v>
      </c>
      <c r="P4180" s="171">
        <v>35849</v>
      </c>
      <c r="Q4180" s="31"/>
      <c r="R4180" s="83" t="s">
        <v>188</v>
      </c>
      <c r="S4180" s="31" t="s">
        <v>34</v>
      </c>
      <c r="T4180" s="31"/>
      <c r="U4180" s="168"/>
      <c r="V4180" s="149"/>
      <c r="W4180" s="140" t="str" cm="1">
        <f t="array" ref="W4180">IF(SUM(LEN(B4180:V4180))=0,"",IF(OR(OR(ISBLANK(F4180),SUM(LEN(C4180),LEN(D4180))=0),AND(NOT(E4180="Unknown"),ISBLANK(J4180)),AND(NOT(O4180="Unknown"),ISBLANK(R4180))),"Missing Information", INDEX(Table15[Entire Service Line Classification], MATCH(SUMIFS(Table15[Unique ID],Table15[System-Owned Portion],E4180,Table15[If Material Anything Other than "Lead" in Column E,Was Material Ever Previously Lead?],G4180,Table15[Customer-Owned Portion],O4180),Table15[Unique ID],0),0)))</f>
        <v>Non-lead</v>
      </c>
      <c r="X4180"/>
    </row>
    <row r="4181" spans="2:24" ht="30" x14ac:dyDescent="0.25">
      <c r="B4181" s="145" t="s">
        <v>534</v>
      </c>
      <c r="C4181" s="31" t="s">
        <v>7949</v>
      </c>
      <c r="D4181" s="31"/>
      <c r="E4181" s="43" t="s">
        <v>52</v>
      </c>
      <c r="F4181" s="42" t="s">
        <v>34</v>
      </c>
      <c r="G4181" s="83" t="s">
        <v>34</v>
      </c>
      <c r="H4181" s="168">
        <v>35846</v>
      </c>
      <c r="I4181" s="31"/>
      <c r="J4181" s="83" t="s">
        <v>188</v>
      </c>
      <c r="K4181" s="31" t="s">
        <v>34</v>
      </c>
      <c r="L4181" s="31"/>
      <c r="M4181" s="168"/>
      <c r="N4181" s="147"/>
      <c r="O4181" s="105" t="s">
        <v>52</v>
      </c>
      <c r="P4181" s="171">
        <v>35846</v>
      </c>
      <c r="Q4181" s="31"/>
      <c r="R4181" s="83" t="s">
        <v>188</v>
      </c>
      <c r="S4181" s="31" t="s">
        <v>34</v>
      </c>
      <c r="T4181" s="31"/>
      <c r="U4181" s="168"/>
      <c r="V4181" s="149"/>
      <c r="W4181" s="140" t="str" cm="1">
        <f t="array" ref="W4181">IF(SUM(LEN(B4181:V4181))=0,"",IF(OR(OR(ISBLANK(F4181),SUM(LEN(C4181),LEN(D4181))=0),AND(NOT(E4181="Unknown"),ISBLANK(J4181)),AND(NOT(O4181="Unknown"),ISBLANK(R4181))),"Missing Information", INDEX(Table15[Entire Service Line Classification], MATCH(SUMIFS(Table15[Unique ID],Table15[System-Owned Portion],E4181,Table15[If Material Anything Other than "Lead" in Column E,Was Material Ever Previously Lead?],G4181,Table15[Customer-Owned Portion],O4181),Table15[Unique ID],0),0)))</f>
        <v>Non-lead</v>
      </c>
      <c r="X4181"/>
    </row>
    <row r="4182" spans="2:24" ht="30" x14ac:dyDescent="0.25">
      <c r="B4182" s="145" t="s">
        <v>5874</v>
      </c>
      <c r="C4182" s="31" t="s">
        <v>13476</v>
      </c>
      <c r="D4182" s="31"/>
      <c r="E4182" s="43" t="s">
        <v>52</v>
      </c>
      <c r="F4182" s="42" t="s">
        <v>34</v>
      </c>
      <c r="G4182" s="83" t="s">
        <v>34</v>
      </c>
      <c r="H4182" s="168">
        <v>35830</v>
      </c>
      <c r="I4182" s="31"/>
      <c r="J4182" s="83" t="s">
        <v>188</v>
      </c>
      <c r="K4182" s="31" t="s">
        <v>34</v>
      </c>
      <c r="L4182" s="31"/>
      <c r="M4182" s="168"/>
      <c r="N4182" s="147"/>
      <c r="O4182" s="105" t="s">
        <v>52</v>
      </c>
      <c r="P4182" s="171">
        <v>35830</v>
      </c>
      <c r="Q4182" s="31"/>
      <c r="R4182" s="83" t="s">
        <v>188</v>
      </c>
      <c r="S4182" s="31" t="s">
        <v>34</v>
      </c>
      <c r="T4182" s="31"/>
      <c r="U4182" s="168"/>
      <c r="V4182" s="149"/>
      <c r="W4182" s="140" t="str" cm="1">
        <f t="array" ref="W4182">IF(SUM(LEN(B4182:V4182))=0,"",IF(OR(OR(ISBLANK(F4182),SUM(LEN(C4182),LEN(D4182))=0),AND(NOT(E4182="Unknown"),ISBLANK(J4182)),AND(NOT(O4182="Unknown"),ISBLANK(R4182))),"Missing Information", INDEX(Table15[Entire Service Line Classification], MATCH(SUMIFS(Table15[Unique ID],Table15[System-Owned Portion],E4182,Table15[If Material Anything Other than "Lead" in Column E,Was Material Ever Previously Lead?],G4182,Table15[Customer-Owned Portion],O4182),Table15[Unique ID],0),0)))</f>
        <v>Non-lead</v>
      </c>
      <c r="X4182"/>
    </row>
    <row r="4183" spans="2:24" ht="30" x14ac:dyDescent="0.25">
      <c r="B4183" s="145" t="s">
        <v>6176</v>
      </c>
      <c r="C4183" s="31" t="s">
        <v>13778</v>
      </c>
      <c r="D4183" s="31"/>
      <c r="E4183" s="43" t="s">
        <v>52</v>
      </c>
      <c r="F4183" s="42" t="s">
        <v>34</v>
      </c>
      <c r="G4183" s="83" t="s">
        <v>34</v>
      </c>
      <c r="H4183" s="168">
        <v>35830</v>
      </c>
      <c r="I4183" s="31"/>
      <c r="J4183" s="83" t="s">
        <v>188</v>
      </c>
      <c r="K4183" s="31" t="s">
        <v>34</v>
      </c>
      <c r="L4183" s="31"/>
      <c r="M4183" s="168"/>
      <c r="N4183" s="147"/>
      <c r="O4183" s="105" t="s">
        <v>52</v>
      </c>
      <c r="P4183" s="171">
        <v>35830</v>
      </c>
      <c r="Q4183" s="31"/>
      <c r="R4183" s="83" t="s">
        <v>188</v>
      </c>
      <c r="S4183" s="31" t="s">
        <v>34</v>
      </c>
      <c r="T4183" s="31"/>
      <c r="U4183" s="168"/>
      <c r="V4183" s="149"/>
      <c r="W4183" s="140" t="str" cm="1">
        <f t="array" ref="W4183">IF(SUM(LEN(B4183:V4183))=0,"",IF(OR(OR(ISBLANK(F4183),SUM(LEN(C4183),LEN(D4183))=0),AND(NOT(E4183="Unknown"),ISBLANK(J4183)),AND(NOT(O4183="Unknown"),ISBLANK(R4183))),"Missing Information", INDEX(Table15[Entire Service Line Classification], MATCH(SUMIFS(Table15[Unique ID],Table15[System-Owned Portion],E4183,Table15[If Material Anything Other than "Lead" in Column E,Was Material Ever Previously Lead?],G4183,Table15[Customer-Owned Portion],O4183),Table15[Unique ID],0),0)))</f>
        <v>Non-lead</v>
      </c>
      <c r="X4183"/>
    </row>
    <row r="4184" spans="2:24" ht="30" x14ac:dyDescent="0.25">
      <c r="B4184" s="145" t="s">
        <v>5854</v>
      </c>
      <c r="C4184" s="31" t="s">
        <v>13456</v>
      </c>
      <c r="D4184" s="31"/>
      <c r="E4184" s="43" t="s">
        <v>52</v>
      </c>
      <c r="F4184" s="42" t="s">
        <v>34</v>
      </c>
      <c r="G4184" s="83" t="s">
        <v>34</v>
      </c>
      <c r="H4184" s="168">
        <v>35828</v>
      </c>
      <c r="I4184" s="31"/>
      <c r="J4184" s="83" t="s">
        <v>188</v>
      </c>
      <c r="K4184" s="31" t="s">
        <v>34</v>
      </c>
      <c r="L4184" s="31"/>
      <c r="M4184" s="168"/>
      <c r="N4184" s="147"/>
      <c r="O4184" s="105" t="s">
        <v>52</v>
      </c>
      <c r="P4184" s="171">
        <v>35828</v>
      </c>
      <c r="Q4184" s="31"/>
      <c r="R4184" s="83" t="s">
        <v>188</v>
      </c>
      <c r="S4184" s="31" t="s">
        <v>34</v>
      </c>
      <c r="T4184" s="31"/>
      <c r="U4184" s="168"/>
      <c r="V4184" s="149"/>
      <c r="W4184" s="140" t="str" cm="1">
        <f t="array" ref="W4184">IF(SUM(LEN(B4184:V4184))=0,"",IF(OR(OR(ISBLANK(F4184),SUM(LEN(C4184),LEN(D4184))=0),AND(NOT(E4184="Unknown"),ISBLANK(J4184)),AND(NOT(O4184="Unknown"),ISBLANK(R4184))),"Missing Information", INDEX(Table15[Entire Service Line Classification], MATCH(SUMIFS(Table15[Unique ID],Table15[System-Owned Portion],E4184,Table15[If Material Anything Other than "Lead" in Column E,Was Material Ever Previously Lead?],G4184,Table15[Customer-Owned Portion],O4184),Table15[Unique ID],0),0)))</f>
        <v>Non-lead</v>
      </c>
      <c r="X4184"/>
    </row>
    <row r="4185" spans="2:24" ht="30" x14ac:dyDescent="0.25">
      <c r="B4185" s="145" t="s">
        <v>6030</v>
      </c>
      <c r="C4185" s="31" t="s">
        <v>13632</v>
      </c>
      <c r="D4185" s="31"/>
      <c r="E4185" s="43" t="s">
        <v>52</v>
      </c>
      <c r="F4185" s="42" t="s">
        <v>34</v>
      </c>
      <c r="G4185" s="83" t="s">
        <v>34</v>
      </c>
      <c r="H4185" s="168">
        <v>35828</v>
      </c>
      <c r="I4185" s="31"/>
      <c r="J4185" s="83" t="s">
        <v>188</v>
      </c>
      <c r="K4185" s="31" t="s">
        <v>34</v>
      </c>
      <c r="L4185" s="31"/>
      <c r="M4185" s="168"/>
      <c r="N4185" s="147"/>
      <c r="O4185" s="105" t="s">
        <v>52</v>
      </c>
      <c r="P4185" s="171">
        <v>35828</v>
      </c>
      <c r="Q4185" s="31"/>
      <c r="R4185" s="83" t="s">
        <v>188</v>
      </c>
      <c r="S4185" s="31" t="s">
        <v>34</v>
      </c>
      <c r="T4185" s="31"/>
      <c r="U4185" s="168"/>
      <c r="V4185" s="149"/>
      <c r="W4185" s="140" t="str" cm="1">
        <f t="array" ref="W4185">IF(SUM(LEN(B4185:V4185))=0,"",IF(OR(OR(ISBLANK(F4185),SUM(LEN(C4185),LEN(D4185))=0),AND(NOT(E4185="Unknown"),ISBLANK(J4185)),AND(NOT(O4185="Unknown"),ISBLANK(R4185))),"Missing Information", INDEX(Table15[Entire Service Line Classification], MATCH(SUMIFS(Table15[Unique ID],Table15[System-Owned Portion],E4185,Table15[If Material Anything Other than "Lead" in Column E,Was Material Ever Previously Lead?],G4185,Table15[Customer-Owned Portion],O4185),Table15[Unique ID],0),0)))</f>
        <v>Non-lead</v>
      </c>
      <c r="X4185"/>
    </row>
    <row r="4186" spans="2:24" ht="30" x14ac:dyDescent="0.25">
      <c r="B4186" s="145" t="s">
        <v>619</v>
      </c>
      <c r="C4186" s="31" t="s">
        <v>8034</v>
      </c>
      <c r="D4186" s="31"/>
      <c r="E4186" s="43" t="s">
        <v>52</v>
      </c>
      <c r="F4186" s="42" t="s">
        <v>34</v>
      </c>
      <c r="G4186" s="83" t="s">
        <v>34</v>
      </c>
      <c r="H4186" s="168">
        <v>35822</v>
      </c>
      <c r="I4186" s="31"/>
      <c r="J4186" s="83" t="s">
        <v>188</v>
      </c>
      <c r="K4186" s="31" t="s">
        <v>34</v>
      </c>
      <c r="L4186" s="31"/>
      <c r="M4186" s="168"/>
      <c r="N4186" s="147"/>
      <c r="O4186" s="105" t="s">
        <v>52</v>
      </c>
      <c r="P4186" s="171">
        <v>35822</v>
      </c>
      <c r="Q4186" s="31"/>
      <c r="R4186" s="83" t="s">
        <v>188</v>
      </c>
      <c r="S4186" s="31" t="s">
        <v>34</v>
      </c>
      <c r="T4186" s="31"/>
      <c r="U4186" s="168"/>
      <c r="V4186" s="149"/>
      <c r="W4186" s="140" t="str" cm="1">
        <f t="array" ref="W4186">IF(SUM(LEN(B4186:V4186))=0,"",IF(OR(OR(ISBLANK(F4186),SUM(LEN(C4186),LEN(D4186))=0),AND(NOT(E4186="Unknown"),ISBLANK(J4186)),AND(NOT(O4186="Unknown"),ISBLANK(R4186))),"Missing Information", INDEX(Table15[Entire Service Line Classification], MATCH(SUMIFS(Table15[Unique ID],Table15[System-Owned Portion],E4186,Table15[If Material Anything Other than "Lead" in Column E,Was Material Ever Previously Lead?],G4186,Table15[Customer-Owned Portion],O4186),Table15[Unique ID],0),0)))</f>
        <v>Non-lead</v>
      </c>
      <c r="X4186"/>
    </row>
    <row r="4187" spans="2:24" ht="30" x14ac:dyDescent="0.25">
      <c r="B4187" s="145" t="s">
        <v>640</v>
      </c>
      <c r="C4187" s="31" t="s">
        <v>8055</v>
      </c>
      <c r="D4187" s="31"/>
      <c r="E4187" s="43" t="s">
        <v>52</v>
      </c>
      <c r="F4187" s="42" t="s">
        <v>34</v>
      </c>
      <c r="G4187" s="83" t="s">
        <v>34</v>
      </c>
      <c r="H4187" s="168">
        <v>35822</v>
      </c>
      <c r="I4187" s="31"/>
      <c r="J4187" s="83" t="s">
        <v>188</v>
      </c>
      <c r="K4187" s="31" t="s">
        <v>34</v>
      </c>
      <c r="L4187" s="31"/>
      <c r="M4187" s="168"/>
      <c r="N4187" s="147"/>
      <c r="O4187" s="105" t="s">
        <v>52</v>
      </c>
      <c r="P4187" s="171">
        <v>35822</v>
      </c>
      <c r="Q4187" s="31"/>
      <c r="R4187" s="83" t="s">
        <v>188</v>
      </c>
      <c r="S4187" s="31" t="s">
        <v>34</v>
      </c>
      <c r="T4187" s="31"/>
      <c r="U4187" s="168"/>
      <c r="V4187" s="149"/>
      <c r="W4187" s="140" t="str" cm="1">
        <f t="array" ref="W4187">IF(SUM(LEN(B4187:V4187))=0,"",IF(OR(OR(ISBLANK(F4187),SUM(LEN(C4187),LEN(D4187))=0),AND(NOT(E4187="Unknown"),ISBLANK(J4187)),AND(NOT(O4187="Unknown"),ISBLANK(R4187))),"Missing Information", INDEX(Table15[Entire Service Line Classification], MATCH(SUMIFS(Table15[Unique ID],Table15[System-Owned Portion],E4187,Table15[If Material Anything Other than "Lead" in Column E,Was Material Ever Previously Lead?],G4187,Table15[Customer-Owned Portion],O4187),Table15[Unique ID],0),0)))</f>
        <v>Non-lead</v>
      </c>
      <c r="X4187"/>
    </row>
    <row r="4188" spans="2:24" ht="30" x14ac:dyDescent="0.25">
      <c r="B4188" s="145" t="s">
        <v>643</v>
      </c>
      <c r="C4188" s="31" t="s">
        <v>8058</v>
      </c>
      <c r="D4188" s="31"/>
      <c r="E4188" s="43" t="s">
        <v>52</v>
      </c>
      <c r="F4188" s="42" t="s">
        <v>34</v>
      </c>
      <c r="G4188" s="83" t="s">
        <v>34</v>
      </c>
      <c r="H4188" s="168">
        <v>35822</v>
      </c>
      <c r="I4188" s="31"/>
      <c r="J4188" s="83" t="s">
        <v>188</v>
      </c>
      <c r="K4188" s="31" t="s">
        <v>34</v>
      </c>
      <c r="L4188" s="31"/>
      <c r="M4188" s="168"/>
      <c r="N4188" s="147"/>
      <c r="O4188" s="105" t="s">
        <v>52</v>
      </c>
      <c r="P4188" s="171">
        <v>35822</v>
      </c>
      <c r="Q4188" s="31"/>
      <c r="R4188" s="83" t="s">
        <v>188</v>
      </c>
      <c r="S4188" s="31" t="s">
        <v>34</v>
      </c>
      <c r="T4188" s="31"/>
      <c r="U4188" s="168"/>
      <c r="V4188" s="149"/>
      <c r="W4188" s="140" t="str" cm="1">
        <f t="array" ref="W4188">IF(SUM(LEN(B4188:V4188))=0,"",IF(OR(OR(ISBLANK(F4188),SUM(LEN(C4188),LEN(D4188))=0),AND(NOT(E4188="Unknown"),ISBLANK(J4188)),AND(NOT(O4188="Unknown"),ISBLANK(R4188))),"Missing Information", INDEX(Table15[Entire Service Line Classification], MATCH(SUMIFS(Table15[Unique ID],Table15[System-Owned Portion],E4188,Table15[If Material Anything Other than "Lead" in Column E,Was Material Ever Previously Lead?],G4188,Table15[Customer-Owned Portion],O4188),Table15[Unique ID],0),0)))</f>
        <v>Non-lead</v>
      </c>
      <c r="X4188"/>
    </row>
    <row r="4189" spans="2:24" ht="30" x14ac:dyDescent="0.25">
      <c r="B4189" s="145" t="s">
        <v>644</v>
      </c>
      <c r="C4189" s="31" t="s">
        <v>8059</v>
      </c>
      <c r="D4189" s="31"/>
      <c r="E4189" s="43" t="s">
        <v>52</v>
      </c>
      <c r="F4189" s="42" t="s">
        <v>34</v>
      </c>
      <c r="G4189" s="83" t="s">
        <v>34</v>
      </c>
      <c r="H4189" s="168">
        <v>35822</v>
      </c>
      <c r="I4189" s="31"/>
      <c r="J4189" s="83" t="s">
        <v>188</v>
      </c>
      <c r="K4189" s="31" t="s">
        <v>34</v>
      </c>
      <c r="L4189" s="31"/>
      <c r="M4189" s="168"/>
      <c r="N4189" s="147"/>
      <c r="O4189" s="105" t="s">
        <v>52</v>
      </c>
      <c r="P4189" s="171">
        <v>35822</v>
      </c>
      <c r="Q4189" s="31"/>
      <c r="R4189" s="83" t="s">
        <v>188</v>
      </c>
      <c r="S4189" s="31" t="s">
        <v>34</v>
      </c>
      <c r="T4189" s="31"/>
      <c r="U4189" s="168"/>
      <c r="V4189" s="149"/>
      <c r="W4189" s="140" t="str" cm="1">
        <f t="array" ref="W4189">IF(SUM(LEN(B4189:V4189))=0,"",IF(OR(OR(ISBLANK(F4189),SUM(LEN(C4189),LEN(D4189))=0),AND(NOT(E4189="Unknown"),ISBLANK(J4189)),AND(NOT(O4189="Unknown"),ISBLANK(R4189))),"Missing Information", INDEX(Table15[Entire Service Line Classification], MATCH(SUMIFS(Table15[Unique ID],Table15[System-Owned Portion],E4189,Table15[If Material Anything Other than "Lead" in Column E,Was Material Ever Previously Lead?],G4189,Table15[Customer-Owned Portion],O4189),Table15[Unique ID],0),0)))</f>
        <v>Non-lead</v>
      </c>
      <c r="X4189"/>
    </row>
    <row r="4190" spans="2:24" ht="30" x14ac:dyDescent="0.25">
      <c r="B4190" s="145" t="s">
        <v>670</v>
      </c>
      <c r="C4190" s="31" t="s">
        <v>8085</v>
      </c>
      <c r="D4190" s="31"/>
      <c r="E4190" s="43" t="s">
        <v>52</v>
      </c>
      <c r="F4190" s="42" t="s">
        <v>34</v>
      </c>
      <c r="G4190" s="83" t="s">
        <v>34</v>
      </c>
      <c r="H4190" s="168">
        <v>35822</v>
      </c>
      <c r="I4190" s="31"/>
      <c r="J4190" s="83" t="s">
        <v>188</v>
      </c>
      <c r="K4190" s="31" t="s">
        <v>34</v>
      </c>
      <c r="L4190" s="31"/>
      <c r="M4190" s="168"/>
      <c r="N4190" s="147"/>
      <c r="O4190" s="105" t="s">
        <v>52</v>
      </c>
      <c r="P4190" s="171">
        <v>35822</v>
      </c>
      <c r="Q4190" s="31"/>
      <c r="R4190" s="83" t="s">
        <v>188</v>
      </c>
      <c r="S4190" s="31" t="s">
        <v>34</v>
      </c>
      <c r="T4190" s="31"/>
      <c r="U4190" s="168"/>
      <c r="V4190" s="149"/>
      <c r="W4190" s="140" t="str" cm="1">
        <f t="array" ref="W4190">IF(SUM(LEN(B4190:V4190))=0,"",IF(OR(OR(ISBLANK(F4190),SUM(LEN(C4190),LEN(D4190))=0),AND(NOT(E4190="Unknown"),ISBLANK(J4190)),AND(NOT(O4190="Unknown"),ISBLANK(R4190))),"Missing Information", INDEX(Table15[Entire Service Line Classification], MATCH(SUMIFS(Table15[Unique ID],Table15[System-Owned Portion],E4190,Table15[If Material Anything Other than "Lead" in Column E,Was Material Ever Previously Lead?],G4190,Table15[Customer-Owned Portion],O4190),Table15[Unique ID],0),0)))</f>
        <v>Non-lead</v>
      </c>
      <c r="X4190"/>
    </row>
    <row r="4191" spans="2:24" ht="30" x14ac:dyDescent="0.25">
      <c r="B4191" s="145" t="s">
        <v>717</v>
      </c>
      <c r="C4191" s="31" t="s">
        <v>8132</v>
      </c>
      <c r="D4191" s="31"/>
      <c r="E4191" s="43" t="s">
        <v>52</v>
      </c>
      <c r="F4191" s="42" t="s">
        <v>34</v>
      </c>
      <c r="G4191" s="83" t="s">
        <v>34</v>
      </c>
      <c r="H4191" s="168">
        <v>35822</v>
      </c>
      <c r="I4191" s="31"/>
      <c r="J4191" s="83" t="s">
        <v>188</v>
      </c>
      <c r="K4191" s="31" t="s">
        <v>34</v>
      </c>
      <c r="L4191" s="31"/>
      <c r="M4191" s="168"/>
      <c r="N4191" s="147"/>
      <c r="O4191" s="105" t="s">
        <v>52</v>
      </c>
      <c r="P4191" s="171">
        <v>35822</v>
      </c>
      <c r="Q4191" s="31"/>
      <c r="R4191" s="83" t="s">
        <v>188</v>
      </c>
      <c r="S4191" s="31" t="s">
        <v>34</v>
      </c>
      <c r="T4191" s="31"/>
      <c r="U4191" s="168"/>
      <c r="V4191" s="149"/>
      <c r="W4191" s="140" t="str" cm="1">
        <f t="array" ref="W4191">IF(SUM(LEN(B4191:V4191))=0,"",IF(OR(OR(ISBLANK(F4191),SUM(LEN(C4191),LEN(D4191))=0),AND(NOT(E4191="Unknown"),ISBLANK(J4191)),AND(NOT(O4191="Unknown"),ISBLANK(R4191))),"Missing Information", INDEX(Table15[Entire Service Line Classification], MATCH(SUMIFS(Table15[Unique ID],Table15[System-Owned Portion],E4191,Table15[If Material Anything Other than "Lead" in Column E,Was Material Ever Previously Lead?],G4191,Table15[Customer-Owned Portion],O4191),Table15[Unique ID],0),0)))</f>
        <v>Non-lead</v>
      </c>
      <c r="X4191"/>
    </row>
    <row r="4192" spans="2:24" ht="30" x14ac:dyDescent="0.25">
      <c r="B4192" s="145" t="s">
        <v>622</v>
      </c>
      <c r="C4192" s="31" t="s">
        <v>8037</v>
      </c>
      <c r="D4192" s="31"/>
      <c r="E4192" s="43" t="s">
        <v>52</v>
      </c>
      <c r="F4192" s="42" t="s">
        <v>34</v>
      </c>
      <c r="G4192" s="83" t="s">
        <v>34</v>
      </c>
      <c r="H4192" s="168">
        <v>35818</v>
      </c>
      <c r="I4192" s="31"/>
      <c r="J4192" s="83" t="s">
        <v>188</v>
      </c>
      <c r="K4192" s="31" t="s">
        <v>34</v>
      </c>
      <c r="L4192" s="31"/>
      <c r="M4192" s="168"/>
      <c r="N4192" s="147"/>
      <c r="O4192" s="105" t="s">
        <v>52</v>
      </c>
      <c r="P4192" s="171">
        <v>35818</v>
      </c>
      <c r="Q4192" s="31"/>
      <c r="R4192" s="83" t="s">
        <v>188</v>
      </c>
      <c r="S4192" s="31" t="s">
        <v>34</v>
      </c>
      <c r="T4192" s="31"/>
      <c r="U4192" s="168"/>
      <c r="V4192" s="149"/>
      <c r="W4192" s="140" t="str" cm="1">
        <f t="array" ref="W4192">IF(SUM(LEN(B4192:V4192))=0,"",IF(OR(OR(ISBLANK(F4192),SUM(LEN(C4192),LEN(D4192))=0),AND(NOT(E4192="Unknown"),ISBLANK(J4192)),AND(NOT(O4192="Unknown"),ISBLANK(R4192))),"Missing Information", INDEX(Table15[Entire Service Line Classification], MATCH(SUMIFS(Table15[Unique ID],Table15[System-Owned Portion],E4192,Table15[If Material Anything Other than "Lead" in Column E,Was Material Ever Previously Lead?],G4192,Table15[Customer-Owned Portion],O4192),Table15[Unique ID],0),0)))</f>
        <v>Non-lead</v>
      </c>
      <c r="X4192"/>
    </row>
    <row r="4193" spans="2:24" ht="30" x14ac:dyDescent="0.25">
      <c r="B4193" s="145" t="s">
        <v>674</v>
      </c>
      <c r="C4193" s="31" t="s">
        <v>8089</v>
      </c>
      <c r="D4193" s="31"/>
      <c r="E4193" s="43" t="s">
        <v>52</v>
      </c>
      <c r="F4193" s="42" t="s">
        <v>34</v>
      </c>
      <c r="G4193" s="83" t="s">
        <v>34</v>
      </c>
      <c r="H4193" s="168">
        <v>35818</v>
      </c>
      <c r="I4193" s="31"/>
      <c r="J4193" s="83" t="s">
        <v>188</v>
      </c>
      <c r="K4193" s="31" t="s">
        <v>34</v>
      </c>
      <c r="L4193" s="31"/>
      <c r="M4193" s="168"/>
      <c r="N4193" s="147"/>
      <c r="O4193" s="105" t="s">
        <v>52</v>
      </c>
      <c r="P4193" s="171">
        <v>35818</v>
      </c>
      <c r="Q4193" s="31"/>
      <c r="R4193" s="83" t="s">
        <v>188</v>
      </c>
      <c r="S4193" s="31" t="s">
        <v>34</v>
      </c>
      <c r="T4193" s="31"/>
      <c r="U4193" s="168"/>
      <c r="V4193" s="149"/>
      <c r="W4193" s="140" t="str" cm="1">
        <f t="array" ref="W4193">IF(SUM(LEN(B4193:V4193))=0,"",IF(OR(OR(ISBLANK(F4193),SUM(LEN(C4193),LEN(D4193))=0),AND(NOT(E4193="Unknown"),ISBLANK(J4193)),AND(NOT(O4193="Unknown"),ISBLANK(R4193))),"Missing Information", INDEX(Table15[Entire Service Line Classification], MATCH(SUMIFS(Table15[Unique ID],Table15[System-Owned Portion],E4193,Table15[If Material Anything Other than "Lead" in Column E,Was Material Ever Previously Lead?],G4193,Table15[Customer-Owned Portion],O4193),Table15[Unique ID],0),0)))</f>
        <v>Non-lead</v>
      </c>
      <c r="X4193"/>
    </row>
    <row r="4194" spans="2:24" ht="30" x14ac:dyDescent="0.25">
      <c r="B4194" s="145" t="s">
        <v>2665</v>
      </c>
      <c r="C4194" s="31" t="s">
        <v>10096</v>
      </c>
      <c r="D4194" s="31"/>
      <c r="E4194" s="43" t="s">
        <v>52</v>
      </c>
      <c r="F4194" s="42" t="s">
        <v>34</v>
      </c>
      <c r="G4194" s="83" t="s">
        <v>34</v>
      </c>
      <c r="H4194" s="168">
        <v>35817</v>
      </c>
      <c r="I4194" s="31"/>
      <c r="J4194" s="83" t="s">
        <v>188</v>
      </c>
      <c r="K4194" s="31" t="s">
        <v>34</v>
      </c>
      <c r="L4194" s="31"/>
      <c r="M4194" s="168"/>
      <c r="N4194" s="147"/>
      <c r="O4194" s="105" t="s">
        <v>52</v>
      </c>
      <c r="P4194" s="171">
        <v>35817</v>
      </c>
      <c r="Q4194" s="31"/>
      <c r="R4194" s="83" t="s">
        <v>188</v>
      </c>
      <c r="S4194" s="31" t="s">
        <v>34</v>
      </c>
      <c r="T4194" s="31"/>
      <c r="U4194" s="168"/>
      <c r="V4194" s="149"/>
      <c r="W4194" s="140" t="str" cm="1">
        <f t="array" ref="W4194">IF(SUM(LEN(B4194:V4194))=0,"",IF(OR(OR(ISBLANK(F4194),SUM(LEN(C4194),LEN(D4194))=0),AND(NOT(E4194="Unknown"),ISBLANK(J4194)),AND(NOT(O4194="Unknown"),ISBLANK(R4194))),"Missing Information", INDEX(Table15[Entire Service Line Classification], MATCH(SUMIFS(Table15[Unique ID],Table15[System-Owned Portion],E4194,Table15[If Material Anything Other than "Lead" in Column E,Was Material Ever Previously Lead?],G4194,Table15[Customer-Owned Portion],O4194),Table15[Unique ID],0),0)))</f>
        <v>Non-lead</v>
      </c>
      <c r="X4194"/>
    </row>
    <row r="4195" spans="2:24" ht="30" x14ac:dyDescent="0.25">
      <c r="B4195" s="145" t="s">
        <v>2755</v>
      </c>
      <c r="C4195" s="31" t="s">
        <v>10186</v>
      </c>
      <c r="D4195" s="31"/>
      <c r="E4195" s="43" t="s">
        <v>52</v>
      </c>
      <c r="F4195" s="42" t="s">
        <v>34</v>
      </c>
      <c r="G4195" s="83" t="s">
        <v>34</v>
      </c>
      <c r="H4195" s="168">
        <v>35817</v>
      </c>
      <c r="I4195" s="31"/>
      <c r="J4195" s="83" t="s">
        <v>188</v>
      </c>
      <c r="K4195" s="31" t="s">
        <v>34</v>
      </c>
      <c r="L4195" s="31"/>
      <c r="M4195" s="168"/>
      <c r="N4195" s="147"/>
      <c r="O4195" s="105" t="s">
        <v>52</v>
      </c>
      <c r="P4195" s="171">
        <v>35817</v>
      </c>
      <c r="Q4195" s="31"/>
      <c r="R4195" s="83" t="s">
        <v>188</v>
      </c>
      <c r="S4195" s="31" t="s">
        <v>34</v>
      </c>
      <c r="T4195" s="31"/>
      <c r="U4195" s="168"/>
      <c r="V4195" s="149"/>
      <c r="W4195" s="140" t="str" cm="1">
        <f t="array" ref="W4195">IF(SUM(LEN(B4195:V4195))=0,"",IF(OR(OR(ISBLANK(F4195),SUM(LEN(C4195),LEN(D4195))=0),AND(NOT(E4195="Unknown"),ISBLANK(J4195)),AND(NOT(O4195="Unknown"),ISBLANK(R4195))),"Missing Information", INDEX(Table15[Entire Service Line Classification], MATCH(SUMIFS(Table15[Unique ID],Table15[System-Owned Portion],E4195,Table15[If Material Anything Other than "Lead" in Column E,Was Material Ever Previously Lead?],G4195,Table15[Customer-Owned Portion],O4195),Table15[Unique ID],0),0)))</f>
        <v>Non-lead</v>
      </c>
      <c r="X4195"/>
    </row>
    <row r="4196" spans="2:24" ht="30" x14ac:dyDescent="0.25">
      <c r="B4196" s="145" t="s">
        <v>5853</v>
      </c>
      <c r="C4196" s="31" t="s">
        <v>13455</v>
      </c>
      <c r="D4196" s="31"/>
      <c r="E4196" s="43" t="s">
        <v>52</v>
      </c>
      <c r="F4196" s="42" t="s">
        <v>34</v>
      </c>
      <c r="G4196" s="83" t="s">
        <v>34</v>
      </c>
      <c r="H4196" s="168">
        <v>35817</v>
      </c>
      <c r="I4196" s="31"/>
      <c r="J4196" s="83" t="s">
        <v>188</v>
      </c>
      <c r="K4196" s="31" t="s">
        <v>34</v>
      </c>
      <c r="L4196" s="31"/>
      <c r="M4196" s="168"/>
      <c r="N4196" s="147"/>
      <c r="O4196" s="105" t="s">
        <v>52</v>
      </c>
      <c r="P4196" s="171">
        <v>35817</v>
      </c>
      <c r="Q4196" s="31"/>
      <c r="R4196" s="83" t="s">
        <v>188</v>
      </c>
      <c r="S4196" s="31" t="s">
        <v>34</v>
      </c>
      <c r="T4196" s="31"/>
      <c r="U4196" s="168"/>
      <c r="V4196" s="149"/>
      <c r="W4196" s="140" t="str" cm="1">
        <f t="array" ref="W4196">IF(SUM(LEN(B4196:V4196))=0,"",IF(OR(OR(ISBLANK(F4196),SUM(LEN(C4196),LEN(D4196))=0),AND(NOT(E4196="Unknown"),ISBLANK(J4196)),AND(NOT(O4196="Unknown"),ISBLANK(R4196))),"Missing Information", INDEX(Table15[Entire Service Line Classification], MATCH(SUMIFS(Table15[Unique ID],Table15[System-Owned Portion],E4196,Table15[If Material Anything Other than "Lead" in Column E,Was Material Ever Previously Lead?],G4196,Table15[Customer-Owned Portion],O4196),Table15[Unique ID],0),0)))</f>
        <v>Non-lead</v>
      </c>
      <c r="X4196"/>
    </row>
    <row r="4197" spans="2:24" ht="30" x14ac:dyDescent="0.25">
      <c r="B4197" s="145" t="s">
        <v>5855</v>
      </c>
      <c r="C4197" s="31" t="s">
        <v>13457</v>
      </c>
      <c r="D4197" s="31"/>
      <c r="E4197" s="43" t="s">
        <v>52</v>
      </c>
      <c r="F4197" s="42" t="s">
        <v>34</v>
      </c>
      <c r="G4197" s="83" t="s">
        <v>34</v>
      </c>
      <c r="H4197" s="168">
        <v>35817</v>
      </c>
      <c r="I4197" s="31"/>
      <c r="J4197" s="83" t="s">
        <v>188</v>
      </c>
      <c r="K4197" s="31" t="s">
        <v>34</v>
      </c>
      <c r="L4197" s="31"/>
      <c r="M4197" s="168"/>
      <c r="N4197" s="147"/>
      <c r="O4197" s="105" t="s">
        <v>52</v>
      </c>
      <c r="P4197" s="171">
        <v>35817</v>
      </c>
      <c r="Q4197" s="31"/>
      <c r="R4197" s="83" t="s">
        <v>188</v>
      </c>
      <c r="S4197" s="31" t="s">
        <v>34</v>
      </c>
      <c r="T4197" s="31"/>
      <c r="U4197" s="168"/>
      <c r="V4197" s="149"/>
      <c r="W4197" s="140" t="str" cm="1">
        <f t="array" ref="W4197">IF(SUM(LEN(B4197:V4197))=0,"",IF(OR(OR(ISBLANK(F4197),SUM(LEN(C4197),LEN(D4197))=0),AND(NOT(E4197="Unknown"),ISBLANK(J4197)),AND(NOT(O4197="Unknown"),ISBLANK(R4197))),"Missing Information", INDEX(Table15[Entire Service Line Classification], MATCH(SUMIFS(Table15[Unique ID],Table15[System-Owned Portion],E4197,Table15[If Material Anything Other than "Lead" in Column E,Was Material Ever Previously Lead?],G4197,Table15[Customer-Owned Portion],O4197),Table15[Unique ID],0),0)))</f>
        <v>Non-lead</v>
      </c>
      <c r="X4197"/>
    </row>
    <row r="4198" spans="2:24" ht="30" x14ac:dyDescent="0.25">
      <c r="B4198" s="145" t="s">
        <v>5878</v>
      </c>
      <c r="C4198" s="31" t="s">
        <v>13480</v>
      </c>
      <c r="D4198" s="31"/>
      <c r="E4198" s="43" t="s">
        <v>52</v>
      </c>
      <c r="F4198" s="42" t="s">
        <v>34</v>
      </c>
      <c r="G4198" s="83" t="s">
        <v>34</v>
      </c>
      <c r="H4198" s="168">
        <v>35817</v>
      </c>
      <c r="I4198" s="31"/>
      <c r="J4198" s="83" t="s">
        <v>188</v>
      </c>
      <c r="K4198" s="31" t="s">
        <v>34</v>
      </c>
      <c r="L4198" s="31"/>
      <c r="M4198" s="168"/>
      <c r="N4198" s="147"/>
      <c r="O4198" s="105" t="s">
        <v>52</v>
      </c>
      <c r="P4198" s="171">
        <v>35817</v>
      </c>
      <c r="Q4198" s="31"/>
      <c r="R4198" s="83" t="s">
        <v>188</v>
      </c>
      <c r="S4198" s="31" t="s">
        <v>34</v>
      </c>
      <c r="T4198" s="31"/>
      <c r="U4198" s="168"/>
      <c r="V4198" s="149"/>
      <c r="W4198" s="140" t="str" cm="1">
        <f t="array" ref="W4198">IF(SUM(LEN(B4198:V4198))=0,"",IF(OR(OR(ISBLANK(F4198),SUM(LEN(C4198),LEN(D4198))=0),AND(NOT(E4198="Unknown"),ISBLANK(J4198)),AND(NOT(O4198="Unknown"),ISBLANK(R4198))),"Missing Information", INDEX(Table15[Entire Service Line Classification], MATCH(SUMIFS(Table15[Unique ID],Table15[System-Owned Portion],E4198,Table15[If Material Anything Other than "Lead" in Column E,Was Material Ever Previously Lead?],G4198,Table15[Customer-Owned Portion],O4198),Table15[Unique ID],0),0)))</f>
        <v>Non-lead</v>
      </c>
      <c r="X4198"/>
    </row>
    <row r="4199" spans="2:24" ht="30" x14ac:dyDescent="0.25">
      <c r="B4199" s="145" t="s">
        <v>5879</v>
      </c>
      <c r="C4199" s="31" t="s">
        <v>13481</v>
      </c>
      <c r="D4199" s="31"/>
      <c r="E4199" s="43" t="s">
        <v>52</v>
      </c>
      <c r="F4199" s="42" t="s">
        <v>34</v>
      </c>
      <c r="G4199" s="83" t="s">
        <v>34</v>
      </c>
      <c r="H4199" s="168">
        <v>35817</v>
      </c>
      <c r="I4199" s="31"/>
      <c r="J4199" s="83" t="s">
        <v>188</v>
      </c>
      <c r="K4199" s="31" t="s">
        <v>34</v>
      </c>
      <c r="L4199" s="31"/>
      <c r="M4199" s="168"/>
      <c r="N4199" s="147"/>
      <c r="O4199" s="105" t="s">
        <v>52</v>
      </c>
      <c r="P4199" s="171">
        <v>35817</v>
      </c>
      <c r="Q4199" s="31"/>
      <c r="R4199" s="83" t="s">
        <v>188</v>
      </c>
      <c r="S4199" s="31" t="s">
        <v>34</v>
      </c>
      <c r="T4199" s="31"/>
      <c r="U4199" s="168"/>
      <c r="V4199" s="149"/>
      <c r="W4199" s="140" t="str" cm="1">
        <f t="array" ref="W4199">IF(SUM(LEN(B4199:V4199))=0,"",IF(OR(OR(ISBLANK(F4199),SUM(LEN(C4199),LEN(D4199))=0),AND(NOT(E4199="Unknown"),ISBLANK(J4199)),AND(NOT(O4199="Unknown"),ISBLANK(R4199))),"Missing Information", INDEX(Table15[Entire Service Line Classification], MATCH(SUMIFS(Table15[Unique ID],Table15[System-Owned Portion],E4199,Table15[If Material Anything Other than "Lead" in Column E,Was Material Ever Previously Lead?],G4199,Table15[Customer-Owned Portion],O4199),Table15[Unique ID],0),0)))</f>
        <v>Non-lead</v>
      </c>
      <c r="X4199"/>
    </row>
    <row r="4200" spans="2:24" ht="30" x14ac:dyDescent="0.25">
      <c r="B4200" s="145" t="s">
        <v>5882</v>
      </c>
      <c r="C4200" s="31" t="s">
        <v>13484</v>
      </c>
      <c r="D4200" s="31"/>
      <c r="E4200" s="43" t="s">
        <v>52</v>
      </c>
      <c r="F4200" s="42" t="s">
        <v>34</v>
      </c>
      <c r="G4200" s="83" t="s">
        <v>34</v>
      </c>
      <c r="H4200" s="168">
        <v>35817</v>
      </c>
      <c r="I4200" s="31"/>
      <c r="J4200" s="83" t="s">
        <v>188</v>
      </c>
      <c r="K4200" s="31" t="s">
        <v>34</v>
      </c>
      <c r="L4200" s="31"/>
      <c r="M4200" s="168"/>
      <c r="N4200" s="147"/>
      <c r="O4200" s="105" t="s">
        <v>52</v>
      </c>
      <c r="P4200" s="171">
        <v>35817</v>
      </c>
      <c r="Q4200" s="31"/>
      <c r="R4200" s="83" t="s">
        <v>188</v>
      </c>
      <c r="S4200" s="31" t="s">
        <v>34</v>
      </c>
      <c r="T4200" s="31"/>
      <c r="U4200" s="168"/>
      <c r="V4200" s="149"/>
      <c r="W4200" s="140" t="str" cm="1">
        <f t="array" ref="W4200">IF(SUM(LEN(B4200:V4200))=0,"",IF(OR(OR(ISBLANK(F4200),SUM(LEN(C4200),LEN(D4200))=0),AND(NOT(E4200="Unknown"),ISBLANK(J4200)),AND(NOT(O4200="Unknown"),ISBLANK(R4200))),"Missing Information", INDEX(Table15[Entire Service Line Classification], MATCH(SUMIFS(Table15[Unique ID],Table15[System-Owned Portion],E4200,Table15[If Material Anything Other than "Lead" in Column E,Was Material Ever Previously Lead?],G4200,Table15[Customer-Owned Portion],O4200),Table15[Unique ID],0),0)))</f>
        <v>Non-lead</v>
      </c>
      <c r="X4200"/>
    </row>
    <row r="4201" spans="2:24" ht="30" x14ac:dyDescent="0.25">
      <c r="B4201" s="145" t="s">
        <v>5939</v>
      </c>
      <c r="C4201" s="31" t="s">
        <v>13541</v>
      </c>
      <c r="D4201" s="31"/>
      <c r="E4201" s="43" t="s">
        <v>52</v>
      </c>
      <c r="F4201" s="42" t="s">
        <v>34</v>
      </c>
      <c r="G4201" s="83" t="s">
        <v>34</v>
      </c>
      <c r="H4201" s="168">
        <v>35817</v>
      </c>
      <c r="I4201" s="31"/>
      <c r="J4201" s="83" t="s">
        <v>188</v>
      </c>
      <c r="K4201" s="31" t="s">
        <v>34</v>
      </c>
      <c r="L4201" s="31"/>
      <c r="M4201" s="168"/>
      <c r="N4201" s="147"/>
      <c r="O4201" s="105" t="s">
        <v>52</v>
      </c>
      <c r="P4201" s="171">
        <v>35817</v>
      </c>
      <c r="Q4201" s="31"/>
      <c r="R4201" s="83" t="s">
        <v>188</v>
      </c>
      <c r="S4201" s="31" t="s">
        <v>34</v>
      </c>
      <c r="T4201" s="31"/>
      <c r="U4201" s="168"/>
      <c r="V4201" s="149"/>
      <c r="W4201" s="140" t="str" cm="1">
        <f t="array" ref="W4201">IF(SUM(LEN(B4201:V4201))=0,"",IF(OR(OR(ISBLANK(F4201),SUM(LEN(C4201),LEN(D4201))=0),AND(NOT(E4201="Unknown"),ISBLANK(J4201)),AND(NOT(O4201="Unknown"),ISBLANK(R4201))),"Missing Information", INDEX(Table15[Entire Service Line Classification], MATCH(SUMIFS(Table15[Unique ID],Table15[System-Owned Portion],E4201,Table15[If Material Anything Other than "Lead" in Column E,Was Material Ever Previously Lead?],G4201,Table15[Customer-Owned Portion],O4201),Table15[Unique ID],0),0)))</f>
        <v>Non-lead</v>
      </c>
      <c r="X4201"/>
    </row>
    <row r="4202" spans="2:24" ht="30" x14ac:dyDescent="0.25">
      <c r="B4202" s="145" t="s">
        <v>5942</v>
      </c>
      <c r="C4202" s="31" t="s">
        <v>13544</v>
      </c>
      <c r="D4202" s="31"/>
      <c r="E4202" s="43" t="s">
        <v>52</v>
      </c>
      <c r="F4202" s="42" t="s">
        <v>34</v>
      </c>
      <c r="G4202" s="83" t="s">
        <v>34</v>
      </c>
      <c r="H4202" s="168">
        <v>35817</v>
      </c>
      <c r="I4202" s="31"/>
      <c r="J4202" s="83" t="s">
        <v>188</v>
      </c>
      <c r="K4202" s="31" t="s">
        <v>34</v>
      </c>
      <c r="L4202" s="31"/>
      <c r="M4202" s="168"/>
      <c r="N4202" s="147"/>
      <c r="O4202" s="105" t="s">
        <v>52</v>
      </c>
      <c r="P4202" s="171">
        <v>35817</v>
      </c>
      <c r="Q4202" s="31"/>
      <c r="R4202" s="83" t="s">
        <v>188</v>
      </c>
      <c r="S4202" s="31" t="s">
        <v>34</v>
      </c>
      <c r="T4202" s="31"/>
      <c r="U4202" s="168"/>
      <c r="V4202" s="149"/>
      <c r="W4202" s="140" t="str" cm="1">
        <f t="array" ref="W4202">IF(SUM(LEN(B4202:V4202))=0,"",IF(OR(OR(ISBLANK(F4202),SUM(LEN(C4202),LEN(D4202))=0),AND(NOT(E4202="Unknown"),ISBLANK(J4202)),AND(NOT(O4202="Unknown"),ISBLANK(R4202))),"Missing Information", INDEX(Table15[Entire Service Line Classification], MATCH(SUMIFS(Table15[Unique ID],Table15[System-Owned Portion],E4202,Table15[If Material Anything Other than "Lead" in Column E,Was Material Ever Previously Lead?],G4202,Table15[Customer-Owned Portion],O4202),Table15[Unique ID],0),0)))</f>
        <v>Non-lead</v>
      </c>
      <c r="X4202"/>
    </row>
    <row r="4203" spans="2:24" ht="30" x14ac:dyDescent="0.25">
      <c r="B4203" s="145" t="s">
        <v>5947</v>
      </c>
      <c r="C4203" s="31" t="s">
        <v>13549</v>
      </c>
      <c r="D4203" s="31"/>
      <c r="E4203" s="43" t="s">
        <v>52</v>
      </c>
      <c r="F4203" s="42" t="s">
        <v>34</v>
      </c>
      <c r="G4203" s="83" t="s">
        <v>34</v>
      </c>
      <c r="H4203" s="168">
        <v>35817</v>
      </c>
      <c r="I4203" s="31"/>
      <c r="J4203" s="83" t="s">
        <v>188</v>
      </c>
      <c r="K4203" s="31" t="s">
        <v>34</v>
      </c>
      <c r="L4203" s="31"/>
      <c r="M4203" s="168"/>
      <c r="N4203" s="147"/>
      <c r="O4203" s="105" t="s">
        <v>52</v>
      </c>
      <c r="P4203" s="171">
        <v>35817</v>
      </c>
      <c r="Q4203" s="31"/>
      <c r="R4203" s="83" t="s">
        <v>188</v>
      </c>
      <c r="S4203" s="31" t="s">
        <v>34</v>
      </c>
      <c r="T4203" s="31"/>
      <c r="U4203" s="168"/>
      <c r="V4203" s="149"/>
      <c r="W4203" s="140" t="str" cm="1">
        <f t="array" ref="W4203">IF(SUM(LEN(B4203:V4203))=0,"",IF(OR(OR(ISBLANK(F4203),SUM(LEN(C4203),LEN(D4203))=0),AND(NOT(E4203="Unknown"),ISBLANK(J4203)),AND(NOT(O4203="Unknown"),ISBLANK(R4203))),"Missing Information", INDEX(Table15[Entire Service Line Classification], MATCH(SUMIFS(Table15[Unique ID],Table15[System-Owned Portion],E4203,Table15[If Material Anything Other than "Lead" in Column E,Was Material Ever Previously Lead?],G4203,Table15[Customer-Owned Portion],O4203),Table15[Unique ID],0),0)))</f>
        <v>Non-lead</v>
      </c>
      <c r="X4203"/>
    </row>
    <row r="4204" spans="2:24" ht="30" x14ac:dyDescent="0.25">
      <c r="B4204" s="145" t="s">
        <v>885</v>
      </c>
      <c r="C4204" s="31" t="s">
        <v>8298</v>
      </c>
      <c r="D4204" s="31"/>
      <c r="E4204" s="43" t="s">
        <v>52</v>
      </c>
      <c r="F4204" s="42" t="s">
        <v>34</v>
      </c>
      <c r="G4204" s="83" t="s">
        <v>34</v>
      </c>
      <c r="H4204" s="168">
        <v>35816</v>
      </c>
      <c r="I4204" s="31"/>
      <c r="J4204" s="83" t="s">
        <v>188</v>
      </c>
      <c r="K4204" s="31" t="s">
        <v>34</v>
      </c>
      <c r="L4204" s="31"/>
      <c r="M4204" s="168"/>
      <c r="N4204" s="147"/>
      <c r="O4204" s="105" t="s">
        <v>52</v>
      </c>
      <c r="P4204" s="171">
        <v>35816</v>
      </c>
      <c r="Q4204" s="31"/>
      <c r="R4204" s="83" t="s">
        <v>188</v>
      </c>
      <c r="S4204" s="31" t="s">
        <v>34</v>
      </c>
      <c r="T4204" s="31"/>
      <c r="U4204" s="168"/>
      <c r="V4204" s="149"/>
      <c r="W4204" s="140" t="str" cm="1">
        <f t="array" ref="W4204">IF(SUM(LEN(B4204:V4204))=0,"",IF(OR(OR(ISBLANK(F4204),SUM(LEN(C4204),LEN(D4204))=0),AND(NOT(E4204="Unknown"),ISBLANK(J4204)),AND(NOT(O4204="Unknown"),ISBLANK(R4204))),"Missing Information", INDEX(Table15[Entire Service Line Classification], MATCH(SUMIFS(Table15[Unique ID],Table15[System-Owned Portion],E4204,Table15[If Material Anything Other than "Lead" in Column E,Was Material Ever Previously Lead?],G4204,Table15[Customer-Owned Portion],O4204),Table15[Unique ID],0),0)))</f>
        <v>Non-lead</v>
      </c>
      <c r="X4204"/>
    </row>
    <row r="4205" spans="2:24" ht="30" x14ac:dyDescent="0.25">
      <c r="B4205" s="145" t="s">
        <v>5940</v>
      </c>
      <c r="C4205" s="31" t="s">
        <v>13542</v>
      </c>
      <c r="D4205" s="31"/>
      <c r="E4205" s="43" t="s">
        <v>52</v>
      </c>
      <c r="F4205" s="42" t="s">
        <v>34</v>
      </c>
      <c r="G4205" s="83" t="s">
        <v>34</v>
      </c>
      <c r="H4205" s="168">
        <v>35816</v>
      </c>
      <c r="I4205" s="31"/>
      <c r="J4205" s="83" t="s">
        <v>188</v>
      </c>
      <c r="K4205" s="31" t="s">
        <v>34</v>
      </c>
      <c r="L4205" s="31"/>
      <c r="M4205" s="168"/>
      <c r="N4205" s="147"/>
      <c r="O4205" s="105" t="s">
        <v>52</v>
      </c>
      <c r="P4205" s="171">
        <v>35816</v>
      </c>
      <c r="Q4205" s="31"/>
      <c r="R4205" s="83" t="s">
        <v>188</v>
      </c>
      <c r="S4205" s="31" t="s">
        <v>34</v>
      </c>
      <c r="T4205" s="31"/>
      <c r="U4205" s="168"/>
      <c r="V4205" s="149"/>
      <c r="W4205" s="140" t="str" cm="1">
        <f t="array" ref="W4205">IF(SUM(LEN(B4205:V4205))=0,"",IF(OR(OR(ISBLANK(F4205),SUM(LEN(C4205),LEN(D4205))=0),AND(NOT(E4205="Unknown"),ISBLANK(J4205)),AND(NOT(O4205="Unknown"),ISBLANK(R4205))),"Missing Information", INDEX(Table15[Entire Service Line Classification], MATCH(SUMIFS(Table15[Unique ID],Table15[System-Owned Portion],E4205,Table15[If Material Anything Other than "Lead" in Column E,Was Material Ever Previously Lead?],G4205,Table15[Customer-Owned Portion],O4205),Table15[Unique ID],0),0)))</f>
        <v>Non-lead</v>
      </c>
      <c r="X4205"/>
    </row>
    <row r="4206" spans="2:24" ht="30" x14ac:dyDescent="0.25">
      <c r="B4206" s="145" t="s">
        <v>6016</v>
      </c>
      <c r="C4206" s="31" t="s">
        <v>13618</v>
      </c>
      <c r="D4206" s="31"/>
      <c r="E4206" s="43" t="s">
        <v>52</v>
      </c>
      <c r="F4206" s="42" t="s">
        <v>34</v>
      </c>
      <c r="G4206" s="83" t="s">
        <v>34</v>
      </c>
      <c r="H4206" s="168">
        <v>35816</v>
      </c>
      <c r="I4206" s="31"/>
      <c r="J4206" s="83" t="s">
        <v>188</v>
      </c>
      <c r="K4206" s="31" t="s">
        <v>34</v>
      </c>
      <c r="L4206" s="31"/>
      <c r="M4206" s="168"/>
      <c r="N4206" s="147"/>
      <c r="O4206" s="105" t="s">
        <v>52</v>
      </c>
      <c r="P4206" s="171">
        <v>35816</v>
      </c>
      <c r="Q4206" s="31"/>
      <c r="R4206" s="83" t="s">
        <v>188</v>
      </c>
      <c r="S4206" s="31" t="s">
        <v>34</v>
      </c>
      <c r="T4206" s="31"/>
      <c r="U4206" s="168"/>
      <c r="V4206" s="149"/>
      <c r="W4206" s="140" t="str" cm="1">
        <f t="array" ref="W4206">IF(SUM(LEN(B4206:V4206))=0,"",IF(OR(OR(ISBLANK(F4206),SUM(LEN(C4206),LEN(D4206))=0),AND(NOT(E4206="Unknown"),ISBLANK(J4206)),AND(NOT(O4206="Unknown"),ISBLANK(R4206))),"Missing Information", INDEX(Table15[Entire Service Line Classification], MATCH(SUMIFS(Table15[Unique ID],Table15[System-Owned Portion],E4206,Table15[If Material Anything Other than "Lead" in Column E,Was Material Ever Previously Lead?],G4206,Table15[Customer-Owned Portion],O4206),Table15[Unique ID],0),0)))</f>
        <v>Non-lead</v>
      </c>
      <c r="X4206"/>
    </row>
    <row r="4207" spans="2:24" ht="30" x14ac:dyDescent="0.25">
      <c r="B4207" s="145" t="s">
        <v>6028</v>
      </c>
      <c r="C4207" s="31" t="s">
        <v>13630</v>
      </c>
      <c r="D4207" s="31"/>
      <c r="E4207" s="43" t="s">
        <v>52</v>
      </c>
      <c r="F4207" s="42" t="s">
        <v>34</v>
      </c>
      <c r="G4207" s="83" t="s">
        <v>34</v>
      </c>
      <c r="H4207" s="168">
        <v>35816</v>
      </c>
      <c r="I4207" s="31"/>
      <c r="J4207" s="83" t="s">
        <v>188</v>
      </c>
      <c r="K4207" s="31" t="s">
        <v>34</v>
      </c>
      <c r="L4207" s="31"/>
      <c r="M4207" s="168"/>
      <c r="N4207" s="147"/>
      <c r="O4207" s="105" t="s">
        <v>52</v>
      </c>
      <c r="P4207" s="171">
        <v>35816</v>
      </c>
      <c r="Q4207" s="31"/>
      <c r="R4207" s="83" t="s">
        <v>188</v>
      </c>
      <c r="S4207" s="31" t="s">
        <v>34</v>
      </c>
      <c r="T4207" s="31"/>
      <c r="U4207" s="168"/>
      <c r="V4207" s="149"/>
      <c r="W4207" s="140" t="str" cm="1">
        <f t="array" ref="W4207">IF(SUM(LEN(B4207:V4207))=0,"",IF(OR(OR(ISBLANK(F4207),SUM(LEN(C4207),LEN(D4207))=0),AND(NOT(E4207="Unknown"),ISBLANK(J4207)),AND(NOT(O4207="Unknown"),ISBLANK(R4207))),"Missing Information", INDEX(Table15[Entire Service Line Classification], MATCH(SUMIFS(Table15[Unique ID],Table15[System-Owned Portion],E4207,Table15[If Material Anything Other than "Lead" in Column E,Was Material Ever Previously Lead?],G4207,Table15[Customer-Owned Portion],O4207),Table15[Unique ID],0),0)))</f>
        <v>Non-lead</v>
      </c>
      <c r="X4207"/>
    </row>
    <row r="4208" spans="2:24" ht="30" x14ac:dyDescent="0.25">
      <c r="B4208" s="145" t="s">
        <v>6146</v>
      </c>
      <c r="C4208" s="31" t="s">
        <v>13748</v>
      </c>
      <c r="D4208" s="31"/>
      <c r="E4208" s="43" t="s">
        <v>52</v>
      </c>
      <c r="F4208" s="42" t="s">
        <v>34</v>
      </c>
      <c r="G4208" s="83" t="s">
        <v>34</v>
      </c>
      <c r="H4208" s="168">
        <v>35816</v>
      </c>
      <c r="I4208" s="31"/>
      <c r="J4208" s="83" t="s">
        <v>188</v>
      </c>
      <c r="K4208" s="31" t="s">
        <v>34</v>
      </c>
      <c r="L4208" s="31"/>
      <c r="M4208" s="168"/>
      <c r="N4208" s="147"/>
      <c r="O4208" s="105" t="s">
        <v>52</v>
      </c>
      <c r="P4208" s="171">
        <v>35816</v>
      </c>
      <c r="Q4208" s="31"/>
      <c r="R4208" s="83" t="s">
        <v>188</v>
      </c>
      <c r="S4208" s="31" t="s">
        <v>34</v>
      </c>
      <c r="T4208" s="31"/>
      <c r="U4208" s="168"/>
      <c r="V4208" s="149"/>
      <c r="W4208" s="140" t="str" cm="1">
        <f t="array" ref="W4208">IF(SUM(LEN(B4208:V4208))=0,"",IF(OR(OR(ISBLANK(F4208),SUM(LEN(C4208),LEN(D4208))=0),AND(NOT(E4208="Unknown"),ISBLANK(J4208)),AND(NOT(O4208="Unknown"),ISBLANK(R4208))),"Missing Information", INDEX(Table15[Entire Service Line Classification], MATCH(SUMIFS(Table15[Unique ID],Table15[System-Owned Portion],E4208,Table15[If Material Anything Other than "Lead" in Column E,Was Material Ever Previously Lead?],G4208,Table15[Customer-Owned Portion],O4208),Table15[Unique ID],0),0)))</f>
        <v>Non-lead</v>
      </c>
      <c r="X4208"/>
    </row>
    <row r="4209" spans="2:24" ht="30" x14ac:dyDescent="0.25">
      <c r="B4209" s="145" t="s">
        <v>6156</v>
      </c>
      <c r="C4209" s="31" t="s">
        <v>13758</v>
      </c>
      <c r="D4209" s="31"/>
      <c r="E4209" s="43" t="s">
        <v>52</v>
      </c>
      <c r="F4209" s="42" t="s">
        <v>34</v>
      </c>
      <c r="G4209" s="83" t="s">
        <v>34</v>
      </c>
      <c r="H4209" s="168">
        <v>35816</v>
      </c>
      <c r="I4209" s="31"/>
      <c r="J4209" s="83" t="s">
        <v>188</v>
      </c>
      <c r="K4209" s="31" t="s">
        <v>34</v>
      </c>
      <c r="L4209" s="31"/>
      <c r="M4209" s="168"/>
      <c r="N4209" s="147"/>
      <c r="O4209" s="105" t="s">
        <v>52</v>
      </c>
      <c r="P4209" s="171">
        <v>35816</v>
      </c>
      <c r="Q4209" s="31"/>
      <c r="R4209" s="83" t="s">
        <v>188</v>
      </c>
      <c r="S4209" s="31" t="s">
        <v>34</v>
      </c>
      <c r="T4209" s="31"/>
      <c r="U4209" s="168"/>
      <c r="V4209" s="149"/>
      <c r="W4209" s="140" t="str" cm="1">
        <f t="array" ref="W4209">IF(SUM(LEN(B4209:V4209))=0,"",IF(OR(OR(ISBLANK(F4209),SUM(LEN(C4209),LEN(D4209))=0),AND(NOT(E4209="Unknown"),ISBLANK(J4209)),AND(NOT(O4209="Unknown"),ISBLANK(R4209))),"Missing Information", INDEX(Table15[Entire Service Line Classification], MATCH(SUMIFS(Table15[Unique ID],Table15[System-Owned Portion],E4209,Table15[If Material Anything Other than "Lead" in Column E,Was Material Ever Previously Lead?],G4209,Table15[Customer-Owned Portion],O4209),Table15[Unique ID],0),0)))</f>
        <v>Non-lead</v>
      </c>
      <c r="X4209"/>
    </row>
    <row r="4210" spans="2:24" ht="30" x14ac:dyDescent="0.25">
      <c r="B4210" s="145" t="s">
        <v>6199</v>
      </c>
      <c r="C4210" s="31" t="s">
        <v>13801</v>
      </c>
      <c r="D4210" s="31"/>
      <c r="E4210" s="43" t="s">
        <v>52</v>
      </c>
      <c r="F4210" s="42" t="s">
        <v>34</v>
      </c>
      <c r="G4210" s="83" t="s">
        <v>34</v>
      </c>
      <c r="H4210" s="168">
        <v>35816</v>
      </c>
      <c r="I4210" s="31"/>
      <c r="J4210" s="83" t="s">
        <v>188</v>
      </c>
      <c r="K4210" s="31" t="s">
        <v>34</v>
      </c>
      <c r="L4210" s="31"/>
      <c r="M4210" s="168"/>
      <c r="N4210" s="147"/>
      <c r="O4210" s="105" t="s">
        <v>52</v>
      </c>
      <c r="P4210" s="171">
        <v>35816</v>
      </c>
      <c r="Q4210" s="31"/>
      <c r="R4210" s="83" t="s">
        <v>188</v>
      </c>
      <c r="S4210" s="31" t="s">
        <v>34</v>
      </c>
      <c r="T4210" s="31"/>
      <c r="U4210" s="168"/>
      <c r="V4210" s="149"/>
      <c r="W4210" s="140" t="str" cm="1">
        <f t="array" ref="W4210">IF(SUM(LEN(B4210:V4210))=0,"",IF(OR(OR(ISBLANK(F4210),SUM(LEN(C4210),LEN(D4210))=0),AND(NOT(E4210="Unknown"),ISBLANK(J4210)),AND(NOT(O4210="Unknown"),ISBLANK(R4210))),"Missing Information", INDEX(Table15[Entire Service Line Classification], MATCH(SUMIFS(Table15[Unique ID],Table15[System-Owned Portion],E4210,Table15[If Material Anything Other than "Lead" in Column E,Was Material Ever Previously Lead?],G4210,Table15[Customer-Owned Portion],O4210),Table15[Unique ID],0),0)))</f>
        <v>Non-lead</v>
      </c>
      <c r="X4210"/>
    </row>
    <row r="4211" spans="2:24" ht="30" x14ac:dyDescent="0.25">
      <c r="B4211" s="145" t="s">
        <v>613</v>
      </c>
      <c r="C4211" s="31" t="s">
        <v>8028</v>
      </c>
      <c r="D4211" s="31"/>
      <c r="E4211" s="43" t="s">
        <v>52</v>
      </c>
      <c r="F4211" s="42" t="s">
        <v>34</v>
      </c>
      <c r="G4211" s="83" t="s">
        <v>34</v>
      </c>
      <c r="H4211" s="168">
        <v>35768</v>
      </c>
      <c r="I4211" s="31"/>
      <c r="J4211" s="83" t="s">
        <v>188</v>
      </c>
      <c r="K4211" s="31" t="s">
        <v>34</v>
      </c>
      <c r="L4211" s="31"/>
      <c r="M4211" s="168"/>
      <c r="N4211" s="147"/>
      <c r="O4211" s="105" t="s">
        <v>52</v>
      </c>
      <c r="P4211" s="171">
        <v>35768</v>
      </c>
      <c r="Q4211" s="31"/>
      <c r="R4211" s="83" t="s">
        <v>188</v>
      </c>
      <c r="S4211" s="31" t="s">
        <v>34</v>
      </c>
      <c r="T4211" s="31"/>
      <c r="U4211" s="168"/>
      <c r="V4211" s="149"/>
      <c r="W4211" s="140" t="str" cm="1">
        <f t="array" ref="W4211">IF(SUM(LEN(B4211:V4211))=0,"",IF(OR(OR(ISBLANK(F4211),SUM(LEN(C4211),LEN(D4211))=0),AND(NOT(E4211="Unknown"),ISBLANK(J4211)),AND(NOT(O4211="Unknown"),ISBLANK(R4211))),"Missing Information", INDEX(Table15[Entire Service Line Classification], MATCH(SUMIFS(Table15[Unique ID],Table15[System-Owned Portion],E4211,Table15[If Material Anything Other than "Lead" in Column E,Was Material Ever Previously Lead?],G4211,Table15[Customer-Owned Portion],O4211),Table15[Unique ID],0),0)))</f>
        <v>Non-lead</v>
      </c>
      <c r="X4211"/>
    </row>
    <row r="4212" spans="2:24" ht="30" x14ac:dyDescent="0.25">
      <c r="B4212" s="145" t="s">
        <v>621</v>
      </c>
      <c r="C4212" s="31" t="s">
        <v>8036</v>
      </c>
      <c r="D4212" s="31"/>
      <c r="E4212" s="43" t="s">
        <v>52</v>
      </c>
      <c r="F4212" s="42" t="s">
        <v>34</v>
      </c>
      <c r="G4212" s="83" t="s">
        <v>34</v>
      </c>
      <c r="H4212" s="168">
        <v>35768</v>
      </c>
      <c r="I4212" s="31"/>
      <c r="J4212" s="83" t="s">
        <v>188</v>
      </c>
      <c r="K4212" s="31" t="s">
        <v>34</v>
      </c>
      <c r="L4212" s="31"/>
      <c r="M4212" s="168"/>
      <c r="N4212" s="147"/>
      <c r="O4212" s="105" t="s">
        <v>52</v>
      </c>
      <c r="P4212" s="171">
        <v>35768</v>
      </c>
      <c r="Q4212" s="31"/>
      <c r="R4212" s="83" t="s">
        <v>188</v>
      </c>
      <c r="S4212" s="31" t="s">
        <v>34</v>
      </c>
      <c r="T4212" s="31"/>
      <c r="U4212" s="168"/>
      <c r="V4212" s="149"/>
      <c r="W4212" s="140" t="str" cm="1">
        <f t="array" ref="W4212">IF(SUM(LEN(B4212:V4212))=0,"",IF(OR(OR(ISBLANK(F4212),SUM(LEN(C4212),LEN(D4212))=0),AND(NOT(E4212="Unknown"),ISBLANK(J4212)),AND(NOT(O4212="Unknown"),ISBLANK(R4212))),"Missing Information", INDEX(Table15[Entire Service Line Classification], MATCH(SUMIFS(Table15[Unique ID],Table15[System-Owned Portion],E4212,Table15[If Material Anything Other than "Lead" in Column E,Was Material Ever Previously Lead?],G4212,Table15[Customer-Owned Portion],O4212),Table15[Unique ID],0),0)))</f>
        <v>Non-lead</v>
      </c>
      <c r="X4212"/>
    </row>
    <row r="4213" spans="2:24" ht="30" x14ac:dyDescent="0.25">
      <c r="B4213" s="145" t="s">
        <v>636</v>
      </c>
      <c r="C4213" s="31" t="s">
        <v>8051</v>
      </c>
      <c r="D4213" s="31"/>
      <c r="E4213" s="43" t="s">
        <v>52</v>
      </c>
      <c r="F4213" s="42" t="s">
        <v>34</v>
      </c>
      <c r="G4213" s="83" t="s">
        <v>34</v>
      </c>
      <c r="H4213" s="168">
        <v>35768</v>
      </c>
      <c r="I4213" s="31"/>
      <c r="J4213" s="83" t="s">
        <v>188</v>
      </c>
      <c r="K4213" s="31" t="s">
        <v>34</v>
      </c>
      <c r="L4213" s="31"/>
      <c r="M4213" s="168"/>
      <c r="N4213" s="147"/>
      <c r="O4213" s="105" t="s">
        <v>52</v>
      </c>
      <c r="P4213" s="171">
        <v>35768</v>
      </c>
      <c r="Q4213" s="31"/>
      <c r="R4213" s="83" t="s">
        <v>188</v>
      </c>
      <c r="S4213" s="31" t="s">
        <v>34</v>
      </c>
      <c r="T4213" s="31"/>
      <c r="U4213" s="168"/>
      <c r="V4213" s="149"/>
      <c r="W4213" s="140" t="str" cm="1">
        <f t="array" ref="W4213">IF(SUM(LEN(B4213:V4213))=0,"",IF(OR(OR(ISBLANK(F4213),SUM(LEN(C4213),LEN(D4213))=0),AND(NOT(E4213="Unknown"),ISBLANK(J4213)),AND(NOT(O4213="Unknown"),ISBLANK(R4213))),"Missing Information", INDEX(Table15[Entire Service Line Classification], MATCH(SUMIFS(Table15[Unique ID],Table15[System-Owned Portion],E4213,Table15[If Material Anything Other than "Lead" in Column E,Was Material Ever Previously Lead?],G4213,Table15[Customer-Owned Portion],O4213),Table15[Unique ID],0),0)))</f>
        <v>Non-lead</v>
      </c>
      <c r="X4213"/>
    </row>
    <row r="4214" spans="2:24" ht="30" x14ac:dyDescent="0.25">
      <c r="B4214" s="145" t="s">
        <v>638</v>
      </c>
      <c r="C4214" s="31" t="s">
        <v>8053</v>
      </c>
      <c r="D4214" s="31"/>
      <c r="E4214" s="43" t="s">
        <v>52</v>
      </c>
      <c r="F4214" s="42" t="s">
        <v>34</v>
      </c>
      <c r="G4214" s="83" t="s">
        <v>34</v>
      </c>
      <c r="H4214" s="168">
        <v>35768</v>
      </c>
      <c r="I4214" s="31"/>
      <c r="J4214" s="83" t="s">
        <v>188</v>
      </c>
      <c r="K4214" s="31" t="s">
        <v>34</v>
      </c>
      <c r="L4214" s="31"/>
      <c r="M4214" s="168"/>
      <c r="N4214" s="147"/>
      <c r="O4214" s="105" t="s">
        <v>52</v>
      </c>
      <c r="P4214" s="171">
        <v>35768</v>
      </c>
      <c r="Q4214" s="31"/>
      <c r="R4214" s="83" t="s">
        <v>188</v>
      </c>
      <c r="S4214" s="31" t="s">
        <v>34</v>
      </c>
      <c r="T4214" s="31"/>
      <c r="U4214" s="168"/>
      <c r="V4214" s="149"/>
      <c r="W4214" s="140" t="str" cm="1">
        <f t="array" ref="W4214">IF(SUM(LEN(B4214:V4214))=0,"",IF(OR(OR(ISBLANK(F4214),SUM(LEN(C4214),LEN(D4214))=0),AND(NOT(E4214="Unknown"),ISBLANK(J4214)),AND(NOT(O4214="Unknown"),ISBLANK(R4214))),"Missing Information", INDEX(Table15[Entire Service Line Classification], MATCH(SUMIFS(Table15[Unique ID],Table15[System-Owned Portion],E4214,Table15[If Material Anything Other than "Lead" in Column E,Was Material Ever Previously Lead?],G4214,Table15[Customer-Owned Portion],O4214),Table15[Unique ID],0),0)))</f>
        <v>Non-lead</v>
      </c>
      <c r="X4214"/>
    </row>
    <row r="4215" spans="2:24" ht="30" x14ac:dyDescent="0.25">
      <c r="B4215" s="145" t="s">
        <v>2652</v>
      </c>
      <c r="C4215" s="31" t="s">
        <v>10083</v>
      </c>
      <c r="D4215" s="31"/>
      <c r="E4215" s="43" t="s">
        <v>52</v>
      </c>
      <c r="F4215" s="42" t="s">
        <v>34</v>
      </c>
      <c r="G4215" s="83" t="s">
        <v>34</v>
      </c>
      <c r="H4215" s="168">
        <v>35768</v>
      </c>
      <c r="I4215" s="31"/>
      <c r="J4215" s="83" t="s">
        <v>188</v>
      </c>
      <c r="K4215" s="31" t="s">
        <v>34</v>
      </c>
      <c r="L4215" s="31"/>
      <c r="M4215" s="168"/>
      <c r="N4215" s="147"/>
      <c r="O4215" s="105" t="s">
        <v>52</v>
      </c>
      <c r="P4215" s="171">
        <v>35768</v>
      </c>
      <c r="Q4215" s="31"/>
      <c r="R4215" s="83" t="s">
        <v>188</v>
      </c>
      <c r="S4215" s="31" t="s">
        <v>34</v>
      </c>
      <c r="T4215" s="31"/>
      <c r="U4215" s="168"/>
      <c r="V4215" s="149"/>
      <c r="W4215" s="140" t="str" cm="1">
        <f t="array" ref="W4215">IF(SUM(LEN(B4215:V4215))=0,"",IF(OR(OR(ISBLANK(F4215),SUM(LEN(C4215),LEN(D4215))=0),AND(NOT(E4215="Unknown"),ISBLANK(J4215)),AND(NOT(O4215="Unknown"),ISBLANK(R4215))),"Missing Information", INDEX(Table15[Entire Service Line Classification], MATCH(SUMIFS(Table15[Unique ID],Table15[System-Owned Portion],E4215,Table15[If Material Anything Other than "Lead" in Column E,Was Material Ever Previously Lead?],G4215,Table15[Customer-Owned Portion],O4215),Table15[Unique ID],0),0)))</f>
        <v>Non-lead</v>
      </c>
      <c r="X4215"/>
    </row>
    <row r="4216" spans="2:24" ht="30" x14ac:dyDescent="0.25">
      <c r="B4216" s="145" t="s">
        <v>2713</v>
      </c>
      <c r="C4216" s="31" t="s">
        <v>10144</v>
      </c>
      <c r="D4216" s="31"/>
      <c r="E4216" s="43" t="s">
        <v>52</v>
      </c>
      <c r="F4216" s="42" t="s">
        <v>34</v>
      </c>
      <c r="G4216" s="83" t="s">
        <v>34</v>
      </c>
      <c r="H4216" s="168">
        <v>35768</v>
      </c>
      <c r="I4216" s="31"/>
      <c r="J4216" s="83" t="s">
        <v>188</v>
      </c>
      <c r="K4216" s="31" t="s">
        <v>34</v>
      </c>
      <c r="L4216" s="31"/>
      <c r="M4216" s="168"/>
      <c r="N4216" s="147"/>
      <c r="O4216" s="105" t="s">
        <v>52</v>
      </c>
      <c r="P4216" s="171">
        <v>35768</v>
      </c>
      <c r="Q4216" s="31"/>
      <c r="R4216" s="83" t="s">
        <v>188</v>
      </c>
      <c r="S4216" s="31" t="s">
        <v>34</v>
      </c>
      <c r="T4216" s="31"/>
      <c r="U4216" s="168"/>
      <c r="V4216" s="149"/>
      <c r="W4216" s="140" t="str" cm="1">
        <f t="array" ref="W4216">IF(SUM(LEN(B4216:V4216))=0,"",IF(OR(OR(ISBLANK(F4216),SUM(LEN(C4216),LEN(D4216))=0),AND(NOT(E4216="Unknown"),ISBLANK(J4216)),AND(NOT(O4216="Unknown"),ISBLANK(R4216))),"Missing Information", INDEX(Table15[Entire Service Line Classification], MATCH(SUMIFS(Table15[Unique ID],Table15[System-Owned Portion],E4216,Table15[If Material Anything Other than "Lead" in Column E,Was Material Ever Previously Lead?],G4216,Table15[Customer-Owned Portion],O4216),Table15[Unique ID],0),0)))</f>
        <v>Non-lead</v>
      </c>
      <c r="X4216"/>
    </row>
    <row r="4217" spans="2:24" ht="30" x14ac:dyDescent="0.25">
      <c r="B4217" s="145" t="s">
        <v>2810</v>
      </c>
      <c r="C4217" s="31" t="s">
        <v>10241</v>
      </c>
      <c r="D4217" s="31"/>
      <c r="E4217" s="43" t="s">
        <v>52</v>
      </c>
      <c r="F4217" s="42" t="s">
        <v>34</v>
      </c>
      <c r="G4217" s="83" t="s">
        <v>34</v>
      </c>
      <c r="H4217" s="168">
        <v>35768</v>
      </c>
      <c r="I4217" s="31"/>
      <c r="J4217" s="83" t="s">
        <v>188</v>
      </c>
      <c r="K4217" s="31" t="s">
        <v>34</v>
      </c>
      <c r="L4217" s="31"/>
      <c r="M4217" s="168"/>
      <c r="N4217" s="147"/>
      <c r="O4217" s="105" t="s">
        <v>52</v>
      </c>
      <c r="P4217" s="171">
        <v>35768</v>
      </c>
      <c r="Q4217" s="31"/>
      <c r="R4217" s="83" t="s">
        <v>188</v>
      </c>
      <c r="S4217" s="31" t="s">
        <v>34</v>
      </c>
      <c r="T4217" s="31"/>
      <c r="U4217" s="168"/>
      <c r="V4217" s="149"/>
      <c r="W4217" s="140" t="str" cm="1">
        <f t="array" ref="W4217">IF(SUM(LEN(B4217:V4217))=0,"",IF(OR(OR(ISBLANK(F4217),SUM(LEN(C4217),LEN(D4217))=0),AND(NOT(E4217="Unknown"),ISBLANK(J4217)),AND(NOT(O4217="Unknown"),ISBLANK(R4217))),"Missing Information", INDEX(Table15[Entire Service Line Classification], MATCH(SUMIFS(Table15[Unique ID],Table15[System-Owned Portion],E4217,Table15[If Material Anything Other than "Lead" in Column E,Was Material Ever Previously Lead?],G4217,Table15[Customer-Owned Portion],O4217),Table15[Unique ID],0),0)))</f>
        <v>Non-lead</v>
      </c>
      <c r="X4217"/>
    </row>
    <row r="4218" spans="2:24" ht="30" x14ac:dyDescent="0.25">
      <c r="B4218" s="145" t="s">
        <v>823</v>
      </c>
      <c r="C4218" s="31" t="s">
        <v>8236</v>
      </c>
      <c r="D4218" s="31"/>
      <c r="E4218" s="43" t="s">
        <v>52</v>
      </c>
      <c r="F4218" s="42" t="s">
        <v>34</v>
      </c>
      <c r="G4218" s="83" t="s">
        <v>34</v>
      </c>
      <c r="H4218" s="168">
        <v>35765</v>
      </c>
      <c r="I4218" s="31"/>
      <c r="J4218" s="83" t="s">
        <v>188</v>
      </c>
      <c r="K4218" s="31" t="s">
        <v>34</v>
      </c>
      <c r="L4218" s="31"/>
      <c r="M4218" s="168"/>
      <c r="N4218" s="147"/>
      <c r="O4218" s="105" t="s">
        <v>52</v>
      </c>
      <c r="P4218" s="171">
        <v>35765</v>
      </c>
      <c r="Q4218" s="31"/>
      <c r="R4218" s="83" t="s">
        <v>188</v>
      </c>
      <c r="S4218" s="31" t="s">
        <v>34</v>
      </c>
      <c r="T4218" s="31"/>
      <c r="U4218" s="168"/>
      <c r="V4218" s="149"/>
      <c r="W4218" s="140" t="str" cm="1">
        <f t="array" ref="W4218">IF(SUM(LEN(B4218:V4218))=0,"",IF(OR(OR(ISBLANK(F4218),SUM(LEN(C4218),LEN(D4218))=0),AND(NOT(E4218="Unknown"),ISBLANK(J4218)),AND(NOT(O4218="Unknown"),ISBLANK(R4218))),"Missing Information", INDEX(Table15[Entire Service Line Classification], MATCH(SUMIFS(Table15[Unique ID],Table15[System-Owned Portion],E4218,Table15[If Material Anything Other than "Lead" in Column E,Was Material Ever Previously Lead?],G4218,Table15[Customer-Owned Portion],O4218),Table15[Unique ID],0),0)))</f>
        <v>Non-lead</v>
      </c>
      <c r="X4218"/>
    </row>
    <row r="4219" spans="2:24" ht="30" x14ac:dyDescent="0.25">
      <c r="B4219" s="145" t="s">
        <v>543</v>
      </c>
      <c r="C4219" s="31" t="s">
        <v>7958</v>
      </c>
      <c r="D4219" s="31"/>
      <c r="E4219" s="43" t="s">
        <v>52</v>
      </c>
      <c r="F4219" s="42" t="s">
        <v>34</v>
      </c>
      <c r="G4219" s="83" t="s">
        <v>34</v>
      </c>
      <c r="H4219" s="168">
        <v>35758</v>
      </c>
      <c r="I4219" s="31"/>
      <c r="J4219" s="83" t="s">
        <v>188</v>
      </c>
      <c r="K4219" s="31" t="s">
        <v>34</v>
      </c>
      <c r="L4219" s="31"/>
      <c r="M4219" s="168"/>
      <c r="N4219" s="147"/>
      <c r="O4219" s="105" t="s">
        <v>52</v>
      </c>
      <c r="P4219" s="171">
        <v>35758</v>
      </c>
      <c r="Q4219" s="31"/>
      <c r="R4219" s="83" t="s">
        <v>188</v>
      </c>
      <c r="S4219" s="31" t="s">
        <v>34</v>
      </c>
      <c r="T4219" s="31"/>
      <c r="U4219" s="168"/>
      <c r="V4219" s="149"/>
      <c r="W4219" s="140" t="str" cm="1">
        <f t="array" ref="W4219">IF(SUM(LEN(B4219:V4219))=0,"",IF(OR(OR(ISBLANK(F4219),SUM(LEN(C4219),LEN(D4219))=0),AND(NOT(E4219="Unknown"),ISBLANK(J4219)),AND(NOT(O4219="Unknown"),ISBLANK(R4219))),"Missing Information", INDEX(Table15[Entire Service Line Classification], MATCH(SUMIFS(Table15[Unique ID],Table15[System-Owned Portion],E4219,Table15[If Material Anything Other than "Lead" in Column E,Was Material Ever Previously Lead?],G4219,Table15[Customer-Owned Portion],O4219),Table15[Unique ID],0),0)))</f>
        <v>Non-lead</v>
      </c>
      <c r="X4219"/>
    </row>
    <row r="4220" spans="2:24" ht="30" x14ac:dyDescent="0.25">
      <c r="B4220" s="145" t="s">
        <v>2002</v>
      </c>
      <c r="C4220" s="31" t="s">
        <v>9434</v>
      </c>
      <c r="D4220" s="31"/>
      <c r="E4220" s="43" t="s">
        <v>52</v>
      </c>
      <c r="F4220" s="42" t="s">
        <v>34</v>
      </c>
      <c r="G4220" s="83" t="s">
        <v>34</v>
      </c>
      <c r="H4220" s="168">
        <v>35755</v>
      </c>
      <c r="I4220" s="31"/>
      <c r="J4220" s="83" t="s">
        <v>188</v>
      </c>
      <c r="K4220" s="31" t="s">
        <v>34</v>
      </c>
      <c r="L4220" s="31"/>
      <c r="M4220" s="168"/>
      <c r="N4220" s="147"/>
      <c r="O4220" s="105" t="s">
        <v>52</v>
      </c>
      <c r="P4220" s="171">
        <v>35755</v>
      </c>
      <c r="Q4220" s="31"/>
      <c r="R4220" s="83" t="s">
        <v>188</v>
      </c>
      <c r="S4220" s="31" t="s">
        <v>34</v>
      </c>
      <c r="T4220" s="31"/>
      <c r="U4220" s="168"/>
      <c r="V4220" s="149"/>
      <c r="W4220" s="140" t="str" cm="1">
        <f t="array" ref="W4220">IF(SUM(LEN(B4220:V4220))=0,"",IF(OR(OR(ISBLANK(F4220),SUM(LEN(C4220),LEN(D4220))=0),AND(NOT(E4220="Unknown"),ISBLANK(J4220)),AND(NOT(O4220="Unknown"),ISBLANK(R4220))),"Missing Information", INDEX(Table15[Entire Service Line Classification], MATCH(SUMIFS(Table15[Unique ID],Table15[System-Owned Portion],E4220,Table15[If Material Anything Other than "Lead" in Column E,Was Material Ever Previously Lead?],G4220,Table15[Customer-Owned Portion],O4220),Table15[Unique ID],0),0)))</f>
        <v>Non-lead</v>
      </c>
      <c r="X4220"/>
    </row>
    <row r="4221" spans="2:24" ht="30" x14ac:dyDescent="0.25">
      <c r="B4221" s="145" t="s">
        <v>4730</v>
      </c>
      <c r="C4221" s="31" t="s">
        <v>12327</v>
      </c>
      <c r="D4221" s="31"/>
      <c r="E4221" s="43" t="s">
        <v>52</v>
      </c>
      <c r="F4221" s="42" t="s">
        <v>34</v>
      </c>
      <c r="G4221" s="83" t="s">
        <v>34</v>
      </c>
      <c r="H4221" s="168">
        <v>35748</v>
      </c>
      <c r="I4221" s="31"/>
      <c r="J4221" s="83" t="s">
        <v>188</v>
      </c>
      <c r="K4221" s="31" t="s">
        <v>34</v>
      </c>
      <c r="L4221" s="31"/>
      <c r="M4221" s="168"/>
      <c r="N4221" s="147"/>
      <c r="O4221" s="105" t="s">
        <v>52</v>
      </c>
      <c r="P4221" s="171">
        <v>35748</v>
      </c>
      <c r="Q4221" s="31"/>
      <c r="R4221" s="83" t="s">
        <v>188</v>
      </c>
      <c r="S4221" s="31" t="s">
        <v>34</v>
      </c>
      <c r="T4221" s="31"/>
      <c r="U4221" s="168"/>
      <c r="V4221" s="149"/>
      <c r="W4221" s="140" t="str" cm="1">
        <f t="array" ref="W4221">IF(SUM(LEN(B4221:V4221))=0,"",IF(OR(OR(ISBLANK(F4221),SUM(LEN(C4221),LEN(D4221))=0),AND(NOT(E4221="Unknown"),ISBLANK(J4221)),AND(NOT(O4221="Unknown"),ISBLANK(R4221))),"Missing Information", INDEX(Table15[Entire Service Line Classification], MATCH(SUMIFS(Table15[Unique ID],Table15[System-Owned Portion],E4221,Table15[If Material Anything Other than "Lead" in Column E,Was Material Ever Previously Lead?],G4221,Table15[Customer-Owned Portion],O4221),Table15[Unique ID],0),0)))</f>
        <v>Non-lead</v>
      </c>
      <c r="X4221"/>
    </row>
    <row r="4222" spans="2:24" ht="30" x14ac:dyDescent="0.25">
      <c r="B4222" s="145" t="s">
        <v>4749</v>
      </c>
      <c r="C4222" s="31" t="s">
        <v>12346</v>
      </c>
      <c r="D4222" s="31"/>
      <c r="E4222" s="43" t="s">
        <v>52</v>
      </c>
      <c r="F4222" s="42" t="s">
        <v>34</v>
      </c>
      <c r="G4222" s="83" t="s">
        <v>34</v>
      </c>
      <c r="H4222" s="168">
        <v>35748</v>
      </c>
      <c r="I4222" s="31"/>
      <c r="J4222" s="83" t="s">
        <v>188</v>
      </c>
      <c r="K4222" s="31" t="s">
        <v>34</v>
      </c>
      <c r="L4222" s="31"/>
      <c r="M4222" s="168"/>
      <c r="N4222" s="147"/>
      <c r="O4222" s="105" t="s">
        <v>52</v>
      </c>
      <c r="P4222" s="171">
        <v>35748</v>
      </c>
      <c r="Q4222" s="31"/>
      <c r="R4222" s="83" t="s">
        <v>188</v>
      </c>
      <c r="S4222" s="31" t="s">
        <v>34</v>
      </c>
      <c r="T4222" s="31"/>
      <c r="U4222" s="168"/>
      <c r="V4222" s="149"/>
      <c r="W4222" s="140" t="str" cm="1">
        <f t="array" ref="W4222">IF(SUM(LEN(B4222:V4222))=0,"",IF(OR(OR(ISBLANK(F4222),SUM(LEN(C4222),LEN(D4222))=0),AND(NOT(E4222="Unknown"),ISBLANK(J4222)),AND(NOT(O4222="Unknown"),ISBLANK(R4222))),"Missing Information", INDEX(Table15[Entire Service Line Classification], MATCH(SUMIFS(Table15[Unique ID],Table15[System-Owned Portion],E4222,Table15[If Material Anything Other than "Lead" in Column E,Was Material Ever Previously Lead?],G4222,Table15[Customer-Owned Portion],O4222),Table15[Unique ID],0),0)))</f>
        <v>Non-lead</v>
      </c>
      <c r="X4222"/>
    </row>
    <row r="4223" spans="2:24" ht="30" x14ac:dyDescent="0.25">
      <c r="B4223" s="145" t="s">
        <v>4771</v>
      </c>
      <c r="C4223" s="31" t="s">
        <v>12368</v>
      </c>
      <c r="D4223" s="31"/>
      <c r="E4223" s="43" t="s">
        <v>52</v>
      </c>
      <c r="F4223" s="42" t="s">
        <v>34</v>
      </c>
      <c r="G4223" s="83" t="s">
        <v>34</v>
      </c>
      <c r="H4223" s="168">
        <v>35748</v>
      </c>
      <c r="I4223" s="31"/>
      <c r="J4223" s="83" t="s">
        <v>188</v>
      </c>
      <c r="K4223" s="31" t="s">
        <v>34</v>
      </c>
      <c r="L4223" s="31"/>
      <c r="M4223" s="168"/>
      <c r="N4223" s="147"/>
      <c r="O4223" s="105" t="s">
        <v>52</v>
      </c>
      <c r="P4223" s="171">
        <v>35748</v>
      </c>
      <c r="Q4223" s="31"/>
      <c r="R4223" s="83" t="s">
        <v>188</v>
      </c>
      <c r="S4223" s="31" t="s">
        <v>34</v>
      </c>
      <c r="T4223" s="31"/>
      <c r="U4223" s="168"/>
      <c r="V4223" s="149"/>
      <c r="W4223" s="140" t="str" cm="1">
        <f t="array" ref="W4223">IF(SUM(LEN(B4223:V4223))=0,"",IF(OR(OR(ISBLANK(F4223),SUM(LEN(C4223),LEN(D4223))=0),AND(NOT(E4223="Unknown"),ISBLANK(J4223)),AND(NOT(O4223="Unknown"),ISBLANK(R4223))),"Missing Information", INDEX(Table15[Entire Service Line Classification], MATCH(SUMIFS(Table15[Unique ID],Table15[System-Owned Portion],E4223,Table15[If Material Anything Other than "Lead" in Column E,Was Material Ever Previously Lead?],G4223,Table15[Customer-Owned Portion],O4223),Table15[Unique ID],0),0)))</f>
        <v>Non-lead</v>
      </c>
      <c r="X4223"/>
    </row>
    <row r="4224" spans="2:24" ht="30" x14ac:dyDescent="0.25">
      <c r="B4224" s="145" t="s">
        <v>4772</v>
      </c>
      <c r="C4224" s="31" t="s">
        <v>12369</v>
      </c>
      <c r="D4224" s="31"/>
      <c r="E4224" s="43" t="s">
        <v>52</v>
      </c>
      <c r="F4224" s="42" t="s">
        <v>34</v>
      </c>
      <c r="G4224" s="83" t="s">
        <v>34</v>
      </c>
      <c r="H4224" s="168">
        <v>35748</v>
      </c>
      <c r="I4224" s="31"/>
      <c r="J4224" s="83" t="s">
        <v>188</v>
      </c>
      <c r="K4224" s="31" t="s">
        <v>34</v>
      </c>
      <c r="L4224" s="31"/>
      <c r="M4224" s="168"/>
      <c r="N4224" s="147"/>
      <c r="O4224" s="105" t="s">
        <v>52</v>
      </c>
      <c r="P4224" s="171">
        <v>35748</v>
      </c>
      <c r="Q4224" s="31"/>
      <c r="R4224" s="83" t="s">
        <v>188</v>
      </c>
      <c r="S4224" s="31" t="s">
        <v>34</v>
      </c>
      <c r="T4224" s="31"/>
      <c r="U4224" s="168"/>
      <c r="V4224" s="149"/>
      <c r="W4224" s="140" t="str" cm="1">
        <f t="array" ref="W4224">IF(SUM(LEN(B4224:V4224))=0,"",IF(OR(OR(ISBLANK(F4224),SUM(LEN(C4224),LEN(D4224))=0),AND(NOT(E4224="Unknown"),ISBLANK(J4224)),AND(NOT(O4224="Unknown"),ISBLANK(R4224))),"Missing Information", INDEX(Table15[Entire Service Line Classification], MATCH(SUMIFS(Table15[Unique ID],Table15[System-Owned Portion],E4224,Table15[If Material Anything Other than "Lead" in Column E,Was Material Ever Previously Lead?],G4224,Table15[Customer-Owned Portion],O4224),Table15[Unique ID],0),0)))</f>
        <v>Non-lead</v>
      </c>
      <c r="X4224"/>
    </row>
    <row r="4225" spans="2:24" ht="30" x14ac:dyDescent="0.25">
      <c r="B4225" s="145" t="s">
        <v>4791</v>
      </c>
      <c r="C4225" s="31" t="s">
        <v>12388</v>
      </c>
      <c r="D4225" s="31"/>
      <c r="E4225" s="43" t="s">
        <v>52</v>
      </c>
      <c r="F4225" s="42" t="s">
        <v>34</v>
      </c>
      <c r="G4225" s="83" t="s">
        <v>34</v>
      </c>
      <c r="H4225" s="168">
        <v>35748</v>
      </c>
      <c r="I4225" s="31"/>
      <c r="J4225" s="83" t="s">
        <v>188</v>
      </c>
      <c r="K4225" s="31" t="s">
        <v>34</v>
      </c>
      <c r="L4225" s="31"/>
      <c r="M4225" s="168"/>
      <c r="N4225" s="147"/>
      <c r="O4225" s="105" t="s">
        <v>52</v>
      </c>
      <c r="P4225" s="171">
        <v>35748</v>
      </c>
      <c r="Q4225" s="31"/>
      <c r="R4225" s="83" t="s">
        <v>188</v>
      </c>
      <c r="S4225" s="31" t="s">
        <v>34</v>
      </c>
      <c r="T4225" s="31"/>
      <c r="U4225" s="168"/>
      <c r="V4225" s="149"/>
      <c r="W4225" s="140" t="str" cm="1">
        <f t="array" ref="W4225">IF(SUM(LEN(B4225:V4225))=0,"",IF(OR(OR(ISBLANK(F4225),SUM(LEN(C4225),LEN(D4225))=0),AND(NOT(E4225="Unknown"),ISBLANK(J4225)),AND(NOT(O4225="Unknown"),ISBLANK(R4225))),"Missing Information", INDEX(Table15[Entire Service Line Classification], MATCH(SUMIFS(Table15[Unique ID],Table15[System-Owned Portion],E4225,Table15[If Material Anything Other than "Lead" in Column E,Was Material Ever Previously Lead?],G4225,Table15[Customer-Owned Portion],O4225),Table15[Unique ID],0),0)))</f>
        <v>Non-lead</v>
      </c>
      <c r="X4225"/>
    </row>
    <row r="4226" spans="2:24" ht="30" x14ac:dyDescent="0.25">
      <c r="B4226" s="145" t="s">
        <v>4802</v>
      </c>
      <c r="C4226" s="31" t="s">
        <v>12399</v>
      </c>
      <c r="D4226" s="31"/>
      <c r="E4226" s="43" t="s">
        <v>52</v>
      </c>
      <c r="F4226" s="42" t="s">
        <v>34</v>
      </c>
      <c r="G4226" s="83" t="s">
        <v>34</v>
      </c>
      <c r="H4226" s="168">
        <v>35748</v>
      </c>
      <c r="I4226" s="31"/>
      <c r="J4226" s="83" t="s">
        <v>188</v>
      </c>
      <c r="K4226" s="31" t="s">
        <v>34</v>
      </c>
      <c r="L4226" s="31"/>
      <c r="M4226" s="168"/>
      <c r="N4226" s="147"/>
      <c r="O4226" s="105" t="s">
        <v>52</v>
      </c>
      <c r="P4226" s="171">
        <v>35748</v>
      </c>
      <c r="Q4226" s="31"/>
      <c r="R4226" s="83" t="s">
        <v>188</v>
      </c>
      <c r="S4226" s="31" t="s">
        <v>34</v>
      </c>
      <c r="T4226" s="31"/>
      <c r="U4226" s="168"/>
      <c r="V4226" s="149"/>
      <c r="W4226" s="140" t="str" cm="1">
        <f t="array" ref="W4226">IF(SUM(LEN(B4226:V4226))=0,"",IF(OR(OR(ISBLANK(F4226),SUM(LEN(C4226),LEN(D4226))=0),AND(NOT(E4226="Unknown"),ISBLANK(J4226)),AND(NOT(O4226="Unknown"),ISBLANK(R4226))),"Missing Information", INDEX(Table15[Entire Service Line Classification], MATCH(SUMIFS(Table15[Unique ID],Table15[System-Owned Portion],E4226,Table15[If Material Anything Other than "Lead" in Column E,Was Material Ever Previously Lead?],G4226,Table15[Customer-Owned Portion],O4226),Table15[Unique ID],0),0)))</f>
        <v>Non-lead</v>
      </c>
      <c r="X4226"/>
    </row>
    <row r="4227" spans="2:24" ht="30" x14ac:dyDescent="0.25">
      <c r="B4227" s="145" t="s">
        <v>4803</v>
      </c>
      <c r="C4227" s="31" t="s">
        <v>12400</v>
      </c>
      <c r="D4227" s="31"/>
      <c r="E4227" s="43" t="s">
        <v>52</v>
      </c>
      <c r="F4227" s="42" t="s">
        <v>34</v>
      </c>
      <c r="G4227" s="83" t="s">
        <v>34</v>
      </c>
      <c r="H4227" s="168">
        <v>35748</v>
      </c>
      <c r="I4227" s="31"/>
      <c r="J4227" s="83" t="s">
        <v>188</v>
      </c>
      <c r="K4227" s="31" t="s">
        <v>34</v>
      </c>
      <c r="L4227" s="31"/>
      <c r="M4227" s="168"/>
      <c r="N4227" s="147"/>
      <c r="O4227" s="105" t="s">
        <v>52</v>
      </c>
      <c r="P4227" s="171">
        <v>35748</v>
      </c>
      <c r="Q4227" s="31"/>
      <c r="R4227" s="83" t="s">
        <v>188</v>
      </c>
      <c r="S4227" s="31" t="s">
        <v>34</v>
      </c>
      <c r="T4227" s="31"/>
      <c r="U4227" s="168"/>
      <c r="V4227" s="149"/>
      <c r="W4227" s="140" t="str" cm="1">
        <f t="array" ref="W4227">IF(SUM(LEN(B4227:V4227))=0,"",IF(OR(OR(ISBLANK(F4227),SUM(LEN(C4227),LEN(D4227))=0),AND(NOT(E4227="Unknown"),ISBLANK(J4227)),AND(NOT(O4227="Unknown"),ISBLANK(R4227))),"Missing Information", INDEX(Table15[Entire Service Line Classification], MATCH(SUMIFS(Table15[Unique ID],Table15[System-Owned Portion],E4227,Table15[If Material Anything Other than "Lead" in Column E,Was Material Ever Previously Lead?],G4227,Table15[Customer-Owned Portion],O4227),Table15[Unique ID],0),0)))</f>
        <v>Non-lead</v>
      </c>
      <c r="X4227"/>
    </row>
    <row r="4228" spans="2:24" ht="30" x14ac:dyDescent="0.25">
      <c r="B4228" s="145" t="s">
        <v>4814</v>
      </c>
      <c r="C4228" s="31" t="s">
        <v>12411</v>
      </c>
      <c r="D4228" s="31"/>
      <c r="E4228" s="43" t="s">
        <v>52</v>
      </c>
      <c r="F4228" s="42" t="s">
        <v>34</v>
      </c>
      <c r="G4228" s="83" t="s">
        <v>34</v>
      </c>
      <c r="H4228" s="168">
        <v>35748</v>
      </c>
      <c r="I4228" s="31"/>
      <c r="J4228" s="83" t="s">
        <v>188</v>
      </c>
      <c r="K4228" s="31" t="s">
        <v>34</v>
      </c>
      <c r="L4228" s="31"/>
      <c r="M4228" s="168"/>
      <c r="N4228" s="147"/>
      <c r="O4228" s="105" t="s">
        <v>52</v>
      </c>
      <c r="P4228" s="171">
        <v>35748</v>
      </c>
      <c r="Q4228" s="31"/>
      <c r="R4228" s="83" t="s">
        <v>188</v>
      </c>
      <c r="S4228" s="31" t="s">
        <v>34</v>
      </c>
      <c r="T4228" s="31"/>
      <c r="U4228" s="168"/>
      <c r="V4228" s="149"/>
      <c r="W4228" s="140" t="str" cm="1">
        <f t="array" ref="W4228">IF(SUM(LEN(B4228:V4228))=0,"",IF(OR(OR(ISBLANK(F4228),SUM(LEN(C4228),LEN(D4228))=0),AND(NOT(E4228="Unknown"),ISBLANK(J4228)),AND(NOT(O4228="Unknown"),ISBLANK(R4228))),"Missing Information", INDEX(Table15[Entire Service Line Classification], MATCH(SUMIFS(Table15[Unique ID],Table15[System-Owned Portion],E4228,Table15[If Material Anything Other than "Lead" in Column E,Was Material Ever Previously Lead?],G4228,Table15[Customer-Owned Portion],O4228),Table15[Unique ID],0),0)))</f>
        <v>Non-lead</v>
      </c>
      <c r="X4228"/>
    </row>
    <row r="4229" spans="2:24" ht="30" x14ac:dyDescent="0.25">
      <c r="B4229" s="145" t="s">
        <v>4815</v>
      </c>
      <c r="C4229" s="31" t="s">
        <v>12412</v>
      </c>
      <c r="D4229" s="31"/>
      <c r="E4229" s="43" t="s">
        <v>52</v>
      </c>
      <c r="F4229" s="42" t="s">
        <v>34</v>
      </c>
      <c r="G4229" s="83" t="s">
        <v>34</v>
      </c>
      <c r="H4229" s="168">
        <v>35748</v>
      </c>
      <c r="I4229" s="31"/>
      <c r="J4229" s="83" t="s">
        <v>188</v>
      </c>
      <c r="K4229" s="31" t="s">
        <v>34</v>
      </c>
      <c r="L4229" s="31"/>
      <c r="M4229" s="168"/>
      <c r="N4229" s="147"/>
      <c r="O4229" s="105" t="s">
        <v>52</v>
      </c>
      <c r="P4229" s="171">
        <v>35748</v>
      </c>
      <c r="Q4229" s="31"/>
      <c r="R4229" s="83" t="s">
        <v>188</v>
      </c>
      <c r="S4229" s="31" t="s">
        <v>34</v>
      </c>
      <c r="T4229" s="31"/>
      <c r="U4229" s="168"/>
      <c r="V4229" s="149"/>
      <c r="W4229" s="140" t="str" cm="1">
        <f t="array" ref="W4229">IF(SUM(LEN(B4229:V4229))=0,"",IF(OR(OR(ISBLANK(F4229),SUM(LEN(C4229),LEN(D4229))=0),AND(NOT(E4229="Unknown"),ISBLANK(J4229)),AND(NOT(O4229="Unknown"),ISBLANK(R4229))),"Missing Information", INDEX(Table15[Entire Service Line Classification], MATCH(SUMIFS(Table15[Unique ID],Table15[System-Owned Portion],E4229,Table15[If Material Anything Other than "Lead" in Column E,Was Material Ever Previously Lead?],G4229,Table15[Customer-Owned Portion],O4229),Table15[Unique ID],0),0)))</f>
        <v>Non-lead</v>
      </c>
      <c r="X4229"/>
    </row>
    <row r="4230" spans="2:24" ht="30" x14ac:dyDescent="0.25">
      <c r="B4230" s="145" t="s">
        <v>4886</v>
      </c>
      <c r="C4230" s="31" t="s">
        <v>12483</v>
      </c>
      <c r="D4230" s="31"/>
      <c r="E4230" s="43" t="s">
        <v>52</v>
      </c>
      <c r="F4230" s="42" t="s">
        <v>34</v>
      </c>
      <c r="G4230" s="83" t="s">
        <v>34</v>
      </c>
      <c r="H4230" s="168">
        <v>35748</v>
      </c>
      <c r="I4230" s="31"/>
      <c r="J4230" s="83" t="s">
        <v>188</v>
      </c>
      <c r="K4230" s="31" t="s">
        <v>34</v>
      </c>
      <c r="L4230" s="31"/>
      <c r="M4230" s="168"/>
      <c r="N4230" s="147"/>
      <c r="O4230" s="105" t="s">
        <v>52</v>
      </c>
      <c r="P4230" s="171">
        <v>35748</v>
      </c>
      <c r="Q4230" s="31"/>
      <c r="R4230" s="83" t="s">
        <v>188</v>
      </c>
      <c r="S4230" s="31" t="s">
        <v>34</v>
      </c>
      <c r="T4230" s="31"/>
      <c r="U4230" s="168"/>
      <c r="V4230" s="149"/>
      <c r="W4230" s="140" t="str" cm="1">
        <f t="array" ref="W4230">IF(SUM(LEN(B4230:V4230))=0,"",IF(OR(OR(ISBLANK(F4230),SUM(LEN(C4230),LEN(D4230))=0),AND(NOT(E4230="Unknown"),ISBLANK(J4230)),AND(NOT(O4230="Unknown"),ISBLANK(R4230))),"Missing Information", INDEX(Table15[Entire Service Line Classification], MATCH(SUMIFS(Table15[Unique ID],Table15[System-Owned Portion],E4230,Table15[If Material Anything Other than "Lead" in Column E,Was Material Ever Previously Lead?],G4230,Table15[Customer-Owned Portion],O4230),Table15[Unique ID],0),0)))</f>
        <v>Non-lead</v>
      </c>
      <c r="X4230"/>
    </row>
    <row r="4231" spans="2:24" ht="30" x14ac:dyDescent="0.25">
      <c r="B4231" s="145" t="s">
        <v>4890</v>
      </c>
      <c r="C4231" s="31" t="s">
        <v>12487</v>
      </c>
      <c r="D4231" s="31"/>
      <c r="E4231" s="43" t="s">
        <v>52</v>
      </c>
      <c r="F4231" s="42" t="s">
        <v>34</v>
      </c>
      <c r="G4231" s="83" t="s">
        <v>34</v>
      </c>
      <c r="H4231" s="168">
        <v>35748</v>
      </c>
      <c r="I4231" s="31"/>
      <c r="J4231" s="83" t="s">
        <v>188</v>
      </c>
      <c r="K4231" s="31" t="s">
        <v>34</v>
      </c>
      <c r="L4231" s="31"/>
      <c r="M4231" s="168"/>
      <c r="N4231" s="147"/>
      <c r="O4231" s="105" t="s">
        <v>52</v>
      </c>
      <c r="P4231" s="171">
        <v>35748</v>
      </c>
      <c r="Q4231" s="31"/>
      <c r="R4231" s="83" t="s">
        <v>188</v>
      </c>
      <c r="S4231" s="31" t="s">
        <v>34</v>
      </c>
      <c r="T4231" s="31"/>
      <c r="U4231" s="168"/>
      <c r="V4231" s="149"/>
      <c r="W4231" s="140" t="str" cm="1">
        <f t="array" ref="W4231">IF(SUM(LEN(B4231:V4231))=0,"",IF(OR(OR(ISBLANK(F4231),SUM(LEN(C4231),LEN(D4231))=0),AND(NOT(E4231="Unknown"),ISBLANK(J4231)),AND(NOT(O4231="Unknown"),ISBLANK(R4231))),"Missing Information", INDEX(Table15[Entire Service Line Classification], MATCH(SUMIFS(Table15[Unique ID],Table15[System-Owned Portion],E4231,Table15[If Material Anything Other than "Lead" in Column E,Was Material Ever Previously Lead?],G4231,Table15[Customer-Owned Portion],O4231),Table15[Unique ID],0),0)))</f>
        <v>Non-lead</v>
      </c>
      <c r="X4231"/>
    </row>
    <row r="4232" spans="2:24" ht="30" x14ac:dyDescent="0.25">
      <c r="B4232" s="145" t="s">
        <v>4891</v>
      </c>
      <c r="C4232" s="31" t="s">
        <v>12488</v>
      </c>
      <c r="D4232" s="31"/>
      <c r="E4232" s="43" t="s">
        <v>52</v>
      </c>
      <c r="F4232" s="42" t="s">
        <v>34</v>
      </c>
      <c r="G4232" s="83" t="s">
        <v>34</v>
      </c>
      <c r="H4232" s="168">
        <v>35748</v>
      </c>
      <c r="I4232" s="31"/>
      <c r="J4232" s="83" t="s">
        <v>188</v>
      </c>
      <c r="K4232" s="31" t="s">
        <v>34</v>
      </c>
      <c r="L4232" s="31"/>
      <c r="M4232" s="168"/>
      <c r="N4232" s="147"/>
      <c r="O4232" s="105" t="s">
        <v>52</v>
      </c>
      <c r="P4232" s="171">
        <v>35748</v>
      </c>
      <c r="Q4232" s="31"/>
      <c r="R4232" s="83" t="s">
        <v>188</v>
      </c>
      <c r="S4232" s="31" t="s">
        <v>34</v>
      </c>
      <c r="T4232" s="31"/>
      <c r="U4232" s="168"/>
      <c r="V4232" s="149"/>
      <c r="W4232" s="140" t="str" cm="1">
        <f t="array" ref="W4232">IF(SUM(LEN(B4232:V4232))=0,"",IF(OR(OR(ISBLANK(F4232),SUM(LEN(C4232),LEN(D4232))=0),AND(NOT(E4232="Unknown"),ISBLANK(J4232)),AND(NOT(O4232="Unknown"),ISBLANK(R4232))),"Missing Information", INDEX(Table15[Entire Service Line Classification], MATCH(SUMIFS(Table15[Unique ID],Table15[System-Owned Portion],E4232,Table15[If Material Anything Other than "Lead" in Column E,Was Material Ever Previously Lead?],G4232,Table15[Customer-Owned Portion],O4232),Table15[Unique ID],0),0)))</f>
        <v>Non-lead</v>
      </c>
      <c r="X4232"/>
    </row>
    <row r="4233" spans="2:24" ht="30" x14ac:dyDescent="0.25">
      <c r="B4233" s="145" t="s">
        <v>4917</v>
      </c>
      <c r="C4233" s="31" t="s">
        <v>12514</v>
      </c>
      <c r="D4233" s="31"/>
      <c r="E4233" s="43" t="s">
        <v>52</v>
      </c>
      <c r="F4233" s="42" t="s">
        <v>34</v>
      </c>
      <c r="G4233" s="83" t="s">
        <v>34</v>
      </c>
      <c r="H4233" s="168">
        <v>35748</v>
      </c>
      <c r="I4233" s="31"/>
      <c r="J4233" s="83" t="s">
        <v>188</v>
      </c>
      <c r="K4233" s="31" t="s">
        <v>34</v>
      </c>
      <c r="L4233" s="31"/>
      <c r="M4233" s="168"/>
      <c r="N4233" s="147"/>
      <c r="O4233" s="105" t="s">
        <v>52</v>
      </c>
      <c r="P4233" s="171">
        <v>35748</v>
      </c>
      <c r="Q4233" s="31"/>
      <c r="R4233" s="83" t="s">
        <v>188</v>
      </c>
      <c r="S4233" s="31" t="s">
        <v>34</v>
      </c>
      <c r="T4233" s="31"/>
      <c r="U4233" s="168"/>
      <c r="V4233" s="149"/>
      <c r="W4233" s="140" t="str" cm="1">
        <f t="array" ref="W4233">IF(SUM(LEN(B4233:V4233))=0,"",IF(OR(OR(ISBLANK(F4233),SUM(LEN(C4233),LEN(D4233))=0),AND(NOT(E4233="Unknown"),ISBLANK(J4233)),AND(NOT(O4233="Unknown"),ISBLANK(R4233))),"Missing Information", INDEX(Table15[Entire Service Line Classification], MATCH(SUMIFS(Table15[Unique ID],Table15[System-Owned Portion],E4233,Table15[If Material Anything Other than "Lead" in Column E,Was Material Ever Previously Lead?],G4233,Table15[Customer-Owned Portion],O4233),Table15[Unique ID],0),0)))</f>
        <v>Non-lead</v>
      </c>
      <c r="X4233"/>
    </row>
    <row r="4234" spans="2:24" ht="30" x14ac:dyDescent="0.25">
      <c r="B4234" s="145" t="s">
        <v>4993</v>
      </c>
      <c r="C4234" s="31" t="s">
        <v>12590</v>
      </c>
      <c r="D4234" s="31"/>
      <c r="E4234" s="43" t="s">
        <v>52</v>
      </c>
      <c r="F4234" s="42" t="s">
        <v>34</v>
      </c>
      <c r="G4234" s="83" t="s">
        <v>34</v>
      </c>
      <c r="H4234" s="168">
        <v>35748</v>
      </c>
      <c r="I4234" s="31"/>
      <c r="J4234" s="83" t="s">
        <v>188</v>
      </c>
      <c r="K4234" s="31" t="s">
        <v>34</v>
      </c>
      <c r="L4234" s="31"/>
      <c r="M4234" s="168"/>
      <c r="N4234" s="147"/>
      <c r="O4234" s="105" t="s">
        <v>52</v>
      </c>
      <c r="P4234" s="171">
        <v>35748</v>
      </c>
      <c r="Q4234" s="31"/>
      <c r="R4234" s="83" t="s">
        <v>188</v>
      </c>
      <c r="S4234" s="31" t="s">
        <v>34</v>
      </c>
      <c r="T4234" s="31"/>
      <c r="U4234" s="168"/>
      <c r="V4234" s="149"/>
      <c r="W4234" s="140" t="str" cm="1">
        <f t="array" ref="W4234">IF(SUM(LEN(B4234:V4234))=0,"",IF(OR(OR(ISBLANK(F4234),SUM(LEN(C4234),LEN(D4234))=0),AND(NOT(E4234="Unknown"),ISBLANK(J4234)),AND(NOT(O4234="Unknown"),ISBLANK(R4234))),"Missing Information", INDEX(Table15[Entire Service Line Classification], MATCH(SUMIFS(Table15[Unique ID],Table15[System-Owned Portion],E4234,Table15[If Material Anything Other than "Lead" in Column E,Was Material Ever Previously Lead?],G4234,Table15[Customer-Owned Portion],O4234),Table15[Unique ID],0),0)))</f>
        <v>Non-lead</v>
      </c>
      <c r="X4234"/>
    </row>
    <row r="4235" spans="2:24" ht="30" x14ac:dyDescent="0.25">
      <c r="B4235" s="145" t="s">
        <v>5027</v>
      </c>
      <c r="C4235" s="31" t="s">
        <v>12624</v>
      </c>
      <c r="D4235" s="31"/>
      <c r="E4235" s="43" t="s">
        <v>52</v>
      </c>
      <c r="F4235" s="42" t="s">
        <v>34</v>
      </c>
      <c r="G4235" s="83" t="s">
        <v>34</v>
      </c>
      <c r="H4235" s="168">
        <v>35748</v>
      </c>
      <c r="I4235" s="31"/>
      <c r="J4235" s="83" t="s">
        <v>188</v>
      </c>
      <c r="K4235" s="31" t="s">
        <v>34</v>
      </c>
      <c r="L4235" s="31"/>
      <c r="M4235" s="168"/>
      <c r="N4235" s="147"/>
      <c r="O4235" s="105" t="s">
        <v>52</v>
      </c>
      <c r="P4235" s="171">
        <v>35748</v>
      </c>
      <c r="Q4235" s="31"/>
      <c r="R4235" s="83" t="s">
        <v>188</v>
      </c>
      <c r="S4235" s="31" t="s">
        <v>34</v>
      </c>
      <c r="T4235" s="31"/>
      <c r="U4235" s="168"/>
      <c r="V4235" s="149"/>
      <c r="W4235" s="140" t="str" cm="1">
        <f t="array" ref="W4235">IF(SUM(LEN(B4235:V4235))=0,"",IF(OR(OR(ISBLANK(F4235),SUM(LEN(C4235),LEN(D4235))=0),AND(NOT(E4235="Unknown"),ISBLANK(J4235)),AND(NOT(O4235="Unknown"),ISBLANK(R4235))),"Missing Information", INDEX(Table15[Entire Service Line Classification], MATCH(SUMIFS(Table15[Unique ID],Table15[System-Owned Portion],E4235,Table15[If Material Anything Other than "Lead" in Column E,Was Material Ever Previously Lead?],G4235,Table15[Customer-Owned Portion],O4235),Table15[Unique ID],0),0)))</f>
        <v>Non-lead</v>
      </c>
      <c r="X4235"/>
    </row>
    <row r="4236" spans="2:24" ht="30" x14ac:dyDescent="0.25">
      <c r="B4236" s="145" t="s">
        <v>5044</v>
      </c>
      <c r="C4236" s="31" t="s">
        <v>12641</v>
      </c>
      <c r="D4236" s="31"/>
      <c r="E4236" s="43" t="s">
        <v>52</v>
      </c>
      <c r="F4236" s="42" t="s">
        <v>34</v>
      </c>
      <c r="G4236" s="83" t="s">
        <v>34</v>
      </c>
      <c r="H4236" s="168">
        <v>35748</v>
      </c>
      <c r="I4236" s="31"/>
      <c r="J4236" s="83" t="s">
        <v>188</v>
      </c>
      <c r="K4236" s="31" t="s">
        <v>34</v>
      </c>
      <c r="L4236" s="31"/>
      <c r="M4236" s="168"/>
      <c r="N4236" s="147"/>
      <c r="O4236" s="105" t="s">
        <v>52</v>
      </c>
      <c r="P4236" s="171">
        <v>35748</v>
      </c>
      <c r="Q4236" s="31"/>
      <c r="R4236" s="83" t="s">
        <v>188</v>
      </c>
      <c r="S4236" s="31" t="s">
        <v>34</v>
      </c>
      <c r="T4236" s="31"/>
      <c r="U4236" s="168"/>
      <c r="V4236" s="149"/>
      <c r="W4236" s="140" t="str" cm="1">
        <f t="array" ref="W4236">IF(SUM(LEN(B4236:V4236))=0,"",IF(OR(OR(ISBLANK(F4236),SUM(LEN(C4236),LEN(D4236))=0),AND(NOT(E4236="Unknown"),ISBLANK(J4236)),AND(NOT(O4236="Unknown"),ISBLANK(R4236))),"Missing Information", INDEX(Table15[Entire Service Line Classification], MATCH(SUMIFS(Table15[Unique ID],Table15[System-Owned Portion],E4236,Table15[If Material Anything Other than "Lead" in Column E,Was Material Ever Previously Lead?],G4236,Table15[Customer-Owned Portion],O4236),Table15[Unique ID],0),0)))</f>
        <v>Non-lead</v>
      </c>
      <c r="X4236"/>
    </row>
    <row r="4237" spans="2:24" ht="30" x14ac:dyDescent="0.25">
      <c r="B4237" s="145" t="s">
        <v>719</v>
      </c>
      <c r="C4237" s="31" t="s">
        <v>8134</v>
      </c>
      <c r="D4237" s="31"/>
      <c r="E4237" s="43" t="s">
        <v>52</v>
      </c>
      <c r="F4237" s="42" t="s">
        <v>34</v>
      </c>
      <c r="G4237" s="83" t="s">
        <v>34</v>
      </c>
      <c r="H4237" s="168">
        <v>35738</v>
      </c>
      <c r="I4237" s="31"/>
      <c r="J4237" s="83" t="s">
        <v>188</v>
      </c>
      <c r="K4237" s="31" t="s">
        <v>34</v>
      </c>
      <c r="L4237" s="31"/>
      <c r="M4237" s="168"/>
      <c r="N4237" s="147"/>
      <c r="O4237" s="105" t="s">
        <v>52</v>
      </c>
      <c r="P4237" s="171">
        <v>35738</v>
      </c>
      <c r="Q4237" s="31"/>
      <c r="R4237" s="83" t="s">
        <v>188</v>
      </c>
      <c r="S4237" s="31" t="s">
        <v>34</v>
      </c>
      <c r="T4237" s="31"/>
      <c r="U4237" s="168"/>
      <c r="V4237" s="149"/>
      <c r="W4237" s="140" t="str" cm="1">
        <f t="array" ref="W4237">IF(SUM(LEN(B4237:V4237))=0,"",IF(OR(OR(ISBLANK(F4237),SUM(LEN(C4237),LEN(D4237))=0),AND(NOT(E4237="Unknown"),ISBLANK(J4237)),AND(NOT(O4237="Unknown"),ISBLANK(R4237))),"Missing Information", INDEX(Table15[Entire Service Line Classification], MATCH(SUMIFS(Table15[Unique ID],Table15[System-Owned Portion],E4237,Table15[If Material Anything Other than "Lead" in Column E,Was Material Ever Previously Lead?],G4237,Table15[Customer-Owned Portion],O4237),Table15[Unique ID],0),0)))</f>
        <v>Non-lead</v>
      </c>
      <c r="X4237"/>
    </row>
    <row r="4238" spans="2:24" ht="30" x14ac:dyDescent="0.25">
      <c r="B4238" s="145" t="s">
        <v>6640</v>
      </c>
      <c r="C4238" s="31" t="s">
        <v>14246</v>
      </c>
      <c r="D4238" s="31"/>
      <c r="E4238" s="43" t="s">
        <v>52</v>
      </c>
      <c r="F4238" s="42" t="s">
        <v>34</v>
      </c>
      <c r="G4238" s="83" t="s">
        <v>34</v>
      </c>
      <c r="H4238" s="168">
        <v>35732</v>
      </c>
      <c r="I4238" s="31"/>
      <c r="J4238" s="83" t="s">
        <v>188</v>
      </c>
      <c r="K4238" s="31" t="s">
        <v>34</v>
      </c>
      <c r="L4238" s="31"/>
      <c r="M4238" s="168"/>
      <c r="N4238" s="147"/>
      <c r="O4238" s="105" t="s">
        <v>52</v>
      </c>
      <c r="P4238" s="171">
        <v>35732</v>
      </c>
      <c r="Q4238" s="31"/>
      <c r="R4238" s="83" t="s">
        <v>188</v>
      </c>
      <c r="S4238" s="31" t="s">
        <v>34</v>
      </c>
      <c r="T4238" s="31"/>
      <c r="U4238" s="168"/>
      <c r="V4238" s="149"/>
      <c r="W4238" s="140" t="str" cm="1">
        <f t="array" ref="W4238">IF(SUM(LEN(B4238:V4238))=0,"",IF(OR(OR(ISBLANK(F4238),SUM(LEN(C4238),LEN(D4238))=0),AND(NOT(E4238="Unknown"),ISBLANK(J4238)),AND(NOT(O4238="Unknown"),ISBLANK(R4238))),"Missing Information", INDEX(Table15[Entire Service Line Classification], MATCH(SUMIFS(Table15[Unique ID],Table15[System-Owned Portion],E4238,Table15[If Material Anything Other than "Lead" in Column E,Was Material Ever Previously Lead?],G4238,Table15[Customer-Owned Portion],O4238),Table15[Unique ID],0),0)))</f>
        <v>Non-lead</v>
      </c>
      <c r="X4238"/>
    </row>
    <row r="4239" spans="2:24" ht="30" x14ac:dyDescent="0.25">
      <c r="B4239" s="145" t="s">
        <v>2835</v>
      </c>
      <c r="C4239" s="31" t="s">
        <v>10266</v>
      </c>
      <c r="D4239" s="31"/>
      <c r="E4239" s="43" t="s">
        <v>52</v>
      </c>
      <c r="F4239" s="42" t="s">
        <v>34</v>
      </c>
      <c r="G4239" s="83" t="s">
        <v>34</v>
      </c>
      <c r="H4239" s="168">
        <v>35726</v>
      </c>
      <c r="I4239" s="31"/>
      <c r="J4239" s="83" t="s">
        <v>188</v>
      </c>
      <c r="K4239" s="31" t="s">
        <v>34</v>
      </c>
      <c r="L4239" s="31"/>
      <c r="M4239" s="168"/>
      <c r="N4239" s="147"/>
      <c r="O4239" s="105" t="s">
        <v>52</v>
      </c>
      <c r="P4239" s="171">
        <v>35726</v>
      </c>
      <c r="Q4239" s="31"/>
      <c r="R4239" s="83" t="s">
        <v>188</v>
      </c>
      <c r="S4239" s="31" t="s">
        <v>34</v>
      </c>
      <c r="T4239" s="31"/>
      <c r="U4239" s="168"/>
      <c r="V4239" s="149"/>
      <c r="W4239" s="140" t="str" cm="1">
        <f t="array" ref="W4239">IF(SUM(LEN(B4239:V4239))=0,"",IF(OR(OR(ISBLANK(F4239),SUM(LEN(C4239),LEN(D4239))=0),AND(NOT(E4239="Unknown"),ISBLANK(J4239)),AND(NOT(O4239="Unknown"),ISBLANK(R4239))),"Missing Information", INDEX(Table15[Entire Service Line Classification], MATCH(SUMIFS(Table15[Unique ID],Table15[System-Owned Portion],E4239,Table15[If Material Anything Other than "Lead" in Column E,Was Material Ever Previously Lead?],G4239,Table15[Customer-Owned Portion],O4239),Table15[Unique ID],0),0)))</f>
        <v>Non-lead</v>
      </c>
      <c r="X4239"/>
    </row>
    <row r="4240" spans="2:24" ht="30" x14ac:dyDescent="0.25">
      <c r="B4240" s="145" t="s">
        <v>6636</v>
      </c>
      <c r="C4240" s="31" t="s">
        <v>14242</v>
      </c>
      <c r="D4240" s="31"/>
      <c r="E4240" s="43" t="s">
        <v>52</v>
      </c>
      <c r="F4240" s="42" t="s">
        <v>34</v>
      </c>
      <c r="G4240" s="83" t="s">
        <v>34</v>
      </c>
      <c r="H4240" s="168">
        <v>35725</v>
      </c>
      <c r="I4240" s="31"/>
      <c r="J4240" s="83" t="s">
        <v>188</v>
      </c>
      <c r="K4240" s="31" t="s">
        <v>34</v>
      </c>
      <c r="L4240" s="31"/>
      <c r="M4240" s="168"/>
      <c r="N4240" s="147"/>
      <c r="O4240" s="105" t="s">
        <v>52</v>
      </c>
      <c r="P4240" s="171">
        <v>35725</v>
      </c>
      <c r="Q4240" s="31"/>
      <c r="R4240" s="83" t="s">
        <v>188</v>
      </c>
      <c r="S4240" s="31" t="s">
        <v>34</v>
      </c>
      <c r="T4240" s="31"/>
      <c r="U4240" s="168"/>
      <c r="V4240" s="149"/>
      <c r="W4240" s="140" t="str" cm="1">
        <f t="array" ref="W4240">IF(SUM(LEN(B4240:V4240))=0,"",IF(OR(OR(ISBLANK(F4240),SUM(LEN(C4240),LEN(D4240))=0),AND(NOT(E4240="Unknown"),ISBLANK(J4240)),AND(NOT(O4240="Unknown"),ISBLANK(R4240))),"Missing Information", INDEX(Table15[Entire Service Line Classification], MATCH(SUMIFS(Table15[Unique ID],Table15[System-Owned Portion],E4240,Table15[If Material Anything Other than "Lead" in Column E,Was Material Ever Previously Lead?],G4240,Table15[Customer-Owned Portion],O4240),Table15[Unique ID],0),0)))</f>
        <v>Non-lead</v>
      </c>
      <c r="X4240"/>
    </row>
    <row r="4241" spans="2:24" ht="30" x14ac:dyDescent="0.25">
      <c r="B4241" s="145" t="s">
        <v>6721</v>
      </c>
      <c r="C4241" s="31" t="s">
        <v>14327</v>
      </c>
      <c r="D4241" s="31"/>
      <c r="E4241" s="43" t="s">
        <v>52</v>
      </c>
      <c r="F4241" s="42" t="s">
        <v>34</v>
      </c>
      <c r="G4241" s="83" t="s">
        <v>34</v>
      </c>
      <c r="H4241" s="168">
        <v>35725</v>
      </c>
      <c r="I4241" s="31"/>
      <c r="J4241" s="83" t="s">
        <v>188</v>
      </c>
      <c r="K4241" s="31" t="s">
        <v>34</v>
      </c>
      <c r="L4241" s="31"/>
      <c r="M4241" s="168"/>
      <c r="N4241" s="147"/>
      <c r="O4241" s="105" t="s">
        <v>52</v>
      </c>
      <c r="P4241" s="171">
        <v>35725</v>
      </c>
      <c r="Q4241" s="31"/>
      <c r="R4241" s="83" t="s">
        <v>188</v>
      </c>
      <c r="S4241" s="31" t="s">
        <v>34</v>
      </c>
      <c r="T4241" s="31"/>
      <c r="U4241" s="168"/>
      <c r="V4241" s="149"/>
      <c r="W4241" s="140" t="str" cm="1">
        <f t="array" ref="W4241">IF(SUM(LEN(B4241:V4241))=0,"",IF(OR(OR(ISBLANK(F4241),SUM(LEN(C4241),LEN(D4241))=0),AND(NOT(E4241="Unknown"),ISBLANK(J4241)),AND(NOT(O4241="Unknown"),ISBLANK(R4241))),"Missing Information", INDEX(Table15[Entire Service Line Classification], MATCH(SUMIFS(Table15[Unique ID],Table15[System-Owned Portion],E4241,Table15[If Material Anything Other than "Lead" in Column E,Was Material Ever Previously Lead?],G4241,Table15[Customer-Owned Portion],O4241),Table15[Unique ID],0),0)))</f>
        <v>Non-lead</v>
      </c>
      <c r="X4241"/>
    </row>
    <row r="4242" spans="2:24" ht="30" x14ac:dyDescent="0.25">
      <c r="B4242" s="145" t="s">
        <v>6717</v>
      </c>
      <c r="C4242" s="31" t="s">
        <v>14323</v>
      </c>
      <c r="D4242" s="31"/>
      <c r="E4242" s="43" t="s">
        <v>52</v>
      </c>
      <c r="F4242" s="42" t="s">
        <v>34</v>
      </c>
      <c r="G4242" s="83" t="s">
        <v>34</v>
      </c>
      <c r="H4242" s="168">
        <v>35724</v>
      </c>
      <c r="I4242" s="31"/>
      <c r="J4242" s="83" t="s">
        <v>188</v>
      </c>
      <c r="K4242" s="31" t="s">
        <v>34</v>
      </c>
      <c r="L4242" s="31"/>
      <c r="M4242" s="168"/>
      <c r="N4242" s="147"/>
      <c r="O4242" s="105" t="s">
        <v>52</v>
      </c>
      <c r="P4242" s="171">
        <v>35724</v>
      </c>
      <c r="Q4242" s="31"/>
      <c r="R4242" s="83" t="s">
        <v>188</v>
      </c>
      <c r="S4242" s="31" t="s">
        <v>34</v>
      </c>
      <c r="T4242" s="31"/>
      <c r="U4242" s="168"/>
      <c r="V4242" s="149"/>
      <c r="W4242" s="140" t="str" cm="1">
        <f t="array" ref="W4242">IF(SUM(LEN(B4242:V4242))=0,"",IF(OR(OR(ISBLANK(F4242),SUM(LEN(C4242),LEN(D4242))=0),AND(NOT(E4242="Unknown"),ISBLANK(J4242)),AND(NOT(O4242="Unknown"),ISBLANK(R4242))),"Missing Information", INDEX(Table15[Entire Service Line Classification], MATCH(SUMIFS(Table15[Unique ID],Table15[System-Owned Portion],E4242,Table15[If Material Anything Other than "Lead" in Column E,Was Material Ever Previously Lead?],G4242,Table15[Customer-Owned Portion],O4242),Table15[Unique ID],0),0)))</f>
        <v>Non-lead</v>
      </c>
      <c r="X4242"/>
    </row>
    <row r="4243" spans="2:24" ht="30" x14ac:dyDescent="0.25">
      <c r="B4243" s="145" t="s">
        <v>6953</v>
      </c>
      <c r="C4243" s="31" t="s">
        <v>14577</v>
      </c>
      <c r="D4243" s="31"/>
      <c r="E4243" s="43" t="s">
        <v>52</v>
      </c>
      <c r="F4243" s="42" t="s">
        <v>34</v>
      </c>
      <c r="G4243" s="83" t="s">
        <v>34</v>
      </c>
      <c r="H4243" s="168">
        <v>35724</v>
      </c>
      <c r="I4243" s="31"/>
      <c r="J4243" s="83" t="s">
        <v>188</v>
      </c>
      <c r="K4243" s="31" t="s">
        <v>34</v>
      </c>
      <c r="L4243" s="31"/>
      <c r="M4243" s="168"/>
      <c r="N4243" s="147"/>
      <c r="O4243" s="105" t="s">
        <v>52</v>
      </c>
      <c r="P4243" s="171">
        <v>35724</v>
      </c>
      <c r="Q4243" s="31"/>
      <c r="R4243" s="83" t="s">
        <v>188</v>
      </c>
      <c r="S4243" s="31" t="s">
        <v>34</v>
      </c>
      <c r="T4243" s="31"/>
      <c r="U4243" s="168"/>
      <c r="V4243" s="149"/>
      <c r="W4243" s="140" t="str" cm="1">
        <f t="array" ref="W4243">IF(SUM(LEN(B4243:V4243))=0,"",IF(OR(OR(ISBLANK(F4243),SUM(LEN(C4243),LEN(D4243))=0),AND(NOT(E4243="Unknown"),ISBLANK(J4243)),AND(NOT(O4243="Unknown"),ISBLANK(R4243))),"Missing Information", INDEX(Table15[Entire Service Line Classification], MATCH(SUMIFS(Table15[Unique ID],Table15[System-Owned Portion],E4243,Table15[If Material Anything Other than "Lead" in Column E,Was Material Ever Previously Lead?],G4243,Table15[Customer-Owned Portion],O4243),Table15[Unique ID],0),0)))</f>
        <v>Non-lead</v>
      </c>
      <c r="X4243"/>
    </row>
    <row r="4244" spans="2:24" ht="30" x14ac:dyDescent="0.25">
      <c r="B4244" s="145" t="s">
        <v>392</v>
      </c>
      <c r="C4244" s="31" t="s">
        <v>7807</v>
      </c>
      <c r="D4244" s="31"/>
      <c r="E4244" s="43" t="s">
        <v>52</v>
      </c>
      <c r="F4244" s="42" t="s">
        <v>34</v>
      </c>
      <c r="G4244" s="83" t="s">
        <v>34</v>
      </c>
      <c r="H4244" s="168">
        <v>35713</v>
      </c>
      <c r="I4244" s="31"/>
      <c r="J4244" s="83" t="s">
        <v>188</v>
      </c>
      <c r="K4244" s="31" t="s">
        <v>34</v>
      </c>
      <c r="L4244" s="31"/>
      <c r="M4244" s="168"/>
      <c r="N4244" s="147"/>
      <c r="O4244" s="105" t="s">
        <v>52</v>
      </c>
      <c r="P4244" s="171">
        <v>35713</v>
      </c>
      <c r="Q4244" s="31"/>
      <c r="R4244" s="83" t="s">
        <v>188</v>
      </c>
      <c r="S4244" s="31" t="s">
        <v>34</v>
      </c>
      <c r="T4244" s="31"/>
      <c r="U4244" s="168"/>
      <c r="V4244" s="149"/>
      <c r="W4244" s="140" t="str" cm="1">
        <f t="array" ref="W4244">IF(SUM(LEN(B4244:V4244))=0,"",IF(OR(OR(ISBLANK(F4244),SUM(LEN(C4244),LEN(D4244))=0),AND(NOT(E4244="Unknown"),ISBLANK(J4244)),AND(NOT(O4244="Unknown"),ISBLANK(R4244))),"Missing Information", INDEX(Table15[Entire Service Line Classification], MATCH(SUMIFS(Table15[Unique ID],Table15[System-Owned Portion],E4244,Table15[If Material Anything Other than "Lead" in Column E,Was Material Ever Previously Lead?],G4244,Table15[Customer-Owned Portion],O4244),Table15[Unique ID],0),0)))</f>
        <v>Non-lead</v>
      </c>
      <c r="X4244"/>
    </row>
    <row r="4245" spans="2:24" ht="30" x14ac:dyDescent="0.25">
      <c r="B4245" s="145" t="s">
        <v>6827</v>
      </c>
      <c r="C4245" s="31" t="s">
        <v>14446</v>
      </c>
      <c r="D4245" s="31"/>
      <c r="E4245" s="43" t="s">
        <v>52</v>
      </c>
      <c r="F4245" s="42" t="s">
        <v>34</v>
      </c>
      <c r="G4245" s="83" t="s">
        <v>34</v>
      </c>
      <c r="H4245" s="168">
        <v>35706</v>
      </c>
      <c r="I4245" s="31"/>
      <c r="J4245" s="83" t="s">
        <v>188</v>
      </c>
      <c r="K4245" s="31" t="s">
        <v>34</v>
      </c>
      <c r="L4245" s="31"/>
      <c r="M4245" s="168"/>
      <c r="N4245" s="147"/>
      <c r="O4245" s="105" t="s">
        <v>52</v>
      </c>
      <c r="P4245" s="171">
        <v>35706</v>
      </c>
      <c r="Q4245" s="31"/>
      <c r="R4245" s="83" t="s">
        <v>188</v>
      </c>
      <c r="S4245" s="31" t="s">
        <v>34</v>
      </c>
      <c r="T4245" s="31"/>
      <c r="U4245" s="168"/>
      <c r="V4245" s="149"/>
      <c r="W4245" s="140" t="str" cm="1">
        <f t="array" ref="W4245">IF(SUM(LEN(B4245:V4245))=0,"",IF(OR(OR(ISBLANK(F4245),SUM(LEN(C4245),LEN(D4245))=0),AND(NOT(E4245="Unknown"),ISBLANK(J4245)),AND(NOT(O4245="Unknown"),ISBLANK(R4245))),"Missing Information", INDEX(Table15[Entire Service Line Classification], MATCH(SUMIFS(Table15[Unique ID],Table15[System-Owned Portion],E4245,Table15[If Material Anything Other than "Lead" in Column E,Was Material Ever Previously Lead?],G4245,Table15[Customer-Owned Portion],O4245),Table15[Unique ID],0),0)))</f>
        <v>Non-lead</v>
      </c>
      <c r="X4245"/>
    </row>
    <row r="4246" spans="2:24" ht="30" x14ac:dyDescent="0.25">
      <c r="B4246" s="145" t="s">
        <v>7214</v>
      </c>
      <c r="C4246" s="31" t="s">
        <v>14838</v>
      </c>
      <c r="D4246" s="31"/>
      <c r="E4246" s="43" t="s">
        <v>52</v>
      </c>
      <c r="F4246" s="42" t="s">
        <v>34</v>
      </c>
      <c r="G4246" s="83" t="s">
        <v>34</v>
      </c>
      <c r="H4246" s="168">
        <v>35706</v>
      </c>
      <c r="I4246" s="31"/>
      <c r="J4246" s="83" t="s">
        <v>188</v>
      </c>
      <c r="K4246" s="31" t="s">
        <v>34</v>
      </c>
      <c r="L4246" s="31"/>
      <c r="M4246" s="168"/>
      <c r="N4246" s="147"/>
      <c r="O4246" s="105" t="s">
        <v>52</v>
      </c>
      <c r="P4246" s="171">
        <v>35706</v>
      </c>
      <c r="Q4246" s="31"/>
      <c r="R4246" s="83" t="s">
        <v>188</v>
      </c>
      <c r="S4246" s="31" t="s">
        <v>34</v>
      </c>
      <c r="T4246" s="31"/>
      <c r="U4246" s="168"/>
      <c r="V4246" s="149"/>
      <c r="W4246" s="140" t="str" cm="1">
        <f t="array" ref="W4246">IF(SUM(LEN(B4246:V4246))=0,"",IF(OR(OR(ISBLANK(F4246),SUM(LEN(C4246),LEN(D4246))=0),AND(NOT(E4246="Unknown"),ISBLANK(J4246)),AND(NOT(O4246="Unknown"),ISBLANK(R4246))),"Missing Information", INDEX(Table15[Entire Service Line Classification], MATCH(SUMIFS(Table15[Unique ID],Table15[System-Owned Portion],E4246,Table15[If Material Anything Other than "Lead" in Column E,Was Material Ever Previously Lead?],G4246,Table15[Customer-Owned Portion],O4246),Table15[Unique ID],0),0)))</f>
        <v>Non-lead</v>
      </c>
      <c r="X4246"/>
    </row>
    <row r="4247" spans="2:24" ht="30" x14ac:dyDescent="0.25">
      <c r="B4247" s="145" t="s">
        <v>1111</v>
      </c>
      <c r="C4247" s="31" t="s">
        <v>8524</v>
      </c>
      <c r="D4247" s="31"/>
      <c r="E4247" s="43" t="s">
        <v>52</v>
      </c>
      <c r="F4247" s="42" t="s">
        <v>34</v>
      </c>
      <c r="G4247" s="83" t="s">
        <v>34</v>
      </c>
      <c r="H4247" s="168">
        <v>35705</v>
      </c>
      <c r="I4247" s="31"/>
      <c r="J4247" s="83" t="s">
        <v>188</v>
      </c>
      <c r="K4247" s="31" t="s">
        <v>34</v>
      </c>
      <c r="L4247" s="31"/>
      <c r="M4247" s="168"/>
      <c r="N4247" s="147"/>
      <c r="O4247" s="105" t="s">
        <v>52</v>
      </c>
      <c r="P4247" s="171">
        <v>35705</v>
      </c>
      <c r="Q4247" s="31"/>
      <c r="R4247" s="83" t="s">
        <v>188</v>
      </c>
      <c r="S4247" s="31" t="s">
        <v>34</v>
      </c>
      <c r="T4247" s="31"/>
      <c r="U4247" s="168"/>
      <c r="V4247" s="149"/>
      <c r="W4247" s="140" t="str" cm="1">
        <f t="array" ref="W4247">IF(SUM(LEN(B4247:V4247))=0,"",IF(OR(OR(ISBLANK(F4247),SUM(LEN(C4247),LEN(D4247))=0),AND(NOT(E4247="Unknown"),ISBLANK(J4247)),AND(NOT(O4247="Unknown"),ISBLANK(R4247))),"Missing Information", INDEX(Table15[Entire Service Line Classification], MATCH(SUMIFS(Table15[Unique ID],Table15[System-Owned Portion],E4247,Table15[If Material Anything Other than "Lead" in Column E,Was Material Ever Previously Lead?],G4247,Table15[Customer-Owned Portion],O4247),Table15[Unique ID],0),0)))</f>
        <v>Non-lead</v>
      </c>
      <c r="X4247"/>
    </row>
    <row r="4248" spans="2:24" ht="30" x14ac:dyDescent="0.25">
      <c r="B4248" s="145" t="s">
        <v>623</v>
      </c>
      <c r="C4248" s="31" t="s">
        <v>8038</v>
      </c>
      <c r="D4248" s="31"/>
      <c r="E4248" s="43" t="s">
        <v>52</v>
      </c>
      <c r="F4248" s="42" t="s">
        <v>34</v>
      </c>
      <c r="G4248" s="83" t="s">
        <v>34</v>
      </c>
      <c r="H4248" s="168">
        <v>35704</v>
      </c>
      <c r="I4248" s="31"/>
      <c r="J4248" s="83" t="s">
        <v>188</v>
      </c>
      <c r="K4248" s="31" t="s">
        <v>34</v>
      </c>
      <c r="L4248" s="31"/>
      <c r="M4248" s="168"/>
      <c r="N4248" s="147"/>
      <c r="O4248" s="105" t="s">
        <v>52</v>
      </c>
      <c r="P4248" s="171">
        <v>35704</v>
      </c>
      <c r="Q4248" s="31"/>
      <c r="R4248" s="83" t="s">
        <v>188</v>
      </c>
      <c r="S4248" s="31" t="s">
        <v>34</v>
      </c>
      <c r="T4248" s="31"/>
      <c r="U4248" s="168"/>
      <c r="V4248" s="149"/>
      <c r="W4248" s="140" t="str" cm="1">
        <f t="array" ref="W4248">IF(SUM(LEN(B4248:V4248))=0,"",IF(OR(OR(ISBLANK(F4248),SUM(LEN(C4248),LEN(D4248))=0),AND(NOT(E4248="Unknown"),ISBLANK(J4248)),AND(NOT(O4248="Unknown"),ISBLANK(R4248))),"Missing Information", INDEX(Table15[Entire Service Line Classification], MATCH(SUMIFS(Table15[Unique ID],Table15[System-Owned Portion],E4248,Table15[If Material Anything Other than "Lead" in Column E,Was Material Ever Previously Lead?],G4248,Table15[Customer-Owned Portion],O4248),Table15[Unique ID],0),0)))</f>
        <v>Non-lead</v>
      </c>
      <c r="X4248"/>
    </row>
    <row r="4249" spans="2:24" ht="30" x14ac:dyDescent="0.25">
      <c r="B4249" s="145" t="s">
        <v>4731</v>
      </c>
      <c r="C4249" s="31" t="s">
        <v>12328</v>
      </c>
      <c r="D4249" s="31"/>
      <c r="E4249" s="43" t="s">
        <v>52</v>
      </c>
      <c r="F4249" s="42" t="s">
        <v>34</v>
      </c>
      <c r="G4249" s="83" t="s">
        <v>34</v>
      </c>
      <c r="H4249" s="168">
        <v>35703</v>
      </c>
      <c r="I4249" s="31"/>
      <c r="J4249" s="83" t="s">
        <v>188</v>
      </c>
      <c r="K4249" s="31" t="s">
        <v>34</v>
      </c>
      <c r="L4249" s="31"/>
      <c r="M4249" s="168"/>
      <c r="N4249" s="147"/>
      <c r="O4249" s="105" t="s">
        <v>52</v>
      </c>
      <c r="P4249" s="171">
        <v>35703</v>
      </c>
      <c r="Q4249" s="31"/>
      <c r="R4249" s="83" t="s">
        <v>188</v>
      </c>
      <c r="S4249" s="31" t="s">
        <v>34</v>
      </c>
      <c r="T4249" s="31"/>
      <c r="U4249" s="168"/>
      <c r="V4249" s="149"/>
      <c r="W4249" s="140" t="str" cm="1">
        <f t="array" ref="W4249">IF(SUM(LEN(B4249:V4249))=0,"",IF(OR(OR(ISBLANK(F4249),SUM(LEN(C4249),LEN(D4249))=0),AND(NOT(E4249="Unknown"),ISBLANK(J4249)),AND(NOT(O4249="Unknown"),ISBLANK(R4249))),"Missing Information", INDEX(Table15[Entire Service Line Classification], MATCH(SUMIFS(Table15[Unique ID],Table15[System-Owned Portion],E4249,Table15[If Material Anything Other than "Lead" in Column E,Was Material Ever Previously Lead?],G4249,Table15[Customer-Owned Portion],O4249),Table15[Unique ID],0),0)))</f>
        <v>Non-lead</v>
      </c>
      <c r="X4249"/>
    </row>
    <row r="4250" spans="2:24" ht="30" x14ac:dyDescent="0.25">
      <c r="B4250" s="145" t="s">
        <v>4742</v>
      </c>
      <c r="C4250" s="31" t="s">
        <v>12339</v>
      </c>
      <c r="D4250" s="31"/>
      <c r="E4250" s="43" t="s">
        <v>52</v>
      </c>
      <c r="F4250" s="42" t="s">
        <v>34</v>
      </c>
      <c r="G4250" s="83" t="s">
        <v>34</v>
      </c>
      <c r="H4250" s="168">
        <v>35703</v>
      </c>
      <c r="I4250" s="31"/>
      <c r="J4250" s="83" t="s">
        <v>188</v>
      </c>
      <c r="K4250" s="31" t="s">
        <v>34</v>
      </c>
      <c r="L4250" s="31"/>
      <c r="M4250" s="168"/>
      <c r="N4250" s="147"/>
      <c r="O4250" s="105" t="s">
        <v>52</v>
      </c>
      <c r="P4250" s="171">
        <v>35703</v>
      </c>
      <c r="Q4250" s="31"/>
      <c r="R4250" s="83" t="s">
        <v>188</v>
      </c>
      <c r="S4250" s="31" t="s">
        <v>34</v>
      </c>
      <c r="T4250" s="31"/>
      <c r="U4250" s="168"/>
      <c r="V4250" s="149"/>
      <c r="W4250" s="140" t="str" cm="1">
        <f t="array" ref="W4250">IF(SUM(LEN(B4250:V4250))=0,"",IF(OR(OR(ISBLANK(F4250),SUM(LEN(C4250),LEN(D4250))=0),AND(NOT(E4250="Unknown"),ISBLANK(J4250)),AND(NOT(O4250="Unknown"),ISBLANK(R4250))),"Missing Information", INDEX(Table15[Entire Service Line Classification], MATCH(SUMIFS(Table15[Unique ID],Table15[System-Owned Portion],E4250,Table15[If Material Anything Other than "Lead" in Column E,Was Material Ever Previously Lead?],G4250,Table15[Customer-Owned Portion],O4250),Table15[Unique ID],0),0)))</f>
        <v>Non-lead</v>
      </c>
      <c r="X4250"/>
    </row>
    <row r="4251" spans="2:24" ht="30" x14ac:dyDescent="0.25">
      <c r="B4251" s="145" t="s">
        <v>4760</v>
      </c>
      <c r="C4251" s="31" t="s">
        <v>12357</v>
      </c>
      <c r="D4251" s="31"/>
      <c r="E4251" s="43" t="s">
        <v>52</v>
      </c>
      <c r="F4251" s="42" t="s">
        <v>34</v>
      </c>
      <c r="G4251" s="83" t="s">
        <v>34</v>
      </c>
      <c r="H4251" s="168">
        <v>35703</v>
      </c>
      <c r="I4251" s="31"/>
      <c r="J4251" s="83" t="s">
        <v>188</v>
      </c>
      <c r="K4251" s="31" t="s">
        <v>34</v>
      </c>
      <c r="L4251" s="31"/>
      <c r="M4251" s="168"/>
      <c r="N4251" s="147"/>
      <c r="O4251" s="105" t="s">
        <v>52</v>
      </c>
      <c r="P4251" s="171">
        <v>35703</v>
      </c>
      <c r="Q4251" s="31"/>
      <c r="R4251" s="83" t="s">
        <v>188</v>
      </c>
      <c r="S4251" s="31" t="s">
        <v>34</v>
      </c>
      <c r="T4251" s="31"/>
      <c r="U4251" s="168"/>
      <c r="V4251" s="149"/>
      <c r="W4251" s="140" t="str" cm="1">
        <f t="array" ref="W4251">IF(SUM(LEN(B4251:V4251))=0,"",IF(OR(OR(ISBLANK(F4251),SUM(LEN(C4251),LEN(D4251))=0),AND(NOT(E4251="Unknown"),ISBLANK(J4251)),AND(NOT(O4251="Unknown"),ISBLANK(R4251))),"Missing Information", INDEX(Table15[Entire Service Line Classification], MATCH(SUMIFS(Table15[Unique ID],Table15[System-Owned Portion],E4251,Table15[If Material Anything Other than "Lead" in Column E,Was Material Ever Previously Lead?],G4251,Table15[Customer-Owned Portion],O4251),Table15[Unique ID],0),0)))</f>
        <v>Non-lead</v>
      </c>
      <c r="X4251"/>
    </row>
    <row r="4252" spans="2:24" ht="30" x14ac:dyDescent="0.25">
      <c r="B4252" s="145" t="s">
        <v>4774</v>
      </c>
      <c r="C4252" s="31" t="s">
        <v>12371</v>
      </c>
      <c r="D4252" s="31"/>
      <c r="E4252" s="43" t="s">
        <v>52</v>
      </c>
      <c r="F4252" s="42" t="s">
        <v>34</v>
      </c>
      <c r="G4252" s="83" t="s">
        <v>34</v>
      </c>
      <c r="H4252" s="168">
        <v>35703</v>
      </c>
      <c r="I4252" s="31"/>
      <c r="J4252" s="83" t="s">
        <v>188</v>
      </c>
      <c r="K4252" s="31" t="s">
        <v>34</v>
      </c>
      <c r="L4252" s="31"/>
      <c r="M4252" s="168"/>
      <c r="N4252" s="147"/>
      <c r="O4252" s="105" t="s">
        <v>52</v>
      </c>
      <c r="P4252" s="171">
        <v>35703</v>
      </c>
      <c r="Q4252" s="31"/>
      <c r="R4252" s="83" t="s">
        <v>188</v>
      </c>
      <c r="S4252" s="31" t="s">
        <v>34</v>
      </c>
      <c r="T4252" s="31"/>
      <c r="U4252" s="168"/>
      <c r="V4252" s="149"/>
      <c r="W4252" s="140" t="str" cm="1">
        <f t="array" ref="W4252">IF(SUM(LEN(B4252:V4252))=0,"",IF(OR(OR(ISBLANK(F4252),SUM(LEN(C4252),LEN(D4252))=0),AND(NOT(E4252="Unknown"),ISBLANK(J4252)),AND(NOT(O4252="Unknown"),ISBLANK(R4252))),"Missing Information", INDEX(Table15[Entire Service Line Classification], MATCH(SUMIFS(Table15[Unique ID],Table15[System-Owned Portion],E4252,Table15[If Material Anything Other than "Lead" in Column E,Was Material Ever Previously Lead?],G4252,Table15[Customer-Owned Portion],O4252),Table15[Unique ID],0),0)))</f>
        <v>Non-lead</v>
      </c>
      <c r="X4252"/>
    </row>
    <row r="4253" spans="2:24" ht="30" x14ac:dyDescent="0.25">
      <c r="B4253" s="145" t="s">
        <v>4924</v>
      </c>
      <c r="C4253" s="31" t="s">
        <v>12521</v>
      </c>
      <c r="D4253" s="31"/>
      <c r="E4253" s="43" t="s">
        <v>52</v>
      </c>
      <c r="F4253" s="42" t="s">
        <v>34</v>
      </c>
      <c r="G4253" s="83" t="s">
        <v>34</v>
      </c>
      <c r="H4253" s="168">
        <v>35703</v>
      </c>
      <c r="I4253" s="31"/>
      <c r="J4253" s="83" t="s">
        <v>188</v>
      </c>
      <c r="K4253" s="31" t="s">
        <v>34</v>
      </c>
      <c r="L4253" s="31"/>
      <c r="M4253" s="168"/>
      <c r="N4253" s="147"/>
      <c r="O4253" s="105" t="s">
        <v>52</v>
      </c>
      <c r="P4253" s="171">
        <v>35703</v>
      </c>
      <c r="Q4253" s="31"/>
      <c r="R4253" s="83" t="s">
        <v>188</v>
      </c>
      <c r="S4253" s="31" t="s">
        <v>34</v>
      </c>
      <c r="T4253" s="31"/>
      <c r="U4253" s="168"/>
      <c r="V4253" s="149"/>
      <c r="W4253" s="140" t="str" cm="1">
        <f t="array" ref="W4253">IF(SUM(LEN(B4253:V4253))=0,"",IF(OR(OR(ISBLANK(F4253),SUM(LEN(C4253),LEN(D4253))=0),AND(NOT(E4253="Unknown"),ISBLANK(J4253)),AND(NOT(O4253="Unknown"),ISBLANK(R4253))),"Missing Information", INDEX(Table15[Entire Service Line Classification], MATCH(SUMIFS(Table15[Unique ID],Table15[System-Owned Portion],E4253,Table15[If Material Anything Other than "Lead" in Column E,Was Material Ever Previously Lead?],G4253,Table15[Customer-Owned Portion],O4253),Table15[Unique ID],0),0)))</f>
        <v>Non-lead</v>
      </c>
      <c r="X4253"/>
    </row>
    <row r="4254" spans="2:24" ht="30" x14ac:dyDescent="0.25">
      <c r="B4254" s="145" t="s">
        <v>5033</v>
      </c>
      <c r="C4254" s="31" t="s">
        <v>12630</v>
      </c>
      <c r="D4254" s="31"/>
      <c r="E4254" s="43" t="s">
        <v>52</v>
      </c>
      <c r="F4254" s="42" t="s">
        <v>34</v>
      </c>
      <c r="G4254" s="83" t="s">
        <v>34</v>
      </c>
      <c r="H4254" s="168">
        <v>35703</v>
      </c>
      <c r="I4254" s="31"/>
      <c r="J4254" s="83" t="s">
        <v>188</v>
      </c>
      <c r="K4254" s="31" t="s">
        <v>34</v>
      </c>
      <c r="L4254" s="31"/>
      <c r="M4254" s="168"/>
      <c r="N4254" s="147"/>
      <c r="O4254" s="105" t="s">
        <v>52</v>
      </c>
      <c r="P4254" s="171">
        <v>35703</v>
      </c>
      <c r="Q4254" s="31"/>
      <c r="R4254" s="83" t="s">
        <v>188</v>
      </c>
      <c r="S4254" s="31" t="s">
        <v>34</v>
      </c>
      <c r="T4254" s="31"/>
      <c r="U4254" s="168"/>
      <c r="V4254" s="149"/>
      <c r="W4254" s="140" t="str" cm="1">
        <f t="array" ref="W4254">IF(SUM(LEN(B4254:V4254))=0,"",IF(OR(OR(ISBLANK(F4254),SUM(LEN(C4254),LEN(D4254))=0),AND(NOT(E4254="Unknown"),ISBLANK(J4254)),AND(NOT(O4254="Unknown"),ISBLANK(R4254))),"Missing Information", INDEX(Table15[Entire Service Line Classification], MATCH(SUMIFS(Table15[Unique ID],Table15[System-Owned Portion],E4254,Table15[If Material Anything Other than "Lead" in Column E,Was Material Ever Previously Lead?],G4254,Table15[Customer-Owned Portion],O4254),Table15[Unique ID],0),0)))</f>
        <v>Non-lead</v>
      </c>
      <c r="X4254"/>
    </row>
    <row r="4255" spans="2:24" ht="30" x14ac:dyDescent="0.25">
      <c r="B4255" s="145" t="s">
        <v>4752</v>
      </c>
      <c r="C4255" s="31" t="s">
        <v>12349</v>
      </c>
      <c r="D4255" s="31"/>
      <c r="E4255" s="43" t="s">
        <v>52</v>
      </c>
      <c r="F4255" s="42" t="s">
        <v>34</v>
      </c>
      <c r="G4255" s="83" t="s">
        <v>34</v>
      </c>
      <c r="H4255" s="168">
        <v>35702</v>
      </c>
      <c r="I4255" s="31"/>
      <c r="J4255" s="83" t="s">
        <v>188</v>
      </c>
      <c r="K4255" s="31" t="s">
        <v>34</v>
      </c>
      <c r="L4255" s="31"/>
      <c r="M4255" s="168"/>
      <c r="N4255" s="147"/>
      <c r="O4255" s="105" t="s">
        <v>52</v>
      </c>
      <c r="P4255" s="171">
        <v>35702</v>
      </c>
      <c r="Q4255" s="31"/>
      <c r="R4255" s="83" t="s">
        <v>188</v>
      </c>
      <c r="S4255" s="31" t="s">
        <v>34</v>
      </c>
      <c r="T4255" s="31"/>
      <c r="U4255" s="168"/>
      <c r="V4255" s="149"/>
      <c r="W4255" s="140" t="str" cm="1">
        <f t="array" ref="W4255">IF(SUM(LEN(B4255:V4255))=0,"",IF(OR(OR(ISBLANK(F4255),SUM(LEN(C4255),LEN(D4255))=0),AND(NOT(E4255="Unknown"),ISBLANK(J4255)),AND(NOT(O4255="Unknown"),ISBLANK(R4255))),"Missing Information", INDEX(Table15[Entire Service Line Classification], MATCH(SUMIFS(Table15[Unique ID],Table15[System-Owned Portion],E4255,Table15[If Material Anything Other than "Lead" in Column E,Was Material Ever Previously Lead?],G4255,Table15[Customer-Owned Portion],O4255),Table15[Unique ID],0),0)))</f>
        <v>Non-lead</v>
      </c>
      <c r="X4255"/>
    </row>
    <row r="4256" spans="2:24" ht="30" x14ac:dyDescent="0.25">
      <c r="B4256" s="145" t="s">
        <v>4775</v>
      </c>
      <c r="C4256" s="31" t="s">
        <v>12372</v>
      </c>
      <c r="D4256" s="31"/>
      <c r="E4256" s="43" t="s">
        <v>52</v>
      </c>
      <c r="F4256" s="42" t="s">
        <v>34</v>
      </c>
      <c r="G4256" s="83" t="s">
        <v>34</v>
      </c>
      <c r="H4256" s="168">
        <v>35702</v>
      </c>
      <c r="I4256" s="31"/>
      <c r="J4256" s="83" t="s">
        <v>188</v>
      </c>
      <c r="K4256" s="31" t="s">
        <v>34</v>
      </c>
      <c r="L4256" s="31"/>
      <c r="M4256" s="168"/>
      <c r="N4256" s="147"/>
      <c r="O4256" s="105" t="s">
        <v>52</v>
      </c>
      <c r="P4256" s="171">
        <v>35702</v>
      </c>
      <c r="Q4256" s="31"/>
      <c r="R4256" s="83" t="s">
        <v>188</v>
      </c>
      <c r="S4256" s="31" t="s">
        <v>34</v>
      </c>
      <c r="T4256" s="31"/>
      <c r="U4256" s="168"/>
      <c r="V4256" s="149"/>
      <c r="W4256" s="140" t="str" cm="1">
        <f t="array" ref="W4256">IF(SUM(LEN(B4256:V4256))=0,"",IF(OR(OR(ISBLANK(F4256),SUM(LEN(C4256),LEN(D4256))=0),AND(NOT(E4256="Unknown"),ISBLANK(J4256)),AND(NOT(O4256="Unknown"),ISBLANK(R4256))),"Missing Information", INDEX(Table15[Entire Service Line Classification], MATCH(SUMIFS(Table15[Unique ID],Table15[System-Owned Portion],E4256,Table15[If Material Anything Other than "Lead" in Column E,Was Material Ever Previously Lead?],G4256,Table15[Customer-Owned Portion],O4256),Table15[Unique ID],0),0)))</f>
        <v>Non-lead</v>
      </c>
      <c r="X4256"/>
    </row>
    <row r="4257" spans="2:24" ht="30" x14ac:dyDescent="0.25">
      <c r="B4257" s="145" t="s">
        <v>4776</v>
      </c>
      <c r="C4257" s="31" t="s">
        <v>12373</v>
      </c>
      <c r="D4257" s="31"/>
      <c r="E4257" s="43" t="s">
        <v>52</v>
      </c>
      <c r="F4257" s="42" t="s">
        <v>34</v>
      </c>
      <c r="G4257" s="83" t="s">
        <v>34</v>
      </c>
      <c r="H4257" s="168">
        <v>35702</v>
      </c>
      <c r="I4257" s="31"/>
      <c r="J4257" s="83" t="s">
        <v>188</v>
      </c>
      <c r="K4257" s="31" t="s">
        <v>34</v>
      </c>
      <c r="L4257" s="31"/>
      <c r="M4257" s="168"/>
      <c r="N4257" s="147"/>
      <c r="O4257" s="105" t="s">
        <v>52</v>
      </c>
      <c r="P4257" s="171">
        <v>35702</v>
      </c>
      <c r="Q4257" s="31"/>
      <c r="R4257" s="83" t="s">
        <v>188</v>
      </c>
      <c r="S4257" s="31" t="s">
        <v>34</v>
      </c>
      <c r="T4257" s="31"/>
      <c r="U4257" s="168"/>
      <c r="V4257" s="149"/>
      <c r="W4257" s="140" t="str" cm="1">
        <f t="array" ref="W4257">IF(SUM(LEN(B4257:V4257))=0,"",IF(OR(OR(ISBLANK(F4257),SUM(LEN(C4257),LEN(D4257))=0),AND(NOT(E4257="Unknown"),ISBLANK(J4257)),AND(NOT(O4257="Unknown"),ISBLANK(R4257))),"Missing Information", INDEX(Table15[Entire Service Line Classification], MATCH(SUMIFS(Table15[Unique ID],Table15[System-Owned Portion],E4257,Table15[If Material Anything Other than "Lead" in Column E,Was Material Ever Previously Lead?],G4257,Table15[Customer-Owned Portion],O4257),Table15[Unique ID],0),0)))</f>
        <v>Non-lead</v>
      </c>
      <c r="X4257"/>
    </row>
    <row r="4258" spans="2:24" ht="30" x14ac:dyDescent="0.25">
      <c r="B4258" s="145" t="s">
        <v>4889</v>
      </c>
      <c r="C4258" s="31" t="s">
        <v>12486</v>
      </c>
      <c r="D4258" s="31"/>
      <c r="E4258" s="43" t="s">
        <v>52</v>
      </c>
      <c r="F4258" s="42" t="s">
        <v>34</v>
      </c>
      <c r="G4258" s="83" t="s">
        <v>34</v>
      </c>
      <c r="H4258" s="168">
        <v>35702</v>
      </c>
      <c r="I4258" s="31"/>
      <c r="J4258" s="83" t="s">
        <v>188</v>
      </c>
      <c r="K4258" s="31" t="s">
        <v>34</v>
      </c>
      <c r="L4258" s="31"/>
      <c r="M4258" s="168"/>
      <c r="N4258" s="147"/>
      <c r="O4258" s="105" t="s">
        <v>52</v>
      </c>
      <c r="P4258" s="171">
        <v>35702</v>
      </c>
      <c r="Q4258" s="31"/>
      <c r="R4258" s="83" t="s">
        <v>188</v>
      </c>
      <c r="S4258" s="31" t="s">
        <v>34</v>
      </c>
      <c r="T4258" s="31"/>
      <c r="U4258" s="168"/>
      <c r="V4258" s="149"/>
      <c r="W4258" s="140" t="str" cm="1">
        <f t="array" ref="W4258">IF(SUM(LEN(B4258:V4258))=0,"",IF(OR(OR(ISBLANK(F4258),SUM(LEN(C4258),LEN(D4258))=0),AND(NOT(E4258="Unknown"),ISBLANK(J4258)),AND(NOT(O4258="Unknown"),ISBLANK(R4258))),"Missing Information", INDEX(Table15[Entire Service Line Classification], MATCH(SUMIFS(Table15[Unique ID],Table15[System-Owned Portion],E4258,Table15[If Material Anything Other than "Lead" in Column E,Was Material Ever Previously Lead?],G4258,Table15[Customer-Owned Portion],O4258),Table15[Unique ID],0),0)))</f>
        <v>Non-lead</v>
      </c>
      <c r="X4258"/>
    </row>
    <row r="4259" spans="2:24" ht="30" x14ac:dyDescent="0.25">
      <c r="B4259" s="145" t="s">
        <v>4925</v>
      </c>
      <c r="C4259" s="31" t="s">
        <v>12522</v>
      </c>
      <c r="D4259" s="31"/>
      <c r="E4259" s="43" t="s">
        <v>52</v>
      </c>
      <c r="F4259" s="42" t="s">
        <v>34</v>
      </c>
      <c r="G4259" s="83" t="s">
        <v>34</v>
      </c>
      <c r="H4259" s="168">
        <v>35702</v>
      </c>
      <c r="I4259" s="31"/>
      <c r="J4259" s="83" t="s">
        <v>188</v>
      </c>
      <c r="K4259" s="31" t="s">
        <v>34</v>
      </c>
      <c r="L4259" s="31"/>
      <c r="M4259" s="168"/>
      <c r="N4259" s="147"/>
      <c r="O4259" s="105" t="s">
        <v>52</v>
      </c>
      <c r="P4259" s="171">
        <v>35702</v>
      </c>
      <c r="Q4259" s="31"/>
      <c r="R4259" s="83" t="s">
        <v>188</v>
      </c>
      <c r="S4259" s="31" t="s">
        <v>34</v>
      </c>
      <c r="T4259" s="31"/>
      <c r="U4259" s="168"/>
      <c r="V4259" s="149"/>
      <c r="W4259" s="140" t="str" cm="1">
        <f t="array" ref="W4259">IF(SUM(LEN(B4259:V4259))=0,"",IF(OR(OR(ISBLANK(F4259),SUM(LEN(C4259),LEN(D4259))=0),AND(NOT(E4259="Unknown"),ISBLANK(J4259)),AND(NOT(O4259="Unknown"),ISBLANK(R4259))),"Missing Information", INDEX(Table15[Entire Service Line Classification], MATCH(SUMIFS(Table15[Unique ID],Table15[System-Owned Portion],E4259,Table15[If Material Anything Other than "Lead" in Column E,Was Material Ever Previously Lead?],G4259,Table15[Customer-Owned Portion],O4259),Table15[Unique ID],0),0)))</f>
        <v>Non-lead</v>
      </c>
      <c r="X4259"/>
    </row>
    <row r="4260" spans="2:24" ht="30" x14ac:dyDescent="0.25">
      <c r="B4260" s="145" t="s">
        <v>4994</v>
      </c>
      <c r="C4260" s="31" t="s">
        <v>12591</v>
      </c>
      <c r="D4260" s="31"/>
      <c r="E4260" s="43" t="s">
        <v>52</v>
      </c>
      <c r="F4260" s="42" t="s">
        <v>34</v>
      </c>
      <c r="G4260" s="83" t="s">
        <v>34</v>
      </c>
      <c r="H4260" s="168">
        <v>35702</v>
      </c>
      <c r="I4260" s="31"/>
      <c r="J4260" s="83" t="s">
        <v>188</v>
      </c>
      <c r="K4260" s="31" t="s">
        <v>34</v>
      </c>
      <c r="L4260" s="31"/>
      <c r="M4260" s="168"/>
      <c r="N4260" s="147"/>
      <c r="O4260" s="105" t="s">
        <v>52</v>
      </c>
      <c r="P4260" s="171">
        <v>35702</v>
      </c>
      <c r="Q4260" s="31"/>
      <c r="R4260" s="83" t="s">
        <v>188</v>
      </c>
      <c r="S4260" s="31" t="s">
        <v>34</v>
      </c>
      <c r="T4260" s="31"/>
      <c r="U4260" s="168"/>
      <c r="V4260" s="149"/>
      <c r="W4260" s="140" t="str" cm="1">
        <f t="array" ref="W4260">IF(SUM(LEN(B4260:V4260))=0,"",IF(OR(OR(ISBLANK(F4260),SUM(LEN(C4260),LEN(D4260))=0),AND(NOT(E4260="Unknown"),ISBLANK(J4260)),AND(NOT(O4260="Unknown"),ISBLANK(R4260))),"Missing Information", INDEX(Table15[Entire Service Line Classification], MATCH(SUMIFS(Table15[Unique ID],Table15[System-Owned Portion],E4260,Table15[If Material Anything Other than "Lead" in Column E,Was Material Ever Previously Lead?],G4260,Table15[Customer-Owned Portion],O4260),Table15[Unique ID],0),0)))</f>
        <v>Non-lead</v>
      </c>
      <c r="X4260"/>
    </row>
    <row r="4261" spans="2:24" ht="30" x14ac:dyDescent="0.25">
      <c r="B4261" s="145" t="s">
        <v>5035</v>
      </c>
      <c r="C4261" s="31" t="s">
        <v>12632</v>
      </c>
      <c r="D4261" s="31"/>
      <c r="E4261" s="43" t="s">
        <v>52</v>
      </c>
      <c r="F4261" s="42" t="s">
        <v>34</v>
      </c>
      <c r="G4261" s="83" t="s">
        <v>34</v>
      </c>
      <c r="H4261" s="168">
        <v>35702</v>
      </c>
      <c r="I4261" s="31"/>
      <c r="J4261" s="83" t="s">
        <v>188</v>
      </c>
      <c r="K4261" s="31" t="s">
        <v>34</v>
      </c>
      <c r="L4261" s="31"/>
      <c r="M4261" s="168"/>
      <c r="N4261" s="147"/>
      <c r="O4261" s="105" t="s">
        <v>52</v>
      </c>
      <c r="P4261" s="171">
        <v>35702</v>
      </c>
      <c r="Q4261" s="31"/>
      <c r="R4261" s="83" t="s">
        <v>188</v>
      </c>
      <c r="S4261" s="31" t="s">
        <v>34</v>
      </c>
      <c r="T4261" s="31"/>
      <c r="U4261" s="168"/>
      <c r="V4261" s="149"/>
      <c r="W4261" s="140" t="str" cm="1">
        <f t="array" ref="W4261">IF(SUM(LEN(B4261:V4261))=0,"",IF(OR(OR(ISBLANK(F4261),SUM(LEN(C4261),LEN(D4261))=0),AND(NOT(E4261="Unknown"),ISBLANK(J4261)),AND(NOT(O4261="Unknown"),ISBLANK(R4261))),"Missing Information", INDEX(Table15[Entire Service Line Classification], MATCH(SUMIFS(Table15[Unique ID],Table15[System-Owned Portion],E4261,Table15[If Material Anything Other than "Lead" in Column E,Was Material Ever Previously Lead?],G4261,Table15[Customer-Owned Portion],O4261),Table15[Unique ID],0),0)))</f>
        <v>Non-lead</v>
      </c>
      <c r="X4261"/>
    </row>
    <row r="4262" spans="2:24" ht="30" x14ac:dyDescent="0.25">
      <c r="B4262" s="145" t="s">
        <v>710</v>
      </c>
      <c r="C4262" s="31" t="s">
        <v>8125</v>
      </c>
      <c r="D4262" s="31"/>
      <c r="E4262" s="43" t="s">
        <v>52</v>
      </c>
      <c r="F4262" s="42" t="s">
        <v>34</v>
      </c>
      <c r="G4262" s="83" t="s">
        <v>34</v>
      </c>
      <c r="H4262" s="168">
        <v>35695</v>
      </c>
      <c r="I4262" s="31"/>
      <c r="J4262" s="83" t="s">
        <v>188</v>
      </c>
      <c r="K4262" s="31" t="s">
        <v>34</v>
      </c>
      <c r="L4262" s="31"/>
      <c r="M4262" s="168"/>
      <c r="N4262" s="147"/>
      <c r="O4262" s="105" t="s">
        <v>52</v>
      </c>
      <c r="P4262" s="171">
        <v>35695</v>
      </c>
      <c r="Q4262" s="31"/>
      <c r="R4262" s="83" t="s">
        <v>188</v>
      </c>
      <c r="S4262" s="31" t="s">
        <v>34</v>
      </c>
      <c r="T4262" s="31"/>
      <c r="U4262" s="168"/>
      <c r="V4262" s="149"/>
      <c r="W4262" s="140" t="str" cm="1">
        <f t="array" ref="W4262">IF(SUM(LEN(B4262:V4262))=0,"",IF(OR(OR(ISBLANK(F4262),SUM(LEN(C4262),LEN(D4262))=0),AND(NOT(E4262="Unknown"),ISBLANK(J4262)),AND(NOT(O4262="Unknown"),ISBLANK(R4262))),"Missing Information", INDEX(Table15[Entire Service Line Classification], MATCH(SUMIFS(Table15[Unique ID],Table15[System-Owned Portion],E4262,Table15[If Material Anything Other than "Lead" in Column E,Was Material Ever Previously Lead?],G4262,Table15[Customer-Owned Portion],O4262),Table15[Unique ID],0),0)))</f>
        <v>Non-lead</v>
      </c>
      <c r="X4262"/>
    </row>
    <row r="4263" spans="2:24" ht="30" x14ac:dyDescent="0.25">
      <c r="B4263" s="145" t="s">
        <v>539</v>
      </c>
      <c r="C4263" s="31" t="s">
        <v>7954</v>
      </c>
      <c r="D4263" s="31"/>
      <c r="E4263" s="43" t="s">
        <v>52</v>
      </c>
      <c r="F4263" s="42" t="s">
        <v>34</v>
      </c>
      <c r="G4263" s="83" t="s">
        <v>34</v>
      </c>
      <c r="H4263" s="168">
        <v>35685</v>
      </c>
      <c r="I4263" s="31"/>
      <c r="J4263" s="83" t="s">
        <v>188</v>
      </c>
      <c r="K4263" s="31" t="s">
        <v>34</v>
      </c>
      <c r="L4263" s="31"/>
      <c r="M4263" s="168"/>
      <c r="N4263" s="147"/>
      <c r="O4263" s="105" t="s">
        <v>52</v>
      </c>
      <c r="P4263" s="171">
        <v>35685</v>
      </c>
      <c r="Q4263" s="31"/>
      <c r="R4263" s="83" t="s">
        <v>188</v>
      </c>
      <c r="S4263" s="31" t="s">
        <v>34</v>
      </c>
      <c r="T4263" s="31"/>
      <c r="U4263" s="168"/>
      <c r="V4263" s="149"/>
      <c r="W4263" s="140" t="str" cm="1">
        <f t="array" ref="W4263">IF(SUM(LEN(B4263:V4263))=0,"",IF(OR(OR(ISBLANK(F4263),SUM(LEN(C4263),LEN(D4263))=0),AND(NOT(E4263="Unknown"),ISBLANK(J4263)),AND(NOT(O4263="Unknown"),ISBLANK(R4263))),"Missing Information", INDEX(Table15[Entire Service Line Classification], MATCH(SUMIFS(Table15[Unique ID],Table15[System-Owned Portion],E4263,Table15[If Material Anything Other than "Lead" in Column E,Was Material Ever Previously Lead?],G4263,Table15[Customer-Owned Portion],O4263),Table15[Unique ID],0),0)))</f>
        <v>Non-lead</v>
      </c>
      <c r="X4263"/>
    </row>
    <row r="4264" spans="2:24" ht="30" x14ac:dyDescent="0.25">
      <c r="B4264" s="145" t="s">
        <v>6691</v>
      </c>
      <c r="C4264" s="31" t="s">
        <v>14297</v>
      </c>
      <c r="D4264" s="31"/>
      <c r="E4264" s="43" t="s">
        <v>52</v>
      </c>
      <c r="F4264" s="42" t="s">
        <v>34</v>
      </c>
      <c r="G4264" s="83" t="s">
        <v>34</v>
      </c>
      <c r="H4264" s="168">
        <v>35682</v>
      </c>
      <c r="I4264" s="31"/>
      <c r="J4264" s="83" t="s">
        <v>188</v>
      </c>
      <c r="K4264" s="31" t="s">
        <v>34</v>
      </c>
      <c r="L4264" s="31"/>
      <c r="M4264" s="168"/>
      <c r="N4264" s="147"/>
      <c r="O4264" s="105" t="s">
        <v>52</v>
      </c>
      <c r="P4264" s="171">
        <v>35682</v>
      </c>
      <c r="Q4264" s="31"/>
      <c r="R4264" s="83" t="s">
        <v>188</v>
      </c>
      <c r="S4264" s="31" t="s">
        <v>34</v>
      </c>
      <c r="T4264" s="31"/>
      <c r="U4264" s="168"/>
      <c r="V4264" s="149"/>
      <c r="W4264" s="140" t="str" cm="1">
        <f t="array" ref="W4264">IF(SUM(LEN(B4264:V4264))=0,"",IF(OR(OR(ISBLANK(F4264),SUM(LEN(C4264),LEN(D4264))=0),AND(NOT(E4264="Unknown"),ISBLANK(J4264)),AND(NOT(O4264="Unknown"),ISBLANK(R4264))),"Missing Information", INDEX(Table15[Entire Service Line Classification], MATCH(SUMIFS(Table15[Unique ID],Table15[System-Owned Portion],E4264,Table15[If Material Anything Other than "Lead" in Column E,Was Material Ever Previously Lead?],G4264,Table15[Customer-Owned Portion],O4264),Table15[Unique ID],0),0)))</f>
        <v>Non-lead</v>
      </c>
      <c r="X4264"/>
    </row>
    <row r="4265" spans="2:24" ht="30" x14ac:dyDescent="0.25">
      <c r="B4265" s="145" t="s">
        <v>5212</v>
      </c>
      <c r="C4265" s="31" t="s">
        <v>12809</v>
      </c>
      <c r="D4265" s="31"/>
      <c r="E4265" s="43" t="s">
        <v>52</v>
      </c>
      <c r="F4265" s="42" t="s">
        <v>34</v>
      </c>
      <c r="G4265" s="83" t="s">
        <v>34</v>
      </c>
      <c r="H4265" s="168">
        <v>35675</v>
      </c>
      <c r="I4265" s="31"/>
      <c r="J4265" s="83" t="s">
        <v>188</v>
      </c>
      <c r="K4265" s="31" t="s">
        <v>34</v>
      </c>
      <c r="L4265" s="31"/>
      <c r="M4265" s="168"/>
      <c r="N4265" s="147"/>
      <c r="O4265" s="105" t="s">
        <v>52</v>
      </c>
      <c r="P4265" s="171">
        <v>35675</v>
      </c>
      <c r="Q4265" s="31"/>
      <c r="R4265" s="83" t="s">
        <v>188</v>
      </c>
      <c r="S4265" s="31" t="s">
        <v>34</v>
      </c>
      <c r="T4265" s="31"/>
      <c r="U4265" s="168"/>
      <c r="V4265" s="149"/>
      <c r="W4265" s="140" t="str" cm="1">
        <f t="array" ref="W4265">IF(SUM(LEN(B4265:V4265))=0,"",IF(OR(OR(ISBLANK(F4265),SUM(LEN(C4265),LEN(D4265))=0),AND(NOT(E4265="Unknown"),ISBLANK(J4265)),AND(NOT(O4265="Unknown"),ISBLANK(R4265))),"Missing Information", INDEX(Table15[Entire Service Line Classification], MATCH(SUMIFS(Table15[Unique ID],Table15[System-Owned Portion],E4265,Table15[If Material Anything Other than "Lead" in Column E,Was Material Ever Previously Lead?],G4265,Table15[Customer-Owned Portion],O4265),Table15[Unique ID],0),0)))</f>
        <v>Non-lead</v>
      </c>
      <c r="X4265"/>
    </row>
    <row r="4266" spans="2:24" ht="30" x14ac:dyDescent="0.25">
      <c r="B4266" s="145" t="s">
        <v>273</v>
      </c>
      <c r="C4266" s="31" t="s">
        <v>7688</v>
      </c>
      <c r="D4266" s="31"/>
      <c r="E4266" s="43" t="s">
        <v>52</v>
      </c>
      <c r="F4266" s="42" t="s">
        <v>34</v>
      </c>
      <c r="G4266" s="83" t="s">
        <v>34</v>
      </c>
      <c r="H4266" s="168">
        <v>35674</v>
      </c>
      <c r="I4266" s="31"/>
      <c r="J4266" s="83" t="s">
        <v>188</v>
      </c>
      <c r="K4266" s="31" t="s">
        <v>34</v>
      </c>
      <c r="L4266" s="31"/>
      <c r="M4266" s="168"/>
      <c r="N4266" s="147"/>
      <c r="O4266" s="105" t="s">
        <v>52</v>
      </c>
      <c r="P4266" s="171">
        <v>35674</v>
      </c>
      <c r="Q4266" s="31"/>
      <c r="R4266" s="83" t="s">
        <v>188</v>
      </c>
      <c r="S4266" s="31" t="s">
        <v>34</v>
      </c>
      <c r="T4266" s="31"/>
      <c r="U4266" s="168"/>
      <c r="V4266" s="149"/>
      <c r="W4266" s="140" t="str" cm="1">
        <f t="array" ref="W4266">IF(SUM(LEN(B4266:V4266))=0,"",IF(OR(OR(ISBLANK(F4266),SUM(LEN(C4266),LEN(D4266))=0),AND(NOT(E4266="Unknown"),ISBLANK(J4266)),AND(NOT(O4266="Unknown"),ISBLANK(R4266))),"Missing Information", INDEX(Table15[Entire Service Line Classification], MATCH(SUMIFS(Table15[Unique ID],Table15[System-Owned Portion],E4266,Table15[If Material Anything Other than "Lead" in Column E,Was Material Ever Previously Lead?],G4266,Table15[Customer-Owned Portion],O4266),Table15[Unique ID],0),0)))</f>
        <v>Non-lead</v>
      </c>
      <c r="X4266"/>
    </row>
    <row r="4267" spans="2:24" ht="30" x14ac:dyDescent="0.25">
      <c r="B4267" s="145" t="s">
        <v>978</v>
      </c>
      <c r="C4267" s="31" t="s">
        <v>8391</v>
      </c>
      <c r="D4267" s="31"/>
      <c r="E4267" s="43" t="s">
        <v>52</v>
      </c>
      <c r="F4267" s="42" t="s">
        <v>34</v>
      </c>
      <c r="G4267" s="83" t="s">
        <v>34</v>
      </c>
      <c r="H4267" s="168">
        <v>35674</v>
      </c>
      <c r="I4267" s="31"/>
      <c r="J4267" s="83" t="s">
        <v>188</v>
      </c>
      <c r="K4267" s="31" t="s">
        <v>34</v>
      </c>
      <c r="L4267" s="31"/>
      <c r="M4267" s="168"/>
      <c r="N4267" s="147"/>
      <c r="O4267" s="105" t="s">
        <v>52</v>
      </c>
      <c r="P4267" s="171">
        <v>35674</v>
      </c>
      <c r="Q4267" s="31"/>
      <c r="R4267" s="83" t="s">
        <v>188</v>
      </c>
      <c r="S4267" s="31" t="s">
        <v>34</v>
      </c>
      <c r="T4267" s="31"/>
      <c r="U4267" s="168"/>
      <c r="V4267" s="149"/>
      <c r="W4267" s="140" t="str" cm="1">
        <f t="array" ref="W4267">IF(SUM(LEN(B4267:V4267))=0,"",IF(OR(OR(ISBLANK(F4267),SUM(LEN(C4267),LEN(D4267))=0),AND(NOT(E4267="Unknown"),ISBLANK(J4267)),AND(NOT(O4267="Unknown"),ISBLANK(R4267))),"Missing Information", INDEX(Table15[Entire Service Line Classification], MATCH(SUMIFS(Table15[Unique ID],Table15[System-Owned Portion],E4267,Table15[If Material Anything Other than "Lead" in Column E,Was Material Ever Previously Lead?],G4267,Table15[Customer-Owned Portion],O4267),Table15[Unique ID],0),0)))</f>
        <v>Non-lead</v>
      </c>
      <c r="X4267"/>
    </row>
    <row r="4268" spans="2:24" ht="30" x14ac:dyDescent="0.25">
      <c r="B4268" s="145" t="s">
        <v>1349</v>
      </c>
      <c r="C4268" s="31" t="s">
        <v>8762</v>
      </c>
      <c r="D4268" s="31"/>
      <c r="E4268" s="43" t="s">
        <v>52</v>
      </c>
      <c r="F4268" s="42" t="s">
        <v>34</v>
      </c>
      <c r="G4268" s="83" t="s">
        <v>34</v>
      </c>
      <c r="H4268" s="168">
        <v>35674</v>
      </c>
      <c r="I4268" s="31"/>
      <c r="J4268" s="83" t="s">
        <v>188</v>
      </c>
      <c r="K4268" s="31" t="s">
        <v>34</v>
      </c>
      <c r="L4268" s="31"/>
      <c r="M4268" s="168"/>
      <c r="N4268" s="147"/>
      <c r="O4268" s="105" t="s">
        <v>52</v>
      </c>
      <c r="P4268" s="171">
        <v>35674</v>
      </c>
      <c r="Q4268" s="31"/>
      <c r="R4268" s="83" t="s">
        <v>188</v>
      </c>
      <c r="S4268" s="31" t="s">
        <v>34</v>
      </c>
      <c r="T4268" s="31"/>
      <c r="U4268" s="168"/>
      <c r="V4268" s="149"/>
      <c r="W4268" s="140" t="str" cm="1">
        <f t="array" ref="W4268">IF(SUM(LEN(B4268:V4268))=0,"",IF(OR(OR(ISBLANK(F4268),SUM(LEN(C4268),LEN(D4268))=0),AND(NOT(E4268="Unknown"),ISBLANK(J4268)),AND(NOT(O4268="Unknown"),ISBLANK(R4268))),"Missing Information", INDEX(Table15[Entire Service Line Classification], MATCH(SUMIFS(Table15[Unique ID],Table15[System-Owned Portion],E4268,Table15[If Material Anything Other than "Lead" in Column E,Was Material Ever Previously Lead?],G4268,Table15[Customer-Owned Portion],O4268),Table15[Unique ID],0),0)))</f>
        <v>Non-lead</v>
      </c>
      <c r="X4268"/>
    </row>
    <row r="4269" spans="2:24" ht="30" x14ac:dyDescent="0.25">
      <c r="B4269" s="145" t="s">
        <v>1388</v>
      </c>
      <c r="C4269" s="31" t="s">
        <v>8801</v>
      </c>
      <c r="D4269" s="31"/>
      <c r="E4269" s="43" t="s">
        <v>52</v>
      </c>
      <c r="F4269" s="42" t="s">
        <v>34</v>
      </c>
      <c r="G4269" s="83" t="s">
        <v>34</v>
      </c>
      <c r="H4269" s="168">
        <v>35674</v>
      </c>
      <c r="I4269" s="31"/>
      <c r="J4269" s="83" t="s">
        <v>188</v>
      </c>
      <c r="K4269" s="31" t="s">
        <v>34</v>
      </c>
      <c r="L4269" s="31"/>
      <c r="M4269" s="168"/>
      <c r="N4269" s="147"/>
      <c r="O4269" s="105" t="s">
        <v>52</v>
      </c>
      <c r="P4269" s="171">
        <v>35674</v>
      </c>
      <c r="Q4269" s="31"/>
      <c r="R4269" s="83" t="s">
        <v>188</v>
      </c>
      <c r="S4269" s="31" t="s">
        <v>34</v>
      </c>
      <c r="T4269" s="31"/>
      <c r="U4269" s="168"/>
      <c r="V4269" s="149"/>
      <c r="W4269" s="140" t="str" cm="1">
        <f t="array" ref="W4269">IF(SUM(LEN(B4269:V4269))=0,"",IF(OR(OR(ISBLANK(F4269),SUM(LEN(C4269),LEN(D4269))=0),AND(NOT(E4269="Unknown"),ISBLANK(J4269)),AND(NOT(O4269="Unknown"),ISBLANK(R4269))),"Missing Information", INDEX(Table15[Entire Service Line Classification], MATCH(SUMIFS(Table15[Unique ID],Table15[System-Owned Portion],E4269,Table15[If Material Anything Other than "Lead" in Column E,Was Material Ever Previously Lead?],G4269,Table15[Customer-Owned Portion],O4269),Table15[Unique ID],0),0)))</f>
        <v>Non-lead</v>
      </c>
      <c r="X4269"/>
    </row>
    <row r="4270" spans="2:24" ht="30" x14ac:dyDescent="0.25">
      <c r="B4270" s="145" t="s">
        <v>1549</v>
      </c>
      <c r="C4270" s="31" t="s">
        <v>8966</v>
      </c>
      <c r="D4270" s="31"/>
      <c r="E4270" s="43" t="s">
        <v>52</v>
      </c>
      <c r="F4270" s="42" t="s">
        <v>34</v>
      </c>
      <c r="G4270" s="83" t="s">
        <v>34</v>
      </c>
      <c r="H4270" s="168">
        <v>35674</v>
      </c>
      <c r="I4270" s="31"/>
      <c r="J4270" s="83" t="s">
        <v>188</v>
      </c>
      <c r="K4270" s="31" t="s">
        <v>34</v>
      </c>
      <c r="L4270" s="31"/>
      <c r="M4270" s="168"/>
      <c r="N4270" s="147"/>
      <c r="O4270" s="105" t="s">
        <v>52</v>
      </c>
      <c r="P4270" s="171">
        <v>35674</v>
      </c>
      <c r="Q4270" s="31"/>
      <c r="R4270" s="83" t="s">
        <v>188</v>
      </c>
      <c r="S4270" s="31" t="s">
        <v>34</v>
      </c>
      <c r="T4270" s="31"/>
      <c r="U4270" s="168"/>
      <c r="V4270" s="149"/>
      <c r="W4270" s="140" t="str" cm="1">
        <f t="array" ref="W4270">IF(SUM(LEN(B4270:V4270))=0,"",IF(OR(OR(ISBLANK(F4270),SUM(LEN(C4270),LEN(D4270))=0),AND(NOT(E4270="Unknown"),ISBLANK(J4270)),AND(NOT(O4270="Unknown"),ISBLANK(R4270))),"Missing Information", INDEX(Table15[Entire Service Line Classification], MATCH(SUMIFS(Table15[Unique ID],Table15[System-Owned Portion],E4270,Table15[If Material Anything Other than "Lead" in Column E,Was Material Ever Previously Lead?],G4270,Table15[Customer-Owned Portion],O4270),Table15[Unique ID],0),0)))</f>
        <v>Non-lead</v>
      </c>
      <c r="X4270"/>
    </row>
    <row r="4271" spans="2:24" ht="30" x14ac:dyDescent="0.25">
      <c r="B4271" s="145" t="s">
        <v>1574</v>
      </c>
      <c r="C4271" s="31" t="s">
        <v>8993</v>
      </c>
      <c r="D4271" s="31"/>
      <c r="E4271" s="43" t="s">
        <v>52</v>
      </c>
      <c r="F4271" s="42" t="s">
        <v>34</v>
      </c>
      <c r="G4271" s="83" t="s">
        <v>34</v>
      </c>
      <c r="H4271" s="168">
        <v>35674</v>
      </c>
      <c r="I4271" s="31"/>
      <c r="J4271" s="83" t="s">
        <v>188</v>
      </c>
      <c r="K4271" s="31" t="s">
        <v>34</v>
      </c>
      <c r="L4271" s="31"/>
      <c r="M4271" s="168"/>
      <c r="N4271" s="147"/>
      <c r="O4271" s="105" t="s">
        <v>52</v>
      </c>
      <c r="P4271" s="171">
        <v>35674</v>
      </c>
      <c r="Q4271" s="31"/>
      <c r="R4271" s="83" t="s">
        <v>188</v>
      </c>
      <c r="S4271" s="31" t="s">
        <v>34</v>
      </c>
      <c r="T4271" s="31"/>
      <c r="U4271" s="168"/>
      <c r="V4271" s="149"/>
      <c r="W4271" s="140" t="str" cm="1">
        <f t="array" ref="W4271">IF(SUM(LEN(B4271:V4271))=0,"",IF(OR(OR(ISBLANK(F4271),SUM(LEN(C4271),LEN(D4271))=0),AND(NOT(E4271="Unknown"),ISBLANK(J4271)),AND(NOT(O4271="Unknown"),ISBLANK(R4271))),"Missing Information", INDEX(Table15[Entire Service Line Classification], MATCH(SUMIFS(Table15[Unique ID],Table15[System-Owned Portion],E4271,Table15[If Material Anything Other than "Lead" in Column E,Was Material Ever Previously Lead?],G4271,Table15[Customer-Owned Portion],O4271),Table15[Unique ID],0),0)))</f>
        <v>Non-lead</v>
      </c>
      <c r="X4271"/>
    </row>
    <row r="4272" spans="2:24" ht="30" x14ac:dyDescent="0.25">
      <c r="B4272" s="145" t="s">
        <v>1620</v>
      </c>
      <c r="C4272" s="31" t="s">
        <v>9039</v>
      </c>
      <c r="D4272" s="31"/>
      <c r="E4272" s="43" t="s">
        <v>52</v>
      </c>
      <c r="F4272" s="42" t="s">
        <v>34</v>
      </c>
      <c r="G4272" s="83" t="s">
        <v>34</v>
      </c>
      <c r="H4272" s="168">
        <v>35674</v>
      </c>
      <c r="I4272" s="31"/>
      <c r="J4272" s="83" t="s">
        <v>188</v>
      </c>
      <c r="K4272" s="31" t="s">
        <v>34</v>
      </c>
      <c r="L4272" s="31"/>
      <c r="M4272" s="168"/>
      <c r="N4272" s="147"/>
      <c r="O4272" s="105" t="s">
        <v>52</v>
      </c>
      <c r="P4272" s="171">
        <v>35674</v>
      </c>
      <c r="Q4272" s="31"/>
      <c r="R4272" s="83" t="s">
        <v>188</v>
      </c>
      <c r="S4272" s="31" t="s">
        <v>34</v>
      </c>
      <c r="T4272" s="31"/>
      <c r="U4272" s="168"/>
      <c r="V4272" s="149"/>
      <c r="W4272" s="140" t="str" cm="1">
        <f t="array" ref="W4272">IF(SUM(LEN(B4272:V4272))=0,"",IF(OR(OR(ISBLANK(F4272),SUM(LEN(C4272),LEN(D4272))=0),AND(NOT(E4272="Unknown"),ISBLANK(J4272)),AND(NOT(O4272="Unknown"),ISBLANK(R4272))),"Missing Information", INDEX(Table15[Entire Service Line Classification], MATCH(SUMIFS(Table15[Unique ID],Table15[System-Owned Portion],E4272,Table15[If Material Anything Other than "Lead" in Column E,Was Material Ever Previously Lead?],G4272,Table15[Customer-Owned Portion],O4272),Table15[Unique ID],0),0)))</f>
        <v>Non-lead</v>
      </c>
      <c r="X4272"/>
    </row>
    <row r="4273" spans="2:24" ht="30" x14ac:dyDescent="0.25">
      <c r="B4273" s="145" t="s">
        <v>1641</v>
      </c>
      <c r="C4273" s="31" t="s">
        <v>9060</v>
      </c>
      <c r="D4273" s="31"/>
      <c r="E4273" s="43" t="s">
        <v>52</v>
      </c>
      <c r="F4273" s="42" t="s">
        <v>34</v>
      </c>
      <c r="G4273" s="83" t="s">
        <v>34</v>
      </c>
      <c r="H4273" s="168">
        <v>35674</v>
      </c>
      <c r="I4273" s="31"/>
      <c r="J4273" s="83" t="s">
        <v>188</v>
      </c>
      <c r="K4273" s="31" t="s">
        <v>34</v>
      </c>
      <c r="L4273" s="31"/>
      <c r="M4273" s="168"/>
      <c r="N4273" s="147"/>
      <c r="O4273" s="105" t="s">
        <v>52</v>
      </c>
      <c r="P4273" s="171">
        <v>35674</v>
      </c>
      <c r="Q4273" s="31"/>
      <c r="R4273" s="83" t="s">
        <v>188</v>
      </c>
      <c r="S4273" s="31" t="s">
        <v>34</v>
      </c>
      <c r="T4273" s="31"/>
      <c r="U4273" s="168"/>
      <c r="V4273" s="149"/>
      <c r="W4273" s="140" t="str" cm="1">
        <f t="array" ref="W4273">IF(SUM(LEN(B4273:V4273))=0,"",IF(OR(OR(ISBLANK(F4273),SUM(LEN(C4273),LEN(D4273))=0),AND(NOT(E4273="Unknown"),ISBLANK(J4273)),AND(NOT(O4273="Unknown"),ISBLANK(R4273))),"Missing Information", INDEX(Table15[Entire Service Line Classification], MATCH(SUMIFS(Table15[Unique ID],Table15[System-Owned Portion],E4273,Table15[If Material Anything Other than "Lead" in Column E,Was Material Ever Previously Lead?],G4273,Table15[Customer-Owned Portion],O4273),Table15[Unique ID],0),0)))</f>
        <v>Non-lead</v>
      </c>
      <c r="X4273"/>
    </row>
    <row r="4274" spans="2:24" ht="30" x14ac:dyDescent="0.25">
      <c r="B4274" s="145" t="s">
        <v>1649</v>
      </c>
      <c r="C4274" s="31" t="s">
        <v>9068</v>
      </c>
      <c r="D4274" s="31"/>
      <c r="E4274" s="43" t="s">
        <v>52</v>
      </c>
      <c r="F4274" s="42" t="s">
        <v>34</v>
      </c>
      <c r="G4274" s="83" t="s">
        <v>34</v>
      </c>
      <c r="H4274" s="168">
        <v>35674</v>
      </c>
      <c r="I4274" s="31"/>
      <c r="J4274" s="83" t="s">
        <v>188</v>
      </c>
      <c r="K4274" s="31" t="s">
        <v>34</v>
      </c>
      <c r="L4274" s="31"/>
      <c r="M4274" s="168"/>
      <c r="N4274" s="147"/>
      <c r="O4274" s="105" t="s">
        <v>52</v>
      </c>
      <c r="P4274" s="171">
        <v>35674</v>
      </c>
      <c r="Q4274" s="31"/>
      <c r="R4274" s="83" t="s">
        <v>188</v>
      </c>
      <c r="S4274" s="31" t="s">
        <v>34</v>
      </c>
      <c r="T4274" s="31"/>
      <c r="U4274" s="168"/>
      <c r="V4274" s="149"/>
      <c r="W4274" s="140" t="str" cm="1">
        <f t="array" ref="W4274">IF(SUM(LEN(B4274:V4274))=0,"",IF(OR(OR(ISBLANK(F4274),SUM(LEN(C4274),LEN(D4274))=0),AND(NOT(E4274="Unknown"),ISBLANK(J4274)),AND(NOT(O4274="Unknown"),ISBLANK(R4274))),"Missing Information", INDEX(Table15[Entire Service Line Classification], MATCH(SUMIFS(Table15[Unique ID],Table15[System-Owned Portion],E4274,Table15[If Material Anything Other than "Lead" in Column E,Was Material Ever Previously Lead?],G4274,Table15[Customer-Owned Portion],O4274),Table15[Unique ID],0),0)))</f>
        <v>Non-lead</v>
      </c>
      <c r="X4274"/>
    </row>
    <row r="4275" spans="2:24" ht="30" x14ac:dyDescent="0.25">
      <c r="B4275" s="145" t="s">
        <v>1744</v>
      </c>
      <c r="C4275" s="31" t="s">
        <v>9168</v>
      </c>
      <c r="D4275" s="31"/>
      <c r="E4275" s="43" t="s">
        <v>52</v>
      </c>
      <c r="F4275" s="42" t="s">
        <v>34</v>
      </c>
      <c r="G4275" s="83" t="s">
        <v>34</v>
      </c>
      <c r="H4275" s="168">
        <v>35674</v>
      </c>
      <c r="I4275" s="31"/>
      <c r="J4275" s="83" t="s">
        <v>188</v>
      </c>
      <c r="K4275" s="31" t="s">
        <v>34</v>
      </c>
      <c r="L4275" s="31"/>
      <c r="M4275" s="168"/>
      <c r="N4275" s="147"/>
      <c r="O4275" s="105" t="s">
        <v>52</v>
      </c>
      <c r="P4275" s="171">
        <v>35674</v>
      </c>
      <c r="Q4275" s="31"/>
      <c r="R4275" s="83" t="s">
        <v>188</v>
      </c>
      <c r="S4275" s="31" t="s">
        <v>34</v>
      </c>
      <c r="T4275" s="31"/>
      <c r="U4275" s="168"/>
      <c r="V4275" s="149"/>
      <c r="W4275" s="140" t="str" cm="1">
        <f t="array" ref="W4275">IF(SUM(LEN(B4275:V4275))=0,"",IF(OR(OR(ISBLANK(F4275),SUM(LEN(C4275),LEN(D4275))=0),AND(NOT(E4275="Unknown"),ISBLANK(J4275)),AND(NOT(O4275="Unknown"),ISBLANK(R4275))),"Missing Information", INDEX(Table15[Entire Service Line Classification], MATCH(SUMIFS(Table15[Unique ID],Table15[System-Owned Portion],E4275,Table15[If Material Anything Other than "Lead" in Column E,Was Material Ever Previously Lead?],G4275,Table15[Customer-Owned Portion],O4275),Table15[Unique ID],0),0)))</f>
        <v>Non-lead</v>
      </c>
      <c r="X4275"/>
    </row>
    <row r="4276" spans="2:24" ht="30" x14ac:dyDescent="0.25">
      <c r="B4276" s="145" t="s">
        <v>5167</v>
      </c>
      <c r="C4276" s="31" t="s">
        <v>12764</v>
      </c>
      <c r="D4276" s="31"/>
      <c r="E4276" s="43" t="s">
        <v>52</v>
      </c>
      <c r="F4276" s="42" t="s">
        <v>34</v>
      </c>
      <c r="G4276" s="83" t="s">
        <v>34</v>
      </c>
      <c r="H4276" s="168">
        <v>35674</v>
      </c>
      <c r="I4276" s="31"/>
      <c r="J4276" s="83" t="s">
        <v>188</v>
      </c>
      <c r="K4276" s="31" t="s">
        <v>34</v>
      </c>
      <c r="L4276" s="31"/>
      <c r="M4276" s="168"/>
      <c r="N4276" s="147"/>
      <c r="O4276" s="105" t="s">
        <v>52</v>
      </c>
      <c r="P4276" s="171">
        <v>35674</v>
      </c>
      <c r="Q4276" s="31"/>
      <c r="R4276" s="83" t="s">
        <v>188</v>
      </c>
      <c r="S4276" s="31" t="s">
        <v>34</v>
      </c>
      <c r="T4276" s="31"/>
      <c r="U4276" s="168"/>
      <c r="V4276" s="149"/>
      <c r="W4276" s="140" t="str" cm="1">
        <f t="array" ref="W4276">IF(SUM(LEN(B4276:V4276))=0,"",IF(OR(OR(ISBLANK(F4276),SUM(LEN(C4276),LEN(D4276))=0),AND(NOT(E4276="Unknown"),ISBLANK(J4276)),AND(NOT(O4276="Unknown"),ISBLANK(R4276))),"Missing Information", INDEX(Table15[Entire Service Line Classification], MATCH(SUMIFS(Table15[Unique ID],Table15[System-Owned Portion],E4276,Table15[If Material Anything Other than "Lead" in Column E,Was Material Ever Previously Lead?],G4276,Table15[Customer-Owned Portion],O4276),Table15[Unique ID],0),0)))</f>
        <v>Non-lead</v>
      </c>
      <c r="X4276"/>
    </row>
    <row r="4277" spans="2:24" ht="30" x14ac:dyDescent="0.25">
      <c r="B4277" s="145" t="s">
        <v>6274</v>
      </c>
      <c r="C4277" s="31" t="s">
        <v>13878</v>
      </c>
      <c r="D4277" s="31"/>
      <c r="E4277" s="43" t="s">
        <v>52</v>
      </c>
      <c r="F4277" s="42" t="s">
        <v>34</v>
      </c>
      <c r="G4277" s="83" t="s">
        <v>34</v>
      </c>
      <c r="H4277" s="168">
        <v>35674</v>
      </c>
      <c r="I4277" s="31"/>
      <c r="J4277" s="83" t="s">
        <v>188</v>
      </c>
      <c r="K4277" s="31" t="s">
        <v>34</v>
      </c>
      <c r="L4277" s="31"/>
      <c r="M4277" s="168"/>
      <c r="N4277" s="147"/>
      <c r="O4277" s="105" t="s">
        <v>52</v>
      </c>
      <c r="P4277" s="171">
        <v>35674</v>
      </c>
      <c r="Q4277" s="31"/>
      <c r="R4277" s="83" t="s">
        <v>188</v>
      </c>
      <c r="S4277" s="31" t="s">
        <v>34</v>
      </c>
      <c r="T4277" s="31"/>
      <c r="U4277" s="168"/>
      <c r="V4277" s="149"/>
      <c r="W4277" s="140" t="str" cm="1">
        <f t="array" ref="W4277">IF(SUM(LEN(B4277:V4277))=0,"",IF(OR(OR(ISBLANK(F4277),SUM(LEN(C4277),LEN(D4277))=0),AND(NOT(E4277="Unknown"),ISBLANK(J4277)),AND(NOT(O4277="Unknown"),ISBLANK(R4277))),"Missing Information", INDEX(Table15[Entire Service Line Classification], MATCH(SUMIFS(Table15[Unique ID],Table15[System-Owned Portion],E4277,Table15[If Material Anything Other than "Lead" in Column E,Was Material Ever Previously Lead?],G4277,Table15[Customer-Owned Portion],O4277),Table15[Unique ID],0),0)))</f>
        <v>Non-lead</v>
      </c>
      <c r="X4277"/>
    </row>
    <row r="4278" spans="2:24" ht="30" x14ac:dyDescent="0.25">
      <c r="B4278" s="145" t="s">
        <v>6416</v>
      </c>
      <c r="C4278" s="31" t="s">
        <v>14020</v>
      </c>
      <c r="D4278" s="31"/>
      <c r="E4278" s="43" t="s">
        <v>52</v>
      </c>
      <c r="F4278" s="42" t="s">
        <v>34</v>
      </c>
      <c r="G4278" s="83" t="s">
        <v>34</v>
      </c>
      <c r="H4278" s="168">
        <v>35674</v>
      </c>
      <c r="I4278" s="31"/>
      <c r="J4278" s="83" t="s">
        <v>188</v>
      </c>
      <c r="K4278" s="31" t="s">
        <v>34</v>
      </c>
      <c r="L4278" s="31"/>
      <c r="M4278" s="168"/>
      <c r="N4278" s="147"/>
      <c r="O4278" s="105" t="s">
        <v>52</v>
      </c>
      <c r="P4278" s="171">
        <v>35674</v>
      </c>
      <c r="Q4278" s="31"/>
      <c r="R4278" s="83" t="s">
        <v>188</v>
      </c>
      <c r="S4278" s="31" t="s">
        <v>34</v>
      </c>
      <c r="T4278" s="31"/>
      <c r="U4278" s="168"/>
      <c r="V4278" s="149"/>
      <c r="W4278" s="140" t="str" cm="1">
        <f t="array" ref="W4278">IF(SUM(LEN(B4278:V4278))=0,"",IF(OR(OR(ISBLANK(F4278),SUM(LEN(C4278),LEN(D4278))=0),AND(NOT(E4278="Unknown"),ISBLANK(J4278)),AND(NOT(O4278="Unknown"),ISBLANK(R4278))),"Missing Information", INDEX(Table15[Entire Service Line Classification], MATCH(SUMIFS(Table15[Unique ID],Table15[System-Owned Portion],E4278,Table15[If Material Anything Other than "Lead" in Column E,Was Material Ever Previously Lead?],G4278,Table15[Customer-Owned Portion],O4278),Table15[Unique ID],0),0)))</f>
        <v>Non-lead</v>
      </c>
      <c r="X4278"/>
    </row>
    <row r="4279" spans="2:24" ht="30" x14ac:dyDescent="0.25">
      <c r="B4279" s="145" t="s">
        <v>6504</v>
      </c>
      <c r="C4279" s="31" t="s">
        <v>14108</v>
      </c>
      <c r="D4279" s="31"/>
      <c r="E4279" s="43" t="s">
        <v>52</v>
      </c>
      <c r="F4279" s="42" t="s">
        <v>34</v>
      </c>
      <c r="G4279" s="83" t="s">
        <v>34</v>
      </c>
      <c r="H4279" s="168">
        <v>35674</v>
      </c>
      <c r="I4279" s="31"/>
      <c r="J4279" s="83" t="s">
        <v>188</v>
      </c>
      <c r="K4279" s="31" t="s">
        <v>34</v>
      </c>
      <c r="L4279" s="31"/>
      <c r="M4279" s="168"/>
      <c r="N4279" s="147"/>
      <c r="O4279" s="105" t="s">
        <v>52</v>
      </c>
      <c r="P4279" s="171">
        <v>35674</v>
      </c>
      <c r="Q4279" s="31"/>
      <c r="R4279" s="83" t="s">
        <v>188</v>
      </c>
      <c r="S4279" s="31" t="s">
        <v>34</v>
      </c>
      <c r="T4279" s="31"/>
      <c r="U4279" s="168"/>
      <c r="V4279" s="149"/>
      <c r="W4279" s="140" t="str" cm="1">
        <f t="array" ref="W4279">IF(SUM(LEN(B4279:V4279))=0,"",IF(OR(OR(ISBLANK(F4279),SUM(LEN(C4279),LEN(D4279))=0),AND(NOT(E4279="Unknown"),ISBLANK(J4279)),AND(NOT(O4279="Unknown"),ISBLANK(R4279))),"Missing Information", INDEX(Table15[Entire Service Line Classification], MATCH(SUMIFS(Table15[Unique ID],Table15[System-Owned Portion],E4279,Table15[If Material Anything Other than "Lead" in Column E,Was Material Ever Previously Lead?],G4279,Table15[Customer-Owned Portion],O4279),Table15[Unique ID],0),0)))</f>
        <v>Non-lead</v>
      </c>
      <c r="X4279"/>
    </row>
    <row r="4280" spans="2:24" ht="30" x14ac:dyDescent="0.25">
      <c r="B4280" s="145" t="s">
        <v>6544</v>
      </c>
      <c r="C4280" s="31" t="s">
        <v>14148</v>
      </c>
      <c r="D4280" s="31"/>
      <c r="E4280" s="43" t="s">
        <v>52</v>
      </c>
      <c r="F4280" s="42" t="s">
        <v>34</v>
      </c>
      <c r="G4280" s="83" t="s">
        <v>34</v>
      </c>
      <c r="H4280" s="168">
        <v>35674</v>
      </c>
      <c r="I4280" s="31"/>
      <c r="J4280" s="83" t="s">
        <v>188</v>
      </c>
      <c r="K4280" s="31" t="s">
        <v>34</v>
      </c>
      <c r="L4280" s="31"/>
      <c r="M4280" s="168"/>
      <c r="N4280" s="147"/>
      <c r="O4280" s="105" t="s">
        <v>52</v>
      </c>
      <c r="P4280" s="171">
        <v>35674</v>
      </c>
      <c r="Q4280" s="31"/>
      <c r="R4280" s="83" t="s">
        <v>188</v>
      </c>
      <c r="S4280" s="31" t="s">
        <v>34</v>
      </c>
      <c r="T4280" s="31"/>
      <c r="U4280" s="168"/>
      <c r="V4280" s="149"/>
      <c r="W4280" s="140" t="str" cm="1">
        <f t="array" ref="W4280">IF(SUM(LEN(B4280:V4280))=0,"",IF(OR(OR(ISBLANK(F4280),SUM(LEN(C4280),LEN(D4280))=0),AND(NOT(E4280="Unknown"),ISBLANK(J4280)),AND(NOT(O4280="Unknown"),ISBLANK(R4280))),"Missing Information", INDEX(Table15[Entire Service Line Classification], MATCH(SUMIFS(Table15[Unique ID],Table15[System-Owned Portion],E4280,Table15[If Material Anything Other than "Lead" in Column E,Was Material Ever Previously Lead?],G4280,Table15[Customer-Owned Portion],O4280),Table15[Unique ID],0),0)))</f>
        <v>Non-lead</v>
      </c>
      <c r="X4280"/>
    </row>
    <row r="4281" spans="2:24" ht="30" x14ac:dyDescent="0.25">
      <c r="B4281" s="145" t="s">
        <v>6884</v>
      </c>
      <c r="C4281" s="31" t="s">
        <v>14508</v>
      </c>
      <c r="D4281" s="31"/>
      <c r="E4281" s="43" t="s">
        <v>52</v>
      </c>
      <c r="F4281" s="42" t="s">
        <v>34</v>
      </c>
      <c r="G4281" s="83" t="s">
        <v>34</v>
      </c>
      <c r="H4281" s="168">
        <v>35674</v>
      </c>
      <c r="I4281" s="31"/>
      <c r="J4281" s="83" t="s">
        <v>188</v>
      </c>
      <c r="K4281" s="31" t="s">
        <v>34</v>
      </c>
      <c r="L4281" s="31"/>
      <c r="M4281" s="168"/>
      <c r="N4281" s="147"/>
      <c r="O4281" s="105" t="s">
        <v>52</v>
      </c>
      <c r="P4281" s="171">
        <v>35674</v>
      </c>
      <c r="Q4281" s="31"/>
      <c r="R4281" s="83" t="s">
        <v>188</v>
      </c>
      <c r="S4281" s="31" t="s">
        <v>34</v>
      </c>
      <c r="T4281" s="31"/>
      <c r="U4281" s="168"/>
      <c r="V4281" s="149"/>
      <c r="W4281" s="140" t="str" cm="1">
        <f t="array" ref="W4281">IF(SUM(LEN(B4281:V4281))=0,"",IF(OR(OR(ISBLANK(F4281),SUM(LEN(C4281),LEN(D4281))=0),AND(NOT(E4281="Unknown"),ISBLANK(J4281)),AND(NOT(O4281="Unknown"),ISBLANK(R4281))),"Missing Information", INDEX(Table15[Entire Service Line Classification], MATCH(SUMIFS(Table15[Unique ID],Table15[System-Owned Portion],E4281,Table15[If Material Anything Other than "Lead" in Column E,Was Material Ever Previously Lead?],G4281,Table15[Customer-Owned Portion],O4281),Table15[Unique ID],0),0)))</f>
        <v>Non-lead</v>
      </c>
      <c r="X4281"/>
    </row>
    <row r="4282" spans="2:24" ht="30" x14ac:dyDescent="0.25">
      <c r="B4282" s="145" t="s">
        <v>6932</v>
      </c>
      <c r="C4282" s="31" t="s">
        <v>14556</v>
      </c>
      <c r="D4282" s="31"/>
      <c r="E4282" s="43" t="s">
        <v>52</v>
      </c>
      <c r="F4282" s="42" t="s">
        <v>34</v>
      </c>
      <c r="G4282" s="83" t="s">
        <v>34</v>
      </c>
      <c r="H4282" s="168">
        <v>35674</v>
      </c>
      <c r="I4282" s="31"/>
      <c r="J4282" s="83" t="s">
        <v>188</v>
      </c>
      <c r="K4282" s="31" t="s">
        <v>34</v>
      </c>
      <c r="L4282" s="31"/>
      <c r="M4282" s="168"/>
      <c r="N4282" s="147"/>
      <c r="O4282" s="105" t="s">
        <v>52</v>
      </c>
      <c r="P4282" s="171">
        <v>35674</v>
      </c>
      <c r="Q4282" s="31"/>
      <c r="R4282" s="83" t="s">
        <v>188</v>
      </c>
      <c r="S4282" s="31" t="s">
        <v>34</v>
      </c>
      <c r="T4282" s="31"/>
      <c r="U4282" s="168"/>
      <c r="V4282" s="149"/>
      <c r="W4282" s="140" t="str" cm="1">
        <f t="array" ref="W4282">IF(SUM(LEN(B4282:V4282))=0,"",IF(OR(OR(ISBLANK(F4282),SUM(LEN(C4282),LEN(D4282))=0),AND(NOT(E4282="Unknown"),ISBLANK(J4282)),AND(NOT(O4282="Unknown"),ISBLANK(R4282))),"Missing Information", INDEX(Table15[Entire Service Line Classification], MATCH(SUMIFS(Table15[Unique ID],Table15[System-Owned Portion],E4282,Table15[If Material Anything Other than "Lead" in Column E,Was Material Ever Previously Lead?],G4282,Table15[Customer-Owned Portion],O4282),Table15[Unique ID],0),0)))</f>
        <v>Non-lead</v>
      </c>
      <c r="X4282"/>
    </row>
    <row r="4283" spans="2:24" ht="30" x14ac:dyDescent="0.25">
      <c r="B4283" s="145" t="s">
        <v>7135</v>
      </c>
      <c r="C4283" s="31" t="s">
        <v>14759</v>
      </c>
      <c r="D4283" s="31"/>
      <c r="E4283" s="43" t="s">
        <v>52</v>
      </c>
      <c r="F4283" s="42" t="s">
        <v>34</v>
      </c>
      <c r="G4283" s="83" t="s">
        <v>34</v>
      </c>
      <c r="H4283" s="168">
        <v>35674</v>
      </c>
      <c r="I4283" s="31"/>
      <c r="J4283" s="83" t="s">
        <v>188</v>
      </c>
      <c r="K4283" s="31" t="s">
        <v>34</v>
      </c>
      <c r="L4283" s="31"/>
      <c r="M4283" s="168"/>
      <c r="N4283" s="147"/>
      <c r="O4283" s="105" t="s">
        <v>52</v>
      </c>
      <c r="P4283" s="171">
        <v>35674</v>
      </c>
      <c r="Q4283" s="31"/>
      <c r="R4283" s="83" t="s">
        <v>188</v>
      </c>
      <c r="S4283" s="31" t="s">
        <v>34</v>
      </c>
      <c r="T4283" s="31"/>
      <c r="U4283" s="168"/>
      <c r="V4283" s="149"/>
      <c r="W4283" s="140" t="str" cm="1">
        <f t="array" ref="W4283">IF(SUM(LEN(B4283:V4283))=0,"",IF(OR(OR(ISBLANK(F4283),SUM(LEN(C4283),LEN(D4283))=0),AND(NOT(E4283="Unknown"),ISBLANK(J4283)),AND(NOT(O4283="Unknown"),ISBLANK(R4283))),"Missing Information", INDEX(Table15[Entire Service Line Classification], MATCH(SUMIFS(Table15[Unique ID],Table15[System-Owned Portion],E4283,Table15[If Material Anything Other than "Lead" in Column E,Was Material Ever Previously Lead?],G4283,Table15[Customer-Owned Portion],O4283),Table15[Unique ID],0),0)))</f>
        <v>Non-lead</v>
      </c>
      <c r="X4283"/>
    </row>
    <row r="4284" spans="2:24" ht="30" x14ac:dyDescent="0.25">
      <c r="B4284" s="145" t="s">
        <v>646</v>
      </c>
      <c r="C4284" s="31" t="s">
        <v>8061</v>
      </c>
      <c r="D4284" s="31"/>
      <c r="E4284" s="43" t="s">
        <v>52</v>
      </c>
      <c r="F4284" s="42" t="s">
        <v>34</v>
      </c>
      <c r="G4284" s="83" t="s">
        <v>34</v>
      </c>
      <c r="H4284" s="168">
        <v>35669</v>
      </c>
      <c r="I4284" s="31"/>
      <c r="J4284" s="83" t="s">
        <v>188</v>
      </c>
      <c r="K4284" s="31" t="s">
        <v>34</v>
      </c>
      <c r="L4284" s="31"/>
      <c r="M4284" s="168"/>
      <c r="N4284" s="147"/>
      <c r="O4284" s="105" t="s">
        <v>52</v>
      </c>
      <c r="P4284" s="171">
        <v>35669</v>
      </c>
      <c r="Q4284" s="31"/>
      <c r="R4284" s="83" t="s">
        <v>188</v>
      </c>
      <c r="S4284" s="31" t="s">
        <v>34</v>
      </c>
      <c r="T4284" s="31"/>
      <c r="U4284" s="168"/>
      <c r="V4284" s="149"/>
      <c r="W4284" s="140" t="str" cm="1">
        <f t="array" ref="W4284">IF(SUM(LEN(B4284:V4284))=0,"",IF(OR(OR(ISBLANK(F4284),SUM(LEN(C4284),LEN(D4284))=0),AND(NOT(E4284="Unknown"),ISBLANK(J4284)),AND(NOT(O4284="Unknown"),ISBLANK(R4284))),"Missing Information", INDEX(Table15[Entire Service Line Classification], MATCH(SUMIFS(Table15[Unique ID],Table15[System-Owned Portion],E4284,Table15[If Material Anything Other than "Lead" in Column E,Was Material Ever Previously Lead?],G4284,Table15[Customer-Owned Portion],O4284),Table15[Unique ID],0),0)))</f>
        <v>Non-lead</v>
      </c>
      <c r="X4284"/>
    </row>
    <row r="4285" spans="2:24" ht="30" x14ac:dyDescent="0.25">
      <c r="B4285" s="145" t="s">
        <v>6682</v>
      </c>
      <c r="C4285" s="31" t="s">
        <v>14288</v>
      </c>
      <c r="D4285" s="31"/>
      <c r="E4285" s="43" t="s">
        <v>52</v>
      </c>
      <c r="F4285" s="42" t="s">
        <v>34</v>
      </c>
      <c r="G4285" s="83" t="s">
        <v>34</v>
      </c>
      <c r="H4285" s="168">
        <v>35669</v>
      </c>
      <c r="I4285" s="31"/>
      <c r="J4285" s="83" t="s">
        <v>188</v>
      </c>
      <c r="K4285" s="31" t="s">
        <v>34</v>
      </c>
      <c r="L4285" s="31"/>
      <c r="M4285" s="168"/>
      <c r="N4285" s="147"/>
      <c r="O4285" s="105" t="s">
        <v>52</v>
      </c>
      <c r="P4285" s="171">
        <v>35669</v>
      </c>
      <c r="Q4285" s="31"/>
      <c r="R4285" s="83" t="s">
        <v>188</v>
      </c>
      <c r="S4285" s="31" t="s">
        <v>34</v>
      </c>
      <c r="T4285" s="31"/>
      <c r="U4285" s="168"/>
      <c r="V4285" s="149"/>
      <c r="W4285" s="140" t="str" cm="1">
        <f t="array" ref="W4285">IF(SUM(LEN(B4285:V4285))=0,"",IF(OR(OR(ISBLANK(F4285),SUM(LEN(C4285),LEN(D4285))=0),AND(NOT(E4285="Unknown"),ISBLANK(J4285)),AND(NOT(O4285="Unknown"),ISBLANK(R4285))),"Missing Information", INDEX(Table15[Entire Service Line Classification], MATCH(SUMIFS(Table15[Unique ID],Table15[System-Owned Portion],E4285,Table15[If Material Anything Other than "Lead" in Column E,Was Material Ever Previously Lead?],G4285,Table15[Customer-Owned Portion],O4285),Table15[Unique ID],0),0)))</f>
        <v>Non-lead</v>
      </c>
      <c r="X4285"/>
    </row>
    <row r="4286" spans="2:24" ht="30" x14ac:dyDescent="0.25">
      <c r="B4286" s="145" t="s">
        <v>671</v>
      </c>
      <c r="C4286" s="31" t="s">
        <v>8086</v>
      </c>
      <c r="D4286" s="31"/>
      <c r="E4286" s="43" t="s">
        <v>52</v>
      </c>
      <c r="F4286" s="42" t="s">
        <v>34</v>
      </c>
      <c r="G4286" s="83" t="s">
        <v>34</v>
      </c>
      <c r="H4286" s="168">
        <v>35667</v>
      </c>
      <c r="I4286" s="31"/>
      <c r="J4286" s="83" t="s">
        <v>188</v>
      </c>
      <c r="K4286" s="31" t="s">
        <v>34</v>
      </c>
      <c r="L4286" s="31"/>
      <c r="M4286" s="168"/>
      <c r="N4286" s="147"/>
      <c r="O4286" s="105" t="s">
        <v>52</v>
      </c>
      <c r="P4286" s="171">
        <v>35667</v>
      </c>
      <c r="Q4286" s="31"/>
      <c r="R4286" s="83" t="s">
        <v>188</v>
      </c>
      <c r="S4286" s="31" t="s">
        <v>34</v>
      </c>
      <c r="T4286" s="31"/>
      <c r="U4286" s="168"/>
      <c r="V4286" s="149"/>
      <c r="W4286" s="140" t="str" cm="1">
        <f t="array" ref="W4286">IF(SUM(LEN(B4286:V4286))=0,"",IF(OR(OR(ISBLANK(F4286),SUM(LEN(C4286),LEN(D4286))=0),AND(NOT(E4286="Unknown"),ISBLANK(J4286)),AND(NOT(O4286="Unknown"),ISBLANK(R4286))),"Missing Information", INDEX(Table15[Entire Service Line Classification], MATCH(SUMIFS(Table15[Unique ID],Table15[System-Owned Portion],E4286,Table15[If Material Anything Other than "Lead" in Column E,Was Material Ever Previously Lead?],G4286,Table15[Customer-Owned Portion],O4286),Table15[Unique ID],0),0)))</f>
        <v>Non-lead</v>
      </c>
      <c r="X4286"/>
    </row>
    <row r="4287" spans="2:24" ht="30" x14ac:dyDescent="0.25">
      <c r="B4287" s="145" t="s">
        <v>1936</v>
      </c>
      <c r="C4287" s="31" t="s">
        <v>9368</v>
      </c>
      <c r="D4287" s="31"/>
      <c r="E4287" s="43" t="s">
        <v>52</v>
      </c>
      <c r="F4287" s="42" t="s">
        <v>34</v>
      </c>
      <c r="G4287" s="83" t="s">
        <v>34</v>
      </c>
      <c r="H4287" s="168">
        <v>35667</v>
      </c>
      <c r="I4287" s="31"/>
      <c r="J4287" s="83" t="s">
        <v>188</v>
      </c>
      <c r="K4287" s="31" t="s">
        <v>34</v>
      </c>
      <c r="L4287" s="31"/>
      <c r="M4287" s="168"/>
      <c r="N4287" s="147"/>
      <c r="O4287" s="105" t="s">
        <v>52</v>
      </c>
      <c r="P4287" s="171">
        <v>35667</v>
      </c>
      <c r="Q4287" s="31"/>
      <c r="R4287" s="83" t="s">
        <v>188</v>
      </c>
      <c r="S4287" s="31" t="s">
        <v>34</v>
      </c>
      <c r="T4287" s="31"/>
      <c r="U4287" s="168"/>
      <c r="V4287" s="149"/>
      <c r="W4287" s="140" t="str" cm="1">
        <f t="array" ref="W4287">IF(SUM(LEN(B4287:V4287))=0,"",IF(OR(OR(ISBLANK(F4287),SUM(LEN(C4287),LEN(D4287))=0),AND(NOT(E4287="Unknown"),ISBLANK(J4287)),AND(NOT(O4287="Unknown"),ISBLANK(R4287))),"Missing Information", INDEX(Table15[Entire Service Line Classification], MATCH(SUMIFS(Table15[Unique ID],Table15[System-Owned Portion],E4287,Table15[If Material Anything Other than "Lead" in Column E,Was Material Ever Previously Lead?],G4287,Table15[Customer-Owned Portion],O4287),Table15[Unique ID],0),0)))</f>
        <v>Non-lead</v>
      </c>
      <c r="X4287"/>
    </row>
    <row r="4288" spans="2:24" ht="30" x14ac:dyDescent="0.25">
      <c r="B4288" s="145" t="s">
        <v>900</v>
      </c>
      <c r="C4288" s="31" t="s">
        <v>8313</v>
      </c>
      <c r="D4288" s="31"/>
      <c r="E4288" s="43" t="s">
        <v>52</v>
      </c>
      <c r="F4288" s="42" t="s">
        <v>34</v>
      </c>
      <c r="G4288" s="83" t="s">
        <v>34</v>
      </c>
      <c r="H4288" s="168">
        <v>35661</v>
      </c>
      <c r="I4288" s="31"/>
      <c r="J4288" s="83" t="s">
        <v>188</v>
      </c>
      <c r="K4288" s="31" t="s">
        <v>34</v>
      </c>
      <c r="L4288" s="31"/>
      <c r="M4288" s="168"/>
      <c r="N4288" s="147"/>
      <c r="O4288" s="105" t="s">
        <v>52</v>
      </c>
      <c r="P4288" s="171">
        <v>35661</v>
      </c>
      <c r="Q4288" s="31"/>
      <c r="R4288" s="83" t="s">
        <v>188</v>
      </c>
      <c r="S4288" s="31" t="s">
        <v>34</v>
      </c>
      <c r="T4288" s="31"/>
      <c r="U4288" s="168"/>
      <c r="V4288" s="149"/>
      <c r="W4288" s="140" t="str" cm="1">
        <f t="array" ref="W4288">IF(SUM(LEN(B4288:V4288))=0,"",IF(OR(OR(ISBLANK(F4288),SUM(LEN(C4288),LEN(D4288))=0),AND(NOT(E4288="Unknown"),ISBLANK(J4288)),AND(NOT(O4288="Unknown"),ISBLANK(R4288))),"Missing Information", INDEX(Table15[Entire Service Line Classification], MATCH(SUMIFS(Table15[Unique ID],Table15[System-Owned Portion],E4288,Table15[If Material Anything Other than "Lead" in Column E,Was Material Ever Previously Lead?],G4288,Table15[Customer-Owned Portion],O4288),Table15[Unique ID],0),0)))</f>
        <v>Non-lead</v>
      </c>
      <c r="X4288"/>
    </row>
    <row r="4289" spans="2:24" ht="30" x14ac:dyDescent="0.25">
      <c r="B4289" s="145" t="s">
        <v>6654</v>
      </c>
      <c r="C4289" s="31" t="s">
        <v>14260</v>
      </c>
      <c r="D4289" s="31"/>
      <c r="E4289" s="43" t="s">
        <v>52</v>
      </c>
      <c r="F4289" s="42" t="s">
        <v>34</v>
      </c>
      <c r="G4289" s="83" t="s">
        <v>34</v>
      </c>
      <c r="H4289" s="168">
        <v>35654</v>
      </c>
      <c r="I4289" s="31"/>
      <c r="J4289" s="83" t="s">
        <v>188</v>
      </c>
      <c r="K4289" s="31" t="s">
        <v>34</v>
      </c>
      <c r="L4289" s="31"/>
      <c r="M4289" s="168"/>
      <c r="N4289" s="147"/>
      <c r="O4289" s="105" t="s">
        <v>52</v>
      </c>
      <c r="P4289" s="171">
        <v>35654</v>
      </c>
      <c r="Q4289" s="31"/>
      <c r="R4289" s="83" t="s">
        <v>188</v>
      </c>
      <c r="S4289" s="31" t="s">
        <v>34</v>
      </c>
      <c r="T4289" s="31"/>
      <c r="U4289" s="168"/>
      <c r="V4289" s="149"/>
      <c r="W4289" s="140" t="str" cm="1">
        <f t="array" ref="W4289">IF(SUM(LEN(B4289:V4289))=0,"",IF(OR(OR(ISBLANK(F4289),SUM(LEN(C4289),LEN(D4289))=0),AND(NOT(E4289="Unknown"),ISBLANK(J4289)),AND(NOT(O4289="Unknown"),ISBLANK(R4289))),"Missing Information", INDEX(Table15[Entire Service Line Classification], MATCH(SUMIFS(Table15[Unique ID],Table15[System-Owned Portion],E4289,Table15[If Material Anything Other than "Lead" in Column E,Was Material Ever Previously Lead?],G4289,Table15[Customer-Owned Portion],O4289),Table15[Unique ID],0),0)))</f>
        <v>Non-lead</v>
      </c>
      <c r="X4289"/>
    </row>
    <row r="4290" spans="2:24" ht="30" x14ac:dyDescent="0.25">
      <c r="B4290" s="145" t="s">
        <v>6826</v>
      </c>
      <c r="C4290" s="31" t="s">
        <v>14445</v>
      </c>
      <c r="D4290" s="31"/>
      <c r="E4290" s="43" t="s">
        <v>52</v>
      </c>
      <c r="F4290" s="42" t="s">
        <v>34</v>
      </c>
      <c r="G4290" s="83" t="s">
        <v>34</v>
      </c>
      <c r="H4290" s="168">
        <v>35654</v>
      </c>
      <c r="I4290" s="31"/>
      <c r="J4290" s="83" t="s">
        <v>188</v>
      </c>
      <c r="K4290" s="31" t="s">
        <v>34</v>
      </c>
      <c r="L4290" s="31"/>
      <c r="M4290" s="168"/>
      <c r="N4290" s="147"/>
      <c r="O4290" s="105" t="s">
        <v>52</v>
      </c>
      <c r="P4290" s="171">
        <v>35654</v>
      </c>
      <c r="Q4290" s="31"/>
      <c r="R4290" s="83" t="s">
        <v>188</v>
      </c>
      <c r="S4290" s="31" t="s">
        <v>34</v>
      </c>
      <c r="T4290" s="31"/>
      <c r="U4290" s="168"/>
      <c r="V4290" s="149"/>
      <c r="W4290" s="140" t="str" cm="1">
        <f t="array" ref="W4290">IF(SUM(LEN(B4290:V4290))=0,"",IF(OR(OR(ISBLANK(F4290),SUM(LEN(C4290),LEN(D4290))=0),AND(NOT(E4290="Unknown"),ISBLANK(J4290)),AND(NOT(O4290="Unknown"),ISBLANK(R4290))),"Missing Information", INDEX(Table15[Entire Service Line Classification], MATCH(SUMIFS(Table15[Unique ID],Table15[System-Owned Portion],E4290,Table15[If Material Anything Other than "Lead" in Column E,Was Material Ever Previously Lead?],G4290,Table15[Customer-Owned Portion],O4290),Table15[Unique ID],0),0)))</f>
        <v>Non-lead</v>
      </c>
      <c r="X4290"/>
    </row>
    <row r="4291" spans="2:24" ht="30" x14ac:dyDescent="0.25">
      <c r="B4291" s="145" t="s">
        <v>6835</v>
      </c>
      <c r="C4291" s="31" t="s">
        <v>14454</v>
      </c>
      <c r="D4291" s="31"/>
      <c r="E4291" s="43" t="s">
        <v>52</v>
      </c>
      <c r="F4291" s="42" t="s">
        <v>34</v>
      </c>
      <c r="G4291" s="83" t="s">
        <v>34</v>
      </c>
      <c r="H4291" s="168">
        <v>35648</v>
      </c>
      <c r="I4291" s="31"/>
      <c r="J4291" s="83" t="s">
        <v>188</v>
      </c>
      <c r="K4291" s="31" t="s">
        <v>34</v>
      </c>
      <c r="L4291" s="31"/>
      <c r="M4291" s="168"/>
      <c r="N4291" s="147"/>
      <c r="O4291" s="105" t="s">
        <v>52</v>
      </c>
      <c r="P4291" s="171">
        <v>35648</v>
      </c>
      <c r="Q4291" s="31"/>
      <c r="R4291" s="83" t="s">
        <v>188</v>
      </c>
      <c r="S4291" s="31" t="s">
        <v>34</v>
      </c>
      <c r="T4291" s="31"/>
      <c r="U4291" s="168"/>
      <c r="V4291" s="149"/>
      <c r="W4291" s="140" t="str" cm="1">
        <f t="array" ref="W4291">IF(SUM(LEN(B4291:V4291))=0,"",IF(OR(OR(ISBLANK(F4291),SUM(LEN(C4291),LEN(D4291))=0),AND(NOT(E4291="Unknown"),ISBLANK(J4291)),AND(NOT(O4291="Unknown"),ISBLANK(R4291))),"Missing Information", INDEX(Table15[Entire Service Line Classification], MATCH(SUMIFS(Table15[Unique ID],Table15[System-Owned Portion],E4291,Table15[If Material Anything Other than "Lead" in Column E,Was Material Ever Previously Lead?],G4291,Table15[Customer-Owned Portion],O4291),Table15[Unique ID],0),0)))</f>
        <v>Non-lead</v>
      </c>
      <c r="X4291"/>
    </row>
    <row r="4292" spans="2:24" ht="30" x14ac:dyDescent="0.25">
      <c r="B4292" s="145" t="s">
        <v>6673</v>
      </c>
      <c r="C4292" s="31" t="s">
        <v>14279</v>
      </c>
      <c r="D4292" s="31"/>
      <c r="E4292" s="43" t="s">
        <v>52</v>
      </c>
      <c r="F4292" s="42" t="s">
        <v>34</v>
      </c>
      <c r="G4292" s="83" t="s">
        <v>34</v>
      </c>
      <c r="H4292" s="168">
        <v>35646</v>
      </c>
      <c r="I4292" s="31"/>
      <c r="J4292" s="83" t="s">
        <v>188</v>
      </c>
      <c r="K4292" s="31" t="s">
        <v>34</v>
      </c>
      <c r="L4292" s="31"/>
      <c r="M4292" s="168"/>
      <c r="N4292" s="147"/>
      <c r="O4292" s="105" t="s">
        <v>52</v>
      </c>
      <c r="P4292" s="171">
        <v>35646</v>
      </c>
      <c r="Q4292" s="31"/>
      <c r="R4292" s="83" t="s">
        <v>188</v>
      </c>
      <c r="S4292" s="31" t="s">
        <v>34</v>
      </c>
      <c r="T4292" s="31"/>
      <c r="U4292" s="168"/>
      <c r="V4292" s="149"/>
      <c r="W4292" s="140" t="str" cm="1">
        <f t="array" ref="W4292">IF(SUM(LEN(B4292:V4292))=0,"",IF(OR(OR(ISBLANK(F4292),SUM(LEN(C4292),LEN(D4292))=0),AND(NOT(E4292="Unknown"),ISBLANK(J4292)),AND(NOT(O4292="Unknown"),ISBLANK(R4292))),"Missing Information", INDEX(Table15[Entire Service Line Classification], MATCH(SUMIFS(Table15[Unique ID],Table15[System-Owned Portion],E4292,Table15[If Material Anything Other than "Lead" in Column E,Was Material Ever Previously Lead?],G4292,Table15[Customer-Owned Portion],O4292),Table15[Unique ID],0),0)))</f>
        <v>Non-lead</v>
      </c>
      <c r="X4292"/>
    </row>
    <row r="4293" spans="2:24" ht="30" x14ac:dyDescent="0.25">
      <c r="B4293" s="145" t="s">
        <v>293</v>
      </c>
      <c r="C4293" s="31" t="s">
        <v>7708</v>
      </c>
      <c r="D4293" s="31"/>
      <c r="E4293" s="43" t="s">
        <v>52</v>
      </c>
      <c r="F4293" s="42" t="s">
        <v>34</v>
      </c>
      <c r="G4293" s="83" t="s">
        <v>34</v>
      </c>
      <c r="H4293" s="168">
        <v>35643</v>
      </c>
      <c r="I4293" s="31"/>
      <c r="J4293" s="83" t="s">
        <v>188</v>
      </c>
      <c r="K4293" s="31" t="s">
        <v>34</v>
      </c>
      <c r="L4293" s="31"/>
      <c r="M4293" s="168"/>
      <c r="N4293" s="147"/>
      <c r="O4293" s="105" t="s">
        <v>52</v>
      </c>
      <c r="P4293" s="171">
        <v>35643</v>
      </c>
      <c r="Q4293" s="31"/>
      <c r="R4293" s="83" t="s">
        <v>188</v>
      </c>
      <c r="S4293" s="31" t="s">
        <v>34</v>
      </c>
      <c r="T4293" s="31"/>
      <c r="U4293" s="168"/>
      <c r="V4293" s="149"/>
      <c r="W4293" s="140" t="str" cm="1">
        <f t="array" ref="W4293">IF(SUM(LEN(B4293:V4293))=0,"",IF(OR(OR(ISBLANK(F4293),SUM(LEN(C4293),LEN(D4293))=0),AND(NOT(E4293="Unknown"),ISBLANK(J4293)),AND(NOT(O4293="Unknown"),ISBLANK(R4293))),"Missing Information", INDEX(Table15[Entire Service Line Classification], MATCH(SUMIFS(Table15[Unique ID],Table15[System-Owned Portion],E4293,Table15[If Material Anything Other than "Lead" in Column E,Was Material Ever Previously Lead?],G4293,Table15[Customer-Owned Portion],O4293),Table15[Unique ID],0),0)))</f>
        <v>Non-lead</v>
      </c>
      <c r="X4293"/>
    </row>
    <row r="4294" spans="2:24" ht="30" x14ac:dyDescent="0.25">
      <c r="B4294" s="145" t="s">
        <v>965</v>
      </c>
      <c r="C4294" s="31" t="s">
        <v>8378</v>
      </c>
      <c r="D4294" s="31"/>
      <c r="E4294" s="43" t="s">
        <v>52</v>
      </c>
      <c r="F4294" s="42" t="s">
        <v>34</v>
      </c>
      <c r="G4294" s="83" t="s">
        <v>34</v>
      </c>
      <c r="H4294" s="168">
        <v>35643</v>
      </c>
      <c r="I4294" s="31"/>
      <c r="J4294" s="83" t="s">
        <v>188</v>
      </c>
      <c r="K4294" s="31" t="s">
        <v>34</v>
      </c>
      <c r="L4294" s="31"/>
      <c r="M4294" s="168"/>
      <c r="N4294" s="147"/>
      <c r="O4294" s="105" t="s">
        <v>52</v>
      </c>
      <c r="P4294" s="171">
        <v>35643</v>
      </c>
      <c r="Q4294" s="31"/>
      <c r="R4294" s="83" t="s">
        <v>188</v>
      </c>
      <c r="S4294" s="31" t="s">
        <v>34</v>
      </c>
      <c r="T4294" s="31"/>
      <c r="U4294" s="168"/>
      <c r="V4294" s="149"/>
      <c r="W4294" s="140" t="str" cm="1">
        <f t="array" ref="W4294">IF(SUM(LEN(B4294:V4294))=0,"",IF(OR(OR(ISBLANK(F4294),SUM(LEN(C4294),LEN(D4294))=0),AND(NOT(E4294="Unknown"),ISBLANK(J4294)),AND(NOT(O4294="Unknown"),ISBLANK(R4294))),"Missing Information", INDEX(Table15[Entire Service Line Classification], MATCH(SUMIFS(Table15[Unique ID],Table15[System-Owned Portion],E4294,Table15[If Material Anything Other than "Lead" in Column E,Was Material Ever Previously Lead?],G4294,Table15[Customer-Owned Portion],O4294),Table15[Unique ID],0),0)))</f>
        <v>Non-lead</v>
      </c>
      <c r="X4294"/>
    </row>
    <row r="4295" spans="2:24" ht="30" x14ac:dyDescent="0.25">
      <c r="B4295" s="145" t="s">
        <v>1095</v>
      </c>
      <c r="C4295" s="31" t="s">
        <v>8508</v>
      </c>
      <c r="D4295" s="31"/>
      <c r="E4295" s="43" t="s">
        <v>52</v>
      </c>
      <c r="F4295" s="42" t="s">
        <v>34</v>
      </c>
      <c r="G4295" s="83" t="s">
        <v>34</v>
      </c>
      <c r="H4295" s="168">
        <v>35643</v>
      </c>
      <c r="I4295" s="31"/>
      <c r="J4295" s="83" t="s">
        <v>188</v>
      </c>
      <c r="K4295" s="31" t="s">
        <v>34</v>
      </c>
      <c r="L4295" s="31"/>
      <c r="M4295" s="168"/>
      <c r="N4295" s="147"/>
      <c r="O4295" s="105" t="s">
        <v>52</v>
      </c>
      <c r="P4295" s="171">
        <v>35643</v>
      </c>
      <c r="Q4295" s="31"/>
      <c r="R4295" s="83" t="s">
        <v>188</v>
      </c>
      <c r="S4295" s="31" t="s">
        <v>34</v>
      </c>
      <c r="T4295" s="31"/>
      <c r="U4295" s="168"/>
      <c r="V4295" s="149"/>
      <c r="W4295" s="140" t="str" cm="1">
        <f t="array" ref="W4295">IF(SUM(LEN(B4295:V4295))=0,"",IF(OR(OR(ISBLANK(F4295),SUM(LEN(C4295),LEN(D4295))=0),AND(NOT(E4295="Unknown"),ISBLANK(J4295)),AND(NOT(O4295="Unknown"),ISBLANK(R4295))),"Missing Information", INDEX(Table15[Entire Service Line Classification], MATCH(SUMIFS(Table15[Unique ID],Table15[System-Owned Portion],E4295,Table15[If Material Anything Other than "Lead" in Column E,Was Material Ever Previously Lead?],G4295,Table15[Customer-Owned Portion],O4295),Table15[Unique ID],0),0)))</f>
        <v>Non-lead</v>
      </c>
      <c r="X4295"/>
    </row>
    <row r="4296" spans="2:24" ht="30" x14ac:dyDescent="0.25">
      <c r="B4296" s="145" t="s">
        <v>1513</v>
      </c>
      <c r="C4296" s="31" t="s">
        <v>8930</v>
      </c>
      <c r="D4296" s="31"/>
      <c r="E4296" s="43" t="s">
        <v>52</v>
      </c>
      <c r="F4296" s="42" t="s">
        <v>34</v>
      </c>
      <c r="G4296" s="83" t="s">
        <v>34</v>
      </c>
      <c r="H4296" s="168">
        <v>35643</v>
      </c>
      <c r="I4296" s="31"/>
      <c r="J4296" s="83" t="s">
        <v>188</v>
      </c>
      <c r="K4296" s="31" t="s">
        <v>34</v>
      </c>
      <c r="L4296" s="31"/>
      <c r="M4296" s="168"/>
      <c r="N4296" s="147"/>
      <c r="O4296" s="105" t="s">
        <v>52</v>
      </c>
      <c r="P4296" s="171">
        <v>35643</v>
      </c>
      <c r="Q4296" s="31"/>
      <c r="R4296" s="83" t="s">
        <v>188</v>
      </c>
      <c r="S4296" s="31" t="s">
        <v>34</v>
      </c>
      <c r="T4296" s="31"/>
      <c r="U4296" s="168"/>
      <c r="V4296" s="149"/>
      <c r="W4296" s="140" t="str" cm="1">
        <f t="array" ref="W4296">IF(SUM(LEN(B4296:V4296))=0,"",IF(OR(OR(ISBLANK(F4296),SUM(LEN(C4296),LEN(D4296))=0),AND(NOT(E4296="Unknown"),ISBLANK(J4296)),AND(NOT(O4296="Unknown"),ISBLANK(R4296))),"Missing Information", INDEX(Table15[Entire Service Line Classification], MATCH(SUMIFS(Table15[Unique ID],Table15[System-Owned Portion],E4296,Table15[If Material Anything Other than "Lead" in Column E,Was Material Ever Previously Lead?],G4296,Table15[Customer-Owned Portion],O4296),Table15[Unique ID],0),0)))</f>
        <v>Non-lead</v>
      </c>
      <c r="X4296"/>
    </row>
    <row r="4297" spans="2:24" ht="30" x14ac:dyDescent="0.25">
      <c r="B4297" s="145" t="s">
        <v>1922</v>
      </c>
      <c r="C4297" s="31" t="s">
        <v>9354</v>
      </c>
      <c r="D4297" s="31"/>
      <c r="E4297" s="43" t="s">
        <v>52</v>
      </c>
      <c r="F4297" s="42" t="s">
        <v>34</v>
      </c>
      <c r="G4297" s="83" t="s">
        <v>34</v>
      </c>
      <c r="H4297" s="168">
        <v>35643</v>
      </c>
      <c r="I4297" s="31"/>
      <c r="J4297" s="83" t="s">
        <v>188</v>
      </c>
      <c r="K4297" s="31" t="s">
        <v>34</v>
      </c>
      <c r="L4297" s="31"/>
      <c r="M4297" s="168"/>
      <c r="N4297" s="147"/>
      <c r="O4297" s="105" t="s">
        <v>52</v>
      </c>
      <c r="P4297" s="171">
        <v>35643</v>
      </c>
      <c r="Q4297" s="31"/>
      <c r="R4297" s="83" t="s">
        <v>188</v>
      </c>
      <c r="S4297" s="31" t="s">
        <v>34</v>
      </c>
      <c r="T4297" s="31"/>
      <c r="U4297" s="168"/>
      <c r="V4297" s="149"/>
      <c r="W4297" s="140" t="str" cm="1">
        <f t="array" ref="W4297">IF(SUM(LEN(B4297:V4297))=0,"",IF(OR(OR(ISBLANK(F4297),SUM(LEN(C4297),LEN(D4297))=0),AND(NOT(E4297="Unknown"),ISBLANK(J4297)),AND(NOT(O4297="Unknown"),ISBLANK(R4297))),"Missing Information", INDEX(Table15[Entire Service Line Classification], MATCH(SUMIFS(Table15[Unique ID],Table15[System-Owned Portion],E4297,Table15[If Material Anything Other than "Lead" in Column E,Was Material Ever Previously Lead?],G4297,Table15[Customer-Owned Portion],O4297),Table15[Unique ID],0),0)))</f>
        <v>Non-lead</v>
      </c>
      <c r="X4297"/>
    </row>
    <row r="4298" spans="2:24" ht="30" x14ac:dyDescent="0.25">
      <c r="B4298" s="145" t="s">
        <v>1972</v>
      </c>
      <c r="C4298" s="31" t="s">
        <v>9404</v>
      </c>
      <c r="D4298" s="31"/>
      <c r="E4298" s="43" t="s">
        <v>52</v>
      </c>
      <c r="F4298" s="42" t="s">
        <v>34</v>
      </c>
      <c r="G4298" s="83" t="s">
        <v>34</v>
      </c>
      <c r="H4298" s="168">
        <v>35643</v>
      </c>
      <c r="I4298" s="31"/>
      <c r="J4298" s="83" t="s">
        <v>188</v>
      </c>
      <c r="K4298" s="31" t="s">
        <v>34</v>
      </c>
      <c r="L4298" s="31"/>
      <c r="M4298" s="168"/>
      <c r="N4298" s="147"/>
      <c r="O4298" s="105" t="s">
        <v>52</v>
      </c>
      <c r="P4298" s="171">
        <v>35643</v>
      </c>
      <c r="Q4298" s="31"/>
      <c r="R4298" s="83" t="s">
        <v>188</v>
      </c>
      <c r="S4298" s="31" t="s">
        <v>34</v>
      </c>
      <c r="T4298" s="31"/>
      <c r="U4298" s="168"/>
      <c r="V4298" s="149"/>
      <c r="W4298" s="140" t="str" cm="1">
        <f t="array" ref="W4298">IF(SUM(LEN(B4298:V4298))=0,"",IF(OR(OR(ISBLANK(F4298),SUM(LEN(C4298),LEN(D4298))=0),AND(NOT(E4298="Unknown"),ISBLANK(J4298)),AND(NOT(O4298="Unknown"),ISBLANK(R4298))),"Missing Information", INDEX(Table15[Entire Service Line Classification], MATCH(SUMIFS(Table15[Unique ID],Table15[System-Owned Portion],E4298,Table15[If Material Anything Other than "Lead" in Column E,Was Material Ever Previously Lead?],G4298,Table15[Customer-Owned Portion],O4298),Table15[Unique ID],0),0)))</f>
        <v>Non-lead</v>
      </c>
      <c r="X4298"/>
    </row>
    <row r="4299" spans="2:24" ht="30" x14ac:dyDescent="0.25">
      <c r="B4299" s="145" t="s">
        <v>1978</v>
      </c>
      <c r="C4299" s="31" t="s">
        <v>9410</v>
      </c>
      <c r="D4299" s="31"/>
      <c r="E4299" s="43" t="s">
        <v>52</v>
      </c>
      <c r="F4299" s="42" t="s">
        <v>34</v>
      </c>
      <c r="G4299" s="83" t="s">
        <v>34</v>
      </c>
      <c r="H4299" s="168">
        <v>35643</v>
      </c>
      <c r="I4299" s="31"/>
      <c r="J4299" s="83" t="s">
        <v>188</v>
      </c>
      <c r="K4299" s="31" t="s">
        <v>34</v>
      </c>
      <c r="L4299" s="31"/>
      <c r="M4299" s="168"/>
      <c r="N4299" s="147"/>
      <c r="O4299" s="105" t="s">
        <v>52</v>
      </c>
      <c r="P4299" s="171">
        <v>35643</v>
      </c>
      <c r="Q4299" s="31"/>
      <c r="R4299" s="83" t="s">
        <v>188</v>
      </c>
      <c r="S4299" s="31" t="s">
        <v>34</v>
      </c>
      <c r="T4299" s="31"/>
      <c r="U4299" s="168"/>
      <c r="V4299" s="149"/>
      <c r="W4299" s="140" t="str" cm="1">
        <f t="array" ref="W4299">IF(SUM(LEN(B4299:V4299))=0,"",IF(OR(OR(ISBLANK(F4299),SUM(LEN(C4299),LEN(D4299))=0),AND(NOT(E4299="Unknown"),ISBLANK(J4299)),AND(NOT(O4299="Unknown"),ISBLANK(R4299))),"Missing Information", INDEX(Table15[Entire Service Line Classification], MATCH(SUMIFS(Table15[Unique ID],Table15[System-Owned Portion],E4299,Table15[If Material Anything Other than "Lead" in Column E,Was Material Ever Previously Lead?],G4299,Table15[Customer-Owned Portion],O4299),Table15[Unique ID],0),0)))</f>
        <v>Non-lead</v>
      </c>
      <c r="X4299"/>
    </row>
    <row r="4300" spans="2:24" ht="30" x14ac:dyDescent="0.25">
      <c r="B4300" s="145" t="s">
        <v>5303</v>
      </c>
      <c r="C4300" s="31" t="s">
        <v>12900</v>
      </c>
      <c r="D4300" s="31"/>
      <c r="E4300" s="43" t="s">
        <v>52</v>
      </c>
      <c r="F4300" s="42" t="s">
        <v>34</v>
      </c>
      <c r="G4300" s="83" t="s">
        <v>34</v>
      </c>
      <c r="H4300" s="168">
        <v>35643</v>
      </c>
      <c r="I4300" s="31"/>
      <c r="J4300" s="83" t="s">
        <v>188</v>
      </c>
      <c r="K4300" s="31" t="s">
        <v>34</v>
      </c>
      <c r="L4300" s="31"/>
      <c r="M4300" s="168"/>
      <c r="N4300" s="147"/>
      <c r="O4300" s="105" t="s">
        <v>52</v>
      </c>
      <c r="P4300" s="171">
        <v>35643</v>
      </c>
      <c r="Q4300" s="31"/>
      <c r="R4300" s="83" t="s">
        <v>188</v>
      </c>
      <c r="S4300" s="31" t="s">
        <v>34</v>
      </c>
      <c r="T4300" s="31"/>
      <c r="U4300" s="168"/>
      <c r="V4300" s="149"/>
      <c r="W4300" s="140" t="str" cm="1">
        <f t="array" ref="W4300">IF(SUM(LEN(B4300:V4300))=0,"",IF(OR(OR(ISBLANK(F4300),SUM(LEN(C4300),LEN(D4300))=0),AND(NOT(E4300="Unknown"),ISBLANK(J4300)),AND(NOT(O4300="Unknown"),ISBLANK(R4300))),"Missing Information", INDEX(Table15[Entire Service Line Classification], MATCH(SUMIFS(Table15[Unique ID],Table15[System-Owned Portion],E4300,Table15[If Material Anything Other than "Lead" in Column E,Was Material Ever Previously Lead?],G4300,Table15[Customer-Owned Portion],O4300),Table15[Unique ID],0),0)))</f>
        <v>Non-lead</v>
      </c>
      <c r="X4300"/>
    </row>
    <row r="4301" spans="2:24" ht="30" x14ac:dyDescent="0.25">
      <c r="B4301" s="145" t="s">
        <v>6879</v>
      </c>
      <c r="C4301" s="31" t="s">
        <v>14503</v>
      </c>
      <c r="D4301" s="31"/>
      <c r="E4301" s="43" t="s">
        <v>52</v>
      </c>
      <c r="F4301" s="42" t="s">
        <v>34</v>
      </c>
      <c r="G4301" s="83" t="s">
        <v>34</v>
      </c>
      <c r="H4301" s="168">
        <v>35643</v>
      </c>
      <c r="I4301" s="31"/>
      <c r="J4301" s="83" t="s">
        <v>188</v>
      </c>
      <c r="K4301" s="31" t="s">
        <v>34</v>
      </c>
      <c r="L4301" s="31"/>
      <c r="M4301" s="168"/>
      <c r="N4301" s="147"/>
      <c r="O4301" s="105" t="s">
        <v>52</v>
      </c>
      <c r="P4301" s="171">
        <v>35643</v>
      </c>
      <c r="Q4301" s="31"/>
      <c r="R4301" s="83" t="s">
        <v>188</v>
      </c>
      <c r="S4301" s="31" t="s">
        <v>34</v>
      </c>
      <c r="T4301" s="31"/>
      <c r="U4301" s="168"/>
      <c r="V4301" s="149"/>
      <c r="W4301" s="140" t="str" cm="1">
        <f t="array" ref="W4301">IF(SUM(LEN(B4301:V4301))=0,"",IF(OR(OR(ISBLANK(F4301),SUM(LEN(C4301),LEN(D4301))=0),AND(NOT(E4301="Unknown"),ISBLANK(J4301)),AND(NOT(O4301="Unknown"),ISBLANK(R4301))),"Missing Information", INDEX(Table15[Entire Service Line Classification], MATCH(SUMIFS(Table15[Unique ID],Table15[System-Owned Portion],E4301,Table15[If Material Anything Other than "Lead" in Column E,Was Material Ever Previously Lead?],G4301,Table15[Customer-Owned Portion],O4301),Table15[Unique ID],0),0)))</f>
        <v>Non-lead</v>
      </c>
      <c r="X4301"/>
    </row>
    <row r="4302" spans="2:24" ht="30" x14ac:dyDescent="0.25">
      <c r="B4302" s="145" t="s">
        <v>1172</v>
      </c>
      <c r="C4302" s="31" t="s">
        <v>8585</v>
      </c>
      <c r="D4302" s="31"/>
      <c r="E4302" s="43" t="s">
        <v>52</v>
      </c>
      <c r="F4302" s="42" t="s">
        <v>34</v>
      </c>
      <c r="G4302" s="83" t="s">
        <v>34</v>
      </c>
      <c r="H4302" s="168">
        <v>35642</v>
      </c>
      <c r="I4302" s="31"/>
      <c r="J4302" s="83" t="s">
        <v>188</v>
      </c>
      <c r="K4302" s="31" t="s">
        <v>34</v>
      </c>
      <c r="L4302" s="31"/>
      <c r="M4302" s="168"/>
      <c r="N4302" s="147"/>
      <c r="O4302" s="105" t="s">
        <v>52</v>
      </c>
      <c r="P4302" s="171">
        <v>35642</v>
      </c>
      <c r="Q4302" s="31"/>
      <c r="R4302" s="83" t="s">
        <v>188</v>
      </c>
      <c r="S4302" s="31" t="s">
        <v>34</v>
      </c>
      <c r="T4302" s="31"/>
      <c r="U4302" s="168"/>
      <c r="V4302" s="149"/>
      <c r="W4302" s="140" t="str" cm="1">
        <f t="array" ref="W4302">IF(SUM(LEN(B4302:V4302))=0,"",IF(OR(OR(ISBLANK(F4302),SUM(LEN(C4302),LEN(D4302))=0),AND(NOT(E4302="Unknown"),ISBLANK(J4302)),AND(NOT(O4302="Unknown"),ISBLANK(R4302))),"Missing Information", INDEX(Table15[Entire Service Line Classification], MATCH(SUMIFS(Table15[Unique ID],Table15[System-Owned Portion],E4302,Table15[If Material Anything Other than "Lead" in Column E,Was Material Ever Previously Lead?],G4302,Table15[Customer-Owned Portion],O4302),Table15[Unique ID],0),0)))</f>
        <v>Non-lead</v>
      </c>
      <c r="X4302"/>
    </row>
    <row r="4303" spans="2:24" ht="30" x14ac:dyDescent="0.25">
      <c r="B4303" s="145" t="s">
        <v>4726</v>
      </c>
      <c r="C4303" s="31" t="s">
        <v>12323</v>
      </c>
      <c r="D4303" s="31"/>
      <c r="E4303" s="43" t="s">
        <v>52</v>
      </c>
      <c r="F4303" s="42" t="s">
        <v>34</v>
      </c>
      <c r="G4303" s="83" t="s">
        <v>34</v>
      </c>
      <c r="H4303" s="168">
        <v>35635</v>
      </c>
      <c r="I4303" s="31"/>
      <c r="J4303" s="83" t="s">
        <v>188</v>
      </c>
      <c r="K4303" s="31" t="s">
        <v>34</v>
      </c>
      <c r="L4303" s="31"/>
      <c r="M4303" s="168"/>
      <c r="N4303" s="147"/>
      <c r="O4303" s="105" t="s">
        <v>52</v>
      </c>
      <c r="P4303" s="171">
        <v>35635</v>
      </c>
      <c r="Q4303" s="31"/>
      <c r="R4303" s="83" t="s">
        <v>188</v>
      </c>
      <c r="S4303" s="31" t="s">
        <v>34</v>
      </c>
      <c r="T4303" s="31"/>
      <c r="U4303" s="168"/>
      <c r="V4303" s="149"/>
      <c r="W4303" s="140" t="str" cm="1">
        <f t="array" ref="W4303">IF(SUM(LEN(B4303:V4303))=0,"",IF(OR(OR(ISBLANK(F4303),SUM(LEN(C4303),LEN(D4303))=0),AND(NOT(E4303="Unknown"),ISBLANK(J4303)),AND(NOT(O4303="Unknown"),ISBLANK(R4303))),"Missing Information", INDEX(Table15[Entire Service Line Classification], MATCH(SUMIFS(Table15[Unique ID],Table15[System-Owned Portion],E4303,Table15[If Material Anything Other than "Lead" in Column E,Was Material Ever Previously Lead?],G4303,Table15[Customer-Owned Portion],O4303),Table15[Unique ID],0),0)))</f>
        <v>Non-lead</v>
      </c>
      <c r="X4303"/>
    </row>
    <row r="4304" spans="2:24" ht="30" x14ac:dyDescent="0.25">
      <c r="B4304" s="145" t="s">
        <v>4727</v>
      </c>
      <c r="C4304" s="31" t="s">
        <v>12324</v>
      </c>
      <c r="D4304" s="31"/>
      <c r="E4304" s="43" t="s">
        <v>52</v>
      </c>
      <c r="F4304" s="42" t="s">
        <v>34</v>
      </c>
      <c r="G4304" s="83" t="s">
        <v>34</v>
      </c>
      <c r="H4304" s="168">
        <v>35635</v>
      </c>
      <c r="I4304" s="31"/>
      <c r="J4304" s="83" t="s">
        <v>188</v>
      </c>
      <c r="K4304" s="31" t="s">
        <v>34</v>
      </c>
      <c r="L4304" s="31"/>
      <c r="M4304" s="168"/>
      <c r="N4304" s="147"/>
      <c r="O4304" s="105" t="s">
        <v>52</v>
      </c>
      <c r="P4304" s="171">
        <v>35635</v>
      </c>
      <c r="Q4304" s="31"/>
      <c r="R4304" s="83" t="s">
        <v>188</v>
      </c>
      <c r="S4304" s="31" t="s">
        <v>34</v>
      </c>
      <c r="T4304" s="31"/>
      <c r="U4304" s="168"/>
      <c r="V4304" s="149"/>
      <c r="W4304" s="140" t="str" cm="1">
        <f t="array" ref="W4304">IF(SUM(LEN(B4304:V4304))=0,"",IF(OR(OR(ISBLANK(F4304),SUM(LEN(C4304),LEN(D4304))=0),AND(NOT(E4304="Unknown"),ISBLANK(J4304)),AND(NOT(O4304="Unknown"),ISBLANK(R4304))),"Missing Information", INDEX(Table15[Entire Service Line Classification], MATCH(SUMIFS(Table15[Unique ID],Table15[System-Owned Portion],E4304,Table15[If Material Anything Other than "Lead" in Column E,Was Material Ever Previously Lead?],G4304,Table15[Customer-Owned Portion],O4304),Table15[Unique ID],0),0)))</f>
        <v>Non-lead</v>
      </c>
      <c r="X4304"/>
    </row>
    <row r="4305" spans="2:24" ht="30" x14ac:dyDescent="0.25">
      <c r="B4305" s="145" t="s">
        <v>4728</v>
      </c>
      <c r="C4305" s="31" t="s">
        <v>12325</v>
      </c>
      <c r="D4305" s="31"/>
      <c r="E4305" s="43" t="s">
        <v>52</v>
      </c>
      <c r="F4305" s="42" t="s">
        <v>34</v>
      </c>
      <c r="G4305" s="83" t="s">
        <v>34</v>
      </c>
      <c r="H4305" s="168">
        <v>35635</v>
      </c>
      <c r="I4305" s="31"/>
      <c r="J4305" s="83" t="s">
        <v>188</v>
      </c>
      <c r="K4305" s="31" t="s">
        <v>34</v>
      </c>
      <c r="L4305" s="31"/>
      <c r="M4305" s="168"/>
      <c r="N4305" s="147"/>
      <c r="O4305" s="105" t="s">
        <v>52</v>
      </c>
      <c r="P4305" s="171">
        <v>35635</v>
      </c>
      <c r="Q4305" s="31"/>
      <c r="R4305" s="83" t="s">
        <v>188</v>
      </c>
      <c r="S4305" s="31" t="s">
        <v>34</v>
      </c>
      <c r="T4305" s="31"/>
      <c r="U4305" s="168"/>
      <c r="V4305" s="149"/>
      <c r="W4305" s="140" t="str" cm="1">
        <f t="array" ref="W4305">IF(SUM(LEN(B4305:V4305))=0,"",IF(OR(OR(ISBLANK(F4305),SUM(LEN(C4305),LEN(D4305))=0),AND(NOT(E4305="Unknown"),ISBLANK(J4305)),AND(NOT(O4305="Unknown"),ISBLANK(R4305))),"Missing Information", INDEX(Table15[Entire Service Line Classification], MATCH(SUMIFS(Table15[Unique ID],Table15[System-Owned Portion],E4305,Table15[If Material Anything Other than "Lead" in Column E,Was Material Ever Previously Lead?],G4305,Table15[Customer-Owned Portion],O4305),Table15[Unique ID],0),0)))</f>
        <v>Non-lead</v>
      </c>
      <c r="X4305"/>
    </row>
    <row r="4306" spans="2:24" ht="30" x14ac:dyDescent="0.25">
      <c r="B4306" s="145" t="s">
        <v>4729</v>
      </c>
      <c r="C4306" s="31" t="s">
        <v>12326</v>
      </c>
      <c r="D4306" s="31"/>
      <c r="E4306" s="43" t="s">
        <v>52</v>
      </c>
      <c r="F4306" s="42" t="s">
        <v>34</v>
      </c>
      <c r="G4306" s="83" t="s">
        <v>34</v>
      </c>
      <c r="H4306" s="168">
        <v>35635</v>
      </c>
      <c r="I4306" s="31"/>
      <c r="J4306" s="83" t="s">
        <v>188</v>
      </c>
      <c r="K4306" s="31" t="s">
        <v>34</v>
      </c>
      <c r="L4306" s="31"/>
      <c r="M4306" s="168"/>
      <c r="N4306" s="147"/>
      <c r="O4306" s="105" t="s">
        <v>52</v>
      </c>
      <c r="P4306" s="171">
        <v>35635</v>
      </c>
      <c r="Q4306" s="31"/>
      <c r="R4306" s="83" t="s">
        <v>188</v>
      </c>
      <c r="S4306" s="31" t="s">
        <v>34</v>
      </c>
      <c r="T4306" s="31"/>
      <c r="U4306" s="168"/>
      <c r="V4306" s="149"/>
      <c r="W4306" s="140" t="str" cm="1">
        <f t="array" ref="W4306">IF(SUM(LEN(B4306:V4306))=0,"",IF(OR(OR(ISBLANK(F4306),SUM(LEN(C4306),LEN(D4306))=0),AND(NOT(E4306="Unknown"),ISBLANK(J4306)),AND(NOT(O4306="Unknown"),ISBLANK(R4306))),"Missing Information", INDEX(Table15[Entire Service Line Classification], MATCH(SUMIFS(Table15[Unique ID],Table15[System-Owned Portion],E4306,Table15[If Material Anything Other than "Lead" in Column E,Was Material Ever Previously Lead?],G4306,Table15[Customer-Owned Portion],O4306),Table15[Unique ID],0),0)))</f>
        <v>Non-lead</v>
      </c>
      <c r="X4306"/>
    </row>
    <row r="4307" spans="2:24" ht="30" x14ac:dyDescent="0.25">
      <c r="B4307" s="145" t="s">
        <v>4740</v>
      </c>
      <c r="C4307" s="31" t="s">
        <v>12337</v>
      </c>
      <c r="D4307" s="31"/>
      <c r="E4307" s="43" t="s">
        <v>52</v>
      </c>
      <c r="F4307" s="42" t="s">
        <v>34</v>
      </c>
      <c r="G4307" s="83" t="s">
        <v>34</v>
      </c>
      <c r="H4307" s="168">
        <v>35635</v>
      </c>
      <c r="I4307" s="31"/>
      <c r="J4307" s="83" t="s">
        <v>188</v>
      </c>
      <c r="K4307" s="31" t="s">
        <v>34</v>
      </c>
      <c r="L4307" s="31"/>
      <c r="M4307" s="168"/>
      <c r="N4307" s="147"/>
      <c r="O4307" s="105" t="s">
        <v>52</v>
      </c>
      <c r="P4307" s="171">
        <v>35635</v>
      </c>
      <c r="Q4307" s="31"/>
      <c r="R4307" s="83" t="s">
        <v>188</v>
      </c>
      <c r="S4307" s="31" t="s">
        <v>34</v>
      </c>
      <c r="T4307" s="31"/>
      <c r="U4307" s="168"/>
      <c r="V4307" s="149"/>
      <c r="W4307" s="140" t="str" cm="1">
        <f t="array" ref="W4307">IF(SUM(LEN(B4307:V4307))=0,"",IF(OR(OR(ISBLANK(F4307),SUM(LEN(C4307),LEN(D4307))=0),AND(NOT(E4307="Unknown"),ISBLANK(J4307)),AND(NOT(O4307="Unknown"),ISBLANK(R4307))),"Missing Information", INDEX(Table15[Entire Service Line Classification], MATCH(SUMIFS(Table15[Unique ID],Table15[System-Owned Portion],E4307,Table15[If Material Anything Other than "Lead" in Column E,Was Material Ever Previously Lead?],G4307,Table15[Customer-Owned Portion],O4307),Table15[Unique ID],0),0)))</f>
        <v>Non-lead</v>
      </c>
      <c r="X4307"/>
    </row>
    <row r="4308" spans="2:24" ht="30" x14ac:dyDescent="0.25">
      <c r="B4308" s="145" t="s">
        <v>4744</v>
      </c>
      <c r="C4308" s="31" t="s">
        <v>12341</v>
      </c>
      <c r="D4308" s="31"/>
      <c r="E4308" s="43" t="s">
        <v>52</v>
      </c>
      <c r="F4308" s="42" t="s">
        <v>34</v>
      </c>
      <c r="G4308" s="83" t="s">
        <v>34</v>
      </c>
      <c r="H4308" s="168">
        <v>35635</v>
      </c>
      <c r="I4308" s="31"/>
      <c r="J4308" s="83" t="s">
        <v>188</v>
      </c>
      <c r="K4308" s="31" t="s">
        <v>34</v>
      </c>
      <c r="L4308" s="31"/>
      <c r="M4308" s="168"/>
      <c r="N4308" s="147"/>
      <c r="O4308" s="105" t="s">
        <v>52</v>
      </c>
      <c r="P4308" s="171">
        <v>35635</v>
      </c>
      <c r="Q4308" s="31"/>
      <c r="R4308" s="83" t="s">
        <v>188</v>
      </c>
      <c r="S4308" s="31" t="s">
        <v>34</v>
      </c>
      <c r="T4308" s="31"/>
      <c r="U4308" s="168"/>
      <c r="V4308" s="149"/>
      <c r="W4308" s="140" t="str" cm="1">
        <f t="array" ref="W4308">IF(SUM(LEN(B4308:V4308))=0,"",IF(OR(OR(ISBLANK(F4308),SUM(LEN(C4308),LEN(D4308))=0),AND(NOT(E4308="Unknown"),ISBLANK(J4308)),AND(NOT(O4308="Unknown"),ISBLANK(R4308))),"Missing Information", INDEX(Table15[Entire Service Line Classification], MATCH(SUMIFS(Table15[Unique ID],Table15[System-Owned Portion],E4308,Table15[If Material Anything Other than "Lead" in Column E,Was Material Ever Previously Lead?],G4308,Table15[Customer-Owned Portion],O4308),Table15[Unique ID],0),0)))</f>
        <v>Non-lead</v>
      </c>
      <c r="X4308"/>
    </row>
    <row r="4309" spans="2:24" ht="30" x14ac:dyDescent="0.25">
      <c r="B4309" s="145" t="s">
        <v>4745</v>
      </c>
      <c r="C4309" s="31" t="s">
        <v>12342</v>
      </c>
      <c r="D4309" s="31"/>
      <c r="E4309" s="43" t="s">
        <v>52</v>
      </c>
      <c r="F4309" s="42" t="s">
        <v>34</v>
      </c>
      <c r="G4309" s="83" t="s">
        <v>34</v>
      </c>
      <c r="H4309" s="168">
        <v>35635</v>
      </c>
      <c r="I4309" s="31"/>
      <c r="J4309" s="83" t="s">
        <v>188</v>
      </c>
      <c r="K4309" s="31" t="s">
        <v>34</v>
      </c>
      <c r="L4309" s="31"/>
      <c r="M4309" s="168"/>
      <c r="N4309" s="147"/>
      <c r="O4309" s="105" t="s">
        <v>52</v>
      </c>
      <c r="P4309" s="171">
        <v>35635</v>
      </c>
      <c r="Q4309" s="31"/>
      <c r="R4309" s="83" t="s">
        <v>188</v>
      </c>
      <c r="S4309" s="31" t="s">
        <v>34</v>
      </c>
      <c r="T4309" s="31"/>
      <c r="U4309" s="168"/>
      <c r="V4309" s="149"/>
      <c r="W4309" s="140" t="str" cm="1">
        <f t="array" ref="W4309">IF(SUM(LEN(B4309:V4309))=0,"",IF(OR(OR(ISBLANK(F4309),SUM(LEN(C4309),LEN(D4309))=0),AND(NOT(E4309="Unknown"),ISBLANK(J4309)),AND(NOT(O4309="Unknown"),ISBLANK(R4309))),"Missing Information", INDEX(Table15[Entire Service Line Classification], MATCH(SUMIFS(Table15[Unique ID],Table15[System-Owned Portion],E4309,Table15[If Material Anything Other than "Lead" in Column E,Was Material Ever Previously Lead?],G4309,Table15[Customer-Owned Portion],O4309),Table15[Unique ID],0),0)))</f>
        <v>Non-lead</v>
      </c>
      <c r="X4309"/>
    </row>
    <row r="4310" spans="2:24" ht="30" x14ac:dyDescent="0.25">
      <c r="B4310" s="145" t="s">
        <v>4746</v>
      </c>
      <c r="C4310" s="31" t="s">
        <v>12343</v>
      </c>
      <c r="D4310" s="31"/>
      <c r="E4310" s="43" t="s">
        <v>52</v>
      </c>
      <c r="F4310" s="42" t="s">
        <v>34</v>
      </c>
      <c r="G4310" s="83" t="s">
        <v>34</v>
      </c>
      <c r="H4310" s="168">
        <v>35635</v>
      </c>
      <c r="I4310" s="31"/>
      <c r="J4310" s="83" t="s">
        <v>188</v>
      </c>
      <c r="K4310" s="31" t="s">
        <v>34</v>
      </c>
      <c r="L4310" s="31"/>
      <c r="M4310" s="168"/>
      <c r="N4310" s="147"/>
      <c r="O4310" s="105" t="s">
        <v>52</v>
      </c>
      <c r="P4310" s="171">
        <v>35635</v>
      </c>
      <c r="Q4310" s="31"/>
      <c r="R4310" s="83" t="s">
        <v>188</v>
      </c>
      <c r="S4310" s="31" t="s">
        <v>34</v>
      </c>
      <c r="T4310" s="31"/>
      <c r="U4310" s="168"/>
      <c r="V4310" s="149"/>
      <c r="W4310" s="140" t="str" cm="1">
        <f t="array" ref="W4310">IF(SUM(LEN(B4310:V4310))=0,"",IF(OR(OR(ISBLANK(F4310),SUM(LEN(C4310),LEN(D4310))=0),AND(NOT(E4310="Unknown"),ISBLANK(J4310)),AND(NOT(O4310="Unknown"),ISBLANK(R4310))),"Missing Information", INDEX(Table15[Entire Service Line Classification], MATCH(SUMIFS(Table15[Unique ID],Table15[System-Owned Portion],E4310,Table15[If Material Anything Other than "Lead" in Column E,Was Material Ever Previously Lead?],G4310,Table15[Customer-Owned Portion],O4310),Table15[Unique ID],0),0)))</f>
        <v>Non-lead</v>
      </c>
      <c r="X4310"/>
    </row>
    <row r="4311" spans="2:24" ht="30" x14ac:dyDescent="0.25">
      <c r="B4311" s="145" t="s">
        <v>4750</v>
      </c>
      <c r="C4311" s="31" t="s">
        <v>12347</v>
      </c>
      <c r="D4311" s="31"/>
      <c r="E4311" s="43" t="s">
        <v>52</v>
      </c>
      <c r="F4311" s="42" t="s">
        <v>34</v>
      </c>
      <c r="G4311" s="83" t="s">
        <v>34</v>
      </c>
      <c r="H4311" s="168">
        <v>35635</v>
      </c>
      <c r="I4311" s="31"/>
      <c r="J4311" s="83" t="s">
        <v>188</v>
      </c>
      <c r="K4311" s="31" t="s">
        <v>34</v>
      </c>
      <c r="L4311" s="31"/>
      <c r="M4311" s="168"/>
      <c r="N4311" s="147"/>
      <c r="O4311" s="105" t="s">
        <v>52</v>
      </c>
      <c r="P4311" s="171">
        <v>35635</v>
      </c>
      <c r="Q4311" s="31"/>
      <c r="R4311" s="83" t="s">
        <v>188</v>
      </c>
      <c r="S4311" s="31" t="s">
        <v>34</v>
      </c>
      <c r="T4311" s="31"/>
      <c r="U4311" s="168"/>
      <c r="V4311" s="149"/>
      <c r="W4311" s="140" t="str" cm="1">
        <f t="array" ref="W4311">IF(SUM(LEN(B4311:V4311))=0,"",IF(OR(OR(ISBLANK(F4311),SUM(LEN(C4311),LEN(D4311))=0),AND(NOT(E4311="Unknown"),ISBLANK(J4311)),AND(NOT(O4311="Unknown"),ISBLANK(R4311))),"Missing Information", INDEX(Table15[Entire Service Line Classification], MATCH(SUMIFS(Table15[Unique ID],Table15[System-Owned Portion],E4311,Table15[If Material Anything Other than "Lead" in Column E,Was Material Ever Previously Lead?],G4311,Table15[Customer-Owned Portion],O4311),Table15[Unique ID],0),0)))</f>
        <v>Non-lead</v>
      </c>
      <c r="X4311"/>
    </row>
    <row r="4312" spans="2:24" ht="30" x14ac:dyDescent="0.25">
      <c r="B4312" s="145" t="s">
        <v>4751</v>
      </c>
      <c r="C4312" s="31" t="s">
        <v>12348</v>
      </c>
      <c r="D4312" s="31"/>
      <c r="E4312" s="43" t="s">
        <v>52</v>
      </c>
      <c r="F4312" s="42" t="s">
        <v>34</v>
      </c>
      <c r="G4312" s="83" t="s">
        <v>34</v>
      </c>
      <c r="H4312" s="168">
        <v>35635</v>
      </c>
      <c r="I4312" s="31"/>
      <c r="J4312" s="83" t="s">
        <v>188</v>
      </c>
      <c r="K4312" s="31" t="s">
        <v>34</v>
      </c>
      <c r="L4312" s="31"/>
      <c r="M4312" s="168"/>
      <c r="N4312" s="147"/>
      <c r="O4312" s="105" t="s">
        <v>52</v>
      </c>
      <c r="P4312" s="171">
        <v>35635</v>
      </c>
      <c r="Q4312" s="31"/>
      <c r="R4312" s="83" t="s">
        <v>188</v>
      </c>
      <c r="S4312" s="31" t="s">
        <v>34</v>
      </c>
      <c r="T4312" s="31"/>
      <c r="U4312" s="168"/>
      <c r="V4312" s="149"/>
      <c r="W4312" s="140" t="str" cm="1">
        <f t="array" ref="W4312">IF(SUM(LEN(B4312:V4312))=0,"",IF(OR(OR(ISBLANK(F4312),SUM(LEN(C4312),LEN(D4312))=0),AND(NOT(E4312="Unknown"),ISBLANK(J4312)),AND(NOT(O4312="Unknown"),ISBLANK(R4312))),"Missing Information", INDEX(Table15[Entire Service Line Classification], MATCH(SUMIFS(Table15[Unique ID],Table15[System-Owned Portion],E4312,Table15[If Material Anything Other than "Lead" in Column E,Was Material Ever Previously Lead?],G4312,Table15[Customer-Owned Portion],O4312),Table15[Unique ID],0),0)))</f>
        <v>Non-lead</v>
      </c>
      <c r="X4312"/>
    </row>
    <row r="4313" spans="2:24" ht="30" x14ac:dyDescent="0.25">
      <c r="B4313" s="145" t="s">
        <v>4753</v>
      </c>
      <c r="C4313" s="31" t="s">
        <v>12350</v>
      </c>
      <c r="D4313" s="31"/>
      <c r="E4313" s="43" t="s">
        <v>52</v>
      </c>
      <c r="F4313" s="42" t="s">
        <v>34</v>
      </c>
      <c r="G4313" s="83" t="s">
        <v>34</v>
      </c>
      <c r="H4313" s="168">
        <v>35635</v>
      </c>
      <c r="I4313" s="31"/>
      <c r="J4313" s="83" t="s">
        <v>188</v>
      </c>
      <c r="K4313" s="31" t="s">
        <v>34</v>
      </c>
      <c r="L4313" s="31"/>
      <c r="M4313" s="168"/>
      <c r="N4313" s="147"/>
      <c r="O4313" s="105" t="s">
        <v>52</v>
      </c>
      <c r="P4313" s="171">
        <v>35635</v>
      </c>
      <c r="Q4313" s="31"/>
      <c r="R4313" s="83" t="s">
        <v>188</v>
      </c>
      <c r="S4313" s="31" t="s">
        <v>34</v>
      </c>
      <c r="T4313" s="31"/>
      <c r="U4313" s="168"/>
      <c r="V4313" s="149"/>
      <c r="W4313" s="140" t="str" cm="1">
        <f t="array" ref="W4313">IF(SUM(LEN(B4313:V4313))=0,"",IF(OR(OR(ISBLANK(F4313),SUM(LEN(C4313),LEN(D4313))=0),AND(NOT(E4313="Unknown"),ISBLANK(J4313)),AND(NOT(O4313="Unknown"),ISBLANK(R4313))),"Missing Information", INDEX(Table15[Entire Service Line Classification], MATCH(SUMIFS(Table15[Unique ID],Table15[System-Owned Portion],E4313,Table15[If Material Anything Other than "Lead" in Column E,Was Material Ever Previously Lead?],G4313,Table15[Customer-Owned Portion],O4313),Table15[Unique ID],0),0)))</f>
        <v>Non-lead</v>
      </c>
      <c r="X4313"/>
    </row>
    <row r="4314" spans="2:24" ht="30" x14ac:dyDescent="0.25">
      <c r="B4314" s="145" t="s">
        <v>4754</v>
      </c>
      <c r="C4314" s="31" t="s">
        <v>12351</v>
      </c>
      <c r="D4314" s="31"/>
      <c r="E4314" s="43" t="s">
        <v>52</v>
      </c>
      <c r="F4314" s="42" t="s">
        <v>34</v>
      </c>
      <c r="G4314" s="83" t="s">
        <v>34</v>
      </c>
      <c r="H4314" s="168">
        <v>35635</v>
      </c>
      <c r="I4314" s="31"/>
      <c r="J4314" s="83" t="s">
        <v>188</v>
      </c>
      <c r="K4314" s="31" t="s">
        <v>34</v>
      </c>
      <c r="L4314" s="31"/>
      <c r="M4314" s="168"/>
      <c r="N4314" s="147"/>
      <c r="O4314" s="105" t="s">
        <v>52</v>
      </c>
      <c r="P4314" s="171">
        <v>35635</v>
      </c>
      <c r="Q4314" s="31"/>
      <c r="R4314" s="83" t="s">
        <v>188</v>
      </c>
      <c r="S4314" s="31" t="s">
        <v>34</v>
      </c>
      <c r="T4314" s="31"/>
      <c r="U4314" s="168"/>
      <c r="V4314" s="149"/>
      <c r="W4314" s="140" t="str" cm="1">
        <f t="array" ref="W4314">IF(SUM(LEN(B4314:V4314))=0,"",IF(OR(OR(ISBLANK(F4314),SUM(LEN(C4314),LEN(D4314))=0),AND(NOT(E4314="Unknown"),ISBLANK(J4314)),AND(NOT(O4314="Unknown"),ISBLANK(R4314))),"Missing Information", INDEX(Table15[Entire Service Line Classification], MATCH(SUMIFS(Table15[Unique ID],Table15[System-Owned Portion],E4314,Table15[If Material Anything Other than "Lead" in Column E,Was Material Ever Previously Lead?],G4314,Table15[Customer-Owned Portion],O4314),Table15[Unique ID],0),0)))</f>
        <v>Non-lead</v>
      </c>
      <c r="X4314"/>
    </row>
    <row r="4315" spans="2:24" ht="30" x14ac:dyDescent="0.25">
      <c r="B4315" s="145" t="s">
        <v>4758</v>
      </c>
      <c r="C4315" s="31" t="s">
        <v>12355</v>
      </c>
      <c r="D4315" s="31"/>
      <c r="E4315" s="43" t="s">
        <v>52</v>
      </c>
      <c r="F4315" s="42" t="s">
        <v>34</v>
      </c>
      <c r="G4315" s="83" t="s">
        <v>34</v>
      </c>
      <c r="H4315" s="168">
        <v>35635</v>
      </c>
      <c r="I4315" s="31"/>
      <c r="J4315" s="83" t="s">
        <v>188</v>
      </c>
      <c r="K4315" s="31" t="s">
        <v>34</v>
      </c>
      <c r="L4315" s="31"/>
      <c r="M4315" s="168"/>
      <c r="N4315" s="147"/>
      <c r="O4315" s="105" t="s">
        <v>52</v>
      </c>
      <c r="P4315" s="171">
        <v>35635</v>
      </c>
      <c r="Q4315" s="31"/>
      <c r="R4315" s="83" t="s">
        <v>188</v>
      </c>
      <c r="S4315" s="31" t="s">
        <v>34</v>
      </c>
      <c r="T4315" s="31"/>
      <c r="U4315" s="168"/>
      <c r="V4315" s="149"/>
      <c r="W4315" s="140" t="str" cm="1">
        <f t="array" ref="W4315">IF(SUM(LEN(B4315:V4315))=0,"",IF(OR(OR(ISBLANK(F4315),SUM(LEN(C4315),LEN(D4315))=0),AND(NOT(E4315="Unknown"),ISBLANK(J4315)),AND(NOT(O4315="Unknown"),ISBLANK(R4315))),"Missing Information", INDEX(Table15[Entire Service Line Classification], MATCH(SUMIFS(Table15[Unique ID],Table15[System-Owned Portion],E4315,Table15[If Material Anything Other than "Lead" in Column E,Was Material Ever Previously Lead?],G4315,Table15[Customer-Owned Portion],O4315),Table15[Unique ID],0),0)))</f>
        <v>Non-lead</v>
      </c>
      <c r="X4315"/>
    </row>
    <row r="4316" spans="2:24" ht="30" x14ac:dyDescent="0.25">
      <c r="B4316" s="145" t="s">
        <v>4759</v>
      </c>
      <c r="C4316" s="31" t="s">
        <v>12356</v>
      </c>
      <c r="D4316" s="31"/>
      <c r="E4316" s="43" t="s">
        <v>52</v>
      </c>
      <c r="F4316" s="42" t="s">
        <v>34</v>
      </c>
      <c r="G4316" s="83" t="s">
        <v>34</v>
      </c>
      <c r="H4316" s="168">
        <v>35635</v>
      </c>
      <c r="I4316" s="31"/>
      <c r="J4316" s="83" t="s">
        <v>188</v>
      </c>
      <c r="K4316" s="31" t="s">
        <v>34</v>
      </c>
      <c r="L4316" s="31"/>
      <c r="M4316" s="168"/>
      <c r="N4316" s="147"/>
      <c r="O4316" s="105" t="s">
        <v>52</v>
      </c>
      <c r="P4316" s="171">
        <v>35635</v>
      </c>
      <c r="Q4316" s="31"/>
      <c r="R4316" s="83" t="s">
        <v>188</v>
      </c>
      <c r="S4316" s="31" t="s">
        <v>34</v>
      </c>
      <c r="T4316" s="31"/>
      <c r="U4316" s="168"/>
      <c r="V4316" s="149"/>
      <c r="W4316" s="140" t="str" cm="1">
        <f t="array" ref="W4316">IF(SUM(LEN(B4316:V4316))=0,"",IF(OR(OR(ISBLANK(F4316),SUM(LEN(C4316),LEN(D4316))=0),AND(NOT(E4316="Unknown"),ISBLANK(J4316)),AND(NOT(O4316="Unknown"),ISBLANK(R4316))),"Missing Information", INDEX(Table15[Entire Service Line Classification], MATCH(SUMIFS(Table15[Unique ID],Table15[System-Owned Portion],E4316,Table15[If Material Anything Other than "Lead" in Column E,Was Material Ever Previously Lead?],G4316,Table15[Customer-Owned Portion],O4316),Table15[Unique ID],0),0)))</f>
        <v>Non-lead</v>
      </c>
      <c r="X4316"/>
    </row>
    <row r="4317" spans="2:24" ht="30" x14ac:dyDescent="0.25">
      <c r="B4317" s="145" t="s">
        <v>4761</v>
      </c>
      <c r="C4317" s="31" t="s">
        <v>12358</v>
      </c>
      <c r="D4317" s="31"/>
      <c r="E4317" s="43" t="s">
        <v>52</v>
      </c>
      <c r="F4317" s="42" t="s">
        <v>34</v>
      </c>
      <c r="G4317" s="83" t="s">
        <v>34</v>
      </c>
      <c r="H4317" s="168">
        <v>35635</v>
      </c>
      <c r="I4317" s="31"/>
      <c r="J4317" s="83" t="s">
        <v>188</v>
      </c>
      <c r="K4317" s="31" t="s">
        <v>34</v>
      </c>
      <c r="L4317" s="31"/>
      <c r="M4317" s="168"/>
      <c r="N4317" s="147"/>
      <c r="O4317" s="105" t="s">
        <v>52</v>
      </c>
      <c r="P4317" s="171">
        <v>35635</v>
      </c>
      <c r="Q4317" s="31"/>
      <c r="R4317" s="83" t="s">
        <v>188</v>
      </c>
      <c r="S4317" s="31" t="s">
        <v>34</v>
      </c>
      <c r="T4317" s="31"/>
      <c r="U4317" s="168"/>
      <c r="V4317" s="149"/>
      <c r="W4317" s="140" t="str" cm="1">
        <f t="array" ref="W4317">IF(SUM(LEN(B4317:V4317))=0,"",IF(OR(OR(ISBLANK(F4317),SUM(LEN(C4317),LEN(D4317))=0),AND(NOT(E4317="Unknown"),ISBLANK(J4317)),AND(NOT(O4317="Unknown"),ISBLANK(R4317))),"Missing Information", INDEX(Table15[Entire Service Line Classification], MATCH(SUMIFS(Table15[Unique ID],Table15[System-Owned Portion],E4317,Table15[If Material Anything Other than "Lead" in Column E,Was Material Ever Previously Lead?],G4317,Table15[Customer-Owned Portion],O4317),Table15[Unique ID],0),0)))</f>
        <v>Non-lead</v>
      </c>
      <c r="X4317"/>
    </row>
    <row r="4318" spans="2:24" ht="30" x14ac:dyDescent="0.25">
      <c r="B4318" s="145" t="s">
        <v>4762</v>
      </c>
      <c r="C4318" s="31" t="s">
        <v>12359</v>
      </c>
      <c r="D4318" s="31"/>
      <c r="E4318" s="43" t="s">
        <v>52</v>
      </c>
      <c r="F4318" s="42" t="s">
        <v>34</v>
      </c>
      <c r="G4318" s="83" t="s">
        <v>34</v>
      </c>
      <c r="H4318" s="168">
        <v>35635</v>
      </c>
      <c r="I4318" s="31"/>
      <c r="J4318" s="83" t="s">
        <v>188</v>
      </c>
      <c r="K4318" s="31" t="s">
        <v>34</v>
      </c>
      <c r="L4318" s="31"/>
      <c r="M4318" s="168"/>
      <c r="N4318" s="147"/>
      <c r="O4318" s="105" t="s">
        <v>52</v>
      </c>
      <c r="P4318" s="171">
        <v>35635</v>
      </c>
      <c r="Q4318" s="31"/>
      <c r="R4318" s="83" t="s">
        <v>188</v>
      </c>
      <c r="S4318" s="31" t="s">
        <v>34</v>
      </c>
      <c r="T4318" s="31"/>
      <c r="U4318" s="168"/>
      <c r="V4318" s="149"/>
      <c r="W4318" s="140" t="str" cm="1">
        <f t="array" ref="W4318">IF(SUM(LEN(B4318:V4318))=0,"",IF(OR(OR(ISBLANK(F4318),SUM(LEN(C4318),LEN(D4318))=0),AND(NOT(E4318="Unknown"),ISBLANK(J4318)),AND(NOT(O4318="Unknown"),ISBLANK(R4318))),"Missing Information", INDEX(Table15[Entire Service Line Classification], MATCH(SUMIFS(Table15[Unique ID],Table15[System-Owned Portion],E4318,Table15[If Material Anything Other than "Lead" in Column E,Was Material Ever Previously Lead?],G4318,Table15[Customer-Owned Portion],O4318),Table15[Unique ID],0),0)))</f>
        <v>Non-lead</v>
      </c>
      <c r="X4318"/>
    </row>
    <row r="4319" spans="2:24" ht="30" x14ac:dyDescent="0.25">
      <c r="B4319" s="145" t="s">
        <v>4773</v>
      </c>
      <c r="C4319" s="31" t="s">
        <v>12370</v>
      </c>
      <c r="D4319" s="31"/>
      <c r="E4319" s="43" t="s">
        <v>52</v>
      </c>
      <c r="F4319" s="42" t="s">
        <v>34</v>
      </c>
      <c r="G4319" s="83" t="s">
        <v>34</v>
      </c>
      <c r="H4319" s="168">
        <v>35635</v>
      </c>
      <c r="I4319" s="31"/>
      <c r="J4319" s="83" t="s">
        <v>188</v>
      </c>
      <c r="K4319" s="31" t="s">
        <v>34</v>
      </c>
      <c r="L4319" s="31"/>
      <c r="M4319" s="168"/>
      <c r="N4319" s="147"/>
      <c r="O4319" s="105" t="s">
        <v>52</v>
      </c>
      <c r="P4319" s="171">
        <v>35635</v>
      </c>
      <c r="Q4319" s="31"/>
      <c r="R4319" s="83" t="s">
        <v>188</v>
      </c>
      <c r="S4319" s="31" t="s">
        <v>34</v>
      </c>
      <c r="T4319" s="31"/>
      <c r="U4319" s="168"/>
      <c r="V4319" s="149"/>
      <c r="W4319" s="140" t="str" cm="1">
        <f t="array" ref="W4319">IF(SUM(LEN(B4319:V4319))=0,"",IF(OR(OR(ISBLANK(F4319),SUM(LEN(C4319),LEN(D4319))=0),AND(NOT(E4319="Unknown"),ISBLANK(J4319)),AND(NOT(O4319="Unknown"),ISBLANK(R4319))),"Missing Information", INDEX(Table15[Entire Service Line Classification], MATCH(SUMIFS(Table15[Unique ID],Table15[System-Owned Portion],E4319,Table15[If Material Anything Other than "Lead" in Column E,Was Material Ever Previously Lead?],G4319,Table15[Customer-Owned Portion],O4319),Table15[Unique ID],0),0)))</f>
        <v>Non-lead</v>
      </c>
      <c r="X4319"/>
    </row>
    <row r="4320" spans="2:24" ht="30" x14ac:dyDescent="0.25">
      <c r="B4320" s="145" t="s">
        <v>4786</v>
      </c>
      <c r="C4320" s="31" t="s">
        <v>12383</v>
      </c>
      <c r="D4320" s="31"/>
      <c r="E4320" s="43" t="s">
        <v>52</v>
      </c>
      <c r="F4320" s="42" t="s">
        <v>34</v>
      </c>
      <c r="G4320" s="83" t="s">
        <v>34</v>
      </c>
      <c r="H4320" s="168">
        <v>35635</v>
      </c>
      <c r="I4320" s="31"/>
      <c r="J4320" s="83" t="s">
        <v>188</v>
      </c>
      <c r="K4320" s="31" t="s">
        <v>34</v>
      </c>
      <c r="L4320" s="31"/>
      <c r="M4320" s="168"/>
      <c r="N4320" s="147"/>
      <c r="O4320" s="105" t="s">
        <v>52</v>
      </c>
      <c r="P4320" s="171">
        <v>35635</v>
      </c>
      <c r="Q4320" s="31"/>
      <c r="R4320" s="83" t="s">
        <v>188</v>
      </c>
      <c r="S4320" s="31" t="s">
        <v>34</v>
      </c>
      <c r="T4320" s="31"/>
      <c r="U4320" s="168"/>
      <c r="V4320" s="149"/>
      <c r="W4320" s="140" t="str" cm="1">
        <f t="array" ref="W4320">IF(SUM(LEN(B4320:V4320))=0,"",IF(OR(OR(ISBLANK(F4320),SUM(LEN(C4320),LEN(D4320))=0),AND(NOT(E4320="Unknown"),ISBLANK(J4320)),AND(NOT(O4320="Unknown"),ISBLANK(R4320))),"Missing Information", INDEX(Table15[Entire Service Line Classification], MATCH(SUMIFS(Table15[Unique ID],Table15[System-Owned Portion],E4320,Table15[If Material Anything Other than "Lead" in Column E,Was Material Ever Previously Lead?],G4320,Table15[Customer-Owned Portion],O4320),Table15[Unique ID],0),0)))</f>
        <v>Non-lead</v>
      </c>
      <c r="X4320"/>
    </row>
    <row r="4321" spans="2:24" ht="30" x14ac:dyDescent="0.25">
      <c r="B4321" s="145" t="s">
        <v>4792</v>
      </c>
      <c r="C4321" s="31" t="s">
        <v>12389</v>
      </c>
      <c r="D4321" s="31"/>
      <c r="E4321" s="43" t="s">
        <v>52</v>
      </c>
      <c r="F4321" s="42" t="s">
        <v>34</v>
      </c>
      <c r="G4321" s="83" t="s">
        <v>34</v>
      </c>
      <c r="H4321" s="168">
        <v>35635</v>
      </c>
      <c r="I4321" s="31"/>
      <c r="J4321" s="83" t="s">
        <v>188</v>
      </c>
      <c r="K4321" s="31" t="s">
        <v>34</v>
      </c>
      <c r="L4321" s="31"/>
      <c r="M4321" s="168"/>
      <c r="N4321" s="147"/>
      <c r="O4321" s="105" t="s">
        <v>52</v>
      </c>
      <c r="P4321" s="171">
        <v>35635</v>
      </c>
      <c r="Q4321" s="31"/>
      <c r="R4321" s="83" t="s">
        <v>188</v>
      </c>
      <c r="S4321" s="31" t="s">
        <v>34</v>
      </c>
      <c r="T4321" s="31"/>
      <c r="U4321" s="168"/>
      <c r="V4321" s="149"/>
      <c r="W4321" s="140" t="str" cm="1">
        <f t="array" ref="W4321">IF(SUM(LEN(B4321:V4321))=0,"",IF(OR(OR(ISBLANK(F4321),SUM(LEN(C4321),LEN(D4321))=0),AND(NOT(E4321="Unknown"),ISBLANK(J4321)),AND(NOT(O4321="Unknown"),ISBLANK(R4321))),"Missing Information", INDEX(Table15[Entire Service Line Classification], MATCH(SUMIFS(Table15[Unique ID],Table15[System-Owned Portion],E4321,Table15[If Material Anything Other than "Lead" in Column E,Was Material Ever Previously Lead?],G4321,Table15[Customer-Owned Portion],O4321),Table15[Unique ID],0),0)))</f>
        <v>Non-lead</v>
      </c>
      <c r="X4321"/>
    </row>
    <row r="4322" spans="2:24" ht="30" x14ac:dyDescent="0.25">
      <c r="B4322" s="145" t="s">
        <v>4793</v>
      </c>
      <c r="C4322" s="31" t="s">
        <v>12390</v>
      </c>
      <c r="D4322" s="31"/>
      <c r="E4322" s="43" t="s">
        <v>52</v>
      </c>
      <c r="F4322" s="42" t="s">
        <v>34</v>
      </c>
      <c r="G4322" s="83" t="s">
        <v>34</v>
      </c>
      <c r="H4322" s="168">
        <v>35635</v>
      </c>
      <c r="I4322" s="31"/>
      <c r="J4322" s="83" t="s">
        <v>188</v>
      </c>
      <c r="K4322" s="31" t="s">
        <v>34</v>
      </c>
      <c r="L4322" s="31"/>
      <c r="M4322" s="168"/>
      <c r="N4322" s="147"/>
      <c r="O4322" s="105" t="s">
        <v>52</v>
      </c>
      <c r="P4322" s="171">
        <v>35635</v>
      </c>
      <c r="Q4322" s="31"/>
      <c r="R4322" s="83" t="s">
        <v>188</v>
      </c>
      <c r="S4322" s="31" t="s">
        <v>34</v>
      </c>
      <c r="T4322" s="31"/>
      <c r="U4322" s="168"/>
      <c r="V4322" s="149"/>
      <c r="W4322" s="140" t="str" cm="1">
        <f t="array" ref="W4322">IF(SUM(LEN(B4322:V4322))=0,"",IF(OR(OR(ISBLANK(F4322),SUM(LEN(C4322),LEN(D4322))=0),AND(NOT(E4322="Unknown"),ISBLANK(J4322)),AND(NOT(O4322="Unknown"),ISBLANK(R4322))),"Missing Information", INDEX(Table15[Entire Service Line Classification], MATCH(SUMIFS(Table15[Unique ID],Table15[System-Owned Portion],E4322,Table15[If Material Anything Other than "Lead" in Column E,Was Material Ever Previously Lead?],G4322,Table15[Customer-Owned Portion],O4322),Table15[Unique ID],0),0)))</f>
        <v>Non-lead</v>
      </c>
      <c r="X4322"/>
    </row>
    <row r="4323" spans="2:24" ht="30" x14ac:dyDescent="0.25">
      <c r="B4323" s="145" t="s">
        <v>4801</v>
      </c>
      <c r="C4323" s="31" t="s">
        <v>12398</v>
      </c>
      <c r="D4323" s="31"/>
      <c r="E4323" s="43" t="s">
        <v>52</v>
      </c>
      <c r="F4323" s="42" t="s">
        <v>34</v>
      </c>
      <c r="G4323" s="83" t="s">
        <v>34</v>
      </c>
      <c r="H4323" s="168">
        <v>35635</v>
      </c>
      <c r="I4323" s="31"/>
      <c r="J4323" s="83" t="s">
        <v>188</v>
      </c>
      <c r="K4323" s="31" t="s">
        <v>34</v>
      </c>
      <c r="L4323" s="31"/>
      <c r="M4323" s="168"/>
      <c r="N4323" s="147"/>
      <c r="O4323" s="105" t="s">
        <v>52</v>
      </c>
      <c r="P4323" s="171">
        <v>35635</v>
      </c>
      <c r="Q4323" s="31"/>
      <c r="R4323" s="83" t="s">
        <v>188</v>
      </c>
      <c r="S4323" s="31" t="s">
        <v>34</v>
      </c>
      <c r="T4323" s="31"/>
      <c r="U4323" s="168"/>
      <c r="V4323" s="149"/>
      <c r="W4323" s="140" t="str" cm="1">
        <f t="array" ref="W4323">IF(SUM(LEN(B4323:V4323))=0,"",IF(OR(OR(ISBLANK(F4323),SUM(LEN(C4323),LEN(D4323))=0),AND(NOT(E4323="Unknown"),ISBLANK(J4323)),AND(NOT(O4323="Unknown"),ISBLANK(R4323))),"Missing Information", INDEX(Table15[Entire Service Line Classification], MATCH(SUMIFS(Table15[Unique ID],Table15[System-Owned Portion],E4323,Table15[If Material Anything Other than "Lead" in Column E,Was Material Ever Previously Lead?],G4323,Table15[Customer-Owned Portion],O4323),Table15[Unique ID],0),0)))</f>
        <v>Non-lead</v>
      </c>
      <c r="X4323"/>
    </row>
    <row r="4324" spans="2:24" ht="30" x14ac:dyDescent="0.25">
      <c r="B4324" s="145" t="s">
        <v>4883</v>
      </c>
      <c r="C4324" s="31" t="s">
        <v>12480</v>
      </c>
      <c r="D4324" s="31"/>
      <c r="E4324" s="43" t="s">
        <v>52</v>
      </c>
      <c r="F4324" s="42" t="s">
        <v>34</v>
      </c>
      <c r="G4324" s="83" t="s">
        <v>34</v>
      </c>
      <c r="H4324" s="168">
        <v>35635</v>
      </c>
      <c r="I4324" s="31"/>
      <c r="J4324" s="83" t="s">
        <v>188</v>
      </c>
      <c r="K4324" s="31" t="s">
        <v>34</v>
      </c>
      <c r="L4324" s="31"/>
      <c r="M4324" s="168"/>
      <c r="N4324" s="147"/>
      <c r="O4324" s="105" t="s">
        <v>52</v>
      </c>
      <c r="P4324" s="171">
        <v>35635</v>
      </c>
      <c r="Q4324" s="31"/>
      <c r="R4324" s="83" t="s">
        <v>188</v>
      </c>
      <c r="S4324" s="31" t="s">
        <v>34</v>
      </c>
      <c r="T4324" s="31"/>
      <c r="U4324" s="168"/>
      <c r="V4324" s="149"/>
      <c r="W4324" s="140" t="str" cm="1">
        <f t="array" ref="W4324">IF(SUM(LEN(B4324:V4324))=0,"",IF(OR(OR(ISBLANK(F4324),SUM(LEN(C4324),LEN(D4324))=0),AND(NOT(E4324="Unknown"),ISBLANK(J4324)),AND(NOT(O4324="Unknown"),ISBLANK(R4324))),"Missing Information", INDEX(Table15[Entire Service Line Classification], MATCH(SUMIFS(Table15[Unique ID],Table15[System-Owned Portion],E4324,Table15[If Material Anything Other than "Lead" in Column E,Was Material Ever Previously Lead?],G4324,Table15[Customer-Owned Portion],O4324),Table15[Unique ID],0),0)))</f>
        <v>Non-lead</v>
      </c>
      <c r="X4324"/>
    </row>
    <row r="4325" spans="2:24" ht="30" x14ac:dyDescent="0.25">
      <c r="B4325" s="145" t="s">
        <v>4937</v>
      </c>
      <c r="C4325" s="31" t="s">
        <v>12534</v>
      </c>
      <c r="D4325" s="31"/>
      <c r="E4325" s="43" t="s">
        <v>52</v>
      </c>
      <c r="F4325" s="42" t="s">
        <v>34</v>
      </c>
      <c r="G4325" s="83" t="s">
        <v>34</v>
      </c>
      <c r="H4325" s="168">
        <v>35635</v>
      </c>
      <c r="I4325" s="31"/>
      <c r="J4325" s="83" t="s">
        <v>188</v>
      </c>
      <c r="K4325" s="31" t="s">
        <v>34</v>
      </c>
      <c r="L4325" s="31"/>
      <c r="M4325" s="168"/>
      <c r="N4325" s="147"/>
      <c r="O4325" s="105" t="s">
        <v>52</v>
      </c>
      <c r="P4325" s="171">
        <v>35635</v>
      </c>
      <c r="Q4325" s="31"/>
      <c r="R4325" s="83" t="s">
        <v>188</v>
      </c>
      <c r="S4325" s="31" t="s">
        <v>34</v>
      </c>
      <c r="T4325" s="31"/>
      <c r="U4325" s="168"/>
      <c r="V4325" s="149"/>
      <c r="W4325" s="140" t="str" cm="1">
        <f t="array" ref="W4325">IF(SUM(LEN(B4325:V4325))=0,"",IF(OR(OR(ISBLANK(F4325),SUM(LEN(C4325),LEN(D4325))=0),AND(NOT(E4325="Unknown"),ISBLANK(J4325)),AND(NOT(O4325="Unknown"),ISBLANK(R4325))),"Missing Information", INDEX(Table15[Entire Service Line Classification], MATCH(SUMIFS(Table15[Unique ID],Table15[System-Owned Portion],E4325,Table15[If Material Anything Other than "Lead" in Column E,Was Material Ever Previously Lead?],G4325,Table15[Customer-Owned Portion],O4325),Table15[Unique ID],0),0)))</f>
        <v>Non-lead</v>
      </c>
      <c r="X4325"/>
    </row>
    <row r="4326" spans="2:24" ht="30" x14ac:dyDescent="0.25">
      <c r="B4326" s="145" t="s">
        <v>4953</v>
      </c>
      <c r="C4326" s="31" t="s">
        <v>12550</v>
      </c>
      <c r="D4326" s="31"/>
      <c r="E4326" s="43" t="s">
        <v>52</v>
      </c>
      <c r="F4326" s="42" t="s">
        <v>34</v>
      </c>
      <c r="G4326" s="83" t="s">
        <v>34</v>
      </c>
      <c r="H4326" s="168">
        <v>35635</v>
      </c>
      <c r="I4326" s="31"/>
      <c r="J4326" s="83" t="s">
        <v>188</v>
      </c>
      <c r="K4326" s="31" t="s">
        <v>34</v>
      </c>
      <c r="L4326" s="31"/>
      <c r="M4326" s="168"/>
      <c r="N4326" s="147"/>
      <c r="O4326" s="105" t="s">
        <v>52</v>
      </c>
      <c r="P4326" s="171">
        <v>35635</v>
      </c>
      <c r="Q4326" s="31"/>
      <c r="R4326" s="83" t="s">
        <v>188</v>
      </c>
      <c r="S4326" s="31" t="s">
        <v>34</v>
      </c>
      <c r="T4326" s="31"/>
      <c r="U4326" s="168"/>
      <c r="V4326" s="149"/>
      <c r="W4326" s="140" t="str" cm="1">
        <f t="array" ref="W4326">IF(SUM(LEN(B4326:V4326))=0,"",IF(OR(OR(ISBLANK(F4326),SUM(LEN(C4326),LEN(D4326))=0),AND(NOT(E4326="Unknown"),ISBLANK(J4326)),AND(NOT(O4326="Unknown"),ISBLANK(R4326))),"Missing Information", INDEX(Table15[Entire Service Line Classification], MATCH(SUMIFS(Table15[Unique ID],Table15[System-Owned Portion],E4326,Table15[If Material Anything Other than "Lead" in Column E,Was Material Ever Previously Lead?],G4326,Table15[Customer-Owned Portion],O4326),Table15[Unique ID],0),0)))</f>
        <v>Non-lead</v>
      </c>
      <c r="X4326"/>
    </row>
    <row r="4327" spans="2:24" ht="30" x14ac:dyDescent="0.25">
      <c r="B4327" s="145" t="s">
        <v>4990</v>
      </c>
      <c r="C4327" s="31" t="s">
        <v>12587</v>
      </c>
      <c r="D4327" s="31"/>
      <c r="E4327" s="43" t="s">
        <v>52</v>
      </c>
      <c r="F4327" s="42" t="s">
        <v>34</v>
      </c>
      <c r="G4327" s="83" t="s">
        <v>34</v>
      </c>
      <c r="H4327" s="168">
        <v>35635</v>
      </c>
      <c r="I4327" s="31"/>
      <c r="J4327" s="83" t="s">
        <v>188</v>
      </c>
      <c r="K4327" s="31" t="s">
        <v>34</v>
      </c>
      <c r="L4327" s="31"/>
      <c r="M4327" s="168"/>
      <c r="N4327" s="147"/>
      <c r="O4327" s="105" t="s">
        <v>52</v>
      </c>
      <c r="P4327" s="171">
        <v>35635</v>
      </c>
      <c r="Q4327" s="31"/>
      <c r="R4327" s="83" t="s">
        <v>188</v>
      </c>
      <c r="S4327" s="31" t="s">
        <v>34</v>
      </c>
      <c r="T4327" s="31"/>
      <c r="U4327" s="168"/>
      <c r="V4327" s="149"/>
      <c r="W4327" s="140" t="str" cm="1">
        <f t="array" ref="W4327">IF(SUM(LEN(B4327:V4327))=0,"",IF(OR(OR(ISBLANK(F4327),SUM(LEN(C4327),LEN(D4327))=0),AND(NOT(E4327="Unknown"),ISBLANK(J4327)),AND(NOT(O4327="Unknown"),ISBLANK(R4327))),"Missing Information", INDEX(Table15[Entire Service Line Classification], MATCH(SUMIFS(Table15[Unique ID],Table15[System-Owned Portion],E4327,Table15[If Material Anything Other than "Lead" in Column E,Was Material Ever Previously Lead?],G4327,Table15[Customer-Owned Portion],O4327),Table15[Unique ID],0),0)))</f>
        <v>Non-lead</v>
      </c>
      <c r="X4327"/>
    </row>
    <row r="4328" spans="2:24" ht="30" x14ac:dyDescent="0.25">
      <c r="B4328" s="145" t="s">
        <v>4991</v>
      </c>
      <c r="C4328" s="31" t="s">
        <v>12588</v>
      </c>
      <c r="D4328" s="31"/>
      <c r="E4328" s="43" t="s">
        <v>52</v>
      </c>
      <c r="F4328" s="42" t="s">
        <v>34</v>
      </c>
      <c r="G4328" s="83" t="s">
        <v>34</v>
      </c>
      <c r="H4328" s="168">
        <v>35635</v>
      </c>
      <c r="I4328" s="31"/>
      <c r="J4328" s="83" t="s">
        <v>188</v>
      </c>
      <c r="K4328" s="31" t="s">
        <v>34</v>
      </c>
      <c r="L4328" s="31"/>
      <c r="M4328" s="168"/>
      <c r="N4328" s="147"/>
      <c r="O4328" s="105" t="s">
        <v>52</v>
      </c>
      <c r="P4328" s="171">
        <v>35635</v>
      </c>
      <c r="Q4328" s="31"/>
      <c r="R4328" s="83" t="s">
        <v>188</v>
      </c>
      <c r="S4328" s="31" t="s">
        <v>34</v>
      </c>
      <c r="T4328" s="31"/>
      <c r="U4328" s="168"/>
      <c r="V4328" s="149"/>
      <c r="W4328" s="140" t="str" cm="1">
        <f t="array" ref="W4328">IF(SUM(LEN(B4328:V4328))=0,"",IF(OR(OR(ISBLANK(F4328),SUM(LEN(C4328),LEN(D4328))=0),AND(NOT(E4328="Unknown"),ISBLANK(J4328)),AND(NOT(O4328="Unknown"),ISBLANK(R4328))),"Missing Information", INDEX(Table15[Entire Service Line Classification], MATCH(SUMIFS(Table15[Unique ID],Table15[System-Owned Portion],E4328,Table15[If Material Anything Other than "Lead" in Column E,Was Material Ever Previously Lead?],G4328,Table15[Customer-Owned Portion],O4328),Table15[Unique ID],0),0)))</f>
        <v>Non-lead</v>
      </c>
      <c r="X4328"/>
    </row>
    <row r="4329" spans="2:24" ht="30" x14ac:dyDescent="0.25">
      <c r="B4329" s="145" t="s">
        <v>5006</v>
      </c>
      <c r="C4329" s="31" t="s">
        <v>12603</v>
      </c>
      <c r="D4329" s="31"/>
      <c r="E4329" s="43" t="s">
        <v>52</v>
      </c>
      <c r="F4329" s="42" t="s">
        <v>34</v>
      </c>
      <c r="G4329" s="83" t="s">
        <v>34</v>
      </c>
      <c r="H4329" s="168">
        <v>35635</v>
      </c>
      <c r="I4329" s="31"/>
      <c r="J4329" s="83" t="s">
        <v>188</v>
      </c>
      <c r="K4329" s="31" t="s">
        <v>34</v>
      </c>
      <c r="L4329" s="31"/>
      <c r="M4329" s="168"/>
      <c r="N4329" s="147"/>
      <c r="O4329" s="105" t="s">
        <v>52</v>
      </c>
      <c r="P4329" s="171">
        <v>35635</v>
      </c>
      <c r="Q4329" s="31"/>
      <c r="R4329" s="83" t="s">
        <v>188</v>
      </c>
      <c r="S4329" s="31" t="s">
        <v>34</v>
      </c>
      <c r="T4329" s="31"/>
      <c r="U4329" s="168"/>
      <c r="V4329" s="149"/>
      <c r="W4329" s="140" t="str" cm="1">
        <f t="array" ref="W4329">IF(SUM(LEN(B4329:V4329))=0,"",IF(OR(OR(ISBLANK(F4329),SUM(LEN(C4329),LEN(D4329))=0),AND(NOT(E4329="Unknown"),ISBLANK(J4329)),AND(NOT(O4329="Unknown"),ISBLANK(R4329))),"Missing Information", INDEX(Table15[Entire Service Line Classification], MATCH(SUMIFS(Table15[Unique ID],Table15[System-Owned Portion],E4329,Table15[If Material Anything Other than "Lead" in Column E,Was Material Ever Previously Lead?],G4329,Table15[Customer-Owned Portion],O4329),Table15[Unique ID],0),0)))</f>
        <v>Non-lead</v>
      </c>
      <c r="X4329"/>
    </row>
    <row r="4330" spans="2:24" ht="30" x14ac:dyDescent="0.25">
      <c r="B4330" s="145" t="s">
        <v>5026</v>
      </c>
      <c r="C4330" s="31" t="s">
        <v>12623</v>
      </c>
      <c r="D4330" s="31"/>
      <c r="E4330" s="43" t="s">
        <v>52</v>
      </c>
      <c r="F4330" s="42" t="s">
        <v>34</v>
      </c>
      <c r="G4330" s="83" t="s">
        <v>34</v>
      </c>
      <c r="H4330" s="168">
        <v>35635</v>
      </c>
      <c r="I4330" s="31"/>
      <c r="J4330" s="83" t="s">
        <v>188</v>
      </c>
      <c r="K4330" s="31" t="s">
        <v>34</v>
      </c>
      <c r="L4330" s="31"/>
      <c r="M4330" s="168"/>
      <c r="N4330" s="147"/>
      <c r="O4330" s="105" t="s">
        <v>52</v>
      </c>
      <c r="P4330" s="171">
        <v>35635</v>
      </c>
      <c r="Q4330" s="31"/>
      <c r="R4330" s="83" t="s">
        <v>188</v>
      </c>
      <c r="S4330" s="31" t="s">
        <v>34</v>
      </c>
      <c r="T4330" s="31"/>
      <c r="U4330" s="168"/>
      <c r="V4330" s="149"/>
      <c r="W4330" s="140" t="str" cm="1">
        <f t="array" ref="W4330">IF(SUM(LEN(B4330:V4330))=0,"",IF(OR(OR(ISBLANK(F4330),SUM(LEN(C4330),LEN(D4330))=0),AND(NOT(E4330="Unknown"),ISBLANK(J4330)),AND(NOT(O4330="Unknown"),ISBLANK(R4330))),"Missing Information", INDEX(Table15[Entire Service Line Classification], MATCH(SUMIFS(Table15[Unique ID],Table15[System-Owned Portion],E4330,Table15[If Material Anything Other than "Lead" in Column E,Was Material Ever Previously Lead?],G4330,Table15[Customer-Owned Portion],O4330),Table15[Unique ID],0),0)))</f>
        <v>Non-lead</v>
      </c>
      <c r="X4330"/>
    </row>
    <row r="4331" spans="2:24" ht="30" x14ac:dyDescent="0.25">
      <c r="B4331" s="145" t="s">
        <v>5038</v>
      </c>
      <c r="C4331" s="31" t="s">
        <v>12635</v>
      </c>
      <c r="D4331" s="31"/>
      <c r="E4331" s="43" t="s">
        <v>52</v>
      </c>
      <c r="F4331" s="42" t="s">
        <v>34</v>
      </c>
      <c r="G4331" s="83" t="s">
        <v>34</v>
      </c>
      <c r="H4331" s="168">
        <v>35635</v>
      </c>
      <c r="I4331" s="31"/>
      <c r="J4331" s="83" t="s">
        <v>188</v>
      </c>
      <c r="K4331" s="31" t="s">
        <v>34</v>
      </c>
      <c r="L4331" s="31"/>
      <c r="M4331" s="168"/>
      <c r="N4331" s="147"/>
      <c r="O4331" s="105" t="s">
        <v>52</v>
      </c>
      <c r="P4331" s="171">
        <v>35635</v>
      </c>
      <c r="Q4331" s="31"/>
      <c r="R4331" s="83" t="s">
        <v>188</v>
      </c>
      <c r="S4331" s="31" t="s">
        <v>34</v>
      </c>
      <c r="T4331" s="31"/>
      <c r="U4331" s="168"/>
      <c r="V4331" s="149"/>
      <c r="W4331" s="140" t="str" cm="1">
        <f t="array" ref="W4331">IF(SUM(LEN(B4331:V4331))=0,"",IF(OR(OR(ISBLANK(F4331),SUM(LEN(C4331),LEN(D4331))=0),AND(NOT(E4331="Unknown"),ISBLANK(J4331)),AND(NOT(O4331="Unknown"),ISBLANK(R4331))),"Missing Information", INDEX(Table15[Entire Service Line Classification], MATCH(SUMIFS(Table15[Unique ID],Table15[System-Owned Portion],E4331,Table15[If Material Anything Other than "Lead" in Column E,Was Material Ever Previously Lead?],G4331,Table15[Customer-Owned Portion],O4331),Table15[Unique ID],0),0)))</f>
        <v>Non-lead</v>
      </c>
      <c r="X4331"/>
    </row>
    <row r="4332" spans="2:24" ht="30" x14ac:dyDescent="0.25">
      <c r="B4332" s="145" t="s">
        <v>4785</v>
      </c>
      <c r="C4332" s="31" t="s">
        <v>12382</v>
      </c>
      <c r="D4332" s="31"/>
      <c r="E4332" s="43" t="s">
        <v>52</v>
      </c>
      <c r="F4332" s="42" t="s">
        <v>34</v>
      </c>
      <c r="G4332" s="83" t="s">
        <v>34</v>
      </c>
      <c r="H4332" s="168">
        <v>35634</v>
      </c>
      <c r="I4332" s="31"/>
      <c r="J4332" s="83" t="s">
        <v>188</v>
      </c>
      <c r="K4332" s="31" t="s">
        <v>34</v>
      </c>
      <c r="L4332" s="31"/>
      <c r="M4332" s="168"/>
      <c r="N4332" s="147"/>
      <c r="O4332" s="105" t="s">
        <v>52</v>
      </c>
      <c r="P4332" s="171">
        <v>35634</v>
      </c>
      <c r="Q4332" s="31"/>
      <c r="R4332" s="83" t="s">
        <v>188</v>
      </c>
      <c r="S4332" s="31" t="s">
        <v>34</v>
      </c>
      <c r="T4332" s="31"/>
      <c r="U4332" s="168"/>
      <c r="V4332" s="149"/>
      <c r="W4332" s="140" t="str" cm="1">
        <f t="array" ref="W4332">IF(SUM(LEN(B4332:V4332))=0,"",IF(OR(OR(ISBLANK(F4332),SUM(LEN(C4332),LEN(D4332))=0),AND(NOT(E4332="Unknown"),ISBLANK(J4332)),AND(NOT(O4332="Unknown"),ISBLANK(R4332))),"Missing Information", INDEX(Table15[Entire Service Line Classification], MATCH(SUMIFS(Table15[Unique ID],Table15[System-Owned Portion],E4332,Table15[If Material Anything Other than "Lead" in Column E,Was Material Ever Previously Lead?],G4332,Table15[Customer-Owned Portion],O4332),Table15[Unique ID],0),0)))</f>
        <v>Non-lead</v>
      </c>
      <c r="X4332"/>
    </row>
    <row r="4333" spans="2:24" ht="30" x14ac:dyDescent="0.25">
      <c r="B4333" s="145" t="s">
        <v>4845</v>
      </c>
      <c r="C4333" s="31" t="s">
        <v>12442</v>
      </c>
      <c r="D4333" s="31"/>
      <c r="E4333" s="43" t="s">
        <v>52</v>
      </c>
      <c r="F4333" s="42" t="s">
        <v>34</v>
      </c>
      <c r="G4333" s="83" t="s">
        <v>34</v>
      </c>
      <c r="H4333" s="168">
        <v>35634</v>
      </c>
      <c r="I4333" s="31"/>
      <c r="J4333" s="83" t="s">
        <v>188</v>
      </c>
      <c r="K4333" s="31" t="s">
        <v>34</v>
      </c>
      <c r="L4333" s="31"/>
      <c r="M4333" s="168"/>
      <c r="N4333" s="147"/>
      <c r="O4333" s="105" t="s">
        <v>52</v>
      </c>
      <c r="P4333" s="171">
        <v>35634</v>
      </c>
      <c r="Q4333" s="31"/>
      <c r="R4333" s="83" t="s">
        <v>188</v>
      </c>
      <c r="S4333" s="31" t="s">
        <v>34</v>
      </c>
      <c r="T4333" s="31"/>
      <c r="U4333" s="168"/>
      <c r="V4333" s="149"/>
      <c r="W4333" s="140" t="str" cm="1">
        <f t="array" ref="W4333">IF(SUM(LEN(B4333:V4333))=0,"",IF(OR(OR(ISBLANK(F4333),SUM(LEN(C4333),LEN(D4333))=0),AND(NOT(E4333="Unknown"),ISBLANK(J4333)),AND(NOT(O4333="Unknown"),ISBLANK(R4333))),"Missing Information", INDEX(Table15[Entire Service Line Classification], MATCH(SUMIFS(Table15[Unique ID],Table15[System-Owned Portion],E4333,Table15[If Material Anything Other than "Lead" in Column E,Was Material Ever Previously Lead?],G4333,Table15[Customer-Owned Portion],O4333),Table15[Unique ID],0),0)))</f>
        <v>Non-lead</v>
      </c>
      <c r="X4333"/>
    </row>
    <row r="4334" spans="2:24" ht="30" x14ac:dyDescent="0.25">
      <c r="B4334" s="145" t="s">
        <v>4919</v>
      </c>
      <c r="C4334" s="31" t="s">
        <v>12516</v>
      </c>
      <c r="D4334" s="31"/>
      <c r="E4334" s="43" t="s">
        <v>52</v>
      </c>
      <c r="F4334" s="42" t="s">
        <v>34</v>
      </c>
      <c r="G4334" s="83" t="s">
        <v>34</v>
      </c>
      <c r="H4334" s="168">
        <v>35634</v>
      </c>
      <c r="I4334" s="31"/>
      <c r="J4334" s="83" t="s">
        <v>188</v>
      </c>
      <c r="K4334" s="31" t="s">
        <v>34</v>
      </c>
      <c r="L4334" s="31"/>
      <c r="M4334" s="168"/>
      <c r="N4334" s="147"/>
      <c r="O4334" s="105" t="s">
        <v>52</v>
      </c>
      <c r="P4334" s="171">
        <v>35634</v>
      </c>
      <c r="Q4334" s="31"/>
      <c r="R4334" s="83" t="s">
        <v>188</v>
      </c>
      <c r="S4334" s="31" t="s">
        <v>34</v>
      </c>
      <c r="T4334" s="31"/>
      <c r="U4334" s="168"/>
      <c r="V4334" s="149"/>
      <c r="W4334" s="140" t="str" cm="1">
        <f t="array" ref="W4334">IF(SUM(LEN(B4334:V4334))=0,"",IF(OR(OR(ISBLANK(F4334),SUM(LEN(C4334),LEN(D4334))=0),AND(NOT(E4334="Unknown"),ISBLANK(J4334)),AND(NOT(O4334="Unknown"),ISBLANK(R4334))),"Missing Information", INDEX(Table15[Entire Service Line Classification], MATCH(SUMIFS(Table15[Unique ID],Table15[System-Owned Portion],E4334,Table15[If Material Anything Other than "Lead" in Column E,Was Material Ever Previously Lead?],G4334,Table15[Customer-Owned Portion],O4334),Table15[Unique ID],0),0)))</f>
        <v>Non-lead</v>
      </c>
      <c r="X4334"/>
    </row>
    <row r="4335" spans="2:24" ht="30" x14ac:dyDescent="0.25">
      <c r="B4335" s="145" t="s">
        <v>5088</v>
      </c>
      <c r="C4335" s="31" t="s">
        <v>12685</v>
      </c>
      <c r="D4335" s="31"/>
      <c r="E4335" s="43" t="s">
        <v>52</v>
      </c>
      <c r="F4335" s="42" t="s">
        <v>34</v>
      </c>
      <c r="G4335" s="83" t="s">
        <v>34</v>
      </c>
      <c r="H4335" s="168">
        <v>35634</v>
      </c>
      <c r="I4335" s="31"/>
      <c r="J4335" s="83" t="s">
        <v>188</v>
      </c>
      <c r="K4335" s="31" t="s">
        <v>34</v>
      </c>
      <c r="L4335" s="31"/>
      <c r="M4335" s="168"/>
      <c r="N4335" s="147"/>
      <c r="O4335" s="105" t="s">
        <v>52</v>
      </c>
      <c r="P4335" s="171">
        <v>35634</v>
      </c>
      <c r="Q4335" s="31"/>
      <c r="R4335" s="83" t="s">
        <v>188</v>
      </c>
      <c r="S4335" s="31" t="s">
        <v>34</v>
      </c>
      <c r="T4335" s="31"/>
      <c r="U4335" s="168"/>
      <c r="V4335" s="149"/>
      <c r="W4335" s="140" t="str" cm="1">
        <f t="array" ref="W4335">IF(SUM(LEN(B4335:V4335))=0,"",IF(OR(OR(ISBLANK(F4335),SUM(LEN(C4335),LEN(D4335))=0),AND(NOT(E4335="Unknown"),ISBLANK(J4335)),AND(NOT(O4335="Unknown"),ISBLANK(R4335))),"Missing Information", INDEX(Table15[Entire Service Line Classification], MATCH(SUMIFS(Table15[Unique ID],Table15[System-Owned Portion],E4335,Table15[If Material Anything Other than "Lead" in Column E,Was Material Ever Previously Lead?],G4335,Table15[Customer-Owned Portion],O4335),Table15[Unique ID],0),0)))</f>
        <v>Non-lead</v>
      </c>
      <c r="X4335"/>
    </row>
    <row r="4336" spans="2:24" ht="30" x14ac:dyDescent="0.25">
      <c r="B4336" s="145" t="s">
        <v>5806</v>
      </c>
      <c r="C4336" s="31" t="s">
        <v>13404</v>
      </c>
      <c r="D4336" s="31"/>
      <c r="E4336" s="43" t="s">
        <v>52</v>
      </c>
      <c r="F4336" s="42" t="s">
        <v>34</v>
      </c>
      <c r="G4336" s="83" t="s">
        <v>34</v>
      </c>
      <c r="H4336" s="168">
        <v>35634</v>
      </c>
      <c r="I4336" s="31"/>
      <c r="J4336" s="83" t="s">
        <v>188</v>
      </c>
      <c r="K4336" s="31" t="s">
        <v>34</v>
      </c>
      <c r="L4336" s="31"/>
      <c r="M4336" s="168"/>
      <c r="N4336" s="147"/>
      <c r="O4336" s="105" t="s">
        <v>52</v>
      </c>
      <c r="P4336" s="171">
        <v>35634</v>
      </c>
      <c r="Q4336" s="31"/>
      <c r="R4336" s="83" t="s">
        <v>188</v>
      </c>
      <c r="S4336" s="31" t="s">
        <v>34</v>
      </c>
      <c r="T4336" s="31"/>
      <c r="U4336" s="168"/>
      <c r="V4336" s="149"/>
      <c r="W4336" s="140" t="str" cm="1">
        <f t="array" ref="W4336">IF(SUM(LEN(B4336:V4336))=0,"",IF(OR(OR(ISBLANK(F4336),SUM(LEN(C4336),LEN(D4336))=0),AND(NOT(E4336="Unknown"),ISBLANK(J4336)),AND(NOT(O4336="Unknown"),ISBLANK(R4336))),"Missing Information", INDEX(Table15[Entire Service Line Classification], MATCH(SUMIFS(Table15[Unique ID],Table15[System-Owned Portion],E4336,Table15[If Material Anything Other than "Lead" in Column E,Was Material Ever Previously Lead?],G4336,Table15[Customer-Owned Portion],O4336),Table15[Unique ID],0),0)))</f>
        <v>Non-lead</v>
      </c>
      <c r="X4336"/>
    </row>
    <row r="4337" spans="2:24" ht="30" x14ac:dyDescent="0.25">
      <c r="B4337" s="145" t="s">
        <v>5856</v>
      </c>
      <c r="C4337" s="31" t="s">
        <v>13458</v>
      </c>
      <c r="D4337" s="31"/>
      <c r="E4337" s="43" t="s">
        <v>52</v>
      </c>
      <c r="F4337" s="42" t="s">
        <v>34</v>
      </c>
      <c r="G4337" s="83" t="s">
        <v>34</v>
      </c>
      <c r="H4337" s="168">
        <v>35634</v>
      </c>
      <c r="I4337" s="31"/>
      <c r="J4337" s="83" t="s">
        <v>188</v>
      </c>
      <c r="K4337" s="31" t="s">
        <v>34</v>
      </c>
      <c r="L4337" s="31"/>
      <c r="M4337" s="168"/>
      <c r="N4337" s="147"/>
      <c r="O4337" s="105" t="s">
        <v>52</v>
      </c>
      <c r="P4337" s="171">
        <v>35634</v>
      </c>
      <c r="Q4337" s="31"/>
      <c r="R4337" s="83" t="s">
        <v>188</v>
      </c>
      <c r="S4337" s="31" t="s">
        <v>34</v>
      </c>
      <c r="T4337" s="31"/>
      <c r="U4337" s="168"/>
      <c r="V4337" s="149"/>
      <c r="W4337" s="140" t="str" cm="1">
        <f t="array" ref="W4337">IF(SUM(LEN(B4337:V4337))=0,"",IF(OR(OR(ISBLANK(F4337),SUM(LEN(C4337),LEN(D4337))=0),AND(NOT(E4337="Unknown"),ISBLANK(J4337)),AND(NOT(O4337="Unknown"),ISBLANK(R4337))),"Missing Information", INDEX(Table15[Entire Service Line Classification], MATCH(SUMIFS(Table15[Unique ID],Table15[System-Owned Portion],E4337,Table15[If Material Anything Other than "Lead" in Column E,Was Material Ever Previously Lead?],G4337,Table15[Customer-Owned Portion],O4337),Table15[Unique ID],0),0)))</f>
        <v>Non-lead</v>
      </c>
      <c r="X4337"/>
    </row>
    <row r="4338" spans="2:24" ht="30" x14ac:dyDescent="0.25">
      <c r="B4338" s="145" t="s">
        <v>6157</v>
      </c>
      <c r="C4338" s="31" t="s">
        <v>13759</v>
      </c>
      <c r="D4338" s="31"/>
      <c r="E4338" s="43" t="s">
        <v>52</v>
      </c>
      <c r="F4338" s="42" t="s">
        <v>34</v>
      </c>
      <c r="G4338" s="83" t="s">
        <v>34</v>
      </c>
      <c r="H4338" s="168">
        <v>35634</v>
      </c>
      <c r="I4338" s="31"/>
      <c r="J4338" s="83" t="s">
        <v>188</v>
      </c>
      <c r="K4338" s="31" t="s">
        <v>34</v>
      </c>
      <c r="L4338" s="31"/>
      <c r="M4338" s="168"/>
      <c r="N4338" s="147"/>
      <c r="O4338" s="105" t="s">
        <v>52</v>
      </c>
      <c r="P4338" s="171">
        <v>35634</v>
      </c>
      <c r="Q4338" s="31"/>
      <c r="R4338" s="83" t="s">
        <v>188</v>
      </c>
      <c r="S4338" s="31" t="s">
        <v>34</v>
      </c>
      <c r="T4338" s="31"/>
      <c r="U4338" s="168"/>
      <c r="V4338" s="149"/>
      <c r="W4338" s="140" t="str" cm="1">
        <f t="array" ref="W4338">IF(SUM(LEN(B4338:V4338))=0,"",IF(OR(OR(ISBLANK(F4338),SUM(LEN(C4338),LEN(D4338))=0),AND(NOT(E4338="Unknown"),ISBLANK(J4338)),AND(NOT(O4338="Unknown"),ISBLANK(R4338))),"Missing Information", INDEX(Table15[Entire Service Line Classification], MATCH(SUMIFS(Table15[Unique ID],Table15[System-Owned Portion],E4338,Table15[If Material Anything Other than "Lead" in Column E,Was Material Ever Previously Lead?],G4338,Table15[Customer-Owned Portion],O4338),Table15[Unique ID],0),0)))</f>
        <v>Non-lead</v>
      </c>
      <c r="X4338"/>
    </row>
    <row r="4339" spans="2:24" ht="30" x14ac:dyDescent="0.25">
      <c r="B4339" s="145" t="s">
        <v>6206</v>
      </c>
      <c r="C4339" s="31" t="s">
        <v>13808</v>
      </c>
      <c r="D4339" s="31"/>
      <c r="E4339" s="43" t="s">
        <v>52</v>
      </c>
      <c r="F4339" s="42" t="s">
        <v>34</v>
      </c>
      <c r="G4339" s="83" t="s">
        <v>34</v>
      </c>
      <c r="H4339" s="168">
        <v>35634</v>
      </c>
      <c r="I4339" s="31"/>
      <c r="J4339" s="83" t="s">
        <v>188</v>
      </c>
      <c r="K4339" s="31" t="s">
        <v>34</v>
      </c>
      <c r="L4339" s="31"/>
      <c r="M4339" s="168"/>
      <c r="N4339" s="147"/>
      <c r="O4339" s="105" t="s">
        <v>52</v>
      </c>
      <c r="P4339" s="171">
        <v>35634</v>
      </c>
      <c r="Q4339" s="31"/>
      <c r="R4339" s="83" t="s">
        <v>188</v>
      </c>
      <c r="S4339" s="31" t="s">
        <v>34</v>
      </c>
      <c r="T4339" s="31"/>
      <c r="U4339" s="168"/>
      <c r="V4339" s="149"/>
      <c r="W4339" s="140" t="str" cm="1">
        <f t="array" ref="W4339">IF(SUM(LEN(B4339:V4339))=0,"",IF(OR(OR(ISBLANK(F4339),SUM(LEN(C4339),LEN(D4339))=0),AND(NOT(E4339="Unknown"),ISBLANK(J4339)),AND(NOT(O4339="Unknown"),ISBLANK(R4339))),"Missing Information", INDEX(Table15[Entire Service Line Classification], MATCH(SUMIFS(Table15[Unique ID],Table15[System-Owned Portion],E4339,Table15[If Material Anything Other than "Lead" in Column E,Was Material Ever Previously Lead?],G4339,Table15[Customer-Owned Portion],O4339),Table15[Unique ID],0),0)))</f>
        <v>Non-lead</v>
      </c>
      <c r="X4339"/>
    </row>
    <row r="4340" spans="2:24" ht="30" x14ac:dyDescent="0.25">
      <c r="B4340" s="145" t="s">
        <v>6216</v>
      </c>
      <c r="C4340" s="31" t="s">
        <v>13818</v>
      </c>
      <c r="D4340" s="31"/>
      <c r="E4340" s="43" t="s">
        <v>52</v>
      </c>
      <c r="F4340" s="42" t="s">
        <v>34</v>
      </c>
      <c r="G4340" s="83" t="s">
        <v>34</v>
      </c>
      <c r="H4340" s="168">
        <v>35634</v>
      </c>
      <c r="I4340" s="31"/>
      <c r="J4340" s="83" t="s">
        <v>188</v>
      </c>
      <c r="K4340" s="31" t="s">
        <v>34</v>
      </c>
      <c r="L4340" s="31"/>
      <c r="M4340" s="168"/>
      <c r="N4340" s="147"/>
      <c r="O4340" s="105" t="s">
        <v>52</v>
      </c>
      <c r="P4340" s="171">
        <v>35634</v>
      </c>
      <c r="Q4340" s="31"/>
      <c r="R4340" s="83" t="s">
        <v>188</v>
      </c>
      <c r="S4340" s="31" t="s">
        <v>34</v>
      </c>
      <c r="T4340" s="31"/>
      <c r="U4340" s="168"/>
      <c r="V4340" s="149"/>
      <c r="W4340" s="140" t="str" cm="1">
        <f t="array" ref="W4340">IF(SUM(LEN(B4340:V4340))=0,"",IF(OR(OR(ISBLANK(F4340),SUM(LEN(C4340),LEN(D4340))=0),AND(NOT(E4340="Unknown"),ISBLANK(J4340)),AND(NOT(O4340="Unknown"),ISBLANK(R4340))),"Missing Information", INDEX(Table15[Entire Service Line Classification], MATCH(SUMIFS(Table15[Unique ID],Table15[System-Owned Portion],E4340,Table15[If Material Anything Other than "Lead" in Column E,Was Material Ever Previously Lead?],G4340,Table15[Customer-Owned Portion],O4340),Table15[Unique ID],0),0)))</f>
        <v>Non-lead</v>
      </c>
      <c r="X4340"/>
    </row>
    <row r="4341" spans="2:24" ht="30" x14ac:dyDescent="0.25">
      <c r="B4341" s="145" t="s">
        <v>6621</v>
      </c>
      <c r="C4341" s="31" t="s">
        <v>14224</v>
      </c>
      <c r="D4341" s="31"/>
      <c r="E4341" s="43" t="s">
        <v>52</v>
      </c>
      <c r="F4341" s="42" t="s">
        <v>34</v>
      </c>
      <c r="G4341" s="83" t="s">
        <v>34</v>
      </c>
      <c r="H4341" s="168">
        <v>35634</v>
      </c>
      <c r="I4341" s="31"/>
      <c r="J4341" s="83" t="s">
        <v>188</v>
      </c>
      <c r="K4341" s="31" t="s">
        <v>34</v>
      </c>
      <c r="L4341" s="31"/>
      <c r="M4341" s="168"/>
      <c r="N4341" s="147"/>
      <c r="O4341" s="105" t="s">
        <v>52</v>
      </c>
      <c r="P4341" s="171">
        <v>35634</v>
      </c>
      <c r="Q4341" s="31"/>
      <c r="R4341" s="83" t="s">
        <v>188</v>
      </c>
      <c r="S4341" s="31" t="s">
        <v>34</v>
      </c>
      <c r="T4341" s="31"/>
      <c r="U4341" s="168"/>
      <c r="V4341" s="149"/>
      <c r="W4341" s="140" t="str" cm="1">
        <f t="array" ref="W4341">IF(SUM(LEN(B4341:V4341))=0,"",IF(OR(OR(ISBLANK(F4341),SUM(LEN(C4341),LEN(D4341))=0),AND(NOT(E4341="Unknown"),ISBLANK(J4341)),AND(NOT(O4341="Unknown"),ISBLANK(R4341))),"Missing Information", INDEX(Table15[Entire Service Line Classification], MATCH(SUMIFS(Table15[Unique ID],Table15[System-Owned Portion],E4341,Table15[If Material Anything Other than "Lead" in Column E,Was Material Ever Previously Lead?],G4341,Table15[Customer-Owned Portion],O4341),Table15[Unique ID],0),0)))</f>
        <v>Non-lead</v>
      </c>
      <c r="X4341"/>
    </row>
    <row r="4342" spans="2:24" ht="30" x14ac:dyDescent="0.25">
      <c r="B4342" s="145" t="s">
        <v>6622</v>
      </c>
      <c r="C4342" s="31" t="s">
        <v>14225</v>
      </c>
      <c r="D4342" s="31"/>
      <c r="E4342" s="43" t="s">
        <v>52</v>
      </c>
      <c r="F4342" s="42" t="s">
        <v>34</v>
      </c>
      <c r="G4342" s="83" t="s">
        <v>34</v>
      </c>
      <c r="H4342" s="168">
        <v>35634</v>
      </c>
      <c r="I4342" s="31"/>
      <c r="J4342" s="83" t="s">
        <v>188</v>
      </c>
      <c r="K4342" s="31" t="s">
        <v>34</v>
      </c>
      <c r="L4342" s="31"/>
      <c r="M4342" s="168"/>
      <c r="N4342" s="147"/>
      <c r="O4342" s="105" t="s">
        <v>52</v>
      </c>
      <c r="P4342" s="171">
        <v>35634</v>
      </c>
      <c r="Q4342" s="31"/>
      <c r="R4342" s="83" t="s">
        <v>188</v>
      </c>
      <c r="S4342" s="31" t="s">
        <v>34</v>
      </c>
      <c r="T4342" s="31"/>
      <c r="U4342" s="168"/>
      <c r="V4342" s="149"/>
      <c r="W4342" s="140" t="str" cm="1">
        <f t="array" ref="W4342">IF(SUM(LEN(B4342:V4342))=0,"",IF(OR(OR(ISBLANK(F4342),SUM(LEN(C4342),LEN(D4342))=0),AND(NOT(E4342="Unknown"),ISBLANK(J4342)),AND(NOT(O4342="Unknown"),ISBLANK(R4342))),"Missing Information", INDEX(Table15[Entire Service Line Classification], MATCH(SUMIFS(Table15[Unique ID],Table15[System-Owned Portion],E4342,Table15[If Material Anything Other than "Lead" in Column E,Was Material Ever Previously Lead?],G4342,Table15[Customer-Owned Portion],O4342),Table15[Unique ID],0),0)))</f>
        <v>Non-lead</v>
      </c>
      <c r="X4342"/>
    </row>
    <row r="4343" spans="2:24" ht="30" x14ac:dyDescent="0.25">
      <c r="B4343" s="145" t="s">
        <v>6639</v>
      </c>
      <c r="C4343" s="31" t="s">
        <v>14245</v>
      </c>
      <c r="D4343" s="31"/>
      <c r="E4343" s="43" t="s">
        <v>52</v>
      </c>
      <c r="F4343" s="42" t="s">
        <v>34</v>
      </c>
      <c r="G4343" s="83" t="s">
        <v>34</v>
      </c>
      <c r="H4343" s="168">
        <v>35634</v>
      </c>
      <c r="I4343" s="31"/>
      <c r="J4343" s="83" t="s">
        <v>188</v>
      </c>
      <c r="K4343" s="31" t="s">
        <v>34</v>
      </c>
      <c r="L4343" s="31"/>
      <c r="M4343" s="168"/>
      <c r="N4343" s="147"/>
      <c r="O4343" s="105" t="s">
        <v>52</v>
      </c>
      <c r="P4343" s="171">
        <v>35634</v>
      </c>
      <c r="Q4343" s="31"/>
      <c r="R4343" s="83" t="s">
        <v>188</v>
      </c>
      <c r="S4343" s="31" t="s">
        <v>34</v>
      </c>
      <c r="T4343" s="31"/>
      <c r="U4343" s="168"/>
      <c r="V4343" s="149"/>
      <c r="W4343" s="140" t="str" cm="1">
        <f t="array" ref="W4343">IF(SUM(LEN(B4343:V4343))=0,"",IF(OR(OR(ISBLANK(F4343),SUM(LEN(C4343),LEN(D4343))=0),AND(NOT(E4343="Unknown"),ISBLANK(J4343)),AND(NOT(O4343="Unknown"),ISBLANK(R4343))),"Missing Information", INDEX(Table15[Entire Service Line Classification], MATCH(SUMIFS(Table15[Unique ID],Table15[System-Owned Portion],E4343,Table15[If Material Anything Other than "Lead" in Column E,Was Material Ever Previously Lead?],G4343,Table15[Customer-Owned Portion],O4343),Table15[Unique ID],0),0)))</f>
        <v>Non-lead</v>
      </c>
      <c r="X4343"/>
    </row>
    <row r="4344" spans="2:24" ht="30" x14ac:dyDescent="0.25">
      <c r="B4344" s="145" t="s">
        <v>6736</v>
      </c>
      <c r="C4344" s="31" t="s">
        <v>14342</v>
      </c>
      <c r="D4344" s="31"/>
      <c r="E4344" s="43" t="s">
        <v>52</v>
      </c>
      <c r="F4344" s="42" t="s">
        <v>34</v>
      </c>
      <c r="G4344" s="83" t="s">
        <v>34</v>
      </c>
      <c r="H4344" s="168">
        <v>35634</v>
      </c>
      <c r="I4344" s="31"/>
      <c r="J4344" s="83" t="s">
        <v>188</v>
      </c>
      <c r="K4344" s="31" t="s">
        <v>34</v>
      </c>
      <c r="L4344" s="31"/>
      <c r="M4344" s="168"/>
      <c r="N4344" s="147"/>
      <c r="O4344" s="105" t="s">
        <v>52</v>
      </c>
      <c r="P4344" s="171">
        <v>35634</v>
      </c>
      <c r="Q4344" s="31"/>
      <c r="R4344" s="83" t="s">
        <v>188</v>
      </c>
      <c r="S4344" s="31" t="s">
        <v>34</v>
      </c>
      <c r="T4344" s="31"/>
      <c r="U4344" s="168"/>
      <c r="V4344" s="149"/>
      <c r="W4344" s="140" t="str" cm="1">
        <f t="array" ref="W4344">IF(SUM(LEN(B4344:V4344))=0,"",IF(OR(OR(ISBLANK(F4344),SUM(LEN(C4344),LEN(D4344))=0),AND(NOT(E4344="Unknown"),ISBLANK(J4344)),AND(NOT(O4344="Unknown"),ISBLANK(R4344))),"Missing Information", INDEX(Table15[Entire Service Line Classification], MATCH(SUMIFS(Table15[Unique ID],Table15[System-Owned Portion],E4344,Table15[If Material Anything Other than "Lead" in Column E,Was Material Ever Previously Lead?],G4344,Table15[Customer-Owned Portion],O4344),Table15[Unique ID],0),0)))</f>
        <v>Non-lead</v>
      </c>
      <c r="X4344"/>
    </row>
    <row r="4345" spans="2:24" ht="30" x14ac:dyDescent="0.25">
      <c r="B4345" s="145" t="s">
        <v>6748</v>
      </c>
      <c r="C4345" s="31" t="s">
        <v>14354</v>
      </c>
      <c r="D4345" s="31"/>
      <c r="E4345" s="43" t="s">
        <v>52</v>
      </c>
      <c r="F4345" s="42" t="s">
        <v>34</v>
      </c>
      <c r="G4345" s="83" t="s">
        <v>34</v>
      </c>
      <c r="H4345" s="168">
        <v>35634</v>
      </c>
      <c r="I4345" s="31"/>
      <c r="J4345" s="83" t="s">
        <v>188</v>
      </c>
      <c r="K4345" s="31" t="s">
        <v>34</v>
      </c>
      <c r="L4345" s="31"/>
      <c r="M4345" s="168"/>
      <c r="N4345" s="147"/>
      <c r="O4345" s="105" t="s">
        <v>52</v>
      </c>
      <c r="P4345" s="171">
        <v>35634</v>
      </c>
      <c r="Q4345" s="31"/>
      <c r="R4345" s="83" t="s">
        <v>188</v>
      </c>
      <c r="S4345" s="31" t="s">
        <v>34</v>
      </c>
      <c r="T4345" s="31"/>
      <c r="U4345" s="168"/>
      <c r="V4345" s="149"/>
      <c r="W4345" s="140" t="str" cm="1">
        <f t="array" ref="W4345">IF(SUM(LEN(B4345:V4345))=0,"",IF(OR(OR(ISBLANK(F4345),SUM(LEN(C4345),LEN(D4345))=0),AND(NOT(E4345="Unknown"),ISBLANK(J4345)),AND(NOT(O4345="Unknown"),ISBLANK(R4345))),"Missing Information", INDEX(Table15[Entire Service Line Classification], MATCH(SUMIFS(Table15[Unique ID],Table15[System-Owned Portion],E4345,Table15[If Material Anything Other than "Lead" in Column E,Was Material Ever Previously Lead?],G4345,Table15[Customer-Owned Portion],O4345),Table15[Unique ID],0),0)))</f>
        <v>Non-lead</v>
      </c>
      <c r="X4345"/>
    </row>
    <row r="4346" spans="2:24" ht="30" x14ac:dyDescent="0.25">
      <c r="B4346" s="145" t="s">
        <v>6764</v>
      </c>
      <c r="C4346" s="31" t="s">
        <v>14370</v>
      </c>
      <c r="D4346" s="31"/>
      <c r="E4346" s="43" t="s">
        <v>52</v>
      </c>
      <c r="F4346" s="42" t="s">
        <v>34</v>
      </c>
      <c r="G4346" s="83" t="s">
        <v>34</v>
      </c>
      <c r="H4346" s="168">
        <v>35634</v>
      </c>
      <c r="I4346" s="31"/>
      <c r="J4346" s="83" t="s">
        <v>188</v>
      </c>
      <c r="K4346" s="31" t="s">
        <v>34</v>
      </c>
      <c r="L4346" s="31"/>
      <c r="M4346" s="168"/>
      <c r="N4346" s="147"/>
      <c r="O4346" s="105" t="s">
        <v>52</v>
      </c>
      <c r="P4346" s="171">
        <v>35634</v>
      </c>
      <c r="Q4346" s="31"/>
      <c r="R4346" s="83" t="s">
        <v>188</v>
      </c>
      <c r="S4346" s="31" t="s">
        <v>34</v>
      </c>
      <c r="T4346" s="31"/>
      <c r="U4346" s="168"/>
      <c r="V4346" s="149"/>
      <c r="W4346" s="140" t="str" cm="1">
        <f t="array" ref="W4346">IF(SUM(LEN(B4346:V4346))=0,"",IF(OR(OR(ISBLANK(F4346),SUM(LEN(C4346),LEN(D4346))=0),AND(NOT(E4346="Unknown"),ISBLANK(J4346)),AND(NOT(O4346="Unknown"),ISBLANK(R4346))),"Missing Information", INDEX(Table15[Entire Service Line Classification], MATCH(SUMIFS(Table15[Unique ID],Table15[System-Owned Portion],E4346,Table15[If Material Anything Other than "Lead" in Column E,Was Material Ever Previously Lead?],G4346,Table15[Customer-Owned Portion],O4346),Table15[Unique ID],0),0)))</f>
        <v>Non-lead</v>
      </c>
      <c r="X4346"/>
    </row>
    <row r="4347" spans="2:24" ht="30" x14ac:dyDescent="0.25">
      <c r="B4347" s="145" t="s">
        <v>6843</v>
      </c>
      <c r="C4347" s="31" t="s">
        <v>14466</v>
      </c>
      <c r="D4347" s="31"/>
      <c r="E4347" s="43" t="s">
        <v>52</v>
      </c>
      <c r="F4347" s="42" t="s">
        <v>34</v>
      </c>
      <c r="G4347" s="83" t="s">
        <v>34</v>
      </c>
      <c r="H4347" s="168">
        <v>35634</v>
      </c>
      <c r="I4347" s="31"/>
      <c r="J4347" s="83" t="s">
        <v>188</v>
      </c>
      <c r="K4347" s="31" t="s">
        <v>34</v>
      </c>
      <c r="L4347" s="31"/>
      <c r="M4347" s="168"/>
      <c r="N4347" s="147"/>
      <c r="O4347" s="105" t="s">
        <v>52</v>
      </c>
      <c r="P4347" s="171">
        <v>35634</v>
      </c>
      <c r="Q4347" s="31"/>
      <c r="R4347" s="83" t="s">
        <v>188</v>
      </c>
      <c r="S4347" s="31" t="s">
        <v>34</v>
      </c>
      <c r="T4347" s="31"/>
      <c r="U4347" s="168"/>
      <c r="V4347" s="149"/>
      <c r="W4347" s="140" t="str" cm="1">
        <f t="array" ref="W4347">IF(SUM(LEN(B4347:V4347))=0,"",IF(OR(OR(ISBLANK(F4347),SUM(LEN(C4347),LEN(D4347))=0),AND(NOT(E4347="Unknown"),ISBLANK(J4347)),AND(NOT(O4347="Unknown"),ISBLANK(R4347))),"Missing Information", INDEX(Table15[Entire Service Line Classification], MATCH(SUMIFS(Table15[Unique ID],Table15[System-Owned Portion],E4347,Table15[If Material Anything Other than "Lead" in Column E,Was Material Ever Previously Lead?],G4347,Table15[Customer-Owned Portion],O4347),Table15[Unique ID],0),0)))</f>
        <v>Non-lead</v>
      </c>
      <c r="X4347"/>
    </row>
    <row r="4348" spans="2:24" ht="30" x14ac:dyDescent="0.25">
      <c r="B4348" s="145" t="s">
        <v>6902</v>
      </c>
      <c r="C4348" s="31" t="s">
        <v>14526</v>
      </c>
      <c r="D4348" s="31"/>
      <c r="E4348" s="43" t="s">
        <v>52</v>
      </c>
      <c r="F4348" s="42" t="s">
        <v>34</v>
      </c>
      <c r="G4348" s="83" t="s">
        <v>34</v>
      </c>
      <c r="H4348" s="168">
        <v>35634</v>
      </c>
      <c r="I4348" s="31"/>
      <c r="J4348" s="83" t="s">
        <v>188</v>
      </c>
      <c r="K4348" s="31" t="s">
        <v>34</v>
      </c>
      <c r="L4348" s="31"/>
      <c r="M4348" s="168"/>
      <c r="N4348" s="147"/>
      <c r="O4348" s="105" t="s">
        <v>52</v>
      </c>
      <c r="P4348" s="171">
        <v>35634</v>
      </c>
      <c r="Q4348" s="31"/>
      <c r="R4348" s="83" t="s">
        <v>188</v>
      </c>
      <c r="S4348" s="31" t="s">
        <v>34</v>
      </c>
      <c r="T4348" s="31"/>
      <c r="U4348" s="168"/>
      <c r="V4348" s="149"/>
      <c r="W4348" s="140" t="str" cm="1">
        <f t="array" ref="W4348">IF(SUM(LEN(B4348:V4348))=0,"",IF(OR(OR(ISBLANK(F4348),SUM(LEN(C4348),LEN(D4348))=0),AND(NOT(E4348="Unknown"),ISBLANK(J4348)),AND(NOT(O4348="Unknown"),ISBLANK(R4348))),"Missing Information", INDEX(Table15[Entire Service Line Classification], MATCH(SUMIFS(Table15[Unique ID],Table15[System-Owned Portion],E4348,Table15[If Material Anything Other than "Lead" in Column E,Was Material Ever Previously Lead?],G4348,Table15[Customer-Owned Portion],O4348),Table15[Unique ID],0),0)))</f>
        <v>Non-lead</v>
      </c>
      <c r="X4348"/>
    </row>
    <row r="4349" spans="2:24" ht="30" x14ac:dyDescent="0.25">
      <c r="B4349" s="145" t="s">
        <v>6921</v>
      </c>
      <c r="C4349" s="31" t="s">
        <v>14545</v>
      </c>
      <c r="D4349" s="31"/>
      <c r="E4349" s="43" t="s">
        <v>52</v>
      </c>
      <c r="F4349" s="42" t="s">
        <v>34</v>
      </c>
      <c r="G4349" s="83" t="s">
        <v>34</v>
      </c>
      <c r="H4349" s="168">
        <v>35634</v>
      </c>
      <c r="I4349" s="31"/>
      <c r="J4349" s="83" t="s">
        <v>188</v>
      </c>
      <c r="K4349" s="31" t="s">
        <v>34</v>
      </c>
      <c r="L4349" s="31"/>
      <c r="M4349" s="168"/>
      <c r="N4349" s="147"/>
      <c r="O4349" s="105" t="s">
        <v>52</v>
      </c>
      <c r="P4349" s="171">
        <v>35634</v>
      </c>
      <c r="Q4349" s="31"/>
      <c r="R4349" s="83" t="s">
        <v>188</v>
      </c>
      <c r="S4349" s="31" t="s">
        <v>34</v>
      </c>
      <c r="T4349" s="31"/>
      <c r="U4349" s="168"/>
      <c r="V4349" s="149"/>
      <c r="W4349" s="140" t="str" cm="1">
        <f t="array" ref="W4349">IF(SUM(LEN(B4349:V4349))=0,"",IF(OR(OR(ISBLANK(F4349),SUM(LEN(C4349),LEN(D4349))=0),AND(NOT(E4349="Unknown"),ISBLANK(J4349)),AND(NOT(O4349="Unknown"),ISBLANK(R4349))),"Missing Information", INDEX(Table15[Entire Service Line Classification], MATCH(SUMIFS(Table15[Unique ID],Table15[System-Owned Portion],E4349,Table15[If Material Anything Other than "Lead" in Column E,Was Material Ever Previously Lead?],G4349,Table15[Customer-Owned Portion],O4349),Table15[Unique ID],0),0)))</f>
        <v>Non-lead</v>
      </c>
      <c r="X4349"/>
    </row>
    <row r="4350" spans="2:24" ht="30" x14ac:dyDescent="0.25">
      <c r="B4350" s="145" t="s">
        <v>677</v>
      </c>
      <c r="C4350" s="31" t="s">
        <v>8092</v>
      </c>
      <c r="D4350" s="31"/>
      <c r="E4350" s="43" t="s">
        <v>52</v>
      </c>
      <c r="F4350" s="42" t="s">
        <v>34</v>
      </c>
      <c r="G4350" s="83" t="s">
        <v>34</v>
      </c>
      <c r="H4350" s="168">
        <v>35633</v>
      </c>
      <c r="I4350" s="31"/>
      <c r="J4350" s="83" t="s">
        <v>188</v>
      </c>
      <c r="K4350" s="31" t="s">
        <v>34</v>
      </c>
      <c r="L4350" s="31"/>
      <c r="M4350" s="168"/>
      <c r="N4350" s="147"/>
      <c r="O4350" s="105" t="s">
        <v>52</v>
      </c>
      <c r="P4350" s="171">
        <v>35633</v>
      </c>
      <c r="Q4350" s="31"/>
      <c r="R4350" s="83" t="s">
        <v>188</v>
      </c>
      <c r="S4350" s="31" t="s">
        <v>34</v>
      </c>
      <c r="T4350" s="31"/>
      <c r="U4350" s="168"/>
      <c r="V4350" s="149"/>
      <c r="W4350" s="140" t="str" cm="1">
        <f t="array" ref="W4350">IF(SUM(LEN(B4350:V4350))=0,"",IF(OR(OR(ISBLANK(F4350),SUM(LEN(C4350),LEN(D4350))=0),AND(NOT(E4350="Unknown"),ISBLANK(J4350)),AND(NOT(O4350="Unknown"),ISBLANK(R4350))),"Missing Information", INDEX(Table15[Entire Service Line Classification], MATCH(SUMIFS(Table15[Unique ID],Table15[System-Owned Portion],E4350,Table15[If Material Anything Other than "Lead" in Column E,Was Material Ever Previously Lead?],G4350,Table15[Customer-Owned Portion],O4350),Table15[Unique ID],0),0)))</f>
        <v>Non-lead</v>
      </c>
      <c r="X4350"/>
    </row>
    <row r="4351" spans="2:24" ht="30" x14ac:dyDescent="0.25">
      <c r="B4351" s="145" t="s">
        <v>2099</v>
      </c>
      <c r="C4351" s="31" t="s">
        <v>9531</v>
      </c>
      <c r="D4351" s="31"/>
      <c r="E4351" s="43" t="s">
        <v>52</v>
      </c>
      <c r="F4351" s="42" t="s">
        <v>34</v>
      </c>
      <c r="G4351" s="83" t="s">
        <v>34</v>
      </c>
      <c r="H4351" s="168">
        <v>35633</v>
      </c>
      <c r="I4351" s="31"/>
      <c r="J4351" s="83" t="s">
        <v>188</v>
      </c>
      <c r="K4351" s="31" t="s">
        <v>34</v>
      </c>
      <c r="L4351" s="31"/>
      <c r="M4351" s="168"/>
      <c r="N4351" s="147"/>
      <c r="O4351" s="105" t="s">
        <v>52</v>
      </c>
      <c r="P4351" s="171">
        <v>35633</v>
      </c>
      <c r="Q4351" s="31"/>
      <c r="R4351" s="83" t="s">
        <v>188</v>
      </c>
      <c r="S4351" s="31" t="s">
        <v>34</v>
      </c>
      <c r="T4351" s="31"/>
      <c r="U4351" s="168"/>
      <c r="V4351" s="149"/>
      <c r="W4351" s="140" t="str" cm="1">
        <f t="array" ref="W4351">IF(SUM(LEN(B4351:V4351))=0,"",IF(OR(OR(ISBLANK(F4351),SUM(LEN(C4351),LEN(D4351))=0),AND(NOT(E4351="Unknown"),ISBLANK(J4351)),AND(NOT(O4351="Unknown"),ISBLANK(R4351))),"Missing Information", INDEX(Table15[Entire Service Line Classification], MATCH(SUMIFS(Table15[Unique ID],Table15[System-Owned Portion],E4351,Table15[If Material Anything Other than "Lead" in Column E,Was Material Ever Previously Lead?],G4351,Table15[Customer-Owned Portion],O4351),Table15[Unique ID],0),0)))</f>
        <v>Non-lead</v>
      </c>
      <c r="X4351"/>
    </row>
    <row r="4352" spans="2:24" ht="30" x14ac:dyDescent="0.25">
      <c r="B4352" s="145" t="s">
        <v>2101</v>
      </c>
      <c r="C4352" s="31" t="s">
        <v>9533</v>
      </c>
      <c r="D4352" s="31"/>
      <c r="E4352" s="43" t="s">
        <v>52</v>
      </c>
      <c r="F4352" s="42" t="s">
        <v>34</v>
      </c>
      <c r="G4352" s="83" t="s">
        <v>34</v>
      </c>
      <c r="H4352" s="168">
        <v>35633</v>
      </c>
      <c r="I4352" s="31"/>
      <c r="J4352" s="83" t="s">
        <v>188</v>
      </c>
      <c r="K4352" s="31" t="s">
        <v>34</v>
      </c>
      <c r="L4352" s="31"/>
      <c r="M4352" s="168"/>
      <c r="N4352" s="147"/>
      <c r="O4352" s="105" t="s">
        <v>52</v>
      </c>
      <c r="P4352" s="171">
        <v>35633</v>
      </c>
      <c r="Q4352" s="31"/>
      <c r="R4352" s="83" t="s">
        <v>188</v>
      </c>
      <c r="S4352" s="31" t="s">
        <v>34</v>
      </c>
      <c r="T4352" s="31"/>
      <c r="U4352" s="168"/>
      <c r="V4352" s="149"/>
      <c r="W4352" s="140" t="str" cm="1">
        <f t="array" ref="W4352">IF(SUM(LEN(B4352:V4352))=0,"",IF(OR(OR(ISBLANK(F4352),SUM(LEN(C4352),LEN(D4352))=0),AND(NOT(E4352="Unknown"),ISBLANK(J4352)),AND(NOT(O4352="Unknown"),ISBLANK(R4352))),"Missing Information", INDEX(Table15[Entire Service Line Classification], MATCH(SUMIFS(Table15[Unique ID],Table15[System-Owned Portion],E4352,Table15[If Material Anything Other than "Lead" in Column E,Was Material Ever Previously Lead?],G4352,Table15[Customer-Owned Portion],O4352),Table15[Unique ID],0),0)))</f>
        <v>Non-lead</v>
      </c>
      <c r="X4352"/>
    </row>
    <row r="4353" spans="2:24" ht="30" x14ac:dyDescent="0.25">
      <c r="B4353" s="145" t="s">
        <v>2102</v>
      </c>
      <c r="C4353" s="31" t="s">
        <v>9534</v>
      </c>
      <c r="D4353" s="31"/>
      <c r="E4353" s="43" t="s">
        <v>52</v>
      </c>
      <c r="F4353" s="42" t="s">
        <v>34</v>
      </c>
      <c r="G4353" s="83" t="s">
        <v>34</v>
      </c>
      <c r="H4353" s="168">
        <v>35633</v>
      </c>
      <c r="I4353" s="31"/>
      <c r="J4353" s="83" t="s">
        <v>188</v>
      </c>
      <c r="K4353" s="31" t="s">
        <v>34</v>
      </c>
      <c r="L4353" s="31"/>
      <c r="M4353" s="168"/>
      <c r="N4353" s="147"/>
      <c r="O4353" s="105" t="s">
        <v>52</v>
      </c>
      <c r="P4353" s="171">
        <v>35633</v>
      </c>
      <c r="Q4353" s="31"/>
      <c r="R4353" s="83" t="s">
        <v>188</v>
      </c>
      <c r="S4353" s="31" t="s">
        <v>34</v>
      </c>
      <c r="T4353" s="31"/>
      <c r="U4353" s="168"/>
      <c r="V4353" s="149"/>
      <c r="W4353" s="140" t="str" cm="1">
        <f t="array" ref="W4353">IF(SUM(LEN(B4353:V4353))=0,"",IF(OR(OR(ISBLANK(F4353),SUM(LEN(C4353),LEN(D4353))=0),AND(NOT(E4353="Unknown"),ISBLANK(J4353)),AND(NOT(O4353="Unknown"),ISBLANK(R4353))),"Missing Information", INDEX(Table15[Entire Service Line Classification], MATCH(SUMIFS(Table15[Unique ID],Table15[System-Owned Portion],E4353,Table15[If Material Anything Other than "Lead" in Column E,Was Material Ever Previously Lead?],G4353,Table15[Customer-Owned Portion],O4353),Table15[Unique ID],0),0)))</f>
        <v>Non-lead</v>
      </c>
      <c r="X4353"/>
    </row>
    <row r="4354" spans="2:24" ht="30" x14ac:dyDescent="0.25">
      <c r="B4354" s="145" t="s">
        <v>2103</v>
      </c>
      <c r="C4354" s="31" t="s">
        <v>9535</v>
      </c>
      <c r="D4354" s="31"/>
      <c r="E4354" s="43" t="s">
        <v>52</v>
      </c>
      <c r="F4354" s="42" t="s">
        <v>34</v>
      </c>
      <c r="G4354" s="83" t="s">
        <v>34</v>
      </c>
      <c r="H4354" s="168">
        <v>35633</v>
      </c>
      <c r="I4354" s="31"/>
      <c r="J4354" s="83" t="s">
        <v>188</v>
      </c>
      <c r="K4354" s="31" t="s">
        <v>34</v>
      </c>
      <c r="L4354" s="31"/>
      <c r="M4354" s="168"/>
      <c r="N4354" s="147"/>
      <c r="O4354" s="105" t="s">
        <v>52</v>
      </c>
      <c r="P4354" s="171">
        <v>35633</v>
      </c>
      <c r="Q4354" s="31"/>
      <c r="R4354" s="83" t="s">
        <v>188</v>
      </c>
      <c r="S4354" s="31" t="s">
        <v>34</v>
      </c>
      <c r="T4354" s="31"/>
      <c r="U4354" s="168"/>
      <c r="V4354" s="149"/>
      <c r="W4354" s="140" t="str" cm="1">
        <f t="array" ref="W4354">IF(SUM(LEN(B4354:V4354))=0,"",IF(OR(OR(ISBLANK(F4354),SUM(LEN(C4354),LEN(D4354))=0),AND(NOT(E4354="Unknown"),ISBLANK(J4354)),AND(NOT(O4354="Unknown"),ISBLANK(R4354))),"Missing Information", INDEX(Table15[Entire Service Line Classification], MATCH(SUMIFS(Table15[Unique ID],Table15[System-Owned Portion],E4354,Table15[If Material Anything Other than "Lead" in Column E,Was Material Ever Previously Lead?],G4354,Table15[Customer-Owned Portion],O4354),Table15[Unique ID],0),0)))</f>
        <v>Non-lead</v>
      </c>
      <c r="X4354"/>
    </row>
    <row r="4355" spans="2:24" ht="30" x14ac:dyDescent="0.25">
      <c r="B4355" s="145" t="s">
        <v>2108</v>
      </c>
      <c r="C4355" s="31" t="s">
        <v>9540</v>
      </c>
      <c r="D4355" s="31"/>
      <c r="E4355" s="43" t="s">
        <v>52</v>
      </c>
      <c r="F4355" s="42" t="s">
        <v>34</v>
      </c>
      <c r="G4355" s="83" t="s">
        <v>34</v>
      </c>
      <c r="H4355" s="168">
        <v>35633</v>
      </c>
      <c r="I4355" s="31"/>
      <c r="J4355" s="83" t="s">
        <v>188</v>
      </c>
      <c r="K4355" s="31" t="s">
        <v>34</v>
      </c>
      <c r="L4355" s="31"/>
      <c r="M4355" s="168"/>
      <c r="N4355" s="147"/>
      <c r="O4355" s="105" t="s">
        <v>52</v>
      </c>
      <c r="P4355" s="171">
        <v>35633</v>
      </c>
      <c r="Q4355" s="31"/>
      <c r="R4355" s="83" t="s">
        <v>188</v>
      </c>
      <c r="S4355" s="31" t="s">
        <v>34</v>
      </c>
      <c r="T4355" s="31"/>
      <c r="U4355" s="168"/>
      <c r="V4355" s="149"/>
      <c r="W4355" s="140" t="str" cm="1">
        <f t="array" ref="W4355">IF(SUM(LEN(B4355:V4355))=0,"",IF(OR(OR(ISBLANK(F4355),SUM(LEN(C4355),LEN(D4355))=0),AND(NOT(E4355="Unknown"),ISBLANK(J4355)),AND(NOT(O4355="Unknown"),ISBLANK(R4355))),"Missing Information", INDEX(Table15[Entire Service Line Classification], MATCH(SUMIFS(Table15[Unique ID],Table15[System-Owned Portion],E4355,Table15[If Material Anything Other than "Lead" in Column E,Was Material Ever Previously Lead?],G4355,Table15[Customer-Owned Portion],O4355),Table15[Unique ID],0),0)))</f>
        <v>Non-lead</v>
      </c>
      <c r="X4355"/>
    </row>
    <row r="4356" spans="2:24" ht="30" x14ac:dyDescent="0.25">
      <c r="B4356" s="145" t="s">
        <v>2109</v>
      </c>
      <c r="C4356" s="31" t="s">
        <v>9541</v>
      </c>
      <c r="D4356" s="31"/>
      <c r="E4356" s="43" t="s">
        <v>52</v>
      </c>
      <c r="F4356" s="42" t="s">
        <v>34</v>
      </c>
      <c r="G4356" s="83" t="s">
        <v>34</v>
      </c>
      <c r="H4356" s="168">
        <v>35633</v>
      </c>
      <c r="I4356" s="31"/>
      <c r="J4356" s="83" t="s">
        <v>188</v>
      </c>
      <c r="K4356" s="31" t="s">
        <v>34</v>
      </c>
      <c r="L4356" s="31"/>
      <c r="M4356" s="168"/>
      <c r="N4356" s="147"/>
      <c r="O4356" s="105" t="s">
        <v>52</v>
      </c>
      <c r="P4356" s="171">
        <v>35633</v>
      </c>
      <c r="Q4356" s="31"/>
      <c r="R4356" s="83" t="s">
        <v>188</v>
      </c>
      <c r="S4356" s="31" t="s">
        <v>34</v>
      </c>
      <c r="T4356" s="31"/>
      <c r="U4356" s="168"/>
      <c r="V4356" s="149"/>
      <c r="W4356" s="140" t="str" cm="1">
        <f t="array" ref="W4356">IF(SUM(LEN(B4356:V4356))=0,"",IF(OR(OR(ISBLANK(F4356),SUM(LEN(C4356),LEN(D4356))=0),AND(NOT(E4356="Unknown"),ISBLANK(J4356)),AND(NOT(O4356="Unknown"),ISBLANK(R4356))),"Missing Information", INDEX(Table15[Entire Service Line Classification], MATCH(SUMIFS(Table15[Unique ID],Table15[System-Owned Portion],E4356,Table15[If Material Anything Other than "Lead" in Column E,Was Material Ever Previously Lead?],G4356,Table15[Customer-Owned Portion],O4356),Table15[Unique ID],0),0)))</f>
        <v>Non-lead</v>
      </c>
      <c r="X4356"/>
    </row>
    <row r="4357" spans="2:24" ht="30" x14ac:dyDescent="0.25">
      <c r="B4357" s="145" t="s">
        <v>2188</v>
      </c>
      <c r="C4357" s="31" t="s">
        <v>9620</v>
      </c>
      <c r="D4357" s="31"/>
      <c r="E4357" s="43" t="s">
        <v>52</v>
      </c>
      <c r="F4357" s="42" t="s">
        <v>34</v>
      </c>
      <c r="G4357" s="83" t="s">
        <v>34</v>
      </c>
      <c r="H4357" s="168">
        <v>35633</v>
      </c>
      <c r="I4357" s="31"/>
      <c r="J4357" s="83" t="s">
        <v>188</v>
      </c>
      <c r="K4357" s="31" t="s">
        <v>34</v>
      </c>
      <c r="L4357" s="31"/>
      <c r="M4357" s="168"/>
      <c r="N4357" s="147"/>
      <c r="O4357" s="105" t="s">
        <v>52</v>
      </c>
      <c r="P4357" s="171">
        <v>35633</v>
      </c>
      <c r="Q4357" s="31"/>
      <c r="R4357" s="83" t="s">
        <v>188</v>
      </c>
      <c r="S4357" s="31" t="s">
        <v>34</v>
      </c>
      <c r="T4357" s="31"/>
      <c r="U4357" s="168"/>
      <c r="V4357" s="149"/>
      <c r="W4357" s="140" t="str" cm="1">
        <f t="array" ref="W4357">IF(SUM(LEN(B4357:V4357))=0,"",IF(OR(OR(ISBLANK(F4357),SUM(LEN(C4357),LEN(D4357))=0),AND(NOT(E4357="Unknown"),ISBLANK(J4357)),AND(NOT(O4357="Unknown"),ISBLANK(R4357))),"Missing Information", INDEX(Table15[Entire Service Line Classification], MATCH(SUMIFS(Table15[Unique ID],Table15[System-Owned Portion],E4357,Table15[If Material Anything Other than "Lead" in Column E,Was Material Ever Previously Lead?],G4357,Table15[Customer-Owned Portion],O4357),Table15[Unique ID],0),0)))</f>
        <v>Non-lead</v>
      </c>
      <c r="X4357"/>
    </row>
    <row r="4358" spans="2:24" ht="30" x14ac:dyDescent="0.25">
      <c r="B4358" s="145" t="s">
        <v>2328</v>
      </c>
      <c r="C4358" s="31" t="s">
        <v>9760</v>
      </c>
      <c r="D4358" s="31"/>
      <c r="E4358" s="43" t="s">
        <v>52</v>
      </c>
      <c r="F4358" s="42" t="s">
        <v>34</v>
      </c>
      <c r="G4358" s="83" t="s">
        <v>34</v>
      </c>
      <c r="H4358" s="168">
        <v>35633</v>
      </c>
      <c r="I4358" s="31"/>
      <c r="J4358" s="83" t="s">
        <v>188</v>
      </c>
      <c r="K4358" s="31" t="s">
        <v>34</v>
      </c>
      <c r="L4358" s="31"/>
      <c r="M4358" s="168"/>
      <c r="N4358" s="147"/>
      <c r="O4358" s="105" t="s">
        <v>52</v>
      </c>
      <c r="P4358" s="171">
        <v>35633</v>
      </c>
      <c r="Q4358" s="31"/>
      <c r="R4358" s="83" t="s">
        <v>188</v>
      </c>
      <c r="S4358" s="31" t="s">
        <v>34</v>
      </c>
      <c r="T4358" s="31"/>
      <c r="U4358" s="168"/>
      <c r="V4358" s="149"/>
      <c r="W4358" s="140" t="str" cm="1">
        <f t="array" ref="W4358">IF(SUM(LEN(B4358:V4358))=0,"",IF(OR(OR(ISBLANK(F4358),SUM(LEN(C4358),LEN(D4358))=0),AND(NOT(E4358="Unknown"),ISBLANK(J4358)),AND(NOT(O4358="Unknown"),ISBLANK(R4358))),"Missing Information", INDEX(Table15[Entire Service Line Classification], MATCH(SUMIFS(Table15[Unique ID],Table15[System-Owned Portion],E4358,Table15[If Material Anything Other than "Lead" in Column E,Was Material Ever Previously Lead?],G4358,Table15[Customer-Owned Portion],O4358),Table15[Unique ID],0),0)))</f>
        <v>Non-lead</v>
      </c>
      <c r="X4358"/>
    </row>
    <row r="4359" spans="2:24" ht="30" x14ac:dyDescent="0.25">
      <c r="B4359" s="145" t="s">
        <v>2332</v>
      </c>
      <c r="C4359" s="31" t="s">
        <v>9764</v>
      </c>
      <c r="D4359" s="31"/>
      <c r="E4359" s="43" t="s">
        <v>52</v>
      </c>
      <c r="F4359" s="42" t="s">
        <v>34</v>
      </c>
      <c r="G4359" s="83" t="s">
        <v>34</v>
      </c>
      <c r="H4359" s="168">
        <v>35633</v>
      </c>
      <c r="I4359" s="31"/>
      <c r="J4359" s="83" t="s">
        <v>188</v>
      </c>
      <c r="K4359" s="31" t="s">
        <v>34</v>
      </c>
      <c r="L4359" s="31"/>
      <c r="M4359" s="168"/>
      <c r="N4359" s="147"/>
      <c r="O4359" s="105" t="s">
        <v>52</v>
      </c>
      <c r="P4359" s="171">
        <v>35633</v>
      </c>
      <c r="Q4359" s="31"/>
      <c r="R4359" s="83" t="s">
        <v>188</v>
      </c>
      <c r="S4359" s="31" t="s">
        <v>34</v>
      </c>
      <c r="T4359" s="31"/>
      <c r="U4359" s="168"/>
      <c r="V4359" s="149"/>
      <c r="W4359" s="140" t="str" cm="1">
        <f t="array" ref="W4359">IF(SUM(LEN(B4359:V4359))=0,"",IF(OR(OR(ISBLANK(F4359),SUM(LEN(C4359),LEN(D4359))=0),AND(NOT(E4359="Unknown"),ISBLANK(J4359)),AND(NOT(O4359="Unknown"),ISBLANK(R4359))),"Missing Information", INDEX(Table15[Entire Service Line Classification], MATCH(SUMIFS(Table15[Unique ID],Table15[System-Owned Portion],E4359,Table15[If Material Anything Other than "Lead" in Column E,Was Material Ever Previously Lead?],G4359,Table15[Customer-Owned Portion],O4359),Table15[Unique ID],0),0)))</f>
        <v>Non-lead</v>
      </c>
      <c r="X4359"/>
    </row>
    <row r="4360" spans="2:24" ht="30" x14ac:dyDescent="0.25">
      <c r="B4360" s="145" t="s">
        <v>2362</v>
      </c>
      <c r="C4360" s="31" t="s">
        <v>9794</v>
      </c>
      <c r="D4360" s="31"/>
      <c r="E4360" s="43" t="s">
        <v>52</v>
      </c>
      <c r="F4360" s="42" t="s">
        <v>34</v>
      </c>
      <c r="G4360" s="83" t="s">
        <v>34</v>
      </c>
      <c r="H4360" s="168">
        <v>35633</v>
      </c>
      <c r="I4360" s="31"/>
      <c r="J4360" s="83" t="s">
        <v>188</v>
      </c>
      <c r="K4360" s="31" t="s">
        <v>34</v>
      </c>
      <c r="L4360" s="31"/>
      <c r="M4360" s="168"/>
      <c r="N4360" s="147"/>
      <c r="O4360" s="105" t="s">
        <v>52</v>
      </c>
      <c r="P4360" s="171">
        <v>35633</v>
      </c>
      <c r="Q4360" s="31"/>
      <c r="R4360" s="83" t="s">
        <v>188</v>
      </c>
      <c r="S4360" s="31" t="s">
        <v>34</v>
      </c>
      <c r="T4360" s="31"/>
      <c r="U4360" s="168"/>
      <c r="V4360" s="149"/>
      <c r="W4360" s="140" t="str" cm="1">
        <f t="array" ref="W4360">IF(SUM(LEN(B4360:V4360))=0,"",IF(OR(OR(ISBLANK(F4360),SUM(LEN(C4360),LEN(D4360))=0),AND(NOT(E4360="Unknown"),ISBLANK(J4360)),AND(NOT(O4360="Unknown"),ISBLANK(R4360))),"Missing Information", INDEX(Table15[Entire Service Line Classification], MATCH(SUMIFS(Table15[Unique ID],Table15[System-Owned Portion],E4360,Table15[If Material Anything Other than "Lead" in Column E,Was Material Ever Previously Lead?],G4360,Table15[Customer-Owned Portion],O4360),Table15[Unique ID],0),0)))</f>
        <v>Non-lead</v>
      </c>
      <c r="X4360"/>
    </row>
    <row r="4361" spans="2:24" ht="30" x14ac:dyDescent="0.25">
      <c r="B4361" s="145" t="s">
        <v>2542</v>
      </c>
      <c r="C4361" s="31" t="s">
        <v>9974</v>
      </c>
      <c r="D4361" s="31"/>
      <c r="E4361" s="43" t="s">
        <v>52</v>
      </c>
      <c r="F4361" s="42" t="s">
        <v>34</v>
      </c>
      <c r="G4361" s="83" t="s">
        <v>34</v>
      </c>
      <c r="H4361" s="168">
        <v>35633</v>
      </c>
      <c r="I4361" s="31"/>
      <c r="J4361" s="83" t="s">
        <v>188</v>
      </c>
      <c r="K4361" s="31" t="s">
        <v>34</v>
      </c>
      <c r="L4361" s="31"/>
      <c r="M4361" s="168"/>
      <c r="N4361" s="147"/>
      <c r="O4361" s="105" t="s">
        <v>52</v>
      </c>
      <c r="P4361" s="171">
        <v>35633</v>
      </c>
      <c r="Q4361" s="31"/>
      <c r="R4361" s="83" t="s">
        <v>188</v>
      </c>
      <c r="S4361" s="31" t="s">
        <v>34</v>
      </c>
      <c r="T4361" s="31"/>
      <c r="U4361" s="168"/>
      <c r="V4361" s="149"/>
      <c r="W4361" s="140" t="str" cm="1">
        <f t="array" ref="W4361">IF(SUM(LEN(B4361:V4361))=0,"",IF(OR(OR(ISBLANK(F4361),SUM(LEN(C4361),LEN(D4361))=0),AND(NOT(E4361="Unknown"),ISBLANK(J4361)),AND(NOT(O4361="Unknown"),ISBLANK(R4361))),"Missing Information", INDEX(Table15[Entire Service Line Classification], MATCH(SUMIFS(Table15[Unique ID],Table15[System-Owned Portion],E4361,Table15[If Material Anything Other than "Lead" in Column E,Was Material Ever Previously Lead?],G4361,Table15[Customer-Owned Portion],O4361),Table15[Unique ID],0),0)))</f>
        <v>Non-lead</v>
      </c>
      <c r="X4361"/>
    </row>
    <row r="4362" spans="2:24" ht="30" x14ac:dyDescent="0.25">
      <c r="B4362" s="145" t="s">
        <v>6735</v>
      </c>
      <c r="C4362" s="31" t="s">
        <v>14341</v>
      </c>
      <c r="D4362" s="31"/>
      <c r="E4362" s="43" t="s">
        <v>52</v>
      </c>
      <c r="F4362" s="42" t="s">
        <v>34</v>
      </c>
      <c r="G4362" s="83" t="s">
        <v>34</v>
      </c>
      <c r="H4362" s="168">
        <v>35633</v>
      </c>
      <c r="I4362" s="31"/>
      <c r="J4362" s="83" t="s">
        <v>188</v>
      </c>
      <c r="K4362" s="31" t="s">
        <v>34</v>
      </c>
      <c r="L4362" s="31"/>
      <c r="M4362" s="168"/>
      <c r="N4362" s="147"/>
      <c r="O4362" s="105" t="s">
        <v>52</v>
      </c>
      <c r="P4362" s="171">
        <v>35633</v>
      </c>
      <c r="Q4362" s="31"/>
      <c r="R4362" s="83" t="s">
        <v>188</v>
      </c>
      <c r="S4362" s="31" t="s">
        <v>34</v>
      </c>
      <c r="T4362" s="31"/>
      <c r="U4362" s="168"/>
      <c r="V4362" s="149"/>
      <c r="W4362" s="140" t="str" cm="1">
        <f t="array" ref="W4362">IF(SUM(LEN(B4362:V4362))=0,"",IF(OR(OR(ISBLANK(F4362),SUM(LEN(C4362),LEN(D4362))=0),AND(NOT(E4362="Unknown"),ISBLANK(J4362)),AND(NOT(O4362="Unknown"),ISBLANK(R4362))),"Missing Information", INDEX(Table15[Entire Service Line Classification], MATCH(SUMIFS(Table15[Unique ID],Table15[System-Owned Portion],E4362,Table15[If Material Anything Other than "Lead" in Column E,Was Material Ever Previously Lead?],G4362,Table15[Customer-Owned Portion],O4362),Table15[Unique ID],0),0)))</f>
        <v>Non-lead</v>
      </c>
      <c r="X4362"/>
    </row>
    <row r="4363" spans="2:24" ht="30" x14ac:dyDescent="0.25">
      <c r="B4363" s="145" t="s">
        <v>926</v>
      </c>
      <c r="C4363" s="31" t="s">
        <v>8339</v>
      </c>
      <c r="D4363" s="31"/>
      <c r="E4363" s="43" t="s">
        <v>52</v>
      </c>
      <c r="F4363" s="42" t="s">
        <v>34</v>
      </c>
      <c r="G4363" s="83" t="s">
        <v>34</v>
      </c>
      <c r="H4363" s="168">
        <v>35631</v>
      </c>
      <c r="I4363" s="31"/>
      <c r="J4363" s="83" t="s">
        <v>188</v>
      </c>
      <c r="K4363" s="31" t="s">
        <v>34</v>
      </c>
      <c r="L4363" s="31"/>
      <c r="M4363" s="168"/>
      <c r="N4363" s="147"/>
      <c r="O4363" s="105" t="s">
        <v>52</v>
      </c>
      <c r="P4363" s="171">
        <v>35631</v>
      </c>
      <c r="Q4363" s="31"/>
      <c r="R4363" s="83" t="s">
        <v>188</v>
      </c>
      <c r="S4363" s="31" t="s">
        <v>34</v>
      </c>
      <c r="T4363" s="31"/>
      <c r="U4363" s="168"/>
      <c r="V4363" s="149"/>
      <c r="W4363" s="140" t="str" cm="1">
        <f t="array" ref="W4363">IF(SUM(LEN(B4363:V4363))=0,"",IF(OR(OR(ISBLANK(F4363),SUM(LEN(C4363),LEN(D4363))=0),AND(NOT(E4363="Unknown"),ISBLANK(J4363)),AND(NOT(O4363="Unknown"),ISBLANK(R4363))),"Missing Information", INDEX(Table15[Entire Service Line Classification], MATCH(SUMIFS(Table15[Unique ID],Table15[System-Owned Portion],E4363,Table15[If Material Anything Other than "Lead" in Column E,Was Material Ever Previously Lead?],G4363,Table15[Customer-Owned Portion],O4363),Table15[Unique ID],0),0)))</f>
        <v>Non-lead</v>
      </c>
      <c r="X4363"/>
    </row>
    <row r="4364" spans="2:24" ht="30" x14ac:dyDescent="0.25">
      <c r="B4364" s="145" t="s">
        <v>1032</v>
      </c>
      <c r="C4364" s="31" t="s">
        <v>8445</v>
      </c>
      <c r="D4364" s="31"/>
      <c r="E4364" s="43" t="s">
        <v>52</v>
      </c>
      <c r="F4364" s="42" t="s">
        <v>34</v>
      </c>
      <c r="G4364" s="83" t="s">
        <v>34</v>
      </c>
      <c r="H4364" s="168">
        <v>35631</v>
      </c>
      <c r="I4364" s="31"/>
      <c r="J4364" s="83" t="s">
        <v>188</v>
      </c>
      <c r="K4364" s="31" t="s">
        <v>34</v>
      </c>
      <c r="L4364" s="31"/>
      <c r="M4364" s="168"/>
      <c r="N4364" s="147"/>
      <c r="O4364" s="105" t="s">
        <v>52</v>
      </c>
      <c r="P4364" s="171">
        <v>35631</v>
      </c>
      <c r="Q4364" s="31"/>
      <c r="R4364" s="83" t="s">
        <v>188</v>
      </c>
      <c r="S4364" s="31" t="s">
        <v>34</v>
      </c>
      <c r="T4364" s="31"/>
      <c r="U4364" s="168"/>
      <c r="V4364" s="149"/>
      <c r="W4364" s="140" t="str" cm="1">
        <f t="array" ref="W4364">IF(SUM(LEN(B4364:V4364))=0,"",IF(OR(OR(ISBLANK(F4364),SUM(LEN(C4364),LEN(D4364))=0),AND(NOT(E4364="Unknown"),ISBLANK(J4364)),AND(NOT(O4364="Unknown"),ISBLANK(R4364))),"Missing Information", INDEX(Table15[Entire Service Line Classification], MATCH(SUMIFS(Table15[Unique ID],Table15[System-Owned Portion],E4364,Table15[If Material Anything Other than "Lead" in Column E,Was Material Ever Previously Lead?],G4364,Table15[Customer-Owned Portion],O4364),Table15[Unique ID],0),0)))</f>
        <v>Non-lead</v>
      </c>
      <c r="X4364"/>
    </row>
    <row r="4365" spans="2:24" ht="30" x14ac:dyDescent="0.25">
      <c r="B4365" s="145" t="s">
        <v>2973</v>
      </c>
      <c r="C4365" s="31" t="s">
        <v>10405</v>
      </c>
      <c r="D4365" s="31"/>
      <c r="E4365" s="43" t="s">
        <v>52</v>
      </c>
      <c r="F4365" s="42" t="s">
        <v>34</v>
      </c>
      <c r="G4365" s="83" t="s">
        <v>34</v>
      </c>
      <c r="H4365" s="168">
        <v>35631</v>
      </c>
      <c r="I4365" s="31"/>
      <c r="J4365" s="83" t="s">
        <v>188</v>
      </c>
      <c r="K4365" s="31" t="s">
        <v>34</v>
      </c>
      <c r="L4365" s="31"/>
      <c r="M4365" s="168"/>
      <c r="N4365" s="147"/>
      <c r="O4365" s="105" t="s">
        <v>52</v>
      </c>
      <c r="P4365" s="171">
        <v>35631</v>
      </c>
      <c r="Q4365" s="31"/>
      <c r="R4365" s="83" t="s">
        <v>188</v>
      </c>
      <c r="S4365" s="31" t="s">
        <v>34</v>
      </c>
      <c r="T4365" s="31"/>
      <c r="U4365" s="168"/>
      <c r="V4365" s="149"/>
      <c r="W4365" s="140" t="str" cm="1">
        <f t="array" ref="W4365">IF(SUM(LEN(B4365:V4365))=0,"",IF(OR(OR(ISBLANK(F4365),SUM(LEN(C4365),LEN(D4365))=0),AND(NOT(E4365="Unknown"),ISBLANK(J4365)),AND(NOT(O4365="Unknown"),ISBLANK(R4365))),"Missing Information", INDEX(Table15[Entire Service Line Classification], MATCH(SUMIFS(Table15[Unique ID],Table15[System-Owned Portion],E4365,Table15[If Material Anything Other than "Lead" in Column E,Was Material Ever Previously Lead?],G4365,Table15[Customer-Owned Portion],O4365),Table15[Unique ID],0),0)))</f>
        <v>Non-lead</v>
      </c>
      <c r="X4365"/>
    </row>
    <row r="4366" spans="2:24" ht="30" x14ac:dyDescent="0.25">
      <c r="B4366" s="145" t="s">
        <v>2717</v>
      </c>
      <c r="C4366" s="31" t="s">
        <v>10148</v>
      </c>
      <c r="D4366" s="31"/>
      <c r="E4366" s="43" t="s">
        <v>52</v>
      </c>
      <c r="F4366" s="42" t="s">
        <v>34</v>
      </c>
      <c r="G4366" s="83" t="s">
        <v>34</v>
      </c>
      <c r="H4366" s="168">
        <v>35626</v>
      </c>
      <c r="I4366" s="31"/>
      <c r="J4366" s="83" t="s">
        <v>188</v>
      </c>
      <c r="K4366" s="31" t="s">
        <v>34</v>
      </c>
      <c r="L4366" s="31"/>
      <c r="M4366" s="168"/>
      <c r="N4366" s="147"/>
      <c r="O4366" s="105" t="s">
        <v>52</v>
      </c>
      <c r="P4366" s="171">
        <v>35626</v>
      </c>
      <c r="Q4366" s="31"/>
      <c r="R4366" s="83" t="s">
        <v>188</v>
      </c>
      <c r="S4366" s="31" t="s">
        <v>34</v>
      </c>
      <c r="T4366" s="31"/>
      <c r="U4366" s="168"/>
      <c r="V4366" s="149"/>
      <c r="W4366" s="140" t="str" cm="1">
        <f t="array" ref="W4366">IF(SUM(LEN(B4366:V4366))=0,"",IF(OR(OR(ISBLANK(F4366),SUM(LEN(C4366),LEN(D4366))=0),AND(NOT(E4366="Unknown"),ISBLANK(J4366)),AND(NOT(O4366="Unknown"),ISBLANK(R4366))),"Missing Information", INDEX(Table15[Entire Service Line Classification], MATCH(SUMIFS(Table15[Unique ID],Table15[System-Owned Portion],E4366,Table15[If Material Anything Other than "Lead" in Column E,Was Material Ever Previously Lead?],G4366,Table15[Customer-Owned Portion],O4366),Table15[Unique ID],0),0)))</f>
        <v>Non-lead</v>
      </c>
      <c r="X4366"/>
    </row>
    <row r="4367" spans="2:24" ht="30" x14ac:dyDescent="0.25">
      <c r="B4367" s="145" t="s">
        <v>2087</v>
      </c>
      <c r="C4367" s="31" t="s">
        <v>9519</v>
      </c>
      <c r="D4367" s="31"/>
      <c r="E4367" s="43" t="s">
        <v>52</v>
      </c>
      <c r="F4367" s="42" t="s">
        <v>34</v>
      </c>
      <c r="G4367" s="83" t="s">
        <v>34</v>
      </c>
      <c r="H4367" s="168">
        <v>35622</v>
      </c>
      <c r="I4367" s="31"/>
      <c r="J4367" s="83" t="s">
        <v>188</v>
      </c>
      <c r="K4367" s="31" t="s">
        <v>34</v>
      </c>
      <c r="L4367" s="31"/>
      <c r="M4367" s="168"/>
      <c r="N4367" s="147"/>
      <c r="O4367" s="105" t="s">
        <v>52</v>
      </c>
      <c r="P4367" s="171">
        <v>35622</v>
      </c>
      <c r="Q4367" s="31"/>
      <c r="R4367" s="83" t="s">
        <v>188</v>
      </c>
      <c r="S4367" s="31" t="s">
        <v>34</v>
      </c>
      <c r="T4367" s="31"/>
      <c r="U4367" s="168"/>
      <c r="V4367" s="149"/>
      <c r="W4367" s="140" t="str" cm="1">
        <f t="array" ref="W4367">IF(SUM(LEN(B4367:V4367))=0,"",IF(OR(OR(ISBLANK(F4367),SUM(LEN(C4367),LEN(D4367))=0),AND(NOT(E4367="Unknown"),ISBLANK(J4367)),AND(NOT(O4367="Unknown"),ISBLANK(R4367))),"Missing Information", INDEX(Table15[Entire Service Line Classification], MATCH(SUMIFS(Table15[Unique ID],Table15[System-Owned Portion],E4367,Table15[If Material Anything Other than "Lead" in Column E,Was Material Ever Previously Lead?],G4367,Table15[Customer-Owned Portion],O4367),Table15[Unique ID],0),0)))</f>
        <v>Non-lead</v>
      </c>
      <c r="X4367"/>
    </row>
    <row r="4368" spans="2:24" ht="30" x14ac:dyDescent="0.25">
      <c r="B4368" s="145" t="s">
        <v>2098</v>
      </c>
      <c r="C4368" s="31" t="s">
        <v>9530</v>
      </c>
      <c r="D4368" s="31"/>
      <c r="E4368" s="43" t="s">
        <v>52</v>
      </c>
      <c r="F4368" s="42" t="s">
        <v>34</v>
      </c>
      <c r="G4368" s="83" t="s">
        <v>34</v>
      </c>
      <c r="H4368" s="168">
        <v>35622</v>
      </c>
      <c r="I4368" s="31"/>
      <c r="J4368" s="83" t="s">
        <v>188</v>
      </c>
      <c r="K4368" s="31" t="s">
        <v>34</v>
      </c>
      <c r="L4368" s="31"/>
      <c r="M4368" s="168"/>
      <c r="N4368" s="147"/>
      <c r="O4368" s="105" t="s">
        <v>52</v>
      </c>
      <c r="P4368" s="171">
        <v>35622</v>
      </c>
      <c r="Q4368" s="31"/>
      <c r="R4368" s="83" t="s">
        <v>188</v>
      </c>
      <c r="S4368" s="31" t="s">
        <v>34</v>
      </c>
      <c r="T4368" s="31"/>
      <c r="U4368" s="168"/>
      <c r="V4368" s="149"/>
      <c r="W4368" s="140" t="str" cm="1">
        <f t="array" ref="W4368">IF(SUM(LEN(B4368:V4368))=0,"",IF(OR(OR(ISBLANK(F4368),SUM(LEN(C4368),LEN(D4368))=0),AND(NOT(E4368="Unknown"),ISBLANK(J4368)),AND(NOT(O4368="Unknown"),ISBLANK(R4368))),"Missing Information", INDEX(Table15[Entire Service Line Classification], MATCH(SUMIFS(Table15[Unique ID],Table15[System-Owned Portion],E4368,Table15[If Material Anything Other than "Lead" in Column E,Was Material Ever Previously Lead?],G4368,Table15[Customer-Owned Portion],O4368),Table15[Unique ID],0),0)))</f>
        <v>Non-lead</v>
      </c>
      <c r="X4368"/>
    </row>
    <row r="4369" spans="2:24" ht="30" x14ac:dyDescent="0.25">
      <c r="B4369" s="145" t="s">
        <v>2105</v>
      </c>
      <c r="C4369" s="31" t="s">
        <v>9537</v>
      </c>
      <c r="D4369" s="31"/>
      <c r="E4369" s="43" t="s">
        <v>52</v>
      </c>
      <c r="F4369" s="42" t="s">
        <v>34</v>
      </c>
      <c r="G4369" s="83" t="s">
        <v>34</v>
      </c>
      <c r="H4369" s="168">
        <v>35622</v>
      </c>
      <c r="I4369" s="31"/>
      <c r="J4369" s="83" t="s">
        <v>188</v>
      </c>
      <c r="K4369" s="31" t="s">
        <v>34</v>
      </c>
      <c r="L4369" s="31"/>
      <c r="M4369" s="168"/>
      <c r="N4369" s="147"/>
      <c r="O4369" s="105" t="s">
        <v>52</v>
      </c>
      <c r="P4369" s="171">
        <v>35622</v>
      </c>
      <c r="Q4369" s="31"/>
      <c r="R4369" s="83" t="s">
        <v>188</v>
      </c>
      <c r="S4369" s="31" t="s">
        <v>34</v>
      </c>
      <c r="T4369" s="31"/>
      <c r="U4369" s="168"/>
      <c r="V4369" s="149"/>
      <c r="W4369" s="140" t="str" cm="1">
        <f t="array" ref="W4369">IF(SUM(LEN(B4369:V4369))=0,"",IF(OR(OR(ISBLANK(F4369),SUM(LEN(C4369),LEN(D4369))=0),AND(NOT(E4369="Unknown"),ISBLANK(J4369)),AND(NOT(O4369="Unknown"),ISBLANK(R4369))),"Missing Information", INDEX(Table15[Entire Service Line Classification], MATCH(SUMIFS(Table15[Unique ID],Table15[System-Owned Portion],E4369,Table15[If Material Anything Other than "Lead" in Column E,Was Material Ever Previously Lead?],G4369,Table15[Customer-Owned Portion],O4369),Table15[Unique ID],0),0)))</f>
        <v>Non-lead</v>
      </c>
      <c r="X4369"/>
    </row>
    <row r="4370" spans="2:24" ht="30" x14ac:dyDescent="0.25">
      <c r="B4370" s="145" t="s">
        <v>2107</v>
      </c>
      <c r="C4370" s="31" t="s">
        <v>9539</v>
      </c>
      <c r="D4370" s="31"/>
      <c r="E4370" s="43" t="s">
        <v>52</v>
      </c>
      <c r="F4370" s="42" t="s">
        <v>34</v>
      </c>
      <c r="G4370" s="83" t="s">
        <v>34</v>
      </c>
      <c r="H4370" s="168">
        <v>35622</v>
      </c>
      <c r="I4370" s="31"/>
      <c r="J4370" s="83" t="s">
        <v>188</v>
      </c>
      <c r="K4370" s="31" t="s">
        <v>34</v>
      </c>
      <c r="L4370" s="31"/>
      <c r="M4370" s="168"/>
      <c r="N4370" s="147"/>
      <c r="O4370" s="105" t="s">
        <v>52</v>
      </c>
      <c r="P4370" s="171">
        <v>35622</v>
      </c>
      <c r="Q4370" s="31"/>
      <c r="R4370" s="83" t="s">
        <v>188</v>
      </c>
      <c r="S4370" s="31" t="s">
        <v>34</v>
      </c>
      <c r="T4370" s="31"/>
      <c r="U4370" s="168"/>
      <c r="V4370" s="149"/>
      <c r="W4370" s="140" t="str" cm="1">
        <f t="array" ref="W4370">IF(SUM(LEN(B4370:V4370))=0,"",IF(OR(OR(ISBLANK(F4370),SUM(LEN(C4370),LEN(D4370))=0),AND(NOT(E4370="Unknown"),ISBLANK(J4370)),AND(NOT(O4370="Unknown"),ISBLANK(R4370))),"Missing Information", INDEX(Table15[Entire Service Line Classification], MATCH(SUMIFS(Table15[Unique ID],Table15[System-Owned Portion],E4370,Table15[If Material Anything Other than "Lead" in Column E,Was Material Ever Previously Lead?],G4370,Table15[Customer-Owned Portion],O4370),Table15[Unique ID],0),0)))</f>
        <v>Non-lead</v>
      </c>
      <c r="X4370"/>
    </row>
    <row r="4371" spans="2:24" ht="30" x14ac:dyDescent="0.25">
      <c r="B4371" s="145" t="s">
        <v>2110</v>
      </c>
      <c r="C4371" s="31" t="s">
        <v>9542</v>
      </c>
      <c r="D4371" s="31"/>
      <c r="E4371" s="43" t="s">
        <v>52</v>
      </c>
      <c r="F4371" s="42" t="s">
        <v>34</v>
      </c>
      <c r="G4371" s="83" t="s">
        <v>34</v>
      </c>
      <c r="H4371" s="168">
        <v>35622</v>
      </c>
      <c r="I4371" s="31"/>
      <c r="J4371" s="83" t="s">
        <v>188</v>
      </c>
      <c r="K4371" s="31" t="s">
        <v>34</v>
      </c>
      <c r="L4371" s="31"/>
      <c r="M4371" s="168"/>
      <c r="N4371" s="147"/>
      <c r="O4371" s="105" t="s">
        <v>52</v>
      </c>
      <c r="P4371" s="171">
        <v>35622</v>
      </c>
      <c r="Q4371" s="31"/>
      <c r="R4371" s="83" t="s">
        <v>188</v>
      </c>
      <c r="S4371" s="31" t="s">
        <v>34</v>
      </c>
      <c r="T4371" s="31"/>
      <c r="U4371" s="168"/>
      <c r="V4371" s="149"/>
      <c r="W4371" s="140" t="str" cm="1">
        <f t="array" ref="W4371">IF(SUM(LEN(B4371:V4371))=0,"",IF(OR(OR(ISBLANK(F4371),SUM(LEN(C4371),LEN(D4371))=0),AND(NOT(E4371="Unknown"),ISBLANK(J4371)),AND(NOT(O4371="Unknown"),ISBLANK(R4371))),"Missing Information", INDEX(Table15[Entire Service Line Classification], MATCH(SUMIFS(Table15[Unique ID],Table15[System-Owned Portion],E4371,Table15[If Material Anything Other than "Lead" in Column E,Was Material Ever Previously Lead?],G4371,Table15[Customer-Owned Portion],O4371),Table15[Unique ID],0),0)))</f>
        <v>Non-lead</v>
      </c>
      <c r="X4371"/>
    </row>
    <row r="4372" spans="2:24" ht="30" x14ac:dyDescent="0.25">
      <c r="B4372" s="145" t="s">
        <v>2140</v>
      </c>
      <c r="C4372" s="31" t="s">
        <v>9572</v>
      </c>
      <c r="D4372" s="31"/>
      <c r="E4372" s="43" t="s">
        <v>52</v>
      </c>
      <c r="F4372" s="42" t="s">
        <v>34</v>
      </c>
      <c r="G4372" s="83" t="s">
        <v>34</v>
      </c>
      <c r="H4372" s="168">
        <v>35622</v>
      </c>
      <c r="I4372" s="31"/>
      <c r="J4372" s="83" t="s">
        <v>188</v>
      </c>
      <c r="K4372" s="31" t="s">
        <v>34</v>
      </c>
      <c r="L4372" s="31"/>
      <c r="M4372" s="168"/>
      <c r="N4372" s="147"/>
      <c r="O4372" s="105" t="s">
        <v>52</v>
      </c>
      <c r="P4372" s="171">
        <v>35622</v>
      </c>
      <c r="Q4372" s="31"/>
      <c r="R4372" s="83" t="s">
        <v>188</v>
      </c>
      <c r="S4372" s="31" t="s">
        <v>34</v>
      </c>
      <c r="T4372" s="31"/>
      <c r="U4372" s="168"/>
      <c r="V4372" s="149"/>
      <c r="W4372" s="140" t="str" cm="1">
        <f t="array" ref="W4372">IF(SUM(LEN(B4372:V4372))=0,"",IF(OR(OR(ISBLANK(F4372),SUM(LEN(C4372),LEN(D4372))=0),AND(NOT(E4372="Unknown"),ISBLANK(J4372)),AND(NOT(O4372="Unknown"),ISBLANK(R4372))),"Missing Information", INDEX(Table15[Entire Service Line Classification], MATCH(SUMIFS(Table15[Unique ID],Table15[System-Owned Portion],E4372,Table15[If Material Anything Other than "Lead" in Column E,Was Material Ever Previously Lead?],G4372,Table15[Customer-Owned Portion],O4372),Table15[Unique ID],0),0)))</f>
        <v>Non-lead</v>
      </c>
      <c r="X4372"/>
    </row>
    <row r="4373" spans="2:24" ht="30" x14ac:dyDescent="0.25">
      <c r="B4373" s="145" t="s">
        <v>2286</v>
      </c>
      <c r="C4373" s="31" t="s">
        <v>9718</v>
      </c>
      <c r="D4373" s="31"/>
      <c r="E4373" s="43" t="s">
        <v>52</v>
      </c>
      <c r="F4373" s="42" t="s">
        <v>34</v>
      </c>
      <c r="G4373" s="83" t="s">
        <v>34</v>
      </c>
      <c r="H4373" s="168">
        <v>35622</v>
      </c>
      <c r="I4373" s="31"/>
      <c r="J4373" s="83" t="s">
        <v>188</v>
      </c>
      <c r="K4373" s="31" t="s">
        <v>34</v>
      </c>
      <c r="L4373" s="31"/>
      <c r="M4373" s="168"/>
      <c r="N4373" s="147"/>
      <c r="O4373" s="105" t="s">
        <v>52</v>
      </c>
      <c r="P4373" s="171">
        <v>35622</v>
      </c>
      <c r="Q4373" s="31"/>
      <c r="R4373" s="83" t="s">
        <v>188</v>
      </c>
      <c r="S4373" s="31" t="s">
        <v>34</v>
      </c>
      <c r="T4373" s="31"/>
      <c r="U4373" s="168"/>
      <c r="V4373" s="149"/>
      <c r="W4373" s="140" t="str" cm="1">
        <f t="array" ref="W4373">IF(SUM(LEN(B4373:V4373))=0,"",IF(OR(OR(ISBLANK(F4373),SUM(LEN(C4373),LEN(D4373))=0),AND(NOT(E4373="Unknown"),ISBLANK(J4373)),AND(NOT(O4373="Unknown"),ISBLANK(R4373))),"Missing Information", INDEX(Table15[Entire Service Line Classification], MATCH(SUMIFS(Table15[Unique ID],Table15[System-Owned Portion],E4373,Table15[If Material Anything Other than "Lead" in Column E,Was Material Ever Previously Lead?],G4373,Table15[Customer-Owned Portion],O4373),Table15[Unique ID],0),0)))</f>
        <v>Non-lead</v>
      </c>
      <c r="X4373"/>
    </row>
    <row r="4374" spans="2:24" ht="30" x14ac:dyDescent="0.25">
      <c r="B4374" s="145" t="s">
        <v>2386</v>
      </c>
      <c r="C4374" s="31" t="s">
        <v>9818</v>
      </c>
      <c r="D4374" s="31"/>
      <c r="E4374" s="43" t="s">
        <v>52</v>
      </c>
      <c r="F4374" s="42" t="s">
        <v>34</v>
      </c>
      <c r="G4374" s="83" t="s">
        <v>34</v>
      </c>
      <c r="H4374" s="168">
        <v>35622</v>
      </c>
      <c r="I4374" s="31"/>
      <c r="J4374" s="83" t="s">
        <v>188</v>
      </c>
      <c r="K4374" s="31" t="s">
        <v>34</v>
      </c>
      <c r="L4374" s="31"/>
      <c r="M4374" s="168"/>
      <c r="N4374" s="147"/>
      <c r="O4374" s="105" t="s">
        <v>52</v>
      </c>
      <c r="P4374" s="171">
        <v>35622</v>
      </c>
      <c r="Q4374" s="31"/>
      <c r="R4374" s="83" t="s">
        <v>188</v>
      </c>
      <c r="S4374" s="31" t="s">
        <v>34</v>
      </c>
      <c r="T4374" s="31"/>
      <c r="U4374" s="168"/>
      <c r="V4374" s="149"/>
      <c r="W4374" s="140" t="str" cm="1">
        <f t="array" ref="W4374">IF(SUM(LEN(B4374:V4374))=0,"",IF(OR(OR(ISBLANK(F4374),SUM(LEN(C4374),LEN(D4374))=0),AND(NOT(E4374="Unknown"),ISBLANK(J4374)),AND(NOT(O4374="Unknown"),ISBLANK(R4374))),"Missing Information", INDEX(Table15[Entire Service Line Classification], MATCH(SUMIFS(Table15[Unique ID],Table15[System-Owned Portion],E4374,Table15[If Material Anything Other than "Lead" in Column E,Was Material Ever Previously Lead?],G4374,Table15[Customer-Owned Portion],O4374),Table15[Unique ID],0),0)))</f>
        <v>Non-lead</v>
      </c>
      <c r="X4374"/>
    </row>
    <row r="4375" spans="2:24" ht="30" x14ac:dyDescent="0.25">
      <c r="B4375" s="145" t="s">
        <v>2407</v>
      </c>
      <c r="C4375" s="31" t="s">
        <v>9839</v>
      </c>
      <c r="D4375" s="31"/>
      <c r="E4375" s="43" t="s">
        <v>52</v>
      </c>
      <c r="F4375" s="42" t="s">
        <v>34</v>
      </c>
      <c r="G4375" s="83" t="s">
        <v>34</v>
      </c>
      <c r="H4375" s="168">
        <v>35622</v>
      </c>
      <c r="I4375" s="31"/>
      <c r="J4375" s="83" t="s">
        <v>188</v>
      </c>
      <c r="K4375" s="31" t="s">
        <v>34</v>
      </c>
      <c r="L4375" s="31"/>
      <c r="M4375" s="168"/>
      <c r="N4375" s="147"/>
      <c r="O4375" s="105" t="s">
        <v>52</v>
      </c>
      <c r="P4375" s="171">
        <v>35622</v>
      </c>
      <c r="Q4375" s="31"/>
      <c r="R4375" s="83" t="s">
        <v>188</v>
      </c>
      <c r="S4375" s="31" t="s">
        <v>34</v>
      </c>
      <c r="T4375" s="31"/>
      <c r="U4375" s="168"/>
      <c r="V4375" s="149"/>
      <c r="W4375" s="140" t="str" cm="1">
        <f t="array" ref="W4375">IF(SUM(LEN(B4375:V4375))=0,"",IF(OR(OR(ISBLANK(F4375),SUM(LEN(C4375),LEN(D4375))=0),AND(NOT(E4375="Unknown"),ISBLANK(J4375)),AND(NOT(O4375="Unknown"),ISBLANK(R4375))),"Missing Information", INDEX(Table15[Entire Service Line Classification], MATCH(SUMIFS(Table15[Unique ID],Table15[System-Owned Portion],E4375,Table15[If Material Anything Other than "Lead" in Column E,Was Material Ever Previously Lead?],G4375,Table15[Customer-Owned Portion],O4375),Table15[Unique ID],0),0)))</f>
        <v>Non-lead</v>
      </c>
      <c r="X4375"/>
    </row>
    <row r="4376" spans="2:24" ht="30" x14ac:dyDescent="0.25">
      <c r="B4376" s="145" t="s">
        <v>2438</v>
      </c>
      <c r="C4376" s="31" t="s">
        <v>9870</v>
      </c>
      <c r="D4376" s="31"/>
      <c r="E4376" s="43" t="s">
        <v>52</v>
      </c>
      <c r="F4376" s="42" t="s">
        <v>34</v>
      </c>
      <c r="G4376" s="83" t="s">
        <v>34</v>
      </c>
      <c r="H4376" s="168">
        <v>35622</v>
      </c>
      <c r="I4376" s="31"/>
      <c r="J4376" s="83" t="s">
        <v>188</v>
      </c>
      <c r="K4376" s="31" t="s">
        <v>34</v>
      </c>
      <c r="L4376" s="31"/>
      <c r="M4376" s="168"/>
      <c r="N4376" s="147"/>
      <c r="O4376" s="105" t="s">
        <v>52</v>
      </c>
      <c r="P4376" s="171">
        <v>35622</v>
      </c>
      <c r="Q4376" s="31"/>
      <c r="R4376" s="83" t="s">
        <v>188</v>
      </c>
      <c r="S4376" s="31" t="s">
        <v>34</v>
      </c>
      <c r="T4376" s="31"/>
      <c r="U4376" s="168"/>
      <c r="V4376" s="149"/>
      <c r="W4376" s="140" t="str" cm="1">
        <f t="array" ref="W4376">IF(SUM(LEN(B4376:V4376))=0,"",IF(OR(OR(ISBLANK(F4376),SUM(LEN(C4376),LEN(D4376))=0),AND(NOT(E4376="Unknown"),ISBLANK(J4376)),AND(NOT(O4376="Unknown"),ISBLANK(R4376))),"Missing Information", INDEX(Table15[Entire Service Line Classification], MATCH(SUMIFS(Table15[Unique ID],Table15[System-Owned Portion],E4376,Table15[If Material Anything Other than "Lead" in Column E,Was Material Ever Previously Lead?],G4376,Table15[Customer-Owned Portion],O4376),Table15[Unique ID],0),0)))</f>
        <v>Non-lead</v>
      </c>
      <c r="X4376"/>
    </row>
    <row r="4377" spans="2:24" ht="30" x14ac:dyDescent="0.25">
      <c r="B4377" s="145" t="s">
        <v>2489</v>
      </c>
      <c r="C4377" s="31" t="s">
        <v>9921</v>
      </c>
      <c r="D4377" s="31"/>
      <c r="E4377" s="43" t="s">
        <v>52</v>
      </c>
      <c r="F4377" s="42" t="s">
        <v>34</v>
      </c>
      <c r="G4377" s="83" t="s">
        <v>34</v>
      </c>
      <c r="H4377" s="168">
        <v>35622</v>
      </c>
      <c r="I4377" s="31"/>
      <c r="J4377" s="83" t="s">
        <v>188</v>
      </c>
      <c r="K4377" s="31" t="s">
        <v>34</v>
      </c>
      <c r="L4377" s="31"/>
      <c r="M4377" s="168"/>
      <c r="N4377" s="147"/>
      <c r="O4377" s="105" t="s">
        <v>52</v>
      </c>
      <c r="P4377" s="171">
        <v>35622</v>
      </c>
      <c r="Q4377" s="31"/>
      <c r="R4377" s="83" t="s">
        <v>188</v>
      </c>
      <c r="S4377" s="31" t="s">
        <v>34</v>
      </c>
      <c r="T4377" s="31"/>
      <c r="U4377" s="168"/>
      <c r="V4377" s="149"/>
      <c r="W4377" s="140" t="str" cm="1">
        <f t="array" ref="W4377">IF(SUM(LEN(B4377:V4377))=0,"",IF(OR(OR(ISBLANK(F4377),SUM(LEN(C4377),LEN(D4377))=0),AND(NOT(E4377="Unknown"),ISBLANK(J4377)),AND(NOT(O4377="Unknown"),ISBLANK(R4377))),"Missing Information", INDEX(Table15[Entire Service Line Classification], MATCH(SUMIFS(Table15[Unique ID],Table15[System-Owned Portion],E4377,Table15[If Material Anything Other than "Lead" in Column E,Was Material Ever Previously Lead?],G4377,Table15[Customer-Owned Portion],O4377),Table15[Unique ID],0),0)))</f>
        <v>Non-lead</v>
      </c>
      <c r="X4377"/>
    </row>
    <row r="4378" spans="2:24" ht="30" x14ac:dyDescent="0.25">
      <c r="B4378" s="145" t="s">
        <v>7098</v>
      </c>
      <c r="C4378" s="31" t="s">
        <v>14722</v>
      </c>
      <c r="D4378" s="31"/>
      <c r="E4378" s="43" t="s">
        <v>52</v>
      </c>
      <c r="F4378" s="42" t="s">
        <v>34</v>
      </c>
      <c r="G4378" s="83" t="s">
        <v>34</v>
      </c>
      <c r="H4378" s="168">
        <v>35622</v>
      </c>
      <c r="I4378" s="31"/>
      <c r="J4378" s="83" t="s">
        <v>188</v>
      </c>
      <c r="K4378" s="31" t="s">
        <v>34</v>
      </c>
      <c r="L4378" s="31"/>
      <c r="M4378" s="168"/>
      <c r="N4378" s="147"/>
      <c r="O4378" s="105" t="s">
        <v>52</v>
      </c>
      <c r="P4378" s="171">
        <v>35622</v>
      </c>
      <c r="Q4378" s="31"/>
      <c r="R4378" s="83" t="s">
        <v>188</v>
      </c>
      <c r="S4378" s="31" t="s">
        <v>34</v>
      </c>
      <c r="T4378" s="31"/>
      <c r="U4378" s="168"/>
      <c r="V4378" s="149"/>
      <c r="W4378" s="140" t="str" cm="1">
        <f t="array" ref="W4378">IF(SUM(LEN(B4378:V4378))=0,"",IF(OR(OR(ISBLANK(F4378),SUM(LEN(C4378),LEN(D4378))=0),AND(NOT(E4378="Unknown"),ISBLANK(J4378)),AND(NOT(O4378="Unknown"),ISBLANK(R4378))),"Missing Information", INDEX(Table15[Entire Service Line Classification], MATCH(SUMIFS(Table15[Unique ID],Table15[System-Owned Portion],E4378,Table15[If Material Anything Other than "Lead" in Column E,Was Material Ever Previously Lead?],G4378,Table15[Customer-Owned Portion],O4378),Table15[Unique ID],0),0)))</f>
        <v>Non-lead</v>
      </c>
      <c r="X4378"/>
    </row>
    <row r="4379" spans="2:24" ht="30" x14ac:dyDescent="0.25">
      <c r="B4379" s="145" t="s">
        <v>2041</v>
      </c>
      <c r="C4379" s="31" t="s">
        <v>9473</v>
      </c>
      <c r="D4379" s="31"/>
      <c r="E4379" s="43" t="s">
        <v>52</v>
      </c>
      <c r="F4379" s="42" t="s">
        <v>34</v>
      </c>
      <c r="G4379" s="83" t="s">
        <v>34</v>
      </c>
      <c r="H4379" s="168">
        <v>35621</v>
      </c>
      <c r="I4379" s="31"/>
      <c r="J4379" s="83" t="s">
        <v>188</v>
      </c>
      <c r="K4379" s="31" t="s">
        <v>34</v>
      </c>
      <c r="L4379" s="31"/>
      <c r="M4379" s="168"/>
      <c r="N4379" s="147"/>
      <c r="O4379" s="105" t="s">
        <v>52</v>
      </c>
      <c r="P4379" s="171">
        <v>35621</v>
      </c>
      <c r="Q4379" s="31"/>
      <c r="R4379" s="83" t="s">
        <v>188</v>
      </c>
      <c r="S4379" s="31" t="s">
        <v>34</v>
      </c>
      <c r="T4379" s="31"/>
      <c r="U4379" s="168"/>
      <c r="V4379" s="149"/>
      <c r="W4379" s="140" t="str" cm="1">
        <f t="array" ref="W4379">IF(SUM(LEN(B4379:V4379))=0,"",IF(OR(OR(ISBLANK(F4379),SUM(LEN(C4379),LEN(D4379))=0),AND(NOT(E4379="Unknown"),ISBLANK(J4379)),AND(NOT(O4379="Unknown"),ISBLANK(R4379))),"Missing Information", INDEX(Table15[Entire Service Line Classification], MATCH(SUMIFS(Table15[Unique ID],Table15[System-Owned Portion],E4379,Table15[If Material Anything Other than "Lead" in Column E,Was Material Ever Previously Lead?],G4379,Table15[Customer-Owned Portion],O4379),Table15[Unique ID],0),0)))</f>
        <v>Non-lead</v>
      </c>
      <c r="X4379"/>
    </row>
    <row r="4380" spans="2:24" ht="30" x14ac:dyDescent="0.25">
      <c r="B4380" s="145" t="s">
        <v>2058</v>
      </c>
      <c r="C4380" s="31" t="s">
        <v>9490</v>
      </c>
      <c r="D4380" s="31"/>
      <c r="E4380" s="43" t="s">
        <v>52</v>
      </c>
      <c r="F4380" s="42" t="s">
        <v>34</v>
      </c>
      <c r="G4380" s="83" t="s">
        <v>34</v>
      </c>
      <c r="H4380" s="168">
        <v>35621</v>
      </c>
      <c r="I4380" s="31"/>
      <c r="J4380" s="83" t="s">
        <v>188</v>
      </c>
      <c r="K4380" s="31" t="s">
        <v>34</v>
      </c>
      <c r="L4380" s="31"/>
      <c r="M4380" s="168"/>
      <c r="N4380" s="147"/>
      <c r="O4380" s="105" t="s">
        <v>52</v>
      </c>
      <c r="P4380" s="171">
        <v>35621</v>
      </c>
      <c r="Q4380" s="31"/>
      <c r="R4380" s="83" t="s">
        <v>188</v>
      </c>
      <c r="S4380" s="31" t="s">
        <v>34</v>
      </c>
      <c r="T4380" s="31"/>
      <c r="U4380" s="168"/>
      <c r="V4380" s="149"/>
      <c r="W4380" s="140" t="str" cm="1">
        <f t="array" ref="W4380">IF(SUM(LEN(B4380:V4380))=0,"",IF(OR(OR(ISBLANK(F4380),SUM(LEN(C4380),LEN(D4380))=0),AND(NOT(E4380="Unknown"),ISBLANK(J4380)),AND(NOT(O4380="Unknown"),ISBLANK(R4380))),"Missing Information", INDEX(Table15[Entire Service Line Classification], MATCH(SUMIFS(Table15[Unique ID],Table15[System-Owned Portion],E4380,Table15[If Material Anything Other than "Lead" in Column E,Was Material Ever Previously Lead?],G4380,Table15[Customer-Owned Portion],O4380),Table15[Unique ID],0),0)))</f>
        <v>Non-lead</v>
      </c>
      <c r="X4380"/>
    </row>
    <row r="4381" spans="2:24" ht="30" x14ac:dyDescent="0.25">
      <c r="B4381" s="145" t="s">
        <v>2078</v>
      </c>
      <c r="C4381" s="31" t="s">
        <v>9510</v>
      </c>
      <c r="D4381" s="31"/>
      <c r="E4381" s="43" t="s">
        <v>52</v>
      </c>
      <c r="F4381" s="42" t="s">
        <v>34</v>
      </c>
      <c r="G4381" s="83" t="s">
        <v>34</v>
      </c>
      <c r="H4381" s="168">
        <v>35621</v>
      </c>
      <c r="I4381" s="31"/>
      <c r="J4381" s="83" t="s">
        <v>188</v>
      </c>
      <c r="K4381" s="31" t="s">
        <v>34</v>
      </c>
      <c r="L4381" s="31"/>
      <c r="M4381" s="168"/>
      <c r="N4381" s="147"/>
      <c r="O4381" s="105" t="s">
        <v>52</v>
      </c>
      <c r="P4381" s="171">
        <v>35621</v>
      </c>
      <c r="Q4381" s="31"/>
      <c r="R4381" s="83" t="s">
        <v>188</v>
      </c>
      <c r="S4381" s="31" t="s">
        <v>34</v>
      </c>
      <c r="T4381" s="31"/>
      <c r="U4381" s="168"/>
      <c r="V4381" s="149"/>
      <c r="W4381" s="140" t="str" cm="1">
        <f t="array" ref="W4381">IF(SUM(LEN(B4381:V4381))=0,"",IF(OR(OR(ISBLANK(F4381),SUM(LEN(C4381),LEN(D4381))=0),AND(NOT(E4381="Unknown"),ISBLANK(J4381)),AND(NOT(O4381="Unknown"),ISBLANK(R4381))),"Missing Information", INDEX(Table15[Entire Service Line Classification], MATCH(SUMIFS(Table15[Unique ID],Table15[System-Owned Portion],E4381,Table15[If Material Anything Other than "Lead" in Column E,Was Material Ever Previously Lead?],G4381,Table15[Customer-Owned Portion],O4381),Table15[Unique ID],0),0)))</f>
        <v>Non-lead</v>
      </c>
      <c r="X4381"/>
    </row>
    <row r="4382" spans="2:24" ht="30" x14ac:dyDescent="0.25">
      <c r="B4382" s="145" t="s">
        <v>2104</v>
      </c>
      <c r="C4382" s="31" t="s">
        <v>9536</v>
      </c>
      <c r="D4382" s="31"/>
      <c r="E4382" s="43" t="s">
        <v>52</v>
      </c>
      <c r="F4382" s="42" t="s">
        <v>34</v>
      </c>
      <c r="G4382" s="83" t="s">
        <v>34</v>
      </c>
      <c r="H4382" s="168">
        <v>35621</v>
      </c>
      <c r="I4382" s="31"/>
      <c r="J4382" s="83" t="s">
        <v>188</v>
      </c>
      <c r="K4382" s="31" t="s">
        <v>34</v>
      </c>
      <c r="L4382" s="31"/>
      <c r="M4382" s="168"/>
      <c r="N4382" s="147"/>
      <c r="O4382" s="105" t="s">
        <v>52</v>
      </c>
      <c r="P4382" s="171">
        <v>35621</v>
      </c>
      <c r="Q4382" s="31"/>
      <c r="R4382" s="83" t="s">
        <v>188</v>
      </c>
      <c r="S4382" s="31" t="s">
        <v>34</v>
      </c>
      <c r="T4382" s="31"/>
      <c r="U4382" s="168"/>
      <c r="V4382" s="149"/>
      <c r="W4382" s="140" t="str" cm="1">
        <f t="array" ref="W4382">IF(SUM(LEN(B4382:V4382))=0,"",IF(OR(OR(ISBLANK(F4382),SUM(LEN(C4382),LEN(D4382))=0),AND(NOT(E4382="Unknown"),ISBLANK(J4382)),AND(NOT(O4382="Unknown"),ISBLANK(R4382))),"Missing Information", INDEX(Table15[Entire Service Line Classification], MATCH(SUMIFS(Table15[Unique ID],Table15[System-Owned Portion],E4382,Table15[If Material Anything Other than "Lead" in Column E,Was Material Ever Previously Lead?],G4382,Table15[Customer-Owned Portion],O4382),Table15[Unique ID],0),0)))</f>
        <v>Non-lead</v>
      </c>
      <c r="X4382"/>
    </row>
    <row r="4383" spans="2:24" ht="30" x14ac:dyDescent="0.25">
      <c r="B4383" s="145" t="s">
        <v>2112</v>
      </c>
      <c r="C4383" s="31" t="s">
        <v>9544</v>
      </c>
      <c r="D4383" s="31"/>
      <c r="E4383" s="43" t="s">
        <v>52</v>
      </c>
      <c r="F4383" s="42" t="s">
        <v>34</v>
      </c>
      <c r="G4383" s="83" t="s">
        <v>34</v>
      </c>
      <c r="H4383" s="168">
        <v>35621</v>
      </c>
      <c r="I4383" s="31"/>
      <c r="J4383" s="83" t="s">
        <v>188</v>
      </c>
      <c r="K4383" s="31" t="s">
        <v>34</v>
      </c>
      <c r="L4383" s="31"/>
      <c r="M4383" s="168"/>
      <c r="N4383" s="147"/>
      <c r="O4383" s="105" t="s">
        <v>52</v>
      </c>
      <c r="P4383" s="171">
        <v>35621</v>
      </c>
      <c r="Q4383" s="31"/>
      <c r="R4383" s="83" t="s">
        <v>188</v>
      </c>
      <c r="S4383" s="31" t="s">
        <v>34</v>
      </c>
      <c r="T4383" s="31"/>
      <c r="U4383" s="168"/>
      <c r="V4383" s="149"/>
      <c r="W4383" s="140" t="str" cm="1">
        <f t="array" ref="W4383">IF(SUM(LEN(B4383:V4383))=0,"",IF(OR(OR(ISBLANK(F4383),SUM(LEN(C4383),LEN(D4383))=0),AND(NOT(E4383="Unknown"),ISBLANK(J4383)),AND(NOT(O4383="Unknown"),ISBLANK(R4383))),"Missing Information", INDEX(Table15[Entire Service Line Classification], MATCH(SUMIFS(Table15[Unique ID],Table15[System-Owned Portion],E4383,Table15[If Material Anything Other than "Lead" in Column E,Was Material Ever Previously Lead?],G4383,Table15[Customer-Owned Portion],O4383),Table15[Unique ID],0),0)))</f>
        <v>Non-lead</v>
      </c>
      <c r="X4383"/>
    </row>
    <row r="4384" spans="2:24" ht="30" x14ac:dyDescent="0.25">
      <c r="B4384" s="145" t="s">
        <v>2113</v>
      </c>
      <c r="C4384" s="31" t="s">
        <v>9545</v>
      </c>
      <c r="D4384" s="31"/>
      <c r="E4384" s="43" t="s">
        <v>52</v>
      </c>
      <c r="F4384" s="42" t="s">
        <v>34</v>
      </c>
      <c r="G4384" s="83" t="s">
        <v>34</v>
      </c>
      <c r="H4384" s="168">
        <v>35621</v>
      </c>
      <c r="I4384" s="31"/>
      <c r="J4384" s="83" t="s">
        <v>188</v>
      </c>
      <c r="K4384" s="31" t="s">
        <v>34</v>
      </c>
      <c r="L4384" s="31"/>
      <c r="M4384" s="168"/>
      <c r="N4384" s="147"/>
      <c r="O4384" s="105" t="s">
        <v>52</v>
      </c>
      <c r="P4384" s="171">
        <v>35621</v>
      </c>
      <c r="Q4384" s="31"/>
      <c r="R4384" s="83" t="s">
        <v>188</v>
      </c>
      <c r="S4384" s="31" t="s">
        <v>34</v>
      </c>
      <c r="T4384" s="31"/>
      <c r="U4384" s="168"/>
      <c r="V4384" s="149"/>
      <c r="W4384" s="140" t="str" cm="1">
        <f t="array" ref="W4384">IF(SUM(LEN(B4384:V4384))=0,"",IF(OR(OR(ISBLANK(F4384),SUM(LEN(C4384),LEN(D4384))=0),AND(NOT(E4384="Unknown"),ISBLANK(J4384)),AND(NOT(O4384="Unknown"),ISBLANK(R4384))),"Missing Information", INDEX(Table15[Entire Service Line Classification], MATCH(SUMIFS(Table15[Unique ID],Table15[System-Owned Portion],E4384,Table15[If Material Anything Other than "Lead" in Column E,Was Material Ever Previously Lead?],G4384,Table15[Customer-Owned Portion],O4384),Table15[Unique ID],0),0)))</f>
        <v>Non-lead</v>
      </c>
      <c r="X4384"/>
    </row>
    <row r="4385" spans="2:24" ht="30" x14ac:dyDescent="0.25">
      <c r="B4385" s="145" t="s">
        <v>2114</v>
      </c>
      <c r="C4385" s="31" t="s">
        <v>9546</v>
      </c>
      <c r="D4385" s="31"/>
      <c r="E4385" s="43" t="s">
        <v>52</v>
      </c>
      <c r="F4385" s="42" t="s">
        <v>34</v>
      </c>
      <c r="G4385" s="83" t="s">
        <v>34</v>
      </c>
      <c r="H4385" s="168">
        <v>35621</v>
      </c>
      <c r="I4385" s="31"/>
      <c r="J4385" s="83" t="s">
        <v>188</v>
      </c>
      <c r="K4385" s="31" t="s">
        <v>34</v>
      </c>
      <c r="L4385" s="31"/>
      <c r="M4385" s="168"/>
      <c r="N4385" s="147"/>
      <c r="O4385" s="105" t="s">
        <v>52</v>
      </c>
      <c r="P4385" s="171">
        <v>35621</v>
      </c>
      <c r="Q4385" s="31"/>
      <c r="R4385" s="83" t="s">
        <v>188</v>
      </c>
      <c r="S4385" s="31" t="s">
        <v>34</v>
      </c>
      <c r="T4385" s="31"/>
      <c r="U4385" s="168"/>
      <c r="V4385" s="149"/>
      <c r="W4385" s="140" t="str" cm="1">
        <f t="array" ref="W4385">IF(SUM(LEN(B4385:V4385))=0,"",IF(OR(OR(ISBLANK(F4385),SUM(LEN(C4385),LEN(D4385))=0),AND(NOT(E4385="Unknown"),ISBLANK(J4385)),AND(NOT(O4385="Unknown"),ISBLANK(R4385))),"Missing Information", INDEX(Table15[Entire Service Line Classification], MATCH(SUMIFS(Table15[Unique ID],Table15[System-Owned Portion],E4385,Table15[If Material Anything Other than "Lead" in Column E,Was Material Ever Previously Lead?],G4385,Table15[Customer-Owned Portion],O4385),Table15[Unique ID],0),0)))</f>
        <v>Non-lead</v>
      </c>
      <c r="X4385"/>
    </row>
    <row r="4386" spans="2:24" ht="30" x14ac:dyDescent="0.25">
      <c r="B4386" s="145" t="s">
        <v>2115</v>
      </c>
      <c r="C4386" s="31" t="s">
        <v>9547</v>
      </c>
      <c r="D4386" s="31"/>
      <c r="E4386" s="43" t="s">
        <v>52</v>
      </c>
      <c r="F4386" s="42" t="s">
        <v>34</v>
      </c>
      <c r="G4386" s="83" t="s">
        <v>34</v>
      </c>
      <c r="H4386" s="168">
        <v>35621</v>
      </c>
      <c r="I4386" s="31"/>
      <c r="J4386" s="83" t="s">
        <v>188</v>
      </c>
      <c r="K4386" s="31" t="s">
        <v>34</v>
      </c>
      <c r="L4386" s="31"/>
      <c r="M4386" s="168"/>
      <c r="N4386" s="147"/>
      <c r="O4386" s="105" t="s">
        <v>52</v>
      </c>
      <c r="P4386" s="171">
        <v>35621</v>
      </c>
      <c r="Q4386" s="31"/>
      <c r="R4386" s="83" t="s">
        <v>188</v>
      </c>
      <c r="S4386" s="31" t="s">
        <v>34</v>
      </c>
      <c r="T4386" s="31"/>
      <c r="U4386" s="168"/>
      <c r="V4386" s="149"/>
      <c r="W4386" s="140" t="str" cm="1">
        <f t="array" ref="W4386">IF(SUM(LEN(B4386:V4386))=0,"",IF(OR(OR(ISBLANK(F4386),SUM(LEN(C4386),LEN(D4386))=0),AND(NOT(E4386="Unknown"),ISBLANK(J4386)),AND(NOT(O4386="Unknown"),ISBLANK(R4386))),"Missing Information", INDEX(Table15[Entire Service Line Classification], MATCH(SUMIFS(Table15[Unique ID],Table15[System-Owned Portion],E4386,Table15[If Material Anything Other than "Lead" in Column E,Was Material Ever Previously Lead?],G4386,Table15[Customer-Owned Portion],O4386),Table15[Unique ID],0),0)))</f>
        <v>Non-lead</v>
      </c>
      <c r="X4386"/>
    </row>
    <row r="4387" spans="2:24" ht="30" x14ac:dyDescent="0.25">
      <c r="B4387" s="145" t="s">
        <v>2119</v>
      </c>
      <c r="C4387" s="31" t="s">
        <v>9551</v>
      </c>
      <c r="D4387" s="31"/>
      <c r="E4387" s="43" t="s">
        <v>52</v>
      </c>
      <c r="F4387" s="42" t="s">
        <v>34</v>
      </c>
      <c r="G4387" s="83" t="s">
        <v>34</v>
      </c>
      <c r="H4387" s="168">
        <v>35621</v>
      </c>
      <c r="I4387" s="31"/>
      <c r="J4387" s="83" t="s">
        <v>188</v>
      </c>
      <c r="K4387" s="31" t="s">
        <v>34</v>
      </c>
      <c r="L4387" s="31"/>
      <c r="M4387" s="168"/>
      <c r="N4387" s="147"/>
      <c r="O4387" s="105" t="s">
        <v>52</v>
      </c>
      <c r="P4387" s="171">
        <v>35621</v>
      </c>
      <c r="Q4387" s="31"/>
      <c r="R4387" s="83" t="s">
        <v>188</v>
      </c>
      <c r="S4387" s="31" t="s">
        <v>34</v>
      </c>
      <c r="T4387" s="31"/>
      <c r="U4387" s="168"/>
      <c r="V4387" s="149"/>
      <c r="W4387" s="140" t="str" cm="1">
        <f t="array" ref="W4387">IF(SUM(LEN(B4387:V4387))=0,"",IF(OR(OR(ISBLANK(F4387),SUM(LEN(C4387),LEN(D4387))=0),AND(NOT(E4387="Unknown"),ISBLANK(J4387)),AND(NOT(O4387="Unknown"),ISBLANK(R4387))),"Missing Information", INDEX(Table15[Entire Service Line Classification], MATCH(SUMIFS(Table15[Unique ID],Table15[System-Owned Portion],E4387,Table15[If Material Anything Other than "Lead" in Column E,Was Material Ever Previously Lead?],G4387,Table15[Customer-Owned Portion],O4387),Table15[Unique ID],0),0)))</f>
        <v>Non-lead</v>
      </c>
      <c r="X4387"/>
    </row>
    <row r="4388" spans="2:24" ht="30" x14ac:dyDescent="0.25">
      <c r="B4388" s="145" t="s">
        <v>2128</v>
      </c>
      <c r="C4388" s="31" t="s">
        <v>9560</v>
      </c>
      <c r="D4388" s="31"/>
      <c r="E4388" s="43" t="s">
        <v>52</v>
      </c>
      <c r="F4388" s="42" t="s">
        <v>34</v>
      </c>
      <c r="G4388" s="83" t="s">
        <v>34</v>
      </c>
      <c r="H4388" s="168">
        <v>35621</v>
      </c>
      <c r="I4388" s="31"/>
      <c r="J4388" s="83" t="s">
        <v>188</v>
      </c>
      <c r="K4388" s="31" t="s">
        <v>34</v>
      </c>
      <c r="L4388" s="31"/>
      <c r="M4388" s="168"/>
      <c r="N4388" s="147"/>
      <c r="O4388" s="105" t="s">
        <v>52</v>
      </c>
      <c r="P4388" s="171">
        <v>35621</v>
      </c>
      <c r="Q4388" s="31"/>
      <c r="R4388" s="83" t="s">
        <v>188</v>
      </c>
      <c r="S4388" s="31" t="s">
        <v>34</v>
      </c>
      <c r="T4388" s="31"/>
      <c r="U4388" s="168"/>
      <c r="V4388" s="149"/>
      <c r="W4388" s="140" t="str" cm="1">
        <f t="array" ref="W4388">IF(SUM(LEN(B4388:V4388))=0,"",IF(OR(OR(ISBLANK(F4388),SUM(LEN(C4388),LEN(D4388))=0),AND(NOT(E4388="Unknown"),ISBLANK(J4388)),AND(NOT(O4388="Unknown"),ISBLANK(R4388))),"Missing Information", INDEX(Table15[Entire Service Line Classification], MATCH(SUMIFS(Table15[Unique ID],Table15[System-Owned Portion],E4388,Table15[If Material Anything Other than "Lead" in Column E,Was Material Ever Previously Lead?],G4388,Table15[Customer-Owned Portion],O4388),Table15[Unique ID],0),0)))</f>
        <v>Non-lead</v>
      </c>
      <c r="X4388"/>
    </row>
    <row r="4389" spans="2:24" ht="30" x14ac:dyDescent="0.25">
      <c r="B4389" s="145" t="s">
        <v>2129</v>
      </c>
      <c r="C4389" s="31" t="s">
        <v>9561</v>
      </c>
      <c r="D4389" s="31"/>
      <c r="E4389" s="43" t="s">
        <v>52</v>
      </c>
      <c r="F4389" s="42" t="s">
        <v>34</v>
      </c>
      <c r="G4389" s="83" t="s">
        <v>34</v>
      </c>
      <c r="H4389" s="168">
        <v>35621</v>
      </c>
      <c r="I4389" s="31"/>
      <c r="J4389" s="83" t="s">
        <v>188</v>
      </c>
      <c r="K4389" s="31" t="s">
        <v>34</v>
      </c>
      <c r="L4389" s="31"/>
      <c r="M4389" s="168"/>
      <c r="N4389" s="147"/>
      <c r="O4389" s="105" t="s">
        <v>52</v>
      </c>
      <c r="P4389" s="171">
        <v>35621</v>
      </c>
      <c r="Q4389" s="31"/>
      <c r="R4389" s="83" t="s">
        <v>188</v>
      </c>
      <c r="S4389" s="31" t="s">
        <v>34</v>
      </c>
      <c r="T4389" s="31"/>
      <c r="U4389" s="168"/>
      <c r="V4389" s="149"/>
      <c r="W4389" s="140" t="str" cm="1">
        <f t="array" ref="W4389">IF(SUM(LEN(B4389:V4389))=0,"",IF(OR(OR(ISBLANK(F4389),SUM(LEN(C4389),LEN(D4389))=0),AND(NOT(E4389="Unknown"),ISBLANK(J4389)),AND(NOT(O4389="Unknown"),ISBLANK(R4389))),"Missing Information", INDEX(Table15[Entire Service Line Classification], MATCH(SUMIFS(Table15[Unique ID],Table15[System-Owned Portion],E4389,Table15[If Material Anything Other than "Lead" in Column E,Was Material Ever Previously Lead?],G4389,Table15[Customer-Owned Portion],O4389),Table15[Unique ID],0),0)))</f>
        <v>Non-lead</v>
      </c>
      <c r="X4389"/>
    </row>
    <row r="4390" spans="2:24" ht="30" x14ac:dyDescent="0.25">
      <c r="B4390" s="145" t="s">
        <v>2131</v>
      </c>
      <c r="C4390" s="31" t="s">
        <v>9563</v>
      </c>
      <c r="D4390" s="31"/>
      <c r="E4390" s="43" t="s">
        <v>52</v>
      </c>
      <c r="F4390" s="42" t="s">
        <v>34</v>
      </c>
      <c r="G4390" s="83" t="s">
        <v>34</v>
      </c>
      <c r="H4390" s="168">
        <v>35621</v>
      </c>
      <c r="I4390" s="31"/>
      <c r="J4390" s="83" t="s">
        <v>188</v>
      </c>
      <c r="K4390" s="31" t="s">
        <v>34</v>
      </c>
      <c r="L4390" s="31"/>
      <c r="M4390" s="168"/>
      <c r="N4390" s="147"/>
      <c r="O4390" s="105" t="s">
        <v>52</v>
      </c>
      <c r="P4390" s="171">
        <v>35621</v>
      </c>
      <c r="Q4390" s="31"/>
      <c r="R4390" s="83" t="s">
        <v>188</v>
      </c>
      <c r="S4390" s="31" t="s">
        <v>34</v>
      </c>
      <c r="T4390" s="31"/>
      <c r="U4390" s="168"/>
      <c r="V4390" s="149"/>
      <c r="W4390" s="140" t="str" cm="1">
        <f t="array" ref="W4390">IF(SUM(LEN(B4390:V4390))=0,"",IF(OR(OR(ISBLANK(F4390),SUM(LEN(C4390),LEN(D4390))=0),AND(NOT(E4390="Unknown"),ISBLANK(J4390)),AND(NOT(O4390="Unknown"),ISBLANK(R4390))),"Missing Information", INDEX(Table15[Entire Service Line Classification], MATCH(SUMIFS(Table15[Unique ID],Table15[System-Owned Portion],E4390,Table15[If Material Anything Other than "Lead" in Column E,Was Material Ever Previously Lead?],G4390,Table15[Customer-Owned Portion],O4390),Table15[Unique ID],0),0)))</f>
        <v>Non-lead</v>
      </c>
      <c r="X4390"/>
    </row>
    <row r="4391" spans="2:24" ht="30" x14ac:dyDescent="0.25">
      <c r="B4391" s="145" t="s">
        <v>2143</v>
      </c>
      <c r="C4391" s="31" t="s">
        <v>9575</v>
      </c>
      <c r="D4391" s="31"/>
      <c r="E4391" s="43" t="s">
        <v>52</v>
      </c>
      <c r="F4391" s="42" t="s">
        <v>34</v>
      </c>
      <c r="G4391" s="83" t="s">
        <v>34</v>
      </c>
      <c r="H4391" s="168">
        <v>35621</v>
      </c>
      <c r="I4391" s="31"/>
      <c r="J4391" s="83" t="s">
        <v>188</v>
      </c>
      <c r="K4391" s="31" t="s">
        <v>34</v>
      </c>
      <c r="L4391" s="31"/>
      <c r="M4391" s="168"/>
      <c r="N4391" s="147"/>
      <c r="O4391" s="105" t="s">
        <v>52</v>
      </c>
      <c r="P4391" s="171">
        <v>35621</v>
      </c>
      <c r="Q4391" s="31"/>
      <c r="R4391" s="83" t="s">
        <v>188</v>
      </c>
      <c r="S4391" s="31" t="s">
        <v>34</v>
      </c>
      <c r="T4391" s="31"/>
      <c r="U4391" s="168"/>
      <c r="V4391" s="149"/>
      <c r="W4391" s="140" t="str" cm="1">
        <f t="array" ref="W4391">IF(SUM(LEN(B4391:V4391))=0,"",IF(OR(OR(ISBLANK(F4391),SUM(LEN(C4391),LEN(D4391))=0),AND(NOT(E4391="Unknown"),ISBLANK(J4391)),AND(NOT(O4391="Unknown"),ISBLANK(R4391))),"Missing Information", INDEX(Table15[Entire Service Line Classification], MATCH(SUMIFS(Table15[Unique ID],Table15[System-Owned Portion],E4391,Table15[If Material Anything Other than "Lead" in Column E,Was Material Ever Previously Lead?],G4391,Table15[Customer-Owned Portion],O4391),Table15[Unique ID],0),0)))</f>
        <v>Non-lead</v>
      </c>
      <c r="X4391"/>
    </row>
    <row r="4392" spans="2:24" ht="30" x14ac:dyDescent="0.25">
      <c r="B4392" s="145" t="s">
        <v>2168</v>
      </c>
      <c r="C4392" s="31" t="s">
        <v>9600</v>
      </c>
      <c r="D4392" s="31"/>
      <c r="E4392" s="43" t="s">
        <v>52</v>
      </c>
      <c r="F4392" s="42" t="s">
        <v>34</v>
      </c>
      <c r="G4392" s="83" t="s">
        <v>34</v>
      </c>
      <c r="H4392" s="168">
        <v>35621</v>
      </c>
      <c r="I4392" s="31"/>
      <c r="J4392" s="83" t="s">
        <v>188</v>
      </c>
      <c r="K4392" s="31" t="s">
        <v>34</v>
      </c>
      <c r="L4392" s="31"/>
      <c r="M4392" s="168"/>
      <c r="N4392" s="147"/>
      <c r="O4392" s="105" t="s">
        <v>52</v>
      </c>
      <c r="P4392" s="171">
        <v>35621</v>
      </c>
      <c r="Q4392" s="31"/>
      <c r="R4392" s="83" t="s">
        <v>188</v>
      </c>
      <c r="S4392" s="31" t="s">
        <v>34</v>
      </c>
      <c r="T4392" s="31"/>
      <c r="U4392" s="168"/>
      <c r="V4392" s="149"/>
      <c r="W4392" s="140" t="str" cm="1">
        <f t="array" ref="W4392">IF(SUM(LEN(B4392:V4392))=0,"",IF(OR(OR(ISBLANK(F4392),SUM(LEN(C4392),LEN(D4392))=0),AND(NOT(E4392="Unknown"),ISBLANK(J4392)),AND(NOT(O4392="Unknown"),ISBLANK(R4392))),"Missing Information", INDEX(Table15[Entire Service Line Classification], MATCH(SUMIFS(Table15[Unique ID],Table15[System-Owned Portion],E4392,Table15[If Material Anything Other than "Lead" in Column E,Was Material Ever Previously Lead?],G4392,Table15[Customer-Owned Portion],O4392),Table15[Unique ID],0),0)))</f>
        <v>Non-lead</v>
      </c>
      <c r="X4392"/>
    </row>
    <row r="4393" spans="2:24" ht="30" x14ac:dyDescent="0.25">
      <c r="B4393" s="145" t="s">
        <v>2169</v>
      </c>
      <c r="C4393" s="31" t="s">
        <v>9601</v>
      </c>
      <c r="D4393" s="31"/>
      <c r="E4393" s="43" t="s">
        <v>52</v>
      </c>
      <c r="F4393" s="42" t="s">
        <v>34</v>
      </c>
      <c r="G4393" s="83" t="s">
        <v>34</v>
      </c>
      <c r="H4393" s="168">
        <v>35621</v>
      </c>
      <c r="I4393" s="31"/>
      <c r="J4393" s="83" t="s">
        <v>188</v>
      </c>
      <c r="K4393" s="31" t="s">
        <v>34</v>
      </c>
      <c r="L4393" s="31"/>
      <c r="M4393" s="168"/>
      <c r="N4393" s="147"/>
      <c r="O4393" s="105" t="s">
        <v>52</v>
      </c>
      <c r="P4393" s="171">
        <v>35621</v>
      </c>
      <c r="Q4393" s="31"/>
      <c r="R4393" s="83" t="s">
        <v>188</v>
      </c>
      <c r="S4393" s="31" t="s">
        <v>34</v>
      </c>
      <c r="T4393" s="31"/>
      <c r="U4393" s="168"/>
      <c r="V4393" s="149"/>
      <c r="W4393" s="140" t="str" cm="1">
        <f t="array" ref="W4393">IF(SUM(LEN(B4393:V4393))=0,"",IF(OR(OR(ISBLANK(F4393),SUM(LEN(C4393),LEN(D4393))=0),AND(NOT(E4393="Unknown"),ISBLANK(J4393)),AND(NOT(O4393="Unknown"),ISBLANK(R4393))),"Missing Information", INDEX(Table15[Entire Service Line Classification], MATCH(SUMIFS(Table15[Unique ID],Table15[System-Owned Portion],E4393,Table15[If Material Anything Other than "Lead" in Column E,Was Material Ever Previously Lead?],G4393,Table15[Customer-Owned Portion],O4393),Table15[Unique ID],0),0)))</f>
        <v>Non-lead</v>
      </c>
      <c r="X4393"/>
    </row>
    <row r="4394" spans="2:24" ht="30" x14ac:dyDescent="0.25">
      <c r="B4394" s="145" t="s">
        <v>2170</v>
      </c>
      <c r="C4394" s="31" t="s">
        <v>9602</v>
      </c>
      <c r="D4394" s="31"/>
      <c r="E4394" s="43" t="s">
        <v>52</v>
      </c>
      <c r="F4394" s="42" t="s">
        <v>34</v>
      </c>
      <c r="G4394" s="83" t="s">
        <v>34</v>
      </c>
      <c r="H4394" s="168">
        <v>35621</v>
      </c>
      <c r="I4394" s="31"/>
      <c r="J4394" s="83" t="s">
        <v>188</v>
      </c>
      <c r="K4394" s="31" t="s">
        <v>34</v>
      </c>
      <c r="L4394" s="31"/>
      <c r="M4394" s="168"/>
      <c r="N4394" s="147"/>
      <c r="O4394" s="105" t="s">
        <v>52</v>
      </c>
      <c r="P4394" s="171">
        <v>35621</v>
      </c>
      <c r="Q4394" s="31"/>
      <c r="R4394" s="83" t="s">
        <v>188</v>
      </c>
      <c r="S4394" s="31" t="s">
        <v>34</v>
      </c>
      <c r="T4394" s="31"/>
      <c r="U4394" s="168"/>
      <c r="V4394" s="149"/>
      <c r="W4394" s="140" t="str" cm="1">
        <f t="array" ref="W4394">IF(SUM(LEN(B4394:V4394))=0,"",IF(OR(OR(ISBLANK(F4394),SUM(LEN(C4394),LEN(D4394))=0),AND(NOT(E4394="Unknown"),ISBLANK(J4394)),AND(NOT(O4394="Unknown"),ISBLANK(R4394))),"Missing Information", INDEX(Table15[Entire Service Line Classification], MATCH(SUMIFS(Table15[Unique ID],Table15[System-Owned Portion],E4394,Table15[If Material Anything Other than "Lead" in Column E,Was Material Ever Previously Lead?],G4394,Table15[Customer-Owned Portion],O4394),Table15[Unique ID],0),0)))</f>
        <v>Non-lead</v>
      </c>
      <c r="X4394"/>
    </row>
    <row r="4395" spans="2:24" ht="30" x14ac:dyDescent="0.25">
      <c r="B4395" s="145" t="s">
        <v>2182</v>
      </c>
      <c r="C4395" s="31" t="s">
        <v>9614</v>
      </c>
      <c r="D4395" s="31"/>
      <c r="E4395" s="43" t="s">
        <v>52</v>
      </c>
      <c r="F4395" s="42" t="s">
        <v>34</v>
      </c>
      <c r="G4395" s="83" t="s">
        <v>34</v>
      </c>
      <c r="H4395" s="168">
        <v>35621</v>
      </c>
      <c r="I4395" s="31"/>
      <c r="J4395" s="83" t="s">
        <v>188</v>
      </c>
      <c r="K4395" s="31" t="s">
        <v>34</v>
      </c>
      <c r="L4395" s="31"/>
      <c r="M4395" s="168"/>
      <c r="N4395" s="147"/>
      <c r="O4395" s="105" t="s">
        <v>52</v>
      </c>
      <c r="P4395" s="171">
        <v>35621</v>
      </c>
      <c r="Q4395" s="31"/>
      <c r="R4395" s="83" t="s">
        <v>188</v>
      </c>
      <c r="S4395" s="31" t="s">
        <v>34</v>
      </c>
      <c r="T4395" s="31"/>
      <c r="U4395" s="168"/>
      <c r="V4395" s="149"/>
      <c r="W4395" s="140" t="str" cm="1">
        <f t="array" ref="W4395">IF(SUM(LEN(B4395:V4395))=0,"",IF(OR(OR(ISBLANK(F4395),SUM(LEN(C4395),LEN(D4395))=0),AND(NOT(E4395="Unknown"),ISBLANK(J4395)),AND(NOT(O4395="Unknown"),ISBLANK(R4395))),"Missing Information", INDEX(Table15[Entire Service Line Classification], MATCH(SUMIFS(Table15[Unique ID],Table15[System-Owned Portion],E4395,Table15[If Material Anything Other than "Lead" in Column E,Was Material Ever Previously Lead?],G4395,Table15[Customer-Owned Portion],O4395),Table15[Unique ID],0),0)))</f>
        <v>Non-lead</v>
      </c>
      <c r="X4395"/>
    </row>
    <row r="4396" spans="2:24" ht="30" x14ac:dyDescent="0.25">
      <c r="B4396" s="145" t="s">
        <v>2193</v>
      </c>
      <c r="C4396" s="31" t="s">
        <v>9625</v>
      </c>
      <c r="D4396" s="31"/>
      <c r="E4396" s="43" t="s">
        <v>52</v>
      </c>
      <c r="F4396" s="42" t="s">
        <v>34</v>
      </c>
      <c r="G4396" s="83" t="s">
        <v>34</v>
      </c>
      <c r="H4396" s="168">
        <v>35621</v>
      </c>
      <c r="I4396" s="31"/>
      <c r="J4396" s="83" t="s">
        <v>188</v>
      </c>
      <c r="K4396" s="31" t="s">
        <v>34</v>
      </c>
      <c r="L4396" s="31"/>
      <c r="M4396" s="168"/>
      <c r="N4396" s="147"/>
      <c r="O4396" s="105" t="s">
        <v>52</v>
      </c>
      <c r="P4396" s="171">
        <v>35621</v>
      </c>
      <c r="Q4396" s="31"/>
      <c r="R4396" s="83" t="s">
        <v>188</v>
      </c>
      <c r="S4396" s="31" t="s">
        <v>34</v>
      </c>
      <c r="T4396" s="31"/>
      <c r="U4396" s="168"/>
      <c r="V4396" s="149"/>
      <c r="W4396" s="140" t="str" cm="1">
        <f t="array" ref="W4396">IF(SUM(LEN(B4396:V4396))=0,"",IF(OR(OR(ISBLANK(F4396),SUM(LEN(C4396),LEN(D4396))=0),AND(NOT(E4396="Unknown"),ISBLANK(J4396)),AND(NOT(O4396="Unknown"),ISBLANK(R4396))),"Missing Information", INDEX(Table15[Entire Service Line Classification], MATCH(SUMIFS(Table15[Unique ID],Table15[System-Owned Portion],E4396,Table15[If Material Anything Other than "Lead" in Column E,Was Material Ever Previously Lead?],G4396,Table15[Customer-Owned Portion],O4396),Table15[Unique ID],0),0)))</f>
        <v>Non-lead</v>
      </c>
      <c r="X4396"/>
    </row>
    <row r="4397" spans="2:24" ht="30" x14ac:dyDescent="0.25">
      <c r="B4397" s="145" t="s">
        <v>2195</v>
      </c>
      <c r="C4397" s="31" t="s">
        <v>9627</v>
      </c>
      <c r="D4397" s="31"/>
      <c r="E4397" s="43" t="s">
        <v>52</v>
      </c>
      <c r="F4397" s="42" t="s">
        <v>34</v>
      </c>
      <c r="G4397" s="83" t="s">
        <v>34</v>
      </c>
      <c r="H4397" s="168">
        <v>35621</v>
      </c>
      <c r="I4397" s="31"/>
      <c r="J4397" s="83" t="s">
        <v>188</v>
      </c>
      <c r="K4397" s="31" t="s">
        <v>34</v>
      </c>
      <c r="L4397" s="31"/>
      <c r="M4397" s="168"/>
      <c r="N4397" s="147"/>
      <c r="O4397" s="105" t="s">
        <v>52</v>
      </c>
      <c r="P4397" s="171">
        <v>35621</v>
      </c>
      <c r="Q4397" s="31"/>
      <c r="R4397" s="83" t="s">
        <v>188</v>
      </c>
      <c r="S4397" s="31" t="s">
        <v>34</v>
      </c>
      <c r="T4397" s="31"/>
      <c r="U4397" s="168"/>
      <c r="V4397" s="149"/>
      <c r="W4397" s="140" t="str" cm="1">
        <f t="array" ref="W4397">IF(SUM(LEN(B4397:V4397))=0,"",IF(OR(OR(ISBLANK(F4397),SUM(LEN(C4397),LEN(D4397))=0),AND(NOT(E4397="Unknown"),ISBLANK(J4397)),AND(NOT(O4397="Unknown"),ISBLANK(R4397))),"Missing Information", INDEX(Table15[Entire Service Line Classification], MATCH(SUMIFS(Table15[Unique ID],Table15[System-Owned Portion],E4397,Table15[If Material Anything Other than "Lead" in Column E,Was Material Ever Previously Lead?],G4397,Table15[Customer-Owned Portion],O4397),Table15[Unique ID],0),0)))</f>
        <v>Non-lead</v>
      </c>
      <c r="X4397"/>
    </row>
    <row r="4398" spans="2:24" ht="30" x14ac:dyDescent="0.25">
      <c r="B4398" s="145" t="s">
        <v>2297</v>
      </c>
      <c r="C4398" s="31" t="s">
        <v>9729</v>
      </c>
      <c r="D4398" s="31"/>
      <c r="E4398" s="43" t="s">
        <v>52</v>
      </c>
      <c r="F4398" s="42" t="s">
        <v>34</v>
      </c>
      <c r="G4398" s="83" t="s">
        <v>34</v>
      </c>
      <c r="H4398" s="168">
        <v>35621</v>
      </c>
      <c r="I4398" s="31"/>
      <c r="J4398" s="83" t="s">
        <v>188</v>
      </c>
      <c r="K4398" s="31" t="s">
        <v>34</v>
      </c>
      <c r="L4398" s="31"/>
      <c r="M4398" s="168"/>
      <c r="N4398" s="147"/>
      <c r="O4398" s="105" t="s">
        <v>52</v>
      </c>
      <c r="P4398" s="171">
        <v>35621</v>
      </c>
      <c r="Q4398" s="31"/>
      <c r="R4398" s="83" t="s">
        <v>188</v>
      </c>
      <c r="S4398" s="31" t="s">
        <v>34</v>
      </c>
      <c r="T4398" s="31"/>
      <c r="U4398" s="168"/>
      <c r="V4398" s="149"/>
      <c r="W4398" s="140" t="str" cm="1">
        <f t="array" ref="W4398">IF(SUM(LEN(B4398:V4398))=0,"",IF(OR(OR(ISBLANK(F4398),SUM(LEN(C4398),LEN(D4398))=0),AND(NOT(E4398="Unknown"),ISBLANK(J4398)),AND(NOT(O4398="Unknown"),ISBLANK(R4398))),"Missing Information", INDEX(Table15[Entire Service Line Classification], MATCH(SUMIFS(Table15[Unique ID],Table15[System-Owned Portion],E4398,Table15[If Material Anything Other than "Lead" in Column E,Was Material Ever Previously Lead?],G4398,Table15[Customer-Owned Portion],O4398),Table15[Unique ID],0),0)))</f>
        <v>Non-lead</v>
      </c>
      <c r="X4398"/>
    </row>
    <row r="4399" spans="2:24" ht="30" x14ac:dyDescent="0.25">
      <c r="B4399" s="145" t="s">
        <v>2337</v>
      </c>
      <c r="C4399" s="31" t="s">
        <v>9769</v>
      </c>
      <c r="D4399" s="31"/>
      <c r="E4399" s="43" t="s">
        <v>52</v>
      </c>
      <c r="F4399" s="42" t="s">
        <v>34</v>
      </c>
      <c r="G4399" s="83" t="s">
        <v>34</v>
      </c>
      <c r="H4399" s="168">
        <v>35621</v>
      </c>
      <c r="I4399" s="31"/>
      <c r="J4399" s="83" t="s">
        <v>188</v>
      </c>
      <c r="K4399" s="31" t="s">
        <v>34</v>
      </c>
      <c r="L4399" s="31"/>
      <c r="M4399" s="168"/>
      <c r="N4399" s="147"/>
      <c r="O4399" s="105" t="s">
        <v>52</v>
      </c>
      <c r="P4399" s="171">
        <v>35621</v>
      </c>
      <c r="Q4399" s="31"/>
      <c r="R4399" s="83" t="s">
        <v>188</v>
      </c>
      <c r="S4399" s="31" t="s">
        <v>34</v>
      </c>
      <c r="T4399" s="31"/>
      <c r="U4399" s="168"/>
      <c r="V4399" s="149"/>
      <c r="W4399" s="140" t="str" cm="1">
        <f t="array" ref="W4399">IF(SUM(LEN(B4399:V4399))=0,"",IF(OR(OR(ISBLANK(F4399),SUM(LEN(C4399),LEN(D4399))=0),AND(NOT(E4399="Unknown"),ISBLANK(J4399)),AND(NOT(O4399="Unknown"),ISBLANK(R4399))),"Missing Information", INDEX(Table15[Entire Service Line Classification], MATCH(SUMIFS(Table15[Unique ID],Table15[System-Owned Portion],E4399,Table15[If Material Anything Other than "Lead" in Column E,Was Material Ever Previously Lead?],G4399,Table15[Customer-Owned Portion],O4399),Table15[Unique ID],0),0)))</f>
        <v>Non-lead</v>
      </c>
      <c r="X4399"/>
    </row>
    <row r="4400" spans="2:24" ht="30" x14ac:dyDescent="0.25">
      <c r="B4400" s="145" t="s">
        <v>2347</v>
      </c>
      <c r="C4400" s="31" t="s">
        <v>9779</v>
      </c>
      <c r="D4400" s="31"/>
      <c r="E4400" s="43" t="s">
        <v>52</v>
      </c>
      <c r="F4400" s="42" t="s">
        <v>34</v>
      </c>
      <c r="G4400" s="83" t="s">
        <v>34</v>
      </c>
      <c r="H4400" s="168">
        <v>35621</v>
      </c>
      <c r="I4400" s="31"/>
      <c r="J4400" s="83" t="s">
        <v>188</v>
      </c>
      <c r="K4400" s="31" t="s">
        <v>34</v>
      </c>
      <c r="L4400" s="31"/>
      <c r="M4400" s="168"/>
      <c r="N4400" s="147"/>
      <c r="O4400" s="105" t="s">
        <v>52</v>
      </c>
      <c r="P4400" s="171">
        <v>35621</v>
      </c>
      <c r="Q4400" s="31"/>
      <c r="R4400" s="83" t="s">
        <v>188</v>
      </c>
      <c r="S4400" s="31" t="s">
        <v>34</v>
      </c>
      <c r="T4400" s="31"/>
      <c r="U4400" s="168"/>
      <c r="V4400" s="149"/>
      <c r="W4400" s="140" t="str" cm="1">
        <f t="array" ref="W4400">IF(SUM(LEN(B4400:V4400))=0,"",IF(OR(OR(ISBLANK(F4400),SUM(LEN(C4400),LEN(D4400))=0),AND(NOT(E4400="Unknown"),ISBLANK(J4400)),AND(NOT(O4400="Unknown"),ISBLANK(R4400))),"Missing Information", INDEX(Table15[Entire Service Line Classification], MATCH(SUMIFS(Table15[Unique ID],Table15[System-Owned Portion],E4400,Table15[If Material Anything Other than "Lead" in Column E,Was Material Ever Previously Lead?],G4400,Table15[Customer-Owned Portion],O4400),Table15[Unique ID],0),0)))</f>
        <v>Non-lead</v>
      </c>
      <c r="X4400"/>
    </row>
    <row r="4401" spans="2:24" ht="30" x14ac:dyDescent="0.25">
      <c r="B4401" s="145" t="s">
        <v>2350</v>
      </c>
      <c r="C4401" s="31" t="s">
        <v>9782</v>
      </c>
      <c r="D4401" s="31"/>
      <c r="E4401" s="43" t="s">
        <v>52</v>
      </c>
      <c r="F4401" s="42" t="s">
        <v>34</v>
      </c>
      <c r="G4401" s="83" t="s">
        <v>34</v>
      </c>
      <c r="H4401" s="168">
        <v>35621</v>
      </c>
      <c r="I4401" s="31"/>
      <c r="J4401" s="83" t="s">
        <v>188</v>
      </c>
      <c r="K4401" s="31" t="s">
        <v>34</v>
      </c>
      <c r="L4401" s="31"/>
      <c r="M4401" s="168"/>
      <c r="N4401" s="147"/>
      <c r="O4401" s="105" t="s">
        <v>52</v>
      </c>
      <c r="P4401" s="171">
        <v>35621</v>
      </c>
      <c r="Q4401" s="31"/>
      <c r="R4401" s="83" t="s">
        <v>188</v>
      </c>
      <c r="S4401" s="31" t="s">
        <v>34</v>
      </c>
      <c r="T4401" s="31"/>
      <c r="U4401" s="168"/>
      <c r="V4401" s="149"/>
      <c r="W4401" s="140" t="str" cm="1">
        <f t="array" ref="W4401">IF(SUM(LEN(B4401:V4401))=0,"",IF(OR(OR(ISBLANK(F4401),SUM(LEN(C4401),LEN(D4401))=0),AND(NOT(E4401="Unknown"),ISBLANK(J4401)),AND(NOT(O4401="Unknown"),ISBLANK(R4401))),"Missing Information", INDEX(Table15[Entire Service Line Classification], MATCH(SUMIFS(Table15[Unique ID],Table15[System-Owned Portion],E4401,Table15[If Material Anything Other than "Lead" in Column E,Was Material Ever Previously Lead?],G4401,Table15[Customer-Owned Portion],O4401),Table15[Unique ID],0),0)))</f>
        <v>Non-lead</v>
      </c>
      <c r="X4401"/>
    </row>
    <row r="4402" spans="2:24" ht="30" x14ac:dyDescent="0.25">
      <c r="B4402" s="145" t="s">
        <v>2365</v>
      </c>
      <c r="C4402" s="31" t="s">
        <v>9797</v>
      </c>
      <c r="D4402" s="31"/>
      <c r="E4402" s="43" t="s">
        <v>52</v>
      </c>
      <c r="F4402" s="42" t="s">
        <v>34</v>
      </c>
      <c r="G4402" s="83" t="s">
        <v>34</v>
      </c>
      <c r="H4402" s="168">
        <v>35621</v>
      </c>
      <c r="I4402" s="31"/>
      <c r="J4402" s="83" t="s">
        <v>188</v>
      </c>
      <c r="K4402" s="31" t="s">
        <v>34</v>
      </c>
      <c r="L4402" s="31"/>
      <c r="M4402" s="168"/>
      <c r="N4402" s="147"/>
      <c r="O4402" s="105" t="s">
        <v>52</v>
      </c>
      <c r="P4402" s="171">
        <v>35621</v>
      </c>
      <c r="Q4402" s="31"/>
      <c r="R4402" s="83" t="s">
        <v>188</v>
      </c>
      <c r="S4402" s="31" t="s">
        <v>34</v>
      </c>
      <c r="T4402" s="31"/>
      <c r="U4402" s="168"/>
      <c r="V4402" s="149"/>
      <c r="W4402" s="140" t="str" cm="1">
        <f t="array" ref="W4402">IF(SUM(LEN(B4402:V4402))=0,"",IF(OR(OR(ISBLANK(F4402),SUM(LEN(C4402),LEN(D4402))=0),AND(NOT(E4402="Unknown"),ISBLANK(J4402)),AND(NOT(O4402="Unknown"),ISBLANK(R4402))),"Missing Information", INDEX(Table15[Entire Service Line Classification], MATCH(SUMIFS(Table15[Unique ID],Table15[System-Owned Portion],E4402,Table15[If Material Anything Other than "Lead" in Column E,Was Material Ever Previously Lead?],G4402,Table15[Customer-Owned Portion],O4402),Table15[Unique ID],0),0)))</f>
        <v>Non-lead</v>
      </c>
      <c r="X4402"/>
    </row>
    <row r="4403" spans="2:24" ht="30" x14ac:dyDescent="0.25">
      <c r="B4403" s="145" t="s">
        <v>2396</v>
      </c>
      <c r="C4403" s="31" t="s">
        <v>9828</v>
      </c>
      <c r="D4403" s="31"/>
      <c r="E4403" s="43" t="s">
        <v>52</v>
      </c>
      <c r="F4403" s="42" t="s">
        <v>34</v>
      </c>
      <c r="G4403" s="83" t="s">
        <v>34</v>
      </c>
      <c r="H4403" s="168">
        <v>35621</v>
      </c>
      <c r="I4403" s="31"/>
      <c r="J4403" s="83" t="s">
        <v>188</v>
      </c>
      <c r="K4403" s="31" t="s">
        <v>34</v>
      </c>
      <c r="L4403" s="31"/>
      <c r="M4403" s="168"/>
      <c r="N4403" s="147"/>
      <c r="O4403" s="105" t="s">
        <v>52</v>
      </c>
      <c r="P4403" s="171">
        <v>35621</v>
      </c>
      <c r="Q4403" s="31"/>
      <c r="R4403" s="83" t="s">
        <v>188</v>
      </c>
      <c r="S4403" s="31" t="s">
        <v>34</v>
      </c>
      <c r="T4403" s="31"/>
      <c r="U4403" s="168"/>
      <c r="V4403" s="149"/>
      <c r="W4403" s="140" t="str" cm="1">
        <f t="array" ref="W4403">IF(SUM(LEN(B4403:V4403))=0,"",IF(OR(OR(ISBLANK(F4403),SUM(LEN(C4403),LEN(D4403))=0),AND(NOT(E4403="Unknown"),ISBLANK(J4403)),AND(NOT(O4403="Unknown"),ISBLANK(R4403))),"Missing Information", INDEX(Table15[Entire Service Line Classification], MATCH(SUMIFS(Table15[Unique ID],Table15[System-Owned Portion],E4403,Table15[If Material Anything Other than "Lead" in Column E,Was Material Ever Previously Lead?],G4403,Table15[Customer-Owned Portion],O4403),Table15[Unique ID],0),0)))</f>
        <v>Non-lead</v>
      </c>
      <c r="X4403"/>
    </row>
    <row r="4404" spans="2:24" ht="30" x14ac:dyDescent="0.25">
      <c r="B4404" s="145" t="s">
        <v>2430</v>
      </c>
      <c r="C4404" s="31" t="s">
        <v>9862</v>
      </c>
      <c r="D4404" s="31"/>
      <c r="E4404" s="43" t="s">
        <v>52</v>
      </c>
      <c r="F4404" s="42" t="s">
        <v>34</v>
      </c>
      <c r="G4404" s="83" t="s">
        <v>34</v>
      </c>
      <c r="H4404" s="168">
        <v>35621</v>
      </c>
      <c r="I4404" s="31"/>
      <c r="J4404" s="83" t="s">
        <v>188</v>
      </c>
      <c r="K4404" s="31" t="s">
        <v>34</v>
      </c>
      <c r="L4404" s="31"/>
      <c r="M4404" s="168"/>
      <c r="N4404" s="147"/>
      <c r="O4404" s="105" t="s">
        <v>52</v>
      </c>
      <c r="P4404" s="171">
        <v>35621</v>
      </c>
      <c r="Q4404" s="31"/>
      <c r="R4404" s="83" t="s">
        <v>188</v>
      </c>
      <c r="S4404" s="31" t="s">
        <v>34</v>
      </c>
      <c r="T4404" s="31"/>
      <c r="U4404" s="168"/>
      <c r="V4404" s="149"/>
      <c r="W4404" s="140" t="str" cm="1">
        <f t="array" ref="W4404">IF(SUM(LEN(B4404:V4404))=0,"",IF(OR(OR(ISBLANK(F4404),SUM(LEN(C4404),LEN(D4404))=0),AND(NOT(E4404="Unknown"),ISBLANK(J4404)),AND(NOT(O4404="Unknown"),ISBLANK(R4404))),"Missing Information", INDEX(Table15[Entire Service Line Classification], MATCH(SUMIFS(Table15[Unique ID],Table15[System-Owned Portion],E4404,Table15[If Material Anything Other than "Lead" in Column E,Was Material Ever Previously Lead?],G4404,Table15[Customer-Owned Portion],O4404),Table15[Unique ID],0),0)))</f>
        <v>Non-lead</v>
      </c>
      <c r="X4404"/>
    </row>
    <row r="4405" spans="2:24" ht="30" x14ac:dyDescent="0.25">
      <c r="B4405" s="145" t="s">
        <v>2445</v>
      </c>
      <c r="C4405" s="31" t="s">
        <v>9877</v>
      </c>
      <c r="D4405" s="31"/>
      <c r="E4405" s="43" t="s">
        <v>52</v>
      </c>
      <c r="F4405" s="42" t="s">
        <v>34</v>
      </c>
      <c r="G4405" s="83" t="s">
        <v>34</v>
      </c>
      <c r="H4405" s="168">
        <v>35621</v>
      </c>
      <c r="I4405" s="31"/>
      <c r="J4405" s="83" t="s">
        <v>188</v>
      </c>
      <c r="K4405" s="31" t="s">
        <v>34</v>
      </c>
      <c r="L4405" s="31"/>
      <c r="M4405" s="168"/>
      <c r="N4405" s="147"/>
      <c r="O4405" s="105" t="s">
        <v>52</v>
      </c>
      <c r="P4405" s="171">
        <v>35621</v>
      </c>
      <c r="Q4405" s="31"/>
      <c r="R4405" s="83" t="s">
        <v>188</v>
      </c>
      <c r="S4405" s="31" t="s">
        <v>34</v>
      </c>
      <c r="T4405" s="31"/>
      <c r="U4405" s="168"/>
      <c r="V4405" s="149"/>
      <c r="W4405" s="140" t="str" cm="1">
        <f t="array" ref="W4405">IF(SUM(LEN(B4405:V4405))=0,"",IF(OR(OR(ISBLANK(F4405),SUM(LEN(C4405),LEN(D4405))=0),AND(NOT(E4405="Unknown"),ISBLANK(J4405)),AND(NOT(O4405="Unknown"),ISBLANK(R4405))),"Missing Information", INDEX(Table15[Entire Service Line Classification], MATCH(SUMIFS(Table15[Unique ID],Table15[System-Owned Portion],E4405,Table15[If Material Anything Other than "Lead" in Column E,Was Material Ever Previously Lead?],G4405,Table15[Customer-Owned Portion],O4405),Table15[Unique ID],0),0)))</f>
        <v>Non-lead</v>
      </c>
      <c r="X4405"/>
    </row>
    <row r="4406" spans="2:24" ht="30" x14ac:dyDescent="0.25">
      <c r="B4406" s="145" t="s">
        <v>2446</v>
      </c>
      <c r="C4406" s="31" t="s">
        <v>9878</v>
      </c>
      <c r="D4406" s="31"/>
      <c r="E4406" s="43" t="s">
        <v>52</v>
      </c>
      <c r="F4406" s="42" t="s">
        <v>34</v>
      </c>
      <c r="G4406" s="83" t="s">
        <v>34</v>
      </c>
      <c r="H4406" s="168">
        <v>35621</v>
      </c>
      <c r="I4406" s="31"/>
      <c r="J4406" s="83" t="s">
        <v>188</v>
      </c>
      <c r="K4406" s="31" t="s">
        <v>34</v>
      </c>
      <c r="L4406" s="31"/>
      <c r="M4406" s="168"/>
      <c r="N4406" s="147"/>
      <c r="O4406" s="105" t="s">
        <v>52</v>
      </c>
      <c r="P4406" s="171">
        <v>35621</v>
      </c>
      <c r="Q4406" s="31"/>
      <c r="R4406" s="83" t="s">
        <v>188</v>
      </c>
      <c r="S4406" s="31" t="s">
        <v>34</v>
      </c>
      <c r="T4406" s="31"/>
      <c r="U4406" s="168"/>
      <c r="V4406" s="149"/>
      <c r="W4406" s="140" t="str" cm="1">
        <f t="array" ref="W4406">IF(SUM(LEN(B4406:V4406))=0,"",IF(OR(OR(ISBLANK(F4406),SUM(LEN(C4406),LEN(D4406))=0),AND(NOT(E4406="Unknown"),ISBLANK(J4406)),AND(NOT(O4406="Unknown"),ISBLANK(R4406))),"Missing Information", INDEX(Table15[Entire Service Line Classification], MATCH(SUMIFS(Table15[Unique ID],Table15[System-Owned Portion],E4406,Table15[If Material Anything Other than "Lead" in Column E,Was Material Ever Previously Lead?],G4406,Table15[Customer-Owned Portion],O4406),Table15[Unique ID],0),0)))</f>
        <v>Non-lead</v>
      </c>
      <c r="X4406"/>
    </row>
    <row r="4407" spans="2:24" ht="30" x14ac:dyDescent="0.25">
      <c r="B4407" s="145" t="s">
        <v>2451</v>
      </c>
      <c r="C4407" s="31" t="s">
        <v>9883</v>
      </c>
      <c r="D4407" s="31"/>
      <c r="E4407" s="43" t="s">
        <v>52</v>
      </c>
      <c r="F4407" s="42" t="s">
        <v>34</v>
      </c>
      <c r="G4407" s="83" t="s">
        <v>34</v>
      </c>
      <c r="H4407" s="168">
        <v>35621</v>
      </c>
      <c r="I4407" s="31"/>
      <c r="J4407" s="83" t="s">
        <v>188</v>
      </c>
      <c r="K4407" s="31" t="s">
        <v>34</v>
      </c>
      <c r="L4407" s="31"/>
      <c r="M4407" s="168"/>
      <c r="N4407" s="147"/>
      <c r="O4407" s="105" t="s">
        <v>52</v>
      </c>
      <c r="P4407" s="171">
        <v>35621</v>
      </c>
      <c r="Q4407" s="31"/>
      <c r="R4407" s="83" t="s">
        <v>188</v>
      </c>
      <c r="S4407" s="31" t="s">
        <v>34</v>
      </c>
      <c r="T4407" s="31"/>
      <c r="U4407" s="168"/>
      <c r="V4407" s="149"/>
      <c r="W4407" s="140" t="str" cm="1">
        <f t="array" ref="W4407">IF(SUM(LEN(B4407:V4407))=0,"",IF(OR(OR(ISBLANK(F4407),SUM(LEN(C4407),LEN(D4407))=0),AND(NOT(E4407="Unknown"),ISBLANK(J4407)),AND(NOT(O4407="Unknown"),ISBLANK(R4407))),"Missing Information", INDEX(Table15[Entire Service Line Classification], MATCH(SUMIFS(Table15[Unique ID],Table15[System-Owned Portion],E4407,Table15[If Material Anything Other than "Lead" in Column E,Was Material Ever Previously Lead?],G4407,Table15[Customer-Owned Portion],O4407),Table15[Unique ID],0),0)))</f>
        <v>Non-lead</v>
      </c>
      <c r="X4407"/>
    </row>
    <row r="4408" spans="2:24" ht="30" x14ac:dyDescent="0.25">
      <c r="B4408" s="145" t="s">
        <v>2456</v>
      </c>
      <c r="C4408" s="31" t="s">
        <v>9888</v>
      </c>
      <c r="D4408" s="31"/>
      <c r="E4408" s="43" t="s">
        <v>52</v>
      </c>
      <c r="F4408" s="42" t="s">
        <v>34</v>
      </c>
      <c r="G4408" s="83" t="s">
        <v>34</v>
      </c>
      <c r="H4408" s="168">
        <v>35621</v>
      </c>
      <c r="I4408" s="31"/>
      <c r="J4408" s="83" t="s">
        <v>188</v>
      </c>
      <c r="K4408" s="31" t="s">
        <v>34</v>
      </c>
      <c r="L4408" s="31"/>
      <c r="M4408" s="168"/>
      <c r="N4408" s="147"/>
      <c r="O4408" s="105" t="s">
        <v>52</v>
      </c>
      <c r="P4408" s="171">
        <v>35621</v>
      </c>
      <c r="Q4408" s="31"/>
      <c r="R4408" s="83" t="s">
        <v>188</v>
      </c>
      <c r="S4408" s="31" t="s">
        <v>34</v>
      </c>
      <c r="T4408" s="31"/>
      <c r="U4408" s="168"/>
      <c r="V4408" s="149"/>
      <c r="W4408" s="140" t="str" cm="1">
        <f t="array" ref="W4408">IF(SUM(LEN(B4408:V4408))=0,"",IF(OR(OR(ISBLANK(F4408),SUM(LEN(C4408),LEN(D4408))=0),AND(NOT(E4408="Unknown"),ISBLANK(J4408)),AND(NOT(O4408="Unknown"),ISBLANK(R4408))),"Missing Information", INDEX(Table15[Entire Service Line Classification], MATCH(SUMIFS(Table15[Unique ID],Table15[System-Owned Portion],E4408,Table15[If Material Anything Other than "Lead" in Column E,Was Material Ever Previously Lead?],G4408,Table15[Customer-Owned Portion],O4408),Table15[Unique ID],0),0)))</f>
        <v>Non-lead</v>
      </c>
      <c r="X4408"/>
    </row>
    <row r="4409" spans="2:24" ht="30" x14ac:dyDescent="0.25">
      <c r="B4409" s="145" t="s">
        <v>2487</v>
      </c>
      <c r="C4409" s="31" t="s">
        <v>9919</v>
      </c>
      <c r="D4409" s="31"/>
      <c r="E4409" s="43" t="s">
        <v>52</v>
      </c>
      <c r="F4409" s="42" t="s">
        <v>34</v>
      </c>
      <c r="G4409" s="83" t="s">
        <v>34</v>
      </c>
      <c r="H4409" s="168">
        <v>35621</v>
      </c>
      <c r="I4409" s="31"/>
      <c r="J4409" s="83" t="s">
        <v>188</v>
      </c>
      <c r="K4409" s="31" t="s">
        <v>34</v>
      </c>
      <c r="L4409" s="31"/>
      <c r="M4409" s="168"/>
      <c r="N4409" s="147"/>
      <c r="O4409" s="105" t="s">
        <v>52</v>
      </c>
      <c r="P4409" s="171">
        <v>35621</v>
      </c>
      <c r="Q4409" s="31"/>
      <c r="R4409" s="83" t="s">
        <v>188</v>
      </c>
      <c r="S4409" s="31" t="s">
        <v>34</v>
      </c>
      <c r="T4409" s="31"/>
      <c r="U4409" s="168"/>
      <c r="V4409" s="149"/>
      <c r="W4409" s="140" t="str" cm="1">
        <f t="array" ref="W4409">IF(SUM(LEN(B4409:V4409))=0,"",IF(OR(OR(ISBLANK(F4409),SUM(LEN(C4409),LEN(D4409))=0),AND(NOT(E4409="Unknown"),ISBLANK(J4409)),AND(NOT(O4409="Unknown"),ISBLANK(R4409))),"Missing Information", INDEX(Table15[Entire Service Line Classification], MATCH(SUMIFS(Table15[Unique ID],Table15[System-Owned Portion],E4409,Table15[If Material Anything Other than "Lead" in Column E,Was Material Ever Previously Lead?],G4409,Table15[Customer-Owned Portion],O4409),Table15[Unique ID],0),0)))</f>
        <v>Non-lead</v>
      </c>
      <c r="X4409"/>
    </row>
    <row r="4410" spans="2:24" ht="30" x14ac:dyDescent="0.25">
      <c r="B4410" s="145" t="s">
        <v>2490</v>
      </c>
      <c r="C4410" s="31" t="s">
        <v>9922</v>
      </c>
      <c r="D4410" s="31"/>
      <c r="E4410" s="43" t="s">
        <v>52</v>
      </c>
      <c r="F4410" s="42" t="s">
        <v>34</v>
      </c>
      <c r="G4410" s="83" t="s">
        <v>34</v>
      </c>
      <c r="H4410" s="168">
        <v>35621</v>
      </c>
      <c r="I4410" s="31"/>
      <c r="J4410" s="83" t="s">
        <v>188</v>
      </c>
      <c r="K4410" s="31" t="s">
        <v>34</v>
      </c>
      <c r="L4410" s="31"/>
      <c r="M4410" s="168"/>
      <c r="N4410" s="147"/>
      <c r="O4410" s="105" t="s">
        <v>52</v>
      </c>
      <c r="P4410" s="171">
        <v>35621</v>
      </c>
      <c r="Q4410" s="31"/>
      <c r="R4410" s="83" t="s">
        <v>188</v>
      </c>
      <c r="S4410" s="31" t="s">
        <v>34</v>
      </c>
      <c r="T4410" s="31"/>
      <c r="U4410" s="168"/>
      <c r="V4410" s="149"/>
      <c r="W4410" s="140" t="str" cm="1">
        <f t="array" ref="W4410">IF(SUM(LEN(B4410:V4410))=0,"",IF(OR(OR(ISBLANK(F4410),SUM(LEN(C4410),LEN(D4410))=0),AND(NOT(E4410="Unknown"),ISBLANK(J4410)),AND(NOT(O4410="Unknown"),ISBLANK(R4410))),"Missing Information", INDEX(Table15[Entire Service Line Classification], MATCH(SUMIFS(Table15[Unique ID],Table15[System-Owned Portion],E4410,Table15[If Material Anything Other than "Lead" in Column E,Was Material Ever Previously Lead?],G4410,Table15[Customer-Owned Portion],O4410),Table15[Unique ID],0),0)))</f>
        <v>Non-lead</v>
      </c>
      <c r="X4410"/>
    </row>
    <row r="4411" spans="2:24" ht="30" x14ac:dyDescent="0.25">
      <c r="B4411" s="145" t="s">
        <v>2494</v>
      </c>
      <c r="C4411" s="31" t="s">
        <v>9926</v>
      </c>
      <c r="D4411" s="31"/>
      <c r="E4411" s="43" t="s">
        <v>52</v>
      </c>
      <c r="F4411" s="42" t="s">
        <v>34</v>
      </c>
      <c r="G4411" s="83" t="s">
        <v>34</v>
      </c>
      <c r="H4411" s="168">
        <v>35621</v>
      </c>
      <c r="I4411" s="31"/>
      <c r="J4411" s="83" t="s">
        <v>188</v>
      </c>
      <c r="K4411" s="31" t="s">
        <v>34</v>
      </c>
      <c r="L4411" s="31"/>
      <c r="M4411" s="168"/>
      <c r="N4411" s="147"/>
      <c r="O4411" s="105" t="s">
        <v>52</v>
      </c>
      <c r="P4411" s="171">
        <v>35621</v>
      </c>
      <c r="Q4411" s="31"/>
      <c r="R4411" s="83" t="s">
        <v>188</v>
      </c>
      <c r="S4411" s="31" t="s">
        <v>34</v>
      </c>
      <c r="T4411" s="31"/>
      <c r="U4411" s="168"/>
      <c r="V4411" s="149"/>
      <c r="W4411" s="140" t="str" cm="1">
        <f t="array" ref="W4411">IF(SUM(LEN(B4411:V4411))=0,"",IF(OR(OR(ISBLANK(F4411),SUM(LEN(C4411),LEN(D4411))=0),AND(NOT(E4411="Unknown"),ISBLANK(J4411)),AND(NOT(O4411="Unknown"),ISBLANK(R4411))),"Missing Information", INDEX(Table15[Entire Service Line Classification], MATCH(SUMIFS(Table15[Unique ID],Table15[System-Owned Portion],E4411,Table15[If Material Anything Other than "Lead" in Column E,Was Material Ever Previously Lead?],G4411,Table15[Customer-Owned Portion],O4411),Table15[Unique ID],0),0)))</f>
        <v>Non-lead</v>
      </c>
      <c r="X4411"/>
    </row>
    <row r="4412" spans="2:24" ht="30" x14ac:dyDescent="0.25">
      <c r="B4412" s="145" t="s">
        <v>2508</v>
      </c>
      <c r="C4412" s="31" t="s">
        <v>9940</v>
      </c>
      <c r="D4412" s="31"/>
      <c r="E4412" s="43" t="s">
        <v>52</v>
      </c>
      <c r="F4412" s="42" t="s">
        <v>34</v>
      </c>
      <c r="G4412" s="83" t="s">
        <v>34</v>
      </c>
      <c r="H4412" s="168">
        <v>35621</v>
      </c>
      <c r="I4412" s="31"/>
      <c r="J4412" s="83" t="s">
        <v>188</v>
      </c>
      <c r="K4412" s="31" t="s">
        <v>34</v>
      </c>
      <c r="L4412" s="31"/>
      <c r="M4412" s="168"/>
      <c r="N4412" s="147"/>
      <c r="O4412" s="105" t="s">
        <v>52</v>
      </c>
      <c r="P4412" s="171">
        <v>35621</v>
      </c>
      <c r="Q4412" s="31"/>
      <c r="R4412" s="83" t="s">
        <v>188</v>
      </c>
      <c r="S4412" s="31" t="s">
        <v>34</v>
      </c>
      <c r="T4412" s="31"/>
      <c r="U4412" s="168"/>
      <c r="V4412" s="149"/>
      <c r="W4412" s="140" t="str" cm="1">
        <f t="array" ref="W4412">IF(SUM(LEN(B4412:V4412))=0,"",IF(OR(OR(ISBLANK(F4412),SUM(LEN(C4412),LEN(D4412))=0),AND(NOT(E4412="Unknown"),ISBLANK(J4412)),AND(NOT(O4412="Unknown"),ISBLANK(R4412))),"Missing Information", INDEX(Table15[Entire Service Line Classification], MATCH(SUMIFS(Table15[Unique ID],Table15[System-Owned Portion],E4412,Table15[If Material Anything Other than "Lead" in Column E,Was Material Ever Previously Lead?],G4412,Table15[Customer-Owned Portion],O4412),Table15[Unique ID],0),0)))</f>
        <v>Non-lead</v>
      </c>
      <c r="X4412"/>
    </row>
    <row r="4413" spans="2:24" ht="30" x14ac:dyDescent="0.25">
      <c r="B4413" s="145" t="s">
        <v>2517</v>
      </c>
      <c r="C4413" s="31" t="s">
        <v>9949</v>
      </c>
      <c r="D4413" s="31"/>
      <c r="E4413" s="43" t="s">
        <v>52</v>
      </c>
      <c r="F4413" s="42" t="s">
        <v>34</v>
      </c>
      <c r="G4413" s="83" t="s">
        <v>34</v>
      </c>
      <c r="H4413" s="168">
        <v>35621</v>
      </c>
      <c r="I4413" s="31"/>
      <c r="J4413" s="83" t="s">
        <v>188</v>
      </c>
      <c r="K4413" s="31" t="s">
        <v>34</v>
      </c>
      <c r="L4413" s="31"/>
      <c r="M4413" s="168"/>
      <c r="N4413" s="147"/>
      <c r="O4413" s="105" t="s">
        <v>52</v>
      </c>
      <c r="P4413" s="171">
        <v>35621</v>
      </c>
      <c r="Q4413" s="31"/>
      <c r="R4413" s="83" t="s">
        <v>188</v>
      </c>
      <c r="S4413" s="31" t="s">
        <v>34</v>
      </c>
      <c r="T4413" s="31"/>
      <c r="U4413" s="168"/>
      <c r="V4413" s="149"/>
      <c r="W4413" s="140" t="str" cm="1">
        <f t="array" ref="W4413">IF(SUM(LEN(B4413:V4413))=0,"",IF(OR(OR(ISBLANK(F4413),SUM(LEN(C4413),LEN(D4413))=0),AND(NOT(E4413="Unknown"),ISBLANK(J4413)),AND(NOT(O4413="Unknown"),ISBLANK(R4413))),"Missing Information", INDEX(Table15[Entire Service Line Classification], MATCH(SUMIFS(Table15[Unique ID],Table15[System-Owned Portion],E4413,Table15[If Material Anything Other than "Lead" in Column E,Was Material Ever Previously Lead?],G4413,Table15[Customer-Owned Portion],O4413),Table15[Unique ID],0),0)))</f>
        <v>Non-lead</v>
      </c>
      <c r="X4413"/>
    </row>
    <row r="4414" spans="2:24" ht="30" x14ac:dyDescent="0.25">
      <c r="B4414" s="145" t="s">
        <v>2532</v>
      </c>
      <c r="C4414" s="31" t="s">
        <v>9964</v>
      </c>
      <c r="D4414" s="31"/>
      <c r="E4414" s="43" t="s">
        <v>52</v>
      </c>
      <c r="F4414" s="42" t="s">
        <v>34</v>
      </c>
      <c r="G4414" s="83" t="s">
        <v>34</v>
      </c>
      <c r="H4414" s="168">
        <v>35621</v>
      </c>
      <c r="I4414" s="31"/>
      <c r="J4414" s="83" t="s">
        <v>188</v>
      </c>
      <c r="K4414" s="31" t="s">
        <v>34</v>
      </c>
      <c r="L4414" s="31"/>
      <c r="M4414" s="168"/>
      <c r="N4414" s="147"/>
      <c r="O4414" s="105" t="s">
        <v>52</v>
      </c>
      <c r="P4414" s="171">
        <v>35621</v>
      </c>
      <c r="Q4414" s="31"/>
      <c r="R4414" s="83" t="s">
        <v>188</v>
      </c>
      <c r="S4414" s="31" t="s">
        <v>34</v>
      </c>
      <c r="T4414" s="31"/>
      <c r="U4414" s="168"/>
      <c r="V4414" s="149"/>
      <c r="W4414" s="140" t="str" cm="1">
        <f t="array" ref="W4414">IF(SUM(LEN(B4414:V4414))=0,"",IF(OR(OR(ISBLANK(F4414),SUM(LEN(C4414),LEN(D4414))=0),AND(NOT(E4414="Unknown"),ISBLANK(J4414)),AND(NOT(O4414="Unknown"),ISBLANK(R4414))),"Missing Information", INDEX(Table15[Entire Service Line Classification], MATCH(SUMIFS(Table15[Unique ID],Table15[System-Owned Portion],E4414,Table15[If Material Anything Other than "Lead" in Column E,Was Material Ever Previously Lead?],G4414,Table15[Customer-Owned Portion],O4414),Table15[Unique ID],0),0)))</f>
        <v>Non-lead</v>
      </c>
      <c r="X4414"/>
    </row>
    <row r="4415" spans="2:24" ht="30" x14ac:dyDescent="0.25">
      <c r="B4415" s="145" t="s">
        <v>2538</v>
      </c>
      <c r="C4415" s="31" t="s">
        <v>9970</v>
      </c>
      <c r="D4415" s="31"/>
      <c r="E4415" s="43" t="s">
        <v>52</v>
      </c>
      <c r="F4415" s="42" t="s">
        <v>34</v>
      </c>
      <c r="G4415" s="83" t="s">
        <v>34</v>
      </c>
      <c r="H4415" s="168">
        <v>35621</v>
      </c>
      <c r="I4415" s="31"/>
      <c r="J4415" s="83" t="s">
        <v>188</v>
      </c>
      <c r="K4415" s="31" t="s">
        <v>34</v>
      </c>
      <c r="L4415" s="31"/>
      <c r="M4415" s="168"/>
      <c r="N4415" s="147"/>
      <c r="O4415" s="105" t="s">
        <v>52</v>
      </c>
      <c r="P4415" s="171">
        <v>35621</v>
      </c>
      <c r="Q4415" s="31"/>
      <c r="R4415" s="83" t="s">
        <v>188</v>
      </c>
      <c r="S4415" s="31" t="s">
        <v>34</v>
      </c>
      <c r="T4415" s="31"/>
      <c r="U4415" s="168"/>
      <c r="V4415" s="149"/>
      <c r="W4415" s="140" t="str" cm="1">
        <f t="array" ref="W4415">IF(SUM(LEN(B4415:V4415))=0,"",IF(OR(OR(ISBLANK(F4415),SUM(LEN(C4415),LEN(D4415))=0),AND(NOT(E4415="Unknown"),ISBLANK(J4415)),AND(NOT(O4415="Unknown"),ISBLANK(R4415))),"Missing Information", INDEX(Table15[Entire Service Line Classification], MATCH(SUMIFS(Table15[Unique ID],Table15[System-Owned Portion],E4415,Table15[If Material Anything Other than "Lead" in Column E,Was Material Ever Previously Lead?],G4415,Table15[Customer-Owned Portion],O4415),Table15[Unique ID],0),0)))</f>
        <v>Non-lead</v>
      </c>
      <c r="X4415"/>
    </row>
    <row r="4416" spans="2:24" ht="30" x14ac:dyDescent="0.25">
      <c r="B4416" s="145" t="s">
        <v>2040</v>
      </c>
      <c r="C4416" s="31" t="s">
        <v>9472</v>
      </c>
      <c r="D4416" s="31"/>
      <c r="E4416" s="43" t="s">
        <v>52</v>
      </c>
      <c r="F4416" s="42" t="s">
        <v>34</v>
      </c>
      <c r="G4416" s="83" t="s">
        <v>34</v>
      </c>
      <c r="H4416" s="168">
        <v>35620</v>
      </c>
      <c r="I4416" s="31"/>
      <c r="J4416" s="83" t="s">
        <v>188</v>
      </c>
      <c r="K4416" s="31" t="s">
        <v>34</v>
      </c>
      <c r="L4416" s="31"/>
      <c r="M4416" s="168"/>
      <c r="N4416" s="147"/>
      <c r="O4416" s="105" t="s">
        <v>52</v>
      </c>
      <c r="P4416" s="171">
        <v>35620</v>
      </c>
      <c r="Q4416" s="31"/>
      <c r="R4416" s="83" t="s">
        <v>188</v>
      </c>
      <c r="S4416" s="31" t="s">
        <v>34</v>
      </c>
      <c r="T4416" s="31"/>
      <c r="U4416" s="168"/>
      <c r="V4416" s="149"/>
      <c r="W4416" s="140" t="str" cm="1">
        <f t="array" ref="W4416">IF(SUM(LEN(B4416:V4416))=0,"",IF(OR(OR(ISBLANK(F4416),SUM(LEN(C4416),LEN(D4416))=0),AND(NOT(E4416="Unknown"),ISBLANK(J4416)),AND(NOT(O4416="Unknown"),ISBLANK(R4416))),"Missing Information", INDEX(Table15[Entire Service Line Classification], MATCH(SUMIFS(Table15[Unique ID],Table15[System-Owned Portion],E4416,Table15[If Material Anything Other than "Lead" in Column E,Was Material Ever Previously Lead?],G4416,Table15[Customer-Owned Portion],O4416),Table15[Unique ID],0),0)))</f>
        <v>Non-lead</v>
      </c>
      <c r="X4416"/>
    </row>
    <row r="4417" spans="2:24" ht="30" x14ac:dyDescent="0.25">
      <c r="B4417" s="145" t="s">
        <v>2045</v>
      </c>
      <c r="C4417" s="31" t="s">
        <v>9477</v>
      </c>
      <c r="D4417" s="31"/>
      <c r="E4417" s="43" t="s">
        <v>52</v>
      </c>
      <c r="F4417" s="42" t="s">
        <v>34</v>
      </c>
      <c r="G4417" s="83" t="s">
        <v>34</v>
      </c>
      <c r="H4417" s="168">
        <v>35620</v>
      </c>
      <c r="I4417" s="31"/>
      <c r="J4417" s="83" t="s">
        <v>188</v>
      </c>
      <c r="K4417" s="31" t="s">
        <v>34</v>
      </c>
      <c r="L4417" s="31"/>
      <c r="M4417" s="168"/>
      <c r="N4417" s="147"/>
      <c r="O4417" s="105" t="s">
        <v>52</v>
      </c>
      <c r="P4417" s="171">
        <v>35620</v>
      </c>
      <c r="Q4417" s="31"/>
      <c r="R4417" s="83" t="s">
        <v>188</v>
      </c>
      <c r="S4417" s="31" t="s">
        <v>34</v>
      </c>
      <c r="T4417" s="31"/>
      <c r="U4417" s="168"/>
      <c r="V4417" s="149"/>
      <c r="W4417" s="140" t="str" cm="1">
        <f t="array" ref="W4417">IF(SUM(LEN(B4417:V4417))=0,"",IF(OR(OR(ISBLANK(F4417),SUM(LEN(C4417),LEN(D4417))=0),AND(NOT(E4417="Unknown"),ISBLANK(J4417)),AND(NOT(O4417="Unknown"),ISBLANK(R4417))),"Missing Information", INDEX(Table15[Entire Service Line Classification], MATCH(SUMIFS(Table15[Unique ID],Table15[System-Owned Portion],E4417,Table15[If Material Anything Other than "Lead" in Column E,Was Material Ever Previously Lead?],G4417,Table15[Customer-Owned Portion],O4417),Table15[Unique ID],0),0)))</f>
        <v>Non-lead</v>
      </c>
      <c r="X4417"/>
    </row>
    <row r="4418" spans="2:24" ht="30" x14ac:dyDescent="0.25">
      <c r="B4418" s="145" t="s">
        <v>2090</v>
      </c>
      <c r="C4418" s="31" t="s">
        <v>9522</v>
      </c>
      <c r="D4418" s="31"/>
      <c r="E4418" s="43" t="s">
        <v>52</v>
      </c>
      <c r="F4418" s="42" t="s">
        <v>34</v>
      </c>
      <c r="G4418" s="83" t="s">
        <v>34</v>
      </c>
      <c r="H4418" s="168">
        <v>35620</v>
      </c>
      <c r="I4418" s="31"/>
      <c r="J4418" s="83" t="s">
        <v>188</v>
      </c>
      <c r="K4418" s="31" t="s">
        <v>34</v>
      </c>
      <c r="L4418" s="31"/>
      <c r="M4418" s="168"/>
      <c r="N4418" s="147"/>
      <c r="O4418" s="105" t="s">
        <v>52</v>
      </c>
      <c r="P4418" s="171">
        <v>35620</v>
      </c>
      <c r="Q4418" s="31"/>
      <c r="R4418" s="83" t="s">
        <v>188</v>
      </c>
      <c r="S4418" s="31" t="s">
        <v>34</v>
      </c>
      <c r="T4418" s="31"/>
      <c r="U4418" s="168"/>
      <c r="V4418" s="149"/>
      <c r="W4418" s="140" t="str" cm="1">
        <f t="array" ref="W4418">IF(SUM(LEN(B4418:V4418))=0,"",IF(OR(OR(ISBLANK(F4418),SUM(LEN(C4418),LEN(D4418))=0),AND(NOT(E4418="Unknown"),ISBLANK(J4418)),AND(NOT(O4418="Unknown"),ISBLANK(R4418))),"Missing Information", INDEX(Table15[Entire Service Line Classification], MATCH(SUMIFS(Table15[Unique ID],Table15[System-Owned Portion],E4418,Table15[If Material Anything Other than "Lead" in Column E,Was Material Ever Previously Lead?],G4418,Table15[Customer-Owned Portion],O4418),Table15[Unique ID],0),0)))</f>
        <v>Non-lead</v>
      </c>
      <c r="X4418"/>
    </row>
    <row r="4419" spans="2:24" ht="30" x14ac:dyDescent="0.25">
      <c r="B4419" s="145" t="s">
        <v>2118</v>
      </c>
      <c r="C4419" s="31" t="s">
        <v>9550</v>
      </c>
      <c r="D4419" s="31"/>
      <c r="E4419" s="43" t="s">
        <v>52</v>
      </c>
      <c r="F4419" s="42" t="s">
        <v>34</v>
      </c>
      <c r="G4419" s="83" t="s">
        <v>34</v>
      </c>
      <c r="H4419" s="168">
        <v>35620</v>
      </c>
      <c r="I4419" s="31"/>
      <c r="J4419" s="83" t="s">
        <v>188</v>
      </c>
      <c r="K4419" s="31" t="s">
        <v>34</v>
      </c>
      <c r="L4419" s="31"/>
      <c r="M4419" s="168"/>
      <c r="N4419" s="147"/>
      <c r="O4419" s="105" t="s">
        <v>52</v>
      </c>
      <c r="P4419" s="171">
        <v>35620</v>
      </c>
      <c r="Q4419" s="31"/>
      <c r="R4419" s="83" t="s">
        <v>188</v>
      </c>
      <c r="S4419" s="31" t="s">
        <v>34</v>
      </c>
      <c r="T4419" s="31"/>
      <c r="U4419" s="168"/>
      <c r="V4419" s="149"/>
      <c r="W4419" s="140" t="str" cm="1">
        <f t="array" ref="W4419">IF(SUM(LEN(B4419:V4419))=0,"",IF(OR(OR(ISBLANK(F4419),SUM(LEN(C4419),LEN(D4419))=0),AND(NOT(E4419="Unknown"),ISBLANK(J4419)),AND(NOT(O4419="Unknown"),ISBLANK(R4419))),"Missing Information", INDEX(Table15[Entire Service Line Classification], MATCH(SUMIFS(Table15[Unique ID],Table15[System-Owned Portion],E4419,Table15[If Material Anything Other than "Lead" in Column E,Was Material Ever Previously Lead?],G4419,Table15[Customer-Owned Portion],O4419),Table15[Unique ID],0),0)))</f>
        <v>Non-lead</v>
      </c>
      <c r="X4419"/>
    </row>
    <row r="4420" spans="2:24" ht="30" x14ac:dyDescent="0.25">
      <c r="B4420" s="145" t="s">
        <v>2121</v>
      </c>
      <c r="C4420" s="31" t="s">
        <v>9553</v>
      </c>
      <c r="D4420" s="31"/>
      <c r="E4420" s="43" t="s">
        <v>52</v>
      </c>
      <c r="F4420" s="42" t="s">
        <v>34</v>
      </c>
      <c r="G4420" s="83" t="s">
        <v>34</v>
      </c>
      <c r="H4420" s="168">
        <v>35620</v>
      </c>
      <c r="I4420" s="31"/>
      <c r="J4420" s="83" t="s">
        <v>188</v>
      </c>
      <c r="K4420" s="31" t="s">
        <v>34</v>
      </c>
      <c r="L4420" s="31"/>
      <c r="M4420" s="168"/>
      <c r="N4420" s="147"/>
      <c r="O4420" s="105" t="s">
        <v>52</v>
      </c>
      <c r="P4420" s="171">
        <v>35620</v>
      </c>
      <c r="Q4420" s="31"/>
      <c r="R4420" s="83" t="s">
        <v>188</v>
      </c>
      <c r="S4420" s="31" t="s">
        <v>34</v>
      </c>
      <c r="T4420" s="31"/>
      <c r="U4420" s="168"/>
      <c r="V4420" s="149"/>
      <c r="W4420" s="140" t="str" cm="1">
        <f t="array" ref="W4420">IF(SUM(LEN(B4420:V4420))=0,"",IF(OR(OR(ISBLANK(F4420),SUM(LEN(C4420),LEN(D4420))=0),AND(NOT(E4420="Unknown"),ISBLANK(J4420)),AND(NOT(O4420="Unknown"),ISBLANK(R4420))),"Missing Information", INDEX(Table15[Entire Service Line Classification], MATCH(SUMIFS(Table15[Unique ID],Table15[System-Owned Portion],E4420,Table15[If Material Anything Other than "Lead" in Column E,Was Material Ever Previously Lead?],G4420,Table15[Customer-Owned Portion],O4420),Table15[Unique ID],0),0)))</f>
        <v>Non-lead</v>
      </c>
      <c r="X4420"/>
    </row>
    <row r="4421" spans="2:24" ht="30" x14ac:dyDescent="0.25">
      <c r="B4421" s="145" t="s">
        <v>2132</v>
      </c>
      <c r="C4421" s="31" t="s">
        <v>9564</v>
      </c>
      <c r="D4421" s="31"/>
      <c r="E4421" s="43" t="s">
        <v>52</v>
      </c>
      <c r="F4421" s="42" t="s">
        <v>34</v>
      </c>
      <c r="G4421" s="83" t="s">
        <v>34</v>
      </c>
      <c r="H4421" s="168">
        <v>35620</v>
      </c>
      <c r="I4421" s="31"/>
      <c r="J4421" s="83" t="s">
        <v>188</v>
      </c>
      <c r="K4421" s="31" t="s">
        <v>34</v>
      </c>
      <c r="L4421" s="31"/>
      <c r="M4421" s="168"/>
      <c r="N4421" s="147"/>
      <c r="O4421" s="105" t="s">
        <v>52</v>
      </c>
      <c r="P4421" s="171">
        <v>35620</v>
      </c>
      <c r="Q4421" s="31"/>
      <c r="R4421" s="83" t="s">
        <v>188</v>
      </c>
      <c r="S4421" s="31" t="s">
        <v>34</v>
      </c>
      <c r="T4421" s="31"/>
      <c r="U4421" s="168"/>
      <c r="V4421" s="149"/>
      <c r="W4421" s="140" t="str" cm="1">
        <f t="array" ref="W4421">IF(SUM(LEN(B4421:V4421))=0,"",IF(OR(OR(ISBLANK(F4421),SUM(LEN(C4421),LEN(D4421))=0),AND(NOT(E4421="Unknown"),ISBLANK(J4421)),AND(NOT(O4421="Unknown"),ISBLANK(R4421))),"Missing Information", INDEX(Table15[Entire Service Line Classification], MATCH(SUMIFS(Table15[Unique ID],Table15[System-Owned Portion],E4421,Table15[If Material Anything Other than "Lead" in Column E,Was Material Ever Previously Lead?],G4421,Table15[Customer-Owned Portion],O4421),Table15[Unique ID],0),0)))</f>
        <v>Non-lead</v>
      </c>
      <c r="X4421"/>
    </row>
    <row r="4422" spans="2:24" ht="30" x14ac:dyDescent="0.25">
      <c r="B4422" s="145" t="s">
        <v>2136</v>
      </c>
      <c r="C4422" s="31" t="s">
        <v>9568</v>
      </c>
      <c r="D4422" s="31"/>
      <c r="E4422" s="43" t="s">
        <v>52</v>
      </c>
      <c r="F4422" s="42" t="s">
        <v>34</v>
      </c>
      <c r="G4422" s="83" t="s">
        <v>34</v>
      </c>
      <c r="H4422" s="168">
        <v>35620</v>
      </c>
      <c r="I4422" s="31"/>
      <c r="J4422" s="83" t="s">
        <v>188</v>
      </c>
      <c r="K4422" s="31" t="s">
        <v>34</v>
      </c>
      <c r="L4422" s="31"/>
      <c r="M4422" s="168"/>
      <c r="N4422" s="147"/>
      <c r="O4422" s="105" t="s">
        <v>52</v>
      </c>
      <c r="P4422" s="171">
        <v>35620</v>
      </c>
      <c r="Q4422" s="31"/>
      <c r="R4422" s="83" t="s">
        <v>188</v>
      </c>
      <c r="S4422" s="31" t="s">
        <v>34</v>
      </c>
      <c r="T4422" s="31"/>
      <c r="U4422" s="168"/>
      <c r="V4422" s="149"/>
      <c r="W4422" s="140" t="str" cm="1">
        <f t="array" ref="W4422">IF(SUM(LEN(B4422:V4422))=0,"",IF(OR(OR(ISBLANK(F4422),SUM(LEN(C4422),LEN(D4422))=0),AND(NOT(E4422="Unknown"),ISBLANK(J4422)),AND(NOT(O4422="Unknown"),ISBLANK(R4422))),"Missing Information", INDEX(Table15[Entire Service Line Classification], MATCH(SUMIFS(Table15[Unique ID],Table15[System-Owned Portion],E4422,Table15[If Material Anything Other than "Lead" in Column E,Was Material Ever Previously Lead?],G4422,Table15[Customer-Owned Portion],O4422),Table15[Unique ID],0),0)))</f>
        <v>Non-lead</v>
      </c>
      <c r="X4422"/>
    </row>
    <row r="4423" spans="2:24" ht="30" x14ac:dyDescent="0.25">
      <c r="B4423" s="145" t="s">
        <v>2152</v>
      </c>
      <c r="C4423" s="31" t="s">
        <v>9584</v>
      </c>
      <c r="D4423" s="31"/>
      <c r="E4423" s="43" t="s">
        <v>52</v>
      </c>
      <c r="F4423" s="42" t="s">
        <v>34</v>
      </c>
      <c r="G4423" s="83" t="s">
        <v>34</v>
      </c>
      <c r="H4423" s="168">
        <v>35620</v>
      </c>
      <c r="I4423" s="31"/>
      <c r="J4423" s="83" t="s">
        <v>188</v>
      </c>
      <c r="K4423" s="31" t="s">
        <v>34</v>
      </c>
      <c r="L4423" s="31"/>
      <c r="M4423" s="168"/>
      <c r="N4423" s="147"/>
      <c r="O4423" s="105" t="s">
        <v>52</v>
      </c>
      <c r="P4423" s="171">
        <v>35620</v>
      </c>
      <c r="Q4423" s="31"/>
      <c r="R4423" s="83" t="s">
        <v>188</v>
      </c>
      <c r="S4423" s="31" t="s">
        <v>34</v>
      </c>
      <c r="T4423" s="31"/>
      <c r="U4423" s="168"/>
      <c r="V4423" s="149"/>
      <c r="W4423" s="140" t="str" cm="1">
        <f t="array" ref="W4423">IF(SUM(LEN(B4423:V4423))=0,"",IF(OR(OR(ISBLANK(F4423),SUM(LEN(C4423),LEN(D4423))=0),AND(NOT(E4423="Unknown"),ISBLANK(J4423)),AND(NOT(O4423="Unknown"),ISBLANK(R4423))),"Missing Information", INDEX(Table15[Entire Service Line Classification], MATCH(SUMIFS(Table15[Unique ID],Table15[System-Owned Portion],E4423,Table15[If Material Anything Other than "Lead" in Column E,Was Material Ever Previously Lead?],G4423,Table15[Customer-Owned Portion],O4423),Table15[Unique ID],0),0)))</f>
        <v>Non-lead</v>
      </c>
      <c r="X4423"/>
    </row>
    <row r="4424" spans="2:24" ht="30" x14ac:dyDescent="0.25">
      <c r="B4424" s="145" t="s">
        <v>2164</v>
      </c>
      <c r="C4424" s="31" t="s">
        <v>9596</v>
      </c>
      <c r="D4424" s="31"/>
      <c r="E4424" s="43" t="s">
        <v>52</v>
      </c>
      <c r="F4424" s="42" t="s">
        <v>34</v>
      </c>
      <c r="G4424" s="83" t="s">
        <v>34</v>
      </c>
      <c r="H4424" s="168">
        <v>35620</v>
      </c>
      <c r="I4424" s="31"/>
      <c r="J4424" s="83" t="s">
        <v>188</v>
      </c>
      <c r="K4424" s="31" t="s">
        <v>34</v>
      </c>
      <c r="L4424" s="31"/>
      <c r="M4424" s="168"/>
      <c r="N4424" s="147"/>
      <c r="O4424" s="105" t="s">
        <v>52</v>
      </c>
      <c r="P4424" s="171">
        <v>35620</v>
      </c>
      <c r="Q4424" s="31"/>
      <c r="R4424" s="83" t="s">
        <v>188</v>
      </c>
      <c r="S4424" s="31" t="s">
        <v>34</v>
      </c>
      <c r="T4424" s="31"/>
      <c r="U4424" s="168"/>
      <c r="V4424" s="149"/>
      <c r="W4424" s="140" t="str" cm="1">
        <f t="array" ref="W4424">IF(SUM(LEN(B4424:V4424))=0,"",IF(OR(OR(ISBLANK(F4424),SUM(LEN(C4424),LEN(D4424))=0),AND(NOT(E4424="Unknown"),ISBLANK(J4424)),AND(NOT(O4424="Unknown"),ISBLANK(R4424))),"Missing Information", INDEX(Table15[Entire Service Line Classification], MATCH(SUMIFS(Table15[Unique ID],Table15[System-Owned Portion],E4424,Table15[If Material Anything Other than "Lead" in Column E,Was Material Ever Previously Lead?],G4424,Table15[Customer-Owned Portion],O4424),Table15[Unique ID],0),0)))</f>
        <v>Non-lead</v>
      </c>
      <c r="X4424"/>
    </row>
    <row r="4425" spans="2:24" ht="30" x14ac:dyDescent="0.25">
      <c r="B4425" s="145" t="s">
        <v>2166</v>
      </c>
      <c r="C4425" s="31" t="s">
        <v>9598</v>
      </c>
      <c r="D4425" s="31"/>
      <c r="E4425" s="43" t="s">
        <v>52</v>
      </c>
      <c r="F4425" s="42" t="s">
        <v>34</v>
      </c>
      <c r="G4425" s="83" t="s">
        <v>34</v>
      </c>
      <c r="H4425" s="168">
        <v>35620</v>
      </c>
      <c r="I4425" s="31"/>
      <c r="J4425" s="83" t="s">
        <v>188</v>
      </c>
      <c r="K4425" s="31" t="s">
        <v>34</v>
      </c>
      <c r="L4425" s="31"/>
      <c r="M4425" s="168"/>
      <c r="N4425" s="147"/>
      <c r="O4425" s="105" t="s">
        <v>52</v>
      </c>
      <c r="P4425" s="171">
        <v>35620</v>
      </c>
      <c r="Q4425" s="31"/>
      <c r="R4425" s="83" t="s">
        <v>188</v>
      </c>
      <c r="S4425" s="31" t="s">
        <v>34</v>
      </c>
      <c r="T4425" s="31"/>
      <c r="U4425" s="168"/>
      <c r="V4425" s="149"/>
      <c r="W4425" s="140" t="str" cm="1">
        <f t="array" ref="W4425">IF(SUM(LEN(B4425:V4425))=0,"",IF(OR(OR(ISBLANK(F4425),SUM(LEN(C4425),LEN(D4425))=0),AND(NOT(E4425="Unknown"),ISBLANK(J4425)),AND(NOT(O4425="Unknown"),ISBLANK(R4425))),"Missing Information", INDEX(Table15[Entire Service Line Classification], MATCH(SUMIFS(Table15[Unique ID],Table15[System-Owned Portion],E4425,Table15[If Material Anything Other than "Lead" in Column E,Was Material Ever Previously Lead?],G4425,Table15[Customer-Owned Portion],O4425),Table15[Unique ID],0),0)))</f>
        <v>Non-lead</v>
      </c>
      <c r="X4425"/>
    </row>
    <row r="4426" spans="2:24" ht="30" x14ac:dyDescent="0.25">
      <c r="B4426" s="145" t="s">
        <v>2177</v>
      </c>
      <c r="C4426" s="31" t="s">
        <v>9609</v>
      </c>
      <c r="D4426" s="31"/>
      <c r="E4426" s="43" t="s">
        <v>52</v>
      </c>
      <c r="F4426" s="42" t="s">
        <v>34</v>
      </c>
      <c r="G4426" s="83" t="s">
        <v>34</v>
      </c>
      <c r="H4426" s="168">
        <v>35620</v>
      </c>
      <c r="I4426" s="31"/>
      <c r="J4426" s="83" t="s">
        <v>188</v>
      </c>
      <c r="K4426" s="31" t="s">
        <v>34</v>
      </c>
      <c r="L4426" s="31"/>
      <c r="M4426" s="168"/>
      <c r="N4426" s="147"/>
      <c r="O4426" s="105" t="s">
        <v>52</v>
      </c>
      <c r="P4426" s="171">
        <v>35620</v>
      </c>
      <c r="Q4426" s="31"/>
      <c r="R4426" s="83" t="s">
        <v>188</v>
      </c>
      <c r="S4426" s="31" t="s">
        <v>34</v>
      </c>
      <c r="T4426" s="31"/>
      <c r="U4426" s="168"/>
      <c r="V4426" s="149"/>
      <c r="W4426" s="140" t="str" cm="1">
        <f t="array" ref="W4426">IF(SUM(LEN(B4426:V4426))=0,"",IF(OR(OR(ISBLANK(F4426),SUM(LEN(C4426),LEN(D4426))=0),AND(NOT(E4426="Unknown"),ISBLANK(J4426)),AND(NOT(O4426="Unknown"),ISBLANK(R4426))),"Missing Information", INDEX(Table15[Entire Service Line Classification], MATCH(SUMIFS(Table15[Unique ID],Table15[System-Owned Portion],E4426,Table15[If Material Anything Other than "Lead" in Column E,Was Material Ever Previously Lead?],G4426,Table15[Customer-Owned Portion],O4426),Table15[Unique ID],0),0)))</f>
        <v>Non-lead</v>
      </c>
      <c r="X4426"/>
    </row>
    <row r="4427" spans="2:24" ht="30" x14ac:dyDescent="0.25">
      <c r="B4427" s="145" t="s">
        <v>2194</v>
      </c>
      <c r="C4427" s="31" t="s">
        <v>9626</v>
      </c>
      <c r="D4427" s="31"/>
      <c r="E4427" s="43" t="s">
        <v>52</v>
      </c>
      <c r="F4427" s="42" t="s">
        <v>34</v>
      </c>
      <c r="G4427" s="83" t="s">
        <v>34</v>
      </c>
      <c r="H4427" s="168">
        <v>35620</v>
      </c>
      <c r="I4427" s="31"/>
      <c r="J4427" s="83" t="s">
        <v>188</v>
      </c>
      <c r="K4427" s="31" t="s">
        <v>34</v>
      </c>
      <c r="L4427" s="31"/>
      <c r="M4427" s="168"/>
      <c r="N4427" s="147"/>
      <c r="O4427" s="105" t="s">
        <v>52</v>
      </c>
      <c r="P4427" s="171">
        <v>35620</v>
      </c>
      <c r="Q4427" s="31"/>
      <c r="R4427" s="83" t="s">
        <v>188</v>
      </c>
      <c r="S4427" s="31" t="s">
        <v>34</v>
      </c>
      <c r="T4427" s="31"/>
      <c r="U4427" s="168"/>
      <c r="V4427" s="149"/>
      <c r="W4427" s="140" t="str" cm="1">
        <f t="array" ref="W4427">IF(SUM(LEN(B4427:V4427))=0,"",IF(OR(OR(ISBLANK(F4427),SUM(LEN(C4427),LEN(D4427))=0),AND(NOT(E4427="Unknown"),ISBLANK(J4427)),AND(NOT(O4427="Unknown"),ISBLANK(R4427))),"Missing Information", INDEX(Table15[Entire Service Line Classification], MATCH(SUMIFS(Table15[Unique ID],Table15[System-Owned Portion],E4427,Table15[If Material Anything Other than "Lead" in Column E,Was Material Ever Previously Lead?],G4427,Table15[Customer-Owned Portion],O4427),Table15[Unique ID],0),0)))</f>
        <v>Non-lead</v>
      </c>
      <c r="X4427"/>
    </row>
    <row r="4428" spans="2:24" ht="30" x14ac:dyDescent="0.25">
      <c r="B4428" s="145" t="s">
        <v>2301</v>
      </c>
      <c r="C4428" s="31" t="s">
        <v>9733</v>
      </c>
      <c r="D4428" s="31"/>
      <c r="E4428" s="43" t="s">
        <v>52</v>
      </c>
      <c r="F4428" s="42" t="s">
        <v>34</v>
      </c>
      <c r="G4428" s="83" t="s">
        <v>34</v>
      </c>
      <c r="H4428" s="168">
        <v>35620</v>
      </c>
      <c r="I4428" s="31"/>
      <c r="J4428" s="83" t="s">
        <v>188</v>
      </c>
      <c r="K4428" s="31" t="s">
        <v>34</v>
      </c>
      <c r="L4428" s="31"/>
      <c r="M4428" s="168"/>
      <c r="N4428" s="147"/>
      <c r="O4428" s="105" t="s">
        <v>52</v>
      </c>
      <c r="P4428" s="171">
        <v>35620</v>
      </c>
      <c r="Q4428" s="31"/>
      <c r="R4428" s="83" t="s">
        <v>188</v>
      </c>
      <c r="S4428" s="31" t="s">
        <v>34</v>
      </c>
      <c r="T4428" s="31"/>
      <c r="U4428" s="168"/>
      <c r="V4428" s="149"/>
      <c r="W4428" s="140" t="str" cm="1">
        <f t="array" ref="W4428">IF(SUM(LEN(B4428:V4428))=0,"",IF(OR(OR(ISBLANK(F4428),SUM(LEN(C4428),LEN(D4428))=0),AND(NOT(E4428="Unknown"),ISBLANK(J4428)),AND(NOT(O4428="Unknown"),ISBLANK(R4428))),"Missing Information", INDEX(Table15[Entire Service Line Classification], MATCH(SUMIFS(Table15[Unique ID],Table15[System-Owned Portion],E4428,Table15[If Material Anything Other than "Lead" in Column E,Was Material Ever Previously Lead?],G4428,Table15[Customer-Owned Portion],O4428),Table15[Unique ID],0),0)))</f>
        <v>Non-lead</v>
      </c>
      <c r="X4428"/>
    </row>
    <row r="4429" spans="2:24" ht="30" x14ac:dyDescent="0.25">
      <c r="B4429" s="145" t="s">
        <v>2325</v>
      </c>
      <c r="C4429" s="31" t="s">
        <v>9757</v>
      </c>
      <c r="D4429" s="31"/>
      <c r="E4429" s="43" t="s">
        <v>52</v>
      </c>
      <c r="F4429" s="42" t="s">
        <v>34</v>
      </c>
      <c r="G4429" s="83" t="s">
        <v>34</v>
      </c>
      <c r="H4429" s="168">
        <v>35620</v>
      </c>
      <c r="I4429" s="31"/>
      <c r="J4429" s="83" t="s">
        <v>188</v>
      </c>
      <c r="K4429" s="31" t="s">
        <v>34</v>
      </c>
      <c r="L4429" s="31"/>
      <c r="M4429" s="168"/>
      <c r="N4429" s="147"/>
      <c r="O4429" s="105" t="s">
        <v>52</v>
      </c>
      <c r="P4429" s="171">
        <v>35620</v>
      </c>
      <c r="Q4429" s="31"/>
      <c r="R4429" s="83" t="s">
        <v>188</v>
      </c>
      <c r="S4429" s="31" t="s">
        <v>34</v>
      </c>
      <c r="T4429" s="31"/>
      <c r="U4429" s="168"/>
      <c r="V4429" s="149"/>
      <c r="W4429" s="140" t="str" cm="1">
        <f t="array" ref="W4429">IF(SUM(LEN(B4429:V4429))=0,"",IF(OR(OR(ISBLANK(F4429),SUM(LEN(C4429),LEN(D4429))=0),AND(NOT(E4429="Unknown"),ISBLANK(J4429)),AND(NOT(O4429="Unknown"),ISBLANK(R4429))),"Missing Information", INDEX(Table15[Entire Service Line Classification], MATCH(SUMIFS(Table15[Unique ID],Table15[System-Owned Portion],E4429,Table15[If Material Anything Other than "Lead" in Column E,Was Material Ever Previously Lead?],G4429,Table15[Customer-Owned Portion],O4429),Table15[Unique ID],0),0)))</f>
        <v>Non-lead</v>
      </c>
      <c r="X4429"/>
    </row>
    <row r="4430" spans="2:24" ht="30" x14ac:dyDescent="0.25">
      <c r="B4430" s="145" t="s">
        <v>2336</v>
      </c>
      <c r="C4430" s="31" t="s">
        <v>9768</v>
      </c>
      <c r="D4430" s="31"/>
      <c r="E4430" s="43" t="s">
        <v>52</v>
      </c>
      <c r="F4430" s="42" t="s">
        <v>34</v>
      </c>
      <c r="G4430" s="83" t="s">
        <v>34</v>
      </c>
      <c r="H4430" s="168">
        <v>35620</v>
      </c>
      <c r="I4430" s="31"/>
      <c r="J4430" s="83" t="s">
        <v>188</v>
      </c>
      <c r="K4430" s="31" t="s">
        <v>34</v>
      </c>
      <c r="L4430" s="31"/>
      <c r="M4430" s="168"/>
      <c r="N4430" s="147"/>
      <c r="O4430" s="105" t="s">
        <v>52</v>
      </c>
      <c r="P4430" s="171">
        <v>35620</v>
      </c>
      <c r="Q4430" s="31"/>
      <c r="R4430" s="83" t="s">
        <v>188</v>
      </c>
      <c r="S4430" s="31" t="s">
        <v>34</v>
      </c>
      <c r="T4430" s="31"/>
      <c r="U4430" s="168"/>
      <c r="V4430" s="149"/>
      <c r="W4430" s="140" t="str" cm="1">
        <f t="array" ref="W4430">IF(SUM(LEN(B4430:V4430))=0,"",IF(OR(OR(ISBLANK(F4430),SUM(LEN(C4430),LEN(D4430))=0),AND(NOT(E4430="Unknown"),ISBLANK(J4430)),AND(NOT(O4430="Unknown"),ISBLANK(R4430))),"Missing Information", INDEX(Table15[Entire Service Line Classification], MATCH(SUMIFS(Table15[Unique ID],Table15[System-Owned Portion],E4430,Table15[If Material Anything Other than "Lead" in Column E,Was Material Ever Previously Lead?],G4430,Table15[Customer-Owned Portion],O4430),Table15[Unique ID],0),0)))</f>
        <v>Non-lead</v>
      </c>
      <c r="X4430"/>
    </row>
    <row r="4431" spans="2:24" ht="30" x14ac:dyDescent="0.25">
      <c r="B4431" s="145" t="s">
        <v>2346</v>
      </c>
      <c r="C4431" s="31" t="s">
        <v>9778</v>
      </c>
      <c r="D4431" s="31"/>
      <c r="E4431" s="43" t="s">
        <v>52</v>
      </c>
      <c r="F4431" s="42" t="s">
        <v>34</v>
      </c>
      <c r="G4431" s="83" t="s">
        <v>34</v>
      </c>
      <c r="H4431" s="168">
        <v>35620</v>
      </c>
      <c r="I4431" s="31"/>
      <c r="J4431" s="83" t="s">
        <v>188</v>
      </c>
      <c r="K4431" s="31" t="s">
        <v>34</v>
      </c>
      <c r="L4431" s="31"/>
      <c r="M4431" s="168"/>
      <c r="N4431" s="147"/>
      <c r="O4431" s="105" t="s">
        <v>52</v>
      </c>
      <c r="P4431" s="171">
        <v>35620</v>
      </c>
      <c r="Q4431" s="31"/>
      <c r="R4431" s="83" t="s">
        <v>188</v>
      </c>
      <c r="S4431" s="31" t="s">
        <v>34</v>
      </c>
      <c r="T4431" s="31"/>
      <c r="U4431" s="168"/>
      <c r="V4431" s="149"/>
      <c r="W4431" s="140" t="str" cm="1">
        <f t="array" ref="W4431">IF(SUM(LEN(B4431:V4431))=0,"",IF(OR(OR(ISBLANK(F4431),SUM(LEN(C4431),LEN(D4431))=0),AND(NOT(E4431="Unknown"),ISBLANK(J4431)),AND(NOT(O4431="Unknown"),ISBLANK(R4431))),"Missing Information", INDEX(Table15[Entire Service Line Classification], MATCH(SUMIFS(Table15[Unique ID],Table15[System-Owned Portion],E4431,Table15[If Material Anything Other than "Lead" in Column E,Was Material Ever Previously Lead?],G4431,Table15[Customer-Owned Portion],O4431),Table15[Unique ID],0),0)))</f>
        <v>Non-lead</v>
      </c>
      <c r="X4431"/>
    </row>
    <row r="4432" spans="2:24" ht="30" x14ac:dyDescent="0.25">
      <c r="B4432" s="145" t="s">
        <v>2361</v>
      </c>
      <c r="C4432" s="31" t="s">
        <v>9793</v>
      </c>
      <c r="D4432" s="31"/>
      <c r="E4432" s="43" t="s">
        <v>52</v>
      </c>
      <c r="F4432" s="42" t="s">
        <v>34</v>
      </c>
      <c r="G4432" s="83" t="s">
        <v>34</v>
      </c>
      <c r="H4432" s="168">
        <v>35620</v>
      </c>
      <c r="I4432" s="31"/>
      <c r="J4432" s="83" t="s">
        <v>188</v>
      </c>
      <c r="K4432" s="31" t="s">
        <v>34</v>
      </c>
      <c r="L4432" s="31"/>
      <c r="M4432" s="168"/>
      <c r="N4432" s="147"/>
      <c r="O4432" s="105" t="s">
        <v>52</v>
      </c>
      <c r="P4432" s="171">
        <v>35620</v>
      </c>
      <c r="Q4432" s="31"/>
      <c r="R4432" s="83" t="s">
        <v>188</v>
      </c>
      <c r="S4432" s="31" t="s">
        <v>34</v>
      </c>
      <c r="T4432" s="31"/>
      <c r="U4432" s="168"/>
      <c r="V4432" s="149"/>
      <c r="W4432" s="140" t="str" cm="1">
        <f t="array" ref="W4432">IF(SUM(LEN(B4432:V4432))=0,"",IF(OR(OR(ISBLANK(F4432),SUM(LEN(C4432),LEN(D4432))=0),AND(NOT(E4432="Unknown"),ISBLANK(J4432)),AND(NOT(O4432="Unknown"),ISBLANK(R4432))),"Missing Information", INDEX(Table15[Entire Service Line Classification], MATCH(SUMIFS(Table15[Unique ID],Table15[System-Owned Portion],E4432,Table15[If Material Anything Other than "Lead" in Column E,Was Material Ever Previously Lead?],G4432,Table15[Customer-Owned Portion],O4432),Table15[Unique ID],0),0)))</f>
        <v>Non-lead</v>
      </c>
      <c r="X4432"/>
    </row>
    <row r="4433" spans="2:24" ht="30" x14ac:dyDescent="0.25">
      <c r="B4433" s="145" t="s">
        <v>2368</v>
      </c>
      <c r="C4433" s="31" t="s">
        <v>9800</v>
      </c>
      <c r="D4433" s="31"/>
      <c r="E4433" s="43" t="s">
        <v>52</v>
      </c>
      <c r="F4433" s="42" t="s">
        <v>34</v>
      </c>
      <c r="G4433" s="83" t="s">
        <v>34</v>
      </c>
      <c r="H4433" s="168">
        <v>35620</v>
      </c>
      <c r="I4433" s="31"/>
      <c r="J4433" s="83" t="s">
        <v>188</v>
      </c>
      <c r="K4433" s="31" t="s">
        <v>34</v>
      </c>
      <c r="L4433" s="31"/>
      <c r="M4433" s="168"/>
      <c r="N4433" s="147"/>
      <c r="O4433" s="105" t="s">
        <v>52</v>
      </c>
      <c r="P4433" s="171">
        <v>35620</v>
      </c>
      <c r="Q4433" s="31"/>
      <c r="R4433" s="83" t="s">
        <v>188</v>
      </c>
      <c r="S4433" s="31" t="s">
        <v>34</v>
      </c>
      <c r="T4433" s="31"/>
      <c r="U4433" s="168"/>
      <c r="V4433" s="149"/>
      <c r="W4433" s="140" t="str" cm="1">
        <f t="array" ref="W4433">IF(SUM(LEN(B4433:V4433))=0,"",IF(OR(OR(ISBLANK(F4433),SUM(LEN(C4433),LEN(D4433))=0),AND(NOT(E4433="Unknown"),ISBLANK(J4433)),AND(NOT(O4433="Unknown"),ISBLANK(R4433))),"Missing Information", INDEX(Table15[Entire Service Line Classification], MATCH(SUMIFS(Table15[Unique ID],Table15[System-Owned Portion],E4433,Table15[If Material Anything Other than "Lead" in Column E,Was Material Ever Previously Lead?],G4433,Table15[Customer-Owned Portion],O4433),Table15[Unique ID],0),0)))</f>
        <v>Non-lead</v>
      </c>
      <c r="X4433"/>
    </row>
    <row r="4434" spans="2:24" ht="30" x14ac:dyDescent="0.25">
      <c r="B4434" s="145" t="s">
        <v>2406</v>
      </c>
      <c r="C4434" s="31" t="s">
        <v>9838</v>
      </c>
      <c r="D4434" s="31"/>
      <c r="E4434" s="43" t="s">
        <v>52</v>
      </c>
      <c r="F4434" s="42" t="s">
        <v>34</v>
      </c>
      <c r="G4434" s="83" t="s">
        <v>34</v>
      </c>
      <c r="H4434" s="168">
        <v>35620</v>
      </c>
      <c r="I4434" s="31"/>
      <c r="J4434" s="83" t="s">
        <v>188</v>
      </c>
      <c r="K4434" s="31" t="s">
        <v>34</v>
      </c>
      <c r="L4434" s="31"/>
      <c r="M4434" s="168"/>
      <c r="N4434" s="147"/>
      <c r="O4434" s="105" t="s">
        <v>52</v>
      </c>
      <c r="P4434" s="171">
        <v>35620</v>
      </c>
      <c r="Q4434" s="31"/>
      <c r="R4434" s="83" t="s">
        <v>188</v>
      </c>
      <c r="S4434" s="31" t="s">
        <v>34</v>
      </c>
      <c r="T4434" s="31"/>
      <c r="U4434" s="168"/>
      <c r="V4434" s="149"/>
      <c r="W4434" s="140" t="str" cm="1">
        <f t="array" ref="W4434">IF(SUM(LEN(B4434:V4434))=0,"",IF(OR(OR(ISBLANK(F4434),SUM(LEN(C4434),LEN(D4434))=0),AND(NOT(E4434="Unknown"),ISBLANK(J4434)),AND(NOT(O4434="Unknown"),ISBLANK(R4434))),"Missing Information", INDEX(Table15[Entire Service Line Classification], MATCH(SUMIFS(Table15[Unique ID],Table15[System-Owned Portion],E4434,Table15[If Material Anything Other than "Lead" in Column E,Was Material Ever Previously Lead?],G4434,Table15[Customer-Owned Portion],O4434),Table15[Unique ID],0),0)))</f>
        <v>Non-lead</v>
      </c>
      <c r="X4434"/>
    </row>
    <row r="4435" spans="2:24" ht="30" x14ac:dyDescent="0.25">
      <c r="B4435" s="145" t="s">
        <v>2426</v>
      </c>
      <c r="C4435" s="31" t="s">
        <v>9858</v>
      </c>
      <c r="D4435" s="31"/>
      <c r="E4435" s="43" t="s">
        <v>52</v>
      </c>
      <c r="F4435" s="42" t="s">
        <v>34</v>
      </c>
      <c r="G4435" s="83" t="s">
        <v>34</v>
      </c>
      <c r="H4435" s="168">
        <v>35620</v>
      </c>
      <c r="I4435" s="31"/>
      <c r="J4435" s="83" t="s">
        <v>188</v>
      </c>
      <c r="K4435" s="31" t="s">
        <v>34</v>
      </c>
      <c r="L4435" s="31"/>
      <c r="M4435" s="168"/>
      <c r="N4435" s="147"/>
      <c r="O4435" s="105" t="s">
        <v>52</v>
      </c>
      <c r="P4435" s="171">
        <v>35620</v>
      </c>
      <c r="Q4435" s="31"/>
      <c r="R4435" s="83" t="s">
        <v>188</v>
      </c>
      <c r="S4435" s="31" t="s">
        <v>34</v>
      </c>
      <c r="T4435" s="31"/>
      <c r="U4435" s="168"/>
      <c r="V4435" s="149"/>
      <c r="W4435" s="140" t="str" cm="1">
        <f t="array" ref="W4435">IF(SUM(LEN(B4435:V4435))=0,"",IF(OR(OR(ISBLANK(F4435),SUM(LEN(C4435),LEN(D4435))=0),AND(NOT(E4435="Unknown"),ISBLANK(J4435)),AND(NOT(O4435="Unknown"),ISBLANK(R4435))),"Missing Information", INDEX(Table15[Entire Service Line Classification], MATCH(SUMIFS(Table15[Unique ID],Table15[System-Owned Portion],E4435,Table15[If Material Anything Other than "Lead" in Column E,Was Material Ever Previously Lead?],G4435,Table15[Customer-Owned Portion],O4435),Table15[Unique ID],0),0)))</f>
        <v>Non-lead</v>
      </c>
      <c r="X4435"/>
    </row>
    <row r="4436" spans="2:24" ht="30" x14ac:dyDescent="0.25">
      <c r="B4436" s="145" t="s">
        <v>2513</v>
      </c>
      <c r="C4436" s="31" t="s">
        <v>9945</v>
      </c>
      <c r="D4436" s="31"/>
      <c r="E4436" s="43" t="s">
        <v>52</v>
      </c>
      <c r="F4436" s="42" t="s">
        <v>34</v>
      </c>
      <c r="G4436" s="83" t="s">
        <v>34</v>
      </c>
      <c r="H4436" s="168">
        <v>35620</v>
      </c>
      <c r="I4436" s="31"/>
      <c r="J4436" s="83" t="s">
        <v>188</v>
      </c>
      <c r="K4436" s="31" t="s">
        <v>34</v>
      </c>
      <c r="L4436" s="31"/>
      <c r="M4436" s="168"/>
      <c r="N4436" s="147"/>
      <c r="O4436" s="105" t="s">
        <v>52</v>
      </c>
      <c r="P4436" s="171">
        <v>35620</v>
      </c>
      <c r="Q4436" s="31"/>
      <c r="R4436" s="83" t="s">
        <v>188</v>
      </c>
      <c r="S4436" s="31" t="s">
        <v>34</v>
      </c>
      <c r="T4436" s="31"/>
      <c r="U4436" s="168"/>
      <c r="V4436" s="149"/>
      <c r="W4436" s="140" t="str" cm="1">
        <f t="array" ref="W4436">IF(SUM(LEN(B4436:V4436))=0,"",IF(OR(OR(ISBLANK(F4436),SUM(LEN(C4436),LEN(D4436))=0),AND(NOT(E4436="Unknown"),ISBLANK(J4436)),AND(NOT(O4436="Unknown"),ISBLANK(R4436))),"Missing Information", INDEX(Table15[Entire Service Line Classification], MATCH(SUMIFS(Table15[Unique ID],Table15[System-Owned Portion],E4436,Table15[If Material Anything Other than "Lead" in Column E,Was Material Ever Previously Lead?],G4436,Table15[Customer-Owned Portion],O4436),Table15[Unique ID],0),0)))</f>
        <v>Non-lead</v>
      </c>
      <c r="X4436"/>
    </row>
    <row r="4437" spans="2:24" ht="30" x14ac:dyDescent="0.25">
      <c r="B4437" s="145" t="s">
        <v>2520</v>
      </c>
      <c r="C4437" s="31" t="s">
        <v>9952</v>
      </c>
      <c r="D4437" s="31"/>
      <c r="E4437" s="43" t="s">
        <v>52</v>
      </c>
      <c r="F4437" s="42" t="s">
        <v>34</v>
      </c>
      <c r="G4437" s="83" t="s">
        <v>34</v>
      </c>
      <c r="H4437" s="168">
        <v>35620</v>
      </c>
      <c r="I4437" s="31"/>
      <c r="J4437" s="83" t="s">
        <v>188</v>
      </c>
      <c r="K4437" s="31" t="s">
        <v>34</v>
      </c>
      <c r="L4437" s="31"/>
      <c r="M4437" s="168"/>
      <c r="N4437" s="147"/>
      <c r="O4437" s="105" t="s">
        <v>52</v>
      </c>
      <c r="P4437" s="171">
        <v>35620</v>
      </c>
      <c r="Q4437" s="31"/>
      <c r="R4437" s="83" t="s">
        <v>188</v>
      </c>
      <c r="S4437" s="31" t="s">
        <v>34</v>
      </c>
      <c r="T4437" s="31"/>
      <c r="U4437" s="168"/>
      <c r="V4437" s="149"/>
      <c r="W4437" s="140" t="str" cm="1">
        <f t="array" ref="W4437">IF(SUM(LEN(B4437:V4437))=0,"",IF(OR(OR(ISBLANK(F4437),SUM(LEN(C4437),LEN(D4437))=0),AND(NOT(E4437="Unknown"),ISBLANK(J4437)),AND(NOT(O4437="Unknown"),ISBLANK(R4437))),"Missing Information", INDEX(Table15[Entire Service Line Classification], MATCH(SUMIFS(Table15[Unique ID],Table15[System-Owned Portion],E4437,Table15[If Material Anything Other than "Lead" in Column E,Was Material Ever Previously Lead?],G4437,Table15[Customer-Owned Portion],O4437),Table15[Unique ID],0),0)))</f>
        <v>Non-lead</v>
      </c>
      <c r="X4437"/>
    </row>
    <row r="4438" spans="2:24" ht="30" x14ac:dyDescent="0.25">
      <c r="B4438" s="145" t="s">
        <v>2039</v>
      </c>
      <c r="C4438" s="31" t="s">
        <v>9471</v>
      </c>
      <c r="D4438" s="31"/>
      <c r="E4438" s="43" t="s">
        <v>52</v>
      </c>
      <c r="F4438" s="42" t="s">
        <v>34</v>
      </c>
      <c r="G4438" s="83" t="s">
        <v>34</v>
      </c>
      <c r="H4438" s="168">
        <v>35619</v>
      </c>
      <c r="I4438" s="31"/>
      <c r="J4438" s="83" t="s">
        <v>188</v>
      </c>
      <c r="K4438" s="31" t="s">
        <v>34</v>
      </c>
      <c r="L4438" s="31"/>
      <c r="M4438" s="168"/>
      <c r="N4438" s="147"/>
      <c r="O4438" s="105" t="s">
        <v>52</v>
      </c>
      <c r="P4438" s="171">
        <v>35619</v>
      </c>
      <c r="Q4438" s="31"/>
      <c r="R4438" s="83" t="s">
        <v>188</v>
      </c>
      <c r="S4438" s="31" t="s">
        <v>34</v>
      </c>
      <c r="T4438" s="31"/>
      <c r="U4438" s="168"/>
      <c r="V4438" s="149"/>
      <c r="W4438" s="140" t="str" cm="1">
        <f t="array" ref="W4438">IF(SUM(LEN(B4438:V4438))=0,"",IF(OR(OR(ISBLANK(F4438),SUM(LEN(C4438),LEN(D4438))=0),AND(NOT(E4438="Unknown"),ISBLANK(J4438)),AND(NOT(O4438="Unknown"),ISBLANK(R4438))),"Missing Information", INDEX(Table15[Entire Service Line Classification], MATCH(SUMIFS(Table15[Unique ID],Table15[System-Owned Portion],E4438,Table15[If Material Anything Other than "Lead" in Column E,Was Material Ever Previously Lead?],G4438,Table15[Customer-Owned Portion],O4438),Table15[Unique ID],0),0)))</f>
        <v>Non-lead</v>
      </c>
      <c r="X4438"/>
    </row>
    <row r="4439" spans="2:24" ht="30" x14ac:dyDescent="0.25">
      <c r="B4439" s="145" t="s">
        <v>2046</v>
      </c>
      <c r="C4439" s="31" t="s">
        <v>9478</v>
      </c>
      <c r="D4439" s="31"/>
      <c r="E4439" s="43" t="s">
        <v>52</v>
      </c>
      <c r="F4439" s="42" t="s">
        <v>34</v>
      </c>
      <c r="G4439" s="83" t="s">
        <v>34</v>
      </c>
      <c r="H4439" s="168">
        <v>35619</v>
      </c>
      <c r="I4439" s="31"/>
      <c r="J4439" s="83" t="s">
        <v>188</v>
      </c>
      <c r="K4439" s="31" t="s">
        <v>34</v>
      </c>
      <c r="L4439" s="31"/>
      <c r="M4439" s="168"/>
      <c r="N4439" s="147"/>
      <c r="O4439" s="105" t="s">
        <v>52</v>
      </c>
      <c r="P4439" s="171">
        <v>35619</v>
      </c>
      <c r="Q4439" s="31"/>
      <c r="R4439" s="83" t="s">
        <v>188</v>
      </c>
      <c r="S4439" s="31" t="s">
        <v>34</v>
      </c>
      <c r="T4439" s="31"/>
      <c r="U4439" s="168"/>
      <c r="V4439" s="149"/>
      <c r="W4439" s="140" t="str" cm="1">
        <f t="array" ref="W4439">IF(SUM(LEN(B4439:V4439))=0,"",IF(OR(OR(ISBLANK(F4439),SUM(LEN(C4439),LEN(D4439))=0),AND(NOT(E4439="Unknown"),ISBLANK(J4439)),AND(NOT(O4439="Unknown"),ISBLANK(R4439))),"Missing Information", INDEX(Table15[Entire Service Line Classification], MATCH(SUMIFS(Table15[Unique ID],Table15[System-Owned Portion],E4439,Table15[If Material Anything Other than "Lead" in Column E,Was Material Ever Previously Lead?],G4439,Table15[Customer-Owned Portion],O4439),Table15[Unique ID],0),0)))</f>
        <v>Non-lead</v>
      </c>
      <c r="X4439"/>
    </row>
    <row r="4440" spans="2:24" ht="30" x14ac:dyDescent="0.25">
      <c r="B4440" s="145" t="s">
        <v>2047</v>
      </c>
      <c r="C4440" s="31" t="s">
        <v>9479</v>
      </c>
      <c r="D4440" s="31"/>
      <c r="E4440" s="43" t="s">
        <v>52</v>
      </c>
      <c r="F4440" s="42" t="s">
        <v>34</v>
      </c>
      <c r="G4440" s="83" t="s">
        <v>34</v>
      </c>
      <c r="H4440" s="168">
        <v>35619</v>
      </c>
      <c r="I4440" s="31"/>
      <c r="J4440" s="83" t="s">
        <v>188</v>
      </c>
      <c r="K4440" s="31" t="s">
        <v>34</v>
      </c>
      <c r="L4440" s="31"/>
      <c r="M4440" s="168"/>
      <c r="N4440" s="147"/>
      <c r="O4440" s="105" t="s">
        <v>52</v>
      </c>
      <c r="P4440" s="171">
        <v>35619</v>
      </c>
      <c r="Q4440" s="31"/>
      <c r="R4440" s="83" t="s">
        <v>188</v>
      </c>
      <c r="S4440" s="31" t="s">
        <v>34</v>
      </c>
      <c r="T4440" s="31"/>
      <c r="U4440" s="168"/>
      <c r="V4440" s="149"/>
      <c r="W4440" s="140" t="str" cm="1">
        <f t="array" ref="W4440">IF(SUM(LEN(B4440:V4440))=0,"",IF(OR(OR(ISBLANK(F4440),SUM(LEN(C4440),LEN(D4440))=0),AND(NOT(E4440="Unknown"),ISBLANK(J4440)),AND(NOT(O4440="Unknown"),ISBLANK(R4440))),"Missing Information", INDEX(Table15[Entire Service Line Classification], MATCH(SUMIFS(Table15[Unique ID],Table15[System-Owned Portion],E4440,Table15[If Material Anything Other than "Lead" in Column E,Was Material Ever Previously Lead?],G4440,Table15[Customer-Owned Portion],O4440),Table15[Unique ID],0),0)))</f>
        <v>Non-lead</v>
      </c>
      <c r="X4440"/>
    </row>
    <row r="4441" spans="2:24" ht="30" x14ac:dyDescent="0.25">
      <c r="B4441" s="145" t="s">
        <v>2116</v>
      </c>
      <c r="C4441" s="31" t="s">
        <v>9548</v>
      </c>
      <c r="D4441" s="31"/>
      <c r="E4441" s="43" t="s">
        <v>52</v>
      </c>
      <c r="F4441" s="42" t="s">
        <v>34</v>
      </c>
      <c r="G4441" s="83" t="s">
        <v>34</v>
      </c>
      <c r="H4441" s="168">
        <v>35619</v>
      </c>
      <c r="I4441" s="31"/>
      <c r="J4441" s="83" t="s">
        <v>188</v>
      </c>
      <c r="K4441" s="31" t="s">
        <v>34</v>
      </c>
      <c r="L4441" s="31"/>
      <c r="M4441" s="168"/>
      <c r="N4441" s="147"/>
      <c r="O4441" s="105" t="s">
        <v>52</v>
      </c>
      <c r="P4441" s="171">
        <v>35619</v>
      </c>
      <c r="Q4441" s="31"/>
      <c r="R4441" s="83" t="s">
        <v>188</v>
      </c>
      <c r="S4441" s="31" t="s">
        <v>34</v>
      </c>
      <c r="T4441" s="31"/>
      <c r="U4441" s="168"/>
      <c r="V4441" s="149"/>
      <c r="W4441" s="140" t="str" cm="1">
        <f t="array" ref="W4441">IF(SUM(LEN(B4441:V4441))=0,"",IF(OR(OR(ISBLANK(F4441),SUM(LEN(C4441),LEN(D4441))=0),AND(NOT(E4441="Unknown"),ISBLANK(J4441)),AND(NOT(O4441="Unknown"),ISBLANK(R4441))),"Missing Information", INDEX(Table15[Entire Service Line Classification], MATCH(SUMIFS(Table15[Unique ID],Table15[System-Owned Portion],E4441,Table15[If Material Anything Other than "Lead" in Column E,Was Material Ever Previously Lead?],G4441,Table15[Customer-Owned Portion],O4441),Table15[Unique ID],0),0)))</f>
        <v>Non-lead</v>
      </c>
      <c r="X4441"/>
    </row>
    <row r="4442" spans="2:24" ht="30" x14ac:dyDescent="0.25">
      <c r="B4442" s="145" t="s">
        <v>5435</v>
      </c>
      <c r="C4442" s="31" t="s">
        <v>13032</v>
      </c>
      <c r="D4442" s="31"/>
      <c r="E4442" s="43" t="s">
        <v>52</v>
      </c>
      <c r="F4442" s="42" t="s">
        <v>34</v>
      </c>
      <c r="G4442" s="83" t="s">
        <v>34</v>
      </c>
      <c r="H4442" s="168">
        <v>35619</v>
      </c>
      <c r="I4442" s="31"/>
      <c r="J4442" s="83" t="s">
        <v>188</v>
      </c>
      <c r="K4442" s="31" t="s">
        <v>34</v>
      </c>
      <c r="L4442" s="31"/>
      <c r="M4442" s="168"/>
      <c r="N4442" s="147"/>
      <c r="O4442" s="105" t="s">
        <v>52</v>
      </c>
      <c r="P4442" s="171">
        <v>35619</v>
      </c>
      <c r="Q4442" s="31"/>
      <c r="R4442" s="83" t="s">
        <v>188</v>
      </c>
      <c r="S4442" s="31" t="s">
        <v>34</v>
      </c>
      <c r="T4442" s="31"/>
      <c r="U4442" s="168"/>
      <c r="V4442" s="149"/>
      <c r="W4442" s="140" t="str" cm="1">
        <f t="array" ref="W4442">IF(SUM(LEN(B4442:V4442))=0,"",IF(OR(OR(ISBLANK(F4442),SUM(LEN(C4442),LEN(D4442))=0),AND(NOT(E4442="Unknown"),ISBLANK(J4442)),AND(NOT(O4442="Unknown"),ISBLANK(R4442))),"Missing Information", INDEX(Table15[Entire Service Line Classification], MATCH(SUMIFS(Table15[Unique ID],Table15[System-Owned Portion],E4442,Table15[If Material Anything Other than "Lead" in Column E,Was Material Ever Previously Lead?],G4442,Table15[Customer-Owned Portion],O4442),Table15[Unique ID],0),0)))</f>
        <v>Non-lead</v>
      </c>
      <c r="X4442"/>
    </row>
    <row r="4443" spans="2:24" ht="30" x14ac:dyDescent="0.25">
      <c r="B4443" s="145" t="s">
        <v>6915</v>
      </c>
      <c r="C4443" s="31" t="s">
        <v>14539</v>
      </c>
      <c r="D4443" s="31"/>
      <c r="E4443" s="43" t="s">
        <v>52</v>
      </c>
      <c r="F4443" s="42" t="s">
        <v>34</v>
      </c>
      <c r="G4443" s="83" t="s">
        <v>34</v>
      </c>
      <c r="H4443" s="168">
        <v>35619</v>
      </c>
      <c r="I4443" s="31"/>
      <c r="J4443" s="83" t="s">
        <v>188</v>
      </c>
      <c r="K4443" s="31" t="s">
        <v>34</v>
      </c>
      <c r="L4443" s="31"/>
      <c r="M4443" s="168"/>
      <c r="N4443" s="147"/>
      <c r="O4443" s="105" t="s">
        <v>52</v>
      </c>
      <c r="P4443" s="171">
        <v>35619</v>
      </c>
      <c r="Q4443" s="31"/>
      <c r="R4443" s="83" t="s">
        <v>188</v>
      </c>
      <c r="S4443" s="31" t="s">
        <v>34</v>
      </c>
      <c r="T4443" s="31"/>
      <c r="U4443" s="168"/>
      <c r="V4443" s="149"/>
      <c r="W4443" s="140" t="str" cm="1">
        <f t="array" ref="W4443">IF(SUM(LEN(B4443:V4443))=0,"",IF(OR(OR(ISBLANK(F4443),SUM(LEN(C4443),LEN(D4443))=0),AND(NOT(E4443="Unknown"),ISBLANK(J4443)),AND(NOT(O4443="Unknown"),ISBLANK(R4443))),"Missing Information", INDEX(Table15[Entire Service Line Classification], MATCH(SUMIFS(Table15[Unique ID],Table15[System-Owned Portion],E4443,Table15[If Material Anything Other than "Lead" in Column E,Was Material Ever Previously Lead?],G4443,Table15[Customer-Owned Portion],O4443),Table15[Unique ID],0),0)))</f>
        <v>Non-lead</v>
      </c>
      <c r="X4443"/>
    </row>
    <row r="4444" spans="2:24" ht="30" x14ac:dyDescent="0.25">
      <c r="B4444" s="145" t="s">
        <v>290</v>
      </c>
      <c r="C4444" s="31" t="s">
        <v>7705</v>
      </c>
      <c r="D4444" s="31"/>
      <c r="E4444" s="43" t="s">
        <v>52</v>
      </c>
      <c r="F4444" s="42" t="s">
        <v>34</v>
      </c>
      <c r="G4444" s="83" t="s">
        <v>34</v>
      </c>
      <c r="H4444" s="168">
        <v>35613</v>
      </c>
      <c r="I4444" s="31"/>
      <c r="J4444" s="83" t="s">
        <v>188</v>
      </c>
      <c r="K4444" s="31" t="s">
        <v>34</v>
      </c>
      <c r="L4444" s="31"/>
      <c r="M4444" s="168"/>
      <c r="N4444" s="147"/>
      <c r="O4444" s="105" t="s">
        <v>52</v>
      </c>
      <c r="P4444" s="171">
        <v>35613</v>
      </c>
      <c r="Q4444" s="31"/>
      <c r="R4444" s="83" t="s">
        <v>188</v>
      </c>
      <c r="S4444" s="31" t="s">
        <v>34</v>
      </c>
      <c r="T4444" s="31"/>
      <c r="U4444" s="168"/>
      <c r="V4444" s="149"/>
      <c r="W4444" s="140" t="str" cm="1">
        <f t="array" ref="W4444">IF(SUM(LEN(B4444:V4444))=0,"",IF(OR(OR(ISBLANK(F4444),SUM(LEN(C4444),LEN(D4444))=0),AND(NOT(E4444="Unknown"),ISBLANK(J4444)),AND(NOT(O4444="Unknown"),ISBLANK(R4444))),"Missing Information", INDEX(Table15[Entire Service Line Classification], MATCH(SUMIFS(Table15[Unique ID],Table15[System-Owned Portion],E4444,Table15[If Material Anything Other than "Lead" in Column E,Was Material Ever Previously Lead?],G4444,Table15[Customer-Owned Portion],O4444),Table15[Unique ID],0),0)))</f>
        <v>Non-lead</v>
      </c>
      <c r="X4444"/>
    </row>
    <row r="4445" spans="2:24" ht="30" x14ac:dyDescent="0.25">
      <c r="B4445" s="145" t="s">
        <v>378</v>
      </c>
      <c r="C4445" s="31" t="s">
        <v>7793</v>
      </c>
      <c r="D4445" s="31"/>
      <c r="E4445" s="43" t="s">
        <v>52</v>
      </c>
      <c r="F4445" s="42" t="s">
        <v>34</v>
      </c>
      <c r="G4445" s="83" t="s">
        <v>34</v>
      </c>
      <c r="H4445" s="168">
        <v>35613</v>
      </c>
      <c r="I4445" s="31"/>
      <c r="J4445" s="83" t="s">
        <v>188</v>
      </c>
      <c r="K4445" s="31" t="s">
        <v>34</v>
      </c>
      <c r="L4445" s="31"/>
      <c r="M4445" s="168"/>
      <c r="N4445" s="147"/>
      <c r="O4445" s="105" t="s">
        <v>52</v>
      </c>
      <c r="P4445" s="171">
        <v>35613</v>
      </c>
      <c r="Q4445" s="31"/>
      <c r="R4445" s="83" t="s">
        <v>188</v>
      </c>
      <c r="S4445" s="31" t="s">
        <v>34</v>
      </c>
      <c r="T4445" s="31"/>
      <c r="U4445" s="168"/>
      <c r="V4445" s="149"/>
      <c r="W4445" s="140" t="str" cm="1">
        <f t="array" ref="W4445">IF(SUM(LEN(B4445:V4445))=0,"",IF(OR(OR(ISBLANK(F4445),SUM(LEN(C4445),LEN(D4445))=0),AND(NOT(E4445="Unknown"),ISBLANK(J4445)),AND(NOT(O4445="Unknown"),ISBLANK(R4445))),"Missing Information", INDEX(Table15[Entire Service Line Classification], MATCH(SUMIFS(Table15[Unique ID],Table15[System-Owned Portion],E4445,Table15[If Material Anything Other than "Lead" in Column E,Was Material Ever Previously Lead?],G4445,Table15[Customer-Owned Portion],O4445),Table15[Unique ID],0),0)))</f>
        <v>Non-lead</v>
      </c>
      <c r="X4445"/>
    </row>
    <row r="4446" spans="2:24" ht="30" x14ac:dyDescent="0.25">
      <c r="B4446" s="145" t="s">
        <v>568</v>
      </c>
      <c r="C4446" s="31" t="s">
        <v>7983</v>
      </c>
      <c r="D4446" s="31"/>
      <c r="E4446" s="43" t="s">
        <v>52</v>
      </c>
      <c r="F4446" s="42" t="s">
        <v>34</v>
      </c>
      <c r="G4446" s="83" t="s">
        <v>34</v>
      </c>
      <c r="H4446" s="168">
        <v>35613</v>
      </c>
      <c r="I4446" s="31"/>
      <c r="J4446" s="83" t="s">
        <v>188</v>
      </c>
      <c r="K4446" s="31" t="s">
        <v>34</v>
      </c>
      <c r="L4446" s="31"/>
      <c r="M4446" s="168"/>
      <c r="N4446" s="147"/>
      <c r="O4446" s="105" t="s">
        <v>52</v>
      </c>
      <c r="P4446" s="171">
        <v>35613</v>
      </c>
      <c r="Q4446" s="31"/>
      <c r="R4446" s="83" t="s">
        <v>188</v>
      </c>
      <c r="S4446" s="31" t="s">
        <v>34</v>
      </c>
      <c r="T4446" s="31"/>
      <c r="U4446" s="168"/>
      <c r="V4446" s="149"/>
      <c r="W4446" s="140" t="str" cm="1">
        <f t="array" ref="W4446">IF(SUM(LEN(B4446:V4446))=0,"",IF(OR(OR(ISBLANK(F4446),SUM(LEN(C4446),LEN(D4446))=0),AND(NOT(E4446="Unknown"),ISBLANK(J4446)),AND(NOT(O4446="Unknown"),ISBLANK(R4446))),"Missing Information", INDEX(Table15[Entire Service Line Classification], MATCH(SUMIFS(Table15[Unique ID],Table15[System-Owned Portion],E4446,Table15[If Material Anything Other than "Lead" in Column E,Was Material Ever Previously Lead?],G4446,Table15[Customer-Owned Portion],O4446),Table15[Unique ID],0),0)))</f>
        <v>Non-lead</v>
      </c>
      <c r="X4446"/>
    </row>
    <row r="4447" spans="2:24" ht="30" x14ac:dyDescent="0.25">
      <c r="B4447" s="145" t="s">
        <v>668</v>
      </c>
      <c r="C4447" s="31" t="s">
        <v>8083</v>
      </c>
      <c r="D4447" s="31"/>
      <c r="E4447" s="43" t="s">
        <v>52</v>
      </c>
      <c r="F4447" s="42" t="s">
        <v>34</v>
      </c>
      <c r="G4447" s="83" t="s">
        <v>34</v>
      </c>
      <c r="H4447" s="168">
        <v>35613</v>
      </c>
      <c r="I4447" s="31"/>
      <c r="J4447" s="83" t="s">
        <v>188</v>
      </c>
      <c r="K4447" s="31" t="s">
        <v>34</v>
      </c>
      <c r="L4447" s="31"/>
      <c r="M4447" s="168"/>
      <c r="N4447" s="147"/>
      <c r="O4447" s="105" t="s">
        <v>52</v>
      </c>
      <c r="P4447" s="171">
        <v>35613</v>
      </c>
      <c r="Q4447" s="31"/>
      <c r="R4447" s="83" t="s">
        <v>188</v>
      </c>
      <c r="S4447" s="31" t="s">
        <v>34</v>
      </c>
      <c r="T4447" s="31"/>
      <c r="U4447" s="168"/>
      <c r="V4447" s="149"/>
      <c r="W4447" s="140" t="str" cm="1">
        <f t="array" ref="W4447">IF(SUM(LEN(B4447:V4447))=0,"",IF(OR(OR(ISBLANK(F4447),SUM(LEN(C4447),LEN(D4447))=0),AND(NOT(E4447="Unknown"),ISBLANK(J4447)),AND(NOT(O4447="Unknown"),ISBLANK(R4447))),"Missing Information", INDEX(Table15[Entire Service Line Classification], MATCH(SUMIFS(Table15[Unique ID],Table15[System-Owned Portion],E4447,Table15[If Material Anything Other than "Lead" in Column E,Was Material Ever Previously Lead?],G4447,Table15[Customer-Owned Portion],O4447),Table15[Unique ID],0),0)))</f>
        <v>Non-lead</v>
      </c>
      <c r="X4447"/>
    </row>
    <row r="4448" spans="2:24" ht="30" x14ac:dyDescent="0.25">
      <c r="B4448" s="145" t="s">
        <v>2043</v>
      </c>
      <c r="C4448" s="31" t="s">
        <v>9475</v>
      </c>
      <c r="D4448" s="31"/>
      <c r="E4448" s="43" t="s">
        <v>52</v>
      </c>
      <c r="F4448" s="42" t="s">
        <v>34</v>
      </c>
      <c r="G4448" s="83" t="s">
        <v>34</v>
      </c>
      <c r="H4448" s="168">
        <v>35613</v>
      </c>
      <c r="I4448" s="31"/>
      <c r="J4448" s="83" t="s">
        <v>188</v>
      </c>
      <c r="K4448" s="31" t="s">
        <v>34</v>
      </c>
      <c r="L4448" s="31"/>
      <c r="M4448" s="168"/>
      <c r="N4448" s="147"/>
      <c r="O4448" s="105" t="s">
        <v>52</v>
      </c>
      <c r="P4448" s="171">
        <v>35613</v>
      </c>
      <c r="Q4448" s="31"/>
      <c r="R4448" s="83" t="s">
        <v>188</v>
      </c>
      <c r="S4448" s="31" t="s">
        <v>34</v>
      </c>
      <c r="T4448" s="31"/>
      <c r="U4448" s="168"/>
      <c r="V4448" s="149"/>
      <c r="W4448" s="140" t="str" cm="1">
        <f t="array" ref="W4448">IF(SUM(LEN(B4448:V4448))=0,"",IF(OR(OR(ISBLANK(F4448),SUM(LEN(C4448),LEN(D4448))=0),AND(NOT(E4448="Unknown"),ISBLANK(J4448)),AND(NOT(O4448="Unknown"),ISBLANK(R4448))),"Missing Information", INDEX(Table15[Entire Service Line Classification], MATCH(SUMIFS(Table15[Unique ID],Table15[System-Owned Portion],E4448,Table15[If Material Anything Other than "Lead" in Column E,Was Material Ever Previously Lead?],G4448,Table15[Customer-Owned Portion],O4448),Table15[Unique ID],0),0)))</f>
        <v>Non-lead</v>
      </c>
      <c r="X4448"/>
    </row>
    <row r="4449" spans="2:24" ht="30" x14ac:dyDescent="0.25">
      <c r="B4449" s="145" t="s">
        <v>2048</v>
      </c>
      <c r="C4449" s="31" t="s">
        <v>9480</v>
      </c>
      <c r="D4449" s="31"/>
      <c r="E4449" s="43" t="s">
        <v>52</v>
      </c>
      <c r="F4449" s="42" t="s">
        <v>34</v>
      </c>
      <c r="G4449" s="83" t="s">
        <v>34</v>
      </c>
      <c r="H4449" s="168">
        <v>35613</v>
      </c>
      <c r="I4449" s="31"/>
      <c r="J4449" s="83" t="s">
        <v>188</v>
      </c>
      <c r="K4449" s="31" t="s">
        <v>34</v>
      </c>
      <c r="L4449" s="31"/>
      <c r="M4449" s="168"/>
      <c r="N4449" s="147"/>
      <c r="O4449" s="105" t="s">
        <v>52</v>
      </c>
      <c r="P4449" s="171">
        <v>35613</v>
      </c>
      <c r="Q4449" s="31"/>
      <c r="R4449" s="83" t="s">
        <v>188</v>
      </c>
      <c r="S4449" s="31" t="s">
        <v>34</v>
      </c>
      <c r="T4449" s="31"/>
      <c r="U4449" s="168"/>
      <c r="V4449" s="149"/>
      <c r="W4449" s="140" t="str" cm="1">
        <f t="array" ref="W4449">IF(SUM(LEN(B4449:V4449))=0,"",IF(OR(OR(ISBLANK(F4449),SUM(LEN(C4449),LEN(D4449))=0),AND(NOT(E4449="Unknown"),ISBLANK(J4449)),AND(NOT(O4449="Unknown"),ISBLANK(R4449))),"Missing Information", INDEX(Table15[Entire Service Line Classification], MATCH(SUMIFS(Table15[Unique ID],Table15[System-Owned Portion],E4449,Table15[If Material Anything Other than "Lead" in Column E,Was Material Ever Previously Lead?],G4449,Table15[Customer-Owned Portion],O4449),Table15[Unique ID],0),0)))</f>
        <v>Non-lead</v>
      </c>
      <c r="X4449"/>
    </row>
    <row r="4450" spans="2:24" ht="30" x14ac:dyDescent="0.25">
      <c r="B4450" s="145" t="s">
        <v>2051</v>
      </c>
      <c r="C4450" s="31" t="s">
        <v>9483</v>
      </c>
      <c r="D4450" s="31"/>
      <c r="E4450" s="43" t="s">
        <v>52</v>
      </c>
      <c r="F4450" s="42" t="s">
        <v>34</v>
      </c>
      <c r="G4450" s="83" t="s">
        <v>34</v>
      </c>
      <c r="H4450" s="168">
        <v>35613</v>
      </c>
      <c r="I4450" s="31"/>
      <c r="J4450" s="83" t="s">
        <v>188</v>
      </c>
      <c r="K4450" s="31" t="s">
        <v>34</v>
      </c>
      <c r="L4450" s="31"/>
      <c r="M4450" s="168"/>
      <c r="N4450" s="147"/>
      <c r="O4450" s="105" t="s">
        <v>52</v>
      </c>
      <c r="P4450" s="171">
        <v>35613</v>
      </c>
      <c r="Q4450" s="31"/>
      <c r="R4450" s="83" t="s">
        <v>188</v>
      </c>
      <c r="S4450" s="31" t="s">
        <v>34</v>
      </c>
      <c r="T4450" s="31"/>
      <c r="U4450" s="168"/>
      <c r="V4450" s="149"/>
      <c r="W4450" s="140" t="str" cm="1">
        <f t="array" ref="W4450">IF(SUM(LEN(B4450:V4450))=0,"",IF(OR(OR(ISBLANK(F4450),SUM(LEN(C4450),LEN(D4450))=0),AND(NOT(E4450="Unknown"),ISBLANK(J4450)),AND(NOT(O4450="Unknown"),ISBLANK(R4450))),"Missing Information", INDEX(Table15[Entire Service Line Classification], MATCH(SUMIFS(Table15[Unique ID],Table15[System-Owned Portion],E4450,Table15[If Material Anything Other than "Lead" in Column E,Was Material Ever Previously Lead?],G4450,Table15[Customer-Owned Portion],O4450),Table15[Unique ID],0),0)))</f>
        <v>Non-lead</v>
      </c>
      <c r="X4450"/>
    </row>
    <row r="4451" spans="2:24" ht="30" x14ac:dyDescent="0.25">
      <c r="B4451" s="145" t="s">
        <v>2062</v>
      </c>
      <c r="C4451" s="31" t="s">
        <v>9494</v>
      </c>
      <c r="D4451" s="31"/>
      <c r="E4451" s="43" t="s">
        <v>52</v>
      </c>
      <c r="F4451" s="42" t="s">
        <v>34</v>
      </c>
      <c r="G4451" s="83" t="s">
        <v>34</v>
      </c>
      <c r="H4451" s="168">
        <v>35613</v>
      </c>
      <c r="I4451" s="31"/>
      <c r="J4451" s="83" t="s">
        <v>188</v>
      </c>
      <c r="K4451" s="31" t="s">
        <v>34</v>
      </c>
      <c r="L4451" s="31"/>
      <c r="M4451" s="168"/>
      <c r="N4451" s="147"/>
      <c r="O4451" s="105" t="s">
        <v>52</v>
      </c>
      <c r="P4451" s="171">
        <v>35613</v>
      </c>
      <c r="Q4451" s="31"/>
      <c r="R4451" s="83" t="s">
        <v>188</v>
      </c>
      <c r="S4451" s="31" t="s">
        <v>34</v>
      </c>
      <c r="T4451" s="31"/>
      <c r="U4451" s="168"/>
      <c r="V4451" s="149"/>
      <c r="W4451" s="140" t="str" cm="1">
        <f t="array" ref="W4451">IF(SUM(LEN(B4451:V4451))=0,"",IF(OR(OR(ISBLANK(F4451),SUM(LEN(C4451),LEN(D4451))=0),AND(NOT(E4451="Unknown"),ISBLANK(J4451)),AND(NOT(O4451="Unknown"),ISBLANK(R4451))),"Missing Information", INDEX(Table15[Entire Service Line Classification], MATCH(SUMIFS(Table15[Unique ID],Table15[System-Owned Portion],E4451,Table15[If Material Anything Other than "Lead" in Column E,Was Material Ever Previously Lead?],G4451,Table15[Customer-Owned Portion],O4451),Table15[Unique ID],0),0)))</f>
        <v>Non-lead</v>
      </c>
      <c r="X4451"/>
    </row>
    <row r="4452" spans="2:24" ht="30" x14ac:dyDescent="0.25">
      <c r="B4452" s="145" t="s">
        <v>2066</v>
      </c>
      <c r="C4452" s="31" t="s">
        <v>9498</v>
      </c>
      <c r="D4452" s="31"/>
      <c r="E4452" s="43" t="s">
        <v>52</v>
      </c>
      <c r="F4452" s="42" t="s">
        <v>34</v>
      </c>
      <c r="G4452" s="83" t="s">
        <v>34</v>
      </c>
      <c r="H4452" s="168">
        <v>35613</v>
      </c>
      <c r="I4452" s="31"/>
      <c r="J4452" s="83" t="s">
        <v>188</v>
      </c>
      <c r="K4452" s="31" t="s">
        <v>34</v>
      </c>
      <c r="L4452" s="31"/>
      <c r="M4452" s="168"/>
      <c r="N4452" s="147"/>
      <c r="O4452" s="105" t="s">
        <v>52</v>
      </c>
      <c r="P4452" s="171">
        <v>35613</v>
      </c>
      <c r="Q4452" s="31"/>
      <c r="R4452" s="83" t="s">
        <v>188</v>
      </c>
      <c r="S4452" s="31" t="s">
        <v>34</v>
      </c>
      <c r="T4452" s="31"/>
      <c r="U4452" s="168"/>
      <c r="V4452" s="149"/>
      <c r="W4452" s="140" t="str" cm="1">
        <f t="array" ref="W4452">IF(SUM(LEN(B4452:V4452))=0,"",IF(OR(OR(ISBLANK(F4452),SUM(LEN(C4452),LEN(D4452))=0),AND(NOT(E4452="Unknown"),ISBLANK(J4452)),AND(NOT(O4452="Unknown"),ISBLANK(R4452))),"Missing Information", INDEX(Table15[Entire Service Line Classification], MATCH(SUMIFS(Table15[Unique ID],Table15[System-Owned Portion],E4452,Table15[If Material Anything Other than "Lead" in Column E,Was Material Ever Previously Lead?],G4452,Table15[Customer-Owned Portion],O4452),Table15[Unique ID],0),0)))</f>
        <v>Non-lead</v>
      </c>
      <c r="X4452"/>
    </row>
    <row r="4453" spans="2:24" ht="30" x14ac:dyDescent="0.25">
      <c r="B4453" s="145" t="s">
        <v>2076</v>
      </c>
      <c r="C4453" s="31" t="s">
        <v>9508</v>
      </c>
      <c r="D4453" s="31"/>
      <c r="E4453" s="43" t="s">
        <v>52</v>
      </c>
      <c r="F4453" s="42" t="s">
        <v>34</v>
      </c>
      <c r="G4453" s="83" t="s">
        <v>34</v>
      </c>
      <c r="H4453" s="168">
        <v>35613</v>
      </c>
      <c r="I4453" s="31"/>
      <c r="J4453" s="83" t="s">
        <v>188</v>
      </c>
      <c r="K4453" s="31" t="s">
        <v>34</v>
      </c>
      <c r="L4453" s="31"/>
      <c r="M4453" s="168"/>
      <c r="N4453" s="147"/>
      <c r="O4453" s="105" t="s">
        <v>52</v>
      </c>
      <c r="P4453" s="171">
        <v>35613</v>
      </c>
      <c r="Q4453" s="31"/>
      <c r="R4453" s="83" t="s">
        <v>188</v>
      </c>
      <c r="S4453" s="31" t="s">
        <v>34</v>
      </c>
      <c r="T4453" s="31"/>
      <c r="U4453" s="168"/>
      <c r="V4453" s="149"/>
      <c r="W4453" s="140" t="str" cm="1">
        <f t="array" ref="W4453">IF(SUM(LEN(B4453:V4453))=0,"",IF(OR(OR(ISBLANK(F4453),SUM(LEN(C4453),LEN(D4453))=0),AND(NOT(E4453="Unknown"),ISBLANK(J4453)),AND(NOT(O4453="Unknown"),ISBLANK(R4453))),"Missing Information", INDEX(Table15[Entire Service Line Classification], MATCH(SUMIFS(Table15[Unique ID],Table15[System-Owned Portion],E4453,Table15[If Material Anything Other than "Lead" in Column E,Was Material Ever Previously Lead?],G4453,Table15[Customer-Owned Portion],O4453),Table15[Unique ID],0),0)))</f>
        <v>Non-lead</v>
      </c>
      <c r="X4453"/>
    </row>
    <row r="4454" spans="2:24" ht="30" x14ac:dyDescent="0.25">
      <c r="B4454" s="145" t="s">
        <v>2088</v>
      </c>
      <c r="C4454" s="31" t="s">
        <v>9520</v>
      </c>
      <c r="D4454" s="31"/>
      <c r="E4454" s="43" t="s">
        <v>52</v>
      </c>
      <c r="F4454" s="42" t="s">
        <v>34</v>
      </c>
      <c r="G4454" s="83" t="s">
        <v>34</v>
      </c>
      <c r="H4454" s="168">
        <v>35613</v>
      </c>
      <c r="I4454" s="31"/>
      <c r="J4454" s="83" t="s">
        <v>188</v>
      </c>
      <c r="K4454" s="31" t="s">
        <v>34</v>
      </c>
      <c r="L4454" s="31"/>
      <c r="M4454" s="168"/>
      <c r="N4454" s="147"/>
      <c r="O4454" s="105" t="s">
        <v>52</v>
      </c>
      <c r="P4454" s="171">
        <v>35613</v>
      </c>
      <c r="Q4454" s="31"/>
      <c r="R4454" s="83" t="s">
        <v>188</v>
      </c>
      <c r="S4454" s="31" t="s">
        <v>34</v>
      </c>
      <c r="T4454" s="31"/>
      <c r="U4454" s="168"/>
      <c r="V4454" s="149"/>
      <c r="W4454" s="140" t="str" cm="1">
        <f t="array" ref="W4454">IF(SUM(LEN(B4454:V4454))=0,"",IF(OR(OR(ISBLANK(F4454),SUM(LEN(C4454),LEN(D4454))=0),AND(NOT(E4454="Unknown"),ISBLANK(J4454)),AND(NOT(O4454="Unknown"),ISBLANK(R4454))),"Missing Information", INDEX(Table15[Entire Service Line Classification], MATCH(SUMIFS(Table15[Unique ID],Table15[System-Owned Portion],E4454,Table15[If Material Anything Other than "Lead" in Column E,Was Material Ever Previously Lead?],G4454,Table15[Customer-Owned Portion],O4454),Table15[Unique ID],0),0)))</f>
        <v>Non-lead</v>
      </c>
      <c r="X4454"/>
    </row>
    <row r="4455" spans="2:24" ht="30" x14ac:dyDescent="0.25">
      <c r="B4455" s="145" t="s">
        <v>2091</v>
      </c>
      <c r="C4455" s="31" t="s">
        <v>9523</v>
      </c>
      <c r="D4455" s="31"/>
      <c r="E4455" s="43" t="s">
        <v>52</v>
      </c>
      <c r="F4455" s="42" t="s">
        <v>34</v>
      </c>
      <c r="G4455" s="83" t="s">
        <v>34</v>
      </c>
      <c r="H4455" s="168">
        <v>35613</v>
      </c>
      <c r="I4455" s="31"/>
      <c r="J4455" s="83" t="s">
        <v>188</v>
      </c>
      <c r="K4455" s="31" t="s">
        <v>34</v>
      </c>
      <c r="L4455" s="31"/>
      <c r="M4455" s="168"/>
      <c r="N4455" s="147"/>
      <c r="O4455" s="105" t="s">
        <v>52</v>
      </c>
      <c r="P4455" s="171">
        <v>35613</v>
      </c>
      <c r="Q4455" s="31"/>
      <c r="R4455" s="83" t="s">
        <v>188</v>
      </c>
      <c r="S4455" s="31" t="s">
        <v>34</v>
      </c>
      <c r="T4455" s="31"/>
      <c r="U4455" s="168"/>
      <c r="V4455" s="149"/>
      <c r="W4455" s="140" t="str" cm="1">
        <f t="array" ref="W4455">IF(SUM(LEN(B4455:V4455))=0,"",IF(OR(OR(ISBLANK(F4455),SUM(LEN(C4455),LEN(D4455))=0),AND(NOT(E4455="Unknown"),ISBLANK(J4455)),AND(NOT(O4455="Unknown"),ISBLANK(R4455))),"Missing Information", INDEX(Table15[Entire Service Line Classification], MATCH(SUMIFS(Table15[Unique ID],Table15[System-Owned Portion],E4455,Table15[If Material Anything Other than "Lead" in Column E,Was Material Ever Previously Lead?],G4455,Table15[Customer-Owned Portion],O4455),Table15[Unique ID],0),0)))</f>
        <v>Non-lead</v>
      </c>
      <c r="X4455"/>
    </row>
    <row r="4456" spans="2:24" ht="30" x14ac:dyDescent="0.25">
      <c r="B4456" s="145" t="s">
        <v>2133</v>
      </c>
      <c r="C4456" s="31" t="s">
        <v>9565</v>
      </c>
      <c r="D4456" s="31"/>
      <c r="E4456" s="43" t="s">
        <v>52</v>
      </c>
      <c r="F4456" s="42" t="s">
        <v>34</v>
      </c>
      <c r="G4456" s="83" t="s">
        <v>34</v>
      </c>
      <c r="H4456" s="168">
        <v>35613</v>
      </c>
      <c r="I4456" s="31"/>
      <c r="J4456" s="83" t="s">
        <v>188</v>
      </c>
      <c r="K4456" s="31" t="s">
        <v>34</v>
      </c>
      <c r="L4456" s="31"/>
      <c r="M4456" s="168"/>
      <c r="N4456" s="147"/>
      <c r="O4456" s="105" t="s">
        <v>52</v>
      </c>
      <c r="P4456" s="171">
        <v>35613</v>
      </c>
      <c r="Q4456" s="31"/>
      <c r="R4456" s="83" t="s">
        <v>188</v>
      </c>
      <c r="S4456" s="31" t="s">
        <v>34</v>
      </c>
      <c r="T4456" s="31"/>
      <c r="U4456" s="168"/>
      <c r="V4456" s="149"/>
      <c r="W4456" s="140" t="str" cm="1">
        <f t="array" ref="W4456">IF(SUM(LEN(B4456:V4456))=0,"",IF(OR(OR(ISBLANK(F4456),SUM(LEN(C4456),LEN(D4456))=0),AND(NOT(E4456="Unknown"),ISBLANK(J4456)),AND(NOT(O4456="Unknown"),ISBLANK(R4456))),"Missing Information", INDEX(Table15[Entire Service Line Classification], MATCH(SUMIFS(Table15[Unique ID],Table15[System-Owned Portion],E4456,Table15[If Material Anything Other than "Lead" in Column E,Was Material Ever Previously Lead?],G4456,Table15[Customer-Owned Portion],O4456),Table15[Unique ID],0),0)))</f>
        <v>Non-lead</v>
      </c>
      <c r="X4456"/>
    </row>
    <row r="4457" spans="2:24" ht="30" x14ac:dyDescent="0.25">
      <c r="B4457" s="145" t="s">
        <v>2145</v>
      </c>
      <c r="C4457" s="31" t="s">
        <v>9577</v>
      </c>
      <c r="D4457" s="31"/>
      <c r="E4457" s="43" t="s">
        <v>52</v>
      </c>
      <c r="F4457" s="42" t="s">
        <v>34</v>
      </c>
      <c r="G4457" s="83" t="s">
        <v>34</v>
      </c>
      <c r="H4457" s="168">
        <v>35613</v>
      </c>
      <c r="I4457" s="31"/>
      <c r="J4457" s="83" t="s">
        <v>188</v>
      </c>
      <c r="K4457" s="31" t="s">
        <v>34</v>
      </c>
      <c r="L4457" s="31"/>
      <c r="M4457" s="168"/>
      <c r="N4457" s="147"/>
      <c r="O4457" s="105" t="s">
        <v>52</v>
      </c>
      <c r="P4457" s="171">
        <v>35613</v>
      </c>
      <c r="Q4457" s="31"/>
      <c r="R4457" s="83" t="s">
        <v>188</v>
      </c>
      <c r="S4457" s="31" t="s">
        <v>34</v>
      </c>
      <c r="T4457" s="31"/>
      <c r="U4457" s="168"/>
      <c r="V4457" s="149"/>
      <c r="W4457" s="140" t="str" cm="1">
        <f t="array" ref="W4457">IF(SUM(LEN(B4457:V4457))=0,"",IF(OR(OR(ISBLANK(F4457),SUM(LEN(C4457),LEN(D4457))=0),AND(NOT(E4457="Unknown"),ISBLANK(J4457)),AND(NOT(O4457="Unknown"),ISBLANK(R4457))),"Missing Information", INDEX(Table15[Entire Service Line Classification], MATCH(SUMIFS(Table15[Unique ID],Table15[System-Owned Portion],E4457,Table15[If Material Anything Other than "Lead" in Column E,Was Material Ever Previously Lead?],G4457,Table15[Customer-Owned Portion],O4457),Table15[Unique ID],0),0)))</f>
        <v>Non-lead</v>
      </c>
      <c r="X4457"/>
    </row>
    <row r="4458" spans="2:24" ht="30" x14ac:dyDescent="0.25">
      <c r="B4458" s="145" t="s">
        <v>2153</v>
      </c>
      <c r="C4458" s="31" t="s">
        <v>9585</v>
      </c>
      <c r="D4458" s="31"/>
      <c r="E4458" s="43" t="s">
        <v>52</v>
      </c>
      <c r="F4458" s="42" t="s">
        <v>34</v>
      </c>
      <c r="G4458" s="83" t="s">
        <v>34</v>
      </c>
      <c r="H4458" s="168">
        <v>35613</v>
      </c>
      <c r="I4458" s="31"/>
      <c r="J4458" s="83" t="s">
        <v>188</v>
      </c>
      <c r="K4458" s="31" t="s">
        <v>34</v>
      </c>
      <c r="L4458" s="31"/>
      <c r="M4458" s="168"/>
      <c r="N4458" s="147"/>
      <c r="O4458" s="105" t="s">
        <v>52</v>
      </c>
      <c r="P4458" s="171">
        <v>35613</v>
      </c>
      <c r="Q4458" s="31"/>
      <c r="R4458" s="83" t="s">
        <v>188</v>
      </c>
      <c r="S4458" s="31" t="s">
        <v>34</v>
      </c>
      <c r="T4458" s="31"/>
      <c r="U4458" s="168"/>
      <c r="V4458" s="149"/>
      <c r="W4458" s="140" t="str" cm="1">
        <f t="array" ref="W4458">IF(SUM(LEN(B4458:V4458))=0,"",IF(OR(OR(ISBLANK(F4458),SUM(LEN(C4458),LEN(D4458))=0),AND(NOT(E4458="Unknown"),ISBLANK(J4458)),AND(NOT(O4458="Unknown"),ISBLANK(R4458))),"Missing Information", INDEX(Table15[Entire Service Line Classification], MATCH(SUMIFS(Table15[Unique ID],Table15[System-Owned Portion],E4458,Table15[If Material Anything Other than "Lead" in Column E,Was Material Ever Previously Lead?],G4458,Table15[Customer-Owned Portion],O4458),Table15[Unique ID],0),0)))</f>
        <v>Non-lead</v>
      </c>
      <c r="X4458"/>
    </row>
    <row r="4459" spans="2:24" ht="30" x14ac:dyDescent="0.25">
      <c r="B4459" s="145" t="s">
        <v>2155</v>
      </c>
      <c r="C4459" s="31" t="s">
        <v>9587</v>
      </c>
      <c r="D4459" s="31"/>
      <c r="E4459" s="43" t="s">
        <v>52</v>
      </c>
      <c r="F4459" s="42" t="s">
        <v>34</v>
      </c>
      <c r="G4459" s="83" t="s">
        <v>34</v>
      </c>
      <c r="H4459" s="168">
        <v>35613</v>
      </c>
      <c r="I4459" s="31"/>
      <c r="J4459" s="83" t="s">
        <v>188</v>
      </c>
      <c r="K4459" s="31" t="s">
        <v>34</v>
      </c>
      <c r="L4459" s="31"/>
      <c r="M4459" s="168"/>
      <c r="N4459" s="147"/>
      <c r="O4459" s="105" t="s">
        <v>52</v>
      </c>
      <c r="P4459" s="171">
        <v>35613</v>
      </c>
      <c r="Q4459" s="31"/>
      <c r="R4459" s="83" t="s">
        <v>188</v>
      </c>
      <c r="S4459" s="31" t="s">
        <v>34</v>
      </c>
      <c r="T4459" s="31"/>
      <c r="U4459" s="168"/>
      <c r="V4459" s="149"/>
      <c r="W4459" s="140" t="str" cm="1">
        <f t="array" ref="W4459">IF(SUM(LEN(B4459:V4459))=0,"",IF(OR(OR(ISBLANK(F4459),SUM(LEN(C4459),LEN(D4459))=0),AND(NOT(E4459="Unknown"),ISBLANK(J4459)),AND(NOT(O4459="Unknown"),ISBLANK(R4459))),"Missing Information", INDEX(Table15[Entire Service Line Classification], MATCH(SUMIFS(Table15[Unique ID],Table15[System-Owned Portion],E4459,Table15[If Material Anything Other than "Lead" in Column E,Was Material Ever Previously Lead?],G4459,Table15[Customer-Owned Portion],O4459),Table15[Unique ID],0),0)))</f>
        <v>Non-lead</v>
      </c>
      <c r="X4459"/>
    </row>
    <row r="4460" spans="2:24" ht="30" x14ac:dyDescent="0.25">
      <c r="B4460" s="145" t="s">
        <v>2156</v>
      </c>
      <c r="C4460" s="31" t="s">
        <v>9588</v>
      </c>
      <c r="D4460" s="31"/>
      <c r="E4460" s="43" t="s">
        <v>52</v>
      </c>
      <c r="F4460" s="42" t="s">
        <v>34</v>
      </c>
      <c r="G4460" s="83" t="s">
        <v>34</v>
      </c>
      <c r="H4460" s="168">
        <v>35613</v>
      </c>
      <c r="I4460" s="31"/>
      <c r="J4460" s="83" t="s">
        <v>188</v>
      </c>
      <c r="K4460" s="31" t="s">
        <v>34</v>
      </c>
      <c r="L4460" s="31"/>
      <c r="M4460" s="168"/>
      <c r="N4460" s="147"/>
      <c r="O4460" s="105" t="s">
        <v>52</v>
      </c>
      <c r="P4460" s="171">
        <v>35613</v>
      </c>
      <c r="Q4460" s="31"/>
      <c r="R4460" s="83" t="s">
        <v>188</v>
      </c>
      <c r="S4460" s="31" t="s">
        <v>34</v>
      </c>
      <c r="T4460" s="31"/>
      <c r="U4460" s="168"/>
      <c r="V4460" s="149"/>
      <c r="W4460" s="140" t="str" cm="1">
        <f t="array" ref="W4460">IF(SUM(LEN(B4460:V4460))=0,"",IF(OR(OR(ISBLANK(F4460),SUM(LEN(C4460),LEN(D4460))=0),AND(NOT(E4460="Unknown"),ISBLANK(J4460)),AND(NOT(O4460="Unknown"),ISBLANK(R4460))),"Missing Information", INDEX(Table15[Entire Service Line Classification], MATCH(SUMIFS(Table15[Unique ID],Table15[System-Owned Portion],E4460,Table15[If Material Anything Other than "Lead" in Column E,Was Material Ever Previously Lead?],G4460,Table15[Customer-Owned Portion],O4460),Table15[Unique ID],0),0)))</f>
        <v>Non-lead</v>
      </c>
      <c r="X4460"/>
    </row>
    <row r="4461" spans="2:24" ht="30" x14ac:dyDescent="0.25">
      <c r="B4461" s="145" t="s">
        <v>2163</v>
      </c>
      <c r="C4461" s="31" t="s">
        <v>9595</v>
      </c>
      <c r="D4461" s="31"/>
      <c r="E4461" s="43" t="s">
        <v>52</v>
      </c>
      <c r="F4461" s="42" t="s">
        <v>34</v>
      </c>
      <c r="G4461" s="83" t="s">
        <v>34</v>
      </c>
      <c r="H4461" s="168">
        <v>35613</v>
      </c>
      <c r="I4461" s="31"/>
      <c r="J4461" s="83" t="s">
        <v>188</v>
      </c>
      <c r="K4461" s="31" t="s">
        <v>34</v>
      </c>
      <c r="L4461" s="31"/>
      <c r="M4461" s="168"/>
      <c r="N4461" s="147"/>
      <c r="O4461" s="105" t="s">
        <v>52</v>
      </c>
      <c r="P4461" s="171">
        <v>35613</v>
      </c>
      <c r="Q4461" s="31"/>
      <c r="R4461" s="83" t="s">
        <v>188</v>
      </c>
      <c r="S4461" s="31" t="s">
        <v>34</v>
      </c>
      <c r="T4461" s="31"/>
      <c r="U4461" s="168"/>
      <c r="V4461" s="149"/>
      <c r="W4461" s="140" t="str" cm="1">
        <f t="array" ref="W4461">IF(SUM(LEN(B4461:V4461))=0,"",IF(OR(OR(ISBLANK(F4461),SUM(LEN(C4461),LEN(D4461))=0),AND(NOT(E4461="Unknown"),ISBLANK(J4461)),AND(NOT(O4461="Unknown"),ISBLANK(R4461))),"Missing Information", INDEX(Table15[Entire Service Line Classification], MATCH(SUMIFS(Table15[Unique ID],Table15[System-Owned Portion],E4461,Table15[If Material Anything Other than "Lead" in Column E,Was Material Ever Previously Lead?],G4461,Table15[Customer-Owned Portion],O4461),Table15[Unique ID],0),0)))</f>
        <v>Non-lead</v>
      </c>
      <c r="X4461"/>
    </row>
    <row r="4462" spans="2:24" ht="30" x14ac:dyDescent="0.25">
      <c r="B4462" s="145" t="s">
        <v>2165</v>
      </c>
      <c r="C4462" s="31" t="s">
        <v>9597</v>
      </c>
      <c r="D4462" s="31"/>
      <c r="E4462" s="43" t="s">
        <v>52</v>
      </c>
      <c r="F4462" s="42" t="s">
        <v>34</v>
      </c>
      <c r="G4462" s="83" t="s">
        <v>34</v>
      </c>
      <c r="H4462" s="168">
        <v>35613</v>
      </c>
      <c r="I4462" s="31"/>
      <c r="J4462" s="83" t="s">
        <v>188</v>
      </c>
      <c r="K4462" s="31" t="s">
        <v>34</v>
      </c>
      <c r="L4462" s="31"/>
      <c r="M4462" s="168"/>
      <c r="N4462" s="147"/>
      <c r="O4462" s="105" t="s">
        <v>52</v>
      </c>
      <c r="P4462" s="171">
        <v>35613</v>
      </c>
      <c r="Q4462" s="31"/>
      <c r="R4462" s="83" t="s">
        <v>188</v>
      </c>
      <c r="S4462" s="31" t="s">
        <v>34</v>
      </c>
      <c r="T4462" s="31"/>
      <c r="U4462" s="168"/>
      <c r="V4462" s="149"/>
      <c r="W4462" s="140" t="str" cm="1">
        <f t="array" ref="W4462">IF(SUM(LEN(B4462:V4462))=0,"",IF(OR(OR(ISBLANK(F4462),SUM(LEN(C4462),LEN(D4462))=0),AND(NOT(E4462="Unknown"),ISBLANK(J4462)),AND(NOT(O4462="Unknown"),ISBLANK(R4462))),"Missing Information", INDEX(Table15[Entire Service Line Classification], MATCH(SUMIFS(Table15[Unique ID],Table15[System-Owned Portion],E4462,Table15[If Material Anything Other than "Lead" in Column E,Was Material Ever Previously Lead?],G4462,Table15[Customer-Owned Portion],O4462),Table15[Unique ID],0),0)))</f>
        <v>Non-lead</v>
      </c>
      <c r="X4462"/>
    </row>
    <row r="4463" spans="2:24" ht="30" x14ac:dyDescent="0.25">
      <c r="B4463" s="145" t="s">
        <v>2167</v>
      </c>
      <c r="C4463" s="31" t="s">
        <v>9599</v>
      </c>
      <c r="D4463" s="31"/>
      <c r="E4463" s="43" t="s">
        <v>52</v>
      </c>
      <c r="F4463" s="42" t="s">
        <v>34</v>
      </c>
      <c r="G4463" s="83" t="s">
        <v>34</v>
      </c>
      <c r="H4463" s="168">
        <v>35613</v>
      </c>
      <c r="I4463" s="31"/>
      <c r="J4463" s="83" t="s">
        <v>188</v>
      </c>
      <c r="K4463" s="31" t="s">
        <v>34</v>
      </c>
      <c r="L4463" s="31"/>
      <c r="M4463" s="168"/>
      <c r="N4463" s="147"/>
      <c r="O4463" s="105" t="s">
        <v>52</v>
      </c>
      <c r="P4463" s="171">
        <v>35613</v>
      </c>
      <c r="Q4463" s="31"/>
      <c r="R4463" s="83" t="s">
        <v>188</v>
      </c>
      <c r="S4463" s="31" t="s">
        <v>34</v>
      </c>
      <c r="T4463" s="31"/>
      <c r="U4463" s="168"/>
      <c r="V4463" s="149"/>
      <c r="W4463" s="140" t="str" cm="1">
        <f t="array" ref="W4463">IF(SUM(LEN(B4463:V4463))=0,"",IF(OR(OR(ISBLANK(F4463),SUM(LEN(C4463),LEN(D4463))=0),AND(NOT(E4463="Unknown"),ISBLANK(J4463)),AND(NOT(O4463="Unknown"),ISBLANK(R4463))),"Missing Information", INDEX(Table15[Entire Service Line Classification], MATCH(SUMIFS(Table15[Unique ID],Table15[System-Owned Portion],E4463,Table15[If Material Anything Other than "Lead" in Column E,Was Material Ever Previously Lead?],G4463,Table15[Customer-Owned Portion],O4463),Table15[Unique ID],0),0)))</f>
        <v>Non-lead</v>
      </c>
      <c r="X4463"/>
    </row>
    <row r="4464" spans="2:24" ht="30" x14ac:dyDescent="0.25">
      <c r="B4464" s="145" t="s">
        <v>2176</v>
      </c>
      <c r="C4464" s="31" t="s">
        <v>9608</v>
      </c>
      <c r="D4464" s="31"/>
      <c r="E4464" s="43" t="s">
        <v>52</v>
      </c>
      <c r="F4464" s="42" t="s">
        <v>34</v>
      </c>
      <c r="G4464" s="83" t="s">
        <v>34</v>
      </c>
      <c r="H4464" s="168">
        <v>35613</v>
      </c>
      <c r="I4464" s="31"/>
      <c r="J4464" s="83" t="s">
        <v>188</v>
      </c>
      <c r="K4464" s="31" t="s">
        <v>34</v>
      </c>
      <c r="L4464" s="31"/>
      <c r="M4464" s="168"/>
      <c r="N4464" s="147"/>
      <c r="O4464" s="105" t="s">
        <v>52</v>
      </c>
      <c r="P4464" s="171">
        <v>35613</v>
      </c>
      <c r="Q4464" s="31"/>
      <c r="R4464" s="83" t="s">
        <v>188</v>
      </c>
      <c r="S4464" s="31" t="s">
        <v>34</v>
      </c>
      <c r="T4464" s="31"/>
      <c r="U4464" s="168"/>
      <c r="V4464" s="149"/>
      <c r="W4464" s="140" t="str" cm="1">
        <f t="array" ref="W4464">IF(SUM(LEN(B4464:V4464))=0,"",IF(OR(OR(ISBLANK(F4464),SUM(LEN(C4464),LEN(D4464))=0),AND(NOT(E4464="Unknown"),ISBLANK(J4464)),AND(NOT(O4464="Unknown"),ISBLANK(R4464))),"Missing Information", INDEX(Table15[Entire Service Line Classification], MATCH(SUMIFS(Table15[Unique ID],Table15[System-Owned Portion],E4464,Table15[If Material Anything Other than "Lead" in Column E,Was Material Ever Previously Lead?],G4464,Table15[Customer-Owned Portion],O4464),Table15[Unique ID],0),0)))</f>
        <v>Non-lead</v>
      </c>
      <c r="X4464"/>
    </row>
    <row r="4465" spans="2:24" ht="30" x14ac:dyDescent="0.25">
      <c r="B4465" s="145" t="s">
        <v>2181</v>
      </c>
      <c r="C4465" s="31" t="s">
        <v>9613</v>
      </c>
      <c r="D4465" s="31"/>
      <c r="E4465" s="43" t="s">
        <v>52</v>
      </c>
      <c r="F4465" s="42" t="s">
        <v>34</v>
      </c>
      <c r="G4465" s="83" t="s">
        <v>34</v>
      </c>
      <c r="H4465" s="168">
        <v>35613</v>
      </c>
      <c r="I4465" s="31"/>
      <c r="J4465" s="83" t="s">
        <v>188</v>
      </c>
      <c r="K4465" s="31" t="s">
        <v>34</v>
      </c>
      <c r="L4465" s="31"/>
      <c r="M4465" s="168"/>
      <c r="N4465" s="147"/>
      <c r="O4465" s="105" t="s">
        <v>52</v>
      </c>
      <c r="P4465" s="171">
        <v>35613</v>
      </c>
      <c r="Q4465" s="31"/>
      <c r="R4465" s="83" t="s">
        <v>188</v>
      </c>
      <c r="S4465" s="31" t="s">
        <v>34</v>
      </c>
      <c r="T4465" s="31"/>
      <c r="U4465" s="168"/>
      <c r="V4465" s="149"/>
      <c r="W4465" s="140" t="str" cm="1">
        <f t="array" ref="W4465">IF(SUM(LEN(B4465:V4465))=0,"",IF(OR(OR(ISBLANK(F4465),SUM(LEN(C4465),LEN(D4465))=0),AND(NOT(E4465="Unknown"),ISBLANK(J4465)),AND(NOT(O4465="Unknown"),ISBLANK(R4465))),"Missing Information", INDEX(Table15[Entire Service Line Classification], MATCH(SUMIFS(Table15[Unique ID],Table15[System-Owned Portion],E4465,Table15[If Material Anything Other than "Lead" in Column E,Was Material Ever Previously Lead?],G4465,Table15[Customer-Owned Portion],O4465),Table15[Unique ID],0),0)))</f>
        <v>Non-lead</v>
      </c>
      <c r="X4465"/>
    </row>
    <row r="4466" spans="2:24" ht="30" x14ac:dyDescent="0.25">
      <c r="B4466" s="145" t="s">
        <v>2288</v>
      </c>
      <c r="C4466" s="31" t="s">
        <v>9720</v>
      </c>
      <c r="D4466" s="31"/>
      <c r="E4466" s="43" t="s">
        <v>52</v>
      </c>
      <c r="F4466" s="42" t="s">
        <v>34</v>
      </c>
      <c r="G4466" s="83" t="s">
        <v>34</v>
      </c>
      <c r="H4466" s="168">
        <v>35613</v>
      </c>
      <c r="I4466" s="31"/>
      <c r="J4466" s="83" t="s">
        <v>188</v>
      </c>
      <c r="K4466" s="31" t="s">
        <v>34</v>
      </c>
      <c r="L4466" s="31"/>
      <c r="M4466" s="168"/>
      <c r="N4466" s="147"/>
      <c r="O4466" s="105" t="s">
        <v>52</v>
      </c>
      <c r="P4466" s="171">
        <v>35613</v>
      </c>
      <c r="Q4466" s="31"/>
      <c r="R4466" s="83" t="s">
        <v>188</v>
      </c>
      <c r="S4466" s="31" t="s">
        <v>34</v>
      </c>
      <c r="T4466" s="31"/>
      <c r="U4466" s="168"/>
      <c r="V4466" s="149"/>
      <c r="W4466" s="140" t="str" cm="1">
        <f t="array" ref="W4466">IF(SUM(LEN(B4466:V4466))=0,"",IF(OR(OR(ISBLANK(F4466),SUM(LEN(C4466),LEN(D4466))=0),AND(NOT(E4466="Unknown"),ISBLANK(J4466)),AND(NOT(O4466="Unknown"),ISBLANK(R4466))),"Missing Information", INDEX(Table15[Entire Service Line Classification], MATCH(SUMIFS(Table15[Unique ID],Table15[System-Owned Portion],E4466,Table15[If Material Anything Other than "Lead" in Column E,Was Material Ever Previously Lead?],G4466,Table15[Customer-Owned Portion],O4466),Table15[Unique ID],0),0)))</f>
        <v>Non-lead</v>
      </c>
      <c r="X4466"/>
    </row>
    <row r="4467" spans="2:24" ht="30" x14ac:dyDescent="0.25">
      <c r="B4467" s="145" t="s">
        <v>2300</v>
      </c>
      <c r="C4467" s="31" t="s">
        <v>9732</v>
      </c>
      <c r="D4467" s="31"/>
      <c r="E4467" s="43" t="s">
        <v>52</v>
      </c>
      <c r="F4467" s="42" t="s">
        <v>34</v>
      </c>
      <c r="G4467" s="83" t="s">
        <v>34</v>
      </c>
      <c r="H4467" s="168">
        <v>35613</v>
      </c>
      <c r="I4467" s="31"/>
      <c r="J4467" s="83" t="s">
        <v>188</v>
      </c>
      <c r="K4467" s="31" t="s">
        <v>34</v>
      </c>
      <c r="L4467" s="31"/>
      <c r="M4467" s="168"/>
      <c r="N4467" s="147"/>
      <c r="O4467" s="105" t="s">
        <v>52</v>
      </c>
      <c r="P4467" s="171">
        <v>35613</v>
      </c>
      <c r="Q4467" s="31"/>
      <c r="R4467" s="83" t="s">
        <v>188</v>
      </c>
      <c r="S4467" s="31" t="s">
        <v>34</v>
      </c>
      <c r="T4467" s="31"/>
      <c r="U4467" s="168"/>
      <c r="V4467" s="149"/>
      <c r="W4467" s="140" t="str" cm="1">
        <f t="array" ref="W4467">IF(SUM(LEN(B4467:V4467))=0,"",IF(OR(OR(ISBLANK(F4467),SUM(LEN(C4467),LEN(D4467))=0),AND(NOT(E4467="Unknown"),ISBLANK(J4467)),AND(NOT(O4467="Unknown"),ISBLANK(R4467))),"Missing Information", INDEX(Table15[Entire Service Line Classification], MATCH(SUMIFS(Table15[Unique ID],Table15[System-Owned Portion],E4467,Table15[If Material Anything Other than "Lead" in Column E,Was Material Ever Previously Lead?],G4467,Table15[Customer-Owned Portion],O4467),Table15[Unique ID],0),0)))</f>
        <v>Non-lead</v>
      </c>
      <c r="X4467"/>
    </row>
    <row r="4468" spans="2:24" ht="30" x14ac:dyDescent="0.25">
      <c r="B4468" s="145" t="s">
        <v>2310</v>
      </c>
      <c r="C4468" s="31" t="s">
        <v>9742</v>
      </c>
      <c r="D4468" s="31"/>
      <c r="E4468" s="43" t="s">
        <v>52</v>
      </c>
      <c r="F4468" s="42" t="s">
        <v>34</v>
      </c>
      <c r="G4468" s="83" t="s">
        <v>34</v>
      </c>
      <c r="H4468" s="168">
        <v>35613</v>
      </c>
      <c r="I4468" s="31"/>
      <c r="J4468" s="83" t="s">
        <v>188</v>
      </c>
      <c r="K4468" s="31" t="s">
        <v>34</v>
      </c>
      <c r="L4468" s="31"/>
      <c r="M4468" s="168"/>
      <c r="N4468" s="147"/>
      <c r="O4468" s="105" t="s">
        <v>52</v>
      </c>
      <c r="P4468" s="171">
        <v>35613</v>
      </c>
      <c r="Q4468" s="31"/>
      <c r="R4468" s="83" t="s">
        <v>188</v>
      </c>
      <c r="S4468" s="31" t="s">
        <v>34</v>
      </c>
      <c r="T4468" s="31"/>
      <c r="U4468" s="168"/>
      <c r="V4468" s="149"/>
      <c r="W4468" s="140" t="str" cm="1">
        <f t="array" ref="W4468">IF(SUM(LEN(B4468:V4468))=0,"",IF(OR(OR(ISBLANK(F4468),SUM(LEN(C4468),LEN(D4468))=0),AND(NOT(E4468="Unknown"),ISBLANK(J4468)),AND(NOT(O4468="Unknown"),ISBLANK(R4468))),"Missing Information", INDEX(Table15[Entire Service Line Classification], MATCH(SUMIFS(Table15[Unique ID],Table15[System-Owned Portion],E4468,Table15[If Material Anything Other than "Lead" in Column E,Was Material Ever Previously Lead?],G4468,Table15[Customer-Owned Portion],O4468),Table15[Unique ID],0),0)))</f>
        <v>Non-lead</v>
      </c>
      <c r="X4468"/>
    </row>
    <row r="4469" spans="2:24" ht="30" x14ac:dyDescent="0.25">
      <c r="B4469" s="145" t="s">
        <v>2311</v>
      </c>
      <c r="C4469" s="31" t="s">
        <v>9743</v>
      </c>
      <c r="D4469" s="31"/>
      <c r="E4469" s="43" t="s">
        <v>52</v>
      </c>
      <c r="F4469" s="42" t="s">
        <v>34</v>
      </c>
      <c r="G4469" s="83" t="s">
        <v>34</v>
      </c>
      <c r="H4469" s="168">
        <v>35613</v>
      </c>
      <c r="I4469" s="31"/>
      <c r="J4469" s="83" t="s">
        <v>188</v>
      </c>
      <c r="K4469" s="31" t="s">
        <v>34</v>
      </c>
      <c r="L4469" s="31"/>
      <c r="M4469" s="168"/>
      <c r="N4469" s="147"/>
      <c r="O4469" s="105" t="s">
        <v>52</v>
      </c>
      <c r="P4469" s="171">
        <v>35613</v>
      </c>
      <c r="Q4469" s="31"/>
      <c r="R4469" s="83" t="s">
        <v>188</v>
      </c>
      <c r="S4469" s="31" t="s">
        <v>34</v>
      </c>
      <c r="T4469" s="31"/>
      <c r="U4469" s="168"/>
      <c r="V4469" s="149"/>
      <c r="W4469" s="140" t="str" cm="1">
        <f t="array" ref="W4469">IF(SUM(LEN(B4469:V4469))=0,"",IF(OR(OR(ISBLANK(F4469),SUM(LEN(C4469),LEN(D4469))=0),AND(NOT(E4469="Unknown"),ISBLANK(J4469)),AND(NOT(O4469="Unknown"),ISBLANK(R4469))),"Missing Information", INDEX(Table15[Entire Service Line Classification], MATCH(SUMIFS(Table15[Unique ID],Table15[System-Owned Portion],E4469,Table15[If Material Anything Other than "Lead" in Column E,Was Material Ever Previously Lead?],G4469,Table15[Customer-Owned Portion],O4469),Table15[Unique ID],0),0)))</f>
        <v>Non-lead</v>
      </c>
      <c r="X4469"/>
    </row>
    <row r="4470" spans="2:24" ht="30" x14ac:dyDescent="0.25">
      <c r="B4470" s="145" t="s">
        <v>2329</v>
      </c>
      <c r="C4470" s="31" t="s">
        <v>9761</v>
      </c>
      <c r="D4470" s="31"/>
      <c r="E4470" s="43" t="s">
        <v>52</v>
      </c>
      <c r="F4470" s="42" t="s">
        <v>34</v>
      </c>
      <c r="G4470" s="83" t="s">
        <v>34</v>
      </c>
      <c r="H4470" s="168">
        <v>35613</v>
      </c>
      <c r="I4470" s="31"/>
      <c r="J4470" s="83" t="s">
        <v>188</v>
      </c>
      <c r="K4470" s="31" t="s">
        <v>34</v>
      </c>
      <c r="L4470" s="31"/>
      <c r="M4470" s="168"/>
      <c r="N4470" s="147"/>
      <c r="O4470" s="105" t="s">
        <v>52</v>
      </c>
      <c r="P4470" s="171">
        <v>35613</v>
      </c>
      <c r="Q4470" s="31"/>
      <c r="R4470" s="83" t="s">
        <v>188</v>
      </c>
      <c r="S4470" s="31" t="s">
        <v>34</v>
      </c>
      <c r="T4470" s="31"/>
      <c r="U4470" s="168"/>
      <c r="V4470" s="149"/>
      <c r="W4470" s="140" t="str" cm="1">
        <f t="array" ref="W4470">IF(SUM(LEN(B4470:V4470))=0,"",IF(OR(OR(ISBLANK(F4470),SUM(LEN(C4470),LEN(D4470))=0),AND(NOT(E4470="Unknown"),ISBLANK(J4470)),AND(NOT(O4470="Unknown"),ISBLANK(R4470))),"Missing Information", INDEX(Table15[Entire Service Line Classification], MATCH(SUMIFS(Table15[Unique ID],Table15[System-Owned Portion],E4470,Table15[If Material Anything Other than "Lead" in Column E,Was Material Ever Previously Lead?],G4470,Table15[Customer-Owned Portion],O4470),Table15[Unique ID],0),0)))</f>
        <v>Non-lead</v>
      </c>
      <c r="X4470"/>
    </row>
    <row r="4471" spans="2:24" ht="30" x14ac:dyDescent="0.25">
      <c r="B4471" s="145" t="s">
        <v>2340</v>
      </c>
      <c r="C4471" s="31" t="s">
        <v>9772</v>
      </c>
      <c r="D4471" s="31"/>
      <c r="E4471" s="43" t="s">
        <v>52</v>
      </c>
      <c r="F4471" s="42" t="s">
        <v>34</v>
      </c>
      <c r="G4471" s="83" t="s">
        <v>34</v>
      </c>
      <c r="H4471" s="168">
        <v>35613</v>
      </c>
      <c r="I4471" s="31"/>
      <c r="J4471" s="83" t="s">
        <v>188</v>
      </c>
      <c r="K4471" s="31" t="s">
        <v>34</v>
      </c>
      <c r="L4471" s="31"/>
      <c r="M4471" s="168"/>
      <c r="N4471" s="147"/>
      <c r="O4471" s="105" t="s">
        <v>52</v>
      </c>
      <c r="P4471" s="171">
        <v>35613</v>
      </c>
      <c r="Q4471" s="31"/>
      <c r="R4471" s="83" t="s">
        <v>188</v>
      </c>
      <c r="S4471" s="31" t="s">
        <v>34</v>
      </c>
      <c r="T4471" s="31"/>
      <c r="U4471" s="168"/>
      <c r="V4471" s="149"/>
      <c r="W4471" s="140" t="str" cm="1">
        <f t="array" ref="W4471">IF(SUM(LEN(B4471:V4471))=0,"",IF(OR(OR(ISBLANK(F4471),SUM(LEN(C4471),LEN(D4471))=0),AND(NOT(E4471="Unknown"),ISBLANK(J4471)),AND(NOT(O4471="Unknown"),ISBLANK(R4471))),"Missing Information", INDEX(Table15[Entire Service Line Classification], MATCH(SUMIFS(Table15[Unique ID],Table15[System-Owned Portion],E4471,Table15[If Material Anything Other than "Lead" in Column E,Was Material Ever Previously Lead?],G4471,Table15[Customer-Owned Portion],O4471),Table15[Unique ID],0),0)))</f>
        <v>Non-lead</v>
      </c>
      <c r="X4471"/>
    </row>
    <row r="4472" spans="2:24" ht="30" x14ac:dyDescent="0.25">
      <c r="B4472" s="145" t="s">
        <v>2351</v>
      </c>
      <c r="C4472" s="31" t="s">
        <v>9783</v>
      </c>
      <c r="D4472" s="31"/>
      <c r="E4472" s="43" t="s">
        <v>52</v>
      </c>
      <c r="F4472" s="42" t="s">
        <v>34</v>
      </c>
      <c r="G4472" s="83" t="s">
        <v>34</v>
      </c>
      <c r="H4472" s="168">
        <v>35613</v>
      </c>
      <c r="I4472" s="31"/>
      <c r="J4472" s="83" t="s">
        <v>188</v>
      </c>
      <c r="K4472" s="31" t="s">
        <v>34</v>
      </c>
      <c r="L4472" s="31"/>
      <c r="M4472" s="168"/>
      <c r="N4472" s="147"/>
      <c r="O4472" s="105" t="s">
        <v>52</v>
      </c>
      <c r="P4472" s="171">
        <v>35613</v>
      </c>
      <c r="Q4472" s="31"/>
      <c r="R4472" s="83" t="s">
        <v>188</v>
      </c>
      <c r="S4472" s="31" t="s">
        <v>34</v>
      </c>
      <c r="T4472" s="31"/>
      <c r="U4472" s="168"/>
      <c r="V4472" s="149"/>
      <c r="W4472" s="140" t="str" cm="1">
        <f t="array" ref="W4472">IF(SUM(LEN(B4472:V4472))=0,"",IF(OR(OR(ISBLANK(F4472),SUM(LEN(C4472),LEN(D4472))=0),AND(NOT(E4472="Unknown"),ISBLANK(J4472)),AND(NOT(O4472="Unknown"),ISBLANK(R4472))),"Missing Information", INDEX(Table15[Entire Service Line Classification], MATCH(SUMIFS(Table15[Unique ID],Table15[System-Owned Portion],E4472,Table15[If Material Anything Other than "Lead" in Column E,Was Material Ever Previously Lead?],G4472,Table15[Customer-Owned Portion],O4472),Table15[Unique ID],0),0)))</f>
        <v>Non-lead</v>
      </c>
      <c r="X4472"/>
    </row>
    <row r="4473" spans="2:24" ht="30" x14ac:dyDescent="0.25">
      <c r="B4473" s="145" t="s">
        <v>2372</v>
      </c>
      <c r="C4473" s="31" t="s">
        <v>9804</v>
      </c>
      <c r="D4473" s="31"/>
      <c r="E4473" s="43" t="s">
        <v>52</v>
      </c>
      <c r="F4473" s="42" t="s">
        <v>34</v>
      </c>
      <c r="G4473" s="83" t="s">
        <v>34</v>
      </c>
      <c r="H4473" s="168">
        <v>35613</v>
      </c>
      <c r="I4473" s="31"/>
      <c r="J4473" s="83" t="s">
        <v>188</v>
      </c>
      <c r="K4473" s="31" t="s">
        <v>34</v>
      </c>
      <c r="L4473" s="31"/>
      <c r="M4473" s="168"/>
      <c r="N4473" s="147"/>
      <c r="O4473" s="105" t="s">
        <v>52</v>
      </c>
      <c r="P4473" s="171">
        <v>35613</v>
      </c>
      <c r="Q4473" s="31"/>
      <c r="R4473" s="83" t="s">
        <v>188</v>
      </c>
      <c r="S4473" s="31" t="s">
        <v>34</v>
      </c>
      <c r="T4473" s="31"/>
      <c r="U4473" s="168"/>
      <c r="V4473" s="149"/>
      <c r="W4473" s="140" t="str" cm="1">
        <f t="array" ref="W4473">IF(SUM(LEN(B4473:V4473))=0,"",IF(OR(OR(ISBLANK(F4473),SUM(LEN(C4473),LEN(D4473))=0),AND(NOT(E4473="Unknown"),ISBLANK(J4473)),AND(NOT(O4473="Unknown"),ISBLANK(R4473))),"Missing Information", INDEX(Table15[Entire Service Line Classification], MATCH(SUMIFS(Table15[Unique ID],Table15[System-Owned Portion],E4473,Table15[If Material Anything Other than "Lead" in Column E,Was Material Ever Previously Lead?],G4473,Table15[Customer-Owned Portion],O4473),Table15[Unique ID],0),0)))</f>
        <v>Non-lead</v>
      </c>
      <c r="X4473"/>
    </row>
    <row r="4474" spans="2:24" ht="30" x14ac:dyDescent="0.25">
      <c r="B4474" s="145" t="s">
        <v>2397</v>
      </c>
      <c r="C4474" s="31" t="s">
        <v>9829</v>
      </c>
      <c r="D4474" s="31"/>
      <c r="E4474" s="43" t="s">
        <v>52</v>
      </c>
      <c r="F4474" s="42" t="s">
        <v>34</v>
      </c>
      <c r="G4474" s="83" t="s">
        <v>34</v>
      </c>
      <c r="H4474" s="168">
        <v>35613</v>
      </c>
      <c r="I4474" s="31"/>
      <c r="J4474" s="83" t="s">
        <v>188</v>
      </c>
      <c r="K4474" s="31" t="s">
        <v>34</v>
      </c>
      <c r="L4474" s="31"/>
      <c r="M4474" s="168"/>
      <c r="N4474" s="147"/>
      <c r="O4474" s="105" t="s">
        <v>52</v>
      </c>
      <c r="P4474" s="171">
        <v>35613</v>
      </c>
      <c r="Q4474" s="31"/>
      <c r="R4474" s="83" t="s">
        <v>188</v>
      </c>
      <c r="S4474" s="31" t="s">
        <v>34</v>
      </c>
      <c r="T4474" s="31"/>
      <c r="U4474" s="168"/>
      <c r="V4474" s="149"/>
      <c r="W4474" s="140" t="str" cm="1">
        <f t="array" ref="W4474">IF(SUM(LEN(B4474:V4474))=0,"",IF(OR(OR(ISBLANK(F4474),SUM(LEN(C4474),LEN(D4474))=0),AND(NOT(E4474="Unknown"),ISBLANK(J4474)),AND(NOT(O4474="Unknown"),ISBLANK(R4474))),"Missing Information", INDEX(Table15[Entire Service Line Classification], MATCH(SUMIFS(Table15[Unique ID],Table15[System-Owned Portion],E4474,Table15[If Material Anything Other than "Lead" in Column E,Was Material Ever Previously Lead?],G4474,Table15[Customer-Owned Portion],O4474),Table15[Unique ID],0),0)))</f>
        <v>Non-lead</v>
      </c>
      <c r="X4474"/>
    </row>
    <row r="4475" spans="2:24" ht="30" x14ac:dyDescent="0.25">
      <c r="B4475" s="145" t="s">
        <v>2412</v>
      </c>
      <c r="C4475" s="31" t="s">
        <v>9844</v>
      </c>
      <c r="D4475" s="31"/>
      <c r="E4475" s="43" t="s">
        <v>52</v>
      </c>
      <c r="F4475" s="42" t="s">
        <v>34</v>
      </c>
      <c r="G4475" s="83" t="s">
        <v>34</v>
      </c>
      <c r="H4475" s="168">
        <v>35613</v>
      </c>
      <c r="I4475" s="31"/>
      <c r="J4475" s="83" t="s">
        <v>188</v>
      </c>
      <c r="K4475" s="31" t="s">
        <v>34</v>
      </c>
      <c r="L4475" s="31"/>
      <c r="M4475" s="168"/>
      <c r="N4475" s="147"/>
      <c r="O4475" s="105" t="s">
        <v>52</v>
      </c>
      <c r="P4475" s="171">
        <v>35613</v>
      </c>
      <c r="Q4475" s="31"/>
      <c r="R4475" s="83" t="s">
        <v>188</v>
      </c>
      <c r="S4475" s="31" t="s">
        <v>34</v>
      </c>
      <c r="T4475" s="31"/>
      <c r="U4475" s="168"/>
      <c r="V4475" s="149"/>
      <c r="W4475" s="140" t="str" cm="1">
        <f t="array" ref="W4475">IF(SUM(LEN(B4475:V4475))=0,"",IF(OR(OR(ISBLANK(F4475),SUM(LEN(C4475),LEN(D4475))=0),AND(NOT(E4475="Unknown"),ISBLANK(J4475)),AND(NOT(O4475="Unknown"),ISBLANK(R4475))),"Missing Information", INDEX(Table15[Entire Service Line Classification], MATCH(SUMIFS(Table15[Unique ID],Table15[System-Owned Portion],E4475,Table15[If Material Anything Other than "Lead" in Column E,Was Material Ever Previously Lead?],G4475,Table15[Customer-Owned Portion],O4475),Table15[Unique ID],0),0)))</f>
        <v>Non-lead</v>
      </c>
      <c r="X4475"/>
    </row>
    <row r="4476" spans="2:24" ht="30" x14ac:dyDescent="0.25">
      <c r="B4476" s="145" t="s">
        <v>2415</v>
      </c>
      <c r="C4476" s="31" t="s">
        <v>9847</v>
      </c>
      <c r="D4476" s="31"/>
      <c r="E4476" s="43" t="s">
        <v>52</v>
      </c>
      <c r="F4476" s="42" t="s">
        <v>34</v>
      </c>
      <c r="G4476" s="83" t="s">
        <v>34</v>
      </c>
      <c r="H4476" s="168">
        <v>35613</v>
      </c>
      <c r="I4476" s="31"/>
      <c r="J4476" s="83" t="s">
        <v>188</v>
      </c>
      <c r="K4476" s="31" t="s">
        <v>34</v>
      </c>
      <c r="L4476" s="31"/>
      <c r="M4476" s="168"/>
      <c r="N4476" s="147"/>
      <c r="O4476" s="105" t="s">
        <v>52</v>
      </c>
      <c r="P4476" s="171">
        <v>35613</v>
      </c>
      <c r="Q4476" s="31"/>
      <c r="R4476" s="83" t="s">
        <v>188</v>
      </c>
      <c r="S4476" s="31" t="s">
        <v>34</v>
      </c>
      <c r="T4476" s="31"/>
      <c r="U4476" s="168"/>
      <c r="V4476" s="149"/>
      <c r="W4476" s="140" t="str" cm="1">
        <f t="array" ref="W4476">IF(SUM(LEN(B4476:V4476))=0,"",IF(OR(OR(ISBLANK(F4476),SUM(LEN(C4476),LEN(D4476))=0),AND(NOT(E4476="Unknown"),ISBLANK(J4476)),AND(NOT(O4476="Unknown"),ISBLANK(R4476))),"Missing Information", INDEX(Table15[Entire Service Line Classification], MATCH(SUMIFS(Table15[Unique ID],Table15[System-Owned Portion],E4476,Table15[If Material Anything Other than "Lead" in Column E,Was Material Ever Previously Lead?],G4476,Table15[Customer-Owned Portion],O4476),Table15[Unique ID],0),0)))</f>
        <v>Non-lead</v>
      </c>
      <c r="X4476"/>
    </row>
    <row r="4477" spans="2:24" ht="30" x14ac:dyDescent="0.25">
      <c r="B4477" s="145" t="s">
        <v>2421</v>
      </c>
      <c r="C4477" s="31" t="s">
        <v>9853</v>
      </c>
      <c r="D4477" s="31"/>
      <c r="E4477" s="43" t="s">
        <v>52</v>
      </c>
      <c r="F4477" s="42" t="s">
        <v>34</v>
      </c>
      <c r="G4477" s="83" t="s">
        <v>34</v>
      </c>
      <c r="H4477" s="168">
        <v>35613</v>
      </c>
      <c r="I4477" s="31"/>
      <c r="J4477" s="83" t="s">
        <v>188</v>
      </c>
      <c r="K4477" s="31" t="s">
        <v>34</v>
      </c>
      <c r="L4477" s="31"/>
      <c r="M4477" s="168"/>
      <c r="N4477" s="147"/>
      <c r="O4477" s="105" t="s">
        <v>52</v>
      </c>
      <c r="P4477" s="171">
        <v>35613</v>
      </c>
      <c r="Q4477" s="31"/>
      <c r="R4477" s="83" t="s">
        <v>188</v>
      </c>
      <c r="S4477" s="31" t="s">
        <v>34</v>
      </c>
      <c r="T4477" s="31"/>
      <c r="U4477" s="168"/>
      <c r="V4477" s="149"/>
      <c r="W4477" s="140" t="str" cm="1">
        <f t="array" ref="W4477">IF(SUM(LEN(B4477:V4477))=0,"",IF(OR(OR(ISBLANK(F4477),SUM(LEN(C4477),LEN(D4477))=0),AND(NOT(E4477="Unknown"),ISBLANK(J4477)),AND(NOT(O4477="Unknown"),ISBLANK(R4477))),"Missing Information", INDEX(Table15[Entire Service Line Classification], MATCH(SUMIFS(Table15[Unique ID],Table15[System-Owned Portion],E4477,Table15[If Material Anything Other than "Lead" in Column E,Was Material Ever Previously Lead?],G4477,Table15[Customer-Owned Portion],O4477),Table15[Unique ID],0),0)))</f>
        <v>Non-lead</v>
      </c>
      <c r="X4477"/>
    </row>
    <row r="4478" spans="2:24" ht="30" x14ac:dyDescent="0.25">
      <c r="B4478" s="145" t="s">
        <v>2431</v>
      </c>
      <c r="C4478" s="31" t="s">
        <v>9863</v>
      </c>
      <c r="D4478" s="31"/>
      <c r="E4478" s="43" t="s">
        <v>52</v>
      </c>
      <c r="F4478" s="42" t="s">
        <v>34</v>
      </c>
      <c r="G4478" s="83" t="s">
        <v>34</v>
      </c>
      <c r="H4478" s="168">
        <v>35613</v>
      </c>
      <c r="I4478" s="31"/>
      <c r="J4478" s="83" t="s">
        <v>188</v>
      </c>
      <c r="K4478" s="31" t="s">
        <v>34</v>
      </c>
      <c r="L4478" s="31"/>
      <c r="M4478" s="168"/>
      <c r="N4478" s="147"/>
      <c r="O4478" s="105" t="s">
        <v>52</v>
      </c>
      <c r="P4478" s="171">
        <v>35613</v>
      </c>
      <c r="Q4478" s="31"/>
      <c r="R4478" s="83" t="s">
        <v>188</v>
      </c>
      <c r="S4478" s="31" t="s">
        <v>34</v>
      </c>
      <c r="T4478" s="31"/>
      <c r="U4478" s="168"/>
      <c r="V4478" s="149"/>
      <c r="W4478" s="140" t="str" cm="1">
        <f t="array" ref="W4478">IF(SUM(LEN(B4478:V4478))=0,"",IF(OR(OR(ISBLANK(F4478),SUM(LEN(C4478),LEN(D4478))=0),AND(NOT(E4478="Unknown"),ISBLANK(J4478)),AND(NOT(O4478="Unknown"),ISBLANK(R4478))),"Missing Information", INDEX(Table15[Entire Service Line Classification], MATCH(SUMIFS(Table15[Unique ID],Table15[System-Owned Portion],E4478,Table15[If Material Anything Other than "Lead" in Column E,Was Material Ever Previously Lead?],G4478,Table15[Customer-Owned Portion],O4478),Table15[Unique ID],0),0)))</f>
        <v>Non-lead</v>
      </c>
      <c r="X4478"/>
    </row>
    <row r="4479" spans="2:24" ht="30" x14ac:dyDescent="0.25">
      <c r="B4479" s="145" t="s">
        <v>2434</v>
      </c>
      <c r="C4479" s="31" t="s">
        <v>9866</v>
      </c>
      <c r="D4479" s="31"/>
      <c r="E4479" s="43" t="s">
        <v>52</v>
      </c>
      <c r="F4479" s="42" t="s">
        <v>34</v>
      </c>
      <c r="G4479" s="83" t="s">
        <v>34</v>
      </c>
      <c r="H4479" s="168">
        <v>35613</v>
      </c>
      <c r="I4479" s="31"/>
      <c r="J4479" s="83" t="s">
        <v>188</v>
      </c>
      <c r="K4479" s="31" t="s">
        <v>34</v>
      </c>
      <c r="L4479" s="31"/>
      <c r="M4479" s="168"/>
      <c r="N4479" s="147"/>
      <c r="O4479" s="105" t="s">
        <v>52</v>
      </c>
      <c r="P4479" s="171">
        <v>35613</v>
      </c>
      <c r="Q4479" s="31"/>
      <c r="R4479" s="83" t="s">
        <v>188</v>
      </c>
      <c r="S4479" s="31" t="s">
        <v>34</v>
      </c>
      <c r="T4479" s="31"/>
      <c r="U4479" s="168"/>
      <c r="V4479" s="149"/>
      <c r="W4479" s="140" t="str" cm="1">
        <f t="array" ref="W4479">IF(SUM(LEN(B4479:V4479))=0,"",IF(OR(OR(ISBLANK(F4479),SUM(LEN(C4479),LEN(D4479))=0),AND(NOT(E4479="Unknown"),ISBLANK(J4479)),AND(NOT(O4479="Unknown"),ISBLANK(R4479))),"Missing Information", INDEX(Table15[Entire Service Line Classification], MATCH(SUMIFS(Table15[Unique ID],Table15[System-Owned Portion],E4479,Table15[If Material Anything Other than "Lead" in Column E,Was Material Ever Previously Lead?],G4479,Table15[Customer-Owned Portion],O4479),Table15[Unique ID],0),0)))</f>
        <v>Non-lead</v>
      </c>
      <c r="X4479"/>
    </row>
    <row r="4480" spans="2:24" ht="30" x14ac:dyDescent="0.25">
      <c r="B4480" s="145" t="s">
        <v>2437</v>
      </c>
      <c r="C4480" s="31" t="s">
        <v>9869</v>
      </c>
      <c r="D4480" s="31"/>
      <c r="E4480" s="43" t="s">
        <v>52</v>
      </c>
      <c r="F4480" s="42" t="s">
        <v>34</v>
      </c>
      <c r="G4480" s="83" t="s">
        <v>34</v>
      </c>
      <c r="H4480" s="168">
        <v>35613</v>
      </c>
      <c r="I4480" s="31"/>
      <c r="J4480" s="83" t="s">
        <v>188</v>
      </c>
      <c r="K4480" s="31" t="s">
        <v>34</v>
      </c>
      <c r="L4480" s="31"/>
      <c r="M4480" s="168"/>
      <c r="N4480" s="147"/>
      <c r="O4480" s="105" t="s">
        <v>52</v>
      </c>
      <c r="P4480" s="171">
        <v>35613</v>
      </c>
      <c r="Q4480" s="31"/>
      <c r="R4480" s="83" t="s">
        <v>188</v>
      </c>
      <c r="S4480" s="31" t="s">
        <v>34</v>
      </c>
      <c r="T4480" s="31"/>
      <c r="U4480" s="168"/>
      <c r="V4480" s="149"/>
      <c r="W4480" s="140" t="str" cm="1">
        <f t="array" ref="W4480">IF(SUM(LEN(B4480:V4480))=0,"",IF(OR(OR(ISBLANK(F4480),SUM(LEN(C4480),LEN(D4480))=0),AND(NOT(E4480="Unknown"),ISBLANK(J4480)),AND(NOT(O4480="Unknown"),ISBLANK(R4480))),"Missing Information", INDEX(Table15[Entire Service Line Classification], MATCH(SUMIFS(Table15[Unique ID],Table15[System-Owned Portion],E4480,Table15[If Material Anything Other than "Lead" in Column E,Was Material Ever Previously Lead?],G4480,Table15[Customer-Owned Portion],O4480),Table15[Unique ID],0),0)))</f>
        <v>Non-lead</v>
      </c>
      <c r="X4480"/>
    </row>
    <row r="4481" spans="2:24" ht="30" x14ac:dyDescent="0.25">
      <c r="B4481" s="145" t="s">
        <v>2439</v>
      </c>
      <c r="C4481" s="31" t="s">
        <v>9871</v>
      </c>
      <c r="D4481" s="31"/>
      <c r="E4481" s="43" t="s">
        <v>52</v>
      </c>
      <c r="F4481" s="42" t="s">
        <v>34</v>
      </c>
      <c r="G4481" s="83" t="s">
        <v>34</v>
      </c>
      <c r="H4481" s="168">
        <v>35613</v>
      </c>
      <c r="I4481" s="31"/>
      <c r="J4481" s="83" t="s">
        <v>188</v>
      </c>
      <c r="K4481" s="31" t="s">
        <v>34</v>
      </c>
      <c r="L4481" s="31"/>
      <c r="M4481" s="168"/>
      <c r="N4481" s="147"/>
      <c r="O4481" s="105" t="s">
        <v>52</v>
      </c>
      <c r="P4481" s="171">
        <v>35613</v>
      </c>
      <c r="Q4481" s="31"/>
      <c r="R4481" s="83" t="s">
        <v>188</v>
      </c>
      <c r="S4481" s="31" t="s">
        <v>34</v>
      </c>
      <c r="T4481" s="31"/>
      <c r="U4481" s="168"/>
      <c r="V4481" s="149"/>
      <c r="W4481" s="140" t="str" cm="1">
        <f t="array" ref="W4481">IF(SUM(LEN(B4481:V4481))=0,"",IF(OR(OR(ISBLANK(F4481),SUM(LEN(C4481),LEN(D4481))=0),AND(NOT(E4481="Unknown"),ISBLANK(J4481)),AND(NOT(O4481="Unknown"),ISBLANK(R4481))),"Missing Information", INDEX(Table15[Entire Service Line Classification], MATCH(SUMIFS(Table15[Unique ID],Table15[System-Owned Portion],E4481,Table15[If Material Anything Other than "Lead" in Column E,Was Material Ever Previously Lead?],G4481,Table15[Customer-Owned Portion],O4481),Table15[Unique ID],0),0)))</f>
        <v>Non-lead</v>
      </c>
      <c r="X4481"/>
    </row>
    <row r="4482" spans="2:24" ht="30" x14ac:dyDescent="0.25">
      <c r="B4482" s="145" t="s">
        <v>2448</v>
      </c>
      <c r="C4482" s="31" t="s">
        <v>9880</v>
      </c>
      <c r="D4482" s="31"/>
      <c r="E4482" s="43" t="s">
        <v>52</v>
      </c>
      <c r="F4482" s="42" t="s">
        <v>34</v>
      </c>
      <c r="G4482" s="83" t="s">
        <v>34</v>
      </c>
      <c r="H4482" s="168">
        <v>35613</v>
      </c>
      <c r="I4482" s="31"/>
      <c r="J4482" s="83" t="s">
        <v>188</v>
      </c>
      <c r="K4482" s="31" t="s">
        <v>34</v>
      </c>
      <c r="L4482" s="31"/>
      <c r="M4482" s="168"/>
      <c r="N4482" s="147"/>
      <c r="O4482" s="105" t="s">
        <v>52</v>
      </c>
      <c r="P4482" s="171">
        <v>35613</v>
      </c>
      <c r="Q4482" s="31"/>
      <c r="R4482" s="83" t="s">
        <v>188</v>
      </c>
      <c r="S4482" s="31" t="s">
        <v>34</v>
      </c>
      <c r="T4482" s="31"/>
      <c r="U4482" s="168"/>
      <c r="V4482" s="149"/>
      <c r="W4482" s="140" t="str" cm="1">
        <f t="array" ref="W4482">IF(SUM(LEN(B4482:V4482))=0,"",IF(OR(OR(ISBLANK(F4482),SUM(LEN(C4482),LEN(D4482))=0),AND(NOT(E4482="Unknown"),ISBLANK(J4482)),AND(NOT(O4482="Unknown"),ISBLANK(R4482))),"Missing Information", INDEX(Table15[Entire Service Line Classification], MATCH(SUMIFS(Table15[Unique ID],Table15[System-Owned Portion],E4482,Table15[If Material Anything Other than "Lead" in Column E,Was Material Ever Previously Lead?],G4482,Table15[Customer-Owned Portion],O4482),Table15[Unique ID],0),0)))</f>
        <v>Non-lead</v>
      </c>
      <c r="X4482"/>
    </row>
    <row r="4483" spans="2:24" ht="30" x14ac:dyDescent="0.25">
      <c r="B4483" s="145" t="s">
        <v>2449</v>
      </c>
      <c r="C4483" s="31" t="s">
        <v>9881</v>
      </c>
      <c r="D4483" s="31"/>
      <c r="E4483" s="43" t="s">
        <v>52</v>
      </c>
      <c r="F4483" s="42" t="s">
        <v>34</v>
      </c>
      <c r="G4483" s="83" t="s">
        <v>34</v>
      </c>
      <c r="H4483" s="168">
        <v>35613</v>
      </c>
      <c r="I4483" s="31"/>
      <c r="J4483" s="83" t="s">
        <v>188</v>
      </c>
      <c r="K4483" s="31" t="s">
        <v>34</v>
      </c>
      <c r="L4483" s="31"/>
      <c r="M4483" s="168"/>
      <c r="N4483" s="147"/>
      <c r="O4483" s="105" t="s">
        <v>52</v>
      </c>
      <c r="P4483" s="171">
        <v>35613</v>
      </c>
      <c r="Q4483" s="31"/>
      <c r="R4483" s="83" t="s">
        <v>188</v>
      </c>
      <c r="S4483" s="31" t="s">
        <v>34</v>
      </c>
      <c r="T4483" s="31"/>
      <c r="U4483" s="168"/>
      <c r="V4483" s="149"/>
      <c r="W4483" s="140" t="str" cm="1">
        <f t="array" ref="W4483">IF(SUM(LEN(B4483:V4483))=0,"",IF(OR(OR(ISBLANK(F4483),SUM(LEN(C4483),LEN(D4483))=0),AND(NOT(E4483="Unknown"),ISBLANK(J4483)),AND(NOT(O4483="Unknown"),ISBLANK(R4483))),"Missing Information", INDEX(Table15[Entire Service Line Classification], MATCH(SUMIFS(Table15[Unique ID],Table15[System-Owned Portion],E4483,Table15[If Material Anything Other than "Lead" in Column E,Was Material Ever Previously Lead?],G4483,Table15[Customer-Owned Portion],O4483),Table15[Unique ID],0),0)))</f>
        <v>Non-lead</v>
      </c>
      <c r="X4483"/>
    </row>
    <row r="4484" spans="2:24" ht="30" x14ac:dyDescent="0.25">
      <c r="B4484" s="145" t="s">
        <v>2454</v>
      </c>
      <c r="C4484" s="31" t="s">
        <v>9886</v>
      </c>
      <c r="D4484" s="31"/>
      <c r="E4484" s="43" t="s">
        <v>52</v>
      </c>
      <c r="F4484" s="42" t="s">
        <v>34</v>
      </c>
      <c r="G4484" s="83" t="s">
        <v>34</v>
      </c>
      <c r="H4484" s="168">
        <v>35613</v>
      </c>
      <c r="I4484" s="31"/>
      <c r="J4484" s="83" t="s">
        <v>188</v>
      </c>
      <c r="K4484" s="31" t="s">
        <v>34</v>
      </c>
      <c r="L4484" s="31"/>
      <c r="M4484" s="168"/>
      <c r="N4484" s="147"/>
      <c r="O4484" s="105" t="s">
        <v>52</v>
      </c>
      <c r="P4484" s="171">
        <v>35613</v>
      </c>
      <c r="Q4484" s="31"/>
      <c r="R4484" s="83" t="s">
        <v>188</v>
      </c>
      <c r="S4484" s="31" t="s">
        <v>34</v>
      </c>
      <c r="T4484" s="31"/>
      <c r="U4484" s="168"/>
      <c r="V4484" s="149"/>
      <c r="W4484" s="140" t="str" cm="1">
        <f t="array" ref="W4484">IF(SUM(LEN(B4484:V4484))=0,"",IF(OR(OR(ISBLANK(F4484),SUM(LEN(C4484),LEN(D4484))=0),AND(NOT(E4484="Unknown"),ISBLANK(J4484)),AND(NOT(O4484="Unknown"),ISBLANK(R4484))),"Missing Information", INDEX(Table15[Entire Service Line Classification], MATCH(SUMIFS(Table15[Unique ID],Table15[System-Owned Portion],E4484,Table15[If Material Anything Other than "Lead" in Column E,Was Material Ever Previously Lead?],G4484,Table15[Customer-Owned Portion],O4484),Table15[Unique ID],0),0)))</f>
        <v>Non-lead</v>
      </c>
      <c r="X4484"/>
    </row>
    <row r="4485" spans="2:24" ht="30" x14ac:dyDescent="0.25">
      <c r="B4485" s="145" t="s">
        <v>2458</v>
      </c>
      <c r="C4485" s="31" t="s">
        <v>9890</v>
      </c>
      <c r="D4485" s="31"/>
      <c r="E4485" s="43" t="s">
        <v>52</v>
      </c>
      <c r="F4485" s="42" t="s">
        <v>34</v>
      </c>
      <c r="G4485" s="83" t="s">
        <v>34</v>
      </c>
      <c r="H4485" s="168">
        <v>35613</v>
      </c>
      <c r="I4485" s="31"/>
      <c r="J4485" s="83" t="s">
        <v>188</v>
      </c>
      <c r="K4485" s="31" t="s">
        <v>34</v>
      </c>
      <c r="L4485" s="31"/>
      <c r="M4485" s="168"/>
      <c r="N4485" s="147"/>
      <c r="O4485" s="105" t="s">
        <v>52</v>
      </c>
      <c r="P4485" s="171">
        <v>35613</v>
      </c>
      <c r="Q4485" s="31"/>
      <c r="R4485" s="83" t="s">
        <v>188</v>
      </c>
      <c r="S4485" s="31" t="s">
        <v>34</v>
      </c>
      <c r="T4485" s="31"/>
      <c r="U4485" s="168"/>
      <c r="V4485" s="149"/>
      <c r="W4485" s="140" t="str" cm="1">
        <f t="array" ref="W4485">IF(SUM(LEN(B4485:V4485))=0,"",IF(OR(OR(ISBLANK(F4485),SUM(LEN(C4485),LEN(D4485))=0),AND(NOT(E4485="Unknown"),ISBLANK(J4485)),AND(NOT(O4485="Unknown"),ISBLANK(R4485))),"Missing Information", INDEX(Table15[Entire Service Line Classification], MATCH(SUMIFS(Table15[Unique ID],Table15[System-Owned Portion],E4485,Table15[If Material Anything Other than "Lead" in Column E,Was Material Ever Previously Lead?],G4485,Table15[Customer-Owned Portion],O4485),Table15[Unique ID],0),0)))</f>
        <v>Non-lead</v>
      </c>
      <c r="X4485"/>
    </row>
    <row r="4486" spans="2:24" ht="30" x14ac:dyDescent="0.25">
      <c r="B4486" s="145" t="s">
        <v>2459</v>
      </c>
      <c r="C4486" s="31" t="s">
        <v>9891</v>
      </c>
      <c r="D4486" s="31"/>
      <c r="E4486" s="43" t="s">
        <v>52</v>
      </c>
      <c r="F4486" s="42" t="s">
        <v>34</v>
      </c>
      <c r="G4486" s="83" t="s">
        <v>34</v>
      </c>
      <c r="H4486" s="168">
        <v>35613</v>
      </c>
      <c r="I4486" s="31"/>
      <c r="J4486" s="83" t="s">
        <v>188</v>
      </c>
      <c r="K4486" s="31" t="s">
        <v>34</v>
      </c>
      <c r="L4486" s="31"/>
      <c r="M4486" s="168"/>
      <c r="N4486" s="147"/>
      <c r="O4486" s="105" t="s">
        <v>52</v>
      </c>
      <c r="P4486" s="171">
        <v>35613</v>
      </c>
      <c r="Q4486" s="31"/>
      <c r="R4486" s="83" t="s">
        <v>188</v>
      </c>
      <c r="S4486" s="31" t="s">
        <v>34</v>
      </c>
      <c r="T4486" s="31"/>
      <c r="U4486" s="168"/>
      <c r="V4486" s="149"/>
      <c r="W4486" s="140" t="str" cm="1">
        <f t="array" ref="W4486">IF(SUM(LEN(B4486:V4486))=0,"",IF(OR(OR(ISBLANK(F4486),SUM(LEN(C4486),LEN(D4486))=0),AND(NOT(E4486="Unknown"),ISBLANK(J4486)),AND(NOT(O4486="Unknown"),ISBLANK(R4486))),"Missing Information", INDEX(Table15[Entire Service Line Classification], MATCH(SUMIFS(Table15[Unique ID],Table15[System-Owned Portion],E4486,Table15[If Material Anything Other than "Lead" in Column E,Was Material Ever Previously Lead?],G4486,Table15[Customer-Owned Portion],O4486),Table15[Unique ID],0),0)))</f>
        <v>Non-lead</v>
      </c>
      <c r="X4486"/>
    </row>
    <row r="4487" spans="2:24" ht="30" x14ac:dyDescent="0.25">
      <c r="B4487" s="145" t="s">
        <v>2463</v>
      </c>
      <c r="C4487" s="31" t="s">
        <v>9895</v>
      </c>
      <c r="D4487" s="31"/>
      <c r="E4487" s="43" t="s">
        <v>52</v>
      </c>
      <c r="F4487" s="42" t="s">
        <v>34</v>
      </c>
      <c r="G4487" s="83" t="s">
        <v>34</v>
      </c>
      <c r="H4487" s="168">
        <v>35613</v>
      </c>
      <c r="I4487" s="31"/>
      <c r="J4487" s="83" t="s">
        <v>188</v>
      </c>
      <c r="K4487" s="31" t="s">
        <v>34</v>
      </c>
      <c r="L4487" s="31"/>
      <c r="M4487" s="168"/>
      <c r="N4487" s="147"/>
      <c r="O4487" s="105" t="s">
        <v>52</v>
      </c>
      <c r="P4487" s="171">
        <v>35613</v>
      </c>
      <c r="Q4487" s="31"/>
      <c r="R4487" s="83" t="s">
        <v>188</v>
      </c>
      <c r="S4487" s="31" t="s">
        <v>34</v>
      </c>
      <c r="T4487" s="31"/>
      <c r="U4487" s="168"/>
      <c r="V4487" s="149"/>
      <c r="W4487" s="140" t="str" cm="1">
        <f t="array" ref="W4487">IF(SUM(LEN(B4487:V4487))=0,"",IF(OR(OR(ISBLANK(F4487),SUM(LEN(C4487),LEN(D4487))=0),AND(NOT(E4487="Unknown"),ISBLANK(J4487)),AND(NOT(O4487="Unknown"),ISBLANK(R4487))),"Missing Information", INDEX(Table15[Entire Service Line Classification], MATCH(SUMIFS(Table15[Unique ID],Table15[System-Owned Portion],E4487,Table15[If Material Anything Other than "Lead" in Column E,Was Material Ever Previously Lead?],G4487,Table15[Customer-Owned Portion],O4487),Table15[Unique ID],0),0)))</f>
        <v>Non-lead</v>
      </c>
      <c r="X4487"/>
    </row>
    <row r="4488" spans="2:24" ht="30" x14ac:dyDescent="0.25">
      <c r="B4488" s="145" t="s">
        <v>2464</v>
      </c>
      <c r="C4488" s="31" t="s">
        <v>9896</v>
      </c>
      <c r="D4488" s="31"/>
      <c r="E4488" s="43" t="s">
        <v>52</v>
      </c>
      <c r="F4488" s="42" t="s">
        <v>34</v>
      </c>
      <c r="G4488" s="83" t="s">
        <v>34</v>
      </c>
      <c r="H4488" s="168">
        <v>35613</v>
      </c>
      <c r="I4488" s="31"/>
      <c r="J4488" s="83" t="s">
        <v>188</v>
      </c>
      <c r="K4488" s="31" t="s">
        <v>34</v>
      </c>
      <c r="L4488" s="31"/>
      <c r="M4488" s="168"/>
      <c r="N4488" s="147"/>
      <c r="O4488" s="105" t="s">
        <v>52</v>
      </c>
      <c r="P4488" s="171">
        <v>35613</v>
      </c>
      <c r="Q4488" s="31"/>
      <c r="R4488" s="83" t="s">
        <v>188</v>
      </c>
      <c r="S4488" s="31" t="s">
        <v>34</v>
      </c>
      <c r="T4488" s="31"/>
      <c r="U4488" s="168"/>
      <c r="V4488" s="149"/>
      <c r="W4488" s="140" t="str" cm="1">
        <f t="array" ref="W4488">IF(SUM(LEN(B4488:V4488))=0,"",IF(OR(OR(ISBLANK(F4488),SUM(LEN(C4488),LEN(D4488))=0),AND(NOT(E4488="Unknown"),ISBLANK(J4488)),AND(NOT(O4488="Unknown"),ISBLANK(R4488))),"Missing Information", INDEX(Table15[Entire Service Line Classification], MATCH(SUMIFS(Table15[Unique ID],Table15[System-Owned Portion],E4488,Table15[If Material Anything Other than "Lead" in Column E,Was Material Ever Previously Lead?],G4488,Table15[Customer-Owned Portion],O4488),Table15[Unique ID],0),0)))</f>
        <v>Non-lead</v>
      </c>
      <c r="X4488"/>
    </row>
    <row r="4489" spans="2:24" ht="30" x14ac:dyDescent="0.25">
      <c r="B4489" s="145" t="s">
        <v>2477</v>
      </c>
      <c r="C4489" s="31" t="s">
        <v>9909</v>
      </c>
      <c r="D4489" s="31"/>
      <c r="E4489" s="43" t="s">
        <v>52</v>
      </c>
      <c r="F4489" s="42" t="s">
        <v>34</v>
      </c>
      <c r="G4489" s="83" t="s">
        <v>34</v>
      </c>
      <c r="H4489" s="168">
        <v>35613</v>
      </c>
      <c r="I4489" s="31"/>
      <c r="J4489" s="83" t="s">
        <v>188</v>
      </c>
      <c r="K4489" s="31" t="s">
        <v>34</v>
      </c>
      <c r="L4489" s="31"/>
      <c r="M4489" s="168"/>
      <c r="N4489" s="147"/>
      <c r="O4489" s="105" t="s">
        <v>52</v>
      </c>
      <c r="P4489" s="171">
        <v>35613</v>
      </c>
      <c r="Q4489" s="31"/>
      <c r="R4489" s="83" t="s">
        <v>188</v>
      </c>
      <c r="S4489" s="31" t="s">
        <v>34</v>
      </c>
      <c r="T4489" s="31"/>
      <c r="U4489" s="168"/>
      <c r="V4489" s="149"/>
      <c r="W4489" s="140" t="str" cm="1">
        <f t="array" ref="W4489">IF(SUM(LEN(B4489:V4489))=0,"",IF(OR(OR(ISBLANK(F4489),SUM(LEN(C4489),LEN(D4489))=0),AND(NOT(E4489="Unknown"),ISBLANK(J4489)),AND(NOT(O4489="Unknown"),ISBLANK(R4489))),"Missing Information", INDEX(Table15[Entire Service Line Classification], MATCH(SUMIFS(Table15[Unique ID],Table15[System-Owned Portion],E4489,Table15[If Material Anything Other than "Lead" in Column E,Was Material Ever Previously Lead?],G4489,Table15[Customer-Owned Portion],O4489),Table15[Unique ID],0),0)))</f>
        <v>Non-lead</v>
      </c>
      <c r="X4489"/>
    </row>
    <row r="4490" spans="2:24" ht="30" x14ac:dyDescent="0.25">
      <c r="B4490" s="145" t="s">
        <v>2488</v>
      </c>
      <c r="C4490" s="31" t="s">
        <v>9920</v>
      </c>
      <c r="D4490" s="31"/>
      <c r="E4490" s="43" t="s">
        <v>52</v>
      </c>
      <c r="F4490" s="42" t="s">
        <v>34</v>
      </c>
      <c r="G4490" s="83" t="s">
        <v>34</v>
      </c>
      <c r="H4490" s="168">
        <v>35613</v>
      </c>
      <c r="I4490" s="31"/>
      <c r="J4490" s="83" t="s">
        <v>188</v>
      </c>
      <c r="K4490" s="31" t="s">
        <v>34</v>
      </c>
      <c r="L4490" s="31"/>
      <c r="M4490" s="168"/>
      <c r="N4490" s="147"/>
      <c r="O4490" s="105" t="s">
        <v>52</v>
      </c>
      <c r="P4490" s="171">
        <v>35613</v>
      </c>
      <c r="Q4490" s="31"/>
      <c r="R4490" s="83" t="s">
        <v>188</v>
      </c>
      <c r="S4490" s="31" t="s">
        <v>34</v>
      </c>
      <c r="T4490" s="31"/>
      <c r="U4490" s="168"/>
      <c r="V4490" s="149"/>
      <c r="W4490" s="140" t="str" cm="1">
        <f t="array" ref="W4490">IF(SUM(LEN(B4490:V4490))=0,"",IF(OR(OR(ISBLANK(F4490),SUM(LEN(C4490),LEN(D4490))=0),AND(NOT(E4490="Unknown"),ISBLANK(J4490)),AND(NOT(O4490="Unknown"),ISBLANK(R4490))),"Missing Information", INDEX(Table15[Entire Service Line Classification], MATCH(SUMIFS(Table15[Unique ID],Table15[System-Owned Portion],E4490,Table15[If Material Anything Other than "Lead" in Column E,Was Material Ever Previously Lead?],G4490,Table15[Customer-Owned Portion],O4490),Table15[Unique ID],0),0)))</f>
        <v>Non-lead</v>
      </c>
      <c r="X4490"/>
    </row>
    <row r="4491" spans="2:24" ht="30" x14ac:dyDescent="0.25">
      <c r="B4491" s="145" t="s">
        <v>2504</v>
      </c>
      <c r="C4491" s="31" t="s">
        <v>9936</v>
      </c>
      <c r="D4491" s="31"/>
      <c r="E4491" s="43" t="s">
        <v>52</v>
      </c>
      <c r="F4491" s="42" t="s">
        <v>34</v>
      </c>
      <c r="G4491" s="83" t="s">
        <v>34</v>
      </c>
      <c r="H4491" s="168">
        <v>35613</v>
      </c>
      <c r="I4491" s="31"/>
      <c r="J4491" s="83" t="s">
        <v>188</v>
      </c>
      <c r="K4491" s="31" t="s">
        <v>34</v>
      </c>
      <c r="L4491" s="31"/>
      <c r="M4491" s="168"/>
      <c r="N4491" s="147"/>
      <c r="O4491" s="105" t="s">
        <v>52</v>
      </c>
      <c r="P4491" s="171">
        <v>35613</v>
      </c>
      <c r="Q4491" s="31"/>
      <c r="R4491" s="83" t="s">
        <v>188</v>
      </c>
      <c r="S4491" s="31" t="s">
        <v>34</v>
      </c>
      <c r="T4491" s="31"/>
      <c r="U4491" s="168"/>
      <c r="V4491" s="149"/>
      <c r="W4491" s="140" t="str" cm="1">
        <f t="array" ref="W4491">IF(SUM(LEN(B4491:V4491))=0,"",IF(OR(OR(ISBLANK(F4491),SUM(LEN(C4491),LEN(D4491))=0),AND(NOT(E4491="Unknown"),ISBLANK(J4491)),AND(NOT(O4491="Unknown"),ISBLANK(R4491))),"Missing Information", INDEX(Table15[Entire Service Line Classification], MATCH(SUMIFS(Table15[Unique ID],Table15[System-Owned Portion],E4491,Table15[If Material Anything Other than "Lead" in Column E,Was Material Ever Previously Lead?],G4491,Table15[Customer-Owned Portion],O4491),Table15[Unique ID],0),0)))</f>
        <v>Non-lead</v>
      </c>
      <c r="X4491"/>
    </row>
    <row r="4492" spans="2:24" ht="30" x14ac:dyDescent="0.25">
      <c r="B4492" s="145" t="s">
        <v>2510</v>
      </c>
      <c r="C4492" s="31" t="s">
        <v>9942</v>
      </c>
      <c r="D4492" s="31"/>
      <c r="E4492" s="43" t="s">
        <v>52</v>
      </c>
      <c r="F4492" s="42" t="s">
        <v>34</v>
      </c>
      <c r="G4492" s="83" t="s">
        <v>34</v>
      </c>
      <c r="H4492" s="168">
        <v>35613</v>
      </c>
      <c r="I4492" s="31"/>
      <c r="J4492" s="83" t="s">
        <v>188</v>
      </c>
      <c r="K4492" s="31" t="s">
        <v>34</v>
      </c>
      <c r="L4492" s="31"/>
      <c r="M4492" s="168"/>
      <c r="N4492" s="147"/>
      <c r="O4492" s="105" t="s">
        <v>52</v>
      </c>
      <c r="P4492" s="171">
        <v>35613</v>
      </c>
      <c r="Q4492" s="31"/>
      <c r="R4492" s="83" t="s">
        <v>188</v>
      </c>
      <c r="S4492" s="31" t="s">
        <v>34</v>
      </c>
      <c r="T4492" s="31"/>
      <c r="U4492" s="168"/>
      <c r="V4492" s="149"/>
      <c r="W4492" s="140" t="str" cm="1">
        <f t="array" ref="W4492">IF(SUM(LEN(B4492:V4492))=0,"",IF(OR(OR(ISBLANK(F4492),SUM(LEN(C4492),LEN(D4492))=0),AND(NOT(E4492="Unknown"),ISBLANK(J4492)),AND(NOT(O4492="Unknown"),ISBLANK(R4492))),"Missing Information", INDEX(Table15[Entire Service Line Classification], MATCH(SUMIFS(Table15[Unique ID],Table15[System-Owned Portion],E4492,Table15[If Material Anything Other than "Lead" in Column E,Was Material Ever Previously Lead?],G4492,Table15[Customer-Owned Portion],O4492),Table15[Unique ID],0),0)))</f>
        <v>Non-lead</v>
      </c>
      <c r="X4492"/>
    </row>
    <row r="4493" spans="2:24" ht="30" x14ac:dyDescent="0.25">
      <c r="B4493" s="145" t="s">
        <v>2533</v>
      </c>
      <c r="C4493" s="31" t="s">
        <v>9965</v>
      </c>
      <c r="D4493" s="31"/>
      <c r="E4493" s="43" t="s">
        <v>52</v>
      </c>
      <c r="F4493" s="42" t="s">
        <v>34</v>
      </c>
      <c r="G4493" s="83" t="s">
        <v>34</v>
      </c>
      <c r="H4493" s="168">
        <v>35613</v>
      </c>
      <c r="I4493" s="31"/>
      <c r="J4493" s="83" t="s">
        <v>188</v>
      </c>
      <c r="K4493" s="31" t="s">
        <v>34</v>
      </c>
      <c r="L4493" s="31"/>
      <c r="M4493" s="168"/>
      <c r="N4493" s="147"/>
      <c r="O4493" s="105" t="s">
        <v>52</v>
      </c>
      <c r="P4493" s="171">
        <v>35613</v>
      </c>
      <c r="Q4493" s="31"/>
      <c r="R4493" s="83" t="s">
        <v>188</v>
      </c>
      <c r="S4493" s="31" t="s">
        <v>34</v>
      </c>
      <c r="T4493" s="31"/>
      <c r="U4493" s="168"/>
      <c r="V4493" s="149"/>
      <c r="W4493" s="140" t="str" cm="1">
        <f t="array" ref="W4493">IF(SUM(LEN(B4493:V4493))=0,"",IF(OR(OR(ISBLANK(F4493),SUM(LEN(C4493),LEN(D4493))=0),AND(NOT(E4493="Unknown"),ISBLANK(J4493)),AND(NOT(O4493="Unknown"),ISBLANK(R4493))),"Missing Information", INDEX(Table15[Entire Service Line Classification], MATCH(SUMIFS(Table15[Unique ID],Table15[System-Owned Portion],E4493,Table15[If Material Anything Other than "Lead" in Column E,Was Material Ever Previously Lead?],G4493,Table15[Customer-Owned Portion],O4493),Table15[Unique ID],0),0)))</f>
        <v>Non-lead</v>
      </c>
      <c r="X4493"/>
    </row>
    <row r="4494" spans="2:24" ht="30" x14ac:dyDescent="0.25">
      <c r="B4494" s="145" t="s">
        <v>2544</v>
      </c>
      <c r="C4494" s="31" t="s">
        <v>9976</v>
      </c>
      <c r="D4494" s="31"/>
      <c r="E4494" s="43" t="s">
        <v>52</v>
      </c>
      <c r="F4494" s="42" t="s">
        <v>34</v>
      </c>
      <c r="G4494" s="83" t="s">
        <v>34</v>
      </c>
      <c r="H4494" s="168">
        <v>35613</v>
      </c>
      <c r="I4494" s="31"/>
      <c r="J4494" s="83" t="s">
        <v>188</v>
      </c>
      <c r="K4494" s="31" t="s">
        <v>34</v>
      </c>
      <c r="L4494" s="31"/>
      <c r="M4494" s="168"/>
      <c r="N4494" s="147"/>
      <c r="O4494" s="105" t="s">
        <v>52</v>
      </c>
      <c r="P4494" s="171">
        <v>35613</v>
      </c>
      <c r="Q4494" s="31"/>
      <c r="R4494" s="83" t="s">
        <v>188</v>
      </c>
      <c r="S4494" s="31" t="s">
        <v>34</v>
      </c>
      <c r="T4494" s="31"/>
      <c r="U4494" s="168"/>
      <c r="V4494" s="149"/>
      <c r="W4494" s="140" t="str" cm="1">
        <f t="array" ref="W4494">IF(SUM(LEN(B4494:V4494))=0,"",IF(OR(OR(ISBLANK(F4494),SUM(LEN(C4494),LEN(D4494))=0),AND(NOT(E4494="Unknown"),ISBLANK(J4494)),AND(NOT(O4494="Unknown"),ISBLANK(R4494))),"Missing Information", INDEX(Table15[Entire Service Line Classification], MATCH(SUMIFS(Table15[Unique ID],Table15[System-Owned Portion],E4494,Table15[If Material Anything Other than "Lead" in Column E,Was Material Ever Previously Lead?],G4494,Table15[Customer-Owned Portion],O4494),Table15[Unique ID],0),0)))</f>
        <v>Non-lead</v>
      </c>
      <c r="X4494"/>
    </row>
    <row r="4495" spans="2:24" ht="30" x14ac:dyDescent="0.25">
      <c r="B4495" s="145" t="s">
        <v>5147</v>
      </c>
      <c r="C4495" s="31" t="s">
        <v>12744</v>
      </c>
      <c r="D4495" s="31"/>
      <c r="E4495" s="43" t="s">
        <v>52</v>
      </c>
      <c r="F4495" s="42" t="s">
        <v>34</v>
      </c>
      <c r="G4495" s="83" t="s">
        <v>34</v>
      </c>
      <c r="H4495" s="168">
        <v>35613</v>
      </c>
      <c r="I4495" s="31"/>
      <c r="J4495" s="83" t="s">
        <v>188</v>
      </c>
      <c r="K4495" s="31" t="s">
        <v>34</v>
      </c>
      <c r="L4495" s="31"/>
      <c r="M4495" s="168"/>
      <c r="N4495" s="147"/>
      <c r="O4495" s="105" t="s">
        <v>52</v>
      </c>
      <c r="P4495" s="171">
        <v>35613</v>
      </c>
      <c r="Q4495" s="31"/>
      <c r="R4495" s="83" t="s">
        <v>188</v>
      </c>
      <c r="S4495" s="31" t="s">
        <v>34</v>
      </c>
      <c r="T4495" s="31"/>
      <c r="U4495" s="168"/>
      <c r="V4495" s="149"/>
      <c r="W4495" s="140" t="str" cm="1">
        <f t="array" ref="W4495">IF(SUM(LEN(B4495:V4495))=0,"",IF(OR(OR(ISBLANK(F4495),SUM(LEN(C4495),LEN(D4495))=0),AND(NOT(E4495="Unknown"),ISBLANK(J4495)),AND(NOT(O4495="Unknown"),ISBLANK(R4495))),"Missing Information", INDEX(Table15[Entire Service Line Classification], MATCH(SUMIFS(Table15[Unique ID],Table15[System-Owned Portion],E4495,Table15[If Material Anything Other than "Lead" in Column E,Was Material Ever Previously Lead?],G4495,Table15[Customer-Owned Portion],O4495),Table15[Unique ID],0),0)))</f>
        <v>Non-lead</v>
      </c>
      <c r="X4495"/>
    </row>
    <row r="4496" spans="2:24" ht="30" x14ac:dyDescent="0.25">
      <c r="B4496" s="145" t="s">
        <v>5284</v>
      </c>
      <c r="C4496" s="31" t="s">
        <v>12881</v>
      </c>
      <c r="D4496" s="31"/>
      <c r="E4496" s="43" t="s">
        <v>52</v>
      </c>
      <c r="F4496" s="42" t="s">
        <v>34</v>
      </c>
      <c r="G4496" s="83" t="s">
        <v>34</v>
      </c>
      <c r="H4496" s="168">
        <v>35613</v>
      </c>
      <c r="I4496" s="31"/>
      <c r="J4496" s="83" t="s">
        <v>188</v>
      </c>
      <c r="K4496" s="31" t="s">
        <v>34</v>
      </c>
      <c r="L4496" s="31"/>
      <c r="M4496" s="168"/>
      <c r="N4496" s="147"/>
      <c r="O4496" s="105" t="s">
        <v>52</v>
      </c>
      <c r="P4496" s="171">
        <v>35613</v>
      </c>
      <c r="Q4496" s="31"/>
      <c r="R4496" s="83" t="s">
        <v>188</v>
      </c>
      <c r="S4496" s="31" t="s">
        <v>34</v>
      </c>
      <c r="T4496" s="31"/>
      <c r="U4496" s="168"/>
      <c r="V4496" s="149"/>
      <c r="W4496" s="140" t="str" cm="1">
        <f t="array" ref="W4496">IF(SUM(LEN(B4496:V4496))=0,"",IF(OR(OR(ISBLANK(F4496),SUM(LEN(C4496),LEN(D4496))=0),AND(NOT(E4496="Unknown"),ISBLANK(J4496)),AND(NOT(O4496="Unknown"),ISBLANK(R4496))),"Missing Information", INDEX(Table15[Entire Service Line Classification], MATCH(SUMIFS(Table15[Unique ID],Table15[System-Owned Portion],E4496,Table15[If Material Anything Other than "Lead" in Column E,Was Material Ever Previously Lead?],G4496,Table15[Customer-Owned Portion],O4496),Table15[Unique ID],0),0)))</f>
        <v>Non-lead</v>
      </c>
      <c r="X4496"/>
    </row>
    <row r="4497" spans="2:24" ht="30" x14ac:dyDescent="0.25">
      <c r="B4497" s="145" t="s">
        <v>5378</v>
      </c>
      <c r="C4497" s="31" t="s">
        <v>12975</v>
      </c>
      <c r="D4497" s="31"/>
      <c r="E4497" s="43" t="s">
        <v>52</v>
      </c>
      <c r="F4497" s="42" t="s">
        <v>34</v>
      </c>
      <c r="G4497" s="83" t="s">
        <v>34</v>
      </c>
      <c r="H4497" s="168">
        <v>35613</v>
      </c>
      <c r="I4497" s="31"/>
      <c r="J4497" s="83" t="s">
        <v>188</v>
      </c>
      <c r="K4497" s="31" t="s">
        <v>34</v>
      </c>
      <c r="L4497" s="31"/>
      <c r="M4497" s="168"/>
      <c r="N4497" s="147"/>
      <c r="O4497" s="105" t="s">
        <v>52</v>
      </c>
      <c r="P4497" s="171">
        <v>35613</v>
      </c>
      <c r="Q4497" s="31"/>
      <c r="R4497" s="83" t="s">
        <v>188</v>
      </c>
      <c r="S4497" s="31" t="s">
        <v>34</v>
      </c>
      <c r="T4497" s="31"/>
      <c r="U4497" s="168"/>
      <c r="V4497" s="149"/>
      <c r="W4497" s="140" t="str" cm="1">
        <f t="array" ref="W4497">IF(SUM(LEN(B4497:V4497))=0,"",IF(OR(OR(ISBLANK(F4497),SUM(LEN(C4497),LEN(D4497))=0),AND(NOT(E4497="Unknown"),ISBLANK(J4497)),AND(NOT(O4497="Unknown"),ISBLANK(R4497))),"Missing Information", INDEX(Table15[Entire Service Line Classification], MATCH(SUMIFS(Table15[Unique ID],Table15[System-Owned Portion],E4497,Table15[If Material Anything Other than "Lead" in Column E,Was Material Ever Previously Lead?],G4497,Table15[Customer-Owned Portion],O4497),Table15[Unique ID],0),0)))</f>
        <v>Non-lead</v>
      </c>
      <c r="X4497"/>
    </row>
    <row r="4498" spans="2:24" ht="30" x14ac:dyDescent="0.25">
      <c r="B4498" s="145" t="s">
        <v>5427</v>
      </c>
      <c r="C4498" s="31" t="s">
        <v>13024</v>
      </c>
      <c r="D4498" s="31"/>
      <c r="E4498" s="43" t="s">
        <v>52</v>
      </c>
      <c r="F4498" s="42" t="s">
        <v>34</v>
      </c>
      <c r="G4498" s="83" t="s">
        <v>34</v>
      </c>
      <c r="H4498" s="168">
        <v>35613</v>
      </c>
      <c r="I4498" s="31"/>
      <c r="J4498" s="83" t="s">
        <v>188</v>
      </c>
      <c r="K4498" s="31" t="s">
        <v>34</v>
      </c>
      <c r="L4498" s="31"/>
      <c r="M4498" s="168"/>
      <c r="N4498" s="147"/>
      <c r="O4498" s="105" t="s">
        <v>52</v>
      </c>
      <c r="P4498" s="171">
        <v>35613</v>
      </c>
      <c r="Q4498" s="31"/>
      <c r="R4498" s="83" t="s">
        <v>188</v>
      </c>
      <c r="S4498" s="31" t="s">
        <v>34</v>
      </c>
      <c r="T4498" s="31"/>
      <c r="U4498" s="168"/>
      <c r="V4498" s="149"/>
      <c r="W4498" s="140" t="str" cm="1">
        <f t="array" ref="W4498">IF(SUM(LEN(B4498:V4498))=0,"",IF(OR(OR(ISBLANK(F4498),SUM(LEN(C4498),LEN(D4498))=0),AND(NOT(E4498="Unknown"),ISBLANK(J4498)),AND(NOT(O4498="Unknown"),ISBLANK(R4498))),"Missing Information", INDEX(Table15[Entire Service Line Classification], MATCH(SUMIFS(Table15[Unique ID],Table15[System-Owned Portion],E4498,Table15[If Material Anything Other than "Lead" in Column E,Was Material Ever Previously Lead?],G4498,Table15[Customer-Owned Portion],O4498),Table15[Unique ID],0),0)))</f>
        <v>Non-lead</v>
      </c>
      <c r="X4498"/>
    </row>
    <row r="4499" spans="2:24" ht="30" x14ac:dyDescent="0.25">
      <c r="B4499" s="145" t="s">
        <v>5440</v>
      </c>
      <c r="C4499" s="31" t="s">
        <v>13037</v>
      </c>
      <c r="D4499" s="31"/>
      <c r="E4499" s="43" t="s">
        <v>52</v>
      </c>
      <c r="F4499" s="42" t="s">
        <v>34</v>
      </c>
      <c r="G4499" s="83" t="s">
        <v>34</v>
      </c>
      <c r="H4499" s="168">
        <v>35613</v>
      </c>
      <c r="I4499" s="31"/>
      <c r="J4499" s="83" t="s">
        <v>188</v>
      </c>
      <c r="K4499" s="31" t="s">
        <v>34</v>
      </c>
      <c r="L4499" s="31"/>
      <c r="M4499" s="168"/>
      <c r="N4499" s="147"/>
      <c r="O4499" s="105" t="s">
        <v>52</v>
      </c>
      <c r="P4499" s="171">
        <v>35613</v>
      </c>
      <c r="Q4499" s="31"/>
      <c r="R4499" s="83" t="s">
        <v>188</v>
      </c>
      <c r="S4499" s="31" t="s">
        <v>34</v>
      </c>
      <c r="T4499" s="31"/>
      <c r="U4499" s="168"/>
      <c r="V4499" s="149"/>
      <c r="W4499" s="140" t="str" cm="1">
        <f t="array" ref="W4499">IF(SUM(LEN(B4499:V4499))=0,"",IF(OR(OR(ISBLANK(F4499),SUM(LEN(C4499),LEN(D4499))=0),AND(NOT(E4499="Unknown"),ISBLANK(J4499)),AND(NOT(O4499="Unknown"),ISBLANK(R4499))),"Missing Information", INDEX(Table15[Entire Service Line Classification], MATCH(SUMIFS(Table15[Unique ID],Table15[System-Owned Portion],E4499,Table15[If Material Anything Other than "Lead" in Column E,Was Material Ever Previously Lead?],G4499,Table15[Customer-Owned Portion],O4499),Table15[Unique ID],0),0)))</f>
        <v>Non-lead</v>
      </c>
      <c r="X4499"/>
    </row>
    <row r="4500" spans="2:24" ht="30" x14ac:dyDescent="0.25">
      <c r="B4500" s="145" t="s">
        <v>5476</v>
      </c>
      <c r="C4500" s="31" t="s">
        <v>13073</v>
      </c>
      <c r="D4500" s="31"/>
      <c r="E4500" s="43" t="s">
        <v>52</v>
      </c>
      <c r="F4500" s="42" t="s">
        <v>34</v>
      </c>
      <c r="G4500" s="83" t="s">
        <v>34</v>
      </c>
      <c r="H4500" s="168">
        <v>35613</v>
      </c>
      <c r="I4500" s="31"/>
      <c r="J4500" s="83" t="s">
        <v>188</v>
      </c>
      <c r="K4500" s="31" t="s">
        <v>34</v>
      </c>
      <c r="L4500" s="31"/>
      <c r="M4500" s="168"/>
      <c r="N4500" s="147"/>
      <c r="O4500" s="105" t="s">
        <v>52</v>
      </c>
      <c r="P4500" s="171">
        <v>35613</v>
      </c>
      <c r="Q4500" s="31"/>
      <c r="R4500" s="83" t="s">
        <v>188</v>
      </c>
      <c r="S4500" s="31" t="s">
        <v>34</v>
      </c>
      <c r="T4500" s="31"/>
      <c r="U4500" s="168"/>
      <c r="V4500" s="149"/>
      <c r="W4500" s="140" t="str" cm="1">
        <f t="array" ref="W4500">IF(SUM(LEN(B4500:V4500))=0,"",IF(OR(OR(ISBLANK(F4500),SUM(LEN(C4500),LEN(D4500))=0),AND(NOT(E4500="Unknown"),ISBLANK(J4500)),AND(NOT(O4500="Unknown"),ISBLANK(R4500))),"Missing Information", INDEX(Table15[Entire Service Line Classification], MATCH(SUMIFS(Table15[Unique ID],Table15[System-Owned Portion],E4500,Table15[If Material Anything Other than "Lead" in Column E,Was Material Ever Previously Lead?],G4500,Table15[Customer-Owned Portion],O4500),Table15[Unique ID],0),0)))</f>
        <v>Non-lead</v>
      </c>
      <c r="X4500"/>
    </row>
    <row r="4501" spans="2:24" ht="30" x14ac:dyDescent="0.25">
      <c r="B4501" s="145" t="s">
        <v>5752</v>
      </c>
      <c r="C4501" s="31" t="s">
        <v>13350</v>
      </c>
      <c r="D4501" s="31"/>
      <c r="E4501" s="43" t="s">
        <v>52</v>
      </c>
      <c r="F4501" s="42" t="s">
        <v>34</v>
      </c>
      <c r="G4501" s="83" t="s">
        <v>34</v>
      </c>
      <c r="H4501" s="168">
        <v>35613</v>
      </c>
      <c r="I4501" s="31"/>
      <c r="J4501" s="83" t="s">
        <v>188</v>
      </c>
      <c r="K4501" s="31" t="s">
        <v>34</v>
      </c>
      <c r="L4501" s="31"/>
      <c r="M4501" s="168"/>
      <c r="N4501" s="147"/>
      <c r="O4501" s="105" t="s">
        <v>52</v>
      </c>
      <c r="P4501" s="171">
        <v>35613</v>
      </c>
      <c r="Q4501" s="31"/>
      <c r="R4501" s="83" t="s">
        <v>188</v>
      </c>
      <c r="S4501" s="31" t="s">
        <v>34</v>
      </c>
      <c r="T4501" s="31"/>
      <c r="U4501" s="168"/>
      <c r="V4501" s="149"/>
      <c r="W4501" s="140" t="str" cm="1">
        <f t="array" ref="W4501">IF(SUM(LEN(B4501:V4501))=0,"",IF(OR(OR(ISBLANK(F4501),SUM(LEN(C4501),LEN(D4501))=0),AND(NOT(E4501="Unknown"),ISBLANK(J4501)),AND(NOT(O4501="Unknown"),ISBLANK(R4501))),"Missing Information", INDEX(Table15[Entire Service Line Classification], MATCH(SUMIFS(Table15[Unique ID],Table15[System-Owned Portion],E4501,Table15[If Material Anything Other than "Lead" in Column E,Was Material Ever Previously Lead?],G4501,Table15[Customer-Owned Portion],O4501),Table15[Unique ID],0),0)))</f>
        <v>Non-lead</v>
      </c>
      <c r="X4501"/>
    </row>
    <row r="4502" spans="2:24" ht="30" x14ac:dyDescent="0.25">
      <c r="B4502" s="145" t="s">
        <v>6745</v>
      </c>
      <c r="C4502" s="31" t="s">
        <v>14351</v>
      </c>
      <c r="D4502" s="31"/>
      <c r="E4502" s="43" t="s">
        <v>52</v>
      </c>
      <c r="F4502" s="42" t="s">
        <v>34</v>
      </c>
      <c r="G4502" s="83" t="s">
        <v>34</v>
      </c>
      <c r="H4502" s="168">
        <v>35612</v>
      </c>
      <c r="I4502" s="31"/>
      <c r="J4502" s="83" t="s">
        <v>188</v>
      </c>
      <c r="K4502" s="31" t="s">
        <v>34</v>
      </c>
      <c r="L4502" s="31"/>
      <c r="M4502" s="168"/>
      <c r="N4502" s="147"/>
      <c r="O4502" s="105" t="s">
        <v>52</v>
      </c>
      <c r="P4502" s="171">
        <v>35612</v>
      </c>
      <c r="Q4502" s="31"/>
      <c r="R4502" s="83" t="s">
        <v>188</v>
      </c>
      <c r="S4502" s="31" t="s">
        <v>34</v>
      </c>
      <c r="T4502" s="31"/>
      <c r="U4502" s="168"/>
      <c r="V4502" s="149"/>
      <c r="W4502" s="140" t="str" cm="1">
        <f t="array" ref="W4502">IF(SUM(LEN(B4502:V4502))=0,"",IF(OR(OR(ISBLANK(F4502),SUM(LEN(C4502),LEN(D4502))=0),AND(NOT(E4502="Unknown"),ISBLANK(J4502)),AND(NOT(O4502="Unknown"),ISBLANK(R4502))),"Missing Information", INDEX(Table15[Entire Service Line Classification], MATCH(SUMIFS(Table15[Unique ID],Table15[System-Owned Portion],E4502,Table15[If Material Anything Other than "Lead" in Column E,Was Material Ever Previously Lead?],G4502,Table15[Customer-Owned Portion],O4502),Table15[Unique ID],0),0)))</f>
        <v>Non-lead</v>
      </c>
      <c r="X4502"/>
    </row>
    <row r="4503" spans="2:24" ht="30" x14ac:dyDescent="0.25">
      <c r="B4503" s="145" t="s">
        <v>2366</v>
      </c>
      <c r="C4503" s="31" t="s">
        <v>9798</v>
      </c>
      <c r="D4503" s="31"/>
      <c r="E4503" s="43" t="s">
        <v>52</v>
      </c>
      <c r="F4503" s="42" t="s">
        <v>34</v>
      </c>
      <c r="G4503" s="83" t="s">
        <v>34</v>
      </c>
      <c r="H4503" s="168">
        <v>35603</v>
      </c>
      <c r="I4503" s="31"/>
      <c r="J4503" s="83" t="s">
        <v>188</v>
      </c>
      <c r="K4503" s="31" t="s">
        <v>34</v>
      </c>
      <c r="L4503" s="31"/>
      <c r="M4503" s="168"/>
      <c r="N4503" s="147"/>
      <c r="O4503" s="105" t="s">
        <v>52</v>
      </c>
      <c r="P4503" s="171">
        <v>35603</v>
      </c>
      <c r="Q4503" s="31"/>
      <c r="R4503" s="83" t="s">
        <v>188</v>
      </c>
      <c r="S4503" s="31" t="s">
        <v>34</v>
      </c>
      <c r="T4503" s="31"/>
      <c r="U4503" s="168"/>
      <c r="V4503" s="149"/>
      <c r="W4503" s="140" t="str" cm="1">
        <f t="array" ref="W4503">IF(SUM(LEN(B4503:V4503))=0,"",IF(OR(OR(ISBLANK(F4503),SUM(LEN(C4503),LEN(D4503))=0),AND(NOT(E4503="Unknown"),ISBLANK(J4503)),AND(NOT(O4503="Unknown"),ISBLANK(R4503))),"Missing Information", INDEX(Table15[Entire Service Line Classification], MATCH(SUMIFS(Table15[Unique ID],Table15[System-Owned Portion],E4503,Table15[If Material Anything Other than "Lead" in Column E,Was Material Ever Previously Lead?],G4503,Table15[Customer-Owned Portion],O4503),Table15[Unique ID],0),0)))</f>
        <v>Non-lead</v>
      </c>
      <c r="X4503"/>
    </row>
    <row r="4504" spans="2:24" ht="30" x14ac:dyDescent="0.25">
      <c r="B4504" s="145" t="s">
        <v>535</v>
      </c>
      <c r="C4504" s="31" t="s">
        <v>7950</v>
      </c>
      <c r="D4504" s="31"/>
      <c r="E4504" s="43" t="s">
        <v>52</v>
      </c>
      <c r="F4504" s="42" t="s">
        <v>34</v>
      </c>
      <c r="G4504" s="83" t="s">
        <v>34</v>
      </c>
      <c r="H4504" s="168">
        <v>35583</v>
      </c>
      <c r="I4504" s="31"/>
      <c r="J4504" s="83" t="s">
        <v>188</v>
      </c>
      <c r="K4504" s="31" t="s">
        <v>34</v>
      </c>
      <c r="L4504" s="31"/>
      <c r="M4504" s="168"/>
      <c r="N4504" s="147"/>
      <c r="O4504" s="105" t="s">
        <v>52</v>
      </c>
      <c r="P4504" s="171">
        <v>35583</v>
      </c>
      <c r="Q4504" s="31"/>
      <c r="R4504" s="83" t="s">
        <v>188</v>
      </c>
      <c r="S4504" s="31" t="s">
        <v>34</v>
      </c>
      <c r="T4504" s="31"/>
      <c r="U4504" s="168"/>
      <c r="V4504" s="149"/>
      <c r="W4504" s="140" t="str" cm="1">
        <f t="array" ref="W4504">IF(SUM(LEN(B4504:V4504))=0,"",IF(OR(OR(ISBLANK(F4504),SUM(LEN(C4504),LEN(D4504))=0),AND(NOT(E4504="Unknown"),ISBLANK(J4504)),AND(NOT(O4504="Unknown"),ISBLANK(R4504))),"Missing Information", INDEX(Table15[Entire Service Line Classification], MATCH(SUMIFS(Table15[Unique ID],Table15[System-Owned Portion],E4504,Table15[If Material Anything Other than "Lead" in Column E,Was Material Ever Previously Lead?],G4504,Table15[Customer-Owned Portion],O4504),Table15[Unique ID],0),0)))</f>
        <v>Non-lead</v>
      </c>
      <c r="X4504"/>
    </row>
    <row r="4505" spans="2:24" ht="30" x14ac:dyDescent="0.25">
      <c r="B4505" s="145" t="s">
        <v>4713</v>
      </c>
      <c r="C4505" s="31" t="s">
        <v>12310</v>
      </c>
      <c r="D4505" s="31"/>
      <c r="E4505" s="43" t="s">
        <v>52</v>
      </c>
      <c r="F4505" s="42" t="s">
        <v>34</v>
      </c>
      <c r="G4505" s="83" t="s">
        <v>34</v>
      </c>
      <c r="H4505" s="168">
        <v>35583</v>
      </c>
      <c r="I4505" s="31"/>
      <c r="J4505" s="83" t="s">
        <v>188</v>
      </c>
      <c r="K4505" s="31" t="s">
        <v>34</v>
      </c>
      <c r="L4505" s="31"/>
      <c r="M4505" s="168"/>
      <c r="N4505" s="147"/>
      <c r="O4505" s="105" t="s">
        <v>52</v>
      </c>
      <c r="P4505" s="171">
        <v>35583</v>
      </c>
      <c r="Q4505" s="31"/>
      <c r="R4505" s="83" t="s">
        <v>188</v>
      </c>
      <c r="S4505" s="31" t="s">
        <v>34</v>
      </c>
      <c r="T4505" s="31"/>
      <c r="U4505" s="168"/>
      <c r="V4505" s="149"/>
      <c r="W4505" s="140" t="str" cm="1">
        <f t="array" ref="W4505">IF(SUM(LEN(B4505:V4505))=0,"",IF(OR(OR(ISBLANK(F4505),SUM(LEN(C4505),LEN(D4505))=0),AND(NOT(E4505="Unknown"),ISBLANK(J4505)),AND(NOT(O4505="Unknown"),ISBLANK(R4505))),"Missing Information", INDEX(Table15[Entire Service Line Classification], MATCH(SUMIFS(Table15[Unique ID],Table15[System-Owned Portion],E4505,Table15[If Material Anything Other than "Lead" in Column E,Was Material Ever Previously Lead?],G4505,Table15[Customer-Owned Portion],O4505),Table15[Unique ID],0),0)))</f>
        <v>Non-lead</v>
      </c>
      <c r="X4505"/>
    </row>
    <row r="4506" spans="2:24" ht="30" x14ac:dyDescent="0.25">
      <c r="B4506" s="145" t="s">
        <v>1663</v>
      </c>
      <c r="C4506" s="31" t="s">
        <v>9085</v>
      </c>
      <c r="D4506" s="31"/>
      <c r="E4506" s="43" t="s">
        <v>52</v>
      </c>
      <c r="F4506" s="42" t="s">
        <v>34</v>
      </c>
      <c r="G4506" s="83" t="s">
        <v>34</v>
      </c>
      <c r="H4506" s="168">
        <v>35580</v>
      </c>
      <c r="I4506" s="31"/>
      <c r="J4506" s="83" t="s">
        <v>188</v>
      </c>
      <c r="K4506" s="31" t="s">
        <v>34</v>
      </c>
      <c r="L4506" s="31"/>
      <c r="M4506" s="168"/>
      <c r="N4506" s="147"/>
      <c r="O4506" s="105" t="s">
        <v>52</v>
      </c>
      <c r="P4506" s="171">
        <v>35580</v>
      </c>
      <c r="Q4506" s="31"/>
      <c r="R4506" s="83" t="s">
        <v>188</v>
      </c>
      <c r="S4506" s="31" t="s">
        <v>34</v>
      </c>
      <c r="T4506" s="31"/>
      <c r="U4506" s="168"/>
      <c r="V4506" s="149"/>
      <c r="W4506" s="140" t="str" cm="1">
        <f t="array" ref="W4506">IF(SUM(LEN(B4506:V4506))=0,"",IF(OR(OR(ISBLANK(F4506),SUM(LEN(C4506),LEN(D4506))=0),AND(NOT(E4506="Unknown"),ISBLANK(J4506)),AND(NOT(O4506="Unknown"),ISBLANK(R4506))),"Missing Information", INDEX(Table15[Entire Service Line Classification], MATCH(SUMIFS(Table15[Unique ID],Table15[System-Owned Portion],E4506,Table15[If Material Anything Other than "Lead" in Column E,Was Material Ever Previously Lead?],G4506,Table15[Customer-Owned Portion],O4506),Table15[Unique ID],0),0)))</f>
        <v>Non-lead</v>
      </c>
      <c r="X4506"/>
    </row>
    <row r="4507" spans="2:24" ht="30" x14ac:dyDescent="0.25">
      <c r="B4507" s="145" t="s">
        <v>757</v>
      </c>
      <c r="C4507" s="31" t="s">
        <v>8170</v>
      </c>
      <c r="D4507" s="31"/>
      <c r="E4507" s="43" t="s">
        <v>52</v>
      </c>
      <c r="F4507" s="42" t="s">
        <v>34</v>
      </c>
      <c r="G4507" s="83" t="s">
        <v>34</v>
      </c>
      <c r="H4507" s="168">
        <v>35579</v>
      </c>
      <c r="I4507" s="31"/>
      <c r="J4507" s="83" t="s">
        <v>188</v>
      </c>
      <c r="K4507" s="31" t="s">
        <v>34</v>
      </c>
      <c r="L4507" s="31"/>
      <c r="M4507" s="168"/>
      <c r="N4507" s="147"/>
      <c r="O4507" s="105" t="s">
        <v>52</v>
      </c>
      <c r="P4507" s="171">
        <v>35579</v>
      </c>
      <c r="Q4507" s="31"/>
      <c r="R4507" s="83" t="s">
        <v>188</v>
      </c>
      <c r="S4507" s="31" t="s">
        <v>34</v>
      </c>
      <c r="T4507" s="31"/>
      <c r="U4507" s="168"/>
      <c r="V4507" s="149"/>
      <c r="W4507" s="140" t="str" cm="1">
        <f t="array" ref="W4507">IF(SUM(LEN(B4507:V4507))=0,"",IF(OR(OR(ISBLANK(F4507),SUM(LEN(C4507),LEN(D4507))=0),AND(NOT(E4507="Unknown"),ISBLANK(J4507)),AND(NOT(O4507="Unknown"),ISBLANK(R4507))),"Missing Information", INDEX(Table15[Entire Service Line Classification], MATCH(SUMIFS(Table15[Unique ID],Table15[System-Owned Portion],E4507,Table15[If Material Anything Other than "Lead" in Column E,Was Material Ever Previously Lead?],G4507,Table15[Customer-Owned Portion],O4507),Table15[Unique ID],0),0)))</f>
        <v>Non-lead</v>
      </c>
      <c r="X4507"/>
    </row>
    <row r="4508" spans="2:24" ht="30" x14ac:dyDescent="0.25">
      <c r="B4508" s="145" t="s">
        <v>1302</v>
      </c>
      <c r="C4508" s="31" t="s">
        <v>8715</v>
      </c>
      <c r="D4508" s="31"/>
      <c r="E4508" s="43" t="s">
        <v>52</v>
      </c>
      <c r="F4508" s="42" t="s">
        <v>34</v>
      </c>
      <c r="G4508" s="83" t="s">
        <v>34</v>
      </c>
      <c r="H4508" s="168">
        <v>35579</v>
      </c>
      <c r="I4508" s="31"/>
      <c r="J4508" s="83" t="s">
        <v>188</v>
      </c>
      <c r="K4508" s="31" t="s">
        <v>34</v>
      </c>
      <c r="L4508" s="31"/>
      <c r="M4508" s="168"/>
      <c r="N4508" s="147"/>
      <c r="O4508" s="105" t="s">
        <v>52</v>
      </c>
      <c r="P4508" s="171">
        <v>35579</v>
      </c>
      <c r="Q4508" s="31"/>
      <c r="R4508" s="83" t="s">
        <v>188</v>
      </c>
      <c r="S4508" s="31" t="s">
        <v>34</v>
      </c>
      <c r="T4508" s="31"/>
      <c r="U4508" s="168"/>
      <c r="V4508" s="149"/>
      <c r="W4508" s="140" t="str" cm="1">
        <f t="array" ref="W4508">IF(SUM(LEN(B4508:V4508))=0,"",IF(OR(OR(ISBLANK(F4508),SUM(LEN(C4508),LEN(D4508))=0),AND(NOT(E4508="Unknown"),ISBLANK(J4508)),AND(NOT(O4508="Unknown"),ISBLANK(R4508))),"Missing Information", INDEX(Table15[Entire Service Line Classification], MATCH(SUMIFS(Table15[Unique ID],Table15[System-Owned Portion],E4508,Table15[If Material Anything Other than "Lead" in Column E,Was Material Ever Previously Lead?],G4508,Table15[Customer-Owned Portion],O4508),Table15[Unique ID],0),0)))</f>
        <v>Non-lead</v>
      </c>
      <c r="X4508"/>
    </row>
    <row r="4509" spans="2:24" ht="30" x14ac:dyDescent="0.25">
      <c r="B4509" s="145" t="s">
        <v>2615</v>
      </c>
      <c r="C4509" s="31" t="s">
        <v>10047</v>
      </c>
      <c r="D4509" s="31"/>
      <c r="E4509" s="43" t="s">
        <v>52</v>
      </c>
      <c r="F4509" s="42" t="s">
        <v>34</v>
      </c>
      <c r="G4509" s="83" t="s">
        <v>34</v>
      </c>
      <c r="H4509" s="168">
        <v>35579</v>
      </c>
      <c r="I4509" s="31"/>
      <c r="J4509" s="83" t="s">
        <v>188</v>
      </c>
      <c r="K4509" s="31" t="s">
        <v>34</v>
      </c>
      <c r="L4509" s="31"/>
      <c r="M4509" s="168"/>
      <c r="N4509" s="147"/>
      <c r="O4509" s="105" t="s">
        <v>52</v>
      </c>
      <c r="P4509" s="171">
        <v>35579</v>
      </c>
      <c r="Q4509" s="31"/>
      <c r="R4509" s="83" t="s">
        <v>188</v>
      </c>
      <c r="S4509" s="31" t="s">
        <v>34</v>
      </c>
      <c r="T4509" s="31"/>
      <c r="U4509" s="168"/>
      <c r="V4509" s="149"/>
      <c r="W4509" s="140" t="str" cm="1">
        <f t="array" ref="W4509">IF(SUM(LEN(B4509:V4509))=0,"",IF(OR(OR(ISBLANK(F4509),SUM(LEN(C4509),LEN(D4509))=0),AND(NOT(E4509="Unknown"),ISBLANK(J4509)),AND(NOT(O4509="Unknown"),ISBLANK(R4509))),"Missing Information", INDEX(Table15[Entire Service Line Classification], MATCH(SUMIFS(Table15[Unique ID],Table15[System-Owned Portion],E4509,Table15[If Material Anything Other than "Lead" in Column E,Was Material Ever Previously Lead?],G4509,Table15[Customer-Owned Portion],O4509),Table15[Unique ID],0),0)))</f>
        <v>Non-lead</v>
      </c>
      <c r="X4509"/>
    </row>
    <row r="4510" spans="2:24" ht="30" x14ac:dyDescent="0.25">
      <c r="B4510" s="145" t="s">
        <v>1497</v>
      </c>
      <c r="C4510" s="31" t="s">
        <v>8914</v>
      </c>
      <c r="D4510" s="31"/>
      <c r="E4510" s="43" t="s">
        <v>52</v>
      </c>
      <c r="F4510" s="42" t="s">
        <v>34</v>
      </c>
      <c r="G4510" s="83" t="s">
        <v>34</v>
      </c>
      <c r="H4510" s="168">
        <v>35577</v>
      </c>
      <c r="I4510" s="31"/>
      <c r="J4510" s="83" t="s">
        <v>188</v>
      </c>
      <c r="K4510" s="31" t="s">
        <v>34</v>
      </c>
      <c r="L4510" s="31"/>
      <c r="M4510" s="168"/>
      <c r="N4510" s="147"/>
      <c r="O4510" s="105" t="s">
        <v>52</v>
      </c>
      <c r="P4510" s="171">
        <v>35577</v>
      </c>
      <c r="Q4510" s="31"/>
      <c r="R4510" s="83" t="s">
        <v>188</v>
      </c>
      <c r="S4510" s="31" t="s">
        <v>34</v>
      </c>
      <c r="T4510" s="31"/>
      <c r="U4510" s="168"/>
      <c r="V4510" s="149"/>
      <c r="W4510" s="140" t="str" cm="1">
        <f t="array" ref="W4510">IF(SUM(LEN(B4510:V4510))=0,"",IF(OR(OR(ISBLANK(F4510),SUM(LEN(C4510),LEN(D4510))=0),AND(NOT(E4510="Unknown"),ISBLANK(J4510)),AND(NOT(O4510="Unknown"),ISBLANK(R4510))),"Missing Information", INDEX(Table15[Entire Service Line Classification], MATCH(SUMIFS(Table15[Unique ID],Table15[System-Owned Portion],E4510,Table15[If Material Anything Other than "Lead" in Column E,Was Material Ever Previously Lead?],G4510,Table15[Customer-Owned Portion],O4510),Table15[Unique ID],0),0)))</f>
        <v>Non-lead</v>
      </c>
      <c r="X4510"/>
    </row>
    <row r="4511" spans="2:24" ht="30" x14ac:dyDescent="0.25">
      <c r="B4511" s="145" t="s">
        <v>2672</v>
      </c>
      <c r="C4511" s="31" t="s">
        <v>10103</v>
      </c>
      <c r="D4511" s="31"/>
      <c r="E4511" s="43" t="s">
        <v>52</v>
      </c>
      <c r="F4511" s="42" t="s">
        <v>34</v>
      </c>
      <c r="G4511" s="83" t="s">
        <v>34</v>
      </c>
      <c r="H4511" s="168">
        <v>35577</v>
      </c>
      <c r="I4511" s="31"/>
      <c r="J4511" s="83" t="s">
        <v>188</v>
      </c>
      <c r="K4511" s="31" t="s">
        <v>34</v>
      </c>
      <c r="L4511" s="31"/>
      <c r="M4511" s="168"/>
      <c r="N4511" s="147"/>
      <c r="O4511" s="105" t="s">
        <v>52</v>
      </c>
      <c r="P4511" s="171">
        <v>35577</v>
      </c>
      <c r="Q4511" s="31"/>
      <c r="R4511" s="83" t="s">
        <v>188</v>
      </c>
      <c r="S4511" s="31" t="s">
        <v>34</v>
      </c>
      <c r="T4511" s="31"/>
      <c r="U4511" s="168"/>
      <c r="V4511" s="149"/>
      <c r="W4511" s="140" t="str" cm="1">
        <f t="array" ref="W4511">IF(SUM(LEN(B4511:V4511))=0,"",IF(OR(OR(ISBLANK(F4511),SUM(LEN(C4511),LEN(D4511))=0),AND(NOT(E4511="Unknown"),ISBLANK(J4511)),AND(NOT(O4511="Unknown"),ISBLANK(R4511))),"Missing Information", INDEX(Table15[Entire Service Line Classification], MATCH(SUMIFS(Table15[Unique ID],Table15[System-Owned Portion],E4511,Table15[If Material Anything Other than "Lead" in Column E,Was Material Ever Previously Lead?],G4511,Table15[Customer-Owned Portion],O4511),Table15[Unique ID],0),0)))</f>
        <v>Non-lead</v>
      </c>
      <c r="X4511"/>
    </row>
    <row r="4512" spans="2:24" ht="30" x14ac:dyDescent="0.25">
      <c r="B4512" s="145" t="s">
        <v>4605</v>
      </c>
      <c r="C4512" s="31" t="s">
        <v>12201</v>
      </c>
      <c r="D4512" s="31"/>
      <c r="E4512" s="43" t="s">
        <v>52</v>
      </c>
      <c r="F4512" s="42" t="s">
        <v>34</v>
      </c>
      <c r="G4512" s="83" t="s">
        <v>34</v>
      </c>
      <c r="H4512" s="168">
        <v>35577</v>
      </c>
      <c r="I4512" s="31"/>
      <c r="J4512" s="83" t="s">
        <v>188</v>
      </c>
      <c r="K4512" s="31" t="s">
        <v>34</v>
      </c>
      <c r="L4512" s="31"/>
      <c r="M4512" s="168"/>
      <c r="N4512" s="147"/>
      <c r="O4512" s="105" t="s">
        <v>52</v>
      </c>
      <c r="P4512" s="171">
        <v>35577</v>
      </c>
      <c r="Q4512" s="31"/>
      <c r="R4512" s="83" t="s">
        <v>188</v>
      </c>
      <c r="S4512" s="31" t="s">
        <v>34</v>
      </c>
      <c r="T4512" s="31"/>
      <c r="U4512" s="168"/>
      <c r="V4512" s="149"/>
      <c r="W4512" s="140" t="str" cm="1">
        <f t="array" ref="W4512">IF(SUM(LEN(B4512:V4512))=0,"",IF(OR(OR(ISBLANK(F4512),SUM(LEN(C4512),LEN(D4512))=0),AND(NOT(E4512="Unknown"),ISBLANK(J4512)),AND(NOT(O4512="Unknown"),ISBLANK(R4512))),"Missing Information", INDEX(Table15[Entire Service Line Classification], MATCH(SUMIFS(Table15[Unique ID],Table15[System-Owned Portion],E4512,Table15[If Material Anything Other than "Lead" in Column E,Was Material Ever Previously Lead?],G4512,Table15[Customer-Owned Portion],O4512),Table15[Unique ID],0),0)))</f>
        <v>Non-lead</v>
      </c>
      <c r="X4512"/>
    </row>
    <row r="4513" spans="2:24" ht="30" x14ac:dyDescent="0.25">
      <c r="B4513" s="145" t="s">
        <v>447</v>
      </c>
      <c r="C4513" s="31" t="s">
        <v>7862</v>
      </c>
      <c r="D4513" s="31"/>
      <c r="E4513" s="43" t="s">
        <v>52</v>
      </c>
      <c r="F4513" s="42" t="s">
        <v>34</v>
      </c>
      <c r="G4513" s="83" t="s">
        <v>34</v>
      </c>
      <c r="H4513" s="168">
        <v>35572</v>
      </c>
      <c r="I4513" s="31"/>
      <c r="J4513" s="83" t="s">
        <v>188</v>
      </c>
      <c r="K4513" s="31" t="s">
        <v>34</v>
      </c>
      <c r="L4513" s="31"/>
      <c r="M4513" s="168"/>
      <c r="N4513" s="147"/>
      <c r="O4513" s="105" t="s">
        <v>52</v>
      </c>
      <c r="P4513" s="171">
        <v>35572</v>
      </c>
      <c r="Q4513" s="31"/>
      <c r="R4513" s="83" t="s">
        <v>188</v>
      </c>
      <c r="S4513" s="31" t="s">
        <v>34</v>
      </c>
      <c r="T4513" s="31"/>
      <c r="U4513" s="168"/>
      <c r="V4513" s="149"/>
      <c r="W4513" s="140" t="str" cm="1">
        <f t="array" ref="W4513">IF(SUM(LEN(B4513:V4513))=0,"",IF(OR(OR(ISBLANK(F4513),SUM(LEN(C4513),LEN(D4513))=0),AND(NOT(E4513="Unknown"),ISBLANK(J4513)),AND(NOT(O4513="Unknown"),ISBLANK(R4513))),"Missing Information", INDEX(Table15[Entire Service Line Classification], MATCH(SUMIFS(Table15[Unique ID],Table15[System-Owned Portion],E4513,Table15[If Material Anything Other than "Lead" in Column E,Was Material Ever Previously Lead?],G4513,Table15[Customer-Owned Portion],O4513),Table15[Unique ID],0),0)))</f>
        <v>Non-lead</v>
      </c>
      <c r="X4513"/>
    </row>
    <row r="4514" spans="2:24" ht="30" x14ac:dyDescent="0.25">
      <c r="B4514" s="145" t="s">
        <v>1931</v>
      </c>
      <c r="C4514" s="31" t="s">
        <v>9363</v>
      </c>
      <c r="D4514" s="31"/>
      <c r="E4514" s="43" t="s">
        <v>52</v>
      </c>
      <c r="F4514" s="42" t="s">
        <v>34</v>
      </c>
      <c r="G4514" s="83" t="s">
        <v>34</v>
      </c>
      <c r="H4514" s="168">
        <v>35572</v>
      </c>
      <c r="I4514" s="31"/>
      <c r="J4514" s="83" t="s">
        <v>188</v>
      </c>
      <c r="K4514" s="31" t="s">
        <v>34</v>
      </c>
      <c r="L4514" s="31"/>
      <c r="M4514" s="168"/>
      <c r="N4514" s="147"/>
      <c r="O4514" s="105" t="s">
        <v>52</v>
      </c>
      <c r="P4514" s="171">
        <v>35572</v>
      </c>
      <c r="Q4514" s="31"/>
      <c r="R4514" s="83" t="s">
        <v>188</v>
      </c>
      <c r="S4514" s="31" t="s">
        <v>34</v>
      </c>
      <c r="T4514" s="31"/>
      <c r="U4514" s="168"/>
      <c r="V4514" s="149"/>
      <c r="W4514" s="140" t="str" cm="1">
        <f t="array" ref="W4514">IF(SUM(LEN(B4514:V4514))=0,"",IF(OR(OR(ISBLANK(F4514),SUM(LEN(C4514),LEN(D4514))=0),AND(NOT(E4514="Unknown"),ISBLANK(J4514)),AND(NOT(O4514="Unknown"),ISBLANK(R4514))),"Missing Information", INDEX(Table15[Entire Service Line Classification], MATCH(SUMIFS(Table15[Unique ID],Table15[System-Owned Portion],E4514,Table15[If Material Anything Other than "Lead" in Column E,Was Material Ever Previously Lead?],G4514,Table15[Customer-Owned Portion],O4514),Table15[Unique ID],0),0)))</f>
        <v>Non-lead</v>
      </c>
      <c r="X4514"/>
    </row>
    <row r="4515" spans="2:24" ht="30" x14ac:dyDescent="0.25">
      <c r="B4515" s="145" t="s">
        <v>583</v>
      </c>
      <c r="C4515" s="31" t="s">
        <v>7998</v>
      </c>
      <c r="D4515" s="31"/>
      <c r="E4515" s="43" t="s">
        <v>52</v>
      </c>
      <c r="F4515" s="42" t="s">
        <v>34</v>
      </c>
      <c r="G4515" s="83" t="s">
        <v>34</v>
      </c>
      <c r="H4515" s="168">
        <v>35571</v>
      </c>
      <c r="I4515" s="31"/>
      <c r="J4515" s="83" t="s">
        <v>188</v>
      </c>
      <c r="K4515" s="31" t="s">
        <v>34</v>
      </c>
      <c r="L4515" s="31"/>
      <c r="M4515" s="168"/>
      <c r="N4515" s="147"/>
      <c r="O4515" s="105" t="s">
        <v>52</v>
      </c>
      <c r="P4515" s="171">
        <v>35571</v>
      </c>
      <c r="Q4515" s="31"/>
      <c r="R4515" s="83" t="s">
        <v>188</v>
      </c>
      <c r="S4515" s="31" t="s">
        <v>34</v>
      </c>
      <c r="T4515" s="31"/>
      <c r="U4515" s="168"/>
      <c r="V4515" s="149"/>
      <c r="W4515" s="140" t="str" cm="1">
        <f t="array" ref="W4515">IF(SUM(LEN(B4515:V4515))=0,"",IF(OR(OR(ISBLANK(F4515),SUM(LEN(C4515),LEN(D4515))=0),AND(NOT(E4515="Unknown"),ISBLANK(J4515)),AND(NOT(O4515="Unknown"),ISBLANK(R4515))),"Missing Information", INDEX(Table15[Entire Service Line Classification], MATCH(SUMIFS(Table15[Unique ID],Table15[System-Owned Portion],E4515,Table15[If Material Anything Other than "Lead" in Column E,Was Material Ever Previously Lead?],G4515,Table15[Customer-Owned Portion],O4515),Table15[Unique ID],0),0)))</f>
        <v>Non-lead</v>
      </c>
      <c r="X4515"/>
    </row>
    <row r="4516" spans="2:24" ht="30" x14ac:dyDescent="0.25">
      <c r="B4516" s="145" t="s">
        <v>5274</v>
      </c>
      <c r="C4516" s="31" t="s">
        <v>12871</v>
      </c>
      <c r="D4516" s="31"/>
      <c r="E4516" s="43" t="s">
        <v>52</v>
      </c>
      <c r="F4516" s="42" t="s">
        <v>34</v>
      </c>
      <c r="G4516" s="83" t="s">
        <v>34</v>
      </c>
      <c r="H4516" s="168">
        <v>35571</v>
      </c>
      <c r="I4516" s="31"/>
      <c r="J4516" s="83" t="s">
        <v>188</v>
      </c>
      <c r="K4516" s="31" t="s">
        <v>34</v>
      </c>
      <c r="L4516" s="31"/>
      <c r="M4516" s="168"/>
      <c r="N4516" s="147"/>
      <c r="O4516" s="105" t="s">
        <v>52</v>
      </c>
      <c r="P4516" s="171">
        <v>35571</v>
      </c>
      <c r="Q4516" s="31"/>
      <c r="R4516" s="83" t="s">
        <v>188</v>
      </c>
      <c r="S4516" s="31" t="s">
        <v>34</v>
      </c>
      <c r="T4516" s="31"/>
      <c r="U4516" s="168"/>
      <c r="V4516" s="149"/>
      <c r="W4516" s="140" t="str" cm="1">
        <f t="array" ref="W4516">IF(SUM(LEN(B4516:V4516))=0,"",IF(OR(OR(ISBLANK(F4516),SUM(LEN(C4516),LEN(D4516))=0),AND(NOT(E4516="Unknown"),ISBLANK(J4516)),AND(NOT(O4516="Unknown"),ISBLANK(R4516))),"Missing Information", INDEX(Table15[Entire Service Line Classification], MATCH(SUMIFS(Table15[Unique ID],Table15[System-Owned Portion],E4516,Table15[If Material Anything Other than "Lead" in Column E,Was Material Ever Previously Lead?],G4516,Table15[Customer-Owned Portion],O4516),Table15[Unique ID],0),0)))</f>
        <v>Non-lead</v>
      </c>
      <c r="X4516"/>
    </row>
    <row r="4517" spans="2:24" ht="30" x14ac:dyDescent="0.25">
      <c r="B4517" s="145" t="s">
        <v>5374</v>
      </c>
      <c r="C4517" s="31" t="s">
        <v>12971</v>
      </c>
      <c r="D4517" s="31"/>
      <c r="E4517" s="43" t="s">
        <v>52</v>
      </c>
      <c r="F4517" s="42" t="s">
        <v>34</v>
      </c>
      <c r="G4517" s="83" t="s">
        <v>34</v>
      </c>
      <c r="H4517" s="168">
        <v>35571</v>
      </c>
      <c r="I4517" s="31"/>
      <c r="J4517" s="83" t="s">
        <v>188</v>
      </c>
      <c r="K4517" s="31" t="s">
        <v>34</v>
      </c>
      <c r="L4517" s="31"/>
      <c r="M4517" s="168"/>
      <c r="N4517" s="147"/>
      <c r="O4517" s="105" t="s">
        <v>52</v>
      </c>
      <c r="P4517" s="171">
        <v>35571</v>
      </c>
      <c r="Q4517" s="31"/>
      <c r="R4517" s="83" t="s">
        <v>188</v>
      </c>
      <c r="S4517" s="31" t="s">
        <v>34</v>
      </c>
      <c r="T4517" s="31"/>
      <c r="U4517" s="168"/>
      <c r="V4517" s="149"/>
      <c r="W4517" s="140" t="str" cm="1">
        <f t="array" ref="W4517">IF(SUM(LEN(B4517:V4517))=0,"",IF(OR(OR(ISBLANK(F4517),SUM(LEN(C4517),LEN(D4517))=0),AND(NOT(E4517="Unknown"),ISBLANK(J4517)),AND(NOT(O4517="Unknown"),ISBLANK(R4517))),"Missing Information", INDEX(Table15[Entire Service Line Classification], MATCH(SUMIFS(Table15[Unique ID],Table15[System-Owned Portion],E4517,Table15[If Material Anything Other than "Lead" in Column E,Was Material Ever Previously Lead?],G4517,Table15[Customer-Owned Portion],O4517),Table15[Unique ID],0),0)))</f>
        <v>Non-lead</v>
      </c>
      <c r="X4517"/>
    </row>
    <row r="4518" spans="2:24" ht="30" x14ac:dyDescent="0.25">
      <c r="B4518" s="145" t="s">
        <v>5910</v>
      </c>
      <c r="C4518" s="31" t="s">
        <v>13512</v>
      </c>
      <c r="D4518" s="31"/>
      <c r="E4518" s="43" t="s">
        <v>52</v>
      </c>
      <c r="F4518" s="42" t="s">
        <v>34</v>
      </c>
      <c r="G4518" s="83" t="s">
        <v>34</v>
      </c>
      <c r="H4518" s="168">
        <v>35571</v>
      </c>
      <c r="I4518" s="31"/>
      <c r="J4518" s="83" t="s">
        <v>188</v>
      </c>
      <c r="K4518" s="31" t="s">
        <v>34</v>
      </c>
      <c r="L4518" s="31"/>
      <c r="M4518" s="168"/>
      <c r="N4518" s="147"/>
      <c r="O4518" s="105" t="s">
        <v>52</v>
      </c>
      <c r="P4518" s="171">
        <v>35571</v>
      </c>
      <c r="Q4518" s="31"/>
      <c r="R4518" s="83" t="s">
        <v>188</v>
      </c>
      <c r="S4518" s="31" t="s">
        <v>34</v>
      </c>
      <c r="T4518" s="31"/>
      <c r="U4518" s="168"/>
      <c r="V4518" s="149"/>
      <c r="W4518" s="140" t="str" cm="1">
        <f t="array" ref="W4518">IF(SUM(LEN(B4518:V4518))=0,"",IF(OR(OR(ISBLANK(F4518),SUM(LEN(C4518),LEN(D4518))=0),AND(NOT(E4518="Unknown"),ISBLANK(J4518)),AND(NOT(O4518="Unknown"),ISBLANK(R4518))),"Missing Information", INDEX(Table15[Entire Service Line Classification], MATCH(SUMIFS(Table15[Unique ID],Table15[System-Owned Portion],E4518,Table15[If Material Anything Other than "Lead" in Column E,Was Material Ever Previously Lead?],G4518,Table15[Customer-Owned Portion],O4518),Table15[Unique ID],0),0)))</f>
        <v>Non-lead</v>
      </c>
      <c r="X4518"/>
    </row>
    <row r="4519" spans="2:24" ht="30" x14ac:dyDescent="0.25">
      <c r="B4519" s="145" t="s">
        <v>5917</v>
      </c>
      <c r="C4519" s="31" t="s">
        <v>13519</v>
      </c>
      <c r="D4519" s="31"/>
      <c r="E4519" s="43" t="s">
        <v>52</v>
      </c>
      <c r="F4519" s="42" t="s">
        <v>34</v>
      </c>
      <c r="G4519" s="83" t="s">
        <v>34</v>
      </c>
      <c r="H4519" s="168">
        <v>35571</v>
      </c>
      <c r="I4519" s="31"/>
      <c r="J4519" s="83" t="s">
        <v>188</v>
      </c>
      <c r="K4519" s="31" t="s">
        <v>34</v>
      </c>
      <c r="L4519" s="31"/>
      <c r="M4519" s="168"/>
      <c r="N4519" s="147"/>
      <c r="O4519" s="105" t="s">
        <v>52</v>
      </c>
      <c r="P4519" s="171">
        <v>35571</v>
      </c>
      <c r="Q4519" s="31"/>
      <c r="R4519" s="83" t="s">
        <v>188</v>
      </c>
      <c r="S4519" s="31" t="s">
        <v>34</v>
      </c>
      <c r="T4519" s="31"/>
      <c r="U4519" s="168"/>
      <c r="V4519" s="149"/>
      <c r="W4519" s="140" t="str" cm="1">
        <f t="array" ref="W4519">IF(SUM(LEN(B4519:V4519))=0,"",IF(OR(OR(ISBLANK(F4519),SUM(LEN(C4519),LEN(D4519))=0),AND(NOT(E4519="Unknown"),ISBLANK(J4519)),AND(NOT(O4519="Unknown"),ISBLANK(R4519))),"Missing Information", INDEX(Table15[Entire Service Line Classification], MATCH(SUMIFS(Table15[Unique ID],Table15[System-Owned Portion],E4519,Table15[If Material Anything Other than "Lead" in Column E,Was Material Ever Previously Lead?],G4519,Table15[Customer-Owned Portion],O4519),Table15[Unique ID],0),0)))</f>
        <v>Non-lead</v>
      </c>
      <c r="X4519"/>
    </row>
    <row r="4520" spans="2:24" ht="30" x14ac:dyDescent="0.25">
      <c r="B4520" s="145" t="s">
        <v>5938</v>
      </c>
      <c r="C4520" s="31" t="s">
        <v>13540</v>
      </c>
      <c r="D4520" s="31"/>
      <c r="E4520" s="43" t="s">
        <v>52</v>
      </c>
      <c r="F4520" s="42" t="s">
        <v>34</v>
      </c>
      <c r="G4520" s="83" t="s">
        <v>34</v>
      </c>
      <c r="H4520" s="168">
        <v>35571</v>
      </c>
      <c r="I4520" s="31"/>
      <c r="J4520" s="83" t="s">
        <v>188</v>
      </c>
      <c r="K4520" s="31" t="s">
        <v>34</v>
      </c>
      <c r="L4520" s="31"/>
      <c r="M4520" s="168"/>
      <c r="N4520" s="147"/>
      <c r="O4520" s="105" t="s">
        <v>52</v>
      </c>
      <c r="P4520" s="171">
        <v>35571</v>
      </c>
      <c r="Q4520" s="31"/>
      <c r="R4520" s="83" t="s">
        <v>188</v>
      </c>
      <c r="S4520" s="31" t="s">
        <v>34</v>
      </c>
      <c r="T4520" s="31"/>
      <c r="U4520" s="168"/>
      <c r="V4520" s="149"/>
      <c r="W4520" s="140" t="str" cm="1">
        <f t="array" ref="W4520">IF(SUM(LEN(B4520:V4520))=0,"",IF(OR(OR(ISBLANK(F4520),SUM(LEN(C4520),LEN(D4520))=0),AND(NOT(E4520="Unknown"),ISBLANK(J4520)),AND(NOT(O4520="Unknown"),ISBLANK(R4520))),"Missing Information", INDEX(Table15[Entire Service Line Classification], MATCH(SUMIFS(Table15[Unique ID],Table15[System-Owned Portion],E4520,Table15[If Material Anything Other than "Lead" in Column E,Was Material Ever Previously Lead?],G4520,Table15[Customer-Owned Portion],O4520),Table15[Unique ID],0),0)))</f>
        <v>Non-lead</v>
      </c>
      <c r="X4520"/>
    </row>
    <row r="4521" spans="2:24" ht="30" x14ac:dyDescent="0.25">
      <c r="B4521" s="145" t="s">
        <v>6010</v>
      </c>
      <c r="C4521" s="31" t="s">
        <v>13612</v>
      </c>
      <c r="D4521" s="31"/>
      <c r="E4521" s="43" t="s">
        <v>52</v>
      </c>
      <c r="F4521" s="42" t="s">
        <v>34</v>
      </c>
      <c r="G4521" s="83" t="s">
        <v>34</v>
      </c>
      <c r="H4521" s="168">
        <v>35571</v>
      </c>
      <c r="I4521" s="31"/>
      <c r="J4521" s="83" t="s">
        <v>188</v>
      </c>
      <c r="K4521" s="31" t="s">
        <v>34</v>
      </c>
      <c r="L4521" s="31"/>
      <c r="M4521" s="168"/>
      <c r="N4521" s="147"/>
      <c r="O4521" s="105" t="s">
        <v>52</v>
      </c>
      <c r="P4521" s="171">
        <v>35571</v>
      </c>
      <c r="Q4521" s="31"/>
      <c r="R4521" s="83" t="s">
        <v>188</v>
      </c>
      <c r="S4521" s="31" t="s">
        <v>34</v>
      </c>
      <c r="T4521" s="31"/>
      <c r="U4521" s="168"/>
      <c r="V4521" s="149"/>
      <c r="W4521" s="140" t="str" cm="1">
        <f t="array" ref="W4521">IF(SUM(LEN(B4521:V4521))=0,"",IF(OR(OR(ISBLANK(F4521),SUM(LEN(C4521),LEN(D4521))=0),AND(NOT(E4521="Unknown"),ISBLANK(J4521)),AND(NOT(O4521="Unknown"),ISBLANK(R4521))),"Missing Information", INDEX(Table15[Entire Service Line Classification], MATCH(SUMIFS(Table15[Unique ID],Table15[System-Owned Portion],E4521,Table15[If Material Anything Other than "Lead" in Column E,Was Material Ever Previously Lead?],G4521,Table15[Customer-Owned Portion],O4521),Table15[Unique ID],0),0)))</f>
        <v>Non-lead</v>
      </c>
      <c r="X4521"/>
    </row>
    <row r="4522" spans="2:24" ht="30" x14ac:dyDescent="0.25">
      <c r="B4522" s="145" t="s">
        <v>6018</v>
      </c>
      <c r="C4522" s="31" t="s">
        <v>13620</v>
      </c>
      <c r="D4522" s="31"/>
      <c r="E4522" s="43" t="s">
        <v>52</v>
      </c>
      <c r="F4522" s="42" t="s">
        <v>34</v>
      </c>
      <c r="G4522" s="83" t="s">
        <v>34</v>
      </c>
      <c r="H4522" s="168">
        <v>35571</v>
      </c>
      <c r="I4522" s="31"/>
      <c r="J4522" s="83" t="s">
        <v>188</v>
      </c>
      <c r="K4522" s="31" t="s">
        <v>34</v>
      </c>
      <c r="L4522" s="31"/>
      <c r="M4522" s="168"/>
      <c r="N4522" s="147"/>
      <c r="O4522" s="105" t="s">
        <v>52</v>
      </c>
      <c r="P4522" s="171">
        <v>35571</v>
      </c>
      <c r="Q4522" s="31"/>
      <c r="R4522" s="83" t="s">
        <v>188</v>
      </c>
      <c r="S4522" s="31" t="s">
        <v>34</v>
      </c>
      <c r="T4522" s="31"/>
      <c r="U4522" s="168"/>
      <c r="V4522" s="149"/>
      <c r="W4522" s="140" t="str" cm="1">
        <f t="array" ref="W4522">IF(SUM(LEN(B4522:V4522))=0,"",IF(OR(OR(ISBLANK(F4522),SUM(LEN(C4522),LEN(D4522))=0),AND(NOT(E4522="Unknown"),ISBLANK(J4522)),AND(NOT(O4522="Unknown"),ISBLANK(R4522))),"Missing Information", INDEX(Table15[Entire Service Line Classification], MATCH(SUMIFS(Table15[Unique ID],Table15[System-Owned Portion],E4522,Table15[If Material Anything Other than "Lead" in Column E,Was Material Ever Previously Lead?],G4522,Table15[Customer-Owned Portion],O4522),Table15[Unique ID],0),0)))</f>
        <v>Non-lead</v>
      </c>
      <c r="X4522"/>
    </row>
    <row r="4523" spans="2:24" ht="30" x14ac:dyDescent="0.25">
      <c r="B4523" s="145" t="s">
        <v>2545</v>
      </c>
      <c r="C4523" s="31" t="s">
        <v>9977</v>
      </c>
      <c r="D4523" s="31"/>
      <c r="E4523" s="43" t="s">
        <v>52</v>
      </c>
      <c r="F4523" s="42" t="s">
        <v>34</v>
      </c>
      <c r="G4523" s="83" t="s">
        <v>34</v>
      </c>
      <c r="H4523" s="168">
        <v>35564</v>
      </c>
      <c r="I4523" s="31"/>
      <c r="J4523" s="83" t="s">
        <v>188</v>
      </c>
      <c r="K4523" s="31" t="s">
        <v>34</v>
      </c>
      <c r="L4523" s="31"/>
      <c r="M4523" s="168"/>
      <c r="N4523" s="147"/>
      <c r="O4523" s="105" t="s">
        <v>52</v>
      </c>
      <c r="P4523" s="171">
        <v>35564</v>
      </c>
      <c r="Q4523" s="31"/>
      <c r="R4523" s="83" t="s">
        <v>188</v>
      </c>
      <c r="S4523" s="31" t="s">
        <v>34</v>
      </c>
      <c r="T4523" s="31"/>
      <c r="U4523" s="168"/>
      <c r="V4523" s="149"/>
      <c r="W4523" s="140" t="str" cm="1">
        <f t="array" ref="W4523">IF(SUM(LEN(B4523:V4523))=0,"",IF(OR(OR(ISBLANK(F4523),SUM(LEN(C4523),LEN(D4523))=0),AND(NOT(E4523="Unknown"),ISBLANK(J4523)),AND(NOT(O4523="Unknown"),ISBLANK(R4523))),"Missing Information", INDEX(Table15[Entire Service Line Classification], MATCH(SUMIFS(Table15[Unique ID],Table15[System-Owned Portion],E4523,Table15[If Material Anything Other than "Lead" in Column E,Was Material Ever Previously Lead?],G4523,Table15[Customer-Owned Portion],O4523),Table15[Unique ID],0),0)))</f>
        <v>Non-lead</v>
      </c>
      <c r="X4523"/>
    </row>
    <row r="4524" spans="2:24" ht="30" x14ac:dyDescent="0.25">
      <c r="B4524" s="145" t="s">
        <v>2313</v>
      </c>
      <c r="C4524" s="31" t="s">
        <v>9745</v>
      </c>
      <c r="D4524" s="31"/>
      <c r="E4524" s="43" t="s">
        <v>52</v>
      </c>
      <c r="F4524" s="42" t="s">
        <v>34</v>
      </c>
      <c r="G4524" s="83" t="s">
        <v>34</v>
      </c>
      <c r="H4524" s="168">
        <v>35563</v>
      </c>
      <c r="I4524" s="31"/>
      <c r="J4524" s="83" t="s">
        <v>188</v>
      </c>
      <c r="K4524" s="31" t="s">
        <v>34</v>
      </c>
      <c r="L4524" s="31"/>
      <c r="M4524" s="168"/>
      <c r="N4524" s="147"/>
      <c r="O4524" s="105" t="s">
        <v>52</v>
      </c>
      <c r="P4524" s="171">
        <v>35563</v>
      </c>
      <c r="Q4524" s="31"/>
      <c r="R4524" s="83" t="s">
        <v>188</v>
      </c>
      <c r="S4524" s="31" t="s">
        <v>34</v>
      </c>
      <c r="T4524" s="31"/>
      <c r="U4524" s="168"/>
      <c r="V4524" s="149"/>
      <c r="W4524" s="140" t="str" cm="1">
        <f t="array" ref="W4524">IF(SUM(LEN(B4524:V4524))=0,"",IF(OR(OR(ISBLANK(F4524),SUM(LEN(C4524),LEN(D4524))=0),AND(NOT(E4524="Unknown"),ISBLANK(J4524)),AND(NOT(O4524="Unknown"),ISBLANK(R4524))),"Missing Information", INDEX(Table15[Entire Service Line Classification], MATCH(SUMIFS(Table15[Unique ID],Table15[System-Owned Portion],E4524,Table15[If Material Anything Other than "Lead" in Column E,Was Material Ever Previously Lead?],G4524,Table15[Customer-Owned Portion],O4524),Table15[Unique ID],0),0)))</f>
        <v>Non-lead</v>
      </c>
      <c r="X4524"/>
    </row>
    <row r="4525" spans="2:24" ht="30" x14ac:dyDescent="0.25">
      <c r="B4525" s="145" t="s">
        <v>2468</v>
      </c>
      <c r="C4525" s="31" t="s">
        <v>9900</v>
      </c>
      <c r="D4525" s="31"/>
      <c r="E4525" s="43" t="s">
        <v>52</v>
      </c>
      <c r="F4525" s="42" t="s">
        <v>34</v>
      </c>
      <c r="G4525" s="83" t="s">
        <v>34</v>
      </c>
      <c r="H4525" s="168">
        <v>35563</v>
      </c>
      <c r="I4525" s="31"/>
      <c r="J4525" s="83" t="s">
        <v>188</v>
      </c>
      <c r="K4525" s="31" t="s">
        <v>34</v>
      </c>
      <c r="L4525" s="31"/>
      <c r="M4525" s="168"/>
      <c r="N4525" s="147"/>
      <c r="O4525" s="105" t="s">
        <v>52</v>
      </c>
      <c r="P4525" s="171">
        <v>35563</v>
      </c>
      <c r="Q4525" s="31"/>
      <c r="R4525" s="83" t="s">
        <v>188</v>
      </c>
      <c r="S4525" s="31" t="s">
        <v>34</v>
      </c>
      <c r="T4525" s="31"/>
      <c r="U4525" s="168"/>
      <c r="V4525" s="149"/>
      <c r="W4525" s="140" t="str" cm="1">
        <f t="array" ref="W4525">IF(SUM(LEN(B4525:V4525))=0,"",IF(OR(OR(ISBLANK(F4525),SUM(LEN(C4525),LEN(D4525))=0),AND(NOT(E4525="Unknown"),ISBLANK(J4525)),AND(NOT(O4525="Unknown"),ISBLANK(R4525))),"Missing Information", INDEX(Table15[Entire Service Line Classification], MATCH(SUMIFS(Table15[Unique ID],Table15[System-Owned Portion],E4525,Table15[If Material Anything Other than "Lead" in Column E,Was Material Ever Previously Lead?],G4525,Table15[Customer-Owned Portion],O4525),Table15[Unique ID],0),0)))</f>
        <v>Non-lead</v>
      </c>
      <c r="X4525"/>
    </row>
    <row r="4526" spans="2:24" ht="30" x14ac:dyDescent="0.25">
      <c r="B4526" s="145" t="s">
        <v>1925</v>
      </c>
      <c r="C4526" s="31" t="s">
        <v>9357</v>
      </c>
      <c r="D4526" s="31"/>
      <c r="E4526" s="43" t="s">
        <v>52</v>
      </c>
      <c r="F4526" s="42" t="s">
        <v>34</v>
      </c>
      <c r="G4526" s="83" t="s">
        <v>34</v>
      </c>
      <c r="H4526" s="168">
        <v>35543</v>
      </c>
      <c r="I4526" s="31"/>
      <c r="J4526" s="83" t="s">
        <v>188</v>
      </c>
      <c r="K4526" s="31" t="s">
        <v>34</v>
      </c>
      <c r="L4526" s="31"/>
      <c r="M4526" s="168"/>
      <c r="N4526" s="147"/>
      <c r="O4526" s="105" t="s">
        <v>52</v>
      </c>
      <c r="P4526" s="171">
        <v>35543</v>
      </c>
      <c r="Q4526" s="31"/>
      <c r="R4526" s="83" t="s">
        <v>188</v>
      </c>
      <c r="S4526" s="31" t="s">
        <v>34</v>
      </c>
      <c r="T4526" s="31"/>
      <c r="U4526" s="168"/>
      <c r="V4526" s="149"/>
      <c r="W4526" s="140" t="str" cm="1">
        <f t="array" ref="W4526">IF(SUM(LEN(B4526:V4526))=0,"",IF(OR(OR(ISBLANK(F4526),SUM(LEN(C4526),LEN(D4526))=0),AND(NOT(E4526="Unknown"),ISBLANK(J4526)),AND(NOT(O4526="Unknown"),ISBLANK(R4526))),"Missing Information", INDEX(Table15[Entire Service Line Classification], MATCH(SUMIFS(Table15[Unique ID],Table15[System-Owned Portion],E4526,Table15[If Material Anything Other than "Lead" in Column E,Was Material Ever Previously Lead?],G4526,Table15[Customer-Owned Portion],O4526),Table15[Unique ID],0),0)))</f>
        <v>Non-lead</v>
      </c>
      <c r="X4526"/>
    </row>
    <row r="4527" spans="2:24" ht="30" x14ac:dyDescent="0.25">
      <c r="B4527" s="145" t="s">
        <v>1928</v>
      </c>
      <c r="C4527" s="31" t="s">
        <v>9360</v>
      </c>
      <c r="D4527" s="31"/>
      <c r="E4527" s="43" t="s">
        <v>52</v>
      </c>
      <c r="F4527" s="42" t="s">
        <v>34</v>
      </c>
      <c r="G4527" s="83" t="s">
        <v>34</v>
      </c>
      <c r="H4527" s="168">
        <v>35543</v>
      </c>
      <c r="I4527" s="31"/>
      <c r="J4527" s="83" t="s">
        <v>188</v>
      </c>
      <c r="K4527" s="31" t="s">
        <v>34</v>
      </c>
      <c r="L4527" s="31"/>
      <c r="M4527" s="168"/>
      <c r="N4527" s="147"/>
      <c r="O4527" s="105" t="s">
        <v>52</v>
      </c>
      <c r="P4527" s="171">
        <v>35543</v>
      </c>
      <c r="Q4527" s="31"/>
      <c r="R4527" s="83" t="s">
        <v>188</v>
      </c>
      <c r="S4527" s="31" t="s">
        <v>34</v>
      </c>
      <c r="T4527" s="31"/>
      <c r="U4527" s="168"/>
      <c r="V4527" s="149"/>
      <c r="W4527" s="140" t="str" cm="1">
        <f t="array" ref="W4527">IF(SUM(LEN(B4527:V4527))=0,"",IF(OR(OR(ISBLANK(F4527),SUM(LEN(C4527),LEN(D4527))=0),AND(NOT(E4527="Unknown"),ISBLANK(J4527)),AND(NOT(O4527="Unknown"),ISBLANK(R4527))),"Missing Information", INDEX(Table15[Entire Service Line Classification], MATCH(SUMIFS(Table15[Unique ID],Table15[System-Owned Portion],E4527,Table15[If Material Anything Other than "Lead" in Column E,Was Material Ever Previously Lead?],G4527,Table15[Customer-Owned Portion],O4527),Table15[Unique ID],0),0)))</f>
        <v>Non-lead</v>
      </c>
      <c r="X4527"/>
    </row>
    <row r="4528" spans="2:24" ht="30" x14ac:dyDescent="0.25">
      <c r="B4528" s="145" t="s">
        <v>1929</v>
      </c>
      <c r="C4528" s="31" t="s">
        <v>9361</v>
      </c>
      <c r="D4528" s="31"/>
      <c r="E4528" s="43" t="s">
        <v>52</v>
      </c>
      <c r="F4528" s="42" t="s">
        <v>34</v>
      </c>
      <c r="G4528" s="83" t="s">
        <v>34</v>
      </c>
      <c r="H4528" s="168">
        <v>35543</v>
      </c>
      <c r="I4528" s="31"/>
      <c r="J4528" s="83" t="s">
        <v>188</v>
      </c>
      <c r="K4528" s="31" t="s">
        <v>34</v>
      </c>
      <c r="L4528" s="31"/>
      <c r="M4528" s="168"/>
      <c r="N4528" s="147"/>
      <c r="O4528" s="105" t="s">
        <v>52</v>
      </c>
      <c r="P4528" s="171">
        <v>35543</v>
      </c>
      <c r="Q4528" s="31"/>
      <c r="R4528" s="83" t="s">
        <v>188</v>
      </c>
      <c r="S4528" s="31" t="s">
        <v>34</v>
      </c>
      <c r="T4528" s="31"/>
      <c r="U4528" s="168"/>
      <c r="V4528" s="149"/>
      <c r="W4528" s="140" t="str" cm="1">
        <f t="array" ref="W4528">IF(SUM(LEN(B4528:V4528))=0,"",IF(OR(OR(ISBLANK(F4528),SUM(LEN(C4528),LEN(D4528))=0),AND(NOT(E4528="Unknown"),ISBLANK(J4528)),AND(NOT(O4528="Unknown"),ISBLANK(R4528))),"Missing Information", INDEX(Table15[Entire Service Line Classification], MATCH(SUMIFS(Table15[Unique ID],Table15[System-Owned Portion],E4528,Table15[If Material Anything Other than "Lead" in Column E,Was Material Ever Previously Lead?],G4528,Table15[Customer-Owned Portion],O4528),Table15[Unique ID],0),0)))</f>
        <v>Non-lead</v>
      </c>
      <c r="X4528"/>
    </row>
    <row r="4529" spans="2:24" ht="30" x14ac:dyDescent="0.25">
      <c r="B4529" s="145" t="s">
        <v>1935</v>
      </c>
      <c r="C4529" s="31" t="s">
        <v>9367</v>
      </c>
      <c r="D4529" s="31"/>
      <c r="E4529" s="43" t="s">
        <v>52</v>
      </c>
      <c r="F4529" s="42" t="s">
        <v>34</v>
      </c>
      <c r="G4529" s="83" t="s">
        <v>34</v>
      </c>
      <c r="H4529" s="168">
        <v>35543</v>
      </c>
      <c r="I4529" s="31"/>
      <c r="J4529" s="83" t="s">
        <v>188</v>
      </c>
      <c r="K4529" s="31" t="s">
        <v>34</v>
      </c>
      <c r="L4529" s="31"/>
      <c r="M4529" s="168"/>
      <c r="N4529" s="147"/>
      <c r="O4529" s="105" t="s">
        <v>52</v>
      </c>
      <c r="P4529" s="171">
        <v>35543</v>
      </c>
      <c r="Q4529" s="31"/>
      <c r="R4529" s="83" t="s">
        <v>188</v>
      </c>
      <c r="S4529" s="31" t="s">
        <v>34</v>
      </c>
      <c r="T4529" s="31"/>
      <c r="U4529" s="168"/>
      <c r="V4529" s="149"/>
      <c r="W4529" s="140" t="str" cm="1">
        <f t="array" ref="W4529">IF(SUM(LEN(B4529:V4529))=0,"",IF(OR(OR(ISBLANK(F4529),SUM(LEN(C4529),LEN(D4529))=0),AND(NOT(E4529="Unknown"),ISBLANK(J4529)),AND(NOT(O4529="Unknown"),ISBLANK(R4529))),"Missing Information", INDEX(Table15[Entire Service Line Classification], MATCH(SUMIFS(Table15[Unique ID],Table15[System-Owned Portion],E4529,Table15[If Material Anything Other than "Lead" in Column E,Was Material Ever Previously Lead?],G4529,Table15[Customer-Owned Portion],O4529),Table15[Unique ID],0),0)))</f>
        <v>Non-lead</v>
      </c>
      <c r="X4529"/>
    </row>
    <row r="4530" spans="2:24" ht="30" x14ac:dyDescent="0.25">
      <c r="B4530" s="145" t="s">
        <v>1944</v>
      </c>
      <c r="C4530" s="31" t="s">
        <v>9376</v>
      </c>
      <c r="D4530" s="31"/>
      <c r="E4530" s="43" t="s">
        <v>52</v>
      </c>
      <c r="F4530" s="42" t="s">
        <v>34</v>
      </c>
      <c r="G4530" s="83" t="s">
        <v>34</v>
      </c>
      <c r="H4530" s="168">
        <v>35543</v>
      </c>
      <c r="I4530" s="31"/>
      <c r="J4530" s="83" t="s">
        <v>188</v>
      </c>
      <c r="K4530" s="31" t="s">
        <v>34</v>
      </c>
      <c r="L4530" s="31"/>
      <c r="M4530" s="168"/>
      <c r="N4530" s="147"/>
      <c r="O4530" s="105" t="s">
        <v>52</v>
      </c>
      <c r="P4530" s="171">
        <v>35543</v>
      </c>
      <c r="Q4530" s="31"/>
      <c r="R4530" s="83" t="s">
        <v>188</v>
      </c>
      <c r="S4530" s="31" t="s">
        <v>34</v>
      </c>
      <c r="T4530" s="31"/>
      <c r="U4530" s="168"/>
      <c r="V4530" s="149"/>
      <c r="W4530" s="140" t="str" cm="1">
        <f t="array" ref="W4530">IF(SUM(LEN(B4530:V4530))=0,"",IF(OR(OR(ISBLANK(F4530),SUM(LEN(C4530),LEN(D4530))=0),AND(NOT(E4530="Unknown"),ISBLANK(J4530)),AND(NOT(O4530="Unknown"),ISBLANK(R4530))),"Missing Information", INDEX(Table15[Entire Service Line Classification], MATCH(SUMIFS(Table15[Unique ID],Table15[System-Owned Portion],E4530,Table15[If Material Anything Other than "Lead" in Column E,Was Material Ever Previously Lead?],G4530,Table15[Customer-Owned Portion],O4530),Table15[Unique ID],0),0)))</f>
        <v>Non-lead</v>
      </c>
      <c r="X4530"/>
    </row>
    <row r="4531" spans="2:24" ht="30" x14ac:dyDescent="0.25">
      <c r="B4531" s="145" t="s">
        <v>1964</v>
      </c>
      <c r="C4531" s="31" t="s">
        <v>9396</v>
      </c>
      <c r="D4531" s="31"/>
      <c r="E4531" s="43" t="s">
        <v>52</v>
      </c>
      <c r="F4531" s="42" t="s">
        <v>34</v>
      </c>
      <c r="G4531" s="83" t="s">
        <v>34</v>
      </c>
      <c r="H4531" s="168">
        <v>35543</v>
      </c>
      <c r="I4531" s="31"/>
      <c r="J4531" s="83" t="s">
        <v>188</v>
      </c>
      <c r="K4531" s="31" t="s">
        <v>34</v>
      </c>
      <c r="L4531" s="31"/>
      <c r="M4531" s="168"/>
      <c r="N4531" s="147"/>
      <c r="O4531" s="105" t="s">
        <v>52</v>
      </c>
      <c r="P4531" s="171">
        <v>35543</v>
      </c>
      <c r="Q4531" s="31"/>
      <c r="R4531" s="83" t="s">
        <v>188</v>
      </c>
      <c r="S4531" s="31" t="s">
        <v>34</v>
      </c>
      <c r="T4531" s="31"/>
      <c r="U4531" s="168"/>
      <c r="V4531" s="149"/>
      <c r="W4531" s="140" t="str" cm="1">
        <f t="array" ref="W4531">IF(SUM(LEN(B4531:V4531))=0,"",IF(OR(OR(ISBLANK(F4531),SUM(LEN(C4531),LEN(D4531))=0),AND(NOT(E4531="Unknown"),ISBLANK(J4531)),AND(NOT(O4531="Unknown"),ISBLANK(R4531))),"Missing Information", INDEX(Table15[Entire Service Line Classification], MATCH(SUMIFS(Table15[Unique ID],Table15[System-Owned Portion],E4531,Table15[If Material Anything Other than "Lead" in Column E,Was Material Ever Previously Lead?],G4531,Table15[Customer-Owned Portion],O4531),Table15[Unique ID],0),0)))</f>
        <v>Non-lead</v>
      </c>
      <c r="X4531"/>
    </row>
    <row r="4532" spans="2:24" ht="30" x14ac:dyDescent="0.25">
      <c r="B4532" s="145" t="s">
        <v>1977</v>
      </c>
      <c r="C4532" s="31" t="s">
        <v>9409</v>
      </c>
      <c r="D4532" s="31"/>
      <c r="E4532" s="43" t="s">
        <v>52</v>
      </c>
      <c r="F4532" s="42" t="s">
        <v>34</v>
      </c>
      <c r="G4532" s="83" t="s">
        <v>34</v>
      </c>
      <c r="H4532" s="168">
        <v>35543</v>
      </c>
      <c r="I4532" s="31"/>
      <c r="J4532" s="83" t="s">
        <v>188</v>
      </c>
      <c r="K4532" s="31" t="s">
        <v>34</v>
      </c>
      <c r="L4532" s="31"/>
      <c r="M4532" s="168"/>
      <c r="N4532" s="147"/>
      <c r="O4532" s="105" t="s">
        <v>52</v>
      </c>
      <c r="P4532" s="171">
        <v>35543</v>
      </c>
      <c r="Q4532" s="31"/>
      <c r="R4532" s="83" t="s">
        <v>188</v>
      </c>
      <c r="S4532" s="31" t="s">
        <v>34</v>
      </c>
      <c r="T4532" s="31"/>
      <c r="U4532" s="168"/>
      <c r="V4532" s="149"/>
      <c r="W4532" s="140" t="str" cm="1">
        <f t="array" ref="W4532">IF(SUM(LEN(B4532:V4532))=0,"",IF(OR(OR(ISBLANK(F4532),SUM(LEN(C4532),LEN(D4532))=0),AND(NOT(E4532="Unknown"),ISBLANK(J4532)),AND(NOT(O4532="Unknown"),ISBLANK(R4532))),"Missing Information", INDEX(Table15[Entire Service Line Classification], MATCH(SUMIFS(Table15[Unique ID],Table15[System-Owned Portion],E4532,Table15[If Material Anything Other than "Lead" in Column E,Was Material Ever Previously Lead?],G4532,Table15[Customer-Owned Portion],O4532),Table15[Unique ID],0),0)))</f>
        <v>Non-lead</v>
      </c>
      <c r="X4532"/>
    </row>
    <row r="4533" spans="2:24" ht="30" x14ac:dyDescent="0.25">
      <c r="B4533" s="145" t="s">
        <v>1986</v>
      </c>
      <c r="C4533" s="31" t="s">
        <v>9418</v>
      </c>
      <c r="D4533" s="31"/>
      <c r="E4533" s="43" t="s">
        <v>52</v>
      </c>
      <c r="F4533" s="42" t="s">
        <v>34</v>
      </c>
      <c r="G4533" s="83" t="s">
        <v>34</v>
      </c>
      <c r="H4533" s="168">
        <v>35543</v>
      </c>
      <c r="I4533" s="31"/>
      <c r="J4533" s="83" t="s">
        <v>188</v>
      </c>
      <c r="K4533" s="31" t="s">
        <v>34</v>
      </c>
      <c r="L4533" s="31"/>
      <c r="M4533" s="168"/>
      <c r="N4533" s="147"/>
      <c r="O4533" s="105" t="s">
        <v>52</v>
      </c>
      <c r="P4533" s="171">
        <v>35543</v>
      </c>
      <c r="Q4533" s="31"/>
      <c r="R4533" s="83" t="s">
        <v>188</v>
      </c>
      <c r="S4533" s="31" t="s">
        <v>34</v>
      </c>
      <c r="T4533" s="31"/>
      <c r="U4533" s="168"/>
      <c r="V4533" s="149"/>
      <c r="W4533" s="140" t="str" cm="1">
        <f t="array" ref="W4533">IF(SUM(LEN(B4533:V4533))=0,"",IF(OR(OR(ISBLANK(F4533),SUM(LEN(C4533),LEN(D4533))=0),AND(NOT(E4533="Unknown"),ISBLANK(J4533)),AND(NOT(O4533="Unknown"),ISBLANK(R4533))),"Missing Information", INDEX(Table15[Entire Service Line Classification], MATCH(SUMIFS(Table15[Unique ID],Table15[System-Owned Portion],E4533,Table15[If Material Anything Other than "Lead" in Column E,Was Material Ever Previously Lead?],G4533,Table15[Customer-Owned Portion],O4533),Table15[Unique ID],0),0)))</f>
        <v>Non-lead</v>
      </c>
      <c r="X4533"/>
    </row>
    <row r="4534" spans="2:24" ht="30" x14ac:dyDescent="0.25">
      <c r="B4534" s="145" t="s">
        <v>1988</v>
      </c>
      <c r="C4534" s="31" t="s">
        <v>9420</v>
      </c>
      <c r="D4534" s="31"/>
      <c r="E4534" s="43" t="s">
        <v>52</v>
      </c>
      <c r="F4534" s="42" t="s">
        <v>34</v>
      </c>
      <c r="G4534" s="83" t="s">
        <v>34</v>
      </c>
      <c r="H4534" s="168">
        <v>35543</v>
      </c>
      <c r="I4534" s="31"/>
      <c r="J4534" s="83" t="s">
        <v>188</v>
      </c>
      <c r="K4534" s="31" t="s">
        <v>34</v>
      </c>
      <c r="L4534" s="31"/>
      <c r="M4534" s="168"/>
      <c r="N4534" s="147"/>
      <c r="O4534" s="105" t="s">
        <v>52</v>
      </c>
      <c r="P4534" s="171">
        <v>35543</v>
      </c>
      <c r="Q4534" s="31"/>
      <c r="R4534" s="83" t="s">
        <v>188</v>
      </c>
      <c r="S4534" s="31" t="s">
        <v>34</v>
      </c>
      <c r="T4534" s="31"/>
      <c r="U4534" s="168"/>
      <c r="V4534" s="149"/>
      <c r="W4534" s="140" t="str" cm="1">
        <f t="array" ref="W4534">IF(SUM(LEN(B4534:V4534))=0,"",IF(OR(OR(ISBLANK(F4534),SUM(LEN(C4534),LEN(D4534))=0),AND(NOT(E4534="Unknown"),ISBLANK(J4534)),AND(NOT(O4534="Unknown"),ISBLANK(R4534))),"Missing Information", INDEX(Table15[Entire Service Line Classification], MATCH(SUMIFS(Table15[Unique ID],Table15[System-Owned Portion],E4534,Table15[If Material Anything Other than "Lead" in Column E,Was Material Ever Previously Lead?],G4534,Table15[Customer-Owned Portion],O4534),Table15[Unique ID],0),0)))</f>
        <v>Non-lead</v>
      </c>
      <c r="X4534"/>
    </row>
    <row r="4535" spans="2:24" ht="30" x14ac:dyDescent="0.25">
      <c r="B4535" s="145" t="s">
        <v>1995</v>
      </c>
      <c r="C4535" s="31" t="s">
        <v>9427</v>
      </c>
      <c r="D4535" s="31"/>
      <c r="E4535" s="43" t="s">
        <v>52</v>
      </c>
      <c r="F4535" s="42" t="s">
        <v>34</v>
      </c>
      <c r="G4535" s="83" t="s">
        <v>34</v>
      </c>
      <c r="H4535" s="168">
        <v>35543</v>
      </c>
      <c r="I4535" s="31"/>
      <c r="J4535" s="83" t="s">
        <v>188</v>
      </c>
      <c r="K4535" s="31" t="s">
        <v>34</v>
      </c>
      <c r="L4535" s="31"/>
      <c r="M4535" s="168"/>
      <c r="N4535" s="147"/>
      <c r="O4535" s="105" t="s">
        <v>52</v>
      </c>
      <c r="P4535" s="171">
        <v>35543</v>
      </c>
      <c r="Q4535" s="31"/>
      <c r="R4535" s="83" t="s">
        <v>188</v>
      </c>
      <c r="S4535" s="31" t="s">
        <v>34</v>
      </c>
      <c r="T4535" s="31"/>
      <c r="U4535" s="168"/>
      <c r="V4535" s="149"/>
      <c r="W4535" s="140" t="str" cm="1">
        <f t="array" ref="W4535">IF(SUM(LEN(B4535:V4535))=0,"",IF(OR(OR(ISBLANK(F4535),SUM(LEN(C4535),LEN(D4535))=0),AND(NOT(E4535="Unknown"),ISBLANK(J4535)),AND(NOT(O4535="Unknown"),ISBLANK(R4535))),"Missing Information", INDEX(Table15[Entire Service Line Classification], MATCH(SUMIFS(Table15[Unique ID],Table15[System-Owned Portion],E4535,Table15[If Material Anything Other than "Lead" in Column E,Was Material Ever Previously Lead?],G4535,Table15[Customer-Owned Portion],O4535),Table15[Unique ID],0),0)))</f>
        <v>Non-lead</v>
      </c>
      <c r="X4535"/>
    </row>
    <row r="4536" spans="2:24" ht="30" x14ac:dyDescent="0.25">
      <c r="B4536" s="145" t="s">
        <v>2007</v>
      </c>
      <c r="C4536" s="31" t="s">
        <v>9439</v>
      </c>
      <c r="D4536" s="31"/>
      <c r="E4536" s="43" t="s">
        <v>52</v>
      </c>
      <c r="F4536" s="42" t="s">
        <v>34</v>
      </c>
      <c r="G4536" s="83" t="s">
        <v>34</v>
      </c>
      <c r="H4536" s="168">
        <v>35543</v>
      </c>
      <c r="I4536" s="31"/>
      <c r="J4536" s="83" t="s">
        <v>188</v>
      </c>
      <c r="K4536" s="31" t="s">
        <v>34</v>
      </c>
      <c r="L4536" s="31"/>
      <c r="M4536" s="168"/>
      <c r="N4536" s="147"/>
      <c r="O4536" s="105" t="s">
        <v>52</v>
      </c>
      <c r="P4536" s="171">
        <v>35543</v>
      </c>
      <c r="Q4536" s="31"/>
      <c r="R4536" s="83" t="s">
        <v>188</v>
      </c>
      <c r="S4536" s="31" t="s">
        <v>34</v>
      </c>
      <c r="T4536" s="31"/>
      <c r="U4536" s="168"/>
      <c r="V4536" s="149"/>
      <c r="W4536" s="140" t="str" cm="1">
        <f t="array" ref="W4536">IF(SUM(LEN(B4536:V4536))=0,"",IF(OR(OR(ISBLANK(F4536),SUM(LEN(C4536),LEN(D4536))=0),AND(NOT(E4536="Unknown"),ISBLANK(J4536)),AND(NOT(O4536="Unknown"),ISBLANK(R4536))),"Missing Information", INDEX(Table15[Entire Service Line Classification], MATCH(SUMIFS(Table15[Unique ID],Table15[System-Owned Portion],E4536,Table15[If Material Anything Other than "Lead" in Column E,Was Material Ever Previously Lead?],G4536,Table15[Customer-Owned Portion],O4536),Table15[Unique ID],0),0)))</f>
        <v>Non-lead</v>
      </c>
      <c r="X4536"/>
    </row>
    <row r="4537" spans="2:24" ht="30" x14ac:dyDescent="0.25">
      <c r="B4537" s="145" t="s">
        <v>1932</v>
      </c>
      <c r="C4537" s="31" t="s">
        <v>9364</v>
      </c>
      <c r="D4537" s="31"/>
      <c r="E4537" s="43" t="s">
        <v>52</v>
      </c>
      <c r="F4537" s="42" t="s">
        <v>34</v>
      </c>
      <c r="G4537" s="83" t="s">
        <v>34</v>
      </c>
      <c r="H4537" s="168">
        <v>35541</v>
      </c>
      <c r="I4537" s="31"/>
      <c r="J4537" s="83" t="s">
        <v>188</v>
      </c>
      <c r="K4537" s="31" t="s">
        <v>34</v>
      </c>
      <c r="L4537" s="31"/>
      <c r="M4537" s="168"/>
      <c r="N4537" s="147"/>
      <c r="O4537" s="105" t="s">
        <v>52</v>
      </c>
      <c r="P4537" s="171">
        <v>35541</v>
      </c>
      <c r="Q4537" s="31"/>
      <c r="R4537" s="83" t="s">
        <v>188</v>
      </c>
      <c r="S4537" s="31" t="s">
        <v>34</v>
      </c>
      <c r="T4537" s="31"/>
      <c r="U4537" s="168"/>
      <c r="V4537" s="149"/>
      <c r="W4537" s="140" t="str" cm="1">
        <f t="array" ref="W4537">IF(SUM(LEN(B4537:V4537))=0,"",IF(OR(OR(ISBLANK(F4537),SUM(LEN(C4537),LEN(D4537))=0),AND(NOT(E4537="Unknown"),ISBLANK(J4537)),AND(NOT(O4537="Unknown"),ISBLANK(R4537))),"Missing Information", INDEX(Table15[Entire Service Line Classification], MATCH(SUMIFS(Table15[Unique ID],Table15[System-Owned Portion],E4537,Table15[If Material Anything Other than "Lead" in Column E,Was Material Ever Previously Lead?],G4537,Table15[Customer-Owned Portion],O4537),Table15[Unique ID],0),0)))</f>
        <v>Non-lead</v>
      </c>
      <c r="X4537"/>
    </row>
    <row r="4538" spans="2:24" ht="30" x14ac:dyDescent="0.25">
      <c r="B4538" s="145" t="s">
        <v>1947</v>
      </c>
      <c r="C4538" s="31" t="s">
        <v>9379</v>
      </c>
      <c r="D4538" s="31"/>
      <c r="E4538" s="43" t="s">
        <v>52</v>
      </c>
      <c r="F4538" s="42" t="s">
        <v>34</v>
      </c>
      <c r="G4538" s="83" t="s">
        <v>34</v>
      </c>
      <c r="H4538" s="168">
        <v>35541</v>
      </c>
      <c r="I4538" s="31"/>
      <c r="J4538" s="83" t="s">
        <v>188</v>
      </c>
      <c r="K4538" s="31" t="s">
        <v>34</v>
      </c>
      <c r="L4538" s="31"/>
      <c r="M4538" s="168"/>
      <c r="N4538" s="147"/>
      <c r="O4538" s="105" t="s">
        <v>52</v>
      </c>
      <c r="P4538" s="171">
        <v>35541</v>
      </c>
      <c r="Q4538" s="31"/>
      <c r="R4538" s="83" t="s">
        <v>188</v>
      </c>
      <c r="S4538" s="31" t="s">
        <v>34</v>
      </c>
      <c r="T4538" s="31"/>
      <c r="U4538" s="168"/>
      <c r="V4538" s="149"/>
      <c r="W4538" s="140" t="str" cm="1">
        <f t="array" ref="W4538">IF(SUM(LEN(B4538:V4538))=0,"",IF(OR(OR(ISBLANK(F4538),SUM(LEN(C4538),LEN(D4538))=0),AND(NOT(E4538="Unknown"),ISBLANK(J4538)),AND(NOT(O4538="Unknown"),ISBLANK(R4538))),"Missing Information", INDEX(Table15[Entire Service Line Classification], MATCH(SUMIFS(Table15[Unique ID],Table15[System-Owned Portion],E4538,Table15[If Material Anything Other than "Lead" in Column E,Was Material Ever Previously Lead?],G4538,Table15[Customer-Owned Portion],O4538),Table15[Unique ID],0),0)))</f>
        <v>Non-lead</v>
      </c>
      <c r="X4538"/>
    </row>
    <row r="4539" spans="2:24" ht="30" x14ac:dyDescent="0.25">
      <c r="B4539" s="145" t="s">
        <v>1948</v>
      </c>
      <c r="C4539" s="31" t="s">
        <v>9380</v>
      </c>
      <c r="D4539" s="31"/>
      <c r="E4539" s="43" t="s">
        <v>52</v>
      </c>
      <c r="F4539" s="42" t="s">
        <v>34</v>
      </c>
      <c r="G4539" s="83" t="s">
        <v>34</v>
      </c>
      <c r="H4539" s="168">
        <v>35541</v>
      </c>
      <c r="I4539" s="31"/>
      <c r="J4539" s="83" t="s">
        <v>188</v>
      </c>
      <c r="K4539" s="31" t="s">
        <v>34</v>
      </c>
      <c r="L4539" s="31"/>
      <c r="M4539" s="168"/>
      <c r="N4539" s="147"/>
      <c r="O4539" s="105" t="s">
        <v>52</v>
      </c>
      <c r="P4539" s="171">
        <v>35541</v>
      </c>
      <c r="Q4539" s="31"/>
      <c r="R4539" s="83" t="s">
        <v>188</v>
      </c>
      <c r="S4539" s="31" t="s">
        <v>34</v>
      </c>
      <c r="T4539" s="31"/>
      <c r="U4539" s="168"/>
      <c r="V4539" s="149"/>
      <c r="W4539" s="140" t="str" cm="1">
        <f t="array" ref="W4539">IF(SUM(LEN(B4539:V4539))=0,"",IF(OR(OR(ISBLANK(F4539),SUM(LEN(C4539),LEN(D4539))=0),AND(NOT(E4539="Unknown"),ISBLANK(J4539)),AND(NOT(O4539="Unknown"),ISBLANK(R4539))),"Missing Information", INDEX(Table15[Entire Service Line Classification], MATCH(SUMIFS(Table15[Unique ID],Table15[System-Owned Portion],E4539,Table15[If Material Anything Other than "Lead" in Column E,Was Material Ever Previously Lead?],G4539,Table15[Customer-Owned Portion],O4539),Table15[Unique ID],0),0)))</f>
        <v>Non-lead</v>
      </c>
      <c r="X4539"/>
    </row>
    <row r="4540" spans="2:24" ht="30" x14ac:dyDescent="0.25">
      <c r="B4540" s="145" t="s">
        <v>1959</v>
      </c>
      <c r="C4540" s="31" t="s">
        <v>9391</v>
      </c>
      <c r="D4540" s="31"/>
      <c r="E4540" s="43" t="s">
        <v>52</v>
      </c>
      <c r="F4540" s="42" t="s">
        <v>34</v>
      </c>
      <c r="G4540" s="83" t="s">
        <v>34</v>
      </c>
      <c r="H4540" s="168">
        <v>35541</v>
      </c>
      <c r="I4540" s="31"/>
      <c r="J4540" s="83" t="s">
        <v>188</v>
      </c>
      <c r="K4540" s="31" t="s">
        <v>34</v>
      </c>
      <c r="L4540" s="31"/>
      <c r="M4540" s="168"/>
      <c r="N4540" s="147"/>
      <c r="O4540" s="105" t="s">
        <v>52</v>
      </c>
      <c r="P4540" s="171">
        <v>35541</v>
      </c>
      <c r="Q4540" s="31"/>
      <c r="R4540" s="83" t="s">
        <v>188</v>
      </c>
      <c r="S4540" s="31" t="s">
        <v>34</v>
      </c>
      <c r="T4540" s="31"/>
      <c r="U4540" s="168"/>
      <c r="V4540" s="149"/>
      <c r="W4540" s="140" t="str" cm="1">
        <f t="array" ref="W4540">IF(SUM(LEN(B4540:V4540))=0,"",IF(OR(OR(ISBLANK(F4540),SUM(LEN(C4540),LEN(D4540))=0),AND(NOT(E4540="Unknown"),ISBLANK(J4540)),AND(NOT(O4540="Unknown"),ISBLANK(R4540))),"Missing Information", INDEX(Table15[Entire Service Line Classification], MATCH(SUMIFS(Table15[Unique ID],Table15[System-Owned Portion],E4540,Table15[If Material Anything Other than "Lead" in Column E,Was Material Ever Previously Lead?],G4540,Table15[Customer-Owned Portion],O4540),Table15[Unique ID],0),0)))</f>
        <v>Non-lead</v>
      </c>
      <c r="X4540"/>
    </row>
    <row r="4541" spans="2:24" ht="30" x14ac:dyDescent="0.25">
      <c r="B4541" s="145" t="s">
        <v>1967</v>
      </c>
      <c r="C4541" s="31" t="s">
        <v>9399</v>
      </c>
      <c r="D4541" s="31"/>
      <c r="E4541" s="43" t="s">
        <v>52</v>
      </c>
      <c r="F4541" s="42" t="s">
        <v>34</v>
      </c>
      <c r="G4541" s="83" t="s">
        <v>34</v>
      </c>
      <c r="H4541" s="168">
        <v>35541</v>
      </c>
      <c r="I4541" s="31"/>
      <c r="J4541" s="83" t="s">
        <v>188</v>
      </c>
      <c r="K4541" s="31" t="s">
        <v>34</v>
      </c>
      <c r="L4541" s="31"/>
      <c r="M4541" s="168"/>
      <c r="N4541" s="147"/>
      <c r="O4541" s="105" t="s">
        <v>52</v>
      </c>
      <c r="P4541" s="171">
        <v>35541</v>
      </c>
      <c r="Q4541" s="31"/>
      <c r="R4541" s="83" t="s">
        <v>188</v>
      </c>
      <c r="S4541" s="31" t="s">
        <v>34</v>
      </c>
      <c r="T4541" s="31"/>
      <c r="U4541" s="168"/>
      <c r="V4541" s="149"/>
      <c r="W4541" s="140" t="str" cm="1">
        <f t="array" ref="W4541">IF(SUM(LEN(B4541:V4541))=0,"",IF(OR(OR(ISBLANK(F4541),SUM(LEN(C4541),LEN(D4541))=0),AND(NOT(E4541="Unknown"),ISBLANK(J4541)),AND(NOT(O4541="Unknown"),ISBLANK(R4541))),"Missing Information", INDEX(Table15[Entire Service Line Classification], MATCH(SUMIFS(Table15[Unique ID],Table15[System-Owned Portion],E4541,Table15[If Material Anything Other than "Lead" in Column E,Was Material Ever Previously Lead?],G4541,Table15[Customer-Owned Portion],O4541),Table15[Unique ID],0),0)))</f>
        <v>Non-lead</v>
      </c>
      <c r="X4541"/>
    </row>
    <row r="4542" spans="2:24" ht="30" x14ac:dyDescent="0.25">
      <c r="B4542" s="145" t="s">
        <v>2006</v>
      </c>
      <c r="C4542" s="31" t="s">
        <v>9438</v>
      </c>
      <c r="D4542" s="31"/>
      <c r="E4542" s="43" t="s">
        <v>52</v>
      </c>
      <c r="F4542" s="42" t="s">
        <v>34</v>
      </c>
      <c r="G4542" s="83" t="s">
        <v>34</v>
      </c>
      <c r="H4542" s="168">
        <v>35541</v>
      </c>
      <c r="I4542" s="31"/>
      <c r="J4542" s="83" t="s">
        <v>188</v>
      </c>
      <c r="K4542" s="31" t="s">
        <v>34</v>
      </c>
      <c r="L4542" s="31"/>
      <c r="M4542" s="168"/>
      <c r="N4542" s="147"/>
      <c r="O4542" s="105" t="s">
        <v>52</v>
      </c>
      <c r="P4542" s="171">
        <v>35541</v>
      </c>
      <c r="Q4542" s="31"/>
      <c r="R4542" s="83" t="s">
        <v>188</v>
      </c>
      <c r="S4542" s="31" t="s">
        <v>34</v>
      </c>
      <c r="T4542" s="31"/>
      <c r="U4542" s="168"/>
      <c r="V4542" s="149"/>
      <c r="W4542" s="140" t="str" cm="1">
        <f t="array" ref="W4542">IF(SUM(LEN(B4542:V4542))=0,"",IF(OR(OR(ISBLANK(F4542),SUM(LEN(C4542),LEN(D4542))=0),AND(NOT(E4542="Unknown"),ISBLANK(J4542)),AND(NOT(O4542="Unknown"),ISBLANK(R4542))),"Missing Information", INDEX(Table15[Entire Service Line Classification], MATCH(SUMIFS(Table15[Unique ID],Table15[System-Owned Portion],E4542,Table15[If Material Anything Other than "Lead" in Column E,Was Material Ever Previously Lead?],G4542,Table15[Customer-Owned Portion],O4542),Table15[Unique ID],0),0)))</f>
        <v>Non-lead</v>
      </c>
      <c r="X4542"/>
    </row>
    <row r="4543" spans="2:24" ht="30" x14ac:dyDescent="0.25">
      <c r="B4543" s="145" t="s">
        <v>2052</v>
      </c>
      <c r="C4543" s="31" t="s">
        <v>9484</v>
      </c>
      <c r="D4543" s="31"/>
      <c r="E4543" s="43" t="s">
        <v>52</v>
      </c>
      <c r="F4543" s="42" t="s">
        <v>34</v>
      </c>
      <c r="G4543" s="83" t="s">
        <v>34</v>
      </c>
      <c r="H4543" s="168">
        <v>35541</v>
      </c>
      <c r="I4543" s="31"/>
      <c r="J4543" s="83" t="s">
        <v>188</v>
      </c>
      <c r="K4543" s="31" t="s">
        <v>34</v>
      </c>
      <c r="L4543" s="31"/>
      <c r="M4543" s="168"/>
      <c r="N4543" s="147"/>
      <c r="O4543" s="105" t="s">
        <v>52</v>
      </c>
      <c r="P4543" s="171">
        <v>35541</v>
      </c>
      <c r="Q4543" s="31"/>
      <c r="R4543" s="83" t="s">
        <v>188</v>
      </c>
      <c r="S4543" s="31" t="s">
        <v>34</v>
      </c>
      <c r="T4543" s="31"/>
      <c r="U4543" s="168"/>
      <c r="V4543" s="149"/>
      <c r="W4543" s="140" t="str" cm="1">
        <f t="array" ref="W4543">IF(SUM(LEN(B4543:V4543))=0,"",IF(OR(OR(ISBLANK(F4543),SUM(LEN(C4543),LEN(D4543))=0),AND(NOT(E4543="Unknown"),ISBLANK(J4543)),AND(NOT(O4543="Unknown"),ISBLANK(R4543))),"Missing Information", INDEX(Table15[Entire Service Line Classification], MATCH(SUMIFS(Table15[Unique ID],Table15[System-Owned Portion],E4543,Table15[If Material Anything Other than "Lead" in Column E,Was Material Ever Previously Lead?],G4543,Table15[Customer-Owned Portion],O4543),Table15[Unique ID],0),0)))</f>
        <v>Non-lead</v>
      </c>
      <c r="X4543"/>
    </row>
    <row r="4544" spans="2:24" ht="30" x14ac:dyDescent="0.25">
      <c r="B4544" s="145" t="s">
        <v>2069</v>
      </c>
      <c r="C4544" s="31" t="s">
        <v>9501</v>
      </c>
      <c r="D4544" s="31"/>
      <c r="E4544" s="43" t="s">
        <v>52</v>
      </c>
      <c r="F4544" s="42" t="s">
        <v>34</v>
      </c>
      <c r="G4544" s="83" t="s">
        <v>34</v>
      </c>
      <c r="H4544" s="168">
        <v>35541</v>
      </c>
      <c r="I4544" s="31"/>
      <c r="J4544" s="83" t="s">
        <v>188</v>
      </c>
      <c r="K4544" s="31" t="s">
        <v>34</v>
      </c>
      <c r="L4544" s="31"/>
      <c r="M4544" s="168"/>
      <c r="N4544" s="147"/>
      <c r="O4544" s="105" t="s">
        <v>52</v>
      </c>
      <c r="P4544" s="171">
        <v>35541</v>
      </c>
      <c r="Q4544" s="31"/>
      <c r="R4544" s="83" t="s">
        <v>188</v>
      </c>
      <c r="S4544" s="31" t="s">
        <v>34</v>
      </c>
      <c r="T4544" s="31"/>
      <c r="U4544" s="168"/>
      <c r="V4544" s="149"/>
      <c r="W4544" s="140" t="str" cm="1">
        <f t="array" ref="W4544">IF(SUM(LEN(B4544:V4544))=0,"",IF(OR(OR(ISBLANK(F4544),SUM(LEN(C4544),LEN(D4544))=0),AND(NOT(E4544="Unknown"),ISBLANK(J4544)),AND(NOT(O4544="Unknown"),ISBLANK(R4544))),"Missing Information", INDEX(Table15[Entire Service Line Classification], MATCH(SUMIFS(Table15[Unique ID],Table15[System-Owned Portion],E4544,Table15[If Material Anything Other than "Lead" in Column E,Was Material Ever Previously Lead?],G4544,Table15[Customer-Owned Portion],O4544),Table15[Unique ID],0),0)))</f>
        <v>Non-lead</v>
      </c>
      <c r="X4544"/>
    </row>
    <row r="4545" spans="2:24" ht="30" x14ac:dyDescent="0.25">
      <c r="B4545" s="145" t="s">
        <v>2364</v>
      </c>
      <c r="C4545" s="31" t="s">
        <v>9796</v>
      </c>
      <c r="D4545" s="31"/>
      <c r="E4545" s="43" t="s">
        <v>52</v>
      </c>
      <c r="F4545" s="42" t="s">
        <v>34</v>
      </c>
      <c r="G4545" s="83" t="s">
        <v>34</v>
      </c>
      <c r="H4545" s="168">
        <v>35541</v>
      </c>
      <c r="I4545" s="31"/>
      <c r="J4545" s="83" t="s">
        <v>188</v>
      </c>
      <c r="K4545" s="31" t="s">
        <v>34</v>
      </c>
      <c r="L4545" s="31"/>
      <c r="M4545" s="168"/>
      <c r="N4545" s="147"/>
      <c r="O4545" s="105" t="s">
        <v>52</v>
      </c>
      <c r="P4545" s="171">
        <v>35541</v>
      </c>
      <c r="Q4545" s="31"/>
      <c r="R4545" s="83" t="s">
        <v>188</v>
      </c>
      <c r="S4545" s="31" t="s">
        <v>34</v>
      </c>
      <c r="T4545" s="31"/>
      <c r="U4545" s="168"/>
      <c r="V4545" s="149"/>
      <c r="W4545" s="140" t="str" cm="1">
        <f t="array" ref="W4545">IF(SUM(LEN(B4545:V4545))=0,"",IF(OR(OR(ISBLANK(F4545),SUM(LEN(C4545),LEN(D4545))=0),AND(NOT(E4545="Unknown"),ISBLANK(J4545)),AND(NOT(O4545="Unknown"),ISBLANK(R4545))),"Missing Information", INDEX(Table15[Entire Service Line Classification], MATCH(SUMIFS(Table15[Unique ID],Table15[System-Owned Portion],E4545,Table15[If Material Anything Other than "Lead" in Column E,Was Material Ever Previously Lead?],G4545,Table15[Customer-Owned Portion],O4545),Table15[Unique ID],0),0)))</f>
        <v>Non-lead</v>
      </c>
      <c r="X4545"/>
    </row>
    <row r="4546" spans="2:24" ht="30" x14ac:dyDescent="0.25">
      <c r="B4546" s="145" t="s">
        <v>2499</v>
      </c>
      <c r="C4546" s="31" t="s">
        <v>9931</v>
      </c>
      <c r="D4546" s="31"/>
      <c r="E4546" s="43" t="s">
        <v>52</v>
      </c>
      <c r="F4546" s="42" t="s">
        <v>34</v>
      </c>
      <c r="G4546" s="83" t="s">
        <v>34</v>
      </c>
      <c r="H4546" s="168">
        <v>35541</v>
      </c>
      <c r="I4546" s="31"/>
      <c r="J4546" s="83" t="s">
        <v>188</v>
      </c>
      <c r="K4546" s="31" t="s">
        <v>34</v>
      </c>
      <c r="L4546" s="31"/>
      <c r="M4546" s="168"/>
      <c r="N4546" s="147"/>
      <c r="O4546" s="105" t="s">
        <v>52</v>
      </c>
      <c r="P4546" s="171">
        <v>35541</v>
      </c>
      <c r="Q4546" s="31"/>
      <c r="R4546" s="83" t="s">
        <v>188</v>
      </c>
      <c r="S4546" s="31" t="s">
        <v>34</v>
      </c>
      <c r="T4546" s="31"/>
      <c r="U4546" s="168"/>
      <c r="V4546" s="149"/>
      <c r="W4546" s="140" t="str" cm="1">
        <f t="array" ref="W4546">IF(SUM(LEN(B4546:V4546))=0,"",IF(OR(OR(ISBLANK(F4546),SUM(LEN(C4546),LEN(D4546))=0),AND(NOT(E4546="Unknown"),ISBLANK(J4546)),AND(NOT(O4546="Unknown"),ISBLANK(R4546))),"Missing Information", INDEX(Table15[Entire Service Line Classification], MATCH(SUMIFS(Table15[Unique ID],Table15[System-Owned Portion],E4546,Table15[If Material Anything Other than "Lead" in Column E,Was Material Ever Previously Lead?],G4546,Table15[Customer-Owned Portion],O4546),Table15[Unique ID],0),0)))</f>
        <v>Non-lead</v>
      </c>
      <c r="X4546"/>
    </row>
    <row r="4547" spans="2:24" ht="30" x14ac:dyDescent="0.25">
      <c r="B4547" s="145" t="s">
        <v>2503</v>
      </c>
      <c r="C4547" s="31" t="s">
        <v>9935</v>
      </c>
      <c r="D4547" s="31"/>
      <c r="E4547" s="43" t="s">
        <v>52</v>
      </c>
      <c r="F4547" s="42" t="s">
        <v>34</v>
      </c>
      <c r="G4547" s="83" t="s">
        <v>34</v>
      </c>
      <c r="H4547" s="168">
        <v>35541</v>
      </c>
      <c r="I4547" s="31"/>
      <c r="J4547" s="83" t="s">
        <v>188</v>
      </c>
      <c r="K4547" s="31" t="s">
        <v>34</v>
      </c>
      <c r="L4547" s="31"/>
      <c r="M4547" s="168"/>
      <c r="N4547" s="147"/>
      <c r="O4547" s="105" t="s">
        <v>52</v>
      </c>
      <c r="P4547" s="171">
        <v>35541</v>
      </c>
      <c r="Q4547" s="31"/>
      <c r="R4547" s="83" t="s">
        <v>188</v>
      </c>
      <c r="S4547" s="31" t="s">
        <v>34</v>
      </c>
      <c r="T4547" s="31"/>
      <c r="U4547" s="168"/>
      <c r="V4547" s="149"/>
      <c r="W4547" s="140" t="str" cm="1">
        <f t="array" ref="W4547">IF(SUM(LEN(B4547:V4547))=0,"",IF(OR(OR(ISBLANK(F4547),SUM(LEN(C4547),LEN(D4547))=0),AND(NOT(E4547="Unknown"),ISBLANK(J4547)),AND(NOT(O4547="Unknown"),ISBLANK(R4547))),"Missing Information", INDEX(Table15[Entire Service Line Classification], MATCH(SUMIFS(Table15[Unique ID],Table15[System-Owned Portion],E4547,Table15[If Material Anything Other than "Lead" in Column E,Was Material Ever Previously Lead?],G4547,Table15[Customer-Owned Portion],O4547),Table15[Unique ID],0),0)))</f>
        <v>Non-lead</v>
      </c>
      <c r="X4547"/>
    </row>
    <row r="4548" spans="2:24" ht="30" x14ac:dyDescent="0.25">
      <c r="B4548" s="145" t="s">
        <v>2516</v>
      </c>
      <c r="C4548" s="31" t="s">
        <v>9948</v>
      </c>
      <c r="D4548" s="31"/>
      <c r="E4548" s="43" t="s">
        <v>52</v>
      </c>
      <c r="F4548" s="42" t="s">
        <v>34</v>
      </c>
      <c r="G4548" s="83" t="s">
        <v>34</v>
      </c>
      <c r="H4548" s="168">
        <v>35541</v>
      </c>
      <c r="I4548" s="31"/>
      <c r="J4548" s="83" t="s">
        <v>188</v>
      </c>
      <c r="K4548" s="31" t="s">
        <v>34</v>
      </c>
      <c r="L4548" s="31"/>
      <c r="M4548" s="168"/>
      <c r="N4548" s="147"/>
      <c r="O4548" s="105" t="s">
        <v>52</v>
      </c>
      <c r="P4548" s="171">
        <v>35541</v>
      </c>
      <c r="Q4548" s="31"/>
      <c r="R4548" s="83" t="s">
        <v>188</v>
      </c>
      <c r="S4548" s="31" t="s">
        <v>34</v>
      </c>
      <c r="T4548" s="31"/>
      <c r="U4548" s="168"/>
      <c r="V4548" s="149"/>
      <c r="W4548" s="140" t="str" cm="1">
        <f t="array" ref="W4548">IF(SUM(LEN(B4548:V4548))=0,"",IF(OR(OR(ISBLANK(F4548),SUM(LEN(C4548),LEN(D4548))=0),AND(NOT(E4548="Unknown"),ISBLANK(J4548)),AND(NOT(O4548="Unknown"),ISBLANK(R4548))),"Missing Information", INDEX(Table15[Entire Service Line Classification], MATCH(SUMIFS(Table15[Unique ID],Table15[System-Owned Portion],E4548,Table15[If Material Anything Other than "Lead" in Column E,Was Material Ever Previously Lead?],G4548,Table15[Customer-Owned Portion],O4548),Table15[Unique ID],0),0)))</f>
        <v>Non-lead</v>
      </c>
      <c r="X4548"/>
    </row>
    <row r="4549" spans="2:24" ht="30" x14ac:dyDescent="0.25">
      <c r="B4549" s="145" t="s">
        <v>2571</v>
      </c>
      <c r="C4549" s="31" t="s">
        <v>10003</v>
      </c>
      <c r="D4549" s="31"/>
      <c r="E4549" s="43" t="s">
        <v>52</v>
      </c>
      <c r="F4549" s="42" t="s">
        <v>34</v>
      </c>
      <c r="G4549" s="83" t="s">
        <v>34</v>
      </c>
      <c r="H4549" s="168">
        <v>35541</v>
      </c>
      <c r="I4549" s="31"/>
      <c r="J4549" s="83" t="s">
        <v>188</v>
      </c>
      <c r="K4549" s="31" t="s">
        <v>34</v>
      </c>
      <c r="L4549" s="31"/>
      <c r="M4549" s="168"/>
      <c r="N4549" s="147"/>
      <c r="O4549" s="105" t="s">
        <v>52</v>
      </c>
      <c r="P4549" s="171">
        <v>35541</v>
      </c>
      <c r="Q4549" s="31"/>
      <c r="R4549" s="83" t="s">
        <v>188</v>
      </c>
      <c r="S4549" s="31" t="s">
        <v>34</v>
      </c>
      <c r="T4549" s="31"/>
      <c r="U4549" s="168"/>
      <c r="V4549" s="149"/>
      <c r="W4549" s="140" t="str" cm="1">
        <f t="array" ref="W4549">IF(SUM(LEN(B4549:V4549))=0,"",IF(OR(OR(ISBLANK(F4549),SUM(LEN(C4549),LEN(D4549))=0),AND(NOT(E4549="Unknown"),ISBLANK(J4549)),AND(NOT(O4549="Unknown"),ISBLANK(R4549))),"Missing Information", INDEX(Table15[Entire Service Line Classification], MATCH(SUMIFS(Table15[Unique ID],Table15[System-Owned Portion],E4549,Table15[If Material Anything Other than "Lead" in Column E,Was Material Ever Previously Lead?],G4549,Table15[Customer-Owned Portion],O4549),Table15[Unique ID],0),0)))</f>
        <v>Non-lead</v>
      </c>
      <c r="X4549"/>
    </row>
    <row r="4550" spans="2:24" ht="30" x14ac:dyDescent="0.25">
      <c r="B4550" s="145" t="s">
        <v>5891</v>
      </c>
      <c r="C4550" s="31" t="s">
        <v>13493</v>
      </c>
      <c r="D4550" s="31"/>
      <c r="E4550" s="43" t="s">
        <v>52</v>
      </c>
      <c r="F4550" s="42" t="s">
        <v>34</v>
      </c>
      <c r="G4550" s="83" t="s">
        <v>34</v>
      </c>
      <c r="H4550" s="168">
        <v>35538</v>
      </c>
      <c r="I4550" s="31"/>
      <c r="J4550" s="83" t="s">
        <v>188</v>
      </c>
      <c r="K4550" s="31" t="s">
        <v>34</v>
      </c>
      <c r="L4550" s="31"/>
      <c r="M4550" s="168"/>
      <c r="N4550" s="147"/>
      <c r="O4550" s="105" t="s">
        <v>52</v>
      </c>
      <c r="P4550" s="171">
        <v>35538</v>
      </c>
      <c r="Q4550" s="31"/>
      <c r="R4550" s="83" t="s">
        <v>188</v>
      </c>
      <c r="S4550" s="31" t="s">
        <v>34</v>
      </c>
      <c r="T4550" s="31"/>
      <c r="U4550" s="168"/>
      <c r="V4550" s="149"/>
      <c r="W4550" s="140" t="str" cm="1">
        <f t="array" ref="W4550">IF(SUM(LEN(B4550:V4550))=0,"",IF(OR(OR(ISBLANK(F4550),SUM(LEN(C4550),LEN(D4550))=0),AND(NOT(E4550="Unknown"),ISBLANK(J4550)),AND(NOT(O4550="Unknown"),ISBLANK(R4550))),"Missing Information", INDEX(Table15[Entire Service Line Classification], MATCH(SUMIFS(Table15[Unique ID],Table15[System-Owned Portion],E4550,Table15[If Material Anything Other than "Lead" in Column E,Was Material Ever Previously Lead?],G4550,Table15[Customer-Owned Portion],O4550),Table15[Unique ID],0),0)))</f>
        <v>Non-lead</v>
      </c>
      <c r="X4550"/>
    </row>
    <row r="4551" spans="2:24" ht="30" x14ac:dyDescent="0.25">
      <c r="B4551" s="145" t="s">
        <v>5915</v>
      </c>
      <c r="C4551" s="31" t="s">
        <v>13517</v>
      </c>
      <c r="D4551" s="31"/>
      <c r="E4551" s="43" t="s">
        <v>52</v>
      </c>
      <c r="F4551" s="42" t="s">
        <v>34</v>
      </c>
      <c r="G4551" s="83" t="s">
        <v>34</v>
      </c>
      <c r="H4551" s="168">
        <v>35538</v>
      </c>
      <c r="I4551" s="31"/>
      <c r="J4551" s="83" t="s">
        <v>188</v>
      </c>
      <c r="K4551" s="31" t="s">
        <v>34</v>
      </c>
      <c r="L4551" s="31"/>
      <c r="M4551" s="168"/>
      <c r="N4551" s="147"/>
      <c r="O4551" s="105" t="s">
        <v>52</v>
      </c>
      <c r="P4551" s="171">
        <v>35538</v>
      </c>
      <c r="Q4551" s="31"/>
      <c r="R4551" s="83" t="s">
        <v>188</v>
      </c>
      <c r="S4551" s="31" t="s">
        <v>34</v>
      </c>
      <c r="T4551" s="31"/>
      <c r="U4551" s="168"/>
      <c r="V4551" s="149"/>
      <c r="W4551" s="140" t="str" cm="1">
        <f t="array" ref="W4551">IF(SUM(LEN(B4551:V4551))=0,"",IF(OR(OR(ISBLANK(F4551),SUM(LEN(C4551),LEN(D4551))=0),AND(NOT(E4551="Unknown"),ISBLANK(J4551)),AND(NOT(O4551="Unknown"),ISBLANK(R4551))),"Missing Information", INDEX(Table15[Entire Service Line Classification], MATCH(SUMIFS(Table15[Unique ID],Table15[System-Owned Portion],E4551,Table15[If Material Anything Other than "Lead" in Column E,Was Material Ever Previously Lead?],G4551,Table15[Customer-Owned Portion],O4551),Table15[Unique ID],0),0)))</f>
        <v>Non-lead</v>
      </c>
      <c r="X4551"/>
    </row>
    <row r="4552" spans="2:24" ht="30" x14ac:dyDescent="0.25">
      <c r="B4552" s="145" t="s">
        <v>5918</v>
      </c>
      <c r="C4552" s="31" t="s">
        <v>13520</v>
      </c>
      <c r="D4552" s="31"/>
      <c r="E4552" s="43" t="s">
        <v>52</v>
      </c>
      <c r="F4552" s="42" t="s">
        <v>34</v>
      </c>
      <c r="G4552" s="83" t="s">
        <v>34</v>
      </c>
      <c r="H4552" s="168">
        <v>35538</v>
      </c>
      <c r="I4552" s="31"/>
      <c r="J4552" s="83" t="s">
        <v>188</v>
      </c>
      <c r="K4552" s="31" t="s">
        <v>34</v>
      </c>
      <c r="L4552" s="31"/>
      <c r="M4552" s="168"/>
      <c r="N4552" s="147"/>
      <c r="O4552" s="105" t="s">
        <v>52</v>
      </c>
      <c r="P4552" s="171">
        <v>35538</v>
      </c>
      <c r="Q4552" s="31"/>
      <c r="R4552" s="83" t="s">
        <v>188</v>
      </c>
      <c r="S4552" s="31" t="s">
        <v>34</v>
      </c>
      <c r="T4552" s="31"/>
      <c r="U4552" s="168"/>
      <c r="V4552" s="149"/>
      <c r="W4552" s="140" t="str" cm="1">
        <f t="array" ref="W4552">IF(SUM(LEN(B4552:V4552))=0,"",IF(OR(OR(ISBLANK(F4552),SUM(LEN(C4552),LEN(D4552))=0),AND(NOT(E4552="Unknown"),ISBLANK(J4552)),AND(NOT(O4552="Unknown"),ISBLANK(R4552))),"Missing Information", INDEX(Table15[Entire Service Line Classification], MATCH(SUMIFS(Table15[Unique ID],Table15[System-Owned Portion],E4552,Table15[If Material Anything Other than "Lead" in Column E,Was Material Ever Previously Lead?],G4552,Table15[Customer-Owned Portion],O4552),Table15[Unique ID],0),0)))</f>
        <v>Non-lead</v>
      </c>
      <c r="X4552"/>
    </row>
    <row r="4553" spans="2:24" ht="30" x14ac:dyDescent="0.25">
      <c r="B4553" s="145" t="s">
        <v>6004</v>
      </c>
      <c r="C4553" s="31" t="s">
        <v>13606</v>
      </c>
      <c r="D4553" s="31"/>
      <c r="E4553" s="43" t="s">
        <v>52</v>
      </c>
      <c r="F4553" s="42" t="s">
        <v>34</v>
      </c>
      <c r="G4553" s="83" t="s">
        <v>34</v>
      </c>
      <c r="H4553" s="168">
        <v>35538</v>
      </c>
      <c r="I4553" s="31"/>
      <c r="J4553" s="83" t="s">
        <v>188</v>
      </c>
      <c r="K4553" s="31" t="s">
        <v>34</v>
      </c>
      <c r="L4553" s="31"/>
      <c r="M4553" s="168"/>
      <c r="N4553" s="147"/>
      <c r="O4553" s="105" t="s">
        <v>52</v>
      </c>
      <c r="P4553" s="171">
        <v>35538</v>
      </c>
      <c r="Q4553" s="31"/>
      <c r="R4553" s="83" t="s">
        <v>188</v>
      </c>
      <c r="S4553" s="31" t="s">
        <v>34</v>
      </c>
      <c r="T4553" s="31"/>
      <c r="U4553" s="168"/>
      <c r="V4553" s="149"/>
      <c r="W4553" s="140" t="str" cm="1">
        <f t="array" ref="W4553">IF(SUM(LEN(B4553:V4553))=0,"",IF(OR(OR(ISBLANK(F4553),SUM(LEN(C4553),LEN(D4553))=0),AND(NOT(E4553="Unknown"),ISBLANK(J4553)),AND(NOT(O4553="Unknown"),ISBLANK(R4553))),"Missing Information", INDEX(Table15[Entire Service Line Classification], MATCH(SUMIFS(Table15[Unique ID],Table15[System-Owned Portion],E4553,Table15[If Material Anything Other than "Lead" in Column E,Was Material Ever Previously Lead?],G4553,Table15[Customer-Owned Portion],O4553),Table15[Unique ID],0),0)))</f>
        <v>Non-lead</v>
      </c>
      <c r="X4553"/>
    </row>
    <row r="4554" spans="2:24" ht="30" x14ac:dyDescent="0.25">
      <c r="B4554" s="145" t="s">
        <v>6031</v>
      </c>
      <c r="C4554" s="31" t="s">
        <v>13633</v>
      </c>
      <c r="D4554" s="31"/>
      <c r="E4554" s="43" t="s">
        <v>52</v>
      </c>
      <c r="F4554" s="42" t="s">
        <v>34</v>
      </c>
      <c r="G4554" s="83" t="s">
        <v>34</v>
      </c>
      <c r="H4554" s="168">
        <v>35538</v>
      </c>
      <c r="I4554" s="31"/>
      <c r="J4554" s="83" t="s">
        <v>188</v>
      </c>
      <c r="K4554" s="31" t="s">
        <v>34</v>
      </c>
      <c r="L4554" s="31"/>
      <c r="M4554" s="168"/>
      <c r="N4554" s="147"/>
      <c r="O4554" s="105" t="s">
        <v>52</v>
      </c>
      <c r="P4554" s="171">
        <v>35538</v>
      </c>
      <c r="Q4554" s="31"/>
      <c r="R4554" s="83" t="s">
        <v>188</v>
      </c>
      <c r="S4554" s="31" t="s">
        <v>34</v>
      </c>
      <c r="T4554" s="31"/>
      <c r="U4554" s="168"/>
      <c r="V4554" s="149"/>
      <c r="W4554" s="140" t="str" cm="1">
        <f t="array" ref="W4554">IF(SUM(LEN(B4554:V4554))=0,"",IF(OR(OR(ISBLANK(F4554),SUM(LEN(C4554),LEN(D4554))=0),AND(NOT(E4554="Unknown"),ISBLANK(J4554)),AND(NOT(O4554="Unknown"),ISBLANK(R4554))),"Missing Information", INDEX(Table15[Entire Service Line Classification], MATCH(SUMIFS(Table15[Unique ID],Table15[System-Owned Portion],E4554,Table15[If Material Anything Other than "Lead" in Column E,Was Material Ever Previously Lead?],G4554,Table15[Customer-Owned Portion],O4554),Table15[Unique ID],0),0)))</f>
        <v>Non-lead</v>
      </c>
      <c r="X4554"/>
    </row>
    <row r="4555" spans="2:24" ht="30" x14ac:dyDescent="0.25">
      <c r="B4555" s="145" t="s">
        <v>6110</v>
      </c>
      <c r="C4555" s="31" t="s">
        <v>13712</v>
      </c>
      <c r="D4555" s="31"/>
      <c r="E4555" s="43" t="s">
        <v>52</v>
      </c>
      <c r="F4555" s="42" t="s">
        <v>34</v>
      </c>
      <c r="G4555" s="83" t="s">
        <v>34</v>
      </c>
      <c r="H4555" s="168">
        <v>35538</v>
      </c>
      <c r="I4555" s="31"/>
      <c r="J4555" s="83" t="s">
        <v>188</v>
      </c>
      <c r="K4555" s="31" t="s">
        <v>34</v>
      </c>
      <c r="L4555" s="31"/>
      <c r="M4555" s="168"/>
      <c r="N4555" s="147"/>
      <c r="O4555" s="105" t="s">
        <v>52</v>
      </c>
      <c r="P4555" s="171">
        <v>35538</v>
      </c>
      <c r="Q4555" s="31"/>
      <c r="R4555" s="83" t="s">
        <v>188</v>
      </c>
      <c r="S4555" s="31" t="s">
        <v>34</v>
      </c>
      <c r="T4555" s="31"/>
      <c r="U4555" s="168"/>
      <c r="V4555" s="149"/>
      <c r="W4555" s="140" t="str" cm="1">
        <f t="array" ref="W4555">IF(SUM(LEN(B4555:V4555))=0,"",IF(OR(OR(ISBLANK(F4555),SUM(LEN(C4555),LEN(D4555))=0),AND(NOT(E4555="Unknown"),ISBLANK(J4555)),AND(NOT(O4555="Unknown"),ISBLANK(R4555))),"Missing Information", INDEX(Table15[Entire Service Line Classification], MATCH(SUMIFS(Table15[Unique ID],Table15[System-Owned Portion],E4555,Table15[If Material Anything Other than "Lead" in Column E,Was Material Ever Previously Lead?],G4555,Table15[Customer-Owned Portion],O4555),Table15[Unique ID],0),0)))</f>
        <v>Non-lead</v>
      </c>
      <c r="X4555"/>
    </row>
    <row r="4556" spans="2:24" ht="30" x14ac:dyDescent="0.25">
      <c r="B4556" s="145" t="s">
        <v>6114</v>
      </c>
      <c r="C4556" s="31" t="s">
        <v>13716</v>
      </c>
      <c r="D4556" s="31"/>
      <c r="E4556" s="43" t="s">
        <v>52</v>
      </c>
      <c r="F4556" s="42" t="s">
        <v>34</v>
      </c>
      <c r="G4556" s="83" t="s">
        <v>34</v>
      </c>
      <c r="H4556" s="168">
        <v>35538</v>
      </c>
      <c r="I4556" s="31"/>
      <c r="J4556" s="83" t="s">
        <v>188</v>
      </c>
      <c r="K4556" s="31" t="s">
        <v>34</v>
      </c>
      <c r="L4556" s="31"/>
      <c r="M4556" s="168"/>
      <c r="N4556" s="147"/>
      <c r="O4556" s="105" t="s">
        <v>52</v>
      </c>
      <c r="P4556" s="171">
        <v>35538</v>
      </c>
      <c r="Q4556" s="31"/>
      <c r="R4556" s="83" t="s">
        <v>188</v>
      </c>
      <c r="S4556" s="31" t="s">
        <v>34</v>
      </c>
      <c r="T4556" s="31"/>
      <c r="U4556" s="168"/>
      <c r="V4556" s="149"/>
      <c r="W4556" s="140" t="str" cm="1">
        <f t="array" ref="W4556">IF(SUM(LEN(B4556:V4556))=0,"",IF(OR(OR(ISBLANK(F4556),SUM(LEN(C4556),LEN(D4556))=0),AND(NOT(E4556="Unknown"),ISBLANK(J4556)),AND(NOT(O4556="Unknown"),ISBLANK(R4556))),"Missing Information", INDEX(Table15[Entire Service Line Classification], MATCH(SUMIFS(Table15[Unique ID],Table15[System-Owned Portion],E4556,Table15[If Material Anything Other than "Lead" in Column E,Was Material Ever Previously Lead?],G4556,Table15[Customer-Owned Portion],O4556),Table15[Unique ID],0),0)))</f>
        <v>Non-lead</v>
      </c>
      <c r="X4556"/>
    </row>
    <row r="4557" spans="2:24" ht="30" x14ac:dyDescent="0.25">
      <c r="B4557" s="145" t="s">
        <v>6175</v>
      </c>
      <c r="C4557" s="31" t="s">
        <v>13777</v>
      </c>
      <c r="D4557" s="31"/>
      <c r="E4557" s="43" t="s">
        <v>52</v>
      </c>
      <c r="F4557" s="42" t="s">
        <v>34</v>
      </c>
      <c r="G4557" s="83" t="s">
        <v>34</v>
      </c>
      <c r="H4557" s="168">
        <v>35538</v>
      </c>
      <c r="I4557" s="31"/>
      <c r="J4557" s="83" t="s">
        <v>188</v>
      </c>
      <c r="K4557" s="31" t="s">
        <v>34</v>
      </c>
      <c r="L4557" s="31"/>
      <c r="M4557" s="168"/>
      <c r="N4557" s="147"/>
      <c r="O4557" s="105" t="s">
        <v>52</v>
      </c>
      <c r="P4557" s="171">
        <v>35538</v>
      </c>
      <c r="Q4557" s="31"/>
      <c r="R4557" s="83" t="s">
        <v>188</v>
      </c>
      <c r="S4557" s="31" t="s">
        <v>34</v>
      </c>
      <c r="T4557" s="31"/>
      <c r="U4557" s="168"/>
      <c r="V4557" s="149"/>
      <c r="W4557" s="140" t="str" cm="1">
        <f t="array" ref="W4557">IF(SUM(LEN(B4557:V4557))=0,"",IF(OR(OR(ISBLANK(F4557),SUM(LEN(C4557),LEN(D4557))=0),AND(NOT(E4557="Unknown"),ISBLANK(J4557)),AND(NOT(O4557="Unknown"),ISBLANK(R4557))),"Missing Information", INDEX(Table15[Entire Service Line Classification], MATCH(SUMIFS(Table15[Unique ID],Table15[System-Owned Portion],E4557,Table15[If Material Anything Other than "Lead" in Column E,Was Material Ever Previously Lead?],G4557,Table15[Customer-Owned Portion],O4557),Table15[Unique ID],0),0)))</f>
        <v>Non-lead</v>
      </c>
      <c r="X4557"/>
    </row>
    <row r="4558" spans="2:24" ht="30" x14ac:dyDescent="0.25">
      <c r="B4558" s="145" t="s">
        <v>6626</v>
      </c>
      <c r="C4558" s="31" t="s">
        <v>14229</v>
      </c>
      <c r="D4558" s="31"/>
      <c r="E4558" s="43" t="s">
        <v>52</v>
      </c>
      <c r="F4558" s="42" t="s">
        <v>34</v>
      </c>
      <c r="G4558" s="83" t="s">
        <v>34</v>
      </c>
      <c r="H4558" s="168">
        <v>35538</v>
      </c>
      <c r="I4558" s="31"/>
      <c r="J4558" s="83" t="s">
        <v>188</v>
      </c>
      <c r="K4558" s="31" t="s">
        <v>34</v>
      </c>
      <c r="L4558" s="31"/>
      <c r="M4558" s="168"/>
      <c r="N4558" s="147"/>
      <c r="O4558" s="105" t="s">
        <v>52</v>
      </c>
      <c r="P4558" s="171">
        <v>35538</v>
      </c>
      <c r="Q4558" s="31"/>
      <c r="R4558" s="83" t="s">
        <v>188</v>
      </c>
      <c r="S4558" s="31" t="s">
        <v>34</v>
      </c>
      <c r="T4558" s="31"/>
      <c r="U4558" s="168"/>
      <c r="V4558" s="149"/>
      <c r="W4558" s="140" t="str" cm="1">
        <f t="array" ref="W4558">IF(SUM(LEN(B4558:V4558))=0,"",IF(OR(OR(ISBLANK(F4558),SUM(LEN(C4558),LEN(D4558))=0),AND(NOT(E4558="Unknown"),ISBLANK(J4558)),AND(NOT(O4558="Unknown"),ISBLANK(R4558))),"Missing Information", INDEX(Table15[Entire Service Line Classification], MATCH(SUMIFS(Table15[Unique ID],Table15[System-Owned Portion],E4558,Table15[If Material Anything Other than "Lead" in Column E,Was Material Ever Previously Lead?],G4558,Table15[Customer-Owned Portion],O4558),Table15[Unique ID],0),0)))</f>
        <v>Non-lead</v>
      </c>
      <c r="X4558"/>
    </row>
    <row r="4559" spans="2:24" ht="30" x14ac:dyDescent="0.25">
      <c r="B4559" s="145" t="s">
        <v>6637</v>
      </c>
      <c r="C4559" s="31" t="s">
        <v>14243</v>
      </c>
      <c r="D4559" s="31"/>
      <c r="E4559" s="43" t="s">
        <v>52</v>
      </c>
      <c r="F4559" s="42" t="s">
        <v>34</v>
      </c>
      <c r="G4559" s="83" t="s">
        <v>34</v>
      </c>
      <c r="H4559" s="168">
        <v>35538</v>
      </c>
      <c r="I4559" s="31"/>
      <c r="J4559" s="83" t="s">
        <v>188</v>
      </c>
      <c r="K4559" s="31" t="s">
        <v>34</v>
      </c>
      <c r="L4559" s="31"/>
      <c r="M4559" s="168"/>
      <c r="N4559" s="147"/>
      <c r="O4559" s="105" t="s">
        <v>52</v>
      </c>
      <c r="P4559" s="171">
        <v>35538</v>
      </c>
      <c r="Q4559" s="31"/>
      <c r="R4559" s="83" t="s">
        <v>188</v>
      </c>
      <c r="S4559" s="31" t="s">
        <v>34</v>
      </c>
      <c r="T4559" s="31"/>
      <c r="U4559" s="168"/>
      <c r="V4559" s="149"/>
      <c r="W4559" s="140" t="str" cm="1">
        <f t="array" ref="W4559">IF(SUM(LEN(B4559:V4559))=0,"",IF(OR(OR(ISBLANK(F4559),SUM(LEN(C4559),LEN(D4559))=0),AND(NOT(E4559="Unknown"),ISBLANK(J4559)),AND(NOT(O4559="Unknown"),ISBLANK(R4559))),"Missing Information", INDEX(Table15[Entire Service Line Classification], MATCH(SUMIFS(Table15[Unique ID],Table15[System-Owned Portion],E4559,Table15[If Material Anything Other than "Lead" in Column E,Was Material Ever Previously Lead?],G4559,Table15[Customer-Owned Portion],O4559),Table15[Unique ID],0),0)))</f>
        <v>Non-lead</v>
      </c>
      <c r="X4559"/>
    </row>
    <row r="4560" spans="2:24" ht="30" x14ac:dyDescent="0.25">
      <c r="B4560" s="145" t="s">
        <v>6692</v>
      </c>
      <c r="C4560" s="31" t="s">
        <v>14298</v>
      </c>
      <c r="D4560" s="31"/>
      <c r="E4560" s="43" t="s">
        <v>52</v>
      </c>
      <c r="F4560" s="42" t="s">
        <v>34</v>
      </c>
      <c r="G4560" s="83" t="s">
        <v>34</v>
      </c>
      <c r="H4560" s="168">
        <v>35538</v>
      </c>
      <c r="I4560" s="31"/>
      <c r="J4560" s="83" t="s">
        <v>188</v>
      </c>
      <c r="K4560" s="31" t="s">
        <v>34</v>
      </c>
      <c r="L4560" s="31"/>
      <c r="M4560" s="168"/>
      <c r="N4560" s="147"/>
      <c r="O4560" s="105" t="s">
        <v>52</v>
      </c>
      <c r="P4560" s="171">
        <v>35538</v>
      </c>
      <c r="Q4560" s="31"/>
      <c r="R4560" s="83" t="s">
        <v>188</v>
      </c>
      <c r="S4560" s="31" t="s">
        <v>34</v>
      </c>
      <c r="T4560" s="31"/>
      <c r="U4560" s="168"/>
      <c r="V4560" s="149"/>
      <c r="W4560" s="140" t="str" cm="1">
        <f t="array" ref="W4560">IF(SUM(LEN(B4560:V4560))=0,"",IF(OR(OR(ISBLANK(F4560),SUM(LEN(C4560),LEN(D4560))=0),AND(NOT(E4560="Unknown"),ISBLANK(J4560)),AND(NOT(O4560="Unknown"),ISBLANK(R4560))),"Missing Information", INDEX(Table15[Entire Service Line Classification], MATCH(SUMIFS(Table15[Unique ID],Table15[System-Owned Portion],E4560,Table15[If Material Anything Other than "Lead" in Column E,Was Material Ever Previously Lead?],G4560,Table15[Customer-Owned Portion],O4560),Table15[Unique ID],0),0)))</f>
        <v>Non-lead</v>
      </c>
      <c r="X4560"/>
    </row>
    <row r="4561" spans="2:24" ht="30" x14ac:dyDescent="0.25">
      <c r="B4561" s="145" t="s">
        <v>6716</v>
      </c>
      <c r="C4561" s="31" t="s">
        <v>14322</v>
      </c>
      <c r="D4561" s="31"/>
      <c r="E4561" s="43" t="s">
        <v>52</v>
      </c>
      <c r="F4561" s="42" t="s">
        <v>34</v>
      </c>
      <c r="G4561" s="83" t="s">
        <v>34</v>
      </c>
      <c r="H4561" s="168">
        <v>35538</v>
      </c>
      <c r="I4561" s="31"/>
      <c r="J4561" s="83" t="s">
        <v>188</v>
      </c>
      <c r="K4561" s="31" t="s">
        <v>34</v>
      </c>
      <c r="L4561" s="31"/>
      <c r="M4561" s="168"/>
      <c r="N4561" s="147"/>
      <c r="O4561" s="105" t="s">
        <v>52</v>
      </c>
      <c r="P4561" s="171">
        <v>35538</v>
      </c>
      <c r="Q4561" s="31"/>
      <c r="R4561" s="83" t="s">
        <v>188</v>
      </c>
      <c r="S4561" s="31" t="s">
        <v>34</v>
      </c>
      <c r="T4561" s="31"/>
      <c r="U4561" s="168"/>
      <c r="V4561" s="149"/>
      <c r="W4561" s="140" t="str" cm="1">
        <f t="array" ref="W4561">IF(SUM(LEN(B4561:V4561))=0,"",IF(OR(OR(ISBLANK(F4561),SUM(LEN(C4561),LEN(D4561))=0),AND(NOT(E4561="Unknown"),ISBLANK(J4561)),AND(NOT(O4561="Unknown"),ISBLANK(R4561))),"Missing Information", INDEX(Table15[Entire Service Line Classification], MATCH(SUMIFS(Table15[Unique ID],Table15[System-Owned Portion],E4561,Table15[If Material Anything Other than "Lead" in Column E,Was Material Ever Previously Lead?],G4561,Table15[Customer-Owned Portion],O4561),Table15[Unique ID],0),0)))</f>
        <v>Non-lead</v>
      </c>
      <c r="X4561"/>
    </row>
    <row r="4562" spans="2:24" ht="30" x14ac:dyDescent="0.25">
      <c r="B4562" s="145" t="s">
        <v>2236</v>
      </c>
      <c r="C4562" s="31" t="s">
        <v>9668</v>
      </c>
      <c r="D4562" s="31"/>
      <c r="E4562" s="43" t="s">
        <v>52</v>
      </c>
      <c r="F4562" s="42" t="s">
        <v>34</v>
      </c>
      <c r="G4562" s="83" t="s">
        <v>34</v>
      </c>
      <c r="H4562" s="168">
        <v>35537</v>
      </c>
      <c r="I4562" s="31"/>
      <c r="J4562" s="83" t="s">
        <v>188</v>
      </c>
      <c r="K4562" s="31" t="s">
        <v>34</v>
      </c>
      <c r="L4562" s="31"/>
      <c r="M4562" s="168"/>
      <c r="N4562" s="147"/>
      <c r="O4562" s="105" t="s">
        <v>52</v>
      </c>
      <c r="P4562" s="171">
        <v>35537</v>
      </c>
      <c r="Q4562" s="31"/>
      <c r="R4562" s="83" t="s">
        <v>188</v>
      </c>
      <c r="S4562" s="31" t="s">
        <v>34</v>
      </c>
      <c r="T4562" s="31"/>
      <c r="U4562" s="168"/>
      <c r="V4562" s="149"/>
      <c r="W4562" s="140" t="str" cm="1">
        <f t="array" ref="W4562">IF(SUM(LEN(B4562:V4562))=0,"",IF(OR(OR(ISBLANK(F4562),SUM(LEN(C4562),LEN(D4562))=0),AND(NOT(E4562="Unknown"),ISBLANK(J4562)),AND(NOT(O4562="Unknown"),ISBLANK(R4562))),"Missing Information", INDEX(Table15[Entire Service Line Classification], MATCH(SUMIFS(Table15[Unique ID],Table15[System-Owned Portion],E4562,Table15[If Material Anything Other than "Lead" in Column E,Was Material Ever Previously Lead?],G4562,Table15[Customer-Owned Portion],O4562),Table15[Unique ID],0),0)))</f>
        <v>Non-lead</v>
      </c>
      <c r="X4562"/>
    </row>
    <row r="4563" spans="2:24" ht="30" x14ac:dyDescent="0.25">
      <c r="B4563" s="145" t="s">
        <v>2352</v>
      </c>
      <c r="C4563" s="31" t="s">
        <v>9784</v>
      </c>
      <c r="D4563" s="31"/>
      <c r="E4563" s="43" t="s">
        <v>52</v>
      </c>
      <c r="F4563" s="42" t="s">
        <v>34</v>
      </c>
      <c r="G4563" s="83" t="s">
        <v>34</v>
      </c>
      <c r="H4563" s="168">
        <v>35537</v>
      </c>
      <c r="I4563" s="31"/>
      <c r="J4563" s="83" t="s">
        <v>188</v>
      </c>
      <c r="K4563" s="31" t="s">
        <v>34</v>
      </c>
      <c r="L4563" s="31"/>
      <c r="M4563" s="168"/>
      <c r="N4563" s="147"/>
      <c r="O4563" s="105" t="s">
        <v>52</v>
      </c>
      <c r="P4563" s="171">
        <v>35537</v>
      </c>
      <c r="Q4563" s="31"/>
      <c r="R4563" s="83" t="s">
        <v>188</v>
      </c>
      <c r="S4563" s="31" t="s">
        <v>34</v>
      </c>
      <c r="T4563" s="31"/>
      <c r="U4563" s="168"/>
      <c r="V4563" s="149"/>
      <c r="W4563" s="140" t="str" cm="1">
        <f t="array" ref="W4563">IF(SUM(LEN(B4563:V4563))=0,"",IF(OR(OR(ISBLANK(F4563),SUM(LEN(C4563),LEN(D4563))=0),AND(NOT(E4563="Unknown"),ISBLANK(J4563)),AND(NOT(O4563="Unknown"),ISBLANK(R4563))),"Missing Information", INDEX(Table15[Entire Service Line Classification], MATCH(SUMIFS(Table15[Unique ID],Table15[System-Owned Portion],E4563,Table15[If Material Anything Other than "Lead" in Column E,Was Material Ever Previously Lead?],G4563,Table15[Customer-Owned Portion],O4563),Table15[Unique ID],0),0)))</f>
        <v>Non-lead</v>
      </c>
      <c r="X4563"/>
    </row>
    <row r="4564" spans="2:24" ht="30" x14ac:dyDescent="0.25">
      <c r="B4564" s="145" t="s">
        <v>6979</v>
      </c>
      <c r="C4564" s="31" t="s">
        <v>14603</v>
      </c>
      <c r="D4564" s="31"/>
      <c r="E4564" s="43" t="s">
        <v>52</v>
      </c>
      <c r="F4564" s="42" t="s">
        <v>34</v>
      </c>
      <c r="G4564" s="83" t="s">
        <v>34</v>
      </c>
      <c r="H4564" s="168">
        <v>35529</v>
      </c>
      <c r="I4564" s="31"/>
      <c r="J4564" s="83" t="s">
        <v>188</v>
      </c>
      <c r="K4564" s="31" t="s">
        <v>34</v>
      </c>
      <c r="L4564" s="31"/>
      <c r="M4564" s="168"/>
      <c r="N4564" s="147"/>
      <c r="O4564" s="105" t="s">
        <v>52</v>
      </c>
      <c r="P4564" s="171">
        <v>35529</v>
      </c>
      <c r="Q4564" s="31"/>
      <c r="R4564" s="83" t="s">
        <v>188</v>
      </c>
      <c r="S4564" s="31" t="s">
        <v>34</v>
      </c>
      <c r="T4564" s="31"/>
      <c r="U4564" s="168"/>
      <c r="V4564" s="149"/>
      <c r="W4564" s="140" t="str" cm="1">
        <f t="array" ref="W4564">IF(SUM(LEN(B4564:V4564))=0,"",IF(OR(OR(ISBLANK(F4564),SUM(LEN(C4564),LEN(D4564))=0),AND(NOT(E4564="Unknown"),ISBLANK(J4564)),AND(NOT(O4564="Unknown"),ISBLANK(R4564))),"Missing Information", INDEX(Table15[Entire Service Line Classification], MATCH(SUMIFS(Table15[Unique ID],Table15[System-Owned Portion],E4564,Table15[If Material Anything Other than "Lead" in Column E,Was Material Ever Previously Lead?],G4564,Table15[Customer-Owned Portion],O4564),Table15[Unique ID],0),0)))</f>
        <v>Non-lead</v>
      </c>
      <c r="X4564"/>
    </row>
    <row r="4565" spans="2:24" ht="30" x14ac:dyDescent="0.25">
      <c r="B4565" s="145" t="s">
        <v>699</v>
      </c>
      <c r="C4565" s="31" t="s">
        <v>8114</v>
      </c>
      <c r="D4565" s="31"/>
      <c r="E4565" s="43" t="s">
        <v>52</v>
      </c>
      <c r="F4565" s="42" t="s">
        <v>34</v>
      </c>
      <c r="G4565" s="83" t="s">
        <v>34</v>
      </c>
      <c r="H4565" s="168">
        <v>35522</v>
      </c>
      <c r="I4565" s="31"/>
      <c r="J4565" s="83" t="s">
        <v>188</v>
      </c>
      <c r="K4565" s="31" t="s">
        <v>34</v>
      </c>
      <c r="L4565" s="31"/>
      <c r="M4565" s="168"/>
      <c r="N4565" s="147"/>
      <c r="O4565" s="105" t="s">
        <v>52</v>
      </c>
      <c r="P4565" s="171">
        <v>35522</v>
      </c>
      <c r="Q4565" s="31"/>
      <c r="R4565" s="83" t="s">
        <v>188</v>
      </c>
      <c r="S4565" s="31" t="s">
        <v>34</v>
      </c>
      <c r="T4565" s="31"/>
      <c r="U4565" s="168"/>
      <c r="V4565" s="149"/>
      <c r="W4565" s="140" t="str" cm="1">
        <f t="array" ref="W4565">IF(SUM(LEN(B4565:V4565))=0,"",IF(OR(OR(ISBLANK(F4565),SUM(LEN(C4565),LEN(D4565))=0),AND(NOT(E4565="Unknown"),ISBLANK(J4565)),AND(NOT(O4565="Unknown"),ISBLANK(R4565))),"Missing Information", INDEX(Table15[Entire Service Line Classification], MATCH(SUMIFS(Table15[Unique ID],Table15[System-Owned Portion],E4565,Table15[If Material Anything Other than "Lead" in Column E,Was Material Ever Previously Lead?],G4565,Table15[Customer-Owned Portion],O4565),Table15[Unique ID],0),0)))</f>
        <v>Non-lead</v>
      </c>
      <c r="X4565"/>
    </row>
    <row r="4566" spans="2:24" ht="30" x14ac:dyDescent="0.25">
      <c r="B4566" s="145" t="s">
        <v>706</v>
      </c>
      <c r="C4566" s="31" t="s">
        <v>8121</v>
      </c>
      <c r="D4566" s="31"/>
      <c r="E4566" s="43" t="s">
        <v>52</v>
      </c>
      <c r="F4566" s="42" t="s">
        <v>34</v>
      </c>
      <c r="G4566" s="83" t="s">
        <v>34</v>
      </c>
      <c r="H4566" s="168">
        <v>35522</v>
      </c>
      <c r="I4566" s="31"/>
      <c r="J4566" s="83" t="s">
        <v>188</v>
      </c>
      <c r="K4566" s="31" t="s">
        <v>34</v>
      </c>
      <c r="L4566" s="31"/>
      <c r="M4566" s="168"/>
      <c r="N4566" s="147"/>
      <c r="O4566" s="105" t="s">
        <v>52</v>
      </c>
      <c r="P4566" s="171">
        <v>35522</v>
      </c>
      <c r="Q4566" s="31"/>
      <c r="R4566" s="83" t="s">
        <v>188</v>
      </c>
      <c r="S4566" s="31" t="s">
        <v>34</v>
      </c>
      <c r="T4566" s="31"/>
      <c r="U4566" s="168"/>
      <c r="V4566" s="149"/>
      <c r="W4566" s="140" t="str" cm="1">
        <f t="array" ref="W4566">IF(SUM(LEN(B4566:V4566))=0,"",IF(OR(OR(ISBLANK(F4566),SUM(LEN(C4566),LEN(D4566))=0),AND(NOT(E4566="Unknown"),ISBLANK(J4566)),AND(NOT(O4566="Unknown"),ISBLANK(R4566))),"Missing Information", INDEX(Table15[Entire Service Line Classification], MATCH(SUMIFS(Table15[Unique ID],Table15[System-Owned Portion],E4566,Table15[If Material Anything Other than "Lead" in Column E,Was Material Ever Previously Lead?],G4566,Table15[Customer-Owned Portion],O4566),Table15[Unique ID],0),0)))</f>
        <v>Non-lead</v>
      </c>
      <c r="X4566"/>
    </row>
    <row r="4567" spans="2:24" ht="30" x14ac:dyDescent="0.25">
      <c r="B4567" s="145" t="s">
        <v>713</v>
      </c>
      <c r="C4567" s="31" t="s">
        <v>8128</v>
      </c>
      <c r="D4567" s="31"/>
      <c r="E4567" s="43" t="s">
        <v>52</v>
      </c>
      <c r="F4567" s="42" t="s">
        <v>34</v>
      </c>
      <c r="G4567" s="83" t="s">
        <v>34</v>
      </c>
      <c r="H4567" s="168">
        <v>35522</v>
      </c>
      <c r="I4567" s="31"/>
      <c r="J4567" s="83" t="s">
        <v>188</v>
      </c>
      <c r="K4567" s="31" t="s">
        <v>34</v>
      </c>
      <c r="L4567" s="31"/>
      <c r="M4567" s="168"/>
      <c r="N4567" s="147"/>
      <c r="O4567" s="105" t="s">
        <v>52</v>
      </c>
      <c r="P4567" s="171">
        <v>35522</v>
      </c>
      <c r="Q4567" s="31"/>
      <c r="R4567" s="83" t="s">
        <v>188</v>
      </c>
      <c r="S4567" s="31" t="s">
        <v>34</v>
      </c>
      <c r="T4567" s="31"/>
      <c r="U4567" s="168"/>
      <c r="V4567" s="149"/>
      <c r="W4567" s="140" t="str" cm="1">
        <f t="array" ref="W4567">IF(SUM(LEN(B4567:V4567))=0,"",IF(OR(OR(ISBLANK(F4567),SUM(LEN(C4567),LEN(D4567))=0),AND(NOT(E4567="Unknown"),ISBLANK(J4567)),AND(NOT(O4567="Unknown"),ISBLANK(R4567))),"Missing Information", INDEX(Table15[Entire Service Line Classification], MATCH(SUMIFS(Table15[Unique ID],Table15[System-Owned Portion],E4567,Table15[If Material Anything Other than "Lead" in Column E,Was Material Ever Previously Lead?],G4567,Table15[Customer-Owned Portion],O4567),Table15[Unique ID],0),0)))</f>
        <v>Non-lead</v>
      </c>
      <c r="X4567"/>
    </row>
    <row r="4568" spans="2:24" ht="30" x14ac:dyDescent="0.25">
      <c r="B4568" s="145" t="s">
        <v>722</v>
      </c>
      <c r="C4568" s="31" t="s">
        <v>8137</v>
      </c>
      <c r="D4568" s="31"/>
      <c r="E4568" s="43" t="s">
        <v>52</v>
      </c>
      <c r="F4568" s="42" t="s">
        <v>34</v>
      </c>
      <c r="G4568" s="83" t="s">
        <v>34</v>
      </c>
      <c r="H4568" s="168">
        <v>35522</v>
      </c>
      <c r="I4568" s="31"/>
      <c r="J4568" s="83" t="s">
        <v>188</v>
      </c>
      <c r="K4568" s="31" t="s">
        <v>34</v>
      </c>
      <c r="L4568" s="31"/>
      <c r="M4568" s="168"/>
      <c r="N4568" s="147"/>
      <c r="O4568" s="105" t="s">
        <v>52</v>
      </c>
      <c r="P4568" s="171">
        <v>35522</v>
      </c>
      <c r="Q4568" s="31"/>
      <c r="R4568" s="83" t="s">
        <v>188</v>
      </c>
      <c r="S4568" s="31" t="s">
        <v>34</v>
      </c>
      <c r="T4568" s="31"/>
      <c r="U4568" s="168"/>
      <c r="V4568" s="149"/>
      <c r="W4568" s="140" t="str" cm="1">
        <f t="array" ref="W4568">IF(SUM(LEN(B4568:V4568))=0,"",IF(OR(OR(ISBLANK(F4568),SUM(LEN(C4568),LEN(D4568))=0),AND(NOT(E4568="Unknown"),ISBLANK(J4568)),AND(NOT(O4568="Unknown"),ISBLANK(R4568))),"Missing Information", INDEX(Table15[Entire Service Line Classification], MATCH(SUMIFS(Table15[Unique ID],Table15[System-Owned Portion],E4568,Table15[If Material Anything Other than "Lead" in Column E,Was Material Ever Previously Lead?],G4568,Table15[Customer-Owned Portion],O4568),Table15[Unique ID],0),0)))</f>
        <v>Non-lead</v>
      </c>
      <c r="X4568"/>
    </row>
    <row r="4569" spans="2:24" ht="30" x14ac:dyDescent="0.25">
      <c r="B4569" s="145" t="s">
        <v>1673</v>
      </c>
      <c r="C4569" s="31" t="s">
        <v>9095</v>
      </c>
      <c r="D4569" s="31"/>
      <c r="E4569" s="43" t="s">
        <v>52</v>
      </c>
      <c r="F4569" s="42" t="s">
        <v>34</v>
      </c>
      <c r="G4569" s="83" t="s">
        <v>34</v>
      </c>
      <c r="H4569" s="168">
        <v>35522</v>
      </c>
      <c r="I4569" s="31"/>
      <c r="J4569" s="83" t="s">
        <v>188</v>
      </c>
      <c r="K4569" s="31" t="s">
        <v>34</v>
      </c>
      <c r="L4569" s="31"/>
      <c r="M4569" s="168"/>
      <c r="N4569" s="147"/>
      <c r="O4569" s="105" t="s">
        <v>52</v>
      </c>
      <c r="P4569" s="171">
        <v>35522</v>
      </c>
      <c r="Q4569" s="31"/>
      <c r="R4569" s="83" t="s">
        <v>188</v>
      </c>
      <c r="S4569" s="31" t="s">
        <v>34</v>
      </c>
      <c r="T4569" s="31"/>
      <c r="U4569" s="168"/>
      <c r="V4569" s="149"/>
      <c r="W4569" s="140" t="str" cm="1">
        <f t="array" ref="W4569">IF(SUM(LEN(B4569:V4569))=0,"",IF(OR(OR(ISBLANK(F4569),SUM(LEN(C4569),LEN(D4569))=0),AND(NOT(E4569="Unknown"),ISBLANK(J4569)),AND(NOT(O4569="Unknown"),ISBLANK(R4569))),"Missing Information", INDEX(Table15[Entire Service Line Classification], MATCH(SUMIFS(Table15[Unique ID],Table15[System-Owned Portion],E4569,Table15[If Material Anything Other than "Lead" in Column E,Was Material Ever Previously Lead?],G4569,Table15[Customer-Owned Portion],O4569),Table15[Unique ID],0),0)))</f>
        <v>Non-lead</v>
      </c>
      <c r="X4569"/>
    </row>
    <row r="4570" spans="2:24" ht="30" x14ac:dyDescent="0.25">
      <c r="B4570" s="145" t="s">
        <v>2893</v>
      </c>
      <c r="C4570" s="31" t="s">
        <v>10325</v>
      </c>
      <c r="D4570" s="31"/>
      <c r="E4570" s="43" t="s">
        <v>52</v>
      </c>
      <c r="F4570" s="42" t="s">
        <v>34</v>
      </c>
      <c r="G4570" s="83" t="s">
        <v>34</v>
      </c>
      <c r="H4570" s="168">
        <v>35522</v>
      </c>
      <c r="I4570" s="31"/>
      <c r="J4570" s="83" t="s">
        <v>188</v>
      </c>
      <c r="K4570" s="31" t="s">
        <v>34</v>
      </c>
      <c r="L4570" s="31"/>
      <c r="M4570" s="168"/>
      <c r="N4570" s="147"/>
      <c r="O4570" s="105" t="s">
        <v>52</v>
      </c>
      <c r="P4570" s="171">
        <v>35522</v>
      </c>
      <c r="Q4570" s="31"/>
      <c r="R4570" s="83" t="s">
        <v>188</v>
      </c>
      <c r="S4570" s="31" t="s">
        <v>34</v>
      </c>
      <c r="T4570" s="31"/>
      <c r="U4570" s="168"/>
      <c r="V4570" s="149"/>
      <c r="W4570" s="140" t="str" cm="1">
        <f t="array" ref="W4570">IF(SUM(LEN(B4570:V4570))=0,"",IF(OR(OR(ISBLANK(F4570),SUM(LEN(C4570),LEN(D4570))=0),AND(NOT(E4570="Unknown"),ISBLANK(J4570)),AND(NOT(O4570="Unknown"),ISBLANK(R4570))),"Missing Information", INDEX(Table15[Entire Service Line Classification], MATCH(SUMIFS(Table15[Unique ID],Table15[System-Owned Portion],E4570,Table15[If Material Anything Other than "Lead" in Column E,Was Material Ever Previously Lead?],G4570,Table15[Customer-Owned Portion],O4570),Table15[Unique ID],0),0)))</f>
        <v>Non-lead</v>
      </c>
      <c r="X4570"/>
    </row>
    <row r="4571" spans="2:24" ht="30" x14ac:dyDescent="0.25">
      <c r="B4571" s="145" t="s">
        <v>3071</v>
      </c>
      <c r="C4571" s="31" t="s">
        <v>10503</v>
      </c>
      <c r="D4571" s="31"/>
      <c r="E4571" s="43" t="s">
        <v>52</v>
      </c>
      <c r="F4571" s="42" t="s">
        <v>34</v>
      </c>
      <c r="G4571" s="83" t="s">
        <v>34</v>
      </c>
      <c r="H4571" s="168">
        <v>35522</v>
      </c>
      <c r="I4571" s="31"/>
      <c r="J4571" s="83" t="s">
        <v>188</v>
      </c>
      <c r="K4571" s="31" t="s">
        <v>34</v>
      </c>
      <c r="L4571" s="31"/>
      <c r="M4571" s="168"/>
      <c r="N4571" s="147"/>
      <c r="O4571" s="105" t="s">
        <v>52</v>
      </c>
      <c r="P4571" s="171">
        <v>35522</v>
      </c>
      <c r="Q4571" s="31"/>
      <c r="R4571" s="83" t="s">
        <v>188</v>
      </c>
      <c r="S4571" s="31" t="s">
        <v>34</v>
      </c>
      <c r="T4571" s="31"/>
      <c r="U4571" s="168"/>
      <c r="V4571" s="149"/>
      <c r="W4571" s="140" t="str" cm="1">
        <f t="array" ref="W4571">IF(SUM(LEN(B4571:V4571))=0,"",IF(OR(OR(ISBLANK(F4571),SUM(LEN(C4571),LEN(D4571))=0),AND(NOT(E4571="Unknown"),ISBLANK(J4571)),AND(NOT(O4571="Unknown"),ISBLANK(R4571))),"Missing Information", INDEX(Table15[Entire Service Line Classification], MATCH(SUMIFS(Table15[Unique ID],Table15[System-Owned Portion],E4571,Table15[If Material Anything Other than "Lead" in Column E,Was Material Ever Previously Lead?],G4571,Table15[Customer-Owned Portion],O4571),Table15[Unique ID],0),0)))</f>
        <v>Non-lead</v>
      </c>
      <c r="X4571"/>
    </row>
    <row r="4572" spans="2:24" ht="30" x14ac:dyDescent="0.25">
      <c r="B4572" s="145" t="s">
        <v>5536</v>
      </c>
      <c r="C4572" s="31" t="s">
        <v>13133</v>
      </c>
      <c r="D4572" s="31"/>
      <c r="E4572" s="43" t="s">
        <v>52</v>
      </c>
      <c r="F4572" s="42" t="s">
        <v>34</v>
      </c>
      <c r="G4572" s="83" t="s">
        <v>34</v>
      </c>
      <c r="H4572" s="168">
        <v>35522</v>
      </c>
      <c r="I4572" s="31"/>
      <c r="J4572" s="83" t="s">
        <v>188</v>
      </c>
      <c r="K4572" s="31" t="s">
        <v>34</v>
      </c>
      <c r="L4572" s="31"/>
      <c r="M4572" s="168"/>
      <c r="N4572" s="147"/>
      <c r="O4572" s="105" t="s">
        <v>52</v>
      </c>
      <c r="P4572" s="171">
        <v>35522</v>
      </c>
      <c r="Q4572" s="31"/>
      <c r="R4572" s="83" t="s">
        <v>188</v>
      </c>
      <c r="S4572" s="31" t="s">
        <v>34</v>
      </c>
      <c r="T4572" s="31"/>
      <c r="U4572" s="168"/>
      <c r="V4572" s="149"/>
      <c r="W4572" s="140" t="str" cm="1">
        <f t="array" ref="W4572">IF(SUM(LEN(B4572:V4572))=0,"",IF(OR(OR(ISBLANK(F4572),SUM(LEN(C4572),LEN(D4572))=0),AND(NOT(E4572="Unknown"),ISBLANK(J4572)),AND(NOT(O4572="Unknown"),ISBLANK(R4572))),"Missing Information", INDEX(Table15[Entire Service Line Classification], MATCH(SUMIFS(Table15[Unique ID],Table15[System-Owned Portion],E4572,Table15[If Material Anything Other than "Lead" in Column E,Was Material Ever Previously Lead?],G4572,Table15[Customer-Owned Portion],O4572),Table15[Unique ID],0),0)))</f>
        <v>Non-lead</v>
      </c>
      <c r="X4572"/>
    </row>
    <row r="4573" spans="2:24" ht="30" x14ac:dyDescent="0.25">
      <c r="B4573" s="145" t="s">
        <v>5266</v>
      </c>
      <c r="C4573" s="31" t="s">
        <v>12863</v>
      </c>
      <c r="D4573" s="31"/>
      <c r="E4573" s="43" t="s">
        <v>52</v>
      </c>
      <c r="F4573" s="42" t="s">
        <v>34</v>
      </c>
      <c r="G4573" s="83" t="s">
        <v>34</v>
      </c>
      <c r="H4573" s="168">
        <v>35521</v>
      </c>
      <c r="I4573" s="31"/>
      <c r="J4573" s="83" t="s">
        <v>188</v>
      </c>
      <c r="K4573" s="31" t="s">
        <v>34</v>
      </c>
      <c r="L4573" s="31"/>
      <c r="M4573" s="168"/>
      <c r="N4573" s="147"/>
      <c r="O4573" s="105" t="s">
        <v>52</v>
      </c>
      <c r="P4573" s="171">
        <v>35521</v>
      </c>
      <c r="Q4573" s="31"/>
      <c r="R4573" s="83" t="s">
        <v>188</v>
      </c>
      <c r="S4573" s="31" t="s">
        <v>34</v>
      </c>
      <c r="T4573" s="31"/>
      <c r="U4573" s="168"/>
      <c r="V4573" s="149"/>
      <c r="W4573" s="140" t="str" cm="1">
        <f t="array" ref="W4573">IF(SUM(LEN(B4573:V4573))=0,"",IF(OR(OR(ISBLANK(F4573),SUM(LEN(C4573),LEN(D4573))=0),AND(NOT(E4573="Unknown"),ISBLANK(J4573)),AND(NOT(O4573="Unknown"),ISBLANK(R4573))),"Missing Information", INDEX(Table15[Entire Service Line Classification], MATCH(SUMIFS(Table15[Unique ID],Table15[System-Owned Portion],E4573,Table15[If Material Anything Other than "Lead" in Column E,Was Material Ever Previously Lead?],G4573,Table15[Customer-Owned Portion],O4573),Table15[Unique ID],0),0)))</f>
        <v>Non-lead</v>
      </c>
      <c r="X4573"/>
    </row>
    <row r="4574" spans="2:24" ht="30" x14ac:dyDescent="0.25">
      <c r="B4574" s="145" t="s">
        <v>5821</v>
      </c>
      <c r="C4574" s="31" t="s">
        <v>13419</v>
      </c>
      <c r="D4574" s="31"/>
      <c r="E4574" s="43" t="s">
        <v>52</v>
      </c>
      <c r="F4574" s="42" t="s">
        <v>34</v>
      </c>
      <c r="G4574" s="83" t="s">
        <v>34</v>
      </c>
      <c r="H4574" s="168">
        <v>35521</v>
      </c>
      <c r="I4574" s="31"/>
      <c r="J4574" s="83" t="s">
        <v>188</v>
      </c>
      <c r="K4574" s="31" t="s">
        <v>34</v>
      </c>
      <c r="L4574" s="31"/>
      <c r="M4574" s="168"/>
      <c r="N4574" s="147"/>
      <c r="O4574" s="105" t="s">
        <v>52</v>
      </c>
      <c r="P4574" s="171">
        <v>35521</v>
      </c>
      <c r="Q4574" s="31"/>
      <c r="R4574" s="83" t="s">
        <v>188</v>
      </c>
      <c r="S4574" s="31" t="s">
        <v>34</v>
      </c>
      <c r="T4574" s="31"/>
      <c r="U4574" s="168"/>
      <c r="V4574" s="149"/>
      <c r="W4574" s="140" t="str" cm="1">
        <f t="array" ref="W4574">IF(SUM(LEN(B4574:V4574))=0,"",IF(OR(OR(ISBLANK(F4574),SUM(LEN(C4574),LEN(D4574))=0),AND(NOT(E4574="Unknown"),ISBLANK(J4574)),AND(NOT(O4574="Unknown"),ISBLANK(R4574))),"Missing Information", INDEX(Table15[Entire Service Line Classification], MATCH(SUMIFS(Table15[Unique ID],Table15[System-Owned Portion],E4574,Table15[If Material Anything Other than "Lead" in Column E,Was Material Ever Previously Lead?],G4574,Table15[Customer-Owned Portion],O4574),Table15[Unique ID],0),0)))</f>
        <v>Non-lead</v>
      </c>
      <c r="X4574"/>
    </row>
    <row r="4575" spans="2:24" ht="30" x14ac:dyDescent="0.25">
      <c r="B4575" s="145" t="s">
        <v>407</v>
      </c>
      <c r="C4575" s="31" t="s">
        <v>7822</v>
      </c>
      <c r="D4575" s="31"/>
      <c r="E4575" s="43" t="s">
        <v>52</v>
      </c>
      <c r="F4575" s="42" t="s">
        <v>34</v>
      </c>
      <c r="G4575" s="83" t="s">
        <v>34</v>
      </c>
      <c r="H4575" s="168">
        <v>35520</v>
      </c>
      <c r="I4575" s="31"/>
      <c r="J4575" s="83" t="s">
        <v>188</v>
      </c>
      <c r="K4575" s="31" t="s">
        <v>34</v>
      </c>
      <c r="L4575" s="31"/>
      <c r="M4575" s="168"/>
      <c r="N4575" s="147"/>
      <c r="O4575" s="105" t="s">
        <v>52</v>
      </c>
      <c r="P4575" s="171">
        <v>35520</v>
      </c>
      <c r="Q4575" s="31"/>
      <c r="R4575" s="83" t="s">
        <v>188</v>
      </c>
      <c r="S4575" s="31" t="s">
        <v>34</v>
      </c>
      <c r="T4575" s="31"/>
      <c r="U4575" s="168"/>
      <c r="V4575" s="149"/>
      <c r="W4575" s="140" t="str" cm="1">
        <f t="array" ref="W4575">IF(SUM(LEN(B4575:V4575))=0,"",IF(OR(OR(ISBLANK(F4575),SUM(LEN(C4575),LEN(D4575))=0),AND(NOT(E4575="Unknown"),ISBLANK(J4575)),AND(NOT(O4575="Unknown"),ISBLANK(R4575))),"Missing Information", INDEX(Table15[Entire Service Line Classification], MATCH(SUMIFS(Table15[Unique ID],Table15[System-Owned Portion],E4575,Table15[If Material Anything Other than "Lead" in Column E,Was Material Ever Previously Lead?],G4575,Table15[Customer-Owned Portion],O4575),Table15[Unique ID],0),0)))</f>
        <v>Non-lead</v>
      </c>
      <c r="X4575"/>
    </row>
    <row r="4576" spans="2:24" ht="30" x14ac:dyDescent="0.25">
      <c r="B4576" s="145" t="s">
        <v>1681</v>
      </c>
      <c r="C4576" s="31" t="s">
        <v>9105</v>
      </c>
      <c r="D4576" s="31"/>
      <c r="E4576" s="43" t="s">
        <v>52</v>
      </c>
      <c r="F4576" s="42" t="s">
        <v>34</v>
      </c>
      <c r="G4576" s="83" t="s">
        <v>34</v>
      </c>
      <c r="H4576" s="168">
        <v>35520</v>
      </c>
      <c r="I4576" s="31"/>
      <c r="J4576" s="83" t="s">
        <v>188</v>
      </c>
      <c r="K4576" s="31" t="s">
        <v>34</v>
      </c>
      <c r="L4576" s="31"/>
      <c r="M4576" s="168"/>
      <c r="N4576" s="147"/>
      <c r="O4576" s="105" t="s">
        <v>52</v>
      </c>
      <c r="P4576" s="171">
        <v>35520</v>
      </c>
      <c r="Q4576" s="31"/>
      <c r="R4576" s="83" t="s">
        <v>188</v>
      </c>
      <c r="S4576" s="31" t="s">
        <v>34</v>
      </c>
      <c r="T4576" s="31"/>
      <c r="U4576" s="168"/>
      <c r="V4576" s="149"/>
      <c r="W4576" s="140" t="str" cm="1">
        <f t="array" ref="W4576">IF(SUM(LEN(B4576:V4576))=0,"",IF(OR(OR(ISBLANK(F4576),SUM(LEN(C4576),LEN(D4576))=0),AND(NOT(E4576="Unknown"),ISBLANK(J4576)),AND(NOT(O4576="Unknown"),ISBLANK(R4576))),"Missing Information", INDEX(Table15[Entire Service Line Classification], MATCH(SUMIFS(Table15[Unique ID],Table15[System-Owned Portion],E4576,Table15[If Material Anything Other than "Lead" in Column E,Was Material Ever Previously Lead?],G4576,Table15[Customer-Owned Portion],O4576),Table15[Unique ID],0),0)))</f>
        <v>Non-lead</v>
      </c>
      <c r="X4576"/>
    </row>
    <row r="4577" spans="2:24" ht="30" x14ac:dyDescent="0.25">
      <c r="B4577" s="145" t="s">
        <v>6561</v>
      </c>
      <c r="C4577" s="31" t="s">
        <v>14164</v>
      </c>
      <c r="D4577" s="31"/>
      <c r="E4577" s="43" t="s">
        <v>52</v>
      </c>
      <c r="F4577" s="42" t="s">
        <v>34</v>
      </c>
      <c r="G4577" s="83" t="s">
        <v>34</v>
      </c>
      <c r="H4577" s="168">
        <v>35517</v>
      </c>
      <c r="I4577" s="31"/>
      <c r="J4577" s="83" t="s">
        <v>188</v>
      </c>
      <c r="K4577" s="31" t="s">
        <v>34</v>
      </c>
      <c r="L4577" s="31"/>
      <c r="M4577" s="168"/>
      <c r="N4577" s="147"/>
      <c r="O4577" s="105" t="s">
        <v>52</v>
      </c>
      <c r="P4577" s="171">
        <v>35517</v>
      </c>
      <c r="Q4577" s="31"/>
      <c r="R4577" s="83" t="s">
        <v>188</v>
      </c>
      <c r="S4577" s="31" t="s">
        <v>34</v>
      </c>
      <c r="T4577" s="31"/>
      <c r="U4577" s="168"/>
      <c r="V4577" s="149"/>
      <c r="W4577" s="140" t="str" cm="1">
        <f t="array" ref="W4577">IF(SUM(LEN(B4577:V4577))=0,"",IF(OR(OR(ISBLANK(F4577),SUM(LEN(C4577),LEN(D4577))=0),AND(NOT(E4577="Unknown"),ISBLANK(J4577)),AND(NOT(O4577="Unknown"),ISBLANK(R4577))),"Missing Information", INDEX(Table15[Entire Service Line Classification], MATCH(SUMIFS(Table15[Unique ID],Table15[System-Owned Portion],E4577,Table15[If Material Anything Other than "Lead" in Column E,Was Material Ever Previously Lead?],G4577,Table15[Customer-Owned Portion],O4577),Table15[Unique ID],0),0)))</f>
        <v>Non-lead</v>
      </c>
      <c r="X4577"/>
    </row>
    <row r="4578" spans="2:24" ht="30" x14ac:dyDescent="0.25">
      <c r="B4578" s="145" t="s">
        <v>1200</v>
      </c>
      <c r="C4578" s="31" t="s">
        <v>8613</v>
      </c>
      <c r="D4578" s="31"/>
      <c r="E4578" s="43" t="s">
        <v>52</v>
      </c>
      <c r="F4578" s="42" t="s">
        <v>34</v>
      </c>
      <c r="G4578" s="83" t="s">
        <v>34</v>
      </c>
      <c r="H4578" s="168">
        <v>35515</v>
      </c>
      <c r="I4578" s="31"/>
      <c r="J4578" s="83" t="s">
        <v>188</v>
      </c>
      <c r="K4578" s="31" t="s">
        <v>34</v>
      </c>
      <c r="L4578" s="31"/>
      <c r="M4578" s="168"/>
      <c r="N4578" s="147"/>
      <c r="O4578" s="105" t="s">
        <v>52</v>
      </c>
      <c r="P4578" s="171">
        <v>35515</v>
      </c>
      <c r="Q4578" s="31"/>
      <c r="R4578" s="83" t="s">
        <v>188</v>
      </c>
      <c r="S4578" s="31" t="s">
        <v>34</v>
      </c>
      <c r="T4578" s="31"/>
      <c r="U4578" s="168"/>
      <c r="V4578" s="149"/>
      <c r="W4578" s="140" t="str" cm="1">
        <f t="array" ref="W4578">IF(SUM(LEN(B4578:V4578))=0,"",IF(OR(OR(ISBLANK(F4578),SUM(LEN(C4578),LEN(D4578))=0),AND(NOT(E4578="Unknown"),ISBLANK(J4578)),AND(NOT(O4578="Unknown"),ISBLANK(R4578))),"Missing Information", INDEX(Table15[Entire Service Line Classification], MATCH(SUMIFS(Table15[Unique ID],Table15[System-Owned Portion],E4578,Table15[If Material Anything Other than "Lead" in Column E,Was Material Ever Previously Lead?],G4578,Table15[Customer-Owned Portion],O4578),Table15[Unique ID],0),0)))</f>
        <v>Non-lead</v>
      </c>
      <c r="X4578"/>
    </row>
    <row r="4579" spans="2:24" ht="30" x14ac:dyDescent="0.25">
      <c r="B4579" s="145" t="s">
        <v>4592</v>
      </c>
      <c r="C4579" s="31" t="s">
        <v>12188</v>
      </c>
      <c r="D4579" s="31"/>
      <c r="E4579" s="43" t="s">
        <v>52</v>
      </c>
      <c r="F4579" s="42" t="s">
        <v>34</v>
      </c>
      <c r="G4579" s="83" t="s">
        <v>34</v>
      </c>
      <c r="H4579" s="168">
        <v>35515</v>
      </c>
      <c r="I4579" s="31"/>
      <c r="J4579" s="83" t="s">
        <v>188</v>
      </c>
      <c r="K4579" s="31" t="s">
        <v>34</v>
      </c>
      <c r="L4579" s="31"/>
      <c r="M4579" s="168"/>
      <c r="N4579" s="147"/>
      <c r="O4579" s="105" t="s">
        <v>52</v>
      </c>
      <c r="P4579" s="171">
        <v>35515</v>
      </c>
      <c r="Q4579" s="31"/>
      <c r="R4579" s="83" t="s">
        <v>188</v>
      </c>
      <c r="S4579" s="31" t="s">
        <v>34</v>
      </c>
      <c r="T4579" s="31"/>
      <c r="U4579" s="168"/>
      <c r="V4579" s="149"/>
      <c r="W4579" s="140" t="str" cm="1">
        <f t="array" ref="W4579">IF(SUM(LEN(B4579:V4579))=0,"",IF(OR(OR(ISBLANK(F4579),SUM(LEN(C4579),LEN(D4579))=0),AND(NOT(E4579="Unknown"),ISBLANK(J4579)),AND(NOT(O4579="Unknown"),ISBLANK(R4579))),"Missing Information", INDEX(Table15[Entire Service Line Classification], MATCH(SUMIFS(Table15[Unique ID],Table15[System-Owned Portion],E4579,Table15[If Material Anything Other than "Lead" in Column E,Was Material Ever Previously Lead?],G4579,Table15[Customer-Owned Portion],O4579),Table15[Unique ID],0),0)))</f>
        <v>Non-lead</v>
      </c>
      <c r="X4579"/>
    </row>
    <row r="4580" spans="2:24" ht="30" x14ac:dyDescent="0.25">
      <c r="B4580" s="145" t="s">
        <v>647</v>
      </c>
      <c r="C4580" s="31" t="s">
        <v>8062</v>
      </c>
      <c r="D4580" s="31"/>
      <c r="E4580" s="43" t="s">
        <v>52</v>
      </c>
      <c r="F4580" s="42" t="s">
        <v>34</v>
      </c>
      <c r="G4580" s="83" t="s">
        <v>34</v>
      </c>
      <c r="H4580" s="168">
        <v>35514</v>
      </c>
      <c r="I4580" s="31"/>
      <c r="J4580" s="83" t="s">
        <v>188</v>
      </c>
      <c r="K4580" s="31" t="s">
        <v>34</v>
      </c>
      <c r="L4580" s="31"/>
      <c r="M4580" s="168"/>
      <c r="N4580" s="147"/>
      <c r="O4580" s="105" t="s">
        <v>52</v>
      </c>
      <c r="P4580" s="171">
        <v>35514</v>
      </c>
      <c r="Q4580" s="31"/>
      <c r="R4580" s="83" t="s">
        <v>188</v>
      </c>
      <c r="S4580" s="31" t="s">
        <v>34</v>
      </c>
      <c r="T4580" s="31"/>
      <c r="U4580" s="168"/>
      <c r="V4580" s="149"/>
      <c r="W4580" s="140" t="str" cm="1">
        <f t="array" ref="W4580">IF(SUM(LEN(B4580:V4580))=0,"",IF(OR(OR(ISBLANK(F4580),SUM(LEN(C4580),LEN(D4580))=0),AND(NOT(E4580="Unknown"),ISBLANK(J4580)),AND(NOT(O4580="Unknown"),ISBLANK(R4580))),"Missing Information", INDEX(Table15[Entire Service Line Classification], MATCH(SUMIFS(Table15[Unique ID],Table15[System-Owned Portion],E4580,Table15[If Material Anything Other than "Lead" in Column E,Was Material Ever Previously Lead?],G4580,Table15[Customer-Owned Portion],O4580),Table15[Unique ID],0),0)))</f>
        <v>Non-lead</v>
      </c>
      <c r="X4580"/>
    </row>
    <row r="4581" spans="2:24" ht="30" x14ac:dyDescent="0.25">
      <c r="B4581" s="145" t="s">
        <v>1239</v>
      </c>
      <c r="C4581" s="31" t="s">
        <v>8652</v>
      </c>
      <c r="D4581" s="31"/>
      <c r="E4581" s="43" t="s">
        <v>52</v>
      </c>
      <c r="F4581" s="42" t="s">
        <v>34</v>
      </c>
      <c r="G4581" s="83" t="s">
        <v>34</v>
      </c>
      <c r="H4581" s="168">
        <v>35514</v>
      </c>
      <c r="I4581" s="31"/>
      <c r="J4581" s="83" t="s">
        <v>188</v>
      </c>
      <c r="K4581" s="31" t="s">
        <v>34</v>
      </c>
      <c r="L4581" s="31"/>
      <c r="M4581" s="168"/>
      <c r="N4581" s="147"/>
      <c r="O4581" s="105" t="s">
        <v>52</v>
      </c>
      <c r="P4581" s="171">
        <v>35514</v>
      </c>
      <c r="Q4581" s="31"/>
      <c r="R4581" s="83" t="s">
        <v>188</v>
      </c>
      <c r="S4581" s="31" t="s">
        <v>34</v>
      </c>
      <c r="T4581" s="31"/>
      <c r="U4581" s="168"/>
      <c r="V4581" s="149"/>
      <c r="W4581" s="140" t="str" cm="1">
        <f t="array" ref="W4581">IF(SUM(LEN(B4581:V4581))=0,"",IF(OR(OR(ISBLANK(F4581),SUM(LEN(C4581),LEN(D4581))=0),AND(NOT(E4581="Unknown"),ISBLANK(J4581)),AND(NOT(O4581="Unknown"),ISBLANK(R4581))),"Missing Information", INDEX(Table15[Entire Service Line Classification], MATCH(SUMIFS(Table15[Unique ID],Table15[System-Owned Portion],E4581,Table15[If Material Anything Other than "Lead" in Column E,Was Material Ever Previously Lead?],G4581,Table15[Customer-Owned Portion],O4581),Table15[Unique ID],0),0)))</f>
        <v>Non-lead</v>
      </c>
      <c r="X4581"/>
    </row>
    <row r="4582" spans="2:24" ht="30" x14ac:dyDescent="0.25">
      <c r="B4582" s="145" t="s">
        <v>1685</v>
      </c>
      <c r="C4582" s="31" t="s">
        <v>9109</v>
      </c>
      <c r="D4582" s="31"/>
      <c r="E4582" s="43" t="s">
        <v>52</v>
      </c>
      <c r="F4582" s="42" t="s">
        <v>34</v>
      </c>
      <c r="G4582" s="83" t="s">
        <v>34</v>
      </c>
      <c r="H4582" s="168">
        <v>35514</v>
      </c>
      <c r="I4582" s="31"/>
      <c r="J4582" s="83" t="s">
        <v>188</v>
      </c>
      <c r="K4582" s="31" t="s">
        <v>34</v>
      </c>
      <c r="L4582" s="31"/>
      <c r="M4582" s="168"/>
      <c r="N4582" s="147"/>
      <c r="O4582" s="105" t="s">
        <v>52</v>
      </c>
      <c r="P4582" s="171">
        <v>35514</v>
      </c>
      <c r="Q4582" s="31"/>
      <c r="R4582" s="83" t="s">
        <v>188</v>
      </c>
      <c r="S4582" s="31" t="s">
        <v>34</v>
      </c>
      <c r="T4582" s="31"/>
      <c r="U4582" s="168"/>
      <c r="V4582" s="149"/>
      <c r="W4582" s="140" t="str" cm="1">
        <f t="array" ref="W4582">IF(SUM(LEN(B4582:V4582))=0,"",IF(OR(OR(ISBLANK(F4582),SUM(LEN(C4582),LEN(D4582))=0),AND(NOT(E4582="Unknown"),ISBLANK(J4582)),AND(NOT(O4582="Unknown"),ISBLANK(R4582))),"Missing Information", INDEX(Table15[Entire Service Line Classification], MATCH(SUMIFS(Table15[Unique ID],Table15[System-Owned Portion],E4582,Table15[If Material Anything Other than "Lead" in Column E,Was Material Ever Previously Lead?],G4582,Table15[Customer-Owned Portion],O4582),Table15[Unique ID],0),0)))</f>
        <v>Non-lead</v>
      </c>
      <c r="X4582"/>
    </row>
    <row r="4583" spans="2:24" ht="30" x14ac:dyDescent="0.25">
      <c r="B4583" s="145" t="s">
        <v>6623</v>
      </c>
      <c r="C4583" s="31" t="s">
        <v>14226</v>
      </c>
      <c r="D4583" s="31"/>
      <c r="E4583" s="43" t="s">
        <v>52</v>
      </c>
      <c r="F4583" s="42" t="s">
        <v>34</v>
      </c>
      <c r="G4583" s="83" t="s">
        <v>34</v>
      </c>
      <c r="H4583" s="168">
        <v>35514</v>
      </c>
      <c r="I4583" s="31"/>
      <c r="J4583" s="83" t="s">
        <v>188</v>
      </c>
      <c r="K4583" s="31" t="s">
        <v>34</v>
      </c>
      <c r="L4583" s="31"/>
      <c r="M4583" s="168"/>
      <c r="N4583" s="147"/>
      <c r="O4583" s="105" t="s">
        <v>52</v>
      </c>
      <c r="P4583" s="171">
        <v>35514</v>
      </c>
      <c r="Q4583" s="31"/>
      <c r="R4583" s="83" t="s">
        <v>188</v>
      </c>
      <c r="S4583" s="31" t="s">
        <v>34</v>
      </c>
      <c r="T4583" s="31"/>
      <c r="U4583" s="168"/>
      <c r="V4583" s="149"/>
      <c r="W4583" s="140" t="str" cm="1">
        <f t="array" ref="W4583">IF(SUM(LEN(B4583:V4583))=0,"",IF(OR(OR(ISBLANK(F4583),SUM(LEN(C4583),LEN(D4583))=0),AND(NOT(E4583="Unknown"),ISBLANK(J4583)),AND(NOT(O4583="Unknown"),ISBLANK(R4583))),"Missing Information", INDEX(Table15[Entire Service Line Classification], MATCH(SUMIFS(Table15[Unique ID],Table15[System-Owned Portion],E4583,Table15[If Material Anything Other than "Lead" in Column E,Was Material Ever Previously Lead?],G4583,Table15[Customer-Owned Portion],O4583),Table15[Unique ID],0),0)))</f>
        <v>Non-lead</v>
      </c>
      <c r="X4583"/>
    </row>
    <row r="4584" spans="2:24" ht="30" x14ac:dyDescent="0.25">
      <c r="B4584" s="145" t="s">
        <v>6690</v>
      </c>
      <c r="C4584" s="31" t="s">
        <v>14296</v>
      </c>
      <c r="D4584" s="31"/>
      <c r="E4584" s="43" t="s">
        <v>52</v>
      </c>
      <c r="F4584" s="42" t="s">
        <v>34</v>
      </c>
      <c r="G4584" s="83" t="s">
        <v>34</v>
      </c>
      <c r="H4584" s="168">
        <v>35514</v>
      </c>
      <c r="I4584" s="31"/>
      <c r="J4584" s="83" t="s">
        <v>188</v>
      </c>
      <c r="K4584" s="31" t="s">
        <v>34</v>
      </c>
      <c r="L4584" s="31"/>
      <c r="M4584" s="168"/>
      <c r="N4584" s="147"/>
      <c r="O4584" s="105" t="s">
        <v>52</v>
      </c>
      <c r="P4584" s="171">
        <v>35514</v>
      </c>
      <c r="Q4584" s="31"/>
      <c r="R4584" s="83" t="s">
        <v>188</v>
      </c>
      <c r="S4584" s="31" t="s">
        <v>34</v>
      </c>
      <c r="T4584" s="31"/>
      <c r="U4584" s="168"/>
      <c r="V4584" s="149"/>
      <c r="W4584" s="140" t="str" cm="1">
        <f t="array" ref="W4584">IF(SUM(LEN(B4584:V4584))=0,"",IF(OR(OR(ISBLANK(F4584),SUM(LEN(C4584),LEN(D4584))=0),AND(NOT(E4584="Unknown"),ISBLANK(J4584)),AND(NOT(O4584="Unknown"),ISBLANK(R4584))),"Missing Information", INDEX(Table15[Entire Service Line Classification], MATCH(SUMIFS(Table15[Unique ID],Table15[System-Owned Portion],E4584,Table15[If Material Anything Other than "Lead" in Column E,Was Material Ever Previously Lead?],G4584,Table15[Customer-Owned Portion],O4584),Table15[Unique ID],0),0)))</f>
        <v>Non-lead</v>
      </c>
      <c r="X4584"/>
    </row>
    <row r="4585" spans="2:24" ht="30" x14ac:dyDescent="0.25">
      <c r="B4585" s="145" t="s">
        <v>6719</v>
      </c>
      <c r="C4585" s="31" t="s">
        <v>14325</v>
      </c>
      <c r="D4585" s="31"/>
      <c r="E4585" s="43" t="s">
        <v>52</v>
      </c>
      <c r="F4585" s="42" t="s">
        <v>34</v>
      </c>
      <c r="G4585" s="83" t="s">
        <v>34</v>
      </c>
      <c r="H4585" s="168">
        <v>35514</v>
      </c>
      <c r="I4585" s="31"/>
      <c r="J4585" s="83" t="s">
        <v>188</v>
      </c>
      <c r="K4585" s="31" t="s">
        <v>34</v>
      </c>
      <c r="L4585" s="31"/>
      <c r="M4585" s="168"/>
      <c r="N4585" s="147"/>
      <c r="O4585" s="105" t="s">
        <v>52</v>
      </c>
      <c r="P4585" s="171">
        <v>35514</v>
      </c>
      <c r="Q4585" s="31"/>
      <c r="R4585" s="83" t="s">
        <v>188</v>
      </c>
      <c r="S4585" s="31" t="s">
        <v>34</v>
      </c>
      <c r="T4585" s="31"/>
      <c r="U4585" s="168"/>
      <c r="V4585" s="149"/>
      <c r="W4585" s="140" t="str" cm="1">
        <f t="array" ref="W4585">IF(SUM(LEN(B4585:V4585))=0,"",IF(OR(OR(ISBLANK(F4585),SUM(LEN(C4585),LEN(D4585))=0),AND(NOT(E4585="Unknown"),ISBLANK(J4585)),AND(NOT(O4585="Unknown"),ISBLANK(R4585))),"Missing Information", INDEX(Table15[Entire Service Line Classification], MATCH(SUMIFS(Table15[Unique ID],Table15[System-Owned Portion],E4585,Table15[If Material Anything Other than "Lead" in Column E,Was Material Ever Previously Lead?],G4585,Table15[Customer-Owned Portion],O4585),Table15[Unique ID],0),0)))</f>
        <v>Non-lead</v>
      </c>
      <c r="X4585"/>
    </row>
    <row r="4586" spans="2:24" ht="30" x14ac:dyDescent="0.25">
      <c r="B4586" s="145" t="s">
        <v>6723</v>
      </c>
      <c r="C4586" s="31" t="s">
        <v>14329</v>
      </c>
      <c r="D4586" s="31"/>
      <c r="E4586" s="43" t="s">
        <v>52</v>
      </c>
      <c r="F4586" s="42" t="s">
        <v>34</v>
      </c>
      <c r="G4586" s="83" t="s">
        <v>34</v>
      </c>
      <c r="H4586" s="168">
        <v>35514</v>
      </c>
      <c r="I4586" s="31"/>
      <c r="J4586" s="83" t="s">
        <v>188</v>
      </c>
      <c r="K4586" s="31" t="s">
        <v>34</v>
      </c>
      <c r="L4586" s="31"/>
      <c r="M4586" s="168"/>
      <c r="N4586" s="147"/>
      <c r="O4586" s="105" t="s">
        <v>52</v>
      </c>
      <c r="P4586" s="171">
        <v>35514</v>
      </c>
      <c r="Q4586" s="31"/>
      <c r="R4586" s="83" t="s">
        <v>188</v>
      </c>
      <c r="S4586" s="31" t="s">
        <v>34</v>
      </c>
      <c r="T4586" s="31"/>
      <c r="U4586" s="168"/>
      <c r="V4586" s="149"/>
      <c r="W4586" s="140" t="str" cm="1">
        <f t="array" ref="W4586">IF(SUM(LEN(B4586:V4586))=0,"",IF(OR(OR(ISBLANK(F4586),SUM(LEN(C4586),LEN(D4586))=0),AND(NOT(E4586="Unknown"),ISBLANK(J4586)),AND(NOT(O4586="Unknown"),ISBLANK(R4586))),"Missing Information", INDEX(Table15[Entire Service Line Classification], MATCH(SUMIFS(Table15[Unique ID],Table15[System-Owned Portion],E4586,Table15[If Material Anything Other than "Lead" in Column E,Was Material Ever Previously Lead?],G4586,Table15[Customer-Owned Portion],O4586),Table15[Unique ID],0),0)))</f>
        <v>Non-lead</v>
      </c>
      <c r="X4586"/>
    </row>
    <row r="4587" spans="2:24" ht="30" x14ac:dyDescent="0.25">
      <c r="B4587" s="145" t="s">
        <v>6798</v>
      </c>
      <c r="C4587" s="31" t="s">
        <v>14413</v>
      </c>
      <c r="D4587" s="31"/>
      <c r="E4587" s="43" t="s">
        <v>52</v>
      </c>
      <c r="F4587" s="42" t="s">
        <v>34</v>
      </c>
      <c r="G4587" s="83" t="s">
        <v>34</v>
      </c>
      <c r="H4587" s="168">
        <v>35514</v>
      </c>
      <c r="I4587" s="31"/>
      <c r="J4587" s="83" t="s">
        <v>188</v>
      </c>
      <c r="K4587" s="31" t="s">
        <v>34</v>
      </c>
      <c r="L4587" s="31"/>
      <c r="M4587" s="168"/>
      <c r="N4587" s="147"/>
      <c r="O4587" s="105" t="s">
        <v>52</v>
      </c>
      <c r="P4587" s="171">
        <v>35514</v>
      </c>
      <c r="Q4587" s="31"/>
      <c r="R4587" s="83" t="s">
        <v>188</v>
      </c>
      <c r="S4587" s="31" t="s">
        <v>34</v>
      </c>
      <c r="T4587" s="31"/>
      <c r="U4587" s="168"/>
      <c r="V4587" s="149"/>
      <c r="W4587" s="140" t="str" cm="1">
        <f t="array" ref="W4587">IF(SUM(LEN(B4587:V4587))=0,"",IF(OR(OR(ISBLANK(F4587),SUM(LEN(C4587),LEN(D4587))=0),AND(NOT(E4587="Unknown"),ISBLANK(J4587)),AND(NOT(O4587="Unknown"),ISBLANK(R4587))),"Missing Information", INDEX(Table15[Entire Service Line Classification], MATCH(SUMIFS(Table15[Unique ID],Table15[System-Owned Portion],E4587,Table15[If Material Anything Other than "Lead" in Column E,Was Material Ever Previously Lead?],G4587,Table15[Customer-Owned Portion],O4587),Table15[Unique ID],0),0)))</f>
        <v>Non-lead</v>
      </c>
      <c r="X4587"/>
    </row>
    <row r="4588" spans="2:24" ht="30" x14ac:dyDescent="0.25">
      <c r="B4588" s="145" t="s">
        <v>6821</v>
      </c>
      <c r="C4588" s="31" t="s">
        <v>14440</v>
      </c>
      <c r="D4588" s="31"/>
      <c r="E4588" s="43" t="s">
        <v>52</v>
      </c>
      <c r="F4588" s="42" t="s">
        <v>34</v>
      </c>
      <c r="G4588" s="83" t="s">
        <v>34</v>
      </c>
      <c r="H4588" s="168">
        <v>35514</v>
      </c>
      <c r="I4588" s="31"/>
      <c r="J4588" s="83" t="s">
        <v>188</v>
      </c>
      <c r="K4588" s="31" t="s">
        <v>34</v>
      </c>
      <c r="L4588" s="31"/>
      <c r="M4588" s="168"/>
      <c r="N4588" s="147"/>
      <c r="O4588" s="105" t="s">
        <v>52</v>
      </c>
      <c r="P4588" s="171">
        <v>35514</v>
      </c>
      <c r="Q4588" s="31"/>
      <c r="R4588" s="83" t="s">
        <v>188</v>
      </c>
      <c r="S4588" s="31" t="s">
        <v>34</v>
      </c>
      <c r="T4588" s="31"/>
      <c r="U4588" s="168"/>
      <c r="V4588" s="149"/>
      <c r="W4588" s="140" t="str" cm="1">
        <f t="array" ref="W4588">IF(SUM(LEN(B4588:V4588))=0,"",IF(OR(OR(ISBLANK(F4588),SUM(LEN(C4588),LEN(D4588))=0),AND(NOT(E4588="Unknown"),ISBLANK(J4588)),AND(NOT(O4588="Unknown"),ISBLANK(R4588))),"Missing Information", INDEX(Table15[Entire Service Line Classification], MATCH(SUMIFS(Table15[Unique ID],Table15[System-Owned Portion],E4588,Table15[If Material Anything Other than "Lead" in Column E,Was Material Ever Previously Lead?],G4588,Table15[Customer-Owned Portion],O4588),Table15[Unique ID],0),0)))</f>
        <v>Non-lead</v>
      </c>
      <c r="X4588"/>
    </row>
    <row r="4589" spans="2:24" ht="30" x14ac:dyDescent="0.25">
      <c r="B4589" s="145" t="s">
        <v>6920</v>
      </c>
      <c r="C4589" s="31" t="s">
        <v>14544</v>
      </c>
      <c r="D4589" s="31"/>
      <c r="E4589" s="43" t="s">
        <v>52</v>
      </c>
      <c r="F4589" s="42" t="s">
        <v>34</v>
      </c>
      <c r="G4589" s="83" t="s">
        <v>34</v>
      </c>
      <c r="H4589" s="168">
        <v>35514</v>
      </c>
      <c r="I4589" s="31"/>
      <c r="J4589" s="83" t="s">
        <v>188</v>
      </c>
      <c r="K4589" s="31" t="s">
        <v>34</v>
      </c>
      <c r="L4589" s="31"/>
      <c r="M4589" s="168"/>
      <c r="N4589" s="147"/>
      <c r="O4589" s="105" t="s">
        <v>52</v>
      </c>
      <c r="P4589" s="171">
        <v>35514</v>
      </c>
      <c r="Q4589" s="31"/>
      <c r="R4589" s="83" t="s">
        <v>188</v>
      </c>
      <c r="S4589" s="31" t="s">
        <v>34</v>
      </c>
      <c r="T4589" s="31"/>
      <c r="U4589" s="168"/>
      <c r="V4589" s="149"/>
      <c r="W4589" s="140" t="str" cm="1">
        <f t="array" ref="W4589">IF(SUM(LEN(B4589:V4589))=0,"",IF(OR(OR(ISBLANK(F4589),SUM(LEN(C4589),LEN(D4589))=0),AND(NOT(E4589="Unknown"),ISBLANK(J4589)),AND(NOT(O4589="Unknown"),ISBLANK(R4589))),"Missing Information", INDEX(Table15[Entire Service Line Classification], MATCH(SUMIFS(Table15[Unique ID],Table15[System-Owned Portion],E4589,Table15[If Material Anything Other than "Lead" in Column E,Was Material Ever Previously Lead?],G4589,Table15[Customer-Owned Portion],O4589),Table15[Unique ID],0),0)))</f>
        <v>Non-lead</v>
      </c>
      <c r="X4589"/>
    </row>
    <row r="4590" spans="2:24" ht="30" x14ac:dyDescent="0.25">
      <c r="B4590" s="145" t="s">
        <v>4748</v>
      </c>
      <c r="C4590" s="31" t="s">
        <v>12345</v>
      </c>
      <c r="D4590" s="31"/>
      <c r="E4590" s="43" t="s">
        <v>52</v>
      </c>
      <c r="F4590" s="42" t="s">
        <v>34</v>
      </c>
      <c r="G4590" s="83" t="s">
        <v>34</v>
      </c>
      <c r="H4590" s="168">
        <v>35513</v>
      </c>
      <c r="I4590" s="31"/>
      <c r="J4590" s="83" t="s">
        <v>188</v>
      </c>
      <c r="K4590" s="31" t="s">
        <v>34</v>
      </c>
      <c r="L4590" s="31"/>
      <c r="M4590" s="168"/>
      <c r="N4590" s="147"/>
      <c r="O4590" s="105" t="s">
        <v>52</v>
      </c>
      <c r="P4590" s="171">
        <v>35513</v>
      </c>
      <c r="Q4590" s="31"/>
      <c r="R4590" s="83" t="s">
        <v>188</v>
      </c>
      <c r="S4590" s="31" t="s">
        <v>34</v>
      </c>
      <c r="T4590" s="31"/>
      <c r="U4590" s="168"/>
      <c r="V4590" s="149"/>
      <c r="W4590" s="140" t="str" cm="1">
        <f t="array" ref="W4590">IF(SUM(LEN(B4590:V4590))=0,"",IF(OR(OR(ISBLANK(F4590),SUM(LEN(C4590),LEN(D4590))=0),AND(NOT(E4590="Unknown"),ISBLANK(J4590)),AND(NOT(O4590="Unknown"),ISBLANK(R4590))),"Missing Information", INDEX(Table15[Entire Service Line Classification], MATCH(SUMIFS(Table15[Unique ID],Table15[System-Owned Portion],E4590,Table15[If Material Anything Other than "Lead" in Column E,Was Material Ever Previously Lead?],G4590,Table15[Customer-Owned Portion],O4590),Table15[Unique ID],0),0)))</f>
        <v>Non-lead</v>
      </c>
      <c r="X4590"/>
    </row>
    <row r="4591" spans="2:24" ht="30" x14ac:dyDescent="0.25">
      <c r="B4591" s="145" t="s">
        <v>4787</v>
      </c>
      <c r="C4591" s="31" t="s">
        <v>12384</v>
      </c>
      <c r="D4591" s="31"/>
      <c r="E4591" s="43" t="s">
        <v>52</v>
      </c>
      <c r="F4591" s="42" t="s">
        <v>34</v>
      </c>
      <c r="G4591" s="83" t="s">
        <v>34</v>
      </c>
      <c r="H4591" s="168">
        <v>35513</v>
      </c>
      <c r="I4591" s="31"/>
      <c r="J4591" s="83" t="s">
        <v>188</v>
      </c>
      <c r="K4591" s="31" t="s">
        <v>34</v>
      </c>
      <c r="L4591" s="31"/>
      <c r="M4591" s="168"/>
      <c r="N4591" s="147"/>
      <c r="O4591" s="105" t="s">
        <v>52</v>
      </c>
      <c r="P4591" s="171">
        <v>35513</v>
      </c>
      <c r="Q4591" s="31"/>
      <c r="R4591" s="83" t="s">
        <v>188</v>
      </c>
      <c r="S4591" s="31" t="s">
        <v>34</v>
      </c>
      <c r="T4591" s="31"/>
      <c r="U4591" s="168"/>
      <c r="V4591" s="149"/>
      <c r="W4591" s="140" t="str" cm="1">
        <f t="array" ref="W4591">IF(SUM(LEN(B4591:V4591))=0,"",IF(OR(OR(ISBLANK(F4591),SUM(LEN(C4591),LEN(D4591))=0),AND(NOT(E4591="Unknown"),ISBLANK(J4591)),AND(NOT(O4591="Unknown"),ISBLANK(R4591))),"Missing Information", INDEX(Table15[Entire Service Line Classification], MATCH(SUMIFS(Table15[Unique ID],Table15[System-Owned Portion],E4591,Table15[If Material Anything Other than "Lead" in Column E,Was Material Ever Previously Lead?],G4591,Table15[Customer-Owned Portion],O4591),Table15[Unique ID],0),0)))</f>
        <v>Non-lead</v>
      </c>
      <c r="X4591"/>
    </row>
    <row r="4592" spans="2:24" ht="30" x14ac:dyDescent="0.25">
      <c r="B4592" s="145" t="s">
        <v>4788</v>
      </c>
      <c r="C4592" s="31" t="s">
        <v>12385</v>
      </c>
      <c r="D4592" s="31"/>
      <c r="E4592" s="43" t="s">
        <v>52</v>
      </c>
      <c r="F4592" s="42" t="s">
        <v>34</v>
      </c>
      <c r="G4592" s="83" t="s">
        <v>34</v>
      </c>
      <c r="H4592" s="168">
        <v>35513</v>
      </c>
      <c r="I4592" s="31"/>
      <c r="J4592" s="83" t="s">
        <v>188</v>
      </c>
      <c r="K4592" s="31" t="s">
        <v>34</v>
      </c>
      <c r="L4592" s="31"/>
      <c r="M4592" s="168"/>
      <c r="N4592" s="147"/>
      <c r="O4592" s="105" t="s">
        <v>52</v>
      </c>
      <c r="P4592" s="171">
        <v>35513</v>
      </c>
      <c r="Q4592" s="31"/>
      <c r="R4592" s="83" t="s">
        <v>188</v>
      </c>
      <c r="S4592" s="31" t="s">
        <v>34</v>
      </c>
      <c r="T4592" s="31"/>
      <c r="U4592" s="168"/>
      <c r="V4592" s="149"/>
      <c r="W4592" s="140" t="str" cm="1">
        <f t="array" ref="W4592">IF(SUM(LEN(B4592:V4592))=0,"",IF(OR(OR(ISBLANK(F4592),SUM(LEN(C4592),LEN(D4592))=0),AND(NOT(E4592="Unknown"),ISBLANK(J4592)),AND(NOT(O4592="Unknown"),ISBLANK(R4592))),"Missing Information", INDEX(Table15[Entire Service Line Classification], MATCH(SUMIFS(Table15[Unique ID],Table15[System-Owned Portion],E4592,Table15[If Material Anything Other than "Lead" in Column E,Was Material Ever Previously Lead?],G4592,Table15[Customer-Owned Portion],O4592),Table15[Unique ID],0),0)))</f>
        <v>Non-lead</v>
      </c>
      <c r="X4592"/>
    </row>
    <row r="4593" spans="2:24" ht="30" x14ac:dyDescent="0.25">
      <c r="B4593" s="145" t="s">
        <v>4789</v>
      </c>
      <c r="C4593" s="31" t="s">
        <v>12386</v>
      </c>
      <c r="D4593" s="31"/>
      <c r="E4593" s="43" t="s">
        <v>52</v>
      </c>
      <c r="F4593" s="42" t="s">
        <v>34</v>
      </c>
      <c r="G4593" s="83" t="s">
        <v>34</v>
      </c>
      <c r="H4593" s="168">
        <v>35513</v>
      </c>
      <c r="I4593" s="31"/>
      <c r="J4593" s="83" t="s">
        <v>188</v>
      </c>
      <c r="K4593" s="31" t="s">
        <v>34</v>
      </c>
      <c r="L4593" s="31"/>
      <c r="M4593" s="168"/>
      <c r="N4593" s="147"/>
      <c r="O4593" s="105" t="s">
        <v>52</v>
      </c>
      <c r="P4593" s="171">
        <v>35513</v>
      </c>
      <c r="Q4593" s="31"/>
      <c r="R4593" s="83" t="s">
        <v>188</v>
      </c>
      <c r="S4593" s="31" t="s">
        <v>34</v>
      </c>
      <c r="T4593" s="31"/>
      <c r="U4593" s="168"/>
      <c r="V4593" s="149"/>
      <c r="W4593" s="140" t="str" cm="1">
        <f t="array" ref="W4593">IF(SUM(LEN(B4593:V4593))=0,"",IF(OR(OR(ISBLANK(F4593),SUM(LEN(C4593),LEN(D4593))=0),AND(NOT(E4593="Unknown"),ISBLANK(J4593)),AND(NOT(O4593="Unknown"),ISBLANK(R4593))),"Missing Information", INDEX(Table15[Entire Service Line Classification], MATCH(SUMIFS(Table15[Unique ID],Table15[System-Owned Portion],E4593,Table15[If Material Anything Other than "Lead" in Column E,Was Material Ever Previously Lead?],G4593,Table15[Customer-Owned Portion],O4593),Table15[Unique ID],0),0)))</f>
        <v>Non-lead</v>
      </c>
      <c r="X4593"/>
    </row>
    <row r="4594" spans="2:24" ht="30" x14ac:dyDescent="0.25">
      <c r="B4594" s="145" t="s">
        <v>4804</v>
      </c>
      <c r="C4594" s="31" t="s">
        <v>12401</v>
      </c>
      <c r="D4594" s="31"/>
      <c r="E4594" s="43" t="s">
        <v>52</v>
      </c>
      <c r="F4594" s="42" t="s">
        <v>34</v>
      </c>
      <c r="G4594" s="83" t="s">
        <v>34</v>
      </c>
      <c r="H4594" s="168">
        <v>35513</v>
      </c>
      <c r="I4594" s="31"/>
      <c r="J4594" s="83" t="s">
        <v>188</v>
      </c>
      <c r="K4594" s="31" t="s">
        <v>34</v>
      </c>
      <c r="L4594" s="31"/>
      <c r="M4594" s="168"/>
      <c r="N4594" s="147"/>
      <c r="O4594" s="105" t="s">
        <v>52</v>
      </c>
      <c r="P4594" s="171">
        <v>35513</v>
      </c>
      <c r="Q4594" s="31"/>
      <c r="R4594" s="83" t="s">
        <v>188</v>
      </c>
      <c r="S4594" s="31" t="s">
        <v>34</v>
      </c>
      <c r="T4594" s="31"/>
      <c r="U4594" s="168"/>
      <c r="V4594" s="149"/>
      <c r="W4594" s="140" t="str" cm="1">
        <f t="array" ref="W4594">IF(SUM(LEN(B4594:V4594))=0,"",IF(OR(OR(ISBLANK(F4594),SUM(LEN(C4594),LEN(D4594))=0),AND(NOT(E4594="Unknown"),ISBLANK(J4594)),AND(NOT(O4594="Unknown"),ISBLANK(R4594))),"Missing Information", INDEX(Table15[Entire Service Line Classification], MATCH(SUMIFS(Table15[Unique ID],Table15[System-Owned Portion],E4594,Table15[If Material Anything Other than "Lead" in Column E,Was Material Ever Previously Lead?],G4594,Table15[Customer-Owned Portion],O4594),Table15[Unique ID],0),0)))</f>
        <v>Non-lead</v>
      </c>
      <c r="X4594"/>
    </row>
    <row r="4595" spans="2:24" ht="30" x14ac:dyDescent="0.25">
      <c r="B4595" s="145" t="s">
        <v>4805</v>
      </c>
      <c r="C4595" s="31" t="s">
        <v>12402</v>
      </c>
      <c r="D4595" s="31"/>
      <c r="E4595" s="43" t="s">
        <v>52</v>
      </c>
      <c r="F4595" s="42" t="s">
        <v>34</v>
      </c>
      <c r="G4595" s="83" t="s">
        <v>34</v>
      </c>
      <c r="H4595" s="168">
        <v>35513</v>
      </c>
      <c r="I4595" s="31"/>
      <c r="J4595" s="83" t="s">
        <v>188</v>
      </c>
      <c r="K4595" s="31" t="s">
        <v>34</v>
      </c>
      <c r="L4595" s="31"/>
      <c r="M4595" s="168"/>
      <c r="N4595" s="147"/>
      <c r="O4595" s="105" t="s">
        <v>52</v>
      </c>
      <c r="P4595" s="171">
        <v>35513</v>
      </c>
      <c r="Q4595" s="31"/>
      <c r="R4595" s="83" t="s">
        <v>188</v>
      </c>
      <c r="S4595" s="31" t="s">
        <v>34</v>
      </c>
      <c r="T4595" s="31"/>
      <c r="U4595" s="168"/>
      <c r="V4595" s="149"/>
      <c r="W4595" s="140" t="str" cm="1">
        <f t="array" ref="W4595">IF(SUM(LEN(B4595:V4595))=0,"",IF(OR(OR(ISBLANK(F4595),SUM(LEN(C4595),LEN(D4595))=0),AND(NOT(E4595="Unknown"),ISBLANK(J4595)),AND(NOT(O4595="Unknown"),ISBLANK(R4595))),"Missing Information", INDEX(Table15[Entire Service Line Classification], MATCH(SUMIFS(Table15[Unique ID],Table15[System-Owned Portion],E4595,Table15[If Material Anything Other than "Lead" in Column E,Was Material Ever Previously Lead?],G4595,Table15[Customer-Owned Portion],O4595),Table15[Unique ID],0),0)))</f>
        <v>Non-lead</v>
      </c>
      <c r="X4595"/>
    </row>
    <row r="4596" spans="2:24" ht="30" x14ac:dyDescent="0.25">
      <c r="B4596" s="145" t="s">
        <v>4885</v>
      </c>
      <c r="C4596" s="31" t="s">
        <v>12482</v>
      </c>
      <c r="D4596" s="31"/>
      <c r="E4596" s="43" t="s">
        <v>52</v>
      </c>
      <c r="F4596" s="42" t="s">
        <v>34</v>
      </c>
      <c r="G4596" s="83" t="s">
        <v>34</v>
      </c>
      <c r="H4596" s="168">
        <v>35513</v>
      </c>
      <c r="I4596" s="31"/>
      <c r="J4596" s="83" t="s">
        <v>188</v>
      </c>
      <c r="K4596" s="31" t="s">
        <v>34</v>
      </c>
      <c r="L4596" s="31"/>
      <c r="M4596" s="168"/>
      <c r="N4596" s="147"/>
      <c r="O4596" s="105" t="s">
        <v>52</v>
      </c>
      <c r="P4596" s="171">
        <v>35513</v>
      </c>
      <c r="Q4596" s="31"/>
      <c r="R4596" s="83" t="s">
        <v>188</v>
      </c>
      <c r="S4596" s="31" t="s">
        <v>34</v>
      </c>
      <c r="T4596" s="31"/>
      <c r="U4596" s="168"/>
      <c r="V4596" s="149"/>
      <c r="W4596" s="140" t="str" cm="1">
        <f t="array" ref="W4596">IF(SUM(LEN(B4596:V4596))=0,"",IF(OR(OR(ISBLANK(F4596),SUM(LEN(C4596),LEN(D4596))=0),AND(NOT(E4596="Unknown"),ISBLANK(J4596)),AND(NOT(O4596="Unknown"),ISBLANK(R4596))),"Missing Information", INDEX(Table15[Entire Service Line Classification], MATCH(SUMIFS(Table15[Unique ID],Table15[System-Owned Portion],E4596,Table15[If Material Anything Other than "Lead" in Column E,Was Material Ever Previously Lead?],G4596,Table15[Customer-Owned Portion],O4596),Table15[Unique ID],0),0)))</f>
        <v>Non-lead</v>
      </c>
      <c r="X4596"/>
    </row>
    <row r="4597" spans="2:24" ht="30" x14ac:dyDescent="0.25">
      <c r="B4597" s="145" t="s">
        <v>4910</v>
      </c>
      <c r="C4597" s="31" t="s">
        <v>12507</v>
      </c>
      <c r="D4597" s="31"/>
      <c r="E4597" s="43" t="s">
        <v>52</v>
      </c>
      <c r="F4597" s="42" t="s">
        <v>34</v>
      </c>
      <c r="G4597" s="83" t="s">
        <v>34</v>
      </c>
      <c r="H4597" s="168">
        <v>35513</v>
      </c>
      <c r="I4597" s="31"/>
      <c r="J4597" s="83" t="s">
        <v>188</v>
      </c>
      <c r="K4597" s="31" t="s">
        <v>34</v>
      </c>
      <c r="L4597" s="31"/>
      <c r="M4597" s="168"/>
      <c r="N4597" s="147"/>
      <c r="O4597" s="105" t="s">
        <v>52</v>
      </c>
      <c r="P4597" s="171">
        <v>35513</v>
      </c>
      <c r="Q4597" s="31"/>
      <c r="R4597" s="83" t="s">
        <v>188</v>
      </c>
      <c r="S4597" s="31" t="s">
        <v>34</v>
      </c>
      <c r="T4597" s="31"/>
      <c r="U4597" s="168"/>
      <c r="V4597" s="149"/>
      <c r="W4597" s="140" t="str" cm="1">
        <f t="array" ref="W4597">IF(SUM(LEN(B4597:V4597))=0,"",IF(OR(OR(ISBLANK(F4597),SUM(LEN(C4597),LEN(D4597))=0),AND(NOT(E4597="Unknown"),ISBLANK(J4597)),AND(NOT(O4597="Unknown"),ISBLANK(R4597))),"Missing Information", INDEX(Table15[Entire Service Line Classification], MATCH(SUMIFS(Table15[Unique ID],Table15[System-Owned Portion],E4597,Table15[If Material Anything Other than "Lead" in Column E,Was Material Ever Previously Lead?],G4597,Table15[Customer-Owned Portion],O4597),Table15[Unique ID],0),0)))</f>
        <v>Non-lead</v>
      </c>
      <c r="X4597"/>
    </row>
    <row r="4598" spans="2:24" ht="30" x14ac:dyDescent="0.25">
      <c r="B4598" s="145" t="s">
        <v>4983</v>
      </c>
      <c r="C4598" s="31" t="s">
        <v>12580</v>
      </c>
      <c r="D4598" s="31"/>
      <c r="E4598" s="43" t="s">
        <v>52</v>
      </c>
      <c r="F4598" s="42" t="s">
        <v>34</v>
      </c>
      <c r="G4598" s="83" t="s">
        <v>34</v>
      </c>
      <c r="H4598" s="168">
        <v>35513</v>
      </c>
      <c r="I4598" s="31"/>
      <c r="J4598" s="83" t="s">
        <v>188</v>
      </c>
      <c r="K4598" s="31" t="s">
        <v>34</v>
      </c>
      <c r="L4598" s="31"/>
      <c r="M4598" s="168"/>
      <c r="N4598" s="147"/>
      <c r="O4598" s="105" t="s">
        <v>52</v>
      </c>
      <c r="P4598" s="171">
        <v>35513</v>
      </c>
      <c r="Q4598" s="31"/>
      <c r="R4598" s="83" t="s">
        <v>188</v>
      </c>
      <c r="S4598" s="31" t="s">
        <v>34</v>
      </c>
      <c r="T4598" s="31"/>
      <c r="U4598" s="168"/>
      <c r="V4598" s="149"/>
      <c r="W4598" s="140" t="str" cm="1">
        <f t="array" ref="W4598">IF(SUM(LEN(B4598:V4598))=0,"",IF(OR(OR(ISBLANK(F4598),SUM(LEN(C4598),LEN(D4598))=0),AND(NOT(E4598="Unknown"),ISBLANK(J4598)),AND(NOT(O4598="Unknown"),ISBLANK(R4598))),"Missing Information", INDEX(Table15[Entire Service Line Classification], MATCH(SUMIFS(Table15[Unique ID],Table15[System-Owned Portion],E4598,Table15[If Material Anything Other than "Lead" in Column E,Was Material Ever Previously Lead?],G4598,Table15[Customer-Owned Portion],O4598),Table15[Unique ID],0),0)))</f>
        <v>Non-lead</v>
      </c>
      <c r="X4598"/>
    </row>
    <row r="4599" spans="2:24" ht="30" x14ac:dyDescent="0.25">
      <c r="B4599" s="145" t="s">
        <v>5015</v>
      </c>
      <c r="C4599" s="31" t="s">
        <v>12612</v>
      </c>
      <c r="D4599" s="31"/>
      <c r="E4599" s="43" t="s">
        <v>52</v>
      </c>
      <c r="F4599" s="42" t="s">
        <v>34</v>
      </c>
      <c r="G4599" s="83" t="s">
        <v>34</v>
      </c>
      <c r="H4599" s="168">
        <v>35513</v>
      </c>
      <c r="I4599" s="31"/>
      <c r="J4599" s="83" t="s">
        <v>188</v>
      </c>
      <c r="K4599" s="31" t="s">
        <v>34</v>
      </c>
      <c r="L4599" s="31"/>
      <c r="M4599" s="168"/>
      <c r="N4599" s="147"/>
      <c r="O4599" s="105" t="s">
        <v>52</v>
      </c>
      <c r="P4599" s="171">
        <v>35513</v>
      </c>
      <c r="Q4599" s="31"/>
      <c r="R4599" s="83" t="s">
        <v>188</v>
      </c>
      <c r="S4599" s="31" t="s">
        <v>34</v>
      </c>
      <c r="T4599" s="31"/>
      <c r="U4599" s="168"/>
      <c r="V4599" s="149"/>
      <c r="W4599" s="140" t="str" cm="1">
        <f t="array" ref="W4599">IF(SUM(LEN(B4599:V4599))=0,"",IF(OR(OR(ISBLANK(F4599),SUM(LEN(C4599),LEN(D4599))=0),AND(NOT(E4599="Unknown"),ISBLANK(J4599)),AND(NOT(O4599="Unknown"),ISBLANK(R4599))),"Missing Information", INDEX(Table15[Entire Service Line Classification], MATCH(SUMIFS(Table15[Unique ID],Table15[System-Owned Portion],E4599,Table15[If Material Anything Other than "Lead" in Column E,Was Material Ever Previously Lead?],G4599,Table15[Customer-Owned Portion],O4599),Table15[Unique ID],0),0)))</f>
        <v>Non-lead</v>
      </c>
      <c r="X4599"/>
    </row>
    <row r="4600" spans="2:24" ht="30" x14ac:dyDescent="0.25">
      <c r="B4600" s="145" t="s">
        <v>5031</v>
      </c>
      <c r="C4600" s="31" t="s">
        <v>12628</v>
      </c>
      <c r="D4600" s="31"/>
      <c r="E4600" s="43" t="s">
        <v>52</v>
      </c>
      <c r="F4600" s="42" t="s">
        <v>34</v>
      </c>
      <c r="G4600" s="83" t="s">
        <v>34</v>
      </c>
      <c r="H4600" s="168">
        <v>35513</v>
      </c>
      <c r="I4600" s="31"/>
      <c r="J4600" s="83" t="s">
        <v>188</v>
      </c>
      <c r="K4600" s="31" t="s">
        <v>34</v>
      </c>
      <c r="L4600" s="31"/>
      <c r="M4600" s="168"/>
      <c r="N4600" s="147"/>
      <c r="O4600" s="105" t="s">
        <v>52</v>
      </c>
      <c r="P4600" s="171">
        <v>35513</v>
      </c>
      <c r="Q4600" s="31"/>
      <c r="R4600" s="83" t="s">
        <v>188</v>
      </c>
      <c r="S4600" s="31" t="s">
        <v>34</v>
      </c>
      <c r="T4600" s="31"/>
      <c r="U4600" s="168"/>
      <c r="V4600" s="149"/>
      <c r="W4600" s="140" t="str" cm="1">
        <f t="array" ref="W4600">IF(SUM(LEN(B4600:V4600))=0,"",IF(OR(OR(ISBLANK(F4600),SUM(LEN(C4600),LEN(D4600))=0),AND(NOT(E4600="Unknown"),ISBLANK(J4600)),AND(NOT(O4600="Unknown"),ISBLANK(R4600))),"Missing Information", INDEX(Table15[Entire Service Line Classification], MATCH(SUMIFS(Table15[Unique ID],Table15[System-Owned Portion],E4600,Table15[If Material Anything Other than "Lead" in Column E,Was Material Ever Previously Lead?],G4600,Table15[Customer-Owned Portion],O4600),Table15[Unique ID],0),0)))</f>
        <v>Non-lead</v>
      </c>
      <c r="X4600"/>
    </row>
    <row r="4601" spans="2:24" ht="30" x14ac:dyDescent="0.25">
      <c r="B4601" s="145" t="s">
        <v>5872</v>
      </c>
      <c r="C4601" s="31" t="s">
        <v>13474</v>
      </c>
      <c r="D4601" s="31"/>
      <c r="E4601" s="43" t="s">
        <v>52</v>
      </c>
      <c r="F4601" s="42" t="s">
        <v>34</v>
      </c>
      <c r="G4601" s="83" t="s">
        <v>34</v>
      </c>
      <c r="H4601" s="168">
        <v>35513</v>
      </c>
      <c r="I4601" s="31"/>
      <c r="J4601" s="83" t="s">
        <v>188</v>
      </c>
      <c r="K4601" s="31" t="s">
        <v>34</v>
      </c>
      <c r="L4601" s="31"/>
      <c r="M4601" s="168"/>
      <c r="N4601" s="147"/>
      <c r="O4601" s="105" t="s">
        <v>52</v>
      </c>
      <c r="P4601" s="171">
        <v>35513</v>
      </c>
      <c r="Q4601" s="31"/>
      <c r="R4601" s="83" t="s">
        <v>188</v>
      </c>
      <c r="S4601" s="31" t="s">
        <v>34</v>
      </c>
      <c r="T4601" s="31"/>
      <c r="U4601" s="168"/>
      <c r="V4601" s="149"/>
      <c r="W4601" s="140" t="str" cm="1">
        <f t="array" ref="W4601">IF(SUM(LEN(B4601:V4601))=0,"",IF(OR(OR(ISBLANK(F4601),SUM(LEN(C4601),LEN(D4601))=0),AND(NOT(E4601="Unknown"),ISBLANK(J4601)),AND(NOT(O4601="Unknown"),ISBLANK(R4601))),"Missing Information", INDEX(Table15[Entire Service Line Classification], MATCH(SUMIFS(Table15[Unique ID],Table15[System-Owned Portion],E4601,Table15[If Material Anything Other than "Lead" in Column E,Was Material Ever Previously Lead?],G4601,Table15[Customer-Owned Portion],O4601),Table15[Unique ID],0),0)))</f>
        <v>Non-lead</v>
      </c>
      <c r="X4601"/>
    </row>
    <row r="4602" spans="2:24" ht="30" x14ac:dyDescent="0.25">
      <c r="B4602" s="145" t="s">
        <v>5916</v>
      </c>
      <c r="C4602" s="31" t="s">
        <v>13518</v>
      </c>
      <c r="D4602" s="31"/>
      <c r="E4602" s="43" t="s">
        <v>52</v>
      </c>
      <c r="F4602" s="42" t="s">
        <v>34</v>
      </c>
      <c r="G4602" s="83" t="s">
        <v>34</v>
      </c>
      <c r="H4602" s="168">
        <v>35513</v>
      </c>
      <c r="I4602" s="31"/>
      <c r="J4602" s="83" t="s">
        <v>188</v>
      </c>
      <c r="K4602" s="31" t="s">
        <v>34</v>
      </c>
      <c r="L4602" s="31"/>
      <c r="M4602" s="168"/>
      <c r="N4602" s="147"/>
      <c r="O4602" s="105" t="s">
        <v>52</v>
      </c>
      <c r="P4602" s="171">
        <v>35513</v>
      </c>
      <c r="Q4602" s="31"/>
      <c r="R4602" s="83" t="s">
        <v>188</v>
      </c>
      <c r="S4602" s="31" t="s">
        <v>34</v>
      </c>
      <c r="T4602" s="31"/>
      <c r="U4602" s="168"/>
      <c r="V4602" s="149"/>
      <c r="W4602" s="140" t="str" cm="1">
        <f t="array" ref="W4602">IF(SUM(LEN(B4602:V4602))=0,"",IF(OR(OR(ISBLANK(F4602),SUM(LEN(C4602),LEN(D4602))=0),AND(NOT(E4602="Unknown"),ISBLANK(J4602)),AND(NOT(O4602="Unknown"),ISBLANK(R4602))),"Missing Information", INDEX(Table15[Entire Service Line Classification], MATCH(SUMIFS(Table15[Unique ID],Table15[System-Owned Portion],E4602,Table15[If Material Anything Other than "Lead" in Column E,Was Material Ever Previously Lead?],G4602,Table15[Customer-Owned Portion],O4602),Table15[Unique ID],0),0)))</f>
        <v>Non-lead</v>
      </c>
      <c r="X4602"/>
    </row>
    <row r="4603" spans="2:24" ht="30" x14ac:dyDescent="0.25">
      <c r="B4603" s="145" t="s">
        <v>6009</v>
      </c>
      <c r="C4603" s="31" t="s">
        <v>13611</v>
      </c>
      <c r="D4603" s="31"/>
      <c r="E4603" s="43" t="s">
        <v>52</v>
      </c>
      <c r="F4603" s="42" t="s">
        <v>34</v>
      </c>
      <c r="G4603" s="83" t="s">
        <v>34</v>
      </c>
      <c r="H4603" s="168">
        <v>35513</v>
      </c>
      <c r="I4603" s="31"/>
      <c r="J4603" s="83" t="s">
        <v>188</v>
      </c>
      <c r="K4603" s="31" t="s">
        <v>34</v>
      </c>
      <c r="L4603" s="31"/>
      <c r="M4603" s="168"/>
      <c r="N4603" s="147"/>
      <c r="O4603" s="105" t="s">
        <v>52</v>
      </c>
      <c r="P4603" s="171">
        <v>35513</v>
      </c>
      <c r="Q4603" s="31"/>
      <c r="R4603" s="83" t="s">
        <v>188</v>
      </c>
      <c r="S4603" s="31" t="s">
        <v>34</v>
      </c>
      <c r="T4603" s="31"/>
      <c r="U4603" s="168"/>
      <c r="V4603" s="149"/>
      <c r="W4603" s="140" t="str" cm="1">
        <f t="array" ref="W4603">IF(SUM(LEN(B4603:V4603))=0,"",IF(OR(OR(ISBLANK(F4603),SUM(LEN(C4603),LEN(D4603))=0),AND(NOT(E4603="Unknown"),ISBLANK(J4603)),AND(NOT(O4603="Unknown"),ISBLANK(R4603))),"Missing Information", INDEX(Table15[Entire Service Line Classification], MATCH(SUMIFS(Table15[Unique ID],Table15[System-Owned Portion],E4603,Table15[If Material Anything Other than "Lead" in Column E,Was Material Ever Previously Lead?],G4603,Table15[Customer-Owned Portion],O4603),Table15[Unique ID],0),0)))</f>
        <v>Non-lead</v>
      </c>
      <c r="X4603"/>
    </row>
    <row r="4604" spans="2:24" ht="30" x14ac:dyDescent="0.25">
      <c r="B4604" s="145" t="s">
        <v>6207</v>
      </c>
      <c r="C4604" s="31" t="s">
        <v>13809</v>
      </c>
      <c r="D4604" s="31"/>
      <c r="E4604" s="43" t="s">
        <v>52</v>
      </c>
      <c r="F4604" s="42" t="s">
        <v>34</v>
      </c>
      <c r="G4604" s="83" t="s">
        <v>34</v>
      </c>
      <c r="H4604" s="168">
        <v>35513</v>
      </c>
      <c r="I4604" s="31"/>
      <c r="J4604" s="83" t="s">
        <v>188</v>
      </c>
      <c r="K4604" s="31" t="s">
        <v>34</v>
      </c>
      <c r="L4604" s="31"/>
      <c r="M4604" s="168"/>
      <c r="N4604" s="147"/>
      <c r="O4604" s="105" t="s">
        <v>52</v>
      </c>
      <c r="P4604" s="171">
        <v>35513</v>
      </c>
      <c r="Q4604" s="31"/>
      <c r="R4604" s="83" t="s">
        <v>188</v>
      </c>
      <c r="S4604" s="31" t="s">
        <v>34</v>
      </c>
      <c r="T4604" s="31"/>
      <c r="U4604" s="168"/>
      <c r="V4604" s="149"/>
      <c r="W4604" s="140" t="str" cm="1">
        <f t="array" ref="W4604">IF(SUM(LEN(B4604:V4604))=0,"",IF(OR(OR(ISBLANK(F4604),SUM(LEN(C4604),LEN(D4604))=0),AND(NOT(E4604="Unknown"),ISBLANK(J4604)),AND(NOT(O4604="Unknown"),ISBLANK(R4604))),"Missing Information", INDEX(Table15[Entire Service Line Classification], MATCH(SUMIFS(Table15[Unique ID],Table15[System-Owned Portion],E4604,Table15[If Material Anything Other than "Lead" in Column E,Was Material Ever Previously Lead?],G4604,Table15[Customer-Owned Portion],O4604),Table15[Unique ID],0),0)))</f>
        <v>Non-lead</v>
      </c>
      <c r="X4604"/>
    </row>
    <row r="4605" spans="2:24" ht="30" x14ac:dyDescent="0.25">
      <c r="B4605" s="145" t="s">
        <v>6215</v>
      </c>
      <c r="C4605" s="31" t="s">
        <v>13817</v>
      </c>
      <c r="D4605" s="31"/>
      <c r="E4605" s="43" t="s">
        <v>52</v>
      </c>
      <c r="F4605" s="42" t="s">
        <v>34</v>
      </c>
      <c r="G4605" s="83" t="s">
        <v>34</v>
      </c>
      <c r="H4605" s="168">
        <v>35513</v>
      </c>
      <c r="I4605" s="31"/>
      <c r="J4605" s="83" t="s">
        <v>188</v>
      </c>
      <c r="K4605" s="31" t="s">
        <v>34</v>
      </c>
      <c r="L4605" s="31"/>
      <c r="M4605" s="168"/>
      <c r="N4605" s="147"/>
      <c r="O4605" s="105" t="s">
        <v>52</v>
      </c>
      <c r="P4605" s="171">
        <v>35513</v>
      </c>
      <c r="Q4605" s="31"/>
      <c r="R4605" s="83" t="s">
        <v>188</v>
      </c>
      <c r="S4605" s="31" t="s">
        <v>34</v>
      </c>
      <c r="T4605" s="31"/>
      <c r="U4605" s="168"/>
      <c r="V4605" s="149"/>
      <c r="W4605" s="140" t="str" cm="1">
        <f t="array" ref="W4605">IF(SUM(LEN(B4605:V4605))=0,"",IF(OR(OR(ISBLANK(F4605),SUM(LEN(C4605),LEN(D4605))=0),AND(NOT(E4605="Unknown"),ISBLANK(J4605)),AND(NOT(O4605="Unknown"),ISBLANK(R4605))),"Missing Information", INDEX(Table15[Entire Service Line Classification], MATCH(SUMIFS(Table15[Unique ID],Table15[System-Owned Portion],E4605,Table15[If Material Anything Other than "Lead" in Column E,Was Material Ever Previously Lead?],G4605,Table15[Customer-Owned Portion],O4605),Table15[Unique ID],0),0)))</f>
        <v>Non-lead</v>
      </c>
      <c r="X4605"/>
    </row>
    <row r="4606" spans="2:24" ht="30" x14ac:dyDescent="0.25">
      <c r="B4606" s="145" t="s">
        <v>6217</v>
      </c>
      <c r="C4606" s="31" t="s">
        <v>13819</v>
      </c>
      <c r="D4606" s="31"/>
      <c r="E4606" s="43" t="s">
        <v>52</v>
      </c>
      <c r="F4606" s="42" t="s">
        <v>34</v>
      </c>
      <c r="G4606" s="83" t="s">
        <v>34</v>
      </c>
      <c r="H4606" s="168">
        <v>35513</v>
      </c>
      <c r="I4606" s="31"/>
      <c r="J4606" s="83" t="s">
        <v>188</v>
      </c>
      <c r="K4606" s="31" t="s">
        <v>34</v>
      </c>
      <c r="L4606" s="31"/>
      <c r="M4606" s="168"/>
      <c r="N4606" s="147"/>
      <c r="O4606" s="105" t="s">
        <v>52</v>
      </c>
      <c r="P4606" s="171">
        <v>35513</v>
      </c>
      <c r="Q4606" s="31"/>
      <c r="R4606" s="83" t="s">
        <v>188</v>
      </c>
      <c r="S4606" s="31" t="s">
        <v>34</v>
      </c>
      <c r="T4606" s="31"/>
      <c r="U4606" s="168"/>
      <c r="V4606" s="149"/>
      <c r="W4606" s="140" t="str" cm="1">
        <f t="array" ref="W4606">IF(SUM(LEN(B4606:V4606))=0,"",IF(OR(OR(ISBLANK(F4606),SUM(LEN(C4606),LEN(D4606))=0),AND(NOT(E4606="Unknown"),ISBLANK(J4606)),AND(NOT(O4606="Unknown"),ISBLANK(R4606))),"Missing Information", INDEX(Table15[Entire Service Line Classification], MATCH(SUMIFS(Table15[Unique ID],Table15[System-Owned Portion],E4606,Table15[If Material Anything Other than "Lead" in Column E,Was Material Ever Previously Lead?],G4606,Table15[Customer-Owned Portion],O4606),Table15[Unique ID],0),0)))</f>
        <v>Non-lead</v>
      </c>
      <c r="X4606"/>
    </row>
    <row r="4607" spans="2:24" ht="30" x14ac:dyDescent="0.25">
      <c r="B4607" s="145" t="s">
        <v>1898</v>
      </c>
      <c r="C4607" s="31" t="s">
        <v>9330</v>
      </c>
      <c r="D4607" s="31"/>
      <c r="E4607" s="43" t="s">
        <v>52</v>
      </c>
      <c r="F4607" s="42" t="s">
        <v>34</v>
      </c>
      <c r="G4607" s="83" t="s">
        <v>34</v>
      </c>
      <c r="H4607" s="168">
        <v>35510</v>
      </c>
      <c r="I4607" s="31"/>
      <c r="J4607" s="83" t="s">
        <v>188</v>
      </c>
      <c r="K4607" s="31" t="s">
        <v>34</v>
      </c>
      <c r="L4607" s="31"/>
      <c r="M4607" s="168"/>
      <c r="N4607" s="147"/>
      <c r="O4607" s="105" t="s">
        <v>52</v>
      </c>
      <c r="P4607" s="171">
        <v>35510</v>
      </c>
      <c r="Q4607" s="31"/>
      <c r="R4607" s="83" t="s">
        <v>188</v>
      </c>
      <c r="S4607" s="31" t="s">
        <v>34</v>
      </c>
      <c r="T4607" s="31"/>
      <c r="U4607" s="168"/>
      <c r="V4607" s="149"/>
      <c r="W4607" s="140" t="str" cm="1">
        <f t="array" ref="W4607">IF(SUM(LEN(B4607:V4607))=0,"",IF(OR(OR(ISBLANK(F4607),SUM(LEN(C4607),LEN(D4607))=0),AND(NOT(E4607="Unknown"),ISBLANK(J4607)),AND(NOT(O4607="Unknown"),ISBLANK(R4607))),"Missing Information", INDEX(Table15[Entire Service Line Classification], MATCH(SUMIFS(Table15[Unique ID],Table15[System-Owned Portion],E4607,Table15[If Material Anything Other than "Lead" in Column E,Was Material Ever Previously Lead?],G4607,Table15[Customer-Owned Portion],O4607),Table15[Unique ID],0),0)))</f>
        <v>Non-lead</v>
      </c>
      <c r="X4607"/>
    </row>
    <row r="4608" spans="2:24" ht="30" x14ac:dyDescent="0.25">
      <c r="B4608" s="145" t="s">
        <v>1950</v>
      </c>
      <c r="C4608" s="31" t="s">
        <v>9382</v>
      </c>
      <c r="D4608" s="31"/>
      <c r="E4608" s="43" t="s">
        <v>52</v>
      </c>
      <c r="F4608" s="42" t="s">
        <v>34</v>
      </c>
      <c r="G4608" s="83" t="s">
        <v>34</v>
      </c>
      <c r="H4608" s="168">
        <v>35510</v>
      </c>
      <c r="I4608" s="31"/>
      <c r="J4608" s="83" t="s">
        <v>188</v>
      </c>
      <c r="K4608" s="31" t="s">
        <v>34</v>
      </c>
      <c r="L4608" s="31"/>
      <c r="M4608" s="168"/>
      <c r="N4608" s="147"/>
      <c r="O4608" s="105" t="s">
        <v>52</v>
      </c>
      <c r="P4608" s="171">
        <v>35510</v>
      </c>
      <c r="Q4608" s="31"/>
      <c r="R4608" s="83" t="s">
        <v>188</v>
      </c>
      <c r="S4608" s="31" t="s">
        <v>34</v>
      </c>
      <c r="T4608" s="31"/>
      <c r="U4608" s="168"/>
      <c r="V4608" s="149"/>
      <c r="W4608" s="140" t="str" cm="1">
        <f t="array" ref="W4608">IF(SUM(LEN(B4608:V4608))=0,"",IF(OR(OR(ISBLANK(F4608),SUM(LEN(C4608),LEN(D4608))=0),AND(NOT(E4608="Unknown"),ISBLANK(J4608)),AND(NOT(O4608="Unknown"),ISBLANK(R4608))),"Missing Information", INDEX(Table15[Entire Service Line Classification], MATCH(SUMIFS(Table15[Unique ID],Table15[System-Owned Portion],E4608,Table15[If Material Anything Other than "Lead" in Column E,Was Material Ever Previously Lead?],G4608,Table15[Customer-Owned Portion],O4608),Table15[Unique ID],0),0)))</f>
        <v>Non-lead</v>
      </c>
      <c r="X4608"/>
    </row>
    <row r="4609" spans="2:24" ht="30" x14ac:dyDescent="0.25">
      <c r="B4609" s="145" t="s">
        <v>2008</v>
      </c>
      <c r="C4609" s="31" t="s">
        <v>9440</v>
      </c>
      <c r="D4609" s="31"/>
      <c r="E4609" s="43" t="s">
        <v>52</v>
      </c>
      <c r="F4609" s="42" t="s">
        <v>34</v>
      </c>
      <c r="G4609" s="83" t="s">
        <v>34</v>
      </c>
      <c r="H4609" s="168">
        <v>35510</v>
      </c>
      <c r="I4609" s="31"/>
      <c r="J4609" s="83" t="s">
        <v>188</v>
      </c>
      <c r="K4609" s="31" t="s">
        <v>34</v>
      </c>
      <c r="L4609" s="31"/>
      <c r="M4609" s="168"/>
      <c r="N4609" s="147"/>
      <c r="O4609" s="105" t="s">
        <v>52</v>
      </c>
      <c r="P4609" s="171">
        <v>35510</v>
      </c>
      <c r="Q4609" s="31"/>
      <c r="R4609" s="83" t="s">
        <v>188</v>
      </c>
      <c r="S4609" s="31" t="s">
        <v>34</v>
      </c>
      <c r="T4609" s="31"/>
      <c r="U4609" s="168"/>
      <c r="V4609" s="149"/>
      <c r="W4609" s="140" t="str" cm="1">
        <f t="array" ref="W4609">IF(SUM(LEN(B4609:V4609))=0,"",IF(OR(OR(ISBLANK(F4609),SUM(LEN(C4609),LEN(D4609))=0),AND(NOT(E4609="Unknown"),ISBLANK(J4609)),AND(NOT(O4609="Unknown"),ISBLANK(R4609))),"Missing Information", INDEX(Table15[Entire Service Line Classification], MATCH(SUMIFS(Table15[Unique ID],Table15[System-Owned Portion],E4609,Table15[If Material Anything Other than "Lead" in Column E,Was Material Ever Previously Lead?],G4609,Table15[Customer-Owned Portion],O4609),Table15[Unique ID],0),0)))</f>
        <v>Non-lead</v>
      </c>
      <c r="X4609"/>
    </row>
    <row r="4610" spans="2:24" ht="30" x14ac:dyDescent="0.25">
      <c r="B4610" s="145" t="s">
        <v>2199</v>
      </c>
      <c r="C4610" s="31" t="s">
        <v>9631</v>
      </c>
      <c r="D4610" s="31"/>
      <c r="E4610" s="43" t="s">
        <v>52</v>
      </c>
      <c r="F4610" s="42" t="s">
        <v>34</v>
      </c>
      <c r="G4610" s="83" t="s">
        <v>34</v>
      </c>
      <c r="H4610" s="168">
        <v>35510</v>
      </c>
      <c r="I4610" s="31"/>
      <c r="J4610" s="83" t="s">
        <v>188</v>
      </c>
      <c r="K4610" s="31" t="s">
        <v>34</v>
      </c>
      <c r="L4610" s="31"/>
      <c r="M4610" s="168"/>
      <c r="N4610" s="147"/>
      <c r="O4610" s="105" t="s">
        <v>52</v>
      </c>
      <c r="P4610" s="171">
        <v>35510</v>
      </c>
      <c r="Q4610" s="31"/>
      <c r="R4610" s="83" t="s">
        <v>188</v>
      </c>
      <c r="S4610" s="31" t="s">
        <v>34</v>
      </c>
      <c r="T4610" s="31"/>
      <c r="U4610" s="168"/>
      <c r="V4610" s="149"/>
      <c r="W4610" s="140" t="str" cm="1">
        <f t="array" ref="W4610">IF(SUM(LEN(B4610:V4610))=0,"",IF(OR(OR(ISBLANK(F4610),SUM(LEN(C4610),LEN(D4610))=0),AND(NOT(E4610="Unknown"),ISBLANK(J4610)),AND(NOT(O4610="Unknown"),ISBLANK(R4610))),"Missing Information", INDEX(Table15[Entire Service Line Classification], MATCH(SUMIFS(Table15[Unique ID],Table15[System-Owned Portion],E4610,Table15[If Material Anything Other than "Lead" in Column E,Was Material Ever Previously Lead?],G4610,Table15[Customer-Owned Portion],O4610),Table15[Unique ID],0),0)))</f>
        <v>Non-lead</v>
      </c>
      <c r="X4610"/>
    </row>
    <row r="4611" spans="2:24" ht="30" x14ac:dyDescent="0.25">
      <c r="B4611" s="145" t="s">
        <v>2204</v>
      </c>
      <c r="C4611" s="31" t="s">
        <v>9636</v>
      </c>
      <c r="D4611" s="31"/>
      <c r="E4611" s="43" t="s">
        <v>52</v>
      </c>
      <c r="F4611" s="42" t="s">
        <v>34</v>
      </c>
      <c r="G4611" s="83" t="s">
        <v>34</v>
      </c>
      <c r="H4611" s="168">
        <v>35510</v>
      </c>
      <c r="I4611" s="31"/>
      <c r="J4611" s="83" t="s">
        <v>188</v>
      </c>
      <c r="K4611" s="31" t="s">
        <v>34</v>
      </c>
      <c r="L4611" s="31"/>
      <c r="M4611" s="168"/>
      <c r="N4611" s="147"/>
      <c r="O4611" s="105" t="s">
        <v>52</v>
      </c>
      <c r="P4611" s="171">
        <v>35510</v>
      </c>
      <c r="Q4611" s="31"/>
      <c r="R4611" s="83" t="s">
        <v>188</v>
      </c>
      <c r="S4611" s="31" t="s">
        <v>34</v>
      </c>
      <c r="T4611" s="31"/>
      <c r="U4611" s="168"/>
      <c r="V4611" s="149"/>
      <c r="W4611" s="140" t="str" cm="1">
        <f t="array" ref="W4611">IF(SUM(LEN(B4611:V4611))=0,"",IF(OR(OR(ISBLANK(F4611),SUM(LEN(C4611),LEN(D4611))=0),AND(NOT(E4611="Unknown"),ISBLANK(J4611)),AND(NOT(O4611="Unknown"),ISBLANK(R4611))),"Missing Information", INDEX(Table15[Entire Service Line Classification], MATCH(SUMIFS(Table15[Unique ID],Table15[System-Owned Portion],E4611,Table15[If Material Anything Other than "Lead" in Column E,Was Material Ever Previously Lead?],G4611,Table15[Customer-Owned Portion],O4611),Table15[Unique ID],0),0)))</f>
        <v>Non-lead</v>
      </c>
      <c r="X4611"/>
    </row>
    <row r="4612" spans="2:24" ht="30" x14ac:dyDescent="0.25">
      <c r="B4612" s="145" t="s">
        <v>2207</v>
      </c>
      <c r="C4612" s="31" t="s">
        <v>9639</v>
      </c>
      <c r="D4612" s="31"/>
      <c r="E4612" s="43" t="s">
        <v>52</v>
      </c>
      <c r="F4612" s="42" t="s">
        <v>34</v>
      </c>
      <c r="G4612" s="83" t="s">
        <v>34</v>
      </c>
      <c r="H4612" s="168">
        <v>35510</v>
      </c>
      <c r="I4612" s="31"/>
      <c r="J4612" s="83" t="s">
        <v>188</v>
      </c>
      <c r="K4612" s="31" t="s">
        <v>34</v>
      </c>
      <c r="L4612" s="31"/>
      <c r="M4612" s="168"/>
      <c r="N4612" s="147"/>
      <c r="O4612" s="105" t="s">
        <v>52</v>
      </c>
      <c r="P4612" s="171">
        <v>35510</v>
      </c>
      <c r="Q4612" s="31"/>
      <c r="R4612" s="83" t="s">
        <v>188</v>
      </c>
      <c r="S4612" s="31" t="s">
        <v>34</v>
      </c>
      <c r="T4612" s="31"/>
      <c r="U4612" s="168"/>
      <c r="V4612" s="149"/>
      <c r="W4612" s="140" t="str" cm="1">
        <f t="array" ref="W4612">IF(SUM(LEN(B4612:V4612))=0,"",IF(OR(OR(ISBLANK(F4612),SUM(LEN(C4612),LEN(D4612))=0),AND(NOT(E4612="Unknown"),ISBLANK(J4612)),AND(NOT(O4612="Unknown"),ISBLANK(R4612))),"Missing Information", INDEX(Table15[Entire Service Line Classification], MATCH(SUMIFS(Table15[Unique ID],Table15[System-Owned Portion],E4612,Table15[If Material Anything Other than "Lead" in Column E,Was Material Ever Previously Lead?],G4612,Table15[Customer-Owned Portion],O4612),Table15[Unique ID],0),0)))</f>
        <v>Non-lead</v>
      </c>
      <c r="X4612"/>
    </row>
    <row r="4613" spans="2:24" ht="30" x14ac:dyDescent="0.25">
      <c r="B4613" s="145" t="s">
        <v>2208</v>
      </c>
      <c r="C4613" s="31" t="s">
        <v>9640</v>
      </c>
      <c r="D4613" s="31"/>
      <c r="E4613" s="43" t="s">
        <v>52</v>
      </c>
      <c r="F4613" s="42" t="s">
        <v>34</v>
      </c>
      <c r="G4613" s="83" t="s">
        <v>34</v>
      </c>
      <c r="H4613" s="168">
        <v>35510</v>
      </c>
      <c r="I4613" s="31"/>
      <c r="J4613" s="83" t="s">
        <v>188</v>
      </c>
      <c r="K4613" s="31" t="s">
        <v>34</v>
      </c>
      <c r="L4613" s="31"/>
      <c r="M4613" s="168"/>
      <c r="N4613" s="147"/>
      <c r="O4613" s="105" t="s">
        <v>52</v>
      </c>
      <c r="P4613" s="171">
        <v>35510</v>
      </c>
      <c r="Q4613" s="31"/>
      <c r="R4613" s="83" t="s">
        <v>188</v>
      </c>
      <c r="S4613" s="31" t="s">
        <v>34</v>
      </c>
      <c r="T4613" s="31"/>
      <c r="U4613" s="168"/>
      <c r="V4613" s="149"/>
      <c r="W4613" s="140" t="str" cm="1">
        <f t="array" ref="W4613">IF(SUM(LEN(B4613:V4613))=0,"",IF(OR(OR(ISBLANK(F4613),SUM(LEN(C4613),LEN(D4613))=0),AND(NOT(E4613="Unknown"),ISBLANK(J4613)),AND(NOT(O4613="Unknown"),ISBLANK(R4613))),"Missing Information", INDEX(Table15[Entire Service Line Classification], MATCH(SUMIFS(Table15[Unique ID],Table15[System-Owned Portion],E4613,Table15[If Material Anything Other than "Lead" in Column E,Was Material Ever Previously Lead?],G4613,Table15[Customer-Owned Portion],O4613),Table15[Unique ID],0),0)))</f>
        <v>Non-lead</v>
      </c>
      <c r="X4613"/>
    </row>
    <row r="4614" spans="2:24" ht="30" x14ac:dyDescent="0.25">
      <c r="B4614" s="145" t="s">
        <v>2226</v>
      </c>
      <c r="C4614" s="31" t="s">
        <v>9658</v>
      </c>
      <c r="D4614" s="31"/>
      <c r="E4614" s="43" t="s">
        <v>52</v>
      </c>
      <c r="F4614" s="42" t="s">
        <v>34</v>
      </c>
      <c r="G4614" s="83" t="s">
        <v>34</v>
      </c>
      <c r="H4614" s="168">
        <v>35510</v>
      </c>
      <c r="I4614" s="31"/>
      <c r="J4614" s="83" t="s">
        <v>188</v>
      </c>
      <c r="K4614" s="31" t="s">
        <v>34</v>
      </c>
      <c r="L4614" s="31"/>
      <c r="M4614" s="168"/>
      <c r="N4614" s="147"/>
      <c r="O4614" s="105" t="s">
        <v>52</v>
      </c>
      <c r="P4614" s="171">
        <v>35510</v>
      </c>
      <c r="Q4614" s="31"/>
      <c r="R4614" s="83" t="s">
        <v>188</v>
      </c>
      <c r="S4614" s="31" t="s">
        <v>34</v>
      </c>
      <c r="T4614" s="31"/>
      <c r="U4614" s="168"/>
      <c r="V4614" s="149"/>
      <c r="W4614" s="140" t="str" cm="1">
        <f t="array" ref="W4614">IF(SUM(LEN(B4614:V4614))=0,"",IF(OR(OR(ISBLANK(F4614),SUM(LEN(C4614),LEN(D4614))=0),AND(NOT(E4614="Unknown"),ISBLANK(J4614)),AND(NOT(O4614="Unknown"),ISBLANK(R4614))),"Missing Information", INDEX(Table15[Entire Service Line Classification], MATCH(SUMIFS(Table15[Unique ID],Table15[System-Owned Portion],E4614,Table15[If Material Anything Other than "Lead" in Column E,Was Material Ever Previously Lead?],G4614,Table15[Customer-Owned Portion],O4614),Table15[Unique ID],0),0)))</f>
        <v>Non-lead</v>
      </c>
      <c r="X4614"/>
    </row>
    <row r="4615" spans="2:24" ht="30" x14ac:dyDescent="0.25">
      <c r="B4615" s="145" t="s">
        <v>2338</v>
      </c>
      <c r="C4615" s="31" t="s">
        <v>9770</v>
      </c>
      <c r="D4615" s="31"/>
      <c r="E4615" s="43" t="s">
        <v>52</v>
      </c>
      <c r="F4615" s="42" t="s">
        <v>34</v>
      </c>
      <c r="G4615" s="83" t="s">
        <v>34</v>
      </c>
      <c r="H4615" s="168">
        <v>35510</v>
      </c>
      <c r="I4615" s="31"/>
      <c r="J4615" s="83" t="s">
        <v>188</v>
      </c>
      <c r="K4615" s="31" t="s">
        <v>34</v>
      </c>
      <c r="L4615" s="31"/>
      <c r="M4615" s="168"/>
      <c r="N4615" s="147"/>
      <c r="O4615" s="105" t="s">
        <v>52</v>
      </c>
      <c r="P4615" s="171">
        <v>35510</v>
      </c>
      <c r="Q4615" s="31"/>
      <c r="R4615" s="83" t="s">
        <v>188</v>
      </c>
      <c r="S4615" s="31" t="s">
        <v>34</v>
      </c>
      <c r="T4615" s="31"/>
      <c r="U4615" s="168"/>
      <c r="V4615" s="149"/>
      <c r="W4615" s="140" t="str" cm="1">
        <f t="array" ref="W4615">IF(SUM(LEN(B4615:V4615))=0,"",IF(OR(OR(ISBLANK(F4615),SUM(LEN(C4615),LEN(D4615))=0),AND(NOT(E4615="Unknown"),ISBLANK(J4615)),AND(NOT(O4615="Unknown"),ISBLANK(R4615))),"Missing Information", INDEX(Table15[Entire Service Line Classification], MATCH(SUMIFS(Table15[Unique ID],Table15[System-Owned Portion],E4615,Table15[If Material Anything Other than "Lead" in Column E,Was Material Ever Previously Lead?],G4615,Table15[Customer-Owned Portion],O4615),Table15[Unique ID],0),0)))</f>
        <v>Non-lead</v>
      </c>
      <c r="X4615"/>
    </row>
    <row r="4616" spans="2:24" ht="30" x14ac:dyDescent="0.25">
      <c r="B4616" s="145" t="s">
        <v>2344</v>
      </c>
      <c r="C4616" s="31" t="s">
        <v>9776</v>
      </c>
      <c r="D4616" s="31"/>
      <c r="E4616" s="43" t="s">
        <v>52</v>
      </c>
      <c r="F4616" s="42" t="s">
        <v>34</v>
      </c>
      <c r="G4616" s="83" t="s">
        <v>34</v>
      </c>
      <c r="H4616" s="168">
        <v>35510</v>
      </c>
      <c r="I4616" s="31"/>
      <c r="J4616" s="83" t="s">
        <v>188</v>
      </c>
      <c r="K4616" s="31" t="s">
        <v>34</v>
      </c>
      <c r="L4616" s="31"/>
      <c r="M4616" s="168"/>
      <c r="N4616" s="147"/>
      <c r="O4616" s="105" t="s">
        <v>52</v>
      </c>
      <c r="P4616" s="171">
        <v>35510</v>
      </c>
      <c r="Q4616" s="31"/>
      <c r="R4616" s="83" t="s">
        <v>188</v>
      </c>
      <c r="S4616" s="31" t="s">
        <v>34</v>
      </c>
      <c r="T4616" s="31"/>
      <c r="U4616" s="168"/>
      <c r="V4616" s="149"/>
      <c r="W4616" s="140" t="str" cm="1">
        <f t="array" ref="W4616">IF(SUM(LEN(B4616:V4616))=0,"",IF(OR(OR(ISBLANK(F4616),SUM(LEN(C4616),LEN(D4616))=0),AND(NOT(E4616="Unknown"),ISBLANK(J4616)),AND(NOT(O4616="Unknown"),ISBLANK(R4616))),"Missing Information", INDEX(Table15[Entire Service Line Classification], MATCH(SUMIFS(Table15[Unique ID],Table15[System-Owned Portion],E4616,Table15[If Material Anything Other than "Lead" in Column E,Was Material Ever Previously Lead?],G4616,Table15[Customer-Owned Portion],O4616),Table15[Unique ID],0),0)))</f>
        <v>Non-lead</v>
      </c>
      <c r="X4616"/>
    </row>
    <row r="4617" spans="2:24" ht="30" x14ac:dyDescent="0.25">
      <c r="B4617" s="145" t="s">
        <v>2432</v>
      </c>
      <c r="C4617" s="31" t="s">
        <v>9864</v>
      </c>
      <c r="D4617" s="31"/>
      <c r="E4617" s="43" t="s">
        <v>52</v>
      </c>
      <c r="F4617" s="42" t="s">
        <v>34</v>
      </c>
      <c r="G4617" s="83" t="s">
        <v>34</v>
      </c>
      <c r="H4617" s="168">
        <v>35510</v>
      </c>
      <c r="I4617" s="31"/>
      <c r="J4617" s="83" t="s">
        <v>188</v>
      </c>
      <c r="K4617" s="31" t="s">
        <v>34</v>
      </c>
      <c r="L4617" s="31"/>
      <c r="M4617" s="168"/>
      <c r="N4617" s="147"/>
      <c r="O4617" s="105" t="s">
        <v>52</v>
      </c>
      <c r="P4617" s="171">
        <v>35510</v>
      </c>
      <c r="Q4617" s="31"/>
      <c r="R4617" s="83" t="s">
        <v>188</v>
      </c>
      <c r="S4617" s="31" t="s">
        <v>34</v>
      </c>
      <c r="T4617" s="31"/>
      <c r="U4617" s="168"/>
      <c r="V4617" s="149"/>
      <c r="W4617" s="140" t="str" cm="1">
        <f t="array" ref="W4617">IF(SUM(LEN(B4617:V4617))=0,"",IF(OR(OR(ISBLANK(F4617),SUM(LEN(C4617),LEN(D4617))=0),AND(NOT(E4617="Unknown"),ISBLANK(J4617)),AND(NOT(O4617="Unknown"),ISBLANK(R4617))),"Missing Information", INDEX(Table15[Entire Service Line Classification], MATCH(SUMIFS(Table15[Unique ID],Table15[System-Owned Portion],E4617,Table15[If Material Anything Other than "Lead" in Column E,Was Material Ever Previously Lead?],G4617,Table15[Customer-Owned Portion],O4617),Table15[Unique ID],0),0)))</f>
        <v>Non-lead</v>
      </c>
      <c r="X4617"/>
    </row>
    <row r="4618" spans="2:24" ht="30" x14ac:dyDescent="0.25">
      <c r="B4618" s="145" t="s">
        <v>2483</v>
      </c>
      <c r="C4618" s="31" t="s">
        <v>9915</v>
      </c>
      <c r="D4618" s="31"/>
      <c r="E4618" s="43" t="s">
        <v>52</v>
      </c>
      <c r="F4618" s="42" t="s">
        <v>34</v>
      </c>
      <c r="G4618" s="83" t="s">
        <v>34</v>
      </c>
      <c r="H4618" s="168">
        <v>35510</v>
      </c>
      <c r="I4618" s="31"/>
      <c r="J4618" s="83" t="s">
        <v>188</v>
      </c>
      <c r="K4618" s="31" t="s">
        <v>34</v>
      </c>
      <c r="L4618" s="31"/>
      <c r="M4618" s="168"/>
      <c r="N4618" s="147"/>
      <c r="O4618" s="105" t="s">
        <v>52</v>
      </c>
      <c r="P4618" s="171">
        <v>35510</v>
      </c>
      <c r="Q4618" s="31"/>
      <c r="R4618" s="83" t="s">
        <v>188</v>
      </c>
      <c r="S4618" s="31" t="s">
        <v>34</v>
      </c>
      <c r="T4618" s="31"/>
      <c r="U4618" s="168"/>
      <c r="V4618" s="149"/>
      <c r="W4618" s="140" t="str" cm="1">
        <f t="array" ref="W4618">IF(SUM(LEN(B4618:V4618))=0,"",IF(OR(OR(ISBLANK(F4618),SUM(LEN(C4618),LEN(D4618))=0),AND(NOT(E4618="Unknown"),ISBLANK(J4618)),AND(NOT(O4618="Unknown"),ISBLANK(R4618))),"Missing Information", INDEX(Table15[Entire Service Line Classification], MATCH(SUMIFS(Table15[Unique ID],Table15[System-Owned Portion],E4618,Table15[If Material Anything Other than "Lead" in Column E,Was Material Ever Previously Lead?],G4618,Table15[Customer-Owned Portion],O4618),Table15[Unique ID],0),0)))</f>
        <v>Non-lead</v>
      </c>
      <c r="X4618"/>
    </row>
    <row r="4619" spans="2:24" ht="30" x14ac:dyDescent="0.25">
      <c r="B4619" s="145" t="s">
        <v>2512</v>
      </c>
      <c r="C4619" s="31" t="s">
        <v>9944</v>
      </c>
      <c r="D4619" s="31"/>
      <c r="E4619" s="43" t="s">
        <v>52</v>
      </c>
      <c r="F4619" s="42" t="s">
        <v>34</v>
      </c>
      <c r="G4619" s="83" t="s">
        <v>34</v>
      </c>
      <c r="H4619" s="168">
        <v>35510</v>
      </c>
      <c r="I4619" s="31"/>
      <c r="J4619" s="83" t="s">
        <v>188</v>
      </c>
      <c r="K4619" s="31" t="s">
        <v>34</v>
      </c>
      <c r="L4619" s="31"/>
      <c r="M4619" s="168"/>
      <c r="N4619" s="147"/>
      <c r="O4619" s="105" t="s">
        <v>52</v>
      </c>
      <c r="P4619" s="171">
        <v>35510</v>
      </c>
      <c r="Q4619" s="31"/>
      <c r="R4619" s="83" t="s">
        <v>188</v>
      </c>
      <c r="S4619" s="31" t="s">
        <v>34</v>
      </c>
      <c r="T4619" s="31"/>
      <c r="U4619" s="168"/>
      <c r="V4619" s="149"/>
      <c r="W4619" s="140" t="str" cm="1">
        <f t="array" ref="W4619">IF(SUM(LEN(B4619:V4619))=0,"",IF(OR(OR(ISBLANK(F4619),SUM(LEN(C4619),LEN(D4619))=0),AND(NOT(E4619="Unknown"),ISBLANK(J4619)),AND(NOT(O4619="Unknown"),ISBLANK(R4619))),"Missing Information", INDEX(Table15[Entire Service Line Classification], MATCH(SUMIFS(Table15[Unique ID],Table15[System-Owned Portion],E4619,Table15[If Material Anything Other than "Lead" in Column E,Was Material Ever Previously Lead?],G4619,Table15[Customer-Owned Portion],O4619),Table15[Unique ID],0),0)))</f>
        <v>Non-lead</v>
      </c>
      <c r="X4619"/>
    </row>
    <row r="4620" spans="2:24" ht="30" x14ac:dyDescent="0.25">
      <c r="B4620" s="145" t="s">
        <v>6771</v>
      </c>
      <c r="C4620" s="31" t="s">
        <v>14377</v>
      </c>
      <c r="D4620" s="31"/>
      <c r="E4620" s="43" t="s">
        <v>52</v>
      </c>
      <c r="F4620" s="42" t="s">
        <v>34</v>
      </c>
      <c r="G4620" s="83" t="s">
        <v>34</v>
      </c>
      <c r="H4620" s="168">
        <v>35510</v>
      </c>
      <c r="I4620" s="31"/>
      <c r="J4620" s="83" t="s">
        <v>188</v>
      </c>
      <c r="K4620" s="31" t="s">
        <v>34</v>
      </c>
      <c r="L4620" s="31"/>
      <c r="M4620" s="168"/>
      <c r="N4620" s="147"/>
      <c r="O4620" s="105" t="s">
        <v>52</v>
      </c>
      <c r="P4620" s="171">
        <v>35510</v>
      </c>
      <c r="Q4620" s="31"/>
      <c r="R4620" s="83" t="s">
        <v>188</v>
      </c>
      <c r="S4620" s="31" t="s">
        <v>34</v>
      </c>
      <c r="T4620" s="31"/>
      <c r="U4620" s="168"/>
      <c r="V4620" s="149"/>
      <c r="W4620" s="140" t="str" cm="1">
        <f t="array" ref="W4620">IF(SUM(LEN(B4620:V4620))=0,"",IF(OR(OR(ISBLANK(F4620),SUM(LEN(C4620),LEN(D4620))=0),AND(NOT(E4620="Unknown"),ISBLANK(J4620)),AND(NOT(O4620="Unknown"),ISBLANK(R4620))),"Missing Information", INDEX(Table15[Entire Service Line Classification], MATCH(SUMIFS(Table15[Unique ID],Table15[System-Owned Portion],E4620,Table15[If Material Anything Other than "Lead" in Column E,Was Material Ever Previously Lead?],G4620,Table15[Customer-Owned Portion],O4620),Table15[Unique ID],0),0)))</f>
        <v>Non-lead</v>
      </c>
      <c r="X4620"/>
    </row>
    <row r="4621" spans="2:24" ht="30" x14ac:dyDescent="0.25">
      <c r="B4621" s="145" t="s">
        <v>1218</v>
      </c>
      <c r="C4621" s="31" t="s">
        <v>8631</v>
      </c>
      <c r="D4621" s="31"/>
      <c r="E4621" s="43" t="s">
        <v>52</v>
      </c>
      <c r="F4621" s="42" t="s">
        <v>34</v>
      </c>
      <c r="G4621" s="83" t="s">
        <v>34</v>
      </c>
      <c r="H4621" s="168">
        <v>35509</v>
      </c>
      <c r="I4621" s="31"/>
      <c r="J4621" s="83" t="s">
        <v>188</v>
      </c>
      <c r="K4621" s="31" t="s">
        <v>34</v>
      </c>
      <c r="L4621" s="31"/>
      <c r="M4621" s="168"/>
      <c r="N4621" s="147"/>
      <c r="O4621" s="105" t="s">
        <v>52</v>
      </c>
      <c r="P4621" s="171">
        <v>35509</v>
      </c>
      <c r="Q4621" s="31"/>
      <c r="R4621" s="83" t="s">
        <v>188</v>
      </c>
      <c r="S4621" s="31" t="s">
        <v>34</v>
      </c>
      <c r="T4621" s="31"/>
      <c r="U4621" s="168"/>
      <c r="V4621" s="149"/>
      <c r="W4621" s="140" t="str" cm="1">
        <f t="array" ref="W4621">IF(SUM(LEN(B4621:V4621))=0,"",IF(OR(OR(ISBLANK(F4621),SUM(LEN(C4621),LEN(D4621))=0),AND(NOT(E4621="Unknown"),ISBLANK(J4621)),AND(NOT(O4621="Unknown"),ISBLANK(R4621))),"Missing Information", INDEX(Table15[Entire Service Line Classification], MATCH(SUMIFS(Table15[Unique ID],Table15[System-Owned Portion],E4621,Table15[If Material Anything Other than "Lead" in Column E,Was Material Ever Previously Lead?],G4621,Table15[Customer-Owned Portion],O4621),Table15[Unique ID],0),0)))</f>
        <v>Non-lead</v>
      </c>
      <c r="X4621"/>
    </row>
    <row r="4622" spans="2:24" ht="30" x14ac:dyDescent="0.25">
      <c r="B4622" s="145" t="s">
        <v>2212</v>
      </c>
      <c r="C4622" s="31" t="s">
        <v>9644</v>
      </c>
      <c r="D4622" s="31"/>
      <c r="E4622" s="43" t="s">
        <v>52</v>
      </c>
      <c r="F4622" s="42" t="s">
        <v>34</v>
      </c>
      <c r="G4622" s="83" t="s">
        <v>34</v>
      </c>
      <c r="H4622" s="168">
        <v>35509</v>
      </c>
      <c r="I4622" s="31"/>
      <c r="J4622" s="83" t="s">
        <v>188</v>
      </c>
      <c r="K4622" s="31" t="s">
        <v>34</v>
      </c>
      <c r="L4622" s="31"/>
      <c r="M4622" s="168"/>
      <c r="N4622" s="147"/>
      <c r="O4622" s="105" t="s">
        <v>52</v>
      </c>
      <c r="P4622" s="171">
        <v>35509</v>
      </c>
      <c r="Q4622" s="31"/>
      <c r="R4622" s="83" t="s">
        <v>188</v>
      </c>
      <c r="S4622" s="31" t="s">
        <v>34</v>
      </c>
      <c r="T4622" s="31"/>
      <c r="U4622" s="168"/>
      <c r="V4622" s="149"/>
      <c r="W4622" s="140" t="str" cm="1">
        <f t="array" ref="W4622">IF(SUM(LEN(B4622:V4622))=0,"",IF(OR(OR(ISBLANK(F4622),SUM(LEN(C4622),LEN(D4622))=0),AND(NOT(E4622="Unknown"),ISBLANK(J4622)),AND(NOT(O4622="Unknown"),ISBLANK(R4622))),"Missing Information", INDEX(Table15[Entire Service Line Classification], MATCH(SUMIFS(Table15[Unique ID],Table15[System-Owned Portion],E4622,Table15[If Material Anything Other than "Lead" in Column E,Was Material Ever Previously Lead?],G4622,Table15[Customer-Owned Portion],O4622),Table15[Unique ID],0),0)))</f>
        <v>Non-lead</v>
      </c>
      <c r="X4622"/>
    </row>
    <row r="4623" spans="2:24" ht="30" x14ac:dyDescent="0.25">
      <c r="B4623" s="145" t="s">
        <v>2213</v>
      </c>
      <c r="C4623" s="31" t="s">
        <v>9645</v>
      </c>
      <c r="D4623" s="31"/>
      <c r="E4623" s="43" t="s">
        <v>52</v>
      </c>
      <c r="F4623" s="42" t="s">
        <v>34</v>
      </c>
      <c r="G4623" s="83" t="s">
        <v>34</v>
      </c>
      <c r="H4623" s="168">
        <v>35509</v>
      </c>
      <c r="I4623" s="31"/>
      <c r="J4623" s="83" t="s">
        <v>188</v>
      </c>
      <c r="K4623" s="31" t="s">
        <v>34</v>
      </c>
      <c r="L4623" s="31"/>
      <c r="M4623" s="168"/>
      <c r="N4623" s="147"/>
      <c r="O4623" s="105" t="s">
        <v>52</v>
      </c>
      <c r="P4623" s="171">
        <v>35509</v>
      </c>
      <c r="Q4623" s="31"/>
      <c r="R4623" s="83" t="s">
        <v>188</v>
      </c>
      <c r="S4623" s="31" t="s">
        <v>34</v>
      </c>
      <c r="T4623" s="31"/>
      <c r="U4623" s="168"/>
      <c r="V4623" s="149"/>
      <c r="W4623" s="140" t="str" cm="1">
        <f t="array" ref="W4623">IF(SUM(LEN(B4623:V4623))=0,"",IF(OR(OR(ISBLANK(F4623),SUM(LEN(C4623),LEN(D4623))=0),AND(NOT(E4623="Unknown"),ISBLANK(J4623)),AND(NOT(O4623="Unknown"),ISBLANK(R4623))),"Missing Information", INDEX(Table15[Entire Service Line Classification], MATCH(SUMIFS(Table15[Unique ID],Table15[System-Owned Portion],E4623,Table15[If Material Anything Other than "Lead" in Column E,Was Material Ever Previously Lead?],G4623,Table15[Customer-Owned Portion],O4623),Table15[Unique ID],0),0)))</f>
        <v>Non-lead</v>
      </c>
      <c r="X4623"/>
    </row>
    <row r="4624" spans="2:24" ht="30" x14ac:dyDescent="0.25">
      <c r="B4624" s="145" t="s">
        <v>2214</v>
      </c>
      <c r="C4624" s="31" t="s">
        <v>9646</v>
      </c>
      <c r="D4624" s="31"/>
      <c r="E4624" s="43" t="s">
        <v>52</v>
      </c>
      <c r="F4624" s="42" t="s">
        <v>34</v>
      </c>
      <c r="G4624" s="83" t="s">
        <v>34</v>
      </c>
      <c r="H4624" s="168">
        <v>35509</v>
      </c>
      <c r="I4624" s="31"/>
      <c r="J4624" s="83" t="s">
        <v>188</v>
      </c>
      <c r="K4624" s="31" t="s">
        <v>34</v>
      </c>
      <c r="L4624" s="31"/>
      <c r="M4624" s="168"/>
      <c r="N4624" s="147"/>
      <c r="O4624" s="105" t="s">
        <v>52</v>
      </c>
      <c r="P4624" s="171">
        <v>35509</v>
      </c>
      <c r="Q4624" s="31"/>
      <c r="R4624" s="83" t="s">
        <v>188</v>
      </c>
      <c r="S4624" s="31" t="s">
        <v>34</v>
      </c>
      <c r="T4624" s="31"/>
      <c r="U4624" s="168"/>
      <c r="V4624" s="149"/>
      <c r="W4624" s="140" t="str" cm="1">
        <f t="array" ref="W4624">IF(SUM(LEN(B4624:V4624))=0,"",IF(OR(OR(ISBLANK(F4624),SUM(LEN(C4624),LEN(D4624))=0),AND(NOT(E4624="Unknown"),ISBLANK(J4624)),AND(NOT(O4624="Unknown"),ISBLANK(R4624))),"Missing Information", INDEX(Table15[Entire Service Line Classification], MATCH(SUMIFS(Table15[Unique ID],Table15[System-Owned Portion],E4624,Table15[If Material Anything Other than "Lead" in Column E,Was Material Ever Previously Lead?],G4624,Table15[Customer-Owned Portion],O4624),Table15[Unique ID],0),0)))</f>
        <v>Non-lead</v>
      </c>
      <c r="X4624"/>
    </row>
    <row r="4625" spans="2:24" ht="30" x14ac:dyDescent="0.25">
      <c r="B4625" s="145" t="s">
        <v>2357</v>
      </c>
      <c r="C4625" s="31" t="s">
        <v>9789</v>
      </c>
      <c r="D4625" s="31"/>
      <c r="E4625" s="43" t="s">
        <v>52</v>
      </c>
      <c r="F4625" s="42" t="s">
        <v>34</v>
      </c>
      <c r="G4625" s="83" t="s">
        <v>34</v>
      </c>
      <c r="H4625" s="168">
        <v>35509</v>
      </c>
      <c r="I4625" s="31"/>
      <c r="J4625" s="83" t="s">
        <v>188</v>
      </c>
      <c r="K4625" s="31" t="s">
        <v>34</v>
      </c>
      <c r="L4625" s="31"/>
      <c r="M4625" s="168"/>
      <c r="N4625" s="147"/>
      <c r="O4625" s="105" t="s">
        <v>52</v>
      </c>
      <c r="P4625" s="171">
        <v>35509</v>
      </c>
      <c r="Q4625" s="31"/>
      <c r="R4625" s="83" t="s">
        <v>188</v>
      </c>
      <c r="S4625" s="31" t="s">
        <v>34</v>
      </c>
      <c r="T4625" s="31"/>
      <c r="U4625" s="168"/>
      <c r="V4625" s="149"/>
      <c r="W4625" s="140" t="str" cm="1">
        <f t="array" ref="W4625">IF(SUM(LEN(B4625:V4625))=0,"",IF(OR(OR(ISBLANK(F4625),SUM(LEN(C4625),LEN(D4625))=0),AND(NOT(E4625="Unknown"),ISBLANK(J4625)),AND(NOT(O4625="Unknown"),ISBLANK(R4625))),"Missing Information", INDEX(Table15[Entire Service Line Classification], MATCH(SUMIFS(Table15[Unique ID],Table15[System-Owned Portion],E4625,Table15[If Material Anything Other than "Lead" in Column E,Was Material Ever Previously Lead?],G4625,Table15[Customer-Owned Portion],O4625),Table15[Unique ID],0),0)))</f>
        <v>Non-lead</v>
      </c>
      <c r="X4625"/>
    </row>
    <row r="4626" spans="2:24" ht="30" x14ac:dyDescent="0.25">
      <c r="B4626" s="145" t="s">
        <v>2398</v>
      </c>
      <c r="C4626" s="31" t="s">
        <v>9830</v>
      </c>
      <c r="D4626" s="31"/>
      <c r="E4626" s="43" t="s">
        <v>52</v>
      </c>
      <c r="F4626" s="42" t="s">
        <v>34</v>
      </c>
      <c r="G4626" s="83" t="s">
        <v>34</v>
      </c>
      <c r="H4626" s="168">
        <v>35509</v>
      </c>
      <c r="I4626" s="31"/>
      <c r="J4626" s="83" t="s">
        <v>188</v>
      </c>
      <c r="K4626" s="31" t="s">
        <v>34</v>
      </c>
      <c r="L4626" s="31"/>
      <c r="M4626" s="168"/>
      <c r="N4626" s="147"/>
      <c r="O4626" s="105" t="s">
        <v>52</v>
      </c>
      <c r="P4626" s="171">
        <v>35509</v>
      </c>
      <c r="Q4626" s="31"/>
      <c r="R4626" s="83" t="s">
        <v>188</v>
      </c>
      <c r="S4626" s="31" t="s">
        <v>34</v>
      </c>
      <c r="T4626" s="31"/>
      <c r="U4626" s="168"/>
      <c r="V4626" s="149"/>
      <c r="W4626" s="140" t="str" cm="1">
        <f t="array" ref="W4626">IF(SUM(LEN(B4626:V4626))=0,"",IF(OR(OR(ISBLANK(F4626),SUM(LEN(C4626),LEN(D4626))=0),AND(NOT(E4626="Unknown"),ISBLANK(J4626)),AND(NOT(O4626="Unknown"),ISBLANK(R4626))),"Missing Information", INDEX(Table15[Entire Service Line Classification], MATCH(SUMIFS(Table15[Unique ID],Table15[System-Owned Portion],E4626,Table15[If Material Anything Other than "Lead" in Column E,Was Material Ever Previously Lead?],G4626,Table15[Customer-Owned Portion],O4626),Table15[Unique ID],0),0)))</f>
        <v>Non-lead</v>
      </c>
      <c r="X4626"/>
    </row>
    <row r="4627" spans="2:24" ht="30" x14ac:dyDescent="0.25">
      <c r="B4627" s="145" t="s">
        <v>2404</v>
      </c>
      <c r="C4627" s="31" t="s">
        <v>9836</v>
      </c>
      <c r="D4627" s="31"/>
      <c r="E4627" s="43" t="s">
        <v>52</v>
      </c>
      <c r="F4627" s="42" t="s">
        <v>34</v>
      </c>
      <c r="G4627" s="83" t="s">
        <v>34</v>
      </c>
      <c r="H4627" s="168">
        <v>35509</v>
      </c>
      <c r="I4627" s="31"/>
      <c r="J4627" s="83" t="s">
        <v>188</v>
      </c>
      <c r="K4627" s="31" t="s">
        <v>34</v>
      </c>
      <c r="L4627" s="31"/>
      <c r="M4627" s="168"/>
      <c r="N4627" s="147"/>
      <c r="O4627" s="105" t="s">
        <v>52</v>
      </c>
      <c r="P4627" s="171">
        <v>35509</v>
      </c>
      <c r="Q4627" s="31"/>
      <c r="R4627" s="83" t="s">
        <v>188</v>
      </c>
      <c r="S4627" s="31" t="s">
        <v>34</v>
      </c>
      <c r="T4627" s="31"/>
      <c r="U4627" s="168"/>
      <c r="V4627" s="149"/>
      <c r="W4627" s="140" t="str" cm="1">
        <f t="array" ref="W4627">IF(SUM(LEN(B4627:V4627))=0,"",IF(OR(OR(ISBLANK(F4627),SUM(LEN(C4627),LEN(D4627))=0),AND(NOT(E4627="Unknown"),ISBLANK(J4627)),AND(NOT(O4627="Unknown"),ISBLANK(R4627))),"Missing Information", INDEX(Table15[Entire Service Line Classification], MATCH(SUMIFS(Table15[Unique ID],Table15[System-Owned Portion],E4627,Table15[If Material Anything Other than "Lead" in Column E,Was Material Ever Previously Lead?],G4627,Table15[Customer-Owned Portion],O4627),Table15[Unique ID],0),0)))</f>
        <v>Non-lead</v>
      </c>
      <c r="X4627"/>
    </row>
    <row r="4628" spans="2:24" ht="30" x14ac:dyDescent="0.25">
      <c r="B4628" s="145" t="s">
        <v>2413</v>
      </c>
      <c r="C4628" s="31" t="s">
        <v>9845</v>
      </c>
      <c r="D4628" s="31"/>
      <c r="E4628" s="43" t="s">
        <v>52</v>
      </c>
      <c r="F4628" s="42" t="s">
        <v>34</v>
      </c>
      <c r="G4628" s="83" t="s">
        <v>34</v>
      </c>
      <c r="H4628" s="168">
        <v>35509</v>
      </c>
      <c r="I4628" s="31"/>
      <c r="J4628" s="83" t="s">
        <v>188</v>
      </c>
      <c r="K4628" s="31" t="s">
        <v>34</v>
      </c>
      <c r="L4628" s="31"/>
      <c r="M4628" s="168"/>
      <c r="N4628" s="147"/>
      <c r="O4628" s="105" t="s">
        <v>52</v>
      </c>
      <c r="P4628" s="171">
        <v>35509</v>
      </c>
      <c r="Q4628" s="31"/>
      <c r="R4628" s="83" t="s">
        <v>188</v>
      </c>
      <c r="S4628" s="31" t="s">
        <v>34</v>
      </c>
      <c r="T4628" s="31"/>
      <c r="U4628" s="168"/>
      <c r="V4628" s="149"/>
      <c r="W4628" s="140" t="str" cm="1">
        <f t="array" ref="W4628">IF(SUM(LEN(B4628:V4628))=0,"",IF(OR(OR(ISBLANK(F4628),SUM(LEN(C4628),LEN(D4628))=0),AND(NOT(E4628="Unknown"),ISBLANK(J4628)),AND(NOT(O4628="Unknown"),ISBLANK(R4628))),"Missing Information", INDEX(Table15[Entire Service Line Classification], MATCH(SUMIFS(Table15[Unique ID],Table15[System-Owned Portion],E4628,Table15[If Material Anything Other than "Lead" in Column E,Was Material Ever Previously Lead?],G4628,Table15[Customer-Owned Portion],O4628),Table15[Unique ID],0),0)))</f>
        <v>Non-lead</v>
      </c>
      <c r="X4628"/>
    </row>
    <row r="4629" spans="2:24" ht="30" x14ac:dyDescent="0.25">
      <c r="B4629" s="145" t="s">
        <v>2416</v>
      </c>
      <c r="C4629" s="31" t="s">
        <v>9848</v>
      </c>
      <c r="D4629" s="31"/>
      <c r="E4629" s="43" t="s">
        <v>52</v>
      </c>
      <c r="F4629" s="42" t="s">
        <v>34</v>
      </c>
      <c r="G4629" s="83" t="s">
        <v>34</v>
      </c>
      <c r="H4629" s="168">
        <v>35509</v>
      </c>
      <c r="I4629" s="31"/>
      <c r="J4629" s="83" t="s">
        <v>188</v>
      </c>
      <c r="K4629" s="31" t="s">
        <v>34</v>
      </c>
      <c r="L4629" s="31"/>
      <c r="M4629" s="168"/>
      <c r="N4629" s="147"/>
      <c r="O4629" s="105" t="s">
        <v>52</v>
      </c>
      <c r="P4629" s="171">
        <v>35509</v>
      </c>
      <c r="Q4629" s="31"/>
      <c r="R4629" s="83" t="s">
        <v>188</v>
      </c>
      <c r="S4629" s="31" t="s">
        <v>34</v>
      </c>
      <c r="T4629" s="31"/>
      <c r="U4629" s="168"/>
      <c r="V4629" s="149"/>
      <c r="W4629" s="140" t="str" cm="1">
        <f t="array" ref="W4629">IF(SUM(LEN(B4629:V4629))=0,"",IF(OR(OR(ISBLANK(F4629),SUM(LEN(C4629),LEN(D4629))=0),AND(NOT(E4629="Unknown"),ISBLANK(J4629)),AND(NOT(O4629="Unknown"),ISBLANK(R4629))),"Missing Information", INDEX(Table15[Entire Service Line Classification], MATCH(SUMIFS(Table15[Unique ID],Table15[System-Owned Portion],E4629,Table15[If Material Anything Other than "Lead" in Column E,Was Material Ever Previously Lead?],G4629,Table15[Customer-Owned Portion],O4629),Table15[Unique ID],0),0)))</f>
        <v>Non-lead</v>
      </c>
      <c r="X4629"/>
    </row>
    <row r="4630" spans="2:24" ht="30" x14ac:dyDescent="0.25">
      <c r="B4630" s="145" t="s">
        <v>2435</v>
      </c>
      <c r="C4630" s="31" t="s">
        <v>9867</v>
      </c>
      <c r="D4630" s="31"/>
      <c r="E4630" s="43" t="s">
        <v>52</v>
      </c>
      <c r="F4630" s="42" t="s">
        <v>34</v>
      </c>
      <c r="G4630" s="83" t="s">
        <v>34</v>
      </c>
      <c r="H4630" s="168">
        <v>35509</v>
      </c>
      <c r="I4630" s="31"/>
      <c r="J4630" s="83" t="s">
        <v>188</v>
      </c>
      <c r="K4630" s="31" t="s">
        <v>34</v>
      </c>
      <c r="L4630" s="31"/>
      <c r="M4630" s="168"/>
      <c r="N4630" s="147"/>
      <c r="O4630" s="105" t="s">
        <v>52</v>
      </c>
      <c r="P4630" s="171">
        <v>35509</v>
      </c>
      <c r="Q4630" s="31"/>
      <c r="R4630" s="83" t="s">
        <v>188</v>
      </c>
      <c r="S4630" s="31" t="s">
        <v>34</v>
      </c>
      <c r="T4630" s="31"/>
      <c r="U4630" s="168"/>
      <c r="V4630" s="149"/>
      <c r="W4630" s="140" t="str" cm="1">
        <f t="array" ref="W4630">IF(SUM(LEN(B4630:V4630))=0,"",IF(OR(OR(ISBLANK(F4630),SUM(LEN(C4630),LEN(D4630))=0),AND(NOT(E4630="Unknown"),ISBLANK(J4630)),AND(NOT(O4630="Unknown"),ISBLANK(R4630))),"Missing Information", INDEX(Table15[Entire Service Line Classification], MATCH(SUMIFS(Table15[Unique ID],Table15[System-Owned Portion],E4630,Table15[If Material Anything Other than "Lead" in Column E,Was Material Ever Previously Lead?],G4630,Table15[Customer-Owned Portion],O4630),Table15[Unique ID],0),0)))</f>
        <v>Non-lead</v>
      </c>
      <c r="X4630"/>
    </row>
    <row r="4631" spans="2:24" ht="30" x14ac:dyDescent="0.25">
      <c r="B4631" s="145" t="s">
        <v>4764</v>
      </c>
      <c r="C4631" s="31" t="s">
        <v>12361</v>
      </c>
      <c r="D4631" s="31"/>
      <c r="E4631" s="43" t="s">
        <v>52</v>
      </c>
      <c r="F4631" s="42" t="s">
        <v>34</v>
      </c>
      <c r="G4631" s="83" t="s">
        <v>34</v>
      </c>
      <c r="H4631" s="168">
        <v>35501</v>
      </c>
      <c r="I4631" s="31"/>
      <c r="J4631" s="83" t="s">
        <v>188</v>
      </c>
      <c r="K4631" s="31" t="s">
        <v>34</v>
      </c>
      <c r="L4631" s="31"/>
      <c r="M4631" s="168"/>
      <c r="N4631" s="147"/>
      <c r="O4631" s="105" t="s">
        <v>52</v>
      </c>
      <c r="P4631" s="171">
        <v>35501</v>
      </c>
      <c r="Q4631" s="31"/>
      <c r="R4631" s="83" t="s">
        <v>188</v>
      </c>
      <c r="S4631" s="31" t="s">
        <v>34</v>
      </c>
      <c r="T4631" s="31"/>
      <c r="U4631" s="168"/>
      <c r="V4631" s="149"/>
      <c r="W4631" s="140" t="str" cm="1">
        <f t="array" ref="W4631">IF(SUM(LEN(B4631:V4631))=0,"",IF(OR(OR(ISBLANK(F4631),SUM(LEN(C4631),LEN(D4631))=0),AND(NOT(E4631="Unknown"),ISBLANK(J4631)),AND(NOT(O4631="Unknown"),ISBLANK(R4631))),"Missing Information", INDEX(Table15[Entire Service Line Classification], MATCH(SUMIFS(Table15[Unique ID],Table15[System-Owned Portion],E4631,Table15[If Material Anything Other than "Lead" in Column E,Was Material Ever Previously Lead?],G4631,Table15[Customer-Owned Portion],O4631),Table15[Unique ID],0),0)))</f>
        <v>Non-lead</v>
      </c>
      <c r="X4631"/>
    </row>
    <row r="4632" spans="2:24" ht="30" x14ac:dyDescent="0.25">
      <c r="B4632" s="145" t="s">
        <v>4765</v>
      </c>
      <c r="C4632" s="31" t="s">
        <v>12362</v>
      </c>
      <c r="D4632" s="31"/>
      <c r="E4632" s="43" t="s">
        <v>52</v>
      </c>
      <c r="F4632" s="42" t="s">
        <v>34</v>
      </c>
      <c r="G4632" s="83" t="s">
        <v>34</v>
      </c>
      <c r="H4632" s="168">
        <v>35501</v>
      </c>
      <c r="I4632" s="31"/>
      <c r="J4632" s="83" t="s">
        <v>188</v>
      </c>
      <c r="K4632" s="31" t="s">
        <v>34</v>
      </c>
      <c r="L4632" s="31"/>
      <c r="M4632" s="168"/>
      <c r="N4632" s="147"/>
      <c r="O4632" s="105" t="s">
        <v>52</v>
      </c>
      <c r="P4632" s="171">
        <v>35501</v>
      </c>
      <c r="Q4632" s="31"/>
      <c r="R4632" s="83" t="s">
        <v>188</v>
      </c>
      <c r="S4632" s="31" t="s">
        <v>34</v>
      </c>
      <c r="T4632" s="31"/>
      <c r="U4632" s="168"/>
      <c r="V4632" s="149"/>
      <c r="W4632" s="140" t="str" cm="1">
        <f t="array" ref="W4632">IF(SUM(LEN(B4632:V4632))=0,"",IF(OR(OR(ISBLANK(F4632),SUM(LEN(C4632),LEN(D4632))=0),AND(NOT(E4632="Unknown"),ISBLANK(J4632)),AND(NOT(O4632="Unknown"),ISBLANK(R4632))),"Missing Information", INDEX(Table15[Entire Service Line Classification], MATCH(SUMIFS(Table15[Unique ID],Table15[System-Owned Portion],E4632,Table15[If Material Anything Other than "Lead" in Column E,Was Material Ever Previously Lead?],G4632,Table15[Customer-Owned Portion],O4632),Table15[Unique ID],0),0)))</f>
        <v>Non-lead</v>
      </c>
      <c r="X4632"/>
    </row>
    <row r="4633" spans="2:24" ht="30" x14ac:dyDescent="0.25">
      <c r="B4633" s="145" t="s">
        <v>4790</v>
      </c>
      <c r="C4633" s="31" t="s">
        <v>12387</v>
      </c>
      <c r="D4633" s="31"/>
      <c r="E4633" s="43" t="s">
        <v>52</v>
      </c>
      <c r="F4633" s="42" t="s">
        <v>34</v>
      </c>
      <c r="G4633" s="83" t="s">
        <v>34</v>
      </c>
      <c r="H4633" s="168">
        <v>35501</v>
      </c>
      <c r="I4633" s="31"/>
      <c r="J4633" s="83" t="s">
        <v>188</v>
      </c>
      <c r="K4633" s="31" t="s">
        <v>34</v>
      </c>
      <c r="L4633" s="31"/>
      <c r="M4633" s="168"/>
      <c r="N4633" s="147"/>
      <c r="O4633" s="105" t="s">
        <v>52</v>
      </c>
      <c r="P4633" s="171">
        <v>35501</v>
      </c>
      <c r="Q4633" s="31"/>
      <c r="R4633" s="83" t="s">
        <v>188</v>
      </c>
      <c r="S4633" s="31" t="s">
        <v>34</v>
      </c>
      <c r="T4633" s="31"/>
      <c r="U4633" s="168"/>
      <c r="V4633" s="149"/>
      <c r="W4633" s="140" t="str" cm="1">
        <f t="array" ref="W4633">IF(SUM(LEN(B4633:V4633))=0,"",IF(OR(OR(ISBLANK(F4633),SUM(LEN(C4633),LEN(D4633))=0),AND(NOT(E4633="Unknown"),ISBLANK(J4633)),AND(NOT(O4633="Unknown"),ISBLANK(R4633))),"Missing Information", INDEX(Table15[Entire Service Line Classification], MATCH(SUMIFS(Table15[Unique ID],Table15[System-Owned Portion],E4633,Table15[If Material Anything Other than "Lead" in Column E,Was Material Ever Previously Lead?],G4633,Table15[Customer-Owned Portion],O4633),Table15[Unique ID],0),0)))</f>
        <v>Non-lead</v>
      </c>
      <c r="X4633"/>
    </row>
    <row r="4634" spans="2:24" ht="30" x14ac:dyDescent="0.25">
      <c r="B4634" s="145" t="s">
        <v>5083</v>
      </c>
      <c r="C4634" s="31" t="s">
        <v>12680</v>
      </c>
      <c r="D4634" s="31"/>
      <c r="E4634" s="43" t="s">
        <v>52</v>
      </c>
      <c r="F4634" s="42" t="s">
        <v>34</v>
      </c>
      <c r="G4634" s="83" t="s">
        <v>34</v>
      </c>
      <c r="H4634" s="168">
        <v>35501</v>
      </c>
      <c r="I4634" s="31"/>
      <c r="J4634" s="83" t="s">
        <v>188</v>
      </c>
      <c r="K4634" s="31" t="s">
        <v>34</v>
      </c>
      <c r="L4634" s="31"/>
      <c r="M4634" s="168"/>
      <c r="N4634" s="147"/>
      <c r="O4634" s="105" t="s">
        <v>52</v>
      </c>
      <c r="P4634" s="171">
        <v>35501</v>
      </c>
      <c r="Q4634" s="31"/>
      <c r="R4634" s="83" t="s">
        <v>188</v>
      </c>
      <c r="S4634" s="31" t="s">
        <v>34</v>
      </c>
      <c r="T4634" s="31"/>
      <c r="U4634" s="168"/>
      <c r="V4634" s="149"/>
      <c r="W4634" s="140" t="str" cm="1">
        <f t="array" ref="W4634">IF(SUM(LEN(B4634:V4634))=0,"",IF(OR(OR(ISBLANK(F4634),SUM(LEN(C4634),LEN(D4634))=0),AND(NOT(E4634="Unknown"),ISBLANK(J4634)),AND(NOT(O4634="Unknown"),ISBLANK(R4634))),"Missing Information", INDEX(Table15[Entire Service Line Classification], MATCH(SUMIFS(Table15[Unique ID],Table15[System-Owned Portion],E4634,Table15[If Material Anything Other than "Lead" in Column E,Was Material Ever Previously Lead?],G4634,Table15[Customer-Owned Portion],O4634),Table15[Unique ID],0),0)))</f>
        <v>Non-lead</v>
      </c>
      <c r="X4634"/>
    </row>
    <row r="4635" spans="2:24" ht="30" x14ac:dyDescent="0.25">
      <c r="B4635" s="145" t="s">
        <v>5945</v>
      </c>
      <c r="C4635" s="31" t="s">
        <v>13547</v>
      </c>
      <c r="D4635" s="31"/>
      <c r="E4635" s="43" t="s">
        <v>52</v>
      </c>
      <c r="F4635" s="42" t="s">
        <v>34</v>
      </c>
      <c r="G4635" s="83" t="s">
        <v>34</v>
      </c>
      <c r="H4635" s="168">
        <v>35501</v>
      </c>
      <c r="I4635" s="31"/>
      <c r="J4635" s="83" t="s">
        <v>188</v>
      </c>
      <c r="K4635" s="31" t="s">
        <v>34</v>
      </c>
      <c r="L4635" s="31"/>
      <c r="M4635" s="168"/>
      <c r="N4635" s="147"/>
      <c r="O4635" s="105" t="s">
        <v>52</v>
      </c>
      <c r="P4635" s="171">
        <v>35501</v>
      </c>
      <c r="Q4635" s="31"/>
      <c r="R4635" s="83" t="s">
        <v>188</v>
      </c>
      <c r="S4635" s="31" t="s">
        <v>34</v>
      </c>
      <c r="T4635" s="31"/>
      <c r="U4635" s="168"/>
      <c r="V4635" s="149"/>
      <c r="W4635" s="140" t="str" cm="1">
        <f t="array" ref="W4635">IF(SUM(LEN(B4635:V4635))=0,"",IF(OR(OR(ISBLANK(F4635),SUM(LEN(C4635),LEN(D4635))=0),AND(NOT(E4635="Unknown"),ISBLANK(J4635)),AND(NOT(O4635="Unknown"),ISBLANK(R4635))),"Missing Information", INDEX(Table15[Entire Service Line Classification], MATCH(SUMIFS(Table15[Unique ID],Table15[System-Owned Portion],E4635,Table15[If Material Anything Other than "Lead" in Column E,Was Material Ever Previously Lead?],G4635,Table15[Customer-Owned Portion],O4635),Table15[Unique ID],0),0)))</f>
        <v>Non-lead</v>
      </c>
      <c r="X4635"/>
    </row>
    <row r="4636" spans="2:24" ht="30" x14ac:dyDescent="0.25">
      <c r="B4636" s="145" t="s">
        <v>6033</v>
      </c>
      <c r="C4636" s="31" t="s">
        <v>13635</v>
      </c>
      <c r="D4636" s="31"/>
      <c r="E4636" s="43" t="s">
        <v>52</v>
      </c>
      <c r="F4636" s="42" t="s">
        <v>34</v>
      </c>
      <c r="G4636" s="83" t="s">
        <v>34</v>
      </c>
      <c r="H4636" s="168">
        <v>35501</v>
      </c>
      <c r="I4636" s="31"/>
      <c r="J4636" s="83" t="s">
        <v>188</v>
      </c>
      <c r="K4636" s="31" t="s">
        <v>34</v>
      </c>
      <c r="L4636" s="31"/>
      <c r="M4636" s="168"/>
      <c r="N4636" s="147"/>
      <c r="O4636" s="105" t="s">
        <v>52</v>
      </c>
      <c r="P4636" s="171">
        <v>35501</v>
      </c>
      <c r="Q4636" s="31"/>
      <c r="R4636" s="83" t="s">
        <v>188</v>
      </c>
      <c r="S4636" s="31" t="s">
        <v>34</v>
      </c>
      <c r="T4636" s="31"/>
      <c r="U4636" s="168"/>
      <c r="V4636" s="149"/>
      <c r="W4636" s="140" t="str" cm="1">
        <f t="array" ref="W4636">IF(SUM(LEN(B4636:V4636))=0,"",IF(OR(OR(ISBLANK(F4636),SUM(LEN(C4636),LEN(D4636))=0),AND(NOT(E4636="Unknown"),ISBLANK(J4636)),AND(NOT(O4636="Unknown"),ISBLANK(R4636))),"Missing Information", INDEX(Table15[Entire Service Line Classification], MATCH(SUMIFS(Table15[Unique ID],Table15[System-Owned Portion],E4636,Table15[If Material Anything Other than "Lead" in Column E,Was Material Ever Previously Lead?],G4636,Table15[Customer-Owned Portion],O4636),Table15[Unique ID],0),0)))</f>
        <v>Non-lead</v>
      </c>
      <c r="X4636"/>
    </row>
    <row r="4637" spans="2:24" ht="30" x14ac:dyDescent="0.25">
      <c r="B4637" s="145" t="s">
        <v>6143</v>
      </c>
      <c r="C4637" s="31" t="s">
        <v>13745</v>
      </c>
      <c r="D4637" s="31"/>
      <c r="E4637" s="43" t="s">
        <v>52</v>
      </c>
      <c r="F4637" s="42" t="s">
        <v>34</v>
      </c>
      <c r="G4637" s="83" t="s">
        <v>34</v>
      </c>
      <c r="H4637" s="168">
        <v>35501</v>
      </c>
      <c r="I4637" s="31"/>
      <c r="J4637" s="83" t="s">
        <v>188</v>
      </c>
      <c r="K4637" s="31" t="s">
        <v>34</v>
      </c>
      <c r="L4637" s="31"/>
      <c r="M4637" s="168"/>
      <c r="N4637" s="147"/>
      <c r="O4637" s="105" t="s">
        <v>52</v>
      </c>
      <c r="P4637" s="171">
        <v>35501</v>
      </c>
      <c r="Q4637" s="31"/>
      <c r="R4637" s="83" t="s">
        <v>188</v>
      </c>
      <c r="S4637" s="31" t="s">
        <v>34</v>
      </c>
      <c r="T4637" s="31"/>
      <c r="U4637" s="168"/>
      <c r="V4637" s="149"/>
      <c r="W4637" s="140" t="str" cm="1">
        <f t="array" ref="W4637">IF(SUM(LEN(B4637:V4637))=0,"",IF(OR(OR(ISBLANK(F4637),SUM(LEN(C4637),LEN(D4637))=0),AND(NOT(E4637="Unknown"),ISBLANK(J4637)),AND(NOT(O4637="Unknown"),ISBLANK(R4637))),"Missing Information", INDEX(Table15[Entire Service Line Classification], MATCH(SUMIFS(Table15[Unique ID],Table15[System-Owned Portion],E4637,Table15[If Material Anything Other than "Lead" in Column E,Was Material Ever Previously Lead?],G4637,Table15[Customer-Owned Portion],O4637),Table15[Unique ID],0),0)))</f>
        <v>Non-lead</v>
      </c>
      <c r="X4637"/>
    </row>
    <row r="4638" spans="2:24" ht="30" x14ac:dyDescent="0.25">
      <c r="B4638" s="145" t="s">
        <v>6151</v>
      </c>
      <c r="C4638" s="31" t="s">
        <v>13753</v>
      </c>
      <c r="D4638" s="31"/>
      <c r="E4638" s="43" t="s">
        <v>52</v>
      </c>
      <c r="F4638" s="42" t="s">
        <v>34</v>
      </c>
      <c r="G4638" s="83" t="s">
        <v>34</v>
      </c>
      <c r="H4638" s="168">
        <v>35501</v>
      </c>
      <c r="I4638" s="31"/>
      <c r="J4638" s="83" t="s">
        <v>188</v>
      </c>
      <c r="K4638" s="31" t="s">
        <v>34</v>
      </c>
      <c r="L4638" s="31"/>
      <c r="M4638" s="168"/>
      <c r="N4638" s="147"/>
      <c r="O4638" s="105" t="s">
        <v>52</v>
      </c>
      <c r="P4638" s="171">
        <v>35501</v>
      </c>
      <c r="Q4638" s="31"/>
      <c r="R4638" s="83" t="s">
        <v>188</v>
      </c>
      <c r="S4638" s="31" t="s">
        <v>34</v>
      </c>
      <c r="T4638" s="31"/>
      <c r="U4638" s="168"/>
      <c r="V4638" s="149"/>
      <c r="W4638" s="140" t="str" cm="1">
        <f t="array" ref="W4638">IF(SUM(LEN(B4638:V4638))=0,"",IF(OR(OR(ISBLANK(F4638),SUM(LEN(C4638),LEN(D4638))=0),AND(NOT(E4638="Unknown"),ISBLANK(J4638)),AND(NOT(O4638="Unknown"),ISBLANK(R4638))),"Missing Information", INDEX(Table15[Entire Service Line Classification], MATCH(SUMIFS(Table15[Unique ID],Table15[System-Owned Portion],E4638,Table15[If Material Anything Other than "Lead" in Column E,Was Material Ever Previously Lead?],G4638,Table15[Customer-Owned Portion],O4638),Table15[Unique ID],0),0)))</f>
        <v>Non-lead</v>
      </c>
      <c r="X4638"/>
    </row>
    <row r="4639" spans="2:24" ht="30" x14ac:dyDescent="0.25">
      <c r="B4639" s="145" t="s">
        <v>6160</v>
      </c>
      <c r="C4639" s="31" t="s">
        <v>13762</v>
      </c>
      <c r="D4639" s="31"/>
      <c r="E4639" s="43" t="s">
        <v>52</v>
      </c>
      <c r="F4639" s="42" t="s">
        <v>34</v>
      </c>
      <c r="G4639" s="83" t="s">
        <v>34</v>
      </c>
      <c r="H4639" s="168">
        <v>35501</v>
      </c>
      <c r="I4639" s="31"/>
      <c r="J4639" s="83" t="s">
        <v>188</v>
      </c>
      <c r="K4639" s="31" t="s">
        <v>34</v>
      </c>
      <c r="L4639" s="31"/>
      <c r="M4639" s="168"/>
      <c r="N4639" s="147"/>
      <c r="O4639" s="105" t="s">
        <v>52</v>
      </c>
      <c r="P4639" s="171">
        <v>35501</v>
      </c>
      <c r="Q4639" s="31"/>
      <c r="R4639" s="83" t="s">
        <v>188</v>
      </c>
      <c r="S4639" s="31" t="s">
        <v>34</v>
      </c>
      <c r="T4639" s="31"/>
      <c r="U4639" s="168"/>
      <c r="V4639" s="149"/>
      <c r="W4639" s="140" t="str" cm="1">
        <f t="array" ref="W4639">IF(SUM(LEN(B4639:V4639))=0,"",IF(OR(OR(ISBLANK(F4639),SUM(LEN(C4639),LEN(D4639))=0),AND(NOT(E4639="Unknown"),ISBLANK(J4639)),AND(NOT(O4639="Unknown"),ISBLANK(R4639))),"Missing Information", INDEX(Table15[Entire Service Line Classification], MATCH(SUMIFS(Table15[Unique ID],Table15[System-Owned Portion],E4639,Table15[If Material Anything Other than "Lead" in Column E,Was Material Ever Previously Lead?],G4639,Table15[Customer-Owned Portion],O4639),Table15[Unique ID],0),0)))</f>
        <v>Non-lead</v>
      </c>
      <c r="X4639"/>
    </row>
    <row r="4640" spans="2:24" ht="30" x14ac:dyDescent="0.25">
      <c r="B4640" s="145" t="s">
        <v>6187</v>
      </c>
      <c r="C4640" s="31" t="s">
        <v>13789</v>
      </c>
      <c r="D4640" s="31"/>
      <c r="E4640" s="43" t="s">
        <v>52</v>
      </c>
      <c r="F4640" s="42" t="s">
        <v>34</v>
      </c>
      <c r="G4640" s="83" t="s">
        <v>34</v>
      </c>
      <c r="H4640" s="168">
        <v>35501</v>
      </c>
      <c r="I4640" s="31"/>
      <c r="J4640" s="83" t="s">
        <v>188</v>
      </c>
      <c r="K4640" s="31" t="s">
        <v>34</v>
      </c>
      <c r="L4640" s="31"/>
      <c r="M4640" s="168"/>
      <c r="N4640" s="147"/>
      <c r="O4640" s="105" t="s">
        <v>52</v>
      </c>
      <c r="P4640" s="171">
        <v>35501</v>
      </c>
      <c r="Q4640" s="31"/>
      <c r="R4640" s="83" t="s">
        <v>188</v>
      </c>
      <c r="S4640" s="31" t="s">
        <v>34</v>
      </c>
      <c r="T4640" s="31"/>
      <c r="U4640" s="168"/>
      <c r="V4640" s="149"/>
      <c r="W4640" s="140" t="str" cm="1">
        <f t="array" ref="W4640">IF(SUM(LEN(B4640:V4640))=0,"",IF(OR(OR(ISBLANK(F4640),SUM(LEN(C4640),LEN(D4640))=0),AND(NOT(E4640="Unknown"),ISBLANK(J4640)),AND(NOT(O4640="Unknown"),ISBLANK(R4640))),"Missing Information", INDEX(Table15[Entire Service Line Classification], MATCH(SUMIFS(Table15[Unique ID],Table15[System-Owned Portion],E4640,Table15[If Material Anything Other than "Lead" in Column E,Was Material Ever Previously Lead?],G4640,Table15[Customer-Owned Portion],O4640),Table15[Unique ID],0),0)))</f>
        <v>Non-lead</v>
      </c>
      <c r="X4640"/>
    </row>
    <row r="4641" spans="2:24" ht="30" x14ac:dyDescent="0.25">
      <c r="B4641" s="145" t="s">
        <v>949</v>
      </c>
      <c r="C4641" s="31" t="s">
        <v>8362</v>
      </c>
      <c r="D4641" s="31"/>
      <c r="E4641" s="43" t="s">
        <v>52</v>
      </c>
      <c r="F4641" s="42" t="s">
        <v>34</v>
      </c>
      <c r="G4641" s="83" t="s">
        <v>34</v>
      </c>
      <c r="H4641" s="168">
        <v>35496</v>
      </c>
      <c r="I4641" s="31"/>
      <c r="J4641" s="83" t="s">
        <v>188</v>
      </c>
      <c r="K4641" s="31" t="s">
        <v>34</v>
      </c>
      <c r="L4641" s="31"/>
      <c r="M4641" s="168"/>
      <c r="N4641" s="147"/>
      <c r="O4641" s="105" t="s">
        <v>52</v>
      </c>
      <c r="P4641" s="171">
        <v>35496</v>
      </c>
      <c r="Q4641" s="31"/>
      <c r="R4641" s="83" t="s">
        <v>188</v>
      </c>
      <c r="S4641" s="31" t="s">
        <v>34</v>
      </c>
      <c r="T4641" s="31"/>
      <c r="U4641" s="168"/>
      <c r="V4641" s="149"/>
      <c r="W4641" s="140" t="str" cm="1">
        <f t="array" ref="W4641">IF(SUM(LEN(B4641:V4641))=0,"",IF(OR(OR(ISBLANK(F4641),SUM(LEN(C4641),LEN(D4641))=0),AND(NOT(E4641="Unknown"),ISBLANK(J4641)),AND(NOT(O4641="Unknown"),ISBLANK(R4641))),"Missing Information", INDEX(Table15[Entire Service Line Classification], MATCH(SUMIFS(Table15[Unique ID],Table15[System-Owned Portion],E4641,Table15[If Material Anything Other than "Lead" in Column E,Was Material Ever Previously Lead?],G4641,Table15[Customer-Owned Portion],O4641),Table15[Unique ID],0),0)))</f>
        <v>Non-lead</v>
      </c>
      <c r="X4641"/>
    </row>
    <row r="4642" spans="2:24" ht="30" x14ac:dyDescent="0.25">
      <c r="B4642" s="145" t="s">
        <v>5845</v>
      </c>
      <c r="C4642" s="31" t="s">
        <v>13443</v>
      </c>
      <c r="D4642" s="31"/>
      <c r="E4642" s="43" t="s">
        <v>52</v>
      </c>
      <c r="F4642" s="42" t="s">
        <v>34</v>
      </c>
      <c r="G4642" s="83" t="s">
        <v>34</v>
      </c>
      <c r="H4642" s="168">
        <v>35496</v>
      </c>
      <c r="I4642" s="31"/>
      <c r="J4642" s="83" t="s">
        <v>188</v>
      </c>
      <c r="K4642" s="31" t="s">
        <v>34</v>
      </c>
      <c r="L4642" s="31"/>
      <c r="M4642" s="168"/>
      <c r="N4642" s="147"/>
      <c r="O4642" s="105" t="s">
        <v>52</v>
      </c>
      <c r="P4642" s="171">
        <v>35496</v>
      </c>
      <c r="Q4642" s="31"/>
      <c r="R4642" s="83" t="s">
        <v>188</v>
      </c>
      <c r="S4642" s="31" t="s">
        <v>34</v>
      </c>
      <c r="T4642" s="31"/>
      <c r="U4642" s="168"/>
      <c r="V4642" s="149"/>
      <c r="W4642" s="140" t="str" cm="1">
        <f t="array" ref="W4642">IF(SUM(LEN(B4642:V4642))=0,"",IF(OR(OR(ISBLANK(F4642),SUM(LEN(C4642),LEN(D4642))=0),AND(NOT(E4642="Unknown"),ISBLANK(J4642)),AND(NOT(O4642="Unknown"),ISBLANK(R4642))),"Missing Information", INDEX(Table15[Entire Service Line Classification], MATCH(SUMIFS(Table15[Unique ID],Table15[System-Owned Portion],E4642,Table15[If Material Anything Other than "Lead" in Column E,Was Material Ever Previously Lead?],G4642,Table15[Customer-Owned Portion],O4642),Table15[Unique ID],0),0)))</f>
        <v>Non-lead</v>
      </c>
      <c r="X4642"/>
    </row>
    <row r="4643" spans="2:24" ht="30" x14ac:dyDescent="0.25">
      <c r="B4643" s="145" t="s">
        <v>6520</v>
      </c>
      <c r="C4643" s="31" t="s">
        <v>14124</v>
      </c>
      <c r="D4643" s="31"/>
      <c r="E4643" s="43" t="s">
        <v>52</v>
      </c>
      <c r="F4643" s="42" t="s">
        <v>34</v>
      </c>
      <c r="G4643" s="83" t="s">
        <v>34</v>
      </c>
      <c r="H4643" s="168">
        <v>35496</v>
      </c>
      <c r="I4643" s="31"/>
      <c r="J4643" s="83" t="s">
        <v>188</v>
      </c>
      <c r="K4643" s="31" t="s">
        <v>34</v>
      </c>
      <c r="L4643" s="31"/>
      <c r="M4643" s="168"/>
      <c r="N4643" s="147"/>
      <c r="O4643" s="105" t="s">
        <v>52</v>
      </c>
      <c r="P4643" s="171">
        <v>35496</v>
      </c>
      <c r="Q4643" s="31"/>
      <c r="R4643" s="83" t="s">
        <v>188</v>
      </c>
      <c r="S4643" s="31" t="s">
        <v>34</v>
      </c>
      <c r="T4643" s="31"/>
      <c r="U4643" s="168"/>
      <c r="V4643" s="149"/>
      <c r="W4643" s="140" t="str" cm="1">
        <f t="array" ref="W4643">IF(SUM(LEN(B4643:V4643))=0,"",IF(OR(OR(ISBLANK(F4643),SUM(LEN(C4643),LEN(D4643))=0),AND(NOT(E4643="Unknown"),ISBLANK(J4643)),AND(NOT(O4643="Unknown"),ISBLANK(R4643))),"Missing Information", INDEX(Table15[Entire Service Line Classification], MATCH(SUMIFS(Table15[Unique ID],Table15[System-Owned Portion],E4643,Table15[If Material Anything Other than "Lead" in Column E,Was Material Ever Previously Lead?],G4643,Table15[Customer-Owned Portion],O4643),Table15[Unique ID],0),0)))</f>
        <v>Non-lead</v>
      </c>
      <c r="X4643"/>
    </row>
    <row r="4644" spans="2:24" ht="30" x14ac:dyDescent="0.25">
      <c r="B4644" s="145" t="s">
        <v>6564</v>
      </c>
      <c r="C4644" s="31" t="s">
        <v>14167</v>
      </c>
      <c r="D4644" s="31"/>
      <c r="E4644" s="43" t="s">
        <v>52</v>
      </c>
      <c r="F4644" s="42" t="s">
        <v>34</v>
      </c>
      <c r="G4644" s="83" t="s">
        <v>34</v>
      </c>
      <c r="H4644" s="168">
        <v>35496</v>
      </c>
      <c r="I4644" s="31"/>
      <c r="J4644" s="83" t="s">
        <v>188</v>
      </c>
      <c r="K4644" s="31" t="s">
        <v>34</v>
      </c>
      <c r="L4644" s="31"/>
      <c r="M4644" s="168"/>
      <c r="N4644" s="147"/>
      <c r="O4644" s="105" t="s">
        <v>52</v>
      </c>
      <c r="P4644" s="171">
        <v>35496</v>
      </c>
      <c r="Q4644" s="31"/>
      <c r="R4644" s="83" t="s">
        <v>188</v>
      </c>
      <c r="S4644" s="31" t="s">
        <v>34</v>
      </c>
      <c r="T4644" s="31"/>
      <c r="U4644" s="168"/>
      <c r="V4644" s="149"/>
      <c r="W4644" s="140" t="str" cm="1">
        <f t="array" ref="W4644">IF(SUM(LEN(B4644:V4644))=0,"",IF(OR(OR(ISBLANK(F4644),SUM(LEN(C4644),LEN(D4644))=0),AND(NOT(E4644="Unknown"),ISBLANK(J4644)),AND(NOT(O4644="Unknown"),ISBLANK(R4644))),"Missing Information", INDEX(Table15[Entire Service Line Classification], MATCH(SUMIFS(Table15[Unique ID],Table15[System-Owned Portion],E4644,Table15[If Material Anything Other than "Lead" in Column E,Was Material Ever Previously Lead?],G4644,Table15[Customer-Owned Portion],O4644),Table15[Unique ID],0),0)))</f>
        <v>Non-lead</v>
      </c>
      <c r="X4644"/>
    </row>
    <row r="4645" spans="2:24" ht="30" x14ac:dyDescent="0.25">
      <c r="B4645" s="145" t="s">
        <v>6689</v>
      </c>
      <c r="C4645" s="31" t="s">
        <v>14295</v>
      </c>
      <c r="D4645" s="31"/>
      <c r="E4645" s="43" t="s">
        <v>52</v>
      </c>
      <c r="F4645" s="42" t="s">
        <v>34</v>
      </c>
      <c r="G4645" s="83" t="s">
        <v>34</v>
      </c>
      <c r="H4645" s="168">
        <v>35496</v>
      </c>
      <c r="I4645" s="31"/>
      <c r="J4645" s="83" t="s">
        <v>188</v>
      </c>
      <c r="K4645" s="31" t="s">
        <v>34</v>
      </c>
      <c r="L4645" s="31"/>
      <c r="M4645" s="168"/>
      <c r="N4645" s="147"/>
      <c r="O4645" s="105" t="s">
        <v>52</v>
      </c>
      <c r="P4645" s="171">
        <v>35496</v>
      </c>
      <c r="Q4645" s="31"/>
      <c r="R4645" s="83" t="s">
        <v>188</v>
      </c>
      <c r="S4645" s="31" t="s">
        <v>34</v>
      </c>
      <c r="T4645" s="31"/>
      <c r="U4645" s="168"/>
      <c r="V4645" s="149"/>
      <c r="W4645" s="140" t="str" cm="1">
        <f t="array" ref="W4645">IF(SUM(LEN(B4645:V4645))=0,"",IF(OR(OR(ISBLANK(F4645),SUM(LEN(C4645),LEN(D4645))=0),AND(NOT(E4645="Unknown"),ISBLANK(J4645)),AND(NOT(O4645="Unknown"),ISBLANK(R4645))),"Missing Information", INDEX(Table15[Entire Service Line Classification], MATCH(SUMIFS(Table15[Unique ID],Table15[System-Owned Portion],E4645,Table15[If Material Anything Other than "Lead" in Column E,Was Material Ever Previously Lead?],G4645,Table15[Customer-Owned Portion],O4645),Table15[Unique ID],0),0)))</f>
        <v>Non-lead</v>
      </c>
      <c r="X4645"/>
    </row>
    <row r="4646" spans="2:24" ht="30" x14ac:dyDescent="0.25">
      <c r="B4646" s="145" t="s">
        <v>7265</v>
      </c>
      <c r="C4646" s="31" t="s">
        <v>14889</v>
      </c>
      <c r="D4646" s="31"/>
      <c r="E4646" s="43" t="s">
        <v>52</v>
      </c>
      <c r="F4646" s="42" t="s">
        <v>34</v>
      </c>
      <c r="G4646" s="83" t="s">
        <v>34</v>
      </c>
      <c r="H4646" s="168">
        <v>35496</v>
      </c>
      <c r="I4646" s="31"/>
      <c r="J4646" s="83" t="s">
        <v>188</v>
      </c>
      <c r="K4646" s="31" t="s">
        <v>34</v>
      </c>
      <c r="L4646" s="31"/>
      <c r="M4646" s="168"/>
      <c r="N4646" s="147"/>
      <c r="O4646" s="105" t="s">
        <v>52</v>
      </c>
      <c r="P4646" s="171">
        <v>35496</v>
      </c>
      <c r="Q4646" s="31"/>
      <c r="R4646" s="83" t="s">
        <v>188</v>
      </c>
      <c r="S4646" s="31" t="s">
        <v>34</v>
      </c>
      <c r="T4646" s="31"/>
      <c r="U4646" s="168"/>
      <c r="V4646" s="149"/>
      <c r="W4646" s="140" t="str" cm="1">
        <f t="array" ref="W4646">IF(SUM(LEN(B4646:V4646))=0,"",IF(OR(OR(ISBLANK(F4646),SUM(LEN(C4646),LEN(D4646))=0),AND(NOT(E4646="Unknown"),ISBLANK(J4646)),AND(NOT(O4646="Unknown"),ISBLANK(R4646))),"Missing Information", INDEX(Table15[Entire Service Line Classification], MATCH(SUMIFS(Table15[Unique ID],Table15[System-Owned Portion],E4646,Table15[If Material Anything Other than "Lead" in Column E,Was Material Ever Previously Lead?],G4646,Table15[Customer-Owned Portion],O4646),Table15[Unique ID],0),0)))</f>
        <v>Non-lead</v>
      </c>
      <c r="X4646"/>
    </row>
    <row r="4647" spans="2:24" ht="30" x14ac:dyDescent="0.25">
      <c r="B4647" s="145" t="s">
        <v>1756</v>
      </c>
      <c r="C4647" s="31" t="s">
        <v>9180</v>
      </c>
      <c r="D4647" s="31"/>
      <c r="E4647" s="43" t="s">
        <v>52</v>
      </c>
      <c r="F4647" s="42" t="s">
        <v>34</v>
      </c>
      <c r="G4647" s="83" t="s">
        <v>34</v>
      </c>
      <c r="H4647" s="168">
        <v>35495</v>
      </c>
      <c r="I4647" s="31"/>
      <c r="J4647" s="83" t="s">
        <v>188</v>
      </c>
      <c r="K4647" s="31" t="s">
        <v>34</v>
      </c>
      <c r="L4647" s="31"/>
      <c r="M4647" s="168"/>
      <c r="N4647" s="147"/>
      <c r="O4647" s="105" t="s">
        <v>52</v>
      </c>
      <c r="P4647" s="171">
        <v>35495</v>
      </c>
      <c r="Q4647" s="31"/>
      <c r="R4647" s="83" t="s">
        <v>188</v>
      </c>
      <c r="S4647" s="31" t="s">
        <v>34</v>
      </c>
      <c r="T4647" s="31"/>
      <c r="U4647" s="168"/>
      <c r="V4647" s="149"/>
      <c r="W4647" s="140" t="str" cm="1">
        <f t="array" ref="W4647">IF(SUM(LEN(B4647:V4647))=0,"",IF(OR(OR(ISBLANK(F4647),SUM(LEN(C4647),LEN(D4647))=0),AND(NOT(E4647="Unknown"),ISBLANK(J4647)),AND(NOT(O4647="Unknown"),ISBLANK(R4647))),"Missing Information", INDEX(Table15[Entire Service Line Classification], MATCH(SUMIFS(Table15[Unique ID],Table15[System-Owned Portion],E4647,Table15[If Material Anything Other than "Lead" in Column E,Was Material Ever Previously Lead?],G4647,Table15[Customer-Owned Portion],O4647),Table15[Unique ID],0),0)))</f>
        <v>Non-lead</v>
      </c>
      <c r="X4647"/>
    </row>
    <row r="4648" spans="2:24" ht="30" x14ac:dyDescent="0.25">
      <c r="B4648" s="145" t="s">
        <v>2831</v>
      </c>
      <c r="C4648" s="31" t="s">
        <v>10262</v>
      </c>
      <c r="D4648" s="31"/>
      <c r="E4648" s="43" t="s">
        <v>52</v>
      </c>
      <c r="F4648" s="42" t="s">
        <v>34</v>
      </c>
      <c r="G4648" s="83" t="s">
        <v>34</v>
      </c>
      <c r="H4648" s="168">
        <v>35495</v>
      </c>
      <c r="I4648" s="31"/>
      <c r="J4648" s="83" t="s">
        <v>188</v>
      </c>
      <c r="K4648" s="31" t="s">
        <v>34</v>
      </c>
      <c r="L4648" s="31"/>
      <c r="M4648" s="168"/>
      <c r="N4648" s="147"/>
      <c r="O4648" s="105" t="s">
        <v>52</v>
      </c>
      <c r="P4648" s="171">
        <v>35495</v>
      </c>
      <c r="Q4648" s="31"/>
      <c r="R4648" s="83" t="s">
        <v>188</v>
      </c>
      <c r="S4648" s="31" t="s">
        <v>34</v>
      </c>
      <c r="T4648" s="31"/>
      <c r="U4648" s="168"/>
      <c r="V4648" s="149"/>
      <c r="W4648" s="140" t="str" cm="1">
        <f t="array" ref="W4648">IF(SUM(LEN(B4648:V4648))=0,"",IF(OR(OR(ISBLANK(F4648),SUM(LEN(C4648),LEN(D4648))=0),AND(NOT(E4648="Unknown"),ISBLANK(J4648)),AND(NOT(O4648="Unknown"),ISBLANK(R4648))),"Missing Information", INDEX(Table15[Entire Service Line Classification], MATCH(SUMIFS(Table15[Unique ID],Table15[System-Owned Portion],E4648,Table15[If Material Anything Other than "Lead" in Column E,Was Material Ever Previously Lead?],G4648,Table15[Customer-Owned Portion],O4648),Table15[Unique ID],0),0)))</f>
        <v>Non-lead</v>
      </c>
      <c r="X4648"/>
    </row>
    <row r="4649" spans="2:24" ht="30" x14ac:dyDescent="0.25">
      <c r="B4649" s="145" t="s">
        <v>2922</v>
      </c>
      <c r="C4649" s="31" t="s">
        <v>10354</v>
      </c>
      <c r="D4649" s="31"/>
      <c r="E4649" s="43" t="s">
        <v>52</v>
      </c>
      <c r="F4649" s="42" t="s">
        <v>34</v>
      </c>
      <c r="G4649" s="83" t="s">
        <v>34</v>
      </c>
      <c r="H4649" s="168">
        <v>35495</v>
      </c>
      <c r="I4649" s="31"/>
      <c r="J4649" s="83" t="s">
        <v>188</v>
      </c>
      <c r="K4649" s="31" t="s">
        <v>34</v>
      </c>
      <c r="L4649" s="31"/>
      <c r="M4649" s="168"/>
      <c r="N4649" s="147"/>
      <c r="O4649" s="105" t="s">
        <v>52</v>
      </c>
      <c r="P4649" s="171">
        <v>35495</v>
      </c>
      <c r="Q4649" s="31"/>
      <c r="R4649" s="83" t="s">
        <v>188</v>
      </c>
      <c r="S4649" s="31" t="s">
        <v>34</v>
      </c>
      <c r="T4649" s="31"/>
      <c r="U4649" s="168"/>
      <c r="V4649" s="149"/>
      <c r="W4649" s="140" t="str" cm="1">
        <f t="array" ref="W4649">IF(SUM(LEN(B4649:V4649))=0,"",IF(OR(OR(ISBLANK(F4649),SUM(LEN(C4649),LEN(D4649))=0),AND(NOT(E4649="Unknown"),ISBLANK(J4649)),AND(NOT(O4649="Unknown"),ISBLANK(R4649))),"Missing Information", INDEX(Table15[Entire Service Line Classification], MATCH(SUMIFS(Table15[Unique ID],Table15[System-Owned Portion],E4649,Table15[If Material Anything Other than "Lead" in Column E,Was Material Ever Previously Lead?],G4649,Table15[Customer-Owned Portion],O4649),Table15[Unique ID],0),0)))</f>
        <v>Non-lead</v>
      </c>
      <c r="X4649"/>
    </row>
    <row r="4650" spans="2:24" ht="30" x14ac:dyDescent="0.25">
      <c r="B4650" s="145" t="s">
        <v>6332</v>
      </c>
      <c r="C4650" s="31" t="s">
        <v>13936</v>
      </c>
      <c r="D4650" s="31"/>
      <c r="E4650" s="43" t="s">
        <v>52</v>
      </c>
      <c r="F4650" s="42" t="s">
        <v>34</v>
      </c>
      <c r="G4650" s="83" t="s">
        <v>34</v>
      </c>
      <c r="H4650" s="168">
        <v>35495</v>
      </c>
      <c r="I4650" s="31"/>
      <c r="J4650" s="83" t="s">
        <v>188</v>
      </c>
      <c r="K4650" s="31" t="s">
        <v>34</v>
      </c>
      <c r="L4650" s="31"/>
      <c r="M4650" s="168"/>
      <c r="N4650" s="147"/>
      <c r="O4650" s="105" t="s">
        <v>52</v>
      </c>
      <c r="P4650" s="171">
        <v>35495</v>
      </c>
      <c r="Q4650" s="31"/>
      <c r="R4650" s="83" t="s">
        <v>188</v>
      </c>
      <c r="S4650" s="31" t="s">
        <v>34</v>
      </c>
      <c r="T4650" s="31"/>
      <c r="U4650" s="168"/>
      <c r="V4650" s="149"/>
      <c r="W4650" s="140" t="str" cm="1">
        <f t="array" ref="W4650">IF(SUM(LEN(B4650:V4650))=0,"",IF(OR(OR(ISBLANK(F4650),SUM(LEN(C4650),LEN(D4650))=0),AND(NOT(E4650="Unknown"),ISBLANK(J4650)),AND(NOT(O4650="Unknown"),ISBLANK(R4650))),"Missing Information", INDEX(Table15[Entire Service Line Classification], MATCH(SUMIFS(Table15[Unique ID],Table15[System-Owned Portion],E4650,Table15[If Material Anything Other than "Lead" in Column E,Was Material Ever Previously Lead?],G4650,Table15[Customer-Owned Portion],O4650),Table15[Unique ID],0),0)))</f>
        <v>Non-lead</v>
      </c>
      <c r="X4650"/>
    </row>
    <row r="4651" spans="2:24" ht="30" x14ac:dyDescent="0.25">
      <c r="B4651" s="145" t="s">
        <v>334</v>
      </c>
      <c r="C4651" s="31" t="s">
        <v>7749</v>
      </c>
      <c r="D4651" s="31"/>
      <c r="E4651" s="43" t="s">
        <v>52</v>
      </c>
      <c r="F4651" s="42" t="s">
        <v>34</v>
      </c>
      <c r="G4651" s="83" t="s">
        <v>34</v>
      </c>
      <c r="H4651" s="168">
        <v>35494</v>
      </c>
      <c r="I4651" s="31"/>
      <c r="J4651" s="83" t="s">
        <v>188</v>
      </c>
      <c r="K4651" s="31" t="s">
        <v>34</v>
      </c>
      <c r="L4651" s="31"/>
      <c r="M4651" s="168"/>
      <c r="N4651" s="147"/>
      <c r="O4651" s="105" t="s">
        <v>52</v>
      </c>
      <c r="P4651" s="171">
        <v>35494</v>
      </c>
      <c r="Q4651" s="31"/>
      <c r="R4651" s="83" t="s">
        <v>188</v>
      </c>
      <c r="S4651" s="31" t="s">
        <v>34</v>
      </c>
      <c r="T4651" s="31"/>
      <c r="U4651" s="168"/>
      <c r="V4651" s="149"/>
      <c r="W4651" s="140" t="str" cm="1">
        <f t="array" ref="W4651">IF(SUM(LEN(B4651:V4651))=0,"",IF(OR(OR(ISBLANK(F4651),SUM(LEN(C4651),LEN(D4651))=0),AND(NOT(E4651="Unknown"),ISBLANK(J4651)),AND(NOT(O4651="Unknown"),ISBLANK(R4651))),"Missing Information", INDEX(Table15[Entire Service Line Classification], MATCH(SUMIFS(Table15[Unique ID],Table15[System-Owned Portion],E4651,Table15[If Material Anything Other than "Lead" in Column E,Was Material Ever Previously Lead?],G4651,Table15[Customer-Owned Portion],O4651),Table15[Unique ID],0),0)))</f>
        <v>Non-lead</v>
      </c>
      <c r="X4651"/>
    </row>
    <row r="4652" spans="2:24" ht="30" x14ac:dyDescent="0.25">
      <c r="B4652" s="145" t="s">
        <v>1645</v>
      </c>
      <c r="C4652" s="31" t="s">
        <v>9064</v>
      </c>
      <c r="D4652" s="31"/>
      <c r="E4652" s="43" t="s">
        <v>52</v>
      </c>
      <c r="F4652" s="42" t="s">
        <v>34</v>
      </c>
      <c r="G4652" s="83" t="s">
        <v>34</v>
      </c>
      <c r="H4652" s="168">
        <v>35493</v>
      </c>
      <c r="I4652" s="31"/>
      <c r="J4652" s="83" t="s">
        <v>188</v>
      </c>
      <c r="K4652" s="31" t="s">
        <v>34</v>
      </c>
      <c r="L4652" s="31"/>
      <c r="M4652" s="168"/>
      <c r="N4652" s="147"/>
      <c r="O4652" s="105" t="s">
        <v>52</v>
      </c>
      <c r="P4652" s="171">
        <v>35493</v>
      </c>
      <c r="Q4652" s="31"/>
      <c r="R4652" s="83" t="s">
        <v>188</v>
      </c>
      <c r="S4652" s="31" t="s">
        <v>34</v>
      </c>
      <c r="T4652" s="31"/>
      <c r="U4652" s="168"/>
      <c r="V4652" s="149"/>
      <c r="W4652" s="140" t="str" cm="1">
        <f t="array" ref="W4652">IF(SUM(LEN(B4652:V4652))=0,"",IF(OR(OR(ISBLANK(F4652),SUM(LEN(C4652),LEN(D4652))=0),AND(NOT(E4652="Unknown"),ISBLANK(J4652)),AND(NOT(O4652="Unknown"),ISBLANK(R4652))),"Missing Information", INDEX(Table15[Entire Service Line Classification], MATCH(SUMIFS(Table15[Unique ID],Table15[System-Owned Portion],E4652,Table15[If Material Anything Other than "Lead" in Column E,Was Material Ever Previously Lead?],G4652,Table15[Customer-Owned Portion],O4652),Table15[Unique ID],0),0)))</f>
        <v>Non-lead</v>
      </c>
      <c r="X4652"/>
    </row>
    <row r="4653" spans="2:24" ht="30" x14ac:dyDescent="0.25">
      <c r="B4653" s="145" t="s">
        <v>2668</v>
      </c>
      <c r="C4653" s="31" t="s">
        <v>10099</v>
      </c>
      <c r="D4653" s="31"/>
      <c r="E4653" s="43" t="s">
        <v>52</v>
      </c>
      <c r="F4653" s="42" t="s">
        <v>34</v>
      </c>
      <c r="G4653" s="83" t="s">
        <v>34</v>
      </c>
      <c r="H4653" s="168">
        <v>35491</v>
      </c>
      <c r="I4653" s="31"/>
      <c r="J4653" s="83" t="s">
        <v>188</v>
      </c>
      <c r="K4653" s="31" t="s">
        <v>34</v>
      </c>
      <c r="L4653" s="31"/>
      <c r="M4653" s="168"/>
      <c r="N4653" s="147"/>
      <c r="O4653" s="105" t="s">
        <v>52</v>
      </c>
      <c r="P4653" s="171">
        <v>35491</v>
      </c>
      <c r="Q4653" s="31"/>
      <c r="R4653" s="83" t="s">
        <v>188</v>
      </c>
      <c r="S4653" s="31" t="s">
        <v>34</v>
      </c>
      <c r="T4653" s="31"/>
      <c r="U4653" s="168"/>
      <c r="V4653" s="149"/>
      <c r="W4653" s="140" t="str" cm="1">
        <f t="array" ref="W4653">IF(SUM(LEN(B4653:V4653))=0,"",IF(OR(OR(ISBLANK(F4653),SUM(LEN(C4653),LEN(D4653))=0),AND(NOT(E4653="Unknown"),ISBLANK(J4653)),AND(NOT(O4653="Unknown"),ISBLANK(R4653))),"Missing Information", INDEX(Table15[Entire Service Line Classification], MATCH(SUMIFS(Table15[Unique ID],Table15[System-Owned Portion],E4653,Table15[If Material Anything Other than "Lead" in Column E,Was Material Ever Previously Lead?],G4653,Table15[Customer-Owned Portion],O4653),Table15[Unique ID],0),0)))</f>
        <v>Non-lead</v>
      </c>
      <c r="X4653"/>
    </row>
    <row r="4654" spans="2:24" ht="30" x14ac:dyDescent="0.25">
      <c r="B4654" s="145" t="s">
        <v>421</v>
      </c>
      <c r="C4654" s="31" t="s">
        <v>7836</v>
      </c>
      <c r="D4654" s="31"/>
      <c r="E4654" s="43" t="s">
        <v>52</v>
      </c>
      <c r="F4654" s="42" t="s">
        <v>34</v>
      </c>
      <c r="G4654" s="83" t="s">
        <v>34</v>
      </c>
      <c r="H4654" s="168">
        <v>35490</v>
      </c>
      <c r="I4654" s="31"/>
      <c r="J4654" s="83" t="s">
        <v>188</v>
      </c>
      <c r="K4654" s="31" t="s">
        <v>34</v>
      </c>
      <c r="L4654" s="31"/>
      <c r="M4654" s="168"/>
      <c r="N4654" s="147"/>
      <c r="O4654" s="105" t="s">
        <v>52</v>
      </c>
      <c r="P4654" s="171">
        <v>35490</v>
      </c>
      <c r="Q4654" s="31"/>
      <c r="R4654" s="83" t="s">
        <v>188</v>
      </c>
      <c r="S4654" s="31" t="s">
        <v>34</v>
      </c>
      <c r="T4654" s="31"/>
      <c r="U4654" s="168"/>
      <c r="V4654" s="149"/>
      <c r="W4654" s="140" t="str" cm="1">
        <f t="array" ref="W4654">IF(SUM(LEN(B4654:V4654))=0,"",IF(OR(OR(ISBLANK(F4654),SUM(LEN(C4654),LEN(D4654))=0),AND(NOT(E4654="Unknown"),ISBLANK(J4654)),AND(NOT(O4654="Unknown"),ISBLANK(R4654))),"Missing Information", INDEX(Table15[Entire Service Line Classification], MATCH(SUMIFS(Table15[Unique ID],Table15[System-Owned Portion],E4654,Table15[If Material Anything Other than "Lead" in Column E,Was Material Ever Previously Lead?],G4654,Table15[Customer-Owned Portion],O4654),Table15[Unique ID],0),0)))</f>
        <v>Non-lead</v>
      </c>
      <c r="X4654"/>
    </row>
    <row r="4655" spans="2:24" ht="30" x14ac:dyDescent="0.25">
      <c r="B4655" s="145" t="s">
        <v>4429</v>
      </c>
      <c r="C4655" s="31" t="s">
        <v>12022</v>
      </c>
      <c r="D4655" s="31"/>
      <c r="E4655" s="43" t="s">
        <v>52</v>
      </c>
      <c r="F4655" s="42" t="s">
        <v>34</v>
      </c>
      <c r="G4655" s="83" t="s">
        <v>34</v>
      </c>
      <c r="H4655" s="168">
        <v>35490</v>
      </c>
      <c r="I4655" s="31"/>
      <c r="J4655" s="83" t="s">
        <v>188</v>
      </c>
      <c r="K4655" s="31" t="s">
        <v>34</v>
      </c>
      <c r="L4655" s="31"/>
      <c r="M4655" s="168"/>
      <c r="N4655" s="147"/>
      <c r="O4655" s="105" t="s">
        <v>52</v>
      </c>
      <c r="P4655" s="171">
        <v>35490</v>
      </c>
      <c r="Q4655" s="31"/>
      <c r="R4655" s="83" t="s">
        <v>188</v>
      </c>
      <c r="S4655" s="31" t="s">
        <v>34</v>
      </c>
      <c r="T4655" s="31"/>
      <c r="U4655" s="168"/>
      <c r="V4655" s="149"/>
      <c r="W4655" s="140" t="str" cm="1">
        <f t="array" ref="W4655">IF(SUM(LEN(B4655:V4655))=0,"",IF(OR(OR(ISBLANK(F4655),SUM(LEN(C4655),LEN(D4655))=0),AND(NOT(E4655="Unknown"),ISBLANK(J4655)),AND(NOT(O4655="Unknown"),ISBLANK(R4655))),"Missing Information", INDEX(Table15[Entire Service Line Classification], MATCH(SUMIFS(Table15[Unique ID],Table15[System-Owned Portion],E4655,Table15[If Material Anything Other than "Lead" in Column E,Was Material Ever Previously Lead?],G4655,Table15[Customer-Owned Portion],O4655),Table15[Unique ID],0),0)))</f>
        <v>Non-lead</v>
      </c>
      <c r="X4655"/>
    </row>
    <row r="4656" spans="2:24" ht="30" x14ac:dyDescent="0.25">
      <c r="B4656" s="145" t="s">
        <v>5316</v>
      </c>
      <c r="C4656" s="31" t="s">
        <v>12913</v>
      </c>
      <c r="D4656" s="31"/>
      <c r="E4656" s="43" t="s">
        <v>52</v>
      </c>
      <c r="F4656" s="42" t="s">
        <v>34</v>
      </c>
      <c r="G4656" s="83" t="s">
        <v>34</v>
      </c>
      <c r="H4656" s="168">
        <v>35490</v>
      </c>
      <c r="I4656" s="31"/>
      <c r="J4656" s="83" t="s">
        <v>188</v>
      </c>
      <c r="K4656" s="31" t="s">
        <v>34</v>
      </c>
      <c r="L4656" s="31"/>
      <c r="M4656" s="168"/>
      <c r="N4656" s="147"/>
      <c r="O4656" s="105" t="s">
        <v>52</v>
      </c>
      <c r="P4656" s="171">
        <v>35490</v>
      </c>
      <c r="Q4656" s="31"/>
      <c r="R4656" s="83" t="s">
        <v>188</v>
      </c>
      <c r="S4656" s="31" t="s">
        <v>34</v>
      </c>
      <c r="T4656" s="31"/>
      <c r="U4656" s="168"/>
      <c r="V4656" s="149"/>
      <c r="W4656" s="140" t="str" cm="1">
        <f t="array" ref="W4656">IF(SUM(LEN(B4656:V4656))=0,"",IF(OR(OR(ISBLANK(F4656),SUM(LEN(C4656),LEN(D4656))=0),AND(NOT(E4656="Unknown"),ISBLANK(J4656)),AND(NOT(O4656="Unknown"),ISBLANK(R4656))),"Missing Information", INDEX(Table15[Entire Service Line Classification], MATCH(SUMIFS(Table15[Unique ID],Table15[System-Owned Portion],E4656,Table15[If Material Anything Other than "Lead" in Column E,Was Material Ever Previously Lead?],G4656,Table15[Customer-Owned Portion],O4656),Table15[Unique ID],0),0)))</f>
        <v>Non-lead</v>
      </c>
      <c r="X4656"/>
    </row>
    <row r="4657" spans="2:24" ht="30" x14ac:dyDescent="0.25">
      <c r="B4657" s="145" t="s">
        <v>5575</v>
      </c>
      <c r="C4657" s="31" t="s">
        <v>13172</v>
      </c>
      <c r="D4657" s="31"/>
      <c r="E4657" s="43" t="s">
        <v>52</v>
      </c>
      <c r="F4657" s="42" t="s">
        <v>34</v>
      </c>
      <c r="G4657" s="83" t="s">
        <v>34</v>
      </c>
      <c r="H4657" s="168">
        <v>35490</v>
      </c>
      <c r="I4657" s="31"/>
      <c r="J4657" s="83" t="s">
        <v>188</v>
      </c>
      <c r="K4657" s="31" t="s">
        <v>34</v>
      </c>
      <c r="L4657" s="31"/>
      <c r="M4657" s="168"/>
      <c r="N4657" s="147"/>
      <c r="O4657" s="105" t="s">
        <v>52</v>
      </c>
      <c r="P4657" s="171">
        <v>35490</v>
      </c>
      <c r="Q4657" s="31"/>
      <c r="R4657" s="83" t="s">
        <v>188</v>
      </c>
      <c r="S4657" s="31" t="s">
        <v>34</v>
      </c>
      <c r="T4657" s="31"/>
      <c r="U4657" s="168"/>
      <c r="V4657" s="149"/>
      <c r="W4657" s="140" t="str" cm="1">
        <f t="array" ref="W4657">IF(SUM(LEN(B4657:V4657))=0,"",IF(OR(OR(ISBLANK(F4657),SUM(LEN(C4657),LEN(D4657))=0),AND(NOT(E4657="Unknown"),ISBLANK(J4657)),AND(NOT(O4657="Unknown"),ISBLANK(R4657))),"Missing Information", INDEX(Table15[Entire Service Line Classification], MATCH(SUMIFS(Table15[Unique ID],Table15[System-Owned Portion],E4657,Table15[If Material Anything Other than "Lead" in Column E,Was Material Ever Previously Lead?],G4657,Table15[Customer-Owned Portion],O4657),Table15[Unique ID],0),0)))</f>
        <v>Non-lead</v>
      </c>
      <c r="X4657"/>
    </row>
    <row r="4658" spans="2:24" ht="30" x14ac:dyDescent="0.25">
      <c r="B4658" s="145" t="s">
        <v>5656</v>
      </c>
      <c r="C4658" s="31" t="s">
        <v>13253</v>
      </c>
      <c r="D4658" s="31"/>
      <c r="E4658" s="43" t="s">
        <v>52</v>
      </c>
      <c r="F4658" s="42" t="s">
        <v>34</v>
      </c>
      <c r="G4658" s="83" t="s">
        <v>34</v>
      </c>
      <c r="H4658" s="168">
        <v>35490</v>
      </c>
      <c r="I4658" s="31"/>
      <c r="J4658" s="83" t="s">
        <v>188</v>
      </c>
      <c r="K4658" s="31" t="s">
        <v>34</v>
      </c>
      <c r="L4658" s="31"/>
      <c r="M4658" s="168"/>
      <c r="N4658" s="147"/>
      <c r="O4658" s="105" t="s">
        <v>52</v>
      </c>
      <c r="P4658" s="171">
        <v>35490</v>
      </c>
      <c r="Q4658" s="31"/>
      <c r="R4658" s="83" t="s">
        <v>188</v>
      </c>
      <c r="S4658" s="31" t="s">
        <v>34</v>
      </c>
      <c r="T4658" s="31"/>
      <c r="U4658" s="168"/>
      <c r="V4658" s="149"/>
      <c r="W4658" s="140" t="str" cm="1">
        <f t="array" ref="W4658">IF(SUM(LEN(B4658:V4658))=0,"",IF(OR(OR(ISBLANK(F4658),SUM(LEN(C4658),LEN(D4658))=0),AND(NOT(E4658="Unknown"),ISBLANK(J4658)),AND(NOT(O4658="Unknown"),ISBLANK(R4658))),"Missing Information", INDEX(Table15[Entire Service Line Classification], MATCH(SUMIFS(Table15[Unique ID],Table15[System-Owned Portion],E4658,Table15[If Material Anything Other than "Lead" in Column E,Was Material Ever Previously Lead?],G4658,Table15[Customer-Owned Portion],O4658),Table15[Unique ID],0),0)))</f>
        <v>Non-lead</v>
      </c>
      <c r="X4658"/>
    </row>
    <row r="4659" spans="2:24" ht="30" x14ac:dyDescent="0.25">
      <c r="B4659" s="145" t="s">
        <v>5667</v>
      </c>
      <c r="C4659" s="31" t="s">
        <v>13264</v>
      </c>
      <c r="D4659" s="31"/>
      <c r="E4659" s="43" t="s">
        <v>52</v>
      </c>
      <c r="F4659" s="42" t="s">
        <v>34</v>
      </c>
      <c r="G4659" s="83" t="s">
        <v>34</v>
      </c>
      <c r="H4659" s="168">
        <v>35490</v>
      </c>
      <c r="I4659" s="31"/>
      <c r="J4659" s="83" t="s">
        <v>188</v>
      </c>
      <c r="K4659" s="31" t="s">
        <v>34</v>
      </c>
      <c r="L4659" s="31"/>
      <c r="M4659" s="168"/>
      <c r="N4659" s="147"/>
      <c r="O4659" s="105" t="s">
        <v>52</v>
      </c>
      <c r="P4659" s="171">
        <v>35490</v>
      </c>
      <c r="Q4659" s="31"/>
      <c r="R4659" s="83" t="s">
        <v>188</v>
      </c>
      <c r="S4659" s="31" t="s">
        <v>34</v>
      </c>
      <c r="T4659" s="31"/>
      <c r="U4659" s="168"/>
      <c r="V4659" s="149"/>
      <c r="W4659" s="140" t="str" cm="1">
        <f t="array" ref="W4659">IF(SUM(LEN(B4659:V4659))=0,"",IF(OR(OR(ISBLANK(F4659),SUM(LEN(C4659),LEN(D4659))=0),AND(NOT(E4659="Unknown"),ISBLANK(J4659)),AND(NOT(O4659="Unknown"),ISBLANK(R4659))),"Missing Information", INDEX(Table15[Entire Service Line Classification], MATCH(SUMIFS(Table15[Unique ID],Table15[System-Owned Portion],E4659,Table15[If Material Anything Other than "Lead" in Column E,Was Material Ever Previously Lead?],G4659,Table15[Customer-Owned Portion],O4659),Table15[Unique ID],0),0)))</f>
        <v>Non-lead</v>
      </c>
      <c r="X4659"/>
    </row>
    <row r="4660" spans="2:24" ht="30" x14ac:dyDescent="0.25">
      <c r="B4660" s="145" t="s">
        <v>5737</v>
      </c>
      <c r="C4660" s="31" t="s">
        <v>13335</v>
      </c>
      <c r="D4660" s="31"/>
      <c r="E4660" s="43" t="s">
        <v>52</v>
      </c>
      <c r="F4660" s="42" t="s">
        <v>34</v>
      </c>
      <c r="G4660" s="83" t="s">
        <v>34</v>
      </c>
      <c r="H4660" s="168">
        <v>35490</v>
      </c>
      <c r="I4660" s="31"/>
      <c r="J4660" s="83" t="s">
        <v>188</v>
      </c>
      <c r="K4660" s="31" t="s">
        <v>34</v>
      </c>
      <c r="L4660" s="31"/>
      <c r="M4660" s="168"/>
      <c r="N4660" s="147"/>
      <c r="O4660" s="105" t="s">
        <v>52</v>
      </c>
      <c r="P4660" s="171">
        <v>35490</v>
      </c>
      <c r="Q4660" s="31"/>
      <c r="R4660" s="83" t="s">
        <v>188</v>
      </c>
      <c r="S4660" s="31" t="s">
        <v>34</v>
      </c>
      <c r="T4660" s="31"/>
      <c r="U4660" s="168"/>
      <c r="V4660" s="149"/>
      <c r="W4660" s="140" t="str" cm="1">
        <f t="array" ref="W4660">IF(SUM(LEN(B4660:V4660))=0,"",IF(OR(OR(ISBLANK(F4660),SUM(LEN(C4660),LEN(D4660))=0),AND(NOT(E4660="Unknown"),ISBLANK(J4660)),AND(NOT(O4660="Unknown"),ISBLANK(R4660))),"Missing Information", INDEX(Table15[Entire Service Line Classification], MATCH(SUMIFS(Table15[Unique ID],Table15[System-Owned Portion],E4660,Table15[If Material Anything Other than "Lead" in Column E,Was Material Ever Previously Lead?],G4660,Table15[Customer-Owned Portion],O4660),Table15[Unique ID],0),0)))</f>
        <v>Non-lead</v>
      </c>
      <c r="X4660"/>
    </row>
    <row r="4661" spans="2:24" ht="30" x14ac:dyDescent="0.25">
      <c r="B4661" s="145" t="s">
        <v>1030</v>
      </c>
      <c r="C4661" s="31" t="s">
        <v>8443</v>
      </c>
      <c r="D4661" s="31"/>
      <c r="E4661" s="43" t="s">
        <v>52</v>
      </c>
      <c r="F4661" s="42" t="s">
        <v>34</v>
      </c>
      <c r="G4661" s="83" t="s">
        <v>34</v>
      </c>
      <c r="H4661" s="168">
        <v>35489</v>
      </c>
      <c r="I4661" s="31"/>
      <c r="J4661" s="83" t="s">
        <v>188</v>
      </c>
      <c r="K4661" s="31" t="s">
        <v>34</v>
      </c>
      <c r="L4661" s="31"/>
      <c r="M4661" s="168"/>
      <c r="N4661" s="147"/>
      <c r="O4661" s="105" t="s">
        <v>52</v>
      </c>
      <c r="P4661" s="171">
        <v>35489</v>
      </c>
      <c r="Q4661" s="31"/>
      <c r="R4661" s="83" t="s">
        <v>188</v>
      </c>
      <c r="S4661" s="31" t="s">
        <v>34</v>
      </c>
      <c r="T4661" s="31"/>
      <c r="U4661" s="168"/>
      <c r="V4661" s="149"/>
      <c r="W4661" s="140" t="str" cm="1">
        <f t="array" ref="W4661">IF(SUM(LEN(B4661:V4661))=0,"",IF(OR(OR(ISBLANK(F4661),SUM(LEN(C4661),LEN(D4661))=0),AND(NOT(E4661="Unknown"),ISBLANK(J4661)),AND(NOT(O4661="Unknown"),ISBLANK(R4661))),"Missing Information", INDEX(Table15[Entire Service Line Classification], MATCH(SUMIFS(Table15[Unique ID],Table15[System-Owned Portion],E4661,Table15[If Material Anything Other than "Lead" in Column E,Was Material Ever Previously Lead?],G4661,Table15[Customer-Owned Portion],O4661),Table15[Unique ID],0),0)))</f>
        <v>Non-lead</v>
      </c>
      <c r="X4661"/>
    </row>
    <row r="4662" spans="2:24" ht="30" x14ac:dyDescent="0.25">
      <c r="B4662" s="145" t="s">
        <v>1313</v>
      </c>
      <c r="C4662" s="31" t="s">
        <v>8726</v>
      </c>
      <c r="D4662" s="31"/>
      <c r="E4662" s="43" t="s">
        <v>52</v>
      </c>
      <c r="F4662" s="42" t="s">
        <v>34</v>
      </c>
      <c r="G4662" s="83" t="s">
        <v>34</v>
      </c>
      <c r="H4662" s="168">
        <v>35489</v>
      </c>
      <c r="I4662" s="31"/>
      <c r="J4662" s="83" t="s">
        <v>188</v>
      </c>
      <c r="K4662" s="31" t="s">
        <v>34</v>
      </c>
      <c r="L4662" s="31"/>
      <c r="M4662" s="168"/>
      <c r="N4662" s="147"/>
      <c r="O4662" s="105" t="s">
        <v>52</v>
      </c>
      <c r="P4662" s="171">
        <v>35489</v>
      </c>
      <c r="Q4662" s="31"/>
      <c r="R4662" s="83" t="s">
        <v>188</v>
      </c>
      <c r="S4662" s="31" t="s">
        <v>34</v>
      </c>
      <c r="T4662" s="31"/>
      <c r="U4662" s="168"/>
      <c r="V4662" s="149"/>
      <c r="W4662" s="140" t="str" cm="1">
        <f t="array" ref="W4662">IF(SUM(LEN(B4662:V4662))=0,"",IF(OR(OR(ISBLANK(F4662),SUM(LEN(C4662),LEN(D4662))=0),AND(NOT(E4662="Unknown"),ISBLANK(J4662)),AND(NOT(O4662="Unknown"),ISBLANK(R4662))),"Missing Information", INDEX(Table15[Entire Service Line Classification], MATCH(SUMIFS(Table15[Unique ID],Table15[System-Owned Portion],E4662,Table15[If Material Anything Other than "Lead" in Column E,Was Material Ever Previously Lead?],G4662,Table15[Customer-Owned Portion],O4662),Table15[Unique ID],0),0)))</f>
        <v>Non-lead</v>
      </c>
      <c r="X4662"/>
    </row>
    <row r="4663" spans="2:24" ht="30" x14ac:dyDescent="0.25">
      <c r="B4663" s="145" t="s">
        <v>1920</v>
      </c>
      <c r="C4663" s="31" t="s">
        <v>9352</v>
      </c>
      <c r="D4663" s="31"/>
      <c r="E4663" s="43" t="s">
        <v>52</v>
      </c>
      <c r="F4663" s="42" t="s">
        <v>34</v>
      </c>
      <c r="G4663" s="83" t="s">
        <v>34</v>
      </c>
      <c r="H4663" s="168">
        <v>35489</v>
      </c>
      <c r="I4663" s="31"/>
      <c r="J4663" s="83" t="s">
        <v>188</v>
      </c>
      <c r="K4663" s="31" t="s">
        <v>34</v>
      </c>
      <c r="L4663" s="31"/>
      <c r="M4663" s="168"/>
      <c r="N4663" s="147"/>
      <c r="O4663" s="105" t="s">
        <v>52</v>
      </c>
      <c r="P4663" s="171">
        <v>35489</v>
      </c>
      <c r="Q4663" s="31"/>
      <c r="R4663" s="83" t="s">
        <v>188</v>
      </c>
      <c r="S4663" s="31" t="s">
        <v>34</v>
      </c>
      <c r="T4663" s="31"/>
      <c r="U4663" s="168"/>
      <c r="V4663" s="149"/>
      <c r="W4663" s="140" t="str" cm="1">
        <f t="array" ref="W4663">IF(SUM(LEN(B4663:V4663))=0,"",IF(OR(OR(ISBLANK(F4663),SUM(LEN(C4663),LEN(D4663))=0),AND(NOT(E4663="Unknown"),ISBLANK(J4663)),AND(NOT(O4663="Unknown"),ISBLANK(R4663))),"Missing Information", INDEX(Table15[Entire Service Line Classification], MATCH(SUMIFS(Table15[Unique ID],Table15[System-Owned Portion],E4663,Table15[If Material Anything Other than "Lead" in Column E,Was Material Ever Previously Lead?],G4663,Table15[Customer-Owned Portion],O4663),Table15[Unique ID],0),0)))</f>
        <v>Non-lead</v>
      </c>
      <c r="X4663"/>
    </row>
    <row r="4664" spans="2:24" ht="30" x14ac:dyDescent="0.25">
      <c r="B4664" s="145" t="s">
        <v>1923</v>
      </c>
      <c r="C4664" s="31" t="s">
        <v>9355</v>
      </c>
      <c r="D4664" s="31"/>
      <c r="E4664" s="43" t="s">
        <v>52</v>
      </c>
      <c r="F4664" s="42" t="s">
        <v>34</v>
      </c>
      <c r="G4664" s="83" t="s">
        <v>34</v>
      </c>
      <c r="H4664" s="168">
        <v>35489</v>
      </c>
      <c r="I4664" s="31"/>
      <c r="J4664" s="83" t="s">
        <v>188</v>
      </c>
      <c r="K4664" s="31" t="s">
        <v>34</v>
      </c>
      <c r="L4664" s="31"/>
      <c r="M4664" s="168"/>
      <c r="N4664" s="147"/>
      <c r="O4664" s="105" t="s">
        <v>52</v>
      </c>
      <c r="P4664" s="171">
        <v>35489</v>
      </c>
      <c r="Q4664" s="31"/>
      <c r="R4664" s="83" t="s">
        <v>188</v>
      </c>
      <c r="S4664" s="31" t="s">
        <v>34</v>
      </c>
      <c r="T4664" s="31"/>
      <c r="U4664" s="168"/>
      <c r="V4664" s="149"/>
      <c r="W4664" s="140" t="str" cm="1">
        <f t="array" ref="W4664">IF(SUM(LEN(B4664:V4664))=0,"",IF(OR(OR(ISBLANK(F4664),SUM(LEN(C4664),LEN(D4664))=0),AND(NOT(E4664="Unknown"),ISBLANK(J4664)),AND(NOT(O4664="Unknown"),ISBLANK(R4664))),"Missing Information", INDEX(Table15[Entire Service Line Classification], MATCH(SUMIFS(Table15[Unique ID],Table15[System-Owned Portion],E4664,Table15[If Material Anything Other than "Lead" in Column E,Was Material Ever Previously Lead?],G4664,Table15[Customer-Owned Portion],O4664),Table15[Unique ID],0),0)))</f>
        <v>Non-lead</v>
      </c>
      <c r="X4664"/>
    </row>
    <row r="4665" spans="2:24" ht="30" x14ac:dyDescent="0.25">
      <c r="B4665" s="145" t="s">
        <v>1926</v>
      </c>
      <c r="C4665" s="31" t="s">
        <v>9358</v>
      </c>
      <c r="D4665" s="31"/>
      <c r="E4665" s="43" t="s">
        <v>52</v>
      </c>
      <c r="F4665" s="42" t="s">
        <v>34</v>
      </c>
      <c r="G4665" s="83" t="s">
        <v>34</v>
      </c>
      <c r="H4665" s="168">
        <v>35489</v>
      </c>
      <c r="I4665" s="31"/>
      <c r="J4665" s="83" t="s">
        <v>188</v>
      </c>
      <c r="K4665" s="31" t="s">
        <v>34</v>
      </c>
      <c r="L4665" s="31"/>
      <c r="M4665" s="168"/>
      <c r="N4665" s="147"/>
      <c r="O4665" s="105" t="s">
        <v>52</v>
      </c>
      <c r="P4665" s="171">
        <v>35489</v>
      </c>
      <c r="Q4665" s="31"/>
      <c r="R4665" s="83" t="s">
        <v>188</v>
      </c>
      <c r="S4665" s="31" t="s">
        <v>34</v>
      </c>
      <c r="T4665" s="31"/>
      <c r="U4665" s="168"/>
      <c r="V4665" s="149"/>
      <c r="W4665" s="140" t="str" cm="1">
        <f t="array" ref="W4665">IF(SUM(LEN(B4665:V4665))=0,"",IF(OR(OR(ISBLANK(F4665),SUM(LEN(C4665),LEN(D4665))=0),AND(NOT(E4665="Unknown"),ISBLANK(J4665)),AND(NOT(O4665="Unknown"),ISBLANK(R4665))),"Missing Information", INDEX(Table15[Entire Service Line Classification], MATCH(SUMIFS(Table15[Unique ID],Table15[System-Owned Portion],E4665,Table15[If Material Anything Other than "Lead" in Column E,Was Material Ever Previously Lead?],G4665,Table15[Customer-Owned Portion],O4665),Table15[Unique ID],0),0)))</f>
        <v>Non-lead</v>
      </c>
      <c r="X4665"/>
    </row>
    <row r="4666" spans="2:24" ht="30" x14ac:dyDescent="0.25">
      <c r="B4666" s="145" t="s">
        <v>1927</v>
      </c>
      <c r="C4666" s="31" t="s">
        <v>9359</v>
      </c>
      <c r="D4666" s="31"/>
      <c r="E4666" s="43" t="s">
        <v>52</v>
      </c>
      <c r="F4666" s="42" t="s">
        <v>34</v>
      </c>
      <c r="G4666" s="83" t="s">
        <v>34</v>
      </c>
      <c r="H4666" s="168">
        <v>35489</v>
      </c>
      <c r="I4666" s="31"/>
      <c r="J4666" s="83" t="s">
        <v>188</v>
      </c>
      <c r="K4666" s="31" t="s">
        <v>34</v>
      </c>
      <c r="L4666" s="31"/>
      <c r="M4666" s="168"/>
      <c r="N4666" s="147"/>
      <c r="O4666" s="105" t="s">
        <v>52</v>
      </c>
      <c r="P4666" s="171">
        <v>35489</v>
      </c>
      <c r="Q4666" s="31"/>
      <c r="R4666" s="83" t="s">
        <v>188</v>
      </c>
      <c r="S4666" s="31" t="s">
        <v>34</v>
      </c>
      <c r="T4666" s="31"/>
      <c r="U4666" s="168"/>
      <c r="V4666" s="149"/>
      <c r="W4666" s="140" t="str" cm="1">
        <f t="array" ref="W4666">IF(SUM(LEN(B4666:V4666))=0,"",IF(OR(OR(ISBLANK(F4666),SUM(LEN(C4666),LEN(D4666))=0),AND(NOT(E4666="Unknown"),ISBLANK(J4666)),AND(NOT(O4666="Unknown"),ISBLANK(R4666))),"Missing Information", INDEX(Table15[Entire Service Line Classification], MATCH(SUMIFS(Table15[Unique ID],Table15[System-Owned Portion],E4666,Table15[If Material Anything Other than "Lead" in Column E,Was Material Ever Previously Lead?],G4666,Table15[Customer-Owned Portion],O4666),Table15[Unique ID],0),0)))</f>
        <v>Non-lead</v>
      </c>
      <c r="X4666"/>
    </row>
    <row r="4667" spans="2:24" ht="30" x14ac:dyDescent="0.25">
      <c r="B4667" s="145" t="s">
        <v>1933</v>
      </c>
      <c r="C4667" s="31" t="s">
        <v>9365</v>
      </c>
      <c r="D4667" s="31"/>
      <c r="E4667" s="43" t="s">
        <v>52</v>
      </c>
      <c r="F4667" s="42" t="s">
        <v>34</v>
      </c>
      <c r="G4667" s="83" t="s">
        <v>34</v>
      </c>
      <c r="H4667" s="168">
        <v>35489</v>
      </c>
      <c r="I4667" s="31"/>
      <c r="J4667" s="83" t="s">
        <v>188</v>
      </c>
      <c r="K4667" s="31" t="s">
        <v>34</v>
      </c>
      <c r="L4667" s="31"/>
      <c r="M4667" s="168"/>
      <c r="N4667" s="147"/>
      <c r="O4667" s="105" t="s">
        <v>52</v>
      </c>
      <c r="P4667" s="171">
        <v>35489</v>
      </c>
      <c r="Q4667" s="31"/>
      <c r="R4667" s="83" t="s">
        <v>188</v>
      </c>
      <c r="S4667" s="31" t="s">
        <v>34</v>
      </c>
      <c r="T4667" s="31"/>
      <c r="U4667" s="168"/>
      <c r="V4667" s="149"/>
      <c r="W4667" s="140" t="str" cm="1">
        <f t="array" ref="W4667">IF(SUM(LEN(B4667:V4667))=0,"",IF(OR(OR(ISBLANK(F4667),SUM(LEN(C4667),LEN(D4667))=0),AND(NOT(E4667="Unknown"),ISBLANK(J4667)),AND(NOT(O4667="Unknown"),ISBLANK(R4667))),"Missing Information", INDEX(Table15[Entire Service Line Classification], MATCH(SUMIFS(Table15[Unique ID],Table15[System-Owned Portion],E4667,Table15[If Material Anything Other than "Lead" in Column E,Was Material Ever Previously Lead?],G4667,Table15[Customer-Owned Portion],O4667),Table15[Unique ID],0),0)))</f>
        <v>Non-lead</v>
      </c>
      <c r="X4667"/>
    </row>
    <row r="4668" spans="2:24" ht="30" x14ac:dyDescent="0.25">
      <c r="B4668" s="145" t="s">
        <v>1953</v>
      </c>
      <c r="C4668" s="31" t="s">
        <v>9385</v>
      </c>
      <c r="D4668" s="31"/>
      <c r="E4668" s="43" t="s">
        <v>52</v>
      </c>
      <c r="F4668" s="42" t="s">
        <v>34</v>
      </c>
      <c r="G4668" s="83" t="s">
        <v>34</v>
      </c>
      <c r="H4668" s="168">
        <v>35489</v>
      </c>
      <c r="I4668" s="31"/>
      <c r="J4668" s="83" t="s">
        <v>188</v>
      </c>
      <c r="K4668" s="31" t="s">
        <v>34</v>
      </c>
      <c r="L4668" s="31"/>
      <c r="M4668" s="168"/>
      <c r="N4668" s="147"/>
      <c r="O4668" s="105" t="s">
        <v>52</v>
      </c>
      <c r="P4668" s="171">
        <v>35489</v>
      </c>
      <c r="Q4668" s="31"/>
      <c r="R4668" s="83" t="s">
        <v>188</v>
      </c>
      <c r="S4668" s="31" t="s">
        <v>34</v>
      </c>
      <c r="T4668" s="31"/>
      <c r="U4668" s="168"/>
      <c r="V4668" s="149"/>
      <c r="W4668" s="140" t="str" cm="1">
        <f t="array" ref="W4668">IF(SUM(LEN(B4668:V4668))=0,"",IF(OR(OR(ISBLANK(F4668),SUM(LEN(C4668),LEN(D4668))=0),AND(NOT(E4668="Unknown"),ISBLANK(J4668)),AND(NOT(O4668="Unknown"),ISBLANK(R4668))),"Missing Information", INDEX(Table15[Entire Service Line Classification], MATCH(SUMIFS(Table15[Unique ID],Table15[System-Owned Portion],E4668,Table15[If Material Anything Other than "Lead" in Column E,Was Material Ever Previously Lead?],G4668,Table15[Customer-Owned Portion],O4668),Table15[Unique ID],0),0)))</f>
        <v>Non-lead</v>
      </c>
      <c r="X4668"/>
    </row>
    <row r="4669" spans="2:24" ht="30" x14ac:dyDescent="0.25">
      <c r="B4669" s="145" t="s">
        <v>1976</v>
      </c>
      <c r="C4669" s="31" t="s">
        <v>9408</v>
      </c>
      <c r="D4669" s="31"/>
      <c r="E4669" s="43" t="s">
        <v>52</v>
      </c>
      <c r="F4669" s="42" t="s">
        <v>34</v>
      </c>
      <c r="G4669" s="83" t="s">
        <v>34</v>
      </c>
      <c r="H4669" s="168">
        <v>35489</v>
      </c>
      <c r="I4669" s="31"/>
      <c r="J4669" s="83" t="s">
        <v>188</v>
      </c>
      <c r="K4669" s="31" t="s">
        <v>34</v>
      </c>
      <c r="L4669" s="31"/>
      <c r="M4669" s="168"/>
      <c r="N4669" s="147"/>
      <c r="O4669" s="105" t="s">
        <v>52</v>
      </c>
      <c r="P4669" s="171">
        <v>35489</v>
      </c>
      <c r="Q4669" s="31"/>
      <c r="R4669" s="83" t="s">
        <v>188</v>
      </c>
      <c r="S4669" s="31" t="s">
        <v>34</v>
      </c>
      <c r="T4669" s="31"/>
      <c r="U4669" s="168"/>
      <c r="V4669" s="149"/>
      <c r="W4669" s="140" t="str" cm="1">
        <f t="array" ref="W4669">IF(SUM(LEN(B4669:V4669))=0,"",IF(OR(OR(ISBLANK(F4669),SUM(LEN(C4669),LEN(D4669))=0),AND(NOT(E4669="Unknown"),ISBLANK(J4669)),AND(NOT(O4669="Unknown"),ISBLANK(R4669))),"Missing Information", INDEX(Table15[Entire Service Line Classification], MATCH(SUMIFS(Table15[Unique ID],Table15[System-Owned Portion],E4669,Table15[If Material Anything Other than "Lead" in Column E,Was Material Ever Previously Lead?],G4669,Table15[Customer-Owned Portion],O4669),Table15[Unique ID],0),0)))</f>
        <v>Non-lead</v>
      </c>
      <c r="X4669"/>
    </row>
    <row r="4670" spans="2:24" ht="30" x14ac:dyDescent="0.25">
      <c r="B4670" s="145" t="s">
        <v>1979</v>
      </c>
      <c r="C4670" s="31" t="s">
        <v>9411</v>
      </c>
      <c r="D4670" s="31"/>
      <c r="E4670" s="43" t="s">
        <v>52</v>
      </c>
      <c r="F4670" s="42" t="s">
        <v>34</v>
      </c>
      <c r="G4670" s="83" t="s">
        <v>34</v>
      </c>
      <c r="H4670" s="168">
        <v>35489</v>
      </c>
      <c r="I4670" s="31"/>
      <c r="J4670" s="83" t="s">
        <v>188</v>
      </c>
      <c r="K4670" s="31" t="s">
        <v>34</v>
      </c>
      <c r="L4670" s="31"/>
      <c r="M4670" s="168"/>
      <c r="N4670" s="147"/>
      <c r="O4670" s="105" t="s">
        <v>52</v>
      </c>
      <c r="P4670" s="171">
        <v>35489</v>
      </c>
      <c r="Q4670" s="31"/>
      <c r="R4670" s="83" t="s">
        <v>188</v>
      </c>
      <c r="S4670" s="31" t="s">
        <v>34</v>
      </c>
      <c r="T4670" s="31"/>
      <c r="U4670" s="168"/>
      <c r="V4670" s="149"/>
      <c r="W4670" s="140" t="str" cm="1">
        <f t="array" ref="W4670">IF(SUM(LEN(B4670:V4670))=0,"",IF(OR(OR(ISBLANK(F4670),SUM(LEN(C4670),LEN(D4670))=0),AND(NOT(E4670="Unknown"),ISBLANK(J4670)),AND(NOT(O4670="Unknown"),ISBLANK(R4670))),"Missing Information", INDEX(Table15[Entire Service Line Classification], MATCH(SUMIFS(Table15[Unique ID],Table15[System-Owned Portion],E4670,Table15[If Material Anything Other than "Lead" in Column E,Was Material Ever Previously Lead?],G4670,Table15[Customer-Owned Portion],O4670),Table15[Unique ID],0),0)))</f>
        <v>Non-lead</v>
      </c>
      <c r="X4670"/>
    </row>
    <row r="4671" spans="2:24" ht="30" x14ac:dyDescent="0.25">
      <c r="B4671" s="145" t="s">
        <v>1991</v>
      </c>
      <c r="C4671" s="31" t="s">
        <v>9423</v>
      </c>
      <c r="D4671" s="31"/>
      <c r="E4671" s="43" t="s">
        <v>52</v>
      </c>
      <c r="F4671" s="42" t="s">
        <v>34</v>
      </c>
      <c r="G4671" s="83" t="s">
        <v>34</v>
      </c>
      <c r="H4671" s="168">
        <v>35489</v>
      </c>
      <c r="I4671" s="31"/>
      <c r="J4671" s="83" t="s">
        <v>188</v>
      </c>
      <c r="K4671" s="31" t="s">
        <v>34</v>
      </c>
      <c r="L4671" s="31"/>
      <c r="M4671" s="168"/>
      <c r="N4671" s="147"/>
      <c r="O4671" s="105" t="s">
        <v>52</v>
      </c>
      <c r="P4671" s="171">
        <v>35489</v>
      </c>
      <c r="Q4671" s="31"/>
      <c r="R4671" s="83" t="s">
        <v>188</v>
      </c>
      <c r="S4671" s="31" t="s">
        <v>34</v>
      </c>
      <c r="T4671" s="31"/>
      <c r="U4671" s="168"/>
      <c r="V4671" s="149"/>
      <c r="W4671" s="140" t="str" cm="1">
        <f t="array" ref="W4671">IF(SUM(LEN(B4671:V4671))=0,"",IF(OR(OR(ISBLANK(F4671),SUM(LEN(C4671),LEN(D4671))=0),AND(NOT(E4671="Unknown"),ISBLANK(J4671)),AND(NOT(O4671="Unknown"),ISBLANK(R4671))),"Missing Information", INDEX(Table15[Entire Service Line Classification], MATCH(SUMIFS(Table15[Unique ID],Table15[System-Owned Portion],E4671,Table15[If Material Anything Other than "Lead" in Column E,Was Material Ever Previously Lead?],G4671,Table15[Customer-Owned Portion],O4671),Table15[Unique ID],0),0)))</f>
        <v>Non-lead</v>
      </c>
      <c r="X4671"/>
    </row>
    <row r="4672" spans="2:24" ht="30" x14ac:dyDescent="0.25">
      <c r="B4672" s="145" t="s">
        <v>2005</v>
      </c>
      <c r="C4672" s="31" t="s">
        <v>9437</v>
      </c>
      <c r="D4672" s="31"/>
      <c r="E4672" s="43" t="s">
        <v>52</v>
      </c>
      <c r="F4672" s="42" t="s">
        <v>34</v>
      </c>
      <c r="G4672" s="83" t="s">
        <v>34</v>
      </c>
      <c r="H4672" s="168">
        <v>35489</v>
      </c>
      <c r="I4672" s="31"/>
      <c r="J4672" s="83" t="s">
        <v>188</v>
      </c>
      <c r="K4672" s="31" t="s">
        <v>34</v>
      </c>
      <c r="L4672" s="31"/>
      <c r="M4672" s="168"/>
      <c r="N4672" s="147"/>
      <c r="O4672" s="105" t="s">
        <v>52</v>
      </c>
      <c r="P4672" s="171">
        <v>35489</v>
      </c>
      <c r="Q4672" s="31"/>
      <c r="R4672" s="83" t="s">
        <v>188</v>
      </c>
      <c r="S4672" s="31" t="s">
        <v>34</v>
      </c>
      <c r="T4672" s="31"/>
      <c r="U4672" s="168"/>
      <c r="V4672" s="149"/>
      <c r="W4672" s="140" t="str" cm="1">
        <f t="array" ref="W4672">IF(SUM(LEN(B4672:V4672))=0,"",IF(OR(OR(ISBLANK(F4672),SUM(LEN(C4672),LEN(D4672))=0),AND(NOT(E4672="Unknown"),ISBLANK(J4672)),AND(NOT(O4672="Unknown"),ISBLANK(R4672))),"Missing Information", INDEX(Table15[Entire Service Line Classification], MATCH(SUMIFS(Table15[Unique ID],Table15[System-Owned Portion],E4672,Table15[If Material Anything Other than "Lead" in Column E,Was Material Ever Previously Lead?],G4672,Table15[Customer-Owned Portion],O4672),Table15[Unique ID],0),0)))</f>
        <v>Non-lead</v>
      </c>
      <c r="X4672"/>
    </row>
    <row r="4673" spans="2:24" ht="30" x14ac:dyDescent="0.25">
      <c r="B4673" s="145" t="s">
        <v>2015</v>
      </c>
      <c r="C4673" s="31" t="s">
        <v>9447</v>
      </c>
      <c r="D4673" s="31"/>
      <c r="E4673" s="43" t="s">
        <v>52</v>
      </c>
      <c r="F4673" s="42" t="s">
        <v>34</v>
      </c>
      <c r="G4673" s="83" t="s">
        <v>34</v>
      </c>
      <c r="H4673" s="168">
        <v>35489</v>
      </c>
      <c r="I4673" s="31"/>
      <c r="J4673" s="83" t="s">
        <v>188</v>
      </c>
      <c r="K4673" s="31" t="s">
        <v>34</v>
      </c>
      <c r="L4673" s="31"/>
      <c r="M4673" s="168"/>
      <c r="N4673" s="147"/>
      <c r="O4673" s="105" t="s">
        <v>52</v>
      </c>
      <c r="P4673" s="171">
        <v>35489</v>
      </c>
      <c r="Q4673" s="31"/>
      <c r="R4673" s="83" t="s">
        <v>188</v>
      </c>
      <c r="S4673" s="31" t="s">
        <v>34</v>
      </c>
      <c r="T4673" s="31"/>
      <c r="U4673" s="168"/>
      <c r="V4673" s="149"/>
      <c r="W4673" s="140" t="str" cm="1">
        <f t="array" ref="W4673">IF(SUM(LEN(B4673:V4673))=0,"",IF(OR(OR(ISBLANK(F4673),SUM(LEN(C4673),LEN(D4673))=0),AND(NOT(E4673="Unknown"),ISBLANK(J4673)),AND(NOT(O4673="Unknown"),ISBLANK(R4673))),"Missing Information", INDEX(Table15[Entire Service Line Classification], MATCH(SUMIFS(Table15[Unique ID],Table15[System-Owned Portion],E4673,Table15[If Material Anything Other than "Lead" in Column E,Was Material Ever Previously Lead?],G4673,Table15[Customer-Owned Portion],O4673),Table15[Unique ID],0),0)))</f>
        <v>Non-lead</v>
      </c>
      <c r="X4673"/>
    </row>
    <row r="4674" spans="2:24" ht="30" x14ac:dyDescent="0.25">
      <c r="B4674" s="145" t="s">
        <v>2017</v>
      </c>
      <c r="C4674" s="31" t="s">
        <v>9449</v>
      </c>
      <c r="D4674" s="31"/>
      <c r="E4674" s="43" t="s">
        <v>52</v>
      </c>
      <c r="F4674" s="42" t="s">
        <v>34</v>
      </c>
      <c r="G4674" s="83" t="s">
        <v>34</v>
      </c>
      <c r="H4674" s="168">
        <v>35489</v>
      </c>
      <c r="I4674" s="31"/>
      <c r="J4674" s="83" t="s">
        <v>188</v>
      </c>
      <c r="K4674" s="31" t="s">
        <v>34</v>
      </c>
      <c r="L4674" s="31"/>
      <c r="M4674" s="168"/>
      <c r="N4674" s="147"/>
      <c r="O4674" s="105" t="s">
        <v>52</v>
      </c>
      <c r="P4674" s="171">
        <v>35489</v>
      </c>
      <c r="Q4674" s="31"/>
      <c r="R4674" s="83" t="s">
        <v>188</v>
      </c>
      <c r="S4674" s="31" t="s">
        <v>34</v>
      </c>
      <c r="T4674" s="31"/>
      <c r="U4674" s="168"/>
      <c r="V4674" s="149"/>
      <c r="W4674" s="140" t="str" cm="1">
        <f t="array" ref="W4674">IF(SUM(LEN(B4674:V4674))=0,"",IF(OR(OR(ISBLANK(F4674),SUM(LEN(C4674),LEN(D4674))=0),AND(NOT(E4674="Unknown"),ISBLANK(J4674)),AND(NOT(O4674="Unknown"),ISBLANK(R4674))),"Missing Information", INDEX(Table15[Entire Service Line Classification], MATCH(SUMIFS(Table15[Unique ID],Table15[System-Owned Portion],E4674,Table15[If Material Anything Other than "Lead" in Column E,Was Material Ever Previously Lead?],G4674,Table15[Customer-Owned Portion],O4674),Table15[Unique ID],0),0)))</f>
        <v>Non-lead</v>
      </c>
      <c r="X4674"/>
    </row>
    <row r="4675" spans="2:24" ht="30" x14ac:dyDescent="0.25">
      <c r="B4675" s="145" t="s">
        <v>5193</v>
      </c>
      <c r="C4675" s="31" t="s">
        <v>12790</v>
      </c>
      <c r="D4675" s="31"/>
      <c r="E4675" s="43" t="s">
        <v>52</v>
      </c>
      <c r="F4675" s="42" t="s">
        <v>34</v>
      </c>
      <c r="G4675" s="83" t="s">
        <v>34</v>
      </c>
      <c r="H4675" s="168">
        <v>35489</v>
      </c>
      <c r="I4675" s="31"/>
      <c r="J4675" s="83" t="s">
        <v>188</v>
      </c>
      <c r="K4675" s="31" t="s">
        <v>34</v>
      </c>
      <c r="L4675" s="31"/>
      <c r="M4675" s="168"/>
      <c r="N4675" s="147"/>
      <c r="O4675" s="105" t="s">
        <v>52</v>
      </c>
      <c r="P4675" s="171">
        <v>35489</v>
      </c>
      <c r="Q4675" s="31"/>
      <c r="R4675" s="83" t="s">
        <v>188</v>
      </c>
      <c r="S4675" s="31" t="s">
        <v>34</v>
      </c>
      <c r="T4675" s="31"/>
      <c r="U4675" s="168"/>
      <c r="V4675" s="149"/>
      <c r="W4675" s="140" t="str" cm="1">
        <f t="array" ref="W4675">IF(SUM(LEN(B4675:V4675))=0,"",IF(OR(OR(ISBLANK(F4675),SUM(LEN(C4675),LEN(D4675))=0),AND(NOT(E4675="Unknown"),ISBLANK(J4675)),AND(NOT(O4675="Unknown"),ISBLANK(R4675))),"Missing Information", INDEX(Table15[Entire Service Line Classification], MATCH(SUMIFS(Table15[Unique ID],Table15[System-Owned Portion],E4675,Table15[If Material Anything Other than "Lead" in Column E,Was Material Ever Previously Lead?],G4675,Table15[Customer-Owned Portion],O4675),Table15[Unique ID],0),0)))</f>
        <v>Non-lead</v>
      </c>
      <c r="X4675"/>
    </row>
    <row r="4676" spans="2:24" ht="30" x14ac:dyDescent="0.25">
      <c r="B4676" s="145" t="s">
        <v>4741</v>
      </c>
      <c r="C4676" s="31" t="s">
        <v>12338</v>
      </c>
      <c r="D4676" s="31"/>
      <c r="E4676" s="43" t="s">
        <v>52</v>
      </c>
      <c r="F4676" s="42" t="s">
        <v>34</v>
      </c>
      <c r="G4676" s="83" t="s">
        <v>34</v>
      </c>
      <c r="H4676" s="168">
        <v>35482</v>
      </c>
      <c r="I4676" s="31"/>
      <c r="J4676" s="83" t="s">
        <v>188</v>
      </c>
      <c r="K4676" s="31" t="s">
        <v>34</v>
      </c>
      <c r="L4676" s="31"/>
      <c r="M4676" s="168"/>
      <c r="N4676" s="147"/>
      <c r="O4676" s="105" t="s">
        <v>52</v>
      </c>
      <c r="P4676" s="171">
        <v>35482</v>
      </c>
      <c r="Q4676" s="31"/>
      <c r="R4676" s="83" t="s">
        <v>188</v>
      </c>
      <c r="S4676" s="31" t="s">
        <v>34</v>
      </c>
      <c r="T4676" s="31"/>
      <c r="U4676" s="168"/>
      <c r="V4676" s="149"/>
      <c r="W4676" s="140" t="str" cm="1">
        <f t="array" ref="W4676">IF(SUM(LEN(B4676:V4676))=0,"",IF(OR(OR(ISBLANK(F4676),SUM(LEN(C4676),LEN(D4676))=0),AND(NOT(E4676="Unknown"),ISBLANK(J4676)),AND(NOT(O4676="Unknown"),ISBLANK(R4676))),"Missing Information", INDEX(Table15[Entire Service Line Classification], MATCH(SUMIFS(Table15[Unique ID],Table15[System-Owned Portion],E4676,Table15[If Material Anything Other than "Lead" in Column E,Was Material Ever Previously Lead?],G4676,Table15[Customer-Owned Portion],O4676),Table15[Unique ID],0),0)))</f>
        <v>Non-lead</v>
      </c>
      <c r="X4676"/>
    </row>
    <row r="4677" spans="2:24" ht="30" x14ac:dyDescent="0.25">
      <c r="B4677" s="145" t="s">
        <v>4747</v>
      </c>
      <c r="C4677" s="31" t="s">
        <v>12344</v>
      </c>
      <c r="D4677" s="31"/>
      <c r="E4677" s="43" t="s">
        <v>52</v>
      </c>
      <c r="F4677" s="42" t="s">
        <v>34</v>
      </c>
      <c r="G4677" s="83" t="s">
        <v>34</v>
      </c>
      <c r="H4677" s="168">
        <v>35482</v>
      </c>
      <c r="I4677" s="31"/>
      <c r="J4677" s="83" t="s">
        <v>188</v>
      </c>
      <c r="K4677" s="31" t="s">
        <v>34</v>
      </c>
      <c r="L4677" s="31"/>
      <c r="M4677" s="168"/>
      <c r="N4677" s="147"/>
      <c r="O4677" s="105" t="s">
        <v>52</v>
      </c>
      <c r="P4677" s="171">
        <v>35482</v>
      </c>
      <c r="Q4677" s="31"/>
      <c r="R4677" s="83" t="s">
        <v>188</v>
      </c>
      <c r="S4677" s="31" t="s">
        <v>34</v>
      </c>
      <c r="T4677" s="31"/>
      <c r="U4677" s="168"/>
      <c r="V4677" s="149"/>
      <c r="W4677" s="140" t="str" cm="1">
        <f t="array" ref="W4677">IF(SUM(LEN(B4677:V4677))=0,"",IF(OR(OR(ISBLANK(F4677),SUM(LEN(C4677),LEN(D4677))=0),AND(NOT(E4677="Unknown"),ISBLANK(J4677)),AND(NOT(O4677="Unknown"),ISBLANK(R4677))),"Missing Information", INDEX(Table15[Entire Service Line Classification], MATCH(SUMIFS(Table15[Unique ID],Table15[System-Owned Portion],E4677,Table15[If Material Anything Other than "Lead" in Column E,Was Material Ever Previously Lead?],G4677,Table15[Customer-Owned Portion],O4677),Table15[Unique ID],0),0)))</f>
        <v>Non-lead</v>
      </c>
      <c r="X4677"/>
    </row>
    <row r="4678" spans="2:24" ht="30" x14ac:dyDescent="0.25">
      <c r="B4678" s="145" t="s">
        <v>4778</v>
      </c>
      <c r="C4678" s="31" t="s">
        <v>12375</v>
      </c>
      <c r="D4678" s="31"/>
      <c r="E4678" s="43" t="s">
        <v>52</v>
      </c>
      <c r="F4678" s="42" t="s">
        <v>34</v>
      </c>
      <c r="G4678" s="83" t="s">
        <v>34</v>
      </c>
      <c r="H4678" s="168">
        <v>35482</v>
      </c>
      <c r="I4678" s="31"/>
      <c r="J4678" s="83" t="s">
        <v>188</v>
      </c>
      <c r="K4678" s="31" t="s">
        <v>34</v>
      </c>
      <c r="L4678" s="31"/>
      <c r="M4678" s="168"/>
      <c r="N4678" s="147"/>
      <c r="O4678" s="105" t="s">
        <v>52</v>
      </c>
      <c r="P4678" s="171">
        <v>35482</v>
      </c>
      <c r="Q4678" s="31"/>
      <c r="R4678" s="83" t="s">
        <v>188</v>
      </c>
      <c r="S4678" s="31" t="s">
        <v>34</v>
      </c>
      <c r="T4678" s="31"/>
      <c r="U4678" s="168"/>
      <c r="V4678" s="149"/>
      <c r="W4678" s="140" t="str" cm="1">
        <f t="array" ref="W4678">IF(SUM(LEN(B4678:V4678))=0,"",IF(OR(OR(ISBLANK(F4678),SUM(LEN(C4678),LEN(D4678))=0),AND(NOT(E4678="Unknown"),ISBLANK(J4678)),AND(NOT(O4678="Unknown"),ISBLANK(R4678))),"Missing Information", INDEX(Table15[Entire Service Line Classification], MATCH(SUMIFS(Table15[Unique ID],Table15[System-Owned Portion],E4678,Table15[If Material Anything Other than "Lead" in Column E,Was Material Ever Previously Lead?],G4678,Table15[Customer-Owned Portion],O4678),Table15[Unique ID],0),0)))</f>
        <v>Non-lead</v>
      </c>
      <c r="X4678"/>
    </row>
    <row r="4679" spans="2:24" ht="30" x14ac:dyDescent="0.25">
      <c r="B4679" s="145" t="s">
        <v>4779</v>
      </c>
      <c r="C4679" s="31" t="s">
        <v>12376</v>
      </c>
      <c r="D4679" s="31"/>
      <c r="E4679" s="43" t="s">
        <v>52</v>
      </c>
      <c r="F4679" s="42" t="s">
        <v>34</v>
      </c>
      <c r="G4679" s="83" t="s">
        <v>34</v>
      </c>
      <c r="H4679" s="168">
        <v>35482</v>
      </c>
      <c r="I4679" s="31"/>
      <c r="J4679" s="83" t="s">
        <v>188</v>
      </c>
      <c r="K4679" s="31" t="s">
        <v>34</v>
      </c>
      <c r="L4679" s="31"/>
      <c r="M4679" s="168"/>
      <c r="N4679" s="147"/>
      <c r="O4679" s="105" t="s">
        <v>52</v>
      </c>
      <c r="P4679" s="171">
        <v>35482</v>
      </c>
      <c r="Q4679" s="31"/>
      <c r="R4679" s="83" t="s">
        <v>188</v>
      </c>
      <c r="S4679" s="31" t="s">
        <v>34</v>
      </c>
      <c r="T4679" s="31"/>
      <c r="U4679" s="168"/>
      <c r="V4679" s="149"/>
      <c r="W4679" s="140" t="str" cm="1">
        <f t="array" ref="W4679">IF(SUM(LEN(B4679:V4679))=0,"",IF(OR(OR(ISBLANK(F4679),SUM(LEN(C4679),LEN(D4679))=0),AND(NOT(E4679="Unknown"),ISBLANK(J4679)),AND(NOT(O4679="Unknown"),ISBLANK(R4679))),"Missing Information", INDEX(Table15[Entire Service Line Classification], MATCH(SUMIFS(Table15[Unique ID],Table15[System-Owned Portion],E4679,Table15[If Material Anything Other than "Lead" in Column E,Was Material Ever Previously Lead?],G4679,Table15[Customer-Owned Portion],O4679),Table15[Unique ID],0),0)))</f>
        <v>Non-lead</v>
      </c>
      <c r="X4679"/>
    </row>
    <row r="4680" spans="2:24" ht="30" x14ac:dyDescent="0.25">
      <c r="B4680" s="145" t="s">
        <v>4817</v>
      </c>
      <c r="C4680" s="31" t="s">
        <v>12414</v>
      </c>
      <c r="D4680" s="31"/>
      <c r="E4680" s="43" t="s">
        <v>52</v>
      </c>
      <c r="F4680" s="42" t="s">
        <v>34</v>
      </c>
      <c r="G4680" s="83" t="s">
        <v>34</v>
      </c>
      <c r="H4680" s="168">
        <v>35482</v>
      </c>
      <c r="I4680" s="31"/>
      <c r="J4680" s="83" t="s">
        <v>188</v>
      </c>
      <c r="K4680" s="31" t="s">
        <v>34</v>
      </c>
      <c r="L4680" s="31"/>
      <c r="M4680" s="168"/>
      <c r="N4680" s="147"/>
      <c r="O4680" s="105" t="s">
        <v>52</v>
      </c>
      <c r="P4680" s="171">
        <v>35482</v>
      </c>
      <c r="Q4680" s="31"/>
      <c r="R4680" s="83" t="s">
        <v>188</v>
      </c>
      <c r="S4680" s="31" t="s">
        <v>34</v>
      </c>
      <c r="T4680" s="31"/>
      <c r="U4680" s="168"/>
      <c r="V4680" s="149"/>
      <c r="W4680" s="140" t="str" cm="1">
        <f t="array" ref="W4680">IF(SUM(LEN(B4680:V4680))=0,"",IF(OR(OR(ISBLANK(F4680),SUM(LEN(C4680),LEN(D4680))=0),AND(NOT(E4680="Unknown"),ISBLANK(J4680)),AND(NOT(O4680="Unknown"),ISBLANK(R4680))),"Missing Information", INDEX(Table15[Entire Service Line Classification], MATCH(SUMIFS(Table15[Unique ID],Table15[System-Owned Portion],E4680,Table15[If Material Anything Other than "Lead" in Column E,Was Material Ever Previously Lead?],G4680,Table15[Customer-Owned Portion],O4680),Table15[Unique ID],0),0)))</f>
        <v>Non-lead</v>
      </c>
      <c r="X4680"/>
    </row>
    <row r="4681" spans="2:24" ht="30" x14ac:dyDescent="0.25">
      <c r="B4681" s="145" t="s">
        <v>4856</v>
      </c>
      <c r="C4681" s="31" t="s">
        <v>12453</v>
      </c>
      <c r="D4681" s="31"/>
      <c r="E4681" s="43" t="s">
        <v>52</v>
      </c>
      <c r="F4681" s="42" t="s">
        <v>34</v>
      </c>
      <c r="G4681" s="83" t="s">
        <v>34</v>
      </c>
      <c r="H4681" s="168">
        <v>35482</v>
      </c>
      <c r="I4681" s="31"/>
      <c r="J4681" s="83" t="s">
        <v>188</v>
      </c>
      <c r="K4681" s="31" t="s">
        <v>34</v>
      </c>
      <c r="L4681" s="31"/>
      <c r="M4681" s="168"/>
      <c r="N4681" s="147"/>
      <c r="O4681" s="105" t="s">
        <v>52</v>
      </c>
      <c r="P4681" s="171">
        <v>35482</v>
      </c>
      <c r="Q4681" s="31"/>
      <c r="R4681" s="83" t="s">
        <v>188</v>
      </c>
      <c r="S4681" s="31" t="s">
        <v>34</v>
      </c>
      <c r="T4681" s="31"/>
      <c r="U4681" s="168"/>
      <c r="V4681" s="149"/>
      <c r="W4681" s="140" t="str" cm="1">
        <f t="array" ref="W4681">IF(SUM(LEN(B4681:V4681))=0,"",IF(OR(OR(ISBLANK(F4681),SUM(LEN(C4681),LEN(D4681))=0),AND(NOT(E4681="Unknown"),ISBLANK(J4681)),AND(NOT(O4681="Unknown"),ISBLANK(R4681))),"Missing Information", INDEX(Table15[Entire Service Line Classification], MATCH(SUMIFS(Table15[Unique ID],Table15[System-Owned Portion],E4681,Table15[If Material Anything Other than "Lead" in Column E,Was Material Ever Previously Lead?],G4681,Table15[Customer-Owned Portion],O4681),Table15[Unique ID],0),0)))</f>
        <v>Non-lead</v>
      </c>
      <c r="X4681"/>
    </row>
    <row r="4682" spans="2:24" ht="30" x14ac:dyDescent="0.25">
      <c r="B4682" s="145" t="s">
        <v>4918</v>
      </c>
      <c r="C4682" s="31" t="s">
        <v>12515</v>
      </c>
      <c r="D4682" s="31"/>
      <c r="E4682" s="43" t="s">
        <v>52</v>
      </c>
      <c r="F4682" s="42" t="s">
        <v>34</v>
      </c>
      <c r="G4682" s="83" t="s">
        <v>34</v>
      </c>
      <c r="H4682" s="168">
        <v>35482</v>
      </c>
      <c r="I4682" s="31"/>
      <c r="J4682" s="83" t="s">
        <v>188</v>
      </c>
      <c r="K4682" s="31" t="s">
        <v>34</v>
      </c>
      <c r="L4682" s="31"/>
      <c r="M4682" s="168"/>
      <c r="N4682" s="147"/>
      <c r="O4682" s="105" t="s">
        <v>52</v>
      </c>
      <c r="P4682" s="171">
        <v>35482</v>
      </c>
      <c r="Q4682" s="31"/>
      <c r="R4682" s="83" t="s">
        <v>188</v>
      </c>
      <c r="S4682" s="31" t="s">
        <v>34</v>
      </c>
      <c r="T4682" s="31"/>
      <c r="U4682" s="168"/>
      <c r="V4682" s="149"/>
      <c r="W4682" s="140" t="str" cm="1">
        <f t="array" ref="W4682">IF(SUM(LEN(B4682:V4682))=0,"",IF(OR(OR(ISBLANK(F4682),SUM(LEN(C4682),LEN(D4682))=0),AND(NOT(E4682="Unknown"),ISBLANK(J4682)),AND(NOT(O4682="Unknown"),ISBLANK(R4682))),"Missing Information", INDEX(Table15[Entire Service Line Classification], MATCH(SUMIFS(Table15[Unique ID],Table15[System-Owned Portion],E4682,Table15[If Material Anything Other than "Lead" in Column E,Was Material Ever Previously Lead?],G4682,Table15[Customer-Owned Portion],O4682),Table15[Unique ID],0),0)))</f>
        <v>Non-lead</v>
      </c>
      <c r="X4682"/>
    </row>
    <row r="4683" spans="2:24" ht="30" x14ac:dyDescent="0.25">
      <c r="B4683" s="145" t="s">
        <v>4997</v>
      </c>
      <c r="C4683" s="31" t="s">
        <v>12594</v>
      </c>
      <c r="D4683" s="31"/>
      <c r="E4683" s="43" t="s">
        <v>52</v>
      </c>
      <c r="F4683" s="42" t="s">
        <v>34</v>
      </c>
      <c r="G4683" s="83" t="s">
        <v>34</v>
      </c>
      <c r="H4683" s="168">
        <v>35482</v>
      </c>
      <c r="I4683" s="31"/>
      <c r="J4683" s="83" t="s">
        <v>188</v>
      </c>
      <c r="K4683" s="31" t="s">
        <v>34</v>
      </c>
      <c r="L4683" s="31"/>
      <c r="M4683" s="168"/>
      <c r="N4683" s="147"/>
      <c r="O4683" s="105" t="s">
        <v>52</v>
      </c>
      <c r="P4683" s="171">
        <v>35482</v>
      </c>
      <c r="Q4683" s="31"/>
      <c r="R4683" s="83" t="s">
        <v>188</v>
      </c>
      <c r="S4683" s="31" t="s">
        <v>34</v>
      </c>
      <c r="T4683" s="31"/>
      <c r="U4683" s="168"/>
      <c r="V4683" s="149"/>
      <c r="W4683" s="140" t="str" cm="1">
        <f t="array" ref="W4683">IF(SUM(LEN(B4683:V4683))=0,"",IF(OR(OR(ISBLANK(F4683),SUM(LEN(C4683),LEN(D4683))=0),AND(NOT(E4683="Unknown"),ISBLANK(J4683)),AND(NOT(O4683="Unknown"),ISBLANK(R4683))),"Missing Information", INDEX(Table15[Entire Service Line Classification], MATCH(SUMIFS(Table15[Unique ID],Table15[System-Owned Portion],E4683,Table15[If Material Anything Other than "Lead" in Column E,Was Material Ever Previously Lead?],G4683,Table15[Customer-Owned Portion],O4683),Table15[Unique ID],0),0)))</f>
        <v>Non-lead</v>
      </c>
      <c r="X4683"/>
    </row>
    <row r="4684" spans="2:24" ht="30" x14ac:dyDescent="0.25">
      <c r="B4684" s="145" t="s">
        <v>5011</v>
      </c>
      <c r="C4684" s="31" t="s">
        <v>12608</v>
      </c>
      <c r="D4684" s="31"/>
      <c r="E4684" s="43" t="s">
        <v>52</v>
      </c>
      <c r="F4684" s="42" t="s">
        <v>34</v>
      </c>
      <c r="G4684" s="83" t="s">
        <v>34</v>
      </c>
      <c r="H4684" s="168">
        <v>35482</v>
      </c>
      <c r="I4684" s="31"/>
      <c r="J4684" s="83" t="s">
        <v>188</v>
      </c>
      <c r="K4684" s="31" t="s">
        <v>34</v>
      </c>
      <c r="L4684" s="31"/>
      <c r="M4684" s="168"/>
      <c r="N4684" s="147"/>
      <c r="O4684" s="105" t="s">
        <v>52</v>
      </c>
      <c r="P4684" s="171">
        <v>35482</v>
      </c>
      <c r="Q4684" s="31"/>
      <c r="R4684" s="83" t="s">
        <v>188</v>
      </c>
      <c r="S4684" s="31" t="s">
        <v>34</v>
      </c>
      <c r="T4684" s="31"/>
      <c r="U4684" s="168"/>
      <c r="V4684" s="149"/>
      <c r="W4684" s="140" t="str" cm="1">
        <f t="array" ref="W4684">IF(SUM(LEN(B4684:V4684))=0,"",IF(OR(OR(ISBLANK(F4684),SUM(LEN(C4684),LEN(D4684))=0),AND(NOT(E4684="Unknown"),ISBLANK(J4684)),AND(NOT(O4684="Unknown"),ISBLANK(R4684))),"Missing Information", INDEX(Table15[Entire Service Line Classification], MATCH(SUMIFS(Table15[Unique ID],Table15[System-Owned Portion],E4684,Table15[If Material Anything Other than "Lead" in Column E,Was Material Ever Previously Lead?],G4684,Table15[Customer-Owned Portion],O4684),Table15[Unique ID],0),0)))</f>
        <v>Non-lead</v>
      </c>
      <c r="X4684"/>
    </row>
    <row r="4685" spans="2:24" ht="30" x14ac:dyDescent="0.25">
      <c r="B4685" s="145" t="s">
        <v>5021</v>
      </c>
      <c r="C4685" s="31" t="s">
        <v>12618</v>
      </c>
      <c r="D4685" s="31"/>
      <c r="E4685" s="43" t="s">
        <v>52</v>
      </c>
      <c r="F4685" s="42" t="s">
        <v>34</v>
      </c>
      <c r="G4685" s="83" t="s">
        <v>34</v>
      </c>
      <c r="H4685" s="168">
        <v>35482</v>
      </c>
      <c r="I4685" s="31"/>
      <c r="J4685" s="83" t="s">
        <v>188</v>
      </c>
      <c r="K4685" s="31" t="s">
        <v>34</v>
      </c>
      <c r="L4685" s="31"/>
      <c r="M4685" s="168"/>
      <c r="N4685" s="147"/>
      <c r="O4685" s="105" t="s">
        <v>52</v>
      </c>
      <c r="P4685" s="171">
        <v>35482</v>
      </c>
      <c r="Q4685" s="31"/>
      <c r="R4685" s="83" t="s">
        <v>188</v>
      </c>
      <c r="S4685" s="31" t="s">
        <v>34</v>
      </c>
      <c r="T4685" s="31"/>
      <c r="U4685" s="168"/>
      <c r="V4685" s="149"/>
      <c r="W4685" s="140" t="str" cm="1">
        <f t="array" ref="W4685">IF(SUM(LEN(B4685:V4685))=0,"",IF(OR(OR(ISBLANK(F4685),SUM(LEN(C4685),LEN(D4685))=0),AND(NOT(E4685="Unknown"),ISBLANK(J4685)),AND(NOT(O4685="Unknown"),ISBLANK(R4685))),"Missing Information", INDEX(Table15[Entire Service Line Classification], MATCH(SUMIFS(Table15[Unique ID],Table15[System-Owned Portion],E4685,Table15[If Material Anything Other than "Lead" in Column E,Was Material Ever Previously Lead?],G4685,Table15[Customer-Owned Portion],O4685),Table15[Unique ID],0),0)))</f>
        <v>Non-lead</v>
      </c>
      <c r="X4685"/>
    </row>
    <row r="4686" spans="2:24" ht="30" x14ac:dyDescent="0.25">
      <c r="B4686" s="145" t="s">
        <v>5039</v>
      </c>
      <c r="C4686" s="31" t="s">
        <v>12636</v>
      </c>
      <c r="D4686" s="31"/>
      <c r="E4686" s="43" t="s">
        <v>52</v>
      </c>
      <c r="F4686" s="42" t="s">
        <v>34</v>
      </c>
      <c r="G4686" s="83" t="s">
        <v>34</v>
      </c>
      <c r="H4686" s="168">
        <v>35482</v>
      </c>
      <c r="I4686" s="31"/>
      <c r="J4686" s="83" t="s">
        <v>188</v>
      </c>
      <c r="K4686" s="31" t="s">
        <v>34</v>
      </c>
      <c r="L4686" s="31"/>
      <c r="M4686" s="168"/>
      <c r="N4686" s="147"/>
      <c r="O4686" s="105" t="s">
        <v>52</v>
      </c>
      <c r="P4686" s="171">
        <v>35482</v>
      </c>
      <c r="Q4686" s="31"/>
      <c r="R4686" s="83" t="s">
        <v>188</v>
      </c>
      <c r="S4686" s="31" t="s">
        <v>34</v>
      </c>
      <c r="T4686" s="31"/>
      <c r="U4686" s="168"/>
      <c r="V4686" s="149"/>
      <c r="W4686" s="140" t="str" cm="1">
        <f t="array" ref="W4686">IF(SUM(LEN(B4686:V4686))=0,"",IF(OR(OR(ISBLANK(F4686),SUM(LEN(C4686),LEN(D4686))=0),AND(NOT(E4686="Unknown"),ISBLANK(J4686)),AND(NOT(O4686="Unknown"),ISBLANK(R4686))),"Missing Information", INDEX(Table15[Entire Service Line Classification], MATCH(SUMIFS(Table15[Unique ID],Table15[System-Owned Portion],E4686,Table15[If Material Anything Other than "Lead" in Column E,Was Material Ever Previously Lead?],G4686,Table15[Customer-Owned Portion],O4686),Table15[Unique ID],0),0)))</f>
        <v>Non-lead</v>
      </c>
      <c r="X4686"/>
    </row>
    <row r="4687" spans="2:24" ht="30" x14ac:dyDescent="0.25">
      <c r="B4687" s="145" t="s">
        <v>7050</v>
      </c>
      <c r="C4687" s="31" t="s">
        <v>14674</v>
      </c>
      <c r="D4687" s="31"/>
      <c r="E4687" s="43" t="s">
        <v>52</v>
      </c>
      <c r="F4687" s="42" t="s">
        <v>34</v>
      </c>
      <c r="G4687" s="83" t="s">
        <v>34</v>
      </c>
      <c r="H4687" s="168">
        <v>35480</v>
      </c>
      <c r="I4687" s="31"/>
      <c r="J4687" s="83" t="s">
        <v>188</v>
      </c>
      <c r="K4687" s="31" t="s">
        <v>34</v>
      </c>
      <c r="L4687" s="31"/>
      <c r="M4687" s="168"/>
      <c r="N4687" s="147"/>
      <c r="O4687" s="105" t="s">
        <v>52</v>
      </c>
      <c r="P4687" s="171">
        <v>35480</v>
      </c>
      <c r="Q4687" s="31"/>
      <c r="R4687" s="83" t="s">
        <v>188</v>
      </c>
      <c r="S4687" s="31" t="s">
        <v>34</v>
      </c>
      <c r="T4687" s="31"/>
      <c r="U4687" s="168"/>
      <c r="V4687" s="149"/>
      <c r="W4687" s="140" t="str" cm="1">
        <f t="array" ref="W4687">IF(SUM(LEN(B4687:V4687))=0,"",IF(OR(OR(ISBLANK(F4687),SUM(LEN(C4687),LEN(D4687))=0),AND(NOT(E4687="Unknown"),ISBLANK(J4687)),AND(NOT(O4687="Unknown"),ISBLANK(R4687))),"Missing Information", INDEX(Table15[Entire Service Line Classification], MATCH(SUMIFS(Table15[Unique ID],Table15[System-Owned Portion],E4687,Table15[If Material Anything Other than "Lead" in Column E,Was Material Ever Previously Lead?],G4687,Table15[Customer-Owned Portion],O4687),Table15[Unique ID],0),0)))</f>
        <v>Non-lead</v>
      </c>
      <c r="X4687"/>
    </row>
    <row r="4688" spans="2:24" ht="30" x14ac:dyDescent="0.25">
      <c r="B4688" s="145" t="s">
        <v>701</v>
      </c>
      <c r="C4688" s="31" t="s">
        <v>8116</v>
      </c>
      <c r="D4688" s="31"/>
      <c r="E4688" s="43" t="s">
        <v>52</v>
      </c>
      <c r="F4688" s="42" t="s">
        <v>34</v>
      </c>
      <c r="G4688" s="83" t="s">
        <v>34</v>
      </c>
      <c r="H4688" s="168">
        <v>35471</v>
      </c>
      <c r="I4688" s="31"/>
      <c r="J4688" s="83" t="s">
        <v>188</v>
      </c>
      <c r="K4688" s="31" t="s">
        <v>34</v>
      </c>
      <c r="L4688" s="31"/>
      <c r="M4688" s="168"/>
      <c r="N4688" s="147"/>
      <c r="O4688" s="105" t="s">
        <v>52</v>
      </c>
      <c r="P4688" s="171">
        <v>35471</v>
      </c>
      <c r="Q4688" s="31"/>
      <c r="R4688" s="83" t="s">
        <v>188</v>
      </c>
      <c r="S4688" s="31" t="s">
        <v>34</v>
      </c>
      <c r="T4688" s="31"/>
      <c r="U4688" s="168"/>
      <c r="V4688" s="149"/>
      <c r="W4688" s="140" t="str" cm="1">
        <f t="array" ref="W4688">IF(SUM(LEN(B4688:V4688))=0,"",IF(OR(OR(ISBLANK(F4688),SUM(LEN(C4688),LEN(D4688))=0),AND(NOT(E4688="Unknown"),ISBLANK(J4688)),AND(NOT(O4688="Unknown"),ISBLANK(R4688))),"Missing Information", INDEX(Table15[Entire Service Line Classification], MATCH(SUMIFS(Table15[Unique ID],Table15[System-Owned Portion],E4688,Table15[If Material Anything Other than "Lead" in Column E,Was Material Ever Previously Lead?],G4688,Table15[Customer-Owned Portion],O4688),Table15[Unique ID],0),0)))</f>
        <v>Non-lead</v>
      </c>
      <c r="X4688"/>
    </row>
    <row r="4689" spans="2:24" ht="30" x14ac:dyDescent="0.25">
      <c r="B4689" s="145" t="s">
        <v>5017</v>
      </c>
      <c r="C4689" s="31" t="s">
        <v>12614</v>
      </c>
      <c r="D4689" s="31"/>
      <c r="E4689" s="43" t="s">
        <v>52</v>
      </c>
      <c r="F4689" s="42" t="s">
        <v>34</v>
      </c>
      <c r="G4689" s="83" t="s">
        <v>34</v>
      </c>
      <c r="H4689" s="168">
        <v>35470</v>
      </c>
      <c r="I4689" s="31"/>
      <c r="J4689" s="83" t="s">
        <v>188</v>
      </c>
      <c r="K4689" s="31" t="s">
        <v>34</v>
      </c>
      <c r="L4689" s="31"/>
      <c r="M4689" s="168"/>
      <c r="N4689" s="147"/>
      <c r="O4689" s="105" t="s">
        <v>52</v>
      </c>
      <c r="P4689" s="171">
        <v>35470</v>
      </c>
      <c r="Q4689" s="31"/>
      <c r="R4689" s="83" t="s">
        <v>188</v>
      </c>
      <c r="S4689" s="31" t="s">
        <v>34</v>
      </c>
      <c r="T4689" s="31"/>
      <c r="U4689" s="168"/>
      <c r="V4689" s="149"/>
      <c r="W4689" s="140" t="str" cm="1">
        <f t="array" ref="W4689">IF(SUM(LEN(B4689:V4689))=0,"",IF(OR(OR(ISBLANK(F4689),SUM(LEN(C4689),LEN(D4689))=0),AND(NOT(E4689="Unknown"),ISBLANK(J4689)),AND(NOT(O4689="Unknown"),ISBLANK(R4689))),"Missing Information", INDEX(Table15[Entire Service Line Classification], MATCH(SUMIFS(Table15[Unique ID],Table15[System-Owned Portion],E4689,Table15[If Material Anything Other than "Lead" in Column E,Was Material Ever Previously Lead?],G4689,Table15[Customer-Owned Portion],O4689),Table15[Unique ID],0),0)))</f>
        <v>Non-lead</v>
      </c>
      <c r="X4689"/>
    </row>
    <row r="4690" spans="2:24" ht="30" x14ac:dyDescent="0.25">
      <c r="B4690" s="145" t="s">
        <v>4816</v>
      </c>
      <c r="C4690" s="31" t="s">
        <v>12413</v>
      </c>
      <c r="D4690" s="31"/>
      <c r="E4690" s="43" t="s">
        <v>52</v>
      </c>
      <c r="F4690" s="42" t="s">
        <v>34</v>
      </c>
      <c r="G4690" s="83" t="s">
        <v>34</v>
      </c>
      <c r="H4690" s="168">
        <v>35467</v>
      </c>
      <c r="I4690" s="31"/>
      <c r="J4690" s="83" t="s">
        <v>188</v>
      </c>
      <c r="K4690" s="31" t="s">
        <v>34</v>
      </c>
      <c r="L4690" s="31"/>
      <c r="M4690" s="168"/>
      <c r="N4690" s="147"/>
      <c r="O4690" s="105" t="s">
        <v>52</v>
      </c>
      <c r="P4690" s="171">
        <v>35467</v>
      </c>
      <c r="Q4690" s="31"/>
      <c r="R4690" s="83" t="s">
        <v>188</v>
      </c>
      <c r="S4690" s="31" t="s">
        <v>34</v>
      </c>
      <c r="T4690" s="31"/>
      <c r="U4690" s="168"/>
      <c r="V4690" s="149"/>
      <c r="W4690" s="140" t="str" cm="1">
        <f t="array" ref="W4690">IF(SUM(LEN(B4690:V4690))=0,"",IF(OR(OR(ISBLANK(F4690),SUM(LEN(C4690),LEN(D4690))=0),AND(NOT(E4690="Unknown"),ISBLANK(J4690)),AND(NOT(O4690="Unknown"),ISBLANK(R4690))),"Missing Information", INDEX(Table15[Entire Service Line Classification], MATCH(SUMIFS(Table15[Unique ID],Table15[System-Owned Portion],E4690,Table15[If Material Anything Other than "Lead" in Column E,Was Material Ever Previously Lead?],G4690,Table15[Customer-Owned Portion],O4690),Table15[Unique ID],0),0)))</f>
        <v>Non-lead</v>
      </c>
      <c r="X4690"/>
    </row>
    <row r="4691" spans="2:24" ht="30" x14ac:dyDescent="0.25">
      <c r="B4691" s="145" t="s">
        <v>4877</v>
      </c>
      <c r="C4691" s="31" t="s">
        <v>12474</v>
      </c>
      <c r="D4691" s="31"/>
      <c r="E4691" s="43" t="s">
        <v>52</v>
      </c>
      <c r="F4691" s="42" t="s">
        <v>34</v>
      </c>
      <c r="G4691" s="83" t="s">
        <v>34</v>
      </c>
      <c r="H4691" s="168">
        <v>35467</v>
      </c>
      <c r="I4691" s="31"/>
      <c r="J4691" s="83" t="s">
        <v>188</v>
      </c>
      <c r="K4691" s="31" t="s">
        <v>34</v>
      </c>
      <c r="L4691" s="31"/>
      <c r="M4691" s="168"/>
      <c r="N4691" s="147"/>
      <c r="O4691" s="105" t="s">
        <v>52</v>
      </c>
      <c r="P4691" s="171">
        <v>35467</v>
      </c>
      <c r="Q4691" s="31"/>
      <c r="R4691" s="83" t="s">
        <v>188</v>
      </c>
      <c r="S4691" s="31" t="s">
        <v>34</v>
      </c>
      <c r="T4691" s="31"/>
      <c r="U4691" s="168"/>
      <c r="V4691" s="149"/>
      <c r="W4691" s="140" t="str" cm="1">
        <f t="array" ref="W4691">IF(SUM(LEN(B4691:V4691))=0,"",IF(OR(OR(ISBLANK(F4691),SUM(LEN(C4691),LEN(D4691))=0),AND(NOT(E4691="Unknown"),ISBLANK(J4691)),AND(NOT(O4691="Unknown"),ISBLANK(R4691))),"Missing Information", INDEX(Table15[Entire Service Line Classification], MATCH(SUMIFS(Table15[Unique ID],Table15[System-Owned Portion],E4691,Table15[If Material Anything Other than "Lead" in Column E,Was Material Ever Previously Lead?],G4691,Table15[Customer-Owned Portion],O4691),Table15[Unique ID],0),0)))</f>
        <v>Non-lead</v>
      </c>
      <c r="X4691"/>
    </row>
    <row r="4692" spans="2:24" ht="30" x14ac:dyDescent="0.25">
      <c r="B4692" s="145" t="s">
        <v>4975</v>
      </c>
      <c r="C4692" s="31" t="s">
        <v>12572</v>
      </c>
      <c r="D4692" s="31"/>
      <c r="E4692" s="43" t="s">
        <v>52</v>
      </c>
      <c r="F4692" s="42" t="s">
        <v>34</v>
      </c>
      <c r="G4692" s="83" t="s">
        <v>34</v>
      </c>
      <c r="H4692" s="168">
        <v>35467</v>
      </c>
      <c r="I4692" s="31"/>
      <c r="J4692" s="83" t="s">
        <v>188</v>
      </c>
      <c r="K4692" s="31" t="s">
        <v>34</v>
      </c>
      <c r="L4692" s="31"/>
      <c r="M4692" s="168"/>
      <c r="N4692" s="147"/>
      <c r="O4692" s="105" t="s">
        <v>52</v>
      </c>
      <c r="P4692" s="171">
        <v>35467</v>
      </c>
      <c r="Q4692" s="31"/>
      <c r="R4692" s="83" t="s">
        <v>188</v>
      </c>
      <c r="S4692" s="31" t="s">
        <v>34</v>
      </c>
      <c r="T4692" s="31"/>
      <c r="U4692" s="168"/>
      <c r="V4692" s="149"/>
      <c r="W4692" s="140" t="str" cm="1">
        <f t="array" ref="W4692">IF(SUM(LEN(B4692:V4692))=0,"",IF(OR(OR(ISBLANK(F4692),SUM(LEN(C4692),LEN(D4692))=0),AND(NOT(E4692="Unknown"),ISBLANK(J4692)),AND(NOT(O4692="Unknown"),ISBLANK(R4692))),"Missing Information", INDEX(Table15[Entire Service Line Classification], MATCH(SUMIFS(Table15[Unique ID],Table15[System-Owned Portion],E4692,Table15[If Material Anything Other than "Lead" in Column E,Was Material Ever Previously Lead?],G4692,Table15[Customer-Owned Portion],O4692),Table15[Unique ID],0),0)))</f>
        <v>Non-lead</v>
      </c>
      <c r="X4692"/>
    </row>
    <row r="4693" spans="2:24" ht="30" x14ac:dyDescent="0.25">
      <c r="B4693" s="145" t="s">
        <v>4986</v>
      </c>
      <c r="C4693" s="31" t="s">
        <v>12583</v>
      </c>
      <c r="D4693" s="31"/>
      <c r="E4693" s="43" t="s">
        <v>52</v>
      </c>
      <c r="F4693" s="42" t="s">
        <v>34</v>
      </c>
      <c r="G4693" s="83" t="s">
        <v>34</v>
      </c>
      <c r="H4693" s="168">
        <v>35467</v>
      </c>
      <c r="I4693" s="31"/>
      <c r="J4693" s="83" t="s">
        <v>188</v>
      </c>
      <c r="K4693" s="31" t="s">
        <v>34</v>
      </c>
      <c r="L4693" s="31"/>
      <c r="M4693" s="168"/>
      <c r="N4693" s="147"/>
      <c r="O4693" s="105" t="s">
        <v>52</v>
      </c>
      <c r="P4693" s="171">
        <v>35467</v>
      </c>
      <c r="Q4693" s="31"/>
      <c r="R4693" s="83" t="s">
        <v>188</v>
      </c>
      <c r="S4693" s="31" t="s">
        <v>34</v>
      </c>
      <c r="T4693" s="31"/>
      <c r="U4693" s="168"/>
      <c r="V4693" s="149"/>
      <c r="W4693" s="140" t="str" cm="1">
        <f t="array" ref="W4693">IF(SUM(LEN(B4693:V4693))=0,"",IF(OR(OR(ISBLANK(F4693),SUM(LEN(C4693),LEN(D4693))=0),AND(NOT(E4693="Unknown"),ISBLANK(J4693)),AND(NOT(O4693="Unknown"),ISBLANK(R4693))),"Missing Information", INDEX(Table15[Entire Service Line Classification], MATCH(SUMIFS(Table15[Unique ID],Table15[System-Owned Portion],E4693,Table15[If Material Anything Other than "Lead" in Column E,Was Material Ever Previously Lead?],G4693,Table15[Customer-Owned Portion],O4693),Table15[Unique ID],0),0)))</f>
        <v>Non-lead</v>
      </c>
      <c r="X4693"/>
    </row>
    <row r="4694" spans="2:24" ht="30" x14ac:dyDescent="0.25">
      <c r="B4694" s="145" t="s">
        <v>5048</v>
      </c>
      <c r="C4694" s="31" t="s">
        <v>12645</v>
      </c>
      <c r="D4694" s="31"/>
      <c r="E4694" s="43" t="s">
        <v>52</v>
      </c>
      <c r="F4694" s="42" t="s">
        <v>34</v>
      </c>
      <c r="G4694" s="83" t="s">
        <v>34</v>
      </c>
      <c r="H4694" s="168">
        <v>35467</v>
      </c>
      <c r="I4694" s="31"/>
      <c r="J4694" s="83" t="s">
        <v>188</v>
      </c>
      <c r="K4694" s="31" t="s">
        <v>34</v>
      </c>
      <c r="L4694" s="31"/>
      <c r="M4694" s="168"/>
      <c r="N4694" s="147"/>
      <c r="O4694" s="105" t="s">
        <v>52</v>
      </c>
      <c r="P4694" s="171">
        <v>35467</v>
      </c>
      <c r="Q4694" s="31"/>
      <c r="R4694" s="83" t="s">
        <v>188</v>
      </c>
      <c r="S4694" s="31" t="s">
        <v>34</v>
      </c>
      <c r="T4694" s="31"/>
      <c r="U4694" s="168"/>
      <c r="V4694" s="149"/>
      <c r="W4694" s="140" t="str" cm="1">
        <f t="array" ref="W4694">IF(SUM(LEN(B4694:V4694))=0,"",IF(OR(OR(ISBLANK(F4694),SUM(LEN(C4694),LEN(D4694))=0),AND(NOT(E4694="Unknown"),ISBLANK(J4694)),AND(NOT(O4694="Unknown"),ISBLANK(R4694))),"Missing Information", INDEX(Table15[Entire Service Line Classification], MATCH(SUMIFS(Table15[Unique ID],Table15[System-Owned Portion],E4694,Table15[If Material Anything Other than "Lead" in Column E,Was Material Ever Previously Lead?],G4694,Table15[Customer-Owned Portion],O4694),Table15[Unique ID],0),0)))</f>
        <v>Non-lead</v>
      </c>
      <c r="X4694"/>
    </row>
    <row r="4695" spans="2:24" ht="30" x14ac:dyDescent="0.25">
      <c r="B4695" s="145" t="s">
        <v>5113</v>
      </c>
      <c r="C4695" s="31" t="s">
        <v>12710</v>
      </c>
      <c r="D4695" s="31"/>
      <c r="E4695" s="43" t="s">
        <v>52</v>
      </c>
      <c r="F4695" s="42" t="s">
        <v>34</v>
      </c>
      <c r="G4695" s="83" t="s">
        <v>34</v>
      </c>
      <c r="H4695" s="168">
        <v>35467</v>
      </c>
      <c r="I4695" s="31"/>
      <c r="J4695" s="83" t="s">
        <v>188</v>
      </c>
      <c r="K4695" s="31" t="s">
        <v>34</v>
      </c>
      <c r="L4695" s="31"/>
      <c r="M4695" s="168"/>
      <c r="N4695" s="147"/>
      <c r="O4695" s="105" t="s">
        <v>52</v>
      </c>
      <c r="P4695" s="171">
        <v>35467</v>
      </c>
      <c r="Q4695" s="31"/>
      <c r="R4695" s="83" t="s">
        <v>188</v>
      </c>
      <c r="S4695" s="31" t="s">
        <v>34</v>
      </c>
      <c r="T4695" s="31"/>
      <c r="U4695" s="168"/>
      <c r="V4695" s="149"/>
      <c r="W4695" s="140" t="str" cm="1">
        <f t="array" ref="W4695">IF(SUM(LEN(B4695:V4695))=0,"",IF(OR(OR(ISBLANK(F4695),SUM(LEN(C4695),LEN(D4695))=0),AND(NOT(E4695="Unknown"),ISBLANK(J4695)),AND(NOT(O4695="Unknown"),ISBLANK(R4695))),"Missing Information", INDEX(Table15[Entire Service Line Classification], MATCH(SUMIFS(Table15[Unique ID],Table15[System-Owned Portion],E4695,Table15[If Material Anything Other than "Lead" in Column E,Was Material Ever Previously Lead?],G4695,Table15[Customer-Owned Portion],O4695),Table15[Unique ID],0),0)))</f>
        <v>Non-lead</v>
      </c>
      <c r="X4695"/>
    </row>
    <row r="4696" spans="2:24" ht="30" x14ac:dyDescent="0.25">
      <c r="B4696" s="145" t="s">
        <v>5162</v>
      </c>
      <c r="C4696" s="31" t="s">
        <v>12759</v>
      </c>
      <c r="D4696" s="31"/>
      <c r="E4696" s="43" t="s">
        <v>52</v>
      </c>
      <c r="F4696" s="42" t="s">
        <v>34</v>
      </c>
      <c r="G4696" s="83" t="s">
        <v>34</v>
      </c>
      <c r="H4696" s="168">
        <v>35467</v>
      </c>
      <c r="I4696" s="31"/>
      <c r="J4696" s="83" t="s">
        <v>188</v>
      </c>
      <c r="K4696" s="31" t="s">
        <v>34</v>
      </c>
      <c r="L4696" s="31"/>
      <c r="M4696" s="168"/>
      <c r="N4696" s="147"/>
      <c r="O4696" s="105" t="s">
        <v>52</v>
      </c>
      <c r="P4696" s="171">
        <v>35467</v>
      </c>
      <c r="Q4696" s="31"/>
      <c r="R4696" s="83" t="s">
        <v>188</v>
      </c>
      <c r="S4696" s="31" t="s">
        <v>34</v>
      </c>
      <c r="T4696" s="31"/>
      <c r="U4696" s="168"/>
      <c r="V4696" s="149"/>
      <c r="W4696" s="140" t="str" cm="1">
        <f t="array" ref="W4696">IF(SUM(LEN(B4696:V4696))=0,"",IF(OR(OR(ISBLANK(F4696),SUM(LEN(C4696),LEN(D4696))=0),AND(NOT(E4696="Unknown"),ISBLANK(J4696)),AND(NOT(O4696="Unknown"),ISBLANK(R4696))),"Missing Information", INDEX(Table15[Entire Service Line Classification], MATCH(SUMIFS(Table15[Unique ID],Table15[System-Owned Portion],E4696,Table15[If Material Anything Other than "Lead" in Column E,Was Material Ever Previously Lead?],G4696,Table15[Customer-Owned Portion],O4696),Table15[Unique ID],0),0)))</f>
        <v>Non-lead</v>
      </c>
      <c r="X4696"/>
    </row>
    <row r="4697" spans="2:24" ht="30" x14ac:dyDescent="0.25">
      <c r="B4697" s="145" t="s">
        <v>6795</v>
      </c>
      <c r="C4697" s="31" t="s">
        <v>14410</v>
      </c>
      <c r="D4697" s="31"/>
      <c r="E4697" s="43" t="s">
        <v>52</v>
      </c>
      <c r="F4697" s="42" t="s">
        <v>34</v>
      </c>
      <c r="G4697" s="83" t="s">
        <v>34</v>
      </c>
      <c r="H4697" s="168">
        <v>35465</v>
      </c>
      <c r="I4697" s="31"/>
      <c r="J4697" s="83" t="s">
        <v>188</v>
      </c>
      <c r="K4697" s="31" t="s">
        <v>34</v>
      </c>
      <c r="L4697" s="31"/>
      <c r="M4697" s="168"/>
      <c r="N4697" s="147"/>
      <c r="O4697" s="105" t="s">
        <v>52</v>
      </c>
      <c r="P4697" s="171">
        <v>35465</v>
      </c>
      <c r="Q4697" s="31"/>
      <c r="R4697" s="83" t="s">
        <v>188</v>
      </c>
      <c r="S4697" s="31" t="s">
        <v>34</v>
      </c>
      <c r="T4697" s="31"/>
      <c r="U4697" s="168"/>
      <c r="V4697" s="149"/>
      <c r="W4697" s="140" t="str" cm="1">
        <f t="array" ref="W4697">IF(SUM(LEN(B4697:V4697))=0,"",IF(OR(OR(ISBLANK(F4697),SUM(LEN(C4697),LEN(D4697))=0),AND(NOT(E4697="Unknown"),ISBLANK(J4697)),AND(NOT(O4697="Unknown"),ISBLANK(R4697))),"Missing Information", INDEX(Table15[Entire Service Line Classification], MATCH(SUMIFS(Table15[Unique ID],Table15[System-Owned Portion],E4697,Table15[If Material Anything Other than "Lead" in Column E,Was Material Ever Previously Lead?],G4697,Table15[Customer-Owned Portion],O4697),Table15[Unique ID],0),0)))</f>
        <v>Non-lead</v>
      </c>
      <c r="X4697"/>
    </row>
    <row r="4698" spans="2:24" ht="30" x14ac:dyDescent="0.25">
      <c r="B4698" s="145" t="s">
        <v>7074</v>
      </c>
      <c r="C4698" s="31" t="s">
        <v>14698</v>
      </c>
      <c r="D4698" s="31"/>
      <c r="E4698" s="43" t="s">
        <v>52</v>
      </c>
      <c r="F4698" s="42" t="s">
        <v>34</v>
      </c>
      <c r="G4698" s="83" t="s">
        <v>34</v>
      </c>
      <c r="H4698" s="168">
        <v>35465</v>
      </c>
      <c r="I4698" s="31"/>
      <c r="J4698" s="83" t="s">
        <v>188</v>
      </c>
      <c r="K4698" s="31" t="s">
        <v>34</v>
      </c>
      <c r="L4698" s="31"/>
      <c r="M4698" s="168"/>
      <c r="N4698" s="147"/>
      <c r="O4698" s="105" t="s">
        <v>52</v>
      </c>
      <c r="P4698" s="171">
        <v>35465</v>
      </c>
      <c r="Q4698" s="31"/>
      <c r="R4698" s="83" t="s">
        <v>188</v>
      </c>
      <c r="S4698" s="31" t="s">
        <v>34</v>
      </c>
      <c r="T4698" s="31"/>
      <c r="U4698" s="168"/>
      <c r="V4698" s="149"/>
      <c r="W4698" s="140" t="str" cm="1">
        <f t="array" ref="W4698">IF(SUM(LEN(B4698:V4698))=0,"",IF(OR(OR(ISBLANK(F4698),SUM(LEN(C4698),LEN(D4698))=0),AND(NOT(E4698="Unknown"),ISBLANK(J4698)),AND(NOT(O4698="Unknown"),ISBLANK(R4698))),"Missing Information", INDEX(Table15[Entire Service Line Classification], MATCH(SUMIFS(Table15[Unique ID],Table15[System-Owned Portion],E4698,Table15[If Material Anything Other than "Lead" in Column E,Was Material Ever Previously Lead?],G4698,Table15[Customer-Owned Portion],O4698),Table15[Unique ID],0),0)))</f>
        <v>Non-lead</v>
      </c>
      <c r="X4698"/>
    </row>
    <row r="4699" spans="2:24" ht="30" x14ac:dyDescent="0.25">
      <c r="B4699" s="145" t="s">
        <v>4242</v>
      </c>
      <c r="C4699" s="31" t="s">
        <v>11835</v>
      </c>
      <c r="D4699" s="31"/>
      <c r="E4699" s="43" t="s">
        <v>52</v>
      </c>
      <c r="F4699" s="42" t="s">
        <v>34</v>
      </c>
      <c r="G4699" s="83" t="s">
        <v>34</v>
      </c>
      <c r="H4699" s="168">
        <v>35462</v>
      </c>
      <c r="I4699" s="31"/>
      <c r="J4699" s="83" t="s">
        <v>188</v>
      </c>
      <c r="K4699" s="31" t="s">
        <v>34</v>
      </c>
      <c r="L4699" s="31"/>
      <c r="M4699" s="168"/>
      <c r="N4699" s="147"/>
      <c r="O4699" s="105" t="s">
        <v>52</v>
      </c>
      <c r="P4699" s="171">
        <v>35462</v>
      </c>
      <c r="Q4699" s="31"/>
      <c r="R4699" s="83" t="s">
        <v>188</v>
      </c>
      <c r="S4699" s="31" t="s">
        <v>34</v>
      </c>
      <c r="T4699" s="31"/>
      <c r="U4699" s="168"/>
      <c r="V4699" s="149"/>
      <c r="W4699" s="140" t="str" cm="1">
        <f t="array" ref="W4699">IF(SUM(LEN(B4699:V4699))=0,"",IF(OR(OR(ISBLANK(F4699),SUM(LEN(C4699),LEN(D4699))=0),AND(NOT(E4699="Unknown"),ISBLANK(J4699)),AND(NOT(O4699="Unknown"),ISBLANK(R4699))),"Missing Information", INDEX(Table15[Entire Service Line Classification], MATCH(SUMIFS(Table15[Unique ID],Table15[System-Owned Portion],E4699,Table15[If Material Anything Other than "Lead" in Column E,Was Material Ever Previously Lead?],G4699,Table15[Customer-Owned Portion],O4699),Table15[Unique ID],0),0)))</f>
        <v>Non-lead</v>
      </c>
      <c r="X4699"/>
    </row>
    <row r="4700" spans="2:24" ht="30" x14ac:dyDescent="0.25">
      <c r="B4700" s="145" t="s">
        <v>365</v>
      </c>
      <c r="C4700" s="31" t="s">
        <v>7780</v>
      </c>
      <c r="D4700" s="31"/>
      <c r="E4700" s="43" t="s">
        <v>52</v>
      </c>
      <c r="F4700" s="42" t="s">
        <v>34</v>
      </c>
      <c r="G4700" s="83" t="s">
        <v>34</v>
      </c>
      <c r="H4700" s="168">
        <v>35461</v>
      </c>
      <c r="I4700" s="31"/>
      <c r="J4700" s="83" t="s">
        <v>188</v>
      </c>
      <c r="K4700" s="31" t="s">
        <v>34</v>
      </c>
      <c r="L4700" s="31"/>
      <c r="M4700" s="168"/>
      <c r="N4700" s="147"/>
      <c r="O4700" s="105" t="s">
        <v>52</v>
      </c>
      <c r="P4700" s="171">
        <v>35461</v>
      </c>
      <c r="Q4700" s="31"/>
      <c r="R4700" s="83" t="s">
        <v>188</v>
      </c>
      <c r="S4700" s="31" t="s">
        <v>34</v>
      </c>
      <c r="T4700" s="31"/>
      <c r="U4700" s="168"/>
      <c r="V4700" s="149"/>
      <c r="W4700" s="140" t="str" cm="1">
        <f t="array" ref="W4700">IF(SUM(LEN(B4700:V4700))=0,"",IF(OR(OR(ISBLANK(F4700),SUM(LEN(C4700),LEN(D4700))=0),AND(NOT(E4700="Unknown"),ISBLANK(J4700)),AND(NOT(O4700="Unknown"),ISBLANK(R4700))),"Missing Information", INDEX(Table15[Entire Service Line Classification], MATCH(SUMIFS(Table15[Unique ID],Table15[System-Owned Portion],E4700,Table15[If Material Anything Other than "Lead" in Column E,Was Material Ever Previously Lead?],G4700,Table15[Customer-Owned Portion],O4700),Table15[Unique ID],0),0)))</f>
        <v>Non-lead</v>
      </c>
      <c r="X4700"/>
    </row>
    <row r="4701" spans="2:24" ht="30" x14ac:dyDescent="0.25">
      <c r="B4701" s="145" t="s">
        <v>4950</v>
      </c>
      <c r="C4701" s="31" t="s">
        <v>12547</v>
      </c>
      <c r="D4701" s="31"/>
      <c r="E4701" s="43" t="s">
        <v>52</v>
      </c>
      <c r="F4701" s="42" t="s">
        <v>34</v>
      </c>
      <c r="G4701" s="83" t="s">
        <v>34</v>
      </c>
      <c r="H4701" s="168">
        <v>35457</v>
      </c>
      <c r="I4701" s="31"/>
      <c r="J4701" s="83" t="s">
        <v>188</v>
      </c>
      <c r="K4701" s="31" t="s">
        <v>34</v>
      </c>
      <c r="L4701" s="31"/>
      <c r="M4701" s="168"/>
      <c r="N4701" s="147"/>
      <c r="O4701" s="105" t="s">
        <v>52</v>
      </c>
      <c r="P4701" s="171">
        <v>35457</v>
      </c>
      <c r="Q4701" s="31"/>
      <c r="R4701" s="83" t="s">
        <v>188</v>
      </c>
      <c r="S4701" s="31" t="s">
        <v>34</v>
      </c>
      <c r="T4701" s="31"/>
      <c r="U4701" s="168"/>
      <c r="V4701" s="149"/>
      <c r="W4701" s="140" t="str" cm="1">
        <f t="array" ref="W4701">IF(SUM(LEN(B4701:V4701))=0,"",IF(OR(OR(ISBLANK(F4701),SUM(LEN(C4701),LEN(D4701))=0),AND(NOT(E4701="Unknown"),ISBLANK(J4701)),AND(NOT(O4701="Unknown"),ISBLANK(R4701))),"Missing Information", INDEX(Table15[Entire Service Line Classification], MATCH(SUMIFS(Table15[Unique ID],Table15[System-Owned Portion],E4701,Table15[If Material Anything Other than "Lead" in Column E,Was Material Ever Previously Lead?],G4701,Table15[Customer-Owned Portion],O4701),Table15[Unique ID],0),0)))</f>
        <v>Non-lead</v>
      </c>
      <c r="X4701"/>
    </row>
    <row r="4702" spans="2:24" ht="30" x14ac:dyDescent="0.25">
      <c r="B4702" s="145" t="s">
        <v>370</v>
      </c>
      <c r="C4702" s="31" t="s">
        <v>7785</v>
      </c>
      <c r="D4702" s="31"/>
      <c r="E4702" s="43" t="s">
        <v>52</v>
      </c>
      <c r="F4702" s="42" t="s">
        <v>34</v>
      </c>
      <c r="G4702" s="83" t="s">
        <v>34</v>
      </c>
      <c r="H4702" s="168">
        <v>35454</v>
      </c>
      <c r="I4702" s="31"/>
      <c r="J4702" s="83" t="s">
        <v>188</v>
      </c>
      <c r="K4702" s="31" t="s">
        <v>34</v>
      </c>
      <c r="L4702" s="31"/>
      <c r="M4702" s="168"/>
      <c r="N4702" s="147"/>
      <c r="O4702" s="105" t="s">
        <v>52</v>
      </c>
      <c r="P4702" s="171">
        <v>35454</v>
      </c>
      <c r="Q4702" s="31"/>
      <c r="R4702" s="83" t="s">
        <v>188</v>
      </c>
      <c r="S4702" s="31" t="s">
        <v>34</v>
      </c>
      <c r="T4702" s="31"/>
      <c r="U4702" s="168"/>
      <c r="V4702" s="149"/>
      <c r="W4702" s="140" t="str" cm="1">
        <f t="array" ref="W4702">IF(SUM(LEN(B4702:V4702))=0,"",IF(OR(OR(ISBLANK(F4702),SUM(LEN(C4702),LEN(D4702))=0),AND(NOT(E4702="Unknown"),ISBLANK(J4702)),AND(NOT(O4702="Unknown"),ISBLANK(R4702))),"Missing Information", INDEX(Table15[Entire Service Line Classification], MATCH(SUMIFS(Table15[Unique ID],Table15[System-Owned Portion],E4702,Table15[If Material Anything Other than "Lead" in Column E,Was Material Ever Previously Lead?],G4702,Table15[Customer-Owned Portion],O4702),Table15[Unique ID],0),0)))</f>
        <v>Non-lead</v>
      </c>
      <c r="X4702"/>
    </row>
    <row r="4703" spans="2:24" ht="30" x14ac:dyDescent="0.25">
      <c r="B4703" s="145" t="s">
        <v>1227</v>
      </c>
      <c r="C4703" s="31" t="s">
        <v>8640</v>
      </c>
      <c r="D4703" s="31"/>
      <c r="E4703" s="43" t="s">
        <v>52</v>
      </c>
      <c r="F4703" s="42" t="s">
        <v>34</v>
      </c>
      <c r="G4703" s="83" t="s">
        <v>34</v>
      </c>
      <c r="H4703" s="168">
        <v>35454</v>
      </c>
      <c r="I4703" s="31"/>
      <c r="J4703" s="83" t="s">
        <v>188</v>
      </c>
      <c r="K4703" s="31" t="s">
        <v>34</v>
      </c>
      <c r="L4703" s="31"/>
      <c r="M4703" s="168"/>
      <c r="N4703" s="147"/>
      <c r="O4703" s="105" t="s">
        <v>52</v>
      </c>
      <c r="P4703" s="171">
        <v>35454</v>
      </c>
      <c r="Q4703" s="31"/>
      <c r="R4703" s="83" t="s">
        <v>188</v>
      </c>
      <c r="S4703" s="31" t="s">
        <v>34</v>
      </c>
      <c r="T4703" s="31"/>
      <c r="U4703" s="168"/>
      <c r="V4703" s="149"/>
      <c r="W4703" s="140" t="str" cm="1">
        <f t="array" ref="W4703">IF(SUM(LEN(B4703:V4703))=0,"",IF(OR(OR(ISBLANK(F4703),SUM(LEN(C4703),LEN(D4703))=0),AND(NOT(E4703="Unknown"),ISBLANK(J4703)),AND(NOT(O4703="Unknown"),ISBLANK(R4703))),"Missing Information", INDEX(Table15[Entire Service Line Classification], MATCH(SUMIFS(Table15[Unique ID],Table15[System-Owned Portion],E4703,Table15[If Material Anything Other than "Lead" in Column E,Was Material Ever Previously Lead?],G4703,Table15[Customer-Owned Portion],O4703),Table15[Unique ID],0),0)))</f>
        <v>Non-lead</v>
      </c>
      <c r="X4703"/>
    </row>
    <row r="4704" spans="2:24" ht="30" x14ac:dyDescent="0.25">
      <c r="B4704" s="145" t="s">
        <v>4560</v>
      </c>
      <c r="C4704" s="31" t="s">
        <v>12156</v>
      </c>
      <c r="D4704" s="31"/>
      <c r="E4704" s="43" t="s">
        <v>52</v>
      </c>
      <c r="F4704" s="42" t="s">
        <v>34</v>
      </c>
      <c r="G4704" s="83" t="s">
        <v>34</v>
      </c>
      <c r="H4704" s="168">
        <v>35454</v>
      </c>
      <c r="I4704" s="31"/>
      <c r="J4704" s="83" t="s">
        <v>188</v>
      </c>
      <c r="K4704" s="31" t="s">
        <v>34</v>
      </c>
      <c r="L4704" s="31"/>
      <c r="M4704" s="168"/>
      <c r="N4704" s="147"/>
      <c r="O4704" s="105" t="s">
        <v>52</v>
      </c>
      <c r="P4704" s="171">
        <v>35454</v>
      </c>
      <c r="Q4704" s="31"/>
      <c r="R4704" s="83" t="s">
        <v>188</v>
      </c>
      <c r="S4704" s="31" t="s">
        <v>34</v>
      </c>
      <c r="T4704" s="31"/>
      <c r="U4704" s="168"/>
      <c r="V4704" s="149"/>
      <c r="W4704" s="140" t="str" cm="1">
        <f t="array" ref="W4704">IF(SUM(LEN(B4704:V4704))=0,"",IF(OR(OR(ISBLANK(F4704),SUM(LEN(C4704),LEN(D4704))=0),AND(NOT(E4704="Unknown"),ISBLANK(J4704)),AND(NOT(O4704="Unknown"),ISBLANK(R4704))),"Missing Information", INDEX(Table15[Entire Service Line Classification], MATCH(SUMIFS(Table15[Unique ID],Table15[System-Owned Portion],E4704,Table15[If Material Anything Other than "Lead" in Column E,Was Material Ever Previously Lead?],G4704,Table15[Customer-Owned Portion],O4704),Table15[Unique ID],0),0)))</f>
        <v>Non-lead</v>
      </c>
      <c r="X4704"/>
    </row>
    <row r="4705" spans="2:24" ht="30" x14ac:dyDescent="0.25">
      <c r="B4705" s="145" t="s">
        <v>4780</v>
      </c>
      <c r="C4705" s="31" t="s">
        <v>12377</v>
      </c>
      <c r="D4705" s="31"/>
      <c r="E4705" s="43" t="s">
        <v>52</v>
      </c>
      <c r="F4705" s="42" t="s">
        <v>34</v>
      </c>
      <c r="G4705" s="83" t="s">
        <v>34</v>
      </c>
      <c r="H4705" s="168">
        <v>35454</v>
      </c>
      <c r="I4705" s="31"/>
      <c r="J4705" s="83" t="s">
        <v>188</v>
      </c>
      <c r="K4705" s="31" t="s">
        <v>34</v>
      </c>
      <c r="L4705" s="31"/>
      <c r="M4705" s="168"/>
      <c r="N4705" s="147"/>
      <c r="O4705" s="105" t="s">
        <v>52</v>
      </c>
      <c r="P4705" s="171">
        <v>35454</v>
      </c>
      <c r="Q4705" s="31"/>
      <c r="R4705" s="83" t="s">
        <v>188</v>
      </c>
      <c r="S4705" s="31" t="s">
        <v>34</v>
      </c>
      <c r="T4705" s="31"/>
      <c r="U4705" s="168"/>
      <c r="V4705" s="149"/>
      <c r="W4705" s="140" t="str" cm="1">
        <f t="array" ref="W4705">IF(SUM(LEN(B4705:V4705))=0,"",IF(OR(OR(ISBLANK(F4705),SUM(LEN(C4705),LEN(D4705))=0),AND(NOT(E4705="Unknown"),ISBLANK(J4705)),AND(NOT(O4705="Unknown"),ISBLANK(R4705))),"Missing Information", INDEX(Table15[Entire Service Line Classification], MATCH(SUMIFS(Table15[Unique ID],Table15[System-Owned Portion],E4705,Table15[If Material Anything Other than "Lead" in Column E,Was Material Ever Previously Lead?],G4705,Table15[Customer-Owned Portion],O4705),Table15[Unique ID],0),0)))</f>
        <v>Non-lead</v>
      </c>
      <c r="X4705"/>
    </row>
    <row r="4706" spans="2:24" ht="30" x14ac:dyDescent="0.25">
      <c r="B4706" s="145" t="s">
        <v>6340</v>
      </c>
      <c r="C4706" s="31" t="s">
        <v>13944</v>
      </c>
      <c r="D4706" s="31"/>
      <c r="E4706" s="43" t="s">
        <v>52</v>
      </c>
      <c r="F4706" s="42" t="s">
        <v>34</v>
      </c>
      <c r="G4706" s="83" t="s">
        <v>34</v>
      </c>
      <c r="H4706" s="168">
        <v>35454</v>
      </c>
      <c r="I4706" s="31"/>
      <c r="J4706" s="83" t="s">
        <v>188</v>
      </c>
      <c r="K4706" s="31" t="s">
        <v>34</v>
      </c>
      <c r="L4706" s="31"/>
      <c r="M4706" s="168"/>
      <c r="N4706" s="147"/>
      <c r="O4706" s="105" t="s">
        <v>52</v>
      </c>
      <c r="P4706" s="171">
        <v>35454</v>
      </c>
      <c r="Q4706" s="31"/>
      <c r="R4706" s="83" t="s">
        <v>188</v>
      </c>
      <c r="S4706" s="31" t="s">
        <v>34</v>
      </c>
      <c r="T4706" s="31"/>
      <c r="U4706" s="168"/>
      <c r="V4706" s="149"/>
      <c r="W4706" s="140" t="str" cm="1">
        <f t="array" ref="W4706">IF(SUM(LEN(B4706:V4706))=0,"",IF(OR(OR(ISBLANK(F4706),SUM(LEN(C4706),LEN(D4706))=0),AND(NOT(E4706="Unknown"),ISBLANK(J4706)),AND(NOT(O4706="Unknown"),ISBLANK(R4706))),"Missing Information", INDEX(Table15[Entire Service Line Classification], MATCH(SUMIFS(Table15[Unique ID],Table15[System-Owned Portion],E4706,Table15[If Material Anything Other than "Lead" in Column E,Was Material Ever Previously Lead?],G4706,Table15[Customer-Owned Portion],O4706),Table15[Unique ID],0),0)))</f>
        <v>Non-lead</v>
      </c>
      <c r="X4706"/>
    </row>
    <row r="4707" spans="2:24" ht="30" x14ac:dyDescent="0.25">
      <c r="B4707" s="145" t="s">
        <v>6361</v>
      </c>
      <c r="C4707" s="31" t="s">
        <v>13965</v>
      </c>
      <c r="D4707" s="31"/>
      <c r="E4707" s="43" t="s">
        <v>52</v>
      </c>
      <c r="F4707" s="42" t="s">
        <v>34</v>
      </c>
      <c r="G4707" s="83" t="s">
        <v>34</v>
      </c>
      <c r="H4707" s="168">
        <v>35454</v>
      </c>
      <c r="I4707" s="31"/>
      <c r="J4707" s="83" t="s">
        <v>188</v>
      </c>
      <c r="K4707" s="31" t="s">
        <v>34</v>
      </c>
      <c r="L4707" s="31"/>
      <c r="M4707" s="168"/>
      <c r="N4707" s="147"/>
      <c r="O4707" s="105" t="s">
        <v>52</v>
      </c>
      <c r="P4707" s="171">
        <v>35454</v>
      </c>
      <c r="Q4707" s="31"/>
      <c r="R4707" s="83" t="s">
        <v>188</v>
      </c>
      <c r="S4707" s="31" t="s">
        <v>34</v>
      </c>
      <c r="T4707" s="31"/>
      <c r="U4707" s="168"/>
      <c r="V4707" s="149"/>
      <c r="W4707" s="140" t="str" cm="1">
        <f t="array" ref="W4707">IF(SUM(LEN(B4707:V4707))=0,"",IF(OR(OR(ISBLANK(F4707),SUM(LEN(C4707),LEN(D4707))=0),AND(NOT(E4707="Unknown"),ISBLANK(J4707)),AND(NOT(O4707="Unknown"),ISBLANK(R4707))),"Missing Information", INDEX(Table15[Entire Service Line Classification], MATCH(SUMIFS(Table15[Unique ID],Table15[System-Owned Portion],E4707,Table15[If Material Anything Other than "Lead" in Column E,Was Material Ever Previously Lead?],G4707,Table15[Customer-Owned Portion],O4707),Table15[Unique ID],0),0)))</f>
        <v>Non-lead</v>
      </c>
      <c r="X4707"/>
    </row>
    <row r="4708" spans="2:24" ht="30" x14ac:dyDescent="0.25">
      <c r="B4708" s="145" t="s">
        <v>6526</v>
      </c>
      <c r="C4708" s="31" t="s">
        <v>14130</v>
      </c>
      <c r="D4708" s="31"/>
      <c r="E4708" s="43" t="s">
        <v>52</v>
      </c>
      <c r="F4708" s="42" t="s">
        <v>34</v>
      </c>
      <c r="G4708" s="83" t="s">
        <v>34</v>
      </c>
      <c r="H4708" s="168">
        <v>35454</v>
      </c>
      <c r="I4708" s="31"/>
      <c r="J4708" s="83" t="s">
        <v>188</v>
      </c>
      <c r="K4708" s="31" t="s">
        <v>34</v>
      </c>
      <c r="L4708" s="31"/>
      <c r="M4708" s="168"/>
      <c r="N4708" s="147"/>
      <c r="O4708" s="105" t="s">
        <v>52</v>
      </c>
      <c r="P4708" s="171">
        <v>35454</v>
      </c>
      <c r="Q4708" s="31"/>
      <c r="R4708" s="83" t="s">
        <v>188</v>
      </c>
      <c r="S4708" s="31" t="s">
        <v>34</v>
      </c>
      <c r="T4708" s="31"/>
      <c r="U4708" s="168"/>
      <c r="V4708" s="149"/>
      <c r="W4708" s="140" t="str" cm="1">
        <f t="array" ref="W4708">IF(SUM(LEN(B4708:V4708))=0,"",IF(OR(OR(ISBLANK(F4708),SUM(LEN(C4708),LEN(D4708))=0),AND(NOT(E4708="Unknown"),ISBLANK(J4708)),AND(NOT(O4708="Unknown"),ISBLANK(R4708))),"Missing Information", INDEX(Table15[Entire Service Line Classification], MATCH(SUMIFS(Table15[Unique ID],Table15[System-Owned Portion],E4708,Table15[If Material Anything Other than "Lead" in Column E,Was Material Ever Previously Lead?],G4708,Table15[Customer-Owned Portion],O4708),Table15[Unique ID],0),0)))</f>
        <v>Non-lead</v>
      </c>
      <c r="X4708"/>
    </row>
    <row r="4709" spans="2:24" ht="30" x14ac:dyDescent="0.25">
      <c r="B4709" s="145" t="s">
        <v>6612</v>
      </c>
      <c r="C4709" s="31" t="s">
        <v>14215</v>
      </c>
      <c r="D4709" s="31"/>
      <c r="E4709" s="43" t="s">
        <v>52</v>
      </c>
      <c r="F4709" s="42" t="s">
        <v>34</v>
      </c>
      <c r="G4709" s="83" t="s">
        <v>34</v>
      </c>
      <c r="H4709" s="168">
        <v>35454</v>
      </c>
      <c r="I4709" s="31"/>
      <c r="J4709" s="83" t="s">
        <v>188</v>
      </c>
      <c r="K4709" s="31" t="s">
        <v>34</v>
      </c>
      <c r="L4709" s="31"/>
      <c r="M4709" s="168"/>
      <c r="N4709" s="147"/>
      <c r="O4709" s="105" t="s">
        <v>52</v>
      </c>
      <c r="P4709" s="171">
        <v>35454</v>
      </c>
      <c r="Q4709" s="31"/>
      <c r="R4709" s="83" t="s">
        <v>188</v>
      </c>
      <c r="S4709" s="31" t="s">
        <v>34</v>
      </c>
      <c r="T4709" s="31"/>
      <c r="U4709" s="168"/>
      <c r="V4709" s="149"/>
      <c r="W4709" s="140" t="str" cm="1">
        <f t="array" ref="W4709">IF(SUM(LEN(B4709:V4709))=0,"",IF(OR(OR(ISBLANK(F4709),SUM(LEN(C4709),LEN(D4709))=0),AND(NOT(E4709="Unknown"),ISBLANK(J4709)),AND(NOT(O4709="Unknown"),ISBLANK(R4709))),"Missing Information", INDEX(Table15[Entire Service Line Classification], MATCH(SUMIFS(Table15[Unique ID],Table15[System-Owned Portion],E4709,Table15[If Material Anything Other than "Lead" in Column E,Was Material Ever Previously Lead?],G4709,Table15[Customer-Owned Portion],O4709),Table15[Unique ID],0),0)))</f>
        <v>Non-lead</v>
      </c>
      <c r="X4709"/>
    </row>
    <row r="4710" spans="2:24" ht="30" x14ac:dyDescent="0.25">
      <c r="B4710" s="145" t="s">
        <v>7215</v>
      </c>
      <c r="C4710" s="31" t="s">
        <v>14839</v>
      </c>
      <c r="D4710" s="31"/>
      <c r="E4710" s="43" t="s">
        <v>52</v>
      </c>
      <c r="F4710" s="42" t="s">
        <v>34</v>
      </c>
      <c r="G4710" s="83" t="s">
        <v>34</v>
      </c>
      <c r="H4710" s="168">
        <v>35454</v>
      </c>
      <c r="I4710" s="31"/>
      <c r="J4710" s="83" t="s">
        <v>188</v>
      </c>
      <c r="K4710" s="31" t="s">
        <v>34</v>
      </c>
      <c r="L4710" s="31"/>
      <c r="M4710" s="168"/>
      <c r="N4710" s="147"/>
      <c r="O4710" s="105" t="s">
        <v>52</v>
      </c>
      <c r="P4710" s="171">
        <v>35454</v>
      </c>
      <c r="Q4710" s="31"/>
      <c r="R4710" s="83" t="s">
        <v>188</v>
      </c>
      <c r="S4710" s="31" t="s">
        <v>34</v>
      </c>
      <c r="T4710" s="31"/>
      <c r="U4710" s="168"/>
      <c r="V4710" s="149"/>
      <c r="W4710" s="140" t="str" cm="1">
        <f t="array" ref="W4710">IF(SUM(LEN(B4710:V4710))=0,"",IF(OR(OR(ISBLANK(F4710),SUM(LEN(C4710),LEN(D4710))=0),AND(NOT(E4710="Unknown"),ISBLANK(J4710)),AND(NOT(O4710="Unknown"),ISBLANK(R4710))),"Missing Information", INDEX(Table15[Entire Service Line Classification], MATCH(SUMIFS(Table15[Unique ID],Table15[System-Owned Portion],E4710,Table15[If Material Anything Other than "Lead" in Column E,Was Material Ever Previously Lead?],G4710,Table15[Customer-Owned Portion],O4710),Table15[Unique ID],0),0)))</f>
        <v>Non-lead</v>
      </c>
      <c r="X4710"/>
    </row>
    <row r="4711" spans="2:24" ht="30" x14ac:dyDescent="0.25">
      <c r="B4711" s="145" t="s">
        <v>676</v>
      </c>
      <c r="C4711" s="31" t="s">
        <v>8091</v>
      </c>
      <c r="D4711" s="31"/>
      <c r="E4711" s="43" t="s">
        <v>52</v>
      </c>
      <c r="F4711" s="42" t="s">
        <v>34</v>
      </c>
      <c r="G4711" s="83" t="s">
        <v>34</v>
      </c>
      <c r="H4711" s="168">
        <v>35453</v>
      </c>
      <c r="I4711" s="31"/>
      <c r="J4711" s="83" t="s">
        <v>188</v>
      </c>
      <c r="K4711" s="31" t="s">
        <v>34</v>
      </c>
      <c r="L4711" s="31"/>
      <c r="M4711" s="168"/>
      <c r="N4711" s="147"/>
      <c r="O4711" s="105" t="s">
        <v>52</v>
      </c>
      <c r="P4711" s="171">
        <v>35453</v>
      </c>
      <c r="Q4711" s="31"/>
      <c r="R4711" s="83" t="s">
        <v>188</v>
      </c>
      <c r="S4711" s="31" t="s">
        <v>34</v>
      </c>
      <c r="T4711" s="31"/>
      <c r="U4711" s="168"/>
      <c r="V4711" s="149"/>
      <c r="W4711" s="140" t="str" cm="1">
        <f t="array" ref="W4711">IF(SUM(LEN(B4711:V4711))=0,"",IF(OR(OR(ISBLANK(F4711),SUM(LEN(C4711),LEN(D4711))=0),AND(NOT(E4711="Unknown"),ISBLANK(J4711)),AND(NOT(O4711="Unknown"),ISBLANK(R4711))),"Missing Information", INDEX(Table15[Entire Service Line Classification], MATCH(SUMIFS(Table15[Unique ID],Table15[System-Owned Portion],E4711,Table15[If Material Anything Other than "Lead" in Column E,Was Material Ever Previously Lead?],G4711,Table15[Customer-Owned Portion],O4711),Table15[Unique ID],0),0)))</f>
        <v>Non-lead</v>
      </c>
      <c r="X4711"/>
    </row>
    <row r="4712" spans="2:24" ht="30" x14ac:dyDescent="0.25">
      <c r="B4712" s="145" t="s">
        <v>278</v>
      </c>
      <c r="C4712" s="31" t="s">
        <v>7693</v>
      </c>
      <c r="D4712" s="31"/>
      <c r="E4712" s="43" t="s">
        <v>52</v>
      </c>
      <c r="F4712" s="42" t="s">
        <v>34</v>
      </c>
      <c r="G4712" s="83" t="s">
        <v>34</v>
      </c>
      <c r="H4712" s="168">
        <v>35451</v>
      </c>
      <c r="I4712" s="31"/>
      <c r="J4712" s="83" t="s">
        <v>188</v>
      </c>
      <c r="K4712" s="31" t="s">
        <v>34</v>
      </c>
      <c r="L4712" s="31"/>
      <c r="M4712" s="168"/>
      <c r="N4712" s="147"/>
      <c r="O4712" s="105" t="s">
        <v>52</v>
      </c>
      <c r="P4712" s="171">
        <v>35451</v>
      </c>
      <c r="Q4712" s="31"/>
      <c r="R4712" s="83" t="s">
        <v>188</v>
      </c>
      <c r="S4712" s="31" t="s">
        <v>34</v>
      </c>
      <c r="T4712" s="31"/>
      <c r="U4712" s="168"/>
      <c r="V4712" s="149"/>
      <c r="W4712" s="140" t="str" cm="1">
        <f t="array" ref="W4712">IF(SUM(LEN(B4712:V4712))=0,"",IF(OR(OR(ISBLANK(F4712),SUM(LEN(C4712),LEN(D4712))=0),AND(NOT(E4712="Unknown"),ISBLANK(J4712)),AND(NOT(O4712="Unknown"),ISBLANK(R4712))),"Missing Information", INDEX(Table15[Entire Service Line Classification], MATCH(SUMIFS(Table15[Unique ID],Table15[System-Owned Portion],E4712,Table15[If Material Anything Other than "Lead" in Column E,Was Material Ever Previously Lead?],G4712,Table15[Customer-Owned Portion],O4712),Table15[Unique ID],0),0)))</f>
        <v>Non-lead</v>
      </c>
      <c r="X4712"/>
    </row>
    <row r="4713" spans="2:24" ht="30" x14ac:dyDescent="0.25">
      <c r="B4713" s="145" t="s">
        <v>4806</v>
      </c>
      <c r="C4713" s="31" t="s">
        <v>12403</v>
      </c>
      <c r="D4713" s="31"/>
      <c r="E4713" s="43" t="s">
        <v>52</v>
      </c>
      <c r="F4713" s="42" t="s">
        <v>34</v>
      </c>
      <c r="G4713" s="83" t="s">
        <v>34</v>
      </c>
      <c r="H4713" s="168">
        <v>35438</v>
      </c>
      <c r="I4713" s="31"/>
      <c r="J4713" s="83" t="s">
        <v>188</v>
      </c>
      <c r="K4713" s="31" t="s">
        <v>34</v>
      </c>
      <c r="L4713" s="31"/>
      <c r="M4713" s="168"/>
      <c r="N4713" s="147"/>
      <c r="O4713" s="105" t="s">
        <v>52</v>
      </c>
      <c r="P4713" s="171">
        <v>35438</v>
      </c>
      <c r="Q4713" s="31"/>
      <c r="R4713" s="83" t="s">
        <v>188</v>
      </c>
      <c r="S4713" s="31" t="s">
        <v>34</v>
      </c>
      <c r="T4713" s="31"/>
      <c r="U4713" s="168"/>
      <c r="V4713" s="149"/>
      <c r="W4713" s="140" t="str" cm="1">
        <f t="array" ref="W4713">IF(SUM(LEN(B4713:V4713))=0,"",IF(OR(OR(ISBLANK(F4713),SUM(LEN(C4713),LEN(D4713))=0),AND(NOT(E4713="Unknown"),ISBLANK(J4713)),AND(NOT(O4713="Unknown"),ISBLANK(R4713))),"Missing Information", INDEX(Table15[Entire Service Line Classification], MATCH(SUMIFS(Table15[Unique ID],Table15[System-Owned Portion],E4713,Table15[If Material Anything Other than "Lead" in Column E,Was Material Ever Previously Lead?],G4713,Table15[Customer-Owned Portion],O4713),Table15[Unique ID],0),0)))</f>
        <v>Non-lead</v>
      </c>
      <c r="X4713"/>
    </row>
    <row r="4714" spans="2:24" ht="30" x14ac:dyDescent="0.25">
      <c r="B4714" s="145" t="s">
        <v>4807</v>
      </c>
      <c r="C4714" s="31" t="s">
        <v>12404</v>
      </c>
      <c r="D4714" s="31"/>
      <c r="E4714" s="43" t="s">
        <v>52</v>
      </c>
      <c r="F4714" s="42" t="s">
        <v>34</v>
      </c>
      <c r="G4714" s="83" t="s">
        <v>34</v>
      </c>
      <c r="H4714" s="168">
        <v>35438</v>
      </c>
      <c r="I4714" s="31"/>
      <c r="J4714" s="83" t="s">
        <v>188</v>
      </c>
      <c r="K4714" s="31" t="s">
        <v>34</v>
      </c>
      <c r="L4714" s="31"/>
      <c r="M4714" s="168"/>
      <c r="N4714" s="147"/>
      <c r="O4714" s="105" t="s">
        <v>52</v>
      </c>
      <c r="P4714" s="171">
        <v>35438</v>
      </c>
      <c r="Q4714" s="31"/>
      <c r="R4714" s="83" t="s">
        <v>188</v>
      </c>
      <c r="S4714" s="31" t="s">
        <v>34</v>
      </c>
      <c r="T4714" s="31"/>
      <c r="U4714" s="168"/>
      <c r="V4714" s="149"/>
      <c r="W4714" s="140" t="str" cm="1">
        <f t="array" ref="W4714">IF(SUM(LEN(B4714:V4714))=0,"",IF(OR(OR(ISBLANK(F4714),SUM(LEN(C4714),LEN(D4714))=0),AND(NOT(E4714="Unknown"),ISBLANK(J4714)),AND(NOT(O4714="Unknown"),ISBLANK(R4714))),"Missing Information", INDEX(Table15[Entire Service Line Classification], MATCH(SUMIFS(Table15[Unique ID],Table15[System-Owned Portion],E4714,Table15[If Material Anything Other than "Lead" in Column E,Was Material Ever Previously Lead?],G4714,Table15[Customer-Owned Portion],O4714),Table15[Unique ID],0),0)))</f>
        <v>Non-lead</v>
      </c>
      <c r="X4714"/>
    </row>
    <row r="4715" spans="2:24" ht="30" x14ac:dyDescent="0.25">
      <c r="B4715" s="145" t="s">
        <v>5063</v>
      </c>
      <c r="C4715" s="31" t="s">
        <v>12660</v>
      </c>
      <c r="D4715" s="31"/>
      <c r="E4715" s="43" t="s">
        <v>52</v>
      </c>
      <c r="F4715" s="42" t="s">
        <v>34</v>
      </c>
      <c r="G4715" s="83" t="s">
        <v>34</v>
      </c>
      <c r="H4715" s="168">
        <v>35438</v>
      </c>
      <c r="I4715" s="31"/>
      <c r="J4715" s="83" t="s">
        <v>188</v>
      </c>
      <c r="K4715" s="31" t="s">
        <v>34</v>
      </c>
      <c r="L4715" s="31"/>
      <c r="M4715" s="168"/>
      <c r="N4715" s="147"/>
      <c r="O4715" s="105" t="s">
        <v>52</v>
      </c>
      <c r="P4715" s="171">
        <v>35438</v>
      </c>
      <c r="Q4715" s="31"/>
      <c r="R4715" s="83" t="s">
        <v>188</v>
      </c>
      <c r="S4715" s="31" t="s">
        <v>34</v>
      </c>
      <c r="T4715" s="31"/>
      <c r="U4715" s="168"/>
      <c r="V4715" s="149"/>
      <c r="W4715" s="140" t="str" cm="1">
        <f t="array" ref="W4715">IF(SUM(LEN(B4715:V4715))=0,"",IF(OR(OR(ISBLANK(F4715),SUM(LEN(C4715),LEN(D4715))=0),AND(NOT(E4715="Unknown"),ISBLANK(J4715)),AND(NOT(O4715="Unknown"),ISBLANK(R4715))),"Missing Information", INDEX(Table15[Entire Service Line Classification], MATCH(SUMIFS(Table15[Unique ID],Table15[System-Owned Portion],E4715,Table15[If Material Anything Other than "Lead" in Column E,Was Material Ever Previously Lead?],G4715,Table15[Customer-Owned Portion],O4715),Table15[Unique ID],0),0)))</f>
        <v>Non-lead</v>
      </c>
      <c r="X4715"/>
    </row>
    <row r="4716" spans="2:24" ht="30" x14ac:dyDescent="0.25">
      <c r="B4716" s="145" t="s">
        <v>5409</v>
      </c>
      <c r="C4716" s="31" t="s">
        <v>13006</v>
      </c>
      <c r="D4716" s="31"/>
      <c r="E4716" s="43" t="s">
        <v>52</v>
      </c>
      <c r="F4716" s="42" t="s">
        <v>34</v>
      </c>
      <c r="G4716" s="83" t="s">
        <v>34</v>
      </c>
      <c r="H4716" s="168">
        <v>35438</v>
      </c>
      <c r="I4716" s="31"/>
      <c r="J4716" s="83" t="s">
        <v>188</v>
      </c>
      <c r="K4716" s="31" t="s">
        <v>34</v>
      </c>
      <c r="L4716" s="31"/>
      <c r="M4716" s="168"/>
      <c r="N4716" s="147"/>
      <c r="O4716" s="105" t="s">
        <v>52</v>
      </c>
      <c r="P4716" s="171">
        <v>35438</v>
      </c>
      <c r="Q4716" s="31"/>
      <c r="R4716" s="83" t="s">
        <v>188</v>
      </c>
      <c r="S4716" s="31" t="s">
        <v>34</v>
      </c>
      <c r="T4716" s="31"/>
      <c r="U4716" s="168"/>
      <c r="V4716" s="149"/>
      <c r="W4716" s="140" t="str" cm="1">
        <f t="array" ref="W4716">IF(SUM(LEN(B4716:V4716))=0,"",IF(OR(OR(ISBLANK(F4716),SUM(LEN(C4716),LEN(D4716))=0),AND(NOT(E4716="Unknown"),ISBLANK(J4716)),AND(NOT(O4716="Unknown"),ISBLANK(R4716))),"Missing Information", INDEX(Table15[Entire Service Line Classification], MATCH(SUMIFS(Table15[Unique ID],Table15[System-Owned Portion],E4716,Table15[If Material Anything Other than "Lead" in Column E,Was Material Ever Previously Lead?],G4716,Table15[Customer-Owned Portion],O4716),Table15[Unique ID],0),0)))</f>
        <v>Non-lead</v>
      </c>
      <c r="X4716"/>
    </row>
    <row r="4717" spans="2:24" ht="30" x14ac:dyDescent="0.25">
      <c r="B4717" s="145" t="s">
        <v>5887</v>
      </c>
      <c r="C4717" s="31" t="s">
        <v>13489</v>
      </c>
      <c r="D4717" s="31"/>
      <c r="E4717" s="43" t="s">
        <v>52</v>
      </c>
      <c r="F4717" s="42" t="s">
        <v>34</v>
      </c>
      <c r="G4717" s="83" t="s">
        <v>34</v>
      </c>
      <c r="H4717" s="168">
        <v>35438</v>
      </c>
      <c r="I4717" s="31"/>
      <c r="J4717" s="83" t="s">
        <v>188</v>
      </c>
      <c r="K4717" s="31" t="s">
        <v>34</v>
      </c>
      <c r="L4717" s="31"/>
      <c r="M4717" s="168"/>
      <c r="N4717" s="147"/>
      <c r="O4717" s="105" t="s">
        <v>52</v>
      </c>
      <c r="P4717" s="171">
        <v>35438</v>
      </c>
      <c r="Q4717" s="31"/>
      <c r="R4717" s="83" t="s">
        <v>188</v>
      </c>
      <c r="S4717" s="31" t="s">
        <v>34</v>
      </c>
      <c r="T4717" s="31"/>
      <c r="U4717" s="168"/>
      <c r="V4717" s="149"/>
      <c r="W4717" s="140" t="str" cm="1">
        <f t="array" ref="W4717">IF(SUM(LEN(B4717:V4717))=0,"",IF(OR(OR(ISBLANK(F4717),SUM(LEN(C4717),LEN(D4717))=0),AND(NOT(E4717="Unknown"),ISBLANK(J4717)),AND(NOT(O4717="Unknown"),ISBLANK(R4717))),"Missing Information", INDEX(Table15[Entire Service Line Classification], MATCH(SUMIFS(Table15[Unique ID],Table15[System-Owned Portion],E4717,Table15[If Material Anything Other than "Lead" in Column E,Was Material Ever Previously Lead?],G4717,Table15[Customer-Owned Portion],O4717),Table15[Unique ID],0),0)))</f>
        <v>Non-lead</v>
      </c>
      <c r="X4717"/>
    </row>
    <row r="4718" spans="2:24" ht="30" x14ac:dyDescent="0.25">
      <c r="B4718" s="145" t="s">
        <v>5888</v>
      </c>
      <c r="C4718" s="31" t="s">
        <v>13490</v>
      </c>
      <c r="D4718" s="31"/>
      <c r="E4718" s="43" t="s">
        <v>52</v>
      </c>
      <c r="F4718" s="42" t="s">
        <v>34</v>
      </c>
      <c r="G4718" s="83" t="s">
        <v>34</v>
      </c>
      <c r="H4718" s="168">
        <v>35438</v>
      </c>
      <c r="I4718" s="31"/>
      <c r="J4718" s="83" t="s">
        <v>188</v>
      </c>
      <c r="K4718" s="31" t="s">
        <v>34</v>
      </c>
      <c r="L4718" s="31"/>
      <c r="M4718" s="168"/>
      <c r="N4718" s="147"/>
      <c r="O4718" s="105" t="s">
        <v>52</v>
      </c>
      <c r="P4718" s="171">
        <v>35438</v>
      </c>
      <c r="Q4718" s="31"/>
      <c r="R4718" s="83" t="s">
        <v>188</v>
      </c>
      <c r="S4718" s="31" t="s">
        <v>34</v>
      </c>
      <c r="T4718" s="31"/>
      <c r="U4718" s="168"/>
      <c r="V4718" s="149"/>
      <c r="W4718" s="140" t="str" cm="1">
        <f t="array" ref="W4718">IF(SUM(LEN(B4718:V4718))=0,"",IF(OR(OR(ISBLANK(F4718),SUM(LEN(C4718),LEN(D4718))=0),AND(NOT(E4718="Unknown"),ISBLANK(J4718)),AND(NOT(O4718="Unknown"),ISBLANK(R4718))),"Missing Information", INDEX(Table15[Entire Service Line Classification], MATCH(SUMIFS(Table15[Unique ID],Table15[System-Owned Portion],E4718,Table15[If Material Anything Other than "Lead" in Column E,Was Material Ever Previously Lead?],G4718,Table15[Customer-Owned Portion],O4718),Table15[Unique ID],0),0)))</f>
        <v>Non-lead</v>
      </c>
      <c r="X4718"/>
    </row>
    <row r="4719" spans="2:24" ht="30" x14ac:dyDescent="0.25">
      <c r="B4719" s="145" t="s">
        <v>5905</v>
      </c>
      <c r="C4719" s="31" t="s">
        <v>13507</v>
      </c>
      <c r="D4719" s="31"/>
      <c r="E4719" s="43" t="s">
        <v>52</v>
      </c>
      <c r="F4719" s="42" t="s">
        <v>34</v>
      </c>
      <c r="G4719" s="83" t="s">
        <v>34</v>
      </c>
      <c r="H4719" s="168">
        <v>35438</v>
      </c>
      <c r="I4719" s="31"/>
      <c r="J4719" s="83" t="s">
        <v>188</v>
      </c>
      <c r="K4719" s="31" t="s">
        <v>34</v>
      </c>
      <c r="L4719" s="31"/>
      <c r="M4719" s="168"/>
      <c r="N4719" s="147"/>
      <c r="O4719" s="105" t="s">
        <v>52</v>
      </c>
      <c r="P4719" s="171">
        <v>35438</v>
      </c>
      <c r="Q4719" s="31"/>
      <c r="R4719" s="83" t="s">
        <v>188</v>
      </c>
      <c r="S4719" s="31" t="s">
        <v>34</v>
      </c>
      <c r="T4719" s="31"/>
      <c r="U4719" s="168"/>
      <c r="V4719" s="149"/>
      <c r="W4719" s="140" t="str" cm="1">
        <f t="array" ref="W4719">IF(SUM(LEN(B4719:V4719))=0,"",IF(OR(OR(ISBLANK(F4719),SUM(LEN(C4719),LEN(D4719))=0),AND(NOT(E4719="Unknown"),ISBLANK(J4719)),AND(NOT(O4719="Unknown"),ISBLANK(R4719))),"Missing Information", INDEX(Table15[Entire Service Line Classification], MATCH(SUMIFS(Table15[Unique ID],Table15[System-Owned Portion],E4719,Table15[If Material Anything Other than "Lead" in Column E,Was Material Ever Previously Lead?],G4719,Table15[Customer-Owned Portion],O4719),Table15[Unique ID],0),0)))</f>
        <v>Non-lead</v>
      </c>
      <c r="X4719"/>
    </row>
    <row r="4720" spans="2:24" ht="30" x14ac:dyDescent="0.25">
      <c r="B4720" s="145" t="s">
        <v>5908</v>
      </c>
      <c r="C4720" s="31" t="s">
        <v>13510</v>
      </c>
      <c r="D4720" s="31"/>
      <c r="E4720" s="43" t="s">
        <v>52</v>
      </c>
      <c r="F4720" s="42" t="s">
        <v>34</v>
      </c>
      <c r="G4720" s="83" t="s">
        <v>34</v>
      </c>
      <c r="H4720" s="168">
        <v>35438</v>
      </c>
      <c r="I4720" s="31"/>
      <c r="J4720" s="83" t="s">
        <v>188</v>
      </c>
      <c r="K4720" s="31" t="s">
        <v>34</v>
      </c>
      <c r="L4720" s="31"/>
      <c r="M4720" s="168"/>
      <c r="N4720" s="147"/>
      <c r="O4720" s="105" t="s">
        <v>52</v>
      </c>
      <c r="P4720" s="171">
        <v>35438</v>
      </c>
      <c r="Q4720" s="31"/>
      <c r="R4720" s="83" t="s">
        <v>188</v>
      </c>
      <c r="S4720" s="31" t="s">
        <v>34</v>
      </c>
      <c r="T4720" s="31"/>
      <c r="U4720" s="168"/>
      <c r="V4720" s="149"/>
      <c r="W4720" s="140" t="str" cm="1">
        <f t="array" ref="W4720">IF(SUM(LEN(B4720:V4720))=0,"",IF(OR(OR(ISBLANK(F4720),SUM(LEN(C4720),LEN(D4720))=0),AND(NOT(E4720="Unknown"),ISBLANK(J4720)),AND(NOT(O4720="Unknown"),ISBLANK(R4720))),"Missing Information", INDEX(Table15[Entire Service Line Classification], MATCH(SUMIFS(Table15[Unique ID],Table15[System-Owned Portion],E4720,Table15[If Material Anything Other than "Lead" in Column E,Was Material Ever Previously Lead?],G4720,Table15[Customer-Owned Portion],O4720),Table15[Unique ID],0),0)))</f>
        <v>Non-lead</v>
      </c>
      <c r="X4720"/>
    </row>
    <row r="4721" spans="2:24" ht="30" x14ac:dyDescent="0.25">
      <c r="B4721" s="145" t="s">
        <v>6008</v>
      </c>
      <c r="C4721" s="31" t="s">
        <v>13610</v>
      </c>
      <c r="D4721" s="31"/>
      <c r="E4721" s="43" t="s">
        <v>52</v>
      </c>
      <c r="F4721" s="42" t="s">
        <v>34</v>
      </c>
      <c r="G4721" s="83" t="s">
        <v>34</v>
      </c>
      <c r="H4721" s="168">
        <v>35438</v>
      </c>
      <c r="I4721" s="31"/>
      <c r="J4721" s="83" t="s">
        <v>188</v>
      </c>
      <c r="K4721" s="31" t="s">
        <v>34</v>
      </c>
      <c r="L4721" s="31"/>
      <c r="M4721" s="168"/>
      <c r="N4721" s="147"/>
      <c r="O4721" s="105" t="s">
        <v>52</v>
      </c>
      <c r="P4721" s="171">
        <v>35438</v>
      </c>
      <c r="Q4721" s="31"/>
      <c r="R4721" s="83" t="s">
        <v>188</v>
      </c>
      <c r="S4721" s="31" t="s">
        <v>34</v>
      </c>
      <c r="T4721" s="31"/>
      <c r="U4721" s="168"/>
      <c r="V4721" s="149"/>
      <c r="W4721" s="140" t="str" cm="1">
        <f t="array" ref="W4721">IF(SUM(LEN(B4721:V4721))=0,"",IF(OR(OR(ISBLANK(F4721),SUM(LEN(C4721),LEN(D4721))=0),AND(NOT(E4721="Unknown"),ISBLANK(J4721)),AND(NOT(O4721="Unknown"),ISBLANK(R4721))),"Missing Information", INDEX(Table15[Entire Service Line Classification], MATCH(SUMIFS(Table15[Unique ID],Table15[System-Owned Portion],E4721,Table15[If Material Anything Other than "Lead" in Column E,Was Material Ever Previously Lead?],G4721,Table15[Customer-Owned Portion],O4721),Table15[Unique ID],0),0)))</f>
        <v>Non-lead</v>
      </c>
      <c r="X4721"/>
    </row>
    <row r="4722" spans="2:24" ht="30" x14ac:dyDescent="0.25">
      <c r="B4722" s="145" t="s">
        <v>6180</v>
      </c>
      <c r="C4722" s="31" t="s">
        <v>13782</v>
      </c>
      <c r="D4722" s="31"/>
      <c r="E4722" s="43" t="s">
        <v>52</v>
      </c>
      <c r="F4722" s="42" t="s">
        <v>34</v>
      </c>
      <c r="G4722" s="83" t="s">
        <v>34</v>
      </c>
      <c r="H4722" s="168">
        <v>35438</v>
      </c>
      <c r="I4722" s="31"/>
      <c r="J4722" s="83" t="s">
        <v>188</v>
      </c>
      <c r="K4722" s="31" t="s">
        <v>34</v>
      </c>
      <c r="L4722" s="31"/>
      <c r="M4722" s="168"/>
      <c r="N4722" s="147"/>
      <c r="O4722" s="105" t="s">
        <v>52</v>
      </c>
      <c r="P4722" s="171">
        <v>35438</v>
      </c>
      <c r="Q4722" s="31"/>
      <c r="R4722" s="83" t="s">
        <v>188</v>
      </c>
      <c r="S4722" s="31" t="s">
        <v>34</v>
      </c>
      <c r="T4722" s="31"/>
      <c r="U4722" s="168"/>
      <c r="V4722" s="149"/>
      <c r="W4722" s="140" t="str" cm="1">
        <f t="array" ref="W4722">IF(SUM(LEN(B4722:V4722))=0,"",IF(OR(OR(ISBLANK(F4722),SUM(LEN(C4722),LEN(D4722))=0),AND(NOT(E4722="Unknown"),ISBLANK(J4722)),AND(NOT(O4722="Unknown"),ISBLANK(R4722))),"Missing Information", INDEX(Table15[Entire Service Line Classification], MATCH(SUMIFS(Table15[Unique ID],Table15[System-Owned Portion],E4722,Table15[If Material Anything Other than "Lead" in Column E,Was Material Ever Previously Lead?],G4722,Table15[Customer-Owned Portion],O4722),Table15[Unique ID],0),0)))</f>
        <v>Non-lead</v>
      </c>
      <c r="X4722"/>
    </row>
    <row r="4723" spans="2:24" ht="30" x14ac:dyDescent="0.25">
      <c r="B4723" s="145" t="s">
        <v>6205</v>
      </c>
      <c r="C4723" s="31" t="s">
        <v>13807</v>
      </c>
      <c r="D4723" s="31"/>
      <c r="E4723" s="43" t="s">
        <v>52</v>
      </c>
      <c r="F4723" s="42" t="s">
        <v>34</v>
      </c>
      <c r="G4723" s="83" t="s">
        <v>34</v>
      </c>
      <c r="H4723" s="168">
        <v>35438</v>
      </c>
      <c r="I4723" s="31"/>
      <c r="J4723" s="83" t="s">
        <v>188</v>
      </c>
      <c r="K4723" s="31" t="s">
        <v>34</v>
      </c>
      <c r="L4723" s="31"/>
      <c r="M4723" s="168"/>
      <c r="N4723" s="147"/>
      <c r="O4723" s="105" t="s">
        <v>52</v>
      </c>
      <c r="P4723" s="171">
        <v>35438</v>
      </c>
      <c r="Q4723" s="31"/>
      <c r="R4723" s="83" t="s">
        <v>188</v>
      </c>
      <c r="S4723" s="31" t="s">
        <v>34</v>
      </c>
      <c r="T4723" s="31"/>
      <c r="U4723" s="168"/>
      <c r="V4723" s="149"/>
      <c r="W4723" s="140" t="str" cm="1">
        <f t="array" ref="W4723">IF(SUM(LEN(B4723:V4723))=0,"",IF(OR(OR(ISBLANK(F4723),SUM(LEN(C4723),LEN(D4723))=0),AND(NOT(E4723="Unknown"),ISBLANK(J4723)),AND(NOT(O4723="Unknown"),ISBLANK(R4723))),"Missing Information", INDEX(Table15[Entire Service Line Classification], MATCH(SUMIFS(Table15[Unique ID],Table15[System-Owned Portion],E4723,Table15[If Material Anything Other than "Lead" in Column E,Was Material Ever Previously Lead?],G4723,Table15[Customer-Owned Portion],O4723),Table15[Unique ID],0),0)))</f>
        <v>Non-lead</v>
      </c>
      <c r="X4723"/>
    </row>
    <row r="4724" spans="2:24" ht="30" x14ac:dyDescent="0.25">
      <c r="B4724" s="145" t="s">
        <v>6213</v>
      </c>
      <c r="C4724" s="31" t="s">
        <v>13815</v>
      </c>
      <c r="D4724" s="31"/>
      <c r="E4724" s="43" t="s">
        <v>52</v>
      </c>
      <c r="F4724" s="42" t="s">
        <v>34</v>
      </c>
      <c r="G4724" s="83" t="s">
        <v>34</v>
      </c>
      <c r="H4724" s="168">
        <v>35438</v>
      </c>
      <c r="I4724" s="31"/>
      <c r="J4724" s="83" t="s">
        <v>188</v>
      </c>
      <c r="K4724" s="31" t="s">
        <v>34</v>
      </c>
      <c r="L4724" s="31"/>
      <c r="M4724" s="168"/>
      <c r="N4724" s="147"/>
      <c r="O4724" s="105" t="s">
        <v>52</v>
      </c>
      <c r="P4724" s="171">
        <v>35438</v>
      </c>
      <c r="Q4724" s="31"/>
      <c r="R4724" s="83" t="s">
        <v>188</v>
      </c>
      <c r="S4724" s="31" t="s">
        <v>34</v>
      </c>
      <c r="T4724" s="31"/>
      <c r="U4724" s="168"/>
      <c r="V4724" s="149"/>
      <c r="W4724" s="140" t="str" cm="1">
        <f t="array" ref="W4724">IF(SUM(LEN(B4724:V4724))=0,"",IF(OR(OR(ISBLANK(F4724),SUM(LEN(C4724),LEN(D4724))=0),AND(NOT(E4724="Unknown"),ISBLANK(J4724)),AND(NOT(O4724="Unknown"),ISBLANK(R4724))),"Missing Information", INDEX(Table15[Entire Service Line Classification], MATCH(SUMIFS(Table15[Unique ID],Table15[System-Owned Portion],E4724,Table15[If Material Anything Other than "Lead" in Column E,Was Material Ever Previously Lead?],G4724,Table15[Customer-Owned Portion],O4724),Table15[Unique ID],0),0)))</f>
        <v>Non-lead</v>
      </c>
      <c r="X4724"/>
    </row>
    <row r="4725" spans="2:24" ht="30" x14ac:dyDescent="0.25">
      <c r="B4725" s="145" t="s">
        <v>4826</v>
      </c>
      <c r="C4725" s="31" t="s">
        <v>12423</v>
      </c>
      <c r="D4725" s="31"/>
      <c r="E4725" s="43" t="s">
        <v>52</v>
      </c>
      <c r="F4725" s="42" t="s">
        <v>34</v>
      </c>
      <c r="G4725" s="83" t="s">
        <v>34</v>
      </c>
      <c r="H4725" s="168">
        <v>35437</v>
      </c>
      <c r="I4725" s="31"/>
      <c r="J4725" s="83" t="s">
        <v>188</v>
      </c>
      <c r="K4725" s="31" t="s">
        <v>34</v>
      </c>
      <c r="L4725" s="31"/>
      <c r="M4725" s="168"/>
      <c r="N4725" s="147"/>
      <c r="O4725" s="105" t="s">
        <v>52</v>
      </c>
      <c r="P4725" s="171">
        <v>35437</v>
      </c>
      <c r="Q4725" s="31"/>
      <c r="R4725" s="83" t="s">
        <v>188</v>
      </c>
      <c r="S4725" s="31" t="s">
        <v>34</v>
      </c>
      <c r="T4725" s="31"/>
      <c r="U4725" s="168"/>
      <c r="V4725" s="149"/>
      <c r="W4725" s="140" t="str" cm="1">
        <f t="array" ref="W4725">IF(SUM(LEN(B4725:V4725))=0,"",IF(OR(OR(ISBLANK(F4725),SUM(LEN(C4725),LEN(D4725))=0),AND(NOT(E4725="Unknown"),ISBLANK(J4725)),AND(NOT(O4725="Unknown"),ISBLANK(R4725))),"Missing Information", INDEX(Table15[Entire Service Line Classification], MATCH(SUMIFS(Table15[Unique ID],Table15[System-Owned Portion],E4725,Table15[If Material Anything Other than "Lead" in Column E,Was Material Ever Previously Lead?],G4725,Table15[Customer-Owned Portion],O4725),Table15[Unique ID],0),0)))</f>
        <v>Non-lead</v>
      </c>
      <c r="X4725"/>
    </row>
    <row r="4726" spans="2:24" ht="30" x14ac:dyDescent="0.25">
      <c r="B4726" s="145" t="s">
        <v>4875</v>
      </c>
      <c r="C4726" s="31" t="s">
        <v>12472</v>
      </c>
      <c r="D4726" s="31"/>
      <c r="E4726" s="43" t="s">
        <v>52</v>
      </c>
      <c r="F4726" s="42" t="s">
        <v>34</v>
      </c>
      <c r="G4726" s="83" t="s">
        <v>34</v>
      </c>
      <c r="H4726" s="168">
        <v>35437</v>
      </c>
      <c r="I4726" s="31"/>
      <c r="J4726" s="83" t="s">
        <v>188</v>
      </c>
      <c r="K4726" s="31" t="s">
        <v>34</v>
      </c>
      <c r="L4726" s="31"/>
      <c r="M4726" s="168"/>
      <c r="N4726" s="147"/>
      <c r="O4726" s="105" t="s">
        <v>52</v>
      </c>
      <c r="P4726" s="171">
        <v>35437</v>
      </c>
      <c r="Q4726" s="31"/>
      <c r="R4726" s="83" t="s">
        <v>188</v>
      </c>
      <c r="S4726" s="31" t="s">
        <v>34</v>
      </c>
      <c r="T4726" s="31"/>
      <c r="U4726" s="168"/>
      <c r="V4726" s="149"/>
      <c r="W4726" s="140" t="str" cm="1">
        <f t="array" ref="W4726">IF(SUM(LEN(B4726:V4726))=0,"",IF(OR(OR(ISBLANK(F4726),SUM(LEN(C4726),LEN(D4726))=0),AND(NOT(E4726="Unknown"),ISBLANK(J4726)),AND(NOT(O4726="Unknown"),ISBLANK(R4726))),"Missing Information", INDEX(Table15[Entire Service Line Classification], MATCH(SUMIFS(Table15[Unique ID],Table15[System-Owned Portion],E4726,Table15[If Material Anything Other than "Lead" in Column E,Was Material Ever Previously Lead?],G4726,Table15[Customer-Owned Portion],O4726),Table15[Unique ID],0),0)))</f>
        <v>Non-lead</v>
      </c>
      <c r="X4726"/>
    </row>
    <row r="4727" spans="2:24" ht="30" x14ac:dyDescent="0.25">
      <c r="B4727" s="145" t="s">
        <v>4898</v>
      </c>
      <c r="C4727" s="31" t="s">
        <v>12495</v>
      </c>
      <c r="D4727" s="31"/>
      <c r="E4727" s="43" t="s">
        <v>52</v>
      </c>
      <c r="F4727" s="42" t="s">
        <v>34</v>
      </c>
      <c r="G4727" s="83" t="s">
        <v>34</v>
      </c>
      <c r="H4727" s="168">
        <v>35437</v>
      </c>
      <c r="I4727" s="31"/>
      <c r="J4727" s="83" t="s">
        <v>188</v>
      </c>
      <c r="K4727" s="31" t="s">
        <v>34</v>
      </c>
      <c r="L4727" s="31"/>
      <c r="M4727" s="168"/>
      <c r="N4727" s="147"/>
      <c r="O4727" s="105" t="s">
        <v>52</v>
      </c>
      <c r="P4727" s="171">
        <v>35437</v>
      </c>
      <c r="Q4727" s="31"/>
      <c r="R4727" s="83" t="s">
        <v>188</v>
      </c>
      <c r="S4727" s="31" t="s">
        <v>34</v>
      </c>
      <c r="T4727" s="31"/>
      <c r="U4727" s="168"/>
      <c r="V4727" s="149"/>
      <c r="W4727" s="140" t="str" cm="1">
        <f t="array" ref="W4727">IF(SUM(LEN(B4727:V4727))=0,"",IF(OR(OR(ISBLANK(F4727),SUM(LEN(C4727),LEN(D4727))=0),AND(NOT(E4727="Unknown"),ISBLANK(J4727)),AND(NOT(O4727="Unknown"),ISBLANK(R4727))),"Missing Information", INDEX(Table15[Entire Service Line Classification], MATCH(SUMIFS(Table15[Unique ID],Table15[System-Owned Portion],E4727,Table15[If Material Anything Other than "Lead" in Column E,Was Material Ever Previously Lead?],G4727,Table15[Customer-Owned Portion],O4727),Table15[Unique ID],0),0)))</f>
        <v>Non-lead</v>
      </c>
      <c r="X4727"/>
    </row>
    <row r="4728" spans="2:24" ht="30" x14ac:dyDescent="0.25">
      <c r="B4728" s="145" t="s">
        <v>5012</v>
      </c>
      <c r="C4728" s="31" t="s">
        <v>12609</v>
      </c>
      <c r="D4728" s="31"/>
      <c r="E4728" s="43" t="s">
        <v>52</v>
      </c>
      <c r="F4728" s="42" t="s">
        <v>34</v>
      </c>
      <c r="G4728" s="83" t="s">
        <v>34</v>
      </c>
      <c r="H4728" s="168">
        <v>35437</v>
      </c>
      <c r="I4728" s="31"/>
      <c r="J4728" s="83" t="s">
        <v>188</v>
      </c>
      <c r="K4728" s="31" t="s">
        <v>34</v>
      </c>
      <c r="L4728" s="31"/>
      <c r="M4728" s="168"/>
      <c r="N4728" s="147"/>
      <c r="O4728" s="105" t="s">
        <v>52</v>
      </c>
      <c r="P4728" s="171">
        <v>35437</v>
      </c>
      <c r="Q4728" s="31"/>
      <c r="R4728" s="83" t="s">
        <v>188</v>
      </c>
      <c r="S4728" s="31" t="s">
        <v>34</v>
      </c>
      <c r="T4728" s="31"/>
      <c r="U4728" s="168"/>
      <c r="V4728" s="149"/>
      <c r="W4728" s="140" t="str" cm="1">
        <f t="array" ref="W4728">IF(SUM(LEN(B4728:V4728))=0,"",IF(OR(OR(ISBLANK(F4728),SUM(LEN(C4728),LEN(D4728))=0),AND(NOT(E4728="Unknown"),ISBLANK(J4728)),AND(NOT(O4728="Unknown"),ISBLANK(R4728))),"Missing Information", INDEX(Table15[Entire Service Line Classification], MATCH(SUMIFS(Table15[Unique ID],Table15[System-Owned Portion],E4728,Table15[If Material Anything Other than "Lead" in Column E,Was Material Ever Previously Lead?],G4728,Table15[Customer-Owned Portion],O4728),Table15[Unique ID],0),0)))</f>
        <v>Non-lead</v>
      </c>
      <c r="X4728"/>
    </row>
    <row r="4729" spans="2:24" ht="30" x14ac:dyDescent="0.25">
      <c r="B4729" s="145" t="s">
        <v>367</v>
      </c>
      <c r="C4729" s="31" t="s">
        <v>7782</v>
      </c>
      <c r="D4729" s="31"/>
      <c r="E4729" s="43" t="s">
        <v>52</v>
      </c>
      <c r="F4729" s="42" t="s">
        <v>34</v>
      </c>
      <c r="G4729" s="83" t="s">
        <v>34</v>
      </c>
      <c r="H4729" s="168">
        <v>35429</v>
      </c>
      <c r="I4729" s="31"/>
      <c r="J4729" s="83" t="s">
        <v>188</v>
      </c>
      <c r="K4729" s="31" t="s">
        <v>34</v>
      </c>
      <c r="L4729" s="31"/>
      <c r="M4729" s="168"/>
      <c r="N4729" s="147"/>
      <c r="O4729" s="105" t="s">
        <v>52</v>
      </c>
      <c r="P4729" s="171">
        <v>35429</v>
      </c>
      <c r="Q4729" s="31"/>
      <c r="R4729" s="83" t="s">
        <v>188</v>
      </c>
      <c r="S4729" s="31" t="s">
        <v>34</v>
      </c>
      <c r="T4729" s="31"/>
      <c r="U4729" s="168"/>
      <c r="V4729" s="149"/>
      <c r="W4729" s="140" t="str" cm="1">
        <f t="array" ref="W4729">IF(SUM(LEN(B4729:V4729))=0,"",IF(OR(OR(ISBLANK(F4729),SUM(LEN(C4729),LEN(D4729))=0),AND(NOT(E4729="Unknown"),ISBLANK(J4729)),AND(NOT(O4729="Unknown"),ISBLANK(R4729))),"Missing Information", INDEX(Table15[Entire Service Line Classification], MATCH(SUMIFS(Table15[Unique ID],Table15[System-Owned Portion],E4729,Table15[If Material Anything Other than "Lead" in Column E,Was Material Ever Previously Lead?],G4729,Table15[Customer-Owned Portion],O4729),Table15[Unique ID],0),0)))</f>
        <v>Non-lead</v>
      </c>
      <c r="X4729"/>
    </row>
    <row r="4730" spans="2:24" ht="30" x14ac:dyDescent="0.25">
      <c r="B4730" s="145" t="s">
        <v>399</v>
      </c>
      <c r="C4730" s="31" t="s">
        <v>7814</v>
      </c>
      <c r="D4730" s="31"/>
      <c r="E4730" s="43" t="s">
        <v>52</v>
      </c>
      <c r="F4730" s="42" t="s">
        <v>34</v>
      </c>
      <c r="G4730" s="83" t="s">
        <v>34</v>
      </c>
      <c r="H4730" s="168">
        <v>35429</v>
      </c>
      <c r="I4730" s="31"/>
      <c r="J4730" s="83" t="s">
        <v>188</v>
      </c>
      <c r="K4730" s="31" t="s">
        <v>34</v>
      </c>
      <c r="L4730" s="31"/>
      <c r="M4730" s="168"/>
      <c r="N4730" s="147"/>
      <c r="O4730" s="105" t="s">
        <v>52</v>
      </c>
      <c r="P4730" s="171">
        <v>35429</v>
      </c>
      <c r="Q4730" s="31"/>
      <c r="R4730" s="83" t="s">
        <v>188</v>
      </c>
      <c r="S4730" s="31" t="s">
        <v>34</v>
      </c>
      <c r="T4730" s="31"/>
      <c r="U4730" s="168"/>
      <c r="V4730" s="149"/>
      <c r="W4730" s="140" t="str" cm="1">
        <f t="array" ref="W4730">IF(SUM(LEN(B4730:V4730))=0,"",IF(OR(OR(ISBLANK(F4730),SUM(LEN(C4730),LEN(D4730))=0),AND(NOT(E4730="Unknown"),ISBLANK(J4730)),AND(NOT(O4730="Unknown"),ISBLANK(R4730))),"Missing Information", INDEX(Table15[Entire Service Line Classification], MATCH(SUMIFS(Table15[Unique ID],Table15[System-Owned Portion],E4730,Table15[If Material Anything Other than "Lead" in Column E,Was Material Ever Previously Lead?],G4730,Table15[Customer-Owned Portion],O4730),Table15[Unique ID],0),0)))</f>
        <v>Non-lead</v>
      </c>
      <c r="X4730"/>
    </row>
    <row r="4731" spans="2:24" ht="30" x14ac:dyDescent="0.25">
      <c r="B4731" s="145" t="s">
        <v>764</v>
      </c>
      <c r="C4731" s="31" t="s">
        <v>8177</v>
      </c>
      <c r="D4731" s="31"/>
      <c r="E4731" s="43" t="s">
        <v>52</v>
      </c>
      <c r="F4731" s="42" t="s">
        <v>34</v>
      </c>
      <c r="G4731" s="83" t="s">
        <v>34</v>
      </c>
      <c r="H4731" s="168">
        <v>35429</v>
      </c>
      <c r="I4731" s="31"/>
      <c r="J4731" s="83" t="s">
        <v>188</v>
      </c>
      <c r="K4731" s="31" t="s">
        <v>34</v>
      </c>
      <c r="L4731" s="31"/>
      <c r="M4731" s="168"/>
      <c r="N4731" s="147"/>
      <c r="O4731" s="105" t="s">
        <v>52</v>
      </c>
      <c r="P4731" s="171">
        <v>35429</v>
      </c>
      <c r="Q4731" s="31"/>
      <c r="R4731" s="83" t="s">
        <v>188</v>
      </c>
      <c r="S4731" s="31" t="s">
        <v>34</v>
      </c>
      <c r="T4731" s="31"/>
      <c r="U4731" s="168"/>
      <c r="V4731" s="149"/>
      <c r="W4731" s="140" t="str" cm="1">
        <f t="array" ref="W4731">IF(SUM(LEN(B4731:V4731))=0,"",IF(OR(OR(ISBLANK(F4731),SUM(LEN(C4731),LEN(D4731))=0),AND(NOT(E4731="Unknown"),ISBLANK(J4731)),AND(NOT(O4731="Unknown"),ISBLANK(R4731))),"Missing Information", INDEX(Table15[Entire Service Line Classification], MATCH(SUMIFS(Table15[Unique ID],Table15[System-Owned Portion],E4731,Table15[If Material Anything Other than "Lead" in Column E,Was Material Ever Previously Lead?],G4731,Table15[Customer-Owned Portion],O4731),Table15[Unique ID],0),0)))</f>
        <v>Non-lead</v>
      </c>
      <c r="X4731"/>
    </row>
    <row r="4732" spans="2:24" ht="30" x14ac:dyDescent="0.25">
      <c r="B4732" s="145" t="s">
        <v>1234</v>
      </c>
      <c r="C4732" s="31" t="s">
        <v>8647</v>
      </c>
      <c r="D4732" s="31"/>
      <c r="E4732" s="43" t="s">
        <v>52</v>
      </c>
      <c r="F4732" s="42" t="s">
        <v>34</v>
      </c>
      <c r="G4732" s="83" t="s">
        <v>34</v>
      </c>
      <c r="H4732" s="168">
        <v>35429</v>
      </c>
      <c r="I4732" s="31"/>
      <c r="J4732" s="83" t="s">
        <v>188</v>
      </c>
      <c r="K4732" s="31" t="s">
        <v>34</v>
      </c>
      <c r="L4732" s="31"/>
      <c r="M4732" s="168"/>
      <c r="N4732" s="147"/>
      <c r="O4732" s="105" t="s">
        <v>52</v>
      </c>
      <c r="P4732" s="171">
        <v>35429</v>
      </c>
      <c r="Q4732" s="31"/>
      <c r="R4732" s="83" t="s">
        <v>188</v>
      </c>
      <c r="S4732" s="31" t="s">
        <v>34</v>
      </c>
      <c r="T4732" s="31"/>
      <c r="U4732" s="168"/>
      <c r="V4732" s="149"/>
      <c r="W4732" s="140" t="str" cm="1">
        <f t="array" ref="W4732">IF(SUM(LEN(B4732:V4732))=0,"",IF(OR(OR(ISBLANK(F4732),SUM(LEN(C4732),LEN(D4732))=0),AND(NOT(E4732="Unknown"),ISBLANK(J4732)),AND(NOT(O4732="Unknown"),ISBLANK(R4732))),"Missing Information", INDEX(Table15[Entire Service Line Classification], MATCH(SUMIFS(Table15[Unique ID],Table15[System-Owned Portion],E4732,Table15[If Material Anything Other than "Lead" in Column E,Was Material Ever Previously Lead?],G4732,Table15[Customer-Owned Portion],O4732),Table15[Unique ID],0),0)))</f>
        <v>Non-lead</v>
      </c>
      <c r="X4732"/>
    </row>
    <row r="4733" spans="2:24" ht="30" x14ac:dyDescent="0.25">
      <c r="B4733" s="145" t="s">
        <v>1444</v>
      </c>
      <c r="C4733" s="31" t="s">
        <v>8857</v>
      </c>
      <c r="D4733" s="31"/>
      <c r="E4733" s="43" t="s">
        <v>52</v>
      </c>
      <c r="F4733" s="42" t="s">
        <v>34</v>
      </c>
      <c r="G4733" s="83" t="s">
        <v>34</v>
      </c>
      <c r="H4733" s="168">
        <v>35429</v>
      </c>
      <c r="I4733" s="31"/>
      <c r="J4733" s="83" t="s">
        <v>188</v>
      </c>
      <c r="K4733" s="31" t="s">
        <v>34</v>
      </c>
      <c r="L4733" s="31"/>
      <c r="M4733" s="168"/>
      <c r="N4733" s="147"/>
      <c r="O4733" s="105" t="s">
        <v>52</v>
      </c>
      <c r="P4733" s="171">
        <v>35429</v>
      </c>
      <c r="Q4733" s="31"/>
      <c r="R4733" s="83" t="s">
        <v>188</v>
      </c>
      <c r="S4733" s="31" t="s">
        <v>34</v>
      </c>
      <c r="T4733" s="31"/>
      <c r="U4733" s="168"/>
      <c r="V4733" s="149"/>
      <c r="W4733" s="140" t="str" cm="1">
        <f t="array" ref="W4733">IF(SUM(LEN(B4733:V4733))=0,"",IF(OR(OR(ISBLANK(F4733),SUM(LEN(C4733),LEN(D4733))=0),AND(NOT(E4733="Unknown"),ISBLANK(J4733)),AND(NOT(O4733="Unknown"),ISBLANK(R4733))),"Missing Information", INDEX(Table15[Entire Service Line Classification], MATCH(SUMIFS(Table15[Unique ID],Table15[System-Owned Portion],E4733,Table15[If Material Anything Other than "Lead" in Column E,Was Material Ever Previously Lead?],G4733,Table15[Customer-Owned Portion],O4733),Table15[Unique ID],0),0)))</f>
        <v>Non-lead</v>
      </c>
      <c r="X4733"/>
    </row>
    <row r="4734" spans="2:24" ht="30" x14ac:dyDescent="0.25">
      <c r="B4734" s="145" t="s">
        <v>2840</v>
      </c>
      <c r="C4734" s="31" t="s">
        <v>10271</v>
      </c>
      <c r="D4734" s="31"/>
      <c r="E4734" s="43" t="s">
        <v>52</v>
      </c>
      <c r="F4734" s="42" t="s">
        <v>34</v>
      </c>
      <c r="G4734" s="83" t="s">
        <v>34</v>
      </c>
      <c r="H4734" s="168">
        <v>35429</v>
      </c>
      <c r="I4734" s="31"/>
      <c r="J4734" s="83" t="s">
        <v>188</v>
      </c>
      <c r="K4734" s="31" t="s">
        <v>34</v>
      </c>
      <c r="L4734" s="31"/>
      <c r="M4734" s="168"/>
      <c r="N4734" s="147"/>
      <c r="O4734" s="105" t="s">
        <v>52</v>
      </c>
      <c r="P4734" s="171">
        <v>35429</v>
      </c>
      <c r="Q4734" s="31"/>
      <c r="R4734" s="83" t="s">
        <v>188</v>
      </c>
      <c r="S4734" s="31" t="s">
        <v>34</v>
      </c>
      <c r="T4734" s="31"/>
      <c r="U4734" s="168"/>
      <c r="V4734" s="149"/>
      <c r="W4734" s="140" t="str" cm="1">
        <f t="array" ref="W4734">IF(SUM(LEN(B4734:V4734))=0,"",IF(OR(OR(ISBLANK(F4734),SUM(LEN(C4734),LEN(D4734))=0),AND(NOT(E4734="Unknown"),ISBLANK(J4734)),AND(NOT(O4734="Unknown"),ISBLANK(R4734))),"Missing Information", INDEX(Table15[Entire Service Line Classification], MATCH(SUMIFS(Table15[Unique ID],Table15[System-Owned Portion],E4734,Table15[If Material Anything Other than "Lead" in Column E,Was Material Ever Previously Lead?],G4734,Table15[Customer-Owned Portion],O4734),Table15[Unique ID],0),0)))</f>
        <v>Non-lead</v>
      </c>
      <c r="X4734"/>
    </row>
    <row r="4735" spans="2:24" ht="30" x14ac:dyDescent="0.25">
      <c r="B4735" s="145" t="s">
        <v>2975</v>
      </c>
      <c r="C4735" s="31" t="s">
        <v>10407</v>
      </c>
      <c r="D4735" s="31"/>
      <c r="E4735" s="43" t="s">
        <v>52</v>
      </c>
      <c r="F4735" s="42" t="s">
        <v>34</v>
      </c>
      <c r="G4735" s="83" t="s">
        <v>34</v>
      </c>
      <c r="H4735" s="168">
        <v>35429</v>
      </c>
      <c r="I4735" s="31"/>
      <c r="J4735" s="83" t="s">
        <v>188</v>
      </c>
      <c r="K4735" s="31" t="s">
        <v>34</v>
      </c>
      <c r="L4735" s="31"/>
      <c r="M4735" s="168"/>
      <c r="N4735" s="147"/>
      <c r="O4735" s="105" t="s">
        <v>52</v>
      </c>
      <c r="P4735" s="171">
        <v>35429</v>
      </c>
      <c r="Q4735" s="31"/>
      <c r="R4735" s="83" t="s">
        <v>188</v>
      </c>
      <c r="S4735" s="31" t="s">
        <v>34</v>
      </c>
      <c r="T4735" s="31"/>
      <c r="U4735" s="168"/>
      <c r="V4735" s="149"/>
      <c r="W4735" s="140" t="str" cm="1">
        <f t="array" ref="W4735">IF(SUM(LEN(B4735:V4735))=0,"",IF(OR(OR(ISBLANK(F4735),SUM(LEN(C4735),LEN(D4735))=0),AND(NOT(E4735="Unknown"),ISBLANK(J4735)),AND(NOT(O4735="Unknown"),ISBLANK(R4735))),"Missing Information", INDEX(Table15[Entire Service Line Classification], MATCH(SUMIFS(Table15[Unique ID],Table15[System-Owned Portion],E4735,Table15[If Material Anything Other than "Lead" in Column E,Was Material Ever Previously Lead?],G4735,Table15[Customer-Owned Portion],O4735),Table15[Unique ID],0),0)))</f>
        <v>Non-lead</v>
      </c>
      <c r="X4735"/>
    </row>
    <row r="4736" spans="2:24" ht="30" x14ac:dyDescent="0.25">
      <c r="B4736" s="145" t="s">
        <v>6342</v>
      </c>
      <c r="C4736" s="31" t="s">
        <v>13946</v>
      </c>
      <c r="D4736" s="31"/>
      <c r="E4736" s="43" t="s">
        <v>52</v>
      </c>
      <c r="F4736" s="42" t="s">
        <v>34</v>
      </c>
      <c r="G4736" s="83" t="s">
        <v>34</v>
      </c>
      <c r="H4736" s="168">
        <v>35429</v>
      </c>
      <c r="I4736" s="31"/>
      <c r="J4736" s="83" t="s">
        <v>188</v>
      </c>
      <c r="K4736" s="31" t="s">
        <v>34</v>
      </c>
      <c r="L4736" s="31"/>
      <c r="M4736" s="168"/>
      <c r="N4736" s="147"/>
      <c r="O4736" s="105" t="s">
        <v>52</v>
      </c>
      <c r="P4736" s="171">
        <v>35429</v>
      </c>
      <c r="Q4736" s="31"/>
      <c r="R4736" s="83" t="s">
        <v>188</v>
      </c>
      <c r="S4736" s="31" t="s">
        <v>34</v>
      </c>
      <c r="T4736" s="31"/>
      <c r="U4736" s="168"/>
      <c r="V4736" s="149"/>
      <c r="W4736" s="140" t="str" cm="1">
        <f t="array" ref="W4736">IF(SUM(LEN(B4736:V4736))=0,"",IF(OR(OR(ISBLANK(F4736),SUM(LEN(C4736),LEN(D4736))=0),AND(NOT(E4736="Unknown"),ISBLANK(J4736)),AND(NOT(O4736="Unknown"),ISBLANK(R4736))),"Missing Information", INDEX(Table15[Entire Service Line Classification], MATCH(SUMIFS(Table15[Unique ID],Table15[System-Owned Portion],E4736,Table15[If Material Anything Other than "Lead" in Column E,Was Material Ever Previously Lead?],G4736,Table15[Customer-Owned Portion],O4736),Table15[Unique ID],0),0)))</f>
        <v>Non-lead</v>
      </c>
      <c r="X4736"/>
    </row>
    <row r="4737" spans="2:24" ht="30" x14ac:dyDescent="0.25">
      <c r="B4737" s="145" t="s">
        <v>6374</v>
      </c>
      <c r="C4737" s="31" t="s">
        <v>13978</v>
      </c>
      <c r="D4737" s="31"/>
      <c r="E4737" s="43" t="s">
        <v>52</v>
      </c>
      <c r="F4737" s="42" t="s">
        <v>34</v>
      </c>
      <c r="G4737" s="83" t="s">
        <v>34</v>
      </c>
      <c r="H4737" s="168">
        <v>35429</v>
      </c>
      <c r="I4737" s="31"/>
      <c r="J4737" s="83" t="s">
        <v>188</v>
      </c>
      <c r="K4737" s="31" t="s">
        <v>34</v>
      </c>
      <c r="L4737" s="31"/>
      <c r="M4737" s="168"/>
      <c r="N4737" s="147"/>
      <c r="O4737" s="105" t="s">
        <v>52</v>
      </c>
      <c r="P4737" s="171">
        <v>35429</v>
      </c>
      <c r="Q4737" s="31"/>
      <c r="R4737" s="83" t="s">
        <v>188</v>
      </c>
      <c r="S4737" s="31" t="s">
        <v>34</v>
      </c>
      <c r="T4737" s="31"/>
      <c r="U4737" s="168"/>
      <c r="V4737" s="149"/>
      <c r="W4737" s="140" t="str" cm="1">
        <f t="array" ref="W4737">IF(SUM(LEN(B4737:V4737))=0,"",IF(OR(OR(ISBLANK(F4737),SUM(LEN(C4737),LEN(D4737))=0),AND(NOT(E4737="Unknown"),ISBLANK(J4737)),AND(NOT(O4737="Unknown"),ISBLANK(R4737))),"Missing Information", INDEX(Table15[Entire Service Line Classification], MATCH(SUMIFS(Table15[Unique ID],Table15[System-Owned Portion],E4737,Table15[If Material Anything Other than "Lead" in Column E,Was Material Ever Previously Lead?],G4737,Table15[Customer-Owned Portion],O4737),Table15[Unique ID],0),0)))</f>
        <v>Non-lead</v>
      </c>
      <c r="X4737"/>
    </row>
    <row r="4738" spans="2:24" ht="30" x14ac:dyDescent="0.25">
      <c r="B4738" s="145" t="s">
        <v>1117</v>
      </c>
      <c r="C4738" s="31" t="s">
        <v>8530</v>
      </c>
      <c r="D4738" s="31"/>
      <c r="E4738" s="43" t="s">
        <v>52</v>
      </c>
      <c r="F4738" s="42" t="s">
        <v>34</v>
      </c>
      <c r="G4738" s="83" t="s">
        <v>34</v>
      </c>
      <c r="H4738" s="168">
        <v>35426</v>
      </c>
      <c r="I4738" s="31"/>
      <c r="J4738" s="83" t="s">
        <v>188</v>
      </c>
      <c r="K4738" s="31" t="s">
        <v>34</v>
      </c>
      <c r="L4738" s="31"/>
      <c r="M4738" s="168"/>
      <c r="N4738" s="147"/>
      <c r="O4738" s="105" t="s">
        <v>52</v>
      </c>
      <c r="P4738" s="171">
        <v>35426</v>
      </c>
      <c r="Q4738" s="31"/>
      <c r="R4738" s="83" t="s">
        <v>188</v>
      </c>
      <c r="S4738" s="31" t="s">
        <v>34</v>
      </c>
      <c r="T4738" s="31"/>
      <c r="U4738" s="168"/>
      <c r="V4738" s="149"/>
      <c r="W4738" s="140" t="str" cm="1">
        <f t="array" ref="W4738">IF(SUM(LEN(B4738:V4738))=0,"",IF(OR(OR(ISBLANK(F4738),SUM(LEN(C4738),LEN(D4738))=0),AND(NOT(E4738="Unknown"),ISBLANK(J4738)),AND(NOT(O4738="Unknown"),ISBLANK(R4738))),"Missing Information", INDEX(Table15[Entire Service Line Classification], MATCH(SUMIFS(Table15[Unique ID],Table15[System-Owned Portion],E4738,Table15[If Material Anything Other than "Lead" in Column E,Was Material Ever Previously Lead?],G4738,Table15[Customer-Owned Portion],O4738),Table15[Unique ID],0),0)))</f>
        <v>Non-lead</v>
      </c>
      <c r="X4738"/>
    </row>
    <row r="4739" spans="2:24" ht="30" x14ac:dyDescent="0.25">
      <c r="B4739" s="145" t="s">
        <v>5379</v>
      </c>
      <c r="C4739" s="31" t="s">
        <v>12976</v>
      </c>
      <c r="D4739" s="31"/>
      <c r="E4739" s="43" t="s">
        <v>52</v>
      </c>
      <c r="F4739" s="42" t="s">
        <v>34</v>
      </c>
      <c r="G4739" s="83" t="s">
        <v>34</v>
      </c>
      <c r="H4739" s="168">
        <v>35426</v>
      </c>
      <c r="I4739" s="31"/>
      <c r="J4739" s="83" t="s">
        <v>188</v>
      </c>
      <c r="K4739" s="31" t="s">
        <v>34</v>
      </c>
      <c r="L4739" s="31"/>
      <c r="M4739" s="168"/>
      <c r="N4739" s="147"/>
      <c r="O4739" s="105" t="s">
        <v>52</v>
      </c>
      <c r="P4739" s="171">
        <v>35426</v>
      </c>
      <c r="Q4739" s="31"/>
      <c r="R4739" s="83" t="s">
        <v>188</v>
      </c>
      <c r="S4739" s="31" t="s">
        <v>34</v>
      </c>
      <c r="T4739" s="31"/>
      <c r="U4739" s="168"/>
      <c r="V4739" s="149"/>
      <c r="W4739" s="140" t="str" cm="1">
        <f t="array" ref="W4739">IF(SUM(LEN(B4739:V4739))=0,"",IF(OR(OR(ISBLANK(F4739),SUM(LEN(C4739),LEN(D4739))=0),AND(NOT(E4739="Unknown"),ISBLANK(J4739)),AND(NOT(O4739="Unknown"),ISBLANK(R4739))),"Missing Information", INDEX(Table15[Entire Service Line Classification], MATCH(SUMIFS(Table15[Unique ID],Table15[System-Owned Portion],E4739,Table15[If Material Anything Other than "Lead" in Column E,Was Material Ever Previously Lead?],G4739,Table15[Customer-Owned Portion],O4739),Table15[Unique ID],0),0)))</f>
        <v>Non-lead</v>
      </c>
      <c r="X4739"/>
    </row>
    <row r="4740" spans="2:24" ht="30" x14ac:dyDescent="0.25">
      <c r="B4740" s="145" t="s">
        <v>6171</v>
      </c>
      <c r="C4740" s="31" t="s">
        <v>13773</v>
      </c>
      <c r="D4740" s="31"/>
      <c r="E4740" s="43" t="s">
        <v>52</v>
      </c>
      <c r="F4740" s="42" t="s">
        <v>34</v>
      </c>
      <c r="G4740" s="83" t="s">
        <v>34</v>
      </c>
      <c r="H4740" s="168">
        <v>35415</v>
      </c>
      <c r="I4740" s="31"/>
      <c r="J4740" s="83" t="s">
        <v>188</v>
      </c>
      <c r="K4740" s="31" t="s">
        <v>34</v>
      </c>
      <c r="L4740" s="31"/>
      <c r="M4740" s="168"/>
      <c r="N4740" s="147"/>
      <c r="O4740" s="105" t="s">
        <v>52</v>
      </c>
      <c r="P4740" s="171">
        <v>35415</v>
      </c>
      <c r="Q4740" s="31"/>
      <c r="R4740" s="83" t="s">
        <v>188</v>
      </c>
      <c r="S4740" s="31" t="s">
        <v>34</v>
      </c>
      <c r="T4740" s="31"/>
      <c r="U4740" s="168"/>
      <c r="V4740" s="149"/>
      <c r="W4740" s="140" t="str" cm="1">
        <f t="array" ref="W4740">IF(SUM(LEN(B4740:V4740))=0,"",IF(OR(OR(ISBLANK(F4740),SUM(LEN(C4740),LEN(D4740))=0),AND(NOT(E4740="Unknown"),ISBLANK(J4740)),AND(NOT(O4740="Unknown"),ISBLANK(R4740))),"Missing Information", INDEX(Table15[Entire Service Line Classification], MATCH(SUMIFS(Table15[Unique ID],Table15[System-Owned Portion],E4740,Table15[If Material Anything Other than "Lead" in Column E,Was Material Ever Previously Lead?],G4740,Table15[Customer-Owned Portion],O4740),Table15[Unique ID],0),0)))</f>
        <v>Non-lead</v>
      </c>
      <c r="X4740"/>
    </row>
    <row r="4741" spans="2:24" ht="30" x14ac:dyDescent="0.25">
      <c r="B4741" s="145" t="s">
        <v>2617</v>
      </c>
      <c r="C4741" s="31" t="s">
        <v>10048</v>
      </c>
      <c r="D4741" s="31"/>
      <c r="E4741" s="43" t="s">
        <v>52</v>
      </c>
      <c r="F4741" s="42" t="s">
        <v>34</v>
      </c>
      <c r="G4741" s="83" t="s">
        <v>34</v>
      </c>
      <c r="H4741" s="168">
        <v>35408</v>
      </c>
      <c r="I4741" s="31"/>
      <c r="J4741" s="83" t="s">
        <v>188</v>
      </c>
      <c r="K4741" s="31" t="s">
        <v>34</v>
      </c>
      <c r="L4741" s="31"/>
      <c r="M4741" s="168"/>
      <c r="N4741" s="147"/>
      <c r="O4741" s="105" t="s">
        <v>52</v>
      </c>
      <c r="P4741" s="171">
        <v>35408</v>
      </c>
      <c r="Q4741" s="31"/>
      <c r="R4741" s="83" t="s">
        <v>188</v>
      </c>
      <c r="S4741" s="31" t="s">
        <v>34</v>
      </c>
      <c r="T4741" s="31"/>
      <c r="U4741" s="168"/>
      <c r="V4741" s="149"/>
      <c r="W4741" s="140" t="str" cm="1">
        <f t="array" ref="W4741">IF(SUM(LEN(B4741:V4741))=0,"",IF(OR(OR(ISBLANK(F4741),SUM(LEN(C4741),LEN(D4741))=0),AND(NOT(E4741="Unknown"),ISBLANK(J4741)),AND(NOT(O4741="Unknown"),ISBLANK(R4741))),"Missing Information", INDEX(Table15[Entire Service Line Classification], MATCH(SUMIFS(Table15[Unique ID],Table15[System-Owned Portion],E4741,Table15[If Material Anything Other than "Lead" in Column E,Was Material Ever Previously Lead?],G4741,Table15[Customer-Owned Portion],O4741),Table15[Unique ID],0),0)))</f>
        <v>Non-lead</v>
      </c>
      <c r="X4741"/>
    </row>
    <row r="4742" spans="2:24" ht="30" x14ac:dyDescent="0.25">
      <c r="B4742" s="145" t="s">
        <v>2828</v>
      </c>
      <c r="C4742" s="31" t="s">
        <v>10259</v>
      </c>
      <c r="D4742" s="31"/>
      <c r="E4742" s="43" t="s">
        <v>52</v>
      </c>
      <c r="F4742" s="42" t="s">
        <v>34</v>
      </c>
      <c r="G4742" s="83" t="s">
        <v>34</v>
      </c>
      <c r="H4742" s="168">
        <v>35408</v>
      </c>
      <c r="I4742" s="31"/>
      <c r="J4742" s="83" t="s">
        <v>188</v>
      </c>
      <c r="K4742" s="31" t="s">
        <v>34</v>
      </c>
      <c r="L4742" s="31"/>
      <c r="M4742" s="168"/>
      <c r="N4742" s="147"/>
      <c r="O4742" s="105" t="s">
        <v>52</v>
      </c>
      <c r="P4742" s="171">
        <v>35408</v>
      </c>
      <c r="Q4742" s="31"/>
      <c r="R4742" s="83" t="s">
        <v>188</v>
      </c>
      <c r="S4742" s="31" t="s">
        <v>34</v>
      </c>
      <c r="T4742" s="31"/>
      <c r="U4742" s="168"/>
      <c r="V4742" s="149"/>
      <c r="W4742" s="140" t="str" cm="1">
        <f t="array" ref="W4742">IF(SUM(LEN(B4742:V4742))=0,"",IF(OR(OR(ISBLANK(F4742),SUM(LEN(C4742),LEN(D4742))=0),AND(NOT(E4742="Unknown"),ISBLANK(J4742)),AND(NOT(O4742="Unknown"),ISBLANK(R4742))),"Missing Information", INDEX(Table15[Entire Service Line Classification], MATCH(SUMIFS(Table15[Unique ID],Table15[System-Owned Portion],E4742,Table15[If Material Anything Other than "Lead" in Column E,Was Material Ever Previously Lead?],G4742,Table15[Customer-Owned Portion],O4742),Table15[Unique ID],0),0)))</f>
        <v>Non-lead</v>
      </c>
      <c r="X4742"/>
    </row>
    <row r="4743" spans="2:24" ht="30" x14ac:dyDescent="0.25">
      <c r="B4743" s="145" t="s">
        <v>5042</v>
      </c>
      <c r="C4743" s="31" t="s">
        <v>12639</v>
      </c>
      <c r="D4743" s="31"/>
      <c r="E4743" s="43" t="s">
        <v>52</v>
      </c>
      <c r="F4743" s="42" t="s">
        <v>34</v>
      </c>
      <c r="G4743" s="83" t="s">
        <v>34</v>
      </c>
      <c r="H4743" s="168">
        <v>35408</v>
      </c>
      <c r="I4743" s="31"/>
      <c r="J4743" s="83" t="s">
        <v>188</v>
      </c>
      <c r="K4743" s="31" t="s">
        <v>34</v>
      </c>
      <c r="L4743" s="31"/>
      <c r="M4743" s="168"/>
      <c r="N4743" s="147"/>
      <c r="O4743" s="105" t="s">
        <v>52</v>
      </c>
      <c r="P4743" s="171">
        <v>35408</v>
      </c>
      <c r="Q4743" s="31"/>
      <c r="R4743" s="83" t="s">
        <v>188</v>
      </c>
      <c r="S4743" s="31" t="s">
        <v>34</v>
      </c>
      <c r="T4743" s="31"/>
      <c r="U4743" s="168"/>
      <c r="V4743" s="149"/>
      <c r="W4743" s="140" t="str" cm="1">
        <f t="array" ref="W4743">IF(SUM(LEN(B4743:V4743))=0,"",IF(OR(OR(ISBLANK(F4743),SUM(LEN(C4743),LEN(D4743))=0),AND(NOT(E4743="Unknown"),ISBLANK(J4743)),AND(NOT(O4743="Unknown"),ISBLANK(R4743))),"Missing Information", INDEX(Table15[Entire Service Line Classification], MATCH(SUMIFS(Table15[Unique ID],Table15[System-Owned Portion],E4743,Table15[If Material Anything Other than "Lead" in Column E,Was Material Ever Previously Lead?],G4743,Table15[Customer-Owned Portion],O4743),Table15[Unique ID],0),0)))</f>
        <v>Non-lead</v>
      </c>
      <c r="X4743"/>
    </row>
    <row r="4744" spans="2:24" ht="30" x14ac:dyDescent="0.25">
      <c r="B4744" s="145" t="s">
        <v>5410</v>
      </c>
      <c r="C4744" s="31" t="s">
        <v>13007</v>
      </c>
      <c r="D4744" s="31"/>
      <c r="E4744" s="43" t="s">
        <v>52</v>
      </c>
      <c r="F4744" s="42" t="s">
        <v>34</v>
      </c>
      <c r="G4744" s="83" t="s">
        <v>34</v>
      </c>
      <c r="H4744" s="168">
        <v>35408</v>
      </c>
      <c r="I4744" s="31"/>
      <c r="J4744" s="83" t="s">
        <v>188</v>
      </c>
      <c r="K4744" s="31" t="s">
        <v>34</v>
      </c>
      <c r="L4744" s="31"/>
      <c r="M4744" s="168"/>
      <c r="N4744" s="147"/>
      <c r="O4744" s="105" t="s">
        <v>52</v>
      </c>
      <c r="P4744" s="171">
        <v>35408</v>
      </c>
      <c r="Q4744" s="31"/>
      <c r="R4744" s="83" t="s">
        <v>188</v>
      </c>
      <c r="S4744" s="31" t="s">
        <v>34</v>
      </c>
      <c r="T4744" s="31"/>
      <c r="U4744" s="168"/>
      <c r="V4744" s="149"/>
      <c r="W4744" s="140" t="str" cm="1">
        <f t="array" ref="W4744">IF(SUM(LEN(B4744:V4744))=0,"",IF(OR(OR(ISBLANK(F4744),SUM(LEN(C4744),LEN(D4744))=0),AND(NOT(E4744="Unknown"),ISBLANK(J4744)),AND(NOT(O4744="Unknown"),ISBLANK(R4744))),"Missing Information", INDEX(Table15[Entire Service Line Classification], MATCH(SUMIFS(Table15[Unique ID],Table15[System-Owned Portion],E4744,Table15[If Material Anything Other than "Lead" in Column E,Was Material Ever Previously Lead?],G4744,Table15[Customer-Owned Portion],O4744),Table15[Unique ID],0),0)))</f>
        <v>Non-lead</v>
      </c>
      <c r="X4744"/>
    </row>
    <row r="4745" spans="2:24" ht="30" x14ac:dyDescent="0.25">
      <c r="B4745" s="145" t="s">
        <v>1949</v>
      </c>
      <c r="C4745" s="31" t="s">
        <v>9381</v>
      </c>
      <c r="D4745" s="31"/>
      <c r="E4745" s="43" t="s">
        <v>52</v>
      </c>
      <c r="F4745" s="42" t="s">
        <v>34</v>
      </c>
      <c r="G4745" s="83" t="s">
        <v>34</v>
      </c>
      <c r="H4745" s="168">
        <v>35405</v>
      </c>
      <c r="I4745" s="31"/>
      <c r="J4745" s="83" t="s">
        <v>188</v>
      </c>
      <c r="K4745" s="31" t="s">
        <v>34</v>
      </c>
      <c r="L4745" s="31"/>
      <c r="M4745" s="168"/>
      <c r="N4745" s="147"/>
      <c r="O4745" s="105" t="s">
        <v>52</v>
      </c>
      <c r="P4745" s="171">
        <v>35405</v>
      </c>
      <c r="Q4745" s="31"/>
      <c r="R4745" s="83" t="s">
        <v>188</v>
      </c>
      <c r="S4745" s="31" t="s">
        <v>34</v>
      </c>
      <c r="T4745" s="31"/>
      <c r="U4745" s="168"/>
      <c r="V4745" s="149"/>
      <c r="W4745" s="140" t="str" cm="1">
        <f t="array" ref="W4745">IF(SUM(LEN(B4745:V4745))=0,"",IF(OR(OR(ISBLANK(F4745),SUM(LEN(C4745),LEN(D4745))=0),AND(NOT(E4745="Unknown"),ISBLANK(J4745)),AND(NOT(O4745="Unknown"),ISBLANK(R4745))),"Missing Information", INDEX(Table15[Entire Service Line Classification], MATCH(SUMIFS(Table15[Unique ID],Table15[System-Owned Portion],E4745,Table15[If Material Anything Other than "Lead" in Column E,Was Material Ever Previously Lead?],G4745,Table15[Customer-Owned Portion],O4745),Table15[Unique ID],0),0)))</f>
        <v>Non-lead</v>
      </c>
      <c r="X4745"/>
    </row>
    <row r="4746" spans="2:24" ht="30" x14ac:dyDescent="0.25">
      <c r="B4746" s="145" t="s">
        <v>1954</v>
      </c>
      <c r="C4746" s="31" t="s">
        <v>9386</v>
      </c>
      <c r="D4746" s="31"/>
      <c r="E4746" s="43" t="s">
        <v>52</v>
      </c>
      <c r="F4746" s="42" t="s">
        <v>34</v>
      </c>
      <c r="G4746" s="83" t="s">
        <v>34</v>
      </c>
      <c r="H4746" s="168">
        <v>35405</v>
      </c>
      <c r="I4746" s="31"/>
      <c r="J4746" s="83" t="s">
        <v>188</v>
      </c>
      <c r="K4746" s="31" t="s">
        <v>34</v>
      </c>
      <c r="L4746" s="31"/>
      <c r="M4746" s="168"/>
      <c r="N4746" s="147"/>
      <c r="O4746" s="105" t="s">
        <v>52</v>
      </c>
      <c r="P4746" s="171">
        <v>35405</v>
      </c>
      <c r="Q4746" s="31"/>
      <c r="R4746" s="83" t="s">
        <v>188</v>
      </c>
      <c r="S4746" s="31" t="s">
        <v>34</v>
      </c>
      <c r="T4746" s="31"/>
      <c r="U4746" s="168"/>
      <c r="V4746" s="149"/>
      <c r="W4746" s="140" t="str" cm="1">
        <f t="array" ref="W4746">IF(SUM(LEN(B4746:V4746))=0,"",IF(OR(OR(ISBLANK(F4746),SUM(LEN(C4746),LEN(D4746))=0),AND(NOT(E4746="Unknown"),ISBLANK(J4746)),AND(NOT(O4746="Unknown"),ISBLANK(R4746))),"Missing Information", INDEX(Table15[Entire Service Line Classification], MATCH(SUMIFS(Table15[Unique ID],Table15[System-Owned Portion],E4746,Table15[If Material Anything Other than "Lead" in Column E,Was Material Ever Previously Lead?],G4746,Table15[Customer-Owned Portion],O4746),Table15[Unique ID],0),0)))</f>
        <v>Non-lead</v>
      </c>
      <c r="X4746"/>
    </row>
    <row r="4747" spans="2:24" ht="30" x14ac:dyDescent="0.25">
      <c r="B4747" s="145" t="s">
        <v>1997</v>
      </c>
      <c r="C4747" s="31" t="s">
        <v>9429</v>
      </c>
      <c r="D4747" s="31"/>
      <c r="E4747" s="43" t="s">
        <v>52</v>
      </c>
      <c r="F4747" s="42" t="s">
        <v>34</v>
      </c>
      <c r="G4747" s="83" t="s">
        <v>34</v>
      </c>
      <c r="H4747" s="168">
        <v>35405</v>
      </c>
      <c r="I4747" s="31"/>
      <c r="J4747" s="83" t="s">
        <v>188</v>
      </c>
      <c r="K4747" s="31" t="s">
        <v>34</v>
      </c>
      <c r="L4747" s="31"/>
      <c r="M4747" s="168"/>
      <c r="N4747" s="147"/>
      <c r="O4747" s="105" t="s">
        <v>52</v>
      </c>
      <c r="P4747" s="171">
        <v>35405</v>
      </c>
      <c r="Q4747" s="31"/>
      <c r="R4747" s="83" t="s">
        <v>188</v>
      </c>
      <c r="S4747" s="31" t="s">
        <v>34</v>
      </c>
      <c r="T4747" s="31"/>
      <c r="U4747" s="168"/>
      <c r="V4747" s="149"/>
      <c r="W4747" s="140" t="str" cm="1">
        <f t="array" ref="W4747">IF(SUM(LEN(B4747:V4747))=0,"",IF(OR(OR(ISBLANK(F4747),SUM(LEN(C4747),LEN(D4747))=0),AND(NOT(E4747="Unknown"),ISBLANK(J4747)),AND(NOT(O4747="Unknown"),ISBLANK(R4747))),"Missing Information", INDEX(Table15[Entire Service Line Classification], MATCH(SUMIFS(Table15[Unique ID],Table15[System-Owned Portion],E4747,Table15[If Material Anything Other than "Lead" in Column E,Was Material Ever Previously Lead?],G4747,Table15[Customer-Owned Portion],O4747),Table15[Unique ID],0),0)))</f>
        <v>Non-lead</v>
      </c>
      <c r="X4747"/>
    </row>
    <row r="4748" spans="2:24" ht="30" x14ac:dyDescent="0.25">
      <c r="B4748" s="145" t="s">
        <v>2018</v>
      </c>
      <c r="C4748" s="31" t="s">
        <v>9450</v>
      </c>
      <c r="D4748" s="31"/>
      <c r="E4748" s="43" t="s">
        <v>52</v>
      </c>
      <c r="F4748" s="42" t="s">
        <v>34</v>
      </c>
      <c r="G4748" s="83" t="s">
        <v>34</v>
      </c>
      <c r="H4748" s="168">
        <v>35405</v>
      </c>
      <c r="I4748" s="31"/>
      <c r="J4748" s="83" t="s">
        <v>188</v>
      </c>
      <c r="K4748" s="31" t="s">
        <v>34</v>
      </c>
      <c r="L4748" s="31"/>
      <c r="M4748" s="168"/>
      <c r="N4748" s="147"/>
      <c r="O4748" s="105" t="s">
        <v>52</v>
      </c>
      <c r="P4748" s="171">
        <v>35405</v>
      </c>
      <c r="Q4748" s="31"/>
      <c r="R4748" s="83" t="s">
        <v>188</v>
      </c>
      <c r="S4748" s="31" t="s">
        <v>34</v>
      </c>
      <c r="T4748" s="31"/>
      <c r="U4748" s="168"/>
      <c r="V4748" s="149"/>
      <c r="W4748" s="140" t="str" cm="1">
        <f t="array" ref="W4748">IF(SUM(LEN(B4748:V4748))=0,"",IF(OR(OR(ISBLANK(F4748),SUM(LEN(C4748),LEN(D4748))=0),AND(NOT(E4748="Unknown"),ISBLANK(J4748)),AND(NOT(O4748="Unknown"),ISBLANK(R4748))),"Missing Information", INDEX(Table15[Entire Service Line Classification], MATCH(SUMIFS(Table15[Unique ID],Table15[System-Owned Portion],E4748,Table15[If Material Anything Other than "Lead" in Column E,Was Material Ever Previously Lead?],G4748,Table15[Customer-Owned Portion],O4748),Table15[Unique ID],0),0)))</f>
        <v>Non-lead</v>
      </c>
      <c r="X4748"/>
    </row>
    <row r="4749" spans="2:24" ht="30" x14ac:dyDescent="0.25">
      <c r="B4749" s="145" t="s">
        <v>5880</v>
      </c>
      <c r="C4749" s="31" t="s">
        <v>13482</v>
      </c>
      <c r="D4749" s="31"/>
      <c r="E4749" s="43" t="s">
        <v>52</v>
      </c>
      <c r="F4749" s="42" t="s">
        <v>34</v>
      </c>
      <c r="G4749" s="83" t="s">
        <v>34</v>
      </c>
      <c r="H4749" s="168">
        <v>35405</v>
      </c>
      <c r="I4749" s="31"/>
      <c r="J4749" s="83" t="s">
        <v>188</v>
      </c>
      <c r="K4749" s="31" t="s">
        <v>34</v>
      </c>
      <c r="L4749" s="31"/>
      <c r="M4749" s="168"/>
      <c r="N4749" s="147"/>
      <c r="O4749" s="105" t="s">
        <v>52</v>
      </c>
      <c r="P4749" s="171">
        <v>35405</v>
      </c>
      <c r="Q4749" s="31"/>
      <c r="R4749" s="83" t="s">
        <v>188</v>
      </c>
      <c r="S4749" s="31" t="s">
        <v>34</v>
      </c>
      <c r="T4749" s="31"/>
      <c r="U4749" s="168"/>
      <c r="V4749" s="149"/>
      <c r="W4749" s="140" t="str" cm="1">
        <f t="array" ref="W4749">IF(SUM(LEN(B4749:V4749))=0,"",IF(OR(OR(ISBLANK(F4749),SUM(LEN(C4749),LEN(D4749))=0),AND(NOT(E4749="Unknown"),ISBLANK(J4749)),AND(NOT(O4749="Unknown"),ISBLANK(R4749))),"Missing Information", INDEX(Table15[Entire Service Line Classification], MATCH(SUMIFS(Table15[Unique ID],Table15[System-Owned Portion],E4749,Table15[If Material Anything Other than "Lead" in Column E,Was Material Ever Previously Lead?],G4749,Table15[Customer-Owned Portion],O4749),Table15[Unique ID],0),0)))</f>
        <v>Non-lead</v>
      </c>
      <c r="X4749"/>
    </row>
    <row r="4750" spans="2:24" ht="30" x14ac:dyDescent="0.25">
      <c r="B4750" s="145" t="s">
        <v>5895</v>
      </c>
      <c r="C4750" s="31" t="s">
        <v>13497</v>
      </c>
      <c r="D4750" s="31"/>
      <c r="E4750" s="43" t="s">
        <v>52</v>
      </c>
      <c r="F4750" s="42" t="s">
        <v>34</v>
      </c>
      <c r="G4750" s="83" t="s">
        <v>34</v>
      </c>
      <c r="H4750" s="168">
        <v>35405</v>
      </c>
      <c r="I4750" s="31"/>
      <c r="J4750" s="83" t="s">
        <v>188</v>
      </c>
      <c r="K4750" s="31" t="s">
        <v>34</v>
      </c>
      <c r="L4750" s="31"/>
      <c r="M4750" s="168"/>
      <c r="N4750" s="147"/>
      <c r="O4750" s="105" t="s">
        <v>52</v>
      </c>
      <c r="P4750" s="171">
        <v>35405</v>
      </c>
      <c r="Q4750" s="31"/>
      <c r="R4750" s="83" t="s">
        <v>188</v>
      </c>
      <c r="S4750" s="31" t="s">
        <v>34</v>
      </c>
      <c r="T4750" s="31"/>
      <c r="U4750" s="168"/>
      <c r="V4750" s="149"/>
      <c r="W4750" s="140" t="str" cm="1">
        <f t="array" ref="W4750">IF(SUM(LEN(B4750:V4750))=0,"",IF(OR(OR(ISBLANK(F4750),SUM(LEN(C4750),LEN(D4750))=0),AND(NOT(E4750="Unknown"),ISBLANK(J4750)),AND(NOT(O4750="Unknown"),ISBLANK(R4750))),"Missing Information", INDEX(Table15[Entire Service Line Classification], MATCH(SUMIFS(Table15[Unique ID],Table15[System-Owned Portion],E4750,Table15[If Material Anything Other than "Lead" in Column E,Was Material Ever Previously Lead?],G4750,Table15[Customer-Owned Portion],O4750),Table15[Unique ID],0),0)))</f>
        <v>Non-lead</v>
      </c>
      <c r="X4750"/>
    </row>
    <row r="4751" spans="2:24" ht="30" x14ac:dyDescent="0.25">
      <c r="B4751" s="145" t="s">
        <v>5902</v>
      </c>
      <c r="C4751" s="31" t="s">
        <v>13504</v>
      </c>
      <c r="D4751" s="31"/>
      <c r="E4751" s="43" t="s">
        <v>52</v>
      </c>
      <c r="F4751" s="42" t="s">
        <v>34</v>
      </c>
      <c r="G4751" s="83" t="s">
        <v>34</v>
      </c>
      <c r="H4751" s="168">
        <v>35405</v>
      </c>
      <c r="I4751" s="31"/>
      <c r="J4751" s="83" t="s">
        <v>188</v>
      </c>
      <c r="K4751" s="31" t="s">
        <v>34</v>
      </c>
      <c r="L4751" s="31"/>
      <c r="M4751" s="168"/>
      <c r="N4751" s="147"/>
      <c r="O4751" s="105" t="s">
        <v>52</v>
      </c>
      <c r="P4751" s="171">
        <v>35405</v>
      </c>
      <c r="Q4751" s="31"/>
      <c r="R4751" s="83" t="s">
        <v>188</v>
      </c>
      <c r="S4751" s="31" t="s">
        <v>34</v>
      </c>
      <c r="T4751" s="31"/>
      <c r="U4751" s="168"/>
      <c r="V4751" s="149"/>
      <c r="W4751" s="140" t="str" cm="1">
        <f t="array" ref="W4751">IF(SUM(LEN(B4751:V4751))=0,"",IF(OR(OR(ISBLANK(F4751),SUM(LEN(C4751),LEN(D4751))=0),AND(NOT(E4751="Unknown"),ISBLANK(J4751)),AND(NOT(O4751="Unknown"),ISBLANK(R4751))),"Missing Information", INDEX(Table15[Entire Service Line Classification], MATCH(SUMIFS(Table15[Unique ID],Table15[System-Owned Portion],E4751,Table15[If Material Anything Other than "Lead" in Column E,Was Material Ever Previously Lead?],G4751,Table15[Customer-Owned Portion],O4751),Table15[Unique ID],0),0)))</f>
        <v>Non-lead</v>
      </c>
      <c r="X4751"/>
    </row>
    <row r="4752" spans="2:24" ht="30" x14ac:dyDescent="0.25">
      <c r="B4752" s="145" t="s">
        <v>1930</v>
      </c>
      <c r="C4752" s="31" t="s">
        <v>9362</v>
      </c>
      <c r="D4752" s="31"/>
      <c r="E4752" s="43" t="s">
        <v>52</v>
      </c>
      <c r="F4752" s="42" t="s">
        <v>34</v>
      </c>
      <c r="G4752" s="83" t="s">
        <v>34</v>
      </c>
      <c r="H4752" s="168">
        <v>35404</v>
      </c>
      <c r="I4752" s="31"/>
      <c r="J4752" s="83" t="s">
        <v>188</v>
      </c>
      <c r="K4752" s="31" t="s">
        <v>34</v>
      </c>
      <c r="L4752" s="31"/>
      <c r="M4752" s="168"/>
      <c r="N4752" s="147"/>
      <c r="O4752" s="105" t="s">
        <v>52</v>
      </c>
      <c r="P4752" s="171">
        <v>35404</v>
      </c>
      <c r="Q4752" s="31"/>
      <c r="R4752" s="83" t="s">
        <v>188</v>
      </c>
      <c r="S4752" s="31" t="s">
        <v>34</v>
      </c>
      <c r="T4752" s="31"/>
      <c r="U4752" s="168"/>
      <c r="V4752" s="149"/>
      <c r="W4752" s="140" t="str" cm="1">
        <f t="array" ref="W4752">IF(SUM(LEN(B4752:V4752))=0,"",IF(OR(OR(ISBLANK(F4752),SUM(LEN(C4752),LEN(D4752))=0),AND(NOT(E4752="Unknown"),ISBLANK(J4752)),AND(NOT(O4752="Unknown"),ISBLANK(R4752))),"Missing Information", INDEX(Table15[Entire Service Line Classification], MATCH(SUMIFS(Table15[Unique ID],Table15[System-Owned Portion],E4752,Table15[If Material Anything Other than "Lead" in Column E,Was Material Ever Previously Lead?],G4752,Table15[Customer-Owned Portion],O4752),Table15[Unique ID],0),0)))</f>
        <v>Non-lead</v>
      </c>
      <c r="X4752"/>
    </row>
    <row r="4753" spans="2:24" ht="30" x14ac:dyDescent="0.25">
      <c r="B4753" s="145" t="s">
        <v>1934</v>
      </c>
      <c r="C4753" s="31" t="s">
        <v>9366</v>
      </c>
      <c r="D4753" s="31"/>
      <c r="E4753" s="43" t="s">
        <v>52</v>
      </c>
      <c r="F4753" s="42" t="s">
        <v>34</v>
      </c>
      <c r="G4753" s="83" t="s">
        <v>34</v>
      </c>
      <c r="H4753" s="168">
        <v>35404</v>
      </c>
      <c r="I4753" s="31"/>
      <c r="J4753" s="83" t="s">
        <v>188</v>
      </c>
      <c r="K4753" s="31" t="s">
        <v>34</v>
      </c>
      <c r="L4753" s="31"/>
      <c r="M4753" s="168"/>
      <c r="N4753" s="147"/>
      <c r="O4753" s="105" t="s">
        <v>52</v>
      </c>
      <c r="P4753" s="171">
        <v>35404</v>
      </c>
      <c r="Q4753" s="31"/>
      <c r="R4753" s="83" t="s">
        <v>188</v>
      </c>
      <c r="S4753" s="31" t="s">
        <v>34</v>
      </c>
      <c r="T4753" s="31"/>
      <c r="U4753" s="168"/>
      <c r="V4753" s="149"/>
      <c r="W4753" s="140" t="str" cm="1">
        <f t="array" ref="W4753">IF(SUM(LEN(B4753:V4753))=0,"",IF(OR(OR(ISBLANK(F4753),SUM(LEN(C4753),LEN(D4753))=0),AND(NOT(E4753="Unknown"),ISBLANK(J4753)),AND(NOT(O4753="Unknown"),ISBLANK(R4753))),"Missing Information", INDEX(Table15[Entire Service Line Classification], MATCH(SUMIFS(Table15[Unique ID],Table15[System-Owned Portion],E4753,Table15[If Material Anything Other than "Lead" in Column E,Was Material Ever Previously Lead?],G4753,Table15[Customer-Owned Portion],O4753),Table15[Unique ID],0),0)))</f>
        <v>Non-lead</v>
      </c>
      <c r="X4753"/>
    </row>
    <row r="4754" spans="2:24" ht="30" x14ac:dyDescent="0.25">
      <c r="B4754" s="145" t="s">
        <v>1951</v>
      </c>
      <c r="C4754" s="31" t="s">
        <v>9383</v>
      </c>
      <c r="D4754" s="31"/>
      <c r="E4754" s="43" t="s">
        <v>52</v>
      </c>
      <c r="F4754" s="42" t="s">
        <v>34</v>
      </c>
      <c r="G4754" s="83" t="s">
        <v>34</v>
      </c>
      <c r="H4754" s="168">
        <v>35404</v>
      </c>
      <c r="I4754" s="31"/>
      <c r="J4754" s="83" t="s">
        <v>188</v>
      </c>
      <c r="K4754" s="31" t="s">
        <v>34</v>
      </c>
      <c r="L4754" s="31"/>
      <c r="M4754" s="168"/>
      <c r="N4754" s="147"/>
      <c r="O4754" s="105" t="s">
        <v>52</v>
      </c>
      <c r="P4754" s="171">
        <v>35404</v>
      </c>
      <c r="Q4754" s="31"/>
      <c r="R4754" s="83" t="s">
        <v>188</v>
      </c>
      <c r="S4754" s="31" t="s">
        <v>34</v>
      </c>
      <c r="T4754" s="31"/>
      <c r="U4754" s="168"/>
      <c r="V4754" s="149"/>
      <c r="W4754" s="140" t="str" cm="1">
        <f t="array" ref="W4754">IF(SUM(LEN(B4754:V4754))=0,"",IF(OR(OR(ISBLANK(F4754),SUM(LEN(C4754),LEN(D4754))=0),AND(NOT(E4754="Unknown"),ISBLANK(J4754)),AND(NOT(O4754="Unknown"),ISBLANK(R4754))),"Missing Information", INDEX(Table15[Entire Service Line Classification], MATCH(SUMIFS(Table15[Unique ID],Table15[System-Owned Portion],E4754,Table15[If Material Anything Other than "Lead" in Column E,Was Material Ever Previously Lead?],G4754,Table15[Customer-Owned Portion],O4754),Table15[Unique ID],0),0)))</f>
        <v>Non-lead</v>
      </c>
      <c r="X4754"/>
    </row>
    <row r="4755" spans="2:24" ht="30" x14ac:dyDescent="0.25">
      <c r="B4755" s="145" t="s">
        <v>1966</v>
      </c>
      <c r="C4755" s="31" t="s">
        <v>9398</v>
      </c>
      <c r="D4755" s="31"/>
      <c r="E4755" s="43" t="s">
        <v>52</v>
      </c>
      <c r="F4755" s="42" t="s">
        <v>34</v>
      </c>
      <c r="G4755" s="83" t="s">
        <v>34</v>
      </c>
      <c r="H4755" s="168">
        <v>35404</v>
      </c>
      <c r="I4755" s="31"/>
      <c r="J4755" s="83" t="s">
        <v>188</v>
      </c>
      <c r="K4755" s="31" t="s">
        <v>34</v>
      </c>
      <c r="L4755" s="31"/>
      <c r="M4755" s="168"/>
      <c r="N4755" s="147"/>
      <c r="O4755" s="105" t="s">
        <v>52</v>
      </c>
      <c r="P4755" s="171">
        <v>35404</v>
      </c>
      <c r="Q4755" s="31"/>
      <c r="R4755" s="83" t="s">
        <v>188</v>
      </c>
      <c r="S4755" s="31" t="s">
        <v>34</v>
      </c>
      <c r="T4755" s="31"/>
      <c r="U4755" s="168"/>
      <c r="V4755" s="149"/>
      <c r="W4755" s="140" t="str" cm="1">
        <f t="array" ref="W4755">IF(SUM(LEN(B4755:V4755))=0,"",IF(OR(OR(ISBLANK(F4755),SUM(LEN(C4755),LEN(D4755))=0),AND(NOT(E4755="Unknown"),ISBLANK(J4755)),AND(NOT(O4755="Unknown"),ISBLANK(R4755))),"Missing Information", INDEX(Table15[Entire Service Line Classification], MATCH(SUMIFS(Table15[Unique ID],Table15[System-Owned Portion],E4755,Table15[If Material Anything Other than "Lead" in Column E,Was Material Ever Previously Lead?],G4755,Table15[Customer-Owned Portion],O4755),Table15[Unique ID],0),0)))</f>
        <v>Non-lead</v>
      </c>
      <c r="X4755"/>
    </row>
    <row r="4756" spans="2:24" ht="30" x14ac:dyDescent="0.25">
      <c r="B4756" s="145" t="s">
        <v>1975</v>
      </c>
      <c r="C4756" s="31" t="s">
        <v>9407</v>
      </c>
      <c r="D4756" s="31"/>
      <c r="E4756" s="43" t="s">
        <v>52</v>
      </c>
      <c r="F4756" s="42" t="s">
        <v>34</v>
      </c>
      <c r="G4756" s="83" t="s">
        <v>34</v>
      </c>
      <c r="H4756" s="168">
        <v>35404</v>
      </c>
      <c r="I4756" s="31"/>
      <c r="J4756" s="83" t="s">
        <v>188</v>
      </c>
      <c r="K4756" s="31" t="s">
        <v>34</v>
      </c>
      <c r="L4756" s="31"/>
      <c r="M4756" s="168"/>
      <c r="N4756" s="147"/>
      <c r="O4756" s="105" t="s">
        <v>52</v>
      </c>
      <c r="P4756" s="171">
        <v>35404</v>
      </c>
      <c r="Q4756" s="31"/>
      <c r="R4756" s="83" t="s">
        <v>188</v>
      </c>
      <c r="S4756" s="31" t="s">
        <v>34</v>
      </c>
      <c r="T4756" s="31"/>
      <c r="U4756" s="168"/>
      <c r="V4756" s="149"/>
      <c r="W4756" s="140" t="str" cm="1">
        <f t="array" ref="W4756">IF(SUM(LEN(B4756:V4756))=0,"",IF(OR(OR(ISBLANK(F4756),SUM(LEN(C4756),LEN(D4756))=0),AND(NOT(E4756="Unknown"),ISBLANK(J4756)),AND(NOT(O4756="Unknown"),ISBLANK(R4756))),"Missing Information", INDEX(Table15[Entire Service Line Classification], MATCH(SUMIFS(Table15[Unique ID],Table15[System-Owned Portion],E4756,Table15[If Material Anything Other than "Lead" in Column E,Was Material Ever Previously Lead?],G4756,Table15[Customer-Owned Portion],O4756),Table15[Unique ID],0),0)))</f>
        <v>Non-lead</v>
      </c>
      <c r="X4756"/>
    </row>
    <row r="4757" spans="2:24" ht="30" x14ac:dyDescent="0.25">
      <c r="B4757" s="145" t="s">
        <v>1998</v>
      </c>
      <c r="C4757" s="31" t="s">
        <v>9430</v>
      </c>
      <c r="D4757" s="31"/>
      <c r="E4757" s="43" t="s">
        <v>52</v>
      </c>
      <c r="F4757" s="42" t="s">
        <v>34</v>
      </c>
      <c r="G4757" s="83" t="s">
        <v>34</v>
      </c>
      <c r="H4757" s="168">
        <v>35404</v>
      </c>
      <c r="I4757" s="31"/>
      <c r="J4757" s="83" t="s">
        <v>188</v>
      </c>
      <c r="K4757" s="31" t="s">
        <v>34</v>
      </c>
      <c r="L4757" s="31"/>
      <c r="M4757" s="168"/>
      <c r="N4757" s="147"/>
      <c r="O4757" s="105" t="s">
        <v>52</v>
      </c>
      <c r="P4757" s="171">
        <v>35404</v>
      </c>
      <c r="Q4757" s="31"/>
      <c r="R4757" s="83" t="s">
        <v>188</v>
      </c>
      <c r="S4757" s="31" t="s">
        <v>34</v>
      </c>
      <c r="T4757" s="31"/>
      <c r="U4757" s="168"/>
      <c r="V4757" s="149"/>
      <c r="W4757" s="140" t="str" cm="1">
        <f t="array" ref="W4757">IF(SUM(LEN(B4757:V4757))=0,"",IF(OR(OR(ISBLANK(F4757),SUM(LEN(C4757),LEN(D4757))=0),AND(NOT(E4757="Unknown"),ISBLANK(J4757)),AND(NOT(O4757="Unknown"),ISBLANK(R4757))),"Missing Information", INDEX(Table15[Entire Service Line Classification], MATCH(SUMIFS(Table15[Unique ID],Table15[System-Owned Portion],E4757,Table15[If Material Anything Other than "Lead" in Column E,Was Material Ever Previously Lead?],G4757,Table15[Customer-Owned Portion],O4757),Table15[Unique ID],0),0)))</f>
        <v>Non-lead</v>
      </c>
      <c r="X4757"/>
    </row>
    <row r="4758" spans="2:24" ht="30" x14ac:dyDescent="0.25">
      <c r="B4758" s="145" t="s">
        <v>2023</v>
      </c>
      <c r="C4758" s="31" t="s">
        <v>9455</v>
      </c>
      <c r="D4758" s="31"/>
      <c r="E4758" s="43" t="s">
        <v>52</v>
      </c>
      <c r="F4758" s="42" t="s">
        <v>34</v>
      </c>
      <c r="G4758" s="83" t="s">
        <v>34</v>
      </c>
      <c r="H4758" s="168">
        <v>35404</v>
      </c>
      <c r="I4758" s="31"/>
      <c r="J4758" s="83" t="s">
        <v>188</v>
      </c>
      <c r="K4758" s="31" t="s">
        <v>34</v>
      </c>
      <c r="L4758" s="31"/>
      <c r="M4758" s="168"/>
      <c r="N4758" s="147"/>
      <c r="O4758" s="105" t="s">
        <v>52</v>
      </c>
      <c r="P4758" s="171">
        <v>35404</v>
      </c>
      <c r="Q4758" s="31"/>
      <c r="R4758" s="83" t="s">
        <v>188</v>
      </c>
      <c r="S4758" s="31" t="s">
        <v>34</v>
      </c>
      <c r="T4758" s="31"/>
      <c r="U4758" s="168"/>
      <c r="V4758" s="149"/>
      <c r="W4758" s="140" t="str" cm="1">
        <f t="array" ref="W4758">IF(SUM(LEN(B4758:V4758))=0,"",IF(OR(OR(ISBLANK(F4758),SUM(LEN(C4758),LEN(D4758))=0),AND(NOT(E4758="Unknown"),ISBLANK(J4758)),AND(NOT(O4758="Unknown"),ISBLANK(R4758))),"Missing Information", INDEX(Table15[Entire Service Line Classification], MATCH(SUMIFS(Table15[Unique ID],Table15[System-Owned Portion],E4758,Table15[If Material Anything Other than "Lead" in Column E,Was Material Ever Previously Lead?],G4758,Table15[Customer-Owned Portion],O4758),Table15[Unique ID],0),0)))</f>
        <v>Non-lead</v>
      </c>
      <c r="X4758"/>
    </row>
    <row r="4759" spans="2:24" ht="30" x14ac:dyDescent="0.25">
      <c r="B4759" s="145" t="s">
        <v>7271</v>
      </c>
      <c r="C4759" s="31" t="s">
        <v>14895</v>
      </c>
      <c r="D4759" s="31"/>
      <c r="E4759" s="43" t="s">
        <v>52</v>
      </c>
      <c r="F4759" s="42" t="s">
        <v>34</v>
      </c>
      <c r="G4759" s="83" t="s">
        <v>34</v>
      </c>
      <c r="H4759" s="168">
        <v>35382</v>
      </c>
      <c r="I4759" s="31"/>
      <c r="J4759" s="83" t="s">
        <v>188</v>
      </c>
      <c r="K4759" s="31" t="s">
        <v>34</v>
      </c>
      <c r="L4759" s="31"/>
      <c r="M4759" s="168"/>
      <c r="N4759" s="147"/>
      <c r="O4759" s="105" t="s">
        <v>52</v>
      </c>
      <c r="P4759" s="171">
        <v>35382</v>
      </c>
      <c r="Q4759" s="31"/>
      <c r="R4759" s="83" t="s">
        <v>188</v>
      </c>
      <c r="S4759" s="31" t="s">
        <v>34</v>
      </c>
      <c r="T4759" s="31"/>
      <c r="U4759" s="168"/>
      <c r="V4759" s="149"/>
      <c r="W4759" s="140" t="str" cm="1">
        <f t="array" ref="W4759">IF(SUM(LEN(B4759:V4759))=0,"",IF(OR(OR(ISBLANK(F4759),SUM(LEN(C4759),LEN(D4759))=0),AND(NOT(E4759="Unknown"),ISBLANK(J4759)),AND(NOT(O4759="Unknown"),ISBLANK(R4759))),"Missing Information", INDEX(Table15[Entire Service Line Classification], MATCH(SUMIFS(Table15[Unique ID],Table15[System-Owned Portion],E4759,Table15[If Material Anything Other than "Lead" in Column E,Was Material Ever Previously Lead?],G4759,Table15[Customer-Owned Portion],O4759),Table15[Unique ID],0),0)))</f>
        <v>Non-lead</v>
      </c>
      <c r="X4759"/>
    </row>
    <row r="4760" spans="2:24" ht="30" x14ac:dyDescent="0.25">
      <c r="B4760" s="145" t="s">
        <v>648</v>
      </c>
      <c r="C4760" s="31" t="s">
        <v>8063</v>
      </c>
      <c r="D4760" s="31"/>
      <c r="E4760" s="43" t="s">
        <v>52</v>
      </c>
      <c r="F4760" s="42" t="s">
        <v>34</v>
      </c>
      <c r="G4760" s="83" t="s">
        <v>34</v>
      </c>
      <c r="H4760" s="168">
        <v>35381</v>
      </c>
      <c r="I4760" s="31"/>
      <c r="J4760" s="83" t="s">
        <v>188</v>
      </c>
      <c r="K4760" s="31" t="s">
        <v>34</v>
      </c>
      <c r="L4760" s="31"/>
      <c r="M4760" s="168"/>
      <c r="N4760" s="147"/>
      <c r="O4760" s="105" t="s">
        <v>52</v>
      </c>
      <c r="P4760" s="171">
        <v>35381</v>
      </c>
      <c r="Q4760" s="31"/>
      <c r="R4760" s="83" t="s">
        <v>188</v>
      </c>
      <c r="S4760" s="31" t="s">
        <v>34</v>
      </c>
      <c r="T4760" s="31"/>
      <c r="U4760" s="168"/>
      <c r="V4760" s="149"/>
      <c r="W4760" s="140" t="str" cm="1">
        <f t="array" ref="W4760">IF(SUM(LEN(B4760:V4760))=0,"",IF(OR(OR(ISBLANK(F4760),SUM(LEN(C4760),LEN(D4760))=0),AND(NOT(E4760="Unknown"),ISBLANK(J4760)),AND(NOT(O4760="Unknown"),ISBLANK(R4760))),"Missing Information", INDEX(Table15[Entire Service Line Classification], MATCH(SUMIFS(Table15[Unique ID],Table15[System-Owned Portion],E4760,Table15[If Material Anything Other than "Lead" in Column E,Was Material Ever Previously Lead?],G4760,Table15[Customer-Owned Portion],O4760),Table15[Unique ID],0),0)))</f>
        <v>Non-lead</v>
      </c>
      <c r="X4760"/>
    </row>
    <row r="4761" spans="2:24" ht="30" x14ac:dyDescent="0.25">
      <c r="B4761" s="145" t="s">
        <v>2013</v>
      </c>
      <c r="C4761" s="31" t="s">
        <v>9445</v>
      </c>
      <c r="D4761" s="31"/>
      <c r="E4761" s="43" t="s">
        <v>52</v>
      </c>
      <c r="F4761" s="42" t="s">
        <v>34</v>
      </c>
      <c r="G4761" s="83" t="s">
        <v>34</v>
      </c>
      <c r="H4761" s="168">
        <v>35376</v>
      </c>
      <c r="I4761" s="31"/>
      <c r="J4761" s="83" t="s">
        <v>188</v>
      </c>
      <c r="K4761" s="31" t="s">
        <v>34</v>
      </c>
      <c r="L4761" s="31"/>
      <c r="M4761" s="168"/>
      <c r="N4761" s="147"/>
      <c r="O4761" s="105" t="s">
        <v>52</v>
      </c>
      <c r="P4761" s="171">
        <v>35376</v>
      </c>
      <c r="Q4761" s="31"/>
      <c r="R4761" s="83" t="s">
        <v>188</v>
      </c>
      <c r="S4761" s="31" t="s">
        <v>34</v>
      </c>
      <c r="T4761" s="31"/>
      <c r="U4761" s="168"/>
      <c r="V4761" s="149"/>
      <c r="W4761" s="140" t="str" cm="1">
        <f t="array" ref="W4761">IF(SUM(LEN(B4761:V4761))=0,"",IF(OR(OR(ISBLANK(F4761),SUM(LEN(C4761),LEN(D4761))=0),AND(NOT(E4761="Unknown"),ISBLANK(J4761)),AND(NOT(O4761="Unknown"),ISBLANK(R4761))),"Missing Information", INDEX(Table15[Entire Service Line Classification], MATCH(SUMIFS(Table15[Unique ID],Table15[System-Owned Portion],E4761,Table15[If Material Anything Other than "Lead" in Column E,Was Material Ever Previously Lead?],G4761,Table15[Customer-Owned Portion],O4761),Table15[Unique ID],0),0)))</f>
        <v>Non-lead</v>
      </c>
      <c r="X4761"/>
    </row>
    <row r="4762" spans="2:24" ht="30" x14ac:dyDescent="0.25">
      <c r="B4762" s="145" t="s">
        <v>5217</v>
      </c>
      <c r="C4762" s="31" t="s">
        <v>12814</v>
      </c>
      <c r="D4762" s="31"/>
      <c r="E4762" s="43" t="s">
        <v>52</v>
      </c>
      <c r="F4762" s="42" t="s">
        <v>34</v>
      </c>
      <c r="G4762" s="83" t="s">
        <v>34</v>
      </c>
      <c r="H4762" s="168">
        <v>35367</v>
      </c>
      <c r="I4762" s="31"/>
      <c r="J4762" s="83" t="s">
        <v>188</v>
      </c>
      <c r="K4762" s="31" t="s">
        <v>34</v>
      </c>
      <c r="L4762" s="31"/>
      <c r="M4762" s="168"/>
      <c r="N4762" s="147"/>
      <c r="O4762" s="105" t="s">
        <v>52</v>
      </c>
      <c r="P4762" s="171">
        <v>35367</v>
      </c>
      <c r="Q4762" s="31"/>
      <c r="R4762" s="83" t="s">
        <v>188</v>
      </c>
      <c r="S4762" s="31" t="s">
        <v>34</v>
      </c>
      <c r="T4762" s="31"/>
      <c r="U4762" s="168"/>
      <c r="V4762" s="149"/>
      <c r="W4762" s="140" t="str" cm="1">
        <f t="array" ref="W4762">IF(SUM(LEN(B4762:V4762))=0,"",IF(OR(OR(ISBLANK(F4762),SUM(LEN(C4762),LEN(D4762))=0),AND(NOT(E4762="Unknown"),ISBLANK(J4762)),AND(NOT(O4762="Unknown"),ISBLANK(R4762))),"Missing Information", INDEX(Table15[Entire Service Line Classification], MATCH(SUMIFS(Table15[Unique ID],Table15[System-Owned Portion],E4762,Table15[If Material Anything Other than "Lead" in Column E,Was Material Ever Previously Lead?],G4762,Table15[Customer-Owned Portion],O4762),Table15[Unique ID],0),0)))</f>
        <v>Non-lead</v>
      </c>
      <c r="X4762"/>
    </row>
    <row r="4763" spans="2:24" ht="30" x14ac:dyDescent="0.25">
      <c r="B4763" s="145" t="s">
        <v>6325</v>
      </c>
      <c r="C4763" s="31" t="s">
        <v>13929</v>
      </c>
      <c r="D4763" s="31"/>
      <c r="E4763" s="43" t="s">
        <v>52</v>
      </c>
      <c r="F4763" s="42" t="s">
        <v>34</v>
      </c>
      <c r="G4763" s="83" t="s">
        <v>34</v>
      </c>
      <c r="H4763" s="168">
        <v>35361</v>
      </c>
      <c r="I4763" s="31"/>
      <c r="J4763" s="83" t="s">
        <v>188</v>
      </c>
      <c r="K4763" s="31" t="s">
        <v>34</v>
      </c>
      <c r="L4763" s="31"/>
      <c r="M4763" s="168"/>
      <c r="N4763" s="147"/>
      <c r="O4763" s="105" t="s">
        <v>52</v>
      </c>
      <c r="P4763" s="171">
        <v>35361</v>
      </c>
      <c r="Q4763" s="31"/>
      <c r="R4763" s="83" t="s">
        <v>188</v>
      </c>
      <c r="S4763" s="31" t="s">
        <v>34</v>
      </c>
      <c r="T4763" s="31"/>
      <c r="U4763" s="168"/>
      <c r="V4763" s="149"/>
      <c r="W4763" s="140" t="str" cm="1">
        <f t="array" ref="W4763">IF(SUM(LEN(B4763:V4763))=0,"",IF(OR(OR(ISBLANK(F4763),SUM(LEN(C4763),LEN(D4763))=0),AND(NOT(E4763="Unknown"),ISBLANK(J4763)),AND(NOT(O4763="Unknown"),ISBLANK(R4763))),"Missing Information", INDEX(Table15[Entire Service Line Classification], MATCH(SUMIFS(Table15[Unique ID],Table15[System-Owned Portion],E4763,Table15[If Material Anything Other than "Lead" in Column E,Was Material Ever Previously Lead?],G4763,Table15[Customer-Owned Portion],O4763),Table15[Unique ID],0),0)))</f>
        <v>Non-lead</v>
      </c>
      <c r="X4763"/>
    </row>
    <row r="4764" spans="2:24" ht="30" x14ac:dyDescent="0.25">
      <c r="B4764" s="145" t="s">
        <v>348</v>
      </c>
      <c r="C4764" s="31" t="s">
        <v>7763</v>
      </c>
      <c r="D4764" s="31"/>
      <c r="E4764" s="43" t="s">
        <v>52</v>
      </c>
      <c r="F4764" s="42" t="s">
        <v>34</v>
      </c>
      <c r="G4764" s="83" t="s">
        <v>34</v>
      </c>
      <c r="H4764" s="168">
        <v>35359</v>
      </c>
      <c r="I4764" s="31"/>
      <c r="J4764" s="83" t="s">
        <v>188</v>
      </c>
      <c r="K4764" s="31" t="s">
        <v>34</v>
      </c>
      <c r="L4764" s="31"/>
      <c r="M4764" s="168"/>
      <c r="N4764" s="147"/>
      <c r="O4764" s="105" t="s">
        <v>52</v>
      </c>
      <c r="P4764" s="171">
        <v>35359</v>
      </c>
      <c r="Q4764" s="31"/>
      <c r="R4764" s="83" t="s">
        <v>188</v>
      </c>
      <c r="S4764" s="31" t="s">
        <v>34</v>
      </c>
      <c r="T4764" s="31"/>
      <c r="U4764" s="168"/>
      <c r="V4764" s="149"/>
      <c r="W4764" s="140" t="str" cm="1">
        <f t="array" ref="W4764">IF(SUM(LEN(B4764:V4764))=0,"",IF(OR(OR(ISBLANK(F4764),SUM(LEN(C4764),LEN(D4764))=0),AND(NOT(E4764="Unknown"),ISBLANK(J4764)),AND(NOT(O4764="Unknown"),ISBLANK(R4764))),"Missing Information", INDEX(Table15[Entire Service Line Classification], MATCH(SUMIFS(Table15[Unique ID],Table15[System-Owned Portion],E4764,Table15[If Material Anything Other than "Lead" in Column E,Was Material Ever Previously Lead?],G4764,Table15[Customer-Owned Portion],O4764),Table15[Unique ID],0),0)))</f>
        <v>Non-lead</v>
      </c>
      <c r="X4764"/>
    </row>
    <row r="4765" spans="2:24" ht="30" x14ac:dyDescent="0.25">
      <c r="B4765" s="145" t="s">
        <v>4274</v>
      </c>
      <c r="C4765" s="31" t="s">
        <v>11867</v>
      </c>
      <c r="D4765" s="31"/>
      <c r="E4765" s="43" t="s">
        <v>52</v>
      </c>
      <c r="F4765" s="42" t="s">
        <v>34</v>
      </c>
      <c r="G4765" s="83" t="s">
        <v>34</v>
      </c>
      <c r="H4765" s="168">
        <v>35359</v>
      </c>
      <c r="I4765" s="31"/>
      <c r="J4765" s="83" t="s">
        <v>188</v>
      </c>
      <c r="K4765" s="31" t="s">
        <v>34</v>
      </c>
      <c r="L4765" s="31"/>
      <c r="M4765" s="168"/>
      <c r="N4765" s="147"/>
      <c r="O4765" s="105" t="s">
        <v>52</v>
      </c>
      <c r="P4765" s="171">
        <v>35359</v>
      </c>
      <c r="Q4765" s="31"/>
      <c r="R4765" s="83" t="s">
        <v>188</v>
      </c>
      <c r="S4765" s="31" t="s">
        <v>34</v>
      </c>
      <c r="T4765" s="31"/>
      <c r="U4765" s="168"/>
      <c r="V4765" s="149"/>
      <c r="W4765" s="140" t="str" cm="1">
        <f t="array" ref="W4765">IF(SUM(LEN(B4765:V4765))=0,"",IF(OR(OR(ISBLANK(F4765),SUM(LEN(C4765),LEN(D4765))=0),AND(NOT(E4765="Unknown"),ISBLANK(J4765)),AND(NOT(O4765="Unknown"),ISBLANK(R4765))),"Missing Information", INDEX(Table15[Entire Service Line Classification], MATCH(SUMIFS(Table15[Unique ID],Table15[System-Owned Portion],E4765,Table15[If Material Anything Other than "Lead" in Column E,Was Material Ever Previously Lead?],G4765,Table15[Customer-Owned Portion],O4765),Table15[Unique ID],0),0)))</f>
        <v>Non-lead</v>
      </c>
      <c r="X4765"/>
    </row>
    <row r="4766" spans="2:24" ht="30" x14ac:dyDescent="0.25">
      <c r="B4766" s="145" t="s">
        <v>506</v>
      </c>
      <c r="C4766" s="31" t="s">
        <v>7921</v>
      </c>
      <c r="D4766" s="31"/>
      <c r="E4766" s="43" t="s">
        <v>52</v>
      </c>
      <c r="F4766" s="42" t="s">
        <v>34</v>
      </c>
      <c r="G4766" s="83" t="s">
        <v>34</v>
      </c>
      <c r="H4766" s="168">
        <v>35339</v>
      </c>
      <c r="I4766" s="31"/>
      <c r="J4766" s="83" t="s">
        <v>188</v>
      </c>
      <c r="K4766" s="31" t="s">
        <v>34</v>
      </c>
      <c r="L4766" s="31"/>
      <c r="M4766" s="168"/>
      <c r="N4766" s="147"/>
      <c r="O4766" s="105" t="s">
        <v>52</v>
      </c>
      <c r="P4766" s="171">
        <v>35339</v>
      </c>
      <c r="Q4766" s="31"/>
      <c r="R4766" s="83" t="s">
        <v>188</v>
      </c>
      <c r="S4766" s="31" t="s">
        <v>34</v>
      </c>
      <c r="T4766" s="31"/>
      <c r="U4766" s="168"/>
      <c r="V4766" s="149"/>
      <c r="W4766" s="140" t="str" cm="1">
        <f t="array" ref="W4766">IF(SUM(LEN(B4766:V4766))=0,"",IF(OR(OR(ISBLANK(F4766),SUM(LEN(C4766),LEN(D4766))=0),AND(NOT(E4766="Unknown"),ISBLANK(J4766)),AND(NOT(O4766="Unknown"),ISBLANK(R4766))),"Missing Information", INDEX(Table15[Entire Service Line Classification], MATCH(SUMIFS(Table15[Unique ID],Table15[System-Owned Portion],E4766,Table15[If Material Anything Other than "Lead" in Column E,Was Material Ever Previously Lead?],G4766,Table15[Customer-Owned Portion],O4766),Table15[Unique ID],0),0)))</f>
        <v>Non-lead</v>
      </c>
      <c r="X4766"/>
    </row>
    <row r="4767" spans="2:24" ht="30" x14ac:dyDescent="0.25">
      <c r="B4767" s="145" t="s">
        <v>1770</v>
      </c>
      <c r="C4767" s="31" t="s">
        <v>9194</v>
      </c>
      <c r="D4767" s="31"/>
      <c r="E4767" s="43" t="s">
        <v>52</v>
      </c>
      <c r="F4767" s="42" t="s">
        <v>34</v>
      </c>
      <c r="G4767" s="83" t="s">
        <v>34</v>
      </c>
      <c r="H4767" s="168">
        <v>35339</v>
      </c>
      <c r="I4767" s="31"/>
      <c r="J4767" s="83" t="s">
        <v>188</v>
      </c>
      <c r="K4767" s="31" t="s">
        <v>34</v>
      </c>
      <c r="L4767" s="31"/>
      <c r="M4767" s="168"/>
      <c r="N4767" s="147"/>
      <c r="O4767" s="105" t="s">
        <v>52</v>
      </c>
      <c r="P4767" s="171">
        <v>35339</v>
      </c>
      <c r="Q4767" s="31"/>
      <c r="R4767" s="83" t="s">
        <v>188</v>
      </c>
      <c r="S4767" s="31" t="s">
        <v>34</v>
      </c>
      <c r="T4767" s="31"/>
      <c r="U4767" s="168"/>
      <c r="V4767" s="149"/>
      <c r="W4767" s="140" t="str" cm="1">
        <f t="array" ref="W4767">IF(SUM(LEN(B4767:V4767))=0,"",IF(OR(OR(ISBLANK(F4767),SUM(LEN(C4767),LEN(D4767))=0),AND(NOT(E4767="Unknown"),ISBLANK(J4767)),AND(NOT(O4767="Unknown"),ISBLANK(R4767))),"Missing Information", INDEX(Table15[Entire Service Line Classification], MATCH(SUMIFS(Table15[Unique ID],Table15[System-Owned Portion],E4767,Table15[If Material Anything Other than "Lead" in Column E,Was Material Ever Previously Lead?],G4767,Table15[Customer-Owned Portion],O4767),Table15[Unique ID],0),0)))</f>
        <v>Non-lead</v>
      </c>
      <c r="X4767"/>
    </row>
    <row r="4768" spans="2:24" ht="30" x14ac:dyDescent="0.25">
      <c r="B4768" s="145" t="s">
        <v>7171</v>
      </c>
      <c r="C4768" s="31" t="s">
        <v>14795</v>
      </c>
      <c r="D4768" s="31"/>
      <c r="E4768" s="43" t="s">
        <v>52</v>
      </c>
      <c r="F4768" s="42" t="s">
        <v>34</v>
      </c>
      <c r="G4768" s="83" t="s">
        <v>34</v>
      </c>
      <c r="H4768" s="168">
        <v>35339</v>
      </c>
      <c r="I4768" s="31"/>
      <c r="J4768" s="83" t="s">
        <v>188</v>
      </c>
      <c r="K4768" s="31" t="s">
        <v>34</v>
      </c>
      <c r="L4768" s="31"/>
      <c r="M4768" s="168"/>
      <c r="N4768" s="147"/>
      <c r="O4768" s="105" t="s">
        <v>52</v>
      </c>
      <c r="P4768" s="171">
        <v>35339</v>
      </c>
      <c r="Q4768" s="31"/>
      <c r="R4768" s="83" t="s">
        <v>188</v>
      </c>
      <c r="S4768" s="31" t="s">
        <v>34</v>
      </c>
      <c r="T4768" s="31"/>
      <c r="U4768" s="168"/>
      <c r="V4768" s="149"/>
      <c r="W4768" s="140" t="str" cm="1">
        <f t="array" ref="W4768">IF(SUM(LEN(B4768:V4768))=0,"",IF(OR(OR(ISBLANK(F4768),SUM(LEN(C4768),LEN(D4768))=0),AND(NOT(E4768="Unknown"),ISBLANK(J4768)),AND(NOT(O4768="Unknown"),ISBLANK(R4768))),"Missing Information", INDEX(Table15[Entire Service Line Classification], MATCH(SUMIFS(Table15[Unique ID],Table15[System-Owned Portion],E4768,Table15[If Material Anything Other than "Lead" in Column E,Was Material Ever Previously Lead?],G4768,Table15[Customer-Owned Portion],O4768),Table15[Unique ID],0),0)))</f>
        <v>Non-lead</v>
      </c>
      <c r="X4768"/>
    </row>
    <row r="4769" spans="2:24" ht="30" x14ac:dyDescent="0.25">
      <c r="B4769" s="145" t="s">
        <v>1921</v>
      </c>
      <c r="C4769" s="31" t="s">
        <v>9353</v>
      </c>
      <c r="D4769" s="31"/>
      <c r="E4769" s="43" t="s">
        <v>52</v>
      </c>
      <c r="F4769" s="42" t="s">
        <v>34</v>
      </c>
      <c r="G4769" s="83" t="s">
        <v>34</v>
      </c>
      <c r="H4769" s="168">
        <v>35335</v>
      </c>
      <c r="I4769" s="31"/>
      <c r="J4769" s="83" t="s">
        <v>188</v>
      </c>
      <c r="K4769" s="31" t="s">
        <v>34</v>
      </c>
      <c r="L4769" s="31"/>
      <c r="M4769" s="168"/>
      <c r="N4769" s="147"/>
      <c r="O4769" s="105" t="s">
        <v>52</v>
      </c>
      <c r="P4769" s="171">
        <v>35335</v>
      </c>
      <c r="Q4769" s="31"/>
      <c r="R4769" s="83" t="s">
        <v>188</v>
      </c>
      <c r="S4769" s="31" t="s">
        <v>34</v>
      </c>
      <c r="T4769" s="31"/>
      <c r="U4769" s="168"/>
      <c r="V4769" s="149"/>
      <c r="W4769" s="140" t="str" cm="1">
        <f t="array" ref="W4769">IF(SUM(LEN(B4769:V4769))=0,"",IF(OR(OR(ISBLANK(F4769),SUM(LEN(C4769),LEN(D4769))=0),AND(NOT(E4769="Unknown"),ISBLANK(J4769)),AND(NOT(O4769="Unknown"),ISBLANK(R4769))),"Missing Information", INDEX(Table15[Entire Service Line Classification], MATCH(SUMIFS(Table15[Unique ID],Table15[System-Owned Portion],E4769,Table15[If Material Anything Other than "Lead" in Column E,Was Material Ever Previously Lead?],G4769,Table15[Customer-Owned Portion],O4769),Table15[Unique ID],0),0)))</f>
        <v>Non-lead</v>
      </c>
      <c r="X4769"/>
    </row>
    <row r="4770" spans="2:24" ht="30" x14ac:dyDescent="0.25">
      <c r="B4770" s="145" t="s">
        <v>1937</v>
      </c>
      <c r="C4770" s="31" t="s">
        <v>9369</v>
      </c>
      <c r="D4770" s="31"/>
      <c r="E4770" s="43" t="s">
        <v>52</v>
      </c>
      <c r="F4770" s="42" t="s">
        <v>34</v>
      </c>
      <c r="G4770" s="83" t="s">
        <v>34</v>
      </c>
      <c r="H4770" s="168">
        <v>35335</v>
      </c>
      <c r="I4770" s="31"/>
      <c r="J4770" s="83" t="s">
        <v>188</v>
      </c>
      <c r="K4770" s="31" t="s">
        <v>34</v>
      </c>
      <c r="L4770" s="31"/>
      <c r="M4770" s="168"/>
      <c r="N4770" s="147"/>
      <c r="O4770" s="105" t="s">
        <v>52</v>
      </c>
      <c r="P4770" s="171">
        <v>35335</v>
      </c>
      <c r="Q4770" s="31"/>
      <c r="R4770" s="83" t="s">
        <v>188</v>
      </c>
      <c r="S4770" s="31" t="s">
        <v>34</v>
      </c>
      <c r="T4770" s="31"/>
      <c r="U4770" s="168"/>
      <c r="V4770" s="149"/>
      <c r="W4770" s="140" t="str" cm="1">
        <f t="array" ref="W4770">IF(SUM(LEN(B4770:V4770))=0,"",IF(OR(OR(ISBLANK(F4770),SUM(LEN(C4770),LEN(D4770))=0),AND(NOT(E4770="Unknown"),ISBLANK(J4770)),AND(NOT(O4770="Unknown"),ISBLANK(R4770))),"Missing Information", INDEX(Table15[Entire Service Line Classification], MATCH(SUMIFS(Table15[Unique ID],Table15[System-Owned Portion],E4770,Table15[If Material Anything Other than "Lead" in Column E,Was Material Ever Previously Lead?],G4770,Table15[Customer-Owned Portion],O4770),Table15[Unique ID],0),0)))</f>
        <v>Non-lead</v>
      </c>
      <c r="X4770"/>
    </row>
    <row r="4771" spans="2:24" ht="30" x14ac:dyDescent="0.25">
      <c r="B4771" s="145" t="s">
        <v>1939</v>
      </c>
      <c r="C4771" s="31" t="s">
        <v>9371</v>
      </c>
      <c r="D4771" s="31"/>
      <c r="E4771" s="43" t="s">
        <v>52</v>
      </c>
      <c r="F4771" s="42" t="s">
        <v>34</v>
      </c>
      <c r="G4771" s="83" t="s">
        <v>34</v>
      </c>
      <c r="H4771" s="168">
        <v>35335</v>
      </c>
      <c r="I4771" s="31"/>
      <c r="J4771" s="83" t="s">
        <v>188</v>
      </c>
      <c r="K4771" s="31" t="s">
        <v>34</v>
      </c>
      <c r="L4771" s="31"/>
      <c r="M4771" s="168"/>
      <c r="N4771" s="147"/>
      <c r="O4771" s="105" t="s">
        <v>52</v>
      </c>
      <c r="P4771" s="171">
        <v>35335</v>
      </c>
      <c r="Q4771" s="31"/>
      <c r="R4771" s="83" t="s">
        <v>188</v>
      </c>
      <c r="S4771" s="31" t="s">
        <v>34</v>
      </c>
      <c r="T4771" s="31"/>
      <c r="U4771" s="168"/>
      <c r="V4771" s="149"/>
      <c r="W4771" s="140" t="str" cm="1">
        <f t="array" ref="W4771">IF(SUM(LEN(B4771:V4771))=0,"",IF(OR(OR(ISBLANK(F4771),SUM(LEN(C4771),LEN(D4771))=0),AND(NOT(E4771="Unknown"),ISBLANK(J4771)),AND(NOT(O4771="Unknown"),ISBLANK(R4771))),"Missing Information", INDEX(Table15[Entire Service Line Classification], MATCH(SUMIFS(Table15[Unique ID],Table15[System-Owned Portion],E4771,Table15[If Material Anything Other than "Lead" in Column E,Was Material Ever Previously Lead?],G4771,Table15[Customer-Owned Portion],O4771),Table15[Unique ID],0),0)))</f>
        <v>Non-lead</v>
      </c>
      <c r="X4771"/>
    </row>
    <row r="4772" spans="2:24" ht="30" x14ac:dyDescent="0.25">
      <c r="B4772" s="145" t="s">
        <v>1941</v>
      </c>
      <c r="C4772" s="31" t="s">
        <v>9373</v>
      </c>
      <c r="D4772" s="31"/>
      <c r="E4772" s="43" t="s">
        <v>52</v>
      </c>
      <c r="F4772" s="42" t="s">
        <v>34</v>
      </c>
      <c r="G4772" s="83" t="s">
        <v>34</v>
      </c>
      <c r="H4772" s="168">
        <v>35335</v>
      </c>
      <c r="I4772" s="31"/>
      <c r="J4772" s="83" t="s">
        <v>188</v>
      </c>
      <c r="K4772" s="31" t="s">
        <v>34</v>
      </c>
      <c r="L4772" s="31"/>
      <c r="M4772" s="168"/>
      <c r="N4772" s="147"/>
      <c r="O4772" s="105" t="s">
        <v>52</v>
      </c>
      <c r="P4772" s="171">
        <v>35335</v>
      </c>
      <c r="Q4772" s="31"/>
      <c r="R4772" s="83" t="s">
        <v>188</v>
      </c>
      <c r="S4772" s="31" t="s">
        <v>34</v>
      </c>
      <c r="T4772" s="31"/>
      <c r="U4772" s="168"/>
      <c r="V4772" s="149"/>
      <c r="W4772" s="140" t="str" cm="1">
        <f t="array" ref="W4772">IF(SUM(LEN(B4772:V4772))=0,"",IF(OR(OR(ISBLANK(F4772),SUM(LEN(C4772),LEN(D4772))=0),AND(NOT(E4772="Unknown"),ISBLANK(J4772)),AND(NOT(O4772="Unknown"),ISBLANK(R4772))),"Missing Information", INDEX(Table15[Entire Service Line Classification], MATCH(SUMIFS(Table15[Unique ID],Table15[System-Owned Portion],E4772,Table15[If Material Anything Other than "Lead" in Column E,Was Material Ever Previously Lead?],G4772,Table15[Customer-Owned Portion],O4772),Table15[Unique ID],0),0)))</f>
        <v>Non-lead</v>
      </c>
      <c r="X4772"/>
    </row>
    <row r="4773" spans="2:24" ht="30" x14ac:dyDescent="0.25">
      <c r="B4773" s="145" t="s">
        <v>1981</v>
      </c>
      <c r="C4773" s="31" t="s">
        <v>9413</v>
      </c>
      <c r="D4773" s="31"/>
      <c r="E4773" s="43" t="s">
        <v>52</v>
      </c>
      <c r="F4773" s="42" t="s">
        <v>34</v>
      </c>
      <c r="G4773" s="83" t="s">
        <v>34</v>
      </c>
      <c r="H4773" s="168">
        <v>35335</v>
      </c>
      <c r="I4773" s="31"/>
      <c r="J4773" s="83" t="s">
        <v>188</v>
      </c>
      <c r="K4773" s="31" t="s">
        <v>34</v>
      </c>
      <c r="L4773" s="31"/>
      <c r="M4773" s="168"/>
      <c r="N4773" s="147"/>
      <c r="O4773" s="105" t="s">
        <v>52</v>
      </c>
      <c r="P4773" s="171">
        <v>35335</v>
      </c>
      <c r="Q4773" s="31"/>
      <c r="R4773" s="83" t="s">
        <v>188</v>
      </c>
      <c r="S4773" s="31" t="s">
        <v>34</v>
      </c>
      <c r="T4773" s="31"/>
      <c r="U4773" s="168"/>
      <c r="V4773" s="149"/>
      <c r="W4773" s="140" t="str" cm="1">
        <f t="array" ref="W4773">IF(SUM(LEN(B4773:V4773))=0,"",IF(OR(OR(ISBLANK(F4773),SUM(LEN(C4773),LEN(D4773))=0),AND(NOT(E4773="Unknown"),ISBLANK(J4773)),AND(NOT(O4773="Unknown"),ISBLANK(R4773))),"Missing Information", INDEX(Table15[Entire Service Line Classification], MATCH(SUMIFS(Table15[Unique ID],Table15[System-Owned Portion],E4773,Table15[If Material Anything Other than "Lead" in Column E,Was Material Ever Previously Lead?],G4773,Table15[Customer-Owned Portion],O4773),Table15[Unique ID],0),0)))</f>
        <v>Non-lead</v>
      </c>
      <c r="X4773"/>
    </row>
    <row r="4774" spans="2:24" ht="30" x14ac:dyDescent="0.25">
      <c r="B4774" s="145" t="s">
        <v>1992</v>
      </c>
      <c r="C4774" s="31" t="s">
        <v>9424</v>
      </c>
      <c r="D4774" s="31"/>
      <c r="E4774" s="43" t="s">
        <v>52</v>
      </c>
      <c r="F4774" s="42" t="s">
        <v>34</v>
      </c>
      <c r="G4774" s="83" t="s">
        <v>34</v>
      </c>
      <c r="H4774" s="168">
        <v>35335</v>
      </c>
      <c r="I4774" s="31"/>
      <c r="J4774" s="83" t="s">
        <v>188</v>
      </c>
      <c r="K4774" s="31" t="s">
        <v>34</v>
      </c>
      <c r="L4774" s="31"/>
      <c r="M4774" s="168"/>
      <c r="N4774" s="147"/>
      <c r="O4774" s="105" t="s">
        <v>52</v>
      </c>
      <c r="P4774" s="171">
        <v>35335</v>
      </c>
      <c r="Q4774" s="31"/>
      <c r="R4774" s="83" t="s">
        <v>188</v>
      </c>
      <c r="S4774" s="31" t="s">
        <v>34</v>
      </c>
      <c r="T4774" s="31"/>
      <c r="U4774" s="168"/>
      <c r="V4774" s="149"/>
      <c r="W4774" s="140" t="str" cm="1">
        <f t="array" ref="W4774">IF(SUM(LEN(B4774:V4774))=0,"",IF(OR(OR(ISBLANK(F4774),SUM(LEN(C4774),LEN(D4774))=0),AND(NOT(E4774="Unknown"),ISBLANK(J4774)),AND(NOT(O4774="Unknown"),ISBLANK(R4774))),"Missing Information", INDEX(Table15[Entire Service Line Classification], MATCH(SUMIFS(Table15[Unique ID],Table15[System-Owned Portion],E4774,Table15[If Material Anything Other than "Lead" in Column E,Was Material Ever Previously Lead?],G4774,Table15[Customer-Owned Portion],O4774),Table15[Unique ID],0),0)))</f>
        <v>Non-lead</v>
      </c>
      <c r="X4774"/>
    </row>
    <row r="4775" spans="2:24" ht="30" x14ac:dyDescent="0.25">
      <c r="B4775" s="145" t="s">
        <v>1993</v>
      </c>
      <c r="C4775" s="31" t="s">
        <v>9425</v>
      </c>
      <c r="D4775" s="31"/>
      <c r="E4775" s="43" t="s">
        <v>52</v>
      </c>
      <c r="F4775" s="42" t="s">
        <v>34</v>
      </c>
      <c r="G4775" s="83" t="s">
        <v>34</v>
      </c>
      <c r="H4775" s="168">
        <v>35335</v>
      </c>
      <c r="I4775" s="31"/>
      <c r="J4775" s="83" t="s">
        <v>188</v>
      </c>
      <c r="K4775" s="31" t="s">
        <v>34</v>
      </c>
      <c r="L4775" s="31"/>
      <c r="M4775" s="168"/>
      <c r="N4775" s="147"/>
      <c r="O4775" s="105" t="s">
        <v>52</v>
      </c>
      <c r="P4775" s="171">
        <v>35335</v>
      </c>
      <c r="Q4775" s="31"/>
      <c r="R4775" s="83" t="s">
        <v>188</v>
      </c>
      <c r="S4775" s="31" t="s">
        <v>34</v>
      </c>
      <c r="T4775" s="31"/>
      <c r="U4775" s="168"/>
      <c r="V4775" s="149"/>
      <c r="W4775" s="140" t="str" cm="1">
        <f t="array" ref="W4775">IF(SUM(LEN(B4775:V4775))=0,"",IF(OR(OR(ISBLANK(F4775),SUM(LEN(C4775),LEN(D4775))=0),AND(NOT(E4775="Unknown"),ISBLANK(J4775)),AND(NOT(O4775="Unknown"),ISBLANK(R4775))),"Missing Information", INDEX(Table15[Entire Service Line Classification], MATCH(SUMIFS(Table15[Unique ID],Table15[System-Owned Portion],E4775,Table15[If Material Anything Other than "Lead" in Column E,Was Material Ever Previously Lead?],G4775,Table15[Customer-Owned Portion],O4775),Table15[Unique ID],0),0)))</f>
        <v>Non-lead</v>
      </c>
      <c r="X4775"/>
    </row>
    <row r="4776" spans="2:24" ht="30" x14ac:dyDescent="0.25">
      <c r="B4776" s="145" t="s">
        <v>2016</v>
      </c>
      <c r="C4776" s="31" t="s">
        <v>9448</v>
      </c>
      <c r="D4776" s="31"/>
      <c r="E4776" s="43" t="s">
        <v>52</v>
      </c>
      <c r="F4776" s="42" t="s">
        <v>34</v>
      </c>
      <c r="G4776" s="83" t="s">
        <v>34</v>
      </c>
      <c r="H4776" s="168">
        <v>35335</v>
      </c>
      <c r="I4776" s="31"/>
      <c r="J4776" s="83" t="s">
        <v>188</v>
      </c>
      <c r="K4776" s="31" t="s">
        <v>34</v>
      </c>
      <c r="L4776" s="31"/>
      <c r="M4776" s="168"/>
      <c r="N4776" s="147"/>
      <c r="O4776" s="105" t="s">
        <v>52</v>
      </c>
      <c r="P4776" s="171">
        <v>35335</v>
      </c>
      <c r="Q4776" s="31"/>
      <c r="R4776" s="83" t="s">
        <v>188</v>
      </c>
      <c r="S4776" s="31" t="s">
        <v>34</v>
      </c>
      <c r="T4776" s="31"/>
      <c r="U4776" s="168"/>
      <c r="V4776" s="149"/>
      <c r="W4776" s="140" t="str" cm="1">
        <f t="array" ref="W4776">IF(SUM(LEN(B4776:V4776))=0,"",IF(OR(OR(ISBLANK(F4776),SUM(LEN(C4776),LEN(D4776))=0),AND(NOT(E4776="Unknown"),ISBLANK(J4776)),AND(NOT(O4776="Unknown"),ISBLANK(R4776))),"Missing Information", INDEX(Table15[Entire Service Line Classification], MATCH(SUMIFS(Table15[Unique ID],Table15[System-Owned Portion],E4776,Table15[If Material Anything Other than "Lead" in Column E,Was Material Ever Previously Lead?],G4776,Table15[Customer-Owned Portion],O4776),Table15[Unique ID],0),0)))</f>
        <v>Non-lead</v>
      </c>
      <c r="X4776"/>
    </row>
    <row r="4777" spans="2:24" ht="30" x14ac:dyDescent="0.25">
      <c r="B4777" s="145" t="s">
        <v>2019</v>
      </c>
      <c r="C4777" s="31" t="s">
        <v>9451</v>
      </c>
      <c r="D4777" s="31"/>
      <c r="E4777" s="43" t="s">
        <v>52</v>
      </c>
      <c r="F4777" s="42" t="s">
        <v>34</v>
      </c>
      <c r="G4777" s="83" t="s">
        <v>34</v>
      </c>
      <c r="H4777" s="168">
        <v>35335</v>
      </c>
      <c r="I4777" s="31"/>
      <c r="J4777" s="83" t="s">
        <v>188</v>
      </c>
      <c r="K4777" s="31" t="s">
        <v>34</v>
      </c>
      <c r="L4777" s="31"/>
      <c r="M4777" s="168"/>
      <c r="N4777" s="147"/>
      <c r="O4777" s="105" t="s">
        <v>52</v>
      </c>
      <c r="P4777" s="171">
        <v>35335</v>
      </c>
      <c r="Q4777" s="31"/>
      <c r="R4777" s="83" t="s">
        <v>188</v>
      </c>
      <c r="S4777" s="31" t="s">
        <v>34</v>
      </c>
      <c r="T4777" s="31"/>
      <c r="U4777" s="168"/>
      <c r="V4777" s="149"/>
      <c r="W4777" s="140" t="str" cm="1">
        <f t="array" ref="W4777">IF(SUM(LEN(B4777:V4777))=0,"",IF(OR(OR(ISBLANK(F4777),SUM(LEN(C4777),LEN(D4777))=0),AND(NOT(E4777="Unknown"),ISBLANK(J4777)),AND(NOT(O4777="Unknown"),ISBLANK(R4777))),"Missing Information", INDEX(Table15[Entire Service Line Classification], MATCH(SUMIFS(Table15[Unique ID],Table15[System-Owned Portion],E4777,Table15[If Material Anything Other than "Lead" in Column E,Was Material Ever Previously Lead?],G4777,Table15[Customer-Owned Portion],O4777),Table15[Unique ID],0),0)))</f>
        <v>Non-lead</v>
      </c>
      <c r="X4777"/>
    </row>
    <row r="4778" spans="2:24" ht="30" x14ac:dyDescent="0.25">
      <c r="B4778" s="145" t="s">
        <v>2030</v>
      </c>
      <c r="C4778" s="31" t="s">
        <v>9462</v>
      </c>
      <c r="D4778" s="31"/>
      <c r="E4778" s="43" t="s">
        <v>52</v>
      </c>
      <c r="F4778" s="42" t="s">
        <v>34</v>
      </c>
      <c r="G4778" s="83" t="s">
        <v>34</v>
      </c>
      <c r="H4778" s="168">
        <v>35335</v>
      </c>
      <c r="I4778" s="31"/>
      <c r="J4778" s="83" t="s">
        <v>188</v>
      </c>
      <c r="K4778" s="31" t="s">
        <v>34</v>
      </c>
      <c r="L4778" s="31"/>
      <c r="M4778" s="168"/>
      <c r="N4778" s="147"/>
      <c r="O4778" s="105" t="s">
        <v>52</v>
      </c>
      <c r="P4778" s="171">
        <v>35335</v>
      </c>
      <c r="Q4778" s="31"/>
      <c r="R4778" s="83" t="s">
        <v>188</v>
      </c>
      <c r="S4778" s="31" t="s">
        <v>34</v>
      </c>
      <c r="T4778" s="31"/>
      <c r="U4778" s="168"/>
      <c r="V4778" s="149"/>
      <c r="W4778" s="140" t="str" cm="1">
        <f t="array" ref="W4778">IF(SUM(LEN(B4778:V4778))=0,"",IF(OR(OR(ISBLANK(F4778),SUM(LEN(C4778),LEN(D4778))=0),AND(NOT(E4778="Unknown"),ISBLANK(J4778)),AND(NOT(O4778="Unknown"),ISBLANK(R4778))),"Missing Information", INDEX(Table15[Entire Service Line Classification], MATCH(SUMIFS(Table15[Unique ID],Table15[System-Owned Portion],E4778,Table15[If Material Anything Other than "Lead" in Column E,Was Material Ever Previously Lead?],G4778,Table15[Customer-Owned Portion],O4778),Table15[Unique ID],0),0)))</f>
        <v>Non-lead</v>
      </c>
      <c r="X4778"/>
    </row>
    <row r="4779" spans="2:24" ht="30" x14ac:dyDescent="0.25">
      <c r="B4779" s="145" t="s">
        <v>7291</v>
      </c>
      <c r="C4779" s="31" t="s">
        <v>14915</v>
      </c>
      <c r="D4779" s="31"/>
      <c r="E4779" s="43" t="s">
        <v>52</v>
      </c>
      <c r="F4779" s="42" t="s">
        <v>34</v>
      </c>
      <c r="G4779" s="83" t="s">
        <v>34</v>
      </c>
      <c r="H4779" s="168">
        <v>35335</v>
      </c>
      <c r="I4779" s="31"/>
      <c r="J4779" s="83" t="s">
        <v>188</v>
      </c>
      <c r="K4779" s="31" t="s">
        <v>34</v>
      </c>
      <c r="L4779" s="31"/>
      <c r="M4779" s="168"/>
      <c r="N4779" s="147"/>
      <c r="O4779" s="105" t="s">
        <v>52</v>
      </c>
      <c r="P4779" s="171">
        <v>35335</v>
      </c>
      <c r="Q4779" s="31"/>
      <c r="R4779" s="83" t="s">
        <v>188</v>
      </c>
      <c r="S4779" s="31" t="s">
        <v>34</v>
      </c>
      <c r="T4779" s="31"/>
      <c r="U4779" s="168"/>
      <c r="V4779" s="149"/>
      <c r="W4779" s="140" t="str" cm="1">
        <f t="array" ref="W4779">IF(SUM(LEN(B4779:V4779))=0,"",IF(OR(OR(ISBLANK(F4779),SUM(LEN(C4779),LEN(D4779))=0),AND(NOT(E4779="Unknown"),ISBLANK(J4779)),AND(NOT(O4779="Unknown"),ISBLANK(R4779))),"Missing Information", INDEX(Table15[Entire Service Line Classification], MATCH(SUMIFS(Table15[Unique ID],Table15[System-Owned Portion],E4779,Table15[If Material Anything Other than "Lead" in Column E,Was Material Ever Previously Lead?],G4779,Table15[Customer-Owned Portion],O4779),Table15[Unique ID],0),0)))</f>
        <v>Non-lead</v>
      </c>
      <c r="X4779"/>
    </row>
    <row r="4780" spans="2:24" ht="30" x14ac:dyDescent="0.25">
      <c r="B4780" s="145" t="s">
        <v>5188</v>
      </c>
      <c r="C4780" s="31" t="s">
        <v>12785</v>
      </c>
      <c r="D4780" s="31"/>
      <c r="E4780" s="43" t="s">
        <v>52</v>
      </c>
      <c r="F4780" s="42" t="s">
        <v>34</v>
      </c>
      <c r="G4780" s="83" t="s">
        <v>34</v>
      </c>
      <c r="H4780" s="168">
        <v>35321</v>
      </c>
      <c r="I4780" s="31"/>
      <c r="J4780" s="83" t="s">
        <v>188</v>
      </c>
      <c r="K4780" s="31" t="s">
        <v>34</v>
      </c>
      <c r="L4780" s="31"/>
      <c r="M4780" s="168"/>
      <c r="N4780" s="147"/>
      <c r="O4780" s="105" t="s">
        <v>52</v>
      </c>
      <c r="P4780" s="171">
        <v>35321</v>
      </c>
      <c r="Q4780" s="31"/>
      <c r="R4780" s="83" t="s">
        <v>188</v>
      </c>
      <c r="S4780" s="31" t="s">
        <v>34</v>
      </c>
      <c r="T4780" s="31"/>
      <c r="U4780" s="168"/>
      <c r="V4780" s="149"/>
      <c r="W4780" s="140" t="str" cm="1">
        <f t="array" ref="W4780">IF(SUM(LEN(B4780:V4780))=0,"",IF(OR(OR(ISBLANK(F4780),SUM(LEN(C4780),LEN(D4780))=0),AND(NOT(E4780="Unknown"),ISBLANK(J4780)),AND(NOT(O4780="Unknown"),ISBLANK(R4780))),"Missing Information", INDEX(Table15[Entire Service Line Classification], MATCH(SUMIFS(Table15[Unique ID],Table15[System-Owned Portion],E4780,Table15[If Material Anything Other than "Lead" in Column E,Was Material Ever Previously Lead?],G4780,Table15[Customer-Owned Portion],O4780),Table15[Unique ID],0),0)))</f>
        <v>Non-lead</v>
      </c>
      <c r="X4780"/>
    </row>
    <row r="4781" spans="2:24" ht="30" x14ac:dyDescent="0.25">
      <c r="B4781" s="145" t="s">
        <v>1902</v>
      </c>
      <c r="C4781" s="31" t="s">
        <v>9334</v>
      </c>
      <c r="D4781" s="31"/>
      <c r="E4781" s="43" t="s">
        <v>52</v>
      </c>
      <c r="F4781" s="42" t="s">
        <v>34</v>
      </c>
      <c r="G4781" s="83" t="s">
        <v>34</v>
      </c>
      <c r="H4781" s="168">
        <v>35319</v>
      </c>
      <c r="I4781" s="31"/>
      <c r="J4781" s="83" t="s">
        <v>188</v>
      </c>
      <c r="K4781" s="31" t="s">
        <v>34</v>
      </c>
      <c r="L4781" s="31"/>
      <c r="M4781" s="168"/>
      <c r="N4781" s="147"/>
      <c r="O4781" s="105" t="s">
        <v>52</v>
      </c>
      <c r="P4781" s="171">
        <v>35319</v>
      </c>
      <c r="Q4781" s="31"/>
      <c r="R4781" s="83" t="s">
        <v>188</v>
      </c>
      <c r="S4781" s="31" t="s">
        <v>34</v>
      </c>
      <c r="T4781" s="31"/>
      <c r="U4781" s="168"/>
      <c r="V4781" s="149"/>
      <c r="W4781" s="140" t="str" cm="1">
        <f t="array" ref="W4781">IF(SUM(LEN(B4781:V4781))=0,"",IF(OR(OR(ISBLANK(F4781),SUM(LEN(C4781),LEN(D4781))=0),AND(NOT(E4781="Unknown"),ISBLANK(J4781)),AND(NOT(O4781="Unknown"),ISBLANK(R4781))),"Missing Information", INDEX(Table15[Entire Service Line Classification], MATCH(SUMIFS(Table15[Unique ID],Table15[System-Owned Portion],E4781,Table15[If Material Anything Other than "Lead" in Column E,Was Material Ever Previously Lead?],G4781,Table15[Customer-Owned Portion],O4781),Table15[Unique ID],0),0)))</f>
        <v>Non-lead</v>
      </c>
      <c r="X4781"/>
    </row>
    <row r="4782" spans="2:24" ht="30" x14ac:dyDescent="0.25">
      <c r="B4782" s="145" t="s">
        <v>1916</v>
      </c>
      <c r="C4782" s="31" t="s">
        <v>9348</v>
      </c>
      <c r="D4782" s="31"/>
      <c r="E4782" s="43" t="s">
        <v>52</v>
      </c>
      <c r="F4782" s="42" t="s">
        <v>34</v>
      </c>
      <c r="G4782" s="83" t="s">
        <v>34</v>
      </c>
      <c r="H4782" s="168">
        <v>35319</v>
      </c>
      <c r="I4782" s="31"/>
      <c r="J4782" s="83" t="s">
        <v>188</v>
      </c>
      <c r="K4782" s="31" t="s">
        <v>34</v>
      </c>
      <c r="L4782" s="31"/>
      <c r="M4782" s="168"/>
      <c r="N4782" s="147"/>
      <c r="O4782" s="105" t="s">
        <v>52</v>
      </c>
      <c r="P4782" s="171">
        <v>35319</v>
      </c>
      <c r="Q4782" s="31"/>
      <c r="R4782" s="83" t="s">
        <v>188</v>
      </c>
      <c r="S4782" s="31" t="s">
        <v>34</v>
      </c>
      <c r="T4782" s="31"/>
      <c r="U4782" s="168"/>
      <c r="V4782" s="149"/>
      <c r="W4782" s="140" t="str" cm="1">
        <f t="array" ref="W4782">IF(SUM(LEN(B4782:V4782))=0,"",IF(OR(OR(ISBLANK(F4782),SUM(LEN(C4782),LEN(D4782))=0),AND(NOT(E4782="Unknown"),ISBLANK(J4782)),AND(NOT(O4782="Unknown"),ISBLANK(R4782))),"Missing Information", INDEX(Table15[Entire Service Line Classification], MATCH(SUMIFS(Table15[Unique ID],Table15[System-Owned Portion],E4782,Table15[If Material Anything Other than "Lead" in Column E,Was Material Ever Previously Lead?],G4782,Table15[Customer-Owned Portion],O4782),Table15[Unique ID],0),0)))</f>
        <v>Non-lead</v>
      </c>
      <c r="X4782"/>
    </row>
    <row r="4783" spans="2:24" ht="30" x14ac:dyDescent="0.25">
      <c r="B4783" s="145" t="s">
        <v>1917</v>
      </c>
      <c r="C4783" s="31" t="s">
        <v>9349</v>
      </c>
      <c r="D4783" s="31"/>
      <c r="E4783" s="43" t="s">
        <v>52</v>
      </c>
      <c r="F4783" s="42" t="s">
        <v>34</v>
      </c>
      <c r="G4783" s="83" t="s">
        <v>34</v>
      </c>
      <c r="H4783" s="168">
        <v>35319</v>
      </c>
      <c r="I4783" s="31"/>
      <c r="J4783" s="83" t="s">
        <v>188</v>
      </c>
      <c r="K4783" s="31" t="s">
        <v>34</v>
      </c>
      <c r="L4783" s="31"/>
      <c r="M4783" s="168"/>
      <c r="N4783" s="147"/>
      <c r="O4783" s="105" t="s">
        <v>52</v>
      </c>
      <c r="P4783" s="171">
        <v>35319</v>
      </c>
      <c r="Q4783" s="31"/>
      <c r="R4783" s="83" t="s">
        <v>188</v>
      </c>
      <c r="S4783" s="31" t="s">
        <v>34</v>
      </c>
      <c r="T4783" s="31"/>
      <c r="U4783" s="168"/>
      <c r="V4783" s="149"/>
      <c r="W4783" s="140" t="str" cm="1">
        <f t="array" ref="W4783">IF(SUM(LEN(B4783:V4783))=0,"",IF(OR(OR(ISBLANK(F4783),SUM(LEN(C4783),LEN(D4783))=0),AND(NOT(E4783="Unknown"),ISBLANK(J4783)),AND(NOT(O4783="Unknown"),ISBLANK(R4783))),"Missing Information", INDEX(Table15[Entire Service Line Classification], MATCH(SUMIFS(Table15[Unique ID],Table15[System-Owned Portion],E4783,Table15[If Material Anything Other than "Lead" in Column E,Was Material Ever Previously Lead?],G4783,Table15[Customer-Owned Portion],O4783),Table15[Unique ID],0),0)))</f>
        <v>Non-lead</v>
      </c>
      <c r="X4783"/>
    </row>
    <row r="4784" spans="2:24" ht="30" x14ac:dyDescent="0.25">
      <c r="B4784" s="145" t="s">
        <v>1918</v>
      </c>
      <c r="C4784" s="31" t="s">
        <v>9350</v>
      </c>
      <c r="D4784" s="31"/>
      <c r="E4784" s="43" t="s">
        <v>52</v>
      </c>
      <c r="F4784" s="42" t="s">
        <v>34</v>
      </c>
      <c r="G4784" s="83" t="s">
        <v>34</v>
      </c>
      <c r="H4784" s="168">
        <v>35319</v>
      </c>
      <c r="I4784" s="31"/>
      <c r="J4784" s="83" t="s">
        <v>188</v>
      </c>
      <c r="K4784" s="31" t="s">
        <v>34</v>
      </c>
      <c r="L4784" s="31"/>
      <c r="M4784" s="168"/>
      <c r="N4784" s="147"/>
      <c r="O4784" s="105" t="s">
        <v>52</v>
      </c>
      <c r="P4784" s="171">
        <v>35319</v>
      </c>
      <c r="Q4784" s="31"/>
      <c r="R4784" s="83" t="s">
        <v>188</v>
      </c>
      <c r="S4784" s="31" t="s">
        <v>34</v>
      </c>
      <c r="T4784" s="31"/>
      <c r="U4784" s="168"/>
      <c r="V4784" s="149"/>
      <c r="W4784" s="140" t="str" cm="1">
        <f t="array" ref="W4784">IF(SUM(LEN(B4784:V4784))=0,"",IF(OR(OR(ISBLANK(F4784),SUM(LEN(C4784),LEN(D4784))=0),AND(NOT(E4784="Unknown"),ISBLANK(J4784)),AND(NOT(O4784="Unknown"),ISBLANK(R4784))),"Missing Information", INDEX(Table15[Entire Service Line Classification], MATCH(SUMIFS(Table15[Unique ID],Table15[System-Owned Portion],E4784,Table15[If Material Anything Other than "Lead" in Column E,Was Material Ever Previously Lead?],G4784,Table15[Customer-Owned Portion],O4784),Table15[Unique ID],0),0)))</f>
        <v>Non-lead</v>
      </c>
      <c r="X4784"/>
    </row>
    <row r="4785" spans="2:24" ht="30" x14ac:dyDescent="0.25">
      <c r="B4785" s="145" t="s">
        <v>1919</v>
      </c>
      <c r="C4785" s="31" t="s">
        <v>9351</v>
      </c>
      <c r="D4785" s="31"/>
      <c r="E4785" s="43" t="s">
        <v>52</v>
      </c>
      <c r="F4785" s="42" t="s">
        <v>34</v>
      </c>
      <c r="G4785" s="83" t="s">
        <v>34</v>
      </c>
      <c r="H4785" s="168">
        <v>35319</v>
      </c>
      <c r="I4785" s="31"/>
      <c r="J4785" s="83" t="s">
        <v>188</v>
      </c>
      <c r="K4785" s="31" t="s">
        <v>34</v>
      </c>
      <c r="L4785" s="31"/>
      <c r="M4785" s="168"/>
      <c r="N4785" s="147"/>
      <c r="O4785" s="105" t="s">
        <v>52</v>
      </c>
      <c r="P4785" s="171">
        <v>35319</v>
      </c>
      <c r="Q4785" s="31"/>
      <c r="R4785" s="83" t="s">
        <v>188</v>
      </c>
      <c r="S4785" s="31" t="s">
        <v>34</v>
      </c>
      <c r="T4785" s="31"/>
      <c r="U4785" s="168"/>
      <c r="V4785" s="149"/>
      <c r="W4785" s="140" t="str" cm="1">
        <f t="array" ref="W4785">IF(SUM(LEN(B4785:V4785))=0,"",IF(OR(OR(ISBLANK(F4785),SUM(LEN(C4785),LEN(D4785))=0),AND(NOT(E4785="Unknown"),ISBLANK(J4785)),AND(NOT(O4785="Unknown"),ISBLANK(R4785))),"Missing Information", INDEX(Table15[Entire Service Line Classification], MATCH(SUMIFS(Table15[Unique ID],Table15[System-Owned Portion],E4785,Table15[If Material Anything Other than "Lead" in Column E,Was Material Ever Previously Lead?],G4785,Table15[Customer-Owned Portion],O4785),Table15[Unique ID],0),0)))</f>
        <v>Non-lead</v>
      </c>
      <c r="X4785"/>
    </row>
    <row r="4786" spans="2:24" ht="30" x14ac:dyDescent="0.25">
      <c r="B4786" s="145" t="s">
        <v>1962</v>
      </c>
      <c r="C4786" s="31" t="s">
        <v>9394</v>
      </c>
      <c r="D4786" s="31"/>
      <c r="E4786" s="43" t="s">
        <v>52</v>
      </c>
      <c r="F4786" s="42" t="s">
        <v>34</v>
      </c>
      <c r="G4786" s="83" t="s">
        <v>34</v>
      </c>
      <c r="H4786" s="168">
        <v>35319</v>
      </c>
      <c r="I4786" s="31"/>
      <c r="J4786" s="83" t="s">
        <v>188</v>
      </c>
      <c r="K4786" s="31" t="s">
        <v>34</v>
      </c>
      <c r="L4786" s="31"/>
      <c r="M4786" s="168"/>
      <c r="N4786" s="147"/>
      <c r="O4786" s="105" t="s">
        <v>52</v>
      </c>
      <c r="P4786" s="171">
        <v>35319</v>
      </c>
      <c r="Q4786" s="31"/>
      <c r="R4786" s="83" t="s">
        <v>188</v>
      </c>
      <c r="S4786" s="31" t="s">
        <v>34</v>
      </c>
      <c r="T4786" s="31"/>
      <c r="U4786" s="168"/>
      <c r="V4786" s="149"/>
      <c r="W4786" s="140" t="str" cm="1">
        <f t="array" ref="W4786">IF(SUM(LEN(B4786:V4786))=0,"",IF(OR(OR(ISBLANK(F4786),SUM(LEN(C4786),LEN(D4786))=0),AND(NOT(E4786="Unknown"),ISBLANK(J4786)),AND(NOT(O4786="Unknown"),ISBLANK(R4786))),"Missing Information", INDEX(Table15[Entire Service Line Classification], MATCH(SUMIFS(Table15[Unique ID],Table15[System-Owned Portion],E4786,Table15[If Material Anything Other than "Lead" in Column E,Was Material Ever Previously Lead?],G4786,Table15[Customer-Owned Portion],O4786),Table15[Unique ID],0),0)))</f>
        <v>Non-lead</v>
      </c>
      <c r="X4786"/>
    </row>
    <row r="4787" spans="2:24" ht="30" x14ac:dyDescent="0.25">
      <c r="B4787" s="145" t="s">
        <v>1973</v>
      </c>
      <c r="C4787" s="31" t="s">
        <v>9405</v>
      </c>
      <c r="D4787" s="31"/>
      <c r="E4787" s="43" t="s">
        <v>52</v>
      </c>
      <c r="F4787" s="42" t="s">
        <v>34</v>
      </c>
      <c r="G4787" s="83" t="s">
        <v>34</v>
      </c>
      <c r="H4787" s="168">
        <v>35319</v>
      </c>
      <c r="I4787" s="31"/>
      <c r="J4787" s="83" t="s">
        <v>188</v>
      </c>
      <c r="K4787" s="31" t="s">
        <v>34</v>
      </c>
      <c r="L4787" s="31"/>
      <c r="M4787" s="168"/>
      <c r="N4787" s="147"/>
      <c r="O4787" s="105" t="s">
        <v>52</v>
      </c>
      <c r="P4787" s="171">
        <v>35319</v>
      </c>
      <c r="Q4787" s="31"/>
      <c r="R4787" s="83" t="s">
        <v>188</v>
      </c>
      <c r="S4787" s="31" t="s">
        <v>34</v>
      </c>
      <c r="T4787" s="31"/>
      <c r="U4787" s="168"/>
      <c r="V4787" s="149"/>
      <c r="W4787" s="140" t="str" cm="1">
        <f t="array" ref="W4787">IF(SUM(LEN(B4787:V4787))=0,"",IF(OR(OR(ISBLANK(F4787),SUM(LEN(C4787),LEN(D4787))=0),AND(NOT(E4787="Unknown"),ISBLANK(J4787)),AND(NOT(O4787="Unknown"),ISBLANK(R4787))),"Missing Information", INDEX(Table15[Entire Service Line Classification], MATCH(SUMIFS(Table15[Unique ID],Table15[System-Owned Portion],E4787,Table15[If Material Anything Other than "Lead" in Column E,Was Material Ever Previously Lead?],G4787,Table15[Customer-Owned Portion],O4787),Table15[Unique ID],0),0)))</f>
        <v>Non-lead</v>
      </c>
      <c r="X4787"/>
    </row>
    <row r="4788" spans="2:24" ht="30" x14ac:dyDescent="0.25">
      <c r="B4788" s="145" t="s">
        <v>2009</v>
      </c>
      <c r="C4788" s="31" t="s">
        <v>9441</v>
      </c>
      <c r="D4788" s="31"/>
      <c r="E4788" s="43" t="s">
        <v>52</v>
      </c>
      <c r="F4788" s="42" t="s">
        <v>34</v>
      </c>
      <c r="G4788" s="83" t="s">
        <v>34</v>
      </c>
      <c r="H4788" s="168">
        <v>35319</v>
      </c>
      <c r="I4788" s="31"/>
      <c r="J4788" s="83" t="s">
        <v>188</v>
      </c>
      <c r="K4788" s="31" t="s">
        <v>34</v>
      </c>
      <c r="L4788" s="31"/>
      <c r="M4788" s="168"/>
      <c r="N4788" s="147"/>
      <c r="O4788" s="105" t="s">
        <v>52</v>
      </c>
      <c r="P4788" s="171">
        <v>35319</v>
      </c>
      <c r="Q4788" s="31"/>
      <c r="R4788" s="83" t="s">
        <v>188</v>
      </c>
      <c r="S4788" s="31" t="s">
        <v>34</v>
      </c>
      <c r="T4788" s="31"/>
      <c r="U4788" s="168"/>
      <c r="V4788" s="149"/>
      <c r="W4788" s="140" t="str" cm="1">
        <f t="array" ref="W4788">IF(SUM(LEN(B4788:V4788))=0,"",IF(OR(OR(ISBLANK(F4788),SUM(LEN(C4788),LEN(D4788))=0),AND(NOT(E4788="Unknown"),ISBLANK(J4788)),AND(NOT(O4788="Unknown"),ISBLANK(R4788))),"Missing Information", INDEX(Table15[Entire Service Line Classification], MATCH(SUMIFS(Table15[Unique ID],Table15[System-Owned Portion],E4788,Table15[If Material Anything Other than "Lead" in Column E,Was Material Ever Previously Lead?],G4788,Table15[Customer-Owned Portion],O4788),Table15[Unique ID],0),0)))</f>
        <v>Non-lead</v>
      </c>
      <c r="X4788"/>
    </row>
    <row r="4789" spans="2:24" ht="30" x14ac:dyDescent="0.25">
      <c r="B4789" s="145" t="s">
        <v>2020</v>
      </c>
      <c r="C4789" s="31" t="s">
        <v>9452</v>
      </c>
      <c r="D4789" s="31"/>
      <c r="E4789" s="43" t="s">
        <v>52</v>
      </c>
      <c r="F4789" s="42" t="s">
        <v>34</v>
      </c>
      <c r="G4789" s="83" t="s">
        <v>34</v>
      </c>
      <c r="H4789" s="168">
        <v>35319</v>
      </c>
      <c r="I4789" s="31"/>
      <c r="J4789" s="83" t="s">
        <v>188</v>
      </c>
      <c r="K4789" s="31" t="s">
        <v>34</v>
      </c>
      <c r="L4789" s="31"/>
      <c r="M4789" s="168"/>
      <c r="N4789" s="147"/>
      <c r="O4789" s="105" t="s">
        <v>52</v>
      </c>
      <c r="P4789" s="171">
        <v>35319</v>
      </c>
      <c r="Q4789" s="31"/>
      <c r="R4789" s="83" t="s">
        <v>188</v>
      </c>
      <c r="S4789" s="31" t="s">
        <v>34</v>
      </c>
      <c r="T4789" s="31"/>
      <c r="U4789" s="168"/>
      <c r="V4789" s="149"/>
      <c r="W4789" s="140" t="str" cm="1">
        <f t="array" ref="W4789">IF(SUM(LEN(B4789:V4789))=0,"",IF(OR(OR(ISBLANK(F4789),SUM(LEN(C4789),LEN(D4789))=0),AND(NOT(E4789="Unknown"),ISBLANK(J4789)),AND(NOT(O4789="Unknown"),ISBLANK(R4789))),"Missing Information", INDEX(Table15[Entire Service Line Classification], MATCH(SUMIFS(Table15[Unique ID],Table15[System-Owned Portion],E4789,Table15[If Material Anything Other than "Lead" in Column E,Was Material Ever Previously Lead?],G4789,Table15[Customer-Owned Portion],O4789),Table15[Unique ID],0),0)))</f>
        <v>Non-lead</v>
      </c>
      <c r="X4789"/>
    </row>
    <row r="4790" spans="2:24" ht="30" x14ac:dyDescent="0.25">
      <c r="B4790" s="145" t="s">
        <v>2022</v>
      </c>
      <c r="C4790" s="31" t="s">
        <v>9454</v>
      </c>
      <c r="D4790" s="31"/>
      <c r="E4790" s="43" t="s">
        <v>52</v>
      </c>
      <c r="F4790" s="42" t="s">
        <v>34</v>
      </c>
      <c r="G4790" s="83" t="s">
        <v>34</v>
      </c>
      <c r="H4790" s="168">
        <v>35319</v>
      </c>
      <c r="I4790" s="31"/>
      <c r="J4790" s="83" t="s">
        <v>188</v>
      </c>
      <c r="K4790" s="31" t="s">
        <v>34</v>
      </c>
      <c r="L4790" s="31"/>
      <c r="M4790" s="168"/>
      <c r="N4790" s="147"/>
      <c r="O4790" s="105" t="s">
        <v>52</v>
      </c>
      <c r="P4790" s="171">
        <v>35319</v>
      </c>
      <c r="Q4790" s="31"/>
      <c r="R4790" s="83" t="s">
        <v>188</v>
      </c>
      <c r="S4790" s="31" t="s">
        <v>34</v>
      </c>
      <c r="T4790" s="31"/>
      <c r="U4790" s="168"/>
      <c r="V4790" s="149"/>
      <c r="W4790" s="140" t="str" cm="1">
        <f t="array" ref="W4790">IF(SUM(LEN(B4790:V4790))=0,"",IF(OR(OR(ISBLANK(F4790),SUM(LEN(C4790),LEN(D4790))=0),AND(NOT(E4790="Unknown"),ISBLANK(J4790)),AND(NOT(O4790="Unknown"),ISBLANK(R4790))),"Missing Information", INDEX(Table15[Entire Service Line Classification], MATCH(SUMIFS(Table15[Unique ID],Table15[System-Owned Portion],E4790,Table15[If Material Anything Other than "Lead" in Column E,Was Material Ever Previously Lead?],G4790,Table15[Customer-Owned Portion],O4790),Table15[Unique ID],0),0)))</f>
        <v>Non-lead</v>
      </c>
      <c r="X4790"/>
    </row>
    <row r="4791" spans="2:24" ht="30" x14ac:dyDescent="0.25">
      <c r="B4791" s="145" t="s">
        <v>2024</v>
      </c>
      <c r="C4791" s="31" t="s">
        <v>9456</v>
      </c>
      <c r="D4791" s="31"/>
      <c r="E4791" s="43" t="s">
        <v>52</v>
      </c>
      <c r="F4791" s="42" t="s">
        <v>34</v>
      </c>
      <c r="G4791" s="83" t="s">
        <v>34</v>
      </c>
      <c r="H4791" s="168">
        <v>35319</v>
      </c>
      <c r="I4791" s="31"/>
      <c r="J4791" s="83" t="s">
        <v>188</v>
      </c>
      <c r="K4791" s="31" t="s">
        <v>34</v>
      </c>
      <c r="L4791" s="31"/>
      <c r="M4791" s="168"/>
      <c r="N4791" s="147"/>
      <c r="O4791" s="105" t="s">
        <v>52</v>
      </c>
      <c r="P4791" s="171">
        <v>35319</v>
      </c>
      <c r="Q4791" s="31"/>
      <c r="R4791" s="83" t="s">
        <v>188</v>
      </c>
      <c r="S4791" s="31" t="s">
        <v>34</v>
      </c>
      <c r="T4791" s="31"/>
      <c r="U4791" s="168"/>
      <c r="V4791" s="149"/>
      <c r="W4791" s="140" t="str" cm="1">
        <f t="array" ref="W4791">IF(SUM(LEN(B4791:V4791))=0,"",IF(OR(OR(ISBLANK(F4791),SUM(LEN(C4791),LEN(D4791))=0),AND(NOT(E4791="Unknown"),ISBLANK(J4791)),AND(NOT(O4791="Unknown"),ISBLANK(R4791))),"Missing Information", INDEX(Table15[Entire Service Line Classification], MATCH(SUMIFS(Table15[Unique ID],Table15[System-Owned Portion],E4791,Table15[If Material Anything Other than "Lead" in Column E,Was Material Ever Previously Lead?],G4791,Table15[Customer-Owned Portion],O4791),Table15[Unique ID],0),0)))</f>
        <v>Non-lead</v>
      </c>
      <c r="X4791"/>
    </row>
    <row r="4792" spans="2:24" ht="30" x14ac:dyDescent="0.25">
      <c r="B4792" s="145" t="s">
        <v>2028</v>
      </c>
      <c r="C4792" s="31" t="s">
        <v>9460</v>
      </c>
      <c r="D4792" s="31"/>
      <c r="E4792" s="43" t="s">
        <v>52</v>
      </c>
      <c r="F4792" s="42" t="s">
        <v>34</v>
      </c>
      <c r="G4792" s="83" t="s">
        <v>34</v>
      </c>
      <c r="H4792" s="168">
        <v>35319</v>
      </c>
      <c r="I4792" s="31"/>
      <c r="J4792" s="83" t="s">
        <v>188</v>
      </c>
      <c r="K4792" s="31" t="s">
        <v>34</v>
      </c>
      <c r="L4792" s="31"/>
      <c r="M4792" s="168"/>
      <c r="N4792" s="147"/>
      <c r="O4792" s="105" t="s">
        <v>52</v>
      </c>
      <c r="P4792" s="171">
        <v>35319</v>
      </c>
      <c r="Q4792" s="31"/>
      <c r="R4792" s="83" t="s">
        <v>188</v>
      </c>
      <c r="S4792" s="31" t="s">
        <v>34</v>
      </c>
      <c r="T4792" s="31"/>
      <c r="U4792" s="168"/>
      <c r="V4792" s="149"/>
      <c r="W4792" s="140" t="str" cm="1">
        <f t="array" ref="W4792">IF(SUM(LEN(B4792:V4792))=0,"",IF(OR(OR(ISBLANK(F4792),SUM(LEN(C4792),LEN(D4792))=0),AND(NOT(E4792="Unknown"),ISBLANK(J4792)),AND(NOT(O4792="Unknown"),ISBLANK(R4792))),"Missing Information", INDEX(Table15[Entire Service Line Classification], MATCH(SUMIFS(Table15[Unique ID],Table15[System-Owned Portion],E4792,Table15[If Material Anything Other than "Lead" in Column E,Was Material Ever Previously Lead?],G4792,Table15[Customer-Owned Portion],O4792),Table15[Unique ID],0),0)))</f>
        <v>Non-lead</v>
      </c>
      <c r="X4792"/>
    </row>
    <row r="4793" spans="2:24" ht="30" x14ac:dyDescent="0.25">
      <c r="B4793" s="145" t="s">
        <v>4642</v>
      </c>
      <c r="C4793" s="31" t="s">
        <v>12239</v>
      </c>
      <c r="D4793" s="31"/>
      <c r="E4793" s="43" t="s">
        <v>52</v>
      </c>
      <c r="F4793" s="42" t="s">
        <v>34</v>
      </c>
      <c r="G4793" s="83" t="s">
        <v>34</v>
      </c>
      <c r="H4793" s="168">
        <v>35319</v>
      </c>
      <c r="I4793" s="31"/>
      <c r="J4793" s="83" t="s">
        <v>188</v>
      </c>
      <c r="K4793" s="31" t="s">
        <v>34</v>
      </c>
      <c r="L4793" s="31"/>
      <c r="M4793" s="168"/>
      <c r="N4793" s="147"/>
      <c r="O4793" s="105" t="s">
        <v>52</v>
      </c>
      <c r="P4793" s="171">
        <v>35319</v>
      </c>
      <c r="Q4793" s="31"/>
      <c r="R4793" s="83" t="s">
        <v>188</v>
      </c>
      <c r="S4793" s="31" t="s">
        <v>34</v>
      </c>
      <c r="T4793" s="31"/>
      <c r="U4793" s="168"/>
      <c r="V4793" s="149"/>
      <c r="W4793" s="140" t="str" cm="1">
        <f t="array" ref="W4793">IF(SUM(LEN(B4793:V4793))=0,"",IF(OR(OR(ISBLANK(F4793),SUM(LEN(C4793),LEN(D4793))=0),AND(NOT(E4793="Unknown"),ISBLANK(J4793)),AND(NOT(O4793="Unknown"),ISBLANK(R4793))),"Missing Information", INDEX(Table15[Entire Service Line Classification], MATCH(SUMIFS(Table15[Unique ID],Table15[System-Owned Portion],E4793,Table15[If Material Anything Other than "Lead" in Column E,Was Material Ever Previously Lead?],G4793,Table15[Customer-Owned Portion],O4793),Table15[Unique ID],0),0)))</f>
        <v>Non-lead</v>
      </c>
      <c r="X4793"/>
    </row>
    <row r="4794" spans="2:24" ht="30" x14ac:dyDescent="0.25">
      <c r="B4794" s="145" t="s">
        <v>4703</v>
      </c>
      <c r="C4794" s="31" t="s">
        <v>12300</v>
      </c>
      <c r="D4794" s="31"/>
      <c r="E4794" s="43" t="s">
        <v>52</v>
      </c>
      <c r="F4794" s="42" t="s">
        <v>34</v>
      </c>
      <c r="G4794" s="83" t="s">
        <v>34</v>
      </c>
      <c r="H4794" s="168">
        <v>35319</v>
      </c>
      <c r="I4794" s="31"/>
      <c r="J4794" s="83" t="s">
        <v>188</v>
      </c>
      <c r="K4794" s="31" t="s">
        <v>34</v>
      </c>
      <c r="L4794" s="31"/>
      <c r="M4794" s="168"/>
      <c r="N4794" s="147"/>
      <c r="O4794" s="105" t="s">
        <v>52</v>
      </c>
      <c r="P4794" s="171">
        <v>35319</v>
      </c>
      <c r="Q4794" s="31"/>
      <c r="R4794" s="83" t="s">
        <v>188</v>
      </c>
      <c r="S4794" s="31" t="s">
        <v>34</v>
      </c>
      <c r="T4794" s="31"/>
      <c r="U4794" s="168"/>
      <c r="V4794" s="149"/>
      <c r="W4794" s="140" t="str" cm="1">
        <f t="array" ref="W4794">IF(SUM(LEN(B4794:V4794))=0,"",IF(OR(OR(ISBLANK(F4794),SUM(LEN(C4794),LEN(D4794))=0),AND(NOT(E4794="Unknown"),ISBLANK(J4794)),AND(NOT(O4794="Unknown"),ISBLANK(R4794))),"Missing Information", INDEX(Table15[Entire Service Line Classification], MATCH(SUMIFS(Table15[Unique ID],Table15[System-Owned Portion],E4794,Table15[If Material Anything Other than "Lead" in Column E,Was Material Ever Previously Lead?],G4794,Table15[Customer-Owned Portion],O4794),Table15[Unique ID],0),0)))</f>
        <v>Non-lead</v>
      </c>
      <c r="X4794"/>
    </row>
    <row r="4795" spans="2:24" ht="30" x14ac:dyDescent="0.25">
      <c r="B4795" s="145" t="s">
        <v>4866</v>
      </c>
      <c r="C4795" s="31" t="s">
        <v>12463</v>
      </c>
      <c r="D4795" s="31"/>
      <c r="E4795" s="43" t="s">
        <v>52</v>
      </c>
      <c r="F4795" s="42" t="s">
        <v>34</v>
      </c>
      <c r="G4795" s="83" t="s">
        <v>34</v>
      </c>
      <c r="H4795" s="168">
        <v>35319</v>
      </c>
      <c r="I4795" s="31"/>
      <c r="J4795" s="83" t="s">
        <v>188</v>
      </c>
      <c r="K4795" s="31" t="s">
        <v>34</v>
      </c>
      <c r="L4795" s="31"/>
      <c r="M4795" s="168"/>
      <c r="N4795" s="147"/>
      <c r="O4795" s="105" t="s">
        <v>52</v>
      </c>
      <c r="P4795" s="171">
        <v>35319</v>
      </c>
      <c r="Q4795" s="31"/>
      <c r="R4795" s="83" t="s">
        <v>188</v>
      </c>
      <c r="S4795" s="31" t="s">
        <v>34</v>
      </c>
      <c r="T4795" s="31"/>
      <c r="U4795" s="168"/>
      <c r="V4795" s="149"/>
      <c r="W4795" s="140" t="str" cm="1">
        <f t="array" ref="W4795">IF(SUM(LEN(B4795:V4795))=0,"",IF(OR(OR(ISBLANK(F4795),SUM(LEN(C4795),LEN(D4795))=0),AND(NOT(E4795="Unknown"),ISBLANK(J4795)),AND(NOT(O4795="Unknown"),ISBLANK(R4795))),"Missing Information", INDEX(Table15[Entire Service Line Classification], MATCH(SUMIFS(Table15[Unique ID],Table15[System-Owned Portion],E4795,Table15[If Material Anything Other than "Lead" in Column E,Was Material Ever Previously Lead?],G4795,Table15[Customer-Owned Portion],O4795),Table15[Unique ID],0),0)))</f>
        <v>Non-lead</v>
      </c>
      <c r="X4795"/>
    </row>
    <row r="4796" spans="2:24" ht="30" x14ac:dyDescent="0.25">
      <c r="B4796" s="145" t="s">
        <v>4955</v>
      </c>
      <c r="C4796" s="31" t="s">
        <v>12552</v>
      </c>
      <c r="D4796" s="31"/>
      <c r="E4796" s="43" t="s">
        <v>52</v>
      </c>
      <c r="F4796" s="42" t="s">
        <v>34</v>
      </c>
      <c r="G4796" s="83" t="s">
        <v>34</v>
      </c>
      <c r="H4796" s="168">
        <v>35319</v>
      </c>
      <c r="I4796" s="31"/>
      <c r="J4796" s="83" t="s">
        <v>188</v>
      </c>
      <c r="K4796" s="31" t="s">
        <v>34</v>
      </c>
      <c r="L4796" s="31"/>
      <c r="M4796" s="168"/>
      <c r="N4796" s="147"/>
      <c r="O4796" s="105" t="s">
        <v>52</v>
      </c>
      <c r="P4796" s="171">
        <v>35319</v>
      </c>
      <c r="Q4796" s="31"/>
      <c r="R4796" s="83" t="s">
        <v>188</v>
      </c>
      <c r="S4796" s="31" t="s">
        <v>34</v>
      </c>
      <c r="T4796" s="31"/>
      <c r="U4796" s="168"/>
      <c r="V4796" s="149"/>
      <c r="W4796" s="140" t="str" cm="1">
        <f t="array" ref="W4796">IF(SUM(LEN(B4796:V4796))=0,"",IF(OR(OR(ISBLANK(F4796),SUM(LEN(C4796),LEN(D4796))=0),AND(NOT(E4796="Unknown"),ISBLANK(J4796)),AND(NOT(O4796="Unknown"),ISBLANK(R4796))),"Missing Information", INDEX(Table15[Entire Service Line Classification], MATCH(SUMIFS(Table15[Unique ID],Table15[System-Owned Portion],E4796,Table15[If Material Anything Other than "Lead" in Column E,Was Material Ever Previously Lead?],G4796,Table15[Customer-Owned Portion],O4796),Table15[Unique ID],0),0)))</f>
        <v>Non-lead</v>
      </c>
      <c r="X4796"/>
    </row>
    <row r="4797" spans="2:24" ht="30" x14ac:dyDescent="0.25">
      <c r="B4797" s="145" t="s">
        <v>5000</v>
      </c>
      <c r="C4797" s="31" t="s">
        <v>12597</v>
      </c>
      <c r="D4797" s="31"/>
      <c r="E4797" s="43" t="s">
        <v>52</v>
      </c>
      <c r="F4797" s="42" t="s">
        <v>34</v>
      </c>
      <c r="G4797" s="83" t="s">
        <v>34</v>
      </c>
      <c r="H4797" s="168">
        <v>35319</v>
      </c>
      <c r="I4797" s="31"/>
      <c r="J4797" s="83" t="s">
        <v>188</v>
      </c>
      <c r="K4797" s="31" t="s">
        <v>34</v>
      </c>
      <c r="L4797" s="31"/>
      <c r="M4797" s="168"/>
      <c r="N4797" s="147"/>
      <c r="O4797" s="105" t="s">
        <v>52</v>
      </c>
      <c r="P4797" s="171">
        <v>35319</v>
      </c>
      <c r="Q4797" s="31"/>
      <c r="R4797" s="83" t="s">
        <v>188</v>
      </c>
      <c r="S4797" s="31" t="s">
        <v>34</v>
      </c>
      <c r="T4797" s="31"/>
      <c r="U4797" s="168"/>
      <c r="V4797" s="149"/>
      <c r="W4797" s="140" t="str" cm="1">
        <f t="array" ref="W4797">IF(SUM(LEN(B4797:V4797))=0,"",IF(OR(OR(ISBLANK(F4797),SUM(LEN(C4797),LEN(D4797))=0),AND(NOT(E4797="Unknown"),ISBLANK(J4797)),AND(NOT(O4797="Unknown"),ISBLANK(R4797))),"Missing Information", INDEX(Table15[Entire Service Line Classification], MATCH(SUMIFS(Table15[Unique ID],Table15[System-Owned Portion],E4797,Table15[If Material Anything Other than "Lead" in Column E,Was Material Ever Previously Lead?],G4797,Table15[Customer-Owned Portion],O4797),Table15[Unique ID],0),0)))</f>
        <v>Non-lead</v>
      </c>
      <c r="X4797"/>
    </row>
    <row r="4798" spans="2:24" ht="30" x14ac:dyDescent="0.25">
      <c r="B4798" s="145" t="s">
        <v>5025</v>
      </c>
      <c r="C4798" s="31" t="s">
        <v>12622</v>
      </c>
      <c r="D4798" s="31"/>
      <c r="E4798" s="43" t="s">
        <v>52</v>
      </c>
      <c r="F4798" s="42" t="s">
        <v>34</v>
      </c>
      <c r="G4798" s="83" t="s">
        <v>34</v>
      </c>
      <c r="H4798" s="168">
        <v>35319</v>
      </c>
      <c r="I4798" s="31"/>
      <c r="J4798" s="83" t="s">
        <v>188</v>
      </c>
      <c r="K4798" s="31" t="s">
        <v>34</v>
      </c>
      <c r="L4798" s="31"/>
      <c r="M4798" s="168"/>
      <c r="N4798" s="147"/>
      <c r="O4798" s="105" t="s">
        <v>52</v>
      </c>
      <c r="P4798" s="171">
        <v>35319</v>
      </c>
      <c r="Q4798" s="31"/>
      <c r="R4798" s="83" t="s">
        <v>188</v>
      </c>
      <c r="S4798" s="31" t="s">
        <v>34</v>
      </c>
      <c r="T4798" s="31"/>
      <c r="U4798" s="168"/>
      <c r="V4798" s="149"/>
      <c r="W4798" s="140" t="str" cm="1">
        <f t="array" ref="W4798">IF(SUM(LEN(B4798:V4798))=0,"",IF(OR(OR(ISBLANK(F4798),SUM(LEN(C4798),LEN(D4798))=0),AND(NOT(E4798="Unknown"),ISBLANK(J4798)),AND(NOT(O4798="Unknown"),ISBLANK(R4798))),"Missing Information", INDEX(Table15[Entire Service Line Classification], MATCH(SUMIFS(Table15[Unique ID],Table15[System-Owned Portion],E4798,Table15[If Material Anything Other than "Lead" in Column E,Was Material Ever Previously Lead?],G4798,Table15[Customer-Owned Portion],O4798),Table15[Unique ID],0),0)))</f>
        <v>Non-lead</v>
      </c>
      <c r="X4798"/>
    </row>
    <row r="4799" spans="2:24" ht="30" x14ac:dyDescent="0.25">
      <c r="B4799" s="145" t="s">
        <v>5068</v>
      </c>
      <c r="C4799" s="31" t="s">
        <v>12665</v>
      </c>
      <c r="D4799" s="31"/>
      <c r="E4799" s="43" t="s">
        <v>52</v>
      </c>
      <c r="F4799" s="42" t="s">
        <v>34</v>
      </c>
      <c r="G4799" s="83" t="s">
        <v>34</v>
      </c>
      <c r="H4799" s="168">
        <v>35319</v>
      </c>
      <c r="I4799" s="31"/>
      <c r="J4799" s="83" t="s">
        <v>188</v>
      </c>
      <c r="K4799" s="31" t="s">
        <v>34</v>
      </c>
      <c r="L4799" s="31"/>
      <c r="M4799" s="168"/>
      <c r="N4799" s="147"/>
      <c r="O4799" s="105" t="s">
        <v>52</v>
      </c>
      <c r="P4799" s="171">
        <v>35319</v>
      </c>
      <c r="Q4799" s="31"/>
      <c r="R4799" s="83" t="s">
        <v>188</v>
      </c>
      <c r="S4799" s="31" t="s">
        <v>34</v>
      </c>
      <c r="T4799" s="31"/>
      <c r="U4799" s="168"/>
      <c r="V4799" s="149"/>
      <c r="W4799" s="140" t="str" cm="1">
        <f t="array" ref="W4799">IF(SUM(LEN(B4799:V4799))=0,"",IF(OR(OR(ISBLANK(F4799),SUM(LEN(C4799),LEN(D4799))=0),AND(NOT(E4799="Unknown"),ISBLANK(J4799)),AND(NOT(O4799="Unknown"),ISBLANK(R4799))),"Missing Information", INDEX(Table15[Entire Service Line Classification], MATCH(SUMIFS(Table15[Unique ID],Table15[System-Owned Portion],E4799,Table15[If Material Anything Other than "Lead" in Column E,Was Material Ever Previously Lead?],G4799,Table15[Customer-Owned Portion],O4799),Table15[Unique ID],0),0)))</f>
        <v>Non-lead</v>
      </c>
      <c r="X4799"/>
    </row>
    <row r="4800" spans="2:24" ht="30" x14ac:dyDescent="0.25">
      <c r="B4800" s="145" t="s">
        <v>5069</v>
      </c>
      <c r="C4800" s="31" t="s">
        <v>12666</v>
      </c>
      <c r="D4800" s="31"/>
      <c r="E4800" s="43" t="s">
        <v>52</v>
      </c>
      <c r="F4800" s="42" t="s">
        <v>34</v>
      </c>
      <c r="G4800" s="83" t="s">
        <v>34</v>
      </c>
      <c r="H4800" s="168">
        <v>35319</v>
      </c>
      <c r="I4800" s="31"/>
      <c r="J4800" s="83" t="s">
        <v>188</v>
      </c>
      <c r="K4800" s="31" t="s">
        <v>34</v>
      </c>
      <c r="L4800" s="31"/>
      <c r="M4800" s="168"/>
      <c r="N4800" s="147"/>
      <c r="O4800" s="105" t="s">
        <v>52</v>
      </c>
      <c r="P4800" s="171">
        <v>35319</v>
      </c>
      <c r="Q4800" s="31"/>
      <c r="R4800" s="83" t="s">
        <v>188</v>
      </c>
      <c r="S4800" s="31" t="s">
        <v>34</v>
      </c>
      <c r="T4800" s="31"/>
      <c r="U4800" s="168"/>
      <c r="V4800" s="149"/>
      <c r="W4800" s="140" t="str" cm="1">
        <f t="array" ref="W4800">IF(SUM(LEN(B4800:V4800))=0,"",IF(OR(OR(ISBLANK(F4800),SUM(LEN(C4800),LEN(D4800))=0),AND(NOT(E4800="Unknown"),ISBLANK(J4800)),AND(NOT(O4800="Unknown"),ISBLANK(R4800))),"Missing Information", INDEX(Table15[Entire Service Line Classification], MATCH(SUMIFS(Table15[Unique ID],Table15[System-Owned Portion],E4800,Table15[If Material Anything Other than "Lead" in Column E,Was Material Ever Previously Lead?],G4800,Table15[Customer-Owned Portion],O4800),Table15[Unique ID],0),0)))</f>
        <v>Non-lead</v>
      </c>
      <c r="X4800"/>
    </row>
    <row r="4801" spans="2:24" ht="30" x14ac:dyDescent="0.25">
      <c r="B4801" s="145" t="s">
        <v>5108</v>
      </c>
      <c r="C4801" s="31" t="s">
        <v>12705</v>
      </c>
      <c r="D4801" s="31"/>
      <c r="E4801" s="43" t="s">
        <v>52</v>
      </c>
      <c r="F4801" s="42" t="s">
        <v>34</v>
      </c>
      <c r="G4801" s="83" t="s">
        <v>34</v>
      </c>
      <c r="H4801" s="168">
        <v>35319</v>
      </c>
      <c r="I4801" s="31"/>
      <c r="J4801" s="83" t="s">
        <v>188</v>
      </c>
      <c r="K4801" s="31" t="s">
        <v>34</v>
      </c>
      <c r="L4801" s="31"/>
      <c r="M4801" s="168"/>
      <c r="N4801" s="147"/>
      <c r="O4801" s="105" t="s">
        <v>52</v>
      </c>
      <c r="P4801" s="171">
        <v>35319</v>
      </c>
      <c r="Q4801" s="31"/>
      <c r="R4801" s="83" t="s">
        <v>188</v>
      </c>
      <c r="S4801" s="31" t="s">
        <v>34</v>
      </c>
      <c r="T4801" s="31"/>
      <c r="U4801" s="168"/>
      <c r="V4801" s="149"/>
      <c r="W4801" s="140" t="str" cm="1">
        <f t="array" ref="W4801">IF(SUM(LEN(B4801:V4801))=0,"",IF(OR(OR(ISBLANK(F4801),SUM(LEN(C4801),LEN(D4801))=0),AND(NOT(E4801="Unknown"),ISBLANK(J4801)),AND(NOT(O4801="Unknown"),ISBLANK(R4801))),"Missing Information", INDEX(Table15[Entire Service Line Classification], MATCH(SUMIFS(Table15[Unique ID],Table15[System-Owned Portion],E4801,Table15[If Material Anything Other than "Lead" in Column E,Was Material Ever Previously Lead?],G4801,Table15[Customer-Owned Portion],O4801),Table15[Unique ID],0),0)))</f>
        <v>Non-lead</v>
      </c>
      <c r="X4801"/>
    </row>
    <row r="4802" spans="2:24" ht="30" x14ac:dyDescent="0.25">
      <c r="B4802" s="145" t="s">
        <v>5109</v>
      </c>
      <c r="C4802" s="31" t="s">
        <v>12706</v>
      </c>
      <c r="D4802" s="31"/>
      <c r="E4802" s="43" t="s">
        <v>52</v>
      </c>
      <c r="F4802" s="42" t="s">
        <v>34</v>
      </c>
      <c r="G4802" s="83" t="s">
        <v>34</v>
      </c>
      <c r="H4802" s="168">
        <v>35319</v>
      </c>
      <c r="I4802" s="31"/>
      <c r="J4802" s="83" t="s">
        <v>188</v>
      </c>
      <c r="K4802" s="31" t="s">
        <v>34</v>
      </c>
      <c r="L4802" s="31"/>
      <c r="M4802" s="168"/>
      <c r="N4802" s="147"/>
      <c r="O4802" s="105" t="s">
        <v>52</v>
      </c>
      <c r="P4802" s="171">
        <v>35319</v>
      </c>
      <c r="Q4802" s="31"/>
      <c r="R4802" s="83" t="s">
        <v>188</v>
      </c>
      <c r="S4802" s="31" t="s">
        <v>34</v>
      </c>
      <c r="T4802" s="31"/>
      <c r="U4802" s="168"/>
      <c r="V4802" s="149"/>
      <c r="W4802" s="140" t="str" cm="1">
        <f t="array" ref="W4802">IF(SUM(LEN(B4802:V4802))=0,"",IF(OR(OR(ISBLANK(F4802),SUM(LEN(C4802),LEN(D4802))=0),AND(NOT(E4802="Unknown"),ISBLANK(J4802)),AND(NOT(O4802="Unknown"),ISBLANK(R4802))),"Missing Information", INDEX(Table15[Entire Service Line Classification], MATCH(SUMIFS(Table15[Unique ID],Table15[System-Owned Portion],E4802,Table15[If Material Anything Other than "Lead" in Column E,Was Material Ever Previously Lead?],G4802,Table15[Customer-Owned Portion],O4802),Table15[Unique ID],0),0)))</f>
        <v>Non-lead</v>
      </c>
      <c r="X4802"/>
    </row>
    <row r="4803" spans="2:24" ht="30" x14ac:dyDescent="0.25">
      <c r="B4803" s="145" t="s">
        <v>5110</v>
      </c>
      <c r="C4803" s="31" t="s">
        <v>12707</v>
      </c>
      <c r="D4803" s="31"/>
      <c r="E4803" s="43" t="s">
        <v>52</v>
      </c>
      <c r="F4803" s="42" t="s">
        <v>34</v>
      </c>
      <c r="G4803" s="83" t="s">
        <v>34</v>
      </c>
      <c r="H4803" s="168">
        <v>35319</v>
      </c>
      <c r="I4803" s="31"/>
      <c r="J4803" s="83" t="s">
        <v>188</v>
      </c>
      <c r="K4803" s="31" t="s">
        <v>34</v>
      </c>
      <c r="L4803" s="31"/>
      <c r="M4803" s="168"/>
      <c r="N4803" s="147"/>
      <c r="O4803" s="105" t="s">
        <v>52</v>
      </c>
      <c r="P4803" s="171">
        <v>35319</v>
      </c>
      <c r="Q4803" s="31"/>
      <c r="R4803" s="83" t="s">
        <v>188</v>
      </c>
      <c r="S4803" s="31" t="s">
        <v>34</v>
      </c>
      <c r="T4803" s="31"/>
      <c r="U4803" s="168"/>
      <c r="V4803" s="149"/>
      <c r="W4803" s="140" t="str" cm="1">
        <f t="array" ref="W4803">IF(SUM(LEN(B4803:V4803))=0,"",IF(OR(OR(ISBLANK(F4803),SUM(LEN(C4803),LEN(D4803))=0),AND(NOT(E4803="Unknown"),ISBLANK(J4803)),AND(NOT(O4803="Unknown"),ISBLANK(R4803))),"Missing Information", INDEX(Table15[Entire Service Line Classification], MATCH(SUMIFS(Table15[Unique ID],Table15[System-Owned Portion],E4803,Table15[If Material Anything Other than "Lead" in Column E,Was Material Ever Previously Lead?],G4803,Table15[Customer-Owned Portion],O4803),Table15[Unique ID],0),0)))</f>
        <v>Non-lead</v>
      </c>
      <c r="X4803"/>
    </row>
    <row r="4804" spans="2:24" ht="30" x14ac:dyDescent="0.25">
      <c r="B4804" s="145" t="s">
        <v>833</v>
      </c>
      <c r="C4804" s="31" t="s">
        <v>8246</v>
      </c>
      <c r="D4804" s="31"/>
      <c r="E4804" s="43" t="s">
        <v>52</v>
      </c>
      <c r="F4804" s="42" t="s">
        <v>34</v>
      </c>
      <c r="G4804" s="83" t="s">
        <v>34</v>
      </c>
      <c r="H4804" s="168">
        <v>35318</v>
      </c>
      <c r="I4804" s="31"/>
      <c r="J4804" s="83" t="s">
        <v>188</v>
      </c>
      <c r="K4804" s="31" t="s">
        <v>34</v>
      </c>
      <c r="L4804" s="31"/>
      <c r="M4804" s="168"/>
      <c r="N4804" s="147"/>
      <c r="O4804" s="105" t="s">
        <v>52</v>
      </c>
      <c r="P4804" s="171">
        <v>35318</v>
      </c>
      <c r="Q4804" s="31"/>
      <c r="R4804" s="83" t="s">
        <v>188</v>
      </c>
      <c r="S4804" s="31" t="s">
        <v>34</v>
      </c>
      <c r="T4804" s="31"/>
      <c r="U4804" s="168"/>
      <c r="V4804" s="149"/>
      <c r="W4804" s="140" t="str" cm="1">
        <f t="array" ref="W4804">IF(SUM(LEN(B4804:V4804))=0,"",IF(OR(OR(ISBLANK(F4804),SUM(LEN(C4804),LEN(D4804))=0),AND(NOT(E4804="Unknown"),ISBLANK(J4804)),AND(NOT(O4804="Unknown"),ISBLANK(R4804))),"Missing Information", INDEX(Table15[Entire Service Line Classification], MATCH(SUMIFS(Table15[Unique ID],Table15[System-Owned Portion],E4804,Table15[If Material Anything Other than "Lead" in Column E,Was Material Ever Previously Lead?],G4804,Table15[Customer-Owned Portion],O4804),Table15[Unique ID],0),0)))</f>
        <v>Non-lead</v>
      </c>
      <c r="X4804"/>
    </row>
    <row r="4805" spans="2:24" ht="30" x14ac:dyDescent="0.25">
      <c r="B4805" s="145" t="s">
        <v>1382</v>
      </c>
      <c r="C4805" s="31" t="s">
        <v>8795</v>
      </c>
      <c r="D4805" s="31"/>
      <c r="E4805" s="43" t="s">
        <v>52</v>
      </c>
      <c r="F4805" s="42" t="s">
        <v>34</v>
      </c>
      <c r="G4805" s="83" t="s">
        <v>34</v>
      </c>
      <c r="H4805" s="168">
        <v>35318</v>
      </c>
      <c r="I4805" s="31"/>
      <c r="J4805" s="83" t="s">
        <v>188</v>
      </c>
      <c r="K4805" s="31" t="s">
        <v>34</v>
      </c>
      <c r="L4805" s="31"/>
      <c r="M4805" s="168"/>
      <c r="N4805" s="147"/>
      <c r="O4805" s="105" t="s">
        <v>52</v>
      </c>
      <c r="P4805" s="171">
        <v>35318</v>
      </c>
      <c r="Q4805" s="31"/>
      <c r="R4805" s="83" t="s">
        <v>188</v>
      </c>
      <c r="S4805" s="31" t="s">
        <v>34</v>
      </c>
      <c r="T4805" s="31"/>
      <c r="U4805" s="168"/>
      <c r="V4805" s="149"/>
      <c r="W4805" s="140" t="str" cm="1">
        <f t="array" ref="W4805">IF(SUM(LEN(B4805:V4805))=0,"",IF(OR(OR(ISBLANK(F4805),SUM(LEN(C4805),LEN(D4805))=0),AND(NOT(E4805="Unknown"),ISBLANK(J4805)),AND(NOT(O4805="Unknown"),ISBLANK(R4805))),"Missing Information", INDEX(Table15[Entire Service Line Classification], MATCH(SUMIFS(Table15[Unique ID],Table15[System-Owned Portion],E4805,Table15[If Material Anything Other than "Lead" in Column E,Was Material Ever Previously Lead?],G4805,Table15[Customer-Owned Portion],O4805),Table15[Unique ID],0),0)))</f>
        <v>Non-lead</v>
      </c>
      <c r="X4805"/>
    </row>
    <row r="4806" spans="2:24" ht="30" x14ac:dyDescent="0.25">
      <c r="B4806" s="145" t="s">
        <v>1430</v>
      </c>
      <c r="C4806" s="31" t="s">
        <v>8843</v>
      </c>
      <c r="D4806" s="31"/>
      <c r="E4806" s="43" t="s">
        <v>52</v>
      </c>
      <c r="F4806" s="42" t="s">
        <v>34</v>
      </c>
      <c r="G4806" s="83" t="s">
        <v>34</v>
      </c>
      <c r="H4806" s="168">
        <v>35318</v>
      </c>
      <c r="I4806" s="31"/>
      <c r="J4806" s="83" t="s">
        <v>188</v>
      </c>
      <c r="K4806" s="31" t="s">
        <v>34</v>
      </c>
      <c r="L4806" s="31"/>
      <c r="M4806" s="168"/>
      <c r="N4806" s="147"/>
      <c r="O4806" s="105" t="s">
        <v>52</v>
      </c>
      <c r="P4806" s="171">
        <v>35318</v>
      </c>
      <c r="Q4806" s="31"/>
      <c r="R4806" s="83" t="s">
        <v>188</v>
      </c>
      <c r="S4806" s="31" t="s">
        <v>34</v>
      </c>
      <c r="T4806" s="31"/>
      <c r="U4806" s="168"/>
      <c r="V4806" s="149"/>
      <c r="W4806" s="140" t="str" cm="1">
        <f t="array" ref="W4806">IF(SUM(LEN(B4806:V4806))=0,"",IF(OR(OR(ISBLANK(F4806),SUM(LEN(C4806),LEN(D4806))=0),AND(NOT(E4806="Unknown"),ISBLANK(J4806)),AND(NOT(O4806="Unknown"),ISBLANK(R4806))),"Missing Information", INDEX(Table15[Entire Service Line Classification], MATCH(SUMIFS(Table15[Unique ID],Table15[System-Owned Portion],E4806,Table15[If Material Anything Other than "Lead" in Column E,Was Material Ever Previously Lead?],G4806,Table15[Customer-Owned Portion],O4806),Table15[Unique ID],0),0)))</f>
        <v>Non-lead</v>
      </c>
      <c r="X4806"/>
    </row>
    <row r="4807" spans="2:24" ht="30" x14ac:dyDescent="0.25">
      <c r="B4807" s="145" t="s">
        <v>1940</v>
      </c>
      <c r="C4807" s="31" t="s">
        <v>9372</v>
      </c>
      <c r="D4807" s="31"/>
      <c r="E4807" s="43" t="s">
        <v>52</v>
      </c>
      <c r="F4807" s="42" t="s">
        <v>34</v>
      </c>
      <c r="G4807" s="83" t="s">
        <v>34</v>
      </c>
      <c r="H4807" s="168">
        <v>35318</v>
      </c>
      <c r="I4807" s="31"/>
      <c r="J4807" s="83" t="s">
        <v>188</v>
      </c>
      <c r="K4807" s="31" t="s">
        <v>34</v>
      </c>
      <c r="L4807" s="31"/>
      <c r="M4807" s="168"/>
      <c r="N4807" s="147"/>
      <c r="O4807" s="105" t="s">
        <v>52</v>
      </c>
      <c r="P4807" s="171">
        <v>35318</v>
      </c>
      <c r="Q4807" s="31"/>
      <c r="R4807" s="83" t="s">
        <v>188</v>
      </c>
      <c r="S4807" s="31" t="s">
        <v>34</v>
      </c>
      <c r="T4807" s="31"/>
      <c r="U4807" s="168"/>
      <c r="V4807" s="149"/>
      <c r="W4807" s="140" t="str" cm="1">
        <f t="array" ref="W4807">IF(SUM(LEN(B4807:V4807))=0,"",IF(OR(OR(ISBLANK(F4807),SUM(LEN(C4807),LEN(D4807))=0),AND(NOT(E4807="Unknown"),ISBLANK(J4807)),AND(NOT(O4807="Unknown"),ISBLANK(R4807))),"Missing Information", INDEX(Table15[Entire Service Line Classification], MATCH(SUMIFS(Table15[Unique ID],Table15[System-Owned Portion],E4807,Table15[If Material Anything Other than "Lead" in Column E,Was Material Ever Previously Lead?],G4807,Table15[Customer-Owned Portion],O4807),Table15[Unique ID],0),0)))</f>
        <v>Non-lead</v>
      </c>
      <c r="X4807"/>
    </row>
    <row r="4808" spans="2:24" ht="30" x14ac:dyDescent="0.25">
      <c r="B4808" s="145" t="s">
        <v>1946</v>
      </c>
      <c r="C4808" s="31" t="s">
        <v>9378</v>
      </c>
      <c r="D4808" s="31"/>
      <c r="E4808" s="43" t="s">
        <v>52</v>
      </c>
      <c r="F4808" s="42" t="s">
        <v>34</v>
      </c>
      <c r="G4808" s="83" t="s">
        <v>34</v>
      </c>
      <c r="H4808" s="168">
        <v>35312</v>
      </c>
      <c r="I4808" s="31"/>
      <c r="J4808" s="83" t="s">
        <v>188</v>
      </c>
      <c r="K4808" s="31" t="s">
        <v>34</v>
      </c>
      <c r="L4808" s="31"/>
      <c r="M4808" s="168"/>
      <c r="N4808" s="147"/>
      <c r="O4808" s="105" t="s">
        <v>52</v>
      </c>
      <c r="P4808" s="171">
        <v>35312</v>
      </c>
      <c r="Q4808" s="31"/>
      <c r="R4808" s="83" t="s">
        <v>188</v>
      </c>
      <c r="S4808" s="31" t="s">
        <v>34</v>
      </c>
      <c r="T4808" s="31"/>
      <c r="U4808" s="168"/>
      <c r="V4808" s="149"/>
      <c r="W4808" s="140" t="str" cm="1">
        <f t="array" ref="W4808">IF(SUM(LEN(B4808:V4808))=0,"",IF(OR(OR(ISBLANK(F4808),SUM(LEN(C4808),LEN(D4808))=0),AND(NOT(E4808="Unknown"),ISBLANK(J4808)),AND(NOT(O4808="Unknown"),ISBLANK(R4808))),"Missing Information", INDEX(Table15[Entire Service Line Classification], MATCH(SUMIFS(Table15[Unique ID],Table15[System-Owned Portion],E4808,Table15[If Material Anything Other than "Lead" in Column E,Was Material Ever Previously Lead?],G4808,Table15[Customer-Owned Portion],O4808),Table15[Unique ID],0),0)))</f>
        <v>Non-lead</v>
      </c>
      <c r="X4808"/>
    </row>
    <row r="4809" spans="2:24" ht="30" x14ac:dyDescent="0.25">
      <c r="B4809" s="145" t="s">
        <v>1369</v>
      </c>
      <c r="C4809" s="31" t="s">
        <v>8782</v>
      </c>
      <c r="D4809" s="31"/>
      <c r="E4809" s="43" t="s">
        <v>52</v>
      </c>
      <c r="F4809" s="42" t="s">
        <v>34</v>
      </c>
      <c r="G4809" s="83" t="s">
        <v>34</v>
      </c>
      <c r="H4809" s="168">
        <v>35304</v>
      </c>
      <c r="I4809" s="31"/>
      <c r="J4809" s="83" t="s">
        <v>188</v>
      </c>
      <c r="K4809" s="31" t="s">
        <v>34</v>
      </c>
      <c r="L4809" s="31"/>
      <c r="M4809" s="168"/>
      <c r="N4809" s="147"/>
      <c r="O4809" s="105" t="s">
        <v>52</v>
      </c>
      <c r="P4809" s="171">
        <v>35304</v>
      </c>
      <c r="Q4809" s="31"/>
      <c r="R4809" s="83" t="s">
        <v>188</v>
      </c>
      <c r="S4809" s="31" t="s">
        <v>34</v>
      </c>
      <c r="T4809" s="31"/>
      <c r="U4809" s="168"/>
      <c r="V4809" s="149"/>
      <c r="W4809" s="140" t="str" cm="1">
        <f t="array" ref="W4809">IF(SUM(LEN(B4809:V4809))=0,"",IF(OR(OR(ISBLANK(F4809),SUM(LEN(C4809),LEN(D4809))=0),AND(NOT(E4809="Unknown"),ISBLANK(J4809)),AND(NOT(O4809="Unknown"),ISBLANK(R4809))),"Missing Information", INDEX(Table15[Entire Service Line Classification], MATCH(SUMIFS(Table15[Unique ID],Table15[System-Owned Portion],E4809,Table15[If Material Anything Other than "Lead" in Column E,Was Material Ever Previously Lead?],G4809,Table15[Customer-Owned Portion],O4809),Table15[Unique ID],0),0)))</f>
        <v>Non-lead</v>
      </c>
      <c r="X4809"/>
    </row>
    <row r="4810" spans="2:24" ht="30" x14ac:dyDescent="0.25">
      <c r="B4810" s="145" t="s">
        <v>1896</v>
      </c>
      <c r="C4810" s="31" t="s">
        <v>9328</v>
      </c>
      <c r="D4810" s="31"/>
      <c r="E4810" s="43" t="s">
        <v>52</v>
      </c>
      <c r="F4810" s="42" t="s">
        <v>34</v>
      </c>
      <c r="G4810" s="83" t="s">
        <v>34</v>
      </c>
      <c r="H4810" s="168">
        <v>35304</v>
      </c>
      <c r="I4810" s="31"/>
      <c r="J4810" s="83" t="s">
        <v>188</v>
      </c>
      <c r="K4810" s="31" t="s">
        <v>34</v>
      </c>
      <c r="L4810" s="31"/>
      <c r="M4810" s="168"/>
      <c r="N4810" s="147"/>
      <c r="O4810" s="105" t="s">
        <v>52</v>
      </c>
      <c r="P4810" s="171">
        <v>35304</v>
      </c>
      <c r="Q4810" s="31"/>
      <c r="R4810" s="83" t="s">
        <v>188</v>
      </c>
      <c r="S4810" s="31" t="s">
        <v>34</v>
      </c>
      <c r="T4810" s="31"/>
      <c r="U4810" s="168"/>
      <c r="V4810" s="149"/>
      <c r="W4810" s="140" t="str" cm="1">
        <f t="array" ref="W4810">IF(SUM(LEN(B4810:V4810))=0,"",IF(OR(OR(ISBLANK(F4810),SUM(LEN(C4810),LEN(D4810))=0),AND(NOT(E4810="Unknown"),ISBLANK(J4810)),AND(NOT(O4810="Unknown"),ISBLANK(R4810))),"Missing Information", INDEX(Table15[Entire Service Line Classification], MATCH(SUMIFS(Table15[Unique ID],Table15[System-Owned Portion],E4810,Table15[If Material Anything Other than "Lead" in Column E,Was Material Ever Previously Lead?],G4810,Table15[Customer-Owned Portion],O4810),Table15[Unique ID],0),0)))</f>
        <v>Non-lead</v>
      </c>
      <c r="X4810"/>
    </row>
    <row r="4811" spans="2:24" ht="30" x14ac:dyDescent="0.25">
      <c r="B4811" s="145" t="s">
        <v>1905</v>
      </c>
      <c r="C4811" s="31" t="s">
        <v>9337</v>
      </c>
      <c r="D4811" s="31"/>
      <c r="E4811" s="43" t="s">
        <v>52</v>
      </c>
      <c r="F4811" s="42" t="s">
        <v>34</v>
      </c>
      <c r="G4811" s="83" t="s">
        <v>34</v>
      </c>
      <c r="H4811" s="168">
        <v>35304</v>
      </c>
      <c r="I4811" s="31"/>
      <c r="J4811" s="83" t="s">
        <v>188</v>
      </c>
      <c r="K4811" s="31" t="s">
        <v>34</v>
      </c>
      <c r="L4811" s="31"/>
      <c r="M4811" s="168"/>
      <c r="N4811" s="147"/>
      <c r="O4811" s="105" t="s">
        <v>52</v>
      </c>
      <c r="P4811" s="171">
        <v>35304</v>
      </c>
      <c r="Q4811" s="31"/>
      <c r="R4811" s="83" t="s">
        <v>188</v>
      </c>
      <c r="S4811" s="31" t="s">
        <v>34</v>
      </c>
      <c r="T4811" s="31"/>
      <c r="U4811" s="168"/>
      <c r="V4811" s="149"/>
      <c r="W4811" s="140" t="str" cm="1">
        <f t="array" ref="W4811">IF(SUM(LEN(B4811:V4811))=0,"",IF(OR(OR(ISBLANK(F4811),SUM(LEN(C4811),LEN(D4811))=0),AND(NOT(E4811="Unknown"),ISBLANK(J4811)),AND(NOT(O4811="Unknown"),ISBLANK(R4811))),"Missing Information", INDEX(Table15[Entire Service Line Classification], MATCH(SUMIFS(Table15[Unique ID],Table15[System-Owned Portion],E4811,Table15[If Material Anything Other than "Lead" in Column E,Was Material Ever Previously Lead?],G4811,Table15[Customer-Owned Portion],O4811),Table15[Unique ID],0),0)))</f>
        <v>Non-lead</v>
      </c>
      <c r="X4811"/>
    </row>
    <row r="4812" spans="2:24" ht="30" x14ac:dyDescent="0.25">
      <c r="B4812" s="145" t="s">
        <v>1912</v>
      </c>
      <c r="C4812" s="31" t="s">
        <v>9344</v>
      </c>
      <c r="D4812" s="31"/>
      <c r="E4812" s="43" t="s">
        <v>52</v>
      </c>
      <c r="F4812" s="42" t="s">
        <v>34</v>
      </c>
      <c r="G4812" s="83" t="s">
        <v>34</v>
      </c>
      <c r="H4812" s="168">
        <v>35304</v>
      </c>
      <c r="I4812" s="31"/>
      <c r="J4812" s="83" t="s">
        <v>188</v>
      </c>
      <c r="K4812" s="31" t="s">
        <v>34</v>
      </c>
      <c r="L4812" s="31"/>
      <c r="M4812" s="168"/>
      <c r="N4812" s="147"/>
      <c r="O4812" s="105" t="s">
        <v>52</v>
      </c>
      <c r="P4812" s="171">
        <v>35304</v>
      </c>
      <c r="Q4812" s="31"/>
      <c r="R4812" s="83" t="s">
        <v>188</v>
      </c>
      <c r="S4812" s="31" t="s">
        <v>34</v>
      </c>
      <c r="T4812" s="31"/>
      <c r="U4812" s="168"/>
      <c r="V4812" s="149"/>
      <c r="W4812" s="140" t="str" cm="1">
        <f t="array" ref="W4812">IF(SUM(LEN(B4812:V4812))=0,"",IF(OR(OR(ISBLANK(F4812),SUM(LEN(C4812),LEN(D4812))=0),AND(NOT(E4812="Unknown"),ISBLANK(J4812)),AND(NOT(O4812="Unknown"),ISBLANK(R4812))),"Missing Information", INDEX(Table15[Entire Service Line Classification], MATCH(SUMIFS(Table15[Unique ID],Table15[System-Owned Portion],E4812,Table15[If Material Anything Other than "Lead" in Column E,Was Material Ever Previously Lead?],G4812,Table15[Customer-Owned Portion],O4812),Table15[Unique ID],0),0)))</f>
        <v>Non-lead</v>
      </c>
      <c r="X4812"/>
    </row>
    <row r="4813" spans="2:24" ht="30" x14ac:dyDescent="0.25">
      <c r="B4813" s="145" t="s">
        <v>1913</v>
      </c>
      <c r="C4813" s="31" t="s">
        <v>9345</v>
      </c>
      <c r="D4813" s="31"/>
      <c r="E4813" s="43" t="s">
        <v>52</v>
      </c>
      <c r="F4813" s="42" t="s">
        <v>34</v>
      </c>
      <c r="G4813" s="83" t="s">
        <v>34</v>
      </c>
      <c r="H4813" s="168">
        <v>35304</v>
      </c>
      <c r="I4813" s="31"/>
      <c r="J4813" s="83" t="s">
        <v>188</v>
      </c>
      <c r="K4813" s="31" t="s">
        <v>34</v>
      </c>
      <c r="L4813" s="31"/>
      <c r="M4813" s="168"/>
      <c r="N4813" s="147"/>
      <c r="O4813" s="105" t="s">
        <v>52</v>
      </c>
      <c r="P4813" s="171">
        <v>35304</v>
      </c>
      <c r="Q4813" s="31"/>
      <c r="R4813" s="83" t="s">
        <v>188</v>
      </c>
      <c r="S4813" s="31" t="s">
        <v>34</v>
      </c>
      <c r="T4813" s="31"/>
      <c r="U4813" s="168"/>
      <c r="V4813" s="149"/>
      <c r="W4813" s="140" t="str" cm="1">
        <f t="array" ref="W4813">IF(SUM(LEN(B4813:V4813))=0,"",IF(OR(OR(ISBLANK(F4813),SUM(LEN(C4813),LEN(D4813))=0),AND(NOT(E4813="Unknown"),ISBLANK(J4813)),AND(NOT(O4813="Unknown"),ISBLANK(R4813))),"Missing Information", INDEX(Table15[Entire Service Line Classification], MATCH(SUMIFS(Table15[Unique ID],Table15[System-Owned Portion],E4813,Table15[If Material Anything Other than "Lead" in Column E,Was Material Ever Previously Lead?],G4813,Table15[Customer-Owned Portion],O4813),Table15[Unique ID],0),0)))</f>
        <v>Non-lead</v>
      </c>
      <c r="X4813"/>
    </row>
    <row r="4814" spans="2:24" ht="30" x14ac:dyDescent="0.25">
      <c r="B4814" s="145" t="s">
        <v>1915</v>
      </c>
      <c r="C4814" s="31" t="s">
        <v>9347</v>
      </c>
      <c r="D4814" s="31"/>
      <c r="E4814" s="43" t="s">
        <v>52</v>
      </c>
      <c r="F4814" s="42" t="s">
        <v>34</v>
      </c>
      <c r="G4814" s="83" t="s">
        <v>34</v>
      </c>
      <c r="H4814" s="168">
        <v>35304</v>
      </c>
      <c r="I4814" s="31"/>
      <c r="J4814" s="83" t="s">
        <v>188</v>
      </c>
      <c r="K4814" s="31" t="s">
        <v>34</v>
      </c>
      <c r="L4814" s="31"/>
      <c r="M4814" s="168"/>
      <c r="N4814" s="147"/>
      <c r="O4814" s="105" t="s">
        <v>52</v>
      </c>
      <c r="P4814" s="171">
        <v>35304</v>
      </c>
      <c r="Q4814" s="31"/>
      <c r="R4814" s="83" t="s">
        <v>188</v>
      </c>
      <c r="S4814" s="31" t="s">
        <v>34</v>
      </c>
      <c r="T4814" s="31"/>
      <c r="U4814" s="168"/>
      <c r="V4814" s="149"/>
      <c r="W4814" s="140" t="str" cm="1">
        <f t="array" ref="W4814">IF(SUM(LEN(B4814:V4814))=0,"",IF(OR(OR(ISBLANK(F4814),SUM(LEN(C4814),LEN(D4814))=0),AND(NOT(E4814="Unknown"),ISBLANK(J4814)),AND(NOT(O4814="Unknown"),ISBLANK(R4814))),"Missing Information", INDEX(Table15[Entire Service Line Classification], MATCH(SUMIFS(Table15[Unique ID],Table15[System-Owned Portion],E4814,Table15[If Material Anything Other than "Lead" in Column E,Was Material Ever Previously Lead?],G4814,Table15[Customer-Owned Portion],O4814),Table15[Unique ID],0),0)))</f>
        <v>Non-lead</v>
      </c>
      <c r="X4814"/>
    </row>
    <row r="4815" spans="2:24" ht="30" x14ac:dyDescent="0.25">
      <c r="B4815" s="145" t="s">
        <v>1956</v>
      </c>
      <c r="C4815" s="31" t="s">
        <v>9388</v>
      </c>
      <c r="D4815" s="31"/>
      <c r="E4815" s="43" t="s">
        <v>52</v>
      </c>
      <c r="F4815" s="42" t="s">
        <v>34</v>
      </c>
      <c r="G4815" s="83" t="s">
        <v>34</v>
      </c>
      <c r="H4815" s="168">
        <v>35304</v>
      </c>
      <c r="I4815" s="31"/>
      <c r="J4815" s="83" t="s">
        <v>188</v>
      </c>
      <c r="K4815" s="31" t="s">
        <v>34</v>
      </c>
      <c r="L4815" s="31"/>
      <c r="M4815" s="168"/>
      <c r="N4815" s="147"/>
      <c r="O4815" s="105" t="s">
        <v>52</v>
      </c>
      <c r="P4815" s="171">
        <v>35304</v>
      </c>
      <c r="Q4815" s="31"/>
      <c r="R4815" s="83" t="s">
        <v>188</v>
      </c>
      <c r="S4815" s="31" t="s">
        <v>34</v>
      </c>
      <c r="T4815" s="31"/>
      <c r="U4815" s="168"/>
      <c r="V4815" s="149"/>
      <c r="W4815" s="140" t="str" cm="1">
        <f t="array" ref="W4815">IF(SUM(LEN(B4815:V4815))=0,"",IF(OR(OR(ISBLANK(F4815),SUM(LEN(C4815),LEN(D4815))=0),AND(NOT(E4815="Unknown"),ISBLANK(J4815)),AND(NOT(O4815="Unknown"),ISBLANK(R4815))),"Missing Information", INDEX(Table15[Entire Service Line Classification], MATCH(SUMIFS(Table15[Unique ID],Table15[System-Owned Portion],E4815,Table15[If Material Anything Other than "Lead" in Column E,Was Material Ever Previously Lead?],G4815,Table15[Customer-Owned Portion],O4815),Table15[Unique ID],0),0)))</f>
        <v>Non-lead</v>
      </c>
      <c r="X4815"/>
    </row>
    <row r="4816" spans="2:24" ht="30" x14ac:dyDescent="0.25">
      <c r="B4816" s="145" t="s">
        <v>1985</v>
      </c>
      <c r="C4816" s="31" t="s">
        <v>9417</v>
      </c>
      <c r="D4816" s="31"/>
      <c r="E4816" s="43" t="s">
        <v>52</v>
      </c>
      <c r="F4816" s="42" t="s">
        <v>34</v>
      </c>
      <c r="G4816" s="83" t="s">
        <v>34</v>
      </c>
      <c r="H4816" s="168">
        <v>35304</v>
      </c>
      <c r="I4816" s="31"/>
      <c r="J4816" s="83" t="s">
        <v>188</v>
      </c>
      <c r="K4816" s="31" t="s">
        <v>34</v>
      </c>
      <c r="L4816" s="31"/>
      <c r="M4816" s="168"/>
      <c r="N4816" s="147"/>
      <c r="O4816" s="105" t="s">
        <v>52</v>
      </c>
      <c r="P4816" s="171">
        <v>35304</v>
      </c>
      <c r="Q4816" s="31"/>
      <c r="R4816" s="83" t="s">
        <v>188</v>
      </c>
      <c r="S4816" s="31" t="s">
        <v>34</v>
      </c>
      <c r="T4816" s="31"/>
      <c r="U4816" s="168"/>
      <c r="V4816" s="149"/>
      <c r="W4816" s="140" t="str" cm="1">
        <f t="array" ref="W4816">IF(SUM(LEN(B4816:V4816))=0,"",IF(OR(OR(ISBLANK(F4816),SUM(LEN(C4816),LEN(D4816))=0),AND(NOT(E4816="Unknown"),ISBLANK(J4816)),AND(NOT(O4816="Unknown"),ISBLANK(R4816))),"Missing Information", INDEX(Table15[Entire Service Line Classification], MATCH(SUMIFS(Table15[Unique ID],Table15[System-Owned Portion],E4816,Table15[If Material Anything Other than "Lead" in Column E,Was Material Ever Previously Lead?],G4816,Table15[Customer-Owned Portion],O4816),Table15[Unique ID],0),0)))</f>
        <v>Non-lead</v>
      </c>
      <c r="X4816"/>
    </row>
    <row r="4817" spans="2:24" ht="30" x14ac:dyDescent="0.25">
      <c r="B4817" s="145" t="s">
        <v>2003</v>
      </c>
      <c r="C4817" s="31" t="s">
        <v>9435</v>
      </c>
      <c r="D4817" s="31"/>
      <c r="E4817" s="43" t="s">
        <v>52</v>
      </c>
      <c r="F4817" s="42" t="s">
        <v>34</v>
      </c>
      <c r="G4817" s="83" t="s">
        <v>34</v>
      </c>
      <c r="H4817" s="168">
        <v>35304</v>
      </c>
      <c r="I4817" s="31"/>
      <c r="J4817" s="83" t="s">
        <v>188</v>
      </c>
      <c r="K4817" s="31" t="s">
        <v>34</v>
      </c>
      <c r="L4817" s="31"/>
      <c r="M4817" s="168"/>
      <c r="N4817" s="147"/>
      <c r="O4817" s="105" t="s">
        <v>52</v>
      </c>
      <c r="P4817" s="171">
        <v>35304</v>
      </c>
      <c r="Q4817" s="31"/>
      <c r="R4817" s="83" t="s">
        <v>188</v>
      </c>
      <c r="S4817" s="31" t="s">
        <v>34</v>
      </c>
      <c r="T4817" s="31"/>
      <c r="U4817" s="168"/>
      <c r="V4817" s="149"/>
      <c r="W4817" s="140" t="str" cm="1">
        <f t="array" ref="W4817">IF(SUM(LEN(B4817:V4817))=0,"",IF(OR(OR(ISBLANK(F4817),SUM(LEN(C4817),LEN(D4817))=0),AND(NOT(E4817="Unknown"),ISBLANK(J4817)),AND(NOT(O4817="Unknown"),ISBLANK(R4817))),"Missing Information", INDEX(Table15[Entire Service Line Classification], MATCH(SUMIFS(Table15[Unique ID],Table15[System-Owned Portion],E4817,Table15[If Material Anything Other than "Lead" in Column E,Was Material Ever Previously Lead?],G4817,Table15[Customer-Owned Portion],O4817),Table15[Unique ID],0),0)))</f>
        <v>Non-lead</v>
      </c>
      <c r="X4817"/>
    </row>
    <row r="4818" spans="2:24" ht="30" x14ac:dyDescent="0.25">
      <c r="B4818" s="145" t="s">
        <v>2012</v>
      </c>
      <c r="C4818" s="31" t="s">
        <v>9444</v>
      </c>
      <c r="D4818" s="31"/>
      <c r="E4818" s="43" t="s">
        <v>52</v>
      </c>
      <c r="F4818" s="42" t="s">
        <v>34</v>
      </c>
      <c r="G4818" s="83" t="s">
        <v>34</v>
      </c>
      <c r="H4818" s="168">
        <v>35304</v>
      </c>
      <c r="I4818" s="31"/>
      <c r="J4818" s="83" t="s">
        <v>188</v>
      </c>
      <c r="K4818" s="31" t="s">
        <v>34</v>
      </c>
      <c r="L4818" s="31"/>
      <c r="M4818" s="168"/>
      <c r="N4818" s="147"/>
      <c r="O4818" s="105" t="s">
        <v>52</v>
      </c>
      <c r="P4818" s="171">
        <v>35304</v>
      </c>
      <c r="Q4818" s="31"/>
      <c r="R4818" s="83" t="s">
        <v>188</v>
      </c>
      <c r="S4818" s="31" t="s">
        <v>34</v>
      </c>
      <c r="T4818" s="31"/>
      <c r="U4818" s="168"/>
      <c r="V4818" s="149"/>
      <c r="W4818" s="140" t="str" cm="1">
        <f t="array" ref="W4818">IF(SUM(LEN(B4818:V4818))=0,"",IF(OR(OR(ISBLANK(F4818),SUM(LEN(C4818),LEN(D4818))=0),AND(NOT(E4818="Unknown"),ISBLANK(J4818)),AND(NOT(O4818="Unknown"),ISBLANK(R4818))),"Missing Information", INDEX(Table15[Entire Service Line Classification], MATCH(SUMIFS(Table15[Unique ID],Table15[System-Owned Portion],E4818,Table15[If Material Anything Other than "Lead" in Column E,Was Material Ever Previously Lead?],G4818,Table15[Customer-Owned Portion],O4818),Table15[Unique ID],0),0)))</f>
        <v>Non-lead</v>
      </c>
      <c r="X4818"/>
    </row>
    <row r="4819" spans="2:24" ht="30" x14ac:dyDescent="0.25">
      <c r="B4819" s="145" t="s">
        <v>4664</v>
      </c>
      <c r="C4819" s="31" t="s">
        <v>12261</v>
      </c>
      <c r="D4819" s="31"/>
      <c r="E4819" s="43" t="s">
        <v>52</v>
      </c>
      <c r="F4819" s="42" t="s">
        <v>34</v>
      </c>
      <c r="G4819" s="83" t="s">
        <v>34</v>
      </c>
      <c r="H4819" s="168">
        <v>35303</v>
      </c>
      <c r="I4819" s="31"/>
      <c r="J4819" s="83" t="s">
        <v>188</v>
      </c>
      <c r="K4819" s="31" t="s">
        <v>34</v>
      </c>
      <c r="L4819" s="31"/>
      <c r="M4819" s="168"/>
      <c r="N4819" s="147"/>
      <c r="O4819" s="105" t="s">
        <v>52</v>
      </c>
      <c r="P4819" s="171">
        <v>35303</v>
      </c>
      <c r="Q4819" s="31"/>
      <c r="R4819" s="83" t="s">
        <v>188</v>
      </c>
      <c r="S4819" s="31" t="s">
        <v>34</v>
      </c>
      <c r="T4819" s="31"/>
      <c r="U4819" s="168"/>
      <c r="V4819" s="149"/>
      <c r="W4819" s="140" t="str" cm="1">
        <f t="array" ref="W4819">IF(SUM(LEN(B4819:V4819))=0,"",IF(OR(OR(ISBLANK(F4819),SUM(LEN(C4819),LEN(D4819))=0),AND(NOT(E4819="Unknown"),ISBLANK(J4819)),AND(NOT(O4819="Unknown"),ISBLANK(R4819))),"Missing Information", INDEX(Table15[Entire Service Line Classification], MATCH(SUMIFS(Table15[Unique ID],Table15[System-Owned Portion],E4819,Table15[If Material Anything Other than "Lead" in Column E,Was Material Ever Previously Lead?],G4819,Table15[Customer-Owned Portion],O4819),Table15[Unique ID],0),0)))</f>
        <v>Non-lead</v>
      </c>
      <c r="X4819"/>
    </row>
    <row r="4820" spans="2:24" ht="30" x14ac:dyDescent="0.25">
      <c r="B4820" s="145" t="s">
        <v>4666</v>
      </c>
      <c r="C4820" s="31" t="s">
        <v>12263</v>
      </c>
      <c r="D4820" s="31"/>
      <c r="E4820" s="43" t="s">
        <v>52</v>
      </c>
      <c r="F4820" s="42" t="s">
        <v>34</v>
      </c>
      <c r="G4820" s="83" t="s">
        <v>34</v>
      </c>
      <c r="H4820" s="168">
        <v>35303</v>
      </c>
      <c r="I4820" s="31"/>
      <c r="J4820" s="83" t="s">
        <v>188</v>
      </c>
      <c r="K4820" s="31" t="s">
        <v>34</v>
      </c>
      <c r="L4820" s="31"/>
      <c r="M4820" s="168"/>
      <c r="N4820" s="147"/>
      <c r="O4820" s="105" t="s">
        <v>52</v>
      </c>
      <c r="P4820" s="171">
        <v>35303</v>
      </c>
      <c r="Q4820" s="31"/>
      <c r="R4820" s="83" t="s">
        <v>188</v>
      </c>
      <c r="S4820" s="31" t="s">
        <v>34</v>
      </c>
      <c r="T4820" s="31"/>
      <c r="U4820" s="168"/>
      <c r="V4820" s="149"/>
      <c r="W4820" s="140" t="str" cm="1">
        <f t="array" ref="W4820">IF(SUM(LEN(B4820:V4820))=0,"",IF(OR(OR(ISBLANK(F4820),SUM(LEN(C4820),LEN(D4820))=0),AND(NOT(E4820="Unknown"),ISBLANK(J4820)),AND(NOT(O4820="Unknown"),ISBLANK(R4820))),"Missing Information", INDEX(Table15[Entire Service Line Classification], MATCH(SUMIFS(Table15[Unique ID],Table15[System-Owned Portion],E4820,Table15[If Material Anything Other than "Lead" in Column E,Was Material Ever Previously Lead?],G4820,Table15[Customer-Owned Portion],O4820),Table15[Unique ID],0),0)))</f>
        <v>Non-lead</v>
      </c>
      <c r="X4820"/>
    </row>
    <row r="4821" spans="2:24" ht="30" x14ac:dyDescent="0.25">
      <c r="B4821" s="145" t="s">
        <v>4676</v>
      </c>
      <c r="C4821" s="31" t="s">
        <v>12273</v>
      </c>
      <c r="D4821" s="31"/>
      <c r="E4821" s="43" t="s">
        <v>52</v>
      </c>
      <c r="F4821" s="42" t="s">
        <v>34</v>
      </c>
      <c r="G4821" s="83" t="s">
        <v>34</v>
      </c>
      <c r="H4821" s="168">
        <v>35303</v>
      </c>
      <c r="I4821" s="31"/>
      <c r="J4821" s="83" t="s">
        <v>188</v>
      </c>
      <c r="K4821" s="31" t="s">
        <v>34</v>
      </c>
      <c r="L4821" s="31"/>
      <c r="M4821" s="168"/>
      <c r="N4821" s="147"/>
      <c r="O4821" s="105" t="s">
        <v>52</v>
      </c>
      <c r="P4821" s="171">
        <v>35303</v>
      </c>
      <c r="Q4821" s="31"/>
      <c r="R4821" s="83" t="s">
        <v>188</v>
      </c>
      <c r="S4821" s="31" t="s">
        <v>34</v>
      </c>
      <c r="T4821" s="31"/>
      <c r="U4821" s="168"/>
      <c r="V4821" s="149"/>
      <c r="W4821" s="140" t="str" cm="1">
        <f t="array" ref="W4821">IF(SUM(LEN(B4821:V4821))=0,"",IF(OR(OR(ISBLANK(F4821),SUM(LEN(C4821),LEN(D4821))=0),AND(NOT(E4821="Unknown"),ISBLANK(J4821)),AND(NOT(O4821="Unknown"),ISBLANK(R4821))),"Missing Information", INDEX(Table15[Entire Service Line Classification], MATCH(SUMIFS(Table15[Unique ID],Table15[System-Owned Portion],E4821,Table15[If Material Anything Other than "Lead" in Column E,Was Material Ever Previously Lead?],G4821,Table15[Customer-Owned Portion],O4821),Table15[Unique ID],0),0)))</f>
        <v>Non-lead</v>
      </c>
      <c r="X4821"/>
    </row>
    <row r="4822" spans="2:24" ht="30" x14ac:dyDescent="0.25">
      <c r="B4822" s="145" t="s">
        <v>4678</v>
      </c>
      <c r="C4822" s="31" t="s">
        <v>12275</v>
      </c>
      <c r="D4822" s="31"/>
      <c r="E4822" s="43" t="s">
        <v>52</v>
      </c>
      <c r="F4822" s="42" t="s">
        <v>34</v>
      </c>
      <c r="G4822" s="83" t="s">
        <v>34</v>
      </c>
      <c r="H4822" s="168">
        <v>35303</v>
      </c>
      <c r="I4822" s="31"/>
      <c r="J4822" s="83" t="s">
        <v>188</v>
      </c>
      <c r="K4822" s="31" t="s">
        <v>34</v>
      </c>
      <c r="L4822" s="31"/>
      <c r="M4822" s="168"/>
      <c r="N4822" s="147"/>
      <c r="O4822" s="105" t="s">
        <v>52</v>
      </c>
      <c r="P4822" s="171">
        <v>35303</v>
      </c>
      <c r="Q4822" s="31"/>
      <c r="R4822" s="83" t="s">
        <v>188</v>
      </c>
      <c r="S4822" s="31" t="s">
        <v>34</v>
      </c>
      <c r="T4822" s="31"/>
      <c r="U4822" s="168"/>
      <c r="V4822" s="149"/>
      <c r="W4822" s="140" t="str" cm="1">
        <f t="array" ref="W4822">IF(SUM(LEN(B4822:V4822))=0,"",IF(OR(OR(ISBLANK(F4822),SUM(LEN(C4822),LEN(D4822))=0),AND(NOT(E4822="Unknown"),ISBLANK(J4822)),AND(NOT(O4822="Unknown"),ISBLANK(R4822))),"Missing Information", INDEX(Table15[Entire Service Line Classification], MATCH(SUMIFS(Table15[Unique ID],Table15[System-Owned Portion],E4822,Table15[If Material Anything Other than "Lead" in Column E,Was Material Ever Previously Lead?],G4822,Table15[Customer-Owned Portion],O4822),Table15[Unique ID],0),0)))</f>
        <v>Non-lead</v>
      </c>
      <c r="X4822"/>
    </row>
    <row r="4823" spans="2:24" ht="30" x14ac:dyDescent="0.25">
      <c r="B4823" s="145" t="s">
        <v>4687</v>
      </c>
      <c r="C4823" s="31" t="s">
        <v>12284</v>
      </c>
      <c r="D4823" s="31"/>
      <c r="E4823" s="43" t="s">
        <v>52</v>
      </c>
      <c r="F4823" s="42" t="s">
        <v>34</v>
      </c>
      <c r="G4823" s="83" t="s">
        <v>34</v>
      </c>
      <c r="H4823" s="168">
        <v>35303</v>
      </c>
      <c r="I4823" s="31"/>
      <c r="J4823" s="83" t="s">
        <v>188</v>
      </c>
      <c r="K4823" s="31" t="s">
        <v>34</v>
      </c>
      <c r="L4823" s="31"/>
      <c r="M4823" s="168"/>
      <c r="N4823" s="147"/>
      <c r="O4823" s="105" t="s">
        <v>52</v>
      </c>
      <c r="P4823" s="171">
        <v>35303</v>
      </c>
      <c r="Q4823" s="31"/>
      <c r="R4823" s="83" t="s">
        <v>188</v>
      </c>
      <c r="S4823" s="31" t="s">
        <v>34</v>
      </c>
      <c r="T4823" s="31"/>
      <c r="U4823" s="168"/>
      <c r="V4823" s="149"/>
      <c r="W4823" s="140" t="str" cm="1">
        <f t="array" ref="W4823">IF(SUM(LEN(B4823:V4823))=0,"",IF(OR(OR(ISBLANK(F4823),SUM(LEN(C4823),LEN(D4823))=0),AND(NOT(E4823="Unknown"),ISBLANK(J4823)),AND(NOT(O4823="Unknown"),ISBLANK(R4823))),"Missing Information", INDEX(Table15[Entire Service Line Classification], MATCH(SUMIFS(Table15[Unique ID],Table15[System-Owned Portion],E4823,Table15[If Material Anything Other than "Lead" in Column E,Was Material Ever Previously Lead?],G4823,Table15[Customer-Owned Portion],O4823),Table15[Unique ID],0),0)))</f>
        <v>Non-lead</v>
      </c>
      <c r="X4823"/>
    </row>
    <row r="4824" spans="2:24" ht="30" x14ac:dyDescent="0.25">
      <c r="B4824" s="145" t="s">
        <v>4699</v>
      </c>
      <c r="C4824" s="31" t="s">
        <v>12296</v>
      </c>
      <c r="D4824" s="31"/>
      <c r="E4824" s="43" t="s">
        <v>52</v>
      </c>
      <c r="F4824" s="42" t="s">
        <v>34</v>
      </c>
      <c r="G4824" s="83" t="s">
        <v>34</v>
      </c>
      <c r="H4824" s="168">
        <v>35303</v>
      </c>
      <c r="I4824" s="31"/>
      <c r="J4824" s="83" t="s">
        <v>188</v>
      </c>
      <c r="K4824" s="31" t="s">
        <v>34</v>
      </c>
      <c r="L4824" s="31"/>
      <c r="M4824" s="168"/>
      <c r="N4824" s="147"/>
      <c r="O4824" s="105" t="s">
        <v>52</v>
      </c>
      <c r="P4824" s="171">
        <v>35303</v>
      </c>
      <c r="Q4824" s="31"/>
      <c r="R4824" s="83" t="s">
        <v>188</v>
      </c>
      <c r="S4824" s="31" t="s">
        <v>34</v>
      </c>
      <c r="T4824" s="31"/>
      <c r="U4824" s="168"/>
      <c r="V4824" s="149"/>
      <c r="W4824" s="140" t="str" cm="1">
        <f t="array" ref="W4824">IF(SUM(LEN(B4824:V4824))=0,"",IF(OR(OR(ISBLANK(F4824),SUM(LEN(C4824),LEN(D4824))=0),AND(NOT(E4824="Unknown"),ISBLANK(J4824)),AND(NOT(O4824="Unknown"),ISBLANK(R4824))),"Missing Information", INDEX(Table15[Entire Service Line Classification], MATCH(SUMIFS(Table15[Unique ID],Table15[System-Owned Portion],E4824,Table15[If Material Anything Other than "Lead" in Column E,Was Material Ever Previously Lead?],G4824,Table15[Customer-Owned Portion],O4824),Table15[Unique ID],0),0)))</f>
        <v>Non-lead</v>
      </c>
      <c r="X4824"/>
    </row>
    <row r="4825" spans="2:24" ht="30" x14ac:dyDescent="0.25">
      <c r="B4825" s="145" t="s">
        <v>4858</v>
      </c>
      <c r="C4825" s="31" t="s">
        <v>12455</v>
      </c>
      <c r="D4825" s="31"/>
      <c r="E4825" s="43" t="s">
        <v>52</v>
      </c>
      <c r="F4825" s="42" t="s">
        <v>34</v>
      </c>
      <c r="G4825" s="83" t="s">
        <v>34</v>
      </c>
      <c r="H4825" s="168">
        <v>35303</v>
      </c>
      <c r="I4825" s="31"/>
      <c r="J4825" s="83" t="s">
        <v>188</v>
      </c>
      <c r="K4825" s="31" t="s">
        <v>34</v>
      </c>
      <c r="L4825" s="31"/>
      <c r="M4825" s="168"/>
      <c r="N4825" s="147"/>
      <c r="O4825" s="105" t="s">
        <v>52</v>
      </c>
      <c r="P4825" s="171">
        <v>35303</v>
      </c>
      <c r="Q4825" s="31"/>
      <c r="R4825" s="83" t="s">
        <v>188</v>
      </c>
      <c r="S4825" s="31" t="s">
        <v>34</v>
      </c>
      <c r="T4825" s="31"/>
      <c r="U4825" s="168"/>
      <c r="V4825" s="149"/>
      <c r="W4825" s="140" t="str" cm="1">
        <f t="array" ref="W4825">IF(SUM(LEN(B4825:V4825))=0,"",IF(OR(OR(ISBLANK(F4825),SUM(LEN(C4825),LEN(D4825))=0),AND(NOT(E4825="Unknown"),ISBLANK(J4825)),AND(NOT(O4825="Unknown"),ISBLANK(R4825))),"Missing Information", INDEX(Table15[Entire Service Line Classification], MATCH(SUMIFS(Table15[Unique ID],Table15[System-Owned Portion],E4825,Table15[If Material Anything Other than "Lead" in Column E,Was Material Ever Previously Lead?],G4825,Table15[Customer-Owned Portion],O4825),Table15[Unique ID],0),0)))</f>
        <v>Non-lead</v>
      </c>
      <c r="X4825"/>
    </row>
    <row r="4826" spans="2:24" ht="30" x14ac:dyDescent="0.25">
      <c r="B4826" s="145" t="s">
        <v>4865</v>
      </c>
      <c r="C4826" s="31" t="s">
        <v>12462</v>
      </c>
      <c r="D4826" s="31"/>
      <c r="E4826" s="43" t="s">
        <v>52</v>
      </c>
      <c r="F4826" s="42" t="s">
        <v>34</v>
      </c>
      <c r="G4826" s="83" t="s">
        <v>34</v>
      </c>
      <c r="H4826" s="168">
        <v>35303</v>
      </c>
      <c r="I4826" s="31"/>
      <c r="J4826" s="83" t="s">
        <v>188</v>
      </c>
      <c r="K4826" s="31" t="s">
        <v>34</v>
      </c>
      <c r="L4826" s="31"/>
      <c r="M4826" s="168"/>
      <c r="N4826" s="147"/>
      <c r="O4826" s="105" t="s">
        <v>52</v>
      </c>
      <c r="P4826" s="171">
        <v>35303</v>
      </c>
      <c r="Q4826" s="31"/>
      <c r="R4826" s="83" t="s">
        <v>188</v>
      </c>
      <c r="S4826" s="31" t="s">
        <v>34</v>
      </c>
      <c r="T4826" s="31"/>
      <c r="U4826" s="168"/>
      <c r="V4826" s="149"/>
      <c r="W4826" s="140" t="str" cm="1">
        <f t="array" ref="W4826">IF(SUM(LEN(B4826:V4826))=0,"",IF(OR(OR(ISBLANK(F4826),SUM(LEN(C4826),LEN(D4826))=0),AND(NOT(E4826="Unknown"),ISBLANK(J4826)),AND(NOT(O4826="Unknown"),ISBLANK(R4826))),"Missing Information", INDEX(Table15[Entire Service Line Classification], MATCH(SUMIFS(Table15[Unique ID],Table15[System-Owned Portion],E4826,Table15[If Material Anything Other than "Lead" in Column E,Was Material Ever Previously Lead?],G4826,Table15[Customer-Owned Portion],O4826),Table15[Unique ID],0),0)))</f>
        <v>Non-lead</v>
      </c>
      <c r="X4826"/>
    </row>
    <row r="4827" spans="2:24" ht="30" x14ac:dyDescent="0.25">
      <c r="B4827" s="145" t="s">
        <v>5023</v>
      </c>
      <c r="C4827" s="31" t="s">
        <v>12620</v>
      </c>
      <c r="D4827" s="31"/>
      <c r="E4827" s="43" t="s">
        <v>52</v>
      </c>
      <c r="F4827" s="42" t="s">
        <v>34</v>
      </c>
      <c r="G4827" s="83" t="s">
        <v>34</v>
      </c>
      <c r="H4827" s="168">
        <v>35303</v>
      </c>
      <c r="I4827" s="31"/>
      <c r="J4827" s="83" t="s">
        <v>188</v>
      </c>
      <c r="K4827" s="31" t="s">
        <v>34</v>
      </c>
      <c r="L4827" s="31"/>
      <c r="M4827" s="168"/>
      <c r="N4827" s="147"/>
      <c r="O4827" s="105" t="s">
        <v>52</v>
      </c>
      <c r="P4827" s="171">
        <v>35303</v>
      </c>
      <c r="Q4827" s="31"/>
      <c r="R4827" s="83" t="s">
        <v>188</v>
      </c>
      <c r="S4827" s="31" t="s">
        <v>34</v>
      </c>
      <c r="T4827" s="31"/>
      <c r="U4827" s="168"/>
      <c r="V4827" s="149"/>
      <c r="W4827" s="140" t="str" cm="1">
        <f t="array" ref="W4827">IF(SUM(LEN(B4827:V4827))=0,"",IF(OR(OR(ISBLANK(F4827),SUM(LEN(C4827),LEN(D4827))=0),AND(NOT(E4827="Unknown"),ISBLANK(J4827)),AND(NOT(O4827="Unknown"),ISBLANK(R4827))),"Missing Information", INDEX(Table15[Entire Service Line Classification], MATCH(SUMIFS(Table15[Unique ID],Table15[System-Owned Portion],E4827,Table15[If Material Anything Other than "Lead" in Column E,Was Material Ever Previously Lead?],G4827,Table15[Customer-Owned Portion],O4827),Table15[Unique ID],0),0)))</f>
        <v>Non-lead</v>
      </c>
      <c r="X4827"/>
    </row>
    <row r="4828" spans="2:24" ht="30" x14ac:dyDescent="0.25">
      <c r="B4828" s="145" t="s">
        <v>5070</v>
      </c>
      <c r="C4828" s="31" t="s">
        <v>12667</v>
      </c>
      <c r="D4828" s="31"/>
      <c r="E4828" s="43" t="s">
        <v>52</v>
      </c>
      <c r="F4828" s="42" t="s">
        <v>34</v>
      </c>
      <c r="G4828" s="83" t="s">
        <v>34</v>
      </c>
      <c r="H4828" s="168">
        <v>35303</v>
      </c>
      <c r="I4828" s="31"/>
      <c r="J4828" s="83" t="s">
        <v>188</v>
      </c>
      <c r="K4828" s="31" t="s">
        <v>34</v>
      </c>
      <c r="L4828" s="31"/>
      <c r="M4828" s="168"/>
      <c r="N4828" s="147"/>
      <c r="O4828" s="105" t="s">
        <v>52</v>
      </c>
      <c r="P4828" s="171">
        <v>35303</v>
      </c>
      <c r="Q4828" s="31"/>
      <c r="R4828" s="83" t="s">
        <v>188</v>
      </c>
      <c r="S4828" s="31" t="s">
        <v>34</v>
      </c>
      <c r="T4828" s="31"/>
      <c r="U4828" s="168"/>
      <c r="V4828" s="149"/>
      <c r="W4828" s="140" t="str" cm="1">
        <f t="array" ref="W4828">IF(SUM(LEN(B4828:V4828))=0,"",IF(OR(OR(ISBLANK(F4828),SUM(LEN(C4828),LEN(D4828))=0),AND(NOT(E4828="Unknown"),ISBLANK(J4828)),AND(NOT(O4828="Unknown"),ISBLANK(R4828))),"Missing Information", INDEX(Table15[Entire Service Line Classification], MATCH(SUMIFS(Table15[Unique ID],Table15[System-Owned Portion],E4828,Table15[If Material Anything Other than "Lead" in Column E,Was Material Ever Previously Lead?],G4828,Table15[Customer-Owned Portion],O4828),Table15[Unique ID],0),0)))</f>
        <v>Non-lead</v>
      </c>
      <c r="X4828"/>
    </row>
    <row r="4829" spans="2:24" ht="30" x14ac:dyDescent="0.25">
      <c r="B4829" s="145" t="s">
        <v>5071</v>
      </c>
      <c r="C4829" s="31" t="s">
        <v>12668</v>
      </c>
      <c r="D4829" s="31"/>
      <c r="E4829" s="43" t="s">
        <v>52</v>
      </c>
      <c r="F4829" s="42" t="s">
        <v>34</v>
      </c>
      <c r="G4829" s="83" t="s">
        <v>34</v>
      </c>
      <c r="H4829" s="168">
        <v>35303</v>
      </c>
      <c r="I4829" s="31"/>
      <c r="J4829" s="83" t="s">
        <v>188</v>
      </c>
      <c r="K4829" s="31" t="s">
        <v>34</v>
      </c>
      <c r="L4829" s="31"/>
      <c r="M4829" s="168"/>
      <c r="N4829" s="147"/>
      <c r="O4829" s="105" t="s">
        <v>52</v>
      </c>
      <c r="P4829" s="171">
        <v>35303</v>
      </c>
      <c r="Q4829" s="31"/>
      <c r="R4829" s="83" t="s">
        <v>188</v>
      </c>
      <c r="S4829" s="31" t="s">
        <v>34</v>
      </c>
      <c r="T4829" s="31"/>
      <c r="U4829" s="168"/>
      <c r="V4829" s="149"/>
      <c r="W4829" s="140" t="str" cm="1">
        <f t="array" ref="W4829">IF(SUM(LEN(B4829:V4829))=0,"",IF(OR(OR(ISBLANK(F4829),SUM(LEN(C4829),LEN(D4829))=0),AND(NOT(E4829="Unknown"),ISBLANK(J4829)),AND(NOT(O4829="Unknown"),ISBLANK(R4829))),"Missing Information", INDEX(Table15[Entire Service Line Classification], MATCH(SUMIFS(Table15[Unique ID],Table15[System-Owned Portion],E4829,Table15[If Material Anything Other than "Lead" in Column E,Was Material Ever Previously Lead?],G4829,Table15[Customer-Owned Portion],O4829),Table15[Unique ID],0),0)))</f>
        <v>Non-lead</v>
      </c>
      <c r="X4829"/>
    </row>
    <row r="4830" spans="2:24" ht="30" x14ac:dyDescent="0.25">
      <c r="B4830" s="145" t="s">
        <v>5163</v>
      </c>
      <c r="C4830" s="31" t="s">
        <v>12760</v>
      </c>
      <c r="D4830" s="31"/>
      <c r="E4830" s="43" t="s">
        <v>52</v>
      </c>
      <c r="F4830" s="42" t="s">
        <v>34</v>
      </c>
      <c r="G4830" s="83" t="s">
        <v>34</v>
      </c>
      <c r="H4830" s="168">
        <v>35303</v>
      </c>
      <c r="I4830" s="31"/>
      <c r="J4830" s="83" t="s">
        <v>188</v>
      </c>
      <c r="K4830" s="31" t="s">
        <v>34</v>
      </c>
      <c r="L4830" s="31"/>
      <c r="M4830" s="168"/>
      <c r="N4830" s="147"/>
      <c r="O4830" s="105" t="s">
        <v>52</v>
      </c>
      <c r="P4830" s="171">
        <v>35303</v>
      </c>
      <c r="Q4830" s="31"/>
      <c r="R4830" s="83" t="s">
        <v>188</v>
      </c>
      <c r="S4830" s="31" t="s">
        <v>34</v>
      </c>
      <c r="T4830" s="31"/>
      <c r="U4830" s="168"/>
      <c r="V4830" s="149"/>
      <c r="W4830" s="140" t="str" cm="1">
        <f t="array" ref="W4830">IF(SUM(LEN(B4830:V4830))=0,"",IF(OR(OR(ISBLANK(F4830),SUM(LEN(C4830),LEN(D4830))=0),AND(NOT(E4830="Unknown"),ISBLANK(J4830)),AND(NOT(O4830="Unknown"),ISBLANK(R4830))),"Missing Information", INDEX(Table15[Entire Service Line Classification], MATCH(SUMIFS(Table15[Unique ID],Table15[System-Owned Portion],E4830,Table15[If Material Anything Other than "Lead" in Column E,Was Material Ever Previously Lead?],G4830,Table15[Customer-Owned Portion],O4830),Table15[Unique ID],0),0)))</f>
        <v>Non-lead</v>
      </c>
      <c r="X4830"/>
    </row>
    <row r="4831" spans="2:24" ht="30" x14ac:dyDescent="0.25">
      <c r="B4831" s="145" t="s">
        <v>5417</v>
      </c>
      <c r="C4831" s="31" t="s">
        <v>13014</v>
      </c>
      <c r="D4831" s="31"/>
      <c r="E4831" s="43" t="s">
        <v>52</v>
      </c>
      <c r="F4831" s="42" t="s">
        <v>34</v>
      </c>
      <c r="G4831" s="83" t="s">
        <v>34</v>
      </c>
      <c r="H4831" s="168">
        <v>35303</v>
      </c>
      <c r="I4831" s="31"/>
      <c r="J4831" s="83" t="s">
        <v>188</v>
      </c>
      <c r="K4831" s="31" t="s">
        <v>34</v>
      </c>
      <c r="L4831" s="31"/>
      <c r="M4831" s="168"/>
      <c r="N4831" s="147"/>
      <c r="O4831" s="105" t="s">
        <v>52</v>
      </c>
      <c r="P4831" s="171">
        <v>35303</v>
      </c>
      <c r="Q4831" s="31"/>
      <c r="R4831" s="83" t="s">
        <v>188</v>
      </c>
      <c r="S4831" s="31" t="s">
        <v>34</v>
      </c>
      <c r="T4831" s="31"/>
      <c r="U4831" s="168"/>
      <c r="V4831" s="149"/>
      <c r="W4831" s="140" t="str" cm="1">
        <f t="array" ref="W4831">IF(SUM(LEN(B4831:V4831))=0,"",IF(OR(OR(ISBLANK(F4831),SUM(LEN(C4831),LEN(D4831))=0),AND(NOT(E4831="Unknown"),ISBLANK(J4831)),AND(NOT(O4831="Unknown"),ISBLANK(R4831))),"Missing Information", INDEX(Table15[Entire Service Line Classification], MATCH(SUMIFS(Table15[Unique ID],Table15[System-Owned Portion],E4831,Table15[If Material Anything Other than "Lead" in Column E,Was Material Ever Previously Lead?],G4831,Table15[Customer-Owned Portion],O4831),Table15[Unique ID],0),0)))</f>
        <v>Non-lead</v>
      </c>
      <c r="X4831"/>
    </row>
    <row r="4832" spans="2:24" ht="30" x14ac:dyDescent="0.25">
      <c r="B4832" s="145" t="s">
        <v>5223</v>
      </c>
      <c r="C4832" s="31" t="s">
        <v>12820</v>
      </c>
      <c r="D4832" s="31"/>
      <c r="E4832" s="43" t="s">
        <v>52</v>
      </c>
      <c r="F4832" s="42" t="s">
        <v>34</v>
      </c>
      <c r="G4832" s="83" t="s">
        <v>34</v>
      </c>
      <c r="H4832" s="168">
        <v>35291</v>
      </c>
      <c r="I4832" s="31"/>
      <c r="J4832" s="83" t="s">
        <v>188</v>
      </c>
      <c r="K4832" s="31" t="s">
        <v>34</v>
      </c>
      <c r="L4832" s="31"/>
      <c r="M4832" s="168"/>
      <c r="N4832" s="147"/>
      <c r="O4832" s="105" t="s">
        <v>52</v>
      </c>
      <c r="P4832" s="171">
        <v>35291</v>
      </c>
      <c r="Q4832" s="31"/>
      <c r="R4832" s="83" t="s">
        <v>188</v>
      </c>
      <c r="S4832" s="31" t="s">
        <v>34</v>
      </c>
      <c r="T4832" s="31"/>
      <c r="U4832" s="168"/>
      <c r="V4832" s="149"/>
      <c r="W4832" s="140" t="str" cm="1">
        <f t="array" ref="W4832">IF(SUM(LEN(B4832:V4832))=0,"",IF(OR(OR(ISBLANK(F4832),SUM(LEN(C4832),LEN(D4832))=0),AND(NOT(E4832="Unknown"),ISBLANK(J4832)),AND(NOT(O4832="Unknown"),ISBLANK(R4832))),"Missing Information", INDEX(Table15[Entire Service Line Classification], MATCH(SUMIFS(Table15[Unique ID],Table15[System-Owned Portion],E4832,Table15[If Material Anything Other than "Lead" in Column E,Was Material Ever Previously Lead?],G4832,Table15[Customer-Owned Portion],O4832),Table15[Unique ID],0),0)))</f>
        <v>Non-lead</v>
      </c>
      <c r="X4832"/>
    </row>
    <row r="4833" spans="2:24" ht="30" x14ac:dyDescent="0.25">
      <c r="B4833" s="145" t="s">
        <v>1924</v>
      </c>
      <c r="C4833" s="31" t="s">
        <v>9356</v>
      </c>
      <c r="D4833" s="31"/>
      <c r="E4833" s="43" t="s">
        <v>52</v>
      </c>
      <c r="F4833" s="42" t="s">
        <v>34</v>
      </c>
      <c r="G4833" s="83" t="s">
        <v>34</v>
      </c>
      <c r="H4833" s="168">
        <v>35282</v>
      </c>
      <c r="I4833" s="31"/>
      <c r="J4833" s="83" t="s">
        <v>188</v>
      </c>
      <c r="K4833" s="31" t="s">
        <v>34</v>
      </c>
      <c r="L4833" s="31"/>
      <c r="M4833" s="168"/>
      <c r="N4833" s="147"/>
      <c r="O4833" s="105" t="s">
        <v>52</v>
      </c>
      <c r="P4833" s="171">
        <v>35282</v>
      </c>
      <c r="Q4833" s="31"/>
      <c r="R4833" s="83" t="s">
        <v>188</v>
      </c>
      <c r="S4833" s="31" t="s">
        <v>34</v>
      </c>
      <c r="T4833" s="31"/>
      <c r="U4833" s="168"/>
      <c r="V4833" s="149"/>
      <c r="W4833" s="140" t="str" cm="1">
        <f t="array" ref="W4833">IF(SUM(LEN(B4833:V4833))=0,"",IF(OR(OR(ISBLANK(F4833),SUM(LEN(C4833),LEN(D4833))=0),AND(NOT(E4833="Unknown"),ISBLANK(J4833)),AND(NOT(O4833="Unknown"),ISBLANK(R4833))),"Missing Information", INDEX(Table15[Entire Service Line Classification], MATCH(SUMIFS(Table15[Unique ID],Table15[System-Owned Portion],E4833,Table15[If Material Anything Other than "Lead" in Column E,Was Material Ever Previously Lead?],G4833,Table15[Customer-Owned Portion],O4833),Table15[Unique ID],0),0)))</f>
        <v>Non-lead</v>
      </c>
      <c r="X4833"/>
    </row>
    <row r="4834" spans="2:24" ht="30" x14ac:dyDescent="0.25">
      <c r="B4834" s="145" t="s">
        <v>1938</v>
      </c>
      <c r="C4834" s="31" t="s">
        <v>9370</v>
      </c>
      <c r="D4834" s="31"/>
      <c r="E4834" s="43" t="s">
        <v>52</v>
      </c>
      <c r="F4834" s="42" t="s">
        <v>34</v>
      </c>
      <c r="G4834" s="83" t="s">
        <v>34</v>
      </c>
      <c r="H4834" s="168">
        <v>35282</v>
      </c>
      <c r="I4834" s="31"/>
      <c r="J4834" s="83" t="s">
        <v>188</v>
      </c>
      <c r="K4834" s="31" t="s">
        <v>34</v>
      </c>
      <c r="L4834" s="31"/>
      <c r="M4834" s="168"/>
      <c r="N4834" s="147"/>
      <c r="O4834" s="105" t="s">
        <v>52</v>
      </c>
      <c r="P4834" s="171">
        <v>35282</v>
      </c>
      <c r="Q4834" s="31"/>
      <c r="R4834" s="83" t="s">
        <v>188</v>
      </c>
      <c r="S4834" s="31" t="s">
        <v>34</v>
      </c>
      <c r="T4834" s="31"/>
      <c r="U4834" s="168"/>
      <c r="V4834" s="149"/>
      <c r="W4834" s="140" t="str" cm="1">
        <f t="array" ref="W4834">IF(SUM(LEN(B4834:V4834))=0,"",IF(OR(OR(ISBLANK(F4834),SUM(LEN(C4834),LEN(D4834))=0),AND(NOT(E4834="Unknown"),ISBLANK(J4834)),AND(NOT(O4834="Unknown"),ISBLANK(R4834))),"Missing Information", INDEX(Table15[Entire Service Line Classification], MATCH(SUMIFS(Table15[Unique ID],Table15[System-Owned Portion],E4834,Table15[If Material Anything Other than "Lead" in Column E,Was Material Ever Previously Lead?],G4834,Table15[Customer-Owned Portion],O4834),Table15[Unique ID],0),0)))</f>
        <v>Non-lead</v>
      </c>
      <c r="X4834"/>
    </row>
    <row r="4835" spans="2:24" ht="30" x14ac:dyDescent="0.25">
      <c r="B4835" s="145" t="s">
        <v>1942</v>
      </c>
      <c r="C4835" s="31" t="s">
        <v>9374</v>
      </c>
      <c r="D4835" s="31"/>
      <c r="E4835" s="43" t="s">
        <v>52</v>
      </c>
      <c r="F4835" s="42" t="s">
        <v>34</v>
      </c>
      <c r="G4835" s="83" t="s">
        <v>34</v>
      </c>
      <c r="H4835" s="168">
        <v>35282</v>
      </c>
      <c r="I4835" s="31"/>
      <c r="J4835" s="83" t="s">
        <v>188</v>
      </c>
      <c r="K4835" s="31" t="s">
        <v>34</v>
      </c>
      <c r="L4835" s="31"/>
      <c r="M4835" s="168"/>
      <c r="N4835" s="147"/>
      <c r="O4835" s="105" t="s">
        <v>52</v>
      </c>
      <c r="P4835" s="171">
        <v>35282</v>
      </c>
      <c r="Q4835" s="31"/>
      <c r="R4835" s="83" t="s">
        <v>188</v>
      </c>
      <c r="S4835" s="31" t="s">
        <v>34</v>
      </c>
      <c r="T4835" s="31"/>
      <c r="U4835" s="168"/>
      <c r="V4835" s="149"/>
      <c r="W4835" s="140" t="str" cm="1">
        <f t="array" ref="W4835">IF(SUM(LEN(B4835:V4835))=0,"",IF(OR(OR(ISBLANK(F4835),SUM(LEN(C4835),LEN(D4835))=0),AND(NOT(E4835="Unknown"),ISBLANK(J4835)),AND(NOT(O4835="Unknown"),ISBLANK(R4835))),"Missing Information", INDEX(Table15[Entire Service Line Classification], MATCH(SUMIFS(Table15[Unique ID],Table15[System-Owned Portion],E4835,Table15[If Material Anything Other than "Lead" in Column E,Was Material Ever Previously Lead?],G4835,Table15[Customer-Owned Portion],O4835),Table15[Unique ID],0),0)))</f>
        <v>Non-lead</v>
      </c>
      <c r="X4835"/>
    </row>
    <row r="4836" spans="2:24" ht="30" x14ac:dyDescent="0.25">
      <c r="B4836" s="145" t="s">
        <v>4712</v>
      </c>
      <c r="C4836" s="31" t="s">
        <v>12309</v>
      </c>
      <c r="D4836" s="31"/>
      <c r="E4836" s="43" t="s">
        <v>52</v>
      </c>
      <c r="F4836" s="42" t="s">
        <v>34</v>
      </c>
      <c r="G4836" s="83" t="s">
        <v>34</v>
      </c>
      <c r="H4836" s="168">
        <v>35278</v>
      </c>
      <c r="I4836" s="31"/>
      <c r="J4836" s="83" t="s">
        <v>188</v>
      </c>
      <c r="K4836" s="31" t="s">
        <v>34</v>
      </c>
      <c r="L4836" s="31"/>
      <c r="M4836" s="168"/>
      <c r="N4836" s="147"/>
      <c r="O4836" s="105" t="s">
        <v>52</v>
      </c>
      <c r="P4836" s="171">
        <v>35278</v>
      </c>
      <c r="Q4836" s="31"/>
      <c r="R4836" s="83" t="s">
        <v>188</v>
      </c>
      <c r="S4836" s="31" t="s">
        <v>34</v>
      </c>
      <c r="T4836" s="31"/>
      <c r="U4836" s="168"/>
      <c r="V4836" s="149"/>
      <c r="W4836" s="140" t="str" cm="1">
        <f t="array" ref="W4836">IF(SUM(LEN(B4836:V4836))=0,"",IF(OR(OR(ISBLANK(F4836),SUM(LEN(C4836),LEN(D4836))=0),AND(NOT(E4836="Unknown"),ISBLANK(J4836)),AND(NOT(O4836="Unknown"),ISBLANK(R4836))),"Missing Information", INDEX(Table15[Entire Service Line Classification], MATCH(SUMIFS(Table15[Unique ID],Table15[System-Owned Portion],E4836,Table15[If Material Anything Other than "Lead" in Column E,Was Material Ever Previously Lead?],G4836,Table15[Customer-Owned Portion],O4836),Table15[Unique ID],0),0)))</f>
        <v>Non-lead</v>
      </c>
      <c r="X4836"/>
    </row>
    <row r="4837" spans="2:24" ht="30" x14ac:dyDescent="0.25">
      <c r="B4837" s="145" t="s">
        <v>7180</v>
      </c>
      <c r="C4837" s="31" t="s">
        <v>14804</v>
      </c>
      <c r="D4837" s="31"/>
      <c r="E4837" s="43" t="s">
        <v>52</v>
      </c>
      <c r="F4837" s="42" t="s">
        <v>34</v>
      </c>
      <c r="G4837" s="83" t="s">
        <v>34</v>
      </c>
      <c r="H4837" s="168">
        <v>35273</v>
      </c>
      <c r="I4837" s="31"/>
      <c r="J4837" s="83" t="s">
        <v>188</v>
      </c>
      <c r="K4837" s="31" t="s">
        <v>34</v>
      </c>
      <c r="L4837" s="31"/>
      <c r="M4837" s="168"/>
      <c r="N4837" s="147"/>
      <c r="O4837" s="105" t="s">
        <v>52</v>
      </c>
      <c r="P4837" s="171">
        <v>35273</v>
      </c>
      <c r="Q4837" s="31"/>
      <c r="R4837" s="83" t="s">
        <v>188</v>
      </c>
      <c r="S4837" s="31" t="s">
        <v>34</v>
      </c>
      <c r="T4837" s="31"/>
      <c r="U4837" s="168"/>
      <c r="V4837" s="149"/>
      <c r="W4837" s="140" t="str" cm="1">
        <f t="array" ref="W4837">IF(SUM(LEN(B4837:V4837))=0,"",IF(OR(OR(ISBLANK(F4837),SUM(LEN(C4837),LEN(D4837))=0),AND(NOT(E4837="Unknown"),ISBLANK(J4837)),AND(NOT(O4837="Unknown"),ISBLANK(R4837))),"Missing Information", INDEX(Table15[Entire Service Line Classification], MATCH(SUMIFS(Table15[Unique ID],Table15[System-Owned Portion],E4837,Table15[If Material Anything Other than "Lead" in Column E,Was Material Ever Previously Lead?],G4837,Table15[Customer-Owned Portion],O4837),Table15[Unique ID],0),0)))</f>
        <v>Non-lead</v>
      </c>
      <c r="X4837"/>
    </row>
    <row r="4838" spans="2:24" ht="30" x14ac:dyDescent="0.25">
      <c r="B4838" s="145" t="s">
        <v>887</v>
      </c>
      <c r="C4838" s="31" t="s">
        <v>8300</v>
      </c>
      <c r="D4838" s="31"/>
      <c r="E4838" s="43" t="s">
        <v>52</v>
      </c>
      <c r="F4838" s="42" t="s">
        <v>34</v>
      </c>
      <c r="G4838" s="83" t="s">
        <v>34</v>
      </c>
      <c r="H4838" s="168">
        <v>35270</v>
      </c>
      <c r="I4838" s="31"/>
      <c r="J4838" s="83" t="s">
        <v>188</v>
      </c>
      <c r="K4838" s="31" t="s">
        <v>34</v>
      </c>
      <c r="L4838" s="31"/>
      <c r="M4838" s="168"/>
      <c r="N4838" s="147"/>
      <c r="O4838" s="105" t="s">
        <v>52</v>
      </c>
      <c r="P4838" s="171">
        <v>35270</v>
      </c>
      <c r="Q4838" s="31"/>
      <c r="R4838" s="83" t="s">
        <v>188</v>
      </c>
      <c r="S4838" s="31" t="s">
        <v>34</v>
      </c>
      <c r="T4838" s="31"/>
      <c r="U4838" s="168"/>
      <c r="V4838" s="149"/>
      <c r="W4838" s="140" t="str" cm="1">
        <f t="array" ref="W4838">IF(SUM(LEN(B4838:V4838))=0,"",IF(OR(OR(ISBLANK(F4838),SUM(LEN(C4838),LEN(D4838))=0),AND(NOT(E4838="Unknown"),ISBLANK(J4838)),AND(NOT(O4838="Unknown"),ISBLANK(R4838))),"Missing Information", INDEX(Table15[Entire Service Line Classification], MATCH(SUMIFS(Table15[Unique ID],Table15[System-Owned Portion],E4838,Table15[If Material Anything Other than "Lead" in Column E,Was Material Ever Previously Lead?],G4838,Table15[Customer-Owned Portion],O4838),Table15[Unique ID],0),0)))</f>
        <v>Non-lead</v>
      </c>
      <c r="X4838"/>
    </row>
    <row r="4839" spans="2:24" ht="30" x14ac:dyDescent="0.25">
      <c r="B4839" s="145" t="s">
        <v>1351</v>
      </c>
      <c r="C4839" s="31" t="s">
        <v>8764</v>
      </c>
      <c r="D4839" s="31"/>
      <c r="E4839" s="43" t="s">
        <v>52</v>
      </c>
      <c r="F4839" s="42" t="s">
        <v>34</v>
      </c>
      <c r="G4839" s="83" t="s">
        <v>34</v>
      </c>
      <c r="H4839" s="168">
        <v>35270</v>
      </c>
      <c r="I4839" s="31"/>
      <c r="J4839" s="83" t="s">
        <v>188</v>
      </c>
      <c r="K4839" s="31" t="s">
        <v>34</v>
      </c>
      <c r="L4839" s="31"/>
      <c r="M4839" s="168"/>
      <c r="N4839" s="147"/>
      <c r="O4839" s="105" t="s">
        <v>52</v>
      </c>
      <c r="P4839" s="171">
        <v>35270</v>
      </c>
      <c r="Q4839" s="31"/>
      <c r="R4839" s="83" t="s">
        <v>188</v>
      </c>
      <c r="S4839" s="31" t="s">
        <v>34</v>
      </c>
      <c r="T4839" s="31"/>
      <c r="U4839" s="168"/>
      <c r="V4839" s="149"/>
      <c r="W4839" s="140" t="str" cm="1">
        <f t="array" ref="W4839">IF(SUM(LEN(B4839:V4839))=0,"",IF(OR(OR(ISBLANK(F4839),SUM(LEN(C4839),LEN(D4839))=0),AND(NOT(E4839="Unknown"),ISBLANK(J4839)),AND(NOT(O4839="Unknown"),ISBLANK(R4839))),"Missing Information", INDEX(Table15[Entire Service Line Classification], MATCH(SUMIFS(Table15[Unique ID],Table15[System-Owned Portion],E4839,Table15[If Material Anything Other than "Lead" in Column E,Was Material Ever Previously Lead?],G4839,Table15[Customer-Owned Portion],O4839),Table15[Unique ID],0),0)))</f>
        <v>Non-lead</v>
      </c>
      <c r="X4839"/>
    </row>
    <row r="4840" spans="2:24" ht="30" x14ac:dyDescent="0.25">
      <c r="B4840" s="145" t="s">
        <v>1983</v>
      </c>
      <c r="C4840" s="31" t="s">
        <v>9415</v>
      </c>
      <c r="D4840" s="31"/>
      <c r="E4840" s="43" t="s">
        <v>52</v>
      </c>
      <c r="F4840" s="42" t="s">
        <v>34</v>
      </c>
      <c r="G4840" s="83" t="s">
        <v>34</v>
      </c>
      <c r="H4840" s="168">
        <v>35270</v>
      </c>
      <c r="I4840" s="31"/>
      <c r="J4840" s="83" t="s">
        <v>188</v>
      </c>
      <c r="K4840" s="31" t="s">
        <v>34</v>
      </c>
      <c r="L4840" s="31"/>
      <c r="M4840" s="168"/>
      <c r="N4840" s="147"/>
      <c r="O4840" s="105" t="s">
        <v>52</v>
      </c>
      <c r="P4840" s="171">
        <v>35270</v>
      </c>
      <c r="Q4840" s="31"/>
      <c r="R4840" s="83" t="s">
        <v>188</v>
      </c>
      <c r="S4840" s="31" t="s">
        <v>34</v>
      </c>
      <c r="T4840" s="31"/>
      <c r="U4840" s="168"/>
      <c r="V4840" s="149"/>
      <c r="W4840" s="140" t="str" cm="1">
        <f t="array" ref="W4840">IF(SUM(LEN(B4840:V4840))=0,"",IF(OR(OR(ISBLANK(F4840),SUM(LEN(C4840),LEN(D4840))=0),AND(NOT(E4840="Unknown"),ISBLANK(J4840)),AND(NOT(O4840="Unknown"),ISBLANK(R4840))),"Missing Information", INDEX(Table15[Entire Service Line Classification], MATCH(SUMIFS(Table15[Unique ID],Table15[System-Owned Portion],E4840,Table15[If Material Anything Other than "Lead" in Column E,Was Material Ever Previously Lead?],G4840,Table15[Customer-Owned Portion],O4840),Table15[Unique ID],0),0)))</f>
        <v>Non-lead</v>
      </c>
      <c r="X4840"/>
    </row>
    <row r="4841" spans="2:24" ht="30" x14ac:dyDescent="0.25">
      <c r="B4841" s="145" t="s">
        <v>4641</v>
      </c>
      <c r="C4841" s="31" t="s">
        <v>12238</v>
      </c>
      <c r="D4841" s="31"/>
      <c r="E4841" s="43" t="s">
        <v>52</v>
      </c>
      <c r="F4841" s="42" t="s">
        <v>34</v>
      </c>
      <c r="G4841" s="83" t="s">
        <v>34</v>
      </c>
      <c r="H4841" s="168">
        <v>35270</v>
      </c>
      <c r="I4841" s="31"/>
      <c r="J4841" s="83" t="s">
        <v>188</v>
      </c>
      <c r="K4841" s="31" t="s">
        <v>34</v>
      </c>
      <c r="L4841" s="31"/>
      <c r="M4841" s="168"/>
      <c r="N4841" s="147"/>
      <c r="O4841" s="105" t="s">
        <v>52</v>
      </c>
      <c r="P4841" s="171">
        <v>35270</v>
      </c>
      <c r="Q4841" s="31"/>
      <c r="R4841" s="83" t="s">
        <v>188</v>
      </c>
      <c r="S4841" s="31" t="s">
        <v>34</v>
      </c>
      <c r="T4841" s="31"/>
      <c r="U4841" s="168"/>
      <c r="V4841" s="149"/>
      <c r="W4841" s="140" t="str" cm="1">
        <f t="array" ref="W4841">IF(SUM(LEN(B4841:V4841))=0,"",IF(OR(OR(ISBLANK(F4841),SUM(LEN(C4841),LEN(D4841))=0),AND(NOT(E4841="Unknown"),ISBLANK(J4841)),AND(NOT(O4841="Unknown"),ISBLANK(R4841))),"Missing Information", INDEX(Table15[Entire Service Line Classification], MATCH(SUMIFS(Table15[Unique ID],Table15[System-Owned Portion],E4841,Table15[If Material Anything Other than "Lead" in Column E,Was Material Ever Previously Lead?],G4841,Table15[Customer-Owned Portion],O4841),Table15[Unique ID],0),0)))</f>
        <v>Non-lead</v>
      </c>
      <c r="X4841"/>
    </row>
    <row r="4842" spans="2:24" ht="30" x14ac:dyDescent="0.25">
      <c r="B4842" s="145" t="s">
        <v>4662</v>
      </c>
      <c r="C4842" s="31" t="s">
        <v>12259</v>
      </c>
      <c r="D4842" s="31"/>
      <c r="E4842" s="43" t="s">
        <v>52</v>
      </c>
      <c r="F4842" s="42" t="s">
        <v>34</v>
      </c>
      <c r="G4842" s="83" t="s">
        <v>34</v>
      </c>
      <c r="H4842" s="168">
        <v>35270</v>
      </c>
      <c r="I4842" s="31"/>
      <c r="J4842" s="83" t="s">
        <v>188</v>
      </c>
      <c r="K4842" s="31" t="s">
        <v>34</v>
      </c>
      <c r="L4842" s="31"/>
      <c r="M4842" s="168"/>
      <c r="N4842" s="147"/>
      <c r="O4842" s="105" t="s">
        <v>52</v>
      </c>
      <c r="P4842" s="171">
        <v>35270</v>
      </c>
      <c r="Q4842" s="31"/>
      <c r="R4842" s="83" t="s">
        <v>188</v>
      </c>
      <c r="S4842" s="31" t="s">
        <v>34</v>
      </c>
      <c r="T4842" s="31"/>
      <c r="U4842" s="168"/>
      <c r="V4842" s="149"/>
      <c r="W4842" s="140" t="str" cm="1">
        <f t="array" ref="W4842">IF(SUM(LEN(B4842:V4842))=0,"",IF(OR(OR(ISBLANK(F4842),SUM(LEN(C4842),LEN(D4842))=0),AND(NOT(E4842="Unknown"),ISBLANK(J4842)),AND(NOT(O4842="Unknown"),ISBLANK(R4842))),"Missing Information", INDEX(Table15[Entire Service Line Classification], MATCH(SUMIFS(Table15[Unique ID],Table15[System-Owned Portion],E4842,Table15[If Material Anything Other than "Lead" in Column E,Was Material Ever Previously Lead?],G4842,Table15[Customer-Owned Portion],O4842),Table15[Unique ID],0),0)))</f>
        <v>Non-lead</v>
      </c>
      <c r="X4842"/>
    </row>
    <row r="4843" spans="2:24" ht="30" x14ac:dyDescent="0.25">
      <c r="B4843" s="145" t="s">
        <v>4663</v>
      </c>
      <c r="C4843" s="31" t="s">
        <v>12260</v>
      </c>
      <c r="D4843" s="31"/>
      <c r="E4843" s="43" t="s">
        <v>52</v>
      </c>
      <c r="F4843" s="42" t="s">
        <v>34</v>
      </c>
      <c r="G4843" s="83" t="s">
        <v>34</v>
      </c>
      <c r="H4843" s="168">
        <v>35270</v>
      </c>
      <c r="I4843" s="31"/>
      <c r="J4843" s="83" t="s">
        <v>188</v>
      </c>
      <c r="K4843" s="31" t="s">
        <v>34</v>
      </c>
      <c r="L4843" s="31"/>
      <c r="M4843" s="168"/>
      <c r="N4843" s="147"/>
      <c r="O4843" s="105" t="s">
        <v>52</v>
      </c>
      <c r="P4843" s="171">
        <v>35270</v>
      </c>
      <c r="Q4843" s="31"/>
      <c r="R4843" s="83" t="s">
        <v>188</v>
      </c>
      <c r="S4843" s="31" t="s">
        <v>34</v>
      </c>
      <c r="T4843" s="31"/>
      <c r="U4843" s="168"/>
      <c r="V4843" s="149"/>
      <c r="W4843" s="140" t="str" cm="1">
        <f t="array" ref="W4843">IF(SUM(LEN(B4843:V4843))=0,"",IF(OR(OR(ISBLANK(F4843),SUM(LEN(C4843),LEN(D4843))=0),AND(NOT(E4843="Unknown"),ISBLANK(J4843)),AND(NOT(O4843="Unknown"),ISBLANK(R4843))),"Missing Information", INDEX(Table15[Entire Service Line Classification], MATCH(SUMIFS(Table15[Unique ID],Table15[System-Owned Portion],E4843,Table15[If Material Anything Other than "Lead" in Column E,Was Material Ever Previously Lead?],G4843,Table15[Customer-Owned Portion],O4843),Table15[Unique ID],0),0)))</f>
        <v>Non-lead</v>
      </c>
      <c r="X4843"/>
    </row>
    <row r="4844" spans="2:24" ht="30" x14ac:dyDescent="0.25">
      <c r="B4844" s="145" t="s">
        <v>4665</v>
      </c>
      <c r="C4844" s="31" t="s">
        <v>12262</v>
      </c>
      <c r="D4844" s="31"/>
      <c r="E4844" s="43" t="s">
        <v>52</v>
      </c>
      <c r="F4844" s="42" t="s">
        <v>34</v>
      </c>
      <c r="G4844" s="83" t="s">
        <v>34</v>
      </c>
      <c r="H4844" s="168">
        <v>35270</v>
      </c>
      <c r="I4844" s="31"/>
      <c r="J4844" s="83" t="s">
        <v>188</v>
      </c>
      <c r="K4844" s="31" t="s">
        <v>34</v>
      </c>
      <c r="L4844" s="31"/>
      <c r="M4844" s="168"/>
      <c r="N4844" s="147"/>
      <c r="O4844" s="105" t="s">
        <v>52</v>
      </c>
      <c r="P4844" s="171">
        <v>35270</v>
      </c>
      <c r="Q4844" s="31"/>
      <c r="R4844" s="83" t="s">
        <v>188</v>
      </c>
      <c r="S4844" s="31" t="s">
        <v>34</v>
      </c>
      <c r="T4844" s="31"/>
      <c r="U4844" s="168"/>
      <c r="V4844" s="149"/>
      <c r="W4844" s="140" t="str" cm="1">
        <f t="array" ref="W4844">IF(SUM(LEN(B4844:V4844))=0,"",IF(OR(OR(ISBLANK(F4844),SUM(LEN(C4844),LEN(D4844))=0),AND(NOT(E4844="Unknown"),ISBLANK(J4844)),AND(NOT(O4844="Unknown"),ISBLANK(R4844))),"Missing Information", INDEX(Table15[Entire Service Line Classification], MATCH(SUMIFS(Table15[Unique ID],Table15[System-Owned Portion],E4844,Table15[If Material Anything Other than "Lead" in Column E,Was Material Ever Previously Lead?],G4844,Table15[Customer-Owned Portion],O4844),Table15[Unique ID],0),0)))</f>
        <v>Non-lead</v>
      </c>
      <c r="X4844"/>
    </row>
    <row r="4845" spans="2:24" ht="30" x14ac:dyDescent="0.25">
      <c r="B4845" s="145" t="s">
        <v>4700</v>
      </c>
      <c r="C4845" s="31" t="s">
        <v>12297</v>
      </c>
      <c r="D4845" s="31"/>
      <c r="E4845" s="43" t="s">
        <v>52</v>
      </c>
      <c r="F4845" s="42" t="s">
        <v>34</v>
      </c>
      <c r="G4845" s="83" t="s">
        <v>34</v>
      </c>
      <c r="H4845" s="168">
        <v>35270</v>
      </c>
      <c r="I4845" s="31"/>
      <c r="J4845" s="83" t="s">
        <v>188</v>
      </c>
      <c r="K4845" s="31" t="s">
        <v>34</v>
      </c>
      <c r="L4845" s="31"/>
      <c r="M4845" s="168"/>
      <c r="N4845" s="147"/>
      <c r="O4845" s="105" t="s">
        <v>52</v>
      </c>
      <c r="P4845" s="171">
        <v>35270</v>
      </c>
      <c r="Q4845" s="31"/>
      <c r="R4845" s="83" t="s">
        <v>188</v>
      </c>
      <c r="S4845" s="31" t="s">
        <v>34</v>
      </c>
      <c r="T4845" s="31"/>
      <c r="U4845" s="168"/>
      <c r="V4845" s="149"/>
      <c r="W4845" s="140" t="str" cm="1">
        <f t="array" ref="W4845">IF(SUM(LEN(B4845:V4845))=0,"",IF(OR(OR(ISBLANK(F4845),SUM(LEN(C4845),LEN(D4845))=0),AND(NOT(E4845="Unknown"),ISBLANK(J4845)),AND(NOT(O4845="Unknown"),ISBLANK(R4845))),"Missing Information", INDEX(Table15[Entire Service Line Classification], MATCH(SUMIFS(Table15[Unique ID],Table15[System-Owned Portion],E4845,Table15[If Material Anything Other than "Lead" in Column E,Was Material Ever Previously Lead?],G4845,Table15[Customer-Owned Portion],O4845),Table15[Unique ID],0),0)))</f>
        <v>Non-lead</v>
      </c>
      <c r="X4845"/>
    </row>
    <row r="4846" spans="2:24" ht="30" x14ac:dyDescent="0.25">
      <c r="B4846" s="145" t="s">
        <v>4701</v>
      </c>
      <c r="C4846" s="31" t="s">
        <v>12298</v>
      </c>
      <c r="D4846" s="31"/>
      <c r="E4846" s="43" t="s">
        <v>52</v>
      </c>
      <c r="F4846" s="42" t="s">
        <v>34</v>
      </c>
      <c r="G4846" s="83" t="s">
        <v>34</v>
      </c>
      <c r="H4846" s="168">
        <v>35270</v>
      </c>
      <c r="I4846" s="31"/>
      <c r="J4846" s="83" t="s">
        <v>188</v>
      </c>
      <c r="K4846" s="31" t="s">
        <v>34</v>
      </c>
      <c r="L4846" s="31"/>
      <c r="M4846" s="168"/>
      <c r="N4846" s="147"/>
      <c r="O4846" s="105" t="s">
        <v>52</v>
      </c>
      <c r="P4846" s="171">
        <v>35270</v>
      </c>
      <c r="Q4846" s="31"/>
      <c r="R4846" s="83" t="s">
        <v>188</v>
      </c>
      <c r="S4846" s="31" t="s">
        <v>34</v>
      </c>
      <c r="T4846" s="31"/>
      <c r="U4846" s="168"/>
      <c r="V4846" s="149"/>
      <c r="W4846" s="140" t="str" cm="1">
        <f t="array" ref="W4846">IF(SUM(LEN(B4846:V4846))=0,"",IF(OR(OR(ISBLANK(F4846),SUM(LEN(C4846),LEN(D4846))=0),AND(NOT(E4846="Unknown"),ISBLANK(J4846)),AND(NOT(O4846="Unknown"),ISBLANK(R4846))),"Missing Information", INDEX(Table15[Entire Service Line Classification], MATCH(SUMIFS(Table15[Unique ID],Table15[System-Owned Portion],E4846,Table15[If Material Anything Other than "Lead" in Column E,Was Material Ever Previously Lead?],G4846,Table15[Customer-Owned Portion],O4846),Table15[Unique ID],0),0)))</f>
        <v>Non-lead</v>
      </c>
      <c r="X4846"/>
    </row>
    <row r="4847" spans="2:24" ht="30" x14ac:dyDescent="0.25">
      <c r="B4847" s="145" t="s">
        <v>4849</v>
      </c>
      <c r="C4847" s="31" t="s">
        <v>12446</v>
      </c>
      <c r="D4847" s="31"/>
      <c r="E4847" s="43" t="s">
        <v>52</v>
      </c>
      <c r="F4847" s="42" t="s">
        <v>34</v>
      </c>
      <c r="G4847" s="83" t="s">
        <v>34</v>
      </c>
      <c r="H4847" s="168">
        <v>35270</v>
      </c>
      <c r="I4847" s="31"/>
      <c r="J4847" s="83" t="s">
        <v>188</v>
      </c>
      <c r="K4847" s="31" t="s">
        <v>34</v>
      </c>
      <c r="L4847" s="31"/>
      <c r="M4847" s="168"/>
      <c r="N4847" s="147"/>
      <c r="O4847" s="105" t="s">
        <v>52</v>
      </c>
      <c r="P4847" s="171">
        <v>35270</v>
      </c>
      <c r="Q4847" s="31"/>
      <c r="R4847" s="83" t="s">
        <v>188</v>
      </c>
      <c r="S4847" s="31" t="s">
        <v>34</v>
      </c>
      <c r="T4847" s="31"/>
      <c r="U4847" s="168"/>
      <c r="V4847" s="149"/>
      <c r="W4847" s="140" t="str" cm="1">
        <f t="array" ref="W4847">IF(SUM(LEN(B4847:V4847))=0,"",IF(OR(OR(ISBLANK(F4847),SUM(LEN(C4847),LEN(D4847))=0),AND(NOT(E4847="Unknown"),ISBLANK(J4847)),AND(NOT(O4847="Unknown"),ISBLANK(R4847))),"Missing Information", INDEX(Table15[Entire Service Line Classification], MATCH(SUMIFS(Table15[Unique ID],Table15[System-Owned Portion],E4847,Table15[If Material Anything Other than "Lead" in Column E,Was Material Ever Previously Lead?],G4847,Table15[Customer-Owned Portion],O4847),Table15[Unique ID],0),0)))</f>
        <v>Non-lead</v>
      </c>
      <c r="X4847"/>
    </row>
    <row r="4848" spans="2:24" ht="30" x14ac:dyDescent="0.25">
      <c r="B4848" s="145" t="s">
        <v>4857</v>
      </c>
      <c r="C4848" s="31" t="s">
        <v>12454</v>
      </c>
      <c r="D4848" s="31"/>
      <c r="E4848" s="43" t="s">
        <v>52</v>
      </c>
      <c r="F4848" s="42" t="s">
        <v>34</v>
      </c>
      <c r="G4848" s="83" t="s">
        <v>34</v>
      </c>
      <c r="H4848" s="168">
        <v>35270</v>
      </c>
      <c r="I4848" s="31"/>
      <c r="J4848" s="83" t="s">
        <v>188</v>
      </c>
      <c r="K4848" s="31" t="s">
        <v>34</v>
      </c>
      <c r="L4848" s="31"/>
      <c r="M4848" s="168"/>
      <c r="N4848" s="147"/>
      <c r="O4848" s="105" t="s">
        <v>52</v>
      </c>
      <c r="P4848" s="171">
        <v>35270</v>
      </c>
      <c r="Q4848" s="31"/>
      <c r="R4848" s="83" t="s">
        <v>188</v>
      </c>
      <c r="S4848" s="31" t="s">
        <v>34</v>
      </c>
      <c r="T4848" s="31"/>
      <c r="U4848" s="168"/>
      <c r="V4848" s="149"/>
      <c r="W4848" s="140" t="str" cm="1">
        <f t="array" ref="W4848">IF(SUM(LEN(B4848:V4848))=0,"",IF(OR(OR(ISBLANK(F4848),SUM(LEN(C4848),LEN(D4848))=0),AND(NOT(E4848="Unknown"),ISBLANK(J4848)),AND(NOT(O4848="Unknown"),ISBLANK(R4848))),"Missing Information", INDEX(Table15[Entire Service Line Classification], MATCH(SUMIFS(Table15[Unique ID],Table15[System-Owned Portion],E4848,Table15[If Material Anything Other than "Lead" in Column E,Was Material Ever Previously Lead?],G4848,Table15[Customer-Owned Portion],O4848),Table15[Unique ID],0),0)))</f>
        <v>Non-lead</v>
      </c>
      <c r="X4848"/>
    </row>
    <row r="4849" spans="2:24" ht="30" x14ac:dyDescent="0.25">
      <c r="B4849" s="145" t="s">
        <v>4915</v>
      </c>
      <c r="C4849" s="31" t="s">
        <v>12512</v>
      </c>
      <c r="D4849" s="31"/>
      <c r="E4849" s="43" t="s">
        <v>52</v>
      </c>
      <c r="F4849" s="42" t="s">
        <v>34</v>
      </c>
      <c r="G4849" s="83" t="s">
        <v>34</v>
      </c>
      <c r="H4849" s="168">
        <v>35270</v>
      </c>
      <c r="I4849" s="31"/>
      <c r="J4849" s="83" t="s">
        <v>188</v>
      </c>
      <c r="K4849" s="31" t="s">
        <v>34</v>
      </c>
      <c r="L4849" s="31"/>
      <c r="M4849" s="168"/>
      <c r="N4849" s="147"/>
      <c r="O4849" s="105" t="s">
        <v>52</v>
      </c>
      <c r="P4849" s="171">
        <v>35270</v>
      </c>
      <c r="Q4849" s="31"/>
      <c r="R4849" s="83" t="s">
        <v>188</v>
      </c>
      <c r="S4849" s="31" t="s">
        <v>34</v>
      </c>
      <c r="T4849" s="31"/>
      <c r="U4849" s="168"/>
      <c r="V4849" s="149"/>
      <c r="W4849" s="140" t="str" cm="1">
        <f t="array" ref="W4849">IF(SUM(LEN(B4849:V4849))=0,"",IF(OR(OR(ISBLANK(F4849),SUM(LEN(C4849),LEN(D4849))=0),AND(NOT(E4849="Unknown"),ISBLANK(J4849)),AND(NOT(O4849="Unknown"),ISBLANK(R4849))),"Missing Information", INDEX(Table15[Entire Service Line Classification], MATCH(SUMIFS(Table15[Unique ID],Table15[System-Owned Portion],E4849,Table15[If Material Anything Other than "Lead" in Column E,Was Material Ever Previously Lead?],G4849,Table15[Customer-Owned Portion],O4849),Table15[Unique ID],0),0)))</f>
        <v>Non-lead</v>
      </c>
      <c r="X4849"/>
    </row>
    <row r="4850" spans="2:24" ht="30" x14ac:dyDescent="0.25">
      <c r="B4850" s="145" t="s">
        <v>4938</v>
      </c>
      <c r="C4850" s="31" t="s">
        <v>12535</v>
      </c>
      <c r="D4850" s="31"/>
      <c r="E4850" s="43" t="s">
        <v>52</v>
      </c>
      <c r="F4850" s="42" t="s">
        <v>34</v>
      </c>
      <c r="G4850" s="83" t="s">
        <v>34</v>
      </c>
      <c r="H4850" s="168">
        <v>35270</v>
      </c>
      <c r="I4850" s="31"/>
      <c r="J4850" s="83" t="s">
        <v>188</v>
      </c>
      <c r="K4850" s="31" t="s">
        <v>34</v>
      </c>
      <c r="L4850" s="31"/>
      <c r="M4850" s="168"/>
      <c r="N4850" s="147"/>
      <c r="O4850" s="105" t="s">
        <v>52</v>
      </c>
      <c r="P4850" s="171">
        <v>35270</v>
      </c>
      <c r="Q4850" s="31"/>
      <c r="R4850" s="83" t="s">
        <v>188</v>
      </c>
      <c r="S4850" s="31" t="s">
        <v>34</v>
      </c>
      <c r="T4850" s="31"/>
      <c r="U4850" s="168"/>
      <c r="V4850" s="149"/>
      <c r="W4850" s="140" t="str" cm="1">
        <f t="array" ref="W4850">IF(SUM(LEN(B4850:V4850))=0,"",IF(OR(OR(ISBLANK(F4850),SUM(LEN(C4850),LEN(D4850))=0),AND(NOT(E4850="Unknown"),ISBLANK(J4850)),AND(NOT(O4850="Unknown"),ISBLANK(R4850))),"Missing Information", INDEX(Table15[Entire Service Line Classification], MATCH(SUMIFS(Table15[Unique ID],Table15[System-Owned Portion],E4850,Table15[If Material Anything Other than "Lead" in Column E,Was Material Ever Previously Lead?],G4850,Table15[Customer-Owned Portion],O4850),Table15[Unique ID],0),0)))</f>
        <v>Non-lead</v>
      </c>
      <c r="X4850"/>
    </row>
    <row r="4851" spans="2:24" ht="30" x14ac:dyDescent="0.25">
      <c r="B4851" s="145" t="s">
        <v>4970</v>
      </c>
      <c r="C4851" s="31" t="s">
        <v>12567</v>
      </c>
      <c r="D4851" s="31"/>
      <c r="E4851" s="43" t="s">
        <v>52</v>
      </c>
      <c r="F4851" s="42" t="s">
        <v>34</v>
      </c>
      <c r="G4851" s="83" t="s">
        <v>34</v>
      </c>
      <c r="H4851" s="168">
        <v>35270</v>
      </c>
      <c r="I4851" s="31"/>
      <c r="J4851" s="83" t="s">
        <v>188</v>
      </c>
      <c r="K4851" s="31" t="s">
        <v>34</v>
      </c>
      <c r="L4851" s="31"/>
      <c r="M4851" s="168"/>
      <c r="N4851" s="147"/>
      <c r="O4851" s="105" t="s">
        <v>52</v>
      </c>
      <c r="P4851" s="171">
        <v>35270</v>
      </c>
      <c r="Q4851" s="31"/>
      <c r="R4851" s="83" t="s">
        <v>188</v>
      </c>
      <c r="S4851" s="31" t="s">
        <v>34</v>
      </c>
      <c r="T4851" s="31"/>
      <c r="U4851" s="168"/>
      <c r="V4851" s="149"/>
      <c r="W4851" s="140" t="str" cm="1">
        <f t="array" ref="W4851">IF(SUM(LEN(B4851:V4851))=0,"",IF(OR(OR(ISBLANK(F4851),SUM(LEN(C4851),LEN(D4851))=0),AND(NOT(E4851="Unknown"),ISBLANK(J4851)),AND(NOT(O4851="Unknown"),ISBLANK(R4851))),"Missing Information", INDEX(Table15[Entire Service Line Classification], MATCH(SUMIFS(Table15[Unique ID],Table15[System-Owned Portion],E4851,Table15[If Material Anything Other than "Lead" in Column E,Was Material Ever Previously Lead?],G4851,Table15[Customer-Owned Portion],O4851),Table15[Unique ID],0),0)))</f>
        <v>Non-lead</v>
      </c>
      <c r="X4851"/>
    </row>
    <row r="4852" spans="2:24" ht="30" x14ac:dyDescent="0.25">
      <c r="B4852" s="145" t="s">
        <v>4973</v>
      </c>
      <c r="C4852" s="31" t="s">
        <v>12570</v>
      </c>
      <c r="D4852" s="31"/>
      <c r="E4852" s="43" t="s">
        <v>52</v>
      </c>
      <c r="F4852" s="42" t="s">
        <v>34</v>
      </c>
      <c r="G4852" s="83" t="s">
        <v>34</v>
      </c>
      <c r="H4852" s="168">
        <v>35270</v>
      </c>
      <c r="I4852" s="31"/>
      <c r="J4852" s="83" t="s">
        <v>188</v>
      </c>
      <c r="K4852" s="31" t="s">
        <v>34</v>
      </c>
      <c r="L4852" s="31"/>
      <c r="M4852" s="168"/>
      <c r="N4852" s="147"/>
      <c r="O4852" s="105" t="s">
        <v>52</v>
      </c>
      <c r="P4852" s="171">
        <v>35270</v>
      </c>
      <c r="Q4852" s="31"/>
      <c r="R4852" s="83" t="s">
        <v>188</v>
      </c>
      <c r="S4852" s="31" t="s">
        <v>34</v>
      </c>
      <c r="T4852" s="31"/>
      <c r="U4852" s="168"/>
      <c r="V4852" s="149"/>
      <c r="W4852" s="140" t="str" cm="1">
        <f t="array" ref="W4852">IF(SUM(LEN(B4852:V4852))=0,"",IF(OR(OR(ISBLANK(F4852),SUM(LEN(C4852),LEN(D4852))=0),AND(NOT(E4852="Unknown"),ISBLANK(J4852)),AND(NOT(O4852="Unknown"),ISBLANK(R4852))),"Missing Information", INDEX(Table15[Entire Service Line Classification], MATCH(SUMIFS(Table15[Unique ID],Table15[System-Owned Portion],E4852,Table15[If Material Anything Other than "Lead" in Column E,Was Material Ever Previously Lead?],G4852,Table15[Customer-Owned Portion],O4852),Table15[Unique ID],0),0)))</f>
        <v>Non-lead</v>
      </c>
      <c r="X4852"/>
    </row>
    <row r="4853" spans="2:24" ht="30" x14ac:dyDescent="0.25">
      <c r="B4853" s="145" t="s">
        <v>5050</v>
      </c>
      <c r="C4853" s="31" t="s">
        <v>12647</v>
      </c>
      <c r="D4853" s="31"/>
      <c r="E4853" s="43" t="s">
        <v>52</v>
      </c>
      <c r="F4853" s="42" t="s">
        <v>34</v>
      </c>
      <c r="G4853" s="83" t="s">
        <v>34</v>
      </c>
      <c r="H4853" s="168">
        <v>35270</v>
      </c>
      <c r="I4853" s="31"/>
      <c r="J4853" s="83" t="s">
        <v>188</v>
      </c>
      <c r="K4853" s="31" t="s">
        <v>34</v>
      </c>
      <c r="L4853" s="31"/>
      <c r="M4853" s="168"/>
      <c r="N4853" s="147"/>
      <c r="O4853" s="105" t="s">
        <v>52</v>
      </c>
      <c r="P4853" s="171">
        <v>35270</v>
      </c>
      <c r="Q4853" s="31"/>
      <c r="R4853" s="83" t="s">
        <v>188</v>
      </c>
      <c r="S4853" s="31" t="s">
        <v>34</v>
      </c>
      <c r="T4853" s="31"/>
      <c r="U4853" s="168"/>
      <c r="V4853" s="149"/>
      <c r="W4853" s="140" t="str" cm="1">
        <f t="array" ref="W4853">IF(SUM(LEN(B4853:V4853))=0,"",IF(OR(OR(ISBLANK(F4853),SUM(LEN(C4853),LEN(D4853))=0),AND(NOT(E4853="Unknown"),ISBLANK(J4853)),AND(NOT(O4853="Unknown"),ISBLANK(R4853))),"Missing Information", INDEX(Table15[Entire Service Line Classification], MATCH(SUMIFS(Table15[Unique ID],Table15[System-Owned Portion],E4853,Table15[If Material Anything Other than "Lead" in Column E,Was Material Ever Previously Lead?],G4853,Table15[Customer-Owned Portion],O4853),Table15[Unique ID],0),0)))</f>
        <v>Non-lead</v>
      </c>
      <c r="X4853"/>
    </row>
    <row r="4854" spans="2:24" ht="30" x14ac:dyDescent="0.25">
      <c r="B4854" s="145" t="s">
        <v>6726</v>
      </c>
      <c r="C4854" s="31" t="s">
        <v>14332</v>
      </c>
      <c r="D4854" s="31"/>
      <c r="E4854" s="43" t="s">
        <v>52</v>
      </c>
      <c r="F4854" s="42" t="s">
        <v>34</v>
      </c>
      <c r="G4854" s="83" t="s">
        <v>34</v>
      </c>
      <c r="H4854" s="168">
        <v>35269</v>
      </c>
      <c r="I4854" s="31"/>
      <c r="J4854" s="83" t="s">
        <v>188</v>
      </c>
      <c r="K4854" s="31" t="s">
        <v>34</v>
      </c>
      <c r="L4854" s="31"/>
      <c r="M4854" s="168"/>
      <c r="N4854" s="147"/>
      <c r="O4854" s="105" t="s">
        <v>52</v>
      </c>
      <c r="P4854" s="171">
        <v>35269</v>
      </c>
      <c r="Q4854" s="31"/>
      <c r="R4854" s="83" t="s">
        <v>188</v>
      </c>
      <c r="S4854" s="31" t="s">
        <v>34</v>
      </c>
      <c r="T4854" s="31"/>
      <c r="U4854" s="168"/>
      <c r="V4854" s="149"/>
      <c r="W4854" s="140" t="str" cm="1">
        <f t="array" ref="W4854">IF(SUM(LEN(B4854:V4854))=0,"",IF(OR(OR(ISBLANK(F4854),SUM(LEN(C4854),LEN(D4854))=0),AND(NOT(E4854="Unknown"),ISBLANK(J4854)),AND(NOT(O4854="Unknown"),ISBLANK(R4854))),"Missing Information", INDEX(Table15[Entire Service Line Classification], MATCH(SUMIFS(Table15[Unique ID],Table15[System-Owned Portion],E4854,Table15[If Material Anything Other than "Lead" in Column E,Was Material Ever Previously Lead?],G4854,Table15[Customer-Owned Portion],O4854),Table15[Unique ID],0),0)))</f>
        <v>Non-lead</v>
      </c>
      <c r="X4854"/>
    </row>
    <row r="4855" spans="2:24" ht="30" x14ac:dyDescent="0.25">
      <c r="B4855" s="145" t="s">
        <v>5289</v>
      </c>
      <c r="C4855" s="31" t="s">
        <v>12886</v>
      </c>
      <c r="D4855" s="31"/>
      <c r="E4855" s="43" t="s">
        <v>52</v>
      </c>
      <c r="F4855" s="42" t="s">
        <v>34</v>
      </c>
      <c r="G4855" s="83" t="s">
        <v>34</v>
      </c>
      <c r="H4855" s="168">
        <v>35262</v>
      </c>
      <c r="I4855" s="31"/>
      <c r="J4855" s="83" t="s">
        <v>188</v>
      </c>
      <c r="K4855" s="31" t="s">
        <v>34</v>
      </c>
      <c r="L4855" s="31"/>
      <c r="M4855" s="168"/>
      <c r="N4855" s="147"/>
      <c r="O4855" s="105" t="s">
        <v>52</v>
      </c>
      <c r="P4855" s="171">
        <v>35262</v>
      </c>
      <c r="Q4855" s="31"/>
      <c r="R4855" s="83" t="s">
        <v>188</v>
      </c>
      <c r="S4855" s="31" t="s">
        <v>34</v>
      </c>
      <c r="T4855" s="31"/>
      <c r="U4855" s="168"/>
      <c r="V4855" s="149"/>
      <c r="W4855" s="140" t="str" cm="1">
        <f t="array" ref="W4855">IF(SUM(LEN(B4855:V4855))=0,"",IF(OR(OR(ISBLANK(F4855),SUM(LEN(C4855),LEN(D4855))=0),AND(NOT(E4855="Unknown"),ISBLANK(J4855)),AND(NOT(O4855="Unknown"),ISBLANK(R4855))),"Missing Information", INDEX(Table15[Entire Service Line Classification], MATCH(SUMIFS(Table15[Unique ID],Table15[System-Owned Portion],E4855,Table15[If Material Anything Other than "Lead" in Column E,Was Material Ever Previously Lead?],G4855,Table15[Customer-Owned Portion],O4855),Table15[Unique ID],0),0)))</f>
        <v>Non-lead</v>
      </c>
      <c r="X4855"/>
    </row>
    <row r="4856" spans="2:24" ht="30" x14ac:dyDescent="0.25">
      <c r="B4856" s="145" t="s">
        <v>7164</v>
      </c>
      <c r="C4856" s="31" t="s">
        <v>14788</v>
      </c>
      <c r="D4856" s="31"/>
      <c r="E4856" s="43" t="s">
        <v>52</v>
      </c>
      <c r="F4856" s="42" t="s">
        <v>34</v>
      </c>
      <c r="G4856" s="83" t="s">
        <v>34</v>
      </c>
      <c r="H4856" s="168">
        <v>35256</v>
      </c>
      <c r="I4856" s="31"/>
      <c r="J4856" s="83" t="s">
        <v>188</v>
      </c>
      <c r="K4856" s="31" t="s">
        <v>34</v>
      </c>
      <c r="L4856" s="31"/>
      <c r="M4856" s="168"/>
      <c r="N4856" s="147"/>
      <c r="O4856" s="105" t="s">
        <v>52</v>
      </c>
      <c r="P4856" s="171">
        <v>35256</v>
      </c>
      <c r="Q4856" s="31"/>
      <c r="R4856" s="83" t="s">
        <v>188</v>
      </c>
      <c r="S4856" s="31" t="s">
        <v>34</v>
      </c>
      <c r="T4856" s="31"/>
      <c r="U4856" s="168"/>
      <c r="V4856" s="149"/>
      <c r="W4856" s="140" t="str" cm="1">
        <f t="array" ref="W4856">IF(SUM(LEN(B4856:V4856))=0,"",IF(OR(OR(ISBLANK(F4856),SUM(LEN(C4856),LEN(D4856))=0),AND(NOT(E4856="Unknown"),ISBLANK(J4856)),AND(NOT(O4856="Unknown"),ISBLANK(R4856))),"Missing Information", INDEX(Table15[Entire Service Line Classification], MATCH(SUMIFS(Table15[Unique ID],Table15[System-Owned Portion],E4856,Table15[If Material Anything Other than "Lead" in Column E,Was Material Ever Previously Lead?],G4856,Table15[Customer-Owned Portion],O4856),Table15[Unique ID],0),0)))</f>
        <v>Non-lead</v>
      </c>
      <c r="X4856"/>
    </row>
    <row r="4857" spans="2:24" ht="30" x14ac:dyDescent="0.25">
      <c r="B4857" s="145" t="s">
        <v>5375</v>
      </c>
      <c r="C4857" s="31" t="s">
        <v>12972</v>
      </c>
      <c r="D4857" s="31"/>
      <c r="E4857" s="43" t="s">
        <v>52</v>
      </c>
      <c r="F4857" s="42" t="s">
        <v>34</v>
      </c>
      <c r="G4857" s="83" t="s">
        <v>34</v>
      </c>
      <c r="H4857" s="168">
        <v>35255</v>
      </c>
      <c r="I4857" s="31"/>
      <c r="J4857" s="83" t="s">
        <v>188</v>
      </c>
      <c r="K4857" s="31" t="s">
        <v>34</v>
      </c>
      <c r="L4857" s="31"/>
      <c r="M4857" s="168"/>
      <c r="N4857" s="147"/>
      <c r="O4857" s="105" t="s">
        <v>52</v>
      </c>
      <c r="P4857" s="171">
        <v>35255</v>
      </c>
      <c r="Q4857" s="31"/>
      <c r="R4857" s="83" t="s">
        <v>188</v>
      </c>
      <c r="S4857" s="31" t="s">
        <v>34</v>
      </c>
      <c r="T4857" s="31"/>
      <c r="U4857" s="168"/>
      <c r="V4857" s="149"/>
      <c r="W4857" s="140" t="str" cm="1">
        <f t="array" ref="W4857">IF(SUM(LEN(B4857:V4857))=0,"",IF(OR(OR(ISBLANK(F4857),SUM(LEN(C4857),LEN(D4857))=0),AND(NOT(E4857="Unknown"),ISBLANK(J4857)),AND(NOT(O4857="Unknown"),ISBLANK(R4857))),"Missing Information", INDEX(Table15[Entire Service Line Classification], MATCH(SUMIFS(Table15[Unique ID],Table15[System-Owned Portion],E4857,Table15[If Material Anything Other than "Lead" in Column E,Was Material Ever Previously Lead?],G4857,Table15[Customer-Owned Portion],O4857),Table15[Unique ID],0),0)))</f>
        <v>Non-lead</v>
      </c>
      <c r="X4857"/>
    </row>
    <row r="4858" spans="2:24" ht="30" x14ac:dyDescent="0.25">
      <c r="B4858" s="145" t="s">
        <v>4632</v>
      </c>
      <c r="C4858" s="31" t="s">
        <v>12229</v>
      </c>
      <c r="D4858" s="31"/>
      <c r="E4858" s="43" t="s">
        <v>52</v>
      </c>
      <c r="F4858" s="42" t="s">
        <v>34</v>
      </c>
      <c r="G4858" s="83" t="s">
        <v>34</v>
      </c>
      <c r="H4858" s="168">
        <v>35242</v>
      </c>
      <c r="I4858" s="31"/>
      <c r="J4858" s="83" t="s">
        <v>188</v>
      </c>
      <c r="K4858" s="31" t="s">
        <v>34</v>
      </c>
      <c r="L4858" s="31"/>
      <c r="M4858" s="168"/>
      <c r="N4858" s="147"/>
      <c r="O4858" s="105" t="s">
        <v>52</v>
      </c>
      <c r="P4858" s="171">
        <v>35242</v>
      </c>
      <c r="Q4858" s="31"/>
      <c r="R4858" s="83" t="s">
        <v>188</v>
      </c>
      <c r="S4858" s="31" t="s">
        <v>34</v>
      </c>
      <c r="T4858" s="31"/>
      <c r="U4858" s="168"/>
      <c r="V4858" s="149"/>
      <c r="W4858" s="140" t="str" cm="1">
        <f t="array" ref="W4858">IF(SUM(LEN(B4858:V4858))=0,"",IF(OR(OR(ISBLANK(F4858),SUM(LEN(C4858),LEN(D4858))=0),AND(NOT(E4858="Unknown"),ISBLANK(J4858)),AND(NOT(O4858="Unknown"),ISBLANK(R4858))),"Missing Information", INDEX(Table15[Entire Service Line Classification], MATCH(SUMIFS(Table15[Unique ID],Table15[System-Owned Portion],E4858,Table15[If Material Anything Other than "Lead" in Column E,Was Material Ever Previously Lead?],G4858,Table15[Customer-Owned Portion],O4858),Table15[Unique ID],0),0)))</f>
        <v>Non-lead</v>
      </c>
      <c r="X4858"/>
    </row>
    <row r="4859" spans="2:24" ht="30" x14ac:dyDescent="0.25">
      <c r="B4859" s="145" t="s">
        <v>4638</v>
      </c>
      <c r="C4859" s="31" t="s">
        <v>12235</v>
      </c>
      <c r="D4859" s="31"/>
      <c r="E4859" s="43" t="s">
        <v>52</v>
      </c>
      <c r="F4859" s="42" t="s">
        <v>34</v>
      </c>
      <c r="G4859" s="83" t="s">
        <v>34</v>
      </c>
      <c r="H4859" s="168">
        <v>35242</v>
      </c>
      <c r="I4859" s="31"/>
      <c r="J4859" s="83" t="s">
        <v>188</v>
      </c>
      <c r="K4859" s="31" t="s">
        <v>34</v>
      </c>
      <c r="L4859" s="31"/>
      <c r="M4859" s="168"/>
      <c r="N4859" s="147"/>
      <c r="O4859" s="105" t="s">
        <v>52</v>
      </c>
      <c r="P4859" s="171">
        <v>35242</v>
      </c>
      <c r="Q4859" s="31"/>
      <c r="R4859" s="83" t="s">
        <v>188</v>
      </c>
      <c r="S4859" s="31" t="s">
        <v>34</v>
      </c>
      <c r="T4859" s="31"/>
      <c r="U4859" s="168"/>
      <c r="V4859" s="149"/>
      <c r="W4859" s="140" t="str" cm="1">
        <f t="array" ref="W4859">IF(SUM(LEN(B4859:V4859))=0,"",IF(OR(OR(ISBLANK(F4859),SUM(LEN(C4859),LEN(D4859))=0),AND(NOT(E4859="Unknown"),ISBLANK(J4859)),AND(NOT(O4859="Unknown"),ISBLANK(R4859))),"Missing Information", INDEX(Table15[Entire Service Line Classification], MATCH(SUMIFS(Table15[Unique ID],Table15[System-Owned Portion],E4859,Table15[If Material Anything Other than "Lead" in Column E,Was Material Ever Previously Lead?],G4859,Table15[Customer-Owned Portion],O4859),Table15[Unique ID],0),0)))</f>
        <v>Non-lead</v>
      </c>
      <c r="X4859"/>
    </row>
    <row r="4860" spans="2:24" ht="30" x14ac:dyDescent="0.25">
      <c r="B4860" s="145" t="s">
        <v>4643</v>
      </c>
      <c r="C4860" s="31" t="s">
        <v>12240</v>
      </c>
      <c r="D4860" s="31"/>
      <c r="E4860" s="43" t="s">
        <v>52</v>
      </c>
      <c r="F4860" s="42" t="s">
        <v>34</v>
      </c>
      <c r="G4860" s="83" t="s">
        <v>34</v>
      </c>
      <c r="H4860" s="168">
        <v>35242</v>
      </c>
      <c r="I4860" s="31"/>
      <c r="J4860" s="83" t="s">
        <v>188</v>
      </c>
      <c r="K4860" s="31" t="s">
        <v>34</v>
      </c>
      <c r="L4860" s="31"/>
      <c r="M4860" s="168"/>
      <c r="N4860" s="147"/>
      <c r="O4860" s="105" t="s">
        <v>52</v>
      </c>
      <c r="P4860" s="171">
        <v>35242</v>
      </c>
      <c r="Q4860" s="31"/>
      <c r="R4860" s="83" t="s">
        <v>188</v>
      </c>
      <c r="S4860" s="31" t="s">
        <v>34</v>
      </c>
      <c r="T4860" s="31"/>
      <c r="U4860" s="168"/>
      <c r="V4860" s="149"/>
      <c r="W4860" s="140" t="str" cm="1">
        <f t="array" ref="W4860">IF(SUM(LEN(B4860:V4860))=0,"",IF(OR(OR(ISBLANK(F4860),SUM(LEN(C4860),LEN(D4860))=0),AND(NOT(E4860="Unknown"),ISBLANK(J4860)),AND(NOT(O4860="Unknown"),ISBLANK(R4860))),"Missing Information", INDEX(Table15[Entire Service Line Classification], MATCH(SUMIFS(Table15[Unique ID],Table15[System-Owned Portion],E4860,Table15[If Material Anything Other than "Lead" in Column E,Was Material Ever Previously Lead?],G4860,Table15[Customer-Owned Portion],O4860),Table15[Unique ID],0),0)))</f>
        <v>Non-lead</v>
      </c>
      <c r="X4860"/>
    </row>
    <row r="4861" spans="2:24" ht="30" x14ac:dyDescent="0.25">
      <c r="B4861" s="145" t="s">
        <v>4649</v>
      </c>
      <c r="C4861" s="31" t="s">
        <v>12246</v>
      </c>
      <c r="D4861" s="31"/>
      <c r="E4861" s="43" t="s">
        <v>52</v>
      </c>
      <c r="F4861" s="42" t="s">
        <v>34</v>
      </c>
      <c r="G4861" s="83" t="s">
        <v>34</v>
      </c>
      <c r="H4861" s="168">
        <v>35242</v>
      </c>
      <c r="I4861" s="31"/>
      <c r="J4861" s="83" t="s">
        <v>188</v>
      </c>
      <c r="K4861" s="31" t="s">
        <v>34</v>
      </c>
      <c r="L4861" s="31"/>
      <c r="M4861" s="168"/>
      <c r="N4861" s="147"/>
      <c r="O4861" s="105" t="s">
        <v>52</v>
      </c>
      <c r="P4861" s="171">
        <v>35242</v>
      </c>
      <c r="Q4861" s="31"/>
      <c r="R4861" s="83" t="s">
        <v>188</v>
      </c>
      <c r="S4861" s="31" t="s">
        <v>34</v>
      </c>
      <c r="T4861" s="31"/>
      <c r="U4861" s="168"/>
      <c r="V4861" s="149"/>
      <c r="W4861" s="140" t="str" cm="1">
        <f t="array" ref="W4861">IF(SUM(LEN(B4861:V4861))=0,"",IF(OR(OR(ISBLANK(F4861),SUM(LEN(C4861),LEN(D4861))=0),AND(NOT(E4861="Unknown"),ISBLANK(J4861)),AND(NOT(O4861="Unknown"),ISBLANK(R4861))),"Missing Information", INDEX(Table15[Entire Service Line Classification], MATCH(SUMIFS(Table15[Unique ID],Table15[System-Owned Portion],E4861,Table15[If Material Anything Other than "Lead" in Column E,Was Material Ever Previously Lead?],G4861,Table15[Customer-Owned Portion],O4861),Table15[Unique ID],0),0)))</f>
        <v>Non-lead</v>
      </c>
      <c r="X4861"/>
    </row>
    <row r="4862" spans="2:24" ht="30" x14ac:dyDescent="0.25">
      <c r="B4862" s="145" t="s">
        <v>4651</v>
      </c>
      <c r="C4862" s="31" t="s">
        <v>12248</v>
      </c>
      <c r="D4862" s="31"/>
      <c r="E4862" s="43" t="s">
        <v>52</v>
      </c>
      <c r="F4862" s="42" t="s">
        <v>34</v>
      </c>
      <c r="G4862" s="83" t="s">
        <v>34</v>
      </c>
      <c r="H4862" s="168">
        <v>35242</v>
      </c>
      <c r="I4862" s="31"/>
      <c r="J4862" s="83" t="s">
        <v>188</v>
      </c>
      <c r="K4862" s="31" t="s">
        <v>34</v>
      </c>
      <c r="L4862" s="31"/>
      <c r="M4862" s="168"/>
      <c r="N4862" s="147"/>
      <c r="O4862" s="105" t="s">
        <v>52</v>
      </c>
      <c r="P4862" s="171">
        <v>35242</v>
      </c>
      <c r="Q4862" s="31"/>
      <c r="R4862" s="83" t="s">
        <v>188</v>
      </c>
      <c r="S4862" s="31" t="s">
        <v>34</v>
      </c>
      <c r="T4862" s="31"/>
      <c r="U4862" s="168"/>
      <c r="V4862" s="149"/>
      <c r="W4862" s="140" t="str" cm="1">
        <f t="array" ref="W4862">IF(SUM(LEN(B4862:V4862))=0,"",IF(OR(OR(ISBLANK(F4862),SUM(LEN(C4862),LEN(D4862))=0),AND(NOT(E4862="Unknown"),ISBLANK(J4862)),AND(NOT(O4862="Unknown"),ISBLANK(R4862))),"Missing Information", INDEX(Table15[Entire Service Line Classification], MATCH(SUMIFS(Table15[Unique ID],Table15[System-Owned Portion],E4862,Table15[If Material Anything Other than "Lead" in Column E,Was Material Ever Previously Lead?],G4862,Table15[Customer-Owned Portion],O4862),Table15[Unique ID],0),0)))</f>
        <v>Non-lead</v>
      </c>
      <c r="X4862"/>
    </row>
    <row r="4863" spans="2:24" ht="30" x14ac:dyDescent="0.25">
      <c r="B4863" s="145" t="s">
        <v>4652</v>
      </c>
      <c r="C4863" s="31" t="s">
        <v>12249</v>
      </c>
      <c r="D4863" s="31"/>
      <c r="E4863" s="43" t="s">
        <v>52</v>
      </c>
      <c r="F4863" s="42" t="s">
        <v>34</v>
      </c>
      <c r="G4863" s="83" t="s">
        <v>34</v>
      </c>
      <c r="H4863" s="168">
        <v>35242</v>
      </c>
      <c r="I4863" s="31"/>
      <c r="J4863" s="83" t="s">
        <v>188</v>
      </c>
      <c r="K4863" s="31" t="s">
        <v>34</v>
      </c>
      <c r="L4863" s="31"/>
      <c r="M4863" s="168"/>
      <c r="N4863" s="147"/>
      <c r="O4863" s="105" t="s">
        <v>52</v>
      </c>
      <c r="P4863" s="171">
        <v>35242</v>
      </c>
      <c r="Q4863" s="31"/>
      <c r="R4863" s="83" t="s">
        <v>188</v>
      </c>
      <c r="S4863" s="31" t="s">
        <v>34</v>
      </c>
      <c r="T4863" s="31"/>
      <c r="U4863" s="168"/>
      <c r="V4863" s="149"/>
      <c r="W4863" s="140" t="str" cm="1">
        <f t="array" ref="W4863">IF(SUM(LEN(B4863:V4863))=0,"",IF(OR(OR(ISBLANK(F4863),SUM(LEN(C4863),LEN(D4863))=0),AND(NOT(E4863="Unknown"),ISBLANK(J4863)),AND(NOT(O4863="Unknown"),ISBLANK(R4863))),"Missing Information", INDEX(Table15[Entire Service Line Classification], MATCH(SUMIFS(Table15[Unique ID],Table15[System-Owned Portion],E4863,Table15[If Material Anything Other than "Lead" in Column E,Was Material Ever Previously Lead?],G4863,Table15[Customer-Owned Portion],O4863),Table15[Unique ID],0),0)))</f>
        <v>Non-lead</v>
      </c>
      <c r="X4863"/>
    </row>
    <row r="4864" spans="2:24" ht="30" x14ac:dyDescent="0.25">
      <c r="B4864" s="145" t="s">
        <v>4653</v>
      </c>
      <c r="C4864" s="31" t="s">
        <v>12250</v>
      </c>
      <c r="D4864" s="31"/>
      <c r="E4864" s="43" t="s">
        <v>52</v>
      </c>
      <c r="F4864" s="42" t="s">
        <v>34</v>
      </c>
      <c r="G4864" s="83" t="s">
        <v>34</v>
      </c>
      <c r="H4864" s="168">
        <v>35242</v>
      </c>
      <c r="I4864" s="31"/>
      <c r="J4864" s="83" t="s">
        <v>188</v>
      </c>
      <c r="K4864" s="31" t="s">
        <v>34</v>
      </c>
      <c r="L4864" s="31"/>
      <c r="M4864" s="168"/>
      <c r="N4864" s="147"/>
      <c r="O4864" s="105" t="s">
        <v>52</v>
      </c>
      <c r="P4864" s="171">
        <v>35242</v>
      </c>
      <c r="Q4864" s="31"/>
      <c r="R4864" s="83" t="s">
        <v>188</v>
      </c>
      <c r="S4864" s="31" t="s">
        <v>34</v>
      </c>
      <c r="T4864" s="31"/>
      <c r="U4864" s="168"/>
      <c r="V4864" s="149"/>
      <c r="W4864" s="140" t="str" cm="1">
        <f t="array" ref="W4864">IF(SUM(LEN(B4864:V4864))=0,"",IF(OR(OR(ISBLANK(F4864),SUM(LEN(C4864),LEN(D4864))=0),AND(NOT(E4864="Unknown"),ISBLANK(J4864)),AND(NOT(O4864="Unknown"),ISBLANK(R4864))),"Missing Information", INDEX(Table15[Entire Service Line Classification], MATCH(SUMIFS(Table15[Unique ID],Table15[System-Owned Portion],E4864,Table15[If Material Anything Other than "Lead" in Column E,Was Material Ever Previously Lead?],G4864,Table15[Customer-Owned Portion],O4864),Table15[Unique ID],0),0)))</f>
        <v>Non-lead</v>
      </c>
      <c r="X4864"/>
    </row>
    <row r="4865" spans="2:24" ht="30" x14ac:dyDescent="0.25">
      <c r="B4865" s="145" t="s">
        <v>4655</v>
      </c>
      <c r="C4865" s="31" t="s">
        <v>12252</v>
      </c>
      <c r="D4865" s="31"/>
      <c r="E4865" s="43" t="s">
        <v>52</v>
      </c>
      <c r="F4865" s="42" t="s">
        <v>34</v>
      </c>
      <c r="G4865" s="83" t="s">
        <v>34</v>
      </c>
      <c r="H4865" s="168">
        <v>35242</v>
      </c>
      <c r="I4865" s="31"/>
      <c r="J4865" s="83" t="s">
        <v>188</v>
      </c>
      <c r="K4865" s="31" t="s">
        <v>34</v>
      </c>
      <c r="L4865" s="31"/>
      <c r="M4865" s="168"/>
      <c r="N4865" s="147"/>
      <c r="O4865" s="105" t="s">
        <v>52</v>
      </c>
      <c r="P4865" s="171">
        <v>35242</v>
      </c>
      <c r="Q4865" s="31"/>
      <c r="R4865" s="83" t="s">
        <v>188</v>
      </c>
      <c r="S4865" s="31" t="s">
        <v>34</v>
      </c>
      <c r="T4865" s="31"/>
      <c r="U4865" s="168"/>
      <c r="V4865" s="149"/>
      <c r="W4865" s="140" t="str" cm="1">
        <f t="array" ref="W4865">IF(SUM(LEN(B4865:V4865))=0,"",IF(OR(OR(ISBLANK(F4865),SUM(LEN(C4865),LEN(D4865))=0),AND(NOT(E4865="Unknown"),ISBLANK(J4865)),AND(NOT(O4865="Unknown"),ISBLANK(R4865))),"Missing Information", INDEX(Table15[Entire Service Line Classification], MATCH(SUMIFS(Table15[Unique ID],Table15[System-Owned Portion],E4865,Table15[If Material Anything Other than "Lead" in Column E,Was Material Ever Previously Lead?],G4865,Table15[Customer-Owned Portion],O4865),Table15[Unique ID],0),0)))</f>
        <v>Non-lead</v>
      </c>
      <c r="X4865"/>
    </row>
    <row r="4866" spans="2:24" ht="30" x14ac:dyDescent="0.25">
      <c r="B4866" s="145" t="s">
        <v>4660</v>
      </c>
      <c r="C4866" s="31" t="s">
        <v>12257</v>
      </c>
      <c r="D4866" s="31"/>
      <c r="E4866" s="43" t="s">
        <v>52</v>
      </c>
      <c r="F4866" s="42" t="s">
        <v>34</v>
      </c>
      <c r="G4866" s="83" t="s">
        <v>34</v>
      </c>
      <c r="H4866" s="168">
        <v>35242</v>
      </c>
      <c r="I4866" s="31"/>
      <c r="J4866" s="83" t="s">
        <v>188</v>
      </c>
      <c r="K4866" s="31" t="s">
        <v>34</v>
      </c>
      <c r="L4866" s="31"/>
      <c r="M4866" s="168"/>
      <c r="N4866" s="147"/>
      <c r="O4866" s="105" t="s">
        <v>52</v>
      </c>
      <c r="P4866" s="171">
        <v>35242</v>
      </c>
      <c r="Q4866" s="31"/>
      <c r="R4866" s="83" t="s">
        <v>188</v>
      </c>
      <c r="S4866" s="31" t="s">
        <v>34</v>
      </c>
      <c r="T4866" s="31"/>
      <c r="U4866" s="168"/>
      <c r="V4866" s="149"/>
      <c r="W4866" s="140" t="str" cm="1">
        <f t="array" ref="W4866">IF(SUM(LEN(B4866:V4866))=0,"",IF(OR(OR(ISBLANK(F4866),SUM(LEN(C4866),LEN(D4866))=0),AND(NOT(E4866="Unknown"),ISBLANK(J4866)),AND(NOT(O4866="Unknown"),ISBLANK(R4866))),"Missing Information", INDEX(Table15[Entire Service Line Classification], MATCH(SUMIFS(Table15[Unique ID],Table15[System-Owned Portion],E4866,Table15[If Material Anything Other than "Lead" in Column E,Was Material Ever Previously Lead?],G4866,Table15[Customer-Owned Portion],O4866),Table15[Unique ID],0),0)))</f>
        <v>Non-lead</v>
      </c>
      <c r="X4866"/>
    </row>
    <row r="4867" spans="2:24" ht="30" x14ac:dyDescent="0.25">
      <c r="B4867" s="145" t="s">
        <v>4674</v>
      </c>
      <c r="C4867" s="31" t="s">
        <v>12271</v>
      </c>
      <c r="D4867" s="31"/>
      <c r="E4867" s="43" t="s">
        <v>52</v>
      </c>
      <c r="F4867" s="42" t="s">
        <v>34</v>
      </c>
      <c r="G4867" s="83" t="s">
        <v>34</v>
      </c>
      <c r="H4867" s="168">
        <v>35242</v>
      </c>
      <c r="I4867" s="31"/>
      <c r="J4867" s="83" t="s">
        <v>188</v>
      </c>
      <c r="K4867" s="31" t="s">
        <v>34</v>
      </c>
      <c r="L4867" s="31"/>
      <c r="M4867" s="168"/>
      <c r="N4867" s="147"/>
      <c r="O4867" s="105" t="s">
        <v>52</v>
      </c>
      <c r="P4867" s="171">
        <v>35242</v>
      </c>
      <c r="Q4867" s="31"/>
      <c r="R4867" s="83" t="s">
        <v>188</v>
      </c>
      <c r="S4867" s="31" t="s">
        <v>34</v>
      </c>
      <c r="T4867" s="31"/>
      <c r="U4867" s="168"/>
      <c r="V4867" s="149"/>
      <c r="W4867" s="140" t="str" cm="1">
        <f t="array" ref="W4867">IF(SUM(LEN(B4867:V4867))=0,"",IF(OR(OR(ISBLANK(F4867),SUM(LEN(C4867),LEN(D4867))=0),AND(NOT(E4867="Unknown"),ISBLANK(J4867)),AND(NOT(O4867="Unknown"),ISBLANK(R4867))),"Missing Information", INDEX(Table15[Entire Service Line Classification], MATCH(SUMIFS(Table15[Unique ID],Table15[System-Owned Portion],E4867,Table15[If Material Anything Other than "Lead" in Column E,Was Material Ever Previously Lead?],G4867,Table15[Customer-Owned Portion],O4867),Table15[Unique ID],0),0)))</f>
        <v>Non-lead</v>
      </c>
      <c r="X4867"/>
    </row>
    <row r="4868" spans="2:24" ht="30" x14ac:dyDescent="0.25">
      <c r="B4868" s="145" t="s">
        <v>4688</v>
      </c>
      <c r="C4868" s="31" t="s">
        <v>12285</v>
      </c>
      <c r="D4868" s="31"/>
      <c r="E4868" s="43" t="s">
        <v>52</v>
      </c>
      <c r="F4868" s="42" t="s">
        <v>34</v>
      </c>
      <c r="G4868" s="83" t="s">
        <v>34</v>
      </c>
      <c r="H4868" s="168">
        <v>35242</v>
      </c>
      <c r="I4868" s="31"/>
      <c r="J4868" s="83" t="s">
        <v>188</v>
      </c>
      <c r="K4868" s="31" t="s">
        <v>34</v>
      </c>
      <c r="L4868" s="31"/>
      <c r="M4868" s="168"/>
      <c r="N4868" s="147"/>
      <c r="O4868" s="105" t="s">
        <v>52</v>
      </c>
      <c r="P4868" s="171">
        <v>35242</v>
      </c>
      <c r="Q4868" s="31"/>
      <c r="R4868" s="83" t="s">
        <v>188</v>
      </c>
      <c r="S4868" s="31" t="s">
        <v>34</v>
      </c>
      <c r="T4868" s="31"/>
      <c r="U4868" s="168"/>
      <c r="V4868" s="149"/>
      <c r="W4868" s="140" t="str" cm="1">
        <f t="array" ref="W4868">IF(SUM(LEN(B4868:V4868))=0,"",IF(OR(OR(ISBLANK(F4868),SUM(LEN(C4868),LEN(D4868))=0),AND(NOT(E4868="Unknown"),ISBLANK(J4868)),AND(NOT(O4868="Unknown"),ISBLANK(R4868))),"Missing Information", INDEX(Table15[Entire Service Line Classification], MATCH(SUMIFS(Table15[Unique ID],Table15[System-Owned Portion],E4868,Table15[If Material Anything Other than "Lead" in Column E,Was Material Ever Previously Lead?],G4868,Table15[Customer-Owned Portion],O4868),Table15[Unique ID],0),0)))</f>
        <v>Non-lead</v>
      </c>
      <c r="X4868"/>
    </row>
    <row r="4869" spans="2:24" ht="30" x14ac:dyDescent="0.25">
      <c r="B4869" s="145" t="s">
        <v>4689</v>
      </c>
      <c r="C4869" s="31" t="s">
        <v>12286</v>
      </c>
      <c r="D4869" s="31"/>
      <c r="E4869" s="43" t="s">
        <v>52</v>
      </c>
      <c r="F4869" s="42" t="s">
        <v>34</v>
      </c>
      <c r="G4869" s="83" t="s">
        <v>34</v>
      </c>
      <c r="H4869" s="168">
        <v>35242</v>
      </c>
      <c r="I4869" s="31"/>
      <c r="J4869" s="83" t="s">
        <v>188</v>
      </c>
      <c r="K4869" s="31" t="s">
        <v>34</v>
      </c>
      <c r="L4869" s="31"/>
      <c r="M4869" s="168"/>
      <c r="N4869" s="147"/>
      <c r="O4869" s="105" t="s">
        <v>52</v>
      </c>
      <c r="P4869" s="171">
        <v>35242</v>
      </c>
      <c r="Q4869" s="31"/>
      <c r="R4869" s="83" t="s">
        <v>188</v>
      </c>
      <c r="S4869" s="31" t="s">
        <v>34</v>
      </c>
      <c r="T4869" s="31"/>
      <c r="U4869" s="168"/>
      <c r="V4869" s="149"/>
      <c r="W4869" s="140" t="str" cm="1">
        <f t="array" ref="W4869">IF(SUM(LEN(B4869:V4869))=0,"",IF(OR(OR(ISBLANK(F4869),SUM(LEN(C4869),LEN(D4869))=0),AND(NOT(E4869="Unknown"),ISBLANK(J4869)),AND(NOT(O4869="Unknown"),ISBLANK(R4869))),"Missing Information", INDEX(Table15[Entire Service Line Classification], MATCH(SUMIFS(Table15[Unique ID],Table15[System-Owned Portion],E4869,Table15[If Material Anything Other than "Lead" in Column E,Was Material Ever Previously Lead?],G4869,Table15[Customer-Owned Portion],O4869),Table15[Unique ID],0),0)))</f>
        <v>Non-lead</v>
      </c>
      <c r="X4869"/>
    </row>
    <row r="4870" spans="2:24" ht="30" x14ac:dyDescent="0.25">
      <c r="B4870" s="145" t="s">
        <v>4690</v>
      </c>
      <c r="C4870" s="31" t="s">
        <v>12287</v>
      </c>
      <c r="D4870" s="31"/>
      <c r="E4870" s="43" t="s">
        <v>52</v>
      </c>
      <c r="F4870" s="42" t="s">
        <v>34</v>
      </c>
      <c r="G4870" s="83" t="s">
        <v>34</v>
      </c>
      <c r="H4870" s="168">
        <v>35242</v>
      </c>
      <c r="I4870" s="31"/>
      <c r="J4870" s="83" t="s">
        <v>188</v>
      </c>
      <c r="K4870" s="31" t="s">
        <v>34</v>
      </c>
      <c r="L4870" s="31"/>
      <c r="M4870" s="168"/>
      <c r="N4870" s="147"/>
      <c r="O4870" s="105" t="s">
        <v>52</v>
      </c>
      <c r="P4870" s="171">
        <v>35242</v>
      </c>
      <c r="Q4870" s="31"/>
      <c r="R4870" s="83" t="s">
        <v>188</v>
      </c>
      <c r="S4870" s="31" t="s">
        <v>34</v>
      </c>
      <c r="T4870" s="31"/>
      <c r="U4870" s="168"/>
      <c r="V4870" s="149"/>
      <c r="W4870" s="140" t="str" cm="1">
        <f t="array" ref="W4870">IF(SUM(LEN(B4870:V4870))=0,"",IF(OR(OR(ISBLANK(F4870),SUM(LEN(C4870),LEN(D4870))=0),AND(NOT(E4870="Unknown"),ISBLANK(J4870)),AND(NOT(O4870="Unknown"),ISBLANK(R4870))),"Missing Information", INDEX(Table15[Entire Service Line Classification], MATCH(SUMIFS(Table15[Unique ID],Table15[System-Owned Portion],E4870,Table15[If Material Anything Other than "Lead" in Column E,Was Material Ever Previously Lead?],G4870,Table15[Customer-Owned Portion],O4870),Table15[Unique ID],0),0)))</f>
        <v>Non-lead</v>
      </c>
      <c r="X4870"/>
    </row>
    <row r="4871" spans="2:24" ht="30" x14ac:dyDescent="0.25">
      <c r="B4871" s="145" t="s">
        <v>4691</v>
      </c>
      <c r="C4871" s="31" t="s">
        <v>12288</v>
      </c>
      <c r="D4871" s="31"/>
      <c r="E4871" s="43" t="s">
        <v>52</v>
      </c>
      <c r="F4871" s="42" t="s">
        <v>34</v>
      </c>
      <c r="G4871" s="83" t="s">
        <v>34</v>
      </c>
      <c r="H4871" s="168">
        <v>35242</v>
      </c>
      <c r="I4871" s="31"/>
      <c r="J4871" s="83" t="s">
        <v>188</v>
      </c>
      <c r="K4871" s="31" t="s">
        <v>34</v>
      </c>
      <c r="L4871" s="31"/>
      <c r="M4871" s="168"/>
      <c r="N4871" s="147"/>
      <c r="O4871" s="105" t="s">
        <v>52</v>
      </c>
      <c r="P4871" s="171">
        <v>35242</v>
      </c>
      <c r="Q4871" s="31"/>
      <c r="R4871" s="83" t="s">
        <v>188</v>
      </c>
      <c r="S4871" s="31" t="s">
        <v>34</v>
      </c>
      <c r="T4871" s="31"/>
      <c r="U4871" s="168"/>
      <c r="V4871" s="149"/>
      <c r="W4871" s="140" t="str" cm="1">
        <f t="array" ref="W4871">IF(SUM(LEN(B4871:V4871))=0,"",IF(OR(OR(ISBLANK(F4871),SUM(LEN(C4871),LEN(D4871))=0),AND(NOT(E4871="Unknown"),ISBLANK(J4871)),AND(NOT(O4871="Unknown"),ISBLANK(R4871))),"Missing Information", INDEX(Table15[Entire Service Line Classification], MATCH(SUMIFS(Table15[Unique ID],Table15[System-Owned Portion],E4871,Table15[If Material Anything Other than "Lead" in Column E,Was Material Ever Previously Lead?],G4871,Table15[Customer-Owned Portion],O4871),Table15[Unique ID],0),0)))</f>
        <v>Non-lead</v>
      </c>
      <c r="X4871"/>
    </row>
    <row r="4872" spans="2:24" ht="30" x14ac:dyDescent="0.25">
      <c r="B4872" s="145" t="s">
        <v>4692</v>
      </c>
      <c r="C4872" s="31" t="s">
        <v>12289</v>
      </c>
      <c r="D4872" s="31"/>
      <c r="E4872" s="43" t="s">
        <v>52</v>
      </c>
      <c r="F4872" s="42" t="s">
        <v>34</v>
      </c>
      <c r="G4872" s="83" t="s">
        <v>34</v>
      </c>
      <c r="H4872" s="168">
        <v>35242</v>
      </c>
      <c r="I4872" s="31"/>
      <c r="J4872" s="83" t="s">
        <v>188</v>
      </c>
      <c r="K4872" s="31" t="s">
        <v>34</v>
      </c>
      <c r="L4872" s="31"/>
      <c r="M4872" s="168"/>
      <c r="N4872" s="147"/>
      <c r="O4872" s="105" t="s">
        <v>52</v>
      </c>
      <c r="P4872" s="171">
        <v>35242</v>
      </c>
      <c r="Q4872" s="31"/>
      <c r="R4872" s="83" t="s">
        <v>188</v>
      </c>
      <c r="S4872" s="31" t="s">
        <v>34</v>
      </c>
      <c r="T4872" s="31"/>
      <c r="U4872" s="168"/>
      <c r="V4872" s="149"/>
      <c r="W4872" s="140" t="str" cm="1">
        <f t="array" ref="W4872">IF(SUM(LEN(B4872:V4872))=0,"",IF(OR(OR(ISBLANK(F4872),SUM(LEN(C4872),LEN(D4872))=0),AND(NOT(E4872="Unknown"),ISBLANK(J4872)),AND(NOT(O4872="Unknown"),ISBLANK(R4872))),"Missing Information", INDEX(Table15[Entire Service Line Classification], MATCH(SUMIFS(Table15[Unique ID],Table15[System-Owned Portion],E4872,Table15[If Material Anything Other than "Lead" in Column E,Was Material Ever Previously Lead?],G4872,Table15[Customer-Owned Portion],O4872),Table15[Unique ID],0),0)))</f>
        <v>Non-lead</v>
      </c>
      <c r="X4872"/>
    </row>
    <row r="4873" spans="2:24" ht="30" x14ac:dyDescent="0.25">
      <c r="B4873" s="145" t="s">
        <v>4693</v>
      </c>
      <c r="C4873" s="31" t="s">
        <v>12290</v>
      </c>
      <c r="D4873" s="31"/>
      <c r="E4873" s="43" t="s">
        <v>52</v>
      </c>
      <c r="F4873" s="42" t="s">
        <v>34</v>
      </c>
      <c r="G4873" s="83" t="s">
        <v>34</v>
      </c>
      <c r="H4873" s="168">
        <v>35242</v>
      </c>
      <c r="I4873" s="31"/>
      <c r="J4873" s="83" t="s">
        <v>188</v>
      </c>
      <c r="K4873" s="31" t="s">
        <v>34</v>
      </c>
      <c r="L4873" s="31"/>
      <c r="M4873" s="168"/>
      <c r="N4873" s="147"/>
      <c r="O4873" s="105" t="s">
        <v>52</v>
      </c>
      <c r="P4873" s="171">
        <v>35242</v>
      </c>
      <c r="Q4873" s="31"/>
      <c r="R4873" s="83" t="s">
        <v>188</v>
      </c>
      <c r="S4873" s="31" t="s">
        <v>34</v>
      </c>
      <c r="T4873" s="31"/>
      <c r="U4873" s="168"/>
      <c r="V4873" s="149"/>
      <c r="W4873" s="140" t="str" cm="1">
        <f t="array" ref="W4873">IF(SUM(LEN(B4873:V4873))=0,"",IF(OR(OR(ISBLANK(F4873),SUM(LEN(C4873),LEN(D4873))=0),AND(NOT(E4873="Unknown"),ISBLANK(J4873)),AND(NOT(O4873="Unknown"),ISBLANK(R4873))),"Missing Information", INDEX(Table15[Entire Service Line Classification], MATCH(SUMIFS(Table15[Unique ID],Table15[System-Owned Portion],E4873,Table15[If Material Anything Other than "Lead" in Column E,Was Material Ever Previously Lead?],G4873,Table15[Customer-Owned Portion],O4873),Table15[Unique ID],0),0)))</f>
        <v>Non-lead</v>
      </c>
      <c r="X4873"/>
    </row>
    <row r="4874" spans="2:24" ht="30" x14ac:dyDescent="0.25">
      <c r="B4874" s="145" t="s">
        <v>4702</v>
      </c>
      <c r="C4874" s="31" t="s">
        <v>12299</v>
      </c>
      <c r="D4874" s="31"/>
      <c r="E4874" s="43" t="s">
        <v>52</v>
      </c>
      <c r="F4874" s="42" t="s">
        <v>34</v>
      </c>
      <c r="G4874" s="83" t="s">
        <v>34</v>
      </c>
      <c r="H4874" s="168">
        <v>35242</v>
      </c>
      <c r="I4874" s="31"/>
      <c r="J4874" s="83" t="s">
        <v>188</v>
      </c>
      <c r="K4874" s="31" t="s">
        <v>34</v>
      </c>
      <c r="L4874" s="31"/>
      <c r="M4874" s="168"/>
      <c r="N4874" s="147"/>
      <c r="O4874" s="105" t="s">
        <v>52</v>
      </c>
      <c r="P4874" s="171">
        <v>35242</v>
      </c>
      <c r="Q4874" s="31"/>
      <c r="R4874" s="83" t="s">
        <v>188</v>
      </c>
      <c r="S4874" s="31" t="s">
        <v>34</v>
      </c>
      <c r="T4874" s="31"/>
      <c r="U4874" s="168"/>
      <c r="V4874" s="149"/>
      <c r="W4874" s="140" t="str" cm="1">
        <f t="array" ref="W4874">IF(SUM(LEN(B4874:V4874))=0,"",IF(OR(OR(ISBLANK(F4874),SUM(LEN(C4874),LEN(D4874))=0),AND(NOT(E4874="Unknown"),ISBLANK(J4874)),AND(NOT(O4874="Unknown"),ISBLANK(R4874))),"Missing Information", INDEX(Table15[Entire Service Line Classification], MATCH(SUMIFS(Table15[Unique ID],Table15[System-Owned Portion],E4874,Table15[If Material Anything Other than "Lead" in Column E,Was Material Ever Previously Lead?],G4874,Table15[Customer-Owned Portion],O4874),Table15[Unique ID],0),0)))</f>
        <v>Non-lead</v>
      </c>
      <c r="X4874"/>
    </row>
    <row r="4875" spans="2:24" ht="30" x14ac:dyDescent="0.25">
      <c r="B4875" s="145" t="s">
        <v>4709</v>
      </c>
      <c r="C4875" s="31" t="s">
        <v>12306</v>
      </c>
      <c r="D4875" s="31"/>
      <c r="E4875" s="43" t="s">
        <v>52</v>
      </c>
      <c r="F4875" s="42" t="s">
        <v>34</v>
      </c>
      <c r="G4875" s="83" t="s">
        <v>34</v>
      </c>
      <c r="H4875" s="168">
        <v>35242</v>
      </c>
      <c r="I4875" s="31"/>
      <c r="J4875" s="83" t="s">
        <v>188</v>
      </c>
      <c r="K4875" s="31" t="s">
        <v>34</v>
      </c>
      <c r="L4875" s="31"/>
      <c r="M4875" s="168"/>
      <c r="N4875" s="147"/>
      <c r="O4875" s="105" t="s">
        <v>52</v>
      </c>
      <c r="P4875" s="171">
        <v>35242</v>
      </c>
      <c r="Q4875" s="31"/>
      <c r="R4875" s="83" t="s">
        <v>188</v>
      </c>
      <c r="S4875" s="31" t="s">
        <v>34</v>
      </c>
      <c r="T4875" s="31"/>
      <c r="U4875" s="168"/>
      <c r="V4875" s="149"/>
      <c r="W4875" s="140" t="str" cm="1">
        <f t="array" ref="W4875">IF(SUM(LEN(B4875:V4875))=0,"",IF(OR(OR(ISBLANK(F4875),SUM(LEN(C4875),LEN(D4875))=0),AND(NOT(E4875="Unknown"),ISBLANK(J4875)),AND(NOT(O4875="Unknown"),ISBLANK(R4875))),"Missing Information", INDEX(Table15[Entire Service Line Classification], MATCH(SUMIFS(Table15[Unique ID],Table15[System-Owned Portion],E4875,Table15[If Material Anything Other than "Lead" in Column E,Was Material Ever Previously Lead?],G4875,Table15[Customer-Owned Portion],O4875),Table15[Unique ID],0),0)))</f>
        <v>Non-lead</v>
      </c>
      <c r="X4875"/>
    </row>
    <row r="4876" spans="2:24" ht="30" x14ac:dyDescent="0.25">
      <c r="B4876" s="145" t="s">
        <v>4902</v>
      </c>
      <c r="C4876" s="31" t="s">
        <v>12499</v>
      </c>
      <c r="D4876" s="31"/>
      <c r="E4876" s="43" t="s">
        <v>52</v>
      </c>
      <c r="F4876" s="42" t="s">
        <v>34</v>
      </c>
      <c r="G4876" s="83" t="s">
        <v>34</v>
      </c>
      <c r="H4876" s="168">
        <v>35242</v>
      </c>
      <c r="I4876" s="31"/>
      <c r="J4876" s="83" t="s">
        <v>188</v>
      </c>
      <c r="K4876" s="31" t="s">
        <v>34</v>
      </c>
      <c r="L4876" s="31"/>
      <c r="M4876" s="168"/>
      <c r="N4876" s="147"/>
      <c r="O4876" s="105" t="s">
        <v>52</v>
      </c>
      <c r="P4876" s="171">
        <v>35242</v>
      </c>
      <c r="Q4876" s="31"/>
      <c r="R4876" s="83" t="s">
        <v>188</v>
      </c>
      <c r="S4876" s="31" t="s">
        <v>34</v>
      </c>
      <c r="T4876" s="31"/>
      <c r="U4876" s="168"/>
      <c r="V4876" s="149"/>
      <c r="W4876" s="140" t="str" cm="1">
        <f t="array" ref="W4876">IF(SUM(LEN(B4876:V4876))=0,"",IF(OR(OR(ISBLANK(F4876),SUM(LEN(C4876),LEN(D4876))=0),AND(NOT(E4876="Unknown"),ISBLANK(J4876)),AND(NOT(O4876="Unknown"),ISBLANK(R4876))),"Missing Information", INDEX(Table15[Entire Service Line Classification], MATCH(SUMIFS(Table15[Unique ID],Table15[System-Owned Portion],E4876,Table15[If Material Anything Other than "Lead" in Column E,Was Material Ever Previously Lead?],G4876,Table15[Customer-Owned Portion],O4876),Table15[Unique ID],0),0)))</f>
        <v>Non-lead</v>
      </c>
      <c r="X4876"/>
    </row>
    <row r="4877" spans="2:24" ht="30" x14ac:dyDescent="0.25">
      <c r="B4877" s="145" t="s">
        <v>4903</v>
      </c>
      <c r="C4877" s="31" t="s">
        <v>12500</v>
      </c>
      <c r="D4877" s="31"/>
      <c r="E4877" s="43" t="s">
        <v>52</v>
      </c>
      <c r="F4877" s="42" t="s">
        <v>34</v>
      </c>
      <c r="G4877" s="83" t="s">
        <v>34</v>
      </c>
      <c r="H4877" s="168">
        <v>35242</v>
      </c>
      <c r="I4877" s="31"/>
      <c r="J4877" s="83" t="s">
        <v>188</v>
      </c>
      <c r="K4877" s="31" t="s">
        <v>34</v>
      </c>
      <c r="L4877" s="31"/>
      <c r="M4877" s="168"/>
      <c r="N4877" s="147"/>
      <c r="O4877" s="105" t="s">
        <v>52</v>
      </c>
      <c r="P4877" s="171">
        <v>35242</v>
      </c>
      <c r="Q4877" s="31"/>
      <c r="R4877" s="83" t="s">
        <v>188</v>
      </c>
      <c r="S4877" s="31" t="s">
        <v>34</v>
      </c>
      <c r="T4877" s="31"/>
      <c r="U4877" s="168"/>
      <c r="V4877" s="149"/>
      <c r="W4877" s="140" t="str" cm="1">
        <f t="array" ref="W4877">IF(SUM(LEN(B4877:V4877))=0,"",IF(OR(OR(ISBLANK(F4877),SUM(LEN(C4877),LEN(D4877))=0),AND(NOT(E4877="Unknown"),ISBLANK(J4877)),AND(NOT(O4877="Unknown"),ISBLANK(R4877))),"Missing Information", INDEX(Table15[Entire Service Line Classification], MATCH(SUMIFS(Table15[Unique ID],Table15[System-Owned Portion],E4877,Table15[If Material Anything Other than "Lead" in Column E,Was Material Ever Previously Lead?],G4877,Table15[Customer-Owned Portion],O4877),Table15[Unique ID],0),0)))</f>
        <v>Non-lead</v>
      </c>
      <c r="X4877"/>
    </row>
    <row r="4878" spans="2:24" ht="30" x14ac:dyDescent="0.25">
      <c r="B4878" s="145" t="s">
        <v>5020</v>
      </c>
      <c r="C4878" s="31" t="s">
        <v>12617</v>
      </c>
      <c r="D4878" s="31"/>
      <c r="E4878" s="43" t="s">
        <v>52</v>
      </c>
      <c r="F4878" s="42" t="s">
        <v>34</v>
      </c>
      <c r="G4878" s="83" t="s">
        <v>34</v>
      </c>
      <c r="H4878" s="168">
        <v>35242</v>
      </c>
      <c r="I4878" s="31"/>
      <c r="J4878" s="83" t="s">
        <v>188</v>
      </c>
      <c r="K4878" s="31" t="s">
        <v>34</v>
      </c>
      <c r="L4878" s="31"/>
      <c r="M4878" s="168"/>
      <c r="N4878" s="147"/>
      <c r="O4878" s="105" t="s">
        <v>52</v>
      </c>
      <c r="P4878" s="171">
        <v>35242</v>
      </c>
      <c r="Q4878" s="31"/>
      <c r="R4878" s="83" t="s">
        <v>188</v>
      </c>
      <c r="S4878" s="31" t="s">
        <v>34</v>
      </c>
      <c r="T4878" s="31"/>
      <c r="U4878" s="168"/>
      <c r="V4878" s="149"/>
      <c r="W4878" s="140" t="str" cm="1">
        <f t="array" ref="W4878">IF(SUM(LEN(B4878:V4878))=0,"",IF(OR(OR(ISBLANK(F4878),SUM(LEN(C4878),LEN(D4878))=0),AND(NOT(E4878="Unknown"),ISBLANK(J4878)),AND(NOT(O4878="Unknown"),ISBLANK(R4878))),"Missing Information", INDEX(Table15[Entire Service Line Classification], MATCH(SUMIFS(Table15[Unique ID],Table15[System-Owned Portion],E4878,Table15[If Material Anything Other than "Lead" in Column E,Was Material Ever Previously Lead?],G4878,Table15[Customer-Owned Portion],O4878),Table15[Unique ID],0),0)))</f>
        <v>Non-lead</v>
      </c>
      <c r="X4878"/>
    </row>
    <row r="4879" spans="2:24" ht="30" x14ac:dyDescent="0.25">
      <c r="B4879" s="145" t="s">
        <v>5052</v>
      </c>
      <c r="C4879" s="31" t="s">
        <v>12649</v>
      </c>
      <c r="D4879" s="31"/>
      <c r="E4879" s="43" t="s">
        <v>52</v>
      </c>
      <c r="F4879" s="42" t="s">
        <v>34</v>
      </c>
      <c r="G4879" s="83" t="s">
        <v>34</v>
      </c>
      <c r="H4879" s="168">
        <v>35242</v>
      </c>
      <c r="I4879" s="31"/>
      <c r="J4879" s="83" t="s">
        <v>188</v>
      </c>
      <c r="K4879" s="31" t="s">
        <v>34</v>
      </c>
      <c r="L4879" s="31"/>
      <c r="M4879" s="168"/>
      <c r="N4879" s="147"/>
      <c r="O4879" s="105" t="s">
        <v>52</v>
      </c>
      <c r="P4879" s="171">
        <v>35242</v>
      </c>
      <c r="Q4879" s="31"/>
      <c r="R4879" s="83" t="s">
        <v>188</v>
      </c>
      <c r="S4879" s="31" t="s">
        <v>34</v>
      </c>
      <c r="T4879" s="31"/>
      <c r="U4879" s="168"/>
      <c r="V4879" s="149"/>
      <c r="W4879" s="140" t="str" cm="1">
        <f t="array" ref="W4879">IF(SUM(LEN(B4879:V4879))=0,"",IF(OR(OR(ISBLANK(F4879),SUM(LEN(C4879),LEN(D4879))=0),AND(NOT(E4879="Unknown"),ISBLANK(J4879)),AND(NOT(O4879="Unknown"),ISBLANK(R4879))),"Missing Information", INDEX(Table15[Entire Service Line Classification], MATCH(SUMIFS(Table15[Unique ID],Table15[System-Owned Portion],E4879,Table15[If Material Anything Other than "Lead" in Column E,Was Material Ever Previously Lead?],G4879,Table15[Customer-Owned Portion],O4879),Table15[Unique ID],0),0)))</f>
        <v>Non-lead</v>
      </c>
      <c r="X4879"/>
    </row>
    <row r="4880" spans="2:24" ht="30" x14ac:dyDescent="0.25">
      <c r="B4880" s="145" t="s">
        <v>4984</v>
      </c>
      <c r="C4880" s="31" t="s">
        <v>12581</v>
      </c>
      <c r="D4880" s="31"/>
      <c r="E4880" s="43" t="s">
        <v>52</v>
      </c>
      <c r="F4880" s="42" t="s">
        <v>34</v>
      </c>
      <c r="G4880" s="83" t="s">
        <v>34</v>
      </c>
      <c r="H4880" s="168">
        <v>35241</v>
      </c>
      <c r="I4880" s="31"/>
      <c r="J4880" s="83" t="s">
        <v>188</v>
      </c>
      <c r="K4880" s="31" t="s">
        <v>34</v>
      </c>
      <c r="L4880" s="31"/>
      <c r="M4880" s="168"/>
      <c r="N4880" s="147"/>
      <c r="O4880" s="105" t="s">
        <v>52</v>
      </c>
      <c r="P4880" s="171">
        <v>35241</v>
      </c>
      <c r="Q4880" s="31"/>
      <c r="R4880" s="83" t="s">
        <v>188</v>
      </c>
      <c r="S4880" s="31" t="s">
        <v>34</v>
      </c>
      <c r="T4880" s="31"/>
      <c r="U4880" s="168"/>
      <c r="V4880" s="149"/>
      <c r="W4880" s="140" t="str" cm="1">
        <f t="array" ref="W4880">IF(SUM(LEN(B4880:V4880))=0,"",IF(OR(OR(ISBLANK(F4880),SUM(LEN(C4880),LEN(D4880))=0),AND(NOT(E4880="Unknown"),ISBLANK(J4880)),AND(NOT(O4880="Unknown"),ISBLANK(R4880))),"Missing Information", INDEX(Table15[Entire Service Line Classification], MATCH(SUMIFS(Table15[Unique ID],Table15[System-Owned Portion],E4880,Table15[If Material Anything Other than "Lead" in Column E,Was Material Ever Previously Lead?],G4880,Table15[Customer-Owned Portion],O4880),Table15[Unique ID],0),0)))</f>
        <v>Non-lead</v>
      </c>
      <c r="X4880"/>
    </row>
    <row r="4881" spans="2:24" ht="30" x14ac:dyDescent="0.25">
      <c r="B4881" s="145" t="s">
        <v>5111</v>
      </c>
      <c r="C4881" s="31" t="s">
        <v>12708</v>
      </c>
      <c r="D4881" s="31"/>
      <c r="E4881" s="43" t="s">
        <v>52</v>
      </c>
      <c r="F4881" s="42" t="s">
        <v>34</v>
      </c>
      <c r="G4881" s="83" t="s">
        <v>34</v>
      </c>
      <c r="H4881" s="168">
        <v>35241</v>
      </c>
      <c r="I4881" s="31"/>
      <c r="J4881" s="83" t="s">
        <v>188</v>
      </c>
      <c r="K4881" s="31" t="s">
        <v>34</v>
      </c>
      <c r="L4881" s="31"/>
      <c r="M4881" s="168"/>
      <c r="N4881" s="147"/>
      <c r="O4881" s="105" t="s">
        <v>52</v>
      </c>
      <c r="P4881" s="171">
        <v>35241</v>
      </c>
      <c r="Q4881" s="31"/>
      <c r="R4881" s="83" t="s">
        <v>188</v>
      </c>
      <c r="S4881" s="31" t="s">
        <v>34</v>
      </c>
      <c r="T4881" s="31"/>
      <c r="U4881" s="168"/>
      <c r="V4881" s="149"/>
      <c r="W4881" s="140" t="str" cm="1">
        <f t="array" ref="W4881">IF(SUM(LEN(B4881:V4881))=0,"",IF(OR(OR(ISBLANK(F4881),SUM(LEN(C4881),LEN(D4881))=0),AND(NOT(E4881="Unknown"),ISBLANK(J4881)),AND(NOT(O4881="Unknown"),ISBLANK(R4881))),"Missing Information", INDEX(Table15[Entire Service Line Classification], MATCH(SUMIFS(Table15[Unique ID],Table15[System-Owned Portion],E4881,Table15[If Material Anything Other than "Lead" in Column E,Was Material Ever Previously Lead?],G4881,Table15[Customer-Owned Portion],O4881),Table15[Unique ID],0),0)))</f>
        <v>Non-lead</v>
      </c>
      <c r="X4881"/>
    </row>
    <row r="4882" spans="2:24" ht="30" x14ac:dyDescent="0.25">
      <c r="B4882" s="145" t="s">
        <v>5112</v>
      </c>
      <c r="C4882" s="31" t="s">
        <v>12709</v>
      </c>
      <c r="D4882" s="31"/>
      <c r="E4882" s="43" t="s">
        <v>52</v>
      </c>
      <c r="F4882" s="42" t="s">
        <v>34</v>
      </c>
      <c r="G4882" s="83" t="s">
        <v>34</v>
      </c>
      <c r="H4882" s="168">
        <v>35241</v>
      </c>
      <c r="I4882" s="31"/>
      <c r="J4882" s="83" t="s">
        <v>188</v>
      </c>
      <c r="K4882" s="31" t="s">
        <v>34</v>
      </c>
      <c r="L4882" s="31"/>
      <c r="M4882" s="168"/>
      <c r="N4882" s="147"/>
      <c r="O4882" s="105" t="s">
        <v>52</v>
      </c>
      <c r="P4882" s="171">
        <v>35241</v>
      </c>
      <c r="Q4882" s="31"/>
      <c r="R4882" s="83" t="s">
        <v>188</v>
      </c>
      <c r="S4882" s="31" t="s">
        <v>34</v>
      </c>
      <c r="T4882" s="31"/>
      <c r="U4882" s="168"/>
      <c r="V4882" s="149"/>
      <c r="W4882" s="140" t="str" cm="1">
        <f t="array" ref="W4882">IF(SUM(LEN(B4882:V4882))=0,"",IF(OR(OR(ISBLANK(F4882),SUM(LEN(C4882),LEN(D4882))=0),AND(NOT(E4882="Unknown"),ISBLANK(J4882)),AND(NOT(O4882="Unknown"),ISBLANK(R4882))),"Missing Information", INDEX(Table15[Entire Service Line Classification], MATCH(SUMIFS(Table15[Unique ID],Table15[System-Owned Portion],E4882,Table15[If Material Anything Other than "Lead" in Column E,Was Material Ever Previously Lead?],G4882,Table15[Customer-Owned Portion],O4882),Table15[Unique ID],0),0)))</f>
        <v>Non-lead</v>
      </c>
      <c r="X4882"/>
    </row>
    <row r="4883" spans="2:24" ht="30" x14ac:dyDescent="0.25">
      <c r="B4883" s="145" t="s">
        <v>1083</v>
      </c>
      <c r="C4883" s="31" t="s">
        <v>8496</v>
      </c>
      <c r="D4883" s="31"/>
      <c r="E4883" s="43" t="s">
        <v>52</v>
      </c>
      <c r="F4883" s="42" t="s">
        <v>34</v>
      </c>
      <c r="G4883" s="83" t="s">
        <v>34</v>
      </c>
      <c r="H4883" s="168">
        <v>35240</v>
      </c>
      <c r="I4883" s="31"/>
      <c r="J4883" s="83" t="s">
        <v>188</v>
      </c>
      <c r="K4883" s="31" t="s">
        <v>34</v>
      </c>
      <c r="L4883" s="31"/>
      <c r="M4883" s="168"/>
      <c r="N4883" s="147"/>
      <c r="O4883" s="105" t="s">
        <v>52</v>
      </c>
      <c r="P4883" s="171">
        <v>35240</v>
      </c>
      <c r="Q4883" s="31"/>
      <c r="R4883" s="83" t="s">
        <v>188</v>
      </c>
      <c r="S4883" s="31" t="s">
        <v>34</v>
      </c>
      <c r="T4883" s="31"/>
      <c r="U4883" s="168"/>
      <c r="V4883" s="149"/>
      <c r="W4883" s="140" t="str" cm="1">
        <f t="array" ref="W4883">IF(SUM(LEN(B4883:V4883))=0,"",IF(OR(OR(ISBLANK(F4883),SUM(LEN(C4883),LEN(D4883))=0),AND(NOT(E4883="Unknown"),ISBLANK(J4883)),AND(NOT(O4883="Unknown"),ISBLANK(R4883))),"Missing Information", INDEX(Table15[Entire Service Line Classification], MATCH(SUMIFS(Table15[Unique ID],Table15[System-Owned Portion],E4883,Table15[If Material Anything Other than "Lead" in Column E,Was Material Ever Previously Lead?],G4883,Table15[Customer-Owned Portion],O4883),Table15[Unique ID],0),0)))</f>
        <v>Non-lead</v>
      </c>
      <c r="X4883"/>
    </row>
    <row r="4884" spans="2:24" ht="30" x14ac:dyDescent="0.25">
      <c r="B4884" s="145" t="s">
        <v>1317</v>
      </c>
      <c r="C4884" s="31" t="s">
        <v>8730</v>
      </c>
      <c r="D4884" s="31"/>
      <c r="E4884" s="43" t="s">
        <v>52</v>
      </c>
      <c r="F4884" s="42" t="s">
        <v>34</v>
      </c>
      <c r="G4884" s="83" t="s">
        <v>34</v>
      </c>
      <c r="H4884" s="168">
        <v>35240</v>
      </c>
      <c r="I4884" s="31"/>
      <c r="J4884" s="83" t="s">
        <v>188</v>
      </c>
      <c r="K4884" s="31" t="s">
        <v>34</v>
      </c>
      <c r="L4884" s="31"/>
      <c r="M4884" s="168"/>
      <c r="N4884" s="147"/>
      <c r="O4884" s="105" t="s">
        <v>52</v>
      </c>
      <c r="P4884" s="171">
        <v>35240</v>
      </c>
      <c r="Q4884" s="31"/>
      <c r="R4884" s="83" t="s">
        <v>188</v>
      </c>
      <c r="S4884" s="31" t="s">
        <v>34</v>
      </c>
      <c r="T4884" s="31"/>
      <c r="U4884" s="168"/>
      <c r="V4884" s="149"/>
      <c r="W4884" s="140" t="str" cm="1">
        <f t="array" ref="W4884">IF(SUM(LEN(B4884:V4884))=0,"",IF(OR(OR(ISBLANK(F4884),SUM(LEN(C4884),LEN(D4884))=0),AND(NOT(E4884="Unknown"),ISBLANK(J4884)),AND(NOT(O4884="Unknown"),ISBLANK(R4884))),"Missing Information", INDEX(Table15[Entire Service Line Classification], MATCH(SUMIFS(Table15[Unique ID],Table15[System-Owned Portion],E4884,Table15[If Material Anything Other than "Lead" in Column E,Was Material Ever Previously Lead?],G4884,Table15[Customer-Owned Portion],O4884),Table15[Unique ID],0),0)))</f>
        <v>Non-lead</v>
      </c>
      <c r="X4884"/>
    </row>
    <row r="4885" spans="2:24" ht="30" x14ac:dyDescent="0.25">
      <c r="B4885" s="145" t="s">
        <v>4716</v>
      </c>
      <c r="C4885" s="31" t="s">
        <v>12313</v>
      </c>
      <c r="D4885" s="31"/>
      <c r="E4885" s="43" t="s">
        <v>52</v>
      </c>
      <c r="F4885" s="42" t="s">
        <v>34</v>
      </c>
      <c r="G4885" s="83" t="s">
        <v>34</v>
      </c>
      <c r="H4885" s="168">
        <v>35240</v>
      </c>
      <c r="I4885" s="31"/>
      <c r="J4885" s="83" t="s">
        <v>188</v>
      </c>
      <c r="K4885" s="31" t="s">
        <v>34</v>
      </c>
      <c r="L4885" s="31"/>
      <c r="M4885" s="168"/>
      <c r="N4885" s="147"/>
      <c r="O4885" s="105" t="s">
        <v>52</v>
      </c>
      <c r="P4885" s="171">
        <v>35240</v>
      </c>
      <c r="Q4885" s="31"/>
      <c r="R4885" s="83" t="s">
        <v>188</v>
      </c>
      <c r="S4885" s="31" t="s">
        <v>34</v>
      </c>
      <c r="T4885" s="31"/>
      <c r="U4885" s="168"/>
      <c r="V4885" s="149"/>
      <c r="W4885" s="140" t="str" cm="1">
        <f t="array" ref="W4885">IF(SUM(LEN(B4885:V4885))=0,"",IF(OR(OR(ISBLANK(F4885),SUM(LEN(C4885),LEN(D4885))=0),AND(NOT(E4885="Unknown"),ISBLANK(J4885)),AND(NOT(O4885="Unknown"),ISBLANK(R4885))),"Missing Information", INDEX(Table15[Entire Service Line Classification], MATCH(SUMIFS(Table15[Unique ID],Table15[System-Owned Portion],E4885,Table15[If Material Anything Other than "Lead" in Column E,Was Material Ever Previously Lead?],G4885,Table15[Customer-Owned Portion],O4885),Table15[Unique ID],0),0)))</f>
        <v>Non-lead</v>
      </c>
      <c r="X4885"/>
    </row>
    <row r="4886" spans="2:24" ht="30" x14ac:dyDescent="0.25">
      <c r="B4886" s="145" t="s">
        <v>4717</v>
      </c>
      <c r="C4886" s="31" t="s">
        <v>12314</v>
      </c>
      <c r="D4886" s="31"/>
      <c r="E4886" s="43" t="s">
        <v>52</v>
      </c>
      <c r="F4886" s="42" t="s">
        <v>34</v>
      </c>
      <c r="G4886" s="83" t="s">
        <v>34</v>
      </c>
      <c r="H4886" s="168">
        <v>35240</v>
      </c>
      <c r="I4886" s="31"/>
      <c r="J4886" s="83" t="s">
        <v>188</v>
      </c>
      <c r="K4886" s="31" t="s">
        <v>34</v>
      </c>
      <c r="L4886" s="31"/>
      <c r="M4886" s="168"/>
      <c r="N4886" s="147"/>
      <c r="O4886" s="105" t="s">
        <v>52</v>
      </c>
      <c r="P4886" s="171">
        <v>35240</v>
      </c>
      <c r="Q4886" s="31"/>
      <c r="R4886" s="83" t="s">
        <v>188</v>
      </c>
      <c r="S4886" s="31" t="s">
        <v>34</v>
      </c>
      <c r="T4886" s="31"/>
      <c r="U4886" s="168"/>
      <c r="V4886" s="149"/>
      <c r="W4886" s="140" t="str" cm="1">
        <f t="array" ref="W4886">IF(SUM(LEN(B4886:V4886))=0,"",IF(OR(OR(ISBLANK(F4886),SUM(LEN(C4886),LEN(D4886))=0),AND(NOT(E4886="Unknown"),ISBLANK(J4886)),AND(NOT(O4886="Unknown"),ISBLANK(R4886))),"Missing Information", INDEX(Table15[Entire Service Line Classification], MATCH(SUMIFS(Table15[Unique ID],Table15[System-Owned Portion],E4886,Table15[If Material Anything Other than "Lead" in Column E,Was Material Ever Previously Lead?],G4886,Table15[Customer-Owned Portion],O4886),Table15[Unique ID],0),0)))</f>
        <v>Non-lead</v>
      </c>
      <c r="X4886"/>
    </row>
    <row r="4887" spans="2:24" ht="30" x14ac:dyDescent="0.25">
      <c r="B4887" s="145" t="s">
        <v>4934</v>
      </c>
      <c r="C4887" s="31" t="s">
        <v>12531</v>
      </c>
      <c r="D4887" s="31"/>
      <c r="E4887" s="43" t="s">
        <v>52</v>
      </c>
      <c r="F4887" s="42" t="s">
        <v>34</v>
      </c>
      <c r="G4887" s="83" t="s">
        <v>34</v>
      </c>
      <c r="H4887" s="168">
        <v>35240</v>
      </c>
      <c r="I4887" s="31"/>
      <c r="J4887" s="83" t="s">
        <v>188</v>
      </c>
      <c r="K4887" s="31" t="s">
        <v>34</v>
      </c>
      <c r="L4887" s="31"/>
      <c r="M4887" s="168"/>
      <c r="N4887" s="147"/>
      <c r="O4887" s="105" t="s">
        <v>52</v>
      </c>
      <c r="P4887" s="171">
        <v>35240</v>
      </c>
      <c r="Q4887" s="31"/>
      <c r="R4887" s="83" t="s">
        <v>188</v>
      </c>
      <c r="S4887" s="31" t="s">
        <v>34</v>
      </c>
      <c r="T4887" s="31"/>
      <c r="U4887" s="168"/>
      <c r="V4887" s="149"/>
      <c r="W4887" s="140" t="str" cm="1">
        <f t="array" ref="W4887">IF(SUM(LEN(B4887:V4887))=0,"",IF(OR(OR(ISBLANK(F4887),SUM(LEN(C4887),LEN(D4887))=0),AND(NOT(E4887="Unknown"),ISBLANK(J4887)),AND(NOT(O4887="Unknown"),ISBLANK(R4887))),"Missing Information", INDEX(Table15[Entire Service Line Classification], MATCH(SUMIFS(Table15[Unique ID],Table15[System-Owned Portion],E4887,Table15[If Material Anything Other than "Lead" in Column E,Was Material Ever Previously Lead?],G4887,Table15[Customer-Owned Portion],O4887),Table15[Unique ID],0),0)))</f>
        <v>Non-lead</v>
      </c>
      <c r="X4887"/>
    </row>
    <row r="4888" spans="2:24" ht="30" x14ac:dyDescent="0.25">
      <c r="B4888" s="145" t="s">
        <v>4964</v>
      </c>
      <c r="C4888" s="31" t="s">
        <v>12561</v>
      </c>
      <c r="D4888" s="31"/>
      <c r="E4888" s="43" t="s">
        <v>52</v>
      </c>
      <c r="F4888" s="42" t="s">
        <v>34</v>
      </c>
      <c r="G4888" s="83" t="s">
        <v>34</v>
      </c>
      <c r="H4888" s="168">
        <v>35240</v>
      </c>
      <c r="I4888" s="31"/>
      <c r="J4888" s="83" t="s">
        <v>188</v>
      </c>
      <c r="K4888" s="31" t="s">
        <v>34</v>
      </c>
      <c r="L4888" s="31"/>
      <c r="M4888" s="168"/>
      <c r="N4888" s="147"/>
      <c r="O4888" s="105" t="s">
        <v>52</v>
      </c>
      <c r="P4888" s="171">
        <v>35240</v>
      </c>
      <c r="Q4888" s="31"/>
      <c r="R4888" s="83" t="s">
        <v>188</v>
      </c>
      <c r="S4888" s="31" t="s">
        <v>34</v>
      </c>
      <c r="T4888" s="31"/>
      <c r="U4888" s="168"/>
      <c r="V4888" s="149"/>
      <c r="W4888" s="140" t="str" cm="1">
        <f t="array" ref="W4888">IF(SUM(LEN(B4888:V4888))=0,"",IF(OR(OR(ISBLANK(F4888),SUM(LEN(C4888),LEN(D4888))=0),AND(NOT(E4888="Unknown"),ISBLANK(J4888)),AND(NOT(O4888="Unknown"),ISBLANK(R4888))),"Missing Information", INDEX(Table15[Entire Service Line Classification], MATCH(SUMIFS(Table15[Unique ID],Table15[System-Owned Portion],E4888,Table15[If Material Anything Other than "Lead" in Column E,Was Material Ever Previously Lead?],G4888,Table15[Customer-Owned Portion],O4888),Table15[Unique ID],0),0)))</f>
        <v>Non-lead</v>
      </c>
      <c r="X4888"/>
    </row>
    <row r="4889" spans="2:24" ht="30" x14ac:dyDescent="0.25">
      <c r="B4889" s="145" t="s">
        <v>5281</v>
      </c>
      <c r="C4889" s="31" t="s">
        <v>12878</v>
      </c>
      <c r="D4889" s="31"/>
      <c r="E4889" s="43" t="s">
        <v>52</v>
      </c>
      <c r="F4889" s="42" t="s">
        <v>34</v>
      </c>
      <c r="G4889" s="83" t="s">
        <v>34</v>
      </c>
      <c r="H4889" s="168">
        <v>35240</v>
      </c>
      <c r="I4889" s="31"/>
      <c r="J4889" s="83" t="s">
        <v>188</v>
      </c>
      <c r="K4889" s="31" t="s">
        <v>34</v>
      </c>
      <c r="L4889" s="31"/>
      <c r="M4889" s="168"/>
      <c r="N4889" s="147"/>
      <c r="O4889" s="105" t="s">
        <v>52</v>
      </c>
      <c r="P4889" s="171">
        <v>35240</v>
      </c>
      <c r="Q4889" s="31"/>
      <c r="R4889" s="83" t="s">
        <v>188</v>
      </c>
      <c r="S4889" s="31" t="s">
        <v>34</v>
      </c>
      <c r="T4889" s="31"/>
      <c r="U4889" s="168"/>
      <c r="V4889" s="149"/>
      <c r="W4889" s="140" t="str" cm="1">
        <f t="array" ref="W4889">IF(SUM(LEN(B4889:V4889))=0,"",IF(OR(OR(ISBLANK(F4889),SUM(LEN(C4889),LEN(D4889))=0),AND(NOT(E4889="Unknown"),ISBLANK(J4889)),AND(NOT(O4889="Unknown"),ISBLANK(R4889))),"Missing Information", INDEX(Table15[Entire Service Line Classification], MATCH(SUMIFS(Table15[Unique ID],Table15[System-Owned Portion],E4889,Table15[If Material Anything Other than "Lead" in Column E,Was Material Ever Previously Lead?],G4889,Table15[Customer-Owned Portion],O4889),Table15[Unique ID],0),0)))</f>
        <v>Non-lead</v>
      </c>
      <c r="X4889"/>
    </row>
    <row r="4890" spans="2:24" ht="30" x14ac:dyDescent="0.25">
      <c r="B4890" s="145" t="s">
        <v>1373</v>
      </c>
      <c r="C4890" s="31" t="s">
        <v>8786</v>
      </c>
      <c r="D4890" s="31"/>
      <c r="E4890" s="43" t="s">
        <v>52</v>
      </c>
      <c r="F4890" s="42" t="s">
        <v>34</v>
      </c>
      <c r="G4890" s="83" t="s">
        <v>34</v>
      </c>
      <c r="H4890" s="168">
        <v>35237</v>
      </c>
      <c r="I4890" s="31"/>
      <c r="J4890" s="83" t="s">
        <v>188</v>
      </c>
      <c r="K4890" s="31" t="s">
        <v>34</v>
      </c>
      <c r="L4890" s="31"/>
      <c r="M4890" s="168"/>
      <c r="N4890" s="147"/>
      <c r="O4890" s="105" t="s">
        <v>52</v>
      </c>
      <c r="P4890" s="171">
        <v>35237</v>
      </c>
      <c r="Q4890" s="31"/>
      <c r="R4890" s="83" t="s">
        <v>188</v>
      </c>
      <c r="S4890" s="31" t="s">
        <v>34</v>
      </c>
      <c r="T4890" s="31"/>
      <c r="U4890" s="168"/>
      <c r="V4890" s="149"/>
      <c r="W4890" s="140" t="str" cm="1">
        <f t="array" ref="W4890">IF(SUM(LEN(B4890:V4890))=0,"",IF(OR(OR(ISBLANK(F4890),SUM(LEN(C4890),LEN(D4890))=0),AND(NOT(E4890="Unknown"),ISBLANK(J4890)),AND(NOT(O4890="Unknown"),ISBLANK(R4890))),"Missing Information", INDEX(Table15[Entire Service Line Classification], MATCH(SUMIFS(Table15[Unique ID],Table15[System-Owned Portion],E4890,Table15[If Material Anything Other than "Lead" in Column E,Was Material Ever Previously Lead?],G4890,Table15[Customer-Owned Portion],O4890),Table15[Unique ID],0),0)))</f>
        <v>Non-lead</v>
      </c>
      <c r="X4890"/>
    </row>
    <row r="4891" spans="2:24" ht="30" x14ac:dyDescent="0.25">
      <c r="B4891" s="145" t="s">
        <v>6857</v>
      </c>
      <c r="C4891" s="31" t="s">
        <v>14481</v>
      </c>
      <c r="D4891" s="31"/>
      <c r="E4891" s="43" t="s">
        <v>52</v>
      </c>
      <c r="F4891" s="42" t="s">
        <v>34</v>
      </c>
      <c r="G4891" s="83" t="s">
        <v>34</v>
      </c>
      <c r="H4891" s="168">
        <v>35236</v>
      </c>
      <c r="I4891" s="31"/>
      <c r="J4891" s="83" t="s">
        <v>188</v>
      </c>
      <c r="K4891" s="31" t="s">
        <v>34</v>
      </c>
      <c r="L4891" s="31"/>
      <c r="M4891" s="168"/>
      <c r="N4891" s="147"/>
      <c r="O4891" s="105" t="s">
        <v>52</v>
      </c>
      <c r="P4891" s="171">
        <v>35236</v>
      </c>
      <c r="Q4891" s="31"/>
      <c r="R4891" s="83" t="s">
        <v>188</v>
      </c>
      <c r="S4891" s="31" t="s">
        <v>34</v>
      </c>
      <c r="T4891" s="31"/>
      <c r="U4891" s="168"/>
      <c r="V4891" s="149"/>
      <c r="W4891" s="140" t="str" cm="1">
        <f t="array" ref="W4891">IF(SUM(LEN(B4891:V4891))=0,"",IF(OR(OR(ISBLANK(F4891),SUM(LEN(C4891),LEN(D4891))=0),AND(NOT(E4891="Unknown"),ISBLANK(J4891)),AND(NOT(O4891="Unknown"),ISBLANK(R4891))),"Missing Information", INDEX(Table15[Entire Service Line Classification], MATCH(SUMIFS(Table15[Unique ID],Table15[System-Owned Portion],E4891,Table15[If Material Anything Other than "Lead" in Column E,Was Material Ever Previously Lead?],G4891,Table15[Customer-Owned Portion],O4891),Table15[Unique ID],0),0)))</f>
        <v>Non-lead</v>
      </c>
      <c r="X4891"/>
    </row>
    <row r="4892" spans="2:24" ht="30" x14ac:dyDescent="0.25">
      <c r="B4892" s="145" t="s">
        <v>1252</v>
      </c>
      <c r="C4892" s="31" t="s">
        <v>8665</v>
      </c>
      <c r="D4892" s="31"/>
      <c r="E4892" s="43" t="s">
        <v>52</v>
      </c>
      <c r="F4892" s="42" t="s">
        <v>34</v>
      </c>
      <c r="G4892" s="83" t="s">
        <v>34</v>
      </c>
      <c r="H4892" s="168">
        <v>35227</v>
      </c>
      <c r="I4892" s="31"/>
      <c r="J4892" s="83" t="s">
        <v>188</v>
      </c>
      <c r="K4892" s="31" t="s">
        <v>34</v>
      </c>
      <c r="L4892" s="31"/>
      <c r="M4892" s="168"/>
      <c r="N4892" s="147"/>
      <c r="O4892" s="105" t="s">
        <v>52</v>
      </c>
      <c r="P4892" s="171">
        <v>35227</v>
      </c>
      <c r="Q4892" s="31"/>
      <c r="R4892" s="83" t="s">
        <v>188</v>
      </c>
      <c r="S4892" s="31" t="s">
        <v>34</v>
      </c>
      <c r="T4892" s="31"/>
      <c r="U4892" s="168"/>
      <c r="V4892" s="149"/>
      <c r="W4892" s="140" t="str" cm="1">
        <f t="array" ref="W4892">IF(SUM(LEN(B4892:V4892))=0,"",IF(OR(OR(ISBLANK(F4892),SUM(LEN(C4892),LEN(D4892))=0),AND(NOT(E4892="Unknown"),ISBLANK(J4892)),AND(NOT(O4892="Unknown"),ISBLANK(R4892))),"Missing Information", INDEX(Table15[Entire Service Line Classification], MATCH(SUMIFS(Table15[Unique ID],Table15[System-Owned Portion],E4892,Table15[If Material Anything Other than "Lead" in Column E,Was Material Ever Previously Lead?],G4892,Table15[Customer-Owned Portion],O4892),Table15[Unique ID],0),0)))</f>
        <v>Non-lead</v>
      </c>
      <c r="X4892"/>
    </row>
    <row r="4893" spans="2:24" ht="30" x14ac:dyDescent="0.25">
      <c r="B4893" s="145" t="s">
        <v>1904</v>
      </c>
      <c r="C4893" s="31" t="s">
        <v>9336</v>
      </c>
      <c r="D4893" s="31"/>
      <c r="E4893" s="43" t="s">
        <v>52</v>
      </c>
      <c r="F4893" s="42" t="s">
        <v>34</v>
      </c>
      <c r="G4893" s="83" t="s">
        <v>34</v>
      </c>
      <c r="H4893" s="168">
        <v>35227</v>
      </c>
      <c r="I4893" s="31"/>
      <c r="J4893" s="83" t="s">
        <v>188</v>
      </c>
      <c r="K4893" s="31" t="s">
        <v>34</v>
      </c>
      <c r="L4893" s="31"/>
      <c r="M4893" s="168"/>
      <c r="N4893" s="147"/>
      <c r="O4893" s="105" t="s">
        <v>52</v>
      </c>
      <c r="P4893" s="171">
        <v>35227</v>
      </c>
      <c r="Q4893" s="31"/>
      <c r="R4893" s="83" t="s">
        <v>188</v>
      </c>
      <c r="S4893" s="31" t="s">
        <v>34</v>
      </c>
      <c r="T4893" s="31"/>
      <c r="U4893" s="168"/>
      <c r="V4893" s="149"/>
      <c r="W4893" s="140" t="str" cm="1">
        <f t="array" ref="W4893">IF(SUM(LEN(B4893:V4893))=0,"",IF(OR(OR(ISBLANK(F4893),SUM(LEN(C4893),LEN(D4893))=0),AND(NOT(E4893="Unknown"),ISBLANK(J4893)),AND(NOT(O4893="Unknown"),ISBLANK(R4893))),"Missing Information", INDEX(Table15[Entire Service Line Classification], MATCH(SUMIFS(Table15[Unique ID],Table15[System-Owned Portion],E4893,Table15[If Material Anything Other than "Lead" in Column E,Was Material Ever Previously Lead?],G4893,Table15[Customer-Owned Portion],O4893),Table15[Unique ID],0),0)))</f>
        <v>Non-lead</v>
      </c>
      <c r="X4893"/>
    </row>
    <row r="4894" spans="2:24" ht="30" x14ac:dyDescent="0.25">
      <c r="B4894" s="145" t="s">
        <v>1906</v>
      </c>
      <c r="C4894" s="31" t="s">
        <v>9338</v>
      </c>
      <c r="D4894" s="31"/>
      <c r="E4894" s="43" t="s">
        <v>52</v>
      </c>
      <c r="F4894" s="42" t="s">
        <v>34</v>
      </c>
      <c r="G4894" s="83" t="s">
        <v>34</v>
      </c>
      <c r="H4894" s="168">
        <v>35227</v>
      </c>
      <c r="I4894" s="31"/>
      <c r="J4894" s="83" t="s">
        <v>188</v>
      </c>
      <c r="K4894" s="31" t="s">
        <v>34</v>
      </c>
      <c r="L4894" s="31"/>
      <c r="M4894" s="168"/>
      <c r="N4894" s="147"/>
      <c r="O4894" s="105" t="s">
        <v>52</v>
      </c>
      <c r="P4894" s="171">
        <v>35227</v>
      </c>
      <c r="Q4894" s="31"/>
      <c r="R4894" s="83" t="s">
        <v>188</v>
      </c>
      <c r="S4894" s="31" t="s">
        <v>34</v>
      </c>
      <c r="T4894" s="31"/>
      <c r="U4894" s="168"/>
      <c r="V4894" s="149"/>
      <c r="W4894" s="140" t="str" cm="1">
        <f t="array" ref="W4894">IF(SUM(LEN(B4894:V4894))=0,"",IF(OR(OR(ISBLANK(F4894),SUM(LEN(C4894),LEN(D4894))=0),AND(NOT(E4894="Unknown"),ISBLANK(J4894)),AND(NOT(O4894="Unknown"),ISBLANK(R4894))),"Missing Information", INDEX(Table15[Entire Service Line Classification], MATCH(SUMIFS(Table15[Unique ID],Table15[System-Owned Portion],E4894,Table15[If Material Anything Other than "Lead" in Column E,Was Material Ever Previously Lead?],G4894,Table15[Customer-Owned Portion],O4894),Table15[Unique ID],0),0)))</f>
        <v>Non-lead</v>
      </c>
      <c r="X4894"/>
    </row>
    <row r="4895" spans="2:24" ht="30" x14ac:dyDescent="0.25">
      <c r="B4895" s="145" t="s">
        <v>1908</v>
      </c>
      <c r="C4895" s="31" t="s">
        <v>9340</v>
      </c>
      <c r="D4895" s="31"/>
      <c r="E4895" s="43" t="s">
        <v>52</v>
      </c>
      <c r="F4895" s="42" t="s">
        <v>34</v>
      </c>
      <c r="G4895" s="83" t="s">
        <v>34</v>
      </c>
      <c r="H4895" s="168">
        <v>35227</v>
      </c>
      <c r="I4895" s="31"/>
      <c r="J4895" s="83" t="s">
        <v>188</v>
      </c>
      <c r="K4895" s="31" t="s">
        <v>34</v>
      </c>
      <c r="L4895" s="31"/>
      <c r="M4895" s="168"/>
      <c r="N4895" s="147"/>
      <c r="O4895" s="105" t="s">
        <v>52</v>
      </c>
      <c r="P4895" s="171">
        <v>35227</v>
      </c>
      <c r="Q4895" s="31"/>
      <c r="R4895" s="83" t="s">
        <v>188</v>
      </c>
      <c r="S4895" s="31" t="s">
        <v>34</v>
      </c>
      <c r="T4895" s="31"/>
      <c r="U4895" s="168"/>
      <c r="V4895" s="149"/>
      <c r="W4895" s="140" t="str" cm="1">
        <f t="array" ref="W4895">IF(SUM(LEN(B4895:V4895))=0,"",IF(OR(OR(ISBLANK(F4895),SUM(LEN(C4895),LEN(D4895))=0),AND(NOT(E4895="Unknown"),ISBLANK(J4895)),AND(NOT(O4895="Unknown"),ISBLANK(R4895))),"Missing Information", INDEX(Table15[Entire Service Line Classification], MATCH(SUMIFS(Table15[Unique ID],Table15[System-Owned Portion],E4895,Table15[If Material Anything Other than "Lead" in Column E,Was Material Ever Previously Lead?],G4895,Table15[Customer-Owned Portion],O4895),Table15[Unique ID],0),0)))</f>
        <v>Non-lead</v>
      </c>
      <c r="X4895"/>
    </row>
    <row r="4896" spans="2:24" ht="30" x14ac:dyDescent="0.25">
      <c r="B4896" s="145" t="s">
        <v>1914</v>
      </c>
      <c r="C4896" s="31" t="s">
        <v>9346</v>
      </c>
      <c r="D4896" s="31"/>
      <c r="E4896" s="43" t="s">
        <v>52</v>
      </c>
      <c r="F4896" s="42" t="s">
        <v>34</v>
      </c>
      <c r="G4896" s="83" t="s">
        <v>34</v>
      </c>
      <c r="H4896" s="168">
        <v>35227</v>
      </c>
      <c r="I4896" s="31"/>
      <c r="J4896" s="83" t="s">
        <v>188</v>
      </c>
      <c r="K4896" s="31" t="s">
        <v>34</v>
      </c>
      <c r="L4896" s="31"/>
      <c r="M4896" s="168"/>
      <c r="N4896" s="147"/>
      <c r="O4896" s="105" t="s">
        <v>52</v>
      </c>
      <c r="P4896" s="171">
        <v>35227</v>
      </c>
      <c r="Q4896" s="31"/>
      <c r="R4896" s="83" t="s">
        <v>188</v>
      </c>
      <c r="S4896" s="31" t="s">
        <v>34</v>
      </c>
      <c r="T4896" s="31"/>
      <c r="U4896" s="168"/>
      <c r="V4896" s="149"/>
      <c r="W4896" s="140" t="str" cm="1">
        <f t="array" ref="W4896">IF(SUM(LEN(B4896:V4896))=0,"",IF(OR(OR(ISBLANK(F4896),SUM(LEN(C4896),LEN(D4896))=0),AND(NOT(E4896="Unknown"),ISBLANK(J4896)),AND(NOT(O4896="Unknown"),ISBLANK(R4896))),"Missing Information", INDEX(Table15[Entire Service Line Classification], MATCH(SUMIFS(Table15[Unique ID],Table15[System-Owned Portion],E4896,Table15[If Material Anything Other than "Lead" in Column E,Was Material Ever Previously Lead?],G4896,Table15[Customer-Owned Portion],O4896),Table15[Unique ID],0),0)))</f>
        <v>Non-lead</v>
      </c>
      <c r="X4896"/>
    </row>
    <row r="4897" spans="2:24" ht="30" x14ac:dyDescent="0.25">
      <c r="B4897" s="145" t="s">
        <v>1955</v>
      </c>
      <c r="C4897" s="31" t="s">
        <v>9387</v>
      </c>
      <c r="D4897" s="31"/>
      <c r="E4897" s="43" t="s">
        <v>52</v>
      </c>
      <c r="F4897" s="42" t="s">
        <v>34</v>
      </c>
      <c r="G4897" s="83" t="s">
        <v>34</v>
      </c>
      <c r="H4897" s="168">
        <v>35227</v>
      </c>
      <c r="I4897" s="31"/>
      <c r="J4897" s="83" t="s">
        <v>188</v>
      </c>
      <c r="K4897" s="31" t="s">
        <v>34</v>
      </c>
      <c r="L4897" s="31"/>
      <c r="M4897" s="168"/>
      <c r="N4897" s="147"/>
      <c r="O4897" s="105" t="s">
        <v>52</v>
      </c>
      <c r="P4897" s="171">
        <v>35227</v>
      </c>
      <c r="Q4897" s="31"/>
      <c r="R4897" s="83" t="s">
        <v>188</v>
      </c>
      <c r="S4897" s="31" t="s">
        <v>34</v>
      </c>
      <c r="T4897" s="31"/>
      <c r="U4897" s="168"/>
      <c r="V4897" s="149"/>
      <c r="W4897" s="140" t="str" cm="1">
        <f t="array" ref="W4897">IF(SUM(LEN(B4897:V4897))=0,"",IF(OR(OR(ISBLANK(F4897),SUM(LEN(C4897),LEN(D4897))=0),AND(NOT(E4897="Unknown"),ISBLANK(J4897)),AND(NOT(O4897="Unknown"),ISBLANK(R4897))),"Missing Information", INDEX(Table15[Entire Service Line Classification], MATCH(SUMIFS(Table15[Unique ID],Table15[System-Owned Portion],E4897,Table15[If Material Anything Other than "Lead" in Column E,Was Material Ever Previously Lead?],G4897,Table15[Customer-Owned Portion],O4897),Table15[Unique ID],0),0)))</f>
        <v>Non-lead</v>
      </c>
      <c r="X4897"/>
    </row>
    <row r="4898" spans="2:24" ht="30" x14ac:dyDescent="0.25">
      <c r="B4898" s="145" t="s">
        <v>1971</v>
      </c>
      <c r="C4898" s="31" t="s">
        <v>9403</v>
      </c>
      <c r="D4898" s="31"/>
      <c r="E4898" s="43" t="s">
        <v>52</v>
      </c>
      <c r="F4898" s="42" t="s">
        <v>34</v>
      </c>
      <c r="G4898" s="83" t="s">
        <v>34</v>
      </c>
      <c r="H4898" s="168">
        <v>35227</v>
      </c>
      <c r="I4898" s="31"/>
      <c r="J4898" s="83" t="s">
        <v>188</v>
      </c>
      <c r="K4898" s="31" t="s">
        <v>34</v>
      </c>
      <c r="L4898" s="31"/>
      <c r="M4898" s="168"/>
      <c r="N4898" s="147"/>
      <c r="O4898" s="105" t="s">
        <v>52</v>
      </c>
      <c r="P4898" s="171">
        <v>35227</v>
      </c>
      <c r="Q4898" s="31"/>
      <c r="R4898" s="83" t="s">
        <v>188</v>
      </c>
      <c r="S4898" s="31" t="s">
        <v>34</v>
      </c>
      <c r="T4898" s="31"/>
      <c r="U4898" s="168"/>
      <c r="V4898" s="149"/>
      <c r="W4898" s="140" t="str" cm="1">
        <f t="array" ref="W4898">IF(SUM(LEN(B4898:V4898))=0,"",IF(OR(OR(ISBLANK(F4898),SUM(LEN(C4898),LEN(D4898))=0),AND(NOT(E4898="Unknown"),ISBLANK(J4898)),AND(NOT(O4898="Unknown"),ISBLANK(R4898))),"Missing Information", INDEX(Table15[Entire Service Line Classification], MATCH(SUMIFS(Table15[Unique ID],Table15[System-Owned Portion],E4898,Table15[If Material Anything Other than "Lead" in Column E,Was Material Ever Previously Lead?],G4898,Table15[Customer-Owned Portion],O4898),Table15[Unique ID],0),0)))</f>
        <v>Non-lead</v>
      </c>
      <c r="X4898"/>
    </row>
    <row r="4899" spans="2:24" ht="30" x14ac:dyDescent="0.25">
      <c r="B4899" s="145" t="s">
        <v>1974</v>
      </c>
      <c r="C4899" s="31" t="s">
        <v>9406</v>
      </c>
      <c r="D4899" s="31"/>
      <c r="E4899" s="43" t="s">
        <v>52</v>
      </c>
      <c r="F4899" s="42" t="s">
        <v>34</v>
      </c>
      <c r="G4899" s="83" t="s">
        <v>34</v>
      </c>
      <c r="H4899" s="168">
        <v>35227</v>
      </c>
      <c r="I4899" s="31"/>
      <c r="J4899" s="83" t="s">
        <v>188</v>
      </c>
      <c r="K4899" s="31" t="s">
        <v>34</v>
      </c>
      <c r="L4899" s="31"/>
      <c r="M4899" s="168"/>
      <c r="N4899" s="147"/>
      <c r="O4899" s="105" t="s">
        <v>52</v>
      </c>
      <c r="P4899" s="171">
        <v>35227</v>
      </c>
      <c r="Q4899" s="31"/>
      <c r="R4899" s="83" t="s">
        <v>188</v>
      </c>
      <c r="S4899" s="31" t="s">
        <v>34</v>
      </c>
      <c r="T4899" s="31"/>
      <c r="U4899" s="168"/>
      <c r="V4899" s="149"/>
      <c r="W4899" s="140" t="str" cm="1">
        <f t="array" ref="W4899">IF(SUM(LEN(B4899:V4899))=0,"",IF(OR(OR(ISBLANK(F4899),SUM(LEN(C4899),LEN(D4899))=0),AND(NOT(E4899="Unknown"),ISBLANK(J4899)),AND(NOT(O4899="Unknown"),ISBLANK(R4899))),"Missing Information", INDEX(Table15[Entire Service Line Classification], MATCH(SUMIFS(Table15[Unique ID],Table15[System-Owned Portion],E4899,Table15[If Material Anything Other than "Lead" in Column E,Was Material Ever Previously Lead?],G4899,Table15[Customer-Owned Portion],O4899),Table15[Unique ID],0),0)))</f>
        <v>Non-lead</v>
      </c>
      <c r="X4899"/>
    </row>
    <row r="4900" spans="2:24" ht="30" x14ac:dyDescent="0.25">
      <c r="B4900" s="145" t="s">
        <v>406</v>
      </c>
      <c r="C4900" s="31" t="s">
        <v>7821</v>
      </c>
      <c r="D4900" s="31"/>
      <c r="E4900" s="43" t="s">
        <v>52</v>
      </c>
      <c r="F4900" s="42" t="s">
        <v>34</v>
      </c>
      <c r="G4900" s="83" t="s">
        <v>34</v>
      </c>
      <c r="H4900" s="168">
        <v>35223</v>
      </c>
      <c r="I4900" s="31"/>
      <c r="J4900" s="83" t="s">
        <v>188</v>
      </c>
      <c r="K4900" s="31" t="s">
        <v>34</v>
      </c>
      <c r="L4900" s="31"/>
      <c r="M4900" s="168"/>
      <c r="N4900" s="147"/>
      <c r="O4900" s="105" t="s">
        <v>52</v>
      </c>
      <c r="P4900" s="171">
        <v>35223</v>
      </c>
      <c r="Q4900" s="31"/>
      <c r="R4900" s="83" t="s">
        <v>188</v>
      </c>
      <c r="S4900" s="31" t="s">
        <v>34</v>
      </c>
      <c r="T4900" s="31"/>
      <c r="U4900" s="168"/>
      <c r="V4900" s="149"/>
      <c r="W4900" s="140" t="str" cm="1">
        <f t="array" ref="W4900">IF(SUM(LEN(B4900:V4900))=0,"",IF(OR(OR(ISBLANK(F4900),SUM(LEN(C4900),LEN(D4900))=0),AND(NOT(E4900="Unknown"),ISBLANK(J4900)),AND(NOT(O4900="Unknown"),ISBLANK(R4900))),"Missing Information", INDEX(Table15[Entire Service Line Classification], MATCH(SUMIFS(Table15[Unique ID],Table15[System-Owned Portion],E4900,Table15[If Material Anything Other than "Lead" in Column E,Was Material Ever Previously Lead?],G4900,Table15[Customer-Owned Portion],O4900),Table15[Unique ID],0),0)))</f>
        <v>Non-lead</v>
      </c>
      <c r="X4900"/>
    </row>
    <row r="4901" spans="2:24" ht="30" x14ac:dyDescent="0.25">
      <c r="B4901" s="145" t="s">
        <v>1724</v>
      </c>
      <c r="C4901" s="31" t="s">
        <v>9148</v>
      </c>
      <c r="D4901" s="31"/>
      <c r="E4901" s="43" t="s">
        <v>52</v>
      </c>
      <c r="F4901" s="42" t="s">
        <v>34</v>
      </c>
      <c r="G4901" s="83" t="s">
        <v>34</v>
      </c>
      <c r="H4901" s="168">
        <v>35222</v>
      </c>
      <c r="I4901" s="31"/>
      <c r="J4901" s="83" t="s">
        <v>188</v>
      </c>
      <c r="K4901" s="31" t="s">
        <v>34</v>
      </c>
      <c r="L4901" s="31"/>
      <c r="M4901" s="168"/>
      <c r="N4901" s="147"/>
      <c r="O4901" s="105" t="s">
        <v>52</v>
      </c>
      <c r="P4901" s="171">
        <v>35222</v>
      </c>
      <c r="Q4901" s="31"/>
      <c r="R4901" s="83" t="s">
        <v>188</v>
      </c>
      <c r="S4901" s="31" t="s">
        <v>34</v>
      </c>
      <c r="T4901" s="31"/>
      <c r="U4901" s="168"/>
      <c r="V4901" s="149"/>
      <c r="W4901" s="140" t="str" cm="1">
        <f t="array" ref="W4901">IF(SUM(LEN(B4901:V4901))=0,"",IF(OR(OR(ISBLANK(F4901),SUM(LEN(C4901),LEN(D4901))=0),AND(NOT(E4901="Unknown"),ISBLANK(J4901)),AND(NOT(O4901="Unknown"),ISBLANK(R4901))),"Missing Information", INDEX(Table15[Entire Service Line Classification], MATCH(SUMIFS(Table15[Unique ID],Table15[System-Owned Portion],E4901,Table15[If Material Anything Other than "Lead" in Column E,Was Material Ever Previously Lead?],G4901,Table15[Customer-Owned Portion],O4901),Table15[Unique ID],0),0)))</f>
        <v>Non-lead</v>
      </c>
      <c r="X4901"/>
    </row>
    <row r="4902" spans="2:24" ht="30" x14ac:dyDescent="0.25">
      <c r="B4902" s="145" t="s">
        <v>466</v>
      </c>
      <c r="C4902" s="31" t="s">
        <v>7881</v>
      </c>
      <c r="D4902" s="31"/>
      <c r="E4902" s="43" t="s">
        <v>52</v>
      </c>
      <c r="F4902" s="42" t="s">
        <v>34</v>
      </c>
      <c r="G4902" s="83" t="s">
        <v>34</v>
      </c>
      <c r="H4902" s="168">
        <v>35220</v>
      </c>
      <c r="I4902" s="31"/>
      <c r="J4902" s="83" t="s">
        <v>188</v>
      </c>
      <c r="K4902" s="31" t="s">
        <v>34</v>
      </c>
      <c r="L4902" s="31"/>
      <c r="M4902" s="168"/>
      <c r="N4902" s="147"/>
      <c r="O4902" s="105" t="s">
        <v>52</v>
      </c>
      <c r="P4902" s="171">
        <v>35220</v>
      </c>
      <c r="Q4902" s="31"/>
      <c r="R4902" s="83" t="s">
        <v>188</v>
      </c>
      <c r="S4902" s="31" t="s">
        <v>34</v>
      </c>
      <c r="T4902" s="31"/>
      <c r="U4902" s="168"/>
      <c r="V4902" s="149"/>
      <c r="W4902" s="140" t="str" cm="1">
        <f t="array" ref="W4902">IF(SUM(LEN(B4902:V4902))=0,"",IF(OR(OR(ISBLANK(F4902),SUM(LEN(C4902),LEN(D4902))=0),AND(NOT(E4902="Unknown"),ISBLANK(J4902)),AND(NOT(O4902="Unknown"),ISBLANK(R4902))),"Missing Information", INDEX(Table15[Entire Service Line Classification], MATCH(SUMIFS(Table15[Unique ID],Table15[System-Owned Portion],E4902,Table15[If Material Anything Other than "Lead" in Column E,Was Material Ever Previously Lead?],G4902,Table15[Customer-Owned Portion],O4902),Table15[Unique ID],0),0)))</f>
        <v>Non-lead</v>
      </c>
      <c r="X4902"/>
    </row>
    <row r="4903" spans="2:24" ht="30" x14ac:dyDescent="0.25">
      <c r="B4903" s="145" t="s">
        <v>1907</v>
      </c>
      <c r="C4903" s="31" t="s">
        <v>9339</v>
      </c>
      <c r="D4903" s="31"/>
      <c r="E4903" s="43" t="s">
        <v>52</v>
      </c>
      <c r="F4903" s="42" t="s">
        <v>34</v>
      </c>
      <c r="G4903" s="83" t="s">
        <v>34</v>
      </c>
      <c r="H4903" s="168">
        <v>35209</v>
      </c>
      <c r="I4903" s="31"/>
      <c r="J4903" s="83" t="s">
        <v>188</v>
      </c>
      <c r="K4903" s="31" t="s">
        <v>34</v>
      </c>
      <c r="L4903" s="31"/>
      <c r="M4903" s="168"/>
      <c r="N4903" s="147"/>
      <c r="O4903" s="105" t="s">
        <v>52</v>
      </c>
      <c r="P4903" s="171">
        <v>35209</v>
      </c>
      <c r="Q4903" s="31"/>
      <c r="R4903" s="83" t="s">
        <v>188</v>
      </c>
      <c r="S4903" s="31" t="s">
        <v>34</v>
      </c>
      <c r="T4903" s="31"/>
      <c r="U4903" s="168"/>
      <c r="V4903" s="149"/>
      <c r="W4903" s="140" t="str" cm="1">
        <f t="array" ref="W4903">IF(SUM(LEN(B4903:V4903))=0,"",IF(OR(OR(ISBLANK(F4903),SUM(LEN(C4903),LEN(D4903))=0),AND(NOT(E4903="Unknown"),ISBLANK(J4903)),AND(NOT(O4903="Unknown"),ISBLANK(R4903))),"Missing Information", INDEX(Table15[Entire Service Line Classification], MATCH(SUMIFS(Table15[Unique ID],Table15[System-Owned Portion],E4903,Table15[If Material Anything Other than "Lead" in Column E,Was Material Ever Previously Lead?],G4903,Table15[Customer-Owned Portion],O4903),Table15[Unique ID],0),0)))</f>
        <v>Non-lead</v>
      </c>
      <c r="X4903"/>
    </row>
    <row r="4904" spans="2:24" ht="30" x14ac:dyDescent="0.25">
      <c r="B4904" s="145" t="s">
        <v>1943</v>
      </c>
      <c r="C4904" s="31" t="s">
        <v>9375</v>
      </c>
      <c r="D4904" s="31"/>
      <c r="E4904" s="43" t="s">
        <v>52</v>
      </c>
      <c r="F4904" s="42" t="s">
        <v>34</v>
      </c>
      <c r="G4904" s="83" t="s">
        <v>34</v>
      </c>
      <c r="H4904" s="168">
        <v>35209</v>
      </c>
      <c r="I4904" s="31"/>
      <c r="J4904" s="83" t="s">
        <v>188</v>
      </c>
      <c r="K4904" s="31" t="s">
        <v>34</v>
      </c>
      <c r="L4904" s="31"/>
      <c r="M4904" s="168"/>
      <c r="N4904" s="147"/>
      <c r="O4904" s="105" t="s">
        <v>52</v>
      </c>
      <c r="P4904" s="171">
        <v>35209</v>
      </c>
      <c r="Q4904" s="31"/>
      <c r="R4904" s="83" t="s">
        <v>188</v>
      </c>
      <c r="S4904" s="31" t="s">
        <v>34</v>
      </c>
      <c r="T4904" s="31"/>
      <c r="U4904" s="168"/>
      <c r="V4904" s="149"/>
      <c r="W4904" s="140" t="str" cm="1">
        <f t="array" ref="W4904">IF(SUM(LEN(B4904:V4904))=0,"",IF(OR(OR(ISBLANK(F4904),SUM(LEN(C4904),LEN(D4904))=0),AND(NOT(E4904="Unknown"),ISBLANK(J4904)),AND(NOT(O4904="Unknown"),ISBLANK(R4904))),"Missing Information", INDEX(Table15[Entire Service Line Classification], MATCH(SUMIFS(Table15[Unique ID],Table15[System-Owned Portion],E4904,Table15[If Material Anything Other than "Lead" in Column E,Was Material Ever Previously Lead?],G4904,Table15[Customer-Owned Portion],O4904),Table15[Unique ID],0),0)))</f>
        <v>Non-lead</v>
      </c>
      <c r="X4904"/>
    </row>
    <row r="4905" spans="2:24" ht="30" x14ac:dyDescent="0.25">
      <c r="B4905" s="145" t="s">
        <v>1952</v>
      </c>
      <c r="C4905" s="31" t="s">
        <v>9384</v>
      </c>
      <c r="D4905" s="31"/>
      <c r="E4905" s="43" t="s">
        <v>52</v>
      </c>
      <c r="F4905" s="42" t="s">
        <v>34</v>
      </c>
      <c r="G4905" s="83" t="s">
        <v>34</v>
      </c>
      <c r="H4905" s="168">
        <v>35209</v>
      </c>
      <c r="I4905" s="31"/>
      <c r="J4905" s="83" t="s">
        <v>188</v>
      </c>
      <c r="K4905" s="31" t="s">
        <v>34</v>
      </c>
      <c r="L4905" s="31"/>
      <c r="M4905" s="168"/>
      <c r="N4905" s="147"/>
      <c r="O4905" s="105" t="s">
        <v>52</v>
      </c>
      <c r="P4905" s="171">
        <v>35209</v>
      </c>
      <c r="Q4905" s="31"/>
      <c r="R4905" s="83" t="s">
        <v>188</v>
      </c>
      <c r="S4905" s="31" t="s">
        <v>34</v>
      </c>
      <c r="T4905" s="31"/>
      <c r="U4905" s="168"/>
      <c r="V4905" s="149"/>
      <c r="W4905" s="140" t="str" cm="1">
        <f t="array" ref="W4905">IF(SUM(LEN(B4905:V4905))=0,"",IF(OR(OR(ISBLANK(F4905),SUM(LEN(C4905),LEN(D4905))=0),AND(NOT(E4905="Unknown"),ISBLANK(J4905)),AND(NOT(O4905="Unknown"),ISBLANK(R4905))),"Missing Information", INDEX(Table15[Entire Service Line Classification], MATCH(SUMIFS(Table15[Unique ID],Table15[System-Owned Portion],E4905,Table15[If Material Anything Other than "Lead" in Column E,Was Material Ever Previously Lead?],G4905,Table15[Customer-Owned Portion],O4905),Table15[Unique ID],0),0)))</f>
        <v>Non-lead</v>
      </c>
      <c r="X4905"/>
    </row>
    <row r="4906" spans="2:24" ht="30" x14ac:dyDescent="0.25">
      <c r="B4906" s="145" t="s">
        <v>1968</v>
      </c>
      <c r="C4906" s="31" t="s">
        <v>9400</v>
      </c>
      <c r="D4906" s="31"/>
      <c r="E4906" s="43" t="s">
        <v>52</v>
      </c>
      <c r="F4906" s="42" t="s">
        <v>34</v>
      </c>
      <c r="G4906" s="83" t="s">
        <v>34</v>
      </c>
      <c r="H4906" s="168">
        <v>35209</v>
      </c>
      <c r="I4906" s="31"/>
      <c r="J4906" s="83" t="s">
        <v>188</v>
      </c>
      <c r="K4906" s="31" t="s">
        <v>34</v>
      </c>
      <c r="L4906" s="31"/>
      <c r="M4906" s="168"/>
      <c r="N4906" s="147"/>
      <c r="O4906" s="105" t="s">
        <v>52</v>
      </c>
      <c r="P4906" s="171">
        <v>35209</v>
      </c>
      <c r="Q4906" s="31"/>
      <c r="R4906" s="83" t="s">
        <v>188</v>
      </c>
      <c r="S4906" s="31" t="s">
        <v>34</v>
      </c>
      <c r="T4906" s="31"/>
      <c r="U4906" s="168"/>
      <c r="V4906" s="149"/>
      <c r="W4906" s="140" t="str" cm="1">
        <f t="array" ref="W4906">IF(SUM(LEN(B4906:V4906))=0,"",IF(OR(OR(ISBLANK(F4906),SUM(LEN(C4906),LEN(D4906))=0),AND(NOT(E4906="Unknown"),ISBLANK(J4906)),AND(NOT(O4906="Unknown"),ISBLANK(R4906))),"Missing Information", INDEX(Table15[Entire Service Line Classification], MATCH(SUMIFS(Table15[Unique ID],Table15[System-Owned Portion],E4906,Table15[If Material Anything Other than "Lead" in Column E,Was Material Ever Previously Lead?],G4906,Table15[Customer-Owned Portion],O4906),Table15[Unique ID],0),0)))</f>
        <v>Non-lead</v>
      </c>
      <c r="X4906"/>
    </row>
    <row r="4907" spans="2:24" ht="30" x14ac:dyDescent="0.25">
      <c r="B4907" s="145" t="s">
        <v>1969</v>
      </c>
      <c r="C4907" s="31" t="s">
        <v>9401</v>
      </c>
      <c r="D4907" s="31"/>
      <c r="E4907" s="43" t="s">
        <v>52</v>
      </c>
      <c r="F4907" s="42" t="s">
        <v>34</v>
      </c>
      <c r="G4907" s="83" t="s">
        <v>34</v>
      </c>
      <c r="H4907" s="168">
        <v>35209</v>
      </c>
      <c r="I4907" s="31"/>
      <c r="J4907" s="83" t="s">
        <v>188</v>
      </c>
      <c r="K4907" s="31" t="s">
        <v>34</v>
      </c>
      <c r="L4907" s="31"/>
      <c r="M4907" s="168"/>
      <c r="N4907" s="147"/>
      <c r="O4907" s="105" t="s">
        <v>52</v>
      </c>
      <c r="P4907" s="171">
        <v>35209</v>
      </c>
      <c r="Q4907" s="31"/>
      <c r="R4907" s="83" t="s">
        <v>188</v>
      </c>
      <c r="S4907" s="31" t="s">
        <v>34</v>
      </c>
      <c r="T4907" s="31"/>
      <c r="U4907" s="168"/>
      <c r="V4907" s="149"/>
      <c r="W4907" s="140" t="str" cm="1">
        <f t="array" ref="W4907">IF(SUM(LEN(B4907:V4907))=0,"",IF(OR(OR(ISBLANK(F4907),SUM(LEN(C4907),LEN(D4907))=0),AND(NOT(E4907="Unknown"),ISBLANK(J4907)),AND(NOT(O4907="Unknown"),ISBLANK(R4907))),"Missing Information", INDEX(Table15[Entire Service Line Classification], MATCH(SUMIFS(Table15[Unique ID],Table15[System-Owned Portion],E4907,Table15[If Material Anything Other than "Lead" in Column E,Was Material Ever Previously Lead?],G4907,Table15[Customer-Owned Portion],O4907),Table15[Unique ID],0),0)))</f>
        <v>Non-lead</v>
      </c>
      <c r="X4907"/>
    </row>
    <row r="4908" spans="2:24" ht="30" x14ac:dyDescent="0.25">
      <c r="B4908" s="145" t="s">
        <v>2031</v>
      </c>
      <c r="C4908" s="31" t="s">
        <v>9463</v>
      </c>
      <c r="D4908" s="31"/>
      <c r="E4908" s="43" t="s">
        <v>52</v>
      </c>
      <c r="F4908" s="42" t="s">
        <v>34</v>
      </c>
      <c r="G4908" s="83" t="s">
        <v>34</v>
      </c>
      <c r="H4908" s="168">
        <v>35209</v>
      </c>
      <c r="I4908" s="31"/>
      <c r="J4908" s="83" t="s">
        <v>188</v>
      </c>
      <c r="K4908" s="31" t="s">
        <v>34</v>
      </c>
      <c r="L4908" s="31"/>
      <c r="M4908" s="168"/>
      <c r="N4908" s="147"/>
      <c r="O4908" s="105" t="s">
        <v>52</v>
      </c>
      <c r="P4908" s="171">
        <v>35209</v>
      </c>
      <c r="Q4908" s="31"/>
      <c r="R4908" s="83" t="s">
        <v>188</v>
      </c>
      <c r="S4908" s="31" t="s">
        <v>34</v>
      </c>
      <c r="T4908" s="31"/>
      <c r="U4908" s="168"/>
      <c r="V4908" s="149"/>
      <c r="W4908" s="140" t="str" cm="1">
        <f t="array" ref="W4908">IF(SUM(LEN(B4908:V4908))=0,"",IF(OR(OR(ISBLANK(F4908),SUM(LEN(C4908),LEN(D4908))=0),AND(NOT(E4908="Unknown"),ISBLANK(J4908)),AND(NOT(O4908="Unknown"),ISBLANK(R4908))),"Missing Information", INDEX(Table15[Entire Service Line Classification], MATCH(SUMIFS(Table15[Unique ID],Table15[System-Owned Portion],E4908,Table15[If Material Anything Other than "Lead" in Column E,Was Material Ever Previously Lead?],G4908,Table15[Customer-Owned Portion],O4908),Table15[Unique ID],0),0)))</f>
        <v>Non-lead</v>
      </c>
      <c r="X4908"/>
    </row>
    <row r="4909" spans="2:24" ht="30" x14ac:dyDescent="0.25">
      <c r="B4909" s="145" t="s">
        <v>1899</v>
      </c>
      <c r="C4909" s="31" t="s">
        <v>9331</v>
      </c>
      <c r="D4909" s="31"/>
      <c r="E4909" s="43" t="s">
        <v>52</v>
      </c>
      <c r="F4909" s="42" t="s">
        <v>34</v>
      </c>
      <c r="G4909" s="83" t="s">
        <v>34</v>
      </c>
      <c r="H4909" s="168">
        <v>35208</v>
      </c>
      <c r="I4909" s="31"/>
      <c r="J4909" s="83" t="s">
        <v>188</v>
      </c>
      <c r="K4909" s="31" t="s">
        <v>34</v>
      </c>
      <c r="L4909" s="31"/>
      <c r="M4909" s="168"/>
      <c r="N4909" s="147"/>
      <c r="O4909" s="105" t="s">
        <v>52</v>
      </c>
      <c r="P4909" s="171">
        <v>35208</v>
      </c>
      <c r="Q4909" s="31"/>
      <c r="R4909" s="83" t="s">
        <v>188</v>
      </c>
      <c r="S4909" s="31" t="s">
        <v>34</v>
      </c>
      <c r="T4909" s="31"/>
      <c r="U4909" s="168"/>
      <c r="V4909" s="149"/>
      <c r="W4909" s="140" t="str" cm="1">
        <f t="array" ref="W4909">IF(SUM(LEN(B4909:V4909))=0,"",IF(OR(OR(ISBLANK(F4909),SUM(LEN(C4909),LEN(D4909))=0),AND(NOT(E4909="Unknown"),ISBLANK(J4909)),AND(NOT(O4909="Unknown"),ISBLANK(R4909))),"Missing Information", INDEX(Table15[Entire Service Line Classification], MATCH(SUMIFS(Table15[Unique ID],Table15[System-Owned Portion],E4909,Table15[If Material Anything Other than "Lead" in Column E,Was Material Ever Previously Lead?],G4909,Table15[Customer-Owned Portion],O4909),Table15[Unique ID],0),0)))</f>
        <v>Non-lead</v>
      </c>
      <c r="X4909"/>
    </row>
    <row r="4910" spans="2:24" ht="30" x14ac:dyDescent="0.25">
      <c r="B4910" s="145" t="s">
        <v>1909</v>
      </c>
      <c r="C4910" s="31" t="s">
        <v>9341</v>
      </c>
      <c r="D4910" s="31"/>
      <c r="E4910" s="43" t="s">
        <v>52</v>
      </c>
      <c r="F4910" s="42" t="s">
        <v>34</v>
      </c>
      <c r="G4910" s="83" t="s">
        <v>34</v>
      </c>
      <c r="H4910" s="168">
        <v>35208</v>
      </c>
      <c r="I4910" s="31"/>
      <c r="J4910" s="83" t="s">
        <v>188</v>
      </c>
      <c r="K4910" s="31" t="s">
        <v>34</v>
      </c>
      <c r="L4910" s="31"/>
      <c r="M4910" s="168"/>
      <c r="N4910" s="147"/>
      <c r="O4910" s="105" t="s">
        <v>52</v>
      </c>
      <c r="P4910" s="171">
        <v>35208</v>
      </c>
      <c r="Q4910" s="31"/>
      <c r="R4910" s="83" t="s">
        <v>188</v>
      </c>
      <c r="S4910" s="31" t="s">
        <v>34</v>
      </c>
      <c r="T4910" s="31"/>
      <c r="U4910" s="168"/>
      <c r="V4910" s="149"/>
      <c r="W4910" s="140" t="str" cm="1">
        <f t="array" ref="W4910">IF(SUM(LEN(B4910:V4910))=0,"",IF(OR(OR(ISBLANK(F4910),SUM(LEN(C4910),LEN(D4910))=0),AND(NOT(E4910="Unknown"),ISBLANK(J4910)),AND(NOT(O4910="Unknown"),ISBLANK(R4910))),"Missing Information", INDEX(Table15[Entire Service Line Classification], MATCH(SUMIFS(Table15[Unique ID],Table15[System-Owned Portion],E4910,Table15[If Material Anything Other than "Lead" in Column E,Was Material Ever Previously Lead?],G4910,Table15[Customer-Owned Portion],O4910),Table15[Unique ID],0),0)))</f>
        <v>Non-lead</v>
      </c>
      <c r="X4910"/>
    </row>
    <row r="4911" spans="2:24" ht="30" x14ac:dyDescent="0.25">
      <c r="B4911" s="145" t="s">
        <v>1963</v>
      </c>
      <c r="C4911" s="31" t="s">
        <v>9395</v>
      </c>
      <c r="D4911" s="31"/>
      <c r="E4911" s="43" t="s">
        <v>52</v>
      </c>
      <c r="F4911" s="42" t="s">
        <v>34</v>
      </c>
      <c r="G4911" s="83" t="s">
        <v>34</v>
      </c>
      <c r="H4911" s="168">
        <v>35208</v>
      </c>
      <c r="I4911" s="31"/>
      <c r="J4911" s="83" t="s">
        <v>188</v>
      </c>
      <c r="K4911" s="31" t="s">
        <v>34</v>
      </c>
      <c r="L4911" s="31"/>
      <c r="M4911" s="168"/>
      <c r="N4911" s="147"/>
      <c r="O4911" s="105" t="s">
        <v>52</v>
      </c>
      <c r="P4911" s="171">
        <v>35208</v>
      </c>
      <c r="Q4911" s="31"/>
      <c r="R4911" s="83" t="s">
        <v>188</v>
      </c>
      <c r="S4911" s="31" t="s">
        <v>34</v>
      </c>
      <c r="T4911" s="31"/>
      <c r="U4911" s="168"/>
      <c r="V4911" s="149"/>
      <c r="W4911" s="140" t="str" cm="1">
        <f t="array" ref="W4911">IF(SUM(LEN(B4911:V4911))=0,"",IF(OR(OR(ISBLANK(F4911),SUM(LEN(C4911),LEN(D4911))=0),AND(NOT(E4911="Unknown"),ISBLANK(J4911)),AND(NOT(O4911="Unknown"),ISBLANK(R4911))),"Missing Information", INDEX(Table15[Entire Service Line Classification], MATCH(SUMIFS(Table15[Unique ID],Table15[System-Owned Portion],E4911,Table15[If Material Anything Other than "Lead" in Column E,Was Material Ever Previously Lead?],G4911,Table15[Customer-Owned Portion],O4911),Table15[Unique ID],0),0)))</f>
        <v>Non-lead</v>
      </c>
      <c r="X4911"/>
    </row>
    <row r="4912" spans="2:24" ht="30" x14ac:dyDescent="0.25">
      <c r="B4912" s="145" t="s">
        <v>2001</v>
      </c>
      <c r="C4912" s="31" t="s">
        <v>9433</v>
      </c>
      <c r="D4912" s="31"/>
      <c r="E4912" s="43" t="s">
        <v>52</v>
      </c>
      <c r="F4912" s="42" t="s">
        <v>34</v>
      </c>
      <c r="G4912" s="83" t="s">
        <v>34</v>
      </c>
      <c r="H4912" s="168">
        <v>35208</v>
      </c>
      <c r="I4912" s="31"/>
      <c r="J4912" s="83" t="s">
        <v>188</v>
      </c>
      <c r="K4912" s="31" t="s">
        <v>34</v>
      </c>
      <c r="L4912" s="31"/>
      <c r="M4912" s="168"/>
      <c r="N4912" s="147"/>
      <c r="O4912" s="105" t="s">
        <v>52</v>
      </c>
      <c r="P4912" s="171">
        <v>35208</v>
      </c>
      <c r="Q4912" s="31"/>
      <c r="R4912" s="83" t="s">
        <v>188</v>
      </c>
      <c r="S4912" s="31" t="s">
        <v>34</v>
      </c>
      <c r="T4912" s="31"/>
      <c r="U4912" s="168"/>
      <c r="V4912" s="149"/>
      <c r="W4912" s="140" t="str" cm="1">
        <f t="array" ref="W4912">IF(SUM(LEN(B4912:V4912))=0,"",IF(OR(OR(ISBLANK(F4912),SUM(LEN(C4912),LEN(D4912))=0),AND(NOT(E4912="Unknown"),ISBLANK(J4912)),AND(NOT(O4912="Unknown"),ISBLANK(R4912))),"Missing Information", INDEX(Table15[Entire Service Line Classification], MATCH(SUMIFS(Table15[Unique ID],Table15[System-Owned Portion],E4912,Table15[If Material Anything Other than "Lead" in Column E,Was Material Ever Previously Lead?],G4912,Table15[Customer-Owned Portion],O4912),Table15[Unique ID],0),0)))</f>
        <v>Non-lead</v>
      </c>
      <c r="X4912"/>
    </row>
    <row r="4913" spans="2:24" ht="30" x14ac:dyDescent="0.25">
      <c r="B4913" s="145" t="s">
        <v>5126</v>
      </c>
      <c r="C4913" s="31" t="s">
        <v>12723</v>
      </c>
      <c r="D4913" s="31"/>
      <c r="E4913" s="43" t="s">
        <v>52</v>
      </c>
      <c r="F4913" s="42" t="s">
        <v>34</v>
      </c>
      <c r="G4913" s="83" t="s">
        <v>34</v>
      </c>
      <c r="H4913" s="168">
        <v>35207</v>
      </c>
      <c r="I4913" s="31"/>
      <c r="J4913" s="83" t="s">
        <v>188</v>
      </c>
      <c r="K4913" s="31" t="s">
        <v>34</v>
      </c>
      <c r="L4913" s="31"/>
      <c r="M4913" s="168"/>
      <c r="N4913" s="147"/>
      <c r="O4913" s="105" t="s">
        <v>52</v>
      </c>
      <c r="P4913" s="171">
        <v>35207</v>
      </c>
      <c r="Q4913" s="31"/>
      <c r="R4913" s="83" t="s">
        <v>188</v>
      </c>
      <c r="S4913" s="31" t="s">
        <v>34</v>
      </c>
      <c r="T4913" s="31"/>
      <c r="U4913" s="168"/>
      <c r="V4913" s="149"/>
      <c r="W4913" s="140" t="str" cm="1">
        <f t="array" ref="W4913">IF(SUM(LEN(B4913:V4913))=0,"",IF(OR(OR(ISBLANK(F4913),SUM(LEN(C4913),LEN(D4913))=0),AND(NOT(E4913="Unknown"),ISBLANK(J4913)),AND(NOT(O4913="Unknown"),ISBLANK(R4913))),"Missing Information", INDEX(Table15[Entire Service Line Classification], MATCH(SUMIFS(Table15[Unique ID],Table15[System-Owned Portion],E4913,Table15[If Material Anything Other than "Lead" in Column E,Was Material Ever Previously Lead?],G4913,Table15[Customer-Owned Portion],O4913),Table15[Unique ID],0),0)))</f>
        <v>Non-lead</v>
      </c>
      <c r="X4913"/>
    </row>
    <row r="4914" spans="2:24" ht="30" x14ac:dyDescent="0.25">
      <c r="B4914" s="145" t="s">
        <v>5245</v>
      </c>
      <c r="C4914" s="31" t="s">
        <v>12842</v>
      </c>
      <c r="D4914" s="31"/>
      <c r="E4914" s="43" t="s">
        <v>52</v>
      </c>
      <c r="F4914" s="42" t="s">
        <v>34</v>
      </c>
      <c r="G4914" s="83" t="s">
        <v>34</v>
      </c>
      <c r="H4914" s="168">
        <v>35207</v>
      </c>
      <c r="I4914" s="31"/>
      <c r="J4914" s="83" t="s">
        <v>188</v>
      </c>
      <c r="K4914" s="31" t="s">
        <v>34</v>
      </c>
      <c r="L4914" s="31"/>
      <c r="M4914" s="168"/>
      <c r="N4914" s="147"/>
      <c r="O4914" s="105" t="s">
        <v>52</v>
      </c>
      <c r="P4914" s="171">
        <v>35207</v>
      </c>
      <c r="Q4914" s="31"/>
      <c r="R4914" s="83" t="s">
        <v>188</v>
      </c>
      <c r="S4914" s="31" t="s">
        <v>34</v>
      </c>
      <c r="T4914" s="31"/>
      <c r="U4914" s="168"/>
      <c r="V4914" s="149"/>
      <c r="W4914" s="140" t="str" cm="1">
        <f t="array" ref="W4914">IF(SUM(LEN(B4914:V4914))=0,"",IF(OR(OR(ISBLANK(F4914),SUM(LEN(C4914),LEN(D4914))=0),AND(NOT(E4914="Unknown"),ISBLANK(J4914)),AND(NOT(O4914="Unknown"),ISBLANK(R4914))),"Missing Information", INDEX(Table15[Entire Service Line Classification], MATCH(SUMIFS(Table15[Unique ID],Table15[System-Owned Portion],E4914,Table15[If Material Anything Other than "Lead" in Column E,Was Material Ever Previously Lead?],G4914,Table15[Customer-Owned Portion],O4914),Table15[Unique ID],0),0)))</f>
        <v>Non-lead</v>
      </c>
      <c r="X4914"/>
    </row>
    <row r="4915" spans="2:24" ht="30" x14ac:dyDescent="0.25">
      <c r="B4915" s="145" t="s">
        <v>5253</v>
      </c>
      <c r="C4915" s="31" t="s">
        <v>12850</v>
      </c>
      <c r="D4915" s="31"/>
      <c r="E4915" s="43" t="s">
        <v>52</v>
      </c>
      <c r="F4915" s="42" t="s">
        <v>34</v>
      </c>
      <c r="G4915" s="83" t="s">
        <v>34</v>
      </c>
      <c r="H4915" s="168">
        <v>35207</v>
      </c>
      <c r="I4915" s="31"/>
      <c r="J4915" s="83" t="s">
        <v>188</v>
      </c>
      <c r="K4915" s="31" t="s">
        <v>34</v>
      </c>
      <c r="L4915" s="31"/>
      <c r="M4915" s="168"/>
      <c r="N4915" s="147"/>
      <c r="O4915" s="105" t="s">
        <v>52</v>
      </c>
      <c r="P4915" s="171">
        <v>35207</v>
      </c>
      <c r="Q4915" s="31"/>
      <c r="R4915" s="83" t="s">
        <v>188</v>
      </c>
      <c r="S4915" s="31" t="s">
        <v>34</v>
      </c>
      <c r="T4915" s="31"/>
      <c r="U4915" s="168"/>
      <c r="V4915" s="149"/>
      <c r="W4915" s="140" t="str" cm="1">
        <f t="array" ref="W4915">IF(SUM(LEN(B4915:V4915))=0,"",IF(OR(OR(ISBLANK(F4915),SUM(LEN(C4915),LEN(D4915))=0),AND(NOT(E4915="Unknown"),ISBLANK(J4915)),AND(NOT(O4915="Unknown"),ISBLANK(R4915))),"Missing Information", INDEX(Table15[Entire Service Line Classification], MATCH(SUMIFS(Table15[Unique ID],Table15[System-Owned Portion],E4915,Table15[If Material Anything Other than "Lead" in Column E,Was Material Ever Previously Lead?],G4915,Table15[Customer-Owned Portion],O4915),Table15[Unique ID],0),0)))</f>
        <v>Non-lead</v>
      </c>
      <c r="X4915"/>
    </row>
    <row r="4916" spans="2:24" ht="30" x14ac:dyDescent="0.25">
      <c r="B4916" s="145" t="s">
        <v>7266</v>
      </c>
      <c r="C4916" s="31" t="s">
        <v>14890</v>
      </c>
      <c r="D4916" s="31"/>
      <c r="E4916" s="43" t="s">
        <v>52</v>
      </c>
      <c r="F4916" s="42" t="s">
        <v>34</v>
      </c>
      <c r="G4916" s="83" t="s">
        <v>34</v>
      </c>
      <c r="H4916" s="168">
        <v>35207</v>
      </c>
      <c r="I4916" s="31"/>
      <c r="J4916" s="83" t="s">
        <v>188</v>
      </c>
      <c r="K4916" s="31" t="s">
        <v>34</v>
      </c>
      <c r="L4916" s="31"/>
      <c r="M4916" s="168"/>
      <c r="N4916" s="147"/>
      <c r="O4916" s="105" t="s">
        <v>52</v>
      </c>
      <c r="P4916" s="171">
        <v>35207</v>
      </c>
      <c r="Q4916" s="31"/>
      <c r="R4916" s="83" t="s">
        <v>188</v>
      </c>
      <c r="S4916" s="31" t="s">
        <v>34</v>
      </c>
      <c r="T4916" s="31"/>
      <c r="U4916" s="168"/>
      <c r="V4916" s="149"/>
      <c r="W4916" s="140" t="str" cm="1">
        <f t="array" ref="W4916">IF(SUM(LEN(B4916:V4916))=0,"",IF(OR(OR(ISBLANK(F4916),SUM(LEN(C4916),LEN(D4916))=0),AND(NOT(E4916="Unknown"),ISBLANK(J4916)),AND(NOT(O4916="Unknown"),ISBLANK(R4916))),"Missing Information", INDEX(Table15[Entire Service Line Classification], MATCH(SUMIFS(Table15[Unique ID],Table15[System-Owned Portion],E4916,Table15[If Material Anything Other than "Lead" in Column E,Was Material Ever Previously Lead?],G4916,Table15[Customer-Owned Portion],O4916),Table15[Unique ID],0),0)))</f>
        <v>Non-lead</v>
      </c>
      <c r="X4916"/>
    </row>
    <row r="4917" spans="2:24" ht="30" x14ac:dyDescent="0.25">
      <c r="B4917" s="145" t="s">
        <v>437</v>
      </c>
      <c r="C4917" s="31" t="s">
        <v>7852</v>
      </c>
      <c r="D4917" s="31"/>
      <c r="E4917" s="43" t="s">
        <v>52</v>
      </c>
      <c r="F4917" s="42" t="s">
        <v>34</v>
      </c>
      <c r="G4917" s="83" t="s">
        <v>34</v>
      </c>
      <c r="H4917" s="168">
        <v>35188</v>
      </c>
      <c r="I4917" s="31"/>
      <c r="J4917" s="83" t="s">
        <v>188</v>
      </c>
      <c r="K4917" s="31" t="s">
        <v>34</v>
      </c>
      <c r="L4917" s="31"/>
      <c r="M4917" s="168"/>
      <c r="N4917" s="147"/>
      <c r="O4917" s="105" t="s">
        <v>52</v>
      </c>
      <c r="P4917" s="171">
        <v>35188</v>
      </c>
      <c r="Q4917" s="31"/>
      <c r="R4917" s="83" t="s">
        <v>188</v>
      </c>
      <c r="S4917" s="31" t="s">
        <v>34</v>
      </c>
      <c r="T4917" s="31"/>
      <c r="U4917" s="168"/>
      <c r="V4917" s="149"/>
      <c r="W4917" s="140" t="str" cm="1">
        <f t="array" ref="W4917">IF(SUM(LEN(B4917:V4917))=0,"",IF(OR(OR(ISBLANK(F4917),SUM(LEN(C4917),LEN(D4917))=0),AND(NOT(E4917="Unknown"),ISBLANK(J4917)),AND(NOT(O4917="Unknown"),ISBLANK(R4917))),"Missing Information", INDEX(Table15[Entire Service Line Classification], MATCH(SUMIFS(Table15[Unique ID],Table15[System-Owned Portion],E4917,Table15[If Material Anything Other than "Lead" in Column E,Was Material Ever Previously Lead?],G4917,Table15[Customer-Owned Portion],O4917),Table15[Unique ID],0),0)))</f>
        <v>Non-lead</v>
      </c>
      <c r="X4917"/>
    </row>
    <row r="4918" spans="2:24" ht="30" x14ac:dyDescent="0.25">
      <c r="B4918" s="145" t="s">
        <v>7267</v>
      </c>
      <c r="C4918" s="31" t="s">
        <v>14891</v>
      </c>
      <c r="D4918" s="31"/>
      <c r="E4918" s="43" t="s">
        <v>52</v>
      </c>
      <c r="F4918" s="42" t="s">
        <v>34</v>
      </c>
      <c r="G4918" s="83" t="s">
        <v>34</v>
      </c>
      <c r="H4918" s="168">
        <v>35188</v>
      </c>
      <c r="I4918" s="31"/>
      <c r="J4918" s="83" t="s">
        <v>188</v>
      </c>
      <c r="K4918" s="31" t="s">
        <v>34</v>
      </c>
      <c r="L4918" s="31"/>
      <c r="M4918" s="168"/>
      <c r="N4918" s="147"/>
      <c r="O4918" s="105" t="s">
        <v>52</v>
      </c>
      <c r="P4918" s="171">
        <v>35188</v>
      </c>
      <c r="Q4918" s="31"/>
      <c r="R4918" s="83" t="s">
        <v>188</v>
      </c>
      <c r="S4918" s="31" t="s">
        <v>34</v>
      </c>
      <c r="T4918" s="31"/>
      <c r="U4918" s="168"/>
      <c r="V4918" s="149"/>
      <c r="W4918" s="140" t="str" cm="1">
        <f t="array" ref="W4918">IF(SUM(LEN(B4918:V4918))=0,"",IF(OR(OR(ISBLANK(F4918),SUM(LEN(C4918),LEN(D4918))=0),AND(NOT(E4918="Unknown"),ISBLANK(J4918)),AND(NOT(O4918="Unknown"),ISBLANK(R4918))),"Missing Information", INDEX(Table15[Entire Service Line Classification], MATCH(SUMIFS(Table15[Unique ID],Table15[System-Owned Portion],E4918,Table15[If Material Anything Other than "Lead" in Column E,Was Material Ever Previously Lead?],G4918,Table15[Customer-Owned Portion],O4918),Table15[Unique ID],0),0)))</f>
        <v>Non-lead</v>
      </c>
      <c r="X4918"/>
    </row>
    <row r="4919" spans="2:24" ht="30" x14ac:dyDescent="0.25">
      <c r="B4919" s="145" t="s">
        <v>5525</v>
      </c>
      <c r="C4919" s="31" t="s">
        <v>13122</v>
      </c>
      <c r="D4919" s="31"/>
      <c r="E4919" s="43" t="s">
        <v>52</v>
      </c>
      <c r="F4919" s="42" t="s">
        <v>34</v>
      </c>
      <c r="G4919" s="83" t="s">
        <v>34</v>
      </c>
      <c r="H4919" s="168">
        <v>35181</v>
      </c>
      <c r="I4919" s="31"/>
      <c r="J4919" s="83" t="s">
        <v>188</v>
      </c>
      <c r="K4919" s="31" t="s">
        <v>34</v>
      </c>
      <c r="L4919" s="31"/>
      <c r="M4919" s="168"/>
      <c r="N4919" s="147"/>
      <c r="O4919" s="105" t="s">
        <v>52</v>
      </c>
      <c r="P4919" s="171">
        <v>35181</v>
      </c>
      <c r="Q4919" s="31"/>
      <c r="R4919" s="83" t="s">
        <v>188</v>
      </c>
      <c r="S4919" s="31" t="s">
        <v>34</v>
      </c>
      <c r="T4919" s="31"/>
      <c r="U4919" s="168"/>
      <c r="V4919" s="149"/>
      <c r="W4919" s="140" t="str" cm="1">
        <f t="array" ref="W4919">IF(SUM(LEN(B4919:V4919))=0,"",IF(OR(OR(ISBLANK(F4919),SUM(LEN(C4919),LEN(D4919))=0),AND(NOT(E4919="Unknown"),ISBLANK(J4919)),AND(NOT(O4919="Unknown"),ISBLANK(R4919))),"Missing Information", INDEX(Table15[Entire Service Line Classification], MATCH(SUMIFS(Table15[Unique ID],Table15[System-Owned Portion],E4919,Table15[If Material Anything Other than "Lead" in Column E,Was Material Ever Previously Lead?],G4919,Table15[Customer-Owned Portion],O4919),Table15[Unique ID],0),0)))</f>
        <v>Non-lead</v>
      </c>
      <c r="X4919"/>
    </row>
    <row r="4920" spans="2:24" ht="30" x14ac:dyDescent="0.25">
      <c r="B4920" s="145" t="s">
        <v>5682</v>
      </c>
      <c r="C4920" s="31" t="s">
        <v>13279</v>
      </c>
      <c r="D4920" s="31"/>
      <c r="E4920" s="43" t="s">
        <v>52</v>
      </c>
      <c r="F4920" s="42" t="s">
        <v>34</v>
      </c>
      <c r="G4920" s="83" t="s">
        <v>34</v>
      </c>
      <c r="H4920" s="168">
        <v>35181</v>
      </c>
      <c r="I4920" s="31"/>
      <c r="J4920" s="83" t="s">
        <v>188</v>
      </c>
      <c r="K4920" s="31" t="s">
        <v>34</v>
      </c>
      <c r="L4920" s="31"/>
      <c r="M4920" s="168"/>
      <c r="N4920" s="147"/>
      <c r="O4920" s="105" t="s">
        <v>52</v>
      </c>
      <c r="P4920" s="171">
        <v>35181</v>
      </c>
      <c r="Q4920" s="31"/>
      <c r="R4920" s="83" t="s">
        <v>188</v>
      </c>
      <c r="S4920" s="31" t="s">
        <v>34</v>
      </c>
      <c r="T4920" s="31"/>
      <c r="U4920" s="168"/>
      <c r="V4920" s="149"/>
      <c r="W4920" s="140" t="str" cm="1">
        <f t="array" ref="W4920">IF(SUM(LEN(B4920:V4920))=0,"",IF(OR(OR(ISBLANK(F4920),SUM(LEN(C4920),LEN(D4920))=0),AND(NOT(E4920="Unknown"),ISBLANK(J4920)),AND(NOT(O4920="Unknown"),ISBLANK(R4920))),"Missing Information", INDEX(Table15[Entire Service Line Classification], MATCH(SUMIFS(Table15[Unique ID],Table15[System-Owned Portion],E4920,Table15[If Material Anything Other than "Lead" in Column E,Was Material Ever Previously Lead?],G4920,Table15[Customer-Owned Portion],O4920),Table15[Unique ID],0),0)))</f>
        <v>Non-lead</v>
      </c>
      <c r="X4920"/>
    </row>
    <row r="4921" spans="2:24" ht="30" x14ac:dyDescent="0.25">
      <c r="B4921" s="145" t="s">
        <v>1086</v>
      </c>
      <c r="C4921" s="31" t="s">
        <v>8499</v>
      </c>
      <c r="D4921" s="31"/>
      <c r="E4921" s="43" t="s">
        <v>52</v>
      </c>
      <c r="F4921" s="42" t="s">
        <v>34</v>
      </c>
      <c r="G4921" s="83" t="s">
        <v>34</v>
      </c>
      <c r="H4921" s="168">
        <v>35180</v>
      </c>
      <c r="I4921" s="31"/>
      <c r="J4921" s="83" t="s">
        <v>188</v>
      </c>
      <c r="K4921" s="31" t="s">
        <v>34</v>
      </c>
      <c r="L4921" s="31"/>
      <c r="M4921" s="168"/>
      <c r="N4921" s="147"/>
      <c r="O4921" s="105" t="s">
        <v>52</v>
      </c>
      <c r="P4921" s="171">
        <v>35180</v>
      </c>
      <c r="Q4921" s="31"/>
      <c r="R4921" s="83" t="s">
        <v>188</v>
      </c>
      <c r="S4921" s="31" t="s">
        <v>34</v>
      </c>
      <c r="T4921" s="31"/>
      <c r="U4921" s="168"/>
      <c r="V4921" s="149"/>
      <c r="W4921" s="140" t="str" cm="1">
        <f t="array" ref="W4921">IF(SUM(LEN(B4921:V4921))=0,"",IF(OR(OR(ISBLANK(F4921),SUM(LEN(C4921),LEN(D4921))=0),AND(NOT(E4921="Unknown"),ISBLANK(J4921)),AND(NOT(O4921="Unknown"),ISBLANK(R4921))),"Missing Information", INDEX(Table15[Entire Service Line Classification], MATCH(SUMIFS(Table15[Unique ID],Table15[System-Owned Portion],E4921,Table15[If Material Anything Other than "Lead" in Column E,Was Material Ever Previously Lead?],G4921,Table15[Customer-Owned Portion],O4921),Table15[Unique ID],0),0)))</f>
        <v>Non-lead</v>
      </c>
      <c r="X4921"/>
    </row>
    <row r="4922" spans="2:24" ht="30" x14ac:dyDescent="0.25">
      <c r="B4922" s="145" t="s">
        <v>5286</v>
      </c>
      <c r="C4922" s="31" t="s">
        <v>12883</v>
      </c>
      <c r="D4922" s="31"/>
      <c r="E4922" s="43" t="s">
        <v>52</v>
      </c>
      <c r="F4922" s="42" t="s">
        <v>34</v>
      </c>
      <c r="G4922" s="83" t="s">
        <v>34</v>
      </c>
      <c r="H4922" s="168">
        <v>35179</v>
      </c>
      <c r="I4922" s="31"/>
      <c r="J4922" s="83" t="s">
        <v>188</v>
      </c>
      <c r="K4922" s="31" t="s">
        <v>34</v>
      </c>
      <c r="L4922" s="31"/>
      <c r="M4922" s="168"/>
      <c r="N4922" s="147"/>
      <c r="O4922" s="105" t="s">
        <v>52</v>
      </c>
      <c r="P4922" s="171">
        <v>35179</v>
      </c>
      <c r="Q4922" s="31"/>
      <c r="R4922" s="83" t="s">
        <v>188</v>
      </c>
      <c r="S4922" s="31" t="s">
        <v>34</v>
      </c>
      <c r="T4922" s="31"/>
      <c r="U4922" s="168"/>
      <c r="V4922" s="149"/>
      <c r="W4922" s="140" t="str" cm="1">
        <f t="array" ref="W4922">IF(SUM(LEN(B4922:V4922))=0,"",IF(OR(OR(ISBLANK(F4922),SUM(LEN(C4922),LEN(D4922))=0),AND(NOT(E4922="Unknown"),ISBLANK(J4922)),AND(NOT(O4922="Unknown"),ISBLANK(R4922))),"Missing Information", INDEX(Table15[Entire Service Line Classification], MATCH(SUMIFS(Table15[Unique ID],Table15[System-Owned Portion],E4922,Table15[If Material Anything Other than "Lead" in Column E,Was Material Ever Previously Lead?],G4922,Table15[Customer-Owned Portion],O4922),Table15[Unique ID],0),0)))</f>
        <v>Non-lead</v>
      </c>
      <c r="X4922"/>
    </row>
    <row r="4923" spans="2:24" ht="30" x14ac:dyDescent="0.25">
      <c r="B4923" s="145" t="s">
        <v>7198</v>
      </c>
      <c r="C4923" s="31" t="s">
        <v>14822</v>
      </c>
      <c r="D4923" s="31"/>
      <c r="E4923" s="43" t="s">
        <v>52</v>
      </c>
      <c r="F4923" s="42" t="s">
        <v>34</v>
      </c>
      <c r="G4923" s="83" t="s">
        <v>34</v>
      </c>
      <c r="H4923" s="168">
        <v>35178</v>
      </c>
      <c r="I4923" s="31"/>
      <c r="J4923" s="83" t="s">
        <v>188</v>
      </c>
      <c r="K4923" s="31" t="s">
        <v>34</v>
      </c>
      <c r="L4923" s="31"/>
      <c r="M4923" s="168"/>
      <c r="N4923" s="147"/>
      <c r="O4923" s="105" t="s">
        <v>52</v>
      </c>
      <c r="P4923" s="171">
        <v>35178</v>
      </c>
      <c r="Q4923" s="31"/>
      <c r="R4923" s="83" t="s">
        <v>188</v>
      </c>
      <c r="S4923" s="31" t="s">
        <v>34</v>
      </c>
      <c r="T4923" s="31"/>
      <c r="U4923" s="168"/>
      <c r="V4923" s="149"/>
      <c r="W4923" s="140" t="str" cm="1">
        <f t="array" ref="W4923">IF(SUM(LEN(B4923:V4923))=0,"",IF(OR(OR(ISBLANK(F4923),SUM(LEN(C4923),LEN(D4923))=0),AND(NOT(E4923="Unknown"),ISBLANK(J4923)),AND(NOT(O4923="Unknown"),ISBLANK(R4923))),"Missing Information", INDEX(Table15[Entire Service Line Classification], MATCH(SUMIFS(Table15[Unique ID],Table15[System-Owned Portion],E4923,Table15[If Material Anything Other than "Lead" in Column E,Was Material Ever Previously Lead?],G4923,Table15[Customer-Owned Portion],O4923),Table15[Unique ID],0),0)))</f>
        <v>Non-lead</v>
      </c>
      <c r="X4923"/>
    </row>
    <row r="4924" spans="2:24" ht="30" x14ac:dyDescent="0.25">
      <c r="B4924" s="145" t="s">
        <v>2939</v>
      </c>
      <c r="C4924" s="31" t="s">
        <v>10371</v>
      </c>
      <c r="D4924" s="31"/>
      <c r="E4924" s="43" t="s">
        <v>52</v>
      </c>
      <c r="F4924" s="42" t="s">
        <v>34</v>
      </c>
      <c r="G4924" s="83" t="s">
        <v>34</v>
      </c>
      <c r="H4924" s="168">
        <v>35176</v>
      </c>
      <c r="I4924" s="31"/>
      <c r="J4924" s="83" t="s">
        <v>188</v>
      </c>
      <c r="K4924" s="31" t="s">
        <v>34</v>
      </c>
      <c r="L4924" s="31"/>
      <c r="M4924" s="168"/>
      <c r="N4924" s="147"/>
      <c r="O4924" s="105" t="s">
        <v>52</v>
      </c>
      <c r="P4924" s="171">
        <v>35176</v>
      </c>
      <c r="Q4924" s="31"/>
      <c r="R4924" s="83" t="s">
        <v>188</v>
      </c>
      <c r="S4924" s="31" t="s">
        <v>34</v>
      </c>
      <c r="T4924" s="31"/>
      <c r="U4924" s="168"/>
      <c r="V4924" s="149"/>
      <c r="W4924" s="140" t="str" cm="1">
        <f t="array" ref="W4924">IF(SUM(LEN(B4924:V4924))=0,"",IF(OR(OR(ISBLANK(F4924),SUM(LEN(C4924),LEN(D4924))=0),AND(NOT(E4924="Unknown"),ISBLANK(J4924)),AND(NOT(O4924="Unknown"),ISBLANK(R4924))),"Missing Information", INDEX(Table15[Entire Service Line Classification], MATCH(SUMIFS(Table15[Unique ID],Table15[System-Owned Portion],E4924,Table15[If Material Anything Other than "Lead" in Column E,Was Material Ever Previously Lead?],G4924,Table15[Customer-Owned Portion],O4924),Table15[Unique ID],0),0)))</f>
        <v>Non-lead</v>
      </c>
      <c r="X4924"/>
    </row>
    <row r="4925" spans="2:24" ht="30" x14ac:dyDescent="0.25">
      <c r="B4925" s="145" t="s">
        <v>3076</v>
      </c>
      <c r="C4925" s="31" t="s">
        <v>10508</v>
      </c>
      <c r="D4925" s="31"/>
      <c r="E4925" s="43" t="s">
        <v>52</v>
      </c>
      <c r="F4925" s="42" t="s">
        <v>34</v>
      </c>
      <c r="G4925" s="83" t="s">
        <v>34</v>
      </c>
      <c r="H4925" s="168">
        <v>35176</v>
      </c>
      <c r="I4925" s="31"/>
      <c r="J4925" s="83" t="s">
        <v>188</v>
      </c>
      <c r="K4925" s="31" t="s">
        <v>34</v>
      </c>
      <c r="L4925" s="31"/>
      <c r="M4925" s="168"/>
      <c r="N4925" s="147"/>
      <c r="O4925" s="105" t="s">
        <v>52</v>
      </c>
      <c r="P4925" s="171">
        <v>35176</v>
      </c>
      <c r="Q4925" s="31"/>
      <c r="R4925" s="83" t="s">
        <v>188</v>
      </c>
      <c r="S4925" s="31" t="s">
        <v>34</v>
      </c>
      <c r="T4925" s="31"/>
      <c r="U4925" s="168"/>
      <c r="V4925" s="149"/>
      <c r="W4925" s="140" t="str" cm="1">
        <f t="array" ref="W4925">IF(SUM(LEN(B4925:V4925))=0,"",IF(OR(OR(ISBLANK(F4925),SUM(LEN(C4925),LEN(D4925))=0),AND(NOT(E4925="Unknown"),ISBLANK(J4925)),AND(NOT(O4925="Unknown"),ISBLANK(R4925))),"Missing Information", INDEX(Table15[Entire Service Line Classification], MATCH(SUMIFS(Table15[Unique ID],Table15[System-Owned Portion],E4925,Table15[If Material Anything Other than "Lead" in Column E,Was Material Ever Previously Lead?],G4925,Table15[Customer-Owned Portion],O4925),Table15[Unique ID],0),0)))</f>
        <v>Non-lead</v>
      </c>
      <c r="X4925"/>
    </row>
    <row r="4926" spans="2:24" ht="30" x14ac:dyDescent="0.25">
      <c r="B4926" s="145" t="s">
        <v>3035</v>
      </c>
      <c r="C4926" s="31" t="s">
        <v>10467</v>
      </c>
      <c r="D4926" s="31"/>
      <c r="E4926" s="43" t="s">
        <v>52</v>
      </c>
      <c r="F4926" s="42" t="s">
        <v>34</v>
      </c>
      <c r="G4926" s="83" t="s">
        <v>34</v>
      </c>
      <c r="H4926" s="168">
        <v>35175</v>
      </c>
      <c r="I4926" s="31"/>
      <c r="J4926" s="83" t="s">
        <v>188</v>
      </c>
      <c r="K4926" s="31" t="s">
        <v>34</v>
      </c>
      <c r="L4926" s="31"/>
      <c r="M4926" s="168"/>
      <c r="N4926" s="147"/>
      <c r="O4926" s="105" t="s">
        <v>52</v>
      </c>
      <c r="P4926" s="171">
        <v>35175</v>
      </c>
      <c r="Q4926" s="31"/>
      <c r="R4926" s="83" t="s">
        <v>188</v>
      </c>
      <c r="S4926" s="31" t="s">
        <v>34</v>
      </c>
      <c r="T4926" s="31"/>
      <c r="U4926" s="168"/>
      <c r="V4926" s="149"/>
      <c r="W4926" s="140" t="str" cm="1">
        <f t="array" ref="W4926">IF(SUM(LEN(B4926:V4926))=0,"",IF(OR(OR(ISBLANK(F4926),SUM(LEN(C4926),LEN(D4926))=0),AND(NOT(E4926="Unknown"),ISBLANK(J4926)),AND(NOT(O4926="Unknown"),ISBLANK(R4926))),"Missing Information", INDEX(Table15[Entire Service Line Classification], MATCH(SUMIFS(Table15[Unique ID],Table15[System-Owned Portion],E4926,Table15[If Material Anything Other than "Lead" in Column E,Was Material Ever Previously Lead?],G4926,Table15[Customer-Owned Portion],O4926),Table15[Unique ID],0),0)))</f>
        <v>Non-lead</v>
      </c>
      <c r="X4926"/>
    </row>
    <row r="4927" spans="2:24" ht="30" x14ac:dyDescent="0.25">
      <c r="B4927" s="145" t="s">
        <v>5412</v>
      </c>
      <c r="C4927" s="31" t="s">
        <v>13009</v>
      </c>
      <c r="D4927" s="31"/>
      <c r="E4927" s="43" t="s">
        <v>52</v>
      </c>
      <c r="F4927" s="42" t="s">
        <v>34</v>
      </c>
      <c r="G4927" s="83" t="s">
        <v>34</v>
      </c>
      <c r="H4927" s="168">
        <v>35166</v>
      </c>
      <c r="I4927" s="31"/>
      <c r="J4927" s="83" t="s">
        <v>188</v>
      </c>
      <c r="K4927" s="31" t="s">
        <v>34</v>
      </c>
      <c r="L4927" s="31"/>
      <c r="M4927" s="168"/>
      <c r="N4927" s="147"/>
      <c r="O4927" s="105" t="s">
        <v>52</v>
      </c>
      <c r="P4927" s="171">
        <v>35166</v>
      </c>
      <c r="Q4927" s="31"/>
      <c r="R4927" s="83" t="s">
        <v>188</v>
      </c>
      <c r="S4927" s="31" t="s">
        <v>34</v>
      </c>
      <c r="T4927" s="31"/>
      <c r="U4927" s="168"/>
      <c r="V4927" s="149"/>
      <c r="W4927" s="140" t="str" cm="1">
        <f t="array" ref="W4927">IF(SUM(LEN(B4927:V4927))=0,"",IF(OR(OR(ISBLANK(F4927),SUM(LEN(C4927),LEN(D4927))=0),AND(NOT(E4927="Unknown"),ISBLANK(J4927)),AND(NOT(O4927="Unknown"),ISBLANK(R4927))),"Missing Information", INDEX(Table15[Entire Service Line Classification], MATCH(SUMIFS(Table15[Unique ID],Table15[System-Owned Portion],E4927,Table15[If Material Anything Other than "Lead" in Column E,Was Material Ever Previously Lead?],G4927,Table15[Customer-Owned Portion],O4927),Table15[Unique ID],0),0)))</f>
        <v>Non-lead</v>
      </c>
      <c r="X4927"/>
    </row>
    <row r="4928" spans="2:24" ht="30" x14ac:dyDescent="0.25">
      <c r="B4928" s="145" t="s">
        <v>6907</v>
      </c>
      <c r="C4928" s="31" t="s">
        <v>14531</v>
      </c>
      <c r="D4928" s="31"/>
      <c r="E4928" s="43" t="s">
        <v>52</v>
      </c>
      <c r="F4928" s="42" t="s">
        <v>34</v>
      </c>
      <c r="G4928" s="83" t="s">
        <v>34</v>
      </c>
      <c r="H4928" s="168">
        <v>35166</v>
      </c>
      <c r="I4928" s="31"/>
      <c r="J4928" s="83" t="s">
        <v>188</v>
      </c>
      <c r="K4928" s="31" t="s">
        <v>34</v>
      </c>
      <c r="L4928" s="31"/>
      <c r="M4928" s="168"/>
      <c r="N4928" s="147"/>
      <c r="O4928" s="105" t="s">
        <v>52</v>
      </c>
      <c r="P4928" s="171">
        <v>35166</v>
      </c>
      <c r="Q4928" s="31"/>
      <c r="R4928" s="83" t="s">
        <v>188</v>
      </c>
      <c r="S4928" s="31" t="s">
        <v>34</v>
      </c>
      <c r="T4928" s="31"/>
      <c r="U4928" s="168"/>
      <c r="V4928" s="149"/>
      <c r="W4928" s="140" t="str" cm="1">
        <f t="array" ref="W4928">IF(SUM(LEN(B4928:V4928))=0,"",IF(OR(OR(ISBLANK(F4928),SUM(LEN(C4928),LEN(D4928))=0),AND(NOT(E4928="Unknown"),ISBLANK(J4928)),AND(NOT(O4928="Unknown"),ISBLANK(R4928))),"Missing Information", INDEX(Table15[Entire Service Line Classification], MATCH(SUMIFS(Table15[Unique ID],Table15[System-Owned Portion],E4928,Table15[If Material Anything Other than "Lead" in Column E,Was Material Ever Previously Lead?],G4928,Table15[Customer-Owned Portion],O4928),Table15[Unique ID],0),0)))</f>
        <v>Non-lead</v>
      </c>
      <c r="X4928"/>
    </row>
    <row r="4929" spans="2:24" ht="30" x14ac:dyDescent="0.25">
      <c r="B4929" s="145" t="s">
        <v>1377</v>
      </c>
      <c r="C4929" s="31" t="s">
        <v>8790</v>
      </c>
      <c r="D4929" s="31"/>
      <c r="E4929" s="43" t="s">
        <v>52</v>
      </c>
      <c r="F4929" s="42" t="s">
        <v>34</v>
      </c>
      <c r="G4929" s="83" t="s">
        <v>34</v>
      </c>
      <c r="H4929" s="168">
        <v>35157</v>
      </c>
      <c r="I4929" s="31"/>
      <c r="J4929" s="83" t="s">
        <v>188</v>
      </c>
      <c r="K4929" s="31" t="s">
        <v>34</v>
      </c>
      <c r="L4929" s="31"/>
      <c r="M4929" s="168"/>
      <c r="N4929" s="147"/>
      <c r="O4929" s="105" t="s">
        <v>52</v>
      </c>
      <c r="P4929" s="171">
        <v>35157</v>
      </c>
      <c r="Q4929" s="31"/>
      <c r="R4929" s="83" t="s">
        <v>188</v>
      </c>
      <c r="S4929" s="31" t="s">
        <v>34</v>
      </c>
      <c r="T4929" s="31"/>
      <c r="U4929" s="168"/>
      <c r="V4929" s="149"/>
      <c r="W4929" s="140" t="str" cm="1">
        <f t="array" ref="W4929">IF(SUM(LEN(B4929:V4929))=0,"",IF(OR(OR(ISBLANK(F4929),SUM(LEN(C4929),LEN(D4929))=0),AND(NOT(E4929="Unknown"),ISBLANK(J4929)),AND(NOT(O4929="Unknown"),ISBLANK(R4929))),"Missing Information", INDEX(Table15[Entire Service Line Classification], MATCH(SUMIFS(Table15[Unique ID],Table15[System-Owned Portion],E4929,Table15[If Material Anything Other than "Lead" in Column E,Was Material Ever Previously Lead?],G4929,Table15[Customer-Owned Portion],O4929),Table15[Unique ID],0),0)))</f>
        <v>Non-lead</v>
      </c>
      <c r="X4929"/>
    </row>
    <row r="4930" spans="2:24" ht="30" x14ac:dyDescent="0.25">
      <c r="B4930" s="145" t="s">
        <v>1897</v>
      </c>
      <c r="C4930" s="31" t="s">
        <v>9329</v>
      </c>
      <c r="D4930" s="31"/>
      <c r="E4930" s="43" t="s">
        <v>52</v>
      </c>
      <c r="F4930" s="42" t="s">
        <v>34</v>
      </c>
      <c r="G4930" s="83" t="s">
        <v>34</v>
      </c>
      <c r="H4930" s="168">
        <v>35157</v>
      </c>
      <c r="I4930" s="31"/>
      <c r="J4930" s="83" t="s">
        <v>188</v>
      </c>
      <c r="K4930" s="31" t="s">
        <v>34</v>
      </c>
      <c r="L4930" s="31"/>
      <c r="M4930" s="168"/>
      <c r="N4930" s="147"/>
      <c r="O4930" s="105" t="s">
        <v>52</v>
      </c>
      <c r="P4930" s="171">
        <v>35157</v>
      </c>
      <c r="Q4930" s="31"/>
      <c r="R4930" s="83" t="s">
        <v>188</v>
      </c>
      <c r="S4930" s="31" t="s">
        <v>34</v>
      </c>
      <c r="T4930" s="31"/>
      <c r="U4930" s="168"/>
      <c r="V4930" s="149"/>
      <c r="W4930" s="140" t="str" cm="1">
        <f t="array" ref="W4930">IF(SUM(LEN(B4930:V4930))=0,"",IF(OR(OR(ISBLANK(F4930),SUM(LEN(C4930),LEN(D4930))=0),AND(NOT(E4930="Unknown"),ISBLANK(J4930)),AND(NOT(O4930="Unknown"),ISBLANK(R4930))),"Missing Information", INDEX(Table15[Entire Service Line Classification], MATCH(SUMIFS(Table15[Unique ID],Table15[System-Owned Portion],E4930,Table15[If Material Anything Other than "Lead" in Column E,Was Material Ever Previously Lead?],G4930,Table15[Customer-Owned Portion],O4930),Table15[Unique ID],0),0)))</f>
        <v>Non-lead</v>
      </c>
      <c r="X4930"/>
    </row>
    <row r="4931" spans="2:24" ht="30" x14ac:dyDescent="0.25">
      <c r="B4931" s="145" t="s">
        <v>1903</v>
      </c>
      <c r="C4931" s="31" t="s">
        <v>9335</v>
      </c>
      <c r="D4931" s="31"/>
      <c r="E4931" s="43" t="s">
        <v>52</v>
      </c>
      <c r="F4931" s="42" t="s">
        <v>34</v>
      </c>
      <c r="G4931" s="83" t="s">
        <v>34</v>
      </c>
      <c r="H4931" s="168">
        <v>35157</v>
      </c>
      <c r="I4931" s="31"/>
      <c r="J4931" s="83" t="s">
        <v>188</v>
      </c>
      <c r="K4931" s="31" t="s">
        <v>34</v>
      </c>
      <c r="L4931" s="31"/>
      <c r="M4931" s="168"/>
      <c r="N4931" s="147"/>
      <c r="O4931" s="105" t="s">
        <v>52</v>
      </c>
      <c r="P4931" s="171">
        <v>35157</v>
      </c>
      <c r="Q4931" s="31"/>
      <c r="R4931" s="83" t="s">
        <v>188</v>
      </c>
      <c r="S4931" s="31" t="s">
        <v>34</v>
      </c>
      <c r="T4931" s="31"/>
      <c r="U4931" s="168"/>
      <c r="V4931" s="149"/>
      <c r="W4931" s="140" t="str" cm="1">
        <f t="array" ref="W4931">IF(SUM(LEN(B4931:V4931))=0,"",IF(OR(OR(ISBLANK(F4931),SUM(LEN(C4931),LEN(D4931))=0),AND(NOT(E4931="Unknown"),ISBLANK(J4931)),AND(NOT(O4931="Unknown"),ISBLANK(R4931))),"Missing Information", INDEX(Table15[Entire Service Line Classification], MATCH(SUMIFS(Table15[Unique ID],Table15[System-Owned Portion],E4931,Table15[If Material Anything Other than "Lead" in Column E,Was Material Ever Previously Lead?],G4931,Table15[Customer-Owned Portion],O4931),Table15[Unique ID],0),0)))</f>
        <v>Non-lead</v>
      </c>
      <c r="X4931"/>
    </row>
    <row r="4932" spans="2:24" ht="30" x14ac:dyDescent="0.25">
      <c r="B4932" s="145" t="s">
        <v>1910</v>
      </c>
      <c r="C4932" s="31" t="s">
        <v>9342</v>
      </c>
      <c r="D4932" s="31"/>
      <c r="E4932" s="43" t="s">
        <v>52</v>
      </c>
      <c r="F4932" s="42" t="s">
        <v>34</v>
      </c>
      <c r="G4932" s="83" t="s">
        <v>34</v>
      </c>
      <c r="H4932" s="168">
        <v>35157</v>
      </c>
      <c r="I4932" s="31"/>
      <c r="J4932" s="83" t="s">
        <v>188</v>
      </c>
      <c r="K4932" s="31" t="s">
        <v>34</v>
      </c>
      <c r="L4932" s="31"/>
      <c r="M4932" s="168"/>
      <c r="N4932" s="147"/>
      <c r="O4932" s="105" t="s">
        <v>52</v>
      </c>
      <c r="P4932" s="171">
        <v>35157</v>
      </c>
      <c r="Q4932" s="31"/>
      <c r="R4932" s="83" t="s">
        <v>188</v>
      </c>
      <c r="S4932" s="31" t="s">
        <v>34</v>
      </c>
      <c r="T4932" s="31"/>
      <c r="U4932" s="168"/>
      <c r="V4932" s="149"/>
      <c r="W4932" s="140" t="str" cm="1">
        <f t="array" ref="W4932">IF(SUM(LEN(B4932:V4932))=0,"",IF(OR(OR(ISBLANK(F4932),SUM(LEN(C4932),LEN(D4932))=0),AND(NOT(E4932="Unknown"),ISBLANK(J4932)),AND(NOT(O4932="Unknown"),ISBLANK(R4932))),"Missing Information", INDEX(Table15[Entire Service Line Classification], MATCH(SUMIFS(Table15[Unique ID],Table15[System-Owned Portion],E4932,Table15[If Material Anything Other than "Lead" in Column E,Was Material Ever Previously Lead?],G4932,Table15[Customer-Owned Portion],O4932),Table15[Unique ID],0),0)))</f>
        <v>Non-lead</v>
      </c>
      <c r="X4932"/>
    </row>
    <row r="4933" spans="2:24" ht="30" x14ac:dyDescent="0.25">
      <c r="B4933" s="145" t="s">
        <v>2029</v>
      </c>
      <c r="C4933" s="31" t="s">
        <v>9461</v>
      </c>
      <c r="D4933" s="31"/>
      <c r="E4933" s="43" t="s">
        <v>52</v>
      </c>
      <c r="F4933" s="42" t="s">
        <v>34</v>
      </c>
      <c r="G4933" s="83" t="s">
        <v>34</v>
      </c>
      <c r="H4933" s="168">
        <v>35157</v>
      </c>
      <c r="I4933" s="31"/>
      <c r="J4933" s="83" t="s">
        <v>188</v>
      </c>
      <c r="K4933" s="31" t="s">
        <v>34</v>
      </c>
      <c r="L4933" s="31"/>
      <c r="M4933" s="168"/>
      <c r="N4933" s="147"/>
      <c r="O4933" s="105" t="s">
        <v>52</v>
      </c>
      <c r="P4933" s="171">
        <v>35157</v>
      </c>
      <c r="Q4933" s="31"/>
      <c r="R4933" s="83" t="s">
        <v>188</v>
      </c>
      <c r="S4933" s="31" t="s">
        <v>34</v>
      </c>
      <c r="T4933" s="31"/>
      <c r="U4933" s="168"/>
      <c r="V4933" s="149"/>
      <c r="W4933" s="140" t="str" cm="1">
        <f t="array" ref="W4933">IF(SUM(LEN(B4933:V4933))=0,"",IF(OR(OR(ISBLANK(F4933),SUM(LEN(C4933),LEN(D4933))=0),AND(NOT(E4933="Unknown"),ISBLANK(J4933)),AND(NOT(O4933="Unknown"),ISBLANK(R4933))),"Missing Information", INDEX(Table15[Entire Service Line Classification], MATCH(SUMIFS(Table15[Unique ID],Table15[System-Owned Portion],E4933,Table15[If Material Anything Other than "Lead" in Column E,Was Material Ever Previously Lead?],G4933,Table15[Customer-Owned Portion],O4933),Table15[Unique ID],0),0)))</f>
        <v>Non-lead</v>
      </c>
      <c r="X4933"/>
    </row>
    <row r="4934" spans="2:24" ht="30" x14ac:dyDescent="0.25">
      <c r="B4934" s="145" t="s">
        <v>5384</v>
      </c>
      <c r="C4934" s="31" t="s">
        <v>12981</v>
      </c>
      <c r="D4934" s="31"/>
      <c r="E4934" s="43" t="s">
        <v>52</v>
      </c>
      <c r="F4934" s="42" t="s">
        <v>34</v>
      </c>
      <c r="G4934" s="83" t="s">
        <v>34</v>
      </c>
      <c r="H4934" s="168">
        <v>35157</v>
      </c>
      <c r="I4934" s="31"/>
      <c r="J4934" s="83" t="s">
        <v>188</v>
      </c>
      <c r="K4934" s="31" t="s">
        <v>34</v>
      </c>
      <c r="L4934" s="31"/>
      <c r="M4934" s="168"/>
      <c r="N4934" s="147"/>
      <c r="O4934" s="105" t="s">
        <v>52</v>
      </c>
      <c r="P4934" s="171">
        <v>35157</v>
      </c>
      <c r="Q4934" s="31"/>
      <c r="R4934" s="83" t="s">
        <v>188</v>
      </c>
      <c r="S4934" s="31" t="s">
        <v>34</v>
      </c>
      <c r="T4934" s="31"/>
      <c r="U4934" s="168"/>
      <c r="V4934" s="149"/>
      <c r="W4934" s="140" t="str" cm="1">
        <f t="array" ref="W4934">IF(SUM(LEN(B4934:V4934))=0,"",IF(OR(OR(ISBLANK(F4934),SUM(LEN(C4934),LEN(D4934))=0),AND(NOT(E4934="Unknown"),ISBLANK(J4934)),AND(NOT(O4934="Unknown"),ISBLANK(R4934))),"Missing Information", INDEX(Table15[Entire Service Line Classification], MATCH(SUMIFS(Table15[Unique ID],Table15[System-Owned Portion],E4934,Table15[If Material Anything Other than "Lead" in Column E,Was Material Ever Previously Lead?],G4934,Table15[Customer-Owned Portion],O4934),Table15[Unique ID],0),0)))</f>
        <v>Non-lead</v>
      </c>
      <c r="X4934"/>
    </row>
    <row r="4935" spans="2:24" ht="30" x14ac:dyDescent="0.25">
      <c r="B4935" s="145" t="s">
        <v>1957</v>
      </c>
      <c r="C4935" s="31" t="s">
        <v>9389</v>
      </c>
      <c r="D4935" s="31"/>
      <c r="E4935" s="43" t="s">
        <v>52</v>
      </c>
      <c r="F4935" s="42" t="s">
        <v>34</v>
      </c>
      <c r="G4935" s="83" t="s">
        <v>34</v>
      </c>
      <c r="H4935" s="168">
        <v>35156</v>
      </c>
      <c r="I4935" s="31"/>
      <c r="J4935" s="83" t="s">
        <v>188</v>
      </c>
      <c r="K4935" s="31" t="s">
        <v>34</v>
      </c>
      <c r="L4935" s="31"/>
      <c r="M4935" s="168"/>
      <c r="N4935" s="147"/>
      <c r="O4935" s="105" t="s">
        <v>52</v>
      </c>
      <c r="P4935" s="171">
        <v>35156</v>
      </c>
      <c r="Q4935" s="31"/>
      <c r="R4935" s="83" t="s">
        <v>188</v>
      </c>
      <c r="S4935" s="31" t="s">
        <v>34</v>
      </c>
      <c r="T4935" s="31"/>
      <c r="U4935" s="168"/>
      <c r="V4935" s="149"/>
      <c r="W4935" s="140" t="str" cm="1">
        <f t="array" ref="W4935">IF(SUM(LEN(B4935:V4935))=0,"",IF(OR(OR(ISBLANK(F4935),SUM(LEN(C4935),LEN(D4935))=0),AND(NOT(E4935="Unknown"),ISBLANK(J4935)),AND(NOT(O4935="Unknown"),ISBLANK(R4935))),"Missing Information", INDEX(Table15[Entire Service Line Classification], MATCH(SUMIFS(Table15[Unique ID],Table15[System-Owned Portion],E4935,Table15[If Material Anything Other than "Lead" in Column E,Was Material Ever Previously Lead?],G4935,Table15[Customer-Owned Portion],O4935),Table15[Unique ID],0),0)))</f>
        <v>Non-lead</v>
      </c>
      <c r="X4935"/>
    </row>
    <row r="4936" spans="2:24" ht="30" x14ac:dyDescent="0.25">
      <c r="B4936" s="145" t="s">
        <v>1994</v>
      </c>
      <c r="C4936" s="31" t="s">
        <v>9426</v>
      </c>
      <c r="D4936" s="31"/>
      <c r="E4936" s="43" t="s">
        <v>52</v>
      </c>
      <c r="F4936" s="42" t="s">
        <v>34</v>
      </c>
      <c r="G4936" s="83" t="s">
        <v>34</v>
      </c>
      <c r="H4936" s="168">
        <v>35156</v>
      </c>
      <c r="I4936" s="31"/>
      <c r="J4936" s="83" t="s">
        <v>188</v>
      </c>
      <c r="K4936" s="31" t="s">
        <v>34</v>
      </c>
      <c r="L4936" s="31"/>
      <c r="M4936" s="168"/>
      <c r="N4936" s="147"/>
      <c r="O4936" s="105" t="s">
        <v>52</v>
      </c>
      <c r="P4936" s="171">
        <v>35156</v>
      </c>
      <c r="Q4936" s="31"/>
      <c r="R4936" s="83" t="s">
        <v>188</v>
      </c>
      <c r="S4936" s="31" t="s">
        <v>34</v>
      </c>
      <c r="T4936" s="31"/>
      <c r="U4936" s="168"/>
      <c r="V4936" s="149"/>
      <c r="W4936" s="140" t="str" cm="1">
        <f t="array" ref="W4936">IF(SUM(LEN(B4936:V4936))=0,"",IF(OR(OR(ISBLANK(F4936),SUM(LEN(C4936),LEN(D4936))=0),AND(NOT(E4936="Unknown"),ISBLANK(J4936)),AND(NOT(O4936="Unknown"),ISBLANK(R4936))),"Missing Information", INDEX(Table15[Entire Service Line Classification], MATCH(SUMIFS(Table15[Unique ID],Table15[System-Owned Portion],E4936,Table15[If Material Anything Other than "Lead" in Column E,Was Material Ever Previously Lead?],G4936,Table15[Customer-Owned Portion],O4936),Table15[Unique ID],0),0)))</f>
        <v>Non-lead</v>
      </c>
      <c r="X4936"/>
    </row>
    <row r="4937" spans="2:24" ht="30" x14ac:dyDescent="0.25">
      <c r="B4937" s="145" t="s">
        <v>5187</v>
      </c>
      <c r="C4937" s="31" t="s">
        <v>12784</v>
      </c>
      <c r="D4937" s="31"/>
      <c r="E4937" s="43" t="s">
        <v>52</v>
      </c>
      <c r="F4937" s="42" t="s">
        <v>34</v>
      </c>
      <c r="G4937" s="83" t="s">
        <v>34</v>
      </c>
      <c r="H4937" s="168">
        <v>35156</v>
      </c>
      <c r="I4937" s="31"/>
      <c r="J4937" s="83" t="s">
        <v>188</v>
      </c>
      <c r="K4937" s="31" t="s">
        <v>34</v>
      </c>
      <c r="L4937" s="31"/>
      <c r="M4937" s="168"/>
      <c r="N4937" s="147"/>
      <c r="O4937" s="105" t="s">
        <v>52</v>
      </c>
      <c r="P4937" s="171">
        <v>35156</v>
      </c>
      <c r="Q4937" s="31"/>
      <c r="R4937" s="83" t="s">
        <v>188</v>
      </c>
      <c r="S4937" s="31" t="s">
        <v>34</v>
      </c>
      <c r="T4937" s="31"/>
      <c r="U4937" s="168"/>
      <c r="V4937" s="149"/>
      <c r="W4937" s="140" t="str" cm="1">
        <f t="array" ref="W4937">IF(SUM(LEN(B4937:V4937))=0,"",IF(OR(OR(ISBLANK(F4937),SUM(LEN(C4937),LEN(D4937))=0),AND(NOT(E4937="Unknown"),ISBLANK(J4937)),AND(NOT(O4937="Unknown"),ISBLANK(R4937))),"Missing Information", INDEX(Table15[Entire Service Line Classification], MATCH(SUMIFS(Table15[Unique ID],Table15[System-Owned Portion],E4937,Table15[If Material Anything Other than "Lead" in Column E,Was Material Ever Previously Lead?],G4937,Table15[Customer-Owned Portion],O4937),Table15[Unique ID],0),0)))</f>
        <v>Non-lead</v>
      </c>
      <c r="X4937"/>
    </row>
    <row r="4938" spans="2:24" ht="30" x14ac:dyDescent="0.25">
      <c r="B4938" s="145" t="s">
        <v>5202</v>
      </c>
      <c r="C4938" s="31" t="s">
        <v>12799</v>
      </c>
      <c r="D4938" s="31"/>
      <c r="E4938" s="43" t="s">
        <v>52</v>
      </c>
      <c r="F4938" s="42" t="s">
        <v>34</v>
      </c>
      <c r="G4938" s="83" t="s">
        <v>34</v>
      </c>
      <c r="H4938" s="168">
        <v>35156</v>
      </c>
      <c r="I4938" s="31"/>
      <c r="J4938" s="83" t="s">
        <v>188</v>
      </c>
      <c r="K4938" s="31" t="s">
        <v>34</v>
      </c>
      <c r="L4938" s="31"/>
      <c r="M4938" s="168"/>
      <c r="N4938" s="147"/>
      <c r="O4938" s="105" t="s">
        <v>52</v>
      </c>
      <c r="P4938" s="171">
        <v>35156</v>
      </c>
      <c r="Q4938" s="31"/>
      <c r="R4938" s="83" t="s">
        <v>188</v>
      </c>
      <c r="S4938" s="31" t="s">
        <v>34</v>
      </c>
      <c r="T4938" s="31"/>
      <c r="U4938" s="168"/>
      <c r="V4938" s="149"/>
      <c r="W4938" s="140" t="str" cm="1">
        <f t="array" ref="W4938">IF(SUM(LEN(B4938:V4938))=0,"",IF(OR(OR(ISBLANK(F4938),SUM(LEN(C4938),LEN(D4938))=0),AND(NOT(E4938="Unknown"),ISBLANK(J4938)),AND(NOT(O4938="Unknown"),ISBLANK(R4938))),"Missing Information", INDEX(Table15[Entire Service Line Classification], MATCH(SUMIFS(Table15[Unique ID],Table15[System-Owned Portion],E4938,Table15[If Material Anything Other than "Lead" in Column E,Was Material Ever Previously Lead?],G4938,Table15[Customer-Owned Portion],O4938),Table15[Unique ID],0),0)))</f>
        <v>Non-lead</v>
      </c>
      <c r="X4938"/>
    </row>
    <row r="4939" spans="2:24" ht="30" x14ac:dyDescent="0.25">
      <c r="B4939" s="145" t="s">
        <v>1383</v>
      </c>
      <c r="C4939" s="31" t="s">
        <v>8796</v>
      </c>
      <c r="D4939" s="31"/>
      <c r="E4939" s="43" t="s">
        <v>52</v>
      </c>
      <c r="F4939" s="42" t="s">
        <v>34</v>
      </c>
      <c r="G4939" s="83" t="s">
        <v>34</v>
      </c>
      <c r="H4939" s="168">
        <v>35150</v>
      </c>
      <c r="I4939" s="31"/>
      <c r="J4939" s="83" t="s">
        <v>188</v>
      </c>
      <c r="K4939" s="31" t="s">
        <v>34</v>
      </c>
      <c r="L4939" s="31"/>
      <c r="M4939" s="168"/>
      <c r="N4939" s="147"/>
      <c r="O4939" s="105" t="s">
        <v>52</v>
      </c>
      <c r="P4939" s="171">
        <v>35150</v>
      </c>
      <c r="Q4939" s="31"/>
      <c r="R4939" s="83" t="s">
        <v>188</v>
      </c>
      <c r="S4939" s="31" t="s">
        <v>34</v>
      </c>
      <c r="T4939" s="31"/>
      <c r="U4939" s="168"/>
      <c r="V4939" s="149"/>
      <c r="W4939" s="140" t="str" cm="1">
        <f t="array" ref="W4939">IF(SUM(LEN(B4939:V4939))=0,"",IF(OR(OR(ISBLANK(F4939),SUM(LEN(C4939),LEN(D4939))=0),AND(NOT(E4939="Unknown"),ISBLANK(J4939)),AND(NOT(O4939="Unknown"),ISBLANK(R4939))),"Missing Information", INDEX(Table15[Entire Service Line Classification], MATCH(SUMIFS(Table15[Unique ID],Table15[System-Owned Portion],E4939,Table15[If Material Anything Other than "Lead" in Column E,Was Material Ever Previously Lead?],G4939,Table15[Customer-Owned Portion],O4939),Table15[Unique ID],0),0)))</f>
        <v>Non-lead</v>
      </c>
      <c r="X4939"/>
    </row>
    <row r="4940" spans="2:24" ht="30" x14ac:dyDescent="0.25">
      <c r="B4940" s="145" t="s">
        <v>1982</v>
      </c>
      <c r="C4940" s="31" t="s">
        <v>9414</v>
      </c>
      <c r="D4940" s="31"/>
      <c r="E4940" s="43" t="s">
        <v>52</v>
      </c>
      <c r="F4940" s="42" t="s">
        <v>34</v>
      </c>
      <c r="G4940" s="83" t="s">
        <v>34</v>
      </c>
      <c r="H4940" s="168">
        <v>35145</v>
      </c>
      <c r="I4940" s="31"/>
      <c r="J4940" s="83" t="s">
        <v>188</v>
      </c>
      <c r="K4940" s="31" t="s">
        <v>34</v>
      </c>
      <c r="L4940" s="31"/>
      <c r="M4940" s="168"/>
      <c r="N4940" s="147"/>
      <c r="O4940" s="105" t="s">
        <v>52</v>
      </c>
      <c r="P4940" s="171">
        <v>35145</v>
      </c>
      <c r="Q4940" s="31"/>
      <c r="R4940" s="83" t="s">
        <v>188</v>
      </c>
      <c r="S4940" s="31" t="s">
        <v>34</v>
      </c>
      <c r="T4940" s="31"/>
      <c r="U4940" s="168"/>
      <c r="V4940" s="149"/>
      <c r="W4940" s="140" t="str" cm="1">
        <f t="array" ref="W4940">IF(SUM(LEN(B4940:V4940))=0,"",IF(OR(OR(ISBLANK(F4940),SUM(LEN(C4940),LEN(D4940))=0),AND(NOT(E4940="Unknown"),ISBLANK(J4940)),AND(NOT(O4940="Unknown"),ISBLANK(R4940))),"Missing Information", INDEX(Table15[Entire Service Line Classification], MATCH(SUMIFS(Table15[Unique ID],Table15[System-Owned Portion],E4940,Table15[If Material Anything Other than "Lead" in Column E,Was Material Ever Previously Lead?],G4940,Table15[Customer-Owned Portion],O4940),Table15[Unique ID],0),0)))</f>
        <v>Non-lead</v>
      </c>
      <c r="X4940"/>
    </row>
    <row r="4941" spans="2:24" ht="30" x14ac:dyDescent="0.25">
      <c r="B4941" s="145" t="s">
        <v>5477</v>
      </c>
      <c r="C4941" s="31" t="s">
        <v>13074</v>
      </c>
      <c r="D4941" s="31"/>
      <c r="E4941" s="43" t="s">
        <v>52</v>
      </c>
      <c r="F4941" s="42" t="s">
        <v>34</v>
      </c>
      <c r="G4941" s="83" t="s">
        <v>34</v>
      </c>
      <c r="H4941" s="168">
        <v>35145</v>
      </c>
      <c r="I4941" s="31"/>
      <c r="J4941" s="83" t="s">
        <v>188</v>
      </c>
      <c r="K4941" s="31" t="s">
        <v>34</v>
      </c>
      <c r="L4941" s="31"/>
      <c r="M4941" s="168"/>
      <c r="N4941" s="147"/>
      <c r="O4941" s="105" t="s">
        <v>52</v>
      </c>
      <c r="P4941" s="171">
        <v>35145</v>
      </c>
      <c r="Q4941" s="31"/>
      <c r="R4941" s="83" t="s">
        <v>188</v>
      </c>
      <c r="S4941" s="31" t="s">
        <v>34</v>
      </c>
      <c r="T4941" s="31"/>
      <c r="U4941" s="168"/>
      <c r="V4941" s="149"/>
      <c r="W4941" s="140" t="str" cm="1">
        <f t="array" ref="W4941">IF(SUM(LEN(B4941:V4941))=0,"",IF(OR(OR(ISBLANK(F4941),SUM(LEN(C4941),LEN(D4941))=0),AND(NOT(E4941="Unknown"),ISBLANK(J4941)),AND(NOT(O4941="Unknown"),ISBLANK(R4941))),"Missing Information", INDEX(Table15[Entire Service Line Classification], MATCH(SUMIFS(Table15[Unique ID],Table15[System-Owned Portion],E4941,Table15[If Material Anything Other than "Lead" in Column E,Was Material Ever Previously Lead?],G4941,Table15[Customer-Owned Portion],O4941),Table15[Unique ID],0),0)))</f>
        <v>Non-lead</v>
      </c>
      <c r="X4941"/>
    </row>
    <row r="4942" spans="2:24" ht="30" x14ac:dyDescent="0.25">
      <c r="B4942" s="145" t="s">
        <v>6802</v>
      </c>
      <c r="C4942" s="31" t="s">
        <v>14417</v>
      </c>
      <c r="D4942" s="31"/>
      <c r="E4942" s="43" t="s">
        <v>52</v>
      </c>
      <c r="F4942" s="42" t="s">
        <v>34</v>
      </c>
      <c r="G4942" s="83" t="s">
        <v>34</v>
      </c>
      <c r="H4942" s="168">
        <v>35144</v>
      </c>
      <c r="I4942" s="31"/>
      <c r="J4942" s="83" t="s">
        <v>188</v>
      </c>
      <c r="K4942" s="31" t="s">
        <v>34</v>
      </c>
      <c r="L4942" s="31"/>
      <c r="M4942" s="168"/>
      <c r="N4942" s="147"/>
      <c r="O4942" s="105" t="s">
        <v>52</v>
      </c>
      <c r="P4942" s="171">
        <v>35144</v>
      </c>
      <c r="Q4942" s="31"/>
      <c r="R4942" s="83" t="s">
        <v>188</v>
      </c>
      <c r="S4942" s="31" t="s">
        <v>34</v>
      </c>
      <c r="T4942" s="31"/>
      <c r="U4942" s="168"/>
      <c r="V4942" s="149"/>
      <c r="W4942" s="140" t="str" cm="1">
        <f t="array" ref="W4942">IF(SUM(LEN(B4942:V4942))=0,"",IF(OR(OR(ISBLANK(F4942),SUM(LEN(C4942),LEN(D4942))=0),AND(NOT(E4942="Unknown"),ISBLANK(J4942)),AND(NOT(O4942="Unknown"),ISBLANK(R4942))),"Missing Information", INDEX(Table15[Entire Service Line Classification], MATCH(SUMIFS(Table15[Unique ID],Table15[System-Owned Portion],E4942,Table15[If Material Anything Other than "Lead" in Column E,Was Material Ever Previously Lead?],G4942,Table15[Customer-Owned Portion],O4942),Table15[Unique ID],0),0)))</f>
        <v>Non-lead</v>
      </c>
      <c r="X4942"/>
    </row>
    <row r="4943" spans="2:24" ht="30" x14ac:dyDescent="0.25">
      <c r="B4943" s="145" t="s">
        <v>5142</v>
      </c>
      <c r="C4943" s="31" t="s">
        <v>12739</v>
      </c>
      <c r="D4943" s="31"/>
      <c r="E4943" s="43" t="s">
        <v>52</v>
      </c>
      <c r="F4943" s="42" t="s">
        <v>34</v>
      </c>
      <c r="G4943" s="83" t="s">
        <v>34</v>
      </c>
      <c r="H4943" s="168">
        <v>35139</v>
      </c>
      <c r="I4943" s="31"/>
      <c r="J4943" s="83" t="s">
        <v>188</v>
      </c>
      <c r="K4943" s="31" t="s">
        <v>34</v>
      </c>
      <c r="L4943" s="31"/>
      <c r="M4943" s="168"/>
      <c r="N4943" s="147"/>
      <c r="O4943" s="105" t="s">
        <v>52</v>
      </c>
      <c r="P4943" s="171">
        <v>35139</v>
      </c>
      <c r="Q4943" s="31"/>
      <c r="R4943" s="83" t="s">
        <v>188</v>
      </c>
      <c r="S4943" s="31" t="s">
        <v>34</v>
      </c>
      <c r="T4943" s="31"/>
      <c r="U4943" s="168"/>
      <c r="V4943" s="149"/>
      <c r="W4943" s="140" t="str" cm="1">
        <f t="array" ref="W4943">IF(SUM(LEN(B4943:V4943))=0,"",IF(OR(OR(ISBLANK(F4943),SUM(LEN(C4943),LEN(D4943))=0),AND(NOT(E4943="Unknown"),ISBLANK(J4943)),AND(NOT(O4943="Unknown"),ISBLANK(R4943))),"Missing Information", INDEX(Table15[Entire Service Line Classification], MATCH(SUMIFS(Table15[Unique ID],Table15[System-Owned Portion],E4943,Table15[If Material Anything Other than "Lead" in Column E,Was Material Ever Previously Lead?],G4943,Table15[Customer-Owned Portion],O4943),Table15[Unique ID],0),0)))</f>
        <v>Non-lead</v>
      </c>
      <c r="X4943"/>
    </row>
    <row r="4944" spans="2:24" ht="30" x14ac:dyDescent="0.25">
      <c r="B4944" s="145" t="s">
        <v>853</v>
      </c>
      <c r="C4944" s="31" t="s">
        <v>8266</v>
      </c>
      <c r="D4944" s="31"/>
      <c r="E4944" s="43" t="s">
        <v>52</v>
      </c>
      <c r="F4944" s="42" t="s">
        <v>34</v>
      </c>
      <c r="G4944" s="83" t="s">
        <v>34</v>
      </c>
      <c r="H4944" s="168">
        <v>35136</v>
      </c>
      <c r="I4944" s="31"/>
      <c r="J4944" s="83" t="s">
        <v>188</v>
      </c>
      <c r="K4944" s="31" t="s">
        <v>34</v>
      </c>
      <c r="L4944" s="31"/>
      <c r="M4944" s="168"/>
      <c r="N4944" s="147"/>
      <c r="O4944" s="105" t="s">
        <v>52</v>
      </c>
      <c r="P4944" s="171">
        <v>35136</v>
      </c>
      <c r="Q4944" s="31"/>
      <c r="R4944" s="83" t="s">
        <v>188</v>
      </c>
      <c r="S4944" s="31" t="s">
        <v>34</v>
      </c>
      <c r="T4944" s="31"/>
      <c r="U4944" s="168"/>
      <c r="V4944" s="149"/>
      <c r="W4944" s="140" t="str" cm="1">
        <f t="array" ref="W4944">IF(SUM(LEN(B4944:V4944))=0,"",IF(OR(OR(ISBLANK(F4944),SUM(LEN(C4944),LEN(D4944))=0),AND(NOT(E4944="Unknown"),ISBLANK(J4944)),AND(NOT(O4944="Unknown"),ISBLANK(R4944))),"Missing Information", INDEX(Table15[Entire Service Line Classification], MATCH(SUMIFS(Table15[Unique ID],Table15[System-Owned Portion],E4944,Table15[If Material Anything Other than "Lead" in Column E,Was Material Ever Previously Lead?],G4944,Table15[Customer-Owned Portion],O4944),Table15[Unique ID],0),0)))</f>
        <v>Non-lead</v>
      </c>
      <c r="X4944"/>
    </row>
    <row r="4945" spans="2:24" ht="30" x14ac:dyDescent="0.25">
      <c r="B4945" s="145" t="s">
        <v>4735</v>
      </c>
      <c r="C4945" s="31" t="s">
        <v>12332</v>
      </c>
      <c r="D4945" s="31"/>
      <c r="E4945" s="43" t="s">
        <v>52</v>
      </c>
      <c r="F4945" s="42" t="s">
        <v>34</v>
      </c>
      <c r="G4945" s="83" t="s">
        <v>34</v>
      </c>
      <c r="H4945" s="168">
        <v>35122</v>
      </c>
      <c r="I4945" s="31"/>
      <c r="J4945" s="83" t="s">
        <v>188</v>
      </c>
      <c r="K4945" s="31" t="s">
        <v>34</v>
      </c>
      <c r="L4945" s="31"/>
      <c r="M4945" s="168"/>
      <c r="N4945" s="147"/>
      <c r="O4945" s="105" t="s">
        <v>52</v>
      </c>
      <c r="P4945" s="171">
        <v>35122</v>
      </c>
      <c r="Q4945" s="31"/>
      <c r="R4945" s="83" t="s">
        <v>188</v>
      </c>
      <c r="S4945" s="31" t="s">
        <v>34</v>
      </c>
      <c r="T4945" s="31"/>
      <c r="U4945" s="168"/>
      <c r="V4945" s="149"/>
      <c r="W4945" s="140" t="str" cm="1">
        <f t="array" ref="W4945">IF(SUM(LEN(B4945:V4945))=0,"",IF(OR(OR(ISBLANK(F4945),SUM(LEN(C4945),LEN(D4945))=0),AND(NOT(E4945="Unknown"),ISBLANK(J4945)),AND(NOT(O4945="Unknown"),ISBLANK(R4945))),"Missing Information", INDEX(Table15[Entire Service Line Classification], MATCH(SUMIFS(Table15[Unique ID],Table15[System-Owned Portion],E4945,Table15[If Material Anything Other than "Lead" in Column E,Was Material Ever Previously Lead?],G4945,Table15[Customer-Owned Portion],O4945),Table15[Unique ID],0),0)))</f>
        <v>Non-lead</v>
      </c>
      <c r="X4945"/>
    </row>
    <row r="4946" spans="2:24" ht="30" x14ac:dyDescent="0.25">
      <c r="B4946" s="145" t="s">
        <v>4738</v>
      </c>
      <c r="C4946" s="31" t="s">
        <v>12335</v>
      </c>
      <c r="D4946" s="31"/>
      <c r="E4946" s="43" t="s">
        <v>52</v>
      </c>
      <c r="F4946" s="42" t="s">
        <v>34</v>
      </c>
      <c r="G4946" s="83" t="s">
        <v>34</v>
      </c>
      <c r="H4946" s="168">
        <v>35122</v>
      </c>
      <c r="I4946" s="31"/>
      <c r="J4946" s="83" t="s">
        <v>188</v>
      </c>
      <c r="K4946" s="31" t="s">
        <v>34</v>
      </c>
      <c r="L4946" s="31"/>
      <c r="M4946" s="168"/>
      <c r="N4946" s="147"/>
      <c r="O4946" s="105" t="s">
        <v>52</v>
      </c>
      <c r="P4946" s="171">
        <v>35122</v>
      </c>
      <c r="Q4946" s="31"/>
      <c r="R4946" s="83" t="s">
        <v>188</v>
      </c>
      <c r="S4946" s="31" t="s">
        <v>34</v>
      </c>
      <c r="T4946" s="31"/>
      <c r="U4946" s="168"/>
      <c r="V4946" s="149"/>
      <c r="W4946" s="140" t="str" cm="1">
        <f t="array" ref="W4946">IF(SUM(LEN(B4946:V4946))=0,"",IF(OR(OR(ISBLANK(F4946),SUM(LEN(C4946),LEN(D4946))=0),AND(NOT(E4946="Unknown"),ISBLANK(J4946)),AND(NOT(O4946="Unknown"),ISBLANK(R4946))),"Missing Information", INDEX(Table15[Entire Service Line Classification], MATCH(SUMIFS(Table15[Unique ID],Table15[System-Owned Portion],E4946,Table15[If Material Anything Other than "Lead" in Column E,Was Material Ever Previously Lead?],G4946,Table15[Customer-Owned Portion],O4946),Table15[Unique ID],0),0)))</f>
        <v>Non-lead</v>
      </c>
      <c r="X4946"/>
    </row>
    <row r="4947" spans="2:24" ht="30" x14ac:dyDescent="0.25">
      <c r="B4947" s="145" t="s">
        <v>4799</v>
      </c>
      <c r="C4947" s="31" t="s">
        <v>12396</v>
      </c>
      <c r="D4947" s="31"/>
      <c r="E4947" s="43" t="s">
        <v>52</v>
      </c>
      <c r="F4947" s="42" t="s">
        <v>34</v>
      </c>
      <c r="G4947" s="83" t="s">
        <v>34</v>
      </c>
      <c r="H4947" s="168">
        <v>35122</v>
      </c>
      <c r="I4947" s="31"/>
      <c r="J4947" s="83" t="s">
        <v>188</v>
      </c>
      <c r="K4947" s="31" t="s">
        <v>34</v>
      </c>
      <c r="L4947" s="31"/>
      <c r="M4947" s="168"/>
      <c r="N4947" s="147"/>
      <c r="O4947" s="105" t="s">
        <v>52</v>
      </c>
      <c r="P4947" s="171">
        <v>35122</v>
      </c>
      <c r="Q4947" s="31"/>
      <c r="R4947" s="83" t="s">
        <v>188</v>
      </c>
      <c r="S4947" s="31" t="s">
        <v>34</v>
      </c>
      <c r="T4947" s="31"/>
      <c r="U4947" s="168"/>
      <c r="V4947" s="149"/>
      <c r="W4947" s="140" t="str" cm="1">
        <f t="array" ref="W4947">IF(SUM(LEN(B4947:V4947))=0,"",IF(OR(OR(ISBLANK(F4947),SUM(LEN(C4947),LEN(D4947))=0),AND(NOT(E4947="Unknown"),ISBLANK(J4947)),AND(NOT(O4947="Unknown"),ISBLANK(R4947))),"Missing Information", INDEX(Table15[Entire Service Line Classification], MATCH(SUMIFS(Table15[Unique ID],Table15[System-Owned Portion],E4947,Table15[If Material Anything Other than "Lead" in Column E,Was Material Ever Previously Lead?],G4947,Table15[Customer-Owned Portion],O4947),Table15[Unique ID],0),0)))</f>
        <v>Non-lead</v>
      </c>
      <c r="X4947"/>
    </row>
    <row r="4948" spans="2:24" ht="30" x14ac:dyDescent="0.25">
      <c r="B4948" s="145" t="s">
        <v>4813</v>
      </c>
      <c r="C4948" s="31" t="s">
        <v>12410</v>
      </c>
      <c r="D4948" s="31"/>
      <c r="E4948" s="43" t="s">
        <v>52</v>
      </c>
      <c r="F4948" s="42" t="s">
        <v>34</v>
      </c>
      <c r="G4948" s="83" t="s">
        <v>34</v>
      </c>
      <c r="H4948" s="168">
        <v>35122</v>
      </c>
      <c r="I4948" s="31"/>
      <c r="J4948" s="83" t="s">
        <v>188</v>
      </c>
      <c r="K4948" s="31" t="s">
        <v>34</v>
      </c>
      <c r="L4948" s="31"/>
      <c r="M4948" s="168"/>
      <c r="N4948" s="147"/>
      <c r="O4948" s="105" t="s">
        <v>52</v>
      </c>
      <c r="P4948" s="171">
        <v>35122</v>
      </c>
      <c r="Q4948" s="31"/>
      <c r="R4948" s="83" t="s">
        <v>188</v>
      </c>
      <c r="S4948" s="31" t="s">
        <v>34</v>
      </c>
      <c r="T4948" s="31"/>
      <c r="U4948" s="168"/>
      <c r="V4948" s="149"/>
      <c r="W4948" s="140" t="str" cm="1">
        <f t="array" ref="W4948">IF(SUM(LEN(B4948:V4948))=0,"",IF(OR(OR(ISBLANK(F4948),SUM(LEN(C4948),LEN(D4948))=0),AND(NOT(E4948="Unknown"),ISBLANK(J4948)),AND(NOT(O4948="Unknown"),ISBLANK(R4948))),"Missing Information", INDEX(Table15[Entire Service Line Classification], MATCH(SUMIFS(Table15[Unique ID],Table15[System-Owned Portion],E4948,Table15[If Material Anything Other than "Lead" in Column E,Was Material Ever Previously Lead?],G4948,Table15[Customer-Owned Portion],O4948),Table15[Unique ID],0),0)))</f>
        <v>Non-lead</v>
      </c>
      <c r="X4948"/>
    </row>
    <row r="4949" spans="2:24" ht="30" x14ac:dyDescent="0.25">
      <c r="B4949" s="145" t="s">
        <v>4820</v>
      </c>
      <c r="C4949" s="31" t="s">
        <v>12417</v>
      </c>
      <c r="D4949" s="31"/>
      <c r="E4949" s="43" t="s">
        <v>52</v>
      </c>
      <c r="F4949" s="42" t="s">
        <v>34</v>
      </c>
      <c r="G4949" s="83" t="s">
        <v>34</v>
      </c>
      <c r="H4949" s="168">
        <v>35122</v>
      </c>
      <c r="I4949" s="31"/>
      <c r="J4949" s="83" t="s">
        <v>188</v>
      </c>
      <c r="K4949" s="31" t="s">
        <v>34</v>
      </c>
      <c r="L4949" s="31"/>
      <c r="M4949" s="168"/>
      <c r="N4949" s="147"/>
      <c r="O4949" s="105" t="s">
        <v>52</v>
      </c>
      <c r="P4949" s="171">
        <v>35122</v>
      </c>
      <c r="Q4949" s="31"/>
      <c r="R4949" s="83" t="s">
        <v>188</v>
      </c>
      <c r="S4949" s="31" t="s">
        <v>34</v>
      </c>
      <c r="T4949" s="31"/>
      <c r="U4949" s="168"/>
      <c r="V4949" s="149"/>
      <c r="W4949" s="140" t="str" cm="1">
        <f t="array" ref="W4949">IF(SUM(LEN(B4949:V4949))=0,"",IF(OR(OR(ISBLANK(F4949),SUM(LEN(C4949),LEN(D4949))=0),AND(NOT(E4949="Unknown"),ISBLANK(J4949)),AND(NOT(O4949="Unknown"),ISBLANK(R4949))),"Missing Information", INDEX(Table15[Entire Service Line Classification], MATCH(SUMIFS(Table15[Unique ID],Table15[System-Owned Portion],E4949,Table15[If Material Anything Other than "Lead" in Column E,Was Material Ever Previously Lead?],G4949,Table15[Customer-Owned Portion],O4949),Table15[Unique ID],0),0)))</f>
        <v>Non-lead</v>
      </c>
      <c r="X4949"/>
    </row>
    <row r="4950" spans="2:24" ht="30" x14ac:dyDescent="0.25">
      <c r="B4950" s="145" t="s">
        <v>4874</v>
      </c>
      <c r="C4950" s="31" t="s">
        <v>12471</v>
      </c>
      <c r="D4950" s="31"/>
      <c r="E4950" s="43" t="s">
        <v>52</v>
      </c>
      <c r="F4950" s="42" t="s">
        <v>34</v>
      </c>
      <c r="G4950" s="83" t="s">
        <v>34</v>
      </c>
      <c r="H4950" s="168">
        <v>35122</v>
      </c>
      <c r="I4950" s="31"/>
      <c r="J4950" s="83" t="s">
        <v>188</v>
      </c>
      <c r="K4950" s="31" t="s">
        <v>34</v>
      </c>
      <c r="L4950" s="31"/>
      <c r="M4950" s="168"/>
      <c r="N4950" s="147"/>
      <c r="O4950" s="105" t="s">
        <v>52</v>
      </c>
      <c r="P4950" s="171">
        <v>35122</v>
      </c>
      <c r="Q4950" s="31"/>
      <c r="R4950" s="83" t="s">
        <v>188</v>
      </c>
      <c r="S4950" s="31" t="s">
        <v>34</v>
      </c>
      <c r="T4950" s="31"/>
      <c r="U4950" s="168"/>
      <c r="V4950" s="149"/>
      <c r="W4950" s="140" t="str" cm="1">
        <f t="array" ref="W4950">IF(SUM(LEN(B4950:V4950))=0,"",IF(OR(OR(ISBLANK(F4950),SUM(LEN(C4950),LEN(D4950))=0),AND(NOT(E4950="Unknown"),ISBLANK(J4950)),AND(NOT(O4950="Unknown"),ISBLANK(R4950))),"Missing Information", INDEX(Table15[Entire Service Line Classification], MATCH(SUMIFS(Table15[Unique ID],Table15[System-Owned Portion],E4950,Table15[If Material Anything Other than "Lead" in Column E,Was Material Ever Previously Lead?],G4950,Table15[Customer-Owned Portion],O4950),Table15[Unique ID],0),0)))</f>
        <v>Non-lead</v>
      </c>
      <c r="X4950"/>
    </row>
    <row r="4951" spans="2:24" ht="30" x14ac:dyDescent="0.25">
      <c r="B4951" s="145" t="s">
        <v>4945</v>
      </c>
      <c r="C4951" s="31" t="s">
        <v>12542</v>
      </c>
      <c r="D4951" s="31"/>
      <c r="E4951" s="43" t="s">
        <v>52</v>
      </c>
      <c r="F4951" s="42" t="s">
        <v>34</v>
      </c>
      <c r="G4951" s="83" t="s">
        <v>34</v>
      </c>
      <c r="H4951" s="168">
        <v>35122</v>
      </c>
      <c r="I4951" s="31"/>
      <c r="J4951" s="83" t="s">
        <v>188</v>
      </c>
      <c r="K4951" s="31" t="s">
        <v>34</v>
      </c>
      <c r="L4951" s="31"/>
      <c r="M4951" s="168"/>
      <c r="N4951" s="147"/>
      <c r="O4951" s="105" t="s">
        <v>52</v>
      </c>
      <c r="P4951" s="171">
        <v>35122</v>
      </c>
      <c r="Q4951" s="31"/>
      <c r="R4951" s="83" t="s">
        <v>188</v>
      </c>
      <c r="S4951" s="31" t="s">
        <v>34</v>
      </c>
      <c r="T4951" s="31"/>
      <c r="U4951" s="168"/>
      <c r="V4951" s="149"/>
      <c r="W4951" s="140" t="str" cm="1">
        <f t="array" ref="W4951">IF(SUM(LEN(B4951:V4951))=0,"",IF(OR(OR(ISBLANK(F4951),SUM(LEN(C4951),LEN(D4951))=0),AND(NOT(E4951="Unknown"),ISBLANK(J4951)),AND(NOT(O4951="Unknown"),ISBLANK(R4951))),"Missing Information", INDEX(Table15[Entire Service Line Classification], MATCH(SUMIFS(Table15[Unique ID],Table15[System-Owned Portion],E4951,Table15[If Material Anything Other than "Lead" in Column E,Was Material Ever Previously Lead?],G4951,Table15[Customer-Owned Portion],O4951),Table15[Unique ID],0),0)))</f>
        <v>Non-lead</v>
      </c>
      <c r="X4951"/>
    </row>
    <row r="4952" spans="2:24" ht="30" x14ac:dyDescent="0.25">
      <c r="B4952" s="145" t="s">
        <v>4965</v>
      </c>
      <c r="C4952" s="31" t="s">
        <v>12562</v>
      </c>
      <c r="D4952" s="31"/>
      <c r="E4952" s="43" t="s">
        <v>52</v>
      </c>
      <c r="F4952" s="42" t="s">
        <v>34</v>
      </c>
      <c r="G4952" s="83" t="s">
        <v>34</v>
      </c>
      <c r="H4952" s="168">
        <v>35122</v>
      </c>
      <c r="I4952" s="31"/>
      <c r="J4952" s="83" t="s">
        <v>188</v>
      </c>
      <c r="K4952" s="31" t="s">
        <v>34</v>
      </c>
      <c r="L4952" s="31"/>
      <c r="M4952" s="168"/>
      <c r="N4952" s="147"/>
      <c r="O4952" s="105" t="s">
        <v>52</v>
      </c>
      <c r="P4952" s="171">
        <v>35122</v>
      </c>
      <c r="Q4952" s="31"/>
      <c r="R4952" s="83" t="s">
        <v>188</v>
      </c>
      <c r="S4952" s="31" t="s">
        <v>34</v>
      </c>
      <c r="T4952" s="31"/>
      <c r="U4952" s="168"/>
      <c r="V4952" s="149"/>
      <c r="W4952" s="140" t="str" cm="1">
        <f t="array" ref="W4952">IF(SUM(LEN(B4952:V4952))=0,"",IF(OR(OR(ISBLANK(F4952),SUM(LEN(C4952),LEN(D4952))=0),AND(NOT(E4952="Unknown"),ISBLANK(J4952)),AND(NOT(O4952="Unknown"),ISBLANK(R4952))),"Missing Information", INDEX(Table15[Entire Service Line Classification], MATCH(SUMIFS(Table15[Unique ID],Table15[System-Owned Portion],E4952,Table15[If Material Anything Other than "Lead" in Column E,Was Material Ever Previously Lead?],G4952,Table15[Customer-Owned Portion],O4952),Table15[Unique ID],0),0)))</f>
        <v>Non-lead</v>
      </c>
      <c r="X4952"/>
    </row>
    <row r="4953" spans="2:24" ht="30" x14ac:dyDescent="0.25">
      <c r="B4953" s="145" t="s">
        <v>4979</v>
      </c>
      <c r="C4953" s="31" t="s">
        <v>12576</v>
      </c>
      <c r="D4953" s="31"/>
      <c r="E4953" s="43" t="s">
        <v>52</v>
      </c>
      <c r="F4953" s="42" t="s">
        <v>34</v>
      </c>
      <c r="G4953" s="83" t="s">
        <v>34</v>
      </c>
      <c r="H4953" s="168">
        <v>35122</v>
      </c>
      <c r="I4953" s="31"/>
      <c r="J4953" s="83" t="s">
        <v>188</v>
      </c>
      <c r="K4953" s="31" t="s">
        <v>34</v>
      </c>
      <c r="L4953" s="31"/>
      <c r="M4953" s="168"/>
      <c r="N4953" s="147"/>
      <c r="O4953" s="105" t="s">
        <v>52</v>
      </c>
      <c r="P4953" s="171">
        <v>35122</v>
      </c>
      <c r="Q4953" s="31"/>
      <c r="R4953" s="83" t="s">
        <v>188</v>
      </c>
      <c r="S4953" s="31" t="s">
        <v>34</v>
      </c>
      <c r="T4953" s="31"/>
      <c r="U4953" s="168"/>
      <c r="V4953" s="149"/>
      <c r="W4953" s="140" t="str" cm="1">
        <f t="array" ref="W4953">IF(SUM(LEN(B4953:V4953))=0,"",IF(OR(OR(ISBLANK(F4953),SUM(LEN(C4953),LEN(D4953))=0),AND(NOT(E4953="Unknown"),ISBLANK(J4953)),AND(NOT(O4953="Unknown"),ISBLANK(R4953))),"Missing Information", INDEX(Table15[Entire Service Line Classification], MATCH(SUMIFS(Table15[Unique ID],Table15[System-Owned Portion],E4953,Table15[If Material Anything Other than "Lead" in Column E,Was Material Ever Previously Lead?],G4953,Table15[Customer-Owned Portion],O4953),Table15[Unique ID],0),0)))</f>
        <v>Non-lead</v>
      </c>
      <c r="X4953"/>
    </row>
    <row r="4954" spans="2:24" ht="30" x14ac:dyDescent="0.25">
      <c r="B4954" s="145" t="s">
        <v>5013</v>
      </c>
      <c r="C4954" s="31" t="s">
        <v>12610</v>
      </c>
      <c r="D4954" s="31"/>
      <c r="E4954" s="43" t="s">
        <v>52</v>
      </c>
      <c r="F4954" s="42" t="s">
        <v>34</v>
      </c>
      <c r="G4954" s="83" t="s">
        <v>34</v>
      </c>
      <c r="H4954" s="168">
        <v>35122</v>
      </c>
      <c r="I4954" s="31"/>
      <c r="J4954" s="83" t="s">
        <v>188</v>
      </c>
      <c r="K4954" s="31" t="s">
        <v>34</v>
      </c>
      <c r="L4954" s="31"/>
      <c r="M4954" s="168"/>
      <c r="N4954" s="147"/>
      <c r="O4954" s="105" t="s">
        <v>52</v>
      </c>
      <c r="P4954" s="171">
        <v>35122</v>
      </c>
      <c r="Q4954" s="31"/>
      <c r="R4954" s="83" t="s">
        <v>188</v>
      </c>
      <c r="S4954" s="31" t="s">
        <v>34</v>
      </c>
      <c r="T4954" s="31"/>
      <c r="U4954" s="168"/>
      <c r="V4954" s="149"/>
      <c r="W4954" s="140" t="str" cm="1">
        <f t="array" ref="W4954">IF(SUM(LEN(B4954:V4954))=0,"",IF(OR(OR(ISBLANK(F4954),SUM(LEN(C4954),LEN(D4954))=0),AND(NOT(E4954="Unknown"),ISBLANK(J4954)),AND(NOT(O4954="Unknown"),ISBLANK(R4954))),"Missing Information", INDEX(Table15[Entire Service Line Classification], MATCH(SUMIFS(Table15[Unique ID],Table15[System-Owned Portion],E4954,Table15[If Material Anything Other than "Lead" in Column E,Was Material Ever Previously Lead?],G4954,Table15[Customer-Owned Portion],O4954),Table15[Unique ID],0),0)))</f>
        <v>Non-lead</v>
      </c>
      <c r="X4954"/>
    </row>
    <row r="4955" spans="2:24" ht="30" x14ac:dyDescent="0.25">
      <c r="B4955" s="145" t="s">
        <v>5022</v>
      </c>
      <c r="C4955" s="31" t="s">
        <v>12619</v>
      </c>
      <c r="D4955" s="31"/>
      <c r="E4955" s="43" t="s">
        <v>52</v>
      </c>
      <c r="F4955" s="42" t="s">
        <v>34</v>
      </c>
      <c r="G4955" s="83" t="s">
        <v>34</v>
      </c>
      <c r="H4955" s="168">
        <v>35122</v>
      </c>
      <c r="I4955" s="31"/>
      <c r="J4955" s="83" t="s">
        <v>188</v>
      </c>
      <c r="K4955" s="31" t="s">
        <v>34</v>
      </c>
      <c r="L4955" s="31"/>
      <c r="M4955" s="168"/>
      <c r="N4955" s="147"/>
      <c r="O4955" s="105" t="s">
        <v>52</v>
      </c>
      <c r="P4955" s="171">
        <v>35122</v>
      </c>
      <c r="Q4955" s="31"/>
      <c r="R4955" s="83" t="s">
        <v>188</v>
      </c>
      <c r="S4955" s="31" t="s">
        <v>34</v>
      </c>
      <c r="T4955" s="31"/>
      <c r="U4955" s="168"/>
      <c r="V4955" s="149"/>
      <c r="W4955" s="140" t="str" cm="1">
        <f t="array" ref="W4955">IF(SUM(LEN(B4955:V4955))=0,"",IF(OR(OR(ISBLANK(F4955),SUM(LEN(C4955),LEN(D4955))=0),AND(NOT(E4955="Unknown"),ISBLANK(J4955)),AND(NOT(O4955="Unknown"),ISBLANK(R4955))),"Missing Information", INDEX(Table15[Entire Service Line Classification], MATCH(SUMIFS(Table15[Unique ID],Table15[System-Owned Portion],E4955,Table15[If Material Anything Other than "Lead" in Column E,Was Material Ever Previously Lead?],G4955,Table15[Customer-Owned Portion],O4955),Table15[Unique ID],0),0)))</f>
        <v>Non-lead</v>
      </c>
      <c r="X4955"/>
    </row>
    <row r="4956" spans="2:24" ht="30" x14ac:dyDescent="0.25">
      <c r="B4956" s="145" t="s">
        <v>5065</v>
      </c>
      <c r="C4956" s="31" t="s">
        <v>12662</v>
      </c>
      <c r="D4956" s="31"/>
      <c r="E4956" s="43" t="s">
        <v>52</v>
      </c>
      <c r="F4956" s="42" t="s">
        <v>34</v>
      </c>
      <c r="G4956" s="83" t="s">
        <v>34</v>
      </c>
      <c r="H4956" s="168">
        <v>35122</v>
      </c>
      <c r="I4956" s="31"/>
      <c r="J4956" s="83" t="s">
        <v>188</v>
      </c>
      <c r="K4956" s="31" t="s">
        <v>34</v>
      </c>
      <c r="L4956" s="31"/>
      <c r="M4956" s="168"/>
      <c r="N4956" s="147"/>
      <c r="O4956" s="105" t="s">
        <v>52</v>
      </c>
      <c r="P4956" s="171">
        <v>35122</v>
      </c>
      <c r="Q4956" s="31"/>
      <c r="R4956" s="83" t="s">
        <v>188</v>
      </c>
      <c r="S4956" s="31" t="s">
        <v>34</v>
      </c>
      <c r="T4956" s="31"/>
      <c r="U4956" s="168"/>
      <c r="V4956" s="149"/>
      <c r="W4956" s="140" t="str" cm="1">
        <f t="array" ref="W4956">IF(SUM(LEN(B4956:V4956))=0,"",IF(OR(OR(ISBLANK(F4956),SUM(LEN(C4956),LEN(D4956))=0),AND(NOT(E4956="Unknown"),ISBLANK(J4956)),AND(NOT(O4956="Unknown"),ISBLANK(R4956))),"Missing Information", INDEX(Table15[Entire Service Line Classification], MATCH(SUMIFS(Table15[Unique ID],Table15[System-Owned Portion],E4956,Table15[If Material Anything Other than "Lead" in Column E,Was Material Ever Previously Lead?],G4956,Table15[Customer-Owned Portion],O4956),Table15[Unique ID],0),0)))</f>
        <v>Non-lead</v>
      </c>
      <c r="X4956"/>
    </row>
    <row r="4957" spans="2:24" ht="30" x14ac:dyDescent="0.25">
      <c r="B4957" s="145" t="s">
        <v>5072</v>
      </c>
      <c r="C4957" s="31" t="s">
        <v>12669</v>
      </c>
      <c r="D4957" s="31"/>
      <c r="E4957" s="43" t="s">
        <v>52</v>
      </c>
      <c r="F4957" s="42" t="s">
        <v>34</v>
      </c>
      <c r="G4957" s="83" t="s">
        <v>34</v>
      </c>
      <c r="H4957" s="168">
        <v>35122</v>
      </c>
      <c r="I4957" s="31"/>
      <c r="J4957" s="83" t="s">
        <v>188</v>
      </c>
      <c r="K4957" s="31" t="s">
        <v>34</v>
      </c>
      <c r="L4957" s="31"/>
      <c r="M4957" s="168"/>
      <c r="N4957" s="147"/>
      <c r="O4957" s="105" t="s">
        <v>52</v>
      </c>
      <c r="P4957" s="171">
        <v>35122</v>
      </c>
      <c r="Q4957" s="31"/>
      <c r="R4957" s="83" t="s">
        <v>188</v>
      </c>
      <c r="S4957" s="31" t="s">
        <v>34</v>
      </c>
      <c r="T4957" s="31"/>
      <c r="U4957" s="168"/>
      <c r="V4957" s="149"/>
      <c r="W4957" s="140" t="str" cm="1">
        <f t="array" ref="W4957">IF(SUM(LEN(B4957:V4957))=0,"",IF(OR(OR(ISBLANK(F4957),SUM(LEN(C4957),LEN(D4957))=0),AND(NOT(E4957="Unknown"),ISBLANK(J4957)),AND(NOT(O4957="Unknown"),ISBLANK(R4957))),"Missing Information", INDEX(Table15[Entire Service Line Classification], MATCH(SUMIFS(Table15[Unique ID],Table15[System-Owned Portion],E4957,Table15[If Material Anything Other than "Lead" in Column E,Was Material Ever Previously Lead?],G4957,Table15[Customer-Owned Portion],O4957),Table15[Unique ID],0),0)))</f>
        <v>Non-lead</v>
      </c>
      <c r="X4957"/>
    </row>
    <row r="4958" spans="2:24" ht="30" x14ac:dyDescent="0.25">
      <c r="B4958" s="145" t="s">
        <v>4722</v>
      </c>
      <c r="C4958" s="31" t="s">
        <v>12319</v>
      </c>
      <c r="D4958" s="31"/>
      <c r="E4958" s="43" t="s">
        <v>52</v>
      </c>
      <c r="F4958" s="42" t="s">
        <v>34</v>
      </c>
      <c r="G4958" s="83" t="s">
        <v>34</v>
      </c>
      <c r="H4958" s="168">
        <v>35121</v>
      </c>
      <c r="I4958" s="31"/>
      <c r="J4958" s="83" t="s">
        <v>188</v>
      </c>
      <c r="K4958" s="31" t="s">
        <v>34</v>
      </c>
      <c r="L4958" s="31"/>
      <c r="M4958" s="168"/>
      <c r="N4958" s="147"/>
      <c r="O4958" s="105" t="s">
        <v>52</v>
      </c>
      <c r="P4958" s="171">
        <v>35121</v>
      </c>
      <c r="Q4958" s="31"/>
      <c r="R4958" s="83" t="s">
        <v>188</v>
      </c>
      <c r="S4958" s="31" t="s">
        <v>34</v>
      </c>
      <c r="T4958" s="31"/>
      <c r="U4958" s="168"/>
      <c r="V4958" s="149"/>
      <c r="W4958" s="140" t="str" cm="1">
        <f t="array" ref="W4958">IF(SUM(LEN(B4958:V4958))=0,"",IF(OR(OR(ISBLANK(F4958),SUM(LEN(C4958),LEN(D4958))=0),AND(NOT(E4958="Unknown"),ISBLANK(J4958)),AND(NOT(O4958="Unknown"),ISBLANK(R4958))),"Missing Information", INDEX(Table15[Entire Service Line Classification], MATCH(SUMIFS(Table15[Unique ID],Table15[System-Owned Portion],E4958,Table15[If Material Anything Other than "Lead" in Column E,Was Material Ever Previously Lead?],G4958,Table15[Customer-Owned Portion],O4958),Table15[Unique ID],0),0)))</f>
        <v>Non-lead</v>
      </c>
      <c r="X4958"/>
    </row>
    <row r="4959" spans="2:24" ht="30" x14ac:dyDescent="0.25">
      <c r="B4959" s="145" t="s">
        <v>4723</v>
      </c>
      <c r="C4959" s="31" t="s">
        <v>12320</v>
      </c>
      <c r="D4959" s="31"/>
      <c r="E4959" s="43" t="s">
        <v>52</v>
      </c>
      <c r="F4959" s="42" t="s">
        <v>34</v>
      </c>
      <c r="G4959" s="83" t="s">
        <v>34</v>
      </c>
      <c r="H4959" s="168">
        <v>35121</v>
      </c>
      <c r="I4959" s="31"/>
      <c r="J4959" s="83" t="s">
        <v>188</v>
      </c>
      <c r="K4959" s="31" t="s">
        <v>34</v>
      </c>
      <c r="L4959" s="31"/>
      <c r="M4959" s="168"/>
      <c r="N4959" s="147"/>
      <c r="O4959" s="105" t="s">
        <v>52</v>
      </c>
      <c r="P4959" s="171">
        <v>35121</v>
      </c>
      <c r="Q4959" s="31"/>
      <c r="R4959" s="83" t="s">
        <v>188</v>
      </c>
      <c r="S4959" s="31" t="s">
        <v>34</v>
      </c>
      <c r="T4959" s="31"/>
      <c r="U4959" s="168"/>
      <c r="V4959" s="149"/>
      <c r="W4959" s="140" t="str" cm="1">
        <f t="array" ref="W4959">IF(SUM(LEN(B4959:V4959))=0,"",IF(OR(OR(ISBLANK(F4959),SUM(LEN(C4959),LEN(D4959))=0),AND(NOT(E4959="Unknown"),ISBLANK(J4959)),AND(NOT(O4959="Unknown"),ISBLANK(R4959))),"Missing Information", INDEX(Table15[Entire Service Line Classification], MATCH(SUMIFS(Table15[Unique ID],Table15[System-Owned Portion],E4959,Table15[If Material Anything Other than "Lead" in Column E,Was Material Ever Previously Lead?],G4959,Table15[Customer-Owned Portion],O4959),Table15[Unique ID],0),0)))</f>
        <v>Non-lead</v>
      </c>
      <c r="X4959"/>
    </row>
    <row r="4960" spans="2:24" ht="30" x14ac:dyDescent="0.25">
      <c r="B4960" s="145" t="s">
        <v>4878</v>
      </c>
      <c r="C4960" s="31" t="s">
        <v>12475</v>
      </c>
      <c r="D4960" s="31"/>
      <c r="E4960" s="43" t="s">
        <v>52</v>
      </c>
      <c r="F4960" s="42" t="s">
        <v>34</v>
      </c>
      <c r="G4960" s="83" t="s">
        <v>34</v>
      </c>
      <c r="H4960" s="168">
        <v>35121</v>
      </c>
      <c r="I4960" s="31"/>
      <c r="J4960" s="83" t="s">
        <v>188</v>
      </c>
      <c r="K4960" s="31" t="s">
        <v>34</v>
      </c>
      <c r="L4960" s="31"/>
      <c r="M4960" s="168"/>
      <c r="N4960" s="147"/>
      <c r="O4960" s="105" t="s">
        <v>52</v>
      </c>
      <c r="P4960" s="171">
        <v>35121</v>
      </c>
      <c r="Q4960" s="31"/>
      <c r="R4960" s="83" t="s">
        <v>188</v>
      </c>
      <c r="S4960" s="31" t="s">
        <v>34</v>
      </c>
      <c r="T4960" s="31"/>
      <c r="U4960" s="168"/>
      <c r="V4960" s="149"/>
      <c r="W4960" s="140" t="str" cm="1">
        <f t="array" ref="W4960">IF(SUM(LEN(B4960:V4960))=0,"",IF(OR(OR(ISBLANK(F4960),SUM(LEN(C4960),LEN(D4960))=0),AND(NOT(E4960="Unknown"),ISBLANK(J4960)),AND(NOT(O4960="Unknown"),ISBLANK(R4960))),"Missing Information", INDEX(Table15[Entire Service Line Classification], MATCH(SUMIFS(Table15[Unique ID],Table15[System-Owned Portion],E4960,Table15[If Material Anything Other than "Lead" in Column E,Was Material Ever Previously Lead?],G4960,Table15[Customer-Owned Portion],O4960),Table15[Unique ID],0),0)))</f>
        <v>Non-lead</v>
      </c>
      <c r="X4960"/>
    </row>
    <row r="4961" spans="2:24" ht="30" x14ac:dyDescent="0.25">
      <c r="B4961" s="145" t="s">
        <v>4896</v>
      </c>
      <c r="C4961" s="31" t="s">
        <v>12493</v>
      </c>
      <c r="D4961" s="31"/>
      <c r="E4961" s="43" t="s">
        <v>52</v>
      </c>
      <c r="F4961" s="42" t="s">
        <v>34</v>
      </c>
      <c r="G4961" s="83" t="s">
        <v>34</v>
      </c>
      <c r="H4961" s="168">
        <v>35121</v>
      </c>
      <c r="I4961" s="31"/>
      <c r="J4961" s="83" t="s">
        <v>188</v>
      </c>
      <c r="K4961" s="31" t="s">
        <v>34</v>
      </c>
      <c r="L4961" s="31"/>
      <c r="M4961" s="168"/>
      <c r="N4961" s="147"/>
      <c r="O4961" s="105" t="s">
        <v>52</v>
      </c>
      <c r="P4961" s="171">
        <v>35121</v>
      </c>
      <c r="Q4961" s="31"/>
      <c r="R4961" s="83" t="s">
        <v>188</v>
      </c>
      <c r="S4961" s="31" t="s">
        <v>34</v>
      </c>
      <c r="T4961" s="31"/>
      <c r="U4961" s="168"/>
      <c r="V4961" s="149"/>
      <c r="W4961" s="140" t="str" cm="1">
        <f t="array" ref="W4961">IF(SUM(LEN(B4961:V4961))=0,"",IF(OR(OR(ISBLANK(F4961),SUM(LEN(C4961),LEN(D4961))=0),AND(NOT(E4961="Unknown"),ISBLANK(J4961)),AND(NOT(O4961="Unknown"),ISBLANK(R4961))),"Missing Information", INDEX(Table15[Entire Service Line Classification], MATCH(SUMIFS(Table15[Unique ID],Table15[System-Owned Portion],E4961,Table15[If Material Anything Other than "Lead" in Column E,Was Material Ever Previously Lead?],G4961,Table15[Customer-Owned Portion],O4961),Table15[Unique ID],0),0)))</f>
        <v>Non-lead</v>
      </c>
      <c r="X4961"/>
    </row>
    <row r="4962" spans="2:24" ht="30" x14ac:dyDescent="0.25">
      <c r="B4962" s="145" t="s">
        <v>4935</v>
      </c>
      <c r="C4962" s="31" t="s">
        <v>12532</v>
      </c>
      <c r="D4962" s="31"/>
      <c r="E4962" s="43" t="s">
        <v>52</v>
      </c>
      <c r="F4962" s="42" t="s">
        <v>34</v>
      </c>
      <c r="G4962" s="83" t="s">
        <v>34</v>
      </c>
      <c r="H4962" s="168">
        <v>35121</v>
      </c>
      <c r="I4962" s="31"/>
      <c r="J4962" s="83" t="s">
        <v>188</v>
      </c>
      <c r="K4962" s="31" t="s">
        <v>34</v>
      </c>
      <c r="L4962" s="31"/>
      <c r="M4962" s="168"/>
      <c r="N4962" s="147"/>
      <c r="O4962" s="105" t="s">
        <v>52</v>
      </c>
      <c r="P4962" s="171">
        <v>35121</v>
      </c>
      <c r="Q4962" s="31"/>
      <c r="R4962" s="83" t="s">
        <v>188</v>
      </c>
      <c r="S4962" s="31" t="s">
        <v>34</v>
      </c>
      <c r="T4962" s="31"/>
      <c r="U4962" s="168"/>
      <c r="V4962" s="149"/>
      <c r="W4962" s="140" t="str" cm="1">
        <f t="array" ref="W4962">IF(SUM(LEN(B4962:V4962))=0,"",IF(OR(OR(ISBLANK(F4962),SUM(LEN(C4962),LEN(D4962))=0),AND(NOT(E4962="Unknown"),ISBLANK(J4962)),AND(NOT(O4962="Unknown"),ISBLANK(R4962))),"Missing Information", INDEX(Table15[Entire Service Line Classification], MATCH(SUMIFS(Table15[Unique ID],Table15[System-Owned Portion],E4962,Table15[If Material Anything Other than "Lead" in Column E,Was Material Ever Previously Lead?],G4962,Table15[Customer-Owned Portion],O4962),Table15[Unique ID],0),0)))</f>
        <v>Non-lead</v>
      </c>
      <c r="X4962"/>
    </row>
    <row r="4963" spans="2:24" ht="30" x14ac:dyDescent="0.25">
      <c r="B4963" s="145" t="s">
        <v>4948</v>
      </c>
      <c r="C4963" s="31" t="s">
        <v>12545</v>
      </c>
      <c r="D4963" s="31"/>
      <c r="E4963" s="43" t="s">
        <v>52</v>
      </c>
      <c r="F4963" s="42" t="s">
        <v>34</v>
      </c>
      <c r="G4963" s="83" t="s">
        <v>34</v>
      </c>
      <c r="H4963" s="168">
        <v>35121</v>
      </c>
      <c r="I4963" s="31"/>
      <c r="J4963" s="83" t="s">
        <v>188</v>
      </c>
      <c r="K4963" s="31" t="s">
        <v>34</v>
      </c>
      <c r="L4963" s="31"/>
      <c r="M4963" s="168"/>
      <c r="N4963" s="147"/>
      <c r="O4963" s="105" t="s">
        <v>52</v>
      </c>
      <c r="P4963" s="171">
        <v>35121</v>
      </c>
      <c r="Q4963" s="31"/>
      <c r="R4963" s="83" t="s">
        <v>188</v>
      </c>
      <c r="S4963" s="31" t="s">
        <v>34</v>
      </c>
      <c r="T4963" s="31"/>
      <c r="U4963" s="168"/>
      <c r="V4963" s="149"/>
      <c r="W4963" s="140" t="str" cm="1">
        <f t="array" ref="W4963">IF(SUM(LEN(B4963:V4963))=0,"",IF(OR(OR(ISBLANK(F4963),SUM(LEN(C4963),LEN(D4963))=0),AND(NOT(E4963="Unknown"),ISBLANK(J4963)),AND(NOT(O4963="Unknown"),ISBLANK(R4963))),"Missing Information", INDEX(Table15[Entire Service Line Classification], MATCH(SUMIFS(Table15[Unique ID],Table15[System-Owned Portion],E4963,Table15[If Material Anything Other than "Lead" in Column E,Was Material Ever Previously Lead?],G4963,Table15[Customer-Owned Portion],O4963),Table15[Unique ID],0),0)))</f>
        <v>Non-lead</v>
      </c>
      <c r="X4963"/>
    </row>
    <row r="4964" spans="2:24" ht="30" x14ac:dyDescent="0.25">
      <c r="B4964" s="145" t="s">
        <v>5036</v>
      </c>
      <c r="C4964" s="31" t="s">
        <v>12633</v>
      </c>
      <c r="D4964" s="31"/>
      <c r="E4964" s="43" t="s">
        <v>52</v>
      </c>
      <c r="F4964" s="42" t="s">
        <v>34</v>
      </c>
      <c r="G4964" s="83" t="s">
        <v>34</v>
      </c>
      <c r="H4964" s="168">
        <v>35121</v>
      </c>
      <c r="I4964" s="31"/>
      <c r="J4964" s="83" t="s">
        <v>188</v>
      </c>
      <c r="K4964" s="31" t="s">
        <v>34</v>
      </c>
      <c r="L4964" s="31"/>
      <c r="M4964" s="168"/>
      <c r="N4964" s="147"/>
      <c r="O4964" s="105" t="s">
        <v>52</v>
      </c>
      <c r="P4964" s="171">
        <v>35121</v>
      </c>
      <c r="Q4964" s="31"/>
      <c r="R4964" s="83" t="s">
        <v>188</v>
      </c>
      <c r="S4964" s="31" t="s">
        <v>34</v>
      </c>
      <c r="T4964" s="31"/>
      <c r="U4964" s="168"/>
      <c r="V4964" s="149"/>
      <c r="W4964" s="140" t="str" cm="1">
        <f t="array" ref="W4964">IF(SUM(LEN(B4964:V4964))=0,"",IF(OR(OR(ISBLANK(F4964),SUM(LEN(C4964),LEN(D4964))=0),AND(NOT(E4964="Unknown"),ISBLANK(J4964)),AND(NOT(O4964="Unknown"),ISBLANK(R4964))),"Missing Information", INDEX(Table15[Entire Service Line Classification], MATCH(SUMIFS(Table15[Unique ID],Table15[System-Owned Portion],E4964,Table15[If Material Anything Other than "Lead" in Column E,Was Material Ever Previously Lead?],G4964,Table15[Customer-Owned Portion],O4964),Table15[Unique ID],0),0)))</f>
        <v>Non-lead</v>
      </c>
      <c r="X4964"/>
    </row>
    <row r="4965" spans="2:24" ht="30" x14ac:dyDescent="0.25">
      <c r="B4965" s="145" t="s">
        <v>5081</v>
      </c>
      <c r="C4965" s="31" t="s">
        <v>12678</v>
      </c>
      <c r="D4965" s="31"/>
      <c r="E4965" s="43" t="s">
        <v>52</v>
      </c>
      <c r="F4965" s="42" t="s">
        <v>34</v>
      </c>
      <c r="G4965" s="83" t="s">
        <v>34</v>
      </c>
      <c r="H4965" s="168">
        <v>35121</v>
      </c>
      <c r="I4965" s="31"/>
      <c r="J4965" s="83" t="s">
        <v>188</v>
      </c>
      <c r="K4965" s="31" t="s">
        <v>34</v>
      </c>
      <c r="L4965" s="31"/>
      <c r="M4965" s="168"/>
      <c r="N4965" s="147"/>
      <c r="O4965" s="105" t="s">
        <v>52</v>
      </c>
      <c r="P4965" s="171">
        <v>35121</v>
      </c>
      <c r="Q4965" s="31"/>
      <c r="R4965" s="83" t="s">
        <v>188</v>
      </c>
      <c r="S4965" s="31" t="s">
        <v>34</v>
      </c>
      <c r="T4965" s="31"/>
      <c r="U4965" s="168"/>
      <c r="V4965" s="149"/>
      <c r="W4965" s="140" t="str" cm="1">
        <f t="array" ref="W4965">IF(SUM(LEN(B4965:V4965))=0,"",IF(OR(OR(ISBLANK(F4965),SUM(LEN(C4965),LEN(D4965))=0),AND(NOT(E4965="Unknown"),ISBLANK(J4965)),AND(NOT(O4965="Unknown"),ISBLANK(R4965))),"Missing Information", INDEX(Table15[Entire Service Line Classification], MATCH(SUMIFS(Table15[Unique ID],Table15[System-Owned Portion],E4965,Table15[If Material Anything Other than "Lead" in Column E,Was Material Ever Previously Lead?],G4965,Table15[Customer-Owned Portion],O4965),Table15[Unique ID],0),0)))</f>
        <v>Non-lead</v>
      </c>
      <c r="X4965"/>
    </row>
    <row r="4966" spans="2:24" ht="30" x14ac:dyDescent="0.25">
      <c r="B4966" s="145" t="s">
        <v>2011</v>
      </c>
      <c r="C4966" s="31" t="s">
        <v>9443</v>
      </c>
      <c r="D4966" s="31"/>
      <c r="E4966" s="43" t="s">
        <v>52</v>
      </c>
      <c r="F4966" s="42" t="s">
        <v>34</v>
      </c>
      <c r="G4966" s="83" t="s">
        <v>34</v>
      </c>
      <c r="H4966" s="168">
        <v>35119</v>
      </c>
      <c r="I4966" s="31"/>
      <c r="J4966" s="83" t="s">
        <v>188</v>
      </c>
      <c r="K4966" s="31" t="s">
        <v>34</v>
      </c>
      <c r="L4966" s="31"/>
      <c r="M4966" s="168"/>
      <c r="N4966" s="147"/>
      <c r="O4966" s="105" t="s">
        <v>52</v>
      </c>
      <c r="P4966" s="171">
        <v>35119</v>
      </c>
      <c r="Q4966" s="31"/>
      <c r="R4966" s="83" t="s">
        <v>188</v>
      </c>
      <c r="S4966" s="31" t="s">
        <v>34</v>
      </c>
      <c r="T4966" s="31"/>
      <c r="U4966" s="168"/>
      <c r="V4966" s="149"/>
      <c r="W4966" s="140" t="str" cm="1">
        <f t="array" ref="W4966">IF(SUM(LEN(B4966:V4966))=0,"",IF(OR(OR(ISBLANK(F4966),SUM(LEN(C4966),LEN(D4966))=0),AND(NOT(E4966="Unknown"),ISBLANK(J4966)),AND(NOT(O4966="Unknown"),ISBLANK(R4966))),"Missing Information", INDEX(Table15[Entire Service Line Classification], MATCH(SUMIFS(Table15[Unique ID],Table15[System-Owned Portion],E4966,Table15[If Material Anything Other than "Lead" in Column E,Was Material Ever Previously Lead?],G4966,Table15[Customer-Owned Portion],O4966),Table15[Unique ID],0),0)))</f>
        <v>Non-lead</v>
      </c>
      <c r="X4966"/>
    </row>
    <row r="4967" spans="2:24" ht="30" x14ac:dyDescent="0.25">
      <c r="B4967" s="145" t="s">
        <v>5118</v>
      </c>
      <c r="C4967" s="31" t="s">
        <v>12715</v>
      </c>
      <c r="D4967" s="31"/>
      <c r="E4967" s="43" t="s">
        <v>52</v>
      </c>
      <c r="F4967" s="42" t="s">
        <v>34</v>
      </c>
      <c r="G4967" s="83" t="s">
        <v>34</v>
      </c>
      <c r="H4967" s="168">
        <v>35103</v>
      </c>
      <c r="I4967" s="31"/>
      <c r="J4967" s="83" t="s">
        <v>188</v>
      </c>
      <c r="K4967" s="31" t="s">
        <v>34</v>
      </c>
      <c r="L4967" s="31"/>
      <c r="M4967" s="168"/>
      <c r="N4967" s="147"/>
      <c r="O4967" s="105" t="s">
        <v>52</v>
      </c>
      <c r="P4967" s="171">
        <v>35103</v>
      </c>
      <c r="Q4967" s="31"/>
      <c r="R4967" s="83" t="s">
        <v>188</v>
      </c>
      <c r="S4967" s="31" t="s">
        <v>34</v>
      </c>
      <c r="T4967" s="31"/>
      <c r="U4967" s="168"/>
      <c r="V4967" s="149"/>
      <c r="W4967" s="140" t="str" cm="1">
        <f t="array" ref="W4967">IF(SUM(LEN(B4967:V4967))=0,"",IF(OR(OR(ISBLANK(F4967),SUM(LEN(C4967),LEN(D4967))=0),AND(NOT(E4967="Unknown"),ISBLANK(J4967)),AND(NOT(O4967="Unknown"),ISBLANK(R4967))),"Missing Information", INDEX(Table15[Entire Service Line Classification], MATCH(SUMIFS(Table15[Unique ID],Table15[System-Owned Portion],E4967,Table15[If Material Anything Other than "Lead" in Column E,Was Material Ever Previously Lead?],G4967,Table15[Customer-Owned Portion],O4967),Table15[Unique ID],0),0)))</f>
        <v>Non-lead</v>
      </c>
      <c r="X4967"/>
    </row>
    <row r="4968" spans="2:24" ht="30" x14ac:dyDescent="0.25">
      <c r="B4968" s="145" t="s">
        <v>5137</v>
      </c>
      <c r="C4968" s="31" t="s">
        <v>12734</v>
      </c>
      <c r="D4968" s="31"/>
      <c r="E4968" s="43" t="s">
        <v>52</v>
      </c>
      <c r="F4968" s="42" t="s">
        <v>34</v>
      </c>
      <c r="G4968" s="83" t="s">
        <v>34</v>
      </c>
      <c r="H4968" s="168">
        <v>35103</v>
      </c>
      <c r="I4968" s="31"/>
      <c r="J4968" s="83" t="s">
        <v>188</v>
      </c>
      <c r="K4968" s="31" t="s">
        <v>34</v>
      </c>
      <c r="L4968" s="31"/>
      <c r="M4968" s="168"/>
      <c r="N4968" s="147"/>
      <c r="O4968" s="105" t="s">
        <v>52</v>
      </c>
      <c r="P4968" s="171">
        <v>35103</v>
      </c>
      <c r="Q4968" s="31"/>
      <c r="R4968" s="83" t="s">
        <v>188</v>
      </c>
      <c r="S4968" s="31" t="s">
        <v>34</v>
      </c>
      <c r="T4968" s="31"/>
      <c r="U4968" s="168"/>
      <c r="V4968" s="149"/>
      <c r="W4968" s="140" t="str" cm="1">
        <f t="array" ref="W4968">IF(SUM(LEN(B4968:V4968))=0,"",IF(OR(OR(ISBLANK(F4968),SUM(LEN(C4968),LEN(D4968))=0),AND(NOT(E4968="Unknown"),ISBLANK(J4968)),AND(NOT(O4968="Unknown"),ISBLANK(R4968))),"Missing Information", INDEX(Table15[Entire Service Line Classification], MATCH(SUMIFS(Table15[Unique ID],Table15[System-Owned Portion],E4968,Table15[If Material Anything Other than "Lead" in Column E,Was Material Ever Previously Lead?],G4968,Table15[Customer-Owned Portion],O4968),Table15[Unique ID],0),0)))</f>
        <v>Non-lead</v>
      </c>
      <c r="X4968"/>
    </row>
    <row r="4969" spans="2:24" ht="30" x14ac:dyDescent="0.25">
      <c r="B4969" s="145" t="s">
        <v>5270</v>
      </c>
      <c r="C4969" s="31" t="s">
        <v>12867</v>
      </c>
      <c r="D4969" s="31"/>
      <c r="E4969" s="43" t="s">
        <v>52</v>
      </c>
      <c r="F4969" s="42" t="s">
        <v>34</v>
      </c>
      <c r="G4969" s="83" t="s">
        <v>34</v>
      </c>
      <c r="H4969" s="168">
        <v>35103</v>
      </c>
      <c r="I4969" s="31"/>
      <c r="J4969" s="83" t="s">
        <v>188</v>
      </c>
      <c r="K4969" s="31" t="s">
        <v>34</v>
      </c>
      <c r="L4969" s="31"/>
      <c r="M4969" s="168"/>
      <c r="N4969" s="147"/>
      <c r="O4969" s="105" t="s">
        <v>52</v>
      </c>
      <c r="P4969" s="171">
        <v>35103</v>
      </c>
      <c r="Q4969" s="31"/>
      <c r="R4969" s="83" t="s">
        <v>188</v>
      </c>
      <c r="S4969" s="31" t="s">
        <v>34</v>
      </c>
      <c r="T4969" s="31"/>
      <c r="U4969" s="168"/>
      <c r="V4969" s="149"/>
      <c r="W4969" s="140" t="str" cm="1">
        <f t="array" ref="W4969">IF(SUM(LEN(B4969:V4969))=0,"",IF(OR(OR(ISBLANK(F4969),SUM(LEN(C4969),LEN(D4969))=0),AND(NOT(E4969="Unknown"),ISBLANK(J4969)),AND(NOT(O4969="Unknown"),ISBLANK(R4969))),"Missing Information", INDEX(Table15[Entire Service Line Classification], MATCH(SUMIFS(Table15[Unique ID],Table15[System-Owned Portion],E4969,Table15[If Material Anything Other than "Lead" in Column E,Was Material Ever Previously Lead?],G4969,Table15[Customer-Owned Portion],O4969),Table15[Unique ID],0),0)))</f>
        <v>Non-lead</v>
      </c>
      <c r="X4969"/>
    </row>
    <row r="4970" spans="2:24" ht="30" x14ac:dyDescent="0.25">
      <c r="B4970" s="145" t="s">
        <v>4331</v>
      </c>
      <c r="C4970" s="31" t="s">
        <v>11924</v>
      </c>
      <c r="D4970" s="31"/>
      <c r="E4970" s="43" t="s">
        <v>52</v>
      </c>
      <c r="F4970" s="42" t="s">
        <v>34</v>
      </c>
      <c r="G4970" s="83" t="s">
        <v>34</v>
      </c>
      <c r="H4970" s="168">
        <v>35090</v>
      </c>
      <c r="I4970" s="31"/>
      <c r="J4970" s="83" t="s">
        <v>188</v>
      </c>
      <c r="K4970" s="31" t="s">
        <v>34</v>
      </c>
      <c r="L4970" s="31"/>
      <c r="M4970" s="168"/>
      <c r="N4970" s="147"/>
      <c r="O4970" s="105" t="s">
        <v>52</v>
      </c>
      <c r="P4970" s="171">
        <v>35090</v>
      </c>
      <c r="Q4970" s="31"/>
      <c r="R4970" s="83" t="s">
        <v>188</v>
      </c>
      <c r="S4970" s="31" t="s">
        <v>34</v>
      </c>
      <c r="T4970" s="31"/>
      <c r="U4970" s="168"/>
      <c r="V4970" s="149"/>
      <c r="W4970" s="140" t="str" cm="1">
        <f t="array" ref="W4970">IF(SUM(LEN(B4970:V4970))=0,"",IF(OR(OR(ISBLANK(F4970),SUM(LEN(C4970),LEN(D4970))=0),AND(NOT(E4970="Unknown"),ISBLANK(J4970)),AND(NOT(O4970="Unknown"),ISBLANK(R4970))),"Missing Information", INDEX(Table15[Entire Service Line Classification], MATCH(SUMIFS(Table15[Unique ID],Table15[System-Owned Portion],E4970,Table15[If Material Anything Other than "Lead" in Column E,Was Material Ever Previously Lead?],G4970,Table15[Customer-Owned Portion],O4970),Table15[Unique ID],0),0)))</f>
        <v>Non-lead</v>
      </c>
      <c r="X4970"/>
    </row>
    <row r="4971" spans="2:24" ht="30" x14ac:dyDescent="0.25">
      <c r="B4971" s="145" t="s">
        <v>7066</v>
      </c>
      <c r="C4971" s="31" t="s">
        <v>14690</v>
      </c>
      <c r="D4971" s="31"/>
      <c r="E4971" s="43" t="s">
        <v>52</v>
      </c>
      <c r="F4971" s="42" t="s">
        <v>34</v>
      </c>
      <c r="G4971" s="83" t="s">
        <v>34</v>
      </c>
      <c r="H4971" s="168">
        <v>35088</v>
      </c>
      <c r="I4971" s="31"/>
      <c r="J4971" s="83" t="s">
        <v>188</v>
      </c>
      <c r="K4971" s="31" t="s">
        <v>34</v>
      </c>
      <c r="L4971" s="31"/>
      <c r="M4971" s="168"/>
      <c r="N4971" s="147"/>
      <c r="O4971" s="105" t="s">
        <v>52</v>
      </c>
      <c r="P4971" s="171">
        <v>35088</v>
      </c>
      <c r="Q4971" s="31"/>
      <c r="R4971" s="83" t="s">
        <v>188</v>
      </c>
      <c r="S4971" s="31" t="s">
        <v>34</v>
      </c>
      <c r="T4971" s="31"/>
      <c r="U4971" s="168"/>
      <c r="V4971" s="149"/>
      <c r="W4971" s="140" t="str" cm="1">
        <f t="array" ref="W4971">IF(SUM(LEN(B4971:V4971))=0,"",IF(OR(OR(ISBLANK(F4971),SUM(LEN(C4971),LEN(D4971))=0),AND(NOT(E4971="Unknown"),ISBLANK(J4971)),AND(NOT(O4971="Unknown"),ISBLANK(R4971))),"Missing Information", INDEX(Table15[Entire Service Line Classification], MATCH(SUMIFS(Table15[Unique ID],Table15[System-Owned Portion],E4971,Table15[If Material Anything Other than "Lead" in Column E,Was Material Ever Previously Lead?],G4971,Table15[Customer-Owned Portion],O4971),Table15[Unique ID],0),0)))</f>
        <v>Non-lead</v>
      </c>
      <c r="X4971"/>
    </row>
    <row r="4972" spans="2:24" ht="30" x14ac:dyDescent="0.25">
      <c r="B4972" s="145" t="s">
        <v>5190</v>
      </c>
      <c r="C4972" s="31" t="s">
        <v>12787</v>
      </c>
      <c r="D4972" s="31"/>
      <c r="E4972" s="43" t="s">
        <v>52</v>
      </c>
      <c r="F4972" s="42" t="s">
        <v>34</v>
      </c>
      <c r="G4972" s="83" t="s">
        <v>34</v>
      </c>
      <c r="H4972" s="168">
        <v>35087</v>
      </c>
      <c r="I4972" s="31"/>
      <c r="J4972" s="83" t="s">
        <v>188</v>
      </c>
      <c r="K4972" s="31" t="s">
        <v>34</v>
      </c>
      <c r="L4972" s="31"/>
      <c r="M4972" s="168"/>
      <c r="N4972" s="147"/>
      <c r="O4972" s="105" t="s">
        <v>52</v>
      </c>
      <c r="P4972" s="171">
        <v>35087</v>
      </c>
      <c r="Q4972" s="31"/>
      <c r="R4972" s="83" t="s">
        <v>188</v>
      </c>
      <c r="S4972" s="31" t="s">
        <v>34</v>
      </c>
      <c r="T4972" s="31"/>
      <c r="U4972" s="168"/>
      <c r="V4972" s="149"/>
      <c r="W4972" s="140" t="str" cm="1">
        <f t="array" ref="W4972">IF(SUM(LEN(B4972:V4972))=0,"",IF(OR(OR(ISBLANK(F4972),SUM(LEN(C4972),LEN(D4972))=0),AND(NOT(E4972="Unknown"),ISBLANK(J4972)),AND(NOT(O4972="Unknown"),ISBLANK(R4972))),"Missing Information", INDEX(Table15[Entire Service Line Classification], MATCH(SUMIFS(Table15[Unique ID],Table15[System-Owned Portion],E4972,Table15[If Material Anything Other than "Lead" in Column E,Was Material Ever Previously Lead?],G4972,Table15[Customer-Owned Portion],O4972),Table15[Unique ID],0),0)))</f>
        <v>Non-lead</v>
      </c>
      <c r="X4972"/>
    </row>
    <row r="4973" spans="2:24" ht="30" x14ac:dyDescent="0.25">
      <c r="B4973" s="145" t="s">
        <v>5419</v>
      </c>
      <c r="C4973" s="31" t="s">
        <v>13016</v>
      </c>
      <c r="D4973" s="31"/>
      <c r="E4973" s="43" t="s">
        <v>52</v>
      </c>
      <c r="F4973" s="42" t="s">
        <v>34</v>
      </c>
      <c r="G4973" s="83" t="s">
        <v>34</v>
      </c>
      <c r="H4973" s="168">
        <v>35087</v>
      </c>
      <c r="I4973" s="31"/>
      <c r="J4973" s="83" t="s">
        <v>188</v>
      </c>
      <c r="K4973" s="31" t="s">
        <v>34</v>
      </c>
      <c r="L4973" s="31"/>
      <c r="M4973" s="168"/>
      <c r="N4973" s="147"/>
      <c r="O4973" s="105" t="s">
        <v>52</v>
      </c>
      <c r="P4973" s="171">
        <v>35087</v>
      </c>
      <c r="Q4973" s="31"/>
      <c r="R4973" s="83" t="s">
        <v>188</v>
      </c>
      <c r="S4973" s="31" t="s">
        <v>34</v>
      </c>
      <c r="T4973" s="31"/>
      <c r="U4973" s="168"/>
      <c r="V4973" s="149"/>
      <c r="W4973" s="140" t="str" cm="1">
        <f t="array" ref="W4973">IF(SUM(LEN(B4973:V4973))=0,"",IF(OR(OR(ISBLANK(F4973),SUM(LEN(C4973),LEN(D4973))=0),AND(NOT(E4973="Unknown"),ISBLANK(J4973)),AND(NOT(O4973="Unknown"),ISBLANK(R4973))),"Missing Information", INDEX(Table15[Entire Service Line Classification], MATCH(SUMIFS(Table15[Unique ID],Table15[System-Owned Portion],E4973,Table15[If Material Anything Other than "Lead" in Column E,Was Material Ever Previously Lead?],G4973,Table15[Customer-Owned Portion],O4973),Table15[Unique ID],0),0)))</f>
        <v>Non-lead</v>
      </c>
      <c r="X4973"/>
    </row>
    <row r="4974" spans="2:24" ht="30" x14ac:dyDescent="0.25">
      <c r="B4974" s="145" t="s">
        <v>5481</v>
      </c>
      <c r="C4974" s="31" t="s">
        <v>13078</v>
      </c>
      <c r="D4974" s="31"/>
      <c r="E4974" s="43" t="s">
        <v>52</v>
      </c>
      <c r="F4974" s="42" t="s">
        <v>34</v>
      </c>
      <c r="G4974" s="83" t="s">
        <v>34</v>
      </c>
      <c r="H4974" s="168">
        <v>35087</v>
      </c>
      <c r="I4974" s="31"/>
      <c r="J4974" s="83" t="s">
        <v>188</v>
      </c>
      <c r="K4974" s="31" t="s">
        <v>34</v>
      </c>
      <c r="L4974" s="31"/>
      <c r="M4974" s="168"/>
      <c r="N4974" s="147"/>
      <c r="O4974" s="105" t="s">
        <v>52</v>
      </c>
      <c r="P4974" s="171">
        <v>35087</v>
      </c>
      <c r="Q4974" s="31"/>
      <c r="R4974" s="83" t="s">
        <v>188</v>
      </c>
      <c r="S4974" s="31" t="s">
        <v>34</v>
      </c>
      <c r="T4974" s="31"/>
      <c r="U4974" s="168"/>
      <c r="V4974" s="149"/>
      <c r="W4974" s="140" t="str" cm="1">
        <f t="array" ref="W4974">IF(SUM(LEN(B4974:V4974))=0,"",IF(OR(OR(ISBLANK(F4974),SUM(LEN(C4974),LEN(D4974))=0),AND(NOT(E4974="Unknown"),ISBLANK(J4974)),AND(NOT(O4974="Unknown"),ISBLANK(R4974))),"Missing Information", INDEX(Table15[Entire Service Line Classification], MATCH(SUMIFS(Table15[Unique ID],Table15[System-Owned Portion],E4974,Table15[If Material Anything Other than "Lead" in Column E,Was Material Ever Previously Lead?],G4974,Table15[Customer-Owned Portion],O4974),Table15[Unique ID],0),0)))</f>
        <v>Non-lead</v>
      </c>
      <c r="X4974"/>
    </row>
    <row r="4975" spans="2:24" ht="30" x14ac:dyDescent="0.25">
      <c r="B4975" s="145" t="s">
        <v>1203</v>
      </c>
      <c r="C4975" s="31" t="s">
        <v>8616</v>
      </c>
      <c r="D4975" s="31"/>
      <c r="E4975" s="43" t="s">
        <v>52</v>
      </c>
      <c r="F4975" s="42" t="s">
        <v>34</v>
      </c>
      <c r="G4975" s="83" t="s">
        <v>34</v>
      </c>
      <c r="H4975" s="168">
        <v>35074</v>
      </c>
      <c r="I4975" s="31"/>
      <c r="J4975" s="83" t="s">
        <v>188</v>
      </c>
      <c r="K4975" s="31" t="s">
        <v>34</v>
      </c>
      <c r="L4975" s="31"/>
      <c r="M4975" s="168"/>
      <c r="N4975" s="147"/>
      <c r="O4975" s="105" t="s">
        <v>52</v>
      </c>
      <c r="P4975" s="171">
        <v>35074</v>
      </c>
      <c r="Q4975" s="31"/>
      <c r="R4975" s="83" t="s">
        <v>188</v>
      </c>
      <c r="S4975" s="31" t="s">
        <v>34</v>
      </c>
      <c r="T4975" s="31"/>
      <c r="U4975" s="168"/>
      <c r="V4975" s="149"/>
      <c r="W4975" s="140" t="str" cm="1">
        <f t="array" ref="W4975">IF(SUM(LEN(B4975:V4975))=0,"",IF(OR(OR(ISBLANK(F4975),SUM(LEN(C4975),LEN(D4975))=0),AND(NOT(E4975="Unknown"),ISBLANK(J4975)),AND(NOT(O4975="Unknown"),ISBLANK(R4975))),"Missing Information", INDEX(Table15[Entire Service Line Classification], MATCH(SUMIFS(Table15[Unique ID],Table15[System-Owned Portion],E4975,Table15[If Material Anything Other than "Lead" in Column E,Was Material Ever Previously Lead?],G4975,Table15[Customer-Owned Portion],O4975),Table15[Unique ID],0),0)))</f>
        <v>Non-lead</v>
      </c>
      <c r="X4975"/>
    </row>
    <row r="4976" spans="2:24" ht="30" x14ac:dyDescent="0.25">
      <c r="B4976" s="145" t="s">
        <v>5636</v>
      </c>
      <c r="C4976" s="31" t="s">
        <v>13233</v>
      </c>
      <c r="D4976" s="31"/>
      <c r="E4976" s="43" t="s">
        <v>52</v>
      </c>
      <c r="F4976" s="42" t="s">
        <v>34</v>
      </c>
      <c r="G4976" s="83" t="s">
        <v>34</v>
      </c>
      <c r="H4976" s="168">
        <v>35073</v>
      </c>
      <c r="I4976" s="31"/>
      <c r="J4976" s="83" t="s">
        <v>188</v>
      </c>
      <c r="K4976" s="31" t="s">
        <v>34</v>
      </c>
      <c r="L4976" s="31"/>
      <c r="M4976" s="168"/>
      <c r="N4976" s="147"/>
      <c r="O4976" s="105" t="s">
        <v>52</v>
      </c>
      <c r="P4976" s="171">
        <v>35073</v>
      </c>
      <c r="Q4976" s="31"/>
      <c r="R4976" s="83" t="s">
        <v>188</v>
      </c>
      <c r="S4976" s="31" t="s">
        <v>34</v>
      </c>
      <c r="T4976" s="31"/>
      <c r="U4976" s="168"/>
      <c r="V4976" s="149"/>
      <c r="W4976" s="140" t="str" cm="1">
        <f t="array" ref="W4976">IF(SUM(LEN(B4976:V4976))=0,"",IF(OR(OR(ISBLANK(F4976),SUM(LEN(C4976),LEN(D4976))=0),AND(NOT(E4976="Unknown"),ISBLANK(J4976)),AND(NOT(O4976="Unknown"),ISBLANK(R4976))),"Missing Information", INDEX(Table15[Entire Service Line Classification], MATCH(SUMIFS(Table15[Unique ID],Table15[System-Owned Portion],E4976,Table15[If Material Anything Other than "Lead" in Column E,Was Material Ever Previously Lead?],G4976,Table15[Customer-Owned Portion],O4976),Table15[Unique ID],0),0)))</f>
        <v>Non-lead</v>
      </c>
      <c r="X4976"/>
    </row>
    <row r="4977" spans="2:24" ht="30" x14ac:dyDescent="0.25">
      <c r="B4977" s="145" t="s">
        <v>818</v>
      </c>
      <c r="C4977" s="31" t="s">
        <v>8231</v>
      </c>
      <c r="D4977" s="31"/>
      <c r="E4977" s="43" t="s">
        <v>52</v>
      </c>
      <c r="F4977" s="42" t="s">
        <v>34</v>
      </c>
      <c r="G4977" s="83" t="s">
        <v>34</v>
      </c>
      <c r="H4977" s="168">
        <v>35068</v>
      </c>
      <c r="I4977" s="31"/>
      <c r="J4977" s="83" t="s">
        <v>188</v>
      </c>
      <c r="K4977" s="31" t="s">
        <v>34</v>
      </c>
      <c r="L4977" s="31"/>
      <c r="M4977" s="168"/>
      <c r="N4977" s="147"/>
      <c r="O4977" s="105" t="s">
        <v>52</v>
      </c>
      <c r="P4977" s="171">
        <v>35068</v>
      </c>
      <c r="Q4977" s="31"/>
      <c r="R4977" s="83" t="s">
        <v>188</v>
      </c>
      <c r="S4977" s="31" t="s">
        <v>34</v>
      </c>
      <c r="T4977" s="31"/>
      <c r="U4977" s="168"/>
      <c r="V4977" s="149"/>
      <c r="W4977" s="140" t="str" cm="1">
        <f t="array" ref="W4977">IF(SUM(LEN(B4977:V4977))=0,"",IF(OR(OR(ISBLANK(F4977),SUM(LEN(C4977),LEN(D4977))=0),AND(NOT(E4977="Unknown"),ISBLANK(J4977)),AND(NOT(O4977="Unknown"),ISBLANK(R4977))),"Missing Information", INDEX(Table15[Entire Service Line Classification], MATCH(SUMIFS(Table15[Unique ID],Table15[System-Owned Portion],E4977,Table15[If Material Anything Other than "Lead" in Column E,Was Material Ever Previously Lead?],G4977,Table15[Customer-Owned Portion],O4977),Table15[Unique ID],0),0)))</f>
        <v>Non-lead</v>
      </c>
      <c r="X4977"/>
    </row>
    <row r="4978" spans="2:24" ht="30" x14ac:dyDescent="0.25">
      <c r="B4978" s="145" t="s">
        <v>1268</v>
      </c>
      <c r="C4978" s="31" t="s">
        <v>8681</v>
      </c>
      <c r="D4978" s="31"/>
      <c r="E4978" s="43" t="s">
        <v>52</v>
      </c>
      <c r="F4978" s="42" t="s">
        <v>34</v>
      </c>
      <c r="G4978" s="83" t="s">
        <v>34</v>
      </c>
      <c r="H4978" s="168">
        <v>35061</v>
      </c>
      <c r="I4978" s="31"/>
      <c r="J4978" s="83" t="s">
        <v>188</v>
      </c>
      <c r="K4978" s="31" t="s">
        <v>34</v>
      </c>
      <c r="L4978" s="31"/>
      <c r="M4978" s="168"/>
      <c r="N4978" s="147"/>
      <c r="O4978" s="105" t="s">
        <v>52</v>
      </c>
      <c r="P4978" s="171">
        <v>35061</v>
      </c>
      <c r="Q4978" s="31"/>
      <c r="R4978" s="83" t="s">
        <v>188</v>
      </c>
      <c r="S4978" s="31" t="s">
        <v>34</v>
      </c>
      <c r="T4978" s="31"/>
      <c r="U4978" s="168"/>
      <c r="V4978" s="149"/>
      <c r="W4978" s="140" t="str" cm="1">
        <f t="array" ref="W4978">IF(SUM(LEN(B4978:V4978))=0,"",IF(OR(OR(ISBLANK(F4978),SUM(LEN(C4978),LEN(D4978))=0),AND(NOT(E4978="Unknown"),ISBLANK(J4978)),AND(NOT(O4978="Unknown"),ISBLANK(R4978))),"Missing Information", INDEX(Table15[Entire Service Line Classification], MATCH(SUMIFS(Table15[Unique ID],Table15[System-Owned Portion],E4978,Table15[If Material Anything Other than "Lead" in Column E,Was Material Ever Previously Lead?],G4978,Table15[Customer-Owned Portion],O4978),Table15[Unique ID],0),0)))</f>
        <v>Non-lead</v>
      </c>
      <c r="X4978"/>
    </row>
    <row r="4979" spans="2:24" ht="30" x14ac:dyDescent="0.25">
      <c r="B4979" s="145" t="s">
        <v>1900</v>
      </c>
      <c r="C4979" s="31" t="s">
        <v>9332</v>
      </c>
      <c r="D4979" s="31"/>
      <c r="E4979" s="43" t="s">
        <v>52</v>
      </c>
      <c r="F4979" s="42" t="s">
        <v>34</v>
      </c>
      <c r="G4979" s="83" t="s">
        <v>34</v>
      </c>
      <c r="H4979" s="168">
        <v>35060</v>
      </c>
      <c r="I4979" s="31"/>
      <c r="J4979" s="83" t="s">
        <v>188</v>
      </c>
      <c r="K4979" s="31" t="s">
        <v>34</v>
      </c>
      <c r="L4979" s="31"/>
      <c r="M4979" s="168"/>
      <c r="N4979" s="147"/>
      <c r="O4979" s="105" t="s">
        <v>52</v>
      </c>
      <c r="P4979" s="171">
        <v>35060</v>
      </c>
      <c r="Q4979" s="31"/>
      <c r="R4979" s="83" t="s">
        <v>188</v>
      </c>
      <c r="S4979" s="31" t="s">
        <v>34</v>
      </c>
      <c r="T4979" s="31"/>
      <c r="U4979" s="168"/>
      <c r="V4979" s="149"/>
      <c r="W4979" s="140" t="str" cm="1">
        <f t="array" ref="W4979">IF(SUM(LEN(B4979:V4979))=0,"",IF(OR(OR(ISBLANK(F4979),SUM(LEN(C4979),LEN(D4979))=0),AND(NOT(E4979="Unknown"),ISBLANK(J4979)),AND(NOT(O4979="Unknown"),ISBLANK(R4979))),"Missing Information", INDEX(Table15[Entire Service Line Classification], MATCH(SUMIFS(Table15[Unique ID],Table15[System-Owned Portion],E4979,Table15[If Material Anything Other than "Lead" in Column E,Was Material Ever Previously Lead?],G4979,Table15[Customer-Owned Portion],O4979),Table15[Unique ID],0),0)))</f>
        <v>Non-lead</v>
      </c>
      <c r="X4979"/>
    </row>
    <row r="4980" spans="2:24" ht="30" x14ac:dyDescent="0.25">
      <c r="B4980" s="145" t="s">
        <v>1901</v>
      </c>
      <c r="C4980" s="31" t="s">
        <v>9333</v>
      </c>
      <c r="D4980" s="31"/>
      <c r="E4980" s="43" t="s">
        <v>52</v>
      </c>
      <c r="F4980" s="42" t="s">
        <v>34</v>
      </c>
      <c r="G4980" s="83" t="s">
        <v>34</v>
      </c>
      <c r="H4980" s="168">
        <v>35060</v>
      </c>
      <c r="I4980" s="31"/>
      <c r="J4980" s="83" t="s">
        <v>188</v>
      </c>
      <c r="K4980" s="31" t="s">
        <v>34</v>
      </c>
      <c r="L4980" s="31"/>
      <c r="M4980" s="168"/>
      <c r="N4980" s="147"/>
      <c r="O4980" s="105" t="s">
        <v>52</v>
      </c>
      <c r="P4980" s="171">
        <v>35060</v>
      </c>
      <c r="Q4980" s="31"/>
      <c r="R4980" s="83" t="s">
        <v>188</v>
      </c>
      <c r="S4980" s="31" t="s">
        <v>34</v>
      </c>
      <c r="T4980" s="31"/>
      <c r="U4980" s="168"/>
      <c r="V4980" s="149"/>
      <c r="W4980" s="140" t="str" cm="1">
        <f t="array" ref="W4980">IF(SUM(LEN(B4980:V4980))=0,"",IF(OR(OR(ISBLANK(F4980),SUM(LEN(C4980),LEN(D4980))=0),AND(NOT(E4980="Unknown"),ISBLANK(J4980)),AND(NOT(O4980="Unknown"),ISBLANK(R4980))),"Missing Information", INDEX(Table15[Entire Service Line Classification], MATCH(SUMIFS(Table15[Unique ID],Table15[System-Owned Portion],E4980,Table15[If Material Anything Other than "Lead" in Column E,Was Material Ever Previously Lead?],G4980,Table15[Customer-Owned Portion],O4980),Table15[Unique ID],0),0)))</f>
        <v>Non-lead</v>
      </c>
      <c r="X4980"/>
    </row>
    <row r="4981" spans="2:24" ht="30" x14ac:dyDescent="0.25">
      <c r="B4981" s="145" t="s">
        <v>1911</v>
      </c>
      <c r="C4981" s="31" t="s">
        <v>9343</v>
      </c>
      <c r="D4981" s="31"/>
      <c r="E4981" s="43" t="s">
        <v>52</v>
      </c>
      <c r="F4981" s="42" t="s">
        <v>34</v>
      </c>
      <c r="G4981" s="83" t="s">
        <v>34</v>
      </c>
      <c r="H4981" s="168">
        <v>35060</v>
      </c>
      <c r="I4981" s="31"/>
      <c r="J4981" s="83" t="s">
        <v>188</v>
      </c>
      <c r="K4981" s="31" t="s">
        <v>34</v>
      </c>
      <c r="L4981" s="31"/>
      <c r="M4981" s="168"/>
      <c r="N4981" s="147"/>
      <c r="O4981" s="105" t="s">
        <v>52</v>
      </c>
      <c r="P4981" s="171">
        <v>35060</v>
      </c>
      <c r="Q4981" s="31"/>
      <c r="R4981" s="83" t="s">
        <v>188</v>
      </c>
      <c r="S4981" s="31" t="s">
        <v>34</v>
      </c>
      <c r="T4981" s="31"/>
      <c r="U4981" s="168"/>
      <c r="V4981" s="149"/>
      <c r="W4981" s="140" t="str" cm="1">
        <f t="array" ref="W4981">IF(SUM(LEN(B4981:V4981))=0,"",IF(OR(OR(ISBLANK(F4981),SUM(LEN(C4981),LEN(D4981))=0),AND(NOT(E4981="Unknown"),ISBLANK(J4981)),AND(NOT(O4981="Unknown"),ISBLANK(R4981))),"Missing Information", INDEX(Table15[Entire Service Line Classification], MATCH(SUMIFS(Table15[Unique ID],Table15[System-Owned Portion],E4981,Table15[If Material Anything Other than "Lead" in Column E,Was Material Ever Previously Lead?],G4981,Table15[Customer-Owned Portion],O4981),Table15[Unique ID],0),0)))</f>
        <v>Non-lead</v>
      </c>
      <c r="X4981"/>
    </row>
    <row r="4982" spans="2:24" ht="30" x14ac:dyDescent="0.25">
      <c r="B4982" s="145" t="s">
        <v>1960</v>
      </c>
      <c r="C4982" s="31" t="s">
        <v>9392</v>
      </c>
      <c r="D4982" s="31"/>
      <c r="E4982" s="43" t="s">
        <v>52</v>
      </c>
      <c r="F4982" s="42" t="s">
        <v>34</v>
      </c>
      <c r="G4982" s="83" t="s">
        <v>34</v>
      </c>
      <c r="H4982" s="168">
        <v>35060</v>
      </c>
      <c r="I4982" s="31"/>
      <c r="J4982" s="83" t="s">
        <v>188</v>
      </c>
      <c r="K4982" s="31" t="s">
        <v>34</v>
      </c>
      <c r="L4982" s="31"/>
      <c r="M4982" s="168"/>
      <c r="N4982" s="147"/>
      <c r="O4982" s="105" t="s">
        <v>52</v>
      </c>
      <c r="P4982" s="171">
        <v>35060</v>
      </c>
      <c r="Q4982" s="31"/>
      <c r="R4982" s="83" t="s">
        <v>188</v>
      </c>
      <c r="S4982" s="31" t="s">
        <v>34</v>
      </c>
      <c r="T4982" s="31"/>
      <c r="U4982" s="168"/>
      <c r="V4982" s="149"/>
      <c r="W4982" s="140" t="str" cm="1">
        <f t="array" ref="W4982">IF(SUM(LEN(B4982:V4982))=0,"",IF(OR(OR(ISBLANK(F4982),SUM(LEN(C4982),LEN(D4982))=0),AND(NOT(E4982="Unknown"),ISBLANK(J4982)),AND(NOT(O4982="Unknown"),ISBLANK(R4982))),"Missing Information", INDEX(Table15[Entire Service Line Classification], MATCH(SUMIFS(Table15[Unique ID],Table15[System-Owned Portion],E4982,Table15[If Material Anything Other than "Lead" in Column E,Was Material Ever Previously Lead?],G4982,Table15[Customer-Owned Portion],O4982),Table15[Unique ID],0),0)))</f>
        <v>Non-lead</v>
      </c>
      <c r="X4982"/>
    </row>
    <row r="4983" spans="2:24" ht="30" x14ac:dyDescent="0.25">
      <c r="B4983" s="145" t="s">
        <v>1961</v>
      </c>
      <c r="C4983" s="31" t="s">
        <v>9393</v>
      </c>
      <c r="D4983" s="31"/>
      <c r="E4983" s="43" t="s">
        <v>52</v>
      </c>
      <c r="F4983" s="42" t="s">
        <v>34</v>
      </c>
      <c r="G4983" s="83" t="s">
        <v>34</v>
      </c>
      <c r="H4983" s="168">
        <v>35060</v>
      </c>
      <c r="I4983" s="31"/>
      <c r="J4983" s="83" t="s">
        <v>188</v>
      </c>
      <c r="K4983" s="31" t="s">
        <v>34</v>
      </c>
      <c r="L4983" s="31"/>
      <c r="M4983" s="168"/>
      <c r="N4983" s="147"/>
      <c r="O4983" s="105" t="s">
        <v>52</v>
      </c>
      <c r="P4983" s="171">
        <v>35060</v>
      </c>
      <c r="Q4983" s="31"/>
      <c r="R4983" s="83" t="s">
        <v>188</v>
      </c>
      <c r="S4983" s="31" t="s">
        <v>34</v>
      </c>
      <c r="T4983" s="31"/>
      <c r="U4983" s="168"/>
      <c r="V4983" s="149"/>
      <c r="W4983" s="140" t="str" cm="1">
        <f t="array" ref="W4983">IF(SUM(LEN(B4983:V4983))=0,"",IF(OR(OR(ISBLANK(F4983),SUM(LEN(C4983),LEN(D4983))=0),AND(NOT(E4983="Unknown"),ISBLANK(J4983)),AND(NOT(O4983="Unknown"),ISBLANK(R4983))),"Missing Information", INDEX(Table15[Entire Service Line Classification], MATCH(SUMIFS(Table15[Unique ID],Table15[System-Owned Portion],E4983,Table15[If Material Anything Other than "Lead" in Column E,Was Material Ever Previously Lead?],G4983,Table15[Customer-Owned Portion],O4983),Table15[Unique ID],0),0)))</f>
        <v>Non-lead</v>
      </c>
      <c r="X4983"/>
    </row>
    <row r="4984" spans="2:24" ht="30" x14ac:dyDescent="0.25">
      <c r="B4984" s="145" t="s">
        <v>1965</v>
      </c>
      <c r="C4984" s="31" t="s">
        <v>9397</v>
      </c>
      <c r="D4984" s="31"/>
      <c r="E4984" s="43" t="s">
        <v>52</v>
      </c>
      <c r="F4984" s="42" t="s">
        <v>34</v>
      </c>
      <c r="G4984" s="83" t="s">
        <v>34</v>
      </c>
      <c r="H4984" s="168">
        <v>35060</v>
      </c>
      <c r="I4984" s="31"/>
      <c r="J4984" s="83" t="s">
        <v>188</v>
      </c>
      <c r="K4984" s="31" t="s">
        <v>34</v>
      </c>
      <c r="L4984" s="31"/>
      <c r="M4984" s="168"/>
      <c r="N4984" s="147"/>
      <c r="O4984" s="105" t="s">
        <v>52</v>
      </c>
      <c r="P4984" s="171">
        <v>35060</v>
      </c>
      <c r="Q4984" s="31"/>
      <c r="R4984" s="83" t="s">
        <v>188</v>
      </c>
      <c r="S4984" s="31" t="s">
        <v>34</v>
      </c>
      <c r="T4984" s="31"/>
      <c r="U4984" s="168"/>
      <c r="V4984" s="149"/>
      <c r="W4984" s="140" t="str" cm="1">
        <f t="array" ref="W4984">IF(SUM(LEN(B4984:V4984))=0,"",IF(OR(OR(ISBLANK(F4984),SUM(LEN(C4984),LEN(D4984))=0),AND(NOT(E4984="Unknown"),ISBLANK(J4984)),AND(NOT(O4984="Unknown"),ISBLANK(R4984))),"Missing Information", INDEX(Table15[Entire Service Line Classification], MATCH(SUMIFS(Table15[Unique ID],Table15[System-Owned Portion],E4984,Table15[If Material Anything Other than "Lead" in Column E,Was Material Ever Previously Lead?],G4984,Table15[Customer-Owned Portion],O4984),Table15[Unique ID],0),0)))</f>
        <v>Non-lead</v>
      </c>
      <c r="X4984"/>
    </row>
    <row r="4985" spans="2:24" ht="30" x14ac:dyDescent="0.25">
      <c r="B4985" s="145" t="s">
        <v>1970</v>
      </c>
      <c r="C4985" s="31" t="s">
        <v>9402</v>
      </c>
      <c r="D4985" s="31"/>
      <c r="E4985" s="43" t="s">
        <v>52</v>
      </c>
      <c r="F4985" s="42" t="s">
        <v>34</v>
      </c>
      <c r="G4985" s="83" t="s">
        <v>34</v>
      </c>
      <c r="H4985" s="168">
        <v>35060</v>
      </c>
      <c r="I4985" s="31"/>
      <c r="J4985" s="83" t="s">
        <v>188</v>
      </c>
      <c r="K4985" s="31" t="s">
        <v>34</v>
      </c>
      <c r="L4985" s="31"/>
      <c r="M4985" s="168"/>
      <c r="N4985" s="147"/>
      <c r="O4985" s="105" t="s">
        <v>52</v>
      </c>
      <c r="P4985" s="171">
        <v>35060</v>
      </c>
      <c r="Q4985" s="31"/>
      <c r="R4985" s="83" t="s">
        <v>188</v>
      </c>
      <c r="S4985" s="31" t="s">
        <v>34</v>
      </c>
      <c r="T4985" s="31"/>
      <c r="U4985" s="168"/>
      <c r="V4985" s="149"/>
      <c r="W4985" s="140" t="str" cm="1">
        <f t="array" ref="W4985">IF(SUM(LEN(B4985:V4985))=0,"",IF(OR(OR(ISBLANK(F4985),SUM(LEN(C4985),LEN(D4985))=0),AND(NOT(E4985="Unknown"),ISBLANK(J4985)),AND(NOT(O4985="Unknown"),ISBLANK(R4985))),"Missing Information", INDEX(Table15[Entire Service Line Classification], MATCH(SUMIFS(Table15[Unique ID],Table15[System-Owned Portion],E4985,Table15[If Material Anything Other than "Lead" in Column E,Was Material Ever Previously Lead?],G4985,Table15[Customer-Owned Portion],O4985),Table15[Unique ID],0),0)))</f>
        <v>Non-lead</v>
      </c>
      <c r="X4985"/>
    </row>
    <row r="4986" spans="2:24" ht="30" x14ac:dyDescent="0.25">
      <c r="B4986" s="145" t="s">
        <v>1980</v>
      </c>
      <c r="C4986" s="31" t="s">
        <v>9412</v>
      </c>
      <c r="D4986" s="31"/>
      <c r="E4986" s="43" t="s">
        <v>52</v>
      </c>
      <c r="F4986" s="42" t="s">
        <v>34</v>
      </c>
      <c r="G4986" s="83" t="s">
        <v>34</v>
      </c>
      <c r="H4986" s="168">
        <v>35060</v>
      </c>
      <c r="I4986" s="31"/>
      <c r="J4986" s="83" t="s">
        <v>188</v>
      </c>
      <c r="K4986" s="31" t="s">
        <v>34</v>
      </c>
      <c r="L4986" s="31"/>
      <c r="M4986" s="168"/>
      <c r="N4986" s="147"/>
      <c r="O4986" s="105" t="s">
        <v>52</v>
      </c>
      <c r="P4986" s="171">
        <v>35060</v>
      </c>
      <c r="Q4986" s="31"/>
      <c r="R4986" s="83" t="s">
        <v>188</v>
      </c>
      <c r="S4986" s="31" t="s">
        <v>34</v>
      </c>
      <c r="T4986" s="31"/>
      <c r="U4986" s="168"/>
      <c r="V4986" s="149"/>
      <c r="W4986" s="140" t="str" cm="1">
        <f t="array" ref="W4986">IF(SUM(LEN(B4986:V4986))=0,"",IF(OR(OR(ISBLANK(F4986),SUM(LEN(C4986),LEN(D4986))=0),AND(NOT(E4986="Unknown"),ISBLANK(J4986)),AND(NOT(O4986="Unknown"),ISBLANK(R4986))),"Missing Information", INDEX(Table15[Entire Service Line Classification], MATCH(SUMIFS(Table15[Unique ID],Table15[System-Owned Portion],E4986,Table15[If Material Anything Other than "Lead" in Column E,Was Material Ever Previously Lead?],G4986,Table15[Customer-Owned Portion],O4986),Table15[Unique ID],0),0)))</f>
        <v>Non-lead</v>
      </c>
      <c r="X4986"/>
    </row>
    <row r="4987" spans="2:24" ht="30" x14ac:dyDescent="0.25">
      <c r="B4987" s="145" t="s">
        <v>1987</v>
      </c>
      <c r="C4987" s="31" t="s">
        <v>9419</v>
      </c>
      <c r="D4987" s="31"/>
      <c r="E4987" s="43" t="s">
        <v>52</v>
      </c>
      <c r="F4987" s="42" t="s">
        <v>34</v>
      </c>
      <c r="G4987" s="83" t="s">
        <v>34</v>
      </c>
      <c r="H4987" s="168">
        <v>35060</v>
      </c>
      <c r="I4987" s="31"/>
      <c r="J4987" s="83" t="s">
        <v>188</v>
      </c>
      <c r="K4987" s="31" t="s">
        <v>34</v>
      </c>
      <c r="L4987" s="31"/>
      <c r="M4987" s="168"/>
      <c r="N4987" s="147"/>
      <c r="O4987" s="105" t="s">
        <v>52</v>
      </c>
      <c r="P4987" s="171">
        <v>35060</v>
      </c>
      <c r="Q4987" s="31"/>
      <c r="R4987" s="83" t="s">
        <v>188</v>
      </c>
      <c r="S4987" s="31" t="s">
        <v>34</v>
      </c>
      <c r="T4987" s="31"/>
      <c r="U4987" s="168"/>
      <c r="V4987" s="149"/>
      <c r="W4987" s="140" t="str" cm="1">
        <f t="array" ref="W4987">IF(SUM(LEN(B4987:V4987))=0,"",IF(OR(OR(ISBLANK(F4987),SUM(LEN(C4987),LEN(D4987))=0),AND(NOT(E4987="Unknown"),ISBLANK(J4987)),AND(NOT(O4987="Unknown"),ISBLANK(R4987))),"Missing Information", INDEX(Table15[Entire Service Line Classification], MATCH(SUMIFS(Table15[Unique ID],Table15[System-Owned Portion],E4987,Table15[If Material Anything Other than "Lead" in Column E,Was Material Ever Previously Lead?],G4987,Table15[Customer-Owned Portion],O4987),Table15[Unique ID],0),0)))</f>
        <v>Non-lead</v>
      </c>
      <c r="X4987"/>
    </row>
    <row r="4988" spans="2:24" ht="30" x14ac:dyDescent="0.25">
      <c r="B4988" s="145" t="s">
        <v>1990</v>
      </c>
      <c r="C4988" s="31" t="s">
        <v>9422</v>
      </c>
      <c r="D4988" s="31"/>
      <c r="E4988" s="43" t="s">
        <v>52</v>
      </c>
      <c r="F4988" s="42" t="s">
        <v>34</v>
      </c>
      <c r="G4988" s="83" t="s">
        <v>34</v>
      </c>
      <c r="H4988" s="168">
        <v>35060</v>
      </c>
      <c r="I4988" s="31"/>
      <c r="J4988" s="83" t="s">
        <v>188</v>
      </c>
      <c r="K4988" s="31" t="s">
        <v>34</v>
      </c>
      <c r="L4988" s="31"/>
      <c r="M4988" s="168"/>
      <c r="N4988" s="147"/>
      <c r="O4988" s="105" t="s">
        <v>52</v>
      </c>
      <c r="P4988" s="171">
        <v>35060</v>
      </c>
      <c r="Q4988" s="31"/>
      <c r="R4988" s="83" t="s">
        <v>188</v>
      </c>
      <c r="S4988" s="31" t="s">
        <v>34</v>
      </c>
      <c r="T4988" s="31"/>
      <c r="U4988" s="168"/>
      <c r="V4988" s="149"/>
      <c r="W4988" s="140" t="str" cm="1">
        <f t="array" ref="W4988">IF(SUM(LEN(B4988:V4988))=0,"",IF(OR(OR(ISBLANK(F4988),SUM(LEN(C4988),LEN(D4988))=0),AND(NOT(E4988="Unknown"),ISBLANK(J4988)),AND(NOT(O4988="Unknown"),ISBLANK(R4988))),"Missing Information", INDEX(Table15[Entire Service Line Classification], MATCH(SUMIFS(Table15[Unique ID],Table15[System-Owned Portion],E4988,Table15[If Material Anything Other than "Lead" in Column E,Was Material Ever Previously Lead?],G4988,Table15[Customer-Owned Portion],O4988),Table15[Unique ID],0),0)))</f>
        <v>Non-lead</v>
      </c>
      <c r="X4988"/>
    </row>
    <row r="4989" spans="2:24" ht="30" x14ac:dyDescent="0.25">
      <c r="B4989" s="145" t="s">
        <v>1996</v>
      </c>
      <c r="C4989" s="31" t="s">
        <v>9428</v>
      </c>
      <c r="D4989" s="31"/>
      <c r="E4989" s="43" t="s">
        <v>52</v>
      </c>
      <c r="F4989" s="42" t="s">
        <v>34</v>
      </c>
      <c r="G4989" s="83" t="s">
        <v>34</v>
      </c>
      <c r="H4989" s="168">
        <v>35060</v>
      </c>
      <c r="I4989" s="31"/>
      <c r="J4989" s="83" t="s">
        <v>188</v>
      </c>
      <c r="K4989" s="31" t="s">
        <v>34</v>
      </c>
      <c r="L4989" s="31"/>
      <c r="M4989" s="168"/>
      <c r="N4989" s="147"/>
      <c r="O4989" s="105" t="s">
        <v>52</v>
      </c>
      <c r="P4989" s="171">
        <v>35060</v>
      </c>
      <c r="Q4989" s="31"/>
      <c r="R4989" s="83" t="s">
        <v>188</v>
      </c>
      <c r="S4989" s="31" t="s">
        <v>34</v>
      </c>
      <c r="T4989" s="31"/>
      <c r="U4989" s="168"/>
      <c r="V4989" s="149"/>
      <c r="W4989" s="140" t="str" cm="1">
        <f t="array" ref="W4989">IF(SUM(LEN(B4989:V4989))=0,"",IF(OR(OR(ISBLANK(F4989),SUM(LEN(C4989),LEN(D4989))=0),AND(NOT(E4989="Unknown"),ISBLANK(J4989)),AND(NOT(O4989="Unknown"),ISBLANK(R4989))),"Missing Information", INDEX(Table15[Entire Service Line Classification], MATCH(SUMIFS(Table15[Unique ID],Table15[System-Owned Portion],E4989,Table15[If Material Anything Other than "Lead" in Column E,Was Material Ever Previously Lead?],G4989,Table15[Customer-Owned Portion],O4989),Table15[Unique ID],0),0)))</f>
        <v>Non-lead</v>
      </c>
      <c r="X4989"/>
    </row>
    <row r="4990" spans="2:24" ht="30" x14ac:dyDescent="0.25">
      <c r="B4990" s="145" t="s">
        <v>1999</v>
      </c>
      <c r="C4990" s="31" t="s">
        <v>9431</v>
      </c>
      <c r="D4990" s="31"/>
      <c r="E4990" s="43" t="s">
        <v>52</v>
      </c>
      <c r="F4990" s="42" t="s">
        <v>34</v>
      </c>
      <c r="G4990" s="83" t="s">
        <v>34</v>
      </c>
      <c r="H4990" s="168">
        <v>35060</v>
      </c>
      <c r="I4990" s="31"/>
      <c r="J4990" s="83" t="s">
        <v>188</v>
      </c>
      <c r="K4990" s="31" t="s">
        <v>34</v>
      </c>
      <c r="L4990" s="31"/>
      <c r="M4990" s="168"/>
      <c r="N4990" s="147"/>
      <c r="O4990" s="105" t="s">
        <v>52</v>
      </c>
      <c r="P4990" s="171">
        <v>35060</v>
      </c>
      <c r="Q4990" s="31"/>
      <c r="R4990" s="83" t="s">
        <v>188</v>
      </c>
      <c r="S4990" s="31" t="s">
        <v>34</v>
      </c>
      <c r="T4990" s="31"/>
      <c r="U4990" s="168"/>
      <c r="V4990" s="149"/>
      <c r="W4990" s="140" t="str" cm="1">
        <f t="array" ref="W4990">IF(SUM(LEN(B4990:V4990))=0,"",IF(OR(OR(ISBLANK(F4990),SUM(LEN(C4990),LEN(D4990))=0),AND(NOT(E4990="Unknown"),ISBLANK(J4990)),AND(NOT(O4990="Unknown"),ISBLANK(R4990))),"Missing Information", INDEX(Table15[Entire Service Line Classification], MATCH(SUMIFS(Table15[Unique ID],Table15[System-Owned Portion],E4990,Table15[If Material Anything Other than "Lead" in Column E,Was Material Ever Previously Lead?],G4990,Table15[Customer-Owned Portion],O4990),Table15[Unique ID],0),0)))</f>
        <v>Non-lead</v>
      </c>
      <c r="X4990"/>
    </row>
    <row r="4991" spans="2:24" ht="30" x14ac:dyDescent="0.25">
      <c r="B4991" s="145" t="s">
        <v>2000</v>
      </c>
      <c r="C4991" s="31" t="s">
        <v>9432</v>
      </c>
      <c r="D4991" s="31"/>
      <c r="E4991" s="43" t="s">
        <v>52</v>
      </c>
      <c r="F4991" s="42" t="s">
        <v>34</v>
      </c>
      <c r="G4991" s="83" t="s">
        <v>34</v>
      </c>
      <c r="H4991" s="168">
        <v>35060</v>
      </c>
      <c r="I4991" s="31"/>
      <c r="J4991" s="83" t="s">
        <v>188</v>
      </c>
      <c r="K4991" s="31" t="s">
        <v>34</v>
      </c>
      <c r="L4991" s="31"/>
      <c r="M4991" s="168"/>
      <c r="N4991" s="147"/>
      <c r="O4991" s="105" t="s">
        <v>52</v>
      </c>
      <c r="P4991" s="171">
        <v>35060</v>
      </c>
      <c r="Q4991" s="31"/>
      <c r="R4991" s="83" t="s">
        <v>188</v>
      </c>
      <c r="S4991" s="31" t="s">
        <v>34</v>
      </c>
      <c r="T4991" s="31"/>
      <c r="U4991" s="168"/>
      <c r="V4991" s="149"/>
      <c r="W4991" s="140" t="str" cm="1">
        <f t="array" ref="W4991">IF(SUM(LEN(B4991:V4991))=0,"",IF(OR(OR(ISBLANK(F4991),SUM(LEN(C4991),LEN(D4991))=0),AND(NOT(E4991="Unknown"),ISBLANK(J4991)),AND(NOT(O4991="Unknown"),ISBLANK(R4991))),"Missing Information", INDEX(Table15[Entire Service Line Classification], MATCH(SUMIFS(Table15[Unique ID],Table15[System-Owned Portion],E4991,Table15[If Material Anything Other than "Lead" in Column E,Was Material Ever Previously Lead?],G4991,Table15[Customer-Owned Portion],O4991),Table15[Unique ID],0),0)))</f>
        <v>Non-lead</v>
      </c>
      <c r="X4991"/>
    </row>
    <row r="4992" spans="2:24" ht="30" x14ac:dyDescent="0.25">
      <c r="B4992" s="145" t="s">
        <v>2004</v>
      </c>
      <c r="C4992" s="31" t="s">
        <v>9436</v>
      </c>
      <c r="D4992" s="31"/>
      <c r="E4992" s="43" t="s">
        <v>52</v>
      </c>
      <c r="F4992" s="42" t="s">
        <v>34</v>
      </c>
      <c r="G4992" s="83" t="s">
        <v>34</v>
      </c>
      <c r="H4992" s="168">
        <v>35060</v>
      </c>
      <c r="I4992" s="31"/>
      <c r="J4992" s="83" t="s">
        <v>188</v>
      </c>
      <c r="K4992" s="31" t="s">
        <v>34</v>
      </c>
      <c r="L4992" s="31"/>
      <c r="M4992" s="168"/>
      <c r="N4992" s="147"/>
      <c r="O4992" s="105" t="s">
        <v>52</v>
      </c>
      <c r="P4992" s="171">
        <v>35060</v>
      </c>
      <c r="Q4992" s="31"/>
      <c r="R4992" s="83" t="s">
        <v>188</v>
      </c>
      <c r="S4992" s="31" t="s">
        <v>34</v>
      </c>
      <c r="T4992" s="31"/>
      <c r="U4992" s="168"/>
      <c r="V4992" s="149"/>
      <c r="W4992" s="140" t="str" cm="1">
        <f t="array" ref="W4992">IF(SUM(LEN(B4992:V4992))=0,"",IF(OR(OR(ISBLANK(F4992),SUM(LEN(C4992),LEN(D4992))=0),AND(NOT(E4992="Unknown"),ISBLANK(J4992)),AND(NOT(O4992="Unknown"),ISBLANK(R4992))),"Missing Information", INDEX(Table15[Entire Service Line Classification], MATCH(SUMIFS(Table15[Unique ID],Table15[System-Owned Portion],E4992,Table15[If Material Anything Other than "Lead" in Column E,Was Material Ever Previously Lead?],G4992,Table15[Customer-Owned Portion],O4992),Table15[Unique ID],0),0)))</f>
        <v>Non-lead</v>
      </c>
      <c r="X4992"/>
    </row>
    <row r="4993" spans="2:24" ht="30" x14ac:dyDescent="0.25">
      <c r="B4993" s="145" t="s">
        <v>2014</v>
      </c>
      <c r="C4993" s="31" t="s">
        <v>9446</v>
      </c>
      <c r="D4993" s="31"/>
      <c r="E4993" s="43" t="s">
        <v>52</v>
      </c>
      <c r="F4993" s="42" t="s">
        <v>34</v>
      </c>
      <c r="G4993" s="83" t="s">
        <v>34</v>
      </c>
      <c r="H4993" s="168">
        <v>35060</v>
      </c>
      <c r="I4993" s="31"/>
      <c r="J4993" s="83" t="s">
        <v>188</v>
      </c>
      <c r="K4993" s="31" t="s">
        <v>34</v>
      </c>
      <c r="L4993" s="31"/>
      <c r="M4993" s="168"/>
      <c r="N4993" s="147"/>
      <c r="O4993" s="105" t="s">
        <v>52</v>
      </c>
      <c r="P4993" s="171">
        <v>35060</v>
      </c>
      <c r="Q4993" s="31"/>
      <c r="R4993" s="83" t="s">
        <v>188</v>
      </c>
      <c r="S4993" s="31" t="s">
        <v>34</v>
      </c>
      <c r="T4993" s="31"/>
      <c r="U4993" s="168"/>
      <c r="V4993" s="149"/>
      <c r="W4993" s="140" t="str" cm="1">
        <f t="array" ref="W4993">IF(SUM(LEN(B4993:V4993))=0,"",IF(OR(OR(ISBLANK(F4993),SUM(LEN(C4993),LEN(D4993))=0),AND(NOT(E4993="Unknown"),ISBLANK(J4993)),AND(NOT(O4993="Unknown"),ISBLANK(R4993))),"Missing Information", INDEX(Table15[Entire Service Line Classification], MATCH(SUMIFS(Table15[Unique ID],Table15[System-Owned Portion],E4993,Table15[If Material Anything Other than "Lead" in Column E,Was Material Ever Previously Lead?],G4993,Table15[Customer-Owned Portion],O4993),Table15[Unique ID],0),0)))</f>
        <v>Non-lead</v>
      </c>
      <c r="X4993"/>
    </row>
    <row r="4994" spans="2:24" ht="30" x14ac:dyDescent="0.25">
      <c r="B4994" s="145" t="s">
        <v>4784</v>
      </c>
      <c r="C4994" s="31" t="s">
        <v>12381</v>
      </c>
      <c r="D4994" s="31"/>
      <c r="E4994" s="43" t="s">
        <v>52</v>
      </c>
      <c r="F4994" s="42" t="s">
        <v>34</v>
      </c>
      <c r="G4994" s="83" t="s">
        <v>34</v>
      </c>
      <c r="H4994" s="168">
        <v>35060</v>
      </c>
      <c r="I4994" s="31"/>
      <c r="J4994" s="83" t="s">
        <v>188</v>
      </c>
      <c r="K4994" s="31" t="s">
        <v>34</v>
      </c>
      <c r="L4994" s="31"/>
      <c r="M4994" s="168"/>
      <c r="N4994" s="147"/>
      <c r="O4994" s="105" t="s">
        <v>52</v>
      </c>
      <c r="P4994" s="171">
        <v>35060</v>
      </c>
      <c r="Q4994" s="31"/>
      <c r="R4994" s="83" t="s">
        <v>188</v>
      </c>
      <c r="S4994" s="31" t="s">
        <v>34</v>
      </c>
      <c r="T4994" s="31"/>
      <c r="U4994" s="168"/>
      <c r="V4994" s="149"/>
      <c r="W4994" s="140" t="str" cm="1">
        <f t="array" ref="W4994">IF(SUM(LEN(B4994:V4994))=0,"",IF(OR(OR(ISBLANK(F4994),SUM(LEN(C4994),LEN(D4994))=0),AND(NOT(E4994="Unknown"),ISBLANK(J4994)),AND(NOT(O4994="Unknown"),ISBLANK(R4994))),"Missing Information", INDEX(Table15[Entire Service Line Classification], MATCH(SUMIFS(Table15[Unique ID],Table15[System-Owned Portion],E4994,Table15[If Material Anything Other than "Lead" in Column E,Was Material Ever Previously Lead?],G4994,Table15[Customer-Owned Portion],O4994),Table15[Unique ID],0),0)))</f>
        <v>Non-lead</v>
      </c>
      <c r="X4994"/>
    </row>
    <row r="4995" spans="2:24" ht="30" x14ac:dyDescent="0.25">
      <c r="B4995" s="145" t="s">
        <v>4732</v>
      </c>
      <c r="C4995" s="31" t="s">
        <v>12329</v>
      </c>
      <c r="D4995" s="31"/>
      <c r="E4995" s="43" t="s">
        <v>52</v>
      </c>
      <c r="F4995" s="42" t="s">
        <v>34</v>
      </c>
      <c r="G4995" s="83" t="s">
        <v>34</v>
      </c>
      <c r="H4995" s="168">
        <v>35059</v>
      </c>
      <c r="I4995" s="31"/>
      <c r="J4995" s="83" t="s">
        <v>188</v>
      </c>
      <c r="K4995" s="31" t="s">
        <v>34</v>
      </c>
      <c r="L4995" s="31"/>
      <c r="M4995" s="168"/>
      <c r="N4995" s="147"/>
      <c r="O4995" s="105" t="s">
        <v>52</v>
      </c>
      <c r="P4995" s="171">
        <v>35059</v>
      </c>
      <c r="Q4995" s="31"/>
      <c r="R4995" s="83" t="s">
        <v>188</v>
      </c>
      <c r="S4995" s="31" t="s">
        <v>34</v>
      </c>
      <c r="T4995" s="31"/>
      <c r="U4995" s="168"/>
      <c r="V4995" s="149"/>
      <c r="W4995" s="140" t="str" cm="1">
        <f t="array" ref="W4995">IF(SUM(LEN(B4995:V4995))=0,"",IF(OR(OR(ISBLANK(F4995),SUM(LEN(C4995),LEN(D4995))=0),AND(NOT(E4995="Unknown"),ISBLANK(J4995)),AND(NOT(O4995="Unknown"),ISBLANK(R4995))),"Missing Information", INDEX(Table15[Entire Service Line Classification], MATCH(SUMIFS(Table15[Unique ID],Table15[System-Owned Portion],E4995,Table15[If Material Anything Other than "Lead" in Column E,Was Material Ever Previously Lead?],G4995,Table15[Customer-Owned Portion],O4995),Table15[Unique ID],0),0)))</f>
        <v>Non-lead</v>
      </c>
      <c r="X4995"/>
    </row>
    <row r="4996" spans="2:24" ht="30" x14ac:dyDescent="0.25">
      <c r="B4996" s="145" t="s">
        <v>4941</v>
      </c>
      <c r="C4996" s="31" t="s">
        <v>12538</v>
      </c>
      <c r="D4996" s="31"/>
      <c r="E4996" s="43" t="s">
        <v>52</v>
      </c>
      <c r="F4996" s="42" t="s">
        <v>34</v>
      </c>
      <c r="G4996" s="83" t="s">
        <v>34</v>
      </c>
      <c r="H4996" s="168">
        <v>35059</v>
      </c>
      <c r="I4996" s="31"/>
      <c r="J4996" s="83" t="s">
        <v>188</v>
      </c>
      <c r="K4996" s="31" t="s">
        <v>34</v>
      </c>
      <c r="L4996" s="31"/>
      <c r="M4996" s="168"/>
      <c r="N4996" s="147"/>
      <c r="O4996" s="105" t="s">
        <v>52</v>
      </c>
      <c r="P4996" s="171">
        <v>35059</v>
      </c>
      <c r="Q4996" s="31"/>
      <c r="R4996" s="83" t="s">
        <v>188</v>
      </c>
      <c r="S4996" s="31" t="s">
        <v>34</v>
      </c>
      <c r="T4996" s="31"/>
      <c r="U4996" s="168"/>
      <c r="V4996" s="149"/>
      <c r="W4996" s="140" t="str" cm="1">
        <f t="array" ref="W4996">IF(SUM(LEN(B4996:V4996))=0,"",IF(OR(OR(ISBLANK(F4996),SUM(LEN(C4996),LEN(D4996))=0),AND(NOT(E4996="Unknown"),ISBLANK(J4996)),AND(NOT(O4996="Unknown"),ISBLANK(R4996))),"Missing Information", INDEX(Table15[Entire Service Line Classification], MATCH(SUMIFS(Table15[Unique ID],Table15[System-Owned Portion],E4996,Table15[If Material Anything Other than "Lead" in Column E,Was Material Ever Previously Lead?],G4996,Table15[Customer-Owned Portion],O4996),Table15[Unique ID],0),0)))</f>
        <v>Non-lead</v>
      </c>
      <c r="X4996"/>
    </row>
    <row r="4997" spans="2:24" ht="30" x14ac:dyDescent="0.25">
      <c r="B4997" s="145" t="s">
        <v>5001</v>
      </c>
      <c r="C4997" s="31" t="s">
        <v>12598</v>
      </c>
      <c r="D4997" s="31"/>
      <c r="E4997" s="43" t="s">
        <v>52</v>
      </c>
      <c r="F4997" s="42" t="s">
        <v>34</v>
      </c>
      <c r="G4997" s="83" t="s">
        <v>34</v>
      </c>
      <c r="H4997" s="168">
        <v>35059</v>
      </c>
      <c r="I4997" s="31"/>
      <c r="J4997" s="83" t="s">
        <v>188</v>
      </c>
      <c r="K4997" s="31" t="s">
        <v>34</v>
      </c>
      <c r="L4997" s="31"/>
      <c r="M4997" s="168"/>
      <c r="N4997" s="147"/>
      <c r="O4997" s="105" t="s">
        <v>52</v>
      </c>
      <c r="P4997" s="171">
        <v>35059</v>
      </c>
      <c r="Q4997" s="31"/>
      <c r="R4997" s="83" t="s">
        <v>188</v>
      </c>
      <c r="S4997" s="31" t="s">
        <v>34</v>
      </c>
      <c r="T4997" s="31"/>
      <c r="U4997" s="168"/>
      <c r="V4997" s="149"/>
      <c r="W4997" s="140" t="str" cm="1">
        <f t="array" ref="W4997">IF(SUM(LEN(B4997:V4997))=0,"",IF(OR(OR(ISBLANK(F4997),SUM(LEN(C4997),LEN(D4997))=0),AND(NOT(E4997="Unknown"),ISBLANK(J4997)),AND(NOT(O4997="Unknown"),ISBLANK(R4997))),"Missing Information", INDEX(Table15[Entire Service Line Classification], MATCH(SUMIFS(Table15[Unique ID],Table15[System-Owned Portion],E4997,Table15[If Material Anything Other than "Lead" in Column E,Was Material Ever Previously Lead?],G4997,Table15[Customer-Owned Portion],O4997),Table15[Unique ID],0),0)))</f>
        <v>Non-lead</v>
      </c>
      <c r="X4997"/>
    </row>
    <row r="4998" spans="2:24" ht="30" x14ac:dyDescent="0.25">
      <c r="B4998" s="145" t="s">
        <v>1945</v>
      </c>
      <c r="C4998" s="31" t="s">
        <v>9377</v>
      </c>
      <c r="D4998" s="31"/>
      <c r="E4998" s="43" t="s">
        <v>52</v>
      </c>
      <c r="F4998" s="42" t="s">
        <v>34</v>
      </c>
      <c r="G4998" s="83" t="s">
        <v>34</v>
      </c>
      <c r="H4998" s="168">
        <v>35054</v>
      </c>
      <c r="I4998" s="31"/>
      <c r="J4998" s="83" t="s">
        <v>188</v>
      </c>
      <c r="K4998" s="31" t="s">
        <v>34</v>
      </c>
      <c r="L4998" s="31"/>
      <c r="M4998" s="168"/>
      <c r="N4998" s="147"/>
      <c r="O4998" s="105" t="s">
        <v>52</v>
      </c>
      <c r="P4998" s="171">
        <v>35054</v>
      </c>
      <c r="Q4998" s="31"/>
      <c r="R4998" s="83" t="s">
        <v>188</v>
      </c>
      <c r="S4998" s="31" t="s">
        <v>34</v>
      </c>
      <c r="T4998" s="31"/>
      <c r="U4998" s="168"/>
      <c r="V4998" s="149"/>
      <c r="W4998" s="140" t="str" cm="1">
        <f t="array" ref="W4998">IF(SUM(LEN(B4998:V4998))=0,"",IF(OR(OR(ISBLANK(F4998),SUM(LEN(C4998),LEN(D4998))=0),AND(NOT(E4998="Unknown"),ISBLANK(J4998)),AND(NOT(O4998="Unknown"),ISBLANK(R4998))),"Missing Information", INDEX(Table15[Entire Service Line Classification], MATCH(SUMIFS(Table15[Unique ID],Table15[System-Owned Portion],E4998,Table15[If Material Anything Other than "Lead" in Column E,Was Material Ever Previously Lead?],G4998,Table15[Customer-Owned Portion],O4998),Table15[Unique ID],0),0)))</f>
        <v>Non-lead</v>
      </c>
      <c r="X4998"/>
    </row>
    <row r="4999" spans="2:24" ht="30" x14ac:dyDescent="0.25">
      <c r="B4999" s="145" t="s">
        <v>1958</v>
      </c>
      <c r="C4999" s="31" t="s">
        <v>9390</v>
      </c>
      <c r="D4999" s="31"/>
      <c r="E4999" s="43" t="s">
        <v>52</v>
      </c>
      <c r="F4999" s="42" t="s">
        <v>34</v>
      </c>
      <c r="G4999" s="83" t="s">
        <v>34</v>
      </c>
      <c r="H4999" s="168">
        <v>35054</v>
      </c>
      <c r="I4999" s="31"/>
      <c r="J4999" s="83" t="s">
        <v>188</v>
      </c>
      <c r="K4999" s="31" t="s">
        <v>34</v>
      </c>
      <c r="L4999" s="31"/>
      <c r="M4999" s="168"/>
      <c r="N4999" s="147"/>
      <c r="O4999" s="105" t="s">
        <v>52</v>
      </c>
      <c r="P4999" s="171">
        <v>35054</v>
      </c>
      <c r="Q4999" s="31"/>
      <c r="R4999" s="83" t="s">
        <v>188</v>
      </c>
      <c r="S4999" s="31" t="s">
        <v>34</v>
      </c>
      <c r="T4999" s="31"/>
      <c r="U4999" s="168"/>
      <c r="V4999" s="149"/>
      <c r="W4999" s="140" t="str" cm="1">
        <f t="array" ref="W4999">IF(SUM(LEN(B4999:V4999))=0,"",IF(OR(OR(ISBLANK(F4999),SUM(LEN(C4999),LEN(D4999))=0),AND(NOT(E4999="Unknown"),ISBLANK(J4999)),AND(NOT(O4999="Unknown"),ISBLANK(R4999))),"Missing Information", INDEX(Table15[Entire Service Line Classification], MATCH(SUMIFS(Table15[Unique ID],Table15[System-Owned Portion],E4999,Table15[If Material Anything Other than "Lead" in Column E,Was Material Ever Previously Lead?],G4999,Table15[Customer-Owned Portion],O4999),Table15[Unique ID],0),0)))</f>
        <v>Non-lead</v>
      </c>
      <c r="X4999"/>
    </row>
    <row r="5000" spans="2:24" ht="30" x14ac:dyDescent="0.25">
      <c r="B5000" s="145" t="s">
        <v>1984</v>
      </c>
      <c r="C5000" s="31" t="s">
        <v>9416</v>
      </c>
      <c r="D5000" s="31"/>
      <c r="E5000" s="43" t="s">
        <v>52</v>
      </c>
      <c r="F5000" s="42" t="s">
        <v>34</v>
      </c>
      <c r="G5000" s="83" t="s">
        <v>34</v>
      </c>
      <c r="H5000" s="168">
        <v>35054</v>
      </c>
      <c r="I5000" s="31"/>
      <c r="J5000" s="83" t="s">
        <v>188</v>
      </c>
      <c r="K5000" s="31" t="s">
        <v>34</v>
      </c>
      <c r="L5000" s="31"/>
      <c r="M5000" s="168"/>
      <c r="N5000" s="147"/>
      <c r="O5000" s="105" t="s">
        <v>52</v>
      </c>
      <c r="P5000" s="171">
        <v>35054</v>
      </c>
      <c r="Q5000" s="31"/>
      <c r="R5000" s="83" t="s">
        <v>188</v>
      </c>
      <c r="S5000" s="31" t="s">
        <v>34</v>
      </c>
      <c r="T5000" s="31"/>
      <c r="U5000" s="168"/>
      <c r="V5000" s="149"/>
      <c r="W5000" s="140" t="str" cm="1">
        <f t="array" ref="W5000">IF(SUM(LEN(B5000:V5000))=0,"",IF(OR(OR(ISBLANK(F5000),SUM(LEN(C5000),LEN(D5000))=0),AND(NOT(E5000="Unknown"),ISBLANK(J5000)),AND(NOT(O5000="Unknown"),ISBLANK(R5000))),"Missing Information", INDEX(Table15[Entire Service Line Classification], MATCH(SUMIFS(Table15[Unique ID],Table15[System-Owned Portion],E5000,Table15[If Material Anything Other than "Lead" in Column E,Was Material Ever Previously Lead?],G5000,Table15[Customer-Owned Portion],O5000),Table15[Unique ID],0),0)))</f>
        <v>Non-lead</v>
      </c>
      <c r="X5000"/>
    </row>
    <row r="5001" spans="2:24" ht="30" x14ac:dyDescent="0.25">
      <c r="B5001" s="145" t="s">
        <v>4719</v>
      </c>
      <c r="C5001" s="31" t="s">
        <v>12316</v>
      </c>
      <c r="D5001" s="31"/>
      <c r="E5001" s="43" t="s">
        <v>52</v>
      </c>
      <c r="F5001" s="42" t="s">
        <v>34</v>
      </c>
      <c r="G5001" s="83" t="s">
        <v>34</v>
      </c>
      <c r="H5001" s="168">
        <v>35039</v>
      </c>
      <c r="I5001" s="31"/>
      <c r="J5001" s="83" t="s">
        <v>188</v>
      </c>
      <c r="K5001" s="31" t="s">
        <v>34</v>
      </c>
      <c r="L5001" s="31"/>
      <c r="M5001" s="168"/>
      <c r="N5001" s="147"/>
      <c r="O5001" s="105" t="s">
        <v>52</v>
      </c>
      <c r="P5001" s="171">
        <v>35039</v>
      </c>
      <c r="Q5001" s="31"/>
      <c r="R5001" s="83" t="s">
        <v>188</v>
      </c>
      <c r="S5001" s="31" t="s">
        <v>34</v>
      </c>
      <c r="T5001" s="31"/>
      <c r="U5001" s="168"/>
      <c r="V5001" s="149"/>
      <c r="W5001" s="140" t="str" cm="1">
        <f t="array" ref="W5001">IF(SUM(LEN(B5001:V5001))=0,"",IF(OR(OR(ISBLANK(F5001),SUM(LEN(C5001),LEN(D5001))=0),AND(NOT(E5001="Unknown"),ISBLANK(J5001)),AND(NOT(O5001="Unknown"),ISBLANK(R5001))),"Missing Information", INDEX(Table15[Entire Service Line Classification], MATCH(SUMIFS(Table15[Unique ID],Table15[System-Owned Portion],E5001,Table15[If Material Anything Other than "Lead" in Column E,Was Material Ever Previously Lead?],G5001,Table15[Customer-Owned Portion],O5001),Table15[Unique ID],0),0)))</f>
        <v>Non-lead</v>
      </c>
      <c r="X5001"/>
    </row>
    <row r="5002" spans="2:24" ht="30" x14ac:dyDescent="0.25">
      <c r="B5002" s="145" t="s">
        <v>4737</v>
      </c>
      <c r="C5002" s="31" t="s">
        <v>12334</v>
      </c>
      <c r="D5002" s="31"/>
      <c r="E5002" s="43" t="s">
        <v>52</v>
      </c>
      <c r="F5002" s="42" t="s">
        <v>34</v>
      </c>
      <c r="G5002" s="83" t="s">
        <v>34</v>
      </c>
      <c r="H5002" s="168">
        <v>35039</v>
      </c>
      <c r="I5002" s="31"/>
      <c r="J5002" s="83" t="s">
        <v>188</v>
      </c>
      <c r="K5002" s="31" t="s">
        <v>34</v>
      </c>
      <c r="L5002" s="31"/>
      <c r="M5002" s="168"/>
      <c r="N5002" s="147"/>
      <c r="O5002" s="105" t="s">
        <v>52</v>
      </c>
      <c r="P5002" s="171">
        <v>35039</v>
      </c>
      <c r="Q5002" s="31"/>
      <c r="R5002" s="83" t="s">
        <v>188</v>
      </c>
      <c r="S5002" s="31" t="s">
        <v>34</v>
      </c>
      <c r="T5002" s="31"/>
      <c r="U5002" s="168"/>
      <c r="V5002" s="149"/>
      <c r="W5002" s="140" t="str" cm="1">
        <f t="array" ref="W5002">IF(SUM(LEN(B5002:V5002))=0,"",IF(OR(OR(ISBLANK(F5002),SUM(LEN(C5002),LEN(D5002))=0),AND(NOT(E5002="Unknown"),ISBLANK(J5002)),AND(NOT(O5002="Unknown"),ISBLANK(R5002))),"Missing Information", INDEX(Table15[Entire Service Line Classification], MATCH(SUMIFS(Table15[Unique ID],Table15[System-Owned Portion],E5002,Table15[If Material Anything Other than "Lead" in Column E,Was Material Ever Previously Lead?],G5002,Table15[Customer-Owned Portion],O5002),Table15[Unique ID],0),0)))</f>
        <v>Non-lead</v>
      </c>
      <c r="X5002"/>
    </row>
    <row r="5003" spans="2:24" ht="30" x14ac:dyDescent="0.25">
      <c r="B5003" s="145" t="s">
        <v>4825</v>
      </c>
      <c r="C5003" s="31" t="s">
        <v>12422</v>
      </c>
      <c r="D5003" s="31"/>
      <c r="E5003" s="43" t="s">
        <v>52</v>
      </c>
      <c r="F5003" s="42" t="s">
        <v>34</v>
      </c>
      <c r="G5003" s="83" t="s">
        <v>34</v>
      </c>
      <c r="H5003" s="168">
        <v>35039</v>
      </c>
      <c r="I5003" s="31"/>
      <c r="J5003" s="83" t="s">
        <v>188</v>
      </c>
      <c r="K5003" s="31" t="s">
        <v>34</v>
      </c>
      <c r="L5003" s="31"/>
      <c r="M5003" s="168"/>
      <c r="N5003" s="147"/>
      <c r="O5003" s="105" t="s">
        <v>52</v>
      </c>
      <c r="P5003" s="171">
        <v>35039</v>
      </c>
      <c r="Q5003" s="31"/>
      <c r="R5003" s="83" t="s">
        <v>188</v>
      </c>
      <c r="S5003" s="31" t="s">
        <v>34</v>
      </c>
      <c r="T5003" s="31"/>
      <c r="U5003" s="168"/>
      <c r="V5003" s="149"/>
      <c r="W5003" s="140" t="str" cm="1">
        <f t="array" ref="W5003">IF(SUM(LEN(B5003:V5003))=0,"",IF(OR(OR(ISBLANK(F5003),SUM(LEN(C5003),LEN(D5003))=0),AND(NOT(E5003="Unknown"),ISBLANK(J5003)),AND(NOT(O5003="Unknown"),ISBLANK(R5003))),"Missing Information", INDEX(Table15[Entire Service Line Classification], MATCH(SUMIFS(Table15[Unique ID],Table15[System-Owned Portion],E5003,Table15[If Material Anything Other than "Lead" in Column E,Was Material Ever Previously Lead?],G5003,Table15[Customer-Owned Portion],O5003),Table15[Unique ID],0),0)))</f>
        <v>Non-lead</v>
      </c>
      <c r="X5003"/>
    </row>
    <row r="5004" spans="2:24" ht="30" x14ac:dyDescent="0.25">
      <c r="B5004" s="145" t="s">
        <v>4847</v>
      </c>
      <c r="C5004" s="31" t="s">
        <v>12444</v>
      </c>
      <c r="D5004" s="31"/>
      <c r="E5004" s="43" t="s">
        <v>52</v>
      </c>
      <c r="F5004" s="42" t="s">
        <v>34</v>
      </c>
      <c r="G5004" s="83" t="s">
        <v>34</v>
      </c>
      <c r="H5004" s="168">
        <v>35039</v>
      </c>
      <c r="I5004" s="31"/>
      <c r="J5004" s="83" t="s">
        <v>188</v>
      </c>
      <c r="K5004" s="31" t="s">
        <v>34</v>
      </c>
      <c r="L5004" s="31"/>
      <c r="M5004" s="168"/>
      <c r="N5004" s="147"/>
      <c r="O5004" s="105" t="s">
        <v>52</v>
      </c>
      <c r="P5004" s="171">
        <v>35039</v>
      </c>
      <c r="Q5004" s="31"/>
      <c r="R5004" s="83" t="s">
        <v>188</v>
      </c>
      <c r="S5004" s="31" t="s">
        <v>34</v>
      </c>
      <c r="T5004" s="31"/>
      <c r="U5004" s="168"/>
      <c r="V5004" s="149"/>
      <c r="W5004" s="140" t="str" cm="1">
        <f t="array" ref="W5004">IF(SUM(LEN(B5004:V5004))=0,"",IF(OR(OR(ISBLANK(F5004),SUM(LEN(C5004),LEN(D5004))=0),AND(NOT(E5004="Unknown"),ISBLANK(J5004)),AND(NOT(O5004="Unknown"),ISBLANK(R5004))),"Missing Information", INDEX(Table15[Entire Service Line Classification], MATCH(SUMIFS(Table15[Unique ID],Table15[System-Owned Portion],E5004,Table15[If Material Anything Other than "Lead" in Column E,Was Material Ever Previously Lead?],G5004,Table15[Customer-Owned Portion],O5004),Table15[Unique ID],0),0)))</f>
        <v>Non-lead</v>
      </c>
      <c r="X5004"/>
    </row>
    <row r="5005" spans="2:24" ht="30" x14ac:dyDescent="0.25">
      <c r="B5005" s="145" t="s">
        <v>4897</v>
      </c>
      <c r="C5005" s="31" t="s">
        <v>12494</v>
      </c>
      <c r="D5005" s="31"/>
      <c r="E5005" s="43" t="s">
        <v>52</v>
      </c>
      <c r="F5005" s="42" t="s">
        <v>34</v>
      </c>
      <c r="G5005" s="83" t="s">
        <v>34</v>
      </c>
      <c r="H5005" s="168">
        <v>35039</v>
      </c>
      <c r="I5005" s="31"/>
      <c r="J5005" s="83" t="s">
        <v>188</v>
      </c>
      <c r="K5005" s="31" t="s">
        <v>34</v>
      </c>
      <c r="L5005" s="31"/>
      <c r="M5005" s="168"/>
      <c r="N5005" s="147"/>
      <c r="O5005" s="105" t="s">
        <v>52</v>
      </c>
      <c r="P5005" s="171">
        <v>35039</v>
      </c>
      <c r="Q5005" s="31"/>
      <c r="R5005" s="83" t="s">
        <v>188</v>
      </c>
      <c r="S5005" s="31" t="s">
        <v>34</v>
      </c>
      <c r="T5005" s="31"/>
      <c r="U5005" s="168"/>
      <c r="V5005" s="149"/>
      <c r="W5005" s="140" t="str" cm="1">
        <f t="array" ref="W5005">IF(SUM(LEN(B5005:V5005))=0,"",IF(OR(OR(ISBLANK(F5005),SUM(LEN(C5005),LEN(D5005))=0),AND(NOT(E5005="Unknown"),ISBLANK(J5005)),AND(NOT(O5005="Unknown"),ISBLANK(R5005))),"Missing Information", INDEX(Table15[Entire Service Line Classification], MATCH(SUMIFS(Table15[Unique ID],Table15[System-Owned Portion],E5005,Table15[If Material Anything Other than "Lead" in Column E,Was Material Ever Previously Lead?],G5005,Table15[Customer-Owned Portion],O5005),Table15[Unique ID],0),0)))</f>
        <v>Non-lead</v>
      </c>
      <c r="X5005"/>
    </row>
    <row r="5006" spans="2:24" ht="30" x14ac:dyDescent="0.25">
      <c r="B5006" s="145" t="s">
        <v>4944</v>
      </c>
      <c r="C5006" s="31" t="s">
        <v>12541</v>
      </c>
      <c r="D5006" s="31"/>
      <c r="E5006" s="43" t="s">
        <v>52</v>
      </c>
      <c r="F5006" s="42" t="s">
        <v>34</v>
      </c>
      <c r="G5006" s="83" t="s">
        <v>34</v>
      </c>
      <c r="H5006" s="168">
        <v>35039</v>
      </c>
      <c r="I5006" s="31"/>
      <c r="J5006" s="83" t="s">
        <v>188</v>
      </c>
      <c r="K5006" s="31" t="s">
        <v>34</v>
      </c>
      <c r="L5006" s="31"/>
      <c r="M5006" s="168"/>
      <c r="N5006" s="147"/>
      <c r="O5006" s="105" t="s">
        <v>52</v>
      </c>
      <c r="P5006" s="171">
        <v>35039</v>
      </c>
      <c r="Q5006" s="31"/>
      <c r="R5006" s="83" t="s">
        <v>188</v>
      </c>
      <c r="S5006" s="31" t="s">
        <v>34</v>
      </c>
      <c r="T5006" s="31"/>
      <c r="U5006" s="168"/>
      <c r="V5006" s="149"/>
      <c r="W5006" s="140" t="str" cm="1">
        <f t="array" ref="W5006">IF(SUM(LEN(B5006:V5006))=0,"",IF(OR(OR(ISBLANK(F5006),SUM(LEN(C5006),LEN(D5006))=0),AND(NOT(E5006="Unknown"),ISBLANK(J5006)),AND(NOT(O5006="Unknown"),ISBLANK(R5006))),"Missing Information", INDEX(Table15[Entire Service Line Classification], MATCH(SUMIFS(Table15[Unique ID],Table15[System-Owned Portion],E5006,Table15[If Material Anything Other than "Lead" in Column E,Was Material Ever Previously Lead?],G5006,Table15[Customer-Owned Portion],O5006),Table15[Unique ID],0),0)))</f>
        <v>Non-lead</v>
      </c>
      <c r="X5006"/>
    </row>
    <row r="5007" spans="2:24" ht="30" x14ac:dyDescent="0.25">
      <c r="B5007" s="145" t="s">
        <v>4995</v>
      </c>
      <c r="C5007" s="31" t="s">
        <v>12592</v>
      </c>
      <c r="D5007" s="31"/>
      <c r="E5007" s="43" t="s">
        <v>52</v>
      </c>
      <c r="F5007" s="42" t="s">
        <v>34</v>
      </c>
      <c r="G5007" s="83" t="s">
        <v>34</v>
      </c>
      <c r="H5007" s="168">
        <v>35039</v>
      </c>
      <c r="I5007" s="31"/>
      <c r="J5007" s="83" t="s">
        <v>188</v>
      </c>
      <c r="K5007" s="31" t="s">
        <v>34</v>
      </c>
      <c r="L5007" s="31"/>
      <c r="M5007" s="168"/>
      <c r="N5007" s="147"/>
      <c r="O5007" s="105" t="s">
        <v>52</v>
      </c>
      <c r="P5007" s="171">
        <v>35039</v>
      </c>
      <c r="Q5007" s="31"/>
      <c r="R5007" s="83" t="s">
        <v>188</v>
      </c>
      <c r="S5007" s="31" t="s">
        <v>34</v>
      </c>
      <c r="T5007" s="31"/>
      <c r="U5007" s="168"/>
      <c r="V5007" s="149"/>
      <c r="W5007" s="140" t="str" cm="1">
        <f t="array" ref="W5007">IF(SUM(LEN(B5007:V5007))=0,"",IF(OR(OR(ISBLANK(F5007),SUM(LEN(C5007),LEN(D5007))=0),AND(NOT(E5007="Unknown"),ISBLANK(J5007)),AND(NOT(O5007="Unknown"),ISBLANK(R5007))),"Missing Information", INDEX(Table15[Entire Service Line Classification], MATCH(SUMIFS(Table15[Unique ID],Table15[System-Owned Portion],E5007,Table15[If Material Anything Other than "Lead" in Column E,Was Material Ever Previously Lead?],G5007,Table15[Customer-Owned Portion],O5007),Table15[Unique ID],0),0)))</f>
        <v>Non-lead</v>
      </c>
      <c r="X5007"/>
    </row>
    <row r="5008" spans="2:24" ht="30" x14ac:dyDescent="0.25">
      <c r="B5008" s="145" t="s">
        <v>5064</v>
      </c>
      <c r="C5008" s="31" t="s">
        <v>12661</v>
      </c>
      <c r="D5008" s="31"/>
      <c r="E5008" s="43" t="s">
        <v>52</v>
      </c>
      <c r="F5008" s="42" t="s">
        <v>34</v>
      </c>
      <c r="G5008" s="83" t="s">
        <v>34</v>
      </c>
      <c r="H5008" s="168">
        <v>35039</v>
      </c>
      <c r="I5008" s="31"/>
      <c r="J5008" s="83" t="s">
        <v>188</v>
      </c>
      <c r="K5008" s="31" t="s">
        <v>34</v>
      </c>
      <c r="L5008" s="31"/>
      <c r="M5008" s="168"/>
      <c r="N5008" s="147"/>
      <c r="O5008" s="105" t="s">
        <v>52</v>
      </c>
      <c r="P5008" s="171">
        <v>35039</v>
      </c>
      <c r="Q5008" s="31"/>
      <c r="R5008" s="83" t="s">
        <v>188</v>
      </c>
      <c r="S5008" s="31" t="s">
        <v>34</v>
      </c>
      <c r="T5008" s="31"/>
      <c r="U5008" s="168"/>
      <c r="V5008" s="149"/>
      <c r="W5008" s="140" t="str" cm="1">
        <f t="array" ref="W5008">IF(SUM(LEN(B5008:V5008))=0,"",IF(OR(OR(ISBLANK(F5008),SUM(LEN(C5008),LEN(D5008))=0),AND(NOT(E5008="Unknown"),ISBLANK(J5008)),AND(NOT(O5008="Unknown"),ISBLANK(R5008))),"Missing Information", INDEX(Table15[Entire Service Line Classification], MATCH(SUMIFS(Table15[Unique ID],Table15[System-Owned Portion],E5008,Table15[If Material Anything Other than "Lead" in Column E,Was Material Ever Previously Lead?],G5008,Table15[Customer-Owned Portion],O5008),Table15[Unique ID],0),0)))</f>
        <v>Non-lead</v>
      </c>
      <c r="X5008"/>
    </row>
    <row r="5009" spans="2:24" ht="30" x14ac:dyDescent="0.25">
      <c r="B5009" s="145" t="s">
        <v>5067</v>
      </c>
      <c r="C5009" s="31" t="s">
        <v>12664</v>
      </c>
      <c r="D5009" s="31"/>
      <c r="E5009" s="43" t="s">
        <v>52</v>
      </c>
      <c r="F5009" s="42" t="s">
        <v>34</v>
      </c>
      <c r="G5009" s="83" t="s">
        <v>34</v>
      </c>
      <c r="H5009" s="168">
        <v>35039</v>
      </c>
      <c r="I5009" s="31"/>
      <c r="J5009" s="83" t="s">
        <v>188</v>
      </c>
      <c r="K5009" s="31" t="s">
        <v>34</v>
      </c>
      <c r="L5009" s="31"/>
      <c r="M5009" s="168"/>
      <c r="N5009" s="147"/>
      <c r="O5009" s="105" t="s">
        <v>52</v>
      </c>
      <c r="P5009" s="171">
        <v>35039</v>
      </c>
      <c r="Q5009" s="31"/>
      <c r="R5009" s="83" t="s">
        <v>188</v>
      </c>
      <c r="S5009" s="31" t="s">
        <v>34</v>
      </c>
      <c r="T5009" s="31"/>
      <c r="U5009" s="168"/>
      <c r="V5009" s="149"/>
      <c r="W5009" s="140" t="str" cm="1">
        <f t="array" ref="W5009">IF(SUM(LEN(B5009:V5009))=0,"",IF(OR(OR(ISBLANK(F5009),SUM(LEN(C5009),LEN(D5009))=0),AND(NOT(E5009="Unknown"),ISBLANK(J5009)),AND(NOT(O5009="Unknown"),ISBLANK(R5009))),"Missing Information", INDEX(Table15[Entire Service Line Classification], MATCH(SUMIFS(Table15[Unique ID],Table15[System-Owned Portion],E5009,Table15[If Material Anything Other than "Lead" in Column E,Was Material Ever Previously Lead?],G5009,Table15[Customer-Owned Portion],O5009),Table15[Unique ID],0),0)))</f>
        <v>Non-lead</v>
      </c>
      <c r="X5009"/>
    </row>
    <row r="5010" spans="2:24" ht="30" x14ac:dyDescent="0.25">
      <c r="B5010" s="145" t="s">
        <v>4946</v>
      </c>
      <c r="C5010" s="31" t="s">
        <v>12543</v>
      </c>
      <c r="D5010" s="31"/>
      <c r="E5010" s="43" t="s">
        <v>52</v>
      </c>
      <c r="F5010" s="42" t="s">
        <v>34</v>
      </c>
      <c r="G5010" s="83" t="s">
        <v>34</v>
      </c>
      <c r="H5010" s="168">
        <v>35031</v>
      </c>
      <c r="I5010" s="31"/>
      <c r="J5010" s="83" t="s">
        <v>188</v>
      </c>
      <c r="K5010" s="31" t="s">
        <v>34</v>
      </c>
      <c r="L5010" s="31"/>
      <c r="M5010" s="168"/>
      <c r="N5010" s="147"/>
      <c r="O5010" s="105" t="s">
        <v>52</v>
      </c>
      <c r="P5010" s="171">
        <v>35031</v>
      </c>
      <c r="Q5010" s="31"/>
      <c r="R5010" s="83" t="s">
        <v>188</v>
      </c>
      <c r="S5010" s="31" t="s">
        <v>34</v>
      </c>
      <c r="T5010" s="31"/>
      <c r="U5010" s="168"/>
      <c r="V5010" s="149"/>
      <c r="W5010" s="140" t="str" cm="1">
        <f t="array" ref="W5010">IF(SUM(LEN(B5010:V5010))=0,"",IF(OR(OR(ISBLANK(F5010),SUM(LEN(C5010),LEN(D5010))=0),AND(NOT(E5010="Unknown"),ISBLANK(J5010)),AND(NOT(O5010="Unknown"),ISBLANK(R5010))),"Missing Information", INDEX(Table15[Entire Service Line Classification], MATCH(SUMIFS(Table15[Unique ID],Table15[System-Owned Portion],E5010,Table15[If Material Anything Other than "Lead" in Column E,Was Material Ever Previously Lead?],G5010,Table15[Customer-Owned Portion],O5010),Table15[Unique ID],0),0)))</f>
        <v>Non-lead</v>
      </c>
      <c r="X5010"/>
    </row>
    <row r="5011" spans="2:24" ht="30" x14ac:dyDescent="0.25">
      <c r="B5011" s="145" t="s">
        <v>7191</v>
      </c>
      <c r="C5011" s="31" t="s">
        <v>14815</v>
      </c>
      <c r="D5011" s="31"/>
      <c r="E5011" s="43" t="s">
        <v>52</v>
      </c>
      <c r="F5011" s="42" t="s">
        <v>34</v>
      </c>
      <c r="G5011" s="83" t="s">
        <v>34</v>
      </c>
      <c r="H5011" s="168">
        <v>35025</v>
      </c>
      <c r="I5011" s="31"/>
      <c r="J5011" s="83" t="s">
        <v>188</v>
      </c>
      <c r="K5011" s="31" t="s">
        <v>34</v>
      </c>
      <c r="L5011" s="31"/>
      <c r="M5011" s="168"/>
      <c r="N5011" s="147"/>
      <c r="O5011" s="105" t="s">
        <v>52</v>
      </c>
      <c r="P5011" s="171">
        <v>35025</v>
      </c>
      <c r="Q5011" s="31"/>
      <c r="R5011" s="83" t="s">
        <v>188</v>
      </c>
      <c r="S5011" s="31" t="s">
        <v>34</v>
      </c>
      <c r="T5011" s="31"/>
      <c r="U5011" s="168"/>
      <c r="V5011" s="149"/>
      <c r="W5011" s="140" t="str" cm="1">
        <f t="array" ref="W5011">IF(SUM(LEN(B5011:V5011))=0,"",IF(OR(OR(ISBLANK(F5011),SUM(LEN(C5011),LEN(D5011))=0),AND(NOT(E5011="Unknown"),ISBLANK(J5011)),AND(NOT(O5011="Unknown"),ISBLANK(R5011))),"Missing Information", INDEX(Table15[Entire Service Line Classification], MATCH(SUMIFS(Table15[Unique ID],Table15[System-Owned Portion],E5011,Table15[If Material Anything Other than "Lead" in Column E,Was Material Ever Previously Lead?],G5011,Table15[Customer-Owned Portion],O5011),Table15[Unique ID],0),0)))</f>
        <v>Non-lead</v>
      </c>
      <c r="X5011"/>
    </row>
    <row r="5012" spans="2:24" ht="30" x14ac:dyDescent="0.25">
      <c r="B5012" s="145" t="s">
        <v>1224</v>
      </c>
      <c r="C5012" s="31" t="s">
        <v>8637</v>
      </c>
      <c r="D5012" s="31"/>
      <c r="E5012" s="43" t="s">
        <v>52</v>
      </c>
      <c r="F5012" s="42" t="s">
        <v>34</v>
      </c>
      <c r="G5012" s="83" t="s">
        <v>34</v>
      </c>
      <c r="H5012" s="168">
        <v>35018</v>
      </c>
      <c r="I5012" s="31"/>
      <c r="J5012" s="83" t="s">
        <v>188</v>
      </c>
      <c r="K5012" s="31" t="s">
        <v>34</v>
      </c>
      <c r="L5012" s="31"/>
      <c r="M5012" s="168"/>
      <c r="N5012" s="147"/>
      <c r="O5012" s="105" t="s">
        <v>52</v>
      </c>
      <c r="P5012" s="171">
        <v>35018</v>
      </c>
      <c r="Q5012" s="31"/>
      <c r="R5012" s="83" t="s">
        <v>188</v>
      </c>
      <c r="S5012" s="31" t="s">
        <v>34</v>
      </c>
      <c r="T5012" s="31"/>
      <c r="U5012" s="168"/>
      <c r="V5012" s="149"/>
      <c r="W5012" s="140" t="str" cm="1">
        <f t="array" ref="W5012">IF(SUM(LEN(B5012:V5012))=0,"",IF(OR(OR(ISBLANK(F5012),SUM(LEN(C5012),LEN(D5012))=0),AND(NOT(E5012="Unknown"),ISBLANK(J5012)),AND(NOT(O5012="Unknown"),ISBLANK(R5012))),"Missing Information", INDEX(Table15[Entire Service Line Classification], MATCH(SUMIFS(Table15[Unique ID],Table15[System-Owned Portion],E5012,Table15[If Material Anything Other than "Lead" in Column E,Was Material Ever Previously Lead?],G5012,Table15[Customer-Owned Portion],O5012),Table15[Unique ID],0),0)))</f>
        <v>Non-lead</v>
      </c>
      <c r="X5012"/>
    </row>
    <row r="5013" spans="2:24" ht="30" x14ac:dyDescent="0.25">
      <c r="B5013" s="145" t="s">
        <v>6238</v>
      </c>
      <c r="C5013" s="31" t="s">
        <v>13842</v>
      </c>
      <c r="D5013" s="31"/>
      <c r="E5013" s="43" t="s">
        <v>52</v>
      </c>
      <c r="F5013" s="42" t="s">
        <v>34</v>
      </c>
      <c r="G5013" s="83" t="s">
        <v>34</v>
      </c>
      <c r="H5013" s="168">
        <v>35013</v>
      </c>
      <c r="I5013" s="31"/>
      <c r="J5013" s="83" t="s">
        <v>188</v>
      </c>
      <c r="K5013" s="31" t="s">
        <v>34</v>
      </c>
      <c r="L5013" s="31"/>
      <c r="M5013" s="168"/>
      <c r="N5013" s="147"/>
      <c r="O5013" s="105" t="s">
        <v>52</v>
      </c>
      <c r="P5013" s="171">
        <v>35013</v>
      </c>
      <c r="Q5013" s="31"/>
      <c r="R5013" s="83" t="s">
        <v>188</v>
      </c>
      <c r="S5013" s="31" t="s">
        <v>34</v>
      </c>
      <c r="T5013" s="31"/>
      <c r="U5013" s="168"/>
      <c r="V5013" s="149"/>
      <c r="W5013" s="140" t="str" cm="1">
        <f t="array" ref="W5013">IF(SUM(LEN(B5013:V5013))=0,"",IF(OR(OR(ISBLANK(F5013),SUM(LEN(C5013),LEN(D5013))=0),AND(NOT(E5013="Unknown"),ISBLANK(J5013)),AND(NOT(O5013="Unknown"),ISBLANK(R5013))),"Missing Information", INDEX(Table15[Entire Service Line Classification], MATCH(SUMIFS(Table15[Unique ID],Table15[System-Owned Portion],E5013,Table15[If Material Anything Other than "Lead" in Column E,Was Material Ever Previously Lead?],G5013,Table15[Customer-Owned Portion],O5013),Table15[Unique ID],0),0)))</f>
        <v>Non-lead</v>
      </c>
      <c r="X5013"/>
    </row>
    <row r="5014" spans="2:24" ht="30" x14ac:dyDescent="0.25">
      <c r="B5014" s="145" t="s">
        <v>6347</v>
      </c>
      <c r="C5014" s="31" t="s">
        <v>13951</v>
      </c>
      <c r="D5014" s="31"/>
      <c r="E5014" s="43" t="s">
        <v>52</v>
      </c>
      <c r="F5014" s="42" t="s">
        <v>34</v>
      </c>
      <c r="G5014" s="83" t="s">
        <v>34</v>
      </c>
      <c r="H5014" s="168">
        <v>35013</v>
      </c>
      <c r="I5014" s="31"/>
      <c r="J5014" s="83" t="s">
        <v>188</v>
      </c>
      <c r="K5014" s="31" t="s">
        <v>34</v>
      </c>
      <c r="L5014" s="31"/>
      <c r="M5014" s="168"/>
      <c r="N5014" s="147"/>
      <c r="O5014" s="105" t="s">
        <v>52</v>
      </c>
      <c r="P5014" s="171">
        <v>35013</v>
      </c>
      <c r="Q5014" s="31"/>
      <c r="R5014" s="83" t="s">
        <v>188</v>
      </c>
      <c r="S5014" s="31" t="s">
        <v>34</v>
      </c>
      <c r="T5014" s="31"/>
      <c r="U5014" s="168"/>
      <c r="V5014" s="149"/>
      <c r="W5014" s="140" t="str" cm="1">
        <f t="array" ref="W5014">IF(SUM(LEN(B5014:V5014))=0,"",IF(OR(OR(ISBLANK(F5014),SUM(LEN(C5014),LEN(D5014))=0),AND(NOT(E5014="Unknown"),ISBLANK(J5014)),AND(NOT(O5014="Unknown"),ISBLANK(R5014))),"Missing Information", INDEX(Table15[Entire Service Line Classification], MATCH(SUMIFS(Table15[Unique ID],Table15[System-Owned Portion],E5014,Table15[If Material Anything Other than "Lead" in Column E,Was Material Ever Previously Lead?],G5014,Table15[Customer-Owned Portion],O5014),Table15[Unique ID],0),0)))</f>
        <v>Non-lead</v>
      </c>
      <c r="X5014"/>
    </row>
    <row r="5015" spans="2:24" ht="30" x14ac:dyDescent="0.25">
      <c r="B5015" s="145" t="s">
        <v>6574</v>
      </c>
      <c r="C5015" s="31" t="s">
        <v>14177</v>
      </c>
      <c r="D5015" s="31"/>
      <c r="E5015" s="43" t="s">
        <v>52</v>
      </c>
      <c r="F5015" s="42" t="s">
        <v>34</v>
      </c>
      <c r="G5015" s="83" t="s">
        <v>34</v>
      </c>
      <c r="H5015" s="168">
        <v>35013</v>
      </c>
      <c r="I5015" s="31"/>
      <c r="J5015" s="83" t="s">
        <v>188</v>
      </c>
      <c r="K5015" s="31" t="s">
        <v>34</v>
      </c>
      <c r="L5015" s="31"/>
      <c r="M5015" s="168"/>
      <c r="N5015" s="147"/>
      <c r="O5015" s="105" t="s">
        <v>52</v>
      </c>
      <c r="P5015" s="171">
        <v>35013</v>
      </c>
      <c r="Q5015" s="31"/>
      <c r="R5015" s="83" t="s">
        <v>188</v>
      </c>
      <c r="S5015" s="31" t="s">
        <v>34</v>
      </c>
      <c r="T5015" s="31"/>
      <c r="U5015" s="168"/>
      <c r="V5015" s="149"/>
      <c r="W5015" s="140" t="str" cm="1">
        <f t="array" ref="W5015">IF(SUM(LEN(B5015:V5015))=0,"",IF(OR(OR(ISBLANK(F5015),SUM(LEN(C5015),LEN(D5015))=0),AND(NOT(E5015="Unknown"),ISBLANK(J5015)),AND(NOT(O5015="Unknown"),ISBLANK(R5015))),"Missing Information", INDEX(Table15[Entire Service Line Classification], MATCH(SUMIFS(Table15[Unique ID],Table15[System-Owned Portion],E5015,Table15[If Material Anything Other than "Lead" in Column E,Was Material Ever Previously Lead?],G5015,Table15[Customer-Owned Portion],O5015),Table15[Unique ID],0),0)))</f>
        <v>Non-lead</v>
      </c>
      <c r="X5015"/>
    </row>
    <row r="5016" spans="2:24" ht="30" x14ac:dyDescent="0.25">
      <c r="B5016" s="145" t="s">
        <v>1142</v>
      </c>
      <c r="C5016" s="31" t="s">
        <v>8555</v>
      </c>
      <c r="D5016" s="31"/>
      <c r="E5016" s="43" t="s">
        <v>52</v>
      </c>
      <c r="F5016" s="42" t="s">
        <v>34</v>
      </c>
      <c r="G5016" s="83" t="s">
        <v>34</v>
      </c>
      <c r="H5016" s="168">
        <v>35010</v>
      </c>
      <c r="I5016" s="31"/>
      <c r="J5016" s="83" t="s">
        <v>188</v>
      </c>
      <c r="K5016" s="31" t="s">
        <v>34</v>
      </c>
      <c r="L5016" s="31"/>
      <c r="M5016" s="168"/>
      <c r="N5016" s="147"/>
      <c r="O5016" s="105" t="s">
        <v>52</v>
      </c>
      <c r="P5016" s="171">
        <v>35010</v>
      </c>
      <c r="Q5016" s="31"/>
      <c r="R5016" s="83" t="s">
        <v>188</v>
      </c>
      <c r="S5016" s="31" t="s">
        <v>34</v>
      </c>
      <c r="T5016" s="31"/>
      <c r="U5016" s="168"/>
      <c r="V5016" s="149"/>
      <c r="W5016" s="140" t="str" cm="1">
        <f t="array" ref="W5016">IF(SUM(LEN(B5016:V5016))=0,"",IF(OR(OR(ISBLANK(F5016),SUM(LEN(C5016),LEN(D5016))=0),AND(NOT(E5016="Unknown"),ISBLANK(J5016)),AND(NOT(O5016="Unknown"),ISBLANK(R5016))),"Missing Information", INDEX(Table15[Entire Service Line Classification], MATCH(SUMIFS(Table15[Unique ID],Table15[System-Owned Portion],E5016,Table15[If Material Anything Other than "Lead" in Column E,Was Material Ever Previously Lead?],G5016,Table15[Customer-Owned Portion],O5016),Table15[Unique ID],0),0)))</f>
        <v>Non-lead</v>
      </c>
      <c r="X5016"/>
    </row>
    <row r="5017" spans="2:24" ht="30" x14ac:dyDescent="0.25">
      <c r="B5017" s="145" t="s">
        <v>1333</v>
      </c>
      <c r="C5017" s="31" t="s">
        <v>8746</v>
      </c>
      <c r="D5017" s="31"/>
      <c r="E5017" s="43" t="s">
        <v>52</v>
      </c>
      <c r="F5017" s="42" t="s">
        <v>34</v>
      </c>
      <c r="G5017" s="83" t="s">
        <v>34</v>
      </c>
      <c r="H5017" s="168">
        <v>35003</v>
      </c>
      <c r="I5017" s="31"/>
      <c r="J5017" s="83" t="s">
        <v>188</v>
      </c>
      <c r="K5017" s="31" t="s">
        <v>34</v>
      </c>
      <c r="L5017" s="31"/>
      <c r="M5017" s="168"/>
      <c r="N5017" s="147"/>
      <c r="O5017" s="105" t="s">
        <v>52</v>
      </c>
      <c r="P5017" s="171">
        <v>35003</v>
      </c>
      <c r="Q5017" s="31"/>
      <c r="R5017" s="83" t="s">
        <v>188</v>
      </c>
      <c r="S5017" s="31" t="s">
        <v>34</v>
      </c>
      <c r="T5017" s="31"/>
      <c r="U5017" s="168"/>
      <c r="V5017" s="149"/>
      <c r="W5017" s="140" t="str" cm="1">
        <f t="array" ref="W5017">IF(SUM(LEN(B5017:V5017))=0,"",IF(OR(OR(ISBLANK(F5017),SUM(LEN(C5017),LEN(D5017))=0),AND(NOT(E5017="Unknown"),ISBLANK(J5017)),AND(NOT(O5017="Unknown"),ISBLANK(R5017))),"Missing Information", INDEX(Table15[Entire Service Line Classification], MATCH(SUMIFS(Table15[Unique ID],Table15[System-Owned Portion],E5017,Table15[If Material Anything Other than "Lead" in Column E,Was Material Ever Previously Lead?],G5017,Table15[Customer-Owned Portion],O5017),Table15[Unique ID],0),0)))</f>
        <v>Non-lead</v>
      </c>
      <c r="X5017"/>
    </row>
    <row r="5018" spans="2:24" ht="30" x14ac:dyDescent="0.25">
      <c r="B5018" s="145" t="s">
        <v>4724</v>
      </c>
      <c r="C5018" s="31" t="s">
        <v>12321</v>
      </c>
      <c r="D5018" s="31"/>
      <c r="E5018" s="43" t="s">
        <v>52</v>
      </c>
      <c r="F5018" s="42" t="s">
        <v>34</v>
      </c>
      <c r="G5018" s="83" t="s">
        <v>34</v>
      </c>
      <c r="H5018" s="168">
        <v>34995</v>
      </c>
      <c r="I5018" s="31"/>
      <c r="J5018" s="83" t="s">
        <v>188</v>
      </c>
      <c r="K5018" s="31" t="s">
        <v>34</v>
      </c>
      <c r="L5018" s="31"/>
      <c r="M5018" s="168"/>
      <c r="N5018" s="147"/>
      <c r="O5018" s="105" t="s">
        <v>52</v>
      </c>
      <c r="P5018" s="171">
        <v>34995</v>
      </c>
      <c r="Q5018" s="31"/>
      <c r="R5018" s="83" t="s">
        <v>188</v>
      </c>
      <c r="S5018" s="31" t="s">
        <v>34</v>
      </c>
      <c r="T5018" s="31"/>
      <c r="U5018" s="168"/>
      <c r="V5018" s="149"/>
      <c r="W5018" s="140" t="str" cm="1">
        <f t="array" ref="W5018">IF(SUM(LEN(B5018:V5018))=0,"",IF(OR(OR(ISBLANK(F5018),SUM(LEN(C5018),LEN(D5018))=0),AND(NOT(E5018="Unknown"),ISBLANK(J5018)),AND(NOT(O5018="Unknown"),ISBLANK(R5018))),"Missing Information", INDEX(Table15[Entire Service Line Classification], MATCH(SUMIFS(Table15[Unique ID],Table15[System-Owned Portion],E5018,Table15[If Material Anything Other than "Lead" in Column E,Was Material Ever Previously Lead?],G5018,Table15[Customer-Owned Portion],O5018),Table15[Unique ID],0),0)))</f>
        <v>Non-lead</v>
      </c>
      <c r="X5018"/>
    </row>
    <row r="5019" spans="2:24" ht="30" x14ac:dyDescent="0.25">
      <c r="B5019" s="145" t="s">
        <v>4757</v>
      </c>
      <c r="C5019" s="31" t="s">
        <v>12354</v>
      </c>
      <c r="D5019" s="31"/>
      <c r="E5019" s="43" t="s">
        <v>52</v>
      </c>
      <c r="F5019" s="42" t="s">
        <v>34</v>
      </c>
      <c r="G5019" s="83" t="s">
        <v>34</v>
      </c>
      <c r="H5019" s="168">
        <v>34995</v>
      </c>
      <c r="I5019" s="31"/>
      <c r="J5019" s="83" t="s">
        <v>188</v>
      </c>
      <c r="K5019" s="31" t="s">
        <v>34</v>
      </c>
      <c r="L5019" s="31"/>
      <c r="M5019" s="168"/>
      <c r="N5019" s="147"/>
      <c r="O5019" s="105" t="s">
        <v>52</v>
      </c>
      <c r="P5019" s="171">
        <v>34995</v>
      </c>
      <c r="Q5019" s="31"/>
      <c r="R5019" s="83" t="s">
        <v>188</v>
      </c>
      <c r="S5019" s="31" t="s">
        <v>34</v>
      </c>
      <c r="T5019" s="31"/>
      <c r="U5019" s="168"/>
      <c r="V5019" s="149"/>
      <c r="W5019" s="140" t="str" cm="1">
        <f t="array" ref="W5019">IF(SUM(LEN(B5019:V5019))=0,"",IF(OR(OR(ISBLANK(F5019),SUM(LEN(C5019),LEN(D5019))=0),AND(NOT(E5019="Unknown"),ISBLANK(J5019)),AND(NOT(O5019="Unknown"),ISBLANK(R5019))),"Missing Information", INDEX(Table15[Entire Service Line Classification], MATCH(SUMIFS(Table15[Unique ID],Table15[System-Owned Portion],E5019,Table15[If Material Anything Other than "Lead" in Column E,Was Material Ever Previously Lead?],G5019,Table15[Customer-Owned Portion],O5019),Table15[Unique ID],0),0)))</f>
        <v>Non-lead</v>
      </c>
      <c r="X5019"/>
    </row>
    <row r="5020" spans="2:24" ht="30" x14ac:dyDescent="0.25">
      <c r="B5020" s="145" t="s">
        <v>4901</v>
      </c>
      <c r="C5020" s="31" t="s">
        <v>12498</v>
      </c>
      <c r="D5020" s="31"/>
      <c r="E5020" s="43" t="s">
        <v>52</v>
      </c>
      <c r="F5020" s="42" t="s">
        <v>34</v>
      </c>
      <c r="G5020" s="83" t="s">
        <v>34</v>
      </c>
      <c r="H5020" s="168">
        <v>34995</v>
      </c>
      <c r="I5020" s="31"/>
      <c r="J5020" s="83" t="s">
        <v>188</v>
      </c>
      <c r="K5020" s="31" t="s">
        <v>34</v>
      </c>
      <c r="L5020" s="31"/>
      <c r="M5020" s="168"/>
      <c r="N5020" s="147"/>
      <c r="O5020" s="105" t="s">
        <v>52</v>
      </c>
      <c r="P5020" s="171">
        <v>34995</v>
      </c>
      <c r="Q5020" s="31"/>
      <c r="R5020" s="83" t="s">
        <v>188</v>
      </c>
      <c r="S5020" s="31" t="s">
        <v>34</v>
      </c>
      <c r="T5020" s="31"/>
      <c r="U5020" s="168"/>
      <c r="V5020" s="149"/>
      <c r="W5020" s="140" t="str" cm="1">
        <f t="array" ref="W5020">IF(SUM(LEN(B5020:V5020))=0,"",IF(OR(OR(ISBLANK(F5020),SUM(LEN(C5020),LEN(D5020))=0),AND(NOT(E5020="Unknown"),ISBLANK(J5020)),AND(NOT(O5020="Unknown"),ISBLANK(R5020))),"Missing Information", INDEX(Table15[Entire Service Line Classification], MATCH(SUMIFS(Table15[Unique ID],Table15[System-Owned Portion],E5020,Table15[If Material Anything Other than "Lead" in Column E,Was Material Ever Previously Lead?],G5020,Table15[Customer-Owned Portion],O5020),Table15[Unique ID],0),0)))</f>
        <v>Non-lead</v>
      </c>
      <c r="X5020"/>
    </row>
    <row r="5021" spans="2:24" ht="30" x14ac:dyDescent="0.25">
      <c r="B5021" s="145" t="s">
        <v>5005</v>
      </c>
      <c r="C5021" s="31" t="s">
        <v>12602</v>
      </c>
      <c r="D5021" s="31"/>
      <c r="E5021" s="43" t="s">
        <v>52</v>
      </c>
      <c r="F5021" s="42" t="s">
        <v>34</v>
      </c>
      <c r="G5021" s="83" t="s">
        <v>34</v>
      </c>
      <c r="H5021" s="168">
        <v>34995</v>
      </c>
      <c r="I5021" s="31"/>
      <c r="J5021" s="83" t="s">
        <v>188</v>
      </c>
      <c r="K5021" s="31" t="s">
        <v>34</v>
      </c>
      <c r="L5021" s="31"/>
      <c r="M5021" s="168"/>
      <c r="N5021" s="147"/>
      <c r="O5021" s="105" t="s">
        <v>52</v>
      </c>
      <c r="P5021" s="171">
        <v>34995</v>
      </c>
      <c r="Q5021" s="31"/>
      <c r="R5021" s="83" t="s">
        <v>188</v>
      </c>
      <c r="S5021" s="31" t="s">
        <v>34</v>
      </c>
      <c r="T5021" s="31"/>
      <c r="U5021" s="168"/>
      <c r="V5021" s="149"/>
      <c r="W5021" s="140" t="str" cm="1">
        <f t="array" ref="W5021">IF(SUM(LEN(B5021:V5021))=0,"",IF(OR(OR(ISBLANK(F5021),SUM(LEN(C5021),LEN(D5021))=0),AND(NOT(E5021="Unknown"),ISBLANK(J5021)),AND(NOT(O5021="Unknown"),ISBLANK(R5021))),"Missing Information", INDEX(Table15[Entire Service Line Classification], MATCH(SUMIFS(Table15[Unique ID],Table15[System-Owned Portion],E5021,Table15[If Material Anything Other than "Lead" in Column E,Was Material Ever Previously Lead?],G5021,Table15[Customer-Owned Portion],O5021),Table15[Unique ID],0),0)))</f>
        <v>Non-lead</v>
      </c>
      <c r="X5021"/>
    </row>
    <row r="5022" spans="2:24" ht="30" x14ac:dyDescent="0.25">
      <c r="B5022" s="145" t="s">
        <v>5051</v>
      </c>
      <c r="C5022" s="31" t="s">
        <v>12648</v>
      </c>
      <c r="D5022" s="31"/>
      <c r="E5022" s="43" t="s">
        <v>52</v>
      </c>
      <c r="F5022" s="42" t="s">
        <v>34</v>
      </c>
      <c r="G5022" s="83" t="s">
        <v>34</v>
      </c>
      <c r="H5022" s="168">
        <v>34995</v>
      </c>
      <c r="I5022" s="31"/>
      <c r="J5022" s="83" t="s">
        <v>188</v>
      </c>
      <c r="K5022" s="31" t="s">
        <v>34</v>
      </c>
      <c r="L5022" s="31"/>
      <c r="M5022" s="168"/>
      <c r="N5022" s="147"/>
      <c r="O5022" s="105" t="s">
        <v>52</v>
      </c>
      <c r="P5022" s="171">
        <v>34995</v>
      </c>
      <c r="Q5022" s="31"/>
      <c r="R5022" s="83" t="s">
        <v>188</v>
      </c>
      <c r="S5022" s="31" t="s">
        <v>34</v>
      </c>
      <c r="T5022" s="31"/>
      <c r="U5022" s="168"/>
      <c r="V5022" s="149"/>
      <c r="W5022" s="140" t="str" cm="1">
        <f t="array" ref="W5022">IF(SUM(LEN(B5022:V5022))=0,"",IF(OR(OR(ISBLANK(F5022),SUM(LEN(C5022),LEN(D5022))=0),AND(NOT(E5022="Unknown"),ISBLANK(J5022)),AND(NOT(O5022="Unknown"),ISBLANK(R5022))),"Missing Information", INDEX(Table15[Entire Service Line Classification], MATCH(SUMIFS(Table15[Unique ID],Table15[System-Owned Portion],E5022,Table15[If Material Anything Other than "Lead" in Column E,Was Material Ever Previously Lead?],G5022,Table15[Customer-Owned Portion],O5022),Table15[Unique ID],0),0)))</f>
        <v>Non-lead</v>
      </c>
      <c r="X5022"/>
    </row>
    <row r="5023" spans="2:24" ht="30" x14ac:dyDescent="0.25">
      <c r="B5023" s="145" t="s">
        <v>4810</v>
      </c>
      <c r="C5023" s="31" t="s">
        <v>12407</v>
      </c>
      <c r="D5023" s="31"/>
      <c r="E5023" s="43" t="s">
        <v>52</v>
      </c>
      <c r="F5023" s="42" t="s">
        <v>34</v>
      </c>
      <c r="G5023" s="83" t="s">
        <v>34</v>
      </c>
      <c r="H5023" s="168">
        <v>34981</v>
      </c>
      <c r="I5023" s="31"/>
      <c r="J5023" s="83" t="s">
        <v>188</v>
      </c>
      <c r="K5023" s="31" t="s">
        <v>34</v>
      </c>
      <c r="L5023" s="31"/>
      <c r="M5023" s="168"/>
      <c r="N5023" s="147"/>
      <c r="O5023" s="105" t="s">
        <v>52</v>
      </c>
      <c r="P5023" s="171">
        <v>34981</v>
      </c>
      <c r="Q5023" s="31"/>
      <c r="R5023" s="83" t="s">
        <v>188</v>
      </c>
      <c r="S5023" s="31" t="s">
        <v>34</v>
      </c>
      <c r="T5023" s="31"/>
      <c r="U5023" s="168"/>
      <c r="V5023" s="149"/>
      <c r="W5023" s="140" t="str" cm="1">
        <f t="array" ref="W5023">IF(SUM(LEN(B5023:V5023))=0,"",IF(OR(OR(ISBLANK(F5023),SUM(LEN(C5023),LEN(D5023))=0),AND(NOT(E5023="Unknown"),ISBLANK(J5023)),AND(NOT(O5023="Unknown"),ISBLANK(R5023))),"Missing Information", INDEX(Table15[Entire Service Line Classification], MATCH(SUMIFS(Table15[Unique ID],Table15[System-Owned Portion],E5023,Table15[If Material Anything Other than "Lead" in Column E,Was Material Ever Previously Lead?],G5023,Table15[Customer-Owned Portion],O5023),Table15[Unique ID],0),0)))</f>
        <v>Non-lead</v>
      </c>
      <c r="X5023"/>
    </row>
    <row r="5024" spans="2:24" ht="30" x14ac:dyDescent="0.25">
      <c r="B5024" s="145" t="s">
        <v>4811</v>
      </c>
      <c r="C5024" s="31" t="s">
        <v>12408</v>
      </c>
      <c r="D5024" s="31"/>
      <c r="E5024" s="43" t="s">
        <v>52</v>
      </c>
      <c r="F5024" s="42" t="s">
        <v>34</v>
      </c>
      <c r="G5024" s="83" t="s">
        <v>34</v>
      </c>
      <c r="H5024" s="168">
        <v>34981</v>
      </c>
      <c r="I5024" s="31"/>
      <c r="J5024" s="83" t="s">
        <v>188</v>
      </c>
      <c r="K5024" s="31" t="s">
        <v>34</v>
      </c>
      <c r="L5024" s="31"/>
      <c r="M5024" s="168"/>
      <c r="N5024" s="147"/>
      <c r="O5024" s="105" t="s">
        <v>52</v>
      </c>
      <c r="P5024" s="171">
        <v>34981</v>
      </c>
      <c r="Q5024" s="31"/>
      <c r="R5024" s="83" t="s">
        <v>188</v>
      </c>
      <c r="S5024" s="31" t="s">
        <v>34</v>
      </c>
      <c r="T5024" s="31"/>
      <c r="U5024" s="168"/>
      <c r="V5024" s="149"/>
      <c r="W5024" s="140" t="str" cm="1">
        <f t="array" ref="W5024">IF(SUM(LEN(B5024:V5024))=0,"",IF(OR(OR(ISBLANK(F5024),SUM(LEN(C5024),LEN(D5024))=0),AND(NOT(E5024="Unknown"),ISBLANK(J5024)),AND(NOT(O5024="Unknown"),ISBLANK(R5024))),"Missing Information", INDEX(Table15[Entire Service Line Classification], MATCH(SUMIFS(Table15[Unique ID],Table15[System-Owned Portion],E5024,Table15[If Material Anything Other than "Lead" in Column E,Was Material Ever Previously Lead?],G5024,Table15[Customer-Owned Portion],O5024),Table15[Unique ID],0),0)))</f>
        <v>Non-lead</v>
      </c>
      <c r="X5024"/>
    </row>
    <row r="5025" spans="2:24" ht="30" x14ac:dyDescent="0.25">
      <c r="B5025" s="145" t="s">
        <v>7315</v>
      </c>
      <c r="C5025" s="31" t="s">
        <v>14939</v>
      </c>
      <c r="D5025" s="31"/>
      <c r="E5025" s="43" t="s">
        <v>52</v>
      </c>
      <c r="F5025" s="42" t="s">
        <v>34</v>
      </c>
      <c r="G5025" s="83" t="s">
        <v>34</v>
      </c>
      <c r="H5025" s="168">
        <v>34981</v>
      </c>
      <c r="I5025" s="31"/>
      <c r="J5025" s="83" t="s">
        <v>188</v>
      </c>
      <c r="K5025" s="31" t="s">
        <v>34</v>
      </c>
      <c r="L5025" s="31"/>
      <c r="M5025" s="168"/>
      <c r="N5025" s="147"/>
      <c r="O5025" s="105" t="s">
        <v>52</v>
      </c>
      <c r="P5025" s="171">
        <v>34981</v>
      </c>
      <c r="Q5025" s="31"/>
      <c r="R5025" s="83" t="s">
        <v>188</v>
      </c>
      <c r="S5025" s="31" t="s">
        <v>34</v>
      </c>
      <c r="T5025" s="31"/>
      <c r="U5025" s="168"/>
      <c r="V5025" s="149"/>
      <c r="W5025" s="140" t="str" cm="1">
        <f t="array" ref="W5025">IF(SUM(LEN(B5025:V5025))=0,"",IF(OR(OR(ISBLANK(F5025),SUM(LEN(C5025),LEN(D5025))=0),AND(NOT(E5025="Unknown"),ISBLANK(J5025)),AND(NOT(O5025="Unknown"),ISBLANK(R5025))),"Missing Information", INDEX(Table15[Entire Service Line Classification], MATCH(SUMIFS(Table15[Unique ID],Table15[System-Owned Portion],E5025,Table15[If Material Anything Other than "Lead" in Column E,Was Material Ever Previously Lead?],G5025,Table15[Customer-Owned Portion],O5025),Table15[Unique ID],0),0)))</f>
        <v>Non-lead</v>
      </c>
      <c r="X5025"/>
    </row>
    <row r="5026" spans="2:24" ht="30" x14ac:dyDescent="0.25">
      <c r="B5026" s="145" t="s">
        <v>849</v>
      </c>
      <c r="C5026" s="31" t="s">
        <v>8262</v>
      </c>
      <c r="D5026" s="31"/>
      <c r="E5026" s="43" t="s">
        <v>52</v>
      </c>
      <c r="F5026" s="42" t="s">
        <v>34</v>
      </c>
      <c r="G5026" s="83" t="s">
        <v>34</v>
      </c>
      <c r="H5026" s="168">
        <v>34970</v>
      </c>
      <c r="I5026" s="31"/>
      <c r="J5026" s="83" t="s">
        <v>188</v>
      </c>
      <c r="K5026" s="31" t="s">
        <v>34</v>
      </c>
      <c r="L5026" s="31"/>
      <c r="M5026" s="168"/>
      <c r="N5026" s="147"/>
      <c r="O5026" s="105" t="s">
        <v>52</v>
      </c>
      <c r="P5026" s="171">
        <v>34970</v>
      </c>
      <c r="Q5026" s="31"/>
      <c r="R5026" s="83" t="s">
        <v>188</v>
      </c>
      <c r="S5026" s="31" t="s">
        <v>34</v>
      </c>
      <c r="T5026" s="31"/>
      <c r="U5026" s="168"/>
      <c r="V5026" s="149"/>
      <c r="W5026" s="140" t="str" cm="1">
        <f t="array" ref="W5026">IF(SUM(LEN(B5026:V5026))=0,"",IF(OR(OR(ISBLANK(F5026),SUM(LEN(C5026),LEN(D5026))=0),AND(NOT(E5026="Unknown"),ISBLANK(J5026)),AND(NOT(O5026="Unknown"),ISBLANK(R5026))),"Missing Information", INDEX(Table15[Entire Service Line Classification], MATCH(SUMIFS(Table15[Unique ID],Table15[System-Owned Portion],E5026,Table15[If Material Anything Other than "Lead" in Column E,Was Material Ever Previously Lead?],G5026,Table15[Customer-Owned Portion],O5026),Table15[Unique ID],0),0)))</f>
        <v>Non-lead</v>
      </c>
      <c r="X5026"/>
    </row>
    <row r="5027" spans="2:24" ht="30" x14ac:dyDescent="0.25">
      <c r="B5027" s="145" t="s">
        <v>5153</v>
      </c>
      <c r="C5027" s="31" t="s">
        <v>12750</v>
      </c>
      <c r="D5027" s="31"/>
      <c r="E5027" s="43" t="s">
        <v>52</v>
      </c>
      <c r="F5027" s="42" t="s">
        <v>34</v>
      </c>
      <c r="G5027" s="83" t="s">
        <v>34</v>
      </c>
      <c r="H5027" s="168">
        <v>34970</v>
      </c>
      <c r="I5027" s="31"/>
      <c r="J5027" s="83" t="s">
        <v>188</v>
      </c>
      <c r="K5027" s="31" t="s">
        <v>34</v>
      </c>
      <c r="L5027" s="31"/>
      <c r="M5027" s="168"/>
      <c r="N5027" s="147"/>
      <c r="O5027" s="105" t="s">
        <v>52</v>
      </c>
      <c r="P5027" s="171">
        <v>34970</v>
      </c>
      <c r="Q5027" s="31"/>
      <c r="R5027" s="83" t="s">
        <v>188</v>
      </c>
      <c r="S5027" s="31" t="s">
        <v>34</v>
      </c>
      <c r="T5027" s="31"/>
      <c r="U5027" s="168"/>
      <c r="V5027" s="149"/>
      <c r="W5027" s="140" t="str" cm="1">
        <f t="array" ref="W5027">IF(SUM(LEN(B5027:V5027))=0,"",IF(OR(OR(ISBLANK(F5027),SUM(LEN(C5027),LEN(D5027))=0),AND(NOT(E5027="Unknown"),ISBLANK(J5027)),AND(NOT(O5027="Unknown"),ISBLANK(R5027))),"Missing Information", INDEX(Table15[Entire Service Line Classification], MATCH(SUMIFS(Table15[Unique ID],Table15[System-Owned Portion],E5027,Table15[If Material Anything Other than "Lead" in Column E,Was Material Ever Previously Lead?],G5027,Table15[Customer-Owned Portion],O5027),Table15[Unique ID],0),0)))</f>
        <v>Non-lead</v>
      </c>
      <c r="X5027"/>
    </row>
    <row r="5028" spans="2:24" ht="30" x14ac:dyDescent="0.25">
      <c r="B5028" s="145" t="s">
        <v>6844</v>
      </c>
      <c r="C5028" s="31" t="s">
        <v>14467</v>
      </c>
      <c r="D5028" s="31"/>
      <c r="E5028" s="43" t="s">
        <v>52</v>
      </c>
      <c r="F5028" s="42" t="s">
        <v>34</v>
      </c>
      <c r="G5028" s="83" t="s">
        <v>34</v>
      </c>
      <c r="H5028" s="168">
        <v>34970</v>
      </c>
      <c r="I5028" s="31"/>
      <c r="J5028" s="83" t="s">
        <v>188</v>
      </c>
      <c r="K5028" s="31" t="s">
        <v>34</v>
      </c>
      <c r="L5028" s="31"/>
      <c r="M5028" s="168"/>
      <c r="N5028" s="147"/>
      <c r="O5028" s="105" t="s">
        <v>52</v>
      </c>
      <c r="P5028" s="171">
        <v>34970</v>
      </c>
      <c r="Q5028" s="31"/>
      <c r="R5028" s="83" t="s">
        <v>188</v>
      </c>
      <c r="S5028" s="31" t="s">
        <v>34</v>
      </c>
      <c r="T5028" s="31"/>
      <c r="U5028" s="168"/>
      <c r="V5028" s="149"/>
      <c r="W5028" s="140" t="str" cm="1">
        <f t="array" ref="W5028">IF(SUM(LEN(B5028:V5028))=0,"",IF(OR(OR(ISBLANK(F5028),SUM(LEN(C5028),LEN(D5028))=0),AND(NOT(E5028="Unknown"),ISBLANK(J5028)),AND(NOT(O5028="Unknown"),ISBLANK(R5028))),"Missing Information", INDEX(Table15[Entire Service Line Classification], MATCH(SUMIFS(Table15[Unique ID],Table15[System-Owned Portion],E5028,Table15[If Material Anything Other than "Lead" in Column E,Was Material Ever Previously Lead?],G5028,Table15[Customer-Owned Portion],O5028),Table15[Unique ID],0),0)))</f>
        <v>Non-lead</v>
      </c>
      <c r="X5028"/>
    </row>
    <row r="5029" spans="2:24" ht="30" x14ac:dyDescent="0.25">
      <c r="B5029" s="145" t="s">
        <v>2805</v>
      </c>
      <c r="C5029" s="31" t="s">
        <v>10236</v>
      </c>
      <c r="D5029" s="31"/>
      <c r="E5029" s="43" t="s">
        <v>52</v>
      </c>
      <c r="F5029" s="42" t="s">
        <v>34</v>
      </c>
      <c r="G5029" s="83" t="s">
        <v>34</v>
      </c>
      <c r="H5029" s="168">
        <v>34967</v>
      </c>
      <c r="I5029" s="31"/>
      <c r="J5029" s="83" t="s">
        <v>188</v>
      </c>
      <c r="K5029" s="31" t="s">
        <v>34</v>
      </c>
      <c r="L5029" s="31"/>
      <c r="M5029" s="168"/>
      <c r="N5029" s="147"/>
      <c r="O5029" s="105" t="s">
        <v>52</v>
      </c>
      <c r="P5029" s="171">
        <v>34967</v>
      </c>
      <c r="Q5029" s="31"/>
      <c r="R5029" s="83" t="s">
        <v>188</v>
      </c>
      <c r="S5029" s="31" t="s">
        <v>34</v>
      </c>
      <c r="T5029" s="31"/>
      <c r="U5029" s="168"/>
      <c r="V5029" s="149"/>
      <c r="W5029" s="140" t="str" cm="1">
        <f t="array" ref="W5029">IF(SUM(LEN(B5029:V5029))=0,"",IF(OR(OR(ISBLANK(F5029),SUM(LEN(C5029),LEN(D5029))=0),AND(NOT(E5029="Unknown"),ISBLANK(J5029)),AND(NOT(O5029="Unknown"),ISBLANK(R5029))),"Missing Information", INDEX(Table15[Entire Service Line Classification], MATCH(SUMIFS(Table15[Unique ID],Table15[System-Owned Portion],E5029,Table15[If Material Anything Other than "Lead" in Column E,Was Material Ever Previously Lead?],G5029,Table15[Customer-Owned Portion],O5029),Table15[Unique ID],0),0)))</f>
        <v>Non-lead</v>
      </c>
      <c r="X5029"/>
    </row>
    <row r="5030" spans="2:24" ht="30" x14ac:dyDescent="0.25">
      <c r="B5030" s="145" t="s">
        <v>4715</v>
      </c>
      <c r="C5030" s="31" t="s">
        <v>12312</v>
      </c>
      <c r="D5030" s="31"/>
      <c r="E5030" s="43" t="s">
        <v>52</v>
      </c>
      <c r="F5030" s="42" t="s">
        <v>34</v>
      </c>
      <c r="G5030" s="83" t="s">
        <v>34</v>
      </c>
      <c r="H5030" s="168">
        <v>34967</v>
      </c>
      <c r="I5030" s="31"/>
      <c r="J5030" s="83" t="s">
        <v>188</v>
      </c>
      <c r="K5030" s="31" t="s">
        <v>34</v>
      </c>
      <c r="L5030" s="31"/>
      <c r="M5030" s="168"/>
      <c r="N5030" s="147"/>
      <c r="O5030" s="105" t="s">
        <v>52</v>
      </c>
      <c r="P5030" s="171">
        <v>34967</v>
      </c>
      <c r="Q5030" s="31"/>
      <c r="R5030" s="83" t="s">
        <v>188</v>
      </c>
      <c r="S5030" s="31" t="s">
        <v>34</v>
      </c>
      <c r="T5030" s="31"/>
      <c r="U5030" s="168"/>
      <c r="V5030" s="149"/>
      <c r="W5030" s="140" t="str" cm="1">
        <f t="array" ref="W5030">IF(SUM(LEN(B5030:V5030))=0,"",IF(OR(OR(ISBLANK(F5030),SUM(LEN(C5030),LEN(D5030))=0),AND(NOT(E5030="Unknown"),ISBLANK(J5030)),AND(NOT(O5030="Unknown"),ISBLANK(R5030))),"Missing Information", INDEX(Table15[Entire Service Line Classification], MATCH(SUMIFS(Table15[Unique ID],Table15[System-Owned Portion],E5030,Table15[If Material Anything Other than "Lead" in Column E,Was Material Ever Previously Lead?],G5030,Table15[Customer-Owned Portion],O5030),Table15[Unique ID],0),0)))</f>
        <v>Non-lead</v>
      </c>
      <c r="X5030"/>
    </row>
    <row r="5031" spans="2:24" ht="30" x14ac:dyDescent="0.25">
      <c r="B5031" s="145" t="s">
        <v>4736</v>
      </c>
      <c r="C5031" s="31" t="s">
        <v>12333</v>
      </c>
      <c r="D5031" s="31"/>
      <c r="E5031" s="43" t="s">
        <v>52</v>
      </c>
      <c r="F5031" s="42" t="s">
        <v>34</v>
      </c>
      <c r="G5031" s="83" t="s">
        <v>34</v>
      </c>
      <c r="H5031" s="168">
        <v>34967</v>
      </c>
      <c r="I5031" s="31"/>
      <c r="J5031" s="83" t="s">
        <v>188</v>
      </c>
      <c r="K5031" s="31" t="s">
        <v>34</v>
      </c>
      <c r="L5031" s="31"/>
      <c r="M5031" s="168"/>
      <c r="N5031" s="147"/>
      <c r="O5031" s="105" t="s">
        <v>52</v>
      </c>
      <c r="P5031" s="171">
        <v>34967</v>
      </c>
      <c r="Q5031" s="31"/>
      <c r="R5031" s="83" t="s">
        <v>188</v>
      </c>
      <c r="S5031" s="31" t="s">
        <v>34</v>
      </c>
      <c r="T5031" s="31"/>
      <c r="U5031" s="168"/>
      <c r="V5031" s="149"/>
      <c r="W5031" s="140" t="str" cm="1">
        <f t="array" ref="W5031">IF(SUM(LEN(B5031:V5031))=0,"",IF(OR(OR(ISBLANK(F5031),SUM(LEN(C5031),LEN(D5031))=0),AND(NOT(E5031="Unknown"),ISBLANK(J5031)),AND(NOT(O5031="Unknown"),ISBLANK(R5031))),"Missing Information", INDEX(Table15[Entire Service Line Classification], MATCH(SUMIFS(Table15[Unique ID],Table15[System-Owned Portion],E5031,Table15[If Material Anything Other than "Lead" in Column E,Was Material Ever Previously Lead?],G5031,Table15[Customer-Owned Portion],O5031),Table15[Unique ID],0),0)))</f>
        <v>Non-lead</v>
      </c>
      <c r="X5031"/>
    </row>
    <row r="5032" spans="2:24" ht="30" x14ac:dyDescent="0.25">
      <c r="B5032" s="145" t="s">
        <v>4767</v>
      </c>
      <c r="C5032" s="31" t="s">
        <v>12364</v>
      </c>
      <c r="D5032" s="31"/>
      <c r="E5032" s="43" t="s">
        <v>52</v>
      </c>
      <c r="F5032" s="42" t="s">
        <v>34</v>
      </c>
      <c r="G5032" s="83" t="s">
        <v>34</v>
      </c>
      <c r="H5032" s="168">
        <v>34967</v>
      </c>
      <c r="I5032" s="31"/>
      <c r="J5032" s="83" t="s">
        <v>188</v>
      </c>
      <c r="K5032" s="31" t="s">
        <v>34</v>
      </c>
      <c r="L5032" s="31"/>
      <c r="M5032" s="168"/>
      <c r="N5032" s="147"/>
      <c r="O5032" s="105" t="s">
        <v>52</v>
      </c>
      <c r="P5032" s="171">
        <v>34967</v>
      </c>
      <c r="Q5032" s="31"/>
      <c r="R5032" s="83" t="s">
        <v>188</v>
      </c>
      <c r="S5032" s="31" t="s">
        <v>34</v>
      </c>
      <c r="T5032" s="31"/>
      <c r="U5032" s="168"/>
      <c r="V5032" s="149"/>
      <c r="W5032" s="140" t="str" cm="1">
        <f t="array" ref="W5032">IF(SUM(LEN(B5032:V5032))=0,"",IF(OR(OR(ISBLANK(F5032),SUM(LEN(C5032),LEN(D5032))=0),AND(NOT(E5032="Unknown"),ISBLANK(J5032)),AND(NOT(O5032="Unknown"),ISBLANK(R5032))),"Missing Information", INDEX(Table15[Entire Service Line Classification], MATCH(SUMIFS(Table15[Unique ID],Table15[System-Owned Portion],E5032,Table15[If Material Anything Other than "Lead" in Column E,Was Material Ever Previously Lead?],G5032,Table15[Customer-Owned Portion],O5032),Table15[Unique ID],0),0)))</f>
        <v>Non-lead</v>
      </c>
      <c r="X5032"/>
    </row>
    <row r="5033" spans="2:24" ht="30" x14ac:dyDescent="0.25">
      <c r="B5033" s="145" t="s">
        <v>4900</v>
      </c>
      <c r="C5033" s="31" t="s">
        <v>12497</v>
      </c>
      <c r="D5033" s="31"/>
      <c r="E5033" s="43" t="s">
        <v>52</v>
      </c>
      <c r="F5033" s="42" t="s">
        <v>34</v>
      </c>
      <c r="G5033" s="83" t="s">
        <v>34</v>
      </c>
      <c r="H5033" s="168">
        <v>34967</v>
      </c>
      <c r="I5033" s="31"/>
      <c r="J5033" s="83" t="s">
        <v>188</v>
      </c>
      <c r="K5033" s="31" t="s">
        <v>34</v>
      </c>
      <c r="L5033" s="31"/>
      <c r="M5033" s="168"/>
      <c r="N5033" s="147"/>
      <c r="O5033" s="105" t="s">
        <v>52</v>
      </c>
      <c r="P5033" s="171">
        <v>34967</v>
      </c>
      <c r="Q5033" s="31"/>
      <c r="R5033" s="83" t="s">
        <v>188</v>
      </c>
      <c r="S5033" s="31" t="s">
        <v>34</v>
      </c>
      <c r="T5033" s="31"/>
      <c r="U5033" s="168"/>
      <c r="V5033" s="149"/>
      <c r="W5033" s="140" t="str" cm="1">
        <f t="array" ref="W5033">IF(SUM(LEN(B5033:V5033))=0,"",IF(OR(OR(ISBLANK(F5033),SUM(LEN(C5033),LEN(D5033))=0),AND(NOT(E5033="Unknown"),ISBLANK(J5033)),AND(NOT(O5033="Unknown"),ISBLANK(R5033))),"Missing Information", INDEX(Table15[Entire Service Line Classification], MATCH(SUMIFS(Table15[Unique ID],Table15[System-Owned Portion],E5033,Table15[If Material Anything Other than "Lead" in Column E,Was Material Ever Previously Lead?],G5033,Table15[Customer-Owned Portion],O5033),Table15[Unique ID],0),0)))</f>
        <v>Non-lead</v>
      </c>
      <c r="X5033"/>
    </row>
    <row r="5034" spans="2:24" ht="30" x14ac:dyDescent="0.25">
      <c r="B5034" s="145" t="s">
        <v>4916</v>
      </c>
      <c r="C5034" s="31" t="s">
        <v>12513</v>
      </c>
      <c r="D5034" s="31"/>
      <c r="E5034" s="43" t="s">
        <v>52</v>
      </c>
      <c r="F5034" s="42" t="s">
        <v>34</v>
      </c>
      <c r="G5034" s="83" t="s">
        <v>34</v>
      </c>
      <c r="H5034" s="168">
        <v>34967</v>
      </c>
      <c r="I5034" s="31"/>
      <c r="J5034" s="83" t="s">
        <v>188</v>
      </c>
      <c r="K5034" s="31" t="s">
        <v>34</v>
      </c>
      <c r="L5034" s="31"/>
      <c r="M5034" s="168"/>
      <c r="N5034" s="147"/>
      <c r="O5034" s="105" t="s">
        <v>52</v>
      </c>
      <c r="P5034" s="171">
        <v>34967</v>
      </c>
      <c r="Q5034" s="31"/>
      <c r="R5034" s="83" t="s">
        <v>188</v>
      </c>
      <c r="S5034" s="31" t="s">
        <v>34</v>
      </c>
      <c r="T5034" s="31"/>
      <c r="U5034" s="168"/>
      <c r="V5034" s="149"/>
      <c r="W5034" s="140" t="str" cm="1">
        <f t="array" ref="W5034">IF(SUM(LEN(B5034:V5034))=0,"",IF(OR(OR(ISBLANK(F5034),SUM(LEN(C5034),LEN(D5034))=0),AND(NOT(E5034="Unknown"),ISBLANK(J5034)),AND(NOT(O5034="Unknown"),ISBLANK(R5034))),"Missing Information", INDEX(Table15[Entire Service Line Classification], MATCH(SUMIFS(Table15[Unique ID],Table15[System-Owned Portion],E5034,Table15[If Material Anything Other than "Lead" in Column E,Was Material Ever Previously Lead?],G5034,Table15[Customer-Owned Portion],O5034),Table15[Unique ID],0),0)))</f>
        <v>Non-lead</v>
      </c>
      <c r="X5034"/>
    </row>
    <row r="5035" spans="2:24" ht="30" x14ac:dyDescent="0.25">
      <c r="B5035" s="145" t="s">
        <v>4981</v>
      </c>
      <c r="C5035" s="31" t="s">
        <v>12578</v>
      </c>
      <c r="D5035" s="31"/>
      <c r="E5035" s="43" t="s">
        <v>52</v>
      </c>
      <c r="F5035" s="42" t="s">
        <v>34</v>
      </c>
      <c r="G5035" s="83" t="s">
        <v>34</v>
      </c>
      <c r="H5035" s="168">
        <v>34967</v>
      </c>
      <c r="I5035" s="31"/>
      <c r="J5035" s="83" t="s">
        <v>188</v>
      </c>
      <c r="K5035" s="31" t="s">
        <v>34</v>
      </c>
      <c r="L5035" s="31"/>
      <c r="M5035" s="168"/>
      <c r="N5035" s="147"/>
      <c r="O5035" s="105" t="s">
        <v>52</v>
      </c>
      <c r="P5035" s="171">
        <v>34967</v>
      </c>
      <c r="Q5035" s="31"/>
      <c r="R5035" s="83" t="s">
        <v>188</v>
      </c>
      <c r="S5035" s="31" t="s">
        <v>34</v>
      </c>
      <c r="T5035" s="31"/>
      <c r="U5035" s="168"/>
      <c r="V5035" s="149"/>
      <c r="W5035" s="140" t="str" cm="1">
        <f t="array" ref="W5035">IF(SUM(LEN(B5035:V5035))=0,"",IF(OR(OR(ISBLANK(F5035),SUM(LEN(C5035),LEN(D5035))=0),AND(NOT(E5035="Unknown"),ISBLANK(J5035)),AND(NOT(O5035="Unknown"),ISBLANK(R5035))),"Missing Information", INDEX(Table15[Entire Service Line Classification], MATCH(SUMIFS(Table15[Unique ID],Table15[System-Owned Portion],E5035,Table15[If Material Anything Other than "Lead" in Column E,Was Material Ever Previously Lead?],G5035,Table15[Customer-Owned Portion],O5035),Table15[Unique ID],0),0)))</f>
        <v>Non-lead</v>
      </c>
      <c r="X5035"/>
    </row>
    <row r="5036" spans="2:24" ht="30" x14ac:dyDescent="0.25">
      <c r="B5036" s="145" t="s">
        <v>5040</v>
      </c>
      <c r="C5036" s="31" t="s">
        <v>12637</v>
      </c>
      <c r="D5036" s="31"/>
      <c r="E5036" s="43" t="s">
        <v>52</v>
      </c>
      <c r="F5036" s="42" t="s">
        <v>34</v>
      </c>
      <c r="G5036" s="83" t="s">
        <v>34</v>
      </c>
      <c r="H5036" s="168">
        <v>34967</v>
      </c>
      <c r="I5036" s="31"/>
      <c r="J5036" s="83" t="s">
        <v>188</v>
      </c>
      <c r="K5036" s="31" t="s">
        <v>34</v>
      </c>
      <c r="L5036" s="31"/>
      <c r="M5036" s="168"/>
      <c r="N5036" s="147"/>
      <c r="O5036" s="105" t="s">
        <v>52</v>
      </c>
      <c r="P5036" s="171">
        <v>34967</v>
      </c>
      <c r="Q5036" s="31"/>
      <c r="R5036" s="83" t="s">
        <v>188</v>
      </c>
      <c r="S5036" s="31" t="s">
        <v>34</v>
      </c>
      <c r="T5036" s="31"/>
      <c r="U5036" s="168"/>
      <c r="V5036" s="149"/>
      <c r="W5036" s="140" t="str" cm="1">
        <f t="array" ref="W5036">IF(SUM(LEN(B5036:V5036))=0,"",IF(OR(OR(ISBLANK(F5036),SUM(LEN(C5036),LEN(D5036))=0),AND(NOT(E5036="Unknown"),ISBLANK(J5036)),AND(NOT(O5036="Unknown"),ISBLANK(R5036))),"Missing Information", INDEX(Table15[Entire Service Line Classification], MATCH(SUMIFS(Table15[Unique ID],Table15[System-Owned Portion],E5036,Table15[If Material Anything Other than "Lead" in Column E,Was Material Ever Previously Lead?],G5036,Table15[Customer-Owned Portion],O5036),Table15[Unique ID],0),0)))</f>
        <v>Non-lead</v>
      </c>
      <c r="X5036"/>
    </row>
    <row r="5037" spans="2:24" ht="30" x14ac:dyDescent="0.25">
      <c r="B5037" s="145" t="s">
        <v>5307</v>
      </c>
      <c r="C5037" s="31" t="s">
        <v>12904</v>
      </c>
      <c r="D5037" s="31"/>
      <c r="E5037" s="43" t="s">
        <v>52</v>
      </c>
      <c r="F5037" s="42" t="s">
        <v>34</v>
      </c>
      <c r="G5037" s="83" t="s">
        <v>34</v>
      </c>
      <c r="H5037" s="168">
        <v>34967</v>
      </c>
      <c r="I5037" s="31"/>
      <c r="J5037" s="83" t="s">
        <v>188</v>
      </c>
      <c r="K5037" s="31" t="s">
        <v>34</v>
      </c>
      <c r="L5037" s="31"/>
      <c r="M5037" s="168"/>
      <c r="N5037" s="147"/>
      <c r="O5037" s="105" t="s">
        <v>52</v>
      </c>
      <c r="P5037" s="171">
        <v>34967</v>
      </c>
      <c r="Q5037" s="31"/>
      <c r="R5037" s="83" t="s">
        <v>188</v>
      </c>
      <c r="S5037" s="31" t="s">
        <v>34</v>
      </c>
      <c r="T5037" s="31"/>
      <c r="U5037" s="168"/>
      <c r="V5037" s="149"/>
      <c r="W5037" s="140" t="str" cm="1">
        <f t="array" ref="W5037">IF(SUM(LEN(B5037:V5037))=0,"",IF(OR(OR(ISBLANK(F5037),SUM(LEN(C5037),LEN(D5037))=0),AND(NOT(E5037="Unknown"),ISBLANK(J5037)),AND(NOT(O5037="Unknown"),ISBLANK(R5037))),"Missing Information", INDEX(Table15[Entire Service Line Classification], MATCH(SUMIFS(Table15[Unique ID],Table15[System-Owned Portion],E5037,Table15[If Material Anything Other than "Lead" in Column E,Was Material Ever Previously Lead?],G5037,Table15[Customer-Owned Portion],O5037),Table15[Unique ID],0),0)))</f>
        <v>Non-lead</v>
      </c>
      <c r="X5037"/>
    </row>
    <row r="5038" spans="2:24" ht="30" x14ac:dyDescent="0.25">
      <c r="B5038" s="145" t="s">
        <v>5709</v>
      </c>
      <c r="C5038" s="31" t="s">
        <v>13307</v>
      </c>
      <c r="D5038" s="31"/>
      <c r="E5038" s="43" t="s">
        <v>52</v>
      </c>
      <c r="F5038" s="42" t="s">
        <v>34</v>
      </c>
      <c r="G5038" s="83" t="s">
        <v>34</v>
      </c>
      <c r="H5038" s="168">
        <v>34964</v>
      </c>
      <c r="I5038" s="31"/>
      <c r="J5038" s="83" t="s">
        <v>188</v>
      </c>
      <c r="K5038" s="31" t="s">
        <v>34</v>
      </c>
      <c r="L5038" s="31"/>
      <c r="M5038" s="168"/>
      <c r="N5038" s="147"/>
      <c r="O5038" s="105" t="s">
        <v>52</v>
      </c>
      <c r="P5038" s="171">
        <v>34964</v>
      </c>
      <c r="Q5038" s="31"/>
      <c r="R5038" s="83" t="s">
        <v>188</v>
      </c>
      <c r="S5038" s="31" t="s">
        <v>34</v>
      </c>
      <c r="T5038" s="31"/>
      <c r="U5038" s="168"/>
      <c r="V5038" s="149"/>
      <c r="W5038" s="140" t="str" cm="1">
        <f t="array" ref="W5038">IF(SUM(LEN(B5038:V5038))=0,"",IF(OR(OR(ISBLANK(F5038),SUM(LEN(C5038),LEN(D5038))=0),AND(NOT(E5038="Unknown"),ISBLANK(J5038)),AND(NOT(O5038="Unknown"),ISBLANK(R5038))),"Missing Information", INDEX(Table15[Entire Service Line Classification], MATCH(SUMIFS(Table15[Unique ID],Table15[System-Owned Portion],E5038,Table15[If Material Anything Other than "Lead" in Column E,Was Material Ever Previously Lead?],G5038,Table15[Customer-Owned Portion],O5038),Table15[Unique ID],0),0)))</f>
        <v>Non-lead</v>
      </c>
      <c r="X5038"/>
    </row>
    <row r="5039" spans="2:24" ht="30" x14ac:dyDescent="0.25">
      <c r="B5039" s="145" t="s">
        <v>1332</v>
      </c>
      <c r="C5039" s="31" t="s">
        <v>8745</v>
      </c>
      <c r="D5039" s="31"/>
      <c r="E5039" s="43" t="s">
        <v>52</v>
      </c>
      <c r="F5039" s="42" t="s">
        <v>34</v>
      </c>
      <c r="G5039" s="83" t="s">
        <v>34</v>
      </c>
      <c r="H5039" s="168">
        <v>34956</v>
      </c>
      <c r="I5039" s="31"/>
      <c r="J5039" s="83" t="s">
        <v>188</v>
      </c>
      <c r="K5039" s="31" t="s">
        <v>34</v>
      </c>
      <c r="L5039" s="31"/>
      <c r="M5039" s="168"/>
      <c r="N5039" s="147"/>
      <c r="O5039" s="105" t="s">
        <v>52</v>
      </c>
      <c r="P5039" s="171">
        <v>34956</v>
      </c>
      <c r="Q5039" s="31"/>
      <c r="R5039" s="83" t="s">
        <v>188</v>
      </c>
      <c r="S5039" s="31" t="s">
        <v>34</v>
      </c>
      <c r="T5039" s="31"/>
      <c r="U5039" s="168"/>
      <c r="V5039" s="149"/>
      <c r="W5039" s="140" t="str" cm="1">
        <f t="array" ref="W5039">IF(SUM(LEN(B5039:V5039))=0,"",IF(OR(OR(ISBLANK(F5039),SUM(LEN(C5039),LEN(D5039))=0),AND(NOT(E5039="Unknown"),ISBLANK(J5039)),AND(NOT(O5039="Unknown"),ISBLANK(R5039))),"Missing Information", INDEX(Table15[Entire Service Line Classification], MATCH(SUMIFS(Table15[Unique ID],Table15[System-Owned Portion],E5039,Table15[If Material Anything Other than "Lead" in Column E,Was Material Ever Previously Lead?],G5039,Table15[Customer-Owned Portion],O5039),Table15[Unique ID],0),0)))</f>
        <v>Non-lead</v>
      </c>
      <c r="X5039"/>
    </row>
    <row r="5040" spans="2:24" ht="30" x14ac:dyDescent="0.25">
      <c r="B5040" s="145" t="s">
        <v>4725</v>
      </c>
      <c r="C5040" s="31" t="s">
        <v>12322</v>
      </c>
      <c r="D5040" s="31"/>
      <c r="E5040" s="43" t="s">
        <v>52</v>
      </c>
      <c r="F5040" s="42" t="s">
        <v>34</v>
      </c>
      <c r="G5040" s="83" t="s">
        <v>34</v>
      </c>
      <c r="H5040" s="168">
        <v>34956</v>
      </c>
      <c r="I5040" s="31"/>
      <c r="J5040" s="83" t="s">
        <v>188</v>
      </c>
      <c r="K5040" s="31" t="s">
        <v>34</v>
      </c>
      <c r="L5040" s="31"/>
      <c r="M5040" s="168"/>
      <c r="N5040" s="147"/>
      <c r="O5040" s="105" t="s">
        <v>52</v>
      </c>
      <c r="P5040" s="171">
        <v>34956</v>
      </c>
      <c r="Q5040" s="31"/>
      <c r="R5040" s="83" t="s">
        <v>188</v>
      </c>
      <c r="S5040" s="31" t="s">
        <v>34</v>
      </c>
      <c r="T5040" s="31"/>
      <c r="U5040" s="168"/>
      <c r="V5040" s="149"/>
      <c r="W5040" s="140" t="str" cm="1">
        <f t="array" ref="W5040">IF(SUM(LEN(B5040:V5040))=0,"",IF(OR(OR(ISBLANK(F5040),SUM(LEN(C5040),LEN(D5040))=0),AND(NOT(E5040="Unknown"),ISBLANK(J5040)),AND(NOT(O5040="Unknown"),ISBLANK(R5040))),"Missing Information", INDEX(Table15[Entire Service Line Classification], MATCH(SUMIFS(Table15[Unique ID],Table15[System-Owned Portion],E5040,Table15[If Material Anything Other than "Lead" in Column E,Was Material Ever Previously Lead?],G5040,Table15[Customer-Owned Portion],O5040),Table15[Unique ID],0),0)))</f>
        <v>Non-lead</v>
      </c>
      <c r="X5040"/>
    </row>
    <row r="5041" spans="2:24" ht="30" x14ac:dyDescent="0.25">
      <c r="B5041" s="145" t="s">
        <v>4800</v>
      </c>
      <c r="C5041" s="31" t="s">
        <v>12397</v>
      </c>
      <c r="D5041" s="31"/>
      <c r="E5041" s="43" t="s">
        <v>52</v>
      </c>
      <c r="F5041" s="42" t="s">
        <v>34</v>
      </c>
      <c r="G5041" s="83" t="s">
        <v>34</v>
      </c>
      <c r="H5041" s="168">
        <v>34956</v>
      </c>
      <c r="I5041" s="31"/>
      <c r="J5041" s="83" t="s">
        <v>188</v>
      </c>
      <c r="K5041" s="31" t="s">
        <v>34</v>
      </c>
      <c r="L5041" s="31"/>
      <c r="M5041" s="168"/>
      <c r="N5041" s="147"/>
      <c r="O5041" s="105" t="s">
        <v>52</v>
      </c>
      <c r="P5041" s="171">
        <v>34956</v>
      </c>
      <c r="Q5041" s="31"/>
      <c r="R5041" s="83" t="s">
        <v>188</v>
      </c>
      <c r="S5041" s="31" t="s">
        <v>34</v>
      </c>
      <c r="T5041" s="31"/>
      <c r="U5041" s="168"/>
      <c r="V5041" s="149"/>
      <c r="W5041" s="140" t="str" cm="1">
        <f t="array" ref="W5041">IF(SUM(LEN(B5041:V5041))=0,"",IF(OR(OR(ISBLANK(F5041),SUM(LEN(C5041),LEN(D5041))=0),AND(NOT(E5041="Unknown"),ISBLANK(J5041)),AND(NOT(O5041="Unknown"),ISBLANK(R5041))),"Missing Information", INDEX(Table15[Entire Service Line Classification], MATCH(SUMIFS(Table15[Unique ID],Table15[System-Owned Portion],E5041,Table15[If Material Anything Other than "Lead" in Column E,Was Material Ever Previously Lead?],G5041,Table15[Customer-Owned Portion],O5041),Table15[Unique ID],0),0)))</f>
        <v>Non-lead</v>
      </c>
      <c r="X5041"/>
    </row>
    <row r="5042" spans="2:24" ht="30" x14ac:dyDescent="0.25">
      <c r="B5042" s="145" t="s">
        <v>4821</v>
      </c>
      <c r="C5042" s="31" t="s">
        <v>12418</v>
      </c>
      <c r="D5042" s="31"/>
      <c r="E5042" s="43" t="s">
        <v>52</v>
      </c>
      <c r="F5042" s="42" t="s">
        <v>34</v>
      </c>
      <c r="G5042" s="83" t="s">
        <v>34</v>
      </c>
      <c r="H5042" s="168">
        <v>34956</v>
      </c>
      <c r="I5042" s="31"/>
      <c r="J5042" s="83" t="s">
        <v>188</v>
      </c>
      <c r="K5042" s="31" t="s">
        <v>34</v>
      </c>
      <c r="L5042" s="31"/>
      <c r="M5042" s="168"/>
      <c r="N5042" s="147"/>
      <c r="O5042" s="105" t="s">
        <v>52</v>
      </c>
      <c r="P5042" s="171">
        <v>34956</v>
      </c>
      <c r="Q5042" s="31"/>
      <c r="R5042" s="83" t="s">
        <v>188</v>
      </c>
      <c r="S5042" s="31" t="s">
        <v>34</v>
      </c>
      <c r="T5042" s="31"/>
      <c r="U5042" s="168"/>
      <c r="V5042" s="149"/>
      <c r="W5042" s="140" t="str" cm="1">
        <f t="array" ref="W5042">IF(SUM(LEN(B5042:V5042))=0,"",IF(OR(OR(ISBLANK(F5042),SUM(LEN(C5042),LEN(D5042))=0),AND(NOT(E5042="Unknown"),ISBLANK(J5042)),AND(NOT(O5042="Unknown"),ISBLANK(R5042))),"Missing Information", INDEX(Table15[Entire Service Line Classification], MATCH(SUMIFS(Table15[Unique ID],Table15[System-Owned Portion],E5042,Table15[If Material Anything Other than "Lead" in Column E,Was Material Ever Previously Lead?],G5042,Table15[Customer-Owned Portion],O5042),Table15[Unique ID],0),0)))</f>
        <v>Non-lead</v>
      </c>
      <c r="X5042"/>
    </row>
    <row r="5043" spans="2:24" ht="30" x14ac:dyDescent="0.25">
      <c r="B5043" s="145" t="s">
        <v>4904</v>
      </c>
      <c r="C5043" s="31" t="s">
        <v>12501</v>
      </c>
      <c r="D5043" s="31"/>
      <c r="E5043" s="43" t="s">
        <v>52</v>
      </c>
      <c r="F5043" s="42" t="s">
        <v>34</v>
      </c>
      <c r="G5043" s="83" t="s">
        <v>34</v>
      </c>
      <c r="H5043" s="168">
        <v>34956</v>
      </c>
      <c r="I5043" s="31"/>
      <c r="J5043" s="83" t="s">
        <v>188</v>
      </c>
      <c r="K5043" s="31" t="s">
        <v>34</v>
      </c>
      <c r="L5043" s="31"/>
      <c r="M5043" s="168"/>
      <c r="N5043" s="147"/>
      <c r="O5043" s="105" t="s">
        <v>52</v>
      </c>
      <c r="P5043" s="171">
        <v>34956</v>
      </c>
      <c r="Q5043" s="31"/>
      <c r="R5043" s="83" t="s">
        <v>188</v>
      </c>
      <c r="S5043" s="31" t="s">
        <v>34</v>
      </c>
      <c r="T5043" s="31"/>
      <c r="U5043" s="168"/>
      <c r="V5043" s="149"/>
      <c r="W5043" s="140" t="str" cm="1">
        <f t="array" ref="W5043">IF(SUM(LEN(B5043:V5043))=0,"",IF(OR(OR(ISBLANK(F5043),SUM(LEN(C5043),LEN(D5043))=0),AND(NOT(E5043="Unknown"),ISBLANK(J5043)),AND(NOT(O5043="Unknown"),ISBLANK(R5043))),"Missing Information", INDEX(Table15[Entire Service Line Classification], MATCH(SUMIFS(Table15[Unique ID],Table15[System-Owned Portion],E5043,Table15[If Material Anything Other than "Lead" in Column E,Was Material Ever Previously Lead?],G5043,Table15[Customer-Owned Portion],O5043),Table15[Unique ID],0),0)))</f>
        <v>Non-lead</v>
      </c>
      <c r="X5043"/>
    </row>
    <row r="5044" spans="2:24" ht="30" x14ac:dyDescent="0.25">
      <c r="B5044" s="145" t="s">
        <v>4942</v>
      </c>
      <c r="C5044" s="31" t="s">
        <v>12539</v>
      </c>
      <c r="D5044" s="31"/>
      <c r="E5044" s="43" t="s">
        <v>52</v>
      </c>
      <c r="F5044" s="42" t="s">
        <v>34</v>
      </c>
      <c r="G5044" s="83" t="s">
        <v>34</v>
      </c>
      <c r="H5044" s="168">
        <v>34956</v>
      </c>
      <c r="I5044" s="31"/>
      <c r="J5044" s="83" t="s">
        <v>188</v>
      </c>
      <c r="K5044" s="31" t="s">
        <v>34</v>
      </c>
      <c r="L5044" s="31"/>
      <c r="M5044" s="168"/>
      <c r="N5044" s="147"/>
      <c r="O5044" s="105" t="s">
        <v>52</v>
      </c>
      <c r="P5044" s="171">
        <v>34956</v>
      </c>
      <c r="Q5044" s="31"/>
      <c r="R5044" s="83" t="s">
        <v>188</v>
      </c>
      <c r="S5044" s="31" t="s">
        <v>34</v>
      </c>
      <c r="T5044" s="31"/>
      <c r="U5044" s="168"/>
      <c r="V5044" s="149"/>
      <c r="W5044" s="140" t="str" cm="1">
        <f t="array" ref="W5044">IF(SUM(LEN(B5044:V5044))=0,"",IF(OR(OR(ISBLANK(F5044),SUM(LEN(C5044),LEN(D5044))=0),AND(NOT(E5044="Unknown"),ISBLANK(J5044)),AND(NOT(O5044="Unknown"),ISBLANK(R5044))),"Missing Information", INDEX(Table15[Entire Service Line Classification], MATCH(SUMIFS(Table15[Unique ID],Table15[System-Owned Portion],E5044,Table15[If Material Anything Other than "Lead" in Column E,Was Material Ever Previously Lead?],G5044,Table15[Customer-Owned Portion],O5044),Table15[Unique ID],0),0)))</f>
        <v>Non-lead</v>
      </c>
      <c r="X5044"/>
    </row>
    <row r="5045" spans="2:24" ht="30" x14ac:dyDescent="0.25">
      <c r="B5045" s="145" t="s">
        <v>5049</v>
      </c>
      <c r="C5045" s="31" t="s">
        <v>12646</v>
      </c>
      <c r="D5045" s="31"/>
      <c r="E5045" s="43" t="s">
        <v>52</v>
      </c>
      <c r="F5045" s="42" t="s">
        <v>34</v>
      </c>
      <c r="G5045" s="83" t="s">
        <v>34</v>
      </c>
      <c r="H5045" s="168">
        <v>34956</v>
      </c>
      <c r="I5045" s="31"/>
      <c r="J5045" s="83" t="s">
        <v>188</v>
      </c>
      <c r="K5045" s="31" t="s">
        <v>34</v>
      </c>
      <c r="L5045" s="31"/>
      <c r="M5045" s="168"/>
      <c r="N5045" s="147"/>
      <c r="O5045" s="105" t="s">
        <v>52</v>
      </c>
      <c r="P5045" s="171">
        <v>34956</v>
      </c>
      <c r="Q5045" s="31"/>
      <c r="R5045" s="83" t="s">
        <v>188</v>
      </c>
      <c r="S5045" s="31" t="s">
        <v>34</v>
      </c>
      <c r="T5045" s="31"/>
      <c r="U5045" s="168"/>
      <c r="V5045" s="149"/>
      <c r="W5045" s="140" t="str" cm="1">
        <f t="array" ref="W5045">IF(SUM(LEN(B5045:V5045))=0,"",IF(OR(OR(ISBLANK(F5045),SUM(LEN(C5045),LEN(D5045))=0),AND(NOT(E5045="Unknown"),ISBLANK(J5045)),AND(NOT(O5045="Unknown"),ISBLANK(R5045))),"Missing Information", INDEX(Table15[Entire Service Line Classification], MATCH(SUMIFS(Table15[Unique ID],Table15[System-Owned Portion],E5045,Table15[If Material Anything Other than "Lead" in Column E,Was Material Ever Previously Lead?],G5045,Table15[Customer-Owned Portion],O5045),Table15[Unique ID],0),0)))</f>
        <v>Non-lead</v>
      </c>
      <c r="X5045"/>
    </row>
    <row r="5046" spans="2:24" ht="30" x14ac:dyDescent="0.25">
      <c r="B5046" s="145" t="s">
        <v>7200</v>
      </c>
      <c r="C5046" s="31" t="s">
        <v>14824</v>
      </c>
      <c r="D5046" s="31"/>
      <c r="E5046" s="43" t="s">
        <v>52</v>
      </c>
      <c r="F5046" s="42" t="s">
        <v>34</v>
      </c>
      <c r="G5046" s="83" t="s">
        <v>34</v>
      </c>
      <c r="H5046" s="168">
        <v>34956</v>
      </c>
      <c r="I5046" s="31"/>
      <c r="J5046" s="83" t="s">
        <v>188</v>
      </c>
      <c r="K5046" s="31" t="s">
        <v>34</v>
      </c>
      <c r="L5046" s="31"/>
      <c r="M5046" s="168"/>
      <c r="N5046" s="147"/>
      <c r="O5046" s="105" t="s">
        <v>52</v>
      </c>
      <c r="P5046" s="171">
        <v>34956</v>
      </c>
      <c r="Q5046" s="31"/>
      <c r="R5046" s="83" t="s">
        <v>188</v>
      </c>
      <c r="S5046" s="31" t="s">
        <v>34</v>
      </c>
      <c r="T5046" s="31"/>
      <c r="U5046" s="168"/>
      <c r="V5046" s="149"/>
      <c r="W5046" s="140" t="str" cm="1">
        <f t="array" ref="W5046">IF(SUM(LEN(B5046:V5046))=0,"",IF(OR(OR(ISBLANK(F5046),SUM(LEN(C5046),LEN(D5046))=0),AND(NOT(E5046="Unknown"),ISBLANK(J5046)),AND(NOT(O5046="Unknown"),ISBLANK(R5046))),"Missing Information", INDEX(Table15[Entire Service Line Classification], MATCH(SUMIFS(Table15[Unique ID],Table15[System-Owned Portion],E5046,Table15[If Material Anything Other than "Lead" in Column E,Was Material Ever Previously Lead?],G5046,Table15[Customer-Owned Portion],O5046),Table15[Unique ID],0),0)))</f>
        <v>Non-lead</v>
      </c>
      <c r="X5046"/>
    </row>
    <row r="5047" spans="2:24" ht="30" x14ac:dyDescent="0.25">
      <c r="B5047" s="145" t="s">
        <v>7365</v>
      </c>
      <c r="C5047" s="31" t="s">
        <v>14989</v>
      </c>
      <c r="D5047" s="31"/>
      <c r="E5047" s="43" t="s">
        <v>52</v>
      </c>
      <c r="F5047" s="42" t="s">
        <v>34</v>
      </c>
      <c r="G5047" s="83" t="s">
        <v>34</v>
      </c>
      <c r="H5047" s="168">
        <v>34956</v>
      </c>
      <c r="I5047" s="31"/>
      <c r="J5047" s="83" t="s">
        <v>188</v>
      </c>
      <c r="K5047" s="31" t="s">
        <v>34</v>
      </c>
      <c r="L5047" s="31"/>
      <c r="M5047" s="168"/>
      <c r="N5047" s="147"/>
      <c r="O5047" s="105" t="s">
        <v>52</v>
      </c>
      <c r="P5047" s="171">
        <v>34956</v>
      </c>
      <c r="Q5047" s="31"/>
      <c r="R5047" s="83" t="s">
        <v>188</v>
      </c>
      <c r="S5047" s="31" t="s">
        <v>34</v>
      </c>
      <c r="T5047" s="31"/>
      <c r="U5047" s="168"/>
      <c r="V5047" s="149"/>
      <c r="W5047" s="140" t="str" cm="1">
        <f t="array" ref="W5047">IF(SUM(LEN(B5047:V5047))=0,"",IF(OR(OR(ISBLANK(F5047),SUM(LEN(C5047),LEN(D5047))=0),AND(NOT(E5047="Unknown"),ISBLANK(J5047)),AND(NOT(O5047="Unknown"),ISBLANK(R5047))),"Missing Information", INDEX(Table15[Entire Service Line Classification], MATCH(SUMIFS(Table15[Unique ID],Table15[System-Owned Portion],E5047,Table15[If Material Anything Other than "Lead" in Column E,Was Material Ever Previously Lead?],G5047,Table15[Customer-Owned Portion],O5047),Table15[Unique ID],0),0)))</f>
        <v>Non-lead</v>
      </c>
      <c r="X5047"/>
    </row>
    <row r="5048" spans="2:24" ht="30" x14ac:dyDescent="0.25">
      <c r="B5048" s="145" t="s">
        <v>5383</v>
      </c>
      <c r="C5048" s="31" t="s">
        <v>12980</v>
      </c>
      <c r="D5048" s="31"/>
      <c r="E5048" s="43" t="s">
        <v>52</v>
      </c>
      <c r="F5048" s="42" t="s">
        <v>34</v>
      </c>
      <c r="G5048" s="83" t="s">
        <v>34</v>
      </c>
      <c r="H5048" s="168">
        <v>34937</v>
      </c>
      <c r="I5048" s="31"/>
      <c r="J5048" s="83" t="s">
        <v>188</v>
      </c>
      <c r="K5048" s="31" t="s">
        <v>34</v>
      </c>
      <c r="L5048" s="31"/>
      <c r="M5048" s="168"/>
      <c r="N5048" s="147"/>
      <c r="O5048" s="105" t="s">
        <v>52</v>
      </c>
      <c r="P5048" s="171">
        <v>34937</v>
      </c>
      <c r="Q5048" s="31"/>
      <c r="R5048" s="83" t="s">
        <v>188</v>
      </c>
      <c r="S5048" s="31" t="s">
        <v>34</v>
      </c>
      <c r="T5048" s="31"/>
      <c r="U5048" s="168"/>
      <c r="V5048" s="149"/>
      <c r="W5048" s="140" t="str" cm="1">
        <f t="array" ref="W5048">IF(SUM(LEN(B5048:V5048))=0,"",IF(OR(OR(ISBLANK(F5048),SUM(LEN(C5048),LEN(D5048))=0),AND(NOT(E5048="Unknown"),ISBLANK(J5048)),AND(NOT(O5048="Unknown"),ISBLANK(R5048))),"Missing Information", INDEX(Table15[Entire Service Line Classification], MATCH(SUMIFS(Table15[Unique ID],Table15[System-Owned Portion],E5048,Table15[If Material Anything Other than "Lead" in Column E,Was Material Ever Previously Lead?],G5048,Table15[Customer-Owned Portion],O5048),Table15[Unique ID],0),0)))</f>
        <v>Non-lead</v>
      </c>
      <c r="X5048"/>
    </row>
    <row r="5049" spans="2:24" ht="30" x14ac:dyDescent="0.25">
      <c r="B5049" s="145" t="s">
        <v>4656</v>
      </c>
      <c r="C5049" s="31" t="s">
        <v>12253</v>
      </c>
      <c r="D5049" s="31"/>
      <c r="E5049" s="43" t="s">
        <v>52</v>
      </c>
      <c r="F5049" s="42" t="s">
        <v>34</v>
      </c>
      <c r="G5049" s="83" t="s">
        <v>34</v>
      </c>
      <c r="H5049" s="168">
        <v>34935</v>
      </c>
      <c r="I5049" s="31"/>
      <c r="J5049" s="83" t="s">
        <v>188</v>
      </c>
      <c r="K5049" s="31" t="s">
        <v>34</v>
      </c>
      <c r="L5049" s="31"/>
      <c r="M5049" s="168"/>
      <c r="N5049" s="147"/>
      <c r="O5049" s="105" t="s">
        <v>52</v>
      </c>
      <c r="P5049" s="171">
        <v>34935</v>
      </c>
      <c r="Q5049" s="31"/>
      <c r="R5049" s="83" t="s">
        <v>188</v>
      </c>
      <c r="S5049" s="31" t="s">
        <v>34</v>
      </c>
      <c r="T5049" s="31"/>
      <c r="U5049" s="168"/>
      <c r="V5049" s="149"/>
      <c r="W5049" s="140" t="str" cm="1">
        <f t="array" ref="W5049">IF(SUM(LEN(B5049:V5049))=0,"",IF(OR(OR(ISBLANK(F5049),SUM(LEN(C5049),LEN(D5049))=0),AND(NOT(E5049="Unknown"),ISBLANK(J5049)),AND(NOT(O5049="Unknown"),ISBLANK(R5049))),"Missing Information", INDEX(Table15[Entire Service Line Classification], MATCH(SUMIFS(Table15[Unique ID],Table15[System-Owned Portion],E5049,Table15[If Material Anything Other than "Lead" in Column E,Was Material Ever Previously Lead?],G5049,Table15[Customer-Owned Portion],O5049),Table15[Unique ID],0),0)))</f>
        <v>Non-lead</v>
      </c>
      <c r="X5049"/>
    </row>
    <row r="5050" spans="2:24" ht="30" x14ac:dyDescent="0.25">
      <c r="B5050" s="145" t="s">
        <v>4868</v>
      </c>
      <c r="C5050" s="31" t="s">
        <v>12465</v>
      </c>
      <c r="D5050" s="31"/>
      <c r="E5050" s="43" t="s">
        <v>52</v>
      </c>
      <c r="F5050" s="42" t="s">
        <v>34</v>
      </c>
      <c r="G5050" s="83" t="s">
        <v>34</v>
      </c>
      <c r="H5050" s="168">
        <v>34935</v>
      </c>
      <c r="I5050" s="31"/>
      <c r="J5050" s="83" t="s">
        <v>188</v>
      </c>
      <c r="K5050" s="31" t="s">
        <v>34</v>
      </c>
      <c r="L5050" s="31"/>
      <c r="M5050" s="168"/>
      <c r="N5050" s="147"/>
      <c r="O5050" s="105" t="s">
        <v>52</v>
      </c>
      <c r="P5050" s="171">
        <v>34935</v>
      </c>
      <c r="Q5050" s="31"/>
      <c r="R5050" s="83" t="s">
        <v>188</v>
      </c>
      <c r="S5050" s="31" t="s">
        <v>34</v>
      </c>
      <c r="T5050" s="31"/>
      <c r="U5050" s="168"/>
      <c r="V5050" s="149"/>
      <c r="W5050" s="140" t="str" cm="1">
        <f t="array" ref="W5050">IF(SUM(LEN(B5050:V5050))=0,"",IF(OR(OR(ISBLANK(F5050),SUM(LEN(C5050),LEN(D5050))=0),AND(NOT(E5050="Unknown"),ISBLANK(J5050)),AND(NOT(O5050="Unknown"),ISBLANK(R5050))),"Missing Information", INDEX(Table15[Entire Service Line Classification], MATCH(SUMIFS(Table15[Unique ID],Table15[System-Owned Portion],E5050,Table15[If Material Anything Other than "Lead" in Column E,Was Material Ever Previously Lead?],G5050,Table15[Customer-Owned Portion],O5050),Table15[Unique ID],0),0)))</f>
        <v>Non-lead</v>
      </c>
      <c r="X5050"/>
    </row>
    <row r="5051" spans="2:24" ht="30" x14ac:dyDescent="0.25">
      <c r="B5051" s="145" t="s">
        <v>4870</v>
      </c>
      <c r="C5051" s="31" t="s">
        <v>12467</v>
      </c>
      <c r="D5051" s="31"/>
      <c r="E5051" s="43" t="s">
        <v>52</v>
      </c>
      <c r="F5051" s="42" t="s">
        <v>34</v>
      </c>
      <c r="G5051" s="83" t="s">
        <v>34</v>
      </c>
      <c r="H5051" s="168">
        <v>34935</v>
      </c>
      <c r="I5051" s="31"/>
      <c r="J5051" s="83" t="s">
        <v>188</v>
      </c>
      <c r="K5051" s="31" t="s">
        <v>34</v>
      </c>
      <c r="L5051" s="31"/>
      <c r="M5051" s="168"/>
      <c r="N5051" s="147"/>
      <c r="O5051" s="105" t="s">
        <v>52</v>
      </c>
      <c r="P5051" s="171">
        <v>34935</v>
      </c>
      <c r="Q5051" s="31"/>
      <c r="R5051" s="83" t="s">
        <v>188</v>
      </c>
      <c r="S5051" s="31" t="s">
        <v>34</v>
      </c>
      <c r="T5051" s="31"/>
      <c r="U5051" s="168"/>
      <c r="V5051" s="149"/>
      <c r="W5051" s="140" t="str" cm="1">
        <f t="array" ref="W5051">IF(SUM(LEN(B5051:V5051))=0,"",IF(OR(OR(ISBLANK(F5051),SUM(LEN(C5051),LEN(D5051))=0),AND(NOT(E5051="Unknown"),ISBLANK(J5051)),AND(NOT(O5051="Unknown"),ISBLANK(R5051))),"Missing Information", INDEX(Table15[Entire Service Line Classification], MATCH(SUMIFS(Table15[Unique ID],Table15[System-Owned Portion],E5051,Table15[If Material Anything Other than "Lead" in Column E,Was Material Ever Previously Lead?],G5051,Table15[Customer-Owned Portion],O5051),Table15[Unique ID],0),0)))</f>
        <v>Non-lead</v>
      </c>
      <c r="X5051"/>
    </row>
    <row r="5052" spans="2:24" ht="30" x14ac:dyDescent="0.25">
      <c r="B5052" s="145" t="s">
        <v>4913</v>
      </c>
      <c r="C5052" s="31" t="s">
        <v>12510</v>
      </c>
      <c r="D5052" s="31"/>
      <c r="E5052" s="43" t="s">
        <v>52</v>
      </c>
      <c r="F5052" s="42" t="s">
        <v>34</v>
      </c>
      <c r="G5052" s="83" t="s">
        <v>34</v>
      </c>
      <c r="H5052" s="168">
        <v>34935</v>
      </c>
      <c r="I5052" s="31"/>
      <c r="J5052" s="83" t="s">
        <v>188</v>
      </c>
      <c r="K5052" s="31" t="s">
        <v>34</v>
      </c>
      <c r="L5052" s="31"/>
      <c r="M5052" s="168"/>
      <c r="N5052" s="147"/>
      <c r="O5052" s="105" t="s">
        <v>52</v>
      </c>
      <c r="P5052" s="171">
        <v>34935</v>
      </c>
      <c r="Q5052" s="31"/>
      <c r="R5052" s="83" t="s">
        <v>188</v>
      </c>
      <c r="S5052" s="31" t="s">
        <v>34</v>
      </c>
      <c r="T5052" s="31"/>
      <c r="U5052" s="168"/>
      <c r="V5052" s="149"/>
      <c r="W5052" s="140" t="str" cm="1">
        <f t="array" ref="W5052">IF(SUM(LEN(B5052:V5052))=0,"",IF(OR(OR(ISBLANK(F5052),SUM(LEN(C5052),LEN(D5052))=0),AND(NOT(E5052="Unknown"),ISBLANK(J5052)),AND(NOT(O5052="Unknown"),ISBLANK(R5052))),"Missing Information", INDEX(Table15[Entire Service Line Classification], MATCH(SUMIFS(Table15[Unique ID],Table15[System-Owned Portion],E5052,Table15[If Material Anything Other than "Lead" in Column E,Was Material Ever Previously Lead?],G5052,Table15[Customer-Owned Portion],O5052),Table15[Unique ID],0),0)))</f>
        <v>Non-lead</v>
      </c>
      <c r="X5052"/>
    </row>
    <row r="5053" spans="2:24" ht="30" x14ac:dyDescent="0.25">
      <c r="B5053" s="145" t="s">
        <v>4961</v>
      </c>
      <c r="C5053" s="31" t="s">
        <v>12558</v>
      </c>
      <c r="D5053" s="31"/>
      <c r="E5053" s="43" t="s">
        <v>52</v>
      </c>
      <c r="F5053" s="42" t="s">
        <v>34</v>
      </c>
      <c r="G5053" s="83" t="s">
        <v>34</v>
      </c>
      <c r="H5053" s="168">
        <v>34935</v>
      </c>
      <c r="I5053" s="31"/>
      <c r="J5053" s="83" t="s">
        <v>188</v>
      </c>
      <c r="K5053" s="31" t="s">
        <v>34</v>
      </c>
      <c r="L5053" s="31"/>
      <c r="M5053" s="168"/>
      <c r="N5053" s="147"/>
      <c r="O5053" s="105" t="s">
        <v>52</v>
      </c>
      <c r="P5053" s="171">
        <v>34935</v>
      </c>
      <c r="Q5053" s="31"/>
      <c r="R5053" s="83" t="s">
        <v>188</v>
      </c>
      <c r="S5053" s="31" t="s">
        <v>34</v>
      </c>
      <c r="T5053" s="31"/>
      <c r="U5053" s="168"/>
      <c r="V5053" s="149"/>
      <c r="W5053" s="140" t="str" cm="1">
        <f t="array" ref="W5053">IF(SUM(LEN(B5053:V5053))=0,"",IF(OR(OR(ISBLANK(F5053),SUM(LEN(C5053),LEN(D5053))=0),AND(NOT(E5053="Unknown"),ISBLANK(J5053)),AND(NOT(O5053="Unknown"),ISBLANK(R5053))),"Missing Information", INDEX(Table15[Entire Service Line Classification], MATCH(SUMIFS(Table15[Unique ID],Table15[System-Owned Portion],E5053,Table15[If Material Anything Other than "Lead" in Column E,Was Material Ever Previously Lead?],G5053,Table15[Customer-Owned Portion],O5053),Table15[Unique ID],0),0)))</f>
        <v>Non-lead</v>
      </c>
      <c r="X5053"/>
    </row>
    <row r="5054" spans="2:24" ht="30" x14ac:dyDescent="0.25">
      <c r="B5054" s="145" t="s">
        <v>5151</v>
      </c>
      <c r="C5054" s="31" t="s">
        <v>12748</v>
      </c>
      <c r="D5054" s="31"/>
      <c r="E5054" s="43" t="s">
        <v>52</v>
      </c>
      <c r="F5054" s="42" t="s">
        <v>34</v>
      </c>
      <c r="G5054" s="83" t="s">
        <v>34</v>
      </c>
      <c r="H5054" s="168">
        <v>34935</v>
      </c>
      <c r="I5054" s="31"/>
      <c r="J5054" s="83" t="s">
        <v>188</v>
      </c>
      <c r="K5054" s="31" t="s">
        <v>34</v>
      </c>
      <c r="L5054" s="31"/>
      <c r="M5054" s="168"/>
      <c r="N5054" s="147"/>
      <c r="O5054" s="105" t="s">
        <v>52</v>
      </c>
      <c r="P5054" s="171">
        <v>34935</v>
      </c>
      <c r="Q5054" s="31"/>
      <c r="R5054" s="83" t="s">
        <v>188</v>
      </c>
      <c r="S5054" s="31" t="s">
        <v>34</v>
      </c>
      <c r="T5054" s="31"/>
      <c r="U5054" s="168"/>
      <c r="V5054" s="149"/>
      <c r="W5054" s="140" t="str" cm="1">
        <f t="array" ref="W5054">IF(SUM(LEN(B5054:V5054))=0,"",IF(OR(OR(ISBLANK(F5054),SUM(LEN(C5054),LEN(D5054))=0),AND(NOT(E5054="Unknown"),ISBLANK(J5054)),AND(NOT(O5054="Unknown"),ISBLANK(R5054))),"Missing Information", INDEX(Table15[Entire Service Line Classification], MATCH(SUMIFS(Table15[Unique ID],Table15[System-Owned Portion],E5054,Table15[If Material Anything Other than "Lead" in Column E,Was Material Ever Previously Lead?],G5054,Table15[Customer-Owned Portion],O5054),Table15[Unique ID],0),0)))</f>
        <v>Non-lead</v>
      </c>
      <c r="X5054"/>
    </row>
    <row r="5055" spans="2:24" ht="30" x14ac:dyDescent="0.25">
      <c r="B5055" s="145" t="s">
        <v>7152</v>
      </c>
      <c r="C5055" s="31" t="s">
        <v>14776</v>
      </c>
      <c r="D5055" s="31"/>
      <c r="E5055" s="43" t="s">
        <v>52</v>
      </c>
      <c r="F5055" s="42" t="s">
        <v>34</v>
      </c>
      <c r="G5055" s="83" t="s">
        <v>34</v>
      </c>
      <c r="H5055" s="168">
        <v>34935</v>
      </c>
      <c r="I5055" s="31"/>
      <c r="J5055" s="83" t="s">
        <v>188</v>
      </c>
      <c r="K5055" s="31" t="s">
        <v>34</v>
      </c>
      <c r="L5055" s="31"/>
      <c r="M5055" s="168"/>
      <c r="N5055" s="147"/>
      <c r="O5055" s="105" t="s">
        <v>52</v>
      </c>
      <c r="P5055" s="171">
        <v>34935</v>
      </c>
      <c r="Q5055" s="31"/>
      <c r="R5055" s="83" t="s">
        <v>188</v>
      </c>
      <c r="S5055" s="31" t="s">
        <v>34</v>
      </c>
      <c r="T5055" s="31"/>
      <c r="U5055" s="168"/>
      <c r="V5055" s="149"/>
      <c r="W5055" s="140" t="str" cm="1">
        <f t="array" ref="W5055">IF(SUM(LEN(B5055:V5055))=0,"",IF(OR(OR(ISBLANK(F5055),SUM(LEN(C5055),LEN(D5055))=0),AND(NOT(E5055="Unknown"),ISBLANK(J5055)),AND(NOT(O5055="Unknown"),ISBLANK(R5055))),"Missing Information", INDEX(Table15[Entire Service Line Classification], MATCH(SUMIFS(Table15[Unique ID],Table15[System-Owned Portion],E5055,Table15[If Material Anything Other than "Lead" in Column E,Was Material Ever Previously Lead?],G5055,Table15[Customer-Owned Portion],O5055),Table15[Unique ID],0),0)))</f>
        <v>Non-lead</v>
      </c>
      <c r="X5055"/>
    </row>
    <row r="5056" spans="2:24" ht="30" x14ac:dyDescent="0.25">
      <c r="B5056" s="145" t="s">
        <v>2909</v>
      </c>
      <c r="C5056" s="31" t="s">
        <v>10341</v>
      </c>
      <c r="D5056" s="31"/>
      <c r="E5056" s="43" t="s">
        <v>52</v>
      </c>
      <c r="F5056" s="42" t="s">
        <v>34</v>
      </c>
      <c r="G5056" s="83" t="s">
        <v>34</v>
      </c>
      <c r="H5056" s="168">
        <v>34931</v>
      </c>
      <c r="I5056" s="31"/>
      <c r="J5056" s="83" t="s">
        <v>188</v>
      </c>
      <c r="K5056" s="31" t="s">
        <v>34</v>
      </c>
      <c r="L5056" s="31"/>
      <c r="M5056" s="168"/>
      <c r="N5056" s="147"/>
      <c r="O5056" s="105" t="s">
        <v>52</v>
      </c>
      <c r="P5056" s="171">
        <v>34931</v>
      </c>
      <c r="Q5056" s="31"/>
      <c r="R5056" s="83" t="s">
        <v>188</v>
      </c>
      <c r="S5056" s="31" t="s">
        <v>34</v>
      </c>
      <c r="T5056" s="31"/>
      <c r="U5056" s="168"/>
      <c r="V5056" s="149"/>
      <c r="W5056" s="140" t="str" cm="1">
        <f t="array" ref="W5056">IF(SUM(LEN(B5056:V5056))=0,"",IF(OR(OR(ISBLANK(F5056),SUM(LEN(C5056),LEN(D5056))=0),AND(NOT(E5056="Unknown"),ISBLANK(J5056)),AND(NOT(O5056="Unknown"),ISBLANK(R5056))),"Missing Information", INDEX(Table15[Entire Service Line Classification], MATCH(SUMIFS(Table15[Unique ID],Table15[System-Owned Portion],E5056,Table15[If Material Anything Other than "Lead" in Column E,Was Material Ever Previously Lead?],G5056,Table15[Customer-Owned Portion],O5056),Table15[Unique ID],0),0)))</f>
        <v>Non-lead</v>
      </c>
      <c r="X5056"/>
    </row>
    <row r="5057" spans="2:24" ht="30" x14ac:dyDescent="0.25">
      <c r="B5057" s="145" t="s">
        <v>3042</v>
      </c>
      <c r="C5057" s="31" t="s">
        <v>10474</v>
      </c>
      <c r="D5057" s="31"/>
      <c r="E5057" s="43" t="s">
        <v>52</v>
      </c>
      <c r="F5057" s="42" t="s">
        <v>34</v>
      </c>
      <c r="G5057" s="83" t="s">
        <v>34</v>
      </c>
      <c r="H5057" s="168">
        <v>34929</v>
      </c>
      <c r="I5057" s="31"/>
      <c r="J5057" s="83" t="s">
        <v>188</v>
      </c>
      <c r="K5057" s="31" t="s">
        <v>34</v>
      </c>
      <c r="L5057" s="31"/>
      <c r="M5057" s="168"/>
      <c r="N5057" s="147"/>
      <c r="O5057" s="105" t="s">
        <v>52</v>
      </c>
      <c r="P5057" s="171">
        <v>34929</v>
      </c>
      <c r="Q5057" s="31"/>
      <c r="R5057" s="83" t="s">
        <v>188</v>
      </c>
      <c r="S5057" s="31" t="s">
        <v>34</v>
      </c>
      <c r="T5057" s="31"/>
      <c r="U5057" s="168"/>
      <c r="V5057" s="149"/>
      <c r="W5057" s="140" t="str" cm="1">
        <f t="array" ref="W5057">IF(SUM(LEN(B5057:V5057))=0,"",IF(OR(OR(ISBLANK(F5057),SUM(LEN(C5057),LEN(D5057))=0),AND(NOT(E5057="Unknown"),ISBLANK(J5057)),AND(NOT(O5057="Unknown"),ISBLANK(R5057))),"Missing Information", INDEX(Table15[Entire Service Line Classification], MATCH(SUMIFS(Table15[Unique ID],Table15[System-Owned Portion],E5057,Table15[If Material Anything Other than "Lead" in Column E,Was Material Ever Previously Lead?],G5057,Table15[Customer-Owned Portion],O5057),Table15[Unique ID],0),0)))</f>
        <v>Non-lead</v>
      </c>
      <c r="X5057"/>
    </row>
    <row r="5058" spans="2:24" ht="30" x14ac:dyDescent="0.25">
      <c r="B5058" s="145" t="s">
        <v>1183</v>
      </c>
      <c r="C5058" s="31" t="s">
        <v>8596</v>
      </c>
      <c r="D5058" s="31"/>
      <c r="E5058" s="43" t="s">
        <v>52</v>
      </c>
      <c r="F5058" s="42" t="s">
        <v>34</v>
      </c>
      <c r="G5058" s="83" t="s">
        <v>34</v>
      </c>
      <c r="H5058" s="168">
        <v>34928</v>
      </c>
      <c r="I5058" s="31"/>
      <c r="J5058" s="83" t="s">
        <v>188</v>
      </c>
      <c r="K5058" s="31" t="s">
        <v>34</v>
      </c>
      <c r="L5058" s="31"/>
      <c r="M5058" s="168"/>
      <c r="N5058" s="147"/>
      <c r="O5058" s="105" t="s">
        <v>52</v>
      </c>
      <c r="P5058" s="171">
        <v>34928</v>
      </c>
      <c r="Q5058" s="31"/>
      <c r="R5058" s="83" t="s">
        <v>188</v>
      </c>
      <c r="S5058" s="31" t="s">
        <v>34</v>
      </c>
      <c r="T5058" s="31"/>
      <c r="U5058" s="168"/>
      <c r="V5058" s="149"/>
      <c r="W5058" s="140" t="str" cm="1">
        <f t="array" ref="W5058">IF(SUM(LEN(B5058:V5058))=0,"",IF(OR(OR(ISBLANK(F5058),SUM(LEN(C5058),LEN(D5058))=0),AND(NOT(E5058="Unknown"),ISBLANK(J5058)),AND(NOT(O5058="Unknown"),ISBLANK(R5058))),"Missing Information", INDEX(Table15[Entire Service Line Classification], MATCH(SUMIFS(Table15[Unique ID],Table15[System-Owned Portion],E5058,Table15[If Material Anything Other than "Lead" in Column E,Was Material Ever Previously Lead?],G5058,Table15[Customer-Owned Portion],O5058),Table15[Unique ID],0),0)))</f>
        <v>Non-lead</v>
      </c>
      <c r="X5058"/>
    </row>
    <row r="5059" spans="2:24" ht="30" x14ac:dyDescent="0.25">
      <c r="B5059" s="145" t="s">
        <v>1527</v>
      </c>
      <c r="C5059" s="31" t="s">
        <v>8944</v>
      </c>
      <c r="D5059" s="31"/>
      <c r="E5059" s="43" t="s">
        <v>52</v>
      </c>
      <c r="F5059" s="42" t="s">
        <v>34</v>
      </c>
      <c r="G5059" s="83" t="s">
        <v>34</v>
      </c>
      <c r="H5059" s="168">
        <v>34928</v>
      </c>
      <c r="I5059" s="31"/>
      <c r="J5059" s="83" t="s">
        <v>188</v>
      </c>
      <c r="K5059" s="31" t="s">
        <v>34</v>
      </c>
      <c r="L5059" s="31"/>
      <c r="M5059" s="168"/>
      <c r="N5059" s="147"/>
      <c r="O5059" s="105" t="s">
        <v>52</v>
      </c>
      <c r="P5059" s="171">
        <v>34928</v>
      </c>
      <c r="Q5059" s="31"/>
      <c r="R5059" s="83" t="s">
        <v>188</v>
      </c>
      <c r="S5059" s="31" t="s">
        <v>34</v>
      </c>
      <c r="T5059" s="31"/>
      <c r="U5059" s="168"/>
      <c r="V5059" s="149"/>
      <c r="W5059" s="140" t="str" cm="1">
        <f t="array" ref="W5059">IF(SUM(LEN(B5059:V5059))=0,"",IF(OR(OR(ISBLANK(F5059),SUM(LEN(C5059),LEN(D5059))=0),AND(NOT(E5059="Unknown"),ISBLANK(J5059)),AND(NOT(O5059="Unknown"),ISBLANK(R5059))),"Missing Information", INDEX(Table15[Entire Service Line Classification], MATCH(SUMIFS(Table15[Unique ID],Table15[System-Owned Portion],E5059,Table15[If Material Anything Other than "Lead" in Column E,Was Material Ever Previously Lead?],G5059,Table15[Customer-Owned Portion],O5059),Table15[Unique ID],0),0)))</f>
        <v>Non-lead</v>
      </c>
      <c r="X5059"/>
    </row>
    <row r="5060" spans="2:24" ht="30" x14ac:dyDescent="0.25">
      <c r="B5060" s="145" t="s">
        <v>1665</v>
      </c>
      <c r="C5060" s="31" t="s">
        <v>9087</v>
      </c>
      <c r="D5060" s="31"/>
      <c r="E5060" s="43" t="s">
        <v>52</v>
      </c>
      <c r="F5060" s="42" t="s">
        <v>34</v>
      </c>
      <c r="G5060" s="83" t="s">
        <v>34</v>
      </c>
      <c r="H5060" s="168">
        <v>34928</v>
      </c>
      <c r="I5060" s="31"/>
      <c r="J5060" s="83" t="s">
        <v>188</v>
      </c>
      <c r="K5060" s="31" t="s">
        <v>34</v>
      </c>
      <c r="L5060" s="31"/>
      <c r="M5060" s="168"/>
      <c r="N5060" s="147"/>
      <c r="O5060" s="105" t="s">
        <v>52</v>
      </c>
      <c r="P5060" s="171">
        <v>34928</v>
      </c>
      <c r="Q5060" s="31"/>
      <c r="R5060" s="83" t="s">
        <v>188</v>
      </c>
      <c r="S5060" s="31" t="s">
        <v>34</v>
      </c>
      <c r="T5060" s="31"/>
      <c r="U5060" s="168"/>
      <c r="V5060" s="149"/>
      <c r="W5060" s="140" t="str" cm="1">
        <f t="array" ref="W5060">IF(SUM(LEN(B5060:V5060))=0,"",IF(OR(OR(ISBLANK(F5060),SUM(LEN(C5060),LEN(D5060))=0),AND(NOT(E5060="Unknown"),ISBLANK(J5060)),AND(NOT(O5060="Unknown"),ISBLANK(R5060))),"Missing Information", INDEX(Table15[Entire Service Line Classification], MATCH(SUMIFS(Table15[Unique ID],Table15[System-Owned Portion],E5060,Table15[If Material Anything Other than "Lead" in Column E,Was Material Ever Previously Lead?],G5060,Table15[Customer-Owned Portion],O5060),Table15[Unique ID],0),0)))</f>
        <v>Non-lead</v>
      </c>
      <c r="X5060"/>
    </row>
    <row r="5061" spans="2:24" ht="30" x14ac:dyDescent="0.25">
      <c r="B5061" s="145" t="s">
        <v>1690</v>
      </c>
      <c r="C5061" s="31" t="s">
        <v>9114</v>
      </c>
      <c r="D5061" s="31"/>
      <c r="E5061" s="43" t="s">
        <v>52</v>
      </c>
      <c r="F5061" s="42" t="s">
        <v>34</v>
      </c>
      <c r="G5061" s="83" t="s">
        <v>34</v>
      </c>
      <c r="H5061" s="168">
        <v>34928</v>
      </c>
      <c r="I5061" s="31"/>
      <c r="J5061" s="83" t="s">
        <v>188</v>
      </c>
      <c r="K5061" s="31" t="s">
        <v>34</v>
      </c>
      <c r="L5061" s="31"/>
      <c r="M5061" s="168"/>
      <c r="N5061" s="147"/>
      <c r="O5061" s="105" t="s">
        <v>52</v>
      </c>
      <c r="P5061" s="171">
        <v>34928</v>
      </c>
      <c r="Q5061" s="31"/>
      <c r="R5061" s="83" t="s">
        <v>188</v>
      </c>
      <c r="S5061" s="31" t="s">
        <v>34</v>
      </c>
      <c r="T5061" s="31"/>
      <c r="U5061" s="168"/>
      <c r="V5061" s="149"/>
      <c r="W5061" s="140" t="str" cm="1">
        <f t="array" ref="W5061">IF(SUM(LEN(B5061:V5061))=0,"",IF(OR(OR(ISBLANK(F5061),SUM(LEN(C5061),LEN(D5061))=0),AND(NOT(E5061="Unknown"),ISBLANK(J5061)),AND(NOT(O5061="Unknown"),ISBLANK(R5061))),"Missing Information", INDEX(Table15[Entire Service Line Classification], MATCH(SUMIFS(Table15[Unique ID],Table15[System-Owned Portion],E5061,Table15[If Material Anything Other than "Lead" in Column E,Was Material Ever Previously Lead?],G5061,Table15[Customer-Owned Portion],O5061),Table15[Unique ID],0),0)))</f>
        <v>Non-lead</v>
      </c>
      <c r="X5061"/>
    </row>
    <row r="5062" spans="2:24" ht="30" x14ac:dyDescent="0.25">
      <c r="B5062" s="145" t="s">
        <v>1728</v>
      </c>
      <c r="C5062" s="31" t="s">
        <v>9152</v>
      </c>
      <c r="D5062" s="31"/>
      <c r="E5062" s="43" t="s">
        <v>52</v>
      </c>
      <c r="F5062" s="42" t="s">
        <v>34</v>
      </c>
      <c r="G5062" s="83" t="s">
        <v>34</v>
      </c>
      <c r="H5062" s="168">
        <v>34928</v>
      </c>
      <c r="I5062" s="31"/>
      <c r="J5062" s="83" t="s">
        <v>188</v>
      </c>
      <c r="K5062" s="31" t="s">
        <v>34</v>
      </c>
      <c r="L5062" s="31"/>
      <c r="M5062" s="168"/>
      <c r="N5062" s="147"/>
      <c r="O5062" s="105" t="s">
        <v>52</v>
      </c>
      <c r="P5062" s="171">
        <v>34928</v>
      </c>
      <c r="Q5062" s="31"/>
      <c r="R5062" s="83" t="s">
        <v>188</v>
      </c>
      <c r="S5062" s="31" t="s">
        <v>34</v>
      </c>
      <c r="T5062" s="31"/>
      <c r="U5062" s="168"/>
      <c r="V5062" s="149"/>
      <c r="W5062" s="140" t="str" cm="1">
        <f t="array" ref="W5062">IF(SUM(LEN(B5062:V5062))=0,"",IF(OR(OR(ISBLANK(F5062),SUM(LEN(C5062),LEN(D5062))=0),AND(NOT(E5062="Unknown"),ISBLANK(J5062)),AND(NOT(O5062="Unknown"),ISBLANK(R5062))),"Missing Information", INDEX(Table15[Entire Service Line Classification], MATCH(SUMIFS(Table15[Unique ID],Table15[System-Owned Portion],E5062,Table15[If Material Anything Other than "Lead" in Column E,Was Material Ever Previously Lead?],G5062,Table15[Customer-Owned Portion],O5062),Table15[Unique ID],0),0)))</f>
        <v>Non-lead</v>
      </c>
      <c r="X5062"/>
    </row>
    <row r="5063" spans="2:24" ht="30" x14ac:dyDescent="0.25">
      <c r="B5063" s="145" t="s">
        <v>5482</v>
      </c>
      <c r="C5063" s="31" t="s">
        <v>13079</v>
      </c>
      <c r="D5063" s="31"/>
      <c r="E5063" s="43" t="s">
        <v>52</v>
      </c>
      <c r="F5063" s="42" t="s">
        <v>34</v>
      </c>
      <c r="G5063" s="83" t="s">
        <v>34</v>
      </c>
      <c r="H5063" s="168">
        <v>34928</v>
      </c>
      <c r="I5063" s="31"/>
      <c r="J5063" s="83" t="s">
        <v>188</v>
      </c>
      <c r="K5063" s="31" t="s">
        <v>34</v>
      </c>
      <c r="L5063" s="31"/>
      <c r="M5063" s="168"/>
      <c r="N5063" s="147"/>
      <c r="O5063" s="105" t="s">
        <v>52</v>
      </c>
      <c r="P5063" s="171">
        <v>34928</v>
      </c>
      <c r="Q5063" s="31"/>
      <c r="R5063" s="83" t="s">
        <v>188</v>
      </c>
      <c r="S5063" s="31" t="s">
        <v>34</v>
      </c>
      <c r="T5063" s="31"/>
      <c r="U5063" s="168"/>
      <c r="V5063" s="149"/>
      <c r="W5063" s="140" t="str" cm="1">
        <f t="array" ref="W5063">IF(SUM(LEN(B5063:V5063))=0,"",IF(OR(OR(ISBLANK(F5063),SUM(LEN(C5063),LEN(D5063))=0),AND(NOT(E5063="Unknown"),ISBLANK(J5063)),AND(NOT(O5063="Unknown"),ISBLANK(R5063))),"Missing Information", INDEX(Table15[Entire Service Line Classification], MATCH(SUMIFS(Table15[Unique ID],Table15[System-Owned Portion],E5063,Table15[If Material Anything Other than "Lead" in Column E,Was Material Ever Previously Lead?],G5063,Table15[Customer-Owned Portion],O5063),Table15[Unique ID],0),0)))</f>
        <v>Non-lead</v>
      </c>
      <c r="X5063"/>
    </row>
    <row r="5064" spans="2:24" ht="30" x14ac:dyDescent="0.25">
      <c r="B5064" s="145" t="s">
        <v>5551</v>
      </c>
      <c r="C5064" s="31" t="s">
        <v>13148</v>
      </c>
      <c r="D5064" s="31"/>
      <c r="E5064" s="43" t="s">
        <v>52</v>
      </c>
      <c r="F5064" s="42" t="s">
        <v>34</v>
      </c>
      <c r="G5064" s="83" t="s">
        <v>34</v>
      </c>
      <c r="H5064" s="168">
        <v>34928</v>
      </c>
      <c r="I5064" s="31"/>
      <c r="J5064" s="83" t="s">
        <v>188</v>
      </c>
      <c r="K5064" s="31" t="s">
        <v>34</v>
      </c>
      <c r="L5064" s="31"/>
      <c r="M5064" s="168"/>
      <c r="N5064" s="147"/>
      <c r="O5064" s="105" t="s">
        <v>52</v>
      </c>
      <c r="P5064" s="171">
        <v>34928</v>
      </c>
      <c r="Q5064" s="31"/>
      <c r="R5064" s="83" t="s">
        <v>188</v>
      </c>
      <c r="S5064" s="31" t="s">
        <v>34</v>
      </c>
      <c r="T5064" s="31"/>
      <c r="U5064" s="168"/>
      <c r="V5064" s="149"/>
      <c r="W5064" s="140" t="str" cm="1">
        <f t="array" ref="W5064">IF(SUM(LEN(B5064:V5064))=0,"",IF(OR(OR(ISBLANK(F5064),SUM(LEN(C5064),LEN(D5064))=0),AND(NOT(E5064="Unknown"),ISBLANK(J5064)),AND(NOT(O5064="Unknown"),ISBLANK(R5064))),"Missing Information", INDEX(Table15[Entire Service Line Classification], MATCH(SUMIFS(Table15[Unique ID],Table15[System-Owned Portion],E5064,Table15[If Material Anything Other than "Lead" in Column E,Was Material Ever Previously Lead?],G5064,Table15[Customer-Owned Portion],O5064),Table15[Unique ID],0),0)))</f>
        <v>Non-lead</v>
      </c>
      <c r="X5064"/>
    </row>
    <row r="5065" spans="2:24" ht="30" x14ac:dyDescent="0.25">
      <c r="B5065" s="145" t="s">
        <v>6524</v>
      </c>
      <c r="C5065" s="31" t="s">
        <v>14128</v>
      </c>
      <c r="D5065" s="31"/>
      <c r="E5065" s="43" t="s">
        <v>52</v>
      </c>
      <c r="F5065" s="42" t="s">
        <v>34</v>
      </c>
      <c r="G5065" s="83" t="s">
        <v>34</v>
      </c>
      <c r="H5065" s="168">
        <v>34928</v>
      </c>
      <c r="I5065" s="31"/>
      <c r="J5065" s="83" t="s">
        <v>188</v>
      </c>
      <c r="K5065" s="31" t="s">
        <v>34</v>
      </c>
      <c r="L5065" s="31"/>
      <c r="M5065" s="168"/>
      <c r="N5065" s="147"/>
      <c r="O5065" s="105" t="s">
        <v>52</v>
      </c>
      <c r="P5065" s="171">
        <v>34928</v>
      </c>
      <c r="Q5065" s="31"/>
      <c r="R5065" s="83" t="s">
        <v>188</v>
      </c>
      <c r="S5065" s="31" t="s">
        <v>34</v>
      </c>
      <c r="T5065" s="31"/>
      <c r="U5065" s="168"/>
      <c r="V5065" s="149"/>
      <c r="W5065" s="140" t="str" cm="1">
        <f t="array" ref="W5065">IF(SUM(LEN(B5065:V5065))=0,"",IF(OR(OR(ISBLANK(F5065),SUM(LEN(C5065),LEN(D5065))=0),AND(NOT(E5065="Unknown"),ISBLANK(J5065)),AND(NOT(O5065="Unknown"),ISBLANK(R5065))),"Missing Information", INDEX(Table15[Entire Service Line Classification], MATCH(SUMIFS(Table15[Unique ID],Table15[System-Owned Portion],E5065,Table15[If Material Anything Other than "Lead" in Column E,Was Material Ever Previously Lead?],G5065,Table15[Customer-Owned Portion],O5065),Table15[Unique ID],0),0)))</f>
        <v>Non-lead</v>
      </c>
      <c r="X5065"/>
    </row>
    <row r="5066" spans="2:24" ht="30" x14ac:dyDescent="0.25">
      <c r="B5066" s="145" t="s">
        <v>4710</v>
      </c>
      <c r="C5066" s="31" t="s">
        <v>12307</v>
      </c>
      <c r="D5066" s="31"/>
      <c r="E5066" s="43" t="s">
        <v>52</v>
      </c>
      <c r="F5066" s="42" t="s">
        <v>34</v>
      </c>
      <c r="G5066" s="83" t="s">
        <v>34</v>
      </c>
      <c r="H5066" s="168">
        <v>34918</v>
      </c>
      <c r="I5066" s="31"/>
      <c r="J5066" s="83" t="s">
        <v>188</v>
      </c>
      <c r="K5066" s="31" t="s">
        <v>34</v>
      </c>
      <c r="L5066" s="31"/>
      <c r="M5066" s="168"/>
      <c r="N5066" s="147"/>
      <c r="O5066" s="105" t="s">
        <v>52</v>
      </c>
      <c r="P5066" s="171">
        <v>34918</v>
      </c>
      <c r="Q5066" s="31"/>
      <c r="R5066" s="83" t="s">
        <v>188</v>
      </c>
      <c r="S5066" s="31" t="s">
        <v>34</v>
      </c>
      <c r="T5066" s="31"/>
      <c r="U5066" s="168"/>
      <c r="V5066" s="149"/>
      <c r="W5066" s="140" t="str" cm="1">
        <f t="array" ref="W5066">IF(SUM(LEN(B5066:V5066))=0,"",IF(OR(OR(ISBLANK(F5066),SUM(LEN(C5066),LEN(D5066))=0),AND(NOT(E5066="Unknown"),ISBLANK(J5066)),AND(NOT(O5066="Unknown"),ISBLANK(R5066))),"Missing Information", INDEX(Table15[Entire Service Line Classification], MATCH(SUMIFS(Table15[Unique ID],Table15[System-Owned Portion],E5066,Table15[If Material Anything Other than "Lead" in Column E,Was Material Ever Previously Lead?],G5066,Table15[Customer-Owned Portion],O5066),Table15[Unique ID],0),0)))</f>
        <v>Non-lead</v>
      </c>
      <c r="X5066"/>
    </row>
    <row r="5067" spans="2:24" ht="30" x14ac:dyDescent="0.25">
      <c r="B5067" s="145" t="s">
        <v>4769</v>
      </c>
      <c r="C5067" s="31" t="s">
        <v>12366</v>
      </c>
      <c r="D5067" s="31"/>
      <c r="E5067" s="43" t="s">
        <v>52</v>
      </c>
      <c r="F5067" s="42" t="s">
        <v>34</v>
      </c>
      <c r="G5067" s="83" t="s">
        <v>34</v>
      </c>
      <c r="H5067" s="168">
        <v>34913</v>
      </c>
      <c r="I5067" s="31"/>
      <c r="J5067" s="83" t="s">
        <v>188</v>
      </c>
      <c r="K5067" s="31" t="s">
        <v>34</v>
      </c>
      <c r="L5067" s="31"/>
      <c r="M5067" s="168"/>
      <c r="N5067" s="147"/>
      <c r="O5067" s="105" t="s">
        <v>52</v>
      </c>
      <c r="P5067" s="171">
        <v>34913</v>
      </c>
      <c r="Q5067" s="31"/>
      <c r="R5067" s="83" t="s">
        <v>188</v>
      </c>
      <c r="S5067" s="31" t="s">
        <v>34</v>
      </c>
      <c r="T5067" s="31"/>
      <c r="U5067" s="168"/>
      <c r="V5067" s="149"/>
      <c r="W5067" s="140" t="str" cm="1">
        <f t="array" ref="W5067">IF(SUM(LEN(B5067:V5067))=0,"",IF(OR(OR(ISBLANK(F5067),SUM(LEN(C5067),LEN(D5067))=0),AND(NOT(E5067="Unknown"),ISBLANK(J5067)),AND(NOT(O5067="Unknown"),ISBLANK(R5067))),"Missing Information", INDEX(Table15[Entire Service Line Classification], MATCH(SUMIFS(Table15[Unique ID],Table15[System-Owned Portion],E5067,Table15[If Material Anything Other than "Lead" in Column E,Was Material Ever Previously Lead?],G5067,Table15[Customer-Owned Portion],O5067),Table15[Unique ID],0),0)))</f>
        <v>Non-lead</v>
      </c>
      <c r="X5067"/>
    </row>
    <row r="5068" spans="2:24" ht="30" x14ac:dyDescent="0.25">
      <c r="B5068" s="145" t="s">
        <v>4854</v>
      </c>
      <c r="C5068" s="31" t="s">
        <v>12451</v>
      </c>
      <c r="D5068" s="31"/>
      <c r="E5068" s="43" t="s">
        <v>52</v>
      </c>
      <c r="F5068" s="42" t="s">
        <v>34</v>
      </c>
      <c r="G5068" s="83" t="s">
        <v>34</v>
      </c>
      <c r="H5068" s="168">
        <v>34913</v>
      </c>
      <c r="I5068" s="31"/>
      <c r="J5068" s="83" t="s">
        <v>188</v>
      </c>
      <c r="K5068" s="31" t="s">
        <v>34</v>
      </c>
      <c r="L5068" s="31"/>
      <c r="M5068" s="168"/>
      <c r="N5068" s="147"/>
      <c r="O5068" s="105" t="s">
        <v>52</v>
      </c>
      <c r="P5068" s="171">
        <v>34913</v>
      </c>
      <c r="Q5068" s="31"/>
      <c r="R5068" s="83" t="s">
        <v>188</v>
      </c>
      <c r="S5068" s="31" t="s">
        <v>34</v>
      </c>
      <c r="T5068" s="31"/>
      <c r="U5068" s="168"/>
      <c r="V5068" s="149"/>
      <c r="W5068" s="140" t="str" cm="1">
        <f t="array" ref="W5068">IF(SUM(LEN(B5068:V5068))=0,"",IF(OR(OR(ISBLANK(F5068),SUM(LEN(C5068),LEN(D5068))=0),AND(NOT(E5068="Unknown"),ISBLANK(J5068)),AND(NOT(O5068="Unknown"),ISBLANK(R5068))),"Missing Information", INDEX(Table15[Entire Service Line Classification], MATCH(SUMIFS(Table15[Unique ID],Table15[System-Owned Portion],E5068,Table15[If Material Anything Other than "Lead" in Column E,Was Material Ever Previously Lead?],G5068,Table15[Customer-Owned Portion],O5068),Table15[Unique ID],0),0)))</f>
        <v>Non-lead</v>
      </c>
      <c r="X5068"/>
    </row>
    <row r="5069" spans="2:24" ht="30" x14ac:dyDescent="0.25">
      <c r="B5069" s="145" t="s">
        <v>4962</v>
      </c>
      <c r="C5069" s="31" t="s">
        <v>12559</v>
      </c>
      <c r="D5069" s="31"/>
      <c r="E5069" s="43" t="s">
        <v>52</v>
      </c>
      <c r="F5069" s="42" t="s">
        <v>34</v>
      </c>
      <c r="G5069" s="83" t="s">
        <v>34</v>
      </c>
      <c r="H5069" s="168">
        <v>34913</v>
      </c>
      <c r="I5069" s="31"/>
      <c r="J5069" s="83" t="s">
        <v>188</v>
      </c>
      <c r="K5069" s="31" t="s">
        <v>34</v>
      </c>
      <c r="L5069" s="31"/>
      <c r="M5069" s="168"/>
      <c r="N5069" s="147"/>
      <c r="O5069" s="105" t="s">
        <v>52</v>
      </c>
      <c r="P5069" s="171">
        <v>34913</v>
      </c>
      <c r="Q5069" s="31"/>
      <c r="R5069" s="83" t="s">
        <v>188</v>
      </c>
      <c r="S5069" s="31" t="s">
        <v>34</v>
      </c>
      <c r="T5069" s="31"/>
      <c r="U5069" s="168"/>
      <c r="V5069" s="149"/>
      <c r="W5069" s="140" t="str" cm="1">
        <f t="array" ref="W5069">IF(SUM(LEN(B5069:V5069))=0,"",IF(OR(OR(ISBLANK(F5069),SUM(LEN(C5069),LEN(D5069))=0),AND(NOT(E5069="Unknown"),ISBLANK(J5069)),AND(NOT(O5069="Unknown"),ISBLANK(R5069))),"Missing Information", INDEX(Table15[Entire Service Line Classification], MATCH(SUMIFS(Table15[Unique ID],Table15[System-Owned Portion],E5069,Table15[If Material Anything Other than "Lead" in Column E,Was Material Ever Previously Lead?],G5069,Table15[Customer-Owned Portion],O5069),Table15[Unique ID],0),0)))</f>
        <v>Non-lead</v>
      </c>
      <c r="X5069"/>
    </row>
    <row r="5070" spans="2:24" ht="30" x14ac:dyDescent="0.25">
      <c r="B5070" s="145" t="s">
        <v>5029</v>
      </c>
      <c r="C5070" s="31" t="s">
        <v>12626</v>
      </c>
      <c r="D5070" s="31"/>
      <c r="E5070" s="43" t="s">
        <v>52</v>
      </c>
      <c r="F5070" s="42" t="s">
        <v>34</v>
      </c>
      <c r="G5070" s="83" t="s">
        <v>34</v>
      </c>
      <c r="H5070" s="168">
        <v>34913</v>
      </c>
      <c r="I5070" s="31"/>
      <c r="J5070" s="83" t="s">
        <v>188</v>
      </c>
      <c r="K5070" s="31" t="s">
        <v>34</v>
      </c>
      <c r="L5070" s="31"/>
      <c r="M5070" s="168"/>
      <c r="N5070" s="147"/>
      <c r="O5070" s="105" t="s">
        <v>52</v>
      </c>
      <c r="P5070" s="171">
        <v>34913</v>
      </c>
      <c r="Q5070" s="31"/>
      <c r="R5070" s="83" t="s">
        <v>188</v>
      </c>
      <c r="S5070" s="31" t="s">
        <v>34</v>
      </c>
      <c r="T5070" s="31"/>
      <c r="U5070" s="168"/>
      <c r="V5070" s="149"/>
      <c r="W5070" s="140" t="str" cm="1">
        <f t="array" ref="W5070">IF(SUM(LEN(B5070:V5070))=0,"",IF(OR(OR(ISBLANK(F5070),SUM(LEN(C5070),LEN(D5070))=0),AND(NOT(E5070="Unknown"),ISBLANK(J5070)),AND(NOT(O5070="Unknown"),ISBLANK(R5070))),"Missing Information", INDEX(Table15[Entire Service Line Classification], MATCH(SUMIFS(Table15[Unique ID],Table15[System-Owned Portion],E5070,Table15[If Material Anything Other than "Lead" in Column E,Was Material Ever Previously Lead?],G5070,Table15[Customer-Owned Portion],O5070),Table15[Unique ID],0),0)))</f>
        <v>Non-lead</v>
      </c>
      <c r="X5070"/>
    </row>
    <row r="5071" spans="2:24" ht="30" x14ac:dyDescent="0.25">
      <c r="B5071" s="145" t="s">
        <v>7187</v>
      </c>
      <c r="C5071" s="31" t="s">
        <v>14811</v>
      </c>
      <c r="D5071" s="31"/>
      <c r="E5071" s="43" t="s">
        <v>52</v>
      </c>
      <c r="F5071" s="42" t="s">
        <v>34</v>
      </c>
      <c r="G5071" s="83" t="s">
        <v>34</v>
      </c>
      <c r="H5071" s="168">
        <v>34913</v>
      </c>
      <c r="I5071" s="31"/>
      <c r="J5071" s="83" t="s">
        <v>188</v>
      </c>
      <c r="K5071" s="31" t="s">
        <v>34</v>
      </c>
      <c r="L5071" s="31"/>
      <c r="M5071" s="168"/>
      <c r="N5071" s="147"/>
      <c r="O5071" s="105" t="s">
        <v>52</v>
      </c>
      <c r="P5071" s="171">
        <v>34913</v>
      </c>
      <c r="Q5071" s="31"/>
      <c r="R5071" s="83" t="s">
        <v>188</v>
      </c>
      <c r="S5071" s="31" t="s">
        <v>34</v>
      </c>
      <c r="T5071" s="31"/>
      <c r="U5071" s="168"/>
      <c r="V5071" s="149"/>
      <c r="W5071" s="140" t="str" cm="1">
        <f t="array" ref="W5071">IF(SUM(LEN(B5071:V5071))=0,"",IF(OR(OR(ISBLANK(F5071),SUM(LEN(C5071),LEN(D5071))=0),AND(NOT(E5071="Unknown"),ISBLANK(J5071)),AND(NOT(O5071="Unknown"),ISBLANK(R5071))),"Missing Information", INDEX(Table15[Entire Service Line Classification], MATCH(SUMIFS(Table15[Unique ID],Table15[System-Owned Portion],E5071,Table15[If Material Anything Other than "Lead" in Column E,Was Material Ever Previously Lead?],G5071,Table15[Customer-Owned Portion],O5071),Table15[Unique ID],0),0)))</f>
        <v>Non-lead</v>
      </c>
      <c r="X5071"/>
    </row>
    <row r="5072" spans="2:24" ht="30" x14ac:dyDescent="0.25">
      <c r="B5072" s="145" t="s">
        <v>379</v>
      </c>
      <c r="C5072" s="31" t="s">
        <v>7794</v>
      </c>
      <c r="D5072" s="31"/>
      <c r="E5072" s="43" t="s">
        <v>52</v>
      </c>
      <c r="F5072" s="42" t="s">
        <v>34</v>
      </c>
      <c r="G5072" s="83" t="s">
        <v>34</v>
      </c>
      <c r="H5072" s="168">
        <v>34912</v>
      </c>
      <c r="I5072" s="31"/>
      <c r="J5072" s="83" t="s">
        <v>188</v>
      </c>
      <c r="K5072" s="31" t="s">
        <v>34</v>
      </c>
      <c r="L5072" s="31"/>
      <c r="M5072" s="168"/>
      <c r="N5072" s="147"/>
      <c r="O5072" s="105" t="s">
        <v>52</v>
      </c>
      <c r="P5072" s="171">
        <v>34912</v>
      </c>
      <c r="Q5072" s="31"/>
      <c r="R5072" s="83" t="s">
        <v>188</v>
      </c>
      <c r="S5072" s="31" t="s">
        <v>34</v>
      </c>
      <c r="T5072" s="31"/>
      <c r="U5072" s="168"/>
      <c r="V5072" s="149"/>
      <c r="W5072" s="140" t="str" cm="1">
        <f t="array" ref="W5072">IF(SUM(LEN(B5072:V5072))=0,"",IF(OR(OR(ISBLANK(F5072),SUM(LEN(C5072),LEN(D5072))=0),AND(NOT(E5072="Unknown"),ISBLANK(J5072)),AND(NOT(O5072="Unknown"),ISBLANK(R5072))),"Missing Information", INDEX(Table15[Entire Service Line Classification], MATCH(SUMIFS(Table15[Unique ID],Table15[System-Owned Portion],E5072,Table15[If Material Anything Other than "Lead" in Column E,Was Material Ever Previously Lead?],G5072,Table15[Customer-Owned Portion],O5072),Table15[Unique ID],0),0)))</f>
        <v>Non-lead</v>
      </c>
      <c r="X5072"/>
    </row>
    <row r="5073" spans="2:24" ht="30" x14ac:dyDescent="0.25">
      <c r="B5073" s="145" t="s">
        <v>4628</v>
      </c>
      <c r="C5073" s="31" t="s">
        <v>12225</v>
      </c>
      <c r="D5073" s="31"/>
      <c r="E5073" s="43" t="s">
        <v>52</v>
      </c>
      <c r="F5073" s="42" t="s">
        <v>34</v>
      </c>
      <c r="G5073" s="83" t="s">
        <v>34</v>
      </c>
      <c r="H5073" s="168">
        <v>34906</v>
      </c>
      <c r="I5073" s="31"/>
      <c r="J5073" s="83" t="s">
        <v>188</v>
      </c>
      <c r="K5073" s="31" t="s">
        <v>34</v>
      </c>
      <c r="L5073" s="31"/>
      <c r="M5073" s="168"/>
      <c r="N5073" s="147"/>
      <c r="O5073" s="105" t="s">
        <v>52</v>
      </c>
      <c r="P5073" s="171">
        <v>34906</v>
      </c>
      <c r="Q5073" s="31"/>
      <c r="R5073" s="83" t="s">
        <v>188</v>
      </c>
      <c r="S5073" s="31" t="s">
        <v>34</v>
      </c>
      <c r="T5073" s="31"/>
      <c r="U5073" s="168"/>
      <c r="V5073" s="149"/>
      <c r="W5073" s="140" t="str" cm="1">
        <f t="array" ref="W5073">IF(SUM(LEN(B5073:V5073))=0,"",IF(OR(OR(ISBLANK(F5073),SUM(LEN(C5073),LEN(D5073))=0),AND(NOT(E5073="Unknown"),ISBLANK(J5073)),AND(NOT(O5073="Unknown"),ISBLANK(R5073))),"Missing Information", INDEX(Table15[Entire Service Line Classification], MATCH(SUMIFS(Table15[Unique ID],Table15[System-Owned Portion],E5073,Table15[If Material Anything Other than "Lead" in Column E,Was Material Ever Previously Lead?],G5073,Table15[Customer-Owned Portion],O5073),Table15[Unique ID],0),0)))</f>
        <v>Non-lead</v>
      </c>
      <c r="X5073"/>
    </row>
    <row r="5074" spans="2:24" ht="30" x14ac:dyDescent="0.25">
      <c r="B5074" s="145" t="s">
        <v>4869</v>
      </c>
      <c r="C5074" s="31" t="s">
        <v>12466</v>
      </c>
      <c r="D5074" s="31"/>
      <c r="E5074" s="43" t="s">
        <v>52</v>
      </c>
      <c r="F5074" s="42" t="s">
        <v>34</v>
      </c>
      <c r="G5074" s="83" t="s">
        <v>34</v>
      </c>
      <c r="H5074" s="168">
        <v>34906</v>
      </c>
      <c r="I5074" s="31"/>
      <c r="J5074" s="83" t="s">
        <v>188</v>
      </c>
      <c r="K5074" s="31" t="s">
        <v>34</v>
      </c>
      <c r="L5074" s="31"/>
      <c r="M5074" s="168"/>
      <c r="N5074" s="147"/>
      <c r="O5074" s="105" t="s">
        <v>52</v>
      </c>
      <c r="P5074" s="171">
        <v>34906</v>
      </c>
      <c r="Q5074" s="31"/>
      <c r="R5074" s="83" t="s">
        <v>188</v>
      </c>
      <c r="S5074" s="31" t="s">
        <v>34</v>
      </c>
      <c r="T5074" s="31"/>
      <c r="U5074" s="168"/>
      <c r="V5074" s="149"/>
      <c r="W5074" s="140" t="str" cm="1">
        <f t="array" ref="W5074">IF(SUM(LEN(B5074:V5074))=0,"",IF(OR(OR(ISBLANK(F5074),SUM(LEN(C5074),LEN(D5074))=0),AND(NOT(E5074="Unknown"),ISBLANK(J5074)),AND(NOT(O5074="Unknown"),ISBLANK(R5074))),"Missing Information", INDEX(Table15[Entire Service Line Classification], MATCH(SUMIFS(Table15[Unique ID],Table15[System-Owned Portion],E5074,Table15[If Material Anything Other than "Lead" in Column E,Was Material Ever Previously Lead?],G5074,Table15[Customer-Owned Portion],O5074),Table15[Unique ID],0),0)))</f>
        <v>Non-lead</v>
      </c>
      <c r="X5074"/>
    </row>
    <row r="5075" spans="2:24" ht="30" x14ac:dyDescent="0.25">
      <c r="B5075" s="145" t="s">
        <v>4933</v>
      </c>
      <c r="C5075" s="31" t="s">
        <v>12530</v>
      </c>
      <c r="D5075" s="31"/>
      <c r="E5075" s="43" t="s">
        <v>52</v>
      </c>
      <c r="F5075" s="42" t="s">
        <v>34</v>
      </c>
      <c r="G5075" s="83" t="s">
        <v>34</v>
      </c>
      <c r="H5075" s="168">
        <v>34906</v>
      </c>
      <c r="I5075" s="31"/>
      <c r="J5075" s="83" t="s">
        <v>188</v>
      </c>
      <c r="K5075" s="31" t="s">
        <v>34</v>
      </c>
      <c r="L5075" s="31"/>
      <c r="M5075" s="168"/>
      <c r="N5075" s="147"/>
      <c r="O5075" s="105" t="s">
        <v>52</v>
      </c>
      <c r="P5075" s="171">
        <v>34906</v>
      </c>
      <c r="Q5075" s="31"/>
      <c r="R5075" s="83" t="s">
        <v>188</v>
      </c>
      <c r="S5075" s="31" t="s">
        <v>34</v>
      </c>
      <c r="T5075" s="31"/>
      <c r="U5075" s="168"/>
      <c r="V5075" s="149"/>
      <c r="W5075" s="140" t="str" cm="1">
        <f t="array" ref="W5075">IF(SUM(LEN(B5075:V5075))=0,"",IF(OR(OR(ISBLANK(F5075),SUM(LEN(C5075),LEN(D5075))=0),AND(NOT(E5075="Unknown"),ISBLANK(J5075)),AND(NOT(O5075="Unknown"),ISBLANK(R5075))),"Missing Information", INDEX(Table15[Entire Service Line Classification], MATCH(SUMIFS(Table15[Unique ID],Table15[System-Owned Portion],E5075,Table15[If Material Anything Other than "Lead" in Column E,Was Material Ever Previously Lead?],G5075,Table15[Customer-Owned Portion],O5075),Table15[Unique ID],0),0)))</f>
        <v>Non-lead</v>
      </c>
      <c r="X5075"/>
    </row>
    <row r="5076" spans="2:24" ht="30" x14ac:dyDescent="0.25">
      <c r="B5076" s="145" t="s">
        <v>5041</v>
      </c>
      <c r="C5076" s="31" t="s">
        <v>12638</v>
      </c>
      <c r="D5076" s="31"/>
      <c r="E5076" s="43" t="s">
        <v>52</v>
      </c>
      <c r="F5076" s="42" t="s">
        <v>34</v>
      </c>
      <c r="G5076" s="83" t="s">
        <v>34</v>
      </c>
      <c r="H5076" s="168">
        <v>34906</v>
      </c>
      <c r="I5076" s="31"/>
      <c r="J5076" s="83" t="s">
        <v>188</v>
      </c>
      <c r="K5076" s="31" t="s">
        <v>34</v>
      </c>
      <c r="L5076" s="31"/>
      <c r="M5076" s="168"/>
      <c r="N5076" s="147"/>
      <c r="O5076" s="105" t="s">
        <v>52</v>
      </c>
      <c r="P5076" s="171">
        <v>34906</v>
      </c>
      <c r="Q5076" s="31"/>
      <c r="R5076" s="83" t="s">
        <v>188</v>
      </c>
      <c r="S5076" s="31" t="s">
        <v>34</v>
      </c>
      <c r="T5076" s="31"/>
      <c r="U5076" s="168"/>
      <c r="V5076" s="149"/>
      <c r="W5076" s="140" t="str" cm="1">
        <f t="array" ref="W5076">IF(SUM(LEN(B5076:V5076))=0,"",IF(OR(OR(ISBLANK(F5076),SUM(LEN(C5076),LEN(D5076))=0),AND(NOT(E5076="Unknown"),ISBLANK(J5076)),AND(NOT(O5076="Unknown"),ISBLANK(R5076))),"Missing Information", INDEX(Table15[Entire Service Line Classification], MATCH(SUMIFS(Table15[Unique ID],Table15[System-Owned Portion],E5076,Table15[If Material Anything Other than "Lead" in Column E,Was Material Ever Previously Lead?],G5076,Table15[Customer-Owned Portion],O5076),Table15[Unique ID],0),0)))</f>
        <v>Non-lead</v>
      </c>
      <c r="X5076"/>
    </row>
    <row r="5077" spans="2:24" ht="30" x14ac:dyDescent="0.25">
      <c r="B5077" s="145" t="s">
        <v>5066</v>
      </c>
      <c r="C5077" s="31" t="s">
        <v>12663</v>
      </c>
      <c r="D5077" s="31"/>
      <c r="E5077" s="43" t="s">
        <v>52</v>
      </c>
      <c r="F5077" s="42" t="s">
        <v>34</v>
      </c>
      <c r="G5077" s="83" t="s">
        <v>34</v>
      </c>
      <c r="H5077" s="168">
        <v>34906</v>
      </c>
      <c r="I5077" s="31"/>
      <c r="J5077" s="83" t="s">
        <v>188</v>
      </c>
      <c r="K5077" s="31" t="s">
        <v>34</v>
      </c>
      <c r="L5077" s="31"/>
      <c r="M5077" s="168"/>
      <c r="N5077" s="147"/>
      <c r="O5077" s="105" t="s">
        <v>52</v>
      </c>
      <c r="P5077" s="171">
        <v>34906</v>
      </c>
      <c r="Q5077" s="31"/>
      <c r="R5077" s="83" t="s">
        <v>188</v>
      </c>
      <c r="S5077" s="31" t="s">
        <v>34</v>
      </c>
      <c r="T5077" s="31"/>
      <c r="U5077" s="168"/>
      <c r="V5077" s="149"/>
      <c r="W5077" s="140" t="str" cm="1">
        <f t="array" ref="W5077">IF(SUM(LEN(B5077:V5077))=0,"",IF(OR(OR(ISBLANK(F5077),SUM(LEN(C5077),LEN(D5077))=0),AND(NOT(E5077="Unknown"),ISBLANK(J5077)),AND(NOT(O5077="Unknown"),ISBLANK(R5077))),"Missing Information", INDEX(Table15[Entire Service Line Classification], MATCH(SUMIFS(Table15[Unique ID],Table15[System-Owned Portion],E5077,Table15[If Material Anything Other than "Lead" in Column E,Was Material Ever Previously Lead?],G5077,Table15[Customer-Owned Portion],O5077),Table15[Unique ID],0),0)))</f>
        <v>Non-lead</v>
      </c>
      <c r="X5077"/>
    </row>
    <row r="5078" spans="2:24" ht="30" x14ac:dyDescent="0.25">
      <c r="B5078" s="145" t="s">
        <v>4711</v>
      </c>
      <c r="C5078" s="31" t="s">
        <v>12308</v>
      </c>
      <c r="D5078" s="31"/>
      <c r="E5078" s="43" t="s">
        <v>52</v>
      </c>
      <c r="F5078" s="42" t="s">
        <v>34</v>
      </c>
      <c r="G5078" s="83" t="s">
        <v>34</v>
      </c>
      <c r="H5078" s="168">
        <v>34905</v>
      </c>
      <c r="I5078" s="31"/>
      <c r="J5078" s="83" t="s">
        <v>188</v>
      </c>
      <c r="K5078" s="31" t="s">
        <v>34</v>
      </c>
      <c r="L5078" s="31"/>
      <c r="M5078" s="168"/>
      <c r="N5078" s="147"/>
      <c r="O5078" s="105" t="s">
        <v>52</v>
      </c>
      <c r="P5078" s="171">
        <v>34905</v>
      </c>
      <c r="Q5078" s="31"/>
      <c r="R5078" s="83" t="s">
        <v>188</v>
      </c>
      <c r="S5078" s="31" t="s">
        <v>34</v>
      </c>
      <c r="T5078" s="31"/>
      <c r="U5078" s="168"/>
      <c r="V5078" s="149"/>
      <c r="W5078" s="140" t="str" cm="1">
        <f t="array" ref="W5078">IF(SUM(LEN(B5078:V5078))=0,"",IF(OR(OR(ISBLANK(F5078),SUM(LEN(C5078),LEN(D5078))=0),AND(NOT(E5078="Unknown"),ISBLANK(J5078)),AND(NOT(O5078="Unknown"),ISBLANK(R5078))),"Missing Information", INDEX(Table15[Entire Service Line Classification], MATCH(SUMIFS(Table15[Unique ID],Table15[System-Owned Portion],E5078,Table15[If Material Anything Other than "Lead" in Column E,Was Material Ever Previously Lead?],G5078,Table15[Customer-Owned Portion],O5078),Table15[Unique ID],0),0)))</f>
        <v>Non-lead</v>
      </c>
      <c r="X5078"/>
    </row>
    <row r="5079" spans="2:24" ht="30" x14ac:dyDescent="0.25">
      <c r="B5079" s="145" t="s">
        <v>4892</v>
      </c>
      <c r="C5079" s="31" t="s">
        <v>12489</v>
      </c>
      <c r="D5079" s="31"/>
      <c r="E5079" s="43" t="s">
        <v>52</v>
      </c>
      <c r="F5079" s="42" t="s">
        <v>34</v>
      </c>
      <c r="G5079" s="83" t="s">
        <v>34</v>
      </c>
      <c r="H5079" s="168">
        <v>34905</v>
      </c>
      <c r="I5079" s="31"/>
      <c r="J5079" s="83" t="s">
        <v>188</v>
      </c>
      <c r="K5079" s="31" t="s">
        <v>34</v>
      </c>
      <c r="L5079" s="31"/>
      <c r="M5079" s="168"/>
      <c r="N5079" s="147"/>
      <c r="O5079" s="105" t="s">
        <v>52</v>
      </c>
      <c r="P5079" s="171">
        <v>34905</v>
      </c>
      <c r="Q5079" s="31"/>
      <c r="R5079" s="83" t="s">
        <v>188</v>
      </c>
      <c r="S5079" s="31" t="s">
        <v>34</v>
      </c>
      <c r="T5079" s="31"/>
      <c r="U5079" s="168"/>
      <c r="V5079" s="149"/>
      <c r="W5079" s="140" t="str" cm="1">
        <f t="array" ref="W5079">IF(SUM(LEN(B5079:V5079))=0,"",IF(OR(OR(ISBLANK(F5079),SUM(LEN(C5079),LEN(D5079))=0),AND(NOT(E5079="Unknown"),ISBLANK(J5079)),AND(NOT(O5079="Unknown"),ISBLANK(R5079))),"Missing Information", INDEX(Table15[Entire Service Line Classification], MATCH(SUMIFS(Table15[Unique ID],Table15[System-Owned Portion],E5079,Table15[If Material Anything Other than "Lead" in Column E,Was Material Ever Previously Lead?],G5079,Table15[Customer-Owned Portion],O5079),Table15[Unique ID],0),0)))</f>
        <v>Non-lead</v>
      </c>
      <c r="X5079"/>
    </row>
    <row r="5080" spans="2:24" ht="30" x14ac:dyDescent="0.25">
      <c r="B5080" s="145" t="s">
        <v>4999</v>
      </c>
      <c r="C5080" s="31" t="s">
        <v>12596</v>
      </c>
      <c r="D5080" s="31"/>
      <c r="E5080" s="43" t="s">
        <v>52</v>
      </c>
      <c r="F5080" s="42" t="s">
        <v>34</v>
      </c>
      <c r="G5080" s="83" t="s">
        <v>34</v>
      </c>
      <c r="H5080" s="168">
        <v>34905</v>
      </c>
      <c r="I5080" s="31"/>
      <c r="J5080" s="83" t="s">
        <v>188</v>
      </c>
      <c r="K5080" s="31" t="s">
        <v>34</v>
      </c>
      <c r="L5080" s="31"/>
      <c r="M5080" s="168"/>
      <c r="N5080" s="147"/>
      <c r="O5080" s="105" t="s">
        <v>52</v>
      </c>
      <c r="P5080" s="171">
        <v>34905</v>
      </c>
      <c r="Q5080" s="31"/>
      <c r="R5080" s="83" t="s">
        <v>188</v>
      </c>
      <c r="S5080" s="31" t="s">
        <v>34</v>
      </c>
      <c r="T5080" s="31"/>
      <c r="U5080" s="168"/>
      <c r="V5080" s="149"/>
      <c r="W5080" s="140" t="str" cm="1">
        <f t="array" ref="W5080">IF(SUM(LEN(B5080:V5080))=0,"",IF(OR(OR(ISBLANK(F5080),SUM(LEN(C5080),LEN(D5080))=0),AND(NOT(E5080="Unknown"),ISBLANK(J5080)),AND(NOT(O5080="Unknown"),ISBLANK(R5080))),"Missing Information", INDEX(Table15[Entire Service Line Classification], MATCH(SUMIFS(Table15[Unique ID],Table15[System-Owned Portion],E5080,Table15[If Material Anything Other than "Lead" in Column E,Was Material Ever Previously Lead?],G5080,Table15[Customer-Owned Portion],O5080),Table15[Unique ID],0),0)))</f>
        <v>Non-lead</v>
      </c>
      <c r="X5080"/>
    </row>
    <row r="5081" spans="2:24" ht="30" x14ac:dyDescent="0.25">
      <c r="B5081" s="145" t="s">
        <v>1442</v>
      </c>
      <c r="C5081" s="31" t="s">
        <v>8855</v>
      </c>
      <c r="D5081" s="31"/>
      <c r="E5081" s="43" t="s">
        <v>52</v>
      </c>
      <c r="F5081" s="42" t="s">
        <v>34</v>
      </c>
      <c r="G5081" s="83" t="s">
        <v>34</v>
      </c>
      <c r="H5081" s="168">
        <v>34901</v>
      </c>
      <c r="I5081" s="31"/>
      <c r="J5081" s="83" t="s">
        <v>188</v>
      </c>
      <c r="K5081" s="31" t="s">
        <v>34</v>
      </c>
      <c r="L5081" s="31"/>
      <c r="M5081" s="168"/>
      <c r="N5081" s="147"/>
      <c r="O5081" s="105" t="s">
        <v>52</v>
      </c>
      <c r="P5081" s="171">
        <v>34901</v>
      </c>
      <c r="Q5081" s="31"/>
      <c r="R5081" s="83" t="s">
        <v>188</v>
      </c>
      <c r="S5081" s="31" t="s">
        <v>34</v>
      </c>
      <c r="T5081" s="31"/>
      <c r="U5081" s="168"/>
      <c r="V5081" s="149"/>
      <c r="W5081" s="140" t="str" cm="1">
        <f t="array" ref="W5081">IF(SUM(LEN(B5081:V5081))=0,"",IF(OR(OR(ISBLANK(F5081),SUM(LEN(C5081),LEN(D5081))=0),AND(NOT(E5081="Unknown"),ISBLANK(J5081)),AND(NOT(O5081="Unknown"),ISBLANK(R5081))),"Missing Information", INDEX(Table15[Entire Service Line Classification], MATCH(SUMIFS(Table15[Unique ID],Table15[System-Owned Portion],E5081,Table15[If Material Anything Other than "Lead" in Column E,Was Material Ever Previously Lead?],G5081,Table15[Customer-Owned Portion],O5081),Table15[Unique ID],0),0)))</f>
        <v>Non-lead</v>
      </c>
      <c r="X5081"/>
    </row>
    <row r="5082" spans="2:24" ht="30" x14ac:dyDescent="0.25">
      <c r="B5082" s="145" t="s">
        <v>4718</v>
      </c>
      <c r="C5082" s="31" t="s">
        <v>12315</v>
      </c>
      <c r="D5082" s="31"/>
      <c r="E5082" s="43" t="s">
        <v>52</v>
      </c>
      <c r="F5082" s="42" t="s">
        <v>34</v>
      </c>
      <c r="G5082" s="83" t="s">
        <v>34</v>
      </c>
      <c r="H5082" s="168">
        <v>34901</v>
      </c>
      <c r="I5082" s="31"/>
      <c r="J5082" s="83" t="s">
        <v>188</v>
      </c>
      <c r="K5082" s="31" t="s">
        <v>34</v>
      </c>
      <c r="L5082" s="31"/>
      <c r="M5082" s="168"/>
      <c r="N5082" s="147"/>
      <c r="O5082" s="105" t="s">
        <v>52</v>
      </c>
      <c r="P5082" s="171">
        <v>34901</v>
      </c>
      <c r="Q5082" s="31"/>
      <c r="R5082" s="83" t="s">
        <v>188</v>
      </c>
      <c r="S5082" s="31" t="s">
        <v>34</v>
      </c>
      <c r="T5082" s="31"/>
      <c r="U5082" s="168"/>
      <c r="V5082" s="149"/>
      <c r="W5082" s="140" t="str" cm="1">
        <f t="array" ref="W5082">IF(SUM(LEN(B5082:V5082))=0,"",IF(OR(OR(ISBLANK(F5082),SUM(LEN(C5082),LEN(D5082))=0),AND(NOT(E5082="Unknown"),ISBLANK(J5082)),AND(NOT(O5082="Unknown"),ISBLANK(R5082))),"Missing Information", INDEX(Table15[Entire Service Line Classification], MATCH(SUMIFS(Table15[Unique ID],Table15[System-Owned Portion],E5082,Table15[If Material Anything Other than "Lead" in Column E,Was Material Ever Previously Lead?],G5082,Table15[Customer-Owned Portion],O5082),Table15[Unique ID],0),0)))</f>
        <v>Non-lead</v>
      </c>
      <c r="X5082"/>
    </row>
    <row r="5083" spans="2:24" ht="30" x14ac:dyDescent="0.25">
      <c r="B5083" s="145" t="s">
        <v>4720</v>
      </c>
      <c r="C5083" s="31" t="s">
        <v>12317</v>
      </c>
      <c r="D5083" s="31"/>
      <c r="E5083" s="43" t="s">
        <v>52</v>
      </c>
      <c r="F5083" s="42" t="s">
        <v>34</v>
      </c>
      <c r="G5083" s="83" t="s">
        <v>34</v>
      </c>
      <c r="H5083" s="168">
        <v>34901</v>
      </c>
      <c r="I5083" s="31"/>
      <c r="J5083" s="83" t="s">
        <v>188</v>
      </c>
      <c r="K5083" s="31" t="s">
        <v>34</v>
      </c>
      <c r="L5083" s="31"/>
      <c r="M5083" s="168"/>
      <c r="N5083" s="147"/>
      <c r="O5083" s="105" t="s">
        <v>52</v>
      </c>
      <c r="P5083" s="171">
        <v>34901</v>
      </c>
      <c r="Q5083" s="31"/>
      <c r="R5083" s="83" t="s">
        <v>188</v>
      </c>
      <c r="S5083" s="31" t="s">
        <v>34</v>
      </c>
      <c r="T5083" s="31"/>
      <c r="U5083" s="168"/>
      <c r="V5083" s="149"/>
      <c r="W5083" s="140" t="str" cm="1">
        <f t="array" ref="W5083">IF(SUM(LEN(B5083:V5083))=0,"",IF(OR(OR(ISBLANK(F5083),SUM(LEN(C5083),LEN(D5083))=0),AND(NOT(E5083="Unknown"),ISBLANK(J5083)),AND(NOT(O5083="Unknown"),ISBLANK(R5083))),"Missing Information", INDEX(Table15[Entire Service Line Classification], MATCH(SUMIFS(Table15[Unique ID],Table15[System-Owned Portion],E5083,Table15[If Material Anything Other than "Lead" in Column E,Was Material Ever Previously Lead?],G5083,Table15[Customer-Owned Portion],O5083),Table15[Unique ID],0),0)))</f>
        <v>Non-lead</v>
      </c>
      <c r="X5083"/>
    </row>
    <row r="5084" spans="2:24" ht="30" x14ac:dyDescent="0.25">
      <c r="B5084" s="145" t="s">
        <v>4721</v>
      </c>
      <c r="C5084" s="31" t="s">
        <v>12318</v>
      </c>
      <c r="D5084" s="31"/>
      <c r="E5084" s="43" t="s">
        <v>52</v>
      </c>
      <c r="F5084" s="42" t="s">
        <v>34</v>
      </c>
      <c r="G5084" s="83" t="s">
        <v>34</v>
      </c>
      <c r="H5084" s="168">
        <v>34901</v>
      </c>
      <c r="I5084" s="31"/>
      <c r="J5084" s="83" t="s">
        <v>188</v>
      </c>
      <c r="K5084" s="31" t="s">
        <v>34</v>
      </c>
      <c r="L5084" s="31"/>
      <c r="M5084" s="168"/>
      <c r="N5084" s="147"/>
      <c r="O5084" s="105" t="s">
        <v>52</v>
      </c>
      <c r="P5084" s="171">
        <v>34901</v>
      </c>
      <c r="Q5084" s="31"/>
      <c r="R5084" s="83" t="s">
        <v>188</v>
      </c>
      <c r="S5084" s="31" t="s">
        <v>34</v>
      </c>
      <c r="T5084" s="31"/>
      <c r="U5084" s="168"/>
      <c r="V5084" s="149"/>
      <c r="W5084" s="140" t="str" cm="1">
        <f t="array" ref="W5084">IF(SUM(LEN(B5084:V5084))=0,"",IF(OR(OR(ISBLANK(F5084),SUM(LEN(C5084),LEN(D5084))=0),AND(NOT(E5084="Unknown"),ISBLANK(J5084)),AND(NOT(O5084="Unknown"),ISBLANK(R5084))),"Missing Information", INDEX(Table15[Entire Service Line Classification], MATCH(SUMIFS(Table15[Unique ID],Table15[System-Owned Portion],E5084,Table15[If Material Anything Other than "Lead" in Column E,Was Material Ever Previously Lead?],G5084,Table15[Customer-Owned Portion],O5084),Table15[Unique ID],0),0)))</f>
        <v>Non-lead</v>
      </c>
      <c r="X5084"/>
    </row>
    <row r="5085" spans="2:24" ht="30" x14ac:dyDescent="0.25">
      <c r="B5085" s="145" t="s">
        <v>4733</v>
      </c>
      <c r="C5085" s="31" t="s">
        <v>12330</v>
      </c>
      <c r="D5085" s="31"/>
      <c r="E5085" s="43" t="s">
        <v>52</v>
      </c>
      <c r="F5085" s="42" t="s">
        <v>34</v>
      </c>
      <c r="G5085" s="83" t="s">
        <v>34</v>
      </c>
      <c r="H5085" s="168">
        <v>34901</v>
      </c>
      <c r="I5085" s="31"/>
      <c r="J5085" s="83" t="s">
        <v>188</v>
      </c>
      <c r="K5085" s="31" t="s">
        <v>34</v>
      </c>
      <c r="L5085" s="31"/>
      <c r="M5085" s="168"/>
      <c r="N5085" s="147"/>
      <c r="O5085" s="105" t="s">
        <v>52</v>
      </c>
      <c r="P5085" s="171">
        <v>34901</v>
      </c>
      <c r="Q5085" s="31"/>
      <c r="R5085" s="83" t="s">
        <v>188</v>
      </c>
      <c r="S5085" s="31" t="s">
        <v>34</v>
      </c>
      <c r="T5085" s="31"/>
      <c r="U5085" s="168"/>
      <c r="V5085" s="149"/>
      <c r="W5085" s="140" t="str" cm="1">
        <f t="array" ref="W5085">IF(SUM(LEN(B5085:V5085))=0,"",IF(OR(OR(ISBLANK(F5085),SUM(LEN(C5085),LEN(D5085))=0),AND(NOT(E5085="Unknown"),ISBLANK(J5085)),AND(NOT(O5085="Unknown"),ISBLANK(R5085))),"Missing Information", INDEX(Table15[Entire Service Line Classification], MATCH(SUMIFS(Table15[Unique ID],Table15[System-Owned Portion],E5085,Table15[If Material Anything Other than "Lead" in Column E,Was Material Ever Previously Lead?],G5085,Table15[Customer-Owned Portion],O5085),Table15[Unique ID],0),0)))</f>
        <v>Non-lead</v>
      </c>
      <c r="X5085"/>
    </row>
    <row r="5086" spans="2:24" ht="30" x14ac:dyDescent="0.25">
      <c r="B5086" s="145" t="s">
        <v>4763</v>
      </c>
      <c r="C5086" s="31" t="s">
        <v>12360</v>
      </c>
      <c r="D5086" s="31"/>
      <c r="E5086" s="43" t="s">
        <v>52</v>
      </c>
      <c r="F5086" s="42" t="s">
        <v>34</v>
      </c>
      <c r="G5086" s="83" t="s">
        <v>34</v>
      </c>
      <c r="H5086" s="168">
        <v>34901</v>
      </c>
      <c r="I5086" s="31"/>
      <c r="J5086" s="83" t="s">
        <v>188</v>
      </c>
      <c r="K5086" s="31" t="s">
        <v>34</v>
      </c>
      <c r="L5086" s="31"/>
      <c r="M5086" s="168"/>
      <c r="N5086" s="147"/>
      <c r="O5086" s="105" t="s">
        <v>52</v>
      </c>
      <c r="P5086" s="171">
        <v>34901</v>
      </c>
      <c r="Q5086" s="31"/>
      <c r="R5086" s="83" t="s">
        <v>188</v>
      </c>
      <c r="S5086" s="31" t="s">
        <v>34</v>
      </c>
      <c r="T5086" s="31"/>
      <c r="U5086" s="168"/>
      <c r="V5086" s="149"/>
      <c r="W5086" s="140" t="str" cm="1">
        <f t="array" ref="W5086">IF(SUM(LEN(B5086:V5086))=0,"",IF(OR(OR(ISBLANK(F5086),SUM(LEN(C5086),LEN(D5086))=0),AND(NOT(E5086="Unknown"),ISBLANK(J5086)),AND(NOT(O5086="Unknown"),ISBLANK(R5086))),"Missing Information", INDEX(Table15[Entire Service Line Classification], MATCH(SUMIFS(Table15[Unique ID],Table15[System-Owned Portion],E5086,Table15[If Material Anything Other than "Lead" in Column E,Was Material Ever Previously Lead?],G5086,Table15[Customer-Owned Portion],O5086),Table15[Unique ID],0),0)))</f>
        <v>Non-lead</v>
      </c>
      <c r="X5086"/>
    </row>
    <row r="5087" spans="2:24" ht="30" x14ac:dyDescent="0.25">
      <c r="B5087" s="145" t="s">
        <v>4777</v>
      </c>
      <c r="C5087" s="31" t="s">
        <v>12374</v>
      </c>
      <c r="D5087" s="31"/>
      <c r="E5087" s="43" t="s">
        <v>52</v>
      </c>
      <c r="F5087" s="42" t="s">
        <v>34</v>
      </c>
      <c r="G5087" s="83" t="s">
        <v>34</v>
      </c>
      <c r="H5087" s="168">
        <v>34901</v>
      </c>
      <c r="I5087" s="31"/>
      <c r="J5087" s="83" t="s">
        <v>188</v>
      </c>
      <c r="K5087" s="31" t="s">
        <v>34</v>
      </c>
      <c r="L5087" s="31"/>
      <c r="M5087" s="168"/>
      <c r="N5087" s="147"/>
      <c r="O5087" s="105" t="s">
        <v>52</v>
      </c>
      <c r="P5087" s="171">
        <v>34901</v>
      </c>
      <c r="Q5087" s="31"/>
      <c r="R5087" s="83" t="s">
        <v>188</v>
      </c>
      <c r="S5087" s="31" t="s">
        <v>34</v>
      </c>
      <c r="T5087" s="31"/>
      <c r="U5087" s="168"/>
      <c r="V5087" s="149"/>
      <c r="W5087" s="140" t="str" cm="1">
        <f t="array" ref="W5087">IF(SUM(LEN(B5087:V5087))=0,"",IF(OR(OR(ISBLANK(F5087),SUM(LEN(C5087),LEN(D5087))=0),AND(NOT(E5087="Unknown"),ISBLANK(J5087)),AND(NOT(O5087="Unknown"),ISBLANK(R5087))),"Missing Information", INDEX(Table15[Entire Service Line Classification], MATCH(SUMIFS(Table15[Unique ID],Table15[System-Owned Portion],E5087,Table15[If Material Anything Other than "Lead" in Column E,Was Material Ever Previously Lead?],G5087,Table15[Customer-Owned Portion],O5087),Table15[Unique ID],0),0)))</f>
        <v>Non-lead</v>
      </c>
      <c r="X5087"/>
    </row>
    <row r="5088" spans="2:24" ht="30" x14ac:dyDescent="0.25">
      <c r="B5088" s="145" t="s">
        <v>4862</v>
      </c>
      <c r="C5088" s="31" t="s">
        <v>12459</v>
      </c>
      <c r="D5088" s="31"/>
      <c r="E5088" s="43" t="s">
        <v>52</v>
      </c>
      <c r="F5088" s="42" t="s">
        <v>34</v>
      </c>
      <c r="G5088" s="83" t="s">
        <v>34</v>
      </c>
      <c r="H5088" s="168">
        <v>34901</v>
      </c>
      <c r="I5088" s="31"/>
      <c r="J5088" s="83" t="s">
        <v>188</v>
      </c>
      <c r="K5088" s="31" t="s">
        <v>34</v>
      </c>
      <c r="L5088" s="31"/>
      <c r="M5088" s="168"/>
      <c r="N5088" s="147"/>
      <c r="O5088" s="105" t="s">
        <v>52</v>
      </c>
      <c r="P5088" s="171">
        <v>34901</v>
      </c>
      <c r="Q5088" s="31"/>
      <c r="R5088" s="83" t="s">
        <v>188</v>
      </c>
      <c r="S5088" s="31" t="s">
        <v>34</v>
      </c>
      <c r="T5088" s="31"/>
      <c r="U5088" s="168"/>
      <c r="V5088" s="149"/>
      <c r="W5088" s="140" t="str" cm="1">
        <f t="array" ref="W5088">IF(SUM(LEN(B5088:V5088))=0,"",IF(OR(OR(ISBLANK(F5088),SUM(LEN(C5088),LEN(D5088))=0),AND(NOT(E5088="Unknown"),ISBLANK(J5088)),AND(NOT(O5088="Unknown"),ISBLANK(R5088))),"Missing Information", INDEX(Table15[Entire Service Line Classification], MATCH(SUMIFS(Table15[Unique ID],Table15[System-Owned Portion],E5088,Table15[If Material Anything Other than "Lead" in Column E,Was Material Ever Previously Lead?],G5088,Table15[Customer-Owned Portion],O5088),Table15[Unique ID],0),0)))</f>
        <v>Non-lead</v>
      </c>
      <c r="X5088"/>
    </row>
    <row r="5089" spans="2:24" ht="30" x14ac:dyDescent="0.25">
      <c r="B5089" s="145" t="s">
        <v>4949</v>
      </c>
      <c r="C5089" s="31" t="s">
        <v>12546</v>
      </c>
      <c r="D5089" s="31"/>
      <c r="E5089" s="43" t="s">
        <v>52</v>
      </c>
      <c r="F5089" s="42" t="s">
        <v>34</v>
      </c>
      <c r="G5089" s="83" t="s">
        <v>34</v>
      </c>
      <c r="H5089" s="168">
        <v>34901</v>
      </c>
      <c r="I5089" s="31"/>
      <c r="J5089" s="83" t="s">
        <v>188</v>
      </c>
      <c r="K5089" s="31" t="s">
        <v>34</v>
      </c>
      <c r="L5089" s="31"/>
      <c r="M5089" s="168"/>
      <c r="N5089" s="147"/>
      <c r="O5089" s="105" t="s">
        <v>52</v>
      </c>
      <c r="P5089" s="171">
        <v>34901</v>
      </c>
      <c r="Q5089" s="31"/>
      <c r="R5089" s="83" t="s">
        <v>188</v>
      </c>
      <c r="S5089" s="31" t="s">
        <v>34</v>
      </c>
      <c r="T5089" s="31"/>
      <c r="U5089" s="168"/>
      <c r="V5089" s="149"/>
      <c r="W5089" s="140" t="str" cm="1">
        <f t="array" ref="W5089">IF(SUM(LEN(B5089:V5089))=0,"",IF(OR(OR(ISBLANK(F5089),SUM(LEN(C5089),LEN(D5089))=0),AND(NOT(E5089="Unknown"),ISBLANK(J5089)),AND(NOT(O5089="Unknown"),ISBLANK(R5089))),"Missing Information", INDEX(Table15[Entire Service Line Classification], MATCH(SUMIFS(Table15[Unique ID],Table15[System-Owned Portion],E5089,Table15[If Material Anything Other than "Lead" in Column E,Was Material Ever Previously Lead?],G5089,Table15[Customer-Owned Portion],O5089),Table15[Unique ID],0),0)))</f>
        <v>Non-lead</v>
      </c>
      <c r="X5089"/>
    </row>
    <row r="5090" spans="2:24" ht="30" x14ac:dyDescent="0.25">
      <c r="B5090" s="145" t="s">
        <v>4952</v>
      </c>
      <c r="C5090" s="31" t="s">
        <v>12549</v>
      </c>
      <c r="D5090" s="31"/>
      <c r="E5090" s="43" t="s">
        <v>52</v>
      </c>
      <c r="F5090" s="42" t="s">
        <v>34</v>
      </c>
      <c r="G5090" s="83" t="s">
        <v>34</v>
      </c>
      <c r="H5090" s="168">
        <v>34901</v>
      </c>
      <c r="I5090" s="31"/>
      <c r="J5090" s="83" t="s">
        <v>188</v>
      </c>
      <c r="K5090" s="31" t="s">
        <v>34</v>
      </c>
      <c r="L5090" s="31"/>
      <c r="M5090" s="168"/>
      <c r="N5090" s="147"/>
      <c r="O5090" s="105" t="s">
        <v>52</v>
      </c>
      <c r="P5090" s="171">
        <v>34901</v>
      </c>
      <c r="Q5090" s="31"/>
      <c r="R5090" s="83" t="s">
        <v>188</v>
      </c>
      <c r="S5090" s="31" t="s">
        <v>34</v>
      </c>
      <c r="T5090" s="31"/>
      <c r="U5090" s="168"/>
      <c r="V5090" s="149"/>
      <c r="W5090" s="140" t="str" cm="1">
        <f t="array" ref="W5090">IF(SUM(LEN(B5090:V5090))=0,"",IF(OR(OR(ISBLANK(F5090),SUM(LEN(C5090),LEN(D5090))=0),AND(NOT(E5090="Unknown"),ISBLANK(J5090)),AND(NOT(O5090="Unknown"),ISBLANK(R5090))),"Missing Information", INDEX(Table15[Entire Service Line Classification], MATCH(SUMIFS(Table15[Unique ID],Table15[System-Owned Portion],E5090,Table15[If Material Anything Other than "Lead" in Column E,Was Material Ever Previously Lead?],G5090,Table15[Customer-Owned Portion],O5090),Table15[Unique ID],0),0)))</f>
        <v>Non-lead</v>
      </c>
      <c r="X5090"/>
    </row>
    <row r="5091" spans="2:24" ht="30" x14ac:dyDescent="0.25">
      <c r="B5091" s="145" t="s">
        <v>4966</v>
      </c>
      <c r="C5091" s="31" t="s">
        <v>12563</v>
      </c>
      <c r="D5091" s="31"/>
      <c r="E5091" s="43" t="s">
        <v>52</v>
      </c>
      <c r="F5091" s="42" t="s">
        <v>34</v>
      </c>
      <c r="G5091" s="83" t="s">
        <v>34</v>
      </c>
      <c r="H5091" s="168">
        <v>34901</v>
      </c>
      <c r="I5091" s="31"/>
      <c r="J5091" s="83" t="s">
        <v>188</v>
      </c>
      <c r="K5091" s="31" t="s">
        <v>34</v>
      </c>
      <c r="L5091" s="31"/>
      <c r="M5091" s="168"/>
      <c r="N5091" s="147"/>
      <c r="O5091" s="105" t="s">
        <v>52</v>
      </c>
      <c r="P5091" s="171">
        <v>34901</v>
      </c>
      <c r="Q5091" s="31"/>
      <c r="R5091" s="83" t="s">
        <v>188</v>
      </c>
      <c r="S5091" s="31" t="s">
        <v>34</v>
      </c>
      <c r="T5091" s="31"/>
      <c r="U5091" s="168"/>
      <c r="V5091" s="149"/>
      <c r="W5091" s="140" t="str" cm="1">
        <f t="array" ref="W5091">IF(SUM(LEN(B5091:V5091))=0,"",IF(OR(OR(ISBLANK(F5091),SUM(LEN(C5091),LEN(D5091))=0),AND(NOT(E5091="Unknown"),ISBLANK(J5091)),AND(NOT(O5091="Unknown"),ISBLANK(R5091))),"Missing Information", INDEX(Table15[Entire Service Line Classification], MATCH(SUMIFS(Table15[Unique ID],Table15[System-Owned Portion],E5091,Table15[If Material Anything Other than "Lead" in Column E,Was Material Ever Previously Lead?],G5091,Table15[Customer-Owned Portion],O5091),Table15[Unique ID],0),0)))</f>
        <v>Non-lead</v>
      </c>
      <c r="X5091"/>
    </row>
    <row r="5092" spans="2:24" ht="30" x14ac:dyDescent="0.25">
      <c r="B5092" s="145" t="s">
        <v>5009</v>
      </c>
      <c r="C5092" s="31" t="s">
        <v>12606</v>
      </c>
      <c r="D5092" s="31"/>
      <c r="E5092" s="43" t="s">
        <v>52</v>
      </c>
      <c r="F5092" s="42" t="s">
        <v>34</v>
      </c>
      <c r="G5092" s="83" t="s">
        <v>34</v>
      </c>
      <c r="H5092" s="168">
        <v>34901</v>
      </c>
      <c r="I5092" s="31"/>
      <c r="J5092" s="83" t="s">
        <v>188</v>
      </c>
      <c r="K5092" s="31" t="s">
        <v>34</v>
      </c>
      <c r="L5092" s="31"/>
      <c r="M5092" s="168"/>
      <c r="N5092" s="147"/>
      <c r="O5092" s="105" t="s">
        <v>52</v>
      </c>
      <c r="P5092" s="171">
        <v>34901</v>
      </c>
      <c r="Q5092" s="31"/>
      <c r="R5092" s="83" t="s">
        <v>188</v>
      </c>
      <c r="S5092" s="31" t="s">
        <v>34</v>
      </c>
      <c r="T5092" s="31"/>
      <c r="U5092" s="168"/>
      <c r="V5092" s="149"/>
      <c r="W5092" s="140" t="str" cm="1">
        <f t="array" ref="W5092">IF(SUM(LEN(B5092:V5092))=0,"",IF(OR(OR(ISBLANK(F5092),SUM(LEN(C5092),LEN(D5092))=0),AND(NOT(E5092="Unknown"),ISBLANK(J5092)),AND(NOT(O5092="Unknown"),ISBLANK(R5092))),"Missing Information", INDEX(Table15[Entire Service Line Classification], MATCH(SUMIFS(Table15[Unique ID],Table15[System-Owned Portion],E5092,Table15[If Material Anything Other than "Lead" in Column E,Was Material Ever Previously Lead?],G5092,Table15[Customer-Owned Portion],O5092),Table15[Unique ID],0),0)))</f>
        <v>Non-lead</v>
      </c>
      <c r="X5092"/>
    </row>
    <row r="5093" spans="2:24" ht="30" x14ac:dyDescent="0.25">
      <c r="B5093" s="145" t="s">
        <v>7055</v>
      </c>
      <c r="C5093" s="31" t="s">
        <v>14679</v>
      </c>
      <c r="D5093" s="31"/>
      <c r="E5093" s="43" t="s">
        <v>52</v>
      </c>
      <c r="F5093" s="42" t="s">
        <v>34</v>
      </c>
      <c r="G5093" s="83" t="s">
        <v>34</v>
      </c>
      <c r="H5093" s="168">
        <v>34901</v>
      </c>
      <c r="I5093" s="31"/>
      <c r="J5093" s="83" t="s">
        <v>188</v>
      </c>
      <c r="K5093" s="31" t="s">
        <v>34</v>
      </c>
      <c r="L5093" s="31"/>
      <c r="M5093" s="168"/>
      <c r="N5093" s="147"/>
      <c r="O5093" s="105" t="s">
        <v>52</v>
      </c>
      <c r="P5093" s="171">
        <v>34901</v>
      </c>
      <c r="Q5093" s="31"/>
      <c r="R5093" s="83" t="s">
        <v>188</v>
      </c>
      <c r="S5093" s="31" t="s">
        <v>34</v>
      </c>
      <c r="T5093" s="31"/>
      <c r="U5093" s="168"/>
      <c r="V5093" s="149"/>
      <c r="W5093" s="140" t="str" cm="1">
        <f t="array" ref="W5093">IF(SUM(LEN(B5093:V5093))=0,"",IF(OR(OR(ISBLANK(F5093),SUM(LEN(C5093),LEN(D5093))=0),AND(NOT(E5093="Unknown"),ISBLANK(J5093)),AND(NOT(O5093="Unknown"),ISBLANK(R5093))),"Missing Information", INDEX(Table15[Entire Service Line Classification], MATCH(SUMIFS(Table15[Unique ID],Table15[System-Owned Portion],E5093,Table15[If Material Anything Other than "Lead" in Column E,Was Material Ever Previously Lead?],G5093,Table15[Customer-Owned Portion],O5093),Table15[Unique ID],0),0)))</f>
        <v>Non-lead</v>
      </c>
      <c r="X5093"/>
    </row>
    <row r="5094" spans="2:24" ht="30" x14ac:dyDescent="0.25">
      <c r="B5094" s="145" t="s">
        <v>5797</v>
      </c>
      <c r="C5094" s="31" t="s">
        <v>13395</v>
      </c>
      <c r="D5094" s="31"/>
      <c r="E5094" s="43" t="s">
        <v>52</v>
      </c>
      <c r="F5094" s="42" t="s">
        <v>34</v>
      </c>
      <c r="G5094" s="83" t="s">
        <v>34</v>
      </c>
      <c r="H5094" s="168">
        <v>34900</v>
      </c>
      <c r="I5094" s="31"/>
      <c r="J5094" s="83" t="s">
        <v>188</v>
      </c>
      <c r="K5094" s="31" t="s">
        <v>34</v>
      </c>
      <c r="L5094" s="31"/>
      <c r="M5094" s="168"/>
      <c r="N5094" s="147"/>
      <c r="O5094" s="105" t="s">
        <v>52</v>
      </c>
      <c r="P5094" s="171">
        <v>34900</v>
      </c>
      <c r="Q5094" s="31"/>
      <c r="R5094" s="83" t="s">
        <v>188</v>
      </c>
      <c r="S5094" s="31" t="s">
        <v>34</v>
      </c>
      <c r="T5094" s="31"/>
      <c r="U5094" s="168"/>
      <c r="V5094" s="149"/>
      <c r="W5094" s="140" t="str" cm="1">
        <f t="array" ref="W5094">IF(SUM(LEN(B5094:V5094))=0,"",IF(OR(OR(ISBLANK(F5094),SUM(LEN(C5094),LEN(D5094))=0),AND(NOT(E5094="Unknown"),ISBLANK(J5094)),AND(NOT(O5094="Unknown"),ISBLANK(R5094))),"Missing Information", INDEX(Table15[Entire Service Line Classification], MATCH(SUMIFS(Table15[Unique ID],Table15[System-Owned Portion],E5094,Table15[If Material Anything Other than "Lead" in Column E,Was Material Ever Previously Lead?],G5094,Table15[Customer-Owned Portion],O5094),Table15[Unique ID],0),0)))</f>
        <v>Non-lead</v>
      </c>
      <c r="X5094"/>
    </row>
    <row r="5095" spans="2:24" ht="30" x14ac:dyDescent="0.25">
      <c r="B5095" s="145" t="s">
        <v>255</v>
      </c>
      <c r="C5095" s="31" t="s">
        <v>7670</v>
      </c>
      <c r="D5095" s="31"/>
      <c r="E5095" s="43" t="s">
        <v>52</v>
      </c>
      <c r="F5095" s="42" t="s">
        <v>34</v>
      </c>
      <c r="G5095" s="83" t="s">
        <v>34</v>
      </c>
      <c r="H5095" s="168">
        <v>34886</v>
      </c>
      <c r="I5095" s="187"/>
      <c r="J5095" s="83" t="s">
        <v>188</v>
      </c>
      <c r="K5095" s="31" t="s">
        <v>34</v>
      </c>
      <c r="L5095" s="31"/>
      <c r="M5095" s="168"/>
      <c r="N5095" s="147"/>
      <c r="O5095" s="105" t="s">
        <v>52</v>
      </c>
      <c r="P5095" s="171">
        <v>34886</v>
      </c>
      <c r="Q5095" s="31"/>
      <c r="R5095" s="83" t="s">
        <v>188</v>
      </c>
      <c r="S5095" s="31" t="s">
        <v>34</v>
      </c>
      <c r="T5095" s="31"/>
      <c r="U5095" s="168"/>
      <c r="V5095" s="149"/>
      <c r="W5095" s="140" t="str" cm="1">
        <f t="array" ref="W5095">IF(SUM(LEN(B5095:V5095))=0,"",IF(OR(OR(ISBLANK(F5095),SUM(LEN(C5095),LEN(D5095))=0),AND(NOT(E5095="Unknown"),ISBLANK(J5095)),AND(NOT(O5095="Unknown"),ISBLANK(R5095))),"Missing Information", INDEX(Table15[Entire Service Line Classification], MATCH(SUMIFS(Table15[Unique ID],Table15[System-Owned Portion],E5095,Table15[If Material Anything Other than "Lead" in Column E,Was Material Ever Previously Lead?],G5095,Table15[Customer-Owned Portion],O5095),Table15[Unique ID],0),0)))</f>
        <v>Non-lead</v>
      </c>
      <c r="X5095"/>
    </row>
    <row r="5096" spans="2:24" ht="30" x14ac:dyDescent="0.25">
      <c r="B5096" s="145" t="s">
        <v>4658</v>
      </c>
      <c r="C5096" s="31" t="s">
        <v>12255</v>
      </c>
      <c r="D5096" s="31"/>
      <c r="E5096" s="43" t="s">
        <v>52</v>
      </c>
      <c r="F5096" s="42" t="s">
        <v>34</v>
      </c>
      <c r="G5096" s="83" t="s">
        <v>34</v>
      </c>
      <c r="H5096" s="168">
        <v>34885</v>
      </c>
      <c r="I5096" s="31"/>
      <c r="J5096" s="83" t="s">
        <v>188</v>
      </c>
      <c r="K5096" s="31" t="s">
        <v>34</v>
      </c>
      <c r="L5096" s="31"/>
      <c r="M5096" s="168"/>
      <c r="N5096" s="147"/>
      <c r="O5096" s="105" t="s">
        <v>52</v>
      </c>
      <c r="P5096" s="171">
        <v>34885</v>
      </c>
      <c r="Q5096" s="31"/>
      <c r="R5096" s="83" t="s">
        <v>188</v>
      </c>
      <c r="S5096" s="31" t="s">
        <v>34</v>
      </c>
      <c r="T5096" s="31"/>
      <c r="U5096" s="168"/>
      <c r="V5096" s="149"/>
      <c r="W5096" s="140" t="str" cm="1">
        <f t="array" ref="W5096">IF(SUM(LEN(B5096:V5096))=0,"",IF(OR(OR(ISBLANK(F5096),SUM(LEN(C5096),LEN(D5096))=0),AND(NOT(E5096="Unknown"),ISBLANK(J5096)),AND(NOT(O5096="Unknown"),ISBLANK(R5096))),"Missing Information", INDEX(Table15[Entire Service Line Classification], MATCH(SUMIFS(Table15[Unique ID],Table15[System-Owned Portion],E5096,Table15[If Material Anything Other than "Lead" in Column E,Was Material Ever Previously Lead?],G5096,Table15[Customer-Owned Portion],O5096),Table15[Unique ID],0),0)))</f>
        <v>Non-lead</v>
      </c>
      <c r="X5096"/>
    </row>
    <row r="5097" spans="2:24" ht="30" x14ac:dyDescent="0.25">
      <c r="B5097" s="145" t="s">
        <v>4734</v>
      </c>
      <c r="C5097" s="31" t="s">
        <v>12331</v>
      </c>
      <c r="D5097" s="31"/>
      <c r="E5097" s="43" t="s">
        <v>52</v>
      </c>
      <c r="F5097" s="42" t="s">
        <v>34</v>
      </c>
      <c r="G5097" s="83" t="s">
        <v>34</v>
      </c>
      <c r="H5097" s="168">
        <v>34885</v>
      </c>
      <c r="I5097" s="31"/>
      <c r="J5097" s="83" t="s">
        <v>188</v>
      </c>
      <c r="K5097" s="31" t="s">
        <v>34</v>
      </c>
      <c r="L5097" s="31"/>
      <c r="M5097" s="168"/>
      <c r="N5097" s="147"/>
      <c r="O5097" s="105" t="s">
        <v>52</v>
      </c>
      <c r="P5097" s="171">
        <v>34885</v>
      </c>
      <c r="Q5097" s="31"/>
      <c r="R5097" s="83" t="s">
        <v>188</v>
      </c>
      <c r="S5097" s="31" t="s">
        <v>34</v>
      </c>
      <c r="T5097" s="31"/>
      <c r="U5097" s="168"/>
      <c r="V5097" s="149"/>
      <c r="W5097" s="140" t="str" cm="1">
        <f t="array" ref="W5097">IF(SUM(LEN(B5097:V5097))=0,"",IF(OR(OR(ISBLANK(F5097),SUM(LEN(C5097),LEN(D5097))=0),AND(NOT(E5097="Unknown"),ISBLANK(J5097)),AND(NOT(O5097="Unknown"),ISBLANK(R5097))),"Missing Information", INDEX(Table15[Entire Service Line Classification], MATCH(SUMIFS(Table15[Unique ID],Table15[System-Owned Portion],E5097,Table15[If Material Anything Other than "Lead" in Column E,Was Material Ever Previously Lead?],G5097,Table15[Customer-Owned Portion],O5097),Table15[Unique ID],0),0)))</f>
        <v>Non-lead</v>
      </c>
      <c r="X5097"/>
    </row>
    <row r="5098" spans="2:24" ht="30" x14ac:dyDescent="0.25">
      <c r="B5098" s="145" t="s">
        <v>4739</v>
      </c>
      <c r="C5098" s="31" t="s">
        <v>12336</v>
      </c>
      <c r="D5098" s="31"/>
      <c r="E5098" s="43" t="s">
        <v>52</v>
      </c>
      <c r="F5098" s="42" t="s">
        <v>34</v>
      </c>
      <c r="G5098" s="83" t="s">
        <v>34</v>
      </c>
      <c r="H5098" s="168">
        <v>34885</v>
      </c>
      <c r="I5098" s="31"/>
      <c r="J5098" s="83" t="s">
        <v>188</v>
      </c>
      <c r="K5098" s="31" t="s">
        <v>34</v>
      </c>
      <c r="L5098" s="31"/>
      <c r="M5098" s="168"/>
      <c r="N5098" s="147"/>
      <c r="O5098" s="105" t="s">
        <v>52</v>
      </c>
      <c r="P5098" s="171">
        <v>34885</v>
      </c>
      <c r="Q5098" s="31"/>
      <c r="R5098" s="83" t="s">
        <v>188</v>
      </c>
      <c r="S5098" s="31" t="s">
        <v>34</v>
      </c>
      <c r="T5098" s="31"/>
      <c r="U5098" s="168"/>
      <c r="V5098" s="149"/>
      <c r="W5098" s="140" t="str" cm="1">
        <f t="array" ref="W5098">IF(SUM(LEN(B5098:V5098))=0,"",IF(OR(OR(ISBLANK(F5098),SUM(LEN(C5098),LEN(D5098))=0),AND(NOT(E5098="Unknown"),ISBLANK(J5098)),AND(NOT(O5098="Unknown"),ISBLANK(R5098))),"Missing Information", INDEX(Table15[Entire Service Line Classification], MATCH(SUMIFS(Table15[Unique ID],Table15[System-Owned Portion],E5098,Table15[If Material Anything Other than "Lead" in Column E,Was Material Ever Previously Lead?],G5098,Table15[Customer-Owned Portion],O5098),Table15[Unique ID],0),0)))</f>
        <v>Non-lead</v>
      </c>
      <c r="X5098"/>
    </row>
    <row r="5099" spans="2:24" ht="30" x14ac:dyDescent="0.25">
      <c r="B5099" s="145" t="s">
        <v>4968</v>
      </c>
      <c r="C5099" s="31" t="s">
        <v>12565</v>
      </c>
      <c r="D5099" s="31"/>
      <c r="E5099" s="43" t="s">
        <v>52</v>
      </c>
      <c r="F5099" s="42" t="s">
        <v>34</v>
      </c>
      <c r="G5099" s="83" t="s">
        <v>34</v>
      </c>
      <c r="H5099" s="168">
        <v>34885</v>
      </c>
      <c r="I5099" s="31"/>
      <c r="J5099" s="83" t="s">
        <v>188</v>
      </c>
      <c r="K5099" s="31" t="s">
        <v>34</v>
      </c>
      <c r="L5099" s="31"/>
      <c r="M5099" s="168"/>
      <c r="N5099" s="147"/>
      <c r="O5099" s="105" t="s">
        <v>52</v>
      </c>
      <c r="P5099" s="171">
        <v>34885</v>
      </c>
      <c r="Q5099" s="31"/>
      <c r="R5099" s="83" t="s">
        <v>188</v>
      </c>
      <c r="S5099" s="31" t="s">
        <v>34</v>
      </c>
      <c r="T5099" s="31"/>
      <c r="U5099" s="168"/>
      <c r="V5099" s="149"/>
      <c r="W5099" s="140" t="str" cm="1">
        <f t="array" ref="W5099">IF(SUM(LEN(B5099:V5099))=0,"",IF(OR(OR(ISBLANK(F5099),SUM(LEN(C5099),LEN(D5099))=0),AND(NOT(E5099="Unknown"),ISBLANK(J5099)),AND(NOT(O5099="Unknown"),ISBLANK(R5099))),"Missing Information", INDEX(Table15[Entire Service Line Classification], MATCH(SUMIFS(Table15[Unique ID],Table15[System-Owned Portion],E5099,Table15[If Material Anything Other than "Lead" in Column E,Was Material Ever Previously Lead?],G5099,Table15[Customer-Owned Portion],O5099),Table15[Unique ID],0),0)))</f>
        <v>Non-lead</v>
      </c>
      <c r="X5099"/>
    </row>
    <row r="5100" spans="2:24" ht="30" x14ac:dyDescent="0.25">
      <c r="B5100" s="145" t="s">
        <v>4976</v>
      </c>
      <c r="C5100" s="31" t="s">
        <v>12573</v>
      </c>
      <c r="D5100" s="31"/>
      <c r="E5100" s="43" t="s">
        <v>52</v>
      </c>
      <c r="F5100" s="42" t="s">
        <v>34</v>
      </c>
      <c r="G5100" s="83" t="s">
        <v>34</v>
      </c>
      <c r="H5100" s="168">
        <v>34885</v>
      </c>
      <c r="I5100" s="31"/>
      <c r="J5100" s="83" t="s">
        <v>188</v>
      </c>
      <c r="K5100" s="31" t="s">
        <v>34</v>
      </c>
      <c r="L5100" s="31"/>
      <c r="M5100" s="168"/>
      <c r="N5100" s="147"/>
      <c r="O5100" s="105" t="s">
        <v>52</v>
      </c>
      <c r="P5100" s="171">
        <v>34885</v>
      </c>
      <c r="Q5100" s="31"/>
      <c r="R5100" s="83" t="s">
        <v>188</v>
      </c>
      <c r="S5100" s="31" t="s">
        <v>34</v>
      </c>
      <c r="T5100" s="31"/>
      <c r="U5100" s="168"/>
      <c r="V5100" s="149"/>
      <c r="W5100" s="140" t="str" cm="1">
        <f t="array" ref="W5100">IF(SUM(LEN(B5100:V5100))=0,"",IF(OR(OR(ISBLANK(F5100),SUM(LEN(C5100),LEN(D5100))=0),AND(NOT(E5100="Unknown"),ISBLANK(J5100)),AND(NOT(O5100="Unknown"),ISBLANK(R5100))),"Missing Information", INDEX(Table15[Entire Service Line Classification], MATCH(SUMIFS(Table15[Unique ID],Table15[System-Owned Portion],E5100,Table15[If Material Anything Other than "Lead" in Column E,Was Material Ever Previously Lead?],G5100,Table15[Customer-Owned Portion],O5100),Table15[Unique ID],0),0)))</f>
        <v>Non-lead</v>
      </c>
      <c r="X5100"/>
    </row>
    <row r="5101" spans="2:24" ht="30" x14ac:dyDescent="0.25">
      <c r="B5101" s="145" t="s">
        <v>5043</v>
      </c>
      <c r="C5101" s="31" t="s">
        <v>12640</v>
      </c>
      <c r="D5101" s="31"/>
      <c r="E5101" s="43" t="s">
        <v>52</v>
      </c>
      <c r="F5101" s="42" t="s">
        <v>34</v>
      </c>
      <c r="G5101" s="83" t="s">
        <v>34</v>
      </c>
      <c r="H5101" s="168">
        <v>34885</v>
      </c>
      <c r="I5101" s="31"/>
      <c r="J5101" s="83" t="s">
        <v>188</v>
      </c>
      <c r="K5101" s="31" t="s">
        <v>34</v>
      </c>
      <c r="L5101" s="31"/>
      <c r="M5101" s="168"/>
      <c r="N5101" s="147"/>
      <c r="O5101" s="105" t="s">
        <v>52</v>
      </c>
      <c r="P5101" s="171">
        <v>34885</v>
      </c>
      <c r="Q5101" s="31"/>
      <c r="R5101" s="83" t="s">
        <v>188</v>
      </c>
      <c r="S5101" s="31" t="s">
        <v>34</v>
      </c>
      <c r="T5101" s="31"/>
      <c r="U5101" s="168"/>
      <c r="V5101" s="149"/>
      <c r="W5101" s="140" t="str" cm="1">
        <f t="array" ref="W5101">IF(SUM(LEN(B5101:V5101))=0,"",IF(OR(OR(ISBLANK(F5101),SUM(LEN(C5101),LEN(D5101))=0),AND(NOT(E5101="Unknown"),ISBLANK(J5101)),AND(NOT(O5101="Unknown"),ISBLANK(R5101))),"Missing Information", INDEX(Table15[Entire Service Line Classification], MATCH(SUMIFS(Table15[Unique ID],Table15[System-Owned Portion],E5101,Table15[If Material Anything Other than "Lead" in Column E,Was Material Ever Previously Lead?],G5101,Table15[Customer-Owned Portion],O5101),Table15[Unique ID],0),0)))</f>
        <v>Non-lead</v>
      </c>
      <c r="X5101"/>
    </row>
    <row r="5102" spans="2:24" ht="30" x14ac:dyDescent="0.25">
      <c r="B5102" s="145" t="s">
        <v>7210</v>
      </c>
      <c r="C5102" s="31" t="s">
        <v>14834</v>
      </c>
      <c r="D5102" s="31"/>
      <c r="E5102" s="43" t="s">
        <v>52</v>
      </c>
      <c r="F5102" s="42" t="s">
        <v>34</v>
      </c>
      <c r="G5102" s="83" t="s">
        <v>34</v>
      </c>
      <c r="H5102" s="168">
        <v>34885</v>
      </c>
      <c r="I5102" s="31"/>
      <c r="J5102" s="83" t="s">
        <v>188</v>
      </c>
      <c r="K5102" s="31" t="s">
        <v>34</v>
      </c>
      <c r="L5102" s="31"/>
      <c r="M5102" s="168"/>
      <c r="N5102" s="147"/>
      <c r="O5102" s="105" t="s">
        <v>52</v>
      </c>
      <c r="P5102" s="171">
        <v>34885</v>
      </c>
      <c r="Q5102" s="31"/>
      <c r="R5102" s="83" t="s">
        <v>188</v>
      </c>
      <c r="S5102" s="31" t="s">
        <v>34</v>
      </c>
      <c r="T5102" s="31"/>
      <c r="U5102" s="168"/>
      <c r="V5102" s="149"/>
      <c r="W5102" s="140" t="str" cm="1">
        <f t="array" ref="W5102">IF(SUM(LEN(B5102:V5102))=0,"",IF(OR(OR(ISBLANK(F5102),SUM(LEN(C5102),LEN(D5102))=0),AND(NOT(E5102="Unknown"),ISBLANK(J5102)),AND(NOT(O5102="Unknown"),ISBLANK(R5102))),"Missing Information", INDEX(Table15[Entire Service Line Classification], MATCH(SUMIFS(Table15[Unique ID],Table15[System-Owned Portion],E5102,Table15[If Material Anything Other than "Lead" in Column E,Was Material Ever Previously Lead?],G5102,Table15[Customer-Owned Portion],O5102),Table15[Unique ID],0),0)))</f>
        <v>Non-lead</v>
      </c>
      <c r="X5102"/>
    </row>
    <row r="5103" spans="2:24" ht="30" x14ac:dyDescent="0.25">
      <c r="B5103" s="145" t="s">
        <v>462</v>
      </c>
      <c r="C5103" s="31" t="s">
        <v>7877</v>
      </c>
      <c r="D5103" s="31"/>
      <c r="E5103" s="43" t="s">
        <v>52</v>
      </c>
      <c r="F5103" s="42" t="s">
        <v>34</v>
      </c>
      <c r="G5103" s="83" t="s">
        <v>34</v>
      </c>
      <c r="H5103" s="168">
        <v>34881</v>
      </c>
      <c r="I5103" s="31"/>
      <c r="J5103" s="83" t="s">
        <v>188</v>
      </c>
      <c r="K5103" s="31" t="s">
        <v>34</v>
      </c>
      <c r="L5103" s="31"/>
      <c r="M5103" s="168"/>
      <c r="N5103" s="147"/>
      <c r="O5103" s="105" t="s">
        <v>52</v>
      </c>
      <c r="P5103" s="171">
        <v>34881</v>
      </c>
      <c r="Q5103" s="31"/>
      <c r="R5103" s="83" t="s">
        <v>188</v>
      </c>
      <c r="S5103" s="31" t="s">
        <v>34</v>
      </c>
      <c r="T5103" s="31"/>
      <c r="U5103" s="168"/>
      <c r="V5103" s="149"/>
      <c r="W5103" s="140" t="str" cm="1">
        <f t="array" ref="W5103">IF(SUM(LEN(B5103:V5103))=0,"",IF(OR(OR(ISBLANK(F5103),SUM(LEN(C5103),LEN(D5103))=0),AND(NOT(E5103="Unknown"),ISBLANK(J5103)),AND(NOT(O5103="Unknown"),ISBLANK(R5103))),"Missing Information", INDEX(Table15[Entire Service Line Classification], MATCH(SUMIFS(Table15[Unique ID],Table15[System-Owned Portion],E5103,Table15[If Material Anything Other than "Lead" in Column E,Was Material Ever Previously Lead?],G5103,Table15[Customer-Owned Portion],O5103),Table15[Unique ID],0),0)))</f>
        <v>Non-lead</v>
      </c>
      <c r="X5103"/>
    </row>
    <row r="5104" spans="2:24" ht="30" x14ac:dyDescent="0.25">
      <c r="B5104" s="145" t="s">
        <v>5128</v>
      </c>
      <c r="C5104" s="31" t="s">
        <v>12725</v>
      </c>
      <c r="D5104" s="31"/>
      <c r="E5104" s="43" t="s">
        <v>52</v>
      </c>
      <c r="F5104" s="42" t="s">
        <v>34</v>
      </c>
      <c r="G5104" s="83" t="s">
        <v>34</v>
      </c>
      <c r="H5104" s="168">
        <v>34877</v>
      </c>
      <c r="I5104" s="31"/>
      <c r="J5104" s="83" t="s">
        <v>188</v>
      </c>
      <c r="K5104" s="31" t="s">
        <v>34</v>
      </c>
      <c r="L5104" s="31"/>
      <c r="M5104" s="168"/>
      <c r="N5104" s="147"/>
      <c r="O5104" s="105" t="s">
        <v>52</v>
      </c>
      <c r="P5104" s="171">
        <v>34877</v>
      </c>
      <c r="Q5104" s="31"/>
      <c r="R5104" s="83" t="s">
        <v>188</v>
      </c>
      <c r="S5104" s="31" t="s">
        <v>34</v>
      </c>
      <c r="T5104" s="31"/>
      <c r="U5104" s="168"/>
      <c r="V5104" s="149"/>
      <c r="W5104" s="140" t="str" cm="1">
        <f t="array" ref="W5104">IF(SUM(LEN(B5104:V5104))=0,"",IF(OR(OR(ISBLANK(F5104),SUM(LEN(C5104),LEN(D5104))=0),AND(NOT(E5104="Unknown"),ISBLANK(J5104)),AND(NOT(O5104="Unknown"),ISBLANK(R5104))),"Missing Information", INDEX(Table15[Entire Service Line Classification], MATCH(SUMIFS(Table15[Unique ID],Table15[System-Owned Portion],E5104,Table15[If Material Anything Other than "Lead" in Column E,Was Material Ever Previously Lead?],G5104,Table15[Customer-Owned Portion],O5104),Table15[Unique ID],0),0)))</f>
        <v>Non-lead</v>
      </c>
      <c r="X5104"/>
    </row>
    <row r="5105" spans="2:24" ht="30" x14ac:dyDescent="0.25">
      <c r="B5105" s="145" t="s">
        <v>5156</v>
      </c>
      <c r="C5105" s="31" t="s">
        <v>12753</v>
      </c>
      <c r="D5105" s="31"/>
      <c r="E5105" s="43" t="s">
        <v>52</v>
      </c>
      <c r="F5105" s="42" t="s">
        <v>34</v>
      </c>
      <c r="G5105" s="83" t="s">
        <v>34</v>
      </c>
      <c r="H5105" s="168">
        <v>34877</v>
      </c>
      <c r="I5105" s="31"/>
      <c r="J5105" s="83" t="s">
        <v>188</v>
      </c>
      <c r="K5105" s="31" t="s">
        <v>34</v>
      </c>
      <c r="L5105" s="31"/>
      <c r="M5105" s="168"/>
      <c r="N5105" s="147"/>
      <c r="O5105" s="105" t="s">
        <v>52</v>
      </c>
      <c r="P5105" s="171">
        <v>34877</v>
      </c>
      <c r="Q5105" s="31"/>
      <c r="R5105" s="83" t="s">
        <v>188</v>
      </c>
      <c r="S5105" s="31" t="s">
        <v>34</v>
      </c>
      <c r="T5105" s="31"/>
      <c r="U5105" s="168"/>
      <c r="V5105" s="149"/>
      <c r="W5105" s="140" t="str" cm="1">
        <f t="array" ref="W5105">IF(SUM(LEN(B5105:V5105))=0,"",IF(OR(OR(ISBLANK(F5105),SUM(LEN(C5105),LEN(D5105))=0),AND(NOT(E5105="Unknown"),ISBLANK(J5105)),AND(NOT(O5105="Unknown"),ISBLANK(R5105))),"Missing Information", INDEX(Table15[Entire Service Line Classification], MATCH(SUMIFS(Table15[Unique ID],Table15[System-Owned Portion],E5105,Table15[If Material Anything Other than "Lead" in Column E,Was Material Ever Previously Lead?],G5105,Table15[Customer-Owned Portion],O5105),Table15[Unique ID],0),0)))</f>
        <v>Non-lead</v>
      </c>
      <c r="X5105"/>
    </row>
    <row r="5106" spans="2:24" ht="30" x14ac:dyDescent="0.25">
      <c r="B5106" s="145" t="s">
        <v>4650</v>
      </c>
      <c r="C5106" s="31" t="s">
        <v>12247</v>
      </c>
      <c r="D5106" s="31"/>
      <c r="E5106" s="43" t="s">
        <v>52</v>
      </c>
      <c r="F5106" s="42" t="s">
        <v>34</v>
      </c>
      <c r="G5106" s="83" t="s">
        <v>34</v>
      </c>
      <c r="H5106" s="168">
        <v>34872</v>
      </c>
      <c r="I5106" s="31"/>
      <c r="J5106" s="83" t="s">
        <v>188</v>
      </c>
      <c r="K5106" s="31" t="s">
        <v>34</v>
      </c>
      <c r="L5106" s="31"/>
      <c r="M5106" s="168"/>
      <c r="N5106" s="147"/>
      <c r="O5106" s="105" t="s">
        <v>52</v>
      </c>
      <c r="P5106" s="171">
        <v>34872</v>
      </c>
      <c r="Q5106" s="31"/>
      <c r="R5106" s="83" t="s">
        <v>188</v>
      </c>
      <c r="S5106" s="31" t="s">
        <v>34</v>
      </c>
      <c r="T5106" s="31"/>
      <c r="U5106" s="168"/>
      <c r="V5106" s="149"/>
      <c r="W5106" s="140" t="str" cm="1">
        <f t="array" ref="W5106">IF(SUM(LEN(B5106:V5106))=0,"",IF(OR(OR(ISBLANK(F5106),SUM(LEN(C5106),LEN(D5106))=0),AND(NOT(E5106="Unknown"),ISBLANK(J5106)),AND(NOT(O5106="Unknown"),ISBLANK(R5106))),"Missing Information", INDEX(Table15[Entire Service Line Classification], MATCH(SUMIFS(Table15[Unique ID],Table15[System-Owned Portion],E5106,Table15[If Material Anything Other than "Lead" in Column E,Was Material Ever Previously Lead?],G5106,Table15[Customer-Owned Portion],O5106),Table15[Unique ID],0),0)))</f>
        <v>Non-lead</v>
      </c>
      <c r="X5106"/>
    </row>
    <row r="5107" spans="2:24" ht="30" x14ac:dyDescent="0.25">
      <c r="B5107" s="145" t="s">
        <v>4907</v>
      </c>
      <c r="C5107" s="31" t="s">
        <v>12504</v>
      </c>
      <c r="D5107" s="31"/>
      <c r="E5107" s="43" t="s">
        <v>52</v>
      </c>
      <c r="F5107" s="42" t="s">
        <v>34</v>
      </c>
      <c r="G5107" s="83" t="s">
        <v>34</v>
      </c>
      <c r="H5107" s="168">
        <v>34872</v>
      </c>
      <c r="I5107" s="31"/>
      <c r="J5107" s="83" t="s">
        <v>188</v>
      </c>
      <c r="K5107" s="31" t="s">
        <v>34</v>
      </c>
      <c r="L5107" s="31"/>
      <c r="M5107" s="168"/>
      <c r="N5107" s="147"/>
      <c r="O5107" s="105" t="s">
        <v>52</v>
      </c>
      <c r="P5107" s="171">
        <v>34872</v>
      </c>
      <c r="Q5107" s="31"/>
      <c r="R5107" s="83" t="s">
        <v>188</v>
      </c>
      <c r="S5107" s="31" t="s">
        <v>34</v>
      </c>
      <c r="T5107" s="31"/>
      <c r="U5107" s="168"/>
      <c r="V5107" s="149"/>
      <c r="W5107" s="140" t="str" cm="1">
        <f t="array" ref="W5107">IF(SUM(LEN(B5107:V5107))=0,"",IF(OR(OR(ISBLANK(F5107),SUM(LEN(C5107),LEN(D5107))=0),AND(NOT(E5107="Unknown"),ISBLANK(J5107)),AND(NOT(O5107="Unknown"),ISBLANK(R5107))),"Missing Information", INDEX(Table15[Entire Service Line Classification], MATCH(SUMIFS(Table15[Unique ID],Table15[System-Owned Portion],E5107,Table15[If Material Anything Other than "Lead" in Column E,Was Material Ever Previously Lead?],G5107,Table15[Customer-Owned Portion],O5107),Table15[Unique ID],0),0)))</f>
        <v>Non-lead</v>
      </c>
      <c r="X5107"/>
    </row>
    <row r="5108" spans="2:24" ht="30" x14ac:dyDescent="0.25">
      <c r="B5108" s="145" t="s">
        <v>7201</v>
      </c>
      <c r="C5108" s="31" t="s">
        <v>14825</v>
      </c>
      <c r="D5108" s="31"/>
      <c r="E5108" s="43" t="s">
        <v>52</v>
      </c>
      <c r="F5108" s="42" t="s">
        <v>34</v>
      </c>
      <c r="G5108" s="83" t="s">
        <v>34</v>
      </c>
      <c r="H5108" s="168">
        <v>34872</v>
      </c>
      <c r="I5108" s="31"/>
      <c r="J5108" s="83" t="s">
        <v>188</v>
      </c>
      <c r="K5108" s="31" t="s">
        <v>34</v>
      </c>
      <c r="L5108" s="31"/>
      <c r="M5108" s="168"/>
      <c r="N5108" s="147"/>
      <c r="O5108" s="105" t="s">
        <v>52</v>
      </c>
      <c r="P5108" s="171">
        <v>34872</v>
      </c>
      <c r="Q5108" s="31"/>
      <c r="R5108" s="83" t="s">
        <v>188</v>
      </c>
      <c r="S5108" s="31" t="s">
        <v>34</v>
      </c>
      <c r="T5108" s="31"/>
      <c r="U5108" s="168"/>
      <c r="V5108" s="149"/>
      <c r="W5108" s="140" t="str" cm="1">
        <f t="array" ref="W5108">IF(SUM(LEN(B5108:V5108))=0,"",IF(OR(OR(ISBLANK(F5108),SUM(LEN(C5108),LEN(D5108))=0),AND(NOT(E5108="Unknown"),ISBLANK(J5108)),AND(NOT(O5108="Unknown"),ISBLANK(R5108))),"Missing Information", INDEX(Table15[Entire Service Line Classification], MATCH(SUMIFS(Table15[Unique ID],Table15[System-Owned Portion],E5108,Table15[If Material Anything Other than "Lead" in Column E,Was Material Ever Previously Lead?],G5108,Table15[Customer-Owned Portion],O5108),Table15[Unique ID],0),0)))</f>
        <v>Non-lead</v>
      </c>
      <c r="X5108"/>
    </row>
    <row r="5109" spans="2:24" ht="30" x14ac:dyDescent="0.25">
      <c r="B5109" s="145" t="s">
        <v>1251</v>
      </c>
      <c r="C5109" s="31" t="s">
        <v>8664</v>
      </c>
      <c r="D5109" s="31"/>
      <c r="E5109" s="43" t="s">
        <v>52</v>
      </c>
      <c r="F5109" s="42" t="s">
        <v>34</v>
      </c>
      <c r="G5109" s="83" t="s">
        <v>34</v>
      </c>
      <c r="H5109" s="168">
        <v>34869</v>
      </c>
      <c r="I5109" s="31"/>
      <c r="J5109" s="83" t="s">
        <v>188</v>
      </c>
      <c r="K5109" s="31" t="s">
        <v>34</v>
      </c>
      <c r="L5109" s="31"/>
      <c r="M5109" s="168"/>
      <c r="N5109" s="147"/>
      <c r="O5109" s="105" t="s">
        <v>52</v>
      </c>
      <c r="P5109" s="171">
        <v>34869</v>
      </c>
      <c r="Q5109" s="31"/>
      <c r="R5109" s="83" t="s">
        <v>188</v>
      </c>
      <c r="S5109" s="31" t="s">
        <v>34</v>
      </c>
      <c r="T5109" s="31"/>
      <c r="U5109" s="168"/>
      <c r="V5109" s="149"/>
      <c r="W5109" s="140" t="str" cm="1">
        <f t="array" ref="W5109">IF(SUM(LEN(B5109:V5109))=0,"",IF(OR(OR(ISBLANK(F5109),SUM(LEN(C5109),LEN(D5109))=0),AND(NOT(E5109="Unknown"),ISBLANK(J5109)),AND(NOT(O5109="Unknown"),ISBLANK(R5109))),"Missing Information", INDEX(Table15[Entire Service Line Classification], MATCH(SUMIFS(Table15[Unique ID],Table15[System-Owned Portion],E5109,Table15[If Material Anything Other than "Lead" in Column E,Was Material Ever Previously Lead?],G5109,Table15[Customer-Owned Portion],O5109),Table15[Unique ID],0),0)))</f>
        <v>Non-lead</v>
      </c>
      <c r="X5109"/>
    </row>
    <row r="5110" spans="2:24" ht="30" x14ac:dyDescent="0.25">
      <c r="B5110" s="145" t="s">
        <v>4796</v>
      </c>
      <c r="C5110" s="31" t="s">
        <v>12393</v>
      </c>
      <c r="D5110" s="31"/>
      <c r="E5110" s="43" t="s">
        <v>52</v>
      </c>
      <c r="F5110" s="42" t="s">
        <v>34</v>
      </c>
      <c r="G5110" s="83" t="s">
        <v>34</v>
      </c>
      <c r="H5110" s="168">
        <v>34859</v>
      </c>
      <c r="I5110" s="31"/>
      <c r="J5110" s="83" t="s">
        <v>188</v>
      </c>
      <c r="K5110" s="31" t="s">
        <v>34</v>
      </c>
      <c r="L5110" s="31"/>
      <c r="M5110" s="168"/>
      <c r="N5110" s="147"/>
      <c r="O5110" s="105" t="s">
        <v>52</v>
      </c>
      <c r="P5110" s="171">
        <v>34859</v>
      </c>
      <c r="Q5110" s="31"/>
      <c r="R5110" s="83" t="s">
        <v>188</v>
      </c>
      <c r="S5110" s="31" t="s">
        <v>34</v>
      </c>
      <c r="T5110" s="31"/>
      <c r="U5110" s="168"/>
      <c r="V5110" s="149"/>
      <c r="W5110" s="140" t="str" cm="1">
        <f t="array" ref="W5110">IF(SUM(LEN(B5110:V5110))=0,"",IF(OR(OR(ISBLANK(F5110),SUM(LEN(C5110),LEN(D5110))=0),AND(NOT(E5110="Unknown"),ISBLANK(J5110)),AND(NOT(O5110="Unknown"),ISBLANK(R5110))),"Missing Information", INDEX(Table15[Entire Service Line Classification], MATCH(SUMIFS(Table15[Unique ID],Table15[System-Owned Portion],E5110,Table15[If Material Anything Other than "Lead" in Column E,Was Material Ever Previously Lead?],G5110,Table15[Customer-Owned Portion],O5110),Table15[Unique ID],0),0)))</f>
        <v>Non-lead</v>
      </c>
      <c r="X5110"/>
    </row>
    <row r="5111" spans="2:24" ht="30" x14ac:dyDescent="0.25">
      <c r="B5111" s="145" t="s">
        <v>4808</v>
      </c>
      <c r="C5111" s="31" t="s">
        <v>12405</v>
      </c>
      <c r="D5111" s="31"/>
      <c r="E5111" s="43" t="s">
        <v>52</v>
      </c>
      <c r="F5111" s="42" t="s">
        <v>34</v>
      </c>
      <c r="G5111" s="83" t="s">
        <v>34</v>
      </c>
      <c r="H5111" s="168">
        <v>34859</v>
      </c>
      <c r="I5111" s="31"/>
      <c r="J5111" s="83" t="s">
        <v>188</v>
      </c>
      <c r="K5111" s="31" t="s">
        <v>34</v>
      </c>
      <c r="L5111" s="31"/>
      <c r="M5111" s="168"/>
      <c r="N5111" s="147"/>
      <c r="O5111" s="105" t="s">
        <v>52</v>
      </c>
      <c r="P5111" s="171">
        <v>34859</v>
      </c>
      <c r="Q5111" s="31"/>
      <c r="R5111" s="83" t="s">
        <v>188</v>
      </c>
      <c r="S5111" s="31" t="s">
        <v>34</v>
      </c>
      <c r="T5111" s="31"/>
      <c r="U5111" s="168"/>
      <c r="V5111" s="149"/>
      <c r="W5111" s="140" t="str" cm="1">
        <f t="array" ref="W5111">IF(SUM(LEN(B5111:V5111))=0,"",IF(OR(OR(ISBLANK(F5111),SUM(LEN(C5111),LEN(D5111))=0),AND(NOT(E5111="Unknown"),ISBLANK(J5111)),AND(NOT(O5111="Unknown"),ISBLANK(R5111))),"Missing Information", INDEX(Table15[Entire Service Line Classification], MATCH(SUMIFS(Table15[Unique ID],Table15[System-Owned Portion],E5111,Table15[If Material Anything Other than "Lead" in Column E,Was Material Ever Previously Lead?],G5111,Table15[Customer-Owned Portion],O5111),Table15[Unique ID],0),0)))</f>
        <v>Non-lead</v>
      </c>
      <c r="X5111"/>
    </row>
    <row r="5112" spans="2:24" ht="30" x14ac:dyDescent="0.25">
      <c r="B5112" s="145" t="s">
        <v>4809</v>
      </c>
      <c r="C5112" s="31" t="s">
        <v>12406</v>
      </c>
      <c r="D5112" s="31"/>
      <c r="E5112" s="43" t="s">
        <v>52</v>
      </c>
      <c r="F5112" s="42" t="s">
        <v>34</v>
      </c>
      <c r="G5112" s="83" t="s">
        <v>34</v>
      </c>
      <c r="H5112" s="168">
        <v>34859</v>
      </c>
      <c r="I5112" s="31"/>
      <c r="J5112" s="83" t="s">
        <v>188</v>
      </c>
      <c r="K5112" s="31" t="s">
        <v>34</v>
      </c>
      <c r="L5112" s="31"/>
      <c r="M5112" s="168"/>
      <c r="N5112" s="147"/>
      <c r="O5112" s="105" t="s">
        <v>52</v>
      </c>
      <c r="P5112" s="171">
        <v>34859</v>
      </c>
      <c r="Q5112" s="31"/>
      <c r="R5112" s="83" t="s">
        <v>188</v>
      </c>
      <c r="S5112" s="31" t="s">
        <v>34</v>
      </c>
      <c r="T5112" s="31"/>
      <c r="U5112" s="168"/>
      <c r="V5112" s="149"/>
      <c r="W5112" s="140" t="str" cm="1">
        <f t="array" ref="W5112">IF(SUM(LEN(B5112:V5112))=0,"",IF(OR(OR(ISBLANK(F5112),SUM(LEN(C5112),LEN(D5112))=0),AND(NOT(E5112="Unknown"),ISBLANK(J5112)),AND(NOT(O5112="Unknown"),ISBLANK(R5112))),"Missing Information", INDEX(Table15[Entire Service Line Classification], MATCH(SUMIFS(Table15[Unique ID],Table15[System-Owned Portion],E5112,Table15[If Material Anything Other than "Lead" in Column E,Was Material Ever Previously Lead?],G5112,Table15[Customer-Owned Portion],O5112),Table15[Unique ID],0),0)))</f>
        <v>Non-lead</v>
      </c>
      <c r="X5112"/>
    </row>
    <row r="5113" spans="2:24" ht="30" x14ac:dyDescent="0.25">
      <c r="B5113" s="145" t="s">
        <v>4850</v>
      </c>
      <c r="C5113" s="31" t="s">
        <v>12447</v>
      </c>
      <c r="D5113" s="31"/>
      <c r="E5113" s="43" t="s">
        <v>52</v>
      </c>
      <c r="F5113" s="42" t="s">
        <v>34</v>
      </c>
      <c r="G5113" s="83" t="s">
        <v>34</v>
      </c>
      <c r="H5113" s="168">
        <v>34859</v>
      </c>
      <c r="I5113" s="31"/>
      <c r="J5113" s="83" t="s">
        <v>188</v>
      </c>
      <c r="K5113" s="31" t="s">
        <v>34</v>
      </c>
      <c r="L5113" s="31"/>
      <c r="M5113" s="168"/>
      <c r="N5113" s="147"/>
      <c r="O5113" s="105" t="s">
        <v>52</v>
      </c>
      <c r="P5113" s="171">
        <v>34859</v>
      </c>
      <c r="Q5113" s="31"/>
      <c r="R5113" s="83" t="s">
        <v>188</v>
      </c>
      <c r="S5113" s="31" t="s">
        <v>34</v>
      </c>
      <c r="T5113" s="31"/>
      <c r="U5113" s="168"/>
      <c r="V5113" s="149"/>
      <c r="W5113" s="140" t="str" cm="1">
        <f t="array" ref="W5113">IF(SUM(LEN(B5113:V5113))=0,"",IF(OR(OR(ISBLANK(F5113),SUM(LEN(C5113),LEN(D5113))=0),AND(NOT(E5113="Unknown"),ISBLANK(J5113)),AND(NOT(O5113="Unknown"),ISBLANK(R5113))),"Missing Information", INDEX(Table15[Entire Service Line Classification], MATCH(SUMIFS(Table15[Unique ID],Table15[System-Owned Portion],E5113,Table15[If Material Anything Other than "Lead" in Column E,Was Material Ever Previously Lead?],G5113,Table15[Customer-Owned Portion],O5113),Table15[Unique ID],0),0)))</f>
        <v>Non-lead</v>
      </c>
      <c r="X5113"/>
    </row>
    <row r="5114" spans="2:24" ht="30" x14ac:dyDescent="0.25">
      <c r="B5114" s="145" t="s">
        <v>4853</v>
      </c>
      <c r="C5114" s="31" t="s">
        <v>12450</v>
      </c>
      <c r="D5114" s="31"/>
      <c r="E5114" s="43" t="s">
        <v>52</v>
      </c>
      <c r="F5114" s="42" t="s">
        <v>34</v>
      </c>
      <c r="G5114" s="83" t="s">
        <v>34</v>
      </c>
      <c r="H5114" s="168">
        <v>34859</v>
      </c>
      <c r="I5114" s="31"/>
      <c r="J5114" s="83" t="s">
        <v>188</v>
      </c>
      <c r="K5114" s="31" t="s">
        <v>34</v>
      </c>
      <c r="L5114" s="31"/>
      <c r="M5114" s="168"/>
      <c r="N5114" s="147"/>
      <c r="O5114" s="105" t="s">
        <v>52</v>
      </c>
      <c r="P5114" s="171">
        <v>34859</v>
      </c>
      <c r="Q5114" s="31"/>
      <c r="R5114" s="83" t="s">
        <v>188</v>
      </c>
      <c r="S5114" s="31" t="s">
        <v>34</v>
      </c>
      <c r="T5114" s="31"/>
      <c r="U5114" s="168"/>
      <c r="V5114" s="149"/>
      <c r="W5114" s="140" t="str" cm="1">
        <f t="array" ref="W5114">IF(SUM(LEN(B5114:V5114))=0,"",IF(OR(OR(ISBLANK(F5114),SUM(LEN(C5114),LEN(D5114))=0),AND(NOT(E5114="Unknown"),ISBLANK(J5114)),AND(NOT(O5114="Unknown"),ISBLANK(R5114))),"Missing Information", INDEX(Table15[Entire Service Line Classification], MATCH(SUMIFS(Table15[Unique ID],Table15[System-Owned Portion],E5114,Table15[If Material Anything Other than "Lead" in Column E,Was Material Ever Previously Lead?],G5114,Table15[Customer-Owned Portion],O5114),Table15[Unique ID],0),0)))</f>
        <v>Non-lead</v>
      </c>
      <c r="X5114"/>
    </row>
    <row r="5115" spans="2:24" ht="30" x14ac:dyDescent="0.25">
      <c r="B5115" s="145" t="s">
        <v>4876</v>
      </c>
      <c r="C5115" s="31" t="s">
        <v>12473</v>
      </c>
      <c r="D5115" s="31"/>
      <c r="E5115" s="43" t="s">
        <v>52</v>
      </c>
      <c r="F5115" s="42" t="s">
        <v>34</v>
      </c>
      <c r="G5115" s="83" t="s">
        <v>34</v>
      </c>
      <c r="H5115" s="168">
        <v>34859</v>
      </c>
      <c r="I5115" s="31"/>
      <c r="J5115" s="83" t="s">
        <v>188</v>
      </c>
      <c r="K5115" s="31" t="s">
        <v>34</v>
      </c>
      <c r="L5115" s="31"/>
      <c r="M5115" s="168"/>
      <c r="N5115" s="147"/>
      <c r="O5115" s="105" t="s">
        <v>52</v>
      </c>
      <c r="P5115" s="171">
        <v>34859</v>
      </c>
      <c r="Q5115" s="31"/>
      <c r="R5115" s="83" t="s">
        <v>188</v>
      </c>
      <c r="S5115" s="31" t="s">
        <v>34</v>
      </c>
      <c r="T5115" s="31"/>
      <c r="U5115" s="168"/>
      <c r="V5115" s="149"/>
      <c r="W5115" s="140" t="str" cm="1">
        <f t="array" ref="W5115">IF(SUM(LEN(B5115:V5115))=0,"",IF(OR(OR(ISBLANK(F5115),SUM(LEN(C5115),LEN(D5115))=0),AND(NOT(E5115="Unknown"),ISBLANK(J5115)),AND(NOT(O5115="Unknown"),ISBLANK(R5115))),"Missing Information", INDEX(Table15[Entire Service Line Classification], MATCH(SUMIFS(Table15[Unique ID],Table15[System-Owned Portion],E5115,Table15[If Material Anything Other than "Lead" in Column E,Was Material Ever Previously Lead?],G5115,Table15[Customer-Owned Portion],O5115),Table15[Unique ID],0),0)))</f>
        <v>Non-lead</v>
      </c>
      <c r="X5115"/>
    </row>
    <row r="5116" spans="2:24" ht="30" x14ac:dyDescent="0.25">
      <c r="B5116" s="145" t="s">
        <v>4880</v>
      </c>
      <c r="C5116" s="31" t="s">
        <v>12477</v>
      </c>
      <c r="D5116" s="31"/>
      <c r="E5116" s="43" t="s">
        <v>52</v>
      </c>
      <c r="F5116" s="42" t="s">
        <v>34</v>
      </c>
      <c r="G5116" s="83" t="s">
        <v>34</v>
      </c>
      <c r="H5116" s="168">
        <v>34859</v>
      </c>
      <c r="I5116" s="31"/>
      <c r="J5116" s="83" t="s">
        <v>188</v>
      </c>
      <c r="K5116" s="31" t="s">
        <v>34</v>
      </c>
      <c r="L5116" s="31"/>
      <c r="M5116" s="168"/>
      <c r="N5116" s="147"/>
      <c r="O5116" s="105" t="s">
        <v>52</v>
      </c>
      <c r="P5116" s="171">
        <v>34859</v>
      </c>
      <c r="Q5116" s="31"/>
      <c r="R5116" s="83" t="s">
        <v>188</v>
      </c>
      <c r="S5116" s="31" t="s">
        <v>34</v>
      </c>
      <c r="T5116" s="31"/>
      <c r="U5116" s="168"/>
      <c r="V5116" s="149"/>
      <c r="W5116" s="140" t="str" cm="1">
        <f t="array" ref="W5116">IF(SUM(LEN(B5116:V5116))=0,"",IF(OR(OR(ISBLANK(F5116),SUM(LEN(C5116),LEN(D5116))=0),AND(NOT(E5116="Unknown"),ISBLANK(J5116)),AND(NOT(O5116="Unknown"),ISBLANK(R5116))),"Missing Information", INDEX(Table15[Entire Service Line Classification], MATCH(SUMIFS(Table15[Unique ID],Table15[System-Owned Portion],E5116,Table15[If Material Anything Other than "Lead" in Column E,Was Material Ever Previously Lead?],G5116,Table15[Customer-Owned Portion],O5116),Table15[Unique ID],0),0)))</f>
        <v>Non-lead</v>
      </c>
      <c r="X5116"/>
    </row>
    <row r="5117" spans="2:24" ht="30" x14ac:dyDescent="0.25">
      <c r="B5117" s="145" t="s">
        <v>4884</v>
      </c>
      <c r="C5117" s="31" t="s">
        <v>12481</v>
      </c>
      <c r="D5117" s="31"/>
      <c r="E5117" s="43" t="s">
        <v>52</v>
      </c>
      <c r="F5117" s="42" t="s">
        <v>34</v>
      </c>
      <c r="G5117" s="83" t="s">
        <v>34</v>
      </c>
      <c r="H5117" s="168">
        <v>34859</v>
      </c>
      <c r="I5117" s="31"/>
      <c r="J5117" s="83" t="s">
        <v>188</v>
      </c>
      <c r="K5117" s="31" t="s">
        <v>34</v>
      </c>
      <c r="L5117" s="31"/>
      <c r="M5117" s="168"/>
      <c r="N5117" s="147"/>
      <c r="O5117" s="105" t="s">
        <v>52</v>
      </c>
      <c r="P5117" s="171">
        <v>34859</v>
      </c>
      <c r="Q5117" s="31"/>
      <c r="R5117" s="83" t="s">
        <v>188</v>
      </c>
      <c r="S5117" s="31" t="s">
        <v>34</v>
      </c>
      <c r="T5117" s="31"/>
      <c r="U5117" s="168"/>
      <c r="V5117" s="149"/>
      <c r="W5117" s="140" t="str" cm="1">
        <f t="array" ref="W5117">IF(SUM(LEN(B5117:V5117))=0,"",IF(OR(OR(ISBLANK(F5117),SUM(LEN(C5117),LEN(D5117))=0),AND(NOT(E5117="Unknown"),ISBLANK(J5117)),AND(NOT(O5117="Unknown"),ISBLANK(R5117))),"Missing Information", INDEX(Table15[Entire Service Line Classification], MATCH(SUMIFS(Table15[Unique ID],Table15[System-Owned Portion],E5117,Table15[If Material Anything Other than "Lead" in Column E,Was Material Ever Previously Lead?],G5117,Table15[Customer-Owned Portion],O5117),Table15[Unique ID],0),0)))</f>
        <v>Non-lead</v>
      </c>
      <c r="X5117"/>
    </row>
    <row r="5118" spans="2:24" ht="30" x14ac:dyDescent="0.25">
      <c r="B5118" s="145" t="s">
        <v>4887</v>
      </c>
      <c r="C5118" s="31" t="s">
        <v>12484</v>
      </c>
      <c r="D5118" s="31"/>
      <c r="E5118" s="43" t="s">
        <v>52</v>
      </c>
      <c r="F5118" s="42" t="s">
        <v>34</v>
      </c>
      <c r="G5118" s="83" t="s">
        <v>34</v>
      </c>
      <c r="H5118" s="168">
        <v>34859</v>
      </c>
      <c r="I5118" s="31"/>
      <c r="J5118" s="83" t="s">
        <v>188</v>
      </c>
      <c r="K5118" s="31" t="s">
        <v>34</v>
      </c>
      <c r="L5118" s="31"/>
      <c r="M5118" s="168"/>
      <c r="N5118" s="147"/>
      <c r="O5118" s="105" t="s">
        <v>52</v>
      </c>
      <c r="P5118" s="171">
        <v>34859</v>
      </c>
      <c r="Q5118" s="31"/>
      <c r="R5118" s="83" t="s">
        <v>188</v>
      </c>
      <c r="S5118" s="31" t="s">
        <v>34</v>
      </c>
      <c r="T5118" s="31"/>
      <c r="U5118" s="168"/>
      <c r="V5118" s="149"/>
      <c r="W5118" s="140" t="str" cm="1">
        <f t="array" ref="W5118">IF(SUM(LEN(B5118:V5118))=0,"",IF(OR(OR(ISBLANK(F5118),SUM(LEN(C5118),LEN(D5118))=0),AND(NOT(E5118="Unknown"),ISBLANK(J5118)),AND(NOT(O5118="Unknown"),ISBLANK(R5118))),"Missing Information", INDEX(Table15[Entire Service Line Classification], MATCH(SUMIFS(Table15[Unique ID],Table15[System-Owned Portion],E5118,Table15[If Material Anything Other than "Lead" in Column E,Was Material Ever Previously Lead?],G5118,Table15[Customer-Owned Portion],O5118),Table15[Unique ID],0),0)))</f>
        <v>Non-lead</v>
      </c>
      <c r="X5118"/>
    </row>
    <row r="5119" spans="2:24" ht="30" x14ac:dyDescent="0.25">
      <c r="B5119" s="145" t="s">
        <v>4908</v>
      </c>
      <c r="C5119" s="31" t="s">
        <v>12505</v>
      </c>
      <c r="D5119" s="31"/>
      <c r="E5119" s="43" t="s">
        <v>52</v>
      </c>
      <c r="F5119" s="42" t="s">
        <v>34</v>
      </c>
      <c r="G5119" s="83" t="s">
        <v>34</v>
      </c>
      <c r="H5119" s="168">
        <v>34859</v>
      </c>
      <c r="I5119" s="31"/>
      <c r="J5119" s="83" t="s">
        <v>188</v>
      </c>
      <c r="K5119" s="31" t="s">
        <v>34</v>
      </c>
      <c r="L5119" s="31"/>
      <c r="M5119" s="168"/>
      <c r="N5119" s="147"/>
      <c r="O5119" s="105" t="s">
        <v>52</v>
      </c>
      <c r="P5119" s="171">
        <v>34859</v>
      </c>
      <c r="Q5119" s="31"/>
      <c r="R5119" s="83" t="s">
        <v>188</v>
      </c>
      <c r="S5119" s="31" t="s">
        <v>34</v>
      </c>
      <c r="T5119" s="31"/>
      <c r="U5119" s="168"/>
      <c r="V5119" s="149"/>
      <c r="W5119" s="140" t="str" cm="1">
        <f t="array" ref="W5119">IF(SUM(LEN(B5119:V5119))=0,"",IF(OR(OR(ISBLANK(F5119),SUM(LEN(C5119),LEN(D5119))=0),AND(NOT(E5119="Unknown"),ISBLANK(J5119)),AND(NOT(O5119="Unknown"),ISBLANK(R5119))),"Missing Information", INDEX(Table15[Entire Service Line Classification], MATCH(SUMIFS(Table15[Unique ID],Table15[System-Owned Portion],E5119,Table15[If Material Anything Other than "Lead" in Column E,Was Material Ever Previously Lead?],G5119,Table15[Customer-Owned Portion],O5119),Table15[Unique ID],0),0)))</f>
        <v>Non-lead</v>
      </c>
      <c r="X5119"/>
    </row>
    <row r="5120" spans="2:24" ht="30" x14ac:dyDescent="0.25">
      <c r="B5120" s="145" t="s">
        <v>4909</v>
      </c>
      <c r="C5120" s="31" t="s">
        <v>12506</v>
      </c>
      <c r="D5120" s="31"/>
      <c r="E5120" s="43" t="s">
        <v>52</v>
      </c>
      <c r="F5120" s="42" t="s">
        <v>34</v>
      </c>
      <c r="G5120" s="83" t="s">
        <v>34</v>
      </c>
      <c r="H5120" s="168">
        <v>34859</v>
      </c>
      <c r="I5120" s="31"/>
      <c r="J5120" s="83" t="s">
        <v>188</v>
      </c>
      <c r="K5120" s="31" t="s">
        <v>34</v>
      </c>
      <c r="L5120" s="31"/>
      <c r="M5120" s="168"/>
      <c r="N5120" s="147"/>
      <c r="O5120" s="105" t="s">
        <v>52</v>
      </c>
      <c r="P5120" s="171">
        <v>34859</v>
      </c>
      <c r="Q5120" s="31"/>
      <c r="R5120" s="83" t="s">
        <v>188</v>
      </c>
      <c r="S5120" s="31" t="s">
        <v>34</v>
      </c>
      <c r="T5120" s="31"/>
      <c r="U5120" s="168"/>
      <c r="V5120" s="149"/>
      <c r="W5120" s="140" t="str" cm="1">
        <f t="array" ref="W5120">IF(SUM(LEN(B5120:V5120))=0,"",IF(OR(OR(ISBLANK(F5120),SUM(LEN(C5120),LEN(D5120))=0),AND(NOT(E5120="Unknown"),ISBLANK(J5120)),AND(NOT(O5120="Unknown"),ISBLANK(R5120))),"Missing Information", INDEX(Table15[Entire Service Line Classification], MATCH(SUMIFS(Table15[Unique ID],Table15[System-Owned Portion],E5120,Table15[If Material Anything Other than "Lead" in Column E,Was Material Ever Previously Lead?],G5120,Table15[Customer-Owned Portion],O5120),Table15[Unique ID],0),0)))</f>
        <v>Non-lead</v>
      </c>
      <c r="X5120"/>
    </row>
    <row r="5121" spans="2:24" ht="30" x14ac:dyDescent="0.25">
      <c r="B5121" s="145" t="s">
        <v>4956</v>
      </c>
      <c r="C5121" s="31" t="s">
        <v>12553</v>
      </c>
      <c r="D5121" s="31"/>
      <c r="E5121" s="43" t="s">
        <v>52</v>
      </c>
      <c r="F5121" s="42" t="s">
        <v>34</v>
      </c>
      <c r="G5121" s="83" t="s">
        <v>34</v>
      </c>
      <c r="H5121" s="168">
        <v>34859</v>
      </c>
      <c r="I5121" s="31"/>
      <c r="J5121" s="83" t="s">
        <v>188</v>
      </c>
      <c r="K5121" s="31" t="s">
        <v>34</v>
      </c>
      <c r="L5121" s="31"/>
      <c r="M5121" s="168"/>
      <c r="N5121" s="147"/>
      <c r="O5121" s="105" t="s">
        <v>52</v>
      </c>
      <c r="P5121" s="171">
        <v>34859</v>
      </c>
      <c r="Q5121" s="31"/>
      <c r="R5121" s="83" t="s">
        <v>188</v>
      </c>
      <c r="S5121" s="31" t="s">
        <v>34</v>
      </c>
      <c r="T5121" s="31"/>
      <c r="U5121" s="168"/>
      <c r="V5121" s="149"/>
      <c r="W5121" s="140" t="str" cm="1">
        <f t="array" ref="W5121">IF(SUM(LEN(B5121:V5121))=0,"",IF(OR(OR(ISBLANK(F5121),SUM(LEN(C5121),LEN(D5121))=0),AND(NOT(E5121="Unknown"),ISBLANK(J5121)),AND(NOT(O5121="Unknown"),ISBLANK(R5121))),"Missing Information", INDEX(Table15[Entire Service Line Classification], MATCH(SUMIFS(Table15[Unique ID],Table15[System-Owned Portion],E5121,Table15[If Material Anything Other than "Lead" in Column E,Was Material Ever Previously Lead?],G5121,Table15[Customer-Owned Portion],O5121),Table15[Unique ID],0),0)))</f>
        <v>Non-lead</v>
      </c>
      <c r="X5121"/>
    </row>
    <row r="5122" spans="2:24" ht="30" x14ac:dyDescent="0.25">
      <c r="B5122" s="145" t="s">
        <v>4960</v>
      </c>
      <c r="C5122" s="31" t="s">
        <v>12557</v>
      </c>
      <c r="D5122" s="31"/>
      <c r="E5122" s="43" t="s">
        <v>52</v>
      </c>
      <c r="F5122" s="42" t="s">
        <v>34</v>
      </c>
      <c r="G5122" s="83" t="s">
        <v>34</v>
      </c>
      <c r="H5122" s="168">
        <v>34859</v>
      </c>
      <c r="I5122" s="31"/>
      <c r="J5122" s="83" t="s">
        <v>188</v>
      </c>
      <c r="K5122" s="31" t="s">
        <v>34</v>
      </c>
      <c r="L5122" s="31"/>
      <c r="M5122" s="168"/>
      <c r="N5122" s="147"/>
      <c r="O5122" s="105" t="s">
        <v>52</v>
      </c>
      <c r="P5122" s="171">
        <v>34859</v>
      </c>
      <c r="Q5122" s="31"/>
      <c r="R5122" s="83" t="s">
        <v>188</v>
      </c>
      <c r="S5122" s="31" t="s">
        <v>34</v>
      </c>
      <c r="T5122" s="31"/>
      <c r="U5122" s="168"/>
      <c r="V5122" s="149"/>
      <c r="W5122" s="140" t="str" cm="1">
        <f t="array" ref="W5122">IF(SUM(LEN(B5122:V5122))=0,"",IF(OR(OR(ISBLANK(F5122),SUM(LEN(C5122),LEN(D5122))=0),AND(NOT(E5122="Unknown"),ISBLANK(J5122)),AND(NOT(O5122="Unknown"),ISBLANK(R5122))),"Missing Information", INDEX(Table15[Entire Service Line Classification], MATCH(SUMIFS(Table15[Unique ID],Table15[System-Owned Portion],E5122,Table15[If Material Anything Other than "Lead" in Column E,Was Material Ever Previously Lead?],G5122,Table15[Customer-Owned Portion],O5122),Table15[Unique ID],0),0)))</f>
        <v>Non-lead</v>
      </c>
      <c r="X5122"/>
    </row>
    <row r="5123" spans="2:24" ht="30" x14ac:dyDescent="0.25">
      <c r="B5123" s="145" t="s">
        <v>4985</v>
      </c>
      <c r="C5123" s="31" t="s">
        <v>12582</v>
      </c>
      <c r="D5123" s="31"/>
      <c r="E5123" s="43" t="s">
        <v>52</v>
      </c>
      <c r="F5123" s="42" t="s">
        <v>34</v>
      </c>
      <c r="G5123" s="83" t="s">
        <v>34</v>
      </c>
      <c r="H5123" s="168">
        <v>34859</v>
      </c>
      <c r="I5123" s="31"/>
      <c r="J5123" s="83" t="s">
        <v>188</v>
      </c>
      <c r="K5123" s="31" t="s">
        <v>34</v>
      </c>
      <c r="L5123" s="31"/>
      <c r="M5123" s="168"/>
      <c r="N5123" s="147"/>
      <c r="O5123" s="105" t="s">
        <v>52</v>
      </c>
      <c r="P5123" s="171">
        <v>34859</v>
      </c>
      <c r="Q5123" s="31"/>
      <c r="R5123" s="83" t="s">
        <v>188</v>
      </c>
      <c r="S5123" s="31" t="s">
        <v>34</v>
      </c>
      <c r="T5123" s="31"/>
      <c r="U5123" s="168"/>
      <c r="V5123" s="149"/>
      <c r="W5123" s="140" t="str" cm="1">
        <f t="array" ref="W5123">IF(SUM(LEN(B5123:V5123))=0,"",IF(OR(OR(ISBLANK(F5123),SUM(LEN(C5123),LEN(D5123))=0),AND(NOT(E5123="Unknown"),ISBLANK(J5123)),AND(NOT(O5123="Unknown"),ISBLANK(R5123))),"Missing Information", INDEX(Table15[Entire Service Line Classification], MATCH(SUMIFS(Table15[Unique ID],Table15[System-Owned Portion],E5123,Table15[If Material Anything Other than "Lead" in Column E,Was Material Ever Previously Lead?],G5123,Table15[Customer-Owned Portion],O5123),Table15[Unique ID],0),0)))</f>
        <v>Non-lead</v>
      </c>
      <c r="X5123"/>
    </row>
    <row r="5124" spans="2:24" ht="30" x14ac:dyDescent="0.25">
      <c r="B5124" s="145" t="s">
        <v>5037</v>
      </c>
      <c r="C5124" s="31" t="s">
        <v>12634</v>
      </c>
      <c r="D5124" s="31"/>
      <c r="E5124" s="43" t="s">
        <v>52</v>
      </c>
      <c r="F5124" s="42" t="s">
        <v>34</v>
      </c>
      <c r="G5124" s="83" t="s">
        <v>34</v>
      </c>
      <c r="H5124" s="168">
        <v>34859</v>
      </c>
      <c r="I5124" s="31"/>
      <c r="J5124" s="83" t="s">
        <v>188</v>
      </c>
      <c r="K5124" s="31" t="s">
        <v>34</v>
      </c>
      <c r="L5124" s="31"/>
      <c r="M5124" s="168"/>
      <c r="N5124" s="147"/>
      <c r="O5124" s="105" t="s">
        <v>52</v>
      </c>
      <c r="P5124" s="171">
        <v>34859</v>
      </c>
      <c r="Q5124" s="31"/>
      <c r="R5124" s="83" t="s">
        <v>188</v>
      </c>
      <c r="S5124" s="31" t="s">
        <v>34</v>
      </c>
      <c r="T5124" s="31"/>
      <c r="U5124" s="168"/>
      <c r="V5124" s="149"/>
      <c r="W5124" s="140" t="str" cm="1">
        <f t="array" ref="W5124">IF(SUM(LEN(B5124:V5124))=0,"",IF(OR(OR(ISBLANK(F5124),SUM(LEN(C5124),LEN(D5124))=0),AND(NOT(E5124="Unknown"),ISBLANK(J5124)),AND(NOT(O5124="Unknown"),ISBLANK(R5124))),"Missing Information", INDEX(Table15[Entire Service Line Classification], MATCH(SUMIFS(Table15[Unique ID],Table15[System-Owned Portion],E5124,Table15[If Material Anything Other than "Lead" in Column E,Was Material Ever Previously Lead?],G5124,Table15[Customer-Owned Portion],O5124),Table15[Unique ID],0),0)))</f>
        <v>Non-lead</v>
      </c>
      <c r="X5124"/>
    </row>
    <row r="5125" spans="2:24" ht="30" x14ac:dyDescent="0.25">
      <c r="B5125" s="145" t="s">
        <v>5056</v>
      </c>
      <c r="C5125" s="31" t="s">
        <v>12653</v>
      </c>
      <c r="D5125" s="31"/>
      <c r="E5125" s="43" t="s">
        <v>52</v>
      </c>
      <c r="F5125" s="42" t="s">
        <v>34</v>
      </c>
      <c r="G5125" s="83" t="s">
        <v>34</v>
      </c>
      <c r="H5125" s="168">
        <v>34859</v>
      </c>
      <c r="I5125" s="31"/>
      <c r="J5125" s="83" t="s">
        <v>188</v>
      </c>
      <c r="K5125" s="31" t="s">
        <v>34</v>
      </c>
      <c r="L5125" s="31"/>
      <c r="M5125" s="168"/>
      <c r="N5125" s="147"/>
      <c r="O5125" s="105" t="s">
        <v>52</v>
      </c>
      <c r="P5125" s="171">
        <v>34859</v>
      </c>
      <c r="Q5125" s="31"/>
      <c r="R5125" s="83" t="s">
        <v>188</v>
      </c>
      <c r="S5125" s="31" t="s">
        <v>34</v>
      </c>
      <c r="T5125" s="31"/>
      <c r="U5125" s="168"/>
      <c r="V5125" s="149"/>
      <c r="W5125" s="140" t="str" cm="1">
        <f t="array" ref="W5125">IF(SUM(LEN(B5125:V5125))=0,"",IF(OR(OR(ISBLANK(F5125),SUM(LEN(C5125),LEN(D5125))=0),AND(NOT(E5125="Unknown"),ISBLANK(J5125)),AND(NOT(O5125="Unknown"),ISBLANK(R5125))),"Missing Information", INDEX(Table15[Entire Service Line Classification], MATCH(SUMIFS(Table15[Unique ID],Table15[System-Owned Portion],E5125,Table15[If Material Anything Other than "Lead" in Column E,Was Material Ever Previously Lead?],G5125,Table15[Customer-Owned Portion],O5125),Table15[Unique ID],0),0)))</f>
        <v>Non-lead</v>
      </c>
      <c r="X5125"/>
    </row>
    <row r="5126" spans="2:24" ht="30" x14ac:dyDescent="0.25">
      <c r="B5126" s="145" t="s">
        <v>4668</v>
      </c>
      <c r="C5126" s="31" t="s">
        <v>12265</v>
      </c>
      <c r="D5126" s="31"/>
      <c r="E5126" s="43" t="s">
        <v>52</v>
      </c>
      <c r="F5126" s="42" t="s">
        <v>34</v>
      </c>
      <c r="G5126" s="83" t="s">
        <v>34</v>
      </c>
      <c r="H5126" s="168">
        <v>34858</v>
      </c>
      <c r="I5126" s="31"/>
      <c r="J5126" s="83" t="s">
        <v>188</v>
      </c>
      <c r="K5126" s="31" t="s">
        <v>34</v>
      </c>
      <c r="L5126" s="31"/>
      <c r="M5126" s="168"/>
      <c r="N5126" s="147"/>
      <c r="O5126" s="105" t="s">
        <v>52</v>
      </c>
      <c r="P5126" s="171">
        <v>34858</v>
      </c>
      <c r="Q5126" s="31"/>
      <c r="R5126" s="83" t="s">
        <v>188</v>
      </c>
      <c r="S5126" s="31" t="s">
        <v>34</v>
      </c>
      <c r="T5126" s="31"/>
      <c r="U5126" s="168"/>
      <c r="V5126" s="149"/>
      <c r="W5126" s="140" t="str" cm="1">
        <f t="array" ref="W5126">IF(SUM(LEN(B5126:V5126))=0,"",IF(OR(OR(ISBLANK(F5126),SUM(LEN(C5126),LEN(D5126))=0),AND(NOT(E5126="Unknown"),ISBLANK(J5126)),AND(NOT(O5126="Unknown"),ISBLANK(R5126))),"Missing Information", INDEX(Table15[Entire Service Line Classification], MATCH(SUMIFS(Table15[Unique ID],Table15[System-Owned Portion],E5126,Table15[If Material Anything Other than "Lead" in Column E,Was Material Ever Previously Lead?],G5126,Table15[Customer-Owned Portion],O5126),Table15[Unique ID],0),0)))</f>
        <v>Non-lead</v>
      </c>
      <c r="X5126"/>
    </row>
    <row r="5127" spans="2:24" ht="30" x14ac:dyDescent="0.25">
      <c r="B5127" s="145" t="s">
        <v>4681</v>
      </c>
      <c r="C5127" s="31" t="s">
        <v>12278</v>
      </c>
      <c r="D5127" s="31"/>
      <c r="E5127" s="43" t="s">
        <v>52</v>
      </c>
      <c r="F5127" s="42" t="s">
        <v>34</v>
      </c>
      <c r="G5127" s="83" t="s">
        <v>34</v>
      </c>
      <c r="H5127" s="168">
        <v>34858</v>
      </c>
      <c r="I5127" s="31"/>
      <c r="J5127" s="83" t="s">
        <v>188</v>
      </c>
      <c r="K5127" s="31" t="s">
        <v>34</v>
      </c>
      <c r="L5127" s="31"/>
      <c r="M5127" s="168"/>
      <c r="N5127" s="147"/>
      <c r="O5127" s="105" t="s">
        <v>52</v>
      </c>
      <c r="P5127" s="171">
        <v>34858</v>
      </c>
      <c r="Q5127" s="31"/>
      <c r="R5127" s="83" t="s">
        <v>188</v>
      </c>
      <c r="S5127" s="31" t="s">
        <v>34</v>
      </c>
      <c r="T5127" s="31"/>
      <c r="U5127" s="168"/>
      <c r="V5127" s="149"/>
      <c r="W5127" s="140" t="str" cm="1">
        <f t="array" ref="W5127">IF(SUM(LEN(B5127:V5127))=0,"",IF(OR(OR(ISBLANK(F5127),SUM(LEN(C5127),LEN(D5127))=0),AND(NOT(E5127="Unknown"),ISBLANK(J5127)),AND(NOT(O5127="Unknown"),ISBLANK(R5127))),"Missing Information", INDEX(Table15[Entire Service Line Classification], MATCH(SUMIFS(Table15[Unique ID],Table15[System-Owned Portion],E5127,Table15[If Material Anything Other than "Lead" in Column E,Was Material Ever Previously Lead?],G5127,Table15[Customer-Owned Portion],O5127),Table15[Unique ID],0),0)))</f>
        <v>Non-lead</v>
      </c>
      <c r="X5127"/>
    </row>
    <row r="5128" spans="2:24" ht="30" x14ac:dyDescent="0.25">
      <c r="B5128" s="145" t="s">
        <v>4766</v>
      </c>
      <c r="C5128" s="31" t="s">
        <v>12363</v>
      </c>
      <c r="D5128" s="31"/>
      <c r="E5128" s="43" t="s">
        <v>52</v>
      </c>
      <c r="F5128" s="42" t="s">
        <v>34</v>
      </c>
      <c r="G5128" s="83" t="s">
        <v>34</v>
      </c>
      <c r="H5128" s="168">
        <v>34858</v>
      </c>
      <c r="I5128" s="31"/>
      <c r="J5128" s="83" t="s">
        <v>188</v>
      </c>
      <c r="K5128" s="31" t="s">
        <v>34</v>
      </c>
      <c r="L5128" s="31"/>
      <c r="M5128" s="168"/>
      <c r="N5128" s="147"/>
      <c r="O5128" s="105" t="s">
        <v>52</v>
      </c>
      <c r="P5128" s="171">
        <v>34858</v>
      </c>
      <c r="Q5128" s="31"/>
      <c r="R5128" s="83" t="s">
        <v>188</v>
      </c>
      <c r="S5128" s="31" t="s">
        <v>34</v>
      </c>
      <c r="T5128" s="31"/>
      <c r="U5128" s="168"/>
      <c r="V5128" s="149"/>
      <c r="W5128" s="140" t="str" cm="1">
        <f t="array" ref="W5128">IF(SUM(LEN(B5128:V5128))=0,"",IF(OR(OR(ISBLANK(F5128),SUM(LEN(C5128),LEN(D5128))=0),AND(NOT(E5128="Unknown"),ISBLANK(J5128)),AND(NOT(O5128="Unknown"),ISBLANK(R5128))),"Missing Information", INDEX(Table15[Entire Service Line Classification], MATCH(SUMIFS(Table15[Unique ID],Table15[System-Owned Portion],E5128,Table15[If Material Anything Other than "Lead" in Column E,Was Material Ever Previously Lead?],G5128,Table15[Customer-Owned Portion],O5128),Table15[Unique ID],0),0)))</f>
        <v>Non-lead</v>
      </c>
      <c r="X5128"/>
    </row>
    <row r="5129" spans="2:24" ht="30" x14ac:dyDescent="0.25">
      <c r="B5129" s="145" t="s">
        <v>310</v>
      </c>
      <c r="C5129" s="31" t="s">
        <v>7725</v>
      </c>
      <c r="D5129" s="31"/>
      <c r="E5129" s="43" t="s">
        <v>52</v>
      </c>
      <c r="F5129" s="42" t="s">
        <v>34</v>
      </c>
      <c r="G5129" s="83" t="s">
        <v>34</v>
      </c>
      <c r="H5129" s="168">
        <v>34851</v>
      </c>
      <c r="I5129" s="31"/>
      <c r="J5129" s="83" t="s">
        <v>188</v>
      </c>
      <c r="K5129" s="31" t="s">
        <v>34</v>
      </c>
      <c r="L5129" s="31"/>
      <c r="M5129" s="168"/>
      <c r="N5129" s="147"/>
      <c r="O5129" s="105" t="s">
        <v>52</v>
      </c>
      <c r="P5129" s="171">
        <v>34851</v>
      </c>
      <c r="Q5129" s="31"/>
      <c r="R5129" s="83" t="s">
        <v>188</v>
      </c>
      <c r="S5129" s="31" t="s">
        <v>34</v>
      </c>
      <c r="T5129" s="31"/>
      <c r="U5129" s="168"/>
      <c r="V5129" s="149"/>
      <c r="W5129" s="140" t="str" cm="1">
        <f t="array" ref="W5129">IF(SUM(LEN(B5129:V5129))=0,"",IF(OR(OR(ISBLANK(F5129),SUM(LEN(C5129),LEN(D5129))=0),AND(NOT(E5129="Unknown"),ISBLANK(J5129)),AND(NOT(O5129="Unknown"),ISBLANK(R5129))),"Missing Information", INDEX(Table15[Entire Service Line Classification], MATCH(SUMIFS(Table15[Unique ID],Table15[System-Owned Portion],E5129,Table15[If Material Anything Other than "Lead" in Column E,Was Material Ever Previously Lead?],G5129,Table15[Customer-Owned Portion],O5129),Table15[Unique ID],0),0)))</f>
        <v>Non-lead</v>
      </c>
      <c r="X5129"/>
    </row>
    <row r="5130" spans="2:24" ht="30" x14ac:dyDescent="0.25">
      <c r="B5130" s="145" t="s">
        <v>345</v>
      </c>
      <c r="C5130" s="31" t="s">
        <v>7760</v>
      </c>
      <c r="D5130" s="31"/>
      <c r="E5130" s="43" t="s">
        <v>52</v>
      </c>
      <c r="F5130" s="42" t="s">
        <v>34</v>
      </c>
      <c r="G5130" s="83" t="s">
        <v>34</v>
      </c>
      <c r="H5130" s="168">
        <v>34850</v>
      </c>
      <c r="I5130" s="31"/>
      <c r="J5130" s="83" t="s">
        <v>188</v>
      </c>
      <c r="K5130" s="31" t="s">
        <v>34</v>
      </c>
      <c r="L5130" s="31"/>
      <c r="M5130" s="168"/>
      <c r="N5130" s="147"/>
      <c r="O5130" s="105" t="s">
        <v>52</v>
      </c>
      <c r="P5130" s="171">
        <v>34850</v>
      </c>
      <c r="Q5130" s="31"/>
      <c r="R5130" s="83" t="s">
        <v>188</v>
      </c>
      <c r="S5130" s="31" t="s">
        <v>34</v>
      </c>
      <c r="T5130" s="31"/>
      <c r="U5130" s="168"/>
      <c r="V5130" s="149"/>
      <c r="W5130" s="140" t="str" cm="1">
        <f t="array" ref="W5130">IF(SUM(LEN(B5130:V5130))=0,"",IF(OR(OR(ISBLANK(F5130),SUM(LEN(C5130),LEN(D5130))=0),AND(NOT(E5130="Unknown"),ISBLANK(J5130)),AND(NOT(O5130="Unknown"),ISBLANK(R5130))),"Missing Information", INDEX(Table15[Entire Service Line Classification], MATCH(SUMIFS(Table15[Unique ID],Table15[System-Owned Portion],E5130,Table15[If Material Anything Other than "Lead" in Column E,Was Material Ever Previously Lead?],G5130,Table15[Customer-Owned Portion],O5130),Table15[Unique ID],0),0)))</f>
        <v>Non-lead</v>
      </c>
      <c r="X5130"/>
    </row>
    <row r="5131" spans="2:24" ht="30" x14ac:dyDescent="0.25">
      <c r="B5131" s="145" t="s">
        <v>1001</v>
      </c>
      <c r="C5131" s="31" t="s">
        <v>8414</v>
      </c>
      <c r="D5131" s="31"/>
      <c r="E5131" s="43" t="s">
        <v>52</v>
      </c>
      <c r="F5131" s="42" t="s">
        <v>34</v>
      </c>
      <c r="G5131" s="83" t="s">
        <v>34</v>
      </c>
      <c r="H5131" s="168">
        <v>34850</v>
      </c>
      <c r="I5131" s="31"/>
      <c r="J5131" s="83" t="s">
        <v>188</v>
      </c>
      <c r="K5131" s="31" t="s">
        <v>34</v>
      </c>
      <c r="L5131" s="31"/>
      <c r="M5131" s="168"/>
      <c r="N5131" s="147"/>
      <c r="O5131" s="105" t="s">
        <v>52</v>
      </c>
      <c r="P5131" s="171">
        <v>34850</v>
      </c>
      <c r="Q5131" s="31"/>
      <c r="R5131" s="83" t="s">
        <v>188</v>
      </c>
      <c r="S5131" s="31" t="s">
        <v>34</v>
      </c>
      <c r="T5131" s="31"/>
      <c r="U5131" s="168"/>
      <c r="V5131" s="149"/>
      <c r="W5131" s="140" t="str" cm="1">
        <f t="array" ref="W5131">IF(SUM(LEN(B5131:V5131))=0,"",IF(OR(OR(ISBLANK(F5131),SUM(LEN(C5131),LEN(D5131))=0),AND(NOT(E5131="Unknown"),ISBLANK(J5131)),AND(NOT(O5131="Unknown"),ISBLANK(R5131))),"Missing Information", INDEX(Table15[Entire Service Line Classification], MATCH(SUMIFS(Table15[Unique ID],Table15[System-Owned Portion],E5131,Table15[If Material Anything Other than "Lead" in Column E,Was Material Ever Previously Lead?],G5131,Table15[Customer-Owned Portion],O5131),Table15[Unique ID],0),0)))</f>
        <v>Non-lead</v>
      </c>
      <c r="X5131"/>
    </row>
    <row r="5132" spans="2:24" ht="30" x14ac:dyDescent="0.25">
      <c r="B5132" s="145" t="s">
        <v>1277</v>
      </c>
      <c r="C5132" s="31" t="s">
        <v>8690</v>
      </c>
      <c r="D5132" s="31"/>
      <c r="E5132" s="43" t="s">
        <v>52</v>
      </c>
      <c r="F5132" s="42" t="s">
        <v>34</v>
      </c>
      <c r="G5132" s="83" t="s">
        <v>34</v>
      </c>
      <c r="H5132" s="168">
        <v>34844</v>
      </c>
      <c r="I5132" s="31"/>
      <c r="J5132" s="83" t="s">
        <v>188</v>
      </c>
      <c r="K5132" s="31" t="s">
        <v>34</v>
      </c>
      <c r="L5132" s="31"/>
      <c r="M5132" s="168"/>
      <c r="N5132" s="147"/>
      <c r="O5132" s="105" t="s">
        <v>52</v>
      </c>
      <c r="P5132" s="171">
        <v>34844</v>
      </c>
      <c r="Q5132" s="31"/>
      <c r="R5132" s="83" t="s">
        <v>188</v>
      </c>
      <c r="S5132" s="31" t="s">
        <v>34</v>
      </c>
      <c r="T5132" s="31"/>
      <c r="U5132" s="168"/>
      <c r="V5132" s="149"/>
      <c r="W5132" s="140" t="str" cm="1">
        <f t="array" ref="W5132">IF(SUM(LEN(B5132:V5132))=0,"",IF(OR(OR(ISBLANK(F5132),SUM(LEN(C5132),LEN(D5132))=0),AND(NOT(E5132="Unknown"),ISBLANK(J5132)),AND(NOT(O5132="Unknown"),ISBLANK(R5132))),"Missing Information", INDEX(Table15[Entire Service Line Classification], MATCH(SUMIFS(Table15[Unique ID],Table15[System-Owned Portion],E5132,Table15[If Material Anything Other than "Lead" in Column E,Was Material Ever Previously Lead?],G5132,Table15[Customer-Owned Portion],O5132),Table15[Unique ID],0),0)))</f>
        <v>Non-lead</v>
      </c>
      <c r="X5132"/>
    </row>
    <row r="5133" spans="2:24" ht="30" x14ac:dyDescent="0.25">
      <c r="B5133" s="145" t="s">
        <v>4848</v>
      </c>
      <c r="C5133" s="31" t="s">
        <v>12445</v>
      </c>
      <c r="D5133" s="31"/>
      <c r="E5133" s="43" t="s">
        <v>52</v>
      </c>
      <c r="F5133" s="42" t="s">
        <v>34</v>
      </c>
      <c r="G5133" s="83" t="s">
        <v>34</v>
      </c>
      <c r="H5133" s="168">
        <v>34843</v>
      </c>
      <c r="I5133" s="31"/>
      <c r="J5133" s="83" t="s">
        <v>188</v>
      </c>
      <c r="K5133" s="31" t="s">
        <v>34</v>
      </c>
      <c r="L5133" s="31"/>
      <c r="M5133" s="168"/>
      <c r="N5133" s="147"/>
      <c r="O5133" s="105" t="s">
        <v>52</v>
      </c>
      <c r="P5133" s="171">
        <v>34843</v>
      </c>
      <c r="Q5133" s="31"/>
      <c r="R5133" s="83" t="s">
        <v>188</v>
      </c>
      <c r="S5133" s="31" t="s">
        <v>34</v>
      </c>
      <c r="T5133" s="31"/>
      <c r="U5133" s="168"/>
      <c r="V5133" s="149"/>
      <c r="W5133" s="140" t="str" cm="1">
        <f t="array" ref="W5133">IF(SUM(LEN(B5133:V5133))=0,"",IF(OR(OR(ISBLANK(F5133),SUM(LEN(C5133),LEN(D5133))=0),AND(NOT(E5133="Unknown"),ISBLANK(J5133)),AND(NOT(O5133="Unknown"),ISBLANK(R5133))),"Missing Information", INDEX(Table15[Entire Service Line Classification], MATCH(SUMIFS(Table15[Unique ID],Table15[System-Owned Portion],E5133,Table15[If Material Anything Other than "Lead" in Column E,Was Material Ever Previously Lead?],G5133,Table15[Customer-Owned Portion],O5133),Table15[Unique ID],0),0)))</f>
        <v>Non-lead</v>
      </c>
      <c r="X5133"/>
    </row>
    <row r="5134" spans="2:24" ht="30" x14ac:dyDescent="0.25">
      <c r="B5134" s="145" t="s">
        <v>5204</v>
      </c>
      <c r="C5134" s="31" t="s">
        <v>12801</v>
      </c>
      <c r="D5134" s="31"/>
      <c r="E5134" s="43" t="s">
        <v>52</v>
      </c>
      <c r="F5134" s="42" t="s">
        <v>34</v>
      </c>
      <c r="G5134" s="83" t="s">
        <v>34</v>
      </c>
      <c r="H5134" s="168">
        <v>34834</v>
      </c>
      <c r="I5134" s="31"/>
      <c r="J5134" s="83" t="s">
        <v>188</v>
      </c>
      <c r="K5134" s="31" t="s">
        <v>34</v>
      </c>
      <c r="L5134" s="31"/>
      <c r="M5134" s="168"/>
      <c r="N5134" s="147"/>
      <c r="O5134" s="105" t="s">
        <v>52</v>
      </c>
      <c r="P5134" s="171">
        <v>34834</v>
      </c>
      <c r="Q5134" s="31"/>
      <c r="R5134" s="83" t="s">
        <v>188</v>
      </c>
      <c r="S5134" s="31" t="s">
        <v>34</v>
      </c>
      <c r="T5134" s="31"/>
      <c r="U5134" s="168"/>
      <c r="V5134" s="149"/>
      <c r="W5134" s="140" t="str" cm="1">
        <f t="array" ref="W5134">IF(SUM(LEN(B5134:V5134))=0,"",IF(OR(OR(ISBLANK(F5134),SUM(LEN(C5134),LEN(D5134))=0),AND(NOT(E5134="Unknown"),ISBLANK(J5134)),AND(NOT(O5134="Unknown"),ISBLANK(R5134))),"Missing Information", INDEX(Table15[Entire Service Line Classification], MATCH(SUMIFS(Table15[Unique ID],Table15[System-Owned Portion],E5134,Table15[If Material Anything Other than "Lead" in Column E,Was Material Ever Previously Lead?],G5134,Table15[Customer-Owned Portion],O5134),Table15[Unique ID],0),0)))</f>
        <v>Non-lead</v>
      </c>
      <c r="X5134"/>
    </row>
    <row r="5135" spans="2:24" ht="30" x14ac:dyDescent="0.25">
      <c r="B5135" s="145" t="s">
        <v>5201</v>
      </c>
      <c r="C5135" s="31" t="s">
        <v>12798</v>
      </c>
      <c r="D5135" s="31"/>
      <c r="E5135" s="43" t="s">
        <v>52</v>
      </c>
      <c r="F5135" s="42" t="s">
        <v>34</v>
      </c>
      <c r="G5135" s="83" t="s">
        <v>34</v>
      </c>
      <c r="H5135" s="168">
        <v>34829</v>
      </c>
      <c r="I5135" s="31"/>
      <c r="J5135" s="83" t="s">
        <v>188</v>
      </c>
      <c r="K5135" s="31" t="s">
        <v>34</v>
      </c>
      <c r="L5135" s="31"/>
      <c r="M5135" s="168"/>
      <c r="N5135" s="147"/>
      <c r="O5135" s="105" t="s">
        <v>52</v>
      </c>
      <c r="P5135" s="171">
        <v>34829</v>
      </c>
      <c r="Q5135" s="31"/>
      <c r="R5135" s="83" t="s">
        <v>188</v>
      </c>
      <c r="S5135" s="31" t="s">
        <v>34</v>
      </c>
      <c r="T5135" s="31"/>
      <c r="U5135" s="168"/>
      <c r="V5135" s="149"/>
      <c r="W5135" s="140" t="str" cm="1">
        <f t="array" ref="W5135">IF(SUM(LEN(B5135:V5135))=0,"",IF(OR(OR(ISBLANK(F5135),SUM(LEN(C5135),LEN(D5135))=0),AND(NOT(E5135="Unknown"),ISBLANK(J5135)),AND(NOT(O5135="Unknown"),ISBLANK(R5135))),"Missing Information", INDEX(Table15[Entire Service Line Classification], MATCH(SUMIFS(Table15[Unique ID],Table15[System-Owned Portion],E5135,Table15[If Material Anything Other than "Lead" in Column E,Was Material Ever Previously Lead?],G5135,Table15[Customer-Owned Portion],O5135),Table15[Unique ID],0),0)))</f>
        <v>Non-lead</v>
      </c>
      <c r="X5135"/>
    </row>
    <row r="5136" spans="2:24" ht="30" x14ac:dyDescent="0.25">
      <c r="B5136" s="145" t="s">
        <v>6343</v>
      </c>
      <c r="C5136" s="31" t="s">
        <v>13947</v>
      </c>
      <c r="D5136" s="31"/>
      <c r="E5136" s="43" t="s">
        <v>52</v>
      </c>
      <c r="F5136" s="42" t="s">
        <v>34</v>
      </c>
      <c r="G5136" s="83" t="s">
        <v>34</v>
      </c>
      <c r="H5136" s="168">
        <v>34829</v>
      </c>
      <c r="I5136" s="31"/>
      <c r="J5136" s="83" t="s">
        <v>188</v>
      </c>
      <c r="K5136" s="31" t="s">
        <v>34</v>
      </c>
      <c r="L5136" s="31"/>
      <c r="M5136" s="168"/>
      <c r="N5136" s="147"/>
      <c r="O5136" s="105" t="s">
        <v>52</v>
      </c>
      <c r="P5136" s="171">
        <v>34829</v>
      </c>
      <c r="Q5136" s="31"/>
      <c r="R5136" s="83" t="s">
        <v>188</v>
      </c>
      <c r="S5136" s="31" t="s">
        <v>34</v>
      </c>
      <c r="T5136" s="31"/>
      <c r="U5136" s="168"/>
      <c r="V5136" s="149"/>
      <c r="W5136" s="140" t="str" cm="1">
        <f t="array" ref="W5136">IF(SUM(LEN(B5136:V5136))=0,"",IF(OR(OR(ISBLANK(F5136),SUM(LEN(C5136),LEN(D5136))=0),AND(NOT(E5136="Unknown"),ISBLANK(J5136)),AND(NOT(O5136="Unknown"),ISBLANK(R5136))),"Missing Information", INDEX(Table15[Entire Service Line Classification], MATCH(SUMIFS(Table15[Unique ID],Table15[System-Owned Portion],E5136,Table15[If Material Anything Other than "Lead" in Column E,Was Material Ever Previously Lead?],G5136,Table15[Customer-Owned Portion],O5136),Table15[Unique ID],0),0)))</f>
        <v>Non-lead</v>
      </c>
      <c r="X5136"/>
    </row>
    <row r="5137" spans="2:24" ht="30" x14ac:dyDescent="0.25">
      <c r="B5137" s="145" t="s">
        <v>4294</v>
      </c>
      <c r="C5137" s="31" t="s">
        <v>11887</v>
      </c>
      <c r="D5137" s="31"/>
      <c r="E5137" s="43" t="s">
        <v>52</v>
      </c>
      <c r="F5137" s="42" t="s">
        <v>34</v>
      </c>
      <c r="G5137" s="83" t="s">
        <v>34</v>
      </c>
      <c r="H5137" s="168">
        <v>34823</v>
      </c>
      <c r="I5137" s="31"/>
      <c r="J5137" s="83" t="s">
        <v>188</v>
      </c>
      <c r="K5137" s="31" t="s">
        <v>34</v>
      </c>
      <c r="L5137" s="31"/>
      <c r="M5137" s="168"/>
      <c r="N5137" s="147"/>
      <c r="O5137" s="105" t="s">
        <v>52</v>
      </c>
      <c r="P5137" s="171">
        <v>34823</v>
      </c>
      <c r="Q5137" s="31"/>
      <c r="R5137" s="83" t="s">
        <v>188</v>
      </c>
      <c r="S5137" s="31" t="s">
        <v>34</v>
      </c>
      <c r="T5137" s="31"/>
      <c r="U5137" s="168"/>
      <c r="V5137" s="149"/>
      <c r="W5137" s="140" t="str" cm="1">
        <f t="array" ref="W5137">IF(SUM(LEN(B5137:V5137))=0,"",IF(OR(OR(ISBLANK(F5137),SUM(LEN(C5137),LEN(D5137))=0),AND(NOT(E5137="Unknown"),ISBLANK(J5137)),AND(NOT(O5137="Unknown"),ISBLANK(R5137))),"Missing Information", INDEX(Table15[Entire Service Line Classification], MATCH(SUMIFS(Table15[Unique ID],Table15[System-Owned Portion],E5137,Table15[If Material Anything Other than "Lead" in Column E,Was Material Ever Previously Lead?],G5137,Table15[Customer-Owned Portion],O5137),Table15[Unique ID],0),0)))</f>
        <v>Non-lead</v>
      </c>
      <c r="X5137"/>
    </row>
    <row r="5138" spans="2:24" ht="30" x14ac:dyDescent="0.25">
      <c r="B5138" s="145" t="s">
        <v>1005</v>
      </c>
      <c r="C5138" s="31" t="s">
        <v>8418</v>
      </c>
      <c r="D5138" s="31"/>
      <c r="E5138" s="43" t="s">
        <v>52</v>
      </c>
      <c r="F5138" s="42" t="s">
        <v>34</v>
      </c>
      <c r="G5138" s="83" t="s">
        <v>34</v>
      </c>
      <c r="H5138" s="168">
        <v>34821</v>
      </c>
      <c r="I5138" s="31"/>
      <c r="J5138" s="83" t="s">
        <v>188</v>
      </c>
      <c r="K5138" s="31" t="s">
        <v>34</v>
      </c>
      <c r="L5138" s="31"/>
      <c r="M5138" s="168"/>
      <c r="N5138" s="147"/>
      <c r="O5138" s="105" t="s">
        <v>52</v>
      </c>
      <c r="P5138" s="171">
        <v>34821</v>
      </c>
      <c r="Q5138" s="31"/>
      <c r="R5138" s="83" t="s">
        <v>188</v>
      </c>
      <c r="S5138" s="31" t="s">
        <v>34</v>
      </c>
      <c r="T5138" s="31"/>
      <c r="U5138" s="168"/>
      <c r="V5138" s="149"/>
      <c r="W5138" s="140" t="str" cm="1">
        <f t="array" ref="W5138">IF(SUM(LEN(B5138:V5138))=0,"",IF(OR(OR(ISBLANK(F5138),SUM(LEN(C5138),LEN(D5138))=0),AND(NOT(E5138="Unknown"),ISBLANK(J5138)),AND(NOT(O5138="Unknown"),ISBLANK(R5138))),"Missing Information", INDEX(Table15[Entire Service Line Classification], MATCH(SUMIFS(Table15[Unique ID],Table15[System-Owned Portion],E5138,Table15[If Material Anything Other than "Lead" in Column E,Was Material Ever Previously Lead?],G5138,Table15[Customer-Owned Portion],O5138),Table15[Unique ID],0),0)))</f>
        <v>Non-lead</v>
      </c>
      <c r="X5138"/>
    </row>
    <row r="5139" spans="2:24" ht="30" x14ac:dyDescent="0.25">
      <c r="B5139" s="145" t="s">
        <v>5294</v>
      </c>
      <c r="C5139" s="31" t="s">
        <v>12891</v>
      </c>
      <c r="D5139" s="31"/>
      <c r="E5139" s="43" t="s">
        <v>52</v>
      </c>
      <c r="F5139" s="42" t="s">
        <v>34</v>
      </c>
      <c r="G5139" s="83" t="s">
        <v>34</v>
      </c>
      <c r="H5139" s="168">
        <v>34813</v>
      </c>
      <c r="I5139" s="31"/>
      <c r="J5139" s="83" t="s">
        <v>188</v>
      </c>
      <c r="K5139" s="31" t="s">
        <v>34</v>
      </c>
      <c r="L5139" s="31"/>
      <c r="M5139" s="168"/>
      <c r="N5139" s="147"/>
      <c r="O5139" s="105" t="s">
        <v>52</v>
      </c>
      <c r="P5139" s="171">
        <v>34813</v>
      </c>
      <c r="Q5139" s="31"/>
      <c r="R5139" s="83" t="s">
        <v>188</v>
      </c>
      <c r="S5139" s="31" t="s">
        <v>34</v>
      </c>
      <c r="T5139" s="31"/>
      <c r="U5139" s="168"/>
      <c r="V5139" s="149"/>
      <c r="W5139" s="140" t="str" cm="1">
        <f t="array" ref="W5139">IF(SUM(LEN(B5139:V5139))=0,"",IF(OR(OR(ISBLANK(F5139),SUM(LEN(C5139),LEN(D5139))=0),AND(NOT(E5139="Unknown"),ISBLANK(J5139)),AND(NOT(O5139="Unknown"),ISBLANK(R5139))),"Missing Information", INDEX(Table15[Entire Service Line Classification], MATCH(SUMIFS(Table15[Unique ID],Table15[System-Owned Portion],E5139,Table15[If Material Anything Other than "Lead" in Column E,Was Material Ever Previously Lead?],G5139,Table15[Customer-Owned Portion],O5139),Table15[Unique ID],0),0)))</f>
        <v>Non-lead</v>
      </c>
      <c r="X5139"/>
    </row>
    <row r="5140" spans="2:24" ht="30" x14ac:dyDescent="0.25">
      <c r="B5140" s="145" t="s">
        <v>343</v>
      </c>
      <c r="C5140" s="31" t="s">
        <v>7758</v>
      </c>
      <c r="D5140" s="31"/>
      <c r="E5140" s="43" t="s">
        <v>52</v>
      </c>
      <c r="F5140" s="42" t="s">
        <v>34</v>
      </c>
      <c r="G5140" s="83" t="s">
        <v>34</v>
      </c>
      <c r="H5140" s="168">
        <v>34810</v>
      </c>
      <c r="I5140" s="31"/>
      <c r="J5140" s="83" t="s">
        <v>188</v>
      </c>
      <c r="K5140" s="31" t="s">
        <v>34</v>
      </c>
      <c r="L5140" s="31"/>
      <c r="M5140" s="168"/>
      <c r="N5140" s="147"/>
      <c r="O5140" s="105" t="s">
        <v>52</v>
      </c>
      <c r="P5140" s="171">
        <v>34810</v>
      </c>
      <c r="Q5140" s="31"/>
      <c r="R5140" s="83" t="s">
        <v>188</v>
      </c>
      <c r="S5140" s="31" t="s">
        <v>34</v>
      </c>
      <c r="T5140" s="31"/>
      <c r="U5140" s="168"/>
      <c r="V5140" s="149"/>
      <c r="W5140" s="140" t="str" cm="1">
        <f t="array" ref="W5140">IF(SUM(LEN(B5140:V5140))=0,"",IF(OR(OR(ISBLANK(F5140),SUM(LEN(C5140),LEN(D5140))=0),AND(NOT(E5140="Unknown"),ISBLANK(J5140)),AND(NOT(O5140="Unknown"),ISBLANK(R5140))),"Missing Information", INDEX(Table15[Entire Service Line Classification], MATCH(SUMIFS(Table15[Unique ID],Table15[System-Owned Portion],E5140,Table15[If Material Anything Other than "Lead" in Column E,Was Material Ever Previously Lead?],G5140,Table15[Customer-Owned Portion],O5140),Table15[Unique ID],0),0)))</f>
        <v>Non-lead</v>
      </c>
      <c r="X5140"/>
    </row>
    <row r="5141" spans="2:24" ht="30" x14ac:dyDescent="0.25">
      <c r="B5141" s="145" t="s">
        <v>4633</v>
      </c>
      <c r="C5141" s="31" t="s">
        <v>12230</v>
      </c>
      <c r="D5141" s="31"/>
      <c r="E5141" s="43" t="s">
        <v>52</v>
      </c>
      <c r="F5141" s="42" t="s">
        <v>34</v>
      </c>
      <c r="G5141" s="83" t="s">
        <v>34</v>
      </c>
      <c r="H5141" s="168">
        <v>34810</v>
      </c>
      <c r="I5141" s="31"/>
      <c r="J5141" s="83" t="s">
        <v>188</v>
      </c>
      <c r="K5141" s="31" t="s">
        <v>34</v>
      </c>
      <c r="L5141" s="31"/>
      <c r="M5141" s="168"/>
      <c r="N5141" s="147"/>
      <c r="O5141" s="105" t="s">
        <v>52</v>
      </c>
      <c r="P5141" s="171">
        <v>34810</v>
      </c>
      <c r="Q5141" s="31"/>
      <c r="R5141" s="83" t="s">
        <v>188</v>
      </c>
      <c r="S5141" s="31" t="s">
        <v>34</v>
      </c>
      <c r="T5141" s="31"/>
      <c r="U5141" s="168"/>
      <c r="V5141" s="149"/>
      <c r="W5141" s="140" t="str" cm="1">
        <f t="array" ref="W5141">IF(SUM(LEN(B5141:V5141))=0,"",IF(OR(OR(ISBLANK(F5141),SUM(LEN(C5141),LEN(D5141))=0),AND(NOT(E5141="Unknown"),ISBLANK(J5141)),AND(NOT(O5141="Unknown"),ISBLANK(R5141))),"Missing Information", INDEX(Table15[Entire Service Line Classification], MATCH(SUMIFS(Table15[Unique ID],Table15[System-Owned Portion],E5141,Table15[If Material Anything Other than "Lead" in Column E,Was Material Ever Previously Lead?],G5141,Table15[Customer-Owned Portion],O5141),Table15[Unique ID],0),0)))</f>
        <v>Non-lead</v>
      </c>
      <c r="X5141"/>
    </row>
    <row r="5142" spans="2:24" ht="30" x14ac:dyDescent="0.25">
      <c r="B5142" s="145" t="s">
        <v>4648</v>
      </c>
      <c r="C5142" s="31" t="s">
        <v>12245</v>
      </c>
      <c r="D5142" s="31"/>
      <c r="E5142" s="43" t="s">
        <v>52</v>
      </c>
      <c r="F5142" s="42" t="s">
        <v>34</v>
      </c>
      <c r="G5142" s="83" t="s">
        <v>34</v>
      </c>
      <c r="H5142" s="168">
        <v>34810</v>
      </c>
      <c r="I5142" s="31"/>
      <c r="J5142" s="83" t="s">
        <v>188</v>
      </c>
      <c r="K5142" s="31" t="s">
        <v>34</v>
      </c>
      <c r="L5142" s="31"/>
      <c r="M5142" s="168"/>
      <c r="N5142" s="147"/>
      <c r="O5142" s="105" t="s">
        <v>52</v>
      </c>
      <c r="P5142" s="171">
        <v>34810</v>
      </c>
      <c r="Q5142" s="31"/>
      <c r="R5142" s="83" t="s">
        <v>188</v>
      </c>
      <c r="S5142" s="31" t="s">
        <v>34</v>
      </c>
      <c r="T5142" s="31"/>
      <c r="U5142" s="168"/>
      <c r="V5142" s="149"/>
      <c r="W5142" s="140" t="str" cm="1">
        <f t="array" ref="W5142">IF(SUM(LEN(B5142:V5142))=0,"",IF(OR(OR(ISBLANK(F5142),SUM(LEN(C5142),LEN(D5142))=0),AND(NOT(E5142="Unknown"),ISBLANK(J5142)),AND(NOT(O5142="Unknown"),ISBLANK(R5142))),"Missing Information", INDEX(Table15[Entire Service Line Classification], MATCH(SUMIFS(Table15[Unique ID],Table15[System-Owned Portion],E5142,Table15[If Material Anything Other than "Lead" in Column E,Was Material Ever Previously Lead?],G5142,Table15[Customer-Owned Portion],O5142),Table15[Unique ID],0),0)))</f>
        <v>Non-lead</v>
      </c>
      <c r="X5142"/>
    </row>
    <row r="5143" spans="2:24" ht="30" x14ac:dyDescent="0.25">
      <c r="B5143" s="145" t="s">
        <v>4827</v>
      </c>
      <c r="C5143" s="31" t="s">
        <v>12424</v>
      </c>
      <c r="D5143" s="31"/>
      <c r="E5143" s="43" t="s">
        <v>52</v>
      </c>
      <c r="F5143" s="42" t="s">
        <v>34</v>
      </c>
      <c r="G5143" s="83" t="s">
        <v>34</v>
      </c>
      <c r="H5143" s="168">
        <v>34810</v>
      </c>
      <c r="I5143" s="31"/>
      <c r="J5143" s="83" t="s">
        <v>188</v>
      </c>
      <c r="K5143" s="31" t="s">
        <v>34</v>
      </c>
      <c r="L5143" s="31"/>
      <c r="M5143" s="168"/>
      <c r="N5143" s="147"/>
      <c r="O5143" s="105" t="s">
        <v>52</v>
      </c>
      <c r="P5143" s="171">
        <v>34810</v>
      </c>
      <c r="Q5143" s="31"/>
      <c r="R5143" s="83" t="s">
        <v>188</v>
      </c>
      <c r="S5143" s="31" t="s">
        <v>34</v>
      </c>
      <c r="T5143" s="31"/>
      <c r="U5143" s="168"/>
      <c r="V5143" s="149"/>
      <c r="W5143" s="140" t="str" cm="1">
        <f t="array" ref="W5143">IF(SUM(LEN(B5143:V5143))=0,"",IF(OR(OR(ISBLANK(F5143),SUM(LEN(C5143),LEN(D5143))=0),AND(NOT(E5143="Unknown"),ISBLANK(J5143)),AND(NOT(O5143="Unknown"),ISBLANK(R5143))),"Missing Information", INDEX(Table15[Entire Service Line Classification], MATCH(SUMIFS(Table15[Unique ID],Table15[System-Owned Portion],E5143,Table15[If Material Anything Other than "Lead" in Column E,Was Material Ever Previously Lead?],G5143,Table15[Customer-Owned Portion],O5143),Table15[Unique ID],0),0)))</f>
        <v>Non-lead</v>
      </c>
      <c r="X5143"/>
    </row>
    <row r="5144" spans="2:24" ht="30" x14ac:dyDescent="0.25">
      <c r="B5144" s="145" t="s">
        <v>4873</v>
      </c>
      <c r="C5144" s="31" t="s">
        <v>12470</v>
      </c>
      <c r="D5144" s="31"/>
      <c r="E5144" s="43" t="s">
        <v>52</v>
      </c>
      <c r="F5144" s="42" t="s">
        <v>34</v>
      </c>
      <c r="G5144" s="83" t="s">
        <v>34</v>
      </c>
      <c r="H5144" s="168">
        <v>34810</v>
      </c>
      <c r="I5144" s="31"/>
      <c r="J5144" s="83" t="s">
        <v>188</v>
      </c>
      <c r="K5144" s="31" t="s">
        <v>34</v>
      </c>
      <c r="L5144" s="31"/>
      <c r="M5144" s="168"/>
      <c r="N5144" s="147"/>
      <c r="O5144" s="105" t="s">
        <v>52</v>
      </c>
      <c r="P5144" s="171">
        <v>34810</v>
      </c>
      <c r="Q5144" s="31"/>
      <c r="R5144" s="83" t="s">
        <v>188</v>
      </c>
      <c r="S5144" s="31" t="s">
        <v>34</v>
      </c>
      <c r="T5144" s="31"/>
      <c r="U5144" s="168"/>
      <c r="V5144" s="149"/>
      <c r="W5144" s="140" t="str" cm="1">
        <f t="array" ref="W5144">IF(SUM(LEN(B5144:V5144))=0,"",IF(OR(OR(ISBLANK(F5144),SUM(LEN(C5144),LEN(D5144))=0),AND(NOT(E5144="Unknown"),ISBLANK(J5144)),AND(NOT(O5144="Unknown"),ISBLANK(R5144))),"Missing Information", INDEX(Table15[Entire Service Line Classification], MATCH(SUMIFS(Table15[Unique ID],Table15[System-Owned Portion],E5144,Table15[If Material Anything Other than "Lead" in Column E,Was Material Ever Previously Lead?],G5144,Table15[Customer-Owned Portion],O5144),Table15[Unique ID],0),0)))</f>
        <v>Non-lead</v>
      </c>
      <c r="X5144"/>
    </row>
    <row r="5145" spans="2:24" ht="30" x14ac:dyDescent="0.25">
      <c r="B5145" s="145" t="s">
        <v>4912</v>
      </c>
      <c r="C5145" s="31" t="s">
        <v>12509</v>
      </c>
      <c r="D5145" s="31"/>
      <c r="E5145" s="43" t="s">
        <v>52</v>
      </c>
      <c r="F5145" s="42" t="s">
        <v>34</v>
      </c>
      <c r="G5145" s="83" t="s">
        <v>34</v>
      </c>
      <c r="H5145" s="168">
        <v>34810</v>
      </c>
      <c r="I5145" s="31"/>
      <c r="J5145" s="83" t="s">
        <v>188</v>
      </c>
      <c r="K5145" s="31" t="s">
        <v>34</v>
      </c>
      <c r="L5145" s="31"/>
      <c r="M5145" s="168"/>
      <c r="N5145" s="147"/>
      <c r="O5145" s="105" t="s">
        <v>52</v>
      </c>
      <c r="P5145" s="171">
        <v>34810</v>
      </c>
      <c r="Q5145" s="31"/>
      <c r="R5145" s="83" t="s">
        <v>188</v>
      </c>
      <c r="S5145" s="31" t="s">
        <v>34</v>
      </c>
      <c r="T5145" s="31"/>
      <c r="U5145" s="168"/>
      <c r="V5145" s="149"/>
      <c r="W5145" s="140" t="str" cm="1">
        <f t="array" ref="W5145">IF(SUM(LEN(B5145:V5145))=0,"",IF(OR(OR(ISBLANK(F5145),SUM(LEN(C5145),LEN(D5145))=0),AND(NOT(E5145="Unknown"),ISBLANK(J5145)),AND(NOT(O5145="Unknown"),ISBLANK(R5145))),"Missing Information", INDEX(Table15[Entire Service Line Classification], MATCH(SUMIFS(Table15[Unique ID],Table15[System-Owned Portion],E5145,Table15[If Material Anything Other than "Lead" in Column E,Was Material Ever Previously Lead?],G5145,Table15[Customer-Owned Portion],O5145),Table15[Unique ID],0),0)))</f>
        <v>Non-lead</v>
      </c>
      <c r="X5145"/>
    </row>
    <row r="5146" spans="2:24" ht="30" x14ac:dyDescent="0.25">
      <c r="B5146" s="145" t="s">
        <v>4928</v>
      </c>
      <c r="C5146" s="31" t="s">
        <v>12525</v>
      </c>
      <c r="D5146" s="31"/>
      <c r="E5146" s="43" t="s">
        <v>52</v>
      </c>
      <c r="F5146" s="42" t="s">
        <v>34</v>
      </c>
      <c r="G5146" s="83" t="s">
        <v>34</v>
      </c>
      <c r="H5146" s="168">
        <v>34810</v>
      </c>
      <c r="I5146" s="31"/>
      <c r="J5146" s="83" t="s">
        <v>188</v>
      </c>
      <c r="K5146" s="31" t="s">
        <v>34</v>
      </c>
      <c r="L5146" s="31"/>
      <c r="M5146" s="168"/>
      <c r="N5146" s="147"/>
      <c r="O5146" s="105" t="s">
        <v>52</v>
      </c>
      <c r="P5146" s="171">
        <v>34810</v>
      </c>
      <c r="Q5146" s="31"/>
      <c r="R5146" s="83" t="s">
        <v>188</v>
      </c>
      <c r="S5146" s="31" t="s">
        <v>34</v>
      </c>
      <c r="T5146" s="31"/>
      <c r="U5146" s="168"/>
      <c r="V5146" s="149"/>
      <c r="W5146" s="140" t="str" cm="1">
        <f t="array" ref="W5146">IF(SUM(LEN(B5146:V5146))=0,"",IF(OR(OR(ISBLANK(F5146),SUM(LEN(C5146),LEN(D5146))=0),AND(NOT(E5146="Unknown"),ISBLANK(J5146)),AND(NOT(O5146="Unknown"),ISBLANK(R5146))),"Missing Information", INDEX(Table15[Entire Service Line Classification], MATCH(SUMIFS(Table15[Unique ID],Table15[System-Owned Portion],E5146,Table15[If Material Anything Other than "Lead" in Column E,Was Material Ever Previously Lead?],G5146,Table15[Customer-Owned Portion],O5146),Table15[Unique ID],0),0)))</f>
        <v>Non-lead</v>
      </c>
      <c r="X5146"/>
    </row>
    <row r="5147" spans="2:24" ht="30" x14ac:dyDescent="0.25">
      <c r="B5147" s="145" t="s">
        <v>1190</v>
      </c>
      <c r="C5147" s="31" t="s">
        <v>8603</v>
      </c>
      <c r="D5147" s="31"/>
      <c r="E5147" s="43" t="s">
        <v>52</v>
      </c>
      <c r="F5147" s="42" t="s">
        <v>34</v>
      </c>
      <c r="G5147" s="83" t="s">
        <v>34</v>
      </c>
      <c r="H5147" s="168">
        <v>34790</v>
      </c>
      <c r="I5147" s="31"/>
      <c r="J5147" s="83" t="s">
        <v>188</v>
      </c>
      <c r="K5147" s="31" t="s">
        <v>34</v>
      </c>
      <c r="L5147" s="31"/>
      <c r="M5147" s="168"/>
      <c r="N5147" s="147"/>
      <c r="O5147" s="105" t="s">
        <v>52</v>
      </c>
      <c r="P5147" s="171">
        <v>34790</v>
      </c>
      <c r="Q5147" s="31"/>
      <c r="R5147" s="83" t="s">
        <v>188</v>
      </c>
      <c r="S5147" s="31" t="s">
        <v>34</v>
      </c>
      <c r="T5147" s="31"/>
      <c r="U5147" s="168"/>
      <c r="V5147" s="149"/>
      <c r="W5147" s="140" t="str" cm="1">
        <f t="array" ref="W5147">IF(SUM(LEN(B5147:V5147))=0,"",IF(OR(OR(ISBLANK(F5147),SUM(LEN(C5147),LEN(D5147))=0),AND(NOT(E5147="Unknown"),ISBLANK(J5147)),AND(NOT(O5147="Unknown"),ISBLANK(R5147))),"Missing Information", INDEX(Table15[Entire Service Line Classification], MATCH(SUMIFS(Table15[Unique ID],Table15[System-Owned Portion],E5147,Table15[If Material Anything Other than "Lead" in Column E,Was Material Ever Previously Lead?],G5147,Table15[Customer-Owned Portion],O5147),Table15[Unique ID],0),0)))</f>
        <v>Non-lead</v>
      </c>
      <c r="X5147"/>
    </row>
    <row r="5148" spans="2:24" ht="30" x14ac:dyDescent="0.25">
      <c r="B5148" s="145" t="s">
        <v>1629</v>
      </c>
      <c r="C5148" s="31" t="s">
        <v>9048</v>
      </c>
      <c r="D5148" s="31"/>
      <c r="E5148" s="43" t="s">
        <v>52</v>
      </c>
      <c r="F5148" s="42" t="s">
        <v>34</v>
      </c>
      <c r="G5148" s="83" t="s">
        <v>34</v>
      </c>
      <c r="H5148" s="168">
        <v>34790</v>
      </c>
      <c r="I5148" s="31"/>
      <c r="J5148" s="83" t="s">
        <v>188</v>
      </c>
      <c r="K5148" s="31" t="s">
        <v>34</v>
      </c>
      <c r="L5148" s="31"/>
      <c r="M5148" s="168"/>
      <c r="N5148" s="147"/>
      <c r="O5148" s="105" t="s">
        <v>52</v>
      </c>
      <c r="P5148" s="171">
        <v>34790</v>
      </c>
      <c r="Q5148" s="31"/>
      <c r="R5148" s="83" t="s">
        <v>188</v>
      </c>
      <c r="S5148" s="31" t="s">
        <v>34</v>
      </c>
      <c r="T5148" s="31"/>
      <c r="U5148" s="168"/>
      <c r="V5148" s="149"/>
      <c r="W5148" s="140" t="str" cm="1">
        <f t="array" ref="W5148">IF(SUM(LEN(B5148:V5148))=0,"",IF(OR(OR(ISBLANK(F5148),SUM(LEN(C5148),LEN(D5148))=0),AND(NOT(E5148="Unknown"),ISBLANK(J5148)),AND(NOT(O5148="Unknown"),ISBLANK(R5148))),"Missing Information", INDEX(Table15[Entire Service Line Classification], MATCH(SUMIFS(Table15[Unique ID],Table15[System-Owned Portion],E5148,Table15[If Material Anything Other than "Lead" in Column E,Was Material Ever Previously Lead?],G5148,Table15[Customer-Owned Portion],O5148),Table15[Unique ID],0),0)))</f>
        <v>Non-lead</v>
      </c>
      <c r="X5148"/>
    </row>
    <row r="5149" spans="2:24" ht="30" x14ac:dyDescent="0.25">
      <c r="B5149" s="145" t="s">
        <v>1677</v>
      </c>
      <c r="C5149" s="31" t="s">
        <v>9099</v>
      </c>
      <c r="D5149" s="31"/>
      <c r="E5149" s="43" t="s">
        <v>52</v>
      </c>
      <c r="F5149" s="42" t="s">
        <v>34</v>
      </c>
      <c r="G5149" s="83" t="s">
        <v>34</v>
      </c>
      <c r="H5149" s="168">
        <v>34790</v>
      </c>
      <c r="I5149" s="31"/>
      <c r="J5149" s="83" t="s">
        <v>188</v>
      </c>
      <c r="K5149" s="31" t="s">
        <v>34</v>
      </c>
      <c r="L5149" s="31"/>
      <c r="M5149" s="168"/>
      <c r="N5149" s="147"/>
      <c r="O5149" s="105" t="s">
        <v>52</v>
      </c>
      <c r="P5149" s="171">
        <v>34790</v>
      </c>
      <c r="Q5149" s="31"/>
      <c r="R5149" s="83" t="s">
        <v>188</v>
      </c>
      <c r="S5149" s="31" t="s">
        <v>34</v>
      </c>
      <c r="T5149" s="31"/>
      <c r="U5149" s="168"/>
      <c r="V5149" s="149"/>
      <c r="W5149" s="140" t="str" cm="1">
        <f t="array" ref="W5149">IF(SUM(LEN(B5149:V5149))=0,"",IF(OR(OR(ISBLANK(F5149),SUM(LEN(C5149),LEN(D5149))=0),AND(NOT(E5149="Unknown"),ISBLANK(J5149)),AND(NOT(O5149="Unknown"),ISBLANK(R5149))),"Missing Information", INDEX(Table15[Entire Service Line Classification], MATCH(SUMIFS(Table15[Unique ID],Table15[System-Owned Portion],E5149,Table15[If Material Anything Other than "Lead" in Column E,Was Material Ever Previously Lead?],G5149,Table15[Customer-Owned Portion],O5149),Table15[Unique ID],0),0)))</f>
        <v>Non-lead</v>
      </c>
      <c r="X5149"/>
    </row>
    <row r="5150" spans="2:24" ht="30" x14ac:dyDescent="0.25">
      <c r="B5150" s="145" t="s">
        <v>2917</v>
      </c>
      <c r="C5150" s="31" t="s">
        <v>10349</v>
      </c>
      <c r="D5150" s="31"/>
      <c r="E5150" s="43" t="s">
        <v>52</v>
      </c>
      <c r="F5150" s="42" t="s">
        <v>34</v>
      </c>
      <c r="G5150" s="83" t="s">
        <v>34</v>
      </c>
      <c r="H5150" s="168">
        <v>34790</v>
      </c>
      <c r="I5150" s="31"/>
      <c r="J5150" s="83" t="s">
        <v>188</v>
      </c>
      <c r="K5150" s="31" t="s">
        <v>34</v>
      </c>
      <c r="L5150" s="31"/>
      <c r="M5150" s="168"/>
      <c r="N5150" s="147"/>
      <c r="O5150" s="105" t="s">
        <v>52</v>
      </c>
      <c r="P5150" s="171">
        <v>34790</v>
      </c>
      <c r="Q5150" s="31"/>
      <c r="R5150" s="83" t="s">
        <v>188</v>
      </c>
      <c r="S5150" s="31" t="s">
        <v>34</v>
      </c>
      <c r="T5150" s="31"/>
      <c r="U5150" s="168"/>
      <c r="V5150" s="149"/>
      <c r="W5150" s="140" t="str" cm="1">
        <f t="array" ref="W5150">IF(SUM(LEN(B5150:V5150))=0,"",IF(OR(OR(ISBLANK(F5150),SUM(LEN(C5150),LEN(D5150))=0),AND(NOT(E5150="Unknown"),ISBLANK(J5150)),AND(NOT(O5150="Unknown"),ISBLANK(R5150))),"Missing Information", INDEX(Table15[Entire Service Line Classification], MATCH(SUMIFS(Table15[Unique ID],Table15[System-Owned Portion],E5150,Table15[If Material Anything Other than "Lead" in Column E,Was Material Ever Previously Lead?],G5150,Table15[Customer-Owned Portion],O5150),Table15[Unique ID],0),0)))</f>
        <v>Non-lead</v>
      </c>
      <c r="X5150"/>
    </row>
    <row r="5151" spans="2:24" ht="30" x14ac:dyDescent="0.25">
      <c r="B5151" s="145" t="s">
        <v>3027</v>
      </c>
      <c r="C5151" s="31" t="s">
        <v>10459</v>
      </c>
      <c r="D5151" s="31"/>
      <c r="E5151" s="43" t="s">
        <v>52</v>
      </c>
      <c r="F5151" s="42" t="s">
        <v>34</v>
      </c>
      <c r="G5151" s="83" t="s">
        <v>34</v>
      </c>
      <c r="H5151" s="168">
        <v>34790</v>
      </c>
      <c r="I5151" s="31"/>
      <c r="J5151" s="83" t="s">
        <v>188</v>
      </c>
      <c r="K5151" s="31" t="s">
        <v>34</v>
      </c>
      <c r="L5151" s="31"/>
      <c r="M5151" s="168"/>
      <c r="N5151" s="147"/>
      <c r="O5151" s="105" t="s">
        <v>52</v>
      </c>
      <c r="P5151" s="171">
        <v>34790</v>
      </c>
      <c r="Q5151" s="31"/>
      <c r="R5151" s="83" t="s">
        <v>188</v>
      </c>
      <c r="S5151" s="31" t="s">
        <v>34</v>
      </c>
      <c r="T5151" s="31"/>
      <c r="U5151" s="168"/>
      <c r="V5151" s="149"/>
      <c r="W5151" s="140" t="str" cm="1">
        <f t="array" ref="W5151">IF(SUM(LEN(B5151:V5151))=0,"",IF(OR(OR(ISBLANK(F5151),SUM(LEN(C5151),LEN(D5151))=0),AND(NOT(E5151="Unknown"),ISBLANK(J5151)),AND(NOT(O5151="Unknown"),ISBLANK(R5151))),"Missing Information", INDEX(Table15[Entire Service Line Classification], MATCH(SUMIFS(Table15[Unique ID],Table15[System-Owned Portion],E5151,Table15[If Material Anything Other than "Lead" in Column E,Was Material Ever Previously Lead?],G5151,Table15[Customer-Owned Portion],O5151),Table15[Unique ID],0),0)))</f>
        <v>Non-lead</v>
      </c>
      <c r="X5151"/>
    </row>
    <row r="5152" spans="2:24" ht="30" x14ac:dyDescent="0.25">
      <c r="B5152" s="145" t="s">
        <v>4527</v>
      </c>
      <c r="C5152" s="31" t="s">
        <v>12123</v>
      </c>
      <c r="D5152" s="31"/>
      <c r="E5152" s="43" t="s">
        <v>52</v>
      </c>
      <c r="F5152" s="42" t="s">
        <v>34</v>
      </c>
      <c r="G5152" s="83" t="s">
        <v>34</v>
      </c>
      <c r="H5152" s="168">
        <v>34790</v>
      </c>
      <c r="I5152" s="31"/>
      <c r="J5152" s="83" t="s">
        <v>188</v>
      </c>
      <c r="K5152" s="31" t="s">
        <v>34</v>
      </c>
      <c r="L5152" s="31"/>
      <c r="M5152" s="168"/>
      <c r="N5152" s="147"/>
      <c r="O5152" s="105" t="s">
        <v>52</v>
      </c>
      <c r="P5152" s="171">
        <v>34790</v>
      </c>
      <c r="Q5152" s="31"/>
      <c r="R5152" s="83" t="s">
        <v>188</v>
      </c>
      <c r="S5152" s="31" t="s">
        <v>34</v>
      </c>
      <c r="T5152" s="31"/>
      <c r="U5152" s="168"/>
      <c r="V5152" s="149"/>
      <c r="W5152" s="140" t="str" cm="1">
        <f t="array" ref="W5152">IF(SUM(LEN(B5152:V5152))=0,"",IF(OR(OR(ISBLANK(F5152),SUM(LEN(C5152),LEN(D5152))=0),AND(NOT(E5152="Unknown"),ISBLANK(J5152)),AND(NOT(O5152="Unknown"),ISBLANK(R5152))),"Missing Information", INDEX(Table15[Entire Service Line Classification], MATCH(SUMIFS(Table15[Unique ID],Table15[System-Owned Portion],E5152,Table15[If Material Anything Other than "Lead" in Column E,Was Material Ever Previously Lead?],G5152,Table15[Customer-Owned Portion],O5152),Table15[Unique ID],0),0)))</f>
        <v>Non-lead</v>
      </c>
      <c r="X5152"/>
    </row>
    <row r="5153" spans="2:24" ht="30" x14ac:dyDescent="0.25">
      <c r="B5153" s="145" t="s">
        <v>5184</v>
      </c>
      <c r="C5153" s="31" t="s">
        <v>12781</v>
      </c>
      <c r="D5153" s="31"/>
      <c r="E5153" s="43" t="s">
        <v>52</v>
      </c>
      <c r="F5153" s="42" t="s">
        <v>34</v>
      </c>
      <c r="G5153" s="83" t="s">
        <v>34</v>
      </c>
      <c r="H5153" s="168">
        <v>34761</v>
      </c>
      <c r="I5153" s="31"/>
      <c r="J5153" s="83" t="s">
        <v>188</v>
      </c>
      <c r="K5153" s="31" t="s">
        <v>34</v>
      </c>
      <c r="L5153" s="31"/>
      <c r="M5153" s="168"/>
      <c r="N5153" s="147"/>
      <c r="O5153" s="105" t="s">
        <v>52</v>
      </c>
      <c r="P5153" s="171">
        <v>34761</v>
      </c>
      <c r="Q5153" s="31"/>
      <c r="R5153" s="83" t="s">
        <v>188</v>
      </c>
      <c r="S5153" s="31" t="s">
        <v>34</v>
      </c>
      <c r="T5153" s="31"/>
      <c r="U5153" s="168"/>
      <c r="V5153" s="149"/>
      <c r="W5153" s="140" t="str" cm="1">
        <f t="array" ref="W5153">IF(SUM(LEN(B5153:V5153))=0,"",IF(OR(OR(ISBLANK(F5153),SUM(LEN(C5153),LEN(D5153))=0),AND(NOT(E5153="Unknown"),ISBLANK(J5153)),AND(NOT(O5153="Unknown"),ISBLANK(R5153))),"Missing Information", INDEX(Table15[Entire Service Line Classification], MATCH(SUMIFS(Table15[Unique ID],Table15[System-Owned Portion],E5153,Table15[If Material Anything Other than "Lead" in Column E,Was Material Ever Previously Lead?],G5153,Table15[Customer-Owned Portion],O5153),Table15[Unique ID],0),0)))</f>
        <v>Non-lead</v>
      </c>
      <c r="X5153"/>
    </row>
    <row r="5154" spans="2:24" ht="30" x14ac:dyDescent="0.25">
      <c r="B5154" s="145" t="s">
        <v>2947</v>
      </c>
      <c r="C5154" s="31" t="s">
        <v>10379</v>
      </c>
      <c r="D5154" s="31"/>
      <c r="E5154" s="43" t="s">
        <v>52</v>
      </c>
      <c r="F5154" s="42" t="s">
        <v>34</v>
      </c>
      <c r="G5154" s="83" t="s">
        <v>34</v>
      </c>
      <c r="H5154" s="168">
        <v>34760</v>
      </c>
      <c r="I5154" s="31"/>
      <c r="J5154" s="83" t="s">
        <v>188</v>
      </c>
      <c r="K5154" s="31" t="s">
        <v>34</v>
      </c>
      <c r="L5154" s="31"/>
      <c r="M5154" s="168"/>
      <c r="N5154" s="147"/>
      <c r="O5154" s="105" t="s">
        <v>52</v>
      </c>
      <c r="P5154" s="171">
        <v>34760</v>
      </c>
      <c r="Q5154" s="31"/>
      <c r="R5154" s="83" t="s">
        <v>188</v>
      </c>
      <c r="S5154" s="31" t="s">
        <v>34</v>
      </c>
      <c r="T5154" s="31"/>
      <c r="U5154" s="168"/>
      <c r="V5154" s="149"/>
      <c r="W5154" s="140" t="str" cm="1">
        <f t="array" ref="W5154">IF(SUM(LEN(B5154:V5154))=0,"",IF(OR(OR(ISBLANK(F5154),SUM(LEN(C5154),LEN(D5154))=0),AND(NOT(E5154="Unknown"),ISBLANK(J5154)),AND(NOT(O5154="Unknown"),ISBLANK(R5154))),"Missing Information", INDEX(Table15[Entire Service Line Classification], MATCH(SUMIFS(Table15[Unique ID],Table15[System-Owned Portion],E5154,Table15[If Material Anything Other than "Lead" in Column E,Was Material Ever Previously Lead?],G5154,Table15[Customer-Owned Portion],O5154),Table15[Unique ID],0),0)))</f>
        <v>Non-lead</v>
      </c>
      <c r="X5154"/>
    </row>
    <row r="5155" spans="2:24" ht="30" x14ac:dyDescent="0.25">
      <c r="B5155" s="145" t="s">
        <v>5380</v>
      </c>
      <c r="C5155" s="31" t="s">
        <v>12977</v>
      </c>
      <c r="D5155" s="31"/>
      <c r="E5155" s="43" t="s">
        <v>52</v>
      </c>
      <c r="F5155" s="42" t="s">
        <v>34</v>
      </c>
      <c r="G5155" s="83" t="s">
        <v>34</v>
      </c>
      <c r="H5155" s="168">
        <v>34759</v>
      </c>
      <c r="I5155" s="31"/>
      <c r="J5155" s="83" t="s">
        <v>188</v>
      </c>
      <c r="K5155" s="31" t="s">
        <v>34</v>
      </c>
      <c r="L5155" s="31"/>
      <c r="M5155" s="168"/>
      <c r="N5155" s="147"/>
      <c r="O5155" s="105" t="s">
        <v>52</v>
      </c>
      <c r="P5155" s="171">
        <v>34759</v>
      </c>
      <c r="Q5155" s="31"/>
      <c r="R5155" s="83" t="s">
        <v>188</v>
      </c>
      <c r="S5155" s="31" t="s">
        <v>34</v>
      </c>
      <c r="T5155" s="31"/>
      <c r="U5155" s="168"/>
      <c r="V5155" s="149"/>
      <c r="W5155" s="140" t="str" cm="1">
        <f t="array" ref="W5155">IF(SUM(LEN(B5155:V5155))=0,"",IF(OR(OR(ISBLANK(F5155),SUM(LEN(C5155),LEN(D5155))=0),AND(NOT(E5155="Unknown"),ISBLANK(J5155)),AND(NOT(O5155="Unknown"),ISBLANK(R5155))),"Missing Information", INDEX(Table15[Entire Service Line Classification], MATCH(SUMIFS(Table15[Unique ID],Table15[System-Owned Portion],E5155,Table15[If Material Anything Other than "Lead" in Column E,Was Material Ever Previously Lead?],G5155,Table15[Customer-Owned Portion],O5155),Table15[Unique ID],0),0)))</f>
        <v>Non-lead</v>
      </c>
      <c r="X5155"/>
    </row>
    <row r="5156" spans="2:24" ht="30" x14ac:dyDescent="0.25">
      <c r="B5156" s="145" t="s">
        <v>4630</v>
      </c>
      <c r="C5156" s="31" t="s">
        <v>12227</v>
      </c>
      <c r="D5156" s="31"/>
      <c r="E5156" s="43" t="s">
        <v>52</v>
      </c>
      <c r="F5156" s="42" t="s">
        <v>34</v>
      </c>
      <c r="G5156" s="83" t="s">
        <v>34</v>
      </c>
      <c r="H5156" s="168">
        <v>34752</v>
      </c>
      <c r="I5156" s="31"/>
      <c r="J5156" s="83" t="s">
        <v>188</v>
      </c>
      <c r="K5156" s="31" t="s">
        <v>34</v>
      </c>
      <c r="L5156" s="31"/>
      <c r="M5156" s="168"/>
      <c r="N5156" s="147"/>
      <c r="O5156" s="105" t="s">
        <v>52</v>
      </c>
      <c r="P5156" s="171">
        <v>34752</v>
      </c>
      <c r="Q5156" s="31"/>
      <c r="R5156" s="83" t="s">
        <v>188</v>
      </c>
      <c r="S5156" s="31" t="s">
        <v>34</v>
      </c>
      <c r="T5156" s="31"/>
      <c r="U5156" s="168"/>
      <c r="V5156" s="149"/>
      <c r="W5156" s="140" t="str" cm="1">
        <f t="array" ref="W5156">IF(SUM(LEN(B5156:V5156))=0,"",IF(OR(OR(ISBLANK(F5156),SUM(LEN(C5156),LEN(D5156))=0),AND(NOT(E5156="Unknown"),ISBLANK(J5156)),AND(NOT(O5156="Unknown"),ISBLANK(R5156))),"Missing Information", INDEX(Table15[Entire Service Line Classification], MATCH(SUMIFS(Table15[Unique ID],Table15[System-Owned Portion],E5156,Table15[If Material Anything Other than "Lead" in Column E,Was Material Ever Previously Lead?],G5156,Table15[Customer-Owned Portion],O5156),Table15[Unique ID],0),0)))</f>
        <v>Non-lead</v>
      </c>
      <c r="X5156"/>
    </row>
    <row r="5157" spans="2:24" ht="30" x14ac:dyDescent="0.25">
      <c r="B5157" s="145" t="s">
        <v>4863</v>
      </c>
      <c r="C5157" s="31" t="s">
        <v>12460</v>
      </c>
      <c r="D5157" s="31"/>
      <c r="E5157" s="43" t="s">
        <v>52</v>
      </c>
      <c r="F5157" s="42" t="s">
        <v>34</v>
      </c>
      <c r="G5157" s="83" t="s">
        <v>34</v>
      </c>
      <c r="H5157" s="168">
        <v>34752</v>
      </c>
      <c r="I5157" s="31"/>
      <c r="J5157" s="83" t="s">
        <v>188</v>
      </c>
      <c r="K5157" s="31" t="s">
        <v>34</v>
      </c>
      <c r="L5157" s="31"/>
      <c r="M5157" s="168"/>
      <c r="N5157" s="147"/>
      <c r="O5157" s="105" t="s">
        <v>52</v>
      </c>
      <c r="P5157" s="171">
        <v>34752</v>
      </c>
      <c r="Q5157" s="31"/>
      <c r="R5157" s="83" t="s">
        <v>188</v>
      </c>
      <c r="S5157" s="31" t="s">
        <v>34</v>
      </c>
      <c r="T5157" s="31"/>
      <c r="U5157" s="168"/>
      <c r="V5157" s="149"/>
      <c r="W5157" s="140" t="str" cm="1">
        <f t="array" ref="W5157">IF(SUM(LEN(B5157:V5157))=0,"",IF(OR(OR(ISBLANK(F5157),SUM(LEN(C5157),LEN(D5157))=0),AND(NOT(E5157="Unknown"),ISBLANK(J5157)),AND(NOT(O5157="Unknown"),ISBLANK(R5157))),"Missing Information", INDEX(Table15[Entire Service Line Classification], MATCH(SUMIFS(Table15[Unique ID],Table15[System-Owned Portion],E5157,Table15[If Material Anything Other than "Lead" in Column E,Was Material Ever Previously Lead?],G5157,Table15[Customer-Owned Portion],O5157),Table15[Unique ID],0),0)))</f>
        <v>Non-lead</v>
      </c>
      <c r="X5157"/>
    </row>
    <row r="5158" spans="2:24" ht="30" x14ac:dyDescent="0.25">
      <c r="B5158" s="145" t="s">
        <v>4867</v>
      </c>
      <c r="C5158" s="31" t="s">
        <v>12464</v>
      </c>
      <c r="D5158" s="31"/>
      <c r="E5158" s="43" t="s">
        <v>52</v>
      </c>
      <c r="F5158" s="42" t="s">
        <v>34</v>
      </c>
      <c r="G5158" s="83" t="s">
        <v>34</v>
      </c>
      <c r="H5158" s="168">
        <v>34752</v>
      </c>
      <c r="I5158" s="31"/>
      <c r="J5158" s="83" t="s">
        <v>188</v>
      </c>
      <c r="K5158" s="31" t="s">
        <v>34</v>
      </c>
      <c r="L5158" s="31"/>
      <c r="M5158" s="168"/>
      <c r="N5158" s="147"/>
      <c r="O5158" s="105" t="s">
        <v>52</v>
      </c>
      <c r="P5158" s="171">
        <v>34752</v>
      </c>
      <c r="Q5158" s="31"/>
      <c r="R5158" s="83" t="s">
        <v>188</v>
      </c>
      <c r="S5158" s="31" t="s">
        <v>34</v>
      </c>
      <c r="T5158" s="31"/>
      <c r="U5158" s="168"/>
      <c r="V5158" s="149"/>
      <c r="W5158" s="140" t="str" cm="1">
        <f t="array" ref="W5158">IF(SUM(LEN(B5158:V5158))=0,"",IF(OR(OR(ISBLANK(F5158),SUM(LEN(C5158),LEN(D5158))=0),AND(NOT(E5158="Unknown"),ISBLANK(J5158)),AND(NOT(O5158="Unknown"),ISBLANK(R5158))),"Missing Information", INDEX(Table15[Entire Service Line Classification], MATCH(SUMIFS(Table15[Unique ID],Table15[System-Owned Portion],E5158,Table15[If Material Anything Other than "Lead" in Column E,Was Material Ever Previously Lead?],G5158,Table15[Customer-Owned Portion],O5158),Table15[Unique ID],0),0)))</f>
        <v>Non-lead</v>
      </c>
      <c r="X5158"/>
    </row>
    <row r="5159" spans="2:24" ht="30" x14ac:dyDescent="0.25">
      <c r="B5159" s="145" t="s">
        <v>4957</v>
      </c>
      <c r="C5159" s="31" t="s">
        <v>12554</v>
      </c>
      <c r="D5159" s="31"/>
      <c r="E5159" s="43" t="s">
        <v>52</v>
      </c>
      <c r="F5159" s="42" t="s">
        <v>34</v>
      </c>
      <c r="G5159" s="83" t="s">
        <v>34</v>
      </c>
      <c r="H5159" s="168">
        <v>34752</v>
      </c>
      <c r="I5159" s="31"/>
      <c r="J5159" s="83" t="s">
        <v>188</v>
      </c>
      <c r="K5159" s="31" t="s">
        <v>34</v>
      </c>
      <c r="L5159" s="31"/>
      <c r="M5159" s="168"/>
      <c r="N5159" s="147"/>
      <c r="O5159" s="105" t="s">
        <v>52</v>
      </c>
      <c r="P5159" s="171">
        <v>34752</v>
      </c>
      <c r="Q5159" s="31"/>
      <c r="R5159" s="83" t="s">
        <v>188</v>
      </c>
      <c r="S5159" s="31" t="s">
        <v>34</v>
      </c>
      <c r="T5159" s="31"/>
      <c r="U5159" s="168"/>
      <c r="V5159" s="149"/>
      <c r="W5159" s="140" t="str" cm="1">
        <f t="array" ref="W5159">IF(SUM(LEN(B5159:V5159))=0,"",IF(OR(OR(ISBLANK(F5159),SUM(LEN(C5159),LEN(D5159))=0),AND(NOT(E5159="Unknown"),ISBLANK(J5159)),AND(NOT(O5159="Unknown"),ISBLANK(R5159))),"Missing Information", INDEX(Table15[Entire Service Line Classification], MATCH(SUMIFS(Table15[Unique ID],Table15[System-Owned Portion],E5159,Table15[If Material Anything Other than "Lead" in Column E,Was Material Ever Previously Lead?],G5159,Table15[Customer-Owned Portion],O5159),Table15[Unique ID],0),0)))</f>
        <v>Non-lead</v>
      </c>
      <c r="X5159"/>
    </row>
    <row r="5160" spans="2:24" ht="30" x14ac:dyDescent="0.25">
      <c r="B5160" s="145" t="s">
        <v>4963</v>
      </c>
      <c r="C5160" s="31" t="s">
        <v>12560</v>
      </c>
      <c r="D5160" s="31"/>
      <c r="E5160" s="43" t="s">
        <v>52</v>
      </c>
      <c r="F5160" s="42" t="s">
        <v>34</v>
      </c>
      <c r="G5160" s="83" t="s">
        <v>34</v>
      </c>
      <c r="H5160" s="168">
        <v>34752</v>
      </c>
      <c r="I5160" s="31"/>
      <c r="J5160" s="83" t="s">
        <v>188</v>
      </c>
      <c r="K5160" s="31" t="s">
        <v>34</v>
      </c>
      <c r="L5160" s="31"/>
      <c r="M5160" s="168"/>
      <c r="N5160" s="147"/>
      <c r="O5160" s="105" t="s">
        <v>52</v>
      </c>
      <c r="P5160" s="171">
        <v>34752</v>
      </c>
      <c r="Q5160" s="31"/>
      <c r="R5160" s="83" t="s">
        <v>188</v>
      </c>
      <c r="S5160" s="31" t="s">
        <v>34</v>
      </c>
      <c r="T5160" s="31"/>
      <c r="U5160" s="168"/>
      <c r="V5160" s="149"/>
      <c r="W5160" s="140" t="str" cm="1">
        <f t="array" ref="W5160">IF(SUM(LEN(B5160:V5160))=0,"",IF(OR(OR(ISBLANK(F5160),SUM(LEN(C5160),LEN(D5160))=0),AND(NOT(E5160="Unknown"),ISBLANK(J5160)),AND(NOT(O5160="Unknown"),ISBLANK(R5160))),"Missing Information", INDEX(Table15[Entire Service Line Classification], MATCH(SUMIFS(Table15[Unique ID],Table15[System-Owned Portion],E5160,Table15[If Material Anything Other than "Lead" in Column E,Was Material Ever Previously Lead?],G5160,Table15[Customer-Owned Portion],O5160),Table15[Unique ID],0),0)))</f>
        <v>Non-lead</v>
      </c>
      <c r="X5160"/>
    </row>
    <row r="5161" spans="2:24" ht="30" x14ac:dyDescent="0.25">
      <c r="B5161" s="145" t="s">
        <v>4987</v>
      </c>
      <c r="C5161" s="31" t="s">
        <v>12584</v>
      </c>
      <c r="D5161" s="31"/>
      <c r="E5161" s="43" t="s">
        <v>52</v>
      </c>
      <c r="F5161" s="42" t="s">
        <v>34</v>
      </c>
      <c r="G5161" s="83" t="s">
        <v>34</v>
      </c>
      <c r="H5161" s="168">
        <v>34752</v>
      </c>
      <c r="I5161" s="31"/>
      <c r="J5161" s="83" t="s">
        <v>188</v>
      </c>
      <c r="K5161" s="31" t="s">
        <v>34</v>
      </c>
      <c r="L5161" s="31"/>
      <c r="M5161" s="168"/>
      <c r="N5161" s="147"/>
      <c r="O5161" s="105" t="s">
        <v>52</v>
      </c>
      <c r="P5161" s="171">
        <v>34752</v>
      </c>
      <c r="Q5161" s="31"/>
      <c r="R5161" s="83" t="s">
        <v>188</v>
      </c>
      <c r="S5161" s="31" t="s">
        <v>34</v>
      </c>
      <c r="T5161" s="31"/>
      <c r="U5161" s="168"/>
      <c r="V5161" s="149"/>
      <c r="W5161" s="140" t="str" cm="1">
        <f t="array" ref="W5161">IF(SUM(LEN(B5161:V5161))=0,"",IF(OR(OR(ISBLANK(F5161),SUM(LEN(C5161),LEN(D5161))=0),AND(NOT(E5161="Unknown"),ISBLANK(J5161)),AND(NOT(O5161="Unknown"),ISBLANK(R5161))),"Missing Information", INDEX(Table15[Entire Service Line Classification], MATCH(SUMIFS(Table15[Unique ID],Table15[System-Owned Portion],E5161,Table15[If Material Anything Other than "Lead" in Column E,Was Material Ever Previously Lead?],G5161,Table15[Customer-Owned Portion],O5161),Table15[Unique ID],0),0)))</f>
        <v>Non-lead</v>
      </c>
      <c r="X5161"/>
    </row>
    <row r="5162" spans="2:24" ht="30" x14ac:dyDescent="0.25">
      <c r="B5162" s="145" t="s">
        <v>7132</v>
      </c>
      <c r="C5162" s="31" t="s">
        <v>14756</v>
      </c>
      <c r="D5162" s="31"/>
      <c r="E5162" s="43" t="s">
        <v>52</v>
      </c>
      <c r="F5162" s="42" t="s">
        <v>34</v>
      </c>
      <c r="G5162" s="83" t="s">
        <v>34</v>
      </c>
      <c r="H5162" s="168">
        <v>34751</v>
      </c>
      <c r="I5162" s="31"/>
      <c r="J5162" s="83" t="s">
        <v>188</v>
      </c>
      <c r="K5162" s="31" t="s">
        <v>34</v>
      </c>
      <c r="L5162" s="31"/>
      <c r="M5162" s="168"/>
      <c r="N5162" s="147"/>
      <c r="O5162" s="105" t="s">
        <v>52</v>
      </c>
      <c r="P5162" s="171">
        <v>34751</v>
      </c>
      <c r="Q5162" s="31"/>
      <c r="R5162" s="83" t="s">
        <v>188</v>
      </c>
      <c r="S5162" s="31" t="s">
        <v>34</v>
      </c>
      <c r="T5162" s="31"/>
      <c r="U5162" s="168"/>
      <c r="V5162" s="149"/>
      <c r="W5162" s="140" t="str" cm="1">
        <f t="array" ref="W5162">IF(SUM(LEN(B5162:V5162))=0,"",IF(OR(OR(ISBLANK(F5162),SUM(LEN(C5162),LEN(D5162))=0),AND(NOT(E5162="Unknown"),ISBLANK(J5162)),AND(NOT(O5162="Unknown"),ISBLANK(R5162))),"Missing Information", INDEX(Table15[Entire Service Line Classification], MATCH(SUMIFS(Table15[Unique ID],Table15[System-Owned Portion],E5162,Table15[If Material Anything Other than "Lead" in Column E,Was Material Ever Previously Lead?],G5162,Table15[Customer-Owned Portion],O5162),Table15[Unique ID],0),0)))</f>
        <v>Non-lead</v>
      </c>
      <c r="X5162"/>
    </row>
    <row r="5163" spans="2:24" ht="30" x14ac:dyDescent="0.25">
      <c r="B5163" s="145" t="s">
        <v>4657</v>
      </c>
      <c r="C5163" s="31" t="s">
        <v>12254</v>
      </c>
      <c r="D5163" s="31"/>
      <c r="E5163" s="43" t="s">
        <v>52</v>
      </c>
      <c r="F5163" s="42" t="s">
        <v>34</v>
      </c>
      <c r="G5163" s="83" t="s">
        <v>34</v>
      </c>
      <c r="H5163" s="168">
        <v>34744</v>
      </c>
      <c r="I5163" s="31"/>
      <c r="J5163" s="83" t="s">
        <v>188</v>
      </c>
      <c r="K5163" s="31" t="s">
        <v>34</v>
      </c>
      <c r="L5163" s="31"/>
      <c r="M5163" s="168"/>
      <c r="N5163" s="147"/>
      <c r="O5163" s="105" t="s">
        <v>52</v>
      </c>
      <c r="P5163" s="171">
        <v>34744</v>
      </c>
      <c r="Q5163" s="31"/>
      <c r="R5163" s="83" t="s">
        <v>188</v>
      </c>
      <c r="S5163" s="31" t="s">
        <v>34</v>
      </c>
      <c r="T5163" s="31"/>
      <c r="U5163" s="168"/>
      <c r="V5163" s="149"/>
      <c r="W5163" s="140" t="str" cm="1">
        <f t="array" ref="W5163">IF(SUM(LEN(B5163:V5163))=0,"",IF(OR(OR(ISBLANK(F5163),SUM(LEN(C5163),LEN(D5163))=0),AND(NOT(E5163="Unknown"),ISBLANK(J5163)),AND(NOT(O5163="Unknown"),ISBLANK(R5163))),"Missing Information", INDEX(Table15[Entire Service Line Classification], MATCH(SUMIFS(Table15[Unique ID],Table15[System-Owned Portion],E5163,Table15[If Material Anything Other than "Lead" in Column E,Was Material Ever Previously Lead?],G5163,Table15[Customer-Owned Portion],O5163),Table15[Unique ID],0),0)))</f>
        <v>Non-lead</v>
      </c>
      <c r="X5163"/>
    </row>
    <row r="5164" spans="2:24" ht="30" x14ac:dyDescent="0.25">
      <c r="B5164" s="145" t="s">
        <v>4685</v>
      </c>
      <c r="C5164" s="31" t="s">
        <v>12282</v>
      </c>
      <c r="D5164" s="31"/>
      <c r="E5164" s="43" t="s">
        <v>52</v>
      </c>
      <c r="F5164" s="42" t="s">
        <v>34</v>
      </c>
      <c r="G5164" s="83" t="s">
        <v>34</v>
      </c>
      <c r="H5164" s="168">
        <v>34744</v>
      </c>
      <c r="I5164" s="31"/>
      <c r="J5164" s="83" t="s">
        <v>188</v>
      </c>
      <c r="K5164" s="31" t="s">
        <v>34</v>
      </c>
      <c r="L5164" s="31"/>
      <c r="M5164" s="168"/>
      <c r="N5164" s="147"/>
      <c r="O5164" s="105" t="s">
        <v>52</v>
      </c>
      <c r="P5164" s="171">
        <v>34744</v>
      </c>
      <c r="Q5164" s="31"/>
      <c r="R5164" s="83" t="s">
        <v>188</v>
      </c>
      <c r="S5164" s="31" t="s">
        <v>34</v>
      </c>
      <c r="T5164" s="31"/>
      <c r="U5164" s="168"/>
      <c r="V5164" s="149"/>
      <c r="W5164" s="140" t="str" cm="1">
        <f t="array" ref="W5164">IF(SUM(LEN(B5164:V5164))=0,"",IF(OR(OR(ISBLANK(F5164),SUM(LEN(C5164),LEN(D5164))=0),AND(NOT(E5164="Unknown"),ISBLANK(J5164)),AND(NOT(O5164="Unknown"),ISBLANK(R5164))),"Missing Information", INDEX(Table15[Entire Service Line Classification], MATCH(SUMIFS(Table15[Unique ID],Table15[System-Owned Portion],E5164,Table15[If Material Anything Other than "Lead" in Column E,Was Material Ever Previously Lead?],G5164,Table15[Customer-Owned Portion],O5164),Table15[Unique ID],0),0)))</f>
        <v>Non-lead</v>
      </c>
      <c r="X5164"/>
    </row>
    <row r="5165" spans="2:24" ht="30" x14ac:dyDescent="0.25">
      <c r="B5165" s="145" t="s">
        <v>4842</v>
      </c>
      <c r="C5165" s="31" t="s">
        <v>12439</v>
      </c>
      <c r="D5165" s="31"/>
      <c r="E5165" s="43" t="s">
        <v>52</v>
      </c>
      <c r="F5165" s="42" t="s">
        <v>34</v>
      </c>
      <c r="G5165" s="83" t="s">
        <v>34</v>
      </c>
      <c r="H5165" s="168">
        <v>34744</v>
      </c>
      <c r="I5165" s="31"/>
      <c r="J5165" s="83" t="s">
        <v>188</v>
      </c>
      <c r="K5165" s="31" t="s">
        <v>34</v>
      </c>
      <c r="L5165" s="31"/>
      <c r="M5165" s="168"/>
      <c r="N5165" s="147"/>
      <c r="O5165" s="105" t="s">
        <v>52</v>
      </c>
      <c r="P5165" s="171">
        <v>34744</v>
      </c>
      <c r="Q5165" s="31"/>
      <c r="R5165" s="83" t="s">
        <v>188</v>
      </c>
      <c r="S5165" s="31" t="s">
        <v>34</v>
      </c>
      <c r="T5165" s="31"/>
      <c r="U5165" s="168"/>
      <c r="V5165" s="149"/>
      <c r="W5165" s="140" t="str" cm="1">
        <f t="array" ref="W5165">IF(SUM(LEN(B5165:V5165))=0,"",IF(OR(OR(ISBLANK(F5165),SUM(LEN(C5165),LEN(D5165))=0),AND(NOT(E5165="Unknown"),ISBLANK(J5165)),AND(NOT(O5165="Unknown"),ISBLANK(R5165))),"Missing Information", INDEX(Table15[Entire Service Line Classification], MATCH(SUMIFS(Table15[Unique ID],Table15[System-Owned Portion],E5165,Table15[If Material Anything Other than "Lead" in Column E,Was Material Ever Previously Lead?],G5165,Table15[Customer-Owned Portion],O5165),Table15[Unique ID],0),0)))</f>
        <v>Non-lead</v>
      </c>
      <c r="X5165"/>
    </row>
    <row r="5166" spans="2:24" ht="30" x14ac:dyDescent="0.25">
      <c r="B5166" s="145" t="s">
        <v>4988</v>
      </c>
      <c r="C5166" s="31" t="s">
        <v>12585</v>
      </c>
      <c r="D5166" s="31"/>
      <c r="E5166" s="43" t="s">
        <v>52</v>
      </c>
      <c r="F5166" s="42" t="s">
        <v>34</v>
      </c>
      <c r="G5166" s="83" t="s">
        <v>34</v>
      </c>
      <c r="H5166" s="168">
        <v>34744</v>
      </c>
      <c r="I5166" s="31"/>
      <c r="J5166" s="83" t="s">
        <v>188</v>
      </c>
      <c r="K5166" s="31" t="s">
        <v>34</v>
      </c>
      <c r="L5166" s="31"/>
      <c r="M5166" s="168"/>
      <c r="N5166" s="147"/>
      <c r="O5166" s="105" t="s">
        <v>52</v>
      </c>
      <c r="P5166" s="171">
        <v>34744</v>
      </c>
      <c r="Q5166" s="31"/>
      <c r="R5166" s="83" t="s">
        <v>188</v>
      </c>
      <c r="S5166" s="31" t="s">
        <v>34</v>
      </c>
      <c r="T5166" s="31"/>
      <c r="U5166" s="168"/>
      <c r="V5166" s="149"/>
      <c r="W5166" s="140" t="str" cm="1">
        <f t="array" ref="W5166">IF(SUM(LEN(B5166:V5166))=0,"",IF(OR(OR(ISBLANK(F5166),SUM(LEN(C5166),LEN(D5166))=0),AND(NOT(E5166="Unknown"),ISBLANK(J5166)),AND(NOT(O5166="Unknown"),ISBLANK(R5166))),"Missing Information", INDEX(Table15[Entire Service Line Classification], MATCH(SUMIFS(Table15[Unique ID],Table15[System-Owned Portion],E5166,Table15[If Material Anything Other than "Lead" in Column E,Was Material Ever Previously Lead?],G5166,Table15[Customer-Owned Portion],O5166),Table15[Unique ID],0),0)))</f>
        <v>Non-lead</v>
      </c>
      <c r="X5166"/>
    </row>
    <row r="5167" spans="2:24" ht="30" x14ac:dyDescent="0.25">
      <c r="B5167" s="145" t="s">
        <v>5082</v>
      </c>
      <c r="C5167" s="31" t="s">
        <v>12679</v>
      </c>
      <c r="D5167" s="31"/>
      <c r="E5167" s="43" t="s">
        <v>52</v>
      </c>
      <c r="F5167" s="42" t="s">
        <v>34</v>
      </c>
      <c r="G5167" s="83" t="s">
        <v>34</v>
      </c>
      <c r="H5167" s="168">
        <v>34744</v>
      </c>
      <c r="I5167" s="31"/>
      <c r="J5167" s="83" t="s">
        <v>188</v>
      </c>
      <c r="K5167" s="31" t="s">
        <v>34</v>
      </c>
      <c r="L5167" s="31"/>
      <c r="M5167" s="168"/>
      <c r="N5167" s="147"/>
      <c r="O5167" s="105" t="s">
        <v>52</v>
      </c>
      <c r="P5167" s="171">
        <v>34744</v>
      </c>
      <c r="Q5167" s="31"/>
      <c r="R5167" s="83" t="s">
        <v>188</v>
      </c>
      <c r="S5167" s="31" t="s">
        <v>34</v>
      </c>
      <c r="T5167" s="31"/>
      <c r="U5167" s="168"/>
      <c r="V5167" s="149"/>
      <c r="W5167" s="140" t="str" cm="1">
        <f t="array" ref="W5167">IF(SUM(LEN(B5167:V5167))=0,"",IF(OR(OR(ISBLANK(F5167),SUM(LEN(C5167),LEN(D5167))=0),AND(NOT(E5167="Unknown"),ISBLANK(J5167)),AND(NOT(O5167="Unknown"),ISBLANK(R5167))),"Missing Information", INDEX(Table15[Entire Service Line Classification], MATCH(SUMIFS(Table15[Unique ID],Table15[System-Owned Portion],E5167,Table15[If Material Anything Other than "Lead" in Column E,Was Material Ever Previously Lead?],G5167,Table15[Customer-Owned Portion],O5167),Table15[Unique ID],0),0)))</f>
        <v>Non-lead</v>
      </c>
      <c r="X5167"/>
    </row>
    <row r="5168" spans="2:24" ht="30" x14ac:dyDescent="0.25">
      <c r="B5168" s="145" t="s">
        <v>4677</v>
      </c>
      <c r="C5168" s="31" t="s">
        <v>12274</v>
      </c>
      <c r="D5168" s="31"/>
      <c r="E5168" s="43" t="s">
        <v>52</v>
      </c>
      <c r="F5168" s="42" t="s">
        <v>34</v>
      </c>
      <c r="G5168" s="83" t="s">
        <v>34</v>
      </c>
      <c r="H5168" s="168">
        <v>34733</v>
      </c>
      <c r="I5168" s="31"/>
      <c r="J5168" s="83" t="s">
        <v>188</v>
      </c>
      <c r="K5168" s="31" t="s">
        <v>34</v>
      </c>
      <c r="L5168" s="31"/>
      <c r="M5168" s="168"/>
      <c r="N5168" s="147"/>
      <c r="O5168" s="105" t="s">
        <v>52</v>
      </c>
      <c r="P5168" s="171">
        <v>34733</v>
      </c>
      <c r="Q5168" s="31"/>
      <c r="R5168" s="83" t="s">
        <v>188</v>
      </c>
      <c r="S5168" s="31" t="s">
        <v>34</v>
      </c>
      <c r="T5168" s="31"/>
      <c r="U5168" s="168"/>
      <c r="V5168" s="149"/>
      <c r="W5168" s="140" t="str" cm="1">
        <f t="array" ref="W5168">IF(SUM(LEN(B5168:V5168))=0,"",IF(OR(OR(ISBLANK(F5168),SUM(LEN(C5168),LEN(D5168))=0),AND(NOT(E5168="Unknown"),ISBLANK(J5168)),AND(NOT(O5168="Unknown"),ISBLANK(R5168))),"Missing Information", INDEX(Table15[Entire Service Line Classification], MATCH(SUMIFS(Table15[Unique ID],Table15[System-Owned Portion],E5168,Table15[If Material Anything Other than "Lead" in Column E,Was Material Ever Previously Lead?],G5168,Table15[Customer-Owned Portion],O5168),Table15[Unique ID],0),0)))</f>
        <v>Non-lead</v>
      </c>
      <c r="X5168"/>
    </row>
    <row r="5169" spans="2:24" ht="30" x14ac:dyDescent="0.25">
      <c r="B5169" s="145" t="s">
        <v>350</v>
      </c>
      <c r="C5169" s="31" t="s">
        <v>7765</v>
      </c>
      <c r="D5169" s="31"/>
      <c r="E5169" s="43" t="s">
        <v>52</v>
      </c>
      <c r="F5169" s="42" t="s">
        <v>34</v>
      </c>
      <c r="G5169" s="83" t="s">
        <v>34</v>
      </c>
      <c r="H5169" s="168">
        <v>34722</v>
      </c>
      <c r="I5169" s="31"/>
      <c r="J5169" s="83" t="s">
        <v>188</v>
      </c>
      <c r="K5169" s="31" t="s">
        <v>34</v>
      </c>
      <c r="L5169" s="31"/>
      <c r="M5169" s="168"/>
      <c r="N5169" s="147"/>
      <c r="O5169" s="105" t="s">
        <v>52</v>
      </c>
      <c r="P5169" s="171">
        <v>34722</v>
      </c>
      <c r="Q5169" s="31"/>
      <c r="R5169" s="83" t="s">
        <v>188</v>
      </c>
      <c r="S5169" s="31" t="s">
        <v>34</v>
      </c>
      <c r="T5169" s="31"/>
      <c r="U5169" s="168"/>
      <c r="V5169" s="149"/>
      <c r="W5169" s="140" t="str" cm="1">
        <f t="array" ref="W5169">IF(SUM(LEN(B5169:V5169))=0,"",IF(OR(OR(ISBLANK(F5169),SUM(LEN(C5169),LEN(D5169))=0),AND(NOT(E5169="Unknown"),ISBLANK(J5169)),AND(NOT(O5169="Unknown"),ISBLANK(R5169))),"Missing Information", INDEX(Table15[Entire Service Line Classification], MATCH(SUMIFS(Table15[Unique ID],Table15[System-Owned Portion],E5169,Table15[If Material Anything Other than "Lead" in Column E,Was Material Ever Previously Lead?],G5169,Table15[Customer-Owned Portion],O5169),Table15[Unique ID],0),0)))</f>
        <v>Non-lead</v>
      </c>
      <c r="X5169"/>
    </row>
    <row r="5170" spans="2:24" ht="30" x14ac:dyDescent="0.25">
      <c r="B5170" s="145" t="s">
        <v>393</v>
      </c>
      <c r="C5170" s="31" t="s">
        <v>7808</v>
      </c>
      <c r="D5170" s="31"/>
      <c r="E5170" s="43" t="s">
        <v>52</v>
      </c>
      <c r="F5170" s="42" t="s">
        <v>34</v>
      </c>
      <c r="G5170" s="83" t="s">
        <v>34</v>
      </c>
      <c r="H5170" s="168">
        <v>34716</v>
      </c>
      <c r="I5170" s="31"/>
      <c r="J5170" s="83" t="s">
        <v>188</v>
      </c>
      <c r="K5170" s="31" t="s">
        <v>34</v>
      </c>
      <c r="L5170" s="31"/>
      <c r="M5170" s="168"/>
      <c r="N5170" s="147"/>
      <c r="O5170" s="105" t="s">
        <v>52</v>
      </c>
      <c r="P5170" s="171">
        <v>34716</v>
      </c>
      <c r="Q5170" s="31"/>
      <c r="R5170" s="83" t="s">
        <v>188</v>
      </c>
      <c r="S5170" s="31" t="s">
        <v>34</v>
      </c>
      <c r="T5170" s="31"/>
      <c r="U5170" s="168"/>
      <c r="V5170" s="149"/>
      <c r="W5170" s="140" t="str" cm="1">
        <f t="array" ref="W5170">IF(SUM(LEN(B5170:V5170))=0,"",IF(OR(OR(ISBLANK(F5170),SUM(LEN(C5170),LEN(D5170))=0),AND(NOT(E5170="Unknown"),ISBLANK(J5170)),AND(NOT(O5170="Unknown"),ISBLANK(R5170))),"Missing Information", INDEX(Table15[Entire Service Line Classification], MATCH(SUMIFS(Table15[Unique ID],Table15[System-Owned Portion],E5170,Table15[If Material Anything Other than "Lead" in Column E,Was Material Ever Previously Lead?],G5170,Table15[Customer-Owned Portion],O5170),Table15[Unique ID],0),0)))</f>
        <v>Non-lead</v>
      </c>
      <c r="X5170"/>
    </row>
    <row r="5171" spans="2:24" ht="30" x14ac:dyDescent="0.25">
      <c r="B5171" s="145" t="s">
        <v>4636</v>
      </c>
      <c r="C5171" s="31" t="s">
        <v>12233</v>
      </c>
      <c r="D5171" s="31"/>
      <c r="E5171" s="43" t="s">
        <v>52</v>
      </c>
      <c r="F5171" s="42" t="s">
        <v>34</v>
      </c>
      <c r="G5171" s="83" t="s">
        <v>34</v>
      </c>
      <c r="H5171" s="168">
        <v>34689</v>
      </c>
      <c r="I5171" s="31"/>
      <c r="J5171" s="83" t="s">
        <v>188</v>
      </c>
      <c r="K5171" s="31" t="s">
        <v>34</v>
      </c>
      <c r="L5171" s="31"/>
      <c r="M5171" s="168"/>
      <c r="N5171" s="147"/>
      <c r="O5171" s="105" t="s">
        <v>52</v>
      </c>
      <c r="P5171" s="171">
        <v>34689</v>
      </c>
      <c r="Q5171" s="31"/>
      <c r="R5171" s="83" t="s">
        <v>188</v>
      </c>
      <c r="S5171" s="31" t="s">
        <v>34</v>
      </c>
      <c r="T5171" s="31"/>
      <c r="U5171" s="168"/>
      <c r="V5171" s="149"/>
      <c r="W5171" s="140" t="str" cm="1">
        <f t="array" ref="W5171">IF(SUM(LEN(B5171:V5171))=0,"",IF(OR(OR(ISBLANK(F5171),SUM(LEN(C5171),LEN(D5171))=0),AND(NOT(E5171="Unknown"),ISBLANK(J5171)),AND(NOT(O5171="Unknown"),ISBLANK(R5171))),"Missing Information", INDEX(Table15[Entire Service Line Classification], MATCH(SUMIFS(Table15[Unique ID],Table15[System-Owned Portion],E5171,Table15[If Material Anything Other than "Lead" in Column E,Was Material Ever Previously Lead?],G5171,Table15[Customer-Owned Portion],O5171),Table15[Unique ID],0),0)))</f>
        <v>Non-lead</v>
      </c>
      <c r="X5171"/>
    </row>
    <row r="5172" spans="2:24" ht="30" x14ac:dyDescent="0.25">
      <c r="B5172" s="145" t="s">
        <v>1362</v>
      </c>
      <c r="C5172" s="31" t="s">
        <v>8775</v>
      </c>
      <c r="D5172" s="31"/>
      <c r="E5172" s="43" t="s">
        <v>52</v>
      </c>
      <c r="F5172" s="42" t="s">
        <v>34</v>
      </c>
      <c r="G5172" s="83" t="s">
        <v>34</v>
      </c>
      <c r="H5172" s="168">
        <v>34687</v>
      </c>
      <c r="I5172" s="31"/>
      <c r="J5172" s="83" t="s">
        <v>188</v>
      </c>
      <c r="K5172" s="31" t="s">
        <v>34</v>
      </c>
      <c r="L5172" s="31"/>
      <c r="M5172" s="168"/>
      <c r="N5172" s="147"/>
      <c r="O5172" s="105" t="s">
        <v>52</v>
      </c>
      <c r="P5172" s="171">
        <v>34687</v>
      </c>
      <c r="Q5172" s="31"/>
      <c r="R5172" s="83" t="s">
        <v>188</v>
      </c>
      <c r="S5172" s="31" t="s">
        <v>34</v>
      </c>
      <c r="T5172" s="31"/>
      <c r="U5172" s="168"/>
      <c r="V5172" s="149"/>
      <c r="W5172" s="140" t="str" cm="1">
        <f t="array" ref="W5172">IF(SUM(LEN(B5172:V5172))=0,"",IF(OR(OR(ISBLANK(F5172),SUM(LEN(C5172),LEN(D5172))=0),AND(NOT(E5172="Unknown"),ISBLANK(J5172)),AND(NOT(O5172="Unknown"),ISBLANK(R5172))),"Missing Information", INDEX(Table15[Entire Service Line Classification], MATCH(SUMIFS(Table15[Unique ID],Table15[System-Owned Portion],E5172,Table15[If Material Anything Other than "Lead" in Column E,Was Material Ever Previously Lead?],G5172,Table15[Customer-Owned Portion],O5172),Table15[Unique ID],0),0)))</f>
        <v>Non-lead</v>
      </c>
      <c r="X5172"/>
    </row>
    <row r="5173" spans="2:24" ht="30" x14ac:dyDescent="0.25">
      <c r="B5173" s="145" t="s">
        <v>4932</v>
      </c>
      <c r="C5173" s="31" t="s">
        <v>12529</v>
      </c>
      <c r="D5173" s="31"/>
      <c r="E5173" s="43" t="s">
        <v>52</v>
      </c>
      <c r="F5173" s="42" t="s">
        <v>34</v>
      </c>
      <c r="G5173" s="83" t="s">
        <v>34</v>
      </c>
      <c r="H5173" s="168">
        <v>34684</v>
      </c>
      <c r="I5173" s="31"/>
      <c r="J5173" s="83" t="s">
        <v>188</v>
      </c>
      <c r="K5173" s="31" t="s">
        <v>34</v>
      </c>
      <c r="L5173" s="31"/>
      <c r="M5173" s="168"/>
      <c r="N5173" s="147"/>
      <c r="O5173" s="105" t="s">
        <v>52</v>
      </c>
      <c r="P5173" s="171">
        <v>34684</v>
      </c>
      <c r="Q5173" s="31"/>
      <c r="R5173" s="83" t="s">
        <v>188</v>
      </c>
      <c r="S5173" s="31" t="s">
        <v>34</v>
      </c>
      <c r="T5173" s="31"/>
      <c r="U5173" s="168"/>
      <c r="V5173" s="149"/>
      <c r="W5173" s="140" t="str" cm="1">
        <f t="array" ref="W5173">IF(SUM(LEN(B5173:V5173))=0,"",IF(OR(OR(ISBLANK(F5173),SUM(LEN(C5173),LEN(D5173))=0),AND(NOT(E5173="Unknown"),ISBLANK(J5173)),AND(NOT(O5173="Unknown"),ISBLANK(R5173))),"Missing Information", INDEX(Table15[Entire Service Line Classification], MATCH(SUMIFS(Table15[Unique ID],Table15[System-Owned Portion],E5173,Table15[If Material Anything Other than "Lead" in Column E,Was Material Ever Previously Lead?],G5173,Table15[Customer-Owned Portion],O5173),Table15[Unique ID],0),0)))</f>
        <v>Non-lead</v>
      </c>
      <c r="X5173"/>
    </row>
    <row r="5174" spans="2:24" ht="30" x14ac:dyDescent="0.25">
      <c r="B5174" s="145" t="s">
        <v>7263</v>
      </c>
      <c r="C5174" s="31" t="s">
        <v>14887</v>
      </c>
      <c r="D5174" s="31"/>
      <c r="E5174" s="43" t="s">
        <v>52</v>
      </c>
      <c r="F5174" s="42" t="s">
        <v>34</v>
      </c>
      <c r="G5174" s="83" t="s">
        <v>34</v>
      </c>
      <c r="H5174" s="168">
        <v>34674</v>
      </c>
      <c r="I5174" s="31"/>
      <c r="J5174" s="83" t="s">
        <v>188</v>
      </c>
      <c r="K5174" s="31" t="s">
        <v>34</v>
      </c>
      <c r="L5174" s="31"/>
      <c r="M5174" s="168"/>
      <c r="N5174" s="147"/>
      <c r="O5174" s="105" t="s">
        <v>52</v>
      </c>
      <c r="P5174" s="171">
        <v>34674</v>
      </c>
      <c r="Q5174" s="31"/>
      <c r="R5174" s="83" t="s">
        <v>188</v>
      </c>
      <c r="S5174" s="31" t="s">
        <v>34</v>
      </c>
      <c r="T5174" s="31"/>
      <c r="U5174" s="168"/>
      <c r="V5174" s="149"/>
      <c r="W5174" s="140" t="str" cm="1">
        <f t="array" ref="W5174">IF(SUM(LEN(B5174:V5174))=0,"",IF(OR(OR(ISBLANK(F5174),SUM(LEN(C5174),LEN(D5174))=0),AND(NOT(E5174="Unknown"),ISBLANK(J5174)),AND(NOT(O5174="Unknown"),ISBLANK(R5174))),"Missing Information", INDEX(Table15[Entire Service Line Classification], MATCH(SUMIFS(Table15[Unique ID],Table15[System-Owned Portion],E5174,Table15[If Material Anything Other than "Lead" in Column E,Was Material Ever Previously Lead?],G5174,Table15[Customer-Owned Portion],O5174),Table15[Unique ID],0),0)))</f>
        <v>Non-lead</v>
      </c>
      <c r="X5174"/>
    </row>
    <row r="5175" spans="2:24" ht="30" x14ac:dyDescent="0.25">
      <c r="B5175" s="145" t="s">
        <v>418</v>
      </c>
      <c r="C5175" s="31" t="s">
        <v>7833</v>
      </c>
      <c r="D5175" s="31"/>
      <c r="E5175" s="43" t="s">
        <v>52</v>
      </c>
      <c r="F5175" s="42" t="s">
        <v>34</v>
      </c>
      <c r="G5175" s="83" t="s">
        <v>34</v>
      </c>
      <c r="H5175" s="168">
        <v>34653</v>
      </c>
      <c r="I5175" s="31"/>
      <c r="J5175" s="83" t="s">
        <v>188</v>
      </c>
      <c r="K5175" s="31" t="s">
        <v>34</v>
      </c>
      <c r="L5175" s="31"/>
      <c r="M5175" s="168"/>
      <c r="N5175" s="147"/>
      <c r="O5175" s="105" t="s">
        <v>52</v>
      </c>
      <c r="P5175" s="171">
        <v>34653</v>
      </c>
      <c r="Q5175" s="31"/>
      <c r="R5175" s="83" t="s">
        <v>188</v>
      </c>
      <c r="S5175" s="31" t="s">
        <v>34</v>
      </c>
      <c r="T5175" s="31"/>
      <c r="U5175" s="168"/>
      <c r="V5175" s="149"/>
      <c r="W5175" s="140" t="str" cm="1">
        <f t="array" ref="W5175">IF(SUM(LEN(B5175:V5175))=0,"",IF(OR(OR(ISBLANK(F5175),SUM(LEN(C5175),LEN(D5175))=0),AND(NOT(E5175="Unknown"),ISBLANK(J5175)),AND(NOT(O5175="Unknown"),ISBLANK(R5175))),"Missing Information", INDEX(Table15[Entire Service Line Classification], MATCH(SUMIFS(Table15[Unique ID],Table15[System-Owned Portion],E5175,Table15[If Material Anything Other than "Lead" in Column E,Was Material Ever Previously Lead?],G5175,Table15[Customer-Owned Portion],O5175),Table15[Unique ID],0),0)))</f>
        <v>Non-lead</v>
      </c>
      <c r="X5175"/>
    </row>
    <row r="5176" spans="2:24" ht="30" x14ac:dyDescent="0.25">
      <c r="B5176" s="145" t="s">
        <v>7053</v>
      </c>
      <c r="C5176" s="31" t="s">
        <v>14677</v>
      </c>
      <c r="D5176" s="31"/>
      <c r="E5176" s="43" t="s">
        <v>52</v>
      </c>
      <c r="F5176" s="42" t="s">
        <v>34</v>
      </c>
      <c r="G5176" s="83" t="s">
        <v>34</v>
      </c>
      <c r="H5176" s="168">
        <v>34653</v>
      </c>
      <c r="I5176" s="31"/>
      <c r="J5176" s="83" t="s">
        <v>188</v>
      </c>
      <c r="K5176" s="31" t="s">
        <v>34</v>
      </c>
      <c r="L5176" s="31"/>
      <c r="M5176" s="168"/>
      <c r="N5176" s="147"/>
      <c r="O5176" s="105" t="s">
        <v>52</v>
      </c>
      <c r="P5176" s="171">
        <v>34653</v>
      </c>
      <c r="Q5176" s="31"/>
      <c r="R5176" s="83" t="s">
        <v>188</v>
      </c>
      <c r="S5176" s="31" t="s">
        <v>34</v>
      </c>
      <c r="T5176" s="31"/>
      <c r="U5176" s="168"/>
      <c r="V5176" s="149"/>
      <c r="W5176" s="140" t="str" cm="1">
        <f t="array" ref="W5176">IF(SUM(LEN(B5176:V5176))=0,"",IF(OR(OR(ISBLANK(F5176),SUM(LEN(C5176),LEN(D5176))=0),AND(NOT(E5176="Unknown"),ISBLANK(J5176)),AND(NOT(O5176="Unknown"),ISBLANK(R5176))),"Missing Information", INDEX(Table15[Entire Service Line Classification], MATCH(SUMIFS(Table15[Unique ID],Table15[System-Owned Portion],E5176,Table15[If Material Anything Other than "Lead" in Column E,Was Material Ever Previously Lead?],G5176,Table15[Customer-Owned Portion],O5176),Table15[Unique ID],0),0)))</f>
        <v>Non-lead</v>
      </c>
      <c r="X5176"/>
    </row>
    <row r="5177" spans="2:24" ht="30" x14ac:dyDescent="0.25">
      <c r="B5177" s="145" t="s">
        <v>341</v>
      </c>
      <c r="C5177" s="31" t="s">
        <v>7756</v>
      </c>
      <c r="D5177" s="31"/>
      <c r="E5177" s="43" t="s">
        <v>52</v>
      </c>
      <c r="F5177" s="42" t="s">
        <v>34</v>
      </c>
      <c r="G5177" s="83" t="s">
        <v>34</v>
      </c>
      <c r="H5177" s="168">
        <v>34635</v>
      </c>
      <c r="I5177" s="31"/>
      <c r="J5177" s="83" t="s">
        <v>188</v>
      </c>
      <c r="K5177" s="31" t="s">
        <v>34</v>
      </c>
      <c r="L5177" s="31"/>
      <c r="M5177" s="168"/>
      <c r="N5177" s="147"/>
      <c r="O5177" s="105" t="s">
        <v>52</v>
      </c>
      <c r="P5177" s="171">
        <v>34635</v>
      </c>
      <c r="Q5177" s="31"/>
      <c r="R5177" s="83" t="s">
        <v>188</v>
      </c>
      <c r="S5177" s="31" t="s">
        <v>34</v>
      </c>
      <c r="T5177" s="31"/>
      <c r="U5177" s="168"/>
      <c r="V5177" s="149"/>
      <c r="W5177" s="140" t="str" cm="1">
        <f t="array" ref="W5177">IF(SUM(LEN(B5177:V5177))=0,"",IF(OR(OR(ISBLANK(F5177),SUM(LEN(C5177),LEN(D5177))=0),AND(NOT(E5177="Unknown"),ISBLANK(J5177)),AND(NOT(O5177="Unknown"),ISBLANK(R5177))),"Missing Information", INDEX(Table15[Entire Service Line Classification], MATCH(SUMIFS(Table15[Unique ID],Table15[System-Owned Portion],E5177,Table15[If Material Anything Other than "Lead" in Column E,Was Material Ever Previously Lead?],G5177,Table15[Customer-Owned Portion],O5177),Table15[Unique ID],0),0)))</f>
        <v>Non-lead</v>
      </c>
      <c r="X5177"/>
    </row>
    <row r="5178" spans="2:24" ht="30" x14ac:dyDescent="0.25">
      <c r="B5178" s="145" t="s">
        <v>5114</v>
      </c>
      <c r="C5178" s="31" t="s">
        <v>12711</v>
      </c>
      <c r="D5178" s="31"/>
      <c r="E5178" s="43" t="s">
        <v>52</v>
      </c>
      <c r="F5178" s="42" t="s">
        <v>34</v>
      </c>
      <c r="G5178" s="83" t="s">
        <v>34</v>
      </c>
      <c r="H5178" s="168">
        <v>34633</v>
      </c>
      <c r="I5178" s="31"/>
      <c r="J5178" s="83" t="s">
        <v>188</v>
      </c>
      <c r="K5178" s="31" t="s">
        <v>34</v>
      </c>
      <c r="L5178" s="31"/>
      <c r="M5178" s="168"/>
      <c r="N5178" s="147"/>
      <c r="O5178" s="105" t="s">
        <v>52</v>
      </c>
      <c r="P5178" s="171">
        <v>34633</v>
      </c>
      <c r="Q5178" s="31"/>
      <c r="R5178" s="83" t="s">
        <v>188</v>
      </c>
      <c r="S5178" s="31" t="s">
        <v>34</v>
      </c>
      <c r="T5178" s="31"/>
      <c r="U5178" s="168"/>
      <c r="V5178" s="149"/>
      <c r="W5178" s="140" t="str" cm="1">
        <f t="array" ref="W5178">IF(SUM(LEN(B5178:V5178))=0,"",IF(OR(OR(ISBLANK(F5178),SUM(LEN(C5178),LEN(D5178))=0),AND(NOT(E5178="Unknown"),ISBLANK(J5178)),AND(NOT(O5178="Unknown"),ISBLANK(R5178))),"Missing Information", INDEX(Table15[Entire Service Line Classification], MATCH(SUMIFS(Table15[Unique ID],Table15[System-Owned Portion],E5178,Table15[If Material Anything Other than "Lead" in Column E,Was Material Ever Previously Lead?],G5178,Table15[Customer-Owned Portion],O5178),Table15[Unique ID],0),0)))</f>
        <v>Non-lead</v>
      </c>
      <c r="X5178"/>
    </row>
    <row r="5179" spans="2:24" ht="30" x14ac:dyDescent="0.25">
      <c r="B5179" s="145" t="s">
        <v>5672</v>
      </c>
      <c r="C5179" s="31" t="s">
        <v>13269</v>
      </c>
      <c r="D5179" s="31"/>
      <c r="E5179" s="43" t="s">
        <v>52</v>
      </c>
      <c r="F5179" s="42" t="s">
        <v>34</v>
      </c>
      <c r="G5179" s="83" t="s">
        <v>34</v>
      </c>
      <c r="H5179" s="168">
        <v>34627</v>
      </c>
      <c r="I5179" s="31"/>
      <c r="J5179" s="83" t="s">
        <v>188</v>
      </c>
      <c r="K5179" s="31" t="s">
        <v>34</v>
      </c>
      <c r="L5179" s="31"/>
      <c r="M5179" s="168"/>
      <c r="N5179" s="147"/>
      <c r="O5179" s="105" t="s">
        <v>52</v>
      </c>
      <c r="P5179" s="171">
        <v>34627</v>
      </c>
      <c r="Q5179" s="31"/>
      <c r="R5179" s="83" t="s">
        <v>188</v>
      </c>
      <c r="S5179" s="31" t="s">
        <v>34</v>
      </c>
      <c r="T5179" s="31"/>
      <c r="U5179" s="168"/>
      <c r="V5179" s="149"/>
      <c r="W5179" s="140" t="str" cm="1">
        <f t="array" ref="W5179">IF(SUM(LEN(B5179:V5179))=0,"",IF(OR(OR(ISBLANK(F5179),SUM(LEN(C5179),LEN(D5179))=0),AND(NOT(E5179="Unknown"),ISBLANK(J5179)),AND(NOT(O5179="Unknown"),ISBLANK(R5179))),"Missing Information", INDEX(Table15[Entire Service Line Classification], MATCH(SUMIFS(Table15[Unique ID],Table15[System-Owned Portion],E5179,Table15[If Material Anything Other than "Lead" in Column E,Was Material Ever Previously Lead?],G5179,Table15[Customer-Owned Portion],O5179),Table15[Unique ID],0),0)))</f>
        <v>Non-lead</v>
      </c>
      <c r="X5179"/>
    </row>
    <row r="5180" spans="2:24" ht="30" x14ac:dyDescent="0.25">
      <c r="B5180" s="145" t="s">
        <v>5676</v>
      </c>
      <c r="C5180" s="31" t="s">
        <v>13273</v>
      </c>
      <c r="D5180" s="31"/>
      <c r="E5180" s="43" t="s">
        <v>52</v>
      </c>
      <c r="F5180" s="42" t="s">
        <v>34</v>
      </c>
      <c r="G5180" s="83" t="s">
        <v>34</v>
      </c>
      <c r="H5180" s="168">
        <v>34627</v>
      </c>
      <c r="I5180" s="31"/>
      <c r="J5180" s="83" t="s">
        <v>188</v>
      </c>
      <c r="K5180" s="31" t="s">
        <v>34</v>
      </c>
      <c r="L5180" s="31"/>
      <c r="M5180" s="168"/>
      <c r="N5180" s="147"/>
      <c r="O5180" s="105" t="s">
        <v>52</v>
      </c>
      <c r="P5180" s="171">
        <v>34627</v>
      </c>
      <c r="Q5180" s="31"/>
      <c r="R5180" s="83" t="s">
        <v>188</v>
      </c>
      <c r="S5180" s="31" t="s">
        <v>34</v>
      </c>
      <c r="T5180" s="31"/>
      <c r="U5180" s="168"/>
      <c r="V5180" s="149"/>
      <c r="W5180" s="140" t="str" cm="1">
        <f t="array" ref="W5180">IF(SUM(LEN(B5180:V5180))=0,"",IF(OR(OR(ISBLANK(F5180),SUM(LEN(C5180),LEN(D5180))=0),AND(NOT(E5180="Unknown"),ISBLANK(J5180)),AND(NOT(O5180="Unknown"),ISBLANK(R5180))),"Missing Information", INDEX(Table15[Entire Service Line Classification], MATCH(SUMIFS(Table15[Unique ID],Table15[System-Owned Portion],E5180,Table15[If Material Anything Other than "Lead" in Column E,Was Material Ever Previously Lead?],G5180,Table15[Customer-Owned Portion],O5180),Table15[Unique ID],0),0)))</f>
        <v>Non-lead</v>
      </c>
      <c r="X5180"/>
    </row>
    <row r="5181" spans="2:24" ht="30" x14ac:dyDescent="0.25">
      <c r="B5181" s="145" t="s">
        <v>6312</v>
      </c>
      <c r="C5181" s="31" t="s">
        <v>13916</v>
      </c>
      <c r="D5181" s="31"/>
      <c r="E5181" s="43" t="s">
        <v>52</v>
      </c>
      <c r="F5181" s="42" t="s">
        <v>34</v>
      </c>
      <c r="G5181" s="83" t="s">
        <v>34</v>
      </c>
      <c r="H5181" s="168">
        <v>34627</v>
      </c>
      <c r="I5181" s="31"/>
      <c r="J5181" s="83" t="s">
        <v>188</v>
      </c>
      <c r="K5181" s="31" t="s">
        <v>34</v>
      </c>
      <c r="L5181" s="31"/>
      <c r="M5181" s="168"/>
      <c r="N5181" s="147"/>
      <c r="O5181" s="105" t="s">
        <v>52</v>
      </c>
      <c r="P5181" s="171">
        <v>34627</v>
      </c>
      <c r="Q5181" s="31"/>
      <c r="R5181" s="83" t="s">
        <v>188</v>
      </c>
      <c r="S5181" s="31" t="s">
        <v>34</v>
      </c>
      <c r="T5181" s="31"/>
      <c r="U5181" s="168"/>
      <c r="V5181" s="149"/>
      <c r="W5181" s="140" t="str" cm="1">
        <f t="array" ref="W5181">IF(SUM(LEN(B5181:V5181))=0,"",IF(OR(OR(ISBLANK(F5181),SUM(LEN(C5181),LEN(D5181))=0),AND(NOT(E5181="Unknown"),ISBLANK(J5181)),AND(NOT(O5181="Unknown"),ISBLANK(R5181))),"Missing Information", INDEX(Table15[Entire Service Line Classification], MATCH(SUMIFS(Table15[Unique ID],Table15[System-Owned Portion],E5181,Table15[If Material Anything Other than "Lead" in Column E,Was Material Ever Previously Lead?],G5181,Table15[Customer-Owned Portion],O5181),Table15[Unique ID],0),0)))</f>
        <v>Non-lead</v>
      </c>
      <c r="X5181"/>
    </row>
    <row r="5182" spans="2:24" ht="30" x14ac:dyDescent="0.25">
      <c r="B5182" s="145" t="s">
        <v>6749</v>
      </c>
      <c r="C5182" s="31" t="s">
        <v>14355</v>
      </c>
      <c r="D5182" s="31"/>
      <c r="E5182" s="43" t="s">
        <v>52</v>
      </c>
      <c r="F5182" s="42" t="s">
        <v>34</v>
      </c>
      <c r="G5182" s="83" t="s">
        <v>34</v>
      </c>
      <c r="H5182" s="168">
        <v>34627</v>
      </c>
      <c r="I5182" s="31"/>
      <c r="J5182" s="83" t="s">
        <v>188</v>
      </c>
      <c r="K5182" s="31" t="s">
        <v>34</v>
      </c>
      <c r="L5182" s="31"/>
      <c r="M5182" s="168"/>
      <c r="N5182" s="147"/>
      <c r="O5182" s="105" t="s">
        <v>52</v>
      </c>
      <c r="P5182" s="171">
        <v>34627</v>
      </c>
      <c r="Q5182" s="31"/>
      <c r="R5182" s="83" t="s">
        <v>188</v>
      </c>
      <c r="S5182" s="31" t="s">
        <v>34</v>
      </c>
      <c r="T5182" s="31"/>
      <c r="U5182" s="168"/>
      <c r="V5182" s="149"/>
      <c r="W5182" s="140" t="str" cm="1">
        <f t="array" ref="W5182">IF(SUM(LEN(B5182:V5182))=0,"",IF(OR(OR(ISBLANK(F5182),SUM(LEN(C5182),LEN(D5182))=0),AND(NOT(E5182="Unknown"),ISBLANK(J5182)),AND(NOT(O5182="Unknown"),ISBLANK(R5182))),"Missing Information", INDEX(Table15[Entire Service Line Classification], MATCH(SUMIFS(Table15[Unique ID],Table15[System-Owned Portion],E5182,Table15[If Material Anything Other than "Lead" in Column E,Was Material Ever Previously Lead?],G5182,Table15[Customer-Owned Portion],O5182),Table15[Unique ID],0),0)))</f>
        <v>Non-lead</v>
      </c>
      <c r="X5182"/>
    </row>
    <row r="5183" spans="2:24" ht="30" x14ac:dyDescent="0.25">
      <c r="B5183" s="145" t="s">
        <v>7057</v>
      </c>
      <c r="C5183" s="31" t="s">
        <v>14681</v>
      </c>
      <c r="D5183" s="31"/>
      <c r="E5183" s="43" t="s">
        <v>52</v>
      </c>
      <c r="F5183" s="42" t="s">
        <v>34</v>
      </c>
      <c r="G5183" s="83" t="s">
        <v>34</v>
      </c>
      <c r="H5183" s="168">
        <v>34621</v>
      </c>
      <c r="I5183" s="31"/>
      <c r="J5183" s="83" t="s">
        <v>188</v>
      </c>
      <c r="K5183" s="31" t="s">
        <v>34</v>
      </c>
      <c r="L5183" s="31"/>
      <c r="M5183" s="168"/>
      <c r="N5183" s="147"/>
      <c r="O5183" s="105" t="s">
        <v>52</v>
      </c>
      <c r="P5183" s="171">
        <v>34621</v>
      </c>
      <c r="Q5183" s="31"/>
      <c r="R5183" s="83" t="s">
        <v>188</v>
      </c>
      <c r="S5183" s="31" t="s">
        <v>34</v>
      </c>
      <c r="T5183" s="31"/>
      <c r="U5183" s="168"/>
      <c r="V5183" s="149"/>
      <c r="W5183" s="140" t="str" cm="1">
        <f t="array" ref="W5183">IF(SUM(LEN(B5183:V5183))=0,"",IF(OR(OR(ISBLANK(F5183),SUM(LEN(C5183),LEN(D5183))=0),AND(NOT(E5183="Unknown"),ISBLANK(J5183)),AND(NOT(O5183="Unknown"),ISBLANK(R5183))),"Missing Information", INDEX(Table15[Entire Service Line Classification], MATCH(SUMIFS(Table15[Unique ID],Table15[System-Owned Portion],E5183,Table15[If Material Anything Other than "Lead" in Column E,Was Material Ever Previously Lead?],G5183,Table15[Customer-Owned Portion],O5183),Table15[Unique ID],0),0)))</f>
        <v>Non-lead</v>
      </c>
      <c r="X5183"/>
    </row>
    <row r="5184" spans="2:24" ht="30" x14ac:dyDescent="0.25">
      <c r="B5184" s="145" t="s">
        <v>7209</v>
      </c>
      <c r="C5184" s="31" t="s">
        <v>14833</v>
      </c>
      <c r="D5184" s="31"/>
      <c r="E5184" s="43" t="s">
        <v>52</v>
      </c>
      <c r="F5184" s="42" t="s">
        <v>34</v>
      </c>
      <c r="G5184" s="83" t="s">
        <v>34</v>
      </c>
      <c r="H5184" s="168">
        <v>34621</v>
      </c>
      <c r="I5184" s="31"/>
      <c r="J5184" s="83" t="s">
        <v>188</v>
      </c>
      <c r="K5184" s="31" t="s">
        <v>34</v>
      </c>
      <c r="L5184" s="31"/>
      <c r="M5184" s="168"/>
      <c r="N5184" s="147"/>
      <c r="O5184" s="105" t="s">
        <v>52</v>
      </c>
      <c r="P5184" s="171">
        <v>34621</v>
      </c>
      <c r="Q5184" s="31"/>
      <c r="R5184" s="83" t="s">
        <v>188</v>
      </c>
      <c r="S5184" s="31" t="s">
        <v>34</v>
      </c>
      <c r="T5184" s="31"/>
      <c r="U5184" s="168"/>
      <c r="V5184" s="149"/>
      <c r="W5184" s="140" t="str" cm="1">
        <f t="array" ref="W5184">IF(SUM(LEN(B5184:V5184))=0,"",IF(OR(OR(ISBLANK(F5184),SUM(LEN(C5184),LEN(D5184))=0),AND(NOT(E5184="Unknown"),ISBLANK(J5184)),AND(NOT(O5184="Unknown"),ISBLANK(R5184))),"Missing Information", INDEX(Table15[Entire Service Line Classification], MATCH(SUMIFS(Table15[Unique ID],Table15[System-Owned Portion],E5184,Table15[If Material Anything Other than "Lead" in Column E,Was Material Ever Previously Lead?],G5184,Table15[Customer-Owned Portion],O5184),Table15[Unique ID],0),0)))</f>
        <v>Non-lead</v>
      </c>
      <c r="X5184"/>
    </row>
    <row r="5185" spans="2:24" ht="30" x14ac:dyDescent="0.25">
      <c r="B5185" s="145" t="s">
        <v>4697</v>
      </c>
      <c r="C5185" s="31" t="s">
        <v>12294</v>
      </c>
      <c r="D5185" s="31"/>
      <c r="E5185" s="43" t="s">
        <v>52</v>
      </c>
      <c r="F5185" s="42" t="s">
        <v>34</v>
      </c>
      <c r="G5185" s="83" t="s">
        <v>34</v>
      </c>
      <c r="H5185" s="168">
        <v>34619</v>
      </c>
      <c r="I5185" s="31"/>
      <c r="J5185" s="83" t="s">
        <v>188</v>
      </c>
      <c r="K5185" s="31" t="s">
        <v>34</v>
      </c>
      <c r="L5185" s="31"/>
      <c r="M5185" s="168"/>
      <c r="N5185" s="147"/>
      <c r="O5185" s="105" t="s">
        <v>52</v>
      </c>
      <c r="P5185" s="171">
        <v>34619</v>
      </c>
      <c r="Q5185" s="31"/>
      <c r="R5185" s="83" t="s">
        <v>188</v>
      </c>
      <c r="S5185" s="31" t="s">
        <v>34</v>
      </c>
      <c r="T5185" s="31"/>
      <c r="U5185" s="168"/>
      <c r="V5185" s="149"/>
      <c r="W5185" s="140" t="str" cm="1">
        <f t="array" ref="W5185">IF(SUM(LEN(B5185:V5185))=0,"",IF(OR(OR(ISBLANK(F5185),SUM(LEN(C5185),LEN(D5185))=0),AND(NOT(E5185="Unknown"),ISBLANK(J5185)),AND(NOT(O5185="Unknown"),ISBLANK(R5185))),"Missing Information", INDEX(Table15[Entire Service Line Classification], MATCH(SUMIFS(Table15[Unique ID],Table15[System-Owned Portion],E5185,Table15[If Material Anything Other than "Lead" in Column E,Was Material Ever Previously Lead?],G5185,Table15[Customer-Owned Portion],O5185),Table15[Unique ID],0),0)))</f>
        <v>Non-lead</v>
      </c>
      <c r="X5185"/>
    </row>
    <row r="5186" spans="2:24" ht="30" x14ac:dyDescent="0.25">
      <c r="B5186" s="145" t="s">
        <v>4698</v>
      </c>
      <c r="C5186" s="31" t="s">
        <v>12295</v>
      </c>
      <c r="D5186" s="31"/>
      <c r="E5186" s="43" t="s">
        <v>52</v>
      </c>
      <c r="F5186" s="42" t="s">
        <v>34</v>
      </c>
      <c r="G5186" s="83" t="s">
        <v>34</v>
      </c>
      <c r="H5186" s="168">
        <v>34619</v>
      </c>
      <c r="I5186" s="31"/>
      <c r="J5186" s="83" t="s">
        <v>188</v>
      </c>
      <c r="K5186" s="31" t="s">
        <v>34</v>
      </c>
      <c r="L5186" s="31"/>
      <c r="M5186" s="168"/>
      <c r="N5186" s="147"/>
      <c r="O5186" s="105" t="s">
        <v>52</v>
      </c>
      <c r="P5186" s="171">
        <v>34619</v>
      </c>
      <c r="Q5186" s="31"/>
      <c r="R5186" s="83" t="s">
        <v>188</v>
      </c>
      <c r="S5186" s="31" t="s">
        <v>34</v>
      </c>
      <c r="T5186" s="31"/>
      <c r="U5186" s="168"/>
      <c r="V5186" s="149"/>
      <c r="W5186" s="140" t="str" cm="1">
        <f t="array" ref="W5186">IF(SUM(LEN(B5186:V5186))=0,"",IF(OR(OR(ISBLANK(F5186),SUM(LEN(C5186),LEN(D5186))=0),AND(NOT(E5186="Unknown"),ISBLANK(J5186)),AND(NOT(O5186="Unknown"),ISBLANK(R5186))),"Missing Information", INDEX(Table15[Entire Service Line Classification], MATCH(SUMIFS(Table15[Unique ID],Table15[System-Owned Portion],E5186,Table15[If Material Anything Other than "Lead" in Column E,Was Material Ever Previously Lead?],G5186,Table15[Customer-Owned Portion],O5186),Table15[Unique ID],0),0)))</f>
        <v>Non-lead</v>
      </c>
      <c r="X5186"/>
    </row>
    <row r="5187" spans="2:24" ht="30" x14ac:dyDescent="0.25">
      <c r="B5187" s="145" t="s">
        <v>4871</v>
      </c>
      <c r="C5187" s="31" t="s">
        <v>12468</v>
      </c>
      <c r="D5187" s="31"/>
      <c r="E5187" s="43" t="s">
        <v>52</v>
      </c>
      <c r="F5187" s="42" t="s">
        <v>34</v>
      </c>
      <c r="G5187" s="83" t="s">
        <v>34</v>
      </c>
      <c r="H5187" s="168">
        <v>34619</v>
      </c>
      <c r="I5187" s="31"/>
      <c r="J5187" s="83" t="s">
        <v>188</v>
      </c>
      <c r="K5187" s="31" t="s">
        <v>34</v>
      </c>
      <c r="L5187" s="31"/>
      <c r="M5187" s="168"/>
      <c r="N5187" s="147"/>
      <c r="O5187" s="105" t="s">
        <v>52</v>
      </c>
      <c r="P5187" s="171">
        <v>34619</v>
      </c>
      <c r="Q5187" s="31"/>
      <c r="R5187" s="83" t="s">
        <v>188</v>
      </c>
      <c r="S5187" s="31" t="s">
        <v>34</v>
      </c>
      <c r="T5187" s="31"/>
      <c r="U5187" s="168"/>
      <c r="V5187" s="149"/>
      <c r="W5187" s="140" t="str" cm="1">
        <f t="array" ref="W5187">IF(SUM(LEN(B5187:V5187))=0,"",IF(OR(OR(ISBLANK(F5187),SUM(LEN(C5187),LEN(D5187))=0),AND(NOT(E5187="Unknown"),ISBLANK(J5187)),AND(NOT(O5187="Unknown"),ISBLANK(R5187))),"Missing Information", INDEX(Table15[Entire Service Line Classification], MATCH(SUMIFS(Table15[Unique ID],Table15[System-Owned Portion],E5187,Table15[If Material Anything Other than "Lead" in Column E,Was Material Ever Previously Lead?],G5187,Table15[Customer-Owned Portion],O5187),Table15[Unique ID],0),0)))</f>
        <v>Non-lead</v>
      </c>
      <c r="X5187"/>
    </row>
    <row r="5188" spans="2:24" ht="30" x14ac:dyDescent="0.25">
      <c r="B5188" s="145" t="s">
        <v>4906</v>
      </c>
      <c r="C5188" s="31" t="s">
        <v>12503</v>
      </c>
      <c r="D5188" s="31"/>
      <c r="E5188" s="43" t="s">
        <v>52</v>
      </c>
      <c r="F5188" s="42" t="s">
        <v>34</v>
      </c>
      <c r="G5188" s="83" t="s">
        <v>34</v>
      </c>
      <c r="H5188" s="168">
        <v>34619</v>
      </c>
      <c r="I5188" s="31"/>
      <c r="J5188" s="83" t="s">
        <v>188</v>
      </c>
      <c r="K5188" s="31" t="s">
        <v>34</v>
      </c>
      <c r="L5188" s="31"/>
      <c r="M5188" s="168"/>
      <c r="N5188" s="147"/>
      <c r="O5188" s="105" t="s">
        <v>52</v>
      </c>
      <c r="P5188" s="171">
        <v>34619</v>
      </c>
      <c r="Q5188" s="31"/>
      <c r="R5188" s="83" t="s">
        <v>188</v>
      </c>
      <c r="S5188" s="31" t="s">
        <v>34</v>
      </c>
      <c r="T5188" s="31"/>
      <c r="U5188" s="168"/>
      <c r="V5188" s="149"/>
      <c r="W5188" s="140" t="str" cm="1">
        <f t="array" ref="W5188">IF(SUM(LEN(B5188:V5188))=0,"",IF(OR(OR(ISBLANK(F5188),SUM(LEN(C5188),LEN(D5188))=0),AND(NOT(E5188="Unknown"),ISBLANK(J5188)),AND(NOT(O5188="Unknown"),ISBLANK(R5188))),"Missing Information", INDEX(Table15[Entire Service Line Classification], MATCH(SUMIFS(Table15[Unique ID],Table15[System-Owned Portion],E5188,Table15[If Material Anything Other than "Lead" in Column E,Was Material Ever Previously Lead?],G5188,Table15[Customer-Owned Portion],O5188),Table15[Unique ID],0),0)))</f>
        <v>Non-lead</v>
      </c>
      <c r="X5188"/>
    </row>
    <row r="5189" spans="2:24" ht="30" x14ac:dyDescent="0.25">
      <c r="B5189" s="145" t="s">
        <v>5004</v>
      </c>
      <c r="C5189" s="31" t="s">
        <v>12601</v>
      </c>
      <c r="D5189" s="31"/>
      <c r="E5189" s="43" t="s">
        <v>52</v>
      </c>
      <c r="F5189" s="42" t="s">
        <v>34</v>
      </c>
      <c r="G5189" s="83" t="s">
        <v>34</v>
      </c>
      <c r="H5189" s="168">
        <v>34619</v>
      </c>
      <c r="I5189" s="31"/>
      <c r="J5189" s="83" t="s">
        <v>188</v>
      </c>
      <c r="K5189" s="31" t="s">
        <v>34</v>
      </c>
      <c r="L5189" s="31"/>
      <c r="M5189" s="168"/>
      <c r="N5189" s="147"/>
      <c r="O5189" s="105" t="s">
        <v>52</v>
      </c>
      <c r="P5189" s="171">
        <v>34619</v>
      </c>
      <c r="Q5189" s="31"/>
      <c r="R5189" s="83" t="s">
        <v>188</v>
      </c>
      <c r="S5189" s="31" t="s">
        <v>34</v>
      </c>
      <c r="T5189" s="31"/>
      <c r="U5189" s="168"/>
      <c r="V5189" s="149"/>
      <c r="W5189" s="140" t="str" cm="1">
        <f t="array" ref="W5189">IF(SUM(LEN(B5189:V5189))=0,"",IF(OR(OR(ISBLANK(F5189),SUM(LEN(C5189),LEN(D5189))=0),AND(NOT(E5189="Unknown"),ISBLANK(J5189)),AND(NOT(O5189="Unknown"),ISBLANK(R5189))),"Missing Information", INDEX(Table15[Entire Service Line Classification], MATCH(SUMIFS(Table15[Unique ID],Table15[System-Owned Portion],E5189,Table15[If Material Anything Other than "Lead" in Column E,Was Material Ever Previously Lead?],G5189,Table15[Customer-Owned Portion],O5189),Table15[Unique ID],0),0)))</f>
        <v>Non-lead</v>
      </c>
      <c r="X5189"/>
    </row>
    <row r="5190" spans="2:24" ht="30" x14ac:dyDescent="0.25">
      <c r="B5190" s="145" t="s">
        <v>7264</v>
      </c>
      <c r="C5190" s="31" t="s">
        <v>14888</v>
      </c>
      <c r="D5190" s="31"/>
      <c r="E5190" s="43" t="s">
        <v>52</v>
      </c>
      <c r="F5190" s="42" t="s">
        <v>34</v>
      </c>
      <c r="G5190" s="83" t="s">
        <v>34</v>
      </c>
      <c r="H5190" s="168">
        <v>34614</v>
      </c>
      <c r="I5190" s="31"/>
      <c r="J5190" s="83" t="s">
        <v>188</v>
      </c>
      <c r="K5190" s="31" t="s">
        <v>34</v>
      </c>
      <c r="L5190" s="31"/>
      <c r="M5190" s="168"/>
      <c r="N5190" s="147"/>
      <c r="O5190" s="105" t="s">
        <v>52</v>
      </c>
      <c r="P5190" s="171">
        <v>34614</v>
      </c>
      <c r="Q5190" s="31"/>
      <c r="R5190" s="83" t="s">
        <v>188</v>
      </c>
      <c r="S5190" s="31" t="s">
        <v>34</v>
      </c>
      <c r="T5190" s="31"/>
      <c r="U5190" s="168"/>
      <c r="V5190" s="149"/>
      <c r="W5190" s="140" t="str" cm="1">
        <f t="array" ref="W5190">IF(SUM(LEN(B5190:V5190))=0,"",IF(OR(OR(ISBLANK(F5190),SUM(LEN(C5190),LEN(D5190))=0),AND(NOT(E5190="Unknown"),ISBLANK(J5190)),AND(NOT(O5190="Unknown"),ISBLANK(R5190))),"Missing Information", INDEX(Table15[Entire Service Line Classification], MATCH(SUMIFS(Table15[Unique ID],Table15[System-Owned Portion],E5190,Table15[If Material Anything Other than "Lead" in Column E,Was Material Ever Previously Lead?],G5190,Table15[Customer-Owned Portion],O5190),Table15[Unique ID],0),0)))</f>
        <v>Non-lead</v>
      </c>
      <c r="X5190"/>
    </row>
    <row r="5191" spans="2:24" ht="30" x14ac:dyDescent="0.25">
      <c r="B5191" s="145" t="s">
        <v>1012</v>
      </c>
      <c r="C5191" s="31" t="s">
        <v>8425</v>
      </c>
      <c r="D5191" s="31"/>
      <c r="E5191" s="43" t="s">
        <v>52</v>
      </c>
      <c r="F5191" s="42" t="s">
        <v>34</v>
      </c>
      <c r="G5191" s="83" t="s">
        <v>34</v>
      </c>
      <c r="H5191" s="168">
        <v>34598</v>
      </c>
      <c r="I5191" s="31"/>
      <c r="J5191" s="83" t="s">
        <v>188</v>
      </c>
      <c r="K5191" s="31" t="s">
        <v>34</v>
      </c>
      <c r="L5191" s="31"/>
      <c r="M5191" s="168"/>
      <c r="N5191" s="147"/>
      <c r="O5191" s="105" t="s">
        <v>52</v>
      </c>
      <c r="P5191" s="171">
        <v>34598</v>
      </c>
      <c r="Q5191" s="31"/>
      <c r="R5191" s="83" t="s">
        <v>188</v>
      </c>
      <c r="S5191" s="31" t="s">
        <v>34</v>
      </c>
      <c r="T5191" s="31"/>
      <c r="U5191" s="168"/>
      <c r="V5191" s="149"/>
      <c r="W5191" s="140" t="str" cm="1">
        <f t="array" ref="W5191">IF(SUM(LEN(B5191:V5191))=0,"",IF(OR(OR(ISBLANK(F5191),SUM(LEN(C5191),LEN(D5191))=0),AND(NOT(E5191="Unknown"),ISBLANK(J5191)),AND(NOT(O5191="Unknown"),ISBLANK(R5191))),"Missing Information", INDEX(Table15[Entire Service Line Classification], MATCH(SUMIFS(Table15[Unique ID],Table15[System-Owned Portion],E5191,Table15[If Material Anything Other than "Lead" in Column E,Was Material Ever Previously Lead?],G5191,Table15[Customer-Owned Portion],O5191),Table15[Unique ID],0),0)))</f>
        <v>Non-lead</v>
      </c>
      <c r="X5191"/>
    </row>
    <row r="5192" spans="2:24" ht="30" x14ac:dyDescent="0.25">
      <c r="B5192" s="145" t="s">
        <v>4640</v>
      </c>
      <c r="C5192" s="31" t="s">
        <v>12237</v>
      </c>
      <c r="D5192" s="31"/>
      <c r="E5192" s="43" t="s">
        <v>52</v>
      </c>
      <c r="F5192" s="42" t="s">
        <v>34</v>
      </c>
      <c r="G5192" s="83" t="s">
        <v>34</v>
      </c>
      <c r="H5192" s="168">
        <v>34598</v>
      </c>
      <c r="I5192" s="31"/>
      <c r="J5192" s="83" t="s">
        <v>188</v>
      </c>
      <c r="K5192" s="31" t="s">
        <v>34</v>
      </c>
      <c r="L5192" s="31"/>
      <c r="M5192" s="168"/>
      <c r="N5192" s="147"/>
      <c r="O5192" s="105" t="s">
        <v>52</v>
      </c>
      <c r="P5192" s="171">
        <v>34598</v>
      </c>
      <c r="Q5192" s="31"/>
      <c r="R5192" s="83" t="s">
        <v>188</v>
      </c>
      <c r="S5192" s="31" t="s">
        <v>34</v>
      </c>
      <c r="T5192" s="31"/>
      <c r="U5192" s="168"/>
      <c r="V5192" s="149"/>
      <c r="W5192" s="140" t="str" cm="1">
        <f t="array" ref="W5192">IF(SUM(LEN(B5192:V5192))=0,"",IF(OR(OR(ISBLANK(F5192),SUM(LEN(C5192),LEN(D5192))=0),AND(NOT(E5192="Unknown"),ISBLANK(J5192)),AND(NOT(O5192="Unknown"),ISBLANK(R5192))),"Missing Information", INDEX(Table15[Entire Service Line Classification], MATCH(SUMIFS(Table15[Unique ID],Table15[System-Owned Portion],E5192,Table15[If Material Anything Other than "Lead" in Column E,Was Material Ever Previously Lead?],G5192,Table15[Customer-Owned Portion],O5192),Table15[Unique ID],0),0)))</f>
        <v>Non-lead</v>
      </c>
      <c r="X5192"/>
    </row>
    <row r="5193" spans="2:24" ht="30" x14ac:dyDescent="0.25">
      <c r="B5193" s="145" t="s">
        <v>4831</v>
      </c>
      <c r="C5193" s="31" t="s">
        <v>12428</v>
      </c>
      <c r="D5193" s="31"/>
      <c r="E5193" s="43" t="s">
        <v>52</v>
      </c>
      <c r="F5193" s="42" t="s">
        <v>34</v>
      </c>
      <c r="G5193" s="83" t="s">
        <v>34</v>
      </c>
      <c r="H5193" s="168">
        <v>34598</v>
      </c>
      <c r="I5193" s="31"/>
      <c r="J5193" s="83" t="s">
        <v>188</v>
      </c>
      <c r="K5193" s="31" t="s">
        <v>34</v>
      </c>
      <c r="L5193" s="31"/>
      <c r="M5193" s="168"/>
      <c r="N5193" s="147"/>
      <c r="O5193" s="105" t="s">
        <v>52</v>
      </c>
      <c r="P5193" s="171">
        <v>34598</v>
      </c>
      <c r="Q5193" s="31"/>
      <c r="R5193" s="83" t="s">
        <v>188</v>
      </c>
      <c r="S5193" s="31" t="s">
        <v>34</v>
      </c>
      <c r="T5193" s="31"/>
      <c r="U5193" s="168"/>
      <c r="V5193" s="149"/>
      <c r="W5193" s="140" t="str" cm="1">
        <f t="array" ref="W5193">IF(SUM(LEN(B5193:V5193))=0,"",IF(OR(OR(ISBLANK(F5193),SUM(LEN(C5193),LEN(D5193))=0),AND(NOT(E5193="Unknown"),ISBLANK(J5193)),AND(NOT(O5193="Unknown"),ISBLANK(R5193))),"Missing Information", INDEX(Table15[Entire Service Line Classification], MATCH(SUMIFS(Table15[Unique ID],Table15[System-Owned Portion],E5193,Table15[If Material Anything Other than "Lead" in Column E,Was Material Ever Previously Lead?],G5193,Table15[Customer-Owned Portion],O5193),Table15[Unique ID],0),0)))</f>
        <v>Non-lead</v>
      </c>
      <c r="X5193"/>
    </row>
    <row r="5194" spans="2:24" ht="30" x14ac:dyDescent="0.25">
      <c r="B5194" s="145" t="s">
        <v>4926</v>
      </c>
      <c r="C5194" s="31" t="s">
        <v>12523</v>
      </c>
      <c r="D5194" s="31"/>
      <c r="E5194" s="43" t="s">
        <v>52</v>
      </c>
      <c r="F5194" s="42" t="s">
        <v>34</v>
      </c>
      <c r="G5194" s="83" t="s">
        <v>34</v>
      </c>
      <c r="H5194" s="168">
        <v>34598</v>
      </c>
      <c r="I5194" s="31"/>
      <c r="J5194" s="83" t="s">
        <v>188</v>
      </c>
      <c r="K5194" s="31" t="s">
        <v>34</v>
      </c>
      <c r="L5194" s="31"/>
      <c r="M5194" s="168"/>
      <c r="N5194" s="147"/>
      <c r="O5194" s="105" t="s">
        <v>52</v>
      </c>
      <c r="P5194" s="171">
        <v>34598</v>
      </c>
      <c r="Q5194" s="31"/>
      <c r="R5194" s="83" t="s">
        <v>188</v>
      </c>
      <c r="S5194" s="31" t="s">
        <v>34</v>
      </c>
      <c r="T5194" s="31"/>
      <c r="U5194" s="168"/>
      <c r="V5194" s="149"/>
      <c r="W5194" s="140" t="str" cm="1">
        <f t="array" ref="W5194">IF(SUM(LEN(B5194:V5194))=0,"",IF(OR(OR(ISBLANK(F5194),SUM(LEN(C5194),LEN(D5194))=0),AND(NOT(E5194="Unknown"),ISBLANK(J5194)),AND(NOT(O5194="Unknown"),ISBLANK(R5194))),"Missing Information", INDEX(Table15[Entire Service Line Classification], MATCH(SUMIFS(Table15[Unique ID],Table15[System-Owned Portion],E5194,Table15[If Material Anything Other than "Lead" in Column E,Was Material Ever Previously Lead?],G5194,Table15[Customer-Owned Portion],O5194),Table15[Unique ID],0),0)))</f>
        <v>Non-lead</v>
      </c>
      <c r="X5194"/>
    </row>
    <row r="5195" spans="2:24" ht="30" x14ac:dyDescent="0.25">
      <c r="B5195" s="145" t="s">
        <v>4959</v>
      </c>
      <c r="C5195" s="31" t="s">
        <v>12556</v>
      </c>
      <c r="D5195" s="31"/>
      <c r="E5195" s="43" t="s">
        <v>52</v>
      </c>
      <c r="F5195" s="42" t="s">
        <v>34</v>
      </c>
      <c r="G5195" s="83" t="s">
        <v>34</v>
      </c>
      <c r="H5195" s="168">
        <v>34598</v>
      </c>
      <c r="I5195" s="31"/>
      <c r="J5195" s="83" t="s">
        <v>188</v>
      </c>
      <c r="K5195" s="31" t="s">
        <v>34</v>
      </c>
      <c r="L5195" s="31"/>
      <c r="M5195" s="168"/>
      <c r="N5195" s="147"/>
      <c r="O5195" s="105" t="s">
        <v>52</v>
      </c>
      <c r="P5195" s="171">
        <v>34598</v>
      </c>
      <c r="Q5195" s="31"/>
      <c r="R5195" s="83" t="s">
        <v>188</v>
      </c>
      <c r="S5195" s="31" t="s">
        <v>34</v>
      </c>
      <c r="T5195" s="31"/>
      <c r="U5195" s="168"/>
      <c r="V5195" s="149"/>
      <c r="W5195" s="140" t="str" cm="1">
        <f t="array" ref="W5195">IF(SUM(LEN(B5195:V5195))=0,"",IF(OR(OR(ISBLANK(F5195),SUM(LEN(C5195),LEN(D5195))=0),AND(NOT(E5195="Unknown"),ISBLANK(J5195)),AND(NOT(O5195="Unknown"),ISBLANK(R5195))),"Missing Information", INDEX(Table15[Entire Service Line Classification], MATCH(SUMIFS(Table15[Unique ID],Table15[System-Owned Portion],E5195,Table15[If Material Anything Other than "Lead" in Column E,Was Material Ever Previously Lead?],G5195,Table15[Customer-Owned Portion],O5195),Table15[Unique ID],0),0)))</f>
        <v>Non-lead</v>
      </c>
      <c r="X5195"/>
    </row>
    <row r="5196" spans="2:24" ht="30" x14ac:dyDescent="0.25">
      <c r="B5196" s="145" t="s">
        <v>5053</v>
      </c>
      <c r="C5196" s="31" t="s">
        <v>12650</v>
      </c>
      <c r="D5196" s="31"/>
      <c r="E5196" s="43" t="s">
        <v>52</v>
      </c>
      <c r="F5196" s="42" t="s">
        <v>34</v>
      </c>
      <c r="G5196" s="83" t="s">
        <v>34</v>
      </c>
      <c r="H5196" s="168">
        <v>34598</v>
      </c>
      <c r="I5196" s="31"/>
      <c r="J5196" s="83" t="s">
        <v>188</v>
      </c>
      <c r="K5196" s="31" t="s">
        <v>34</v>
      </c>
      <c r="L5196" s="31"/>
      <c r="M5196" s="168"/>
      <c r="N5196" s="147"/>
      <c r="O5196" s="105" t="s">
        <v>52</v>
      </c>
      <c r="P5196" s="171">
        <v>34598</v>
      </c>
      <c r="Q5196" s="31"/>
      <c r="R5196" s="83" t="s">
        <v>188</v>
      </c>
      <c r="S5196" s="31" t="s">
        <v>34</v>
      </c>
      <c r="T5196" s="31"/>
      <c r="U5196" s="168"/>
      <c r="V5196" s="149"/>
      <c r="W5196" s="140" t="str" cm="1">
        <f t="array" ref="W5196">IF(SUM(LEN(B5196:V5196))=0,"",IF(OR(OR(ISBLANK(F5196),SUM(LEN(C5196),LEN(D5196))=0),AND(NOT(E5196="Unknown"),ISBLANK(J5196)),AND(NOT(O5196="Unknown"),ISBLANK(R5196))),"Missing Information", INDEX(Table15[Entire Service Line Classification], MATCH(SUMIFS(Table15[Unique ID],Table15[System-Owned Portion],E5196,Table15[If Material Anything Other than "Lead" in Column E,Was Material Ever Previously Lead?],G5196,Table15[Customer-Owned Portion],O5196),Table15[Unique ID],0),0)))</f>
        <v>Non-lead</v>
      </c>
      <c r="X5196"/>
    </row>
    <row r="5197" spans="2:24" ht="30" x14ac:dyDescent="0.25">
      <c r="B5197" s="145" t="s">
        <v>487</v>
      </c>
      <c r="C5197" s="31" t="s">
        <v>7902</v>
      </c>
      <c r="D5197" s="31"/>
      <c r="E5197" s="43" t="s">
        <v>52</v>
      </c>
      <c r="F5197" s="42" t="s">
        <v>34</v>
      </c>
      <c r="G5197" s="83" t="s">
        <v>34</v>
      </c>
      <c r="H5197" s="168">
        <v>34589</v>
      </c>
      <c r="I5197" s="31"/>
      <c r="J5197" s="83" t="s">
        <v>188</v>
      </c>
      <c r="K5197" s="31" t="s">
        <v>34</v>
      </c>
      <c r="L5197" s="31"/>
      <c r="M5197" s="168"/>
      <c r="N5197" s="147"/>
      <c r="O5197" s="105" t="s">
        <v>52</v>
      </c>
      <c r="P5197" s="171">
        <v>34589</v>
      </c>
      <c r="Q5197" s="31"/>
      <c r="R5197" s="83" t="s">
        <v>188</v>
      </c>
      <c r="S5197" s="31" t="s">
        <v>34</v>
      </c>
      <c r="T5197" s="31"/>
      <c r="U5197" s="168"/>
      <c r="V5197" s="149"/>
      <c r="W5197" s="140" t="str" cm="1">
        <f t="array" ref="W5197">IF(SUM(LEN(B5197:V5197))=0,"",IF(OR(OR(ISBLANK(F5197),SUM(LEN(C5197),LEN(D5197))=0),AND(NOT(E5197="Unknown"),ISBLANK(J5197)),AND(NOT(O5197="Unknown"),ISBLANK(R5197))),"Missing Information", INDEX(Table15[Entire Service Line Classification], MATCH(SUMIFS(Table15[Unique ID],Table15[System-Owned Portion],E5197,Table15[If Material Anything Other than "Lead" in Column E,Was Material Ever Previously Lead?],G5197,Table15[Customer-Owned Portion],O5197),Table15[Unique ID],0),0)))</f>
        <v>Non-lead</v>
      </c>
      <c r="X5197"/>
    </row>
    <row r="5198" spans="2:24" ht="30" x14ac:dyDescent="0.25">
      <c r="B5198" s="145" t="s">
        <v>914</v>
      </c>
      <c r="C5198" s="31" t="s">
        <v>8327</v>
      </c>
      <c r="D5198" s="31"/>
      <c r="E5198" s="43" t="s">
        <v>52</v>
      </c>
      <c r="F5198" s="42" t="s">
        <v>34</v>
      </c>
      <c r="G5198" s="83" t="s">
        <v>34</v>
      </c>
      <c r="H5198" s="168">
        <v>34578</v>
      </c>
      <c r="I5198" s="31"/>
      <c r="J5198" s="83" t="s">
        <v>188</v>
      </c>
      <c r="K5198" s="31" t="s">
        <v>34</v>
      </c>
      <c r="L5198" s="31"/>
      <c r="M5198" s="168"/>
      <c r="N5198" s="147"/>
      <c r="O5198" s="105" t="s">
        <v>52</v>
      </c>
      <c r="P5198" s="171">
        <v>34578</v>
      </c>
      <c r="Q5198" s="31"/>
      <c r="R5198" s="83" t="s">
        <v>188</v>
      </c>
      <c r="S5198" s="31" t="s">
        <v>34</v>
      </c>
      <c r="T5198" s="31"/>
      <c r="U5198" s="168"/>
      <c r="V5198" s="149"/>
      <c r="W5198" s="140" t="str" cm="1">
        <f t="array" ref="W5198">IF(SUM(LEN(B5198:V5198))=0,"",IF(OR(OR(ISBLANK(F5198),SUM(LEN(C5198),LEN(D5198))=0),AND(NOT(E5198="Unknown"),ISBLANK(J5198)),AND(NOT(O5198="Unknown"),ISBLANK(R5198))),"Missing Information", INDEX(Table15[Entire Service Line Classification], MATCH(SUMIFS(Table15[Unique ID],Table15[System-Owned Portion],E5198,Table15[If Material Anything Other than "Lead" in Column E,Was Material Ever Previously Lead?],G5198,Table15[Customer-Owned Portion],O5198),Table15[Unique ID],0),0)))</f>
        <v>Non-lead</v>
      </c>
      <c r="X5198"/>
    </row>
    <row r="5199" spans="2:24" ht="30" x14ac:dyDescent="0.25">
      <c r="B5199" s="145" t="s">
        <v>758</v>
      </c>
      <c r="C5199" s="31" t="s">
        <v>8171</v>
      </c>
      <c r="D5199" s="31"/>
      <c r="E5199" s="43" t="s">
        <v>52</v>
      </c>
      <c r="F5199" s="42" t="s">
        <v>34</v>
      </c>
      <c r="G5199" s="83" t="s">
        <v>34</v>
      </c>
      <c r="H5199" s="168">
        <v>34575</v>
      </c>
      <c r="I5199" s="31"/>
      <c r="J5199" s="83" t="s">
        <v>188</v>
      </c>
      <c r="K5199" s="31" t="s">
        <v>34</v>
      </c>
      <c r="L5199" s="31"/>
      <c r="M5199" s="168"/>
      <c r="N5199" s="147"/>
      <c r="O5199" s="105" t="s">
        <v>52</v>
      </c>
      <c r="P5199" s="171">
        <v>34575</v>
      </c>
      <c r="Q5199" s="31"/>
      <c r="R5199" s="83" t="s">
        <v>188</v>
      </c>
      <c r="S5199" s="31" t="s">
        <v>34</v>
      </c>
      <c r="T5199" s="31"/>
      <c r="U5199" s="168"/>
      <c r="V5199" s="149"/>
      <c r="W5199" s="140" t="str" cm="1">
        <f t="array" ref="W5199">IF(SUM(LEN(B5199:V5199))=0,"",IF(OR(OR(ISBLANK(F5199),SUM(LEN(C5199),LEN(D5199))=0),AND(NOT(E5199="Unknown"),ISBLANK(J5199)),AND(NOT(O5199="Unknown"),ISBLANK(R5199))),"Missing Information", INDEX(Table15[Entire Service Line Classification], MATCH(SUMIFS(Table15[Unique ID],Table15[System-Owned Portion],E5199,Table15[If Material Anything Other than "Lead" in Column E,Was Material Ever Previously Lead?],G5199,Table15[Customer-Owned Portion],O5199),Table15[Unique ID],0),0)))</f>
        <v>Non-lead</v>
      </c>
      <c r="X5199"/>
    </row>
    <row r="5200" spans="2:24" ht="30" x14ac:dyDescent="0.25">
      <c r="B5200" s="145" t="s">
        <v>2958</v>
      </c>
      <c r="C5200" s="31" t="s">
        <v>10390</v>
      </c>
      <c r="D5200" s="31"/>
      <c r="E5200" s="43" t="s">
        <v>52</v>
      </c>
      <c r="F5200" s="42" t="s">
        <v>34</v>
      </c>
      <c r="G5200" s="83" t="s">
        <v>34</v>
      </c>
      <c r="H5200" s="168">
        <v>34574</v>
      </c>
      <c r="I5200" s="31"/>
      <c r="J5200" s="83" t="s">
        <v>188</v>
      </c>
      <c r="K5200" s="31" t="s">
        <v>34</v>
      </c>
      <c r="L5200" s="31"/>
      <c r="M5200" s="168"/>
      <c r="N5200" s="147"/>
      <c r="O5200" s="105" t="s">
        <v>52</v>
      </c>
      <c r="P5200" s="171">
        <v>34574</v>
      </c>
      <c r="Q5200" s="31"/>
      <c r="R5200" s="83" t="s">
        <v>188</v>
      </c>
      <c r="S5200" s="31" t="s">
        <v>34</v>
      </c>
      <c r="T5200" s="31"/>
      <c r="U5200" s="168"/>
      <c r="V5200" s="149"/>
      <c r="W5200" s="140" t="str" cm="1">
        <f t="array" ref="W5200">IF(SUM(LEN(B5200:V5200))=0,"",IF(OR(OR(ISBLANK(F5200),SUM(LEN(C5200),LEN(D5200))=0),AND(NOT(E5200="Unknown"),ISBLANK(J5200)),AND(NOT(O5200="Unknown"),ISBLANK(R5200))),"Missing Information", INDEX(Table15[Entire Service Line Classification], MATCH(SUMIFS(Table15[Unique ID],Table15[System-Owned Portion],E5200,Table15[If Material Anything Other than "Lead" in Column E,Was Material Ever Previously Lead?],G5200,Table15[Customer-Owned Portion],O5200),Table15[Unique ID],0),0)))</f>
        <v>Non-lead</v>
      </c>
      <c r="X5200"/>
    </row>
    <row r="5201" spans="2:24" ht="30" x14ac:dyDescent="0.25">
      <c r="B5201" s="145" t="s">
        <v>1470</v>
      </c>
      <c r="C5201" s="31" t="s">
        <v>12060</v>
      </c>
      <c r="D5201" s="31"/>
      <c r="E5201" s="43" t="s">
        <v>52</v>
      </c>
      <c r="F5201" s="42" t="s">
        <v>34</v>
      </c>
      <c r="G5201" s="83" t="s">
        <v>34</v>
      </c>
      <c r="H5201" s="168">
        <v>34571</v>
      </c>
      <c r="I5201" s="31"/>
      <c r="J5201" s="83" t="s">
        <v>188</v>
      </c>
      <c r="K5201" s="31" t="s">
        <v>34</v>
      </c>
      <c r="L5201" s="31"/>
      <c r="M5201" s="168"/>
      <c r="N5201" s="147"/>
      <c r="O5201" s="105" t="s">
        <v>52</v>
      </c>
      <c r="P5201" s="171">
        <v>34571</v>
      </c>
      <c r="Q5201" s="31"/>
      <c r="R5201" s="83" t="s">
        <v>188</v>
      </c>
      <c r="S5201" s="31" t="s">
        <v>34</v>
      </c>
      <c r="T5201" s="31"/>
      <c r="U5201" s="168"/>
      <c r="V5201" s="149"/>
      <c r="W5201" s="140" t="str" cm="1">
        <f t="array" ref="W5201">IF(SUM(LEN(B5201:V5201))=0,"",IF(OR(OR(ISBLANK(F5201),SUM(LEN(C5201),LEN(D5201))=0),AND(NOT(E5201="Unknown"),ISBLANK(J5201)),AND(NOT(O5201="Unknown"),ISBLANK(R5201))),"Missing Information", INDEX(Table15[Entire Service Line Classification], MATCH(SUMIFS(Table15[Unique ID],Table15[System-Owned Portion],E5201,Table15[If Material Anything Other than "Lead" in Column E,Was Material Ever Previously Lead?],G5201,Table15[Customer-Owned Portion],O5201),Table15[Unique ID],0),0)))</f>
        <v>Non-lead</v>
      </c>
      <c r="X5201"/>
    </row>
    <row r="5202" spans="2:24" ht="30" x14ac:dyDescent="0.25">
      <c r="B5202" s="145" t="s">
        <v>1470</v>
      </c>
      <c r="C5202" s="31" t="s">
        <v>12067</v>
      </c>
      <c r="D5202" s="31"/>
      <c r="E5202" s="43" t="s">
        <v>52</v>
      </c>
      <c r="F5202" s="42" t="s">
        <v>34</v>
      </c>
      <c r="G5202" s="83" t="s">
        <v>34</v>
      </c>
      <c r="H5202" s="168">
        <v>34571</v>
      </c>
      <c r="I5202" s="31"/>
      <c r="J5202" s="83" t="s">
        <v>188</v>
      </c>
      <c r="K5202" s="31" t="s">
        <v>34</v>
      </c>
      <c r="L5202" s="31"/>
      <c r="M5202" s="168"/>
      <c r="N5202" s="147"/>
      <c r="O5202" s="105" t="s">
        <v>52</v>
      </c>
      <c r="P5202" s="171">
        <v>34571</v>
      </c>
      <c r="Q5202" s="31"/>
      <c r="R5202" s="83" t="s">
        <v>188</v>
      </c>
      <c r="S5202" s="31" t="s">
        <v>34</v>
      </c>
      <c r="T5202" s="31"/>
      <c r="U5202" s="168"/>
      <c r="V5202" s="149"/>
      <c r="W5202" s="140" t="str" cm="1">
        <f t="array" ref="W5202">IF(SUM(LEN(B5202:V5202))=0,"",IF(OR(OR(ISBLANK(F5202),SUM(LEN(C5202),LEN(D5202))=0),AND(NOT(E5202="Unknown"),ISBLANK(J5202)),AND(NOT(O5202="Unknown"),ISBLANK(R5202))),"Missing Information", INDEX(Table15[Entire Service Line Classification], MATCH(SUMIFS(Table15[Unique ID],Table15[System-Owned Portion],E5202,Table15[If Material Anything Other than "Lead" in Column E,Was Material Ever Previously Lead?],G5202,Table15[Customer-Owned Portion],O5202),Table15[Unique ID],0),0)))</f>
        <v>Non-lead</v>
      </c>
      <c r="X5202"/>
    </row>
    <row r="5203" spans="2:24" ht="30" x14ac:dyDescent="0.25">
      <c r="B5203" s="145" t="s">
        <v>7133</v>
      </c>
      <c r="C5203" s="31" t="s">
        <v>14757</v>
      </c>
      <c r="D5203" s="31"/>
      <c r="E5203" s="43" t="s">
        <v>52</v>
      </c>
      <c r="F5203" s="42" t="s">
        <v>34</v>
      </c>
      <c r="G5203" s="83" t="s">
        <v>34</v>
      </c>
      <c r="H5203" s="168">
        <v>34571</v>
      </c>
      <c r="I5203" s="31"/>
      <c r="J5203" s="83" t="s">
        <v>188</v>
      </c>
      <c r="K5203" s="31" t="s">
        <v>34</v>
      </c>
      <c r="L5203" s="31"/>
      <c r="M5203" s="168"/>
      <c r="N5203" s="147"/>
      <c r="O5203" s="105" t="s">
        <v>52</v>
      </c>
      <c r="P5203" s="171">
        <v>34571</v>
      </c>
      <c r="Q5203" s="31"/>
      <c r="R5203" s="83" t="s">
        <v>188</v>
      </c>
      <c r="S5203" s="31" t="s">
        <v>34</v>
      </c>
      <c r="T5203" s="31"/>
      <c r="U5203" s="168"/>
      <c r="V5203" s="149"/>
      <c r="W5203" s="140" t="str" cm="1">
        <f t="array" ref="W5203">IF(SUM(LEN(B5203:V5203))=0,"",IF(OR(OR(ISBLANK(F5203),SUM(LEN(C5203),LEN(D5203))=0),AND(NOT(E5203="Unknown"),ISBLANK(J5203)),AND(NOT(O5203="Unknown"),ISBLANK(R5203))),"Missing Information", INDEX(Table15[Entire Service Line Classification], MATCH(SUMIFS(Table15[Unique ID],Table15[System-Owned Portion],E5203,Table15[If Material Anything Other than "Lead" in Column E,Was Material Ever Previously Lead?],G5203,Table15[Customer-Owned Portion],O5203),Table15[Unique ID],0),0)))</f>
        <v>Non-lead</v>
      </c>
      <c r="X5203"/>
    </row>
    <row r="5204" spans="2:24" ht="30" x14ac:dyDescent="0.25">
      <c r="B5204" s="145" t="s">
        <v>7162</v>
      </c>
      <c r="C5204" s="31" t="s">
        <v>14786</v>
      </c>
      <c r="D5204" s="31"/>
      <c r="E5204" s="43" t="s">
        <v>52</v>
      </c>
      <c r="F5204" s="42" t="s">
        <v>34</v>
      </c>
      <c r="G5204" s="83" t="s">
        <v>34</v>
      </c>
      <c r="H5204" s="168">
        <v>34567</v>
      </c>
      <c r="I5204" s="31"/>
      <c r="J5204" s="83" t="s">
        <v>188</v>
      </c>
      <c r="K5204" s="31" t="s">
        <v>34</v>
      </c>
      <c r="L5204" s="31"/>
      <c r="M5204" s="168"/>
      <c r="N5204" s="147"/>
      <c r="O5204" s="105" t="s">
        <v>52</v>
      </c>
      <c r="P5204" s="171">
        <v>34567</v>
      </c>
      <c r="Q5204" s="31"/>
      <c r="R5204" s="83" t="s">
        <v>188</v>
      </c>
      <c r="S5204" s="31" t="s">
        <v>34</v>
      </c>
      <c r="T5204" s="31"/>
      <c r="U5204" s="168"/>
      <c r="V5204" s="149"/>
      <c r="W5204" s="140" t="str" cm="1">
        <f t="array" ref="W5204">IF(SUM(LEN(B5204:V5204))=0,"",IF(OR(OR(ISBLANK(F5204),SUM(LEN(C5204),LEN(D5204))=0),AND(NOT(E5204="Unknown"),ISBLANK(J5204)),AND(NOT(O5204="Unknown"),ISBLANK(R5204))),"Missing Information", INDEX(Table15[Entire Service Line Classification], MATCH(SUMIFS(Table15[Unique ID],Table15[System-Owned Portion],E5204,Table15[If Material Anything Other than "Lead" in Column E,Was Material Ever Previously Lead?],G5204,Table15[Customer-Owned Portion],O5204),Table15[Unique ID],0),0)))</f>
        <v>Non-lead</v>
      </c>
      <c r="X5204"/>
    </row>
    <row r="5205" spans="2:24" ht="30" x14ac:dyDescent="0.25">
      <c r="B5205" s="145" t="s">
        <v>7243</v>
      </c>
      <c r="C5205" s="31" t="s">
        <v>14867</v>
      </c>
      <c r="D5205" s="31"/>
      <c r="E5205" s="43" t="s">
        <v>52</v>
      </c>
      <c r="F5205" s="42" t="s">
        <v>34</v>
      </c>
      <c r="G5205" s="83" t="s">
        <v>34</v>
      </c>
      <c r="H5205" s="168">
        <v>34567</v>
      </c>
      <c r="I5205" s="31"/>
      <c r="J5205" s="83" t="s">
        <v>188</v>
      </c>
      <c r="K5205" s="31" t="s">
        <v>34</v>
      </c>
      <c r="L5205" s="31"/>
      <c r="M5205" s="168"/>
      <c r="N5205" s="147"/>
      <c r="O5205" s="105" t="s">
        <v>52</v>
      </c>
      <c r="P5205" s="171">
        <v>34567</v>
      </c>
      <c r="Q5205" s="31"/>
      <c r="R5205" s="83" t="s">
        <v>188</v>
      </c>
      <c r="S5205" s="31" t="s">
        <v>34</v>
      </c>
      <c r="T5205" s="31"/>
      <c r="U5205" s="168"/>
      <c r="V5205" s="149"/>
      <c r="W5205" s="140" t="str" cm="1">
        <f t="array" ref="W5205">IF(SUM(LEN(B5205:V5205))=0,"",IF(OR(OR(ISBLANK(F5205),SUM(LEN(C5205),LEN(D5205))=0),AND(NOT(E5205="Unknown"),ISBLANK(J5205)),AND(NOT(O5205="Unknown"),ISBLANK(R5205))),"Missing Information", INDEX(Table15[Entire Service Line Classification], MATCH(SUMIFS(Table15[Unique ID],Table15[System-Owned Portion],E5205,Table15[If Material Anything Other than "Lead" in Column E,Was Material Ever Previously Lead?],G5205,Table15[Customer-Owned Portion],O5205),Table15[Unique ID],0),0)))</f>
        <v>Non-lead</v>
      </c>
      <c r="X5205"/>
    </row>
    <row r="5206" spans="2:24" ht="30" x14ac:dyDescent="0.25">
      <c r="B5206" s="145" t="s">
        <v>5055</v>
      </c>
      <c r="C5206" s="31" t="s">
        <v>12652</v>
      </c>
      <c r="D5206" s="31"/>
      <c r="E5206" s="43" t="s">
        <v>52</v>
      </c>
      <c r="F5206" s="42" t="s">
        <v>34</v>
      </c>
      <c r="G5206" s="83" t="s">
        <v>34</v>
      </c>
      <c r="H5206" s="168">
        <v>34561</v>
      </c>
      <c r="I5206" s="31"/>
      <c r="J5206" s="83" t="s">
        <v>188</v>
      </c>
      <c r="K5206" s="31" t="s">
        <v>34</v>
      </c>
      <c r="L5206" s="31"/>
      <c r="M5206" s="168"/>
      <c r="N5206" s="147"/>
      <c r="O5206" s="105" t="s">
        <v>52</v>
      </c>
      <c r="P5206" s="171">
        <v>34561</v>
      </c>
      <c r="Q5206" s="31"/>
      <c r="R5206" s="83" t="s">
        <v>188</v>
      </c>
      <c r="S5206" s="31" t="s">
        <v>34</v>
      </c>
      <c r="T5206" s="31"/>
      <c r="U5206" s="168"/>
      <c r="V5206" s="149"/>
      <c r="W5206" s="140" t="str" cm="1">
        <f t="array" ref="W5206">IF(SUM(LEN(B5206:V5206))=0,"",IF(OR(OR(ISBLANK(F5206),SUM(LEN(C5206),LEN(D5206))=0),AND(NOT(E5206="Unknown"),ISBLANK(J5206)),AND(NOT(O5206="Unknown"),ISBLANK(R5206))),"Missing Information", INDEX(Table15[Entire Service Line Classification], MATCH(SUMIFS(Table15[Unique ID],Table15[System-Owned Portion],E5206,Table15[If Material Anything Other than "Lead" in Column E,Was Material Ever Previously Lead?],G5206,Table15[Customer-Owned Portion],O5206),Table15[Unique ID],0),0)))</f>
        <v>Non-lead</v>
      </c>
      <c r="X5206"/>
    </row>
    <row r="5207" spans="2:24" ht="30" x14ac:dyDescent="0.25">
      <c r="B5207" s="145" t="s">
        <v>4661</v>
      </c>
      <c r="C5207" s="31" t="s">
        <v>12258</v>
      </c>
      <c r="D5207" s="31"/>
      <c r="E5207" s="43" t="s">
        <v>52</v>
      </c>
      <c r="F5207" s="42" t="s">
        <v>34</v>
      </c>
      <c r="G5207" s="83" t="s">
        <v>34</v>
      </c>
      <c r="H5207" s="168">
        <v>34558</v>
      </c>
      <c r="I5207" s="31"/>
      <c r="J5207" s="83" t="s">
        <v>188</v>
      </c>
      <c r="K5207" s="31" t="s">
        <v>34</v>
      </c>
      <c r="L5207" s="31"/>
      <c r="M5207" s="168"/>
      <c r="N5207" s="147"/>
      <c r="O5207" s="105" t="s">
        <v>52</v>
      </c>
      <c r="P5207" s="171">
        <v>34558</v>
      </c>
      <c r="Q5207" s="31"/>
      <c r="R5207" s="83" t="s">
        <v>188</v>
      </c>
      <c r="S5207" s="31" t="s">
        <v>34</v>
      </c>
      <c r="T5207" s="31"/>
      <c r="U5207" s="168"/>
      <c r="V5207" s="149"/>
      <c r="W5207" s="140" t="str" cm="1">
        <f t="array" ref="W5207">IF(SUM(LEN(B5207:V5207))=0,"",IF(OR(OR(ISBLANK(F5207),SUM(LEN(C5207),LEN(D5207))=0),AND(NOT(E5207="Unknown"),ISBLANK(J5207)),AND(NOT(O5207="Unknown"),ISBLANK(R5207))),"Missing Information", INDEX(Table15[Entire Service Line Classification], MATCH(SUMIFS(Table15[Unique ID],Table15[System-Owned Portion],E5207,Table15[If Material Anything Other than "Lead" in Column E,Was Material Ever Previously Lead?],G5207,Table15[Customer-Owned Portion],O5207),Table15[Unique ID],0),0)))</f>
        <v>Non-lead</v>
      </c>
      <c r="X5207"/>
    </row>
    <row r="5208" spans="2:24" ht="30" x14ac:dyDescent="0.25">
      <c r="B5208" s="145" t="s">
        <v>4675</v>
      </c>
      <c r="C5208" s="31" t="s">
        <v>12272</v>
      </c>
      <c r="D5208" s="31"/>
      <c r="E5208" s="43" t="s">
        <v>52</v>
      </c>
      <c r="F5208" s="42" t="s">
        <v>34</v>
      </c>
      <c r="G5208" s="83" t="s">
        <v>34</v>
      </c>
      <c r="H5208" s="168">
        <v>34558</v>
      </c>
      <c r="I5208" s="31"/>
      <c r="J5208" s="83" t="s">
        <v>188</v>
      </c>
      <c r="K5208" s="31" t="s">
        <v>34</v>
      </c>
      <c r="L5208" s="31"/>
      <c r="M5208" s="168"/>
      <c r="N5208" s="147"/>
      <c r="O5208" s="105" t="s">
        <v>52</v>
      </c>
      <c r="P5208" s="171">
        <v>34558</v>
      </c>
      <c r="Q5208" s="31"/>
      <c r="R5208" s="83" t="s">
        <v>188</v>
      </c>
      <c r="S5208" s="31" t="s">
        <v>34</v>
      </c>
      <c r="T5208" s="31"/>
      <c r="U5208" s="168"/>
      <c r="V5208" s="149"/>
      <c r="W5208" s="140" t="str" cm="1">
        <f t="array" ref="W5208">IF(SUM(LEN(B5208:V5208))=0,"",IF(OR(OR(ISBLANK(F5208),SUM(LEN(C5208),LEN(D5208))=0),AND(NOT(E5208="Unknown"),ISBLANK(J5208)),AND(NOT(O5208="Unknown"),ISBLANK(R5208))),"Missing Information", INDEX(Table15[Entire Service Line Classification], MATCH(SUMIFS(Table15[Unique ID],Table15[System-Owned Portion],E5208,Table15[If Material Anything Other than "Lead" in Column E,Was Material Ever Previously Lead?],G5208,Table15[Customer-Owned Portion],O5208),Table15[Unique ID],0),0)))</f>
        <v>Non-lead</v>
      </c>
      <c r="X5208"/>
    </row>
    <row r="5209" spans="2:24" ht="30" x14ac:dyDescent="0.25">
      <c r="B5209" s="145" t="s">
        <v>4679</v>
      </c>
      <c r="C5209" s="31" t="s">
        <v>12276</v>
      </c>
      <c r="D5209" s="31"/>
      <c r="E5209" s="43" t="s">
        <v>52</v>
      </c>
      <c r="F5209" s="42" t="s">
        <v>34</v>
      </c>
      <c r="G5209" s="83" t="s">
        <v>34</v>
      </c>
      <c r="H5209" s="168">
        <v>34558</v>
      </c>
      <c r="I5209" s="31"/>
      <c r="J5209" s="83" t="s">
        <v>188</v>
      </c>
      <c r="K5209" s="31" t="s">
        <v>34</v>
      </c>
      <c r="L5209" s="31"/>
      <c r="M5209" s="168"/>
      <c r="N5209" s="147"/>
      <c r="O5209" s="105" t="s">
        <v>52</v>
      </c>
      <c r="P5209" s="171">
        <v>34558</v>
      </c>
      <c r="Q5209" s="31"/>
      <c r="R5209" s="83" t="s">
        <v>188</v>
      </c>
      <c r="S5209" s="31" t="s">
        <v>34</v>
      </c>
      <c r="T5209" s="31"/>
      <c r="U5209" s="168"/>
      <c r="V5209" s="149"/>
      <c r="W5209" s="140" t="str" cm="1">
        <f t="array" ref="W5209">IF(SUM(LEN(B5209:V5209))=0,"",IF(OR(OR(ISBLANK(F5209),SUM(LEN(C5209),LEN(D5209))=0),AND(NOT(E5209="Unknown"),ISBLANK(J5209)),AND(NOT(O5209="Unknown"),ISBLANK(R5209))),"Missing Information", INDEX(Table15[Entire Service Line Classification], MATCH(SUMIFS(Table15[Unique ID],Table15[System-Owned Portion],E5209,Table15[If Material Anything Other than "Lead" in Column E,Was Material Ever Previously Lead?],G5209,Table15[Customer-Owned Portion],O5209),Table15[Unique ID],0),0)))</f>
        <v>Non-lead</v>
      </c>
      <c r="X5209"/>
    </row>
    <row r="5210" spans="2:24" ht="30" x14ac:dyDescent="0.25">
      <c r="B5210" s="145" t="s">
        <v>4683</v>
      </c>
      <c r="C5210" s="31" t="s">
        <v>12280</v>
      </c>
      <c r="D5210" s="31"/>
      <c r="E5210" s="43" t="s">
        <v>52</v>
      </c>
      <c r="F5210" s="42" t="s">
        <v>34</v>
      </c>
      <c r="G5210" s="83" t="s">
        <v>34</v>
      </c>
      <c r="H5210" s="168">
        <v>34558</v>
      </c>
      <c r="I5210" s="31"/>
      <c r="J5210" s="83" t="s">
        <v>188</v>
      </c>
      <c r="K5210" s="31" t="s">
        <v>34</v>
      </c>
      <c r="L5210" s="31"/>
      <c r="M5210" s="168"/>
      <c r="N5210" s="147"/>
      <c r="O5210" s="105" t="s">
        <v>52</v>
      </c>
      <c r="P5210" s="171">
        <v>34558</v>
      </c>
      <c r="Q5210" s="31"/>
      <c r="R5210" s="83" t="s">
        <v>188</v>
      </c>
      <c r="S5210" s="31" t="s">
        <v>34</v>
      </c>
      <c r="T5210" s="31"/>
      <c r="U5210" s="168"/>
      <c r="V5210" s="149"/>
      <c r="W5210" s="140" t="str" cm="1">
        <f t="array" ref="W5210">IF(SUM(LEN(B5210:V5210))=0,"",IF(OR(OR(ISBLANK(F5210),SUM(LEN(C5210),LEN(D5210))=0),AND(NOT(E5210="Unknown"),ISBLANK(J5210)),AND(NOT(O5210="Unknown"),ISBLANK(R5210))),"Missing Information", INDEX(Table15[Entire Service Line Classification], MATCH(SUMIFS(Table15[Unique ID],Table15[System-Owned Portion],E5210,Table15[If Material Anything Other than "Lead" in Column E,Was Material Ever Previously Lead?],G5210,Table15[Customer-Owned Portion],O5210),Table15[Unique ID],0),0)))</f>
        <v>Non-lead</v>
      </c>
      <c r="X5210"/>
    </row>
    <row r="5211" spans="2:24" ht="30" x14ac:dyDescent="0.25">
      <c r="B5211" s="145" t="s">
        <v>4860</v>
      </c>
      <c r="C5211" s="31" t="s">
        <v>12457</v>
      </c>
      <c r="D5211" s="31"/>
      <c r="E5211" s="43" t="s">
        <v>52</v>
      </c>
      <c r="F5211" s="42" t="s">
        <v>34</v>
      </c>
      <c r="G5211" s="83" t="s">
        <v>34</v>
      </c>
      <c r="H5211" s="168">
        <v>34558</v>
      </c>
      <c r="I5211" s="31"/>
      <c r="J5211" s="83" t="s">
        <v>188</v>
      </c>
      <c r="K5211" s="31" t="s">
        <v>34</v>
      </c>
      <c r="L5211" s="31"/>
      <c r="M5211" s="168"/>
      <c r="N5211" s="147"/>
      <c r="O5211" s="105" t="s">
        <v>52</v>
      </c>
      <c r="P5211" s="171">
        <v>34558</v>
      </c>
      <c r="Q5211" s="31"/>
      <c r="R5211" s="83" t="s">
        <v>188</v>
      </c>
      <c r="S5211" s="31" t="s">
        <v>34</v>
      </c>
      <c r="T5211" s="31"/>
      <c r="U5211" s="168"/>
      <c r="V5211" s="149"/>
      <c r="W5211" s="140" t="str" cm="1">
        <f t="array" ref="W5211">IF(SUM(LEN(B5211:V5211))=0,"",IF(OR(OR(ISBLANK(F5211),SUM(LEN(C5211),LEN(D5211))=0),AND(NOT(E5211="Unknown"),ISBLANK(J5211)),AND(NOT(O5211="Unknown"),ISBLANK(R5211))),"Missing Information", INDEX(Table15[Entire Service Line Classification], MATCH(SUMIFS(Table15[Unique ID],Table15[System-Owned Portion],E5211,Table15[If Material Anything Other than "Lead" in Column E,Was Material Ever Previously Lead?],G5211,Table15[Customer-Owned Portion],O5211),Table15[Unique ID],0),0)))</f>
        <v>Non-lead</v>
      </c>
      <c r="X5211"/>
    </row>
    <row r="5212" spans="2:24" ht="30" x14ac:dyDescent="0.25">
      <c r="B5212" s="145" t="s">
        <v>4551</v>
      </c>
      <c r="C5212" s="31" t="s">
        <v>12147</v>
      </c>
      <c r="D5212" s="31"/>
      <c r="E5212" s="43" t="s">
        <v>52</v>
      </c>
      <c r="F5212" s="42" t="s">
        <v>34</v>
      </c>
      <c r="G5212" s="83" t="s">
        <v>34</v>
      </c>
      <c r="H5212" s="168">
        <v>34556</v>
      </c>
      <c r="I5212" s="31"/>
      <c r="J5212" s="83" t="s">
        <v>188</v>
      </c>
      <c r="K5212" s="31" t="s">
        <v>34</v>
      </c>
      <c r="L5212" s="31"/>
      <c r="M5212" s="168"/>
      <c r="N5212" s="147"/>
      <c r="O5212" s="105" t="s">
        <v>52</v>
      </c>
      <c r="P5212" s="171">
        <v>34556</v>
      </c>
      <c r="Q5212" s="31"/>
      <c r="R5212" s="83" t="s">
        <v>188</v>
      </c>
      <c r="S5212" s="31" t="s">
        <v>34</v>
      </c>
      <c r="T5212" s="31"/>
      <c r="U5212" s="168"/>
      <c r="V5212" s="149"/>
      <c r="W5212" s="140" t="str" cm="1">
        <f t="array" ref="W5212">IF(SUM(LEN(B5212:V5212))=0,"",IF(OR(OR(ISBLANK(F5212),SUM(LEN(C5212),LEN(D5212))=0),AND(NOT(E5212="Unknown"),ISBLANK(J5212)),AND(NOT(O5212="Unknown"),ISBLANK(R5212))),"Missing Information", INDEX(Table15[Entire Service Line Classification], MATCH(SUMIFS(Table15[Unique ID],Table15[System-Owned Portion],E5212,Table15[If Material Anything Other than "Lead" in Column E,Was Material Ever Previously Lead?],G5212,Table15[Customer-Owned Portion],O5212),Table15[Unique ID],0),0)))</f>
        <v>Non-lead</v>
      </c>
      <c r="X5212"/>
    </row>
    <row r="5213" spans="2:24" ht="30" x14ac:dyDescent="0.25">
      <c r="B5213" s="145" t="s">
        <v>6606</v>
      </c>
      <c r="C5213" s="31" t="s">
        <v>14209</v>
      </c>
      <c r="D5213" s="31"/>
      <c r="E5213" s="43" t="s">
        <v>52</v>
      </c>
      <c r="F5213" s="42" t="s">
        <v>34</v>
      </c>
      <c r="G5213" s="83" t="s">
        <v>34</v>
      </c>
      <c r="H5213" s="168">
        <v>34556</v>
      </c>
      <c r="I5213" s="31"/>
      <c r="J5213" s="83" t="s">
        <v>188</v>
      </c>
      <c r="K5213" s="31" t="s">
        <v>34</v>
      </c>
      <c r="L5213" s="31"/>
      <c r="M5213" s="168"/>
      <c r="N5213" s="147"/>
      <c r="O5213" s="105" t="s">
        <v>52</v>
      </c>
      <c r="P5213" s="171">
        <v>34556</v>
      </c>
      <c r="Q5213" s="31"/>
      <c r="R5213" s="83" t="s">
        <v>188</v>
      </c>
      <c r="S5213" s="31" t="s">
        <v>34</v>
      </c>
      <c r="T5213" s="31"/>
      <c r="U5213" s="168"/>
      <c r="V5213" s="149"/>
      <c r="W5213" s="140" t="str" cm="1">
        <f t="array" ref="W5213">IF(SUM(LEN(B5213:V5213))=0,"",IF(OR(OR(ISBLANK(F5213),SUM(LEN(C5213),LEN(D5213))=0),AND(NOT(E5213="Unknown"),ISBLANK(J5213)),AND(NOT(O5213="Unknown"),ISBLANK(R5213))),"Missing Information", INDEX(Table15[Entire Service Line Classification], MATCH(SUMIFS(Table15[Unique ID],Table15[System-Owned Portion],E5213,Table15[If Material Anything Other than "Lead" in Column E,Was Material Ever Previously Lead?],G5213,Table15[Customer-Owned Portion],O5213),Table15[Unique ID],0),0)))</f>
        <v>Non-lead</v>
      </c>
      <c r="X5213"/>
    </row>
    <row r="5214" spans="2:24" ht="30" x14ac:dyDescent="0.25">
      <c r="B5214" s="145" t="s">
        <v>7211</v>
      </c>
      <c r="C5214" s="31" t="s">
        <v>14835</v>
      </c>
      <c r="D5214" s="31"/>
      <c r="E5214" s="43" t="s">
        <v>52</v>
      </c>
      <c r="F5214" s="42" t="s">
        <v>34</v>
      </c>
      <c r="G5214" s="83" t="s">
        <v>34</v>
      </c>
      <c r="H5214" s="168">
        <v>34554</v>
      </c>
      <c r="I5214" s="31"/>
      <c r="J5214" s="83" t="s">
        <v>188</v>
      </c>
      <c r="K5214" s="31" t="s">
        <v>34</v>
      </c>
      <c r="L5214" s="31"/>
      <c r="M5214" s="168"/>
      <c r="N5214" s="147"/>
      <c r="O5214" s="105" t="s">
        <v>52</v>
      </c>
      <c r="P5214" s="171">
        <v>34554</v>
      </c>
      <c r="Q5214" s="31"/>
      <c r="R5214" s="83" t="s">
        <v>188</v>
      </c>
      <c r="S5214" s="31" t="s">
        <v>34</v>
      </c>
      <c r="T5214" s="31"/>
      <c r="U5214" s="168"/>
      <c r="V5214" s="149"/>
      <c r="W5214" s="140" t="str" cm="1">
        <f t="array" ref="W5214">IF(SUM(LEN(B5214:V5214))=0,"",IF(OR(OR(ISBLANK(F5214),SUM(LEN(C5214),LEN(D5214))=0),AND(NOT(E5214="Unknown"),ISBLANK(J5214)),AND(NOT(O5214="Unknown"),ISBLANK(R5214))),"Missing Information", INDEX(Table15[Entire Service Line Classification], MATCH(SUMIFS(Table15[Unique ID],Table15[System-Owned Portion],E5214,Table15[If Material Anything Other than "Lead" in Column E,Was Material Ever Previously Lead?],G5214,Table15[Customer-Owned Portion],O5214),Table15[Unique ID],0),0)))</f>
        <v>Non-lead</v>
      </c>
      <c r="X5214"/>
    </row>
    <row r="5215" spans="2:24" ht="30" x14ac:dyDescent="0.25">
      <c r="B5215" s="145" t="s">
        <v>4629</v>
      </c>
      <c r="C5215" s="31" t="s">
        <v>12226</v>
      </c>
      <c r="D5215" s="31"/>
      <c r="E5215" s="43" t="s">
        <v>52</v>
      </c>
      <c r="F5215" s="42" t="s">
        <v>34</v>
      </c>
      <c r="G5215" s="83" t="s">
        <v>34</v>
      </c>
      <c r="H5215" s="168">
        <v>34551</v>
      </c>
      <c r="I5215" s="31"/>
      <c r="J5215" s="83" t="s">
        <v>188</v>
      </c>
      <c r="K5215" s="31" t="s">
        <v>34</v>
      </c>
      <c r="L5215" s="31"/>
      <c r="M5215" s="168"/>
      <c r="N5215" s="147"/>
      <c r="O5215" s="105" t="s">
        <v>52</v>
      </c>
      <c r="P5215" s="171">
        <v>34551</v>
      </c>
      <c r="Q5215" s="31"/>
      <c r="R5215" s="83" t="s">
        <v>188</v>
      </c>
      <c r="S5215" s="31" t="s">
        <v>34</v>
      </c>
      <c r="T5215" s="31"/>
      <c r="U5215" s="168"/>
      <c r="V5215" s="149"/>
      <c r="W5215" s="140" t="str" cm="1">
        <f t="array" ref="W5215">IF(SUM(LEN(B5215:V5215))=0,"",IF(OR(OR(ISBLANK(F5215),SUM(LEN(C5215),LEN(D5215))=0),AND(NOT(E5215="Unknown"),ISBLANK(J5215)),AND(NOT(O5215="Unknown"),ISBLANK(R5215))),"Missing Information", INDEX(Table15[Entire Service Line Classification], MATCH(SUMIFS(Table15[Unique ID],Table15[System-Owned Portion],E5215,Table15[If Material Anything Other than "Lead" in Column E,Was Material Ever Previously Lead?],G5215,Table15[Customer-Owned Portion],O5215),Table15[Unique ID],0),0)))</f>
        <v>Non-lead</v>
      </c>
      <c r="X5215"/>
    </row>
    <row r="5216" spans="2:24" ht="30" x14ac:dyDescent="0.25">
      <c r="B5216" s="145" t="s">
        <v>4637</v>
      </c>
      <c r="C5216" s="31" t="s">
        <v>12234</v>
      </c>
      <c r="D5216" s="31"/>
      <c r="E5216" s="43" t="s">
        <v>52</v>
      </c>
      <c r="F5216" s="42" t="s">
        <v>34</v>
      </c>
      <c r="G5216" s="83" t="s">
        <v>34</v>
      </c>
      <c r="H5216" s="168">
        <v>34551</v>
      </c>
      <c r="I5216" s="31"/>
      <c r="J5216" s="83" t="s">
        <v>188</v>
      </c>
      <c r="K5216" s="31" t="s">
        <v>34</v>
      </c>
      <c r="L5216" s="31"/>
      <c r="M5216" s="168"/>
      <c r="N5216" s="147"/>
      <c r="O5216" s="105" t="s">
        <v>52</v>
      </c>
      <c r="P5216" s="171">
        <v>34551</v>
      </c>
      <c r="Q5216" s="31"/>
      <c r="R5216" s="83" t="s">
        <v>188</v>
      </c>
      <c r="S5216" s="31" t="s">
        <v>34</v>
      </c>
      <c r="T5216" s="31"/>
      <c r="U5216" s="168"/>
      <c r="V5216" s="149"/>
      <c r="W5216" s="140" t="str" cm="1">
        <f t="array" ref="W5216">IF(SUM(LEN(B5216:V5216))=0,"",IF(OR(OR(ISBLANK(F5216),SUM(LEN(C5216),LEN(D5216))=0),AND(NOT(E5216="Unknown"),ISBLANK(J5216)),AND(NOT(O5216="Unknown"),ISBLANK(R5216))),"Missing Information", INDEX(Table15[Entire Service Line Classification], MATCH(SUMIFS(Table15[Unique ID],Table15[System-Owned Portion],E5216,Table15[If Material Anything Other than "Lead" in Column E,Was Material Ever Previously Lead?],G5216,Table15[Customer-Owned Portion],O5216),Table15[Unique ID],0),0)))</f>
        <v>Non-lead</v>
      </c>
      <c r="X5216"/>
    </row>
    <row r="5217" spans="2:24" ht="30" x14ac:dyDescent="0.25">
      <c r="B5217" s="145" t="s">
        <v>4645</v>
      </c>
      <c r="C5217" s="31" t="s">
        <v>12242</v>
      </c>
      <c r="D5217" s="31"/>
      <c r="E5217" s="43" t="s">
        <v>52</v>
      </c>
      <c r="F5217" s="42" t="s">
        <v>34</v>
      </c>
      <c r="G5217" s="83" t="s">
        <v>34</v>
      </c>
      <c r="H5217" s="168">
        <v>34551</v>
      </c>
      <c r="I5217" s="31"/>
      <c r="J5217" s="83" t="s">
        <v>188</v>
      </c>
      <c r="K5217" s="31" t="s">
        <v>34</v>
      </c>
      <c r="L5217" s="31"/>
      <c r="M5217" s="168"/>
      <c r="N5217" s="147"/>
      <c r="O5217" s="105" t="s">
        <v>52</v>
      </c>
      <c r="P5217" s="171">
        <v>34551</v>
      </c>
      <c r="Q5217" s="31"/>
      <c r="R5217" s="83" t="s">
        <v>188</v>
      </c>
      <c r="S5217" s="31" t="s">
        <v>34</v>
      </c>
      <c r="T5217" s="31"/>
      <c r="U5217" s="168"/>
      <c r="V5217" s="149"/>
      <c r="W5217" s="140" t="str" cm="1">
        <f t="array" ref="W5217">IF(SUM(LEN(B5217:V5217))=0,"",IF(OR(OR(ISBLANK(F5217),SUM(LEN(C5217),LEN(D5217))=0),AND(NOT(E5217="Unknown"),ISBLANK(J5217)),AND(NOT(O5217="Unknown"),ISBLANK(R5217))),"Missing Information", INDEX(Table15[Entire Service Line Classification], MATCH(SUMIFS(Table15[Unique ID],Table15[System-Owned Portion],E5217,Table15[If Material Anything Other than "Lead" in Column E,Was Material Ever Previously Lead?],G5217,Table15[Customer-Owned Portion],O5217),Table15[Unique ID],0),0)))</f>
        <v>Non-lead</v>
      </c>
      <c r="X5217"/>
    </row>
    <row r="5218" spans="2:24" ht="30" x14ac:dyDescent="0.25">
      <c r="B5218" s="145" t="s">
        <v>4680</v>
      </c>
      <c r="C5218" s="31" t="s">
        <v>12277</v>
      </c>
      <c r="D5218" s="31"/>
      <c r="E5218" s="43" t="s">
        <v>52</v>
      </c>
      <c r="F5218" s="42" t="s">
        <v>34</v>
      </c>
      <c r="G5218" s="83" t="s">
        <v>34</v>
      </c>
      <c r="H5218" s="168">
        <v>34551</v>
      </c>
      <c r="I5218" s="31"/>
      <c r="J5218" s="83" t="s">
        <v>188</v>
      </c>
      <c r="K5218" s="31" t="s">
        <v>34</v>
      </c>
      <c r="L5218" s="31"/>
      <c r="M5218" s="168"/>
      <c r="N5218" s="147"/>
      <c r="O5218" s="105" t="s">
        <v>52</v>
      </c>
      <c r="P5218" s="171">
        <v>34551</v>
      </c>
      <c r="Q5218" s="31"/>
      <c r="R5218" s="83" t="s">
        <v>188</v>
      </c>
      <c r="S5218" s="31" t="s">
        <v>34</v>
      </c>
      <c r="T5218" s="31"/>
      <c r="U5218" s="168"/>
      <c r="V5218" s="149"/>
      <c r="W5218" s="140" t="str" cm="1">
        <f t="array" ref="W5218">IF(SUM(LEN(B5218:V5218))=0,"",IF(OR(OR(ISBLANK(F5218),SUM(LEN(C5218),LEN(D5218))=0),AND(NOT(E5218="Unknown"),ISBLANK(J5218)),AND(NOT(O5218="Unknown"),ISBLANK(R5218))),"Missing Information", INDEX(Table15[Entire Service Line Classification], MATCH(SUMIFS(Table15[Unique ID],Table15[System-Owned Portion],E5218,Table15[If Material Anything Other than "Lead" in Column E,Was Material Ever Previously Lead?],G5218,Table15[Customer-Owned Portion],O5218),Table15[Unique ID],0),0)))</f>
        <v>Non-lead</v>
      </c>
      <c r="X5218"/>
    </row>
    <row r="5219" spans="2:24" ht="30" x14ac:dyDescent="0.25">
      <c r="B5219" s="145" t="s">
        <v>4695</v>
      </c>
      <c r="C5219" s="31" t="s">
        <v>12292</v>
      </c>
      <c r="D5219" s="31"/>
      <c r="E5219" s="43" t="s">
        <v>52</v>
      </c>
      <c r="F5219" s="42" t="s">
        <v>34</v>
      </c>
      <c r="G5219" s="83" t="s">
        <v>34</v>
      </c>
      <c r="H5219" s="168">
        <v>34551</v>
      </c>
      <c r="I5219" s="31"/>
      <c r="J5219" s="83" t="s">
        <v>188</v>
      </c>
      <c r="K5219" s="31" t="s">
        <v>34</v>
      </c>
      <c r="L5219" s="31"/>
      <c r="M5219" s="168"/>
      <c r="N5219" s="147"/>
      <c r="O5219" s="105" t="s">
        <v>52</v>
      </c>
      <c r="P5219" s="171">
        <v>34551</v>
      </c>
      <c r="Q5219" s="31"/>
      <c r="R5219" s="83" t="s">
        <v>188</v>
      </c>
      <c r="S5219" s="31" t="s">
        <v>34</v>
      </c>
      <c r="T5219" s="31"/>
      <c r="U5219" s="168"/>
      <c r="V5219" s="149"/>
      <c r="W5219" s="140" t="str" cm="1">
        <f t="array" ref="W5219">IF(SUM(LEN(B5219:V5219))=0,"",IF(OR(OR(ISBLANK(F5219),SUM(LEN(C5219),LEN(D5219))=0),AND(NOT(E5219="Unknown"),ISBLANK(J5219)),AND(NOT(O5219="Unknown"),ISBLANK(R5219))),"Missing Information", INDEX(Table15[Entire Service Line Classification], MATCH(SUMIFS(Table15[Unique ID],Table15[System-Owned Portion],E5219,Table15[If Material Anything Other than "Lead" in Column E,Was Material Ever Previously Lead?],G5219,Table15[Customer-Owned Portion],O5219),Table15[Unique ID],0),0)))</f>
        <v>Non-lead</v>
      </c>
      <c r="X5219"/>
    </row>
    <row r="5220" spans="2:24" ht="30" x14ac:dyDescent="0.25">
      <c r="B5220" s="145" t="s">
        <v>4929</v>
      </c>
      <c r="C5220" s="31" t="s">
        <v>12526</v>
      </c>
      <c r="D5220" s="31"/>
      <c r="E5220" s="43" t="s">
        <v>52</v>
      </c>
      <c r="F5220" s="42" t="s">
        <v>34</v>
      </c>
      <c r="G5220" s="83" t="s">
        <v>34</v>
      </c>
      <c r="H5220" s="168">
        <v>34551</v>
      </c>
      <c r="I5220" s="31"/>
      <c r="J5220" s="83" t="s">
        <v>188</v>
      </c>
      <c r="K5220" s="31" t="s">
        <v>34</v>
      </c>
      <c r="L5220" s="31"/>
      <c r="M5220" s="168"/>
      <c r="N5220" s="147"/>
      <c r="O5220" s="105" t="s">
        <v>52</v>
      </c>
      <c r="P5220" s="171">
        <v>34551</v>
      </c>
      <c r="Q5220" s="31"/>
      <c r="R5220" s="83" t="s">
        <v>188</v>
      </c>
      <c r="S5220" s="31" t="s">
        <v>34</v>
      </c>
      <c r="T5220" s="31"/>
      <c r="U5220" s="168"/>
      <c r="V5220" s="149"/>
      <c r="W5220" s="140" t="str" cm="1">
        <f t="array" ref="W5220">IF(SUM(LEN(B5220:V5220))=0,"",IF(OR(OR(ISBLANK(F5220),SUM(LEN(C5220),LEN(D5220))=0),AND(NOT(E5220="Unknown"),ISBLANK(J5220)),AND(NOT(O5220="Unknown"),ISBLANK(R5220))),"Missing Information", INDEX(Table15[Entire Service Line Classification], MATCH(SUMIFS(Table15[Unique ID],Table15[System-Owned Portion],E5220,Table15[If Material Anything Other than "Lead" in Column E,Was Material Ever Previously Lead?],G5220,Table15[Customer-Owned Portion],O5220),Table15[Unique ID],0),0)))</f>
        <v>Non-lead</v>
      </c>
      <c r="X5220"/>
    </row>
    <row r="5221" spans="2:24" ht="30" x14ac:dyDescent="0.25">
      <c r="B5221" s="145" t="s">
        <v>4954</v>
      </c>
      <c r="C5221" s="31" t="s">
        <v>12551</v>
      </c>
      <c r="D5221" s="31"/>
      <c r="E5221" s="43" t="s">
        <v>52</v>
      </c>
      <c r="F5221" s="42" t="s">
        <v>34</v>
      </c>
      <c r="G5221" s="83" t="s">
        <v>34</v>
      </c>
      <c r="H5221" s="168">
        <v>34551</v>
      </c>
      <c r="I5221" s="31"/>
      <c r="J5221" s="83" t="s">
        <v>188</v>
      </c>
      <c r="K5221" s="31" t="s">
        <v>34</v>
      </c>
      <c r="L5221" s="31"/>
      <c r="M5221" s="168"/>
      <c r="N5221" s="147"/>
      <c r="O5221" s="105" t="s">
        <v>52</v>
      </c>
      <c r="P5221" s="171">
        <v>34551</v>
      </c>
      <c r="Q5221" s="31"/>
      <c r="R5221" s="83" t="s">
        <v>188</v>
      </c>
      <c r="S5221" s="31" t="s">
        <v>34</v>
      </c>
      <c r="T5221" s="31"/>
      <c r="U5221" s="168"/>
      <c r="V5221" s="149"/>
      <c r="W5221" s="140" t="str" cm="1">
        <f t="array" ref="W5221">IF(SUM(LEN(B5221:V5221))=0,"",IF(OR(OR(ISBLANK(F5221),SUM(LEN(C5221),LEN(D5221))=0),AND(NOT(E5221="Unknown"),ISBLANK(J5221)),AND(NOT(O5221="Unknown"),ISBLANK(R5221))),"Missing Information", INDEX(Table15[Entire Service Line Classification], MATCH(SUMIFS(Table15[Unique ID],Table15[System-Owned Portion],E5221,Table15[If Material Anything Other than "Lead" in Column E,Was Material Ever Previously Lead?],G5221,Table15[Customer-Owned Portion],O5221),Table15[Unique ID],0),0)))</f>
        <v>Non-lead</v>
      </c>
      <c r="X5221"/>
    </row>
    <row r="5222" spans="2:24" ht="30" x14ac:dyDescent="0.25">
      <c r="B5222" s="145" t="s">
        <v>4998</v>
      </c>
      <c r="C5222" s="31" t="s">
        <v>12595</v>
      </c>
      <c r="D5222" s="31"/>
      <c r="E5222" s="43" t="s">
        <v>52</v>
      </c>
      <c r="F5222" s="42" t="s">
        <v>34</v>
      </c>
      <c r="G5222" s="83" t="s">
        <v>34</v>
      </c>
      <c r="H5222" s="168">
        <v>34551</v>
      </c>
      <c r="I5222" s="31"/>
      <c r="J5222" s="83" t="s">
        <v>188</v>
      </c>
      <c r="K5222" s="31" t="s">
        <v>34</v>
      </c>
      <c r="L5222" s="31"/>
      <c r="M5222" s="168"/>
      <c r="N5222" s="147"/>
      <c r="O5222" s="105" t="s">
        <v>52</v>
      </c>
      <c r="P5222" s="171">
        <v>34551</v>
      </c>
      <c r="Q5222" s="31"/>
      <c r="R5222" s="83" t="s">
        <v>188</v>
      </c>
      <c r="S5222" s="31" t="s">
        <v>34</v>
      </c>
      <c r="T5222" s="31"/>
      <c r="U5222" s="168"/>
      <c r="V5222" s="149"/>
      <c r="W5222" s="140" t="str" cm="1">
        <f t="array" ref="W5222">IF(SUM(LEN(B5222:V5222))=0,"",IF(OR(OR(ISBLANK(F5222),SUM(LEN(C5222),LEN(D5222))=0),AND(NOT(E5222="Unknown"),ISBLANK(J5222)),AND(NOT(O5222="Unknown"),ISBLANK(R5222))),"Missing Information", INDEX(Table15[Entire Service Line Classification], MATCH(SUMIFS(Table15[Unique ID],Table15[System-Owned Portion],E5222,Table15[If Material Anything Other than "Lead" in Column E,Was Material Ever Previously Lead?],G5222,Table15[Customer-Owned Portion],O5222),Table15[Unique ID],0),0)))</f>
        <v>Non-lead</v>
      </c>
      <c r="X5222"/>
    </row>
    <row r="5223" spans="2:24" ht="30" x14ac:dyDescent="0.25">
      <c r="B5223" s="145" t="s">
        <v>4639</v>
      </c>
      <c r="C5223" s="31" t="s">
        <v>12236</v>
      </c>
      <c r="D5223" s="31"/>
      <c r="E5223" s="43" t="s">
        <v>52</v>
      </c>
      <c r="F5223" s="42" t="s">
        <v>34</v>
      </c>
      <c r="G5223" s="83" t="s">
        <v>34</v>
      </c>
      <c r="H5223" s="168">
        <v>34542</v>
      </c>
      <c r="I5223" s="31"/>
      <c r="J5223" s="83" t="s">
        <v>188</v>
      </c>
      <c r="K5223" s="31" t="s">
        <v>34</v>
      </c>
      <c r="L5223" s="31"/>
      <c r="M5223" s="168"/>
      <c r="N5223" s="147"/>
      <c r="O5223" s="105" t="s">
        <v>52</v>
      </c>
      <c r="P5223" s="171">
        <v>34542</v>
      </c>
      <c r="Q5223" s="31"/>
      <c r="R5223" s="83" t="s">
        <v>188</v>
      </c>
      <c r="S5223" s="31" t="s">
        <v>34</v>
      </c>
      <c r="T5223" s="31"/>
      <c r="U5223" s="168"/>
      <c r="V5223" s="149"/>
      <c r="W5223" s="140" t="str" cm="1">
        <f t="array" ref="W5223">IF(SUM(LEN(B5223:V5223))=0,"",IF(OR(OR(ISBLANK(F5223),SUM(LEN(C5223),LEN(D5223))=0),AND(NOT(E5223="Unknown"),ISBLANK(J5223)),AND(NOT(O5223="Unknown"),ISBLANK(R5223))),"Missing Information", INDEX(Table15[Entire Service Line Classification], MATCH(SUMIFS(Table15[Unique ID],Table15[System-Owned Portion],E5223,Table15[If Material Anything Other than "Lead" in Column E,Was Material Ever Previously Lead?],G5223,Table15[Customer-Owned Portion],O5223),Table15[Unique ID],0),0)))</f>
        <v>Non-lead</v>
      </c>
      <c r="X5223"/>
    </row>
    <row r="5224" spans="2:24" ht="30" x14ac:dyDescent="0.25">
      <c r="B5224" s="145" t="s">
        <v>4644</v>
      </c>
      <c r="C5224" s="31" t="s">
        <v>12241</v>
      </c>
      <c r="D5224" s="31"/>
      <c r="E5224" s="43" t="s">
        <v>52</v>
      </c>
      <c r="F5224" s="42" t="s">
        <v>34</v>
      </c>
      <c r="G5224" s="83" t="s">
        <v>34</v>
      </c>
      <c r="H5224" s="168">
        <v>34542</v>
      </c>
      <c r="I5224" s="31"/>
      <c r="J5224" s="83" t="s">
        <v>188</v>
      </c>
      <c r="K5224" s="31" t="s">
        <v>34</v>
      </c>
      <c r="L5224" s="31"/>
      <c r="M5224" s="168"/>
      <c r="N5224" s="147"/>
      <c r="O5224" s="105" t="s">
        <v>52</v>
      </c>
      <c r="P5224" s="171">
        <v>34542</v>
      </c>
      <c r="Q5224" s="31"/>
      <c r="R5224" s="83" t="s">
        <v>188</v>
      </c>
      <c r="S5224" s="31" t="s">
        <v>34</v>
      </c>
      <c r="T5224" s="31"/>
      <c r="U5224" s="168"/>
      <c r="V5224" s="149"/>
      <c r="W5224" s="140" t="str" cm="1">
        <f t="array" ref="W5224">IF(SUM(LEN(B5224:V5224))=0,"",IF(OR(OR(ISBLANK(F5224),SUM(LEN(C5224),LEN(D5224))=0),AND(NOT(E5224="Unknown"),ISBLANK(J5224)),AND(NOT(O5224="Unknown"),ISBLANK(R5224))),"Missing Information", INDEX(Table15[Entire Service Line Classification], MATCH(SUMIFS(Table15[Unique ID],Table15[System-Owned Portion],E5224,Table15[If Material Anything Other than "Lead" in Column E,Was Material Ever Previously Lead?],G5224,Table15[Customer-Owned Portion],O5224),Table15[Unique ID],0),0)))</f>
        <v>Non-lead</v>
      </c>
      <c r="X5224"/>
    </row>
    <row r="5225" spans="2:24" ht="30" x14ac:dyDescent="0.25">
      <c r="B5225" s="145" t="s">
        <v>4696</v>
      </c>
      <c r="C5225" s="31" t="s">
        <v>12293</v>
      </c>
      <c r="D5225" s="31"/>
      <c r="E5225" s="43" t="s">
        <v>52</v>
      </c>
      <c r="F5225" s="42" t="s">
        <v>34</v>
      </c>
      <c r="G5225" s="83" t="s">
        <v>34</v>
      </c>
      <c r="H5225" s="168">
        <v>34542</v>
      </c>
      <c r="I5225" s="31"/>
      <c r="J5225" s="83" t="s">
        <v>188</v>
      </c>
      <c r="K5225" s="31" t="s">
        <v>34</v>
      </c>
      <c r="L5225" s="31"/>
      <c r="M5225" s="168"/>
      <c r="N5225" s="147"/>
      <c r="O5225" s="105" t="s">
        <v>52</v>
      </c>
      <c r="P5225" s="171">
        <v>34542</v>
      </c>
      <c r="Q5225" s="31"/>
      <c r="R5225" s="83" t="s">
        <v>188</v>
      </c>
      <c r="S5225" s="31" t="s">
        <v>34</v>
      </c>
      <c r="T5225" s="31"/>
      <c r="U5225" s="168"/>
      <c r="V5225" s="149"/>
      <c r="W5225" s="140" t="str" cm="1">
        <f t="array" ref="W5225">IF(SUM(LEN(B5225:V5225))=0,"",IF(OR(OR(ISBLANK(F5225),SUM(LEN(C5225),LEN(D5225))=0),AND(NOT(E5225="Unknown"),ISBLANK(J5225)),AND(NOT(O5225="Unknown"),ISBLANK(R5225))),"Missing Information", INDEX(Table15[Entire Service Line Classification], MATCH(SUMIFS(Table15[Unique ID],Table15[System-Owned Portion],E5225,Table15[If Material Anything Other than "Lead" in Column E,Was Material Ever Previously Lead?],G5225,Table15[Customer-Owned Portion],O5225),Table15[Unique ID],0),0)))</f>
        <v>Non-lead</v>
      </c>
      <c r="X5225"/>
    </row>
    <row r="5226" spans="2:24" ht="30" x14ac:dyDescent="0.25">
      <c r="B5226" s="145" t="s">
        <v>4920</v>
      </c>
      <c r="C5226" s="31" t="s">
        <v>12517</v>
      </c>
      <c r="D5226" s="31"/>
      <c r="E5226" s="43" t="s">
        <v>52</v>
      </c>
      <c r="F5226" s="42" t="s">
        <v>34</v>
      </c>
      <c r="G5226" s="83" t="s">
        <v>34</v>
      </c>
      <c r="H5226" s="168">
        <v>34542</v>
      </c>
      <c r="I5226" s="31"/>
      <c r="J5226" s="83" t="s">
        <v>188</v>
      </c>
      <c r="K5226" s="31" t="s">
        <v>34</v>
      </c>
      <c r="L5226" s="31"/>
      <c r="M5226" s="168"/>
      <c r="N5226" s="147"/>
      <c r="O5226" s="105" t="s">
        <v>52</v>
      </c>
      <c r="P5226" s="171">
        <v>34542</v>
      </c>
      <c r="Q5226" s="31"/>
      <c r="R5226" s="83" t="s">
        <v>188</v>
      </c>
      <c r="S5226" s="31" t="s">
        <v>34</v>
      </c>
      <c r="T5226" s="31"/>
      <c r="U5226" s="168"/>
      <c r="V5226" s="149"/>
      <c r="W5226" s="140" t="str" cm="1">
        <f t="array" ref="W5226">IF(SUM(LEN(B5226:V5226))=0,"",IF(OR(OR(ISBLANK(F5226),SUM(LEN(C5226),LEN(D5226))=0),AND(NOT(E5226="Unknown"),ISBLANK(J5226)),AND(NOT(O5226="Unknown"),ISBLANK(R5226))),"Missing Information", INDEX(Table15[Entire Service Line Classification], MATCH(SUMIFS(Table15[Unique ID],Table15[System-Owned Portion],E5226,Table15[If Material Anything Other than "Lead" in Column E,Was Material Ever Previously Lead?],G5226,Table15[Customer-Owned Portion],O5226),Table15[Unique ID],0),0)))</f>
        <v>Non-lead</v>
      </c>
      <c r="X5226"/>
    </row>
    <row r="5227" spans="2:24" ht="30" x14ac:dyDescent="0.25">
      <c r="B5227" s="145" t="s">
        <v>4922</v>
      </c>
      <c r="C5227" s="31" t="s">
        <v>12519</v>
      </c>
      <c r="D5227" s="31"/>
      <c r="E5227" s="43" t="s">
        <v>52</v>
      </c>
      <c r="F5227" s="42" t="s">
        <v>34</v>
      </c>
      <c r="G5227" s="83" t="s">
        <v>34</v>
      </c>
      <c r="H5227" s="168">
        <v>34542</v>
      </c>
      <c r="I5227" s="31"/>
      <c r="J5227" s="83" t="s">
        <v>188</v>
      </c>
      <c r="K5227" s="31" t="s">
        <v>34</v>
      </c>
      <c r="L5227" s="31"/>
      <c r="M5227" s="168"/>
      <c r="N5227" s="147"/>
      <c r="O5227" s="105" t="s">
        <v>52</v>
      </c>
      <c r="P5227" s="171">
        <v>34542</v>
      </c>
      <c r="Q5227" s="31"/>
      <c r="R5227" s="83" t="s">
        <v>188</v>
      </c>
      <c r="S5227" s="31" t="s">
        <v>34</v>
      </c>
      <c r="T5227" s="31"/>
      <c r="U5227" s="168"/>
      <c r="V5227" s="149"/>
      <c r="W5227" s="140" t="str" cm="1">
        <f t="array" ref="W5227">IF(SUM(LEN(B5227:V5227))=0,"",IF(OR(OR(ISBLANK(F5227),SUM(LEN(C5227),LEN(D5227))=0),AND(NOT(E5227="Unknown"),ISBLANK(J5227)),AND(NOT(O5227="Unknown"),ISBLANK(R5227))),"Missing Information", INDEX(Table15[Entire Service Line Classification], MATCH(SUMIFS(Table15[Unique ID],Table15[System-Owned Portion],E5227,Table15[If Material Anything Other than "Lead" in Column E,Was Material Ever Previously Lead?],G5227,Table15[Customer-Owned Portion],O5227),Table15[Unique ID],0),0)))</f>
        <v>Non-lead</v>
      </c>
      <c r="X5227"/>
    </row>
    <row r="5228" spans="2:24" ht="30" x14ac:dyDescent="0.25">
      <c r="B5228" s="145" t="s">
        <v>5032</v>
      </c>
      <c r="C5228" s="31" t="s">
        <v>12629</v>
      </c>
      <c r="D5228" s="31"/>
      <c r="E5228" s="43" t="s">
        <v>52</v>
      </c>
      <c r="F5228" s="42" t="s">
        <v>34</v>
      </c>
      <c r="G5228" s="83" t="s">
        <v>34</v>
      </c>
      <c r="H5228" s="168">
        <v>34542</v>
      </c>
      <c r="I5228" s="31"/>
      <c r="J5228" s="83" t="s">
        <v>188</v>
      </c>
      <c r="K5228" s="31" t="s">
        <v>34</v>
      </c>
      <c r="L5228" s="31"/>
      <c r="M5228" s="168"/>
      <c r="N5228" s="147"/>
      <c r="O5228" s="105" t="s">
        <v>52</v>
      </c>
      <c r="P5228" s="171">
        <v>34542</v>
      </c>
      <c r="Q5228" s="31"/>
      <c r="R5228" s="83" t="s">
        <v>188</v>
      </c>
      <c r="S5228" s="31" t="s">
        <v>34</v>
      </c>
      <c r="T5228" s="31"/>
      <c r="U5228" s="168"/>
      <c r="V5228" s="149"/>
      <c r="W5228" s="140" t="str" cm="1">
        <f t="array" ref="W5228">IF(SUM(LEN(B5228:V5228))=0,"",IF(OR(OR(ISBLANK(F5228),SUM(LEN(C5228),LEN(D5228))=0),AND(NOT(E5228="Unknown"),ISBLANK(J5228)),AND(NOT(O5228="Unknown"),ISBLANK(R5228))),"Missing Information", INDEX(Table15[Entire Service Line Classification], MATCH(SUMIFS(Table15[Unique ID],Table15[System-Owned Portion],E5228,Table15[If Material Anything Other than "Lead" in Column E,Was Material Ever Previously Lead?],G5228,Table15[Customer-Owned Portion],O5228),Table15[Unique ID],0),0)))</f>
        <v>Non-lead</v>
      </c>
      <c r="X5228"/>
    </row>
    <row r="5229" spans="2:24" ht="30" x14ac:dyDescent="0.25">
      <c r="B5229" s="145" t="s">
        <v>873</v>
      </c>
      <c r="C5229" s="31" t="s">
        <v>8286</v>
      </c>
      <c r="D5229" s="31"/>
      <c r="E5229" s="43" t="s">
        <v>52</v>
      </c>
      <c r="F5229" s="42" t="s">
        <v>34</v>
      </c>
      <c r="G5229" s="83" t="s">
        <v>34</v>
      </c>
      <c r="H5229" s="168">
        <v>34534</v>
      </c>
      <c r="I5229" s="31"/>
      <c r="J5229" s="83" t="s">
        <v>188</v>
      </c>
      <c r="K5229" s="31" t="s">
        <v>34</v>
      </c>
      <c r="L5229" s="31"/>
      <c r="M5229" s="168"/>
      <c r="N5229" s="147"/>
      <c r="O5229" s="105" t="s">
        <v>52</v>
      </c>
      <c r="P5229" s="171">
        <v>34534</v>
      </c>
      <c r="Q5229" s="31"/>
      <c r="R5229" s="83" t="s">
        <v>188</v>
      </c>
      <c r="S5229" s="31" t="s">
        <v>34</v>
      </c>
      <c r="T5229" s="31"/>
      <c r="U5229" s="168"/>
      <c r="V5229" s="149"/>
      <c r="W5229" s="140" t="str" cm="1">
        <f t="array" ref="W5229">IF(SUM(LEN(B5229:V5229))=0,"",IF(OR(OR(ISBLANK(F5229),SUM(LEN(C5229),LEN(D5229))=0),AND(NOT(E5229="Unknown"),ISBLANK(J5229)),AND(NOT(O5229="Unknown"),ISBLANK(R5229))),"Missing Information", INDEX(Table15[Entire Service Line Classification], MATCH(SUMIFS(Table15[Unique ID],Table15[System-Owned Portion],E5229,Table15[If Material Anything Other than "Lead" in Column E,Was Material Ever Previously Lead?],G5229,Table15[Customer-Owned Portion],O5229),Table15[Unique ID],0),0)))</f>
        <v>Non-lead</v>
      </c>
      <c r="X5229"/>
    </row>
    <row r="5230" spans="2:24" ht="30" x14ac:dyDescent="0.25">
      <c r="B5230" s="145" t="s">
        <v>281</v>
      </c>
      <c r="C5230" s="31" t="s">
        <v>7696</v>
      </c>
      <c r="D5230" s="31"/>
      <c r="E5230" s="43" t="s">
        <v>52</v>
      </c>
      <c r="F5230" s="42" t="s">
        <v>34</v>
      </c>
      <c r="G5230" s="83" t="s">
        <v>34</v>
      </c>
      <c r="H5230" s="168">
        <v>34533</v>
      </c>
      <c r="I5230" s="31"/>
      <c r="J5230" s="83" t="s">
        <v>188</v>
      </c>
      <c r="K5230" s="31" t="s">
        <v>34</v>
      </c>
      <c r="L5230" s="31"/>
      <c r="M5230" s="168"/>
      <c r="N5230" s="147"/>
      <c r="O5230" s="105" t="s">
        <v>52</v>
      </c>
      <c r="P5230" s="171">
        <v>34533</v>
      </c>
      <c r="Q5230" s="31"/>
      <c r="R5230" s="83" t="s">
        <v>188</v>
      </c>
      <c r="S5230" s="31" t="s">
        <v>34</v>
      </c>
      <c r="T5230" s="31"/>
      <c r="U5230" s="168"/>
      <c r="V5230" s="149"/>
      <c r="W5230" s="140" t="str" cm="1">
        <f t="array" ref="W5230">IF(SUM(LEN(B5230:V5230))=0,"",IF(OR(OR(ISBLANK(F5230),SUM(LEN(C5230),LEN(D5230))=0),AND(NOT(E5230="Unknown"),ISBLANK(J5230)),AND(NOT(O5230="Unknown"),ISBLANK(R5230))),"Missing Information", INDEX(Table15[Entire Service Line Classification], MATCH(SUMIFS(Table15[Unique ID],Table15[System-Owned Portion],E5230,Table15[If Material Anything Other than "Lead" in Column E,Was Material Ever Previously Lead?],G5230,Table15[Customer-Owned Portion],O5230),Table15[Unique ID],0),0)))</f>
        <v>Non-lead</v>
      </c>
      <c r="X5230"/>
    </row>
    <row r="5231" spans="2:24" ht="30" x14ac:dyDescent="0.25">
      <c r="B5231" s="145" t="s">
        <v>4704</v>
      </c>
      <c r="C5231" s="31" t="s">
        <v>12301</v>
      </c>
      <c r="D5231" s="31"/>
      <c r="E5231" s="43" t="s">
        <v>52</v>
      </c>
      <c r="F5231" s="42" t="s">
        <v>34</v>
      </c>
      <c r="G5231" s="83" t="s">
        <v>34</v>
      </c>
      <c r="H5231" s="168">
        <v>34515</v>
      </c>
      <c r="I5231" s="31"/>
      <c r="J5231" s="83" t="s">
        <v>188</v>
      </c>
      <c r="K5231" s="31" t="s">
        <v>34</v>
      </c>
      <c r="L5231" s="31"/>
      <c r="M5231" s="168"/>
      <c r="N5231" s="147"/>
      <c r="O5231" s="105" t="s">
        <v>52</v>
      </c>
      <c r="P5231" s="171">
        <v>34515</v>
      </c>
      <c r="Q5231" s="31"/>
      <c r="R5231" s="83" t="s">
        <v>188</v>
      </c>
      <c r="S5231" s="31" t="s">
        <v>34</v>
      </c>
      <c r="T5231" s="31"/>
      <c r="U5231" s="168"/>
      <c r="V5231" s="149"/>
      <c r="W5231" s="140" t="str" cm="1">
        <f t="array" ref="W5231">IF(SUM(LEN(B5231:V5231))=0,"",IF(OR(OR(ISBLANK(F5231),SUM(LEN(C5231),LEN(D5231))=0),AND(NOT(E5231="Unknown"),ISBLANK(J5231)),AND(NOT(O5231="Unknown"),ISBLANK(R5231))),"Missing Information", INDEX(Table15[Entire Service Line Classification], MATCH(SUMIFS(Table15[Unique ID],Table15[System-Owned Portion],E5231,Table15[If Material Anything Other than "Lead" in Column E,Was Material Ever Previously Lead?],G5231,Table15[Customer-Owned Portion],O5231),Table15[Unique ID],0),0)))</f>
        <v>Non-lead</v>
      </c>
      <c r="X5231"/>
    </row>
    <row r="5232" spans="2:24" ht="30" x14ac:dyDescent="0.25">
      <c r="B5232" s="145" t="s">
        <v>4989</v>
      </c>
      <c r="C5232" s="31" t="s">
        <v>12586</v>
      </c>
      <c r="D5232" s="31"/>
      <c r="E5232" s="43" t="s">
        <v>52</v>
      </c>
      <c r="F5232" s="42" t="s">
        <v>34</v>
      </c>
      <c r="G5232" s="83" t="s">
        <v>34</v>
      </c>
      <c r="H5232" s="168">
        <v>34515</v>
      </c>
      <c r="I5232" s="31"/>
      <c r="J5232" s="83" t="s">
        <v>188</v>
      </c>
      <c r="K5232" s="31" t="s">
        <v>34</v>
      </c>
      <c r="L5232" s="31"/>
      <c r="M5232" s="168"/>
      <c r="N5232" s="147"/>
      <c r="O5232" s="105" t="s">
        <v>52</v>
      </c>
      <c r="P5232" s="171">
        <v>34515</v>
      </c>
      <c r="Q5232" s="31"/>
      <c r="R5232" s="83" t="s">
        <v>188</v>
      </c>
      <c r="S5232" s="31" t="s">
        <v>34</v>
      </c>
      <c r="T5232" s="31"/>
      <c r="U5232" s="168"/>
      <c r="V5232" s="149"/>
      <c r="W5232" s="140" t="str" cm="1">
        <f t="array" ref="W5232">IF(SUM(LEN(B5232:V5232))=0,"",IF(OR(OR(ISBLANK(F5232),SUM(LEN(C5232),LEN(D5232))=0),AND(NOT(E5232="Unknown"),ISBLANK(J5232)),AND(NOT(O5232="Unknown"),ISBLANK(R5232))),"Missing Information", INDEX(Table15[Entire Service Line Classification], MATCH(SUMIFS(Table15[Unique ID],Table15[System-Owned Portion],E5232,Table15[If Material Anything Other than "Lead" in Column E,Was Material Ever Previously Lead?],G5232,Table15[Customer-Owned Portion],O5232),Table15[Unique ID],0),0)))</f>
        <v>Non-lead</v>
      </c>
      <c r="X5232"/>
    </row>
    <row r="5233" spans="2:24" ht="30" x14ac:dyDescent="0.25">
      <c r="B5233" s="145" t="s">
        <v>435</v>
      </c>
      <c r="C5233" s="31" t="s">
        <v>7850</v>
      </c>
      <c r="D5233" s="31"/>
      <c r="E5233" s="43" t="s">
        <v>52</v>
      </c>
      <c r="F5233" s="42" t="s">
        <v>34</v>
      </c>
      <c r="G5233" s="83" t="s">
        <v>34</v>
      </c>
      <c r="H5233" s="168">
        <v>34513</v>
      </c>
      <c r="I5233" s="31"/>
      <c r="J5233" s="83" t="s">
        <v>188</v>
      </c>
      <c r="K5233" s="31" t="s">
        <v>34</v>
      </c>
      <c r="L5233" s="31"/>
      <c r="M5233" s="168"/>
      <c r="N5233" s="147"/>
      <c r="O5233" s="105" t="s">
        <v>52</v>
      </c>
      <c r="P5233" s="171">
        <v>34513</v>
      </c>
      <c r="Q5233" s="31"/>
      <c r="R5233" s="83" t="s">
        <v>188</v>
      </c>
      <c r="S5233" s="31" t="s">
        <v>34</v>
      </c>
      <c r="T5233" s="31"/>
      <c r="U5233" s="168"/>
      <c r="V5233" s="149"/>
      <c r="W5233" s="140" t="str" cm="1">
        <f t="array" ref="W5233">IF(SUM(LEN(B5233:V5233))=0,"",IF(OR(OR(ISBLANK(F5233),SUM(LEN(C5233),LEN(D5233))=0),AND(NOT(E5233="Unknown"),ISBLANK(J5233)),AND(NOT(O5233="Unknown"),ISBLANK(R5233))),"Missing Information", INDEX(Table15[Entire Service Line Classification], MATCH(SUMIFS(Table15[Unique ID],Table15[System-Owned Portion],E5233,Table15[If Material Anything Other than "Lead" in Column E,Was Material Ever Previously Lead?],G5233,Table15[Customer-Owned Portion],O5233),Table15[Unique ID],0),0)))</f>
        <v>Non-lead</v>
      </c>
      <c r="X5233"/>
    </row>
    <row r="5234" spans="2:24" ht="30" x14ac:dyDescent="0.25">
      <c r="B5234" s="145" t="s">
        <v>1315</v>
      </c>
      <c r="C5234" s="31" t="s">
        <v>8728</v>
      </c>
      <c r="D5234" s="31"/>
      <c r="E5234" s="43" t="s">
        <v>52</v>
      </c>
      <c r="F5234" s="42" t="s">
        <v>34</v>
      </c>
      <c r="G5234" s="83" t="s">
        <v>34</v>
      </c>
      <c r="H5234" s="168">
        <v>34513</v>
      </c>
      <c r="I5234" s="31"/>
      <c r="J5234" s="83" t="s">
        <v>188</v>
      </c>
      <c r="K5234" s="31" t="s">
        <v>34</v>
      </c>
      <c r="L5234" s="31"/>
      <c r="M5234" s="168"/>
      <c r="N5234" s="147"/>
      <c r="O5234" s="105" t="s">
        <v>52</v>
      </c>
      <c r="P5234" s="171">
        <v>34513</v>
      </c>
      <c r="Q5234" s="31"/>
      <c r="R5234" s="83" t="s">
        <v>188</v>
      </c>
      <c r="S5234" s="31" t="s">
        <v>34</v>
      </c>
      <c r="T5234" s="31"/>
      <c r="U5234" s="168"/>
      <c r="V5234" s="149"/>
      <c r="W5234" s="140" t="str" cm="1">
        <f t="array" ref="W5234">IF(SUM(LEN(B5234:V5234))=0,"",IF(OR(OR(ISBLANK(F5234),SUM(LEN(C5234),LEN(D5234))=0),AND(NOT(E5234="Unknown"),ISBLANK(J5234)),AND(NOT(O5234="Unknown"),ISBLANK(R5234))),"Missing Information", INDEX(Table15[Entire Service Line Classification], MATCH(SUMIFS(Table15[Unique ID],Table15[System-Owned Portion],E5234,Table15[If Material Anything Other than "Lead" in Column E,Was Material Ever Previously Lead?],G5234,Table15[Customer-Owned Portion],O5234),Table15[Unique ID],0),0)))</f>
        <v>Non-lead</v>
      </c>
      <c r="X5234"/>
    </row>
    <row r="5235" spans="2:24" ht="30" x14ac:dyDescent="0.25">
      <c r="B5235" s="145" t="s">
        <v>5244</v>
      </c>
      <c r="C5235" s="31" t="s">
        <v>12841</v>
      </c>
      <c r="D5235" s="31"/>
      <c r="E5235" s="43" t="s">
        <v>52</v>
      </c>
      <c r="F5235" s="42" t="s">
        <v>34</v>
      </c>
      <c r="G5235" s="83" t="s">
        <v>34</v>
      </c>
      <c r="H5235" s="168">
        <v>34512</v>
      </c>
      <c r="I5235" s="31"/>
      <c r="J5235" s="83" t="s">
        <v>188</v>
      </c>
      <c r="K5235" s="31" t="s">
        <v>34</v>
      </c>
      <c r="L5235" s="31"/>
      <c r="M5235" s="168"/>
      <c r="N5235" s="147"/>
      <c r="O5235" s="105" t="s">
        <v>52</v>
      </c>
      <c r="P5235" s="171">
        <v>34512</v>
      </c>
      <c r="Q5235" s="31"/>
      <c r="R5235" s="83" t="s">
        <v>188</v>
      </c>
      <c r="S5235" s="31" t="s">
        <v>34</v>
      </c>
      <c r="T5235" s="31"/>
      <c r="U5235" s="168"/>
      <c r="V5235" s="149"/>
      <c r="W5235" s="140" t="str" cm="1">
        <f t="array" ref="W5235">IF(SUM(LEN(B5235:V5235))=0,"",IF(OR(OR(ISBLANK(F5235),SUM(LEN(C5235),LEN(D5235))=0),AND(NOT(E5235="Unknown"),ISBLANK(J5235)),AND(NOT(O5235="Unknown"),ISBLANK(R5235))),"Missing Information", INDEX(Table15[Entire Service Line Classification], MATCH(SUMIFS(Table15[Unique ID],Table15[System-Owned Portion],E5235,Table15[If Material Anything Other than "Lead" in Column E,Was Material Ever Previously Lead?],G5235,Table15[Customer-Owned Portion],O5235),Table15[Unique ID],0),0)))</f>
        <v>Non-lead</v>
      </c>
      <c r="X5235"/>
    </row>
    <row r="5236" spans="2:24" ht="30" x14ac:dyDescent="0.25">
      <c r="B5236" s="145" t="s">
        <v>4684</v>
      </c>
      <c r="C5236" s="31" t="s">
        <v>12281</v>
      </c>
      <c r="D5236" s="31"/>
      <c r="E5236" s="43" t="s">
        <v>52</v>
      </c>
      <c r="F5236" s="42" t="s">
        <v>34</v>
      </c>
      <c r="G5236" s="83" t="s">
        <v>34</v>
      </c>
      <c r="H5236" s="168">
        <v>34505</v>
      </c>
      <c r="I5236" s="31"/>
      <c r="J5236" s="83" t="s">
        <v>188</v>
      </c>
      <c r="K5236" s="31" t="s">
        <v>34</v>
      </c>
      <c r="L5236" s="31"/>
      <c r="M5236" s="168"/>
      <c r="N5236" s="147"/>
      <c r="O5236" s="105" t="s">
        <v>52</v>
      </c>
      <c r="P5236" s="171">
        <v>34505</v>
      </c>
      <c r="Q5236" s="31"/>
      <c r="R5236" s="83" t="s">
        <v>188</v>
      </c>
      <c r="S5236" s="31" t="s">
        <v>34</v>
      </c>
      <c r="T5236" s="31"/>
      <c r="U5236" s="168"/>
      <c r="V5236" s="149"/>
      <c r="W5236" s="140" t="str" cm="1">
        <f t="array" ref="W5236">IF(SUM(LEN(B5236:V5236))=0,"",IF(OR(OR(ISBLANK(F5236),SUM(LEN(C5236),LEN(D5236))=0),AND(NOT(E5236="Unknown"),ISBLANK(J5236)),AND(NOT(O5236="Unknown"),ISBLANK(R5236))),"Missing Information", INDEX(Table15[Entire Service Line Classification], MATCH(SUMIFS(Table15[Unique ID],Table15[System-Owned Portion],E5236,Table15[If Material Anything Other than "Lead" in Column E,Was Material Ever Previously Lead?],G5236,Table15[Customer-Owned Portion],O5236),Table15[Unique ID],0),0)))</f>
        <v>Non-lead</v>
      </c>
      <c r="X5236"/>
    </row>
    <row r="5237" spans="2:24" ht="30" x14ac:dyDescent="0.25">
      <c r="B5237" s="145" t="s">
        <v>4923</v>
      </c>
      <c r="C5237" s="31" t="s">
        <v>12520</v>
      </c>
      <c r="D5237" s="31"/>
      <c r="E5237" s="43" t="s">
        <v>52</v>
      </c>
      <c r="F5237" s="42" t="s">
        <v>34</v>
      </c>
      <c r="G5237" s="83" t="s">
        <v>34</v>
      </c>
      <c r="H5237" s="168">
        <v>34505</v>
      </c>
      <c r="I5237" s="31"/>
      <c r="J5237" s="83" t="s">
        <v>188</v>
      </c>
      <c r="K5237" s="31" t="s">
        <v>34</v>
      </c>
      <c r="L5237" s="31"/>
      <c r="M5237" s="168"/>
      <c r="N5237" s="147"/>
      <c r="O5237" s="105" t="s">
        <v>52</v>
      </c>
      <c r="P5237" s="171">
        <v>34505</v>
      </c>
      <c r="Q5237" s="31"/>
      <c r="R5237" s="83" t="s">
        <v>188</v>
      </c>
      <c r="S5237" s="31" t="s">
        <v>34</v>
      </c>
      <c r="T5237" s="31"/>
      <c r="U5237" s="168"/>
      <c r="V5237" s="149"/>
      <c r="W5237" s="140" t="str" cm="1">
        <f t="array" ref="W5237">IF(SUM(LEN(B5237:V5237))=0,"",IF(OR(OR(ISBLANK(F5237),SUM(LEN(C5237),LEN(D5237))=0),AND(NOT(E5237="Unknown"),ISBLANK(J5237)),AND(NOT(O5237="Unknown"),ISBLANK(R5237))),"Missing Information", INDEX(Table15[Entire Service Line Classification], MATCH(SUMIFS(Table15[Unique ID],Table15[System-Owned Portion],E5237,Table15[If Material Anything Other than "Lead" in Column E,Was Material Ever Previously Lead?],G5237,Table15[Customer-Owned Portion],O5237),Table15[Unique ID],0),0)))</f>
        <v>Non-lead</v>
      </c>
      <c r="X5237"/>
    </row>
    <row r="5238" spans="2:24" ht="30" x14ac:dyDescent="0.25">
      <c r="B5238" s="145" t="s">
        <v>5054</v>
      </c>
      <c r="C5238" s="31" t="s">
        <v>12651</v>
      </c>
      <c r="D5238" s="31"/>
      <c r="E5238" s="43" t="s">
        <v>52</v>
      </c>
      <c r="F5238" s="42" t="s">
        <v>34</v>
      </c>
      <c r="G5238" s="83" t="s">
        <v>34</v>
      </c>
      <c r="H5238" s="168">
        <v>34505</v>
      </c>
      <c r="I5238" s="31"/>
      <c r="J5238" s="83" t="s">
        <v>188</v>
      </c>
      <c r="K5238" s="31" t="s">
        <v>34</v>
      </c>
      <c r="L5238" s="31"/>
      <c r="M5238" s="168"/>
      <c r="N5238" s="147"/>
      <c r="O5238" s="105" t="s">
        <v>52</v>
      </c>
      <c r="P5238" s="171">
        <v>34505</v>
      </c>
      <c r="Q5238" s="31"/>
      <c r="R5238" s="83" t="s">
        <v>188</v>
      </c>
      <c r="S5238" s="31" t="s">
        <v>34</v>
      </c>
      <c r="T5238" s="31"/>
      <c r="U5238" s="168"/>
      <c r="V5238" s="149"/>
      <c r="W5238" s="140" t="str" cm="1">
        <f t="array" ref="W5238">IF(SUM(LEN(B5238:V5238))=0,"",IF(OR(OR(ISBLANK(F5238),SUM(LEN(C5238),LEN(D5238))=0),AND(NOT(E5238="Unknown"),ISBLANK(J5238)),AND(NOT(O5238="Unknown"),ISBLANK(R5238))),"Missing Information", INDEX(Table15[Entire Service Line Classification], MATCH(SUMIFS(Table15[Unique ID],Table15[System-Owned Portion],E5238,Table15[If Material Anything Other than "Lead" in Column E,Was Material Ever Previously Lead?],G5238,Table15[Customer-Owned Portion],O5238),Table15[Unique ID],0),0)))</f>
        <v>Non-lead</v>
      </c>
      <c r="X5238"/>
    </row>
    <row r="5239" spans="2:24" ht="30" x14ac:dyDescent="0.25">
      <c r="B5239" s="145" t="s">
        <v>1470</v>
      </c>
      <c r="C5239" s="31" t="s">
        <v>13454</v>
      </c>
      <c r="D5239" s="31"/>
      <c r="E5239" s="43" t="s">
        <v>52</v>
      </c>
      <c r="F5239" s="42" t="s">
        <v>34</v>
      </c>
      <c r="G5239" s="83" t="s">
        <v>34</v>
      </c>
      <c r="H5239" s="168">
        <v>34505</v>
      </c>
      <c r="I5239" s="31"/>
      <c r="J5239" s="83" t="s">
        <v>188</v>
      </c>
      <c r="K5239" s="31" t="s">
        <v>34</v>
      </c>
      <c r="L5239" s="31"/>
      <c r="M5239" s="168"/>
      <c r="N5239" s="147"/>
      <c r="O5239" s="105" t="s">
        <v>52</v>
      </c>
      <c r="P5239" s="171">
        <v>34505</v>
      </c>
      <c r="Q5239" s="31"/>
      <c r="R5239" s="83" t="s">
        <v>188</v>
      </c>
      <c r="S5239" s="31" t="s">
        <v>34</v>
      </c>
      <c r="T5239" s="31"/>
      <c r="U5239" s="168"/>
      <c r="V5239" s="149"/>
      <c r="W5239" s="140" t="str" cm="1">
        <f t="array" ref="W5239">IF(SUM(LEN(B5239:V5239))=0,"",IF(OR(OR(ISBLANK(F5239),SUM(LEN(C5239),LEN(D5239))=0),AND(NOT(E5239="Unknown"),ISBLANK(J5239)),AND(NOT(O5239="Unknown"),ISBLANK(R5239))),"Missing Information", INDEX(Table15[Entire Service Line Classification], MATCH(SUMIFS(Table15[Unique ID],Table15[System-Owned Portion],E5239,Table15[If Material Anything Other than "Lead" in Column E,Was Material Ever Previously Lead?],G5239,Table15[Customer-Owned Portion],O5239),Table15[Unique ID],0),0)))</f>
        <v>Non-lead</v>
      </c>
      <c r="X5239"/>
    </row>
    <row r="5240" spans="2:24" ht="30" x14ac:dyDescent="0.25">
      <c r="B5240" s="145" t="s">
        <v>1187</v>
      </c>
      <c r="C5240" s="31" t="s">
        <v>8600</v>
      </c>
      <c r="D5240" s="31"/>
      <c r="E5240" s="43" t="s">
        <v>52</v>
      </c>
      <c r="F5240" s="42" t="s">
        <v>34</v>
      </c>
      <c r="G5240" s="83" t="s">
        <v>34</v>
      </c>
      <c r="H5240" s="168">
        <v>34498</v>
      </c>
      <c r="I5240" s="31"/>
      <c r="J5240" s="83" t="s">
        <v>188</v>
      </c>
      <c r="K5240" s="31" t="s">
        <v>34</v>
      </c>
      <c r="L5240" s="31"/>
      <c r="M5240" s="168"/>
      <c r="N5240" s="147"/>
      <c r="O5240" s="105" t="s">
        <v>52</v>
      </c>
      <c r="P5240" s="171">
        <v>34498</v>
      </c>
      <c r="Q5240" s="31"/>
      <c r="R5240" s="83" t="s">
        <v>188</v>
      </c>
      <c r="S5240" s="31" t="s">
        <v>34</v>
      </c>
      <c r="T5240" s="31"/>
      <c r="U5240" s="168"/>
      <c r="V5240" s="149"/>
      <c r="W5240" s="140" t="str" cm="1">
        <f t="array" ref="W5240">IF(SUM(LEN(B5240:V5240))=0,"",IF(OR(OR(ISBLANK(F5240),SUM(LEN(C5240),LEN(D5240))=0),AND(NOT(E5240="Unknown"),ISBLANK(J5240)),AND(NOT(O5240="Unknown"),ISBLANK(R5240))),"Missing Information", INDEX(Table15[Entire Service Line Classification], MATCH(SUMIFS(Table15[Unique ID],Table15[System-Owned Portion],E5240,Table15[If Material Anything Other than "Lead" in Column E,Was Material Ever Previously Lead?],G5240,Table15[Customer-Owned Portion],O5240),Table15[Unique ID],0),0)))</f>
        <v>Non-lead</v>
      </c>
      <c r="X5240"/>
    </row>
    <row r="5241" spans="2:24" ht="30" x14ac:dyDescent="0.25">
      <c r="B5241" s="145" t="s">
        <v>4654</v>
      </c>
      <c r="C5241" s="31" t="s">
        <v>12251</v>
      </c>
      <c r="D5241" s="31"/>
      <c r="E5241" s="43" t="s">
        <v>52</v>
      </c>
      <c r="F5241" s="42" t="s">
        <v>34</v>
      </c>
      <c r="G5241" s="83" t="s">
        <v>34</v>
      </c>
      <c r="H5241" s="168">
        <v>34493</v>
      </c>
      <c r="I5241" s="31"/>
      <c r="J5241" s="83" t="s">
        <v>188</v>
      </c>
      <c r="K5241" s="31" t="s">
        <v>34</v>
      </c>
      <c r="L5241" s="31"/>
      <c r="M5241" s="168"/>
      <c r="N5241" s="147"/>
      <c r="O5241" s="105" t="s">
        <v>52</v>
      </c>
      <c r="P5241" s="171">
        <v>34493</v>
      </c>
      <c r="Q5241" s="31"/>
      <c r="R5241" s="83" t="s">
        <v>188</v>
      </c>
      <c r="S5241" s="31" t="s">
        <v>34</v>
      </c>
      <c r="T5241" s="31"/>
      <c r="U5241" s="168"/>
      <c r="V5241" s="149"/>
      <c r="W5241" s="140" t="str" cm="1">
        <f t="array" ref="W5241">IF(SUM(LEN(B5241:V5241))=0,"",IF(OR(OR(ISBLANK(F5241),SUM(LEN(C5241),LEN(D5241))=0),AND(NOT(E5241="Unknown"),ISBLANK(J5241)),AND(NOT(O5241="Unknown"),ISBLANK(R5241))),"Missing Information", INDEX(Table15[Entire Service Line Classification], MATCH(SUMIFS(Table15[Unique ID],Table15[System-Owned Portion],E5241,Table15[If Material Anything Other than "Lead" in Column E,Was Material Ever Previously Lead?],G5241,Table15[Customer-Owned Portion],O5241),Table15[Unique ID],0),0)))</f>
        <v>Non-lead</v>
      </c>
      <c r="X5241"/>
    </row>
    <row r="5242" spans="2:24" ht="30" x14ac:dyDescent="0.25">
      <c r="B5242" s="145" t="s">
        <v>4667</v>
      </c>
      <c r="C5242" s="31" t="s">
        <v>12264</v>
      </c>
      <c r="D5242" s="31"/>
      <c r="E5242" s="43" t="s">
        <v>52</v>
      </c>
      <c r="F5242" s="42" t="s">
        <v>34</v>
      </c>
      <c r="G5242" s="83" t="s">
        <v>34</v>
      </c>
      <c r="H5242" s="168">
        <v>34493</v>
      </c>
      <c r="I5242" s="31"/>
      <c r="J5242" s="83" t="s">
        <v>188</v>
      </c>
      <c r="K5242" s="31" t="s">
        <v>34</v>
      </c>
      <c r="L5242" s="31"/>
      <c r="M5242" s="168"/>
      <c r="N5242" s="147"/>
      <c r="O5242" s="105" t="s">
        <v>52</v>
      </c>
      <c r="P5242" s="171">
        <v>34493</v>
      </c>
      <c r="Q5242" s="31"/>
      <c r="R5242" s="83" t="s">
        <v>188</v>
      </c>
      <c r="S5242" s="31" t="s">
        <v>34</v>
      </c>
      <c r="T5242" s="31"/>
      <c r="U5242" s="168"/>
      <c r="V5242" s="149"/>
      <c r="W5242" s="140" t="str" cm="1">
        <f t="array" ref="W5242">IF(SUM(LEN(B5242:V5242))=0,"",IF(OR(OR(ISBLANK(F5242),SUM(LEN(C5242),LEN(D5242))=0),AND(NOT(E5242="Unknown"),ISBLANK(J5242)),AND(NOT(O5242="Unknown"),ISBLANK(R5242))),"Missing Information", INDEX(Table15[Entire Service Line Classification], MATCH(SUMIFS(Table15[Unique ID],Table15[System-Owned Portion],E5242,Table15[If Material Anything Other than "Lead" in Column E,Was Material Ever Previously Lead?],G5242,Table15[Customer-Owned Portion],O5242),Table15[Unique ID],0),0)))</f>
        <v>Non-lead</v>
      </c>
      <c r="X5242"/>
    </row>
    <row r="5243" spans="2:24" ht="30" x14ac:dyDescent="0.25">
      <c r="B5243" s="145" t="s">
        <v>4669</v>
      </c>
      <c r="C5243" s="31" t="s">
        <v>12266</v>
      </c>
      <c r="D5243" s="31"/>
      <c r="E5243" s="43" t="s">
        <v>52</v>
      </c>
      <c r="F5243" s="42" t="s">
        <v>34</v>
      </c>
      <c r="G5243" s="83" t="s">
        <v>34</v>
      </c>
      <c r="H5243" s="168">
        <v>34493</v>
      </c>
      <c r="I5243" s="31"/>
      <c r="J5243" s="83" t="s">
        <v>188</v>
      </c>
      <c r="K5243" s="31" t="s">
        <v>34</v>
      </c>
      <c r="L5243" s="31"/>
      <c r="M5243" s="168"/>
      <c r="N5243" s="147"/>
      <c r="O5243" s="105" t="s">
        <v>52</v>
      </c>
      <c r="P5243" s="171">
        <v>34493</v>
      </c>
      <c r="Q5243" s="31"/>
      <c r="R5243" s="83" t="s">
        <v>188</v>
      </c>
      <c r="S5243" s="31" t="s">
        <v>34</v>
      </c>
      <c r="T5243" s="31"/>
      <c r="U5243" s="168"/>
      <c r="V5243" s="149"/>
      <c r="W5243" s="140" t="str" cm="1">
        <f t="array" ref="W5243">IF(SUM(LEN(B5243:V5243))=0,"",IF(OR(OR(ISBLANK(F5243),SUM(LEN(C5243),LEN(D5243))=0),AND(NOT(E5243="Unknown"),ISBLANK(J5243)),AND(NOT(O5243="Unknown"),ISBLANK(R5243))),"Missing Information", INDEX(Table15[Entire Service Line Classification], MATCH(SUMIFS(Table15[Unique ID],Table15[System-Owned Portion],E5243,Table15[If Material Anything Other than "Lead" in Column E,Was Material Ever Previously Lead?],G5243,Table15[Customer-Owned Portion],O5243),Table15[Unique ID],0),0)))</f>
        <v>Non-lead</v>
      </c>
      <c r="X5243"/>
    </row>
    <row r="5244" spans="2:24" ht="30" x14ac:dyDescent="0.25">
      <c r="B5244" s="145" t="s">
        <v>4851</v>
      </c>
      <c r="C5244" s="31" t="s">
        <v>12448</v>
      </c>
      <c r="D5244" s="31"/>
      <c r="E5244" s="43" t="s">
        <v>52</v>
      </c>
      <c r="F5244" s="42" t="s">
        <v>34</v>
      </c>
      <c r="G5244" s="83" t="s">
        <v>34</v>
      </c>
      <c r="H5244" s="168">
        <v>34493</v>
      </c>
      <c r="I5244" s="31"/>
      <c r="J5244" s="83" t="s">
        <v>188</v>
      </c>
      <c r="K5244" s="31" t="s">
        <v>34</v>
      </c>
      <c r="L5244" s="31"/>
      <c r="M5244" s="168"/>
      <c r="N5244" s="147"/>
      <c r="O5244" s="105" t="s">
        <v>52</v>
      </c>
      <c r="P5244" s="171">
        <v>34493</v>
      </c>
      <c r="Q5244" s="31"/>
      <c r="R5244" s="83" t="s">
        <v>188</v>
      </c>
      <c r="S5244" s="31" t="s">
        <v>34</v>
      </c>
      <c r="T5244" s="31"/>
      <c r="U5244" s="168"/>
      <c r="V5244" s="149"/>
      <c r="W5244" s="140" t="str" cm="1">
        <f t="array" ref="W5244">IF(SUM(LEN(B5244:V5244))=0,"",IF(OR(OR(ISBLANK(F5244),SUM(LEN(C5244),LEN(D5244))=0),AND(NOT(E5244="Unknown"),ISBLANK(J5244)),AND(NOT(O5244="Unknown"),ISBLANK(R5244))),"Missing Information", INDEX(Table15[Entire Service Line Classification], MATCH(SUMIFS(Table15[Unique ID],Table15[System-Owned Portion],E5244,Table15[If Material Anything Other than "Lead" in Column E,Was Material Ever Previously Lead?],G5244,Table15[Customer-Owned Portion],O5244),Table15[Unique ID],0),0)))</f>
        <v>Non-lead</v>
      </c>
      <c r="X5244"/>
    </row>
    <row r="5245" spans="2:24" ht="30" x14ac:dyDescent="0.25">
      <c r="B5245" s="145" t="s">
        <v>4894</v>
      </c>
      <c r="C5245" s="31" t="s">
        <v>12491</v>
      </c>
      <c r="D5245" s="31"/>
      <c r="E5245" s="43" t="s">
        <v>52</v>
      </c>
      <c r="F5245" s="42" t="s">
        <v>34</v>
      </c>
      <c r="G5245" s="83" t="s">
        <v>34</v>
      </c>
      <c r="H5245" s="168">
        <v>34493</v>
      </c>
      <c r="I5245" s="31"/>
      <c r="J5245" s="83" t="s">
        <v>188</v>
      </c>
      <c r="K5245" s="31" t="s">
        <v>34</v>
      </c>
      <c r="L5245" s="31"/>
      <c r="M5245" s="168"/>
      <c r="N5245" s="147"/>
      <c r="O5245" s="105" t="s">
        <v>52</v>
      </c>
      <c r="P5245" s="171">
        <v>34493</v>
      </c>
      <c r="Q5245" s="31"/>
      <c r="R5245" s="83" t="s">
        <v>188</v>
      </c>
      <c r="S5245" s="31" t="s">
        <v>34</v>
      </c>
      <c r="T5245" s="31"/>
      <c r="U5245" s="168"/>
      <c r="V5245" s="149"/>
      <c r="W5245" s="140" t="str" cm="1">
        <f t="array" ref="W5245">IF(SUM(LEN(B5245:V5245))=0,"",IF(OR(OR(ISBLANK(F5245),SUM(LEN(C5245),LEN(D5245))=0),AND(NOT(E5245="Unknown"),ISBLANK(J5245)),AND(NOT(O5245="Unknown"),ISBLANK(R5245))),"Missing Information", INDEX(Table15[Entire Service Line Classification], MATCH(SUMIFS(Table15[Unique ID],Table15[System-Owned Portion],E5245,Table15[If Material Anything Other than "Lead" in Column E,Was Material Ever Previously Lead?],G5245,Table15[Customer-Owned Portion],O5245),Table15[Unique ID],0),0)))</f>
        <v>Non-lead</v>
      </c>
      <c r="X5245"/>
    </row>
    <row r="5246" spans="2:24" ht="30" x14ac:dyDescent="0.25">
      <c r="B5246" s="145" t="s">
        <v>5019</v>
      </c>
      <c r="C5246" s="31" t="s">
        <v>12616</v>
      </c>
      <c r="D5246" s="31"/>
      <c r="E5246" s="43" t="s">
        <v>52</v>
      </c>
      <c r="F5246" s="42" t="s">
        <v>34</v>
      </c>
      <c r="G5246" s="83" t="s">
        <v>34</v>
      </c>
      <c r="H5246" s="168">
        <v>34493</v>
      </c>
      <c r="I5246" s="31"/>
      <c r="J5246" s="83" t="s">
        <v>188</v>
      </c>
      <c r="K5246" s="31" t="s">
        <v>34</v>
      </c>
      <c r="L5246" s="31"/>
      <c r="M5246" s="168"/>
      <c r="N5246" s="147"/>
      <c r="O5246" s="105" t="s">
        <v>52</v>
      </c>
      <c r="P5246" s="171">
        <v>34493</v>
      </c>
      <c r="Q5246" s="31"/>
      <c r="R5246" s="83" t="s">
        <v>188</v>
      </c>
      <c r="S5246" s="31" t="s">
        <v>34</v>
      </c>
      <c r="T5246" s="31"/>
      <c r="U5246" s="168"/>
      <c r="V5246" s="149"/>
      <c r="W5246" s="140" t="str" cm="1">
        <f t="array" ref="W5246">IF(SUM(LEN(B5246:V5246))=0,"",IF(OR(OR(ISBLANK(F5246),SUM(LEN(C5246),LEN(D5246))=0),AND(NOT(E5246="Unknown"),ISBLANK(J5246)),AND(NOT(O5246="Unknown"),ISBLANK(R5246))),"Missing Information", INDEX(Table15[Entire Service Line Classification], MATCH(SUMIFS(Table15[Unique ID],Table15[System-Owned Portion],E5246,Table15[If Material Anything Other than "Lead" in Column E,Was Material Ever Previously Lead?],G5246,Table15[Customer-Owned Portion],O5246),Table15[Unique ID],0),0)))</f>
        <v>Non-lead</v>
      </c>
      <c r="X5246"/>
    </row>
    <row r="5247" spans="2:24" ht="30" x14ac:dyDescent="0.25">
      <c r="B5247" s="145" t="s">
        <v>5276</v>
      </c>
      <c r="C5247" s="31" t="s">
        <v>12873</v>
      </c>
      <c r="D5247" s="31"/>
      <c r="E5247" s="43" t="s">
        <v>52</v>
      </c>
      <c r="F5247" s="42" t="s">
        <v>34</v>
      </c>
      <c r="G5247" s="83" t="s">
        <v>34</v>
      </c>
      <c r="H5247" s="168">
        <v>34493</v>
      </c>
      <c r="I5247" s="31"/>
      <c r="J5247" s="83" t="s">
        <v>188</v>
      </c>
      <c r="K5247" s="31" t="s">
        <v>34</v>
      </c>
      <c r="L5247" s="31"/>
      <c r="M5247" s="168"/>
      <c r="N5247" s="147"/>
      <c r="O5247" s="105" t="s">
        <v>52</v>
      </c>
      <c r="P5247" s="171">
        <v>34493</v>
      </c>
      <c r="Q5247" s="31"/>
      <c r="R5247" s="83" t="s">
        <v>188</v>
      </c>
      <c r="S5247" s="31" t="s">
        <v>34</v>
      </c>
      <c r="T5247" s="31"/>
      <c r="U5247" s="168"/>
      <c r="V5247" s="149"/>
      <c r="W5247" s="140" t="str" cm="1">
        <f t="array" ref="W5247">IF(SUM(LEN(B5247:V5247))=0,"",IF(OR(OR(ISBLANK(F5247),SUM(LEN(C5247),LEN(D5247))=0),AND(NOT(E5247="Unknown"),ISBLANK(J5247)),AND(NOT(O5247="Unknown"),ISBLANK(R5247))),"Missing Information", INDEX(Table15[Entire Service Line Classification], MATCH(SUMIFS(Table15[Unique ID],Table15[System-Owned Portion],E5247,Table15[If Material Anything Other than "Lead" in Column E,Was Material Ever Previously Lead?],G5247,Table15[Customer-Owned Portion],O5247),Table15[Unique ID],0),0)))</f>
        <v>Non-lead</v>
      </c>
      <c r="X5247"/>
    </row>
    <row r="5248" spans="2:24" ht="30" x14ac:dyDescent="0.25">
      <c r="B5248" s="145" t="s">
        <v>7056</v>
      </c>
      <c r="C5248" s="31" t="s">
        <v>14680</v>
      </c>
      <c r="D5248" s="31"/>
      <c r="E5248" s="43" t="s">
        <v>52</v>
      </c>
      <c r="F5248" s="42" t="s">
        <v>34</v>
      </c>
      <c r="G5248" s="83" t="s">
        <v>34</v>
      </c>
      <c r="H5248" s="168">
        <v>34493</v>
      </c>
      <c r="I5248" s="31"/>
      <c r="J5248" s="83" t="s">
        <v>188</v>
      </c>
      <c r="K5248" s="31" t="s">
        <v>34</v>
      </c>
      <c r="L5248" s="31"/>
      <c r="M5248" s="168"/>
      <c r="N5248" s="147"/>
      <c r="O5248" s="105" t="s">
        <v>52</v>
      </c>
      <c r="P5248" s="171">
        <v>34493</v>
      </c>
      <c r="Q5248" s="31"/>
      <c r="R5248" s="83" t="s">
        <v>188</v>
      </c>
      <c r="S5248" s="31" t="s">
        <v>34</v>
      </c>
      <c r="T5248" s="31"/>
      <c r="U5248" s="168"/>
      <c r="V5248" s="149"/>
      <c r="W5248" s="140" t="str" cm="1">
        <f t="array" ref="W5248">IF(SUM(LEN(B5248:V5248))=0,"",IF(OR(OR(ISBLANK(F5248),SUM(LEN(C5248),LEN(D5248))=0),AND(NOT(E5248="Unknown"),ISBLANK(J5248)),AND(NOT(O5248="Unknown"),ISBLANK(R5248))),"Missing Information", INDEX(Table15[Entire Service Line Classification], MATCH(SUMIFS(Table15[Unique ID],Table15[System-Owned Portion],E5248,Table15[If Material Anything Other than "Lead" in Column E,Was Material Ever Previously Lead?],G5248,Table15[Customer-Owned Portion],O5248),Table15[Unique ID],0),0)))</f>
        <v>Non-lead</v>
      </c>
      <c r="X5248"/>
    </row>
    <row r="5249" spans="2:24" ht="30" x14ac:dyDescent="0.25">
      <c r="B5249" s="145" t="s">
        <v>7071</v>
      </c>
      <c r="C5249" s="31" t="s">
        <v>14695</v>
      </c>
      <c r="D5249" s="31"/>
      <c r="E5249" s="43" t="s">
        <v>52</v>
      </c>
      <c r="F5249" s="42" t="s">
        <v>34</v>
      </c>
      <c r="G5249" s="83" t="s">
        <v>34</v>
      </c>
      <c r="H5249" s="168">
        <v>34492</v>
      </c>
      <c r="I5249" s="31"/>
      <c r="J5249" s="83" t="s">
        <v>188</v>
      </c>
      <c r="K5249" s="31" t="s">
        <v>34</v>
      </c>
      <c r="L5249" s="31"/>
      <c r="M5249" s="168"/>
      <c r="N5249" s="147"/>
      <c r="O5249" s="105" t="s">
        <v>52</v>
      </c>
      <c r="P5249" s="171">
        <v>34492</v>
      </c>
      <c r="Q5249" s="31"/>
      <c r="R5249" s="83" t="s">
        <v>188</v>
      </c>
      <c r="S5249" s="31" t="s">
        <v>34</v>
      </c>
      <c r="T5249" s="31"/>
      <c r="U5249" s="168"/>
      <c r="V5249" s="149"/>
      <c r="W5249" s="140" t="str" cm="1">
        <f t="array" ref="W5249">IF(SUM(LEN(B5249:V5249))=0,"",IF(OR(OR(ISBLANK(F5249),SUM(LEN(C5249),LEN(D5249))=0),AND(NOT(E5249="Unknown"),ISBLANK(J5249)),AND(NOT(O5249="Unknown"),ISBLANK(R5249))),"Missing Information", INDEX(Table15[Entire Service Line Classification], MATCH(SUMIFS(Table15[Unique ID],Table15[System-Owned Portion],E5249,Table15[If Material Anything Other than "Lead" in Column E,Was Material Ever Previously Lead?],G5249,Table15[Customer-Owned Portion],O5249),Table15[Unique ID],0),0)))</f>
        <v>Non-lead</v>
      </c>
      <c r="X5249"/>
    </row>
    <row r="5250" spans="2:24" ht="30" x14ac:dyDescent="0.25">
      <c r="B5250" s="145" t="s">
        <v>7172</v>
      </c>
      <c r="C5250" s="31" t="s">
        <v>14796</v>
      </c>
      <c r="D5250" s="31"/>
      <c r="E5250" s="43" t="s">
        <v>52</v>
      </c>
      <c r="F5250" s="42" t="s">
        <v>34</v>
      </c>
      <c r="G5250" s="83" t="s">
        <v>34</v>
      </c>
      <c r="H5250" s="168">
        <v>34492</v>
      </c>
      <c r="I5250" s="31"/>
      <c r="J5250" s="83" t="s">
        <v>188</v>
      </c>
      <c r="K5250" s="31" t="s">
        <v>34</v>
      </c>
      <c r="L5250" s="31"/>
      <c r="M5250" s="168"/>
      <c r="N5250" s="147"/>
      <c r="O5250" s="105" t="s">
        <v>52</v>
      </c>
      <c r="P5250" s="171">
        <v>34492</v>
      </c>
      <c r="Q5250" s="31"/>
      <c r="R5250" s="83" t="s">
        <v>188</v>
      </c>
      <c r="S5250" s="31" t="s">
        <v>34</v>
      </c>
      <c r="T5250" s="31"/>
      <c r="U5250" s="168"/>
      <c r="V5250" s="149"/>
      <c r="W5250" s="140" t="str" cm="1">
        <f t="array" ref="W5250">IF(SUM(LEN(B5250:V5250))=0,"",IF(OR(OR(ISBLANK(F5250),SUM(LEN(C5250),LEN(D5250))=0),AND(NOT(E5250="Unknown"),ISBLANK(J5250)),AND(NOT(O5250="Unknown"),ISBLANK(R5250))),"Missing Information", INDEX(Table15[Entire Service Line Classification], MATCH(SUMIFS(Table15[Unique ID],Table15[System-Owned Portion],E5250,Table15[If Material Anything Other than "Lead" in Column E,Was Material Ever Previously Lead?],G5250,Table15[Customer-Owned Portion],O5250),Table15[Unique ID],0),0)))</f>
        <v>Non-lead</v>
      </c>
      <c r="X5250"/>
    </row>
    <row r="5251" spans="2:24" ht="30" x14ac:dyDescent="0.25">
      <c r="B5251" s="145" t="s">
        <v>4947</v>
      </c>
      <c r="C5251" s="31" t="s">
        <v>12544</v>
      </c>
      <c r="D5251" s="31"/>
      <c r="E5251" s="43" t="s">
        <v>52</v>
      </c>
      <c r="F5251" s="42" t="s">
        <v>34</v>
      </c>
      <c r="G5251" s="83" t="s">
        <v>34</v>
      </c>
      <c r="H5251" s="168">
        <v>34491</v>
      </c>
      <c r="I5251" s="31"/>
      <c r="J5251" s="83" t="s">
        <v>188</v>
      </c>
      <c r="K5251" s="31" t="s">
        <v>34</v>
      </c>
      <c r="L5251" s="31"/>
      <c r="M5251" s="168"/>
      <c r="N5251" s="147"/>
      <c r="O5251" s="105" t="s">
        <v>52</v>
      </c>
      <c r="P5251" s="171">
        <v>34491</v>
      </c>
      <c r="Q5251" s="31"/>
      <c r="R5251" s="83" t="s">
        <v>188</v>
      </c>
      <c r="S5251" s="31" t="s">
        <v>34</v>
      </c>
      <c r="T5251" s="31"/>
      <c r="U5251" s="168"/>
      <c r="V5251" s="149"/>
      <c r="W5251" s="140" t="str" cm="1">
        <f t="array" ref="W5251">IF(SUM(LEN(B5251:V5251))=0,"",IF(OR(OR(ISBLANK(F5251),SUM(LEN(C5251),LEN(D5251))=0),AND(NOT(E5251="Unknown"),ISBLANK(J5251)),AND(NOT(O5251="Unknown"),ISBLANK(R5251))),"Missing Information", INDEX(Table15[Entire Service Line Classification], MATCH(SUMIFS(Table15[Unique ID],Table15[System-Owned Portion],E5251,Table15[If Material Anything Other than "Lead" in Column E,Was Material Ever Previously Lead?],G5251,Table15[Customer-Owned Portion],O5251),Table15[Unique ID],0),0)))</f>
        <v>Non-lead</v>
      </c>
      <c r="X5251"/>
    </row>
    <row r="5252" spans="2:24" ht="30" x14ac:dyDescent="0.25">
      <c r="B5252" s="145" t="s">
        <v>5030</v>
      </c>
      <c r="C5252" s="31" t="s">
        <v>12627</v>
      </c>
      <c r="D5252" s="31"/>
      <c r="E5252" s="43" t="s">
        <v>52</v>
      </c>
      <c r="F5252" s="42" t="s">
        <v>34</v>
      </c>
      <c r="G5252" s="83" t="s">
        <v>34</v>
      </c>
      <c r="H5252" s="168">
        <v>34491</v>
      </c>
      <c r="I5252" s="31"/>
      <c r="J5252" s="83" t="s">
        <v>188</v>
      </c>
      <c r="K5252" s="31" t="s">
        <v>34</v>
      </c>
      <c r="L5252" s="31"/>
      <c r="M5252" s="168"/>
      <c r="N5252" s="147"/>
      <c r="O5252" s="105" t="s">
        <v>52</v>
      </c>
      <c r="P5252" s="171">
        <v>34491</v>
      </c>
      <c r="Q5252" s="31"/>
      <c r="R5252" s="83" t="s">
        <v>188</v>
      </c>
      <c r="S5252" s="31" t="s">
        <v>34</v>
      </c>
      <c r="T5252" s="31"/>
      <c r="U5252" s="168"/>
      <c r="V5252" s="149"/>
      <c r="W5252" s="140" t="str" cm="1">
        <f t="array" ref="W5252">IF(SUM(LEN(B5252:V5252))=0,"",IF(OR(OR(ISBLANK(F5252),SUM(LEN(C5252),LEN(D5252))=0),AND(NOT(E5252="Unknown"),ISBLANK(J5252)),AND(NOT(O5252="Unknown"),ISBLANK(R5252))),"Missing Information", INDEX(Table15[Entire Service Line Classification], MATCH(SUMIFS(Table15[Unique ID],Table15[System-Owned Portion],E5252,Table15[If Material Anything Other than "Lead" in Column E,Was Material Ever Previously Lead?],G5252,Table15[Customer-Owned Portion],O5252),Table15[Unique ID],0),0)))</f>
        <v>Non-lead</v>
      </c>
      <c r="X5252"/>
    </row>
    <row r="5253" spans="2:24" ht="30" x14ac:dyDescent="0.25">
      <c r="B5253" s="145" t="s">
        <v>1470</v>
      </c>
      <c r="C5253" s="31" t="s">
        <v>13452</v>
      </c>
      <c r="D5253" s="31"/>
      <c r="E5253" s="43" t="s">
        <v>52</v>
      </c>
      <c r="F5253" s="42" t="s">
        <v>34</v>
      </c>
      <c r="G5253" s="83" t="s">
        <v>34</v>
      </c>
      <c r="H5253" s="168">
        <v>34488</v>
      </c>
      <c r="I5253" s="31"/>
      <c r="J5253" s="83" t="s">
        <v>188</v>
      </c>
      <c r="K5253" s="31" t="s">
        <v>34</v>
      </c>
      <c r="L5253" s="31"/>
      <c r="M5253" s="168"/>
      <c r="N5253" s="147"/>
      <c r="O5253" s="105" t="s">
        <v>52</v>
      </c>
      <c r="P5253" s="171">
        <v>34488</v>
      </c>
      <c r="Q5253" s="31"/>
      <c r="R5253" s="83" t="s">
        <v>188</v>
      </c>
      <c r="S5253" s="31" t="s">
        <v>34</v>
      </c>
      <c r="T5253" s="31"/>
      <c r="U5253" s="168"/>
      <c r="V5253" s="149"/>
      <c r="W5253" s="140" t="str" cm="1">
        <f t="array" ref="W5253">IF(SUM(LEN(B5253:V5253))=0,"",IF(OR(OR(ISBLANK(F5253),SUM(LEN(C5253),LEN(D5253))=0),AND(NOT(E5253="Unknown"),ISBLANK(J5253)),AND(NOT(O5253="Unknown"),ISBLANK(R5253))),"Missing Information", INDEX(Table15[Entire Service Line Classification], MATCH(SUMIFS(Table15[Unique ID],Table15[System-Owned Portion],E5253,Table15[If Material Anything Other than "Lead" in Column E,Was Material Ever Previously Lead?],G5253,Table15[Customer-Owned Portion],O5253),Table15[Unique ID],0),0)))</f>
        <v>Non-lead</v>
      </c>
      <c r="X5253"/>
    </row>
    <row r="5254" spans="2:24" ht="30" x14ac:dyDescent="0.25">
      <c r="B5254" s="145" t="s">
        <v>1492</v>
      </c>
      <c r="C5254" s="31" t="s">
        <v>8909</v>
      </c>
      <c r="D5254" s="31"/>
      <c r="E5254" s="43" t="s">
        <v>52</v>
      </c>
      <c r="F5254" s="42" t="s">
        <v>34</v>
      </c>
      <c r="G5254" s="83" t="s">
        <v>34</v>
      </c>
      <c r="H5254" s="168">
        <v>34486</v>
      </c>
      <c r="I5254" s="31"/>
      <c r="J5254" s="83" t="s">
        <v>188</v>
      </c>
      <c r="K5254" s="31" t="s">
        <v>34</v>
      </c>
      <c r="L5254" s="31"/>
      <c r="M5254" s="168"/>
      <c r="N5254" s="147"/>
      <c r="O5254" s="105" t="s">
        <v>52</v>
      </c>
      <c r="P5254" s="171">
        <v>34486</v>
      </c>
      <c r="Q5254" s="31"/>
      <c r="R5254" s="83" t="s">
        <v>188</v>
      </c>
      <c r="S5254" s="31" t="s">
        <v>34</v>
      </c>
      <c r="T5254" s="31"/>
      <c r="U5254" s="168"/>
      <c r="V5254" s="149"/>
      <c r="W5254" s="140" t="str" cm="1">
        <f t="array" ref="W5254">IF(SUM(LEN(B5254:V5254))=0,"",IF(OR(OR(ISBLANK(F5254),SUM(LEN(C5254),LEN(D5254))=0),AND(NOT(E5254="Unknown"),ISBLANK(J5254)),AND(NOT(O5254="Unknown"),ISBLANK(R5254))),"Missing Information", INDEX(Table15[Entire Service Line Classification], MATCH(SUMIFS(Table15[Unique ID],Table15[System-Owned Portion],E5254,Table15[If Material Anything Other than "Lead" in Column E,Was Material Ever Previously Lead?],G5254,Table15[Customer-Owned Portion],O5254),Table15[Unique ID],0),0)))</f>
        <v>Non-lead</v>
      </c>
      <c r="X5254"/>
    </row>
    <row r="5255" spans="2:24" ht="30" x14ac:dyDescent="0.25">
      <c r="B5255" s="145" t="s">
        <v>6303</v>
      </c>
      <c r="C5255" s="31" t="s">
        <v>13907</v>
      </c>
      <c r="D5255" s="31"/>
      <c r="E5255" s="43" t="s">
        <v>52</v>
      </c>
      <c r="F5255" s="42" t="s">
        <v>34</v>
      </c>
      <c r="G5255" s="83" t="s">
        <v>34</v>
      </c>
      <c r="H5255" s="168">
        <v>34486</v>
      </c>
      <c r="I5255" s="31"/>
      <c r="J5255" s="83" t="s">
        <v>188</v>
      </c>
      <c r="K5255" s="31" t="s">
        <v>34</v>
      </c>
      <c r="L5255" s="31"/>
      <c r="M5255" s="168"/>
      <c r="N5255" s="147"/>
      <c r="O5255" s="105" t="s">
        <v>52</v>
      </c>
      <c r="P5255" s="171">
        <v>34486</v>
      </c>
      <c r="Q5255" s="31"/>
      <c r="R5255" s="83" t="s">
        <v>188</v>
      </c>
      <c r="S5255" s="31" t="s">
        <v>34</v>
      </c>
      <c r="T5255" s="31"/>
      <c r="U5255" s="168"/>
      <c r="V5255" s="149"/>
      <c r="W5255" s="140" t="str" cm="1">
        <f t="array" ref="W5255">IF(SUM(LEN(B5255:V5255))=0,"",IF(OR(OR(ISBLANK(F5255),SUM(LEN(C5255),LEN(D5255))=0),AND(NOT(E5255="Unknown"),ISBLANK(J5255)),AND(NOT(O5255="Unknown"),ISBLANK(R5255))),"Missing Information", INDEX(Table15[Entire Service Line Classification], MATCH(SUMIFS(Table15[Unique ID],Table15[System-Owned Portion],E5255,Table15[If Material Anything Other than "Lead" in Column E,Was Material Ever Previously Lead?],G5255,Table15[Customer-Owned Portion],O5255),Table15[Unique ID],0),0)))</f>
        <v>Non-lead</v>
      </c>
      <c r="X5255"/>
    </row>
    <row r="5256" spans="2:24" ht="30" x14ac:dyDescent="0.25">
      <c r="B5256" s="145" t="s">
        <v>256</v>
      </c>
      <c r="C5256" s="31" t="s">
        <v>7671</v>
      </c>
      <c r="D5256" s="31"/>
      <c r="E5256" s="43" t="s">
        <v>52</v>
      </c>
      <c r="F5256" s="42" t="s">
        <v>34</v>
      </c>
      <c r="G5256" s="83" t="s">
        <v>34</v>
      </c>
      <c r="H5256" s="168">
        <v>34481</v>
      </c>
      <c r="I5256" s="187"/>
      <c r="J5256" s="83" t="s">
        <v>188</v>
      </c>
      <c r="K5256" s="31" t="s">
        <v>34</v>
      </c>
      <c r="L5256" s="31"/>
      <c r="M5256" s="168"/>
      <c r="N5256" s="147"/>
      <c r="O5256" s="105" t="s">
        <v>52</v>
      </c>
      <c r="P5256" s="171">
        <v>34481</v>
      </c>
      <c r="Q5256" s="31"/>
      <c r="R5256" s="83" t="s">
        <v>188</v>
      </c>
      <c r="S5256" s="31" t="s">
        <v>34</v>
      </c>
      <c r="T5256" s="31"/>
      <c r="U5256" s="168"/>
      <c r="V5256" s="149"/>
      <c r="W5256" s="140" t="str" cm="1">
        <f t="array" ref="W5256">IF(SUM(LEN(B5256:V5256))=0,"",IF(OR(OR(ISBLANK(F5256),SUM(LEN(C5256),LEN(D5256))=0),AND(NOT(E5256="Unknown"),ISBLANK(J5256)),AND(NOT(O5256="Unknown"),ISBLANK(R5256))),"Missing Information", INDEX(Table15[Entire Service Line Classification], MATCH(SUMIFS(Table15[Unique ID],Table15[System-Owned Portion],E5256,Table15[If Material Anything Other than "Lead" in Column E,Was Material Ever Previously Lead?],G5256,Table15[Customer-Owned Portion],O5256),Table15[Unique ID],0),0)))</f>
        <v>Non-lead</v>
      </c>
      <c r="X5256"/>
    </row>
    <row r="5257" spans="2:24" ht="30" x14ac:dyDescent="0.25">
      <c r="B5257" s="145" t="s">
        <v>347</v>
      </c>
      <c r="C5257" s="31" t="s">
        <v>7762</v>
      </c>
      <c r="D5257" s="31"/>
      <c r="E5257" s="43" t="s">
        <v>52</v>
      </c>
      <c r="F5257" s="42" t="s">
        <v>34</v>
      </c>
      <c r="G5257" s="83" t="s">
        <v>34</v>
      </c>
      <c r="H5257" s="168">
        <v>34481</v>
      </c>
      <c r="I5257" s="31"/>
      <c r="J5257" s="83" t="s">
        <v>188</v>
      </c>
      <c r="K5257" s="31" t="s">
        <v>34</v>
      </c>
      <c r="L5257" s="31"/>
      <c r="M5257" s="168"/>
      <c r="N5257" s="147"/>
      <c r="O5257" s="105" t="s">
        <v>52</v>
      </c>
      <c r="P5257" s="171">
        <v>34481</v>
      </c>
      <c r="Q5257" s="31"/>
      <c r="R5257" s="83" t="s">
        <v>188</v>
      </c>
      <c r="S5257" s="31" t="s">
        <v>34</v>
      </c>
      <c r="T5257" s="31"/>
      <c r="U5257" s="168"/>
      <c r="V5257" s="149"/>
      <c r="W5257" s="140" t="str" cm="1">
        <f t="array" ref="W5257">IF(SUM(LEN(B5257:V5257))=0,"",IF(OR(OR(ISBLANK(F5257),SUM(LEN(C5257),LEN(D5257))=0),AND(NOT(E5257="Unknown"),ISBLANK(J5257)),AND(NOT(O5257="Unknown"),ISBLANK(R5257))),"Missing Information", INDEX(Table15[Entire Service Line Classification], MATCH(SUMIFS(Table15[Unique ID],Table15[System-Owned Portion],E5257,Table15[If Material Anything Other than "Lead" in Column E,Was Material Ever Previously Lead?],G5257,Table15[Customer-Owned Portion],O5257),Table15[Unique ID],0),0)))</f>
        <v>Non-lead</v>
      </c>
      <c r="X5257"/>
    </row>
    <row r="5258" spans="2:24" ht="30" x14ac:dyDescent="0.25">
      <c r="B5258" s="145" t="s">
        <v>5200</v>
      </c>
      <c r="C5258" s="31" t="s">
        <v>12797</v>
      </c>
      <c r="D5258" s="31"/>
      <c r="E5258" s="43" t="s">
        <v>52</v>
      </c>
      <c r="F5258" s="42" t="s">
        <v>34</v>
      </c>
      <c r="G5258" s="83" t="s">
        <v>34</v>
      </c>
      <c r="H5258" s="168">
        <v>34481</v>
      </c>
      <c r="I5258" s="31"/>
      <c r="J5258" s="83" t="s">
        <v>188</v>
      </c>
      <c r="K5258" s="31" t="s">
        <v>34</v>
      </c>
      <c r="L5258" s="31"/>
      <c r="M5258" s="168"/>
      <c r="N5258" s="147"/>
      <c r="O5258" s="105" t="s">
        <v>52</v>
      </c>
      <c r="P5258" s="171">
        <v>34481</v>
      </c>
      <c r="Q5258" s="31"/>
      <c r="R5258" s="83" t="s">
        <v>188</v>
      </c>
      <c r="S5258" s="31" t="s">
        <v>34</v>
      </c>
      <c r="T5258" s="31"/>
      <c r="U5258" s="168"/>
      <c r="V5258" s="149"/>
      <c r="W5258" s="140" t="str" cm="1">
        <f t="array" ref="W5258">IF(SUM(LEN(B5258:V5258))=0,"",IF(OR(OR(ISBLANK(F5258),SUM(LEN(C5258),LEN(D5258))=0),AND(NOT(E5258="Unknown"),ISBLANK(J5258)),AND(NOT(O5258="Unknown"),ISBLANK(R5258))),"Missing Information", INDEX(Table15[Entire Service Line Classification], MATCH(SUMIFS(Table15[Unique ID],Table15[System-Owned Portion],E5258,Table15[If Material Anything Other than "Lead" in Column E,Was Material Ever Previously Lead?],G5258,Table15[Customer-Owned Portion],O5258),Table15[Unique ID],0),0)))</f>
        <v>Non-lead</v>
      </c>
      <c r="X5258"/>
    </row>
    <row r="5259" spans="2:24" ht="30" x14ac:dyDescent="0.25">
      <c r="B5259" s="145" t="s">
        <v>5420</v>
      </c>
      <c r="C5259" s="31" t="s">
        <v>13017</v>
      </c>
      <c r="D5259" s="31"/>
      <c r="E5259" s="43" t="s">
        <v>52</v>
      </c>
      <c r="F5259" s="42" t="s">
        <v>34</v>
      </c>
      <c r="G5259" s="83" t="s">
        <v>34</v>
      </c>
      <c r="H5259" s="168">
        <v>34481</v>
      </c>
      <c r="I5259" s="31"/>
      <c r="J5259" s="83" t="s">
        <v>188</v>
      </c>
      <c r="K5259" s="31" t="s">
        <v>34</v>
      </c>
      <c r="L5259" s="31"/>
      <c r="M5259" s="168"/>
      <c r="N5259" s="147"/>
      <c r="O5259" s="105" t="s">
        <v>52</v>
      </c>
      <c r="P5259" s="171">
        <v>34481</v>
      </c>
      <c r="Q5259" s="31"/>
      <c r="R5259" s="83" t="s">
        <v>188</v>
      </c>
      <c r="S5259" s="31" t="s">
        <v>34</v>
      </c>
      <c r="T5259" s="31"/>
      <c r="U5259" s="168"/>
      <c r="V5259" s="149"/>
      <c r="W5259" s="140" t="str" cm="1">
        <f t="array" ref="W5259">IF(SUM(LEN(B5259:V5259))=0,"",IF(OR(OR(ISBLANK(F5259),SUM(LEN(C5259),LEN(D5259))=0),AND(NOT(E5259="Unknown"),ISBLANK(J5259)),AND(NOT(O5259="Unknown"),ISBLANK(R5259))),"Missing Information", INDEX(Table15[Entire Service Line Classification], MATCH(SUMIFS(Table15[Unique ID],Table15[System-Owned Portion],E5259,Table15[If Material Anything Other than "Lead" in Column E,Was Material Ever Previously Lead?],G5259,Table15[Customer-Owned Portion],O5259),Table15[Unique ID],0),0)))</f>
        <v>Non-lead</v>
      </c>
      <c r="X5259"/>
    </row>
    <row r="5260" spans="2:24" ht="30" x14ac:dyDescent="0.25">
      <c r="B5260" s="145" t="s">
        <v>4828</v>
      </c>
      <c r="C5260" s="31" t="s">
        <v>12425</v>
      </c>
      <c r="D5260" s="31"/>
      <c r="E5260" s="43" t="s">
        <v>52</v>
      </c>
      <c r="F5260" s="42" t="s">
        <v>34</v>
      </c>
      <c r="G5260" s="83" t="s">
        <v>34</v>
      </c>
      <c r="H5260" s="168">
        <v>34464</v>
      </c>
      <c r="I5260" s="31"/>
      <c r="J5260" s="83" t="s">
        <v>188</v>
      </c>
      <c r="K5260" s="31" t="s">
        <v>34</v>
      </c>
      <c r="L5260" s="31"/>
      <c r="M5260" s="168"/>
      <c r="N5260" s="147"/>
      <c r="O5260" s="105" t="s">
        <v>52</v>
      </c>
      <c r="P5260" s="171">
        <v>34464</v>
      </c>
      <c r="Q5260" s="31"/>
      <c r="R5260" s="83" t="s">
        <v>188</v>
      </c>
      <c r="S5260" s="31" t="s">
        <v>34</v>
      </c>
      <c r="T5260" s="31"/>
      <c r="U5260" s="168"/>
      <c r="V5260" s="149"/>
      <c r="W5260" s="140" t="str" cm="1">
        <f t="array" ref="W5260">IF(SUM(LEN(B5260:V5260))=0,"",IF(OR(OR(ISBLANK(F5260),SUM(LEN(C5260),LEN(D5260))=0),AND(NOT(E5260="Unknown"),ISBLANK(J5260)),AND(NOT(O5260="Unknown"),ISBLANK(R5260))),"Missing Information", INDEX(Table15[Entire Service Line Classification], MATCH(SUMIFS(Table15[Unique ID],Table15[System-Owned Portion],E5260,Table15[If Material Anything Other than "Lead" in Column E,Was Material Ever Previously Lead?],G5260,Table15[Customer-Owned Portion],O5260),Table15[Unique ID],0),0)))</f>
        <v>Non-lead</v>
      </c>
      <c r="X5260"/>
    </row>
    <row r="5261" spans="2:24" ht="30" x14ac:dyDescent="0.25">
      <c r="B5261" s="145" t="s">
        <v>5046</v>
      </c>
      <c r="C5261" s="31" t="s">
        <v>12643</v>
      </c>
      <c r="D5261" s="31"/>
      <c r="E5261" s="43" t="s">
        <v>52</v>
      </c>
      <c r="F5261" s="42" t="s">
        <v>34</v>
      </c>
      <c r="G5261" s="83" t="s">
        <v>34</v>
      </c>
      <c r="H5261" s="168">
        <v>34464</v>
      </c>
      <c r="I5261" s="31"/>
      <c r="J5261" s="83" t="s">
        <v>188</v>
      </c>
      <c r="K5261" s="31" t="s">
        <v>34</v>
      </c>
      <c r="L5261" s="31"/>
      <c r="M5261" s="168"/>
      <c r="N5261" s="147"/>
      <c r="O5261" s="105" t="s">
        <v>52</v>
      </c>
      <c r="P5261" s="171">
        <v>34464</v>
      </c>
      <c r="Q5261" s="31"/>
      <c r="R5261" s="83" t="s">
        <v>188</v>
      </c>
      <c r="S5261" s="31" t="s">
        <v>34</v>
      </c>
      <c r="T5261" s="31"/>
      <c r="U5261" s="168"/>
      <c r="V5261" s="149"/>
      <c r="W5261" s="140" t="str" cm="1">
        <f t="array" ref="W5261">IF(SUM(LEN(B5261:V5261))=0,"",IF(OR(OR(ISBLANK(F5261),SUM(LEN(C5261),LEN(D5261))=0),AND(NOT(E5261="Unknown"),ISBLANK(J5261)),AND(NOT(O5261="Unknown"),ISBLANK(R5261))),"Missing Information", INDEX(Table15[Entire Service Line Classification], MATCH(SUMIFS(Table15[Unique ID],Table15[System-Owned Portion],E5261,Table15[If Material Anything Other than "Lead" in Column E,Was Material Ever Previously Lead?],G5261,Table15[Customer-Owned Portion],O5261),Table15[Unique ID],0),0)))</f>
        <v>Non-lead</v>
      </c>
      <c r="X5261"/>
    </row>
    <row r="5262" spans="2:24" ht="30" x14ac:dyDescent="0.25">
      <c r="B5262" s="145" t="s">
        <v>5075</v>
      </c>
      <c r="C5262" s="31" t="s">
        <v>12672</v>
      </c>
      <c r="D5262" s="31"/>
      <c r="E5262" s="43" t="s">
        <v>52</v>
      </c>
      <c r="F5262" s="42" t="s">
        <v>34</v>
      </c>
      <c r="G5262" s="83" t="s">
        <v>34</v>
      </c>
      <c r="H5262" s="168">
        <v>34464</v>
      </c>
      <c r="I5262" s="31"/>
      <c r="J5262" s="83" t="s">
        <v>188</v>
      </c>
      <c r="K5262" s="31" t="s">
        <v>34</v>
      </c>
      <c r="L5262" s="31"/>
      <c r="M5262" s="168"/>
      <c r="N5262" s="147"/>
      <c r="O5262" s="105" t="s">
        <v>52</v>
      </c>
      <c r="P5262" s="171">
        <v>34464</v>
      </c>
      <c r="Q5262" s="31"/>
      <c r="R5262" s="83" t="s">
        <v>188</v>
      </c>
      <c r="S5262" s="31" t="s">
        <v>34</v>
      </c>
      <c r="T5262" s="31"/>
      <c r="U5262" s="168"/>
      <c r="V5262" s="149"/>
      <c r="W5262" s="140" t="str" cm="1">
        <f t="array" ref="W5262">IF(SUM(LEN(B5262:V5262))=0,"",IF(OR(OR(ISBLANK(F5262),SUM(LEN(C5262),LEN(D5262))=0),AND(NOT(E5262="Unknown"),ISBLANK(J5262)),AND(NOT(O5262="Unknown"),ISBLANK(R5262))),"Missing Information", INDEX(Table15[Entire Service Line Classification], MATCH(SUMIFS(Table15[Unique ID],Table15[System-Owned Portion],E5262,Table15[If Material Anything Other than "Lead" in Column E,Was Material Ever Previously Lead?],G5262,Table15[Customer-Owned Portion],O5262),Table15[Unique ID],0),0)))</f>
        <v>Non-lead</v>
      </c>
      <c r="X5262"/>
    </row>
    <row r="5263" spans="2:24" ht="30" x14ac:dyDescent="0.25">
      <c r="B5263" s="145" t="s">
        <v>5090</v>
      </c>
      <c r="C5263" s="31" t="s">
        <v>12687</v>
      </c>
      <c r="D5263" s="31"/>
      <c r="E5263" s="43" t="s">
        <v>52</v>
      </c>
      <c r="F5263" s="42" t="s">
        <v>34</v>
      </c>
      <c r="G5263" s="83" t="s">
        <v>34</v>
      </c>
      <c r="H5263" s="168">
        <v>34464</v>
      </c>
      <c r="I5263" s="31"/>
      <c r="J5263" s="83" t="s">
        <v>188</v>
      </c>
      <c r="K5263" s="31" t="s">
        <v>34</v>
      </c>
      <c r="L5263" s="31"/>
      <c r="M5263" s="168"/>
      <c r="N5263" s="147"/>
      <c r="O5263" s="105" t="s">
        <v>52</v>
      </c>
      <c r="P5263" s="171">
        <v>34464</v>
      </c>
      <c r="Q5263" s="31"/>
      <c r="R5263" s="83" t="s">
        <v>188</v>
      </c>
      <c r="S5263" s="31" t="s">
        <v>34</v>
      </c>
      <c r="T5263" s="31"/>
      <c r="U5263" s="168"/>
      <c r="V5263" s="149"/>
      <c r="W5263" s="140" t="str" cm="1">
        <f t="array" ref="W5263">IF(SUM(LEN(B5263:V5263))=0,"",IF(OR(OR(ISBLANK(F5263),SUM(LEN(C5263),LEN(D5263))=0),AND(NOT(E5263="Unknown"),ISBLANK(J5263)),AND(NOT(O5263="Unknown"),ISBLANK(R5263))),"Missing Information", INDEX(Table15[Entire Service Line Classification], MATCH(SUMIFS(Table15[Unique ID],Table15[System-Owned Portion],E5263,Table15[If Material Anything Other than "Lead" in Column E,Was Material Ever Previously Lead?],G5263,Table15[Customer-Owned Portion],O5263),Table15[Unique ID],0),0)))</f>
        <v>Non-lead</v>
      </c>
      <c r="X5263"/>
    </row>
    <row r="5264" spans="2:24" ht="30" x14ac:dyDescent="0.25">
      <c r="B5264" s="145" t="s">
        <v>4673</v>
      </c>
      <c r="C5264" s="31" t="s">
        <v>12270</v>
      </c>
      <c r="D5264" s="31"/>
      <c r="E5264" s="43" t="s">
        <v>52</v>
      </c>
      <c r="F5264" s="42" t="s">
        <v>34</v>
      </c>
      <c r="G5264" s="83" t="s">
        <v>34</v>
      </c>
      <c r="H5264" s="168">
        <v>34463</v>
      </c>
      <c r="I5264" s="31"/>
      <c r="J5264" s="83" t="s">
        <v>188</v>
      </c>
      <c r="K5264" s="31" t="s">
        <v>34</v>
      </c>
      <c r="L5264" s="31"/>
      <c r="M5264" s="168"/>
      <c r="N5264" s="147"/>
      <c r="O5264" s="105" t="s">
        <v>52</v>
      </c>
      <c r="P5264" s="171">
        <v>34463</v>
      </c>
      <c r="Q5264" s="31"/>
      <c r="R5264" s="83" t="s">
        <v>188</v>
      </c>
      <c r="S5264" s="31" t="s">
        <v>34</v>
      </c>
      <c r="T5264" s="31"/>
      <c r="U5264" s="168"/>
      <c r="V5264" s="149"/>
      <c r="W5264" s="140" t="str" cm="1">
        <f t="array" ref="W5264">IF(SUM(LEN(B5264:V5264))=0,"",IF(OR(OR(ISBLANK(F5264),SUM(LEN(C5264),LEN(D5264))=0),AND(NOT(E5264="Unknown"),ISBLANK(J5264)),AND(NOT(O5264="Unknown"),ISBLANK(R5264))),"Missing Information", INDEX(Table15[Entire Service Line Classification], MATCH(SUMIFS(Table15[Unique ID],Table15[System-Owned Portion],E5264,Table15[If Material Anything Other than "Lead" in Column E,Was Material Ever Previously Lead?],G5264,Table15[Customer-Owned Portion],O5264),Table15[Unique ID],0),0)))</f>
        <v>Non-lead</v>
      </c>
      <c r="X5264"/>
    </row>
    <row r="5265" spans="2:24" ht="30" x14ac:dyDescent="0.25">
      <c r="B5265" s="145" t="s">
        <v>4844</v>
      </c>
      <c r="C5265" s="31" t="s">
        <v>12441</v>
      </c>
      <c r="D5265" s="31"/>
      <c r="E5265" s="43" t="s">
        <v>52</v>
      </c>
      <c r="F5265" s="42" t="s">
        <v>34</v>
      </c>
      <c r="G5265" s="83" t="s">
        <v>34</v>
      </c>
      <c r="H5265" s="168">
        <v>34463</v>
      </c>
      <c r="I5265" s="31"/>
      <c r="J5265" s="83" t="s">
        <v>188</v>
      </c>
      <c r="K5265" s="31" t="s">
        <v>34</v>
      </c>
      <c r="L5265" s="31"/>
      <c r="M5265" s="168"/>
      <c r="N5265" s="147"/>
      <c r="O5265" s="105" t="s">
        <v>52</v>
      </c>
      <c r="P5265" s="171">
        <v>34463</v>
      </c>
      <c r="Q5265" s="31"/>
      <c r="R5265" s="83" t="s">
        <v>188</v>
      </c>
      <c r="S5265" s="31" t="s">
        <v>34</v>
      </c>
      <c r="T5265" s="31"/>
      <c r="U5265" s="168"/>
      <c r="V5265" s="149"/>
      <c r="W5265" s="140" t="str" cm="1">
        <f t="array" ref="W5265">IF(SUM(LEN(B5265:V5265))=0,"",IF(OR(OR(ISBLANK(F5265),SUM(LEN(C5265),LEN(D5265))=0),AND(NOT(E5265="Unknown"),ISBLANK(J5265)),AND(NOT(O5265="Unknown"),ISBLANK(R5265))),"Missing Information", INDEX(Table15[Entire Service Line Classification], MATCH(SUMIFS(Table15[Unique ID],Table15[System-Owned Portion],E5265,Table15[If Material Anything Other than "Lead" in Column E,Was Material Ever Previously Lead?],G5265,Table15[Customer-Owned Portion],O5265),Table15[Unique ID],0),0)))</f>
        <v>Non-lead</v>
      </c>
      <c r="X5265"/>
    </row>
    <row r="5266" spans="2:24" ht="30" x14ac:dyDescent="0.25">
      <c r="B5266" s="145" t="s">
        <v>839</v>
      </c>
      <c r="C5266" s="31" t="s">
        <v>8252</v>
      </c>
      <c r="D5266" s="31"/>
      <c r="E5266" s="43" t="s">
        <v>52</v>
      </c>
      <c r="F5266" s="42" t="s">
        <v>34</v>
      </c>
      <c r="G5266" s="83" t="s">
        <v>34</v>
      </c>
      <c r="H5266" s="168">
        <v>34456</v>
      </c>
      <c r="I5266" s="31"/>
      <c r="J5266" s="83" t="s">
        <v>188</v>
      </c>
      <c r="K5266" s="31" t="s">
        <v>34</v>
      </c>
      <c r="L5266" s="31"/>
      <c r="M5266" s="168"/>
      <c r="N5266" s="147"/>
      <c r="O5266" s="105" t="s">
        <v>52</v>
      </c>
      <c r="P5266" s="171">
        <v>34456</v>
      </c>
      <c r="Q5266" s="31"/>
      <c r="R5266" s="83" t="s">
        <v>188</v>
      </c>
      <c r="S5266" s="31" t="s">
        <v>34</v>
      </c>
      <c r="T5266" s="31"/>
      <c r="U5266" s="168"/>
      <c r="V5266" s="149"/>
      <c r="W5266" s="140" t="str" cm="1">
        <f t="array" ref="W5266">IF(SUM(LEN(B5266:V5266))=0,"",IF(OR(OR(ISBLANK(F5266),SUM(LEN(C5266),LEN(D5266))=0),AND(NOT(E5266="Unknown"),ISBLANK(J5266)),AND(NOT(O5266="Unknown"),ISBLANK(R5266))),"Missing Information", INDEX(Table15[Entire Service Line Classification], MATCH(SUMIFS(Table15[Unique ID],Table15[System-Owned Portion],E5266,Table15[If Material Anything Other than "Lead" in Column E,Was Material Ever Previously Lead?],G5266,Table15[Customer-Owned Portion],O5266),Table15[Unique ID],0),0)))</f>
        <v>Non-lead</v>
      </c>
      <c r="X5266"/>
    </row>
    <row r="5267" spans="2:24" ht="30" x14ac:dyDescent="0.25">
      <c r="B5267" s="145" t="s">
        <v>1271</v>
      </c>
      <c r="C5267" s="31" t="s">
        <v>8684</v>
      </c>
      <c r="D5267" s="31"/>
      <c r="E5267" s="43" t="s">
        <v>52</v>
      </c>
      <c r="F5267" s="42" t="s">
        <v>34</v>
      </c>
      <c r="G5267" s="83" t="s">
        <v>34</v>
      </c>
      <c r="H5267" s="168">
        <v>34456</v>
      </c>
      <c r="I5267" s="31"/>
      <c r="J5267" s="83" t="s">
        <v>188</v>
      </c>
      <c r="K5267" s="31" t="s">
        <v>34</v>
      </c>
      <c r="L5267" s="31"/>
      <c r="M5267" s="168"/>
      <c r="N5267" s="147"/>
      <c r="O5267" s="105" t="s">
        <v>52</v>
      </c>
      <c r="P5267" s="171">
        <v>34456</v>
      </c>
      <c r="Q5267" s="31"/>
      <c r="R5267" s="83" t="s">
        <v>188</v>
      </c>
      <c r="S5267" s="31" t="s">
        <v>34</v>
      </c>
      <c r="T5267" s="31"/>
      <c r="U5267" s="168"/>
      <c r="V5267" s="149"/>
      <c r="W5267" s="140" t="str" cm="1">
        <f t="array" ref="W5267">IF(SUM(LEN(B5267:V5267))=0,"",IF(OR(OR(ISBLANK(F5267),SUM(LEN(C5267),LEN(D5267))=0),AND(NOT(E5267="Unknown"),ISBLANK(J5267)),AND(NOT(O5267="Unknown"),ISBLANK(R5267))),"Missing Information", INDEX(Table15[Entire Service Line Classification], MATCH(SUMIFS(Table15[Unique ID],Table15[System-Owned Portion],E5267,Table15[If Material Anything Other than "Lead" in Column E,Was Material Ever Previously Lead?],G5267,Table15[Customer-Owned Portion],O5267),Table15[Unique ID],0),0)))</f>
        <v>Non-lead</v>
      </c>
      <c r="X5267"/>
    </row>
    <row r="5268" spans="2:24" ht="30" x14ac:dyDescent="0.25">
      <c r="B5268" s="145" t="s">
        <v>953</v>
      </c>
      <c r="C5268" s="31" t="s">
        <v>8366</v>
      </c>
      <c r="D5268" s="31"/>
      <c r="E5268" s="43" t="s">
        <v>52</v>
      </c>
      <c r="F5268" s="42" t="s">
        <v>34</v>
      </c>
      <c r="G5268" s="83" t="s">
        <v>34</v>
      </c>
      <c r="H5268" s="168">
        <v>34443</v>
      </c>
      <c r="I5268" s="31"/>
      <c r="J5268" s="83" t="s">
        <v>188</v>
      </c>
      <c r="K5268" s="31" t="s">
        <v>34</v>
      </c>
      <c r="L5268" s="31"/>
      <c r="M5268" s="168"/>
      <c r="N5268" s="147"/>
      <c r="O5268" s="105" t="s">
        <v>52</v>
      </c>
      <c r="P5268" s="171">
        <v>34443</v>
      </c>
      <c r="Q5268" s="31"/>
      <c r="R5268" s="83" t="s">
        <v>188</v>
      </c>
      <c r="S5268" s="31" t="s">
        <v>34</v>
      </c>
      <c r="T5268" s="31"/>
      <c r="U5268" s="168"/>
      <c r="V5268" s="149"/>
      <c r="W5268" s="140" t="str" cm="1">
        <f t="array" ref="W5268">IF(SUM(LEN(B5268:V5268))=0,"",IF(OR(OR(ISBLANK(F5268),SUM(LEN(C5268),LEN(D5268))=0),AND(NOT(E5268="Unknown"),ISBLANK(J5268)),AND(NOT(O5268="Unknown"),ISBLANK(R5268))),"Missing Information", INDEX(Table15[Entire Service Line Classification], MATCH(SUMIFS(Table15[Unique ID],Table15[System-Owned Portion],E5268,Table15[If Material Anything Other than "Lead" in Column E,Was Material Ever Previously Lead?],G5268,Table15[Customer-Owned Portion],O5268),Table15[Unique ID],0),0)))</f>
        <v>Non-lead</v>
      </c>
      <c r="X5268"/>
    </row>
    <row r="5269" spans="2:24" ht="30" x14ac:dyDescent="0.25">
      <c r="B5269" s="145" t="s">
        <v>7205</v>
      </c>
      <c r="C5269" s="31" t="s">
        <v>14829</v>
      </c>
      <c r="D5269" s="31"/>
      <c r="E5269" s="43" t="s">
        <v>52</v>
      </c>
      <c r="F5269" s="42" t="s">
        <v>34</v>
      </c>
      <c r="G5269" s="83" t="s">
        <v>34</v>
      </c>
      <c r="H5269" s="168">
        <v>34442</v>
      </c>
      <c r="I5269" s="31"/>
      <c r="J5269" s="83" t="s">
        <v>188</v>
      </c>
      <c r="K5269" s="31" t="s">
        <v>34</v>
      </c>
      <c r="L5269" s="31"/>
      <c r="M5269" s="168"/>
      <c r="N5269" s="147"/>
      <c r="O5269" s="105" t="s">
        <v>52</v>
      </c>
      <c r="P5269" s="171">
        <v>34442</v>
      </c>
      <c r="Q5269" s="31"/>
      <c r="R5269" s="83" t="s">
        <v>188</v>
      </c>
      <c r="S5269" s="31" t="s">
        <v>34</v>
      </c>
      <c r="T5269" s="31"/>
      <c r="U5269" s="168"/>
      <c r="V5269" s="149"/>
      <c r="W5269" s="140" t="str" cm="1">
        <f t="array" ref="W5269">IF(SUM(LEN(B5269:V5269))=0,"",IF(OR(OR(ISBLANK(F5269),SUM(LEN(C5269),LEN(D5269))=0),AND(NOT(E5269="Unknown"),ISBLANK(J5269)),AND(NOT(O5269="Unknown"),ISBLANK(R5269))),"Missing Information", INDEX(Table15[Entire Service Line Classification], MATCH(SUMIFS(Table15[Unique ID],Table15[System-Owned Portion],E5269,Table15[If Material Anything Other than "Lead" in Column E,Was Material Ever Previously Lead?],G5269,Table15[Customer-Owned Portion],O5269),Table15[Unique ID],0),0)))</f>
        <v>Non-lead</v>
      </c>
      <c r="X5269"/>
    </row>
    <row r="5270" spans="2:24" ht="30" x14ac:dyDescent="0.25">
      <c r="B5270" s="145" t="s">
        <v>5838</v>
      </c>
      <c r="C5270" s="31" t="s">
        <v>13436</v>
      </c>
      <c r="D5270" s="31"/>
      <c r="E5270" s="43" t="s">
        <v>52</v>
      </c>
      <c r="F5270" s="42" t="s">
        <v>34</v>
      </c>
      <c r="G5270" s="83" t="s">
        <v>34</v>
      </c>
      <c r="H5270" s="168">
        <v>34438</v>
      </c>
      <c r="I5270" s="31"/>
      <c r="J5270" s="83" t="s">
        <v>188</v>
      </c>
      <c r="K5270" s="31" t="s">
        <v>34</v>
      </c>
      <c r="L5270" s="31"/>
      <c r="M5270" s="168"/>
      <c r="N5270" s="147"/>
      <c r="O5270" s="105" t="s">
        <v>52</v>
      </c>
      <c r="P5270" s="171">
        <v>34438</v>
      </c>
      <c r="Q5270" s="31"/>
      <c r="R5270" s="83" t="s">
        <v>188</v>
      </c>
      <c r="S5270" s="31" t="s">
        <v>34</v>
      </c>
      <c r="T5270" s="31"/>
      <c r="U5270" s="168"/>
      <c r="V5270" s="149"/>
      <c r="W5270" s="140" t="str" cm="1">
        <f t="array" ref="W5270">IF(SUM(LEN(B5270:V5270))=0,"",IF(OR(OR(ISBLANK(F5270),SUM(LEN(C5270),LEN(D5270))=0),AND(NOT(E5270="Unknown"),ISBLANK(J5270)),AND(NOT(O5270="Unknown"),ISBLANK(R5270))),"Missing Information", INDEX(Table15[Entire Service Line Classification], MATCH(SUMIFS(Table15[Unique ID],Table15[System-Owned Portion],E5270,Table15[If Material Anything Other than "Lead" in Column E,Was Material Ever Previously Lead?],G5270,Table15[Customer-Owned Portion],O5270),Table15[Unique ID],0),0)))</f>
        <v>Non-lead</v>
      </c>
      <c r="X5270"/>
    </row>
    <row r="5271" spans="2:24" ht="30" x14ac:dyDescent="0.25">
      <c r="B5271" s="145" t="s">
        <v>2661</v>
      </c>
      <c r="C5271" s="31" t="s">
        <v>10092</v>
      </c>
      <c r="D5271" s="31"/>
      <c r="E5271" s="43" t="s">
        <v>52</v>
      </c>
      <c r="F5271" s="42" t="s">
        <v>34</v>
      </c>
      <c r="G5271" s="83" t="s">
        <v>34</v>
      </c>
      <c r="H5271" s="168">
        <v>34437</v>
      </c>
      <c r="I5271" s="31"/>
      <c r="J5271" s="83" t="s">
        <v>188</v>
      </c>
      <c r="K5271" s="31" t="s">
        <v>34</v>
      </c>
      <c r="L5271" s="31"/>
      <c r="M5271" s="168"/>
      <c r="N5271" s="147"/>
      <c r="O5271" s="105" t="s">
        <v>52</v>
      </c>
      <c r="P5271" s="171">
        <v>34437</v>
      </c>
      <c r="Q5271" s="31"/>
      <c r="R5271" s="83" t="s">
        <v>188</v>
      </c>
      <c r="S5271" s="31" t="s">
        <v>34</v>
      </c>
      <c r="T5271" s="31"/>
      <c r="U5271" s="168"/>
      <c r="V5271" s="149"/>
      <c r="W5271" s="140" t="str" cm="1">
        <f t="array" ref="W5271">IF(SUM(LEN(B5271:V5271))=0,"",IF(OR(OR(ISBLANK(F5271),SUM(LEN(C5271),LEN(D5271))=0),AND(NOT(E5271="Unknown"),ISBLANK(J5271)),AND(NOT(O5271="Unknown"),ISBLANK(R5271))),"Missing Information", INDEX(Table15[Entire Service Line Classification], MATCH(SUMIFS(Table15[Unique ID],Table15[System-Owned Portion],E5271,Table15[If Material Anything Other than "Lead" in Column E,Was Material Ever Previously Lead?],G5271,Table15[Customer-Owned Portion],O5271),Table15[Unique ID],0),0)))</f>
        <v>Non-lead</v>
      </c>
      <c r="X5271"/>
    </row>
    <row r="5272" spans="2:24" ht="30" x14ac:dyDescent="0.25">
      <c r="B5272" s="145" t="s">
        <v>5125</v>
      </c>
      <c r="C5272" s="31" t="s">
        <v>12722</v>
      </c>
      <c r="D5272" s="31"/>
      <c r="E5272" s="43" t="s">
        <v>52</v>
      </c>
      <c r="F5272" s="42" t="s">
        <v>34</v>
      </c>
      <c r="G5272" s="83" t="s">
        <v>34</v>
      </c>
      <c r="H5272" s="168">
        <v>34437</v>
      </c>
      <c r="I5272" s="31"/>
      <c r="J5272" s="83" t="s">
        <v>188</v>
      </c>
      <c r="K5272" s="31" t="s">
        <v>34</v>
      </c>
      <c r="L5272" s="31"/>
      <c r="M5272" s="168"/>
      <c r="N5272" s="147"/>
      <c r="O5272" s="105" t="s">
        <v>52</v>
      </c>
      <c r="P5272" s="171">
        <v>34437</v>
      </c>
      <c r="Q5272" s="31"/>
      <c r="R5272" s="83" t="s">
        <v>188</v>
      </c>
      <c r="S5272" s="31" t="s">
        <v>34</v>
      </c>
      <c r="T5272" s="31"/>
      <c r="U5272" s="168"/>
      <c r="V5272" s="149"/>
      <c r="W5272" s="140" t="str" cm="1">
        <f t="array" ref="W5272">IF(SUM(LEN(B5272:V5272))=0,"",IF(OR(OR(ISBLANK(F5272),SUM(LEN(C5272),LEN(D5272))=0),AND(NOT(E5272="Unknown"),ISBLANK(J5272)),AND(NOT(O5272="Unknown"),ISBLANK(R5272))),"Missing Information", INDEX(Table15[Entire Service Line Classification], MATCH(SUMIFS(Table15[Unique ID],Table15[System-Owned Portion],E5272,Table15[If Material Anything Other than "Lead" in Column E,Was Material Ever Previously Lead?],G5272,Table15[Customer-Owned Portion],O5272),Table15[Unique ID],0),0)))</f>
        <v>Non-lead</v>
      </c>
      <c r="X5272"/>
    </row>
    <row r="5273" spans="2:24" ht="30" x14ac:dyDescent="0.25">
      <c r="B5273" s="145" t="s">
        <v>5132</v>
      </c>
      <c r="C5273" s="31" t="s">
        <v>12729</v>
      </c>
      <c r="D5273" s="31"/>
      <c r="E5273" s="43" t="s">
        <v>52</v>
      </c>
      <c r="F5273" s="42" t="s">
        <v>34</v>
      </c>
      <c r="G5273" s="83" t="s">
        <v>34</v>
      </c>
      <c r="H5273" s="168">
        <v>34437</v>
      </c>
      <c r="I5273" s="31"/>
      <c r="J5273" s="83" t="s">
        <v>188</v>
      </c>
      <c r="K5273" s="31" t="s">
        <v>34</v>
      </c>
      <c r="L5273" s="31"/>
      <c r="M5273" s="168"/>
      <c r="N5273" s="147"/>
      <c r="O5273" s="105" t="s">
        <v>52</v>
      </c>
      <c r="P5273" s="171">
        <v>34437</v>
      </c>
      <c r="Q5273" s="31"/>
      <c r="R5273" s="83" t="s">
        <v>188</v>
      </c>
      <c r="S5273" s="31" t="s">
        <v>34</v>
      </c>
      <c r="T5273" s="31"/>
      <c r="U5273" s="168"/>
      <c r="V5273" s="149"/>
      <c r="W5273" s="140" t="str" cm="1">
        <f t="array" ref="W5273">IF(SUM(LEN(B5273:V5273))=0,"",IF(OR(OR(ISBLANK(F5273),SUM(LEN(C5273),LEN(D5273))=0),AND(NOT(E5273="Unknown"),ISBLANK(J5273)),AND(NOT(O5273="Unknown"),ISBLANK(R5273))),"Missing Information", INDEX(Table15[Entire Service Line Classification], MATCH(SUMIFS(Table15[Unique ID],Table15[System-Owned Portion],E5273,Table15[If Material Anything Other than "Lead" in Column E,Was Material Ever Previously Lead?],G5273,Table15[Customer-Owned Portion],O5273),Table15[Unique ID],0),0)))</f>
        <v>Non-lead</v>
      </c>
      <c r="X5273"/>
    </row>
    <row r="5274" spans="2:24" ht="30" x14ac:dyDescent="0.25">
      <c r="B5274" s="145" t="s">
        <v>5312</v>
      </c>
      <c r="C5274" s="31" t="s">
        <v>12909</v>
      </c>
      <c r="D5274" s="31"/>
      <c r="E5274" s="43" t="s">
        <v>52</v>
      </c>
      <c r="F5274" s="42" t="s">
        <v>34</v>
      </c>
      <c r="G5274" s="83" t="s">
        <v>34</v>
      </c>
      <c r="H5274" s="168">
        <v>34437</v>
      </c>
      <c r="I5274" s="31"/>
      <c r="J5274" s="83" t="s">
        <v>188</v>
      </c>
      <c r="K5274" s="31" t="s">
        <v>34</v>
      </c>
      <c r="L5274" s="31"/>
      <c r="M5274" s="168"/>
      <c r="N5274" s="147"/>
      <c r="O5274" s="105" t="s">
        <v>52</v>
      </c>
      <c r="P5274" s="171">
        <v>34437</v>
      </c>
      <c r="Q5274" s="31"/>
      <c r="R5274" s="83" t="s">
        <v>188</v>
      </c>
      <c r="S5274" s="31" t="s">
        <v>34</v>
      </c>
      <c r="T5274" s="31"/>
      <c r="U5274" s="168"/>
      <c r="V5274" s="149"/>
      <c r="W5274" s="140" t="str" cm="1">
        <f t="array" ref="W5274">IF(SUM(LEN(B5274:V5274))=0,"",IF(OR(OR(ISBLANK(F5274),SUM(LEN(C5274),LEN(D5274))=0),AND(NOT(E5274="Unknown"),ISBLANK(J5274)),AND(NOT(O5274="Unknown"),ISBLANK(R5274))),"Missing Information", INDEX(Table15[Entire Service Line Classification], MATCH(SUMIFS(Table15[Unique ID],Table15[System-Owned Portion],E5274,Table15[If Material Anything Other than "Lead" in Column E,Was Material Ever Previously Lead?],G5274,Table15[Customer-Owned Portion],O5274),Table15[Unique ID],0),0)))</f>
        <v>Non-lead</v>
      </c>
      <c r="X5274"/>
    </row>
    <row r="5275" spans="2:24" ht="30" x14ac:dyDescent="0.25">
      <c r="B5275" s="145" t="s">
        <v>5422</v>
      </c>
      <c r="C5275" s="31" t="s">
        <v>13019</v>
      </c>
      <c r="D5275" s="31"/>
      <c r="E5275" s="43" t="s">
        <v>52</v>
      </c>
      <c r="F5275" s="42" t="s">
        <v>34</v>
      </c>
      <c r="G5275" s="83" t="s">
        <v>34</v>
      </c>
      <c r="H5275" s="168">
        <v>34437</v>
      </c>
      <c r="I5275" s="31"/>
      <c r="J5275" s="83" t="s">
        <v>188</v>
      </c>
      <c r="K5275" s="31" t="s">
        <v>34</v>
      </c>
      <c r="L5275" s="31"/>
      <c r="M5275" s="168"/>
      <c r="N5275" s="147"/>
      <c r="O5275" s="105" t="s">
        <v>52</v>
      </c>
      <c r="P5275" s="171">
        <v>34437</v>
      </c>
      <c r="Q5275" s="31"/>
      <c r="R5275" s="83" t="s">
        <v>188</v>
      </c>
      <c r="S5275" s="31" t="s">
        <v>34</v>
      </c>
      <c r="T5275" s="31"/>
      <c r="U5275" s="168"/>
      <c r="V5275" s="149"/>
      <c r="W5275" s="140" t="str" cm="1">
        <f t="array" ref="W5275">IF(SUM(LEN(B5275:V5275))=0,"",IF(OR(OR(ISBLANK(F5275),SUM(LEN(C5275),LEN(D5275))=0),AND(NOT(E5275="Unknown"),ISBLANK(J5275)),AND(NOT(O5275="Unknown"),ISBLANK(R5275))),"Missing Information", INDEX(Table15[Entire Service Line Classification], MATCH(SUMIFS(Table15[Unique ID],Table15[System-Owned Portion],E5275,Table15[If Material Anything Other than "Lead" in Column E,Was Material Ever Previously Lead?],G5275,Table15[Customer-Owned Portion],O5275),Table15[Unique ID],0),0)))</f>
        <v>Non-lead</v>
      </c>
      <c r="X5275"/>
    </row>
    <row r="5276" spans="2:24" ht="30" x14ac:dyDescent="0.25">
      <c r="B5276" s="145" t="s">
        <v>777</v>
      </c>
      <c r="C5276" s="31" t="s">
        <v>8190</v>
      </c>
      <c r="D5276" s="31"/>
      <c r="E5276" s="43" t="s">
        <v>52</v>
      </c>
      <c r="F5276" s="42" t="s">
        <v>34</v>
      </c>
      <c r="G5276" s="83" t="s">
        <v>34</v>
      </c>
      <c r="H5276" s="168">
        <v>34436</v>
      </c>
      <c r="I5276" s="31"/>
      <c r="J5276" s="83" t="s">
        <v>188</v>
      </c>
      <c r="K5276" s="31" t="s">
        <v>34</v>
      </c>
      <c r="L5276" s="31"/>
      <c r="M5276" s="168"/>
      <c r="N5276" s="147"/>
      <c r="O5276" s="105" t="s">
        <v>52</v>
      </c>
      <c r="P5276" s="171">
        <v>34436</v>
      </c>
      <c r="Q5276" s="31"/>
      <c r="R5276" s="83" t="s">
        <v>188</v>
      </c>
      <c r="S5276" s="31" t="s">
        <v>34</v>
      </c>
      <c r="T5276" s="31"/>
      <c r="U5276" s="168"/>
      <c r="V5276" s="149"/>
      <c r="W5276" s="140" t="str" cm="1">
        <f t="array" ref="W5276">IF(SUM(LEN(B5276:V5276))=0,"",IF(OR(OR(ISBLANK(F5276),SUM(LEN(C5276),LEN(D5276))=0),AND(NOT(E5276="Unknown"),ISBLANK(J5276)),AND(NOT(O5276="Unknown"),ISBLANK(R5276))),"Missing Information", INDEX(Table15[Entire Service Line Classification], MATCH(SUMIFS(Table15[Unique ID],Table15[System-Owned Portion],E5276,Table15[If Material Anything Other than "Lead" in Column E,Was Material Ever Previously Lead?],G5276,Table15[Customer-Owned Portion],O5276),Table15[Unique ID],0),0)))</f>
        <v>Non-lead</v>
      </c>
      <c r="X5276"/>
    </row>
    <row r="5277" spans="2:24" ht="30" x14ac:dyDescent="0.25">
      <c r="B5277" s="145" t="s">
        <v>1470</v>
      </c>
      <c r="C5277" s="31" t="s">
        <v>13451</v>
      </c>
      <c r="D5277" s="31"/>
      <c r="E5277" s="43" t="s">
        <v>52</v>
      </c>
      <c r="F5277" s="42" t="s">
        <v>34</v>
      </c>
      <c r="G5277" s="83" t="s">
        <v>34</v>
      </c>
      <c r="H5277" s="168">
        <v>34432</v>
      </c>
      <c r="I5277" s="31"/>
      <c r="J5277" s="83" t="s">
        <v>188</v>
      </c>
      <c r="K5277" s="31" t="s">
        <v>34</v>
      </c>
      <c r="L5277" s="31"/>
      <c r="M5277" s="168"/>
      <c r="N5277" s="147"/>
      <c r="O5277" s="105" t="s">
        <v>52</v>
      </c>
      <c r="P5277" s="171">
        <v>34432</v>
      </c>
      <c r="Q5277" s="31"/>
      <c r="R5277" s="83" t="s">
        <v>188</v>
      </c>
      <c r="S5277" s="31" t="s">
        <v>34</v>
      </c>
      <c r="T5277" s="31"/>
      <c r="U5277" s="168"/>
      <c r="V5277" s="149"/>
      <c r="W5277" s="140" t="str" cm="1">
        <f t="array" ref="W5277">IF(SUM(LEN(B5277:V5277))=0,"",IF(OR(OR(ISBLANK(F5277),SUM(LEN(C5277),LEN(D5277))=0),AND(NOT(E5277="Unknown"),ISBLANK(J5277)),AND(NOT(O5277="Unknown"),ISBLANK(R5277))),"Missing Information", INDEX(Table15[Entire Service Line Classification], MATCH(SUMIFS(Table15[Unique ID],Table15[System-Owned Portion],E5277,Table15[If Material Anything Other than "Lead" in Column E,Was Material Ever Previously Lead?],G5277,Table15[Customer-Owned Portion],O5277),Table15[Unique ID],0),0)))</f>
        <v>Non-lead</v>
      </c>
      <c r="X5277"/>
    </row>
    <row r="5278" spans="2:24" ht="30" x14ac:dyDescent="0.25">
      <c r="B5278" s="145" t="s">
        <v>1470</v>
      </c>
      <c r="C5278" s="31" t="s">
        <v>13453</v>
      </c>
      <c r="D5278" s="31"/>
      <c r="E5278" s="43" t="s">
        <v>52</v>
      </c>
      <c r="F5278" s="42" t="s">
        <v>34</v>
      </c>
      <c r="G5278" s="83" t="s">
        <v>34</v>
      </c>
      <c r="H5278" s="168">
        <v>34432</v>
      </c>
      <c r="I5278" s="31"/>
      <c r="J5278" s="83" t="s">
        <v>188</v>
      </c>
      <c r="K5278" s="31" t="s">
        <v>34</v>
      </c>
      <c r="L5278" s="31"/>
      <c r="M5278" s="168"/>
      <c r="N5278" s="147"/>
      <c r="O5278" s="105" t="s">
        <v>52</v>
      </c>
      <c r="P5278" s="171">
        <v>34432</v>
      </c>
      <c r="Q5278" s="31"/>
      <c r="R5278" s="83" t="s">
        <v>188</v>
      </c>
      <c r="S5278" s="31" t="s">
        <v>34</v>
      </c>
      <c r="T5278" s="31"/>
      <c r="U5278" s="168"/>
      <c r="V5278" s="149"/>
      <c r="W5278" s="140" t="str" cm="1">
        <f t="array" ref="W5278">IF(SUM(LEN(B5278:V5278))=0,"",IF(OR(OR(ISBLANK(F5278),SUM(LEN(C5278),LEN(D5278))=0),AND(NOT(E5278="Unknown"),ISBLANK(J5278)),AND(NOT(O5278="Unknown"),ISBLANK(R5278))),"Missing Information", INDEX(Table15[Entire Service Line Classification], MATCH(SUMIFS(Table15[Unique ID],Table15[System-Owned Portion],E5278,Table15[If Material Anything Other than "Lead" in Column E,Was Material Ever Previously Lead?],G5278,Table15[Customer-Owned Portion],O5278),Table15[Unique ID],0),0)))</f>
        <v>Non-lead</v>
      </c>
      <c r="X5278"/>
    </row>
    <row r="5279" spans="2:24" ht="30" x14ac:dyDescent="0.25">
      <c r="B5279" s="145" t="s">
        <v>5148</v>
      </c>
      <c r="C5279" s="31" t="s">
        <v>12745</v>
      </c>
      <c r="D5279" s="31"/>
      <c r="E5279" s="43" t="s">
        <v>52</v>
      </c>
      <c r="F5279" s="42" t="s">
        <v>34</v>
      </c>
      <c r="G5279" s="83" t="s">
        <v>34</v>
      </c>
      <c r="H5279" s="168">
        <v>34430</v>
      </c>
      <c r="I5279" s="31"/>
      <c r="J5279" s="83" t="s">
        <v>188</v>
      </c>
      <c r="K5279" s="31" t="s">
        <v>34</v>
      </c>
      <c r="L5279" s="31"/>
      <c r="M5279" s="168"/>
      <c r="N5279" s="147"/>
      <c r="O5279" s="105" t="s">
        <v>52</v>
      </c>
      <c r="P5279" s="171">
        <v>34430</v>
      </c>
      <c r="Q5279" s="31"/>
      <c r="R5279" s="83" t="s">
        <v>188</v>
      </c>
      <c r="S5279" s="31" t="s">
        <v>34</v>
      </c>
      <c r="T5279" s="31"/>
      <c r="U5279" s="168"/>
      <c r="V5279" s="149"/>
      <c r="W5279" s="140" t="str" cm="1">
        <f t="array" ref="W5279">IF(SUM(LEN(B5279:V5279))=0,"",IF(OR(OR(ISBLANK(F5279),SUM(LEN(C5279),LEN(D5279))=0),AND(NOT(E5279="Unknown"),ISBLANK(J5279)),AND(NOT(O5279="Unknown"),ISBLANK(R5279))),"Missing Information", INDEX(Table15[Entire Service Line Classification], MATCH(SUMIFS(Table15[Unique ID],Table15[System-Owned Portion],E5279,Table15[If Material Anything Other than "Lead" in Column E,Was Material Ever Previously Lead?],G5279,Table15[Customer-Owned Portion],O5279),Table15[Unique ID],0),0)))</f>
        <v>Non-lead</v>
      </c>
      <c r="X5279"/>
    </row>
    <row r="5280" spans="2:24" ht="30" x14ac:dyDescent="0.25">
      <c r="B5280" s="145" t="s">
        <v>7069</v>
      </c>
      <c r="C5280" s="31" t="s">
        <v>14693</v>
      </c>
      <c r="D5280" s="31"/>
      <c r="E5280" s="43" t="s">
        <v>52</v>
      </c>
      <c r="F5280" s="42" t="s">
        <v>34</v>
      </c>
      <c r="G5280" s="83" t="s">
        <v>34</v>
      </c>
      <c r="H5280" s="168">
        <v>34430</v>
      </c>
      <c r="I5280" s="31"/>
      <c r="J5280" s="83" t="s">
        <v>188</v>
      </c>
      <c r="K5280" s="31" t="s">
        <v>34</v>
      </c>
      <c r="L5280" s="31"/>
      <c r="M5280" s="168"/>
      <c r="N5280" s="147"/>
      <c r="O5280" s="105" t="s">
        <v>52</v>
      </c>
      <c r="P5280" s="171">
        <v>34430</v>
      </c>
      <c r="Q5280" s="31"/>
      <c r="R5280" s="83" t="s">
        <v>188</v>
      </c>
      <c r="S5280" s="31" t="s">
        <v>34</v>
      </c>
      <c r="T5280" s="31"/>
      <c r="U5280" s="168"/>
      <c r="V5280" s="149"/>
      <c r="W5280" s="140" t="str" cm="1">
        <f t="array" ref="W5280">IF(SUM(LEN(B5280:V5280))=0,"",IF(OR(OR(ISBLANK(F5280),SUM(LEN(C5280),LEN(D5280))=0),AND(NOT(E5280="Unknown"),ISBLANK(J5280)),AND(NOT(O5280="Unknown"),ISBLANK(R5280))),"Missing Information", INDEX(Table15[Entire Service Line Classification], MATCH(SUMIFS(Table15[Unique ID],Table15[System-Owned Portion],E5280,Table15[If Material Anything Other than "Lead" in Column E,Was Material Ever Previously Lead?],G5280,Table15[Customer-Owned Portion],O5280),Table15[Unique ID],0),0)))</f>
        <v>Non-lead</v>
      </c>
      <c r="X5280"/>
    </row>
    <row r="5281" spans="2:24" ht="30" x14ac:dyDescent="0.25">
      <c r="B5281" s="145" t="s">
        <v>1015</v>
      </c>
      <c r="C5281" s="31" t="s">
        <v>8428</v>
      </c>
      <c r="D5281" s="31"/>
      <c r="E5281" s="43" t="s">
        <v>52</v>
      </c>
      <c r="F5281" s="42" t="s">
        <v>34</v>
      </c>
      <c r="G5281" s="83" t="s">
        <v>34</v>
      </c>
      <c r="H5281" s="168">
        <v>34428</v>
      </c>
      <c r="I5281" s="31"/>
      <c r="J5281" s="83" t="s">
        <v>188</v>
      </c>
      <c r="K5281" s="31" t="s">
        <v>34</v>
      </c>
      <c r="L5281" s="31"/>
      <c r="M5281" s="168"/>
      <c r="N5281" s="147"/>
      <c r="O5281" s="105" t="s">
        <v>52</v>
      </c>
      <c r="P5281" s="171">
        <v>34428</v>
      </c>
      <c r="Q5281" s="31"/>
      <c r="R5281" s="83" t="s">
        <v>188</v>
      </c>
      <c r="S5281" s="31" t="s">
        <v>34</v>
      </c>
      <c r="T5281" s="31"/>
      <c r="U5281" s="168"/>
      <c r="V5281" s="149"/>
      <c r="W5281" s="140" t="str" cm="1">
        <f t="array" ref="W5281">IF(SUM(LEN(B5281:V5281))=0,"",IF(OR(OR(ISBLANK(F5281),SUM(LEN(C5281),LEN(D5281))=0),AND(NOT(E5281="Unknown"),ISBLANK(J5281)),AND(NOT(O5281="Unknown"),ISBLANK(R5281))),"Missing Information", INDEX(Table15[Entire Service Line Classification], MATCH(SUMIFS(Table15[Unique ID],Table15[System-Owned Portion],E5281,Table15[If Material Anything Other than "Lead" in Column E,Was Material Ever Previously Lead?],G5281,Table15[Customer-Owned Portion],O5281),Table15[Unique ID],0),0)))</f>
        <v>Non-lead</v>
      </c>
      <c r="X5281"/>
    </row>
    <row r="5282" spans="2:24" ht="30" x14ac:dyDescent="0.25">
      <c r="B5282" s="145" t="s">
        <v>4899</v>
      </c>
      <c r="C5282" s="31" t="s">
        <v>12496</v>
      </c>
      <c r="D5282" s="31"/>
      <c r="E5282" s="43" t="s">
        <v>52</v>
      </c>
      <c r="F5282" s="42" t="s">
        <v>34</v>
      </c>
      <c r="G5282" s="83" t="s">
        <v>34</v>
      </c>
      <c r="H5282" s="168">
        <v>34425</v>
      </c>
      <c r="I5282" s="31"/>
      <c r="J5282" s="83" t="s">
        <v>188</v>
      </c>
      <c r="K5282" s="31" t="s">
        <v>34</v>
      </c>
      <c r="L5282" s="31"/>
      <c r="M5282" s="168"/>
      <c r="N5282" s="147"/>
      <c r="O5282" s="105" t="s">
        <v>52</v>
      </c>
      <c r="P5282" s="171">
        <v>34425</v>
      </c>
      <c r="Q5282" s="31"/>
      <c r="R5282" s="83" t="s">
        <v>188</v>
      </c>
      <c r="S5282" s="31" t="s">
        <v>34</v>
      </c>
      <c r="T5282" s="31"/>
      <c r="U5282" s="168"/>
      <c r="V5282" s="149"/>
      <c r="W5282" s="140" t="str" cm="1">
        <f t="array" ref="W5282">IF(SUM(LEN(B5282:V5282))=0,"",IF(OR(OR(ISBLANK(F5282),SUM(LEN(C5282),LEN(D5282))=0),AND(NOT(E5282="Unknown"),ISBLANK(J5282)),AND(NOT(O5282="Unknown"),ISBLANK(R5282))),"Missing Information", INDEX(Table15[Entire Service Line Classification], MATCH(SUMIFS(Table15[Unique ID],Table15[System-Owned Portion],E5282,Table15[If Material Anything Other than "Lead" in Column E,Was Material Ever Previously Lead?],G5282,Table15[Customer-Owned Portion],O5282),Table15[Unique ID],0),0)))</f>
        <v>Non-lead</v>
      </c>
      <c r="X5282"/>
    </row>
    <row r="5283" spans="2:24" ht="30" x14ac:dyDescent="0.25">
      <c r="B5283" s="145" t="s">
        <v>5045</v>
      </c>
      <c r="C5283" s="31" t="s">
        <v>12642</v>
      </c>
      <c r="D5283" s="31"/>
      <c r="E5283" s="43" t="s">
        <v>52</v>
      </c>
      <c r="F5283" s="42" t="s">
        <v>34</v>
      </c>
      <c r="G5283" s="83" t="s">
        <v>34</v>
      </c>
      <c r="H5283" s="168">
        <v>34425</v>
      </c>
      <c r="I5283" s="31"/>
      <c r="J5283" s="83" t="s">
        <v>188</v>
      </c>
      <c r="K5283" s="31" t="s">
        <v>34</v>
      </c>
      <c r="L5283" s="31"/>
      <c r="M5283" s="168"/>
      <c r="N5283" s="147"/>
      <c r="O5283" s="105" t="s">
        <v>52</v>
      </c>
      <c r="P5283" s="171">
        <v>34425</v>
      </c>
      <c r="Q5283" s="31"/>
      <c r="R5283" s="83" t="s">
        <v>188</v>
      </c>
      <c r="S5283" s="31" t="s">
        <v>34</v>
      </c>
      <c r="T5283" s="31"/>
      <c r="U5283" s="168"/>
      <c r="V5283" s="149"/>
      <c r="W5283" s="140" t="str" cm="1">
        <f t="array" ref="W5283">IF(SUM(LEN(B5283:V5283))=0,"",IF(OR(OR(ISBLANK(F5283),SUM(LEN(C5283),LEN(D5283))=0),AND(NOT(E5283="Unknown"),ISBLANK(J5283)),AND(NOT(O5283="Unknown"),ISBLANK(R5283))),"Missing Information", INDEX(Table15[Entire Service Line Classification], MATCH(SUMIFS(Table15[Unique ID],Table15[System-Owned Portion],E5283,Table15[If Material Anything Other than "Lead" in Column E,Was Material Ever Previously Lead?],G5283,Table15[Customer-Owned Portion],O5283),Table15[Unique ID],0),0)))</f>
        <v>Non-lead</v>
      </c>
      <c r="X5283"/>
    </row>
    <row r="5284" spans="2:24" ht="30" x14ac:dyDescent="0.25">
      <c r="B5284" s="145" t="s">
        <v>2772</v>
      </c>
      <c r="C5284" s="31" t="s">
        <v>10203</v>
      </c>
      <c r="D5284" s="31"/>
      <c r="E5284" s="43" t="s">
        <v>52</v>
      </c>
      <c r="F5284" s="42" t="s">
        <v>34</v>
      </c>
      <c r="G5284" s="83" t="s">
        <v>34</v>
      </c>
      <c r="H5284" s="168">
        <v>34424</v>
      </c>
      <c r="I5284" s="31"/>
      <c r="J5284" s="83" t="s">
        <v>188</v>
      </c>
      <c r="K5284" s="31" t="s">
        <v>34</v>
      </c>
      <c r="L5284" s="31"/>
      <c r="M5284" s="168"/>
      <c r="N5284" s="147"/>
      <c r="O5284" s="105" t="s">
        <v>52</v>
      </c>
      <c r="P5284" s="171">
        <v>34424</v>
      </c>
      <c r="Q5284" s="31"/>
      <c r="R5284" s="83" t="s">
        <v>188</v>
      </c>
      <c r="S5284" s="31" t="s">
        <v>34</v>
      </c>
      <c r="T5284" s="31"/>
      <c r="U5284" s="168"/>
      <c r="V5284" s="149"/>
      <c r="W5284" s="140" t="str" cm="1">
        <f t="array" ref="W5284">IF(SUM(LEN(B5284:V5284))=0,"",IF(OR(OR(ISBLANK(F5284),SUM(LEN(C5284),LEN(D5284))=0),AND(NOT(E5284="Unknown"),ISBLANK(J5284)),AND(NOT(O5284="Unknown"),ISBLANK(R5284))),"Missing Information", INDEX(Table15[Entire Service Line Classification], MATCH(SUMIFS(Table15[Unique ID],Table15[System-Owned Portion],E5284,Table15[If Material Anything Other than "Lead" in Column E,Was Material Ever Previously Lead?],G5284,Table15[Customer-Owned Portion],O5284),Table15[Unique ID],0),0)))</f>
        <v>Non-lead</v>
      </c>
      <c r="X5284"/>
    </row>
    <row r="5285" spans="2:24" ht="30" x14ac:dyDescent="0.25">
      <c r="B5285" s="145" t="s">
        <v>7073</v>
      </c>
      <c r="C5285" s="31" t="s">
        <v>14697</v>
      </c>
      <c r="D5285" s="31"/>
      <c r="E5285" s="43" t="s">
        <v>52</v>
      </c>
      <c r="F5285" s="42" t="s">
        <v>34</v>
      </c>
      <c r="G5285" s="83" t="s">
        <v>34</v>
      </c>
      <c r="H5285" s="168">
        <v>34422</v>
      </c>
      <c r="I5285" s="31"/>
      <c r="J5285" s="83" t="s">
        <v>188</v>
      </c>
      <c r="K5285" s="31" t="s">
        <v>34</v>
      </c>
      <c r="L5285" s="31"/>
      <c r="M5285" s="168"/>
      <c r="N5285" s="147"/>
      <c r="O5285" s="105" t="s">
        <v>52</v>
      </c>
      <c r="P5285" s="171">
        <v>34422</v>
      </c>
      <c r="Q5285" s="31"/>
      <c r="R5285" s="83" t="s">
        <v>188</v>
      </c>
      <c r="S5285" s="31" t="s">
        <v>34</v>
      </c>
      <c r="T5285" s="31"/>
      <c r="U5285" s="168"/>
      <c r="V5285" s="149"/>
      <c r="W5285" s="140" t="str" cm="1">
        <f t="array" ref="W5285">IF(SUM(LEN(B5285:V5285))=0,"",IF(OR(OR(ISBLANK(F5285),SUM(LEN(C5285),LEN(D5285))=0),AND(NOT(E5285="Unknown"),ISBLANK(J5285)),AND(NOT(O5285="Unknown"),ISBLANK(R5285))),"Missing Information", INDEX(Table15[Entire Service Line Classification], MATCH(SUMIFS(Table15[Unique ID],Table15[System-Owned Portion],E5285,Table15[If Material Anything Other than "Lead" in Column E,Was Material Ever Previously Lead?],G5285,Table15[Customer-Owned Portion],O5285),Table15[Unique ID],0),0)))</f>
        <v>Non-lead</v>
      </c>
      <c r="X5285"/>
    </row>
    <row r="5286" spans="2:24" ht="30" x14ac:dyDescent="0.25">
      <c r="B5286" s="145" t="s">
        <v>1335</v>
      </c>
      <c r="C5286" s="31" t="s">
        <v>8748</v>
      </c>
      <c r="D5286" s="31"/>
      <c r="E5286" s="43" t="s">
        <v>52</v>
      </c>
      <c r="F5286" s="42" t="s">
        <v>34</v>
      </c>
      <c r="G5286" s="83" t="s">
        <v>34</v>
      </c>
      <c r="H5286" s="168">
        <v>34417</v>
      </c>
      <c r="I5286" s="31"/>
      <c r="J5286" s="83" t="s">
        <v>188</v>
      </c>
      <c r="K5286" s="31" t="s">
        <v>34</v>
      </c>
      <c r="L5286" s="31"/>
      <c r="M5286" s="168"/>
      <c r="N5286" s="147"/>
      <c r="O5286" s="105" t="s">
        <v>52</v>
      </c>
      <c r="P5286" s="171">
        <v>34417</v>
      </c>
      <c r="Q5286" s="31"/>
      <c r="R5286" s="83" t="s">
        <v>188</v>
      </c>
      <c r="S5286" s="31" t="s">
        <v>34</v>
      </c>
      <c r="T5286" s="31"/>
      <c r="U5286" s="168"/>
      <c r="V5286" s="149"/>
      <c r="W5286" s="140" t="str" cm="1">
        <f t="array" ref="W5286">IF(SUM(LEN(B5286:V5286))=0,"",IF(OR(OR(ISBLANK(F5286),SUM(LEN(C5286),LEN(D5286))=0),AND(NOT(E5286="Unknown"),ISBLANK(J5286)),AND(NOT(O5286="Unknown"),ISBLANK(R5286))),"Missing Information", INDEX(Table15[Entire Service Line Classification], MATCH(SUMIFS(Table15[Unique ID],Table15[System-Owned Portion],E5286,Table15[If Material Anything Other than "Lead" in Column E,Was Material Ever Previously Lead?],G5286,Table15[Customer-Owned Portion],O5286),Table15[Unique ID],0),0)))</f>
        <v>Non-lead</v>
      </c>
      <c r="X5286"/>
    </row>
    <row r="5287" spans="2:24" ht="30" x14ac:dyDescent="0.25">
      <c r="B5287" s="145" t="s">
        <v>5233</v>
      </c>
      <c r="C5287" s="31" t="s">
        <v>12830</v>
      </c>
      <c r="D5287" s="31"/>
      <c r="E5287" s="43" t="s">
        <v>52</v>
      </c>
      <c r="F5287" s="42" t="s">
        <v>34</v>
      </c>
      <c r="G5287" s="83" t="s">
        <v>34</v>
      </c>
      <c r="H5287" s="168">
        <v>34417</v>
      </c>
      <c r="I5287" s="31"/>
      <c r="J5287" s="83" t="s">
        <v>188</v>
      </c>
      <c r="K5287" s="31" t="s">
        <v>34</v>
      </c>
      <c r="L5287" s="31"/>
      <c r="M5287" s="168"/>
      <c r="N5287" s="147"/>
      <c r="O5287" s="105" t="s">
        <v>52</v>
      </c>
      <c r="P5287" s="171">
        <v>34417</v>
      </c>
      <c r="Q5287" s="31"/>
      <c r="R5287" s="83" t="s">
        <v>188</v>
      </c>
      <c r="S5287" s="31" t="s">
        <v>34</v>
      </c>
      <c r="T5287" s="31"/>
      <c r="U5287" s="168"/>
      <c r="V5287" s="149"/>
      <c r="W5287" s="140" t="str" cm="1">
        <f t="array" ref="W5287">IF(SUM(LEN(B5287:V5287))=0,"",IF(OR(OR(ISBLANK(F5287),SUM(LEN(C5287),LEN(D5287))=0),AND(NOT(E5287="Unknown"),ISBLANK(J5287)),AND(NOT(O5287="Unknown"),ISBLANK(R5287))),"Missing Information", INDEX(Table15[Entire Service Line Classification], MATCH(SUMIFS(Table15[Unique ID],Table15[System-Owned Portion],E5287,Table15[If Material Anything Other than "Lead" in Column E,Was Material Ever Previously Lead?],G5287,Table15[Customer-Owned Portion],O5287),Table15[Unique ID],0),0)))</f>
        <v>Non-lead</v>
      </c>
      <c r="X5287"/>
    </row>
    <row r="5288" spans="2:24" ht="30" x14ac:dyDescent="0.25">
      <c r="B5288" s="145" t="s">
        <v>5234</v>
      </c>
      <c r="C5288" s="31" t="s">
        <v>12831</v>
      </c>
      <c r="D5288" s="31"/>
      <c r="E5288" s="43" t="s">
        <v>52</v>
      </c>
      <c r="F5288" s="42" t="s">
        <v>34</v>
      </c>
      <c r="G5288" s="83" t="s">
        <v>34</v>
      </c>
      <c r="H5288" s="168">
        <v>34417</v>
      </c>
      <c r="I5288" s="31"/>
      <c r="J5288" s="83" t="s">
        <v>188</v>
      </c>
      <c r="K5288" s="31" t="s">
        <v>34</v>
      </c>
      <c r="L5288" s="31"/>
      <c r="M5288" s="168"/>
      <c r="N5288" s="147"/>
      <c r="O5288" s="105" t="s">
        <v>52</v>
      </c>
      <c r="P5288" s="171">
        <v>34417</v>
      </c>
      <c r="Q5288" s="31"/>
      <c r="R5288" s="83" t="s">
        <v>188</v>
      </c>
      <c r="S5288" s="31" t="s">
        <v>34</v>
      </c>
      <c r="T5288" s="31"/>
      <c r="U5288" s="168"/>
      <c r="V5288" s="149"/>
      <c r="W5288" s="140" t="str" cm="1">
        <f t="array" ref="W5288">IF(SUM(LEN(B5288:V5288))=0,"",IF(OR(OR(ISBLANK(F5288),SUM(LEN(C5288),LEN(D5288))=0),AND(NOT(E5288="Unknown"),ISBLANK(J5288)),AND(NOT(O5288="Unknown"),ISBLANK(R5288))),"Missing Information", INDEX(Table15[Entire Service Line Classification], MATCH(SUMIFS(Table15[Unique ID],Table15[System-Owned Portion],E5288,Table15[If Material Anything Other than "Lead" in Column E,Was Material Ever Previously Lead?],G5288,Table15[Customer-Owned Portion],O5288),Table15[Unique ID],0),0)))</f>
        <v>Non-lead</v>
      </c>
      <c r="X5288"/>
    </row>
    <row r="5289" spans="2:24" ht="30" x14ac:dyDescent="0.25">
      <c r="B5289" s="145" t="s">
        <v>1282</v>
      </c>
      <c r="C5289" s="31" t="s">
        <v>8695</v>
      </c>
      <c r="D5289" s="31"/>
      <c r="E5289" s="43" t="s">
        <v>52</v>
      </c>
      <c r="F5289" s="42" t="s">
        <v>34</v>
      </c>
      <c r="G5289" s="83" t="s">
        <v>34</v>
      </c>
      <c r="H5289" s="168">
        <v>34409</v>
      </c>
      <c r="I5289" s="31"/>
      <c r="J5289" s="83" t="s">
        <v>188</v>
      </c>
      <c r="K5289" s="31" t="s">
        <v>34</v>
      </c>
      <c r="L5289" s="31"/>
      <c r="M5289" s="168"/>
      <c r="N5289" s="147"/>
      <c r="O5289" s="105" t="s">
        <v>52</v>
      </c>
      <c r="P5289" s="171">
        <v>34409</v>
      </c>
      <c r="Q5289" s="31"/>
      <c r="R5289" s="83" t="s">
        <v>188</v>
      </c>
      <c r="S5289" s="31" t="s">
        <v>34</v>
      </c>
      <c r="T5289" s="31"/>
      <c r="U5289" s="168"/>
      <c r="V5289" s="149"/>
      <c r="W5289" s="140" t="str" cm="1">
        <f t="array" ref="W5289">IF(SUM(LEN(B5289:V5289))=0,"",IF(OR(OR(ISBLANK(F5289),SUM(LEN(C5289),LEN(D5289))=0),AND(NOT(E5289="Unknown"),ISBLANK(J5289)),AND(NOT(O5289="Unknown"),ISBLANK(R5289))),"Missing Information", INDEX(Table15[Entire Service Line Classification], MATCH(SUMIFS(Table15[Unique ID],Table15[System-Owned Portion],E5289,Table15[If Material Anything Other than "Lead" in Column E,Was Material Ever Previously Lead?],G5289,Table15[Customer-Owned Portion],O5289),Table15[Unique ID],0),0)))</f>
        <v>Non-lead</v>
      </c>
      <c r="X5289"/>
    </row>
    <row r="5290" spans="2:24" ht="30" x14ac:dyDescent="0.25">
      <c r="B5290" s="145" t="s">
        <v>4634</v>
      </c>
      <c r="C5290" s="31" t="s">
        <v>12231</v>
      </c>
      <c r="D5290" s="31"/>
      <c r="E5290" s="43" t="s">
        <v>52</v>
      </c>
      <c r="F5290" s="42" t="s">
        <v>34</v>
      </c>
      <c r="G5290" s="83" t="s">
        <v>34</v>
      </c>
      <c r="H5290" s="168">
        <v>34409</v>
      </c>
      <c r="I5290" s="31"/>
      <c r="J5290" s="83" t="s">
        <v>188</v>
      </c>
      <c r="K5290" s="31" t="s">
        <v>34</v>
      </c>
      <c r="L5290" s="31"/>
      <c r="M5290" s="168"/>
      <c r="N5290" s="147"/>
      <c r="O5290" s="105" t="s">
        <v>52</v>
      </c>
      <c r="P5290" s="171">
        <v>34409</v>
      </c>
      <c r="Q5290" s="31"/>
      <c r="R5290" s="83" t="s">
        <v>188</v>
      </c>
      <c r="S5290" s="31" t="s">
        <v>34</v>
      </c>
      <c r="T5290" s="31"/>
      <c r="U5290" s="168"/>
      <c r="V5290" s="149"/>
      <c r="W5290" s="140" t="str" cm="1">
        <f t="array" ref="W5290">IF(SUM(LEN(B5290:V5290))=0,"",IF(OR(OR(ISBLANK(F5290),SUM(LEN(C5290),LEN(D5290))=0),AND(NOT(E5290="Unknown"),ISBLANK(J5290)),AND(NOT(O5290="Unknown"),ISBLANK(R5290))),"Missing Information", INDEX(Table15[Entire Service Line Classification], MATCH(SUMIFS(Table15[Unique ID],Table15[System-Owned Portion],E5290,Table15[If Material Anything Other than "Lead" in Column E,Was Material Ever Previously Lead?],G5290,Table15[Customer-Owned Portion],O5290),Table15[Unique ID],0),0)))</f>
        <v>Non-lead</v>
      </c>
      <c r="X5290"/>
    </row>
    <row r="5291" spans="2:24" ht="30" x14ac:dyDescent="0.25">
      <c r="B5291" s="145" t="s">
        <v>4670</v>
      </c>
      <c r="C5291" s="31" t="s">
        <v>12267</v>
      </c>
      <c r="D5291" s="31"/>
      <c r="E5291" s="43" t="s">
        <v>52</v>
      </c>
      <c r="F5291" s="42" t="s">
        <v>34</v>
      </c>
      <c r="G5291" s="83" t="s">
        <v>34</v>
      </c>
      <c r="H5291" s="168">
        <v>34409</v>
      </c>
      <c r="I5291" s="31"/>
      <c r="J5291" s="83" t="s">
        <v>188</v>
      </c>
      <c r="K5291" s="31" t="s">
        <v>34</v>
      </c>
      <c r="L5291" s="31"/>
      <c r="M5291" s="168"/>
      <c r="N5291" s="147"/>
      <c r="O5291" s="105" t="s">
        <v>52</v>
      </c>
      <c r="P5291" s="171">
        <v>34409</v>
      </c>
      <c r="Q5291" s="31"/>
      <c r="R5291" s="83" t="s">
        <v>188</v>
      </c>
      <c r="S5291" s="31" t="s">
        <v>34</v>
      </c>
      <c r="T5291" s="31"/>
      <c r="U5291" s="168"/>
      <c r="V5291" s="149"/>
      <c r="W5291" s="140" t="str" cm="1">
        <f t="array" ref="W5291">IF(SUM(LEN(B5291:V5291))=0,"",IF(OR(OR(ISBLANK(F5291),SUM(LEN(C5291),LEN(D5291))=0),AND(NOT(E5291="Unknown"),ISBLANK(J5291)),AND(NOT(O5291="Unknown"),ISBLANK(R5291))),"Missing Information", INDEX(Table15[Entire Service Line Classification], MATCH(SUMIFS(Table15[Unique ID],Table15[System-Owned Portion],E5291,Table15[If Material Anything Other than "Lead" in Column E,Was Material Ever Previously Lead?],G5291,Table15[Customer-Owned Portion],O5291),Table15[Unique ID],0),0)))</f>
        <v>Non-lead</v>
      </c>
      <c r="X5291"/>
    </row>
    <row r="5292" spans="2:24" ht="30" x14ac:dyDescent="0.25">
      <c r="B5292" s="145" t="s">
        <v>4672</v>
      </c>
      <c r="C5292" s="31" t="s">
        <v>12269</v>
      </c>
      <c r="D5292" s="31"/>
      <c r="E5292" s="43" t="s">
        <v>52</v>
      </c>
      <c r="F5292" s="42" t="s">
        <v>34</v>
      </c>
      <c r="G5292" s="83" t="s">
        <v>34</v>
      </c>
      <c r="H5292" s="168">
        <v>34409</v>
      </c>
      <c r="I5292" s="31"/>
      <c r="J5292" s="83" t="s">
        <v>188</v>
      </c>
      <c r="K5292" s="31" t="s">
        <v>34</v>
      </c>
      <c r="L5292" s="31"/>
      <c r="M5292" s="168"/>
      <c r="N5292" s="147"/>
      <c r="O5292" s="105" t="s">
        <v>52</v>
      </c>
      <c r="P5292" s="171">
        <v>34409</v>
      </c>
      <c r="Q5292" s="31"/>
      <c r="R5292" s="83" t="s">
        <v>188</v>
      </c>
      <c r="S5292" s="31" t="s">
        <v>34</v>
      </c>
      <c r="T5292" s="31"/>
      <c r="U5292" s="168"/>
      <c r="V5292" s="149"/>
      <c r="W5292" s="140" t="str" cm="1">
        <f t="array" ref="W5292">IF(SUM(LEN(B5292:V5292))=0,"",IF(OR(OR(ISBLANK(F5292),SUM(LEN(C5292),LEN(D5292))=0),AND(NOT(E5292="Unknown"),ISBLANK(J5292)),AND(NOT(O5292="Unknown"),ISBLANK(R5292))),"Missing Information", INDEX(Table15[Entire Service Line Classification], MATCH(SUMIFS(Table15[Unique ID],Table15[System-Owned Portion],E5292,Table15[If Material Anything Other than "Lead" in Column E,Was Material Ever Previously Lead?],G5292,Table15[Customer-Owned Portion],O5292),Table15[Unique ID],0),0)))</f>
        <v>Non-lead</v>
      </c>
      <c r="X5292"/>
    </row>
    <row r="5293" spans="2:24" ht="30" x14ac:dyDescent="0.25">
      <c r="B5293" s="145" t="s">
        <v>4686</v>
      </c>
      <c r="C5293" s="31" t="s">
        <v>12283</v>
      </c>
      <c r="D5293" s="31"/>
      <c r="E5293" s="43" t="s">
        <v>52</v>
      </c>
      <c r="F5293" s="42" t="s">
        <v>34</v>
      </c>
      <c r="G5293" s="83" t="s">
        <v>34</v>
      </c>
      <c r="H5293" s="168">
        <v>34409</v>
      </c>
      <c r="I5293" s="31"/>
      <c r="J5293" s="83" t="s">
        <v>188</v>
      </c>
      <c r="K5293" s="31" t="s">
        <v>34</v>
      </c>
      <c r="L5293" s="31"/>
      <c r="M5293" s="168"/>
      <c r="N5293" s="147"/>
      <c r="O5293" s="105" t="s">
        <v>52</v>
      </c>
      <c r="P5293" s="171">
        <v>34409</v>
      </c>
      <c r="Q5293" s="31"/>
      <c r="R5293" s="83" t="s">
        <v>188</v>
      </c>
      <c r="S5293" s="31" t="s">
        <v>34</v>
      </c>
      <c r="T5293" s="31"/>
      <c r="U5293" s="168"/>
      <c r="V5293" s="149"/>
      <c r="W5293" s="140" t="str" cm="1">
        <f t="array" ref="W5293">IF(SUM(LEN(B5293:V5293))=0,"",IF(OR(OR(ISBLANK(F5293),SUM(LEN(C5293),LEN(D5293))=0),AND(NOT(E5293="Unknown"),ISBLANK(J5293)),AND(NOT(O5293="Unknown"),ISBLANK(R5293))),"Missing Information", INDEX(Table15[Entire Service Line Classification], MATCH(SUMIFS(Table15[Unique ID],Table15[System-Owned Portion],E5293,Table15[If Material Anything Other than "Lead" in Column E,Was Material Ever Previously Lead?],G5293,Table15[Customer-Owned Portion],O5293),Table15[Unique ID],0),0)))</f>
        <v>Non-lead</v>
      </c>
      <c r="X5293"/>
    </row>
    <row r="5294" spans="2:24" ht="30" x14ac:dyDescent="0.25">
      <c r="B5294" s="145" t="s">
        <v>4694</v>
      </c>
      <c r="C5294" s="31" t="s">
        <v>12291</v>
      </c>
      <c r="D5294" s="31"/>
      <c r="E5294" s="43" t="s">
        <v>52</v>
      </c>
      <c r="F5294" s="42" t="s">
        <v>34</v>
      </c>
      <c r="G5294" s="83" t="s">
        <v>34</v>
      </c>
      <c r="H5294" s="168">
        <v>34409</v>
      </c>
      <c r="I5294" s="31"/>
      <c r="J5294" s="83" t="s">
        <v>188</v>
      </c>
      <c r="K5294" s="31" t="s">
        <v>34</v>
      </c>
      <c r="L5294" s="31"/>
      <c r="M5294" s="168"/>
      <c r="N5294" s="147"/>
      <c r="O5294" s="105" t="s">
        <v>52</v>
      </c>
      <c r="P5294" s="171">
        <v>34409</v>
      </c>
      <c r="Q5294" s="31"/>
      <c r="R5294" s="83" t="s">
        <v>188</v>
      </c>
      <c r="S5294" s="31" t="s">
        <v>34</v>
      </c>
      <c r="T5294" s="31"/>
      <c r="U5294" s="168"/>
      <c r="V5294" s="149"/>
      <c r="W5294" s="140" t="str" cm="1">
        <f t="array" ref="W5294">IF(SUM(LEN(B5294:V5294))=0,"",IF(OR(OR(ISBLANK(F5294),SUM(LEN(C5294),LEN(D5294))=0),AND(NOT(E5294="Unknown"),ISBLANK(J5294)),AND(NOT(O5294="Unknown"),ISBLANK(R5294))),"Missing Information", INDEX(Table15[Entire Service Line Classification], MATCH(SUMIFS(Table15[Unique ID],Table15[System-Owned Portion],E5294,Table15[If Material Anything Other than "Lead" in Column E,Was Material Ever Previously Lead?],G5294,Table15[Customer-Owned Portion],O5294),Table15[Unique ID],0),0)))</f>
        <v>Non-lead</v>
      </c>
      <c r="X5294"/>
    </row>
    <row r="5295" spans="2:24" ht="30" x14ac:dyDescent="0.25">
      <c r="B5295" s="145" t="s">
        <v>4708</v>
      </c>
      <c r="C5295" s="31" t="s">
        <v>12305</v>
      </c>
      <c r="D5295" s="31"/>
      <c r="E5295" s="43" t="s">
        <v>52</v>
      </c>
      <c r="F5295" s="42" t="s">
        <v>34</v>
      </c>
      <c r="G5295" s="83" t="s">
        <v>34</v>
      </c>
      <c r="H5295" s="168">
        <v>34409</v>
      </c>
      <c r="I5295" s="31"/>
      <c r="J5295" s="83" t="s">
        <v>188</v>
      </c>
      <c r="K5295" s="31" t="s">
        <v>34</v>
      </c>
      <c r="L5295" s="31"/>
      <c r="M5295" s="168"/>
      <c r="N5295" s="147"/>
      <c r="O5295" s="105" t="s">
        <v>52</v>
      </c>
      <c r="P5295" s="171">
        <v>34409</v>
      </c>
      <c r="Q5295" s="31"/>
      <c r="R5295" s="83" t="s">
        <v>188</v>
      </c>
      <c r="S5295" s="31" t="s">
        <v>34</v>
      </c>
      <c r="T5295" s="31"/>
      <c r="U5295" s="168"/>
      <c r="V5295" s="149"/>
      <c r="W5295" s="140" t="str" cm="1">
        <f t="array" ref="W5295">IF(SUM(LEN(B5295:V5295))=0,"",IF(OR(OR(ISBLANK(F5295),SUM(LEN(C5295),LEN(D5295))=0),AND(NOT(E5295="Unknown"),ISBLANK(J5295)),AND(NOT(O5295="Unknown"),ISBLANK(R5295))),"Missing Information", INDEX(Table15[Entire Service Line Classification], MATCH(SUMIFS(Table15[Unique ID],Table15[System-Owned Portion],E5295,Table15[If Material Anything Other than "Lead" in Column E,Was Material Ever Previously Lead?],G5295,Table15[Customer-Owned Portion],O5295),Table15[Unique ID],0),0)))</f>
        <v>Non-lead</v>
      </c>
      <c r="X5295"/>
    </row>
    <row r="5296" spans="2:24" ht="30" x14ac:dyDescent="0.25">
      <c r="B5296" s="145" t="s">
        <v>4905</v>
      </c>
      <c r="C5296" s="31" t="s">
        <v>12502</v>
      </c>
      <c r="D5296" s="31"/>
      <c r="E5296" s="43" t="s">
        <v>52</v>
      </c>
      <c r="F5296" s="42" t="s">
        <v>34</v>
      </c>
      <c r="G5296" s="83" t="s">
        <v>34</v>
      </c>
      <c r="H5296" s="168">
        <v>34409</v>
      </c>
      <c r="I5296" s="31"/>
      <c r="J5296" s="83" t="s">
        <v>188</v>
      </c>
      <c r="K5296" s="31" t="s">
        <v>34</v>
      </c>
      <c r="L5296" s="31"/>
      <c r="M5296" s="168"/>
      <c r="N5296" s="147"/>
      <c r="O5296" s="105" t="s">
        <v>52</v>
      </c>
      <c r="P5296" s="171">
        <v>34409</v>
      </c>
      <c r="Q5296" s="31"/>
      <c r="R5296" s="83" t="s">
        <v>188</v>
      </c>
      <c r="S5296" s="31" t="s">
        <v>34</v>
      </c>
      <c r="T5296" s="31"/>
      <c r="U5296" s="168"/>
      <c r="V5296" s="149"/>
      <c r="W5296" s="140" t="str" cm="1">
        <f t="array" ref="W5296">IF(SUM(LEN(B5296:V5296))=0,"",IF(OR(OR(ISBLANK(F5296),SUM(LEN(C5296),LEN(D5296))=0),AND(NOT(E5296="Unknown"),ISBLANK(J5296)),AND(NOT(O5296="Unknown"),ISBLANK(R5296))),"Missing Information", INDEX(Table15[Entire Service Line Classification], MATCH(SUMIFS(Table15[Unique ID],Table15[System-Owned Portion],E5296,Table15[If Material Anything Other than "Lead" in Column E,Was Material Ever Previously Lead?],G5296,Table15[Customer-Owned Portion],O5296),Table15[Unique ID],0),0)))</f>
        <v>Non-lead</v>
      </c>
      <c r="X5296"/>
    </row>
    <row r="5297" spans="2:24" ht="30" x14ac:dyDescent="0.25">
      <c r="B5297" s="145" t="s">
        <v>4914</v>
      </c>
      <c r="C5297" s="31" t="s">
        <v>12511</v>
      </c>
      <c r="D5297" s="31"/>
      <c r="E5297" s="43" t="s">
        <v>52</v>
      </c>
      <c r="F5297" s="42" t="s">
        <v>34</v>
      </c>
      <c r="G5297" s="83" t="s">
        <v>34</v>
      </c>
      <c r="H5297" s="168">
        <v>34409</v>
      </c>
      <c r="I5297" s="31"/>
      <c r="J5297" s="83" t="s">
        <v>188</v>
      </c>
      <c r="K5297" s="31" t="s">
        <v>34</v>
      </c>
      <c r="L5297" s="31"/>
      <c r="M5297" s="168"/>
      <c r="N5297" s="147"/>
      <c r="O5297" s="105" t="s">
        <v>52</v>
      </c>
      <c r="P5297" s="171">
        <v>34409</v>
      </c>
      <c r="Q5297" s="31"/>
      <c r="R5297" s="83" t="s">
        <v>188</v>
      </c>
      <c r="S5297" s="31" t="s">
        <v>34</v>
      </c>
      <c r="T5297" s="31"/>
      <c r="U5297" s="168"/>
      <c r="V5297" s="149"/>
      <c r="W5297" s="140" t="str" cm="1">
        <f t="array" ref="W5297">IF(SUM(LEN(B5297:V5297))=0,"",IF(OR(OR(ISBLANK(F5297),SUM(LEN(C5297),LEN(D5297))=0),AND(NOT(E5297="Unknown"),ISBLANK(J5297)),AND(NOT(O5297="Unknown"),ISBLANK(R5297))),"Missing Information", INDEX(Table15[Entire Service Line Classification], MATCH(SUMIFS(Table15[Unique ID],Table15[System-Owned Portion],E5297,Table15[If Material Anything Other than "Lead" in Column E,Was Material Ever Previously Lead?],G5297,Table15[Customer-Owned Portion],O5297),Table15[Unique ID],0),0)))</f>
        <v>Non-lead</v>
      </c>
      <c r="X5297"/>
    </row>
    <row r="5298" spans="2:24" ht="30" x14ac:dyDescent="0.25">
      <c r="B5298" s="145" t="s">
        <v>4974</v>
      </c>
      <c r="C5298" s="31" t="s">
        <v>12571</v>
      </c>
      <c r="D5298" s="31"/>
      <c r="E5298" s="43" t="s">
        <v>52</v>
      </c>
      <c r="F5298" s="42" t="s">
        <v>34</v>
      </c>
      <c r="G5298" s="83" t="s">
        <v>34</v>
      </c>
      <c r="H5298" s="168">
        <v>34409</v>
      </c>
      <c r="I5298" s="31"/>
      <c r="J5298" s="83" t="s">
        <v>188</v>
      </c>
      <c r="K5298" s="31" t="s">
        <v>34</v>
      </c>
      <c r="L5298" s="31"/>
      <c r="M5298" s="168"/>
      <c r="N5298" s="147"/>
      <c r="O5298" s="105" t="s">
        <v>52</v>
      </c>
      <c r="P5298" s="171">
        <v>34409</v>
      </c>
      <c r="Q5298" s="31"/>
      <c r="R5298" s="83" t="s">
        <v>188</v>
      </c>
      <c r="S5298" s="31" t="s">
        <v>34</v>
      </c>
      <c r="T5298" s="31"/>
      <c r="U5298" s="168"/>
      <c r="V5298" s="149"/>
      <c r="W5298" s="140" t="str" cm="1">
        <f t="array" ref="W5298">IF(SUM(LEN(B5298:V5298))=0,"",IF(OR(OR(ISBLANK(F5298),SUM(LEN(C5298),LEN(D5298))=0),AND(NOT(E5298="Unknown"),ISBLANK(J5298)),AND(NOT(O5298="Unknown"),ISBLANK(R5298))),"Missing Information", INDEX(Table15[Entire Service Line Classification], MATCH(SUMIFS(Table15[Unique ID],Table15[System-Owned Portion],E5298,Table15[If Material Anything Other than "Lead" in Column E,Was Material Ever Previously Lead?],G5298,Table15[Customer-Owned Portion],O5298),Table15[Unique ID],0),0)))</f>
        <v>Non-lead</v>
      </c>
      <c r="X5298"/>
    </row>
    <row r="5299" spans="2:24" ht="30" x14ac:dyDescent="0.25">
      <c r="B5299" s="145" t="s">
        <v>7150</v>
      </c>
      <c r="C5299" s="31" t="s">
        <v>14774</v>
      </c>
      <c r="D5299" s="31"/>
      <c r="E5299" s="43" t="s">
        <v>52</v>
      </c>
      <c r="F5299" s="42" t="s">
        <v>34</v>
      </c>
      <c r="G5299" s="83" t="s">
        <v>34</v>
      </c>
      <c r="H5299" s="168">
        <v>34404</v>
      </c>
      <c r="I5299" s="31"/>
      <c r="J5299" s="83" t="s">
        <v>188</v>
      </c>
      <c r="K5299" s="31" t="s">
        <v>34</v>
      </c>
      <c r="L5299" s="31"/>
      <c r="M5299" s="168"/>
      <c r="N5299" s="147"/>
      <c r="O5299" s="105" t="s">
        <v>52</v>
      </c>
      <c r="P5299" s="171">
        <v>34404</v>
      </c>
      <c r="Q5299" s="31"/>
      <c r="R5299" s="83" t="s">
        <v>188</v>
      </c>
      <c r="S5299" s="31" t="s">
        <v>34</v>
      </c>
      <c r="T5299" s="31"/>
      <c r="U5299" s="168"/>
      <c r="V5299" s="149"/>
      <c r="W5299" s="140" t="str" cm="1">
        <f t="array" ref="W5299">IF(SUM(LEN(B5299:V5299))=0,"",IF(OR(OR(ISBLANK(F5299),SUM(LEN(C5299),LEN(D5299))=0),AND(NOT(E5299="Unknown"),ISBLANK(J5299)),AND(NOT(O5299="Unknown"),ISBLANK(R5299))),"Missing Information", INDEX(Table15[Entire Service Line Classification], MATCH(SUMIFS(Table15[Unique ID],Table15[System-Owned Portion],E5299,Table15[If Material Anything Other than "Lead" in Column E,Was Material Ever Previously Lead?],G5299,Table15[Customer-Owned Portion],O5299),Table15[Unique ID],0),0)))</f>
        <v>Non-lead</v>
      </c>
      <c r="X5299"/>
    </row>
    <row r="5300" spans="2:24" ht="30" x14ac:dyDescent="0.25">
      <c r="B5300" s="145" t="s">
        <v>1300</v>
      </c>
      <c r="C5300" s="31" t="s">
        <v>8713</v>
      </c>
      <c r="D5300" s="31"/>
      <c r="E5300" s="43" t="s">
        <v>52</v>
      </c>
      <c r="F5300" s="42" t="s">
        <v>34</v>
      </c>
      <c r="G5300" s="83" t="s">
        <v>34</v>
      </c>
      <c r="H5300" s="168">
        <v>34403</v>
      </c>
      <c r="I5300" s="31"/>
      <c r="J5300" s="83" t="s">
        <v>188</v>
      </c>
      <c r="K5300" s="31" t="s">
        <v>34</v>
      </c>
      <c r="L5300" s="31"/>
      <c r="M5300" s="168"/>
      <c r="N5300" s="147"/>
      <c r="O5300" s="105" t="s">
        <v>52</v>
      </c>
      <c r="P5300" s="171">
        <v>34403</v>
      </c>
      <c r="Q5300" s="31"/>
      <c r="R5300" s="83" t="s">
        <v>188</v>
      </c>
      <c r="S5300" s="31" t="s">
        <v>34</v>
      </c>
      <c r="T5300" s="31"/>
      <c r="U5300" s="168"/>
      <c r="V5300" s="149"/>
      <c r="W5300" s="140" t="str" cm="1">
        <f t="array" ref="W5300">IF(SUM(LEN(B5300:V5300))=0,"",IF(OR(OR(ISBLANK(F5300),SUM(LEN(C5300),LEN(D5300))=0),AND(NOT(E5300="Unknown"),ISBLANK(J5300)),AND(NOT(O5300="Unknown"),ISBLANK(R5300))),"Missing Information", INDEX(Table15[Entire Service Line Classification], MATCH(SUMIFS(Table15[Unique ID],Table15[System-Owned Portion],E5300,Table15[If Material Anything Other than "Lead" in Column E,Was Material Ever Previously Lead?],G5300,Table15[Customer-Owned Portion],O5300),Table15[Unique ID],0),0)))</f>
        <v>Non-lead</v>
      </c>
      <c r="X5300"/>
    </row>
    <row r="5301" spans="2:24" ht="30" x14ac:dyDescent="0.25">
      <c r="B5301" s="145" t="s">
        <v>2644</v>
      </c>
      <c r="C5301" s="31" t="s">
        <v>10075</v>
      </c>
      <c r="D5301" s="31"/>
      <c r="E5301" s="43" t="s">
        <v>52</v>
      </c>
      <c r="F5301" s="42" t="s">
        <v>34</v>
      </c>
      <c r="G5301" s="83" t="s">
        <v>34</v>
      </c>
      <c r="H5301" s="168">
        <v>34403</v>
      </c>
      <c r="I5301" s="31"/>
      <c r="J5301" s="83" t="s">
        <v>188</v>
      </c>
      <c r="K5301" s="31" t="s">
        <v>34</v>
      </c>
      <c r="L5301" s="31"/>
      <c r="M5301" s="168"/>
      <c r="N5301" s="147"/>
      <c r="O5301" s="105" t="s">
        <v>52</v>
      </c>
      <c r="P5301" s="171">
        <v>34403</v>
      </c>
      <c r="Q5301" s="31"/>
      <c r="R5301" s="83" t="s">
        <v>188</v>
      </c>
      <c r="S5301" s="31" t="s">
        <v>34</v>
      </c>
      <c r="T5301" s="31"/>
      <c r="U5301" s="168"/>
      <c r="V5301" s="149"/>
      <c r="W5301" s="140" t="str" cm="1">
        <f t="array" ref="W5301">IF(SUM(LEN(B5301:V5301))=0,"",IF(OR(OR(ISBLANK(F5301),SUM(LEN(C5301),LEN(D5301))=0),AND(NOT(E5301="Unknown"),ISBLANK(J5301)),AND(NOT(O5301="Unknown"),ISBLANK(R5301))),"Missing Information", INDEX(Table15[Entire Service Line Classification], MATCH(SUMIFS(Table15[Unique ID],Table15[System-Owned Portion],E5301,Table15[If Material Anything Other than "Lead" in Column E,Was Material Ever Previously Lead?],G5301,Table15[Customer-Owned Portion],O5301),Table15[Unique ID],0),0)))</f>
        <v>Non-lead</v>
      </c>
      <c r="X5301"/>
    </row>
    <row r="5302" spans="2:24" ht="30" x14ac:dyDescent="0.25">
      <c r="B5302" s="145" t="s">
        <v>2727</v>
      </c>
      <c r="C5302" s="31" t="s">
        <v>10158</v>
      </c>
      <c r="D5302" s="31"/>
      <c r="E5302" s="43" t="s">
        <v>52</v>
      </c>
      <c r="F5302" s="42" t="s">
        <v>34</v>
      </c>
      <c r="G5302" s="83" t="s">
        <v>34</v>
      </c>
      <c r="H5302" s="168">
        <v>34403</v>
      </c>
      <c r="I5302" s="31"/>
      <c r="J5302" s="83" t="s">
        <v>188</v>
      </c>
      <c r="K5302" s="31" t="s">
        <v>34</v>
      </c>
      <c r="L5302" s="31"/>
      <c r="M5302" s="168"/>
      <c r="N5302" s="147"/>
      <c r="O5302" s="105" t="s">
        <v>52</v>
      </c>
      <c r="P5302" s="171">
        <v>34403</v>
      </c>
      <c r="Q5302" s="31"/>
      <c r="R5302" s="83" t="s">
        <v>188</v>
      </c>
      <c r="S5302" s="31" t="s">
        <v>34</v>
      </c>
      <c r="T5302" s="31"/>
      <c r="U5302" s="168"/>
      <c r="V5302" s="149"/>
      <c r="W5302" s="140" t="str" cm="1">
        <f t="array" ref="W5302">IF(SUM(LEN(B5302:V5302))=0,"",IF(OR(OR(ISBLANK(F5302),SUM(LEN(C5302),LEN(D5302))=0),AND(NOT(E5302="Unknown"),ISBLANK(J5302)),AND(NOT(O5302="Unknown"),ISBLANK(R5302))),"Missing Information", INDEX(Table15[Entire Service Line Classification], MATCH(SUMIFS(Table15[Unique ID],Table15[System-Owned Portion],E5302,Table15[If Material Anything Other than "Lead" in Column E,Was Material Ever Previously Lead?],G5302,Table15[Customer-Owned Portion],O5302),Table15[Unique ID],0),0)))</f>
        <v>Non-lead</v>
      </c>
      <c r="X5302"/>
    </row>
    <row r="5303" spans="2:24" ht="30" x14ac:dyDescent="0.25">
      <c r="B5303" s="145" t="s">
        <v>6938</v>
      </c>
      <c r="C5303" s="31" t="s">
        <v>14562</v>
      </c>
      <c r="D5303" s="31"/>
      <c r="E5303" s="43" t="s">
        <v>52</v>
      </c>
      <c r="F5303" s="42" t="s">
        <v>34</v>
      </c>
      <c r="G5303" s="83" t="s">
        <v>34</v>
      </c>
      <c r="H5303" s="168">
        <v>34403</v>
      </c>
      <c r="I5303" s="31"/>
      <c r="J5303" s="83" t="s">
        <v>188</v>
      </c>
      <c r="K5303" s="31" t="s">
        <v>34</v>
      </c>
      <c r="L5303" s="31"/>
      <c r="M5303" s="168"/>
      <c r="N5303" s="147"/>
      <c r="O5303" s="105" t="s">
        <v>52</v>
      </c>
      <c r="P5303" s="171">
        <v>34403</v>
      </c>
      <c r="Q5303" s="31"/>
      <c r="R5303" s="83" t="s">
        <v>188</v>
      </c>
      <c r="S5303" s="31" t="s">
        <v>34</v>
      </c>
      <c r="T5303" s="31"/>
      <c r="U5303" s="168"/>
      <c r="V5303" s="149"/>
      <c r="W5303" s="140" t="str" cm="1">
        <f t="array" ref="W5303">IF(SUM(LEN(B5303:V5303))=0,"",IF(OR(OR(ISBLANK(F5303),SUM(LEN(C5303),LEN(D5303))=0),AND(NOT(E5303="Unknown"),ISBLANK(J5303)),AND(NOT(O5303="Unknown"),ISBLANK(R5303))),"Missing Information", INDEX(Table15[Entire Service Line Classification], MATCH(SUMIFS(Table15[Unique ID],Table15[System-Owned Portion],E5303,Table15[If Material Anything Other than "Lead" in Column E,Was Material Ever Previously Lead?],G5303,Table15[Customer-Owned Portion],O5303),Table15[Unique ID],0),0)))</f>
        <v>Non-lead</v>
      </c>
      <c r="X5303"/>
    </row>
    <row r="5304" spans="2:24" ht="30" x14ac:dyDescent="0.25">
      <c r="B5304" s="145" t="s">
        <v>7213</v>
      </c>
      <c r="C5304" s="31" t="s">
        <v>14837</v>
      </c>
      <c r="D5304" s="31"/>
      <c r="E5304" s="43" t="s">
        <v>52</v>
      </c>
      <c r="F5304" s="42" t="s">
        <v>34</v>
      </c>
      <c r="G5304" s="83" t="s">
        <v>34</v>
      </c>
      <c r="H5304" s="168">
        <v>34401</v>
      </c>
      <c r="I5304" s="31"/>
      <c r="J5304" s="83" t="s">
        <v>188</v>
      </c>
      <c r="K5304" s="31" t="s">
        <v>34</v>
      </c>
      <c r="L5304" s="31"/>
      <c r="M5304" s="168"/>
      <c r="N5304" s="147"/>
      <c r="O5304" s="105" t="s">
        <v>52</v>
      </c>
      <c r="P5304" s="171">
        <v>34401</v>
      </c>
      <c r="Q5304" s="31"/>
      <c r="R5304" s="83" t="s">
        <v>188</v>
      </c>
      <c r="S5304" s="31" t="s">
        <v>34</v>
      </c>
      <c r="T5304" s="31"/>
      <c r="U5304" s="168"/>
      <c r="V5304" s="149"/>
      <c r="W5304" s="140" t="str" cm="1">
        <f t="array" ref="W5304">IF(SUM(LEN(B5304:V5304))=0,"",IF(OR(OR(ISBLANK(F5304),SUM(LEN(C5304),LEN(D5304))=0),AND(NOT(E5304="Unknown"),ISBLANK(J5304)),AND(NOT(O5304="Unknown"),ISBLANK(R5304))),"Missing Information", INDEX(Table15[Entire Service Line Classification], MATCH(SUMIFS(Table15[Unique ID],Table15[System-Owned Portion],E5304,Table15[If Material Anything Other than "Lead" in Column E,Was Material Ever Previously Lead?],G5304,Table15[Customer-Owned Portion],O5304),Table15[Unique ID],0),0)))</f>
        <v>Non-lead</v>
      </c>
      <c r="X5304"/>
    </row>
    <row r="5305" spans="2:24" ht="30" x14ac:dyDescent="0.25">
      <c r="B5305" s="145" t="s">
        <v>346</v>
      </c>
      <c r="C5305" s="31" t="s">
        <v>7761</v>
      </c>
      <c r="D5305" s="31"/>
      <c r="E5305" s="43" t="s">
        <v>52</v>
      </c>
      <c r="F5305" s="42" t="s">
        <v>34</v>
      </c>
      <c r="G5305" s="83" t="s">
        <v>34</v>
      </c>
      <c r="H5305" s="168">
        <v>34400</v>
      </c>
      <c r="I5305" s="31"/>
      <c r="J5305" s="83" t="s">
        <v>188</v>
      </c>
      <c r="K5305" s="31" t="s">
        <v>34</v>
      </c>
      <c r="L5305" s="31"/>
      <c r="M5305" s="168"/>
      <c r="N5305" s="147"/>
      <c r="O5305" s="105" t="s">
        <v>52</v>
      </c>
      <c r="P5305" s="171">
        <v>34400</v>
      </c>
      <c r="Q5305" s="31"/>
      <c r="R5305" s="83" t="s">
        <v>188</v>
      </c>
      <c r="S5305" s="31" t="s">
        <v>34</v>
      </c>
      <c r="T5305" s="31"/>
      <c r="U5305" s="168"/>
      <c r="V5305" s="149"/>
      <c r="W5305" s="140" t="str" cm="1">
        <f t="array" ref="W5305">IF(SUM(LEN(B5305:V5305))=0,"",IF(OR(OR(ISBLANK(F5305),SUM(LEN(C5305),LEN(D5305))=0),AND(NOT(E5305="Unknown"),ISBLANK(J5305)),AND(NOT(O5305="Unknown"),ISBLANK(R5305))),"Missing Information", INDEX(Table15[Entire Service Line Classification], MATCH(SUMIFS(Table15[Unique ID],Table15[System-Owned Portion],E5305,Table15[If Material Anything Other than "Lead" in Column E,Was Material Ever Previously Lead?],G5305,Table15[Customer-Owned Portion],O5305),Table15[Unique ID],0),0)))</f>
        <v>Non-lead</v>
      </c>
      <c r="X5305"/>
    </row>
    <row r="5306" spans="2:24" ht="30" x14ac:dyDescent="0.25">
      <c r="B5306" s="145" t="s">
        <v>950</v>
      </c>
      <c r="C5306" s="31" t="s">
        <v>8363</v>
      </c>
      <c r="D5306" s="31"/>
      <c r="E5306" s="43" t="s">
        <v>52</v>
      </c>
      <c r="F5306" s="42" t="s">
        <v>34</v>
      </c>
      <c r="G5306" s="83" t="s">
        <v>34</v>
      </c>
      <c r="H5306" s="168">
        <v>34400</v>
      </c>
      <c r="I5306" s="31"/>
      <c r="J5306" s="83" t="s">
        <v>188</v>
      </c>
      <c r="K5306" s="31" t="s">
        <v>34</v>
      </c>
      <c r="L5306" s="31"/>
      <c r="M5306" s="168"/>
      <c r="N5306" s="147"/>
      <c r="O5306" s="105" t="s">
        <v>52</v>
      </c>
      <c r="P5306" s="171">
        <v>34400</v>
      </c>
      <c r="Q5306" s="31"/>
      <c r="R5306" s="83" t="s">
        <v>188</v>
      </c>
      <c r="S5306" s="31" t="s">
        <v>34</v>
      </c>
      <c r="T5306" s="31"/>
      <c r="U5306" s="168"/>
      <c r="V5306" s="149"/>
      <c r="W5306" s="140" t="str" cm="1">
        <f t="array" ref="W5306">IF(SUM(LEN(B5306:V5306))=0,"",IF(OR(OR(ISBLANK(F5306),SUM(LEN(C5306),LEN(D5306))=0),AND(NOT(E5306="Unknown"),ISBLANK(J5306)),AND(NOT(O5306="Unknown"),ISBLANK(R5306))),"Missing Information", INDEX(Table15[Entire Service Line Classification], MATCH(SUMIFS(Table15[Unique ID],Table15[System-Owned Portion],E5306,Table15[If Material Anything Other than "Lead" in Column E,Was Material Ever Previously Lead?],G5306,Table15[Customer-Owned Portion],O5306),Table15[Unique ID],0),0)))</f>
        <v>Non-lead</v>
      </c>
      <c r="X5306"/>
    </row>
    <row r="5307" spans="2:24" ht="30" x14ac:dyDescent="0.25">
      <c r="B5307" s="145" t="s">
        <v>1035</v>
      </c>
      <c r="C5307" s="31" t="s">
        <v>8448</v>
      </c>
      <c r="D5307" s="31"/>
      <c r="E5307" s="43" t="s">
        <v>52</v>
      </c>
      <c r="F5307" s="42" t="s">
        <v>34</v>
      </c>
      <c r="G5307" s="83" t="s">
        <v>34</v>
      </c>
      <c r="H5307" s="168">
        <v>34400</v>
      </c>
      <c r="I5307" s="31"/>
      <c r="J5307" s="83" t="s">
        <v>188</v>
      </c>
      <c r="K5307" s="31" t="s">
        <v>34</v>
      </c>
      <c r="L5307" s="31"/>
      <c r="M5307" s="168"/>
      <c r="N5307" s="147"/>
      <c r="O5307" s="105" t="s">
        <v>52</v>
      </c>
      <c r="P5307" s="171">
        <v>34400</v>
      </c>
      <c r="Q5307" s="31"/>
      <c r="R5307" s="83" t="s">
        <v>188</v>
      </c>
      <c r="S5307" s="31" t="s">
        <v>34</v>
      </c>
      <c r="T5307" s="31"/>
      <c r="U5307" s="168"/>
      <c r="V5307" s="149"/>
      <c r="W5307" s="140" t="str" cm="1">
        <f t="array" ref="W5307">IF(SUM(LEN(B5307:V5307))=0,"",IF(OR(OR(ISBLANK(F5307),SUM(LEN(C5307),LEN(D5307))=0),AND(NOT(E5307="Unknown"),ISBLANK(J5307)),AND(NOT(O5307="Unknown"),ISBLANK(R5307))),"Missing Information", INDEX(Table15[Entire Service Line Classification], MATCH(SUMIFS(Table15[Unique ID],Table15[System-Owned Portion],E5307,Table15[If Material Anything Other than "Lead" in Column E,Was Material Ever Previously Lead?],G5307,Table15[Customer-Owned Portion],O5307),Table15[Unique ID],0),0)))</f>
        <v>Non-lead</v>
      </c>
      <c r="X5307"/>
    </row>
    <row r="5308" spans="2:24" ht="30" x14ac:dyDescent="0.25">
      <c r="B5308" s="145" t="s">
        <v>4859</v>
      </c>
      <c r="C5308" s="31" t="s">
        <v>12456</v>
      </c>
      <c r="D5308" s="31"/>
      <c r="E5308" s="43" t="s">
        <v>52</v>
      </c>
      <c r="F5308" s="42" t="s">
        <v>34</v>
      </c>
      <c r="G5308" s="83" t="s">
        <v>34</v>
      </c>
      <c r="H5308" s="168">
        <v>34400</v>
      </c>
      <c r="I5308" s="31"/>
      <c r="J5308" s="83" t="s">
        <v>188</v>
      </c>
      <c r="K5308" s="31" t="s">
        <v>34</v>
      </c>
      <c r="L5308" s="31"/>
      <c r="M5308" s="168"/>
      <c r="N5308" s="147"/>
      <c r="O5308" s="105" t="s">
        <v>52</v>
      </c>
      <c r="P5308" s="171">
        <v>34400</v>
      </c>
      <c r="Q5308" s="31"/>
      <c r="R5308" s="83" t="s">
        <v>188</v>
      </c>
      <c r="S5308" s="31" t="s">
        <v>34</v>
      </c>
      <c r="T5308" s="31"/>
      <c r="U5308" s="168"/>
      <c r="V5308" s="149"/>
      <c r="W5308" s="140" t="str" cm="1">
        <f t="array" ref="W5308">IF(SUM(LEN(B5308:V5308))=0,"",IF(OR(OR(ISBLANK(F5308),SUM(LEN(C5308),LEN(D5308))=0),AND(NOT(E5308="Unknown"),ISBLANK(J5308)),AND(NOT(O5308="Unknown"),ISBLANK(R5308))),"Missing Information", INDEX(Table15[Entire Service Line Classification], MATCH(SUMIFS(Table15[Unique ID],Table15[System-Owned Portion],E5308,Table15[If Material Anything Other than "Lead" in Column E,Was Material Ever Previously Lead?],G5308,Table15[Customer-Owned Portion],O5308),Table15[Unique ID],0),0)))</f>
        <v>Non-lead</v>
      </c>
      <c r="X5308"/>
    </row>
    <row r="5309" spans="2:24" ht="30" x14ac:dyDescent="0.25">
      <c r="B5309" s="145" t="s">
        <v>4958</v>
      </c>
      <c r="C5309" s="31" t="s">
        <v>12555</v>
      </c>
      <c r="D5309" s="31"/>
      <c r="E5309" s="43" t="s">
        <v>52</v>
      </c>
      <c r="F5309" s="42" t="s">
        <v>34</v>
      </c>
      <c r="G5309" s="83" t="s">
        <v>34</v>
      </c>
      <c r="H5309" s="168">
        <v>34400</v>
      </c>
      <c r="I5309" s="31"/>
      <c r="J5309" s="83" t="s">
        <v>188</v>
      </c>
      <c r="K5309" s="31" t="s">
        <v>34</v>
      </c>
      <c r="L5309" s="31"/>
      <c r="M5309" s="168"/>
      <c r="N5309" s="147"/>
      <c r="O5309" s="105" t="s">
        <v>52</v>
      </c>
      <c r="P5309" s="171">
        <v>34400</v>
      </c>
      <c r="Q5309" s="31"/>
      <c r="R5309" s="83" t="s">
        <v>188</v>
      </c>
      <c r="S5309" s="31" t="s">
        <v>34</v>
      </c>
      <c r="T5309" s="31"/>
      <c r="U5309" s="168"/>
      <c r="V5309" s="149"/>
      <c r="W5309" s="140" t="str" cm="1">
        <f t="array" ref="W5309">IF(SUM(LEN(B5309:V5309))=0,"",IF(OR(OR(ISBLANK(F5309),SUM(LEN(C5309),LEN(D5309))=0),AND(NOT(E5309="Unknown"),ISBLANK(J5309)),AND(NOT(O5309="Unknown"),ISBLANK(R5309))),"Missing Information", INDEX(Table15[Entire Service Line Classification], MATCH(SUMIFS(Table15[Unique ID],Table15[System-Owned Portion],E5309,Table15[If Material Anything Other than "Lead" in Column E,Was Material Ever Previously Lead?],G5309,Table15[Customer-Owned Portion],O5309),Table15[Unique ID],0),0)))</f>
        <v>Non-lead</v>
      </c>
      <c r="X5309"/>
    </row>
    <row r="5310" spans="2:24" ht="30" x14ac:dyDescent="0.25">
      <c r="B5310" s="145" t="s">
        <v>317</v>
      </c>
      <c r="C5310" s="31" t="s">
        <v>7732</v>
      </c>
      <c r="D5310" s="31"/>
      <c r="E5310" s="43" t="s">
        <v>52</v>
      </c>
      <c r="F5310" s="42" t="s">
        <v>34</v>
      </c>
      <c r="G5310" s="83" t="s">
        <v>34</v>
      </c>
      <c r="H5310" s="168">
        <v>34394</v>
      </c>
      <c r="I5310" s="31"/>
      <c r="J5310" s="83" t="s">
        <v>188</v>
      </c>
      <c r="K5310" s="31" t="s">
        <v>34</v>
      </c>
      <c r="L5310" s="31"/>
      <c r="M5310" s="168"/>
      <c r="N5310" s="147"/>
      <c r="O5310" s="105" t="s">
        <v>52</v>
      </c>
      <c r="P5310" s="171">
        <v>34394</v>
      </c>
      <c r="Q5310" s="31"/>
      <c r="R5310" s="83" t="s">
        <v>188</v>
      </c>
      <c r="S5310" s="31" t="s">
        <v>34</v>
      </c>
      <c r="T5310" s="31"/>
      <c r="U5310" s="168"/>
      <c r="V5310" s="149"/>
      <c r="W5310" s="140" t="str" cm="1">
        <f t="array" ref="W5310">IF(SUM(LEN(B5310:V5310))=0,"",IF(OR(OR(ISBLANK(F5310),SUM(LEN(C5310),LEN(D5310))=0),AND(NOT(E5310="Unknown"),ISBLANK(J5310)),AND(NOT(O5310="Unknown"),ISBLANK(R5310))),"Missing Information", INDEX(Table15[Entire Service Line Classification], MATCH(SUMIFS(Table15[Unique ID],Table15[System-Owned Portion],E5310,Table15[If Material Anything Other than "Lead" in Column E,Was Material Ever Previously Lead?],G5310,Table15[Customer-Owned Portion],O5310),Table15[Unique ID],0),0)))</f>
        <v>Non-lead</v>
      </c>
      <c r="X5310"/>
    </row>
    <row r="5311" spans="2:24" ht="30" x14ac:dyDescent="0.25">
      <c r="B5311" s="145" t="s">
        <v>5423</v>
      </c>
      <c r="C5311" s="31" t="s">
        <v>13020</v>
      </c>
      <c r="D5311" s="31"/>
      <c r="E5311" s="43" t="s">
        <v>52</v>
      </c>
      <c r="F5311" s="42" t="s">
        <v>34</v>
      </c>
      <c r="G5311" s="83" t="s">
        <v>34</v>
      </c>
      <c r="H5311" s="168">
        <v>34394</v>
      </c>
      <c r="I5311" s="31"/>
      <c r="J5311" s="83" t="s">
        <v>188</v>
      </c>
      <c r="K5311" s="31" t="s">
        <v>34</v>
      </c>
      <c r="L5311" s="31"/>
      <c r="M5311" s="168"/>
      <c r="N5311" s="147"/>
      <c r="O5311" s="105" t="s">
        <v>52</v>
      </c>
      <c r="P5311" s="171">
        <v>34394</v>
      </c>
      <c r="Q5311" s="31"/>
      <c r="R5311" s="83" t="s">
        <v>188</v>
      </c>
      <c r="S5311" s="31" t="s">
        <v>34</v>
      </c>
      <c r="T5311" s="31"/>
      <c r="U5311" s="168"/>
      <c r="V5311" s="149"/>
      <c r="W5311" s="140" t="str" cm="1">
        <f t="array" ref="W5311">IF(SUM(LEN(B5311:V5311))=0,"",IF(OR(OR(ISBLANK(F5311),SUM(LEN(C5311),LEN(D5311))=0),AND(NOT(E5311="Unknown"),ISBLANK(J5311)),AND(NOT(O5311="Unknown"),ISBLANK(R5311))),"Missing Information", INDEX(Table15[Entire Service Line Classification], MATCH(SUMIFS(Table15[Unique ID],Table15[System-Owned Portion],E5311,Table15[If Material Anything Other than "Lead" in Column E,Was Material Ever Previously Lead?],G5311,Table15[Customer-Owned Portion],O5311),Table15[Unique ID],0),0)))</f>
        <v>Non-lead</v>
      </c>
      <c r="X5311"/>
    </row>
    <row r="5312" spans="2:24" ht="30" x14ac:dyDescent="0.25">
      <c r="B5312" s="145" t="s">
        <v>787</v>
      </c>
      <c r="C5312" s="31" t="s">
        <v>8200</v>
      </c>
      <c r="D5312" s="31"/>
      <c r="E5312" s="43" t="s">
        <v>52</v>
      </c>
      <c r="F5312" s="42" t="s">
        <v>34</v>
      </c>
      <c r="G5312" s="83" t="s">
        <v>34</v>
      </c>
      <c r="H5312" s="168">
        <v>34387</v>
      </c>
      <c r="I5312" s="31"/>
      <c r="J5312" s="83" t="s">
        <v>188</v>
      </c>
      <c r="K5312" s="31" t="s">
        <v>34</v>
      </c>
      <c r="L5312" s="31"/>
      <c r="M5312" s="168"/>
      <c r="N5312" s="147"/>
      <c r="O5312" s="105" t="s">
        <v>52</v>
      </c>
      <c r="P5312" s="171">
        <v>34387</v>
      </c>
      <c r="Q5312" s="31"/>
      <c r="R5312" s="83" t="s">
        <v>188</v>
      </c>
      <c r="S5312" s="31" t="s">
        <v>34</v>
      </c>
      <c r="T5312" s="31"/>
      <c r="U5312" s="168"/>
      <c r="V5312" s="149"/>
      <c r="W5312" s="140" t="str" cm="1">
        <f t="array" ref="W5312">IF(SUM(LEN(B5312:V5312))=0,"",IF(OR(OR(ISBLANK(F5312),SUM(LEN(C5312),LEN(D5312))=0),AND(NOT(E5312="Unknown"),ISBLANK(J5312)),AND(NOT(O5312="Unknown"),ISBLANK(R5312))),"Missing Information", INDEX(Table15[Entire Service Line Classification], MATCH(SUMIFS(Table15[Unique ID],Table15[System-Owned Portion],E5312,Table15[If Material Anything Other than "Lead" in Column E,Was Material Ever Previously Lead?],G5312,Table15[Customer-Owned Portion],O5312),Table15[Unique ID],0),0)))</f>
        <v>Non-lead</v>
      </c>
      <c r="X5312"/>
    </row>
    <row r="5313" spans="2:24" ht="30" x14ac:dyDescent="0.25">
      <c r="B5313" s="145" t="s">
        <v>911</v>
      </c>
      <c r="C5313" s="31" t="s">
        <v>8324</v>
      </c>
      <c r="D5313" s="31"/>
      <c r="E5313" s="43" t="s">
        <v>52</v>
      </c>
      <c r="F5313" s="42" t="s">
        <v>34</v>
      </c>
      <c r="G5313" s="83" t="s">
        <v>34</v>
      </c>
      <c r="H5313" s="168">
        <v>34387</v>
      </c>
      <c r="I5313" s="31"/>
      <c r="J5313" s="83" t="s">
        <v>188</v>
      </c>
      <c r="K5313" s="31" t="s">
        <v>34</v>
      </c>
      <c r="L5313" s="31"/>
      <c r="M5313" s="168"/>
      <c r="N5313" s="147"/>
      <c r="O5313" s="105" t="s">
        <v>52</v>
      </c>
      <c r="P5313" s="171">
        <v>34387</v>
      </c>
      <c r="Q5313" s="31"/>
      <c r="R5313" s="83" t="s">
        <v>188</v>
      </c>
      <c r="S5313" s="31" t="s">
        <v>34</v>
      </c>
      <c r="T5313" s="31"/>
      <c r="U5313" s="168"/>
      <c r="V5313" s="149"/>
      <c r="W5313" s="140" t="str" cm="1">
        <f t="array" ref="W5313">IF(SUM(LEN(B5313:V5313))=0,"",IF(OR(OR(ISBLANK(F5313),SUM(LEN(C5313),LEN(D5313))=0),AND(NOT(E5313="Unknown"),ISBLANK(J5313)),AND(NOT(O5313="Unknown"),ISBLANK(R5313))),"Missing Information", INDEX(Table15[Entire Service Line Classification], MATCH(SUMIFS(Table15[Unique ID],Table15[System-Owned Portion],E5313,Table15[If Material Anything Other than "Lead" in Column E,Was Material Ever Previously Lead?],G5313,Table15[Customer-Owned Portion],O5313),Table15[Unique ID],0),0)))</f>
        <v>Non-lead</v>
      </c>
      <c r="X5313"/>
    </row>
    <row r="5314" spans="2:24" ht="30" x14ac:dyDescent="0.25">
      <c r="B5314" s="145" t="s">
        <v>6645</v>
      </c>
      <c r="C5314" s="31" t="s">
        <v>14251</v>
      </c>
      <c r="D5314" s="31"/>
      <c r="E5314" s="43" t="s">
        <v>52</v>
      </c>
      <c r="F5314" s="42" t="s">
        <v>34</v>
      </c>
      <c r="G5314" s="83" t="s">
        <v>34</v>
      </c>
      <c r="H5314" s="168">
        <v>34385</v>
      </c>
      <c r="I5314" s="31"/>
      <c r="J5314" s="83" t="s">
        <v>188</v>
      </c>
      <c r="K5314" s="31" t="s">
        <v>34</v>
      </c>
      <c r="L5314" s="31"/>
      <c r="M5314" s="168"/>
      <c r="N5314" s="147"/>
      <c r="O5314" s="105" t="s">
        <v>52</v>
      </c>
      <c r="P5314" s="171">
        <v>34385</v>
      </c>
      <c r="Q5314" s="31"/>
      <c r="R5314" s="83" t="s">
        <v>188</v>
      </c>
      <c r="S5314" s="31" t="s">
        <v>34</v>
      </c>
      <c r="T5314" s="31"/>
      <c r="U5314" s="168"/>
      <c r="V5314" s="149"/>
      <c r="W5314" s="140" t="str" cm="1">
        <f t="array" ref="W5314">IF(SUM(LEN(B5314:V5314))=0,"",IF(OR(OR(ISBLANK(F5314),SUM(LEN(C5314),LEN(D5314))=0),AND(NOT(E5314="Unknown"),ISBLANK(J5314)),AND(NOT(O5314="Unknown"),ISBLANK(R5314))),"Missing Information", INDEX(Table15[Entire Service Line Classification], MATCH(SUMIFS(Table15[Unique ID],Table15[System-Owned Portion],E5314,Table15[If Material Anything Other than "Lead" in Column E,Was Material Ever Previously Lead?],G5314,Table15[Customer-Owned Portion],O5314),Table15[Unique ID],0),0)))</f>
        <v>Non-lead</v>
      </c>
      <c r="X5314"/>
    </row>
    <row r="5315" spans="2:24" ht="30" x14ac:dyDescent="0.25">
      <c r="B5315" s="145" t="s">
        <v>1011</v>
      </c>
      <c r="C5315" s="31" t="s">
        <v>8424</v>
      </c>
      <c r="D5315" s="31"/>
      <c r="E5315" s="43" t="s">
        <v>52</v>
      </c>
      <c r="F5315" s="42" t="s">
        <v>34</v>
      </c>
      <c r="G5315" s="83" t="s">
        <v>34</v>
      </c>
      <c r="H5315" s="168">
        <v>34375</v>
      </c>
      <c r="I5315" s="31"/>
      <c r="J5315" s="83" t="s">
        <v>188</v>
      </c>
      <c r="K5315" s="31" t="s">
        <v>34</v>
      </c>
      <c r="L5315" s="31"/>
      <c r="M5315" s="168"/>
      <c r="N5315" s="147"/>
      <c r="O5315" s="105" t="s">
        <v>52</v>
      </c>
      <c r="P5315" s="171">
        <v>34375</v>
      </c>
      <c r="Q5315" s="31"/>
      <c r="R5315" s="83" t="s">
        <v>188</v>
      </c>
      <c r="S5315" s="31" t="s">
        <v>34</v>
      </c>
      <c r="T5315" s="31"/>
      <c r="U5315" s="168"/>
      <c r="V5315" s="149"/>
      <c r="W5315" s="140" t="str" cm="1">
        <f t="array" ref="W5315">IF(SUM(LEN(B5315:V5315))=0,"",IF(OR(OR(ISBLANK(F5315),SUM(LEN(C5315),LEN(D5315))=0),AND(NOT(E5315="Unknown"),ISBLANK(J5315)),AND(NOT(O5315="Unknown"),ISBLANK(R5315))),"Missing Information", INDEX(Table15[Entire Service Line Classification], MATCH(SUMIFS(Table15[Unique ID],Table15[System-Owned Portion],E5315,Table15[If Material Anything Other than "Lead" in Column E,Was Material Ever Previously Lead?],G5315,Table15[Customer-Owned Portion],O5315),Table15[Unique ID],0),0)))</f>
        <v>Non-lead</v>
      </c>
      <c r="X5315"/>
    </row>
    <row r="5316" spans="2:24" ht="30" x14ac:dyDescent="0.25">
      <c r="B5316" s="145" t="s">
        <v>4647</v>
      </c>
      <c r="C5316" s="31" t="s">
        <v>12244</v>
      </c>
      <c r="D5316" s="31"/>
      <c r="E5316" s="43" t="s">
        <v>52</v>
      </c>
      <c r="F5316" s="42" t="s">
        <v>34</v>
      </c>
      <c r="G5316" s="83" t="s">
        <v>34</v>
      </c>
      <c r="H5316" s="168">
        <v>34374</v>
      </c>
      <c r="I5316" s="31"/>
      <c r="J5316" s="83" t="s">
        <v>188</v>
      </c>
      <c r="K5316" s="31" t="s">
        <v>34</v>
      </c>
      <c r="L5316" s="31"/>
      <c r="M5316" s="168"/>
      <c r="N5316" s="147"/>
      <c r="O5316" s="105" t="s">
        <v>52</v>
      </c>
      <c r="P5316" s="171">
        <v>34374</v>
      </c>
      <c r="Q5316" s="31"/>
      <c r="R5316" s="83" t="s">
        <v>188</v>
      </c>
      <c r="S5316" s="31" t="s">
        <v>34</v>
      </c>
      <c r="T5316" s="31"/>
      <c r="U5316" s="168"/>
      <c r="V5316" s="149"/>
      <c r="W5316" s="140" t="str" cm="1">
        <f t="array" ref="W5316">IF(SUM(LEN(B5316:V5316))=0,"",IF(OR(OR(ISBLANK(F5316),SUM(LEN(C5316),LEN(D5316))=0),AND(NOT(E5316="Unknown"),ISBLANK(J5316)),AND(NOT(O5316="Unknown"),ISBLANK(R5316))),"Missing Information", INDEX(Table15[Entire Service Line Classification], MATCH(SUMIFS(Table15[Unique ID],Table15[System-Owned Portion],E5316,Table15[If Material Anything Other than "Lead" in Column E,Was Material Ever Previously Lead?],G5316,Table15[Customer-Owned Portion],O5316),Table15[Unique ID],0),0)))</f>
        <v>Non-lead</v>
      </c>
      <c r="X5316"/>
    </row>
    <row r="5317" spans="2:24" ht="30" x14ac:dyDescent="0.25">
      <c r="B5317" s="145" t="s">
        <v>4682</v>
      </c>
      <c r="C5317" s="31" t="s">
        <v>12279</v>
      </c>
      <c r="D5317" s="31"/>
      <c r="E5317" s="43" t="s">
        <v>52</v>
      </c>
      <c r="F5317" s="42" t="s">
        <v>34</v>
      </c>
      <c r="G5317" s="83" t="s">
        <v>34</v>
      </c>
      <c r="H5317" s="168">
        <v>34374</v>
      </c>
      <c r="I5317" s="31"/>
      <c r="J5317" s="83" t="s">
        <v>188</v>
      </c>
      <c r="K5317" s="31" t="s">
        <v>34</v>
      </c>
      <c r="L5317" s="31"/>
      <c r="M5317" s="168"/>
      <c r="N5317" s="147"/>
      <c r="O5317" s="105" t="s">
        <v>52</v>
      </c>
      <c r="P5317" s="171">
        <v>34374</v>
      </c>
      <c r="Q5317" s="31"/>
      <c r="R5317" s="83" t="s">
        <v>188</v>
      </c>
      <c r="S5317" s="31" t="s">
        <v>34</v>
      </c>
      <c r="T5317" s="31"/>
      <c r="U5317" s="168"/>
      <c r="V5317" s="149"/>
      <c r="W5317" s="140" t="str" cm="1">
        <f t="array" ref="W5317">IF(SUM(LEN(B5317:V5317))=0,"",IF(OR(OR(ISBLANK(F5317),SUM(LEN(C5317),LEN(D5317))=0),AND(NOT(E5317="Unknown"),ISBLANK(J5317)),AND(NOT(O5317="Unknown"),ISBLANK(R5317))),"Missing Information", INDEX(Table15[Entire Service Line Classification], MATCH(SUMIFS(Table15[Unique ID],Table15[System-Owned Portion],E5317,Table15[If Material Anything Other than "Lead" in Column E,Was Material Ever Previously Lead?],G5317,Table15[Customer-Owned Portion],O5317),Table15[Unique ID],0),0)))</f>
        <v>Non-lead</v>
      </c>
      <c r="X5317"/>
    </row>
    <row r="5318" spans="2:24" ht="30" x14ac:dyDescent="0.25">
      <c r="B5318" s="145" t="s">
        <v>4706</v>
      </c>
      <c r="C5318" s="31" t="s">
        <v>12303</v>
      </c>
      <c r="D5318" s="31"/>
      <c r="E5318" s="43" t="s">
        <v>52</v>
      </c>
      <c r="F5318" s="42" t="s">
        <v>34</v>
      </c>
      <c r="G5318" s="83" t="s">
        <v>34</v>
      </c>
      <c r="H5318" s="168">
        <v>34374</v>
      </c>
      <c r="I5318" s="31"/>
      <c r="J5318" s="83" t="s">
        <v>188</v>
      </c>
      <c r="K5318" s="31" t="s">
        <v>34</v>
      </c>
      <c r="L5318" s="31"/>
      <c r="M5318" s="168"/>
      <c r="N5318" s="147"/>
      <c r="O5318" s="105" t="s">
        <v>52</v>
      </c>
      <c r="P5318" s="171">
        <v>34374</v>
      </c>
      <c r="Q5318" s="31"/>
      <c r="R5318" s="83" t="s">
        <v>188</v>
      </c>
      <c r="S5318" s="31" t="s">
        <v>34</v>
      </c>
      <c r="T5318" s="31"/>
      <c r="U5318" s="168"/>
      <c r="V5318" s="149"/>
      <c r="W5318" s="140" t="str" cm="1">
        <f t="array" ref="W5318">IF(SUM(LEN(B5318:V5318))=0,"",IF(OR(OR(ISBLANK(F5318),SUM(LEN(C5318),LEN(D5318))=0),AND(NOT(E5318="Unknown"),ISBLANK(J5318)),AND(NOT(O5318="Unknown"),ISBLANK(R5318))),"Missing Information", INDEX(Table15[Entire Service Line Classification], MATCH(SUMIFS(Table15[Unique ID],Table15[System-Owned Portion],E5318,Table15[If Material Anything Other than "Lead" in Column E,Was Material Ever Previously Lead?],G5318,Table15[Customer-Owned Portion],O5318),Table15[Unique ID],0),0)))</f>
        <v>Non-lead</v>
      </c>
      <c r="X5318"/>
    </row>
    <row r="5319" spans="2:24" ht="30" x14ac:dyDescent="0.25">
      <c r="B5319" s="145" t="s">
        <v>4829</v>
      </c>
      <c r="C5319" s="31" t="s">
        <v>12426</v>
      </c>
      <c r="D5319" s="31"/>
      <c r="E5319" s="43" t="s">
        <v>52</v>
      </c>
      <c r="F5319" s="42" t="s">
        <v>34</v>
      </c>
      <c r="G5319" s="83" t="s">
        <v>34</v>
      </c>
      <c r="H5319" s="168">
        <v>34374</v>
      </c>
      <c r="I5319" s="31"/>
      <c r="J5319" s="83" t="s">
        <v>188</v>
      </c>
      <c r="K5319" s="31" t="s">
        <v>34</v>
      </c>
      <c r="L5319" s="31"/>
      <c r="M5319" s="168"/>
      <c r="N5319" s="147"/>
      <c r="O5319" s="105" t="s">
        <v>52</v>
      </c>
      <c r="P5319" s="171">
        <v>34374</v>
      </c>
      <c r="Q5319" s="31"/>
      <c r="R5319" s="83" t="s">
        <v>188</v>
      </c>
      <c r="S5319" s="31" t="s">
        <v>34</v>
      </c>
      <c r="T5319" s="31"/>
      <c r="U5319" s="168"/>
      <c r="V5319" s="149"/>
      <c r="W5319" s="140" t="str" cm="1">
        <f t="array" ref="W5319">IF(SUM(LEN(B5319:V5319))=0,"",IF(OR(OR(ISBLANK(F5319),SUM(LEN(C5319),LEN(D5319))=0),AND(NOT(E5319="Unknown"),ISBLANK(J5319)),AND(NOT(O5319="Unknown"),ISBLANK(R5319))),"Missing Information", INDEX(Table15[Entire Service Line Classification], MATCH(SUMIFS(Table15[Unique ID],Table15[System-Owned Portion],E5319,Table15[If Material Anything Other than "Lead" in Column E,Was Material Ever Previously Lead?],G5319,Table15[Customer-Owned Portion],O5319),Table15[Unique ID],0),0)))</f>
        <v>Non-lead</v>
      </c>
      <c r="X5319"/>
    </row>
    <row r="5320" spans="2:24" ht="30" x14ac:dyDescent="0.25">
      <c r="B5320" s="145" t="s">
        <v>4846</v>
      </c>
      <c r="C5320" s="31" t="s">
        <v>12443</v>
      </c>
      <c r="D5320" s="31"/>
      <c r="E5320" s="43" t="s">
        <v>52</v>
      </c>
      <c r="F5320" s="42" t="s">
        <v>34</v>
      </c>
      <c r="G5320" s="83" t="s">
        <v>34</v>
      </c>
      <c r="H5320" s="168">
        <v>34374</v>
      </c>
      <c r="I5320" s="31"/>
      <c r="J5320" s="83" t="s">
        <v>188</v>
      </c>
      <c r="K5320" s="31" t="s">
        <v>34</v>
      </c>
      <c r="L5320" s="31"/>
      <c r="M5320" s="168"/>
      <c r="N5320" s="147"/>
      <c r="O5320" s="105" t="s">
        <v>52</v>
      </c>
      <c r="P5320" s="171">
        <v>34374</v>
      </c>
      <c r="Q5320" s="31"/>
      <c r="R5320" s="83" t="s">
        <v>188</v>
      </c>
      <c r="S5320" s="31" t="s">
        <v>34</v>
      </c>
      <c r="T5320" s="31"/>
      <c r="U5320" s="168"/>
      <c r="V5320" s="149"/>
      <c r="W5320" s="140" t="str" cm="1">
        <f t="array" ref="W5320">IF(SUM(LEN(B5320:V5320))=0,"",IF(OR(OR(ISBLANK(F5320),SUM(LEN(C5320),LEN(D5320))=0),AND(NOT(E5320="Unknown"),ISBLANK(J5320)),AND(NOT(O5320="Unknown"),ISBLANK(R5320))),"Missing Information", INDEX(Table15[Entire Service Line Classification], MATCH(SUMIFS(Table15[Unique ID],Table15[System-Owned Portion],E5320,Table15[If Material Anything Other than "Lead" in Column E,Was Material Ever Previously Lead?],G5320,Table15[Customer-Owned Portion],O5320),Table15[Unique ID],0),0)))</f>
        <v>Non-lead</v>
      </c>
      <c r="X5320"/>
    </row>
    <row r="5321" spans="2:24" ht="30" x14ac:dyDescent="0.25">
      <c r="B5321" s="145" t="s">
        <v>4872</v>
      </c>
      <c r="C5321" s="31" t="s">
        <v>12469</v>
      </c>
      <c r="D5321" s="31"/>
      <c r="E5321" s="43" t="s">
        <v>52</v>
      </c>
      <c r="F5321" s="42" t="s">
        <v>34</v>
      </c>
      <c r="G5321" s="83" t="s">
        <v>34</v>
      </c>
      <c r="H5321" s="168">
        <v>34374</v>
      </c>
      <c r="I5321" s="31"/>
      <c r="J5321" s="83" t="s">
        <v>188</v>
      </c>
      <c r="K5321" s="31" t="s">
        <v>34</v>
      </c>
      <c r="L5321" s="31"/>
      <c r="M5321" s="168"/>
      <c r="N5321" s="147"/>
      <c r="O5321" s="105" t="s">
        <v>52</v>
      </c>
      <c r="P5321" s="171">
        <v>34374</v>
      </c>
      <c r="Q5321" s="31"/>
      <c r="R5321" s="83" t="s">
        <v>188</v>
      </c>
      <c r="S5321" s="31" t="s">
        <v>34</v>
      </c>
      <c r="T5321" s="31"/>
      <c r="U5321" s="168"/>
      <c r="V5321" s="149"/>
      <c r="W5321" s="140" t="str" cm="1">
        <f t="array" ref="W5321">IF(SUM(LEN(B5321:V5321))=0,"",IF(OR(OR(ISBLANK(F5321),SUM(LEN(C5321),LEN(D5321))=0),AND(NOT(E5321="Unknown"),ISBLANK(J5321)),AND(NOT(O5321="Unknown"),ISBLANK(R5321))),"Missing Information", INDEX(Table15[Entire Service Line Classification], MATCH(SUMIFS(Table15[Unique ID],Table15[System-Owned Portion],E5321,Table15[If Material Anything Other than "Lead" in Column E,Was Material Ever Previously Lead?],G5321,Table15[Customer-Owned Portion],O5321),Table15[Unique ID],0),0)))</f>
        <v>Non-lead</v>
      </c>
      <c r="X5321"/>
    </row>
    <row r="5322" spans="2:24" ht="30" x14ac:dyDescent="0.25">
      <c r="B5322" s="145" t="s">
        <v>4893</v>
      </c>
      <c r="C5322" s="31" t="s">
        <v>12490</v>
      </c>
      <c r="D5322" s="31"/>
      <c r="E5322" s="43" t="s">
        <v>52</v>
      </c>
      <c r="F5322" s="42" t="s">
        <v>34</v>
      </c>
      <c r="G5322" s="83" t="s">
        <v>34</v>
      </c>
      <c r="H5322" s="168">
        <v>34374</v>
      </c>
      <c r="I5322" s="31"/>
      <c r="J5322" s="83" t="s">
        <v>188</v>
      </c>
      <c r="K5322" s="31" t="s">
        <v>34</v>
      </c>
      <c r="L5322" s="31"/>
      <c r="M5322" s="168"/>
      <c r="N5322" s="147"/>
      <c r="O5322" s="105" t="s">
        <v>52</v>
      </c>
      <c r="P5322" s="171">
        <v>34374</v>
      </c>
      <c r="Q5322" s="31"/>
      <c r="R5322" s="83" t="s">
        <v>188</v>
      </c>
      <c r="S5322" s="31" t="s">
        <v>34</v>
      </c>
      <c r="T5322" s="31"/>
      <c r="U5322" s="168"/>
      <c r="V5322" s="149"/>
      <c r="W5322" s="140" t="str" cm="1">
        <f t="array" ref="W5322">IF(SUM(LEN(B5322:V5322))=0,"",IF(OR(OR(ISBLANK(F5322),SUM(LEN(C5322),LEN(D5322))=0),AND(NOT(E5322="Unknown"),ISBLANK(J5322)),AND(NOT(O5322="Unknown"),ISBLANK(R5322))),"Missing Information", INDEX(Table15[Entire Service Line Classification], MATCH(SUMIFS(Table15[Unique ID],Table15[System-Owned Portion],E5322,Table15[If Material Anything Other than "Lead" in Column E,Was Material Ever Previously Lead?],G5322,Table15[Customer-Owned Portion],O5322),Table15[Unique ID],0),0)))</f>
        <v>Non-lead</v>
      </c>
      <c r="X5322"/>
    </row>
    <row r="5323" spans="2:24" ht="30" x14ac:dyDescent="0.25">
      <c r="B5323" s="145" t="s">
        <v>4895</v>
      </c>
      <c r="C5323" s="31" t="s">
        <v>12492</v>
      </c>
      <c r="D5323" s="31"/>
      <c r="E5323" s="43" t="s">
        <v>52</v>
      </c>
      <c r="F5323" s="42" t="s">
        <v>34</v>
      </c>
      <c r="G5323" s="83" t="s">
        <v>34</v>
      </c>
      <c r="H5323" s="168">
        <v>34374</v>
      </c>
      <c r="I5323" s="31"/>
      <c r="J5323" s="83" t="s">
        <v>188</v>
      </c>
      <c r="K5323" s="31" t="s">
        <v>34</v>
      </c>
      <c r="L5323" s="31"/>
      <c r="M5323" s="168"/>
      <c r="N5323" s="147"/>
      <c r="O5323" s="105" t="s">
        <v>52</v>
      </c>
      <c r="P5323" s="171">
        <v>34374</v>
      </c>
      <c r="Q5323" s="31"/>
      <c r="R5323" s="83" t="s">
        <v>188</v>
      </c>
      <c r="S5323" s="31" t="s">
        <v>34</v>
      </c>
      <c r="T5323" s="31"/>
      <c r="U5323" s="168"/>
      <c r="V5323" s="149"/>
      <c r="W5323" s="140" t="str" cm="1">
        <f t="array" ref="W5323">IF(SUM(LEN(B5323:V5323))=0,"",IF(OR(OR(ISBLANK(F5323),SUM(LEN(C5323),LEN(D5323))=0),AND(NOT(E5323="Unknown"),ISBLANK(J5323)),AND(NOT(O5323="Unknown"),ISBLANK(R5323))),"Missing Information", INDEX(Table15[Entire Service Line Classification], MATCH(SUMIFS(Table15[Unique ID],Table15[System-Owned Portion],E5323,Table15[If Material Anything Other than "Lead" in Column E,Was Material Ever Previously Lead?],G5323,Table15[Customer-Owned Portion],O5323),Table15[Unique ID],0),0)))</f>
        <v>Non-lead</v>
      </c>
      <c r="X5323"/>
    </row>
    <row r="5324" spans="2:24" ht="30" x14ac:dyDescent="0.25">
      <c r="B5324" s="145" t="s">
        <v>4927</v>
      </c>
      <c r="C5324" s="31" t="s">
        <v>12524</v>
      </c>
      <c r="D5324" s="31"/>
      <c r="E5324" s="43" t="s">
        <v>52</v>
      </c>
      <c r="F5324" s="42" t="s">
        <v>34</v>
      </c>
      <c r="G5324" s="83" t="s">
        <v>34</v>
      </c>
      <c r="H5324" s="168">
        <v>34374</v>
      </c>
      <c r="I5324" s="31"/>
      <c r="J5324" s="83" t="s">
        <v>188</v>
      </c>
      <c r="K5324" s="31" t="s">
        <v>34</v>
      </c>
      <c r="L5324" s="31"/>
      <c r="M5324" s="168"/>
      <c r="N5324" s="147"/>
      <c r="O5324" s="105" t="s">
        <v>52</v>
      </c>
      <c r="P5324" s="171">
        <v>34374</v>
      </c>
      <c r="Q5324" s="31"/>
      <c r="R5324" s="83" t="s">
        <v>188</v>
      </c>
      <c r="S5324" s="31" t="s">
        <v>34</v>
      </c>
      <c r="T5324" s="31"/>
      <c r="U5324" s="168"/>
      <c r="V5324" s="149"/>
      <c r="W5324" s="140" t="str" cm="1">
        <f t="array" ref="W5324">IF(SUM(LEN(B5324:V5324))=0,"",IF(OR(OR(ISBLANK(F5324),SUM(LEN(C5324),LEN(D5324))=0),AND(NOT(E5324="Unknown"),ISBLANK(J5324)),AND(NOT(O5324="Unknown"),ISBLANK(R5324))),"Missing Information", INDEX(Table15[Entire Service Line Classification], MATCH(SUMIFS(Table15[Unique ID],Table15[System-Owned Portion],E5324,Table15[If Material Anything Other than "Lead" in Column E,Was Material Ever Previously Lead?],G5324,Table15[Customer-Owned Portion],O5324),Table15[Unique ID],0),0)))</f>
        <v>Non-lead</v>
      </c>
      <c r="X5324"/>
    </row>
    <row r="5325" spans="2:24" ht="30" x14ac:dyDescent="0.25">
      <c r="B5325" s="145" t="s">
        <v>4930</v>
      </c>
      <c r="C5325" s="31" t="s">
        <v>12527</v>
      </c>
      <c r="D5325" s="31"/>
      <c r="E5325" s="43" t="s">
        <v>52</v>
      </c>
      <c r="F5325" s="42" t="s">
        <v>34</v>
      </c>
      <c r="G5325" s="83" t="s">
        <v>34</v>
      </c>
      <c r="H5325" s="168">
        <v>34374</v>
      </c>
      <c r="I5325" s="31"/>
      <c r="J5325" s="83" t="s">
        <v>188</v>
      </c>
      <c r="K5325" s="31" t="s">
        <v>34</v>
      </c>
      <c r="L5325" s="31"/>
      <c r="M5325" s="168"/>
      <c r="N5325" s="147"/>
      <c r="O5325" s="105" t="s">
        <v>52</v>
      </c>
      <c r="P5325" s="171">
        <v>34374</v>
      </c>
      <c r="Q5325" s="31"/>
      <c r="R5325" s="83" t="s">
        <v>188</v>
      </c>
      <c r="S5325" s="31" t="s">
        <v>34</v>
      </c>
      <c r="T5325" s="31"/>
      <c r="U5325" s="168"/>
      <c r="V5325" s="149"/>
      <c r="W5325" s="140" t="str" cm="1">
        <f t="array" ref="W5325">IF(SUM(LEN(B5325:V5325))=0,"",IF(OR(OR(ISBLANK(F5325),SUM(LEN(C5325),LEN(D5325))=0),AND(NOT(E5325="Unknown"),ISBLANK(J5325)),AND(NOT(O5325="Unknown"),ISBLANK(R5325))),"Missing Information", INDEX(Table15[Entire Service Line Classification], MATCH(SUMIFS(Table15[Unique ID],Table15[System-Owned Portion],E5325,Table15[If Material Anything Other than "Lead" in Column E,Was Material Ever Previously Lead?],G5325,Table15[Customer-Owned Portion],O5325),Table15[Unique ID],0),0)))</f>
        <v>Non-lead</v>
      </c>
      <c r="X5325"/>
    </row>
    <row r="5326" spans="2:24" ht="30" x14ac:dyDescent="0.25">
      <c r="B5326" s="145" t="s">
        <v>5034</v>
      </c>
      <c r="C5326" s="31" t="s">
        <v>12631</v>
      </c>
      <c r="D5326" s="31"/>
      <c r="E5326" s="43" t="s">
        <v>52</v>
      </c>
      <c r="F5326" s="42" t="s">
        <v>34</v>
      </c>
      <c r="G5326" s="83" t="s">
        <v>34</v>
      </c>
      <c r="H5326" s="168">
        <v>34374</v>
      </c>
      <c r="I5326" s="31"/>
      <c r="J5326" s="83" t="s">
        <v>188</v>
      </c>
      <c r="K5326" s="31" t="s">
        <v>34</v>
      </c>
      <c r="L5326" s="31"/>
      <c r="M5326" s="168"/>
      <c r="N5326" s="147"/>
      <c r="O5326" s="105" t="s">
        <v>52</v>
      </c>
      <c r="P5326" s="171">
        <v>34374</v>
      </c>
      <c r="Q5326" s="31"/>
      <c r="R5326" s="83" t="s">
        <v>188</v>
      </c>
      <c r="S5326" s="31" t="s">
        <v>34</v>
      </c>
      <c r="T5326" s="31"/>
      <c r="U5326" s="168"/>
      <c r="V5326" s="149"/>
      <c r="W5326" s="140" t="str" cm="1">
        <f t="array" ref="W5326">IF(SUM(LEN(B5326:V5326))=0,"",IF(OR(OR(ISBLANK(F5326),SUM(LEN(C5326),LEN(D5326))=0),AND(NOT(E5326="Unknown"),ISBLANK(J5326)),AND(NOT(O5326="Unknown"),ISBLANK(R5326))),"Missing Information", INDEX(Table15[Entire Service Line Classification], MATCH(SUMIFS(Table15[Unique ID],Table15[System-Owned Portion],E5326,Table15[If Material Anything Other than "Lead" in Column E,Was Material Ever Previously Lead?],G5326,Table15[Customer-Owned Portion],O5326),Table15[Unique ID],0),0)))</f>
        <v>Non-lead</v>
      </c>
      <c r="X5326"/>
    </row>
    <row r="5327" spans="2:24" ht="30" x14ac:dyDescent="0.25">
      <c r="B5327" s="145" t="s">
        <v>7193</v>
      </c>
      <c r="C5327" s="31" t="s">
        <v>14817</v>
      </c>
      <c r="D5327" s="31"/>
      <c r="E5327" s="43" t="s">
        <v>52</v>
      </c>
      <c r="F5327" s="42" t="s">
        <v>34</v>
      </c>
      <c r="G5327" s="83" t="s">
        <v>34</v>
      </c>
      <c r="H5327" s="168">
        <v>34374</v>
      </c>
      <c r="I5327" s="31"/>
      <c r="J5327" s="83" t="s">
        <v>188</v>
      </c>
      <c r="K5327" s="31" t="s">
        <v>34</v>
      </c>
      <c r="L5327" s="31"/>
      <c r="M5327" s="168"/>
      <c r="N5327" s="147"/>
      <c r="O5327" s="105" t="s">
        <v>52</v>
      </c>
      <c r="P5327" s="171">
        <v>34374</v>
      </c>
      <c r="Q5327" s="31"/>
      <c r="R5327" s="83" t="s">
        <v>188</v>
      </c>
      <c r="S5327" s="31" t="s">
        <v>34</v>
      </c>
      <c r="T5327" s="31"/>
      <c r="U5327" s="168"/>
      <c r="V5327" s="149"/>
      <c r="W5327" s="140" t="str" cm="1">
        <f t="array" ref="W5327">IF(SUM(LEN(B5327:V5327))=0,"",IF(OR(OR(ISBLANK(F5327),SUM(LEN(C5327),LEN(D5327))=0),AND(NOT(E5327="Unknown"),ISBLANK(J5327)),AND(NOT(O5327="Unknown"),ISBLANK(R5327))),"Missing Information", INDEX(Table15[Entire Service Line Classification], MATCH(SUMIFS(Table15[Unique ID],Table15[System-Owned Portion],E5327,Table15[If Material Anything Other than "Lead" in Column E,Was Material Ever Previously Lead?],G5327,Table15[Customer-Owned Portion],O5327),Table15[Unique ID],0),0)))</f>
        <v>Non-lead</v>
      </c>
      <c r="X5327"/>
    </row>
    <row r="5328" spans="2:24" ht="30" x14ac:dyDescent="0.25">
      <c r="B5328" s="145" t="s">
        <v>1079</v>
      </c>
      <c r="C5328" s="31" t="s">
        <v>8492</v>
      </c>
      <c r="D5328" s="31"/>
      <c r="E5328" s="43" t="s">
        <v>52</v>
      </c>
      <c r="F5328" s="42" t="s">
        <v>34</v>
      </c>
      <c r="G5328" s="83" t="s">
        <v>34</v>
      </c>
      <c r="H5328" s="168">
        <v>34372</v>
      </c>
      <c r="I5328" s="31"/>
      <c r="J5328" s="83" t="s">
        <v>188</v>
      </c>
      <c r="K5328" s="31" t="s">
        <v>34</v>
      </c>
      <c r="L5328" s="31"/>
      <c r="M5328" s="168"/>
      <c r="N5328" s="147"/>
      <c r="O5328" s="105" t="s">
        <v>52</v>
      </c>
      <c r="P5328" s="171">
        <v>34372</v>
      </c>
      <c r="Q5328" s="31"/>
      <c r="R5328" s="83" t="s">
        <v>188</v>
      </c>
      <c r="S5328" s="31" t="s">
        <v>34</v>
      </c>
      <c r="T5328" s="31"/>
      <c r="U5328" s="168"/>
      <c r="V5328" s="149"/>
      <c r="W5328" s="140" t="str" cm="1">
        <f t="array" ref="W5328">IF(SUM(LEN(B5328:V5328))=0,"",IF(OR(OR(ISBLANK(F5328),SUM(LEN(C5328),LEN(D5328))=0),AND(NOT(E5328="Unknown"),ISBLANK(J5328)),AND(NOT(O5328="Unknown"),ISBLANK(R5328))),"Missing Information", INDEX(Table15[Entire Service Line Classification], MATCH(SUMIFS(Table15[Unique ID],Table15[System-Owned Portion],E5328,Table15[If Material Anything Other than "Lead" in Column E,Was Material Ever Previously Lead?],G5328,Table15[Customer-Owned Portion],O5328),Table15[Unique ID],0),0)))</f>
        <v>Non-lead</v>
      </c>
      <c r="X5328"/>
    </row>
    <row r="5329" spans="2:24" ht="30" x14ac:dyDescent="0.25">
      <c r="B5329" s="145" t="s">
        <v>7300</v>
      </c>
      <c r="C5329" s="31" t="s">
        <v>14924</v>
      </c>
      <c r="D5329" s="31"/>
      <c r="E5329" s="43" t="s">
        <v>52</v>
      </c>
      <c r="F5329" s="42" t="s">
        <v>34</v>
      </c>
      <c r="G5329" s="83" t="s">
        <v>34</v>
      </c>
      <c r="H5329" s="168">
        <v>34369</v>
      </c>
      <c r="I5329" s="31"/>
      <c r="J5329" s="83" t="s">
        <v>188</v>
      </c>
      <c r="K5329" s="31" t="s">
        <v>34</v>
      </c>
      <c r="L5329" s="31"/>
      <c r="M5329" s="168"/>
      <c r="N5329" s="147"/>
      <c r="O5329" s="105" t="s">
        <v>52</v>
      </c>
      <c r="P5329" s="171">
        <v>34369</v>
      </c>
      <c r="Q5329" s="31"/>
      <c r="R5329" s="83" t="s">
        <v>188</v>
      </c>
      <c r="S5329" s="31" t="s">
        <v>34</v>
      </c>
      <c r="T5329" s="31"/>
      <c r="U5329" s="168"/>
      <c r="V5329" s="149"/>
      <c r="W5329" s="140" t="str" cm="1">
        <f t="array" ref="W5329">IF(SUM(LEN(B5329:V5329))=0,"",IF(OR(OR(ISBLANK(F5329),SUM(LEN(C5329),LEN(D5329))=0),AND(NOT(E5329="Unknown"),ISBLANK(J5329)),AND(NOT(O5329="Unknown"),ISBLANK(R5329))),"Missing Information", INDEX(Table15[Entire Service Line Classification], MATCH(SUMIFS(Table15[Unique ID],Table15[System-Owned Portion],E5329,Table15[If Material Anything Other than "Lead" in Column E,Was Material Ever Previously Lead?],G5329,Table15[Customer-Owned Portion],O5329),Table15[Unique ID],0),0)))</f>
        <v>Non-lead</v>
      </c>
      <c r="X5329"/>
    </row>
    <row r="5330" spans="2:24" ht="30" x14ac:dyDescent="0.25">
      <c r="B5330" s="145" t="s">
        <v>363</v>
      </c>
      <c r="C5330" s="31" t="s">
        <v>7778</v>
      </c>
      <c r="D5330" s="31"/>
      <c r="E5330" s="43" t="s">
        <v>52</v>
      </c>
      <c r="F5330" s="42" t="s">
        <v>34</v>
      </c>
      <c r="G5330" s="83" t="s">
        <v>34</v>
      </c>
      <c r="H5330" s="168">
        <v>34367</v>
      </c>
      <c r="I5330" s="31"/>
      <c r="J5330" s="83" t="s">
        <v>188</v>
      </c>
      <c r="K5330" s="31" t="s">
        <v>34</v>
      </c>
      <c r="L5330" s="31"/>
      <c r="M5330" s="168"/>
      <c r="N5330" s="147"/>
      <c r="O5330" s="105" t="s">
        <v>52</v>
      </c>
      <c r="P5330" s="171">
        <v>34367</v>
      </c>
      <c r="Q5330" s="31"/>
      <c r="R5330" s="83" t="s">
        <v>188</v>
      </c>
      <c r="S5330" s="31" t="s">
        <v>34</v>
      </c>
      <c r="T5330" s="31"/>
      <c r="U5330" s="168"/>
      <c r="V5330" s="149"/>
      <c r="W5330" s="140" t="str" cm="1">
        <f t="array" ref="W5330">IF(SUM(LEN(B5330:V5330))=0,"",IF(OR(OR(ISBLANK(F5330),SUM(LEN(C5330),LEN(D5330))=0),AND(NOT(E5330="Unknown"),ISBLANK(J5330)),AND(NOT(O5330="Unknown"),ISBLANK(R5330))),"Missing Information", INDEX(Table15[Entire Service Line Classification], MATCH(SUMIFS(Table15[Unique ID],Table15[System-Owned Portion],E5330,Table15[If Material Anything Other than "Lead" in Column E,Was Material Ever Previously Lead?],G5330,Table15[Customer-Owned Portion],O5330),Table15[Unique ID],0),0)))</f>
        <v>Non-lead</v>
      </c>
      <c r="X5330"/>
    </row>
    <row r="5331" spans="2:24" ht="30" x14ac:dyDescent="0.25">
      <c r="B5331" s="145" t="s">
        <v>5018</v>
      </c>
      <c r="C5331" s="31" t="s">
        <v>12615</v>
      </c>
      <c r="D5331" s="31"/>
      <c r="E5331" s="43" t="s">
        <v>52</v>
      </c>
      <c r="F5331" s="42" t="s">
        <v>34</v>
      </c>
      <c r="G5331" s="83" t="s">
        <v>34</v>
      </c>
      <c r="H5331" s="168">
        <v>34367</v>
      </c>
      <c r="I5331" s="31"/>
      <c r="J5331" s="83" t="s">
        <v>188</v>
      </c>
      <c r="K5331" s="31" t="s">
        <v>34</v>
      </c>
      <c r="L5331" s="31"/>
      <c r="M5331" s="168"/>
      <c r="N5331" s="147"/>
      <c r="O5331" s="105" t="s">
        <v>52</v>
      </c>
      <c r="P5331" s="171">
        <v>34367</v>
      </c>
      <c r="Q5331" s="31"/>
      <c r="R5331" s="83" t="s">
        <v>188</v>
      </c>
      <c r="S5331" s="31" t="s">
        <v>34</v>
      </c>
      <c r="T5331" s="31"/>
      <c r="U5331" s="168"/>
      <c r="V5331" s="149"/>
      <c r="W5331" s="140" t="str" cm="1">
        <f t="array" ref="W5331">IF(SUM(LEN(B5331:V5331))=0,"",IF(OR(OR(ISBLANK(F5331),SUM(LEN(C5331),LEN(D5331))=0),AND(NOT(E5331="Unknown"),ISBLANK(J5331)),AND(NOT(O5331="Unknown"),ISBLANK(R5331))),"Missing Information", INDEX(Table15[Entire Service Line Classification], MATCH(SUMIFS(Table15[Unique ID],Table15[System-Owned Portion],E5331,Table15[If Material Anything Other than "Lead" in Column E,Was Material Ever Previously Lead?],G5331,Table15[Customer-Owned Portion],O5331),Table15[Unique ID],0),0)))</f>
        <v>Non-lead</v>
      </c>
      <c r="X5331"/>
    </row>
    <row r="5332" spans="2:24" ht="30" x14ac:dyDescent="0.25">
      <c r="B5332" s="145" t="s">
        <v>396</v>
      </c>
      <c r="C5332" s="31" t="s">
        <v>7811</v>
      </c>
      <c r="D5332" s="31"/>
      <c r="E5332" s="43" t="s">
        <v>52</v>
      </c>
      <c r="F5332" s="42" t="s">
        <v>34</v>
      </c>
      <c r="G5332" s="83" t="s">
        <v>34</v>
      </c>
      <c r="H5332" s="168">
        <v>34366</v>
      </c>
      <c r="I5332" s="31"/>
      <c r="J5332" s="83" t="s">
        <v>188</v>
      </c>
      <c r="K5332" s="31" t="s">
        <v>34</v>
      </c>
      <c r="L5332" s="31"/>
      <c r="M5332" s="168"/>
      <c r="N5332" s="147"/>
      <c r="O5332" s="105" t="s">
        <v>52</v>
      </c>
      <c r="P5332" s="171">
        <v>34366</v>
      </c>
      <c r="Q5332" s="31"/>
      <c r="R5332" s="83" t="s">
        <v>188</v>
      </c>
      <c r="S5332" s="31" t="s">
        <v>34</v>
      </c>
      <c r="T5332" s="31"/>
      <c r="U5332" s="168"/>
      <c r="V5332" s="149"/>
      <c r="W5332" s="140" t="str" cm="1">
        <f t="array" ref="W5332">IF(SUM(LEN(B5332:V5332))=0,"",IF(OR(OR(ISBLANK(F5332),SUM(LEN(C5332),LEN(D5332))=0),AND(NOT(E5332="Unknown"),ISBLANK(J5332)),AND(NOT(O5332="Unknown"),ISBLANK(R5332))),"Missing Information", INDEX(Table15[Entire Service Line Classification], MATCH(SUMIFS(Table15[Unique ID],Table15[System-Owned Portion],E5332,Table15[If Material Anything Other than "Lead" in Column E,Was Material Ever Previously Lead?],G5332,Table15[Customer-Owned Portion],O5332),Table15[Unique ID],0),0)))</f>
        <v>Non-lead</v>
      </c>
      <c r="X5332"/>
    </row>
    <row r="5333" spans="2:24" ht="30" x14ac:dyDescent="0.25">
      <c r="B5333" s="145" t="s">
        <v>470</v>
      </c>
      <c r="C5333" s="31" t="s">
        <v>7885</v>
      </c>
      <c r="D5333" s="31"/>
      <c r="E5333" s="43" t="s">
        <v>52</v>
      </c>
      <c r="F5333" s="42" t="s">
        <v>34</v>
      </c>
      <c r="G5333" s="83" t="s">
        <v>34</v>
      </c>
      <c r="H5333" s="168">
        <v>34366</v>
      </c>
      <c r="I5333" s="31"/>
      <c r="J5333" s="83" t="s">
        <v>188</v>
      </c>
      <c r="K5333" s="31" t="s">
        <v>34</v>
      </c>
      <c r="L5333" s="31"/>
      <c r="M5333" s="168"/>
      <c r="N5333" s="147"/>
      <c r="O5333" s="105" t="s">
        <v>52</v>
      </c>
      <c r="P5333" s="171">
        <v>34366</v>
      </c>
      <c r="Q5333" s="31"/>
      <c r="R5333" s="83" t="s">
        <v>188</v>
      </c>
      <c r="S5333" s="31" t="s">
        <v>34</v>
      </c>
      <c r="T5333" s="31"/>
      <c r="U5333" s="168"/>
      <c r="V5333" s="149"/>
      <c r="W5333" s="140" t="str" cm="1">
        <f t="array" ref="W5333">IF(SUM(LEN(B5333:V5333))=0,"",IF(OR(OR(ISBLANK(F5333),SUM(LEN(C5333),LEN(D5333))=0),AND(NOT(E5333="Unknown"),ISBLANK(J5333)),AND(NOT(O5333="Unknown"),ISBLANK(R5333))),"Missing Information", INDEX(Table15[Entire Service Line Classification], MATCH(SUMIFS(Table15[Unique ID],Table15[System-Owned Portion],E5333,Table15[If Material Anything Other than "Lead" in Column E,Was Material Ever Previously Lead?],G5333,Table15[Customer-Owned Portion],O5333),Table15[Unique ID],0),0)))</f>
        <v>Non-lead</v>
      </c>
      <c r="X5333"/>
    </row>
    <row r="5334" spans="2:24" ht="30" x14ac:dyDescent="0.25">
      <c r="B5334" s="145" t="s">
        <v>2785</v>
      </c>
      <c r="C5334" s="31" t="s">
        <v>10216</v>
      </c>
      <c r="D5334" s="31"/>
      <c r="E5334" s="43" t="s">
        <v>52</v>
      </c>
      <c r="F5334" s="42" t="s">
        <v>34</v>
      </c>
      <c r="G5334" s="83" t="s">
        <v>34</v>
      </c>
      <c r="H5334" s="168">
        <v>34366</v>
      </c>
      <c r="I5334" s="31"/>
      <c r="J5334" s="83" t="s">
        <v>188</v>
      </c>
      <c r="K5334" s="31" t="s">
        <v>34</v>
      </c>
      <c r="L5334" s="31"/>
      <c r="M5334" s="168"/>
      <c r="N5334" s="147"/>
      <c r="O5334" s="105" t="s">
        <v>52</v>
      </c>
      <c r="P5334" s="171">
        <v>34366</v>
      </c>
      <c r="Q5334" s="31"/>
      <c r="R5334" s="83" t="s">
        <v>188</v>
      </c>
      <c r="S5334" s="31" t="s">
        <v>34</v>
      </c>
      <c r="T5334" s="31"/>
      <c r="U5334" s="168"/>
      <c r="V5334" s="149"/>
      <c r="W5334" s="140" t="str" cm="1">
        <f t="array" ref="W5334">IF(SUM(LEN(B5334:V5334))=0,"",IF(OR(OR(ISBLANK(F5334),SUM(LEN(C5334),LEN(D5334))=0),AND(NOT(E5334="Unknown"),ISBLANK(J5334)),AND(NOT(O5334="Unknown"),ISBLANK(R5334))),"Missing Information", INDEX(Table15[Entire Service Line Classification], MATCH(SUMIFS(Table15[Unique ID],Table15[System-Owned Portion],E5334,Table15[If Material Anything Other than "Lead" in Column E,Was Material Ever Previously Lead?],G5334,Table15[Customer-Owned Portion],O5334),Table15[Unique ID],0),0)))</f>
        <v>Non-lead</v>
      </c>
      <c r="X5334"/>
    </row>
    <row r="5335" spans="2:24" ht="30" x14ac:dyDescent="0.25">
      <c r="B5335" s="145" t="s">
        <v>6319</v>
      </c>
      <c r="C5335" s="31" t="s">
        <v>13923</v>
      </c>
      <c r="D5335" s="31"/>
      <c r="E5335" s="43" t="s">
        <v>52</v>
      </c>
      <c r="F5335" s="42" t="s">
        <v>34</v>
      </c>
      <c r="G5335" s="83" t="s">
        <v>34</v>
      </c>
      <c r="H5335" s="168">
        <v>34366</v>
      </c>
      <c r="I5335" s="31"/>
      <c r="J5335" s="83" t="s">
        <v>188</v>
      </c>
      <c r="K5335" s="31" t="s">
        <v>34</v>
      </c>
      <c r="L5335" s="31"/>
      <c r="M5335" s="168"/>
      <c r="N5335" s="147"/>
      <c r="O5335" s="105" t="s">
        <v>52</v>
      </c>
      <c r="P5335" s="171">
        <v>34366</v>
      </c>
      <c r="Q5335" s="31"/>
      <c r="R5335" s="83" t="s">
        <v>188</v>
      </c>
      <c r="S5335" s="31" t="s">
        <v>34</v>
      </c>
      <c r="T5335" s="31"/>
      <c r="U5335" s="168"/>
      <c r="V5335" s="149"/>
      <c r="W5335" s="140" t="str" cm="1">
        <f t="array" ref="W5335">IF(SUM(LEN(B5335:V5335))=0,"",IF(OR(OR(ISBLANK(F5335),SUM(LEN(C5335),LEN(D5335))=0),AND(NOT(E5335="Unknown"),ISBLANK(J5335)),AND(NOT(O5335="Unknown"),ISBLANK(R5335))),"Missing Information", INDEX(Table15[Entire Service Line Classification], MATCH(SUMIFS(Table15[Unique ID],Table15[System-Owned Portion],E5335,Table15[If Material Anything Other than "Lead" in Column E,Was Material Ever Previously Lead?],G5335,Table15[Customer-Owned Portion],O5335),Table15[Unique ID],0),0)))</f>
        <v>Non-lead</v>
      </c>
      <c r="X5335"/>
    </row>
    <row r="5336" spans="2:24" ht="30" x14ac:dyDescent="0.25">
      <c r="B5336" s="145" t="s">
        <v>7051</v>
      </c>
      <c r="C5336" s="31" t="s">
        <v>14675</v>
      </c>
      <c r="D5336" s="31"/>
      <c r="E5336" s="43" t="s">
        <v>52</v>
      </c>
      <c r="F5336" s="42" t="s">
        <v>34</v>
      </c>
      <c r="G5336" s="83" t="s">
        <v>34</v>
      </c>
      <c r="H5336" s="168">
        <v>34360</v>
      </c>
      <c r="I5336" s="31"/>
      <c r="J5336" s="83" t="s">
        <v>188</v>
      </c>
      <c r="K5336" s="31" t="s">
        <v>34</v>
      </c>
      <c r="L5336" s="31"/>
      <c r="M5336" s="168"/>
      <c r="N5336" s="147"/>
      <c r="O5336" s="105" t="s">
        <v>52</v>
      </c>
      <c r="P5336" s="171">
        <v>34360</v>
      </c>
      <c r="Q5336" s="31"/>
      <c r="R5336" s="83" t="s">
        <v>188</v>
      </c>
      <c r="S5336" s="31" t="s">
        <v>34</v>
      </c>
      <c r="T5336" s="31"/>
      <c r="U5336" s="168"/>
      <c r="V5336" s="149"/>
      <c r="W5336" s="140" t="str" cm="1">
        <f t="array" ref="W5336">IF(SUM(LEN(B5336:V5336))=0,"",IF(OR(OR(ISBLANK(F5336),SUM(LEN(C5336),LEN(D5336))=0),AND(NOT(E5336="Unknown"),ISBLANK(J5336)),AND(NOT(O5336="Unknown"),ISBLANK(R5336))),"Missing Information", INDEX(Table15[Entire Service Line Classification], MATCH(SUMIFS(Table15[Unique ID],Table15[System-Owned Portion],E5336,Table15[If Material Anything Other than "Lead" in Column E,Was Material Ever Previously Lead?],G5336,Table15[Customer-Owned Portion],O5336),Table15[Unique ID],0),0)))</f>
        <v>Non-lead</v>
      </c>
      <c r="X5336"/>
    </row>
    <row r="5337" spans="2:24" ht="30" x14ac:dyDescent="0.25">
      <c r="B5337" s="145" t="s">
        <v>4982</v>
      </c>
      <c r="C5337" s="31" t="s">
        <v>12579</v>
      </c>
      <c r="D5337" s="31"/>
      <c r="E5337" s="43" t="s">
        <v>52</v>
      </c>
      <c r="F5337" s="42" t="s">
        <v>34</v>
      </c>
      <c r="G5337" s="83" t="s">
        <v>34</v>
      </c>
      <c r="H5337" s="168">
        <v>34354</v>
      </c>
      <c r="I5337" s="31"/>
      <c r="J5337" s="83" t="s">
        <v>188</v>
      </c>
      <c r="K5337" s="31" t="s">
        <v>34</v>
      </c>
      <c r="L5337" s="31"/>
      <c r="M5337" s="168"/>
      <c r="N5337" s="147"/>
      <c r="O5337" s="105" t="s">
        <v>52</v>
      </c>
      <c r="P5337" s="171">
        <v>34354</v>
      </c>
      <c r="Q5337" s="31"/>
      <c r="R5337" s="83" t="s">
        <v>188</v>
      </c>
      <c r="S5337" s="31" t="s">
        <v>34</v>
      </c>
      <c r="T5337" s="31"/>
      <c r="U5337" s="168"/>
      <c r="V5337" s="149"/>
      <c r="W5337" s="140" t="str" cm="1">
        <f t="array" ref="W5337">IF(SUM(LEN(B5337:V5337))=0,"",IF(OR(OR(ISBLANK(F5337),SUM(LEN(C5337),LEN(D5337))=0),AND(NOT(E5337="Unknown"),ISBLANK(J5337)),AND(NOT(O5337="Unknown"),ISBLANK(R5337))),"Missing Information", INDEX(Table15[Entire Service Line Classification], MATCH(SUMIFS(Table15[Unique ID],Table15[System-Owned Portion],E5337,Table15[If Material Anything Other than "Lead" in Column E,Was Material Ever Previously Lead?],G5337,Table15[Customer-Owned Portion],O5337),Table15[Unique ID],0),0)))</f>
        <v>Non-lead</v>
      </c>
      <c r="X5337"/>
    </row>
    <row r="5338" spans="2:24" ht="30" x14ac:dyDescent="0.25">
      <c r="B5338" s="145" t="s">
        <v>932</v>
      </c>
      <c r="C5338" s="31" t="s">
        <v>8345</v>
      </c>
      <c r="D5338" s="31"/>
      <c r="E5338" s="43" t="s">
        <v>52</v>
      </c>
      <c r="F5338" s="42" t="s">
        <v>34</v>
      </c>
      <c r="G5338" s="83" t="s">
        <v>34</v>
      </c>
      <c r="H5338" s="168">
        <v>34351</v>
      </c>
      <c r="I5338" s="31"/>
      <c r="J5338" s="83" t="s">
        <v>188</v>
      </c>
      <c r="K5338" s="31" t="s">
        <v>34</v>
      </c>
      <c r="L5338" s="31"/>
      <c r="M5338" s="168"/>
      <c r="N5338" s="147"/>
      <c r="O5338" s="105" t="s">
        <v>52</v>
      </c>
      <c r="P5338" s="171">
        <v>34351</v>
      </c>
      <c r="Q5338" s="31"/>
      <c r="R5338" s="83" t="s">
        <v>188</v>
      </c>
      <c r="S5338" s="31" t="s">
        <v>34</v>
      </c>
      <c r="T5338" s="31"/>
      <c r="U5338" s="168"/>
      <c r="V5338" s="149"/>
      <c r="W5338" s="140" t="str" cm="1">
        <f t="array" ref="W5338">IF(SUM(LEN(B5338:V5338))=0,"",IF(OR(OR(ISBLANK(F5338),SUM(LEN(C5338),LEN(D5338))=0),AND(NOT(E5338="Unknown"),ISBLANK(J5338)),AND(NOT(O5338="Unknown"),ISBLANK(R5338))),"Missing Information", INDEX(Table15[Entire Service Line Classification], MATCH(SUMIFS(Table15[Unique ID],Table15[System-Owned Portion],E5338,Table15[If Material Anything Other than "Lead" in Column E,Was Material Ever Previously Lead?],G5338,Table15[Customer-Owned Portion],O5338),Table15[Unique ID],0),0)))</f>
        <v>Non-lead</v>
      </c>
      <c r="X5338"/>
    </row>
    <row r="5339" spans="2:24" ht="30" x14ac:dyDescent="0.25">
      <c r="B5339" s="145" t="s">
        <v>5292</v>
      </c>
      <c r="C5339" s="31" t="s">
        <v>12889</v>
      </c>
      <c r="D5339" s="31"/>
      <c r="E5339" s="43" t="s">
        <v>52</v>
      </c>
      <c r="F5339" s="42" t="s">
        <v>34</v>
      </c>
      <c r="G5339" s="83" t="s">
        <v>34</v>
      </c>
      <c r="H5339" s="168">
        <v>34348</v>
      </c>
      <c r="I5339" s="31"/>
      <c r="J5339" s="83" t="s">
        <v>188</v>
      </c>
      <c r="K5339" s="31" t="s">
        <v>34</v>
      </c>
      <c r="L5339" s="31"/>
      <c r="M5339" s="168"/>
      <c r="N5339" s="147"/>
      <c r="O5339" s="105" t="s">
        <v>52</v>
      </c>
      <c r="P5339" s="171">
        <v>34348</v>
      </c>
      <c r="Q5339" s="31"/>
      <c r="R5339" s="83" t="s">
        <v>188</v>
      </c>
      <c r="S5339" s="31" t="s">
        <v>34</v>
      </c>
      <c r="T5339" s="31"/>
      <c r="U5339" s="168"/>
      <c r="V5339" s="149"/>
      <c r="W5339" s="140" t="str" cm="1">
        <f t="array" ref="W5339">IF(SUM(LEN(B5339:V5339))=0,"",IF(OR(OR(ISBLANK(F5339),SUM(LEN(C5339),LEN(D5339))=0),AND(NOT(E5339="Unknown"),ISBLANK(J5339)),AND(NOT(O5339="Unknown"),ISBLANK(R5339))),"Missing Information", INDEX(Table15[Entire Service Line Classification], MATCH(SUMIFS(Table15[Unique ID],Table15[System-Owned Portion],E5339,Table15[If Material Anything Other than "Lead" in Column E,Was Material Ever Previously Lead?],G5339,Table15[Customer-Owned Portion],O5339),Table15[Unique ID],0),0)))</f>
        <v>Non-lead</v>
      </c>
      <c r="X5339"/>
    </row>
    <row r="5340" spans="2:24" ht="30" x14ac:dyDescent="0.25">
      <c r="B5340" s="145" t="s">
        <v>5299</v>
      </c>
      <c r="C5340" s="31" t="s">
        <v>12896</v>
      </c>
      <c r="D5340" s="31"/>
      <c r="E5340" s="43" t="s">
        <v>52</v>
      </c>
      <c r="F5340" s="42" t="s">
        <v>34</v>
      </c>
      <c r="G5340" s="83" t="s">
        <v>34</v>
      </c>
      <c r="H5340" s="168">
        <v>34348</v>
      </c>
      <c r="I5340" s="31"/>
      <c r="J5340" s="83" t="s">
        <v>188</v>
      </c>
      <c r="K5340" s="31" t="s">
        <v>34</v>
      </c>
      <c r="L5340" s="31"/>
      <c r="M5340" s="168"/>
      <c r="N5340" s="147"/>
      <c r="O5340" s="105" t="s">
        <v>52</v>
      </c>
      <c r="P5340" s="171">
        <v>34348</v>
      </c>
      <c r="Q5340" s="31"/>
      <c r="R5340" s="83" t="s">
        <v>188</v>
      </c>
      <c r="S5340" s="31" t="s">
        <v>34</v>
      </c>
      <c r="T5340" s="31"/>
      <c r="U5340" s="168"/>
      <c r="V5340" s="149"/>
      <c r="W5340" s="140" t="str" cm="1">
        <f t="array" ref="W5340">IF(SUM(LEN(B5340:V5340))=0,"",IF(OR(OR(ISBLANK(F5340),SUM(LEN(C5340),LEN(D5340))=0),AND(NOT(E5340="Unknown"),ISBLANK(J5340)),AND(NOT(O5340="Unknown"),ISBLANK(R5340))),"Missing Information", INDEX(Table15[Entire Service Line Classification], MATCH(SUMIFS(Table15[Unique ID],Table15[System-Owned Portion],E5340,Table15[If Material Anything Other than "Lead" in Column E,Was Material Ever Previously Lead?],G5340,Table15[Customer-Owned Portion],O5340),Table15[Unique ID],0),0)))</f>
        <v>Non-lead</v>
      </c>
      <c r="X5340"/>
    </row>
    <row r="5341" spans="2:24" ht="30" x14ac:dyDescent="0.25">
      <c r="B5341" s="145" t="s">
        <v>778</v>
      </c>
      <c r="C5341" s="31" t="s">
        <v>8191</v>
      </c>
      <c r="D5341" s="31"/>
      <c r="E5341" s="43" t="s">
        <v>52</v>
      </c>
      <c r="F5341" s="42" t="s">
        <v>34</v>
      </c>
      <c r="G5341" s="83" t="s">
        <v>34</v>
      </c>
      <c r="H5341" s="168">
        <v>34346</v>
      </c>
      <c r="I5341" s="31"/>
      <c r="J5341" s="83" t="s">
        <v>188</v>
      </c>
      <c r="K5341" s="31" t="s">
        <v>34</v>
      </c>
      <c r="L5341" s="31"/>
      <c r="M5341" s="168"/>
      <c r="N5341" s="147"/>
      <c r="O5341" s="105" t="s">
        <v>52</v>
      </c>
      <c r="P5341" s="171">
        <v>34346</v>
      </c>
      <c r="Q5341" s="31"/>
      <c r="R5341" s="83" t="s">
        <v>188</v>
      </c>
      <c r="S5341" s="31" t="s">
        <v>34</v>
      </c>
      <c r="T5341" s="31"/>
      <c r="U5341" s="168"/>
      <c r="V5341" s="149"/>
      <c r="W5341" s="140" t="str" cm="1">
        <f t="array" ref="W5341">IF(SUM(LEN(B5341:V5341))=0,"",IF(OR(OR(ISBLANK(F5341),SUM(LEN(C5341),LEN(D5341))=0),AND(NOT(E5341="Unknown"),ISBLANK(J5341)),AND(NOT(O5341="Unknown"),ISBLANK(R5341))),"Missing Information", INDEX(Table15[Entire Service Line Classification], MATCH(SUMIFS(Table15[Unique ID],Table15[System-Owned Portion],E5341,Table15[If Material Anything Other than "Lead" in Column E,Was Material Ever Previously Lead?],G5341,Table15[Customer-Owned Portion],O5341),Table15[Unique ID],0),0)))</f>
        <v>Non-lead</v>
      </c>
      <c r="X5341"/>
    </row>
    <row r="5342" spans="2:24" ht="30" x14ac:dyDescent="0.25">
      <c r="B5342" s="145" t="s">
        <v>821</v>
      </c>
      <c r="C5342" s="31" t="s">
        <v>8234</v>
      </c>
      <c r="D5342" s="31"/>
      <c r="E5342" s="43" t="s">
        <v>52</v>
      </c>
      <c r="F5342" s="42" t="s">
        <v>34</v>
      </c>
      <c r="G5342" s="83" t="s">
        <v>34</v>
      </c>
      <c r="H5342" s="168">
        <v>34346</v>
      </c>
      <c r="I5342" s="31"/>
      <c r="J5342" s="83" t="s">
        <v>188</v>
      </c>
      <c r="K5342" s="31" t="s">
        <v>34</v>
      </c>
      <c r="L5342" s="31"/>
      <c r="M5342" s="168"/>
      <c r="N5342" s="147"/>
      <c r="O5342" s="105" t="s">
        <v>52</v>
      </c>
      <c r="P5342" s="171">
        <v>34346</v>
      </c>
      <c r="Q5342" s="31"/>
      <c r="R5342" s="83" t="s">
        <v>188</v>
      </c>
      <c r="S5342" s="31" t="s">
        <v>34</v>
      </c>
      <c r="T5342" s="31"/>
      <c r="U5342" s="168"/>
      <c r="V5342" s="149"/>
      <c r="W5342" s="140" t="str" cm="1">
        <f t="array" ref="W5342">IF(SUM(LEN(B5342:V5342))=0,"",IF(OR(OR(ISBLANK(F5342),SUM(LEN(C5342),LEN(D5342))=0),AND(NOT(E5342="Unknown"),ISBLANK(J5342)),AND(NOT(O5342="Unknown"),ISBLANK(R5342))),"Missing Information", INDEX(Table15[Entire Service Line Classification], MATCH(SUMIFS(Table15[Unique ID],Table15[System-Owned Portion],E5342,Table15[If Material Anything Other than "Lead" in Column E,Was Material Ever Previously Lead?],G5342,Table15[Customer-Owned Portion],O5342),Table15[Unique ID],0),0)))</f>
        <v>Non-lead</v>
      </c>
      <c r="X5342"/>
    </row>
    <row r="5343" spans="2:24" ht="30" x14ac:dyDescent="0.25">
      <c r="B5343" s="145" t="s">
        <v>913</v>
      </c>
      <c r="C5343" s="31" t="s">
        <v>8326</v>
      </c>
      <c r="D5343" s="31"/>
      <c r="E5343" s="43" t="s">
        <v>52</v>
      </c>
      <c r="F5343" s="42" t="s">
        <v>34</v>
      </c>
      <c r="G5343" s="83" t="s">
        <v>34</v>
      </c>
      <c r="H5343" s="168">
        <v>34346</v>
      </c>
      <c r="I5343" s="31"/>
      <c r="J5343" s="83" t="s">
        <v>188</v>
      </c>
      <c r="K5343" s="31" t="s">
        <v>34</v>
      </c>
      <c r="L5343" s="31"/>
      <c r="M5343" s="168"/>
      <c r="N5343" s="147"/>
      <c r="O5343" s="105" t="s">
        <v>52</v>
      </c>
      <c r="P5343" s="171">
        <v>34346</v>
      </c>
      <c r="Q5343" s="31"/>
      <c r="R5343" s="83" t="s">
        <v>188</v>
      </c>
      <c r="S5343" s="31" t="s">
        <v>34</v>
      </c>
      <c r="T5343" s="31"/>
      <c r="U5343" s="168"/>
      <c r="V5343" s="149"/>
      <c r="W5343" s="140" t="str" cm="1">
        <f t="array" ref="W5343">IF(SUM(LEN(B5343:V5343))=0,"",IF(OR(OR(ISBLANK(F5343),SUM(LEN(C5343),LEN(D5343))=0),AND(NOT(E5343="Unknown"),ISBLANK(J5343)),AND(NOT(O5343="Unknown"),ISBLANK(R5343))),"Missing Information", INDEX(Table15[Entire Service Line Classification], MATCH(SUMIFS(Table15[Unique ID],Table15[System-Owned Portion],E5343,Table15[If Material Anything Other than "Lead" in Column E,Was Material Ever Previously Lead?],G5343,Table15[Customer-Owned Portion],O5343),Table15[Unique ID],0),0)))</f>
        <v>Non-lead</v>
      </c>
      <c r="X5343"/>
    </row>
    <row r="5344" spans="2:24" ht="30" x14ac:dyDescent="0.25">
      <c r="B5344" s="145" t="s">
        <v>975</v>
      </c>
      <c r="C5344" s="31" t="s">
        <v>8388</v>
      </c>
      <c r="D5344" s="31"/>
      <c r="E5344" s="43" t="s">
        <v>52</v>
      </c>
      <c r="F5344" s="42" t="s">
        <v>34</v>
      </c>
      <c r="G5344" s="83" t="s">
        <v>34</v>
      </c>
      <c r="H5344" s="168">
        <v>34346</v>
      </c>
      <c r="I5344" s="31"/>
      <c r="J5344" s="83" t="s">
        <v>188</v>
      </c>
      <c r="K5344" s="31" t="s">
        <v>34</v>
      </c>
      <c r="L5344" s="31"/>
      <c r="M5344" s="168"/>
      <c r="N5344" s="147"/>
      <c r="O5344" s="105" t="s">
        <v>52</v>
      </c>
      <c r="P5344" s="171">
        <v>34346</v>
      </c>
      <c r="Q5344" s="31"/>
      <c r="R5344" s="83" t="s">
        <v>188</v>
      </c>
      <c r="S5344" s="31" t="s">
        <v>34</v>
      </c>
      <c r="T5344" s="31"/>
      <c r="U5344" s="168"/>
      <c r="V5344" s="149"/>
      <c r="W5344" s="140" t="str" cm="1">
        <f t="array" ref="W5344">IF(SUM(LEN(B5344:V5344))=0,"",IF(OR(OR(ISBLANK(F5344),SUM(LEN(C5344),LEN(D5344))=0),AND(NOT(E5344="Unknown"),ISBLANK(J5344)),AND(NOT(O5344="Unknown"),ISBLANK(R5344))),"Missing Information", INDEX(Table15[Entire Service Line Classification], MATCH(SUMIFS(Table15[Unique ID],Table15[System-Owned Portion],E5344,Table15[If Material Anything Other than "Lead" in Column E,Was Material Ever Previously Lead?],G5344,Table15[Customer-Owned Portion],O5344),Table15[Unique ID],0),0)))</f>
        <v>Non-lead</v>
      </c>
      <c r="X5344"/>
    </row>
    <row r="5345" spans="2:24" ht="30" x14ac:dyDescent="0.25">
      <c r="B5345" s="145" t="s">
        <v>1112</v>
      </c>
      <c r="C5345" s="31" t="s">
        <v>8525</v>
      </c>
      <c r="D5345" s="31"/>
      <c r="E5345" s="43" t="s">
        <v>52</v>
      </c>
      <c r="F5345" s="42" t="s">
        <v>34</v>
      </c>
      <c r="G5345" s="83" t="s">
        <v>34</v>
      </c>
      <c r="H5345" s="168">
        <v>34346</v>
      </c>
      <c r="I5345" s="31"/>
      <c r="J5345" s="83" t="s">
        <v>188</v>
      </c>
      <c r="K5345" s="31" t="s">
        <v>34</v>
      </c>
      <c r="L5345" s="31"/>
      <c r="M5345" s="168"/>
      <c r="N5345" s="147"/>
      <c r="O5345" s="105" t="s">
        <v>52</v>
      </c>
      <c r="P5345" s="171">
        <v>34346</v>
      </c>
      <c r="Q5345" s="31"/>
      <c r="R5345" s="83" t="s">
        <v>188</v>
      </c>
      <c r="S5345" s="31" t="s">
        <v>34</v>
      </c>
      <c r="T5345" s="31"/>
      <c r="U5345" s="168"/>
      <c r="V5345" s="149"/>
      <c r="W5345" s="140" t="str" cm="1">
        <f t="array" ref="W5345">IF(SUM(LEN(B5345:V5345))=0,"",IF(OR(OR(ISBLANK(F5345),SUM(LEN(C5345),LEN(D5345))=0),AND(NOT(E5345="Unknown"),ISBLANK(J5345)),AND(NOT(O5345="Unknown"),ISBLANK(R5345))),"Missing Information", INDEX(Table15[Entire Service Line Classification], MATCH(SUMIFS(Table15[Unique ID],Table15[System-Owned Portion],E5345,Table15[If Material Anything Other than "Lead" in Column E,Was Material Ever Previously Lead?],G5345,Table15[Customer-Owned Portion],O5345),Table15[Unique ID],0),0)))</f>
        <v>Non-lead</v>
      </c>
      <c r="X5345"/>
    </row>
    <row r="5346" spans="2:24" ht="30" x14ac:dyDescent="0.25">
      <c r="B5346" s="145" t="s">
        <v>5515</v>
      </c>
      <c r="C5346" s="31" t="s">
        <v>13112</v>
      </c>
      <c r="D5346" s="31"/>
      <c r="E5346" s="43" t="s">
        <v>52</v>
      </c>
      <c r="F5346" s="42" t="s">
        <v>34</v>
      </c>
      <c r="G5346" s="83" t="s">
        <v>34</v>
      </c>
      <c r="H5346" s="168">
        <v>34335</v>
      </c>
      <c r="I5346" s="31"/>
      <c r="J5346" s="83" t="s">
        <v>188</v>
      </c>
      <c r="K5346" s="31" t="s">
        <v>34</v>
      </c>
      <c r="L5346" s="31"/>
      <c r="M5346" s="168"/>
      <c r="N5346" s="147"/>
      <c r="O5346" s="105" t="s">
        <v>52</v>
      </c>
      <c r="P5346" s="171">
        <v>34335</v>
      </c>
      <c r="Q5346" s="31"/>
      <c r="R5346" s="83" t="s">
        <v>188</v>
      </c>
      <c r="S5346" s="31" t="s">
        <v>34</v>
      </c>
      <c r="T5346" s="31"/>
      <c r="U5346" s="168"/>
      <c r="V5346" s="149"/>
      <c r="W5346" s="140" t="str" cm="1">
        <f t="array" ref="W5346">IF(SUM(LEN(B5346:V5346))=0,"",IF(OR(OR(ISBLANK(F5346),SUM(LEN(C5346),LEN(D5346))=0),AND(NOT(E5346="Unknown"),ISBLANK(J5346)),AND(NOT(O5346="Unknown"),ISBLANK(R5346))),"Missing Information", INDEX(Table15[Entire Service Line Classification], MATCH(SUMIFS(Table15[Unique ID],Table15[System-Owned Portion],E5346,Table15[If Material Anything Other than "Lead" in Column E,Was Material Ever Previously Lead?],G5346,Table15[Customer-Owned Portion],O5346),Table15[Unique ID],0),0)))</f>
        <v>Non-lead</v>
      </c>
      <c r="X5346"/>
    </row>
    <row r="5347" spans="2:24" ht="30" x14ac:dyDescent="0.25">
      <c r="B5347" s="145" t="s">
        <v>4646</v>
      </c>
      <c r="C5347" s="31" t="s">
        <v>12243</v>
      </c>
      <c r="D5347" s="31"/>
      <c r="E5347" s="43" t="s">
        <v>52</v>
      </c>
      <c r="F5347" s="42" t="s">
        <v>34</v>
      </c>
      <c r="G5347" s="83" t="s">
        <v>34</v>
      </c>
      <c r="H5347" s="168">
        <v>34316</v>
      </c>
      <c r="I5347" s="31"/>
      <c r="J5347" s="83" t="s">
        <v>188</v>
      </c>
      <c r="K5347" s="31" t="s">
        <v>34</v>
      </c>
      <c r="L5347" s="31"/>
      <c r="M5347" s="168"/>
      <c r="N5347" s="147"/>
      <c r="O5347" s="105" t="s">
        <v>52</v>
      </c>
      <c r="P5347" s="171">
        <v>34316</v>
      </c>
      <c r="Q5347" s="31"/>
      <c r="R5347" s="83" t="s">
        <v>188</v>
      </c>
      <c r="S5347" s="31" t="s">
        <v>34</v>
      </c>
      <c r="T5347" s="31"/>
      <c r="U5347" s="168"/>
      <c r="V5347" s="149"/>
      <c r="W5347" s="140" t="str" cm="1">
        <f t="array" ref="W5347">IF(SUM(LEN(B5347:V5347))=0,"",IF(OR(OR(ISBLANK(F5347),SUM(LEN(C5347),LEN(D5347))=0),AND(NOT(E5347="Unknown"),ISBLANK(J5347)),AND(NOT(O5347="Unknown"),ISBLANK(R5347))),"Missing Information", INDEX(Table15[Entire Service Line Classification], MATCH(SUMIFS(Table15[Unique ID],Table15[System-Owned Portion],E5347,Table15[If Material Anything Other than "Lead" in Column E,Was Material Ever Previously Lead?],G5347,Table15[Customer-Owned Portion],O5347),Table15[Unique ID],0),0)))</f>
        <v>Non-lead</v>
      </c>
      <c r="X5347"/>
    </row>
    <row r="5348" spans="2:24" ht="30" x14ac:dyDescent="0.25">
      <c r="B5348" s="145" t="s">
        <v>4671</v>
      </c>
      <c r="C5348" s="31" t="s">
        <v>12268</v>
      </c>
      <c r="D5348" s="31"/>
      <c r="E5348" s="43" t="s">
        <v>52</v>
      </c>
      <c r="F5348" s="42" t="s">
        <v>34</v>
      </c>
      <c r="G5348" s="83" t="s">
        <v>34</v>
      </c>
      <c r="H5348" s="168">
        <v>34316</v>
      </c>
      <c r="I5348" s="31"/>
      <c r="J5348" s="83" t="s">
        <v>188</v>
      </c>
      <c r="K5348" s="31" t="s">
        <v>34</v>
      </c>
      <c r="L5348" s="31"/>
      <c r="M5348" s="168"/>
      <c r="N5348" s="147"/>
      <c r="O5348" s="105" t="s">
        <v>52</v>
      </c>
      <c r="P5348" s="171">
        <v>34316</v>
      </c>
      <c r="Q5348" s="31"/>
      <c r="R5348" s="83" t="s">
        <v>188</v>
      </c>
      <c r="S5348" s="31" t="s">
        <v>34</v>
      </c>
      <c r="T5348" s="31"/>
      <c r="U5348" s="168"/>
      <c r="V5348" s="149"/>
      <c r="W5348" s="140" t="str" cm="1">
        <f t="array" ref="W5348">IF(SUM(LEN(B5348:V5348))=0,"",IF(OR(OR(ISBLANK(F5348),SUM(LEN(C5348),LEN(D5348))=0),AND(NOT(E5348="Unknown"),ISBLANK(J5348)),AND(NOT(O5348="Unknown"),ISBLANK(R5348))),"Missing Information", INDEX(Table15[Entire Service Line Classification], MATCH(SUMIFS(Table15[Unique ID],Table15[System-Owned Portion],E5348,Table15[If Material Anything Other than "Lead" in Column E,Was Material Ever Previously Lead?],G5348,Table15[Customer-Owned Portion],O5348),Table15[Unique ID],0),0)))</f>
        <v>Non-lead</v>
      </c>
      <c r="X5348"/>
    </row>
    <row r="5349" spans="2:24" ht="30" x14ac:dyDescent="0.25">
      <c r="B5349" s="145" t="s">
        <v>4882</v>
      </c>
      <c r="C5349" s="31" t="s">
        <v>12479</v>
      </c>
      <c r="D5349" s="31"/>
      <c r="E5349" s="43" t="s">
        <v>52</v>
      </c>
      <c r="F5349" s="42" t="s">
        <v>34</v>
      </c>
      <c r="G5349" s="83" t="s">
        <v>34</v>
      </c>
      <c r="H5349" s="168">
        <v>34316</v>
      </c>
      <c r="I5349" s="31"/>
      <c r="J5349" s="83" t="s">
        <v>188</v>
      </c>
      <c r="K5349" s="31" t="s">
        <v>34</v>
      </c>
      <c r="L5349" s="31"/>
      <c r="M5349" s="168"/>
      <c r="N5349" s="147"/>
      <c r="O5349" s="105" t="s">
        <v>52</v>
      </c>
      <c r="P5349" s="171">
        <v>34316</v>
      </c>
      <c r="Q5349" s="31"/>
      <c r="R5349" s="83" t="s">
        <v>188</v>
      </c>
      <c r="S5349" s="31" t="s">
        <v>34</v>
      </c>
      <c r="T5349" s="31"/>
      <c r="U5349" s="168"/>
      <c r="V5349" s="149"/>
      <c r="W5349" s="140" t="str" cm="1">
        <f t="array" ref="W5349">IF(SUM(LEN(B5349:V5349))=0,"",IF(OR(OR(ISBLANK(F5349),SUM(LEN(C5349),LEN(D5349))=0),AND(NOT(E5349="Unknown"),ISBLANK(J5349)),AND(NOT(O5349="Unknown"),ISBLANK(R5349))),"Missing Information", INDEX(Table15[Entire Service Line Classification], MATCH(SUMIFS(Table15[Unique ID],Table15[System-Owned Portion],E5349,Table15[If Material Anything Other than "Lead" in Column E,Was Material Ever Previously Lead?],G5349,Table15[Customer-Owned Portion],O5349),Table15[Unique ID],0),0)))</f>
        <v>Non-lead</v>
      </c>
      <c r="X5349"/>
    </row>
    <row r="5350" spans="2:24" ht="30" x14ac:dyDescent="0.25">
      <c r="B5350" s="145" t="s">
        <v>1278</v>
      </c>
      <c r="C5350" s="31" t="s">
        <v>8691</v>
      </c>
      <c r="D5350" s="31"/>
      <c r="E5350" s="43" t="s">
        <v>52</v>
      </c>
      <c r="F5350" s="42" t="s">
        <v>34</v>
      </c>
      <c r="G5350" s="83" t="s">
        <v>34</v>
      </c>
      <c r="H5350" s="168">
        <v>34311</v>
      </c>
      <c r="I5350" s="31"/>
      <c r="J5350" s="83" t="s">
        <v>188</v>
      </c>
      <c r="K5350" s="31" t="s">
        <v>34</v>
      </c>
      <c r="L5350" s="31"/>
      <c r="M5350" s="168"/>
      <c r="N5350" s="147"/>
      <c r="O5350" s="105" t="s">
        <v>52</v>
      </c>
      <c r="P5350" s="171">
        <v>34311</v>
      </c>
      <c r="Q5350" s="31"/>
      <c r="R5350" s="83" t="s">
        <v>188</v>
      </c>
      <c r="S5350" s="31" t="s">
        <v>34</v>
      </c>
      <c r="T5350" s="31"/>
      <c r="U5350" s="168"/>
      <c r="V5350" s="149"/>
      <c r="W5350" s="140" t="str" cm="1">
        <f t="array" ref="W5350">IF(SUM(LEN(B5350:V5350))=0,"",IF(OR(OR(ISBLANK(F5350),SUM(LEN(C5350),LEN(D5350))=0),AND(NOT(E5350="Unknown"),ISBLANK(J5350)),AND(NOT(O5350="Unknown"),ISBLANK(R5350))),"Missing Information", INDEX(Table15[Entire Service Line Classification], MATCH(SUMIFS(Table15[Unique ID],Table15[System-Owned Portion],E5350,Table15[If Material Anything Other than "Lead" in Column E,Was Material Ever Previously Lead?],G5350,Table15[Customer-Owned Portion],O5350),Table15[Unique ID],0),0)))</f>
        <v>Non-lead</v>
      </c>
      <c r="X5350"/>
    </row>
    <row r="5351" spans="2:24" ht="30" x14ac:dyDescent="0.25">
      <c r="B5351" s="145" t="s">
        <v>4705</v>
      </c>
      <c r="C5351" s="31" t="s">
        <v>12302</v>
      </c>
      <c r="D5351" s="31"/>
      <c r="E5351" s="43" t="s">
        <v>52</v>
      </c>
      <c r="F5351" s="42" t="s">
        <v>34</v>
      </c>
      <c r="G5351" s="83" t="s">
        <v>34</v>
      </c>
      <c r="H5351" s="168">
        <v>34311</v>
      </c>
      <c r="I5351" s="31"/>
      <c r="J5351" s="83" t="s">
        <v>188</v>
      </c>
      <c r="K5351" s="31" t="s">
        <v>34</v>
      </c>
      <c r="L5351" s="31"/>
      <c r="M5351" s="168"/>
      <c r="N5351" s="147"/>
      <c r="O5351" s="105" t="s">
        <v>52</v>
      </c>
      <c r="P5351" s="171">
        <v>34311</v>
      </c>
      <c r="Q5351" s="31"/>
      <c r="R5351" s="83" t="s">
        <v>188</v>
      </c>
      <c r="S5351" s="31" t="s">
        <v>34</v>
      </c>
      <c r="T5351" s="31"/>
      <c r="U5351" s="168"/>
      <c r="V5351" s="149"/>
      <c r="W5351" s="140" t="str" cm="1">
        <f t="array" ref="W5351">IF(SUM(LEN(B5351:V5351))=0,"",IF(OR(OR(ISBLANK(F5351),SUM(LEN(C5351),LEN(D5351))=0),AND(NOT(E5351="Unknown"),ISBLANK(J5351)),AND(NOT(O5351="Unknown"),ISBLANK(R5351))),"Missing Information", INDEX(Table15[Entire Service Line Classification], MATCH(SUMIFS(Table15[Unique ID],Table15[System-Owned Portion],E5351,Table15[If Material Anything Other than "Lead" in Column E,Was Material Ever Previously Lead?],G5351,Table15[Customer-Owned Portion],O5351),Table15[Unique ID],0),0)))</f>
        <v>Non-lead</v>
      </c>
      <c r="X5351"/>
    </row>
    <row r="5352" spans="2:24" ht="30" x14ac:dyDescent="0.25">
      <c r="B5352" s="145" t="s">
        <v>4707</v>
      </c>
      <c r="C5352" s="31" t="s">
        <v>12304</v>
      </c>
      <c r="D5352" s="31"/>
      <c r="E5352" s="43" t="s">
        <v>52</v>
      </c>
      <c r="F5352" s="42" t="s">
        <v>34</v>
      </c>
      <c r="G5352" s="83" t="s">
        <v>34</v>
      </c>
      <c r="H5352" s="168">
        <v>34311</v>
      </c>
      <c r="I5352" s="31"/>
      <c r="J5352" s="83" t="s">
        <v>188</v>
      </c>
      <c r="K5352" s="31" t="s">
        <v>34</v>
      </c>
      <c r="L5352" s="31"/>
      <c r="M5352" s="168"/>
      <c r="N5352" s="147"/>
      <c r="O5352" s="105" t="s">
        <v>52</v>
      </c>
      <c r="P5352" s="171">
        <v>34311</v>
      </c>
      <c r="Q5352" s="31"/>
      <c r="R5352" s="83" t="s">
        <v>188</v>
      </c>
      <c r="S5352" s="31" t="s">
        <v>34</v>
      </c>
      <c r="T5352" s="31"/>
      <c r="U5352" s="168"/>
      <c r="V5352" s="149"/>
      <c r="W5352" s="140" t="str" cm="1">
        <f t="array" ref="W5352">IF(SUM(LEN(B5352:V5352))=0,"",IF(OR(OR(ISBLANK(F5352),SUM(LEN(C5352),LEN(D5352))=0),AND(NOT(E5352="Unknown"),ISBLANK(J5352)),AND(NOT(O5352="Unknown"),ISBLANK(R5352))),"Missing Information", INDEX(Table15[Entire Service Line Classification], MATCH(SUMIFS(Table15[Unique ID],Table15[System-Owned Portion],E5352,Table15[If Material Anything Other than "Lead" in Column E,Was Material Ever Previously Lead?],G5352,Table15[Customer-Owned Portion],O5352),Table15[Unique ID],0),0)))</f>
        <v>Non-lead</v>
      </c>
      <c r="X5352"/>
    </row>
    <row r="5353" spans="2:24" ht="30" x14ac:dyDescent="0.25">
      <c r="B5353" s="145" t="s">
        <v>4943</v>
      </c>
      <c r="C5353" s="31" t="s">
        <v>12540</v>
      </c>
      <c r="D5353" s="31"/>
      <c r="E5353" s="43" t="s">
        <v>52</v>
      </c>
      <c r="F5353" s="42" t="s">
        <v>34</v>
      </c>
      <c r="G5353" s="83" t="s">
        <v>34</v>
      </c>
      <c r="H5353" s="168">
        <v>34311</v>
      </c>
      <c r="I5353" s="31"/>
      <c r="J5353" s="83" t="s">
        <v>188</v>
      </c>
      <c r="K5353" s="31" t="s">
        <v>34</v>
      </c>
      <c r="L5353" s="31"/>
      <c r="M5353" s="168"/>
      <c r="N5353" s="147"/>
      <c r="O5353" s="105" t="s">
        <v>52</v>
      </c>
      <c r="P5353" s="171">
        <v>34311</v>
      </c>
      <c r="Q5353" s="31"/>
      <c r="R5353" s="83" t="s">
        <v>188</v>
      </c>
      <c r="S5353" s="31" t="s">
        <v>34</v>
      </c>
      <c r="T5353" s="31"/>
      <c r="U5353" s="168"/>
      <c r="V5353" s="149"/>
      <c r="W5353" s="140" t="str" cm="1">
        <f t="array" ref="W5353">IF(SUM(LEN(B5353:V5353))=0,"",IF(OR(OR(ISBLANK(F5353),SUM(LEN(C5353),LEN(D5353))=0),AND(NOT(E5353="Unknown"),ISBLANK(J5353)),AND(NOT(O5353="Unknown"),ISBLANK(R5353))),"Missing Information", INDEX(Table15[Entire Service Line Classification], MATCH(SUMIFS(Table15[Unique ID],Table15[System-Owned Portion],E5353,Table15[If Material Anything Other than "Lead" in Column E,Was Material Ever Previously Lead?],G5353,Table15[Customer-Owned Portion],O5353),Table15[Unique ID],0),0)))</f>
        <v>Non-lead</v>
      </c>
      <c r="X5353"/>
    </row>
    <row r="5354" spans="2:24" ht="30" x14ac:dyDescent="0.25">
      <c r="B5354" s="145" t="s">
        <v>2822</v>
      </c>
      <c r="C5354" s="31" t="s">
        <v>10253</v>
      </c>
      <c r="D5354" s="31"/>
      <c r="E5354" s="43" t="s">
        <v>52</v>
      </c>
      <c r="F5354" s="42" t="s">
        <v>34</v>
      </c>
      <c r="G5354" s="83" t="s">
        <v>34</v>
      </c>
      <c r="H5354" s="168">
        <v>34304</v>
      </c>
      <c r="I5354" s="31"/>
      <c r="J5354" s="83" t="s">
        <v>188</v>
      </c>
      <c r="K5354" s="31" t="s">
        <v>34</v>
      </c>
      <c r="L5354" s="31"/>
      <c r="M5354" s="168"/>
      <c r="N5354" s="147"/>
      <c r="O5354" s="105" t="s">
        <v>52</v>
      </c>
      <c r="P5354" s="171">
        <v>34304</v>
      </c>
      <c r="Q5354" s="31"/>
      <c r="R5354" s="83" t="s">
        <v>188</v>
      </c>
      <c r="S5354" s="31" t="s">
        <v>34</v>
      </c>
      <c r="T5354" s="31"/>
      <c r="U5354" s="168"/>
      <c r="V5354" s="149"/>
      <c r="W5354" s="140" t="str" cm="1">
        <f t="array" ref="W5354">IF(SUM(LEN(B5354:V5354))=0,"",IF(OR(OR(ISBLANK(F5354),SUM(LEN(C5354),LEN(D5354))=0),AND(NOT(E5354="Unknown"),ISBLANK(J5354)),AND(NOT(O5354="Unknown"),ISBLANK(R5354))),"Missing Information", INDEX(Table15[Entire Service Line Classification], MATCH(SUMIFS(Table15[Unique ID],Table15[System-Owned Portion],E5354,Table15[If Material Anything Other than "Lead" in Column E,Was Material Ever Previously Lead?],G5354,Table15[Customer-Owned Portion],O5354),Table15[Unique ID],0),0)))</f>
        <v>Non-lead</v>
      </c>
      <c r="X5354"/>
    </row>
    <row r="5355" spans="2:24" ht="30" x14ac:dyDescent="0.25">
      <c r="B5355" s="145" t="s">
        <v>4583</v>
      </c>
      <c r="C5355" s="31" t="s">
        <v>12179</v>
      </c>
      <c r="D5355" s="31"/>
      <c r="E5355" s="43" t="s">
        <v>52</v>
      </c>
      <c r="F5355" s="42" t="s">
        <v>34</v>
      </c>
      <c r="G5355" s="83" t="s">
        <v>34</v>
      </c>
      <c r="H5355" s="168">
        <v>34304</v>
      </c>
      <c r="I5355" s="31"/>
      <c r="J5355" s="83" t="s">
        <v>188</v>
      </c>
      <c r="K5355" s="31" t="s">
        <v>34</v>
      </c>
      <c r="L5355" s="31"/>
      <c r="M5355" s="168"/>
      <c r="N5355" s="147"/>
      <c r="O5355" s="105" t="s">
        <v>52</v>
      </c>
      <c r="P5355" s="171">
        <v>34304</v>
      </c>
      <c r="Q5355" s="31"/>
      <c r="R5355" s="83" t="s">
        <v>188</v>
      </c>
      <c r="S5355" s="31" t="s">
        <v>34</v>
      </c>
      <c r="T5355" s="31"/>
      <c r="U5355" s="168"/>
      <c r="V5355" s="149"/>
      <c r="W5355" s="140" t="str" cm="1">
        <f t="array" ref="W5355">IF(SUM(LEN(B5355:V5355))=0,"",IF(OR(OR(ISBLANK(F5355),SUM(LEN(C5355),LEN(D5355))=0),AND(NOT(E5355="Unknown"),ISBLANK(J5355)),AND(NOT(O5355="Unknown"),ISBLANK(R5355))),"Missing Information", INDEX(Table15[Entire Service Line Classification], MATCH(SUMIFS(Table15[Unique ID],Table15[System-Owned Portion],E5355,Table15[If Material Anything Other than "Lead" in Column E,Was Material Ever Previously Lead?],G5355,Table15[Customer-Owned Portion],O5355),Table15[Unique ID],0),0)))</f>
        <v>Non-lead</v>
      </c>
      <c r="X5355"/>
    </row>
    <row r="5356" spans="2:24" ht="30" x14ac:dyDescent="0.25">
      <c r="B5356" s="145" t="s">
        <v>6306</v>
      </c>
      <c r="C5356" s="31" t="s">
        <v>13910</v>
      </c>
      <c r="D5356" s="31"/>
      <c r="E5356" s="43" t="s">
        <v>52</v>
      </c>
      <c r="F5356" s="42" t="s">
        <v>34</v>
      </c>
      <c r="G5356" s="83" t="s">
        <v>34</v>
      </c>
      <c r="H5356" s="168">
        <v>34304</v>
      </c>
      <c r="I5356" s="31"/>
      <c r="J5356" s="83" t="s">
        <v>188</v>
      </c>
      <c r="K5356" s="31" t="s">
        <v>34</v>
      </c>
      <c r="L5356" s="31"/>
      <c r="M5356" s="168"/>
      <c r="N5356" s="147"/>
      <c r="O5356" s="105" t="s">
        <v>52</v>
      </c>
      <c r="P5356" s="171">
        <v>34304</v>
      </c>
      <c r="Q5356" s="31"/>
      <c r="R5356" s="83" t="s">
        <v>188</v>
      </c>
      <c r="S5356" s="31" t="s">
        <v>34</v>
      </c>
      <c r="T5356" s="31"/>
      <c r="U5356" s="168"/>
      <c r="V5356" s="149"/>
      <c r="W5356" s="140" t="str" cm="1">
        <f t="array" ref="W5356">IF(SUM(LEN(B5356:V5356))=0,"",IF(OR(OR(ISBLANK(F5356),SUM(LEN(C5356),LEN(D5356))=0),AND(NOT(E5356="Unknown"),ISBLANK(J5356)),AND(NOT(O5356="Unknown"),ISBLANK(R5356))),"Missing Information", INDEX(Table15[Entire Service Line Classification], MATCH(SUMIFS(Table15[Unique ID],Table15[System-Owned Portion],E5356,Table15[If Material Anything Other than "Lead" in Column E,Was Material Ever Previously Lead?],G5356,Table15[Customer-Owned Portion],O5356),Table15[Unique ID],0),0)))</f>
        <v>Non-lead</v>
      </c>
      <c r="X5356"/>
    </row>
    <row r="5357" spans="2:24" ht="30" x14ac:dyDescent="0.25">
      <c r="B5357" s="145" t="s">
        <v>6314</v>
      </c>
      <c r="C5357" s="31" t="s">
        <v>13918</v>
      </c>
      <c r="D5357" s="31"/>
      <c r="E5357" s="43" t="s">
        <v>52</v>
      </c>
      <c r="F5357" s="42" t="s">
        <v>34</v>
      </c>
      <c r="G5357" s="83" t="s">
        <v>34</v>
      </c>
      <c r="H5357" s="168">
        <v>34304</v>
      </c>
      <c r="I5357" s="31"/>
      <c r="J5357" s="83" t="s">
        <v>188</v>
      </c>
      <c r="K5357" s="31" t="s">
        <v>34</v>
      </c>
      <c r="L5357" s="31"/>
      <c r="M5357" s="168"/>
      <c r="N5357" s="147"/>
      <c r="O5357" s="105" t="s">
        <v>52</v>
      </c>
      <c r="P5357" s="171">
        <v>34304</v>
      </c>
      <c r="Q5357" s="31"/>
      <c r="R5357" s="83" t="s">
        <v>188</v>
      </c>
      <c r="S5357" s="31" t="s">
        <v>34</v>
      </c>
      <c r="T5357" s="31"/>
      <c r="U5357" s="168"/>
      <c r="V5357" s="149"/>
      <c r="W5357" s="140" t="str" cm="1">
        <f t="array" ref="W5357">IF(SUM(LEN(B5357:V5357))=0,"",IF(OR(OR(ISBLANK(F5357),SUM(LEN(C5357),LEN(D5357))=0),AND(NOT(E5357="Unknown"),ISBLANK(J5357)),AND(NOT(O5357="Unknown"),ISBLANK(R5357))),"Missing Information", INDEX(Table15[Entire Service Line Classification], MATCH(SUMIFS(Table15[Unique ID],Table15[System-Owned Portion],E5357,Table15[If Material Anything Other than "Lead" in Column E,Was Material Ever Previously Lead?],G5357,Table15[Customer-Owned Portion],O5357),Table15[Unique ID],0),0)))</f>
        <v>Non-lead</v>
      </c>
      <c r="X5357"/>
    </row>
    <row r="5358" spans="2:24" ht="30" x14ac:dyDescent="0.25">
      <c r="B5358" s="145" t="s">
        <v>6446</v>
      </c>
      <c r="C5358" s="31" t="s">
        <v>14050</v>
      </c>
      <c r="D5358" s="31"/>
      <c r="E5358" s="43" t="s">
        <v>52</v>
      </c>
      <c r="F5358" s="42" t="s">
        <v>34</v>
      </c>
      <c r="G5358" s="83" t="s">
        <v>34</v>
      </c>
      <c r="H5358" s="168">
        <v>34304</v>
      </c>
      <c r="I5358" s="31"/>
      <c r="J5358" s="83" t="s">
        <v>188</v>
      </c>
      <c r="K5358" s="31" t="s">
        <v>34</v>
      </c>
      <c r="L5358" s="31"/>
      <c r="M5358" s="168"/>
      <c r="N5358" s="147"/>
      <c r="O5358" s="105" t="s">
        <v>52</v>
      </c>
      <c r="P5358" s="171">
        <v>34304</v>
      </c>
      <c r="Q5358" s="31"/>
      <c r="R5358" s="83" t="s">
        <v>188</v>
      </c>
      <c r="S5358" s="31" t="s">
        <v>34</v>
      </c>
      <c r="T5358" s="31"/>
      <c r="U5358" s="168"/>
      <c r="V5358" s="149"/>
      <c r="W5358" s="140" t="str" cm="1">
        <f t="array" ref="W5358">IF(SUM(LEN(B5358:V5358))=0,"",IF(OR(OR(ISBLANK(F5358),SUM(LEN(C5358),LEN(D5358))=0),AND(NOT(E5358="Unknown"),ISBLANK(J5358)),AND(NOT(O5358="Unknown"),ISBLANK(R5358))),"Missing Information", INDEX(Table15[Entire Service Line Classification], MATCH(SUMIFS(Table15[Unique ID],Table15[System-Owned Portion],E5358,Table15[If Material Anything Other than "Lead" in Column E,Was Material Ever Previously Lead?],G5358,Table15[Customer-Owned Portion],O5358),Table15[Unique ID],0),0)))</f>
        <v>Non-lead</v>
      </c>
      <c r="X5358"/>
    </row>
    <row r="5359" spans="2:24" ht="30" x14ac:dyDescent="0.25">
      <c r="B5359" s="145" t="s">
        <v>6767</v>
      </c>
      <c r="C5359" s="31" t="s">
        <v>14373</v>
      </c>
      <c r="D5359" s="31"/>
      <c r="E5359" s="43" t="s">
        <v>52</v>
      </c>
      <c r="F5359" s="42" t="s">
        <v>34</v>
      </c>
      <c r="G5359" s="83" t="s">
        <v>34</v>
      </c>
      <c r="H5359" s="168">
        <v>34304</v>
      </c>
      <c r="I5359" s="31"/>
      <c r="J5359" s="83" t="s">
        <v>188</v>
      </c>
      <c r="K5359" s="31" t="s">
        <v>34</v>
      </c>
      <c r="L5359" s="31"/>
      <c r="M5359" s="168"/>
      <c r="N5359" s="147"/>
      <c r="O5359" s="105" t="s">
        <v>52</v>
      </c>
      <c r="P5359" s="171">
        <v>34304</v>
      </c>
      <c r="Q5359" s="31"/>
      <c r="R5359" s="83" t="s">
        <v>188</v>
      </c>
      <c r="S5359" s="31" t="s">
        <v>34</v>
      </c>
      <c r="T5359" s="31"/>
      <c r="U5359" s="168"/>
      <c r="V5359" s="149"/>
      <c r="W5359" s="140" t="str" cm="1">
        <f t="array" ref="W5359">IF(SUM(LEN(B5359:V5359))=0,"",IF(OR(OR(ISBLANK(F5359),SUM(LEN(C5359),LEN(D5359))=0),AND(NOT(E5359="Unknown"),ISBLANK(J5359)),AND(NOT(O5359="Unknown"),ISBLANK(R5359))),"Missing Information", INDEX(Table15[Entire Service Line Classification], MATCH(SUMIFS(Table15[Unique ID],Table15[System-Owned Portion],E5359,Table15[If Material Anything Other than "Lead" in Column E,Was Material Ever Previously Lead?],G5359,Table15[Customer-Owned Portion],O5359),Table15[Unique ID],0),0)))</f>
        <v>Non-lead</v>
      </c>
      <c r="X5359"/>
    </row>
    <row r="5360" spans="2:24" ht="30" x14ac:dyDescent="0.25">
      <c r="B5360" s="145" t="s">
        <v>1334</v>
      </c>
      <c r="C5360" s="31" t="s">
        <v>8747</v>
      </c>
      <c r="D5360" s="31"/>
      <c r="E5360" s="43" t="s">
        <v>52</v>
      </c>
      <c r="F5360" s="42" t="s">
        <v>34</v>
      </c>
      <c r="G5360" s="83" t="s">
        <v>34</v>
      </c>
      <c r="H5360" s="168">
        <v>34296</v>
      </c>
      <c r="I5360" s="31"/>
      <c r="J5360" s="83" t="s">
        <v>188</v>
      </c>
      <c r="K5360" s="31" t="s">
        <v>34</v>
      </c>
      <c r="L5360" s="31"/>
      <c r="M5360" s="168"/>
      <c r="N5360" s="147"/>
      <c r="O5360" s="105" t="s">
        <v>52</v>
      </c>
      <c r="P5360" s="171">
        <v>34296</v>
      </c>
      <c r="Q5360" s="31"/>
      <c r="R5360" s="83" t="s">
        <v>188</v>
      </c>
      <c r="S5360" s="31" t="s">
        <v>34</v>
      </c>
      <c r="T5360" s="31"/>
      <c r="U5360" s="168"/>
      <c r="V5360" s="149"/>
      <c r="W5360" s="140" t="str" cm="1">
        <f t="array" ref="W5360">IF(SUM(LEN(B5360:V5360))=0,"",IF(OR(OR(ISBLANK(F5360),SUM(LEN(C5360),LEN(D5360))=0),AND(NOT(E5360="Unknown"),ISBLANK(J5360)),AND(NOT(O5360="Unknown"),ISBLANK(R5360))),"Missing Information", INDEX(Table15[Entire Service Line Classification], MATCH(SUMIFS(Table15[Unique ID],Table15[System-Owned Portion],E5360,Table15[If Material Anything Other than "Lead" in Column E,Was Material Ever Previously Lead?],G5360,Table15[Customer-Owned Portion],O5360),Table15[Unique ID],0),0)))</f>
        <v>Non-lead</v>
      </c>
      <c r="X5360"/>
    </row>
    <row r="5361" spans="2:24" ht="30" x14ac:dyDescent="0.25">
      <c r="B5361" s="145" t="s">
        <v>7216</v>
      </c>
      <c r="C5361" s="31" t="s">
        <v>14840</v>
      </c>
      <c r="D5361" s="31"/>
      <c r="E5361" s="43" t="s">
        <v>52</v>
      </c>
      <c r="F5361" s="42" t="s">
        <v>34</v>
      </c>
      <c r="G5361" s="83" t="s">
        <v>34</v>
      </c>
      <c r="H5361" s="168">
        <v>34284</v>
      </c>
      <c r="I5361" s="31"/>
      <c r="J5361" s="83" t="s">
        <v>188</v>
      </c>
      <c r="K5361" s="31" t="s">
        <v>34</v>
      </c>
      <c r="L5361" s="31"/>
      <c r="M5361" s="168"/>
      <c r="N5361" s="147"/>
      <c r="O5361" s="105" t="s">
        <v>52</v>
      </c>
      <c r="P5361" s="171">
        <v>34284</v>
      </c>
      <c r="Q5361" s="31"/>
      <c r="R5361" s="83" t="s">
        <v>188</v>
      </c>
      <c r="S5361" s="31" t="s">
        <v>34</v>
      </c>
      <c r="T5361" s="31"/>
      <c r="U5361" s="168"/>
      <c r="V5361" s="149"/>
      <c r="W5361" s="140" t="str" cm="1">
        <f t="array" ref="W5361">IF(SUM(LEN(B5361:V5361))=0,"",IF(OR(OR(ISBLANK(F5361),SUM(LEN(C5361),LEN(D5361))=0),AND(NOT(E5361="Unknown"),ISBLANK(J5361)),AND(NOT(O5361="Unknown"),ISBLANK(R5361))),"Missing Information", INDEX(Table15[Entire Service Line Classification], MATCH(SUMIFS(Table15[Unique ID],Table15[System-Owned Portion],E5361,Table15[If Material Anything Other than "Lead" in Column E,Was Material Ever Previously Lead?],G5361,Table15[Customer-Owned Portion],O5361),Table15[Unique ID],0),0)))</f>
        <v>Non-lead</v>
      </c>
      <c r="X5361"/>
    </row>
    <row r="5362" spans="2:24" ht="30" x14ac:dyDescent="0.25">
      <c r="B5362" s="145" t="s">
        <v>4635</v>
      </c>
      <c r="C5362" s="31" t="s">
        <v>12232</v>
      </c>
      <c r="D5362" s="31"/>
      <c r="E5362" s="43" t="s">
        <v>52</v>
      </c>
      <c r="F5362" s="42" t="s">
        <v>34</v>
      </c>
      <c r="G5362" s="83" t="s">
        <v>34</v>
      </c>
      <c r="H5362" s="168">
        <v>34278</v>
      </c>
      <c r="I5362" s="31"/>
      <c r="J5362" s="83" t="s">
        <v>188</v>
      </c>
      <c r="K5362" s="31" t="s">
        <v>34</v>
      </c>
      <c r="L5362" s="31"/>
      <c r="M5362" s="168"/>
      <c r="N5362" s="147"/>
      <c r="O5362" s="105" t="s">
        <v>52</v>
      </c>
      <c r="P5362" s="171">
        <v>34278</v>
      </c>
      <c r="Q5362" s="31"/>
      <c r="R5362" s="83" t="s">
        <v>188</v>
      </c>
      <c r="S5362" s="31" t="s">
        <v>34</v>
      </c>
      <c r="T5362" s="31"/>
      <c r="U5362" s="168"/>
      <c r="V5362" s="149"/>
      <c r="W5362" s="140" t="str" cm="1">
        <f t="array" ref="W5362">IF(SUM(LEN(B5362:V5362))=0,"",IF(OR(OR(ISBLANK(F5362),SUM(LEN(C5362),LEN(D5362))=0),AND(NOT(E5362="Unknown"),ISBLANK(J5362)),AND(NOT(O5362="Unknown"),ISBLANK(R5362))),"Missing Information", INDEX(Table15[Entire Service Line Classification], MATCH(SUMIFS(Table15[Unique ID],Table15[System-Owned Portion],E5362,Table15[If Material Anything Other than "Lead" in Column E,Was Material Ever Previously Lead?],G5362,Table15[Customer-Owned Portion],O5362),Table15[Unique ID],0),0)))</f>
        <v>Non-lead</v>
      </c>
      <c r="X5362"/>
    </row>
    <row r="5363" spans="2:24" ht="30" x14ac:dyDescent="0.25">
      <c r="B5363" s="145" t="s">
        <v>4631</v>
      </c>
      <c r="C5363" s="31" t="s">
        <v>12228</v>
      </c>
      <c r="D5363" s="31"/>
      <c r="E5363" s="43" t="s">
        <v>52</v>
      </c>
      <c r="F5363" s="42" t="s">
        <v>34</v>
      </c>
      <c r="G5363" s="83" t="s">
        <v>34</v>
      </c>
      <c r="H5363" s="168">
        <v>34275</v>
      </c>
      <c r="I5363" s="31"/>
      <c r="J5363" s="83" t="s">
        <v>188</v>
      </c>
      <c r="K5363" s="31" t="s">
        <v>34</v>
      </c>
      <c r="L5363" s="31"/>
      <c r="M5363" s="168"/>
      <c r="N5363" s="147"/>
      <c r="O5363" s="105" t="s">
        <v>52</v>
      </c>
      <c r="P5363" s="171">
        <v>34275</v>
      </c>
      <c r="Q5363" s="31"/>
      <c r="R5363" s="83" t="s">
        <v>188</v>
      </c>
      <c r="S5363" s="31" t="s">
        <v>34</v>
      </c>
      <c r="T5363" s="31"/>
      <c r="U5363" s="168"/>
      <c r="V5363" s="149"/>
      <c r="W5363" s="140" t="str" cm="1">
        <f t="array" ref="W5363">IF(SUM(LEN(B5363:V5363))=0,"",IF(OR(OR(ISBLANK(F5363),SUM(LEN(C5363),LEN(D5363))=0),AND(NOT(E5363="Unknown"),ISBLANK(J5363)),AND(NOT(O5363="Unknown"),ISBLANK(R5363))),"Missing Information", INDEX(Table15[Entire Service Line Classification], MATCH(SUMIFS(Table15[Unique ID],Table15[System-Owned Portion],E5363,Table15[If Material Anything Other than "Lead" in Column E,Was Material Ever Previously Lead?],G5363,Table15[Customer-Owned Portion],O5363),Table15[Unique ID],0),0)))</f>
        <v>Non-lead</v>
      </c>
      <c r="X5363"/>
    </row>
    <row r="5364" spans="2:24" ht="30" x14ac:dyDescent="0.25">
      <c r="B5364" s="145" t="s">
        <v>4996</v>
      </c>
      <c r="C5364" s="31" t="s">
        <v>12593</v>
      </c>
      <c r="D5364" s="31"/>
      <c r="E5364" s="43" t="s">
        <v>52</v>
      </c>
      <c r="F5364" s="42" t="s">
        <v>34</v>
      </c>
      <c r="G5364" s="83" t="s">
        <v>34</v>
      </c>
      <c r="H5364" s="168">
        <v>34275</v>
      </c>
      <c r="I5364" s="31"/>
      <c r="J5364" s="83" t="s">
        <v>188</v>
      </c>
      <c r="K5364" s="31" t="s">
        <v>34</v>
      </c>
      <c r="L5364" s="31"/>
      <c r="M5364" s="168"/>
      <c r="N5364" s="147"/>
      <c r="O5364" s="105" t="s">
        <v>52</v>
      </c>
      <c r="P5364" s="171">
        <v>34275</v>
      </c>
      <c r="Q5364" s="31"/>
      <c r="R5364" s="83" t="s">
        <v>188</v>
      </c>
      <c r="S5364" s="31" t="s">
        <v>34</v>
      </c>
      <c r="T5364" s="31"/>
      <c r="U5364" s="168"/>
      <c r="V5364" s="149"/>
      <c r="W5364" s="140" t="str" cm="1">
        <f t="array" ref="W5364">IF(SUM(LEN(B5364:V5364))=0,"",IF(OR(OR(ISBLANK(F5364),SUM(LEN(C5364),LEN(D5364))=0),AND(NOT(E5364="Unknown"),ISBLANK(J5364)),AND(NOT(O5364="Unknown"),ISBLANK(R5364))),"Missing Information", INDEX(Table15[Entire Service Line Classification], MATCH(SUMIFS(Table15[Unique ID],Table15[System-Owned Portion],E5364,Table15[If Material Anything Other than "Lead" in Column E,Was Material Ever Previously Lead?],G5364,Table15[Customer-Owned Portion],O5364),Table15[Unique ID],0),0)))</f>
        <v>Non-lead</v>
      </c>
      <c r="X5364"/>
    </row>
    <row r="5365" spans="2:24" ht="30" x14ac:dyDescent="0.25">
      <c r="B5365" s="145" t="s">
        <v>5089</v>
      </c>
      <c r="C5365" s="31" t="s">
        <v>12686</v>
      </c>
      <c r="D5365" s="31"/>
      <c r="E5365" s="43" t="s">
        <v>52</v>
      </c>
      <c r="F5365" s="42" t="s">
        <v>34</v>
      </c>
      <c r="G5365" s="83" t="s">
        <v>34</v>
      </c>
      <c r="H5365" s="168">
        <v>34275</v>
      </c>
      <c r="I5365" s="31"/>
      <c r="J5365" s="83" t="s">
        <v>188</v>
      </c>
      <c r="K5365" s="31" t="s">
        <v>34</v>
      </c>
      <c r="L5365" s="31"/>
      <c r="M5365" s="168"/>
      <c r="N5365" s="147"/>
      <c r="O5365" s="105" t="s">
        <v>52</v>
      </c>
      <c r="P5365" s="171">
        <v>34275</v>
      </c>
      <c r="Q5365" s="31"/>
      <c r="R5365" s="83" t="s">
        <v>188</v>
      </c>
      <c r="S5365" s="31" t="s">
        <v>34</v>
      </c>
      <c r="T5365" s="31"/>
      <c r="U5365" s="168"/>
      <c r="V5365" s="149"/>
      <c r="W5365" s="140" t="str" cm="1">
        <f t="array" ref="W5365">IF(SUM(LEN(B5365:V5365))=0,"",IF(OR(OR(ISBLANK(F5365),SUM(LEN(C5365),LEN(D5365))=0),AND(NOT(E5365="Unknown"),ISBLANK(J5365)),AND(NOT(O5365="Unknown"),ISBLANK(R5365))),"Missing Information", INDEX(Table15[Entire Service Line Classification], MATCH(SUMIFS(Table15[Unique ID],Table15[System-Owned Portion],E5365,Table15[If Material Anything Other than "Lead" in Column E,Was Material Ever Previously Lead?],G5365,Table15[Customer-Owned Portion],O5365),Table15[Unique ID],0),0)))</f>
        <v>Non-lead</v>
      </c>
      <c r="X5365"/>
    </row>
    <row r="5366" spans="2:24" ht="30" x14ac:dyDescent="0.25">
      <c r="B5366" s="145" t="s">
        <v>259</v>
      </c>
      <c r="C5366" s="31" t="s">
        <v>7674</v>
      </c>
      <c r="D5366" s="31"/>
      <c r="E5366" s="43" t="s">
        <v>52</v>
      </c>
      <c r="F5366" s="42" t="s">
        <v>34</v>
      </c>
      <c r="G5366" s="83" t="s">
        <v>34</v>
      </c>
      <c r="H5366" s="168">
        <v>34274</v>
      </c>
      <c r="I5366" s="31"/>
      <c r="J5366" s="83" t="s">
        <v>188</v>
      </c>
      <c r="K5366" s="31" t="s">
        <v>34</v>
      </c>
      <c r="L5366" s="31"/>
      <c r="M5366" s="168"/>
      <c r="N5366" s="147"/>
      <c r="O5366" s="105" t="s">
        <v>52</v>
      </c>
      <c r="P5366" s="171">
        <v>34274</v>
      </c>
      <c r="Q5366" s="31"/>
      <c r="R5366" s="83" t="s">
        <v>188</v>
      </c>
      <c r="S5366" s="31" t="s">
        <v>34</v>
      </c>
      <c r="T5366" s="31"/>
      <c r="U5366" s="168"/>
      <c r="V5366" s="149"/>
      <c r="W5366" s="140" t="str" cm="1">
        <f t="array" ref="W5366">IF(SUM(LEN(B5366:V5366))=0,"",IF(OR(OR(ISBLANK(F5366),SUM(LEN(C5366),LEN(D5366))=0),AND(NOT(E5366="Unknown"),ISBLANK(J5366)),AND(NOT(O5366="Unknown"),ISBLANK(R5366))),"Missing Information", INDEX(Table15[Entire Service Line Classification], MATCH(SUMIFS(Table15[Unique ID],Table15[System-Owned Portion],E5366,Table15[If Material Anything Other than "Lead" in Column E,Was Material Ever Previously Lead?],G5366,Table15[Customer-Owned Portion],O5366),Table15[Unique ID],0),0)))</f>
        <v>Non-lead</v>
      </c>
      <c r="X5366"/>
    </row>
    <row r="5367" spans="2:24" ht="30" x14ac:dyDescent="0.25">
      <c r="B5367" s="145" t="s">
        <v>475</v>
      </c>
      <c r="C5367" s="31" t="s">
        <v>7890</v>
      </c>
      <c r="D5367" s="31"/>
      <c r="E5367" s="43" t="s">
        <v>52</v>
      </c>
      <c r="F5367" s="42" t="s">
        <v>34</v>
      </c>
      <c r="G5367" s="83" t="s">
        <v>34</v>
      </c>
      <c r="H5367" s="168">
        <v>34274</v>
      </c>
      <c r="I5367" s="31"/>
      <c r="J5367" s="83" t="s">
        <v>188</v>
      </c>
      <c r="K5367" s="31" t="s">
        <v>34</v>
      </c>
      <c r="L5367" s="31"/>
      <c r="M5367" s="168"/>
      <c r="N5367" s="147"/>
      <c r="O5367" s="105" t="s">
        <v>52</v>
      </c>
      <c r="P5367" s="171">
        <v>34274</v>
      </c>
      <c r="Q5367" s="31"/>
      <c r="R5367" s="83" t="s">
        <v>188</v>
      </c>
      <c r="S5367" s="31" t="s">
        <v>34</v>
      </c>
      <c r="T5367" s="31"/>
      <c r="U5367" s="168"/>
      <c r="V5367" s="149"/>
      <c r="W5367" s="140" t="str" cm="1">
        <f t="array" ref="W5367">IF(SUM(LEN(B5367:V5367))=0,"",IF(OR(OR(ISBLANK(F5367),SUM(LEN(C5367),LEN(D5367))=0),AND(NOT(E5367="Unknown"),ISBLANK(J5367)),AND(NOT(O5367="Unknown"),ISBLANK(R5367))),"Missing Information", INDEX(Table15[Entire Service Line Classification], MATCH(SUMIFS(Table15[Unique ID],Table15[System-Owned Portion],E5367,Table15[If Material Anything Other than "Lead" in Column E,Was Material Ever Previously Lead?],G5367,Table15[Customer-Owned Portion],O5367),Table15[Unique ID],0),0)))</f>
        <v>Non-lead</v>
      </c>
      <c r="X5367"/>
    </row>
    <row r="5368" spans="2:24" ht="30" x14ac:dyDescent="0.25">
      <c r="B5368" s="145" t="s">
        <v>1391</v>
      </c>
      <c r="C5368" s="31" t="s">
        <v>8804</v>
      </c>
      <c r="D5368" s="31"/>
      <c r="E5368" s="43" t="s">
        <v>52</v>
      </c>
      <c r="F5368" s="42" t="s">
        <v>34</v>
      </c>
      <c r="G5368" s="83" t="s">
        <v>34</v>
      </c>
      <c r="H5368" s="168">
        <v>34274</v>
      </c>
      <c r="I5368" s="31"/>
      <c r="J5368" s="83" t="s">
        <v>188</v>
      </c>
      <c r="K5368" s="31" t="s">
        <v>34</v>
      </c>
      <c r="L5368" s="31"/>
      <c r="M5368" s="168"/>
      <c r="N5368" s="147"/>
      <c r="O5368" s="105" t="s">
        <v>52</v>
      </c>
      <c r="P5368" s="171">
        <v>34274</v>
      </c>
      <c r="Q5368" s="31"/>
      <c r="R5368" s="83" t="s">
        <v>188</v>
      </c>
      <c r="S5368" s="31" t="s">
        <v>34</v>
      </c>
      <c r="T5368" s="31"/>
      <c r="U5368" s="168"/>
      <c r="V5368" s="149"/>
      <c r="W5368" s="140" t="str" cm="1">
        <f t="array" ref="W5368">IF(SUM(LEN(B5368:V5368))=0,"",IF(OR(OR(ISBLANK(F5368),SUM(LEN(C5368),LEN(D5368))=0),AND(NOT(E5368="Unknown"),ISBLANK(J5368)),AND(NOT(O5368="Unknown"),ISBLANK(R5368))),"Missing Information", INDEX(Table15[Entire Service Line Classification], MATCH(SUMIFS(Table15[Unique ID],Table15[System-Owned Portion],E5368,Table15[If Material Anything Other than "Lead" in Column E,Was Material Ever Previously Lead?],G5368,Table15[Customer-Owned Portion],O5368),Table15[Unique ID],0),0)))</f>
        <v>Non-lead</v>
      </c>
      <c r="X5368"/>
    </row>
    <row r="5369" spans="2:24" ht="30" x14ac:dyDescent="0.25">
      <c r="B5369" s="145" t="s">
        <v>1428</v>
      </c>
      <c r="C5369" s="31" t="s">
        <v>8841</v>
      </c>
      <c r="D5369" s="31"/>
      <c r="E5369" s="43" t="s">
        <v>52</v>
      </c>
      <c r="F5369" s="42" t="s">
        <v>34</v>
      </c>
      <c r="G5369" s="83" t="s">
        <v>34</v>
      </c>
      <c r="H5369" s="168">
        <v>34274</v>
      </c>
      <c r="I5369" s="31"/>
      <c r="J5369" s="83" t="s">
        <v>188</v>
      </c>
      <c r="K5369" s="31" t="s">
        <v>34</v>
      </c>
      <c r="L5369" s="31"/>
      <c r="M5369" s="168"/>
      <c r="N5369" s="147"/>
      <c r="O5369" s="105" t="s">
        <v>52</v>
      </c>
      <c r="P5369" s="171">
        <v>34274</v>
      </c>
      <c r="Q5369" s="31"/>
      <c r="R5369" s="83" t="s">
        <v>188</v>
      </c>
      <c r="S5369" s="31" t="s">
        <v>34</v>
      </c>
      <c r="T5369" s="31"/>
      <c r="U5369" s="168"/>
      <c r="V5369" s="149"/>
      <c r="W5369" s="140" t="str" cm="1">
        <f t="array" ref="W5369">IF(SUM(LEN(B5369:V5369))=0,"",IF(OR(OR(ISBLANK(F5369),SUM(LEN(C5369),LEN(D5369))=0),AND(NOT(E5369="Unknown"),ISBLANK(J5369)),AND(NOT(O5369="Unknown"),ISBLANK(R5369))),"Missing Information", INDEX(Table15[Entire Service Line Classification], MATCH(SUMIFS(Table15[Unique ID],Table15[System-Owned Portion],E5369,Table15[If Material Anything Other than "Lead" in Column E,Was Material Ever Previously Lead?],G5369,Table15[Customer-Owned Portion],O5369),Table15[Unique ID],0),0)))</f>
        <v>Non-lead</v>
      </c>
      <c r="X5369"/>
    </row>
    <row r="5370" spans="2:24" ht="30" x14ac:dyDescent="0.25">
      <c r="B5370" s="145" t="s">
        <v>1617</v>
      </c>
      <c r="C5370" s="31" t="s">
        <v>9036</v>
      </c>
      <c r="D5370" s="31"/>
      <c r="E5370" s="43" t="s">
        <v>52</v>
      </c>
      <c r="F5370" s="42" t="s">
        <v>34</v>
      </c>
      <c r="G5370" s="83" t="s">
        <v>34</v>
      </c>
      <c r="H5370" s="168">
        <v>34274</v>
      </c>
      <c r="I5370" s="31"/>
      <c r="J5370" s="83" t="s">
        <v>188</v>
      </c>
      <c r="K5370" s="31" t="s">
        <v>34</v>
      </c>
      <c r="L5370" s="31"/>
      <c r="M5370" s="168"/>
      <c r="N5370" s="147"/>
      <c r="O5370" s="105" t="s">
        <v>52</v>
      </c>
      <c r="P5370" s="171">
        <v>34274</v>
      </c>
      <c r="Q5370" s="31"/>
      <c r="R5370" s="83" t="s">
        <v>188</v>
      </c>
      <c r="S5370" s="31" t="s">
        <v>34</v>
      </c>
      <c r="T5370" s="31"/>
      <c r="U5370" s="168"/>
      <c r="V5370" s="149"/>
      <c r="W5370" s="140" t="str" cm="1">
        <f t="array" ref="W5370">IF(SUM(LEN(B5370:V5370))=0,"",IF(OR(OR(ISBLANK(F5370),SUM(LEN(C5370),LEN(D5370))=0),AND(NOT(E5370="Unknown"),ISBLANK(J5370)),AND(NOT(O5370="Unknown"),ISBLANK(R5370))),"Missing Information", INDEX(Table15[Entire Service Line Classification], MATCH(SUMIFS(Table15[Unique ID],Table15[System-Owned Portion],E5370,Table15[If Material Anything Other than "Lead" in Column E,Was Material Ever Previously Lead?],G5370,Table15[Customer-Owned Portion],O5370),Table15[Unique ID],0),0)))</f>
        <v>Non-lead</v>
      </c>
      <c r="X5370"/>
    </row>
    <row r="5371" spans="2:24" ht="30" x14ac:dyDescent="0.25">
      <c r="B5371" s="145" t="s">
        <v>2634</v>
      </c>
      <c r="C5371" s="31" t="s">
        <v>10065</v>
      </c>
      <c r="D5371" s="31"/>
      <c r="E5371" s="43" t="s">
        <v>52</v>
      </c>
      <c r="F5371" s="42" t="s">
        <v>34</v>
      </c>
      <c r="G5371" s="83" t="s">
        <v>34</v>
      </c>
      <c r="H5371" s="168">
        <v>34274</v>
      </c>
      <c r="I5371" s="31"/>
      <c r="J5371" s="83" t="s">
        <v>188</v>
      </c>
      <c r="K5371" s="31" t="s">
        <v>34</v>
      </c>
      <c r="L5371" s="31"/>
      <c r="M5371" s="168"/>
      <c r="N5371" s="147"/>
      <c r="O5371" s="105" t="s">
        <v>52</v>
      </c>
      <c r="P5371" s="171">
        <v>34274</v>
      </c>
      <c r="Q5371" s="31"/>
      <c r="R5371" s="83" t="s">
        <v>188</v>
      </c>
      <c r="S5371" s="31" t="s">
        <v>34</v>
      </c>
      <c r="T5371" s="31"/>
      <c r="U5371" s="168"/>
      <c r="V5371" s="149"/>
      <c r="W5371" s="140" t="str" cm="1">
        <f t="array" ref="W5371">IF(SUM(LEN(B5371:V5371))=0,"",IF(OR(OR(ISBLANK(F5371),SUM(LEN(C5371),LEN(D5371))=0),AND(NOT(E5371="Unknown"),ISBLANK(J5371)),AND(NOT(O5371="Unknown"),ISBLANK(R5371))),"Missing Information", INDEX(Table15[Entire Service Line Classification], MATCH(SUMIFS(Table15[Unique ID],Table15[System-Owned Portion],E5371,Table15[If Material Anything Other than "Lead" in Column E,Was Material Ever Previously Lead?],G5371,Table15[Customer-Owned Portion],O5371),Table15[Unique ID],0),0)))</f>
        <v>Non-lead</v>
      </c>
      <c r="X5371"/>
    </row>
    <row r="5372" spans="2:24" ht="30" x14ac:dyDescent="0.25">
      <c r="B5372" s="145" t="s">
        <v>6273</v>
      </c>
      <c r="C5372" s="31" t="s">
        <v>13877</v>
      </c>
      <c r="D5372" s="31"/>
      <c r="E5372" s="43" t="s">
        <v>52</v>
      </c>
      <c r="F5372" s="42" t="s">
        <v>34</v>
      </c>
      <c r="G5372" s="83" t="s">
        <v>34</v>
      </c>
      <c r="H5372" s="168">
        <v>34274</v>
      </c>
      <c r="I5372" s="31"/>
      <c r="J5372" s="83" t="s">
        <v>188</v>
      </c>
      <c r="K5372" s="31" t="s">
        <v>34</v>
      </c>
      <c r="L5372" s="31"/>
      <c r="M5372" s="168"/>
      <c r="N5372" s="147"/>
      <c r="O5372" s="105" t="s">
        <v>52</v>
      </c>
      <c r="P5372" s="171">
        <v>34274</v>
      </c>
      <c r="Q5372" s="31"/>
      <c r="R5372" s="83" t="s">
        <v>188</v>
      </c>
      <c r="S5372" s="31" t="s">
        <v>34</v>
      </c>
      <c r="T5372" s="31"/>
      <c r="U5372" s="168"/>
      <c r="V5372" s="149"/>
      <c r="W5372" s="140" t="str" cm="1">
        <f t="array" ref="W5372">IF(SUM(LEN(B5372:V5372))=0,"",IF(OR(OR(ISBLANK(F5372),SUM(LEN(C5372),LEN(D5372))=0),AND(NOT(E5372="Unknown"),ISBLANK(J5372)),AND(NOT(O5372="Unknown"),ISBLANK(R5372))),"Missing Information", INDEX(Table15[Entire Service Line Classification], MATCH(SUMIFS(Table15[Unique ID],Table15[System-Owned Portion],E5372,Table15[If Material Anything Other than "Lead" in Column E,Was Material Ever Previously Lead?],G5372,Table15[Customer-Owned Portion],O5372),Table15[Unique ID],0),0)))</f>
        <v>Non-lead</v>
      </c>
      <c r="X5372"/>
    </row>
    <row r="5373" spans="2:24" ht="30" x14ac:dyDescent="0.25">
      <c r="B5373" s="145" t="s">
        <v>6578</v>
      </c>
      <c r="C5373" s="31" t="s">
        <v>14181</v>
      </c>
      <c r="D5373" s="31"/>
      <c r="E5373" s="43" t="s">
        <v>52</v>
      </c>
      <c r="F5373" s="42" t="s">
        <v>34</v>
      </c>
      <c r="G5373" s="83" t="s">
        <v>34</v>
      </c>
      <c r="H5373" s="168">
        <v>34274</v>
      </c>
      <c r="I5373" s="31"/>
      <c r="J5373" s="83" t="s">
        <v>188</v>
      </c>
      <c r="K5373" s="31" t="s">
        <v>34</v>
      </c>
      <c r="L5373" s="31"/>
      <c r="M5373" s="168"/>
      <c r="N5373" s="147"/>
      <c r="O5373" s="105" t="s">
        <v>52</v>
      </c>
      <c r="P5373" s="171">
        <v>34274</v>
      </c>
      <c r="Q5373" s="31"/>
      <c r="R5373" s="83" t="s">
        <v>188</v>
      </c>
      <c r="S5373" s="31" t="s">
        <v>34</v>
      </c>
      <c r="T5373" s="31"/>
      <c r="U5373" s="168"/>
      <c r="V5373" s="149"/>
      <c r="W5373" s="140" t="str" cm="1">
        <f t="array" ref="W5373">IF(SUM(LEN(B5373:V5373))=0,"",IF(OR(OR(ISBLANK(F5373),SUM(LEN(C5373),LEN(D5373))=0),AND(NOT(E5373="Unknown"),ISBLANK(J5373)),AND(NOT(O5373="Unknown"),ISBLANK(R5373))),"Missing Information", INDEX(Table15[Entire Service Line Classification], MATCH(SUMIFS(Table15[Unique ID],Table15[System-Owned Portion],E5373,Table15[If Material Anything Other than "Lead" in Column E,Was Material Ever Previously Lead?],G5373,Table15[Customer-Owned Portion],O5373),Table15[Unique ID],0),0)))</f>
        <v>Non-lead</v>
      </c>
      <c r="X5373"/>
    </row>
    <row r="5374" spans="2:24" ht="30" x14ac:dyDescent="0.25">
      <c r="B5374" s="145" t="s">
        <v>7218</v>
      </c>
      <c r="C5374" s="31" t="s">
        <v>14842</v>
      </c>
      <c r="D5374" s="31"/>
      <c r="E5374" s="43" t="s">
        <v>52</v>
      </c>
      <c r="F5374" s="42" t="s">
        <v>34</v>
      </c>
      <c r="G5374" s="83" t="s">
        <v>34</v>
      </c>
      <c r="H5374" s="168">
        <v>34274</v>
      </c>
      <c r="I5374" s="31"/>
      <c r="J5374" s="83" t="s">
        <v>188</v>
      </c>
      <c r="K5374" s="31" t="s">
        <v>34</v>
      </c>
      <c r="L5374" s="31"/>
      <c r="M5374" s="168"/>
      <c r="N5374" s="147"/>
      <c r="O5374" s="105" t="s">
        <v>52</v>
      </c>
      <c r="P5374" s="171">
        <v>34274</v>
      </c>
      <c r="Q5374" s="31"/>
      <c r="R5374" s="83" t="s">
        <v>188</v>
      </c>
      <c r="S5374" s="31" t="s">
        <v>34</v>
      </c>
      <c r="T5374" s="31"/>
      <c r="U5374" s="168"/>
      <c r="V5374" s="149"/>
      <c r="W5374" s="140" t="str" cm="1">
        <f t="array" ref="W5374">IF(SUM(LEN(B5374:V5374))=0,"",IF(OR(OR(ISBLANK(F5374),SUM(LEN(C5374),LEN(D5374))=0),AND(NOT(E5374="Unknown"),ISBLANK(J5374)),AND(NOT(O5374="Unknown"),ISBLANK(R5374))),"Missing Information", INDEX(Table15[Entire Service Line Classification], MATCH(SUMIFS(Table15[Unique ID],Table15[System-Owned Portion],E5374,Table15[If Material Anything Other than "Lead" in Column E,Was Material Ever Previously Lead?],G5374,Table15[Customer-Owned Portion],O5374),Table15[Unique ID],0),0)))</f>
        <v>Non-lead</v>
      </c>
      <c r="X5374"/>
    </row>
    <row r="5375" spans="2:24" ht="30" x14ac:dyDescent="0.25">
      <c r="B5375" s="145" t="s">
        <v>6852</v>
      </c>
      <c r="C5375" s="31" t="s">
        <v>14476</v>
      </c>
      <c r="D5375" s="31"/>
      <c r="E5375" s="43" t="s">
        <v>52</v>
      </c>
      <c r="F5375" s="42" t="s">
        <v>34</v>
      </c>
      <c r="G5375" s="83" t="s">
        <v>34</v>
      </c>
      <c r="H5375" s="168">
        <v>34256</v>
      </c>
      <c r="I5375" s="31"/>
      <c r="J5375" s="83" t="s">
        <v>188</v>
      </c>
      <c r="K5375" s="31" t="s">
        <v>34</v>
      </c>
      <c r="L5375" s="31"/>
      <c r="M5375" s="168"/>
      <c r="N5375" s="147"/>
      <c r="O5375" s="105" t="s">
        <v>52</v>
      </c>
      <c r="P5375" s="171">
        <v>34256</v>
      </c>
      <c r="Q5375" s="31"/>
      <c r="R5375" s="83" t="s">
        <v>188</v>
      </c>
      <c r="S5375" s="31" t="s">
        <v>34</v>
      </c>
      <c r="T5375" s="31"/>
      <c r="U5375" s="168"/>
      <c r="V5375" s="149"/>
      <c r="W5375" s="140" t="str" cm="1">
        <f t="array" ref="W5375">IF(SUM(LEN(B5375:V5375))=0,"",IF(OR(OR(ISBLANK(F5375),SUM(LEN(C5375),LEN(D5375))=0),AND(NOT(E5375="Unknown"),ISBLANK(J5375)),AND(NOT(O5375="Unknown"),ISBLANK(R5375))),"Missing Information", INDEX(Table15[Entire Service Line Classification], MATCH(SUMIFS(Table15[Unique ID],Table15[System-Owned Portion],E5375,Table15[If Material Anything Other than "Lead" in Column E,Was Material Ever Previously Lead?],G5375,Table15[Customer-Owned Portion],O5375),Table15[Unique ID],0),0)))</f>
        <v>Non-lead</v>
      </c>
      <c r="X5375"/>
    </row>
    <row r="5376" spans="2:24" ht="30" x14ac:dyDescent="0.25">
      <c r="B5376" s="145" t="s">
        <v>7312</v>
      </c>
      <c r="C5376" s="31" t="s">
        <v>14936</v>
      </c>
      <c r="D5376" s="31"/>
      <c r="E5376" s="43" t="s">
        <v>52</v>
      </c>
      <c r="F5376" s="42" t="s">
        <v>34</v>
      </c>
      <c r="G5376" s="83" t="s">
        <v>34</v>
      </c>
      <c r="H5376" s="168">
        <v>34254</v>
      </c>
      <c r="I5376" s="31"/>
      <c r="J5376" s="83" t="s">
        <v>188</v>
      </c>
      <c r="K5376" s="31" t="s">
        <v>34</v>
      </c>
      <c r="L5376" s="31"/>
      <c r="M5376" s="168"/>
      <c r="N5376" s="147"/>
      <c r="O5376" s="105" t="s">
        <v>52</v>
      </c>
      <c r="P5376" s="171">
        <v>34254</v>
      </c>
      <c r="Q5376" s="31"/>
      <c r="R5376" s="83" t="s">
        <v>188</v>
      </c>
      <c r="S5376" s="31" t="s">
        <v>34</v>
      </c>
      <c r="T5376" s="31"/>
      <c r="U5376" s="168"/>
      <c r="V5376" s="149"/>
      <c r="W5376" s="140" t="str" cm="1">
        <f t="array" ref="W5376">IF(SUM(LEN(B5376:V5376))=0,"",IF(OR(OR(ISBLANK(F5376),SUM(LEN(C5376),LEN(D5376))=0),AND(NOT(E5376="Unknown"),ISBLANK(J5376)),AND(NOT(O5376="Unknown"),ISBLANK(R5376))),"Missing Information", INDEX(Table15[Entire Service Line Classification], MATCH(SUMIFS(Table15[Unique ID],Table15[System-Owned Portion],E5376,Table15[If Material Anything Other than "Lead" in Column E,Was Material Ever Previously Lead?],G5376,Table15[Customer-Owned Portion],O5376),Table15[Unique ID],0),0)))</f>
        <v>Non-lead</v>
      </c>
      <c r="X5376"/>
    </row>
    <row r="5377" spans="2:24" ht="30" x14ac:dyDescent="0.25">
      <c r="B5377" s="145" t="s">
        <v>7192</v>
      </c>
      <c r="C5377" s="31" t="s">
        <v>14816</v>
      </c>
      <c r="D5377" s="31"/>
      <c r="E5377" s="43" t="s">
        <v>52</v>
      </c>
      <c r="F5377" s="42" t="s">
        <v>34</v>
      </c>
      <c r="G5377" s="83" t="s">
        <v>34</v>
      </c>
      <c r="H5377" s="168">
        <v>34249</v>
      </c>
      <c r="I5377" s="31"/>
      <c r="J5377" s="83" t="s">
        <v>188</v>
      </c>
      <c r="K5377" s="31" t="s">
        <v>34</v>
      </c>
      <c r="L5377" s="31"/>
      <c r="M5377" s="168"/>
      <c r="N5377" s="147"/>
      <c r="O5377" s="105" t="s">
        <v>52</v>
      </c>
      <c r="P5377" s="171">
        <v>34249</v>
      </c>
      <c r="Q5377" s="31"/>
      <c r="R5377" s="83" t="s">
        <v>188</v>
      </c>
      <c r="S5377" s="31" t="s">
        <v>34</v>
      </c>
      <c r="T5377" s="31"/>
      <c r="U5377" s="168"/>
      <c r="V5377" s="149"/>
      <c r="W5377" s="140" t="str" cm="1">
        <f t="array" ref="W5377">IF(SUM(LEN(B5377:V5377))=0,"",IF(OR(OR(ISBLANK(F5377),SUM(LEN(C5377),LEN(D5377))=0),AND(NOT(E5377="Unknown"),ISBLANK(J5377)),AND(NOT(O5377="Unknown"),ISBLANK(R5377))),"Missing Information", INDEX(Table15[Entire Service Line Classification], MATCH(SUMIFS(Table15[Unique ID],Table15[System-Owned Portion],E5377,Table15[If Material Anything Other than "Lead" in Column E,Was Material Ever Previously Lead?],G5377,Table15[Customer-Owned Portion],O5377),Table15[Unique ID],0),0)))</f>
        <v>Non-lead</v>
      </c>
      <c r="X5377"/>
    </row>
    <row r="5378" spans="2:24" ht="30" x14ac:dyDescent="0.25">
      <c r="B5378" s="145" t="s">
        <v>1455</v>
      </c>
      <c r="C5378" s="31" t="s">
        <v>8868</v>
      </c>
      <c r="D5378" s="31"/>
      <c r="E5378" s="43" t="s">
        <v>52</v>
      </c>
      <c r="F5378" s="42" t="s">
        <v>34</v>
      </c>
      <c r="G5378" s="83" t="s">
        <v>34</v>
      </c>
      <c r="H5378" s="168">
        <v>34247</v>
      </c>
      <c r="I5378" s="31"/>
      <c r="J5378" s="83" t="s">
        <v>188</v>
      </c>
      <c r="K5378" s="31" t="s">
        <v>34</v>
      </c>
      <c r="L5378" s="31"/>
      <c r="M5378" s="168"/>
      <c r="N5378" s="147"/>
      <c r="O5378" s="105" t="s">
        <v>52</v>
      </c>
      <c r="P5378" s="171">
        <v>34247</v>
      </c>
      <c r="Q5378" s="31"/>
      <c r="R5378" s="83" t="s">
        <v>188</v>
      </c>
      <c r="S5378" s="31" t="s">
        <v>34</v>
      </c>
      <c r="T5378" s="31"/>
      <c r="U5378" s="168"/>
      <c r="V5378" s="149"/>
      <c r="W5378" s="140" t="str" cm="1">
        <f t="array" ref="W5378">IF(SUM(LEN(B5378:V5378))=0,"",IF(OR(OR(ISBLANK(F5378),SUM(LEN(C5378),LEN(D5378))=0),AND(NOT(E5378="Unknown"),ISBLANK(J5378)),AND(NOT(O5378="Unknown"),ISBLANK(R5378))),"Missing Information", INDEX(Table15[Entire Service Line Classification], MATCH(SUMIFS(Table15[Unique ID],Table15[System-Owned Portion],E5378,Table15[If Material Anything Other than "Lead" in Column E,Was Material Ever Previously Lead?],G5378,Table15[Customer-Owned Portion],O5378),Table15[Unique ID],0),0)))</f>
        <v>Non-lead</v>
      </c>
      <c r="X5378"/>
    </row>
    <row r="5379" spans="2:24" ht="30" x14ac:dyDescent="0.25">
      <c r="B5379" s="145" t="s">
        <v>1567</v>
      </c>
      <c r="C5379" s="31" t="s">
        <v>8985</v>
      </c>
      <c r="D5379" s="31"/>
      <c r="E5379" s="43" t="s">
        <v>52</v>
      </c>
      <c r="F5379" s="42" t="s">
        <v>34</v>
      </c>
      <c r="G5379" s="83" t="s">
        <v>34</v>
      </c>
      <c r="H5379" s="168">
        <v>34247</v>
      </c>
      <c r="I5379" s="31"/>
      <c r="J5379" s="83" t="s">
        <v>188</v>
      </c>
      <c r="K5379" s="31" t="s">
        <v>34</v>
      </c>
      <c r="L5379" s="31"/>
      <c r="M5379" s="168"/>
      <c r="N5379" s="147"/>
      <c r="O5379" s="105" t="s">
        <v>52</v>
      </c>
      <c r="P5379" s="171">
        <v>34247</v>
      </c>
      <c r="Q5379" s="31"/>
      <c r="R5379" s="83" t="s">
        <v>188</v>
      </c>
      <c r="S5379" s="31" t="s">
        <v>34</v>
      </c>
      <c r="T5379" s="31"/>
      <c r="U5379" s="168"/>
      <c r="V5379" s="149"/>
      <c r="W5379" s="140" t="str" cm="1">
        <f t="array" ref="W5379">IF(SUM(LEN(B5379:V5379))=0,"",IF(OR(OR(ISBLANK(F5379),SUM(LEN(C5379),LEN(D5379))=0),AND(NOT(E5379="Unknown"),ISBLANK(J5379)),AND(NOT(O5379="Unknown"),ISBLANK(R5379))),"Missing Information", INDEX(Table15[Entire Service Line Classification], MATCH(SUMIFS(Table15[Unique ID],Table15[System-Owned Portion],E5379,Table15[If Material Anything Other than "Lead" in Column E,Was Material Ever Previously Lead?],G5379,Table15[Customer-Owned Portion],O5379),Table15[Unique ID],0),0)))</f>
        <v>Non-lead</v>
      </c>
      <c r="X5379"/>
    </row>
    <row r="5380" spans="2:24" ht="30" x14ac:dyDescent="0.25">
      <c r="B5380" s="145" t="s">
        <v>2613</v>
      </c>
      <c r="C5380" s="31" t="s">
        <v>10045</v>
      </c>
      <c r="D5380" s="31"/>
      <c r="E5380" s="43" t="s">
        <v>52</v>
      </c>
      <c r="F5380" s="42" t="s">
        <v>34</v>
      </c>
      <c r="G5380" s="83" t="s">
        <v>34</v>
      </c>
      <c r="H5380" s="168">
        <v>34247</v>
      </c>
      <c r="I5380" s="31"/>
      <c r="J5380" s="83" t="s">
        <v>188</v>
      </c>
      <c r="K5380" s="31" t="s">
        <v>34</v>
      </c>
      <c r="L5380" s="31"/>
      <c r="M5380" s="168"/>
      <c r="N5380" s="147"/>
      <c r="O5380" s="105" t="s">
        <v>52</v>
      </c>
      <c r="P5380" s="171">
        <v>34247</v>
      </c>
      <c r="Q5380" s="31"/>
      <c r="R5380" s="83" t="s">
        <v>188</v>
      </c>
      <c r="S5380" s="31" t="s">
        <v>34</v>
      </c>
      <c r="T5380" s="31"/>
      <c r="U5380" s="168"/>
      <c r="V5380" s="149"/>
      <c r="W5380" s="140" t="str" cm="1">
        <f t="array" ref="W5380">IF(SUM(LEN(B5380:V5380))=0,"",IF(OR(OR(ISBLANK(F5380),SUM(LEN(C5380),LEN(D5380))=0),AND(NOT(E5380="Unknown"),ISBLANK(J5380)),AND(NOT(O5380="Unknown"),ISBLANK(R5380))),"Missing Information", INDEX(Table15[Entire Service Line Classification], MATCH(SUMIFS(Table15[Unique ID],Table15[System-Owned Portion],E5380,Table15[If Material Anything Other than "Lead" in Column E,Was Material Ever Previously Lead?],G5380,Table15[Customer-Owned Portion],O5380),Table15[Unique ID],0),0)))</f>
        <v>Non-lead</v>
      </c>
      <c r="X5380"/>
    </row>
    <row r="5381" spans="2:24" ht="30" x14ac:dyDescent="0.25">
      <c r="B5381" s="145" t="s">
        <v>5552</v>
      </c>
      <c r="C5381" s="31" t="s">
        <v>13149</v>
      </c>
      <c r="D5381" s="31"/>
      <c r="E5381" s="43" t="s">
        <v>52</v>
      </c>
      <c r="F5381" s="42" t="s">
        <v>34</v>
      </c>
      <c r="G5381" s="83" t="s">
        <v>34</v>
      </c>
      <c r="H5381" s="168">
        <v>34247</v>
      </c>
      <c r="I5381" s="31"/>
      <c r="J5381" s="83" t="s">
        <v>188</v>
      </c>
      <c r="K5381" s="31" t="s">
        <v>34</v>
      </c>
      <c r="L5381" s="31"/>
      <c r="M5381" s="168"/>
      <c r="N5381" s="147"/>
      <c r="O5381" s="105" t="s">
        <v>52</v>
      </c>
      <c r="P5381" s="171">
        <v>34247</v>
      </c>
      <c r="Q5381" s="31"/>
      <c r="R5381" s="83" t="s">
        <v>188</v>
      </c>
      <c r="S5381" s="31" t="s">
        <v>34</v>
      </c>
      <c r="T5381" s="31"/>
      <c r="U5381" s="168"/>
      <c r="V5381" s="149"/>
      <c r="W5381" s="140" t="str" cm="1">
        <f t="array" ref="W5381">IF(SUM(LEN(B5381:V5381))=0,"",IF(OR(OR(ISBLANK(F5381),SUM(LEN(C5381),LEN(D5381))=0),AND(NOT(E5381="Unknown"),ISBLANK(J5381)),AND(NOT(O5381="Unknown"),ISBLANK(R5381))),"Missing Information", INDEX(Table15[Entire Service Line Classification], MATCH(SUMIFS(Table15[Unique ID],Table15[System-Owned Portion],E5381,Table15[If Material Anything Other than "Lead" in Column E,Was Material Ever Previously Lead?],G5381,Table15[Customer-Owned Portion],O5381),Table15[Unique ID],0),0)))</f>
        <v>Non-lead</v>
      </c>
      <c r="X5381"/>
    </row>
    <row r="5382" spans="2:24" ht="30" x14ac:dyDescent="0.25">
      <c r="B5382" s="145" t="s">
        <v>1530</v>
      </c>
      <c r="C5382" s="31" t="s">
        <v>8947</v>
      </c>
      <c r="D5382" s="31"/>
      <c r="E5382" s="43" t="s">
        <v>52</v>
      </c>
      <c r="F5382" s="42" t="s">
        <v>34</v>
      </c>
      <c r="G5382" s="83" t="s">
        <v>34</v>
      </c>
      <c r="H5382" s="168">
        <v>34243</v>
      </c>
      <c r="I5382" s="31"/>
      <c r="J5382" s="83" t="s">
        <v>188</v>
      </c>
      <c r="K5382" s="31" t="s">
        <v>34</v>
      </c>
      <c r="L5382" s="31"/>
      <c r="M5382" s="168"/>
      <c r="N5382" s="147"/>
      <c r="O5382" s="105" t="s">
        <v>52</v>
      </c>
      <c r="P5382" s="171">
        <v>34243</v>
      </c>
      <c r="Q5382" s="31"/>
      <c r="R5382" s="83" t="s">
        <v>188</v>
      </c>
      <c r="S5382" s="31" t="s">
        <v>34</v>
      </c>
      <c r="T5382" s="31"/>
      <c r="U5382" s="168"/>
      <c r="V5382" s="149"/>
      <c r="W5382" s="140" t="str" cm="1">
        <f t="array" ref="W5382">IF(SUM(LEN(B5382:V5382))=0,"",IF(OR(OR(ISBLANK(F5382),SUM(LEN(C5382),LEN(D5382))=0),AND(NOT(E5382="Unknown"),ISBLANK(J5382)),AND(NOT(O5382="Unknown"),ISBLANK(R5382))),"Missing Information", INDEX(Table15[Entire Service Line Classification], MATCH(SUMIFS(Table15[Unique ID],Table15[System-Owned Portion],E5382,Table15[If Material Anything Other than "Lead" in Column E,Was Material Ever Previously Lead?],G5382,Table15[Customer-Owned Portion],O5382),Table15[Unique ID],0),0)))</f>
        <v>Non-lead</v>
      </c>
      <c r="X5382"/>
    </row>
    <row r="5383" spans="2:24" ht="30" x14ac:dyDescent="0.25">
      <c r="B5383" s="145" t="s">
        <v>2763</v>
      </c>
      <c r="C5383" s="31" t="s">
        <v>10194</v>
      </c>
      <c r="D5383" s="31"/>
      <c r="E5383" s="43" t="s">
        <v>52</v>
      </c>
      <c r="F5383" s="42" t="s">
        <v>34</v>
      </c>
      <c r="G5383" s="83" t="s">
        <v>34</v>
      </c>
      <c r="H5383" s="168">
        <v>34243</v>
      </c>
      <c r="I5383" s="31"/>
      <c r="J5383" s="83" t="s">
        <v>188</v>
      </c>
      <c r="K5383" s="31" t="s">
        <v>34</v>
      </c>
      <c r="L5383" s="31"/>
      <c r="M5383" s="168"/>
      <c r="N5383" s="147"/>
      <c r="O5383" s="105" t="s">
        <v>52</v>
      </c>
      <c r="P5383" s="171">
        <v>34243</v>
      </c>
      <c r="Q5383" s="31"/>
      <c r="R5383" s="83" t="s">
        <v>188</v>
      </c>
      <c r="S5383" s="31" t="s">
        <v>34</v>
      </c>
      <c r="T5383" s="31"/>
      <c r="U5383" s="168"/>
      <c r="V5383" s="149"/>
      <c r="W5383" s="140" t="str" cm="1">
        <f t="array" ref="W5383">IF(SUM(LEN(B5383:V5383))=0,"",IF(OR(OR(ISBLANK(F5383),SUM(LEN(C5383),LEN(D5383))=0),AND(NOT(E5383="Unknown"),ISBLANK(J5383)),AND(NOT(O5383="Unknown"),ISBLANK(R5383))),"Missing Information", INDEX(Table15[Entire Service Line Classification], MATCH(SUMIFS(Table15[Unique ID],Table15[System-Owned Portion],E5383,Table15[If Material Anything Other than "Lead" in Column E,Was Material Ever Previously Lead?],G5383,Table15[Customer-Owned Portion],O5383),Table15[Unique ID],0),0)))</f>
        <v>Non-lead</v>
      </c>
      <c r="X5383"/>
    </row>
    <row r="5384" spans="2:24" ht="30" x14ac:dyDescent="0.25">
      <c r="B5384" s="145" t="s">
        <v>4568</v>
      </c>
      <c r="C5384" s="31" t="s">
        <v>12164</v>
      </c>
      <c r="D5384" s="31"/>
      <c r="E5384" s="43" t="s">
        <v>52</v>
      </c>
      <c r="F5384" s="42" t="s">
        <v>34</v>
      </c>
      <c r="G5384" s="83" t="s">
        <v>34</v>
      </c>
      <c r="H5384" s="168">
        <v>34243</v>
      </c>
      <c r="I5384" s="31"/>
      <c r="J5384" s="83" t="s">
        <v>188</v>
      </c>
      <c r="K5384" s="31" t="s">
        <v>34</v>
      </c>
      <c r="L5384" s="31"/>
      <c r="M5384" s="168"/>
      <c r="N5384" s="147"/>
      <c r="O5384" s="105" t="s">
        <v>52</v>
      </c>
      <c r="P5384" s="171">
        <v>34243</v>
      </c>
      <c r="Q5384" s="31"/>
      <c r="R5384" s="83" t="s">
        <v>188</v>
      </c>
      <c r="S5384" s="31" t="s">
        <v>34</v>
      </c>
      <c r="T5384" s="31"/>
      <c r="U5384" s="168"/>
      <c r="V5384" s="149"/>
      <c r="W5384" s="140" t="str" cm="1">
        <f t="array" ref="W5384">IF(SUM(LEN(B5384:V5384))=0,"",IF(OR(OR(ISBLANK(F5384),SUM(LEN(C5384),LEN(D5384))=0),AND(NOT(E5384="Unknown"),ISBLANK(J5384)),AND(NOT(O5384="Unknown"),ISBLANK(R5384))),"Missing Information", INDEX(Table15[Entire Service Line Classification], MATCH(SUMIFS(Table15[Unique ID],Table15[System-Owned Portion],E5384,Table15[If Material Anything Other than "Lead" in Column E,Was Material Ever Previously Lead?],G5384,Table15[Customer-Owned Portion],O5384),Table15[Unique ID],0),0)))</f>
        <v>Non-lead</v>
      </c>
      <c r="X5384"/>
    </row>
    <row r="5385" spans="2:24" ht="30" x14ac:dyDescent="0.25">
      <c r="B5385" s="145" t="s">
        <v>6559</v>
      </c>
      <c r="C5385" s="31" t="s">
        <v>14162</v>
      </c>
      <c r="D5385" s="31"/>
      <c r="E5385" s="43" t="s">
        <v>52</v>
      </c>
      <c r="F5385" s="42" t="s">
        <v>34</v>
      </c>
      <c r="G5385" s="83" t="s">
        <v>34</v>
      </c>
      <c r="H5385" s="168">
        <v>34243</v>
      </c>
      <c r="I5385" s="31"/>
      <c r="J5385" s="83" t="s">
        <v>188</v>
      </c>
      <c r="K5385" s="31" t="s">
        <v>34</v>
      </c>
      <c r="L5385" s="31"/>
      <c r="M5385" s="168"/>
      <c r="N5385" s="147"/>
      <c r="O5385" s="105" t="s">
        <v>52</v>
      </c>
      <c r="P5385" s="171">
        <v>34243</v>
      </c>
      <c r="Q5385" s="31"/>
      <c r="R5385" s="83" t="s">
        <v>188</v>
      </c>
      <c r="S5385" s="31" t="s">
        <v>34</v>
      </c>
      <c r="T5385" s="31"/>
      <c r="U5385" s="168"/>
      <c r="V5385" s="149"/>
      <c r="W5385" s="140" t="str" cm="1">
        <f t="array" ref="W5385">IF(SUM(LEN(B5385:V5385))=0,"",IF(OR(OR(ISBLANK(F5385),SUM(LEN(C5385),LEN(D5385))=0),AND(NOT(E5385="Unknown"),ISBLANK(J5385)),AND(NOT(O5385="Unknown"),ISBLANK(R5385))),"Missing Information", INDEX(Table15[Entire Service Line Classification], MATCH(SUMIFS(Table15[Unique ID],Table15[System-Owned Portion],E5385,Table15[If Material Anything Other than "Lead" in Column E,Was Material Ever Previously Lead?],G5385,Table15[Customer-Owned Portion],O5385),Table15[Unique ID],0),0)))</f>
        <v>Non-lead</v>
      </c>
      <c r="X5385"/>
    </row>
    <row r="5386" spans="2:24" ht="30" x14ac:dyDescent="0.25">
      <c r="B5386" s="145" t="s">
        <v>6568</v>
      </c>
      <c r="C5386" s="31" t="s">
        <v>14171</v>
      </c>
      <c r="D5386" s="31"/>
      <c r="E5386" s="43" t="s">
        <v>52</v>
      </c>
      <c r="F5386" s="42" t="s">
        <v>34</v>
      </c>
      <c r="G5386" s="83" t="s">
        <v>34</v>
      </c>
      <c r="H5386" s="168">
        <v>34243</v>
      </c>
      <c r="I5386" s="31"/>
      <c r="J5386" s="83" t="s">
        <v>188</v>
      </c>
      <c r="K5386" s="31" t="s">
        <v>34</v>
      </c>
      <c r="L5386" s="31"/>
      <c r="M5386" s="168"/>
      <c r="N5386" s="147"/>
      <c r="O5386" s="105" t="s">
        <v>52</v>
      </c>
      <c r="P5386" s="171">
        <v>34243</v>
      </c>
      <c r="Q5386" s="31"/>
      <c r="R5386" s="83" t="s">
        <v>188</v>
      </c>
      <c r="S5386" s="31" t="s">
        <v>34</v>
      </c>
      <c r="T5386" s="31"/>
      <c r="U5386" s="168"/>
      <c r="V5386" s="149"/>
      <c r="W5386" s="140" t="str" cm="1">
        <f t="array" ref="W5386">IF(SUM(LEN(B5386:V5386))=0,"",IF(OR(OR(ISBLANK(F5386),SUM(LEN(C5386),LEN(D5386))=0),AND(NOT(E5386="Unknown"),ISBLANK(J5386)),AND(NOT(O5386="Unknown"),ISBLANK(R5386))),"Missing Information", INDEX(Table15[Entire Service Line Classification], MATCH(SUMIFS(Table15[Unique ID],Table15[System-Owned Portion],E5386,Table15[If Material Anything Other than "Lead" in Column E,Was Material Ever Previously Lead?],G5386,Table15[Customer-Owned Portion],O5386),Table15[Unique ID],0),0)))</f>
        <v>Non-lead</v>
      </c>
      <c r="X5386"/>
    </row>
    <row r="5387" spans="2:24" ht="30" x14ac:dyDescent="0.25">
      <c r="B5387" s="145" t="s">
        <v>6631</v>
      </c>
      <c r="C5387" s="31" t="s">
        <v>14234</v>
      </c>
      <c r="D5387" s="31"/>
      <c r="E5387" s="43" t="s">
        <v>52</v>
      </c>
      <c r="F5387" s="42" t="s">
        <v>34</v>
      </c>
      <c r="G5387" s="83" t="s">
        <v>34</v>
      </c>
      <c r="H5387" s="168">
        <v>34243</v>
      </c>
      <c r="I5387" s="31"/>
      <c r="J5387" s="83" t="s">
        <v>188</v>
      </c>
      <c r="K5387" s="31" t="s">
        <v>34</v>
      </c>
      <c r="L5387" s="31"/>
      <c r="M5387" s="168"/>
      <c r="N5387" s="147"/>
      <c r="O5387" s="105" t="s">
        <v>52</v>
      </c>
      <c r="P5387" s="171">
        <v>34243</v>
      </c>
      <c r="Q5387" s="31"/>
      <c r="R5387" s="83" t="s">
        <v>188</v>
      </c>
      <c r="S5387" s="31" t="s">
        <v>34</v>
      </c>
      <c r="T5387" s="31"/>
      <c r="U5387" s="168"/>
      <c r="V5387" s="149"/>
      <c r="W5387" s="140" t="str" cm="1">
        <f t="array" ref="W5387">IF(SUM(LEN(B5387:V5387))=0,"",IF(OR(OR(ISBLANK(F5387),SUM(LEN(C5387),LEN(D5387))=0),AND(NOT(E5387="Unknown"),ISBLANK(J5387)),AND(NOT(O5387="Unknown"),ISBLANK(R5387))),"Missing Information", INDEX(Table15[Entire Service Line Classification], MATCH(SUMIFS(Table15[Unique ID],Table15[System-Owned Portion],E5387,Table15[If Material Anything Other than "Lead" in Column E,Was Material Ever Previously Lead?],G5387,Table15[Customer-Owned Portion],O5387),Table15[Unique ID],0),0)))</f>
        <v>Non-lead</v>
      </c>
      <c r="X5387"/>
    </row>
    <row r="5388" spans="2:24" ht="30" x14ac:dyDescent="0.25">
      <c r="B5388" s="145" t="s">
        <v>5712</v>
      </c>
      <c r="C5388" s="31" t="s">
        <v>13310</v>
      </c>
      <c r="D5388" s="31"/>
      <c r="E5388" s="43" t="s">
        <v>52</v>
      </c>
      <c r="F5388" s="42" t="s">
        <v>34</v>
      </c>
      <c r="G5388" s="83" t="s">
        <v>34</v>
      </c>
      <c r="H5388" s="168">
        <v>34234</v>
      </c>
      <c r="I5388" s="31"/>
      <c r="J5388" s="83" t="s">
        <v>188</v>
      </c>
      <c r="K5388" s="31" t="s">
        <v>34</v>
      </c>
      <c r="L5388" s="31"/>
      <c r="M5388" s="168"/>
      <c r="N5388" s="147"/>
      <c r="O5388" s="105" t="s">
        <v>52</v>
      </c>
      <c r="P5388" s="171">
        <v>34234</v>
      </c>
      <c r="Q5388" s="31"/>
      <c r="R5388" s="83" t="s">
        <v>188</v>
      </c>
      <c r="S5388" s="31" t="s">
        <v>34</v>
      </c>
      <c r="T5388" s="31"/>
      <c r="U5388" s="168"/>
      <c r="V5388" s="149"/>
      <c r="W5388" s="140" t="str" cm="1">
        <f t="array" ref="W5388">IF(SUM(LEN(B5388:V5388))=0,"",IF(OR(OR(ISBLANK(F5388),SUM(LEN(C5388),LEN(D5388))=0),AND(NOT(E5388="Unknown"),ISBLANK(J5388)),AND(NOT(O5388="Unknown"),ISBLANK(R5388))),"Missing Information", INDEX(Table15[Entire Service Line Classification], MATCH(SUMIFS(Table15[Unique ID],Table15[System-Owned Portion],E5388,Table15[If Material Anything Other than "Lead" in Column E,Was Material Ever Previously Lead?],G5388,Table15[Customer-Owned Portion],O5388),Table15[Unique ID],0),0)))</f>
        <v>Non-lead</v>
      </c>
      <c r="X5388"/>
    </row>
    <row r="5389" spans="2:24" ht="30" x14ac:dyDescent="0.25">
      <c r="B5389" s="145" t="s">
        <v>7245</v>
      </c>
      <c r="C5389" s="31" t="s">
        <v>14869</v>
      </c>
      <c r="D5389" s="31"/>
      <c r="E5389" s="43" t="s">
        <v>52</v>
      </c>
      <c r="F5389" s="42" t="s">
        <v>34</v>
      </c>
      <c r="G5389" s="83" t="s">
        <v>34</v>
      </c>
      <c r="H5389" s="168">
        <v>34234</v>
      </c>
      <c r="I5389" s="31"/>
      <c r="J5389" s="83" t="s">
        <v>188</v>
      </c>
      <c r="K5389" s="31" t="s">
        <v>34</v>
      </c>
      <c r="L5389" s="31"/>
      <c r="M5389" s="168"/>
      <c r="N5389" s="147"/>
      <c r="O5389" s="105" t="s">
        <v>52</v>
      </c>
      <c r="P5389" s="171">
        <v>34234</v>
      </c>
      <c r="Q5389" s="31"/>
      <c r="R5389" s="83" t="s">
        <v>188</v>
      </c>
      <c r="S5389" s="31" t="s">
        <v>34</v>
      </c>
      <c r="T5389" s="31"/>
      <c r="U5389" s="168"/>
      <c r="V5389" s="149"/>
      <c r="W5389" s="140" t="str" cm="1">
        <f t="array" ref="W5389">IF(SUM(LEN(B5389:V5389))=0,"",IF(OR(OR(ISBLANK(F5389),SUM(LEN(C5389),LEN(D5389))=0),AND(NOT(E5389="Unknown"),ISBLANK(J5389)),AND(NOT(O5389="Unknown"),ISBLANK(R5389))),"Missing Information", INDEX(Table15[Entire Service Line Classification], MATCH(SUMIFS(Table15[Unique ID],Table15[System-Owned Portion],E5389,Table15[If Material Anything Other than "Lead" in Column E,Was Material Ever Previously Lead?],G5389,Table15[Customer-Owned Portion],O5389),Table15[Unique ID],0),0)))</f>
        <v>Non-lead</v>
      </c>
      <c r="X5389"/>
    </row>
    <row r="5390" spans="2:24" ht="30" x14ac:dyDescent="0.25">
      <c r="B5390" s="145" t="s">
        <v>7113</v>
      </c>
      <c r="C5390" s="31" t="s">
        <v>14737</v>
      </c>
      <c r="D5390" s="31"/>
      <c r="E5390" s="43" t="s">
        <v>52</v>
      </c>
      <c r="F5390" s="42" t="s">
        <v>34</v>
      </c>
      <c r="G5390" s="83" t="s">
        <v>34</v>
      </c>
      <c r="H5390" s="168">
        <v>34225</v>
      </c>
      <c r="I5390" s="31"/>
      <c r="J5390" s="83" t="s">
        <v>188</v>
      </c>
      <c r="K5390" s="31" t="s">
        <v>34</v>
      </c>
      <c r="L5390" s="31"/>
      <c r="M5390" s="168"/>
      <c r="N5390" s="147"/>
      <c r="O5390" s="105" t="s">
        <v>52</v>
      </c>
      <c r="P5390" s="171">
        <v>34225</v>
      </c>
      <c r="Q5390" s="31"/>
      <c r="R5390" s="83" t="s">
        <v>188</v>
      </c>
      <c r="S5390" s="31" t="s">
        <v>34</v>
      </c>
      <c r="T5390" s="31"/>
      <c r="U5390" s="168"/>
      <c r="V5390" s="149"/>
      <c r="W5390" s="140" t="str" cm="1">
        <f t="array" ref="W5390">IF(SUM(LEN(B5390:V5390))=0,"",IF(OR(OR(ISBLANK(F5390),SUM(LEN(C5390),LEN(D5390))=0),AND(NOT(E5390="Unknown"),ISBLANK(J5390)),AND(NOT(O5390="Unknown"),ISBLANK(R5390))),"Missing Information", INDEX(Table15[Entire Service Line Classification], MATCH(SUMIFS(Table15[Unique ID],Table15[System-Owned Portion],E5390,Table15[If Material Anything Other than "Lead" in Column E,Was Material Ever Previously Lead?],G5390,Table15[Customer-Owned Portion],O5390),Table15[Unique ID],0),0)))</f>
        <v>Non-lead</v>
      </c>
      <c r="X5390"/>
    </row>
    <row r="5391" spans="2:24" ht="30" x14ac:dyDescent="0.25">
      <c r="B5391" s="145" t="s">
        <v>7131</v>
      </c>
      <c r="C5391" s="31" t="s">
        <v>14755</v>
      </c>
      <c r="D5391" s="31"/>
      <c r="E5391" s="43" t="s">
        <v>52</v>
      </c>
      <c r="F5391" s="42" t="s">
        <v>34</v>
      </c>
      <c r="G5391" s="83" t="s">
        <v>34</v>
      </c>
      <c r="H5391" s="168">
        <v>34225</v>
      </c>
      <c r="I5391" s="31"/>
      <c r="J5391" s="83" t="s">
        <v>188</v>
      </c>
      <c r="K5391" s="31" t="s">
        <v>34</v>
      </c>
      <c r="L5391" s="31"/>
      <c r="M5391" s="168"/>
      <c r="N5391" s="147"/>
      <c r="O5391" s="105" t="s">
        <v>52</v>
      </c>
      <c r="P5391" s="171">
        <v>34225</v>
      </c>
      <c r="Q5391" s="31"/>
      <c r="R5391" s="83" t="s">
        <v>188</v>
      </c>
      <c r="S5391" s="31" t="s">
        <v>34</v>
      </c>
      <c r="T5391" s="31"/>
      <c r="U5391" s="168"/>
      <c r="V5391" s="149"/>
      <c r="W5391" s="140" t="str" cm="1">
        <f t="array" ref="W5391">IF(SUM(LEN(B5391:V5391))=0,"",IF(OR(OR(ISBLANK(F5391),SUM(LEN(C5391),LEN(D5391))=0),AND(NOT(E5391="Unknown"),ISBLANK(J5391)),AND(NOT(O5391="Unknown"),ISBLANK(R5391))),"Missing Information", INDEX(Table15[Entire Service Line Classification], MATCH(SUMIFS(Table15[Unique ID],Table15[System-Owned Portion],E5391,Table15[If Material Anything Other than "Lead" in Column E,Was Material Ever Previously Lead?],G5391,Table15[Customer-Owned Portion],O5391),Table15[Unique ID],0),0)))</f>
        <v>Non-lead</v>
      </c>
      <c r="X5391"/>
    </row>
    <row r="5392" spans="2:24" ht="30" x14ac:dyDescent="0.25">
      <c r="B5392" s="145" t="s">
        <v>7220</v>
      </c>
      <c r="C5392" s="31" t="s">
        <v>14844</v>
      </c>
      <c r="D5392" s="31"/>
      <c r="E5392" s="43" t="s">
        <v>52</v>
      </c>
      <c r="F5392" s="42" t="s">
        <v>34</v>
      </c>
      <c r="G5392" s="83" t="s">
        <v>34</v>
      </c>
      <c r="H5392" s="168">
        <v>34225</v>
      </c>
      <c r="I5392" s="31"/>
      <c r="J5392" s="83" t="s">
        <v>188</v>
      </c>
      <c r="K5392" s="31" t="s">
        <v>34</v>
      </c>
      <c r="L5392" s="31"/>
      <c r="M5392" s="168"/>
      <c r="N5392" s="147"/>
      <c r="O5392" s="105" t="s">
        <v>52</v>
      </c>
      <c r="P5392" s="171">
        <v>34225</v>
      </c>
      <c r="Q5392" s="31"/>
      <c r="R5392" s="83" t="s">
        <v>188</v>
      </c>
      <c r="S5392" s="31" t="s">
        <v>34</v>
      </c>
      <c r="T5392" s="31"/>
      <c r="U5392" s="168"/>
      <c r="V5392" s="149"/>
      <c r="W5392" s="140" t="str" cm="1">
        <f t="array" ref="W5392">IF(SUM(LEN(B5392:V5392))=0,"",IF(OR(OR(ISBLANK(F5392),SUM(LEN(C5392),LEN(D5392))=0),AND(NOT(E5392="Unknown"),ISBLANK(J5392)),AND(NOT(O5392="Unknown"),ISBLANK(R5392))),"Missing Information", INDEX(Table15[Entire Service Line Classification], MATCH(SUMIFS(Table15[Unique ID],Table15[System-Owned Portion],E5392,Table15[If Material Anything Other than "Lead" in Column E,Was Material Ever Previously Lead?],G5392,Table15[Customer-Owned Portion],O5392),Table15[Unique ID],0),0)))</f>
        <v>Non-lead</v>
      </c>
      <c r="X5392"/>
    </row>
    <row r="5393" spans="2:24" ht="30" x14ac:dyDescent="0.25">
      <c r="B5393" s="145" t="s">
        <v>498</v>
      </c>
      <c r="C5393" s="31" t="s">
        <v>7913</v>
      </c>
      <c r="D5393" s="31"/>
      <c r="E5393" s="43" t="s">
        <v>52</v>
      </c>
      <c r="F5393" s="42" t="s">
        <v>34</v>
      </c>
      <c r="G5393" s="83" t="s">
        <v>34</v>
      </c>
      <c r="H5393" s="168">
        <v>34221</v>
      </c>
      <c r="I5393" s="31"/>
      <c r="J5393" s="83" t="s">
        <v>188</v>
      </c>
      <c r="K5393" s="31" t="s">
        <v>34</v>
      </c>
      <c r="L5393" s="31"/>
      <c r="M5393" s="168"/>
      <c r="N5393" s="147"/>
      <c r="O5393" s="105" t="s">
        <v>52</v>
      </c>
      <c r="P5393" s="171">
        <v>34221</v>
      </c>
      <c r="Q5393" s="31"/>
      <c r="R5393" s="83" t="s">
        <v>188</v>
      </c>
      <c r="S5393" s="31" t="s">
        <v>34</v>
      </c>
      <c r="T5393" s="31"/>
      <c r="U5393" s="168"/>
      <c r="V5393" s="149"/>
      <c r="W5393" s="140" t="str" cm="1">
        <f t="array" ref="W5393">IF(SUM(LEN(B5393:V5393))=0,"",IF(OR(OR(ISBLANK(F5393),SUM(LEN(C5393),LEN(D5393))=0),AND(NOT(E5393="Unknown"),ISBLANK(J5393)),AND(NOT(O5393="Unknown"),ISBLANK(R5393))),"Missing Information", INDEX(Table15[Entire Service Line Classification], MATCH(SUMIFS(Table15[Unique ID],Table15[System-Owned Portion],E5393,Table15[If Material Anything Other than "Lead" in Column E,Was Material Ever Previously Lead?],G5393,Table15[Customer-Owned Portion],O5393),Table15[Unique ID],0),0)))</f>
        <v>Non-lead</v>
      </c>
      <c r="X5393"/>
    </row>
    <row r="5394" spans="2:24" ht="30" x14ac:dyDescent="0.25">
      <c r="B5394" s="145" t="s">
        <v>7252</v>
      </c>
      <c r="C5394" s="31" t="s">
        <v>14876</v>
      </c>
      <c r="D5394" s="31"/>
      <c r="E5394" s="43" t="s">
        <v>52</v>
      </c>
      <c r="F5394" s="42" t="s">
        <v>34</v>
      </c>
      <c r="G5394" s="83" t="s">
        <v>34</v>
      </c>
      <c r="H5394" s="168">
        <v>34219</v>
      </c>
      <c r="I5394" s="31"/>
      <c r="J5394" s="83" t="s">
        <v>188</v>
      </c>
      <c r="K5394" s="31" t="s">
        <v>34</v>
      </c>
      <c r="L5394" s="31"/>
      <c r="M5394" s="168"/>
      <c r="N5394" s="147"/>
      <c r="O5394" s="105" t="s">
        <v>52</v>
      </c>
      <c r="P5394" s="171">
        <v>34219</v>
      </c>
      <c r="Q5394" s="31"/>
      <c r="R5394" s="83" t="s">
        <v>188</v>
      </c>
      <c r="S5394" s="31" t="s">
        <v>34</v>
      </c>
      <c r="T5394" s="31"/>
      <c r="U5394" s="168"/>
      <c r="V5394" s="149"/>
      <c r="W5394" s="140" t="str" cm="1">
        <f t="array" ref="W5394">IF(SUM(LEN(B5394:V5394))=0,"",IF(OR(OR(ISBLANK(F5394),SUM(LEN(C5394),LEN(D5394))=0),AND(NOT(E5394="Unknown"),ISBLANK(J5394)),AND(NOT(O5394="Unknown"),ISBLANK(R5394))),"Missing Information", INDEX(Table15[Entire Service Line Classification], MATCH(SUMIFS(Table15[Unique ID],Table15[System-Owned Portion],E5394,Table15[If Material Anything Other than "Lead" in Column E,Was Material Ever Previously Lead?],G5394,Table15[Customer-Owned Portion],O5394),Table15[Unique ID],0),0)))</f>
        <v>Non-lead</v>
      </c>
      <c r="X5394"/>
    </row>
    <row r="5395" spans="2:24" ht="30" x14ac:dyDescent="0.25">
      <c r="B5395" s="145" t="s">
        <v>7260</v>
      </c>
      <c r="C5395" s="31" t="s">
        <v>14884</v>
      </c>
      <c r="D5395" s="31"/>
      <c r="E5395" s="43" t="s">
        <v>52</v>
      </c>
      <c r="F5395" s="42" t="s">
        <v>34</v>
      </c>
      <c r="G5395" s="83" t="s">
        <v>34</v>
      </c>
      <c r="H5395" s="168">
        <v>34219</v>
      </c>
      <c r="I5395" s="31"/>
      <c r="J5395" s="83" t="s">
        <v>188</v>
      </c>
      <c r="K5395" s="31" t="s">
        <v>34</v>
      </c>
      <c r="L5395" s="31"/>
      <c r="M5395" s="168"/>
      <c r="N5395" s="147"/>
      <c r="O5395" s="105" t="s">
        <v>52</v>
      </c>
      <c r="P5395" s="171">
        <v>34219</v>
      </c>
      <c r="Q5395" s="31"/>
      <c r="R5395" s="83" t="s">
        <v>188</v>
      </c>
      <c r="S5395" s="31" t="s">
        <v>34</v>
      </c>
      <c r="T5395" s="31"/>
      <c r="U5395" s="168"/>
      <c r="V5395" s="149"/>
      <c r="W5395" s="140" t="str" cm="1">
        <f t="array" ref="W5395">IF(SUM(LEN(B5395:V5395))=0,"",IF(OR(OR(ISBLANK(F5395),SUM(LEN(C5395),LEN(D5395))=0),AND(NOT(E5395="Unknown"),ISBLANK(J5395)),AND(NOT(O5395="Unknown"),ISBLANK(R5395))),"Missing Information", INDEX(Table15[Entire Service Line Classification], MATCH(SUMIFS(Table15[Unique ID],Table15[System-Owned Portion],E5395,Table15[If Material Anything Other than "Lead" in Column E,Was Material Ever Previously Lead?],G5395,Table15[Customer-Owned Portion],O5395),Table15[Unique ID],0),0)))</f>
        <v>Non-lead</v>
      </c>
      <c r="X5395"/>
    </row>
    <row r="5396" spans="2:24" ht="30" x14ac:dyDescent="0.25">
      <c r="B5396" s="145" t="s">
        <v>826</v>
      </c>
      <c r="C5396" s="31" t="s">
        <v>8239</v>
      </c>
      <c r="D5396" s="31"/>
      <c r="E5396" s="43" t="s">
        <v>52</v>
      </c>
      <c r="F5396" s="42" t="s">
        <v>34</v>
      </c>
      <c r="G5396" s="83" t="s">
        <v>34</v>
      </c>
      <c r="H5396" s="168">
        <v>34213</v>
      </c>
      <c r="I5396" s="31"/>
      <c r="J5396" s="83" t="s">
        <v>188</v>
      </c>
      <c r="K5396" s="31" t="s">
        <v>34</v>
      </c>
      <c r="L5396" s="31"/>
      <c r="M5396" s="168"/>
      <c r="N5396" s="147"/>
      <c r="O5396" s="105" t="s">
        <v>52</v>
      </c>
      <c r="P5396" s="171">
        <v>34213</v>
      </c>
      <c r="Q5396" s="31"/>
      <c r="R5396" s="83" t="s">
        <v>188</v>
      </c>
      <c r="S5396" s="31" t="s">
        <v>34</v>
      </c>
      <c r="T5396" s="31"/>
      <c r="U5396" s="168"/>
      <c r="V5396" s="149"/>
      <c r="W5396" s="140" t="str" cm="1">
        <f t="array" ref="W5396">IF(SUM(LEN(B5396:V5396))=0,"",IF(OR(OR(ISBLANK(F5396),SUM(LEN(C5396),LEN(D5396))=0),AND(NOT(E5396="Unknown"),ISBLANK(J5396)),AND(NOT(O5396="Unknown"),ISBLANK(R5396))),"Missing Information", INDEX(Table15[Entire Service Line Classification], MATCH(SUMIFS(Table15[Unique ID],Table15[System-Owned Portion],E5396,Table15[If Material Anything Other than "Lead" in Column E,Was Material Ever Previously Lead?],G5396,Table15[Customer-Owned Portion],O5396),Table15[Unique ID],0),0)))</f>
        <v>Non-lead</v>
      </c>
      <c r="X5396"/>
    </row>
    <row r="5397" spans="2:24" ht="30" x14ac:dyDescent="0.25">
      <c r="B5397" s="145" t="s">
        <v>4539</v>
      </c>
      <c r="C5397" s="31" t="s">
        <v>12135</v>
      </c>
      <c r="D5397" s="31"/>
      <c r="E5397" s="43" t="s">
        <v>52</v>
      </c>
      <c r="F5397" s="42" t="s">
        <v>34</v>
      </c>
      <c r="G5397" s="83" t="s">
        <v>34</v>
      </c>
      <c r="H5397" s="168">
        <v>34211</v>
      </c>
      <c r="I5397" s="31"/>
      <c r="J5397" s="83" t="s">
        <v>188</v>
      </c>
      <c r="K5397" s="31" t="s">
        <v>34</v>
      </c>
      <c r="L5397" s="31"/>
      <c r="M5397" s="168"/>
      <c r="N5397" s="147"/>
      <c r="O5397" s="105" t="s">
        <v>52</v>
      </c>
      <c r="P5397" s="171">
        <v>34211</v>
      </c>
      <c r="Q5397" s="31"/>
      <c r="R5397" s="83" t="s">
        <v>188</v>
      </c>
      <c r="S5397" s="31" t="s">
        <v>34</v>
      </c>
      <c r="T5397" s="31"/>
      <c r="U5397" s="168"/>
      <c r="V5397" s="149"/>
      <c r="W5397" s="140" t="str" cm="1">
        <f t="array" ref="W5397">IF(SUM(LEN(B5397:V5397))=0,"",IF(OR(OR(ISBLANK(F5397),SUM(LEN(C5397),LEN(D5397))=0),AND(NOT(E5397="Unknown"),ISBLANK(J5397)),AND(NOT(O5397="Unknown"),ISBLANK(R5397))),"Missing Information", INDEX(Table15[Entire Service Line Classification], MATCH(SUMIFS(Table15[Unique ID],Table15[System-Owned Portion],E5397,Table15[If Material Anything Other than "Lead" in Column E,Was Material Ever Previously Lead?],G5397,Table15[Customer-Owned Portion],O5397),Table15[Unique ID],0),0)))</f>
        <v>Non-lead</v>
      </c>
      <c r="X5397"/>
    </row>
    <row r="5398" spans="2:24" ht="30" x14ac:dyDescent="0.25">
      <c r="B5398" s="145" t="s">
        <v>1124</v>
      </c>
      <c r="C5398" s="31" t="s">
        <v>8537</v>
      </c>
      <c r="D5398" s="31"/>
      <c r="E5398" s="43" t="s">
        <v>52</v>
      </c>
      <c r="F5398" s="42" t="s">
        <v>34</v>
      </c>
      <c r="G5398" s="83" t="s">
        <v>34</v>
      </c>
      <c r="H5398" s="168">
        <v>34204</v>
      </c>
      <c r="I5398" s="31"/>
      <c r="J5398" s="83" t="s">
        <v>188</v>
      </c>
      <c r="K5398" s="31" t="s">
        <v>34</v>
      </c>
      <c r="L5398" s="31"/>
      <c r="M5398" s="168"/>
      <c r="N5398" s="147"/>
      <c r="O5398" s="105" t="s">
        <v>52</v>
      </c>
      <c r="P5398" s="171">
        <v>34204</v>
      </c>
      <c r="Q5398" s="31"/>
      <c r="R5398" s="83" t="s">
        <v>188</v>
      </c>
      <c r="S5398" s="31" t="s">
        <v>34</v>
      </c>
      <c r="T5398" s="31"/>
      <c r="U5398" s="168"/>
      <c r="V5398" s="149"/>
      <c r="W5398" s="140" t="str" cm="1">
        <f t="array" ref="W5398">IF(SUM(LEN(B5398:V5398))=0,"",IF(OR(OR(ISBLANK(F5398),SUM(LEN(C5398),LEN(D5398))=0),AND(NOT(E5398="Unknown"),ISBLANK(J5398)),AND(NOT(O5398="Unknown"),ISBLANK(R5398))),"Missing Information", INDEX(Table15[Entire Service Line Classification], MATCH(SUMIFS(Table15[Unique ID],Table15[System-Owned Portion],E5398,Table15[If Material Anything Other than "Lead" in Column E,Was Material Ever Previously Lead?],G5398,Table15[Customer-Owned Portion],O5398),Table15[Unique ID],0),0)))</f>
        <v>Non-lead</v>
      </c>
      <c r="X5398"/>
    </row>
    <row r="5399" spans="2:24" ht="30" x14ac:dyDescent="0.25">
      <c r="B5399" s="145" t="s">
        <v>7281</v>
      </c>
      <c r="C5399" s="31" t="s">
        <v>14905</v>
      </c>
      <c r="D5399" s="31"/>
      <c r="E5399" s="43" t="s">
        <v>52</v>
      </c>
      <c r="F5399" s="42" t="s">
        <v>34</v>
      </c>
      <c r="G5399" s="83" t="s">
        <v>34</v>
      </c>
      <c r="H5399" s="168">
        <v>34191</v>
      </c>
      <c r="I5399" s="31"/>
      <c r="J5399" s="83" t="s">
        <v>188</v>
      </c>
      <c r="K5399" s="31" t="s">
        <v>34</v>
      </c>
      <c r="L5399" s="31"/>
      <c r="M5399" s="168"/>
      <c r="N5399" s="147"/>
      <c r="O5399" s="105" t="s">
        <v>52</v>
      </c>
      <c r="P5399" s="171">
        <v>34191</v>
      </c>
      <c r="Q5399" s="31"/>
      <c r="R5399" s="83" t="s">
        <v>188</v>
      </c>
      <c r="S5399" s="31" t="s">
        <v>34</v>
      </c>
      <c r="T5399" s="31"/>
      <c r="U5399" s="168"/>
      <c r="V5399" s="149"/>
      <c r="W5399" s="140" t="str" cm="1">
        <f t="array" ref="W5399">IF(SUM(LEN(B5399:V5399))=0,"",IF(OR(OR(ISBLANK(F5399),SUM(LEN(C5399),LEN(D5399))=0),AND(NOT(E5399="Unknown"),ISBLANK(J5399)),AND(NOT(O5399="Unknown"),ISBLANK(R5399))),"Missing Information", INDEX(Table15[Entire Service Line Classification], MATCH(SUMIFS(Table15[Unique ID],Table15[System-Owned Portion],E5399,Table15[If Material Anything Other than "Lead" in Column E,Was Material Ever Previously Lead?],G5399,Table15[Customer-Owned Portion],O5399),Table15[Unique ID],0),0)))</f>
        <v>Non-lead</v>
      </c>
      <c r="X5399"/>
    </row>
    <row r="5400" spans="2:24" ht="30" x14ac:dyDescent="0.25">
      <c r="B5400" s="145" t="s">
        <v>3032</v>
      </c>
      <c r="C5400" s="31" t="s">
        <v>10464</v>
      </c>
      <c r="D5400" s="31"/>
      <c r="E5400" s="43" t="s">
        <v>52</v>
      </c>
      <c r="F5400" s="42" t="s">
        <v>34</v>
      </c>
      <c r="G5400" s="83" t="s">
        <v>34</v>
      </c>
      <c r="H5400" s="168">
        <v>34184</v>
      </c>
      <c r="I5400" s="31"/>
      <c r="J5400" s="83" t="s">
        <v>188</v>
      </c>
      <c r="K5400" s="31" t="s">
        <v>34</v>
      </c>
      <c r="L5400" s="31"/>
      <c r="M5400" s="168"/>
      <c r="N5400" s="147"/>
      <c r="O5400" s="105" t="s">
        <v>52</v>
      </c>
      <c r="P5400" s="171">
        <v>34184</v>
      </c>
      <c r="Q5400" s="31"/>
      <c r="R5400" s="83" t="s">
        <v>188</v>
      </c>
      <c r="S5400" s="31" t="s">
        <v>34</v>
      </c>
      <c r="T5400" s="31"/>
      <c r="U5400" s="168"/>
      <c r="V5400" s="149"/>
      <c r="W5400" s="140" t="str" cm="1">
        <f t="array" ref="W5400">IF(SUM(LEN(B5400:V5400))=0,"",IF(OR(OR(ISBLANK(F5400),SUM(LEN(C5400),LEN(D5400))=0),AND(NOT(E5400="Unknown"),ISBLANK(J5400)),AND(NOT(O5400="Unknown"),ISBLANK(R5400))),"Missing Information", INDEX(Table15[Entire Service Line Classification], MATCH(SUMIFS(Table15[Unique ID],Table15[System-Owned Portion],E5400,Table15[If Material Anything Other than "Lead" in Column E,Was Material Ever Previously Lead?],G5400,Table15[Customer-Owned Portion],O5400),Table15[Unique ID],0),0)))</f>
        <v>Non-lead</v>
      </c>
      <c r="X5400"/>
    </row>
    <row r="5401" spans="2:24" ht="30" x14ac:dyDescent="0.25">
      <c r="B5401" s="145" t="s">
        <v>943</v>
      </c>
      <c r="C5401" s="31" t="s">
        <v>8356</v>
      </c>
      <c r="D5401" s="31"/>
      <c r="E5401" s="43" t="s">
        <v>52</v>
      </c>
      <c r="F5401" s="42" t="s">
        <v>34</v>
      </c>
      <c r="G5401" s="83" t="s">
        <v>34</v>
      </c>
      <c r="H5401" s="168">
        <v>34182</v>
      </c>
      <c r="I5401" s="31"/>
      <c r="J5401" s="83" t="s">
        <v>188</v>
      </c>
      <c r="K5401" s="31" t="s">
        <v>34</v>
      </c>
      <c r="L5401" s="31"/>
      <c r="M5401" s="168"/>
      <c r="N5401" s="147"/>
      <c r="O5401" s="105" t="s">
        <v>52</v>
      </c>
      <c r="P5401" s="171">
        <v>34182</v>
      </c>
      <c r="Q5401" s="31"/>
      <c r="R5401" s="83" t="s">
        <v>188</v>
      </c>
      <c r="S5401" s="31" t="s">
        <v>34</v>
      </c>
      <c r="T5401" s="31"/>
      <c r="U5401" s="168"/>
      <c r="V5401" s="149"/>
      <c r="W5401" s="140" t="str" cm="1">
        <f t="array" ref="W5401">IF(SUM(LEN(B5401:V5401))=0,"",IF(OR(OR(ISBLANK(F5401),SUM(LEN(C5401),LEN(D5401))=0),AND(NOT(E5401="Unknown"),ISBLANK(J5401)),AND(NOT(O5401="Unknown"),ISBLANK(R5401))),"Missing Information", INDEX(Table15[Entire Service Line Classification], MATCH(SUMIFS(Table15[Unique ID],Table15[System-Owned Portion],E5401,Table15[If Material Anything Other than "Lead" in Column E,Was Material Ever Previously Lead?],G5401,Table15[Customer-Owned Portion],O5401),Table15[Unique ID],0),0)))</f>
        <v>Non-lead</v>
      </c>
      <c r="X5401"/>
    </row>
    <row r="5402" spans="2:24" ht="30" x14ac:dyDescent="0.25">
      <c r="B5402" s="145" t="s">
        <v>5517</v>
      </c>
      <c r="C5402" s="31" t="s">
        <v>13114</v>
      </c>
      <c r="D5402" s="31"/>
      <c r="E5402" s="43" t="s">
        <v>52</v>
      </c>
      <c r="F5402" s="42" t="s">
        <v>34</v>
      </c>
      <c r="G5402" s="83" t="s">
        <v>34</v>
      </c>
      <c r="H5402" s="168">
        <v>34182</v>
      </c>
      <c r="I5402" s="31"/>
      <c r="J5402" s="83" t="s">
        <v>188</v>
      </c>
      <c r="K5402" s="31" t="s">
        <v>34</v>
      </c>
      <c r="L5402" s="31"/>
      <c r="M5402" s="168"/>
      <c r="N5402" s="147"/>
      <c r="O5402" s="105" t="s">
        <v>52</v>
      </c>
      <c r="P5402" s="171">
        <v>34182</v>
      </c>
      <c r="Q5402" s="31"/>
      <c r="R5402" s="83" t="s">
        <v>188</v>
      </c>
      <c r="S5402" s="31" t="s">
        <v>34</v>
      </c>
      <c r="T5402" s="31"/>
      <c r="U5402" s="168"/>
      <c r="V5402" s="149"/>
      <c r="W5402" s="140" t="str" cm="1">
        <f t="array" ref="W5402">IF(SUM(LEN(B5402:V5402))=0,"",IF(OR(OR(ISBLANK(F5402),SUM(LEN(C5402),LEN(D5402))=0),AND(NOT(E5402="Unknown"),ISBLANK(J5402)),AND(NOT(O5402="Unknown"),ISBLANK(R5402))),"Missing Information", INDEX(Table15[Entire Service Line Classification], MATCH(SUMIFS(Table15[Unique ID],Table15[System-Owned Portion],E5402,Table15[If Material Anything Other than "Lead" in Column E,Was Material Ever Previously Lead?],G5402,Table15[Customer-Owned Portion],O5402),Table15[Unique ID],0),0)))</f>
        <v>Non-lead</v>
      </c>
      <c r="X5402"/>
    </row>
    <row r="5403" spans="2:24" ht="30" x14ac:dyDescent="0.25">
      <c r="B5403" s="145" t="s">
        <v>7091</v>
      </c>
      <c r="C5403" s="31" t="s">
        <v>14715</v>
      </c>
      <c r="D5403" s="31"/>
      <c r="E5403" s="43" t="s">
        <v>52</v>
      </c>
      <c r="F5403" s="42" t="s">
        <v>34</v>
      </c>
      <c r="G5403" s="83" t="s">
        <v>34</v>
      </c>
      <c r="H5403" s="168">
        <v>34177</v>
      </c>
      <c r="I5403" s="31"/>
      <c r="J5403" s="83" t="s">
        <v>188</v>
      </c>
      <c r="K5403" s="31" t="s">
        <v>34</v>
      </c>
      <c r="L5403" s="31"/>
      <c r="M5403" s="168"/>
      <c r="N5403" s="147"/>
      <c r="O5403" s="105" t="s">
        <v>52</v>
      </c>
      <c r="P5403" s="171">
        <v>34177</v>
      </c>
      <c r="Q5403" s="31"/>
      <c r="R5403" s="83" t="s">
        <v>188</v>
      </c>
      <c r="S5403" s="31" t="s">
        <v>34</v>
      </c>
      <c r="T5403" s="31"/>
      <c r="U5403" s="168"/>
      <c r="V5403" s="149"/>
      <c r="W5403" s="140" t="str" cm="1">
        <f t="array" ref="W5403">IF(SUM(LEN(B5403:V5403))=0,"",IF(OR(OR(ISBLANK(F5403),SUM(LEN(C5403),LEN(D5403))=0),AND(NOT(E5403="Unknown"),ISBLANK(J5403)),AND(NOT(O5403="Unknown"),ISBLANK(R5403))),"Missing Information", INDEX(Table15[Entire Service Line Classification], MATCH(SUMIFS(Table15[Unique ID],Table15[System-Owned Portion],E5403,Table15[If Material Anything Other than "Lead" in Column E,Was Material Ever Previously Lead?],G5403,Table15[Customer-Owned Portion],O5403),Table15[Unique ID],0),0)))</f>
        <v>Non-lead</v>
      </c>
      <c r="X5403"/>
    </row>
    <row r="5404" spans="2:24" ht="30" x14ac:dyDescent="0.25">
      <c r="B5404" s="145" t="s">
        <v>7232</v>
      </c>
      <c r="C5404" s="31" t="s">
        <v>14856</v>
      </c>
      <c r="D5404" s="31"/>
      <c r="E5404" s="43" t="s">
        <v>52</v>
      </c>
      <c r="F5404" s="42" t="s">
        <v>34</v>
      </c>
      <c r="G5404" s="83" t="s">
        <v>34</v>
      </c>
      <c r="H5404" s="168">
        <v>34177</v>
      </c>
      <c r="I5404" s="31"/>
      <c r="J5404" s="83" t="s">
        <v>188</v>
      </c>
      <c r="K5404" s="31" t="s">
        <v>34</v>
      </c>
      <c r="L5404" s="31"/>
      <c r="M5404" s="168"/>
      <c r="N5404" s="147"/>
      <c r="O5404" s="105" t="s">
        <v>52</v>
      </c>
      <c r="P5404" s="171">
        <v>34177</v>
      </c>
      <c r="Q5404" s="31"/>
      <c r="R5404" s="83" t="s">
        <v>188</v>
      </c>
      <c r="S5404" s="31" t="s">
        <v>34</v>
      </c>
      <c r="T5404" s="31"/>
      <c r="U5404" s="168"/>
      <c r="V5404" s="149"/>
      <c r="W5404" s="140" t="str" cm="1">
        <f t="array" ref="W5404">IF(SUM(LEN(B5404:V5404))=0,"",IF(OR(OR(ISBLANK(F5404),SUM(LEN(C5404),LEN(D5404))=0),AND(NOT(E5404="Unknown"),ISBLANK(J5404)),AND(NOT(O5404="Unknown"),ISBLANK(R5404))),"Missing Information", INDEX(Table15[Entire Service Line Classification], MATCH(SUMIFS(Table15[Unique ID],Table15[System-Owned Portion],E5404,Table15[If Material Anything Other than "Lead" in Column E,Was Material Ever Previously Lead?],G5404,Table15[Customer-Owned Portion],O5404),Table15[Unique ID],0),0)))</f>
        <v>Non-lead</v>
      </c>
      <c r="X5404"/>
    </row>
    <row r="5405" spans="2:24" ht="30" x14ac:dyDescent="0.25">
      <c r="B5405" s="145" t="s">
        <v>7249</v>
      </c>
      <c r="C5405" s="31" t="s">
        <v>14873</v>
      </c>
      <c r="D5405" s="31"/>
      <c r="E5405" s="43" t="s">
        <v>52</v>
      </c>
      <c r="F5405" s="42" t="s">
        <v>34</v>
      </c>
      <c r="G5405" s="83" t="s">
        <v>34</v>
      </c>
      <c r="H5405" s="168">
        <v>34177</v>
      </c>
      <c r="I5405" s="31"/>
      <c r="J5405" s="83" t="s">
        <v>188</v>
      </c>
      <c r="K5405" s="31" t="s">
        <v>34</v>
      </c>
      <c r="L5405" s="31"/>
      <c r="M5405" s="168"/>
      <c r="N5405" s="147"/>
      <c r="O5405" s="105" t="s">
        <v>52</v>
      </c>
      <c r="P5405" s="171">
        <v>34177</v>
      </c>
      <c r="Q5405" s="31"/>
      <c r="R5405" s="83" t="s">
        <v>188</v>
      </c>
      <c r="S5405" s="31" t="s">
        <v>34</v>
      </c>
      <c r="T5405" s="31"/>
      <c r="U5405" s="168"/>
      <c r="V5405" s="149"/>
      <c r="W5405" s="140" t="str" cm="1">
        <f t="array" ref="W5405">IF(SUM(LEN(B5405:V5405))=0,"",IF(OR(OR(ISBLANK(F5405),SUM(LEN(C5405),LEN(D5405))=0),AND(NOT(E5405="Unknown"),ISBLANK(J5405)),AND(NOT(O5405="Unknown"),ISBLANK(R5405))),"Missing Information", INDEX(Table15[Entire Service Line Classification], MATCH(SUMIFS(Table15[Unique ID],Table15[System-Owned Portion],E5405,Table15[If Material Anything Other than "Lead" in Column E,Was Material Ever Previously Lead?],G5405,Table15[Customer-Owned Portion],O5405),Table15[Unique ID],0),0)))</f>
        <v>Non-lead</v>
      </c>
      <c r="X5405"/>
    </row>
    <row r="5406" spans="2:24" ht="30" x14ac:dyDescent="0.25">
      <c r="B5406" s="145" t="s">
        <v>2723</v>
      </c>
      <c r="C5406" s="31" t="s">
        <v>10154</v>
      </c>
      <c r="D5406" s="31"/>
      <c r="E5406" s="43" t="s">
        <v>52</v>
      </c>
      <c r="F5406" s="42" t="s">
        <v>34</v>
      </c>
      <c r="G5406" s="83" t="s">
        <v>34</v>
      </c>
      <c r="H5406" s="168">
        <v>34169</v>
      </c>
      <c r="I5406" s="31"/>
      <c r="J5406" s="83" t="s">
        <v>188</v>
      </c>
      <c r="K5406" s="31" t="s">
        <v>34</v>
      </c>
      <c r="L5406" s="31"/>
      <c r="M5406" s="168"/>
      <c r="N5406" s="147"/>
      <c r="O5406" s="105" t="s">
        <v>52</v>
      </c>
      <c r="P5406" s="171">
        <v>34169</v>
      </c>
      <c r="Q5406" s="31"/>
      <c r="R5406" s="83" t="s">
        <v>188</v>
      </c>
      <c r="S5406" s="31" t="s">
        <v>34</v>
      </c>
      <c r="T5406" s="31"/>
      <c r="U5406" s="168"/>
      <c r="V5406" s="149"/>
      <c r="W5406" s="140" t="str" cm="1">
        <f t="array" ref="W5406">IF(SUM(LEN(B5406:V5406))=0,"",IF(OR(OR(ISBLANK(F5406),SUM(LEN(C5406),LEN(D5406))=0),AND(NOT(E5406="Unknown"),ISBLANK(J5406)),AND(NOT(O5406="Unknown"),ISBLANK(R5406))),"Missing Information", INDEX(Table15[Entire Service Line Classification], MATCH(SUMIFS(Table15[Unique ID],Table15[System-Owned Portion],E5406,Table15[If Material Anything Other than "Lead" in Column E,Was Material Ever Previously Lead?],G5406,Table15[Customer-Owned Portion],O5406),Table15[Unique ID],0),0)))</f>
        <v>Non-lead</v>
      </c>
      <c r="X5406"/>
    </row>
    <row r="5407" spans="2:24" ht="30" x14ac:dyDescent="0.25">
      <c r="B5407" s="145" t="s">
        <v>882</v>
      </c>
      <c r="C5407" s="31" t="s">
        <v>8295</v>
      </c>
      <c r="D5407" s="31"/>
      <c r="E5407" s="43" t="s">
        <v>52</v>
      </c>
      <c r="F5407" s="42" t="s">
        <v>34</v>
      </c>
      <c r="G5407" s="83" t="s">
        <v>34</v>
      </c>
      <c r="H5407" s="168">
        <v>34151</v>
      </c>
      <c r="I5407" s="31"/>
      <c r="J5407" s="83" t="s">
        <v>188</v>
      </c>
      <c r="K5407" s="31" t="s">
        <v>34</v>
      </c>
      <c r="L5407" s="31"/>
      <c r="M5407" s="168"/>
      <c r="N5407" s="147"/>
      <c r="O5407" s="105" t="s">
        <v>52</v>
      </c>
      <c r="P5407" s="171">
        <v>34151</v>
      </c>
      <c r="Q5407" s="31"/>
      <c r="R5407" s="83" t="s">
        <v>188</v>
      </c>
      <c r="S5407" s="31" t="s">
        <v>34</v>
      </c>
      <c r="T5407" s="31"/>
      <c r="U5407" s="168"/>
      <c r="V5407" s="149"/>
      <c r="W5407" s="140" t="str" cm="1">
        <f t="array" ref="W5407">IF(SUM(LEN(B5407:V5407))=0,"",IF(OR(OR(ISBLANK(F5407),SUM(LEN(C5407),LEN(D5407))=0),AND(NOT(E5407="Unknown"),ISBLANK(J5407)),AND(NOT(O5407="Unknown"),ISBLANK(R5407))),"Missing Information", INDEX(Table15[Entire Service Line Classification], MATCH(SUMIFS(Table15[Unique ID],Table15[System-Owned Portion],E5407,Table15[If Material Anything Other than "Lead" in Column E,Was Material Ever Previously Lead?],G5407,Table15[Customer-Owned Portion],O5407),Table15[Unique ID],0),0)))</f>
        <v>Non-lead</v>
      </c>
      <c r="X5407"/>
    </row>
    <row r="5408" spans="2:24" ht="30" x14ac:dyDescent="0.25">
      <c r="B5408" s="145" t="s">
        <v>5520</v>
      </c>
      <c r="C5408" s="31" t="s">
        <v>13117</v>
      </c>
      <c r="D5408" s="31"/>
      <c r="E5408" s="43" t="s">
        <v>52</v>
      </c>
      <c r="F5408" s="42" t="s">
        <v>34</v>
      </c>
      <c r="G5408" s="83" t="s">
        <v>34</v>
      </c>
      <c r="H5408" s="168">
        <v>34151</v>
      </c>
      <c r="I5408" s="31"/>
      <c r="J5408" s="83" t="s">
        <v>188</v>
      </c>
      <c r="K5408" s="31" t="s">
        <v>34</v>
      </c>
      <c r="L5408" s="31"/>
      <c r="M5408" s="168"/>
      <c r="N5408" s="147"/>
      <c r="O5408" s="105" t="s">
        <v>52</v>
      </c>
      <c r="P5408" s="171">
        <v>34151</v>
      </c>
      <c r="Q5408" s="31"/>
      <c r="R5408" s="83" t="s">
        <v>188</v>
      </c>
      <c r="S5408" s="31" t="s">
        <v>34</v>
      </c>
      <c r="T5408" s="31"/>
      <c r="U5408" s="168"/>
      <c r="V5408" s="149"/>
      <c r="W5408" s="140" t="str" cm="1">
        <f t="array" ref="W5408">IF(SUM(LEN(B5408:V5408))=0,"",IF(OR(OR(ISBLANK(F5408),SUM(LEN(C5408),LEN(D5408))=0),AND(NOT(E5408="Unknown"),ISBLANK(J5408)),AND(NOT(O5408="Unknown"),ISBLANK(R5408))),"Missing Information", INDEX(Table15[Entire Service Line Classification], MATCH(SUMIFS(Table15[Unique ID],Table15[System-Owned Portion],E5408,Table15[If Material Anything Other than "Lead" in Column E,Was Material Ever Previously Lead?],G5408,Table15[Customer-Owned Portion],O5408),Table15[Unique ID],0),0)))</f>
        <v>Non-lead</v>
      </c>
      <c r="X5408"/>
    </row>
    <row r="5409" spans="2:24" ht="30" x14ac:dyDescent="0.25">
      <c r="B5409" s="145" t="s">
        <v>7070</v>
      </c>
      <c r="C5409" s="31" t="s">
        <v>14694</v>
      </c>
      <c r="D5409" s="31"/>
      <c r="E5409" s="43" t="s">
        <v>52</v>
      </c>
      <c r="F5409" s="42" t="s">
        <v>34</v>
      </c>
      <c r="G5409" s="83" t="s">
        <v>34</v>
      </c>
      <c r="H5409" s="168">
        <v>34151</v>
      </c>
      <c r="I5409" s="31"/>
      <c r="J5409" s="83" t="s">
        <v>188</v>
      </c>
      <c r="K5409" s="31" t="s">
        <v>34</v>
      </c>
      <c r="L5409" s="31"/>
      <c r="M5409" s="168"/>
      <c r="N5409" s="147"/>
      <c r="O5409" s="105" t="s">
        <v>52</v>
      </c>
      <c r="P5409" s="171">
        <v>34151</v>
      </c>
      <c r="Q5409" s="31"/>
      <c r="R5409" s="83" t="s">
        <v>188</v>
      </c>
      <c r="S5409" s="31" t="s">
        <v>34</v>
      </c>
      <c r="T5409" s="31"/>
      <c r="U5409" s="168"/>
      <c r="V5409" s="149"/>
      <c r="W5409" s="140" t="str" cm="1">
        <f t="array" ref="W5409">IF(SUM(LEN(B5409:V5409))=0,"",IF(OR(OR(ISBLANK(F5409),SUM(LEN(C5409),LEN(D5409))=0),AND(NOT(E5409="Unknown"),ISBLANK(J5409)),AND(NOT(O5409="Unknown"),ISBLANK(R5409))),"Missing Information", INDEX(Table15[Entire Service Line Classification], MATCH(SUMIFS(Table15[Unique ID],Table15[System-Owned Portion],E5409,Table15[If Material Anything Other than "Lead" in Column E,Was Material Ever Previously Lead?],G5409,Table15[Customer-Owned Portion],O5409),Table15[Unique ID],0),0)))</f>
        <v>Non-lead</v>
      </c>
      <c r="X5409"/>
    </row>
    <row r="5410" spans="2:24" ht="30" x14ac:dyDescent="0.25">
      <c r="B5410" s="145" t="s">
        <v>7173</v>
      </c>
      <c r="C5410" s="31" t="s">
        <v>14797</v>
      </c>
      <c r="D5410" s="31"/>
      <c r="E5410" s="43" t="s">
        <v>52</v>
      </c>
      <c r="F5410" s="42" t="s">
        <v>34</v>
      </c>
      <c r="G5410" s="83" t="s">
        <v>34</v>
      </c>
      <c r="H5410" s="168">
        <v>34150</v>
      </c>
      <c r="I5410" s="31"/>
      <c r="J5410" s="83" t="s">
        <v>188</v>
      </c>
      <c r="K5410" s="31" t="s">
        <v>34</v>
      </c>
      <c r="L5410" s="31"/>
      <c r="M5410" s="168"/>
      <c r="N5410" s="147"/>
      <c r="O5410" s="105" t="s">
        <v>52</v>
      </c>
      <c r="P5410" s="171">
        <v>34150</v>
      </c>
      <c r="Q5410" s="31"/>
      <c r="R5410" s="83" t="s">
        <v>188</v>
      </c>
      <c r="S5410" s="31" t="s">
        <v>34</v>
      </c>
      <c r="T5410" s="31"/>
      <c r="U5410" s="168"/>
      <c r="V5410" s="149"/>
      <c r="W5410" s="140" t="str" cm="1">
        <f t="array" ref="W5410">IF(SUM(LEN(B5410:V5410))=0,"",IF(OR(OR(ISBLANK(F5410),SUM(LEN(C5410),LEN(D5410))=0),AND(NOT(E5410="Unknown"),ISBLANK(J5410)),AND(NOT(O5410="Unknown"),ISBLANK(R5410))),"Missing Information", INDEX(Table15[Entire Service Line Classification], MATCH(SUMIFS(Table15[Unique ID],Table15[System-Owned Portion],E5410,Table15[If Material Anything Other than "Lead" in Column E,Was Material Ever Previously Lead?],G5410,Table15[Customer-Owned Portion],O5410),Table15[Unique ID],0),0)))</f>
        <v>Non-lead</v>
      </c>
      <c r="X5410"/>
    </row>
    <row r="5411" spans="2:24" ht="30" x14ac:dyDescent="0.25">
      <c r="B5411" s="145" t="s">
        <v>7306</v>
      </c>
      <c r="C5411" s="31" t="s">
        <v>14930</v>
      </c>
      <c r="D5411" s="31"/>
      <c r="E5411" s="43" t="s">
        <v>52</v>
      </c>
      <c r="F5411" s="42" t="s">
        <v>34</v>
      </c>
      <c r="G5411" s="83" t="s">
        <v>34</v>
      </c>
      <c r="H5411" s="168">
        <v>34150</v>
      </c>
      <c r="I5411" s="31"/>
      <c r="J5411" s="83" t="s">
        <v>188</v>
      </c>
      <c r="K5411" s="31" t="s">
        <v>34</v>
      </c>
      <c r="L5411" s="31"/>
      <c r="M5411" s="168"/>
      <c r="N5411" s="147"/>
      <c r="O5411" s="105" t="s">
        <v>52</v>
      </c>
      <c r="P5411" s="171">
        <v>34150</v>
      </c>
      <c r="Q5411" s="31"/>
      <c r="R5411" s="83" t="s">
        <v>188</v>
      </c>
      <c r="S5411" s="31" t="s">
        <v>34</v>
      </c>
      <c r="T5411" s="31"/>
      <c r="U5411" s="168"/>
      <c r="V5411" s="149"/>
      <c r="W5411" s="140" t="str" cm="1">
        <f t="array" ref="W5411">IF(SUM(LEN(B5411:V5411))=0,"",IF(OR(OR(ISBLANK(F5411),SUM(LEN(C5411),LEN(D5411))=0),AND(NOT(E5411="Unknown"),ISBLANK(J5411)),AND(NOT(O5411="Unknown"),ISBLANK(R5411))),"Missing Information", INDEX(Table15[Entire Service Line Classification], MATCH(SUMIFS(Table15[Unique ID],Table15[System-Owned Portion],E5411,Table15[If Material Anything Other than "Lead" in Column E,Was Material Ever Previously Lead?],G5411,Table15[Customer-Owned Portion],O5411),Table15[Unique ID],0),0)))</f>
        <v>Non-lead</v>
      </c>
      <c r="X5411"/>
    </row>
    <row r="5412" spans="2:24" ht="30" x14ac:dyDescent="0.25">
      <c r="B5412" s="145" t="s">
        <v>7344</v>
      </c>
      <c r="C5412" s="31" t="s">
        <v>14968</v>
      </c>
      <c r="D5412" s="31"/>
      <c r="E5412" s="43" t="s">
        <v>52</v>
      </c>
      <c r="F5412" s="42" t="s">
        <v>34</v>
      </c>
      <c r="G5412" s="83" t="s">
        <v>34</v>
      </c>
      <c r="H5412" s="168">
        <v>34150</v>
      </c>
      <c r="I5412" s="31"/>
      <c r="J5412" s="83" t="s">
        <v>188</v>
      </c>
      <c r="K5412" s="31" t="s">
        <v>34</v>
      </c>
      <c r="L5412" s="31"/>
      <c r="M5412" s="168"/>
      <c r="N5412" s="147"/>
      <c r="O5412" s="105" t="s">
        <v>52</v>
      </c>
      <c r="P5412" s="171">
        <v>34150</v>
      </c>
      <c r="Q5412" s="31"/>
      <c r="R5412" s="83" t="s">
        <v>188</v>
      </c>
      <c r="S5412" s="31" t="s">
        <v>34</v>
      </c>
      <c r="T5412" s="31"/>
      <c r="U5412" s="168"/>
      <c r="V5412" s="149"/>
      <c r="W5412" s="140" t="str" cm="1">
        <f t="array" ref="W5412">IF(SUM(LEN(B5412:V5412))=0,"",IF(OR(OR(ISBLANK(F5412),SUM(LEN(C5412),LEN(D5412))=0),AND(NOT(E5412="Unknown"),ISBLANK(J5412)),AND(NOT(O5412="Unknown"),ISBLANK(R5412))),"Missing Information", INDEX(Table15[Entire Service Line Classification], MATCH(SUMIFS(Table15[Unique ID],Table15[System-Owned Portion],E5412,Table15[If Material Anything Other than "Lead" in Column E,Was Material Ever Previously Lead?],G5412,Table15[Customer-Owned Portion],O5412),Table15[Unique ID],0),0)))</f>
        <v>Non-lead</v>
      </c>
      <c r="X5412"/>
    </row>
    <row r="5413" spans="2:24" ht="30" x14ac:dyDescent="0.25">
      <c r="B5413" s="145" t="s">
        <v>7250</v>
      </c>
      <c r="C5413" s="31" t="s">
        <v>14874</v>
      </c>
      <c r="D5413" s="31"/>
      <c r="E5413" s="43" t="s">
        <v>52</v>
      </c>
      <c r="F5413" s="42" t="s">
        <v>34</v>
      </c>
      <c r="G5413" s="83" t="s">
        <v>34</v>
      </c>
      <c r="H5413" s="168">
        <v>34143</v>
      </c>
      <c r="I5413" s="31"/>
      <c r="J5413" s="83" t="s">
        <v>188</v>
      </c>
      <c r="K5413" s="31" t="s">
        <v>34</v>
      </c>
      <c r="L5413" s="31"/>
      <c r="M5413" s="168"/>
      <c r="N5413" s="147"/>
      <c r="O5413" s="105" t="s">
        <v>52</v>
      </c>
      <c r="P5413" s="171">
        <v>34143</v>
      </c>
      <c r="Q5413" s="31"/>
      <c r="R5413" s="83" t="s">
        <v>188</v>
      </c>
      <c r="S5413" s="31" t="s">
        <v>34</v>
      </c>
      <c r="T5413" s="31"/>
      <c r="U5413" s="168"/>
      <c r="V5413" s="149"/>
      <c r="W5413" s="140" t="str" cm="1">
        <f t="array" ref="W5413">IF(SUM(LEN(B5413:V5413))=0,"",IF(OR(OR(ISBLANK(F5413),SUM(LEN(C5413),LEN(D5413))=0),AND(NOT(E5413="Unknown"),ISBLANK(J5413)),AND(NOT(O5413="Unknown"),ISBLANK(R5413))),"Missing Information", INDEX(Table15[Entire Service Line Classification], MATCH(SUMIFS(Table15[Unique ID],Table15[System-Owned Portion],E5413,Table15[If Material Anything Other than "Lead" in Column E,Was Material Ever Previously Lead?],G5413,Table15[Customer-Owned Portion],O5413),Table15[Unique ID],0),0)))</f>
        <v>Non-lead</v>
      </c>
      <c r="X5413"/>
    </row>
    <row r="5414" spans="2:24" ht="30" x14ac:dyDescent="0.25">
      <c r="B5414" s="145" t="s">
        <v>5475</v>
      </c>
      <c r="C5414" s="31" t="s">
        <v>13072</v>
      </c>
      <c r="D5414" s="31"/>
      <c r="E5414" s="43" t="s">
        <v>52</v>
      </c>
      <c r="F5414" s="42" t="s">
        <v>34</v>
      </c>
      <c r="G5414" s="83" t="s">
        <v>34</v>
      </c>
      <c r="H5414" s="168">
        <v>34141</v>
      </c>
      <c r="I5414" s="31"/>
      <c r="J5414" s="83" t="s">
        <v>188</v>
      </c>
      <c r="K5414" s="31" t="s">
        <v>34</v>
      </c>
      <c r="L5414" s="31"/>
      <c r="M5414" s="168"/>
      <c r="N5414" s="147"/>
      <c r="O5414" s="105" t="s">
        <v>52</v>
      </c>
      <c r="P5414" s="171">
        <v>34141</v>
      </c>
      <c r="Q5414" s="31"/>
      <c r="R5414" s="83" t="s">
        <v>188</v>
      </c>
      <c r="S5414" s="31" t="s">
        <v>34</v>
      </c>
      <c r="T5414" s="31"/>
      <c r="U5414" s="168"/>
      <c r="V5414" s="149"/>
      <c r="W5414" s="140" t="str" cm="1">
        <f t="array" ref="W5414">IF(SUM(LEN(B5414:V5414))=0,"",IF(OR(OR(ISBLANK(F5414),SUM(LEN(C5414),LEN(D5414))=0),AND(NOT(E5414="Unknown"),ISBLANK(J5414)),AND(NOT(O5414="Unknown"),ISBLANK(R5414))),"Missing Information", INDEX(Table15[Entire Service Line Classification], MATCH(SUMIFS(Table15[Unique ID],Table15[System-Owned Portion],E5414,Table15[If Material Anything Other than "Lead" in Column E,Was Material Ever Previously Lead?],G5414,Table15[Customer-Owned Portion],O5414),Table15[Unique ID],0),0)))</f>
        <v>Non-lead</v>
      </c>
      <c r="X5414"/>
    </row>
    <row r="5415" spans="2:24" ht="30" x14ac:dyDescent="0.25">
      <c r="B5415" s="145" t="s">
        <v>5285</v>
      </c>
      <c r="C5415" s="31" t="s">
        <v>12882</v>
      </c>
      <c r="D5415" s="31"/>
      <c r="E5415" s="43" t="s">
        <v>52</v>
      </c>
      <c r="F5415" s="42" t="s">
        <v>34</v>
      </c>
      <c r="G5415" s="83" t="s">
        <v>34</v>
      </c>
      <c r="H5415" s="168">
        <v>34131</v>
      </c>
      <c r="I5415" s="31"/>
      <c r="J5415" s="83" t="s">
        <v>188</v>
      </c>
      <c r="K5415" s="31" t="s">
        <v>34</v>
      </c>
      <c r="L5415" s="31"/>
      <c r="M5415" s="168"/>
      <c r="N5415" s="147"/>
      <c r="O5415" s="105" t="s">
        <v>52</v>
      </c>
      <c r="P5415" s="171">
        <v>34131</v>
      </c>
      <c r="Q5415" s="31"/>
      <c r="R5415" s="83" t="s">
        <v>188</v>
      </c>
      <c r="S5415" s="31" t="s">
        <v>34</v>
      </c>
      <c r="T5415" s="31"/>
      <c r="U5415" s="168"/>
      <c r="V5415" s="149"/>
      <c r="W5415" s="140" t="str" cm="1">
        <f t="array" ref="W5415">IF(SUM(LEN(B5415:V5415))=0,"",IF(OR(OR(ISBLANK(F5415),SUM(LEN(C5415),LEN(D5415))=0),AND(NOT(E5415="Unknown"),ISBLANK(J5415)),AND(NOT(O5415="Unknown"),ISBLANK(R5415))),"Missing Information", INDEX(Table15[Entire Service Line Classification], MATCH(SUMIFS(Table15[Unique ID],Table15[System-Owned Portion],E5415,Table15[If Material Anything Other than "Lead" in Column E,Was Material Ever Previously Lead?],G5415,Table15[Customer-Owned Portion],O5415),Table15[Unique ID],0),0)))</f>
        <v>Non-lead</v>
      </c>
      <c r="X5415"/>
    </row>
    <row r="5416" spans="2:24" ht="30" x14ac:dyDescent="0.25">
      <c r="B5416" s="145" t="s">
        <v>5315</v>
      </c>
      <c r="C5416" s="31" t="s">
        <v>12912</v>
      </c>
      <c r="D5416" s="31"/>
      <c r="E5416" s="43" t="s">
        <v>52</v>
      </c>
      <c r="F5416" s="42" t="s">
        <v>34</v>
      </c>
      <c r="G5416" s="83" t="s">
        <v>34</v>
      </c>
      <c r="H5416" s="168">
        <v>34121</v>
      </c>
      <c r="I5416" s="31"/>
      <c r="J5416" s="83" t="s">
        <v>188</v>
      </c>
      <c r="K5416" s="31" t="s">
        <v>34</v>
      </c>
      <c r="L5416" s="31"/>
      <c r="M5416" s="168"/>
      <c r="N5416" s="147"/>
      <c r="O5416" s="105" t="s">
        <v>52</v>
      </c>
      <c r="P5416" s="171">
        <v>34121</v>
      </c>
      <c r="Q5416" s="31"/>
      <c r="R5416" s="83" t="s">
        <v>188</v>
      </c>
      <c r="S5416" s="31" t="s">
        <v>34</v>
      </c>
      <c r="T5416" s="31"/>
      <c r="U5416" s="168"/>
      <c r="V5416" s="149"/>
      <c r="W5416" s="140" t="str" cm="1">
        <f t="array" ref="W5416">IF(SUM(LEN(B5416:V5416))=0,"",IF(OR(OR(ISBLANK(F5416),SUM(LEN(C5416),LEN(D5416))=0),AND(NOT(E5416="Unknown"),ISBLANK(J5416)),AND(NOT(O5416="Unknown"),ISBLANK(R5416))),"Missing Information", INDEX(Table15[Entire Service Line Classification], MATCH(SUMIFS(Table15[Unique ID],Table15[System-Owned Portion],E5416,Table15[If Material Anything Other than "Lead" in Column E,Was Material Ever Previously Lead?],G5416,Table15[Customer-Owned Portion],O5416),Table15[Unique ID],0),0)))</f>
        <v>Non-lead</v>
      </c>
      <c r="X5416"/>
    </row>
    <row r="5417" spans="2:24" ht="30" x14ac:dyDescent="0.25">
      <c r="B5417" s="145" t="s">
        <v>5758</v>
      </c>
      <c r="C5417" s="31" t="s">
        <v>13356</v>
      </c>
      <c r="D5417" s="31"/>
      <c r="E5417" s="43" t="s">
        <v>52</v>
      </c>
      <c r="F5417" s="42" t="s">
        <v>34</v>
      </c>
      <c r="G5417" s="83" t="s">
        <v>34</v>
      </c>
      <c r="H5417" s="168">
        <v>34121</v>
      </c>
      <c r="I5417" s="31"/>
      <c r="J5417" s="83" t="s">
        <v>188</v>
      </c>
      <c r="K5417" s="31" t="s">
        <v>34</v>
      </c>
      <c r="L5417" s="31"/>
      <c r="M5417" s="168"/>
      <c r="N5417" s="147"/>
      <c r="O5417" s="105" t="s">
        <v>52</v>
      </c>
      <c r="P5417" s="171">
        <v>34121</v>
      </c>
      <c r="Q5417" s="31"/>
      <c r="R5417" s="83" t="s">
        <v>188</v>
      </c>
      <c r="S5417" s="31" t="s">
        <v>34</v>
      </c>
      <c r="T5417" s="31"/>
      <c r="U5417" s="168"/>
      <c r="V5417" s="149"/>
      <c r="W5417" s="140" t="str" cm="1">
        <f t="array" ref="W5417">IF(SUM(LEN(B5417:V5417))=0,"",IF(OR(OR(ISBLANK(F5417),SUM(LEN(C5417),LEN(D5417))=0),AND(NOT(E5417="Unknown"),ISBLANK(J5417)),AND(NOT(O5417="Unknown"),ISBLANK(R5417))),"Missing Information", INDEX(Table15[Entire Service Line Classification], MATCH(SUMIFS(Table15[Unique ID],Table15[System-Owned Portion],E5417,Table15[If Material Anything Other than "Lead" in Column E,Was Material Ever Previously Lead?],G5417,Table15[Customer-Owned Portion],O5417),Table15[Unique ID],0),0)))</f>
        <v>Non-lead</v>
      </c>
      <c r="X5417"/>
    </row>
    <row r="5418" spans="2:24" ht="30" x14ac:dyDescent="0.25">
      <c r="B5418" s="145" t="s">
        <v>7301</v>
      </c>
      <c r="C5418" s="31" t="s">
        <v>14925</v>
      </c>
      <c r="D5418" s="31"/>
      <c r="E5418" s="43" t="s">
        <v>52</v>
      </c>
      <c r="F5418" s="42" t="s">
        <v>34</v>
      </c>
      <c r="G5418" s="83" t="s">
        <v>34</v>
      </c>
      <c r="H5418" s="168">
        <v>34106</v>
      </c>
      <c r="I5418" s="31"/>
      <c r="J5418" s="83" t="s">
        <v>188</v>
      </c>
      <c r="K5418" s="31" t="s">
        <v>34</v>
      </c>
      <c r="L5418" s="31"/>
      <c r="M5418" s="168"/>
      <c r="N5418" s="147"/>
      <c r="O5418" s="105" t="s">
        <v>52</v>
      </c>
      <c r="P5418" s="171">
        <v>34106</v>
      </c>
      <c r="Q5418" s="31"/>
      <c r="R5418" s="83" t="s">
        <v>188</v>
      </c>
      <c r="S5418" s="31" t="s">
        <v>34</v>
      </c>
      <c r="T5418" s="31"/>
      <c r="U5418" s="168"/>
      <c r="V5418" s="149"/>
      <c r="W5418" s="140" t="str" cm="1">
        <f t="array" ref="W5418">IF(SUM(LEN(B5418:V5418))=0,"",IF(OR(OR(ISBLANK(F5418),SUM(LEN(C5418),LEN(D5418))=0),AND(NOT(E5418="Unknown"),ISBLANK(J5418)),AND(NOT(O5418="Unknown"),ISBLANK(R5418))),"Missing Information", INDEX(Table15[Entire Service Line Classification], MATCH(SUMIFS(Table15[Unique ID],Table15[System-Owned Portion],E5418,Table15[If Material Anything Other than "Lead" in Column E,Was Material Ever Previously Lead?],G5418,Table15[Customer-Owned Portion],O5418),Table15[Unique ID],0),0)))</f>
        <v>Non-lead</v>
      </c>
      <c r="X5418"/>
    </row>
    <row r="5419" spans="2:24" ht="30" x14ac:dyDescent="0.25">
      <c r="B5419" s="145" t="s">
        <v>7314</v>
      </c>
      <c r="C5419" s="31" t="s">
        <v>14938</v>
      </c>
      <c r="D5419" s="31"/>
      <c r="E5419" s="43" t="s">
        <v>52</v>
      </c>
      <c r="F5419" s="42" t="s">
        <v>34</v>
      </c>
      <c r="G5419" s="83" t="s">
        <v>34</v>
      </c>
      <c r="H5419" s="168">
        <v>34101</v>
      </c>
      <c r="I5419" s="31"/>
      <c r="J5419" s="83" t="s">
        <v>188</v>
      </c>
      <c r="K5419" s="31" t="s">
        <v>34</v>
      </c>
      <c r="L5419" s="31"/>
      <c r="M5419" s="168"/>
      <c r="N5419" s="147"/>
      <c r="O5419" s="105" t="s">
        <v>52</v>
      </c>
      <c r="P5419" s="171">
        <v>34101</v>
      </c>
      <c r="Q5419" s="31"/>
      <c r="R5419" s="83" t="s">
        <v>188</v>
      </c>
      <c r="S5419" s="31" t="s">
        <v>34</v>
      </c>
      <c r="T5419" s="31"/>
      <c r="U5419" s="168"/>
      <c r="V5419" s="149"/>
      <c r="W5419" s="140" t="str" cm="1">
        <f t="array" ref="W5419">IF(SUM(LEN(B5419:V5419))=0,"",IF(OR(OR(ISBLANK(F5419),SUM(LEN(C5419),LEN(D5419))=0),AND(NOT(E5419="Unknown"),ISBLANK(J5419)),AND(NOT(O5419="Unknown"),ISBLANK(R5419))),"Missing Information", INDEX(Table15[Entire Service Line Classification], MATCH(SUMIFS(Table15[Unique ID],Table15[System-Owned Portion],E5419,Table15[If Material Anything Other than "Lead" in Column E,Was Material Ever Previously Lead?],G5419,Table15[Customer-Owned Portion],O5419),Table15[Unique ID],0),0)))</f>
        <v>Non-lead</v>
      </c>
      <c r="X5419"/>
    </row>
    <row r="5420" spans="2:24" ht="30" x14ac:dyDescent="0.25">
      <c r="B5420" s="145" t="s">
        <v>385</v>
      </c>
      <c r="C5420" s="31" t="s">
        <v>7800</v>
      </c>
      <c r="D5420" s="31"/>
      <c r="E5420" s="43" t="s">
        <v>52</v>
      </c>
      <c r="F5420" s="42" t="s">
        <v>34</v>
      </c>
      <c r="G5420" s="83" t="s">
        <v>34</v>
      </c>
      <c r="H5420" s="168">
        <v>34090</v>
      </c>
      <c r="I5420" s="31"/>
      <c r="J5420" s="83" t="s">
        <v>188</v>
      </c>
      <c r="K5420" s="31" t="s">
        <v>34</v>
      </c>
      <c r="L5420" s="31"/>
      <c r="M5420" s="168"/>
      <c r="N5420" s="147"/>
      <c r="O5420" s="105" t="s">
        <v>52</v>
      </c>
      <c r="P5420" s="171">
        <v>34090</v>
      </c>
      <c r="Q5420" s="31"/>
      <c r="R5420" s="83" t="s">
        <v>188</v>
      </c>
      <c r="S5420" s="31" t="s">
        <v>34</v>
      </c>
      <c r="T5420" s="31"/>
      <c r="U5420" s="168"/>
      <c r="V5420" s="149"/>
      <c r="W5420" s="140" t="str" cm="1">
        <f t="array" ref="W5420">IF(SUM(LEN(B5420:V5420))=0,"",IF(OR(OR(ISBLANK(F5420),SUM(LEN(C5420),LEN(D5420))=0),AND(NOT(E5420="Unknown"),ISBLANK(J5420)),AND(NOT(O5420="Unknown"),ISBLANK(R5420))),"Missing Information", INDEX(Table15[Entire Service Line Classification], MATCH(SUMIFS(Table15[Unique ID],Table15[System-Owned Portion],E5420,Table15[If Material Anything Other than "Lead" in Column E,Was Material Ever Previously Lead?],G5420,Table15[Customer-Owned Portion],O5420),Table15[Unique ID],0),0)))</f>
        <v>Non-lead</v>
      </c>
      <c r="X5420"/>
    </row>
    <row r="5421" spans="2:24" ht="30" x14ac:dyDescent="0.25">
      <c r="B5421" s="145" t="s">
        <v>1208</v>
      </c>
      <c r="C5421" s="31" t="s">
        <v>8621</v>
      </c>
      <c r="D5421" s="31"/>
      <c r="E5421" s="43" t="s">
        <v>52</v>
      </c>
      <c r="F5421" s="42" t="s">
        <v>34</v>
      </c>
      <c r="G5421" s="83" t="s">
        <v>34</v>
      </c>
      <c r="H5421" s="168">
        <v>34090</v>
      </c>
      <c r="I5421" s="31"/>
      <c r="J5421" s="83" t="s">
        <v>188</v>
      </c>
      <c r="K5421" s="31" t="s">
        <v>34</v>
      </c>
      <c r="L5421" s="31"/>
      <c r="M5421" s="168"/>
      <c r="N5421" s="147"/>
      <c r="O5421" s="105" t="s">
        <v>52</v>
      </c>
      <c r="P5421" s="171">
        <v>34090</v>
      </c>
      <c r="Q5421" s="31"/>
      <c r="R5421" s="83" t="s">
        <v>188</v>
      </c>
      <c r="S5421" s="31" t="s">
        <v>34</v>
      </c>
      <c r="T5421" s="31"/>
      <c r="U5421" s="168"/>
      <c r="V5421" s="149"/>
      <c r="W5421" s="140" t="str" cm="1">
        <f t="array" ref="W5421">IF(SUM(LEN(B5421:V5421))=0,"",IF(OR(OR(ISBLANK(F5421),SUM(LEN(C5421),LEN(D5421))=0),AND(NOT(E5421="Unknown"),ISBLANK(J5421)),AND(NOT(O5421="Unknown"),ISBLANK(R5421))),"Missing Information", INDEX(Table15[Entire Service Line Classification], MATCH(SUMIFS(Table15[Unique ID],Table15[System-Owned Portion],E5421,Table15[If Material Anything Other than "Lead" in Column E,Was Material Ever Previously Lead?],G5421,Table15[Customer-Owned Portion],O5421),Table15[Unique ID],0),0)))</f>
        <v>Non-lead</v>
      </c>
      <c r="X5421"/>
    </row>
    <row r="5422" spans="2:24" ht="30" x14ac:dyDescent="0.25">
      <c r="B5422" s="145" t="s">
        <v>1553</v>
      </c>
      <c r="C5422" s="31" t="s">
        <v>8970</v>
      </c>
      <c r="D5422" s="31"/>
      <c r="E5422" s="43" t="s">
        <v>52</v>
      </c>
      <c r="F5422" s="42" t="s">
        <v>34</v>
      </c>
      <c r="G5422" s="83" t="s">
        <v>34</v>
      </c>
      <c r="H5422" s="168">
        <v>34090</v>
      </c>
      <c r="I5422" s="31"/>
      <c r="J5422" s="83" t="s">
        <v>188</v>
      </c>
      <c r="K5422" s="31" t="s">
        <v>34</v>
      </c>
      <c r="L5422" s="31"/>
      <c r="M5422" s="168"/>
      <c r="N5422" s="147"/>
      <c r="O5422" s="105" t="s">
        <v>52</v>
      </c>
      <c r="P5422" s="171">
        <v>34090</v>
      </c>
      <c r="Q5422" s="31"/>
      <c r="R5422" s="83" t="s">
        <v>188</v>
      </c>
      <c r="S5422" s="31" t="s">
        <v>34</v>
      </c>
      <c r="T5422" s="31"/>
      <c r="U5422" s="168"/>
      <c r="V5422" s="149"/>
      <c r="W5422" s="140" t="str" cm="1">
        <f t="array" ref="W5422">IF(SUM(LEN(B5422:V5422))=0,"",IF(OR(OR(ISBLANK(F5422),SUM(LEN(C5422),LEN(D5422))=0),AND(NOT(E5422="Unknown"),ISBLANK(J5422)),AND(NOT(O5422="Unknown"),ISBLANK(R5422))),"Missing Information", INDEX(Table15[Entire Service Line Classification], MATCH(SUMIFS(Table15[Unique ID],Table15[System-Owned Portion],E5422,Table15[If Material Anything Other than "Lead" in Column E,Was Material Ever Previously Lead?],G5422,Table15[Customer-Owned Portion],O5422),Table15[Unique ID],0),0)))</f>
        <v>Non-lead</v>
      </c>
      <c r="X5422"/>
    </row>
    <row r="5423" spans="2:24" ht="30" x14ac:dyDescent="0.25">
      <c r="B5423" s="145" t="s">
        <v>4555</v>
      </c>
      <c r="C5423" s="31" t="s">
        <v>12151</v>
      </c>
      <c r="D5423" s="31"/>
      <c r="E5423" s="43" t="s">
        <v>52</v>
      </c>
      <c r="F5423" s="42" t="s">
        <v>34</v>
      </c>
      <c r="G5423" s="83" t="s">
        <v>34</v>
      </c>
      <c r="H5423" s="168">
        <v>34090</v>
      </c>
      <c r="I5423" s="31"/>
      <c r="J5423" s="83" t="s">
        <v>188</v>
      </c>
      <c r="K5423" s="31" t="s">
        <v>34</v>
      </c>
      <c r="L5423" s="31"/>
      <c r="M5423" s="168"/>
      <c r="N5423" s="147"/>
      <c r="O5423" s="105" t="s">
        <v>52</v>
      </c>
      <c r="P5423" s="171">
        <v>34090</v>
      </c>
      <c r="Q5423" s="31"/>
      <c r="R5423" s="83" t="s">
        <v>188</v>
      </c>
      <c r="S5423" s="31" t="s">
        <v>34</v>
      </c>
      <c r="T5423" s="31"/>
      <c r="U5423" s="168"/>
      <c r="V5423" s="149"/>
      <c r="W5423" s="140" t="str" cm="1">
        <f t="array" ref="W5423">IF(SUM(LEN(B5423:V5423))=0,"",IF(OR(OR(ISBLANK(F5423),SUM(LEN(C5423),LEN(D5423))=0),AND(NOT(E5423="Unknown"),ISBLANK(J5423)),AND(NOT(O5423="Unknown"),ISBLANK(R5423))),"Missing Information", INDEX(Table15[Entire Service Line Classification], MATCH(SUMIFS(Table15[Unique ID],Table15[System-Owned Portion],E5423,Table15[If Material Anything Other than "Lead" in Column E,Was Material Ever Previously Lead?],G5423,Table15[Customer-Owned Portion],O5423),Table15[Unique ID],0),0)))</f>
        <v>Non-lead</v>
      </c>
      <c r="X5423"/>
    </row>
    <row r="5424" spans="2:24" ht="30" x14ac:dyDescent="0.25">
      <c r="B5424" s="145" t="s">
        <v>5492</v>
      </c>
      <c r="C5424" s="31" t="s">
        <v>13089</v>
      </c>
      <c r="D5424" s="31"/>
      <c r="E5424" s="43" t="s">
        <v>52</v>
      </c>
      <c r="F5424" s="42" t="s">
        <v>34</v>
      </c>
      <c r="G5424" s="83" t="s">
        <v>34</v>
      </c>
      <c r="H5424" s="168">
        <v>34090</v>
      </c>
      <c r="I5424" s="31"/>
      <c r="J5424" s="83" t="s">
        <v>188</v>
      </c>
      <c r="K5424" s="31" t="s">
        <v>34</v>
      </c>
      <c r="L5424" s="31"/>
      <c r="M5424" s="168"/>
      <c r="N5424" s="147"/>
      <c r="O5424" s="105" t="s">
        <v>52</v>
      </c>
      <c r="P5424" s="171">
        <v>34090</v>
      </c>
      <c r="Q5424" s="31"/>
      <c r="R5424" s="83" t="s">
        <v>188</v>
      </c>
      <c r="S5424" s="31" t="s">
        <v>34</v>
      </c>
      <c r="T5424" s="31"/>
      <c r="U5424" s="168"/>
      <c r="V5424" s="149"/>
      <c r="W5424" s="140" t="str" cm="1">
        <f t="array" ref="W5424">IF(SUM(LEN(B5424:V5424))=0,"",IF(OR(OR(ISBLANK(F5424),SUM(LEN(C5424),LEN(D5424))=0),AND(NOT(E5424="Unknown"),ISBLANK(J5424)),AND(NOT(O5424="Unknown"),ISBLANK(R5424))),"Missing Information", INDEX(Table15[Entire Service Line Classification], MATCH(SUMIFS(Table15[Unique ID],Table15[System-Owned Portion],E5424,Table15[If Material Anything Other than "Lead" in Column E,Was Material Ever Previously Lead?],G5424,Table15[Customer-Owned Portion],O5424),Table15[Unique ID],0),0)))</f>
        <v>Non-lead</v>
      </c>
      <c r="X5424"/>
    </row>
    <row r="5425" spans="2:24" ht="30" x14ac:dyDescent="0.25">
      <c r="B5425" s="145" t="s">
        <v>279</v>
      </c>
      <c r="C5425" s="31" t="s">
        <v>7694</v>
      </c>
      <c r="D5425" s="31"/>
      <c r="E5425" s="43" t="s">
        <v>52</v>
      </c>
      <c r="F5425" s="42" t="s">
        <v>34</v>
      </c>
      <c r="G5425" s="83" t="s">
        <v>34</v>
      </c>
      <c r="H5425" s="168">
        <v>34071</v>
      </c>
      <c r="I5425" s="31"/>
      <c r="J5425" s="83" t="s">
        <v>188</v>
      </c>
      <c r="K5425" s="31" t="s">
        <v>34</v>
      </c>
      <c r="L5425" s="31"/>
      <c r="M5425" s="168"/>
      <c r="N5425" s="147"/>
      <c r="O5425" s="105" t="s">
        <v>52</v>
      </c>
      <c r="P5425" s="171">
        <v>34071</v>
      </c>
      <c r="Q5425" s="31"/>
      <c r="R5425" s="83" t="s">
        <v>188</v>
      </c>
      <c r="S5425" s="31" t="s">
        <v>34</v>
      </c>
      <c r="T5425" s="31"/>
      <c r="U5425" s="168"/>
      <c r="V5425" s="149"/>
      <c r="W5425" s="140" t="str" cm="1">
        <f t="array" ref="W5425">IF(SUM(LEN(B5425:V5425))=0,"",IF(OR(OR(ISBLANK(F5425),SUM(LEN(C5425),LEN(D5425))=0),AND(NOT(E5425="Unknown"),ISBLANK(J5425)),AND(NOT(O5425="Unknown"),ISBLANK(R5425))),"Missing Information", INDEX(Table15[Entire Service Line Classification], MATCH(SUMIFS(Table15[Unique ID],Table15[System-Owned Portion],E5425,Table15[If Material Anything Other than "Lead" in Column E,Was Material Ever Previously Lead?],G5425,Table15[Customer-Owned Portion],O5425),Table15[Unique ID],0),0)))</f>
        <v>Non-lead</v>
      </c>
      <c r="X5425"/>
    </row>
    <row r="5426" spans="2:24" ht="30" x14ac:dyDescent="0.25">
      <c r="B5426" s="145" t="s">
        <v>6237</v>
      </c>
      <c r="C5426" s="31" t="s">
        <v>13841</v>
      </c>
      <c r="D5426" s="31"/>
      <c r="E5426" s="43" t="s">
        <v>52</v>
      </c>
      <c r="F5426" s="42" t="s">
        <v>34</v>
      </c>
      <c r="G5426" s="83" t="s">
        <v>34</v>
      </c>
      <c r="H5426" s="168">
        <v>34060</v>
      </c>
      <c r="I5426" s="31"/>
      <c r="J5426" s="83" t="s">
        <v>188</v>
      </c>
      <c r="K5426" s="31" t="s">
        <v>34</v>
      </c>
      <c r="L5426" s="31"/>
      <c r="M5426" s="168"/>
      <c r="N5426" s="147"/>
      <c r="O5426" s="105" t="s">
        <v>52</v>
      </c>
      <c r="P5426" s="171">
        <v>34060</v>
      </c>
      <c r="Q5426" s="31"/>
      <c r="R5426" s="83" t="s">
        <v>188</v>
      </c>
      <c r="S5426" s="31" t="s">
        <v>34</v>
      </c>
      <c r="T5426" s="31"/>
      <c r="U5426" s="168"/>
      <c r="V5426" s="149"/>
      <c r="W5426" s="140" t="str" cm="1">
        <f t="array" ref="W5426">IF(SUM(LEN(B5426:V5426))=0,"",IF(OR(OR(ISBLANK(F5426),SUM(LEN(C5426),LEN(D5426))=0),AND(NOT(E5426="Unknown"),ISBLANK(J5426)),AND(NOT(O5426="Unknown"),ISBLANK(R5426))),"Missing Information", INDEX(Table15[Entire Service Line Classification], MATCH(SUMIFS(Table15[Unique ID],Table15[System-Owned Portion],E5426,Table15[If Material Anything Other than "Lead" in Column E,Was Material Ever Previously Lead?],G5426,Table15[Customer-Owned Portion],O5426),Table15[Unique ID],0),0)))</f>
        <v>Non-lead</v>
      </c>
      <c r="X5426"/>
    </row>
    <row r="5427" spans="2:24" ht="30" x14ac:dyDescent="0.25">
      <c r="B5427" s="145" t="s">
        <v>403</v>
      </c>
      <c r="C5427" s="31" t="s">
        <v>7818</v>
      </c>
      <c r="D5427" s="31"/>
      <c r="E5427" s="43" t="s">
        <v>52</v>
      </c>
      <c r="F5427" s="42" t="s">
        <v>34</v>
      </c>
      <c r="G5427" s="83" t="s">
        <v>34</v>
      </c>
      <c r="H5427" s="168">
        <v>34059</v>
      </c>
      <c r="I5427" s="31"/>
      <c r="J5427" s="83" t="s">
        <v>188</v>
      </c>
      <c r="K5427" s="31" t="s">
        <v>34</v>
      </c>
      <c r="L5427" s="31"/>
      <c r="M5427" s="168"/>
      <c r="N5427" s="147"/>
      <c r="O5427" s="105" t="s">
        <v>52</v>
      </c>
      <c r="P5427" s="171">
        <v>34059</v>
      </c>
      <c r="Q5427" s="31"/>
      <c r="R5427" s="83" t="s">
        <v>188</v>
      </c>
      <c r="S5427" s="31" t="s">
        <v>34</v>
      </c>
      <c r="T5427" s="31"/>
      <c r="U5427" s="168"/>
      <c r="V5427" s="149"/>
      <c r="W5427" s="140" t="str" cm="1">
        <f t="array" ref="W5427">IF(SUM(LEN(B5427:V5427))=0,"",IF(OR(OR(ISBLANK(F5427),SUM(LEN(C5427),LEN(D5427))=0),AND(NOT(E5427="Unknown"),ISBLANK(J5427)),AND(NOT(O5427="Unknown"),ISBLANK(R5427))),"Missing Information", INDEX(Table15[Entire Service Line Classification], MATCH(SUMIFS(Table15[Unique ID],Table15[System-Owned Portion],E5427,Table15[If Material Anything Other than "Lead" in Column E,Was Material Ever Previously Lead?],G5427,Table15[Customer-Owned Portion],O5427),Table15[Unique ID],0),0)))</f>
        <v>Non-lead</v>
      </c>
      <c r="X5427"/>
    </row>
    <row r="5428" spans="2:24" ht="30" x14ac:dyDescent="0.25">
      <c r="B5428" s="145" t="s">
        <v>841</v>
      </c>
      <c r="C5428" s="31" t="s">
        <v>8254</v>
      </c>
      <c r="D5428" s="31"/>
      <c r="E5428" s="43" t="s">
        <v>52</v>
      </c>
      <c r="F5428" s="42" t="s">
        <v>34</v>
      </c>
      <c r="G5428" s="83" t="s">
        <v>34</v>
      </c>
      <c r="H5428" s="168">
        <v>34057</v>
      </c>
      <c r="I5428" s="31"/>
      <c r="J5428" s="83" t="s">
        <v>188</v>
      </c>
      <c r="K5428" s="31" t="s">
        <v>34</v>
      </c>
      <c r="L5428" s="31"/>
      <c r="M5428" s="168"/>
      <c r="N5428" s="147"/>
      <c r="O5428" s="105" t="s">
        <v>52</v>
      </c>
      <c r="P5428" s="171">
        <v>34057</v>
      </c>
      <c r="Q5428" s="31"/>
      <c r="R5428" s="83" t="s">
        <v>188</v>
      </c>
      <c r="S5428" s="31" t="s">
        <v>34</v>
      </c>
      <c r="T5428" s="31"/>
      <c r="U5428" s="168"/>
      <c r="V5428" s="149"/>
      <c r="W5428" s="140" t="str" cm="1">
        <f t="array" ref="W5428">IF(SUM(LEN(B5428:V5428))=0,"",IF(OR(OR(ISBLANK(F5428),SUM(LEN(C5428),LEN(D5428))=0),AND(NOT(E5428="Unknown"),ISBLANK(J5428)),AND(NOT(O5428="Unknown"),ISBLANK(R5428))),"Missing Information", INDEX(Table15[Entire Service Line Classification], MATCH(SUMIFS(Table15[Unique ID],Table15[System-Owned Portion],E5428,Table15[If Material Anything Other than "Lead" in Column E,Was Material Ever Previously Lead?],G5428,Table15[Customer-Owned Portion],O5428),Table15[Unique ID],0),0)))</f>
        <v>Non-lead</v>
      </c>
      <c r="X5428"/>
    </row>
    <row r="5429" spans="2:24" ht="30" x14ac:dyDescent="0.25">
      <c r="B5429" s="145" t="s">
        <v>7321</v>
      </c>
      <c r="C5429" s="31" t="s">
        <v>14945</v>
      </c>
      <c r="D5429" s="31"/>
      <c r="E5429" s="43" t="s">
        <v>52</v>
      </c>
      <c r="F5429" s="42" t="s">
        <v>34</v>
      </c>
      <c r="G5429" s="83" t="s">
        <v>34</v>
      </c>
      <c r="H5429" s="168">
        <v>34045</v>
      </c>
      <c r="I5429" s="31"/>
      <c r="J5429" s="83" t="s">
        <v>188</v>
      </c>
      <c r="K5429" s="31" t="s">
        <v>34</v>
      </c>
      <c r="L5429" s="31"/>
      <c r="M5429" s="168"/>
      <c r="N5429" s="147"/>
      <c r="O5429" s="105" t="s">
        <v>52</v>
      </c>
      <c r="P5429" s="171">
        <v>34045</v>
      </c>
      <c r="Q5429" s="31"/>
      <c r="R5429" s="83" t="s">
        <v>188</v>
      </c>
      <c r="S5429" s="31" t="s">
        <v>34</v>
      </c>
      <c r="T5429" s="31"/>
      <c r="U5429" s="168"/>
      <c r="V5429" s="149"/>
      <c r="W5429" s="140" t="str" cm="1">
        <f t="array" ref="W5429">IF(SUM(LEN(B5429:V5429))=0,"",IF(OR(OR(ISBLANK(F5429),SUM(LEN(C5429),LEN(D5429))=0),AND(NOT(E5429="Unknown"),ISBLANK(J5429)),AND(NOT(O5429="Unknown"),ISBLANK(R5429))),"Missing Information", INDEX(Table15[Entire Service Line Classification], MATCH(SUMIFS(Table15[Unique ID],Table15[System-Owned Portion],E5429,Table15[If Material Anything Other than "Lead" in Column E,Was Material Ever Previously Lead?],G5429,Table15[Customer-Owned Portion],O5429),Table15[Unique ID],0),0)))</f>
        <v>Non-lead</v>
      </c>
      <c r="X5429"/>
    </row>
    <row r="5430" spans="2:24" ht="30" x14ac:dyDescent="0.25">
      <c r="B5430" s="145" t="s">
        <v>265</v>
      </c>
      <c r="C5430" s="31" t="s">
        <v>7680</v>
      </c>
      <c r="D5430" s="31"/>
      <c r="E5430" s="43" t="s">
        <v>52</v>
      </c>
      <c r="F5430" s="42" t="s">
        <v>34</v>
      </c>
      <c r="G5430" s="83" t="s">
        <v>34</v>
      </c>
      <c r="H5430" s="168">
        <v>34040</v>
      </c>
      <c r="I5430" s="31"/>
      <c r="J5430" s="83" t="s">
        <v>188</v>
      </c>
      <c r="K5430" s="31" t="s">
        <v>34</v>
      </c>
      <c r="L5430" s="31"/>
      <c r="M5430" s="168"/>
      <c r="N5430" s="147"/>
      <c r="O5430" s="105" t="s">
        <v>52</v>
      </c>
      <c r="P5430" s="171">
        <v>34040</v>
      </c>
      <c r="Q5430" s="31"/>
      <c r="R5430" s="83" t="s">
        <v>188</v>
      </c>
      <c r="S5430" s="31" t="s">
        <v>34</v>
      </c>
      <c r="T5430" s="31"/>
      <c r="U5430" s="168"/>
      <c r="V5430" s="149"/>
      <c r="W5430" s="140" t="str" cm="1">
        <f t="array" ref="W5430">IF(SUM(LEN(B5430:V5430))=0,"",IF(OR(OR(ISBLANK(F5430),SUM(LEN(C5430),LEN(D5430))=0),AND(NOT(E5430="Unknown"),ISBLANK(J5430)),AND(NOT(O5430="Unknown"),ISBLANK(R5430))),"Missing Information", INDEX(Table15[Entire Service Line Classification], MATCH(SUMIFS(Table15[Unique ID],Table15[System-Owned Portion],E5430,Table15[If Material Anything Other than "Lead" in Column E,Was Material Ever Previously Lead?],G5430,Table15[Customer-Owned Portion],O5430),Table15[Unique ID],0),0)))</f>
        <v>Non-lead</v>
      </c>
      <c r="X5430"/>
    </row>
    <row r="5431" spans="2:24" ht="30" x14ac:dyDescent="0.25">
      <c r="B5431" s="145" t="s">
        <v>820</v>
      </c>
      <c r="C5431" s="31" t="s">
        <v>8233</v>
      </c>
      <c r="D5431" s="31"/>
      <c r="E5431" s="43" t="s">
        <v>52</v>
      </c>
      <c r="F5431" s="42" t="s">
        <v>34</v>
      </c>
      <c r="G5431" s="83" t="s">
        <v>34</v>
      </c>
      <c r="H5431" s="168">
        <v>34032</v>
      </c>
      <c r="I5431" s="31"/>
      <c r="J5431" s="83" t="s">
        <v>188</v>
      </c>
      <c r="K5431" s="31" t="s">
        <v>34</v>
      </c>
      <c r="L5431" s="31"/>
      <c r="M5431" s="168"/>
      <c r="N5431" s="147"/>
      <c r="O5431" s="105" t="s">
        <v>52</v>
      </c>
      <c r="P5431" s="171">
        <v>34032</v>
      </c>
      <c r="Q5431" s="31"/>
      <c r="R5431" s="83" t="s">
        <v>188</v>
      </c>
      <c r="S5431" s="31" t="s">
        <v>34</v>
      </c>
      <c r="T5431" s="31"/>
      <c r="U5431" s="168"/>
      <c r="V5431" s="149"/>
      <c r="W5431" s="140" t="str" cm="1">
        <f t="array" ref="W5431">IF(SUM(LEN(B5431:V5431))=0,"",IF(OR(OR(ISBLANK(F5431),SUM(LEN(C5431),LEN(D5431))=0),AND(NOT(E5431="Unknown"),ISBLANK(J5431)),AND(NOT(O5431="Unknown"),ISBLANK(R5431))),"Missing Information", INDEX(Table15[Entire Service Line Classification], MATCH(SUMIFS(Table15[Unique ID],Table15[System-Owned Portion],E5431,Table15[If Material Anything Other than "Lead" in Column E,Was Material Ever Previously Lead?],G5431,Table15[Customer-Owned Portion],O5431),Table15[Unique ID],0),0)))</f>
        <v>Non-lead</v>
      </c>
      <c r="X5431"/>
    </row>
    <row r="5432" spans="2:24" ht="30" x14ac:dyDescent="0.25">
      <c r="B5432" s="145" t="s">
        <v>889</v>
      </c>
      <c r="C5432" s="31" t="s">
        <v>8302</v>
      </c>
      <c r="D5432" s="31"/>
      <c r="E5432" s="43" t="s">
        <v>52</v>
      </c>
      <c r="F5432" s="42" t="s">
        <v>34</v>
      </c>
      <c r="G5432" s="83" t="s">
        <v>34</v>
      </c>
      <c r="H5432" s="168">
        <v>34032</v>
      </c>
      <c r="I5432" s="31"/>
      <c r="J5432" s="83" t="s">
        <v>188</v>
      </c>
      <c r="K5432" s="31" t="s">
        <v>34</v>
      </c>
      <c r="L5432" s="31"/>
      <c r="M5432" s="168"/>
      <c r="N5432" s="147"/>
      <c r="O5432" s="105" t="s">
        <v>52</v>
      </c>
      <c r="P5432" s="171">
        <v>34032</v>
      </c>
      <c r="Q5432" s="31"/>
      <c r="R5432" s="83" t="s">
        <v>188</v>
      </c>
      <c r="S5432" s="31" t="s">
        <v>34</v>
      </c>
      <c r="T5432" s="31"/>
      <c r="U5432" s="168"/>
      <c r="V5432" s="149"/>
      <c r="W5432" s="140" t="str" cm="1">
        <f t="array" ref="W5432">IF(SUM(LEN(B5432:V5432))=0,"",IF(OR(OR(ISBLANK(F5432),SUM(LEN(C5432),LEN(D5432))=0),AND(NOT(E5432="Unknown"),ISBLANK(J5432)),AND(NOT(O5432="Unknown"),ISBLANK(R5432))),"Missing Information", INDEX(Table15[Entire Service Line Classification], MATCH(SUMIFS(Table15[Unique ID],Table15[System-Owned Portion],E5432,Table15[If Material Anything Other than "Lead" in Column E,Was Material Ever Previously Lead?],G5432,Table15[Customer-Owned Portion],O5432),Table15[Unique ID],0),0)))</f>
        <v>Non-lead</v>
      </c>
      <c r="X5432"/>
    </row>
    <row r="5433" spans="2:24" ht="30" x14ac:dyDescent="0.25">
      <c r="B5433" s="145" t="s">
        <v>891</v>
      </c>
      <c r="C5433" s="31" t="s">
        <v>8304</v>
      </c>
      <c r="D5433" s="31"/>
      <c r="E5433" s="43" t="s">
        <v>52</v>
      </c>
      <c r="F5433" s="42" t="s">
        <v>34</v>
      </c>
      <c r="G5433" s="83" t="s">
        <v>34</v>
      </c>
      <c r="H5433" s="168">
        <v>34032</v>
      </c>
      <c r="I5433" s="31"/>
      <c r="J5433" s="83" t="s">
        <v>188</v>
      </c>
      <c r="K5433" s="31" t="s">
        <v>34</v>
      </c>
      <c r="L5433" s="31"/>
      <c r="M5433" s="168"/>
      <c r="N5433" s="147"/>
      <c r="O5433" s="105" t="s">
        <v>52</v>
      </c>
      <c r="P5433" s="171">
        <v>34032</v>
      </c>
      <c r="Q5433" s="31"/>
      <c r="R5433" s="83" t="s">
        <v>188</v>
      </c>
      <c r="S5433" s="31" t="s">
        <v>34</v>
      </c>
      <c r="T5433" s="31"/>
      <c r="U5433" s="168"/>
      <c r="V5433" s="149"/>
      <c r="W5433" s="140" t="str" cm="1">
        <f t="array" ref="W5433">IF(SUM(LEN(B5433:V5433))=0,"",IF(OR(OR(ISBLANK(F5433),SUM(LEN(C5433),LEN(D5433))=0),AND(NOT(E5433="Unknown"),ISBLANK(J5433)),AND(NOT(O5433="Unknown"),ISBLANK(R5433))),"Missing Information", INDEX(Table15[Entire Service Line Classification], MATCH(SUMIFS(Table15[Unique ID],Table15[System-Owned Portion],E5433,Table15[If Material Anything Other than "Lead" in Column E,Was Material Ever Previously Lead?],G5433,Table15[Customer-Owned Portion],O5433),Table15[Unique ID],0),0)))</f>
        <v>Non-lead</v>
      </c>
      <c r="X5433"/>
    </row>
    <row r="5434" spans="2:24" ht="30" x14ac:dyDescent="0.25">
      <c r="B5434" s="145" t="s">
        <v>893</v>
      </c>
      <c r="C5434" s="31" t="s">
        <v>8306</v>
      </c>
      <c r="D5434" s="31"/>
      <c r="E5434" s="43" t="s">
        <v>52</v>
      </c>
      <c r="F5434" s="42" t="s">
        <v>34</v>
      </c>
      <c r="G5434" s="83" t="s">
        <v>34</v>
      </c>
      <c r="H5434" s="168">
        <v>34032</v>
      </c>
      <c r="I5434" s="31"/>
      <c r="J5434" s="83" t="s">
        <v>188</v>
      </c>
      <c r="K5434" s="31" t="s">
        <v>34</v>
      </c>
      <c r="L5434" s="31"/>
      <c r="M5434" s="168"/>
      <c r="N5434" s="147"/>
      <c r="O5434" s="105" t="s">
        <v>52</v>
      </c>
      <c r="P5434" s="171">
        <v>34032</v>
      </c>
      <c r="Q5434" s="31"/>
      <c r="R5434" s="83" t="s">
        <v>188</v>
      </c>
      <c r="S5434" s="31" t="s">
        <v>34</v>
      </c>
      <c r="T5434" s="31"/>
      <c r="U5434" s="168"/>
      <c r="V5434" s="149"/>
      <c r="W5434" s="140" t="str" cm="1">
        <f t="array" ref="W5434">IF(SUM(LEN(B5434:V5434))=0,"",IF(OR(OR(ISBLANK(F5434),SUM(LEN(C5434),LEN(D5434))=0),AND(NOT(E5434="Unknown"),ISBLANK(J5434)),AND(NOT(O5434="Unknown"),ISBLANK(R5434))),"Missing Information", INDEX(Table15[Entire Service Line Classification], MATCH(SUMIFS(Table15[Unique ID],Table15[System-Owned Portion],E5434,Table15[If Material Anything Other than "Lead" in Column E,Was Material Ever Previously Lead?],G5434,Table15[Customer-Owned Portion],O5434),Table15[Unique ID],0),0)))</f>
        <v>Non-lead</v>
      </c>
      <c r="X5434"/>
    </row>
    <row r="5435" spans="2:24" ht="30" x14ac:dyDescent="0.25">
      <c r="B5435" s="145" t="s">
        <v>1063</v>
      </c>
      <c r="C5435" s="31" t="s">
        <v>8476</v>
      </c>
      <c r="D5435" s="31"/>
      <c r="E5435" s="43" t="s">
        <v>52</v>
      </c>
      <c r="F5435" s="42" t="s">
        <v>34</v>
      </c>
      <c r="G5435" s="83" t="s">
        <v>34</v>
      </c>
      <c r="H5435" s="168">
        <v>34032</v>
      </c>
      <c r="I5435" s="31"/>
      <c r="J5435" s="83" t="s">
        <v>188</v>
      </c>
      <c r="K5435" s="31" t="s">
        <v>34</v>
      </c>
      <c r="L5435" s="31"/>
      <c r="M5435" s="168"/>
      <c r="N5435" s="147"/>
      <c r="O5435" s="105" t="s">
        <v>52</v>
      </c>
      <c r="P5435" s="171">
        <v>34032</v>
      </c>
      <c r="Q5435" s="31"/>
      <c r="R5435" s="83" t="s">
        <v>188</v>
      </c>
      <c r="S5435" s="31" t="s">
        <v>34</v>
      </c>
      <c r="T5435" s="31"/>
      <c r="U5435" s="168"/>
      <c r="V5435" s="149"/>
      <c r="W5435" s="140" t="str" cm="1">
        <f t="array" ref="W5435">IF(SUM(LEN(B5435:V5435))=0,"",IF(OR(OR(ISBLANK(F5435),SUM(LEN(C5435),LEN(D5435))=0),AND(NOT(E5435="Unknown"),ISBLANK(J5435)),AND(NOT(O5435="Unknown"),ISBLANK(R5435))),"Missing Information", INDEX(Table15[Entire Service Line Classification], MATCH(SUMIFS(Table15[Unique ID],Table15[System-Owned Portion],E5435,Table15[If Material Anything Other than "Lead" in Column E,Was Material Ever Previously Lead?],G5435,Table15[Customer-Owned Portion],O5435),Table15[Unique ID],0),0)))</f>
        <v>Non-lead</v>
      </c>
      <c r="X5435"/>
    </row>
    <row r="5436" spans="2:24" ht="30" x14ac:dyDescent="0.25">
      <c r="B5436" s="145" t="s">
        <v>1077</v>
      </c>
      <c r="C5436" s="31" t="s">
        <v>8490</v>
      </c>
      <c r="D5436" s="31"/>
      <c r="E5436" s="43" t="s">
        <v>52</v>
      </c>
      <c r="F5436" s="42" t="s">
        <v>34</v>
      </c>
      <c r="G5436" s="83" t="s">
        <v>34</v>
      </c>
      <c r="H5436" s="168">
        <v>34032</v>
      </c>
      <c r="I5436" s="31"/>
      <c r="J5436" s="83" t="s">
        <v>188</v>
      </c>
      <c r="K5436" s="31" t="s">
        <v>34</v>
      </c>
      <c r="L5436" s="31"/>
      <c r="M5436" s="168"/>
      <c r="N5436" s="147"/>
      <c r="O5436" s="105" t="s">
        <v>52</v>
      </c>
      <c r="P5436" s="171">
        <v>34032</v>
      </c>
      <c r="Q5436" s="31"/>
      <c r="R5436" s="83" t="s">
        <v>188</v>
      </c>
      <c r="S5436" s="31" t="s">
        <v>34</v>
      </c>
      <c r="T5436" s="31"/>
      <c r="U5436" s="168"/>
      <c r="V5436" s="149"/>
      <c r="W5436" s="140" t="str" cm="1">
        <f t="array" ref="W5436">IF(SUM(LEN(B5436:V5436))=0,"",IF(OR(OR(ISBLANK(F5436),SUM(LEN(C5436),LEN(D5436))=0),AND(NOT(E5436="Unknown"),ISBLANK(J5436)),AND(NOT(O5436="Unknown"),ISBLANK(R5436))),"Missing Information", INDEX(Table15[Entire Service Line Classification], MATCH(SUMIFS(Table15[Unique ID],Table15[System-Owned Portion],E5436,Table15[If Material Anything Other than "Lead" in Column E,Was Material Ever Previously Lead?],G5436,Table15[Customer-Owned Portion],O5436),Table15[Unique ID],0),0)))</f>
        <v>Non-lead</v>
      </c>
      <c r="X5436"/>
    </row>
    <row r="5437" spans="2:24" ht="30" x14ac:dyDescent="0.25">
      <c r="B5437" s="145" t="s">
        <v>1128</v>
      </c>
      <c r="C5437" s="31" t="s">
        <v>8541</v>
      </c>
      <c r="D5437" s="31"/>
      <c r="E5437" s="43" t="s">
        <v>52</v>
      </c>
      <c r="F5437" s="42" t="s">
        <v>34</v>
      </c>
      <c r="G5437" s="83" t="s">
        <v>34</v>
      </c>
      <c r="H5437" s="168">
        <v>34032</v>
      </c>
      <c r="I5437" s="31"/>
      <c r="J5437" s="83" t="s">
        <v>188</v>
      </c>
      <c r="K5437" s="31" t="s">
        <v>34</v>
      </c>
      <c r="L5437" s="31"/>
      <c r="M5437" s="168"/>
      <c r="N5437" s="147"/>
      <c r="O5437" s="105" t="s">
        <v>52</v>
      </c>
      <c r="P5437" s="171">
        <v>34032</v>
      </c>
      <c r="Q5437" s="31"/>
      <c r="R5437" s="83" t="s">
        <v>188</v>
      </c>
      <c r="S5437" s="31" t="s">
        <v>34</v>
      </c>
      <c r="T5437" s="31"/>
      <c r="U5437" s="168"/>
      <c r="V5437" s="149"/>
      <c r="W5437" s="140" t="str" cm="1">
        <f t="array" ref="W5437">IF(SUM(LEN(B5437:V5437))=0,"",IF(OR(OR(ISBLANK(F5437),SUM(LEN(C5437),LEN(D5437))=0),AND(NOT(E5437="Unknown"),ISBLANK(J5437)),AND(NOT(O5437="Unknown"),ISBLANK(R5437))),"Missing Information", INDEX(Table15[Entire Service Line Classification], MATCH(SUMIFS(Table15[Unique ID],Table15[System-Owned Portion],E5437,Table15[If Material Anything Other than "Lead" in Column E,Was Material Ever Previously Lead?],G5437,Table15[Customer-Owned Portion],O5437),Table15[Unique ID],0),0)))</f>
        <v>Non-lead</v>
      </c>
      <c r="X5437"/>
    </row>
    <row r="5438" spans="2:24" ht="30" x14ac:dyDescent="0.25">
      <c r="B5438" s="145" t="s">
        <v>7072</v>
      </c>
      <c r="C5438" s="31" t="s">
        <v>14696</v>
      </c>
      <c r="D5438" s="31"/>
      <c r="E5438" s="43" t="s">
        <v>52</v>
      </c>
      <c r="F5438" s="42" t="s">
        <v>34</v>
      </c>
      <c r="G5438" s="83" t="s">
        <v>34</v>
      </c>
      <c r="H5438" s="168">
        <v>34030</v>
      </c>
      <c r="I5438" s="31"/>
      <c r="J5438" s="83" t="s">
        <v>188</v>
      </c>
      <c r="K5438" s="31" t="s">
        <v>34</v>
      </c>
      <c r="L5438" s="31"/>
      <c r="M5438" s="168"/>
      <c r="N5438" s="147"/>
      <c r="O5438" s="105" t="s">
        <v>52</v>
      </c>
      <c r="P5438" s="171">
        <v>34030</v>
      </c>
      <c r="Q5438" s="31"/>
      <c r="R5438" s="83" t="s">
        <v>188</v>
      </c>
      <c r="S5438" s="31" t="s">
        <v>34</v>
      </c>
      <c r="T5438" s="31"/>
      <c r="U5438" s="168"/>
      <c r="V5438" s="149"/>
      <c r="W5438" s="140" t="str" cm="1">
        <f t="array" ref="W5438">IF(SUM(LEN(B5438:V5438))=0,"",IF(OR(OR(ISBLANK(F5438),SUM(LEN(C5438),LEN(D5438))=0),AND(NOT(E5438="Unknown"),ISBLANK(J5438)),AND(NOT(O5438="Unknown"),ISBLANK(R5438))),"Missing Information", INDEX(Table15[Entire Service Line Classification], MATCH(SUMIFS(Table15[Unique ID],Table15[System-Owned Portion],E5438,Table15[If Material Anything Other than "Lead" in Column E,Was Material Ever Previously Lead?],G5438,Table15[Customer-Owned Portion],O5438),Table15[Unique ID],0),0)))</f>
        <v>Non-lead</v>
      </c>
      <c r="X5438"/>
    </row>
    <row r="5439" spans="2:24" ht="30" x14ac:dyDescent="0.25">
      <c r="B5439" s="145" t="s">
        <v>5559</v>
      </c>
      <c r="C5439" s="31" t="s">
        <v>13156</v>
      </c>
      <c r="D5439" s="31"/>
      <c r="E5439" s="43" t="s">
        <v>52</v>
      </c>
      <c r="F5439" s="42" t="s">
        <v>34</v>
      </c>
      <c r="G5439" s="83" t="s">
        <v>34</v>
      </c>
      <c r="H5439" s="168">
        <v>34029</v>
      </c>
      <c r="I5439" s="31"/>
      <c r="J5439" s="83" t="s">
        <v>188</v>
      </c>
      <c r="K5439" s="31" t="s">
        <v>34</v>
      </c>
      <c r="L5439" s="31"/>
      <c r="M5439" s="168"/>
      <c r="N5439" s="147"/>
      <c r="O5439" s="105" t="s">
        <v>52</v>
      </c>
      <c r="P5439" s="171">
        <v>34029</v>
      </c>
      <c r="Q5439" s="31"/>
      <c r="R5439" s="83" t="s">
        <v>188</v>
      </c>
      <c r="S5439" s="31" t="s">
        <v>34</v>
      </c>
      <c r="T5439" s="31"/>
      <c r="U5439" s="168"/>
      <c r="V5439" s="149"/>
      <c r="W5439" s="140" t="str" cm="1">
        <f t="array" ref="W5439">IF(SUM(LEN(B5439:V5439))=0,"",IF(OR(OR(ISBLANK(F5439),SUM(LEN(C5439),LEN(D5439))=0),AND(NOT(E5439="Unknown"),ISBLANK(J5439)),AND(NOT(O5439="Unknown"),ISBLANK(R5439))),"Missing Information", INDEX(Table15[Entire Service Line Classification], MATCH(SUMIFS(Table15[Unique ID],Table15[System-Owned Portion],E5439,Table15[If Material Anything Other than "Lead" in Column E,Was Material Ever Previously Lead?],G5439,Table15[Customer-Owned Portion],O5439),Table15[Unique ID],0),0)))</f>
        <v>Non-lead</v>
      </c>
      <c r="X5439"/>
    </row>
    <row r="5440" spans="2:24" ht="30" x14ac:dyDescent="0.25">
      <c r="B5440" s="145" t="s">
        <v>944</v>
      </c>
      <c r="C5440" s="31" t="s">
        <v>8357</v>
      </c>
      <c r="D5440" s="31"/>
      <c r="E5440" s="43" t="s">
        <v>52</v>
      </c>
      <c r="F5440" s="42" t="s">
        <v>34</v>
      </c>
      <c r="G5440" s="83" t="s">
        <v>34</v>
      </c>
      <c r="H5440" s="168">
        <v>34024</v>
      </c>
      <c r="I5440" s="31"/>
      <c r="J5440" s="83" t="s">
        <v>188</v>
      </c>
      <c r="K5440" s="31" t="s">
        <v>34</v>
      </c>
      <c r="L5440" s="31"/>
      <c r="M5440" s="168"/>
      <c r="N5440" s="147"/>
      <c r="O5440" s="105" t="s">
        <v>52</v>
      </c>
      <c r="P5440" s="171">
        <v>34024</v>
      </c>
      <c r="Q5440" s="31"/>
      <c r="R5440" s="83" t="s">
        <v>188</v>
      </c>
      <c r="S5440" s="31" t="s">
        <v>34</v>
      </c>
      <c r="T5440" s="31"/>
      <c r="U5440" s="168"/>
      <c r="V5440" s="149"/>
      <c r="W5440" s="140" t="str" cm="1">
        <f t="array" ref="W5440">IF(SUM(LEN(B5440:V5440))=0,"",IF(OR(OR(ISBLANK(F5440),SUM(LEN(C5440),LEN(D5440))=0),AND(NOT(E5440="Unknown"),ISBLANK(J5440)),AND(NOT(O5440="Unknown"),ISBLANK(R5440))),"Missing Information", INDEX(Table15[Entire Service Line Classification], MATCH(SUMIFS(Table15[Unique ID],Table15[System-Owned Portion],E5440,Table15[If Material Anything Other than "Lead" in Column E,Was Material Ever Previously Lead?],G5440,Table15[Customer-Owned Portion],O5440),Table15[Unique ID],0),0)))</f>
        <v>Non-lead</v>
      </c>
      <c r="X5440"/>
    </row>
    <row r="5441" spans="2:24" ht="30" x14ac:dyDescent="0.25">
      <c r="B5441" s="145" t="s">
        <v>1108</v>
      </c>
      <c r="C5441" s="31" t="s">
        <v>8521</v>
      </c>
      <c r="D5441" s="31"/>
      <c r="E5441" s="43" t="s">
        <v>52</v>
      </c>
      <c r="F5441" s="42" t="s">
        <v>34</v>
      </c>
      <c r="G5441" s="83" t="s">
        <v>34</v>
      </c>
      <c r="H5441" s="168">
        <v>34023</v>
      </c>
      <c r="I5441" s="31"/>
      <c r="J5441" s="83" t="s">
        <v>188</v>
      </c>
      <c r="K5441" s="31" t="s">
        <v>34</v>
      </c>
      <c r="L5441" s="31"/>
      <c r="M5441" s="168"/>
      <c r="N5441" s="147"/>
      <c r="O5441" s="105" t="s">
        <v>52</v>
      </c>
      <c r="P5441" s="171">
        <v>34023</v>
      </c>
      <c r="Q5441" s="31"/>
      <c r="R5441" s="83" t="s">
        <v>188</v>
      </c>
      <c r="S5441" s="31" t="s">
        <v>34</v>
      </c>
      <c r="T5441" s="31"/>
      <c r="U5441" s="168"/>
      <c r="V5441" s="149"/>
      <c r="W5441" s="140" t="str" cm="1">
        <f t="array" ref="W5441">IF(SUM(LEN(B5441:V5441))=0,"",IF(OR(OR(ISBLANK(F5441),SUM(LEN(C5441),LEN(D5441))=0),AND(NOT(E5441="Unknown"),ISBLANK(J5441)),AND(NOT(O5441="Unknown"),ISBLANK(R5441))),"Missing Information", INDEX(Table15[Entire Service Line Classification], MATCH(SUMIFS(Table15[Unique ID],Table15[System-Owned Portion],E5441,Table15[If Material Anything Other than "Lead" in Column E,Was Material Ever Previously Lead?],G5441,Table15[Customer-Owned Portion],O5441),Table15[Unique ID],0),0)))</f>
        <v>Non-lead</v>
      </c>
      <c r="X5441"/>
    </row>
    <row r="5442" spans="2:24" ht="30" x14ac:dyDescent="0.25">
      <c r="B5442" s="145" t="s">
        <v>446</v>
      </c>
      <c r="C5442" s="31" t="s">
        <v>7861</v>
      </c>
      <c r="D5442" s="31"/>
      <c r="E5442" s="43" t="s">
        <v>52</v>
      </c>
      <c r="F5442" s="42" t="s">
        <v>34</v>
      </c>
      <c r="G5442" s="83" t="s">
        <v>34</v>
      </c>
      <c r="H5442" s="168">
        <v>34015</v>
      </c>
      <c r="I5442" s="31"/>
      <c r="J5442" s="83" t="s">
        <v>188</v>
      </c>
      <c r="K5442" s="31" t="s">
        <v>34</v>
      </c>
      <c r="L5442" s="31"/>
      <c r="M5442" s="168"/>
      <c r="N5442" s="147"/>
      <c r="O5442" s="105" t="s">
        <v>52</v>
      </c>
      <c r="P5442" s="171">
        <v>34015</v>
      </c>
      <c r="Q5442" s="31"/>
      <c r="R5442" s="83" t="s">
        <v>188</v>
      </c>
      <c r="S5442" s="31" t="s">
        <v>34</v>
      </c>
      <c r="T5442" s="31"/>
      <c r="U5442" s="168"/>
      <c r="V5442" s="149"/>
      <c r="W5442" s="140" t="str" cm="1">
        <f t="array" ref="W5442">IF(SUM(LEN(B5442:V5442))=0,"",IF(OR(OR(ISBLANK(F5442),SUM(LEN(C5442),LEN(D5442))=0),AND(NOT(E5442="Unknown"),ISBLANK(J5442)),AND(NOT(O5442="Unknown"),ISBLANK(R5442))),"Missing Information", INDEX(Table15[Entire Service Line Classification], MATCH(SUMIFS(Table15[Unique ID],Table15[System-Owned Portion],E5442,Table15[If Material Anything Other than "Lead" in Column E,Was Material Ever Previously Lead?],G5442,Table15[Customer-Owned Portion],O5442),Table15[Unique ID],0),0)))</f>
        <v>Non-lead</v>
      </c>
      <c r="X5442"/>
    </row>
    <row r="5443" spans="2:24" ht="30" x14ac:dyDescent="0.25">
      <c r="B5443" s="145" t="s">
        <v>1703</v>
      </c>
      <c r="C5443" s="31" t="s">
        <v>9127</v>
      </c>
      <c r="D5443" s="31"/>
      <c r="E5443" s="43" t="s">
        <v>52</v>
      </c>
      <c r="F5443" s="42" t="s">
        <v>34</v>
      </c>
      <c r="G5443" s="83" t="s">
        <v>34</v>
      </c>
      <c r="H5443" s="168">
        <v>34015</v>
      </c>
      <c r="I5443" s="31"/>
      <c r="J5443" s="83" t="s">
        <v>188</v>
      </c>
      <c r="K5443" s="31" t="s">
        <v>34</v>
      </c>
      <c r="L5443" s="31"/>
      <c r="M5443" s="168"/>
      <c r="N5443" s="147"/>
      <c r="O5443" s="105" t="s">
        <v>52</v>
      </c>
      <c r="P5443" s="171">
        <v>34015</v>
      </c>
      <c r="Q5443" s="31"/>
      <c r="R5443" s="83" t="s">
        <v>188</v>
      </c>
      <c r="S5443" s="31" t="s">
        <v>34</v>
      </c>
      <c r="T5443" s="31"/>
      <c r="U5443" s="168"/>
      <c r="V5443" s="149"/>
      <c r="W5443" s="140" t="str" cm="1">
        <f t="array" ref="W5443">IF(SUM(LEN(B5443:V5443))=0,"",IF(OR(OR(ISBLANK(F5443),SUM(LEN(C5443),LEN(D5443))=0),AND(NOT(E5443="Unknown"),ISBLANK(J5443)),AND(NOT(O5443="Unknown"),ISBLANK(R5443))),"Missing Information", INDEX(Table15[Entire Service Line Classification], MATCH(SUMIFS(Table15[Unique ID],Table15[System-Owned Portion],E5443,Table15[If Material Anything Other than "Lead" in Column E,Was Material Ever Previously Lead?],G5443,Table15[Customer-Owned Portion],O5443),Table15[Unique ID],0),0)))</f>
        <v>Non-lead</v>
      </c>
      <c r="X5443"/>
    </row>
    <row r="5444" spans="2:24" ht="30" x14ac:dyDescent="0.25">
      <c r="B5444" s="145" t="s">
        <v>2726</v>
      </c>
      <c r="C5444" s="31" t="s">
        <v>10157</v>
      </c>
      <c r="D5444" s="31"/>
      <c r="E5444" s="43" t="s">
        <v>52</v>
      </c>
      <c r="F5444" s="42" t="s">
        <v>34</v>
      </c>
      <c r="G5444" s="83" t="s">
        <v>34</v>
      </c>
      <c r="H5444" s="168">
        <v>34015</v>
      </c>
      <c r="I5444" s="31"/>
      <c r="J5444" s="83" t="s">
        <v>188</v>
      </c>
      <c r="K5444" s="31" t="s">
        <v>34</v>
      </c>
      <c r="L5444" s="31"/>
      <c r="M5444" s="168"/>
      <c r="N5444" s="147"/>
      <c r="O5444" s="105" t="s">
        <v>52</v>
      </c>
      <c r="P5444" s="171">
        <v>34015</v>
      </c>
      <c r="Q5444" s="31"/>
      <c r="R5444" s="83" t="s">
        <v>188</v>
      </c>
      <c r="S5444" s="31" t="s">
        <v>34</v>
      </c>
      <c r="T5444" s="31"/>
      <c r="U5444" s="168"/>
      <c r="V5444" s="149"/>
      <c r="W5444" s="140" t="str" cm="1">
        <f t="array" ref="W5444">IF(SUM(LEN(B5444:V5444))=0,"",IF(OR(OR(ISBLANK(F5444),SUM(LEN(C5444),LEN(D5444))=0),AND(NOT(E5444="Unknown"),ISBLANK(J5444)),AND(NOT(O5444="Unknown"),ISBLANK(R5444))),"Missing Information", INDEX(Table15[Entire Service Line Classification], MATCH(SUMIFS(Table15[Unique ID],Table15[System-Owned Portion],E5444,Table15[If Material Anything Other than "Lead" in Column E,Was Material Ever Previously Lead?],G5444,Table15[Customer-Owned Portion],O5444),Table15[Unique ID],0),0)))</f>
        <v>Non-lead</v>
      </c>
      <c r="X5444"/>
    </row>
    <row r="5445" spans="2:24" ht="30" x14ac:dyDescent="0.25">
      <c r="B5445" s="145" t="s">
        <v>6569</v>
      </c>
      <c r="C5445" s="31" t="s">
        <v>14172</v>
      </c>
      <c r="D5445" s="31"/>
      <c r="E5445" s="43" t="s">
        <v>52</v>
      </c>
      <c r="F5445" s="42" t="s">
        <v>34</v>
      </c>
      <c r="G5445" s="83" t="s">
        <v>34</v>
      </c>
      <c r="H5445" s="168">
        <v>34015</v>
      </c>
      <c r="I5445" s="31"/>
      <c r="J5445" s="83" t="s">
        <v>188</v>
      </c>
      <c r="K5445" s="31" t="s">
        <v>34</v>
      </c>
      <c r="L5445" s="31"/>
      <c r="M5445" s="168"/>
      <c r="N5445" s="147"/>
      <c r="O5445" s="105" t="s">
        <v>52</v>
      </c>
      <c r="P5445" s="171">
        <v>34015</v>
      </c>
      <c r="Q5445" s="31"/>
      <c r="R5445" s="83" t="s">
        <v>188</v>
      </c>
      <c r="S5445" s="31" t="s">
        <v>34</v>
      </c>
      <c r="T5445" s="31"/>
      <c r="U5445" s="168"/>
      <c r="V5445" s="149"/>
      <c r="W5445" s="140" t="str" cm="1">
        <f t="array" ref="W5445">IF(SUM(LEN(B5445:V5445))=0,"",IF(OR(OR(ISBLANK(F5445),SUM(LEN(C5445),LEN(D5445))=0),AND(NOT(E5445="Unknown"),ISBLANK(J5445)),AND(NOT(O5445="Unknown"),ISBLANK(R5445))),"Missing Information", INDEX(Table15[Entire Service Line Classification], MATCH(SUMIFS(Table15[Unique ID],Table15[System-Owned Portion],E5445,Table15[If Material Anything Other than "Lead" in Column E,Was Material Ever Previously Lead?],G5445,Table15[Customer-Owned Portion],O5445),Table15[Unique ID],0),0)))</f>
        <v>Non-lead</v>
      </c>
      <c r="X5445"/>
    </row>
    <row r="5446" spans="2:24" ht="30" x14ac:dyDescent="0.25">
      <c r="B5446" s="145" t="s">
        <v>7217</v>
      </c>
      <c r="C5446" s="31" t="s">
        <v>14841</v>
      </c>
      <c r="D5446" s="31"/>
      <c r="E5446" s="43" t="s">
        <v>52</v>
      </c>
      <c r="F5446" s="42" t="s">
        <v>34</v>
      </c>
      <c r="G5446" s="83" t="s">
        <v>34</v>
      </c>
      <c r="H5446" s="168">
        <v>34009</v>
      </c>
      <c r="I5446" s="31"/>
      <c r="J5446" s="83" t="s">
        <v>188</v>
      </c>
      <c r="K5446" s="31" t="s">
        <v>34</v>
      </c>
      <c r="L5446" s="31"/>
      <c r="M5446" s="168"/>
      <c r="N5446" s="147"/>
      <c r="O5446" s="105" t="s">
        <v>52</v>
      </c>
      <c r="P5446" s="171">
        <v>34009</v>
      </c>
      <c r="Q5446" s="31"/>
      <c r="R5446" s="83" t="s">
        <v>188</v>
      </c>
      <c r="S5446" s="31" t="s">
        <v>34</v>
      </c>
      <c r="T5446" s="31"/>
      <c r="U5446" s="168"/>
      <c r="V5446" s="149"/>
      <c r="W5446" s="140" t="str" cm="1">
        <f t="array" ref="W5446">IF(SUM(LEN(B5446:V5446))=0,"",IF(OR(OR(ISBLANK(F5446),SUM(LEN(C5446),LEN(D5446))=0),AND(NOT(E5446="Unknown"),ISBLANK(J5446)),AND(NOT(O5446="Unknown"),ISBLANK(R5446))),"Missing Information", INDEX(Table15[Entire Service Line Classification], MATCH(SUMIFS(Table15[Unique ID],Table15[System-Owned Portion],E5446,Table15[If Material Anything Other than "Lead" in Column E,Was Material Ever Previously Lead?],G5446,Table15[Customer-Owned Portion],O5446),Table15[Unique ID],0),0)))</f>
        <v>Non-lead</v>
      </c>
      <c r="X5446"/>
    </row>
    <row r="5447" spans="2:24" ht="30" x14ac:dyDescent="0.25">
      <c r="B5447" s="145" t="s">
        <v>7219</v>
      </c>
      <c r="C5447" s="31" t="s">
        <v>14843</v>
      </c>
      <c r="D5447" s="31"/>
      <c r="E5447" s="43" t="s">
        <v>52</v>
      </c>
      <c r="F5447" s="42" t="s">
        <v>34</v>
      </c>
      <c r="G5447" s="83" t="s">
        <v>34</v>
      </c>
      <c r="H5447" s="168">
        <v>34009</v>
      </c>
      <c r="I5447" s="31"/>
      <c r="J5447" s="83" t="s">
        <v>188</v>
      </c>
      <c r="K5447" s="31" t="s">
        <v>34</v>
      </c>
      <c r="L5447" s="31"/>
      <c r="M5447" s="168"/>
      <c r="N5447" s="147"/>
      <c r="O5447" s="105" t="s">
        <v>52</v>
      </c>
      <c r="P5447" s="171">
        <v>34009</v>
      </c>
      <c r="Q5447" s="31"/>
      <c r="R5447" s="83" t="s">
        <v>188</v>
      </c>
      <c r="S5447" s="31" t="s">
        <v>34</v>
      </c>
      <c r="T5447" s="31"/>
      <c r="U5447" s="168"/>
      <c r="V5447" s="149"/>
      <c r="W5447" s="140" t="str" cm="1">
        <f t="array" ref="W5447">IF(SUM(LEN(B5447:V5447))=0,"",IF(OR(OR(ISBLANK(F5447),SUM(LEN(C5447),LEN(D5447))=0),AND(NOT(E5447="Unknown"),ISBLANK(J5447)),AND(NOT(O5447="Unknown"),ISBLANK(R5447))),"Missing Information", INDEX(Table15[Entire Service Line Classification], MATCH(SUMIFS(Table15[Unique ID],Table15[System-Owned Portion],E5447,Table15[If Material Anything Other than "Lead" in Column E,Was Material Ever Previously Lead?],G5447,Table15[Customer-Owned Portion],O5447),Table15[Unique ID],0),0)))</f>
        <v>Non-lead</v>
      </c>
      <c r="X5447"/>
    </row>
    <row r="5448" spans="2:24" ht="30" x14ac:dyDescent="0.25">
      <c r="B5448" s="145" t="s">
        <v>7289</v>
      </c>
      <c r="C5448" s="31" t="s">
        <v>14913</v>
      </c>
      <c r="D5448" s="31"/>
      <c r="E5448" s="43" t="s">
        <v>52</v>
      </c>
      <c r="F5448" s="42" t="s">
        <v>34</v>
      </c>
      <c r="G5448" s="83" t="s">
        <v>34</v>
      </c>
      <c r="H5448" s="168">
        <v>34009</v>
      </c>
      <c r="I5448" s="31"/>
      <c r="J5448" s="83" t="s">
        <v>188</v>
      </c>
      <c r="K5448" s="31" t="s">
        <v>34</v>
      </c>
      <c r="L5448" s="31"/>
      <c r="M5448" s="168"/>
      <c r="N5448" s="147"/>
      <c r="O5448" s="105" t="s">
        <v>52</v>
      </c>
      <c r="P5448" s="171">
        <v>34009</v>
      </c>
      <c r="Q5448" s="31"/>
      <c r="R5448" s="83" t="s">
        <v>188</v>
      </c>
      <c r="S5448" s="31" t="s">
        <v>34</v>
      </c>
      <c r="T5448" s="31"/>
      <c r="U5448" s="168"/>
      <c r="V5448" s="149"/>
      <c r="W5448" s="140" t="str" cm="1">
        <f t="array" ref="W5448">IF(SUM(LEN(B5448:V5448))=0,"",IF(OR(OR(ISBLANK(F5448),SUM(LEN(C5448),LEN(D5448))=0),AND(NOT(E5448="Unknown"),ISBLANK(J5448)),AND(NOT(O5448="Unknown"),ISBLANK(R5448))),"Missing Information", INDEX(Table15[Entire Service Line Classification], MATCH(SUMIFS(Table15[Unique ID],Table15[System-Owned Portion],E5448,Table15[If Material Anything Other than "Lead" in Column E,Was Material Ever Previously Lead?],G5448,Table15[Customer-Owned Portion],O5448),Table15[Unique ID],0),0)))</f>
        <v>Non-lead</v>
      </c>
      <c r="X5448"/>
    </row>
    <row r="5449" spans="2:24" ht="30" x14ac:dyDescent="0.25">
      <c r="B5449" s="145" t="s">
        <v>7351</v>
      </c>
      <c r="C5449" s="31" t="s">
        <v>14975</v>
      </c>
      <c r="D5449" s="31"/>
      <c r="E5449" s="43" t="s">
        <v>52</v>
      </c>
      <c r="F5449" s="42" t="s">
        <v>34</v>
      </c>
      <c r="G5449" s="83" t="s">
        <v>34</v>
      </c>
      <c r="H5449" s="168">
        <v>34009</v>
      </c>
      <c r="I5449" s="31"/>
      <c r="J5449" s="83" t="s">
        <v>188</v>
      </c>
      <c r="K5449" s="31" t="s">
        <v>34</v>
      </c>
      <c r="L5449" s="31"/>
      <c r="M5449" s="168"/>
      <c r="N5449" s="147"/>
      <c r="O5449" s="105" t="s">
        <v>52</v>
      </c>
      <c r="P5449" s="171">
        <v>34009</v>
      </c>
      <c r="Q5449" s="31"/>
      <c r="R5449" s="83" t="s">
        <v>188</v>
      </c>
      <c r="S5449" s="31" t="s">
        <v>34</v>
      </c>
      <c r="T5449" s="31"/>
      <c r="U5449" s="168"/>
      <c r="V5449" s="149"/>
      <c r="W5449" s="140" t="str" cm="1">
        <f t="array" ref="W5449">IF(SUM(LEN(B5449:V5449))=0,"",IF(OR(OR(ISBLANK(F5449),SUM(LEN(C5449),LEN(D5449))=0),AND(NOT(E5449="Unknown"),ISBLANK(J5449)),AND(NOT(O5449="Unknown"),ISBLANK(R5449))),"Missing Information", INDEX(Table15[Entire Service Line Classification], MATCH(SUMIFS(Table15[Unique ID],Table15[System-Owned Portion],E5449,Table15[If Material Anything Other than "Lead" in Column E,Was Material Ever Previously Lead?],G5449,Table15[Customer-Owned Portion],O5449),Table15[Unique ID],0),0)))</f>
        <v>Non-lead</v>
      </c>
      <c r="X5449"/>
    </row>
    <row r="5450" spans="2:24" ht="30" x14ac:dyDescent="0.25">
      <c r="B5450" s="145" t="s">
        <v>450</v>
      </c>
      <c r="C5450" s="31" t="s">
        <v>7865</v>
      </c>
      <c r="D5450" s="31"/>
      <c r="E5450" s="43" t="s">
        <v>52</v>
      </c>
      <c r="F5450" s="42" t="s">
        <v>34</v>
      </c>
      <c r="G5450" s="83" t="s">
        <v>34</v>
      </c>
      <c r="H5450" s="168">
        <v>34001</v>
      </c>
      <c r="I5450" s="31"/>
      <c r="J5450" s="83" t="s">
        <v>188</v>
      </c>
      <c r="K5450" s="31" t="s">
        <v>34</v>
      </c>
      <c r="L5450" s="31"/>
      <c r="M5450" s="168"/>
      <c r="N5450" s="147"/>
      <c r="O5450" s="105" t="s">
        <v>52</v>
      </c>
      <c r="P5450" s="171">
        <v>34001</v>
      </c>
      <c r="Q5450" s="31"/>
      <c r="R5450" s="83" t="s">
        <v>188</v>
      </c>
      <c r="S5450" s="31" t="s">
        <v>34</v>
      </c>
      <c r="T5450" s="31"/>
      <c r="U5450" s="168"/>
      <c r="V5450" s="149"/>
      <c r="W5450" s="140" t="str" cm="1">
        <f t="array" ref="W5450">IF(SUM(LEN(B5450:V5450))=0,"",IF(OR(OR(ISBLANK(F5450),SUM(LEN(C5450),LEN(D5450))=0),AND(NOT(E5450="Unknown"),ISBLANK(J5450)),AND(NOT(O5450="Unknown"),ISBLANK(R5450))),"Missing Information", INDEX(Table15[Entire Service Line Classification], MATCH(SUMIFS(Table15[Unique ID],Table15[System-Owned Portion],E5450,Table15[If Material Anything Other than "Lead" in Column E,Was Material Ever Previously Lead?],G5450,Table15[Customer-Owned Portion],O5450),Table15[Unique ID],0),0)))</f>
        <v>Non-lead</v>
      </c>
      <c r="X5450"/>
    </row>
    <row r="5451" spans="2:24" ht="30" x14ac:dyDescent="0.25">
      <c r="B5451" s="145" t="s">
        <v>7207</v>
      </c>
      <c r="C5451" s="31" t="s">
        <v>14831</v>
      </c>
      <c r="D5451" s="31"/>
      <c r="E5451" s="43" t="s">
        <v>52</v>
      </c>
      <c r="F5451" s="42" t="s">
        <v>34</v>
      </c>
      <c r="G5451" s="83" t="s">
        <v>34</v>
      </c>
      <c r="H5451" s="168">
        <v>33996</v>
      </c>
      <c r="I5451" s="31"/>
      <c r="J5451" s="83" t="s">
        <v>188</v>
      </c>
      <c r="K5451" s="31" t="s">
        <v>34</v>
      </c>
      <c r="L5451" s="31"/>
      <c r="M5451" s="168"/>
      <c r="N5451" s="147"/>
      <c r="O5451" s="105" t="s">
        <v>52</v>
      </c>
      <c r="P5451" s="171">
        <v>33996</v>
      </c>
      <c r="Q5451" s="31"/>
      <c r="R5451" s="83" t="s">
        <v>188</v>
      </c>
      <c r="S5451" s="31" t="s">
        <v>34</v>
      </c>
      <c r="T5451" s="31"/>
      <c r="U5451" s="168"/>
      <c r="V5451" s="149"/>
      <c r="W5451" s="140" t="str" cm="1">
        <f t="array" ref="W5451">IF(SUM(LEN(B5451:V5451))=0,"",IF(OR(OR(ISBLANK(F5451),SUM(LEN(C5451),LEN(D5451))=0),AND(NOT(E5451="Unknown"),ISBLANK(J5451)),AND(NOT(O5451="Unknown"),ISBLANK(R5451))),"Missing Information", INDEX(Table15[Entire Service Line Classification], MATCH(SUMIFS(Table15[Unique ID],Table15[System-Owned Portion],E5451,Table15[If Material Anything Other than "Lead" in Column E,Was Material Ever Previously Lead?],G5451,Table15[Customer-Owned Portion],O5451),Table15[Unique ID],0),0)))</f>
        <v>Non-lead</v>
      </c>
      <c r="X5451"/>
    </row>
    <row r="5452" spans="2:24" ht="30" x14ac:dyDescent="0.25">
      <c r="B5452" s="145" t="s">
        <v>7223</v>
      </c>
      <c r="C5452" s="31" t="s">
        <v>14847</v>
      </c>
      <c r="D5452" s="31"/>
      <c r="E5452" s="43" t="s">
        <v>52</v>
      </c>
      <c r="F5452" s="42" t="s">
        <v>34</v>
      </c>
      <c r="G5452" s="83" t="s">
        <v>34</v>
      </c>
      <c r="H5452" s="168">
        <v>33995</v>
      </c>
      <c r="I5452" s="31"/>
      <c r="J5452" s="83" t="s">
        <v>188</v>
      </c>
      <c r="K5452" s="31" t="s">
        <v>34</v>
      </c>
      <c r="L5452" s="31"/>
      <c r="M5452" s="168"/>
      <c r="N5452" s="147"/>
      <c r="O5452" s="105" t="s">
        <v>52</v>
      </c>
      <c r="P5452" s="171">
        <v>33995</v>
      </c>
      <c r="Q5452" s="31"/>
      <c r="R5452" s="83" t="s">
        <v>188</v>
      </c>
      <c r="S5452" s="31" t="s">
        <v>34</v>
      </c>
      <c r="T5452" s="31"/>
      <c r="U5452" s="168"/>
      <c r="V5452" s="149"/>
      <c r="W5452" s="140" t="str" cm="1">
        <f t="array" ref="W5452">IF(SUM(LEN(B5452:V5452))=0,"",IF(OR(OR(ISBLANK(F5452),SUM(LEN(C5452),LEN(D5452))=0),AND(NOT(E5452="Unknown"),ISBLANK(J5452)),AND(NOT(O5452="Unknown"),ISBLANK(R5452))),"Missing Information", INDEX(Table15[Entire Service Line Classification], MATCH(SUMIFS(Table15[Unique ID],Table15[System-Owned Portion],E5452,Table15[If Material Anything Other than "Lead" in Column E,Was Material Ever Previously Lead?],G5452,Table15[Customer-Owned Portion],O5452),Table15[Unique ID],0),0)))</f>
        <v>Non-lead</v>
      </c>
      <c r="X5452"/>
    </row>
    <row r="5453" spans="2:24" ht="30" x14ac:dyDescent="0.25">
      <c r="B5453" s="145" t="s">
        <v>5243</v>
      </c>
      <c r="C5453" s="31" t="s">
        <v>12840</v>
      </c>
      <c r="D5453" s="31"/>
      <c r="E5453" s="43" t="s">
        <v>52</v>
      </c>
      <c r="F5453" s="42" t="s">
        <v>34</v>
      </c>
      <c r="G5453" s="83" t="s">
        <v>34</v>
      </c>
      <c r="H5453" s="168">
        <v>33983</v>
      </c>
      <c r="I5453" s="31"/>
      <c r="J5453" s="83" t="s">
        <v>188</v>
      </c>
      <c r="K5453" s="31" t="s">
        <v>34</v>
      </c>
      <c r="L5453" s="31"/>
      <c r="M5453" s="168"/>
      <c r="N5453" s="147"/>
      <c r="O5453" s="105" t="s">
        <v>52</v>
      </c>
      <c r="P5453" s="171">
        <v>33983</v>
      </c>
      <c r="Q5453" s="31"/>
      <c r="R5453" s="83" t="s">
        <v>188</v>
      </c>
      <c r="S5453" s="31" t="s">
        <v>34</v>
      </c>
      <c r="T5453" s="31"/>
      <c r="U5453" s="168"/>
      <c r="V5453" s="149"/>
      <c r="W5453" s="140" t="str" cm="1">
        <f t="array" ref="W5453">IF(SUM(LEN(B5453:V5453))=0,"",IF(OR(OR(ISBLANK(F5453),SUM(LEN(C5453),LEN(D5453))=0),AND(NOT(E5453="Unknown"),ISBLANK(J5453)),AND(NOT(O5453="Unknown"),ISBLANK(R5453))),"Missing Information", INDEX(Table15[Entire Service Line Classification], MATCH(SUMIFS(Table15[Unique ID],Table15[System-Owned Portion],E5453,Table15[If Material Anything Other than "Lead" in Column E,Was Material Ever Previously Lead?],G5453,Table15[Customer-Owned Portion],O5453),Table15[Unique ID],0),0)))</f>
        <v>Non-lead</v>
      </c>
      <c r="X5453"/>
    </row>
    <row r="5454" spans="2:24" ht="30" x14ac:dyDescent="0.25">
      <c r="B5454" s="145" t="s">
        <v>1556</v>
      </c>
      <c r="C5454" s="31" t="s">
        <v>8974</v>
      </c>
      <c r="D5454" s="31"/>
      <c r="E5454" s="43" t="s">
        <v>52</v>
      </c>
      <c r="F5454" s="42" t="s">
        <v>34</v>
      </c>
      <c r="G5454" s="83" t="s">
        <v>34</v>
      </c>
      <c r="H5454" s="168">
        <v>33982</v>
      </c>
      <c r="I5454" s="31"/>
      <c r="J5454" s="83" t="s">
        <v>188</v>
      </c>
      <c r="K5454" s="31" t="s">
        <v>34</v>
      </c>
      <c r="L5454" s="31"/>
      <c r="M5454" s="168"/>
      <c r="N5454" s="147"/>
      <c r="O5454" s="105" t="s">
        <v>52</v>
      </c>
      <c r="P5454" s="171">
        <v>33982</v>
      </c>
      <c r="Q5454" s="31"/>
      <c r="R5454" s="83" t="s">
        <v>188</v>
      </c>
      <c r="S5454" s="31" t="s">
        <v>34</v>
      </c>
      <c r="T5454" s="31"/>
      <c r="U5454" s="168"/>
      <c r="V5454" s="149"/>
      <c r="W5454" s="140" t="str" cm="1">
        <f t="array" ref="W5454">IF(SUM(LEN(B5454:V5454))=0,"",IF(OR(OR(ISBLANK(F5454),SUM(LEN(C5454),LEN(D5454))=0),AND(NOT(E5454="Unknown"),ISBLANK(J5454)),AND(NOT(O5454="Unknown"),ISBLANK(R5454))),"Missing Information", INDEX(Table15[Entire Service Line Classification], MATCH(SUMIFS(Table15[Unique ID],Table15[System-Owned Portion],E5454,Table15[If Material Anything Other than "Lead" in Column E,Was Material Ever Previously Lead?],G5454,Table15[Customer-Owned Portion],O5454),Table15[Unique ID],0),0)))</f>
        <v>Non-lead</v>
      </c>
      <c r="X5454"/>
    </row>
    <row r="5455" spans="2:24" ht="30" x14ac:dyDescent="0.25">
      <c r="B5455" s="145" t="s">
        <v>260</v>
      </c>
      <c r="C5455" s="31" t="s">
        <v>7675</v>
      </c>
      <c r="D5455" s="31"/>
      <c r="E5455" s="43" t="s">
        <v>52</v>
      </c>
      <c r="F5455" s="42" t="s">
        <v>34</v>
      </c>
      <c r="G5455" s="83" t="s">
        <v>34</v>
      </c>
      <c r="H5455" s="168">
        <v>33975</v>
      </c>
      <c r="I5455" s="31"/>
      <c r="J5455" s="83" t="s">
        <v>188</v>
      </c>
      <c r="K5455" s="31" t="s">
        <v>34</v>
      </c>
      <c r="L5455" s="31"/>
      <c r="M5455" s="168"/>
      <c r="N5455" s="147"/>
      <c r="O5455" s="105" t="s">
        <v>52</v>
      </c>
      <c r="P5455" s="171">
        <v>33975</v>
      </c>
      <c r="Q5455" s="31"/>
      <c r="R5455" s="83" t="s">
        <v>188</v>
      </c>
      <c r="S5455" s="31" t="s">
        <v>34</v>
      </c>
      <c r="T5455" s="31"/>
      <c r="U5455" s="168"/>
      <c r="V5455" s="149"/>
      <c r="W5455" s="140" t="str" cm="1">
        <f t="array" ref="W5455">IF(SUM(LEN(B5455:V5455))=0,"",IF(OR(OR(ISBLANK(F5455),SUM(LEN(C5455),LEN(D5455))=0),AND(NOT(E5455="Unknown"),ISBLANK(J5455)),AND(NOT(O5455="Unknown"),ISBLANK(R5455))),"Missing Information", INDEX(Table15[Entire Service Line Classification], MATCH(SUMIFS(Table15[Unique ID],Table15[System-Owned Portion],E5455,Table15[If Material Anything Other than "Lead" in Column E,Was Material Ever Previously Lead?],G5455,Table15[Customer-Owned Portion],O5455),Table15[Unique ID],0),0)))</f>
        <v>Non-lead</v>
      </c>
      <c r="X5455"/>
    </row>
    <row r="5456" spans="2:24" ht="30" x14ac:dyDescent="0.25">
      <c r="B5456" s="145" t="s">
        <v>337</v>
      </c>
      <c r="C5456" s="31" t="s">
        <v>7752</v>
      </c>
      <c r="D5456" s="31"/>
      <c r="E5456" s="43" t="s">
        <v>52</v>
      </c>
      <c r="F5456" s="42" t="s">
        <v>34</v>
      </c>
      <c r="G5456" s="83" t="s">
        <v>34</v>
      </c>
      <c r="H5456" s="168">
        <v>33975</v>
      </c>
      <c r="I5456" s="31"/>
      <c r="J5456" s="83" t="s">
        <v>188</v>
      </c>
      <c r="K5456" s="31" t="s">
        <v>34</v>
      </c>
      <c r="L5456" s="31"/>
      <c r="M5456" s="168"/>
      <c r="N5456" s="147"/>
      <c r="O5456" s="105" t="s">
        <v>52</v>
      </c>
      <c r="P5456" s="171">
        <v>33975</v>
      </c>
      <c r="Q5456" s="31"/>
      <c r="R5456" s="83" t="s">
        <v>188</v>
      </c>
      <c r="S5456" s="31" t="s">
        <v>34</v>
      </c>
      <c r="T5456" s="31"/>
      <c r="U5456" s="168"/>
      <c r="V5456" s="149"/>
      <c r="W5456" s="140" t="str" cm="1">
        <f t="array" ref="W5456">IF(SUM(LEN(B5456:V5456))=0,"",IF(OR(OR(ISBLANK(F5456),SUM(LEN(C5456),LEN(D5456))=0),AND(NOT(E5456="Unknown"),ISBLANK(J5456)),AND(NOT(O5456="Unknown"),ISBLANK(R5456))),"Missing Information", INDEX(Table15[Entire Service Line Classification], MATCH(SUMIFS(Table15[Unique ID],Table15[System-Owned Portion],E5456,Table15[If Material Anything Other than "Lead" in Column E,Was Material Ever Previously Lead?],G5456,Table15[Customer-Owned Portion],O5456),Table15[Unique ID],0),0)))</f>
        <v>Non-lead</v>
      </c>
      <c r="X5456"/>
    </row>
    <row r="5457" spans="2:24" ht="30" x14ac:dyDescent="0.25">
      <c r="B5457" s="145" t="s">
        <v>430</v>
      </c>
      <c r="C5457" s="31" t="s">
        <v>7845</v>
      </c>
      <c r="D5457" s="31"/>
      <c r="E5457" s="43" t="s">
        <v>52</v>
      </c>
      <c r="F5457" s="42" t="s">
        <v>34</v>
      </c>
      <c r="G5457" s="83" t="s">
        <v>34</v>
      </c>
      <c r="H5457" s="168">
        <v>33975</v>
      </c>
      <c r="I5457" s="31"/>
      <c r="J5457" s="83" t="s">
        <v>188</v>
      </c>
      <c r="K5457" s="31" t="s">
        <v>34</v>
      </c>
      <c r="L5457" s="31"/>
      <c r="M5457" s="168"/>
      <c r="N5457" s="147"/>
      <c r="O5457" s="105" t="s">
        <v>52</v>
      </c>
      <c r="P5457" s="171">
        <v>33975</v>
      </c>
      <c r="Q5457" s="31"/>
      <c r="R5457" s="83" t="s">
        <v>188</v>
      </c>
      <c r="S5457" s="31" t="s">
        <v>34</v>
      </c>
      <c r="T5457" s="31"/>
      <c r="U5457" s="168"/>
      <c r="V5457" s="149"/>
      <c r="W5457" s="140" t="str" cm="1">
        <f t="array" ref="W5457">IF(SUM(LEN(B5457:V5457))=0,"",IF(OR(OR(ISBLANK(F5457),SUM(LEN(C5457),LEN(D5457))=0),AND(NOT(E5457="Unknown"),ISBLANK(J5457)),AND(NOT(O5457="Unknown"),ISBLANK(R5457))),"Missing Information", INDEX(Table15[Entire Service Line Classification], MATCH(SUMIFS(Table15[Unique ID],Table15[System-Owned Portion],E5457,Table15[If Material Anything Other than "Lead" in Column E,Was Material Ever Previously Lead?],G5457,Table15[Customer-Owned Portion],O5457),Table15[Unique ID],0),0)))</f>
        <v>Non-lead</v>
      </c>
      <c r="X5457"/>
    </row>
    <row r="5458" spans="2:24" ht="30" x14ac:dyDescent="0.25">
      <c r="B5458" s="145" t="s">
        <v>433</v>
      </c>
      <c r="C5458" s="31" t="s">
        <v>7848</v>
      </c>
      <c r="D5458" s="31"/>
      <c r="E5458" s="43" t="s">
        <v>52</v>
      </c>
      <c r="F5458" s="42" t="s">
        <v>34</v>
      </c>
      <c r="G5458" s="83" t="s">
        <v>34</v>
      </c>
      <c r="H5458" s="168">
        <v>33975</v>
      </c>
      <c r="I5458" s="31"/>
      <c r="J5458" s="83" t="s">
        <v>188</v>
      </c>
      <c r="K5458" s="31" t="s">
        <v>34</v>
      </c>
      <c r="L5458" s="31"/>
      <c r="M5458" s="168"/>
      <c r="N5458" s="147"/>
      <c r="O5458" s="105" t="s">
        <v>52</v>
      </c>
      <c r="P5458" s="171">
        <v>33975</v>
      </c>
      <c r="Q5458" s="31"/>
      <c r="R5458" s="83" t="s">
        <v>188</v>
      </c>
      <c r="S5458" s="31" t="s">
        <v>34</v>
      </c>
      <c r="T5458" s="31"/>
      <c r="U5458" s="168"/>
      <c r="V5458" s="149"/>
      <c r="W5458" s="140" t="str" cm="1">
        <f t="array" ref="W5458">IF(SUM(LEN(B5458:V5458))=0,"",IF(OR(OR(ISBLANK(F5458),SUM(LEN(C5458),LEN(D5458))=0),AND(NOT(E5458="Unknown"),ISBLANK(J5458)),AND(NOT(O5458="Unknown"),ISBLANK(R5458))),"Missing Information", INDEX(Table15[Entire Service Line Classification], MATCH(SUMIFS(Table15[Unique ID],Table15[System-Owned Portion],E5458,Table15[If Material Anything Other than "Lead" in Column E,Was Material Ever Previously Lead?],G5458,Table15[Customer-Owned Portion],O5458),Table15[Unique ID],0),0)))</f>
        <v>Non-lead</v>
      </c>
      <c r="X5458"/>
    </row>
    <row r="5459" spans="2:24" ht="30" x14ac:dyDescent="0.25">
      <c r="B5459" s="145" t="s">
        <v>5236</v>
      </c>
      <c r="C5459" s="31" t="s">
        <v>12833</v>
      </c>
      <c r="D5459" s="31"/>
      <c r="E5459" s="43" t="s">
        <v>52</v>
      </c>
      <c r="F5459" s="42" t="s">
        <v>34</v>
      </c>
      <c r="G5459" s="83" t="s">
        <v>34</v>
      </c>
      <c r="H5459" s="168">
        <v>33975</v>
      </c>
      <c r="I5459" s="31"/>
      <c r="J5459" s="83" t="s">
        <v>188</v>
      </c>
      <c r="K5459" s="31" t="s">
        <v>34</v>
      </c>
      <c r="L5459" s="31"/>
      <c r="M5459" s="168"/>
      <c r="N5459" s="147"/>
      <c r="O5459" s="105" t="s">
        <v>52</v>
      </c>
      <c r="P5459" s="171">
        <v>33975</v>
      </c>
      <c r="Q5459" s="31"/>
      <c r="R5459" s="83" t="s">
        <v>188</v>
      </c>
      <c r="S5459" s="31" t="s">
        <v>34</v>
      </c>
      <c r="T5459" s="31"/>
      <c r="U5459" s="168"/>
      <c r="V5459" s="149"/>
      <c r="W5459" s="140" t="str" cm="1">
        <f t="array" ref="W5459">IF(SUM(LEN(B5459:V5459))=0,"",IF(OR(OR(ISBLANK(F5459),SUM(LEN(C5459),LEN(D5459))=0),AND(NOT(E5459="Unknown"),ISBLANK(J5459)),AND(NOT(O5459="Unknown"),ISBLANK(R5459))),"Missing Information", INDEX(Table15[Entire Service Line Classification], MATCH(SUMIFS(Table15[Unique ID],Table15[System-Owned Portion],E5459,Table15[If Material Anything Other than "Lead" in Column E,Was Material Ever Previously Lead?],G5459,Table15[Customer-Owned Portion],O5459),Table15[Unique ID],0),0)))</f>
        <v>Non-lead</v>
      </c>
      <c r="X5459"/>
    </row>
    <row r="5460" spans="2:24" ht="30" x14ac:dyDescent="0.25">
      <c r="B5460" s="145" t="s">
        <v>1257</v>
      </c>
      <c r="C5460" s="31" t="s">
        <v>8670</v>
      </c>
      <c r="D5460" s="31"/>
      <c r="E5460" s="43" t="s">
        <v>52</v>
      </c>
      <c r="F5460" s="42" t="s">
        <v>34</v>
      </c>
      <c r="G5460" s="83" t="s">
        <v>34</v>
      </c>
      <c r="H5460" s="168">
        <v>33974</v>
      </c>
      <c r="I5460" s="31"/>
      <c r="J5460" s="83" t="s">
        <v>188</v>
      </c>
      <c r="K5460" s="31" t="s">
        <v>34</v>
      </c>
      <c r="L5460" s="31"/>
      <c r="M5460" s="168"/>
      <c r="N5460" s="147"/>
      <c r="O5460" s="105" t="s">
        <v>52</v>
      </c>
      <c r="P5460" s="171">
        <v>33974</v>
      </c>
      <c r="Q5460" s="31"/>
      <c r="R5460" s="83" t="s">
        <v>188</v>
      </c>
      <c r="S5460" s="31" t="s">
        <v>34</v>
      </c>
      <c r="T5460" s="31"/>
      <c r="U5460" s="168"/>
      <c r="V5460" s="149"/>
      <c r="W5460" s="140" t="str" cm="1">
        <f t="array" ref="W5460">IF(SUM(LEN(B5460:V5460))=0,"",IF(OR(OR(ISBLANK(F5460),SUM(LEN(C5460),LEN(D5460))=0),AND(NOT(E5460="Unknown"),ISBLANK(J5460)),AND(NOT(O5460="Unknown"),ISBLANK(R5460))),"Missing Information", INDEX(Table15[Entire Service Line Classification], MATCH(SUMIFS(Table15[Unique ID],Table15[System-Owned Portion],E5460,Table15[If Material Anything Other than "Lead" in Column E,Was Material Ever Previously Lead?],G5460,Table15[Customer-Owned Portion],O5460),Table15[Unique ID],0),0)))</f>
        <v>Non-lead</v>
      </c>
      <c r="X5460"/>
    </row>
    <row r="5461" spans="2:24" ht="30" x14ac:dyDescent="0.25">
      <c r="B5461" s="145" t="s">
        <v>7149</v>
      </c>
      <c r="C5461" s="31" t="s">
        <v>14773</v>
      </c>
      <c r="D5461" s="31"/>
      <c r="E5461" s="43" t="s">
        <v>52</v>
      </c>
      <c r="F5461" s="42" t="s">
        <v>34</v>
      </c>
      <c r="G5461" s="83" t="s">
        <v>34</v>
      </c>
      <c r="H5461" s="168">
        <v>33970</v>
      </c>
      <c r="I5461" s="31"/>
      <c r="J5461" s="83" t="s">
        <v>188</v>
      </c>
      <c r="K5461" s="31" t="s">
        <v>34</v>
      </c>
      <c r="L5461" s="31"/>
      <c r="M5461" s="168"/>
      <c r="N5461" s="147"/>
      <c r="O5461" s="105" t="s">
        <v>52</v>
      </c>
      <c r="P5461" s="171">
        <v>33970</v>
      </c>
      <c r="Q5461" s="31"/>
      <c r="R5461" s="83" t="s">
        <v>188</v>
      </c>
      <c r="S5461" s="31" t="s">
        <v>34</v>
      </c>
      <c r="T5461" s="31"/>
      <c r="U5461" s="168"/>
      <c r="V5461" s="149"/>
      <c r="W5461" s="140" t="str" cm="1">
        <f t="array" ref="W5461">IF(SUM(LEN(B5461:V5461))=0,"",IF(OR(OR(ISBLANK(F5461),SUM(LEN(C5461),LEN(D5461))=0),AND(NOT(E5461="Unknown"),ISBLANK(J5461)),AND(NOT(O5461="Unknown"),ISBLANK(R5461))),"Missing Information", INDEX(Table15[Entire Service Line Classification], MATCH(SUMIFS(Table15[Unique ID],Table15[System-Owned Portion],E5461,Table15[If Material Anything Other than "Lead" in Column E,Was Material Ever Previously Lead?],G5461,Table15[Customer-Owned Portion],O5461),Table15[Unique ID],0),0)))</f>
        <v>Non-lead</v>
      </c>
      <c r="X5461"/>
    </row>
    <row r="5462" spans="2:24" ht="30" x14ac:dyDescent="0.25">
      <c r="B5462" s="145" t="s">
        <v>456</v>
      </c>
      <c r="C5462" s="31" t="s">
        <v>7871</v>
      </c>
      <c r="D5462" s="31"/>
      <c r="E5462" s="43" t="s">
        <v>52</v>
      </c>
      <c r="F5462" s="42" t="s">
        <v>34</v>
      </c>
      <c r="G5462" s="83" t="s">
        <v>34</v>
      </c>
      <c r="H5462" s="168">
        <v>33967</v>
      </c>
      <c r="I5462" s="31"/>
      <c r="J5462" s="83" t="s">
        <v>188</v>
      </c>
      <c r="K5462" s="31" t="s">
        <v>34</v>
      </c>
      <c r="L5462" s="31"/>
      <c r="M5462" s="168"/>
      <c r="N5462" s="147"/>
      <c r="O5462" s="105" t="s">
        <v>52</v>
      </c>
      <c r="P5462" s="171">
        <v>33967</v>
      </c>
      <c r="Q5462" s="31"/>
      <c r="R5462" s="83" t="s">
        <v>188</v>
      </c>
      <c r="S5462" s="31" t="s">
        <v>34</v>
      </c>
      <c r="T5462" s="31"/>
      <c r="U5462" s="168"/>
      <c r="V5462" s="149"/>
      <c r="W5462" s="140" t="str" cm="1">
        <f t="array" ref="W5462">IF(SUM(LEN(B5462:V5462))=0,"",IF(OR(OR(ISBLANK(F5462),SUM(LEN(C5462),LEN(D5462))=0),AND(NOT(E5462="Unknown"),ISBLANK(J5462)),AND(NOT(O5462="Unknown"),ISBLANK(R5462))),"Missing Information", INDEX(Table15[Entire Service Line Classification], MATCH(SUMIFS(Table15[Unique ID],Table15[System-Owned Portion],E5462,Table15[If Material Anything Other than "Lead" in Column E,Was Material Ever Previously Lead?],G5462,Table15[Customer-Owned Portion],O5462),Table15[Unique ID],0),0)))</f>
        <v>Non-lead</v>
      </c>
      <c r="X5462"/>
    </row>
    <row r="5463" spans="2:24" ht="30" x14ac:dyDescent="0.25">
      <c r="B5463" s="145" t="s">
        <v>895</v>
      </c>
      <c r="C5463" s="31" t="s">
        <v>8308</v>
      </c>
      <c r="D5463" s="31"/>
      <c r="E5463" s="43" t="s">
        <v>52</v>
      </c>
      <c r="F5463" s="42" t="s">
        <v>34</v>
      </c>
      <c r="G5463" s="83" t="s">
        <v>34</v>
      </c>
      <c r="H5463" s="168">
        <v>33959</v>
      </c>
      <c r="I5463" s="31"/>
      <c r="J5463" s="83" t="s">
        <v>188</v>
      </c>
      <c r="K5463" s="31" t="s">
        <v>34</v>
      </c>
      <c r="L5463" s="31"/>
      <c r="M5463" s="168"/>
      <c r="N5463" s="147"/>
      <c r="O5463" s="105" t="s">
        <v>52</v>
      </c>
      <c r="P5463" s="171">
        <v>33959</v>
      </c>
      <c r="Q5463" s="31"/>
      <c r="R5463" s="83" t="s">
        <v>188</v>
      </c>
      <c r="S5463" s="31" t="s">
        <v>34</v>
      </c>
      <c r="T5463" s="31"/>
      <c r="U5463" s="168"/>
      <c r="V5463" s="149"/>
      <c r="W5463" s="140" t="str" cm="1">
        <f t="array" ref="W5463">IF(SUM(LEN(B5463:V5463))=0,"",IF(OR(OR(ISBLANK(F5463),SUM(LEN(C5463),LEN(D5463))=0),AND(NOT(E5463="Unknown"),ISBLANK(J5463)),AND(NOT(O5463="Unknown"),ISBLANK(R5463))),"Missing Information", INDEX(Table15[Entire Service Line Classification], MATCH(SUMIFS(Table15[Unique ID],Table15[System-Owned Portion],E5463,Table15[If Material Anything Other than "Lead" in Column E,Was Material Ever Previously Lead?],G5463,Table15[Customer-Owned Portion],O5463),Table15[Unique ID],0),0)))</f>
        <v>Non-lead</v>
      </c>
      <c r="X5463"/>
    </row>
    <row r="5464" spans="2:24" ht="30" x14ac:dyDescent="0.25">
      <c r="B5464" s="145" t="s">
        <v>440</v>
      </c>
      <c r="C5464" s="31" t="s">
        <v>7855</v>
      </c>
      <c r="D5464" s="31"/>
      <c r="E5464" s="43" t="s">
        <v>52</v>
      </c>
      <c r="F5464" s="42" t="s">
        <v>34</v>
      </c>
      <c r="G5464" s="83" t="s">
        <v>34</v>
      </c>
      <c r="H5464" s="168">
        <v>33952</v>
      </c>
      <c r="I5464" s="31"/>
      <c r="J5464" s="83" t="s">
        <v>188</v>
      </c>
      <c r="K5464" s="31" t="s">
        <v>34</v>
      </c>
      <c r="L5464" s="31"/>
      <c r="M5464" s="168"/>
      <c r="N5464" s="147"/>
      <c r="O5464" s="105" t="s">
        <v>52</v>
      </c>
      <c r="P5464" s="171">
        <v>33952</v>
      </c>
      <c r="Q5464" s="31"/>
      <c r="R5464" s="83" t="s">
        <v>188</v>
      </c>
      <c r="S5464" s="31" t="s">
        <v>34</v>
      </c>
      <c r="T5464" s="31"/>
      <c r="U5464" s="168"/>
      <c r="V5464" s="149"/>
      <c r="W5464" s="140" t="str" cm="1">
        <f t="array" ref="W5464">IF(SUM(LEN(B5464:V5464))=0,"",IF(OR(OR(ISBLANK(F5464),SUM(LEN(C5464),LEN(D5464))=0),AND(NOT(E5464="Unknown"),ISBLANK(J5464)),AND(NOT(O5464="Unknown"),ISBLANK(R5464))),"Missing Information", INDEX(Table15[Entire Service Line Classification], MATCH(SUMIFS(Table15[Unique ID],Table15[System-Owned Portion],E5464,Table15[If Material Anything Other than "Lead" in Column E,Was Material Ever Previously Lead?],G5464,Table15[Customer-Owned Portion],O5464),Table15[Unique ID],0),0)))</f>
        <v>Non-lead</v>
      </c>
      <c r="X5464"/>
    </row>
    <row r="5465" spans="2:24" ht="30" x14ac:dyDescent="0.25">
      <c r="B5465" s="145" t="s">
        <v>1538</v>
      </c>
      <c r="C5465" s="31" t="s">
        <v>8955</v>
      </c>
      <c r="D5465" s="31"/>
      <c r="E5465" s="43" t="s">
        <v>52</v>
      </c>
      <c r="F5465" s="42" t="s">
        <v>34</v>
      </c>
      <c r="G5465" s="83" t="s">
        <v>34</v>
      </c>
      <c r="H5465" s="168">
        <v>33948</v>
      </c>
      <c r="I5465" s="31"/>
      <c r="J5465" s="83" t="s">
        <v>188</v>
      </c>
      <c r="K5465" s="31" t="s">
        <v>34</v>
      </c>
      <c r="L5465" s="31"/>
      <c r="M5465" s="168"/>
      <c r="N5465" s="147"/>
      <c r="O5465" s="105" t="s">
        <v>52</v>
      </c>
      <c r="P5465" s="171">
        <v>33948</v>
      </c>
      <c r="Q5465" s="31"/>
      <c r="R5465" s="83" t="s">
        <v>188</v>
      </c>
      <c r="S5465" s="31" t="s">
        <v>34</v>
      </c>
      <c r="T5465" s="31"/>
      <c r="U5465" s="168"/>
      <c r="V5465" s="149"/>
      <c r="W5465" s="140" t="str" cm="1">
        <f t="array" ref="W5465">IF(SUM(LEN(B5465:V5465))=0,"",IF(OR(OR(ISBLANK(F5465),SUM(LEN(C5465),LEN(D5465))=0),AND(NOT(E5465="Unknown"),ISBLANK(J5465)),AND(NOT(O5465="Unknown"),ISBLANK(R5465))),"Missing Information", INDEX(Table15[Entire Service Line Classification], MATCH(SUMIFS(Table15[Unique ID],Table15[System-Owned Portion],E5465,Table15[If Material Anything Other than "Lead" in Column E,Was Material Ever Previously Lead?],G5465,Table15[Customer-Owned Portion],O5465),Table15[Unique ID],0),0)))</f>
        <v>Non-lead</v>
      </c>
      <c r="X5465"/>
    </row>
    <row r="5466" spans="2:24" ht="30" x14ac:dyDescent="0.25">
      <c r="B5466" s="145" t="s">
        <v>1609</v>
      </c>
      <c r="C5466" s="31" t="s">
        <v>9028</v>
      </c>
      <c r="D5466" s="31"/>
      <c r="E5466" s="43" t="s">
        <v>52</v>
      </c>
      <c r="F5466" s="42" t="s">
        <v>34</v>
      </c>
      <c r="G5466" s="83" t="s">
        <v>34</v>
      </c>
      <c r="H5466" s="168">
        <v>33948</v>
      </c>
      <c r="I5466" s="31"/>
      <c r="J5466" s="83" t="s">
        <v>188</v>
      </c>
      <c r="K5466" s="31" t="s">
        <v>34</v>
      </c>
      <c r="L5466" s="31"/>
      <c r="M5466" s="168"/>
      <c r="N5466" s="147"/>
      <c r="O5466" s="105" t="s">
        <v>52</v>
      </c>
      <c r="P5466" s="171">
        <v>33948</v>
      </c>
      <c r="Q5466" s="31"/>
      <c r="R5466" s="83" t="s">
        <v>188</v>
      </c>
      <c r="S5466" s="31" t="s">
        <v>34</v>
      </c>
      <c r="T5466" s="31"/>
      <c r="U5466" s="168"/>
      <c r="V5466" s="149"/>
      <c r="W5466" s="140" t="str" cm="1">
        <f t="array" ref="W5466">IF(SUM(LEN(B5466:V5466))=0,"",IF(OR(OR(ISBLANK(F5466),SUM(LEN(C5466),LEN(D5466))=0),AND(NOT(E5466="Unknown"),ISBLANK(J5466)),AND(NOT(O5466="Unknown"),ISBLANK(R5466))),"Missing Information", INDEX(Table15[Entire Service Line Classification], MATCH(SUMIFS(Table15[Unique ID],Table15[System-Owned Portion],E5466,Table15[If Material Anything Other than "Lead" in Column E,Was Material Ever Previously Lead?],G5466,Table15[Customer-Owned Portion],O5466),Table15[Unique ID],0),0)))</f>
        <v>Non-lead</v>
      </c>
      <c r="X5466"/>
    </row>
    <row r="5467" spans="2:24" ht="30" x14ac:dyDescent="0.25">
      <c r="B5467" s="145" t="s">
        <v>2798</v>
      </c>
      <c r="C5467" s="31" t="s">
        <v>10229</v>
      </c>
      <c r="D5467" s="31"/>
      <c r="E5467" s="43" t="s">
        <v>52</v>
      </c>
      <c r="F5467" s="42" t="s">
        <v>34</v>
      </c>
      <c r="G5467" s="83" t="s">
        <v>34</v>
      </c>
      <c r="H5467" s="168">
        <v>33948</v>
      </c>
      <c r="I5467" s="31"/>
      <c r="J5467" s="83" t="s">
        <v>188</v>
      </c>
      <c r="K5467" s="31" t="s">
        <v>34</v>
      </c>
      <c r="L5467" s="31"/>
      <c r="M5467" s="168"/>
      <c r="N5467" s="147"/>
      <c r="O5467" s="105" t="s">
        <v>52</v>
      </c>
      <c r="P5467" s="171">
        <v>33948</v>
      </c>
      <c r="Q5467" s="31"/>
      <c r="R5467" s="83" t="s">
        <v>188</v>
      </c>
      <c r="S5467" s="31" t="s">
        <v>34</v>
      </c>
      <c r="T5467" s="31"/>
      <c r="U5467" s="168"/>
      <c r="V5467" s="149"/>
      <c r="W5467" s="140" t="str" cm="1">
        <f t="array" ref="W5467">IF(SUM(LEN(B5467:V5467))=0,"",IF(OR(OR(ISBLANK(F5467),SUM(LEN(C5467),LEN(D5467))=0),AND(NOT(E5467="Unknown"),ISBLANK(J5467)),AND(NOT(O5467="Unknown"),ISBLANK(R5467))),"Missing Information", INDEX(Table15[Entire Service Line Classification], MATCH(SUMIFS(Table15[Unique ID],Table15[System-Owned Portion],E5467,Table15[If Material Anything Other than "Lead" in Column E,Was Material Ever Previously Lead?],G5467,Table15[Customer-Owned Portion],O5467),Table15[Unique ID],0),0)))</f>
        <v>Non-lead</v>
      </c>
      <c r="X5467"/>
    </row>
    <row r="5468" spans="2:24" ht="30" x14ac:dyDescent="0.25">
      <c r="B5468" s="145" t="s">
        <v>5116</v>
      </c>
      <c r="C5468" s="31" t="s">
        <v>12713</v>
      </c>
      <c r="D5468" s="31"/>
      <c r="E5468" s="43" t="s">
        <v>52</v>
      </c>
      <c r="F5468" s="42" t="s">
        <v>34</v>
      </c>
      <c r="G5468" s="83" t="s">
        <v>34</v>
      </c>
      <c r="H5468" s="168">
        <v>33948</v>
      </c>
      <c r="I5468" s="31"/>
      <c r="J5468" s="83" t="s">
        <v>188</v>
      </c>
      <c r="K5468" s="31" t="s">
        <v>34</v>
      </c>
      <c r="L5468" s="31"/>
      <c r="M5468" s="168"/>
      <c r="N5468" s="147"/>
      <c r="O5468" s="105" t="s">
        <v>52</v>
      </c>
      <c r="P5468" s="171">
        <v>33948</v>
      </c>
      <c r="Q5468" s="31"/>
      <c r="R5468" s="83" t="s">
        <v>188</v>
      </c>
      <c r="S5468" s="31" t="s">
        <v>34</v>
      </c>
      <c r="T5468" s="31"/>
      <c r="U5468" s="168"/>
      <c r="V5468" s="149"/>
      <c r="W5468" s="140" t="str" cm="1">
        <f t="array" ref="W5468">IF(SUM(LEN(B5468:V5468))=0,"",IF(OR(OR(ISBLANK(F5468),SUM(LEN(C5468),LEN(D5468))=0),AND(NOT(E5468="Unknown"),ISBLANK(J5468)),AND(NOT(O5468="Unknown"),ISBLANK(R5468))),"Missing Information", INDEX(Table15[Entire Service Line Classification], MATCH(SUMIFS(Table15[Unique ID],Table15[System-Owned Portion],E5468,Table15[If Material Anything Other than "Lead" in Column E,Was Material Ever Previously Lead?],G5468,Table15[Customer-Owned Portion],O5468),Table15[Unique ID],0),0)))</f>
        <v>Non-lead</v>
      </c>
      <c r="X5468"/>
    </row>
    <row r="5469" spans="2:24" ht="30" x14ac:dyDescent="0.25">
      <c r="B5469" s="145" t="s">
        <v>5165</v>
      </c>
      <c r="C5469" s="31" t="s">
        <v>12762</v>
      </c>
      <c r="D5469" s="31"/>
      <c r="E5469" s="43" t="s">
        <v>52</v>
      </c>
      <c r="F5469" s="42" t="s">
        <v>34</v>
      </c>
      <c r="G5469" s="83" t="s">
        <v>34</v>
      </c>
      <c r="H5469" s="168">
        <v>33942</v>
      </c>
      <c r="I5469" s="31"/>
      <c r="J5469" s="83" t="s">
        <v>188</v>
      </c>
      <c r="K5469" s="31" t="s">
        <v>34</v>
      </c>
      <c r="L5469" s="31"/>
      <c r="M5469" s="168"/>
      <c r="N5469" s="147"/>
      <c r="O5469" s="105" t="s">
        <v>52</v>
      </c>
      <c r="P5469" s="171">
        <v>33942</v>
      </c>
      <c r="Q5469" s="31"/>
      <c r="R5469" s="83" t="s">
        <v>188</v>
      </c>
      <c r="S5469" s="31" t="s">
        <v>34</v>
      </c>
      <c r="T5469" s="31"/>
      <c r="U5469" s="168"/>
      <c r="V5469" s="149"/>
      <c r="W5469" s="140" t="str" cm="1">
        <f t="array" ref="W5469">IF(SUM(LEN(B5469:V5469))=0,"",IF(OR(OR(ISBLANK(F5469),SUM(LEN(C5469),LEN(D5469))=0),AND(NOT(E5469="Unknown"),ISBLANK(J5469)),AND(NOT(O5469="Unknown"),ISBLANK(R5469))),"Missing Information", INDEX(Table15[Entire Service Line Classification], MATCH(SUMIFS(Table15[Unique ID],Table15[System-Owned Portion],E5469,Table15[If Material Anything Other than "Lead" in Column E,Was Material Ever Previously Lead?],G5469,Table15[Customer-Owned Portion],O5469),Table15[Unique ID],0),0)))</f>
        <v>Non-lead</v>
      </c>
      <c r="X5469"/>
    </row>
    <row r="5470" spans="2:24" ht="30" x14ac:dyDescent="0.25">
      <c r="B5470" s="145" t="s">
        <v>480</v>
      </c>
      <c r="C5470" s="31" t="s">
        <v>7895</v>
      </c>
      <c r="D5470" s="31"/>
      <c r="E5470" s="43" t="s">
        <v>52</v>
      </c>
      <c r="F5470" s="42" t="s">
        <v>34</v>
      </c>
      <c r="G5470" s="83" t="s">
        <v>34</v>
      </c>
      <c r="H5470" s="168">
        <v>33939</v>
      </c>
      <c r="I5470" s="31"/>
      <c r="J5470" s="83" t="s">
        <v>188</v>
      </c>
      <c r="K5470" s="31" t="s">
        <v>34</v>
      </c>
      <c r="L5470" s="31"/>
      <c r="M5470" s="168"/>
      <c r="N5470" s="147"/>
      <c r="O5470" s="105" t="s">
        <v>52</v>
      </c>
      <c r="P5470" s="171">
        <v>33939</v>
      </c>
      <c r="Q5470" s="31"/>
      <c r="R5470" s="83" t="s">
        <v>188</v>
      </c>
      <c r="S5470" s="31" t="s">
        <v>34</v>
      </c>
      <c r="T5470" s="31"/>
      <c r="U5470" s="168"/>
      <c r="V5470" s="149"/>
      <c r="W5470" s="140" t="str" cm="1">
        <f t="array" ref="W5470">IF(SUM(LEN(B5470:V5470))=0,"",IF(OR(OR(ISBLANK(F5470),SUM(LEN(C5470),LEN(D5470))=0),AND(NOT(E5470="Unknown"),ISBLANK(J5470)),AND(NOT(O5470="Unknown"),ISBLANK(R5470))),"Missing Information", INDEX(Table15[Entire Service Line Classification], MATCH(SUMIFS(Table15[Unique ID],Table15[System-Owned Portion],E5470,Table15[If Material Anything Other than "Lead" in Column E,Was Material Ever Previously Lead?],G5470,Table15[Customer-Owned Portion],O5470),Table15[Unique ID],0),0)))</f>
        <v>Non-lead</v>
      </c>
      <c r="X5470"/>
    </row>
    <row r="5471" spans="2:24" ht="30" x14ac:dyDescent="0.25">
      <c r="B5471" s="145" t="s">
        <v>1562</v>
      </c>
      <c r="C5471" s="31" t="s">
        <v>8980</v>
      </c>
      <c r="D5471" s="31"/>
      <c r="E5471" s="43" t="s">
        <v>52</v>
      </c>
      <c r="F5471" s="42" t="s">
        <v>34</v>
      </c>
      <c r="G5471" s="83" t="s">
        <v>34</v>
      </c>
      <c r="H5471" s="168">
        <v>33939</v>
      </c>
      <c r="I5471" s="31"/>
      <c r="J5471" s="83" t="s">
        <v>188</v>
      </c>
      <c r="K5471" s="31" t="s">
        <v>34</v>
      </c>
      <c r="L5471" s="31"/>
      <c r="M5471" s="168"/>
      <c r="N5471" s="147"/>
      <c r="O5471" s="105" t="s">
        <v>52</v>
      </c>
      <c r="P5471" s="171">
        <v>33939</v>
      </c>
      <c r="Q5471" s="31"/>
      <c r="R5471" s="83" t="s">
        <v>188</v>
      </c>
      <c r="S5471" s="31" t="s">
        <v>34</v>
      </c>
      <c r="T5471" s="31"/>
      <c r="U5471" s="168"/>
      <c r="V5471" s="149"/>
      <c r="W5471" s="140" t="str" cm="1">
        <f t="array" ref="W5471">IF(SUM(LEN(B5471:V5471))=0,"",IF(OR(OR(ISBLANK(F5471),SUM(LEN(C5471),LEN(D5471))=0),AND(NOT(E5471="Unknown"),ISBLANK(J5471)),AND(NOT(O5471="Unknown"),ISBLANK(R5471))),"Missing Information", INDEX(Table15[Entire Service Line Classification], MATCH(SUMIFS(Table15[Unique ID],Table15[System-Owned Portion],E5471,Table15[If Material Anything Other than "Lead" in Column E,Was Material Ever Previously Lead?],G5471,Table15[Customer-Owned Portion],O5471),Table15[Unique ID],0),0)))</f>
        <v>Non-lead</v>
      </c>
      <c r="X5471"/>
    </row>
    <row r="5472" spans="2:24" ht="30" x14ac:dyDescent="0.25">
      <c r="B5472" s="145" t="s">
        <v>2780</v>
      </c>
      <c r="C5472" s="31" t="s">
        <v>10211</v>
      </c>
      <c r="D5472" s="31"/>
      <c r="E5472" s="43" t="s">
        <v>52</v>
      </c>
      <c r="F5472" s="42" t="s">
        <v>34</v>
      </c>
      <c r="G5472" s="83" t="s">
        <v>34</v>
      </c>
      <c r="H5472" s="168">
        <v>33928</v>
      </c>
      <c r="I5472" s="31"/>
      <c r="J5472" s="83" t="s">
        <v>188</v>
      </c>
      <c r="K5472" s="31" t="s">
        <v>34</v>
      </c>
      <c r="L5472" s="31"/>
      <c r="M5472" s="168"/>
      <c r="N5472" s="147"/>
      <c r="O5472" s="105" t="s">
        <v>52</v>
      </c>
      <c r="P5472" s="171">
        <v>33928</v>
      </c>
      <c r="Q5472" s="31"/>
      <c r="R5472" s="83" t="s">
        <v>188</v>
      </c>
      <c r="S5472" s="31" t="s">
        <v>34</v>
      </c>
      <c r="T5472" s="31"/>
      <c r="U5472" s="168"/>
      <c r="V5472" s="149"/>
      <c r="W5472" s="140" t="str" cm="1">
        <f t="array" ref="W5472">IF(SUM(LEN(B5472:V5472))=0,"",IF(OR(OR(ISBLANK(F5472),SUM(LEN(C5472),LEN(D5472))=0),AND(NOT(E5472="Unknown"),ISBLANK(J5472)),AND(NOT(O5472="Unknown"),ISBLANK(R5472))),"Missing Information", INDEX(Table15[Entire Service Line Classification], MATCH(SUMIFS(Table15[Unique ID],Table15[System-Owned Portion],E5472,Table15[If Material Anything Other than "Lead" in Column E,Was Material Ever Previously Lead?],G5472,Table15[Customer-Owned Portion],O5472),Table15[Unique ID],0),0)))</f>
        <v>Non-lead</v>
      </c>
      <c r="X5472"/>
    </row>
    <row r="5473" spans="2:24" ht="30" x14ac:dyDescent="0.25">
      <c r="B5473" s="145" t="s">
        <v>7268</v>
      </c>
      <c r="C5473" s="31" t="s">
        <v>14892</v>
      </c>
      <c r="D5473" s="31"/>
      <c r="E5473" s="43" t="s">
        <v>52</v>
      </c>
      <c r="F5473" s="42" t="s">
        <v>34</v>
      </c>
      <c r="G5473" s="83" t="s">
        <v>34</v>
      </c>
      <c r="H5473" s="168">
        <v>33921</v>
      </c>
      <c r="I5473" s="31"/>
      <c r="J5473" s="83" t="s">
        <v>188</v>
      </c>
      <c r="K5473" s="31" t="s">
        <v>34</v>
      </c>
      <c r="L5473" s="31"/>
      <c r="M5473" s="168"/>
      <c r="N5473" s="147"/>
      <c r="O5473" s="105" t="s">
        <v>52</v>
      </c>
      <c r="P5473" s="171">
        <v>33921</v>
      </c>
      <c r="Q5473" s="31"/>
      <c r="R5473" s="83" t="s">
        <v>188</v>
      </c>
      <c r="S5473" s="31" t="s">
        <v>34</v>
      </c>
      <c r="T5473" s="31"/>
      <c r="U5473" s="168"/>
      <c r="V5473" s="149"/>
      <c r="W5473" s="140" t="str" cm="1">
        <f t="array" ref="W5473">IF(SUM(LEN(B5473:V5473))=0,"",IF(OR(OR(ISBLANK(F5473),SUM(LEN(C5473),LEN(D5473))=0),AND(NOT(E5473="Unknown"),ISBLANK(J5473)),AND(NOT(O5473="Unknown"),ISBLANK(R5473))),"Missing Information", INDEX(Table15[Entire Service Line Classification], MATCH(SUMIFS(Table15[Unique ID],Table15[System-Owned Portion],E5473,Table15[If Material Anything Other than "Lead" in Column E,Was Material Ever Previously Lead?],G5473,Table15[Customer-Owned Portion],O5473),Table15[Unique ID],0),0)))</f>
        <v>Non-lead</v>
      </c>
      <c r="X5473"/>
    </row>
    <row r="5474" spans="2:24" ht="30" x14ac:dyDescent="0.25">
      <c r="B5474" s="145" t="s">
        <v>340</v>
      </c>
      <c r="C5474" s="31" t="s">
        <v>7755</v>
      </c>
      <c r="D5474" s="31"/>
      <c r="E5474" s="43" t="s">
        <v>52</v>
      </c>
      <c r="F5474" s="42" t="s">
        <v>34</v>
      </c>
      <c r="G5474" s="83" t="s">
        <v>34</v>
      </c>
      <c r="H5474" s="168">
        <v>33906</v>
      </c>
      <c r="I5474" s="31"/>
      <c r="J5474" s="83" t="s">
        <v>188</v>
      </c>
      <c r="K5474" s="31" t="s">
        <v>34</v>
      </c>
      <c r="L5474" s="31"/>
      <c r="M5474" s="168"/>
      <c r="N5474" s="147"/>
      <c r="O5474" s="105" t="s">
        <v>52</v>
      </c>
      <c r="P5474" s="171">
        <v>33906</v>
      </c>
      <c r="Q5474" s="31"/>
      <c r="R5474" s="83" t="s">
        <v>188</v>
      </c>
      <c r="S5474" s="31" t="s">
        <v>34</v>
      </c>
      <c r="T5474" s="31"/>
      <c r="U5474" s="168"/>
      <c r="V5474" s="149"/>
      <c r="W5474" s="140" t="str" cm="1">
        <f t="array" ref="W5474">IF(SUM(LEN(B5474:V5474))=0,"",IF(OR(OR(ISBLANK(F5474),SUM(LEN(C5474),LEN(D5474))=0),AND(NOT(E5474="Unknown"),ISBLANK(J5474)),AND(NOT(O5474="Unknown"),ISBLANK(R5474))),"Missing Information", INDEX(Table15[Entire Service Line Classification], MATCH(SUMIFS(Table15[Unique ID],Table15[System-Owned Portion],E5474,Table15[If Material Anything Other than "Lead" in Column E,Was Material Ever Previously Lead?],G5474,Table15[Customer-Owned Portion],O5474),Table15[Unique ID],0),0)))</f>
        <v>Non-lead</v>
      </c>
      <c r="X5474"/>
    </row>
    <row r="5475" spans="2:24" ht="30" x14ac:dyDescent="0.25">
      <c r="B5475" s="145" t="s">
        <v>830</v>
      </c>
      <c r="C5475" s="31" t="s">
        <v>8243</v>
      </c>
      <c r="D5475" s="31"/>
      <c r="E5475" s="43" t="s">
        <v>52</v>
      </c>
      <c r="F5475" s="42" t="s">
        <v>34</v>
      </c>
      <c r="G5475" s="83" t="s">
        <v>34</v>
      </c>
      <c r="H5475" s="168">
        <v>33903</v>
      </c>
      <c r="I5475" s="31"/>
      <c r="J5475" s="83" t="s">
        <v>188</v>
      </c>
      <c r="K5475" s="31" t="s">
        <v>34</v>
      </c>
      <c r="L5475" s="31"/>
      <c r="M5475" s="168"/>
      <c r="N5475" s="147"/>
      <c r="O5475" s="105" t="s">
        <v>52</v>
      </c>
      <c r="P5475" s="171">
        <v>33903</v>
      </c>
      <c r="Q5475" s="31"/>
      <c r="R5475" s="83" t="s">
        <v>188</v>
      </c>
      <c r="S5475" s="31" t="s">
        <v>34</v>
      </c>
      <c r="T5475" s="31"/>
      <c r="U5475" s="168"/>
      <c r="V5475" s="149"/>
      <c r="W5475" s="140" t="str" cm="1">
        <f t="array" ref="W5475">IF(SUM(LEN(B5475:V5475))=0,"",IF(OR(OR(ISBLANK(F5475),SUM(LEN(C5475),LEN(D5475))=0),AND(NOT(E5475="Unknown"),ISBLANK(J5475)),AND(NOT(O5475="Unknown"),ISBLANK(R5475))),"Missing Information", INDEX(Table15[Entire Service Line Classification], MATCH(SUMIFS(Table15[Unique ID],Table15[System-Owned Portion],E5475,Table15[If Material Anything Other than "Lead" in Column E,Was Material Ever Previously Lead?],G5475,Table15[Customer-Owned Portion],O5475),Table15[Unique ID],0),0)))</f>
        <v>Non-lead</v>
      </c>
      <c r="X5475"/>
    </row>
    <row r="5476" spans="2:24" ht="30" x14ac:dyDescent="0.25">
      <c r="B5476" s="145" t="s">
        <v>831</v>
      </c>
      <c r="C5476" s="31" t="s">
        <v>8244</v>
      </c>
      <c r="D5476" s="31"/>
      <c r="E5476" s="43" t="s">
        <v>52</v>
      </c>
      <c r="F5476" s="42" t="s">
        <v>34</v>
      </c>
      <c r="G5476" s="83" t="s">
        <v>34</v>
      </c>
      <c r="H5476" s="168">
        <v>33903</v>
      </c>
      <c r="I5476" s="31"/>
      <c r="J5476" s="83" t="s">
        <v>188</v>
      </c>
      <c r="K5476" s="31" t="s">
        <v>34</v>
      </c>
      <c r="L5476" s="31"/>
      <c r="M5476" s="168"/>
      <c r="N5476" s="147"/>
      <c r="O5476" s="105" t="s">
        <v>52</v>
      </c>
      <c r="P5476" s="171">
        <v>33903</v>
      </c>
      <c r="Q5476" s="31"/>
      <c r="R5476" s="83" t="s">
        <v>188</v>
      </c>
      <c r="S5476" s="31" t="s">
        <v>34</v>
      </c>
      <c r="T5476" s="31"/>
      <c r="U5476" s="168"/>
      <c r="V5476" s="149"/>
      <c r="W5476" s="140" t="str" cm="1">
        <f t="array" ref="W5476">IF(SUM(LEN(B5476:V5476))=0,"",IF(OR(OR(ISBLANK(F5476),SUM(LEN(C5476),LEN(D5476))=0),AND(NOT(E5476="Unknown"),ISBLANK(J5476)),AND(NOT(O5476="Unknown"),ISBLANK(R5476))),"Missing Information", INDEX(Table15[Entire Service Line Classification], MATCH(SUMIFS(Table15[Unique ID],Table15[System-Owned Portion],E5476,Table15[If Material Anything Other than "Lead" in Column E,Was Material Ever Previously Lead?],G5476,Table15[Customer-Owned Portion],O5476),Table15[Unique ID],0),0)))</f>
        <v>Non-lead</v>
      </c>
      <c r="X5476"/>
    </row>
    <row r="5477" spans="2:24" ht="30" x14ac:dyDescent="0.25">
      <c r="B5477" s="145" t="s">
        <v>7174</v>
      </c>
      <c r="C5477" s="31" t="s">
        <v>14798</v>
      </c>
      <c r="D5477" s="31"/>
      <c r="E5477" s="43" t="s">
        <v>52</v>
      </c>
      <c r="F5477" s="42" t="s">
        <v>34</v>
      </c>
      <c r="G5477" s="83" t="s">
        <v>34</v>
      </c>
      <c r="H5477" s="168">
        <v>33898</v>
      </c>
      <c r="I5477" s="31"/>
      <c r="J5477" s="83" t="s">
        <v>188</v>
      </c>
      <c r="K5477" s="31" t="s">
        <v>34</v>
      </c>
      <c r="L5477" s="31"/>
      <c r="M5477" s="168"/>
      <c r="N5477" s="147"/>
      <c r="O5477" s="105" t="s">
        <v>52</v>
      </c>
      <c r="P5477" s="171">
        <v>33898</v>
      </c>
      <c r="Q5477" s="31"/>
      <c r="R5477" s="83" t="s">
        <v>188</v>
      </c>
      <c r="S5477" s="31" t="s">
        <v>34</v>
      </c>
      <c r="T5477" s="31"/>
      <c r="U5477" s="168"/>
      <c r="V5477" s="149"/>
      <c r="W5477" s="140" t="str" cm="1">
        <f t="array" ref="W5477">IF(SUM(LEN(B5477:V5477))=0,"",IF(OR(OR(ISBLANK(F5477),SUM(LEN(C5477),LEN(D5477))=0),AND(NOT(E5477="Unknown"),ISBLANK(J5477)),AND(NOT(O5477="Unknown"),ISBLANK(R5477))),"Missing Information", INDEX(Table15[Entire Service Line Classification], MATCH(SUMIFS(Table15[Unique ID],Table15[System-Owned Portion],E5477,Table15[If Material Anything Other than "Lead" in Column E,Was Material Ever Previously Lead?],G5477,Table15[Customer-Owned Portion],O5477),Table15[Unique ID],0),0)))</f>
        <v>Non-lead</v>
      </c>
      <c r="X5477"/>
    </row>
    <row r="5478" spans="2:24" ht="30" x14ac:dyDescent="0.25">
      <c r="B5478" s="145" t="s">
        <v>7179</v>
      </c>
      <c r="C5478" s="31" t="s">
        <v>14803</v>
      </c>
      <c r="D5478" s="31"/>
      <c r="E5478" s="43" t="s">
        <v>52</v>
      </c>
      <c r="F5478" s="42" t="s">
        <v>34</v>
      </c>
      <c r="G5478" s="83" t="s">
        <v>34</v>
      </c>
      <c r="H5478" s="168">
        <v>33898</v>
      </c>
      <c r="I5478" s="31"/>
      <c r="J5478" s="83" t="s">
        <v>188</v>
      </c>
      <c r="K5478" s="31" t="s">
        <v>34</v>
      </c>
      <c r="L5478" s="31"/>
      <c r="M5478" s="168"/>
      <c r="N5478" s="147"/>
      <c r="O5478" s="105" t="s">
        <v>52</v>
      </c>
      <c r="P5478" s="171">
        <v>33898</v>
      </c>
      <c r="Q5478" s="31"/>
      <c r="R5478" s="83" t="s">
        <v>188</v>
      </c>
      <c r="S5478" s="31" t="s">
        <v>34</v>
      </c>
      <c r="T5478" s="31"/>
      <c r="U5478" s="168"/>
      <c r="V5478" s="149"/>
      <c r="W5478" s="140" t="str" cm="1">
        <f t="array" ref="W5478">IF(SUM(LEN(B5478:V5478))=0,"",IF(OR(OR(ISBLANK(F5478),SUM(LEN(C5478),LEN(D5478))=0),AND(NOT(E5478="Unknown"),ISBLANK(J5478)),AND(NOT(O5478="Unknown"),ISBLANK(R5478))),"Missing Information", INDEX(Table15[Entire Service Line Classification], MATCH(SUMIFS(Table15[Unique ID],Table15[System-Owned Portion],E5478,Table15[If Material Anything Other than "Lead" in Column E,Was Material Ever Previously Lead?],G5478,Table15[Customer-Owned Portion],O5478),Table15[Unique ID],0),0)))</f>
        <v>Non-lead</v>
      </c>
      <c r="X5478"/>
    </row>
    <row r="5479" spans="2:24" ht="30" x14ac:dyDescent="0.25">
      <c r="B5479" s="145" t="s">
        <v>7183</v>
      </c>
      <c r="C5479" s="31" t="s">
        <v>14807</v>
      </c>
      <c r="D5479" s="31"/>
      <c r="E5479" s="43" t="s">
        <v>52</v>
      </c>
      <c r="F5479" s="42" t="s">
        <v>34</v>
      </c>
      <c r="G5479" s="83" t="s">
        <v>34</v>
      </c>
      <c r="H5479" s="168">
        <v>33898</v>
      </c>
      <c r="I5479" s="31"/>
      <c r="J5479" s="83" t="s">
        <v>188</v>
      </c>
      <c r="K5479" s="31" t="s">
        <v>34</v>
      </c>
      <c r="L5479" s="31"/>
      <c r="M5479" s="168"/>
      <c r="N5479" s="147"/>
      <c r="O5479" s="105" t="s">
        <v>52</v>
      </c>
      <c r="P5479" s="171">
        <v>33898</v>
      </c>
      <c r="Q5479" s="31"/>
      <c r="R5479" s="83" t="s">
        <v>188</v>
      </c>
      <c r="S5479" s="31" t="s">
        <v>34</v>
      </c>
      <c r="T5479" s="31"/>
      <c r="U5479" s="168"/>
      <c r="V5479" s="149"/>
      <c r="W5479" s="140" t="str" cm="1">
        <f t="array" ref="W5479">IF(SUM(LEN(B5479:V5479))=0,"",IF(OR(OR(ISBLANK(F5479),SUM(LEN(C5479),LEN(D5479))=0),AND(NOT(E5479="Unknown"),ISBLANK(J5479)),AND(NOT(O5479="Unknown"),ISBLANK(R5479))),"Missing Information", INDEX(Table15[Entire Service Line Classification], MATCH(SUMIFS(Table15[Unique ID],Table15[System-Owned Portion],E5479,Table15[If Material Anything Other than "Lead" in Column E,Was Material Ever Previously Lead?],G5479,Table15[Customer-Owned Portion],O5479),Table15[Unique ID],0),0)))</f>
        <v>Non-lead</v>
      </c>
      <c r="X5479"/>
    </row>
    <row r="5480" spans="2:24" ht="30" x14ac:dyDescent="0.25">
      <c r="B5480" s="145" t="s">
        <v>7188</v>
      </c>
      <c r="C5480" s="31" t="s">
        <v>14812</v>
      </c>
      <c r="D5480" s="31"/>
      <c r="E5480" s="43" t="s">
        <v>52</v>
      </c>
      <c r="F5480" s="42" t="s">
        <v>34</v>
      </c>
      <c r="G5480" s="83" t="s">
        <v>34</v>
      </c>
      <c r="H5480" s="168">
        <v>33898</v>
      </c>
      <c r="I5480" s="31"/>
      <c r="J5480" s="83" t="s">
        <v>188</v>
      </c>
      <c r="K5480" s="31" t="s">
        <v>34</v>
      </c>
      <c r="L5480" s="31"/>
      <c r="M5480" s="168"/>
      <c r="N5480" s="147"/>
      <c r="O5480" s="105" t="s">
        <v>52</v>
      </c>
      <c r="P5480" s="171">
        <v>33898</v>
      </c>
      <c r="Q5480" s="31"/>
      <c r="R5480" s="83" t="s">
        <v>188</v>
      </c>
      <c r="S5480" s="31" t="s">
        <v>34</v>
      </c>
      <c r="T5480" s="31"/>
      <c r="U5480" s="168"/>
      <c r="V5480" s="149"/>
      <c r="W5480" s="140" t="str" cm="1">
        <f t="array" ref="W5480">IF(SUM(LEN(B5480:V5480))=0,"",IF(OR(OR(ISBLANK(F5480),SUM(LEN(C5480),LEN(D5480))=0),AND(NOT(E5480="Unknown"),ISBLANK(J5480)),AND(NOT(O5480="Unknown"),ISBLANK(R5480))),"Missing Information", INDEX(Table15[Entire Service Line Classification], MATCH(SUMIFS(Table15[Unique ID],Table15[System-Owned Portion],E5480,Table15[If Material Anything Other than "Lead" in Column E,Was Material Ever Previously Lead?],G5480,Table15[Customer-Owned Portion],O5480),Table15[Unique ID],0),0)))</f>
        <v>Non-lead</v>
      </c>
      <c r="X5480"/>
    </row>
    <row r="5481" spans="2:24" ht="30" x14ac:dyDescent="0.25">
      <c r="B5481" s="145" t="s">
        <v>7189</v>
      </c>
      <c r="C5481" s="31" t="s">
        <v>14813</v>
      </c>
      <c r="D5481" s="31"/>
      <c r="E5481" s="43" t="s">
        <v>52</v>
      </c>
      <c r="F5481" s="42" t="s">
        <v>34</v>
      </c>
      <c r="G5481" s="83" t="s">
        <v>34</v>
      </c>
      <c r="H5481" s="168">
        <v>33898</v>
      </c>
      <c r="I5481" s="31"/>
      <c r="J5481" s="83" t="s">
        <v>188</v>
      </c>
      <c r="K5481" s="31" t="s">
        <v>34</v>
      </c>
      <c r="L5481" s="31"/>
      <c r="M5481" s="168"/>
      <c r="N5481" s="147"/>
      <c r="O5481" s="105" t="s">
        <v>52</v>
      </c>
      <c r="P5481" s="171">
        <v>33898</v>
      </c>
      <c r="Q5481" s="31"/>
      <c r="R5481" s="83" t="s">
        <v>188</v>
      </c>
      <c r="S5481" s="31" t="s">
        <v>34</v>
      </c>
      <c r="T5481" s="31"/>
      <c r="U5481" s="168"/>
      <c r="V5481" s="149"/>
      <c r="W5481" s="140" t="str" cm="1">
        <f t="array" ref="W5481">IF(SUM(LEN(B5481:V5481))=0,"",IF(OR(OR(ISBLANK(F5481),SUM(LEN(C5481),LEN(D5481))=0),AND(NOT(E5481="Unknown"),ISBLANK(J5481)),AND(NOT(O5481="Unknown"),ISBLANK(R5481))),"Missing Information", INDEX(Table15[Entire Service Line Classification], MATCH(SUMIFS(Table15[Unique ID],Table15[System-Owned Portion],E5481,Table15[If Material Anything Other than "Lead" in Column E,Was Material Ever Previously Lead?],G5481,Table15[Customer-Owned Portion],O5481),Table15[Unique ID],0),0)))</f>
        <v>Non-lead</v>
      </c>
      <c r="X5481"/>
    </row>
    <row r="5482" spans="2:24" ht="30" x14ac:dyDescent="0.25">
      <c r="B5482" s="145" t="s">
        <v>7190</v>
      </c>
      <c r="C5482" s="31" t="s">
        <v>14814</v>
      </c>
      <c r="D5482" s="31"/>
      <c r="E5482" s="43" t="s">
        <v>52</v>
      </c>
      <c r="F5482" s="42" t="s">
        <v>34</v>
      </c>
      <c r="G5482" s="83" t="s">
        <v>34</v>
      </c>
      <c r="H5482" s="168">
        <v>33898</v>
      </c>
      <c r="I5482" s="31"/>
      <c r="J5482" s="83" t="s">
        <v>188</v>
      </c>
      <c r="K5482" s="31" t="s">
        <v>34</v>
      </c>
      <c r="L5482" s="31"/>
      <c r="M5482" s="168"/>
      <c r="N5482" s="147"/>
      <c r="O5482" s="105" t="s">
        <v>52</v>
      </c>
      <c r="P5482" s="171">
        <v>33898</v>
      </c>
      <c r="Q5482" s="31"/>
      <c r="R5482" s="83" t="s">
        <v>188</v>
      </c>
      <c r="S5482" s="31" t="s">
        <v>34</v>
      </c>
      <c r="T5482" s="31"/>
      <c r="U5482" s="168"/>
      <c r="V5482" s="149"/>
      <c r="W5482" s="140" t="str" cm="1">
        <f t="array" ref="W5482">IF(SUM(LEN(B5482:V5482))=0,"",IF(OR(OR(ISBLANK(F5482),SUM(LEN(C5482),LEN(D5482))=0),AND(NOT(E5482="Unknown"),ISBLANK(J5482)),AND(NOT(O5482="Unknown"),ISBLANK(R5482))),"Missing Information", INDEX(Table15[Entire Service Line Classification], MATCH(SUMIFS(Table15[Unique ID],Table15[System-Owned Portion],E5482,Table15[If Material Anything Other than "Lead" in Column E,Was Material Ever Previously Lead?],G5482,Table15[Customer-Owned Portion],O5482),Table15[Unique ID],0),0)))</f>
        <v>Non-lead</v>
      </c>
      <c r="X5482"/>
    </row>
    <row r="5483" spans="2:24" ht="30" x14ac:dyDescent="0.25">
      <c r="B5483" s="145" t="s">
        <v>7196</v>
      </c>
      <c r="C5483" s="31" t="s">
        <v>14820</v>
      </c>
      <c r="D5483" s="31"/>
      <c r="E5483" s="43" t="s">
        <v>52</v>
      </c>
      <c r="F5483" s="42" t="s">
        <v>34</v>
      </c>
      <c r="G5483" s="83" t="s">
        <v>34</v>
      </c>
      <c r="H5483" s="168">
        <v>33898</v>
      </c>
      <c r="I5483" s="31"/>
      <c r="J5483" s="83" t="s">
        <v>188</v>
      </c>
      <c r="K5483" s="31" t="s">
        <v>34</v>
      </c>
      <c r="L5483" s="31"/>
      <c r="M5483" s="168"/>
      <c r="N5483" s="147"/>
      <c r="O5483" s="105" t="s">
        <v>52</v>
      </c>
      <c r="P5483" s="171">
        <v>33898</v>
      </c>
      <c r="Q5483" s="31"/>
      <c r="R5483" s="83" t="s">
        <v>188</v>
      </c>
      <c r="S5483" s="31" t="s">
        <v>34</v>
      </c>
      <c r="T5483" s="31"/>
      <c r="U5483" s="168"/>
      <c r="V5483" s="149"/>
      <c r="W5483" s="140" t="str" cm="1">
        <f t="array" ref="W5483">IF(SUM(LEN(B5483:V5483))=0,"",IF(OR(OR(ISBLANK(F5483),SUM(LEN(C5483),LEN(D5483))=0),AND(NOT(E5483="Unknown"),ISBLANK(J5483)),AND(NOT(O5483="Unknown"),ISBLANK(R5483))),"Missing Information", INDEX(Table15[Entire Service Line Classification], MATCH(SUMIFS(Table15[Unique ID],Table15[System-Owned Portion],E5483,Table15[If Material Anything Other than "Lead" in Column E,Was Material Ever Previously Lead?],G5483,Table15[Customer-Owned Portion],O5483),Table15[Unique ID],0),0)))</f>
        <v>Non-lead</v>
      </c>
      <c r="X5483"/>
    </row>
    <row r="5484" spans="2:24" ht="30" x14ac:dyDescent="0.25">
      <c r="B5484" s="145" t="s">
        <v>7197</v>
      </c>
      <c r="C5484" s="31" t="s">
        <v>14821</v>
      </c>
      <c r="D5484" s="31"/>
      <c r="E5484" s="43" t="s">
        <v>52</v>
      </c>
      <c r="F5484" s="42" t="s">
        <v>34</v>
      </c>
      <c r="G5484" s="83" t="s">
        <v>34</v>
      </c>
      <c r="H5484" s="168">
        <v>33898</v>
      </c>
      <c r="I5484" s="31"/>
      <c r="J5484" s="83" t="s">
        <v>188</v>
      </c>
      <c r="K5484" s="31" t="s">
        <v>34</v>
      </c>
      <c r="L5484" s="31"/>
      <c r="M5484" s="168"/>
      <c r="N5484" s="147"/>
      <c r="O5484" s="105" t="s">
        <v>52</v>
      </c>
      <c r="P5484" s="171">
        <v>33898</v>
      </c>
      <c r="Q5484" s="31"/>
      <c r="R5484" s="83" t="s">
        <v>188</v>
      </c>
      <c r="S5484" s="31" t="s">
        <v>34</v>
      </c>
      <c r="T5484" s="31"/>
      <c r="U5484" s="168"/>
      <c r="V5484" s="149"/>
      <c r="W5484" s="140" t="str" cm="1">
        <f t="array" ref="W5484">IF(SUM(LEN(B5484:V5484))=0,"",IF(OR(OR(ISBLANK(F5484),SUM(LEN(C5484),LEN(D5484))=0),AND(NOT(E5484="Unknown"),ISBLANK(J5484)),AND(NOT(O5484="Unknown"),ISBLANK(R5484))),"Missing Information", INDEX(Table15[Entire Service Line Classification], MATCH(SUMIFS(Table15[Unique ID],Table15[System-Owned Portion],E5484,Table15[If Material Anything Other than "Lead" in Column E,Was Material Ever Previously Lead?],G5484,Table15[Customer-Owned Portion],O5484),Table15[Unique ID],0),0)))</f>
        <v>Non-lead</v>
      </c>
      <c r="X5484"/>
    </row>
    <row r="5485" spans="2:24" ht="30" x14ac:dyDescent="0.25">
      <c r="B5485" s="145" t="s">
        <v>7204</v>
      </c>
      <c r="C5485" s="31" t="s">
        <v>14828</v>
      </c>
      <c r="D5485" s="31"/>
      <c r="E5485" s="43" t="s">
        <v>52</v>
      </c>
      <c r="F5485" s="42" t="s">
        <v>34</v>
      </c>
      <c r="G5485" s="83" t="s">
        <v>34</v>
      </c>
      <c r="H5485" s="168">
        <v>33898</v>
      </c>
      <c r="I5485" s="31"/>
      <c r="J5485" s="83" t="s">
        <v>188</v>
      </c>
      <c r="K5485" s="31" t="s">
        <v>34</v>
      </c>
      <c r="L5485" s="31"/>
      <c r="M5485" s="168"/>
      <c r="N5485" s="147"/>
      <c r="O5485" s="105" t="s">
        <v>52</v>
      </c>
      <c r="P5485" s="171">
        <v>33898</v>
      </c>
      <c r="Q5485" s="31"/>
      <c r="R5485" s="83" t="s">
        <v>188</v>
      </c>
      <c r="S5485" s="31" t="s">
        <v>34</v>
      </c>
      <c r="T5485" s="31"/>
      <c r="U5485" s="168"/>
      <c r="V5485" s="149"/>
      <c r="W5485" s="140" t="str" cm="1">
        <f t="array" ref="W5485">IF(SUM(LEN(B5485:V5485))=0,"",IF(OR(OR(ISBLANK(F5485),SUM(LEN(C5485),LEN(D5485))=0),AND(NOT(E5485="Unknown"),ISBLANK(J5485)),AND(NOT(O5485="Unknown"),ISBLANK(R5485))),"Missing Information", INDEX(Table15[Entire Service Line Classification], MATCH(SUMIFS(Table15[Unique ID],Table15[System-Owned Portion],E5485,Table15[If Material Anything Other than "Lead" in Column E,Was Material Ever Previously Lead?],G5485,Table15[Customer-Owned Portion],O5485),Table15[Unique ID],0),0)))</f>
        <v>Non-lead</v>
      </c>
      <c r="X5485"/>
    </row>
    <row r="5486" spans="2:24" ht="30" x14ac:dyDescent="0.25">
      <c r="B5486" s="145" t="s">
        <v>7208</v>
      </c>
      <c r="C5486" s="31" t="s">
        <v>14832</v>
      </c>
      <c r="D5486" s="31"/>
      <c r="E5486" s="43" t="s">
        <v>52</v>
      </c>
      <c r="F5486" s="42" t="s">
        <v>34</v>
      </c>
      <c r="G5486" s="83" t="s">
        <v>34</v>
      </c>
      <c r="H5486" s="168">
        <v>33898</v>
      </c>
      <c r="I5486" s="31"/>
      <c r="J5486" s="83" t="s">
        <v>188</v>
      </c>
      <c r="K5486" s="31" t="s">
        <v>34</v>
      </c>
      <c r="L5486" s="31"/>
      <c r="M5486" s="168"/>
      <c r="N5486" s="147"/>
      <c r="O5486" s="105" t="s">
        <v>52</v>
      </c>
      <c r="P5486" s="171">
        <v>33898</v>
      </c>
      <c r="Q5486" s="31"/>
      <c r="R5486" s="83" t="s">
        <v>188</v>
      </c>
      <c r="S5486" s="31" t="s">
        <v>34</v>
      </c>
      <c r="T5486" s="31"/>
      <c r="U5486" s="168"/>
      <c r="V5486" s="149"/>
      <c r="W5486" s="140" t="str" cm="1">
        <f t="array" ref="W5486">IF(SUM(LEN(B5486:V5486))=0,"",IF(OR(OR(ISBLANK(F5486),SUM(LEN(C5486),LEN(D5486))=0),AND(NOT(E5486="Unknown"),ISBLANK(J5486)),AND(NOT(O5486="Unknown"),ISBLANK(R5486))),"Missing Information", INDEX(Table15[Entire Service Line Classification], MATCH(SUMIFS(Table15[Unique ID],Table15[System-Owned Portion],E5486,Table15[If Material Anything Other than "Lead" in Column E,Was Material Ever Previously Lead?],G5486,Table15[Customer-Owned Portion],O5486),Table15[Unique ID],0),0)))</f>
        <v>Non-lead</v>
      </c>
      <c r="X5486"/>
    </row>
    <row r="5487" spans="2:24" ht="30" x14ac:dyDescent="0.25">
      <c r="B5487" s="145" t="s">
        <v>7246</v>
      </c>
      <c r="C5487" s="31" t="s">
        <v>14870</v>
      </c>
      <c r="D5487" s="31"/>
      <c r="E5487" s="43" t="s">
        <v>52</v>
      </c>
      <c r="F5487" s="42" t="s">
        <v>34</v>
      </c>
      <c r="G5487" s="83" t="s">
        <v>34</v>
      </c>
      <c r="H5487" s="168">
        <v>33898</v>
      </c>
      <c r="I5487" s="31"/>
      <c r="J5487" s="83" t="s">
        <v>188</v>
      </c>
      <c r="K5487" s="31" t="s">
        <v>34</v>
      </c>
      <c r="L5487" s="31"/>
      <c r="M5487" s="168"/>
      <c r="N5487" s="147"/>
      <c r="O5487" s="105" t="s">
        <v>52</v>
      </c>
      <c r="P5487" s="171">
        <v>33898</v>
      </c>
      <c r="Q5487" s="31"/>
      <c r="R5487" s="83" t="s">
        <v>188</v>
      </c>
      <c r="S5487" s="31" t="s">
        <v>34</v>
      </c>
      <c r="T5487" s="31"/>
      <c r="U5487" s="168"/>
      <c r="V5487" s="149"/>
      <c r="W5487" s="140" t="str" cm="1">
        <f t="array" ref="W5487">IF(SUM(LEN(B5487:V5487))=0,"",IF(OR(OR(ISBLANK(F5487),SUM(LEN(C5487),LEN(D5487))=0),AND(NOT(E5487="Unknown"),ISBLANK(J5487)),AND(NOT(O5487="Unknown"),ISBLANK(R5487))),"Missing Information", INDEX(Table15[Entire Service Line Classification], MATCH(SUMIFS(Table15[Unique ID],Table15[System-Owned Portion],E5487,Table15[If Material Anything Other than "Lead" in Column E,Was Material Ever Previously Lead?],G5487,Table15[Customer-Owned Portion],O5487),Table15[Unique ID],0),0)))</f>
        <v>Non-lead</v>
      </c>
      <c r="X5487"/>
    </row>
    <row r="5488" spans="2:24" ht="30" x14ac:dyDescent="0.25">
      <c r="B5488" s="145" t="s">
        <v>7278</v>
      </c>
      <c r="C5488" s="31" t="s">
        <v>14902</v>
      </c>
      <c r="D5488" s="31"/>
      <c r="E5488" s="43" t="s">
        <v>52</v>
      </c>
      <c r="F5488" s="42" t="s">
        <v>34</v>
      </c>
      <c r="G5488" s="83" t="s">
        <v>34</v>
      </c>
      <c r="H5488" s="168">
        <v>33898</v>
      </c>
      <c r="I5488" s="31"/>
      <c r="J5488" s="83" t="s">
        <v>188</v>
      </c>
      <c r="K5488" s="31" t="s">
        <v>34</v>
      </c>
      <c r="L5488" s="31"/>
      <c r="M5488" s="168"/>
      <c r="N5488" s="147"/>
      <c r="O5488" s="105" t="s">
        <v>52</v>
      </c>
      <c r="P5488" s="171">
        <v>33898</v>
      </c>
      <c r="Q5488" s="31"/>
      <c r="R5488" s="83" t="s">
        <v>188</v>
      </c>
      <c r="S5488" s="31" t="s">
        <v>34</v>
      </c>
      <c r="T5488" s="31"/>
      <c r="U5488" s="168"/>
      <c r="V5488" s="149"/>
      <c r="W5488" s="140" t="str" cm="1">
        <f t="array" ref="W5488">IF(SUM(LEN(B5488:V5488))=0,"",IF(OR(OR(ISBLANK(F5488),SUM(LEN(C5488),LEN(D5488))=0),AND(NOT(E5488="Unknown"),ISBLANK(J5488)),AND(NOT(O5488="Unknown"),ISBLANK(R5488))),"Missing Information", INDEX(Table15[Entire Service Line Classification], MATCH(SUMIFS(Table15[Unique ID],Table15[System-Owned Portion],E5488,Table15[If Material Anything Other than "Lead" in Column E,Was Material Ever Previously Lead?],G5488,Table15[Customer-Owned Portion],O5488),Table15[Unique ID],0),0)))</f>
        <v>Non-lead</v>
      </c>
      <c r="X5488"/>
    </row>
    <row r="5489" spans="2:24" ht="30" x14ac:dyDescent="0.25">
      <c r="B5489" s="145" t="s">
        <v>7341</v>
      </c>
      <c r="C5489" s="31" t="s">
        <v>14965</v>
      </c>
      <c r="D5489" s="31"/>
      <c r="E5489" s="43" t="s">
        <v>52</v>
      </c>
      <c r="F5489" s="42" t="s">
        <v>34</v>
      </c>
      <c r="G5489" s="83" t="s">
        <v>34</v>
      </c>
      <c r="H5489" s="168">
        <v>33898</v>
      </c>
      <c r="I5489" s="31"/>
      <c r="J5489" s="83" t="s">
        <v>188</v>
      </c>
      <c r="K5489" s="31" t="s">
        <v>34</v>
      </c>
      <c r="L5489" s="31"/>
      <c r="M5489" s="168"/>
      <c r="N5489" s="147"/>
      <c r="O5489" s="105" t="s">
        <v>52</v>
      </c>
      <c r="P5489" s="171">
        <v>33898</v>
      </c>
      <c r="Q5489" s="31"/>
      <c r="R5489" s="83" t="s">
        <v>188</v>
      </c>
      <c r="S5489" s="31" t="s">
        <v>34</v>
      </c>
      <c r="T5489" s="31"/>
      <c r="U5489" s="168"/>
      <c r="V5489" s="149"/>
      <c r="W5489" s="140" t="str" cm="1">
        <f t="array" ref="W5489">IF(SUM(LEN(B5489:V5489))=0,"",IF(OR(OR(ISBLANK(F5489),SUM(LEN(C5489),LEN(D5489))=0),AND(NOT(E5489="Unknown"),ISBLANK(J5489)),AND(NOT(O5489="Unknown"),ISBLANK(R5489))),"Missing Information", INDEX(Table15[Entire Service Line Classification], MATCH(SUMIFS(Table15[Unique ID],Table15[System-Owned Portion],E5489,Table15[If Material Anything Other than "Lead" in Column E,Was Material Ever Previously Lead?],G5489,Table15[Customer-Owned Portion],O5489),Table15[Unique ID],0),0)))</f>
        <v>Non-lead</v>
      </c>
      <c r="X5489"/>
    </row>
    <row r="5490" spans="2:24" ht="30" x14ac:dyDescent="0.25">
      <c r="B5490" s="145" t="s">
        <v>857</v>
      </c>
      <c r="C5490" s="31" t="s">
        <v>8270</v>
      </c>
      <c r="D5490" s="31"/>
      <c r="E5490" s="43" t="s">
        <v>52</v>
      </c>
      <c r="F5490" s="42" t="s">
        <v>34</v>
      </c>
      <c r="G5490" s="83" t="s">
        <v>34</v>
      </c>
      <c r="H5490" s="168">
        <v>33896</v>
      </c>
      <c r="I5490" s="31"/>
      <c r="J5490" s="83" t="s">
        <v>188</v>
      </c>
      <c r="K5490" s="31" t="s">
        <v>34</v>
      </c>
      <c r="L5490" s="31"/>
      <c r="M5490" s="168"/>
      <c r="N5490" s="147"/>
      <c r="O5490" s="105" t="s">
        <v>52</v>
      </c>
      <c r="P5490" s="171">
        <v>33896</v>
      </c>
      <c r="Q5490" s="31"/>
      <c r="R5490" s="83" t="s">
        <v>188</v>
      </c>
      <c r="S5490" s="31" t="s">
        <v>34</v>
      </c>
      <c r="T5490" s="31"/>
      <c r="U5490" s="168"/>
      <c r="V5490" s="149"/>
      <c r="W5490" s="140" t="str" cm="1">
        <f t="array" ref="W5490">IF(SUM(LEN(B5490:V5490))=0,"",IF(OR(OR(ISBLANK(F5490),SUM(LEN(C5490),LEN(D5490))=0),AND(NOT(E5490="Unknown"),ISBLANK(J5490)),AND(NOT(O5490="Unknown"),ISBLANK(R5490))),"Missing Information", INDEX(Table15[Entire Service Line Classification], MATCH(SUMIFS(Table15[Unique ID],Table15[System-Owned Portion],E5490,Table15[If Material Anything Other than "Lead" in Column E,Was Material Ever Previously Lead?],G5490,Table15[Customer-Owned Portion],O5490),Table15[Unique ID],0),0)))</f>
        <v>Non-lead</v>
      </c>
      <c r="X5490"/>
    </row>
    <row r="5491" spans="2:24" ht="30" x14ac:dyDescent="0.25">
      <c r="B5491" s="145" t="s">
        <v>1109</v>
      </c>
      <c r="C5491" s="31" t="s">
        <v>8522</v>
      </c>
      <c r="D5491" s="31"/>
      <c r="E5491" s="43" t="s">
        <v>52</v>
      </c>
      <c r="F5491" s="42" t="s">
        <v>34</v>
      </c>
      <c r="G5491" s="83" t="s">
        <v>34</v>
      </c>
      <c r="H5491" s="168">
        <v>33890</v>
      </c>
      <c r="I5491" s="31"/>
      <c r="J5491" s="83" t="s">
        <v>188</v>
      </c>
      <c r="K5491" s="31" t="s">
        <v>34</v>
      </c>
      <c r="L5491" s="31"/>
      <c r="M5491" s="168"/>
      <c r="N5491" s="147"/>
      <c r="O5491" s="105" t="s">
        <v>52</v>
      </c>
      <c r="P5491" s="171">
        <v>33890</v>
      </c>
      <c r="Q5491" s="31"/>
      <c r="R5491" s="83" t="s">
        <v>188</v>
      </c>
      <c r="S5491" s="31" t="s">
        <v>34</v>
      </c>
      <c r="T5491" s="31"/>
      <c r="U5491" s="168"/>
      <c r="V5491" s="149"/>
      <c r="W5491" s="140" t="str" cm="1">
        <f t="array" ref="W5491">IF(SUM(LEN(B5491:V5491))=0,"",IF(OR(OR(ISBLANK(F5491),SUM(LEN(C5491),LEN(D5491))=0),AND(NOT(E5491="Unknown"),ISBLANK(J5491)),AND(NOT(O5491="Unknown"),ISBLANK(R5491))),"Missing Information", INDEX(Table15[Entire Service Line Classification], MATCH(SUMIFS(Table15[Unique ID],Table15[System-Owned Portion],E5491,Table15[If Material Anything Other than "Lead" in Column E,Was Material Ever Previously Lead?],G5491,Table15[Customer-Owned Portion],O5491),Table15[Unique ID],0),0)))</f>
        <v>Non-lead</v>
      </c>
      <c r="X5491"/>
    </row>
    <row r="5492" spans="2:24" ht="30" x14ac:dyDescent="0.25">
      <c r="B5492" s="145" t="s">
        <v>848</v>
      </c>
      <c r="C5492" s="31" t="s">
        <v>8261</v>
      </c>
      <c r="D5492" s="31"/>
      <c r="E5492" s="43" t="s">
        <v>52</v>
      </c>
      <c r="F5492" s="42" t="s">
        <v>34</v>
      </c>
      <c r="G5492" s="83" t="s">
        <v>34</v>
      </c>
      <c r="H5492" s="168">
        <v>33884</v>
      </c>
      <c r="I5492" s="31"/>
      <c r="J5492" s="83" t="s">
        <v>188</v>
      </c>
      <c r="K5492" s="31" t="s">
        <v>34</v>
      </c>
      <c r="L5492" s="31"/>
      <c r="M5492" s="168"/>
      <c r="N5492" s="147"/>
      <c r="O5492" s="105" t="s">
        <v>52</v>
      </c>
      <c r="P5492" s="171">
        <v>33884</v>
      </c>
      <c r="Q5492" s="31"/>
      <c r="R5492" s="83" t="s">
        <v>188</v>
      </c>
      <c r="S5492" s="31" t="s">
        <v>34</v>
      </c>
      <c r="T5492" s="31"/>
      <c r="U5492" s="168"/>
      <c r="V5492" s="149"/>
      <c r="W5492" s="140" t="str" cm="1">
        <f t="array" ref="W5492">IF(SUM(LEN(B5492:V5492))=0,"",IF(OR(OR(ISBLANK(F5492),SUM(LEN(C5492),LEN(D5492))=0),AND(NOT(E5492="Unknown"),ISBLANK(J5492)),AND(NOT(O5492="Unknown"),ISBLANK(R5492))),"Missing Information", INDEX(Table15[Entire Service Line Classification], MATCH(SUMIFS(Table15[Unique ID],Table15[System-Owned Portion],E5492,Table15[If Material Anything Other than "Lead" in Column E,Was Material Ever Previously Lead?],G5492,Table15[Customer-Owned Portion],O5492),Table15[Unique ID],0),0)))</f>
        <v>Non-lead</v>
      </c>
      <c r="X5492"/>
    </row>
    <row r="5493" spans="2:24" ht="30" x14ac:dyDescent="0.25">
      <c r="B5493" s="145" t="s">
        <v>945</v>
      </c>
      <c r="C5493" s="31" t="s">
        <v>8358</v>
      </c>
      <c r="D5493" s="31"/>
      <c r="E5493" s="43" t="s">
        <v>52</v>
      </c>
      <c r="F5493" s="42" t="s">
        <v>34</v>
      </c>
      <c r="G5493" s="83" t="s">
        <v>34</v>
      </c>
      <c r="H5493" s="168">
        <v>33878</v>
      </c>
      <c r="I5493" s="31"/>
      <c r="J5493" s="83" t="s">
        <v>188</v>
      </c>
      <c r="K5493" s="31" t="s">
        <v>34</v>
      </c>
      <c r="L5493" s="31"/>
      <c r="M5493" s="168"/>
      <c r="N5493" s="147"/>
      <c r="O5493" s="105" t="s">
        <v>52</v>
      </c>
      <c r="P5493" s="171">
        <v>33878</v>
      </c>
      <c r="Q5493" s="31"/>
      <c r="R5493" s="83" t="s">
        <v>188</v>
      </c>
      <c r="S5493" s="31" t="s">
        <v>34</v>
      </c>
      <c r="T5493" s="31"/>
      <c r="U5493" s="168"/>
      <c r="V5493" s="149"/>
      <c r="W5493" s="140" t="str" cm="1">
        <f t="array" ref="W5493">IF(SUM(LEN(B5493:V5493))=0,"",IF(OR(OR(ISBLANK(F5493),SUM(LEN(C5493),LEN(D5493))=0),AND(NOT(E5493="Unknown"),ISBLANK(J5493)),AND(NOT(O5493="Unknown"),ISBLANK(R5493))),"Missing Information", INDEX(Table15[Entire Service Line Classification], MATCH(SUMIFS(Table15[Unique ID],Table15[System-Owned Portion],E5493,Table15[If Material Anything Other than "Lead" in Column E,Was Material Ever Previously Lead?],G5493,Table15[Customer-Owned Portion],O5493),Table15[Unique ID],0),0)))</f>
        <v>Non-lead</v>
      </c>
      <c r="X5493"/>
    </row>
    <row r="5494" spans="2:24" ht="30" x14ac:dyDescent="0.25">
      <c r="B5494" s="145" t="s">
        <v>5371</v>
      </c>
      <c r="C5494" s="31" t="s">
        <v>12968</v>
      </c>
      <c r="D5494" s="31"/>
      <c r="E5494" s="43" t="s">
        <v>52</v>
      </c>
      <c r="F5494" s="42" t="s">
        <v>34</v>
      </c>
      <c r="G5494" s="83" t="s">
        <v>34</v>
      </c>
      <c r="H5494" s="168">
        <v>33878</v>
      </c>
      <c r="I5494" s="31"/>
      <c r="J5494" s="83" t="s">
        <v>188</v>
      </c>
      <c r="K5494" s="31" t="s">
        <v>34</v>
      </c>
      <c r="L5494" s="31"/>
      <c r="M5494" s="168"/>
      <c r="N5494" s="147"/>
      <c r="O5494" s="105" t="s">
        <v>52</v>
      </c>
      <c r="P5494" s="171">
        <v>33878</v>
      </c>
      <c r="Q5494" s="31"/>
      <c r="R5494" s="83" t="s">
        <v>188</v>
      </c>
      <c r="S5494" s="31" t="s">
        <v>34</v>
      </c>
      <c r="T5494" s="31"/>
      <c r="U5494" s="168"/>
      <c r="V5494" s="149"/>
      <c r="W5494" s="140" t="str" cm="1">
        <f t="array" ref="W5494">IF(SUM(LEN(B5494:V5494))=0,"",IF(OR(OR(ISBLANK(F5494),SUM(LEN(C5494),LEN(D5494))=0),AND(NOT(E5494="Unknown"),ISBLANK(J5494)),AND(NOT(O5494="Unknown"),ISBLANK(R5494))),"Missing Information", INDEX(Table15[Entire Service Line Classification], MATCH(SUMIFS(Table15[Unique ID],Table15[System-Owned Portion],E5494,Table15[If Material Anything Other than "Lead" in Column E,Was Material Ever Previously Lead?],G5494,Table15[Customer-Owned Portion],O5494),Table15[Unique ID],0),0)))</f>
        <v>Non-lead</v>
      </c>
      <c r="X5494"/>
    </row>
    <row r="5495" spans="2:24" ht="30" x14ac:dyDescent="0.25">
      <c r="B5495" s="145" t="s">
        <v>6591</v>
      </c>
      <c r="C5495" s="31" t="s">
        <v>14194</v>
      </c>
      <c r="D5495" s="31"/>
      <c r="E5495" s="43" t="s">
        <v>52</v>
      </c>
      <c r="F5495" s="42" t="s">
        <v>34</v>
      </c>
      <c r="G5495" s="83" t="s">
        <v>34</v>
      </c>
      <c r="H5495" s="168">
        <v>33878</v>
      </c>
      <c r="I5495" s="31"/>
      <c r="J5495" s="83" t="s">
        <v>188</v>
      </c>
      <c r="K5495" s="31" t="s">
        <v>34</v>
      </c>
      <c r="L5495" s="31"/>
      <c r="M5495" s="168"/>
      <c r="N5495" s="147"/>
      <c r="O5495" s="105" t="s">
        <v>52</v>
      </c>
      <c r="P5495" s="171">
        <v>33878</v>
      </c>
      <c r="Q5495" s="31"/>
      <c r="R5495" s="83" t="s">
        <v>188</v>
      </c>
      <c r="S5495" s="31" t="s">
        <v>34</v>
      </c>
      <c r="T5495" s="31"/>
      <c r="U5495" s="168"/>
      <c r="V5495" s="149"/>
      <c r="W5495" s="140" t="str" cm="1">
        <f t="array" ref="W5495">IF(SUM(LEN(B5495:V5495))=0,"",IF(OR(OR(ISBLANK(F5495),SUM(LEN(C5495),LEN(D5495))=0),AND(NOT(E5495="Unknown"),ISBLANK(J5495)),AND(NOT(O5495="Unknown"),ISBLANK(R5495))),"Missing Information", INDEX(Table15[Entire Service Line Classification], MATCH(SUMIFS(Table15[Unique ID],Table15[System-Owned Portion],E5495,Table15[If Material Anything Other than "Lead" in Column E,Was Material Ever Previously Lead?],G5495,Table15[Customer-Owned Portion],O5495),Table15[Unique ID],0),0)))</f>
        <v>Non-lead</v>
      </c>
      <c r="X5495"/>
    </row>
    <row r="5496" spans="2:24" ht="30" x14ac:dyDescent="0.25">
      <c r="B5496" s="145" t="s">
        <v>6646</v>
      </c>
      <c r="C5496" s="31" t="s">
        <v>14252</v>
      </c>
      <c r="D5496" s="31"/>
      <c r="E5496" s="43" t="s">
        <v>52</v>
      </c>
      <c r="F5496" s="42" t="s">
        <v>34</v>
      </c>
      <c r="G5496" s="83" t="s">
        <v>34</v>
      </c>
      <c r="H5496" s="168">
        <v>33878</v>
      </c>
      <c r="I5496" s="31"/>
      <c r="J5496" s="83" t="s">
        <v>188</v>
      </c>
      <c r="K5496" s="31" t="s">
        <v>34</v>
      </c>
      <c r="L5496" s="31"/>
      <c r="M5496" s="168"/>
      <c r="N5496" s="147"/>
      <c r="O5496" s="105" t="s">
        <v>52</v>
      </c>
      <c r="P5496" s="171">
        <v>33878</v>
      </c>
      <c r="Q5496" s="31"/>
      <c r="R5496" s="83" t="s">
        <v>188</v>
      </c>
      <c r="S5496" s="31" t="s">
        <v>34</v>
      </c>
      <c r="T5496" s="31"/>
      <c r="U5496" s="168"/>
      <c r="V5496" s="149"/>
      <c r="W5496" s="140" t="str" cm="1">
        <f t="array" ref="W5496">IF(SUM(LEN(B5496:V5496))=0,"",IF(OR(OR(ISBLANK(F5496),SUM(LEN(C5496),LEN(D5496))=0),AND(NOT(E5496="Unknown"),ISBLANK(J5496)),AND(NOT(O5496="Unknown"),ISBLANK(R5496))),"Missing Information", INDEX(Table15[Entire Service Line Classification], MATCH(SUMIFS(Table15[Unique ID],Table15[System-Owned Portion],E5496,Table15[If Material Anything Other than "Lead" in Column E,Was Material Ever Previously Lead?],G5496,Table15[Customer-Owned Portion],O5496),Table15[Unique ID],0),0)))</f>
        <v>Non-lead</v>
      </c>
      <c r="X5496"/>
    </row>
    <row r="5497" spans="2:24" ht="30" x14ac:dyDescent="0.25">
      <c r="B5497" s="145" t="s">
        <v>7277</v>
      </c>
      <c r="C5497" s="31" t="s">
        <v>14901</v>
      </c>
      <c r="D5497" s="31"/>
      <c r="E5497" s="43" t="s">
        <v>52</v>
      </c>
      <c r="F5497" s="42" t="s">
        <v>34</v>
      </c>
      <c r="G5497" s="83" t="s">
        <v>34</v>
      </c>
      <c r="H5497" s="168">
        <v>33878</v>
      </c>
      <c r="I5497" s="31"/>
      <c r="J5497" s="83" t="s">
        <v>188</v>
      </c>
      <c r="K5497" s="31" t="s">
        <v>34</v>
      </c>
      <c r="L5497" s="31"/>
      <c r="M5497" s="168"/>
      <c r="N5497" s="147"/>
      <c r="O5497" s="105" t="s">
        <v>52</v>
      </c>
      <c r="P5497" s="171">
        <v>33878</v>
      </c>
      <c r="Q5497" s="31"/>
      <c r="R5497" s="83" t="s">
        <v>188</v>
      </c>
      <c r="S5497" s="31" t="s">
        <v>34</v>
      </c>
      <c r="T5497" s="31"/>
      <c r="U5497" s="168"/>
      <c r="V5497" s="149"/>
      <c r="W5497" s="140" t="str" cm="1">
        <f t="array" ref="W5497">IF(SUM(LEN(B5497:V5497))=0,"",IF(OR(OR(ISBLANK(F5497),SUM(LEN(C5497),LEN(D5497))=0),AND(NOT(E5497="Unknown"),ISBLANK(J5497)),AND(NOT(O5497="Unknown"),ISBLANK(R5497))),"Missing Information", INDEX(Table15[Entire Service Line Classification], MATCH(SUMIFS(Table15[Unique ID],Table15[System-Owned Portion],E5497,Table15[If Material Anything Other than "Lead" in Column E,Was Material Ever Previously Lead?],G5497,Table15[Customer-Owned Portion],O5497),Table15[Unique ID],0),0)))</f>
        <v>Non-lead</v>
      </c>
      <c r="X5497"/>
    </row>
    <row r="5498" spans="2:24" ht="30" x14ac:dyDescent="0.25">
      <c r="B5498" s="145" t="s">
        <v>375</v>
      </c>
      <c r="C5498" s="31" t="s">
        <v>7790</v>
      </c>
      <c r="D5498" s="31"/>
      <c r="E5498" s="43" t="s">
        <v>52</v>
      </c>
      <c r="F5498" s="42" t="s">
        <v>34</v>
      </c>
      <c r="G5498" s="83" t="s">
        <v>34</v>
      </c>
      <c r="H5498" s="168">
        <v>33875</v>
      </c>
      <c r="I5498" s="31"/>
      <c r="J5498" s="83" t="s">
        <v>188</v>
      </c>
      <c r="K5498" s="31" t="s">
        <v>34</v>
      </c>
      <c r="L5498" s="31"/>
      <c r="M5498" s="168"/>
      <c r="N5498" s="147"/>
      <c r="O5498" s="105" t="s">
        <v>52</v>
      </c>
      <c r="P5498" s="171">
        <v>33875</v>
      </c>
      <c r="Q5498" s="31"/>
      <c r="R5498" s="83" t="s">
        <v>188</v>
      </c>
      <c r="S5498" s="31" t="s">
        <v>34</v>
      </c>
      <c r="T5498" s="31"/>
      <c r="U5498" s="168"/>
      <c r="V5498" s="149"/>
      <c r="W5498" s="140" t="str" cm="1">
        <f t="array" ref="W5498">IF(SUM(LEN(B5498:V5498))=0,"",IF(OR(OR(ISBLANK(F5498),SUM(LEN(C5498),LEN(D5498))=0),AND(NOT(E5498="Unknown"),ISBLANK(J5498)),AND(NOT(O5498="Unknown"),ISBLANK(R5498))),"Missing Information", INDEX(Table15[Entire Service Line Classification], MATCH(SUMIFS(Table15[Unique ID],Table15[System-Owned Portion],E5498,Table15[If Material Anything Other than "Lead" in Column E,Was Material Ever Previously Lead?],G5498,Table15[Customer-Owned Portion],O5498),Table15[Unique ID],0),0)))</f>
        <v>Non-lead</v>
      </c>
      <c r="X5498"/>
    </row>
    <row r="5499" spans="2:24" ht="30" x14ac:dyDescent="0.25">
      <c r="B5499" s="145" t="s">
        <v>1566</v>
      </c>
      <c r="C5499" s="31" t="s">
        <v>8984</v>
      </c>
      <c r="D5499" s="31"/>
      <c r="E5499" s="43" t="s">
        <v>52</v>
      </c>
      <c r="F5499" s="42" t="s">
        <v>34</v>
      </c>
      <c r="G5499" s="83" t="s">
        <v>34</v>
      </c>
      <c r="H5499" s="168">
        <v>33867</v>
      </c>
      <c r="I5499" s="31"/>
      <c r="J5499" s="83" t="s">
        <v>188</v>
      </c>
      <c r="K5499" s="31" t="s">
        <v>34</v>
      </c>
      <c r="L5499" s="31"/>
      <c r="M5499" s="168"/>
      <c r="N5499" s="147"/>
      <c r="O5499" s="105" t="s">
        <v>52</v>
      </c>
      <c r="P5499" s="171">
        <v>33867</v>
      </c>
      <c r="Q5499" s="31"/>
      <c r="R5499" s="83" t="s">
        <v>188</v>
      </c>
      <c r="S5499" s="31" t="s">
        <v>34</v>
      </c>
      <c r="T5499" s="31"/>
      <c r="U5499" s="168"/>
      <c r="V5499" s="149"/>
      <c r="W5499" s="140" t="str" cm="1">
        <f t="array" ref="W5499">IF(SUM(LEN(B5499:V5499))=0,"",IF(OR(OR(ISBLANK(F5499),SUM(LEN(C5499),LEN(D5499))=0),AND(NOT(E5499="Unknown"),ISBLANK(J5499)),AND(NOT(O5499="Unknown"),ISBLANK(R5499))),"Missing Information", INDEX(Table15[Entire Service Line Classification], MATCH(SUMIFS(Table15[Unique ID],Table15[System-Owned Portion],E5499,Table15[If Material Anything Other than "Lead" in Column E,Was Material Ever Previously Lead?],G5499,Table15[Customer-Owned Portion],O5499),Table15[Unique ID],0),0)))</f>
        <v>Non-lead</v>
      </c>
      <c r="X5499"/>
    </row>
    <row r="5500" spans="2:24" ht="30" x14ac:dyDescent="0.25">
      <c r="B5500" s="145" t="s">
        <v>4575</v>
      </c>
      <c r="C5500" s="31" t="s">
        <v>12171</v>
      </c>
      <c r="D5500" s="31"/>
      <c r="E5500" s="43" t="s">
        <v>52</v>
      </c>
      <c r="F5500" s="42" t="s">
        <v>34</v>
      </c>
      <c r="G5500" s="83" t="s">
        <v>34</v>
      </c>
      <c r="H5500" s="168">
        <v>33867</v>
      </c>
      <c r="I5500" s="31"/>
      <c r="J5500" s="83" t="s">
        <v>188</v>
      </c>
      <c r="K5500" s="31" t="s">
        <v>34</v>
      </c>
      <c r="L5500" s="31"/>
      <c r="M5500" s="168"/>
      <c r="N5500" s="147"/>
      <c r="O5500" s="105" t="s">
        <v>52</v>
      </c>
      <c r="P5500" s="171">
        <v>33867</v>
      </c>
      <c r="Q5500" s="31"/>
      <c r="R5500" s="83" t="s">
        <v>188</v>
      </c>
      <c r="S5500" s="31" t="s">
        <v>34</v>
      </c>
      <c r="T5500" s="31"/>
      <c r="U5500" s="168"/>
      <c r="V5500" s="149"/>
      <c r="W5500" s="140" t="str" cm="1">
        <f t="array" ref="W5500">IF(SUM(LEN(B5500:V5500))=0,"",IF(OR(OR(ISBLANK(F5500),SUM(LEN(C5500),LEN(D5500))=0),AND(NOT(E5500="Unknown"),ISBLANK(J5500)),AND(NOT(O5500="Unknown"),ISBLANK(R5500))),"Missing Information", INDEX(Table15[Entire Service Line Classification], MATCH(SUMIFS(Table15[Unique ID],Table15[System-Owned Portion],E5500,Table15[If Material Anything Other than "Lead" in Column E,Was Material Ever Previously Lead?],G5500,Table15[Customer-Owned Portion],O5500),Table15[Unique ID],0),0)))</f>
        <v>Non-lead</v>
      </c>
      <c r="X5500"/>
    </row>
    <row r="5501" spans="2:24" ht="30" x14ac:dyDescent="0.25">
      <c r="B5501" s="145" t="s">
        <v>1081</v>
      </c>
      <c r="C5501" s="31" t="s">
        <v>8494</v>
      </c>
      <c r="D5501" s="31"/>
      <c r="E5501" s="43" t="s">
        <v>52</v>
      </c>
      <c r="F5501" s="42" t="s">
        <v>34</v>
      </c>
      <c r="G5501" s="83" t="s">
        <v>34</v>
      </c>
      <c r="H5501" s="168">
        <v>33862</v>
      </c>
      <c r="I5501" s="31"/>
      <c r="J5501" s="83" t="s">
        <v>188</v>
      </c>
      <c r="K5501" s="31" t="s">
        <v>34</v>
      </c>
      <c r="L5501" s="31"/>
      <c r="M5501" s="168"/>
      <c r="N5501" s="147"/>
      <c r="O5501" s="105" t="s">
        <v>52</v>
      </c>
      <c r="P5501" s="171">
        <v>33862</v>
      </c>
      <c r="Q5501" s="31"/>
      <c r="R5501" s="83" t="s">
        <v>188</v>
      </c>
      <c r="S5501" s="31" t="s">
        <v>34</v>
      </c>
      <c r="T5501" s="31"/>
      <c r="U5501" s="168"/>
      <c r="V5501" s="149"/>
      <c r="W5501" s="140" t="str" cm="1">
        <f t="array" ref="W5501">IF(SUM(LEN(B5501:V5501))=0,"",IF(OR(OR(ISBLANK(F5501),SUM(LEN(C5501),LEN(D5501))=0),AND(NOT(E5501="Unknown"),ISBLANK(J5501)),AND(NOT(O5501="Unknown"),ISBLANK(R5501))),"Missing Information", INDEX(Table15[Entire Service Line Classification], MATCH(SUMIFS(Table15[Unique ID],Table15[System-Owned Portion],E5501,Table15[If Material Anything Other than "Lead" in Column E,Was Material Ever Previously Lead?],G5501,Table15[Customer-Owned Portion],O5501),Table15[Unique ID],0),0)))</f>
        <v>Non-lead</v>
      </c>
      <c r="X5501"/>
    </row>
    <row r="5502" spans="2:24" ht="30" x14ac:dyDescent="0.25">
      <c r="B5502" s="145" t="s">
        <v>359</v>
      </c>
      <c r="C5502" s="31" t="s">
        <v>7774</v>
      </c>
      <c r="D5502" s="31"/>
      <c r="E5502" s="43" t="s">
        <v>52</v>
      </c>
      <c r="F5502" s="42" t="s">
        <v>34</v>
      </c>
      <c r="G5502" s="83" t="s">
        <v>34</v>
      </c>
      <c r="H5502" s="168">
        <v>33847</v>
      </c>
      <c r="I5502" s="31"/>
      <c r="J5502" s="83" t="s">
        <v>188</v>
      </c>
      <c r="K5502" s="31" t="s">
        <v>34</v>
      </c>
      <c r="L5502" s="31"/>
      <c r="M5502" s="168"/>
      <c r="N5502" s="147"/>
      <c r="O5502" s="105" t="s">
        <v>52</v>
      </c>
      <c r="P5502" s="171">
        <v>33847</v>
      </c>
      <c r="Q5502" s="31"/>
      <c r="R5502" s="83" t="s">
        <v>188</v>
      </c>
      <c r="S5502" s="31" t="s">
        <v>34</v>
      </c>
      <c r="T5502" s="31"/>
      <c r="U5502" s="168"/>
      <c r="V5502" s="149"/>
      <c r="W5502" s="140" t="str" cm="1">
        <f t="array" ref="W5502">IF(SUM(LEN(B5502:V5502))=0,"",IF(OR(OR(ISBLANK(F5502),SUM(LEN(C5502),LEN(D5502))=0),AND(NOT(E5502="Unknown"),ISBLANK(J5502)),AND(NOT(O5502="Unknown"),ISBLANK(R5502))),"Missing Information", INDEX(Table15[Entire Service Line Classification], MATCH(SUMIFS(Table15[Unique ID],Table15[System-Owned Portion],E5502,Table15[If Material Anything Other than "Lead" in Column E,Was Material Ever Previously Lead?],G5502,Table15[Customer-Owned Portion],O5502),Table15[Unique ID],0),0)))</f>
        <v>Non-lead</v>
      </c>
      <c r="X5502"/>
    </row>
    <row r="5503" spans="2:24" ht="30" x14ac:dyDescent="0.25">
      <c r="B5503" s="145" t="s">
        <v>843</v>
      </c>
      <c r="C5503" s="31" t="s">
        <v>8256</v>
      </c>
      <c r="D5503" s="31"/>
      <c r="E5503" s="43" t="s">
        <v>52</v>
      </c>
      <c r="F5503" s="42" t="s">
        <v>34</v>
      </c>
      <c r="G5503" s="83" t="s">
        <v>34</v>
      </c>
      <c r="H5503" s="168">
        <v>33840</v>
      </c>
      <c r="I5503" s="31"/>
      <c r="J5503" s="83" t="s">
        <v>188</v>
      </c>
      <c r="K5503" s="31" t="s">
        <v>34</v>
      </c>
      <c r="L5503" s="31"/>
      <c r="M5503" s="168"/>
      <c r="N5503" s="147"/>
      <c r="O5503" s="105" t="s">
        <v>52</v>
      </c>
      <c r="P5503" s="171">
        <v>33840</v>
      </c>
      <c r="Q5503" s="31"/>
      <c r="R5503" s="83" t="s">
        <v>188</v>
      </c>
      <c r="S5503" s="31" t="s">
        <v>34</v>
      </c>
      <c r="T5503" s="31"/>
      <c r="U5503" s="168"/>
      <c r="V5503" s="149"/>
      <c r="W5503" s="140" t="str" cm="1">
        <f t="array" ref="W5503">IF(SUM(LEN(B5503:V5503))=0,"",IF(OR(OR(ISBLANK(F5503),SUM(LEN(C5503),LEN(D5503))=0),AND(NOT(E5503="Unknown"),ISBLANK(J5503)),AND(NOT(O5503="Unknown"),ISBLANK(R5503))),"Missing Information", INDEX(Table15[Entire Service Line Classification], MATCH(SUMIFS(Table15[Unique ID],Table15[System-Owned Portion],E5503,Table15[If Material Anything Other than "Lead" in Column E,Was Material Ever Previously Lead?],G5503,Table15[Customer-Owned Portion],O5503),Table15[Unique ID],0),0)))</f>
        <v>Non-lead</v>
      </c>
      <c r="X5503"/>
    </row>
    <row r="5504" spans="2:24" ht="30" x14ac:dyDescent="0.25">
      <c r="B5504" s="145" t="s">
        <v>1028</v>
      </c>
      <c r="C5504" s="31" t="s">
        <v>8441</v>
      </c>
      <c r="D5504" s="31"/>
      <c r="E5504" s="43" t="s">
        <v>52</v>
      </c>
      <c r="F5504" s="42" t="s">
        <v>34</v>
      </c>
      <c r="G5504" s="83" t="s">
        <v>34</v>
      </c>
      <c r="H5504" s="168">
        <v>33837</v>
      </c>
      <c r="I5504" s="31"/>
      <c r="J5504" s="83" t="s">
        <v>188</v>
      </c>
      <c r="K5504" s="31" t="s">
        <v>34</v>
      </c>
      <c r="L5504" s="31"/>
      <c r="M5504" s="168"/>
      <c r="N5504" s="147"/>
      <c r="O5504" s="105" t="s">
        <v>52</v>
      </c>
      <c r="P5504" s="171">
        <v>33837</v>
      </c>
      <c r="Q5504" s="31"/>
      <c r="R5504" s="83" t="s">
        <v>188</v>
      </c>
      <c r="S5504" s="31" t="s">
        <v>34</v>
      </c>
      <c r="T5504" s="31"/>
      <c r="U5504" s="168"/>
      <c r="V5504" s="149"/>
      <c r="W5504" s="140" t="str" cm="1">
        <f t="array" ref="W5504">IF(SUM(LEN(B5504:V5504))=0,"",IF(OR(OR(ISBLANK(F5504),SUM(LEN(C5504),LEN(D5504))=0),AND(NOT(E5504="Unknown"),ISBLANK(J5504)),AND(NOT(O5504="Unknown"),ISBLANK(R5504))),"Missing Information", INDEX(Table15[Entire Service Line Classification], MATCH(SUMIFS(Table15[Unique ID],Table15[System-Owned Portion],E5504,Table15[If Material Anything Other than "Lead" in Column E,Was Material Ever Previously Lead?],G5504,Table15[Customer-Owned Portion],O5504),Table15[Unique ID],0),0)))</f>
        <v>Non-lead</v>
      </c>
      <c r="X5504"/>
    </row>
    <row r="5505" spans="2:24" ht="30" x14ac:dyDescent="0.25">
      <c r="B5505" s="145" t="s">
        <v>1339</v>
      </c>
      <c r="C5505" s="31" t="s">
        <v>8752</v>
      </c>
      <c r="D5505" s="31"/>
      <c r="E5505" s="43" t="s">
        <v>52</v>
      </c>
      <c r="F5505" s="42" t="s">
        <v>34</v>
      </c>
      <c r="G5505" s="83" t="s">
        <v>34</v>
      </c>
      <c r="H5505" s="168">
        <v>33837</v>
      </c>
      <c r="I5505" s="31"/>
      <c r="J5505" s="83" t="s">
        <v>188</v>
      </c>
      <c r="K5505" s="31" t="s">
        <v>34</v>
      </c>
      <c r="L5505" s="31"/>
      <c r="M5505" s="168"/>
      <c r="N5505" s="147"/>
      <c r="O5505" s="105" t="s">
        <v>52</v>
      </c>
      <c r="P5505" s="171">
        <v>33837</v>
      </c>
      <c r="Q5505" s="31"/>
      <c r="R5505" s="83" t="s">
        <v>188</v>
      </c>
      <c r="S5505" s="31" t="s">
        <v>34</v>
      </c>
      <c r="T5505" s="31"/>
      <c r="U5505" s="168"/>
      <c r="V5505" s="149"/>
      <c r="W5505" s="140" t="str" cm="1">
        <f t="array" ref="W5505">IF(SUM(LEN(B5505:V5505))=0,"",IF(OR(OR(ISBLANK(F5505),SUM(LEN(C5505),LEN(D5505))=0),AND(NOT(E5505="Unknown"),ISBLANK(J5505)),AND(NOT(O5505="Unknown"),ISBLANK(R5505))),"Missing Information", INDEX(Table15[Entire Service Line Classification], MATCH(SUMIFS(Table15[Unique ID],Table15[System-Owned Portion],E5505,Table15[If Material Anything Other than "Lead" in Column E,Was Material Ever Previously Lead?],G5505,Table15[Customer-Owned Portion],O5505),Table15[Unique ID],0),0)))</f>
        <v>Non-lead</v>
      </c>
      <c r="X5505"/>
    </row>
    <row r="5506" spans="2:24" ht="30" x14ac:dyDescent="0.25">
      <c r="B5506" s="145" t="s">
        <v>1071</v>
      </c>
      <c r="C5506" s="31" t="s">
        <v>8484</v>
      </c>
      <c r="D5506" s="31"/>
      <c r="E5506" s="43" t="s">
        <v>52</v>
      </c>
      <c r="F5506" s="42" t="s">
        <v>34</v>
      </c>
      <c r="G5506" s="83" t="s">
        <v>34</v>
      </c>
      <c r="H5506" s="168">
        <v>33834</v>
      </c>
      <c r="I5506" s="31"/>
      <c r="J5506" s="83" t="s">
        <v>188</v>
      </c>
      <c r="K5506" s="31" t="s">
        <v>34</v>
      </c>
      <c r="L5506" s="31"/>
      <c r="M5506" s="168"/>
      <c r="N5506" s="147"/>
      <c r="O5506" s="105" t="s">
        <v>52</v>
      </c>
      <c r="P5506" s="171">
        <v>33834</v>
      </c>
      <c r="Q5506" s="31"/>
      <c r="R5506" s="83" t="s">
        <v>188</v>
      </c>
      <c r="S5506" s="31" t="s">
        <v>34</v>
      </c>
      <c r="T5506" s="31"/>
      <c r="U5506" s="168"/>
      <c r="V5506" s="149"/>
      <c r="W5506" s="140" t="str" cm="1">
        <f t="array" ref="W5506">IF(SUM(LEN(B5506:V5506))=0,"",IF(OR(OR(ISBLANK(F5506),SUM(LEN(C5506),LEN(D5506))=0),AND(NOT(E5506="Unknown"),ISBLANK(J5506)),AND(NOT(O5506="Unknown"),ISBLANK(R5506))),"Missing Information", INDEX(Table15[Entire Service Line Classification], MATCH(SUMIFS(Table15[Unique ID],Table15[System-Owned Portion],E5506,Table15[If Material Anything Other than "Lead" in Column E,Was Material Ever Previously Lead?],G5506,Table15[Customer-Owned Portion],O5506),Table15[Unique ID],0),0)))</f>
        <v>Non-lead</v>
      </c>
      <c r="X5506"/>
    </row>
    <row r="5507" spans="2:24" ht="30" x14ac:dyDescent="0.25">
      <c r="B5507" s="145" t="s">
        <v>1082</v>
      </c>
      <c r="C5507" s="31" t="s">
        <v>8495</v>
      </c>
      <c r="D5507" s="31"/>
      <c r="E5507" s="43" t="s">
        <v>52</v>
      </c>
      <c r="F5507" s="42" t="s">
        <v>34</v>
      </c>
      <c r="G5507" s="83" t="s">
        <v>34</v>
      </c>
      <c r="H5507" s="168">
        <v>33834</v>
      </c>
      <c r="I5507" s="31"/>
      <c r="J5507" s="83" t="s">
        <v>188</v>
      </c>
      <c r="K5507" s="31" t="s">
        <v>34</v>
      </c>
      <c r="L5507" s="31"/>
      <c r="M5507" s="168"/>
      <c r="N5507" s="147"/>
      <c r="O5507" s="105" t="s">
        <v>52</v>
      </c>
      <c r="P5507" s="171">
        <v>33834</v>
      </c>
      <c r="Q5507" s="31"/>
      <c r="R5507" s="83" t="s">
        <v>188</v>
      </c>
      <c r="S5507" s="31" t="s">
        <v>34</v>
      </c>
      <c r="T5507" s="31"/>
      <c r="U5507" s="168"/>
      <c r="V5507" s="149"/>
      <c r="W5507" s="140" t="str" cm="1">
        <f t="array" ref="W5507">IF(SUM(LEN(B5507:V5507))=0,"",IF(OR(OR(ISBLANK(F5507),SUM(LEN(C5507),LEN(D5507))=0),AND(NOT(E5507="Unknown"),ISBLANK(J5507)),AND(NOT(O5507="Unknown"),ISBLANK(R5507))),"Missing Information", INDEX(Table15[Entire Service Line Classification], MATCH(SUMIFS(Table15[Unique ID],Table15[System-Owned Portion],E5507,Table15[If Material Anything Other than "Lead" in Column E,Was Material Ever Previously Lead?],G5507,Table15[Customer-Owned Portion],O5507),Table15[Unique ID],0),0)))</f>
        <v>Non-lead</v>
      </c>
      <c r="X5507"/>
    </row>
    <row r="5508" spans="2:24" ht="30" x14ac:dyDescent="0.25">
      <c r="B5508" s="145" t="s">
        <v>1029</v>
      </c>
      <c r="C5508" s="31" t="s">
        <v>8442</v>
      </c>
      <c r="D5508" s="31"/>
      <c r="E5508" s="43" t="s">
        <v>52</v>
      </c>
      <c r="F5508" s="42" t="s">
        <v>34</v>
      </c>
      <c r="G5508" s="83" t="s">
        <v>34</v>
      </c>
      <c r="H5508" s="168">
        <v>33826</v>
      </c>
      <c r="I5508" s="31"/>
      <c r="J5508" s="83" t="s">
        <v>188</v>
      </c>
      <c r="K5508" s="31" t="s">
        <v>34</v>
      </c>
      <c r="L5508" s="31"/>
      <c r="M5508" s="168"/>
      <c r="N5508" s="147"/>
      <c r="O5508" s="105" t="s">
        <v>52</v>
      </c>
      <c r="P5508" s="171">
        <v>33826</v>
      </c>
      <c r="Q5508" s="31"/>
      <c r="R5508" s="83" t="s">
        <v>188</v>
      </c>
      <c r="S5508" s="31" t="s">
        <v>34</v>
      </c>
      <c r="T5508" s="31"/>
      <c r="U5508" s="168"/>
      <c r="V5508" s="149"/>
      <c r="W5508" s="140" t="str" cm="1">
        <f t="array" ref="W5508">IF(SUM(LEN(B5508:V5508))=0,"",IF(OR(OR(ISBLANK(F5508),SUM(LEN(C5508),LEN(D5508))=0),AND(NOT(E5508="Unknown"),ISBLANK(J5508)),AND(NOT(O5508="Unknown"),ISBLANK(R5508))),"Missing Information", INDEX(Table15[Entire Service Line Classification], MATCH(SUMIFS(Table15[Unique ID],Table15[System-Owned Portion],E5508,Table15[If Material Anything Other than "Lead" in Column E,Was Material Ever Previously Lead?],G5508,Table15[Customer-Owned Portion],O5508),Table15[Unique ID],0),0)))</f>
        <v>Non-lead</v>
      </c>
      <c r="X5508"/>
    </row>
    <row r="5509" spans="2:24" ht="30" x14ac:dyDescent="0.25">
      <c r="B5509" s="145" t="s">
        <v>1064</v>
      </c>
      <c r="C5509" s="31" t="s">
        <v>8477</v>
      </c>
      <c r="D5509" s="31"/>
      <c r="E5509" s="43" t="s">
        <v>52</v>
      </c>
      <c r="F5509" s="42" t="s">
        <v>34</v>
      </c>
      <c r="G5509" s="83" t="s">
        <v>34</v>
      </c>
      <c r="H5509" s="168">
        <v>33826</v>
      </c>
      <c r="I5509" s="31"/>
      <c r="J5509" s="83" t="s">
        <v>188</v>
      </c>
      <c r="K5509" s="31" t="s">
        <v>34</v>
      </c>
      <c r="L5509" s="31"/>
      <c r="M5509" s="168"/>
      <c r="N5509" s="147"/>
      <c r="O5509" s="105" t="s">
        <v>52</v>
      </c>
      <c r="P5509" s="171">
        <v>33826</v>
      </c>
      <c r="Q5509" s="31"/>
      <c r="R5509" s="83" t="s">
        <v>188</v>
      </c>
      <c r="S5509" s="31" t="s">
        <v>34</v>
      </c>
      <c r="T5509" s="31"/>
      <c r="U5509" s="168"/>
      <c r="V5509" s="149"/>
      <c r="W5509" s="140" t="str" cm="1">
        <f t="array" ref="W5509">IF(SUM(LEN(B5509:V5509))=0,"",IF(OR(OR(ISBLANK(F5509),SUM(LEN(C5509),LEN(D5509))=0),AND(NOT(E5509="Unknown"),ISBLANK(J5509)),AND(NOT(O5509="Unknown"),ISBLANK(R5509))),"Missing Information", INDEX(Table15[Entire Service Line Classification], MATCH(SUMIFS(Table15[Unique ID],Table15[System-Owned Portion],E5509,Table15[If Material Anything Other than "Lead" in Column E,Was Material Ever Previously Lead?],G5509,Table15[Customer-Owned Portion],O5509),Table15[Unique ID],0),0)))</f>
        <v>Non-lead</v>
      </c>
      <c r="X5509"/>
    </row>
    <row r="5510" spans="2:24" ht="30" x14ac:dyDescent="0.25">
      <c r="B5510" s="145" t="s">
        <v>482</v>
      </c>
      <c r="C5510" s="31" t="s">
        <v>7897</v>
      </c>
      <c r="D5510" s="31"/>
      <c r="E5510" s="43" t="s">
        <v>52</v>
      </c>
      <c r="F5510" s="42" t="s">
        <v>34</v>
      </c>
      <c r="G5510" s="83" t="s">
        <v>34</v>
      </c>
      <c r="H5510" s="168">
        <v>33821</v>
      </c>
      <c r="I5510" s="31"/>
      <c r="J5510" s="83" t="s">
        <v>188</v>
      </c>
      <c r="K5510" s="31" t="s">
        <v>34</v>
      </c>
      <c r="L5510" s="31"/>
      <c r="M5510" s="168"/>
      <c r="N5510" s="147"/>
      <c r="O5510" s="105" t="s">
        <v>52</v>
      </c>
      <c r="P5510" s="171">
        <v>33821</v>
      </c>
      <c r="Q5510" s="31"/>
      <c r="R5510" s="83" t="s">
        <v>188</v>
      </c>
      <c r="S5510" s="31" t="s">
        <v>34</v>
      </c>
      <c r="T5510" s="31"/>
      <c r="U5510" s="168"/>
      <c r="V5510" s="149"/>
      <c r="W5510" s="140" t="str" cm="1">
        <f t="array" ref="W5510">IF(SUM(LEN(B5510:V5510))=0,"",IF(OR(OR(ISBLANK(F5510),SUM(LEN(C5510),LEN(D5510))=0),AND(NOT(E5510="Unknown"),ISBLANK(J5510)),AND(NOT(O5510="Unknown"),ISBLANK(R5510))),"Missing Information", INDEX(Table15[Entire Service Line Classification], MATCH(SUMIFS(Table15[Unique ID],Table15[System-Owned Portion],E5510,Table15[If Material Anything Other than "Lead" in Column E,Was Material Ever Previously Lead?],G5510,Table15[Customer-Owned Portion],O5510),Table15[Unique ID],0),0)))</f>
        <v>Non-lead</v>
      </c>
      <c r="X5510"/>
    </row>
    <row r="5511" spans="2:24" ht="30" x14ac:dyDescent="0.25">
      <c r="B5511" s="145" t="s">
        <v>1027</v>
      </c>
      <c r="C5511" s="31" t="s">
        <v>8440</v>
      </c>
      <c r="D5511" s="31"/>
      <c r="E5511" s="43" t="s">
        <v>52</v>
      </c>
      <c r="F5511" s="42" t="s">
        <v>34</v>
      </c>
      <c r="G5511" s="83" t="s">
        <v>34</v>
      </c>
      <c r="H5511" s="168">
        <v>33821</v>
      </c>
      <c r="I5511" s="31"/>
      <c r="J5511" s="83" t="s">
        <v>188</v>
      </c>
      <c r="K5511" s="31" t="s">
        <v>34</v>
      </c>
      <c r="L5511" s="31"/>
      <c r="M5511" s="168"/>
      <c r="N5511" s="147"/>
      <c r="O5511" s="105" t="s">
        <v>52</v>
      </c>
      <c r="P5511" s="171">
        <v>33821</v>
      </c>
      <c r="Q5511" s="31"/>
      <c r="R5511" s="83" t="s">
        <v>188</v>
      </c>
      <c r="S5511" s="31" t="s">
        <v>34</v>
      </c>
      <c r="T5511" s="31"/>
      <c r="U5511" s="168"/>
      <c r="V5511" s="149"/>
      <c r="W5511" s="140" t="str" cm="1">
        <f t="array" ref="W5511">IF(SUM(LEN(B5511:V5511))=0,"",IF(OR(OR(ISBLANK(F5511),SUM(LEN(C5511),LEN(D5511))=0),AND(NOT(E5511="Unknown"),ISBLANK(J5511)),AND(NOT(O5511="Unknown"),ISBLANK(R5511))),"Missing Information", INDEX(Table15[Entire Service Line Classification], MATCH(SUMIFS(Table15[Unique ID],Table15[System-Owned Portion],E5511,Table15[If Material Anything Other than "Lead" in Column E,Was Material Ever Previously Lead?],G5511,Table15[Customer-Owned Portion],O5511),Table15[Unique ID],0),0)))</f>
        <v>Non-lead</v>
      </c>
      <c r="X5511"/>
    </row>
    <row r="5512" spans="2:24" ht="30" x14ac:dyDescent="0.25">
      <c r="B5512" s="145" t="s">
        <v>2961</v>
      </c>
      <c r="C5512" s="31" t="s">
        <v>10393</v>
      </c>
      <c r="D5512" s="31"/>
      <c r="E5512" s="43" t="s">
        <v>52</v>
      </c>
      <c r="F5512" s="42" t="s">
        <v>34</v>
      </c>
      <c r="G5512" s="83" t="s">
        <v>34</v>
      </c>
      <c r="H5512" s="168">
        <v>33817</v>
      </c>
      <c r="I5512" s="31"/>
      <c r="J5512" s="83" t="s">
        <v>188</v>
      </c>
      <c r="K5512" s="31" t="s">
        <v>34</v>
      </c>
      <c r="L5512" s="31"/>
      <c r="M5512" s="168"/>
      <c r="N5512" s="147"/>
      <c r="O5512" s="105" t="s">
        <v>52</v>
      </c>
      <c r="P5512" s="171">
        <v>33817</v>
      </c>
      <c r="Q5512" s="31"/>
      <c r="R5512" s="83" t="s">
        <v>188</v>
      </c>
      <c r="S5512" s="31" t="s">
        <v>34</v>
      </c>
      <c r="T5512" s="31"/>
      <c r="U5512" s="168"/>
      <c r="V5512" s="149"/>
      <c r="W5512" s="140" t="str" cm="1">
        <f t="array" ref="W5512">IF(SUM(LEN(B5512:V5512))=0,"",IF(OR(OR(ISBLANK(F5512),SUM(LEN(C5512),LEN(D5512))=0),AND(NOT(E5512="Unknown"),ISBLANK(J5512)),AND(NOT(O5512="Unknown"),ISBLANK(R5512))),"Missing Information", INDEX(Table15[Entire Service Line Classification], MATCH(SUMIFS(Table15[Unique ID],Table15[System-Owned Portion],E5512,Table15[If Material Anything Other than "Lead" in Column E,Was Material Ever Previously Lead?],G5512,Table15[Customer-Owned Portion],O5512),Table15[Unique ID],0),0)))</f>
        <v>Non-lead</v>
      </c>
      <c r="X5512"/>
    </row>
    <row r="5513" spans="2:24" ht="30" x14ac:dyDescent="0.25">
      <c r="B5513" s="145" t="s">
        <v>1470</v>
      </c>
      <c r="C5513" s="31" t="s">
        <v>10536</v>
      </c>
      <c r="D5513" s="31"/>
      <c r="E5513" s="43" t="s">
        <v>52</v>
      </c>
      <c r="F5513" s="42" t="s">
        <v>34</v>
      </c>
      <c r="G5513" s="83" t="s">
        <v>34</v>
      </c>
      <c r="H5513" s="168">
        <v>33817</v>
      </c>
      <c r="I5513" s="31"/>
      <c r="J5513" s="83" t="s">
        <v>188</v>
      </c>
      <c r="K5513" s="31" t="s">
        <v>34</v>
      </c>
      <c r="L5513" s="31"/>
      <c r="M5513" s="168"/>
      <c r="N5513" s="147"/>
      <c r="O5513" s="105" t="s">
        <v>52</v>
      </c>
      <c r="P5513" s="171">
        <v>33817</v>
      </c>
      <c r="Q5513" s="31"/>
      <c r="R5513" s="83" t="s">
        <v>188</v>
      </c>
      <c r="S5513" s="31" t="s">
        <v>34</v>
      </c>
      <c r="T5513" s="31"/>
      <c r="U5513" s="168"/>
      <c r="V5513" s="149"/>
      <c r="W5513" s="140" t="str" cm="1">
        <f t="array" ref="W5513">IF(SUM(LEN(B5513:V5513))=0,"",IF(OR(OR(ISBLANK(F5513),SUM(LEN(C5513),LEN(D5513))=0),AND(NOT(E5513="Unknown"),ISBLANK(J5513)),AND(NOT(O5513="Unknown"),ISBLANK(R5513))),"Missing Information", INDEX(Table15[Entire Service Line Classification], MATCH(SUMIFS(Table15[Unique ID],Table15[System-Owned Portion],E5513,Table15[If Material Anything Other than "Lead" in Column E,Was Material Ever Previously Lead?],G5513,Table15[Customer-Owned Portion],O5513),Table15[Unique ID],0),0)))</f>
        <v>Non-lead</v>
      </c>
      <c r="X5513"/>
    </row>
    <row r="5514" spans="2:24" ht="30" x14ac:dyDescent="0.25">
      <c r="B5514" s="145" t="s">
        <v>836</v>
      </c>
      <c r="C5514" s="31" t="s">
        <v>8249</v>
      </c>
      <c r="D5514" s="31"/>
      <c r="E5514" s="43" t="s">
        <v>52</v>
      </c>
      <c r="F5514" s="42" t="s">
        <v>34</v>
      </c>
      <c r="G5514" s="83" t="s">
        <v>34</v>
      </c>
      <c r="H5514" s="168">
        <v>33786</v>
      </c>
      <c r="I5514" s="31"/>
      <c r="J5514" s="83" t="s">
        <v>188</v>
      </c>
      <c r="K5514" s="31" t="s">
        <v>34</v>
      </c>
      <c r="L5514" s="31"/>
      <c r="M5514" s="168"/>
      <c r="N5514" s="147"/>
      <c r="O5514" s="105" t="s">
        <v>52</v>
      </c>
      <c r="P5514" s="171">
        <v>33786</v>
      </c>
      <c r="Q5514" s="31"/>
      <c r="R5514" s="83" t="s">
        <v>188</v>
      </c>
      <c r="S5514" s="31" t="s">
        <v>34</v>
      </c>
      <c r="T5514" s="31"/>
      <c r="U5514" s="168"/>
      <c r="V5514" s="149"/>
      <c r="W5514" s="140" t="str" cm="1">
        <f t="array" ref="W5514">IF(SUM(LEN(B5514:V5514))=0,"",IF(OR(OR(ISBLANK(F5514),SUM(LEN(C5514),LEN(D5514))=0),AND(NOT(E5514="Unknown"),ISBLANK(J5514)),AND(NOT(O5514="Unknown"),ISBLANK(R5514))),"Missing Information", INDEX(Table15[Entire Service Line Classification], MATCH(SUMIFS(Table15[Unique ID],Table15[System-Owned Portion],E5514,Table15[If Material Anything Other than "Lead" in Column E,Was Material Ever Previously Lead?],G5514,Table15[Customer-Owned Portion],O5514),Table15[Unique ID],0),0)))</f>
        <v>Non-lead</v>
      </c>
      <c r="X5514"/>
    </row>
    <row r="5515" spans="2:24" ht="30" x14ac:dyDescent="0.25">
      <c r="B5515" s="145" t="s">
        <v>7308</v>
      </c>
      <c r="C5515" s="31" t="s">
        <v>14932</v>
      </c>
      <c r="D5515" s="31"/>
      <c r="E5515" s="43" t="s">
        <v>52</v>
      </c>
      <c r="F5515" s="42" t="s">
        <v>34</v>
      </c>
      <c r="G5515" s="83" t="s">
        <v>34</v>
      </c>
      <c r="H5515" s="168">
        <v>33786</v>
      </c>
      <c r="I5515" s="31"/>
      <c r="J5515" s="83" t="s">
        <v>188</v>
      </c>
      <c r="K5515" s="31" t="s">
        <v>34</v>
      </c>
      <c r="L5515" s="31"/>
      <c r="M5515" s="168"/>
      <c r="N5515" s="147"/>
      <c r="O5515" s="105" t="s">
        <v>52</v>
      </c>
      <c r="P5515" s="171">
        <v>33786</v>
      </c>
      <c r="Q5515" s="31"/>
      <c r="R5515" s="83" t="s">
        <v>188</v>
      </c>
      <c r="S5515" s="31" t="s">
        <v>34</v>
      </c>
      <c r="T5515" s="31"/>
      <c r="U5515" s="168"/>
      <c r="V5515" s="149"/>
      <c r="W5515" s="140" t="str" cm="1">
        <f t="array" ref="W5515">IF(SUM(LEN(B5515:V5515))=0,"",IF(OR(OR(ISBLANK(F5515),SUM(LEN(C5515),LEN(D5515))=0),AND(NOT(E5515="Unknown"),ISBLANK(J5515)),AND(NOT(O5515="Unknown"),ISBLANK(R5515))),"Missing Information", INDEX(Table15[Entire Service Line Classification], MATCH(SUMIFS(Table15[Unique ID],Table15[System-Owned Portion],E5515,Table15[If Material Anything Other than "Lead" in Column E,Was Material Ever Previously Lead?],G5515,Table15[Customer-Owned Portion],O5515),Table15[Unique ID],0),0)))</f>
        <v>Non-lead</v>
      </c>
      <c r="X5515"/>
    </row>
    <row r="5516" spans="2:24" ht="30" x14ac:dyDescent="0.25">
      <c r="B5516" s="145" t="s">
        <v>5222</v>
      </c>
      <c r="C5516" s="31" t="s">
        <v>12819</v>
      </c>
      <c r="D5516" s="31"/>
      <c r="E5516" s="43" t="s">
        <v>52</v>
      </c>
      <c r="F5516" s="42" t="s">
        <v>34</v>
      </c>
      <c r="G5516" s="83" t="s">
        <v>34</v>
      </c>
      <c r="H5516" s="168">
        <v>33781</v>
      </c>
      <c r="I5516" s="31"/>
      <c r="J5516" s="83" t="s">
        <v>188</v>
      </c>
      <c r="K5516" s="31" t="s">
        <v>34</v>
      </c>
      <c r="L5516" s="31"/>
      <c r="M5516" s="168"/>
      <c r="N5516" s="147"/>
      <c r="O5516" s="105" t="s">
        <v>52</v>
      </c>
      <c r="P5516" s="171">
        <v>33781</v>
      </c>
      <c r="Q5516" s="31"/>
      <c r="R5516" s="83" t="s">
        <v>188</v>
      </c>
      <c r="S5516" s="31" t="s">
        <v>34</v>
      </c>
      <c r="T5516" s="31"/>
      <c r="U5516" s="168"/>
      <c r="V5516" s="149"/>
      <c r="W5516" s="140" t="str" cm="1">
        <f t="array" ref="W5516">IF(SUM(LEN(B5516:V5516))=0,"",IF(OR(OR(ISBLANK(F5516),SUM(LEN(C5516),LEN(D5516))=0),AND(NOT(E5516="Unknown"),ISBLANK(J5516)),AND(NOT(O5516="Unknown"),ISBLANK(R5516))),"Missing Information", INDEX(Table15[Entire Service Line Classification], MATCH(SUMIFS(Table15[Unique ID],Table15[System-Owned Portion],E5516,Table15[If Material Anything Other than "Lead" in Column E,Was Material Ever Previously Lead?],G5516,Table15[Customer-Owned Portion],O5516),Table15[Unique ID],0),0)))</f>
        <v>Non-lead</v>
      </c>
      <c r="X5516"/>
    </row>
    <row r="5517" spans="2:24" ht="30" x14ac:dyDescent="0.25">
      <c r="B5517" s="145" t="s">
        <v>5282</v>
      </c>
      <c r="C5517" s="31" t="s">
        <v>12879</v>
      </c>
      <c r="D5517" s="31"/>
      <c r="E5517" s="43" t="s">
        <v>52</v>
      </c>
      <c r="F5517" s="42" t="s">
        <v>34</v>
      </c>
      <c r="G5517" s="83" t="s">
        <v>34</v>
      </c>
      <c r="H5517" s="168">
        <v>33781</v>
      </c>
      <c r="I5517" s="31"/>
      <c r="J5517" s="83" t="s">
        <v>188</v>
      </c>
      <c r="K5517" s="31" t="s">
        <v>34</v>
      </c>
      <c r="L5517" s="31"/>
      <c r="M5517" s="168"/>
      <c r="N5517" s="147"/>
      <c r="O5517" s="105" t="s">
        <v>52</v>
      </c>
      <c r="P5517" s="171">
        <v>33781</v>
      </c>
      <c r="Q5517" s="31"/>
      <c r="R5517" s="83" t="s">
        <v>188</v>
      </c>
      <c r="S5517" s="31" t="s">
        <v>34</v>
      </c>
      <c r="T5517" s="31"/>
      <c r="U5517" s="168"/>
      <c r="V5517" s="149"/>
      <c r="W5517" s="140" t="str" cm="1">
        <f t="array" ref="W5517">IF(SUM(LEN(B5517:V5517))=0,"",IF(OR(OR(ISBLANK(F5517),SUM(LEN(C5517),LEN(D5517))=0),AND(NOT(E5517="Unknown"),ISBLANK(J5517)),AND(NOT(O5517="Unknown"),ISBLANK(R5517))),"Missing Information", INDEX(Table15[Entire Service Line Classification], MATCH(SUMIFS(Table15[Unique ID],Table15[System-Owned Portion],E5517,Table15[If Material Anything Other than "Lead" in Column E,Was Material Ever Previously Lead?],G5517,Table15[Customer-Owned Portion],O5517),Table15[Unique ID],0),0)))</f>
        <v>Non-lead</v>
      </c>
      <c r="X5517"/>
    </row>
    <row r="5518" spans="2:24" ht="30" x14ac:dyDescent="0.25">
      <c r="B5518" s="145" t="s">
        <v>507</v>
      </c>
      <c r="C5518" s="31" t="s">
        <v>7922</v>
      </c>
      <c r="D5518" s="31"/>
      <c r="E5518" s="43" t="s">
        <v>52</v>
      </c>
      <c r="F5518" s="42" t="s">
        <v>34</v>
      </c>
      <c r="G5518" s="83" t="s">
        <v>34</v>
      </c>
      <c r="H5518" s="168">
        <v>33770</v>
      </c>
      <c r="I5518" s="31"/>
      <c r="J5518" s="83" t="s">
        <v>188</v>
      </c>
      <c r="K5518" s="31" t="s">
        <v>34</v>
      </c>
      <c r="L5518" s="31"/>
      <c r="M5518" s="168"/>
      <c r="N5518" s="147"/>
      <c r="O5518" s="105" t="s">
        <v>52</v>
      </c>
      <c r="P5518" s="171">
        <v>33770</v>
      </c>
      <c r="Q5518" s="31"/>
      <c r="R5518" s="83" t="s">
        <v>188</v>
      </c>
      <c r="S5518" s="31" t="s">
        <v>34</v>
      </c>
      <c r="T5518" s="31"/>
      <c r="U5518" s="168"/>
      <c r="V5518" s="149"/>
      <c r="W5518" s="140" t="str" cm="1">
        <f t="array" ref="W5518">IF(SUM(LEN(B5518:V5518))=0,"",IF(OR(OR(ISBLANK(F5518),SUM(LEN(C5518),LEN(D5518))=0),AND(NOT(E5518="Unknown"),ISBLANK(J5518)),AND(NOT(O5518="Unknown"),ISBLANK(R5518))),"Missing Information", INDEX(Table15[Entire Service Line Classification], MATCH(SUMIFS(Table15[Unique ID],Table15[System-Owned Portion],E5518,Table15[If Material Anything Other than "Lead" in Column E,Was Material Ever Previously Lead?],G5518,Table15[Customer-Owned Portion],O5518),Table15[Unique ID],0),0)))</f>
        <v>Non-lead</v>
      </c>
      <c r="X5518"/>
    </row>
    <row r="5519" spans="2:24" ht="30" x14ac:dyDescent="0.25">
      <c r="B5519" s="145" t="s">
        <v>5540</v>
      </c>
      <c r="C5519" s="31" t="s">
        <v>13137</v>
      </c>
      <c r="D5519" s="31"/>
      <c r="E5519" s="43" t="s">
        <v>52</v>
      </c>
      <c r="F5519" s="42" t="s">
        <v>34</v>
      </c>
      <c r="G5519" s="83" t="s">
        <v>34</v>
      </c>
      <c r="H5519" s="168">
        <v>33770</v>
      </c>
      <c r="I5519" s="31"/>
      <c r="J5519" s="83" t="s">
        <v>188</v>
      </c>
      <c r="K5519" s="31" t="s">
        <v>34</v>
      </c>
      <c r="L5519" s="31"/>
      <c r="M5519" s="168"/>
      <c r="N5519" s="147"/>
      <c r="O5519" s="105" t="s">
        <v>52</v>
      </c>
      <c r="P5519" s="171">
        <v>33770</v>
      </c>
      <c r="Q5519" s="31"/>
      <c r="R5519" s="83" t="s">
        <v>188</v>
      </c>
      <c r="S5519" s="31" t="s">
        <v>34</v>
      </c>
      <c r="T5519" s="31"/>
      <c r="U5519" s="168"/>
      <c r="V5519" s="149"/>
      <c r="W5519" s="140" t="str" cm="1">
        <f t="array" ref="W5519">IF(SUM(LEN(B5519:V5519))=0,"",IF(OR(OR(ISBLANK(F5519),SUM(LEN(C5519),LEN(D5519))=0),AND(NOT(E5519="Unknown"),ISBLANK(J5519)),AND(NOT(O5519="Unknown"),ISBLANK(R5519))),"Missing Information", INDEX(Table15[Entire Service Line Classification], MATCH(SUMIFS(Table15[Unique ID],Table15[System-Owned Portion],E5519,Table15[If Material Anything Other than "Lead" in Column E,Was Material Ever Previously Lead?],G5519,Table15[Customer-Owned Portion],O5519),Table15[Unique ID],0),0)))</f>
        <v>Non-lead</v>
      </c>
      <c r="X5519"/>
    </row>
    <row r="5520" spans="2:24" ht="30" x14ac:dyDescent="0.25">
      <c r="B5520" s="145" t="s">
        <v>5583</v>
      </c>
      <c r="C5520" s="31" t="s">
        <v>13180</v>
      </c>
      <c r="D5520" s="31"/>
      <c r="E5520" s="43" t="s">
        <v>52</v>
      </c>
      <c r="F5520" s="42" t="s">
        <v>34</v>
      </c>
      <c r="G5520" s="83" t="s">
        <v>34</v>
      </c>
      <c r="H5520" s="168">
        <v>33770</v>
      </c>
      <c r="I5520" s="31"/>
      <c r="J5520" s="83" t="s">
        <v>188</v>
      </c>
      <c r="K5520" s="31" t="s">
        <v>34</v>
      </c>
      <c r="L5520" s="31"/>
      <c r="M5520" s="168"/>
      <c r="N5520" s="147"/>
      <c r="O5520" s="105" t="s">
        <v>52</v>
      </c>
      <c r="P5520" s="171">
        <v>33770</v>
      </c>
      <c r="Q5520" s="31"/>
      <c r="R5520" s="83" t="s">
        <v>188</v>
      </c>
      <c r="S5520" s="31" t="s">
        <v>34</v>
      </c>
      <c r="T5520" s="31"/>
      <c r="U5520" s="168"/>
      <c r="V5520" s="149"/>
      <c r="W5520" s="140" t="str" cm="1">
        <f t="array" ref="W5520">IF(SUM(LEN(B5520:V5520))=0,"",IF(OR(OR(ISBLANK(F5520),SUM(LEN(C5520),LEN(D5520))=0),AND(NOT(E5520="Unknown"),ISBLANK(J5520)),AND(NOT(O5520="Unknown"),ISBLANK(R5520))),"Missing Information", INDEX(Table15[Entire Service Line Classification], MATCH(SUMIFS(Table15[Unique ID],Table15[System-Owned Portion],E5520,Table15[If Material Anything Other than "Lead" in Column E,Was Material Ever Previously Lead?],G5520,Table15[Customer-Owned Portion],O5520),Table15[Unique ID],0),0)))</f>
        <v>Non-lead</v>
      </c>
      <c r="X5520"/>
    </row>
    <row r="5521" spans="2:24" ht="30" x14ac:dyDescent="0.25">
      <c r="B5521" s="145" t="s">
        <v>5584</v>
      </c>
      <c r="C5521" s="31" t="s">
        <v>13181</v>
      </c>
      <c r="D5521" s="31"/>
      <c r="E5521" s="43" t="s">
        <v>52</v>
      </c>
      <c r="F5521" s="42" t="s">
        <v>34</v>
      </c>
      <c r="G5521" s="83" t="s">
        <v>34</v>
      </c>
      <c r="H5521" s="168">
        <v>33770</v>
      </c>
      <c r="I5521" s="31"/>
      <c r="J5521" s="83" t="s">
        <v>188</v>
      </c>
      <c r="K5521" s="31" t="s">
        <v>34</v>
      </c>
      <c r="L5521" s="31"/>
      <c r="M5521" s="168"/>
      <c r="N5521" s="147"/>
      <c r="O5521" s="105" t="s">
        <v>52</v>
      </c>
      <c r="P5521" s="171">
        <v>33770</v>
      </c>
      <c r="Q5521" s="31"/>
      <c r="R5521" s="83" t="s">
        <v>188</v>
      </c>
      <c r="S5521" s="31" t="s">
        <v>34</v>
      </c>
      <c r="T5521" s="31"/>
      <c r="U5521" s="168"/>
      <c r="V5521" s="149"/>
      <c r="W5521" s="140" t="str" cm="1">
        <f t="array" ref="W5521">IF(SUM(LEN(B5521:V5521))=0,"",IF(OR(OR(ISBLANK(F5521),SUM(LEN(C5521),LEN(D5521))=0),AND(NOT(E5521="Unknown"),ISBLANK(J5521)),AND(NOT(O5521="Unknown"),ISBLANK(R5521))),"Missing Information", INDEX(Table15[Entire Service Line Classification], MATCH(SUMIFS(Table15[Unique ID],Table15[System-Owned Portion],E5521,Table15[If Material Anything Other than "Lead" in Column E,Was Material Ever Previously Lead?],G5521,Table15[Customer-Owned Portion],O5521),Table15[Unique ID],0),0)))</f>
        <v>Non-lead</v>
      </c>
      <c r="X5521"/>
    </row>
    <row r="5522" spans="2:24" ht="30" x14ac:dyDescent="0.25">
      <c r="B5522" s="145" t="s">
        <v>5586</v>
      </c>
      <c r="C5522" s="31" t="s">
        <v>13183</v>
      </c>
      <c r="D5522" s="31"/>
      <c r="E5522" s="43" t="s">
        <v>52</v>
      </c>
      <c r="F5522" s="42" t="s">
        <v>34</v>
      </c>
      <c r="G5522" s="83" t="s">
        <v>34</v>
      </c>
      <c r="H5522" s="168">
        <v>33770</v>
      </c>
      <c r="I5522" s="31"/>
      <c r="J5522" s="83" t="s">
        <v>188</v>
      </c>
      <c r="K5522" s="31" t="s">
        <v>34</v>
      </c>
      <c r="L5522" s="31"/>
      <c r="M5522" s="168"/>
      <c r="N5522" s="147"/>
      <c r="O5522" s="105" t="s">
        <v>52</v>
      </c>
      <c r="P5522" s="171">
        <v>33770</v>
      </c>
      <c r="Q5522" s="31"/>
      <c r="R5522" s="83" t="s">
        <v>188</v>
      </c>
      <c r="S5522" s="31" t="s">
        <v>34</v>
      </c>
      <c r="T5522" s="31"/>
      <c r="U5522" s="168"/>
      <c r="V5522" s="149"/>
      <c r="W5522" s="140" t="str" cm="1">
        <f t="array" ref="W5522">IF(SUM(LEN(B5522:V5522))=0,"",IF(OR(OR(ISBLANK(F5522),SUM(LEN(C5522),LEN(D5522))=0),AND(NOT(E5522="Unknown"),ISBLANK(J5522)),AND(NOT(O5522="Unknown"),ISBLANK(R5522))),"Missing Information", INDEX(Table15[Entire Service Line Classification], MATCH(SUMIFS(Table15[Unique ID],Table15[System-Owned Portion],E5522,Table15[If Material Anything Other than "Lead" in Column E,Was Material Ever Previously Lead?],G5522,Table15[Customer-Owned Portion],O5522),Table15[Unique ID],0),0)))</f>
        <v>Non-lead</v>
      </c>
      <c r="X5522"/>
    </row>
    <row r="5523" spans="2:24" ht="30" x14ac:dyDescent="0.25">
      <c r="B5523" s="145" t="s">
        <v>5653</v>
      </c>
      <c r="C5523" s="31" t="s">
        <v>13250</v>
      </c>
      <c r="D5523" s="31"/>
      <c r="E5523" s="43" t="s">
        <v>52</v>
      </c>
      <c r="F5523" s="42" t="s">
        <v>34</v>
      </c>
      <c r="G5523" s="83" t="s">
        <v>34</v>
      </c>
      <c r="H5523" s="168">
        <v>33770</v>
      </c>
      <c r="I5523" s="31"/>
      <c r="J5523" s="83" t="s">
        <v>188</v>
      </c>
      <c r="K5523" s="31" t="s">
        <v>34</v>
      </c>
      <c r="L5523" s="31"/>
      <c r="M5523" s="168"/>
      <c r="N5523" s="147"/>
      <c r="O5523" s="105" t="s">
        <v>52</v>
      </c>
      <c r="P5523" s="171">
        <v>33770</v>
      </c>
      <c r="Q5523" s="31"/>
      <c r="R5523" s="83" t="s">
        <v>188</v>
      </c>
      <c r="S5523" s="31" t="s">
        <v>34</v>
      </c>
      <c r="T5523" s="31"/>
      <c r="U5523" s="168"/>
      <c r="V5523" s="149"/>
      <c r="W5523" s="140" t="str" cm="1">
        <f t="array" ref="W5523">IF(SUM(LEN(B5523:V5523))=0,"",IF(OR(OR(ISBLANK(F5523),SUM(LEN(C5523),LEN(D5523))=0),AND(NOT(E5523="Unknown"),ISBLANK(J5523)),AND(NOT(O5523="Unknown"),ISBLANK(R5523))),"Missing Information", INDEX(Table15[Entire Service Line Classification], MATCH(SUMIFS(Table15[Unique ID],Table15[System-Owned Portion],E5523,Table15[If Material Anything Other than "Lead" in Column E,Was Material Ever Previously Lead?],G5523,Table15[Customer-Owned Portion],O5523),Table15[Unique ID],0),0)))</f>
        <v>Non-lead</v>
      </c>
      <c r="X5523"/>
    </row>
    <row r="5524" spans="2:24" ht="30" x14ac:dyDescent="0.25">
      <c r="B5524" s="145" t="s">
        <v>7305</v>
      </c>
      <c r="C5524" s="31" t="s">
        <v>14929</v>
      </c>
      <c r="D5524" s="31"/>
      <c r="E5524" s="43" t="s">
        <v>52</v>
      </c>
      <c r="F5524" s="42" t="s">
        <v>34</v>
      </c>
      <c r="G5524" s="83" t="s">
        <v>34</v>
      </c>
      <c r="H5524" s="168">
        <v>33769</v>
      </c>
      <c r="I5524" s="31"/>
      <c r="J5524" s="83" t="s">
        <v>188</v>
      </c>
      <c r="K5524" s="31" t="s">
        <v>34</v>
      </c>
      <c r="L5524" s="31"/>
      <c r="M5524" s="168"/>
      <c r="N5524" s="147"/>
      <c r="O5524" s="105" t="s">
        <v>52</v>
      </c>
      <c r="P5524" s="171">
        <v>33769</v>
      </c>
      <c r="Q5524" s="31"/>
      <c r="R5524" s="83" t="s">
        <v>188</v>
      </c>
      <c r="S5524" s="31" t="s">
        <v>34</v>
      </c>
      <c r="T5524" s="31"/>
      <c r="U5524" s="168"/>
      <c r="V5524" s="149"/>
      <c r="W5524" s="140" t="str" cm="1">
        <f t="array" ref="W5524">IF(SUM(LEN(B5524:V5524))=0,"",IF(OR(OR(ISBLANK(F5524),SUM(LEN(C5524),LEN(D5524))=0),AND(NOT(E5524="Unknown"),ISBLANK(J5524)),AND(NOT(O5524="Unknown"),ISBLANK(R5524))),"Missing Information", INDEX(Table15[Entire Service Line Classification], MATCH(SUMIFS(Table15[Unique ID],Table15[System-Owned Portion],E5524,Table15[If Material Anything Other than "Lead" in Column E,Was Material Ever Previously Lead?],G5524,Table15[Customer-Owned Portion],O5524),Table15[Unique ID],0),0)))</f>
        <v>Non-lead</v>
      </c>
      <c r="X5524"/>
    </row>
    <row r="5525" spans="2:24" ht="30" x14ac:dyDescent="0.25">
      <c r="B5525" s="145" t="s">
        <v>4297</v>
      </c>
      <c r="C5525" s="31" t="s">
        <v>11890</v>
      </c>
      <c r="D5525" s="31"/>
      <c r="E5525" s="43" t="s">
        <v>52</v>
      </c>
      <c r="F5525" s="42" t="s">
        <v>34</v>
      </c>
      <c r="G5525" s="83" t="s">
        <v>34</v>
      </c>
      <c r="H5525" s="168">
        <v>33759</v>
      </c>
      <c r="I5525" s="31"/>
      <c r="J5525" s="83" t="s">
        <v>188</v>
      </c>
      <c r="K5525" s="31" t="s">
        <v>34</v>
      </c>
      <c r="L5525" s="31"/>
      <c r="M5525" s="168"/>
      <c r="N5525" s="147"/>
      <c r="O5525" s="105" t="s">
        <v>52</v>
      </c>
      <c r="P5525" s="171">
        <v>33759</v>
      </c>
      <c r="Q5525" s="31"/>
      <c r="R5525" s="83" t="s">
        <v>188</v>
      </c>
      <c r="S5525" s="31" t="s">
        <v>34</v>
      </c>
      <c r="T5525" s="31"/>
      <c r="U5525" s="168"/>
      <c r="V5525" s="149"/>
      <c r="W5525" s="140" t="str" cm="1">
        <f t="array" ref="W5525">IF(SUM(LEN(B5525:V5525))=0,"",IF(OR(OR(ISBLANK(F5525),SUM(LEN(C5525),LEN(D5525))=0),AND(NOT(E5525="Unknown"),ISBLANK(J5525)),AND(NOT(O5525="Unknown"),ISBLANK(R5525))),"Missing Information", INDEX(Table15[Entire Service Line Classification], MATCH(SUMIFS(Table15[Unique ID],Table15[System-Owned Portion],E5525,Table15[If Material Anything Other than "Lead" in Column E,Was Material Ever Previously Lead?],G5525,Table15[Customer-Owned Portion],O5525),Table15[Unique ID],0),0)))</f>
        <v>Non-lead</v>
      </c>
      <c r="X5525"/>
    </row>
    <row r="5526" spans="2:24" ht="30" x14ac:dyDescent="0.25">
      <c r="B5526" s="145" t="s">
        <v>411</v>
      </c>
      <c r="C5526" s="31" t="s">
        <v>7826</v>
      </c>
      <c r="D5526" s="31"/>
      <c r="E5526" s="43" t="s">
        <v>52</v>
      </c>
      <c r="F5526" s="42" t="s">
        <v>34</v>
      </c>
      <c r="G5526" s="83" t="s">
        <v>34</v>
      </c>
      <c r="H5526" s="168">
        <v>33756</v>
      </c>
      <c r="I5526" s="31"/>
      <c r="J5526" s="83" t="s">
        <v>188</v>
      </c>
      <c r="K5526" s="31" t="s">
        <v>34</v>
      </c>
      <c r="L5526" s="31"/>
      <c r="M5526" s="168"/>
      <c r="N5526" s="147"/>
      <c r="O5526" s="105" t="s">
        <v>52</v>
      </c>
      <c r="P5526" s="171">
        <v>33756</v>
      </c>
      <c r="Q5526" s="31"/>
      <c r="R5526" s="83" t="s">
        <v>188</v>
      </c>
      <c r="S5526" s="31" t="s">
        <v>34</v>
      </c>
      <c r="T5526" s="31"/>
      <c r="U5526" s="168"/>
      <c r="V5526" s="149"/>
      <c r="W5526" s="140" t="str" cm="1">
        <f t="array" ref="W5526">IF(SUM(LEN(B5526:V5526))=0,"",IF(OR(OR(ISBLANK(F5526),SUM(LEN(C5526),LEN(D5526))=0),AND(NOT(E5526="Unknown"),ISBLANK(J5526)),AND(NOT(O5526="Unknown"),ISBLANK(R5526))),"Missing Information", INDEX(Table15[Entire Service Line Classification], MATCH(SUMIFS(Table15[Unique ID],Table15[System-Owned Portion],E5526,Table15[If Material Anything Other than "Lead" in Column E,Was Material Ever Previously Lead?],G5526,Table15[Customer-Owned Portion],O5526),Table15[Unique ID],0),0)))</f>
        <v>Non-lead</v>
      </c>
      <c r="X5526"/>
    </row>
    <row r="5527" spans="2:24" ht="30" x14ac:dyDescent="0.25">
      <c r="B5527" s="145" t="s">
        <v>1270</v>
      </c>
      <c r="C5527" s="31" t="s">
        <v>8683</v>
      </c>
      <c r="D5527" s="31"/>
      <c r="E5527" s="43" t="s">
        <v>52</v>
      </c>
      <c r="F5527" s="42" t="s">
        <v>34</v>
      </c>
      <c r="G5527" s="83" t="s">
        <v>34</v>
      </c>
      <c r="H5527" s="168">
        <v>33756</v>
      </c>
      <c r="I5527" s="31"/>
      <c r="J5527" s="83" t="s">
        <v>188</v>
      </c>
      <c r="K5527" s="31" t="s">
        <v>34</v>
      </c>
      <c r="L5527" s="31"/>
      <c r="M5527" s="168"/>
      <c r="N5527" s="147"/>
      <c r="O5527" s="105" t="s">
        <v>52</v>
      </c>
      <c r="P5527" s="171">
        <v>33756</v>
      </c>
      <c r="Q5527" s="31"/>
      <c r="R5527" s="83" t="s">
        <v>188</v>
      </c>
      <c r="S5527" s="31" t="s">
        <v>34</v>
      </c>
      <c r="T5527" s="31"/>
      <c r="U5527" s="168"/>
      <c r="V5527" s="149"/>
      <c r="W5527" s="140" t="str" cm="1">
        <f t="array" ref="W5527">IF(SUM(LEN(B5527:V5527))=0,"",IF(OR(OR(ISBLANK(F5527),SUM(LEN(C5527),LEN(D5527))=0),AND(NOT(E5527="Unknown"),ISBLANK(J5527)),AND(NOT(O5527="Unknown"),ISBLANK(R5527))),"Missing Information", INDEX(Table15[Entire Service Line Classification], MATCH(SUMIFS(Table15[Unique ID],Table15[System-Owned Portion],E5527,Table15[If Material Anything Other than "Lead" in Column E,Was Material Ever Previously Lead?],G5527,Table15[Customer-Owned Portion],O5527),Table15[Unique ID],0),0)))</f>
        <v>Non-lead</v>
      </c>
      <c r="X5527"/>
    </row>
    <row r="5528" spans="2:24" ht="30" x14ac:dyDescent="0.25">
      <c r="B5528" s="145" t="s">
        <v>7178</v>
      </c>
      <c r="C5528" s="31" t="s">
        <v>14802</v>
      </c>
      <c r="D5528" s="31"/>
      <c r="E5528" s="43" t="s">
        <v>52</v>
      </c>
      <c r="F5528" s="42" t="s">
        <v>34</v>
      </c>
      <c r="G5528" s="83" t="s">
        <v>34</v>
      </c>
      <c r="H5528" s="168">
        <v>33756</v>
      </c>
      <c r="I5528" s="31"/>
      <c r="J5528" s="83" t="s">
        <v>188</v>
      </c>
      <c r="K5528" s="31" t="s">
        <v>34</v>
      </c>
      <c r="L5528" s="31"/>
      <c r="M5528" s="168"/>
      <c r="N5528" s="147"/>
      <c r="O5528" s="105" t="s">
        <v>52</v>
      </c>
      <c r="P5528" s="171">
        <v>33756</v>
      </c>
      <c r="Q5528" s="31"/>
      <c r="R5528" s="83" t="s">
        <v>188</v>
      </c>
      <c r="S5528" s="31" t="s">
        <v>34</v>
      </c>
      <c r="T5528" s="31"/>
      <c r="U5528" s="168"/>
      <c r="V5528" s="149"/>
      <c r="W5528" s="140" t="str" cm="1">
        <f t="array" ref="W5528">IF(SUM(LEN(B5528:V5528))=0,"",IF(OR(OR(ISBLANK(F5528),SUM(LEN(C5528),LEN(D5528))=0),AND(NOT(E5528="Unknown"),ISBLANK(J5528)),AND(NOT(O5528="Unknown"),ISBLANK(R5528))),"Missing Information", INDEX(Table15[Entire Service Line Classification], MATCH(SUMIFS(Table15[Unique ID],Table15[System-Owned Portion],E5528,Table15[If Material Anything Other than "Lead" in Column E,Was Material Ever Previously Lead?],G5528,Table15[Customer-Owned Portion],O5528),Table15[Unique ID],0),0)))</f>
        <v>Non-lead</v>
      </c>
      <c r="X5528"/>
    </row>
    <row r="5529" spans="2:24" ht="30" x14ac:dyDescent="0.25">
      <c r="B5529" s="145" t="s">
        <v>7195</v>
      </c>
      <c r="C5529" s="31" t="s">
        <v>14819</v>
      </c>
      <c r="D5529" s="31"/>
      <c r="E5529" s="43" t="s">
        <v>52</v>
      </c>
      <c r="F5529" s="42" t="s">
        <v>34</v>
      </c>
      <c r="G5529" s="83" t="s">
        <v>34</v>
      </c>
      <c r="H5529" s="168">
        <v>33756</v>
      </c>
      <c r="I5529" s="31"/>
      <c r="J5529" s="83" t="s">
        <v>188</v>
      </c>
      <c r="K5529" s="31" t="s">
        <v>34</v>
      </c>
      <c r="L5529" s="31"/>
      <c r="M5529" s="168"/>
      <c r="N5529" s="147"/>
      <c r="O5529" s="105" t="s">
        <v>52</v>
      </c>
      <c r="P5529" s="171">
        <v>33756</v>
      </c>
      <c r="Q5529" s="31"/>
      <c r="R5529" s="83" t="s">
        <v>188</v>
      </c>
      <c r="S5529" s="31" t="s">
        <v>34</v>
      </c>
      <c r="T5529" s="31"/>
      <c r="U5529" s="168"/>
      <c r="V5529" s="149"/>
      <c r="W5529" s="140" t="str" cm="1">
        <f t="array" ref="W5529">IF(SUM(LEN(B5529:V5529))=0,"",IF(OR(OR(ISBLANK(F5529),SUM(LEN(C5529),LEN(D5529))=0),AND(NOT(E5529="Unknown"),ISBLANK(J5529)),AND(NOT(O5529="Unknown"),ISBLANK(R5529))),"Missing Information", INDEX(Table15[Entire Service Line Classification], MATCH(SUMIFS(Table15[Unique ID],Table15[System-Owned Portion],E5529,Table15[If Material Anything Other than "Lead" in Column E,Was Material Ever Previously Lead?],G5529,Table15[Customer-Owned Portion],O5529),Table15[Unique ID],0),0)))</f>
        <v>Non-lead</v>
      </c>
      <c r="X5529"/>
    </row>
    <row r="5530" spans="2:24" ht="30" x14ac:dyDescent="0.25">
      <c r="B5530" s="145" t="s">
        <v>7284</v>
      </c>
      <c r="C5530" s="31" t="s">
        <v>14908</v>
      </c>
      <c r="D5530" s="31"/>
      <c r="E5530" s="43" t="s">
        <v>52</v>
      </c>
      <c r="F5530" s="42" t="s">
        <v>34</v>
      </c>
      <c r="G5530" s="83" t="s">
        <v>34</v>
      </c>
      <c r="H5530" s="168">
        <v>33756</v>
      </c>
      <c r="I5530" s="31"/>
      <c r="J5530" s="83" t="s">
        <v>188</v>
      </c>
      <c r="K5530" s="31" t="s">
        <v>34</v>
      </c>
      <c r="L5530" s="31"/>
      <c r="M5530" s="168"/>
      <c r="N5530" s="147"/>
      <c r="O5530" s="105" t="s">
        <v>52</v>
      </c>
      <c r="P5530" s="171">
        <v>33756</v>
      </c>
      <c r="Q5530" s="31"/>
      <c r="R5530" s="83" t="s">
        <v>188</v>
      </c>
      <c r="S5530" s="31" t="s">
        <v>34</v>
      </c>
      <c r="T5530" s="31"/>
      <c r="U5530" s="168"/>
      <c r="V5530" s="149"/>
      <c r="W5530" s="140" t="str" cm="1">
        <f t="array" ref="W5530">IF(SUM(LEN(B5530:V5530))=0,"",IF(OR(OR(ISBLANK(F5530),SUM(LEN(C5530),LEN(D5530))=0),AND(NOT(E5530="Unknown"),ISBLANK(J5530)),AND(NOT(O5530="Unknown"),ISBLANK(R5530))),"Missing Information", INDEX(Table15[Entire Service Line Classification], MATCH(SUMIFS(Table15[Unique ID],Table15[System-Owned Portion],E5530,Table15[If Material Anything Other than "Lead" in Column E,Was Material Ever Previously Lead?],G5530,Table15[Customer-Owned Portion],O5530),Table15[Unique ID],0),0)))</f>
        <v>Non-lead</v>
      </c>
      <c r="X5530"/>
    </row>
    <row r="5531" spans="2:24" ht="30" x14ac:dyDescent="0.25">
      <c r="B5531" s="145" t="s">
        <v>1115</v>
      </c>
      <c r="C5531" s="31" t="s">
        <v>8528</v>
      </c>
      <c r="D5531" s="31"/>
      <c r="E5531" s="43" t="s">
        <v>52</v>
      </c>
      <c r="F5531" s="42" t="s">
        <v>34</v>
      </c>
      <c r="G5531" s="83" t="s">
        <v>34</v>
      </c>
      <c r="H5531" s="168">
        <v>33737</v>
      </c>
      <c r="I5531" s="31"/>
      <c r="J5531" s="83" t="s">
        <v>188</v>
      </c>
      <c r="K5531" s="31" t="s">
        <v>34</v>
      </c>
      <c r="L5531" s="31"/>
      <c r="M5531" s="168"/>
      <c r="N5531" s="147"/>
      <c r="O5531" s="105" t="s">
        <v>52</v>
      </c>
      <c r="P5531" s="171">
        <v>33737</v>
      </c>
      <c r="Q5531" s="31"/>
      <c r="R5531" s="83" t="s">
        <v>188</v>
      </c>
      <c r="S5531" s="31" t="s">
        <v>34</v>
      </c>
      <c r="T5531" s="31"/>
      <c r="U5531" s="168"/>
      <c r="V5531" s="149"/>
      <c r="W5531" s="140" t="str" cm="1">
        <f t="array" ref="W5531">IF(SUM(LEN(B5531:V5531))=0,"",IF(OR(OR(ISBLANK(F5531),SUM(LEN(C5531),LEN(D5531))=0),AND(NOT(E5531="Unknown"),ISBLANK(J5531)),AND(NOT(O5531="Unknown"),ISBLANK(R5531))),"Missing Information", INDEX(Table15[Entire Service Line Classification], MATCH(SUMIFS(Table15[Unique ID],Table15[System-Owned Portion],E5531,Table15[If Material Anything Other than "Lead" in Column E,Was Material Ever Previously Lead?],G5531,Table15[Customer-Owned Portion],O5531),Table15[Unique ID],0),0)))</f>
        <v>Non-lead</v>
      </c>
      <c r="X5531"/>
    </row>
    <row r="5532" spans="2:24" ht="30" x14ac:dyDescent="0.25">
      <c r="B5532" s="145" t="s">
        <v>250</v>
      </c>
      <c r="C5532" s="31" t="s">
        <v>7665</v>
      </c>
      <c r="D5532" s="31"/>
      <c r="E5532" s="43" t="s">
        <v>52</v>
      </c>
      <c r="F5532" s="42" t="s">
        <v>34</v>
      </c>
      <c r="G5532" s="83" t="s">
        <v>34</v>
      </c>
      <c r="H5532" s="168">
        <v>33736</v>
      </c>
      <c r="I5532" s="187"/>
      <c r="J5532" s="83" t="s">
        <v>188</v>
      </c>
      <c r="K5532" s="31" t="s">
        <v>34</v>
      </c>
      <c r="L5532" s="31"/>
      <c r="M5532" s="168"/>
      <c r="N5532" s="147"/>
      <c r="O5532" s="105" t="s">
        <v>52</v>
      </c>
      <c r="P5532" s="171">
        <v>33736</v>
      </c>
      <c r="Q5532" s="31"/>
      <c r="R5532" s="83" t="s">
        <v>188</v>
      </c>
      <c r="S5532" s="31" t="s">
        <v>34</v>
      </c>
      <c r="T5532" s="31"/>
      <c r="U5532" s="168"/>
      <c r="V5532" s="149"/>
      <c r="W5532" s="140" t="str" cm="1">
        <f t="array" ref="W5532">IF(SUM(LEN(B5532:V5532))=0,"",IF(OR(OR(ISBLANK(F5532),SUM(LEN(C5532),LEN(D5532))=0),AND(NOT(E5532="Unknown"),ISBLANK(J5532)),AND(NOT(O5532="Unknown"),ISBLANK(R5532))),"Missing Information", INDEX(Table15[Entire Service Line Classification], MATCH(SUMIFS(Table15[Unique ID],Table15[System-Owned Portion],E5532,Table15[If Material Anything Other than "Lead" in Column E,Was Material Ever Previously Lead?],G5532,Table15[Customer-Owned Portion],O5532),Table15[Unique ID],0),0)))</f>
        <v>Non-lead</v>
      </c>
      <c r="X5532"/>
    </row>
    <row r="5533" spans="2:24" ht="30" x14ac:dyDescent="0.25">
      <c r="B5533" s="145" t="s">
        <v>5235</v>
      </c>
      <c r="C5533" s="31" t="s">
        <v>12832</v>
      </c>
      <c r="D5533" s="31"/>
      <c r="E5533" s="43" t="s">
        <v>52</v>
      </c>
      <c r="F5533" s="42" t="s">
        <v>34</v>
      </c>
      <c r="G5533" s="83" t="s">
        <v>34</v>
      </c>
      <c r="H5533" s="168">
        <v>33736</v>
      </c>
      <c r="I5533" s="31"/>
      <c r="J5533" s="83" t="s">
        <v>188</v>
      </c>
      <c r="K5533" s="31" t="s">
        <v>34</v>
      </c>
      <c r="L5533" s="31"/>
      <c r="M5533" s="168"/>
      <c r="N5533" s="147"/>
      <c r="O5533" s="105" t="s">
        <v>52</v>
      </c>
      <c r="P5533" s="171">
        <v>33736</v>
      </c>
      <c r="Q5533" s="31"/>
      <c r="R5533" s="83" t="s">
        <v>188</v>
      </c>
      <c r="S5533" s="31" t="s">
        <v>34</v>
      </c>
      <c r="T5533" s="31"/>
      <c r="U5533" s="168"/>
      <c r="V5533" s="149"/>
      <c r="W5533" s="140" t="str" cm="1">
        <f t="array" ref="W5533">IF(SUM(LEN(B5533:V5533))=0,"",IF(OR(OR(ISBLANK(F5533),SUM(LEN(C5533),LEN(D5533))=0),AND(NOT(E5533="Unknown"),ISBLANK(J5533)),AND(NOT(O5533="Unknown"),ISBLANK(R5533))),"Missing Information", INDEX(Table15[Entire Service Line Classification], MATCH(SUMIFS(Table15[Unique ID],Table15[System-Owned Portion],E5533,Table15[If Material Anything Other than "Lead" in Column E,Was Material Ever Previously Lead?],G5533,Table15[Customer-Owned Portion],O5533),Table15[Unique ID],0),0)))</f>
        <v>Non-lead</v>
      </c>
      <c r="X5533"/>
    </row>
    <row r="5534" spans="2:24" ht="30" x14ac:dyDescent="0.25">
      <c r="B5534" s="145" t="s">
        <v>7325</v>
      </c>
      <c r="C5534" s="31" t="s">
        <v>14949</v>
      </c>
      <c r="D5534" s="31"/>
      <c r="E5534" s="43" t="s">
        <v>52</v>
      </c>
      <c r="F5534" s="42" t="s">
        <v>34</v>
      </c>
      <c r="G5534" s="83" t="s">
        <v>34</v>
      </c>
      <c r="H5534" s="168">
        <v>33736</v>
      </c>
      <c r="I5534" s="31"/>
      <c r="J5534" s="83" t="s">
        <v>188</v>
      </c>
      <c r="K5534" s="31" t="s">
        <v>34</v>
      </c>
      <c r="L5534" s="31"/>
      <c r="M5534" s="168"/>
      <c r="N5534" s="147"/>
      <c r="O5534" s="105" t="s">
        <v>52</v>
      </c>
      <c r="P5534" s="171">
        <v>33736</v>
      </c>
      <c r="Q5534" s="31"/>
      <c r="R5534" s="83" t="s">
        <v>188</v>
      </c>
      <c r="S5534" s="31" t="s">
        <v>34</v>
      </c>
      <c r="T5534" s="31"/>
      <c r="U5534" s="168"/>
      <c r="V5534" s="149"/>
      <c r="W5534" s="140" t="str" cm="1">
        <f t="array" ref="W5534">IF(SUM(LEN(B5534:V5534))=0,"",IF(OR(OR(ISBLANK(F5534),SUM(LEN(C5534),LEN(D5534))=0),AND(NOT(E5534="Unknown"),ISBLANK(J5534)),AND(NOT(O5534="Unknown"),ISBLANK(R5534))),"Missing Information", INDEX(Table15[Entire Service Line Classification], MATCH(SUMIFS(Table15[Unique ID],Table15[System-Owned Portion],E5534,Table15[If Material Anything Other than "Lead" in Column E,Was Material Ever Previously Lead?],G5534,Table15[Customer-Owned Portion],O5534),Table15[Unique ID],0),0)))</f>
        <v>Non-lead</v>
      </c>
      <c r="X5534"/>
    </row>
    <row r="5535" spans="2:24" ht="30" x14ac:dyDescent="0.25">
      <c r="B5535" s="145" t="s">
        <v>7343</v>
      </c>
      <c r="C5535" s="31" t="s">
        <v>14967</v>
      </c>
      <c r="D5535" s="31"/>
      <c r="E5535" s="43" t="s">
        <v>52</v>
      </c>
      <c r="F5535" s="42" t="s">
        <v>34</v>
      </c>
      <c r="G5535" s="83" t="s">
        <v>34</v>
      </c>
      <c r="H5535" s="168">
        <v>33736</v>
      </c>
      <c r="I5535" s="31"/>
      <c r="J5535" s="83" t="s">
        <v>188</v>
      </c>
      <c r="K5535" s="31" t="s">
        <v>34</v>
      </c>
      <c r="L5535" s="31"/>
      <c r="M5535" s="168"/>
      <c r="N5535" s="147"/>
      <c r="O5535" s="105" t="s">
        <v>52</v>
      </c>
      <c r="P5535" s="171">
        <v>33736</v>
      </c>
      <c r="Q5535" s="31"/>
      <c r="R5535" s="83" t="s">
        <v>188</v>
      </c>
      <c r="S5535" s="31" t="s">
        <v>34</v>
      </c>
      <c r="T5535" s="31"/>
      <c r="U5535" s="168"/>
      <c r="V5535" s="149"/>
      <c r="W5535" s="140" t="str" cm="1">
        <f t="array" ref="W5535">IF(SUM(LEN(B5535:V5535))=0,"",IF(OR(OR(ISBLANK(F5535),SUM(LEN(C5535),LEN(D5535))=0),AND(NOT(E5535="Unknown"),ISBLANK(J5535)),AND(NOT(O5535="Unknown"),ISBLANK(R5535))),"Missing Information", INDEX(Table15[Entire Service Line Classification], MATCH(SUMIFS(Table15[Unique ID],Table15[System-Owned Portion],E5535,Table15[If Material Anything Other than "Lead" in Column E,Was Material Ever Previously Lead?],G5535,Table15[Customer-Owned Portion],O5535),Table15[Unique ID],0),0)))</f>
        <v>Non-lead</v>
      </c>
      <c r="X5535"/>
    </row>
    <row r="5536" spans="2:24" ht="30" x14ac:dyDescent="0.25">
      <c r="B5536" s="145" t="s">
        <v>5516</v>
      </c>
      <c r="C5536" s="31" t="s">
        <v>13113</v>
      </c>
      <c r="D5536" s="31"/>
      <c r="E5536" s="43" t="s">
        <v>52</v>
      </c>
      <c r="F5536" s="42" t="s">
        <v>34</v>
      </c>
      <c r="G5536" s="83" t="s">
        <v>34</v>
      </c>
      <c r="H5536" s="168">
        <v>33730</v>
      </c>
      <c r="I5536" s="31"/>
      <c r="J5536" s="83" t="s">
        <v>188</v>
      </c>
      <c r="K5536" s="31" t="s">
        <v>34</v>
      </c>
      <c r="L5536" s="31"/>
      <c r="M5536" s="168"/>
      <c r="N5536" s="147"/>
      <c r="O5536" s="105" t="s">
        <v>52</v>
      </c>
      <c r="P5536" s="171">
        <v>33730</v>
      </c>
      <c r="Q5536" s="31"/>
      <c r="R5536" s="83" t="s">
        <v>188</v>
      </c>
      <c r="S5536" s="31" t="s">
        <v>34</v>
      </c>
      <c r="T5536" s="31"/>
      <c r="U5536" s="168"/>
      <c r="V5536" s="149"/>
      <c r="W5536" s="140" t="str" cm="1">
        <f t="array" ref="W5536">IF(SUM(LEN(B5536:V5536))=0,"",IF(OR(OR(ISBLANK(F5536),SUM(LEN(C5536),LEN(D5536))=0),AND(NOT(E5536="Unknown"),ISBLANK(J5536)),AND(NOT(O5536="Unknown"),ISBLANK(R5536))),"Missing Information", INDEX(Table15[Entire Service Line Classification], MATCH(SUMIFS(Table15[Unique ID],Table15[System-Owned Portion],E5536,Table15[If Material Anything Other than "Lead" in Column E,Was Material Ever Previously Lead?],G5536,Table15[Customer-Owned Portion],O5536),Table15[Unique ID],0),0)))</f>
        <v>Non-lead</v>
      </c>
      <c r="X5536"/>
    </row>
    <row r="5537" spans="2:24" ht="30" x14ac:dyDescent="0.25">
      <c r="B5537" s="145" t="s">
        <v>1003</v>
      </c>
      <c r="C5537" s="31" t="s">
        <v>8416</v>
      </c>
      <c r="D5537" s="31"/>
      <c r="E5537" s="43" t="s">
        <v>52</v>
      </c>
      <c r="F5537" s="42" t="s">
        <v>34</v>
      </c>
      <c r="G5537" s="83" t="s">
        <v>34</v>
      </c>
      <c r="H5537" s="168">
        <v>33725</v>
      </c>
      <c r="I5537" s="31"/>
      <c r="J5537" s="83" t="s">
        <v>188</v>
      </c>
      <c r="K5537" s="31" t="s">
        <v>34</v>
      </c>
      <c r="L5537" s="31"/>
      <c r="M5537" s="168"/>
      <c r="N5537" s="147"/>
      <c r="O5537" s="105" t="s">
        <v>52</v>
      </c>
      <c r="P5537" s="171">
        <v>33725</v>
      </c>
      <c r="Q5537" s="31"/>
      <c r="R5537" s="83" t="s">
        <v>188</v>
      </c>
      <c r="S5537" s="31" t="s">
        <v>34</v>
      </c>
      <c r="T5537" s="31"/>
      <c r="U5537" s="168"/>
      <c r="V5537" s="149"/>
      <c r="W5537" s="140" t="str" cm="1">
        <f t="array" ref="W5537">IF(SUM(LEN(B5537:V5537))=0,"",IF(OR(OR(ISBLANK(F5537),SUM(LEN(C5537),LEN(D5537))=0),AND(NOT(E5537="Unknown"),ISBLANK(J5537)),AND(NOT(O5537="Unknown"),ISBLANK(R5537))),"Missing Information", INDEX(Table15[Entire Service Line Classification], MATCH(SUMIFS(Table15[Unique ID],Table15[System-Owned Portion],E5537,Table15[If Material Anything Other than "Lead" in Column E,Was Material Ever Previously Lead?],G5537,Table15[Customer-Owned Portion],O5537),Table15[Unique ID],0),0)))</f>
        <v>Non-lead</v>
      </c>
      <c r="X5537"/>
    </row>
    <row r="5538" spans="2:24" ht="30" x14ac:dyDescent="0.25">
      <c r="B5538" s="145" t="s">
        <v>5574</v>
      </c>
      <c r="C5538" s="31" t="s">
        <v>13171</v>
      </c>
      <c r="D5538" s="31"/>
      <c r="E5538" s="43" t="s">
        <v>52</v>
      </c>
      <c r="F5538" s="42" t="s">
        <v>34</v>
      </c>
      <c r="G5538" s="83" t="s">
        <v>34</v>
      </c>
      <c r="H5538" s="168">
        <v>33721</v>
      </c>
      <c r="I5538" s="31"/>
      <c r="J5538" s="83" t="s">
        <v>188</v>
      </c>
      <c r="K5538" s="31" t="s">
        <v>34</v>
      </c>
      <c r="L5538" s="31"/>
      <c r="M5538" s="168"/>
      <c r="N5538" s="147"/>
      <c r="O5538" s="105" t="s">
        <v>52</v>
      </c>
      <c r="P5538" s="171">
        <v>33721</v>
      </c>
      <c r="Q5538" s="31"/>
      <c r="R5538" s="83" t="s">
        <v>188</v>
      </c>
      <c r="S5538" s="31" t="s">
        <v>34</v>
      </c>
      <c r="T5538" s="31"/>
      <c r="U5538" s="168"/>
      <c r="V5538" s="149"/>
      <c r="W5538" s="140" t="str" cm="1">
        <f t="array" ref="W5538">IF(SUM(LEN(B5538:V5538))=0,"",IF(OR(OR(ISBLANK(F5538),SUM(LEN(C5538),LEN(D5538))=0),AND(NOT(E5538="Unknown"),ISBLANK(J5538)),AND(NOT(O5538="Unknown"),ISBLANK(R5538))),"Missing Information", INDEX(Table15[Entire Service Line Classification], MATCH(SUMIFS(Table15[Unique ID],Table15[System-Owned Portion],E5538,Table15[If Material Anything Other than "Lead" in Column E,Was Material Ever Previously Lead?],G5538,Table15[Customer-Owned Portion],O5538),Table15[Unique ID],0),0)))</f>
        <v>Non-lead</v>
      </c>
      <c r="X5538"/>
    </row>
    <row r="5539" spans="2:24" ht="30" x14ac:dyDescent="0.25">
      <c r="B5539" s="145" t="s">
        <v>5237</v>
      </c>
      <c r="C5539" s="31" t="s">
        <v>12834</v>
      </c>
      <c r="D5539" s="31"/>
      <c r="E5539" s="43" t="s">
        <v>52</v>
      </c>
      <c r="F5539" s="42" t="s">
        <v>34</v>
      </c>
      <c r="G5539" s="83" t="s">
        <v>34</v>
      </c>
      <c r="H5539" s="168">
        <v>33717</v>
      </c>
      <c r="I5539" s="31"/>
      <c r="J5539" s="83" t="s">
        <v>188</v>
      </c>
      <c r="K5539" s="31" t="s">
        <v>34</v>
      </c>
      <c r="L5539" s="31"/>
      <c r="M5539" s="168"/>
      <c r="N5539" s="147"/>
      <c r="O5539" s="105" t="s">
        <v>52</v>
      </c>
      <c r="P5539" s="171">
        <v>33717</v>
      </c>
      <c r="Q5539" s="31"/>
      <c r="R5539" s="83" t="s">
        <v>188</v>
      </c>
      <c r="S5539" s="31" t="s">
        <v>34</v>
      </c>
      <c r="T5539" s="31"/>
      <c r="U5539" s="168"/>
      <c r="V5539" s="149"/>
      <c r="W5539" s="140" t="str" cm="1">
        <f t="array" ref="W5539">IF(SUM(LEN(B5539:V5539))=0,"",IF(OR(OR(ISBLANK(F5539),SUM(LEN(C5539),LEN(D5539))=0),AND(NOT(E5539="Unknown"),ISBLANK(J5539)),AND(NOT(O5539="Unknown"),ISBLANK(R5539))),"Missing Information", INDEX(Table15[Entire Service Line Classification], MATCH(SUMIFS(Table15[Unique ID],Table15[System-Owned Portion],E5539,Table15[If Material Anything Other than "Lead" in Column E,Was Material Ever Previously Lead?],G5539,Table15[Customer-Owned Portion],O5539),Table15[Unique ID],0),0)))</f>
        <v>Non-lead</v>
      </c>
      <c r="X5539"/>
    </row>
    <row r="5540" spans="2:24" ht="30" x14ac:dyDescent="0.25">
      <c r="B5540" s="145" t="s">
        <v>7280</v>
      </c>
      <c r="C5540" s="31" t="s">
        <v>14904</v>
      </c>
      <c r="D5540" s="31"/>
      <c r="E5540" s="43" t="s">
        <v>52</v>
      </c>
      <c r="F5540" s="42" t="s">
        <v>34</v>
      </c>
      <c r="G5540" s="83" t="s">
        <v>34</v>
      </c>
      <c r="H5540" s="168">
        <v>33717</v>
      </c>
      <c r="I5540" s="31"/>
      <c r="J5540" s="83" t="s">
        <v>188</v>
      </c>
      <c r="K5540" s="31" t="s">
        <v>34</v>
      </c>
      <c r="L5540" s="31"/>
      <c r="M5540" s="168"/>
      <c r="N5540" s="147"/>
      <c r="O5540" s="105" t="s">
        <v>52</v>
      </c>
      <c r="P5540" s="171">
        <v>33717</v>
      </c>
      <c r="Q5540" s="31"/>
      <c r="R5540" s="83" t="s">
        <v>188</v>
      </c>
      <c r="S5540" s="31" t="s">
        <v>34</v>
      </c>
      <c r="T5540" s="31"/>
      <c r="U5540" s="168"/>
      <c r="V5540" s="149"/>
      <c r="W5540" s="140" t="str" cm="1">
        <f t="array" ref="W5540">IF(SUM(LEN(B5540:V5540))=0,"",IF(OR(OR(ISBLANK(F5540),SUM(LEN(C5540),LEN(D5540))=0),AND(NOT(E5540="Unknown"),ISBLANK(J5540)),AND(NOT(O5540="Unknown"),ISBLANK(R5540))),"Missing Information", INDEX(Table15[Entire Service Line Classification], MATCH(SUMIFS(Table15[Unique ID],Table15[System-Owned Portion],E5540,Table15[If Material Anything Other than "Lead" in Column E,Was Material Ever Previously Lead?],G5540,Table15[Customer-Owned Portion],O5540),Table15[Unique ID],0),0)))</f>
        <v>Non-lead</v>
      </c>
      <c r="X5540"/>
    </row>
    <row r="5541" spans="2:24" ht="30" x14ac:dyDescent="0.25">
      <c r="B5541" s="145" t="s">
        <v>7094</v>
      </c>
      <c r="C5541" s="31" t="s">
        <v>14718</v>
      </c>
      <c r="D5541" s="31"/>
      <c r="E5541" s="43" t="s">
        <v>52</v>
      </c>
      <c r="F5541" s="42" t="s">
        <v>34</v>
      </c>
      <c r="G5541" s="83" t="s">
        <v>34</v>
      </c>
      <c r="H5541" s="168">
        <v>33698</v>
      </c>
      <c r="I5541" s="31"/>
      <c r="J5541" s="83" t="s">
        <v>188</v>
      </c>
      <c r="K5541" s="31" t="s">
        <v>34</v>
      </c>
      <c r="L5541" s="31"/>
      <c r="M5541" s="168"/>
      <c r="N5541" s="147"/>
      <c r="O5541" s="105" t="s">
        <v>52</v>
      </c>
      <c r="P5541" s="171">
        <v>33698</v>
      </c>
      <c r="Q5541" s="31"/>
      <c r="R5541" s="83" t="s">
        <v>188</v>
      </c>
      <c r="S5541" s="31" t="s">
        <v>34</v>
      </c>
      <c r="T5541" s="31"/>
      <c r="U5541" s="168"/>
      <c r="V5541" s="149"/>
      <c r="W5541" s="140" t="str" cm="1">
        <f t="array" ref="W5541">IF(SUM(LEN(B5541:V5541))=0,"",IF(OR(OR(ISBLANK(F5541),SUM(LEN(C5541),LEN(D5541))=0),AND(NOT(E5541="Unknown"),ISBLANK(J5541)),AND(NOT(O5541="Unknown"),ISBLANK(R5541))),"Missing Information", INDEX(Table15[Entire Service Line Classification], MATCH(SUMIFS(Table15[Unique ID],Table15[System-Owned Portion],E5541,Table15[If Material Anything Other than "Lead" in Column E,Was Material Ever Previously Lead?],G5541,Table15[Customer-Owned Portion],O5541),Table15[Unique ID],0),0)))</f>
        <v>Non-lead</v>
      </c>
      <c r="X5541"/>
    </row>
    <row r="5542" spans="2:24" ht="30" x14ac:dyDescent="0.25">
      <c r="B5542" s="145" t="s">
        <v>5373</v>
      </c>
      <c r="C5542" s="31" t="s">
        <v>12970</v>
      </c>
      <c r="D5542" s="31"/>
      <c r="E5542" s="43" t="s">
        <v>52</v>
      </c>
      <c r="F5542" s="42" t="s">
        <v>34</v>
      </c>
      <c r="G5542" s="83" t="s">
        <v>34</v>
      </c>
      <c r="H5542" s="168">
        <v>33695</v>
      </c>
      <c r="I5542" s="31"/>
      <c r="J5542" s="83" t="s">
        <v>188</v>
      </c>
      <c r="K5542" s="31" t="s">
        <v>34</v>
      </c>
      <c r="L5542" s="31"/>
      <c r="M5542" s="168"/>
      <c r="N5542" s="147"/>
      <c r="O5542" s="105" t="s">
        <v>52</v>
      </c>
      <c r="P5542" s="171">
        <v>33695</v>
      </c>
      <c r="Q5542" s="31"/>
      <c r="R5542" s="83" t="s">
        <v>188</v>
      </c>
      <c r="S5542" s="31" t="s">
        <v>34</v>
      </c>
      <c r="T5542" s="31"/>
      <c r="U5542" s="168"/>
      <c r="V5542" s="149"/>
      <c r="W5542" s="140" t="str" cm="1">
        <f t="array" ref="W5542">IF(SUM(LEN(B5542:V5542))=0,"",IF(OR(OR(ISBLANK(F5542),SUM(LEN(C5542),LEN(D5542))=0),AND(NOT(E5542="Unknown"),ISBLANK(J5542)),AND(NOT(O5542="Unknown"),ISBLANK(R5542))),"Missing Information", INDEX(Table15[Entire Service Line Classification], MATCH(SUMIFS(Table15[Unique ID],Table15[System-Owned Portion],E5542,Table15[If Material Anything Other than "Lead" in Column E,Was Material Ever Previously Lead?],G5542,Table15[Customer-Owned Portion],O5542),Table15[Unique ID],0),0)))</f>
        <v>Non-lead</v>
      </c>
      <c r="X5542"/>
    </row>
    <row r="5543" spans="2:24" ht="30" x14ac:dyDescent="0.25">
      <c r="B5543" s="145" t="s">
        <v>5777</v>
      </c>
      <c r="C5543" s="31" t="s">
        <v>13375</v>
      </c>
      <c r="D5543" s="31"/>
      <c r="E5543" s="43" t="s">
        <v>52</v>
      </c>
      <c r="F5543" s="42" t="s">
        <v>34</v>
      </c>
      <c r="G5543" s="83" t="s">
        <v>34</v>
      </c>
      <c r="H5543" s="168">
        <v>33695</v>
      </c>
      <c r="I5543" s="31"/>
      <c r="J5543" s="83" t="s">
        <v>188</v>
      </c>
      <c r="K5543" s="31" t="s">
        <v>34</v>
      </c>
      <c r="L5543" s="31"/>
      <c r="M5543" s="168"/>
      <c r="N5543" s="147"/>
      <c r="O5543" s="105" t="s">
        <v>52</v>
      </c>
      <c r="P5543" s="171">
        <v>33695</v>
      </c>
      <c r="Q5543" s="31"/>
      <c r="R5543" s="83" t="s">
        <v>188</v>
      </c>
      <c r="S5543" s="31" t="s">
        <v>34</v>
      </c>
      <c r="T5543" s="31"/>
      <c r="U5543" s="168"/>
      <c r="V5543" s="149"/>
      <c r="W5543" s="140" t="str" cm="1">
        <f t="array" ref="W5543">IF(SUM(LEN(B5543:V5543))=0,"",IF(OR(OR(ISBLANK(F5543),SUM(LEN(C5543),LEN(D5543))=0),AND(NOT(E5543="Unknown"),ISBLANK(J5543)),AND(NOT(O5543="Unknown"),ISBLANK(R5543))),"Missing Information", INDEX(Table15[Entire Service Line Classification], MATCH(SUMIFS(Table15[Unique ID],Table15[System-Owned Portion],E5543,Table15[If Material Anything Other than "Lead" in Column E,Was Material Ever Previously Lead?],G5543,Table15[Customer-Owned Portion],O5543),Table15[Unique ID],0),0)))</f>
        <v>Non-lead</v>
      </c>
      <c r="X5543"/>
    </row>
    <row r="5544" spans="2:24" ht="30" x14ac:dyDescent="0.25">
      <c r="B5544" s="145" t="s">
        <v>899</v>
      </c>
      <c r="C5544" s="31" t="s">
        <v>8312</v>
      </c>
      <c r="D5544" s="31"/>
      <c r="E5544" s="43" t="s">
        <v>52</v>
      </c>
      <c r="F5544" s="42" t="s">
        <v>34</v>
      </c>
      <c r="G5544" s="83" t="s">
        <v>34</v>
      </c>
      <c r="H5544" s="168">
        <v>33665</v>
      </c>
      <c r="I5544" s="31"/>
      <c r="J5544" s="83" t="s">
        <v>188</v>
      </c>
      <c r="K5544" s="31" t="s">
        <v>34</v>
      </c>
      <c r="L5544" s="31"/>
      <c r="M5544" s="168"/>
      <c r="N5544" s="147"/>
      <c r="O5544" s="105" t="s">
        <v>52</v>
      </c>
      <c r="P5544" s="171">
        <v>33665</v>
      </c>
      <c r="Q5544" s="31"/>
      <c r="R5544" s="83" t="s">
        <v>188</v>
      </c>
      <c r="S5544" s="31" t="s">
        <v>34</v>
      </c>
      <c r="T5544" s="31"/>
      <c r="U5544" s="168"/>
      <c r="V5544" s="149"/>
      <c r="W5544" s="140" t="str" cm="1">
        <f t="array" ref="W5544">IF(SUM(LEN(B5544:V5544))=0,"",IF(OR(OR(ISBLANK(F5544),SUM(LEN(C5544),LEN(D5544))=0),AND(NOT(E5544="Unknown"),ISBLANK(J5544)),AND(NOT(O5544="Unknown"),ISBLANK(R5544))),"Missing Information", INDEX(Table15[Entire Service Line Classification], MATCH(SUMIFS(Table15[Unique ID],Table15[System-Owned Portion],E5544,Table15[If Material Anything Other than "Lead" in Column E,Was Material Ever Previously Lead?],G5544,Table15[Customer-Owned Portion],O5544),Table15[Unique ID],0),0)))</f>
        <v>Non-lead</v>
      </c>
      <c r="X5544"/>
    </row>
    <row r="5545" spans="2:24" ht="30" x14ac:dyDescent="0.25">
      <c r="B5545" s="145" t="s">
        <v>424</v>
      </c>
      <c r="C5545" s="31" t="s">
        <v>7839</v>
      </c>
      <c r="D5545" s="31"/>
      <c r="E5545" s="43" t="s">
        <v>52</v>
      </c>
      <c r="F5545" s="42" t="s">
        <v>34</v>
      </c>
      <c r="G5545" s="83" t="s">
        <v>34</v>
      </c>
      <c r="H5545" s="168">
        <v>33664</v>
      </c>
      <c r="I5545" s="31"/>
      <c r="J5545" s="83" t="s">
        <v>188</v>
      </c>
      <c r="K5545" s="31" t="s">
        <v>34</v>
      </c>
      <c r="L5545" s="31"/>
      <c r="M5545" s="168"/>
      <c r="N5545" s="147"/>
      <c r="O5545" s="105" t="s">
        <v>52</v>
      </c>
      <c r="P5545" s="171">
        <v>33664</v>
      </c>
      <c r="Q5545" s="31"/>
      <c r="R5545" s="83" t="s">
        <v>188</v>
      </c>
      <c r="S5545" s="31" t="s">
        <v>34</v>
      </c>
      <c r="T5545" s="31"/>
      <c r="U5545" s="168"/>
      <c r="V5545" s="149"/>
      <c r="W5545" s="140" t="str" cm="1">
        <f t="array" ref="W5545">IF(SUM(LEN(B5545:V5545))=0,"",IF(OR(OR(ISBLANK(F5545),SUM(LEN(C5545),LEN(D5545))=0),AND(NOT(E5545="Unknown"),ISBLANK(J5545)),AND(NOT(O5545="Unknown"),ISBLANK(R5545))),"Missing Information", INDEX(Table15[Entire Service Line Classification], MATCH(SUMIFS(Table15[Unique ID],Table15[System-Owned Portion],E5545,Table15[If Material Anything Other than "Lead" in Column E,Was Material Ever Previously Lead?],G5545,Table15[Customer-Owned Portion],O5545),Table15[Unique ID],0),0)))</f>
        <v>Non-lead</v>
      </c>
      <c r="X5545"/>
    </row>
    <row r="5546" spans="2:24" ht="30" x14ac:dyDescent="0.25">
      <c r="B5546" s="145" t="s">
        <v>4511</v>
      </c>
      <c r="C5546" s="31" t="s">
        <v>12107</v>
      </c>
      <c r="D5546" s="31"/>
      <c r="E5546" s="43" t="s">
        <v>52</v>
      </c>
      <c r="F5546" s="42" t="s">
        <v>34</v>
      </c>
      <c r="G5546" s="83" t="s">
        <v>34</v>
      </c>
      <c r="H5546" s="168">
        <v>33664</v>
      </c>
      <c r="I5546" s="31"/>
      <c r="J5546" s="83" t="s">
        <v>188</v>
      </c>
      <c r="K5546" s="31" t="s">
        <v>34</v>
      </c>
      <c r="L5546" s="31"/>
      <c r="M5546" s="168"/>
      <c r="N5546" s="147"/>
      <c r="O5546" s="105" t="s">
        <v>52</v>
      </c>
      <c r="P5546" s="171">
        <v>33664</v>
      </c>
      <c r="Q5546" s="31"/>
      <c r="R5546" s="83" t="s">
        <v>188</v>
      </c>
      <c r="S5546" s="31" t="s">
        <v>34</v>
      </c>
      <c r="T5546" s="31"/>
      <c r="U5546" s="168"/>
      <c r="V5546" s="149"/>
      <c r="W5546" s="140" t="str" cm="1">
        <f t="array" ref="W5546">IF(SUM(LEN(B5546:V5546))=0,"",IF(OR(OR(ISBLANK(F5546),SUM(LEN(C5546),LEN(D5546))=0),AND(NOT(E5546="Unknown"),ISBLANK(J5546)),AND(NOT(O5546="Unknown"),ISBLANK(R5546))),"Missing Information", INDEX(Table15[Entire Service Line Classification], MATCH(SUMIFS(Table15[Unique ID],Table15[System-Owned Portion],E5546,Table15[If Material Anything Other than "Lead" in Column E,Was Material Ever Previously Lead?],G5546,Table15[Customer-Owned Portion],O5546),Table15[Unique ID],0),0)))</f>
        <v>Non-lead</v>
      </c>
      <c r="X5546"/>
    </row>
    <row r="5547" spans="2:24" ht="30" x14ac:dyDescent="0.25">
      <c r="B5547" s="145" t="s">
        <v>6015</v>
      </c>
      <c r="C5547" s="31" t="s">
        <v>13617</v>
      </c>
      <c r="D5547" s="31"/>
      <c r="E5547" s="43" t="s">
        <v>52</v>
      </c>
      <c r="F5547" s="42" t="s">
        <v>34</v>
      </c>
      <c r="G5547" s="83" t="s">
        <v>34</v>
      </c>
      <c r="H5547" s="168">
        <v>33661</v>
      </c>
      <c r="I5547" s="31"/>
      <c r="J5547" s="83" t="s">
        <v>188</v>
      </c>
      <c r="K5547" s="31" t="s">
        <v>34</v>
      </c>
      <c r="L5547" s="31"/>
      <c r="M5547" s="168"/>
      <c r="N5547" s="147"/>
      <c r="O5547" s="105" t="s">
        <v>52</v>
      </c>
      <c r="P5547" s="171">
        <v>33661</v>
      </c>
      <c r="Q5547" s="31"/>
      <c r="R5547" s="83" t="s">
        <v>188</v>
      </c>
      <c r="S5547" s="31" t="s">
        <v>34</v>
      </c>
      <c r="T5547" s="31"/>
      <c r="U5547" s="168"/>
      <c r="V5547" s="149"/>
      <c r="W5547" s="140" t="str" cm="1">
        <f t="array" ref="W5547">IF(SUM(LEN(B5547:V5547))=0,"",IF(OR(OR(ISBLANK(F5547),SUM(LEN(C5547),LEN(D5547))=0),AND(NOT(E5547="Unknown"),ISBLANK(J5547)),AND(NOT(O5547="Unknown"),ISBLANK(R5547))),"Missing Information", INDEX(Table15[Entire Service Line Classification], MATCH(SUMIFS(Table15[Unique ID],Table15[System-Owned Portion],E5547,Table15[If Material Anything Other than "Lead" in Column E,Was Material Ever Previously Lead?],G5547,Table15[Customer-Owned Portion],O5547),Table15[Unique ID],0),0)))</f>
        <v>Non-lead</v>
      </c>
      <c r="X5547"/>
    </row>
    <row r="5548" spans="2:24" ht="30" x14ac:dyDescent="0.25">
      <c r="B5548" s="145" t="s">
        <v>7176</v>
      </c>
      <c r="C5548" s="31" t="s">
        <v>14800</v>
      </c>
      <c r="D5548" s="31"/>
      <c r="E5548" s="43" t="s">
        <v>52</v>
      </c>
      <c r="F5548" s="42" t="s">
        <v>34</v>
      </c>
      <c r="G5548" s="83" t="s">
        <v>34</v>
      </c>
      <c r="H5548" s="168">
        <v>33660</v>
      </c>
      <c r="I5548" s="31"/>
      <c r="J5548" s="83" t="s">
        <v>188</v>
      </c>
      <c r="K5548" s="31" t="s">
        <v>34</v>
      </c>
      <c r="L5548" s="31"/>
      <c r="M5548" s="168"/>
      <c r="N5548" s="147"/>
      <c r="O5548" s="105" t="s">
        <v>52</v>
      </c>
      <c r="P5548" s="171">
        <v>33660</v>
      </c>
      <c r="Q5548" s="31"/>
      <c r="R5548" s="83" t="s">
        <v>188</v>
      </c>
      <c r="S5548" s="31" t="s">
        <v>34</v>
      </c>
      <c r="T5548" s="31"/>
      <c r="U5548" s="168"/>
      <c r="V5548" s="149"/>
      <c r="W5548" s="140" t="str" cm="1">
        <f t="array" ref="W5548">IF(SUM(LEN(B5548:V5548))=0,"",IF(OR(OR(ISBLANK(F5548),SUM(LEN(C5548),LEN(D5548))=0),AND(NOT(E5548="Unknown"),ISBLANK(J5548)),AND(NOT(O5548="Unknown"),ISBLANK(R5548))),"Missing Information", INDEX(Table15[Entire Service Line Classification], MATCH(SUMIFS(Table15[Unique ID],Table15[System-Owned Portion],E5548,Table15[If Material Anything Other than "Lead" in Column E,Was Material Ever Previously Lead?],G5548,Table15[Customer-Owned Portion],O5548),Table15[Unique ID],0),0)))</f>
        <v>Non-lead</v>
      </c>
      <c r="X5548"/>
    </row>
    <row r="5549" spans="2:24" ht="30" x14ac:dyDescent="0.25">
      <c r="B5549" s="145" t="s">
        <v>7177</v>
      </c>
      <c r="C5549" s="31" t="s">
        <v>14801</v>
      </c>
      <c r="D5549" s="31"/>
      <c r="E5549" s="43" t="s">
        <v>52</v>
      </c>
      <c r="F5549" s="42" t="s">
        <v>34</v>
      </c>
      <c r="G5549" s="83" t="s">
        <v>34</v>
      </c>
      <c r="H5549" s="168">
        <v>33660</v>
      </c>
      <c r="I5549" s="31"/>
      <c r="J5549" s="83" t="s">
        <v>188</v>
      </c>
      <c r="K5549" s="31" t="s">
        <v>34</v>
      </c>
      <c r="L5549" s="31"/>
      <c r="M5549" s="168"/>
      <c r="N5549" s="147"/>
      <c r="O5549" s="105" t="s">
        <v>52</v>
      </c>
      <c r="P5549" s="171">
        <v>33660</v>
      </c>
      <c r="Q5549" s="31"/>
      <c r="R5549" s="83" t="s">
        <v>188</v>
      </c>
      <c r="S5549" s="31" t="s">
        <v>34</v>
      </c>
      <c r="T5549" s="31"/>
      <c r="U5549" s="168"/>
      <c r="V5549" s="149"/>
      <c r="W5549" s="140" t="str" cm="1">
        <f t="array" ref="W5549">IF(SUM(LEN(B5549:V5549))=0,"",IF(OR(OR(ISBLANK(F5549),SUM(LEN(C5549),LEN(D5549))=0),AND(NOT(E5549="Unknown"),ISBLANK(J5549)),AND(NOT(O5549="Unknown"),ISBLANK(R5549))),"Missing Information", INDEX(Table15[Entire Service Line Classification], MATCH(SUMIFS(Table15[Unique ID],Table15[System-Owned Portion],E5549,Table15[If Material Anything Other than "Lead" in Column E,Was Material Ever Previously Lead?],G5549,Table15[Customer-Owned Portion],O5549),Table15[Unique ID],0),0)))</f>
        <v>Non-lead</v>
      </c>
      <c r="X5549"/>
    </row>
    <row r="5550" spans="2:24" ht="30" x14ac:dyDescent="0.25">
      <c r="B5550" s="145" t="s">
        <v>7222</v>
      </c>
      <c r="C5550" s="31" t="s">
        <v>14846</v>
      </c>
      <c r="D5550" s="31"/>
      <c r="E5550" s="43" t="s">
        <v>52</v>
      </c>
      <c r="F5550" s="42" t="s">
        <v>34</v>
      </c>
      <c r="G5550" s="83" t="s">
        <v>34</v>
      </c>
      <c r="H5550" s="168">
        <v>33660</v>
      </c>
      <c r="I5550" s="31"/>
      <c r="J5550" s="83" t="s">
        <v>188</v>
      </c>
      <c r="K5550" s="31" t="s">
        <v>34</v>
      </c>
      <c r="L5550" s="31"/>
      <c r="M5550" s="168"/>
      <c r="N5550" s="147"/>
      <c r="O5550" s="105" t="s">
        <v>52</v>
      </c>
      <c r="P5550" s="171">
        <v>33660</v>
      </c>
      <c r="Q5550" s="31"/>
      <c r="R5550" s="83" t="s">
        <v>188</v>
      </c>
      <c r="S5550" s="31" t="s">
        <v>34</v>
      </c>
      <c r="T5550" s="31"/>
      <c r="U5550" s="168"/>
      <c r="V5550" s="149"/>
      <c r="W5550" s="140" t="str" cm="1">
        <f t="array" ref="W5550">IF(SUM(LEN(B5550:V5550))=0,"",IF(OR(OR(ISBLANK(F5550),SUM(LEN(C5550),LEN(D5550))=0),AND(NOT(E5550="Unknown"),ISBLANK(J5550)),AND(NOT(O5550="Unknown"),ISBLANK(R5550))),"Missing Information", INDEX(Table15[Entire Service Line Classification], MATCH(SUMIFS(Table15[Unique ID],Table15[System-Owned Portion],E5550,Table15[If Material Anything Other than "Lead" in Column E,Was Material Ever Previously Lead?],G5550,Table15[Customer-Owned Portion],O5550),Table15[Unique ID],0),0)))</f>
        <v>Non-lead</v>
      </c>
      <c r="X5550"/>
    </row>
    <row r="5551" spans="2:24" ht="30" x14ac:dyDescent="0.25">
      <c r="B5551" s="145" t="s">
        <v>7224</v>
      </c>
      <c r="C5551" s="31" t="s">
        <v>14848</v>
      </c>
      <c r="D5551" s="31"/>
      <c r="E5551" s="43" t="s">
        <v>52</v>
      </c>
      <c r="F5551" s="42" t="s">
        <v>34</v>
      </c>
      <c r="G5551" s="83" t="s">
        <v>34</v>
      </c>
      <c r="H5551" s="168">
        <v>33660</v>
      </c>
      <c r="I5551" s="31"/>
      <c r="J5551" s="83" t="s">
        <v>188</v>
      </c>
      <c r="K5551" s="31" t="s">
        <v>34</v>
      </c>
      <c r="L5551" s="31"/>
      <c r="M5551" s="168"/>
      <c r="N5551" s="147"/>
      <c r="O5551" s="105" t="s">
        <v>52</v>
      </c>
      <c r="P5551" s="171">
        <v>33660</v>
      </c>
      <c r="Q5551" s="31"/>
      <c r="R5551" s="83" t="s">
        <v>188</v>
      </c>
      <c r="S5551" s="31" t="s">
        <v>34</v>
      </c>
      <c r="T5551" s="31"/>
      <c r="U5551" s="168"/>
      <c r="V5551" s="149"/>
      <c r="W5551" s="140" t="str" cm="1">
        <f t="array" ref="W5551">IF(SUM(LEN(B5551:V5551))=0,"",IF(OR(OR(ISBLANK(F5551),SUM(LEN(C5551),LEN(D5551))=0),AND(NOT(E5551="Unknown"),ISBLANK(J5551)),AND(NOT(O5551="Unknown"),ISBLANK(R5551))),"Missing Information", INDEX(Table15[Entire Service Line Classification], MATCH(SUMIFS(Table15[Unique ID],Table15[System-Owned Portion],E5551,Table15[If Material Anything Other than "Lead" in Column E,Was Material Ever Previously Lead?],G5551,Table15[Customer-Owned Portion],O5551),Table15[Unique ID],0),0)))</f>
        <v>Non-lead</v>
      </c>
      <c r="X5551"/>
    </row>
    <row r="5552" spans="2:24" ht="30" x14ac:dyDescent="0.25">
      <c r="B5552" s="145" t="s">
        <v>7242</v>
      </c>
      <c r="C5552" s="31" t="s">
        <v>14866</v>
      </c>
      <c r="D5552" s="31"/>
      <c r="E5552" s="43" t="s">
        <v>52</v>
      </c>
      <c r="F5552" s="42" t="s">
        <v>34</v>
      </c>
      <c r="G5552" s="83" t="s">
        <v>34</v>
      </c>
      <c r="H5552" s="168">
        <v>33660</v>
      </c>
      <c r="I5552" s="31"/>
      <c r="J5552" s="83" t="s">
        <v>188</v>
      </c>
      <c r="K5552" s="31" t="s">
        <v>34</v>
      </c>
      <c r="L5552" s="31"/>
      <c r="M5552" s="168"/>
      <c r="N5552" s="147"/>
      <c r="O5552" s="105" t="s">
        <v>52</v>
      </c>
      <c r="P5552" s="171">
        <v>33660</v>
      </c>
      <c r="Q5552" s="31"/>
      <c r="R5552" s="83" t="s">
        <v>188</v>
      </c>
      <c r="S5552" s="31" t="s">
        <v>34</v>
      </c>
      <c r="T5552" s="31"/>
      <c r="U5552" s="168"/>
      <c r="V5552" s="149"/>
      <c r="W5552" s="140" t="str" cm="1">
        <f t="array" ref="W5552">IF(SUM(LEN(B5552:V5552))=0,"",IF(OR(OR(ISBLANK(F5552),SUM(LEN(C5552),LEN(D5552))=0),AND(NOT(E5552="Unknown"),ISBLANK(J5552)),AND(NOT(O5552="Unknown"),ISBLANK(R5552))),"Missing Information", INDEX(Table15[Entire Service Line Classification], MATCH(SUMIFS(Table15[Unique ID],Table15[System-Owned Portion],E5552,Table15[If Material Anything Other than "Lead" in Column E,Was Material Ever Previously Lead?],G5552,Table15[Customer-Owned Portion],O5552),Table15[Unique ID],0),0)))</f>
        <v>Non-lead</v>
      </c>
      <c r="X5552"/>
    </row>
    <row r="5553" spans="2:24" ht="30" x14ac:dyDescent="0.25">
      <c r="B5553" s="145" t="s">
        <v>7303</v>
      </c>
      <c r="C5553" s="31" t="s">
        <v>14927</v>
      </c>
      <c r="D5553" s="31"/>
      <c r="E5553" s="43" t="s">
        <v>52</v>
      </c>
      <c r="F5553" s="42" t="s">
        <v>34</v>
      </c>
      <c r="G5553" s="83" t="s">
        <v>34</v>
      </c>
      <c r="H5553" s="168">
        <v>33660</v>
      </c>
      <c r="I5553" s="31"/>
      <c r="J5553" s="83" t="s">
        <v>188</v>
      </c>
      <c r="K5553" s="31" t="s">
        <v>34</v>
      </c>
      <c r="L5553" s="31"/>
      <c r="M5553" s="168"/>
      <c r="N5553" s="147"/>
      <c r="O5553" s="105" t="s">
        <v>52</v>
      </c>
      <c r="P5553" s="171">
        <v>33660</v>
      </c>
      <c r="Q5553" s="31"/>
      <c r="R5553" s="83" t="s">
        <v>188</v>
      </c>
      <c r="S5553" s="31" t="s">
        <v>34</v>
      </c>
      <c r="T5553" s="31"/>
      <c r="U5553" s="168"/>
      <c r="V5553" s="149"/>
      <c r="W5553" s="140" t="str" cm="1">
        <f t="array" ref="W5553">IF(SUM(LEN(B5553:V5553))=0,"",IF(OR(OR(ISBLANK(F5553),SUM(LEN(C5553),LEN(D5553))=0),AND(NOT(E5553="Unknown"),ISBLANK(J5553)),AND(NOT(O5553="Unknown"),ISBLANK(R5553))),"Missing Information", INDEX(Table15[Entire Service Line Classification], MATCH(SUMIFS(Table15[Unique ID],Table15[System-Owned Portion],E5553,Table15[If Material Anything Other than "Lead" in Column E,Was Material Ever Previously Lead?],G5553,Table15[Customer-Owned Portion],O5553),Table15[Unique ID],0),0)))</f>
        <v>Non-lead</v>
      </c>
      <c r="X5553"/>
    </row>
    <row r="5554" spans="2:24" ht="30" x14ac:dyDescent="0.25">
      <c r="B5554" s="145" t="s">
        <v>7304</v>
      </c>
      <c r="C5554" s="31" t="s">
        <v>14928</v>
      </c>
      <c r="D5554" s="31"/>
      <c r="E5554" s="43" t="s">
        <v>52</v>
      </c>
      <c r="F5554" s="42" t="s">
        <v>34</v>
      </c>
      <c r="G5554" s="83" t="s">
        <v>34</v>
      </c>
      <c r="H5554" s="168">
        <v>33660</v>
      </c>
      <c r="I5554" s="31"/>
      <c r="J5554" s="83" t="s">
        <v>188</v>
      </c>
      <c r="K5554" s="31" t="s">
        <v>34</v>
      </c>
      <c r="L5554" s="31"/>
      <c r="M5554" s="168"/>
      <c r="N5554" s="147"/>
      <c r="O5554" s="105" t="s">
        <v>52</v>
      </c>
      <c r="P5554" s="171">
        <v>33660</v>
      </c>
      <c r="Q5554" s="31"/>
      <c r="R5554" s="83" t="s">
        <v>188</v>
      </c>
      <c r="S5554" s="31" t="s">
        <v>34</v>
      </c>
      <c r="T5554" s="31"/>
      <c r="U5554" s="168"/>
      <c r="V5554" s="149"/>
      <c r="W5554" s="140" t="str" cm="1">
        <f t="array" ref="W5554">IF(SUM(LEN(B5554:V5554))=0,"",IF(OR(OR(ISBLANK(F5554),SUM(LEN(C5554),LEN(D5554))=0),AND(NOT(E5554="Unknown"),ISBLANK(J5554)),AND(NOT(O5554="Unknown"),ISBLANK(R5554))),"Missing Information", INDEX(Table15[Entire Service Line Classification], MATCH(SUMIFS(Table15[Unique ID],Table15[System-Owned Portion],E5554,Table15[If Material Anything Other than "Lead" in Column E,Was Material Ever Previously Lead?],G5554,Table15[Customer-Owned Portion],O5554),Table15[Unique ID],0),0)))</f>
        <v>Non-lead</v>
      </c>
      <c r="X5554"/>
    </row>
    <row r="5555" spans="2:24" ht="30" x14ac:dyDescent="0.25">
      <c r="B5555" s="145" t="s">
        <v>7316</v>
      </c>
      <c r="C5555" s="31" t="s">
        <v>14940</v>
      </c>
      <c r="D5555" s="31"/>
      <c r="E5555" s="43" t="s">
        <v>52</v>
      </c>
      <c r="F5555" s="42" t="s">
        <v>34</v>
      </c>
      <c r="G5555" s="83" t="s">
        <v>34</v>
      </c>
      <c r="H5555" s="168">
        <v>33660</v>
      </c>
      <c r="I5555" s="31"/>
      <c r="J5555" s="83" t="s">
        <v>188</v>
      </c>
      <c r="K5555" s="31" t="s">
        <v>34</v>
      </c>
      <c r="L5555" s="31"/>
      <c r="M5555" s="168"/>
      <c r="N5555" s="147"/>
      <c r="O5555" s="105" t="s">
        <v>52</v>
      </c>
      <c r="P5555" s="171">
        <v>33660</v>
      </c>
      <c r="Q5555" s="31"/>
      <c r="R5555" s="83" t="s">
        <v>188</v>
      </c>
      <c r="S5555" s="31" t="s">
        <v>34</v>
      </c>
      <c r="T5555" s="31"/>
      <c r="U5555" s="168"/>
      <c r="V5555" s="149"/>
      <c r="W5555" s="140" t="str" cm="1">
        <f t="array" ref="W5555">IF(SUM(LEN(B5555:V5555))=0,"",IF(OR(OR(ISBLANK(F5555),SUM(LEN(C5555),LEN(D5555))=0),AND(NOT(E5555="Unknown"),ISBLANK(J5555)),AND(NOT(O5555="Unknown"),ISBLANK(R5555))),"Missing Information", INDEX(Table15[Entire Service Line Classification], MATCH(SUMIFS(Table15[Unique ID],Table15[System-Owned Portion],E5555,Table15[If Material Anything Other than "Lead" in Column E,Was Material Ever Previously Lead?],G5555,Table15[Customer-Owned Portion],O5555),Table15[Unique ID],0),0)))</f>
        <v>Non-lead</v>
      </c>
      <c r="X5555"/>
    </row>
    <row r="5556" spans="2:24" ht="30" x14ac:dyDescent="0.25">
      <c r="B5556" s="145" t="s">
        <v>7323</v>
      </c>
      <c r="C5556" s="31" t="s">
        <v>14947</v>
      </c>
      <c r="D5556" s="31"/>
      <c r="E5556" s="43" t="s">
        <v>52</v>
      </c>
      <c r="F5556" s="42" t="s">
        <v>34</v>
      </c>
      <c r="G5556" s="83" t="s">
        <v>34</v>
      </c>
      <c r="H5556" s="168">
        <v>33660</v>
      </c>
      <c r="I5556" s="31"/>
      <c r="J5556" s="83" t="s">
        <v>188</v>
      </c>
      <c r="K5556" s="31" t="s">
        <v>34</v>
      </c>
      <c r="L5556" s="31"/>
      <c r="M5556" s="168"/>
      <c r="N5556" s="147"/>
      <c r="O5556" s="105" t="s">
        <v>52</v>
      </c>
      <c r="P5556" s="171">
        <v>33660</v>
      </c>
      <c r="Q5556" s="31"/>
      <c r="R5556" s="83" t="s">
        <v>188</v>
      </c>
      <c r="S5556" s="31" t="s">
        <v>34</v>
      </c>
      <c r="T5556" s="31"/>
      <c r="U5556" s="168"/>
      <c r="V5556" s="149"/>
      <c r="W5556" s="140" t="str" cm="1">
        <f t="array" ref="W5556">IF(SUM(LEN(B5556:V5556))=0,"",IF(OR(OR(ISBLANK(F5556),SUM(LEN(C5556),LEN(D5556))=0),AND(NOT(E5556="Unknown"),ISBLANK(J5556)),AND(NOT(O5556="Unknown"),ISBLANK(R5556))),"Missing Information", INDEX(Table15[Entire Service Line Classification], MATCH(SUMIFS(Table15[Unique ID],Table15[System-Owned Portion],E5556,Table15[If Material Anything Other than "Lead" in Column E,Was Material Ever Previously Lead?],G5556,Table15[Customer-Owned Portion],O5556),Table15[Unique ID],0),0)))</f>
        <v>Non-lead</v>
      </c>
      <c r="X5556"/>
    </row>
    <row r="5557" spans="2:24" ht="30" x14ac:dyDescent="0.25">
      <c r="B5557" s="145" t="s">
        <v>7331</v>
      </c>
      <c r="C5557" s="31" t="s">
        <v>14955</v>
      </c>
      <c r="D5557" s="31"/>
      <c r="E5557" s="43" t="s">
        <v>52</v>
      </c>
      <c r="F5557" s="42" t="s">
        <v>34</v>
      </c>
      <c r="G5557" s="83" t="s">
        <v>34</v>
      </c>
      <c r="H5557" s="168">
        <v>33660</v>
      </c>
      <c r="I5557" s="31"/>
      <c r="J5557" s="83" t="s">
        <v>188</v>
      </c>
      <c r="K5557" s="31" t="s">
        <v>34</v>
      </c>
      <c r="L5557" s="31"/>
      <c r="M5557" s="168"/>
      <c r="N5557" s="147"/>
      <c r="O5557" s="105" t="s">
        <v>52</v>
      </c>
      <c r="P5557" s="171">
        <v>33660</v>
      </c>
      <c r="Q5557" s="31"/>
      <c r="R5557" s="83" t="s">
        <v>188</v>
      </c>
      <c r="S5557" s="31" t="s">
        <v>34</v>
      </c>
      <c r="T5557" s="31"/>
      <c r="U5557" s="168"/>
      <c r="V5557" s="149"/>
      <c r="W5557" s="140" t="str" cm="1">
        <f t="array" ref="W5557">IF(SUM(LEN(B5557:V5557))=0,"",IF(OR(OR(ISBLANK(F5557),SUM(LEN(C5557),LEN(D5557))=0),AND(NOT(E5557="Unknown"),ISBLANK(J5557)),AND(NOT(O5557="Unknown"),ISBLANK(R5557))),"Missing Information", INDEX(Table15[Entire Service Line Classification], MATCH(SUMIFS(Table15[Unique ID],Table15[System-Owned Portion],E5557,Table15[If Material Anything Other than "Lead" in Column E,Was Material Ever Previously Lead?],G5557,Table15[Customer-Owned Portion],O5557),Table15[Unique ID],0),0)))</f>
        <v>Non-lead</v>
      </c>
      <c r="X5557"/>
    </row>
    <row r="5558" spans="2:24" ht="30" x14ac:dyDescent="0.25">
      <c r="B5558" s="145" t="s">
        <v>1037</v>
      </c>
      <c r="C5558" s="31" t="s">
        <v>8450</v>
      </c>
      <c r="D5558" s="31"/>
      <c r="E5558" s="43" t="s">
        <v>52</v>
      </c>
      <c r="F5558" s="42" t="s">
        <v>34</v>
      </c>
      <c r="G5558" s="83" t="s">
        <v>34</v>
      </c>
      <c r="H5558" s="168">
        <v>33659</v>
      </c>
      <c r="I5558" s="31"/>
      <c r="J5558" s="83" t="s">
        <v>188</v>
      </c>
      <c r="K5558" s="31" t="s">
        <v>34</v>
      </c>
      <c r="L5558" s="31"/>
      <c r="M5558" s="168"/>
      <c r="N5558" s="147"/>
      <c r="O5558" s="105" t="s">
        <v>52</v>
      </c>
      <c r="P5558" s="171">
        <v>33659</v>
      </c>
      <c r="Q5558" s="31"/>
      <c r="R5558" s="83" t="s">
        <v>188</v>
      </c>
      <c r="S5558" s="31" t="s">
        <v>34</v>
      </c>
      <c r="T5558" s="31"/>
      <c r="U5558" s="168"/>
      <c r="V5558" s="149"/>
      <c r="W5558" s="140" t="str" cm="1">
        <f t="array" ref="W5558">IF(SUM(LEN(B5558:V5558))=0,"",IF(OR(OR(ISBLANK(F5558),SUM(LEN(C5558),LEN(D5558))=0),AND(NOT(E5558="Unknown"),ISBLANK(J5558)),AND(NOT(O5558="Unknown"),ISBLANK(R5558))),"Missing Information", INDEX(Table15[Entire Service Line Classification], MATCH(SUMIFS(Table15[Unique ID],Table15[System-Owned Portion],E5558,Table15[If Material Anything Other than "Lead" in Column E,Was Material Ever Previously Lead?],G5558,Table15[Customer-Owned Portion],O5558),Table15[Unique ID],0),0)))</f>
        <v>Non-lead</v>
      </c>
      <c r="X5558"/>
    </row>
    <row r="5559" spans="2:24" ht="30" x14ac:dyDescent="0.25">
      <c r="B5559" s="145" t="s">
        <v>876</v>
      </c>
      <c r="C5559" s="31" t="s">
        <v>8289</v>
      </c>
      <c r="D5559" s="31"/>
      <c r="E5559" s="43" t="s">
        <v>52</v>
      </c>
      <c r="F5559" s="42" t="s">
        <v>34</v>
      </c>
      <c r="G5559" s="83" t="s">
        <v>34</v>
      </c>
      <c r="H5559" s="168">
        <v>33655</v>
      </c>
      <c r="I5559" s="31"/>
      <c r="J5559" s="83" t="s">
        <v>188</v>
      </c>
      <c r="K5559" s="31" t="s">
        <v>34</v>
      </c>
      <c r="L5559" s="31"/>
      <c r="M5559" s="168"/>
      <c r="N5559" s="147"/>
      <c r="O5559" s="105" t="s">
        <v>52</v>
      </c>
      <c r="P5559" s="171">
        <v>33655</v>
      </c>
      <c r="Q5559" s="31"/>
      <c r="R5559" s="83" t="s">
        <v>188</v>
      </c>
      <c r="S5559" s="31" t="s">
        <v>34</v>
      </c>
      <c r="T5559" s="31"/>
      <c r="U5559" s="168"/>
      <c r="V5559" s="149"/>
      <c r="W5559" s="140" t="str" cm="1">
        <f t="array" ref="W5559">IF(SUM(LEN(B5559:V5559))=0,"",IF(OR(OR(ISBLANK(F5559),SUM(LEN(C5559),LEN(D5559))=0),AND(NOT(E5559="Unknown"),ISBLANK(J5559)),AND(NOT(O5559="Unknown"),ISBLANK(R5559))),"Missing Information", INDEX(Table15[Entire Service Line Classification], MATCH(SUMIFS(Table15[Unique ID],Table15[System-Owned Portion],E5559,Table15[If Material Anything Other than "Lead" in Column E,Was Material Ever Previously Lead?],G5559,Table15[Customer-Owned Portion],O5559),Table15[Unique ID],0),0)))</f>
        <v>Non-lead</v>
      </c>
      <c r="X5559"/>
    </row>
    <row r="5560" spans="2:24" ht="30" x14ac:dyDescent="0.25">
      <c r="B5560" s="145" t="s">
        <v>5140</v>
      </c>
      <c r="C5560" s="31" t="s">
        <v>12737</v>
      </c>
      <c r="D5560" s="31"/>
      <c r="E5560" s="43" t="s">
        <v>52</v>
      </c>
      <c r="F5560" s="42" t="s">
        <v>34</v>
      </c>
      <c r="G5560" s="83" t="s">
        <v>34</v>
      </c>
      <c r="H5560" s="168">
        <v>33655</v>
      </c>
      <c r="I5560" s="31"/>
      <c r="J5560" s="83" t="s">
        <v>188</v>
      </c>
      <c r="K5560" s="31" t="s">
        <v>34</v>
      </c>
      <c r="L5560" s="31"/>
      <c r="M5560" s="168"/>
      <c r="N5560" s="147"/>
      <c r="O5560" s="105" t="s">
        <v>52</v>
      </c>
      <c r="P5560" s="171">
        <v>33655</v>
      </c>
      <c r="Q5560" s="31"/>
      <c r="R5560" s="83" t="s">
        <v>188</v>
      </c>
      <c r="S5560" s="31" t="s">
        <v>34</v>
      </c>
      <c r="T5560" s="31"/>
      <c r="U5560" s="168"/>
      <c r="V5560" s="149"/>
      <c r="W5560" s="140" t="str" cm="1">
        <f t="array" ref="W5560">IF(SUM(LEN(B5560:V5560))=0,"",IF(OR(OR(ISBLANK(F5560),SUM(LEN(C5560),LEN(D5560))=0),AND(NOT(E5560="Unknown"),ISBLANK(J5560)),AND(NOT(O5560="Unknown"),ISBLANK(R5560))),"Missing Information", INDEX(Table15[Entire Service Line Classification], MATCH(SUMIFS(Table15[Unique ID],Table15[System-Owned Portion],E5560,Table15[If Material Anything Other than "Lead" in Column E,Was Material Ever Previously Lead?],G5560,Table15[Customer-Owned Portion],O5560),Table15[Unique ID],0),0)))</f>
        <v>Non-lead</v>
      </c>
      <c r="X5560"/>
    </row>
    <row r="5561" spans="2:24" ht="30" x14ac:dyDescent="0.25">
      <c r="B5561" s="145" t="s">
        <v>1033</v>
      </c>
      <c r="C5561" s="31" t="s">
        <v>8446</v>
      </c>
      <c r="D5561" s="31"/>
      <c r="E5561" s="43" t="s">
        <v>52</v>
      </c>
      <c r="F5561" s="42" t="s">
        <v>34</v>
      </c>
      <c r="G5561" s="83" t="s">
        <v>34</v>
      </c>
      <c r="H5561" s="168">
        <v>33654</v>
      </c>
      <c r="I5561" s="31"/>
      <c r="J5561" s="83" t="s">
        <v>188</v>
      </c>
      <c r="K5561" s="31" t="s">
        <v>34</v>
      </c>
      <c r="L5561" s="31"/>
      <c r="M5561" s="168"/>
      <c r="N5561" s="147"/>
      <c r="O5561" s="105" t="s">
        <v>52</v>
      </c>
      <c r="P5561" s="171">
        <v>33654</v>
      </c>
      <c r="Q5561" s="31"/>
      <c r="R5561" s="83" t="s">
        <v>188</v>
      </c>
      <c r="S5561" s="31" t="s">
        <v>34</v>
      </c>
      <c r="T5561" s="31"/>
      <c r="U5561" s="168"/>
      <c r="V5561" s="149"/>
      <c r="W5561" s="140" t="str" cm="1">
        <f t="array" ref="W5561">IF(SUM(LEN(B5561:V5561))=0,"",IF(OR(OR(ISBLANK(F5561),SUM(LEN(C5561),LEN(D5561))=0),AND(NOT(E5561="Unknown"),ISBLANK(J5561)),AND(NOT(O5561="Unknown"),ISBLANK(R5561))),"Missing Information", INDEX(Table15[Entire Service Line Classification], MATCH(SUMIFS(Table15[Unique ID],Table15[System-Owned Portion],E5561,Table15[If Material Anything Other than "Lead" in Column E,Was Material Ever Previously Lead?],G5561,Table15[Customer-Owned Portion],O5561),Table15[Unique ID],0),0)))</f>
        <v>Non-lead</v>
      </c>
      <c r="X5561"/>
    </row>
    <row r="5562" spans="2:24" ht="30" x14ac:dyDescent="0.25">
      <c r="B5562" s="145" t="s">
        <v>7317</v>
      </c>
      <c r="C5562" s="31" t="s">
        <v>14941</v>
      </c>
      <c r="D5562" s="31"/>
      <c r="E5562" s="43" t="s">
        <v>52</v>
      </c>
      <c r="F5562" s="42" t="s">
        <v>34</v>
      </c>
      <c r="G5562" s="83" t="s">
        <v>34</v>
      </c>
      <c r="H5562" s="168">
        <v>33636</v>
      </c>
      <c r="I5562" s="31"/>
      <c r="J5562" s="83" t="s">
        <v>188</v>
      </c>
      <c r="K5562" s="31" t="s">
        <v>34</v>
      </c>
      <c r="L5562" s="31"/>
      <c r="M5562" s="168"/>
      <c r="N5562" s="147"/>
      <c r="O5562" s="105" t="s">
        <v>52</v>
      </c>
      <c r="P5562" s="171">
        <v>33636</v>
      </c>
      <c r="Q5562" s="31"/>
      <c r="R5562" s="83" t="s">
        <v>188</v>
      </c>
      <c r="S5562" s="31" t="s">
        <v>34</v>
      </c>
      <c r="T5562" s="31"/>
      <c r="U5562" s="168"/>
      <c r="V5562" s="149"/>
      <c r="W5562" s="140" t="str" cm="1">
        <f t="array" ref="W5562">IF(SUM(LEN(B5562:V5562))=0,"",IF(OR(OR(ISBLANK(F5562),SUM(LEN(C5562),LEN(D5562))=0),AND(NOT(E5562="Unknown"),ISBLANK(J5562)),AND(NOT(O5562="Unknown"),ISBLANK(R5562))),"Missing Information", INDEX(Table15[Entire Service Line Classification], MATCH(SUMIFS(Table15[Unique ID],Table15[System-Owned Portion],E5562,Table15[If Material Anything Other than "Lead" in Column E,Was Material Ever Previously Lead?],G5562,Table15[Customer-Owned Portion],O5562),Table15[Unique ID],0),0)))</f>
        <v>Non-lead</v>
      </c>
      <c r="X5562"/>
    </row>
    <row r="5563" spans="2:24" ht="30" x14ac:dyDescent="0.25">
      <c r="B5563" s="145" t="s">
        <v>276</v>
      </c>
      <c r="C5563" s="31" t="s">
        <v>7691</v>
      </c>
      <c r="D5563" s="31"/>
      <c r="E5563" s="43" t="s">
        <v>52</v>
      </c>
      <c r="F5563" s="42" t="s">
        <v>34</v>
      </c>
      <c r="G5563" s="83" t="s">
        <v>34</v>
      </c>
      <c r="H5563" s="168">
        <v>33635</v>
      </c>
      <c r="I5563" s="31"/>
      <c r="J5563" s="83" t="s">
        <v>188</v>
      </c>
      <c r="K5563" s="31" t="s">
        <v>34</v>
      </c>
      <c r="L5563" s="31"/>
      <c r="M5563" s="168"/>
      <c r="N5563" s="147"/>
      <c r="O5563" s="105" t="s">
        <v>52</v>
      </c>
      <c r="P5563" s="171">
        <v>33635</v>
      </c>
      <c r="Q5563" s="31"/>
      <c r="R5563" s="83" t="s">
        <v>188</v>
      </c>
      <c r="S5563" s="31" t="s">
        <v>34</v>
      </c>
      <c r="T5563" s="31"/>
      <c r="U5563" s="168"/>
      <c r="V5563" s="149"/>
      <c r="W5563" s="140" t="str" cm="1">
        <f t="array" ref="W5563">IF(SUM(LEN(B5563:V5563))=0,"",IF(OR(OR(ISBLANK(F5563),SUM(LEN(C5563),LEN(D5563))=0),AND(NOT(E5563="Unknown"),ISBLANK(J5563)),AND(NOT(O5563="Unknown"),ISBLANK(R5563))),"Missing Information", INDEX(Table15[Entire Service Line Classification], MATCH(SUMIFS(Table15[Unique ID],Table15[System-Owned Portion],E5563,Table15[If Material Anything Other than "Lead" in Column E,Was Material Ever Previously Lead?],G5563,Table15[Customer-Owned Portion],O5563),Table15[Unique ID],0),0)))</f>
        <v>Non-lead</v>
      </c>
      <c r="X5563"/>
    </row>
    <row r="5564" spans="2:24" ht="30" x14ac:dyDescent="0.25">
      <c r="B5564" s="145" t="s">
        <v>2664</v>
      </c>
      <c r="C5564" s="31" t="s">
        <v>10095</v>
      </c>
      <c r="D5564" s="31"/>
      <c r="E5564" s="43" t="s">
        <v>52</v>
      </c>
      <c r="F5564" s="42" t="s">
        <v>34</v>
      </c>
      <c r="G5564" s="83" t="s">
        <v>34</v>
      </c>
      <c r="H5564" s="168">
        <v>33635</v>
      </c>
      <c r="I5564" s="31"/>
      <c r="J5564" s="83" t="s">
        <v>188</v>
      </c>
      <c r="K5564" s="31" t="s">
        <v>34</v>
      </c>
      <c r="L5564" s="31"/>
      <c r="M5564" s="168"/>
      <c r="N5564" s="147"/>
      <c r="O5564" s="105" t="s">
        <v>52</v>
      </c>
      <c r="P5564" s="171">
        <v>33635</v>
      </c>
      <c r="Q5564" s="31"/>
      <c r="R5564" s="83" t="s">
        <v>188</v>
      </c>
      <c r="S5564" s="31" t="s">
        <v>34</v>
      </c>
      <c r="T5564" s="31"/>
      <c r="U5564" s="168"/>
      <c r="V5564" s="149"/>
      <c r="W5564" s="140" t="str" cm="1">
        <f t="array" ref="W5564">IF(SUM(LEN(B5564:V5564))=0,"",IF(OR(OR(ISBLANK(F5564),SUM(LEN(C5564),LEN(D5564))=0),AND(NOT(E5564="Unknown"),ISBLANK(J5564)),AND(NOT(O5564="Unknown"),ISBLANK(R5564))),"Missing Information", INDEX(Table15[Entire Service Line Classification], MATCH(SUMIFS(Table15[Unique ID],Table15[System-Owned Portion],E5564,Table15[If Material Anything Other than "Lead" in Column E,Was Material Ever Previously Lead?],G5564,Table15[Customer-Owned Portion],O5564),Table15[Unique ID],0),0)))</f>
        <v>Non-lead</v>
      </c>
      <c r="X5564"/>
    </row>
    <row r="5565" spans="2:24" ht="30" x14ac:dyDescent="0.25">
      <c r="B5565" s="145" t="s">
        <v>1169</v>
      </c>
      <c r="C5565" s="31" t="s">
        <v>8582</v>
      </c>
      <c r="D5565" s="31"/>
      <c r="E5565" s="43" t="s">
        <v>52</v>
      </c>
      <c r="F5565" s="42" t="s">
        <v>34</v>
      </c>
      <c r="G5565" s="83" t="s">
        <v>34</v>
      </c>
      <c r="H5565" s="168">
        <v>33604</v>
      </c>
      <c r="I5565" s="31"/>
      <c r="J5565" s="83" t="s">
        <v>188</v>
      </c>
      <c r="K5565" s="31" t="s">
        <v>34</v>
      </c>
      <c r="L5565" s="31"/>
      <c r="M5565" s="168"/>
      <c r="N5565" s="147"/>
      <c r="O5565" s="105" t="s">
        <v>52</v>
      </c>
      <c r="P5565" s="171">
        <v>33604</v>
      </c>
      <c r="Q5565" s="31"/>
      <c r="R5565" s="83" t="s">
        <v>188</v>
      </c>
      <c r="S5565" s="31" t="s">
        <v>34</v>
      </c>
      <c r="T5565" s="31"/>
      <c r="U5565" s="168"/>
      <c r="V5565" s="149"/>
      <c r="W5565" s="140" t="str" cm="1">
        <f t="array" ref="W5565">IF(SUM(LEN(B5565:V5565))=0,"",IF(OR(OR(ISBLANK(F5565),SUM(LEN(C5565),LEN(D5565))=0),AND(NOT(E5565="Unknown"),ISBLANK(J5565)),AND(NOT(O5565="Unknown"),ISBLANK(R5565))),"Missing Information", INDEX(Table15[Entire Service Line Classification], MATCH(SUMIFS(Table15[Unique ID],Table15[System-Owned Portion],E5565,Table15[If Material Anything Other than "Lead" in Column E,Was Material Ever Previously Lead?],G5565,Table15[Customer-Owned Portion],O5565),Table15[Unique ID],0),0)))</f>
        <v>Non-lead</v>
      </c>
      <c r="X5565"/>
    </row>
    <row r="5566" spans="2:24" ht="30" x14ac:dyDescent="0.25">
      <c r="B5566" s="145" t="s">
        <v>1618</v>
      </c>
      <c r="C5566" s="31" t="s">
        <v>9037</v>
      </c>
      <c r="D5566" s="31"/>
      <c r="E5566" s="43" t="s">
        <v>52</v>
      </c>
      <c r="F5566" s="42" t="s">
        <v>34</v>
      </c>
      <c r="G5566" s="83" t="s">
        <v>34</v>
      </c>
      <c r="H5566" s="168">
        <v>33604</v>
      </c>
      <c r="I5566" s="31"/>
      <c r="J5566" s="83" t="s">
        <v>188</v>
      </c>
      <c r="K5566" s="31" t="s">
        <v>34</v>
      </c>
      <c r="L5566" s="31"/>
      <c r="M5566" s="168"/>
      <c r="N5566" s="147"/>
      <c r="O5566" s="105" t="s">
        <v>52</v>
      </c>
      <c r="P5566" s="171">
        <v>33604</v>
      </c>
      <c r="Q5566" s="31"/>
      <c r="R5566" s="83" t="s">
        <v>188</v>
      </c>
      <c r="S5566" s="31" t="s">
        <v>34</v>
      </c>
      <c r="T5566" s="31"/>
      <c r="U5566" s="168"/>
      <c r="V5566" s="149"/>
      <c r="W5566" s="140" t="str" cm="1">
        <f t="array" ref="W5566">IF(SUM(LEN(B5566:V5566))=0,"",IF(OR(OR(ISBLANK(F5566),SUM(LEN(C5566),LEN(D5566))=0),AND(NOT(E5566="Unknown"),ISBLANK(J5566)),AND(NOT(O5566="Unknown"),ISBLANK(R5566))),"Missing Information", INDEX(Table15[Entire Service Line Classification], MATCH(SUMIFS(Table15[Unique ID],Table15[System-Owned Portion],E5566,Table15[If Material Anything Other than "Lead" in Column E,Was Material Ever Previously Lead?],G5566,Table15[Customer-Owned Portion],O5566),Table15[Unique ID],0),0)))</f>
        <v>Non-lead</v>
      </c>
      <c r="X5566"/>
    </row>
    <row r="5567" spans="2:24" ht="30" x14ac:dyDescent="0.25">
      <c r="B5567" s="145" t="s">
        <v>3102</v>
      </c>
      <c r="C5567" s="31" t="s">
        <v>10534</v>
      </c>
      <c r="D5567" s="31"/>
      <c r="E5567" s="43" t="s">
        <v>52</v>
      </c>
      <c r="F5567" s="42" t="s">
        <v>34</v>
      </c>
      <c r="G5567" s="83" t="s">
        <v>34</v>
      </c>
      <c r="H5567" s="168">
        <v>33604</v>
      </c>
      <c r="I5567" s="31"/>
      <c r="J5567" s="83" t="s">
        <v>188</v>
      </c>
      <c r="K5567" s="31" t="s">
        <v>34</v>
      </c>
      <c r="L5567" s="31"/>
      <c r="M5567" s="168"/>
      <c r="N5567" s="147"/>
      <c r="O5567" s="105" t="s">
        <v>52</v>
      </c>
      <c r="P5567" s="171">
        <v>33604</v>
      </c>
      <c r="Q5567" s="31"/>
      <c r="R5567" s="83" t="s">
        <v>188</v>
      </c>
      <c r="S5567" s="31" t="s">
        <v>34</v>
      </c>
      <c r="T5567" s="31"/>
      <c r="U5567" s="168"/>
      <c r="V5567" s="149"/>
      <c r="W5567" s="140" t="str" cm="1">
        <f t="array" ref="W5567">IF(SUM(LEN(B5567:V5567))=0,"",IF(OR(OR(ISBLANK(F5567),SUM(LEN(C5567),LEN(D5567))=0),AND(NOT(E5567="Unknown"),ISBLANK(J5567)),AND(NOT(O5567="Unknown"),ISBLANK(R5567))),"Missing Information", INDEX(Table15[Entire Service Line Classification], MATCH(SUMIFS(Table15[Unique ID],Table15[System-Owned Portion],E5567,Table15[If Material Anything Other than "Lead" in Column E,Was Material Ever Previously Lead?],G5567,Table15[Customer-Owned Portion],O5567),Table15[Unique ID],0),0)))</f>
        <v>Non-lead</v>
      </c>
      <c r="X5567"/>
    </row>
    <row r="5568" spans="2:24" ht="30" x14ac:dyDescent="0.25">
      <c r="B5568" s="145" t="s">
        <v>4306</v>
      </c>
      <c r="C5568" s="31" t="s">
        <v>11899</v>
      </c>
      <c r="D5568" s="31"/>
      <c r="E5568" s="43" t="s">
        <v>52</v>
      </c>
      <c r="F5568" s="42" t="s">
        <v>34</v>
      </c>
      <c r="G5568" s="83" t="s">
        <v>34</v>
      </c>
      <c r="H5568" s="168">
        <v>33604</v>
      </c>
      <c r="I5568" s="31"/>
      <c r="J5568" s="83" t="s">
        <v>188</v>
      </c>
      <c r="K5568" s="31" t="s">
        <v>34</v>
      </c>
      <c r="L5568" s="31"/>
      <c r="M5568" s="168"/>
      <c r="N5568" s="147"/>
      <c r="O5568" s="105" t="s">
        <v>52</v>
      </c>
      <c r="P5568" s="171">
        <v>33604</v>
      </c>
      <c r="Q5568" s="31"/>
      <c r="R5568" s="83" t="s">
        <v>188</v>
      </c>
      <c r="S5568" s="31" t="s">
        <v>34</v>
      </c>
      <c r="T5568" s="31"/>
      <c r="U5568" s="168"/>
      <c r="V5568" s="149"/>
      <c r="W5568" s="140" t="str" cm="1">
        <f t="array" ref="W5568">IF(SUM(LEN(B5568:V5568))=0,"",IF(OR(OR(ISBLANK(F5568),SUM(LEN(C5568),LEN(D5568))=0),AND(NOT(E5568="Unknown"),ISBLANK(J5568)),AND(NOT(O5568="Unknown"),ISBLANK(R5568))),"Missing Information", INDEX(Table15[Entire Service Line Classification], MATCH(SUMIFS(Table15[Unique ID],Table15[System-Owned Portion],E5568,Table15[If Material Anything Other than "Lead" in Column E,Was Material Ever Previously Lead?],G5568,Table15[Customer-Owned Portion],O5568),Table15[Unique ID],0),0)))</f>
        <v>Non-lead</v>
      </c>
      <c r="X5568"/>
    </row>
    <row r="5569" spans="2:24" ht="30" x14ac:dyDescent="0.25">
      <c r="B5569" s="145" t="s">
        <v>6661</v>
      </c>
      <c r="C5569" s="31" t="s">
        <v>14267</v>
      </c>
      <c r="D5569" s="31"/>
      <c r="E5569" s="43" t="s">
        <v>52</v>
      </c>
      <c r="F5569" s="42" t="s">
        <v>34</v>
      </c>
      <c r="G5569" s="83" t="s">
        <v>34</v>
      </c>
      <c r="H5569" s="168">
        <v>33604</v>
      </c>
      <c r="I5569" s="31"/>
      <c r="J5569" s="83" t="s">
        <v>188</v>
      </c>
      <c r="K5569" s="31" t="s">
        <v>34</v>
      </c>
      <c r="L5569" s="31"/>
      <c r="M5569" s="168"/>
      <c r="N5569" s="147"/>
      <c r="O5569" s="105" t="s">
        <v>52</v>
      </c>
      <c r="P5569" s="171">
        <v>33604</v>
      </c>
      <c r="Q5569" s="31"/>
      <c r="R5569" s="83" t="s">
        <v>188</v>
      </c>
      <c r="S5569" s="31" t="s">
        <v>34</v>
      </c>
      <c r="T5569" s="31"/>
      <c r="U5569" s="168"/>
      <c r="V5569" s="149"/>
      <c r="W5569" s="140" t="str" cm="1">
        <f t="array" ref="W5569">IF(SUM(LEN(B5569:V5569))=0,"",IF(OR(OR(ISBLANK(F5569),SUM(LEN(C5569),LEN(D5569))=0),AND(NOT(E5569="Unknown"),ISBLANK(J5569)),AND(NOT(O5569="Unknown"),ISBLANK(R5569))),"Missing Information", INDEX(Table15[Entire Service Line Classification], MATCH(SUMIFS(Table15[Unique ID],Table15[System-Owned Portion],E5569,Table15[If Material Anything Other than "Lead" in Column E,Was Material Ever Previously Lead?],G5569,Table15[Customer-Owned Portion],O5569),Table15[Unique ID],0),0)))</f>
        <v>Non-lead</v>
      </c>
      <c r="X5569"/>
    </row>
    <row r="5570" spans="2:24" ht="30" x14ac:dyDescent="0.25">
      <c r="B5570" s="145" t="s">
        <v>6113</v>
      </c>
      <c r="C5570" s="31" t="s">
        <v>13715</v>
      </c>
      <c r="D5570" s="31"/>
      <c r="E5570" s="43" t="s">
        <v>52</v>
      </c>
      <c r="F5570" s="42" t="s">
        <v>34</v>
      </c>
      <c r="G5570" s="83" t="s">
        <v>34</v>
      </c>
      <c r="H5570" s="168">
        <v>33587</v>
      </c>
      <c r="I5570" s="31"/>
      <c r="J5570" s="83" t="s">
        <v>188</v>
      </c>
      <c r="K5570" s="31" t="s">
        <v>34</v>
      </c>
      <c r="L5570" s="31"/>
      <c r="M5570" s="168"/>
      <c r="N5570" s="147"/>
      <c r="O5570" s="105" t="s">
        <v>52</v>
      </c>
      <c r="P5570" s="171">
        <v>33587</v>
      </c>
      <c r="Q5570" s="31"/>
      <c r="R5570" s="83" t="s">
        <v>188</v>
      </c>
      <c r="S5570" s="31" t="s">
        <v>34</v>
      </c>
      <c r="T5570" s="31"/>
      <c r="U5570" s="168"/>
      <c r="V5570" s="149"/>
      <c r="W5570" s="140" t="str" cm="1">
        <f t="array" ref="W5570">IF(SUM(LEN(B5570:V5570))=0,"",IF(OR(OR(ISBLANK(F5570),SUM(LEN(C5570),LEN(D5570))=0),AND(NOT(E5570="Unknown"),ISBLANK(J5570)),AND(NOT(O5570="Unknown"),ISBLANK(R5570))),"Missing Information", INDEX(Table15[Entire Service Line Classification], MATCH(SUMIFS(Table15[Unique ID],Table15[System-Owned Portion],E5570,Table15[If Material Anything Other than "Lead" in Column E,Was Material Ever Previously Lead?],G5570,Table15[Customer-Owned Portion],O5570),Table15[Unique ID],0),0)))</f>
        <v>Non-lead</v>
      </c>
      <c r="X5570"/>
    </row>
    <row r="5571" spans="2:24" ht="30" x14ac:dyDescent="0.25">
      <c r="B5571" s="145" t="s">
        <v>1672</v>
      </c>
      <c r="C5571" s="31" t="s">
        <v>9094</v>
      </c>
      <c r="D5571" s="31"/>
      <c r="E5571" s="43" t="s">
        <v>52</v>
      </c>
      <c r="F5571" s="42" t="s">
        <v>34</v>
      </c>
      <c r="G5571" s="83" t="s">
        <v>34</v>
      </c>
      <c r="H5571" s="168">
        <v>33573</v>
      </c>
      <c r="I5571" s="31"/>
      <c r="J5571" s="83" t="s">
        <v>188</v>
      </c>
      <c r="K5571" s="31" t="s">
        <v>34</v>
      </c>
      <c r="L5571" s="31"/>
      <c r="M5571" s="168"/>
      <c r="N5571" s="147"/>
      <c r="O5571" s="105" t="s">
        <v>52</v>
      </c>
      <c r="P5571" s="171">
        <v>33573</v>
      </c>
      <c r="Q5571" s="31"/>
      <c r="R5571" s="83" t="s">
        <v>188</v>
      </c>
      <c r="S5571" s="31" t="s">
        <v>34</v>
      </c>
      <c r="T5571" s="31"/>
      <c r="U5571" s="168"/>
      <c r="V5571" s="149"/>
      <c r="W5571" s="140" t="str" cm="1">
        <f t="array" ref="W5571">IF(SUM(LEN(B5571:V5571))=0,"",IF(OR(OR(ISBLANK(F5571),SUM(LEN(C5571),LEN(D5571))=0),AND(NOT(E5571="Unknown"),ISBLANK(J5571)),AND(NOT(O5571="Unknown"),ISBLANK(R5571))),"Missing Information", INDEX(Table15[Entire Service Line Classification], MATCH(SUMIFS(Table15[Unique ID],Table15[System-Owned Portion],E5571,Table15[If Material Anything Other than "Lead" in Column E,Was Material Ever Previously Lead?],G5571,Table15[Customer-Owned Portion],O5571),Table15[Unique ID],0),0)))</f>
        <v>Non-lead</v>
      </c>
      <c r="X5571"/>
    </row>
    <row r="5572" spans="2:24" ht="30" x14ac:dyDescent="0.25">
      <c r="B5572" s="145" t="s">
        <v>3099</v>
      </c>
      <c r="C5572" s="31" t="s">
        <v>10531</v>
      </c>
      <c r="D5572" s="31"/>
      <c r="E5572" s="43" t="s">
        <v>52</v>
      </c>
      <c r="F5572" s="42" t="s">
        <v>34</v>
      </c>
      <c r="G5572" s="83" t="s">
        <v>34</v>
      </c>
      <c r="H5572" s="168">
        <v>33573</v>
      </c>
      <c r="I5572" s="31"/>
      <c r="J5572" s="83" t="s">
        <v>188</v>
      </c>
      <c r="K5572" s="31" t="s">
        <v>34</v>
      </c>
      <c r="L5572" s="31"/>
      <c r="M5572" s="168"/>
      <c r="N5572" s="147"/>
      <c r="O5572" s="105" t="s">
        <v>52</v>
      </c>
      <c r="P5572" s="171">
        <v>33573</v>
      </c>
      <c r="Q5572" s="31"/>
      <c r="R5572" s="83" t="s">
        <v>188</v>
      </c>
      <c r="S5572" s="31" t="s">
        <v>34</v>
      </c>
      <c r="T5572" s="31"/>
      <c r="U5572" s="168"/>
      <c r="V5572" s="149"/>
      <c r="W5572" s="140" t="str" cm="1">
        <f t="array" ref="W5572">IF(SUM(LEN(B5572:V5572))=0,"",IF(OR(OR(ISBLANK(F5572),SUM(LEN(C5572),LEN(D5572))=0),AND(NOT(E5572="Unknown"),ISBLANK(J5572)),AND(NOT(O5572="Unknown"),ISBLANK(R5572))),"Missing Information", INDEX(Table15[Entire Service Line Classification], MATCH(SUMIFS(Table15[Unique ID],Table15[System-Owned Portion],E5572,Table15[If Material Anything Other than "Lead" in Column E,Was Material Ever Previously Lead?],G5572,Table15[Customer-Owned Portion],O5572),Table15[Unique ID],0),0)))</f>
        <v>Non-lead</v>
      </c>
      <c r="X5572"/>
    </row>
    <row r="5573" spans="2:24" ht="30" x14ac:dyDescent="0.25">
      <c r="B5573" s="145" t="s">
        <v>4299</v>
      </c>
      <c r="C5573" s="31" t="s">
        <v>11892</v>
      </c>
      <c r="D5573" s="31"/>
      <c r="E5573" s="43" t="s">
        <v>52</v>
      </c>
      <c r="F5573" s="42" t="s">
        <v>34</v>
      </c>
      <c r="G5573" s="83" t="s">
        <v>34</v>
      </c>
      <c r="H5573" s="168">
        <v>33573</v>
      </c>
      <c r="I5573" s="31"/>
      <c r="J5573" s="83" t="s">
        <v>188</v>
      </c>
      <c r="K5573" s="31" t="s">
        <v>34</v>
      </c>
      <c r="L5573" s="31"/>
      <c r="M5573" s="168"/>
      <c r="N5573" s="147"/>
      <c r="O5573" s="105" t="s">
        <v>52</v>
      </c>
      <c r="P5573" s="171">
        <v>33573</v>
      </c>
      <c r="Q5573" s="31"/>
      <c r="R5573" s="83" t="s">
        <v>188</v>
      </c>
      <c r="S5573" s="31" t="s">
        <v>34</v>
      </c>
      <c r="T5573" s="31"/>
      <c r="U5573" s="168"/>
      <c r="V5573" s="149"/>
      <c r="W5573" s="140" t="str" cm="1">
        <f t="array" ref="W5573">IF(SUM(LEN(B5573:V5573))=0,"",IF(OR(OR(ISBLANK(F5573),SUM(LEN(C5573),LEN(D5573))=0),AND(NOT(E5573="Unknown"),ISBLANK(J5573)),AND(NOT(O5573="Unknown"),ISBLANK(R5573))),"Missing Information", INDEX(Table15[Entire Service Line Classification], MATCH(SUMIFS(Table15[Unique ID],Table15[System-Owned Portion],E5573,Table15[If Material Anything Other than "Lead" in Column E,Was Material Ever Previously Lead?],G5573,Table15[Customer-Owned Portion],O5573),Table15[Unique ID],0),0)))</f>
        <v>Non-lead</v>
      </c>
      <c r="X5573"/>
    </row>
    <row r="5574" spans="2:24" ht="30" x14ac:dyDescent="0.25">
      <c r="B5574" s="145" t="s">
        <v>5539</v>
      </c>
      <c r="C5574" s="31" t="s">
        <v>13136</v>
      </c>
      <c r="D5574" s="31"/>
      <c r="E5574" s="43" t="s">
        <v>52</v>
      </c>
      <c r="F5574" s="42" t="s">
        <v>34</v>
      </c>
      <c r="G5574" s="83" t="s">
        <v>34</v>
      </c>
      <c r="H5574" s="168">
        <v>33573</v>
      </c>
      <c r="I5574" s="31"/>
      <c r="J5574" s="83" t="s">
        <v>188</v>
      </c>
      <c r="K5574" s="31" t="s">
        <v>34</v>
      </c>
      <c r="L5574" s="31"/>
      <c r="M5574" s="168"/>
      <c r="N5574" s="147"/>
      <c r="O5574" s="105" t="s">
        <v>52</v>
      </c>
      <c r="P5574" s="171">
        <v>33573</v>
      </c>
      <c r="Q5574" s="31"/>
      <c r="R5574" s="83" t="s">
        <v>188</v>
      </c>
      <c r="S5574" s="31" t="s">
        <v>34</v>
      </c>
      <c r="T5574" s="31"/>
      <c r="U5574" s="168"/>
      <c r="V5574" s="149"/>
      <c r="W5574" s="140" t="str" cm="1">
        <f t="array" ref="W5574">IF(SUM(LEN(B5574:V5574))=0,"",IF(OR(OR(ISBLANK(F5574),SUM(LEN(C5574),LEN(D5574))=0),AND(NOT(E5574="Unknown"),ISBLANK(J5574)),AND(NOT(O5574="Unknown"),ISBLANK(R5574))),"Missing Information", INDEX(Table15[Entire Service Line Classification], MATCH(SUMIFS(Table15[Unique ID],Table15[System-Owned Portion],E5574,Table15[If Material Anything Other than "Lead" in Column E,Was Material Ever Previously Lead?],G5574,Table15[Customer-Owned Portion],O5574),Table15[Unique ID],0),0)))</f>
        <v>Non-lead</v>
      </c>
      <c r="X5574"/>
    </row>
    <row r="5575" spans="2:24" ht="30" x14ac:dyDescent="0.25">
      <c r="B5575" s="145" t="s">
        <v>6517</v>
      </c>
      <c r="C5575" s="31" t="s">
        <v>14121</v>
      </c>
      <c r="D5575" s="31"/>
      <c r="E5575" s="43" t="s">
        <v>52</v>
      </c>
      <c r="F5575" s="42" t="s">
        <v>34</v>
      </c>
      <c r="G5575" s="83" t="s">
        <v>34</v>
      </c>
      <c r="H5575" s="168">
        <v>33573</v>
      </c>
      <c r="I5575" s="31"/>
      <c r="J5575" s="83" t="s">
        <v>188</v>
      </c>
      <c r="K5575" s="31" t="s">
        <v>34</v>
      </c>
      <c r="L5575" s="31"/>
      <c r="M5575" s="168"/>
      <c r="N5575" s="147"/>
      <c r="O5575" s="105" t="s">
        <v>52</v>
      </c>
      <c r="P5575" s="171">
        <v>33573</v>
      </c>
      <c r="Q5575" s="31"/>
      <c r="R5575" s="83" t="s">
        <v>188</v>
      </c>
      <c r="S5575" s="31" t="s">
        <v>34</v>
      </c>
      <c r="T5575" s="31"/>
      <c r="U5575" s="168"/>
      <c r="V5575" s="149"/>
      <c r="W5575" s="140" t="str" cm="1">
        <f t="array" ref="W5575">IF(SUM(LEN(B5575:V5575))=0,"",IF(OR(OR(ISBLANK(F5575),SUM(LEN(C5575),LEN(D5575))=0),AND(NOT(E5575="Unknown"),ISBLANK(J5575)),AND(NOT(O5575="Unknown"),ISBLANK(R5575))),"Missing Information", INDEX(Table15[Entire Service Line Classification], MATCH(SUMIFS(Table15[Unique ID],Table15[System-Owned Portion],E5575,Table15[If Material Anything Other than "Lead" in Column E,Was Material Ever Previously Lead?],G5575,Table15[Customer-Owned Portion],O5575),Table15[Unique ID],0),0)))</f>
        <v>Non-lead</v>
      </c>
      <c r="X5575"/>
    </row>
    <row r="5576" spans="2:24" ht="30" x14ac:dyDescent="0.25">
      <c r="B5576" s="145" t="s">
        <v>7282</v>
      </c>
      <c r="C5576" s="31" t="s">
        <v>14906</v>
      </c>
      <c r="D5576" s="31"/>
      <c r="E5576" s="43" t="s">
        <v>52</v>
      </c>
      <c r="F5576" s="42" t="s">
        <v>34</v>
      </c>
      <c r="G5576" s="83" t="s">
        <v>34</v>
      </c>
      <c r="H5576" s="168">
        <v>33573</v>
      </c>
      <c r="I5576" s="31"/>
      <c r="J5576" s="83" t="s">
        <v>188</v>
      </c>
      <c r="K5576" s="31" t="s">
        <v>34</v>
      </c>
      <c r="L5576" s="31"/>
      <c r="M5576" s="168"/>
      <c r="N5576" s="147"/>
      <c r="O5576" s="105" t="s">
        <v>52</v>
      </c>
      <c r="P5576" s="171">
        <v>33573</v>
      </c>
      <c r="Q5576" s="31"/>
      <c r="R5576" s="83" t="s">
        <v>188</v>
      </c>
      <c r="S5576" s="31" t="s">
        <v>34</v>
      </c>
      <c r="T5576" s="31"/>
      <c r="U5576" s="168"/>
      <c r="V5576" s="149"/>
      <c r="W5576" s="140" t="str" cm="1">
        <f t="array" ref="W5576">IF(SUM(LEN(B5576:V5576))=0,"",IF(OR(OR(ISBLANK(F5576),SUM(LEN(C5576),LEN(D5576))=0),AND(NOT(E5576="Unknown"),ISBLANK(J5576)),AND(NOT(O5576="Unknown"),ISBLANK(R5576))),"Missing Information", INDEX(Table15[Entire Service Line Classification], MATCH(SUMIFS(Table15[Unique ID],Table15[System-Owned Portion],E5576,Table15[If Material Anything Other than "Lead" in Column E,Was Material Ever Previously Lead?],G5576,Table15[Customer-Owned Portion],O5576),Table15[Unique ID],0),0)))</f>
        <v>Non-lead</v>
      </c>
      <c r="X5576"/>
    </row>
    <row r="5577" spans="2:24" ht="30" x14ac:dyDescent="0.25">
      <c r="B5577" s="145" t="s">
        <v>1581</v>
      </c>
      <c r="C5577" s="31" t="s">
        <v>9000</v>
      </c>
      <c r="D5577" s="31"/>
      <c r="E5577" s="43" t="s">
        <v>52</v>
      </c>
      <c r="F5577" s="42" t="s">
        <v>34</v>
      </c>
      <c r="G5577" s="83" t="s">
        <v>34</v>
      </c>
      <c r="H5577" s="168">
        <v>33543</v>
      </c>
      <c r="I5577" s="31"/>
      <c r="J5577" s="83" t="s">
        <v>188</v>
      </c>
      <c r="K5577" s="31" t="s">
        <v>34</v>
      </c>
      <c r="L5577" s="31"/>
      <c r="M5577" s="168"/>
      <c r="N5577" s="147"/>
      <c r="O5577" s="105" t="s">
        <v>52</v>
      </c>
      <c r="P5577" s="171">
        <v>33543</v>
      </c>
      <c r="Q5577" s="31"/>
      <c r="R5577" s="83" t="s">
        <v>188</v>
      </c>
      <c r="S5577" s="31" t="s">
        <v>34</v>
      </c>
      <c r="T5577" s="31"/>
      <c r="U5577" s="168"/>
      <c r="V5577" s="149"/>
      <c r="W5577" s="140" t="str" cm="1">
        <f t="array" ref="W5577">IF(SUM(LEN(B5577:V5577))=0,"",IF(OR(OR(ISBLANK(F5577),SUM(LEN(C5577),LEN(D5577))=0),AND(NOT(E5577="Unknown"),ISBLANK(J5577)),AND(NOT(O5577="Unknown"),ISBLANK(R5577))),"Missing Information", INDEX(Table15[Entire Service Line Classification], MATCH(SUMIFS(Table15[Unique ID],Table15[System-Owned Portion],E5577,Table15[If Material Anything Other than "Lead" in Column E,Was Material Ever Previously Lead?],G5577,Table15[Customer-Owned Portion],O5577),Table15[Unique ID],0),0)))</f>
        <v>Non-lead</v>
      </c>
      <c r="X5577"/>
    </row>
    <row r="5578" spans="2:24" ht="30" x14ac:dyDescent="0.25">
      <c r="B5578" s="145" t="s">
        <v>1657</v>
      </c>
      <c r="C5578" s="31" t="s">
        <v>9076</v>
      </c>
      <c r="D5578" s="31"/>
      <c r="E5578" s="43" t="s">
        <v>52</v>
      </c>
      <c r="F5578" s="42" t="s">
        <v>34</v>
      </c>
      <c r="G5578" s="83" t="s">
        <v>34</v>
      </c>
      <c r="H5578" s="168">
        <v>33543</v>
      </c>
      <c r="I5578" s="31"/>
      <c r="J5578" s="83" t="s">
        <v>188</v>
      </c>
      <c r="K5578" s="31" t="s">
        <v>34</v>
      </c>
      <c r="L5578" s="31"/>
      <c r="M5578" s="168"/>
      <c r="N5578" s="147"/>
      <c r="O5578" s="105" t="s">
        <v>52</v>
      </c>
      <c r="P5578" s="171">
        <v>33543</v>
      </c>
      <c r="Q5578" s="31"/>
      <c r="R5578" s="83" t="s">
        <v>188</v>
      </c>
      <c r="S5578" s="31" t="s">
        <v>34</v>
      </c>
      <c r="T5578" s="31"/>
      <c r="U5578" s="168"/>
      <c r="V5578" s="149"/>
      <c r="W5578" s="140" t="str" cm="1">
        <f t="array" ref="W5578">IF(SUM(LEN(B5578:V5578))=0,"",IF(OR(OR(ISBLANK(F5578),SUM(LEN(C5578),LEN(D5578))=0),AND(NOT(E5578="Unknown"),ISBLANK(J5578)),AND(NOT(O5578="Unknown"),ISBLANK(R5578))),"Missing Information", INDEX(Table15[Entire Service Line Classification], MATCH(SUMIFS(Table15[Unique ID],Table15[System-Owned Portion],E5578,Table15[If Material Anything Other than "Lead" in Column E,Was Material Ever Previously Lead?],G5578,Table15[Customer-Owned Portion],O5578),Table15[Unique ID],0),0)))</f>
        <v>Non-lead</v>
      </c>
      <c r="X5578"/>
    </row>
    <row r="5579" spans="2:24" ht="30" x14ac:dyDescent="0.25">
      <c r="B5579" s="145" t="s">
        <v>3000</v>
      </c>
      <c r="C5579" s="31" t="s">
        <v>10432</v>
      </c>
      <c r="D5579" s="31"/>
      <c r="E5579" s="43" t="s">
        <v>52</v>
      </c>
      <c r="F5579" s="42" t="s">
        <v>34</v>
      </c>
      <c r="G5579" s="83" t="s">
        <v>34</v>
      </c>
      <c r="H5579" s="168">
        <v>33543</v>
      </c>
      <c r="I5579" s="31"/>
      <c r="J5579" s="83" t="s">
        <v>188</v>
      </c>
      <c r="K5579" s="31" t="s">
        <v>34</v>
      </c>
      <c r="L5579" s="31"/>
      <c r="M5579" s="168"/>
      <c r="N5579" s="147"/>
      <c r="O5579" s="105" t="s">
        <v>52</v>
      </c>
      <c r="P5579" s="171">
        <v>33543</v>
      </c>
      <c r="Q5579" s="31"/>
      <c r="R5579" s="83" t="s">
        <v>188</v>
      </c>
      <c r="S5579" s="31" t="s">
        <v>34</v>
      </c>
      <c r="T5579" s="31"/>
      <c r="U5579" s="168"/>
      <c r="V5579" s="149"/>
      <c r="W5579" s="140" t="str" cm="1">
        <f t="array" ref="W5579">IF(SUM(LEN(B5579:V5579))=0,"",IF(OR(OR(ISBLANK(F5579),SUM(LEN(C5579),LEN(D5579))=0),AND(NOT(E5579="Unknown"),ISBLANK(J5579)),AND(NOT(O5579="Unknown"),ISBLANK(R5579))),"Missing Information", INDEX(Table15[Entire Service Line Classification], MATCH(SUMIFS(Table15[Unique ID],Table15[System-Owned Portion],E5579,Table15[If Material Anything Other than "Lead" in Column E,Was Material Ever Previously Lead?],G5579,Table15[Customer-Owned Portion],O5579),Table15[Unique ID],0),0)))</f>
        <v>Non-lead</v>
      </c>
      <c r="X5579"/>
    </row>
    <row r="5580" spans="2:24" ht="30" x14ac:dyDescent="0.25">
      <c r="B5580" s="145" t="s">
        <v>4588</v>
      </c>
      <c r="C5580" s="31" t="s">
        <v>12184</v>
      </c>
      <c r="D5580" s="31"/>
      <c r="E5580" s="43" t="s">
        <v>52</v>
      </c>
      <c r="F5580" s="42" t="s">
        <v>34</v>
      </c>
      <c r="G5580" s="83" t="s">
        <v>34</v>
      </c>
      <c r="H5580" s="168">
        <v>33543</v>
      </c>
      <c r="I5580" s="31"/>
      <c r="J5580" s="83" t="s">
        <v>188</v>
      </c>
      <c r="K5580" s="31" t="s">
        <v>34</v>
      </c>
      <c r="L5580" s="31"/>
      <c r="M5580" s="168"/>
      <c r="N5580" s="147"/>
      <c r="O5580" s="105" t="s">
        <v>52</v>
      </c>
      <c r="P5580" s="171">
        <v>33543</v>
      </c>
      <c r="Q5580" s="31"/>
      <c r="R5580" s="83" t="s">
        <v>188</v>
      </c>
      <c r="S5580" s="31" t="s">
        <v>34</v>
      </c>
      <c r="T5580" s="31"/>
      <c r="U5580" s="168"/>
      <c r="V5580" s="149"/>
      <c r="W5580" s="140" t="str" cm="1">
        <f t="array" ref="W5580">IF(SUM(LEN(B5580:V5580))=0,"",IF(OR(OR(ISBLANK(F5580),SUM(LEN(C5580),LEN(D5580))=0),AND(NOT(E5580="Unknown"),ISBLANK(J5580)),AND(NOT(O5580="Unknown"),ISBLANK(R5580))),"Missing Information", INDEX(Table15[Entire Service Line Classification], MATCH(SUMIFS(Table15[Unique ID],Table15[System-Owned Portion],E5580,Table15[If Material Anything Other than "Lead" in Column E,Was Material Ever Previously Lead?],G5580,Table15[Customer-Owned Portion],O5580),Table15[Unique ID],0),0)))</f>
        <v>Non-lead</v>
      </c>
      <c r="X5580"/>
    </row>
    <row r="5581" spans="2:24" ht="30" x14ac:dyDescent="0.25">
      <c r="B5581" s="145" t="s">
        <v>6483</v>
      </c>
      <c r="C5581" s="31" t="s">
        <v>14087</v>
      </c>
      <c r="D5581" s="31"/>
      <c r="E5581" s="43" t="s">
        <v>52</v>
      </c>
      <c r="F5581" s="42" t="s">
        <v>34</v>
      </c>
      <c r="G5581" s="83" t="s">
        <v>34</v>
      </c>
      <c r="H5581" s="168">
        <v>33543</v>
      </c>
      <c r="I5581" s="31"/>
      <c r="J5581" s="83" t="s">
        <v>188</v>
      </c>
      <c r="K5581" s="31" t="s">
        <v>34</v>
      </c>
      <c r="L5581" s="31"/>
      <c r="M5581" s="168"/>
      <c r="N5581" s="147"/>
      <c r="O5581" s="105" t="s">
        <v>52</v>
      </c>
      <c r="P5581" s="171">
        <v>33543</v>
      </c>
      <c r="Q5581" s="31"/>
      <c r="R5581" s="83" t="s">
        <v>188</v>
      </c>
      <c r="S5581" s="31" t="s">
        <v>34</v>
      </c>
      <c r="T5581" s="31"/>
      <c r="U5581" s="168"/>
      <c r="V5581" s="149"/>
      <c r="W5581" s="140" t="str" cm="1">
        <f t="array" ref="W5581">IF(SUM(LEN(B5581:V5581))=0,"",IF(OR(OR(ISBLANK(F5581),SUM(LEN(C5581),LEN(D5581))=0),AND(NOT(E5581="Unknown"),ISBLANK(J5581)),AND(NOT(O5581="Unknown"),ISBLANK(R5581))),"Missing Information", INDEX(Table15[Entire Service Line Classification], MATCH(SUMIFS(Table15[Unique ID],Table15[System-Owned Portion],E5581,Table15[If Material Anything Other than "Lead" in Column E,Was Material Ever Previously Lead?],G5581,Table15[Customer-Owned Portion],O5581),Table15[Unique ID],0),0)))</f>
        <v>Non-lead</v>
      </c>
      <c r="X5581"/>
    </row>
    <row r="5582" spans="2:24" ht="30" x14ac:dyDescent="0.25">
      <c r="B5582" s="145" t="s">
        <v>1129</v>
      </c>
      <c r="C5582" s="31" t="s">
        <v>8542</v>
      </c>
      <c r="D5582" s="31"/>
      <c r="E5582" s="43" t="s">
        <v>52</v>
      </c>
      <c r="F5582" s="42" t="s">
        <v>34</v>
      </c>
      <c r="G5582" s="83" t="s">
        <v>34</v>
      </c>
      <c r="H5582" s="168">
        <v>33521</v>
      </c>
      <c r="I5582" s="31"/>
      <c r="J5582" s="83" t="s">
        <v>188</v>
      </c>
      <c r="K5582" s="31" t="s">
        <v>34</v>
      </c>
      <c r="L5582" s="31"/>
      <c r="M5582" s="168"/>
      <c r="N5582" s="147"/>
      <c r="O5582" s="105" t="s">
        <v>52</v>
      </c>
      <c r="P5582" s="171">
        <v>33521</v>
      </c>
      <c r="Q5582" s="31"/>
      <c r="R5582" s="83" t="s">
        <v>188</v>
      </c>
      <c r="S5582" s="31" t="s">
        <v>34</v>
      </c>
      <c r="T5582" s="31"/>
      <c r="U5582" s="168"/>
      <c r="V5582" s="149"/>
      <c r="W5582" s="140" t="str" cm="1">
        <f t="array" ref="W5582">IF(SUM(LEN(B5582:V5582))=0,"",IF(OR(OR(ISBLANK(F5582),SUM(LEN(C5582),LEN(D5582))=0),AND(NOT(E5582="Unknown"),ISBLANK(J5582)),AND(NOT(O5582="Unknown"),ISBLANK(R5582))),"Missing Information", INDEX(Table15[Entire Service Line Classification], MATCH(SUMIFS(Table15[Unique ID],Table15[System-Owned Portion],E5582,Table15[If Material Anything Other than "Lead" in Column E,Was Material Ever Previously Lead?],G5582,Table15[Customer-Owned Portion],O5582),Table15[Unique ID],0),0)))</f>
        <v>Non-lead</v>
      </c>
      <c r="X5582"/>
    </row>
    <row r="5583" spans="2:24" ht="30" x14ac:dyDescent="0.25">
      <c r="B5583" s="145" t="s">
        <v>846</v>
      </c>
      <c r="C5583" s="31" t="s">
        <v>8259</v>
      </c>
      <c r="D5583" s="31"/>
      <c r="E5583" s="43" t="s">
        <v>52</v>
      </c>
      <c r="F5583" s="42" t="s">
        <v>34</v>
      </c>
      <c r="G5583" s="83" t="s">
        <v>34</v>
      </c>
      <c r="H5583" s="168">
        <v>33515</v>
      </c>
      <c r="I5583" s="31"/>
      <c r="J5583" s="83" t="s">
        <v>188</v>
      </c>
      <c r="K5583" s="31" t="s">
        <v>34</v>
      </c>
      <c r="L5583" s="31"/>
      <c r="M5583" s="168"/>
      <c r="N5583" s="147"/>
      <c r="O5583" s="105" t="s">
        <v>52</v>
      </c>
      <c r="P5583" s="171">
        <v>33515</v>
      </c>
      <c r="Q5583" s="31"/>
      <c r="R5583" s="83" t="s">
        <v>188</v>
      </c>
      <c r="S5583" s="31" t="s">
        <v>34</v>
      </c>
      <c r="T5583" s="31"/>
      <c r="U5583" s="168"/>
      <c r="V5583" s="149"/>
      <c r="W5583" s="140" t="str" cm="1">
        <f t="array" ref="W5583">IF(SUM(LEN(B5583:V5583))=0,"",IF(OR(OR(ISBLANK(F5583),SUM(LEN(C5583),LEN(D5583))=0),AND(NOT(E5583="Unknown"),ISBLANK(J5583)),AND(NOT(O5583="Unknown"),ISBLANK(R5583))),"Missing Information", INDEX(Table15[Entire Service Line Classification], MATCH(SUMIFS(Table15[Unique ID],Table15[System-Owned Portion],E5583,Table15[If Material Anything Other than "Lead" in Column E,Was Material Ever Previously Lead?],G5583,Table15[Customer-Owned Portion],O5583),Table15[Unique ID],0),0)))</f>
        <v>Non-lead</v>
      </c>
      <c r="X5583"/>
    </row>
    <row r="5584" spans="2:24" ht="30" x14ac:dyDescent="0.25">
      <c r="B5584" s="145" t="s">
        <v>1336</v>
      </c>
      <c r="C5584" s="31" t="s">
        <v>8749</v>
      </c>
      <c r="D5584" s="31"/>
      <c r="E5584" s="43" t="s">
        <v>52</v>
      </c>
      <c r="F5584" s="42" t="s">
        <v>34</v>
      </c>
      <c r="G5584" s="83" t="s">
        <v>34</v>
      </c>
      <c r="H5584" s="168">
        <v>33512</v>
      </c>
      <c r="I5584" s="31"/>
      <c r="J5584" s="83" t="s">
        <v>188</v>
      </c>
      <c r="K5584" s="31" t="s">
        <v>34</v>
      </c>
      <c r="L5584" s="31"/>
      <c r="M5584" s="168"/>
      <c r="N5584" s="147"/>
      <c r="O5584" s="105" t="s">
        <v>52</v>
      </c>
      <c r="P5584" s="171">
        <v>33512</v>
      </c>
      <c r="Q5584" s="31"/>
      <c r="R5584" s="83" t="s">
        <v>188</v>
      </c>
      <c r="S5584" s="31" t="s">
        <v>34</v>
      </c>
      <c r="T5584" s="31"/>
      <c r="U5584" s="168"/>
      <c r="V5584" s="149"/>
      <c r="W5584" s="140" t="str" cm="1">
        <f t="array" ref="W5584">IF(SUM(LEN(B5584:V5584))=0,"",IF(OR(OR(ISBLANK(F5584),SUM(LEN(C5584),LEN(D5584))=0),AND(NOT(E5584="Unknown"),ISBLANK(J5584)),AND(NOT(O5584="Unknown"),ISBLANK(R5584))),"Missing Information", INDEX(Table15[Entire Service Line Classification], MATCH(SUMIFS(Table15[Unique ID],Table15[System-Owned Portion],E5584,Table15[If Material Anything Other than "Lead" in Column E,Was Material Ever Previously Lead?],G5584,Table15[Customer-Owned Portion],O5584),Table15[Unique ID],0),0)))</f>
        <v>Non-lead</v>
      </c>
      <c r="X5584"/>
    </row>
    <row r="5585" spans="2:24" ht="30" x14ac:dyDescent="0.25">
      <c r="B5585" s="145" t="s">
        <v>5297</v>
      </c>
      <c r="C5585" s="31" t="s">
        <v>12894</v>
      </c>
      <c r="D5585" s="31"/>
      <c r="E5585" s="43" t="s">
        <v>52</v>
      </c>
      <c r="F5585" s="42" t="s">
        <v>34</v>
      </c>
      <c r="G5585" s="83" t="s">
        <v>34</v>
      </c>
      <c r="H5585" s="168">
        <v>33512</v>
      </c>
      <c r="I5585" s="31"/>
      <c r="J5585" s="83" t="s">
        <v>188</v>
      </c>
      <c r="K5585" s="31" t="s">
        <v>34</v>
      </c>
      <c r="L5585" s="31"/>
      <c r="M5585" s="168"/>
      <c r="N5585" s="147"/>
      <c r="O5585" s="105" t="s">
        <v>52</v>
      </c>
      <c r="P5585" s="171">
        <v>33512</v>
      </c>
      <c r="Q5585" s="31"/>
      <c r="R5585" s="83" t="s">
        <v>188</v>
      </c>
      <c r="S5585" s="31" t="s">
        <v>34</v>
      </c>
      <c r="T5585" s="31"/>
      <c r="U5585" s="168"/>
      <c r="V5585" s="149"/>
      <c r="W5585" s="140" t="str" cm="1">
        <f t="array" ref="W5585">IF(SUM(LEN(B5585:V5585))=0,"",IF(OR(OR(ISBLANK(F5585),SUM(LEN(C5585),LEN(D5585))=0),AND(NOT(E5585="Unknown"),ISBLANK(J5585)),AND(NOT(O5585="Unknown"),ISBLANK(R5585))),"Missing Information", INDEX(Table15[Entire Service Line Classification], MATCH(SUMIFS(Table15[Unique ID],Table15[System-Owned Portion],E5585,Table15[If Material Anything Other than "Lead" in Column E,Was Material Ever Previously Lead?],G5585,Table15[Customer-Owned Portion],O5585),Table15[Unique ID],0),0)))</f>
        <v>Non-lead</v>
      </c>
      <c r="X5585"/>
    </row>
    <row r="5586" spans="2:24" ht="30" x14ac:dyDescent="0.25">
      <c r="B5586" s="145" t="s">
        <v>5442</v>
      </c>
      <c r="C5586" s="31" t="s">
        <v>13039</v>
      </c>
      <c r="D5586" s="31"/>
      <c r="E5586" s="43" t="s">
        <v>52</v>
      </c>
      <c r="F5586" s="42" t="s">
        <v>34</v>
      </c>
      <c r="G5586" s="83" t="s">
        <v>34</v>
      </c>
      <c r="H5586" s="168">
        <v>33512</v>
      </c>
      <c r="I5586" s="31"/>
      <c r="J5586" s="83" t="s">
        <v>188</v>
      </c>
      <c r="K5586" s="31" t="s">
        <v>34</v>
      </c>
      <c r="L5586" s="31"/>
      <c r="M5586" s="168"/>
      <c r="N5586" s="147"/>
      <c r="O5586" s="105" t="s">
        <v>52</v>
      </c>
      <c r="P5586" s="171">
        <v>33512</v>
      </c>
      <c r="Q5586" s="31"/>
      <c r="R5586" s="83" t="s">
        <v>188</v>
      </c>
      <c r="S5586" s="31" t="s">
        <v>34</v>
      </c>
      <c r="T5586" s="31"/>
      <c r="U5586" s="168"/>
      <c r="V5586" s="149"/>
      <c r="W5586" s="140" t="str" cm="1">
        <f t="array" ref="W5586">IF(SUM(LEN(B5586:V5586))=0,"",IF(OR(OR(ISBLANK(F5586),SUM(LEN(C5586),LEN(D5586))=0),AND(NOT(E5586="Unknown"),ISBLANK(J5586)),AND(NOT(O5586="Unknown"),ISBLANK(R5586))),"Missing Information", INDEX(Table15[Entire Service Line Classification], MATCH(SUMIFS(Table15[Unique ID],Table15[System-Owned Portion],E5586,Table15[If Material Anything Other than "Lead" in Column E,Was Material Ever Previously Lead?],G5586,Table15[Customer-Owned Portion],O5586),Table15[Unique ID],0),0)))</f>
        <v>Non-lead</v>
      </c>
      <c r="X5586"/>
    </row>
    <row r="5587" spans="2:24" ht="30" x14ac:dyDescent="0.25">
      <c r="B5587" s="145" t="s">
        <v>5538</v>
      </c>
      <c r="C5587" s="31" t="s">
        <v>13135</v>
      </c>
      <c r="D5587" s="31"/>
      <c r="E5587" s="43" t="s">
        <v>52</v>
      </c>
      <c r="F5587" s="42" t="s">
        <v>34</v>
      </c>
      <c r="G5587" s="83" t="s">
        <v>34</v>
      </c>
      <c r="H5587" s="168">
        <v>33512</v>
      </c>
      <c r="I5587" s="31"/>
      <c r="J5587" s="83" t="s">
        <v>188</v>
      </c>
      <c r="K5587" s="31" t="s">
        <v>34</v>
      </c>
      <c r="L5587" s="31"/>
      <c r="M5587" s="168"/>
      <c r="N5587" s="147"/>
      <c r="O5587" s="105" t="s">
        <v>52</v>
      </c>
      <c r="P5587" s="171">
        <v>33512</v>
      </c>
      <c r="Q5587" s="31"/>
      <c r="R5587" s="83" t="s">
        <v>188</v>
      </c>
      <c r="S5587" s="31" t="s">
        <v>34</v>
      </c>
      <c r="T5587" s="31"/>
      <c r="U5587" s="168"/>
      <c r="V5587" s="149"/>
      <c r="W5587" s="140" t="str" cm="1">
        <f t="array" ref="W5587">IF(SUM(LEN(B5587:V5587))=0,"",IF(OR(OR(ISBLANK(F5587),SUM(LEN(C5587),LEN(D5587))=0),AND(NOT(E5587="Unknown"),ISBLANK(J5587)),AND(NOT(O5587="Unknown"),ISBLANK(R5587))),"Missing Information", INDEX(Table15[Entire Service Line Classification], MATCH(SUMIFS(Table15[Unique ID],Table15[System-Owned Portion],E5587,Table15[If Material Anything Other than "Lead" in Column E,Was Material Ever Previously Lead?],G5587,Table15[Customer-Owned Portion],O5587),Table15[Unique ID],0),0)))</f>
        <v>Non-lead</v>
      </c>
      <c r="X5587"/>
    </row>
    <row r="5588" spans="2:24" ht="30" x14ac:dyDescent="0.25">
      <c r="B5588" s="145" t="s">
        <v>7258</v>
      </c>
      <c r="C5588" s="31" t="s">
        <v>14882</v>
      </c>
      <c r="D5588" s="31"/>
      <c r="E5588" s="43" t="s">
        <v>52</v>
      </c>
      <c r="F5588" s="42" t="s">
        <v>34</v>
      </c>
      <c r="G5588" s="83" t="s">
        <v>34</v>
      </c>
      <c r="H5588" s="168">
        <v>33501</v>
      </c>
      <c r="I5588" s="31"/>
      <c r="J5588" s="83" t="s">
        <v>188</v>
      </c>
      <c r="K5588" s="31" t="s">
        <v>34</v>
      </c>
      <c r="L5588" s="31"/>
      <c r="M5588" s="168"/>
      <c r="N5588" s="147"/>
      <c r="O5588" s="105" t="s">
        <v>52</v>
      </c>
      <c r="P5588" s="171">
        <v>33501</v>
      </c>
      <c r="Q5588" s="31"/>
      <c r="R5588" s="83" t="s">
        <v>188</v>
      </c>
      <c r="S5588" s="31" t="s">
        <v>34</v>
      </c>
      <c r="T5588" s="31"/>
      <c r="U5588" s="168"/>
      <c r="V5588" s="149"/>
      <c r="W5588" s="140" t="str" cm="1">
        <f t="array" ref="W5588">IF(SUM(LEN(B5588:V5588))=0,"",IF(OR(OR(ISBLANK(F5588),SUM(LEN(C5588),LEN(D5588))=0),AND(NOT(E5588="Unknown"),ISBLANK(J5588)),AND(NOT(O5588="Unknown"),ISBLANK(R5588))),"Missing Information", INDEX(Table15[Entire Service Line Classification], MATCH(SUMIFS(Table15[Unique ID],Table15[System-Owned Portion],E5588,Table15[If Material Anything Other than "Lead" in Column E,Was Material Ever Previously Lead?],G5588,Table15[Customer-Owned Portion],O5588),Table15[Unique ID],0),0)))</f>
        <v>Non-lead</v>
      </c>
      <c r="X5588"/>
    </row>
    <row r="5589" spans="2:24" ht="30" x14ac:dyDescent="0.25">
      <c r="B5589" s="145" t="s">
        <v>263</v>
      </c>
      <c r="C5589" s="31" t="s">
        <v>7678</v>
      </c>
      <c r="D5589" s="31"/>
      <c r="E5589" s="43" t="s">
        <v>52</v>
      </c>
      <c r="F5589" s="42" t="s">
        <v>34</v>
      </c>
      <c r="G5589" s="83" t="s">
        <v>34</v>
      </c>
      <c r="H5589" s="168">
        <v>33482</v>
      </c>
      <c r="I5589" s="31"/>
      <c r="J5589" s="83" t="s">
        <v>188</v>
      </c>
      <c r="K5589" s="31" t="s">
        <v>34</v>
      </c>
      <c r="L5589" s="31"/>
      <c r="M5589" s="168"/>
      <c r="N5589" s="147"/>
      <c r="O5589" s="105" t="s">
        <v>52</v>
      </c>
      <c r="P5589" s="171">
        <v>33482</v>
      </c>
      <c r="Q5589" s="31"/>
      <c r="R5589" s="83" t="s">
        <v>188</v>
      </c>
      <c r="S5589" s="31" t="s">
        <v>34</v>
      </c>
      <c r="T5589" s="31"/>
      <c r="U5589" s="168"/>
      <c r="V5589" s="149"/>
      <c r="W5589" s="140" t="str" cm="1">
        <f t="array" ref="W5589">IF(SUM(LEN(B5589:V5589))=0,"",IF(OR(OR(ISBLANK(F5589),SUM(LEN(C5589),LEN(D5589))=0),AND(NOT(E5589="Unknown"),ISBLANK(J5589)),AND(NOT(O5589="Unknown"),ISBLANK(R5589))),"Missing Information", INDEX(Table15[Entire Service Line Classification], MATCH(SUMIFS(Table15[Unique ID],Table15[System-Owned Portion],E5589,Table15[If Material Anything Other than "Lead" in Column E,Was Material Ever Previously Lead?],G5589,Table15[Customer-Owned Portion],O5589),Table15[Unique ID],0),0)))</f>
        <v>Non-lead</v>
      </c>
      <c r="X5589"/>
    </row>
    <row r="5590" spans="2:24" ht="30" x14ac:dyDescent="0.25">
      <c r="B5590" s="145" t="s">
        <v>349</v>
      </c>
      <c r="C5590" s="31" t="s">
        <v>7764</v>
      </c>
      <c r="D5590" s="31"/>
      <c r="E5590" s="43" t="s">
        <v>52</v>
      </c>
      <c r="F5590" s="42" t="s">
        <v>34</v>
      </c>
      <c r="G5590" s="83" t="s">
        <v>34</v>
      </c>
      <c r="H5590" s="168">
        <v>33482</v>
      </c>
      <c r="I5590" s="31"/>
      <c r="J5590" s="83" t="s">
        <v>188</v>
      </c>
      <c r="K5590" s="31" t="s">
        <v>34</v>
      </c>
      <c r="L5590" s="31"/>
      <c r="M5590" s="168"/>
      <c r="N5590" s="147"/>
      <c r="O5590" s="105" t="s">
        <v>52</v>
      </c>
      <c r="P5590" s="171">
        <v>33482</v>
      </c>
      <c r="Q5590" s="31"/>
      <c r="R5590" s="83" t="s">
        <v>188</v>
      </c>
      <c r="S5590" s="31" t="s">
        <v>34</v>
      </c>
      <c r="T5590" s="31"/>
      <c r="U5590" s="168"/>
      <c r="V5590" s="149"/>
      <c r="W5590" s="140" t="str" cm="1">
        <f t="array" ref="W5590">IF(SUM(LEN(B5590:V5590))=0,"",IF(OR(OR(ISBLANK(F5590),SUM(LEN(C5590),LEN(D5590))=0),AND(NOT(E5590="Unknown"),ISBLANK(J5590)),AND(NOT(O5590="Unknown"),ISBLANK(R5590))),"Missing Information", INDEX(Table15[Entire Service Line Classification], MATCH(SUMIFS(Table15[Unique ID],Table15[System-Owned Portion],E5590,Table15[If Material Anything Other than "Lead" in Column E,Was Material Ever Previously Lead?],G5590,Table15[Customer-Owned Portion],O5590),Table15[Unique ID],0),0)))</f>
        <v>Non-lead</v>
      </c>
      <c r="X5590"/>
    </row>
    <row r="5591" spans="2:24" ht="30" x14ac:dyDescent="0.25">
      <c r="B5591" s="145" t="s">
        <v>897</v>
      </c>
      <c r="C5591" s="31" t="s">
        <v>8310</v>
      </c>
      <c r="D5591" s="31"/>
      <c r="E5591" s="43" t="s">
        <v>52</v>
      </c>
      <c r="F5591" s="42" t="s">
        <v>34</v>
      </c>
      <c r="G5591" s="83" t="s">
        <v>34</v>
      </c>
      <c r="H5591" s="168">
        <v>33482</v>
      </c>
      <c r="I5591" s="31"/>
      <c r="J5591" s="83" t="s">
        <v>188</v>
      </c>
      <c r="K5591" s="31" t="s">
        <v>34</v>
      </c>
      <c r="L5591" s="31"/>
      <c r="M5591" s="168"/>
      <c r="N5591" s="147"/>
      <c r="O5591" s="105" t="s">
        <v>52</v>
      </c>
      <c r="P5591" s="171">
        <v>33482</v>
      </c>
      <c r="Q5591" s="31"/>
      <c r="R5591" s="83" t="s">
        <v>188</v>
      </c>
      <c r="S5591" s="31" t="s">
        <v>34</v>
      </c>
      <c r="T5591" s="31"/>
      <c r="U5591" s="168"/>
      <c r="V5591" s="149"/>
      <c r="W5591" s="140" t="str" cm="1">
        <f t="array" ref="W5591">IF(SUM(LEN(B5591:V5591))=0,"",IF(OR(OR(ISBLANK(F5591),SUM(LEN(C5591),LEN(D5591))=0),AND(NOT(E5591="Unknown"),ISBLANK(J5591)),AND(NOT(O5591="Unknown"),ISBLANK(R5591))),"Missing Information", INDEX(Table15[Entire Service Line Classification], MATCH(SUMIFS(Table15[Unique ID],Table15[System-Owned Portion],E5591,Table15[If Material Anything Other than "Lead" in Column E,Was Material Ever Previously Lead?],G5591,Table15[Customer-Owned Portion],O5591),Table15[Unique ID],0),0)))</f>
        <v>Non-lead</v>
      </c>
      <c r="X5591"/>
    </row>
    <row r="5592" spans="2:24" ht="30" x14ac:dyDescent="0.25">
      <c r="B5592" s="145" t="s">
        <v>930</v>
      </c>
      <c r="C5592" s="31" t="s">
        <v>8343</v>
      </c>
      <c r="D5592" s="31"/>
      <c r="E5592" s="43" t="s">
        <v>52</v>
      </c>
      <c r="F5592" s="42" t="s">
        <v>34</v>
      </c>
      <c r="G5592" s="83" t="s">
        <v>34</v>
      </c>
      <c r="H5592" s="168">
        <v>33482</v>
      </c>
      <c r="I5592" s="31"/>
      <c r="J5592" s="83" t="s">
        <v>188</v>
      </c>
      <c r="K5592" s="31" t="s">
        <v>34</v>
      </c>
      <c r="L5592" s="31"/>
      <c r="M5592" s="168"/>
      <c r="N5592" s="147"/>
      <c r="O5592" s="105" t="s">
        <v>52</v>
      </c>
      <c r="P5592" s="171">
        <v>33482</v>
      </c>
      <c r="Q5592" s="31"/>
      <c r="R5592" s="83" t="s">
        <v>188</v>
      </c>
      <c r="S5592" s="31" t="s">
        <v>34</v>
      </c>
      <c r="T5592" s="31"/>
      <c r="U5592" s="168"/>
      <c r="V5592" s="149"/>
      <c r="W5592" s="140" t="str" cm="1">
        <f t="array" ref="W5592">IF(SUM(LEN(B5592:V5592))=0,"",IF(OR(OR(ISBLANK(F5592),SUM(LEN(C5592),LEN(D5592))=0),AND(NOT(E5592="Unknown"),ISBLANK(J5592)),AND(NOT(O5592="Unknown"),ISBLANK(R5592))),"Missing Information", INDEX(Table15[Entire Service Line Classification], MATCH(SUMIFS(Table15[Unique ID],Table15[System-Owned Portion],E5592,Table15[If Material Anything Other than "Lead" in Column E,Was Material Ever Previously Lead?],G5592,Table15[Customer-Owned Portion],O5592),Table15[Unique ID],0),0)))</f>
        <v>Non-lead</v>
      </c>
      <c r="X5592"/>
    </row>
    <row r="5593" spans="2:24" ht="30" x14ac:dyDescent="0.25">
      <c r="B5593" s="145" t="s">
        <v>1022</v>
      </c>
      <c r="C5593" s="31" t="s">
        <v>8435</v>
      </c>
      <c r="D5593" s="31"/>
      <c r="E5593" s="43" t="s">
        <v>52</v>
      </c>
      <c r="F5593" s="42" t="s">
        <v>34</v>
      </c>
      <c r="G5593" s="83" t="s">
        <v>34</v>
      </c>
      <c r="H5593" s="168">
        <v>33482</v>
      </c>
      <c r="I5593" s="31"/>
      <c r="J5593" s="83" t="s">
        <v>188</v>
      </c>
      <c r="K5593" s="31" t="s">
        <v>34</v>
      </c>
      <c r="L5593" s="31"/>
      <c r="M5593" s="168"/>
      <c r="N5593" s="147"/>
      <c r="O5593" s="105" t="s">
        <v>52</v>
      </c>
      <c r="P5593" s="171">
        <v>33482</v>
      </c>
      <c r="Q5593" s="31"/>
      <c r="R5593" s="83" t="s">
        <v>188</v>
      </c>
      <c r="S5593" s="31" t="s">
        <v>34</v>
      </c>
      <c r="T5593" s="31"/>
      <c r="U5593" s="168"/>
      <c r="V5593" s="149"/>
      <c r="W5593" s="140" t="str" cm="1">
        <f t="array" ref="W5593">IF(SUM(LEN(B5593:V5593))=0,"",IF(OR(OR(ISBLANK(F5593),SUM(LEN(C5593),LEN(D5593))=0),AND(NOT(E5593="Unknown"),ISBLANK(J5593)),AND(NOT(O5593="Unknown"),ISBLANK(R5593))),"Missing Information", INDEX(Table15[Entire Service Line Classification], MATCH(SUMIFS(Table15[Unique ID],Table15[System-Owned Portion],E5593,Table15[If Material Anything Other than "Lead" in Column E,Was Material Ever Previously Lead?],G5593,Table15[Customer-Owned Portion],O5593),Table15[Unique ID],0),0)))</f>
        <v>Non-lead</v>
      </c>
      <c r="X5593"/>
    </row>
    <row r="5594" spans="2:24" ht="30" x14ac:dyDescent="0.25">
      <c r="B5594" s="145" t="s">
        <v>1205</v>
      </c>
      <c r="C5594" s="31" t="s">
        <v>8618</v>
      </c>
      <c r="D5594" s="31"/>
      <c r="E5594" s="43" t="s">
        <v>52</v>
      </c>
      <c r="F5594" s="42" t="s">
        <v>34</v>
      </c>
      <c r="G5594" s="83" t="s">
        <v>34</v>
      </c>
      <c r="H5594" s="168">
        <v>33482</v>
      </c>
      <c r="I5594" s="31"/>
      <c r="J5594" s="83" t="s">
        <v>188</v>
      </c>
      <c r="K5594" s="31" t="s">
        <v>34</v>
      </c>
      <c r="L5594" s="31"/>
      <c r="M5594" s="168"/>
      <c r="N5594" s="147"/>
      <c r="O5594" s="105" t="s">
        <v>52</v>
      </c>
      <c r="P5594" s="171">
        <v>33482</v>
      </c>
      <c r="Q5594" s="31"/>
      <c r="R5594" s="83" t="s">
        <v>188</v>
      </c>
      <c r="S5594" s="31" t="s">
        <v>34</v>
      </c>
      <c r="T5594" s="31"/>
      <c r="U5594" s="168"/>
      <c r="V5594" s="149"/>
      <c r="W5594" s="140" t="str" cm="1">
        <f t="array" ref="W5594">IF(SUM(LEN(B5594:V5594))=0,"",IF(OR(OR(ISBLANK(F5594),SUM(LEN(C5594),LEN(D5594))=0),AND(NOT(E5594="Unknown"),ISBLANK(J5594)),AND(NOT(O5594="Unknown"),ISBLANK(R5594))),"Missing Information", INDEX(Table15[Entire Service Line Classification], MATCH(SUMIFS(Table15[Unique ID],Table15[System-Owned Portion],E5594,Table15[If Material Anything Other than "Lead" in Column E,Was Material Ever Previously Lead?],G5594,Table15[Customer-Owned Portion],O5594),Table15[Unique ID],0),0)))</f>
        <v>Non-lead</v>
      </c>
      <c r="X5594"/>
    </row>
    <row r="5595" spans="2:24" ht="30" x14ac:dyDescent="0.25">
      <c r="B5595" s="145" t="s">
        <v>2676</v>
      </c>
      <c r="C5595" s="31" t="s">
        <v>10107</v>
      </c>
      <c r="D5595" s="31"/>
      <c r="E5595" s="43" t="s">
        <v>52</v>
      </c>
      <c r="F5595" s="42" t="s">
        <v>34</v>
      </c>
      <c r="G5595" s="83" t="s">
        <v>34</v>
      </c>
      <c r="H5595" s="168">
        <v>33482</v>
      </c>
      <c r="I5595" s="31"/>
      <c r="J5595" s="83" t="s">
        <v>188</v>
      </c>
      <c r="K5595" s="31" t="s">
        <v>34</v>
      </c>
      <c r="L5595" s="31"/>
      <c r="M5595" s="168"/>
      <c r="N5595" s="147"/>
      <c r="O5595" s="105" t="s">
        <v>52</v>
      </c>
      <c r="P5595" s="171">
        <v>33482</v>
      </c>
      <c r="Q5595" s="31"/>
      <c r="R5595" s="83" t="s">
        <v>188</v>
      </c>
      <c r="S5595" s="31" t="s">
        <v>34</v>
      </c>
      <c r="T5595" s="31"/>
      <c r="U5595" s="168"/>
      <c r="V5595" s="149"/>
      <c r="W5595" s="140" t="str" cm="1">
        <f t="array" ref="W5595">IF(SUM(LEN(B5595:V5595))=0,"",IF(OR(OR(ISBLANK(F5595),SUM(LEN(C5595),LEN(D5595))=0),AND(NOT(E5595="Unknown"),ISBLANK(J5595)),AND(NOT(O5595="Unknown"),ISBLANK(R5595))),"Missing Information", INDEX(Table15[Entire Service Line Classification], MATCH(SUMIFS(Table15[Unique ID],Table15[System-Owned Portion],E5595,Table15[If Material Anything Other than "Lead" in Column E,Was Material Ever Previously Lead?],G5595,Table15[Customer-Owned Portion],O5595),Table15[Unique ID],0),0)))</f>
        <v>Non-lead</v>
      </c>
      <c r="X5595"/>
    </row>
    <row r="5596" spans="2:24" ht="30" x14ac:dyDescent="0.25">
      <c r="B5596" s="145" t="s">
        <v>2744</v>
      </c>
      <c r="C5596" s="31" t="s">
        <v>10175</v>
      </c>
      <c r="D5596" s="31"/>
      <c r="E5596" s="43" t="s">
        <v>52</v>
      </c>
      <c r="F5596" s="42" t="s">
        <v>34</v>
      </c>
      <c r="G5596" s="83" t="s">
        <v>34</v>
      </c>
      <c r="H5596" s="168">
        <v>33482</v>
      </c>
      <c r="I5596" s="31"/>
      <c r="J5596" s="83" t="s">
        <v>188</v>
      </c>
      <c r="K5596" s="31" t="s">
        <v>34</v>
      </c>
      <c r="L5596" s="31"/>
      <c r="M5596" s="168"/>
      <c r="N5596" s="147"/>
      <c r="O5596" s="105" t="s">
        <v>52</v>
      </c>
      <c r="P5596" s="171">
        <v>33482</v>
      </c>
      <c r="Q5596" s="31"/>
      <c r="R5596" s="83" t="s">
        <v>188</v>
      </c>
      <c r="S5596" s="31" t="s">
        <v>34</v>
      </c>
      <c r="T5596" s="31"/>
      <c r="U5596" s="168"/>
      <c r="V5596" s="149"/>
      <c r="W5596" s="140" t="str" cm="1">
        <f t="array" ref="W5596">IF(SUM(LEN(B5596:V5596))=0,"",IF(OR(OR(ISBLANK(F5596),SUM(LEN(C5596),LEN(D5596))=0),AND(NOT(E5596="Unknown"),ISBLANK(J5596)),AND(NOT(O5596="Unknown"),ISBLANK(R5596))),"Missing Information", INDEX(Table15[Entire Service Line Classification], MATCH(SUMIFS(Table15[Unique ID],Table15[System-Owned Portion],E5596,Table15[If Material Anything Other than "Lead" in Column E,Was Material Ever Previously Lead?],G5596,Table15[Customer-Owned Portion],O5596),Table15[Unique ID],0),0)))</f>
        <v>Non-lead</v>
      </c>
      <c r="X5596"/>
    </row>
    <row r="5597" spans="2:24" ht="30" x14ac:dyDescent="0.25">
      <c r="B5597" s="145" t="s">
        <v>6398</v>
      </c>
      <c r="C5597" s="31" t="s">
        <v>14002</v>
      </c>
      <c r="D5597" s="31"/>
      <c r="E5597" s="43" t="s">
        <v>52</v>
      </c>
      <c r="F5597" s="42" t="s">
        <v>34</v>
      </c>
      <c r="G5597" s="83" t="s">
        <v>34</v>
      </c>
      <c r="H5597" s="168">
        <v>33482</v>
      </c>
      <c r="I5597" s="31"/>
      <c r="J5597" s="83" t="s">
        <v>188</v>
      </c>
      <c r="K5597" s="31" t="s">
        <v>34</v>
      </c>
      <c r="L5597" s="31"/>
      <c r="M5597" s="168"/>
      <c r="N5597" s="147"/>
      <c r="O5597" s="105" t="s">
        <v>52</v>
      </c>
      <c r="P5597" s="171">
        <v>33482</v>
      </c>
      <c r="Q5597" s="31"/>
      <c r="R5597" s="83" t="s">
        <v>188</v>
      </c>
      <c r="S5597" s="31" t="s">
        <v>34</v>
      </c>
      <c r="T5597" s="31"/>
      <c r="U5597" s="168"/>
      <c r="V5597" s="149"/>
      <c r="W5597" s="140" t="str" cm="1">
        <f t="array" ref="W5597">IF(SUM(LEN(B5597:V5597))=0,"",IF(OR(OR(ISBLANK(F5597),SUM(LEN(C5597),LEN(D5597))=0),AND(NOT(E5597="Unknown"),ISBLANK(J5597)),AND(NOT(O5597="Unknown"),ISBLANK(R5597))),"Missing Information", INDEX(Table15[Entire Service Line Classification], MATCH(SUMIFS(Table15[Unique ID],Table15[System-Owned Portion],E5597,Table15[If Material Anything Other than "Lead" in Column E,Was Material Ever Previously Lead?],G5597,Table15[Customer-Owned Portion],O5597),Table15[Unique ID],0),0)))</f>
        <v>Non-lead</v>
      </c>
      <c r="X5597"/>
    </row>
    <row r="5598" spans="2:24" ht="30" x14ac:dyDescent="0.25">
      <c r="B5598" s="145" t="s">
        <v>7287</v>
      </c>
      <c r="C5598" s="31" t="s">
        <v>14911</v>
      </c>
      <c r="D5598" s="31"/>
      <c r="E5598" s="43" t="s">
        <v>52</v>
      </c>
      <c r="F5598" s="42" t="s">
        <v>34</v>
      </c>
      <c r="G5598" s="83" t="s">
        <v>34</v>
      </c>
      <c r="H5598" s="168">
        <v>33476</v>
      </c>
      <c r="I5598" s="31"/>
      <c r="J5598" s="83" t="s">
        <v>188</v>
      </c>
      <c r="K5598" s="31" t="s">
        <v>34</v>
      </c>
      <c r="L5598" s="31"/>
      <c r="M5598" s="168"/>
      <c r="N5598" s="147"/>
      <c r="O5598" s="105" t="s">
        <v>52</v>
      </c>
      <c r="P5598" s="171">
        <v>33476</v>
      </c>
      <c r="Q5598" s="31"/>
      <c r="R5598" s="83" t="s">
        <v>188</v>
      </c>
      <c r="S5598" s="31" t="s">
        <v>34</v>
      </c>
      <c r="T5598" s="31"/>
      <c r="U5598" s="168"/>
      <c r="V5598" s="149"/>
      <c r="W5598" s="140" t="str" cm="1">
        <f t="array" ref="W5598">IF(SUM(LEN(B5598:V5598))=0,"",IF(OR(OR(ISBLANK(F5598),SUM(LEN(C5598),LEN(D5598))=0),AND(NOT(E5598="Unknown"),ISBLANK(J5598)),AND(NOT(O5598="Unknown"),ISBLANK(R5598))),"Missing Information", INDEX(Table15[Entire Service Line Classification], MATCH(SUMIFS(Table15[Unique ID],Table15[System-Owned Portion],E5598,Table15[If Material Anything Other than "Lead" in Column E,Was Material Ever Previously Lead?],G5598,Table15[Customer-Owned Portion],O5598),Table15[Unique ID],0),0)))</f>
        <v>Non-lead</v>
      </c>
      <c r="X5598"/>
    </row>
    <row r="5599" spans="2:24" ht="30" x14ac:dyDescent="0.25">
      <c r="B5599" s="145" t="s">
        <v>779</v>
      </c>
      <c r="C5599" s="31" t="s">
        <v>8192</v>
      </c>
      <c r="D5599" s="31"/>
      <c r="E5599" s="43" t="s">
        <v>52</v>
      </c>
      <c r="F5599" s="42" t="s">
        <v>34</v>
      </c>
      <c r="G5599" s="83" t="s">
        <v>34</v>
      </c>
      <c r="H5599" s="168">
        <v>33451</v>
      </c>
      <c r="I5599" s="31"/>
      <c r="J5599" s="83" t="s">
        <v>188</v>
      </c>
      <c r="K5599" s="31" t="s">
        <v>34</v>
      </c>
      <c r="L5599" s="31"/>
      <c r="M5599" s="168"/>
      <c r="N5599" s="147"/>
      <c r="O5599" s="105" t="s">
        <v>52</v>
      </c>
      <c r="P5599" s="171">
        <v>33451</v>
      </c>
      <c r="Q5599" s="31"/>
      <c r="R5599" s="83" t="s">
        <v>188</v>
      </c>
      <c r="S5599" s="31" t="s">
        <v>34</v>
      </c>
      <c r="T5599" s="31"/>
      <c r="U5599" s="168"/>
      <c r="V5599" s="149"/>
      <c r="W5599" s="140" t="str" cm="1">
        <f t="array" ref="W5599">IF(SUM(LEN(B5599:V5599))=0,"",IF(OR(OR(ISBLANK(F5599),SUM(LEN(C5599),LEN(D5599))=0),AND(NOT(E5599="Unknown"),ISBLANK(J5599)),AND(NOT(O5599="Unknown"),ISBLANK(R5599))),"Missing Information", INDEX(Table15[Entire Service Line Classification], MATCH(SUMIFS(Table15[Unique ID],Table15[System-Owned Portion],E5599,Table15[If Material Anything Other than "Lead" in Column E,Was Material Ever Previously Lead?],G5599,Table15[Customer-Owned Portion],O5599),Table15[Unique ID],0),0)))</f>
        <v>Non-lead</v>
      </c>
      <c r="X5599"/>
    </row>
    <row r="5600" spans="2:24" ht="30" x14ac:dyDescent="0.25">
      <c r="B5600" s="145" t="s">
        <v>816</v>
      </c>
      <c r="C5600" s="31" t="s">
        <v>8229</v>
      </c>
      <c r="D5600" s="31"/>
      <c r="E5600" s="43" t="s">
        <v>52</v>
      </c>
      <c r="F5600" s="42" t="s">
        <v>34</v>
      </c>
      <c r="G5600" s="83" t="s">
        <v>34</v>
      </c>
      <c r="H5600" s="168">
        <v>33451</v>
      </c>
      <c r="I5600" s="31"/>
      <c r="J5600" s="83" t="s">
        <v>188</v>
      </c>
      <c r="K5600" s="31" t="s">
        <v>34</v>
      </c>
      <c r="L5600" s="31"/>
      <c r="M5600" s="168"/>
      <c r="N5600" s="147"/>
      <c r="O5600" s="105" t="s">
        <v>52</v>
      </c>
      <c r="P5600" s="171">
        <v>33451</v>
      </c>
      <c r="Q5600" s="31"/>
      <c r="R5600" s="83" t="s">
        <v>188</v>
      </c>
      <c r="S5600" s="31" t="s">
        <v>34</v>
      </c>
      <c r="T5600" s="31"/>
      <c r="U5600" s="168"/>
      <c r="V5600" s="149"/>
      <c r="W5600" s="140" t="str" cm="1">
        <f t="array" ref="W5600">IF(SUM(LEN(B5600:V5600))=0,"",IF(OR(OR(ISBLANK(F5600),SUM(LEN(C5600),LEN(D5600))=0),AND(NOT(E5600="Unknown"),ISBLANK(J5600)),AND(NOT(O5600="Unknown"),ISBLANK(R5600))),"Missing Information", INDEX(Table15[Entire Service Line Classification], MATCH(SUMIFS(Table15[Unique ID],Table15[System-Owned Portion],E5600,Table15[If Material Anything Other than "Lead" in Column E,Was Material Ever Previously Lead?],G5600,Table15[Customer-Owned Portion],O5600),Table15[Unique ID],0),0)))</f>
        <v>Non-lead</v>
      </c>
      <c r="X5600"/>
    </row>
    <row r="5601" spans="2:24" ht="30" x14ac:dyDescent="0.25">
      <c r="B5601" s="145" t="s">
        <v>919</v>
      </c>
      <c r="C5601" s="31" t="s">
        <v>8332</v>
      </c>
      <c r="D5601" s="31"/>
      <c r="E5601" s="43" t="s">
        <v>52</v>
      </c>
      <c r="F5601" s="42" t="s">
        <v>34</v>
      </c>
      <c r="G5601" s="83" t="s">
        <v>34</v>
      </c>
      <c r="H5601" s="168">
        <v>33451</v>
      </c>
      <c r="I5601" s="31"/>
      <c r="J5601" s="83" t="s">
        <v>188</v>
      </c>
      <c r="K5601" s="31" t="s">
        <v>34</v>
      </c>
      <c r="L5601" s="31"/>
      <c r="M5601" s="168"/>
      <c r="N5601" s="147"/>
      <c r="O5601" s="105" t="s">
        <v>52</v>
      </c>
      <c r="P5601" s="171">
        <v>33451</v>
      </c>
      <c r="Q5601" s="31"/>
      <c r="R5601" s="83" t="s">
        <v>188</v>
      </c>
      <c r="S5601" s="31" t="s">
        <v>34</v>
      </c>
      <c r="T5601" s="31"/>
      <c r="U5601" s="168"/>
      <c r="V5601" s="149"/>
      <c r="W5601" s="140" t="str" cm="1">
        <f t="array" ref="W5601">IF(SUM(LEN(B5601:V5601))=0,"",IF(OR(OR(ISBLANK(F5601),SUM(LEN(C5601),LEN(D5601))=0),AND(NOT(E5601="Unknown"),ISBLANK(J5601)),AND(NOT(O5601="Unknown"),ISBLANK(R5601))),"Missing Information", INDEX(Table15[Entire Service Line Classification], MATCH(SUMIFS(Table15[Unique ID],Table15[System-Owned Portion],E5601,Table15[If Material Anything Other than "Lead" in Column E,Was Material Ever Previously Lead?],G5601,Table15[Customer-Owned Portion],O5601),Table15[Unique ID],0),0)))</f>
        <v>Non-lead</v>
      </c>
      <c r="X5601"/>
    </row>
    <row r="5602" spans="2:24" ht="30" x14ac:dyDescent="0.25">
      <c r="B5602" s="145" t="s">
        <v>5550</v>
      </c>
      <c r="C5602" s="31" t="s">
        <v>13147</v>
      </c>
      <c r="D5602" s="31"/>
      <c r="E5602" s="43" t="s">
        <v>52</v>
      </c>
      <c r="F5602" s="42" t="s">
        <v>34</v>
      </c>
      <c r="G5602" s="83" t="s">
        <v>34</v>
      </c>
      <c r="H5602" s="168">
        <v>33451</v>
      </c>
      <c r="I5602" s="31"/>
      <c r="J5602" s="83" t="s">
        <v>188</v>
      </c>
      <c r="K5602" s="31" t="s">
        <v>34</v>
      </c>
      <c r="L5602" s="31"/>
      <c r="M5602" s="168"/>
      <c r="N5602" s="147"/>
      <c r="O5602" s="105" t="s">
        <v>52</v>
      </c>
      <c r="P5602" s="171">
        <v>33451</v>
      </c>
      <c r="Q5602" s="31"/>
      <c r="R5602" s="83" t="s">
        <v>188</v>
      </c>
      <c r="S5602" s="31" t="s">
        <v>34</v>
      </c>
      <c r="T5602" s="31"/>
      <c r="U5602" s="168"/>
      <c r="V5602" s="149"/>
      <c r="W5602" s="140" t="str" cm="1">
        <f t="array" ref="W5602">IF(SUM(LEN(B5602:V5602))=0,"",IF(OR(OR(ISBLANK(F5602),SUM(LEN(C5602),LEN(D5602))=0),AND(NOT(E5602="Unknown"),ISBLANK(J5602)),AND(NOT(O5602="Unknown"),ISBLANK(R5602))),"Missing Information", INDEX(Table15[Entire Service Line Classification], MATCH(SUMIFS(Table15[Unique ID],Table15[System-Owned Portion],E5602,Table15[If Material Anything Other than "Lead" in Column E,Was Material Ever Previously Lead?],G5602,Table15[Customer-Owned Portion],O5602),Table15[Unique ID],0),0)))</f>
        <v>Non-lead</v>
      </c>
      <c r="X5602"/>
    </row>
    <row r="5603" spans="2:24" ht="30" x14ac:dyDescent="0.25">
      <c r="B5603" s="145" t="s">
        <v>5896</v>
      </c>
      <c r="C5603" s="31" t="s">
        <v>13498</v>
      </c>
      <c r="D5603" s="31"/>
      <c r="E5603" s="43" t="s">
        <v>52</v>
      </c>
      <c r="F5603" s="42" t="s">
        <v>34</v>
      </c>
      <c r="G5603" s="83" t="s">
        <v>34</v>
      </c>
      <c r="H5603" s="168">
        <v>33451</v>
      </c>
      <c r="I5603" s="31"/>
      <c r="J5603" s="83" t="s">
        <v>188</v>
      </c>
      <c r="K5603" s="31" t="s">
        <v>34</v>
      </c>
      <c r="L5603" s="31"/>
      <c r="M5603" s="168"/>
      <c r="N5603" s="147"/>
      <c r="O5603" s="105" t="s">
        <v>52</v>
      </c>
      <c r="P5603" s="171">
        <v>33451</v>
      </c>
      <c r="Q5603" s="31"/>
      <c r="R5603" s="83" t="s">
        <v>188</v>
      </c>
      <c r="S5603" s="31" t="s">
        <v>34</v>
      </c>
      <c r="T5603" s="31"/>
      <c r="U5603" s="168"/>
      <c r="V5603" s="149"/>
      <c r="W5603" s="140" t="str" cm="1">
        <f t="array" ref="W5603">IF(SUM(LEN(B5603:V5603))=0,"",IF(OR(OR(ISBLANK(F5603),SUM(LEN(C5603),LEN(D5603))=0),AND(NOT(E5603="Unknown"),ISBLANK(J5603)),AND(NOT(O5603="Unknown"),ISBLANK(R5603))),"Missing Information", INDEX(Table15[Entire Service Line Classification], MATCH(SUMIFS(Table15[Unique ID],Table15[System-Owned Portion],E5603,Table15[If Material Anything Other than "Lead" in Column E,Was Material Ever Previously Lead?],G5603,Table15[Customer-Owned Portion],O5603),Table15[Unique ID],0),0)))</f>
        <v>Non-lead</v>
      </c>
      <c r="X5603"/>
    </row>
    <row r="5604" spans="2:24" ht="30" x14ac:dyDescent="0.25">
      <c r="B5604" s="145" t="s">
        <v>6276</v>
      </c>
      <c r="C5604" s="31" t="s">
        <v>13880</v>
      </c>
      <c r="D5604" s="31"/>
      <c r="E5604" s="43" t="s">
        <v>52</v>
      </c>
      <c r="F5604" s="42" t="s">
        <v>34</v>
      </c>
      <c r="G5604" s="83" t="s">
        <v>34</v>
      </c>
      <c r="H5604" s="168">
        <v>33451</v>
      </c>
      <c r="I5604" s="31"/>
      <c r="J5604" s="83" t="s">
        <v>188</v>
      </c>
      <c r="K5604" s="31" t="s">
        <v>34</v>
      </c>
      <c r="L5604" s="31"/>
      <c r="M5604" s="168"/>
      <c r="N5604" s="147"/>
      <c r="O5604" s="105" t="s">
        <v>52</v>
      </c>
      <c r="P5604" s="171">
        <v>33451</v>
      </c>
      <c r="Q5604" s="31"/>
      <c r="R5604" s="83" t="s">
        <v>188</v>
      </c>
      <c r="S5604" s="31" t="s">
        <v>34</v>
      </c>
      <c r="T5604" s="31"/>
      <c r="U5604" s="168"/>
      <c r="V5604" s="149"/>
      <c r="W5604" s="140" t="str" cm="1">
        <f t="array" ref="W5604">IF(SUM(LEN(B5604:V5604))=0,"",IF(OR(OR(ISBLANK(F5604),SUM(LEN(C5604),LEN(D5604))=0),AND(NOT(E5604="Unknown"),ISBLANK(J5604)),AND(NOT(O5604="Unknown"),ISBLANK(R5604))),"Missing Information", INDEX(Table15[Entire Service Line Classification], MATCH(SUMIFS(Table15[Unique ID],Table15[System-Owned Portion],E5604,Table15[If Material Anything Other than "Lead" in Column E,Was Material Ever Previously Lead?],G5604,Table15[Customer-Owned Portion],O5604),Table15[Unique ID],0),0)))</f>
        <v>Non-lead</v>
      </c>
      <c r="X5604"/>
    </row>
    <row r="5605" spans="2:24" ht="30" x14ac:dyDescent="0.25">
      <c r="B5605" s="145" t="s">
        <v>6372</v>
      </c>
      <c r="C5605" s="31" t="s">
        <v>13976</v>
      </c>
      <c r="D5605" s="31"/>
      <c r="E5605" s="43" t="s">
        <v>52</v>
      </c>
      <c r="F5605" s="42" t="s">
        <v>34</v>
      </c>
      <c r="G5605" s="83" t="s">
        <v>34</v>
      </c>
      <c r="H5605" s="168">
        <v>33451</v>
      </c>
      <c r="I5605" s="31"/>
      <c r="J5605" s="83" t="s">
        <v>188</v>
      </c>
      <c r="K5605" s="31" t="s">
        <v>34</v>
      </c>
      <c r="L5605" s="31"/>
      <c r="M5605" s="168"/>
      <c r="N5605" s="147"/>
      <c r="O5605" s="105" t="s">
        <v>52</v>
      </c>
      <c r="P5605" s="171">
        <v>33451</v>
      </c>
      <c r="Q5605" s="31"/>
      <c r="R5605" s="83" t="s">
        <v>188</v>
      </c>
      <c r="S5605" s="31" t="s">
        <v>34</v>
      </c>
      <c r="T5605" s="31"/>
      <c r="U5605" s="168"/>
      <c r="V5605" s="149"/>
      <c r="W5605" s="140" t="str" cm="1">
        <f t="array" ref="W5605">IF(SUM(LEN(B5605:V5605))=0,"",IF(OR(OR(ISBLANK(F5605),SUM(LEN(C5605),LEN(D5605))=0),AND(NOT(E5605="Unknown"),ISBLANK(J5605)),AND(NOT(O5605="Unknown"),ISBLANK(R5605))),"Missing Information", INDEX(Table15[Entire Service Line Classification], MATCH(SUMIFS(Table15[Unique ID],Table15[System-Owned Portion],E5605,Table15[If Material Anything Other than "Lead" in Column E,Was Material Ever Previously Lead?],G5605,Table15[Customer-Owned Portion],O5605),Table15[Unique ID],0),0)))</f>
        <v>Non-lead</v>
      </c>
      <c r="X5605"/>
    </row>
    <row r="5606" spans="2:24" ht="30" x14ac:dyDescent="0.25">
      <c r="B5606" s="145" t="s">
        <v>2962</v>
      </c>
      <c r="C5606" s="31" t="s">
        <v>10394</v>
      </c>
      <c r="D5606" s="31"/>
      <c r="E5606" s="43" t="s">
        <v>52</v>
      </c>
      <c r="F5606" s="42" t="s">
        <v>34</v>
      </c>
      <c r="G5606" s="83" t="s">
        <v>34</v>
      </c>
      <c r="H5606" s="168">
        <v>33437</v>
      </c>
      <c r="I5606" s="31"/>
      <c r="J5606" s="83" t="s">
        <v>188</v>
      </c>
      <c r="K5606" s="31" t="s">
        <v>34</v>
      </c>
      <c r="L5606" s="31"/>
      <c r="M5606" s="168"/>
      <c r="N5606" s="147"/>
      <c r="O5606" s="105" t="s">
        <v>52</v>
      </c>
      <c r="P5606" s="171">
        <v>33437</v>
      </c>
      <c r="Q5606" s="31"/>
      <c r="R5606" s="83" t="s">
        <v>188</v>
      </c>
      <c r="S5606" s="31" t="s">
        <v>34</v>
      </c>
      <c r="T5606" s="31"/>
      <c r="U5606" s="168"/>
      <c r="V5606" s="149"/>
      <c r="W5606" s="140" t="str" cm="1">
        <f t="array" ref="W5606">IF(SUM(LEN(B5606:V5606))=0,"",IF(OR(OR(ISBLANK(F5606),SUM(LEN(C5606),LEN(D5606))=0),AND(NOT(E5606="Unknown"),ISBLANK(J5606)),AND(NOT(O5606="Unknown"),ISBLANK(R5606))),"Missing Information", INDEX(Table15[Entire Service Line Classification], MATCH(SUMIFS(Table15[Unique ID],Table15[System-Owned Portion],E5606,Table15[If Material Anything Other than "Lead" in Column E,Was Material Ever Previously Lead?],G5606,Table15[Customer-Owned Portion],O5606),Table15[Unique ID],0),0)))</f>
        <v>Non-lead</v>
      </c>
      <c r="X5606"/>
    </row>
    <row r="5607" spans="2:24" ht="30" x14ac:dyDescent="0.25">
      <c r="B5607" s="145" t="s">
        <v>390</v>
      </c>
      <c r="C5607" s="31" t="s">
        <v>7805</v>
      </c>
      <c r="D5607" s="31"/>
      <c r="E5607" s="43" t="s">
        <v>52</v>
      </c>
      <c r="F5607" s="42" t="s">
        <v>34</v>
      </c>
      <c r="G5607" s="83" t="s">
        <v>34</v>
      </c>
      <c r="H5607" s="168">
        <v>33420</v>
      </c>
      <c r="I5607" s="31"/>
      <c r="J5607" s="83" t="s">
        <v>188</v>
      </c>
      <c r="K5607" s="31" t="s">
        <v>34</v>
      </c>
      <c r="L5607" s="31"/>
      <c r="M5607" s="168"/>
      <c r="N5607" s="147"/>
      <c r="O5607" s="105" t="s">
        <v>52</v>
      </c>
      <c r="P5607" s="171">
        <v>33420</v>
      </c>
      <c r="Q5607" s="31"/>
      <c r="R5607" s="83" t="s">
        <v>188</v>
      </c>
      <c r="S5607" s="31" t="s">
        <v>34</v>
      </c>
      <c r="T5607" s="31"/>
      <c r="U5607" s="168"/>
      <c r="V5607" s="149"/>
      <c r="W5607" s="140" t="str" cm="1">
        <f t="array" ref="W5607">IF(SUM(LEN(B5607:V5607))=0,"",IF(OR(OR(ISBLANK(F5607),SUM(LEN(C5607),LEN(D5607))=0),AND(NOT(E5607="Unknown"),ISBLANK(J5607)),AND(NOT(O5607="Unknown"),ISBLANK(R5607))),"Missing Information", INDEX(Table15[Entire Service Line Classification], MATCH(SUMIFS(Table15[Unique ID],Table15[System-Owned Portion],E5607,Table15[If Material Anything Other than "Lead" in Column E,Was Material Ever Previously Lead?],G5607,Table15[Customer-Owned Portion],O5607),Table15[Unique ID],0),0)))</f>
        <v>Non-lead</v>
      </c>
      <c r="X5607"/>
    </row>
    <row r="5608" spans="2:24" ht="30" x14ac:dyDescent="0.25">
      <c r="B5608" s="145" t="s">
        <v>961</v>
      </c>
      <c r="C5608" s="31" t="s">
        <v>8374</v>
      </c>
      <c r="D5608" s="31"/>
      <c r="E5608" s="43" t="s">
        <v>52</v>
      </c>
      <c r="F5608" s="42" t="s">
        <v>34</v>
      </c>
      <c r="G5608" s="83" t="s">
        <v>34</v>
      </c>
      <c r="H5608" s="168">
        <v>33420</v>
      </c>
      <c r="I5608" s="31"/>
      <c r="J5608" s="83" t="s">
        <v>188</v>
      </c>
      <c r="K5608" s="31" t="s">
        <v>34</v>
      </c>
      <c r="L5608" s="31"/>
      <c r="M5608" s="168"/>
      <c r="N5608" s="147"/>
      <c r="O5608" s="105" t="s">
        <v>52</v>
      </c>
      <c r="P5608" s="171">
        <v>33420</v>
      </c>
      <c r="Q5608" s="31"/>
      <c r="R5608" s="83" t="s">
        <v>188</v>
      </c>
      <c r="S5608" s="31" t="s">
        <v>34</v>
      </c>
      <c r="T5608" s="31"/>
      <c r="U5608" s="168"/>
      <c r="V5608" s="149"/>
      <c r="W5608" s="140" t="str" cm="1">
        <f t="array" ref="W5608">IF(SUM(LEN(B5608:V5608))=0,"",IF(OR(OR(ISBLANK(F5608),SUM(LEN(C5608),LEN(D5608))=0),AND(NOT(E5608="Unknown"),ISBLANK(J5608)),AND(NOT(O5608="Unknown"),ISBLANK(R5608))),"Missing Information", INDEX(Table15[Entire Service Line Classification], MATCH(SUMIFS(Table15[Unique ID],Table15[System-Owned Portion],E5608,Table15[If Material Anything Other than "Lead" in Column E,Was Material Ever Previously Lead?],G5608,Table15[Customer-Owned Portion],O5608),Table15[Unique ID],0),0)))</f>
        <v>Non-lead</v>
      </c>
      <c r="X5608"/>
    </row>
    <row r="5609" spans="2:24" ht="30" x14ac:dyDescent="0.25">
      <c r="B5609" s="145" t="s">
        <v>1092</v>
      </c>
      <c r="C5609" s="31" t="s">
        <v>8505</v>
      </c>
      <c r="D5609" s="31"/>
      <c r="E5609" s="43" t="s">
        <v>52</v>
      </c>
      <c r="F5609" s="42" t="s">
        <v>34</v>
      </c>
      <c r="G5609" s="83" t="s">
        <v>34</v>
      </c>
      <c r="H5609" s="168">
        <v>33420</v>
      </c>
      <c r="I5609" s="31"/>
      <c r="J5609" s="83" t="s">
        <v>188</v>
      </c>
      <c r="K5609" s="31" t="s">
        <v>34</v>
      </c>
      <c r="L5609" s="31"/>
      <c r="M5609" s="168"/>
      <c r="N5609" s="147"/>
      <c r="O5609" s="105" t="s">
        <v>52</v>
      </c>
      <c r="P5609" s="171">
        <v>33420</v>
      </c>
      <c r="Q5609" s="31"/>
      <c r="R5609" s="83" t="s">
        <v>188</v>
      </c>
      <c r="S5609" s="31" t="s">
        <v>34</v>
      </c>
      <c r="T5609" s="31"/>
      <c r="U5609" s="168"/>
      <c r="V5609" s="149"/>
      <c r="W5609" s="140" t="str" cm="1">
        <f t="array" ref="W5609">IF(SUM(LEN(B5609:V5609))=0,"",IF(OR(OR(ISBLANK(F5609),SUM(LEN(C5609),LEN(D5609))=0),AND(NOT(E5609="Unknown"),ISBLANK(J5609)),AND(NOT(O5609="Unknown"),ISBLANK(R5609))),"Missing Information", INDEX(Table15[Entire Service Line Classification], MATCH(SUMIFS(Table15[Unique ID],Table15[System-Owned Portion],E5609,Table15[If Material Anything Other than "Lead" in Column E,Was Material Ever Previously Lead?],G5609,Table15[Customer-Owned Portion],O5609),Table15[Unique ID],0),0)))</f>
        <v>Non-lead</v>
      </c>
      <c r="X5609"/>
    </row>
    <row r="5610" spans="2:24" ht="30" x14ac:dyDescent="0.25">
      <c r="B5610" s="145" t="s">
        <v>1667</v>
      </c>
      <c r="C5610" s="31" t="s">
        <v>9089</v>
      </c>
      <c r="D5610" s="31"/>
      <c r="E5610" s="43" t="s">
        <v>52</v>
      </c>
      <c r="F5610" s="42" t="s">
        <v>34</v>
      </c>
      <c r="G5610" s="83" t="s">
        <v>34</v>
      </c>
      <c r="H5610" s="168">
        <v>33420</v>
      </c>
      <c r="I5610" s="31"/>
      <c r="J5610" s="83" t="s">
        <v>188</v>
      </c>
      <c r="K5610" s="31" t="s">
        <v>34</v>
      </c>
      <c r="L5610" s="31"/>
      <c r="M5610" s="168"/>
      <c r="N5610" s="147"/>
      <c r="O5610" s="105" t="s">
        <v>52</v>
      </c>
      <c r="P5610" s="171">
        <v>33420</v>
      </c>
      <c r="Q5610" s="31"/>
      <c r="R5610" s="83" t="s">
        <v>188</v>
      </c>
      <c r="S5610" s="31" t="s">
        <v>34</v>
      </c>
      <c r="T5610" s="31"/>
      <c r="U5610" s="168"/>
      <c r="V5610" s="149"/>
      <c r="W5610" s="140" t="str" cm="1">
        <f t="array" ref="W5610">IF(SUM(LEN(B5610:V5610))=0,"",IF(OR(OR(ISBLANK(F5610),SUM(LEN(C5610),LEN(D5610))=0),AND(NOT(E5610="Unknown"),ISBLANK(J5610)),AND(NOT(O5610="Unknown"),ISBLANK(R5610))),"Missing Information", INDEX(Table15[Entire Service Line Classification], MATCH(SUMIFS(Table15[Unique ID],Table15[System-Owned Portion],E5610,Table15[If Material Anything Other than "Lead" in Column E,Was Material Ever Previously Lead?],G5610,Table15[Customer-Owned Portion],O5610),Table15[Unique ID],0),0)))</f>
        <v>Non-lead</v>
      </c>
      <c r="X5610"/>
    </row>
    <row r="5611" spans="2:24" ht="30" x14ac:dyDescent="0.25">
      <c r="B5611" s="145" t="s">
        <v>1700</v>
      </c>
      <c r="C5611" s="31" t="s">
        <v>9124</v>
      </c>
      <c r="D5611" s="31"/>
      <c r="E5611" s="43" t="s">
        <v>52</v>
      </c>
      <c r="F5611" s="42" t="s">
        <v>34</v>
      </c>
      <c r="G5611" s="83" t="s">
        <v>34</v>
      </c>
      <c r="H5611" s="168">
        <v>33420</v>
      </c>
      <c r="I5611" s="31"/>
      <c r="J5611" s="83" t="s">
        <v>188</v>
      </c>
      <c r="K5611" s="31" t="s">
        <v>34</v>
      </c>
      <c r="L5611" s="31"/>
      <c r="M5611" s="168"/>
      <c r="N5611" s="147"/>
      <c r="O5611" s="105" t="s">
        <v>52</v>
      </c>
      <c r="P5611" s="171">
        <v>33420</v>
      </c>
      <c r="Q5611" s="31"/>
      <c r="R5611" s="83" t="s">
        <v>188</v>
      </c>
      <c r="S5611" s="31" t="s">
        <v>34</v>
      </c>
      <c r="T5611" s="31"/>
      <c r="U5611" s="168"/>
      <c r="V5611" s="149"/>
      <c r="W5611" s="140" t="str" cm="1">
        <f t="array" ref="W5611">IF(SUM(LEN(B5611:V5611))=0,"",IF(OR(OR(ISBLANK(F5611),SUM(LEN(C5611),LEN(D5611))=0),AND(NOT(E5611="Unknown"),ISBLANK(J5611)),AND(NOT(O5611="Unknown"),ISBLANK(R5611))),"Missing Information", INDEX(Table15[Entire Service Line Classification], MATCH(SUMIFS(Table15[Unique ID],Table15[System-Owned Portion],E5611,Table15[If Material Anything Other than "Lead" in Column E,Was Material Ever Previously Lead?],G5611,Table15[Customer-Owned Portion],O5611),Table15[Unique ID],0),0)))</f>
        <v>Non-lead</v>
      </c>
      <c r="X5611"/>
    </row>
    <row r="5612" spans="2:24" ht="30" x14ac:dyDescent="0.25">
      <c r="B5612" s="145" t="s">
        <v>2753</v>
      </c>
      <c r="C5612" s="31" t="s">
        <v>10184</v>
      </c>
      <c r="D5612" s="31"/>
      <c r="E5612" s="43" t="s">
        <v>52</v>
      </c>
      <c r="F5612" s="42" t="s">
        <v>34</v>
      </c>
      <c r="G5612" s="83" t="s">
        <v>34</v>
      </c>
      <c r="H5612" s="168">
        <v>33420</v>
      </c>
      <c r="I5612" s="31"/>
      <c r="J5612" s="83" t="s">
        <v>188</v>
      </c>
      <c r="K5612" s="31" t="s">
        <v>34</v>
      </c>
      <c r="L5612" s="31"/>
      <c r="M5612" s="168"/>
      <c r="N5612" s="147"/>
      <c r="O5612" s="105" t="s">
        <v>52</v>
      </c>
      <c r="P5612" s="171">
        <v>33420</v>
      </c>
      <c r="Q5612" s="31"/>
      <c r="R5612" s="83" t="s">
        <v>188</v>
      </c>
      <c r="S5612" s="31" t="s">
        <v>34</v>
      </c>
      <c r="T5612" s="31"/>
      <c r="U5612" s="168"/>
      <c r="V5612" s="149"/>
      <c r="W5612" s="140" t="str" cm="1">
        <f t="array" ref="W5612">IF(SUM(LEN(B5612:V5612))=0,"",IF(OR(OR(ISBLANK(F5612),SUM(LEN(C5612),LEN(D5612))=0),AND(NOT(E5612="Unknown"),ISBLANK(J5612)),AND(NOT(O5612="Unknown"),ISBLANK(R5612))),"Missing Information", INDEX(Table15[Entire Service Line Classification], MATCH(SUMIFS(Table15[Unique ID],Table15[System-Owned Portion],E5612,Table15[If Material Anything Other than "Lead" in Column E,Was Material Ever Previously Lead?],G5612,Table15[Customer-Owned Portion],O5612),Table15[Unique ID],0),0)))</f>
        <v>Non-lead</v>
      </c>
      <c r="X5612"/>
    </row>
    <row r="5613" spans="2:24" ht="30" x14ac:dyDescent="0.25">
      <c r="B5613" s="145" t="s">
        <v>2756</v>
      </c>
      <c r="C5613" s="31" t="s">
        <v>10187</v>
      </c>
      <c r="D5613" s="31"/>
      <c r="E5613" s="43" t="s">
        <v>52</v>
      </c>
      <c r="F5613" s="42" t="s">
        <v>34</v>
      </c>
      <c r="G5613" s="83" t="s">
        <v>34</v>
      </c>
      <c r="H5613" s="168">
        <v>33420</v>
      </c>
      <c r="I5613" s="31"/>
      <c r="J5613" s="83" t="s">
        <v>188</v>
      </c>
      <c r="K5613" s="31" t="s">
        <v>34</v>
      </c>
      <c r="L5613" s="31"/>
      <c r="M5613" s="168"/>
      <c r="N5613" s="147"/>
      <c r="O5613" s="105" t="s">
        <v>52</v>
      </c>
      <c r="P5613" s="171">
        <v>33420</v>
      </c>
      <c r="Q5613" s="31"/>
      <c r="R5613" s="83" t="s">
        <v>188</v>
      </c>
      <c r="S5613" s="31" t="s">
        <v>34</v>
      </c>
      <c r="T5613" s="31"/>
      <c r="U5613" s="168"/>
      <c r="V5613" s="149"/>
      <c r="W5613" s="140" t="str" cm="1">
        <f t="array" ref="W5613">IF(SUM(LEN(B5613:V5613))=0,"",IF(OR(OR(ISBLANK(F5613),SUM(LEN(C5613),LEN(D5613))=0),AND(NOT(E5613="Unknown"),ISBLANK(J5613)),AND(NOT(O5613="Unknown"),ISBLANK(R5613))),"Missing Information", INDEX(Table15[Entire Service Line Classification], MATCH(SUMIFS(Table15[Unique ID],Table15[System-Owned Portion],E5613,Table15[If Material Anything Other than "Lead" in Column E,Was Material Ever Previously Lead?],G5613,Table15[Customer-Owned Portion],O5613),Table15[Unique ID],0),0)))</f>
        <v>Non-lead</v>
      </c>
      <c r="X5613"/>
    </row>
    <row r="5614" spans="2:24" ht="30" x14ac:dyDescent="0.25">
      <c r="B5614" s="145" t="s">
        <v>2910</v>
      </c>
      <c r="C5614" s="31" t="s">
        <v>10342</v>
      </c>
      <c r="D5614" s="31"/>
      <c r="E5614" s="43" t="s">
        <v>52</v>
      </c>
      <c r="F5614" s="42" t="s">
        <v>34</v>
      </c>
      <c r="G5614" s="83" t="s">
        <v>34</v>
      </c>
      <c r="H5614" s="168">
        <v>33420</v>
      </c>
      <c r="I5614" s="31"/>
      <c r="J5614" s="83" t="s">
        <v>188</v>
      </c>
      <c r="K5614" s="31" t="s">
        <v>34</v>
      </c>
      <c r="L5614" s="31"/>
      <c r="M5614" s="168"/>
      <c r="N5614" s="147"/>
      <c r="O5614" s="105" t="s">
        <v>52</v>
      </c>
      <c r="P5614" s="171">
        <v>33420</v>
      </c>
      <c r="Q5614" s="31"/>
      <c r="R5614" s="83" t="s">
        <v>188</v>
      </c>
      <c r="S5614" s="31" t="s">
        <v>34</v>
      </c>
      <c r="T5614" s="31"/>
      <c r="U5614" s="168"/>
      <c r="V5614" s="149"/>
      <c r="W5614" s="140" t="str" cm="1">
        <f t="array" ref="W5614">IF(SUM(LEN(B5614:V5614))=0,"",IF(OR(OR(ISBLANK(F5614),SUM(LEN(C5614),LEN(D5614))=0),AND(NOT(E5614="Unknown"),ISBLANK(J5614)),AND(NOT(O5614="Unknown"),ISBLANK(R5614))),"Missing Information", INDEX(Table15[Entire Service Line Classification], MATCH(SUMIFS(Table15[Unique ID],Table15[System-Owned Portion],E5614,Table15[If Material Anything Other than "Lead" in Column E,Was Material Ever Previously Lead?],G5614,Table15[Customer-Owned Portion],O5614),Table15[Unique ID],0),0)))</f>
        <v>Non-lead</v>
      </c>
      <c r="X5614"/>
    </row>
    <row r="5615" spans="2:24" ht="30" x14ac:dyDescent="0.25">
      <c r="B5615" s="145" t="s">
        <v>3011</v>
      </c>
      <c r="C5615" s="31" t="s">
        <v>10443</v>
      </c>
      <c r="D5615" s="31"/>
      <c r="E5615" s="43" t="s">
        <v>52</v>
      </c>
      <c r="F5615" s="42" t="s">
        <v>34</v>
      </c>
      <c r="G5615" s="83" t="s">
        <v>34</v>
      </c>
      <c r="H5615" s="168">
        <v>33420</v>
      </c>
      <c r="I5615" s="31"/>
      <c r="J5615" s="83" t="s">
        <v>188</v>
      </c>
      <c r="K5615" s="31" t="s">
        <v>34</v>
      </c>
      <c r="L5615" s="31"/>
      <c r="M5615" s="168"/>
      <c r="N5615" s="147"/>
      <c r="O5615" s="105" t="s">
        <v>52</v>
      </c>
      <c r="P5615" s="171">
        <v>33420</v>
      </c>
      <c r="Q5615" s="31"/>
      <c r="R5615" s="83" t="s">
        <v>188</v>
      </c>
      <c r="S5615" s="31" t="s">
        <v>34</v>
      </c>
      <c r="T5615" s="31"/>
      <c r="U5615" s="168"/>
      <c r="V5615" s="149"/>
      <c r="W5615" s="140" t="str" cm="1">
        <f t="array" ref="W5615">IF(SUM(LEN(B5615:V5615))=0,"",IF(OR(OR(ISBLANK(F5615),SUM(LEN(C5615),LEN(D5615))=0),AND(NOT(E5615="Unknown"),ISBLANK(J5615)),AND(NOT(O5615="Unknown"),ISBLANK(R5615))),"Missing Information", INDEX(Table15[Entire Service Line Classification], MATCH(SUMIFS(Table15[Unique ID],Table15[System-Owned Portion],E5615,Table15[If Material Anything Other than "Lead" in Column E,Was Material Ever Previously Lead?],G5615,Table15[Customer-Owned Portion],O5615),Table15[Unique ID],0),0)))</f>
        <v>Non-lead</v>
      </c>
      <c r="X5615"/>
    </row>
    <row r="5616" spans="2:24" ht="30" x14ac:dyDescent="0.25">
      <c r="B5616" s="145" t="s">
        <v>4258</v>
      </c>
      <c r="C5616" s="31" t="s">
        <v>11851</v>
      </c>
      <c r="D5616" s="31"/>
      <c r="E5616" s="43" t="s">
        <v>52</v>
      </c>
      <c r="F5616" s="42" t="s">
        <v>34</v>
      </c>
      <c r="G5616" s="83" t="s">
        <v>34</v>
      </c>
      <c r="H5616" s="168">
        <v>33420</v>
      </c>
      <c r="I5616" s="31"/>
      <c r="J5616" s="83" t="s">
        <v>188</v>
      </c>
      <c r="K5616" s="31" t="s">
        <v>34</v>
      </c>
      <c r="L5616" s="31"/>
      <c r="M5616" s="168"/>
      <c r="N5616" s="147"/>
      <c r="O5616" s="105" t="s">
        <v>52</v>
      </c>
      <c r="P5616" s="171">
        <v>33420</v>
      </c>
      <c r="Q5616" s="31"/>
      <c r="R5616" s="83" t="s">
        <v>188</v>
      </c>
      <c r="S5616" s="31" t="s">
        <v>34</v>
      </c>
      <c r="T5616" s="31"/>
      <c r="U5616" s="168"/>
      <c r="V5616" s="149"/>
      <c r="W5616" s="140" t="str" cm="1">
        <f t="array" ref="W5616">IF(SUM(LEN(B5616:V5616))=0,"",IF(OR(OR(ISBLANK(F5616),SUM(LEN(C5616),LEN(D5616))=0),AND(NOT(E5616="Unknown"),ISBLANK(J5616)),AND(NOT(O5616="Unknown"),ISBLANK(R5616))),"Missing Information", INDEX(Table15[Entire Service Line Classification], MATCH(SUMIFS(Table15[Unique ID],Table15[System-Owned Portion],E5616,Table15[If Material Anything Other than "Lead" in Column E,Was Material Ever Previously Lead?],G5616,Table15[Customer-Owned Portion],O5616),Table15[Unique ID],0),0)))</f>
        <v>Non-lead</v>
      </c>
      <c r="X5616"/>
    </row>
    <row r="5617" spans="2:24" ht="30" x14ac:dyDescent="0.25">
      <c r="B5617" s="145" t="s">
        <v>4412</v>
      </c>
      <c r="C5617" s="31" t="s">
        <v>12005</v>
      </c>
      <c r="D5617" s="31"/>
      <c r="E5617" s="43" t="s">
        <v>52</v>
      </c>
      <c r="F5617" s="42" t="s">
        <v>34</v>
      </c>
      <c r="G5617" s="83" t="s">
        <v>34</v>
      </c>
      <c r="H5617" s="168">
        <v>33420</v>
      </c>
      <c r="I5617" s="31"/>
      <c r="J5617" s="83" t="s">
        <v>188</v>
      </c>
      <c r="K5617" s="31" t="s">
        <v>34</v>
      </c>
      <c r="L5617" s="31"/>
      <c r="M5617" s="168"/>
      <c r="N5617" s="147"/>
      <c r="O5617" s="105" t="s">
        <v>52</v>
      </c>
      <c r="P5617" s="171">
        <v>33420</v>
      </c>
      <c r="Q5617" s="31"/>
      <c r="R5617" s="83" t="s">
        <v>188</v>
      </c>
      <c r="S5617" s="31" t="s">
        <v>34</v>
      </c>
      <c r="T5617" s="31"/>
      <c r="U5617" s="168"/>
      <c r="V5617" s="149"/>
      <c r="W5617" s="140" t="str" cm="1">
        <f t="array" ref="W5617">IF(SUM(LEN(B5617:V5617))=0,"",IF(OR(OR(ISBLANK(F5617),SUM(LEN(C5617),LEN(D5617))=0),AND(NOT(E5617="Unknown"),ISBLANK(J5617)),AND(NOT(O5617="Unknown"),ISBLANK(R5617))),"Missing Information", INDEX(Table15[Entire Service Line Classification], MATCH(SUMIFS(Table15[Unique ID],Table15[System-Owned Portion],E5617,Table15[If Material Anything Other than "Lead" in Column E,Was Material Ever Previously Lead?],G5617,Table15[Customer-Owned Portion],O5617),Table15[Unique ID],0),0)))</f>
        <v>Non-lead</v>
      </c>
      <c r="X5617"/>
    </row>
    <row r="5618" spans="2:24" ht="30" x14ac:dyDescent="0.25">
      <c r="B5618" s="145" t="s">
        <v>6551</v>
      </c>
      <c r="C5618" s="31" t="s">
        <v>14155</v>
      </c>
      <c r="D5618" s="31"/>
      <c r="E5618" s="43" t="s">
        <v>52</v>
      </c>
      <c r="F5618" s="42" t="s">
        <v>34</v>
      </c>
      <c r="G5618" s="83" t="s">
        <v>34</v>
      </c>
      <c r="H5618" s="168">
        <v>33420</v>
      </c>
      <c r="I5618" s="31"/>
      <c r="J5618" s="83" t="s">
        <v>188</v>
      </c>
      <c r="K5618" s="31" t="s">
        <v>34</v>
      </c>
      <c r="L5618" s="31"/>
      <c r="M5618" s="168"/>
      <c r="N5618" s="147"/>
      <c r="O5618" s="105" t="s">
        <v>52</v>
      </c>
      <c r="P5618" s="171">
        <v>33420</v>
      </c>
      <c r="Q5618" s="31"/>
      <c r="R5618" s="83" t="s">
        <v>188</v>
      </c>
      <c r="S5618" s="31" t="s">
        <v>34</v>
      </c>
      <c r="T5618" s="31"/>
      <c r="U5618" s="168"/>
      <c r="V5618" s="149"/>
      <c r="W5618" s="140" t="str" cm="1">
        <f t="array" ref="W5618">IF(SUM(LEN(B5618:V5618))=0,"",IF(OR(OR(ISBLANK(F5618),SUM(LEN(C5618),LEN(D5618))=0),AND(NOT(E5618="Unknown"),ISBLANK(J5618)),AND(NOT(O5618="Unknown"),ISBLANK(R5618))),"Missing Information", INDEX(Table15[Entire Service Line Classification], MATCH(SUMIFS(Table15[Unique ID],Table15[System-Owned Portion],E5618,Table15[If Material Anything Other than "Lead" in Column E,Was Material Ever Previously Lead?],G5618,Table15[Customer-Owned Portion],O5618),Table15[Unique ID],0),0)))</f>
        <v>Non-lead</v>
      </c>
      <c r="X5618"/>
    </row>
    <row r="5619" spans="2:24" ht="30" x14ac:dyDescent="0.25">
      <c r="B5619" s="145" t="s">
        <v>7230</v>
      </c>
      <c r="C5619" s="31" t="s">
        <v>14854</v>
      </c>
      <c r="D5619" s="31"/>
      <c r="E5619" s="43" t="s">
        <v>52</v>
      </c>
      <c r="F5619" s="42" t="s">
        <v>34</v>
      </c>
      <c r="G5619" s="83" t="s">
        <v>34</v>
      </c>
      <c r="H5619" s="168">
        <v>33396</v>
      </c>
      <c r="I5619" s="31"/>
      <c r="J5619" s="83" t="s">
        <v>188</v>
      </c>
      <c r="K5619" s="31" t="s">
        <v>34</v>
      </c>
      <c r="L5619" s="31"/>
      <c r="M5619" s="168"/>
      <c r="N5619" s="147"/>
      <c r="O5619" s="105" t="s">
        <v>52</v>
      </c>
      <c r="P5619" s="171">
        <v>33396</v>
      </c>
      <c r="Q5619" s="31"/>
      <c r="R5619" s="83" t="s">
        <v>188</v>
      </c>
      <c r="S5619" s="31" t="s">
        <v>34</v>
      </c>
      <c r="T5619" s="31"/>
      <c r="U5619" s="168"/>
      <c r="V5619" s="149"/>
      <c r="W5619" s="140" t="str" cm="1">
        <f t="array" ref="W5619">IF(SUM(LEN(B5619:V5619))=0,"",IF(OR(OR(ISBLANK(F5619),SUM(LEN(C5619),LEN(D5619))=0),AND(NOT(E5619="Unknown"),ISBLANK(J5619)),AND(NOT(O5619="Unknown"),ISBLANK(R5619))),"Missing Information", INDEX(Table15[Entire Service Line Classification], MATCH(SUMIFS(Table15[Unique ID],Table15[System-Owned Portion],E5619,Table15[If Material Anything Other than "Lead" in Column E,Was Material Ever Previously Lead?],G5619,Table15[Customer-Owned Portion],O5619),Table15[Unique ID],0),0)))</f>
        <v>Non-lead</v>
      </c>
      <c r="X5619"/>
    </row>
    <row r="5620" spans="2:24" ht="30" x14ac:dyDescent="0.25">
      <c r="B5620" s="145" t="s">
        <v>922</v>
      </c>
      <c r="C5620" s="31" t="s">
        <v>8335</v>
      </c>
      <c r="D5620" s="31"/>
      <c r="E5620" s="43" t="s">
        <v>52</v>
      </c>
      <c r="F5620" s="42" t="s">
        <v>34</v>
      </c>
      <c r="G5620" s="83" t="s">
        <v>34</v>
      </c>
      <c r="H5620" s="168">
        <v>33390</v>
      </c>
      <c r="I5620" s="31"/>
      <c r="J5620" s="83" t="s">
        <v>188</v>
      </c>
      <c r="K5620" s="31" t="s">
        <v>34</v>
      </c>
      <c r="L5620" s="31"/>
      <c r="M5620" s="168"/>
      <c r="N5620" s="147"/>
      <c r="O5620" s="105" t="s">
        <v>52</v>
      </c>
      <c r="P5620" s="171">
        <v>33390</v>
      </c>
      <c r="Q5620" s="31"/>
      <c r="R5620" s="83" t="s">
        <v>188</v>
      </c>
      <c r="S5620" s="31" t="s">
        <v>34</v>
      </c>
      <c r="T5620" s="31"/>
      <c r="U5620" s="168"/>
      <c r="V5620" s="149"/>
      <c r="W5620" s="140" t="str" cm="1">
        <f t="array" ref="W5620">IF(SUM(LEN(B5620:V5620))=0,"",IF(OR(OR(ISBLANK(F5620),SUM(LEN(C5620),LEN(D5620))=0),AND(NOT(E5620="Unknown"),ISBLANK(J5620)),AND(NOT(O5620="Unknown"),ISBLANK(R5620))),"Missing Information", INDEX(Table15[Entire Service Line Classification], MATCH(SUMIFS(Table15[Unique ID],Table15[System-Owned Portion],E5620,Table15[If Material Anything Other than "Lead" in Column E,Was Material Ever Previously Lead?],G5620,Table15[Customer-Owned Portion],O5620),Table15[Unique ID],0),0)))</f>
        <v>Non-lead</v>
      </c>
      <c r="X5620"/>
    </row>
    <row r="5621" spans="2:24" ht="30" x14ac:dyDescent="0.25">
      <c r="B5621" s="145" t="s">
        <v>1091</v>
      </c>
      <c r="C5621" s="31" t="s">
        <v>8504</v>
      </c>
      <c r="D5621" s="31"/>
      <c r="E5621" s="43" t="s">
        <v>52</v>
      </c>
      <c r="F5621" s="42" t="s">
        <v>34</v>
      </c>
      <c r="G5621" s="83" t="s">
        <v>34</v>
      </c>
      <c r="H5621" s="168">
        <v>33390</v>
      </c>
      <c r="I5621" s="31"/>
      <c r="J5621" s="83" t="s">
        <v>188</v>
      </c>
      <c r="K5621" s="31" t="s">
        <v>34</v>
      </c>
      <c r="L5621" s="31"/>
      <c r="M5621" s="168"/>
      <c r="N5621" s="147"/>
      <c r="O5621" s="105" t="s">
        <v>52</v>
      </c>
      <c r="P5621" s="171">
        <v>33390</v>
      </c>
      <c r="Q5621" s="31"/>
      <c r="R5621" s="83" t="s">
        <v>188</v>
      </c>
      <c r="S5621" s="31" t="s">
        <v>34</v>
      </c>
      <c r="T5621" s="31"/>
      <c r="U5621" s="168"/>
      <c r="V5621" s="149"/>
      <c r="W5621" s="140" t="str" cm="1">
        <f t="array" ref="W5621">IF(SUM(LEN(B5621:V5621))=0,"",IF(OR(OR(ISBLANK(F5621),SUM(LEN(C5621),LEN(D5621))=0),AND(NOT(E5621="Unknown"),ISBLANK(J5621)),AND(NOT(O5621="Unknown"),ISBLANK(R5621))),"Missing Information", INDEX(Table15[Entire Service Line Classification], MATCH(SUMIFS(Table15[Unique ID],Table15[System-Owned Portion],E5621,Table15[If Material Anything Other than "Lead" in Column E,Was Material Ever Previously Lead?],G5621,Table15[Customer-Owned Portion],O5621),Table15[Unique ID],0),0)))</f>
        <v>Non-lead</v>
      </c>
      <c r="X5621"/>
    </row>
    <row r="5622" spans="2:24" ht="30" x14ac:dyDescent="0.25">
      <c r="B5622" s="145" t="s">
        <v>1341</v>
      </c>
      <c r="C5622" s="31" t="s">
        <v>8754</v>
      </c>
      <c r="D5622" s="31"/>
      <c r="E5622" s="43" t="s">
        <v>52</v>
      </c>
      <c r="F5622" s="42" t="s">
        <v>34</v>
      </c>
      <c r="G5622" s="83" t="s">
        <v>34</v>
      </c>
      <c r="H5622" s="168">
        <v>33390</v>
      </c>
      <c r="I5622" s="31"/>
      <c r="J5622" s="83" t="s">
        <v>188</v>
      </c>
      <c r="K5622" s="31" t="s">
        <v>34</v>
      </c>
      <c r="L5622" s="31"/>
      <c r="M5622" s="168"/>
      <c r="N5622" s="147"/>
      <c r="O5622" s="105" t="s">
        <v>52</v>
      </c>
      <c r="P5622" s="171">
        <v>33390</v>
      </c>
      <c r="Q5622" s="31"/>
      <c r="R5622" s="83" t="s">
        <v>188</v>
      </c>
      <c r="S5622" s="31" t="s">
        <v>34</v>
      </c>
      <c r="T5622" s="31"/>
      <c r="U5622" s="168"/>
      <c r="V5622" s="149"/>
      <c r="W5622" s="140" t="str" cm="1">
        <f t="array" ref="W5622">IF(SUM(LEN(B5622:V5622))=0,"",IF(OR(OR(ISBLANK(F5622),SUM(LEN(C5622),LEN(D5622))=0),AND(NOT(E5622="Unknown"),ISBLANK(J5622)),AND(NOT(O5622="Unknown"),ISBLANK(R5622))),"Missing Information", INDEX(Table15[Entire Service Line Classification], MATCH(SUMIFS(Table15[Unique ID],Table15[System-Owned Portion],E5622,Table15[If Material Anything Other than "Lead" in Column E,Was Material Ever Previously Lead?],G5622,Table15[Customer-Owned Portion],O5622),Table15[Unique ID],0),0)))</f>
        <v>Non-lead</v>
      </c>
      <c r="X5622"/>
    </row>
    <row r="5623" spans="2:24" ht="30" x14ac:dyDescent="0.25">
      <c r="B5623" s="145" t="s">
        <v>1437</v>
      </c>
      <c r="C5623" s="31" t="s">
        <v>8850</v>
      </c>
      <c r="D5623" s="31"/>
      <c r="E5623" s="43" t="s">
        <v>52</v>
      </c>
      <c r="F5623" s="42" t="s">
        <v>34</v>
      </c>
      <c r="G5623" s="83" t="s">
        <v>34</v>
      </c>
      <c r="H5623" s="168">
        <v>33390</v>
      </c>
      <c r="I5623" s="31"/>
      <c r="J5623" s="83" t="s">
        <v>188</v>
      </c>
      <c r="K5623" s="31" t="s">
        <v>34</v>
      </c>
      <c r="L5623" s="31"/>
      <c r="M5623" s="168"/>
      <c r="N5623" s="147"/>
      <c r="O5623" s="105" t="s">
        <v>52</v>
      </c>
      <c r="P5623" s="171">
        <v>33390</v>
      </c>
      <c r="Q5623" s="31"/>
      <c r="R5623" s="83" t="s">
        <v>188</v>
      </c>
      <c r="S5623" s="31" t="s">
        <v>34</v>
      </c>
      <c r="T5623" s="31"/>
      <c r="U5623" s="168"/>
      <c r="V5623" s="149"/>
      <c r="W5623" s="140" t="str" cm="1">
        <f t="array" ref="W5623">IF(SUM(LEN(B5623:V5623))=0,"",IF(OR(OR(ISBLANK(F5623),SUM(LEN(C5623),LEN(D5623))=0),AND(NOT(E5623="Unknown"),ISBLANK(J5623)),AND(NOT(O5623="Unknown"),ISBLANK(R5623))),"Missing Information", INDEX(Table15[Entire Service Line Classification], MATCH(SUMIFS(Table15[Unique ID],Table15[System-Owned Portion],E5623,Table15[If Material Anything Other than "Lead" in Column E,Was Material Ever Previously Lead?],G5623,Table15[Customer-Owned Portion],O5623),Table15[Unique ID],0),0)))</f>
        <v>Non-lead</v>
      </c>
      <c r="X5623"/>
    </row>
    <row r="5624" spans="2:24" ht="30" x14ac:dyDescent="0.25">
      <c r="B5624" s="145" t="s">
        <v>6349</v>
      </c>
      <c r="C5624" s="31" t="s">
        <v>13953</v>
      </c>
      <c r="D5624" s="31"/>
      <c r="E5624" s="43" t="s">
        <v>52</v>
      </c>
      <c r="F5624" s="42" t="s">
        <v>34</v>
      </c>
      <c r="G5624" s="83" t="s">
        <v>34</v>
      </c>
      <c r="H5624" s="168">
        <v>33390</v>
      </c>
      <c r="I5624" s="31"/>
      <c r="J5624" s="83" t="s">
        <v>188</v>
      </c>
      <c r="K5624" s="31" t="s">
        <v>34</v>
      </c>
      <c r="L5624" s="31"/>
      <c r="M5624" s="168"/>
      <c r="N5624" s="147"/>
      <c r="O5624" s="105" t="s">
        <v>52</v>
      </c>
      <c r="P5624" s="171">
        <v>33390</v>
      </c>
      <c r="Q5624" s="31"/>
      <c r="R5624" s="83" t="s">
        <v>188</v>
      </c>
      <c r="S5624" s="31" t="s">
        <v>34</v>
      </c>
      <c r="T5624" s="31"/>
      <c r="U5624" s="168"/>
      <c r="V5624" s="149"/>
      <c r="W5624" s="140" t="str" cm="1">
        <f t="array" ref="W5624">IF(SUM(LEN(B5624:V5624))=0,"",IF(OR(OR(ISBLANK(F5624),SUM(LEN(C5624),LEN(D5624))=0),AND(NOT(E5624="Unknown"),ISBLANK(J5624)),AND(NOT(O5624="Unknown"),ISBLANK(R5624))),"Missing Information", INDEX(Table15[Entire Service Line Classification], MATCH(SUMIFS(Table15[Unique ID],Table15[System-Owned Portion],E5624,Table15[If Material Anything Other than "Lead" in Column E,Was Material Ever Previously Lead?],G5624,Table15[Customer-Owned Portion],O5624),Table15[Unique ID],0),0)))</f>
        <v>Non-lead</v>
      </c>
      <c r="X5624"/>
    </row>
    <row r="5625" spans="2:24" ht="30" x14ac:dyDescent="0.25">
      <c r="B5625" s="145" t="s">
        <v>6584</v>
      </c>
      <c r="C5625" s="31" t="s">
        <v>14187</v>
      </c>
      <c r="D5625" s="31"/>
      <c r="E5625" s="43" t="s">
        <v>52</v>
      </c>
      <c r="F5625" s="42" t="s">
        <v>34</v>
      </c>
      <c r="G5625" s="83" t="s">
        <v>34</v>
      </c>
      <c r="H5625" s="168">
        <v>33390</v>
      </c>
      <c r="I5625" s="31"/>
      <c r="J5625" s="83" t="s">
        <v>188</v>
      </c>
      <c r="K5625" s="31" t="s">
        <v>34</v>
      </c>
      <c r="L5625" s="31"/>
      <c r="M5625" s="168"/>
      <c r="N5625" s="147"/>
      <c r="O5625" s="105" t="s">
        <v>52</v>
      </c>
      <c r="P5625" s="171">
        <v>33390</v>
      </c>
      <c r="Q5625" s="31"/>
      <c r="R5625" s="83" t="s">
        <v>188</v>
      </c>
      <c r="S5625" s="31" t="s">
        <v>34</v>
      </c>
      <c r="T5625" s="31"/>
      <c r="U5625" s="168"/>
      <c r="V5625" s="149"/>
      <c r="W5625" s="140" t="str" cm="1">
        <f t="array" ref="W5625">IF(SUM(LEN(B5625:V5625))=0,"",IF(OR(OR(ISBLANK(F5625),SUM(LEN(C5625),LEN(D5625))=0),AND(NOT(E5625="Unknown"),ISBLANK(J5625)),AND(NOT(O5625="Unknown"),ISBLANK(R5625))),"Missing Information", INDEX(Table15[Entire Service Line Classification], MATCH(SUMIFS(Table15[Unique ID],Table15[System-Owned Portion],E5625,Table15[If Material Anything Other than "Lead" in Column E,Was Material Ever Previously Lead?],G5625,Table15[Customer-Owned Portion],O5625),Table15[Unique ID],0),0)))</f>
        <v>Non-lead</v>
      </c>
      <c r="X5625"/>
    </row>
    <row r="5626" spans="2:24" ht="30" x14ac:dyDescent="0.25">
      <c r="B5626" s="145" t="s">
        <v>7307</v>
      </c>
      <c r="C5626" s="31" t="s">
        <v>14931</v>
      </c>
      <c r="D5626" s="31"/>
      <c r="E5626" s="43" t="s">
        <v>52</v>
      </c>
      <c r="F5626" s="42" t="s">
        <v>34</v>
      </c>
      <c r="G5626" s="83" t="s">
        <v>34</v>
      </c>
      <c r="H5626" s="168">
        <v>33378</v>
      </c>
      <c r="I5626" s="31"/>
      <c r="J5626" s="83" t="s">
        <v>188</v>
      </c>
      <c r="K5626" s="31" t="s">
        <v>34</v>
      </c>
      <c r="L5626" s="31"/>
      <c r="M5626" s="168"/>
      <c r="N5626" s="147"/>
      <c r="O5626" s="105" t="s">
        <v>52</v>
      </c>
      <c r="P5626" s="171">
        <v>33378</v>
      </c>
      <c r="Q5626" s="31"/>
      <c r="R5626" s="83" t="s">
        <v>188</v>
      </c>
      <c r="S5626" s="31" t="s">
        <v>34</v>
      </c>
      <c r="T5626" s="31"/>
      <c r="U5626" s="168"/>
      <c r="V5626" s="149"/>
      <c r="W5626" s="140" t="str" cm="1">
        <f t="array" ref="W5626">IF(SUM(LEN(B5626:V5626))=0,"",IF(OR(OR(ISBLANK(F5626),SUM(LEN(C5626),LEN(D5626))=0),AND(NOT(E5626="Unknown"),ISBLANK(J5626)),AND(NOT(O5626="Unknown"),ISBLANK(R5626))),"Missing Information", INDEX(Table15[Entire Service Line Classification], MATCH(SUMIFS(Table15[Unique ID],Table15[System-Owned Portion],E5626,Table15[If Material Anything Other than "Lead" in Column E,Was Material Ever Previously Lead?],G5626,Table15[Customer-Owned Portion],O5626),Table15[Unique ID],0),0)))</f>
        <v>Non-lead</v>
      </c>
      <c r="X5626"/>
    </row>
    <row r="5627" spans="2:24" ht="30" x14ac:dyDescent="0.25">
      <c r="B5627" s="145" t="s">
        <v>851</v>
      </c>
      <c r="C5627" s="31" t="s">
        <v>8264</v>
      </c>
      <c r="D5627" s="31"/>
      <c r="E5627" s="43" t="s">
        <v>52</v>
      </c>
      <c r="F5627" s="42" t="s">
        <v>34</v>
      </c>
      <c r="G5627" s="83" t="s">
        <v>34</v>
      </c>
      <c r="H5627" s="168">
        <v>33359</v>
      </c>
      <c r="I5627" s="31"/>
      <c r="J5627" s="83" t="s">
        <v>188</v>
      </c>
      <c r="K5627" s="31" t="s">
        <v>34</v>
      </c>
      <c r="L5627" s="31"/>
      <c r="M5627" s="168"/>
      <c r="N5627" s="147"/>
      <c r="O5627" s="105" t="s">
        <v>52</v>
      </c>
      <c r="P5627" s="171">
        <v>33359</v>
      </c>
      <c r="Q5627" s="31"/>
      <c r="R5627" s="83" t="s">
        <v>188</v>
      </c>
      <c r="S5627" s="31" t="s">
        <v>34</v>
      </c>
      <c r="T5627" s="31"/>
      <c r="U5627" s="168"/>
      <c r="V5627" s="149"/>
      <c r="W5627" s="140" t="str" cm="1">
        <f t="array" ref="W5627">IF(SUM(LEN(B5627:V5627))=0,"",IF(OR(OR(ISBLANK(F5627),SUM(LEN(C5627),LEN(D5627))=0),AND(NOT(E5627="Unknown"),ISBLANK(J5627)),AND(NOT(O5627="Unknown"),ISBLANK(R5627))),"Missing Information", INDEX(Table15[Entire Service Line Classification], MATCH(SUMIFS(Table15[Unique ID],Table15[System-Owned Portion],E5627,Table15[If Material Anything Other than "Lead" in Column E,Was Material Ever Previously Lead?],G5627,Table15[Customer-Owned Portion],O5627),Table15[Unique ID],0),0)))</f>
        <v>Non-lead</v>
      </c>
      <c r="X5627"/>
    </row>
    <row r="5628" spans="2:24" ht="30" x14ac:dyDescent="0.25">
      <c r="B5628" s="145" t="s">
        <v>1026</v>
      </c>
      <c r="C5628" s="31" t="s">
        <v>8439</v>
      </c>
      <c r="D5628" s="31"/>
      <c r="E5628" s="43" t="s">
        <v>52</v>
      </c>
      <c r="F5628" s="42" t="s">
        <v>34</v>
      </c>
      <c r="G5628" s="83" t="s">
        <v>34</v>
      </c>
      <c r="H5628" s="168">
        <v>33359</v>
      </c>
      <c r="I5628" s="31"/>
      <c r="J5628" s="83" t="s">
        <v>188</v>
      </c>
      <c r="K5628" s="31" t="s">
        <v>34</v>
      </c>
      <c r="L5628" s="31"/>
      <c r="M5628" s="168"/>
      <c r="N5628" s="147"/>
      <c r="O5628" s="105" t="s">
        <v>52</v>
      </c>
      <c r="P5628" s="171">
        <v>33359</v>
      </c>
      <c r="Q5628" s="31"/>
      <c r="R5628" s="83" t="s">
        <v>188</v>
      </c>
      <c r="S5628" s="31" t="s">
        <v>34</v>
      </c>
      <c r="T5628" s="31"/>
      <c r="U5628" s="168"/>
      <c r="V5628" s="149"/>
      <c r="W5628" s="140" t="str" cm="1">
        <f t="array" ref="W5628">IF(SUM(LEN(B5628:V5628))=0,"",IF(OR(OR(ISBLANK(F5628),SUM(LEN(C5628),LEN(D5628))=0),AND(NOT(E5628="Unknown"),ISBLANK(J5628)),AND(NOT(O5628="Unknown"),ISBLANK(R5628))),"Missing Information", INDEX(Table15[Entire Service Line Classification], MATCH(SUMIFS(Table15[Unique ID],Table15[System-Owned Portion],E5628,Table15[If Material Anything Other than "Lead" in Column E,Was Material Ever Previously Lead?],G5628,Table15[Customer-Owned Portion],O5628),Table15[Unique ID],0),0)))</f>
        <v>Non-lead</v>
      </c>
      <c r="X5628"/>
    </row>
    <row r="5629" spans="2:24" ht="30" x14ac:dyDescent="0.25">
      <c r="B5629" s="145" t="s">
        <v>1093</v>
      </c>
      <c r="C5629" s="31" t="s">
        <v>8506</v>
      </c>
      <c r="D5629" s="31"/>
      <c r="E5629" s="43" t="s">
        <v>52</v>
      </c>
      <c r="F5629" s="42" t="s">
        <v>34</v>
      </c>
      <c r="G5629" s="83" t="s">
        <v>34</v>
      </c>
      <c r="H5629" s="168">
        <v>33359</v>
      </c>
      <c r="I5629" s="31"/>
      <c r="J5629" s="83" t="s">
        <v>188</v>
      </c>
      <c r="K5629" s="31" t="s">
        <v>34</v>
      </c>
      <c r="L5629" s="31"/>
      <c r="M5629" s="168"/>
      <c r="N5629" s="147"/>
      <c r="O5629" s="105" t="s">
        <v>52</v>
      </c>
      <c r="P5629" s="171">
        <v>33359</v>
      </c>
      <c r="Q5629" s="31"/>
      <c r="R5629" s="83" t="s">
        <v>188</v>
      </c>
      <c r="S5629" s="31" t="s">
        <v>34</v>
      </c>
      <c r="T5629" s="31"/>
      <c r="U5629" s="168"/>
      <c r="V5629" s="149"/>
      <c r="W5629" s="140" t="str" cm="1">
        <f t="array" ref="W5629">IF(SUM(LEN(B5629:V5629))=0,"",IF(OR(OR(ISBLANK(F5629),SUM(LEN(C5629),LEN(D5629))=0),AND(NOT(E5629="Unknown"),ISBLANK(J5629)),AND(NOT(O5629="Unknown"),ISBLANK(R5629))),"Missing Information", INDEX(Table15[Entire Service Line Classification], MATCH(SUMIFS(Table15[Unique ID],Table15[System-Owned Portion],E5629,Table15[If Material Anything Other than "Lead" in Column E,Was Material Ever Previously Lead?],G5629,Table15[Customer-Owned Portion],O5629),Table15[Unique ID],0),0)))</f>
        <v>Non-lead</v>
      </c>
      <c r="X5629"/>
    </row>
    <row r="5630" spans="2:24" ht="30" x14ac:dyDescent="0.25">
      <c r="B5630" s="145" t="s">
        <v>1541</v>
      </c>
      <c r="C5630" s="31" t="s">
        <v>8958</v>
      </c>
      <c r="D5630" s="31"/>
      <c r="E5630" s="43" t="s">
        <v>52</v>
      </c>
      <c r="F5630" s="42" t="s">
        <v>34</v>
      </c>
      <c r="G5630" s="83" t="s">
        <v>34</v>
      </c>
      <c r="H5630" s="168">
        <v>33359</v>
      </c>
      <c r="I5630" s="31"/>
      <c r="J5630" s="83" t="s">
        <v>188</v>
      </c>
      <c r="K5630" s="31" t="s">
        <v>34</v>
      </c>
      <c r="L5630" s="31"/>
      <c r="M5630" s="168"/>
      <c r="N5630" s="147"/>
      <c r="O5630" s="105" t="s">
        <v>52</v>
      </c>
      <c r="P5630" s="171">
        <v>33359</v>
      </c>
      <c r="Q5630" s="31"/>
      <c r="R5630" s="83" t="s">
        <v>188</v>
      </c>
      <c r="S5630" s="31" t="s">
        <v>34</v>
      </c>
      <c r="T5630" s="31"/>
      <c r="U5630" s="168"/>
      <c r="V5630" s="149"/>
      <c r="W5630" s="140" t="str" cm="1">
        <f t="array" ref="W5630">IF(SUM(LEN(B5630:V5630))=0,"",IF(OR(OR(ISBLANK(F5630),SUM(LEN(C5630),LEN(D5630))=0),AND(NOT(E5630="Unknown"),ISBLANK(J5630)),AND(NOT(O5630="Unknown"),ISBLANK(R5630))),"Missing Information", INDEX(Table15[Entire Service Line Classification], MATCH(SUMIFS(Table15[Unique ID],Table15[System-Owned Portion],E5630,Table15[If Material Anything Other than "Lead" in Column E,Was Material Ever Previously Lead?],G5630,Table15[Customer-Owned Portion],O5630),Table15[Unique ID],0),0)))</f>
        <v>Non-lead</v>
      </c>
      <c r="X5630"/>
    </row>
    <row r="5631" spans="2:24" ht="30" x14ac:dyDescent="0.25">
      <c r="B5631" s="145" t="s">
        <v>2708</v>
      </c>
      <c r="C5631" s="31" t="s">
        <v>10139</v>
      </c>
      <c r="D5631" s="31"/>
      <c r="E5631" s="43" t="s">
        <v>52</v>
      </c>
      <c r="F5631" s="42" t="s">
        <v>34</v>
      </c>
      <c r="G5631" s="83" t="s">
        <v>34</v>
      </c>
      <c r="H5631" s="168">
        <v>33359</v>
      </c>
      <c r="I5631" s="31"/>
      <c r="J5631" s="83" t="s">
        <v>188</v>
      </c>
      <c r="K5631" s="31" t="s">
        <v>34</v>
      </c>
      <c r="L5631" s="31"/>
      <c r="M5631" s="168"/>
      <c r="N5631" s="147"/>
      <c r="O5631" s="105" t="s">
        <v>52</v>
      </c>
      <c r="P5631" s="171">
        <v>33359</v>
      </c>
      <c r="Q5631" s="31"/>
      <c r="R5631" s="83" t="s">
        <v>188</v>
      </c>
      <c r="S5631" s="31" t="s">
        <v>34</v>
      </c>
      <c r="T5631" s="31"/>
      <c r="U5631" s="168"/>
      <c r="V5631" s="149"/>
      <c r="W5631" s="140" t="str" cm="1">
        <f t="array" ref="W5631">IF(SUM(LEN(B5631:V5631))=0,"",IF(OR(OR(ISBLANK(F5631),SUM(LEN(C5631),LEN(D5631))=0),AND(NOT(E5631="Unknown"),ISBLANK(J5631)),AND(NOT(O5631="Unknown"),ISBLANK(R5631))),"Missing Information", INDEX(Table15[Entire Service Line Classification], MATCH(SUMIFS(Table15[Unique ID],Table15[System-Owned Portion],E5631,Table15[If Material Anything Other than "Lead" in Column E,Was Material Ever Previously Lead?],G5631,Table15[Customer-Owned Portion],O5631),Table15[Unique ID],0),0)))</f>
        <v>Non-lead</v>
      </c>
      <c r="X5631"/>
    </row>
    <row r="5632" spans="2:24" ht="30" x14ac:dyDescent="0.25">
      <c r="B5632" s="145" t="s">
        <v>5713</v>
      </c>
      <c r="C5632" s="31" t="s">
        <v>13311</v>
      </c>
      <c r="D5632" s="31"/>
      <c r="E5632" s="43" t="s">
        <v>52</v>
      </c>
      <c r="F5632" s="42" t="s">
        <v>34</v>
      </c>
      <c r="G5632" s="83" t="s">
        <v>34</v>
      </c>
      <c r="H5632" s="168">
        <v>33359</v>
      </c>
      <c r="I5632" s="31"/>
      <c r="J5632" s="83" t="s">
        <v>188</v>
      </c>
      <c r="K5632" s="31" t="s">
        <v>34</v>
      </c>
      <c r="L5632" s="31"/>
      <c r="M5632" s="168"/>
      <c r="N5632" s="147"/>
      <c r="O5632" s="105" t="s">
        <v>52</v>
      </c>
      <c r="P5632" s="171">
        <v>33359</v>
      </c>
      <c r="Q5632" s="31"/>
      <c r="R5632" s="83" t="s">
        <v>188</v>
      </c>
      <c r="S5632" s="31" t="s">
        <v>34</v>
      </c>
      <c r="T5632" s="31"/>
      <c r="U5632" s="168"/>
      <c r="V5632" s="149"/>
      <c r="W5632" s="140" t="str" cm="1">
        <f t="array" ref="W5632">IF(SUM(LEN(B5632:V5632))=0,"",IF(OR(OR(ISBLANK(F5632),SUM(LEN(C5632),LEN(D5632))=0),AND(NOT(E5632="Unknown"),ISBLANK(J5632)),AND(NOT(O5632="Unknown"),ISBLANK(R5632))),"Missing Information", INDEX(Table15[Entire Service Line Classification], MATCH(SUMIFS(Table15[Unique ID],Table15[System-Owned Portion],E5632,Table15[If Material Anything Other than "Lead" in Column E,Was Material Ever Previously Lead?],G5632,Table15[Customer-Owned Portion],O5632),Table15[Unique ID],0),0)))</f>
        <v>Non-lead</v>
      </c>
      <c r="X5632"/>
    </row>
    <row r="5633" spans="2:24" ht="30" x14ac:dyDescent="0.25">
      <c r="B5633" s="145" t="s">
        <v>1664</v>
      </c>
      <c r="C5633" s="31" t="s">
        <v>9086</v>
      </c>
      <c r="D5633" s="31"/>
      <c r="E5633" s="43" t="s">
        <v>52</v>
      </c>
      <c r="F5633" s="42" t="s">
        <v>34</v>
      </c>
      <c r="G5633" s="83" t="s">
        <v>34</v>
      </c>
      <c r="H5633" s="168">
        <v>33329</v>
      </c>
      <c r="I5633" s="31"/>
      <c r="J5633" s="83" t="s">
        <v>188</v>
      </c>
      <c r="K5633" s="31" t="s">
        <v>34</v>
      </c>
      <c r="L5633" s="31"/>
      <c r="M5633" s="168"/>
      <c r="N5633" s="147"/>
      <c r="O5633" s="105" t="s">
        <v>52</v>
      </c>
      <c r="P5633" s="171">
        <v>33329</v>
      </c>
      <c r="Q5633" s="31"/>
      <c r="R5633" s="83" t="s">
        <v>188</v>
      </c>
      <c r="S5633" s="31" t="s">
        <v>34</v>
      </c>
      <c r="T5633" s="31"/>
      <c r="U5633" s="168"/>
      <c r="V5633" s="149"/>
      <c r="W5633" s="140" t="str" cm="1">
        <f t="array" ref="W5633">IF(SUM(LEN(B5633:V5633))=0,"",IF(OR(OR(ISBLANK(F5633),SUM(LEN(C5633),LEN(D5633))=0),AND(NOT(E5633="Unknown"),ISBLANK(J5633)),AND(NOT(O5633="Unknown"),ISBLANK(R5633))),"Missing Information", INDEX(Table15[Entire Service Line Classification], MATCH(SUMIFS(Table15[Unique ID],Table15[System-Owned Portion],E5633,Table15[If Material Anything Other than "Lead" in Column E,Was Material Ever Previously Lead?],G5633,Table15[Customer-Owned Portion],O5633),Table15[Unique ID],0),0)))</f>
        <v>Non-lead</v>
      </c>
      <c r="X5633"/>
    </row>
    <row r="5634" spans="2:24" ht="30" x14ac:dyDescent="0.25">
      <c r="B5634" s="145" t="s">
        <v>2648</v>
      </c>
      <c r="C5634" s="31" t="s">
        <v>10079</v>
      </c>
      <c r="D5634" s="31"/>
      <c r="E5634" s="43" t="s">
        <v>52</v>
      </c>
      <c r="F5634" s="42" t="s">
        <v>34</v>
      </c>
      <c r="G5634" s="83" t="s">
        <v>34</v>
      </c>
      <c r="H5634" s="168">
        <v>33329</v>
      </c>
      <c r="I5634" s="31"/>
      <c r="J5634" s="83" t="s">
        <v>188</v>
      </c>
      <c r="K5634" s="31" t="s">
        <v>34</v>
      </c>
      <c r="L5634" s="31"/>
      <c r="M5634" s="168"/>
      <c r="N5634" s="147"/>
      <c r="O5634" s="105" t="s">
        <v>52</v>
      </c>
      <c r="P5634" s="171">
        <v>33329</v>
      </c>
      <c r="Q5634" s="31"/>
      <c r="R5634" s="83" t="s">
        <v>188</v>
      </c>
      <c r="S5634" s="31" t="s">
        <v>34</v>
      </c>
      <c r="T5634" s="31"/>
      <c r="U5634" s="168"/>
      <c r="V5634" s="149"/>
      <c r="W5634" s="140" t="str" cm="1">
        <f t="array" ref="W5634">IF(SUM(LEN(B5634:V5634))=0,"",IF(OR(OR(ISBLANK(F5634),SUM(LEN(C5634),LEN(D5634))=0),AND(NOT(E5634="Unknown"),ISBLANK(J5634)),AND(NOT(O5634="Unknown"),ISBLANK(R5634))),"Missing Information", INDEX(Table15[Entire Service Line Classification], MATCH(SUMIFS(Table15[Unique ID],Table15[System-Owned Portion],E5634,Table15[If Material Anything Other than "Lead" in Column E,Was Material Ever Previously Lead?],G5634,Table15[Customer-Owned Portion],O5634),Table15[Unique ID],0),0)))</f>
        <v>Non-lead</v>
      </c>
      <c r="X5634"/>
    </row>
    <row r="5635" spans="2:24" ht="30" x14ac:dyDescent="0.25">
      <c r="B5635" s="145" t="s">
        <v>4333</v>
      </c>
      <c r="C5635" s="31" t="s">
        <v>11926</v>
      </c>
      <c r="D5635" s="31"/>
      <c r="E5635" s="43" t="s">
        <v>52</v>
      </c>
      <c r="F5635" s="42" t="s">
        <v>34</v>
      </c>
      <c r="G5635" s="83" t="s">
        <v>34</v>
      </c>
      <c r="H5635" s="168">
        <v>33329</v>
      </c>
      <c r="I5635" s="31"/>
      <c r="J5635" s="83" t="s">
        <v>188</v>
      </c>
      <c r="K5635" s="31" t="s">
        <v>34</v>
      </c>
      <c r="L5635" s="31"/>
      <c r="M5635" s="168"/>
      <c r="N5635" s="147"/>
      <c r="O5635" s="105" t="s">
        <v>52</v>
      </c>
      <c r="P5635" s="171">
        <v>33329</v>
      </c>
      <c r="Q5635" s="31"/>
      <c r="R5635" s="83" t="s">
        <v>188</v>
      </c>
      <c r="S5635" s="31" t="s">
        <v>34</v>
      </c>
      <c r="T5635" s="31"/>
      <c r="U5635" s="168"/>
      <c r="V5635" s="149"/>
      <c r="W5635" s="140" t="str" cm="1">
        <f t="array" ref="W5635">IF(SUM(LEN(B5635:V5635))=0,"",IF(OR(OR(ISBLANK(F5635),SUM(LEN(C5635),LEN(D5635))=0),AND(NOT(E5635="Unknown"),ISBLANK(J5635)),AND(NOT(O5635="Unknown"),ISBLANK(R5635))),"Missing Information", INDEX(Table15[Entire Service Line Classification], MATCH(SUMIFS(Table15[Unique ID],Table15[System-Owned Portion],E5635,Table15[If Material Anything Other than "Lead" in Column E,Was Material Ever Previously Lead?],G5635,Table15[Customer-Owned Portion],O5635),Table15[Unique ID],0),0)))</f>
        <v>Non-lead</v>
      </c>
      <c r="X5635"/>
    </row>
    <row r="5636" spans="2:24" ht="30" x14ac:dyDescent="0.25">
      <c r="B5636" s="145" t="s">
        <v>5646</v>
      </c>
      <c r="C5636" s="31" t="s">
        <v>13243</v>
      </c>
      <c r="D5636" s="31"/>
      <c r="E5636" s="43" t="s">
        <v>52</v>
      </c>
      <c r="F5636" s="42" t="s">
        <v>34</v>
      </c>
      <c r="G5636" s="83" t="s">
        <v>34</v>
      </c>
      <c r="H5636" s="168">
        <v>33329</v>
      </c>
      <c r="I5636" s="31"/>
      <c r="J5636" s="83" t="s">
        <v>188</v>
      </c>
      <c r="K5636" s="31" t="s">
        <v>34</v>
      </c>
      <c r="L5636" s="31"/>
      <c r="M5636" s="168"/>
      <c r="N5636" s="147"/>
      <c r="O5636" s="105" t="s">
        <v>52</v>
      </c>
      <c r="P5636" s="171">
        <v>33329</v>
      </c>
      <c r="Q5636" s="31"/>
      <c r="R5636" s="83" t="s">
        <v>188</v>
      </c>
      <c r="S5636" s="31" t="s">
        <v>34</v>
      </c>
      <c r="T5636" s="31"/>
      <c r="U5636" s="168"/>
      <c r="V5636" s="149"/>
      <c r="W5636" s="140" t="str" cm="1">
        <f t="array" ref="W5636">IF(SUM(LEN(B5636:V5636))=0,"",IF(OR(OR(ISBLANK(F5636),SUM(LEN(C5636),LEN(D5636))=0),AND(NOT(E5636="Unknown"),ISBLANK(J5636)),AND(NOT(O5636="Unknown"),ISBLANK(R5636))),"Missing Information", INDEX(Table15[Entire Service Line Classification], MATCH(SUMIFS(Table15[Unique ID],Table15[System-Owned Portion],E5636,Table15[If Material Anything Other than "Lead" in Column E,Was Material Ever Previously Lead?],G5636,Table15[Customer-Owned Portion],O5636),Table15[Unique ID],0),0)))</f>
        <v>Non-lead</v>
      </c>
      <c r="X5636"/>
    </row>
    <row r="5637" spans="2:24" ht="30" x14ac:dyDescent="0.25">
      <c r="B5637" s="145" t="s">
        <v>5664</v>
      </c>
      <c r="C5637" s="31" t="s">
        <v>13261</v>
      </c>
      <c r="D5637" s="31"/>
      <c r="E5637" s="43" t="s">
        <v>52</v>
      </c>
      <c r="F5637" s="42" t="s">
        <v>34</v>
      </c>
      <c r="G5637" s="83" t="s">
        <v>34</v>
      </c>
      <c r="H5637" s="168">
        <v>33329</v>
      </c>
      <c r="I5637" s="31"/>
      <c r="J5637" s="83" t="s">
        <v>188</v>
      </c>
      <c r="K5637" s="31" t="s">
        <v>34</v>
      </c>
      <c r="L5637" s="31"/>
      <c r="M5637" s="168"/>
      <c r="N5637" s="147"/>
      <c r="O5637" s="105" t="s">
        <v>52</v>
      </c>
      <c r="P5637" s="171">
        <v>33329</v>
      </c>
      <c r="Q5637" s="31"/>
      <c r="R5637" s="83" t="s">
        <v>188</v>
      </c>
      <c r="S5637" s="31" t="s">
        <v>34</v>
      </c>
      <c r="T5637" s="31"/>
      <c r="U5637" s="168"/>
      <c r="V5637" s="149"/>
      <c r="W5637" s="140" t="str" cm="1">
        <f t="array" ref="W5637">IF(SUM(LEN(B5637:V5637))=0,"",IF(OR(OR(ISBLANK(F5637),SUM(LEN(C5637),LEN(D5637))=0),AND(NOT(E5637="Unknown"),ISBLANK(J5637)),AND(NOT(O5637="Unknown"),ISBLANK(R5637))),"Missing Information", INDEX(Table15[Entire Service Line Classification], MATCH(SUMIFS(Table15[Unique ID],Table15[System-Owned Portion],E5637,Table15[If Material Anything Other than "Lead" in Column E,Was Material Ever Previously Lead?],G5637,Table15[Customer-Owned Portion],O5637),Table15[Unique ID],0),0)))</f>
        <v>Non-lead</v>
      </c>
      <c r="X5637"/>
    </row>
    <row r="5638" spans="2:24" ht="30" x14ac:dyDescent="0.25">
      <c r="B5638" s="145" t="s">
        <v>5707</v>
      </c>
      <c r="C5638" s="31" t="s">
        <v>13305</v>
      </c>
      <c r="D5638" s="31"/>
      <c r="E5638" s="43" t="s">
        <v>52</v>
      </c>
      <c r="F5638" s="42" t="s">
        <v>34</v>
      </c>
      <c r="G5638" s="83" t="s">
        <v>34</v>
      </c>
      <c r="H5638" s="168">
        <v>33329</v>
      </c>
      <c r="I5638" s="31"/>
      <c r="J5638" s="83" t="s">
        <v>188</v>
      </c>
      <c r="K5638" s="31" t="s">
        <v>34</v>
      </c>
      <c r="L5638" s="31"/>
      <c r="M5638" s="168"/>
      <c r="N5638" s="147"/>
      <c r="O5638" s="105" t="s">
        <v>52</v>
      </c>
      <c r="P5638" s="171">
        <v>33329</v>
      </c>
      <c r="Q5638" s="31"/>
      <c r="R5638" s="83" t="s">
        <v>188</v>
      </c>
      <c r="S5638" s="31" t="s">
        <v>34</v>
      </c>
      <c r="T5638" s="31"/>
      <c r="U5638" s="168"/>
      <c r="V5638" s="149"/>
      <c r="W5638" s="140" t="str" cm="1">
        <f t="array" ref="W5638">IF(SUM(LEN(B5638:V5638))=0,"",IF(OR(OR(ISBLANK(F5638),SUM(LEN(C5638),LEN(D5638))=0),AND(NOT(E5638="Unknown"),ISBLANK(J5638)),AND(NOT(O5638="Unknown"),ISBLANK(R5638))),"Missing Information", INDEX(Table15[Entire Service Line Classification], MATCH(SUMIFS(Table15[Unique ID],Table15[System-Owned Portion],E5638,Table15[If Material Anything Other than "Lead" in Column E,Was Material Ever Previously Lead?],G5638,Table15[Customer-Owned Portion],O5638),Table15[Unique ID],0),0)))</f>
        <v>Non-lead</v>
      </c>
      <c r="X5638"/>
    </row>
    <row r="5639" spans="2:24" ht="30" x14ac:dyDescent="0.25">
      <c r="B5639" s="145" t="s">
        <v>6366</v>
      </c>
      <c r="C5639" s="31" t="s">
        <v>13970</v>
      </c>
      <c r="D5639" s="31"/>
      <c r="E5639" s="43" t="s">
        <v>52</v>
      </c>
      <c r="F5639" s="42" t="s">
        <v>34</v>
      </c>
      <c r="G5639" s="83" t="s">
        <v>34</v>
      </c>
      <c r="H5639" s="168">
        <v>33329</v>
      </c>
      <c r="I5639" s="31"/>
      <c r="J5639" s="83" t="s">
        <v>188</v>
      </c>
      <c r="K5639" s="31" t="s">
        <v>34</v>
      </c>
      <c r="L5639" s="31"/>
      <c r="M5639" s="168"/>
      <c r="N5639" s="147"/>
      <c r="O5639" s="105" t="s">
        <v>52</v>
      </c>
      <c r="P5639" s="171">
        <v>33329</v>
      </c>
      <c r="Q5639" s="31"/>
      <c r="R5639" s="83" t="s">
        <v>188</v>
      </c>
      <c r="S5639" s="31" t="s">
        <v>34</v>
      </c>
      <c r="T5639" s="31"/>
      <c r="U5639" s="168"/>
      <c r="V5639" s="149"/>
      <c r="W5639" s="140" t="str" cm="1">
        <f t="array" ref="W5639">IF(SUM(LEN(B5639:V5639))=0,"",IF(OR(OR(ISBLANK(F5639),SUM(LEN(C5639),LEN(D5639))=0),AND(NOT(E5639="Unknown"),ISBLANK(J5639)),AND(NOT(O5639="Unknown"),ISBLANK(R5639))),"Missing Information", INDEX(Table15[Entire Service Line Classification], MATCH(SUMIFS(Table15[Unique ID],Table15[System-Owned Portion],E5639,Table15[If Material Anything Other than "Lead" in Column E,Was Material Ever Previously Lead?],G5639,Table15[Customer-Owned Portion],O5639),Table15[Unique ID],0),0)))</f>
        <v>Non-lead</v>
      </c>
      <c r="X5639"/>
    </row>
    <row r="5640" spans="2:24" ht="30" x14ac:dyDescent="0.25">
      <c r="B5640" s="145" t="s">
        <v>6434</v>
      </c>
      <c r="C5640" s="31" t="s">
        <v>14038</v>
      </c>
      <c r="D5640" s="31"/>
      <c r="E5640" s="43" t="s">
        <v>52</v>
      </c>
      <c r="F5640" s="42" t="s">
        <v>34</v>
      </c>
      <c r="G5640" s="83" t="s">
        <v>34</v>
      </c>
      <c r="H5640" s="168">
        <v>33329</v>
      </c>
      <c r="I5640" s="31"/>
      <c r="J5640" s="83" t="s">
        <v>188</v>
      </c>
      <c r="K5640" s="31" t="s">
        <v>34</v>
      </c>
      <c r="L5640" s="31"/>
      <c r="M5640" s="168"/>
      <c r="N5640" s="147"/>
      <c r="O5640" s="105" t="s">
        <v>52</v>
      </c>
      <c r="P5640" s="171">
        <v>33329</v>
      </c>
      <c r="Q5640" s="31"/>
      <c r="R5640" s="83" t="s">
        <v>188</v>
      </c>
      <c r="S5640" s="31" t="s">
        <v>34</v>
      </c>
      <c r="T5640" s="31"/>
      <c r="U5640" s="168"/>
      <c r="V5640" s="149"/>
      <c r="W5640" s="140" t="str" cm="1">
        <f t="array" ref="W5640">IF(SUM(LEN(B5640:V5640))=0,"",IF(OR(OR(ISBLANK(F5640),SUM(LEN(C5640),LEN(D5640))=0),AND(NOT(E5640="Unknown"),ISBLANK(J5640)),AND(NOT(O5640="Unknown"),ISBLANK(R5640))),"Missing Information", INDEX(Table15[Entire Service Line Classification], MATCH(SUMIFS(Table15[Unique ID],Table15[System-Owned Portion],E5640,Table15[If Material Anything Other than "Lead" in Column E,Was Material Ever Previously Lead?],G5640,Table15[Customer-Owned Portion],O5640),Table15[Unique ID],0),0)))</f>
        <v>Non-lead</v>
      </c>
      <c r="X5640"/>
    </row>
    <row r="5641" spans="2:24" ht="30" x14ac:dyDescent="0.25">
      <c r="B5641" s="145" t="s">
        <v>5478</v>
      </c>
      <c r="C5641" s="31" t="s">
        <v>13075</v>
      </c>
      <c r="D5641" s="31"/>
      <c r="E5641" s="43" t="s">
        <v>52</v>
      </c>
      <c r="F5641" s="42" t="s">
        <v>34</v>
      </c>
      <c r="G5641" s="83" t="s">
        <v>34</v>
      </c>
      <c r="H5641" s="168">
        <v>33317</v>
      </c>
      <c r="I5641" s="31"/>
      <c r="J5641" s="83" t="s">
        <v>188</v>
      </c>
      <c r="K5641" s="31" t="s">
        <v>34</v>
      </c>
      <c r="L5641" s="31"/>
      <c r="M5641" s="168"/>
      <c r="N5641" s="147"/>
      <c r="O5641" s="105" t="s">
        <v>52</v>
      </c>
      <c r="P5641" s="171">
        <v>33317</v>
      </c>
      <c r="Q5641" s="31"/>
      <c r="R5641" s="83" t="s">
        <v>188</v>
      </c>
      <c r="S5641" s="31" t="s">
        <v>34</v>
      </c>
      <c r="T5641" s="31"/>
      <c r="U5641" s="168"/>
      <c r="V5641" s="149"/>
      <c r="W5641" s="140" t="str" cm="1">
        <f t="array" ref="W5641">IF(SUM(LEN(B5641:V5641))=0,"",IF(OR(OR(ISBLANK(F5641),SUM(LEN(C5641),LEN(D5641))=0),AND(NOT(E5641="Unknown"),ISBLANK(J5641)),AND(NOT(O5641="Unknown"),ISBLANK(R5641))),"Missing Information", INDEX(Table15[Entire Service Line Classification], MATCH(SUMIFS(Table15[Unique ID],Table15[System-Owned Portion],E5641,Table15[If Material Anything Other than "Lead" in Column E,Was Material Ever Previously Lead?],G5641,Table15[Customer-Owned Portion],O5641),Table15[Unique ID],0),0)))</f>
        <v>Non-lead</v>
      </c>
      <c r="X5641"/>
    </row>
    <row r="5642" spans="2:24" ht="30" x14ac:dyDescent="0.25">
      <c r="B5642" s="145" t="s">
        <v>402</v>
      </c>
      <c r="C5642" s="31" t="s">
        <v>7817</v>
      </c>
      <c r="D5642" s="31"/>
      <c r="E5642" s="43" t="s">
        <v>52</v>
      </c>
      <c r="F5642" s="42" t="s">
        <v>34</v>
      </c>
      <c r="G5642" s="83" t="s">
        <v>34</v>
      </c>
      <c r="H5642" s="168">
        <v>33298</v>
      </c>
      <c r="I5642" s="31"/>
      <c r="J5642" s="83" t="s">
        <v>188</v>
      </c>
      <c r="K5642" s="31" t="s">
        <v>34</v>
      </c>
      <c r="L5642" s="31"/>
      <c r="M5642" s="168"/>
      <c r="N5642" s="147"/>
      <c r="O5642" s="105" t="s">
        <v>52</v>
      </c>
      <c r="P5642" s="171">
        <v>33298</v>
      </c>
      <c r="Q5642" s="31"/>
      <c r="R5642" s="83" t="s">
        <v>188</v>
      </c>
      <c r="S5642" s="31" t="s">
        <v>34</v>
      </c>
      <c r="T5642" s="31"/>
      <c r="U5642" s="168"/>
      <c r="V5642" s="149"/>
      <c r="W5642" s="140" t="str" cm="1">
        <f t="array" ref="W5642">IF(SUM(LEN(B5642:V5642))=0,"",IF(OR(OR(ISBLANK(F5642),SUM(LEN(C5642),LEN(D5642))=0),AND(NOT(E5642="Unknown"),ISBLANK(J5642)),AND(NOT(O5642="Unknown"),ISBLANK(R5642))),"Missing Information", INDEX(Table15[Entire Service Line Classification], MATCH(SUMIFS(Table15[Unique ID],Table15[System-Owned Portion],E5642,Table15[If Material Anything Other than "Lead" in Column E,Was Material Ever Previously Lead?],G5642,Table15[Customer-Owned Portion],O5642),Table15[Unique ID],0),0)))</f>
        <v>Non-lead</v>
      </c>
      <c r="X5642"/>
    </row>
    <row r="5643" spans="2:24" ht="30" x14ac:dyDescent="0.25">
      <c r="B5643" s="145" t="s">
        <v>511</v>
      </c>
      <c r="C5643" s="31" t="s">
        <v>7926</v>
      </c>
      <c r="D5643" s="31"/>
      <c r="E5643" s="43" t="s">
        <v>52</v>
      </c>
      <c r="F5643" s="42" t="s">
        <v>34</v>
      </c>
      <c r="G5643" s="83" t="s">
        <v>34</v>
      </c>
      <c r="H5643" s="168">
        <v>33298</v>
      </c>
      <c r="I5643" s="31"/>
      <c r="J5643" s="83" t="s">
        <v>188</v>
      </c>
      <c r="K5643" s="31" t="s">
        <v>34</v>
      </c>
      <c r="L5643" s="31"/>
      <c r="M5643" s="168"/>
      <c r="N5643" s="147"/>
      <c r="O5643" s="105" t="s">
        <v>52</v>
      </c>
      <c r="P5643" s="171">
        <v>33298</v>
      </c>
      <c r="Q5643" s="31"/>
      <c r="R5643" s="83" t="s">
        <v>188</v>
      </c>
      <c r="S5643" s="31" t="s">
        <v>34</v>
      </c>
      <c r="T5643" s="31"/>
      <c r="U5643" s="168"/>
      <c r="V5643" s="149"/>
      <c r="W5643" s="140" t="str" cm="1">
        <f t="array" ref="W5643">IF(SUM(LEN(B5643:V5643))=0,"",IF(OR(OR(ISBLANK(F5643),SUM(LEN(C5643),LEN(D5643))=0),AND(NOT(E5643="Unknown"),ISBLANK(J5643)),AND(NOT(O5643="Unknown"),ISBLANK(R5643))),"Missing Information", INDEX(Table15[Entire Service Line Classification], MATCH(SUMIFS(Table15[Unique ID],Table15[System-Owned Portion],E5643,Table15[If Material Anything Other than "Lead" in Column E,Was Material Ever Previously Lead?],G5643,Table15[Customer-Owned Portion],O5643),Table15[Unique ID],0),0)))</f>
        <v>Non-lead</v>
      </c>
      <c r="X5643"/>
    </row>
    <row r="5644" spans="2:24" ht="30" x14ac:dyDescent="0.25">
      <c r="B5644" s="145" t="s">
        <v>1264</v>
      </c>
      <c r="C5644" s="31" t="s">
        <v>8677</v>
      </c>
      <c r="D5644" s="31"/>
      <c r="E5644" s="43" t="s">
        <v>52</v>
      </c>
      <c r="F5644" s="42" t="s">
        <v>34</v>
      </c>
      <c r="G5644" s="83" t="s">
        <v>34</v>
      </c>
      <c r="H5644" s="168">
        <v>33298</v>
      </c>
      <c r="I5644" s="31"/>
      <c r="J5644" s="83" t="s">
        <v>188</v>
      </c>
      <c r="K5644" s="31" t="s">
        <v>34</v>
      </c>
      <c r="L5644" s="31"/>
      <c r="M5644" s="168"/>
      <c r="N5644" s="147"/>
      <c r="O5644" s="105" t="s">
        <v>52</v>
      </c>
      <c r="P5644" s="171">
        <v>33298</v>
      </c>
      <c r="Q5644" s="31"/>
      <c r="R5644" s="83" t="s">
        <v>188</v>
      </c>
      <c r="S5644" s="31" t="s">
        <v>34</v>
      </c>
      <c r="T5644" s="31"/>
      <c r="U5644" s="168"/>
      <c r="V5644" s="149"/>
      <c r="W5644" s="140" t="str" cm="1">
        <f t="array" ref="W5644">IF(SUM(LEN(B5644:V5644))=0,"",IF(OR(OR(ISBLANK(F5644),SUM(LEN(C5644),LEN(D5644))=0),AND(NOT(E5644="Unknown"),ISBLANK(J5644)),AND(NOT(O5644="Unknown"),ISBLANK(R5644))),"Missing Information", INDEX(Table15[Entire Service Line Classification], MATCH(SUMIFS(Table15[Unique ID],Table15[System-Owned Portion],E5644,Table15[If Material Anything Other than "Lead" in Column E,Was Material Ever Previously Lead?],G5644,Table15[Customer-Owned Portion],O5644),Table15[Unique ID],0),0)))</f>
        <v>Non-lead</v>
      </c>
      <c r="X5644"/>
    </row>
    <row r="5645" spans="2:24" ht="30" x14ac:dyDescent="0.25">
      <c r="B5645" s="145" t="s">
        <v>2681</v>
      </c>
      <c r="C5645" s="31" t="s">
        <v>10112</v>
      </c>
      <c r="D5645" s="31"/>
      <c r="E5645" s="43" t="s">
        <v>52</v>
      </c>
      <c r="F5645" s="42" t="s">
        <v>34</v>
      </c>
      <c r="G5645" s="83" t="s">
        <v>34</v>
      </c>
      <c r="H5645" s="168">
        <v>33298</v>
      </c>
      <c r="I5645" s="31"/>
      <c r="J5645" s="83" t="s">
        <v>188</v>
      </c>
      <c r="K5645" s="31" t="s">
        <v>34</v>
      </c>
      <c r="L5645" s="31"/>
      <c r="M5645" s="168"/>
      <c r="N5645" s="147"/>
      <c r="O5645" s="105" t="s">
        <v>52</v>
      </c>
      <c r="P5645" s="171">
        <v>33298</v>
      </c>
      <c r="Q5645" s="31"/>
      <c r="R5645" s="83" t="s">
        <v>188</v>
      </c>
      <c r="S5645" s="31" t="s">
        <v>34</v>
      </c>
      <c r="T5645" s="31"/>
      <c r="U5645" s="168"/>
      <c r="V5645" s="149"/>
      <c r="W5645" s="140" t="str" cm="1">
        <f t="array" ref="W5645">IF(SUM(LEN(B5645:V5645))=0,"",IF(OR(OR(ISBLANK(F5645),SUM(LEN(C5645),LEN(D5645))=0),AND(NOT(E5645="Unknown"),ISBLANK(J5645)),AND(NOT(O5645="Unknown"),ISBLANK(R5645))),"Missing Information", INDEX(Table15[Entire Service Line Classification], MATCH(SUMIFS(Table15[Unique ID],Table15[System-Owned Portion],E5645,Table15[If Material Anything Other than "Lead" in Column E,Was Material Ever Previously Lead?],G5645,Table15[Customer-Owned Portion],O5645),Table15[Unique ID],0),0)))</f>
        <v>Non-lead</v>
      </c>
      <c r="X5645"/>
    </row>
    <row r="5646" spans="2:24" ht="30" x14ac:dyDescent="0.25">
      <c r="B5646" s="145" t="s">
        <v>2682</v>
      </c>
      <c r="C5646" s="31" t="s">
        <v>10113</v>
      </c>
      <c r="D5646" s="31"/>
      <c r="E5646" s="43" t="s">
        <v>52</v>
      </c>
      <c r="F5646" s="42" t="s">
        <v>34</v>
      </c>
      <c r="G5646" s="83" t="s">
        <v>34</v>
      </c>
      <c r="H5646" s="168">
        <v>33298</v>
      </c>
      <c r="I5646" s="31"/>
      <c r="J5646" s="83" t="s">
        <v>188</v>
      </c>
      <c r="K5646" s="31" t="s">
        <v>34</v>
      </c>
      <c r="L5646" s="31"/>
      <c r="M5646" s="168"/>
      <c r="N5646" s="147"/>
      <c r="O5646" s="105" t="s">
        <v>52</v>
      </c>
      <c r="P5646" s="171">
        <v>33298</v>
      </c>
      <c r="Q5646" s="31"/>
      <c r="R5646" s="83" t="s">
        <v>188</v>
      </c>
      <c r="S5646" s="31" t="s">
        <v>34</v>
      </c>
      <c r="T5646" s="31"/>
      <c r="U5646" s="168"/>
      <c r="V5646" s="149"/>
      <c r="W5646" s="140" t="str" cm="1">
        <f t="array" ref="W5646">IF(SUM(LEN(B5646:V5646))=0,"",IF(OR(OR(ISBLANK(F5646),SUM(LEN(C5646),LEN(D5646))=0),AND(NOT(E5646="Unknown"),ISBLANK(J5646)),AND(NOT(O5646="Unknown"),ISBLANK(R5646))),"Missing Information", INDEX(Table15[Entire Service Line Classification], MATCH(SUMIFS(Table15[Unique ID],Table15[System-Owned Portion],E5646,Table15[If Material Anything Other than "Lead" in Column E,Was Material Ever Previously Lead?],G5646,Table15[Customer-Owned Portion],O5646),Table15[Unique ID],0),0)))</f>
        <v>Non-lead</v>
      </c>
      <c r="X5646"/>
    </row>
    <row r="5647" spans="2:24" ht="30" x14ac:dyDescent="0.25">
      <c r="B5647" s="145" t="s">
        <v>4214</v>
      </c>
      <c r="C5647" s="31" t="s">
        <v>11805</v>
      </c>
      <c r="D5647" s="31"/>
      <c r="E5647" s="43" t="s">
        <v>52</v>
      </c>
      <c r="F5647" s="42" t="s">
        <v>34</v>
      </c>
      <c r="G5647" s="83" t="s">
        <v>34</v>
      </c>
      <c r="H5647" s="168">
        <v>33298</v>
      </c>
      <c r="I5647" s="31"/>
      <c r="J5647" s="83" t="s">
        <v>188</v>
      </c>
      <c r="K5647" s="31" t="s">
        <v>34</v>
      </c>
      <c r="L5647" s="31"/>
      <c r="M5647" s="168"/>
      <c r="N5647" s="147"/>
      <c r="O5647" s="105" t="s">
        <v>52</v>
      </c>
      <c r="P5647" s="171">
        <v>33298</v>
      </c>
      <c r="Q5647" s="31"/>
      <c r="R5647" s="83" t="s">
        <v>188</v>
      </c>
      <c r="S5647" s="31" t="s">
        <v>34</v>
      </c>
      <c r="T5647" s="31"/>
      <c r="U5647" s="168"/>
      <c r="V5647" s="149"/>
      <c r="W5647" s="140" t="str" cm="1">
        <f t="array" ref="W5647">IF(SUM(LEN(B5647:V5647))=0,"",IF(OR(OR(ISBLANK(F5647),SUM(LEN(C5647),LEN(D5647))=0),AND(NOT(E5647="Unknown"),ISBLANK(J5647)),AND(NOT(O5647="Unknown"),ISBLANK(R5647))),"Missing Information", INDEX(Table15[Entire Service Line Classification], MATCH(SUMIFS(Table15[Unique ID],Table15[System-Owned Portion],E5647,Table15[If Material Anything Other than "Lead" in Column E,Was Material Ever Previously Lead?],G5647,Table15[Customer-Owned Portion],O5647),Table15[Unique ID],0),0)))</f>
        <v>Non-lead</v>
      </c>
      <c r="X5647"/>
    </row>
    <row r="5648" spans="2:24" ht="30" x14ac:dyDescent="0.25">
      <c r="B5648" s="145" t="s">
        <v>4248</v>
      </c>
      <c r="C5648" s="31" t="s">
        <v>11841</v>
      </c>
      <c r="D5648" s="31"/>
      <c r="E5648" s="43" t="s">
        <v>52</v>
      </c>
      <c r="F5648" s="42" t="s">
        <v>34</v>
      </c>
      <c r="G5648" s="83" t="s">
        <v>34</v>
      </c>
      <c r="H5648" s="168">
        <v>33298</v>
      </c>
      <c r="I5648" s="31"/>
      <c r="J5648" s="83" t="s">
        <v>188</v>
      </c>
      <c r="K5648" s="31" t="s">
        <v>34</v>
      </c>
      <c r="L5648" s="31"/>
      <c r="M5648" s="168"/>
      <c r="N5648" s="147"/>
      <c r="O5648" s="105" t="s">
        <v>52</v>
      </c>
      <c r="P5648" s="171">
        <v>33298</v>
      </c>
      <c r="Q5648" s="31"/>
      <c r="R5648" s="83" t="s">
        <v>188</v>
      </c>
      <c r="S5648" s="31" t="s">
        <v>34</v>
      </c>
      <c r="T5648" s="31"/>
      <c r="U5648" s="168"/>
      <c r="V5648" s="149"/>
      <c r="W5648" s="140" t="str" cm="1">
        <f t="array" ref="W5648">IF(SUM(LEN(B5648:V5648))=0,"",IF(OR(OR(ISBLANK(F5648),SUM(LEN(C5648),LEN(D5648))=0),AND(NOT(E5648="Unknown"),ISBLANK(J5648)),AND(NOT(O5648="Unknown"),ISBLANK(R5648))),"Missing Information", INDEX(Table15[Entire Service Line Classification], MATCH(SUMIFS(Table15[Unique ID],Table15[System-Owned Portion],E5648,Table15[If Material Anything Other than "Lead" in Column E,Was Material Ever Previously Lead?],G5648,Table15[Customer-Owned Portion],O5648),Table15[Unique ID],0),0)))</f>
        <v>Non-lead</v>
      </c>
      <c r="X5648"/>
    </row>
    <row r="5649" spans="2:24" ht="30" x14ac:dyDescent="0.25">
      <c r="B5649" s="145" t="s">
        <v>5144</v>
      </c>
      <c r="C5649" s="31" t="s">
        <v>12741</v>
      </c>
      <c r="D5649" s="31"/>
      <c r="E5649" s="43" t="s">
        <v>52</v>
      </c>
      <c r="F5649" s="42" t="s">
        <v>34</v>
      </c>
      <c r="G5649" s="83" t="s">
        <v>34</v>
      </c>
      <c r="H5649" s="168">
        <v>33298</v>
      </c>
      <c r="I5649" s="31"/>
      <c r="J5649" s="83" t="s">
        <v>188</v>
      </c>
      <c r="K5649" s="31" t="s">
        <v>34</v>
      </c>
      <c r="L5649" s="31"/>
      <c r="M5649" s="168"/>
      <c r="N5649" s="147"/>
      <c r="O5649" s="105" t="s">
        <v>52</v>
      </c>
      <c r="P5649" s="171">
        <v>33298</v>
      </c>
      <c r="Q5649" s="31"/>
      <c r="R5649" s="83" t="s">
        <v>188</v>
      </c>
      <c r="S5649" s="31" t="s">
        <v>34</v>
      </c>
      <c r="T5649" s="31"/>
      <c r="U5649" s="168"/>
      <c r="V5649" s="149"/>
      <c r="W5649" s="140" t="str" cm="1">
        <f t="array" ref="W5649">IF(SUM(LEN(B5649:V5649))=0,"",IF(OR(OR(ISBLANK(F5649),SUM(LEN(C5649),LEN(D5649))=0),AND(NOT(E5649="Unknown"),ISBLANK(J5649)),AND(NOT(O5649="Unknown"),ISBLANK(R5649))),"Missing Information", INDEX(Table15[Entire Service Line Classification], MATCH(SUMIFS(Table15[Unique ID],Table15[System-Owned Portion],E5649,Table15[If Material Anything Other than "Lead" in Column E,Was Material Ever Previously Lead?],G5649,Table15[Customer-Owned Portion],O5649),Table15[Unique ID],0),0)))</f>
        <v>Non-lead</v>
      </c>
      <c r="X5649"/>
    </row>
    <row r="5650" spans="2:24" ht="30" x14ac:dyDescent="0.25">
      <c r="B5650" s="145" t="s">
        <v>394</v>
      </c>
      <c r="C5650" s="31" t="s">
        <v>7809</v>
      </c>
      <c r="D5650" s="31"/>
      <c r="E5650" s="43" t="s">
        <v>52</v>
      </c>
      <c r="F5650" s="42" t="s">
        <v>34</v>
      </c>
      <c r="G5650" s="83" t="s">
        <v>34</v>
      </c>
      <c r="H5650" s="168">
        <v>33270</v>
      </c>
      <c r="I5650" s="31"/>
      <c r="J5650" s="83" t="s">
        <v>188</v>
      </c>
      <c r="K5650" s="31" t="s">
        <v>34</v>
      </c>
      <c r="L5650" s="31"/>
      <c r="M5650" s="168"/>
      <c r="N5650" s="147"/>
      <c r="O5650" s="105" t="s">
        <v>52</v>
      </c>
      <c r="P5650" s="171">
        <v>33270</v>
      </c>
      <c r="Q5650" s="31"/>
      <c r="R5650" s="83" t="s">
        <v>188</v>
      </c>
      <c r="S5650" s="31" t="s">
        <v>34</v>
      </c>
      <c r="T5650" s="31"/>
      <c r="U5650" s="168"/>
      <c r="V5650" s="149"/>
      <c r="W5650" s="140" t="str" cm="1">
        <f t="array" ref="W5650">IF(SUM(LEN(B5650:V5650))=0,"",IF(OR(OR(ISBLANK(F5650),SUM(LEN(C5650),LEN(D5650))=0),AND(NOT(E5650="Unknown"),ISBLANK(J5650)),AND(NOT(O5650="Unknown"),ISBLANK(R5650))),"Missing Information", INDEX(Table15[Entire Service Line Classification], MATCH(SUMIFS(Table15[Unique ID],Table15[System-Owned Portion],E5650,Table15[If Material Anything Other than "Lead" in Column E,Was Material Ever Previously Lead?],G5650,Table15[Customer-Owned Portion],O5650),Table15[Unique ID],0),0)))</f>
        <v>Non-lead</v>
      </c>
      <c r="X5650"/>
    </row>
    <row r="5651" spans="2:24" ht="30" x14ac:dyDescent="0.25">
      <c r="B5651" s="145" t="s">
        <v>886</v>
      </c>
      <c r="C5651" s="31" t="s">
        <v>8299</v>
      </c>
      <c r="D5651" s="31"/>
      <c r="E5651" s="43" t="s">
        <v>52</v>
      </c>
      <c r="F5651" s="42" t="s">
        <v>34</v>
      </c>
      <c r="G5651" s="83" t="s">
        <v>34</v>
      </c>
      <c r="H5651" s="168">
        <v>33270</v>
      </c>
      <c r="I5651" s="31"/>
      <c r="J5651" s="83" t="s">
        <v>188</v>
      </c>
      <c r="K5651" s="31" t="s">
        <v>34</v>
      </c>
      <c r="L5651" s="31"/>
      <c r="M5651" s="168"/>
      <c r="N5651" s="147"/>
      <c r="O5651" s="105" t="s">
        <v>52</v>
      </c>
      <c r="P5651" s="171">
        <v>33270</v>
      </c>
      <c r="Q5651" s="31"/>
      <c r="R5651" s="83" t="s">
        <v>188</v>
      </c>
      <c r="S5651" s="31" t="s">
        <v>34</v>
      </c>
      <c r="T5651" s="31"/>
      <c r="U5651" s="168"/>
      <c r="V5651" s="149"/>
      <c r="W5651" s="140" t="str" cm="1">
        <f t="array" ref="W5651">IF(SUM(LEN(B5651:V5651))=0,"",IF(OR(OR(ISBLANK(F5651),SUM(LEN(C5651),LEN(D5651))=0),AND(NOT(E5651="Unknown"),ISBLANK(J5651)),AND(NOT(O5651="Unknown"),ISBLANK(R5651))),"Missing Information", INDEX(Table15[Entire Service Line Classification], MATCH(SUMIFS(Table15[Unique ID],Table15[System-Owned Portion],E5651,Table15[If Material Anything Other than "Lead" in Column E,Was Material Ever Previously Lead?],G5651,Table15[Customer-Owned Portion],O5651),Table15[Unique ID],0),0)))</f>
        <v>Non-lead</v>
      </c>
      <c r="X5651"/>
    </row>
    <row r="5652" spans="2:24" ht="30" x14ac:dyDescent="0.25">
      <c r="B5652" s="145" t="s">
        <v>936</v>
      </c>
      <c r="C5652" s="31" t="s">
        <v>8349</v>
      </c>
      <c r="D5652" s="31"/>
      <c r="E5652" s="43" t="s">
        <v>52</v>
      </c>
      <c r="F5652" s="42" t="s">
        <v>34</v>
      </c>
      <c r="G5652" s="83" t="s">
        <v>34</v>
      </c>
      <c r="H5652" s="168">
        <v>33270</v>
      </c>
      <c r="I5652" s="31"/>
      <c r="J5652" s="83" t="s">
        <v>188</v>
      </c>
      <c r="K5652" s="31" t="s">
        <v>34</v>
      </c>
      <c r="L5652" s="31"/>
      <c r="M5652" s="168"/>
      <c r="N5652" s="147"/>
      <c r="O5652" s="105" t="s">
        <v>52</v>
      </c>
      <c r="P5652" s="171">
        <v>33270</v>
      </c>
      <c r="Q5652" s="31"/>
      <c r="R5652" s="83" t="s">
        <v>188</v>
      </c>
      <c r="S5652" s="31" t="s">
        <v>34</v>
      </c>
      <c r="T5652" s="31"/>
      <c r="U5652" s="168"/>
      <c r="V5652" s="149"/>
      <c r="W5652" s="140" t="str" cm="1">
        <f t="array" ref="W5652">IF(SUM(LEN(B5652:V5652))=0,"",IF(OR(OR(ISBLANK(F5652),SUM(LEN(C5652),LEN(D5652))=0),AND(NOT(E5652="Unknown"),ISBLANK(J5652)),AND(NOT(O5652="Unknown"),ISBLANK(R5652))),"Missing Information", INDEX(Table15[Entire Service Line Classification], MATCH(SUMIFS(Table15[Unique ID],Table15[System-Owned Portion],E5652,Table15[If Material Anything Other than "Lead" in Column E,Was Material Ever Previously Lead?],G5652,Table15[Customer-Owned Portion],O5652),Table15[Unique ID],0),0)))</f>
        <v>Non-lead</v>
      </c>
      <c r="X5652"/>
    </row>
    <row r="5653" spans="2:24" ht="30" x14ac:dyDescent="0.25">
      <c r="B5653" s="145" t="s">
        <v>1226</v>
      </c>
      <c r="C5653" s="31" t="s">
        <v>8639</v>
      </c>
      <c r="D5653" s="31"/>
      <c r="E5653" s="43" t="s">
        <v>52</v>
      </c>
      <c r="F5653" s="42" t="s">
        <v>34</v>
      </c>
      <c r="G5653" s="83" t="s">
        <v>34</v>
      </c>
      <c r="H5653" s="168">
        <v>33270</v>
      </c>
      <c r="I5653" s="31"/>
      <c r="J5653" s="83" t="s">
        <v>188</v>
      </c>
      <c r="K5653" s="31" t="s">
        <v>34</v>
      </c>
      <c r="L5653" s="31"/>
      <c r="M5653" s="168"/>
      <c r="N5653" s="147"/>
      <c r="O5653" s="105" t="s">
        <v>52</v>
      </c>
      <c r="P5653" s="171">
        <v>33270</v>
      </c>
      <c r="Q5653" s="31"/>
      <c r="R5653" s="83" t="s">
        <v>188</v>
      </c>
      <c r="S5653" s="31" t="s">
        <v>34</v>
      </c>
      <c r="T5653" s="31"/>
      <c r="U5653" s="168"/>
      <c r="V5653" s="149"/>
      <c r="W5653" s="140" t="str" cm="1">
        <f t="array" ref="W5653">IF(SUM(LEN(B5653:V5653))=0,"",IF(OR(OR(ISBLANK(F5653),SUM(LEN(C5653),LEN(D5653))=0),AND(NOT(E5653="Unknown"),ISBLANK(J5653)),AND(NOT(O5653="Unknown"),ISBLANK(R5653))),"Missing Information", INDEX(Table15[Entire Service Line Classification], MATCH(SUMIFS(Table15[Unique ID],Table15[System-Owned Portion],E5653,Table15[If Material Anything Other than "Lead" in Column E,Was Material Ever Previously Lead?],G5653,Table15[Customer-Owned Portion],O5653),Table15[Unique ID],0),0)))</f>
        <v>Non-lead</v>
      </c>
      <c r="X5653"/>
    </row>
    <row r="5654" spans="2:24" ht="30" x14ac:dyDescent="0.25">
      <c r="B5654" s="145" t="s">
        <v>2610</v>
      </c>
      <c r="C5654" s="31" t="s">
        <v>10042</v>
      </c>
      <c r="D5654" s="31"/>
      <c r="E5654" s="43" t="s">
        <v>52</v>
      </c>
      <c r="F5654" s="42" t="s">
        <v>34</v>
      </c>
      <c r="G5654" s="83" t="s">
        <v>34</v>
      </c>
      <c r="H5654" s="168">
        <v>33270</v>
      </c>
      <c r="I5654" s="31"/>
      <c r="J5654" s="83" t="s">
        <v>188</v>
      </c>
      <c r="K5654" s="31" t="s">
        <v>34</v>
      </c>
      <c r="L5654" s="31"/>
      <c r="M5654" s="168"/>
      <c r="N5654" s="147"/>
      <c r="O5654" s="105" t="s">
        <v>52</v>
      </c>
      <c r="P5654" s="171">
        <v>33270</v>
      </c>
      <c r="Q5654" s="31"/>
      <c r="R5654" s="83" t="s">
        <v>188</v>
      </c>
      <c r="S5654" s="31" t="s">
        <v>34</v>
      </c>
      <c r="T5654" s="31"/>
      <c r="U5654" s="168"/>
      <c r="V5654" s="149"/>
      <c r="W5654" s="140" t="str" cm="1">
        <f t="array" ref="W5654">IF(SUM(LEN(B5654:V5654))=0,"",IF(OR(OR(ISBLANK(F5654),SUM(LEN(C5654),LEN(D5654))=0),AND(NOT(E5654="Unknown"),ISBLANK(J5654)),AND(NOT(O5654="Unknown"),ISBLANK(R5654))),"Missing Information", INDEX(Table15[Entire Service Line Classification], MATCH(SUMIFS(Table15[Unique ID],Table15[System-Owned Portion],E5654,Table15[If Material Anything Other than "Lead" in Column E,Was Material Ever Previously Lead?],G5654,Table15[Customer-Owned Portion],O5654),Table15[Unique ID],0),0)))</f>
        <v>Non-lead</v>
      </c>
      <c r="X5654"/>
    </row>
    <row r="5655" spans="2:24" ht="30" x14ac:dyDescent="0.25">
      <c r="B5655" s="145" t="s">
        <v>4512</v>
      </c>
      <c r="C5655" s="31" t="s">
        <v>12108</v>
      </c>
      <c r="D5655" s="31"/>
      <c r="E5655" s="43" t="s">
        <v>52</v>
      </c>
      <c r="F5655" s="42" t="s">
        <v>34</v>
      </c>
      <c r="G5655" s="83" t="s">
        <v>34</v>
      </c>
      <c r="H5655" s="168">
        <v>33270</v>
      </c>
      <c r="I5655" s="31"/>
      <c r="J5655" s="83" t="s">
        <v>188</v>
      </c>
      <c r="K5655" s="31" t="s">
        <v>34</v>
      </c>
      <c r="L5655" s="31"/>
      <c r="M5655" s="168"/>
      <c r="N5655" s="147"/>
      <c r="O5655" s="105" t="s">
        <v>52</v>
      </c>
      <c r="P5655" s="171">
        <v>33270</v>
      </c>
      <c r="Q5655" s="31"/>
      <c r="R5655" s="83" t="s">
        <v>188</v>
      </c>
      <c r="S5655" s="31" t="s">
        <v>34</v>
      </c>
      <c r="T5655" s="31"/>
      <c r="U5655" s="168"/>
      <c r="V5655" s="149"/>
      <c r="W5655" s="140" t="str" cm="1">
        <f t="array" ref="W5655">IF(SUM(LEN(B5655:V5655))=0,"",IF(OR(OR(ISBLANK(F5655),SUM(LEN(C5655),LEN(D5655))=0),AND(NOT(E5655="Unknown"),ISBLANK(J5655)),AND(NOT(O5655="Unknown"),ISBLANK(R5655))),"Missing Information", INDEX(Table15[Entire Service Line Classification], MATCH(SUMIFS(Table15[Unique ID],Table15[System-Owned Portion],E5655,Table15[If Material Anything Other than "Lead" in Column E,Was Material Ever Previously Lead?],G5655,Table15[Customer-Owned Portion],O5655),Table15[Unique ID],0),0)))</f>
        <v>Non-lead</v>
      </c>
      <c r="X5655"/>
    </row>
    <row r="5656" spans="2:24" ht="30" x14ac:dyDescent="0.25">
      <c r="B5656" s="145" t="s">
        <v>6918</v>
      </c>
      <c r="C5656" s="31" t="s">
        <v>14542</v>
      </c>
      <c r="D5656" s="31"/>
      <c r="E5656" s="43" t="s">
        <v>52</v>
      </c>
      <c r="F5656" s="42" t="s">
        <v>34</v>
      </c>
      <c r="G5656" s="83" t="s">
        <v>34</v>
      </c>
      <c r="H5656" s="168">
        <v>33256</v>
      </c>
      <c r="I5656" s="31"/>
      <c r="J5656" s="83" t="s">
        <v>188</v>
      </c>
      <c r="K5656" s="31" t="s">
        <v>34</v>
      </c>
      <c r="L5656" s="31"/>
      <c r="M5656" s="168"/>
      <c r="N5656" s="147"/>
      <c r="O5656" s="105" t="s">
        <v>52</v>
      </c>
      <c r="P5656" s="171">
        <v>33256</v>
      </c>
      <c r="Q5656" s="31"/>
      <c r="R5656" s="83" t="s">
        <v>188</v>
      </c>
      <c r="S5656" s="31" t="s">
        <v>34</v>
      </c>
      <c r="T5656" s="31"/>
      <c r="U5656" s="168"/>
      <c r="V5656" s="149"/>
      <c r="W5656" s="140" t="str" cm="1">
        <f t="array" ref="W5656">IF(SUM(LEN(B5656:V5656))=0,"",IF(OR(OR(ISBLANK(F5656),SUM(LEN(C5656),LEN(D5656))=0),AND(NOT(E5656="Unknown"),ISBLANK(J5656)),AND(NOT(O5656="Unknown"),ISBLANK(R5656))),"Missing Information", INDEX(Table15[Entire Service Line Classification], MATCH(SUMIFS(Table15[Unique ID],Table15[System-Owned Portion],E5656,Table15[If Material Anything Other than "Lead" in Column E,Was Material Ever Previously Lead?],G5656,Table15[Customer-Owned Portion],O5656),Table15[Unique ID],0),0)))</f>
        <v>Non-lead</v>
      </c>
      <c r="X5656"/>
    </row>
    <row r="5657" spans="2:24" ht="30" x14ac:dyDescent="0.25">
      <c r="B5657" s="145" t="s">
        <v>352</v>
      </c>
      <c r="C5657" s="31" t="s">
        <v>7767</v>
      </c>
      <c r="D5657" s="31"/>
      <c r="E5657" s="43" t="s">
        <v>52</v>
      </c>
      <c r="F5657" s="42" t="s">
        <v>34</v>
      </c>
      <c r="G5657" s="83" t="s">
        <v>34</v>
      </c>
      <c r="H5657" s="168">
        <v>33239</v>
      </c>
      <c r="I5657" s="31"/>
      <c r="J5657" s="83" t="s">
        <v>188</v>
      </c>
      <c r="K5657" s="31" t="s">
        <v>34</v>
      </c>
      <c r="L5657" s="31"/>
      <c r="M5657" s="168"/>
      <c r="N5657" s="147"/>
      <c r="O5657" s="105" t="s">
        <v>52</v>
      </c>
      <c r="P5657" s="171">
        <v>33239</v>
      </c>
      <c r="Q5657" s="31"/>
      <c r="R5657" s="83" t="s">
        <v>188</v>
      </c>
      <c r="S5657" s="31" t="s">
        <v>34</v>
      </c>
      <c r="T5657" s="31"/>
      <c r="U5657" s="168"/>
      <c r="V5657" s="149"/>
      <c r="W5657" s="140" t="str" cm="1">
        <f t="array" ref="W5657">IF(SUM(LEN(B5657:V5657))=0,"",IF(OR(OR(ISBLANK(F5657),SUM(LEN(C5657),LEN(D5657))=0),AND(NOT(E5657="Unknown"),ISBLANK(J5657)),AND(NOT(O5657="Unknown"),ISBLANK(R5657))),"Missing Information", INDEX(Table15[Entire Service Line Classification], MATCH(SUMIFS(Table15[Unique ID],Table15[System-Owned Portion],E5657,Table15[If Material Anything Other than "Lead" in Column E,Was Material Ever Previously Lead?],G5657,Table15[Customer-Owned Portion],O5657),Table15[Unique ID],0),0)))</f>
        <v>Non-lead</v>
      </c>
      <c r="X5657"/>
    </row>
    <row r="5658" spans="2:24" ht="30" x14ac:dyDescent="0.25">
      <c r="B5658" s="145" t="s">
        <v>1144</v>
      </c>
      <c r="C5658" s="31" t="s">
        <v>8557</v>
      </c>
      <c r="D5658" s="31"/>
      <c r="E5658" s="43" t="s">
        <v>52</v>
      </c>
      <c r="F5658" s="42" t="s">
        <v>34</v>
      </c>
      <c r="G5658" s="83" t="s">
        <v>34</v>
      </c>
      <c r="H5658" s="168">
        <v>33211</v>
      </c>
      <c r="I5658" s="31"/>
      <c r="J5658" s="83" t="s">
        <v>188</v>
      </c>
      <c r="K5658" s="31" t="s">
        <v>34</v>
      </c>
      <c r="L5658" s="31"/>
      <c r="M5658" s="168"/>
      <c r="N5658" s="147"/>
      <c r="O5658" s="105" t="s">
        <v>52</v>
      </c>
      <c r="P5658" s="171">
        <v>33211</v>
      </c>
      <c r="Q5658" s="31"/>
      <c r="R5658" s="83" t="s">
        <v>188</v>
      </c>
      <c r="S5658" s="31" t="s">
        <v>34</v>
      </c>
      <c r="T5658" s="31"/>
      <c r="U5658" s="168"/>
      <c r="V5658" s="149"/>
      <c r="W5658" s="140" t="str" cm="1">
        <f t="array" ref="W5658">IF(SUM(LEN(B5658:V5658))=0,"",IF(OR(OR(ISBLANK(F5658),SUM(LEN(C5658),LEN(D5658))=0),AND(NOT(E5658="Unknown"),ISBLANK(J5658)),AND(NOT(O5658="Unknown"),ISBLANK(R5658))),"Missing Information", INDEX(Table15[Entire Service Line Classification], MATCH(SUMIFS(Table15[Unique ID],Table15[System-Owned Portion],E5658,Table15[If Material Anything Other than "Lead" in Column E,Was Material Ever Previously Lead?],G5658,Table15[Customer-Owned Portion],O5658),Table15[Unique ID],0),0)))</f>
        <v>Non-lead</v>
      </c>
      <c r="X5658"/>
    </row>
    <row r="5659" spans="2:24" ht="30" x14ac:dyDescent="0.25">
      <c r="B5659" s="145" t="s">
        <v>1644</v>
      </c>
      <c r="C5659" s="31" t="s">
        <v>9063</v>
      </c>
      <c r="D5659" s="31"/>
      <c r="E5659" s="43" t="s">
        <v>52</v>
      </c>
      <c r="F5659" s="42" t="s">
        <v>34</v>
      </c>
      <c r="G5659" s="83" t="s">
        <v>34</v>
      </c>
      <c r="H5659" s="168">
        <v>33208</v>
      </c>
      <c r="I5659" s="31"/>
      <c r="J5659" s="83" t="s">
        <v>188</v>
      </c>
      <c r="K5659" s="31" t="s">
        <v>34</v>
      </c>
      <c r="L5659" s="31"/>
      <c r="M5659" s="168"/>
      <c r="N5659" s="147"/>
      <c r="O5659" s="105" t="s">
        <v>52</v>
      </c>
      <c r="P5659" s="171">
        <v>33208</v>
      </c>
      <c r="Q5659" s="31"/>
      <c r="R5659" s="83" t="s">
        <v>188</v>
      </c>
      <c r="S5659" s="31" t="s">
        <v>34</v>
      </c>
      <c r="T5659" s="31"/>
      <c r="U5659" s="168"/>
      <c r="V5659" s="149"/>
      <c r="W5659" s="140" t="str" cm="1">
        <f t="array" ref="W5659">IF(SUM(LEN(B5659:V5659))=0,"",IF(OR(OR(ISBLANK(F5659),SUM(LEN(C5659),LEN(D5659))=0),AND(NOT(E5659="Unknown"),ISBLANK(J5659)),AND(NOT(O5659="Unknown"),ISBLANK(R5659))),"Missing Information", INDEX(Table15[Entire Service Line Classification], MATCH(SUMIFS(Table15[Unique ID],Table15[System-Owned Portion],E5659,Table15[If Material Anything Other than "Lead" in Column E,Was Material Ever Previously Lead?],G5659,Table15[Customer-Owned Portion],O5659),Table15[Unique ID],0),0)))</f>
        <v>Non-lead</v>
      </c>
      <c r="X5659"/>
    </row>
    <row r="5660" spans="2:24" ht="30" x14ac:dyDescent="0.25">
      <c r="B5660" s="145" t="s">
        <v>4319</v>
      </c>
      <c r="C5660" s="31" t="s">
        <v>11912</v>
      </c>
      <c r="D5660" s="31"/>
      <c r="E5660" s="43" t="s">
        <v>52</v>
      </c>
      <c r="F5660" s="42" t="s">
        <v>34</v>
      </c>
      <c r="G5660" s="83" t="s">
        <v>34</v>
      </c>
      <c r="H5660" s="168">
        <v>33208</v>
      </c>
      <c r="I5660" s="31"/>
      <c r="J5660" s="83" t="s">
        <v>188</v>
      </c>
      <c r="K5660" s="31" t="s">
        <v>34</v>
      </c>
      <c r="L5660" s="31"/>
      <c r="M5660" s="168"/>
      <c r="N5660" s="147"/>
      <c r="O5660" s="105" t="s">
        <v>52</v>
      </c>
      <c r="P5660" s="171">
        <v>33208</v>
      </c>
      <c r="Q5660" s="31"/>
      <c r="R5660" s="83" t="s">
        <v>188</v>
      </c>
      <c r="S5660" s="31" t="s">
        <v>34</v>
      </c>
      <c r="T5660" s="31"/>
      <c r="U5660" s="168"/>
      <c r="V5660" s="149"/>
      <c r="W5660" s="140" t="str" cm="1">
        <f t="array" ref="W5660">IF(SUM(LEN(B5660:V5660))=0,"",IF(OR(OR(ISBLANK(F5660),SUM(LEN(C5660),LEN(D5660))=0),AND(NOT(E5660="Unknown"),ISBLANK(J5660)),AND(NOT(O5660="Unknown"),ISBLANK(R5660))),"Missing Information", INDEX(Table15[Entire Service Line Classification], MATCH(SUMIFS(Table15[Unique ID],Table15[System-Owned Portion],E5660,Table15[If Material Anything Other than "Lead" in Column E,Was Material Ever Previously Lead?],G5660,Table15[Customer-Owned Portion],O5660),Table15[Unique ID],0),0)))</f>
        <v>Non-lead</v>
      </c>
      <c r="X5660"/>
    </row>
    <row r="5661" spans="2:24" ht="30" x14ac:dyDescent="0.25">
      <c r="B5661" s="145" t="s">
        <v>1470</v>
      </c>
      <c r="C5661" s="31" t="s">
        <v>14990</v>
      </c>
      <c r="D5661" s="31"/>
      <c r="E5661" s="43" t="s">
        <v>52</v>
      </c>
      <c r="F5661" s="42" t="s">
        <v>34</v>
      </c>
      <c r="G5661" s="83" t="s">
        <v>34</v>
      </c>
      <c r="H5661" s="168">
        <v>33208</v>
      </c>
      <c r="I5661" s="31"/>
      <c r="J5661" s="83" t="s">
        <v>188</v>
      </c>
      <c r="K5661" s="31" t="s">
        <v>34</v>
      </c>
      <c r="L5661" s="31"/>
      <c r="M5661" s="168"/>
      <c r="N5661" s="147"/>
      <c r="O5661" s="105" t="s">
        <v>52</v>
      </c>
      <c r="P5661" s="171">
        <v>33208</v>
      </c>
      <c r="Q5661" s="31"/>
      <c r="R5661" s="83" t="s">
        <v>188</v>
      </c>
      <c r="S5661" s="31" t="s">
        <v>34</v>
      </c>
      <c r="T5661" s="31"/>
      <c r="U5661" s="168"/>
      <c r="V5661" s="149"/>
      <c r="W5661" s="140" t="str" cm="1">
        <f t="array" ref="W5661">IF(SUM(LEN(B5661:V5661))=0,"",IF(OR(OR(ISBLANK(F5661),SUM(LEN(C5661),LEN(D5661))=0),AND(NOT(E5661="Unknown"),ISBLANK(J5661)),AND(NOT(O5661="Unknown"),ISBLANK(R5661))),"Missing Information", INDEX(Table15[Entire Service Line Classification], MATCH(SUMIFS(Table15[Unique ID],Table15[System-Owned Portion],E5661,Table15[If Material Anything Other than "Lead" in Column E,Was Material Ever Previously Lead?],G5661,Table15[Customer-Owned Portion],O5661),Table15[Unique ID],0),0)))</f>
        <v>Non-lead</v>
      </c>
      <c r="X5661"/>
    </row>
    <row r="5662" spans="2:24" ht="30" x14ac:dyDescent="0.25">
      <c r="B5662" s="145" t="s">
        <v>1843</v>
      </c>
      <c r="C5662" s="31" t="s">
        <v>9267</v>
      </c>
      <c r="D5662" s="31"/>
      <c r="E5662" s="43" t="s">
        <v>52</v>
      </c>
      <c r="F5662" s="42" t="s">
        <v>34</v>
      </c>
      <c r="G5662" s="83" t="s">
        <v>34</v>
      </c>
      <c r="H5662" s="168">
        <v>33187</v>
      </c>
      <c r="I5662" s="31"/>
      <c r="J5662" s="83" t="s">
        <v>188</v>
      </c>
      <c r="K5662" s="31" t="s">
        <v>34</v>
      </c>
      <c r="L5662" s="31"/>
      <c r="M5662" s="168"/>
      <c r="N5662" s="147"/>
      <c r="O5662" s="105" t="s">
        <v>52</v>
      </c>
      <c r="P5662" s="171">
        <v>33187</v>
      </c>
      <c r="Q5662" s="31"/>
      <c r="R5662" s="83" t="s">
        <v>188</v>
      </c>
      <c r="S5662" s="31" t="s">
        <v>34</v>
      </c>
      <c r="T5662" s="31"/>
      <c r="U5662" s="168"/>
      <c r="V5662" s="149"/>
      <c r="W5662" s="140" t="str" cm="1">
        <f t="array" ref="W5662">IF(SUM(LEN(B5662:V5662))=0,"",IF(OR(OR(ISBLANK(F5662),SUM(LEN(C5662),LEN(D5662))=0),AND(NOT(E5662="Unknown"),ISBLANK(J5662)),AND(NOT(O5662="Unknown"),ISBLANK(R5662))),"Missing Information", INDEX(Table15[Entire Service Line Classification], MATCH(SUMIFS(Table15[Unique ID],Table15[System-Owned Portion],E5662,Table15[If Material Anything Other than "Lead" in Column E,Was Material Ever Previously Lead?],G5662,Table15[Customer-Owned Portion],O5662),Table15[Unique ID],0),0)))</f>
        <v>Non-lead</v>
      </c>
      <c r="X5662"/>
    </row>
    <row r="5663" spans="2:24" ht="30" x14ac:dyDescent="0.25">
      <c r="B5663" s="145" t="s">
        <v>1451</v>
      </c>
      <c r="C5663" s="31" t="s">
        <v>8864</v>
      </c>
      <c r="D5663" s="31"/>
      <c r="E5663" s="43" t="s">
        <v>52</v>
      </c>
      <c r="F5663" s="42" t="s">
        <v>34</v>
      </c>
      <c r="G5663" s="83" t="s">
        <v>34</v>
      </c>
      <c r="H5663" s="168">
        <v>33178</v>
      </c>
      <c r="I5663" s="31"/>
      <c r="J5663" s="83" t="s">
        <v>188</v>
      </c>
      <c r="K5663" s="31" t="s">
        <v>34</v>
      </c>
      <c r="L5663" s="31"/>
      <c r="M5663" s="168"/>
      <c r="N5663" s="147"/>
      <c r="O5663" s="105" t="s">
        <v>52</v>
      </c>
      <c r="P5663" s="171">
        <v>33178</v>
      </c>
      <c r="Q5663" s="31"/>
      <c r="R5663" s="83" t="s">
        <v>188</v>
      </c>
      <c r="S5663" s="31" t="s">
        <v>34</v>
      </c>
      <c r="T5663" s="31"/>
      <c r="U5663" s="168"/>
      <c r="V5663" s="149"/>
      <c r="W5663" s="140" t="str" cm="1">
        <f t="array" ref="W5663">IF(SUM(LEN(B5663:V5663))=0,"",IF(OR(OR(ISBLANK(F5663),SUM(LEN(C5663),LEN(D5663))=0),AND(NOT(E5663="Unknown"),ISBLANK(J5663)),AND(NOT(O5663="Unknown"),ISBLANK(R5663))),"Missing Information", INDEX(Table15[Entire Service Line Classification], MATCH(SUMIFS(Table15[Unique ID],Table15[System-Owned Portion],E5663,Table15[If Material Anything Other than "Lead" in Column E,Was Material Ever Previously Lead?],G5663,Table15[Customer-Owned Portion],O5663),Table15[Unique ID],0),0)))</f>
        <v>Non-lead</v>
      </c>
      <c r="X5663"/>
    </row>
    <row r="5664" spans="2:24" ht="30" x14ac:dyDescent="0.25">
      <c r="B5664" s="145" t="s">
        <v>5438</v>
      </c>
      <c r="C5664" s="31" t="s">
        <v>13035</v>
      </c>
      <c r="D5664" s="31"/>
      <c r="E5664" s="43" t="s">
        <v>52</v>
      </c>
      <c r="F5664" s="42" t="s">
        <v>34</v>
      </c>
      <c r="G5664" s="83" t="s">
        <v>34</v>
      </c>
      <c r="H5664" s="168">
        <v>33178</v>
      </c>
      <c r="I5664" s="31"/>
      <c r="J5664" s="83" t="s">
        <v>188</v>
      </c>
      <c r="K5664" s="31" t="s">
        <v>34</v>
      </c>
      <c r="L5664" s="31"/>
      <c r="M5664" s="168"/>
      <c r="N5664" s="147"/>
      <c r="O5664" s="105" t="s">
        <v>52</v>
      </c>
      <c r="P5664" s="171">
        <v>33178</v>
      </c>
      <c r="Q5664" s="31"/>
      <c r="R5664" s="83" t="s">
        <v>188</v>
      </c>
      <c r="S5664" s="31" t="s">
        <v>34</v>
      </c>
      <c r="T5664" s="31"/>
      <c r="U5664" s="168"/>
      <c r="V5664" s="149"/>
      <c r="W5664" s="140" t="str" cm="1">
        <f t="array" ref="W5664">IF(SUM(LEN(B5664:V5664))=0,"",IF(OR(OR(ISBLANK(F5664),SUM(LEN(C5664),LEN(D5664))=0),AND(NOT(E5664="Unknown"),ISBLANK(J5664)),AND(NOT(O5664="Unknown"),ISBLANK(R5664))),"Missing Information", INDEX(Table15[Entire Service Line Classification], MATCH(SUMIFS(Table15[Unique ID],Table15[System-Owned Portion],E5664,Table15[If Material Anything Other than "Lead" in Column E,Was Material Ever Previously Lead?],G5664,Table15[Customer-Owned Portion],O5664),Table15[Unique ID],0),0)))</f>
        <v>Non-lead</v>
      </c>
      <c r="X5664"/>
    </row>
    <row r="5665" spans="2:24" ht="30" x14ac:dyDescent="0.25">
      <c r="B5665" s="145" t="s">
        <v>6468</v>
      </c>
      <c r="C5665" s="31" t="s">
        <v>14072</v>
      </c>
      <c r="D5665" s="31"/>
      <c r="E5665" s="43" t="s">
        <v>52</v>
      </c>
      <c r="F5665" s="42" t="s">
        <v>34</v>
      </c>
      <c r="G5665" s="83" t="s">
        <v>34</v>
      </c>
      <c r="H5665" s="168">
        <v>33178</v>
      </c>
      <c r="I5665" s="31"/>
      <c r="J5665" s="83" t="s">
        <v>188</v>
      </c>
      <c r="K5665" s="31" t="s">
        <v>34</v>
      </c>
      <c r="L5665" s="31"/>
      <c r="M5665" s="168"/>
      <c r="N5665" s="147"/>
      <c r="O5665" s="105" t="s">
        <v>52</v>
      </c>
      <c r="P5665" s="171">
        <v>33178</v>
      </c>
      <c r="Q5665" s="31"/>
      <c r="R5665" s="83" t="s">
        <v>188</v>
      </c>
      <c r="S5665" s="31" t="s">
        <v>34</v>
      </c>
      <c r="T5665" s="31"/>
      <c r="U5665" s="168"/>
      <c r="V5665" s="149"/>
      <c r="W5665" s="140" t="str" cm="1">
        <f t="array" ref="W5665">IF(SUM(LEN(B5665:V5665))=0,"",IF(OR(OR(ISBLANK(F5665),SUM(LEN(C5665),LEN(D5665))=0),AND(NOT(E5665="Unknown"),ISBLANK(J5665)),AND(NOT(O5665="Unknown"),ISBLANK(R5665))),"Missing Information", INDEX(Table15[Entire Service Line Classification], MATCH(SUMIFS(Table15[Unique ID],Table15[System-Owned Portion],E5665,Table15[If Material Anything Other than "Lead" in Column E,Was Material Ever Previously Lead?],G5665,Table15[Customer-Owned Portion],O5665),Table15[Unique ID],0),0)))</f>
        <v>Non-lead</v>
      </c>
      <c r="X5665"/>
    </row>
    <row r="5666" spans="2:24" ht="30" x14ac:dyDescent="0.25">
      <c r="B5666" s="145" t="s">
        <v>1131</v>
      </c>
      <c r="C5666" s="31" t="s">
        <v>8544</v>
      </c>
      <c r="D5666" s="31"/>
      <c r="E5666" s="43" t="s">
        <v>52</v>
      </c>
      <c r="F5666" s="42" t="s">
        <v>34</v>
      </c>
      <c r="G5666" s="83" t="s">
        <v>34</v>
      </c>
      <c r="H5666" s="168">
        <v>33147</v>
      </c>
      <c r="I5666" s="31"/>
      <c r="J5666" s="83" t="s">
        <v>188</v>
      </c>
      <c r="K5666" s="31" t="s">
        <v>34</v>
      </c>
      <c r="L5666" s="31"/>
      <c r="M5666" s="168"/>
      <c r="N5666" s="147"/>
      <c r="O5666" s="105" t="s">
        <v>52</v>
      </c>
      <c r="P5666" s="171">
        <v>33147</v>
      </c>
      <c r="Q5666" s="31"/>
      <c r="R5666" s="83" t="s">
        <v>188</v>
      </c>
      <c r="S5666" s="31" t="s">
        <v>34</v>
      </c>
      <c r="T5666" s="31"/>
      <c r="U5666" s="168"/>
      <c r="V5666" s="149"/>
      <c r="W5666" s="140" t="str" cm="1">
        <f t="array" ref="W5666">IF(SUM(LEN(B5666:V5666))=0,"",IF(OR(OR(ISBLANK(F5666),SUM(LEN(C5666),LEN(D5666))=0),AND(NOT(E5666="Unknown"),ISBLANK(J5666)),AND(NOT(O5666="Unknown"),ISBLANK(R5666))),"Missing Information", INDEX(Table15[Entire Service Line Classification], MATCH(SUMIFS(Table15[Unique ID],Table15[System-Owned Portion],E5666,Table15[If Material Anything Other than "Lead" in Column E,Was Material Ever Previously Lead?],G5666,Table15[Customer-Owned Portion],O5666),Table15[Unique ID],0),0)))</f>
        <v>Non-lead</v>
      </c>
      <c r="X5666"/>
    </row>
    <row r="5667" spans="2:24" ht="30" x14ac:dyDescent="0.25">
      <c r="B5667" s="145" t="s">
        <v>5441</v>
      </c>
      <c r="C5667" s="31" t="s">
        <v>13038</v>
      </c>
      <c r="D5667" s="31"/>
      <c r="E5667" s="43" t="s">
        <v>52</v>
      </c>
      <c r="F5667" s="42" t="s">
        <v>34</v>
      </c>
      <c r="G5667" s="83" t="s">
        <v>34</v>
      </c>
      <c r="H5667" s="168">
        <v>33147</v>
      </c>
      <c r="I5667" s="31"/>
      <c r="J5667" s="83" t="s">
        <v>188</v>
      </c>
      <c r="K5667" s="31" t="s">
        <v>34</v>
      </c>
      <c r="L5667" s="31"/>
      <c r="M5667" s="168"/>
      <c r="N5667" s="147"/>
      <c r="O5667" s="105" t="s">
        <v>52</v>
      </c>
      <c r="P5667" s="171">
        <v>33147</v>
      </c>
      <c r="Q5667" s="31"/>
      <c r="R5667" s="83" t="s">
        <v>188</v>
      </c>
      <c r="S5667" s="31" t="s">
        <v>34</v>
      </c>
      <c r="T5667" s="31"/>
      <c r="U5667" s="168"/>
      <c r="V5667" s="149"/>
      <c r="W5667" s="140" t="str" cm="1">
        <f t="array" ref="W5667">IF(SUM(LEN(B5667:V5667))=0,"",IF(OR(OR(ISBLANK(F5667),SUM(LEN(C5667),LEN(D5667))=0),AND(NOT(E5667="Unknown"),ISBLANK(J5667)),AND(NOT(O5667="Unknown"),ISBLANK(R5667))),"Missing Information", INDEX(Table15[Entire Service Line Classification], MATCH(SUMIFS(Table15[Unique ID],Table15[System-Owned Portion],E5667,Table15[If Material Anything Other than "Lead" in Column E,Was Material Ever Previously Lead?],G5667,Table15[Customer-Owned Portion],O5667),Table15[Unique ID],0),0)))</f>
        <v>Non-lead</v>
      </c>
      <c r="X5667"/>
    </row>
    <row r="5668" spans="2:24" ht="30" x14ac:dyDescent="0.25">
      <c r="B5668" s="145" t="s">
        <v>6465</v>
      </c>
      <c r="C5668" s="31" t="s">
        <v>14069</v>
      </c>
      <c r="D5668" s="31"/>
      <c r="E5668" s="43" t="s">
        <v>52</v>
      </c>
      <c r="F5668" s="42" t="s">
        <v>34</v>
      </c>
      <c r="G5668" s="83" t="s">
        <v>34</v>
      </c>
      <c r="H5668" s="168">
        <v>33147</v>
      </c>
      <c r="I5668" s="31"/>
      <c r="J5668" s="83" t="s">
        <v>188</v>
      </c>
      <c r="K5668" s="31" t="s">
        <v>34</v>
      </c>
      <c r="L5668" s="31"/>
      <c r="M5668" s="168"/>
      <c r="N5668" s="147"/>
      <c r="O5668" s="105" t="s">
        <v>52</v>
      </c>
      <c r="P5668" s="171">
        <v>33147</v>
      </c>
      <c r="Q5668" s="31"/>
      <c r="R5668" s="83" t="s">
        <v>188</v>
      </c>
      <c r="S5668" s="31" t="s">
        <v>34</v>
      </c>
      <c r="T5668" s="31"/>
      <c r="U5668" s="168"/>
      <c r="V5668" s="149"/>
      <c r="W5668" s="140" t="str" cm="1">
        <f t="array" ref="W5668">IF(SUM(LEN(B5668:V5668))=0,"",IF(OR(OR(ISBLANK(F5668),SUM(LEN(C5668),LEN(D5668))=0),AND(NOT(E5668="Unknown"),ISBLANK(J5668)),AND(NOT(O5668="Unknown"),ISBLANK(R5668))),"Missing Information", INDEX(Table15[Entire Service Line Classification], MATCH(SUMIFS(Table15[Unique ID],Table15[System-Owned Portion],E5668,Table15[If Material Anything Other than "Lead" in Column E,Was Material Ever Previously Lead?],G5668,Table15[Customer-Owned Portion],O5668),Table15[Unique ID],0),0)))</f>
        <v>Non-lead</v>
      </c>
      <c r="X5668"/>
    </row>
    <row r="5669" spans="2:24" ht="30" x14ac:dyDescent="0.25">
      <c r="B5669" s="145" t="s">
        <v>6251</v>
      </c>
      <c r="C5669" s="31" t="s">
        <v>13855</v>
      </c>
      <c r="D5669" s="31"/>
      <c r="E5669" s="43" t="s">
        <v>52</v>
      </c>
      <c r="F5669" s="42" t="s">
        <v>34</v>
      </c>
      <c r="G5669" s="83" t="s">
        <v>34</v>
      </c>
      <c r="H5669" s="168">
        <v>33137</v>
      </c>
      <c r="I5669" s="31"/>
      <c r="J5669" s="83" t="s">
        <v>188</v>
      </c>
      <c r="K5669" s="31" t="s">
        <v>34</v>
      </c>
      <c r="L5669" s="31"/>
      <c r="M5669" s="168"/>
      <c r="N5669" s="147"/>
      <c r="O5669" s="105" t="s">
        <v>52</v>
      </c>
      <c r="P5669" s="171">
        <v>33137</v>
      </c>
      <c r="Q5669" s="31"/>
      <c r="R5669" s="83" t="s">
        <v>188</v>
      </c>
      <c r="S5669" s="31" t="s">
        <v>34</v>
      </c>
      <c r="T5669" s="31"/>
      <c r="U5669" s="168"/>
      <c r="V5669" s="149"/>
      <c r="W5669" s="140" t="str" cm="1">
        <f t="array" ref="W5669">IF(SUM(LEN(B5669:V5669))=0,"",IF(OR(OR(ISBLANK(F5669),SUM(LEN(C5669),LEN(D5669))=0),AND(NOT(E5669="Unknown"),ISBLANK(J5669)),AND(NOT(O5669="Unknown"),ISBLANK(R5669))),"Missing Information", INDEX(Table15[Entire Service Line Classification], MATCH(SUMIFS(Table15[Unique ID],Table15[System-Owned Portion],E5669,Table15[If Material Anything Other than "Lead" in Column E,Was Material Ever Previously Lead?],G5669,Table15[Customer-Owned Portion],O5669),Table15[Unique ID],0),0)))</f>
        <v>Non-lead</v>
      </c>
      <c r="X5669"/>
    </row>
    <row r="5670" spans="2:24" ht="30" x14ac:dyDescent="0.25">
      <c r="B5670" s="145" t="s">
        <v>2953</v>
      </c>
      <c r="C5670" s="31" t="s">
        <v>10385</v>
      </c>
      <c r="D5670" s="31"/>
      <c r="E5670" s="43" t="s">
        <v>52</v>
      </c>
      <c r="F5670" s="42" t="s">
        <v>34</v>
      </c>
      <c r="G5670" s="83" t="s">
        <v>34</v>
      </c>
      <c r="H5670" s="168">
        <v>33123</v>
      </c>
      <c r="I5670" s="31"/>
      <c r="J5670" s="83" t="s">
        <v>188</v>
      </c>
      <c r="K5670" s="31" t="s">
        <v>34</v>
      </c>
      <c r="L5670" s="31"/>
      <c r="M5670" s="168"/>
      <c r="N5670" s="147"/>
      <c r="O5670" s="105" t="s">
        <v>52</v>
      </c>
      <c r="P5670" s="171">
        <v>33123</v>
      </c>
      <c r="Q5670" s="31"/>
      <c r="R5670" s="83" t="s">
        <v>188</v>
      </c>
      <c r="S5670" s="31" t="s">
        <v>34</v>
      </c>
      <c r="T5670" s="31"/>
      <c r="U5670" s="168"/>
      <c r="V5670" s="149"/>
      <c r="W5670" s="140" t="str" cm="1">
        <f t="array" ref="W5670">IF(SUM(LEN(B5670:V5670))=0,"",IF(OR(OR(ISBLANK(F5670),SUM(LEN(C5670),LEN(D5670))=0),AND(NOT(E5670="Unknown"),ISBLANK(J5670)),AND(NOT(O5670="Unknown"),ISBLANK(R5670))),"Missing Information", INDEX(Table15[Entire Service Line Classification], MATCH(SUMIFS(Table15[Unique ID],Table15[System-Owned Portion],E5670,Table15[If Material Anything Other than "Lead" in Column E,Was Material Ever Previously Lead?],G5670,Table15[Customer-Owned Portion],O5670),Table15[Unique ID],0),0)))</f>
        <v>Non-lead</v>
      </c>
      <c r="X5670"/>
    </row>
    <row r="5671" spans="2:24" ht="30" x14ac:dyDescent="0.25">
      <c r="B5671" s="145" t="s">
        <v>844</v>
      </c>
      <c r="C5671" s="31" t="s">
        <v>8257</v>
      </c>
      <c r="D5671" s="31"/>
      <c r="E5671" s="43" t="s">
        <v>52</v>
      </c>
      <c r="F5671" s="42" t="s">
        <v>34</v>
      </c>
      <c r="G5671" s="83" t="s">
        <v>34</v>
      </c>
      <c r="H5671" s="168">
        <v>33117</v>
      </c>
      <c r="I5671" s="31"/>
      <c r="J5671" s="83" t="s">
        <v>188</v>
      </c>
      <c r="K5671" s="31" t="s">
        <v>34</v>
      </c>
      <c r="L5671" s="31"/>
      <c r="M5671" s="168"/>
      <c r="N5671" s="147"/>
      <c r="O5671" s="105" t="s">
        <v>52</v>
      </c>
      <c r="P5671" s="171">
        <v>33117</v>
      </c>
      <c r="Q5671" s="31"/>
      <c r="R5671" s="83" t="s">
        <v>188</v>
      </c>
      <c r="S5671" s="31" t="s">
        <v>34</v>
      </c>
      <c r="T5671" s="31"/>
      <c r="U5671" s="168"/>
      <c r="V5671" s="149"/>
      <c r="W5671" s="140" t="str" cm="1">
        <f t="array" ref="W5671">IF(SUM(LEN(B5671:V5671))=0,"",IF(OR(OR(ISBLANK(F5671),SUM(LEN(C5671),LEN(D5671))=0),AND(NOT(E5671="Unknown"),ISBLANK(J5671)),AND(NOT(O5671="Unknown"),ISBLANK(R5671))),"Missing Information", INDEX(Table15[Entire Service Line Classification], MATCH(SUMIFS(Table15[Unique ID],Table15[System-Owned Portion],E5671,Table15[If Material Anything Other than "Lead" in Column E,Was Material Ever Previously Lead?],G5671,Table15[Customer-Owned Portion],O5671),Table15[Unique ID],0),0)))</f>
        <v>Non-lead</v>
      </c>
      <c r="X5671"/>
    </row>
    <row r="5672" spans="2:24" ht="30" x14ac:dyDescent="0.25">
      <c r="B5672" s="145" t="s">
        <v>1016</v>
      </c>
      <c r="C5672" s="31" t="s">
        <v>8429</v>
      </c>
      <c r="D5672" s="31"/>
      <c r="E5672" s="43" t="s">
        <v>52</v>
      </c>
      <c r="F5672" s="42" t="s">
        <v>34</v>
      </c>
      <c r="G5672" s="83" t="s">
        <v>34</v>
      </c>
      <c r="H5672" s="168">
        <v>33117</v>
      </c>
      <c r="I5672" s="31"/>
      <c r="J5672" s="83" t="s">
        <v>188</v>
      </c>
      <c r="K5672" s="31" t="s">
        <v>34</v>
      </c>
      <c r="L5672" s="31"/>
      <c r="M5672" s="168"/>
      <c r="N5672" s="147"/>
      <c r="O5672" s="105" t="s">
        <v>52</v>
      </c>
      <c r="P5672" s="171">
        <v>33117</v>
      </c>
      <c r="Q5672" s="31"/>
      <c r="R5672" s="83" t="s">
        <v>188</v>
      </c>
      <c r="S5672" s="31" t="s">
        <v>34</v>
      </c>
      <c r="T5672" s="31"/>
      <c r="U5672" s="168"/>
      <c r="V5672" s="149"/>
      <c r="W5672" s="140" t="str" cm="1">
        <f t="array" ref="W5672">IF(SUM(LEN(B5672:V5672))=0,"",IF(OR(OR(ISBLANK(F5672),SUM(LEN(C5672),LEN(D5672))=0),AND(NOT(E5672="Unknown"),ISBLANK(J5672)),AND(NOT(O5672="Unknown"),ISBLANK(R5672))),"Missing Information", INDEX(Table15[Entire Service Line Classification], MATCH(SUMIFS(Table15[Unique ID],Table15[System-Owned Portion],E5672,Table15[If Material Anything Other than "Lead" in Column E,Was Material Ever Previously Lead?],G5672,Table15[Customer-Owned Portion],O5672),Table15[Unique ID],0),0)))</f>
        <v>Non-lead</v>
      </c>
      <c r="X5672"/>
    </row>
    <row r="5673" spans="2:24" ht="30" x14ac:dyDescent="0.25">
      <c r="B5673" s="145" t="s">
        <v>1020</v>
      </c>
      <c r="C5673" s="31" t="s">
        <v>8433</v>
      </c>
      <c r="D5673" s="31"/>
      <c r="E5673" s="43" t="s">
        <v>52</v>
      </c>
      <c r="F5673" s="42" t="s">
        <v>34</v>
      </c>
      <c r="G5673" s="83" t="s">
        <v>34</v>
      </c>
      <c r="H5673" s="168">
        <v>33117</v>
      </c>
      <c r="I5673" s="31"/>
      <c r="J5673" s="83" t="s">
        <v>188</v>
      </c>
      <c r="K5673" s="31" t="s">
        <v>34</v>
      </c>
      <c r="L5673" s="31"/>
      <c r="M5673" s="168"/>
      <c r="N5673" s="147"/>
      <c r="O5673" s="105" t="s">
        <v>52</v>
      </c>
      <c r="P5673" s="171">
        <v>33117</v>
      </c>
      <c r="Q5673" s="31"/>
      <c r="R5673" s="83" t="s">
        <v>188</v>
      </c>
      <c r="S5673" s="31" t="s">
        <v>34</v>
      </c>
      <c r="T5673" s="31"/>
      <c r="U5673" s="168"/>
      <c r="V5673" s="149"/>
      <c r="W5673" s="140" t="str" cm="1">
        <f t="array" ref="W5673">IF(SUM(LEN(B5673:V5673))=0,"",IF(OR(OR(ISBLANK(F5673),SUM(LEN(C5673),LEN(D5673))=0),AND(NOT(E5673="Unknown"),ISBLANK(J5673)),AND(NOT(O5673="Unknown"),ISBLANK(R5673))),"Missing Information", INDEX(Table15[Entire Service Line Classification], MATCH(SUMIFS(Table15[Unique ID],Table15[System-Owned Portion],E5673,Table15[If Material Anything Other than "Lead" in Column E,Was Material Ever Previously Lead?],G5673,Table15[Customer-Owned Portion],O5673),Table15[Unique ID],0),0)))</f>
        <v>Non-lead</v>
      </c>
      <c r="X5673"/>
    </row>
    <row r="5674" spans="2:24" ht="30" x14ac:dyDescent="0.25">
      <c r="B5674" s="145" t="s">
        <v>1503</v>
      </c>
      <c r="C5674" s="31" t="s">
        <v>8920</v>
      </c>
      <c r="D5674" s="31"/>
      <c r="E5674" s="43" t="s">
        <v>52</v>
      </c>
      <c r="F5674" s="42" t="s">
        <v>34</v>
      </c>
      <c r="G5674" s="83" t="s">
        <v>34</v>
      </c>
      <c r="H5674" s="168">
        <v>33117</v>
      </c>
      <c r="I5674" s="31"/>
      <c r="J5674" s="83" t="s">
        <v>188</v>
      </c>
      <c r="K5674" s="31" t="s">
        <v>34</v>
      </c>
      <c r="L5674" s="31"/>
      <c r="M5674" s="168"/>
      <c r="N5674" s="147"/>
      <c r="O5674" s="105" t="s">
        <v>52</v>
      </c>
      <c r="P5674" s="171">
        <v>33117</v>
      </c>
      <c r="Q5674" s="31"/>
      <c r="R5674" s="83" t="s">
        <v>188</v>
      </c>
      <c r="S5674" s="31" t="s">
        <v>34</v>
      </c>
      <c r="T5674" s="31"/>
      <c r="U5674" s="168"/>
      <c r="V5674" s="149"/>
      <c r="W5674" s="140" t="str" cm="1">
        <f t="array" ref="W5674">IF(SUM(LEN(B5674:V5674))=0,"",IF(OR(OR(ISBLANK(F5674),SUM(LEN(C5674),LEN(D5674))=0),AND(NOT(E5674="Unknown"),ISBLANK(J5674)),AND(NOT(O5674="Unknown"),ISBLANK(R5674))),"Missing Information", INDEX(Table15[Entire Service Line Classification], MATCH(SUMIFS(Table15[Unique ID],Table15[System-Owned Portion],E5674,Table15[If Material Anything Other than "Lead" in Column E,Was Material Ever Previously Lead?],G5674,Table15[Customer-Owned Portion],O5674),Table15[Unique ID],0),0)))</f>
        <v>Non-lead</v>
      </c>
      <c r="X5674"/>
    </row>
    <row r="5675" spans="2:24" ht="30" x14ac:dyDescent="0.25">
      <c r="B5675" s="145" t="s">
        <v>1580</v>
      </c>
      <c r="C5675" s="31" t="s">
        <v>8999</v>
      </c>
      <c r="D5675" s="31"/>
      <c r="E5675" s="43" t="s">
        <v>52</v>
      </c>
      <c r="F5675" s="42" t="s">
        <v>34</v>
      </c>
      <c r="G5675" s="83" t="s">
        <v>34</v>
      </c>
      <c r="H5675" s="168">
        <v>33117</v>
      </c>
      <c r="I5675" s="31"/>
      <c r="J5675" s="83" t="s">
        <v>188</v>
      </c>
      <c r="K5675" s="31" t="s">
        <v>34</v>
      </c>
      <c r="L5675" s="31"/>
      <c r="M5675" s="168"/>
      <c r="N5675" s="147"/>
      <c r="O5675" s="105" t="s">
        <v>52</v>
      </c>
      <c r="P5675" s="171">
        <v>33117</v>
      </c>
      <c r="Q5675" s="31"/>
      <c r="R5675" s="83" t="s">
        <v>188</v>
      </c>
      <c r="S5675" s="31" t="s">
        <v>34</v>
      </c>
      <c r="T5675" s="31"/>
      <c r="U5675" s="168"/>
      <c r="V5675" s="149"/>
      <c r="W5675" s="140" t="str" cm="1">
        <f t="array" ref="W5675">IF(SUM(LEN(B5675:V5675))=0,"",IF(OR(OR(ISBLANK(F5675),SUM(LEN(C5675),LEN(D5675))=0),AND(NOT(E5675="Unknown"),ISBLANK(J5675)),AND(NOT(O5675="Unknown"),ISBLANK(R5675))),"Missing Information", INDEX(Table15[Entire Service Line Classification], MATCH(SUMIFS(Table15[Unique ID],Table15[System-Owned Portion],E5675,Table15[If Material Anything Other than "Lead" in Column E,Was Material Ever Previously Lead?],G5675,Table15[Customer-Owned Portion],O5675),Table15[Unique ID],0),0)))</f>
        <v>Non-lead</v>
      </c>
      <c r="X5675"/>
    </row>
    <row r="5676" spans="2:24" ht="30" x14ac:dyDescent="0.25">
      <c r="B5676" s="145" t="s">
        <v>2632</v>
      </c>
      <c r="C5676" s="31" t="s">
        <v>10063</v>
      </c>
      <c r="D5676" s="31"/>
      <c r="E5676" s="43" t="s">
        <v>52</v>
      </c>
      <c r="F5676" s="42" t="s">
        <v>34</v>
      </c>
      <c r="G5676" s="83" t="s">
        <v>34</v>
      </c>
      <c r="H5676" s="168">
        <v>33117</v>
      </c>
      <c r="I5676" s="31"/>
      <c r="J5676" s="83" t="s">
        <v>188</v>
      </c>
      <c r="K5676" s="31" t="s">
        <v>34</v>
      </c>
      <c r="L5676" s="31"/>
      <c r="M5676" s="168"/>
      <c r="N5676" s="147"/>
      <c r="O5676" s="105" t="s">
        <v>52</v>
      </c>
      <c r="P5676" s="171">
        <v>33117</v>
      </c>
      <c r="Q5676" s="31"/>
      <c r="R5676" s="83" t="s">
        <v>188</v>
      </c>
      <c r="S5676" s="31" t="s">
        <v>34</v>
      </c>
      <c r="T5676" s="31"/>
      <c r="U5676" s="168"/>
      <c r="V5676" s="149"/>
      <c r="W5676" s="140" t="str" cm="1">
        <f t="array" ref="W5676">IF(SUM(LEN(B5676:V5676))=0,"",IF(OR(OR(ISBLANK(F5676),SUM(LEN(C5676),LEN(D5676))=0),AND(NOT(E5676="Unknown"),ISBLANK(J5676)),AND(NOT(O5676="Unknown"),ISBLANK(R5676))),"Missing Information", INDEX(Table15[Entire Service Line Classification], MATCH(SUMIFS(Table15[Unique ID],Table15[System-Owned Portion],E5676,Table15[If Material Anything Other than "Lead" in Column E,Was Material Ever Previously Lead?],G5676,Table15[Customer-Owned Portion],O5676),Table15[Unique ID],0),0)))</f>
        <v>Non-lead</v>
      </c>
      <c r="X5676"/>
    </row>
    <row r="5677" spans="2:24" ht="30" x14ac:dyDescent="0.25">
      <c r="B5677" s="145" t="s">
        <v>2639</v>
      </c>
      <c r="C5677" s="31" t="s">
        <v>10070</v>
      </c>
      <c r="D5677" s="31"/>
      <c r="E5677" s="43" t="s">
        <v>52</v>
      </c>
      <c r="F5677" s="42" t="s">
        <v>34</v>
      </c>
      <c r="G5677" s="83" t="s">
        <v>34</v>
      </c>
      <c r="H5677" s="168">
        <v>33117</v>
      </c>
      <c r="I5677" s="31"/>
      <c r="J5677" s="83" t="s">
        <v>188</v>
      </c>
      <c r="K5677" s="31" t="s">
        <v>34</v>
      </c>
      <c r="L5677" s="31"/>
      <c r="M5677" s="168"/>
      <c r="N5677" s="147"/>
      <c r="O5677" s="105" t="s">
        <v>52</v>
      </c>
      <c r="P5677" s="171">
        <v>33117</v>
      </c>
      <c r="Q5677" s="31"/>
      <c r="R5677" s="83" t="s">
        <v>188</v>
      </c>
      <c r="S5677" s="31" t="s">
        <v>34</v>
      </c>
      <c r="T5677" s="31"/>
      <c r="U5677" s="168"/>
      <c r="V5677" s="149"/>
      <c r="W5677" s="140" t="str" cm="1">
        <f t="array" ref="W5677">IF(SUM(LEN(B5677:V5677))=0,"",IF(OR(OR(ISBLANK(F5677),SUM(LEN(C5677),LEN(D5677))=0),AND(NOT(E5677="Unknown"),ISBLANK(J5677)),AND(NOT(O5677="Unknown"),ISBLANK(R5677))),"Missing Information", INDEX(Table15[Entire Service Line Classification], MATCH(SUMIFS(Table15[Unique ID],Table15[System-Owned Portion],E5677,Table15[If Material Anything Other than "Lead" in Column E,Was Material Ever Previously Lead?],G5677,Table15[Customer-Owned Portion],O5677),Table15[Unique ID],0),0)))</f>
        <v>Non-lead</v>
      </c>
      <c r="X5677"/>
    </row>
    <row r="5678" spans="2:24" ht="30" x14ac:dyDescent="0.25">
      <c r="B5678" s="145" t="s">
        <v>2834</v>
      </c>
      <c r="C5678" s="31" t="s">
        <v>10265</v>
      </c>
      <c r="D5678" s="31"/>
      <c r="E5678" s="43" t="s">
        <v>52</v>
      </c>
      <c r="F5678" s="42" t="s">
        <v>34</v>
      </c>
      <c r="G5678" s="83" t="s">
        <v>34</v>
      </c>
      <c r="H5678" s="168">
        <v>33117</v>
      </c>
      <c r="I5678" s="31"/>
      <c r="J5678" s="83" t="s">
        <v>188</v>
      </c>
      <c r="K5678" s="31" t="s">
        <v>34</v>
      </c>
      <c r="L5678" s="31"/>
      <c r="M5678" s="168"/>
      <c r="N5678" s="147"/>
      <c r="O5678" s="105" t="s">
        <v>52</v>
      </c>
      <c r="P5678" s="171">
        <v>33117</v>
      </c>
      <c r="Q5678" s="31"/>
      <c r="R5678" s="83" t="s">
        <v>188</v>
      </c>
      <c r="S5678" s="31" t="s">
        <v>34</v>
      </c>
      <c r="T5678" s="31"/>
      <c r="U5678" s="168"/>
      <c r="V5678" s="149"/>
      <c r="W5678" s="140" t="str" cm="1">
        <f t="array" ref="W5678">IF(SUM(LEN(B5678:V5678))=0,"",IF(OR(OR(ISBLANK(F5678),SUM(LEN(C5678),LEN(D5678))=0),AND(NOT(E5678="Unknown"),ISBLANK(J5678)),AND(NOT(O5678="Unknown"),ISBLANK(R5678))),"Missing Information", INDEX(Table15[Entire Service Line Classification], MATCH(SUMIFS(Table15[Unique ID],Table15[System-Owned Portion],E5678,Table15[If Material Anything Other than "Lead" in Column E,Was Material Ever Previously Lead?],G5678,Table15[Customer-Owned Portion],O5678),Table15[Unique ID],0),0)))</f>
        <v>Non-lead</v>
      </c>
      <c r="X5678"/>
    </row>
    <row r="5679" spans="2:24" ht="30" x14ac:dyDescent="0.25">
      <c r="B5679" s="145" t="s">
        <v>4275</v>
      </c>
      <c r="C5679" s="31" t="s">
        <v>11868</v>
      </c>
      <c r="D5679" s="31"/>
      <c r="E5679" s="43" t="s">
        <v>52</v>
      </c>
      <c r="F5679" s="42" t="s">
        <v>34</v>
      </c>
      <c r="G5679" s="83" t="s">
        <v>34</v>
      </c>
      <c r="H5679" s="168">
        <v>33117</v>
      </c>
      <c r="I5679" s="31"/>
      <c r="J5679" s="83" t="s">
        <v>188</v>
      </c>
      <c r="K5679" s="31" t="s">
        <v>34</v>
      </c>
      <c r="L5679" s="31"/>
      <c r="M5679" s="168"/>
      <c r="N5679" s="147"/>
      <c r="O5679" s="105" t="s">
        <v>52</v>
      </c>
      <c r="P5679" s="171">
        <v>33117</v>
      </c>
      <c r="Q5679" s="31"/>
      <c r="R5679" s="83" t="s">
        <v>188</v>
      </c>
      <c r="S5679" s="31" t="s">
        <v>34</v>
      </c>
      <c r="T5679" s="31"/>
      <c r="U5679" s="168"/>
      <c r="V5679" s="149"/>
      <c r="W5679" s="140" t="str" cm="1">
        <f t="array" ref="W5679">IF(SUM(LEN(B5679:V5679))=0,"",IF(OR(OR(ISBLANK(F5679),SUM(LEN(C5679),LEN(D5679))=0),AND(NOT(E5679="Unknown"),ISBLANK(J5679)),AND(NOT(O5679="Unknown"),ISBLANK(R5679))),"Missing Information", INDEX(Table15[Entire Service Line Classification], MATCH(SUMIFS(Table15[Unique ID],Table15[System-Owned Portion],E5679,Table15[If Material Anything Other than "Lead" in Column E,Was Material Ever Previously Lead?],G5679,Table15[Customer-Owned Portion],O5679),Table15[Unique ID],0),0)))</f>
        <v>Non-lead</v>
      </c>
      <c r="X5679"/>
    </row>
    <row r="5680" spans="2:24" ht="30" x14ac:dyDescent="0.25">
      <c r="B5680" s="145" t="s">
        <v>5215</v>
      </c>
      <c r="C5680" s="31" t="s">
        <v>12812</v>
      </c>
      <c r="D5680" s="31"/>
      <c r="E5680" s="43" t="s">
        <v>52</v>
      </c>
      <c r="F5680" s="42" t="s">
        <v>34</v>
      </c>
      <c r="G5680" s="83" t="s">
        <v>34</v>
      </c>
      <c r="H5680" s="168">
        <v>33117</v>
      </c>
      <c r="I5680" s="31"/>
      <c r="J5680" s="83" t="s">
        <v>188</v>
      </c>
      <c r="K5680" s="31" t="s">
        <v>34</v>
      </c>
      <c r="L5680" s="31"/>
      <c r="M5680" s="168"/>
      <c r="N5680" s="147"/>
      <c r="O5680" s="105" t="s">
        <v>52</v>
      </c>
      <c r="P5680" s="171">
        <v>33117</v>
      </c>
      <c r="Q5680" s="31"/>
      <c r="R5680" s="83" t="s">
        <v>188</v>
      </c>
      <c r="S5680" s="31" t="s">
        <v>34</v>
      </c>
      <c r="T5680" s="31"/>
      <c r="U5680" s="168"/>
      <c r="V5680" s="149"/>
      <c r="W5680" s="140" t="str" cm="1">
        <f t="array" ref="W5680">IF(SUM(LEN(B5680:V5680))=0,"",IF(OR(OR(ISBLANK(F5680),SUM(LEN(C5680),LEN(D5680))=0),AND(NOT(E5680="Unknown"),ISBLANK(J5680)),AND(NOT(O5680="Unknown"),ISBLANK(R5680))),"Missing Information", INDEX(Table15[Entire Service Line Classification], MATCH(SUMIFS(Table15[Unique ID],Table15[System-Owned Portion],E5680,Table15[If Material Anything Other than "Lead" in Column E,Was Material Ever Previously Lead?],G5680,Table15[Customer-Owned Portion],O5680),Table15[Unique ID],0),0)))</f>
        <v>Non-lead</v>
      </c>
      <c r="X5680"/>
    </row>
    <row r="5681" spans="2:24" ht="30" x14ac:dyDescent="0.25">
      <c r="B5681" s="145" t="s">
        <v>5227</v>
      </c>
      <c r="C5681" s="31" t="s">
        <v>12824</v>
      </c>
      <c r="D5681" s="31"/>
      <c r="E5681" s="43" t="s">
        <v>52</v>
      </c>
      <c r="F5681" s="42" t="s">
        <v>34</v>
      </c>
      <c r="G5681" s="83" t="s">
        <v>34</v>
      </c>
      <c r="H5681" s="168">
        <v>33117</v>
      </c>
      <c r="I5681" s="31"/>
      <c r="J5681" s="83" t="s">
        <v>188</v>
      </c>
      <c r="K5681" s="31" t="s">
        <v>34</v>
      </c>
      <c r="L5681" s="31"/>
      <c r="M5681" s="168"/>
      <c r="N5681" s="147"/>
      <c r="O5681" s="105" t="s">
        <v>52</v>
      </c>
      <c r="P5681" s="171">
        <v>33117</v>
      </c>
      <c r="Q5681" s="31"/>
      <c r="R5681" s="83" t="s">
        <v>188</v>
      </c>
      <c r="S5681" s="31" t="s">
        <v>34</v>
      </c>
      <c r="T5681" s="31"/>
      <c r="U5681" s="168"/>
      <c r="V5681" s="149"/>
      <c r="W5681" s="140" t="str" cm="1">
        <f t="array" ref="W5681">IF(SUM(LEN(B5681:V5681))=0,"",IF(OR(OR(ISBLANK(F5681),SUM(LEN(C5681),LEN(D5681))=0),AND(NOT(E5681="Unknown"),ISBLANK(J5681)),AND(NOT(O5681="Unknown"),ISBLANK(R5681))),"Missing Information", INDEX(Table15[Entire Service Line Classification], MATCH(SUMIFS(Table15[Unique ID],Table15[System-Owned Portion],E5681,Table15[If Material Anything Other than "Lead" in Column E,Was Material Ever Previously Lead?],G5681,Table15[Customer-Owned Portion],O5681),Table15[Unique ID],0),0)))</f>
        <v>Non-lead</v>
      </c>
      <c r="X5681"/>
    </row>
    <row r="5682" spans="2:24" ht="30" x14ac:dyDescent="0.25">
      <c r="B5682" s="145" t="s">
        <v>6497</v>
      </c>
      <c r="C5682" s="31" t="s">
        <v>14101</v>
      </c>
      <c r="D5682" s="31"/>
      <c r="E5682" s="43" t="s">
        <v>52</v>
      </c>
      <c r="F5682" s="42" t="s">
        <v>34</v>
      </c>
      <c r="G5682" s="83" t="s">
        <v>34</v>
      </c>
      <c r="H5682" s="168">
        <v>33117</v>
      </c>
      <c r="I5682" s="31"/>
      <c r="J5682" s="83" t="s">
        <v>188</v>
      </c>
      <c r="K5682" s="31" t="s">
        <v>34</v>
      </c>
      <c r="L5682" s="31"/>
      <c r="M5682" s="168"/>
      <c r="N5682" s="147"/>
      <c r="O5682" s="105" t="s">
        <v>52</v>
      </c>
      <c r="P5682" s="171">
        <v>33117</v>
      </c>
      <c r="Q5682" s="31"/>
      <c r="R5682" s="83" t="s">
        <v>188</v>
      </c>
      <c r="S5682" s="31" t="s">
        <v>34</v>
      </c>
      <c r="T5682" s="31"/>
      <c r="U5682" s="168"/>
      <c r="V5682" s="149"/>
      <c r="W5682" s="140" t="str" cm="1">
        <f t="array" ref="W5682">IF(SUM(LEN(B5682:V5682))=0,"",IF(OR(OR(ISBLANK(F5682),SUM(LEN(C5682),LEN(D5682))=0),AND(NOT(E5682="Unknown"),ISBLANK(J5682)),AND(NOT(O5682="Unknown"),ISBLANK(R5682))),"Missing Information", INDEX(Table15[Entire Service Line Classification], MATCH(SUMIFS(Table15[Unique ID],Table15[System-Owned Portion],E5682,Table15[If Material Anything Other than "Lead" in Column E,Was Material Ever Previously Lead?],G5682,Table15[Customer-Owned Portion],O5682),Table15[Unique ID],0),0)))</f>
        <v>Non-lead</v>
      </c>
      <c r="X5682"/>
    </row>
    <row r="5683" spans="2:24" ht="30" x14ac:dyDescent="0.25">
      <c r="B5683" s="145" t="s">
        <v>6846</v>
      </c>
      <c r="C5683" s="31" t="s">
        <v>14469</v>
      </c>
      <c r="D5683" s="31"/>
      <c r="E5683" s="43" t="s">
        <v>52</v>
      </c>
      <c r="F5683" s="42" t="s">
        <v>34</v>
      </c>
      <c r="G5683" s="83" t="s">
        <v>34</v>
      </c>
      <c r="H5683" s="168">
        <v>33105</v>
      </c>
      <c r="I5683" s="31"/>
      <c r="J5683" s="83" t="s">
        <v>188</v>
      </c>
      <c r="K5683" s="31" t="s">
        <v>34</v>
      </c>
      <c r="L5683" s="31"/>
      <c r="M5683" s="168"/>
      <c r="N5683" s="147"/>
      <c r="O5683" s="105" t="s">
        <v>52</v>
      </c>
      <c r="P5683" s="171">
        <v>33105</v>
      </c>
      <c r="Q5683" s="31"/>
      <c r="R5683" s="83" t="s">
        <v>188</v>
      </c>
      <c r="S5683" s="31" t="s">
        <v>34</v>
      </c>
      <c r="T5683" s="31"/>
      <c r="U5683" s="168"/>
      <c r="V5683" s="149"/>
      <c r="W5683" s="140" t="str" cm="1">
        <f t="array" ref="W5683">IF(SUM(LEN(B5683:V5683))=0,"",IF(OR(OR(ISBLANK(F5683),SUM(LEN(C5683),LEN(D5683))=0),AND(NOT(E5683="Unknown"),ISBLANK(J5683)),AND(NOT(O5683="Unknown"),ISBLANK(R5683))),"Missing Information", INDEX(Table15[Entire Service Line Classification], MATCH(SUMIFS(Table15[Unique ID],Table15[System-Owned Portion],E5683,Table15[If Material Anything Other than "Lead" in Column E,Was Material Ever Previously Lead?],G5683,Table15[Customer-Owned Portion],O5683),Table15[Unique ID],0),0)))</f>
        <v>Non-lead</v>
      </c>
      <c r="X5683"/>
    </row>
    <row r="5684" spans="2:24" ht="30" x14ac:dyDescent="0.25">
      <c r="B5684" s="145" t="s">
        <v>5238</v>
      </c>
      <c r="C5684" s="31" t="s">
        <v>12835</v>
      </c>
      <c r="D5684" s="31"/>
      <c r="E5684" s="43" t="s">
        <v>52</v>
      </c>
      <c r="F5684" s="42" t="s">
        <v>34</v>
      </c>
      <c r="G5684" s="83" t="s">
        <v>34</v>
      </c>
      <c r="H5684" s="168">
        <v>33086</v>
      </c>
      <c r="I5684" s="31"/>
      <c r="J5684" s="83" t="s">
        <v>188</v>
      </c>
      <c r="K5684" s="31" t="s">
        <v>34</v>
      </c>
      <c r="L5684" s="31"/>
      <c r="M5684" s="168"/>
      <c r="N5684" s="147"/>
      <c r="O5684" s="105" t="s">
        <v>52</v>
      </c>
      <c r="P5684" s="171">
        <v>33086</v>
      </c>
      <c r="Q5684" s="31"/>
      <c r="R5684" s="83" t="s">
        <v>188</v>
      </c>
      <c r="S5684" s="31" t="s">
        <v>34</v>
      </c>
      <c r="T5684" s="31"/>
      <c r="U5684" s="168"/>
      <c r="V5684" s="149"/>
      <c r="W5684" s="140" t="str" cm="1">
        <f t="array" ref="W5684">IF(SUM(LEN(B5684:V5684))=0,"",IF(OR(OR(ISBLANK(F5684),SUM(LEN(C5684),LEN(D5684))=0),AND(NOT(E5684="Unknown"),ISBLANK(J5684)),AND(NOT(O5684="Unknown"),ISBLANK(R5684))),"Missing Information", INDEX(Table15[Entire Service Line Classification], MATCH(SUMIFS(Table15[Unique ID],Table15[System-Owned Portion],E5684,Table15[If Material Anything Other than "Lead" in Column E,Was Material Ever Previously Lead?],G5684,Table15[Customer-Owned Portion],O5684),Table15[Unique ID],0),0)))</f>
        <v>Non-lead</v>
      </c>
      <c r="X5684"/>
    </row>
    <row r="5685" spans="2:24" ht="30" x14ac:dyDescent="0.25">
      <c r="B5685" s="145" t="s">
        <v>5298</v>
      </c>
      <c r="C5685" s="31" t="s">
        <v>12895</v>
      </c>
      <c r="D5685" s="31"/>
      <c r="E5685" s="43" t="s">
        <v>52</v>
      </c>
      <c r="F5685" s="42" t="s">
        <v>34</v>
      </c>
      <c r="G5685" s="83" t="s">
        <v>34</v>
      </c>
      <c r="H5685" s="168">
        <v>33086</v>
      </c>
      <c r="I5685" s="31"/>
      <c r="J5685" s="83" t="s">
        <v>188</v>
      </c>
      <c r="K5685" s="31" t="s">
        <v>34</v>
      </c>
      <c r="L5685" s="31"/>
      <c r="M5685" s="168"/>
      <c r="N5685" s="147"/>
      <c r="O5685" s="105" t="s">
        <v>52</v>
      </c>
      <c r="P5685" s="171">
        <v>33086</v>
      </c>
      <c r="Q5685" s="31"/>
      <c r="R5685" s="83" t="s">
        <v>188</v>
      </c>
      <c r="S5685" s="31" t="s">
        <v>34</v>
      </c>
      <c r="T5685" s="31"/>
      <c r="U5685" s="168"/>
      <c r="V5685" s="149"/>
      <c r="W5685" s="140" t="str" cm="1">
        <f t="array" ref="W5685">IF(SUM(LEN(B5685:V5685))=0,"",IF(OR(OR(ISBLANK(F5685),SUM(LEN(C5685),LEN(D5685))=0),AND(NOT(E5685="Unknown"),ISBLANK(J5685)),AND(NOT(O5685="Unknown"),ISBLANK(R5685))),"Missing Information", INDEX(Table15[Entire Service Line Classification], MATCH(SUMIFS(Table15[Unique ID],Table15[System-Owned Portion],E5685,Table15[If Material Anything Other than "Lead" in Column E,Was Material Ever Previously Lead?],G5685,Table15[Customer-Owned Portion],O5685),Table15[Unique ID],0),0)))</f>
        <v>Non-lead</v>
      </c>
      <c r="X5685"/>
    </row>
    <row r="5686" spans="2:24" ht="30" x14ac:dyDescent="0.25">
      <c r="B5686" s="145" t="s">
        <v>5798</v>
      </c>
      <c r="C5686" s="31" t="s">
        <v>13396</v>
      </c>
      <c r="D5686" s="31"/>
      <c r="E5686" s="43" t="s">
        <v>52</v>
      </c>
      <c r="F5686" s="42" t="s">
        <v>34</v>
      </c>
      <c r="G5686" s="83" t="s">
        <v>34</v>
      </c>
      <c r="H5686" s="168">
        <v>33086</v>
      </c>
      <c r="I5686" s="31"/>
      <c r="J5686" s="83" t="s">
        <v>188</v>
      </c>
      <c r="K5686" s="31" t="s">
        <v>34</v>
      </c>
      <c r="L5686" s="31"/>
      <c r="M5686" s="168"/>
      <c r="N5686" s="147"/>
      <c r="O5686" s="105" t="s">
        <v>52</v>
      </c>
      <c r="P5686" s="171">
        <v>33086</v>
      </c>
      <c r="Q5686" s="31"/>
      <c r="R5686" s="83" t="s">
        <v>188</v>
      </c>
      <c r="S5686" s="31" t="s">
        <v>34</v>
      </c>
      <c r="T5686" s="31"/>
      <c r="U5686" s="168"/>
      <c r="V5686" s="149"/>
      <c r="W5686" s="140" t="str" cm="1">
        <f t="array" ref="W5686">IF(SUM(LEN(B5686:V5686))=0,"",IF(OR(OR(ISBLANK(F5686),SUM(LEN(C5686),LEN(D5686))=0),AND(NOT(E5686="Unknown"),ISBLANK(J5686)),AND(NOT(O5686="Unknown"),ISBLANK(R5686))),"Missing Information", INDEX(Table15[Entire Service Line Classification], MATCH(SUMIFS(Table15[Unique ID],Table15[System-Owned Portion],E5686,Table15[If Material Anything Other than "Lead" in Column E,Was Material Ever Previously Lead?],G5686,Table15[Customer-Owned Portion],O5686),Table15[Unique ID],0),0)))</f>
        <v>Non-lead</v>
      </c>
      <c r="X5686"/>
    </row>
    <row r="5687" spans="2:24" ht="30" x14ac:dyDescent="0.25">
      <c r="B5687" s="145" t="s">
        <v>6300</v>
      </c>
      <c r="C5687" s="31" t="s">
        <v>13904</v>
      </c>
      <c r="D5687" s="31"/>
      <c r="E5687" s="43" t="s">
        <v>52</v>
      </c>
      <c r="F5687" s="42" t="s">
        <v>34</v>
      </c>
      <c r="G5687" s="83" t="s">
        <v>34</v>
      </c>
      <c r="H5687" s="168">
        <v>33079</v>
      </c>
      <c r="I5687" s="31"/>
      <c r="J5687" s="83" t="s">
        <v>188</v>
      </c>
      <c r="K5687" s="31" t="s">
        <v>34</v>
      </c>
      <c r="L5687" s="31"/>
      <c r="M5687" s="168"/>
      <c r="N5687" s="147"/>
      <c r="O5687" s="105" t="s">
        <v>52</v>
      </c>
      <c r="P5687" s="171">
        <v>33079</v>
      </c>
      <c r="Q5687" s="31"/>
      <c r="R5687" s="83" t="s">
        <v>188</v>
      </c>
      <c r="S5687" s="31" t="s">
        <v>34</v>
      </c>
      <c r="T5687" s="31"/>
      <c r="U5687" s="168"/>
      <c r="V5687" s="149"/>
      <c r="W5687" s="140" t="str" cm="1">
        <f t="array" ref="W5687">IF(SUM(LEN(B5687:V5687))=0,"",IF(OR(OR(ISBLANK(F5687),SUM(LEN(C5687),LEN(D5687))=0),AND(NOT(E5687="Unknown"),ISBLANK(J5687)),AND(NOT(O5687="Unknown"),ISBLANK(R5687))),"Missing Information", INDEX(Table15[Entire Service Line Classification], MATCH(SUMIFS(Table15[Unique ID],Table15[System-Owned Portion],E5687,Table15[If Material Anything Other than "Lead" in Column E,Was Material Ever Previously Lead?],G5687,Table15[Customer-Owned Portion],O5687),Table15[Unique ID],0),0)))</f>
        <v>Non-lead</v>
      </c>
      <c r="X5687"/>
    </row>
    <row r="5688" spans="2:24" ht="30" x14ac:dyDescent="0.25">
      <c r="B5688" s="145" t="s">
        <v>412</v>
      </c>
      <c r="C5688" s="31" t="s">
        <v>7827</v>
      </c>
      <c r="D5688" s="31"/>
      <c r="E5688" s="43" t="s">
        <v>52</v>
      </c>
      <c r="F5688" s="42" t="s">
        <v>34</v>
      </c>
      <c r="G5688" s="83" t="s">
        <v>34</v>
      </c>
      <c r="H5688" s="168">
        <v>33055</v>
      </c>
      <c r="I5688" s="31"/>
      <c r="J5688" s="83" t="s">
        <v>188</v>
      </c>
      <c r="K5688" s="31" t="s">
        <v>34</v>
      </c>
      <c r="L5688" s="31"/>
      <c r="M5688" s="168"/>
      <c r="N5688" s="147"/>
      <c r="O5688" s="105" t="s">
        <v>52</v>
      </c>
      <c r="P5688" s="171">
        <v>33055</v>
      </c>
      <c r="Q5688" s="31"/>
      <c r="R5688" s="83" t="s">
        <v>188</v>
      </c>
      <c r="S5688" s="31" t="s">
        <v>34</v>
      </c>
      <c r="T5688" s="31"/>
      <c r="U5688" s="168"/>
      <c r="V5688" s="149"/>
      <c r="W5688" s="140" t="str" cm="1">
        <f t="array" ref="W5688">IF(SUM(LEN(B5688:V5688))=0,"",IF(OR(OR(ISBLANK(F5688),SUM(LEN(C5688),LEN(D5688))=0),AND(NOT(E5688="Unknown"),ISBLANK(J5688)),AND(NOT(O5688="Unknown"),ISBLANK(R5688))),"Missing Information", INDEX(Table15[Entire Service Line Classification], MATCH(SUMIFS(Table15[Unique ID],Table15[System-Owned Portion],E5688,Table15[If Material Anything Other than "Lead" in Column E,Was Material Ever Previously Lead?],G5688,Table15[Customer-Owned Portion],O5688),Table15[Unique ID],0),0)))</f>
        <v>Non-lead</v>
      </c>
      <c r="X5688"/>
    </row>
    <row r="5689" spans="2:24" ht="30" x14ac:dyDescent="0.25">
      <c r="B5689" s="145" t="s">
        <v>1666</v>
      </c>
      <c r="C5689" s="31" t="s">
        <v>9088</v>
      </c>
      <c r="D5689" s="31"/>
      <c r="E5689" s="43" t="s">
        <v>52</v>
      </c>
      <c r="F5689" s="42" t="s">
        <v>34</v>
      </c>
      <c r="G5689" s="83" t="s">
        <v>34</v>
      </c>
      <c r="H5689" s="168">
        <v>33055</v>
      </c>
      <c r="I5689" s="31"/>
      <c r="J5689" s="83" t="s">
        <v>188</v>
      </c>
      <c r="K5689" s="31" t="s">
        <v>34</v>
      </c>
      <c r="L5689" s="31"/>
      <c r="M5689" s="168"/>
      <c r="N5689" s="147"/>
      <c r="O5689" s="105" t="s">
        <v>52</v>
      </c>
      <c r="P5689" s="171">
        <v>33055</v>
      </c>
      <c r="Q5689" s="31"/>
      <c r="R5689" s="83" t="s">
        <v>188</v>
      </c>
      <c r="S5689" s="31" t="s">
        <v>34</v>
      </c>
      <c r="T5689" s="31"/>
      <c r="U5689" s="168"/>
      <c r="V5689" s="149"/>
      <c r="W5689" s="140" t="str" cm="1">
        <f t="array" ref="W5689">IF(SUM(LEN(B5689:V5689))=0,"",IF(OR(OR(ISBLANK(F5689),SUM(LEN(C5689),LEN(D5689))=0),AND(NOT(E5689="Unknown"),ISBLANK(J5689)),AND(NOT(O5689="Unknown"),ISBLANK(R5689))),"Missing Information", INDEX(Table15[Entire Service Line Classification], MATCH(SUMIFS(Table15[Unique ID],Table15[System-Owned Portion],E5689,Table15[If Material Anything Other than "Lead" in Column E,Was Material Ever Previously Lead?],G5689,Table15[Customer-Owned Portion],O5689),Table15[Unique ID],0),0)))</f>
        <v>Non-lead</v>
      </c>
      <c r="X5689"/>
    </row>
    <row r="5690" spans="2:24" ht="30" x14ac:dyDescent="0.25">
      <c r="B5690" s="145" t="s">
        <v>2605</v>
      </c>
      <c r="C5690" s="31" t="s">
        <v>10037</v>
      </c>
      <c r="D5690" s="31"/>
      <c r="E5690" s="43" t="s">
        <v>52</v>
      </c>
      <c r="F5690" s="42" t="s">
        <v>34</v>
      </c>
      <c r="G5690" s="83" t="s">
        <v>34</v>
      </c>
      <c r="H5690" s="168">
        <v>33055</v>
      </c>
      <c r="I5690" s="31"/>
      <c r="J5690" s="83" t="s">
        <v>188</v>
      </c>
      <c r="K5690" s="31" t="s">
        <v>34</v>
      </c>
      <c r="L5690" s="31"/>
      <c r="M5690" s="168"/>
      <c r="N5690" s="147"/>
      <c r="O5690" s="105" t="s">
        <v>52</v>
      </c>
      <c r="P5690" s="171">
        <v>33055</v>
      </c>
      <c r="Q5690" s="31"/>
      <c r="R5690" s="83" t="s">
        <v>188</v>
      </c>
      <c r="S5690" s="31" t="s">
        <v>34</v>
      </c>
      <c r="T5690" s="31"/>
      <c r="U5690" s="168"/>
      <c r="V5690" s="149"/>
      <c r="W5690" s="140" t="str" cm="1">
        <f t="array" ref="W5690">IF(SUM(LEN(B5690:V5690))=0,"",IF(OR(OR(ISBLANK(F5690),SUM(LEN(C5690),LEN(D5690))=0),AND(NOT(E5690="Unknown"),ISBLANK(J5690)),AND(NOT(O5690="Unknown"),ISBLANK(R5690))),"Missing Information", INDEX(Table15[Entire Service Line Classification], MATCH(SUMIFS(Table15[Unique ID],Table15[System-Owned Portion],E5690,Table15[If Material Anything Other than "Lead" in Column E,Was Material Ever Previously Lead?],G5690,Table15[Customer-Owned Portion],O5690),Table15[Unique ID],0),0)))</f>
        <v>Non-lead</v>
      </c>
      <c r="X5690"/>
    </row>
    <row r="5691" spans="2:24" ht="30" x14ac:dyDescent="0.25">
      <c r="B5691" s="145" t="s">
        <v>2607</v>
      </c>
      <c r="C5691" s="31" t="s">
        <v>10039</v>
      </c>
      <c r="D5691" s="31"/>
      <c r="E5691" s="43" t="s">
        <v>52</v>
      </c>
      <c r="F5691" s="42" t="s">
        <v>34</v>
      </c>
      <c r="G5691" s="83" t="s">
        <v>34</v>
      </c>
      <c r="H5691" s="168">
        <v>33055</v>
      </c>
      <c r="I5691" s="31"/>
      <c r="J5691" s="83" t="s">
        <v>188</v>
      </c>
      <c r="K5691" s="31" t="s">
        <v>34</v>
      </c>
      <c r="L5691" s="31"/>
      <c r="M5691" s="168"/>
      <c r="N5691" s="147"/>
      <c r="O5691" s="105" t="s">
        <v>52</v>
      </c>
      <c r="P5691" s="171">
        <v>33055</v>
      </c>
      <c r="Q5691" s="31"/>
      <c r="R5691" s="83" t="s">
        <v>188</v>
      </c>
      <c r="S5691" s="31" t="s">
        <v>34</v>
      </c>
      <c r="T5691" s="31"/>
      <c r="U5691" s="168"/>
      <c r="V5691" s="149"/>
      <c r="W5691" s="140" t="str" cm="1">
        <f t="array" ref="W5691">IF(SUM(LEN(B5691:V5691))=0,"",IF(OR(OR(ISBLANK(F5691),SUM(LEN(C5691),LEN(D5691))=0),AND(NOT(E5691="Unknown"),ISBLANK(J5691)),AND(NOT(O5691="Unknown"),ISBLANK(R5691))),"Missing Information", INDEX(Table15[Entire Service Line Classification], MATCH(SUMIFS(Table15[Unique ID],Table15[System-Owned Portion],E5691,Table15[If Material Anything Other than "Lead" in Column E,Was Material Ever Previously Lead?],G5691,Table15[Customer-Owned Portion],O5691),Table15[Unique ID],0),0)))</f>
        <v>Non-lead</v>
      </c>
      <c r="X5691"/>
    </row>
    <row r="5692" spans="2:24" ht="30" x14ac:dyDescent="0.25">
      <c r="B5692" s="145" t="s">
        <v>2714</v>
      </c>
      <c r="C5692" s="31" t="s">
        <v>10145</v>
      </c>
      <c r="D5692" s="31"/>
      <c r="E5692" s="43" t="s">
        <v>52</v>
      </c>
      <c r="F5692" s="42" t="s">
        <v>34</v>
      </c>
      <c r="G5692" s="83" t="s">
        <v>34</v>
      </c>
      <c r="H5692" s="168">
        <v>33055</v>
      </c>
      <c r="I5692" s="31"/>
      <c r="J5692" s="83" t="s">
        <v>188</v>
      </c>
      <c r="K5692" s="31" t="s">
        <v>34</v>
      </c>
      <c r="L5692" s="31"/>
      <c r="M5692" s="168"/>
      <c r="N5692" s="147"/>
      <c r="O5692" s="105" t="s">
        <v>52</v>
      </c>
      <c r="P5692" s="171">
        <v>33055</v>
      </c>
      <c r="Q5692" s="31"/>
      <c r="R5692" s="83" t="s">
        <v>188</v>
      </c>
      <c r="S5692" s="31" t="s">
        <v>34</v>
      </c>
      <c r="T5692" s="31"/>
      <c r="U5692" s="168"/>
      <c r="V5692" s="149"/>
      <c r="W5692" s="140" t="str" cm="1">
        <f t="array" ref="W5692">IF(SUM(LEN(B5692:V5692))=0,"",IF(OR(OR(ISBLANK(F5692),SUM(LEN(C5692),LEN(D5692))=0),AND(NOT(E5692="Unknown"),ISBLANK(J5692)),AND(NOT(O5692="Unknown"),ISBLANK(R5692))),"Missing Information", INDEX(Table15[Entire Service Line Classification], MATCH(SUMIFS(Table15[Unique ID],Table15[System-Owned Portion],E5692,Table15[If Material Anything Other than "Lead" in Column E,Was Material Ever Previously Lead?],G5692,Table15[Customer-Owned Portion],O5692),Table15[Unique ID],0),0)))</f>
        <v>Non-lead</v>
      </c>
      <c r="X5692"/>
    </row>
    <row r="5693" spans="2:24" ht="30" x14ac:dyDescent="0.25">
      <c r="B5693" s="145" t="s">
        <v>2759</v>
      </c>
      <c r="C5693" s="31" t="s">
        <v>10190</v>
      </c>
      <c r="D5693" s="31"/>
      <c r="E5693" s="43" t="s">
        <v>52</v>
      </c>
      <c r="F5693" s="42" t="s">
        <v>34</v>
      </c>
      <c r="G5693" s="83" t="s">
        <v>34</v>
      </c>
      <c r="H5693" s="168">
        <v>33055</v>
      </c>
      <c r="I5693" s="31"/>
      <c r="J5693" s="83" t="s">
        <v>188</v>
      </c>
      <c r="K5693" s="31" t="s">
        <v>34</v>
      </c>
      <c r="L5693" s="31"/>
      <c r="M5693" s="168"/>
      <c r="N5693" s="147"/>
      <c r="O5693" s="105" t="s">
        <v>52</v>
      </c>
      <c r="P5693" s="171">
        <v>33055</v>
      </c>
      <c r="Q5693" s="31"/>
      <c r="R5693" s="83" t="s">
        <v>188</v>
      </c>
      <c r="S5693" s="31" t="s">
        <v>34</v>
      </c>
      <c r="T5693" s="31"/>
      <c r="U5693" s="168"/>
      <c r="V5693" s="149"/>
      <c r="W5693" s="140" t="str" cm="1">
        <f t="array" ref="W5693">IF(SUM(LEN(B5693:V5693))=0,"",IF(OR(OR(ISBLANK(F5693),SUM(LEN(C5693),LEN(D5693))=0),AND(NOT(E5693="Unknown"),ISBLANK(J5693)),AND(NOT(O5693="Unknown"),ISBLANK(R5693))),"Missing Information", INDEX(Table15[Entire Service Line Classification], MATCH(SUMIFS(Table15[Unique ID],Table15[System-Owned Portion],E5693,Table15[If Material Anything Other than "Lead" in Column E,Was Material Ever Previously Lead?],G5693,Table15[Customer-Owned Portion],O5693),Table15[Unique ID],0),0)))</f>
        <v>Non-lead</v>
      </c>
      <c r="X5693"/>
    </row>
    <row r="5694" spans="2:24" ht="30" x14ac:dyDescent="0.25">
      <c r="B5694" s="145" t="s">
        <v>2825</v>
      </c>
      <c r="C5694" s="31" t="s">
        <v>10256</v>
      </c>
      <c r="D5694" s="31"/>
      <c r="E5694" s="43" t="s">
        <v>52</v>
      </c>
      <c r="F5694" s="42" t="s">
        <v>34</v>
      </c>
      <c r="G5694" s="83" t="s">
        <v>34</v>
      </c>
      <c r="H5694" s="168">
        <v>33055</v>
      </c>
      <c r="I5694" s="31"/>
      <c r="J5694" s="83" t="s">
        <v>188</v>
      </c>
      <c r="K5694" s="31" t="s">
        <v>34</v>
      </c>
      <c r="L5694" s="31"/>
      <c r="M5694" s="168"/>
      <c r="N5694" s="147"/>
      <c r="O5694" s="105" t="s">
        <v>52</v>
      </c>
      <c r="P5694" s="171">
        <v>33055</v>
      </c>
      <c r="Q5694" s="31"/>
      <c r="R5694" s="83" t="s">
        <v>188</v>
      </c>
      <c r="S5694" s="31" t="s">
        <v>34</v>
      </c>
      <c r="T5694" s="31"/>
      <c r="U5694" s="168"/>
      <c r="V5694" s="149"/>
      <c r="W5694" s="140" t="str" cm="1">
        <f t="array" ref="W5694">IF(SUM(LEN(B5694:V5694))=0,"",IF(OR(OR(ISBLANK(F5694),SUM(LEN(C5694),LEN(D5694))=0),AND(NOT(E5694="Unknown"),ISBLANK(J5694)),AND(NOT(O5694="Unknown"),ISBLANK(R5694))),"Missing Information", INDEX(Table15[Entire Service Line Classification], MATCH(SUMIFS(Table15[Unique ID],Table15[System-Owned Portion],E5694,Table15[If Material Anything Other than "Lead" in Column E,Was Material Ever Previously Lead?],G5694,Table15[Customer-Owned Portion],O5694),Table15[Unique ID],0),0)))</f>
        <v>Non-lead</v>
      </c>
      <c r="X5694"/>
    </row>
    <row r="5695" spans="2:24" ht="30" x14ac:dyDescent="0.25">
      <c r="B5695" s="145" t="s">
        <v>4529</v>
      </c>
      <c r="C5695" s="31" t="s">
        <v>12125</v>
      </c>
      <c r="D5695" s="31"/>
      <c r="E5695" s="43" t="s">
        <v>52</v>
      </c>
      <c r="F5695" s="42" t="s">
        <v>34</v>
      </c>
      <c r="G5695" s="83" t="s">
        <v>34</v>
      </c>
      <c r="H5695" s="168">
        <v>33055</v>
      </c>
      <c r="I5695" s="31"/>
      <c r="J5695" s="83" t="s">
        <v>188</v>
      </c>
      <c r="K5695" s="31" t="s">
        <v>34</v>
      </c>
      <c r="L5695" s="31"/>
      <c r="M5695" s="168"/>
      <c r="N5695" s="147"/>
      <c r="O5695" s="105" t="s">
        <v>52</v>
      </c>
      <c r="P5695" s="171">
        <v>33055</v>
      </c>
      <c r="Q5695" s="31"/>
      <c r="R5695" s="83" t="s">
        <v>188</v>
      </c>
      <c r="S5695" s="31" t="s">
        <v>34</v>
      </c>
      <c r="T5695" s="31"/>
      <c r="U5695" s="168"/>
      <c r="V5695" s="149"/>
      <c r="W5695" s="140" t="str" cm="1">
        <f t="array" ref="W5695">IF(SUM(LEN(B5695:V5695))=0,"",IF(OR(OR(ISBLANK(F5695),SUM(LEN(C5695),LEN(D5695))=0),AND(NOT(E5695="Unknown"),ISBLANK(J5695)),AND(NOT(O5695="Unknown"),ISBLANK(R5695))),"Missing Information", INDEX(Table15[Entire Service Line Classification], MATCH(SUMIFS(Table15[Unique ID],Table15[System-Owned Portion],E5695,Table15[If Material Anything Other than "Lead" in Column E,Was Material Ever Previously Lead?],G5695,Table15[Customer-Owned Portion],O5695),Table15[Unique ID],0),0)))</f>
        <v>Non-lead</v>
      </c>
      <c r="X5695"/>
    </row>
    <row r="5696" spans="2:24" ht="30" x14ac:dyDescent="0.25">
      <c r="B5696" s="145" t="s">
        <v>5288</v>
      </c>
      <c r="C5696" s="31" t="s">
        <v>12885</v>
      </c>
      <c r="D5696" s="31"/>
      <c r="E5696" s="43" t="s">
        <v>52</v>
      </c>
      <c r="F5696" s="42" t="s">
        <v>34</v>
      </c>
      <c r="G5696" s="83" t="s">
        <v>34</v>
      </c>
      <c r="H5696" s="168">
        <v>33055</v>
      </c>
      <c r="I5696" s="31"/>
      <c r="J5696" s="83" t="s">
        <v>188</v>
      </c>
      <c r="K5696" s="31" t="s">
        <v>34</v>
      </c>
      <c r="L5696" s="31"/>
      <c r="M5696" s="168"/>
      <c r="N5696" s="147"/>
      <c r="O5696" s="105" t="s">
        <v>52</v>
      </c>
      <c r="P5696" s="171">
        <v>33055</v>
      </c>
      <c r="Q5696" s="31"/>
      <c r="R5696" s="83" t="s">
        <v>188</v>
      </c>
      <c r="S5696" s="31" t="s">
        <v>34</v>
      </c>
      <c r="T5696" s="31"/>
      <c r="U5696" s="168"/>
      <c r="V5696" s="149"/>
      <c r="W5696" s="140" t="str" cm="1">
        <f t="array" ref="W5696">IF(SUM(LEN(B5696:V5696))=0,"",IF(OR(OR(ISBLANK(F5696),SUM(LEN(C5696),LEN(D5696))=0),AND(NOT(E5696="Unknown"),ISBLANK(J5696)),AND(NOT(O5696="Unknown"),ISBLANK(R5696))),"Missing Information", INDEX(Table15[Entire Service Line Classification], MATCH(SUMIFS(Table15[Unique ID],Table15[System-Owned Portion],E5696,Table15[If Material Anything Other than "Lead" in Column E,Was Material Ever Previously Lead?],G5696,Table15[Customer-Owned Portion],O5696),Table15[Unique ID],0),0)))</f>
        <v>Non-lead</v>
      </c>
      <c r="X5696"/>
    </row>
    <row r="5697" spans="2:24" ht="30" x14ac:dyDescent="0.25">
      <c r="B5697" s="145" t="s">
        <v>5513</v>
      </c>
      <c r="C5697" s="31" t="s">
        <v>13110</v>
      </c>
      <c r="D5697" s="31"/>
      <c r="E5697" s="43" t="s">
        <v>52</v>
      </c>
      <c r="F5697" s="42" t="s">
        <v>34</v>
      </c>
      <c r="G5697" s="83" t="s">
        <v>34</v>
      </c>
      <c r="H5697" s="168">
        <v>33055</v>
      </c>
      <c r="I5697" s="31"/>
      <c r="J5697" s="83" t="s">
        <v>188</v>
      </c>
      <c r="K5697" s="31" t="s">
        <v>34</v>
      </c>
      <c r="L5697" s="31"/>
      <c r="M5697" s="168"/>
      <c r="N5697" s="147"/>
      <c r="O5697" s="105" t="s">
        <v>52</v>
      </c>
      <c r="P5697" s="171">
        <v>33055</v>
      </c>
      <c r="Q5697" s="31"/>
      <c r="R5697" s="83" t="s">
        <v>188</v>
      </c>
      <c r="S5697" s="31" t="s">
        <v>34</v>
      </c>
      <c r="T5697" s="31"/>
      <c r="U5697" s="168"/>
      <c r="V5697" s="149"/>
      <c r="W5697" s="140" t="str" cm="1">
        <f t="array" ref="W5697">IF(SUM(LEN(B5697:V5697))=0,"",IF(OR(OR(ISBLANK(F5697),SUM(LEN(C5697),LEN(D5697))=0),AND(NOT(E5697="Unknown"),ISBLANK(J5697)),AND(NOT(O5697="Unknown"),ISBLANK(R5697))),"Missing Information", INDEX(Table15[Entire Service Line Classification], MATCH(SUMIFS(Table15[Unique ID],Table15[System-Owned Portion],E5697,Table15[If Material Anything Other than "Lead" in Column E,Was Material Ever Previously Lead?],G5697,Table15[Customer-Owned Portion],O5697),Table15[Unique ID],0),0)))</f>
        <v>Non-lead</v>
      </c>
      <c r="X5697"/>
    </row>
    <row r="5698" spans="2:24" ht="30" x14ac:dyDescent="0.25">
      <c r="B5698" s="145" t="s">
        <v>5535</v>
      </c>
      <c r="C5698" s="31" t="s">
        <v>13132</v>
      </c>
      <c r="D5698" s="31"/>
      <c r="E5698" s="43" t="s">
        <v>52</v>
      </c>
      <c r="F5698" s="42" t="s">
        <v>34</v>
      </c>
      <c r="G5698" s="83" t="s">
        <v>34</v>
      </c>
      <c r="H5698" s="168">
        <v>33055</v>
      </c>
      <c r="I5698" s="31"/>
      <c r="J5698" s="83" t="s">
        <v>188</v>
      </c>
      <c r="K5698" s="31" t="s">
        <v>34</v>
      </c>
      <c r="L5698" s="31"/>
      <c r="M5698" s="168"/>
      <c r="N5698" s="147"/>
      <c r="O5698" s="105" t="s">
        <v>52</v>
      </c>
      <c r="P5698" s="171">
        <v>33055</v>
      </c>
      <c r="Q5698" s="31"/>
      <c r="R5698" s="83" t="s">
        <v>188</v>
      </c>
      <c r="S5698" s="31" t="s">
        <v>34</v>
      </c>
      <c r="T5698" s="31"/>
      <c r="U5698" s="168"/>
      <c r="V5698" s="149"/>
      <c r="W5698" s="140" t="str" cm="1">
        <f t="array" ref="W5698">IF(SUM(LEN(B5698:V5698))=0,"",IF(OR(OR(ISBLANK(F5698),SUM(LEN(C5698),LEN(D5698))=0),AND(NOT(E5698="Unknown"),ISBLANK(J5698)),AND(NOT(O5698="Unknown"),ISBLANK(R5698))),"Missing Information", INDEX(Table15[Entire Service Line Classification], MATCH(SUMIFS(Table15[Unique ID],Table15[System-Owned Portion],E5698,Table15[If Material Anything Other than "Lead" in Column E,Was Material Ever Previously Lead?],G5698,Table15[Customer-Owned Portion],O5698),Table15[Unique ID],0),0)))</f>
        <v>Non-lead</v>
      </c>
      <c r="X5698"/>
    </row>
    <row r="5699" spans="2:24" ht="30" x14ac:dyDescent="0.25">
      <c r="B5699" s="145" t="s">
        <v>5619</v>
      </c>
      <c r="C5699" s="31" t="s">
        <v>13216</v>
      </c>
      <c r="D5699" s="31"/>
      <c r="E5699" s="43" t="s">
        <v>52</v>
      </c>
      <c r="F5699" s="42" t="s">
        <v>34</v>
      </c>
      <c r="G5699" s="83" t="s">
        <v>34</v>
      </c>
      <c r="H5699" s="168">
        <v>33055</v>
      </c>
      <c r="I5699" s="31"/>
      <c r="J5699" s="83" t="s">
        <v>188</v>
      </c>
      <c r="K5699" s="31" t="s">
        <v>34</v>
      </c>
      <c r="L5699" s="31"/>
      <c r="M5699" s="168"/>
      <c r="N5699" s="147"/>
      <c r="O5699" s="105" t="s">
        <v>52</v>
      </c>
      <c r="P5699" s="171">
        <v>33055</v>
      </c>
      <c r="Q5699" s="31"/>
      <c r="R5699" s="83" t="s">
        <v>188</v>
      </c>
      <c r="S5699" s="31" t="s">
        <v>34</v>
      </c>
      <c r="T5699" s="31"/>
      <c r="U5699" s="168"/>
      <c r="V5699" s="149"/>
      <c r="W5699" s="140" t="str" cm="1">
        <f t="array" ref="W5699">IF(SUM(LEN(B5699:V5699))=0,"",IF(OR(OR(ISBLANK(F5699),SUM(LEN(C5699),LEN(D5699))=0),AND(NOT(E5699="Unknown"),ISBLANK(J5699)),AND(NOT(O5699="Unknown"),ISBLANK(R5699))),"Missing Information", INDEX(Table15[Entire Service Line Classification], MATCH(SUMIFS(Table15[Unique ID],Table15[System-Owned Portion],E5699,Table15[If Material Anything Other than "Lead" in Column E,Was Material Ever Previously Lead?],G5699,Table15[Customer-Owned Portion],O5699),Table15[Unique ID],0),0)))</f>
        <v>Non-lead</v>
      </c>
      <c r="X5699"/>
    </row>
    <row r="5700" spans="2:24" ht="30" x14ac:dyDescent="0.25">
      <c r="B5700" s="145" t="s">
        <v>5637</v>
      </c>
      <c r="C5700" s="31" t="s">
        <v>13234</v>
      </c>
      <c r="D5700" s="31"/>
      <c r="E5700" s="43" t="s">
        <v>52</v>
      </c>
      <c r="F5700" s="42" t="s">
        <v>34</v>
      </c>
      <c r="G5700" s="83" t="s">
        <v>34</v>
      </c>
      <c r="H5700" s="168">
        <v>33055</v>
      </c>
      <c r="I5700" s="31"/>
      <c r="J5700" s="83" t="s">
        <v>188</v>
      </c>
      <c r="K5700" s="31" t="s">
        <v>34</v>
      </c>
      <c r="L5700" s="31"/>
      <c r="M5700" s="168"/>
      <c r="N5700" s="147"/>
      <c r="O5700" s="105" t="s">
        <v>52</v>
      </c>
      <c r="P5700" s="171">
        <v>33055</v>
      </c>
      <c r="Q5700" s="31"/>
      <c r="R5700" s="83" t="s">
        <v>188</v>
      </c>
      <c r="S5700" s="31" t="s">
        <v>34</v>
      </c>
      <c r="T5700" s="31"/>
      <c r="U5700" s="168"/>
      <c r="V5700" s="149"/>
      <c r="W5700" s="140" t="str" cm="1">
        <f t="array" ref="W5700">IF(SUM(LEN(B5700:V5700))=0,"",IF(OR(OR(ISBLANK(F5700),SUM(LEN(C5700),LEN(D5700))=0),AND(NOT(E5700="Unknown"),ISBLANK(J5700)),AND(NOT(O5700="Unknown"),ISBLANK(R5700))),"Missing Information", INDEX(Table15[Entire Service Line Classification], MATCH(SUMIFS(Table15[Unique ID],Table15[System-Owned Portion],E5700,Table15[If Material Anything Other than "Lead" in Column E,Was Material Ever Previously Lead?],G5700,Table15[Customer-Owned Portion],O5700),Table15[Unique ID],0),0)))</f>
        <v>Non-lead</v>
      </c>
      <c r="X5700"/>
    </row>
    <row r="5701" spans="2:24" ht="30" x14ac:dyDescent="0.25">
      <c r="B5701" s="145" t="s">
        <v>5790</v>
      </c>
      <c r="C5701" s="31" t="s">
        <v>13388</v>
      </c>
      <c r="D5701" s="31"/>
      <c r="E5701" s="43" t="s">
        <v>52</v>
      </c>
      <c r="F5701" s="42" t="s">
        <v>34</v>
      </c>
      <c r="G5701" s="83" t="s">
        <v>34</v>
      </c>
      <c r="H5701" s="168">
        <v>33055</v>
      </c>
      <c r="I5701" s="31"/>
      <c r="J5701" s="83" t="s">
        <v>188</v>
      </c>
      <c r="K5701" s="31" t="s">
        <v>34</v>
      </c>
      <c r="L5701" s="31"/>
      <c r="M5701" s="168"/>
      <c r="N5701" s="147"/>
      <c r="O5701" s="105" t="s">
        <v>52</v>
      </c>
      <c r="P5701" s="171">
        <v>33055</v>
      </c>
      <c r="Q5701" s="31"/>
      <c r="R5701" s="83" t="s">
        <v>188</v>
      </c>
      <c r="S5701" s="31" t="s">
        <v>34</v>
      </c>
      <c r="T5701" s="31"/>
      <c r="U5701" s="168"/>
      <c r="V5701" s="149"/>
      <c r="W5701" s="140" t="str" cm="1">
        <f t="array" ref="W5701">IF(SUM(LEN(B5701:V5701))=0,"",IF(OR(OR(ISBLANK(F5701),SUM(LEN(C5701),LEN(D5701))=0),AND(NOT(E5701="Unknown"),ISBLANK(J5701)),AND(NOT(O5701="Unknown"),ISBLANK(R5701))),"Missing Information", INDEX(Table15[Entire Service Line Classification], MATCH(SUMIFS(Table15[Unique ID],Table15[System-Owned Portion],E5701,Table15[If Material Anything Other than "Lead" in Column E,Was Material Ever Previously Lead?],G5701,Table15[Customer-Owned Portion],O5701),Table15[Unique ID],0),0)))</f>
        <v>Non-lead</v>
      </c>
      <c r="X5701"/>
    </row>
    <row r="5702" spans="2:24" ht="30" x14ac:dyDescent="0.25">
      <c r="B5702" s="145" t="s">
        <v>5794</v>
      </c>
      <c r="C5702" s="31" t="s">
        <v>13392</v>
      </c>
      <c r="D5702" s="31"/>
      <c r="E5702" s="43" t="s">
        <v>52</v>
      </c>
      <c r="F5702" s="42" t="s">
        <v>34</v>
      </c>
      <c r="G5702" s="83" t="s">
        <v>34</v>
      </c>
      <c r="H5702" s="168">
        <v>33055</v>
      </c>
      <c r="I5702" s="31"/>
      <c r="J5702" s="83" t="s">
        <v>188</v>
      </c>
      <c r="K5702" s="31" t="s">
        <v>34</v>
      </c>
      <c r="L5702" s="31"/>
      <c r="M5702" s="168"/>
      <c r="N5702" s="147"/>
      <c r="O5702" s="105" t="s">
        <v>52</v>
      </c>
      <c r="P5702" s="171">
        <v>33055</v>
      </c>
      <c r="Q5702" s="31"/>
      <c r="R5702" s="83" t="s">
        <v>188</v>
      </c>
      <c r="S5702" s="31" t="s">
        <v>34</v>
      </c>
      <c r="T5702" s="31"/>
      <c r="U5702" s="168"/>
      <c r="V5702" s="149"/>
      <c r="W5702" s="140" t="str" cm="1">
        <f t="array" ref="W5702">IF(SUM(LEN(B5702:V5702))=0,"",IF(OR(OR(ISBLANK(F5702),SUM(LEN(C5702),LEN(D5702))=0),AND(NOT(E5702="Unknown"),ISBLANK(J5702)),AND(NOT(O5702="Unknown"),ISBLANK(R5702))),"Missing Information", INDEX(Table15[Entire Service Line Classification], MATCH(SUMIFS(Table15[Unique ID],Table15[System-Owned Portion],E5702,Table15[If Material Anything Other than "Lead" in Column E,Was Material Ever Previously Lead?],G5702,Table15[Customer-Owned Portion],O5702),Table15[Unique ID],0),0)))</f>
        <v>Non-lead</v>
      </c>
      <c r="X5702"/>
    </row>
    <row r="5703" spans="2:24" ht="30" x14ac:dyDescent="0.25">
      <c r="B5703" s="145" t="s">
        <v>6235</v>
      </c>
      <c r="C5703" s="31" t="s">
        <v>13839</v>
      </c>
      <c r="D5703" s="31"/>
      <c r="E5703" s="43" t="s">
        <v>52</v>
      </c>
      <c r="F5703" s="42" t="s">
        <v>34</v>
      </c>
      <c r="G5703" s="83" t="s">
        <v>34</v>
      </c>
      <c r="H5703" s="168">
        <v>33055</v>
      </c>
      <c r="I5703" s="31"/>
      <c r="J5703" s="83" t="s">
        <v>188</v>
      </c>
      <c r="K5703" s="31" t="s">
        <v>34</v>
      </c>
      <c r="L5703" s="31"/>
      <c r="M5703" s="168"/>
      <c r="N5703" s="147"/>
      <c r="O5703" s="105" t="s">
        <v>52</v>
      </c>
      <c r="P5703" s="171">
        <v>33055</v>
      </c>
      <c r="Q5703" s="31"/>
      <c r="R5703" s="83" t="s">
        <v>188</v>
      </c>
      <c r="S5703" s="31" t="s">
        <v>34</v>
      </c>
      <c r="T5703" s="31"/>
      <c r="U5703" s="168"/>
      <c r="V5703" s="149"/>
      <c r="W5703" s="140" t="str" cm="1">
        <f t="array" ref="W5703">IF(SUM(LEN(B5703:V5703))=0,"",IF(OR(OR(ISBLANK(F5703),SUM(LEN(C5703),LEN(D5703))=0),AND(NOT(E5703="Unknown"),ISBLANK(J5703)),AND(NOT(O5703="Unknown"),ISBLANK(R5703))),"Missing Information", INDEX(Table15[Entire Service Line Classification], MATCH(SUMIFS(Table15[Unique ID],Table15[System-Owned Portion],E5703,Table15[If Material Anything Other than "Lead" in Column E,Was Material Ever Previously Lead?],G5703,Table15[Customer-Owned Portion],O5703),Table15[Unique ID],0),0)))</f>
        <v>Non-lead</v>
      </c>
      <c r="X5703"/>
    </row>
    <row r="5704" spans="2:24" ht="30" x14ac:dyDescent="0.25">
      <c r="B5704" s="145" t="s">
        <v>6391</v>
      </c>
      <c r="C5704" s="31" t="s">
        <v>13995</v>
      </c>
      <c r="D5704" s="31"/>
      <c r="E5704" s="43" t="s">
        <v>52</v>
      </c>
      <c r="F5704" s="42" t="s">
        <v>34</v>
      </c>
      <c r="G5704" s="83" t="s">
        <v>34</v>
      </c>
      <c r="H5704" s="168">
        <v>33055</v>
      </c>
      <c r="I5704" s="31"/>
      <c r="J5704" s="83" t="s">
        <v>188</v>
      </c>
      <c r="K5704" s="31" t="s">
        <v>34</v>
      </c>
      <c r="L5704" s="31"/>
      <c r="M5704" s="168"/>
      <c r="N5704" s="147"/>
      <c r="O5704" s="105" t="s">
        <v>52</v>
      </c>
      <c r="P5704" s="171">
        <v>33055</v>
      </c>
      <c r="Q5704" s="31"/>
      <c r="R5704" s="83" t="s">
        <v>188</v>
      </c>
      <c r="S5704" s="31" t="s">
        <v>34</v>
      </c>
      <c r="T5704" s="31"/>
      <c r="U5704" s="168"/>
      <c r="V5704" s="149"/>
      <c r="W5704" s="140" t="str" cm="1">
        <f t="array" ref="W5704">IF(SUM(LEN(B5704:V5704))=0,"",IF(OR(OR(ISBLANK(F5704),SUM(LEN(C5704),LEN(D5704))=0),AND(NOT(E5704="Unknown"),ISBLANK(J5704)),AND(NOT(O5704="Unknown"),ISBLANK(R5704))),"Missing Information", INDEX(Table15[Entire Service Line Classification], MATCH(SUMIFS(Table15[Unique ID],Table15[System-Owned Portion],E5704,Table15[If Material Anything Other than "Lead" in Column E,Was Material Ever Previously Lead?],G5704,Table15[Customer-Owned Portion],O5704),Table15[Unique ID],0),0)))</f>
        <v>Non-lead</v>
      </c>
      <c r="X5704"/>
    </row>
    <row r="5705" spans="2:24" ht="30" x14ac:dyDescent="0.25">
      <c r="B5705" s="145" t="s">
        <v>6394</v>
      </c>
      <c r="C5705" s="31" t="s">
        <v>13998</v>
      </c>
      <c r="D5705" s="31"/>
      <c r="E5705" s="43" t="s">
        <v>52</v>
      </c>
      <c r="F5705" s="42" t="s">
        <v>34</v>
      </c>
      <c r="G5705" s="83" t="s">
        <v>34</v>
      </c>
      <c r="H5705" s="168">
        <v>33055</v>
      </c>
      <c r="I5705" s="31"/>
      <c r="J5705" s="83" t="s">
        <v>188</v>
      </c>
      <c r="K5705" s="31" t="s">
        <v>34</v>
      </c>
      <c r="L5705" s="31"/>
      <c r="M5705" s="168"/>
      <c r="N5705" s="147"/>
      <c r="O5705" s="105" t="s">
        <v>52</v>
      </c>
      <c r="P5705" s="171">
        <v>33055</v>
      </c>
      <c r="Q5705" s="31"/>
      <c r="R5705" s="83" t="s">
        <v>188</v>
      </c>
      <c r="S5705" s="31" t="s">
        <v>34</v>
      </c>
      <c r="T5705" s="31"/>
      <c r="U5705" s="168"/>
      <c r="V5705" s="149"/>
      <c r="W5705" s="140" t="str" cm="1">
        <f t="array" ref="W5705">IF(SUM(LEN(B5705:V5705))=0,"",IF(OR(OR(ISBLANK(F5705),SUM(LEN(C5705),LEN(D5705))=0),AND(NOT(E5705="Unknown"),ISBLANK(J5705)),AND(NOT(O5705="Unknown"),ISBLANK(R5705))),"Missing Information", INDEX(Table15[Entire Service Line Classification], MATCH(SUMIFS(Table15[Unique ID],Table15[System-Owned Portion],E5705,Table15[If Material Anything Other than "Lead" in Column E,Was Material Ever Previously Lead?],G5705,Table15[Customer-Owned Portion],O5705),Table15[Unique ID],0),0)))</f>
        <v>Non-lead</v>
      </c>
      <c r="X5705"/>
    </row>
    <row r="5706" spans="2:24" ht="30" x14ac:dyDescent="0.25">
      <c r="B5706" s="145" t="s">
        <v>6400</v>
      </c>
      <c r="C5706" s="31" t="s">
        <v>14004</v>
      </c>
      <c r="D5706" s="31"/>
      <c r="E5706" s="43" t="s">
        <v>52</v>
      </c>
      <c r="F5706" s="42" t="s">
        <v>34</v>
      </c>
      <c r="G5706" s="83" t="s">
        <v>34</v>
      </c>
      <c r="H5706" s="168">
        <v>33055</v>
      </c>
      <c r="I5706" s="31"/>
      <c r="J5706" s="83" t="s">
        <v>188</v>
      </c>
      <c r="K5706" s="31" t="s">
        <v>34</v>
      </c>
      <c r="L5706" s="31"/>
      <c r="M5706" s="168"/>
      <c r="N5706" s="147"/>
      <c r="O5706" s="105" t="s">
        <v>52</v>
      </c>
      <c r="P5706" s="171">
        <v>33055</v>
      </c>
      <c r="Q5706" s="31"/>
      <c r="R5706" s="83" t="s">
        <v>188</v>
      </c>
      <c r="S5706" s="31" t="s">
        <v>34</v>
      </c>
      <c r="T5706" s="31"/>
      <c r="U5706" s="168"/>
      <c r="V5706" s="149"/>
      <c r="W5706" s="140" t="str" cm="1">
        <f t="array" ref="W5706">IF(SUM(LEN(B5706:V5706))=0,"",IF(OR(OR(ISBLANK(F5706),SUM(LEN(C5706),LEN(D5706))=0),AND(NOT(E5706="Unknown"),ISBLANK(J5706)),AND(NOT(O5706="Unknown"),ISBLANK(R5706))),"Missing Information", INDEX(Table15[Entire Service Line Classification], MATCH(SUMIFS(Table15[Unique ID],Table15[System-Owned Portion],E5706,Table15[If Material Anything Other than "Lead" in Column E,Was Material Ever Previously Lead?],G5706,Table15[Customer-Owned Portion],O5706),Table15[Unique ID],0),0)))</f>
        <v>Non-lead</v>
      </c>
      <c r="X5706"/>
    </row>
    <row r="5707" spans="2:24" ht="30" x14ac:dyDescent="0.25">
      <c r="B5707" s="145" t="s">
        <v>6437</v>
      </c>
      <c r="C5707" s="31" t="s">
        <v>14041</v>
      </c>
      <c r="D5707" s="31"/>
      <c r="E5707" s="43" t="s">
        <v>52</v>
      </c>
      <c r="F5707" s="42" t="s">
        <v>34</v>
      </c>
      <c r="G5707" s="83" t="s">
        <v>34</v>
      </c>
      <c r="H5707" s="168">
        <v>33055</v>
      </c>
      <c r="I5707" s="31"/>
      <c r="J5707" s="83" t="s">
        <v>188</v>
      </c>
      <c r="K5707" s="31" t="s">
        <v>34</v>
      </c>
      <c r="L5707" s="31"/>
      <c r="M5707" s="168"/>
      <c r="N5707" s="147"/>
      <c r="O5707" s="105" t="s">
        <v>52</v>
      </c>
      <c r="P5707" s="171">
        <v>33055</v>
      </c>
      <c r="Q5707" s="31"/>
      <c r="R5707" s="83" t="s">
        <v>188</v>
      </c>
      <c r="S5707" s="31" t="s">
        <v>34</v>
      </c>
      <c r="T5707" s="31"/>
      <c r="U5707" s="168"/>
      <c r="V5707" s="149"/>
      <c r="W5707" s="140" t="str" cm="1">
        <f t="array" ref="W5707">IF(SUM(LEN(B5707:V5707))=0,"",IF(OR(OR(ISBLANK(F5707),SUM(LEN(C5707),LEN(D5707))=0),AND(NOT(E5707="Unknown"),ISBLANK(J5707)),AND(NOT(O5707="Unknown"),ISBLANK(R5707))),"Missing Information", INDEX(Table15[Entire Service Line Classification], MATCH(SUMIFS(Table15[Unique ID],Table15[System-Owned Portion],E5707,Table15[If Material Anything Other than "Lead" in Column E,Was Material Ever Previously Lead?],G5707,Table15[Customer-Owned Portion],O5707),Table15[Unique ID],0),0)))</f>
        <v>Non-lead</v>
      </c>
      <c r="X5707"/>
    </row>
    <row r="5708" spans="2:24" ht="30" x14ac:dyDescent="0.25">
      <c r="B5708" s="145" t="s">
        <v>6582</v>
      </c>
      <c r="C5708" s="31" t="s">
        <v>14185</v>
      </c>
      <c r="D5708" s="31"/>
      <c r="E5708" s="43" t="s">
        <v>52</v>
      </c>
      <c r="F5708" s="42" t="s">
        <v>34</v>
      </c>
      <c r="G5708" s="83" t="s">
        <v>34</v>
      </c>
      <c r="H5708" s="168">
        <v>33055</v>
      </c>
      <c r="I5708" s="31"/>
      <c r="J5708" s="83" t="s">
        <v>188</v>
      </c>
      <c r="K5708" s="31" t="s">
        <v>34</v>
      </c>
      <c r="L5708" s="31"/>
      <c r="M5708" s="168"/>
      <c r="N5708" s="147"/>
      <c r="O5708" s="105" t="s">
        <v>52</v>
      </c>
      <c r="P5708" s="171">
        <v>33055</v>
      </c>
      <c r="Q5708" s="31"/>
      <c r="R5708" s="83" t="s">
        <v>188</v>
      </c>
      <c r="S5708" s="31" t="s">
        <v>34</v>
      </c>
      <c r="T5708" s="31"/>
      <c r="U5708" s="168"/>
      <c r="V5708" s="149"/>
      <c r="W5708" s="140" t="str" cm="1">
        <f t="array" ref="W5708">IF(SUM(LEN(B5708:V5708))=0,"",IF(OR(OR(ISBLANK(F5708),SUM(LEN(C5708),LEN(D5708))=0),AND(NOT(E5708="Unknown"),ISBLANK(J5708)),AND(NOT(O5708="Unknown"),ISBLANK(R5708))),"Missing Information", INDEX(Table15[Entire Service Line Classification], MATCH(SUMIFS(Table15[Unique ID],Table15[System-Owned Portion],E5708,Table15[If Material Anything Other than "Lead" in Column E,Was Material Ever Previously Lead?],G5708,Table15[Customer-Owned Portion],O5708),Table15[Unique ID],0),0)))</f>
        <v>Non-lead</v>
      </c>
      <c r="X5708"/>
    </row>
    <row r="5709" spans="2:24" ht="30" x14ac:dyDescent="0.25">
      <c r="B5709" s="145" t="s">
        <v>1414</v>
      </c>
      <c r="C5709" s="31" t="s">
        <v>8827</v>
      </c>
      <c r="D5709" s="31"/>
      <c r="E5709" s="43" t="s">
        <v>52</v>
      </c>
      <c r="F5709" s="42" t="s">
        <v>34</v>
      </c>
      <c r="G5709" s="83" t="s">
        <v>34</v>
      </c>
      <c r="H5709" s="168">
        <v>33025</v>
      </c>
      <c r="I5709" s="31"/>
      <c r="J5709" s="83" t="s">
        <v>188</v>
      </c>
      <c r="K5709" s="31" t="s">
        <v>34</v>
      </c>
      <c r="L5709" s="31"/>
      <c r="M5709" s="168"/>
      <c r="N5709" s="147"/>
      <c r="O5709" s="105" t="s">
        <v>52</v>
      </c>
      <c r="P5709" s="171">
        <v>33025</v>
      </c>
      <c r="Q5709" s="31"/>
      <c r="R5709" s="83" t="s">
        <v>188</v>
      </c>
      <c r="S5709" s="31" t="s">
        <v>34</v>
      </c>
      <c r="T5709" s="31"/>
      <c r="U5709" s="168"/>
      <c r="V5709" s="149"/>
      <c r="W5709" s="140" t="str" cm="1">
        <f t="array" ref="W5709">IF(SUM(LEN(B5709:V5709))=0,"",IF(OR(OR(ISBLANK(F5709),SUM(LEN(C5709),LEN(D5709))=0),AND(NOT(E5709="Unknown"),ISBLANK(J5709)),AND(NOT(O5709="Unknown"),ISBLANK(R5709))),"Missing Information", INDEX(Table15[Entire Service Line Classification], MATCH(SUMIFS(Table15[Unique ID],Table15[System-Owned Portion],E5709,Table15[If Material Anything Other than "Lead" in Column E,Was Material Ever Previously Lead?],G5709,Table15[Customer-Owned Portion],O5709),Table15[Unique ID],0),0)))</f>
        <v>Non-lead</v>
      </c>
      <c r="X5709"/>
    </row>
    <row r="5710" spans="2:24" ht="30" x14ac:dyDescent="0.25">
      <c r="B5710" s="145" t="s">
        <v>2824</v>
      </c>
      <c r="C5710" s="31" t="s">
        <v>10255</v>
      </c>
      <c r="D5710" s="31"/>
      <c r="E5710" s="43" t="s">
        <v>52</v>
      </c>
      <c r="F5710" s="42" t="s">
        <v>34</v>
      </c>
      <c r="G5710" s="83" t="s">
        <v>34</v>
      </c>
      <c r="H5710" s="168">
        <v>33025</v>
      </c>
      <c r="I5710" s="31"/>
      <c r="J5710" s="83" t="s">
        <v>188</v>
      </c>
      <c r="K5710" s="31" t="s">
        <v>34</v>
      </c>
      <c r="L5710" s="31"/>
      <c r="M5710" s="168"/>
      <c r="N5710" s="147"/>
      <c r="O5710" s="105" t="s">
        <v>52</v>
      </c>
      <c r="P5710" s="171">
        <v>33025</v>
      </c>
      <c r="Q5710" s="31"/>
      <c r="R5710" s="83" t="s">
        <v>188</v>
      </c>
      <c r="S5710" s="31" t="s">
        <v>34</v>
      </c>
      <c r="T5710" s="31"/>
      <c r="U5710" s="168"/>
      <c r="V5710" s="149"/>
      <c r="W5710" s="140" t="str" cm="1">
        <f t="array" ref="W5710">IF(SUM(LEN(B5710:V5710))=0,"",IF(OR(OR(ISBLANK(F5710),SUM(LEN(C5710),LEN(D5710))=0),AND(NOT(E5710="Unknown"),ISBLANK(J5710)),AND(NOT(O5710="Unknown"),ISBLANK(R5710))),"Missing Information", INDEX(Table15[Entire Service Line Classification], MATCH(SUMIFS(Table15[Unique ID],Table15[System-Owned Portion],E5710,Table15[If Material Anything Other than "Lead" in Column E,Was Material Ever Previously Lead?],G5710,Table15[Customer-Owned Portion],O5710),Table15[Unique ID],0),0)))</f>
        <v>Non-lead</v>
      </c>
      <c r="X5710"/>
    </row>
    <row r="5711" spans="2:24" ht="30" x14ac:dyDescent="0.25">
      <c r="B5711" s="145" t="s">
        <v>2851</v>
      </c>
      <c r="C5711" s="31" t="s">
        <v>10282</v>
      </c>
      <c r="D5711" s="31"/>
      <c r="E5711" s="43" t="s">
        <v>52</v>
      </c>
      <c r="F5711" s="42" t="s">
        <v>34</v>
      </c>
      <c r="G5711" s="83" t="s">
        <v>34</v>
      </c>
      <c r="H5711" s="168">
        <v>33025</v>
      </c>
      <c r="I5711" s="31"/>
      <c r="J5711" s="83" t="s">
        <v>188</v>
      </c>
      <c r="K5711" s="31" t="s">
        <v>34</v>
      </c>
      <c r="L5711" s="31"/>
      <c r="M5711" s="168"/>
      <c r="N5711" s="147"/>
      <c r="O5711" s="105" t="s">
        <v>52</v>
      </c>
      <c r="P5711" s="171">
        <v>33025</v>
      </c>
      <c r="Q5711" s="31"/>
      <c r="R5711" s="83" t="s">
        <v>188</v>
      </c>
      <c r="S5711" s="31" t="s">
        <v>34</v>
      </c>
      <c r="T5711" s="31"/>
      <c r="U5711" s="168"/>
      <c r="V5711" s="149"/>
      <c r="W5711" s="140" t="str" cm="1">
        <f t="array" ref="W5711">IF(SUM(LEN(B5711:V5711))=0,"",IF(OR(OR(ISBLANK(F5711),SUM(LEN(C5711),LEN(D5711))=0),AND(NOT(E5711="Unknown"),ISBLANK(J5711)),AND(NOT(O5711="Unknown"),ISBLANK(R5711))),"Missing Information", INDEX(Table15[Entire Service Line Classification], MATCH(SUMIFS(Table15[Unique ID],Table15[System-Owned Portion],E5711,Table15[If Material Anything Other than "Lead" in Column E,Was Material Ever Previously Lead?],G5711,Table15[Customer-Owned Portion],O5711),Table15[Unique ID],0),0)))</f>
        <v>Non-lead</v>
      </c>
      <c r="X5711"/>
    </row>
    <row r="5712" spans="2:24" ht="30" x14ac:dyDescent="0.25">
      <c r="B5712" s="145" t="s">
        <v>3021</v>
      </c>
      <c r="C5712" s="31" t="s">
        <v>10453</v>
      </c>
      <c r="D5712" s="31"/>
      <c r="E5712" s="43" t="s">
        <v>52</v>
      </c>
      <c r="F5712" s="42" t="s">
        <v>34</v>
      </c>
      <c r="G5712" s="83" t="s">
        <v>34</v>
      </c>
      <c r="H5712" s="168">
        <v>33025</v>
      </c>
      <c r="I5712" s="31"/>
      <c r="J5712" s="83" t="s">
        <v>188</v>
      </c>
      <c r="K5712" s="31" t="s">
        <v>34</v>
      </c>
      <c r="L5712" s="31"/>
      <c r="M5712" s="168"/>
      <c r="N5712" s="147"/>
      <c r="O5712" s="105" t="s">
        <v>52</v>
      </c>
      <c r="P5712" s="171">
        <v>33025</v>
      </c>
      <c r="Q5712" s="31"/>
      <c r="R5712" s="83" t="s">
        <v>188</v>
      </c>
      <c r="S5712" s="31" t="s">
        <v>34</v>
      </c>
      <c r="T5712" s="31"/>
      <c r="U5712" s="168"/>
      <c r="V5712" s="149"/>
      <c r="W5712" s="140" t="str" cm="1">
        <f t="array" ref="W5712">IF(SUM(LEN(B5712:V5712))=0,"",IF(OR(OR(ISBLANK(F5712),SUM(LEN(C5712),LEN(D5712))=0),AND(NOT(E5712="Unknown"),ISBLANK(J5712)),AND(NOT(O5712="Unknown"),ISBLANK(R5712))),"Missing Information", INDEX(Table15[Entire Service Line Classification], MATCH(SUMIFS(Table15[Unique ID],Table15[System-Owned Portion],E5712,Table15[If Material Anything Other than "Lead" in Column E,Was Material Ever Previously Lead?],G5712,Table15[Customer-Owned Portion],O5712),Table15[Unique ID],0),0)))</f>
        <v>Non-lead</v>
      </c>
      <c r="X5712"/>
    </row>
    <row r="5713" spans="2:24" ht="30" x14ac:dyDescent="0.25">
      <c r="B5713" s="145" t="s">
        <v>4233</v>
      </c>
      <c r="C5713" s="31" t="s">
        <v>11824</v>
      </c>
      <c r="D5713" s="31"/>
      <c r="E5713" s="43" t="s">
        <v>52</v>
      </c>
      <c r="F5713" s="42" t="s">
        <v>34</v>
      </c>
      <c r="G5713" s="83" t="s">
        <v>34</v>
      </c>
      <c r="H5713" s="168">
        <v>33025</v>
      </c>
      <c r="I5713" s="31"/>
      <c r="J5713" s="83" t="s">
        <v>188</v>
      </c>
      <c r="K5713" s="31" t="s">
        <v>34</v>
      </c>
      <c r="L5713" s="31"/>
      <c r="M5713" s="168"/>
      <c r="N5713" s="147"/>
      <c r="O5713" s="105" t="s">
        <v>52</v>
      </c>
      <c r="P5713" s="171">
        <v>33025</v>
      </c>
      <c r="Q5713" s="31"/>
      <c r="R5713" s="83" t="s">
        <v>188</v>
      </c>
      <c r="S5713" s="31" t="s">
        <v>34</v>
      </c>
      <c r="T5713" s="31"/>
      <c r="U5713" s="168"/>
      <c r="V5713" s="149"/>
      <c r="W5713" s="140" t="str" cm="1">
        <f t="array" ref="W5713">IF(SUM(LEN(B5713:V5713))=0,"",IF(OR(OR(ISBLANK(F5713),SUM(LEN(C5713),LEN(D5713))=0),AND(NOT(E5713="Unknown"),ISBLANK(J5713)),AND(NOT(O5713="Unknown"),ISBLANK(R5713))),"Missing Information", INDEX(Table15[Entire Service Line Classification], MATCH(SUMIFS(Table15[Unique ID],Table15[System-Owned Portion],E5713,Table15[If Material Anything Other than "Lead" in Column E,Was Material Ever Previously Lead?],G5713,Table15[Customer-Owned Portion],O5713),Table15[Unique ID],0),0)))</f>
        <v>Non-lead</v>
      </c>
      <c r="X5713"/>
    </row>
    <row r="5714" spans="2:24" ht="30" x14ac:dyDescent="0.25">
      <c r="B5714" s="145" t="s">
        <v>4238</v>
      </c>
      <c r="C5714" s="31" t="s">
        <v>11829</v>
      </c>
      <c r="D5714" s="31"/>
      <c r="E5714" s="43" t="s">
        <v>52</v>
      </c>
      <c r="F5714" s="42" t="s">
        <v>34</v>
      </c>
      <c r="G5714" s="83" t="s">
        <v>34</v>
      </c>
      <c r="H5714" s="168">
        <v>33025</v>
      </c>
      <c r="I5714" s="31"/>
      <c r="J5714" s="83" t="s">
        <v>188</v>
      </c>
      <c r="K5714" s="31" t="s">
        <v>34</v>
      </c>
      <c r="L5714" s="31"/>
      <c r="M5714" s="168"/>
      <c r="N5714" s="147"/>
      <c r="O5714" s="105" t="s">
        <v>52</v>
      </c>
      <c r="P5714" s="171">
        <v>33025</v>
      </c>
      <c r="Q5714" s="31"/>
      <c r="R5714" s="83" t="s">
        <v>188</v>
      </c>
      <c r="S5714" s="31" t="s">
        <v>34</v>
      </c>
      <c r="T5714" s="31"/>
      <c r="U5714" s="168"/>
      <c r="V5714" s="149"/>
      <c r="W5714" s="140" t="str" cm="1">
        <f t="array" ref="W5714">IF(SUM(LEN(B5714:V5714))=0,"",IF(OR(OR(ISBLANK(F5714),SUM(LEN(C5714),LEN(D5714))=0),AND(NOT(E5714="Unknown"),ISBLANK(J5714)),AND(NOT(O5714="Unknown"),ISBLANK(R5714))),"Missing Information", INDEX(Table15[Entire Service Line Classification], MATCH(SUMIFS(Table15[Unique ID],Table15[System-Owned Portion],E5714,Table15[If Material Anything Other than "Lead" in Column E,Was Material Ever Previously Lead?],G5714,Table15[Customer-Owned Portion],O5714),Table15[Unique ID],0),0)))</f>
        <v>Non-lead</v>
      </c>
      <c r="X5714"/>
    </row>
    <row r="5715" spans="2:24" ht="30" x14ac:dyDescent="0.25">
      <c r="B5715" s="145" t="s">
        <v>4241</v>
      </c>
      <c r="C5715" s="31" t="s">
        <v>11834</v>
      </c>
      <c r="D5715" s="31"/>
      <c r="E5715" s="43" t="s">
        <v>52</v>
      </c>
      <c r="F5715" s="42" t="s">
        <v>34</v>
      </c>
      <c r="G5715" s="83" t="s">
        <v>34</v>
      </c>
      <c r="H5715" s="168">
        <v>33025</v>
      </c>
      <c r="I5715" s="31"/>
      <c r="J5715" s="83" t="s">
        <v>188</v>
      </c>
      <c r="K5715" s="31" t="s">
        <v>34</v>
      </c>
      <c r="L5715" s="31"/>
      <c r="M5715" s="168"/>
      <c r="N5715" s="147"/>
      <c r="O5715" s="105" t="s">
        <v>52</v>
      </c>
      <c r="P5715" s="171">
        <v>33025</v>
      </c>
      <c r="Q5715" s="31"/>
      <c r="R5715" s="83" t="s">
        <v>188</v>
      </c>
      <c r="S5715" s="31" t="s">
        <v>34</v>
      </c>
      <c r="T5715" s="31"/>
      <c r="U5715" s="168"/>
      <c r="V5715" s="149"/>
      <c r="W5715" s="140" t="str" cm="1">
        <f t="array" ref="W5715">IF(SUM(LEN(B5715:V5715))=0,"",IF(OR(OR(ISBLANK(F5715),SUM(LEN(C5715),LEN(D5715))=0),AND(NOT(E5715="Unknown"),ISBLANK(J5715)),AND(NOT(O5715="Unknown"),ISBLANK(R5715))),"Missing Information", INDEX(Table15[Entire Service Line Classification], MATCH(SUMIFS(Table15[Unique ID],Table15[System-Owned Portion],E5715,Table15[If Material Anything Other than "Lead" in Column E,Was Material Ever Previously Lead?],G5715,Table15[Customer-Owned Portion],O5715),Table15[Unique ID],0),0)))</f>
        <v>Non-lead</v>
      </c>
      <c r="X5715"/>
    </row>
    <row r="5716" spans="2:24" ht="30" x14ac:dyDescent="0.25">
      <c r="B5716" s="145" t="s">
        <v>4253</v>
      </c>
      <c r="C5716" s="31" t="s">
        <v>11846</v>
      </c>
      <c r="D5716" s="31"/>
      <c r="E5716" s="43" t="s">
        <v>52</v>
      </c>
      <c r="F5716" s="42" t="s">
        <v>34</v>
      </c>
      <c r="G5716" s="83" t="s">
        <v>34</v>
      </c>
      <c r="H5716" s="168">
        <v>33025</v>
      </c>
      <c r="I5716" s="31"/>
      <c r="J5716" s="83" t="s">
        <v>188</v>
      </c>
      <c r="K5716" s="31" t="s">
        <v>34</v>
      </c>
      <c r="L5716" s="31"/>
      <c r="M5716" s="168"/>
      <c r="N5716" s="147"/>
      <c r="O5716" s="105" t="s">
        <v>52</v>
      </c>
      <c r="P5716" s="171">
        <v>33025</v>
      </c>
      <c r="Q5716" s="31"/>
      <c r="R5716" s="83" t="s">
        <v>188</v>
      </c>
      <c r="S5716" s="31" t="s">
        <v>34</v>
      </c>
      <c r="T5716" s="31"/>
      <c r="U5716" s="168"/>
      <c r="V5716" s="149"/>
      <c r="W5716" s="140" t="str" cm="1">
        <f t="array" ref="W5716">IF(SUM(LEN(B5716:V5716))=0,"",IF(OR(OR(ISBLANK(F5716),SUM(LEN(C5716),LEN(D5716))=0),AND(NOT(E5716="Unknown"),ISBLANK(J5716)),AND(NOT(O5716="Unknown"),ISBLANK(R5716))),"Missing Information", INDEX(Table15[Entire Service Line Classification], MATCH(SUMIFS(Table15[Unique ID],Table15[System-Owned Portion],E5716,Table15[If Material Anything Other than "Lead" in Column E,Was Material Ever Previously Lead?],G5716,Table15[Customer-Owned Portion],O5716),Table15[Unique ID],0),0)))</f>
        <v>Non-lead</v>
      </c>
      <c r="X5716"/>
    </row>
    <row r="5717" spans="2:24" ht="30" x14ac:dyDescent="0.25">
      <c r="B5717" s="145" t="s">
        <v>4349</v>
      </c>
      <c r="C5717" s="31" t="s">
        <v>11942</v>
      </c>
      <c r="D5717" s="31"/>
      <c r="E5717" s="43" t="s">
        <v>52</v>
      </c>
      <c r="F5717" s="42" t="s">
        <v>34</v>
      </c>
      <c r="G5717" s="83" t="s">
        <v>34</v>
      </c>
      <c r="H5717" s="168">
        <v>33025</v>
      </c>
      <c r="I5717" s="31"/>
      <c r="J5717" s="83" t="s">
        <v>188</v>
      </c>
      <c r="K5717" s="31" t="s">
        <v>34</v>
      </c>
      <c r="L5717" s="31"/>
      <c r="M5717" s="168"/>
      <c r="N5717" s="147"/>
      <c r="O5717" s="105" t="s">
        <v>52</v>
      </c>
      <c r="P5717" s="171">
        <v>33025</v>
      </c>
      <c r="Q5717" s="31"/>
      <c r="R5717" s="83" t="s">
        <v>188</v>
      </c>
      <c r="S5717" s="31" t="s">
        <v>34</v>
      </c>
      <c r="T5717" s="31"/>
      <c r="U5717" s="168"/>
      <c r="V5717" s="149"/>
      <c r="W5717" s="140" t="str" cm="1">
        <f t="array" ref="W5717">IF(SUM(LEN(B5717:V5717))=0,"",IF(OR(OR(ISBLANK(F5717),SUM(LEN(C5717),LEN(D5717))=0),AND(NOT(E5717="Unknown"),ISBLANK(J5717)),AND(NOT(O5717="Unknown"),ISBLANK(R5717))),"Missing Information", INDEX(Table15[Entire Service Line Classification], MATCH(SUMIFS(Table15[Unique ID],Table15[System-Owned Portion],E5717,Table15[If Material Anything Other than "Lead" in Column E,Was Material Ever Previously Lead?],G5717,Table15[Customer-Owned Portion],O5717),Table15[Unique ID],0),0)))</f>
        <v>Non-lead</v>
      </c>
      <c r="X5717"/>
    </row>
    <row r="5718" spans="2:24" ht="30" x14ac:dyDescent="0.25">
      <c r="B5718" s="145" t="s">
        <v>4382</v>
      </c>
      <c r="C5718" s="31" t="s">
        <v>11975</v>
      </c>
      <c r="D5718" s="31"/>
      <c r="E5718" s="43" t="s">
        <v>52</v>
      </c>
      <c r="F5718" s="42" t="s">
        <v>34</v>
      </c>
      <c r="G5718" s="83" t="s">
        <v>34</v>
      </c>
      <c r="H5718" s="168">
        <v>33025</v>
      </c>
      <c r="I5718" s="31"/>
      <c r="J5718" s="83" t="s">
        <v>188</v>
      </c>
      <c r="K5718" s="31" t="s">
        <v>34</v>
      </c>
      <c r="L5718" s="31"/>
      <c r="M5718" s="168"/>
      <c r="N5718" s="147"/>
      <c r="O5718" s="105" t="s">
        <v>52</v>
      </c>
      <c r="P5718" s="171">
        <v>33025</v>
      </c>
      <c r="Q5718" s="31"/>
      <c r="R5718" s="83" t="s">
        <v>188</v>
      </c>
      <c r="S5718" s="31" t="s">
        <v>34</v>
      </c>
      <c r="T5718" s="31"/>
      <c r="U5718" s="168"/>
      <c r="V5718" s="149"/>
      <c r="W5718" s="140" t="str" cm="1">
        <f t="array" ref="W5718">IF(SUM(LEN(B5718:V5718))=0,"",IF(OR(OR(ISBLANK(F5718),SUM(LEN(C5718),LEN(D5718))=0),AND(NOT(E5718="Unknown"),ISBLANK(J5718)),AND(NOT(O5718="Unknown"),ISBLANK(R5718))),"Missing Information", INDEX(Table15[Entire Service Line Classification], MATCH(SUMIFS(Table15[Unique ID],Table15[System-Owned Portion],E5718,Table15[If Material Anything Other than "Lead" in Column E,Was Material Ever Previously Lead?],G5718,Table15[Customer-Owned Portion],O5718),Table15[Unique ID],0),0)))</f>
        <v>Non-lead</v>
      </c>
      <c r="X5718"/>
    </row>
    <row r="5719" spans="2:24" ht="30" x14ac:dyDescent="0.25">
      <c r="B5719" s="145" t="s">
        <v>5115</v>
      </c>
      <c r="C5719" s="31" t="s">
        <v>12712</v>
      </c>
      <c r="D5719" s="31"/>
      <c r="E5719" s="43" t="s">
        <v>52</v>
      </c>
      <c r="F5719" s="42" t="s">
        <v>34</v>
      </c>
      <c r="G5719" s="83" t="s">
        <v>34</v>
      </c>
      <c r="H5719" s="168">
        <v>33025</v>
      </c>
      <c r="I5719" s="31"/>
      <c r="J5719" s="83" t="s">
        <v>188</v>
      </c>
      <c r="K5719" s="31" t="s">
        <v>34</v>
      </c>
      <c r="L5719" s="31"/>
      <c r="M5719" s="168"/>
      <c r="N5719" s="147"/>
      <c r="O5719" s="105" t="s">
        <v>52</v>
      </c>
      <c r="P5719" s="171">
        <v>33025</v>
      </c>
      <c r="Q5719" s="31"/>
      <c r="R5719" s="83" t="s">
        <v>188</v>
      </c>
      <c r="S5719" s="31" t="s">
        <v>34</v>
      </c>
      <c r="T5719" s="31"/>
      <c r="U5719" s="168"/>
      <c r="V5719" s="149"/>
      <c r="W5719" s="140" t="str" cm="1">
        <f t="array" ref="W5719">IF(SUM(LEN(B5719:V5719))=0,"",IF(OR(OR(ISBLANK(F5719),SUM(LEN(C5719),LEN(D5719))=0),AND(NOT(E5719="Unknown"),ISBLANK(J5719)),AND(NOT(O5719="Unknown"),ISBLANK(R5719))),"Missing Information", INDEX(Table15[Entire Service Line Classification], MATCH(SUMIFS(Table15[Unique ID],Table15[System-Owned Portion],E5719,Table15[If Material Anything Other than "Lead" in Column E,Was Material Ever Previously Lead?],G5719,Table15[Customer-Owned Portion],O5719),Table15[Unique ID],0),0)))</f>
        <v>Non-lead</v>
      </c>
      <c r="X5719"/>
    </row>
    <row r="5720" spans="2:24" ht="30" x14ac:dyDescent="0.25">
      <c r="B5720" s="145" t="s">
        <v>5130</v>
      </c>
      <c r="C5720" s="31" t="s">
        <v>12727</v>
      </c>
      <c r="D5720" s="31"/>
      <c r="E5720" s="43" t="s">
        <v>52</v>
      </c>
      <c r="F5720" s="42" t="s">
        <v>34</v>
      </c>
      <c r="G5720" s="83" t="s">
        <v>34</v>
      </c>
      <c r="H5720" s="168">
        <v>33025</v>
      </c>
      <c r="I5720" s="31"/>
      <c r="J5720" s="83" t="s">
        <v>188</v>
      </c>
      <c r="K5720" s="31" t="s">
        <v>34</v>
      </c>
      <c r="L5720" s="31"/>
      <c r="M5720" s="168"/>
      <c r="N5720" s="147"/>
      <c r="O5720" s="105" t="s">
        <v>52</v>
      </c>
      <c r="P5720" s="171">
        <v>33025</v>
      </c>
      <c r="Q5720" s="31"/>
      <c r="R5720" s="83" t="s">
        <v>188</v>
      </c>
      <c r="S5720" s="31" t="s">
        <v>34</v>
      </c>
      <c r="T5720" s="31"/>
      <c r="U5720" s="168"/>
      <c r="V5720" s="149"/>
      <c r="W5720" s="140" t="str" cm="1">
        <f t="array" ref="W5720">IF(SUM(LEN(B5720:V5720))=0,"",IF(OR(OR(ISBLANK(F5720),SUM(LEN(C5720),LEN(D5720))=0),AND(NOT(E5720="Unknown"),ISBLANK(J5720)),AND(NOT(O5720="Unknown"),ISBLANK(R5720))),"Missing Information", INDEX(Table15[Entire Service Line Classification], MATCH(SUMIFS(Table15[Unique ID],Table15[System-Owned Portion],E5720,Table15[If Material Anything Other than "Lead" in Column E,Was Material Ever Previously Lead?],G5720,Table15[Customer-Owned Portion],O5720),Table15[Unique ID],0),0)))</f>
        <v>Non-lead</v>
      </c>
      <c r="X5720"/>
    </row>
    <row r="5721" spans="2:24" ht="30" x14ac:dyDescent="0.25">
      <c r="B5721" s="145" t="s">
        <v>5537</v>
      </c>
      <c r="C5721" s="31" t="s">
        <v>13134</v>
      </c>
      <c r="D5721" s="31"/>
      <c r="E5721" s="43" t="s">
        <v>52</v>
      </c>
      <c r="F5721" s="42" t="s">
        <v>34</v>
      </c>
      <c r="G5721" s="83" t="s">
        <v>34</v>
      </c>
      <c r="H5721" s="168">
        <v>33025</v>
      </c>
      <c r="I5721" s="31"/>
      <c r="J5721" s="83" t="s">
        <v>188</v>
      </c>
      <c r="K5721" s="31" t="s">
        <v>34</v>
      </c>
      <c r="L5721" s="31"/>
      <c r="M5721" s="168"/>
      <c r="N5721" s="147"/>
      <c r="O5721" s="105" t="s">
        <v>52</v>
      </c>
      <c r="P5721" s="171">
        <v>33025</v>
      </c>
      <c r="Q5721" s="31"/>
      <c r="R5721" s="83" t="s">
        <v>188</v>
      </c>
      <c r="S5721" s="31" t="s">
        <v>34</v>
      </c>
      <c r="T5721" s="31"/>
      <c r="U5721" s="168"/>
      <c r="V5721" s="149"/>
      <c r="W5721" s="140" t="str" cm="1">
        <f t="array" ref="W5721">IF(SUM(LEN(B5721:V5721))=0,"",IF(OR(OR(ISBLANK(F5721),SUM(LEN(C5721),LEN(D5721))=0),AND(NOT(E5721="Unknown"),ISBLANK(J5721)),AND(NOT(O5721="Unknown"),ISBLANK(R5721))),"Missing Information", INDEX(Table15[Entire Service Line Classification], MATCH(SUMIFS(Table15[Unique ID],Table15[System-Owned Portion],E5721,Table15[If Material Anything Other than "Lead" in Column E,Was Material Ever Previously Lead?],G5721,Table15[Customer-Owned Portion],O5721),Table15[Unique ID],0),0)))</f>
        <v>Non-lead</v>
      </c>
      <c r="X5721"/>
    </row>
    <row r="5722" spans="2:24" ht="30" x14ac:dyDescent="0.25">
      <c r="B5722" s="145" t="s">
        <v>5786</v>
      </c>
      <c r="C5722" s="31" t="s">
        <v>13384</v>
      </c>
      <c r="D5722" s="31"/>
      <c r="E5722" s="43" t="s">
        <v>52</v>
      </c>
      <c r="F5722" s="42" t="s">
        <v>34</v>
      </c>
      <c r="G5722" s="83" t="s">
        <v>34</v>
      </c>
      <c r="H5722" s="168">
        <v>33025</v>
      </c>
      <c r="I5722" s="31"/>
      <c r="J5722" s="83" t="s">
        <v>188</v>
      </c>
      <c r="K5722" s="31" t="s">
        <v>34</v>
      </c>
      <c r="L5722" s="31"/>
      <c r="M5722" s="168"/>
      <c r="N5722" s="147"/>
      <c r="O5722" s="105" t="s">
        <v>52</v>
      </c>
      <c r="P5722" s="171">
        <v>33025</v>
      </c>
      <c r="Q5722" s="31"/>
      <c r="R5722" s="83" t="s">
        <v>188</v>
      </c>
      <c r="S5722" s="31" t="s">
        <v>34</v>
      </c>
      <c r="T5722" s="31"/>
      <c r="U5722" s="168"/>
      <c r="V5722" s="149"/>
      <c r="W5722" s="140" t="str" cm="1">
        <f t="array" ref="W5722">IF(SUM(LEN(B5722:V5722))=0,"",IF(OR(OR(ISBLANK(F5722),SUM(LEN(C5722),LEN(D5722))=0),AND(NOT(E5722="Unknown"),ISBLANK(J5722)),AND(NOT(O5722="Unknown"),ISBLANK(R5722))),"Missing Information", INDEX(Table15[Entire Service Line Classification], MATCH(SUMIFS(Table15[Unique ID],Table15[System-Owned Portion],E5722,Table15[If Material Anything Other than "Lead" in Column E,Was Material Ever Previously Lead?],G5722,Table15[Customer-Owned Portion],O5722),Table15[Unique ID],0),0)))</f>
        <v>Non-lead</v>
      </c>
      <c r="X5722"/>
    </row>
    <row r="5723" spans="2:24" ht="30" x14ac:dyDescent="0.25">
      <c r="B5723" s="145" t="s">
        <v>429</v>
      </c>
      <c r="C5723" s="31" t="s">
        <v>7844</v>
      </c>
      <c r="D5723" s="31"/>
      <c r="E5723" s="43" t="s">
        <v>52</v>
      </c>
      <c r="F5723" s="42" t="s">
        <v>34</v>
      </c>
      <c r="G5723" s="83" t="s">
        <v>34</v>
      </c>
      <c r="H5723" s="168">
        <v>32994</v>
      </c>
      <c r="I5723" s="31"/>
      <c r="J5723" s="83" t="s">
        <v>188</v>
      </c>
      <c r="K5723" s="31" t="s">
        <v>34</v>
      </c>
      <c r="L5723" s="31"/>
      <c r="M5723" s="168"/>
      <c r="N5723" s="147"/>
      <c r="O5723" s="105" t="s">
        <v>52</v>
      </c>
      <c r="P5723" s="171">
        <v>32994</v>
      </c>
      <c r="Q5723" s="31"/>
      <c r="R5723" s="83" t="s">
        <v>188</v>
      </c>
      <c r="S5723" s="31" t="s">
        <v>34</v>
      </c>
      <c r="T5723" s="31"/>
      <c r="U5723" s="168"/>
      <c r="V5723" s="149"/>
      <c r="W5723" s="140" t="str" cm="1">
        <f t="array" ref="W5723">IF(SUM(LEN(B5723:V5723))=0,"",IF(OR(OR(ISBLANK(F5723),SUM(LEN(C5723),LEN(D5723))=0),AND(NOT(E5723="Unknown"),ISBLANK(J5723)),AND(NOT(O5723="Unknown"),ISBLANK(R5723))),"Missing Information", INDEX(Table15[Entire Service Line Classification], MATCH(SUMIFS(Table15[Unique ID],Table15[System-Owned Portion],E5723,Table15[If Material Anything Other than "Lead" in Column E,Was Material Ever Previously Lead?],G5723,Table15[Customer-Owned Portion],O5723),Table15[Unique ID],0),0)))</f>
        <v>Non-lead</v>
      </c>
      <c r="X5723"/>
    </row>
    <row r="5724" spans="2:24" ht="30" x14ac:dyDescent="0.25">
      <c r="B5724" s="145" t="s">
        <v>1197</v>
      </c>
      <c r="C5724" s="31" t="s">
        <v>8610</v>
      </c>
      <c r="D5724" s="31"/>
      <c r="E5724" s="43" t="s">
        <v>52</v>
      </c>
      <c r="F5724" s="42" t="s">
        <v>34</v>
      </c>
      <c r="G5724" s="83" t="s">
        <v>34</v>
      </c>
      <c r="H5724" s="168">
        <v>32994</v>
      </c>
      <c r="I5724" s="31"/>
      <c r="J5724" s="83" t="s">
        <v>188</v>
      </c>
      <c r="K5724" s="31" t="s">
        <v>34</v>
      </c>
      <c r="L5724" s="31"/>
      <c r="M5724" s="168"/>
      <c r="N5724" s="147"/>
      <c r="O5724" s="105" t="s">
        <v>52</v>
      </c>
      <c r="P5724" s="171">
        <v>32994</v>
      </c>
      <c r="Q5724" s="31"/>
      <c r="R5724" s="83" t="s">
        <v>188</v>
      </c>
      <c r="S5724" s="31" t="s">
        <v>34</v>
      </c>
      <c r="T5724" s="31"/>
      <c r="U5724" s="168"/>
      <c r="V5724" s="149"/>
      <c r="W5724" s="140" t="str" cm="1">
        <f t="array" ref="W5724">IF(SUM(LEN(B5724:V5724))=0,"",IF(OR(OR(ISBLANK(F5724),SUM(LEN(C5724),LEN(D5724))=0),AND(NOT(E5724="Unknown"),ISBLANK(J5724)),AND(NOT(O5724="Unknown"),ISBLANK(R5724))),"Missing Information", INDEX(Table15[Entire Service Line Classification], MATCH(SUMIFS(Table15[Unique ID],Table15[System-Owned Portion],E5724,Table15[If Material Anything Other than "Lead" in Column E,Was Material Ever Previously Lead?],G5724,Table15[Customer-Owned Portion],O5724),Table15[Unique ID],0),0)))</f>
        <v>Non-lead</v>
      </c>
      <c r="X5724"/>
    </row>
    <row r="5725" spans="2:24" ht="30" x14ac:dyDescent="0.25">
      <c r="B5725" s="145" t="s">
        <v>1342</v>
      </c>
      <c r="C5725" s="31" t="s">
        <v>8755</v>
      </c>
      <c r="D5725" s="31"/>
      <c r="E5725" s="43" t="s">
        <v>52</v>
      </c>
      <c r="F5725" s="42" t="s">
        <v>34</v>
      </c>
      <c r="G5725" s="83" t="s">
        <v>34</v>
      </c>
      <c r="H5725" s="168">
        <v>32994</v>
      </c>
      <c r="I5725" s="31"/>
      <c r="J5725" s="83" t="s">
        <v>188</v>
      </c>
      <c r="K5725" s="31" t="s">
        <v>34</v>
      </c>
      <c r="L5725" s="31"/>
      <c r="M5725" s="168"/>
      <c r="N5725" s="147"/>
      <c r="O5725" s="105" t="s">
        <v>52</v>
      </c>
      <c r="P5725" s="171">
        <v>32994</v>
      </c>
      <c r="Q5725" s="31"/>
      <c r="R5725" s="83" t="s">
        <v>188</v>
      </c>
      <c r="S5725" s="31" t="s">
        <v>34</v>
      </c>
      <c r="T5725" s="31"/>
      <c r="U5725" s="168"/>
      <c r="V5725" s="149"/>
      <c r="W5725" s="140" t="str" cm="1">
        <f t="array" ref="W5725">IF(SUM(LEN(B5725:V5725))=0,"",IF(OR(OR(ISBLANK(F5725),SUM(LEN(C5725),LEN(D5725))=0),AND(NOT(E5725="Unknown"),ISBLANK(J5725)),AND(NOT(O5725="Unknown"),ISBLANK(R5725))),"Missing Information", INDEX(Table15[Entire Service Line Classification], MATCH(SUMIFS(Table15[Unique ID],Table15[System-Owned Portion],E5725,Table15[If Material Anything Other than "Lead" in Column E,Was Material Ever Previously Lead?],G5725,Table15[Customer-Owned Portion],O5725),Table15[Unique ID],0),0)))</f>
        <v>Non-lead</v>
      </c>
      <c r="X5725"/>
    </row>
    <row r="5726" spans="2:24" ht="30" x14ac:dyDescent="0.25">
      <c r="B5726" s="145" t="s">
        <v>1370</v>
      </c>
      <c r="C5726" s="31" t="s">
        <v>8783</v>
      </c>
      <c r="D5726" s="31"/>
      <c r="E5726" s="43" t="s">
        <v>52</v>
      </c>
      <c r="F5726" s="42" t="s">
        <v>34</v>
      </c>
      <c r="G5726" s="83" t="s">
        <v>34</v>
      </c>
      <c r="H5726" s="168">
        <v>32994</v>
      </c>
      <c r="I5726" s="31"/>
      <c r="J5726" s="83" t="s">
        <v>188</v>
      </c>
      <c r="K5726" s="31" t="s">
        <v>34</v>
      </c>
      <c r="L5726" s="31"/>
      <c r="M5726" s="168"/>
      <c r="N5726" s="147"/>
      <c r="O5726" s="105" t="s">
        <v>52</v>
      </c>
      <c r="P5726" s="171">
        <v>32994</v>
      </c>
      <c r="Q5726" s="31"/>
      <c r="R5726" s="83" t="s">
        <v>188</v>
      </c>
      <c r="S5726" s="31" t="s">
        <v>34</v>
      </c>
      <c r="T5726" s="31"/>
      <c r="U5726" s="168"/>
      <c r="V5726" s="149"/>
      <c r="W5726" s="140" t="str" cm="1">
        <f t="array" ref="W5726">IF(SUM(LEN(B5726:V5726))=0,"",IF(OR(OR(ISBLANK(F5726),SUM(LEN(C5726),LEN(D5726))=0),AND(NOT(E5726="Unknown"),ISBLANK(J5726)),AND(NOT(O5726="Unknown"),ISBLANK(R5726))),"Missing Information", INDEX(Table15[Entire Service Line Classification], MATCH(SUMIFS(Table15[Unique ID],Table15[System-Owned Portion],E5726,Table15[If Material Anything Other than "Lead" in Column E,Was Material Ever Previously Lead?],G5726,Table15[Customer-Owned Portion],O5726),Table15[Unique ID],0),0)))</f>
        <v>Non-lead</v>
      </c>
      <c r="X5726"/>
    </row>
    <row r="5727" spans="2:24" ht="30" x14ac:dyDescent="0.25">
      <c r="B5727" s="145" t="s">
        <v>1606</v>
      </c>
      <c r="C5727" s="31" t="s">
        <v>9025</v>
      </c>
      <c r="D5727" s="31"/>
      <c r="E5727" s="43" t="s">
        <v>52</v>
      </c>
      <c r="F5727" s="42" t="s">
        <v>34</v>
      </c>
      <c r="G5727" s="83" t="s">
        <v>34</v>
      </c>
      <c r="H5727" s="168">
        <v>32994</v>
      </c>
      <c r="I5727" s="31"/>
      <c r="J5727" s="83" t="s">
        <v>188</v>
      </c>
      <c r="K5727" s="31" t="s">
        <v>34</v>
      </c>
      <c r="L5727" s="31"/>
      <c r="M5727" s="168"/>
      <c r="N5727" s="147"/>
      <c r="O5727" s="105" t="s">
        <v>52</v>
      </c>
      <c r="P5727" s="171">
        <v>32994</v>
      </c>
      <c r="Q5727" s="31"/>
      <c r="R5727" s="83" t="s">
        <v>188</v>
      </c>
      <c r="S5727" s="31" t="s">
        <v>34</v>
      </c>
      <c r="T5727" s="31"/>
      <c r="U5727" s="168"/>
      <c r="V5727" s="149"/>
      <c r="W5727" s="140" t="str" cm="1">
        <f t="array" ref="W5727">IF(SUM(LEN(B5727:V5727))=0,"",IF(OR(OR(ISBLANK(F5727),SUM(LEN(C5727),LEN(D5727))=0),AND(NOT(E5727="Unknown"),ISBLANK(J5727)),AND(NOT(O5727="Unknown"),ISBLANK(R5727))),"Missing Information", INDEX(Table15[Entire Service Line Classification], MATCH(SUMIFS(Table15[Unique ID],Table15[System-Owned Portion],E5727,Table15[If Material Anything Other than "Lead" in Column E,Was Material Ever Previously Lead?],G5727,Table15[Customer-Owned Portion],O5727),Table15[Unique ID],0),0)))</f>
        <v>Non-lead</v>
      </c>
      <c r="X5727"/>
    </row>
    <row r="5728" spans="2:24" ht="30" x14ac:dyDescent="0.25">
      <c r="B5728" s="145" t="s">
        <v>1631</v>
      </c>
      <c r="C5728" s="31" t="s">
        <v>9050</v>
      </c>
      <c r="D5728" s="31"/>
      <c r="E5728" s="43" t="s">
        <v>52</v>
      </c>
      <c r="F5728" s="42" t="s">
        <v>34</v>
      </c>
      <c r="G5728" s="83" t="s">
        <v>34</v>
      </c>
      <c r="H5728" s="168">
        <v>32994</v>
      </c>
      <c r="I5728" s="31"/>
      <c r="J5728" s="83" t="s">
        <v>188</v>
      </c>
      <c r="K5728" s="31" t="s">
        <v>34</v>
      </c>
      <c r="L5728" s="31"/>
      <c r="M5728" s="168"/>
      <c r="N5728" s="147"/>
      <c r="O5728" s="105" t="s">
        <v>52</v>
      </c>
      <c r="P5728" s="171">
        <v>32994</v>
      </c>
      <c r="Q5728" s="31"/>
      <c r="R5728" s="83" t="s">
        <v>188</v>
      </c>
      <c r="S5728" s="31" t="s">
        <v>34</v>
      </c>
      <c r="T5728" s="31"/>
      <c r="U5728" s="168"/>
      <c r="V5728" s="149"/>
      <c r="W5728" s="140" t="str" cm="1">
        <f t="array" ref="W5728">IF(SUM(LEN(B5728:V5728))=0,"",IF(OR(OR(ISBLANK(F5728),SUM(LEN(C5728),LEN(D5728))=0),AND(NOT(E5728="Unknown"),ISBLANK(J5728)),AND(NOT(O5728="Unknown"),ISBLANK(R5728))),"Missing Information", INDEX(Table15[Entire Service Line Classification], MATCH(SUMIFS(Table15[Unique ID],Table15[System-Owned Portion],E5728,Table15[If Material Anything Other than "Lead" in Column E,Was Material Ever Previously Lead?],G5728,Table15[Customer-Owned Portion],O5728),Table15[Unique ID],0),0)))</f>
        <v>Non-lead</v>
      </c>
      <c r="X5728"/>
    </row>
    <row r="5729" spans="2:24" ht="30" x14ac:dyDescent="0.25">
      <c r="B5729" s="145" t="s">
        <v>1633</v>
      </c>
      <c r="C5729" s="31" t="s">
        <v>9052</v>
      </c>
      <c r="D5729" s="31"/>
      <c r="E5729" s="43" t="s">
        <v>52</v>
      </c>
      <c r="F5729" s="42" t="s">
        <v>34</v>
      </c>
      <c r="G5729" s="83" t="s">
        <v>34</v>
      </c>
      <c r="H5729" s="168">
        <v>32994</v>
      </c>
      <c r="I5729" s="31"/>
      <c r="J5729" s="83" t="s">
        <v>188</v>
      </c>
      <c r="K5729" s="31" t="s">
        <v>34</v>
      </c>
      <c r="L5729" s="31"/>
      <c r="M5729" s="168"/>
      <c r="N5729" s="147"/>
      <c r="O5729" s="105" t="s">
        <v>52</v>
      </c>
      <c r="P5729" s="171">
        <v>32994</v>
      </c>
      <c r="Q5729" s="31"/>
      <c r="R5729" s="83" t="s">
        <v>188</v>
      </c>
      <c r="S5729" s="31" t="s">
        <v>34</v>
      </c>
      <c r="T5729" s="31"/>
      <c r="U5729" s="168"/>
      <c r="V5729" s="149"/>
      <c r="W5729" s="140" t="str" cm="1">
        <f t="array" ref="W5729">IF(SUM(LEN(B5729:V5729))=0,"",IF(OR(OR(ISBLANK(F5729),SUM(LEN(C5729),LEN(D5729))=0),AND(NOT(E5729="Unknown"),ISBLANK(J5729)),AND(NOT(O5729="Unknown"),ISBLANK(R5729))),"Missing Information", INDEX(Table15[Entire Service Line Classification], MATCH(SUMIFS(Table15[Unique ID],Table15[System-Owned Portion],E5729,Table15[If Material Anything Other than "Lead" in Column E,Was Material Ever Previously Lead?],G5729,Table15[Customer-Owned Portion],O5729),Table15[Unique ID],0),0)))</f>
        <v>Non-lead</v>
      </c>
      <c r="X5729"/>
    </row>
    <row r="5730" spans="2:24" ht="30" x14ac:dyDescent="0.25">
      <c r="B5730" s="145" t="s">
        <v>1726</v>
      </c>
      <c r="C5730" s="31" t="s">
        <v>9150</v>
      </c>
      <c r="D5730" s="31"/>
      <c r="E5730" s="43" t="s">
        <v>52</v>
      </c>
      <c r="F5730" s="42" t="s">
        <v>34</v>
      </c>
      <c r="G5730" s="83" t="s">
        <v>34</v>
      </c>
      <c r="H5730" s="168">
        <v>32994</v>
      </c>
      <c r="I5730" s="31"/>
      <c r="J5730" s="83" t="s">
        <v>188</v>
      </c>
      <c r="K5730" s="31" t="s">
        <v>34</v>
      </c>
      <c r="L5730" s="31"/>
      <c r="M5730" s="168"/>
      <c r="N5730" s="147"/>
      <c r="O5730" s="105" t="s">
        <v>52</v>
      </c>
      <c r="P5730" s="171">
        <v>32994</v>
      </c>
      <c r="Q5730" s="31"/>
      <c r="R5730" s="83" t="s">
        <v>188</v>
      </c>
      <c r="S5730" s="31" t="s">
        <v>34</v>
      </c>
      <c r="T5730" s="31"/>
      <c r="U5730" s="168"/>
      <c r="V5730" s="149"/>
      <c r="W5730" s="140" t="str" cm="1">
        <f t="array" ref="W5730">IF(SUM(LEN(B5730:V5730))=0,"",IF(OR(OR(ISBLANK(F5730),SUM(LEN(C5730),LEN(D5730))=0),AND(NOT(E5730="Unknown"),ISBLANK(J5730)),AND(NOT(O5730="Unknown"),ISBLANK(R5730))),"Missing Information", INDEX(Table15[Entire Service Line Classification], MATCH(SUMIFS(Table15[Unique ID],Table15[System-Owned Portion],E5730,Table15[If Material Anything Other than "Lead" in Column E,Was Material Ever Previously Lead?],G5730,Table15[Customer-Owned Portion],O5730),Table15[Unique ID],0),0)))</f>
        <v>Non-lead</v>
      </c>
      <c r="X5730"/>
    </row>
    <row r="5731" spans="2:24" ht="30" x14ac:dyDescent="0.25">
      <c r="B5731" s="145" t="s">
        <v>1737</v>
      </c>
      <c r="C5731" s="31" t="s">
        <v>9161</v>
      </c>
      <c r="D5731" s="31"/>
      <c r="E5731" s="43" t="s">
        <v>52</v>
      </c>
      <c r="F5731" s="42" t="s">
        <v>34</v>
      </c>
      <c r="G5731" s="83" t="s">
        <v>34</v>
      </c>
      <c r="H5731" s="168">
        <v>32994</v>
      </c>
      <c r="I5731" s="31"/>
      <c r="J5731" s="83" t="s">
        <v>188</v>
      </c>
      <c r="K5731" s="31" t="s">
        <v>34</v>
      </c>
      <c r="L5731" s="31"/>
      <c r="M5731" s="168"/>
      <c r="N5731" s="147"/>
      <c r="O5731" s="105" t="s">
        <v>52</v>
      </c>
      <c r="P5731" s="171">
        <v>32994</v>
      </c>
      <c r="Q5731" s="31"/>
      <c r="R5731" s="83" t="s">
        <v>188</v>
      </c>
      <c r="S5731" s="31" t="s">
        <v>34</v>
      </c>
      <c r="T5731" s="31"/>
      <c r="U5731" s="168"/>
      <c r="V5731" s="149"/>
      <c r="W5731" s="140" t="str" cm="1">
        <f t="array" ref="W5731">IF(SUM(LEN(B5731:V5731))=0,"",IF(OR(OR(ISBLANK(F5731),SUM(LEN(C5731),LEN(D5731))=0),AND(NOT(E5731="Unknown"),ISBLANK(J5731)),AND(NOT(O5731="Unknown"),ISBLANK(R5731))),"Missing Information", INDEX(Table15[Entire Service Line Classification], MATCH(SUMIFS(Table15[Unique ID],Table15[System-Owned Portion],E5731,Table15[If Material Anything Other than "Lead" in Column E,Was Material Ever Previously Lead?],G5731,Table15[Customer-Owned Portion],O5731),Table15[Unique ID],0),0)))</f>
        <v>Non-lead</v>
      </c>
      <c r="X5731"/>
    </row>
    <row r="5732" spans="2:24" ht="30" x14ac:dyDescent="0.25">
      <c r="B5732" s="145" t="s">
        <v>4186</v>
      </c>
      <c r="C5732" s="31" t="s">
        <v>11777</v>
      </c>
      <c r="D5732" s="31"/>
      <c r="E5732" s="43" t="s">
        <v>52</v>
      </c>
      <c r="F5732" s="42" t="s">
        <v>34</v>
      </c>
      <c r="G5732" s="83" t="s">
        <v>34</v>
      </c>
      <c r="H5732" s="168">
        <v>32994</v>
      </c>
      <c r="I5732" s="31"/>
      <c r="J5732" s="83" t="s">
        <v>188</v>
      </c>
      <c r="K5732" s="31" t="s">
        <v>34</v>
      </c>
      <c r="L5732" s="31"/>
      <c r="M5732" s="168"/>
      <c r="N5732" s="147"/>
      <c r="O5732" s="105" t="s">
        <v>52</v>
      </c>
      <c r="P5732" s="171">
        <v>32994</v>
      </c>
      <c r="Q5732" s="31"/>
      <c r="R5732" s="83" t="s">
        <v>188</v>
      </c>
      <c r="S5732" s="31" t="s">
        <v>34</v>
      </c>
      <c r="T5732" s="31"/>
      <c r="U5732" s="168"/>
      <c r="V5732" s="149"/>
      <c r="W5732" s="140" t="str" cm="1">
        <f t="array" ref="W5732">IF(SUM(LEN(B5732:V5732))=0,"",IF(OR(OR(ISBLANK(F5732),SUM(LEN(C5732),LEN(D5732))=0),AND(NOT(E5732="Unknown"),ISBLANK(J5732)),AND(NOT(O5732="Unknown"),ISBLANK(R5732))),"Missing Information", INDEX(Table15[Entire Service Line Classification], MATCH(SUMIFS(Table15[Unique ID],Table15[System-Owned Portion],E5732,Table15[If Material Anything Other than "Lead" in Column E,Was Material Ever Previously Lead?],G5732,Table15[Customer-Owned Portion],O5732),Table15[Unique ID],0),0)))</f>
        <v>Non-lead</v>
      </c>
      <c r="X5732"/>
    </row>
    <row r="5733" spans="2:24" ht="30" x14ac:dyDescent="0.25">
      <c r="B5733" s="145" t="s">
        <v>6521</v>
      </c>
      <c r="C5733" s="31" t="s">
        <v>14125</v>
      </c>
      <c r="D5733" s="31"/>
      <c r="E5733" s="43" t="s">
        <v>52</v>
      </c>
      <c r="F5733" s="42" t="s">
        <v>34</v>
      </c>
      <c r="G5733" s="83" t="s">
        <v>34</v>
      </c>
      <c r="H5733" s="168">
        <v>32994</v>
      </c>
      <c r="I5733" s="31"/>
      <c r="J5733" s="83" t="s">
        <v>188</v>
      </c>
      <c r="K5733" s="31" t="s">
        <v>34</v>
      </c>
      <c r="L5733" s="31"/>
      <c r="M5733" s="168"/>
      <c r="N5733" s="147"/>
      <c r="O5733" s="105" t="s">
        <v>52</v>
      </c>
      <c r="P5733" s="171">
        <v>32994</v>
      </c>
      <c r="Q5733" s="31"/>
      <c r="R5733" s="83" t="s">
        <v>188</v>
      </c>
      <c r="S5733" s="31" t="s">
        <v>34</v>
      </c>
      <c r="T5733" s="31"/>
      <c r="U5733" s="168"/>
      <c r="V5733" s="149"/>
      <c r="W5733" s="140" t="str" cm="1">
        <f t="array" ref="W5733">IF(SUM(LEN(B5733:V5733))=0,"",IF(OR(OR(ISBLANK(F5733),SUM(LEN(C5733),LEN(D5733))=0),AND(NOT(E5733="Unknown"),ISBLANK(J5733)),AND(NOT(O5733="Unknown"),ISBLANK(R5733))),"Missing Information", INDEX(Table15[Entire Service Line Classification], MATCH(SUMIFS(Table15[Unique ID],Table15[System-Owned Portion],E5733,Table15[If Material Anything Other than "Lead" in Column E,Was Material Ever Previously Lead?],G5733,Table15[Customer-Owned Portion],O5733),Table15[Unique ID],0),0)))</f>
        <v>Non-lead</v>
      </c>
      <c r="X5733"/>
    </row>
    <row r="5734" spans="2:24" ht="30" x14ac:dyDescent="0.25">
      <c r="B5734" s="145" t="s">
        <v>7251</v>
      </c>
      <c r="C5734" s="31" t="s">
        <v>14875</v>
      </c>
      <c r="D5734" s="31"/>
      <c r="E5734" s="43" t="s">
        <v>52</v>
      </c>
      <c r="F5734" s="42" t="s">
        <v>34</v>
      </c>
      <c r="G5734" s="83" t="s">
        <v>34</v>
      </c>
      <c r="H5734" s="168">
        <v>32973</v>
      </c>
      <c r="I5734" s="31"/>
      <c r="J5734" s="83" t="s">
        <v>188</v>
      </c>
      <c r="K5734" s="31" t="s">
        <v>34</v>
      </c>
      <c r="L5734" s="31"/>
      <c r="M5734" s="168"/>
      <c r="N5734" s="147"/>
      <c r="O5734" s="105" t="s">
        <v>52</v>
      </c>
      <c r="P5734" s="171">
        <v>32973</v>
      </c>
      <c r="Q5734" s="31"/>
      <c r="R5734" s="83" t="s">
        <v>188</v>
      </c>
      <c r="S5734" s="31" t="s">
        <v>34</v>
      </c>
      <c r="T5734" s="31"/>
      <c r="U5734" s="168"/>
      <c r="V5734" s="149"/>
      <c r="W5734" s="140" t="str" cm="1">
        <f t="array" ref="W5734">IF(SUM(LEN(B5734:V5734))=0,"",IF(OR(OR(ISBLANK(F5734),SUM(LEN(C5734),LEN(D5734))=0),AND(NOT(E5734="Unknown"),ISBLANK(J5734)),AND(NOT(O5734="Unknown"),ISBLANK(R5734))),"Missing Information", INDEX(Table15[Entire Service Line Classification], MATCH(SUMIFS(Table15[Unique ID],Table15[System-Owned Portion],E5734,Table15[If Material Anything Other than "Lead" in Column E,Was Material Ever Previously Lead?],G5734,Table15[Customer-Owned Portion],O5734),Table15[Unique ID],0),0)))</f>
        <v>Non-lead</v>
      </c>
      <c r="X5734"/>
    </row>
    <row r="5735" spans="2:24" ht="30" x14ac:dyDescent="0.25">
      <c r="B5735" s="145" t="s">
        <v>1490</v>
      </c>
      <c r="C5735" s="31" t="s">
        <v>8907</v>
      </c>
      <c r="D5735" s="31"/>
      <c r="E5735" s="43" t="s">
        <v>52</v>
      </c>
      <c r="F5735" s="42" t="s">
        <v>34</v>
      </c>
      <c r="G5735" s="83" t="s">
        <v>34</v>
      </c>
      <c r="H5735" s="168">
        <v>32964</v>
      </c>
      <c r="I5735" s="31"/>
      <c r="J5735" s="83" t="s">
        <v>188</v>
      </c>
      <c r="K5735" s="31" t="s">
        <v>34</v>
      </c>
      <c r="L5735" s="31"/>
      <c r="M5735" s="168"/>
      <c r="N5735" s="147"/>
      <c r="O5735" s="105" t="s">
        <v>52</v>
      </c>
      <c r="P5735" s="171">
        <v>32964</v>
      </c>
      <c r="Q5735" s="31"/>
      <c r="R5735" s="83" t="s">
        <v>188</v>
      </c>
      <c r="S5735" s="31" t="s">
        <v>34</v>
      </c>
      <c r="T5735" s="31"/>
      <c r="U5735" s="168"/>
      <c r="V5735" s="149"/>
      <c r="W5735" s="140" t="str" cm="1">
        <f t="array" ref="W5735">IF(SUM(LEN(B5735:V5735))=0,"",IF(OR(OR(ISBLANK(F5735),SUM(LEN(C5735),LEN(D5735))=0),AND(NOT(E5735="Unknown"),ISBLANK(J5735)),AND(NOT(O5735="Unknown"),ISBLANK(R5735))),"Missing Information", INDEX(Table15[Entire Service Line Classification], MATCH(SUMIFS(Table15[Unique ID],Table15[System-Owned Portion],E5735,Table15[If Material Anything Other than "Lead" in Column E,Was Material Ever Previously Lead?],G5735,Table15[Customer-Owned Portion],O5735),Table15[Unique ID],0),0)))</f>
        <v>Non-lead</v>
      </c>
      <c r="X5735"/>
    </row>
    <row r="5736" spans="2:24" ht="30" x14ac:dyDescent="0.25">
      <c r="B5736" s="145" t="s">
        <v>3046</v>
      </c>
      <c r="C5736" s="31" t="s">
        <v>10478</v>
      </c>
      <c r="D5736" s="31"/>
      <c r="E5736" s="43" t="s">
        <v>52</v>
      </c>
      <c r="F5736" s="42" t="s">
        <v>34</v>
      </c>
      <c r="G5736" s="83" t="s">
        <v>34</v>
      </c>
      <c r="H5736" s="168">
        <v>32964</v>
      </c>
      <c r="I5736" s="31"/>
      <c r="J5736" s="83" t="s">
        <v>188</v>
      </c>
      <c r="K5736" s="31" t="s">
        <v>34</v>
      </c>
      <c r="L5736" s="31"/>
      <c r="M5736" s="168"/>
      <c r="N5736" s="147"/>
      <c r="O5736" s="105" t="s">
        <v>52</v>
      </c>
      <c r="P5736" s="171">
        <v>32964</v>
      </c>
      <c r="Q5736" s="31"/>
      <c r="R5736" s="83" t="s">
        <v>188</v>
      </c>
      <c r="S5736" s="31" t="s">
        <v>34</v>
      </c>
      <c r="T5736" s="31"/>
      <c r="U5736" s="168"/>
      <c r="V5736" s="149"/>
      <c r="W5736" s="140" t="str" cm="1">
        <f t="array" ref="W5736">IF(SUM(LEN(B5736:V5736))=0,"",IF(OR(OR(ISBLANK(F5736),SUM(LEN(C5736),LEN(D5736))=0),AND(NOT(E5736="Unknown"),ISBLANK(J5736)),AND(NOT(O5736="Unknown"),ISBLANK(R5736))),"Missing Information", INDEX(Table15[Entire Service Line Classification], MATCH(SUMIFS(Table15[Unique ID],Table15[System-Owned Portion],E5736,Table15[If Material Anything Other than "Lead" in Column E,Was Material Ever Previously Lead?],G5736,Table15[Customer-Owned Portion],O5736),Table15[Unique ID],0),0)))</f>
        <v>Non-lead</v>
      </c>
      <c r="X5736"/>
    </row>
    <row r="5737" spans="2:24" ht="30" x14ac:dyDescent="0.25">
      <c r="B5737" s="145" t="s">
        <v>7259</v>
      </c>
      <c r="C5737" s="31" t="s">
        <v>14883</v>
      </c>
      <c r="D5737" s="31"/>
      <c r="E5737" s="43" t="s">
        <v>52</v>
      </c>
      <c r="F5737" s="42" t="s">
        <v>34</v>
      </c>
      <c r="G5737" s="83" t="s">
        <v>34</v>
      </c>
      <c r="H5737" s="168">
        <v>32964</v>
      </c>
      <c r="I5737" s="31"/>
      <c r="J5737" s="83" t="s">
        <v>188</v>
      </c>
      <c r="K5737" s="31" t="s">
        <v>34</v>
      </c>
      <c r="L5737" s="31"/>
      <c r="M5737" s="168"/>
      <c r="N5737" s="147"/>
      <c r="O5737" s="105" t="s">
        <v>52</v>
      </c>
      <c r="P5737" s="171">
        <v>32964</v>
      </c>
      <c r="Q5737" s="31"/>
      <c r="R5737" s="83" t="s">
        <v>188</v>
      </c>
      <c r="S5737" s="31" t="s">
        <v>34</v>
      </c>
      <c r="T5737" s="31"/>
      <c r="U5737" s="168"/>
      <c r="V5737" s="149"/>
      <c r="W5737" s="140" t="str" cm="1">
        <f t="array" ref="W5737">IF(SUM(LEN(B5737:V5737))=0,"",IF(OR(OR(ISBLANK(F5737),SUM(LEN(C5737),LEN(D5737))=0),AND(NOT(E5737="Unknown"),ISBLANK(J5737)),AND(NOT(O5737="Unknown"),ISBLANK(R5737))),"Missing Information", INDEX(Table15[Entire Service Line Classification], MATCH(SUMIFS(Table15[Unique ID],Table15[System-Owned Portion],E5737,Table15[If Material Anything Other than "Lead" in Column E,Was Material Ever Previously Lead?],G5737,Table15[Customer-Owned Portion],O5737),Table15[Unique ID],0),0)))</f>
        <v>Non-lead</v>
      </c>
      <c r="X5737"/>
    </row>
    <row r="5738" spans="2:24" ht="30" x14ac:dyDescent="0.25">
      <c r="B5738" s="145" t="s">
        <v>338</v>
      </c>
      <c r="C5738" s="31" t="s">
        <v>7753</v>
      </c>
      <c r="D5738" s="31"/>
      <c r="E5738" s="43" t="s">
        <v>52</v>
      </c>
      <c r="F5738" s="42" t="s">
        <v>34</v>
      </c>
      <c r="G5738" s="83" t="s">
        <v>34</v>
      </c>
      <c r="H5738" s="168">
        <v>32933</v>
      </c>
      <c r="I5738" s="31"/>
      <c r="J5738" s="83" t="s">
        <v>188</v>
      </c>
      <c r="K5738" s="31" t="s">
        <v>34</v>
      </c>
      <c r="L5738" s="31"/>
      <c r="M5738" s="168"/>
      <c r="N5738" s="147"/>
      <c r="O5738" s="105" t="s">
        <v>52</v>
      </c>
      <c r="P5738" s="171">
        <v>32933</v>
      </c>
      <c r="Q5738" s="31"/>
      <c r="R5738" s="83" t="s">
        <v>188</v>
      </c>
      <c r="S5738" s="31" t="s">
        <v>34</v>
      </c>
      <c r="T5738" s="31"/>
      <c r="U5738" s="168"/>
      <c r="V5738" s="149"/>
      <c r="W5738" s="140" t="str" cm="1">
        <f t="array" ref="W5738">IF(SUM(LEN(B5738:V5738))=0,"",IF(OR(OR(ISBLANK(F5738),SUM(LEN(C5738),LEN(D5738))=0),AND(NOT(E5738="Unknown"),ISBLANK(J5738)),AND(NOT(O5738="Unknown"),ISBLANK(R5738))),"Missing Information", INDEX(Table15[Entire Service Line Classification], MATCH(SUMIFS(Table15[Unique ID],Table15[System-Owned Portion],E5738,Table15[If Material Anything Other than "Lead" in Column E,Was Material Ever Previously Lead?],G5738,Table15[Customer-Owned Portion],O5738),Table15[Unique ID],0),0)))</f>
        <v>Non-lead</v>
      </c>
      <c r="X5738"/>
    </row>
    <row r="5739" spans="2:24" ht="30" x14ac:dyDescent="0.25">
      <c r="B5739" s="145" t="s">
        <v>438</v>
      </c>
      <c r="C5739" s="31" t="s">
        <v>7853</v>
      </c>
      <c r="D5739" s="31"/>
      <c r="E5739" s="43" t="s">
        <v>52</v>
      </c>
      <c r="F5739" s="42" t="s">
        <v>34</v>
      </c>
      <c r="G5739" s="83" t="s">
        <v>34</v>
      </c>
      <c r="H5739" s="168">
        <v>32933</v>
      </c>
      <c r="I5739" s="31"/>
      <c r="J5739" s="83" t="s">
        <v>188</v>
      </c>
      <c r="K5739" s="31" t="s">
        <v>34</v>
      </c>
      <c r="L5739" s="31"/>
      <c r="M5739" s="168"/>
      <c r="N5739" s="147"/>
      <c r="O5739" s="105" t="s">
        <v>52</v>
      </c>
      <c r="P5739" s="171">
        <v>32933</v>
      </c>
      <c r="Q5739" s="31"/>
      <c r="R5739" s="83" t="s">
        <v>188</v>
      </c>
      <c r="S5739" s="31" t="s">
        <v>34</v>
      </c>
      <c r="T5739" s="31"/>
      <c r="U5739" s="168"/>
      <c r="V5739" s="149"/>
      <c r="W5739" s="140" t="str" cm="1">
        <f t="array" ref="W5739">IF(SUM(LEN(B5739:V5739))=0,"",IF(OR(OR(ISBLANK(F5739),SUM(LEN(C5739),LEN(D5739))=0),AND(NOT(E5739="Unknown"),ISBLANK(J5739)),AND(NOT(O5739="Unknown"),ISBLANK(R5739))),"Missing Information", INDEX(Table15[Entire Service Line Classification], MATCH(SUMIFS(Table15[Unique ID],Table15[System-Owned Portion],E5739,Table15[If Material Anything Other than "Lead" in Column E,Was Material Ever Previously Lead?],G5739,Table15[Customer-Owned Portion],O5739),Table15[Unique ID],0),0)))</f>
        <v>Non-lead</v>
      </c>
      <c r="X5739"/>
    </row>
    <row r="5740" spans="2:24" ht="30" x14ac:dyDescent="0.25">
      <c r="B5740" s="145" t="s">
        <v>486</v>
      </c>
      <c r="C5740" s="31" t="s">
        <v>7901</v>
      </c>
      <c r="D5740" s="31"/>
      <c r="E5740" s="43" t="s">
        <v>52</v>
      </c>
      <c r="F5740" s="42" t="s">
        <v>34</v>
      </c>
      <c r="G5740" s="83" t="s">
        <v>34</v>
      </c>
      <c r="H5740" s="168">
        <v>32933</v>
      </c>
      <c r="I5740" s="31"/>
      <c r="J5740" s="83" t="s">
        <v>188</v>
      </c>
      <c r="K5740" s="31" t="s">
        <v>34</v>
      </c>
      <c r="L5740" s="31"/>
      <c r="M5740" s="168"/>
      <c r="N5740" s="147"/>
      <c r="O5740" s="105" t="s">
        <v>52</v>
      </c>
      <c r="P5740" s="171">
        <v>32933</v>
      </c>
      <c r="Q5740" s="31"/>
      <c r="R5740" s="83" t="s">
        <v>188</v>
      </c>
      <c r="S5740" s="31" t="s">
        <v>34</v>
      </c>
      <c r="T5740" s="31"/>
      <c r="U5740" s="168"/>
      <c r="V5740" s="149"/>
      <c r="W5740" s="140" t="str" cm="1">
        <f t="array" ref="W5740">IF(SUM(LEN(B5740:V5740))=0,"",IF(OR(OR(ISBLANK(F5740),SUM(LEN(C5740),LEN(D5740))=0),AND(NOT(E5740="Unknown"),ISBLANK(J5740)),AND(NOT(O5740="Unknown"),ISBLANK(R5740))),"Missing Information", INDEX(Table15[Entire Service Line Classification], MATCH(SUMIFS(Table15[Unique ID],Table15[System-Owned Portion],E5740,Table15[If Material Anything Other than "Lead" in Column E,Was Material Ever Previously Lead?],G5740,Table15[Customer-Owned Portion],O5740),Table15[Unique ID],0),0)))</f>
        <v>Non-lead</v>
      </c>
      <c r="X5740"/>
    </row>
    <row r="5741" spans="2:24" ht="30" x14ac:dyDescent="0.25">
      <c r="B5741" s="145" t="s">
        <v>2655</v>
      </c>
      <c r="C5741" s="31" t="s">
        <v>10086</v>
      </c>
      <c r="D5741" s="31"/>
      <c r="E5741" s="43" t="s">
        <v>52</v>
      </c>
      <c r="F5741" s="42" t="s">
        <v>34</v>
      </c>
      <c r="G5741" s="83" t="s">
        <v>34</v>
      </c>
      <c r="H5741" s="168">
        <v>32933</v>
      </c>
      <c r="I5741" s="31"/>
      <c r="J5741" s="83" t="s">
        <v>188</v>
      </c>
      <c r="K5741" s="31" t="s">
        <v>34</v>
      </c>
      <c r="L5741" s="31"/>
      <c r="M5741" s="168"/>
      <c r="N5741" s="147"/>
      <c r="O5741" s="105" t="s">
        <v>52</v>
      </c>
      <c r="P5741" s="171">
        <v>32933</v>
      </c>
      <c r="Q5741" s="31"/>
      <c r="R5741" s="83" t="s">
        <v>188</v>
      </c>
      <c r="S5741" s="31" t="s">
        <v>34</v>
      </c>
      <c r="T5741" s="31"/>
      <c r="U5741" s="168"/>
      <c r="V5741" s="149"/>
      <c r="W5741" s="140" t="str" cm="1">
        <f t="array" ref="W5741">IF(SUM(LEN(B5741:V5741))=0,"",IF(OR(OR(ISBLANK(F5741),SUM(LEN(C5741),LEN(D5741))=0),AND(NOT(E5741="Unknown"),ISBLANK(J5741)),AND(NOT(O5741="Unknown"),ISBLANK(R5741))),"Missing Information", INDEX(Table15[Entire Service Line Classification], MATCH(SUMIFS(Table15[Unique ID],Table15[System-Owned Portion],E5741,Table15[If Material Anything Other than "Lead" in Column E,Was Material Ever Previously Lead?],G5741,Table15[Customer-Owned Portion],O5741),Table15[Unique ID],0),0)))</f>
        <v>Non-lead</v>
      </c>
      <c r="X5741"/>
    </row>
    <row r="5742" spans="2:24" ht="30" x14ac:dyDescent="0.25">
      <c r="B5742" s="145" t="s">
        <v>2659</v>
      </c>
      <c r="C5742" s="31" t="s">
        <v>10090</v>
      </c>
      <c r="D5742" s="31"/>
      <c r="E5742" s="43" t="s">
        <v>52</v>
      </c>
      <c r="F5742" s="42" t="s">
        <v>34</v>
      </c>
      <c r="G5742" s="83" t="s">
        <v>34</v>
      </c>
      <c r="H5742" s="168">
        <v>32933</v>
      </c>
      <c r="I5742" s="31"/>
      <c r="J5742" s="83" t="s">
        <v>188</v>
      </c>
      <c r="K5742" s="31" t="s">
        <v>34</v>
      </c>
      <c r="L5742" s="31"/>
      <c r="M5742" s="168"/>
      <c r="N5742" s="147"/>
      <c r="O5742" s="105" t="s">
        <v>52</v>
      </c>
      <c r="P5742" s="171">
        <v>32933</v>
      </c>
      <c r="Q5742" s="31"/>
      <c r="R5742" s="83" t="s">
        <v>188</v>
      </c>
      <c r="S5742" s="31" t="s">
        <v>34</v>
      </c>
      <c r="T5742" s="31"/>
      <c r="U5742" s="168"/>
      <c r="V5742" s="149"/>
      <c r="W5742" s="140" t="str" cm="1">
        <f t="array" ref="W5742">IF(SUM(LEN(B5742:V5742))=0,"",IF(OR(OR(ISBLANK(F5742),SUM(LEN(C5742),LEN(D5742))=0),AND(NOT(E5742="Unknown"),ISBLANK(J5742)),AND(NOT(O5742="Unknown"),ISBLANK(R5742))),"Missing Information", INDEX(Table15[Entire Service Line Classification], MATCH(SUMIFS(Table15[Unique ID],Table15[System-Owned Portion],E5742,Table15[If Material Anything Other than "Lead" in Column E,Was Material Ever Previously Lead?],G5742,Table15[Customer-Owned Portion],O5742),Table15[Unique ID],0),0)))</f>
        <v>Non-lead</v>
      </c>
      <c r="X5742"/>
    </row>
    <row r="5743" spans="2:24" ht="30" x14ac:dyDescent="0.25">
      <c r="B5743" s="145" t="s">
        <v>2699</v>
      </c>
      <c r="C5743" s="31" t="s">
        <v>10130</v>
      </c>
      <c r="D5743" s="31"/>
      <c r="E5743" s="43" t="s">
        <v>52</v>
      </c>
      <c r="F5743" s="42" t="s">
        <v>34</v>
      </c>
      <c r="G5743" s="83" t="s">
        <v>34</v>
      </c>
      <c r="H5743" s="168">
        <v>32933</v>
      </c>
      <c r="I5743" s="31"/>
      <c r="J5743" s="83" t="s">
        <v>188</v>
      </c>
      <c r="K5743" s="31" t="s">
        <v>34</v>
      </c>
      <c r="L5743" s="31"/>
      <c r="M5743" s="168"/>
      <c r="N5743" s="147"/>
      <c r="O5743" s="105" t="s">
        <v>52</v>
      </c>
      <c r="P5743" s="171">
        <v>32933</v>
      </c>
      <c r="Q5743" s="31"/>
      <c r="R5743" s="83" t="s">
        <v>188</v>
      </c>
      <c r="S5743" s="31" t="s">
        <v>34</v>
      </c>
      <c r="T5743" s="31"/>
      <c r="U5743" s="168"/>
      <c r="V5743" s="149"/>
      <c r="W5743" s="140" t="str" cm="1">
        <f t="array" ref="W5743">IF(SUM(LEN(B5743:V5743))=0,"",IF(OR(OR(ISBLANK(F5743),SUM(LEN(C5743),LEN(D5743))=0),AND(NOT(E5743="Unknown"),ISBLANK(J5743)),AND(NOT(O5743="Unknown"),ISBLANK(R5743))),"Missing Information", INDEX(Table15[Entire Service Line Classification], MATCH(SUMIFS(Table15[Unique ID],Table15[System-Owned Portion],E5743,Table15[If Material Anything Other than "Lead" in Column E,Was Material Ever Previously Lead?],G5743,Table15[Customer-Owned Portion],O5743),Table15[Unique ID],0),0)))</f>
        <v>Non-lead</v>
      </c>
      <c r="X5743"/>
    </row>
    <row r="5744" spans="2:24" ht="30" x14ac:dyDescent="0.25">
      <c r="B5744" s="145" t="s">
        <v>2715</v>
      </c>
      <c r="C5744" s="31" t="s">
        <v>10146</v>
      </c>
      <c r="D5744" s="31"/>
      <c r="E5744" s="43" t="s">
        <v>52</v>
      </c>
      <c r="F5744" s="42" t="s">
        <v>34</v>
      </c>
      <c r="G5744" s="83" t="s">
        <v>34</v>
      </c>
      <c r="H5744" s="168">
        <v>32933</v>
      </c>
      <c r="I5744" s="31"/>
      <c r="J5744" s="83" t="s">
        <v>188</v>
      </c>
      <c r="K5744" s="31" t="s">
        <v>34</v>
      </c>
      <c r="L5744" s="31"/>
      <c r="M5744" s="168"/>
      <c r="N5744" s="147"/>
      <c r="O5744" s="105" t="s">
        <v>52</v>
      </c>
      <c r="P5744" s="171">
        <v>32933</v>
      </c>
      <c r="Q5744" s="31"/>
      <c r="R5744" s="83" t="s">
        <v>188</v>
      </c>
      <c r="S5744" s="31" t="s">
        <v>34</v>
      </c>
      <c r="T5744" s="31"/>
      <c r="U5744" s="168"/>
      <c r="V5744" s="149"/>
      <c r="W5744" s="140" t="str" cm="1">
        <f t="array" ref="W5744">IF(SUM(LEN(B5744:V5744))=0,"",IF(OR(OR(ISBLANK(F5744),SUM(LEN(C5744),LEN(D5744))=0),AND(NOT(E5744="Unknown"),ISBLANK(J5744)),AND(NOT(O5744="Unknown"),ISBLANK(R5744))),"Missing Information", INDEX(Table15[Entire Service Line Classification], MATCH(SUMIFS(Table15[Unique ID],Table15[System-Owned Portion],E5744,Table15[If Material Anything Other than "Lead" in Column E,Was Material Ever Previously Lead?],G5744,Table15[Customer-Owned Portion],O5744),Table15[Unique ID],0),0)))</f>
        <v>Non-lead</v>
      </c>
      <c r="X5744"/>
    </row>
    <row r="5745" spans="2:24" ht="30" x14ac:dyDescent="0.25">
      <c r="B5745" s="145" t="s">
        <v>2764</v>
      </c>
      <c r="C5745" s="31" t="s">
        <v>10195</v>
      </c>
      <c r="D5745" s="31"/>
      <c r="E5745" s="43" t="s">
        <v>52</v>
      </c>
      <c r="F5745" s="42" t="s">
        <v>34</v>
      </c>
      <c r="G5745" s="83" t="s">
        <v>34</v>
      </c>
      <c r="H5745" s="168">
        <v>32933</v>
      </c>
      <c r="I5745" s="31"/>
      <c r="J5745" s="83" t="s">
        <v>188</v>
      </c>
      <c r="K5745" s="31" t="s">
        <v>34</v>
      </c>
      <c r="L5745" s="31"/>
      <c r="M5745" s="168"/>
      <c r="N5745" s="147"/>
      <c r="O5745" s="105" t="s">
        <v>52</v>
      </c>
      <c r="P5745" s="171">
        <v>32933</v>
      </c>
      <c r="Q5745" s="31"/>
      <c r="R5745" s="83" t="s">
        <v>188</v>
      </c>
      <c r="S5745" s="31" t="s">
        <v>34</v>
      </c>
      <c r="T5745" s="31"/>
      <c r="U5745" s="168"/>
      <c r="V5745" s="149"/>
      <c r="W5745" s="140" t="str" cm="1">
        <f t="array" ref="W5745">IF(SUM(LEN(B5745:V5745))=0,"",IF(OR(OR(ISBLANK(F5745),SUM(LEN(C5745),LEN(D5745))=0),AND(NOT(E5745="Unknown"),ISBLANK(J5745)),AND(NOT(O5745="Unknown"),ISBLANK(R5745))),"Missing Information", INDEX(Table15[Entire Service Line Classification], MATCH(SUMIFS(Table15[Unique ID],Table15[System-Owned Portion],E5745,Table15[If Material Anything Other than "Lead" in Column E,Was Material Ever Previously Lead?],G5745,Table15[Customer-Owned Portion],O5745),Table15[Unique ID],0),0)))</f>
        <v>Non-lead</v>
      </c>
      <c r="X5745"/>
    </row>
    <row r="5746" spans="2:24" ht="30" x14ac:dyDescent="0.25">
      <c r="B5746" s="145" t="s">
        <v>2800</v>
      </c>
      <c r="C5746" s="31" t="s">
        <v>10231</v>
      </c>
      <c r="D5746" s="31"/>
      <c r="E5746" s="43" t="s">
        <v>52</v>
      </c>
      <c r="F5746" s="42" t="s">
        <v>34</v>
      </c>
      <c r="G5746" s="83" t="s">
        <v>34</v>
      </c>
      <c r="H5746" s="168">
        <v>32933</v>
      </c>
      <c r="I5746" s="31"/>
      <c r="J5746" s="83" t="s">
        <v>188</v>
      </c>
      <c r="K5746" s="31" t="s">
        <v>34</v>
      </c>
      <c r="L5746" s="31"/>
      <c r="M5746" s="168"/>
      <c r="N5746" s="147"/>
      <c r="O5746" s="105" t="s">
        <v>52</v>
      </c>
      <c r="P5746" s="171">
        <v>32933</v>
      </c>
      <c r="Q5746" s="31"/>
      <c r="R5746" s="83" t="s">
        <v>188</v>
      </c>
      <c r="S5746" s="31" t="s">
        <v>34</v>
      </c>
      <c r="T5746" s="31"/>
      <c r="U5746" s="168"/>
      <c r="V5746" s="149"/>
      <c r="W5746" s="140" t="str" cm="1">
        <f t="array" ref="W5746">IF(SUM(LEN(B5746:V5746))=0,"",IF(OR(OR(ISBLANK(F5746),SUM(LEN(C5746),LEN(D5746))=0),AND(NOT(E5746="Unknown"),ISBLANK(J5746)),AND(NOT(O5746="Unknown"),ISBLANK(R5746))),"Missing Information", INDEX(Table15[Entire Service Line Classification], MATCH(SUMIFS(Table15[Unique ID],Table15[System-Owned Portion],E5746,Table15[If Material Anything Other than "Lead" in Column E,Was Material Ever Previously Lead?],G5746,Table15[Customer-Owned Portion],O5746),Table15[Unique ID],0),0)))</f>
        <v>Non-lead</v>
      </c>
      <c r="X5746"/>
    </row>
    <row r="5747" spans="2:24" ht="30" x14ac:dyDescent="0.25">
      <c r="B5747" s="145" t="s">
        <v>2856</v>
      </c>
      <c r="C5747" s="31" t="s">
        <v>10287</v>
      </c>
      <c r="D5747" s="31"/>
      <c r="E5747" s="43" t="s">
        <v>52</v>
      </c>
      <c r="F5747" s="42" t="s">
        <v>34</v>
      </c>
      <c r="G5747" s="83" t="s">
        <v>34</v>
      </c>
      <c r="H5747" s="168">
        <v>32933</v>
      </c>
      <c r="I5747" s="31"/>
      <c r="J5747" s="83" t="s">
        <v>188</v>
      </c>
      <c r="K5747" s="31" t="s">
        <v>34</v>
      </c>
      <c r="L5747" s="31"/>
      <c r="M5747" s="168"/>
      <c r="N5747" s="147"/>
      <c r="O5747" s="105" t="s">
        <v>52</v>
      </c>
      <c r="P5747" s="171">
        <v>32933</v>
      </c>
      <c r="Q5747" s="31"/>
      <c r="R5747" s="83" t="s">
        <v>188</v>
      </c>
      <c r="S5747" s="31" t="s">
        <v>34</v>
      </c>
      <c r="T5747" s="31"/>
      <c r="U5747" s="168"/>
      <c r="V5747" s="149"/>
      <c r="W5747" s="140" t="str" cm="1">
        <f t="array" ref="W5747">IF(SUM(LEN(B5747:V5747))=0,"",IF(OR(OR(ISBLANK(F5747),SUM(LEN(C5747),LEN(D5747))=0),AND(NOT(E5747="Unknown"),ISBLANK(J5747)),AND(NOT(O5747="Unknown"),ISBLANK(R5747))),"Missing Information", INDEX(Table15[Entire Service Line Classification], MATCH(SUMIFS(Table15[Unique ID],Table15[System-Owned Portion],E5747,Table15[If Material Anything Other than "Lead" in Column E,Was Material Ever Previously Lead?],G5747,Table15[Customer-Owned Portion],O5747),Table15[Unique ID],0),0)))</f>
        <v>Non-lead</v>
      </c>
      <c r="X5747"/>
    </row>
    <row r="5748" spans="2:24" ht="30" x14ac:dyDescent="0.25">
      <c r="B5748" s="145" t="s">
        <v>4413</v>
      </c>
      <c r="C5748" s="31" t="s">
        <v>12006</v>
      </c>
      <c r="D5748" s="31"/>
      <c r="E5748" s="43" t="s">
        <v>52</v>
      </c>
      <c r="F5748" s="42" t="s">
        <v>34</v>
      </c>
      <c r="G5748" s="83" t="s">
        <v>34</v>
      </c>
      <c r="H5748" s="168">
        <v>32933</v>
      </c>
      <c r="I5748" s="31"/>
      <c r="J5748" s="83" t="s">
        <v>188</v>
      </c>
      <c r="K5748" s="31" t="s">
        <v>34</v>
      </c>
      <c r="L5748" s="31"/>
      <c r="M5748" s="168"/>
      <c r="N5748" s="147"/>
      <c r="O5748" s="105" t="s">
        <v>52</v>
      </c>
      <c r="P5748" s="171">
        <v>32933</v>
      </c>
      <c r="Q5748" s="31"/>
      <c r="R5748" s="83" t="s">
        <v>188</v>
      </c>
      <c r="S5748" s="31" t="s">
        <v>34</v>
      </c>
      <c r="T5748" s="31"/>
      <c r="U5748" s="168"/>
      <c r="V5748" s="149"/>
      <c r="W5748" s="140" t="str" cm="1">
        <f t="array" ref="W5748">IF(SUM(LEN(B5748:V5748))=0,"",IF(OR(OR(ISBLANK(F5748),SUM(LEN(C5748),LEN(D5748))=0),AND(NOT(E5748="Unknown"),ISBLANK(J5748)),AND(NOT(O5748="Unknown"),ISBLANK(R5748))),"Missing Information", INDEX(Table15[Entire Service Line Classification], MATCH(SUMIFS(Table15[Unique ID],Table15[System-Owned Portion],E5748,Table15[If Material Anything Other than "Lead" in Column E,Was Material Ever Previously Lead?],G5748,Table15[Customer-Owned Portion],O5748),Table15[Unique ID],0),0)))</f>
        <v>Non-lead</v>
      </c>
      <c r="X5748"/>
    </row>
    <row r="5749" spans="2:24" ht="30" x14ac:dyDescent="0.25">
      <c r="B5749" s="145" t="s">
        <v>5189</v>
      </c>
      <c r="C5749" s="31" t="s">
        <v>12786</v>
      </c>
      <c r="D5749" s="31"/>
      <c r="E5749" s="43" t="s">
        <v>52</v>
      </c>
      <c r="F5749" s="42" t="s">
        <v>34</v>
      </c>
      <c r="G5749" s="83" t="s">
        <v>34</v>
      </c>
      <c r="H5749" s="168">
        <v>32933</v>
      </c>
      <c r="I5749" s="31"/>
      <c r="J5749" s="83" t="s">
        <v>188</v>
      </c>
      <c r="K5749" s="31" t="s">
        <v>34</v>
      </c>
      <c r="L5749" s="31"/>
      <c r="M5749" s="168"/>
      <c r="N5749" s="147"/>
      <c r="O5749" s="105" t="s">
        <v>52</v>
      </c>
      <c r="P5749" s="171">
        <v>32933</v>
      </c>
      <c r="Q5749" s="31"/>
      <c r="R5749" s="83" t="s">
        <v>188</v>
      </c>
      <c r="S5749" s="31" t="s">
        <v>34</v>
      </c>
      <c r="T5749" s="31"/>
      <c r="U5749" s="168"/>
      <c r="V5749" s="149"/>
      <c r="W5749" s="140" t="str" cm="1">
        <f t="array" ref="W5749">IF(SUM(LEN(B5749:V5749))=0,"",IF(OR(OR(ISBLANK(F5749),SUM(LEN(C5749),LEN(D5749))=0),AND(NOT(E5749="Unknown"),ISBLANK(J5749)),AND(NOT(O5749="Unknown"),ISBLANK(R5749))),"Missing Information", INDEX(Table15[Entire Service Line Classification], MATCH(SUMIFS(Table15[Unique ID],Table15[System-Owned Portion],E5749,Table15[If Material Anything Other than "Lead" in Column E,Was Material Ever Previously Lead?],G5749,Table15[Customer-Owned Portion],O5749),Table15[Unique ID],0),0)))</f>
        <v>Non-lead</v>
      </c>
      <c r="X5749"/>
    </row>
    <row r="5750" spans="2:24" ht="30" x14ac:dyDescent="0.25">
      <c r="B5750" s="145" t="s">
        <v>5195</v>
      </c>
      <c r="C5750" s="31" t="s">
        <v>12792</v>
      </c>
      <c r="D5750" s="31"/>
      <c r="E5750" s="43" t="s">
        <v>52</v>
      </c>
      <c r="F5750" s="42" t="s">
        <v>34</v>
      </c>
      <c r="G5750" s="83" t="s">
        <v>34</v>
      </c>
      <c r="H5750" s="168">
        <v>32933</v>
      </c>
      <c r="I5750" s="31"/>
      <c r="J5750" s="83" t="s">
        <v>188</v>
      </c>
      <c r="K5750" s="31" t="s">
        <v>34</v>
      </c>
      <c r="L5750" s="31"/>
      <c r="M5750" s="168"/>
      <c r="N5750" s="147"/>
      <c r="O5750" s="105" t="s">
        <v>52</v>
      </c>
      <c r="P5750" s="171">
        <v>32933</v>
      </c>
      <c r="Q5750" s="31"/>
      <c r="R5750" s="83" t="s">
        <v>188</v>
      </c>
      <c r="S5750" s="31" t="s">
        <v>34</v>
      </c>
      <c r="T5750" s="31"/>
      <c r="U5750" s="168"/>
      <c r="V5750" s="149"/>
      <c r="W5750" s="140" t="str" cm="1">
        <f t="array" ref="W5750">IF(SUM(LEN(B5750:V5750))=0,"",IF(OR(OR(ISBLANK(F5750),SUM(LEN(C5750),LEN(D5750))=0),AND(NOT(E5750="Unknown"),ISBLANK(J5750)),AND(NOT(O5750="Unknown"),ISBLANK(R5750))),"Missing Information", INDEX(Table15[Entire Service Line Classification], MATCH(SUMIFS(Table15[Unique ID],Table15[System-Owned Portion],E5750,Table15[If Material Anything Other than "Lead" in Column E,Was Material Ever Previously Lead?],G5750,Table15[Customer-Owned Portion],O5750),Table15[Unique ID],0),0)))</f>
        <v>Non-lead</v>
      </c>
      <c r="X5750"/>
    </row>
    <row r="5751" spans="2:24" ht="30" x14ac:dyDescent="0.25">
      <c r="B5751" s="145" t="s">
        <v>331</v>
      </c>
      <c r="C5751" s="31" t="s">
        <v>7746</v>
      </c>
      <c r="D5751" s="31"/>
      <c r="E5751" s="43" t="s">
        <v>52</v>
      </c>
      <c r="F5751" s="42" t="s">
        <v>34</v>
      </c>
      <c r="G5751" s="83" t="s">
        <v>34</v>
      </c>
      <c r="H5751" s="168">
        <v>32905</v>
      </c>
      <c r="I5751" s="31"/>
      <c r="J5751" s="83" t="s">
        <v>188</v>
      </c>
      <c r="K5751" s="31" t="s">
        <v>34</v>
      </c>
      <c r="L5751" s="31"/>
      <c r="M5751" s="168"/>
      <c r="N5751" s="147"/>
      <c r="O5751" s="105" t="s">
        <v>52</v>
      </c>
      <c r="P5751" s="171">
        <v>32905</v>
      </c>
      <c r="Q5751" s="31"/>
      <c r="R5751" s="83" t="s">
        <v>188</v>
      </c>
      <c r="S5751" s="31" t="s">
        <v>34</v>
      </c>
      <c r="T5751" s="31"/>
      <c r="U5751" s="168"/>
      <c r="V5751" s="149"/>
      <c r="W5751" s="140" t="str" cm="1">
        <f t="array" ref="W5751">IF(SUM(LEN(B5751:V5751))=0,"",IF(OR(OR(ISBLANK(F5751),SUM(LEN(C5751),LEN(D5751))=0),AND(NOT(E5751="Unknown"),ISBLANK(J5751)),AND(NOT(O5751="Unknown"),ISBLANK(R5751))),"Missing Information", INDEX(Table15[Entire Service Line Classification], MATCH(SUMIFS(Table15[Unique ID],Table15[System-Owned Portion],E5751,Table15[If Material Anything Other than "Lead" in Column E,Was Material Ever Previously Lead?],G5751,Table15[Customer-Owned Portion],O5751),Table15[Unique ID],0),0)))</f>
        <v>Non-lead</v>
      </c>
      <c r="X5751"/>
    </row>
    <row r="5752" spans="2:24" ht="30" x14ac:dyDescent="0.25">
      <c r="B5752" s="145" t="s">
        <v>1361</v>
      </c>
      <c r="C5752" s="31" t="s">
        <v>8774</v>
      </c>
      <c r="D5752" s="31"/>
      <c r="E5752" s="43" t="s">
        <v>52</v>
      </c>
      <c r="F5752" s="42" t="s">
        <v>34</v>
      </c>
      <c r="G5752" s="83" t="s">
        <v>34</v>
      </c>
      <c r="H5752" s="168">
        <v>32905</v>
      </c>
      <c r="I5752" s="31"/>
      <c r="J5752" s="83" t="s">
        <v>188</v>
      </c>
      <c r="K5752" s="31" t="s">
        <v>34</v>
      </c>
      <c r="L5752" s="31"/>
      <c r="M5752" s="168"/>
      <c r="N5752" s="147"/>
      <c r="O5752" s="105" t="s">
        <v>52</v>
      </c>
      <c r="P5752" s="171">
        <v>32905</v>
      </c>
      <c r="Q5752" s="31"/>
      <c r="R5752" s="83" t="s">
        <v>188</v>
      </c>
      <c r="S5752" s="31" t="s">
        <v>34</v>
      </c>
      <c r="T5752" s="31"/>
      <c r="U5752" s="168"/>
      <c r="V5752" s="149"/>
      <c r="W5752" s="140" t="str" cm="1">
        <f t="array" ref="W5752">IF(SUM(LEN(B5752:V5752))=0,"",IF(OR(OR(ISBLANK(F5752),SUM(LEN(C5752),LEN(D5752))=0),AND(NOT(E5752="Unknown"),ISBLANK(J5752)),AND(NOT(O5752="Unknown"),ISBLANK(R5752))),"Missing Information", INDEX(Table15[Entire Service Line Classification], MATCH(SUMIFS(Table15[Unique ID],Table15[System-Owned Portion],E5752,Table15[If Material Anything Other than "Lead" in Column E,Was Material Ever Previously Lead?],G5752,Table15[Customer-Owned Portion],O5752),Table15[Unique ID],0),0)))</f>
        <v>Non-lead</v>
      </c>
      <c r="X5752"/>
    </row>
    <row r="5753" spans="2:24" ht="30" x14ac:dyDescent="0.25">
      <c r="B5753" s="145" t="s">
        <v>5127</v>
      </c>
      <c r="C5753" s="31" t="s">
        <v>12724</v>
      </c>
      <c r="D5753" s="31"/>
      <c r="E5753" s="43" t="s">
        <v>52</v>
      </c>
      <c r="F5753" s="42" t="s">
        <v>34</v>
      </c>
      <c r="G5753" s="83" t="s">
        <v>34</v>
      </c>
      <c r="H5753" s="168">
        <v>32905</v>
      </c>
      <c r="I5753" s="31"/>
      <c r="J5753" s="83" t="s">
        <v>188</v>
      </c>
      <c r="K5753" s="31" t="s">
        <v>34</v>
      </c>
      <c r="L5753" s="31"/>
      <c r="M5753" s="168"/>
      <c r="N5753" s="147"/>
      <c r="O5753" s="105" t="s">
        <v>52</v>
      </c>
      <c r="P5753" s="171">
        <v>32905</v>
      </c>
      <c r="Q5753" s="31"/>
      <c r="R5753" s="83" t="s">
        <v>188</v>
      </c>
      <c r="S5753" s="31" t="s">
        <v>34</v>
      </c>
      <c r="T5753" s="31"/>
      <c r="U5753" s="168"/>
      <c r="V5753" s="149"/>
      <c r="W5753" s="140" t="str" cm="1">
        <f t="array" ref="W5753">IF(SUM(LEN(B5753:V5753))=0,"",IF(OR(OR(ISBLANK(F5753),SUM(LEN(C5753),LEN(D5753))=0),AND(NOT(E5753="Unknown"),ISBLANK(J5753)),AND(NOT(O5753="Unknown"),ISBLANK(R5753))),"Missing Information", INDEX(Table15[Entire Service Line Classification], MATCH(SUMIFS(Table15[Unique ID],Table15[System-Owned Portion],E5753,Table15[If Material Anything Other than "Lead" in Column E,Was Material Ever Previously Lead?],G5753,Table15[Customer-Owned Portion],O5753),Table15[Unique ID],0),0)))</f>
        <v>Non-lead</v>
      </c>
      <c r="X5753"/>
    </row>
    <row r="5754" spans="2:24" ht="30" x14ac:dyDescent="0.25">
      <c r="B5754" s="145" t="s">
        <v>5129</v>
      </c>
      <c r="C5754" s="31" t="s">
        <v>12726</v>
      </c>
      <c r="D5754" s="31"/>
      <c r="E5754" s="43" t="s">
        <v>52</v>
      </c>
      <c r="F5754" s="42" t="s">
        <v>34</v>
      </c>
      <c r="G5754" s="83" t="s">
        <v>34</v>
      </c>
      <c r="H5754" s="168">
        <v>32905</v>
      </c>
      <c r="I5754" s="31"/>
      <c r="J5754" s="83" t="s">
        <v>188</v>
      </c>
      <c r="K5754" s="31" t="s">
        <v>34</v>
      </c>
      <c r="L5754" s="31"/>
      <c r="M5754" s="168"/>
      <c r="N5754" s="147"/>
      <c r="O5754" s="105" t="s">
        <v>52</v>
      </c>
      <c r="P5754" s="171">
        <v>32905</v>
      </c>
      <c r="Q5754" s="31"/>
      <c r="R5754" s="83" t="s">
        <v>188</v>
      </c>
      <c r="S5754" s="31" t="s">
        <v>34</v>
      </c>
      <c r="T5754" s="31"/>
      <c r="U5754" s="168"/>
      <c r="V5754" s="149"/>
      <c r="W5754" s="140" t="str" cm="1">
        <f t="array" ref="W5754">IF(SUM(LEN(B5754:V5754))=0,"",IF(OR(OR(ISBLANK(F5754),SUM(LEN(C5754),LEN(D5754))=0),AND(NOT(E5754="Unknown"),ISBLANK(J5754)),AND(NOT(O5754="Unknown"),ISBLANK(R5754))),"Missing Information", INDEX(Table15[Entire Service Line Classification], MATCH(SUMIFS(Table15[Unique ID],Table15[System-Owned Portion],E5754,Table15[If Material Anything Other than "Lead" in Column E,Was Material Ever Previously Lead?],G5754,Table15[Customer-Owned Portion],O5754),Table15[Unique ID],0),0)))</f>
        <v>Non-lead</v>
      </c>
      <c r="X5754"/>
    </row>
    <row r="5755" spans="2:24" ht="30" x14ac:dyDescent="0.25">
      <c r="B5755" s="145" t="s">
        <v>5141</v>
      </c>
      <c r="C5755" s="31" t="s">
        <v>12738</v>
      </c>
      <c r="D5755" s="31"/>
      <c r="E5755" s="43" t="s">
        <v>52</v>
      </c>
      <c r="F5755" s="42" t="s">
        <v>34</v>
      </c>
      <c r="G5755" s="83" t="s">
        <v>34</v>
      </c>
      <c r="H5755" s="168">
        <v>32905</v>
      </c>
      <c r="I5755" s="31"/>
      <c r="J5755" s="83" t="s">
        <v>188</v>
      </c>
      <c r="K5755" s="31" t="s">
        <v>34</v>
      </c>
      <c r="L5755" s="31"/>
      <c r="M5755" s="168"/>
      <c r="N5755" s="147"/>
      <c r="O5755" s="105" t="s">
        <v>52</v>
      </c>
      <c r="P5755" s="171">
        <v>32905</v>
      </c>
      <c r="Q5755" s="31"/>
      <c r="R5755" s="83" t="s">
        <v>188</v>
      </c>
      <c r="S5755" s="31" t="s">
        <v>34</v>
      </c>
      <c r="T5755" s="31"/>
      <c r="U5755" s="168"/>
      <c r="V5755" s="149"/>
      <c r="W5755" s="140" t="str" cm="1">
        <f t="array" ref="W5755">IF(SUM(LEN(B5755:V5755))=0,"",IF(OR(OR(ISBLANK(F5755),SUM(LEN(C5755),LEN(D5755))=0),AND(NOT(E5755="Unknown"),ISBLANK(J5755)),AND(NOT(O5755="Unknown"),ISBLANK(R5755))),"Missing Information", INDEX(Table15[Entire Service Line Classification], MATCH(SUMIFS(Table15[Unique ID],Table15[System-Owned Portion],E5755,Table15[If Material Anything Other than "Lead" in Column E,Was Material Ever Previously Lead?],G5755,Table15[Customer-Owned Portion],O5755),Table15[Unique ID],0),0)))</f>
        <v>Non-lead</v>
      </c>
      <c r="X5755"/>
    </row>
    <row r="5756" spans="2:24" ht="30" x14ac:dyDescent="0.25">
      <c r="B5756" s="145" t="s">
        <v>5152</v>
      </c>
      <c r="C5756" s="31" t="s">
        <v>12749</v>
      </c>
      <c r="D5756" s="31"/>
      <c r="E5756" s="43" t="s">
        <v>52</v>
      </c>
      <c r="F5756" s="42" t="s">
        <v>34</v>
      </c>
      <c r="G5756" s="83" t="s">
        <v>34</v>
      </c>
      <c r="H5756" s="168">
        <v>32905</v>
      </c>
      <c r="I5756" s="31"/>
      <c r="J5756" s="83" t="s">
        <v>188</v>
      </c>
      <c r="K5756" s="31" t="s">
        <v>34</v>
      </c>
      <c r="L5756" s="31"/>
      <c r="M5756" s="168"/>
      <c r="N5756" s="147"/>
      <c r="O5756" s="105" t="s">
        <v>52</v>
      </c>
      <c r="P5756" s="171">
        <v>32905</v>
      </c>
      <c r="Q5756" s="31"/>
      <c r="R5756" s="83" t="s">
        <v>188</v>
      </c>
      <c r="S5756" s="31" t="s">
        <v>34</v>
      </c>
      <c r="T5756" s="31"/>
      <c r="U5756" s="168"/>
      <c r="V5756" s="149"/>
      <c r="W5756" s="140" t="str" cm="1">
        <f t="array" ref="W5756">IF(SUM(LEN(B5756:V5756))=0,"",IF(OR(OR(ISBLANK(F5756),SUM(LEN(C5756),LEN(D5756))=0),AND(NOT(E5756="Unknown"),ISBLANK(J5756)),AND(NOT(O5756="Unknown"),ISBLANK(R5756))),"Missing Information", INDEX(Table15[Entire Service Line Classification], MATCH(SUMIFS(Table15[Unique ID],Table15[System-Owned Portion],E5756,Table15[If Material Anything Other than "Lead" in Column E,Was Material Ever Previously Lead?],G5756,Table15[Customer-Owned Portion],O5756),Table15[Unique ID],0),0)))</f>
        <v>Non-lead</v>
      </c>
      <c r="X5756"/>
    </row>
    <row r="5757" spans="2:24" ht="30" x14ac:dyDescent="0.25">
      <c r="B5757" s="145" t="s">
        <v>5203</v>
      </c>
      <c r="C5757" s="31" t="s">
        <v>12800</v>
      </c>
      <c r="D5757" s="31"/>
      <c r="E5757" s="43" t="s">
        <v>52</v>
      </c>
      <c r="F5757" s="42" t="s">
        <v>34</v>
      </c>
      <c r="G5757" s="83" t="s">
        <v>34</v>
      </c>
      <c r="H5757" s="168">
        <v>32905</v>
      </c>
      <c r="I5757" s="31"/>
      <c r="J5757" s="83" t="s">
        <v>188</v>
      </c>
      <c r="K5757" s="31" t="s">
        <v>34</v>
      </c>
      <c r="L5757" s="31"/>
      <c r="M5757" s="168"/>
      <c r="N5757" s="147"/>
      <c r="O5757" s="105" t="s">
        <v>52</v>
      </c>
      <c r="P5757" s="171">
        <v>32905</v>
      </c>
      <c r="Q5757" s="31"/>
      <c r="R5757" s="83" t="s">
        <v>188</v>
      </c>
      <c r="S5757" s="31" t="s">
        <v>34</v>
      </c>
      <c r="T5757" s="31"/>
      <c r="U5757" s="168"/>
      <c r="V5757" s="149"/>
      <c r="W5757" s="140" t="str" cm="1">
        <f t="array" ref="W5757">IF(SUM(LEN(B5757:V5757))=0,"",IF(OR(OR(ISBLANK(F5757),SUM(LEN(C5757),LEN(D5757))=0),AND(NOT(E5757="Unknown"),ISBLANK(J5757)),AND(NOT(O5757="Unknown"),ISBLANK(R5757))),"Missing Information", INDEX(Table15[Entire Service Line Classification], MATCH(SUMIFS(Table15[Unique ID],Table15[System-Owned Portion],E5757,Table15[If Material Anything Other than "Lead" in Column E,Was Material Ever Previously Lead?],G5757,Table15[Customer-Owned Portion],O5757),Table15[Unique ID],0),0)))</f>
        <v>Non-lead</v>
      </c>
      <c r="X5757"/>
    </row>
    <row r="5758" spans="2:24" ht="30" x14ac:dyDescent="0.25">
      <c r="B5758" s="145" t="s">
        <v>5290</v>
      </c>
      <c r="C5758" s="31" t="s">
        <v>12887</v>
      </c>
      <c r="D5758" s="31"/>
      <c r="E5758" s="43" t="s">
        <v>52</v>
      </c>
      <c r="F5758" s="42" t="s">
        <v>34</v>
      </c>
      <c r="G5758" s="83" t="s">
        <v>34</v>
      </c>
      <c r="H5758" s="168">
        <v>32905</v>
      </c>
      <c r="I5758" s="31"/>
      <c r="J5758" s="83" t="s">
        <v>188</v>
      </c>
      <c r="K5758" s="31" t="s">
        <v>34</v>
      </c>
      <c r="L5758" s="31"/>
      <c r="M5758" s="168"/>
      <c r="N5758" s="147"/>
      <c r="O5758" s="105" t="s">
        <v>52</v>
      </c>
      <c r="P5758" s="171">
        <v>32905</v>
      </c>
      <c r="Q5758" s="31"/>
      <c r="R5758" s="83" t="s">
        <v>188</v>
      </c>
      <c r="S5758" s="31" t="s">
        <v>34</v>
      </c>
      <c r="T5758" s="31"/>
      <c r="U5758" s="168"/>
      <c r="V5758" s="149"/>
      <c r="W5758" s="140" t="str" cm="1">
        <f t="array" ref="W5758">IF(SUM(LEN(B5758:V5758))=0,"",IF(OR(OR(ISBLANK(F5758),SUM(LEN(C5758),LEN(D5758))=0),AND(NOT(E5758="Unknown"),ISBLANK(J5758)),AND(NOT(O5758="Unknown"),ISBLANK(R5758))),"Missing Information", INDEX(Table15[Entire Service Line Classification], MATCH(SUMIFS(Table15[Unique ID],Table15[System-Owned Portion],E5758,Table15[If Material Anything Other than "Lead" in Column E,Was Material Ever Previously Lead?],G5758,Table15[Customer-Owned Portion],O5758),Table15[Unique ID],0),0)))</f>
        <v>Non-lead</v>
      </c>
      <c r="X5758"/>
    </row>
    <row r="5759" spans="2:24" ht="30" x14ac:dyDescent="0.25">
      <c r="B5759" s="145" t="s">
        <v>5296</v>
      </c>
      <c r="C5759" s="31" t="s">
        <v>12893</v>
      </c>
      <c r="D5759" s="31"/>
      <c r="E5759" s="43" t="s">
        <v>52</v>
      </c>
      <c r="F5759" s="42" t="s">
        <v>34</v>
      </c>
      <c r="G5759" s="83" t="s">
        <v>34</v>
      </c>
      <c r="H5759" s="168">
        <v>32905</v>
      </c>
      <c r="I5759" s="31"/>
      <c r="J5759" s="83" t="s">
        <v>188</v>
      </c>
      <c r="K5759" s="31" t="s">
        <v>34</v>
      </c>
      <c r="L5759" s="31"/>
      <c r="M5759" s="168"/>
      <c r="N5759" s="147"/>
      <c r="O5759" s="105" t="s">
        <v>52</v>
      </c>
      <c r="P5759" s="171">
        <v>32905</v>
      </c>
      <c r="Q5759" s="31"/>
      <c r="R5759" s="83" t="s">
        <v>188</v>
      </c>
      <c r="S5759" s="31" t="s">
        <v>34</v>
      </c>
      <c r="T5759" s="31"/>
      <c r="U5759" s="168"/>
      <c r="V5759" s="149"/>
      <c r="W5759" s="140" t="str" cm="1">
        <f t="array" ref="W5759">IF(SUM(LEN(B5759:V5759))=0,"",IF(OR(OR(ISBLANK(F5759),SUM(LEN(C5759),LEN(D5759))=0),AND(NOT(E5759="Unknown"),ISBLANK(J5759)),AND(NOT(O5759="Unknown"),ISBLANK(R5759))),"Missing Information", INDEX(Table15[Entire Service Line Classification], MATCH(SUMIFS(Table15[Unique ID],Table15[System-Owned Portion],E5759,Table15[If Material Anything Other than "Lead" in Column E,Was Material Ever Previously Lead?],G5759,Table15[Customer-Owned Portion],O5759),Table15[Unique ID],0),0)))</f>
        <v>Non-lead</v>
      </c>
      <c r="X5759"/>
    </row>
    <row r="5760" spans="2:24" ht="30" x14ac:dyDescent="0.25">
      <c r="B5760" s="145" t="s">
        <v>5300</v>
      </c>
      <c r="C5760" s="31" t="s">
        <v>12897</v>
      </c>
      <c r="D5760" s="31"/>
      <c r="E5760" s="43" t="s">
        <v>52</v>
      </c>
      <c r="F5760" s="42" t="s">
        <v>34</v>
      </c>
      <c r="G5760" s="83" t="s">
        <v>34</v>
      </c>
      <c r="H5760" s="168">
        <v>32905</v>
      </c>
      <c r="I5760" s="31"/>
      <c r="J5760" s="83" t="s">
        <v>188</v>
      </c>
      <c r="K5760" s="31" t="s">
        <v>34</v>
      </c>
      <c r="L5760" s="31"/>
      <c r="M5760" s="168"/>
      <c r="N5760" s="147"/>
      <c r="O5760" s="105" t="s">
        <v>52</v>
      </c>
      <c r="P5760" s="171">
        <v>32905</v>
      </c>
      <c r="Q5760" s="31"/>
      <c r="R5760" s="83" t="s">
        <v>188</v>
      </c>
      <c r="S5760" s="31" t="s">
        <v>34</v>
      </c>
      <c r="T5760" s="31"/>
      <c r="U5760" s="168"/>
      <c r="V5760" s="149"/>
      <c r="W5760" s="140" t="str" cm="1">
        <f t="array" ref="W5760">IF(SUM(LEN(B5760:V5760))=0,"",IF(OR(OR(ISBLANK(F5760),SUM(LEN(C5760),LEN(D5760))=0),AND(NOT(E5760="Unknown"),ISBLANK(J5760)),AND(NOT(O5760="Unknown"),ISBLANK(R5760))),"Missing Information", INDEX(Table15[Entire Service Line Classification], MATCH(SUMIFS(Table15[Unique ID],Table15[System-Owned Portion],E5760,Table15[If Material Anything Other than "Lead" in Column E,Was Material Ever Previously Lead?],G5760,Table15[Customer-Owned Portion],O5760),Table15[Unique ID],0),0)))</f>
        <v>Non-lead</v>
      </c>
      <c r="X5760"/>
    </row>
    <row r="5761" spans="2:24" ht="30" x14ac:dyDescent="0.25">
      <c r="B5761" s="145" t="s">
        <v>5314</v>
      </c>
      <c r="C5761" s="31" t="s">
        <v>12911</v>
      </c>
      <c r="D5761" s="31"/>
      <c r="E5761" s="43" t="s">
        <v>52</v>
      </c>
      <c r="F5761" s="42" t="s">
        <v>34</v>
      </c>
      <c r="G5761" s="83" t="s">
        <v>34</v>
      </c>
      <c r="H5761" s="168">
        <v>32905</v>
      </c>
      <c r="I5761" s="31"/>
      <c r="J5761" s="83" t="s">
        <v>188</v>
      </c>
      <c r="K5761" s="31" t="s">
        <v>34</v>
      </c>
      <c r="L5761" s="31"/>
      <c r="M5761" s="168"/>
      <c r="N5761" s="147"/>
      <c r="O5761" s="105" t="s">
        <v>52</v>
      </c>
      <c r="P5761" s="171">
        <v>32905</v>
      </c>
      <c r="Q5761" s="31"/>
      <c r="R5761" s="83" t="s">
        <v>188</v>
      </c>
      <c r="S5761" s="31" t="s">
        <v>34</v>
      </c>
      <c r="T5761" s="31"/>
      <c r="U5761" s="168"/>
      <c r="V5761" s="149"/>
      <c r="W5761" s="140" t="str" cm="1">
        <f t="array" ref="W5761">IF(SUM(LEN(B5761:V5761))=0,"",IF(OR(OR(ISBLANK(F5761),SUM(LEN(C5761),LEN(D5761))=0),AND(NOT(E5761="Unknown"),ISBLANK(J5761)),AND(NOT(O5761="Unknown"),ISBLANK(R5761))),"Missing Information", INDEX(Table15[Entire Service Line Classification], MATCH(SUMIFS(Table15[Unique ID],Table15[System-Owned Portion],E5761,Table15[If Material Anything Other than "Lead" in Column E,Was Material Ever Previously Lead?],G5761,Table15[Customer-Owned Portion],O5761),Table15[Unique ID],0),0)))</f>
        <v>Non-lead</v>
      </c>
      <c r="X5761"/>
    </row>
    <row r="5762" spans="2:24" ht="30" x14ac:dyDescent="0.25">
      <c r="B5762" s="145" t="s">
        <v>5425</v>
      </c>
      <c r="C5762" s="31" t="s">
        <v>13022</v>
      </c>
      <c r="D5762" s="31"/>
      <c r="E5762" s="43" t="s">
        <v>52</v>
      </c>
      <c r="F5762" s="42" t="s">
        <v>34</v>
      </c>
      <c r="G5762" s="83" t="s">
        <v>34</v>
      </c>
      <c r="H5762" s="168">
        <v>32905</v>
      </c>
      <c r="I5762" s="31"/>
      <c r="J5762" s="83" t="s">
        <v>188</v>
      </c>
      <c r="K5762" s="31" t="s">
        <v>34</v>
      </c>
      <c r="L5762" s="31"/>
      <c r="M5762" s="168"/>
      <c r="N5762" s="147"/>
      <c r="O5762" s="105" t="s">
        <v>52</v>
      </c>
      <c r="P5762" s="171">
        <v>32905</v>
      </c>
      <c r="Q5762" s="31"/>
      <c r="R5762" s="83" t="s">
        <v>188</v>
      </c>
      <c r="S5762" s="31" t="s">
        <v>34</v>
      </c>
      <c r="T5762" s="31"/>
      <c r="U5762" s="168"/>
      <c r="V5762" s="149"/>
      <c r="W5762" s="140" t="str" cm="1">
        <f t="array" ref="W5762">IF(SUM(LEN(B5762:V5762))=0,"",IF(OR(OR(ISBLANK(F5762),SUM(LEN(C5762),LEN(D5762))=0),AND(NOT(E5762="Unknown"),ISBLANK(J5762)),AND(NOT(O5762="Unknown"),ISBLANK(R5762))),"Missing Information", INDEX(Table15[Entire Service Line Classification], MATCH(SUMIFS(Table15[Unique ID],Table15[System-Owned Portion],E5762,Table15[If Material Anything Other than "Lead" in Column E,Was Material Ever Previously Lead?],G5762,Table15[Customer-Owned Portion],O5762),Table15[Unique ID],0),0)))</f>
        <v>Non-lead</v>
      </c>
      <c r="X5762"/>
    </row>
    <row r="5763" spans="2:24" ht="30" x14ac:dyDescent="0.25">
      <c r="B5763" s="145" t="s">
        <v>5432</v>
      </c>
      <c r="C5763" s="31" t="s">
        <v>13029</v>
      </c>
      <c r="D5763" s="31"/>
      <c r="E5763" s="43" t="s">
        <v>52</v>
      </c>
      <c r="F5763" s="42" t="s">
        <v>34</v>
      </c>
      <c r="G5763" s="83" t="s">
        <v>34</v>
      </c>
      <c r="H5763" s="168">
        <v>32905</v>
      </c>
      <c r="I5763" s="31"/>
      <c r="J5763" s="83" t="s">
        <v>188</v>
      </c>
      <c r="K5763" s="31" t="s">
        <v>34</v>
      </c>
      <c r="L5763" s="31"/>
      <c r="M5763" s="168"/>
      <c r="N5763" s="147"/>
      <c r="O5763" s="105" t="s">
        <v>52</v>
      </c>
      <c r="P5763" s="171">
        <v>32905</v>
      </c>
      <c r="Q5763" s="31"/>
      <c r="R5763" s="83" t="s">
        <v>188</v>
      </c>
      <c r="S5763" s="31" t="s">
        <v>34</v>
      </c>
      <c r="T5763" s="31"/>
      <c r="U5763" s="168"/>
      <c r="V5763" s="149"/>
      <c r="W5763" s="140" t="str" cm="1">
        <f t="array" ref="W5763">IF(SUM(LEN(B5763:V5763))=0,"",IF(OR(OR(ISBLANK(F5763),SUM(LEN(C5763),LEN(D5763))=0),AND(NOT(E5763="Unknown"),ISBLANK(J5763)),AND(NOT(O5763="Unknown"),ISBLANK(R5763))),"Missing Information", INDEX(Table15[Entire Service Line Classification], MATCH(SUMIFS(Table15[Unique ID],Table15[System-Owned Portion],E5763,Table15[If Material Anything Other than "Lead" in Column E,Was Material Ever Previously Lead?],G5763,Table15[Customer-Owned Portion],O5763),Table15[Unique ID],0),0)))</f>
        <v>Non-lead</v>
      </c>
      <c r="X5763"/>
    </row>
    <row r="5764" spans="2:24" ht="30" x14ac:dyDescent="0.25">
      <c r="B5764" s="145" t="s">
        <v>5473</v>
      </c>
      <c r="C5764" s="31" t="s">
        <v>13070</v>
      </c>
      <c r="D5764" s="31"/>
      <c r="E5764" s="43" t="s">
        <v>52</v>
      </c>
      <c r="F5764" s="42" t="s">
        <v>34</v>
      </c>
      <c r="G5764" s="83" t="s">
        <v>34</v>
      </c>
      <c r="H5764" s="168">
        <v>32905</v>
      </c>
      <c r="I5764" s="31"/>
      <c r="J5764" s="83" t="s">
        <v>188</v>
      </c>
      <c r="K5764" s="31" t="s">
        <v>34</v>
      </c>
      <c r="L5764" s="31"/>
      <c r="M5764" s="168"/>
      <c r="N5764" s="147"/>
      <c r="O5764" s="105" t="s">
        <v>52</v>
      </c>
      <c r="P5764" s="171">
        <v>32905</v>
      </c>
      <c r="Q5764" s="31"/>
      <c r="R5764" s="83" t="s">
        <v>188</v>
      </c>
      <c r="S5764" s="31" t="s">
        <v>34</v>
      </c>
      <c r="T5764" s="31"/>
      <c r="U5764" s="168"/>
      <c r="V5764" s="149"/>
      <c r="W5764" s="140" t="str" cm="1">
        <f t="array" ref="W5764">IF(SUM(LEN(B5764:V5764))=0,"",IF(OR(OR(ISBLANK(F5764),SUM(LEN(C5764),LEN(D5764))=0),AND(NOT(E5764="Unknown"),ISBLANK(J5764)),AND(NOT(O5764="Unknown"),ISBLANK(R5764))),"Missing Information", INDEX(Table15[Entire Service Line Classification], MATCH(SUMIFS(Table15[Unique ID],Table15[System-Owned Portion],E5764,Table15[If Material Anything Other than "Lead" in Column E,Was Material Ever Previously Lead?],G5764,Table15[Customer-Owned Portion],O5764),Table15[Unique ID],0),0)))</f>
        <v>Non-lead</v>
      </c>
      <c r="X5764"/>
    </row>
    <row r="5765" spans="2:24" ht="30" x14ac:dyDescent="0.25">
      <c r="B5765" s="145" t="s">
        <v>5479</v>
      </c>
      <c r="C5765" s="31" t="s">
        <v>13076</v>
      </c>
      <c r="D5765" s="31"/>
      <c r="E5765" s="43" t="s">
        <v>52</v>
      </c>
      <c r="F5765" s="42" t="s">
        <v>34</v>
      </c>
      <c r="G5765" s="83" t="s">
        <v>34</v>
      </c>
      <c r="H5765" s="168">
        <v>32905</v>
      </c>
      <c r="I5765" s="31"/>
      <c r="J5765" s="83" t="s">
        <v>188</v>
      </c>
      <c r="K5765" s="31" t="s">
        <v>34</v>
      </c>
      <c r="L5765" s="31"/>
      <c r="M5765" s="168"/>
      <c r="N5765" s="147"/>
      <c r="O5765" s="105" t="s">
        <v>52</v>
      </c>
      <c r="P5765" s="171">
        <v>32905</v>
      </c>
      <c r="Q5765" s="31"/>
      <c r="R5765" s="83" t="s">
        <v>188</v>
      </c>
      <c r="S5765" s="31" t="s">
        <v>34</v>
      </c>
      <c r="T5765" s="31"/>
      <c r="U5765" s="168"/>
      <c r="V5765" s="149"/>
      <c r="W5765" s="140" t="str" cm="1">
        <f t="array" ref="W5765">IF(SUM(LEN(B5765:V5765))=0,"",IF(OR(OR(ISBLANK(F5765),SUM(LEN(C5765),LEN(D5765))=0),AND(NOT(E5765="Unknown"),ISBLANK(J5765)),AND(NOT(O5765="Unknown"),ISBLANK(R5765))),"Missing Information", INDEX(Table15[Entire Service Line Classification], MATCH(SUMIFS(Table15[Unique ID],Table15[System-Owned Portion],E5765,Table15[If Material Anything Other than "Lead" in Column E,Was Material Ever Previously Lead?],G5765,Table15[Customer-Owned Portion],O5765),Table15[Unique ID],0),0)))</f>
        <v>Non-lead</v>
      </c>
      <c r="X5765"/>
    </row>
    <row r="5766" spans="2:24" ht="30" x14ac:dyDescent="0.25">
      <c r="B5766" s="145" t="s">
        <v>1266</v>
      </c>
      <c r="C5766" s="31" t="s">
        <v>8679</v>
      </c>
      <c r="D5766" s="31"/>
      <c r="E5766" s="43" t="s">
        <v>52</v>
      </c>
      <c r="F5766" s="42" t="s">
        <v>34</v>
      </c>
      <c r="G5766" s="83" t="s">
        <v>34</v>
      </c>
      <c r="H5766" s="168">
        <v>32874</v>
      </c>
      <c r="I5766" s="31"/>
      <c r="J5766" s="83" t="s">
        <v>188</v>
      </c>
      <c r="K5766" s="31" t="s">
        <v>34</v>
      </c>
      <c r="L5766" s="31"/>
      <c r="M5766" s="168"/>
      <c r="N5766" s="147"/>
      <c r="O5766" s="105" t="s">
        <v>52</v>
      </c>
      <c r="P5766" s="171">
        <v>32874</v>
      </c>
      <c r="Q5766" s="31"/>
      <c r="R5766" s="83" t="s">
        <v>188</v>
      </c>
      <c r="S5766" s="31" t="s">
        <v>34</v>
      </c>
      <c r="T5766" s="31"/>
      <c r="U5766" s="168"/>
      <c r="V5766" s="149"/>
      <c r="W5766" s="140" t="str" cm="1">
        <f t="array" ref="W5766">IF(SUM(LEN(B5766:V5766))=0,"",IF(OR(OR(ISBLANK(F5766),SUM(LEN(C5766),LEN(D5766))=0),AND(NOT(E5766="Unknown"),ISBLANK(J5766)),AND(NOT(O5766="Unknown"),ISBLANK(R5766))),"Missing Information", INDEX(Table15[Entire Service Line Classification], MATCH(SUMIFS(Table15[Unique ID],Table15[System-Owned Portion],E5766,Table15[If Material Anything Other than "Lead" in Column E,Was Material Ever Previously Lead?],G5766,Table15[Customer-Owned Portion],O5766),Table15[Unique ID],0),0)))</f>
        <v>Non-lead</v>
      </c>
      <c r="X5766"/>
    </row>
    <row r="5767" spans="2:24" ht="30" x14ac:dyDescent="0.25">
      <c r="B5767" s="145" t="s">
        <v>1360</v>
      </c>
      <c r="C5767" s="31" t="s">
        <v>8773</v>
      </c>
      <c r="D5767" s="31"/>
      <c r="E5767" s="43" t="s">
        <v>52</v>
      </c>
      <c r="F5767" s="42" t="s">
        <v>34</v>
      </c>
      <c r="G5767" s="83" t="s">
        <v>34</v>
      </c>
      <c r="H5767" s="168">
        <v>32874</v>
      </c>
      <c r="I5767" s="31"/>
      <c r="J5767" s="83" t="s">
        <v>188</v>
      </c>
      <c r="K5767" s="31" t="s">
        <v>34</v>
      </c>
      <c r="L5767" s="31"/>
      <c r="M5767" s="168"/>
      <c r="N5767" s="147"/>
      <c r="O5767" s="105" t="s">
        <v>52</v>
      </c>
      <c r="P5767" s="171">
        <v>32874</v>
      </c>
      <c r="Q5767" s="31"/>
      <c r="R5767" s="83" t="s">
        <v>188</v>
      </c>
      <c r="S5767" s="31" t="s">
        <v>34</v>
      </c>
      <c r="T5767" s="31"/>
      <c r="U5767" s="168"/>
      <c r="V5767" s="149"/>
      <c r="W5767" s="140" t="str" cm="1">
        <f t="array" ref="W5767">IF(SUM(LEN(B5767:V5767))=0,"",IF(OR(OR(ISBLANK(F5767),SUM(LEN(C5767),LEN(D5767))=0),AND(NOT(E5767="Unknown"),ISBLANK(J5767)),AND(NOT(O5767="Unknown"),ISBLANK(R5767))),"Missing Information", INDEX(Table15[Entire Service Line Classification], MATCH(SUMIFS(Table15[Unique ID],Table15[System-Owned Portion],E5767,Table15[If Material Anything Other than "Lead" in Column E,Was Material Ever Previously Lead?],G5767,Table15[Customer-Owned Portion],O5767),Table15[Unique ID],0),0)))</f>
        <v>Non-lead</v>
      </c>
      <c r="X5767"/>
    </row>
    <row r="5768" spans="2:24" ht="30" x14ac:dyDescent="0.25">
      <c r="B5768" s="145" t="s">
        <v>1407</v>
      </c>
      <c r="C5768" s="31" t="s">
        <v>8820</v>
      </c>
      <c r="D5768" s="31"/>
      <c r="E5768" s="43" t="s">
        <v>52</v>
      </c>
      <c r="F5768" s="42" t="s">
        <v>34</v>
      </c>
      <c r="G5768" s="83" t="s">
        <v>34</v>
      </c>
      <c r="H5768" s="168">
        <v>32874</v>
      </c>
      <c r="I5768" s="31"/>
      <c r="J5768" s="83" t="s">
        <v>188</v>
      </c>
      <c r="K5768" s="31" t="s">
        <v>34</v>
      </c>
      <c r="L5768" s="31"/>
      <c r="M5768" s="168"/>
      <c r="N5768" s="147"/>
      <c r="O5768" s="105" t="s">
        <v>52</v>
      </c>
      <c r="P5768" s="171">
        <v>32874</v>
      </c>
      <c r="Q5768" s="31"/>
      <c r="R5768" s="83" t="s">
        <v>188</v>
      </c>
      <c r="S5768" s="31" t="s">
        <v>34</v>
      </c>
      <c r="T5768" s="31"/>
      <c r="U5768" s="168"/>
      <c r="V5768" s="149"/>
      <c r="W5768" s="140" t="str" cm="1">
        <f t="array" ref="W5768">IF(SUM(LEN(B5768:V5768))=0,"",IF(OR(OR(ISBLANK(F5768),SUM(LEN(C5768),LEN(D5768))=0),AND(NOT(E5768="Unknown"),ISBLANK(J5768)),AND(NOT(O5768="Unknown"),ISBLANK(R5768))),"Missing Information", INDEX(Table15[Entire Service Line Classification], MATCH(SUMIFS(Table15[Unique ID],Table15[System-Owned Portion],E5768,Table15[If Material Anything Other than "Lead" in Column E,Was Material Ever Previously Lead?],G5768,Table15[Customer-Owned Portion],O5768),Table15[Unique ID],0),0)))</f>
        <v>Non-lead</v>
      </c>
      <c r="X5768"/>
    </row>
    <row r="5769" spans="2:24" ht="30" x14ac:dyDescent="0.25">
      <c r="B5769" s="145" t="s">
        <v>1440</v>
      </c>
      <c r="C5769" s="31" t="s">
        <v>8853</v>
      </c>
      <c r="D5769" s="31"/>
      <c r="E5769" s="43" t="s">
        <v>52</v>
      </c>
      <c r="F5769" s="42" t="s">
        <v>34</v>
      </c>
      <c r="G5769" s="83" t="s">
        <v>34</v>
      </c>
      <c r="H5769" s="168">
        <v>32874</v>
      </c>
      <c r="I5769" s="31"/>
      <c r="J5769" s="83" t="s">
        <v>188</v>
      </c>
      <c r="K5769" s="31" t="s">
        <v>34</v>
      </c>
      <c r="L5769" s="31"/>
      <c r="M5769" s="168"/>
      <c r="N5769" s="147"/>
      <c r="O5769" s="105" t="s">
        <v>52</v>
      </c>
      <c r="P5769" s="171">
        <v>32874</v>
      </c>
      <c r="Q5769" s="31"/>
      <c r="R5769" s="83" t="s">
        <v>188</v>
      </c>
      <c r="S5769" s="31" t="s">
        <v>34</v>
      </c>
      <c r="T5769" s="31"/>
      <c r="U5769" s="168"/>
      <c r="V5769" s="149"/>
      <c r="W5769" s="140" t="str" cm="1">
        <f t="array" ref="W5769">IF(SUM(LEN(B5769:V5769))=0,"",IF(OR(OR(ISBLANK(F5769),SUM(LEN(C5769),LEN(D5769))=0),AND(NOT(E5769="Unknown"),ISBLANK(J5769)),AND(NOT(O5769="Unknown"),ISBLANK(R5769))),"Missing Information", INDEX(Table15[Entire Service Line Classification], MATCH(SUMIFS(Table15[Unique ID],Table15[System-Owned Portion],E5769,Table15[If Material Anything Other than "Lead" in Column E,Was Material Ever Previously Lead?],G5769,Table15[Customer-Owned Portion],O5769),Table15[Unique ID],0),0)))</f>
        <v>Non-lead</v>
      </c>
      <c r="X5769"/>
    </row>
    <row r="5770" spans="2:24" ht="30" x14ac:dyDescent="0.25">
      <c r="B5770" s="145" t="s">
        <v>2690</v>
      </c>
      <c r="C5770" s="31" t="s">
        <v>10121</v>
      </c>
      <c r="D5770" s="31"/>
      <c r="E5770" s="43" t="s">
        <v>52</v>
      </c>
      <c r="F5770" s="42" t="s">
        <v>34</v>
      </c>
      <c r="G5770" s="83" t="s">
        <v>34</v>
      </c>
      <c r="H5770" s="168">
        <v>32874</v>
      </c>
      <c r="I5770" s="31"/>
      <c r="J5770" s="83" t="s">
        <v>188</v>
      </c>
      <c r="K5770" s="31" t="s">
        <v>34</v>
      </c>
      <c r="L5770" s="31"/>
      <c r="M5770" s="168"/>
      <c r="N5770" s="147"/>
      <c r="O5770" s="105" t="s">
        <v>52</v>
      </c>
      <c r="P5770" s="171">
        <v>32874</v>
      </c>
      <c r="Q5770" s="31"/>
      <c r="R5770" s="83" t="s">
        <v>188</v>
      </c>
      <c r="S5770" s="31" t="s">
        <v>34</v>
      </c>
      <c r="T5770" s="31"/>
      <c r="U5770" s="168"/>
      <c r="V5770" s="149"/>
      <c r="W5770" s="140" t="str" cm="1">
        <f t="array" ref="W5770">IF(SUM(LEN(B5770:V5770))=0,"",IF(OR(OR(ISBLANK(F5770),SUM(LEN(C5770),LEN(D5770))=0),AND(NOT(E5770="Unknown"),ISBLANK(J5770)),AND(NOT(O5770="Unknown"),ISBLANK(R5770))),"Missing Information", INDEX(Table15[Entire Service Line Classification], MATCH(SUMIFS(Table15[Unique ID],Table15[System-Owned Portion],E5770,Table15[If Material Anything Other than "Lead" in Column E,Was Material Ever Previously Lead?],G5770,Table15[Customer-Owned Portion],O5770),Table15[Unique ID],0),0)))</f>
        <v>Non-lead</v>
      </c>
      <c r="X5770"/>
    </row>
    <row r="5771" spans="2:24" ht="30" x14ac:dyDescent="0.25">
      <c r="B5771" s="145" t="s">
        <v>2923</v>
      </c>
      <c r="C5771" s="31" t="s">
        <v>10355</v>
      </c>
      <c r="D5771" s="31"/>
      <c r="E5771" s="43" t="s">
        <v>52</v>
      </c>
      <c r="F5771" s="42" t="s">
        <v>34</v>
      </c>
      <c r="G5771" s="83" t="s">
        <v>34</v>
      </c>
      <c r="H5771" s="168">
        <v>32874</v>
      </c>
      <c r="I5771" s="31"/>
      <c r="J5771" s="83" t="s">
        <v>188</v>
      </c>
      <c r="K5771" s="31" t="s">
        <v>34</v>
      </c>
      <c r="L5771" s="31"/>
      <c r="M5771" s="168"/>
      <c r="N5771" s="147"/>
      <c r="O5771" s="105" t="s">
        <v>52</v>
      </c>
      <c r="P5771" s="171">
        <v>32874</v>
      </c>
      <c r="Q5771" s="31"/>
      <c r="R5771" s="83" t="s">
        <v>188</v>
      </c>
      <c r="S5771" s="31" t="s">
        <v>34</v>
      </c>
      <c r="T5771" s="31"/>
      <c r="U5771" s="168"/>
      <c r="V5771" s="149"/>
      <c r="W5771" s="140" t="str" cm="1">
        <f t="array" ref="W5771">IF(SUM(LEN(B5771:V5771))=0,"",IF(OR(OR(ISBLANK(F5771),SUM(LEN(C5771),LEN(D5771))=0),AND(NOT(E5771="Unknown"),ISBLANK(J5771)),AND(NOT(O5771="Unknown"),ISBLANK(R5771))),"Missing Information", INDEX(Table15[Entire Service Line Classification], MATCH(SUMIFS(Table15[Unique ID],Table15[System-Owned Portion],E5771,Table15[If Material Anything Other than "Lead" in Column E,Was Material Ever Previously Lead?],G5771,Table15[Customer-Owned Portion],O5771),Table15[Unique ID],0),0)))</f>
        <v>Non-lead</v>
      </c>
      <c r="X5771"/>
    </row>
    <row r="5772" spans="2:24" ht="30" x14ac:dyDescent="0.25">
      <c r="B5772" s="145" t="s">
        <v>2934</v>
      </c>
      <c r="C5772" s="31" t="s">
        <v>10366</v>
      </c>
      <c r="D5772" s="31"/>
      <c r="E5772" s="43" t="s">
        <v>52</v>
      </c>
      <c r="F5772" s="42" t="s">
        <v>34</v>
      </c>
      <c r="G5772" s="83" t="s">
        <v>34</v>
      </c>
      <c r="H5772" s="168">
        <v>32874</v>
      </c>
      <c r="I5772" s="31"/>
      <c r="J5772" s="83" t="s">
        <v>188</v>
      </c>
      <c r="K5772" s="31" t="s">
        <v>34</v>
      </c>
      <c r="L5772" s="31"/>
      <c r="M5772" s="168"/>
      <c r="N5772" s="147"/>
      <c r="O5772" s="105" t="s">
        <v>52</v>
      </c>
      <c r="P5772" s="171">
        <v>32874</v>
      </c>
      <c r="Q5772" s="31"/>
      <c r="R5772" s="83" t="s">
        <v>188</v>
      </c>
      <c r="S5772" s="31" t="s">
        <v>34</v>
      </c>
      <c r="T5772" s="31"/>
      <c r="U5772" s="168"/>
      <c r="V5772" s="149"/>
      <c r="W5772" s="140" t="str" cm="1">
        <f t="array" ref="W5772">IF(SUM(LEN(B5772:V5772))=0,"",IF(OR(OR(ISBLANK(F5772),SUM(LEN(C5772),LEN(D5772))=0),AND(NOT(E5772="Unknown"),ISBLANK(J5772)),AND(NOT(O5772="Unknown"),ISBLANK(R5772))),"Missing Information", INDEX(Table15[Entire Service Line Classification], MATCH(SUMIFS(Table15[Unique ID],Table15[System-Owned Portion],E5772,Table15[If Material Anything Other than "Lead" in Column E,Was Material Ever Previously Lead?],G5772,Table15[Customer-Owned Portion],O5772),Table15[Unique ID],0),0)))</f>
        <v>Non-lead</v>
      </c>
      <c r="X5772"/>
    </row>
    <row r="5773" spans="2:24" ht="30" x14ac:dyDescent="0.25">
      <c r="B5773" s="145" t="s">
        <v>2950</v>
      </c>
      <c r="C5773" s="31" t="s">
        <v>10382</v>
      </c>
      <c r="D5773" s="31"/>
      <c r="E5773" s="43" t="s">
        <v>52</v>
      </c>
      <c r="F5773" s="42" t="s">
        <v>34</v>
      </c>
      <c r="G5773" s="83" t="s">
        <v>34</v>
      </c>
      <c r="H5773" s="168">
        <v>32874</v>
      </c>
      <c r="I5773" s="31"/>
      <c r="J5773" s="83" t="s">
        <v>188</v>
      </c>
      <c r="K5773" s="31" t="s">
        <v>34</v>
      </c>
      <c r="L5773" s="31"/>
      <c r="M5773" s="168"/>
      <c r="N5773" s="147"/>
      <c r="O5773" s="105" t="s">
        <v>52</v>
      </c>
      <c r="P5773" s="171">
        <v>32874</v>
      </c>
      <c r="Q5773" s="31"/>
      <c r="R5773" s="83" t="s">
        <v>188</v>
      </c>
      <c r="S5773" s="31" t="s">
        <v>34</v>
      </c>
      <c r="T5773" s="31"/>
      <c r="U5773" s="168"/>
      <c r="V5773" s="149"/>
      <c r="W5773" s="140" t="str" cm="1">
        <f t="array" ref="W5773">IF(SUM(LEN(B5773:V5773))=0,"",IF(OR(OR(ISBLANK(F5773),SUM(LEN(C5773),LEN(D5773))=0),AND(NOT(E5773="Unknown"),ISBLANK(J5773)),AND(NOT(O5773="Unknown"),ISBLANK(R5773))),"Missing Information", INDEX(Table15[Entire Service Line Classification], MATCH(SUMIFS(Table15[Unique ID],Table15[System-Owned Portion],E5773,Table15[If Material Anything Other than "Lead" in Column E,Was Material Ever Previously Lead?],G5773,Table15[Customer-Owned Portion],O5773),Table15[Unique ID],0),0)))</f>
        <v>Non-lead</v>
      </c>
      <c r="X5773"/>
    </row>
    <row r="5774" spans="2:24" ht="30" x14ac:dyDescent="0.25">
      <c r="B5774" s="145" t="s">
        <v>2991</v>
      </c>
      <c r="C5774" s="31" t="s">
        <v>10423</v>
      </c>
      <c r="D5774" s="31"/>
      <c r="E5774" s="43" t="s">
        <v>52</v>
      </c>
      <c r="F5774" s="42" t="s">
        <v>34</v>
      </c>
      <c r="G5774" s="83" t="s">
        <v>34</v>
      </c>
      <c r="H5774" s="168">
        <v>32874</v>
      </c>
      <c r="I5774" s="31"/>
      <c r="J5774" s="83" t="s">
        <v>188</v>
      </c>
      <c r="K5774" s="31" t="s">
        <v>34</v>
      </c>
      <c r="L5774" s="31"/>
      <c r="M5774" s="168"/>
      <c r="N5774" s="147"/>
      <c r="O5774" s="105" t="s">
        <v>52</v>
      </c>
      <c r="P5774" s="171">
        <v>32874</v>
      </c>
      <c r="Q5774" s="31"/>
      <c r="R5774" s="83" t="s">
        <v>188</v>
      </c>
      <c r="S5774" s="31" t="s">
        <v>34</v>
      </c>
      <c r="T5774" s="31"/>
      <c r="U5774" s="168"/>
      <c r="V5774" s="149"/>
      <c r="W5774" s="140" t="str" cm="1">
        <f t="array" ref="W5774">IF(SUM(LEN(B5774:V5774))=0,"",IF(OR(OR(ISBLANK(F5774),SUM(LEN(C5774),LEN(D5774))=0),AND(NOT(E5774="Unknown"),ISBLANK(J5774)),AND(NOT(O5774="Unknown"),ISBLANK(R5774))),"Missing Information", INDEX(Table15[Entire Service Line Classification], MATCH(SUMIFS(Table15[Unique ID],Table15[System-Owned Portion],E5774,Table15[If Material Anything Other than "Lead" in Column E,Was Material Ever Previously Lead?],G5774,Table15[Customer-Owned Portion],O5774),Table15[Unique ID],0),0)))</f>
        <v>Non-lead</v>
      </c>
      <c r="X5774"/>
    </row>
    <row r="5775" spans="2:24" ht="30" x14ac:dyDescent="0.25">
      <c r="B5775" s="145" t="s">
        <v>4509</v>
      </c>
      <c r="C5775" s="31" t="s">
        <v>12105</v>
      </c>
      <c r="D5775" s="31"/>
      <c r="E5775" s="43" t="s">
        <v>52</v>
      </c>
      <c r="F5775" s="42" t="s">
        <v>34</v>
      </c>
      <c r="G5775" s="83" t="s">
        <v>34</v>
      </c>
      <c r="H5775" s="168">
        <v>32874</v>
      </c>
      <c r="I5775" s="31"/>
      <c r="J5775" s="83" t="s">
        <v>188</v>
      </c>
      <c r="K5775" s="31" t="s">
        <v>34</v>
      </c>
      <c r="L5775" s="31"/>
      <c r="M5775" s="168"/>
      <c r="N5775" s="147"/>
      <c r="O5775" s="105" t="s">
        <v>52</v>
      </c>
      <c r="P5775" s="171">
        <v>32874</v>
      </c>
      <c r="Q5775" s="31"/>
      <c r="R5775" s="83" t="s">
        <v>188</v>
      </c>
      <c r="S5775" s="31" t="s">
        <v>34</v>
      </c>
      <c r="T5775" s="31"/>
      <c r="U5775" s="168"/>
      <c r="V5775" s="149"/>
      <c r="W5775" s="140" t="str" cm="1">
        <f t="array" ref="W5775">IF(SUM(LEN(B5775:V5775))=0,"",IF(OR(OR(ISBLANK(F5775),SUM(LEN(C5775),LEN(D5775))=0),AND(NOT(E5775="Unknown"),ISBLANK(J5775)),AND(NOT(O5775="Unknown"),ISBLANK(R5775))),"Missing Information", INDEX(Table15[Entire Service Line Classification], MATCH(SUMIFS(Table15[Unique ID],Table15[System-Owned Portion],E5775,Table15[If Material Anything Other than "Lead" in Column E,Was Material Ever Previously Lead?],G5775,Table15[Customer-Owned Portion],O5775),Table15[Unique ID],0),0)))</f>
        <v>Non-lead</v>
      </c>
      <c r="X5775"/>
    </row>
    <row r="5776" spans="2:24" ht="30" x14ac:dyDescent="0.25">
      <c r="B5776" s="145" t="s">
        <v>5146</v>
      </c>
      <c r="C5776" s="31" t="s">
        <v>12743</v>
      </c>
      <c r="D5776" s="31"/>
      <c r="E5776" s="43" t="s">
        <v>52</v>
      </c>
      <c r="F5776" s="42" t="s">
        <v>34</v>
      </c>
      <c r="G5776" s="83" t="s">
        <v>34</v>
      </c>
      <c r="H5776" s="168">
        <v>32874</v>
      </c>
      <c r="I5776" s="31"/>
      <c r="J5776" s="83" t="s">
        <v>188</v>
      </c>
      <c r="K5776" s="31" t="s">
        <v>34</v>
      </c>
      <c r="L5776" s="31"/>
      <c r="M5776" s="168"/>
      <c r="N5776" s="147"/>
      <c r="O5776" s="105" t="s">
        <v>52</v>
      </c>
      <c r="P5776" s="171">
        <v>32874</v>
      </c>
      <c r="Q5776" s="31"/>
      <c r="R5776" s="83" t="s">
        <v>188</v>
      </c>
      <c r="S5776" s="31" t="s">
        <v>34</v>
      </c>
      <c r="T5776" s="31"/>
      <c r="U5776" s="168"/>
      <c r="V5776" s="149"/>
      <c r="W5776" s="140" t="str" cm="1">
        <f t="array" ref="W5776">IF(SUM(LEN(B5776:V5776))=0,"",IF(OR(OR(ISBLANK(F5776),SUM(LEN(C5776),LEN(D5776))=0),AND(NOT(E5776="Unknown"),ISBLANK(J5776)),AND(NOT(O5776="Unknown"),ISBLANK(R5776))),"Missing Information", INDEX(Table15[Entire Service Line Classification], MATCH(SUMIFS(Table15[Unique ID],Table15[System-Owned Portion],E5776,Table15[If Material Anything Other than "Lead" in Column E,Was Material Ever Previously Lead?],G5776,Table15[Customer-Owned Portion],O5776),Table15[Unique ID],0),0)))</f>
        <v>Non-lead</v>
      </c>
      <c r="X5776"/>
    </row>
    <row r="5777" spans="2:24" ht="30" x14ac:dyDescent="0.25">
      <c r="B5777" s="145" t="s">
        <v>5711</v>
      </c>
      <c r="C5777" s="31" t="s">
        <v>13309</v>
      </c>
      <c r="D5777" s="31"/>
      <c r="E5777" s="43" t="s">
        <v>52</v>
      </c>
      <c r="F5777" s="42" t="s">
        <v>34</v>
      </c>
      <c r="G5777" s="83" t="s">
        <v>34</v>
      </c>
      <c r="H5777" s="168">
        <v>32874</v>
      </c>
      <c r="I5777" s="31"/>
      <c r="J5777" s="83" t="s">
        <v>188</v>
      </c>
      <c r="K5777" s="31" t="s">
        <v>34</v>
      </c>
      <c r="L5777" s="31"/>
      <c r="M5777" s="168"/>
      <c r="N5777" s="147"/>
      <c r="O5777" s="105" t="s">
        <v>52</v>
      </c>
      <c r="P5777" s="171">
        <v>32874</v>
      </c>
      <c r="Q5777" s="31"/>
      <c r="R5777" s="83" t="s">
        <v>188</v>
      </c>
      <c r="S5777" s="31" t="s">
        <v>34</v>
      </c>
      <c r="T5777" s="31"/>
      <c r="U5777" s="168"/>
      <c r="V5777" s="149"/>
      <c r="W5777" s="140" t="str" cm="1">
        <f t="array" ref="W5777">IF(SUM(LEN(B5777:V5777))=0,"",IF(OR(OR(ISBLANK(F5777),SUM(LEN(C5777),LEN(D5777))=0),AND(NOT(E5777="Unknown"),ISBLANK(J5777)),AND(NOT(O5777="Unknown"),ISBLANK(R5777))),"Missing Information", INDEX(Table15[Entire Service Line Classification], MATCH(SUMIFS(Table15[Unique ID],Table15[System-Owned Portion],E5777,Table15[If Material Anything Other than "Lead" in Column E,Was Material Ever Previously Lead?],G5777,Table15[Customer-Owned Portion],O5777),Table15[Unique ID],0),0)))</f>
        <v>Non-lead</v>
      </c>
      <c r="X5777"/>
    </row>
    <row r="5778" spans="2:24" ht="30" x14ac:dyDescent="0.25">
      <c r="B5778" s="145" t="s">
        <v>6350</v>
      </c>
      <c r="C5778" s="31" t="s">
        <v>13954</v>
      </c>
      <c r="D5778" s="31"/>
      <c r="E5778" s="43" t="s">
        <v>52</v>
      </c>
      <c r="F5778" s="42" t="s">
        <v>34</v>
      </c>
      <c r="G5778" s="83" t="s">
        <v>34</v>
      </c>
      <c r="H5778" s="168">
        <v>32874</v>
      </c>
      <c r="I5778" s="31"/>
      <c r="J5778" s="83" t="s">
        <v>188</v>
      </c>
      <c r="K5778" s="31" t="s">
        <v>34</v>
      </c>
      <c r="L5778" s="31"/>
      <c r="M5778" s="168"/>
      <c r="N5778" s="147"/>
      <c r="O5778" s="105" t="s">
        <v>52</v>
      </c>
      <c r="P5778" s="171">
        <v>32874</v>
      </c>
      <c r="Q5778" s="31"/>
      <c r="R5778" s="83" t="s">
        <v>188</v>
      </c>
      <c r="S5778" s="31" t="s">
        <v>34</v>
      </c>
      <c r="T5778" s="31"/>
      <c r="U5778" s="168"/>
      <c r="V5778" s="149"/>
      <c r="W5778" s="140" t="str" cm="1">
        <f t="array" ref="W5778">IF(SUM(LEN(B5778:V5778))=0,"",IF(OR(OR(ISBLANK(F5778),SUM(LEN(C5778),LEN(D5778))=0),AND(NOT(E5778="Unknown"),ISBLANK(J5778)),AND(NOT(O5778="Unknown"),ISBLANK(R5778))),"Missing Information", INDEX(Table15[Entire Service Line Classification], MATCH(SUMIFS(Table15[Unique ID],Table15[System-Owned Portion],E5778,Table15[If Material Anything Other than "Lead" in Column E,Was Material Ever Previously Lead?],G5778,Table15[Customer-Owned Portion],O5778),Table15[Unique ID],0),0)))</f>
        <v>Non-lead</v>
      </c>
      <c r="X5778"/>
    </row>
    <row r="5779" spans="2:24" ht="30" x14ac:dyDescent="0.25">
      <c r="B5779" s="145" t="s">
        <v>7068</v>
      </c>
      <c r="C5779" s="31" t="s">
        <v>14692</v>
      </c>
      <c r="D5779" s="31"/>
      <c r="E5779" s="43" t="s">
        <v>52</v>
      </c>
      <c r="F5779" s="42" t="s">
        <v>34</v>
      </c>
      <c r="G5779" s="83" t="s">
        <v>34</v>
      </c>
      <c r="H5779" s="168">
        <v>32843</v>
      </c>
      <c r="I5779" s="31"/>
      <c r="J5779" s="83" t="s">
        <v>188</v>
      </c>
      <c r="K5779" s="31" t="s">
        <v>34</v>
      </c>
      <c r="L5779" s="31"/>
      <c r="M5779" s="168"/>
      <c r="N5779" s="147"/>
      <c r="O5779" s="105" t="s">
        <v>52</v>
      </c>
      <c r="P5779" s="171">
        <v>32843</v>
      </c>
      <c r="Q5779" s="31"/>
      <c r="R5779" s="83" t="s">
        <v>188</v>
      </c>
      <c r="S5779" s="31" t="s">
        <v>34</v>
      </c>
      <c r="T5779" s="31"/>
      <c r="U5779" s="168"/>
      <c r="V5779" s="149"/>
      <c r="W5779" s="140" t="str" cm="1">
        <f t="array" ref="W5779">IF(SUM(LEN(B5779:V5779))=0,"",IF(OR(OR(ISBLANK(F5779),SUM(LEN(C5779),LEN(D5779))=0),AND(NOT(E5779="Unknown"),ISBLANK(J5779)),AND(NOT(O5779="Unknown"),ISBLANK(R5779))),"Missing Information", INDEX(Table15[Entire Service Line Classification], MATCH(SUMIFS(Table15[Unique ID],Table15[System-Owned Portion],E5779,Table15[If Material Anything Other than "Lead" in Column E,Was Material Ever Previously Lead?],G5779,Table15[Customer-Owned Portion],O5779),Table15[Unique ID],0),0)))</f>
        <v>Non-lead</v>
      </c>
      <c r="X5779"/>
    </row>
    <row r="5780" spans="2:24" ht="30" x14ac:dyDescent="0.25">
      <c r="B5780" s="145" t="s">
        <v>7092</v>
      </c>
      <c r="C5780" s="31" t="s">
        <v>14716</v>
      </c>
      <c r="D5780" s="31"/>
      <c r="E5780" s="43" t="s">
        <v>52</v>
      </c>
      <c r="F5780" s="42" t="s">
        <v>34</v>
      </c>
      <c r="G5780" s="83" t="s">
        <v>34</v>
      </c>
      <c r="H5780" s="168">
        <v>32843</v>
      </c>
      <c r="I5780" s="31"/>
      <c r="J5780" s="83" t="s">
        <v>188</v>
      </c>
      <c r="K5780" s="31" t="s">
        <v>34</v>
      </c>
      <c r="L5780" s="31"/>
      <c r="M5780" s="168"/>
      <c r="N5780" s="147"/>
      <c r="O5780" s="105" t="s">
        <v>52</v>
      </c>
      <c r="P5780" s="171">
        <v>32843</v>
      </c>
      <c r="Q5780" s="31"/>
      <c r="R5780" s="83" t="s">
        <v>188</v>
      </c>
      <c r="S5780" s="31" t="s">
        <v>34</v>
      </c>
      <c r="T5780" s="31"/>
      <c r="U5780" s="168"/>
      <c r="V5780" s="149"/>
      <c r="W5780" s="140" t="str" cm="1">
        <f t="array" ref="W5780">IF(SUM(LEN(B5780:V5780))=0,"",IF(OR(OR(ISBLANK(F5780),SUM(LEN(C5780),LEN(D5780))=0),AND(NOT(E5780="Unknown"),ISBLANK(J5780)),AND(NOT(O5780="Unknown"),ISBLANK(R5780))),"Missing Information", INDEX(Table15[Entire Service Line Classification], MATCH(SUMIFS(Table15[Unique ID],Table15[System-Owned Portion],E5780,Table15[If Material Anything Other than "Lead" in Column E,Was Material Ever Previously Lead?],G5780,Table15[Customer-Owned Portion],O5780),Table15[Unique ID],0),0)))</f>
        <v>Non-lead</v>
      </c>
      <c r="X5780"/>
    </row>
    <row r="5781" spans="2:24" ht="30" x14ac:dyDescent="0.25">
      <c r="B5781" s="145" t="s">
        <v>7093</v>
      </c>
      <c r="C5781" s="31" t="s">
        <v>14717</v>
      </c>
      <c r="D5781" s="31"/>
      <c r="E5781" s="43" t="s">
        <v>52</v>
      </c>
      <c r="F5781" s="42" t="s">
        <v>34</v>
      </c>
      <c r="G5781" s="83" t="s">
        <v>34</v>
      </c>
      <c r="H5781" s="168">
        <v>32843</v>
      </c>
      <c r="I5781" s="31"/>
      <c r="J5781" s="83" t="s">
        <v>188</v>
      </c>
      <c r="K5781" s="31" t="s">
        <v>34</v>
      </c>
      <c r="L5781" s="31"/>
      <c r="M5781" s="168"/>
      <c r="N5781" s="147"/>
      <c r="O5781" s="105" t="s">
        <v>52</v>
      </c>
      <c r="P5781" s="171">
        <v>32843</v>
      </c>
      <c r="Q5781" s="31"/>
      <c r="R5781" s="83" t="s">
        <v>188</v>
      </c>
      <c r="S5781" s="31" t="s">
        <v>34</v>
      </c>
      <c r="T5781" s="31"/>
      <c r="U5781" s="168"/>
      <c r="V5781" s="149"/>
      <c r="W5781" s="140" t="str" cm="1">
        <f t="array" ref="W5781">IF(SUM(LEN(B5781:V5781))=0,"",IF(OR(OR(ISBLANK(F5781),SUM(LEN(C5781),LEN(D5781))=0),AND(NOT(E5781="Unknown"),ISBLANK(J5781)),AND(NOT(O5781="Unknown"),ISBLANK(R5781))),"Missing Information", INDEX(Table15[Entire Service Line Classification], MATCH(SUMIFS(Table15[Unique ID],Table15[System-Owned Portion],E5781,Table15[If Material Anything Other than "Lead" in Column E,Was Material Ever Previously Lead?],G5781,Table15[Customer-Owned Portion],O5781),Table15[Unique ID],0),0)))</f>
        <v>Non-lead</v>
      </c>
      <c r="X5781"/>
    </row>
    <row r="5782" spans="2:24" ht="30" x14ac:dyDescent="0.25">
      <c r="B5782" s="145" t="s">
        <v>7114</v>
      </c>
      <c r="C5782" s="31" t="s">
        <v>14738</v>
      </c>
      <c r="D5782" s="31"/>
      <c r="E5782" s="43" t="s">
        <v>52</v>
      </c>
      <c r="F5782" s="42" t="s">
        <v>34</v>
      </c>
      <c r="G5782" s="83" t="s">
        <v>34</v>
      </c>
      <c r="H5782" s="168">
        <v>32843</v>
      </c>
      <c r="I5782" s="31"/>
      <c r="J5782" s="83" t="s">
        <v>188</v>
      </c>
      <c r="K5782" s="31" t="s">
        <v>34</v>
      </c>
      <c r="L5782" s="31"/>
      <c r="M5782" s="168"/>
      <c r="N5782" s="147"/>
      <c r="O5782" s="105" t="s">
        <v>52</v>
      </c>
      <c r="P5782" s="171">
        <v>32843</v>
      </c>
      <c r="Q5782" s="31"/>
      <c r="R5782" s="83" t="s">
        <v>188</v>
      </c>
      <c r="S5782" s="31" t="s">
        <v>34</v>
      </c>
      <c r="T5782" s="31"/>
      <c r="U5782" s="168"/>
      <c r="V5782" s="149"/>
      <c r="W5782" s="140" t="str" cm="1">
        <f t="array" ref="W5782">IF(SUM(LEN(B5782:V5782))=0,"",IF(OR(OR(ISBLANK(F5782),SUM(LEN(C5782),LEN(D5782))=0),AND(NOT(E5782="Unknown"),ISBLANK(J5782)),AND(NOT(O5782="Unknown"),ISBLANK(R5782))),"Missing Information", INDEX(Table15[Entire Service Line Classification], MATCH(SUMIFS(Table15[Unique ID],Table15[System-Owned Portion],E5782,Table15[If Material Anything Other than "Lead" in Column E,Was Material Ever Previously Lead?],G5782,Table15[Customer-Owned Portion],O5782),Table15[Unique ID],0),0)))</f>
        <v>Non-lead</v>
      </c>
      <c r="X5782"/>
    </row>
    <row r="5783" spans="2:24" ht="30" x14ac:dyDescent="0.25">
      <c r="B5783" s="145" t="s">
        <v>7128</v>
      </c>
      <c r="C5783" s="31" t="s">
        <v>14752</v>
      </c>
      <c r="D5783" s="31"/>
      <c r="E5783" s="43" t="s">
        <v>52</v>
      </c>
      <c r="F5783" s="42" t="s">
        <v>34</v>
      </c>
      <c r="G5783" s="83" t="s">
        <v>34</v>
      </c>
      <c r="H5783" s="168">
        <v>32843</v>
      </c>
      <c r="I5783" s="31"/>
      <c r="J5783" s="83" t="s">
        <v>188</v>
      </c>
      <c r="K5783" s="31" t="s">
        <v>34</v>
      </c>
      <c r="L5783" s="31"/>
      <c r="M5783" s="168"/>
      <c r="N5783" s="147"/>
      <c r="O5783" s="105" t="s">
        <v>52</v>
      </c>
      <c r="P5783" s="171">
        <v>32843</v>
      </c>
      <c r="Q5783" s="31"/>
      <c r="R5783" s="83" t="s">
        <v>188</v>
      </c>
      <c r="S5783" s="31" t="s">
        <v>34</v>
      </c>
      <c r="T5783" s="31"/>
      <c r="U5783" s="168"/>
      <c r="V5783" s="149"/>
      <c r="W5783" s="140" t="str" cm="1">
        <f t="array" ref="W5783">IF(SUM(LEN(B5783:V5783))=0,"",IF(OR(OR(ISBLANK(F5783),SUM(LEN(C5783),LEN(D5783))=0),AND(NOT(E5783="Unknown"),ISBLANK(J5783)),AND(NOT(O5783="Unknown"),ISBLANK(R5783))),"Missing Information", INDEX(Table15[Entire Service Line Classification], MATCH(SUMIFS(Table15[Unique ID],Table15[System-Owned Portion],E5783,Table15[If Material Anything Other than "Lead" in Column E,Was Material Ever Previously Lead?],G5783,Table15[Customer-Owned Portion],O5783),Table15[Unique ID],0),0)))</f>
        <v>Non-lead</v>
      </c>
      <c r="X5783"/>
    </row>
    <row r="5784" spans="2:24" ht="30" x14ac:dyDescent="0.25">
      <c r="B5784" s="145" t="s">
        <v>7129</v>
      </c>
      <c r="C5784" s="31" t="s">
        <v>14753</v>
      </c>
      <c r="D5784" s="31"/>
      <c r="E5784" s="43" t="s">
        <v>52</v>
      </c>
      <c r="F5784" s="42" t="s">
        <v>34</v>
      </c>
      <c r="G5784" s="83" t="s">
        <v>34</v>
      </c>
      <c r="H5784" s="168">
        <v>32843</v>
      </c>
      <c r="I5784" s="31"/>
      <c r="J5784" s="83" t="s">
        <v>188</v>
      </c>
      <c r="K5784" s="31" t="s">
        <v>34</v>
      </c>
      <c r="L5784" s="31"/>
      <c r="M5784" s="168"/>
      <c r="N5784" s="147"/>
      <c r="O5784" s="105" t="s">
        <v>52</v>
      </c>
      <c r="P5784" s="171">
        <v>32843</v>
      </c>
      <c r="Q5784" s="31"/>
      <c r="R5784" s="83" t="s">
        <v>188</v>
      </c>
      <c r="S5784" s="31" t="s">
        <v>34</v>
      </c>
      <c r="T5784" s="31"/>
      <c r="U5784" s="168"/>
      <c r="V5784" s="149"/>
      <c r="W5784" s="140" t="str" cm="1">
        <f t="array" ref="W5784">IF(SUM(LEN(B5784:V5784))=0,"",IF(OR(OR(ISBLANK(F5784),SUM(LEN(C5784),LEN(D5784))=0),AND(NOT(E5784="Unknown"),ISBLANK(J5784)),AND(NOT(O5784="Unknown"),ISBLANK(R5784))),"Missing Information", INDEX(Table15[Entire Service Line Classification], MATCH(SUMIFS(Table15[Unique ID],Table15[System-Owned Portion],E5784,Table15[If Material Anything Other than "Lead" in Column E,Was Material Ever Previously Lead?],G5784,Table15[Customer-Owned Portion],O5784),Table15[Unique ID],0),0)))</f>
        <v>Non-lead</v>
      </c>
      <c r="X5784"/>
    </row>
    <row r="5785" spans="2:24" ht="30" x14ac:dyDescent="0.25">
      <c r="B5785" s="145" t="s">
        <v>7130</v>
      </c>
      <c r="C5785" s="31" t="s">
        <v>14754</v>
      </c>
      <c r="D5785" s="31"/>
      <c r="E5785" s="43" t="s">
        <v>52</v>
      </c>
      <c r="F5785" s="42" t="s">
        <v>34</v>
      </c>
      <c r="G5785" s="83" t="s">
        <v>34</v>
      </c>
      <c r="H5785" s="168">
        <v>32843</v>
      </c>
      <c r="I5785" s="31"/>
      <c r="J5785" s="83" t="s">
        <v>188</v>
      </c>
      <c r="K5785" s="31" t="s">
        <v>34</v>
      </c>
      <c r="L5785" s="31"/>
      <c r="M5785" s="168"/>
      <c r="N5785" s="147"/>
      <c r="O5785" s="105" t="s">
        <v>52</v>
      </c>
      <c r="P5785" s="171">
        <v>32843</v>
      </c>
      <c r="Q5785" s="31"/>
      <c r="R5785" s="83" t="s">
        <v>188</v>
      </c>
      <c r="S5785" s="31" t="s">
        <v>34</v>
      </c>
      <c r="T5785" s="31"/>
      <c r="U5785" s="168"/>
      <c r="V5785" s="149"/>
      <c r="W5785" s="140" t="str" cm="1">
        <f t="array" ref="W5785">IF(SUM(LEN(B5785:V5785))=0,"",IF(OR(OR(ISBLANK(F5785),SUM(LEN(C5785),LEN(D5785))=0),AND(NOT(E5785="Unknown"),ISBLANK(J5785)),AND(NOT(O5785="Unknown"),ISBLANK(R5785))),"Missing Information", INDEX(Table15[Entire Service Line Classification], MATCH(SUMIFS(Table15[Unique ID],Table15[System-Owned Portion],E5785,Table15[If Material Anything Other than "Lead" in Column E,Was Material Ever Previously Lead?],G5785,Table15[Customer-Owned Portion],O5785),Table15[Unique ID],0),0)))</f>
        <v>Non-lead</v>
      </c>
      <c r="X5785"/>
    </row>
    <row r="5786" spans="2:24" ht="30" x14ac:dyDescent="0.25">
      <c r="B5786" s="145" t="s">
        <v>7147</v>
      </c>
      <c r="C5786" s="31" t="s">
        <v>14771</v>
      </c>
      <c r="D5786" s="31"/>
      <c r="E5786" s="43" t="s">
        <v>52</v>
      </c>
      <c r="F5786" s="42" t="s">
        <v>34</v>
      </c>
      <c r="G5786" s="83" t="s">
        <v>34</v>
      </c>
      <c r="H5786" s="168">
        <v>32843</v>
      </c>
      <c r="I5786" s="31"/>
      <c r="J5786" s="83" t="s">
        <v>188</v>
      </c>
      <c r="K5786" s="31" t="s">
        <v>34</v>
      </c>
      <c r="L5786" s="31"/>
      <c r="M5786" s="168"/>
      <c r="N5786" s="147"/>
      <c r="O5786" s="105" t="s">
        <v>52</v>
      </c>
      <c r="P5786" s="171">
        <v>32843</v>
      </c>
      <c r="Q5786" s="31"/>
      <c r="R5786" s="83" t="s">
        <v>188</v>
      </c>
      <c r="S5786" s="31" t="s">
        <v>34</v>
      </c>
      <c r="T5786" s="31"/>
      <c r="U5786" s="168"/>
      <c r="V5786" s="149"/>
      <c r="W5786" s="140" t="str" cm="1">
        <f t="array" ref="W5786">IF(SUM(LEN(B5786:V5786))=0,"",IF(OR(OR(ISBLANK(F5786),SUM(LEN(C5786),LEN(D5786))=0),AND(NOT(E5786="Unknown"),ISBLANK(J5786)),AND(NOT(O5786="Unknown"),ISBLANK(R5786))),"Missing Information", INDEX(Table15[Entire Service Line Classification], MATCH(SUMIFS(Table15[Unique ID],Table15[System-Owned Portion],E5786,Table15[If Material Anything Other than "Lead" in Column E,Was Material Ever Previously Lead?],G5786,Table15[Customer-Owned Portion],O5786),Table15[Unique ID],0),0)))</f>
        <v>Non-lead</v>
      </c>
      <c r="X5786"/>
    </row>
    <row r="5787" spans="2:24" ht="30" x14ac:dyDescent="0.25">
      <c r="B5787" s="145" t="s">
        <v>7153</v>
      </c>
      <c r="C5787" s="31" t="s">
        <v>14777</v>
      </c>
      <c r="D5787" s="31"/>
      <c r="E5787" s="43" t="s">
        <v>52</v>
      </c>
      <c r="F5787" s="42" t="s">
        <v>34</v>
      </c>
      <c r="G5787" s="83" t="s">
        <v>34</v>
      </c>
      <c r="H5787" s="168">
        <v>32843</v>
      </c>
      <c r="I5787" s="31"/>
      <c r="J5787" s="83" t="s">
        <v>188</v>
      </c>
      <c r="K5787" s="31" t="s">
        <v>34</v>
      </c>
      <c r="L5787" s="31"/>
      <c r="M5787" s="168"/>
      <c r="N5787" s="147"/>
      <c r="O5787" s="105" t="s">
        <v>52</v>
      </c>
      <c r="P5787" s="171">
        <v>32843</v>
      </c>
      <c r="Q5787" s="31"/>
      <c r="R5787" s="83" t="s">
        <v>188</v>
      </c>
      <c r="S5787" s="31" t="s">
        <v>34</v>
      </c>
      <c r="T5787" s="31"/>
      <c r="U5787" s="168"/>
      <c r="V5787" s="149"/>
      <c r="W5787" s="140" t="str" cm="1">
        <f t="array" ref="W5787">IF(SUM(LEN(B5787:V5787))=0,"",IF(OR(OR(ISBLANK(F5787),SUM(LEN(C5787),LEN(D5787))=0),AND(NOT(E5787="Unknown"),ISBLANK(J5787)),AND(NOT(O5787="Unknown"),ISBLANK(R5787))),"Missing Information", INDEX(Table15[Entire Service Line Classification], MATCH(SUMIFS(Table15[Unique ID],Table15[System-Owned Portion],E5787,Table15[If Material Anything Other than "Lead" in Column E,Was Material Ever Previously Lead?],G5787,Table15[Customer-Owned Portion],O5787),Table15[Unique ID],0),0)))</f>
        <v>Non-lead</v>
      </c>
      <c r="X5787"/>
    </row>
    <row r="5788" spans="2:24" ht="30" x14ac:dyDescent="0.25">
      <c r="B5788" s="145" t="s">
        <v>7155</v>
      </c>
      <c r="C5788" s="31" t="s">
        <v>14779</v>
      </c>
      <c r="D5788" s="31"/>
      <c r="E5788" s="43" t="s">
        <v>52</v>
      </c>
      <c r="F5788" s="42" t="s">
        <v>34</v>
      </c>
      <c r="G5788" s="83" t="s">
        <v>34</v>
      </c>
      <c r="H5788" s="168">
        <v>32843</v>
      </c>
      <c r="I5788" s="31"/>
      <c r="J5788" s="83" t="s">
        <v>188</v>
      </c>
      <c r="K5788" s="31" t="s">
        <v>34</v>
      </c>
      <c r="L5788" s="31"/>
      <c r="M5788" s="168"/>
      <c r="N5788" s="147"/>
      <c r="O5788" s="105" t="s">
        <v>52</v>
      </c>
      <c r="P5788" s="171">
        <v>32843</v>
      </c>
      <c r="Q5788" s="31"/>
      <c r="R5788" s="83" t="s">
        <v>188</v>
      </c>
      <c r="S5788" s="31" t="s">
        <v>34</v>
      </c>
      <c r="T5788" s="31"/>
      <c r="U5788" s="168"/>
      <c r="V5788" s="149"/>
      <c r="W5788" s="140" t="str" cm="1">
        <f t="array" ref="W5788">IF(SUM(LEN(B5788:V5788))=0,"",IF(OR(OR(ISBLANK(F5788),SUM(LEN(C5788),LEN(D5788))=0),AND(NOT(E5788="Unknown"),ISBLANK(J5788)),AND(NOT(O5788="Unknown"),ISBLANK(R5788))),"Missing Information", INDEX(Table15[Entire Service Line Classification], MATCH(SUMIFS(Table15[Unique ID],Table15[System-Owned Portion],E5788,Table15[If Material Anything Other than "Lead" in Column E,Was Material Ever Previously Lead?],G5788,Table15[Customer-Owned Portion],O5788),Table15[Unique ID],0),0)))</f>
        <v>Non-lead</v>
      </c>
      <c r="X5788"/>
    </row>
    <row r="5789" spans="2:24" ht="30" x14ac:dyDescent="0.25">
      <c r="B5789" s="145" t="s">
        <v>7163</v>
      </c>
      <c r="C5789" s="31" t="s">
        <v>14787</v>
      </c>
      <c r="D5789" s="31"/>
      <c r="E5789" s="43" t="s">
        <v>52</v>
      </c>
      <c r="F5789" s="42" t="s">
        <v>34</v>
      </c>
      <c r="G5789" s="83" t="s">
        <v>34</v>
      </c>
      <c r="H5789" s="168">
        <v>32843</v>
      </c>
      <c r="I5789" s="31"/>
      <c r="J5789" s="83" t="s">
        <v>188</v>
      </c>
      <c r="K5789" s="31" t="s">
        <v>34</v>
      </c>
      <c r="L5789" s="31"/>
      <c r="M5789" s="168"/>
      <c r="N5789" s="147"/>
      <c r="O5789" s="105" t="s">
        <v>52</v>
      </c>
      <c r="P5789" s="171">
        <v>32843</v>
      </c>
      <c r="Q5789" s="31"/>
      <c r="R5789" s="83" t="s">
        <v>188</v>
      </c>
      <c r="S5789" s="31" t="s">
        <v>34</v>
      </c>
      <c r="T5789" s="31"/>
      <c r="U5789" s="168"/>
      <c r="V5789" s="149"/>
      <c r="W5789" s="140" t="str" cm="1">
        <f t="array" ref="W5789">IF(SUM(LEN(B5789:V5789))=0,"",IF(OR(OR(ISBLANK(F5789),SUM(LEN(C5789),LEN(D5789))=0),AND(NOT(E5789="Unknown"),ISBLANK(J5789)),AND(NOT(O5789="Unknown"),ISBLANK(R5789))),"Missing Information", INDEX(Table15[Entire Service Line Classification], MATCH(SUMIFS(Table15[Unique ID],Table15[System-Owned Portion],E5789,Table15[If Material Anything Other than "Lead" in Column E,Was Material Ever Previously Lead?],G5789,Table15[Customer-Owned Portion],O5789),Table15[Unique ID],0),0)))</f>
        <v>Non-lead</v>
      </c>
      <c r="X5789"/>
    </row>
    <row r="5790" spans="2:24" ht="30" x14ac:dyDescent="0.25">
      <c r="B5790" s="145" t="s">
        <v>7170</v>
      </c>
      <c r="C5790" s="31" t="s">
        <v>14794</v>
      </c>
      <c r="D5790" s="31"/>
      <c r="E5790" s="43" t="s">
        <v>52</v>
      </c>
      <c r="F5790" s="42" t="s">
        <v>34</v>
      </c>
      <c r="G5790" s="83" t="s">
        <v>34</v>
      </c>
      <c r="H5790" s="168">
        <v>32843</v>
      </c>
      <c r="I5790" s="31"/>
      <c r="J5790" s="83" t="s">
        <v>188</v>
      </c>
      <c r="K5790" s="31" t="s">
        <v>34</v>
      </c>
      <c r="L5790" s="31"/>
      <c r="M5790" s="168"/>
      <c r="N5790" s="147"/>
      <c r="O5790" s="105" t="s">
        <v>52</v>
      </c>
      <c r="P5790" s="171">
        <v>32843</v>
      </c>
      <c r="Q5790" s="31"/>
      <c r="R5790" s="83" t="s">
        <v>188</v>
      </c>
      <c r="S5790" s="31" t="s">
        <v>34</v>
      </c>
      <c r="T5790" s="31"/>
      <c r="U5790" s="168"/>
      <c r="V5790" s="149"/>
      <c r="W5790" s="140" t="str" cm="1">
        <f t="array" ref="W5790">IF(SUM(LEN(B5790:V5790))=0,"",IF(OR(OR(ISBLANK(F5790),SUM(LEN(C5790),LEN(D5790))=0),AND(NOT(E5790="Unknown"),ISBLANK(J5790)),AND(NOT(O5790="Unknown"),ISBLANK(R5790))),"Missing Information", INDEX(Table15[Entire Service Line Classification], MATCH(SUMIFS(Table15[Unique ID],Table15[System-Owned Portion],E5790,Table15[If Material Anything Other than "Lead" in Column E,Was Material Ever Previously Lead?],G5790,Table15[Customer-Owned Portion],O5790),Table15[Unique ID],0),0)))</f>
        <v>Non-lead</v>
      </c>
      <c r="X5790"/>
    </row>
    <row r="5791" spans="2:24" ht="30" x14ac:dyDescent="0.25">
      <c r="B5791" s="145" t="s">
        <v>7182</v>
      </c>
      <c r="C5791" s="31" t="s">
        <v>14806</v>
      </c>
      <c r="D5791" s="31"/>
      <c r="E5791" s="43" t="s">
        <v>52</v>
      </c>
      <c r="F5791" s="42" t="s">
        <v>34</v>
      </c>
      <c r="G5791" s="83" t="s">
        <v>34</v>
      </c>
      <c r="H5791" s="168">
        <v>32843</v>
      </c>
      <c r="I5791" s="31"/>
      <c r="J5791" s="83" t="s">
        <v>188</v>
      </c>
      <c r="K5791" s="31" t="s">
        <v>34</v>
      </c>
      <c r="L5791" s="31"/>
      <c r="M5791" s="168"/>
      <c r="N5791" s="147"/>
      <c r="O5791" s="105" t="s">
        <v>52</v>
      </c>
      <c r="P5791" s="171">
        <v>32843</v>
      </c>
      <c r="Q5791" s="31"/>
      <c r="R5791" s="83" t="s">
        <v>188</v>
      </c>
      <c r="S5791" s="31" t="s">
        <v>34</v>
      </c>
      <c r="T5791" s="31"/>
      <c r="U5791" s="168"/>
      <c r="V5791" s="149"/>
      <c r="W5791" s="140" t="str" cm="1">
        <f t="array" ref="W5791">IF(SUM(LEN(B5791:V5791))=0,"",IF(OR(OR(ISBLANK(F5791),SUM(LEN(C5791),LEN(D5791))=0),AND(NOT(E5791="Unknown"),ISBLANK(J5791)),AND(NOT(O5791="Unknown"),ISBLANK(R5791))),"Missing Information", INDEX(Table15[Entire Service Line Classification], MATCH(SUMIFS(Table15[Unique ID],Table15[System-Owned Portion],E5791,Table15[If Material Anything Other than "Lead" in Column E,Was Material Ever Previously Lead?],G5791,Table15[Customer-Owned Portion],O5791),Table15[Unique ID],0),0)))</f>
        <v>Non-lead</v>
      </c>
      <c r="X5791"/>
    </row>
    <row r="5792" spans="2:24" ht="30" x14ac:dyDescent="0.25">
      <c r="B5792" s="145" t="s">
        <v>7184</v>
      </c>
      <c r="C5792" s="31" t="s">
        <v>14808</v>
      </c>
      <c r="D5792" s="31"/>
      <c r="E5792" s="43" t="s">
        <v>52</v>
      </c>
      <c r="F5792" s="42" t="s">
        <v>34</v>
      </c>
      <c r="G5792" s="83" t="s">
        <v>34</v>
      </c>
      <c r="H5792" s="168">
        <v>32843</v>
      </c>
      <c r="I5792" s="31"/>
      <c r="J5792" s="83" t="s">
        <v>188</v>
      </c>
      <c r="K5792" s="31" t="s">
        <v>34</v>
      </c>
      <c r="L5792" s="31"/>
      <c r="M5792" s="168"/>
      <c r="N5792" s="147"/>
      <c r="O5792" s="105" t="s">
        <v>52</v>
      </c>
      <c r="P5792" s="171">
        <v>32843</v>
      </c>
      <c r="Q5792" s="31"/>
      <c r="R5792" s="83" t="s">
        <v>188</v>
      </c>
      <c r="S5792" s="31" t="s">
        <v>34</v>
      </c>
      <c r="T5792" s="31"/>
      <c r="U5792" s="168"/>
      <c r="V5792" s="149"/>
      <c r="W5792" s="140" t="str" cm="1">
        <f t="array" ref="W5792">IF(SUM(LEN(B5792:V5792))=0,"",IF(OR(OR(ISBLANK(F5792),SUM(LEN(C5792),LEN(D5792))=0),AND(NOT(E5792="Unknown"),ISBLANK(J5792)),AND(NOT(O5792="Unknown"),ISBLANK(R5792))),"Missing Information", INDEX(Table15[Entire Service Line Classification], MATCH(SUMIFS(Table15[Unique ID],Table15[System-Owned Portion],E5792,Table15[If Material Anything Other than "Lead" in Column E,Was Material Ever Previously Lead?],G5792,Table15[Customer-Owned Portion],O5792),Table15[Unique ID],0),0)))</f>
        <v>Non-lead</v>
      </c>
      <c r="X5792"/>
    </row>
    <row r="5793" spans="2:24" ht="30" x14ac:dyDescent="0.25">
      <c r="B5793" s="145" t="s">
        <v>7221</v>
      </c>
      <c r="C5793" s="31" t="s">
        <v>14845</v>
      </c>
      <c r="D5793" s="31"/>
      <c r="E5793" s="43" t="s">
        <v>52</v>
      </c>
      <c r="F5793" s="42" t="s">
        <v>34</v>
      </c>
      <c r="G5793" s="83" t="s">
        <v>34</v>
      </c>
      <c r="H5793" s="168">
        <v>32843</v>
      </c>
      <c r="I5793" s="31"/>
      <c r="J5793" s="83" t="s">
        <v>188</v>
      </c>
      <c r="K5793" s="31" t="s">
        <v>34</v>
      </c>
      <c r="L5793" s="31"/>
      <c r="M5793" s="168"/>
      <c r="N5793" s="147"/>
      <c r="O5793" s="105" t="s">
        <v>52</v>
      </c>
      <c r="P5793" s="171">
        <v>32843</v>
      </c>
      <c r="Q5793" s="31"/>
      <c r="R5793" s="83" t="s">
        <v>188</v>
      </c>
      <c r="S5793" s="31" t="s">
        <v>34</v>
      </c>
      <c r="T5793" s="31"/>
      <c r="U5793" s="168"/>
      <c r="V5793" s="149"/>
      <c r="W5793" s="140" t="str" cm="1">
        <f t="array" ref="W5793">IF(SUM(LEN(B5793:V5793))=0,"",IF(OR(OR(ISBLANK(F5793),SUM(LEN(C5793),LEN(D5793))=0),AND(NOT(E5793="Unknown"),ISBLANK(J5793)),AND(NOT(O5793="Unknown"),ISBLANK(R5793))),"Missing Information", INDEX(Table15[Entire Service Line Classification], MATCH(SUMIFS(Table15[Unique ID],Table15[System-Owned Portion],E5793,Table15[If Material Anything Other than "Lead" in Column E,Was Material Ever Previously Lead?],G5793,Table15[Customer-Owned Portion],O5793),Table15[Unique ID],0),0)))</f>
        <v>Non-lead</v>
      </c>
      <c r="X5793"/>
    </row>
    <row r="5794" spans="2:24" ht="30" x14ac:dyDescent="0.25">
      <c r="B5794" s="145" t="s">
        <v>7229</v>
      </c>
      <c r="C5794" s="31" t="s">
        <v>14853</v>
      </c>
      <c r="D5794" s="31"/>
      <c r="E5794" s="43" t="s">
        <v>52</v>
      </c>
      <c r="F5794" s="42" t="s">
        <v>34</v>
      </c>
      <c r="G5794" s="83" t="s">
        <v>34</v>
      </c>
      <c r="H5794" s="168">
        <v>32843</v>
      </c>
      <c r="I5794" s="31"/>
      <c r="J5794" s="83" t="s">
        <v>188</v>
      </c>
      <c r="K5794" s="31" t="s">
        <v>34</v>
      </c>
      <c r="L5794" s="31"/>
      <c r="M5794" s="168"/>
      <c r="N5794" s="147"/>
      <c r="O5794" s="105" t="s">
        <v>52</v>
      </c>
      <c r="P5794" s="171">
        <v>32843</v>
      </c>
      <c r="Q5794" s="31"/>
      <c r="R5794" s="83" t="s">
        <v>188</v>
      </c>
      <c r="S5794" s="31" t="s">
        <v>34</v>
      </c>
      <c r="T5794" s="31"/>
      <c r="U5794" s="168"/>
      <c r="V5794" s="149"/>
      <c r="W5794" s="140" t="str" cm="1">
        <f t="array" ref="W5794">IF(SUM(LEN(B5794:V5794))=0,"",IF(OR(OR(ISBLANK(F5794),SUM(LEN(C5794),LEN(D5794))=0),AND(NOT(E5794="Unknown"),ISBLANK(J5794)),AND(NOT(O5794="Unknown"),ISBLANK(R5794))),"Missing Information", INDEX(Table15[Entire Service Line Classification], MATCH(SUMIFS(Table15[Unique ID],Table15[System-Owned Portion],E5794,Table15[If Material Anything Other than "Lead" in Column E,Was Material Ever Previously Lead?],G5794,Table15[Customer-Owned Portion],O5794),Table15[Unique ID],0),0)))</f>
        <v>Non-lead</v>
      </c>
      <c r="X5794"/>
    </row>
    <row r="5795" spans="2:24" ht="30" x14ac:dyDescent="0.25">
      <c r="B5795" s="145" t="s">
        <v>7237</v>
      </c>
      <c r="C5795" s="31" t="s">
        <v>14861</v>
      </c>
      <c r="D5795" s="31"/>
      <c r="E5795" s="43" t="s">
        <v>52</v>
      </c>
      <c r="F5795" s="42" t="s">
        <v>34</v>
      </c>
      <c r="G5795" s="83" t="s">
        <v>34</v>
      </c>
      <c r="H5795" s="168">
        <v>32843</v>
      </c>
      <c r="I5795" s="31"/>
      <c r="J5795" s="83" t="s">
        <v>188</v>
      </c>
      <c r="K5795" s="31" t="s">
        <v>34</v>
      </c>
      <c r="L5795" s="31"/>
      <c r="M5795" s="168"/>
      <c r="N5795" s="147"/>
      <c r="O5795" s="105" t="s">
        <v>52</v>
      </c>
      <c r="P5795" s="171">
        <v>32843</v>
      </c>
      <c r="Q5795" s="31"/>
      <c r="R5795" s="83" t="s">
        <v>188</v>
      </c>
      <c r="S5795" s="31" t="s">
        <v>34</v>
      </c>
      <c r="T5795" s="31"/>
      <c r="U5795" s="168"/>
      <c r="V5795" s="149"/>
      <c r="W5795" s="140" t="str" cm="1">
        <f t="array" ref="W5795">IF(SUM(LEN(B5795:V5795))=0,"",IF(OR(OR(ISBLANK(F5795),SUM(LEN(C5795),LEN(D5795))=0),AND(NOT(E5795="Unknown"),ISBLANK(J5795)),AND(NOT(O5795="Unknown"),ISBLANK(R5795))),"Missing Information", INDEX(Table15[Entire Service Line Classification], MATCH(SUMIFS(Table15[Unique ID],Table15[System-Owned Portion],E5795,Table15[If Material Anything Other than "Lead" in Column E,Was Material Ever Previously Lead?],G5795,Table15[Customer-Owned Portion],O5795),Table15[Unique ID],0),0)))</f>
        <v>Non-lead</v>
      </c>
      <c r="X5795"/>
    </row>
    <row r="5796" spans="2:24" ht="30" x14ac:dyDescent="0.25">
      <c r="B5796" s="145" t="s">
        <v>7244</v>
      </c>
      <c r="C5796" s="31" t="s">
        <v>14868</v>
      </c>
      <c r="D5796" s="31"/>
      <c r="E5796" s="43" t="s">
        <v>52</v>
      </c>
      <c r="F5796" s="42" t="s">
        <v>34</v>
      </c>
      <c r="G5796" s="83" t="s">
        <v>34</v>
      </c>
      <c r="H5796" s="168">
        <v>32843</v>
      </c>
      <c r="I5796" s="31"/>
      <c r="J5796" s="83" t="s">
        <v>188</v>
      </c>
      <c r="K5796" s="31" t="s">
        <v>34</v>
      </c>
      <c r="L5796" s="31"/>
      <c r="M5796" s="168"/>
      <c r="N5796" s="147"/>
      <c r="O5796" s="105" t="s">
        <v>52</v>
      </c>
      <c r="P5796" s="171">
        <v>32843</v>
      </c>
      <c r="Q5796" s="31"/>
      <c r="R5796" s="83" t="s">
        <v>188</v>
      </c>
      <c r="S5796" s="31" t="s">
        <v>34</v>
      </c>
      <c r="T5796" s="31"/>
      <c r="U5796" s="168"/>
      <c r="V5796" s="149"/>
      <c r="W5796" s="140" t="str" cm="1">
        <f t="array" ref="W5796">IF(SUM(LEN(B5796:V5796))=0,"",IF(OR(OR(ISBLANK(F5796),SUM(LEN(C5796),LEN(D5796))=0),AND(NOT(E5796="Unknown"),ISBLANK(J5796)),AND(NOT(O5796="Unknown"),ISBLANK(R5796))),"Missing Information", INDEX(Table15[Entire Service Line Classification], MATCH(SUMIFS(Table15[Unique ID],Table15[System-Owned Portion],E5796,Table15[If Material Anything Other than "Lead" in Column E,Was Material Ever Previously Lead?],G5796,Table15[Customer-Owned Portion],O5796),Table15[Unique ID],0),0)))</f>
        <v>Non-lead</v>
      </c>
      <c r="X5796"/>
    </row>
    <row r="5797" spans="2:24" ht="30" x14ac:dyDescent="0.25">
      <c r="B5797" s="145" t="s">
        <v>7261</v>
      </c>
      <c r="C5797" s="31" t="s">
        <v>14885</v>
      </c>
      <c r="D5797" s="31"/>
      <c r="E5797" s="43" t="s">
        <v>52</v>
      </c>
      <c r="F5797" s="42" t="s">
        <v>34</v>
      </c>
      <c r="G5797" s="83" t="s">
        <v>34</v>
      </c>
      <c r="H5797" s="168">
        <v>32843</v>
      </c>
      <c r="I5797" s="31"/>
      <c r="J5797" s="83" t="s">
        <v>188</v>
      </c>
      <c r="K5797" s="31" t="s">
        <v>34</v>
      </c>
      <c r="L5797" s="31"/>
      <c r="M5797" s="168"/>
      <c r="N5797" s="147"/>
      <c r="O5797" s="105" t="s">
        <v>52</v>
      </c>
      <c r="P5797" s="171">
        <v>32843</v>
      </c>
      <c r="Q5797" s="31"/>
      <c r="R5797" s="83" t="s">
        <v>188</v>
      </c>
      <c r="S5797" s="31" t="s">
        <v>34</v>
      </c>
      <c r="T5797" s="31"/>
      <c r="U5797" s="168"/>
      <c r="V5797" s="149"/>
      <c r="W5797" s="140" t="str" cm="1">
        <f t="array" ref="W5797">IF(SUM(LEN(B5797:V5797))=0,"",IF(OR(OR(ISBLANK(F5797),SUM(LEN(C5797),LEN(D5797))=0),AND(NOT(E5797="Unknown"),ISBLANK(J5797)),AND(NOT(O5797="Unknown"),ISBLANK(R5797))),"Missing Information", INDEX(Table15[Entire Service Line Classification], MATCH(SUMIFS(Table15[Unique ID],Table15[System-Owned Portion],E5797,Table15[If Material Anything Other than "Lead" in Column E,Was Material Ever Previously Lead?],G5797,Table15[Customer-Owned Portion],O5797),Table15[Unique ID],0),0)))</f>
        <v>Non-lead</v>
      </c>
      <c r="X5797"/>
    </row>
    <row r="5798" spans="2:24" ht="30" x14ac:dyDescent="0.25">
      <c r="B5798" s="145" t="s">
        <v>7262</v>
      </c>
      <c r="C5798" s="31" t="s">
        <v>14886</v>
      </c>
      <c r="D5798" s="31"/>
      <c r="E5798" s="43" t="s">
        <v>52</v>
      </c>
      <c r="F5798" s="42" t="s">
        <v>34</v>
      </c>
      <c r="G5798" s="83" t="s">
        <v>34</v>
      </c>
      <c r="H5798" s="168">
        <v>32843</v>
      </c>
      <c r="I5798" s="31"/>
      <c r="J5798" s="83" t="s">
        <v>188</v>
      </c>
      <c r="K5798" s="31" t="s">
        <v>34</v>
      </c>
      <c r="L5798" s="31"/>
      <c r="M5798" s="168"/>
      <c r="N5798" s="147"/>
      <c r="O5798" s="105" t="s">
        <v>52</v>
      </c>
      <c r="P5798" s="171">
        <v>32843</v>
      </c>
      <c r="Q5798" s="31"/>
      <c r="R5798" s="83" t="s">
        <v>188</v>
      </c>
      <c r="S5798" s="31" t="s">
        <v>34</v>
      </c>
      <c r="T5798" s="31"/>
      <c r="U5798" s="168"/>
      <c r="V5798" s="149"/>
      <c r="W5798" s="140" t="str" cm="1">
        <f t="array" ref="W5798">IF(SUM(LEN(B5798:V5798))=0,"",IF(OR(OR(ISBLANK(F5798),SUM(LEN(C5798),LEN(D5798))=0),AND(NOT(E5798="Unknown"),ISBLANK(J5798)),AND(NOT(O5798="Unknown"),ISBLANK(R5798))),"Missing Information", INDEX(Table15[Entire Service Line Classification], MATCH(SUMIFS(Table15[Unique ID],Table15[System-Owned Portion],E5798,Table15[If Material Anything Other than "Lead" in Column E,Was Material Ever Previously Lead?],G5798,Table15[Customer-Owned Portion],O5798),Table15[Unique ID],0),0)))</f>
        <v>Non-lead</v>
      </c>
      <c r="X5798"/>
    </row>
    <row r="5799" spans="2:24" ht="30" x14ac:dyDescent="0.25">
      <c r="B5799" s="145" t="s">
        <v>7286</v>
      </c>
      <c r="C5799" s="31" t="s">
        <v>14910</v>
      </c>
      <c r="D5799" s="31"/>
      <c r="E5799" s="43" t="s">
        <v>52</v>
      </c>
      <c r="F5799" s="42" t="s">
        <v>34</v>
      </c>
      <c r="G5799" s="83" t="s">
        <v>34</v>
      </c>
      <c r="H5799" s="168">
        <v>32843</v>
      </c>
      <c r="I5799" s="31"/>
      <c r="J5799" s="83" t="s">
        <v>188</v>
      </c>
      <c r="K5799" s="31" t="s">
        <v>34</v>
      </c>
      <c r="L5799" s="31"/>
      <c r="M5799" s="168"/>
      <c r="N5799" s="147"/>
      <c r="O5799" s="105" t="s">
        <v>52</v>
      </c>
      <c r="P5799" s="171">
        <v>32843</v>
      </c>
      <c r="Q5799" s="31"/>
      <c r="R5799" s="83" t="s">
        <v>188</v>
      </c>
      <c r="S5799" s="31" t="s">
        <v>34</v>
      </c>
      <c r="T5799" s="31"/>
      <c r="U5799" s="168"/>
      <c r="V5799" s="149"/>
      <c r="W5799" s="140" t="str" cm="1">
        <f t="array" ref="W5799">IF(SUM(LEN(B5799:V5799))=0,"",IF(OR(OR(ISBLANK(F5799),SUM(LEN(C5799),LEN(D5799))=0),AND(NOT(E5799="Unknown"),ISBLANK(J5799)),AND(NOT(O5799="Unknown"),ISBLANK(R5799))),"Missing Information", INDEX(Table15[Entire Service Line Classification], MATCH(SUMIFS(Table15[Unique ID],Table15[System-Owned Portion],E5799,Table15[If Material Anything Other than "Lead" in Column E,Was Material Ever Previously Lead?],G5799,Table15[Customer-Owned Portion],O5799),Table15[Unique ID],0),0)))</f>
        <v>Non-lead</v>
      </c>
      <c r="X5799"/>
    </row>
    <row r="5800" spans="2:24" ht="30" x14ac:dyDescent="0.25">
      <c r="B5800" s="145" t="s">
        <v>7296</v>
      </c>
      <c r="C5800" s="31" t="s">
        <v>14920</v>
      </c>
      <c r="D5800" s="31"/>
      <c r="E5800" s="43" t="s">
        <v>52</v>
      </c>
      <c r="F5800" s="42" t="s">
        <v>34</v>
      </c>
      <c r="G5800" s="83" t="s">
        <v>34</v>
      </c>
      <c r="H5800" s="168">
        <v>32843</v>
      </c>
      <c r="I5800" s="31"/>
      <c r="J5800" s="83" t="s">
        <v>188</v>
      </c>
      <c r="K5800" s="31" t="s">
        <v>34</v>
      </c>
      <c r="L5800" s="31"/>
      <c r="M5800" s="168"/>
      <c r="N5800" s="147"/>
      <c r="O5800" s="105" t="s">
        <v>52</v>
      </c>
      <c r="P5800" s="171">
        <v>32843</v>
      </c>
      <c r="Q5800" s="31"/>
      <c r="R5800" s="83" t="s">
        <v>188</v>
      </c>
      <c r="S5800" s="31" t="s">
        <v>34</v>
      </c>
      <c r="T5800" s="31"/>
      <c r="U5800" s="168"/>
      <c r="V5800" s="149"/>
      <c r="W5800" s="140" t="str" cm="1">
        <f t="array" ref="W5800">IF(SUM(LEN(B5800:V5800))=0,"",IF(OR(OR(ISBLANK(F5800),SUM(LEN(C5800),LEN(D5800))=0),AND(NOT(E5800="Unknown"),ISBLANK(J5800)),AND(NOT(O5800="Unknown"),ISBLANK(R5800))),"Missing Information", INDEX(Table15[Entire Service Line Classification], MATCH(SUMIFS(Table15[Unique ID],Table15[System-Owned Portion],E5800,Table15[If Material Anything Other than "Lead" in Column E,Was Material Ever Previously Lead?],G5800,Table15[Customer-Owned Portion],O5800),Table15[Unique ID],0),0)))</f>
        <v>Non-lead</v>
      </c>
      <c r="X5800"/>
    </row>
    <row r="5801" spans="2:24" ht="30" x14ac:dyDescent="0.25">
      <c r="B5801" s="145" t="s">
        <v>7298</v>
      </c>
      <c r="C5801" s="31" t="s">
        <v>14922</v>
      </c>
      <c r="D5801" s="31"/>
      <c r="E5801" s="43" t="s">
        <v>52</v>
      </c>
      <c r="F5801" s="42" t="s">
        <v>34</v>
      </c>
      <c r="G5801" s="83" t="s">
        <v>34</v>
      </c>
      <c r="H5801" s="168">
        <v>32843</v>
      </c>
      <c r="I5801" s="31"/>
      <c r="J5801" s="83" t="s">
        <v>188</v>
      </c>
      <c r="K5801" s="31" t="s">
        <v>34</v>
      </c>
      <c r="L5801" s="31"/>
      <c r="M5801" s="168"/>
      <c r="N5801" s="147"/>
      <c r="O5801" s="105" t="s">
        <v>52</v>
      </c>
      <c r="P5801" s="171">
        <v>32843</v>
      </c>
      <c r="Q5801" s="31"/>
      <c r="R5801" s="83" t="s">
        <v>188</v>
      </c>
      <c r="S5801" s="31" t="s">
        <v>34</v>
      </c>
      <c r="T5801" s="31"/>
      <c r="U5801" s="168"/>
      <c r="V5801" s="149"/>
      <c r="W5801" s="140" t="str" cm="1">
        <f t="array" ref="W5801">IF(SUM(LEN(B5801:V5801))=0,"",IF(OR(OR(ISBLANK(F5801),SUM(LEN(C5801),LEN(D5801))=0),AND(NOT(E5801="Unknown"),ISBLANK(J5801)),AND(NOT(O5801="Unknown"),ISBLANK(R5801))),"Missing Information", INDEX(Table15[Entire Service Line Classification], MATCH(SUMIFS(Table15[Unique ID],Table15[System-Owned Portion],E5801,Table15[If Material Anything Other than "Lead" in Column E,Was Material Ever Previously Lead?],G5801,Table15[Customer-Owned Portion],O5801),Table15[Unique ID],0),0)))</f>
        <v>Non-lead</v>
      </c>
      <c r="X5801"/>
    </row>
    <row r="5802" spans="2:24" ht="30" x14ac:dyDescent="0.25">
      <c r="B5802" s="145" t="s">
        <v>7309</v>
      </c>
      <c r="C5802" s="31" t="s">
        <v>14933</v>
      </c>
      <c r="D5802" s="31"/>
      <c r="E5802" s="43" t="s">
        <v>52</v>
      </c>
      <c r="F5802" s="42" t="s">
        <v>34</v>
      </c>
      <c r="G5802" s="83" t="s">
        <v>34</v>
      </c>
      <c r="H5802" s="168">
        <v>32843</v>
      </c>
      <c r="I5802" s="31"/>
      <c r="J5802" s="83" t="s">
        <v>188</v>
      </c>
      <c r="K5802" s="31" t="s">
        <v>34</v>
      </c>
      <c r="L5802" s="31"/>
      <c r="M5802" s="168"/>
      <c r="N5802" s="147"/>
      <c r="O5802" s="105" t="s">
        <v>52</v>
      </c>
      <c r="P5802" s="171">
        <v>32843</v>
      </c>
      <c r="Q5802" s="31"/>
      <c r="R5802" s="83" t="s">
        <v>188</v>
      </c>
      <c r="S5802" s="31" t="s">
        <v>34</v>
      </c>
      <c r="T5802" s="31"/>
      <c r="U5802" s="168"/>
      <c r="V5802" s="149"/>
      <c r="W5802" s="140" t="str" cm="1">
        <f t="array" ref="W5802">IF(SUM(LEN(B5802:V5802))=0,"",IF(OR(OR(ISBLANK(F5802),SUM(LEN(C5802),LEN(D5802))=0),AND(NOT(E5802="Unknown"),ISBLANK(J5802)),AND(NOT(O5802="Unknown"),ISBLANK(R5802))),"Missing Information", INDEX(Table15[Entire Service Line Classification], MATCH(SUMIFS(Table15[Unique ID],Table15[System-Owned Portion],E5802,Table15[If Material Anything Other than "Lead" in Column E,Was Material Ever Previously Lead?],G5802,Table15[Customer-Owned Portion],O5802),Table15[Unique ID],0),0)))</f>
        <v>Non-lead</v>
      </c>
      <c r="X5802"/>
    </row>
    <row r="5803" spans="2:24" ht="30" x14ac:dyDescent="0.25">
      <c r="B5803" s="145" t="s">
        <v>7319</v>
      </c>
      <c r="C5803" s="31" t="s">
        <v>14943</v>
      </c>
      <c r="D5803" s="31"/>
      <c r="E5803" s="43" t="s">
        <v>52</v>
      </c>
      <c r="F5803" s="42" t="s">
        <v>34</v>
      </c>
      <c r="G5803" s="83" t="s">
        <v>34</v>
      </c>
      <c r="H5803" s="168">
        <v>32843</v>
      </c>
      <c r="I5803" s="31"/>
      <c r="J5803" s="83" t="s">
        <v>188</v>
      </c>
      <c r="K5803" s="31" t="s">
        <v>34</v>
      </c>
      <c r="L5803" s="31"/>
      <c r="M5803" s="168"/>
      <c r="N5803" s="147"/>
      <c r="O5803" s="105" t="s">
        <v>52</v>
      </c>
      <c r="P5803" s="171">
        <v>32843</v>
      </c>
      <c r="Q5803" s="31"/>
      <c r="R5803" s="83" t="s">
        <v>188</v>
      </c>
      <c r="S5803" s="31" t="s">
        <v>34</v>
      </c>
      <c r="T5803" s="31"/>
      <c r="U5803" s="168"/>
      <c r="V5803" s="149"/>
      <c r="W5803" s="140" t="str" cm="1">
        <f t="array" ref="W5803">IF(SUM(LEN(B5803:V5803))=0,"",IF(OR(OR(ISBLANK(F5803),SUM(LEN(C5803),LEN(D5803))=0),AND(NOT(E5803="Unknown"),ISBLANK(J5803)),AND(NOT(O5803="Unknown"),ISBLANK(R5803))),"Missing Information", INDEX(Table15[Entire Service Line Classification], MATCH(SUMIFS(Table15[Unique ID],Table15[System-Owned Portion],E5803,Table15[If Material Anything Other than "Lead" in Column E,Was Material Ever Previously Lead?],G5803,Table15[Customer-Owned Portion],O5803),Table15[Unique ID],0),0)))</f>
        <v>Non-lead</v>
      </c>
      <c r="X5803"/>
    </row>
    <row r="5804" spans="2:24" ht="30" x14ac:dyDescent="0.25">
      <c r="B5804" s="145" t="s">
        <v>7320</v>
      </c>
      <c r="C5804" s="31" t="s">
        <v>14944</v>
      </c>
      <c r="D5804" s="31"/>
      <c r="E5804" s="43" t="s">
        <v>52</v>
      </c>
      <c r="F5804" s="42" t="s">
        <v>34</v>
      </c>
      <c r="G5804" s="83" t="s">
        <v>34</v>
      </c>
      <c r="H5804" s="168">
        <v>32843</v>
      </c>
      <c r="I5804" s="31"/>
      <c r="J5804" s="83" t="s">
        <v>188</v>
      </c>
      <c r="K5804" s="31" t="s">
        <v>34</v>
      </c>
      <c r="L5804" s="31"/>
      <c r="M5804" s="168"/>
      <c r="N5804" s="147"/>
      <c r="O5804" s="105" t="s">
        <v>52</v>
      </c>
      <c r="P5804" s="171">
        <v>32843</v>
      </c>
      <c r="Q5804" s="31"/>
      <c r="R5804" s="83" t="s">
        <v>188</v>
      </c>
      <c r="S5804" s="31" t="s">
        <v>34</v>
      </c>
      <c r="T5804" s="31"/>
      <c r="U5804" s="168"/>
      <c r="V5804" s="149"/>
      <c r="W5804" s="140" t="str" cm="1">
        <f t="array" ref="W5804">IF(SUM(LEN(B5804:V5804))=0,"",IF(OR(OR(ISBLANK(F5804),SUM(LEN(C5804),LEN(D5804))=0),AND(NOT(E5804="Unknown"),ISBLANK(J5804)),AND(NOT(O5804="Unknown"),ISBLANK(R5804))),"Missing Information", INDEX(Table15[Entire Service Line Classification], MATCH(SUMIFS(Table15[Unique ID],Table15[System-Owned Portion],E5804,Table15[If Material Anything Other than "Lead" in Column E,Was Material Ever Previously Lead?],G5804,Table15[Customer-Owned Portion],O5804),Table15[Unique ID],0),0)))</f>
        <v>Non-lead</v>
      </c>
      <c r="X5804"/>
    </row>
    <row r="5805" spans="2:24" ht="30" x14ac:dyDescent="0.25">
      <c r="B5805" s="145" t="s">
        <v>7364</v>
      </c>
      <c r="C5805" s="31" t="s">
        <v>14988</v>
      </c>
      <c r="D5805" s="31"/>
      <c r="E5805" s="43" t="s">
        <v>52</v>
      </c>
      <c r="F5805" s="42" t="s">
        <v>34</v>
      </c>
      <c r="G5805" s="83" t="s">
        <v>34</v>
      </c>
      <c r="H5805" s="168">
        <v>32840</v>
      </c>
      <c r="I5805" s="31"/>
      <c r="J5805" s="83" t="s">
        <v>188</v>
      </c>
      <c r="K5805" s="31" t="s">
        <v>34</v>
      </c>
      <c r="L5805" s="31"/>
      <c r="M5805" s="168"/>
      <c r="N5805" s="147"/>
      <c r="O5805" s="105" t="s">
        <v>52</v>
      </c>
      <c r="P5805" s="171">
        <v>32840</v>
      </c>
      <c r="Q5805" s="31"/>
      <c r="R5805" s="83" t="s">
        <v>188</v>
      </c>
      <c r="S5805" s="31" t="s">
        <v>34</v>
      </c>
      <c r="T5805" s="31"/>
      <c r="U5805" s="168"/>
      <c r="V5805" s="149"/>
      <c r="W5805" s="140" t="str" cm="1">
        <f t="array" ref="W5805">IF(SUM(LEN(B5805:V5805))=0,"",IF(OR(OR(ISBLANK(F5805),SUM(LEN(C5805),LEN(D5805))=0),AND(NOT(E5805="Unknown"),ISBLANK(J5805)),AND(NOT(O5805="Unknown"),ISBLANK(R5805))),"Missing Information", INDEX(Table15[Entire Service Line Classification], MATCH(SUMIFS(Table15[Unique ID],Table15[System-Owned Portion],E5805,Table15[If Material Anything Other than "Lead" in Column E,Was Material Ever Previously Lead?],G5805,Table15[Customer-Owned Portion],O5805),Table15[Unique ID],0),0)))</f>
        <v>Non-lead</v>
      </c>
      <c r="X5805"/>
    </row>
    <row r="5806" spans="2:24" ht="30" x14ac:dyDescent="0.25">
      <c r="B5806" s="145" t="s">
        <v>2945</v>
      </c>
      <c r="C5806" s="31" t="s">
        <v>10377</v>
      </c>
      <c r="D5806" s="31"/>
      <c r="E5806" s="43" t="s">
        <v>52</v>
      </c>
      <c r="F5806" s="42" t="s">
        <v>34</v>
      </c>
      <c r="G5806" s="83" t="s">
        <v>34</v>
      </c>
      <c r="H5806" s="168">
        <v>32832</v>
      </c>
      <c r="I5806" s="31"/>
      <c r="J5806" s="83" t="s">
        <v>188</v>
      </c>
      <c r="K5806" s="31" t="s">
        <v>34</v>
      </c>
      <c r="L5806" s="31"/>
      <c r="M5806" s="168"/>
      <c r="N5806" s="147"/>
      <c r="O5806" s="105" t="s">
        <v>52</v>
      </c>
      <c r="P5806" s="171">
        <v>32832</v>
      </c>
      <c r="Q5806" s="31"/>
      <c r="R5806" s="83" t="s">
        <v>188</v>
      </c>
      <c r="S5806" s="31" t="s">
        <v>34</v>
      </c>
      <c r="T5806" s="31"/>
      <c r="U5806" s="168"/>
      <c r="V5806" s="149"/>
      <c r="W5806" s="140" t="str" cm="1">
        <f t="array" ref="W5806">IF(SUM(LEN(B5806:V5806))=0,"",IF(OR(OR(ISBLANK(F5806),SUM(LEN(C5806),LEN(D5806))=0),AND(NOT(E5806="Unknown"),ISBLANK(J5806)),AND(NOT(O5806="Unknown"),ISBLANK(R5806))),"Missing Information", INDEX(Table15[Entire Service Line Classification], MATCH(SUMIFS(Table15[Unique ID],Table15[System-Owned Portion],E5806,Table15[If Material Anything Other than "Lead" in Column E,Was Material Ever Previously Lead?],G5806,Table15[Customer-Owned Portion],O5806),Table15[Unique ID],0),0)))</f>
        <v>Non-lead</v>
      </c>
      <c r="X5806"/>
    </row>
    <row r="5807" spans="2:24" ht="30" x14ac:dyDescent="0.25">
      <c r="B5807" s="145" t="s">
        <v>324</v>
      </c>
      <c r="C5807" s="31" t="s">
        <v>7739</v>
      </c>
      <c r="D5807" s="31"/>
      <c r="E5807" s="43" t="s">
        <v>52</v>
      </c>
      <c r="F5807" s="42" t="s">
        <v>34</v>
      </c>
      <c r="G5807" s="83" t="s">
        <v>34</v>
      </c>
      <c r="H5807" s="168">
        <v>32813</v>
      </c>
      <c r="I5807" s="31"/>
      <c r="J5807" s="83" t="s">
        <v>188</v>
      </c>
      <c r="K5807" s="31" t="s">
        <v>34</v>
      </c>
      <c r="L5807" s="31"/>
      <c r="M5807" s="168"/>
      <c r="N5807" s="147"/>
      <c r="O5807" s="105" t="s">
        <v>52</v>
      </c>
      <c r="P5807" s="171">
        <v>32813</v>
      </c>
      <c r="Q5807" s="31"/>
      <c r="R5807" s="83" t="s">
        <v>188</v>
      </c>
      <c r="S5807" s="31" t="s">
        <v>34</v>
      </c>
      <c r="T5807" s="31"/>
      <c r="U5807" s="168"/>
      <c r="V5807" s="149"/>
      <c r="W5807" s="140" t="str" cm="1">
        <f t="array" ref="W5807">IF(SUM(LEN(B5807:V5807))=0,"",IF(OR(OR(ISBLANK(F5807),SUM(LEN(C5807),LEN(D5807))=0),AND(NOT(E5807="Unknown"),ISBLANK(J5807)),AND(NOT(O5807="Unknown"),ISBLANK(R5807))),"Missing Information", INDEX(Table15[Entire Service Line Classification], MATCH(SUMIFS(Table15[Unique ID],Table15[System-Owned Portion],E5807,Table15[If Material Anything Other than "Lead" in Column E,Was Material Ever Previously Lead?],G5807,Table15[Customer-Owned Portion],O5807),Table15[Unique ID],0),0)))</f>
        <v>Non-lead</v>
      </c>
      <c r="X5807"/>
    </row>
    <row r="5808" spans="2:24" ht="30" x14ac:dyDescent="0.25">
      <c r="B5808" s="145" t="s">
        <v>1241</v>
      </c>
      <c r="C5808" s="31" t="s">
        <v>8654</v>
      </c>
      <c r="D5808" s="31"/>
      <c r="E5808" s="43" t="s">
        <v>52</v>
      </c>
      <c r="F5808" s="42" t="s">
        <v>34</v>
      </c>
      <c r="G5808" s="83" t="s">
        <v>34</v>
      </c>
      <c r="H5808" s="168">
        <v>32813</v>
      </c>
      <c r="I5808" s="31"/>
      <c r="J5808" s="83" t="s">
        <v>188</v>
      </c>
      <c r="K5808" s="31" t="s">
        <v>34</v>
      </c>
      <c r="L5808" s="31"/>
      <c r="M5808" s="168"/>
      <c r="N5808" s="147"/>
      <c r="O5808" s="105" t="s">
        <v>52</v>
      </c>
      <c r="P5808" s="171">
        <v>32813</v>
      </c>
      <c r="Q5808" s="31"/>
      <c r="R5808" s="83" t="s">
        <v>188</v>
      </c>
      <c r="S5808" s="31" t="s">
        <v>34</v>
      </c>
      <c r="T5808" s="31"/>
      <c r="U5808" s="168"/>
      <c r="V5808" s="149"/>
      <c r="W5808" s="140" t="str" cm="1">
        <f t="array" ref="W5808">IF(SUM(LEN(B5808:V5808))=0,"",IF(OR(OR(ISBLANK(F5808),SUM(LEN(C5808),LEN(D5808))=0),AND(NOT(E5808="Unknown"),ISBLANK(J5808)),AND(NOT(O5808="Unknown"),ISBLANK(R5808))),"Missing Information", INDEX(Table15[Entire Service Line Classification], MATCH(SUMIFS(Table15[Unique ID],Table15[System-Owned Portion],E5808,Table15[If Material Anything Other than "Lead" in Column E,Was Material Ever Previously Lead?],G5808,Table15[Customer-Owned Portion],O5808),Table15[Unique ID],0),0)))</f>
        <v>Non-lead</v>
      </c>
      <c r="X5808"/>
    </row>
    <row r="5809" spans="2:24" ht="30" x14ac:dyDescent="0.25">
      <c r="B5809" s="145" t="s">
        <v>1651</v>
      </c>
      <c r="C5809" s="31" t="s">
        <v>9070</v>
      </c>
      <c r="D5809" s="31"/>
      <c r="E5809" s="43" t="s">
        <v>52</v>
      </c>
      <c r="F5809" s="42" t="s">
        <v>34</v>
      </c>
      <c r="G5809" s="83" t="s">
        <v>34</v>
      </c>
      <c r="H5809" s="168">
        <v>32813</v>
      </c>
      <c r="I5809" s="31"/>
      <c r="J5809" s="83" t="s">
        <v>188</v>
      </c>
      <c r="K5809" s="31" t="s">
        <v>34</v>
      </c>
      <c r="L5809" s="31"/>
      <c r="M5809" s="168"/>
      <c r="N5809" s="147"/>
      <c r="O5809" s="105" t="s">
        <v>52</v>
      </c>
      <c r="P5809" s="171">
        <v>32813</v>
      </c>
      <c r="Q5809" s="31"/>
      <c r="R5809" s="83" t="s">
        <v>188</v>
      </c>
      <c r="S5809" s="31" t="s">
        <v>34</v>
      </c>
      <c r="T5809" s="31"/>
      <c r="U5809" s="168"/>
      <c r="V5809" s="149"/>
      <c r="W5809" s="140" t="str" cm="1">
        <f t="array" ref="W5809">IF(SUM(LEN(B5809:V5809))=0,"",IF(OR(OR(ISBLANK(F5809),SUM(LEN(C5809),LEN(D5809))=0),AND(NOT(E5809="Unknown"),ISBLANK(J5809)),AND(NOT(O5809="Unknown"),ISBLANK(R5809))),"Missing Information", INDEX(Table15[Entire Service Line Classification], MATCH(SUMIFS(Table15[Unique ID],Table15[System-Owned Portion],E5809,Table15[If Material Anything Other than "Lead" in Column E,Was Material Ever Previously Lead?],G5809,Table15[Customer-Owned Portion],O5809),Table15[Unique ID],0),0)))</f>
        <v>Non-lead</v>
      </c>
      <c r="X5809"/>
    </row>
    <row r="5810" spans="2:24" ht="30" x14ac:dyDescent="0.25">
      <c r="B5810" s="145" t="s">
        <v>1722</v>
      </c>
      <c r="C5810" s="31" t="s">
        <v>9146</v>
      </c>
      <c r="D5810" s="31"/>
      <c r="E5810" s="43" t="s">
        <v>52</v>
      </c>
      <c r="F5810" s="42" t="s">
        <v>34</v>
      </c>
      <c r="G5810" s="83" t="s">
        <v>34</v>
      </c>
      <c r="H5810" s="168">
        <v>32813</v>
      </c>
      <c r="I5810" s="31"/>
      <c r="J5810" s="83" t="s">
        <v>188</v>
      </c>
      <c r="K5810" s="31" t="s">
        <v>34</v>
      </c>
      <c r="L5810" s="31"/>
      <c r="M5810" s="168"/>
      <c r="N5810" s="147"/>
      <c r="O5810" s="105" t="s">
        <v>52</v>
      </c>
      <c r="P5810" s="171">
        <v>32813</v>
      </c>
      <c r="Q5810" s="31"/>
      <c r="R5810" s="83" t="s">
        <v>188</v>
      </c>
      <c r="S5810" s="31" t="s">
        <v>34</v>
      </c>
      <c r="T5810" s="31"/>
      <c r="U5810" s="168"/>
      <c r="V5810" s="149"/>
      <c r="W5810" s="140" t="str" cm="1">
        <f t="array" ref="W5810">IF(SUM(LEN(B5810:V5810))=0,"",IF(OR(OR(ISBLANK(F5810),SUM(LEN(C5810),LEN(D5810))=0),AND(NOT(E5810="Unknown"),ISBLANK(J5810)),AND(NOT(O5810="Unknown"),ISBLANK(R5810))),"Missing Information", INDEX(Table15[Entire Service Line Classification], MATCH(SUMIFS(Table15[Unique ID],Table15[System-Owned Portion],E5810,Table15[If Material Anything Other than "Lead" in Column E,Was Material Ever Previously Lead?],G5810,Table15[Customer-Owned Portion],O5810),Table15[Unique ID],0),0)))</f>
        <v>Non-lead</v>
      </c>
      <c r="X5810"/>
    </row>
    <row r="5811" spans="2:24" ht="30" x14ac:dyDescent="0.25">
      <c r="B5811" s="145" t="s">
        <v>1836</v>
      </c>
      <c r="C5811" s="31" t="s">
        <v>9260</v>
      </c>
      <c r="D5811" s="31"/>
      <c r="E5811" s="43" t="s">
        <v>52</v>
      </c>
      <c r="F5811" s="42" t="s">
        <v>34</v>
      </c>
      <c r="G5811" s="83" t="s">
        <v>34</v>
      </c>
      <c r="H5811" s="168">
        <v>32813</v>
      </c>
      <c r="I5811" s="31"/>
      <c r="J5811" s="83" t="s">
        <v>188</v>
      </c>
      <c r="K5811" s="31" t="s">
        <v>34</v>
      </c>
      <c r="L5811" s="31"/>
      <c r="M5811" s="168"/>
      <c r="N5811" s="147"/>
      <c r="O5811" s="105" t="s">
        <v>52</v>
      </c>
      <c r="P5811" s="171">
        <v>32813</v>
      </c>
      <c r="Q5811" s="31"/>
      <c r="R5811" s="83" t="s">
        <v>188</v>
      </c>
      <c r="S5811" s="31" t="s">
        <v>34</v>
      </c>
      <c r="T5811" s="31"/>
      <c r="U5811" s="168"/>
      <c r="V5811" s="149"/>
      <c r="W5811" s="140" t="str" cm="1">
        <f t="array" ref="W5811">IF(SUM(LEN(B5811:V5811))=0,"",IF(OR(OR(ISBLANK(F5811),SUM(LEN(C5811),LEN(D5811))=0),AND(NOT(E5811="Unknown"),ISBLANK(J5811)),AND(NOT(O5811="Unknown"),ISBLANK(R5811))),"Missing Information", INDEX(Table15[Entire Service Line Classification], MATCH(SUMIFS(Table15[Unique ID],Table15[System-Owned Portion],E5811,Table15[If Material Anything Other than "Lead" in Column E,Was Material Ever Previously Lead?],G5811,Table15[Customer-Owned Portion],O5811),Table15[Unique ID],0),0)))</f>
        <v>Non-lead</v>
      </c>
      <c r="X5811"/>
    </row>
    <row r="5812" spans="2:24" ht="30" x14ac:dyDescent="0.25">
      <c r="B5812" s="145" t="s">
        <v>5770</v>
      </c>
      <c r="C5812" s="31" t="s">
        <v>13368</v>
      </c>
      <c r="D5812" s="31"/>
      <c r="E5812" s="43" t="s">
        <v>52</v>
      </c>
      <c r="F5812" s="42" t="s">
        <v>34</v>
      </c>
      <c r="G5812" s="83" t="s">
        <v>34</v>
      </c>
      <c r="H5812" s="168">
        <v>32813</v>
      </c>
      <c r="I5812" s="31"/>
      <c r="J5812" s="83" t="s">
        <v>188</v>
      </c>
      <c r="K5812" s="31" t="s">
        <v>34</v>
      </c>
      <c r="L5812" s="31"/>
      <c r="M5812" s="168"/>
      <c r="N5812" s="147"/>
      <c r="O5812" s="105" t="s">
        <v>52</v>
      </c>
      <c r="P5812" s="171">
        <v>32813</v>
      </c>
      <c r="Q5812" s="31"/>
      <c r="R5812" s="83" t="s">
        <v>188</v>
      </c>
      <c r="S5812" s="31" t="s">
        <v>34</v>
      </c>
      <c r="T5812" s="31"/>
      <c r="U5812" s="168"/>
      <c r="V5812" s="149"/>
      <c r="W5812" s="140" t="str" cm="1">
        <f t="array" ref="W5812">IF(SUM(LEN(B5812:V5812))=0,"",IF(OR(OR(ISBLANK(F5812),SUM(LEN(C5812),LEN(D5812))=0),AND(NOT(E5812="Unknown"),ISBLANK(J5812)),AND(NOT(O5812="Unknown"),ISBLANK(R5812))),"Missing Information", INDEX(Table15[Entire Service Line Classification], MATCH(SUMIFS(Table15[Unique ID],Table15[System-Owned Portion],E5812,Table15[If Material Anything Other than "Lead" in Column E,Was Material Ever Previously Lead?],G5812,Table15[Customer-Owned Portion],O5812),Table15[Unique ID],0),0)))</f>
        <v>Non-lead</v>
      </c>
      <c r="X5812"/>
    </row>
    <row r="5813" spans="2:24" ht="30" x14ac:dyDescent="0.25">
      <c r="B5813" s="145" t="s">
        <v>6239</v>
      </c>
      <c r="C5813" s="31" t="s">
        <v>13843</v>
      </c>
      <c r="D5813" s="31"/>
      <c r="E5813" s="43" t="s">
        <v>52</v>
      </c>
      <c r="F5813" s="42" t="s">
        <v>34</v>
      </c>
      <c r="G5813" s="83" t="s">
        <v>34</v>
      </c>
      <c r="H5813" s="168">
        <v>32813</v>
      </c>
      <c r="I5813" s="31"/>
      <c r="J5813" s="83" t="s">
        <v>188</v>
      </c>
      <c r="K5813" s="31" t="s">
        <v>34</v>
      </c>
      <c r="L5813" s="31"/>
      <c r="M5813" s="168"/>
      <c r="N5813" s="147"/>
      <c r="O5813" s="105" t="s">
        <v>52</v>
      </c>
      <c r="P5813" s="171">
        <v>32813</v>
      </c>
      <c r="Q5813" s="31"/>
      <c r="R5813" s="83" t="s">
        <v>188</v>
      </c>
      <c r="S5813" s="31" t="s">
        <v>34</v>
      </c>
      <c r="T5813" s="31"/>
      <c r="U5813" s="168"/>
      <c r="V5813" s="149"/>
      <c r="W5813" s="140" t="str" cm="1">
        <f t="array" ref="W5813">IF(SUM(LEN(B5813:V5813))=0,"",IF(OR(OR(ISBLANK(F5813),SUM(LEN(C5813),LEN(D5813))=0),AND(NOT(E5813="Unknown"),ISBLANK(J5813)),AND(NOT(O5813="Unknown"),ISBLANK(R5813))),"Missing Information", INDEX(Table15[Entire Service Line Classification], MATCH(SUMIFS(Table15[Unique ID],Table15[System-Owned Portion],E5813,Table15[If Material Anything Other than "Lead" in Column E,Was Material Ever Previously Lead?],G5813,Table15[Customer-Owned Portion],O5813),Table15[Unique ID],0),0)))</f>
        <v>Non-lead</v>
      </c>
      <c r="X5813"/>
    </row>
    <row r="5814" spans="2:24" ht="30" x14ac:dyDescent="0.25">
      <c r="B5814" s="145" t="s">
        <v>6472</v>
      </c>
      <c r="C5814" s="31" t="s">
        <v>14076</v>
      </c>
      <c r="D5814" s="31"/>
      <c r="E5814" s="43" t="s">
        <v>52</v>
      </c>
      <c r="F5814" s="42" t="s">
        <v>34</v>
      </c>
      <c r="G5814" s="83" t="s">
        <v>34</v>
      </c>
      <c r="H5814" s="168">
        <v>32813</v>
      </c>
      <c r="I5814" s="31"/>
      <c r="J5814" s="83" t="s">
        <v>188</v>
      </c>
      <c r="K5814" s="31" t="s">
        <v>34</v>
      </c>
      <c r="L5814" s="31"/>
      <c r="M5814" s="168"/>
      <c r="N5814" s="147"/>
      <c r="O5814" s="105" t="s">
        <v>52</v>
      </c>
      <c r="P5814" s="171">
        <v>32813</v>
      </c>
      <c r="Q5814" s="31"/>
      <c r="R5814" s="83" t="s">
        <v>188</v>
      </c>
      <c r="S5814" s="31" t="s">
        <v>34</v>
      </c>
      <c r="T5814" s="31"/>
      <c r="U5814" s="168"/>
      <c r="V5814" s="149"/>
      <c r="W5814" s="140" t="str" cm="1">
        <f t="array" ref="W5814">IF(SUM(LEN(B5814:V5814))=0,"",IF(OR(OR(ISBLANK(F5814),SUM(LEN(C5814),LEN(D5814))=0),AND(NOT(E5814="Unknown"),ISBLANK(J5814)),AND(NOT(O5814="Unknown"),ISBLANK(R5814))),"Missing Information", INDEX(Table15[Entire Service Line Classification], MATCH(SUMIFS(Table15[Unique ID],Table15[System-Owned Portion],E5814,Table15[If Material Anything Other than "Lead" in Column E,Was Material Ever Previously Lead?],G5814,Table15[Customer-Owned Portion],O5814),Table15[Unique ID],0),0)))</f>
        <v>Non-lead</v>
      </c>
      <c r="X5814"/>
    </row>
    <row r="5815" spans="2:24" ht="30" x14ac:dyDescent="0.25">
      <c r="B5815" s="145" t="s">
        <v>2983</v>
      </c>
      <c r="C5815" s="31" t="s">
        <v>10415</v>
      </c>
      <c r="D5815" s="31"/>
      <c r="E5815" s="43" t="s">
        <v>52</v>
      </c>
      <c r="F5815" s="42" t="s">
        <v>34</v>
      </c>
      <c r="G5815" s="83" t="s">
        <v>34</v>
      </c>
      <c r="H5815" s="168">
        <v>32802</v>
      </c>
      <c r="I5815" s="31"/>
      <c r="J5815" s="83" t="s">
        <v>188</v>
      </c>
      <c r="K5815" s="31" t="s">
        <v>34</v>
      </c>
      <c r="L5815" s="31"/>
      <c r="M5815" s="168"/>
      <c r="N5815" s="147"/>
      <c r="O5815" s="105" t="s">
        <v>52</v>
      </c>
      <c r="P5815" s="171">
        <v>32802</v>
      </c>
      <c r="Q5815" s="31"/>
      <c r="R5815" s="83" t="s">
        <v>188</v>
      </c>
      <c r="S5815" s="31" t="s">
        <v>34</v>
      </c>
      <c r="T5815" s="31"/>
      <c r="U5815" s="168"/>
      <c r="V5815" s="149"/>
      <c r="W5815" s="140" t="str" cm="1">
        <f t="array" ref="W5815">IF(SUM(LEN(B5815:V5815))=0,"",IF(OR(OR(ISBLANK(F5815),SUM(LEN(C5815),LEN(D5815))=0),AND(NOT(E5815="Unknown"),ISBLANK(J5815)),AND(NOT(O5815="Unknown"),ISBLANK(R5815))),"Missing Information", INDEX(Table15[Entire Service Line Classification], MATCH(SUMIFS(Table15[Unique ID],Table15[System-Owned Portion],E5815,Table15[If Material Anything Other than "Lead" in Column E,Was Material Ever Previously Lead?],G5815,Table15[Customer-Owned Portion],O5815),Table15[Unique ID],0),0)))</f>
        <v>Non-lead</v>
      </c>
      <c r="X5815"/>
    </row>
    <row r="5816" spans="2:24" ht="30" x14ac:dyDescent="0.25">
      <c r="B5816" s="145" t="s">
        <v>2881</v>
      </c>
      <c r="C5816" s="31" t="s">
        <v>10313</v>
      </c>
      <c r="D5816" s="31"/>
      <c r="E5816" s="43" t="s">
        <v>52</v>
      </c>
      <c r="F5816" s="42" t="s">
        <v>34</v>
      </c>
      <c r="G5816" s="83" t="s">
        <v>34</v>
      </c>
      <c r="H5816" s="168">
        <v>32794</v>
      </c>
      <c r="I5816" s="31"/>
      <c r="J5816" s="83" t="s">
        <v>188</v>
      </c>
      <c r="K5816" s="31" t="s">
        <v>34</v>
      </c>
      <c r="L5816" s="31"/>
      <c r="M5816" s="168"/>
      <c r="N5816" s="147"/>
      <c r="O5816" s="105" t="s">
        <v>52</v>
      </c>
      <c r="P5816" s="171">
        <v>32794</v>
      </c>
      <c r="Q5816" s="31"/>
      <c r="R5816" s="83" t="s">
        <v>188</v>
      </c>
      <c r="S5816" s="31" t="s">
        <v>34</v>
      </c>
      <c r="T5816" s="31"/>
      <c r="U5816" s="168"/>
      <c r="V5816" s="149"/>
      <c r="W5816" s="140" t="str" cm="1">
        <f t="array" ref="W5816">IF(SUM(LEN(B5816:V5816))=0,"",IF(OR(OR(ISBLANK(F5816),SUM(LEN(C5816),LEN(D5816))=0),AND(NOT(E5816="Unknown"),ISBLANK(J5816)),AND(NOT(O5816="Unknown"),ISBLANK(R5816))),"Missing Information", INDEX(Table15[Entire Service Line Classification], MATCH(SUMIFS(Table15[Unique ID],Table15[System-Owned Portion],E5816,Table15[If Material Anything Other than "Lead" in Column E,Was Material Ever Previously Lead?],G5816,Table15[Customer-Owned Portion],O5816),Table15[Unique ID],0),0)))</f>
        <v>Non-lead</v>
      </c>
      <c r="X5816"/>
    </row>
    <row r="5817" spans="2:24" ht="30" x14ac:dyDescent="0.25">
      <c r="B5817" s="145" t="s">
        <v>6589</v>
      </c>
      <c r="C5817" s="31" t="s">
        <v>14192</v>
      </c>
      <c r="D5817" s="31"/>
      <c r="E5817" s="43" t="s">
        <v>52</v>
      </c>
      <c r="F5817" s="42" t="s">
        <v>34</v>
      </c>
      <c r="G5817" s="83" t="s">
        <v>34</v>
      </c>
      <c r="H5817" s="168">
        <v>32791</v>
      </c>
      <c r="I5817" s="31"/>
      <c r="J5817" s="83" t="s">
        <v>188</v>
      </c>
      <c r="K5817" s="31" t="s">
        <v>34</v>
      </c>
      <c r="L5817" s="31"/>
      <c r="M5817" s="168"/>
      <c r="N5817" s="147"/>
      <c r="O5817" s="105" t="s">
        <v>52</v>
      </c>
      <c r="P5817" s="171">
        <v>32791</v>
      </c>
      <c r="Q5817" s="31"/>
      <c r="R5817" s="83" t="s">
        <v>188</v>
      </c>
      <c r="S5817" s="31" t="s">
        <v>34</v>
      </c>
      <c r="T5817" s="31"/>
      <c r="U5817" s="168"/>
      <c r="V5817" s="149"/>
      <c r="W5817" s="140" t="str" cm="1">
        <f t="array" ref="W5817">IF(SUM(LEN(B5817:V5817))=0,"",IF(OR(OR(ISBLANK(F5817),SUM(LEN(C5817),LEN(D5817))=0),AND(NOT(E5817="Unknown"),ISBLANK(J5817)),AND(NOT(O5817="Unknown"),ISBLANK(R5817))),"Missing Information", INDEX(Table15[Entire Service Line Classification], MATCH(SUMIFS(Table15[Unique ID],Table15[System-Owned Portion],E5817,Table15[If Material Anything Other than "Lead" in Column E,Was Material Ever Previously Lead?],G5817,Table15[Customer-Owned Portion],O5817),Table15[Unique ID],0),0)))</f>
        <v>Non-lead</v>
      </c>
      <c r="X5817"/>
    </row>
    <row r="5818" spans="2:24" ht="30" x14ac:dyDescent="0.25">
      <c r="B5818" s="145" t="s">
        <v>495</v>
      </c>
      <c r="C5818" s="31" t="s">
        <v>7910</v>
      </c>
      <c r="D5818" s="31"/>
      <c r="E5818" s="43" t="s">
        <v>52</v>
      </c>
      <c r="F5818" s="42" t="s">
        <v>34</v>
      </c>
      <c r="G5818" s="83" t="s">
        <v>34</v>
      </c>
      <c r="H5818" s="168">
        <v>32782</v>
      </c>
      <c r="I5818" s="31"/>
      <c r="J5818" s="83" t="s">
        <v>188</v>
      </c>
      <c r="K5818" s="31" t="s">
        <v>34</v>
      </c>
      <c r="L5818" s="31"/>
      <c r="M5818" s="168"/>
      <c r="N5818" s="147"/>
      <c r="O5818" s="105" t="s">
        <v>52</v>
      </c>
      <c r="P5818" s="171">
        <v>32782</v>
      </c>
      <c r="Q5818" s="31"/>
      <c r="R5818" s="83" t="s">
        <v>188</v>
      </c>
      <c r="S5818" s="31" t="s">
        <v>34</v>
      </c>
      <c r="T5818" s="31"/>
      <c r="U5818" s="168"/>
      <c r="V5818" s="149"/>
      <c r="W5818" s="140" t="str" cm="1">
        <f t="array" ref="W5818">IF(SUM(LEN(B5818:V5818))=0,"",IF(OR(OR(ISBLANK(F5818),SUM(LEN(C5818),LEN(D5818))=0),AND(NOT(E5818="Unknown"),ISBLANK(J5818)),AND(NOT(O5818="Unknown"),ISBLANK(R5818))),"Missing Information", INDEX(Table15[Entire Service Line Classification], MATCH(SUMIFS(Table15[Unique ID],Table15[System-Owned Portion],E5818,Table15[If Material Anything Other than "Lead" in Column E,Was Material Ever Previously Lead?],G5818,Table15[Customer-Owned Portion],O5818),Table15[Unique ID],0),0)))</f>
        <v>Non-lead</v>
      </c>
      <c r="X5818"/>
    </row>
    <row r="5819" spans="2:24" ht="30" x14ac:dyDescent="0.25">
      <c r="B5819" s="145" t="s">
        <v>1498</v>
      </c>
      <c r="C5819" s="31" t="s">
        <v>8915</v>
      </c>
      <c r="D5819" s="31"/>
      <c r="E5819" s="43" t="s">
        <v>52</v>
      </c>
      <c r="F5819" s="42" t="s">
        <v>34</v>
      </c>
      <c r="G5819" s="83" t="s">
        <v>34</v>
      </c>
      <c r="H5819" s="168">
        <v>32782</v>
      </c>
      <c r="I5819" s="31"/>
      <c r="J5819" s="83" t="s">
        <v>188</v>
      </c>
      <c r="K5819" s="31" t="s">
        <v>34</v>
      </c>
      <c r="L5819" s="31"/>
      <c r="M5819" s="168"/>
      <c r="N5819" s="147"/>
      <c r="O5819" s="105" t="s">
        <v>52</v>
      </c>
      <c r="P5819" s="171">
        <v>32782</v>
      </c>
      <c r="Q5819" s="31"/>
      <c r="R5819" s="83" t="s">
        <v>188</v>
      </c>
      <c r="S5819" s="31" t="s">
        <v>34</v>
      </c>
      <c r="T5819" s="31"/>
      <c r="U5819" s="168"/>
      <c r="V5819" s="149"/>
      <c r="W5819" s="140" t="str" cm="1">
        <f t="array" ref="W5819">IF(SUM(LEN(B5819:V5819))=0,"",IF(OR(OR(ISBLANK(F5819),SUM(LEN(C5819),LEN(D5819))=0),AND(NOT(E5819="Unknown"),ISBLANK(J5819)),AND(NOT(O5819="Unknown"),ISBLANK(R5819))),"Missing Information", INDEX(Table15[Entire Service Line Classification], MATCH(SUMIFS(Table15[Unique ID],Table15[System-Owned Portion],E5819,Table15[If Material Anything Other than "Lead" in Column E,Was Material Ever Previously Lead?],G5819,Table15[Customer-Owned Portion],O5819),Table15[Unique ID],0),0)))</f>
        <v>Non-lead</v>
      </c>
      <c r="X5819"/>
    </row>
    <row r="5820" spans="2:24" ht="30" x14ac:dyDescent="0.25">
      <c r="B5820" s="145" t="s">
        <v>2696</v>
      </c>
      <c r="C5820" s="31" t="s">
        <v>10127</v>
      </c>
      <c r="D5820" s="31"/>
      <c r="E5820" s="43" t="s">
        <v>52</v>
      </c>
      <c r="F5820" s="42" t="s">
        <v>34</v>
      </c>
      <c r="G5820" s="83" t="s">
        <v>34</v>
      </c>
      <c r="H5820" s="168">
        <v>32782</v>
      </c>
      <c r="I5820" s="31"/>
      <c r="J5820" s="83" t="s">
        <v>188</v>
      </c>
      <c r="K5820" s="31" t="s">
        <v>34</v>
      </c>
      <c r="L5820" s="31"/>
      <c r="M5820" s="168"/>
      <c r="N5820" s="147"/>
      <c r="O5820" s="105" t="s">
        <v>52</v>
      </c>
      <c r="P5820" s="171">
        <v>32782</v>
      </c>
      <c r="Q5820" s="31"/>
      <c r="R5820" s="83" t="s">
        <v>188</v>
      </c>
      <c r="S5820" s="31" t="s">
        <v>34</v>
      </c>
      <c r="T5820" s="31"/>
      <c r="U5820" s="168"/>
      <c r="V5820" s="149"/>
      <c r="W5820" s="140" t="str" cm="1">
        <f t="array" ref="W5820">IF(SUM(LEN(B5820:V5820))=0,"",IF(OR(OR(ISBLANK(F5820),SUM(LEN(C5820),LEN(D5820))=0),AND(NOT(E5820="Unknown"),ISBLANK(J5820)),AND(NOT(O5820="Unknown"),ISBLANK(R5820))),"Missing Information", INDEX(Table15[Entire Service Line Classification], MATCH(SUMIFS(Table15[Unique ID],Table15[System-Owned Portion],E5820,Table15[If Material Anything Other than "Lead" in Column E,Was Material Ever Previously Lead?],G5820,Table15[Customer-Owned Portion],O5820),Table15[Unique ID],0),0)))</f>
        <v>Non-lead</v>
      </c>
      <c r="X5820"/>
    </row>
    <row r="5821" spans="2:24" ht="30" x14ac:dyDescent="0.25">
      <c r="B5821" s="145" t="s">
        <v>2702</v>
      </c>
      <c r="C5821" s="31" t="s">
        <v>10133</v>
      </c>
      <c r="D5821" s="31"/>
      <c r="E5821" s="43" t="s">
        <v>52</v>
      </c>
      <c r="F5821" s="42" t="s">
        <v>34</v>
      </c>
      <c r="G5821" s="83" t="s">
        <v>34</v>
      </c>
      <c r="H5821" s="168">
        <v>32782</v>
      </c>
      <c r="I5821" s="31"/>
      <c r="J5821" s="83" t="s">
        <v>188</v>
      </c>
      <c r="K5821" s="31" t="s">
        <v>34</v>
      </c>
      <c r="L5821" s="31"/>
      <c r="M5821" s="168"/>
      <c r="N5821" s="147"/>
      <c r="O5821" s="105" t="s">
        <v>52</v>
      </c>
      <c r="P5821" s="171">
        <v>32782</v>
      </c>
      <c r="Q5821" s="31"/>
      <c r="R5821" s="83" t="s">
        <v>188</v>
      </c>
      <c r="S5821" s="31" t="s">
        <v>34</v>
      </c>
      <c r="T5821" s="31"/>
      <c r="U5821" s="168"/>
      <c r="V5821" s="149"/>
      <c r="W5821" s="140" t="str" cm="1">
        <f t="array" ref="W5821">IF(SUM(LEN(B5821:V5821))=0,"",IF(OR(OR(ISBLANK(F5821),SUM(LEN(C5821),LEN(D5821))=0),AND(NOT(E5821="Unknown"),ISBLANK(J5821)),AND(NOT(O5821="Unknown"),ISBLANK(R5821))),"Missing Information", INDEX(Table15[Entire Service Line Classification], MATCH(SUMIFS(Table15[Unique ID],Table15[System-Owned Portion],E5821,Table15[If Material Anything Other than "Lead" in Column E,Was Material Ever Previously Lead?],G5821,Table15[Customer-Owned Portion],O5821),Table15[Unique ID],0),0)))</f>
        <v>Non-lead</v>
      </c>
      <c r="X5821"/>
    </row>
    <row r="5822" spans="2:24" ht="30" x14ac:dyDescent="0.25">
      <c r="B5822" s="145" t="s">
        <v>4203</v>
      </c>
      <c r="C5822" s="31" t="s">
        <v>11794</v>
      </c>
      <c r="D5822" s="31"/>
      <c r="E5822" s="43" t="s">
        <v>52</v>
      </c>
      <c r="F5822" s="42" t="s">
        <v>34</v>
      </c>
      <c r="G5822" s="83" t="s">
        <v>34</v>
      </c>
      <c r="H5822" s="168">
        <v>32782</v>
      </c>
      <c r="I5822" s="31"/>
      <c r="J5822" s="83" t="s">
        <v>188</v>
      </c>
      <c r="K5822" s="31" t="s">
        <v>34</v>
      </c>
      <c r="L5822" s="31"/>
      <c r="M5822" s="168"/>
      <c r="N5822" s="147"/>
      <c r="O5822" s="105" t="s">
        <v>52</v>
      </c>
      <c r="P5822" s="171">
        <v>32782</v>
      </c>
      <c r="Q5822" s="31"/>
      <c r="R5822" s="83" t="s">
        <v>188</v>
      </c>
      <c r="S5822" s="31" t="s">
        <v>34</v>
      </c>
      <c r="T5822" s="31"/>
      <c r="U5822" s="168"/>
      <c r="V5822" s="149"/>
      <c r="W5822" s="140" t="str" cm="1">
        <f t="array" ref="W5822">IF(SUM(LEN(B5822:V5822))=0,"",IF(OR(OR(ISBLANK(F5822),SUM(LEN(C5822),LEN(D5822))=0),AND(NOT(E5822="Unknown"),ISBLANK(J5822)),AND(NOT(O5822="Unknown"),ISBLANK(R5822))),"Missing Information", INDEX(Table15[Entire Service Line Classification], MATCH(SUMIFS(Table15[Unique ID],Table15[System-Owned Portion],E5822,Table15[If Material Anything Other than "Lead" in Column E,Was Material Ever Previously Lead?],G5822,Table15[Customer-Owned Portion],O5822),Table15[Unique ID],0),0)))</f>
        <v>Non-lead</v>
      </c>
      <c r="X5822"/>
    </row>
    <row r="5823" spans="2:24" ht="30" x14ac:dyDescent="0.25">
      <c r="B5823" s="145" t="s">
        <v>6365</v>
      </c>
      <c r="C5823" s="31" t="s">
        <v>13969</v>
      </c>
      <c r="D5823" s="31"/>
      <c r="E5823" s="43" t="s">
        <v>52</v>
      </c>
      <c r="F5823" s="42" t="s">
        <v>34</v>
      </c>
      <c r="G5823" s="83" t="s">
        <v>34</v>
      </c>
      <c r="H5823" s="168">
        <v>32782</v>
      </c>
      <c r="I5823" s="31"/>
      <c r="J5823" s="83" t="s">
        <v>188</v>
      </c>
      <c r="K5823" s="31" t="s">
        <v>34</v>
      </c>
      <c r="L5823" s="31"/>
      <c r="M5823" s="168"/>
      <c r="N5823" s="147"/>
      <c r="O5823" s="105" t="s">
        <v>52</v>
      </c>
      <c r="P5823" s="171">
        <v>32782</v>
      </c>
      <c r="Q5823" s="31"/>
      <c r="R5823" s="83" t="s">
        <v>188</v>
      </c>
      <c r="S5823" s="31" t="s">
        <v>34</v>
      </c>
      <c r="T5823" s="31"/>
      <c r="U5823" s="168"/>
      <c r="V5823" s="149"/>
      <c r="W5823" s="140" t="str" cm="1">
        <f t="array" ref="W5823">IF(SUM(LEN(B5823:V5823))=0,"",IF(OR(OR(ISBLANK(F5823),SUM(LEN(C5823),LEN(D5823))=0),AND(NOT(E5823="Unknown"),ISBLANK(J5823)),AND(NOT(O5823="Unknown"),ISBLANK(R5823))),"Missing Information", INDEX(Table15[Entire Service Line Classification], MATCH(SUMIFS(Table15[Unique ID],Table15[System-Owned Portion],E5823,Table15[If Material Anything Other than "Lead" in Column E,Was Material Ever Previously Lead?],G5823,Table15[Customer-Owned Portion],O5823),Table15[Unique ID],0),0)))</f>
        <v>Non-lead</v>
      </c>
      <c r="X5823"/>
    </row>
    <row r="5824" spans="2:24" ht="30" x14ac:dyDescent="0.25">
      <c r="B5824" s="145" t="s">
        <v>1363</v>
      </c>
      <c r="C5824" s="31" t="s">
        <v>8776</v>
      </c>
      <c r="D5824" s="31"/>
      <c r="E5824" s="43" t="s">
        <v>52</v>
      </c>
      <c r="F5824" s="42" t="s">
        <v>34</v>
      </c>
      <c r="G5824" s="83" t="s">
        <v>34</v>
      </c>
      <c r="H5824" s="168">
        <v>32780</v>
      </c>
      <c r="I5824" s="31"/>
      <c r="J5824" s="83" t="s">
        <v>188</v>
      </c>
      <c r="K5824" s="31" t="s">
        <v>34</v>
      </c>
      <c r="L5824" s="31"/>
      <c r="M5824" s="168"/>
      <c r="N5824" s="147"/>
      <c r="O5824" s="105" t="s">
        <v>52</v>
      </c>
      <c r="P5824" s="171">
        <v>32780</v>
      </c>
      <c r="Q5824" s="31"/>
      <c r="R5824" s="83" t="s">
        <v>188</v>
      </c>
      <c r="S5824" s="31" t="s">
        <v>34</v>
      </c>
      <c r="T5824" s="31"/>
      <c r="U5824" s="168"/>
      <c r="V5824" s="149"/>
      <c r="W5824" s="140" t="str" cm="1">
        <f t="array" ref="W5824">IF(SUM(LEN(B5824:V5824))=0,"",IF(OR(OR(ISBLANK(F5824),SUM(LEN(C5824),LEN(D5824))=0),AND(NOT(E5824="Unknown"),ISBLANK(J5824)),AND(NOT(O5824="Unknown"),ISBLANK(R5824))),"Missing Information", INDEX(Table15[Entire Service Line Classification], MATCH(SUMIFS(Table15[Unique ID],Table15[System-Owned Portion],E5824,Table15[If Material Anything Other than "Lead" in Column E,Was Material Ever Previously Lead?],G5824,Table15[Customer-Owned Portion],O5824),Table15[Unique ID],0),0)))</f>
        <v>Non-lead</v>
      </c>
      <c r="X5824"/>
    </row>
    <row r="5825" spans="2:24" ht="30" x14ac:dyDescent="0.25">
      <c r="B5825" s="145" t="s">
        <v>7310</v>
      </c>
      <c r="C5825" s="31" t="s">
        <v>14934</v>
      </c>
      <c r="D5825" s="31"/>
      <c r="E5825" s="43" t="s">
        <v>52</v>
      </c>
      <c r="F5825" s="42" t="s">
        <v>34</v>
      </c>
      <c r="G5825" s="83" t="s">
        <v>34</v>
      </c>
      <c r="H5825" s="168">
        <v>32780</v>
      </c>
      <c r="I5825" s="31"/>
      <c r="J5825" s="83" t="s">
        <v>188</v>
      </c>
      <c r="K5825" s="31" t="s">
        <v>34</v>
      </c>
      <c r="L5825" s="31"/>
      <c r="M5825" s="168"/>
      <c r="N5825" s="147"/>
      <c r="O5825" s="105" t="s">
        <v>52</v>
      </c>
      <c r="P5825" s="171">
        <v>32780</v>
      </c>
      <c r="Q5825" s="31"/>
      <c r="R5825" s="83" t="s">
        <v>188</v>
      </c>
      <c r="S5825" s="31" t="s">
        <v>34</v>
      </c>
      <c r="T5825" s="31"/>
      <c r="U5825" s="168"/>
      <c r="V5825" s="149"/>
      <c r="W5825" s="140" t="str" cm="1">
        <f t="array" ref="W5825">IF(SUM(LEN(B5825:V5825))=0,"",IF(OR(OR(ISBLANK(F5825),SUM(LEN(C5825),LEN(D5825))=0),AND(NOT(E5825="Unknown"),ISBLANK(J5825)),AND(NOT(O5825="Unknown"),ISBLANK(R5825))),"Missing Information", INDEX(Table15[Entire Service Line Classification], MATCH(SUMIFS(Table15[Unique ID],Table15[System-Owned Portion],E5825,Table15[If Material Anything Other than "Lead" in Column E,Was Material Ever Previously Lead?],G5825,Table15[Customer-Owned Portion],O5825),Table15[Unique ID],0),0)))</f>
        <v>Non-lead</v>
      </c>
      <c r="X5825"/>
    </row>
    <row r="5826" spans="2:24" ht="30" x14ac:dyDescent="0.25">
      <c r="B5826" s="145" t="s">
        <v>4423</v>
      </c>
      <c r="C5826" s="31" t="s">
        <v>12016</v>
      </c>
      <c r="D5826" s="31"/>
      <c r="E5826" s="43" t="s">
        <v>52</v>
      </c>
      <c r="F5826" s="42" t="s">
        <v>34</v>
      </c>
      <c r="G5826" s="83" t="s">
        <v>34</v>
      </c>
      <c r="H5826" s="168">
        <v>32752</v>
      </c>
      <c r="I5826" s="31"/>
      <c r="J5826" s="83" t="s">
        <v>188</v>
      </c>
      <c r="K5826" s="31" t="s">
        <v>34</v>
      </c>
      <c r="L5826" s="31"/>
      <c r="M5826" s="168"/>
      <c r="N5826" s="147"/>
      <c r="O5826" s="105" t="s">
        <v>52</v>
      </c>
      <c r="P5826" s="171">
        <v>32752</v>
      </c>
      <c r="Q5826" s="31"/>
      <c r="R5826" s="83" t="s">
        <v>188</v>
      </c>
      <c r="S5826" s="31" t="s">
        <v>34</v>
      </c>
      <c r="T5826" s="31"/>
      <c r="U5826" s="168"/>
      <c r="V5826" s="149"/>
      <c r="W5826" s="140" t="str" cm="1">
        <f t="array" ref="W5826">IF(SUM(LEN(B5826:V5826))=0,"",IF(OR(OR(ISBLANK(F5826),SUM(LEN(C5826),LEN(D5826))=0),AND(NOT(E5826="Unknown"),ISBLANK(J5826)),AND(NOT(O5826="Unknown"),ISBLANK(R5826))),"Missing Information", INDEX(Table15[Entire Service Line Classification], MATCH(SUMIFS(Table15[Unique ID],Table15[System-Owned Portion],E5826,Table15[If Material Anything Other than "Lead" in Column E,Was Material Ever Previously Lead?],G5826,Table15[Customer-Owned Portion],O5826),Table15[Unique ID],0),0)))</f>
        <v>Non-lead</v>
      </c>
      <c r="X5826"/>
    </row>
    <row r="5827" spans="2:24" ht="30" x14ac:dyDescent="0.25">
      <c r="B5827" s="145" t="s">
        <v>5199</v>
      </c>
      <c r="C5827" s="31" t="s">
        <v>12796</v>
      </c>
      <c r="D5827" s="31"/>
      <c r="E5827" s="43" t="s">
        <v>52</v>
      </c>
      <c r="F5827" s="42" t="s">
        <v>34</v>
      </c>
      <c r="G5827" s="83" t="s">
        <v>34</v>
      </c>
      <c r="H5827" s="168">
        <v>32752</v>
      </c>
      <c r="I5827" s="31"/>
      <c r="J5827" s="83" t="s">
        <v>188</v>
      </c>
      <c r="K5827" s="31" t="s">
        <v>34</v>
      </c>
      <c r="L5827" s="31"/>
      <c r="M5827" s="168"/>
      <c r="N5827" s="147"/>
      <c r="O5827" s="105" t="s">
        <v>52</v>
      </c>
      <c r="P5827" s="171">
        <v>32752</v>
      </c>
      <c r="Q5827" s="31"/>
      <c r="R5827" s="83" t="s">
        <v>188</v>
      </c>
      <c r="S5827" s="31" t="s">
        <v>34</v>
      </c>
      <c r="T5827" s="31"/>
      <c r="U5827" s="168"/>
      <c r="V5827" s="149"/>
      <c r="W5827" s="140" t="str" cm="1">
        <f t="array" ref="W5827">IF(SUM(LEN(B5827:V5827))=0,"",IF(OR(OR(ISBLANK(F5827),SUM(LEN(C5827),LEN(D5827))=0),AND(NOT(E5827="Unknown"),ISBLANK(J5827)),AND(NOT(O5827="Unknown"),ISBLANK(R5827))),"Missing Information", INDEX(Table15[Entire Service Line Classification], MATCH(SUMIFS(Table15[Unique ID],Table15[System-Owned Portion],E5827,Table15[If Material Anything Other than "Lead" in Column E,Was Material Ever Previously Lead?],G5827,Table15[Customer-Owned Portion],O5827),Table15[Unique ID],0),0)))</f>
        <v>Non-lead</v>
      </c>
      <c r="X5827"/>
    </row>
    <row r="5828" spans="2:24" ht="30" x14ac:dyDescent="0.25">
      <c r="B5828" s="145" t="s">
        <v>5225</v>
      </c>
      <c r="C5828" s="31" t="s">
        <v>12822</v>
      </c>
      <c r="D5828" s="31"/>
      <c r="E5828" s="43" t="s">
        <v>52</v>
      </c>
      <c r="F5828" s="42" t="s">
        <v>34</v>
      </c>
      <c r="G5828" s="83" t="s">
        <v>34</v>
      </c>
      <c r="H5828" s="168">
        <v>32752</v>
      </c>
      <c r="I5828" s="31"/>
      <c r="J5828" s="83" t="s">
        <v>188</v>
      </c>
      <c r="K5828" s="31" t="s">
        <v>34</v>
      </c>
      <c r="L5828" s="31"/>
      <c r="M5828" s="168"/>
      <c r="N5828" s="147"/>
      <c r="O5828" s="105" t="s">
        <v>52</v>
      </c>
      <c r="P5828" s="171">
        <v>32752</v>
      </c>
      <c r="Q5828" s="31"/>
      <c r="R5828" s="83" t="s">
        <v>188</v>
      </c>
      <c r="S5828" s="31" t="s">
        <v>34</v>
      </c>
      <c r="T5828" s="31"/>
      <c r="U5828" s="168"/>
      <c r="V5828" s="149"/>
      <c r="W5828" s="140" t="str" cm="1">
        <f t="array" ref="W5828">IF(SUM(LEN(B5828:V5828))=0,"",IF(OR(OR(ISBLANK(F5828),SUM(LEN(C5828),LEN(D5828))=0),AND(NOT(E5828="Unknown"),ISBLANK(J5828)),AND(NOT(O5828="Unknown"),ISBLANK(R5828))),"Missing Information", INDEX(Table15[Entire Service Line Classification], MATCH(SUMIFS(Table15[Unique ID],Table15[System-Owned Portion],E5828,Table15[If Material Anything Other than "Lead" in Column E,Was Material Ever Previously Lead?],G5828,Table15[Customer-Owned Portion],O5828),Table15[Unique ID],0),0)))</f>
        <v>Non-lead</v>
      </c>
      <c r="X5828"/>
    </row>
    <row r="5829" spans="2:24" ht="30" x14ac:dyDescent="0.25">
      <c r="B5829" s="145" t="s">
        <v>5252</v>
      </c>
      <c r="C5829" s="31" t="s">
        <v>12849</v>
      </c>
      <c r="D5829" s="31"/>
      <c r="E5829" s="43" t="s">
        <v>52</v>
      </c>
      <c r="F5829" s="42" t="s">
        <v>34</v>
      </c>
      <c r="G5829" s="83" t="s">
        <v>34</v>
      </c>
      <c r="H5829" s="168">
        <v>32752</v>
      </c>
      <c r="I5829" s="31"/>
      <c r="J5829" s="83" t="s">
        <v>188</v>
      </c>
      <c r="K5829" s="31" t="s">
        <v>34</v>
      </c>
      <c r="L5829" s="31"/>
      <c r="M5829" s="168"/>
      <c r="N5829" s="147"/>
      <c r="O5829" s="105" t="s">
        <v>52</v>
      </c>
      <c r="P5829" s="171">
        <v>32752</v>
      </c>
      <c r="Q5829" s="31"/>
      <c r="R5829" s="83" t="s">
        <v>188</v>
      </c>
      <c r="S5829" s="31" t="s">
        <v>34</v>
      </c>
      <c r="T5829" s="31"/>
      <c r="U5829" s="168"/>
      <c r="V5829" s="149"/>
      <c r="W5829" s="140" t="str" cm="1">
        <f t="array" ref="W5829">IF(SUM(LEN(B5829:V5829))=0,"",IF(OR(OR(ISBLANK(F5829),SUM(LEN(C5829),LEN(D5829))=0),AND(NOT(E5829="Unknown"),ISBLANK(J5829)),AND(NOT(O5829="Unknown"),ISBLANK(R5829))),"Missing Information", INDEX(Table15[Entire Service Line Classification], MATCH(SUMIFS(Table15[Unique ID],Table15[System-Owned Portion],E5829,Table15[If Material Anything Other than "Lead" in Column E,Was Material Ever Previously Lead?],G5829,Table15[Customer-Owned Portion],O5829),Table15[Unique ID],0),0)))</f>
        <v>Non-lead</v>
      </c>
      <c r="X5829"/>
    </row>
    <row r="5830" spans="2:24" ht="30" x14ac:dyDescent="0.25">
      <c r="B5830" s="145" t="s">
        <v>5269</v>
      </c>
      <c r="C5830" s="31" t="s">
        <v>12866</v>
      </c>
      <c r="D5830" s="31"/>
      <c r="E5830" s="43" t="s">
        <v>52</v>
      </c>
      <c r="F5830" s="42" t="s">
        <v>34</v>
      </c>
      <c r="G5830" s="83" t="s">
        <v>34</v>
      </c>
      <c r="H5830" s="168">
        <v>32752</v>
      </c>
      <c r="I5830" s="31"/>
      <c r="J5830" s="83" t="s">
        <v>188</v>
      </c>
      <c r="K5830" s="31" t="s">
        <v>34</v>
      </c>
      <c r="L5830" s="31"/>
      <c r="M5830" s="168"/>
      <c r="N5830" s="147"/>
      <c r="O5830" s="105" t="s">
        <v>52</v>
      </c>
      <c r="P5830" s="171">
        <v>32752</v>
      </c>
      <c r="Q5830" s="31"/>
      <c r="R5830" s="83" t="s">
        <v>188</v>
      </c>
      <c r="S5830" s="31" t="s">
        <v>34</v>
      </c>
      <c r="T5830" s="31"/>
      <c r="U5830" s="168"/>
      <c r="V5830" s="149"/>
      <c r="W5830" s="140" t="str" cm="1">
        <f t="array" ref="W5830">IF(SUM(LEN(B5830:V5830))=0,"",IF(OR(OR(ISBLANK(F5830),SUM(LEN(C5830),LEN(D5830))=0),AND(NOT(E5830="Unknown"),ISBLANK(J5830)),AND(NOT(O5830="Unknown"),ISBLANK(R5830))),"Missing Information", INDEX(Table15[Entire Service Line Classification], MATCH(SUMIFS(Table15[Unique ID],Table15[System-Owned Portion],E5830,Table15[If Material Anything Other than "Lead" in Column E,Was Material Ever Previously Lead?],G5830,Table15[Customer-Owned Portion],O5830),Table15[Unique ID],0),0)))</f>
        <v>Non-lead</v>
      </c>
      <c r="X5830"/>
    </row>
    <row r="5831" spans="2:24" ht="30" x14ac:dyDescent="0.25">
      <c r="B5831" s="145" t="s">
        <v>7354</v>
      </c>
      <c r="C5831" s="31" t="s">
        <v>14978</v>
      </c>
      <c r="D5831" s="31"/>
      <c r="E5831" s="43" t="s">
        <v>52</v>
      </c>
      <c r="F5831" s="42" t="s">
        <v>34</v>
      </c>
      <c r="G5831" s="83" t="s">
        <v>34</v>
      </c>
      <c r="H5831" s="168">
        <v>32740</v>
      </c>
      <c r="I5831" s="31"/>
      <c r="J5831" s="83" t="s">
        <v>188</v>
      </c>
      <c r="K5831" s="31" t="s">
        <v>34</v>
      </c>
      <c r="L5831" s="31"/>
      <c r="M5831" s="168"/>
      <c r="N5831" s="147"/>
      <c r="O5831" s="105" t="s">
        <v>52</v>
      </c>
      <c r="P5831" s="171">
        <v>32740</v>
      </c>
      <c r="Q5831" s="31"/>
      <c r="R5831" s="83" t="s">
        <v>188</v>
      </c>
      <c r="S5831" s="31" t="s">
        <v>34</v>
      </c>
      <c r="T5831" s="31"/>
      <c r="U5831" s="168"/>
      <c r="V5831" s="149"/>
      <c r="W5831" s="140" t="str" cm="1">
        <f t="array" ref="W5831">IF(SUM(LEN(B5831:V5831))=0,"",IF(OR(OR(ISBLANK(F5831),SUM(LEN(C5831),LEN(D5831))=0),AND(NOT(E5831="Unknown"),ISBLANK(J5831)),AND(NOT(O5831="Unknown"),ISBLANK(R5831))),"Missing Information", INDEX(Table15[Entire Service Line Classification], MATCH(SUMIFS(Table15[Unique ID],Table15[System-Owned Portion],E5831,Table15[If Material Anything Other than "Lead" in Column E,Was Material Ever Previously Lead?],G5831,Table15[Customer-Owned Portion],O5831),Table15[Unique ID],0),0)))</f>
        <v>Non-lead</v>
      </c>
      <c r="X5831"/>
    </row>
    <row r="5832" spans="2:24" ht="30" x14ac:dyDescent="0.25">
      <c r="B5832" s="145" t="s">
        <v>7339</v>
      </c>
      <c r="C5832" s="31" t="s">
        <v>14963</v>
      </c>
      <c r="D5832" s="31"/>
      <c r="E5832" s="43" t="s">
        <v>52</v>
      </c>
      <c r="F5832" s="42" t="s">
        <v>34</v>
      </c>
      <c r="G5832" s="83" t="s">
        <v>34</v>
      </c>
      <c r="H5832" s="168">
        <v>32735</v>
      </c>
      <c r="I5832" s="31"/>
      <c r="J5832" s="83" t="s">
        <v>188</v>
      </c>
      <c r="K5832" s="31" t="s">
        <v>34</v>
      </c>
      <c r="L5832" s="31"/>
      <c r="M5832" s="168"/>
      <c r="N5832" s="147"/>
      <c r="O5832" s="105" t="s">
        <v>52</v>
      </c>
      <c r="P5832" s="171">
        <v>32735</v>
      </c>
      <c r="Q5832" s="31"/>
      <c r="R5832" s="83" t="s">
        <v>188</v>
      </c>
      <c r="S5832" s="31" t="s">
        <v>34</v>
      </c>
      <c r="T5832" s="31"/>
      <c r="U5832" s="168"/>
      <c r="V5832" s="149"/>
      <c r="W5832" s="140" t="str" cm="1">
        <f t="array" ref="W5832">IF(SUM(LEN(B5832:V5832))=0,"",IF(OR(OR(ISBLANK(F5832),SUM(LEN(C5832),LEN(D5832))=0),AND(NOT(E5832="Unknown"),ISBLANK(J5832)),AND(NOT(O5832="Unknown"),ISBLANK(R5832))),"Missing Information", INDEX(Table15[Entire Service Line Classification], MATCH(SUMIFS(Table15[Unique ID],Table15[System-Owned Portion],E5832,Table15[If Material Anything Other than "Lead" in Column E,Was Material Ever Previously Lead?],G5832,Table15[Customer-Owned Portion],O5832),Table15[Unique ID],0),0)))</f>
        <v>Non-lead</v>
      </c>
      <c r="X5832"/>
    </row>
    <row r="5833" spans="2:24" ht="30" x14ac:dyDescent="0.25">
      <c r="B5833" s="145" t="s">
        <v>2622</v>
      </c>
      <c r="C5833" s="31" t="s">
        <v>10053</v>
      </c>
      <c r="D5833" s="31"/>
      <c r="E5833" s="43" t="s">
        <v>52</v>
      </c>
      <c r="F5833" s="42" t="s">
        <v>34</v>
      </c>
      <c r="G5833" s="83" t="s">
        <v>34</v>
      </c>
      <c r="H5833" s="168">
        <v>32721</v>
      </c>
      <c r="I5833" s="31"/>
      <c r="J5833" s="83" t="s">
        <v>188</v>
      </c>
      <c r="K5833" s="31" t="s">
        <v>34</v>
      </c>
      <c r="L5833" s="31"/>
      <c r="M5833" s="168"/>
      <c r="N5833" s="147"/>
      <c r="O5833" s="105" t="s">
        <v>52</v>
      </c>
      <c r="P5833" s="171">
        <v>32721</v>
      </c>
      <c r="Q5833" s="31"/>
      <c r="R5833" s="83" t="s">
        <v>188</v>
      </c>
      <c r="S5833" s="31" t="s">
        <v>34</v>
      </c>
      <c r="T5833" s="31"/>
      <c r="U5833" s="168"/>
      <c r="V5833" s="149"/>
      <c r="W5833" s="140" t="str" cm="1">
        <f t="array" ref="W5833">IF(SUM(LEN(B5833:V5833))=0,"",IF(OR(OR(ISBLANK(F5833),SUM(LEN(C5833),LEN(D5833))=0),AND(NOT(E5833="Unknown"),ISBLANK(J5833)),AND(NOT(O5833="Unknown"),ISBLANK(R5833))),"Missing Information", INDEX(Table15[Entire Service Line Classification], MATCH(SUMIFS(Table15[Unique ID],Table15[System-Owned Portion],E5833,Table15[If Material Anything Other than "Lead" in Column E,Was Material Ever Previously Lead?],G5833,Table15[Customer-Owned Portion],O5833),Table15[Unique ID],0),0)))</f>
        <v>Non-lead</v>
      </c>
      <c r="X5833"/>
    </row>
    <row r="5834" spans="2:24" ht="30" x14ac:dyDescent="0.25">
      <c r="B5834" s="145" t="s">
        <v>2626</v>
      </c>
      <c r="C5834" s="31" t="s">
        <v>10057</v>
      </c>
      <c r="D5834" s="31"/>
      <c r="E5834" s="43" t="s">
        <v>52</v>
      </c>
      <c r="F5834" s="42" t="s">
        <v>34</v>
      </c>
      <c r="G5834" s="83" t="s">
        <v>34</v>
      </c>
      <c r="H5834" s="168">
        <v>32721</v>
      </c>
      <c r="I5834" s="31"/>
      <c r="J5834" s="83" t="s">
        <v>188</v>
      </c>
      <c r="K5834" s="31" t="s">
        <v>34</v>
      </c>
      <c r="L5834" s="31"/>
      <c r="M5834" s="168"/>
      <c r="N5834" s="147"/>
      <c r="O5834" s="105" t="s">
        <v>52</v>
      </c>
      <c r="P5834" s="171">
        <v>32721</v>
      </c>
      <c r="Q5834" s="31"/>
      <c r="R5834" s="83" t="s">
        <v>188</v>
      </c>
      <c r="S5834" s="31" t="s">
        <v>34</v>
      </c>
      <c r="T5834" s="31"/>
      <c r="U5834" s="168"/>
      <c r="V5834" s="149"/>
      <c r="W5834" s="140" t="str" cm="1">
        <f t="array" ref="W5834">IF(SUM(LEN(B5834:V5834))=0,"",IF(OR(OR(ISBLANK(F5834),SUM(LEN(C5834),LEN(D5834))=0),AND(NOT(E5834="Unknown"),ISBLANK(J5834)),AND(NOT(O5834="Unknown"),ISBLANK(R5834))),"Missing Information", INDEX(Table15[Entire Service Line Classification], MATCH(SUMIFS(Table15[Unique ID],Table15[System-Owned Portion],E5834,Table15[If Material Anything Other than "Lead" in Column E,Was Material Ever Previously Lead?],G5834,Table15[Customer-Owned Portion],O5834),Table15[Unique ID],0),0)))</f>
        <v>Non-lead</v>
      </c>
      <c r="X5834"/>
    </row>
    <row r="5835" spans="2:24" ht="30" x14ac:dyDescent="0.25">
      <c r="B5835" s="145" t="s">
        <v>2662</v>
      </c>
      <c r="C5835" s="31" t="s">
        <v>10093</v>
      </c>
      <c r="D5835" s="31"/>
      <c r="E5835" s="43" t="s">
        <v>52</v>
      </c>
      <c r="F5835" s="42" t="s">
        <v>34</v>
      </c>
      <c r="G5835" s="83" t="s">
        <v>34</v>
      </c>
      <c r="H5835" s="168">
        <v>32721</v>
      </c>
      <c r="I5835" s="31"/>
      <c r="J5835" s="83" t="s">
        <v>188</v>
      </c>
      <c r="K5835" s="31" t="s">
        <v>34</v>
      </c>
      <c r="L5835" s="31"/>
      <c r="M5835" s="168"/>
      <c r="N5835" s="147"/>
      <c r="O5835" s="105" t="s">
        <v>52</v>
      </c>
      <c r="P5835" s="171">
        <v>32721</v>
      </c>
      <c r="Q5835" s="31"/>
      <c r="R5835" s="83" t="s">
        <v>188</v>
      </c>
      <c r="S5835" s="31" t="s">
        <v>34</v>
      </c>
      <c r="T5835" s="31"/>
      <c r="U5835" s="168"/>
      <c r="V5835" s="149"/>
      <c r="W5835" s="140" t="str" cm="1">
        <f t="array" ref="W5835">IF(SUM(LEN(B5835:V5835))=0,"",IF(OR(OR(ISBLANK(F5835),SUM(LEN(C5835),LEN(D5835))=0),AND(NOT(E5835="Unknown"),ISBLANK(J5835)),AND(NOT(O5835="Unknown"),ISBLANK(R5835))),"Missing Information", INDEX(Table15[Entire Service Line Classification], MATCH(SUMIFS(Table15[Unique ID],Table15[System-Owned Portion],E5835,Table15[If Material Anything Other than "Lead" in Column E,Was Material Ever Previously Lead?],G5835,Table15[Customer-Owned Portion],O5835),Table15[Unique ID],0),0)))</f>
        <v>Non-lead</v>
      </c>
      <c r="X5835"/>
    </row>
    <row r="5836" spans="2:24" ht="30" x14ac:dyDescent="0.25">
      <c r="B5836" s="145" t="s">
        <v>2704</v>
      </c>
      <c r="C5836" s="31" t="s">
        <v>10135</v>
      </c>
      <c r="D5836" s="31"/>
      <c r="E5836" s="43" t="s">
        <v>52</v>
      </c>
      <c r="F5836" s="42" t="s">
        <v>34</v>
      </c>
      <c r="G5836" s="83" t="s">
        <v>34</v>
      </c>
      <c r="H5836" s="168">
        <v>32721</v>
      </c>
      <c r="I5836" s="31"/>
      <c r="J5836" s="83" t="s">
        <v>188</v>
      </c>
      <c r="K5836" s="31" t="s">
        <v>34</v>
      </c>
      <c r="L5836" s="31"/>
      <c r="M5836" s="168"/>
      <c r="N5836" s="147"/>
      <c r="O5836" s="105" t="s">
        <v>52</v>
      </c>
      <c r="P5836" s="171">
        <v>32721</v>
      </c>
      <c r="Q5836" s="31"/>
      <c r="R5836" s="83" t="s">
        <v>188</v>
      </c>
      <c r="S5836" s="31" t="s">
        <v>34</v>
      </c>
      <c r="T5836" s="31"/>
      <c r="U5836" s="168"/>
      <c r="V5836" s="149"/>
      <c r="W5836" s="140" t="str" cm="1">
        <f t="array" ref="W5836">IF(SUM(LEN(B5836:V5836))=0,"",IF(OR(OR(ISBLANK(F5836),SUM(LEN(C5836),LEN(D5836))=0),AND(NOT(E5836="Unknown"),ISBLANK(J5836)),AND(NOT(O5836="Unknown"),ISBLANK(R5836))),"Missing Information", INDEX(Table15[Entire Service Line Classification], MATCH(SUMIFS(Table15[Unique ID],Table15[System-Owned Portion],E5836,Table15[If Material Anything Other than "Lead" in Column E,Was Material Ever Previously Lead?],G5836,Table15[Customer-Owned Portion],O5836),Table15[Unique ID],0),0)))</f>
        <v>Non-lead</v>
      </c>
      <c r="X5836"/>
    </row>
    <row r="5837" spans="2:24" ht="30" x14ac:dyDescent="0.25">
      <c r="B5837" s="145" t="s">
        <v>2732</v>
      </c>
      <c r="C5837" s="31" t="s">
        <v>10163</v>
      </c>
      <c r="D5837" s="31"/>
      <c r="E5837" s="43" t="s">
        <v>52</v>
      </c>
      <c r="F5837" s="42" t="s">
        <v>34</v>
      </c>
      <c r="G5837" s="83" t="s">
        <v>34</v>
      </c>
      <c r="H5837" s="168">
        <v>32721</v>
      </c>
      <c r="I5837" s="31"/>
      <c r="J5837" s="83" t="s">
        <v>188</v>
      </c>
      <c r="K5837" s="31" t="s">
        <v>34</v>
      </c>
      <c r="L5837" s="31"/>
      <c r="M5837" s="168"/>
      <c r="N5837" s="147"/>
      <c r="O5837" s="105" t="s">
        <v>52</v>
      </c>
      <c r="P5837" s="171">
        <v>32721</v>
      </c>
      <c r="Q5837" s="31"/>
      <c r="R5837" s="83" t="s">
        <v>188</v>
      </c>
      <c r="S5837" s="31" t="s">
        <v>34</v>
      </c>
      <c r="T5837" s="31"/>
      <c r="U5837" s="168"/>
      <c r="V5837" s="149"/>
      <c r="W5837" s="140" t="str" cm="1">
        <f t="array" ref="W5837">IF(SUM(LEN(B5837:V5837))=0,"",IF(OR(OR(ISBLANK(F5837),SUM(LEN(C5837),LEN(D5837))=0),AND(NOT(E5837="Unknown"),ISBLANK(J5837)),AND(NOT(O5837="Unknown"),ISBLANK(R5837))),"Missing Information", INDEX(Table15[Entire Service Line Classification], MATCH(SUMIFS(Table15[Unique ID],Table15[System-Owned Portion],E5837,Table15[If Material Anything Other than "Lead" in Column E,Was Material Ever Previously Lead?],G5837,Table15[Customer-Owned Portion],O5837),Table15[Unique ID],0),0)))</f>
        <v>Non-lead</v>
      </c>
      <c r="X5837"/>
    </row>
    <row r="5838" spans="2:24" ht="30" x14ac:dyDescent="0.25">
      <c r="B5838" s="145" t="s">
        <v>2733</v>
      </c>
      <c r="C5838" s="31" t="s">
        <v>10164</v>
      </c>
      <c r="D5838" s="31"/>
      <c r="E5838" s="43" t="s">
        <v>52</v>
      </c>
      <c r="F5838" s="42" t="s">
        <v>34</v>
      </c>
      <c r="G5838" s="83" t="s">
        <v>34</v>
      </c>
      <c r="H5838" s="168">
        <v>32721</v>
      </c>
      <c r="I5838" s="31"/>
      <c r="J5838" s="83" t="s">
        <v>188</v>
      </c>
      <c r="K5838" s="31" t="s">
        <v>34</v>
      </c>
      <c r="L5838" s="31"/>
      <c r="M5838" s="168"/>
      <c r="N5838" s="147"/>
      <c r="O5838" s="105" t="s">
        <v>52</v>
      </c>
      <c r="P5838" s="171">
        <v>32721</v>
      </c>
      <c r="Q5838" s="31"/>
      <c r="R5838" s="83" t="s">
        <v>188</v>
      </c>
      <c r="S5838" s="31" t="s">
        <v>34</v>
      </c>
      <c r="T5838" s="31"/>
      <c r="U5838" s="168"/>
      <c r="V5838" s="149"/>
      <c r="W5838" s="140" t="str" cm="1">
        <f t="array" ref="W5838">IF(SUM(LEN(B5838:V5838))=0,"",IF(OR(OR(ISBLANK(F5838),SUM(LEN(C5838),LEN(D5838))=0),AND(NOT(E5838="Unknown"),ISBLANK(J5838)),AND(NOT(O5838="Unknown"),ISBLANK(R5838))),"Missing Information", INDEX(Table15[Entire Service Line Classification], MATCH(SUMIFS(Table15[Unique ID],Table15[System-Owned Portion],E5838,Table15[If Material Anything Other than "Lead" in Column E,Was Material Ever Previously Lead?],G5838,Table15[Customer-Owned Portion],O5838),Table15[Unique ID],0),0)))</f>
        <v>Non-lead</v>
      </c>
      <c r="X5838"/>
    </row>
    <row r="5839" spans="2:24" ht="30" x14ac:dyDescent="0.25">
      <c r="B5839" s="145" t="s">
        <v>2905</v>
      </c>
      <c r="C5839" s="31" t="s">
        <v>10337</v>
      </c>
      <c r="D5839" s="31"/>
      <c r="E5839" s="43" t="s">
        <v>52</v>
      </c>
      <c r="F5839" s="42" t="s">
        <v>34</v>
      </c>
      <c r="G5839" s="83" t="s">
        <v>34</v>
      </c>
      <c r="H5839" s="168">
        <v>32721</v>
      </c>
      <c r="I5839" s="31"/>
      <c r="J5839" s="83" t="s">
        <v>188</v>
      </c>
      <c r="K5839" s="31" t="s">
        <v>34</v>
      </c>
      <c r="L5839" s="31"/>
      <c r="M5839" s="168"/>
      <c r="N5839" s="147"/>
      <c r="O5839" s="105" t="s">
        <v>52</v>
      </c>
      <c r="P5839" s="171">
        <v>32721</v>
      </c>
      <c r="Q5839" s="31"/>
      <c r="R5839" s="83" t="s">
        <v>188</v>
      </c>
      <c r="S5839" s="31" t="s">
        <v>34</v>
      </c>
      <c r="T5839" s="31"/>
      <c r="U5839" s="168"/>
      <c r="V5839" s="149"/>
      <c r="W5839" s="140" t="str" cm="1">
        <f t="array" ref="W5839">IF(SUM(LEN(B5839:V5839))=0,"",IF(OR(OR(ISBLANK(F5839),SUM(LEN(C5839),LEN(D5839))=0),AND(NOT(E5839="Unknown"),ISBLANK(J5839)),AND(NOT(O5839="Unknown"),ISBLANK(R5839))),"Missing Information", INDEX(Table15[Entire Service Line Classification], MATCH(SUMIFS(Table15[Unique ID],Table15[System-Owned Portion],E5839,Table15[If Material Anything Other than "Lead" in Column E,Was Material Ever Previously Lead?],G5839,Table15[Customer-Owned Portion],O5839),Table15[Unique ID],0),0)))</f>
        <v>Non-lead</v>
      </c>
      <c r="X5839"/>
    </row>
    <row r="5840" spans="2:24" ht="30" x14ac:dyDescent="0.25">
      <c r="B5840" s="145" t="s">
        <v>2954</v>
      </c>
      <c r="C5840" s="31" t="s">
        <v>10386</v>
      </c>
      <c r="D5840" s="31"/>
      <c r="E5840" s="43" t="s">
        <v>52</v>
      </c>
      <c r="F5840" s="42" t="s">
        <v>34</v>
      </c>
      <c r="G5840" s="83" t="s">
        <v>34</v>
      </c>
      <c r="H5840" s="168">
        <v>32721</v>
      </c>
      <c r="I5840" s="31"/>
      <c r="J5840" s="83" t="s">
        <v>188</v>
      </c>
      <c r="K5840" s="31" t="s">
        <v>34</v>
      </c>
      <c r="L5840" s="31"/>
      <c r="M5840" s="168"/>
      <c r="N5840" s="147"/>
      <c r="O5840" s="105" t="s">
        <v>52</v>
      </c>
      <c r="P5840" s="171">
        <v>32721</v>
      </c>
      <c r="Q5840" s="31"/>
      <c r="R5840" s="83" t="s">
        <v>188</v>
      </c>
      <c r="S5840" s="31" t="s">
        <v>34</v>
      </c>
      <c r="T5840" s="31"/>
      <c r="U5840" s="168"/>
      <c r="V5840" s="149"/>
      <c r="W5840" s="140" t="str" cm="1">
        <f t="array" ref="W5840">IF(SUM(LEN(B5840:V5840))=0,"",IF(OR(OR(ISBLANK(F5840),SUM(LEN(C5840),LEN(D5840))=0),AND(NOT(E5840="Unknown"),ISBLANK(J5840)),AND(NOT(O5840="Unknown"),ISBLANK(R5840))),"Missing Information", INDEX(Table15[Entire Service Line Classification], MATCH(SUMIFS(Table15[Unique ID],Table15[System-Owned Portion],E5840,Table15[If Material Anything Other than "Lead" in Column E,Was Material Ever Previously Lead?],G5840,Table15[Customer-Owned Portion],O5840),Table15[Unique ID],0),0)))</f>
        <v>Non-lead</v>
      </c>
      <c r="X5840"/>
    </row>
    <row r="5841" spans="2:24" ht="30" x14ac:dyDescent="0.25">
      <c r="B5841" s="145" t="s">
        <v>4286</v>
      </c>
      <c r="C5841" s="31" t="s">
        <v>11879</v>
      </c>
      <c r="D5841" s="31"/>
      <c r="E5841" s="43" t="s">
        <v>52</v>
      </c>
      <c r="F5841" s="42" t="s">
        <v>34</v>
      </c>
      <c r="G5841" s="83" t="s">
        <v>34</v>
      </c>
      <c r="H5841" s="168">
        <v>32721</v>
      </c>
      <c r="I5841" s="31"/>
      <c r="J5841" s="83" t="s">
        <v>188</v>
      </c>
      <c r="K5841" s="31" t="s">
        <v>34</v>
      </c>
      <c r="L5841" s="31"/>
      <c r="M5841" s="168"/>
      <c r="N5841" s="147"/>
      <c r="O5841" s="105" t="s">
        <v>52</v>
      </c>
      <c r="P5841" s="171">
        <v>32721</v>
      </c>
      <c r="Q5841" s="31"/>
      <c r="R5841" s="83" t="s">
        <v>188</v>
      </c>
      <c r="S5841" s="31" t="s">
        <v>34</v>
      </c>
      <c r="T5841" s="31"/>
      <c r="U5841" s="168"/>
      <c r="V5841" s="149"/>
      <c r="W5841" s="140" t="str" cm="1">
        <f t="array" ref="W5841">IF(SUM(LEN(B5841:V5841))=0,"",IF(OR(OR(ISBLANK(F5841),SUM(LEN(C5841),LEN(D5841))=0),AND(NOT(E5841="Unknown"),ISBLANK(J5841)),AND(NOT(O5841="Unknown"),ISBLANK(R5841))),"Missing Information", INDEX(Table15[Entire Service Line Classification], MATCH(SUMIFS(Table15[Unique ID],Table15[System-Owned Portion],E5841,Table15[If Material Anything Other than "Lead" in Column E,Was Material Ever Previously Lead?],G5841,Table15[Customer-Owned Portion],O5841),Table15[Unique ID],0),0)))</f>
        <v>Non-lead</v>
      </c>
      <c r="X5841"/>
    </row>
    <row r="5842" spans="2:24" ht="30" x14ac:dyDescent="0.25">
      <c r="B5842" s="145" t="s">
        <v>4318</v>
      </c>
      <c r="C5842" s="31" t="s">
        <v>11911</v>
      </c>
      <c r="D5842" s="31"/>
      <c r="E5842" s="43" t="s">
        <v>52</v>
      </c>
      <c r="F5842" s="42" t="s">
        <v>34</v>
      </c>
      <c r="G5842" s="83" t="s">
        <v>34</v>
      </c>
      <c r="H5842" s="168">
        <v>32721</v>
      </c>
      <c r="I5842" s="31"/>
      <c r="J5842" s="83" t="s">
        <v>188</v>
      </c>
      <c r="K5842" s="31" t="s">
        <v>34</v>
      </c>
      <c r="L5842" s="31"/>
      <c r="M5842" s="168"/>
      <c r="N5842" s="147"/>
      <c r="O5842" s="105" t="s">
        <v>52</v>
      </c>
      <c r="P5842" s="171">
        <v>32721</v>
      </c>
      <c r="Q5842" s="31"/>
      <c r="R5842" s="83" t="s">
        <v>188</v>
      </c>
      <c r="S5842" s="31" t="s">
        <v>34</v>
      </c>
      <c r="T5842" s="31"/>
      <c r="U5842" s="168"/>
      <c r="V5842" s="149"/>
      <c r="W5842" s="140" t="str" cm="1">
        <f t="array" ref="W5842">IF(SUM(LEN(B5842:V5842))=0,"",IF(OR(OR(ISBLANK(F5842),SUM(LEN(C5842),LEN(D5842))=0),AND(NOT(E5842="Unknown"),ISBLANK(J5842)),AND(NOT(O5842="Unknown"),ISBLANK(R5842))),"Missing Information", INDEX(Table15[Entire Service Line Classification], MATCH(SUMIFS(Table15[Unique ID],Table15[System-Owned Portion],E5842,Table15[If Material Anything Other than "Lead" in Column E,Was Material Ever Previously Lead?],G5842,Table15[Customer-Owned Portion],O5842),Table15[Unique ID],0),0)))</f>
        <v>Non-lead</v>
      </c>
      <c r="X5842"/>
    </row>
    <row r="5843" spans="2:24" ht="30" x14ac:dyDescent="0.25">
      <c r="B5843" s="145" t="s">
        <v>5716</v>
      </c>
      <c r="C5843" s="31" t="s">
        <v>13314</v>
      </c>
      <c r="D5843" s="31"/>
      <c r="E5843" s="43" t="s">
        <v>52</v>
      </c>
      <c r="F5843" s="42" t="s">
        <v>34</v>
      </c>
      <c r="G5843" s="83" t="s">
        <v>34</v>
      </c>
      <c r="H5843" s="168">
        <v>32721</v>
      </c>
      <c r="I5843" s="31"/>
      <c r="J5843" s="83" t="s">
        <v>188</v>
      </c>
      <c r="K5843" s="31" t="s">
        <v>34</v>
      </c>
      <c r="L5843" s="31"/>
      <c r="M5843" s="168"/>
      <c r="N5843" s="147"/>
      <c r="O5843" s="105" t="s">
        <v>52</v>
      </c>
      <c r="P5843" s="171">
        <v>32721</v>
      </c>
      <c r="Q5843" s="31"/>
      <c r="R5843" s="83" t="s">
        <v>188</v>
      </c>
      <c r="S5843" s="31" t="s">
        <v>34</v>
      </c>
      <c r="T5843" s="31"/>
      <c r="U5843" s="168"/>
      <c r="V5843" s="149"/>
      <c r="W5843" s="140" t="str" cm="1">
        <f t="array" ref="W5843">IF(SUM(LEN(B5843:V5843))=0,"",IF(OR(OR(ISBLANK(F5843),SUM(LEN(C5843),LEN(D5843))=0),AND(NOT(E5843="Unknown"),ISBLANK(J5843)),AND(NOT(O5843="Unknown"),ISBLANK(R5843))),"Missing Information", INDEX(Table15[Entire Service Line Classification], MATCH(SUMIFS(Table15[Unique ID],Table15[System-Owned Portion],E5843,Table15[If Material Anything Other than "Lead" in Column E,Was Material Ever Previously Lead?],G5843,Table15[Customer-Owned Portion],O5843),Table15[Unique ID],0),0)))</f>
        <v>Non-lead</v>
      </c>
      <c r="X5843"/>
    </row>
    <row r="5844" spans="2:24" ht="30" x14ac:dyDescent="0.25">
      <c r="B5844" s="145" t="s">
        <v>5748</v>
      </c>
      <c r="C5844" s="31" t="s">
        <v>13346</v>
      </c>
      <c r="D5844" s="31"/>
      <c r="E5844" s="43" t="s">
        <v>52</v>
      </c>
      <c r="F5844" s="42" t="s">
        <v>34</v>
      </c>
      <c r="G5844" s="83" t="s">
        <v>34</v>
      </c>
      <c r="H5844" s="168">
        <v>32721</v>
      </c>
      <c r="I5844" s="31"/>
      <c r="J5844" s="83" t="s">
        <v>188</v>
      </c>
      <c r="K5844" s="31" t="s">
        <v>34</v>
      </c>
      <c r="L5844" s="31"/>
      <c r="M5844" s="168"/>
      <c r="N5844" s="147"/>
      <c r="O5844" s="105" t="s">
        <v>52</v>
      </c>
      <c r="P5844" s="171">
        <v>32721</v>
      </c>
      <c r="Q5844" s="31"/>
      <c r="R5844" s="83" t="s">
        <v>188</v>
      </c>
      <c r="S5844" s="31" t="s">
        <v>34</v>
      </c>
      <c r="T5844" s="31"/>
      <c r="U5844" s="168"/>
      <c r="V5844" s="149"/>
      <c r="W5844" s="140" t="str" cm="1">
        <f t="array" ref="W5844">IF(SUM(LEN(B5844:V5844))=0,"",IF(OR(OR(ISBLANK(F5844),SUM(LEN(C5844),LEN(D5844))=0),AND(NOT(E5844="Unknown"),ISBLANK(J5844)),AND(NOT(O5844="Unknown"),ISBLANK(R5844))),"Missing Information", INDEX(Table15[Entire Service Line Classification], MATCH(SUMIFS(Table15[Unique ID],Table15[System-Owned Portion],E5844,Table15[If Material Anything Other than "Lead" in Column E,Was Material Ever Previously Lead?],G5844,Table15[Customer-Owned Portion],O5844),Table15[Unique ID],0),0)))</f>
        <v>Non-lead</v>
      </c>
      <c r="X5844"/>
    </row>
    <row r="5845" spans="2:24" ht="30" x14ac:dyDescent="0.25">
      <c r="B5845" s="145" t="s">
        <v>5795</v>
      </c>
      <c r="C5845" s="31" t="s">
        <v>13393</v>
      </c>
      <c r="D5845" s="31"/>
      <c r="E5845" s="43" t="s">
        <v>52</v>
      </c>
      <c r="F5845" s="42" t="s">
        <v>34</v>
      </c>
      <c r="G5845" s="83" t="s">
        <v>34</v>
      </c>
      <c r="H5845" s="168">
        <v>32721</v>
      </c>
      <c r="I5845" s="31"/>
      <c r="J5845" s="83" t="s">
        <v>188</v>
      </c>
      <c r="K5845" s="31" t="s">
        <v>34</v>
      </c>
      <c r="L5845" s="31"/>
      <c r="M5845" s="168"/>
      <c r="N5845" s="147"/>
      <c r="O5845" s="105" t="s">
        <v>52</v>
      </c>
      <c r="P5845" s="171">
        <v>32721</v>
      </c>
      <c r="Q5845" s="31"/>
      <c r="R5845" s="83" t="s">
        <v>188</v>
      </c>
      <c r="S5845" s="31" t="s">
        <v>34</v>
      </c>
      <c r="T5845" s="31"/>
      <c r="U5845" s="168"/>
      <c r="V5845" s="149"/>
      <c r="W5845" s="140" t="str" cm="1">
        <f t="array" ref="W5845">IF(SUM(LEN(B5845:V5845))=0,"",IF(OR(OR(ISBLANK(F5845),SUM(LEN(C5845),LEN(D5845))=0),AND(NOT(E5845="Unknown"),ISBLANK(J5845)),AND(NOT(O5845="Unknown"),ISBLANK(R5845))),"Missing Information", INDEX(Table15[Entire Service Line Classification], MATCH(SUMIFS(Table15[Unique ID],Table15[System-Owned Portion],E5845,Table15[If Material Anything Other than "Lead" in Column E,Was Material Ever Previously Lead?],G5845,Table15[Customer-Owned Portion],O5845),Table15[Unique ID],0),0)))</f>
        <v>Non-lead</v>
      </c>
      <c r="X5845"/>
    </row>
    <row r="5846" spans="2:24" ht="30" x14ac:dyDescent="0.25">
      <c r="B5846" s="145" t="s">
        <v>6476</v>
      </c>
      <c r="C5846" s="31" t="s">
        <v>14080</v>
      </c>
      <c r="D5846" s="31"/>
      <c r="E5846" s="43" t="s">
        <v>52</v>
      </c>
      <c r="F5846" s="42" t="s">
        <v>34</v>
      </c>
      <c r="G5846" s="83" t="s">
        <v>34</v>
      </c>
      <c r="H5846" s="168">
        <v>32721</v>
      </c>
      <c r="I5846" s="31"/>
      <c r="J5846" s="83" t="s">
        <v>188</v>
      </c>
      <c r="K5846" s="31" t="s">
        <v>34</v>
      </c>
      <c r="L5846" s="31"/>
      <c r="M5846" s="168"/>
      <c r="N5846" s="147"/>
      <c r="O5846" s="105" t="s">
        <v>52</v>
      </c>
      <c r="P5846" s="171">
        <v>32721</v>
      </c>
      <c r="Q5846" s="31"/>
      <c r="R5846" s="83" t="s">
        <v>188</v>
      </c>
      <c r="S5846" s="31" t="s">
        <v>34</v>
      </c>
      <c r="T5846" s="31"/>
      <c r="U5846" s="168"/>
      <c r="V5846" s="149"/>
      <c r="W5846" s="140" t="str" cm="1">
        <f t="array" ref="W5846">IF(SUM(LEN(B5846:V5846))=0,"",IF(OR(OR(ISBLANK(F5846),SUM(LEN(C5846),LEN(D5846))=0),AND(NOT(E5846="Unknown"),ISBLANK(J5846)),AND(NOT(O5846="Unknown"),ISBLANK(R5846))),"Missing Information", INDEX(Table15[Entire Service Line Classification], MATCH(SUMIFS(Table15[Unique ID],Table15[System-Owned Portion],E5846,Table15[If Material Anything Other than "Lead" in Column E,Was Material Ever Previously Lead?],G5846,Table15[Customer-Owned Portion],O5846),Table15[Unique ID],0),0)))</f>
        <v>Non-lead</v>
      </c>
      <c r="X5846"/>
    </row>
    <row r="5847" spans="2:24" ht="30" x14ac:dyDescent="0.25">
      <c r="B5847" s="145" t="s">
        <v>6671</v>
      </c>
      <c r="C5847" s="31" t="s">
        <v>14277</v>
      </c>
      <c r="D5847" s="31"/>
      <c r="E5847" s="43" t="s">
        <v>52</v>
      </c>
      <c r="F5847" s="42" t="s">
        <v>34</v>
      </c>
      <c r="G5847" s="83" t="s">
        <v>34</v>
      </c>
      <c r="H5847" s="168">
        <v>32721</v>
      </c>
      <c r="I5847" s="31"/>
      <c r="J5847" s="83" t="s">
        <v>188</v>
      </c>
      <c r="K5847" s="31" t="s">
        <v>34</v>
      </c>
      <c r="L5847" s="31"/>
      <c r="M5847" s="168"/>
      <c r="N5847" s="147"/>
      <c r="O5847" s="105" t="s">
        <v>52</v>
      </c>
      <c r="P5847" s="171">
        <v>32721</v>
      </c>
      <c r="Q5847" s="31"/>
      <c r="R5847" s="83" t="s">
        <v>188</v>
      </c>
      <c r="S5847" s="31" t="s">
        <v>34</v>
      </c>
      <c r="T5847" s="31"/>
      <c r="U5847" s="168"/>
      <c r="V5847" s="149"/>
      <c r="W5847" s="140" t="str" cm="1">
        <f t="array" ref="W5847">IF(SUM(LEN(B5847:V5847))=0,"",IF(OR(OR(ISBLANK(F5847),SUM(LEN(C5847),LEN(D5847))=0),AND(NOT(E5847="Unknown"),ISBLANK(J5847)),AND(NOT(O5847="Unknown"),ISBLANK(R5847))),"Missing Information", INDEX(Table15[Entire Service Line Classification], MATCH(SUMIFS(Table15[Unique ID],Table15[System-Owned Portion],E5847,Table15[If Material Anything Other than "Lead" in Column E,Was Material Ever Previously Lead?],G5847,Table15[Customer-Owned Portion],O5847),Table15[Unique ID],0),0)))</f>
        <v>Non-lead</v>
      </c>
      <c r="X5847"/>
    </row>
    <row r="5848" spans="2:24" ht="30" x14ac:dyDescent="0.25">
      <c r="B5848" s="145" t="s">
        <v>6801</v>
      </c>
      <c r="C5848" s="31" t="s">
        <v>14416</v>
      </c>
      <c r="D5848" s="31"/>
      <c r="E5848" s="43" t="s">
        <v>52</v>
      </c>
      <c r="F5848" s="42" t="s">
        <v>34</v>
      </c>
      <c r="G5848" s="83" t="s">
        <v>34</v>
      </c>
      <c r="H5848" s="168">
        <v>32721</v>
      </c>
      <c r="I5848" s="31"/>
      <c r="J5848" s="83" t="s">
        <v>188</v>
      </c>
      <c r="K5848" s="31" t="s">
        <v>34</v>
      </c>
      <c r="L5848" s="31"/>
      <c r="M5848" s="168"/>
      <c r="N5848" s="147"/>
      <c r="O5848" s="105" t="s">
        <v>52</v>
      </c>
      <c r="P5848" s="171">
        <v>32721</v>
      </c>
      <c r="Q5848" s="31"/>
      <c r="R5848" s="83" t="s">
        <v>188</v>
      </c>
      <c r="S5848" s="31" t="s">
        <v>34</v>
      </c>
      <c r="T5848" s="31"/>
      <c r="U5848" s="168"/>
      <c r="V5848" s="149"/>
      <c r="W5848" s="140" t="str" cm="1">
        <f t="array" ref="W5848">IF(SUM(LEN(B5848:V5848))=0,"",IF(OR(OR(ISBLANK(F5848),SUM(LEN(C5848),LEN(D5848))=0),AND(NOT(E5848="Unknown"),ISBLANK(J5848)),AND(NOT(O5848="Unknown"),ISBLANK(R5848))),"Missing Information", INDEX(Table15[Entire Service Line Classification], MATCH(SUMIFS(Table15[Unique ID],Table15[System-Owned Portion],E5848,Table15[If Material Anything Other than "Lead" in Column E,Was Material Ever Previously Lead?],G5848,Table15[Customer-Owned Portion],O5848),Table15[Unique ID],0),0)))</f>
        <v>Non-lead</v>
      </c>
      <c r="X5848"/>
    </row>
    <row r="5849" spans="2:24" ht="30" x14ac:dyDescent="0.25">
      <c r="B5849" s="145" t="s">
        <v>6873</v>
      </c>
      <c r="C5849" s="31" t="s">
        <v>14497</v>
      </c>
      <c r="D5849" s="31"/>
      <c r="E5849" s="43" t="s">
        <v>52</v>
      </c>
      <c r="F5849" s="42" t="s">
        <v>34</v>
      </c>
      <c r="G5849" s="83" t="s">
        <v>34</v>
      </c>
      <c r="H5849" s="168">
        <v>32721</v>
      </c>
      <c r="I5849" s="31"/>
      <c r="J5849" s="83" t="s">
        <v>188</v>
      </c>
      <c r="K5849" s="31" t="s">
        <v>34</v>
      </c>
      <c r="L5849" s="31"/>
      <c r="M5849" s="168"/>
      <c r="N5849" s="147"/>
      <c r="O5849" s="105" t="s">
        <v>52</v>
      </c>
      <c r="P5849" s="171">
        <v>32721</v>
      </c>
      <c r="Q5849" s="31"/>
      <c r="R5849" s="83" t="s">
        <v>188</v>
      </c>
      <c r="S5849" s="31" t="s">
        <v>34</v>
      </c>
      <c r="T5849" s="31"/>
      <c r="U5849" s="168"/>
      <c r="V5849" s="149"/>
      <c r="W5849" s="140" t="str" cm="1">
        <f t="array" ref="W5849">IF(SUM(LEN(B5849:V5849))=0,"",IF(OR(OR(ISBLANK(F5849),SUM(LEN(C5849),LEN(D5849))=0),AND(NOT(E5849="Unknown"),ISBLANK(J5849)),AND(NOT(O5849="Unknown"),ISBLANK(R5849))),"Missing Information", INDEX(Table15[Entire Service Line Classification], MATCH(SUMIFS(Table15[Unique ID],Table15[System-Owned Portion],E5849,Table15[If Material Anything Other than "Lead" in Column E,Was Material Ever Previously Lead?],G5849,Table15[Customer-Owned Portion],O5849),Table15[Unique ID],0),0)))</f>
        <v>Non-lead</v>
      </c>
      <c r="X5849"/>
    </row>
    <row r="5850" spans="2:24" ht="30" x14ac:dyDescent="0.25">
      <c r="B5850" s="145" t="s">
        <v>6700</v>
      </c>
      <c r="C5850" s="31" t="s">
        <v>14306</v>
      </c>
      <c r="D5850" s="31"/>
      <c r="E5850" s="43" t="s">
        <v>52</v>
      </c>
      <c r="F5850" s="42" t="s">
        <v>34</v>
      </c>
      <c r="G5850" s="83" t="s">
        <v>34</v>
      </c>
      <c r="H5850" s="168">
        <v>32709</v>
      </c>
      <c r="I5850" s="31"/>
      <c r="J5850" s="83" t="s">
        <v>188</v>
      </c>
      <c r="K5850" s="31" t="s">
        <v>34</v>
      </c>
      <c r="L5850" s="31"/>
      <c r="M5850" s="168"/>
      <c r="N5850" s="147"/>
      <c r="O5850" s="105" t="s">
        <v>52</v>
      </c>
      <c r="P5850" s="171">
        <v>32709</v>
      </c>
      <c r="Q5850" s="31"/>
      <c r="R5850" s="83" t="s">
        <v>188</v>
      </c>
      <c r="S5850" s="31" t="s">
        <v>34</v>
      </c>
      <c r="T5850" s="31"/>
      <c r="U5850" s="168"/>
      <c r="V5850" s="149"/>
      <c r="W5850" s="140" t="str" cm="1">
        <f t="array" ref="W5850">IF(SUM(LEN(B5850:V5850))=0,"",IF(OR(OR(ISBLANK(F5850),SUM(LEN(C5850),LEN(D5850))=0),AND(NOT(E5850="Unknown"),ISBLANK(J5850)),AND(NOT(O5850="Unknown"),ISBLANK(R5850))),"Missing Information", INDEX(Table15[Entire Service Line Classification], MATCH(SUMIFS(Table15[Unique ID],Table15[System-Owned Portion],E5850,Table15[If Material Anything Other than "Lead" in Column E,Was Material Ever Previously Lead?],G5850,Table15[Customer-Owned Portion],O5850),Table15[Unique ID],0),0)))</f>
        <v>Non-lead</v>
      </c>
      <c r="X5850"/>
    </row>
    <row r="5851" spans="2:24" ht="30" x14ac:dyDescent="0.25">
      <c r="B5851" s="145" t="s">
        <v>907</v>
      </c>
      <c r="C5851" s="31" t="s">
        <v>8320</v>
      </c>
      <c r="D5851" s="31"/>
      <c r="E5851" s="43" t="s">
        <v>52</v>
      </c>
      <c r="F5851" s="42" t="s">
        <v>34</v>
      </c>
      <c r="G5851" s="83" t="s">
        <v>34</v>
      </c>
      <c r="H5851" s="168">
        <v>32690</v>
      </c>
      <c r="I5851" s="31"/>
      <c r="J5851" s="83" t="s">
        <v>188</v>
      </c>
      <c r="K5851" s="31" t="s">
        <v>34</v>
      </c>
      <c r="L5851" s="31"/>
      <c r="M5851" s="168"/>
      <c r="N5851" s="147"/>
      <c r="O5851" s="105" t="s">
        <v>52</v>
      </c>
      <c r="P5851" s="171">
        <v>32690</v>
      </c>
      <c r="Q5851" s="31"/>
      <c r="R5851" s="83" t="s">
        <v>188</v>
      </c>
      <c r="S5851" s="31" t="s">
        <v>34</v>
      </c>
      <c r="T5851" s="31"/>
      <c r="U5851" s="168"/>
      <c r="V5851" s="149"/>
      <c r="W5851" s="140" t="str" cm="1">
        <f t="array" ref="W5851">IF(SUM(LEN(B5851:V5851))=0,"",IF(OR(OR(ISBLANK(F5851),SUM(LEN(C5851),LEN(D5851))=0),AND(NOT(E5851="Unknown"),ISBLANK(J5851)),AND(NOT(O5851="Unknown"),ISBLANK(R5851))),"Missing Information", INDEX(Table15[Entire Service Line Classification], MATCH(SUMIFS(Table15[Unique ID],Table15[System-Owned Portion],E5851,Table15[If Material Anything Other than "Lead" in Column E,Was Material Ever Previously Lead?],G5851,Table15[Customer-Owned Portion],O5851),Table15[Unique ID],0),0)))</f>
        <v>Non-lead</v>
      </c>
      <c r="X5851"/>
    </row>
    <row r="5852" spans="2:24" ht="30" x14ac:dyDescent="0.25">
      <c r="B5852" s="145" t="s">
        <v>4536</v>
      </c>
      <c r="C5852" s="31" t="s">
        <v>12132</v>
      </c>
      <c r="D5852" s="31"/>
      <c r="E5852" s="43" t="s">
        <v>52</v>
      </c>
      <c r="F5852" s="42" t="s">
        <v>34</v>
      </c>
      <c r="G5852" s="83" t="s">
        <v>34</v>
      </c>
      <c r="H5852" s="168">
        <v>32690</v>
      </c>
      <c r="I5852" s="31"/>
      <c r="J5852" s="83" t="s">
        <v>188</v>
      </c>
      <c r="K5852" s="31" t="s">
        <v>34</v>
      </c>
      <c r="L5852" s="31"/>
      <c r="M5852" s="168"/>
      <c r="N5852" s="147"/>
      <c r="O5852" s="105" t="s">
        <v>52</v>
      </c>
      <c r="P5852" s="171">
        <v>32690</v>
      </c>
      <c r="Q5852" s="31"/>
      <c r="R5852" s="83" t="s">
        <v>188</v>
      </c>
      <c r="S5852" s="31" t="s">
        <v>34</v>
      </c>
      <c r="T5852" s="31"/>
      <c r="U5852" s="168"/>
      <c r="V5852" s="149"/>
      <c r="W5852" s="140" t="str" cm="1">
        <f t="array" ref="W5852">IF(SUM(LEN(B5852:V5852))=0,"",IF(OR(OR(ISBLANK(F5852),SUM(LEN(C5852),LEN(D5852))=0),AND(NOT(E5852="Unknown"),ISBLANK(J5852)),AND(NOT(O5852="Unknown"),ISBLANK(R5852))),"Missing Information", INDEX(Table15[Entire Service Line Classification], MATCH(SUMIFS(Table15[Unique ID],Table15[System-Owned Portion],E5852,Table15[If Material Anything Other than "Lead" in Column E,Was Material Ever Previously Lead?],G5852,Table15[Customer-Owned Portion],O5852),Table15[Unique ID],0),0)))</f>
        <v>Non-lead</v>
      </c>
      <c r="X5852"/>
    </row>
    <row r="5853" spans="2:24" ht="30" x14ac:dyDescent="0.25">
      <c r="B5853" s="145" t="s">
        <v>5150</v>
      </c>
      <c r="C5853" s="31" t="s">
        <v>12747</v>
      </c>
      <c r="D5853" s="31"/>
      <c r="E5853" s="43" t="s">
        <v>52</v>
      </c>
      <c r="F5853" s="42" t="s">
        <v>34</v>
      </c>
      <c r="G5853" s="83" t="s">
        <v>34</v>
      </c>
      <c r="H5853" s="168">
        <v>32690</v>
      </c>
      <c r="I5853" s="31"/>
      <c r="J5853" s="83" t="s">
        <v>188</v>
      </c>
      <c r="K5853" s="31" t="s">
        <v>34</v>
      </c>
      <c r="L5853" s="31"/>
      <c r="M5853" s="168"/>
      <c r="N5853" s="147"/>
      <c r="O5853" s="105" t="s">
        <v>52</v>
      </c>
      <c r="P5853" s="171">
        <v>32690</v>
      </c>
      <c r="Q5853" s="31"/>
      <c r="R5853" s="83" t="s">
        <v>188</v>
      </c>
      <c r="S5853" s="31" t="s">
        <v>34</v>
      </c>
      <c r="T5853" s="31"/>
      <c r="U5853" s="168"/>
      <c r="V5853" s="149"/>
      <c r="W5853" s="140" t="str" cm="1">
        <f t="array" ref="W5853">IF(SUM(LEN(B5853:V5853))=0,"",IF(OR(OR(ISBLANK(F5853),SUM(LEN(C5853),LEN(D5853))=0),AND(NOT(E5853="Unknown"),ISBLANK(J5853)),AND(NOT(O5853="Unknown"),ISBLANK(R5853))),"Missing Information", INDEX(Table15[Entire Service Line Classification], MATCH(SUMIFS(Table15[Unique ID],Table15[System-Owned Portion],E5853,Table15[If Material Anything Other than "Lead" in Column E,Was Material Ever Previously Lead?],G5853,Table15[Customer-Owned Portion],O5853),Table15[Unique ID],0),0)))</f>
        <v>Non-lead</v>
      </c>
      <c r="X5853"/>
    </row>
    <row r="5854" spans="2:24" ht="30" x14ac:dyDescent="0.25">
      <c r="B5854" s="145" t="s">
        <v>488</v>
      </c>
      <c r="C5854" s="31" t="s">
        <v>7903</v>
      </c>
      <c r="D5854" s="31"/>
      <c r="E5854" s="43" t="s">
        <v>52</v>
      </c>
      <c r="F5854" s="42" t="s">
        <v>34</v>
      </c>
      <c r="G5854" s="83" t="s">
        <v>34</v>
      </c>
      <c r="H5854" s="168">
        <v>32679</v>
      </c>
      <c r="I5854" s="31"/>
      <c r="J5854" s="83" t="s">
        <v>188</v>
      </c>
      <c r="K5854" s="31" t="s">
        <v>34</v>
      </c>
      <c r="L5854" s="31"/>
      <c r="M5854" s="168"/>
      <c r="N5854" s="147"/>
      <c r="O5854" s="105" t="s">
        <v>52</v>
      </c>
      <c r="P5854" s="171">
        <v>32679</v>
      </c>
      <c r="Q5854" s="31"/>
      <c r="R5854" s="83" t="s">
        <v>188</v>
      </c>
      <c r="S5854" s="31" t="s">
        <v>34</v>
      </c>
      <c r="T5854" s="31"/>
      <c r="U5854" s="168"/>
      <c r="V5854" s="149"/>
      <c r="W5854" s="140" t="str" cm="1">
        <f t="array" ref="W5854">IF(SUM(LEN(B5854:V5854))=0,"",IF(OR(OR(ISBLANK(F5854),SUM(LEN(C5854),LEN(D5854))=0),AND(NOT(E5854="Unknown"),ISBLANK(J5854)),AND(NOT(O5854="Unknown"),ISBLANK(R5854))),"Missing Information", INDEX(Table15[Entire Service Line Classification], MATCH(SUMIFS(Table15[Unique ID],Table15[System-Owned Portion],E5854,Table15[If Material Anything Other than "Lead" in Column E,Was Material Ever Previously Lead?],G5854,Table15[Customer-Owned Portion],O5854),Table15[Unique ID],0),0)))</f>
        <v>Non-lead</v>
      </c>
      <c r="X5854"/>
    </row>
    <row r="5855" spans="2:24" ht="30" x14ac:dyDescent="0.25">
      <c r="B5855" s="145" t="s">
        <v>1143</v>
      </c>
      <c r="C5855" s="31" t="s">
        <v>8556</v>
      </c>
      <c r="D5855" s="31"/>
      <c r="E5855" s="43" t="s">
        <v>52</v>
      </c>
      <c r="F5855" s="42" t="s">
        <v>34</v>
      </c>
      <c r="G5855" s="83" t="s">
        <v>34</v>
      </c>
      <c r="H5855" s="168">
        <v>32660</v>
      </c>
      <c r="I5855" s="31"/>
      <c r="J5855" s="83" t="s">
        <v>188</v>
      </c>
      <c r="K5855" s="31" t="s">
        <v>34</v>
      </c>
      <c r="L5855" s="31"/>
      <c r="M5855" s="168"/>
      <c r="N5855" s="147"/>
      <c r="O5855" s="105" t="s">
        <v>52</v>
      </c>
      <c r="P5855" s="171">
        <v>32660</v>
      </c>
      <c r="Q5855" s="31"/>
      <c r="R5855" s="83" t="s">
        <v>188</v>
      </c>
      <c r="S5855" s="31" t="s">
        <v>34</v>
      </c>
      <c r="T5855" s="31"/>
      <c r="U5855" s="168"/>
      <c r="V5855" s="149"/>
      <c r="W5855" s="140" t="str" cm="1">
        <f t="array" ref="W5855">IF(SUM(LEN(B5855:V5855))=0,"",IF(OR(OR(ISBLANK(F5855),SUM(LEN(C5855),LEN(D5855))=0),AND(NOT(E5855="Unknown"),ISBLANK(J5855)),AND(NOT(O5855="Unknown"),ISBLANK(R5855))),"Missing Information", INDEX(Table15[Entire Service Line Classification], MATCH(SUMIFS(Table15[Unique ID],Table15[System-Owned Portion],E5855,Table15[If Material Anything Other than "Lead" in Column E,Was Material Ever Previously Lead?],G5855,Table15[Customer-Owned Portion],O5855),Table15[Unique ID],0),0)))</f>
        <v>Non-lead</v>
      </c>
      <c r="X5855"/>
    </row>
    <row r="5856" spans="2:24" ht="30" x14ac:dyDescent="0.25">
      <c r="B5856" s="145" t="s">
        <v>1253</v>
      </c>
      <c r="C5856" s="31" t="s">
        <v>8666</v>
      </c>
      <c r="D5856" s="31"/>
      <c r="E5856" s="43" t="s">
        <v>52</v>
      </c>
      <c r="F5856" s="42" t="s">
        <v>34</v>
      </c>
      <c r="G5856" s="83" t="s">
        <v>34</v>
      </c>
      <c r="H5856" s="168">
        <v>32660</v>
      </c>
      <c r="I5856" s="31"/>
      <c r="J5856" s="83" t="s">
        <v>188</v>
      </c>
      <c r="K5856" s="31" t="s">
        <v>34</v>
      </c>
      <c r="L5856" s="31"/>
      <c r="M5856" s="168"/>
      <c r="N5856" s="147"/>
      <c r="O5856" s="105" t="s">
        <v>52</v>
      </c>
      <c r="P5856" s="171">
        <v>32660</v>
      </c>
      <c r="Q5856" s="31"/>
      <c r="R5856" s="83" t="s">
        <v>188</v>
      </c>
      <c r="S5856" s="31" t="s">
        <v>34</v>
      </c>
      <c r="T5856" s="31"/>
      <c r="U5856" s="168"/>
      <c r="V5856" s="149"/>
      <c r="W5856" s="140" t="str" cm="1">
        <f t="array" ref="W5856">IF(SUM(LEN(B5856:V5856))=0,"",IF(OR(OR(ISBLANK(F5856),SUM(LEN(C5856),LEN(D5856))=0),AND(NOT(E5856="Unknown"),ISBLANK(J5856)),AND(NOT(O5856="Unknown"),ISBLANK(R5856))),"Missing Information", INDEX(Table15[Entire Service Line Classification], MATCH(SUMIFS(Table15[Unique ID],Table15[System-Owned Portion],E5856,Table15[If Material Anything Other than "Lead" in Column E,Was Material Ever Previously Lead?],G5856,Table15[Customer-Owned Portion],O5856),Table15[Unique ID],0),0)))</f>
        <v>Non-lead</v>
      </c>
      <c r="X5856"/>
    </row>
    <row r="5857" spans="2:24" ht="30" x14ac:dyDescent="0.25">
      <c r="B5857" s="145" t="s">
        <v>1671</v>
      </c>
      <c r="C5857" s="31" t="s">
        <v>9093</v>
      </c>
      <c r="D5857" s="31"/>
      <c r="E5857" s="43" t="s">
        <v>52</v>
      </c>
      <c r="F5857" s="42" t="s">
        <v>34</v>
      </c>
      <c r="G5857" s="83" t="s">
        <v>34</v>
      </c>
      <c r="H5857" s="168">
        <v>32660</v>
      </c>
      <c r="I5857" s="31"/>
      <c r="J5857" s="83" t="s">
        <v>188</v>
      </c>
      <c r="K5857" s="31" t="s">
        <v>34</v>
      </c>
      <c r="L5857" s="31"/>
      <c r="M5857" s="168"/>
      <c r="N5857" s="147"/>
      <c r="O5857" s="105" t="s">
        <v>52</v>
      </c>
      <c r="P5857" s="171">
        <v>32660</v>
      </c>
      <c r="Q5857" s="31"/>
      <c r="R5857" s="83" t="s">
        <v>188</v>
      </c>
      <c r="S5857" s="31" t="s">
        <v>34</v>
      </c>
      <c r="T5857" s="31"/>
      <c r="U5857" s="168"/>
      <c r="V5857" s="149"/>
      <c r="W5857" s="140" t="str" cm="1">
        <f t="array" ref="W5857">IF(SUM(LEN(B5857:V5857))=0,"",IF(OR(OR(ISBLANK(F5857),SUM(LEN(C5857),LEN(D5857))=0),AND(NOT(E5857="Unknown"),ISBLANK(J5857)),AND(NOT(O5857="Unknown"),ISBLANK(R5857))),"Missing Information", INDEX(Table15[Entire Service Line Classification], MATCH(SUMIFS(Table15[Unique ID],Table15[System-Owned Portion],E5857,Table15[If Material Anything Other than "Lead" in Column E,Was Material Ever Previously Lead?],G5857,Table15[Customer-Owned Portion],O5857),Table15[Unique ID],0),0)))</f>
        <v>Non-lead</v>
      </c>
      <c r="X5857"/>
    </row>
    <row r="5858" spans="2:24" ht="30" x14ac:dyDescent="0.25">
      <c r="B5858" s="145" t="s">
        <v>2868</v>
      </c>
      <c r="C5858" s="31" t="s">
        <v>10299</v>
      </c>
      <c r="D5858" s="31"/>
      <c r="E5858" s="43" t="s">
        <v>52</v>
      </c>
      <c r="F5858" s="42" t="s">
        <v>34</v>
      </c>
      <c r="G5858" s="83" t="s">
        <v>34</v>
      </c>
      <c r="H5858" s="168">
        <v>32660</v>
      </c>
      <c r="I5858" s="31"/>
      <c r="J5858" s="83" t="s">
        <v>188</v>
      </c>
      <c r="K5858" s="31" t="s">
        <v>34</v>
      </c>
      <c r="L5858" s="31"/>
      <c r="M5858" s="168"/>
      <c r="N5858" s="147"/>
      <c r="O5858" s="105" t="s">
        <v>52</v>
      </c>
      <c r="P5858" s="171">
        <v>32660</v>
      </c>
      <c r="Q5858" s="31"/>
      <c r="R5858" s="83" t="s">
        <v>188</v>
      </c>
      <c r="S5858" s="31" t="s">
        <v>34</v>
      </c>
      <c r="T5858" s="31"/>
      <c r="U5858" s="168"/>
      <c r="V5858" s="149"/>
      <c r="W5858" s="140" t="str" cm="1">
        <f t="array" ref="W5858">IF(SUM(LEN(B5858:V5858))=0,"",IF(OR(OR(ISBLANK(F5858),SUM(LEN(C5858),LEN(D5858))=0),AND(NOT(E5858="Unknown"),ISBLANK(J5858)),AND(NOT(O5858="Unknown"),ISBLANK(R5858))),"Missing Information", INDEX(Table15[Entire Service Line Classification], MATCH(SUMIFS(Table15[Unique ID],Table15[System-Owned Portion],E5858,Table15[If Material Anything Other than "Lead" in Column E,Was Material Ever Previously Lead?],G5858,Table15[Customer-Owned Portion],O5858),Table15[Unique ID],0),0)))</f>
        <v>Non-lead</v>
      </c>
      <c r="X5858"/>
    </row>
    <row r="5859" spans="2:24" ht="30" x14ac:dyDescent="0.25">
      <c r="B5859" s="145" t="s">
        <v>2872</v>
      </c>
      <c r="C5859" s="31" t="s">
        <v>10304</v>
      </c>
      <c r="D5859" s="31"/>
      <c r="E5859" s="43" t="s">
        <v>52</v>
      </c>
      <c r="F5859" s="42" t="s">
        <v>34</v>
      </c>
      <c r="G5859" s="83" t="s">
        <v>34</v>
      </c>
      <c r="H5859" s="168">
        <v>32660</v>
      </c>
      <c r="I5859" s="31"/>
      <c r="J5859" s="83" t="s">
        <v>188</v>
      </c>
      <c r="K5859" s="31" t="s">
        <v>34</v>
      </c>
      <c r="L5859" s="31"/>
      <c r="M5859" s="168"/>
      <c r="N5859" s="147"/>
      <c r="O5859" s="105" t="s">
        <v>52</v>
      </c>
      <c r="P5859" s="171">
        <v>32660</v>
      </c>
      <c r="Q5859" s="31"/>
      <c r="R5859" s="83" t="s">
        <v>188</v>
      </c>
      <c r="S5859" s="31" t="s">
        <v>34</v>
      </c>
      <c r="T5859" s="31"/>
      <c r="U5859" s="168"/>
      <c r="V5859" s="149"/>
      <c r="W5859" s="140" t="str" cm="1">
        <f t="array" ref="W5859">IF(SUM(LEN(B5859:V5859))=0,"",IF(OR(OR(ISBLANK(F5859),SUM(LEN(C5859),LEN(D5859))=0),AND(NOT(E5859="Unknown"),ISBLANK(J5859)),AND(NOT(O5859="Unknown"),ISBLANK(R5859))),"Missing Information", INDEX(Table15[Entire Service Line Classification], MATCH(SUMIFS(Table15[Unique ID],Table15[System-Owned Portion],E5859,Table15[If Material Anything Other than "Lead" in Column E,Was Material Ever Previously Lead?],G5859,Table15[Customer-Owned Portion],O5859),Table15[Unique ID],0),0)))</f>
        <v>Non-lead</v>
      </c>
      <c r="X5859"/>
    </row>
    <row r="5860" spans="2:24" ht="30" x14ac:dyDescent="0.25">
      <c r="B5860" s="145" t="s">
        <v>2875</v>
      </c>
      <c r="C5860" s="31" t="s">
        <v>10307</v>
      </c>
      <c r="D5860" s="31"/>
      <c r="E5860" s="43" t="s">
        <v>52</v>
      </c>
      <c r="F5860" s="42" t="s">
        <v>34</v>
      </c>
      <c r="G5860" s="83" t="s">
        <v>34</v>
      </c>
      <c r="H5860" s="168">
        <v>32660</v>
      </c>
      <c r="I5860" s="31"/>
      <c r="J5860" s="83" t="s">
        <v>188</v>
      </c>
      <c r="K5860" s="31" t="s">
        <v>34</v>
      </c>
      <c r="L5860" s="31"/>
      <c r="M5860" s="168"/>
      <c r="N5860" s="147"/>
      <c r="O5860" s="105" t="s">
        <v>52</v>
      </c>
      <c r="P5860" s="171">
        <v>32660</v>
      </c>
      <c r="Q5860" s="31"/>
      <c r="R5860" s="83" t="s">
        <v>188</v>
      </c>
      <c r="S5860" s="31" t="s">
        <v>34</v>
      </c>
      <c r="T5860" s="31"/>
      <c r="U5860" s="168"/>
      <c r="V5860" s="149"/>
      <c r="W5860" s="140" t="str" cm="1">
        <f t="array" ref="W5860">IF(SUM(LEN(B5860:V5860))=0,"",IF(OR(OR(ISBLANK(F5860),SUM(LEN(C5860),LEN(D5860))=0),AND(NOT(E5860="Unknown"),ISBLANK(J5860)),AND(NOT(O5860="Unknown"),ISBLANK(R5860))),"Missing Information", INDEX(Table15[Entire Service Line Classification], MATCH(SUMIFS(Table15[Unique ID],Table15[System-Owned Portion],E5860,Table15[If Material Anything Other than "Lead" in Column E,Was Material Ever Previously Lead?],G5860,Table15[Customer-Owned Portion],O5860),Table15[Unique ID],0),0)))</f>
        <v>Non-lead</v>
      </c>
      <c r="X5860"/>
    </row>
    <row r="5861" spans="2:24" ht="30" x14ac:dyDescent="0.25">
      <c r="B5861" s="145" t="s">
        <v>2880</v>
      </c>
      <c r="C5861" s="31" t="s">
        <v>10312</v>
      </c>
      <c r="D5861" s="31"/>
      <c r="E5861" s="43" t="s">
        <v>52</v>
      </c>
      <c r="F5861" s="42" t="s">
        <v>34</v>
      </c>
      <c r="G5861" s="83" t="s">
        <v>34</v>
      </c>
      <c r="H5861" s="168">
        <v>32660</v>
      </c>
      <c r="I5861" s="31"/>
      <c r="J5861" s="83" t="s">
        <v>188</v>
      </c>
      <c r="K5861" s="31" t="s">
        <v>34</v>
      </c>
      <c r="L5861" s="31"/>
      <c r="M5861" s="168"/>
      <c r="N5861" s="147"/>
      <c r="O5861" s="105" t="s">
        <v>52</v>
      </c>
      <c r="P5861" s="171">
        <v>32660</v>
      </c>
      <c r="Q5861" s="31"/>
      <c r="R5861" s="83" t="s">
        <v>188</v>
      </c>
      <c r="S5861" s="31" t="s">
        <v>34</v>
      </c>
      <c r="T5861" s="31"/>
      <c r="U5861" s="168"/>
      <c r="V5861" s="149"/>
      <c r="W5861" s="140" t="str" cm="1">
        <f t="array" ref="W5861">IF(SUM(LEN(B5861:V5861))=0,"",IF(OR(OR(ISBLANK(F5861),SUM(LEN(C5861),LEN(D5861))=0),AND(NOT(E5861="Unknown"),ISBLANK(J5861)),AND(NOT(O5861="Unknown"),ISBLANK(R5861))),"Missing Information", INDEX(Table15[Entire Service Line Classification], MATCH(SUMIFS(Table15[Unique ID],Table15[System-Owned Portion],E5861,Table15[If Material Anything Other than "Lead" in Column E,Was Material Ever Previously Lead?],G5861,Table15[Customer-Owned Portion],O5861),Table15[Unique ID],0),0)))</f>
        <v>Non-lead</v>
      </c>
      <c r="X5861"/>
    </row>
    <row r="5862" spans="2:24" ht="30" x14ac:dyDescent="0.25">
      <c r="B5862" s="145" t="s">
        <v>2883</v>
      </c>
      <c r="C5862" s="31" t="s">
        <v>10315</v>
      </c>
      <c r="D5862" s="31"/>
      <c r="E5862" s="43" t="s">
        <v>52</v>
      </c>
      <c r="F5862" s="42" t="s">
        <v>34</v>
      </c>
      <c r="G5862" s="83" t="s">
        <v>34</v>
      </c>
      <c r="H5862" s="168">
        <v>32660</v>
      </c>
      <c r="I5862" s="31"/>
      <c r="J5862" s="83" t="s">
        <v>188</v>
      </c>
      <c r="K5862" s="31" t="s">
        <v>34</v>
      </c>
      <c r="L5862" s="31"/>
      <c r="M5862" s="168"/>
      <c r="N5862" s="147"/>
      <c r="O5862" s="105" t="s">
        <v>52</v>
      </c>
      <c r="P5862" s="171">
        <v>32660</v>
      </c>
      <c r="Q5862" s="31"/>
      <c r="R5862" s="83" t="s">
        <v>188</v>
      </c>
      <c r="S5862" s="31" t="s">
        <v>34</v>
      </c>
      <c r="T5862" s="31"/>
      <c r="U5862" s="168"/>
      <c r="V5862" s="149"/>
      <c r="W5862" s="140" t="str" cm="1">
        <f t="array" ref="W5862">IF(SUM(LEN(B5862:V5862))=0,"",IF(OR(OR(ISBLANK(F5862),SUM(LEN(C5862),LEN(D5862))=0),AND(NOT(E5862="Unknown"),ISBLANK(J5862)),AND(NOT(O5862="Unknown"),ISBLANK(R5862))),"Missing Information", INDEX(Table15[Entire Service Line Classification], MATCH(SUMIFS(Table15[Unique ID],Table15[System-Owned Portion],E5862,Table15[If Material Anything Other than "Lead" in Column E,Was Material Ever Previously Lead?],G5862,Table15[Customer-Owned Portion],O5862),Table15[Unique ID],0),0)))</f>
        <v>Non-lead</v>
      </c>
      <c r="X5862"/>
    </row>
    <row r="5863" spans="2:24" ht="30" x14ac:dyDescent="0.25">
      <c r="B5863" s="145" t="s">
        <v>2896</v>
      </c>
      <c r="C5863" s="31" t="s">
        <v>10328</v>
      </c>
      <c r="D5863" s="31"/>
      <c r="E5863" s="43" t="s">
        <v>52</v>
      </c>
      <c r="F5863" s="42" t="s">
        <v>34</v>
      </c>
      <c r="G5863" s="83" t="s">
        <v>34</v>
      </c>
      <c r="H5863" s="168">
        <v>32660</v>
      </c>
      <c r="I5863" s="31"/>
      <c r="J5863" s="83" t="s">
        <v>188</v>
      </c>
      <c r="K5863" s="31" t="s">
        <v>34</v>
      </c>
      <c r="L5863" s="31"/>
      <c r="M5863" s="168"/>
      <c r="N5863" s="147"/>
      <c r="O5863" s="105" t="s">
        <v>52</v>
      </c>
      <c r="P5863" s="171">
        <v>32660</v>
      </c>
      <c r="Q5863" s="31"/>
      <c r="R5863" s="83" t="s">
        <v>188</v>
      </c>
      <c r="S5863" s="31" t="s">
        <v>34</v>
      </c>
      <c r="T5863" s="31"/>
      <c r="U5863" s="168"/>
      <c r="V5863" s="149"/>
      <c r="W5863" s="140" t="str" cm="1">
        <f t="array" ref="W5863">IF(SUM(LEN(B5863:V5863))=0,"",IF(OR(OR(ISBLANK(F5863),SUM(LEN(C5863),LEN(D5863))=0),AND(NOT(E5863="Unknown"),ISBLANK(J5863)),AND(NOT(O5863="Unknown"),ISBLANK(R5863))),"Missing Information", INDEX(Table15[Entire Service Line Classification], MATCH(SUMIFS(Table15[Unique ID],Table15[System-Owned Portion],E5863,Table15[If Material Anything Other than "Lead" in Column E,Was Material Ever Previously Lead?],G5863,Table15[Customer-Owned Portion],O5863),Table15[Unique ID],0),0)))</f>
        <v>Non-lead</v>
      </c>
      <c r="X5863"/>
    </row>
    <row r="5864" spans="2:24" ht="30" x14ac:dyDescent="0.25">
      <c r="B5864" s="145" t="s">
        <v>2942</v>
      </c>
      <c r="C5864" s="31" t="s">
        <v>10374</v>
      </c>
      <c r="D5864" s="31"/>
      <c r="E5864" s="43" t="s">
        <v>52</v>
      </c>
      <c r="F5864" s="42" t="s">
        <v>34</v>
      </c>
      <c r="G5864" s="83" t="s">
        <v>34</v>
      </c>
      <c r="H5864" s="168">
        <v>32660</v>
      </c>
      <c r="I5864" s="31"/>
      <c r="J5864" s="83" t="s">
        <v>188</v>
      </c>
      <c r="K5864" s="31" t="s">
        <v>34</v>
      </c>
      <c r="L5864" s="31"/>
      <c r="M5864" s="168"/>
      <c r="N5864" s="147"/>
      <c r="O5864" s="105" t="s">
        <v>52</v>
      </c>
      <c r="P5864" s="171">
        <v>32660</v>
      </c>
      <c r="Q5864" s="31"/>
      <c r="R5864" s="83" t="s">
        <v>188</v>
      </c>
      <c r="S5864" s="31" t="s">
        <v>34</v>
      </c>
      <c r="T5864" s="31"/>
      <c r="U5864" s="168"/>
      <c r="V5864" s="149"/>
      <c r="W5864" s="140" t="str" cm="1">
        <f t="array" ref="W5864">IF(SUM(LEN(B5864:V5864))=0,"",IF(OR(OR(ISBLANK(F5864),SUM(LEN(C5864),LEN(D5864))=0),AND(NOT(E5864="Unknown"),ISBLANK(J5864)),AND(NOT(O5864="Unknown"),ISBLANK(R5864))),"Missing Information", INDEX(Table15[Entire Service Line Classification], MATCH(SUMIFS(Table15[Unique ID],Table15[System-Owned Portion],E5864,Table15[If Material Anything Other than "Lead" in Column E,Was Material Ever Previously Lead?],G5864,Table15[Customer-Owned Portion],O5864),Table15[Unique ID],0),0)))</f>
        <v>Non-lead</v>
      </c>
      <c r="X5864"/>
    </row>
    <row r="5865" spans="2:24" ht="30" x14ac:dyDescent="0.25">
      <c r="B5865" s="145" t="s">
        <v>2963</v>
      </c>
      <c r="C5865" s="31" t="s">
        <v>10395</v>
      </c>
      <c r="D5865" s="31"/>
      <c r="E5865" s="43" t="s">
        <v>52</v>
      </c>
      <c r="F5865" s="42" t="s">
        <v>34</v>
      </c>
      <c r="G5865" s="83" t="s">
        <v>34</v>
      </c>
      <c r="H5865" s="168">
        <v>32660</v>
      </c>
      <c r="I5865" s="31"/>
      <c r="J5865" s="83" t="s">
        <v>188</v>
      </c>
      <c r="K5865" s="31" t="s">
        <v>34</v>
      </c>
      <c r="L5865" s="31"/>
      <c r="M5865" s="168"/>
      <c r="N5865" s="147"/>
      <c r="O5865" s="105" t="s">
        <v>52</v>
      </c>
      <c r="P5865" s="171">
        <v>32660</v>
      </c>
      <c r="Q5865" s="31"/>
      <c r="R5865" s="83" t="s">
        <v>188</v>
      </c>
      <c r="S5865" s="31" t="s">
        <v>34</v>
      </c>
      <c r="T5865" s="31"/>
      <c r="U5865" s="168"/>
      <c r="V5865" s="149"/>
      <c r="W5865" s="140" t="str" cm="1">
        <f t="array" ref="W5865">IF(SUM(LEN(B5865:V5865))=0,"",IF(OR(OR(ISBLANK(F5865),SUM(LEN(C5865),LEN(D5865))=0),AND(NOT(E5865="Unknown"),ISBLANK(J5865)),AND(NOT(O5865="Unknown"),ISBLANK(R5865))),"Missing Information", INDEX(Table15[Entire Service Line Classification], MATCH(SUMIFS(Table15[Unique ID],Table15[System-Owned Portion],E5865,Table15[If Material Anything Other than "Lead" in Column E,Was Material Ever Previously Lead?],G5865,Table15[Customer-Owned Portion],O5865),Table15[Unique ID],0),0)))</f>
        <v>Non-lead</v>
      </c>
      <c r="X5865"/>
    </row>
    <row r="5866" spans="2:24" ht="30" x14ac:dyDescent="0.25">
      <c r="B5866" s="145" t="s">
        <v>2964</v>
      </c>
      <c r="C5866" s="31" t="s">
        <v>10396</v>
      </c>
      <c r="D5866" s="31"/>
      <c r="E5866" s="43" t="s">
        <v>52</v>
      </c>
      <c r="F5866" s="42" t="s">
        <v>34</v>
      </c>
      <c r="G5866" s="83" t="s">
        <v>34</v>
      </c>
      <c r="H5866" s="168">
        <v>32660</v>
      </c>
      <c r="I5866" s="31"/>
      <c r="J5866" s="83" t="s">
        <v>188</v>
      </c>
      <c r="K5866" s="31" t="s">
        <v>34</v>
      </c>
      <c r="L5866" s="31"/>
      <c r="M5866" s="168"/>
      <c r="N5866" s="147"/>
      <c r="O5866" s="105" t="s">
        <v>52</v>
      </c>
      <c r="P5866" s="171">
        <v>32660</v>
      </c>
      <c r="Q5866" s="31"/>
      <c r="R5866" s="83" t="s">
        <v>188</v>
      </c>
      <c r="S5866" s="31" t="s">
        <v>34</v>
      </c>
      <c r="T5866" s="31"/>
      <c r="U5866" s="168"/>
      <c r="V5866" s="149"/>
      <c r="W5866" s="140" t="str" cm="1">
        <f t="array" ref="W5866">IF(SUM(LEN(B5866:V5866))=0,"",IF(OR(OR(ISBLANK(F5866),SUM(LEN(C5866),LEN(D5866))=0),AND(NOT(E5866="Unknown"),ISBLANK(J5866)),AND(NOT(O5866="Unknown"),ISBLANK(R5866))),"Missing Information", INDEX(Table15[Entire Service Line Classification], MATCH(SUMIFS(Table15[Unique ID],Table15[System-Owned Portion],E5866,Table15[If Material Anything Other than "Lead" in Column E,Was Material Ever Previously Lead?],G5866,Table15[Customer-Owned Portion],O5866),Table15[Unique ID],0),0)))</f>
        <v>Non-lead</v>
      </c>
      <c r="X5866"/>
    </row>
    <row r="5867" spans="2:24" ht="30" x14ac:dyDescent="0.25">
      <c r="B5867" s="145" t="s">
        <v>2965</v>
      </c>
      <c r="C5867" s="31" t="s">
        <v>10397</v>
      </c>
      <c r="D5867" s="31"/>
      <c r="E5867" s="43" t="s">
        <v>52</v>
      </c>
      <c r="F5867" s="42" t="s">
        <v>34</v>
      </c>
      <c r="G5867" s="83" t="s">
        <v>34</v>
      </c>
      <c r="H5867" s="168">
        <v>32660</v>
      </c>
      <c r="I5867" s="31"/>
      <c r="J5867" s="83" t="s">
        <v>188</v>
      </c>
      <c r="K5867" s="31" t="s">
        <v>34</v>
      </c>
      <c r="L5867" s="31"/>
      <c r="M5867" s="168"/>
      <c r="N5867" s="147"/>
      <c r="O5867" s="105" t="s">
        <v>52</v>
      </c>
      <c r="P5867" s="171">
        <v>32660</v>
      </c>
      <c r="Q5867" s="31"/>
      <c r="R5867" s="83" t="s">
        <v>188</v>
      </c>
      <c r="S5867" s="31" t="s">
        <v>34</v>
      </c>
      <c r="T5867" s="31"/>
      <c r="U5867" s="168"/>
      <c r="V5867" s="149"/>
      <c r="W5867" s="140" t="str" cm="1">
        <f t="array" ref="W5867">IF(SUM(LEN(B5867:V5867))=0,"",IF(OR(OR(ISBLANK(F5867),SUM(LEN(C5867),LEN(D5867))=0),AND(NOT(E5867="Unknown"),ISBLANK(J5867)),AND(NOT(O5867="Unknown"),ISBLANK(R5867))),"Missing Information", INDEX(Table15[Entire Service Line Classification], MATCH(SUMIFS(Table15[Unique ID],Table15[System-Owned Portion],E5867,Table15[If Material Anything Other than "Lead" in Column E,Was Material Ever Previously Lead?],G5867,Table15[Customer-Owned Portion],O5867),Table15[Unique ID],0),0)))</f>
        <v>Non-lead</v>
      </c>
      <c r="X5867"/>
    </row>
    <row r="5868" spans="2:24" ht="30" x14ac:dyDescent="0.25">
      <c r="B5868" s="145" t="s">
        <v>2967</v>
      </c>
      <c r="C5868" s="31" t="s">
        <v>10399</v>
      </c>
      <c r="D5868" s="31"/>
      <c r="E5868" s="43" t="s">
        <v>52</v>
      </c>
      <c r="F5868" s="42" t="s">
        <v>34</v>
      </c>
      <c r="G5868" s="83" t="s">
        <v>34</v>
      </c>
      <c r="H5868" s="168">
        <v>32660</v>
      </c>
      <c r="I5868" s="31"/>
      <c r="J5868" s="83" t="s">
        <v>188</v>
      </c>
      <c r="K5868" s="31" t="s">
        <v>34</v>
      </c>
      <c r="L5868" s="31"/>
      <c r="M5868" s="168"/>
      <c r="N5868" s="147"/>
      <c r="O5868" s="105" t="s">
        <v>52</v>
      </c>
      <c r="P5868" s="171">
        <v>32660</v>
      </c>
      <c r="Q5868" s="31"/>
      <c r="R5868" s="83" t="s">
        <v>188</v>
      </c>
      <c r="S5868" s="31" t="s">
        <v>34</v>
      </c>
      <c r="T5868" s="31"/>
      <c r="U5868" s="168"/>
      <c r="V5868" s="149"/>
      <c r="W5868" s="140" t="str" cm="1">
        <f t="array" ref="W5868">IF(SUM(LEN(B5868:V5868))=0,"",IF(OR(OR(ISBLANK(F5868),SUM(LEN(C5868),LEN(D5868))=0),AND(NOT(E5868="Unknown"),ISBLANK(J5868)),AND(NOT(O5868="Unknown"),ISBLANK(R5868))),"Missing Information", INDEX(Table15[Entire Service Line Classification], MATCH(SUMIFS(Table15[Unique ID],Table15[System-Owned Portion],E5868,Table15[If Material Anything Other than "Lead" in Column E,Was Material Ever Previously Lead?],G5868,Table15[Customer-Owned Portion],O5868),Table15[Unique ID],0),0)))</f>
        <v>Non-lead</v>
      </c>
      <c r="X5868"/>
    </row>
    <row r="5869" spans="2:24" ht="30" x14ac:dyDescent="0.25">
      <c r="B5869" s="145" t="s">
        <v>2976</v>
      </c>
      <c r="C5869" s="31" t="s">
        <v>10408</v>
      </c>
      <c r="D5869" s="31"/>
      <c r="E5869" s="43" t="s">
        <v>52</v>
      </c>
      <c r="F5869" s="42" t="s">
        <v>34</v>
      </c>
      <c r="G5869" s="83" t="s">
        <v>34</v>
      </c>
      <c r="H5869" s="168">
        <v>32660</v>
      </c>
      <c r="I5869" s="31"/>
      <c r="J5869" s="83" t="s">
        <v>188</v>
      </c>
      <c r="K5869" s="31" t="s">
        <v>34</v>
      </c>
      <c r="L5869" s="31"/>
      <c r="M5869" s="168"/>
      <c r="N5869" s="147"/>
      <c r="O5869" s="105" t="s">
        <v>52</v>
      </c>
      <c r="P5869" s="171">
        <v>32660</v>
      </c>
      <c r="Q5869" s="31"/>
      <c r="R5869" s="83" t="s">
        <v>188</v>
      </c>
      <c r="S5869" s="31" t="s">
        <v>34</v>
      </c>
      <c r="T5869" s="31"/>
      <c r="U5869" s="168"/>
      <c r="V5869" s="149"/>
      <c r="W5869" s="140" t="str" cm="1">
        <f t="array" ref="W5869">IF(SUM(LEN(B5869:V5869))=0,"",IF(OR(OR(ISBLANK(F5869),SUM(LEN(C5869),LEN(D5869))=0),AND(NOT(E5869="Unknown"),ISBLANK(J5869)),AND(NOT(O5869="Unknown"),ISBLANK(R5869))),"Missing Information", INDEX(Table15[Entire Service Line Classification], MATCH(SUMIFS(Table15[Unique ID],Table15[System-Owned Portion],E5869,Table15[If Material Anything Other than "Lead" in Column E,Was Material Ever Previously Lead?],G5869,Table15[Customer-Owned Portion],O5869),Table15[Unique ID],0),0)))</f>
        <v>Non-lead</v>
      </c>
      <c r="X5869"/>
    </row>
    <row r="5870" spans="2:24" ht="30" x14ac:dyDescent="0.25">
      <c r="B5870" s="145" t="s">
        <v>2979</v>
      </c>
      <c r="C5870" s="31" t="s">
        <v>10411</v>
      </c>
      <c r="D5870" s="31"/>
      <c r="E5870" s="43" t="s">
        <v>52</v>
      </c>
      <c r="F5870" s="42" t="s">
        <v>34</v>
      </c>
      <c r="G5870" s="83" t="s">
        <v>34</v>
      </c>
      <c r="H5870" s="168">
        <v>32660</v>
      </c>
      <c r="I5870" s="31"/>
      <c r="J5870" s="83" t="s">
        <v>188</v>
      </c>
      <c r="K5870" s="31" t="s">
        <v>34</v>
      </c>
      <c r="L5870" s="31"/>
      <c r="M5870" s="168"/>
      <c r="N5870" s="147"/>
      <c r="O5870" s="105" t="s">
        <v>52</v>
      </c>
      <c r="P5870" s="171">
        <v>32660</v>
      </c>
      <c r="Q5870" s="31"/>
      <c r="R5870" s="83" t="s">
        <v>188</v>
      </c>
      <c r="S5870" s="31" t="s">
        <v>34</v>
      </c>
      <c r="T5870" s="31"/>
      <c r="U5870" s="168"/>
      <c r="V5870" s="149"/>
      <c r="W5870" s="140" t="str" cm="1">
        <f t="array" ref="W5870">IF(SUM(LEN(B5870:V5870))=0,"",IF(OR(OR(ISBLANK(F5870),SUM(LEN(C5870),LEN(D5870))=0),AND(NOT(E5870="Unknown"),ISBLANK(J5870)),AND(NOT(O5870="Unknown"),ISBLANK(R5870))),"Missing Information", INDEX(Table15[Entire Service Line Classification], MATCH(SUMIFS(Table15[Unique ID],Table15[System-Owned Portion],E5870,Table15[If Material Anything Other than "Lead" in Column E,Was Material Ever Previously Lead?],G5870,Table15[Customer-Owned Portion],O5870),Table15[Unique ID],0),0)))</f>
        <v>Non-lead</v>
      </c>
      <c r="X5870"/>
    </row>
    <row r="5871" spans="2:24" ht="30" x14ac:dyDescent="0.25">
      <c r="B5871" s="145" t="s">
        <v>2985</v>
      </c>
      <c r="C5871" s="31" t="s">
        <v>10417</v>
      </c>
      <c r="D5871" s="31"/>
      <c r="E5871" s="43" t="s">
        <v>52</v>
      </c>
      <c r="F5871" s="42" t="s">
        <v>34</v>
      </c>
      <c r="G5871" s="83" t="s">
        <v>34</v>
      </c>
      <c r="H5871" s="168">
        <v>32660</v>
      </c>
      <c r="I5871" s="31"/>
      <c r="J5871" s="83" t="s">
        <v>188</v>
      </c>
      <c r="K5871" s="31" t="s">
        <v>34</v>
      </c>
      <c r="L5871" s="31"/>
      <c r="M5871" s="168"/>
      <c r="N5871" s="147"/>
      <c r="O5871" s="105" t="s">
        <v>52</v>
      </c>
      <c r="P5871" s="171">
        <v>32660</v>
      </c>
      <c r="Q5871" s="31"/>
      <c r="R5871" s="83" t="s">
        <v>188</v>
      </c>
      <c r="S5871" s="31" t="s">
        <v>34</v>
      </c>
      <c r="T5871" s="31"/>
      <c r="U5871" s="168"/>
      <c r="V5871" s="149"/>
      <c r="W5871" s="140" t="str" cm="1">
        <f t="array" ref="W5871">IF(SUM(LEN(B5871:V5871))=0,"",IF(OR(OR(ISBLANK(F5871),SUM(LEN(C5871),LEN(D5871))=0),AND(NOT(E5871="Unknown"),ISBLANK(J5871)),AND(NOT(O5871="Unknown"),ISBLANK(R5871))),"Missing Information", INDEX(Table15[Entire Service Line Classification], MATCH(SUMIFS(Table15[Unique ID],Table15[System-Owned Portion],E5871,Table15[If Material Anything Other than "Lead" in Column E,Was Material Ever Previously Lead?],G5871,Table15[Customer-Owned Portion],O5871),Table15[Unique ID],0),0)))</f>
        <v>Non-lead</v>
      </c>
      <c r="X5871"/>
    </row>
    <row r="5872" spans="2:24" ht="30" x14ac:dyDescent="0.25">
      <c r="B5872" s="145" t="s">
        <v>3014</v>
      </c>
      <c r="C5872" s="31" t="s">
        <v>10446</v>
      </c>
      <c r="D5872" s="31"/>
      <c r="E5872" s="43" t="s">
        <v>52</v>
      </c>
      <c r="F5872" s="42" t="s">
        <v>34</v>
      </c>
      <c r="G5872" s="83" t="s">
        <v>34</v>
      </c>
      <c r="H5872" s="168">
        <v>32660</v>
      </c>
      <c r="I5872" s="31"/>
      <c r="J5872" s="83" t="s">
        <v>188</v>
      </c>
      <c r="K5872" s="31" t="s">
        <v>34</v>
      </c>
      <c r="L5872" s="31"/>
      <c r="M5872" s="168"/>
      <c r="N5872" s="147"/>
      <c r="O5872" s="105" t="s">
        <v>52</v>
      </c>
      <c r="P5872" s="171">
        <v>32660</v>
      </c>
      <c r="Q5872" s="31"/>
      <c r="R5872" s="83" t="s">
        <v>188</v>
      </c>
      <c r="S5872" s="31" t="s">
        <v>34</v>
      </c>
      <c r="T5872" s="31"/>
      <c r="U5872" s="168"/>
      <c r="V5872" s="149"/>
      <c r="W5872" s="140" t="str" cm="1">
        <f t="array" ref="W5872">IF(SUM(LEN(B5872:V5872))=0,"",IF(OR(OR(ISBLANK(F5872),SUM(LEN(C5872),LEN(D5872))=0),AND(NOT(E5872="Unknown"),ISBLANK(J5872)),AND(NOT(O5872="Unknown"),ISBLANK(R5872))),"Missing Information", INDEX(Table15[Entire Service Line Classification], MATCH(SUMIFS(Table15[Unique ID],Table15[System-Owned Portion],E5872,Table15[If Material Anything Other than "Lead" in Column E,Was Material Ever Previously Lead?],G5872,Table15[Customer-Owned Portion],O5872),Table15[Unique ID],0),0)))</f>
        <v>Non-lead</v>
      </c>
      <c r="X5872"/>
    </row>
    <row r="5873" spans="2:24" ht="30" x14ac:dyDescent="0.25">
      <c r="B5873" s="145" t="s">
        <v>3022</v>
      </c>
      <c r="C5873" s="31" t="s">
        <v>10454</v>
      </c>
      <c r="D5873" s="31"/>
      <c r="E5873" s="43" t="s">
        <v>52</v>
      </c>
      <c r="F5873" s="42" t="s">
        <v>34</v>
      </c>
      <c r="G5873" s="83" t="s">
        <v>34</v>
      </c>
      <c r="H5873" s="168">
        <v>32660</v>
      </c>
      <c r="I5873" s="31"/>
      <c r="J5873" s="83" t="s">
        <v>188</v>
      </c>
      <c r="K5873" s="31" t="s">
        <v>34</v>
      </c>
      <c r="L5873" s="31"/>
      <c r="M5873" s="168"/>
      <c r="N5873" s="147"/>
      <c r="O5873" s="105" t="s">
        <v>52</v>
      </c>
      <c r="P5873" s="171">
        <v>32660</v>
      </c>
      <c r="Q5873" s="31"/>
      <c r="R5873" s="83" t="s">
        <v>188</v>
      </c>
      <c r="S5873" s="31" t="s">
        <v>34</v>
      </c>
      <c r="T5873" s="31"/>
      <c r="U5873" s="168"/>
      <c r="V5873" s="149"/>
      <c r="W5873" s="140" t="str" cm="1">
        <f t="array" ref="W5873">IF(SUM(LEN(B5873:V5873))=0,"",IF(OR(OR(ISBLANK(F5873),SUM(LEN(C5873),LEN(D5873))=0),AND(NOT(E5873="Unknown"),ISBLANK(J5873)),AND(NOT(O5873="Unknown"),ISBLANK(R5873))),"Missing Information", INDEX(Table15[Entire Service Line Classification], MATCH(SUMIFS(Table15[Unique ID],Table15[System-Owned Portion],E5873,Table15[If Material Anything Other than "Lead" in Column E,Was Material Ever Previously Lead?],G5873,Table15[Customer-Owned Portion],O5873),Table15[Unique ID],0),0)))</f>
        <v>Non-lead</v>
      </c>
      <c r="X5873"/>
    </row>
    <row r="5874" spans="2:24" ht="30" x14ac:dyDescent="0.25">
      <c r="B5874" s="145" t="s">
        <v>3048</v>
      </c>
      <c r="C5874" s="31" t="s">
        <v>10480</v>
      </c>
      <c r="D5874" s="31"/>
      <c r="E5874" s="43" t="s">
        <v>52</v>
      </c>
      <c r="F5874" s="42" t="s">
        <v>34</v>
      </c>
      <c r="G5874" s="83" t="s">
        <v>34</v>
      </c>
      <c r="H5874" s="168">
        <v>32660</v>
      </c>
      <c r="I5874" s="31"/>
      <c r="J5874" s="83" t="s">
        <v>188</v>
      </c>
      <c r="K5874" s="31" t="s">
        <v>34</v>
      </c>
      <c r="L5874" s="31"/>
      <c r="M5874" s="168"/>
      <c r="N5874" s="147"/>
      <c r="O5874" s="105" t="s">
        <v>52</v>
      </c>
      <c r="P5874" s="171">
        <v>32660</v>
      </c>
      <c r="Q5874" s="31"/>
      <c r="R5874" s="83" t="s">
        <v>188</v>
      </c>
      <c r="S5874" s="31" t="s">
        <v>34</v>
      </c>
      <c r="T5874" s="31"/>
      <c r="U5874" s="168"/>
      <c r="V5874" s="149"/>
      <c r="W5874" s="140" t="str" cm="1">
        <f t="array" ref="W5874">IF(SUM(LEN(B5874:V5874))=0,"",IF(OR(OR(ISBLANK(F5874),SUM(LEN(C5874),LEN(D5874))=0),AND(NOT(E5874="Unknown"),ISBLANK(J5874)),AND(NOT(O5874="Unknown"),ISBLANK(R5874))),"Missing Information", INDEX(Table15[Entire Service Line Classification], MATCH(SUMIFS(Table15[Unique ID],Table15[System-Owned Portion],E5874,Table15[If Material Anything Other than "Lead" in Column E,Was Material Ever Previously Lead?],G5874,Table15[Customer-Owned Portion],O5874),Table15[Unique ID],0),0)))</f>
        <v>Non-lead</v>
      </c>
      <c r="X5874"/>
    </row>
    <row r="5875" spans="2:24" ht="30" x14ac:dyDescent="0.25">
      <c r="B5875" s="145" t="s">
        <v>3052</v>
      </c>
      <c r="C5875" s="31" t="s">
        <v>10484</v>
      </c>
      <c r="D5875" s="31"/>
      <c r="E5875" s="43" t="s">
        <v>52</v>
      </c>
      <c r="F5875" s="42" t="s">
        <v>34</v>
      </c>
      <c r="G5875" s="83" t="s">
        <v>34</v>
      </c>
      <c r="H5875" s="168">
        <v>32660</v>
      </c>
      <c r="I5875" s="31"/>
      <c r="J5875" s="83" t="s">
        <v>188</v>
      </c>
      <c r="K5875" s="31" t="s">
        <v>34</v>
      </c>
      <c r="L5875" s="31"/>
      <c r="M5875" s="168"/>
      <c r="N5875" s="147"/>
      <c r="O5875" s="105" t="s">
        <v>52</v>
      </c>
      <c r="P5875" s="171">
        <v>32660</v>
      </c>
      <c r="Q5875" s="31"/>
      <c r="R5875" s="83" t="s">
        <v>188</v>
      </c>
      <c r="S5875" s="31" t="s">
        <v>34</v>
      </c>
      <c r="T5875" s="31"/>
      <c r="U5875" s="168"/>
      <c r="V5875" s="149"/>
      <c r="W5875" s="140" t="str" cm="1">
        <f t="array" ref="W5875">IF(SUM(LEN(B5875:V5875))=0,"",IF(OR(OR(ISBLANK(F5875),SUM(LEN(C5875),LEN(D5875))=0),AND(NOT(E5875="Unknown"),ISBLANK(J5875)),AND(NOT(O5875="Unknown"),ISBLANK(R5875))),"Missing Information", INDEX(Table15[Entire Service Line Classification], MATCH(SUMIFS(Table15[Unique ID],Table15[System-Owned Portion],E5875,Table15[If Material Anything Other than "Lead" in Column E,Was Material Ever Previously Lead?],G5875,Table15[Customer-Owned Portion],O5875),Table15[Unique ID],0),0)))</f>
        <v>Non-lead</v>
      </c>
      <c r="X5875"/>
    </row>
    <row r="5876" spans="2:24" ht="30" x14ac:dyDescent="0.25">
      <c r="B5876" s="145" t="s">
        <v>3055</v>
      </c>
      <c r="C5876" s="31" t="s">
        <v>10487</v>
      </c>
      <c r="D5876" s="31"/>
      <c r="E5876" s="43" t="s">
        <v>52</v>
      </c>
      <c r="F5876" s="42" t="s">
        <v>34</v>
      </c>
      <c r="G5876" s="83" t="s">
        <v>34</v>
      </c>
      <c r="H5876" s="168">
        <v>32660</v>
      </c>
      <c r="I5876" s="31"/>
      <c r="J5876" s="83" t="s">
        <v>188</v>
      </c>
      <c r="K5876" s="31" t="s">
        <v>34</v>
      </c>
      <c r="L5876" s="31"/>
      <c r="M5876" s="168"/>
      <c r="N5876" s="147"/>
      <c r="O5876" s="105" t="s">
        <v>52</v>
      </c>
      <c r="P5876" s="171">
        <v>32660</v>
      </c>
      <c r="Q5876" s="31"/>
      <c r="R5876" s="83" t="s">
        <v>188</v>
      </c>
      <c r="S5876" s="31" t="s">
        <v>34</v>
      </c>
      <c r="T5876" s="31"/>
      <c r="U5876" s="168"/>
      <c r="V5876" s="149"/>
      <c r="W5876" s="140" t="str" cm="1">
        <f t="array" ref="W5876">IF(SUM(LEN(B5876:V5876))=0,"",IF(OR(OR(ISBLANK(F5876),SUM(LEN(C5876),LEN(D5876))=0),AND(NOT(E5876="Unknown"),ISBLANK(J5876)),AND(NOT(O5876="Unknown"),ISBLANK(R5876))),"Missing Information", INDEX(Table15[Entire Service Line Classification], MATCH(SUMIFS(Table15[Unique ID],Table15[System-Owned Portion],E5876,Table15[If Material Anything Other than "Lead" in Column E,Was Material Ever Previously Lead?],G5876,Table15[Customer-Owned Portion],O5876),Table15[Unique ID],0),0)))</f>
        <v>Non-lead</v>
      </c>
      <c r="X5876"/>
    </row>
    <row r="5877" spans="2:24" ht="30" x14ac:dyDescent="0.25">
      <c r="B5877" s="145" t="s">
        <v>3058</v>
      </c>
      <c r="C5877" s="31" t="s">
        <v>10490</v>
      </c>
      <c r="D5877" s="31"/>
      <c r="E5877" s="43" t="s">
        <v>52</v>
      </c>
      <c r="F5877" s="42" t="s">
        <v>34</v>
      </c>
      <c r="G5877" s="83" t="s">
        <v>34</v>
      </c>
      <c r="H5877" s="168">
        <v>32660</v>
      </c>
      <c r="I5877" s="31"/>
      <c r="J5877" s="83" t="s">
        <v>188</v>
      </c>
      <c r="K5877" s="31" t="s">
        <v>34</v>
      </c>
      <c r="L5877" s="31"/>
      <c r="M5877" s="168"/>
      <c r="N5877" s="147"/>
      <c r="O5877" s="105" t="s">
        <v>52</v>
      </c>
      <c r="P5877" s="171">
        <v>32660</v>
      </c>
      <c r="Q5877" s="31"/>
      <c r="R5877" s="83" t="s">
        <v>188</v>
      </c>
      <c r="S5877" s="31" t="s">
        <v>34</v>
      </c>
      <c r="T5877" s="31"/>
      <c r="U5877" s="168"/>
      <c r="V5877" s="149"/>
      <c r="W5877" s="140" t="str" cm="1">
        <f t="array" ref="W5877">IF(SUM(LEN(B5877:V5877))=0,"",IF(OR(OR(ISBLANK(F5877),SUM(LEN(C5877),LEN(D5877))=0),AND(NOT(E5877="Unknown"),ISBLANK(J5877)),AND(NOT(O5877="Unknown"),ISBLANK(R5877))),"Missing Information", INDEX(Table15[Entire Service Line Classification], MATCH(SUMIFS(Table15[Unique ID],Table15[System-Owned Portion],E5877,Table15[If Material Anything Other than "Lead" in Column E,Was Material Ever Previously Lead?],G5877,Table15[Customer-Owned Portion],O5877),Table15[Unique ID],0),0)))</f>
        <v>Non-lead</v>
      </c>
      <c r="X5877"/>
    </row>
    <row r="5878" spans="2:24" ht="30" x14ac:dyDescent="0.25">
      <c r="B5878" s="145" t="s">
        <v>3061</v>
      </c>
      <c r="C5878" s="31" t="s">
        <v>10493</v>
      </c>
      <c r="D5878" s="31"/>
      <c r="E5878" s="43" t="s">
        <v>52</v>
      </c>
      <c r="F5878" s="42" t="s">
        <v>34</v>
      </c>
      <c r="G5878" s="83" t="s">
        <v>34</v>
      </c>
      <c r="H5878" s="168">
        <v>32660</v>
      </c>
      <c r="I5878" s="31"/>
      <c r="J5878" s="83" t="s">
        <v>188</v>
      </c>
      <c r="K5878" s="31" t="s">
        <v>34</v>
      </c>
      <c r="L5878" s="31"/>
      <c r="M5878" s="168"/>
      <c r="N5878" s="147"/>
      <c r="O5878" s="105" t="s">
        <v>52</v>
      </c>
      <c r="P5878" s="171">
        <v>32660</v>
      </c>
      <c r="Q5878" s="31"/>
      <c r="R5878" s="83" t="s">
        <v>188</v>
      </c>
      <c r="S5878" s="31" t="s">
        <v>34</v>
      </c>
      <c r="T5878" s="31"/>
      <c r="U5878" s="168"/>
      <c r="V5878" s="149"/>
      <c r="W5878" s="140" t="str" cm="1">
        <f t="array" ref="W5878">IF(SUM(LEN(B5878:V5878))=0,"",IF(OR(OR(ISBLANK(F5878),SUM(LEN(C5878),LEN(D5878))=0),AND(NOT(E5878="Unknown"),ISBLANK(J5878)),AND(NOT(O5878="Unknown"),ISBLANK(R5878))),"Missing Information", INDEX(Table15[Entire Service Line Classification], MATCH(SUMIFS(Table15[Unique ID],Table15[System-Owned Portion],E5878,Table15[If Material Anything Other than "Lead" in Column E,Was Material Ever Previously Lead?],G5878,Table15[Customer-Owned Portion],O5878),Table15[Unique ID],0),0)))</f>
        <v>Non-lead</v>
      </c>
      <c r="X5878"/>
    </row>
    <row r="5879" spans="2:24" ht="30" x14ac:dyDescent="0.25">
      <c r="B5879" s="145" t="s">
        <v>3066</v>
      </c>
      <c r="C5879" s="31" t="s">
        <v>10498</v>
      </c>
      <c r="D5879" s="31"/>
      <c r="E5879" s="43" t="s">
        <v>52</v>
      </c>
      <c r="F5879" s="42" t="s">
        <v>34</v>
      </c>
      <c r="G5879" s="83" t="s">
        <v>34</v>
      </c>
      <c r="H5879" s="168">
        <v>32660</v>
      </c>
      <c r="I5879" s="31"/>
      <c r="J5879" s="83" t="s">
        <v>188</v>
      </c>
      <c r="K5879" s="31" t="s">
        <v>34</v>
      </c>
      <c r="L5879" s="31"/>
      <c r="M5879" s="168"/>
      <c r="N5879" s="147"/>
      <c r="O5879" s="105" t="s">
        <v>52</v>
      </c>
      <c r="P5879" s="171">
        <v>32660</v>
      </c>
      <c r="Q5879" s="31"/>
      <c r="R5879" s="83" t="s">
        <v>188</v>
      </c>
      <c r="S5879" s="31" t="s">
        <v>34</v>
      </c>
      <c r="T5879" s="31"/>
      <c r="U5879" s="168"/>
      <c r="V5879" s="149"/>
      <c r="W5879" s="140" t="str" cm="1">
        <f t="array" ref="W5879">IF(SUM(LEN(B5879:V5879))=0,"",IF(OR(OR(ISBLANK(F5879),SUM(LEN(C5879),LEN(D5879))=0),AND(NOT(E5879="Unknown"),ISBLANK(J5879)),AND(NOT(O5879="Unknown"),ISBLANK(R5879))),"Missing Information", INDEX(Table15[Entire Service Line Classification], MATCH(SUMIFS(Table15[Unique ID],Table15[System-Owned Portion],E5879,Table15[If Material Anything Other than "Lead" in Column E,Was Material Ever Previously Lead?],G5879,Table15[Customer-Owned Portion],O5879),Table15[Unique ID],0),0)))</f>
        <v>Non-lead</v>
      </c>
      <c r="X5879"/>
    </row>
    <row r="5880" spans="2:24" ht="30" x14ac:dyDescent="0.25">
      <c r="B5880" s="145" t="s">
        <v>3073</v>
      </c>
      <c r="C5880" s="31" t="s">
        <v>10505</v>
      </c>
      <c r="D5880" s="31"/>
      <c r="E5880" s="43" t="s">
        <v>52</v>
      </c>
      <c r="F5880" s="42" t="s">
        <v>34</v>
      </c>
      <c r="G5880" s="83" t="s">
        <v>34</v>
      </c>
      <c r="H5880" s="168">
        <v>32660</v>
      </c>
      <c r="I5880" s="31"/>
      <c r="J5880" s="83" t="s">
        <v>188</v>
      </c>
      <c r="K5880" s="31" t="s">
        <v>34</v>
      </c>
      <c r="L5880" s="31"/>
      <c r="M5880" s="168"/>
      <c r="N5880" s="147"/>
      <c r="O5880" s="105" t="s">
        <v>52</v>
      </c>
      <c r="P5880" s="171">
        <v>32660</v>
      </c>
      <c r="Q5880" s="31"/>
      <c r="R5880" s="83" t="s">
        <v>188</v>
      </c>
      <c r="S5880" s="31" t="s">
        <v>34</v>
      </c>
      <c r="T5880" s="31"/>
      <c r="U5880" s="168"/>
      <c r="V5880" s="149"/>
      <c r="W5880" s="140" t="str" cm="1">
        <f t="array" ref="W5880">IF(SUM(LEN(B5880:V5880))=0,"",IF(OR(OR(ISBLANK(F5880),SUM(LEN(C5880),LEN(D5880))=0),AND(NOT(E5880="Unknown"),ISBLANK(J5880)),AND(NOT(O5880="Unknown"),ISBLANK(R5880))),"Missing Information", INDEX(Table15[Entire Service Line Classification], MATCH(SUMIFS(Table15[Unique ID],Table15[System-Owned Portion],E5880,Table15[If Material Anything Other than "Lead" in Column E,Was Material Ever Previously Lead?],G5880,Table15[Customer-Owned Portion],O5880),Table15[Unique ID],0),0)))</f>
        <v>Non-lead</v>
      </c>
      <c r="X5880"/>
    </row>
    <row r="5881" spans="2:24" ht="30" x14ac:dyDescent="0.25">
      <c r="B5881" s="145" t="s">
        <v>3074</v>
      </c>
      <c r="C5881" s="31" t="s">
        <v>10506</v>
      </c>
      <c r="D5881" s="31"/>
      <c r="E5881" s="43" t="s">
        <v>52</v>
      </c>
      <c r="F5881" s="42" t="s">
        <v>34</v>
      </c>
      <c r="G5881" s="83" t="s">
        <v>34</v>
      </c>
      <c r="H5881" s="168">
        <v>32660</v>
      </c>
      <c r="I5881" s="31"/>
      <c r="J5881" s="83" t="s">
        <v>188</v>
      </c>
      <c r="K5881" s="31" t="s">
        <v>34</v>
      </c>
      <c r="L5881" s="31"/>
      <c r="M5881" s="168"/>
      <c r="N5881" s="147"/>
      <c r="O5881" s="105" t="s">
        <v>52</v>
      </c>
      <c r="P5881" s="171">
        <v>32660</v>
      </c>
      <c r="Q5881" s="31"/>
      <c r="R5881" s="83" t="s">
        <v>188</v>
      </c>
      <c r="S5881" s="31" t="s">
        <v>34</v>
      </c>
      <c r="T5881" s="31"/>
      <c r="U5881" s="168"/>
      <c r="V5881" s="149"/>
      <c r="W5881" s="140" t="str" cm="1">
        <f t="array" ref="W5881">IF(SUM(LEN(B5881:V5881))=0,"",IF(OR(OR(ISBLANK(F5881),SUM(LEN(C5881),LEN(D5881))=0),AND(NOT(E5881="Unknown"),ISBLANK(J5881)),AND(NOT(O5881="Unknown"),ISBLANK(R5881))),"Missing Information", INDEX(Table15[Entire Service Line Classification], MATCH(SUMIFS(Table15[Unique ID],Table15[System-Owned Portion],E5881,Table15[If Material Anything Other than "Lead" in Column E,Was Material Ever Previously Lead?],G5881,Table15[Customer-Owned Portion],O5881),Table15[Unique ID],0),0)))</f>
        <v>Non-lead</v>
      </c>
      <c r="X5881"/>
    </row>
    <row r="5882" spans="2:24" ht="30" x14ac:dyDescent="0.25">
      <c r="B5882" s="145" t="s">
        <v>3079</v>
      </c>
      <c r="C5882" s="31" t="s">
        <v>10511</v>
      </c>
      <c r="D5882" s="31"/>
      <c r="E5882" s="43" t="s">
        <v>52</v>
      </c>
      <c r="F5882" s="42" t="s">
        <v>34</v>
      </c>
      <c r="G5882" s="83" t="s">
        <v>34</v>
      </c>
      <c r="H5882" s="168">
        <v>32660</v>
      </c>
      <c r="I5882" s="31"/>
      <c r="J5882" s="83" t="s">
        <v>188</v>
      </c>
      <c r="K5882" s="31" t="s">
        <v>34</v>
      </c>
      <c r="L5882" s="31"/>
      <c r="M5882" s="168"/>
      <c r="N5882" s="147"/>
      <c r="O5882" s="105" t="s">
        <v>52</v>
      </c>
      <c r="P5882" s="171">
        <v>32660</v>
      </c>
      <c r="Q5882" s="31"/>
      <c r="R5882" s="83" t="s">
        <v>188</v>
      </c>
      <c r="S5882" s="31" t="s">
        <v>34</v>
      </c>
      <c r="T5882" s="31"/>
      <c r="U5882" s="168"/>
      <c r="V5882" s="149"/>
      <c r="W5882" s="140" t="str" cm="1">
        <f t="array" ref="W5882">IF(SUM(LEN(B5882:V5882))=0,"",IF(OR(OR(ISBLANK(F5882),SUM(LEN(C5882),LEN(D5882))=0),AND(NOT(E5882="Unknown"),ISBLANK(J5882)),AND(NOT(O5882="Unknown"),ISBLANK(R5882))),"Missing Information", INDEX(Table15[Entire Service Line Classification], MATCH(SUMIFS(Table15[Unique ID],Table15[System-Owned Portion],E5882,Table15[If Material Anything Other than "Lead" in Column E,Was Material Ever Previously Lead?],G5882,Table15[Customer-Owned Portion],O5882),Table15[Unique ID],0),0)))</f>
        <v>Non-lead</v>
      </c>
      <c r="X5882"/>
    </row>
    <row r="5883" spans="2:24" ht="30" x14ac:dyDescent="0.25">
      <c r="B5883" s="145" t="s">
        <v>4193</v>
      </c>
      <c r="C5883" s="31" t="s">
        <v>11784</v>
      </c>
      <c r="D5883" s="31"/>
      <c r="E5883" s="43" t="s">
        <v>52</v>
      </c>
      <c r="F5883" s="42" t="s">
        <v>34</v>
      </c>
      <c r="G5883" s="83" t="s">
        <v>34</v>
      </c>
      <c r="H5883" s="168">
        <v>32660</v>
      </c>
      <c r="I5883" s="31"/>
      <c r="J5883" s="83" t="s">
        <v>188</v>
      </c>
      <c r="K5883" s="31" t="s">
        <v>34</v>
      </c>
      <c r="L5883" s="31"/>
      <c r="M5883" s="168"/>
      <c r="N5883" s="147"/>
      <c r="O5883" s="105" t="s">
        <v>52</v>
      </c>
      <c r="P5883" s="171">
        <v>32660</v>
      </c>
      <c r="Q5883" s="31"/>
      <c r="R5883" s="83" t="s">
        <v>188</v>
      </c>
      <c r="S5883" s="31" t="s">
        <v>34</v>
      </c>
      <c r="T5883" s="31"/>
      <c r="U5883" s="168"/>
      <c r="V5883" s="149"/>
      <c r="W5883" s="140" t="str" cm="1">
        <f t="array" ref="W5883">IF(SUM(LEN(B5883:V5883))=0,"",IF(OR(OR(ISBLANK(F5883),SUM(LEN(C5883),LEN(D5883))=0),AND(NOT(E5883="Unknown"),ISBLANK(J5883)),AND(NOT(O5883="Unknown"),ISBLANK(R5883))),"Missing Information", INDEX(Table15[Entire Service Line Classification], MATCH(SUMIFS(Table15[Unique ID],Table15[System-Owned Portion],E5883,Table15[If Material Anything Other than "Lead" in Column E,Was Material Ever Previously Lead?],G5883,Table15[Customer-Owned Portion],O5883),Table15[Unique ID],0),0)))</f>
        <v>Non-lead</v>
      </c>
      <c r="X5883"/>
    </row>
    <row r="5884" spans="2:24" ht="30" x14ac:dyDescent="0.25">
      <c r="B5884" s="145" t="s">
        <v>4250</v>
      </c>
      <c r="C5884" s="31" t="s">
        <v>11843</v>
      </c>
      <c r="D5884" s="31"/>
      <c r="E5884" s="43" t="s">
        <v>52</v>
      </c>
      <c r="F5884" s="42" t="s">
        <v>34</v>
      </c>
      <c r="G5884" s="83" t="s">
        <v>34</v>
      </c>
      <c r="H5884" s="168">
        <v>32660</v>
      </c>
      <c r="I5884" s="31"/>
      <c r="J5884" s="83" t="s">
        <v>188</v>
      </c>
      <c r="K5884" s="31" t="s">
        <v>34</v>
      </c>
      <c r="L5884" s="31"/>
      <c r="M5884" s="168"/>
      <c r="N5884" s="147"/>
      <c r="O5884" s="105" t="s">
        <v>52</v>
      </c>
      <c r="P5884" s="171">
        <v>32660</v>
      </c>
      <c r="Q5884" s="31"/>
      <c r="R5884" s="83" t="s">
        <v>188</v>
      </c>
      <c r="S5884" s="31" t="s">
        <v>34</v>
      </c>
      <c r="T5884" s="31"/>
      <c r="U5884" s="168"/>
      <c r="V5884" s="149"/>
      <c r="W5884" s="140" t="str" cm="1">
        <f t="array" ref="W5884">IF(SUM(LEN(B5884:V5884))=0,"",IF(OR(OR(ISBLANK(F5884),SUM(LEN(C5884),LEN(D5884))=0),AND(NOT(E5884="Unknown"),ISBLANK(J5884)),AND(NOT(O5884="Unknown"),ISBLANK(R5884))),"Missing Information", INDEX(Table15[Entire Service Line Classification], MATCH(SUMIFS(Table15[Unique ID],Table15[System-Owned Portion],E5884,Table15[If Material Anything Other than "Lead" in Column E,Was Material Ever Previously Lead?],G5884,Table15[Customer-Owned Portion],O5884),Table15[Unique ID],0),0)))</f>
        <v>Non-lead</v>
      </c>
      <c r="X5884"/>
    </row>
    <row r="5885" spans="2:24" ht="30" x14ac:dyDescent="0.25">
      <c r="B5885" s="145" t="s">
        <v>4327</v>
      </c>
      <c r="C5885" s="31" t="s">
        <v>11920</v>
      </c>
      <c r="D5885" s="31"/>
      <c r="E5885" s="43" t="s">
        <v>52</v>
      </c>
      <c r="F5885" s="42" t="s">
        <v>34</v>
      </c>
      <c r="G5885" s="83" t="s">
        <v>34</v>
      </c>
      <c r="H5885" s="168">
        <v>32660</v>
      </c>
      <c r="I5885" s="31"/>
      <c r="J5885" s="83" t="s">
        <v>188</v>
      </c>
      <c r="K5885" s="31" t="s">
        <v>34</v>
      </c>
      <c r="L5885" s="31"/>
      <c r="M5885" s="168"/>
      <c r="N5885" s="147"/>
      <c r="O5885" s="105" t="s">
        <v>52</v>
      </c>
      <c r="P5885" s="171">
        <v>32660</v>
      </c>
      <c r="Q5885" s="31"/>
      <c r="R5885" s="83" t="s">
        <v>188</v>
      </c>
      <c r="S5885" s="31" t="s">
        <v>34</v>
      </c>
      <c r="T5885" s="31"/>
      <c r="U5885" s="168"/>
      <c r="V5885" s="149"/>
      <c r="W5885" s="140" t="str" cm="1">
        <f t="array" ref="W5885">IF(SUM(LEN(B5885:V5885))=0,"",IF(OR(OR(ISBLANK(F5885),SUM(LEN(C5885),LEN(D5885))=0),AND(NOT(E5885="Unknown"),ISBLANK(J5885)),AND(NOT(O5885="Unknown"),ISBLANK(R5885))),"Missing Information", INDEX(Table15[Entire Service Line Classification], MATCH(SUMIFS(Table15[Unique ID],Table15[System-Owned Portion],E5885,Table15[If Material Anything Other than "Lead" in Column E,Was Material Ever Previously Lead?],G5885,Table15[Customer-Owned Portion],O5885),Table15[Unique ID],0),0)))</f>
        <v>Non-lead</v>
      </c>
      <c r="X5885"/>
    </row>
    <row r="5886" spans="2:24" ht="30" x14ac:dyDescent="0.25">
      <c r="B5886" s="145" t="s">
        <v>5594</v>
      </c>
      <c r="C5886" s="31" t="s">
        <v>13191</v>
      </c>
      <c r="D5886" s="31"/>
      <c r="E5886" s="43" t="s">
        <v>52</v>
      </c>
      <c r="F5886" s="42" t="s">
        <v>34</v>
      </c>
      <c r="G5886" s="83" t="s">
        <v>34</v>
      </c>
      <c r="H5886" s="168">
        <v>32660</v>
      </c>
      <c r="I5886" s="31"/>
      <c r="J5886" s="83" t="s">
        <v>188</v>
      </c>
      <c r="K5886" s="31" t="s">
        <v>34</v>
      </c>
      <c r="L5886" s="31"/>
      <c r="M5886" s="168"/>
      <c r="N5886" s="147"/>
      <c r="O5886" s="105" t="s">
        <v>52</v>
      </c>
      <c r="P5886" s="171">
        <v>32660</v>
      </c>
      <c r="Q5886" s="31"/>
      <c r="R5886" s="83" t="s">
        <v>188</v>
      </c>
      <c r="S5886" s="31" t="s">
        <v>34</v>
      </c>
      <c r="T5886" s="31"/>
      <c r="U5886" s="168"/>
      <c r="V5886" s="149"/>
      <c r="W5886" s="140" t="str" cm="1">
        <f t="array" ref="W5886">IF(SUM(LEN(B5886:V5886))=0,"",IF(OR(OR(ISBLANK(F5886),SUM(LEN(C5886),LEN(D5886))=0),AND(NOT(E5886="Unknown"),ISBLANK(J5886)),AND(NOT(O5886="Unknown"),ISBLANK(R5886))),"Missing Information", INDEX(Table15[Entire Service Line Classification], MATCH(SUMIFS(Table15[Unique ID],Table15[System-Owned Portion],E5886,Table15[If Material Anything Other than "Lead" in Column E,Was Material Ever Previously Lead?],G5886,Table15[Customer-Owned Portion],O5886),Table15[Unique ID],0),0)))</f>
        <v>Non-lead</v>
      </c>
      <c r="X5886"/>
    </row>
    <row r="5887" spans="2:24" ht="30" x14ac:dyDescent="0.25">
      <c r="B5887" s="145" t="s">
        <v>5599</v>
      </c>
      <c r="C5887" s="31" t="s">
        <v>13196</v>
      </c>
      <c r="D5887" s="31"/>
      <c r="E5887" s="43" t="s">
        <v>52</v>
      </c>
      <c r="F5887" s="42" t="s">
        <v>34</v>
      </c>
      <c r="G5887" s="83" t="s">
        <v>34</v>
      </c>
      <c r="H5887" s="168">
        <v>32660</v>
      </c>
      <c r="I5887" s="31"/>
      <c r="J5887" s="83" t="s">
        <v>188</v>
      </c>
      <c r="K5887" s="31" t="s">
        <v>34</v>
      </c>
      <c r="L5887" s="31"/>
      <c r="M5887" s="168"/>
      <c r="N5887" s="147"/>
      <c r="O5887" s="105" t="s">
        <v>52</v>
      </c>
      <c r="P5887" s="171">
        <v>32660</v>
      </c>
      <c r="Q5887" s="31"/>
      <c r="R5887" s="83" t="s">
        <v>188</v>
      </c>
      <c r="S5887" s="31" t="s">
        <v>34</v>
      </c>
      <c r="T5887" s="31"/>
      <c r="U5887" s="168"/>
      <c r="V5887" s="149"/>
      <c r="W5887" s="140" t="str" cm="1">
        <f t="array" ref="W5887">IF(SUM(LEN(B5887:V5887))=0,"",IF(OR(OR(ISBLANK(F5887),SUM(LEN(C5887),LEN(D5887))=0),AND(NOT(E5887="Unknown"),ISBLANK(J5887)),AND(NOT(O5887="Unknown"),ISBLANK(R5887))),"Missing Information", INDEX(Table15[Entire Service Line Classification], MATCH(SUMIFS(Table15[Unique ID],Table15[System-Owned Portion],E5887,Table15[If Material Anything Other than "Lead" in Column E,Was Material Ever Previously Lead?],G5887,Table15[Customer-Owned Portion],O5887),Table15[Unique ID],0),0)))</f>
        <v>Non-lead</v>
      </c>
      <c r="X5887"/>
    </row>
    <row r="5888" spans="2:24" ht="30" x14ac:dyDescent="0.25">
      <c r="B5888" s="145" t="s">
        <v>5717</v>
      </c>
      <c r="C5888" s="31" t="s">
        <v>13315</v>
      </c>
      <c r="D5888" s="31"/>
      <c r="E5888" s="43" t="s">
        <v>52</v>
      </c>
      <c r="F5888" s="42" t="s">
        <v>34</v>
      </c>
      <c r="G5888" s="83" t="s">
        <v>34</v>
      </c>
      <c r="H5888" s="168">
        <v>32660</v>
      </c>
      <c r="I5888" s="31"/>
      <c r="J5888" s="83" t="s">
        <v>188</v>
      </c>
      <c r="K5888" s="31" t="s">
        <v>34</v>
      </c>
      <c r="L5888" s="31"/>
      <c r="M5888" s="168"/>
      <c r="N5888" s="147"/>
      <c r="O5888" s="105" t="s">
        <v>52</v>
      </c>
      <c r="P5888" s="171">
        <v>32660</v>
      </c>
      <c r="Q5888" s="31"/>
      <c r="R5888" s="83" t="s">
        <v>188</v>
      </c>
      <c r="S5888" s="31" t="s">
        <v>34</v>
      </c>
      <c r="T5888" s="31"/>
      <c r="U5888" s="168"/>
      <c r="V5888" s="149"/>
      <c r="W5888" s="140" t="str" cm="1">
        <f t="array" ref="W5888">IF(SUM(LEN(B5888:V5888))=0,"",IF(OR(OR(ISBLANK(F5888),SUM(LEN(C5888),LEN(D5888))=0),AND(NOT(E5888="Unknown"),ISBLANK(J5888)),AND(NOT(O5888="Unknown"),ISBLANK(R5888))),"Missing Information", INDEX(Table15[Entire Service Line Classification], MATCH(SUMIFS(Table15[Unique ID],Table15[System-Owned Portion],E5888,Table15[If Material Anything Other than "Lead" in Column E,Was Material Ever Previously Lead?],G5888,Table15[Customer-Owned Portion],O5888),Table15[Unique ID],0),0)))</f>
        <v>Non-lead</v>
      </c>
      <c r="X5888"/>
    </row>
    <row r="5889" spans="2:24" ht="30" x14ac:dyDescent="0.25">
      <c r="B5889" s="145" t="s">
        <v>5739</v>
      </c>
      <c r="C5889" s="31" t="s">
        <v>13337</v>
      </c>
      <c r="D5889" s="31"/>
      <c r="E5889" s="43" t="s">
        <v>52</v>
      </c>
      <c r="F5889" s="42" t="s">
        <v>34</v>
      </c>
      <c r="G5889" s="83" t="s">
        <v>34</v>
      </c>
      <c r="H5889" s="168">
        <v>32660</v>
      </c>
      <c r="I5889" s="31"/>
      <c r="J5889" s="83" t="s">
        <v>188</v>
      </c>
      <c r="K5889" s="31" t="s">
        <v>34</v>
      </c>
      <c r="L5889" s="31"/>
      <c r="M5889" s="168"/>
      <c r="N5889" s="147"/>
      <c r="O5889" s="105" t="s">
        <v>52</v>
      </c>
      <c r="P5889" s="171">
        <v>32660</v>
      </c>
      <c r="Q5889" s="31"/>
      <c r="R5889" s="83" t="s">
        <v>188</v>
      </c>
      <c r="S5889" s="31" t="s">
        <v>34</v>
      </c>
      <c r="T5889" s="31"/>
      <c r="U5889" s="168"/>
      <c r="V5889" s="149"/>
      <c r="W5889" s="140" t="str" cm="1">
        <f t="array" ref="W5889">IF(SUM(LEN(B5889:V5889))=0,"",IF(OR(OR(ISBLANK(F5889),SUM(LEN(C5889),LEN(D5889))=0),AND(NOT(E5889="Unknown"),ISBLANK(J5889)),AND(NOT(O5889="Unknown"),ISBLANK(R5889))),"Missing Information", INDEX(Table15[Entire Service Line Classification], MATCH(SUMIFS(Table15[Unique ID],Table15[System-Owned Portion],E5889,Table15[If Material Anything Other than "Lead" in Column E,Was Material Ever Previously Lead?],G5889,Table15[Customer-Owned Portion],O5889),Table15[Unique ID],0),0)))</f>
        <v>Non-lead</v>
      </c>
      <c r="X5889"/>
    </row>
    <row r="5890" spans="2:24" ht="30" x14ac:dyDescent="0.25">
      <c r="B5890" s="145" t="s">
        <v>5744</v>
      </c>
      <c r="C5890" s="31" t="s">
        <v>13342</v>
      </c>
      <c r="D5890" s="31"/>
      <c r="E5890" s="43" t="s">
        <v>52</v>
      </c>
      <c r="F5890" s="42" t="s">
        <v>34</v>
      </c>
      <c r="G5890" s="83" t="s">
        <v>34</v>
      </c>
      <c r="H5890" s="168">
        <v>32660</v>
      </c>
      <c r="I5890" s="31"/>
      <c r="J5890" s="83" t="s">
        <v>188</v>
      </c>
      <c r="K5890" s="31" t="s">
        <v>34</v>
      </c>
      <c r="L5890" s="31"/>
      <c r="M5890" s="168"/>
      <c r="N5890" s="147"/>
      <c r="O5890" s="105" t="s">
        <v>52</v>
      </c>
      <c r="P5890" s="171">
        <v>32660</v>
      </c>
      <c r="Q5890" s="31"/>
      <c r="R5890" s="83" t="s">
        <v>188</v>
      </c>
      <c r="S5890" s="31" t="s">
        <v>34</v>
      </c>
      <c r="T5890" s="31"/>
      <c r="U5890" s="168"/>
      <c r="V5890" s="149"/>
      <c r="W5890" s="140" t="str" cm="1">
        <f t="array" ref="W5890">IF(SUM(LEN(B5890:V5890))=0,"",IF(OR(OR(ISBLANK(F5890),SUM(LEN(C5890),LEN(D5890))=0),AND(NOT(E5890="Unknown"),ISBLANK(J5890)),AND(NOT(O5890="Unknown"),ISBLANK(R5890))),"Missing Information", INDEX(Table15[Entire Service Line Classification], MATCH(SUMIFS(Table15[Unique ID],Table15[System-Owned Portion],E5890,Table15[If Material Anything Other than "Lead" in Column E,Was Material Ever Previously Lead?],G5890,Table15[Customer-Owned Portion],O5890),Table15[Unique ID],0),0)))</f>
        <v>Non-lead</v>
      </c>
      <c r="X5890"/>
    </row>
    <row r="5891" spans="2:24" ht="30" x14ac:dyDescent="0.25">
      <c r="B5891" s="145" t="s">
        <v>5746</v>
      </c>
      <c r="C5891" s="31" t="s">
        <v>13344</v>
      </c>
      <c r="D5891" s="31"/>
      <c r="E5891" s="43" t="s">
        <v>52</v>
      </c>
      <c r="F5891" s="42" t="s">
        <v>34</v>
      </c>
      <c r="G5891" s="83" t="s">
        <v>34</v>
      </c>
      <c r="H5891" s="168">
        <v>32660</v>
      </c>
      <c r="I5891" s="31"/>
      <c r="J5891" s="83" t="s">
        <v>188</v>
      </c>
      <c r="K5891" s="31" t="s">
        <v>34</v>
      </c>
      <c r="L5891" s="31"/>
      <c r="M5891" s="168"/>
      <c r="N5891" s="147"/>
      <c r="O5891" s="105" t="s">
        <v>52</v>
      </c>
      <c r="P5891" s="171">
        <v>32660</v>
      </c>
      <c r="Q5891" s="31"/>
      <c r="R5891" s="83" t="s">
        <v>188</v>
      </c>
      <c r="S5891" s="31" t="s">
        <v>34</v>
      </c>
      <c r="T5891" s="31"/>
      <c r="U5891" s="168"/>
      <c r="V5891" s="149"/>
      <c r="W5891" s="140" t="str" cm="1">
        <f t="array" ref="W5891">IF(SUM(LEN(B5891:V5891))=0,"",IF(OR(OR(ISBLANK(F5891),SUM(LEN(C5891),LEN(D5891))=0),AND(NOT(E5891="Unknown"),ISBLANK(J5891)),AND(NOT(O5891="Unknown"),ISBLANK(R5891))),"Missing Information", INDEX(Table15[Entire Service Line Classification], MATCH(SUMIFS(Table15[Unique ID],Table15[System-Owned Portion],E5891,Table15[If Material Anything Other than "Lead" in Column E,Was Material Ever Previously Lead?],G5891,Table15[Customer-Owned Portion],O5891),Table15[Unique ID],0),0)))</f>
        <v>Non-lead</v>
      </c>
      <c r="X5891"/>
    </row>
    <row r="5892" spans="2:24" ht="30" x14ac:dyDescent="0.25">
      <c r="B5892" s="145" t="s">
        <v>5756</v>
      </c>
      <c r="C5892" s="31" t="s">
        <v>13354</v>
      </c>
      <c r="D5892" s="31"/>
      <c r="E5892" s="43" t="s">
        <v>52</v>
      </c>
      <c r="F5892" s="42" t="s">
        <v>34</v>
      </c>
      <c r="G5892" s="83" t="s">
        <v>34</v>
      </c>
      <c r="H5892" s="168">
        <v>32660</v>
      </c>
      <c r="I5892" s="31"/>
      <c r="J5892" s="83" t="s">
        <v>188</v>
      </c>
      <c r="K5892" s="31" t="s">
        <v>34</v>
      </c>
      <c r="L5892" s="31"/>
      <c r="M5892" s="168"/>
      <c r="N5892" s="147"/>
      <c r="O5892" s="105" t="s">
        <v>52</v>
      </c>
      <c r="P5892" s="171">
        <v>32660</v>
      </c>
      <c r="Q5892" s="31"/>
      <c r="R5892" s="83" t="s">
        <v>188</v>
      </c>
      <c r="S5892" s="31" t="s">
        <v>34</v>
      </c>
      <c r="T5892" s="31"/>
      <c r="U5892" s="168"/>
      <c r="V5892" s="149"/>
      <c r="W5892" s="140" t="str" cm="1">
        <f t="array" ref="W5892">IF(SUM(LEN(B5892:V5892))=0,"",IF(OR(OR(ISBLANK(F5892),SUM(LEN(C5892),LEN(D5892))=0),AND(NOT(E5892="Unknown"),ISBLANK(J5892)),AND(NOT(O5892="Unknown"),ISBLANK(R5892))),"Missing Information", INDEX(Table15[Entire Service Line Classification], MATCH(SUMIFS(Table15[Unique ID],Table15[System-Owned Portion],E5892,Table15[If Material Anything Other than "Lead" in Column E,Was Material Ever Previously Lead?],G5892,Table15[Customer-Owned Portion],O5892),Table15[Unique ID],0),0)))</f>
        <v>Non-lead</v>
      </c>
      <c r="X5892"/>
    </row>
    <row r="5893" spans="2:24" ht="30" x14ac:dyDescent="0.25">
      <c r="B5893" s="145" t="s">
        <v>5771</v>
      </c>
      <c r="C5893" s="31" t="s">
        <v>13369</v>
      </c>
      <c r="D5893" s="31"/>
      <c r="E5893" s="43" t="s">
        <v>52</v>
      </c>
      <c r="F5893" s="42" t="s">
        <v>34</v>
      </c>
      <c r="G5893" s="83" t="s">
        <v>34</v>
      </c>
      <c r="H5893" s="168">
        <v>32660</v>
      </c>
      <c r="I5893" s="31"/>
      <c r="J5893" s="83" t="s">
        <v>188</v>
      </c>
      <c r="K5893" s="31" t="s">
        <v>34</v>
      </c>
      <c r="L5893" s="31"/>
      <c r="M5893" s="168"/>
      <c r="N5893" s="147"/>
      <c r="O5893" s="105" t="s">
        <v>52</v>
      </c>
      <c r="P5893" s="171">
        <v>32660</v>
      </c>
      <c r="Q5893" s="31"/>
      <c r="R5893" s="83" t="s">
        <v>188</v>
      </c>
      <c r="S5893" s="31" t="s">
        <v>34</v>
      </c>
      <c r="T5893" s="31"/>
      <c r="U5893" s="168"/>
      <c r="V5893" s="149"/>
      <c r="W5893" s="140" t="str" cm="1">
        <f t="array" ref="W5893">IF(SUM(LEN(B5893:V5893))=0,"",IF(OR(OR(ISBLANK(F5893),SUM(LEN(C5893),LEN(D5893))=0),AND(NOT(E5893="Unknown"),ISBLANK(J5893)),AND(NOT(O5893="Unknown"),ISBLANK(R5893))),"Missing Information", INDEX(Table15[Entire Service Line Classification], MATCH(SUMIFS(Table15[Unique ID],Table15[System-Owned Portion],E5893,Table15[If Material Anything Other than "Lead" in Column E,Was Material Ever Previously Lead?],G5893,Table15[Customer-Owned Portion],O5893),Table15[Unique ID],0),0)))</f>
        <v>Non-lead</v>
      </c>
      <c r="X5893"/>
    </row>
    <row r="5894" spans="2:24" ht="30" x14ac:dyDescent="0.25">
      <c r="B5894" s="145" t="s">
        <v>5807</v>
      </c>
      <c r="C5894" s="31" t="s">
        <v>13405</v>
      </c>
      <c r="D5894" s="31"/>
      <c r="E5894" s="43" t="s">
        <v>52</v>
      </c>
      <c r="F5894" s="42" t="s">
        <v>34</v>
      </c>
      <c r="G5894" s="83" t="s">
        <v>34</v>
      </c>
      <c r="H5894" s="168">
        <v>32660</v>
      </c>
      <c r="I5894" s="31"/>
      <c r="J5894" s="83" t="s">
        <v>188</v>
      </c>
      <c r="K5894" s="31" t="s">
        <v>34</v>
      </c>
      <c r="L5894" s="31"/>
      <c r="M5894" s="168"/>
      <c r="N5894" s="147"/>
      <c r="O5894" s="105" t="s">
        <v>52</v>
      </c>
      <c r="P5894" s="171">
        <v>32660</v>
      </c>
      <c r="Q5894" s="31"/>
      <c r="R5894" s="83" t="s">
        <v>188</v>
      </c>
      <c r="S5894" s="31" t="s">
        <v>34</v>
      </c>
      <c r="T5894" s="31"/>
      <c r="U5894" s="168"/>
      <c r="V5894" s="149"/>
      <c r="W5894" s="140" t="str" cm="1">
        <f t="array" ref="W5894">IF(SUM(LEN(B5894:V5894))=0,"",IF(OR(OR(ISBLANK(F5894),SUM(LEN(C5894),LEN(D5894))=0),AND(NOT(E5894="Unknown"),ISBLANK(J5894)),AND(NOT(O5894="Unknown"),ISBLANK(R5894))),"Missing Information", INDEX(Table15[Entire Service Line Classification], MATCH(SUMIFS(Table15[Unique ID],Table15[System-Owned Portion],E5894,Table15[If Material Anything Other than "Lead" in Column E,Was Material Ever Previously Lead?],G5894,Table15[Customer-Owned Portion],O5894),Table15[Unique ID],0),0)))</f>
        <v>Non-lead</v>
      </c>
      <c r="X5894"/>
    </row>
    <row r="5895" spans="2:24" ht="30" x14ac:dyDescent="0.25">
      <c r="B5895" s="145" t="s">
        <v>5810</v>
      </c>
      <c r="C5895" s="31" t="s">
        <v>13408</v>
      </c>
      <c r="D5895" s="31"/>
      <c r="E5895" s="43" t="s">
        <v>52</v>
      </c>
      <c r="F5895" s="42" t="s">
        <v>34</v>
      </c>
      <c r="G5895" s="83" t="s">
        <v>34</v>
      </c>
      <c r="H5895" s="168">
        <v>32660</v>
      </c>
      <c r="I5895" s="31"/>
      <c r="J5895" s="83" t="s">
        <v>188</v>
      </c>
      <c r="K5895" s="31" t="s">
        <v>34</v>
      </c>
      <c r="L5895" s="31"/>
      <c r="M5895" s="168"/>
      <c r="N5895" s="147"/>
      <c r="O5895" s="105" t="s">
        <v>52</v>
      </c>
      <c r="P5895" s="171">
        <v>32660</v>
      </c>
      <c r="Q5895" s="31"/>
      <c r="R5895" s="83" t="s">
        <v>188</v>
      </c>
      <c r="S5895" s="31" t="s">
        <v>34</v>
      </c>
      <c r="T5895" s="31"/>
      <c r="U5895" s="168"/>
      <c r="V5895" s="149"/>
      <c r="W5895" s="140" t="str" cm="1">
        <f t="array" ref="W5895">IF(SUM(LEN(B5895:V5895))=0,"",IF(OR(OR(ISBLANK(F5895),SUM(LEN(C5895),LEN(D5895))=0),AND(NOT(E5895="Unknown"),ISBLANK(J5895)),AND(NOT(O5895="Unknown"),ISBLANK(R5895))),"Missing Information", INDEX(Table15[Entire Service Line Classification], MATCH(SUMIFS(Table15[Unique ID],Table15[System-Owned Portion],E5895,Table15[If Material Anything Other than "Lead" in Column E,Was Material Ever Previously Lead?],G5895,Table15[Customer-Owned Portion],O5895),Table15[Unique ID],0),0)))</f>
        <v>Non-lead</v>
      </c>
      <c r="X5895"/>
    </row>
    <row r="5896" spans="2:24" ht="30" x14ac:dyDescent="0.25">
      <c r="B5896" s="145" t="s">
        <v>5815</v>
      </c>
      <c r="C5896" s="31" t="s">
        <v>13413</v>
      </c>
      <c r="D5896" s="31"/>
      <c r="E5896" s="43" t="s">
        <v>52</v>
      </c>
      <c r="F5896" s="42" t="s">
        <v>34</v>
      </c>
      <c r="G5896" s="83" t="s">
        <v>34</v>
      </c>
      <c r="H5896" s="168">
        <v>32660</v>
      </c>
      <c r="I5896" s="31"/>
      <c r="J5896" s="83" t="s">
        <v>188</v>
      </c>
      <c r="K5896" s="31" t="s">
        <v>34</v>
      </c>
      <c r="L5896" s="31"/>
      <c r="M5896" s="168"/>
      <c r="N5896" s="147"/>
      <c r="O5896" s="105" t="s">
        <v>52</v>
      </c>
      <c r="P5896" s="171">
        <v>32660</v>
      </c>
      <c r="Q5896" s="31"/>
      <c r="R5896" s="83" t="s">
        <v>188</v>
      </c>
      <c r="S5896" s="31" t="s">
        <v>34</v>
      </c>
      <c r="T5896" s="31"/>
      <c r="U5896" s="168"/>
      <c r="V5896" s="149"/>
      <c r="W5896" s="140" t="str" cm="1">
        <f t="array" ref="W5896">IF(SUM(LEN(B5896:V5896))=0,"",IF(OR(OR(ISBLANK(F5896),SUM(LEN(C5896),LEN(D5896))=0),AND(NOT(E5896="Unknown"),ISBLANK(J5896)),AND(NOT(O5896="Unknown"),ISBLANK(R5896))),"Missing Information", INDEX(Table15[Entire Service Line Classification], MATCH(SUMIFS(Table15[Unique ID],Table15[System-Owned Portion],E5896,Table15[If Material Anything Other than "Lead" in Column E,Was Material Ever Previously Lead?],G5896,Table15[Customer-Owned Portion],O5896),Table15[Unique ID],0),0)))</f>
        <v>Non-lead</v>
      </c>
      <c r="X5896"/>
    </row>
    <row r="5897" spans="2:24" ht="30" x14ac:dyDescent="0.25">
      <c r="B5897" s="145" t="s">
        <v>5817</v>
      </c>
      <c r="C5897" s="31" t="s">
        <v>13415</v>
      </c>
      <c r="D5897" s="31"/>
      <c r="E5897" s="43" t="s">
        <v>52</v>
      </c>
      <c r="F5897" s="42" t="s">
        <v>34</v>
      </c>
      <c r="G5897" s="83" t="s">
        <v>34</v>
      </c>
      <c r="H5897" s="168">
        <v>32660</v>
      </c>
      <c r="I5897" s="31"/>
      <c r="J5897" s="83" t="s">
        <v>188</v>
      </c>
      <c r="K5897" s="31" t="s">
        <v>34</v>
      </c>
      <c r="L5897" s="31"/>
      <c r="M5897" s="168"/>
      <c r="N5897" s="147"/>
      <c r="O5897" s="105" t="s">
        <v>52</v>
      </c>
      <c r="P5897" s="171">
        <v>32660</v>
      </c>
      <c r="Q5897" s="31"/>
      <c r="R5897" s="83" t="s">
        <v>188</v>
      </c>
      <c r="S5897" s="31" t="s">
        <v>34</v>
      </c>
      <c r="T5897" s="31"/>
      <c r="U5897" s="168"/>
      <c r="V5897" s="149"/>
      <c r="W5897" s="140" t="str" cm="1">
        <f t="array" ref="W5897">IF(SUM(LEN(B5897:V5897))=0,"",IF(OR(OR(ISBLANK(F5897),SUM(LEN(C5897),LEN(D5897))=0),AND(NOT(E5897="Unknown"),ISBLANK(J5897)),AND(NOT(O5897="Unknown"),ISBLANK(R5897))),"Missing Information", INDEX(Table15[Entire Service Line Classification], MATCH(SUMIFS(Table15[Unique ID],Table15[System-Owned Portion],E5897,Table15[If Material Anything Other than "Lead" in Column E,Was Material Ever Previously Lead?],G5897,Table15[Customer-Owned Portion],O5897),Table15[Unique ID],0),0)))</f>
        <v>Non-lead</v>
      </c>
      <c r="X5897"/>
    </row>
    <row r="5898" spans="2:24" ht="30" x14ac:dyDescent="0.25">
      <c r="B5898" s="145" t="s">
        <v>5835</v>
      </c>
      <c r="C5898" s="31" t="s">
        <v>13433</v>
      </c>
      <c r="D5898" s="31"/>
      <c r="E5898" s="43" t="s">
        <v>52</v>
      </c>
      <c r="F5898" s="42" t="s">
        <v>34</v>
      </c>
      <c r="G5898" s="83" t="s">
        <v>34</v>
      </c>
      <c r="H5898" s="168">
        <v>32660</v>
      </c>
      <c r="I5898" s="31"/>
      <c r="J5898" s="83" t="s">
        <v>188</v>
      </c>
      <c r="K5898" s="31" t="s">
        <v>34</v>
      </c>
      <c r="L5898" s="31"/>
      <c r="M5898" s="168"/>
      <c r="N5898" s="147"/>
      <c r="O5898" s="105" t="s">
        <v>52</v>
      </c>
      <c r="P5898" s="171">
        <v>32660</v>
      </c>
      <c r="Q5898" s="31"/>
      <c r="R5898" s="83" t="s">
        <v>188</v>
      </c>
      <c r="S5898" s="31" t="s">
        <v>34</v>
      </c>
      <c r="T5898" s="31"/>
      <c r="U5898" s="168"/>
      <c r="V5898" s="149"/>
      <c r="W5898" s="140" t="str" cm="1">
        <f t="array" ref="W5898">IF(SUM(LEN(B5898:V5898))=0,"",IF(OR(OR(ISBLANK(F5898),SUM(LEN(C5898),LEN(D5898))=0),AND(NOT(E5898="Unknown"),ISBLANK(J5898)),AND(NOT(O5898="Unknown"),ISBLANK(R5898))),"Missing Information", INDEX(Table15[Entire Service Line Classification], MATCH(SUMIFS(Table15[Unique ID],Table15[System-Owned Portion],E5898,Table15[If Material Anything Other than "Lead" in Column E,Was Material Ever Previously Lead?],G5898,Table15[Customer-Owned Portion],O5898),Table15[Unique ID],0),0)))</f>
        <v>Non-lead</v>
      </c>
      <c r="X5898"/>
    </row>
    <row r="5899" spans="2:24" ht="30" x14ac:dyDescent="0.25">
      <c r="B5899" s="145" t="s">
        <v>6256</v>
      </c>
      <c r="C5899" s="31" t="s">
        <v>13860</v>
      </c>
      <c r="D5899" s="31"/>
      <c r="E5899" s="43" t="s">
        <v>52</v>
      </c>
      <c r="F5899" s="42" t="s">
        <v>34</v>
      </c>
      <c r="G5899" s="83" t="s">
        <v>34</v>
      </c>
      <c r="H5899" s="168">
        <v>32660</v>
      </c>
      <c r="I5899" s="31"/>
      <c r="J5899" s="83" t="s">
        <v>188</v>
      </c>
      <c r="K5899" s="31" t="s">
        <v>34</v>
      </c>
      <c r="L5899" s="31"/>
      <c r="M5899" s="168"/>
      <c r="N5899" s="147"/>
      <c r="O5899" s="105" t="s">
        <v>52</v>
      </c>
      <c r="P5899" s="171">
        <v>32660</v>
      </c>
      <c r="Q5899" s="31"/>
      <c r="R5899" s="83" t="s">
        <v>188</v>
      </c>
      <c r="S5899" s="31" t="s">
        <v>34</v>
      </c>
      <c r="T5899" s="31"/>
      <c r="U5899" s="168"/>
      <c r="V5899" s="149"/>
      <c r="W5899" s="140" t="str" cm="1">
        <f t="array" ref="W5899">IF(SUM(LEN(B5899:V5899))=0,"",IF(OR(OR(ISBLANK(F5899),SUM(LEN(C5899),LEN(D5899))=0),AND(NOT(E5899="Unknown"),ISBLANK(J5899)),AND(NOT(O5899="Unknown"),ISBLANK(R5899))),"Missing Information", INDEX(Table15[Entire Service Line Classification], MATCH(SUMIFS(Table15[Unique ID],Table15[System-Owned Portion],E5899,Table15[If Material Anything Other than "Lead" in Column E,Was Material Ever Previously Lead?],G5899,Table15[Customer-Owned Portion],O5899),Table15[Unique ID],0),0)))</f>
        <v>Non-lead</v>
      </c>
      <c r="X5899"/>
    </row>
    <row r="5900" spans="2:24" ht="30" x14ac:dyDescent="0.25">
      <c r="B5900" s="145" t="s">
        <v>6279</v>
      </c>
      <c r="C5900" s="31" t="s">
        <v>13883</v>
      </c>
      <c r="D5900" s="31"/>
      <c r="E5900" s="43" t="s">
        <v>52</v>
      </c>
      <c r="F5900" s="42" t="s">
        <v>34</v>
      </c>
      <c r="G5900" s="83" t="s">
        <v>34</v>
      </c>
      <c r="H5900" s="168">
        <v>32660</v>
      </c>
      <c r="I5900" s="31"/>
      <c r="J5900" s="83" t="s">
        <v>188</v>
      </c>
      <c r="K5900" s="31" t="s">
        <v>34</v>
      </c>
      <c r="L5900" s="31"/>
      <c r="M5900" s="168"/>
      <c r="N5900" s="147"/>
      <c r="O5900" s="105" t="s">
        <v>52</v>
      </c>
      <c r="P5900" s="171">
        <v>32660</v>
      </c>
      <c r="Q5900" s="31"/>
      <c r="R5900" s="83" t="s">
        <v>188</v>
      </c>
      <c r="S5900" s="31" t="s">
        <v>34</v>
      </c>
      <c r="T5900" s="31"/>
      <c r="U5900" s="168"/>
      <c r="V5900" s="149"/>
      <c r="W5900" s="140" t="str" cm="1">
        <f t="array" ref="W5900">IF(SUM(LEN(B5900:V5900))=0,"",IF(OR(OR(ISBLANK(F5900),SUM(LEN(C5900),LEN(D5900))=0),AND(NOT(E5900="Unknown"),ISBLANK(J5900)),AND(NOT(O5900="Unknown"),ISBLANK(R5900))),"Missing Information", INDEX(Table15[Entire Service Line Classification], MATCH(SUMIFS(Table15[Unique ID],Table15[System-Owned Portion],E5900,Table15[If Material Anything Other than "Lead" in Column E,Was Material Ever Previously Lead?],G5900,Table15[Customer-Owned Portion],O5900),Table15[Unique ID],0),0)))</f>
        <v>Non-lead</v>
      </c>
      <c r="X5900"/>
    </row>
    <row r="5901" spans="2:24" ht="30" x14ac:dyDescent="0.25">
      <c r="B5901" s="145" t="s">
        <v>7160</v>
      </c>
      <c r="C5901" s="31" t="s">
        <v>14784</v>
      </c>
      <c r="D5901" s="31"/>
      <c r="E5901" s="43" t="s">
        <v>52</v>
      </c>
      <c r="F5901" s="42" t="s">
        <v>34</v>
      </c>
      <c r="G5901" s="83" t="s">
        <v>34</v>
      </c>
      <c r="H5901" s="168">
        <v>32660</v>
      </c>
      <c r="I5901" s="31"/>
      <c r="J5901" s="83" t="s">
        <v>188</v>
      </c>
      <c r="K5901" s="31" t="s">
        <v>34</v>
      </c>
      <c r="L5901" s="31"/>
      <c r="M5901" s="168"/>
      <c r="N5901" s="147"/>
      <c r="O5901" s="105" t="s">
        <v>52</v>
      </c>
      <c r="P5901" s="171">
        <v>32660</v>
      </c>
      <c r="Q5901" s="31"/>
      <c r="R5901" s="83" t="s">
        <v>188</v>
      </c>
      <c r="S5901" s="31" t="s">
        <v>34</v>
      </c>
      <c r="T5901" s="31"/>
      <c r="U5901" s="168"/>
      <c r="V5901" s="149"/>
      <c r="W5901" s="140" t="str" cm="1">
        <f t="array" ref="W5901">IF(SUM(LEN(B5901:V5901))=0,"",IF(OR(OR(ISBLANK(F5901),SUM(LEN(C5901),LEN(D5901))=0),AND(NOT(E5901="Unknown"),ISBLANK(J5901)),AND(NOT(O5901="Unknown"),ISBLANK(R5901))),"Missing Information", INDEX(Table15[Entire Service Line Classification], MATCH(SUMIFS(Table15[Unique ID],Table15[System-Owned Portion],E5901,Table15[If Material Anything Other than "Lead" in Column E,Was Material Ever Previously Lead?],G5901,Table15[Customer-Owned Portion],O5901),Table15[Unique ID],0),0)))</f>
        <v>Non-lead</v>
      </c>
      <c r="X5901"/>
    </row>
    <row r="5902" spans="2:24" ht="30" x14ac:dyDescent="0.25">
      <c r="B5902" s="145" t="s">
        <v>7247</v>
      </c>
      <c r="C5902" s="31" t="s">
        <v>14871</v>
      </c>
      <c r="D5902" s="31"/>
      <c r="E5902" s="43" t="s">
        <v>52</v>
      </c>
      <c r="F5902" s="42" t="s">
        <v>34</v>
      </c>
      <c r="G5902" s="83" t="s">
        <v>34</v>
      </c>
      <c r="H5902" s="168">
        <v>32645</v>
      </c>
      <c r="I5902" s="31"/>
      <c r="J5902" s="83" t="s">
        <v>188</v>
      </c>
      <c r="K5902" s="31" t="s">
        <v>34</v>
      </c>
      <c r="L5902" s="31"/>
      <c r="M5902" s="168"/>
      <c r="N5902" s="147"/>
      <c r="O5902" s="105" t="s">
        <v>52</v>
      </c>
      <c r="P5902" s="171">
        <v>32645</v>
      </c>
      <c r="Q5902" s="31"/>
      <c r="R5902" s="83" t="s">
        <v>188</v>
      </c>
      <c r="S5902" s="31" t="s">
        <v>34</v>
      </c>
      <c r="T5902" s="31"/>
      <c r="U5902" s="168"/>
      <c r="V5902" s="149"/>
      <c r="W5902" s="140" t="str" cm="1">
        <f t="array" ref="W5902">IF(SUM(LEN(B5902:V5902))=0,"",IF(OR(OR(ISBLANK(F5902),SUM(LEN(C5902),LEN(D5902))=0),AND(NOT(E5902="Unknown"),ISBLANK(J5902)),AND(NOT(O5902="Unknown"),ISBLANK(R5902))),"Missing Information", INDEX(Table15[Entire Service Line Classification], MATCH(SUMIFS(Table15[Unique ID],Table15[System-Owned Portion],E5902,Table15[If Material Anything Other than "Lead" in Column E,Was Material Ever Previously Lead?],G5902,Table15[Customer-Owned Portion],O5902),Table15[Unique ID],0),0)))</f>
        <v>Non-lead</v>
      </c>
      <c r="X5902"/>
    </row>
    <row r="5903" spans="2:24" ht="30" x14ac:dyDescent="0.25">
      <c r="B5903" s="145" t="s">
        <v>1244</v>
      </c>
      <c r="C5903" s="31" t="s">
        <v>8657</v>
      </c>
      <c r="D5903" s="31"/>
      <c r="E5903" s="43" t="s">
        <v>52</v>
      </c>
      <c r="F5903" s="42" t="s">
        <v>34</v>
      </c>
      <c r="G5903" s="83" t="s">
        <v>34</v>
      </c>
      <c r="H5903" s="168">
        <v>32629</v>
      </c>
      <c r="I5903" s="31"/>
      <c r="J5903" s="83" t="s">
        <v>188</v>
      </c>
      <c r="K5903" s="31" t="s">
        <v>34</v>
      </c>
      <c r="L5903" s="31"/>
      <c r="M5903" s="168"/>
      <c r="N5903" s="147"/>
      <c r="O5903" s="105" t="s">
        <v>52</v>
      </c>
      <c r="P5903" s="171">
        <v>32629</v>
      </c>
      <c r="Q5903" s="31"/>
      <c r="R5903" s="83" t="s">
        <v>188</v>
      </c>
      <c r="S5903" s="31" t="s">
        <v>34</v>
      </c>
      <c r="T5903" s="31"/>
      <c r="U5903" s="168"/>
      <c r="V5903" s="149"/>
      <c r="W5903" s="140" t="str" cm="1">
        <f t="array" ref="W5903">IF(SUM(LEN(B5903:V5903))=0,"",IF(OR(OR(ISBLANK(F5903),SUM(LEN(C5903),LEN(D5903))=0),AND(NOT(E5903="Unknown"),ISBLANK(J5903)),AND(NOT(O5903="Unknown"),ISBLANK(R5903))),"Missing Information", INDEX(Table15[Entire Service Line Classification], MATCH(SUMIFS(Table15[Unique ID],Table15[System-Owned Portion],E5903,Table15[If Material Anything Other than "Lead" in Column E,Was Material Ever Previously Lead?],G5903,Table15[Customer-Owned Portion],O5903),Table15[Unique ID],0),0)))</f>
        <v>Non-lead</v>
      </c>
      <c r="X5903"/>
    </row>
    <row r="5904" spans="2:24" ht="30" x14ac:dyDescent="0.25">
      <c r="B5904" s="145" t="s">
        <v>1246</v>
      </c>
      <c r="C5904" s="31" t="s">
        <v>8659</v>
      </c>
      <c r="D5904" s="31"/>
      <c r="E5904" s="43" t="s">
        <v>52</v>
      </c>
      <c r="F5904" s="42" t="s">
        <v>34</v>
      </c>
      <c r="G5904" s="83" t="s">
        <v>34</v>
      </c>
      <c r="H5904" s="168">
        <v>32629</v>
      </c>
      <c r="I5904" s="31"/>
      <c r="J5904" s="83" t="s">
        <v>188</v>
      </c>
      <c r="K5904" s="31" t="s">
        <v>34</v>
      </c>
      <c r="L5904" s="31"/>
      <c r="M5904" s="168"/>
      <c r="N5904" s="147"/>
      <c r="O5904" s="105" t="s">
        <v>52</v>
      </c>
      <c r="P5904" s="171">
        <v>32629</v>
      </c>
      <c r="Q5904" s="31"/>
      <c r="R5904" s="83" t="s">
        <v>188</v>
      </c>
      <c r="S5904" s="31" t="s">
        <v>34</v>
      </c>
      <c r="T5904" s="31"/>
      <c r="U5904" s="168"/>
      <c r="V5904" s="149"/>
      <c r="W5904" s="140" t="str" cm="1">
        <f t="array" ref="W5904">IF(SUM(LEN(B5904:V5904))=0,"",IF(OR(OR(ISBLANK(F5904),SUM(LEN(C5904),LEN(D5904))=0),AND(NOT(E5904="Unknown"),ISBLANK(J5904)),AND(NOT(O5904="Unknown"),ISBLANK(R5904))),"Missing Information", INDEX(Table15[Entire Service Line Classification], MATCH(SUMIFS(Table15[Unique ID],Table15[System-Owned Portion],E5904,Table15[If Material Anything Other than "Lead" in Column E,Was Material Ever Previously Lead?],G5904,Table15[Customer-Owned Portion],O5904),Table15[Unique ID],0),0)))</f>
        <v>Non-lead</v>
      </c>
      <c r="X5904"/>
    </row>
    <row r="5905" spans="2:24" ht="30" x14ac:dyDescent="0.25">
      <c r="B5905" s="145" t="s">
        <v>1331</v>
      </c>
      <c r="C5905" s="31" t="s">
        <v>8744</v>
      </c>
      <c r="D5905" s="31"/>
      <c r="E5905" s="43" t="s">
        <v>52</v>
      </c>
      <c r="F5905" s="42" t="s">
        <v>34</v>
      </c>
      <c r="G5905" s="83" t="s">
        <v>34</v>
      </c>
      <c r="H5905" s="168">
        <v>32629</v>
      </c>
      <c r="I5905" s="31"/>
      <c r="J5905" s="83" t="s">
        <v>188</v>
      </c>
      <c r="K5905" s="31" t="s">
        <v>34</v>
      </c>
      <c r="L5905" s="31"/>
      <c r="M5905" s="168"/>
      <c r="N5905" s="147"/>
      <c r="O5905" s="105" t="s">
        <v>52</v>
      </c>
      <c r="P5905" s="171">
        <v>32629</v>
      </c>
      <c r="Q5905" s="31"/>
      <c r="R5905" s="83" t="s">
        <v>188</v>
      </c>
      <c r="S5905" s="31" t="s">
        <v>34</v>
      </c>
      <c r="T5905" s="31"/>
      <c r="U5905" s="168"/>
      <c r="V5905" s="149"/>
      <c r="W5905" s="140" t="str" cm="1">
        <f t="array" ref="W5905">IF(SUM(LEN(B5905:V5905))=0,"",IF(OR(OR(ISBLANK(F5905),SUM(LEN(C5905),LEN(D5905))=0),AND(NOT(E5905="Unknown"),ISBLANK(J5905)),AND(NOT(O5905="Unknown"),ISBLANK(R5905))),"Missing Information", INDEX(Table15[Entire Service Line Classification], MATCH(SUMIFS(Table15[Unique ID],Table15[System-Owned Portion],E5905,Table15[If Material Anything Other than "Lead" in Column E,Was Material Ever Previously Lead?],G5905,Table15[Customer-Owned Portion],O5905),Table15[Unique ID],0),0)))</f>
        <v>Non-lead</v>
      </c>
      <c r="X5905"/>
    </row>
    <row r="5906" spans="2:24" ht="30" x14ac:dyDescent="0.25">
      <c r="B5906" s="145" t="s">
        <v>1516</v>
      </c>
      <c r="C5906" s="31" t="s">
        <v>8933</v>
      </c>
      <c r="D5906" s="31"/>
      <c r="E5906" s="43" t="s">
        <v>52</v>
      </c>
      <c r="F5906" s="42" t="s">
        <v>34</v>
      </c>
      <c r="G5906" s="83" t="s">
        <v>34</v>
      </c>
      <c r="H5906" s="168">
        <v>32629</v>
      </c>
      <c r="I5906" s="31"/>
      <c r="J5906" s="83" t="s">
        <v>188</v>
      </c>
      <c r="K5906" s="31" t="s">
        <v>34</v>
      </c>
      <c r="L5906" s="31"/>
      <c r="M5906" s="168"/>
      <c r="N5906" s="147"/>
      <c r="O5906" s="105" t="s">
        <v>52</v>
      </c>
      <c r="P5906" s="171">
        <v>32629</v>
      </c>
      <c r="Q5906" s="31"/>
      <c r="R5906" s="83" t="s">
        <v>188</v>
      </c>
      <c r="S5906" s="31" t="s">
        <v>34</v>
      </c>
      <c r="T5906" s="31"/>
      <c r="U5906" s="168"/>
      <c r="V5906" s="149"/>
      <c r="W5906" s="140" t="str" cm="1">
        <f t="array" ref="W5906">IF(SUM(LEN(B5906:V5906))=0,"",IF(OR(OR(ISBLANK(F5906),SUM(LEN(C5906),LEN(D5906))=0),AND(NOT(E5906="Unknown"),ISBLANK(J5906)),AND(NOT(O5906="Unknown"),ISBLANK(R5906))),"Missing Information", INDEX(Table15[Entire Service Line Classification], MATCH(SUMIFS(Table15[Unique ID],Table15[System-Owned Portion],E5906,Table15[If Material Anything Other than "Lead" in Column E,Was Material Ever Previously Lead?],G5906,Table15[Customer-Owned Portion],O5906),Table15[Unique ID],0),0)))</f>
        <v>Non-lead</v>
      </c>
      <c r="X5906"/>
    </row>
    <row r="5907" spans="2:24" ht="30" x14ac:dyDescent="0.25">
      <c r="B5907" s="145" t="s">
        <v>4185</v>
      </c>
      <c r="C5907" s="31" t="s">
        <v>11776</v>
      </c>
      <c r="D5907" s="31"/>
      <c r="E5907" s="43" t="s">
        <v>52</v>
      </c>
      <c r="F5907" s="42" t="s">
        <v>34</v>
      </c>
      <c r="G5907" s="83" t="s">
        <v>34</v>
      </c>
      <c r="H5907" s="168">
        <v>32629</v>
      </c>
      <c r="I5907" s="31"/>
      <c r="J5907" s="83" t="s">
        <v>188</v>
      </c>
      <c r="K5907" s="31" t="s">
        <v>34</v>
      </c>
      <c r="L5907" s="31"/>
      <c r="M5907" s="168"/>
      <c r="N5907" s="147"/>
      <c r="O5907" s="105" t="s">
        <v>52</v>
      </c>
      <c r="P5907" s="171">
        <v>32629</v>
      </c>
      <c r="Q5907" s="31"/>
      <c r="R5907" s="83" t="s">
        <v>188</v>
      </c>
      <c r="S5907" s="31" t="s">
        <v>34</v>
      </c>
      <c r="T5907" s="31"/>
      <c r="U5907" s="168"/>
      <c r="V5907" s="149"/>
      <c r="W5907" s="140" t="str" cm="1">
        <f t="array" ref="W5907">IF(SUM(LEN(B5907:V5907))=0,"",IF(OR(OR(ISBLANK(F5907),SUM(LEN(C5907),LEN(D5907))=0),AND(NOT(E5907="Unknown"),ISBLANK(J5907)),AND(NOT(O5907="Unknown"),ISBLANK(R5907))),"Missing Information", INDEX(Table15[Entire Service Line Classification], MATCH(SUMIFS(Table15[Unique ID],Table15[System-Owned Portion],E5907,Table15[If Material Anything Other than "Lead" in Column E,Was Material Ever Previously Lead?],G5907,Table15[Customer-Owned Portion],O5907),Table15[Unique ID],0),0)))</f>
        <v>Non-lead</v>
      </c>
      <c r="X5907"/>
    </row>
    <row r="5908" spans="2:24" ht="30" x14ac:dyDescent="0.25">
      <c r="B5908" s="145" t="s">
        <v>4503</v>
      </c>
      <c r="C5908" s="31" t="s">
        <v>12099</v>
      </c>
      <c r="D5908" s="31"/>
      <c r="E5908" s="43" t="s">
        <v>52</v>
      </c>
      <c r="F5908" s="42" t="s">
        <v>34</v>
      </c>
      <c r="G5908" s="83" t="s">
        <v>34</v>
      </c>
      <c r="H5908" s="168">
        <v>32629</v>
      </c>
      <c r="I5908" s="31"/>
      <c r="J5908" s="83" t="s">
        <v>188</v>
      </c>
      <c r="K5908" s="31" t="s">
        <v>34</v>
      </c>
      <c r="L5908" s="31"/>
      <c r="M5908" s="168"/>
      <c r="N5908" s="147"/>
      <c r="O5908" s="105" t="s">
        <v>52</v>
      </c>
      <c r="P5908" s="171">
        <v>32629</v>
      </c>
      <c r="Q5908" s="31"/>
      <c r="R5908" s="83" t="s">
        <v>188</v>
      </c>
      <c r="S5908" s="31" t="s">
        <v>34</v>
      </c>
      <c r="T5908" s="31"/>
      <c r="U5908" s="168"/>
      <c r="V5908" s="149"/>
      <c r="W5908" s="140" t="str" cm="1">
        <f t="array" ref="W5908">IF(SUM(LEN(B5908:V5908))=0,"",IF(OR(OR(ISBLANK(F5908),SUM(LEN(C5908),LEN(D5908))=0),AND(NOT(E5908="Unknown"),ISBLANK(J5908)),AND(NOT(O5908="Unknown"),ISBLANK(R5908))),"Missing Information", INDEX(Table15[Entire Service Line Classification], MATCH(SUMIFS(Table15[Unique ID],Table15[System-Owned Portion],E5908,Table15[If Material Anything Other than "Lead" in Column E,Was Material Ever Previously Lead?],G5908,Table15[Customer-Owned Portion],O5908),Table15[Unique ID],0),0)))</f>
        <v>Non-lead</v>
      </c>
      <c r="X5908"/>
    </row>
    <row r="5909" spans="2:24" ht="30" x14ac:dyDescent="0.25">
      <c r="B5909" s="145" t="s">
        <v>4510</v>
      </c>
      <c r="C5909" s="31" t="s">
        <v>12106</v>
      </c>
      <c r="D5909" s="31"/>
      <c r="E5909" s="43" t="s">
        <v>52</v>
      </c>
      <c r="F5909" s="42" t="s">
        <v>34</v>
      </c>
      <c r="G5909" s="83" t="s">
        <v>34</v>
      </c>
      <c r="H5909" s="168">
        <v>32629</v>
      </c>
      <c r="I5909" s="31"/>
      <c r="J5909" s="83" t="s">
        <v>188</v>
      </c>
      <c r="K5909" s="31" t="s">
        <v>34</v>
      </c>
      <c r="L5909" s="31"/>
      <c r="M5909" s="168"/>
      <c r="N5909" s="147"/>
      <c r="O5909" s="105" t="s">
        <v>52</v>
      </c>
      <c r="P5909" s="171">
        <v>32629</v>
      </c>
      <c r="Q5909" s="31"/>
      <c r="R5909" s="83" t="s">
        <v>188</v>
      </c>
      <c r="S5909" s="31" t="s">
        <v>34</v>
      </c>
      <c r="T5909" s="31"/>
      <c r="U5909" s="168"/>
      <c r="V5909" s="149"/>
      <c r="W5909" s="140" t="str" cm="1">
        <f t="array" ref="W5909">IF(SUM(LEN(B5909:V5909))=0,"",IF(OR(OR(ISBLANK(F5909),SUM(LEN(C5909),LEN(D5909))=0),AND(NOT(E5909="Unknown"),ISBLANK(J5909)),AND(NOT(O5909="Unknown"),ISBLANK(R5909))),"Missing Information", INDEX(Table15[Entire Service Line Classification], MATCH(SUMIFS(Table15[Unique ID],Table15[System-Owned Portion],E5909,Table15[If Material Anything Other than "Lead" in Column E,Was Material Ever Previously Lead?],G5909,Table15[Customer-Owned Portion],O5909),Table15[Unique ID],0),0)))</f>
        <v>Non-lead</v>
      </c>
      <c r="X5909"/>
    </row>
    <row r="5910" spans="2:24" ht="30" x14ac:dyDescent="0.25">
      <c r="B5910" s="145" t="s">
        <v>5386</v>
      </c>
      <c r="C5910" s="31" t="s">
        <v>12983</v>
      </c>
      <c r="D5910" s="31"/>
      <c r="E5910" s="43" t="s">
        <v>52</v>
      </c>
      <c r="F5910" s="42" t="s">
        <v>34</v>
      </c>
      <c r="G5910" s="83" t="s">
        <v>34</v>
      </c>
      <c r="H5910" s="168">
        <v>32629</v>
      </c>
      <c r="I5910" s="31"/>
      <c r="J5910" s="83" t="s">
        <v>188</v>
      </c>
      <c r="K5910" s="31" t="s">
        <v>34</v>
      </c>
      <c r="L5910" s="31"/>
      <c r="M5910" s="168"/>
      <c r="N5910" s="147"/>
      <c r="O5910" s="105" t="s">
        <v>52</v>
      </c>
      <c r="P5910" s="171">
        <v>32629</v>
      </c>
      <c r="Q5910" s="31"/>
      <c r="R5910" s="83" t="s">
        <v>188</v>
      </c>
      <c r="S5910" s="31" t="s">
        <v>34</v>
      </c>
      <c r="T5910" s="31"/>
      <c r="U5910" s="168"/>
      <c r="V5910" s="149"/>
      <c r="W5910" s="140" t="str" cm="1">
        <f t="array" ref="W5910">IF(SUM(LEN(B5910:V5910))=0,"",IF(OR(OR(ISBLANK(F5910),SUM(LEN(C5910),LEN(D5910))=0),AND(NOT(E5910="Unknown"),ISBLANK(J5910)),AND(NOT(O5910="Unknown"),ISBLANK(R5910))),"Missing Information", INDEX(Table15[Entire Service Line Classification], MATCH(SUMIFS(Table15[Unique ID],Table15[System-Owned Portion],E5910,Table15[If Material Anything Other than "Lead" in Column E,Was Material Ever Previously Lead?],G5910,Table15[Customer-Owned Portion],O5910),Table15[Unique ID],0),0)))</f>
        <v>Non-lead</v>
      </c>
      <c r="X5910"/>
    </row>
    <row r="5911" spans="2:24" ht="30" x14ac:dyDescent="0.25">
      <c r="B5911" s="145" t="s">
        <v>5562</v>
      </c>
      <c r="C5911" s="31" t="s">
        <v>13159</v>
      </c>
      <c r="D5911" s="31"/>
      <c r="E5911" s="43" t="s">
        <v>52</v>
      </c>
      <c r="F5911" s="42" t="s">
        <v>34</v>
      </c>
      <c r="G5911" s="83" t="s">
        <v>34</v>
      </c>
      <c r="H5911" s="168">
        <v>32629</v>
      </c>
      <c r="I5911" s="31"/>
      <c r="J5911" s="83" t="s">
        <v>188</v>
      </c>
      <c r="K5911" s="31" t="s">
        <v>34</v>
      </c>
      <c r="L5911" s="31"/>
      <c r="M5911" s="168"/>
      <c r="N5911" s="147"/>
      <c r="O5911" s="105" t="s">
        <v>52</v>
      </c>
      <c r="P5911" s="171">
        <v>32629</v>
      </c>
      <c r="Q5911" s="31"/>
      <c r="R5911" s="83" t="s">
        <v>188</v>
      </c>
      <c r="S5911" s="31" t="s">
        <v>34</v>
      </c>
      <c r="T5911" s="31"/>
      <c r="U5911" s="168"/>
      <c r="V5911" s="149"/>
      <c r="W5911" s="140" t="str" cm="1">
        <f t="array" ref="W5911">IF(SUM(LEN(B5911:V5911))=0,"",IF(OR(OR(ISBLANK(F5911),SUM(LEN(C5911),LEN(D5911))=0),AND(NOT(E5911="Unknown"),ISBLANK(J5911)),AND(NOT(O5911="Unknown"),ISBLANK(R5911))),"Missing Information", INDEX(Table15[Entire Service Line Classification], MATCH(SUMIFS(Table15[Unique ID],Table15[System-Owned Portion],E5911,Table15[If Material Anything Other than "Lead" in Column E,Was Material Ever Previously Lead?],G5911,Table15[Customer-Owned Portion],O5911),Table15[Unique ID],0),0)))</f>
        <v>Non-lead</v>
      </c>
      <c r="X5911"/>
    </row>
    <row r="5912" spans="2:24" ht="30" x14ac:dyDescent="0.25">
      <c r="B5912" s="145" t="s">
        <v>5793</v>
      </c>
      <c r="C5912" s="31" t="s">
        <v>13391</v>
      </c>
      <c r="D5912" s="31"/>
      <c r="E5912" s="43" t="s">
        <v>52</v>
      </c>
      <c r="F5912" s="42" t="s">
        <v>34</v>
      </c>
      <c r="G5912" s="83" t="s">
        <v>34</v>
      </c>
      <c r="H5912" s="168">
        <v>32629</v>
      </c>
      <c r="I5912" s="31"/>
      <c r="J5912" s="83" t="s">
        <v>188</v>
      </c>
      <c r="K5912" s="31" t="s">
        <v>34</v>
      </c>
      <c r="L5912" s="31"/>
      <c r="M5912" s="168"/>
      <c r="N5912" s="147"/>
      <c r="O5912" s="105" t="s">
        <v>52</v>
      </c>
      <c r="P5912" s="171">
        <v>32629</v>
      </c>
      <c r="Q5912" s="31"/>
      <c r="R5912" s="83" t="s">
        <v>188</v>
      </c>
      <c r="S5912" s="31" t="s">
        <v>34</v>
      </c>
      <c r="T5912" s="31"/>
      <c r="U5912" s="168"/>
      <c r="V5912" s="149"/>
      <c r="W5912" s="140" t="str" cm="1">
        <f t="array" ref="W5912">IF(SUM(LEN(B5912:V5912))=0,"",IF(OR(OR(ISBLANK(F5912),SUM(LEN(C5912),LEN(D5912))=0),AND(NOT(E5912="Unknown"),ISBLANK(J5912)),AND(NOT(O5912="Unknown"),ISBLANK(R5912))),"Missing Information", INDEX(Table15[Entire Service Line Classification], MATCH(SUMIFS(Table15[Unique ID],Table15[System-Owned Portion],E5912,Table15[If Material Anything Other than "Lead" in Column E,Was Material Ever Previously Lead?],G5912,Table15[Customer-Owned Portion],O5912),Table15[Unique ID],0),0)))</f>
        <v>Non-lead</v>
      </c>
      <c r="X5912"/>
    </row>
    <row r="5913" spans="2:24" ht="30" x14ac:dyDescent="0.25">
      <c r="B5913" s="145" t="s">
        <v>1525</v>
      </c>
      <c r="C5913" s="31" t="s">
        <v>8942</v>
      </c>
      <c r="D5913" s="31"/>
      <c r="E5913" s="43" t="s">
        <v>52</v>
      </c>
      <c r="F5913" s="42" t="s">
        <v>34</v>
      </c>
      <c r="G5913" s="83" t="s">
        <v>34</v>
      </c>
      <c r="H5913" s="168">
        <v>32599</v>
      </c>
      <c r="I5913" s="31"/>
      <c r="J5913" s="83" t="s">
        <v>188</v>
      </c>
      <c r="K5913" s="31" t="s">
        <v>34</v>
      </c>
      <c r="L5913" s="31"/>
      <c r="M5913" s="168"/>
      <c r="N5913" s="147"/>
      <c r="O5913" s="105" t="s">
        <v>52</v>
      </c>
      <c r="P5913" s="171">
        <v>32599</v>
      </c>
      <c r="Q5913" s="31"/>
      <c r="R5913" s="83" t="s">
        <v>188</v>
      </c>
      <c r="S5913" s="31" t="s">
        <v>34</v>
      </c>
      <c r="T5913" s="31"/>
      <c r="U5913" s="168"/>
      <c r="V5913" s="149"/>
      <c r="W5913" s="140" t="str" cm="1">
        <f t="array" ref="W5913">IF(SUM(LEN(B5913:V5913))=0,"",IF(OR(OR(ISBLANK(F5913),SUM(LEN(C5913),LEN(D5913))=0),AND(NOT(E5913="Unknown"),ISBLANK(J5913)),AND(NOT(O5913="Unknown"),ISBLANK(R5913))),"Missing Information", INDEX(Table15[Entire Service Line Classification], MATCH(SUMIFS(Table15[Unique ID],Table15[System-Owned Portion],E5913,Table15[If Material Anything Other than "Lead" in Column E,Was Material Ever Previously Lead?],G5913,Table15[Customer-Owned Portion],O5913),Table15[Unique ID],0),0)))</f>
        <v>Non-lead</v>
      </c>
      <c r="X5913"/>
    </row>
    <row r="5914" spans="2:24" ht="30" x14ac:dyDescent="0.25">
      <c r="B5914" s="145" t="s">
        <v>5135</v>
      </c>
      <c r="C5914" s="31" t="s">
        <v>12732</v>
      </c>
      <c r="D5914" s="31"/>
      <c r="E5914" s="43" t="s">
        <v>52</v>
      </c>
      <c r="F5914" s="42" t="s">
        <v>34</v>
      </c>
      <c r="G5914" s="83" t="s">
        <v>34</v>
      </c>
      <c r="H5914" s="168">
        <v>32599</v>
      </c>
      <c r="I5914" s="31"/>
      <c r="J5914" s="83" t="s">
        <v>188</v>
      </c>
      <c r="K5914" s="31" t="s">
        <v>34</v>
      </c>
      <c r="L5914" s="31"/>
      <c r="M5914" s="168"/>
      <c r="N5914" s="147"/>
      <c r="O5914" s="105" t="s">
        <v>52</v>
      </c>
      <c r="P5914" s="171">
        <v>32599</v>
      </c>
      <c r="Q5914" s="31"/>
      <c r="R5914" s="83" t="s">
        <v>188</v>
      </c>
      <c r="S5914" s="31" t="s">
        <v>34</v>
      </c>
      <c r="T5914" s="31"/>
      <c r="U5914" s="168"/>
      <c r="V5914" s="149"/>
      <c r="W5914" s="140" t="str" cm="1">
        <f t="array" ref="W5914">IF(SUM(LEN(B5914:V5914))=0,"",IF(OR(OR(ISBLANK(F5914),SUM(LEN(C5914),LEN(D5914))=0),AND(NOT(E5914="Unknown"),ISBLANK(J5914)),AND(NOT(O5914="Unknown"),ISBLANK(R5914))),"Missing Information", INDEX(Table15[Entire Service Line Classification], MATCH(SUMIFS(Table15[Unique ID],Table15[System-Owned Portion],E5914,Table15[If Material Anything Other than "Lead" in Column E,Was Material Ever Previously Lead?],G5914,Table15[Customer-Owned Portion],O5914),Table15[Unique ID],0),0)))</f>
        <v>Non-lead</v>
      </c>
      <c r="X5914"/>
    </row>
    <row r="5915" spans="2:24" ht="30" x14ac:dyDescent="0.25">
      <c r="B5915" s="145" t="s">
        <v>5149</v>
      </c>
      <c r="C5915" s="31" t="s">
        <v>12746</v>
      </c>
      <c r="D5915" s="31"/>
      <c r="E5915" s="43" t="s">
        <v>52</v>
      </c>
      <c r="F5915" s="42" t="s">
        <v>34</v>
      </c>
      <c r="G5915" s="83" t="s">
        <v>34</v>
      </c>
      <c r="H5915" s="168">
        <v>32599</v>
      </c>
      <c r="I5915" s="31"/>
      <c r="J5915" s="83" t="s">
        <v>188</v>
      </c>
      <c r="K5915" s="31" t="s">
        <v>34</v>
      </c>
      <c r="L5915" s="31"/>
      <c r="M5915" s="168"/>
      <c r="N5915" s="147"/>
      <c r="O5915" s="105" t="s">
        <v>52</v>
      </c>
      <c r="P5915" s="171">
        <v>32599</v>
      </c>
      <c r="Q5915" s="31"/>
      <c r="R5915" s="83" t="s">
        <v>188</v>
      </c>
      <c r="S5915" s="31" t="s">
        <v>34</v>
      </c>
      <c r="T5915" s="31"/>
      <c r="U5915" s="168"/>
      <c r="V5915" s="149"/>
      <c r="W5915" s="140" t="str" cm="1">
        <f t="array" ref="W5915">IF(SUM(LEN(B5915:V5915))=0,"",IF(OR(OR(ISBLANK(F5915),SUM(LEN(C5915),LEN(D5915))=0),AND(NOT(E5915="Unknown"),ISBLANK(J5915)),AND(NOT(O5915="Unknown"),ISBLANK(R5915))),"Missing Information", INDEX(Table15[Entire Service Line Classification], MATCH(SUMIFS(Table15[Unique ID],Table15[System-Owned Portion],E5915,Table15[If Material Anything Other than "Lead" in Column E,Was Material Ever Previously Lead?],G5915,Table15[Customer-Owned Portion],O5915),Table15[Unique ID],0),0)))</f>
        <v>Non-lead</v>
      </c>
      <c r="X5915"/>
    </row>
    <row r="5916" spans="2:24" ht="30" x14ac:dyDescent="0.25">
      <c r="B5916" s="145" t="s">
        <v>5211</v>
      </c>
      <c r="C5916" s="31" t="s">
        <v>12808</v>
      </c>
      <c r="D5916" s="31"/>
      <c r="E5916" s="43" t="s">
        <v>52</v>
      </c>
      <c r="F5916" s="42" t="s">
        <v>34</v>
      </c>
      <c r="G5916" s="83" t="s">
        <v>34</v>
      </c>
      <c r="H5916" s="168">
        <v>32599</v>
      </c>
      <c r="I5916" s="31"/>
      <c r="J5916" s="83" t="s">
        <v>188</v>
      </c>
      <c r="K5916" s="31" t="s">
        <v>34</v>
      </c>
      <c r="L5916" s="31"/>
      <c r="M5916" s="168"/>
      <c r="N5916" s="147"/>
      <c r="O5916" s="105" t="s">
        <v>52</v>
      </c>
      <c r="P5916" s="171">
        <v>32599</v>
      </c>
      <c r="Q5916" s="31"/>
      <c r="R5916" s="83" t="s">
        <v>188</v>
      </c>
      <c r="S5916" s="31" t="s">
        <v>34</v>
      </c>
      <c r="T5916" s="31"/>
      <c r="U5916" s="168"/>
      <c r="V5916" s="149"/>
      <c r="W5916" s="140" t="str" cm="1">
        <f t="array" ref="W5916">IF(SUM(LEN(B5916:V5916))=0,"",IF(OR(OR(ISBLANK(F5916),SUM(LEN(C5916),LEN(D5916))=0),AND(NOT(E5916="Unknown"),ISBLANK(J5916)),AND(NOT(O5916="Unknown"),ISBLANK(R5916))),"Missing Information", INDEX(Table15[Entire Service Line Classification], MATCH(SUMIFS(Table15[Unique ID],Table15[System-Owned Portion],E5916,Table15[If Material Anything Other than "Lead" in Column E,Was Material Ever Previously Lead?],G5916,Table15[Customer-Owned Portion],O5916),Table15[Unique ID],0),0)))</f>
        <v>Non-lead</v>
      </c>
      <c r="X5916"/>
    </row>
    <row r="5917" spans="2:24" ht="30" x14ac:dyDescent="0.25">
      <c r="B5917" s="145" t="s">
        <v>5273</v>
      </c>
      <c r="C5917" s="31" t="s">
        <v>12870</v>
      </c>
      <c r="D5917" s="31"/>
      <c r="E5917" s="43" t="s">
        <v>52</v>
      </c>
      <c r="F5917" s="42" t="s">
        <v>34</v>
      </c>
      <c r="G5917" s="83" t="s">
        <v>34</v>
      </c>
      <c r="H5917" s="168">
        <v>32599</v>
      </c>
      <c r="I5917" s="31"/>
      <c r="J5917" s="83" t="s">
        <v>188</v>
      </c>
      <c r="K5917" s="31" t="s">
        <v>34</v>
      </c>
      <c r="L5917" s="31"/>
      <c r="M5917" s="168"/>
      <c r="N5917" s="147"/>
      <c r="O5917" s="105" t="s">
        <v>52</v>
      </c>
      <c r="P5917" s="171">
        <v>32599</v>
      </c>
      <c r="Q5917" s="31"/>
      <c r="R5917" s="83" t="s">
        <v>188</v>
      </c>
      <c r="S5917" s="31" t="s">
        <v>34</v>
      </c>
      <c r="T5917" s="31"/>
      <c r="U5917" s="168"/>
      <c r="V5917" s="149"/>
      <c r="W5917" s="140" t="str" cm="1">
        <f t="array" ref="W5917">IF(SUM(LEN(B5917:V5917))=0,"",IF(OR(OR(ISBLANK(F5917),SUM(LEN(C5917),LEN(D5917))=0),AND(NOT(E5917="Unknown"),ISBLANK(J5917)),AND(NOT(O5917="Unknown"),ISBLANK(R5917))),"Missing Information", INDEX(Table15[Entire Service Line Classification], MATCH(SUMIFS(Table15[Unique ID],Table15[System-Owned Portion],E5917,Table15[If Material Anything Other than "Lead" in Column E,Was Material Ever Previously Lead?],G5917,Table15[Customer-Owned Portion],O5917),Table15[Unique ID],0),0)))</f>
        <v>Non-lead</v>
      </c>
      <c r="X5917"/>
    </row>
    <row r="5918" spans="2:24" ht="30" x14ac:dyDescent="0.25">
      <c r="B5918" s="145" t="s">
        <v>5275</v>
      </c>
      <c r="C5918" s="31" t="s">
        <v>12872</v>
      </c>
      <c r="D5918" s="31"/>
      <c r="E5918" s="43" t="s">
        <v>52</v>
      </c>
      <c r="F5918" s="42" t="s">
        <v>34</v>
      </c>
      <c r="G5918" s="83" t="s">
        <v>34</v>
      </c>
      <c r="H5918" s="168">
        <v>32599</v>
      </c>
      <c r="I5918" s="31"/>
      <c r="J5918" s="83" t="s">
        <v>188</v>
      </c>
      <c r="K5918" s="31" t="s">
        <v>34</v>
      </c>
      <c r="L5918" s="31"/>
      <c r="M5918" s="168"/>
      <c r="N5918" s="147"/>
      <c r="O5918" s="105" t="s">
        <v>52</v>
      </c>
      <c r="P5918" s="171">
        <v>32599</v>
      </c>
      <c r="Q5918" s="31"/>
      <c r="R5918" s="83" t="s">
        <v>188</v>
      </c>
      <c r="S5918" s="31" t="s">
        <v>34</v>
      </c>
      <c r="T5918" s="31"/>
      <c r="U5918" s="168"/>
      <c r="V5918" s="149"/>
      <c r="W5918" s="140" t="str" cm="1">
        <f t="array" ref="W5918">IF(SUM(LEN(B5918:V5918))=0,"",IF(OR(OR(ISBLANK(F5918),SUM(LEN(C5918),LEN(D5918))=0),AND(NOT(E5918="Unknown"),ISBLANK(J5918)),AND(NOT(O5918="Unknown"),ISBLANK(R5918))),"Missing Information", INDEX(Table15[Entire Service Line Classification], MATCH(SUMIFS(Table15[Unique ID],Table15[System-Owned Portion],E5918,Table15[If Material Anything Other than "Lead" in Column E,Was Material Ever Previously Lead?],G5918,Table15[Customer-Owned Portion],O5918),Table15[Unique ID],0),0)))</f>
        <v>Non-lead</v>
      </c>
      <c r="X5918"/>
    </row>
    <row r="5919" spans="2:24" ht="30" x14ac:dyDescent="0.25">
      <c r="B5919" s="145" t="s">
        <v>5304</v>
      </c>
      <c r="C5919" s="31" t="s">
        <v>12901</v>
      </c>
      <c r="D5919" s="31"/>
      <c r="E5919" s="43" t="s">
        <v>52</v>
      </c>
      <c r="F5919" s="42" t="s">
        <v>34</v>
      </c>
      <c r="G5919" s="83" t="s">
        <v>34</v>
      </c>
      <c r="H5919" s="168">
        <v>32599</v>
      </c>
      <c r="I5919" s="31"/>
      <c r="J5919" s="83" t="s">
        <v>188</v>
      </c>
      <c r="K5919" s="31" t="s">
        <v>34</v>
      </c>
      <c r="L5919" s="31"/>
      <c r="M5919" s="168"/>
      <c r="N5919" s="147"/>
      <c r="O5919" s="105" t="s">
        <v>52</v>
      </c>
      <c r="P5919" s="171">
        <v>32599</v>
      </c>
      <c r="Q5919" s="31"/>
      <c r="R5919" s="83" t="s">
        <v>188</v>
      </c>
      <c r="S5919" s="31" t="s">
        <v>34</v>
      </c>
      <c r="T5919" s="31"/>
      <c r="U5919" s="168"/>
      <c r="V5919" s="149"/>
      <c r="W5919" s="140" t="str" cm="1">
        <f t="array" ref="W5919">IF(SUM(LEN(B5919:V5919))=0,"",IF(OR(OR(ISBLANK(F5919),SUM(LEN(C5919),LEN(D5919))=0),AND(NOT(E5919="Unknown"),ISBLANK(J5919)),AND(NOT(O5919="Unknown"),ISBLANK(R5919))),"Missing Information", INDEX(Table15[Entire Service Line Classification], MATCH(SUMIFS(Table15[Unique ID],Table15[System-Owned Portion],E5919,Table15[If Material Anything Other than "Lead" in Column E,Was Material Ever Previously Lead?],G5919,Table15[Customer-Owned Portion],O5919),Table15[Unique ID],0),0)))</f>
        <v>Non-lead</v>
      </c>
      <c r="X5919"/>
    </row>
    <row r="5920" spans="2:24" ht="30" x14ac:dyDescent="0.25">
      <c r="B5920" s="145" t="s">
        <v>5317</v>
      </c>
      <c r="C5920" s="31" t="s">
        <v>12914</v>
      </c>
      <c r="D5920" s="31"/>
      <c r="E5920" s="43" t="s">
        <v>52</v>
      </c>
      <c r="F5920" s="42" t="s">
        <v>34</v>
      </c>
      <c r="G5920" s="83" t="s">
        <v>34</v>
      </c>
      <c r="H5920" s="168">
        <v>32599</v>
      </c>
      <c r="I5920" s="31"/>
      <c r="J5920" s="83" t="s">
        <v>188</v>
      </c>
      <c r="K5920" s="31" t="s">
        <v>34</v>
      </c>
      <c r="L5920" s="31"/>
      <c r="M5920" s="168"/>
      <c r="N5920" s="147"/>
      <c r="O5920" s="105" t="s">
        <v>52</v>
      </c>
      <c r="P5920" s="171">
        <v>32599</v>
      </c>
      <c r="Q5920" s="31"/>
      <c r="R5920" s="83" t="s">
        <v>188</v>
      </c>
      <c r="S5920" s="31" t="s">
        <v>34</v>
      </c>
      <c r="T5920" s="31"/>
      <c r="U5920" s="168"/>
      <c r="V5920" s="149"/>
      <c r="W5920" s="140" t="str" cm="1">
        <f t="array" ref="W5920">IF(SUM(LEN(B5920:V5920))=0,"",IF(OR(OR(ISBLANK(F5920),SUM(LEN(C5920),LEN(D5920))=0),AND(NOT(E5920="Unknown"),ISBLANK(J5920)),AND(NOT(O5920="Unknown"),ISBLANK(R5920))),"Missing Information", INDEX(Table15[Entire Service Line Classification], MATCH(SUMIFS(Table15[Unique ID],Table15[System-Owned Portion],E5920,Table15[If Material Anything Other than "Lead" in Column E,Was Material Ever Previously Lead?],G5920,Table15[Customer-Owned Portion],O5920),Table15[Unique ID],0),0)))</f>
        <v>Non-lead</v>
      </c>
      <c r="X5920"/>
    </row>
    <row r="5921" spans="2:24" ht="30" x14ac:dyDescent="0.25">
      <c r="B5921" s="145" t="s">
        <v>5388</v>
      </c>
      <c r="C5921" s="31" t="s">
        <v>12985</v>
      </c>
      <c r="D5921" s="31"/>
      <c r="E5921" s="43" t="s">
        <v>52</v>
      </c>
      <c r="F5921" s="42" t="s">
        <v>34</v>
      </c>
      <c r="G5921" s="83" t="s">
        <v>34</v>
      </c>
      <c r="H5921" s="168">
        <v>32599</v>
      </c>
      <c r="I5921" s="31"/>
      <c r="J5921" s="83" t="s">
        <v>188</v>
      </c>
      <c r="K5921" s="31" t="s">
        <v>34</v>
      </c>
      <c r="L5921" s="31"/>
      <c r="M5921" s="168"/>
      <c r="N5921" s="147"/>
      <c r="O5921" s="105" t="s">
        <v>52</v>
      </c>
      <c r="P5921" s="171">
        <v>32599</v>
      </c>
      <c r="Q5921" s="31"/>
      <c r="R5921" s="83" t="s">
        <v>188</v>
      </c>
      <c r="S5921" s="31" t="s">
        <v>34</v>
      </c>
      <c r="T5921" s="31"/>
      <c r="U5921" s="168"/>
      <c r="V5921" s="149"/>
      <c r="W5921" s="140" t="str" cm="1">
        <f t="array" ref="W5921">IF(SUM(LEN(B5921:V5921))=0,"",IF(OR(OR(ISBLANK(F5921),SUM(LEN(C5921),LEN(D5921))=0),AND(NOT(E5921="Unknown"),ISBLANK(J5921)),AND(NOT(O5921="Unknown"),ISBLANK(R5921))),"Missing Information", INDEX(Table15[Entire Service Line Classification], MATCH(SUMIFS(Table15[Unique ID],Table15[System-Owned Portion],E5921,Table15[If Material Anything Other than "Lead" in Column E,Was Material Ever Previously Lead?],G5921,Table15[Customer-Owned Portion],O5921),Table15[Unique ID],0),0)))</f>
        <v>Non-lead</v>
      </c>
      <c r="X5921"/>
    </row>
    <row r="5922" spans="2:24" ht="30" x14ac:dyDescent="0.25">
      <c r="B5922" s="145" t="s">
        <v>5430</v>
      </c>
      <c r="C5922" s="31" t="s">
        <v>13027</v>
      </c>
      <c r="D5922" s="31"/>
      <c r="E5922" s="43" t="s">
        <v>52</v>
      </c>
      <c r="F5922" s="42" t="s">
        <v>34</v>
      </c>
      <c r="G5922" s="83" t="s">
        <v>34</v>
      </c>
      <c r="H5922" s="168">
        <v>32599</v>
      </c>
      <c r="I5922" s="31"/>
      <c r="J5922" s="83" t="s">
        <v>188</v>
      </c>
      <c r="K5922" s="31" t="s">
        <v>34</v>
      </c>
      <c r="L5922" s="31"/>
      <c r="M5922" s="168"/>
      <c r="N5922" s="147"/>
      <c r="O5922" s="105" t="s">
        <v>52</v>
      </c>
      <c r="P5922" s="171">
        <v>32599</v>
      </c>
      <c r="Q5922" s="31"/>
      <c r="R5922" s="83" t="s">
        <v>188</v>
      </c>
      <c r="S5922" s="31" t="s">
        <v>34</v>
      </c>
      <c r="T5922" s="31"/>
      <c r="U5922" s="168"/>
      <c r="V5922" s="149"/>
      <c r="W5922" s="140" t="str" cm="1">
        <f t="array" ref="W5922">IF(SUM(LEN(B5922:V5922))=0,"",IF(OR(OR(ISBLANK(F5922),SUM(LEN(C5922),LEN(D5922))=0),AND(NOT(E5922="Unknown"),ISBLANK(J5922)),AND(NOT(O5922="Unknown"),ISBLANK(R5922))),"Missing Information", INDEX(Table15[Entire Service Line Classification], MATCH(SUMIFS(Table15[Unique ID],Table15[System-Owned Portion],E5922,Table15[If Material Anything Other than "Lead" in Column E,Was Material Ever Previously Lead?],G5922,Table15[Customer-Owned Portion],O5922),Table15[Unique ID],0),0)))</f>
        <v>Non-lead</v>
      </c>
      <c r="X5922"/>
    </row>
    <row r="5923" spans="2:24" ht="30" x14ac:dyDescent="0.25">
      <c r="B5923" s="145" t="s">
        <v>5498</v>
      </c>
      <c r="C5923" s="31" t="s">
        <v>13095</v>
      </c>
      <c r="D5923" s="31"/>
      <c r="E5923" s="43" t="s">
        <v>52</v>
      </c>
      <c r="F5923" s="42" t="s">
        <v>34</v>
      </c>
      <c r="G5923" s="83" t="s">
        <v>34</v>
      </c>
      <c r="H5923" s="168">
        <v>32599</v>
      </c>
      <c r="I5923" s="31"/>
      <c r="J5923" s="83" t="s">
        <v>188</v>
      </c>
      <c r="K5923" s="31" t="s">
        <v>34</v>
      </c>
      <c r="L5923" s="31"/>
      <c r="M5923" s="168"/>
      <c r="N5923" s="147"/>
      <c r="O5923" s="105" t="s">
        <v>52</v>
      </c>
      <c r="P5923" s="171">
        <v>32599</v>
      </c>
      <c r="Q5923" s="31"/>
      <c r="R5923" s="83" t="s">
        <v>188</v>
      </c>
      <c r="S5923" s="31" t="s">
        <v>34</v>
      </c>
      <c r="T5923" s="31"/>
      <c r="U5923" s="168"/>
      <c r="V5923" s="149"/>
      <c r="W5923" s="140" t="str" cm="1">
        <f t="array" ref="W5923">IF(SUM(LEN(B5923:V5923))=0,"",IF(OR(OR(ISBLANK(F5923),SUM(LEN(C5923),LEN(D5923))=0),AND(NOT(E5923="Unknown"),ISBLANK(J5923)),AND(NOT(O5923="Unknown"),ISBLANK(R5923))),"Missing Information", INDEX(Table15[Entire Service Line Classification], MATCH(SUMIFS(Table15[Unique ID],Table15[System-Owned Portion],E5923,Table15[If Material Anything Other than "Lead" in Column E,Was Material Ever Previously Lead?],G5923,Table15[Customer-Owned Portion],O5923),Table15[Unique ID],0),0)))</f>
        <v>Non-lead</v>
      </c>
      <c r="X5923"/>
    </row>
    <row r="5924" spans="2:24" ht="30" x14ac:dyDescent="0.25">
      <c r="B5924" s="145" t="s">
        <v>6781</v>
      </c>
      <c r="C5924" s="31" t="s">
        <v>14392</v>
      </c>
      <c r="D5924" s="31"/>
      <c r="E5924" s="43" t="s">
        <v>52</v>
      </c>
      <c r="F5924" s="42" t="s">
        <v>34</v>
      </c>
      <c r="G5924" s="83" t="s">
        <v>34</v>
      </c>
      <c r="H5924" s="168">
        <v>32587</v>
      </c>
      <c r="I5924" s="31"/>
      <c r="J5924" s="83" t="s">
        <v>188</v>
      </c>
      <c r="K5924" s="31" t="s">
        <v>34</v>
      </c>
      <c r="L5924" s="31"/>
      <c r="M5924" s="168"/>
      <c r="N5924" s="147"/>
      <c r="O5924" s="105" t="s">
        <v>52</v>
      </c>
      <c r="P5924" s="171">
        <v>32587</v>
      </c>
      <c r="Q5924" s="31"/>
      <c r="R5924" s="83" t="s">
        <v>188</v>
      </c>
      <c r="S5924" s="31" t="s">
        <v>34</v>
      </c>
      <c r="T5924" s="31"/>
      <c r="U5924" s="168"/>
      <c r="V5924" s="149"/>
      <c r="W5924" s="140" t="str" cm="1">
        <f t="array" ref="W5924">IF(SUM(LEN(B5924:V5924))=0,"",IF(OR(OR(ISBLANK(F5924),SUM(LEN(C5924),LEN(D5924))=0),AND(NOT(E5924="Unknown"),ISBLANK(J5924)),AND(NOT(O5924="Unknown"),ISBLANK(R5924))),"Missing Information", INDEX(Table15[Entire Service Line Classification], MATCH(SUMIFS(Table15[Unique ID],Table15[System-Owned Portion],E5924,Table15[If Material Anything Other than "Lead" in Column E,Was Material Ever Previously Lead?],G5924,Table15[Customer-Owned Portion],O5924),Table15[Unique ID],0),0)))</f>
        <v>Non-lead</v>
      </c>
      <c r="X5924"/>
    </row>
    <row r="5925" spans="2:24" ht="30" x14ac:dyDescent="0.25">
      <c r="B5925" s="145" t="s">
        <v>295</v>
      </c>
      <c r="C5925" s="31" t="s">
        <v>7710</v>
      </c>
      <c r="D5925" s="31"/>
      <c r="E5925" s="43" t="s">
        <v>52</v>
      </c>
      <c r="F5925" s="42" t="s">
        <v>34</v>
      </c>
      <c r="G5925" s="83" t="s">
        <v>34</v>
      </c>
      <c r="H5925" s="168">
        <v>32568</v>
      </c>
      <c r="I5925" s="31"/>
      <c r="J5925" s="83" t="s">
        <v>188</v>
      </c>
      <c r="K5925" s="31" t="s">
        <v>34</v>
      </c>
      <c r="L5925" s="31"/>
      <c r="M5925" s="168"/>
      <c r="N5925" s="147"/>
      <c r="O5925" s="105" t="s">
        <v>52</v>
      </c>
      <c r="P5925" s="171">
        <v>32568</v>
      </c>
      <c r="Q5925" s="31"/>
      <c r="R5925" s="83" t="s">
        <v>188</v>
      </c>
      <c r="S5925" s="31" t="s">
        <v>34</v>
      </c>
      <c r="T5925" s="31"/>
      <c r="U5925" s="168"/>
      <c r="V5925" s="149"/>
      <c r="W5925" s="140" t="str" cm="1">
        <f t="array" ref="W5925">IF(SUM(LEN(B5925:V5925))=0,"",IF(OR(OR(ISBLANK(F5925),SUM(LEN(C5925),LEN(D5925))=0),AND(NOT(E5925="Unknown"),ISBLANK(J5925)),AND(NOT(O5925="Unknown"),ISBLANK(R5925))),"Missing Information", INDEX(Table15[Entire Service Line Classification], MATCH(SUMIFS(Table15[Unique ID],Table15[System-Owned Portion],E5925,Table15[If Material Anything Other than "Lead" in Column E,Was Material Ever Previously Lead?],G5925,Table15[Customer-Owned Portion],O5925),Table15[Unique ID],0),0)))</f>
        <v>Non-lead</v>
      </c>
      <c r="X5925"/>
    </row>
    <row r="5926" spans="2:24" ht="30" x14ac:dyDescent="0.25">
      <c r="B5926" s="145" t="s">
        <v>323</v>
      </c>
      <c r="C5926" s="31" t="s">
        <v>7738</v>
      </c>
      <c r="D5926" s="31"/>
      <c r="E5926" s="43" t="s">
        <v>52</v>
      </c>
      <c r="F5926" s="42" t="s">
        <v>34</v>
      </c>
      <c r="G5926" s="83" t="s">
        <v>34</v>
      </c>
      <c r="H5926" s="168">
        <v>32568</v>
      </c>
      <c r="I5926" s="31"/>
      <c r="J5926" s="83" t="s">
        <v>188</v>
      </c>
      <c r="K5926" s="31" t="s">
        <v>34</v>
      </c>
      <c r="L5926" s="31"/>
      <c r="M5926" s="168"/>
      <c r="N5926" s="147"/>
      <c r="O5926" s="105" t="s">
        <v>52</v>
      </c>
      <c r="P5926" s="171">
        <v>32568</v>
      </c>
      <c r="Q5926" s="31"/>
      <c r="R5926" s="83" t="s">
        <v>188</v>
      </c>
      <c r="S5926" s="31" t="s">
        <v>34</v>
      </c>
      <c r="T5926" s="31"/>
      <c r="U5926" s="168"/>
      <c r="V5926" s="149"/>
      <c r="W5926" s="140" t="str" cm="1">
        <f t="array" ref="W5926">IF(SUM(LEN(B5926:V5926))=0,"",IF(OR(OR(ISBLANK(F5926),SUM(LEN(C5926),LEN(D5926))=0),AND(NOT(E5926="Unknown"),ISBLANK(J5926)),AND(NOT(O5926="Unknown"),ISBLANK(R5926))),"Missing Information", INDEX(Table15[Entire Service Line Classification], MATCH(SUMIFS(Table15[Unique ID],Table15[System-Owned Portion],E5926,Table15[If Material Anything Other than "Lead" in Column E,Was Material Ever Previously Lead?],G5926,Table15[Customer-Owned Portion],O5926),Table15[Unique ID],0),0)))</f>
        <v>Non-lead</v>
      </c>
      <c r="X5926"/>
    </row>
    <row r="5927" spans="2:24" ht="30" x14ac:dyDescent="0.25">
      <c r="B5927" s="145" t="s">
        <v>329</v>
      </c>
      <c r="C5927" s="31" t="s">
        <v>7744</v>
      </c>
      <c r="D5927" s="31"/>
      <c r="E5927" s="43" t="s">
        <v>52</v>
      </c>
      <c r="F5927" s="42" t="s">
        <v>34</v>
      </c>
      <c r="G5927" s="83" t="s">
        <v>34</v>
      </c>
      <c r="H5927" s="168">
        <v>32568</v>
      </c>
      <c r="I5927" s="31"/>
      <c r="J5927" s="83" t="s">
        <v>188</v>
      </c>
      <c r="K5927" s="31" t="s">
        <v>34</v>
      </c>
      <c r="L5927" s="31"/>
      <c r="M5927" s="168"/>
      <c r="N5927" s="147"/>
      <c r="O5927" s="105" t="s">
        <v>52</v>
      </c>
      <c r="P5927" s="171">
        <v>32568</v>
      </c>
      <c r="Q5927" s="31"/>
      <c r="R5927" s="83" t="s">
        <v>188</v>
      </c>
      <c r="S5927" s="31" t="s">
        <v>34</v>
      </c>
      <c r="T5927" s="31"/>
      <c r="U5927" s="168"/>
      <c r="V5927" s="149"/>
      <c r="W5927" s="140" t="str" cm="1">
        <f t="array" ref="W5927">IF(SUM(LEN(B5927:V5927))=0,"",IF(OR(OR(ISBLANK(F5927),SUM(LEN(C5927),LEN(D5927))=0),AND(NOT(E5927="Unknown"),ISBLANK(J5927)),AND(NOT(O5927="Unknown"),ISBLANK(R5927))),"Missing Information", INDEX(Table15[Entire Service Line Classification], MATCH(SUMIFS(Table15[Unique ID],Table15[System-Owned Portion],E5927,Table15[If Material Anything Other than "Lead" in Column E,Was Material Ever Previously Lead?],G5927,Table15[Customer-Owned Portion],O5927),Table15[Unique ID],0),0)))</f>
        <v>Non-lead</v>
      </c>
      <c r="X5927"/>
    </row>
    <row r="5928" spans="2:24" ht="30" x14ac:dyDescent="0.25">
      <c r="B5928" s="145" t="s">
        <v>1669</v>
      </c>
      <c r="C5928" s="31" t="s">
        <v>9091</v>
      </c>
      <c r="D5928" s="31"/>
      <c r="E5928" s="43" t="s">
        <v>52</v>
      </c>
      <c r="F5928" s="42" t="s">
        <v>34</v>
      </c>
      <c r="G5928" s="83" t="s">
        <v>34</v>
      </c>
      <c r="H5928" s="168">
        <v>32568</v>
      </c>
      <c r="I5928" s="31"/>
      <c r="J5928" s="83" t="s">
        <v>188</v>
      </c>
      <c r="K5928" s="31" t="s">
        <v>34</v>
      </c>
      <c r="L5928" s="31"/>
      <c r="M5928" s="168"/>
      <c r="N5928" s="147"/>
      <c r="O5928" s="105" t="s">
        <v>52</v>
      </c>
      <c r="P5928" s="171">
        <v>32568</v>
      </c>
      <c r="Q5928" s="31"/>
      <c r="R5928" s="83" t="s">
        <v>188</v>
      </c>
      <c r="S5928" s="31" t="s">
        <v>34</v>
      </c>
      <c r="T5928" s="31"/>
      <c r="U5928" s="168"/>
      <c r="V5928" s="149"/>
      <c r="W5928" s="140" t="str" cm="1">
        <f t="array" ref="W5928">IF(SUM(LEN(B5928:V5928))=0,"",IF(OR(OR(ISBLANK(F5928),SUM(LEN(C5928),LEN(D5928))=0),AND(NOT(E5928="Unknown"),ISBLANK(J5928)),AND(NOT(O5928="Unknown"),ISBLANK(R5928))),"Missing Information", INDEX(Table15[Entire Service Line Classification], MATCH(SUMIFS(Table15[Unique ID],Table15[System-Owned Portion],E5928,Table15[If Material Anything Other than "Lead" in Column E,Was Material Ever Previously Lead?],G5928,Table15[Customer-Owned Portion],O5928),Table15[Unique ID],0),0)))</f>
        <v>Non-lead</v>
      </c>
      <c r="X5928"/>
    </row>
    <row r="5929" spans="2:24" ht="30" x14ac:dyDescent="0.25">
      <c r="B5929" s="145" t="s">
        <v>1735</v>
      </c>
      <c r="C5929" s="31" t="s">
        <v>9159</v>
      </c>
      <c r="D5929" s="31"/>
      <c r="E5929" s="43" t="s">
        <v>52</v>
      </c>
      <c r="F5929" s="42" t="s">
        <v>34</v>
      </c>
      <c r="G5929" s="83" t="s">
        <v>34</v>
      </c>
      <c r="H5929" s="168">
        <v>32568</v>
      </c>
      <c r="I5929" s="31"/>
      <c r="J5929" s="83" t="s">
        <v>188</v>
      </c>
      <c r="K5929" s="31" t="s">
        <v>34</v>
      </c>
      <c r="L5929" s="31"/>
      <c r="M5929" s="168"/>
      <c r="N5929" s="147"/>
      <c r="O5929" s="105" t="s">
        <v>52</v>
      </c>
      <c r="P5929" s="171">
        <v>32568</v>
      </c>
      <c r="Q5929" s="31"/>
      <c r="R5929" s="83" t="s">
        <v>188</v>
      </c>
      <c r="S5929" s="31" t="s">
        <v>34</v>
      </c>
      <c r="T5929" s="31"/>
      <c r="U5929" s="168"/>
      <c r="V5929" s="149"/>
      <c r="W5929" s="140" t="str" cm="1">
        <f t="array" ref="W5929">IF(SUM(LEN(B5929:V5929))=0,"",IF(OR(OR(ISBLANK(F5929),SUM(LEN(C5929),LEN(D5929))=0),AND(NOT(E5929="Unknown"),ISBLANK(J5929)),AND(NOT(O5929="Unknown"),ISBLANK(R5929))),"Missing Information", INDEX(Table15[Entire Service Line Classification], MATCH(SUMIFS(Table15[Unique ID],Table15[System-Owned Portion],E5929,Table15[If Material Anything Other than "Lead" in Column E,Was Material Ever Previously Lead?],G5929,Table15[Customer-Owned Portion],O5929),Table15[Unique ID],0),0)))</f>
        <v>Non-lead</v>
      </c>
      <c r="X5929"/>
    </row>
    <row r="5930" spans="2:24" ht="30" x14ac:dyDescent="0.25">
      <c r="B5930" s="145" t="s">
        <v>2697</v>
      </c>
      <c r="C5930" s="31" t="s">
        <v>10128</v>
      </c>
      <c r="D5930" s="31"/>
      <c r="E5930" s="43" t="s">
        <v>52</v>
      </c>
      <c r="F5930" s="42" t="s">
        <v>34</v>
      </c>
      <c r="G5930" s="83" t="s">
        <v>34</v>
      </c>
      <c r="H5930" s="168">
        <v>32568</v>
      </c>
      <c r="I5930" s="31"/>
      <c r="J5930" s="83" t="s">
        <v>188</v>
      </c>
      <c r="K5930" s="31" t="s">
        <v>34</v>
      </c>
      <c r="L5930" s="31"/>
      <c r="M5930" s="168"/>
      <c r="N5930" s="147"/>
      <c r="O5930" s="105" t="s">
        <v>52</v>
      </c>
      <c r="P5930" s="171">
        <v>32568</v>
      </c>
      <c r="Q5930" s="31"/>
      <c r="R5930" s="83" t="s">
        <v>188</v>
      </c>
      <c r="S5930" s="31" t="s">
        <v>34</v>
      </c>
      <c r="T5930" s="31"/>
      <c r="U5930" s="168"/>
      <c r="V5930" s="149"/>
      <c r="W5930" s="140" t="str" cm="1">
        <f t="array" ref="W5930">IF(SUM(LEN(B5930:V5930))=0,"",IF(OR(OR(ISBLANK(F5930),SUM(LEN(C5930),LEN(D5930))=0),AND(NOT(E5930="Unknown"),ISBLANK(J5930)),AND(NOT(O5930="Unknown"),ISBLANK(R5930))),"Missing Information", INDEX(Table15[Entire Service Line Classification], MATCH(SUMIFS(Table15[Unique ID],Table15[System-Owned Portion],E5930,Table15[If Material Anything Other than "Lead" in Column E,Was Material Ever Previously Lead?],G5930,Table15[Customer-Owned Portion],O5930),Table15[Unique ID],0),0)))</f>
        <v>Non-lead</v>
      </c>
      <c r="X5930"/>
    </row>
    <row r="5931" spans="2:24" ht="30" x14ac:dyDescent="0.25">
      <c r="B5931" s="145" t="s">
        <v>2801</v>
      </c>
      <c r="C5931" s="31" t="s">
        <v>10232</v>
      </c>
      <c r="D5931" s="31"/>
      <c r="E5931" s="43" t="s">
        <v>52</v>
      </c>
      <c r="F5931" s="42" t="s">
        <v>34</v>
      </c>
      <c r="G5931" s="83" t="s">
        <v>34</v>
      </c>
      <c r="H5931" s="168">
        <v>32568</v>
      </c>
      <c r="I5931" s="31"/>
      <c r="J5931" s="83" t="s">
        <v>188</v>
      </c>
      <c r="K5931" s="31" t="s">
        <v>34</v>
      </c>
      <c r="L5931" s="31"/>
      <c r="M5931" s="168"/>
      <c r="N5931" s="147"/>
      <c r="O5931" s="105" t="s">
        <v>52</v>
      </c>
      <c r="P5931" s="171">
        <v>32568</v>
      </c>
      <c r="Q5931" s="31"/>
      <c r="R5931" s="83" t="s">
        <v>188</v>
      </c>
      <c r="S5931" s="31" t="s">
        <v>34</v>
      </c>
      <c r="T5931" s="31"/>
      <c r="U5931" s="168"/>
      <c r="V5931" s="149"/>
      <c r="W5931" s="140" t="str" cm="1">
        <f t="array" ref="W5931">IF(SUM(LEN(B5931:V5931))=0,"",IF(OR(OR(ISBLANK(F5931),SUM(LEN(C5931),LEN(D5931))=0),AND(NOT(E5931="Unknown"),ISBLANK(J5931)),AND(NOT(O5931="Unknown"),ISBLANK(R5931))),"Missing Information", INDEX(Table15[Entire Service Line Classification], MATCH(SUMIFS(Table15[Unique ID],Table15[System-Owned Portion],E5931,Table15[If Material Anything Other than "Lead" in Column E,Was Material Ever Previously Lead?],G5931,Table15[Customer-Owned Portion],O5931),Table15[Unique ID],0),0)))</f>
        <v>Non-lead</v>
      </c>
      <c r="X5931"/>
    </row>
    <row r="5932" spans="2:24" ht="30" x14ac:dyDescent="0.25">
      <c r="B5932" s="145" t="s">
        <v>2804</v>
      </c>
      <c r="C5932" s="31" t="s">
        <v>10235</v>
      </c>
      <c r="D5932" s="31"/>
      <c r="E5932" s="43" t="s">
        <v>52</v>
      </c>
      <c r="F5932" s="42" t="s">
        <v>34</v>
      </c>
      <c r="G5932" s="83" t="s">
        <v>34</v>
      </c>
      <c r="H5932" s="168">
        <v>32568</v>
      </c>
      <c r="I5932" s="31"/>
      <c r="J5932" s="83" t="s">
        <v>188</v>
      </c>
      <c r="K5932" s="31" t="s">
        <v>34</v>
      </c>
      <c r="L5932" s="31"/>
      <c r="M5932" s="168"/>
      <c r="N5932" s="147"/>
      <c r="O5932" s="105" t="s">
        <v>52</v>
      </c>
      <c r="P5932" s="171">
        <v>32568</v>
      </c>
      <c r="Q5932" s="31"/>
      <c r="R5932" s="83" t="s">
        <v>188</v>
      </c>
      <c r="S5932" s="31" t="s">
        <v>34</v>
      </c>
      <c r="T5932" s="31"/>
      <c r="U5932" s="168"/>
      <c r="V5932" s="149"/>
      <c r="W5932" s="140" t="str" cm="1">
        <f t="array" ref="W5932">IF(SUM(LEN(B5932:V5932))=0,"",IF(OR(OR(ISBLANK(F5932),SUM(LEN(C5932),LEN(D5932))=0),AND(NOT(E5932="Unknown"),ISBLANK(J5932)),AND(NOT(O5932="Unknown"),ISBLANK(R5932))),"Missing Information", INDEX(Table15[Entire Service Line Classification], MATCH(SUMIFS(Table15[Unique ID],Table15[System-Owned Portion],E5932,Table15[If Material Anything Other than "Lead" in Column E,Was Material Ever Previously Lead?],G5932,Table15[Customer-Owned Portion],O5932),Table15[Unique ID],0),0)))</f>
        <v>Non-lead</v>
      </c>
      <c r="X5932"/>
    </row>
    <row r="5933" spans="2:24" ht="30" x14ac:dyDescent="0.25">
      <c r="B5933" s="145" t="s">
        <v>2901</v>
      </c>
      <c r="C5933" s="31" t="s">
        <v>10333</v>
      </c>
      <c r="D5933" s="31"/>
      <c r="E5933" s="43" t="s">
        <v>52</v>
      </c>
      <c r="F5933" s="42" t="s">
        <v>34</v>
      </c>
      <c r="G5933" s="83" t="s">
        <v>34</v>
      </c>
      <c r="H5933" s="168">
        <v>32568</v>
      </c>
      <c r="I5933" s="31"/>
      <c r="J5933" s="83" t="s">
        <v>188</v>
      </c>
      <c r="K5933" s="31" t="s">
        <v>34</v>
      </c>
      <c r="L5933" s="31"/>
      <c r="M5933" s="168"/>
      <c r="N5933" s="147"/>
      <c r="O5933" s="105" t="s">
        <v>52</v>
      </c>
      <c r="P5933" s="171">
        <v>32568</v>
      </c>
      <c r="Q5933" s="31"/>
      <c r="R5933" s="83" t="s">
        <v>188</v>
      </c>
      <c r="S5933" s="31" t="s">
        <v>34</v>
      </c>
      <c r="T5933" s="31"/>
      <c r="U5933" s="168"/>
      <c r="V5933" s="149"/>
      <c r="W5933" s="140" t="str" cm="1">
        <f t="array" ref="W5933">IF(SUM(LEN(B5933:V5933))=0,"",IF(OR(OR(ISBLANK(F5933),SUM(LEN(C5933),LEN(D5933))=0),AND(NOT(E5933="Unknown"),ISBLANK(J5933)),AND(NOT(O5933="Unknown"),ISBLANK(R5933))),"Missing Information", INDEX(Table15[Entire Service Line Classification], MATCH(SUMIFS(Table15[Unique ID],Table15[System-Owned Portion],E5933,Table15[If Material Anything Other than "Lead" in Column E,Was Material Ever Previously Lead?],G5933,Table15[Customer-Owned Portion],O5933),Table15[Unique ID],0),0)))</f>
        <v>Non-lead</v>
      </c>
      <c r="X5933"/>
    </row>
    <row r="5934" spans="2:24" ht="30" x14ac:dyDescent="0.25">
      <c r="B5934" s="145" t="s">
        <v>2946</v>
      </c>
      <c r="C5934" s="31" t="s">
        <v>10378</v>
      </c>
      <c r="D5934" s="31"/>
      <c r="E5934" s="43" t="s">
        <v>52</v>
      </c>
      <c r="F5934" s="42" t="s">
        <v>34</v>
      </c>
      <c r="G5934" s="83" t="s">
        <v>34</v>
      </c>
      <c r="H5934" s="168">
        <v>32568</v>
      </c>
      <c r="I5934" s="31"/>
      <c r="J5934" s="83" t="s">
        <v>188</v>
      </c>
      <c r="K5934" s="31" t="s">
        <v>34</v>
      </c>
      <c r="L5934" s="31"/>
      <c r="M5934" s="168"/>
      <c r="N5934" s="147"/>
      <c r="O5934" s="105" t="s">
        <v>52</v>
      </c>
      <c r="P5934" s="171">
        <v>32568</v>
      </c>
      <c r="Q5934" s="31"/>
      <c r="R5934" s="83" t="s">
        <v>188</v>
      </c>
      <c r="S5934" s="31" t="s">
        <v>34</v>
      </c>
      <c r="T5934" s="31"/>
      <c r="U5934" s="168"/>
      <c r="V5934" s="149"/>
      <c r="W5934" s="140" t="str" cm="1">
        <f t="array" ref="W5934">IF(SUM(LEN(B5934:V5934))=0,"",IF(OR(OR(ISBLANK(F5934),SUM(LEN(C5934),LEN(D5934))=0),AND(NOT(E5934="Unknown"),ISBLANK(J5934)),AND(NOT(O5934="Unknown"),ISBLANK(R5934))),"Missing Information", INDEX(Table15[Entire Service Line Classification], MATCH(SUMIFS(Table15[Unique ID],Table15[System-Owned Portion],E5934,Table15[If Material Anything Other than "Lead" in Column E,Was Material Ever Previously Lead?],G5934,Table15[Customer-Owned Portion],O5934),Table15[Unique ID],0),0)))</f>
        <v>Non-lead</v>
      </c>
      <c r="X5934"/>
    </row>
    <row r="5935" spans="2:24" ht="30" x14ac:dyDescent="0.25">
      <c r="B5935" s="145" t="s">
        <v>2998</v>
      </c>
      <c r="C5935" s="31" t="s">
        <v>10430</v>
      </c>
      <c r="D5935" s="31"/>
      <c r="E5935" s="43" t="s">
        <v>52</v>
      </c>
      <c r="F5935" s="42" t="s">
        <v>34</v>
      </c>
      <c r="G5935" s="83" t="s">
        <v>34</v>
      </c>
      <c r="H5935" s="168">
        <v>32568</v>
      </c>
      <c r="I5935" s="31"/>
      <c r="J5935" s="83" t="s">
        <v>188</v>
      </c>
      <c r="K5935" s="31" t="s">
        <v>34</v>
      </c>
      <c r="L5935" s="31"/>
      <c r="M5935" s="168"/>
      <c r="N5935" s="147"/>
      <c r="O5935" s="105" t="s">
        <v>52</v>
      </c>
      <c r="P5935" s="171">
        <v>32568</v>
      </c>
      <c r="Q5935" s="31"/>
      <c r="R5935" s="83" t="s">
        <v>188</v>
      </c>
      <c r="S5935" s="31" t="s">
        <v>34</v>
      </c>
      <c r="T5935" s="31"/>
      <c r="U5935" s="168"/>
      <c r="V5935" s="149"/>
      <c r="W5935" s="140" t="str" cm="1">
        <f t="array" ref="W5935">IF(SUM(LEN(B5935:V5935))=0,"",IF(OR(OR(ISBLANK(F5935),SUM(LEN(C5935),LEN(D5935))=0),AND(NOT(E5935="Unknown"),ISBLANK(J5935)),AND(NOT(O5935="Unknown"),ISBLANK(R5935))),"Missing Information", INDEX(Table15[Entire Service Line Classification], MATCH(SUMIFS(Table15[Unique ID],Table15[System-Owned Portion],E5935,Table15[If Material Anything Other than "Lead" in Column E,Was Material Ever Previously Lead?],G5935,Table15[Customer-Owned Portion],O5935),Table15[Unique ID],0),0)))</f>
        <v>Non-lead</v>
      </c>
      <c r="X5935"/>
    </row>
    <row r="5936" spans="2:24" ht="30" x14ac:dyDescent="0.25">
      <c r="B5936" s="145" t="s">
        <v>3004</v>
      </c>
      <c r="C5936" s="31" t="s">
        <v>10436</v>
      </c>
      <c r="D5936" s="31"/>
      <c r="E5936" s="43" t="s">
        <v>52</v>
      </c>
      <c r="F5936" s="42" t="s">
        <v>34</v>
      </c>
      <c r="G5936" s="83" t="s">
        <v>34</v>
      </c>
      <c r="H5936" s="168">
        <v>32568</v>
      </c>
      <c r="I5936" s="31"/>
      <c r="J5936" s="83" t="s">
        <v>188</v>
      </c>
      <c r="K5936" s="31" t="s">
        <v>34</v>
      </c>
      <c r="L5936" s="31"/>
      <c r="M5936" s="168"/>
      <c r="N5936" s="147"/>
      <c r="O5936" s="105" t="s">
        <v>52</v>
      </c>
      <c r="P5936" s="171">
        <v>32568</v>
      </c>
      <c r="Q5936" s="31"/>
      <c r="R5936" s="83" t="s">
        <v>188</v>
      </c>
      <c r="S5936" s="31" t="s">
        <v>34</v>
      </c>
      <c r="T5936" s="31"/>
      <c r="U5936" s="168"/>
      <c r="V5936" s="149"/>
      <c r="W5936" s="140" t="str" cm="1">
        <f t="array" ref="W5936">IF(SUM(LEN(B5936:V5936))=0,"",IF(OR(OR(ISBLANK(F5936),SUM(LEN(C5936),LEN(D5936))=0),AND(NOT(E5936="Unknown"),ISBLANK(J5936)),AND(NOT(O5936="Unknown"),ISBLANK(R5936))),"Missing Information", INDEX(Table15[Entire Service Line Classification], MATCH(SUMIFS(Table15[Unique ID],Table15[System-Owned Portion],E5936,Table15[If Material Anything Other than "Lead" in Column E,Was Material Ever Previously Lead?],G5936,Table15[Customer-Owned Portion],O5936),Table15[Unique ID],0),0)))</f>
        <v>Non-lead</v>
      </c>
      <c r="X5936"/>
    </row>
    <row r="5937" spans="2:24" ht="30" x14ac:dyDescent="0.25">
      <c r="B5937" s="145" t="s">
        <v>3077</v>
      </c>
      <c r="C5937" s="31" t="s">
        <v>10509</v>
      </c>
      <c r="D5937" s="31"/>
      <c r="E5937" s="43" t="s">
        <v>52</v>
      </c>
      <c r="F5937" s="42" t="s">
        <v>34</v>
      </c>
      <c r="G5937" s="83" t="s">
        <v>34</v>
      </c>
      <c r="H5937" s="168">
        <v>32568</v>
      </c>
      <c r="I5937" s="31"/>
      <c r="J5937" s="83" t="s">
        <v>188</v>
      </c>
      <c r="K5937" s="31" t="s">
        <v>34</v>
      </c>
      <c r="L5937" s="31"/>
      <c r="M5937" s="168"/>
      <c r="N5937" s="147"/>
      <c r="O5937" s="105" t="s">
        <v>52</v>
      </c>
      <c r="P5937" s="171">
        <v>32568</v>
      </c>
      <c r="Q5937" s="31"/>
      <c r="R5937" s="83" t="s">
        <v>188</v>
      </c>
      <c r="S5937" s="31" t="s">
        <v>34</v>
      </c>
      <c r="T5937" s="31"/>
      <c r="U5937" s="168"/>
      <c r="V5937" s="149"/>
      <c r="W5937" s="140" t="str" cm="1">
        <f t="array" ref="W5937">IF(SUM(LEN(B5937:V5937))=0,"",IF(OR(OR(ISBLANK(F5937),SUM(LEN(C5937),LEN(D5937))=0),AND(NOT(E5937="Unknown"),ISBLANK(J5937)),AND(NOT(O5937="Unknown"),ISBLANK(R5937))),"Missing Information", INDEX(Table15[Entire Service Line Classification], MATCH(SUMIFS(Table15[Unique ID],Table15[System-Owned Portion],E5937,Table15[If Material Anything Other than "Lead" in Column E,Was Material Ever Previously Lead?],G5937,Table15[Customer-Owned Portion],O5937),Table15[Unique ID],0),0)))</f>
        <v>Non-lead</v>
      </c>
      <c r="X5937"/>
    </row>
    <row r="5938" spans="2:24" ht="30" x14ac:dyDescent="0.25">
      <c r="B5938" s="145" t="s">
        <v>4211</v>
      </c>
      <c r="C5938" s="31" t="s">
        <v>11802</v>
      </c>
      <c r="D5938" s="31"/>
      <c r="E5938" s="43" t="s">
        <v>52</v>
      </c>
      <c r="F5938" s="42" t="s">
        <v>34</v>
      </c>
      <c r="G5938" s="83" t="s">
        <v>34</v>
      </c>
      <c r="H5938" s="168">
        <v>32568</v>
      </c>
      <c r="I5938" s="31"/>
      <c r="J5938" s="83" t="s">
        <v>188</v>
      </c>
      <c r="K5938" s="31" t="s">
        <v>34</v>
      </c>
      <c r="L5938" s="31"/>
      <c r="M5938" s="168"/>
      <c r="N5938" s="147"/>
      <c r="O5938" s="105" t="s">
        <v>52</v>
      </c>
      <c r="P5938" s="171">
        <v>32568</v>
      </c>
      <c r="Q5938" s="31"/>
      <c r="R5938" s="83" t="s">
        <v>188</v>
      </c>
      <c r="S5938" s="31" t="s">
        <v>34</v>
      </c>
      <c r="T5938" s="31"/>
      <c r="U5938" s="168"/>
      <c r="V5938" s="149"/>
      <c r="W5938" s="140" t="str" cm="1">
        <f t="array" ref="W5938">IF(SUM(LEN(B5938:V5938))=0,"",IF(OR(OR(ISBLANK(F5938),SUM(LEN(C5938),LEN(D5938))=0),AND(NOT(E5938="Unknown"),ISBLANK(J5938)),AND(NOT(O5938="Unknown"),ISBLANK(R5938))),"Missing Information", INDEX(Table15[Entire Service Line Classification], MATCH(SUMIFS(Table15[Unique ID],Table15[System-Owned Portion],E5938,Table15[If Material Anything Other than "Lead" in Column E,Was Material Ever Previously Lead?],G5938,Table15[Customer-Owned Portion],O5938),Table15[Unique ID],0),0)))</f>
        <v>Non-lead</v>
      </c>
      <c r="X5938"/>
    </row>
    <row r="5939" spans="2:24" ht="30" x14ac:dyDescent="0.25">
      <c r="B5939" s="145" t="s">
        <v>4212</v>
      </c>
      <c r="C5939" s="31" t="s">
        <v>11803</v>
      </c>
      <c r="D5939" s="31"/>
      <c r="E5939" s="43" t="s">
        <v>52</v>
      </c>
      <c r="F5939" s="42" t="s">
        <v>34</v>
      </c>
      <c r="G5939" s="83" t="s">
        <v>34</v>
      </c>
      <c r="H5939" s="168">
        <v>32568</v>
      </c>
      <c r="I5939" s="31"/>
      <c r="J5939" s="83" t="s">
        <v>188</v>
      </c>
      <c r="K5939" s="31" t="s">
        <v>34</v>
      </c>
      <c r="L5939" s="31"/>
      <c r="M5939" s="168"/>
      <c r="N5939" s="147"/>
      <c r="O5939" s="105" t="s">
        <v>52</v>
      </c>
      <c r="P5939" s="171">
        <v>32568</v>
      </c>
      <c r="Q5939" s="31"/>
      <c r="R5939" s="83" t="s">
        <v>188</v>
      </c>
      <c r="S5939" s="31" t="s">
        <v>34</v>
      </c>
      <c r="T5939" s="31"/>
      <c r="U5939" s="168"/>
      <c r="V5939" s="149"/>
      <c r="W5939" s="140" t="str" cm="1">
        <f t="array" ref="W5939">IF(SUM(LEN(B5939:V5939))=0,"",IF(OR(OR(ISBLANK(F5939),SUM(LEN(C5939),LEN(D5939))=0),AND(NOT(E5939="Unknown"),ISBLANK(J5939)),AND(NOT(O5939="Unknown"),ISBLANK(R5939))),"Missing Information", INDEX(Table15[Entire Service Line Classification], MATCH(SUMIFS(Table15[Unique ID],Table15[System-Owned Portion],E5939,Table15[If Material Anything Other than "Lead" in Column E,Was Material Ever Previously Lead?],G5939,Table15[Customer-Owned Portion],O5939),Table15[Unique ID],0),0)))</f>
        <v>Non-lead</v>
      </c>
      <c r="X5939"/>
    </row>
    <row r="5940" spans="2:24" ht="30" x14ac:dyDescent="0.25">
      <c r="B5940" s="145" t="s">
        <v>4305</v>
      </c>
      <c r="C5940" s="31" t="s">
        <v>11898</v>
      </c>
      <c r="D5940" s="31"/>
      <c r="E5940" s="43" t="s">
        <v>52</v>
      </c>
      <c r="F5940" s="42" t="s">
        <v>34</v>
      </c>
      <c r="G5940" s="83" t="s">
        <v>34</v>
      </c>
      <c r="H5940" s="168">
        <v>32568</v>
      </c>
      <c r="I5940" s="31"/>
      <c r="J5940" s="83" t="s">
        <v>188</v>
      </c>
      <c r="K5940" s="31" t="s">
        <v>34</v>
      </c>
      <c r="L5940" s="31"/>
      <c r="M5940" s="168"/>
      <c r="N5940" s="147"/>
      <c r="O5940" s="105" t="s">
        <v>52</v>
      </c>
      <c r="P5940" s="171">
        <v>32568</v>
      </c>
      <c r="Q5940" s="31"/>
      <c r="R5940" s="83" t="s">
        <v>188</v>
      </c>
      <c r="S5940" s="31" t="s">
        <v>34</v>
      </c>
      <c r="T5940" s="31"/>
      <c r="U5940" s="168"/>
      <c r="V5940" s="149"/>
      <c r="W5940" s="140" t="str" cm="1">
        <f t="array" ref="W5940">IF(SUM(LEN(B5940:V5940))=0,"",IF(OR(OR(ISBLANK(F5940),SUM(LEN(C5940),LEN(D5940))=0),AND(NOT(E5940="Unknown"),ISBLANK(J5940)),AND(NOT(O5940="Unknown"),ISBLANK(R5940))),"Missing Information", INDEX(Table15[Entire Service Line Classification], MATCH(SUMIFS(Table15[Unique ID],Table15[System-Owned Portion],E5940,Table15[If Material Anything Other than "Lead" in Column E,Was Material Ever Previously Lead?],G5940,Table15[Customer-Owned Portion],O5940),Table15[Unique ID],0),0)))</f>
        <v>Non-lead</v>
      </c>
      <c r="X5940"/>
    </row>
    <row r="5941" spans="2:24" ht="30" x14ac:dyDescent="0.25">
      <c r="B5941" s="145" t="s">
        <v>4397</v>
      </c>
      <c r="C5941" s="31" t="s">
        <v>11990</v>
      </c>
      <c r="D5941" s="31"/>
      <c r="E5941" s="43" t="s">
        <v>52</v>
      </c>
      <c r="F5941" s="42" t="s">
        <v>34</v>
      </c>
      <c r="G5941" s="83" t="s">
        <v>34</v>
      </c>
      <c r="H5941" s="168">
        <v>32568</v>
      </c>
      <c r="I5941" s="31"/>
      <c r="J5941" s="83" t="s">
        <v>188</v>
      </c>
      <c r="K5941" s="31" t="s">
        <v>34</v>
      </c>
      <c r="L5941" s="31"/>
      <c r="M5941" s="168"/>
      <c r="N5941" s="147"/>
      <c r="O5941" s="105" t="s">
        <v>52</v>
      </c>
      <c r="P5941" s="171">
        <v>32568</v>
      </c>
      <c r="Q5941" s="31"/>
      <c r="R5941" s="83" t="s">
        <v>188</v>
      </c>
      <c r="S5941" s="31" t="s">
        <v>34</v>
      </c>
      <c r="T5941" s="31"/>
      <c r="U5941" s="168"/>
      <c r="V5941" s="149"/>
      <c r="W5941" s="140" t="str" cm="1">
        <f t="array" ref="W5941">IF(SUM(LEN(B5941:V5941))=0,"",IF(OR(OR(ISBLANK(F5941),SUM(LEN(C5941),LEN(D5941))=0),AND(NOT(E5941="Unknown"),ISBLANK(J5941)),AND(NOT(O5941="Unknown"),ISBLANK(R5941))),"Missing Information", INDEX(Table15[Entire Service Line Classification], MATCH(SUMIFS(Table15[Unique ID],Table15[System-Owned Portion],E5941,Table15[If Material Anything Other than "Lead" in Column E,Was Material Ever Previously Lead?],G5941,Table15[Customer-Owned Portion],O5941),Table15[Unique ID],0),0)))</f>
        <v>Non-lead</v>
      </c>
      <c r="X5941"/>
    </row>
    <row r="5942" spans="2:24" ht="30" x14ac:dyDescent="0.25">
      <c r="B5942" s="145" t="s">
        <v>5603</v>
      </c>
      <c r="C5942" s="31" t="s">
        <v>13200</v>
      </c>
      <c r="D5942" s="31"/>
      <c r="E5942" s="43" t="s">
        <v>52</v>
      </c>
      <c r="F5942" s="42" t="s">
        <v>34</v>
      </c>
      <c r="G5942" s="83" t="s">
        <v>34</v>
      </c>
      <c r="H5942" s="168">
        <v>32568</v>
      </c>
      <c r="I5942" s="31"/>
      <c r="J5942" s="83" t="s">
        <v>188</v>
      </c>
      <c r="K5942" s="31" t="s">
        <v>34</v>
      </c>
      <c r="L5942" s="31"/>
      <c r="M5942" s="168"/>
      <c r="N5942" s="147"/>
      <c r="O5942" s="105" t="s">
        <v>52</v>
      </c>
      <c r="P5942" s="171">
        <v>32568</v>
      </c>
      <c r="Q5942" s="31"/>
      <c r="R5942" s="83" t="s">
        <v>188</v>
      </c>
      <c r="S5942" s="31" t="s">
        <v>34</v>
      </c>
      <c r="T5942" s="31"/>
      <c r="U5942" s="168"/>
      <c r="V5942" s="149"/>
      <c r="W5942" s="140" t="str" cm="1">
        <f t="array" ref="W5942">IF(SUM(LEN(B5942:V5942))=0,"",IF(OR(OR(ISBLANK(F5942),SUM(LEN(C5942),LEN(D5942))=0),AND(NOT(E5942="Unknown"),ISBLANK(J5942)),AND(NOT(O5942="Unknown"),ISBLANK(R5942))),"Missing Information", INDEX(Table15[Entire Service Line Classification], MATCH(SUMIFS(Table15[Unique ID],Table15[System-Owned Portion],E5942,Table15[If Material Anything Other than "Lead" in Column E,Was Material Ever Previously Lead?],G5942,Table15[Customer-Owned Portion],O5942),Table15[Unique ID],0),0)))</f>
        <v>Non-lead</v>
      </c>
      <c r="X5942"/>
    </row>
    <row r="5943" spans="2:24" ht="30" x14ac:dyDescent="0.25">
      <c r="B5943" s="145" t="s">
        <v>5625</v>
      </c>
      <c r="C5943" s="31" t="s">
        <v>13222</v>
      </c>
      <c r="D5943" s="31"/>
      <c r="E5943" s="43" t="s">
        <v>52</v>
      </c>
      <c r="F5943" s="42" t="s">
        <v>34</v>
      </c>
      <c r="G5943" s="83" t="s">
        <v>34</v>
      </c>
      <c r="H5943" s="168">
        <v>32568</v>
      </c>
      <c r="I5943" s="31"/>
      <c r="J5943" s="83" t="s">
        <v>188</v>
      </c>
      <c r="K5943" s="31" t="s">
        <v>34</v>
      </c>
      <c r="L5943" s="31"/>
      <c r="M5943" s="168"/>
      <c r="N5943" s="147"/>
      <c r="O5943" s="105" t="s">
        <v>52</v>
      </c>
      <c r="P5943" s="171">
        <v>32568</v>
      </c>
      <c r="Q5943" s="31"/>
      <c r="R5943" s="83" t="s">
        <v>188</v>
      </c>
      <c r="S5943" s="31" t="s">
        <v>34</v>
      </c>
      <c r="T5943" s="31"/>
      <c r="U5943" s="168"/>
      <c r="V5943" s="149"/>
      <c r="W5943" s="140" t="str" cm="1">
        <f t="array" ref="W5943">IF(SUM(LEN(B5943:V5943))=0,"",IF(OR(OR(ISBLANK(F5943),SUM(LEN(C5943),LEN(D5943))=0),AND(NOT(E5943="Unknown"),ISBLANK(J5943)),AND(NOT(O5943="Unknown"),ISBLANK(R5943))),"Missing Information", INDEX(Table15[Entire Service Line Classification], MATCH(SUMIFS(Table15[Unique ID],Table15[System-Owned Portion],E5943,Table15[If Material Anything Other than "Lead" in Column E,Was Material Ever Previously Lead?],G5943,Table15[Customer-Owned Portion],O5943),Table15[Unique ID],0),0)))</f>
        <v>Non-lead</v>
      </c>
      <c r="X5943"/>
    </row>
    <row r="5944" spans="2:24" ht="30" x14ac:dyDescent="0.25">
      <c r="B5944" s="145" t="s">
        <v>5719</v>
      </c>
      <c r="C5944" s="31" t="s">
        <v>13317</v>
      </c>
      <c r="D5944" s="31"/>
      <c r="E5944" s="43" t="s">
        <v>52</v>
      </c>
      <c r="F5944" s="42" t="s">
        <v>34</v>
      </c>
      <c r="G5944" s="83" t="s">
        <v>34</v>
      </c>
      <c r="H5944" s="168">
        <v>32568</v>
      </c>
      <c r="I5944" s="31"/>
      <c r="J5944" s="83" t="s">
        <v>188</v>
      </c>
      <c r="K5944" s="31" t="s">
        <v>34</v>
      </c>
      <c r="L5944" s="31"/>
      <c r="M5944" s="168"/>
      <c r="N5944" s="147"/>
      <c r="O5944" s="105" t="s">
        <v>52</v>
      </c>
      <c r="P5944" s="171">
        <v>32568</v>
      </c>
      <c r="Q5944" s="31"/>
      <c r="R5944" s="83" t="s">
        <v>188</v>
      </c>
      <c r="S5944" s="31" t="s">
        <v>34</v>
      </c>
      <c r="T5944" s="31"/>
      <c r="U5944" s="168"/>
      <c r="V5944" s="149"/>
      <c r="W5944" s="140" t="str" cm="1">
        <f t="array" ref="W5944">IF(SUM(LEN(B5944:V5944))=0,"",IF(OR(OR(ISBLANK(F5944),SUM(LEN(C5944),LEN(D5944))=0),AND(NOT(E5944="Unknown"),ISBLANK(J5944)),AND(NOT(O5944="Unknown"),ISBLANK(R5944))),"Missing Information", INDEX(Table15[Entire Service Line Classification], MATCH(SUMIFS(Table15[Unique ID],Table15[System-Owned Portion],E5944,Table15[If Material Anything Other than "Lead" in Column E,Was Material Ever Previously Lead?],G5944,Table15[Customer-Owned Portion],O5944),Table15[Unique ID],0),0)))</f>
        <v>Non-lead</v>
      </c>
      <c r="X5944"/>
    </row>
    <row r="5945" spans="2:24" ht="30" x14ac:dyDescent="0.25">
      <c r="B5945" s="145" t="s">
        <v>5734</v>
      </c>
      <c r="C5945" s="31" t="s">
        <v>13332</v>
      </c>
      <c r="D5945" s="31"/>
      <c r="E5945" s="43" t="s">
        <v>52</v>
      </c>
      <c r="F5945" s="42" t="s">
        <v>34</v>
      </c>
      <c r="G5945" s="83" t="s">
        <v>34</v>
      </c>
      <c r="H5945" s="168">
        <v>32568</v>
      </c>
      <c r="I5945" s="31"/>
      <c r="J5945" s="83" t="s">
        <v>188</v>
      </c>
      <c r="K5945" s="31" t="s">
        <v>34</v>
      </c>
      <c r="L5945" s="31"/>
      <c r="M5945" s="168"/>
      <c r="N5945" s="147"/>
      <c r="O5945" s="105" t="s">
        <v>52</v>
      </c>
      <c r="P5945" s="171">
        <v>32568</v>
      </c>
      <c r="Q5945" s="31"/>
      <c r="R5945" s="83" t="s">
        <v>188</v>
      </c>
      <c r="S5945" s="31" t="s">
        <v>34</v>
      </c>
      <c r="T5945" s="31"/>
      <c r="U5945" s="168"/>
      <c r="V5945" s="149"/>
      <c r="W5945" s="140" t="str" cm="1">
        <f t="array" ref="W5945">IF(SUM(LEN(B5945:V5945))=0,"",IF(OR(OR(ISBLANK(F5945),SUM(LEN(C5945),LEN(D5945))=0),AND(NOT(E5945="Unknown"),ISBLANK(J5945)),AND(NOT(O5945="Unknown"),ISBLANK(R5945))),"Missing Information", INDEX(Table15[Entire Service Line Classification], MATCH(SUMIFS(Table15[Unique ID],Table15[System-Owned Portion],E5945,Table15[If Material Anything Other than "Lead" in Column E,Was Material Ever Previously Lead?],G5945,Table15[Customer-Owned Portion],O5945),Table15[Unique ID],0),0)))</f>
        <v>Non-lead</v>
      </c>
      <c r="X5945"/>
    </row>
    <row r="5946" spans="2:24" ht="30" x14ac:dyDescent="0.25">
      <c r="B5946" s="145" t="s">
        <v>5743</v>
      </c>
      <c r="C5946" s="31" t="s">
        <v>13341</v>
      </c>
      <c r="D5946" s="31"/>
      <c r="E5946" s="43" t="s">
        <v>52</v>
      </c>
      <c r="F5946" s="42" t="s">
        <v>34</v>
      </c>
      <c r="G5946" s="83" t="s">
        <v>34</v>
      </c>
      <c r="H5946" s="168">
        <v>32568</v>
      </c>
      <c r="I5946" s="31"/>
      <c r="J5946" s="83" t="s">
        <v>188</v>
      </c>
      <c r="K5946" s="31" t="s">
        <v>34</v>
      </c>
      <c r="L5946" s="31"/>
      <c r="M5946" s="168"/>
      <c r="N5946" s="147"/>
      <c r="O5946" s="105" t="s">
        <v>52</v>
      </c>
      <c r="P5946" s="171">
        <v>32568</v>
      </c>
      <c r="Q5946" s="31"/>
      <c r="R5946" s="83" t="s">
        <v>188</v>
      </c>
      <c r="S5946" s="31" t="s">
        <v>34</v>
      </c>
      <c r="T5946" s="31"/>
      <c r="U5946" s="168"/>
      <c r="V5946" s="149"/>
      <c r="W5946" s="140" t="str" cm="1">
        <f t="array" ref="W5946">IF(SUM(LEN(B5946:V5946))=0,"",IF(OR(OR(ISBLANK(F5946),SUM(LEN(C5946),LEN(D5946))=0),AND(NOT(E5946="Unknown"),ISBLANK(J5946)),AND(NOT(O5946="Unknown"),ISBLANK(R5946))),"Missing Information", INDEX(Table15[Entire Service Line Classification], MATCH(SUMIFS(Table15[Unique ID],Table15[System-Owned Portion],E5946,Table15[If Material Anything Other than "Lead" in Column E,Was Material Ever Previously Lead?],G5946,Table15[Customer-Owned Portion],O5946),Table15[Unique ID],0),0)))</f>
        <v>Non-lead</v>
      </c>
      <c r="X5946"/>
    </row>
    <row r="5947" spans="2:24" ht="30" x14ac:dyDescent="0.25">
      <c r="B5947" s="145" t="s">
        <v>5782</v>
      </c>
      <c r="C5947" s="31" t="s">
        <v>13380</v>
      </c>
      <c r="D5947" s="31"/>
      <c r="E5947" s="43" t="s">
        <v>52</v>
      </c>
      <c r="F5947" s="42" t="s">
        <v>34</v>
      </c>
      <c r="G5947" s="83" t="s">
        <v>34</v>
      </c>
      <c r="H5947" s="168">
        <v>32568</v>
      </c>
      <c r="I5947" s="31"/>
      <c r="J5947" s="83" t="s">
        <v>188</v>
      </c>
      <c r="K5947" s="31" t="s">
        <v>34</v>
      </c>
      <c r="L5947" s="31"/>
      <c r="M5947" s="168"/>
      <c r="N5947" s="147"/>
      <c r="O5947" s="105" t="s">
        <v>52</v>
      </c>
      <c r="P5947" s="171">
        <v>32568</v>
      </c>
      <c r="Q5947" s="31"/>
      <c r="R5947" s="83" t="s">
        <v>188</v>
      </c>
      <c r="S5947" s="31" t="s">
        <v>34</v>
      </c>
      <c r="T5947" s="31"/>
      <c r="U5947" s="168"/>
      <c r="V5947" s="149"/>
      <c r="W5947" s="140" t="str" cm="1">
        <f t="array" ref="W5947">IF(SUM(LEN(B5947:V5947))=0,"",IF(OR(OR(ISBLANK(F5947),SUM(LEN(C5947),LEN(D5947))=0),AND(NOT(E5947="Unknown"),ISBLANK(J5947)),AND(NOT(O5947="Unknown"),ISBLANK(R5947))),"Missing Information", INDEX(Table15[Entire Service Line Classification], MATCH(SUMIFS(Table15[Unique ID],Table15[System-Owned Portion],E5947,Table15[If Material Anything Other than "Lead" in Column E,Was Material Ever Previously Lead?],G5947,Table15[Customer-Owned Portion],O5947),Table15[Unique ID],0),0)))</f>
        <v>Non-lead</v>
      </c>
      <c r="X5947"/>
    </row>
    <row r="5948" spans="2:24" ht="30" x14ac:dyDescent="0.25">
      <c r="B5948" s="145" t="s">
        <v>5825</v>
      </c>
      <c r="C5948" s="31" t="s">
        <v>13423</v>
      </c>
      <c r="D5948" s="31"/>
      <c r="E5948" s="43" t="s">
        <v>52</v>
      </c>
      <c r="F5948" s="42" t="s">
        <v>34</v>
      </c>
      <c r="G5948" s="83" t="s">
        <v>34</v>
      </c>
      <c r="H5948" s="168">
        <v>32568</v>
      </c>
      <c r="I5948" s="31"/>
      <c r="J5948" s="83" t="s">
        <v>188</v>
      </c>
      <c r="K5948" s="31" t="s">
        <v>34</v>
      </c>
      <c r="L5948" s="31"/>
      <c r="M5948" s="168"/>
      <c r="N5948" s="147"/>
      <c r="O5948" s="105" t="s">
        <v>52</v>
      </c>
      <c r="P5948" s="171">
        <v>32568</v>
      </c>
      <c r="Q5948" s="31"/>
      <c r="R5948" s="83" t="s">
        <v>188</v>
      </c>
      <c r="S5948" s="31" t="s">
        <v>34</v>
      </c>
      <c r="T5948" s="31"/>
      <c r="U5948" s="168"/>
      <c r="V5948" s="149"/>
      <c r="W5948" s="140" t="str" cm="1">
        <f t="array" ref="W5948">IF(SUM(LEN(B5948:V5948))=0,"",IF(OR(OR(ISBLANK(F5948),SUM(LEN(C5948),LEN(D5948))=0),AND(NOT(E5948="Unknown"),ISBLANK(J5948)),AND(NOT(O5948="Unknown"),ISBLANK(R5948))),"Missing Information", INDEX(Table15[Entire Service Line Classification], MATCH(SUMIFS(Table15[Unique ID],Table15[System-Owned Portion],E5948,Table15[If Material Anything Other than "Lead" in Column E,Was Material Ever Previously Lead?],G5948,Table15[Customer-Owned Portion],O5948),Table15[Unique ID],0),0)))</f>
        <v>Non-lead</v>
      </c>
      <c r="X5948"/>
    </row>
    <row r="5949" spans="2:24" ht="30" x14ac:dyDescent="0.25">
      <c r="B5949" s="145" t="s">
        <v>5844</v>
      </c>
      <c r="C5949" s="31" t="s">
        <v>13442</v>
      </c>
      <c r="D5949" s="31"/>
      <c r="E5949" s="43" t="s">
        <v>52</v>
      </c>
      <c r="F5949" s="42" t="s">
        <v>34</v>
      </c>
      <c r="G5949" s="83" t="s">
        <v>34</v>
      </c>
      <c r="H5949" s="168">
        <v>32568</v>
      </c>
      <c r="I5949" s="31"/>
      <c r="J5949" s="83" t="s">
        <v>188</v>
      </c>
      <c r="K5949" s="31" t="s">
        <v>34</v>
      </c>
      <c r="L5949" s="31"/>
      <c r="M5949" s="168"/>
      <c r="N5949" s="147"/>
      <c r="O5949" s="105" t="s">
        <v>52</v>
      </c>
      <c r="P5949" s="171">
        <v>32568</v>
      </c>
      <c r="Q5949" s="31"/>
      <c r="R5949" s="83" t="s">
        <v>188</v>
      </c>
      <c r="S5949" s="31" t="s">
        <v>34</v>
      </c>
      <c r="T5949" s="31"/>
      <c r="U5949" s="168"/>
      <c r="V5949" s="149"/>
      <c r="W5949" s="140" t="str" cm="1">
        <f t="array" ref="W5949">IF(SUM(LEN(B5949:V5949))=0,"",IF(OR(OR(ISBLANK(F5949),SUM(LEN(C5949),LEN(D5949))=0),AND(NOT(E5949="Unknown"),ISBLANK(J5949)),AND(NOT(O5949="Unknown"),ISBLANK(R5949))),"Missing Information", INDEX(Table15[Entire Service Line Classification], MATCH(SUMIFS(Table15[Unique ID],Table15[System-Owned Portion],E5949,Table15[If Material Anything Other than "Lead" in Column E,Was Material Ever Previously Lead?],G5949,Table15[Customer-Owned Portion],O5949),Table15[Unique ID],0),0)))</f>
        <v>Non-lead</v>
      </c>
      <c r="X5949"/>
    </row>
    <row r="5950" spans="2:24" ht="30" x14ac:dyDescent="0.25">
      <c r="B5950" s="145" t="s">
        <v>6321</v>
      </c>
      <c r="C5950" s="31" t="s">
        <v>13925</v>
      </c>
      <c r="D5950" s="31"/>
      <c r="E5950" s="43" t="s">
        <v>52</v>
      </c>
      <c r="F5950" s="42" t="s">
        <v>34</v>
      </c>
      <c r="G5950" s="83" t="s">
        <v>34</v>
      </c>
      <c r="H5950" s="168">
        <v>32568</v>
      </c>
      <c r="I5950" s="31"/>
      <c r="J5950" s="83" t="s">
        <v>188</v>
      </c>
      <c r="K5950" s="31" t="s">
        <v>34</v>
      </c>
      <c r="L5950" s="31"/>
      <c r="M5950" s="168"/>
      <c r="N5950" s="147"/>
      <c r="O5950" s="105" t="s">
        <v>52</v>
      </c>
      <c r="P5950" s="171">
        <v>32568</v>
      </c>
      <c r="Q5950" s="31"/>
      <c r="R5950" s="83" t="s">
        <v>188</v>
      </c>
      <c r="S5950" s="31" t="s">
        <v>34</v>
      </c>
      <c r="T5950" s="31"/>
      <c r="U5950" s="168"/>
      <c r="V5950" s="149"/>
      <c r="W5950" s="140" t="str" cm="1">
        <f t="array" ref="W5950">IF(SUM(LEN(B5950:V5950))=0,"",IF(OR(OR(ISBLANK(F5950),SUM(LEN(C5950),LEN(D5950))=0),AND(NOT(E5950="Unknown"),ISBLANK(J5950)),AND(NOT(O5950="Unknown"),ISBLANK(R5950))),"Missing Information", INDEX(Table15[Entire Service Line Classification], MATCH(SUMIFS(Table15[Unique ID],Table15[System-Owned Portion],E5950,Table15[If Material Anything Other than "Lead" in Column E,Was Material Ever Previously Lead?],G5950,Table15[Customer-Owned Portion],O5950),Table15[Unique ID],0),0)))</f>
        <v>Non-lead</v>
      </c>
      <c r="X5950"/>
    </row>
    <row r="5951" spans="2:24" ht="30" x14ac:dyDescent="0.25">
      <c r="B5951" s="145" t="s">
        <v>6371</v>
      </c>
      <c r="C5951" s="31" t="s">
        <v>13975</v>
      </c>
      <c r="D5951" s="31"/>
      <c r="E5951" s="43" t="s">
        <v>52</v>
      </c>
      <c r="F5951" s="42" t="s">
        <v>34</v>
      </c>
      <c r="G5951" s="83" t="s">
        <v>34</v>
      </c>
      <c r="H5951" s="168">
        <v>32568</v>
      </c>
      <c r="I5951" s="31"/>
      <c r="J5951" s="83" t="s">
        <v>188</v>
      </c>
      <c r="K5951" s="31" t="s">
        <v>34</v>
      </c>
      <c r="L5951" s="31"/>
      <c r="M5951" s="168"/>
      <c r="N5951" s="147"/>
      <c r="O5951" s="105" t="s">
        <v>52</v>
      </c>
      <c r="P5951" s="171">
        <v>32568</v>
      </c>
      <c r="Q5951" s="31"/>
      <c r="R5951" s="83" t="s">
        <v>188</v>
      </c>
      <c r="S5951" s="31" t="s">
        <v>34</v>
      </c>
      <c r="T5951" s="31"/>
      <c r="U5951" s="168"/>
      <c r="V5951" s="149"/>
      <c r="W5951" s="140" t="str" cm="1">
        <f t="array" ref="W5951">IF(SUM(LEN(B5951:V5951))=0,"",IF(OR(OR(ISBLANK(F5951),SUM(LEN(C5951),LEN(D5951))=0),AND(NOT(E5951="Unknown"),ISBLANK(J5951)),AND(NOT(O5951="Unknown"),ISBLANK(R5951))),"Missing Information", INDEX(Table15[Entire Service Line Classification], MATCH(SUMIFS(Table15[Unique ID],Table15[System-Owned Portion],E5951,Table15[If Material Anything Other than "Lead" in Column E,Was Material Ever Previously Lead?],G5951,Table15[Customer-Owned Portion],O5951),Table15[Unique ID],0),0)))</f>
        <v>Non-lead</v>
      </c>
      <c r="X5951"/>
    </row>
    <row r="5952" spans="2:24" ht="30" x14ac:dyDescent="0.25">
      <c r="B5952" s="145" t="s">
        <v>6501</v>
      </c>
      <c r="C5952" s="31" t="s">
        <v>14105</v>
      </c>
      <c r="D5952" s="31"/>
      <c r="E5952" s="43" t="s">
        <v>52</v>
      </c>
      <c r="F5952" s="42" t="s">
        <v>34</v>
      </c>
      <c r="G5952" s="83" t="s">
        <v>34</v>
      </c>
      <c r="H5952" s="168">
        <v>32568</v>
      </c>
      <c r="I5952" s="31"/>
      <c r="J5952" s="83" t="s">
        <v>188</v>
      </c>
      <c r="K5952" s="31" t="s">
        <v>34</v>
      </c>
      <c r="L5952" s="31"/>
      <c r="M5952" s="168"/>
      <c r="N5952" s="147"/>
      <c r="O5952" s="105" t="s">
        <v>52</v>
      </c>
      <c r="P5952" s="171">
        <v>32568</v>
      </c>
      <c r="Q5952" s="31"/>
      <c r="R5952" s="83" t="s">
        <v>188</v>
      </c>
      <c r="S5952" s="31" t="s">
        <v>34</v>
      </c>
      <c r="T5952" s="31"/>
      <c r="U5952" s="168"/>
      <c r="V5952" s="149"/>
      <c r="W5952" s="140" t="str" cm="1">
        <f t="array" ref="W5952">IF(SUM(LEN(B5952:V5952))=0,"",IF(OR(OR(ISBLANK(F5952),SUM(LEN(C5952),LEN(D5952))=0),AND(NOT(E5952="Unknown"),ISBLANK(J5952)),AND(NOT(O5952="Unknown"),ISBLANK(R5952))),"Missing Information", INDEX(Table15[Entire Service Line Classification], MATCH(SUMIFS(Table15[Unique ID],Table15[System-Owned Portion],E5952,Table15[If Material Anything Other than "Lead" in Column E,Was Material Ever Previously Lead?],G5952,Table15[Customer-Owned Portion],O5952),Table15[Unique ID],0),0)))</f>
        <v>Non-lead</v>
      </c>
      <c r="X5952"/>
    </row>
    <row r="5953" spans="2:24" ht="30" x14ac:dyDescent="0.25">
      <c r="B5953" s="145" t="s">
        <v>6576</v>
      </c>
      <c r="C5953" s="31" t="s">
        <v>14179</v>
      </c>
      <c r="D5953" s="31"/>
      <c r="E5953" s="43" t="s">
        <v>52</v>
      </c>
      <c r="F5953" s="42" t="s">
        <v>34</v>
      </c>
      <c r="G5953" s="83" t="s">
        <v>34</v>
      </c>
      <c r="H5953" s="168">
        <v>32568</v>
      </c>
      <c r="I5953" s="31"/>
      <c r="J5953" s="83" t="s">
        <v>188</v>
      </c>
      <c r="K5953" s="31" t="s">
        <v>34</v>
      </c>
      <c r="L5953" s="31"/>
      <c r="M5953" s="168"/>
      <c r="N5953" s="147"/>
      <c r="O5953" s="105" t="s">
        <v>52</v>
      </c>
      <c r="P5953" s="171">
        <v>32568</v>
      </c>
      <c r="Q5953" s="31"/>
      <c r="R5953" s="83" t="s">
        <v>188</v>
      </c>
      <c r="S5953" s="31" t="s">
        <v>34</v>
      </c>
      <c r="T5953" s="31"/>
      <c r="U5953" s="168"/>
      <c r="V5953" s="149"/>
      <c r="W5953" s="140" t="str" cm="1">
        <f t="array" ref="W5953">IF(SUM(LEN(B5953:V5953))=0,"",IF(OR(OR(ISBLANK(F5953),SUM(LEN(C5953),LEN(D5953))=0),AND(NOT(E5953="Unknown"),ISBLANK(J5953)),AND(NOT(O5953="Unknown"),ISBLANK(R5953))),"Missing Information", INDEX(Table15[Entire Service Line Classification], MATCH(SUMIFS(Table15[Unique ID],Table15[System-Owned Portion],E5953,Table15[If Material Anything Other than "Lead" in Column E,Was Material Ever Previously Lead?],G5953,Table15[Customer-Owned Portion],O5953),Table15[Unique ID],0),0)))</f>
        <v>Non-lead</v>
      </c>
      <c r="X5953"/>
    </row>
    <row r="5954" spans="2:24" ht="30" x14ac:dyDescent="0.25">
      <c r="B5954" s="145" t="s">
        <v>6840</v>
      </c>
      <c r="C5954" s="31" t="s">
        <v>14461</v>
      </c>
      <c r="D5954" s="31"/>
      <c r="E5954" s="43" t="s">
        <v>52</v>
      </c>
      <c r="F5954" s="42" t="s">
        <v>34</v>
      </c>
      <c r="G5954" s="83" t="s">
        <v>34</v>
      </c>
      <c r="H5954" s="168">
        <v>32568</v>
      </c>
      <c r="I5954" s="31"/>
      <c r="J5954" s="83" t="s">
        <v>188</v>
      </c>
      <c r="K5954" s="31" t="s">
        <v>34</v>
      </c>
      <c r="L5954" s="31"/>
      <c r="M5954" s="168"/>
      <c r="N5954" s="147"/>
      <c r="O5954" s="105" t="s">
        <v>52</v>
      </c>
      <c r="P5954" s="171">
        <v>32568</v>
      </c>
      <c r="Q5954" s="31"/>
      <c r="R5954" s="83" t="s">
        <v>188</v>
      </c>
      <c r="S5954" s="31" t="s">
        <v>34</v>
      </c>
      <c r="T5954" s="31"/>
      <c r="U5954" s="168"/>
      <c r="V5954" s="149"/>
      <c r="W5954" s="140" t="str" cm="1">
        <f t="array" ref="W5954">IF(SUM(LEN(B5954:V5954))=0,"",IF(OR(OR(ISBLANK(F5954),SUM(LEN(C5954),LEN(D5954))=0),AND(NOT(E5954="Unknown"),ISBLANK(J5954)),AND(NOT(O5954="Unknown"),ISBLANK(R5954))),"Missing Information", INDEX(Table15[Entire Service Line Classification], MATCH(SUMIFS(Table15[Unique ID],Table15[System-Owned Portion],E5954,Table15[If Material Anything Other than "Lead" in Column E,Was Material Ever Previously Lead?],G5954,Table15[Customer-Owned Portion],O5954),Table15[Unique ID],0),0)))</f>
        <v>Non-lead</v>
      </c>
      <c r="X5954"/>
    </row>
    <row r="5955" spans="2:24" ht="30" x14ac:dyDescent="0.25">
      <c r="B5955" s="145" t="s">
        <v>7062</v>
      </c>
      <c r="C5955" s="31" t="s">
        <v>14686</v>
      </c>
      <c r="D5955" s="31"/>
      <c r="E5955" s="43" t="s">
        <v>52</v>
      </c>
      <c r="F5955" s="42" t="s">
        <v>34</v>
      </c>
      <c r="G5955" s="83" t="s">
        <v>34</v>
      </c>
      <c r="H5955" s="168">
        <v>32568</v>
      </c>
      <c r="I5955" s="31"/>
      <c r="J5955" s="83" t="s">
        <v>188</v>
      </c>
      <c r="K5955" s="31" t="s">
        <v>34</v>
      </c>
      <c r="L5955" s="31"/>
      <c r="M5955" s="168"/>
      <c r="N5955" s="147"/>
      <c r="O5955" s="105" t="s">
        <v>52</v>
      </c>
      <c r="P5955" s="171">
        <v>32568</v>
      </c>
      <c r="Q5955" s="31"/>
      <c r="R5955" s="83" t="s">
        <v>188</v>
      </c>
      <c r="S5955" s="31" t="s">
        <v>34</v>
      </c>
      <c r="T5955" s="31"/>
      <c r="U5955" s="168"/>
      <c r="V5955" s="149"/>
      <c r="W5955" s="140" t="str" cm="1">
        <f t="array" ref="W5955">IF(SUM(LEN(B5955:V5955))=0,"",IF(OR(OR(ISBLANK(F5955),SUM(LEN(C5955),LEN(D5955))=0),AND(NOT(E5955="Unknown"),ISBLANK(J5955)),AND(NOT(O5955="Unknown"),ISBLANK(R5955))),"Missing Information", INDEX(Table15[Entire Service Line Classification], MATCH(SUMIFS(Table15[Unique ID],Table15[System-Owned Portion],E5955,Table15[If Material Anything Other than "Lead" in Column E,Was Material Ever Previously Lead?],G5955,Table15[Customer-Owned Portion],O5955),Table15[Unique ID],0),0)))</f>
        <v>Non-lead</v>
      </c>
      <c r="X5955"/>
    </row>
    <row r="5956" spans="2:24" ht="30" x14ac:dyDescent="0.25">
      <c r="B5956" s="145" t="s">
        <v>7117</v>
      </c>
      <c r="C5956" s="31" t="s">
        <v>14741</v>
      </c>
      <c r="D5956" s="31"/>
      <c r="E5956" s="43" t="s">
        <v>52</v>
      </c>
      <c r="F5956" s="42" t="s">
        <v>34</v>
      </c>
      <c r="G5956" s="83" t="s">
        <v>34</v>
      </c>
      <c r="H5956" s="168">
        <v>32568</v>
      </c>
      <c r="I5956" s="31"/>
      <c r="J5956" s="83" t="s">
        <v>188</v>
      </c>
      <c r="K5956" s="31" t="s">
        <v>34</v>
      </c>
      <c r="L5956" s="31"/>
      <c r="M5956" s="168"/>
      <c r="N5956" s="147"/>
      <c r="O5956" s="105" t="s">
        <v>52</v>
      </c>
      <c r="P5956" s="171">
        <v>32568</v>
      </c>
      <c r="Q5956" s="31"/>
      <c r="R5956" s="83" t="s">
        <v>188</v>
      </c>
      <c r="S5956" s="31" t="s">
        <v>34</v>
      </c>
      <c r="T5956" s="31"/>
      <c r="U5956" s="168"/>
      <c r="V5956" s="149"/>
      <c r="W5956" s="140" t="str" cm="1">
        <f t="array" ref="W5956">IF(SUM(LEN(B5956:V5956))=0,"",IF(OR(OR(ISBLANK(F5956),SUM(LEN(C5956),LEN(D5956))=0),AND(NOT(E5956="Unknown"),ISBLANK(J5956)),AND(NOT(O5956="Unknown"),ISBLANK(R5956))),"Missing Information", INDEX(Table15[Entire Service Line Classification], MATCH(SUMIFS(Table15[Unique ID],Table15[System-Owned Portion],E5956,Table15[If Material Anything Other than "Lead" in Column E,Was Material Ever Previously Lead?],G5956,Table15[Customer-Owned Portion],O5956),Table15[Unique ID],0),0)))</f>
        <v>Non-lead</v>
      </c>
      <c r="X5956"/>
    </row>
    <row r="5957" spans="2:24" ht="30" x14ac:dyDescent="0.25">
      <c r="B5957" s="145" t="s">
        <v>6883</v>
      </c>
      <c r="C5957" s="31" t="s">
        <v>14507</v>
      </c>
      <c r="D5957" s="31"/>
      <c r="E5957" s="43" t="s">
        <v>52</v>
      </c>
      <c r="F5957" s="42" t="s">
        <v>34</v>
      </c>
      <c r="G5957" s="83" t="s">
        <v>34</v>
      </c>
      <c r="H5957" s="168">
        <v>32559</v>
      </c>
      <c r="I5957" s="31"/>
      <c r="J5957" s="83" t="s">
        <v>188</v>
      </c>
      <c r="K5957" s="31" t="s">
        <v>34</v>
      </c>
      <c r="L5957" s="31"/>
      <c r="M5957" s="168"/>
      <c r="N5957" s="147"/>
      <c r="O5957" s="105" t="s">
        <v>52</v>
      </c>
      <c r="P5957" s="171">
        <v>32559</v>
      </c>
      <c r="Q5957" s="31"/>
      <c r="R5957" s="83" t="s">
        <v>188</v>
      </c>
      <c r="S5957" s="31" t="s">
        <v>34</v>
      </c>
      <c r="T5957" s="31"/>
      <c r="U5957" s="168"/>
      <c r="V5957" s="149"/>
      <c r="W5957" s="140" t="str" cm="1">
        <f t="array" ref="W5957">IF(SUM(LEN(B5957:V5957))=0,"",IF(OR(OR(ISBLANK(F5957),SUM(LEN(C5957),LEN(D5957))=0),AND(NOT(E5957="Unknown"),ISBLANK(J5957)),AND(NOT(O5957="Unknown"),ISBLANK(R5957))),"Missing Information", INDEX(Table15[Entire Service Line Classification], MATCH(SUMIFS(Table15[Unique ID],Table15[System-Owned Portion],E5957,Table15[If Material Anything Other than "Lead" in Column E,Was Material Ever Previously Lead?],G5957,Table15[Customer-Owned Portion],O5957),Table15[Unique ID],0),0)))</f>
        <v>Non-lead</v>
      </c>
      <c r="X5957"/>
    </row>
    <row r="5958" spans="2:24" ht="30" x14ac:dyDescent="0.25">
      <c r="B5958" s="145" t="s">
        <v>1358</v>
      </c>
      <c r="C5958" s="31" t="s">
        <v>8771</v>
      </c>
      <c r="D5958" s="31"/>
      <c r="E5958" s="43" t="s">
        <v>52</v>
      </c>
      <c r="F5958" s="42" t="s">
        <v>34</v>
      </c>
      <c r="G5958" s="83" t="s">
        <v>34</v>
      </c>
      <c r="H5958" s="168">
        <v>32540</v>
      </c>
      <c r="I5958" s="31"/>
      <c r="J5958" s="83" t="s">
        <v>188</v>
      </c>
      <c r="K5958" s="31" t="s">
        <v>34</v>
      </c>
      <c r="L5958" s="31"/>
      <c r="M5958" s="168"/>
      <c r="N5958" s="147"/>
      <c r="O5958" s="105" t="s">
        <v>52</v>
      </c>
      <c r="P5958" s="171">
        <v>32540</v>
      </c>
      <c r="Q5958" s="31"/>
      <c r="R5958" s="83" t="s">
        <v>188</v>
      </c>
      <c r="S5958" s="31" t="s">
        <v>34</v>
      </c>
      <c r="T5958" s="31"/>
      <c r="U5958" s="168"/>
      <c r="V5958" s="149"/>
      <c r="W5958" s="140" t="str" cm="1">
        <f t="array" ref="W5958">IF(SUM(LEN(B5958:V5958))=0,"",IF(OR(OR(ISBLANK(F5958),SUM(LEN(C5958),LEN(D5958))=0),AND(NOT(E5958="Unknown"),ISBLANK(J5958)),AND(NOT(O5958="Unknown"),ISBLANK(R5958))),"Missing Information", INDEX(Table15[Entire Service Line Classification], MATCH(SUMIFS(Table15[Unique ID],Table15[System-Owned Portion],E5958,Table15[If Material Anything Other than "Lead" in Column E,Was Material Ever Previously Lead?],G5958,Table15[Customer-Owned Portion],O5958),Table15[Unique ID],0),0)))</f>
        <v>Non-lead</v>
      </c>
      <c r="X5958"/>
    </row>
    <row r="5959" spans="2:24" ht="30" x14ac:dyDescent="0.25">
      <c r="B5959" s="145" t="s">
        <v>1551</v>
      </c>
      <c r="C5959" s="31" t="s">
        <v>8968</v>
      </c>
      <c r="D5959" s="31"/>
      <c r="E5959" s="43" t="s">
        <v>52</v>
      </c>
      <c r="F5959" s="42" t="s">
        <v>34</v>
      </c>
      <c r="G5959" s="83" t="s">
        <v>34</v>
      </c>
      <c r="H5959" s="168">
        <v>32540</v>
      </c>
      <c r="I5959" s="31"/>
      <c r="J5959" s="83" t="s">
        <v>188</v>
      </c>
      <c r="K5959" s="31" t="s">
        <v>34</v>
      </c>
      <c r="L5959" s="31"/>
      <c r="M5959" s="168"/>
      <c r="N5959" s="147"/>
      <c r="O5959" s="105" t="s">
        <v>52</v>
      </c>
      <c r="P5959" s="171">
        <v>32540</v>
      </c>
      <c r="Q5959" s="31"/>
      <c r="R5959" s="83" t="s">
        <v>188</v>
      </c>
      <c r="S5959" s="31" t="s">
        <v>34</v>
      </c>
      <c r="T5959" s="31"/>
      <c r="U5959" s="168"/>
      <c r="V5959" s="149"/>
      <c r="W5959" s="140" t="str" cm="1">
        <f t="array" ref="W5959">IF(SUM(LEN(B5959:V5959))=0,"",IF(OR(OR(ISBLANK(F5959),SUM(LEN(C5959),LEN(D5959))=0),AND(NOT(E5959="Unknown"),ISBLANK(J5959)),AND(NOT(O5959="Unknown"),ISBLANK(R5959))),"Missing Information", INDEX(Table15[Entire Service Line Classification], MATCH(SUMIFS(Table15[Unique ID],Table15[System-Owned Portion],E5959,Table15[If Material Anything Other than "Lead" in Column E,Was Material Ever Previously Lead?],G5959,Table15[Customer-Owned Portion],O5959),Table15[Unique ID],0),0)))</f>
        <v>Non-lead</v>
      </c>
      <c r="X5959"/>
    </row>
    <row r="5960" spans="2:24" ht="30" x14ac:dyDescent="0.25">
      <c r="B5960" s="145" t="s">
        <v>5534</v>
      </c>
      <c r="C5960" s="31" t="s">
        <v>13131</v>
      </c>
      <c r="D5960" s="31"/>
      <c r="E5960" s="43" t="s">
        <v>52</v>
      </c>
      <c r="F5960" s="42" t="s">
        <v>34</v>
      </c>
      <c r="G5960" s="83" t="s">
        <v>34</v>
      </c>
      <c r="H5960" s="168">
        <v>32540</v>
      </c>
      <c r="I5960" s="31"/>
      <c r="J5960" s="83" t="s">
        <v>188</v>
      </c>
      <c r="K5960" s="31" t="s">
        <v>34</v>
      </c>
      <c r="L5960" s="31"/>
      <c r="M5960" s="168"/>
      <c r="N5960" s="147"/>
      <c r="O5960" s="105" t="s">
        <v>52</v>
      </c>
      <c r="P5960" s="171">
        <v>32540</v>
      </c>
      <c r="Q5960" s="31"/>
      <c r="R5960" s="83" t="s">
        <v>188</v>
      </c>
      <c r="S5960" s="31" t="s">
        <v>34</v>
      </c>
      <c r="T5960" s="31"/>
      <c r="U5960" s="168"/>
      <c r="V5960" s="149"/>
      <c r="W5960" s="140" t="str" cm="1">
        <f t="array" ref="W5960">IF(SUM(LEN(B5960:V5960))=0,"",IF(OR(OR(ISBLANK(F5960),SUM(LEN(C5960),LEN(D5960))=0),AND(NOT(E5960="Unknown"),ISBLANK(J5960)),AND(NOT(O5960="Unknown"),ISBLANK(R5960))),"Missing Information", INDEX(Table15[Entire Service Line Classification], MATCH(SUMIFS(Table15[Unique ID],Table15[System-Owned Portion],E5960,Table15[If Material Anything Other than "Lead" in Column E,Was Material Ever Previously Lead?],G5960,Table15[Customer-Owned Portion],O5960),Table15[Unique ID],0),0)))</f>
        <v>Non-lead</v>
      </c>
      <c r="X5960"/>
    </row>
    <row r="5961" spans="2:24" ht="30" x14ac:dyDescent="0.25">
      <c r="B5961" s="145" t="s">
        <v>5733</v>
      </c>
      <c r="C5961" s="31" t="s">
        <v>13331</v>
      </c>
      <c r="D5961" s="31"/>
      <c r="E5961" s="43" t="s">
        <v>52</v>
      </c>
      <c r="F5961" s="42" t="s">
        <v>34</v>
      </c>
      <c r="G5961" s="83" t="s">
        <v>34</v>
      </c>
      <c r="H5961" s="168">
        <v>32540</v>
      </c>
      <c r="I5961" s="31"/>
      <c r="J5961" s="83" t="s">
        <v>188</v>
      </c>
      <c r="K5961" s="31" t="s">
        <v>34</v>
      </c>
      <c r="L5961" s="31"/>
      <c r="M5961" s="168"/>
      <c r="N5961" s="147"/>
      <c r="O5961" s="105" t="s">
        <v>52</v>
      </c>
      <c r="P5961" s="171">
        <v>32540</v>
      </c>
      <c r="Q5961" s="31"/>
      <c r="R5961" s="83" t="s">
        <v>188</v>
      </c>
      <c r="S5961" s="31" t="s">
        <v>34</v>
      </c>
      <c r="T5961" s="31"/>
      <c r="U5961" s="168"/>
      <c r="V5961" s="149"/>
      <c r="W5961" s="140" t="str" cm="1">
        <f t="array" ref="W5961">IF(SUM(LEN(B5961:V5961))=0,"",IF(OR(OR(ISBLANK(F5961),SUM(LEN(C5961),LEN(D5961))=0),AND(NOT(E5961="Unknown"),ISBLANK(J5961)),AND(NOT(O5961="Unknown"),ISBLANK(R5961))),"Missing Information", INDEX(Table15[Entire Service Line Classification], MATCH(SUMIFS(Table15[Unique ID],Table15[System-Owned Portion],E5961,Table15[If Material Anything Other than "Lead" in Column E,Was Material Ever Previously Lead?],G5961,Table15[Customer-Owned Portion],O5961),Table15[Unique ID],0),0)))</f>
        <v>Non-lead</v>
      </c>
      <c r="X5961"/>
    </row>
    <row r="5962" spans="2:24" ht="30" x14ac:dyDescent="0.25">
      <c r="B5962" s="145" t="s">
        <v>5735</v>
      </c>
      <c r="C5962" s="31" t="s">
        <v>13333</v>
      </c>
      <c r="D5962" s="31"/>
      <c r="E5962" s="43" t="s">
        <v>52</v>
      </c>
      <c r="F5962" s="42" t="s">
        <v>34</v>
      </c>
      <c r="G5962" s="83" t="s">
        <v>34</v>
      </c>
      <c r="H5962" s="168">
        <v>32540</v>
      </c>
      <c r="I5962" s="31"/>
      <c r="J5962" s="83" t="s">
        <v>188</v>
      </c>
      <c r="K5962" s="31" t="s">
        <v>34</v>
      </c>
      <c r="L5962" s="31"/>
      <c r="M5962" s="168"/>
      <c r="N5962" s="147"/>
      <c r="O5962" s="105" t="s">
        <v>52</v>
      </c>
      <c r="P5962" s="171">
        <v>32540</v>
      </c>
      <c r="Q5962" s="31"/>
      <c r="R5962" s="83" t="s">
        <v>188</v>
      </c>
      <c r="S5962" s="31" t="s">
        <v>34</v>
      </c>
      <c r="T5962" s="31"/>
      <c r="U5962" s="168"/>
      <c r="V5962" s="149"/>
      <c r="W5962" s="140" t="str" cm="1">
        <f t="array" ref="W5962">IF(SUM(LEN(B5962:V5962))=0,"",IF(OR(OR(ISBLANK(F5962),SUM(LEN(C5962),LEN(D5962))=0),AND(NOT(E5962="Unknown"),ISBLANK(J5962)),AND(NOT(O5962="Unknown"),ISBLANK(R5962))),"Missing Information", INDEX(Table15[Entire Service Line Classification], MATCH(SUMIFS(Table15[Unique ID],Table15[System-Owned Portion],E5962,Table15[If Material Anything Other than "Lead" in Column E,Was Material Ever Previously Lead?],G5962,Table15[Customer-Owned Portion],O5962),Table15[Unique ID],0),0)))</f>
        <v>Non-lead</v>
      </c>
      <c r="X5962"/>
    </row>
    <row r="5963" spans="2:24" ht="30" x14ac:dyDescent="0.25">
      <c r="B5963" s="145" t="s">
        <v>5781</v>
      </c>
      <c r="C5963" s="31" t="s">
        <v>13379</v>
      </c>
      <c r="D5963" s="31"/>
      <c r="E5963" s="43" t="s">
        <v>52</v>
      </c>
      <c r="F5963" s="42" t="s">
        <v>34</v>
      </c>
      <c r="G5963" s="83" t="s">
        <v>34</v>
      </c>
      <c r="H5963" s="168">
        <v>32540</v>
      </c>
      <c r="I5963" s="31"/>
      <c r="J5963" s="83" t="s">
        <v>188</v>
      </c>
      <c r="K5963" s="31" t="s">
        <v>34</v>
      </c>
      <c r="L5963" s="31"/>
      <c r="M5963" s="168"/>
      <c r="N5963" s="147"/>
      <c r="O5963" s="105" t="s">
        <v>52</v>
      </c>
      <c r="P5963" s="171">
        <v>32540</v>
      </c>
      <c r="Q5963" s="31"/>
      <c r="R5963" s="83" t="s">
        <v>188</v>
      </c>
      <c r="S5963" s="31" t="s">
        <v>34</v>
      </c>
      <c r="T5963" s="31"/>
      <c r="U5963" s="168"/>
      <c r="V5963" s="149"/>
      <c r="W5963" s="140" t="str" cm="1">
        <f t="array" ref="W5963">IF(SUM(LEN(B5963:V5963))=0,"",IF(OR(OR(ISBLANK(F5963),SUM(LEN(C5963),LEN(D5963))=0),AND(NOT(E5963="Unknown"),ISBLANK(J5963)),AND(NOT(O5963="Unknown"),ISBLANK(R5963))),"Missing Information", INDEX(Table15[Entire Service Line Classification], MATCH(SUMIFS(Table15[Unique ID],Table15[System-Owned Portion],E5963,Table15[If Material Anything Other than "Lead" in Column E,Was Material Ever Previously Lead?],G5963,Table15[Customer-Owned Portion],O5963),Table15[Unique ID],0),0)))</f>
        <v>Non-lead</v>
      </c>
      <c r="X5963"/>
    </row>
    <row r="5964" spans="2:24" ht="30" x14ac:dyDescent="0.25">
      <c r="B5964" s="145" t="s">
        <v>5792</v>
      </c>
      <c r="C5964" s="31" t="s">
        <v>13390</v>
      </c>
      <c r="D5964" s="31"/>
      <c r="E5964" s="43" t="s">
        <v>52</v>
      </c>
      <c r="F5964" s="42" t="s">
        <v>34</v>
      </c>
      <c r="G5964" s="83" t="s">
        <v>34</v>
      </c>
      <c r="H5964" s="168">
        <v>32540</v>
      </c>
      <c r="I5964" s="31"/>
      <c r="J5964" s="83" t="s">
        <v>188</v>
      </c>
      <c r="K5964" s="31" t="s">
        <v>34</v>
      </c>
      <c r="L5964" s="31"/>
      <c r="M5964" s="168"/>
      <c r="N5964" s="147"/>
      <c r="O5964" s="105" t="s">
        <v>52</v>
      </c>
      <c r="P5964" s="171">
        <v>32540</v>
      </c>
      <c r="Q5964" s="31"/>
      <c r="R5964" s="83" t="s">
        <v>188</v>
      </c>
      <c r="S5964" s="31" t="s">
        <v>34</v>
      </c>
      <c r="T5964" s="31"/>
      <c r="U5964" s="168"/>
      <c r="V5964" s="149"/>
      <c r="W5964" s="140" t="str" cm="1">
        <f t="array" ref="W5964">IF(SUM(LEN(B5964:V5964))=0,"",IF(OR(OR(ISBLANK(F5964),SUM(LEN(C5964),LEN(D5964))=0),AND(NOT(E5964="Unknown"),ISBLANK(J5964)),AND(NOT(O5964="Unknown"),ISBLANK(R5964))),"Missing Information", INDEX(Table15[Entire Service Line Classification], MATCH(SUMIFS(Table15[Unique ID],Table15[System-Owned Portion],E5964,Table15[If Material Anything Other than "Lead" in Column E,Was Material Ever Previously Lead?],G5964,Table15[Customer-Owned Portion],O5964),Table15[Unique ID],0),0)))</f>
        <v>Non-lead</v>
      </c>
      <c r="X5964"/>
    </row>
    <row r="5965" spans="2:24" ht="30" x14ac:dyDescent="0.25">
      <c r="B5965" s="145" t="s">
        <v>7285</v>
      </c>
      <c r="C5965" s="31" t="s">
        <v>14909</v>
      </c>
      <c r="D5965" s="31"/>
      <c r="E5965" s="43" t="s">
        <v>52</v>
      </c>
      <c r="F5965" s="42" t="s">
        <v>34</v>
      </c>
      <c r="G5965" s="83" t="s">
        <v>34</v>
      </c>
      <c r="H5965" s="168">
        <v>32528</v>
      </c>
      <c r="I5965" s="31"/>
      <c r="J5965" s="83" t="s">
        <v>188</v>
      </c>
      <c r="K5965" s="31" t="s">
        <v>34</v>
      </c>
      <c r="L5965" s="31"/>
      <c r="M5965" s="168"/>
      <c r="N5965" s="147"/>
      <c r="O5965" s="105" t="s">
        <v>52</v>
      </c>
      <c r="P5965" s="171">
        <v>32528</v>
      </c>
      <c r="Q5965" s="31"/>
      <c r="R5965" s="83" t="s">
        <v>188</v>
      </c>
      <c r="S5965" s="31" t="s">
        <v>34</v>
      </c>
      <c r="T5965" s="31"/>
      <c r="U5965" s="168"/>
      <c r="V5965" s="149"/>
      <c r="W5965" s="140" t="str" cm="1">
        <f t="array" ref="W5965">IF(SUM(LEN(B5965:V5965))=0,"",IF(OR(OR(ISBLANK(F5965),SUM(LEN(C5965),LEN(D5965))=0),AND(NOT(E5965="Unknown"),ISBLANK(J5965)),AND(NOT(O5965="Unknown"),ISBLANK(R5965))),"Missing Information", INDEX(Table15[Entire Service Line Classification], MATCH(SUMIFS(Table15[Unique ID],Table15[System-Owned Portion],E5965,Table15[If Material Anything Other than "Lead" in Column E,Was Material Ever Previously Lead?],G5965,Table15[Customer-Owned Portion],O5965),Table15[Unique ID],0),0)))</f>
        <v>Non-lead</v>
      </c>
      <c r="X5965"/>
    </row>
    <row r="5966" spans="2:24" ht="30" x14ac:dyDescent="0.25">
      <c r="B5966" s="145" t="s">
        <v>1096</v>
      </c>
      <c r="C5966" s="31" t="s">
        <v>8509</v>
      </c>
      <c r="D5966" s="31"/>
      <c r="E5966" s="43" t="s">
        <v>52</v>
      </c>
      <c r="F5966" s="42" t="s">
        <v>34</v>
      </c>
      <c r="G5966" s="83" t="s">
        <v>34</v>
      </c>
      <c r="H5966" s="168">
        <v>32522</v>
      </c>
      <c r="I5966" s="31"/>
      <c r="J5966" s="83" t="s">
        <v>188</v>
      </c>
      <c r="K5966" s="31" t="s">
        <v>34</v>
      </c>
      <c r="L5966" s="31"/>
      <c r="M5966" s="168"/>
      <c r="N5966" s="147"/>
      <c r="O5966" s="105" t="s">
        <v>52</v>
      </c>
      <c r="P5966" s="171">
        <v>32522</v>
      </c>
      <c r="Q5966" s="31"/>
      <c r="R5966" s="83" t="s">
        <v>188</v>
      </c>
      <c r="S5966" s="31" t="s">
        <v>34</v>
      </c>
      <c r="T5966" s="31"/>
      <c r="U5966" s="168"/>
      <c r="V5966" s="149"/>
      <c r="W5966" s="140" t="str" cm="1">
        <f t="array" ref="W5966">IF(SUM(LEN(B5966:V5966))=0,"",IF(OR(OR(ISBLANK(F5966),SUM(LEN(C5966),LEN(D5966))=0),AND(NOT(E5966="Unknown"),ISBLANK(J5966)),AND(NOT(O5966="Unknown"),ISBLANK(R5966))),"Missing Information", INDEX(Table15[Entire Service Line Classification], MATCH(SUMIFS(Table15[Unique ID],Table15[System-Owned Portion],E5966,Table15[If Material Anything Other than "Lead" in Column E,Was Material Ever Previously Lead?],G5966,Table15[Customer-Owned Portion],O5966),Table15[Unique ID],0),0)))</f>
        <v>Non-lead</v>
      </c>
      <c r="X5966"/>
    </row>
    <row r="5967" spans="2:24" ht="30" x14ac:dyDescent="0.25">
      <c r="B5967" s="145" t="s">
        <v>4225</v>
      </c>
      <c r="C5967" s="31" t="s">
        <v>11816</v>
      </c>
      <c r="D5967" s="31"/>
      <c r="E5967" s="43" t="s">
        <v>52</v>
      </c>
      <c r="F5967" s="42" t="s">
        <v>34</v>
      </c>
      <c r="G5967" s="83" t="s">
        <v>34</v>
      </c>
      <c r="H5967" s="168">
        <v>32509</v>
      </c>
      <c r="I5967" s="31"/>
      <c r="J5967" s="83" t="s">
        <v>188</v>
      </c>
      <c r="K5967" s="31" t="s">
        <v>34</v>
      </c>
      <c r="L5967" s="31"/>
      <c r="M5967" s="168"/>
      <c r="N5967" s="147"/>
      <c r="O5967" s="105" t="s">
        <v>52</v>
      </c>
      <c r="P5967" s="171">
        <v>32509</v>
      </c>
      <c r="Q5967" s="31"/>
      <c r="R5967" s="83" t="s">
        <v>188</v>
      </c>
      <c r="S5967" s="31" t="s">
        <v>34</v>
      </c>
      <c r="T5967" s="31"/>
      <c r="U5967" s="168"/>
      <c r="V5967" s="149"/>
      <c r="W5967" s="140" t="str" cm="1">
        <f t="array" ref="W5967">IF(SUM(LEN(B5967:V5967))=0,"",IF(OR(OR(ISBLANK(F5967),SUM(LEN(C5967),LEN(D5967))=0),AND(NOT(E5967="Unknown"),ISBLANK(J5967)),AND(NOT(O5967="Unknown"),ISBLANK(R5967))),"Missing Information", INDEX(Table15[Entire Service Line Classification], MATCH(SUMIFS(Table15[Unique ID],Table15[System-Owned Portion],E5967,Table15[If Material Anything Other than "Lead" in Column E,Was Material Ever Previously Lead?],G5967,Table15[Customer-Owned Portion],O5967),Table15[Unique ID],0),0)))</f>
        <v>Non-lead</v>
      </c>
      <c r="X5967"/>
    </row>
    <row r="5968" spans="2:24" ht="30" x14ac:dyDescent="0.25">
      <c r="B5968" s="145" t="s">
        <v>4247</v>
      </c>
      <c r="C5968" s="31" t="s">
        <v>11840</v>
      </c>
      <c r="D5968" s="31"/>
      <c r="E5968" s="43" t="s">
        <v>52</v>
      </c>
      <c r="F5968" s="42" t="s">
        <v>34</v>
      </c>
      <c r="G5968" s="83" t="s">
        <v>34</v>
      </c>
      <c r="H5968" s="168">
        <v>32509</v>
      </c>
      <c r="I5968" s="31"/>
      <c r="J5968" s="83" t="s">
        <v>188</v>
      </c>
      <c r="K5968" s="31" t="s">
        <v>34</v>
      </c>
      <c r="L5968" s="31"/>
      <c r="M5968" s="168"/>
      <c r="N5968" s="147"/>
      <c r="O5968" s="105" t="s">
        <v>52</v>
      </c>
      <c r="P5968" s="171">
        <v>32509</v>
      </c>
      <c r="Q5968" s="31"/>
      <c r="R5968" s="83" t="s">
        <v>188</v>
      </c>
      <c r="S5968" s="31" t="s">
        <v>34</v>
      </c>
      <c r="T5968" s="31"/>
      <c r="U5968" s="168"/>
      <c r="V5968" s="149"/>
      <c r="W5968" s="140" t="str" cm="1">
        <f t="array" ref="W5968">IF(SUM(LEN(B5968:V5968))=0,"",IF(OR(OR(ISBLANK(F5968),SUM(LEN(C5968),LEN(D5968))=0),AND(NOT(E5968="Unknown"),ISBLANK(J5968)),AND(NOT(O5968="Unknown"),ISBLANK(R5968))),"Missing Information", INDEX(Table15[Entire Service Line Classification], MATCH(SUMIFS(Table15[Unique ID],Table15[System-Owned Portion],E5968,Table15[If Material Anything Other than "Lead" in Column E,Was Material Ever Previously Lead?],G5968,Table15[Customer-Owned Portion],O5968),Table15[Unique ID],0),0)))</f>
        <v>Non-lead</v>
      </c>
      <c r="X5968"/>
    </row>
    <row r="5969" spans="2:24" ht="30" x14ac:dyDescent="0.25">
      <c r="B5969" s="145" t="s">
        <v>6500</v>
      </c>
      <c r="C5969" s="31" t="s">
        <v>14104</v>
      </c>
      <c r="D5969" s="31"/>
      <c r="E5969" s="43" t="s">
        <v>52</v>
      </c>
      <c r="F5969" s="42" t="s">
        <v>34</v>
      </c>
      <c r="G5969" s="83" t="s">
        <v>34</v>
      </c>
      <c r="H5969" s="168">
        <v>32509</v>
      </c>
      <c r="I5969" s="31"/>
      <c r="J5969" s="83" t="s">
        <v>188</v>
      </c>
      <c r="K5969" s="31" t="s">
        <v>34</v>
      </c>
      <c r="L5969" s="31"/>
      <c r="M5969" s="168"/>
      <c r="N5969" s="147"/>
      <c r="O5969" s="105" t="s">
        <v>52</v>
      </c>
      <c r="P5969" s="171">
        <v>32509</v>
      </c>
      <c r="Q5969" s="31"/>
      <c r="R5969" s="83" t="s">
        <v>188</v>
      </c>
      <c r="S5969" s="31" t="s">
        <v>34</v>
      </c>
      <c r="T5969" s="31"/>
      <c r="U5969" s="168"/>
      <c r="V5969" s="149"/>
      <c r="W5969" s="140" t="str" cm="1">
        <f t="array" ref="W5969">IF(SUM(LEN(B5969:V5969))=0,"",IF(OR(OR(ISBLANK(F5969),SUM(LEN(C5969),LEN(D5969))=0),AND(NOT(E5969="Unknown"),ISBLANK(J5969)),AND(NOT(O5969="Unknown"),ISBLANK(R5969))),"Missing Information", INDEX(Table15[Entire Service Line Classification], MATCH(SUMIFS(Table15[Unique ID],Table15[System-Owned Portion],E5969,Table15[If Material Anything Other than "Lead" in Column E,Was Material Ever Previously Lead?],G5969,Table15[Customer-Owned Portion],O5969),Table15[Unique ID],0),0)))</f>
        <v>Non-lead</v>
      </c>
      <c r="X5969"/>
    </row>
    <row r="5970" spans="2:24" ht="30" x14ac:dyDescent="0.25">
      <c r="B5970" s="145" t="s">
        <v>6593</v>
      </c>
      <c r="C5970" s="31" t="s">
        <v>14196</v>
      </c>
      <c r="D5970" s="31"/>
      <c r="E5970" s="43" t="s">
        <v>52</v>
      </c>
      <c r="F5970" s="42" t="s">
        <v>34</v>
      </c>
      <c r="G5970" s="83" t="s">
        <v>34</v>
      </c>
      <c r="H5970" s="168">
        <v>32509</v>
      </c>
      <c r="I5970" s="31"/>
      <c r="J5970" s="83" t="s">
        <v>188</v>
      </c>
      <c r="K5970" s="31" t="s">
        <v>34</v>
      </c>
      <c r="L5970" s="31"/>
      <c r="M5970" s="168"/>
      <c r="N5970" s="147"/>
      <c r="O5970" s="105" t="s">
        <v>52</v>
      </c>
      <c r="P5970" s="171">
        <v>32509</v>
      </c>
      <c r="Q5970" s="31"/>
      <c r="R5970" s="83" t="s">
        <v>188</v>
      </c>
      <c r="S5970" s="31" t="s">
        <v>34</v>
      </c>
      <c r="T5970" s="31"/>
      <c r="U5970" s="168"/>
      <c r="V5970" s="149"/>
      <c r="W5970" s="140" t="str" cm="1">
        <f t="array" ref="W5970">IF(SUM(LEN(B5970:V5970))=0,"",IF(OR(OR(ISBLANK(F5970),SUM(LEN(C5970),LEN(D5970))=0),AND(NOT(E5970="Unknown"),ISBLANK(J5970)),AND(NOT(O5970="Unknown"),ISBLANK(R5970))),"Missing Information", INDEX(Table15[Entire Service Line Classification], MATCH(SUMIFS(Table15[Unique ID],Table15[System-Owned Portion],E5970,Table15[If Material Anything Other than "Lead" in Column E,Was Material Ever Previously Lead?],G5970,Table15[Customer-Owned Portion],O5970),Table15[Unique ID],0),0)))</f>
        <v>Non-lead</v>
      </c>
      <c r="X5970"/>
    </row>
    <row r="5971" spans="2:24" ht="30" x14ac:dyDescent="0.25">
      <c r="B5971" s="145" t="s">
        <v>6910</v>
      </c>
      <c r="C5971" s="31" t="s">
        <v>14534</v>
      </c>
      <c r="D5971" s="31"/>
      <c r="E5971" s="43" t="s">
        <v>52</v>
      </c>
      <c r="F5971" s="42" t="s">
        <v>34</v>
      </c>
      <c r="G5971" s="83" t="s">
        <v>34</v>
      </c>
      <c r="H5971" s="168">
        <v>32509</v>
      </c>
      <c r="I5971" s="31"/>
      <c r="J5971" s="83" t="s">
        <v>188</v>
      </c>
      <c r="K5971" s="31" t="s">
        <v>34</v>
      </c>
      <c r="L5971" s="31"/>
      <c r="M5971" s="168"/>
      <c r="N5971" s="147"/>
      <c r="O5971" s="105" t="s">
        <v>52</v>
      </c>
      <c r="P5971" s="171">
        <v>32509</v>
      </c>
      <c r="Q5971" s="31"/>
      <c r="R5971" s="83" t="s">
        <v>188</v>
      </c>
      <c r="S5971" s="31" t="s">
        <v>34</v>
      </c>
      <c r="T5971" s="31"/>
      <c r="U5971" s="168"/>
      <c r="V5971" s="149"/>
      <c r="W5971" s="140" t="str" cm="1">
        <f t="array" ref="W5971">IF(SUM(LEN(B5971:V5971))=0,"",IF(OR(OR(ISBLANK(F5971),SUM(LEN(C5971),LEN(D5971))=0),AND(NOT(E5971="Unknown"),ISBLANK(J5971)),AND(NOT(O5971="Unknown"),ISBLANK(R5971))),"Missing Information", INDEX(Table15[Entire Service Line Classification], MATCH(SUMIFS(Table15[Unique ID],Table15[System-Owned Portion],E5971,Table15[If Material Anything Other than "Lead" in Column E,Was Material Ever Previously Lead?],G5971,Table15[Customer-Owned Portion],O5971),Table15[Unique ID],0),0)))</f>
        <v>Non-lead</v>
      </c>
      <c r="X5971"/>
    </row>
    <row r="5972" spans="2:24" ht="30" x14ac:dyDescent="0.25">
      <c r="B5972" s="145" t="s">
        <v>6901</v>
      </c>
      <c r="C5972" s="31" t="s">
        <v>14525</v>
      </c>
      <c r="D5972" s="31"/>
      <c r="E5972" s="43" t="s">
        <v>52</v>
      </c>
      <c r="F5972" s="42" t="s">
        <v>34</v>
      </c>
      <c r="G5972" s="83" t="s">
        <v>34</v>
      </c>
      <c r="H5972" s="168">
        <v>32497</v>
      </c>
      <c r="I5972" s="31"/>
      <c r="J5972" s="83" t="s">
        <v>188</v>
      </c>
      <c r="K5972" s="31" t="s">
        <v>34</v>
      </c>
      <c r="L5972" s="31"/>
      <c r="M5972" s="168"/>
      <c r="N5972" s="147"/>
      <c r="O5972" s="105" t="s">
        <v>52</v>
      </c>
      <c r="P5972" s="171">
        <v>32497</v>
      </c>
      <c r="Q5972" s="31"/>
      <c r="R5972" s="83" t="s">
        <v>188</v>
      </c>
      <c r="S5972" s="31" t="s">
        <v>34</v>
      </c>
      <c r="T5972" s="31"/>
      <c r="U5972" s="168"/>
      <c r="V5972" s="149"/>
      <c r="W5972" s="140" t="str" cm="1">
        <f t="array" ref="W5972">IF(SUM(LEN(B5972:V5972))=0,"",IF(OR(OR(ISBLANK(F5972),SUM(LEN(C5972),LEN(D5972))=0),AND(NOT(E5972="Unknown"),ISBLANK(J5972)),AND(NOT(O5972="Unknown"),ISBLANK(R5972))),"Missing Information", INDEX(Table15[Entire Service Line Classification], MATCH(SUMIFS(Table15[Unique ID],Table15[System-Owned Portion],E5972,Table15[If Material Anything Other than "Lead" in Column E,Was Material Ever Previously Lead?],G5972,Table15[Customer-Owned Portion],O5972),Table15[Unique ID],0),0)))</f>
        <v>Non-lead</v>
      </c>
      <c r="X5972"/>
    </row>
    <row r="5973" spans="2:24" ht="30" x14ac:dyDescent="0.25">
      <c r="B5973" s="145" t="s">
        <v>271</v>
      </c>
      <c r="C5973" s="31" t="s">
        <v>7686</v>
      </c>
      <c r="D5973" s="31"/>
      <c r="E5973" s="43" t="s">
        <v>52</v>
      </c>
      <c r="F5973" s="42" t="s">
        <v>34</v>
      </c>
      <c r="G5973" s="83" t="s">
        <v>34</v>
      </c>
      <c r="H5973" s="168">
        <v>32478</v>
      </c>
      <c r="I5973" s="31"/>
      <c r="J5973" s="83" t="s">
        <v>188</v>
      </c>
      <c r="K5973" s="31" t="s">
        <v>34</v>
      </c>
      <c r="L5973" s="31"/>
      <c r="M5973" s="168"/>
      <c r="N5973" s="147"/>
      <c r="O5973" s="105" t="s">
        <v>52</v>
      </c>
      <c r="P5973" s="171">
        <v>32478</v>
      </c>
      <c r="Q5973" s="31"/>
      <c r="R5973" s="83" t="s">
        <v>188</v>
      </c>
      <c r="S5973" s="31" t="s">
        <v>34</v>
      </c>
      <c r="T5973" s="31"/>
      <c r="U5973" s="168"/>
      <c r="V5973" s="149"/>
      <c r="W5973" s="140" t="str" cm="1">
        <f t="array" ref="W5973">IF(SUM(LEN(B5973:V5973))=0,"",IF(OR(OR(ISBLANK(F5973),SUM(LEN(C5973),LEN(D5973))=0),AND(NOT(E5973="Unknown"),ISBLANK(J5973)),AND(NOT(O5973="Unknown"),ISBLANK(R5973))),"Missing Information", INDEX(Table15[Entire Service Line Classification], MATCH(SUMIFS(Table15[Unique ID],Table15[System-Owned Portion],E5973,Table15[If Material Anything Other than "Lead" in Column E,Was Material Ever Previously Lead?],G5973,Table15[Customer-Owned Portion],O5973),Table15[Unique ID],0),0)))</f>
        <v>Non-lead</v>
      </c>
      <c r="X5973"/>
    </row>
    <row r="5974" spans="2:24" ht="30" x14ac:dyDescent="0.25">
      <c r="B5974" s="145" t="s">
        <v>360</v>
      </c>
      <c r="C5974" s="31" t="s">
        <v>7775</v>
      </c>
      <c r="D5974" s="31"/>
      <c r="E5974" s="43" t="s">
        <v>52</v>
      </c>
      <c r="F5974" s="42" t="s">
        <v>34</v>
      </c>
      <c r="G5974" s="83" t="s">
        <v>34</v>
      </c>
      <c r="H5974" s="168">
        <v>32478</v>
      </c>
      <c r="I5974" s="31"/>
      <c r="J5974" s="83" t="s">
        <v>188</v>
      </c>
      <c r="K5974" s="31" t="s">
        <v>34</v>
      </c>
      <c r="L5974" s="31"/>
      <c r="M5974" s="168"/>
      <c r="N5974" s="147"/>
      <c r="O5974" s="105" t="s">
        <v>52</v>
      </c>
      <c r="P5974" s="171">
        <v>32478</v>
      </c>
      <c r="Q5974" s="31"/>
      <c r="R5974" s="83" t="s">
        <v>188</v>
      </c>
      <c r="S5974" s="31" t="s">
        <v>34</v>
      </c>
      <c r="T5974" s="31"/>
      <c r="U5974" s="168"/>
      <c r="V5974" s="149"/>
      <c r="W5974" s="140" t="str" cm="1">
        <f t="array" ref="W5974">IF(SUM(LEN(B5974:V5974))=0,"",IF(OR(OR(ISBLANK(F5974),SUM(LEN(C5974),LEN(D5974))=0),AND(NOT(E5974="Unknown"),ISBLANK(J5974)),AND(NOT(O5974="Unknown"),ISBLANK(R5974))),"Missing Information", INDEX(Table15[Entire Service Line Classification], MATCH(SUMIFS(Table15[Unique ID],Table15[System-Owned Portion],E5974,Table15[If Material Anything Other than "Lead" in Column E,Was Material Ever Previously Lead?],G5974,Table15[Customer-Owned Portion],O5974),Table15[Unique ID],0),0)))</f>
        <v>Non-lead</v>
      </c>
      <c r="X5974"/>
    </row>
    <row r="5975" spans="2:24" ht="30" x14ac:dyDescent="0.25">
      <c r="B5975" s="145" t="s">
        <v>1517</v>
      </c>
      <c r="C5975" s="31" t="s">
        <v>8934</v>
      </c>
      <c r="D5975" s="31"/>
      <c r="E5975" s="43" t="s">
        <v>52</v>
      </c>
      <c r="F5975" s="42" t="s">
        <v>34</v>
      </c>
      <c r="G5975" s="83" t="s">
        <v>34</v>
      </c>
      <c r="H5975" s="168">
        <v>32478</v>
      </c>
      <c r="I5975" s="31"/>
      <c r="J5975" s="83" t="s">
        <v>188</v>
      </c>
      <c r="K5975" s="31" t="s">
        <v>34</v>
      </c>
      <c r="L5975" s="31"/>
      <c r="M5975" s="168"/>
      <c r="N5975" s="147"/>
      <c r="O5975" s="105" t="s">
        <v>52</v>
      </c>
      <c r="P5975" s="171">
        <v>32478</v>
      </c>
      <c r="Q5975" s="31"/>
      <c r="R5975" s="83" t="s">
        <v>188</v>
      </c>
      <c r="S5975" s="31" t="s">
        <v>34</v>
      </c>
      <c r="T5975" s="31"/>
      <c r="U5975" s="168"/>
      <c r="V5975" s="149"/>
      <c r="W5975" s="140" t="str" cm="1">
        <f t="array" ref="W5975">IF(SUM(LEN(B5975:V5975))=0,"",IF(OR(OR(ISBLANK(F5975),SUM(LEN(C5975),LEN(D5975))=0),AND(NOT(E5975="Unknown"),ISBLANK(J5975)),AND(NOT(O5975="Unknown"),ISBLANK(R5975))),"Missing Information", INDEX(Table15[Entire Service Line Classification], MATCH(SUMIFS(Table15[Unique ID],Table15[System-Owned Portion],E5975,Table15[If Material Anything Other than "Lead" in Column E,Was Material Ever Previously Lead?],G5975,Table15[Customer-Owned Portion],O5975),Table15[Unique ID],0),0)))</f>
        <v>Non-lead</v>
      </c>
      <c r="X5975"/>
    </row>
    <row r="5976" spans="2:24" ht="30" x14ac:dyDescent="0.25">
      <c r="B5976" s="145" t="s">
        <v>2867</v>
      </c>
      <c r="C5976" s="31" t="s">
        <v>10298</v>
      </c>
      <c r="D5976" s="31"/>
      <c r="E5976" s="43" t="s">
        <v>52</v>
      </c>
      <c r="F5976" s="42" t="s">
        <v>34</v>
      </c>
      <c r="G5976" s="83" t="s">
        <v>34</v>
      </c>
      <c r="H5976" s="168">
        <v>32478</v>
      </c>
      <c r="I5976" s="31"/>
      <c r="J5976" s="83" t="s">
        <v>188</v>
      </c>
      <c r="K5976" s="31" t="s">
        <v>34</v>
      </c>
      <c r="L5976" s="31"/>
      <c r="M5976" s="168"/>
      <c r="N5976" s="147"/>
      <c r="O5976" s="105" t="s">
        <v>52</v>
      </c>
      <c r="P5976" s="171">
        <v>32478</v>
      </c>
      <c r="Q5976" s="31"/>
      <c r="R5976" s="83" t="s">
        <v>188</v>
      </c>
      <c r="S5976" s="31" t="s">
        <v>34</v>
      </c>
      <c r="T5976" s="31"/>
      <c r="U5976" s="168"/>
      <c r="V5976" s="149"/>
      <c r="W5976" s="140" t="str" cm="1">
        <f t="array" ref="W5976">IF(SUM(LEN(B5976:V5976))=0,"",IF(OR(OR(ISBLANK(F5976),SUM(LEN(C5976),LEN(D5976))=0),AND(NOT(E5976="Unknown"),ISBLANK(J5976)),AND(NOT(O5976="Unknown"),ISBLANK(R5976))),"Missing Information", INDEX(Table15[Entire Service Line Classification], MATCH(SUMIFS(Table15[Unique ID],Table15[System-Owned Portion],E5976,Table15[If Material Anything Other than "Lead" in Column E,Was Material Ever Previously Lead?],G5976,Table15[Customer-Owned Portion],O5976),Table15[Unique ID],0),0)))</f>
        <v>Non-lead</v>
      </c>
      <c r="X5976"/>
    </row>
    <row r="5977" spans="2:24" ht="30" x14ac:dyDescent="0.25">
      <c r="B5977" s="145" t="s">
        <v>2944</v>
      </c>
      <c r="C5977" s="31" t="s">
        <v>10376</v>
      </c>
      <c r="D5977" s="31"/>
      <c r="E5977" s="43" t="s">
        <v>52</v>
      </c>
      <c r="F5977" s="42" t="s">
        <v>34</v>
      </c>
      <c r="G5977" s="83" t="s">
        <v>34</v>
      </c>
      <c r="H5977" s="168">
        <v>32478</v>
      </c>
      <c r="I5977" s="31"/>
      <c r="J5977" s="83" t="s">
        <v>188</v>
      </c>
      <c r="K5977" s="31" t="s">
        <v>34</v>
      </c>
      <c r="L5977" s="31"/>
      <c r="M5977" s="168"/>
      <c r="N5977" s="147"/>
      <c r="O5977" s="105" t="s">
        <v>52</v>
      </c>
      <c r="P5977" s="171">
        <v>32478</v>
      </c>
      <c r="Q5977" s="31"/>
      <c r="R5977" s="83" t="s">
        <v>188</v>
      </c>
      <c r="S5977" s="31" t="s">
        <v>34</v>
      </c>
      <c r="T5977" s="31"/>
      <c r="U5977" s="168"/>
      <c r="V5977" s="149"/>
      <c r="W5977" s="140" t="str" cm="1">
        <f t="array" ref="W5977">IF(SUM(LEN(B5977:V5977))=0,"",IF(OR(OR(ISBLANK(F5977),SUM(LEN(C5977),LEN(D5977))=0),AND(NOT(E5977="Unknown"),ISBLANK(J5977)),AND(NOT(O5977="Unknown"),ISBLANK(R5977))),"Missing Information", INDEX(Table15[Entire Service Line Classification], MATCH(SUMIFS(Table15[Unique ID],Table15[System-Owned Portion],E5977,Table15[If Material Anything Other than "Lead" in Column E,Was Material Ever Previously Lead?],G5977,Table15[Customer-Owned Portion],O5977),Table15[Unique ID],0),0)))</f>
        <v>Non-lead</v>
      </c>
      <c r="X5977"/>
    </row>
    <row r="5978" spans="2:24" ht="30" x14ac:dyDescent="0.25">
      <c r="B5978" s="145" t="s">
        <v>2984</v>
      </c>
      <c r="C5978" s="31" t="s">
        <v>10416</v>
      </c>
      <c r="D5978" s="31"/>
      <c r="E5978" s="43" t="s">
        <v>52</v>
      </c>
      <c r="F5978" s="42" t="s">
        <v>34</v>
      </c>
      <c r="G5978" s="83" t="s">
        <v>34</v>
      </c>
      <c r="H5978" s="168">
        <v>32478</v>
      </c>
      <c r="I5978" s="31"/>
      <c r="J5978" s="83" t="s">
        <v>188</v>
      </c>
      <c r="K5978" s="31" t="s">
        <v>34</v>
      </c>
      <c r="L5978" s="31"/>
      <c r="M5978" s="168"/>
      <c r="N5978" s="147"/>
      <c r="O5978" s="105" t="s">
        <v>52</v>
      </c>
      <c r="P5978" s="171">
        <v>32478</v>
      </c>
      <c r="Q5978" s="31"/>
      <c r="R5978" s="83" t="s">
        <v>188</v>
      </c>
      <c r="S5978" s="31" t="s">
        <v>34</v>
      </c>
      <c r="T5978" s="31"/>
      <c r="U5978" s="168"/>
      <c r="V5978" s="149"/>
      <c r="W5978" s="140" t="str" cm="1">
        <f t="array" ref="W5978">IF(SUM(LEN(B5978:V5978))=0,"",IF(OR(OR(ISBLANK(F5978),SUM(LEN(C5978),LEN(D5978))=0),AND(NOT(E5978="Unknown"),ISBLANK(J5978)),AND(NOT(O5978="Unknown"),ISBLANK(R5978))),"Missing Information", INDEX(Table15[Entire Service Line Classification], MATCH(SUMIFS(Table15[Unique ID],Table15[System-Owned Portion],E5978,Table15[If Material Anything Other than "Lead" in Column E,Was Material Ever Previously Lead?],G5978,Table15[Customer-Owned Portion],O5978),Table15[Unique ID],0),0)))</f>
        <v>Non-lead</v>
      </c>
      <c r="X5978"/>
    </row>
    <row r="5979" spans="2:24" ht="30" x14ac:dyDescent="0.25">
      <c r="B5979" s="145" t="s">
        <v>2994</v>
      </c>
      <c r="C5979" s="31" t="s">
        <v>10426</v>
      </c>
      <c r="D5979" s="31"/>
      <c r="E5979" s="43" t="s">
        <v>52</v>
      </c>
      <c r="F5979" s="42" t="s">
        <v>34</v>
      </c>
      <c r="G5979" s="83" t="s">
        <v>34</v>
      </c>
      <c r="H5979" s="168">
        <v>32478</v>
      </c>
      <c r="I5979" s="31"/>
      <c r="J5979" s="83" t="s">
        <v>188</v>
      </c>
      <c r="K5979" s="31" t="s">
        <v>34</v>
      </c>
      <c r="L5979" s="31"/>
      <c r="M5979" s="168"/>
      <c r="N5979" s="147"/>
      <c r="O5979" s="105" t="s">
        <v>52</v>
      </c>
      <c r="P5979" s="171">
        <v>32478</v>
      </c>
      <c r="Q5979" s="31"/>
      <c r="R5979" s="83" t="s">
        <v>188</v>
      </c>
      <c r="S5979" s="31" t="s">
        <v>34</v>
      </c>
      <c r="T5979" s="31"/>
      <c r="U5979" s="168"/>
      <c r="V5979" s="149"/>
      <c r="W5979" s="140" t="str" cm="1">
        <f t="array" ref="W5979">IF(SUM(LEN(B5979:V5979))=0,"",IF(OR(OR(ISBLANK(F5979),SUM(LEN(C5979),LEN(D5979))=0),AND(NOT(E5979="Unknown"),ISBLANK(J5979)),AND(NOT(O5979="Unknown"),ISBLANK(R5979))),"Missing Information", INDEX(Table15[Entire Service Line Classification], MATCH(SUMIFS(Table15[Unique ID],Table15[System-Owned Portion],E5979,Table15[If Material Anything Other than "Lead" in Column E,Was Material Ever Previously Lead?],G5979,Table15[Customer-Owned Portion],O5979),Table15[Unique ID],0),0)))</f>
        <v>Non-lead</v>
      </c>
      <c r="X5979"/>
    </row>
    <row r="5980" spans="2:24" ht="30" x14ac:dyDescent="0.25">
      <c r="B5980" s="145" t="s">
        <v>2995</v>
      </c>
      <c r="C5980" s="31" t="s">
        <v>10427</v>
      </c>
      <c r="D5980" s="31"/>
      <c r="E5980" s="43" t="s">
        <v>52</v>
      </c>
      <c r="F5980" s="42" t="s">
        <v>34</v>
      </c>
      <c r="G5980" s="83" t="s">
        <v>34</v>
      </c>
      <c r="H5980" s="168">
        <v>32478</v>
      </c>
      <c r="I5980" s="31"/>
      <c r="J5980" s="83" t="s">
        <v>188</v>
      </c>
      <c r="K5980" s="31" t="s">
        <v>34</v>
      </c>
      <c r="L5980" s="31"/>
      <c r="M5980" s="168"/>
      <c r="N5980" s="147"/>
      <c r="O5980" s="105" t="s">
        <v>52</v>
      </c>
      <c r="P5980" s="171">
        <v>32478</v>
      </c>
      <c r="Q5980" s="31"/>
      <c r="R5980" s="83" t="s">
        <v>188</v>
      </c>
      <c r="S5980" s="31" t="s">
        <v>34</v>
      </c>
      <c r="T5980" s="31"/>
      <c r="U5980" s="168"/>
      <c r="V5980" s="149"/>
      <c r="W5980" s="140" t="str" cm="1">
        <f t="array" ref="W5980">IF(SUM(LEN(B5980:V5980))=0,"",IF(OR(OR(ISBLANK(F5980),SUM(LEN(C5980),LEN(D5980))=0),AND(NOT(E5980="Unknown"),ISBLANK(J5980)),AND(NOT(O5980="Unknown"),ISBLANK(R5980))),"Missing Information", INDEX(Table15[Entire Service Line Classification], MATCH(SUMIFS(Table15[Unique ID],Table15[System-Owned Portion],E5980,Table15[If Material Anything Other than "Lead" in Column E,Was Material Ever Previously Lead?],G5980,Table15[Customer-Owned Portion],O5980),Table15[Unique ID],0),0)))</f>
        <v>Non-lead</v>
      </c>
      <c r="X5980"/>
    </row>
    <row r="5981" spans="2:24" ht="30" x14ac:dyDescent="0.25">
      <c r="B5981" s="145" t="s">
        <v>2997</v>
      </c>
      <c r="C5981" s="31" t="s">
        <v>10429</v>
      </c>
      <c r="D5981" s="31"/>
      <c r="E5981" s="43" t="s">
        <v>52</v>
      </c>
      <c r="F5981" s="42" t="s">
        <v>34</v>
      </c>
      <c r="G5981" s="83" t="s">
        <v>34</v>
      </c>
      <c r="H5981" s="168">
        <v>32478</v>
      </c>
      <c r="I5981" s="31"/>
      <c r="J5981" s="83" t="s">
        <v>188</v>
      </c>
      <c r="K5981" s="31" t="s">
        <v>34</v>
      </c>
      <c r="L5981" s="31"/>
      <c r="M5981" s="168"/>
      <c r="N5981" s="147"/>
      <c r="O5981" s="105" t="s">
        <v>52</v>
      </c>
      <c r="P5981" s="171">
        <v>32478</v>
      </c>
      <c r="Q5981" s="31"/>
      <c r="R5981" s="83" t="s">
        <v>188</v>
      </c>
      <c r="S5981" s="31" t="s">
        <v>34</v>
      </c>
      <c r="T5981" s="31"/>
      <c r="U5981" s="168"/>
      <c r="V5981" s="149"/>
      <c r="W5981" s="140" t="str" cm="1">
        <f t="array" ref="W5981">IF(SUM(LEN(B5981:V5981))=0,"",IF(OR(OR(ISBLANK(F5981),SUM(LEN(C5981),LEN(D5981))=0),AND(NOT(E5981="Unknown"),ISBLANK(J5981)),AND(NOT(O5981="Unknown"),ISBLANK(R5981))),"Missing Information", INDEX(Table15[Entire Service Line Classification], MATCH(SUMIFS(Table15[Unique ID],Table15[System-Owned Portion],E5981,Table15[If Material Anything Other than "Lead" in Column E,Was Material Ever Previously Lead?],G5981,Table15[Customer-Owned Portion],O5981),Table15[Unique ID],0),0)))</f>
        <v>Non-lead</v>
      </c>
      <c r="X5981"/>
    </row>
    <row r="5982" spans="2:24" ht="30" x14ac:dyDescent="0.25">
      <c r="B5982" s="145" t="s">
        <v>3033</v>
      </c>
      <c r="C5982" s="31" t="s">
        <v>10465</v>
      </c>
      <c r="D5982" s="31"/>
      <c r="E5982" s="43" t="s">
        <v>52</v>
      </c>
      <c r="F5982" s="42" t="s">
        <v>34</v>
      </c>
      <c r="G5982" s="83" t="s">
        <v>34</v>
      </c>
      <c r="H5982" s="168">
        <v>32478</v>
      </c>
      <c r="I5982" s="31"/>
      <c r="J5982" s="83" t="s">
        <v>188</v>
      </c>
      <c r="K5982" s="31" t="s">
        <v>34</v>
      </c>
      <c r="L5982" s="31"/>
      <c r="M5982" s="168"/>
      <c r="N5982" s="147"/>
      <c r="O5982" s="105" t="s">
        <v>52</v>
      </c>
      <c r="P5982" s="171">
        <v>32478</v>
      </c>
      <c r="Q5982" s="31"/>
      <c r="R5982" s="83" t="s">
        <v>188</v>
      </c>
      <c r="S5982" s="31" t="s">
        <v>34</v>
      </c>
      <c r="T5982" s="31"/>
      <c r="U5982" s="168"/>
      <c r="V5982" s="149"/>
      <c r="W5982" s="140" t="str" cm="1">
        <f t="array" ref="W5982">IF(SUM(LEN(B5982:V5982))=0,"",IF(OR(OR(ISBLANK(F5982),SUM(LEN(C5982),LEN(D5982))=0),AND(NOT(E5982="Unknown"),ISBLANK(J5982)),AND(NOT(O5982="Unknown"),ISBLANK(R5982))),"Missing Information", INDEX(Table15[Entire Service Line Classification], MATCH(SUMIFS(Table15[Unique ID],Table15[System-Owned Portion],E5982,Table15[If Material Anything Other than "Lead" in Column E,Was Material Ever Previously Lead?],G5982,Table15[Customer-Owned Portion],O5982),Table15[Unique ID],0),0)))</f>
        <v>Non-lead</v>
      </c>
      <c r="X5982"/>
    </row>
    <row r="5983" spans="2:24" ht="30" x14ac:dyDescent="0.25">
      <c r="B5983" s="145" t="s">
        <v>3036</v>
      </c>
      <c r="C5983" s="31" t="s">
        <v>10468</v>
      </c>
      <c r="D5983" s="31"/>
      <c r="E5983" s="43" t="s">
        <v>52</v>
      </c>
      <c r="F5983" s="42" t="s">
        <v>34</v>
      </c>
      <c r="G5983" s="83" t="s">
        <v>34</v>
      </c>
      <c r="H5983" s="168">
        <v>32478</v>
      </c>
      <c r="I5983" s="31"/>
      <c r="J5983" s="83" t="s">
        <v>188</v>
      </c>
      <c r="K5983" s="31" t="s">
        <v>34</v>
      </c>
      <c r="L5983" s="31"/>
      <c r="M5983" s="168"/>
      <c r="N5983" s="147"/>
      <c r="O5983" s="105" t="s">
        <v>52</v>
      </c>
      <c r="P5983" s="171">
        <v>32478</v>
      </c>
      <c r="Q5983" s="31"/>
      <c r="R5983" s="83" t="s">
        <v>188</v>
      </c>
      <c r="S5983" s="31" t="s">
        <v>34</v>
      </c>
      <c r="T5983" s="31"/>
      <c r="U5983" s="168"/>
      <c r="V5983" s="149"/>
      <c r="W5983" s="140" t="str" cm="1">
        <f t="array" ref="W5983">IF(SUM(LEN(B5983:V5983))=0,"",IF(OR(OR(ISBLANK(F5983),SUM(LEN(C5983),LEN(D5983))=0),AND(NOT(E5983="Unknown"),ISBLANK(J5983)),AND(NOT(O5983="Unknown"),ISBLANK(R5983))),"Missing Information", INDEX(Table15[Entire Service Line Classification], MATCH(SUMIFS(Table15[Unique ID],Table15[System-Owned Portion],E5983,Table15[If Material Anything Other than "Lead" in Column E,Was Material Ever Previously Lead?],G5983,Table15[Customer-Owned Portion],O5983),Table15[Unique ID],0),0)))</f>
        <v>Non-lead</v>
      </c>
      <c r="X5983"/>
    </row>
    <row r="5984" spans="2:24" ht="30" x14ac:dyDescent="0.25">
      <c r="B5984" s="145" t="s">
        <v>3053</v>
      </c>
      <c r="C5984" s="31" t="s">
        <v>10485</v>
      </c>
      <c r="D5984" s="31"/>
      <c r="E5984" s="43" t="s">
        <v>52</v>
      </c>
      <c r="F5984" s="42" t="s">
        <v>34</v>
      </c>
      <c r="G5984" s="83" t="s">
        <v>34</v>
      </c>
      <c r="H5984" s="168">
        <v>32478</v>
      </c>
      <c r="I5984" s="31"/>
      <c r="J5984" s="83" t="s">
        <v>188</v>
      </c>
      <c r="K5984" s="31" t="s">
        <v>34</v>
      </c>
      <c r="L5984" s="31"/>
      <c r="M5984" s="168"/>
      <c r="N5984" s="147"/>
      <c r="O5984" s="105" t="s">
        <v>52</v>
      </c>
      <c r="P5984" s="171">
        <v>32478</v>
      </c>
      <c r="Q5984" s="31"/>
      <c r="R5984" s="83" t="s">
        <v>188</v>
      </c>
      <c r="S5984" s="31" t="s">
        <v>34</v>
      </c>
      <c r="T5984" s="31"/>
      <c r="U5984" s="168"/>
      <c r="V5984" s="149"/>
      <c r="W5984" s="140" t="str" cm="1">
        <f t="array" ref="W5984">IF(SUM(LEN(B5984:V5984))=0,"",IF(OR(OR(ISBLANK(F5984),SUM(LEN(C5984),LEN(D5984))=0),AND(NOT(E5984="Unknown"),ISBLANK(J5984)),AND(NOT(O5984="Unknown"),ISBLANK(R5984))),"Missing Information", INDEX(Table15[Entire Service Line Classification], MATCH(SUMIFS(Table15[Unique ID],Table15[System-Owned Portion],E5984,Table15[If Material Anything Other than "Lead" in Column E,Was Material Ever Previously Lead?],G5984,Table15[Customer-Owned Portion],O5984),Table15[Unique ID],0),0)))</f>
        <v>Non-lead</v>
      </c>
      <c r="X5984"/>
    </row>
    <row r="5985" spans="2:24" ht="30" x14ac:dyDescent="0.25">
      <c r="B5985" s="145" t="s">
        <v>3059</v>
      </c>
      <c r="C5985" s="31" t="s">
        <v>10491</v>
      </c>
      <c r="D5985" s="31"/>
      <c r="E5985" s="43" t="s">
        <v>52</v>
      </c>
      <c r="F5985" s="42" t="s">
        <v>34</v>
      </c>
      <c r="G5985" s="83" t="s">
        <v>34</v>
      </c>
      <c r="H5985" s="168">
        <v>32478</v>
      </c>
      <c r="I5985" s="31"/>
      <c r="J5985" s="83" t="s">
        <v>188</v>
      </c>
      <c r="K5985" s="31" t="s">
        <v>34</v>
      </c>
      <c r="L5985" s="31"/>
      <c r="M5985" s="168"/>
      <c r="N5985" s="147"/>
      <c r="O5985" s="105" t="s">
        <v>52</v>
      </c>
      <c r="P5985" s="171">
        <v>32478</v>
      </c>
      <c r="Q5985" s="31"/>
      <c r="R5985" s="83" t="s">
        <v>188</v>
      </c>
      <c r="S5985" s="31" t="s">
        <v>34</v>
      </c>
      <c r="T5985" s="31"/>
      <c r="U5985" s="168"/>
      <c r="V5985" s="149"/>
      <c r="W5985" s="140" t="str" cm="1">
        <f t="array" ref="W5985">IF(SUM(LEN(B5985:V5985))=0,"",IF(OR(OR(ISBLANK(F5985),SUM(LEN(C5985),LEN(D5985))=0),AND(NOT(E5985="Unknown"),ISBLANK(J5985)),AND(NOT(O5985="Unknown"),ISBLANK(R5985))),"Missing Information", INDEX(Table15[Entire Service Line Classification], MATCH(SUMIFS(Table15[Unique ID],Table15[System-Owned Portion],E5985,Table15[If Material Anything Other than "Lead" in Column E,Was Material Ever Previously Lead?],G5985,Table15[Customer-Owned Portion],O5985),Table15[Unique ID],0),0)))</f>
        <v>Non-lead</v>
      </c>
      <c r="X5985"/>
    </row>
    <row r="5986" spans="2:24" ht="30" x14ac:dyDescent="0.25">
      <c r="B5986" s="145" t="s">
        <v>3078</v>
      </c>
      <c r="C5986" s="31" t="s">
        <v>10510</v>
      </c>
      <c r="D5986" s="31"/>
      <c r="E5986" s="43" t="s">
        <v>52</v>
      </c>
      <c r="F5986" s="42" t="s">
        <v>34</v>
      </c>
      <c r="G5986" s="83" t="s">
        <v>34</v>
      </c>
      <c r="H5986" s="168">
        <v>32478</v>
      </c>
      <c r="I5986" s="31"/>
      <c r="J5986" s="83" t="s">
        <v>188</v>
      </c>
      <c r="K5986" s="31" t="s">
        <v>34</v>
      </c>
      <c r="L5986" s="31"/>
      <c r="M5986" s="168"/>
      <c r="N5986" s="147"/>
      <c r="O5986" s="105" t="s">
        <v>52</v>
      </c>
      <c r="P5986" s="171">
        <v>32478</v>
      </c>
      <c r="Q5986" s="31"/>
      <c r="R5986" s="83" t="s">
        <v>188</v>
      </c>
      <c r="S5986" s="31" t="s">
        <v>34</v>
      </c>
      <c r="T5986" s="31"/>
      <c r="U5986" s="168"/>
      <c r="V5986" s="149"/>
      <c r="W5986" s="140" t="str" cm="1">
        <f t="array" ref="W5986">IF(SUM(LEN(B5986:V5986))=0,"",IF(OR(OR(ISBLANK(F5986),SUM(LEN(C5986),LEN(D5986))=0),AND(NOT(E5986="Unknown"),ISBLANK(J5986)),AND(NOT(O5986="Unknown"),ISBLANK(R5986))),"Missing Information", INDEX(Table15[Entire Service Line Classification], MATCH(SUMIFS(Table15[Unique ID],Table15[System-Owned Portion],E5986,Table15[If Material Anything Other than "Lead" in Column E,Was Material Ever Previously Lead?],G5986,Table15[Customer-Owned Portion],O5986),Table15[Unique ID],0),0)))</f>
        <v>Non-lead</v>
      </c>
      <c r="X5986"/>
    </row>
    <row r="5987" spans="2:24" ht="30" x14ac:dyDescent="0.25">
      <c r="B5987" s="145" t="s">
        <v>3085</v>
      </c>
      <c r="C5987" s="31" t="s">
        <v>10517</v>
      </c>
      <c r="D5987" s="31"/>
      <c r="E5987" s="43" t="s">
        <v>52</v>
      </c>
      <c r="F5987" s="42" t="s">
        <v>34</v>
      </c>
      <c r="G5987" s="83" t="s">
        <v>34</v>
      </c>
      <c r="H5987" s="168">
        <v>32478</v>
      </c>
      <c r="I5987" s="31"/>
      <c r="J5987" s="83" t="s">
        <v>188</v>
      </c>
      <c r="K5987" s="31" t="s">
        <v>34</v>
      </c>
      <c r="L5987" s="31"/>
      <c r="M5987" s="168"/>
      <c r="N5987" s="147"/>
      <c r="O5987" s="105" t="s">
        <v>52</v>
      </c>
      <c r="P5987" s="171">
        <v>32478</v>
      </c>
      <c r="Q5987" s="31"/>
      <c r="R5987" s="83" t="s">
        <v>188</v>
      </c>
      <c r="S5987" s="31" t="s">
        <v>34</v>
      </c>
      <c r="T5987" s="31"/>
      <c r="U5987" s="168"/>
      <c r="V5987" s="149"/>
      <c r="W5987" s="140" t="str" cm="1">
        <f t="array" ref="W5987">IF(SUM(LEN(B5987:V5987))=0,"",IF(OR(OR(ISBLANK(F5987),SUM(LEN(C5987),LEN(D5987))=0),AND(NOT(E5987="Unknown"),ISBLANK(J5987)),AND(NOT(O5987="Unknown"),ISBLANK(R5987))),"Missing Information", INDEX(Table15[Entire Service Line Classification], MATCH(SUMIFS(Table15[Unique ID],Table15[System-Owned Portion],E5987,Table15[If Material Anything Other than "Lead" in Column E,Was Material Ever Previously Lead?],G5987,Table15[Customer-Owned Portion],O5987),Table15[Unique ID],0),0)))</f>
        <v>Non-lead</v>
      </c>
      <c r="X5987"/>
    </row>
    <row r="5988" spans="2:24" ht="30" x14ac:dyDescent="0.25">
      <c r="B5988" s="145" t="s">
        <v>3086</v>
      </c>
      <c r="C5988" s="31" t="s">
        <v>10518</v>
      </c>
      <c r="D5988" s="31"/>
      <c r="E5988" s="43" t="s">
        <v>52</v>
      </c>
      <c r="F5988" s="42" t="s">
        <v>34</v>
      </c>
      <c r="G5988" s="83" t="s">
        <v>34</v>
      </c>
      <c r="H5988" s="168">
        <v>32478</v>
      </c>
      <c r="I5988" s="31"/>
      <c r="J5988" s="83" t="s">
        <v>188</v>
      </c>
      <c r="K5988" s="31" t="s">
        <v>34</v>
      </c>
      <c r="L5988" s="31"/>
      <c r="M5988" s="168"/>
      <c r="N5988" s="147"/>
      <c r="O5988" s="105" t="s">
        <v>52</v>
      </c>
      <c r="P5988" s="171">
        <v>32478</v>
      </c>
      <c r="Q5988" s="31"/>
      <c r="R5988" s="83" t="s">
        <v>188</v>
      </c>
      <c r="S5988" s="31" t="s">
        <v>34</v>
      </c>
      <c r="T5988" s="31"/>
      <c r="U5988" s="168"/>
      <c r="V5988" s="149"/>
      <c r="W5988" s="140" t="str" cm="1">
        <f t="array" ref="W5988">IF(SUM(LEN(B5988:V5988))=0,"",IF(OR(OR(ISBLANK(F5988),SUM(LEN(C5988),LEN(D5988))=0),AND(NOT(E5988="Unknown"),ISBLANK(J5988)),AND(NOT(O5988="Unknown"),ISBLANK(R5988))),"Missing Information", INDEX(Table15[Entire Service Line Classification], MATCH(SUMIFS(Table15[Unique ID],Table15[System-Owned Portion],E5988,Table15[If Material Anything Other than "Lead" in Column E,Was Material Ever Previously Lead?],G5988,Table15[Customer-Owned Portion],O5988),Table15[Unique ID],0),0)))</f>
        <v>Non-lead</v>
      </c>
      <c r="X5988"/>
    </row>
    <row r="5989" spans="2:24" ht="30" x14ac:dyDescent="0.25">
      <c r="B5989" s="145" t="s">
        <v>4430</v>
      </c>
      <c r="C5989" s="31" t="s">
        <v>12023</v>
      </c>
      <c r="D5989" s="31"/>
      <c r="E5989" s="43" t="s">
        <v>52</v>
      </c>
      <c r="F5989" s="42" t="s">
        <v>34</v>
      </c>
      <c r="G5989" s="83" t="s">
        <v>34</v>
      </c>
      <c r="H5989" s="168">
        <v>32478</v>
      </c>
      <c r="I5989" s="31"/>
      <c r="J5989" s="83" t="s">
        <v>188</v>
      </c>
      <c r="K5989" s="31" t="s">
        <v>34</v>
      </c>
      <c r="L5989" s="31"/>
      <c r="M5989" s="168"/>
      <c r="N5989" s="147"/>
      <c r="O5989" s="105" t="s">
        <v>52</v>
      </c>
      <c r="P5989" s="171">
        <v>32478</v>
      </c>
      <c r="Q5989" s="31"/>
      <c r="R5989" s="83" t="s">
        <v>188</v>
      </c>
      <c r="S5989" s="31" t="s">
        <v>34</v>
      </c>
      <c r="T5989" s="31"/>
      <c r="U5989" s="168"/>
      <c r="V5989" s="149"/>
      <c r="W5989" s="140" t="str" cm="1">
        <f t="array" ref="W5989">IF(SUM(LEN(B5989:V5989))=0,"",IF(OR(OR(ISBLANK(F5989),SUM(LEN(C5989),LEN(D5989))=0),AND(NOT(E5989="Unknown"),ISBLANK(J5989)),AND(NOT(O5989="Unknown"),ISBLANK(R5989))),"Missing Information", INDEX(Table15[Entire Service Line Classification], MATCH(SUMIFS(Table15[Unique ID],Table15[System-Owned Portion],E5989,Table15[If Material Anything Other than "Lead" in Column E,Was Material Ever Previously Lead?],G5989,Table15[Customer-Owned Portion],O5989),Table15[Unique ID],0),0)))</f>
        <v>Non-lead</v>
      </c>
      <c r="X5989"/>
    </row>
    <row r="5990" spans="2:24" ht="30" x14ac:dyDescent="0.25">
      <c r="B5990" s="145" t="s">
        <v>5796</v>
      </c>
      <c r="C5990" s="31" t="s">
        <v>13394</v>
      </c>
      <c r="D5990" s="31"/>
      <c r="E5990" s="43" t="s">
        <v>52</v>
      </c>
      <c r="F5990" s="42" t="s">
        <v>34</v>
      </c>
      <c r="G5990" s="83" t="s">
        <v>34</v>
      </c>
      <c r="H5990" s="168">
        <v>32478</v>
      </c>
      <c r="I5990" s="31"/>
      <c r="J5990" s="83" t="s">
        <v>188</v>
      </c>
      <c r="K5990" s="31" t="s">
        <v>34</v>
      </c>
      <c r="L5990" s="31"/>
      <c r="M5990" s="168"/>
      <c r="N5990" s="147"/>
      <c r="O5990" s="105" t="s">
        <v>52</v>
      </c>
      <c r="P5990" s="171">
        <v>32478</v>
      </c>
      <c r="Q5990" s="31"/>
      <c r="R5990" s="83" t="s">
        <v>188</v>
      </c>
      <c r="S5990" s="31" t="s">
        <v>34</v>
      </c>
      <c r="T5990" s="31"/>
      <c r="U5990" s="168"/>
      <c r="V5990" s="149"/>
      <c r="W5990" s="140" t="str" cm="1">
        <f t="array" ref="W5990">IF(SUM(LEN(B5990:V5990))=0,"",IF(OR(OR(ISBLANK(F5990),SUM(LEN(C5990),LEN(D5990))=0),AND(NOT(E5990="Unknown"),ISBLANK(J5990)),AND(NOT(O5990="Unknown"),ISBLANK(R5990))),"Missing Information", INDEX(Table15[Entire Service Line Classification], MATCH(SUMIFS(Table15[Unique ID],Table15[System-Owned Portion],E5990,Table15[If Material Anything Other than "Lead" in Column E,Was Material Ever Previously Lead?],G5990,Table15[Customer-Owned Portion],O5990),Table15[Unique ID],0),0)))</f>
        <v>Non-lead</v>
      </c>
      <c r="X5990"/>
    </row>
    <row r="5991" spans="2:24" ht="30" x14ac:dyDescent="0.25">
      <c r="B5991" s="145" t="s">
        <v>5851</v>
      </c>
      <c r="C5991" s="31" t="s">
        <v>13449</v>
      </c>
      <c r="D5991" s="31"/>
      <c r="E5991" s="43" t="s">
        <v>52</v>
      </c>
      <c r="F5991" s="42" t="s">
        <v>34</v>
      </c>
      <c r="G5991" s="83" t="s">
        <v>34</v>
      </c>
      <c r="H5991" s="168">
        <v>32478</v>
      </c>
      <c r="I5991" s="31"/>
      <c r="J5991" s="83" t="s">
        <v>188</v>
      </c>
      <c r="K5991" s="31" t="s">
        <v>34</v>
      </c>
      <c r="L5991" s="31"/>
      <c r="M5991" s="168"/>
      <c r="N5991" s="147"/>
      <c r="O5991" s="105" t="s">
        <v>52</v>
      </c>
      <c r="P5991" s="171">
        <v>32478</v>
      </c>
      <c r="Q5991" s="31"/>
      <c r="R5991" s="83" t="s">
        <v>188</v>
      </c>
      <c r="S5991" s="31" t="s">
        <v>34</v>
      </c>
      <c r="T5991" s="31"/>
      <c r="U5991" s="168"/>
      <c r="V5991" s="149"/>
      <c r="W5991" s="140" t="str" cm="1">
        <f t="array" ref="W5991">IF(SUM(LEN(B5991:V5991))=0,"",IF(OR(OR(ISBLANK(F5991),SUM(LEN(C5991),LEN(D5991))=0),AND(NOT(E5991="Unknown"),ISBLANK(J5991)),AND(NOT(O5991="Unknown"),ISBLANK(R5991))),"Missing Information", INDEX(Table15[Entire Service Line Classification], MATCH(SUMIFS(Table15[Unique ID],Table15[System-Owned Portion],E5991,Table15[If Material Anything Other than "Lead" in Column E,Was Material Ever Previously Lead?],G5991,Table15[Customer-Owned Portion],O5991),Table15[Unique ID],0),0)))</f>
        <v>Non-lead</v>
      </c>
      <c r="X5991"/>
    </row>
    <row r="5992" spans="2:24" ht="30" x14ac:dyDescent="0.25">
      <c r="B5992" s="145" t="s">
        <v>6856</v>
      </c>
      <c r="C5992" s="31" t="s">
        <v>14480</v>
      </c>
      <c r="D5992" s="31"/>
      <c r="E5992" s="43" t="s">
        <v>52</v>
      </c>
      <c r="F5992" s="42" t="s">
        <v>34</v>
      </c>
      <c r="G5992" s="83" t="s">
        <v>34</v>
      </c>
      <c r="H5992" s="168">
        <v>32478</v>
      </c>
      <c r="I5992" s="31"/>
      <c r="J5992" s="83" t="s">
        <v>188</v>
      </c>
      <c r="K5992" s="31" t="s">
        <v>34</v>
      </c>
      <c r="L5992" s="31"/>
      <c r="M5992" s="168"/>
      <c r="N5992" s="147"/>
      <c r="O5992" s="105" t="s">
        <v>52</v>
      </c>
      <c r="P5992" s="171">
        <v>32478</v>
      </c>
      <c r="Q5992" s="31"/>
      <c r="R5992" s="83" t="s">
        <v>188</v>
      </c>
      <c r="S5992" s="31" t="s">
        <v>34</v>
      </c>
      <c r="T5992" s="31"/>
      <c r="U5992" s="168"/>
      <c r="V5992" s="149"/>
      <c r="W5992" s="140" t="str" cm="1">
        <f t="array" ref="W5992">IF(SUM(LEN(B5992:V5992))=0,"",IF(OR(OR(ISBLANK(F5992),SUM(LEN(C5992),LEN(D5992))=0),AND(NOT(E5992="Unknown"),ISBLANK(J5992)),AND(NOT(O5992="Unknown"),ISBLANK(R5992))),"Missing Information", INDEX(Table15[Entire Service Line Classification], MATCH(SUMIFS(Table15[Unique ID],Table15[System-Owned Portion],E5992,Table15[If Material Anything Other than "Lead" in Column E,Was Material Ever Previously Lead?],G5992,Table15[Customer-Owned Portion],O5992),Table15[Unique ID],0),0)))</f>
        <v>Non-lead</v>
      </c>
      <c r="X5992"/>
    </row>
    <row r="5993" spans="2:24" ht="30" x14ac:dyDescent="0.25">
      <c r="B5993" s="145" t="s">
        <v>452</v>
      </c>
      <c r="C5993" s="31" t="s">
        <v>7867</v>
      </c>
      <c r="D5993" s="31"/>
      <c r="E5993" s="43" t="s">
        <v>52</v>
      </c>
      <c r="F5993" s="42" t="s">
        <v>34</v>
      </c>
      <c r="G5993" s="83" t="s">
        <v>34</v>
      </c>
      <c r="H5993" s="168">
        <v>32448</v>
      </c>
      <c r="I5993" s="31"/>
      <c r="J5993" s="83" t="s">
        <v>188</v>
      </c>
      <c r="K5993" s="31" t="s">
        <v>34</v>
      </c>
      <c r="L5993" s="31"/>
      <c r="M5993" s="168"/>
      <c r="N5993" s="147"/>
      <c r="O5993" s="105" t="s">
        <v>52</v>
      </c>
      <c r="P5993" s="171">
        <v>32448</v>
      </c>
      <c r="Q5993" s="31"/>
      <c r="R5993" s="83" t="s">
        <v>188</v>
      </c>
      <c r="S5993" s="31" t="s">
        <v>34</v>
      </c>
      <c r="T5993" s="31"/>
      <c r="U5993" s="168"/>
      <c r="V5993" s="149"/>
      <c r="W5993" s="140" t="str" cm="1">
        <f t="array" ref="W5993">IF(SUM(LEN(B5993:V5993))=0,"",IF(OR(OR(ISBLANK(F5993),SUM(LEN(C5993),LEN(D5993))=0),AND(NOT(E5993="Unknown"),ISBLANK(J5993)),AND(NOT(O5993="Unknown"),ISBLANK(R5993))),"Missing Information", INDEX(Table15[Entire Service Line Classification], MATCH(SUMIFS(Table15[Unique ID],Table15[System-Owned Portion],E5993,Table15[If Material Anything Other than "Lead" in Column E,Was Material Ever Previously Lead?],G5993,Table15[Customer-Owned Portion],O5993),Table15[Unique ID],0),0)))</f>
        <v>Non-lead</v>
      </c>
      <c r="X5993"/>
    </row>
    <row r="5994" spans="2:24" ht="30" x14ac:dyDescent="0.25">
      <c r="B5994" s="145" t="s">
        <v>1188</v>
      </c>
      <c r="C5994" s="31" t="s">
        <v>8601</v>
      </c>
      <c r="D5994" s="31"/>
      <c r="E5994" s="43" t="s">
        <v>52</v>
      </c>
      <c r="F5994" s="42" t="s">
        <v>34</v>
      </c>
      <c r="G5994" s="83" t="s">
        <v>34</v>
      </c>
      <c r="H5994" s="168">
        <v>32448</v>
      </c>
      <c r="I5994" s="31"/>
      <c r="J5994" s="83" t="s">
        <v>188</v>
      </c>
      <c r="K5994" s="31" t="s">
        <v>34</v>
      </c>
      <c r="L5994" s="31"/>
      <c r="M5994" s="168"/>
      <c r="N5994" s="147"/>
      <c r="O5994" s="105" t="s">
        <v>52</v>
      </c>
      <c r="P5994" s="171">
        <v>32448</v>
      </c>
      <c r="Q5994" s="31"/>
      <c r="R5994" s="83" t="s">
        <v>188</v>
      </c>
      <c r="S5994" s="31" t="s">
        <v>34</v>
      </c>
      <c r="T5994" s="31"/>
      <c r="U5994" s="168"/>
      <c r="V5994" s="149"/>
      <c r="W5994" s="140" t="str" cm="1">
        <f t="array" ref="W5994">IF(SUM(LEN(B5994:V5994))=0,"",IF(OR(OR(ISBLANK(F5994),SUM(LEN(C5994),LEN(D5994))=0),AND(NOT(E5994="Unknown"),ISBLANK(J5994)),AND(NOT(O5994="Unknown"),ISBLANK(R5994))),"Missing Information", INDEX(Table15[Entire Service Line Classification], MATCH(SUMIFS(Table15[Unique ID],Table15[System-Owned Portion],E5994,Table15[If Material Anything Other than "Lead" in Column E,Was Material Ever Previously Lead?],G5994,Table15[Customer-Owned Portion],O5994),Table15[Unique ID],0),0)))</f>
        <v>Non-lead</v>
      </c>
      <c r="X5994"/>
    </row>
    <row r="5995" spans="2:24" ht="30" x14ac:dyDescent="0.25">
      <c r="B5995" s="145" t="s">
        <v>1343</v>
      </c>
      <c r="C5995" s="31" t="s">
        <v>8756</v>
      </c>
      <c r="D5995" s="31"/>
      <c r="E5995" s="43" t="s">
        <v>52</v>
      </c>
      <c r="F5995" s="42" t="s">
        <v>34</v>
      </c>
      <c r="G5995" s="83" t="s">
        <v>34</v>
      </c>
      <c r="H5995" s="168">
        <v>32448</v>
      </c>
      <c r="I5995" s="31"/>
      <c r="J5995" s="83" t="s">
        <v>188</v>
      </c>
      <c r="K5995" s="31" t="s">
        <v>34</v>
      </c>
      <c r="L5995" s="31"/>
      <c r="M5995" s="168"/>
      <c r="N5995" s="147"/>
      <c r="O5995" s="105" t="s">
        <v>52</v>
      </c>
      <c r="P5995" s="171">
        <v>32448</v>
      </c>
      <c r="Q5995" s="31"/>
      <c r="R5995" s="83" t="s">
        <v>188</v>
      </c>
      <c r="S5995" s="31" t="s">
        <v>34</v>
      </c>
      <c r="T5995" s="31"/>
      <c r="U5995" s="168"/>
      <c r="V5995" s="149"/>
      <c r="W5995" s="140" t="str" cm="1">
        <f t="array" ref="W5995">IF(SUM(LEN(B5995:V5995))=0,"",IF(OR(OR(ISBLANK(F5995),SUM(LEN(C5995),LEN(D5995))=0),AND(NOT(E5995="Unknown"),ISBLANK(J5995)),AND(NOT(O5995="Unknown"),ISBLANK(R5995))),"Missing Information", INDEX(Table15[Entire Service Line Classification], MATCH(SUMIFS(Table15[Unique ID],Table15[System-Owned Portion],E5995,Table15[If Material Anything Other than "Lead" in Column E,Was Material Ever Previously Lead?],G5995,Table15[Customer-Owned Portion],O5995),Table15[Unique ID],0),0)))</f>
        <v>Non-lead</v>
      </c>
      <c r="X5995"/>
    </row>
    <row r="5996" spans="2:24" ht="30" x14ac:dyDescent="0.25">
      <c r="B5996" s="145" t="s">
        <v>1611</v>
      </c>
      <c r="C5996" s="31" t="s">
        <v>9030</v>
      </c>
      <c r="D5996" s="31"/>
      <c r="E5996" s="43" t="s">
        <v>52</v>
      </c>
      <c r="F5996" s="42" t="s">
        <v>34</v>
      </c>
      <c r="G5996" s="83" t="s">
        <v>34</v>
      </c>
      <c r="H5996" s="168">
        <v>32448</v>
      </c>
      <c r="I5996" s="31"/>
      <c r="J5996" s="83" t="s">
        <v>188</v>
      </c>
      <c r="K5996" s="31" t="s">
        <v>34</v>
      </c>
      <c r="L5996" s="31"/>
      <c r="M5996" s="168"/>
      <c r="N5996" s="147"/>
      <c r="O5996" s="105" t="s">
        <v>52</v>
      </c>
      <c r="P5996" s="171">
        <v>32448</v>
      </c>
      <c r="Q5996" s="31"/>
      <c r="R5996" s="83" t="s">
        <v>188</v>
      </c>
      <c r="S5996" s="31" t="s">
        <v>34</v>
      </c>
      <c r="T5996" s="31"/>
      <c r="U5996" s="168"/>
      <c r="V5996" s="149"/>
      <c r="W5996" s="140" t="str" cm="1">
        <f t="array" ref="W5996">IF(SUM(LEN(B5996:V5996))=0,"",IF(OR(OR(ISBLANK(F5996),SUM(LEN(C5996),LEN(D5996))=0),AND(NOT(E5996="Unknown"),ISBLANK(J5996)),AND(NOT(O5996="Unknown"),ISBLANK(R5996))),"Missing Information", INDEX(Table15[Entire Service Line Classification], MATCH(SUMIFS(Table15[Unique ID],Table15[System-Owned Portion],E5996,Table15[If Material Anything Other than "Lead" in Column E,Was Material Ever Previously Lead?],G5996,Table15[Customer-Owned Portion],O5996),Table15[Unique ID],0),0)))</f>
        <v>Non-lead</v>
      </c>
      <c r="X5996"/>
    </row>
    <row r="5997" spans="2:24" ht="30" x14ac:dyDescent="0.25">
      <c r="B5997" s="145" t="s">
        <v>2789</v>
      </c>
      <c r="C5997" s="31" t="s">
        <v>10220</v>
      </c>
      <c r="D5997" s="31"/>
      <c r="E5997" s="43" t="s">
        <v>52</v>
      </c>
      <c r="F5997" s="42" t="s">
        <v>34</v>
      </c>
      <c r="G5997" s="83" t="s">
        <v>34</v>
      </c>
      <c r="H5997" s="168">
        <v>32448</v>
      </c>
      <c r="I5997" s="31"/>
      <c r="J5997" s="83" t="s">
        <v>188</v>
      </c>
      <c r="K5997" s="31" t="s">
        <v>34</v>
      </c>
      <c r="L5997" s="31"/>
      <c r="M5997" s="168"/>
      <c r="N5997" s="147"/>
      <c r="O5997" s="105" t="s">
        <v>52</v>
      </c>
      <c r="P5997" s="171">
        <v>32448</v>
      </c>
      <c r="Q5997" s="31"/>
      <c r="R5997" s="83" t="s">
        <v>188</v>
      </c>
      <c r="S5997" s="31" t="s">
        <v>34</v>
      </c>
      <c r="T5997" s="31"/>
      <c r="U5997" s="168"/>
      <c r="V5997" s="149"/>
      <c r="W5997" s="140" t="str" cm="1">
        <f t="array" ref="W5997">IF(SUM(LEN(B5997:V5997))=0,"",IF(OR(OR(ISBLANK(F5997),SUM(LEN(C5997),LEN(D5997))=0),AND(NOT(E5997="Unknown"),ISBLANK(J5997)),AND(NOT(O5997="Unknown"),ISBLANK(R5997))),"Missing Information", INDEX(Table15[Entire Service Line Classification], MATCH(SUMIFS(Table15[Unique ID],Table15[System-Owned Portion],E5997,Table15[If Material Anything Other than "Lead" in Column E,Was Material Ever Previously Lead?],G5997,Table15[Customer-Owned Portion],O5997),Table15[Unique ID],0),0)))</f>
        <v>Non-lead</v>
      </c>
      <c r="X5997"/>
    </row>
    <row r="5998" spans="2:24" ht="30" x14ac:dyDescent="0.25">
      <c r="B5998" s="145" t="s">
        <v>2873</v>
      </c>
      <c r="C5998" s="31" t="s">
        <v>10305</v>
      </c>
      <c r="D5998" s="31"/>
      <c r="E5998" s="43" t="s">
        <v>52</v>
      </c>
      <c r="F5998" s="42" t="s">
        <v>34</v>
      </c>
      <c r="G5998" s="83" t="s">
        <v>34</v>
      </c>
      <c r="H5998" s="168">
        <v>32448</v>
      </c>
      <c r="I5998" s="31"/>
      <c r="J5998" s="83" t="s">
        <v>188</v>
      </c>
      <c r="K5998" s="31" t="s">
        <v>34</v>
      </c>
      <c r="L5998" s="31"/>
      <c r="M5998" s="168"/>
      <c r="N5998" s="147"/>
      <c r="O5998" s="105" t="s">
        <v>52</v>
      </c>
      <c r="P5998" s="171">
        <v>32448</v>
      </c>
      <c r="Q5998" s="31"/>
      <c r="R5998" s="83" t="s">
        <v>188</v>
      </c>
      <c r="S5998" s="31" t="s">
        <v>34</v>
      </c>
      <c r="T5998" s="31"/>
      <c r="U5998" s="168"/>
      <c r="V5998" s="149"/>
      <c r="W5998" s="140" t="str" cm="1">
        <f t="array" ref="W5998">IF(SUM(LEN(B5998:V5998))=0,"",IF(OR(OR(ISBLANK(F5998),SUM(LEN(C5998),LEN(D5998))=0),AND(NOT(E5998="Unknown"),ISBLANK(J5998)),AND(NOT(O5998="Unknown"),ISBLANK(R5998))),"Missing Information", INDEX(Table15[Entire Service Line Classification], MATCH(SUMIFS(Table15[Unique ID],Table15[System-Owned Portion],E5998,Table15[If Material Anything Other than "Lead" in Column E,Was Material Ever Previously Lead?],G5998,Table15[Customer-Owned Portion],O5998),Table15[Unique ID],0),0)))</f>
        <v>Non-lead</v>
      </c>
      <c r="X5998"/>
    </row>
    <row r="5999" spans="2:24" ht="30" x14ac:dyDescent="0.25">
      <c r="B5999" s="145" t="s">
        <v>2882</v>
      </c>
      <c r="C5999" s="31" t="s">
        <v>10314</v>
      </c>
      <c r="D5999" s="31"/>
      <c r="E5999" s="43" t="s">
        <v>52</v>
      </c>
      <c r="F5999" s="42" t="s">
        <v>34</v>
      </c>
      <c r="G5999" s="83" t="s">
        <v>34</v>
      </c>
      <c r="H5999" s="168">
        <v>32448</v>
      </c>
      <c r="I5999" s="31"/>
      <c r="J5999" s="83" t="s">
        <v>188</v>
      </c>
      <c r="K5999" s="31" t="s">
        <v>34</v>
      </c>
      <c r="L5999" s="31"/>
      <c r="M5999" s="168"/>
      <c r="N5999" s="147"/>
      <c r="O5999" s="105" t="s">
        <v>52</v>
      </c>
      <c r="P5999" s="171">
        <v>32448</v>
      </c>
      <c r="Q5999" s="31"/>
      <c r="R5999" s="83" t="s">
        <v>188</v>
      </c>
      <c r="S5999" s="31" t="s">
        <v>34</v>
      </c>
      <c r="T5999" s="31"/>
      <c r="U5999" s="168"/>
      <c r="V5999" s="149"/>
      <c r="W5999" s="140" t="str" cm="1">
        <f t="array" ref="W5999">IF(SUM(LEN(B5999:V5999))=0,"",IF(OR(OR(ISBLANK(F5999),SUM(LEN(C5999),LEN(D5999))=0),AND(NOT(E5999="Unknown"),ISBLANK(J5999)),AND(NOT(O5999="Unknown"),ISBLANK(R5999))),"Missing Information", INDEX(Table15[Entire Service Line Classification], MATCH(SUMIFS(Table15[Unique ID],Table15[System-Owned Portion],E5999,Table15[If Material Anything Other than "Lead" in Column E,Was Material Ever Previously Lead?],G5999,Table15[Customer-Owned Portion],O5999),Table15[Unique ID],0),0)))</f>
        <v>Non-lead</v>
      </c>
      <c r="X5999"/>
    </row>
    <row r="6000" spans="2:24" ht="30" x14ac:dyDescent="0.25">
      <c r="B6000" s="145" t="s">
        <v>2914</v>
      </c>
      <c r="C6000" s="31" t="s">
        <v>10346</v>
      </c>
      <c r="D6000" s="31"/>
      <c r="E6000" s="43" t="s">
        <v>52</v>
      </c>
      <c r="F6000" s="42" t="s">
        <v>34</v>
      </c>
      <c r="G6000" s="83" t="s">
        <v>34</v>
      </c>
      <c r="H6000" s="168">
        <v>32448</v>
      </c>
      <c r="I6000" s="31"/>
      <c r="J6000" s="83" t="s">
        <v>188</v>
      </c>
      <c r="K6000" s="31" t="s">
        <v>34</v>
      </c>
      <c r="L6000" s="31"/>
      <c r="M6000" s="168"/>
      <c r="N6000" s="147"/>
      <c r="O6000" s="105" t="s">
        <v>52</v>
      </c>
      <c r="P6000" s="171">
        <v>32448</v>
      </c>
      <c r="Q6000" s="31"/>
      <c r="R6000" s="83" t="s">
        <v>188</v>
      </c>
      <c r="S6000" s="31" t="s">
        <v>34</v>
      </c>
      <c r="T6000" s="31"/>
      <c r="U6000" s="168"/>
      <c r="V6000" s="149"/>
      <c r="W6000" s="140" t="str" cm="1">
        <f t="array" ref="W6000">IF(SUM(LEN(B6000:V6000))=0,"",IF(OR(OR(ISBLANK(F6000),SUM(LEN(C6000),LEN(D6000))=0),AND(NOT(E6000="Unknown"),ISBLANK(J6000)),AND(NOT(O6000="Unknown"),ISBLANK(R6000))),"Missing Information", INDEX(Table15[Entire Service Line Classification], MATCH(SUMIFS(Table15[Unique ID],Table15[System-Owned Portion],E6000,Table15[If Material Anything Other than "Lead" in Column E,Was Material Ever Previously Lead?],G6000,Table15[Customer-Owned Portion],O6000),Table15[Unique ID],0),0)))</f>
        <v>Non-lead</v>
      </c>
      <c r="X6000"/>
    </row>
    <row r="6001" spans="2:24" ht="30" x14ac:dyDescent="0.25">
      <c r="B6001" s="145" t="s">
        <v>2932</v>
      </c>
      <c r="C6001" s="31" t="s">
        <v>10364</v>
      </c>
      <c r="D6001" s="31"/>
      <c r="E6001" s="43" t="s">
        <v>52</v>
      </c>
      <c r="F6001" s="42" t="s">
        <v>34</v>
      </c>
      <c r="G6001" s="83" t="s">
        <v>34</v>
      </c>
      <c r="H6001" s="168">
        <v>32448</v>
      </c>
      <c r="I6001" s="31"/>
      <c r="J6001" s="83" t="s">
        <v>188</v>
      </c>
      <c r="K6001" s="31" t="s">
        <v>34</v>
      </c>
      <c r="L6001" s="31"/>
      <c r="M6001" s="168"/>
      <c r="N6001" s="147"/>
      <c r="O6001" s="105" t="s">
        <v>52</v>
      </c>
      <c r="P6001" s="171">
        <v>32448</v>
      </c>
      <c r="Q6001" s="31"/>
      <c r="R6001" s="83" t="s">
        <v>188</v>
      </c>
      <c r="S6001" s="31" t="s">
        <v>34</v>
      </c>
      <c r="T6001" s="31"/>
      <c r="U6001" s="168"/>
      <c r="V6001" s="149"/>
      <c r="W6001" s="140" t="str" cm="1">
        <f t="array" ref="W6001">IF(SUM(LEN(B6001:V6001))=0,"",IF(OR(OR(ISBLANK(F6001),SUM(LEN(C6001),LEN(D6001))=0),AND(NOT(E6001="Unknown"),ISBLANK(J6001)),AND(NOT(O6001="Unknown"),ISBLANK(R6001))),"Missing Information", INDEX(Table15[Entire Service Line Classification], MATCH(SUMIFS(Table15[Unique ID],Table15[System-Owned Portion],E6001,Table15[If Material Anything Other than "Lead" in Column E,Was Material Ever Previously Lead?],G6001,Table15[Customer-Owned Portion],O6001),Table15[Unique ID],0),0)))</f>
        <v>Non-lead</v>
      </c>
      <c r="X6001"/>
    </row>
    <row r="6002" spans="2:24" ht="30" x14ac:dyDescent="0.25">
      <c r="B6002" s="145" t="s">
        <v>3024</v>
      </c>
      <c r="C6002" s="31" t="s">
        <v>10456</v>
      </c>
      <c r="D6002" s="31"/>
      <c r="E6002" s="43" t="s">
        <v>52</v>
      </c>
      <c r="F6002" s="42" t="s">
        <v>34</v>
      </c>
      <c r="G6002" s="83" t="s">
        <v>34</v>
      </c>
      <c r="H6002" s="168">
        <v>32448</v>
      </c>
      <c r="I6002" s="31"/>
      <c r="J6002" s="83" t="s">
        <v>188</v>
      </c>
      <c r="K6002" s="31" t="s">
        <v>34</v>
      </c>
      <c r="L6002" s="31"/>
      <c r="M6002" s="168"/>
      <c r="N6002" s="147"/>
      <c r="O6002" s="105" t="s">
        <v>52</v>
      </c>
      <c r="P6002" s="171">
        <v>32448</v>
      </c>
      <c r="Q6002" s="31"/>
      <c r="R6002" s="83" t="s">
        <v>188</v>
      </c>
      <c r="S6002" s="31" t="s">
        <v>34</v>
      </c>
      <c r="T6002" s="31"/>
      <c r="U6002" s="168"/>
      <c r="V6002" s="149"/>
      <c r="W6002" s="140" t="str" cm="1">
        <f t="array" ref="W6002">IF(SUM(LEN(B6002:V6002))=0,"",IF(OR(OR(ISBLANK(F6002),SUM(LEN(C6002),LEN(D6002))=0),AND(NOT(E6002="Unknown"),ISBLANK(J6002)),AND(NOT(O6002="Unknown"),ISBLANK(R6002))),"Missing Information", INDEX(Table15[Entire Service Line Classification], MATCH(SUMIFS(Table15[Unique ID],Table15[System-Owned Portion],E6002,Table15[If Material Anything Other than "Lead" in Column E,Was Material Ever Previously Lead?],G6002,Table15[Customer-Owned Portion],O6002),Table15[Unique ID],0),0)))</f>
        <v>Non-lead</v>
      </c>
      <c r="X6002"/>
    </row>
    <row r="6003" spans="2:24" ht="30" x14ac:dyDescent="0.25">
      <c r="B6003" s="145" t="s">
        <v>3065</v>
      </c>
      <c r="C6003" s="31" t="s">
        <v>10497</v>
      </c>
      <c r="D6003" s="31"/>
      <c r="E6003" s="43" t="s">
        <v>52</v>
      </c>
      <c r="F6003" s="42" t="s">
        <v>34</v>
      </c>
      <c r="G6003" s="83" t="s">
        <v>34</v>
      </c>
      <c r="H6003" s="168">
        <v>32448</v>
      </c>
      <c r="I6003" s="31"/>
      <c r="J6003" s="83" t="s">
        <v>188</v>
      </c>
      <c r="K6003" s="31" t="s">
        <v>34</v>
      </c>
      <c r="L6003" s="31"/>
      <c r="M6003" s="168"/>
      <c r="N6003" s="147"/>
      <c r="O6003" s="105" t="s">
        <v>52</v>
      </c>
      <c r="P6003" s="171">
        <v>32448</v>
      </c>
      <c r="Q6003" s="31"/>
      <c r="R6003" s="83" t="s">
        <v>188</v>
      </c>
      <c r="S6003" s="31" t="s">
        <v>34</v>
      </c>
      <c r="T6003" s="31"/>
      <c r="U6003" s="168"/>
      <c r="V6003" s="149"/>
      <c r="W6003" s="140" t="str" cm="1">
        <f t="array" ref="W6003">IF(SUM(LEN(B6003:V6003))=0,"",IF(OR(OR(ISBLANK(F6003),SUM(LEN(C6003),LEN(D6003))=0),AND(NOT(E6003="Unknown"),ISBLANK(J6003)),AND(NOT(O6003="Unknown"),ISBLANK(R6003))),"Missing Information", INDEX(Table15[Entire Service Line Classification], MATCH(SUMIFS(Table15[Unique ID],Table15[System-Owned Portion],E6003,Table15[If Material Anything Other than "Lead" in Column E,Was Material Ever Previously Lead?],G6003,Table15[Customer-Owned Portion],O6003),Table15[Unique ID],0),0)))</f>
        <v>Non-lead</v>
      </c>
      <c r="X6003"/>
    </row>
    <row r="6004" spans="2:24" ht="30" x14ac:dyDescent="0.25">
      <c r="B6004" s="145" t="s">
        <v>4398</v>
      </c>
      <c r="C6004" s="31" t="s">
        <v>11991</v>
      </c>
      <c r="D6004" s="31"/>
      <c r="E6004" s="43" t="s">
        <v>52</v>
      </c>
      <c r="F6004" s="42" t="s">
        <v>34</v>
      </c>
      <c r="G6004" s="83" t="s">
        <v>34</v>
      </c>
      <c r="H6004" s="168">
        <v>32448</v>
      </c>
      <c r="I6004" s="31"/>
      <c r="J6004" s="83" t="s">
        <v>188</v>
      </c>
      <c r="K6004" s="31" t="s">
        <v>34</v>
      </c>
      <c r="L6004" s="31"/>
      <c r="M6004" s="168"/>
      <c r="N6004" s="147"/>
      <c r="O6004" s="105" t="s">
        <v>52</v>
      </c>
      <c r="P6004" s="171">
        <v>32448</v>
      </c>
      <c r="Q6004" s="31"/>
      <c r="R6004" s="83" t="s">
        <v>188</v>
      </c>
      <c r="S6004" s="31" t="s">
        <v>34</v>
      </c>
      <c r="T6004" s="31"/>
      <c r="U6004" s="168"/>
      <c r="V6004" s="149"/>
      <c r="W6004" s="140" t="str" cm="1">
        <f t="array" ref="W6004">IF(SUM(LEN(B6004:V6004))=0,"",IF(OR(OR(ISBLANK(F6004),SUM(LEN(C6004),LEN(D6004))=0),AND(NOT(E6004="Unknown"),ISBLANK(J6004)),AND(NOT(O6004="Unknown"),ISBLANK(R6004))),"Missing Information", INDEX(Table15[Entire Service Line Classification], MATCH(SUMIFS(Table15[Unique ID],Table15[System-Owned Portion],E6004,Table15[If Material Anything Other than "Lead" in Column E,Was Material Ever Previously Lead?],G6004,Table15[Customer-Owned Portion],O6004),Table15[Unique ID],0),0)))</f>
        <v>Non-lead</v>
      </c>
      <c r="X6004"/>
    </row>
    <row r="6005" spans="2:24" ht="30" x14ac:dyDescent="0.25">
      <c r="B6005" s="145" t="s">
        <v>5708</v>
      </c>
      <c r="C6005" s="31" t="s">
        <v>13306</v>
      </c>
      <c r="D6005" s="31"/>
      <c r="E6005" s="43" t="s">
        <v>52</v>
      </c>
      <c r="F6005" s="42" t="s">
        <v>34</v>
      </c>
      <c r="G6005" s="83" t="s">
        <v>34</v>
      </c>
      <c r="H6005" s="168">
        <v>32448</v>
      </c>
      <c r="I6005" s="31"/>
      <c r="J6005" s="83" t="s">
        <v>188</v>
      </c>
      <c r="K6005" s="31" t="s">
        <v>34</v>
      </c>
      <c r="L6005" s="31"/>
      <c r="M6005" s="168"/>
      <c r="N6005" s="147"/>
      <c r="O6005" s="105" t="s">
        <v>52</v>
      </c>
      <c r="P6005" s="171">
        <v>32448</v>
      </c>
      <c r="Q6005" s="31"/>
      <c r="R6005" s="83" t="s">
        <v>188</v>
      </c>
      <c r="S6005" s="31" t="s">
        <v>34</v>
      </c>
      <c r="T6005" s="31"/>
      <c r="U6005" s="168"/>
      <c r="V6005" s="149"/>
      <c r="W6005" s="140" t="str" cm="1">
        <f t="array" ref="W6005">IF(SUM(LEN(B6005:V6005))=0,"",IF(OR(OR(ISBLANK(F6005),SUM(LEN(C6005),LEN(D6005))=0),AND(NOT(E6005="Unknown"),ISBLANK(J6005)),AND(NOT(O6005="Unknown"),ISBLANK(R6005))),"Missing Information", INDEX(Table15[Entire Service Line Classification], MATCH(SUMIFS(Table15[Unique ID],Table15[System-Owned Portion],E6005,Table15[If Material Anything Other than "Lead" in Column E,Was Material Ever Previously Lead?],G6005,Table15[Customer-Owned Portion],O6005),Table15[Unique ID],0),0)))</f>
        <v>Non-lead</v>
      </c>
      <c r="X6005"/>
    </row>
    <row r="6006" spans="2:24" ht="30" x14ac:dyDescent="0.25">
      <c r="B6006" s="145" t="s">
        <v>5710</v>
      </c>
      <c r="C6006" s="31" t="s">
        <v>13308</v>
      </c>
      <c r="D6006" s="31"/>
      <c r="E6006" s="43" t="s">
        <v>52</v>
      </c>
      <c r="F6006" s="42" t="s">
        <v>34</v>
      </c>
      <c r="G6006" s="83" t="s">
        <v>34</v>
      </c>
      <c r="H6006" s="168">
        <v>32448</v>
      </c>
      <c r="I6006" s="31"/>
      <c r="J6006" s="83" t="s">
        <v>188</v>
      </c>
      <c r="K6006" s="31" t="s">
        <v>34</v>
      </c>
      <c r="L6006" s="31"/>
      <c r="M6006" s="168"/>
      <c r="N6006" s="147"/>
      <c r="O6006" s="105" t="s">
        <v>52</v>
      </c>
      <c r="P6006" s="171">
        <v>32448</v>
      </c>
      <c r="Q6006" s="31"/>
      <c r="R6006" s="83" t="s">
        <v>188</v>
      </c>
      <c r="S6006" s="31" t="s">
        <v>34</v>
      </c>
      <c r="T6006" s="31"/>
      <c r="U6006" s="168"/>
      <c r="V6006" s="149"/>
      <c r="W6006" s="140" t="str" cm="1">
        <f t="array" ref="W6006">IF(SUM(LEN(B6006:V6006))=0,"",IF(OR(OR(ISBLANK(F6006),SUM(LEN(C6006),LEN(D6006))=0),AND(NOT(E6006="Unknown"),ISBLANK(J6006)),AND(NOT(O6006="Unknown"),ISBLANK(R6006))),"Missing Information", INDEX(Table15[Entire Service Line Classification], MATCH(SUMIFS(Table15[Unique ID],Table15[System-Owned Portion],E6006,Table15[If Material Anything Other than "Lead" in Column E,Was Material Ever Previously Lead?],G6006,Table15[Customer-Owned Portion],O6006),Table15[Unique ID],0),0)))</f>
        <v>Non-lead</v>
      </c>
      <c r="X6006"/>
    </row>
    <row r="6007" spans="2:24" ht="30" x14ac:dyDescent="0.25">
      <c r="B6007" s="145" t="s">
        <v>5742</v>
      </c>
      <c r="C6007" s="31" t="s">
        <v>13340</v>
      </c>
      <c r="D6007" s="31"/>
      <c r="E6007" s="43" t="s">
        <v>52</v>
      </c>
      <c r="F6007" s="42" t="s">
        <v>34</v>
      </c>
      <c r="G6007" s="83" t="s">
        <v>34</v>
      </c>
      <c r="H6007" s="168">
        <v>32448</v>
      </c>
      <c r="I6007" s="31"/>
      <c r="J6007" s="83" t="s">
        <v>188</v>
      </c>
      <c r="K6007" s="31" t="s">
        <v>34</v>
      </c>
      <c r="L6007" s="31"/>
      <c r="M6007" s="168"/>
      <c r="N6007" s="147"/>
      <c r="O6007" s="105" t="s">
        <v>52</v>
      </c>
      <c r="P6007" s="171">
        <v>32448</v>
      </c>
      <c r="Q6007" s="31"/>
      <c r="R6007" s="83" t="s">
        <v>188</v>
      </c>
      <c r="S6007" s="31" t="s">
        <v>34</v>
      </c>
      <c r="T6007" s="31"/>
      <c r="U6007" s="168"/>
      <c r="V6007" s="149"/>
      <c r="W6007" s="140" t="str" cm="1">
        <f t="array" ref="W6007">IF(SUM(LEN(B6007:V6007))=0,"",IF(OR(OR(ISBLANK(F6007),SUM(LEN(C6007),LEN(D6007))=0),AND(NOT(E6007="Unknown"),ISBLANK(J6007)),AND(NOT(O6007="Unknown"),ISBLANK(R6007))),"Missing Information", INDEX(Table15[Entire Service Line Classification], MATCH(SUMIFS(Table15[Unique ID],Table15[System-Owned Portion],E6007,Table15[If Material Anything Other than "Lead" in Column E,Was Material Ever Previously Lead?],G6007,Table15[Customer-Owned Portion],O6007),Table15[Unique ID],0),0)))</f>
        <v>Non-lead</v>
      </c>
      <c r="X6007"/>
    </row>
    <row r="6008" spans="2:24" ht="30" x14ac:dyDescent="0.25">
      <c r="B6008" s="145" t="s">
        <v>5750</v>
      </c>
      <c r="C6008" s="31" t="s">
        <v>13348</v>
      </c>
      <c r="D6008" s="31"/>
      <c r="E6008" s="43" t="s">
        <v>52</v>
      </c>
      <c r="F6008" s="42" t="s">
        <v>34</v>
      </c>
      <c r="G6008" s="83" t="s">
        <v>34</v>
      </c>
      <c r="H6008" s="168">
        <v>32448</v>
      </c>
      <c r="I6008" s="31"/>
      <c r="J6008" s="83" t="s">
        <v>188</v>
      </c>
      <c r="K6008" s="31" t="s">
        <v>34</v>
      </c>
      <c r="L6008" s="31"/>
      <c r="M6008" s="168"/>
      <c r="N6008" s="147"/>
      <c r="O6008" s="105" t="s">
        <v>52</v>
      </c>
      <c r="P6008" s="171">
        <v>32448</v>
      </c>
      <c r="Q6008" s="31"/>
      <c r="R6008" s="83" t="s">
        <v>188</v>
      </c>
      <c r="S6008" s="31" t="s">
        <v>34</v>
      </c>
      <c r="T6008" s="31"/>
      <c r="U6008" s="168"/>
      <c r="V6008" s="149"/>
      <c r="W6008" s="140" t="str" cm="1">
        <f t="array" ref="W6008">IF(SUM(LEN(B6008:V6008))=0,"",IF(OR(OR(ISBLANK(F6008),SUM(LEN(C6008),LEN(D6008))=0),AND(NOT(E6008="Unknown"),ISBLANK(J6008)),AND(NOT(O6008="Unknown"),ISBLANK(R6008))),"Missing Information", INDEX(Table15[Entire Service Line Classification], MATCH(SUMIFS(Table15[Unique ID],Table15[System-Owned Portion],E6008,Table15[If Material Anything Other than "Lead" in Column E,Was Material Ever Previously Lead?],G6008,Table15[Customer-Owned Portion],O6008),Table15[Unique ID],0),0)))</f>
        <v>Non-lead</v>
      </c>
      <c r="X6008"/>
    </row>
    <row r="6009" spans="2:24" ht="30" x14ac:dyDescent="0.25">
      <c r="B6009" s="145" t="s">
        <v>5803</v>
      </c>
      <c r="C6009" s="31" t="s">
        <v>13401</v>
      </c>
      <c r="D6009" s="31"/>
      <c r="E6009" s="43" t="s">
        <v>52</v>
      </c>
      <c r="F6009" s="42" t="s">
        <v>34</v>
      </c>
      <c r="G6009" s="83" t="s">
        <v>34</v>
      </c>
      <c r="H6009" s="168">
        <v>32448</v>
      </c>
      <c r="I6009" s="31"/>
      <c r="J6009" s="83" t="s">
        <v>188</v>
      </c>
      <c r="K6009" s="31" t="s">
        <v>34</v>
      </c>
      <c r="L6009" s="31"/>
      <c r="M6009" s="168"/>
      <c r="N6009" s="147"/>
      <c r="O6009" s="105" t="s">
        <v>52</v>
      </c>
      <c r="P6009" s="171">
        <v>32448</v>
      </c>
      <c r="Q6009" s="31"/>
      <c r="R6009" s="83" t="s">
        <v>188</v>
      </c>
      <c r="S6009" s="31" t="s">
        <v>34</v>
      </c>
      <c r="T6009" s="31"/>
      <c r="U6009" s="168"/>
      <c r="V6009" s="149"/>
      <c r="W6009" s="140" t="str" cm="1">
        <f t="array" ref="W6009">IF(SUM(LEN(B6009:V6009))=0,"",IF(OR(OR(ISBLANK(F6009),SUM(LEN(C6009),LEN(D6009))=0),AND(NOT(E6009="Unknown"),ISBLANK(J6009)),AND(NOT(O6009="Unknown"),ISBLANK(R6009))),"Missing Information", INDEX(Table15[Entire Service Line Classification], MATCH(SUMIFS(Table15[Unique ID],Table15[System-Owned Portion],E6009,Table15[If Material Anything Other than "Lead" in Column E,Was Material Ever Previously Lead?],G6009,Table15[Customer-Owned Portion],O6009),Table15[Unique ID],0),0)))</f>
        <v>Non-lead</v>
      </c>
      <c r="X6009"/>
    </row>
    <row r="6010" spans="2:24" ht="30" x14ac:dyDescent="0.25">
      <c r="B6010" s="145" t="s">
        <v>5811</v>
      </c>
      <c r="C6010" s="31" t="s">
        <v>13409</v>
      </c>
      <c r="D6010" s="31"/>
      <c r="E6010" s="43" t="s">
        <v>52</v>
      </c>
      <c r="F6010" s="42" t="s">
        <v>34</v>
      </c>
      <c r="G6010" s="83" t="s">
        <v>34</v>
      </c>
      <c r="H6010" s="168">
        <v>32448</v>
      </c>
      <c r="I6010" s="31"/>
      <c r="J6010" s="83" t="s">
        <v>188</v>
      </c>
      <c r="K6010" s="31" t="s">
        <v>34</v>
      </c>
      <c r="L6010" s="31"/>
      <c r="M6010" s="168"/>
      <c r="N6010" s="147"/>
      <c r="O6010" s="105" t="s">
        <v>52</v>
      </c>
      <c r="P6010" s="171">
        <v>32448</v>
      </c>
      <c r="Q6010" s="31"/>
      <c r="R6010" s="83" t="s">
        <v>188</v>
      </c>
      <c r="S6010" s="31" t="s">
        <v>34</v>
      </c>
      <c r="T6010" s="31"/>
      <c r="U6010" s="168"/>
      <c r="V6010" s="149"/>
      <c r="W6010" s="140" t="str" cm="1">
        <f t="array" ref="W6010">IF(SUM(LEN(B6010:V6010))=0,"",IF(OR(OR(ISBLANK(F6010),SUM(LEN(C6010),LEN(D6010))=0),AND(NOT(E6010="Unknown"),ISBLANK(J6010)),AND(NOT(O6010="Unknown"),ISBLANK(R6010))),"Missing Information", INDEX(Table15[Entire Service Line Classification], MATCH(SUMIFS(Table15[Unique ID],Table15[System-Owned Portion],E6010,Table15[If Material Anything Other than "Lead" in Column E,Was Material Ever Previously Lead?],G6010,Table15[Customer-Owned Portion],O6010),Table15[Unique ID],0),0)))</f>
        <v>Non-lead</v>
      </c>
      <c r="X6010"/>
    </row>
    <row r="6011" spans="2:24" ht="30" x14ac:dyDescent="0.25">
      <c r="B6011" s="145" t="s">
        <v>5831</v>
      </c>
      <c r="C6011" s="31" t="s">
        <v>13429</v>
      </c>
      <c r="D6011" s="31"/>
      <c r="E6011" s="43" t="s">
        <v>52</v>
      </c>
      <c r="F6011" s="42" t="s">
        <v>34</v>
      </c>
      <c r="G6011" s="83" t="s">
        <v>34</v>
      </c>
      <c r="H6011" s="168">
        <v>32448</v>
      </c>
      <c r="I6011" s="31"/>
      <c r="J6011" s="83" t="s">
        <v>188</v>
      </c>
      <c r="K6011" s="31" t="s">
        <v>34</v>
      </c>
      <c r="L6011" s="31"/>
      <c r="M6011" s="168"/>
      <c r="N6011" s="147"/>
      <c r="O6011" s="105" t="s">
        <v>52</v>
      </c>
      <c r="P6011" s="171">
        <v>32448</v>
      </c>
      <c r="Q6011" s="31"/>
      <c r="R6011" s="83" t="s">
        <v>188</v>
      </c>
      <c r="S6011" s="31" t="s">
        <v>34</v>
      </c>
      <c r="T6011" s="31"/>
      <c r="U6011" s="168"/>
      <c r="V6011" s="149"/>
      <c r="W6011" s="140" t="str" cm="1">
        <f t="array" ref="W6011">IF(SUM(LEN(B6011:V6011))=0,"",IF(OR(OR(ISBLANK(F6011),SUM(LEN(C6011),LEN(D6011))=0),AND(NOT(E6011="Unknown"),ISBLANK(J6011)),AND(NOT(O6011="Unknown"),ISBLANK(R6011))),"Missing Information", INDEX(Table15[Entire Service Line Classification], MATCH(SUMIFS(Table15[Unique ID],Table15[System-Owned Portion],E6011,Table15[If Material Anything Other than "Lead" in Column E,Was Material Ever Previously Lead?],G6011,Table15[Customer-Owned Portion],O6011),Table15[Unique ID],0),0)))</f>
        <v>Non-lead</v>
      </c>
      <c r="X6011"/>
    </row>
    <row r="6012" spans="2:24" ht="30" x14ac:dyDescent="0.25">
      <c r="B6012" s="145" t="s">
        <v>5841</v>
      </c>
      <c r="C6012" s="31" t="s">
        <v>13439</v>
      </c>
      <c r="D6012" s="31"/>
      <c r="E6012" s="43" t="s">
        <v>52</v>
      </c>
      <c r="F6012" s="42" t="s">
        <v>34</v>
      </c>
      <c r="G6012" s="83" t="s">
        <v>34</v>
      </c>
      <c r="H6012" s="168">
        <v>32448</v>
      </c>
      <c r="I6012" s="31"/>
      <c r="J6012" s="83" t="s">
        <v>188</v>
      </c>
      <c r="K6012" s="31" t="s">
        <v>34</v>
      </c>
      <c r="L6012" s="31"/>
      <c r="M6012" s="168"/>
      <c r="N6012" s="147"/>
      <c r="O6012" s="105" t="s">
        <v>52</v>
      </c>
      <c r="P6012" s="171">
        <v>32448</v>
      </c>
      <c r="Q6012" s="31"/>
      <c r="R6012" s="83" t="s">
        <v>188</v>
      </c>
      <c r="S6012" s="31" t="s">
        <v>34</v>
      </c>
      <c r="T6012" s="31"/>
      <c r="U6012" s="168"/>
      <c r="V6012" s="149"/>
      <c r="W6012" s="140" t="str" cm="1">
        <f t="array" ref="W6012">IF(SUM(LEN(B6012:V6012))=0,"",IF(OR(OR(ISBLANK(F6012),SUM(LEN(C6012),LEN(D6012))=0),AND(NOT(E6012="Unknown"),ISBLANK(J6012)),AND(NOT(O6012="Unknown"),ISBLANK(R6012))),"Missing Information", INDEX(Table15[Entire Service Line Classification], MATCH(SUMIFS(Table15[Unique ID],Table15[System-Owned Portion],E6012,Table15[If Material Anything Other than "Lead" in Column E,Was Material Ever Previously Lead?],G6012,Table15[Customer-Owned Portion],O6012),Table15[Unique ID],0),0)))</f>
        <v>Non-lead</v>
      </c>
      <c r="X6012"/>
    </row>
    <row r="6013" spans="2:24" ht="30" x14ac:dyDescent="0.25">
      <c r="B6013" s="145" t="s">
        <v>6348</v>
      </c>
      <c r="C6013" s="31" t="s">
        <v>13952</v>
      </c>
      <c r="D6013" s="31"/>
      <c r="E6013" s="43" t="s">
        <v>52</v>
      </c>
      <c r="F6013" s="42" t="s">
        <v>34</v>
      </c>
      <c r="G6013" s="83" t="s">
        <v>34</v>
      </c>
      <c r="H6013" s="168">
        <v>32448</v>
      </c>
      <c r="I6013" s="31"/>
      <c r="J6013" s="83" t="s">
        <v>188</v>
      </c>
      <c r="K6013" s="31" t="s">
        <v>34</v>
      </c>
      <c r="L6013" s="31"/>
      <c r="M6013" s="168"/>
      <c r="N6013" s="147"/>
      <c r="O6013" s="105" t="s">
        <v>52</v>
      </c>
      <c r="P6013" s="171">
        <v>32448</v>
      </c>
      <c r="Q6013" s="31"/>
      <c r="R6013" s="83" t="s">
        <v>188</v>
      </c>
      <c r="S6013" s="31" t="s">
        <v>34</v>
      </c>
      <c r="T6013" s="31"/>
      <c r="U6013" s="168"/>
      <c r="V6013" s="149"/>
      <c r="W6013" s="140" t="str" cm="1">
        <f t="array" ref="W6013">IF(SUM(LEN(B6013:V6013))=0,"",IF(OR(OR(ISBLANK(F6013),SUM(LEN(C6013),LEN(D6013))=0),AND(NOT(E6013="Unknown"),ISBLANK(J6013)),AND(NOT(O6013="Unknown"),ISBLANK(R6013))),"Missing Information", INDEX(Table15[Entire Service Line Classification], MATCH(SUMIFS(Table15[Unique ID],Table15[System-Owned Portion],E6013,Table15[If Material Anything Other than "Lead" in Column E,Was Material Ever Previously Lead?],G6013,Table15[Customer-Owned Portion],O6013),Table15[Unique ID],0),0)))</f>
        <v>Non-lead</v>
      </c>
      <c r="X6013"/>
    </row>
    <row r="6014" spans="2:24" ht="30" x14ac:dyDescent="0.25">
      <c r="B6014" s="145" t="s">
        <v>6354</v>
      </c>
      <c r="C6014" s="31" t="s">
        <v>13958</v>
      </c>
      <c r="D6014" s="31"/>
      <c r="E6014" s="43" t="s">
        <v>52</v>
      </c>
      <c r="F6014" s="42" t="s">
        <v>34</v>
      </c>
      <c r="G6014" s="83" t="s">
        <v>34</v>
      </c>
      <c r="H6014" s="168">
        <v>32448</v>
      </c>
      <c r="I6014" s="31"/>
      <c r="J6014" s="83" t="s">
        <v>188</v>
      </c>
      <c r="K6014" s="31" t="s">
        <v>34</v>
      </c>
      <c r="L6014" s="31"/>
      <c r="M6014" s="168"/>
      <c r="N6014" s="147"/>
      <c r="O6014" s="105" t="s">
        <v>52</v>
      </c>
      <c r="P6014" s="171">
        <v>32448</v>
      </c>
      <c r="Q6014" s="31"/>
      <c r="R6014" s="83" t="s">
        <v>188</v>
      </c>
      <c r="S6014" s="31" t="s">
        <v>34</v>
      </c>
      <c r="T6014" s="31"/>
      <c r="U6014" s="168"/>
      <c r="V6014" s="149"/>
      <c r="W6014" s="140" t="str" cm="1">
        <f t="array" ref="W6014">IF(SUM(LEN(B6014:V6014))=0,"",IF(OR(OR(ISBLANK(F6014),SUM(LEN(C6014),LEN(D6014))=0),AND(NOT(E6014="Unknown"),ISBLANK(J6014)),AND(NOT(O6014="Unknown"),ISBLANK(R6014))),"Missing Information", INDEX(Table15[Entire Service Line Classification], MATCH(SUMIFS(Table15[Unique ID],Table15[System-Owned Portion],E6014,Table15[If Material Anything Other than "Lead" in Column E,Was Material Ever Previously Lead?],G6014,Table15[Customer-Owned Portion],O6014),Table15[Unique ID],0),0)))</f>
        <v>Non-lead</v>
      </c>
      <c r="X6014"/>
    </row>
    <row r="6015" spans="2:24" ht="30" x14ac:dyDescent="0.25">
      <c r="B6015" s="145" t="s">
        <v>6658</v>
      </c>
      <c r="C6015" s="31" t="s">
        <v>14264</v>
      </c>
      <c r="D6015" s="31"/>
      <c r="E6015" s="43" t="s">
        <v>52</v>
      </c>
      <c r="F6015" s="42" t="s">
        <v>34</v>
      </c>
      <c r="G6015" s="83" t="s">
        <v>34</v>
      </c>
      <c r="H6015" s="168">
        <v>32448</v>
      </c>
      <c r="I6015" s="31"/>
      <c r="J6015" s="83" t="s">
        <v>188</v>
      </c>
      <c r="K6015" s="31" t="s">
        <v>34</v>
      </c>
      <c r="L6015" s="31"/>
      <c r="M6015" s="168"/>
      <c r="N6015" s="147"/>
      <c r="O6015" s="105" t="s">
        <v>52</v>
      </c>
      <c r="P6015" s="171">
        <v>32448</v>
      </c>
      <c r="Q6015" s="31"/>
      <c r="R6015" s="83" t="s">
        <v>188</v>
      </c>
      <c r="S6015" s="31" t="s">
        <v>34</v>
      </c>
      <c r="T6015" s="31"/>
      <c r="U6015" s="168"/>
      <c r="V6015" s="149"/>
      <c r="W6015" s="140" t="str" cm="1">
        <f t="array" ref="W6015">IF(SUM(LEN(B6015:V6015))=0,"",IF(OR(OR(ISBLANK(F6015),SUM(LEN(C6015),LEN(D6015))=0),AND(NOT(E6015="Unknown"),ISBLANK(J6015)),AND(NOT(O6015="Unknown"),ISBLANK(R6015))),"Missing Information", INDEX(Table15[Entire Service Line Classification], MATCH(SUMIFS(Table15[Unique ID],Table15[System-Owned Portion],E6015,Table15[If Material Anything Other than "Lead" in Column E,Was Material Ever Previously Lead?],G6015,Table15[Customer-Owned Portion],O6015),Table15[Unique ID],0),0)))</f>
        <v>Non-lead</v>
      </c>
      <c r="X6015"/>
    </row>
    <row r="6016" spans="2:24" ht="30" x14ac:dyDescent="0.25">
      <c r="B6016" s="145" t="s">
        <v>6936</v>
      </c>
      <c r="C6016" s="31" t="s">
        <v>14560</v>
      </c>
      <c r="D6016" s="31"/>
      <c r="E6016" s="43" t="s">
        <v>52</v>
      </c>
      <c r="F6016" s="42" t="s">
        <v>34</v>
      </c>
      <c r="G6016" s="83" t="s">
        <v>34</v>
      </c>
      <c r="H6016" s="168">
        <v>32448</v>
      </c>
      <c r="I6016" s="31"/>
      <c r="J6016" s="83" t="s">
        <v>188</v>
      </c>
      <c r="K6016" s="31" t="s">
        <v>34</v>
      </c>
      <c r="L6016" s="31"/>
      <c r="M6016" s="168"/>
      <c r="N6016" s="147"/>
      <c r="O6016" s="105" t="s">
        <v>52</v>
      </c>
      <c r="P6016" s="171">
        <v>32448</v>
      </c>
      <c r="Q6016" s="31"/>
      <c r="R6016" s="83" t="s">
        <v>188</v>
      </c>
      <c r="S6016" s="31" t="s">
        <v>34</v>
      </c>
      <c r="T6016" s="31"/>
      <c r="U6016" s="168"/>
      <c r="V6016" s="149"/>
      <c r="W6016" s="140" t="str" cm="1">
        <f t="array" ref="W6016">IF(SUM(LEN(B6016:V6016))=0,"",IF(OR(OR(ISBLANK(F6016),SUM(LEN(C6016),LEN(D6016))=0),AND(NOT(E6016="Unknown"),ISBLANK(J6016)),AND(NOT(O6016="Unknown"),ISBLANK(R6016))),"Missing Information", INDEX(Table15[Entire Service Line Classification], MATCH(SUMIFS(Table15[Unique ID],Table15[System-Owned Portion],E6016,Table15[If Material Anything Other than "Lead" in Column E,Was Material Ever Previously Lead?],G6016,Table15[Customer-Owned Portion],O6016),Table15[Unique ID],0),0)))</f>
        <v>Non-lead</v>
      </c>
      <c r="X6016"/>
    </row>
    <row r="6017" spans="2:24" ht="30" x14ac:dyDescent="0.25">
      <c r="B6017" s="145" t="s">
        <v>454</v>
      </c>
      <c r="C6017" s="31" t="s">
        <v>7869</v>
      </c>
      <c r="D6017" s="31"/>
      <c r="E6017" s="43" t="s">
        <v>52</v>
      </c>
      <c r="F6017" s="42" t="s">
        <v>34</v>
      </c>
      <c r="G6017" s="83" t="s">
        <v>34</v>
      </c>
      <c r="H6017" s="168">
        <v>32436</v>
      </c>
      <c r="I6017" s="31"/>
      <c r="J6017" s="83" t="s">
        <v>188</v>
      </c>
      <c r="K6017" s="31" t="s">
        <v>34</v>
      </c>
      <c r="L6017" s="31"/>
      <c r="M6017" s="168"/>
      <c r="N6017" s="147"/>
      <c r="O6017" s="105" t="s">
        <v>52</v>
      </c>
      <c r="P6017" s="171">
        <v>32436</v>
      </c>
      <c r="Q6017" s="31"/>
      <c r="R6017" s="83" t="s">
        <v>188</v>
      </c>
      <c r="S6017" s="31" t="s">
        <v>34</v>
      </c>
      <c r="T6017" s="31"/>
      <c r="U6017" s="168"/>
      <c r="V6017" s="149"/>
      <c r="W6017" s="140" t="str" cm="1">
        <f t="array" ref="W6017">IF(SUM(LEN(B6017:V6017))=0,"",IF(OR(OR(ISBLANK(F6017),SUM(LEN(C6017),LEN(D6017))=0),AND(NOT(E6017="Unknown"),ISBLANK(J6017)),AND(NOT(O6017="Unknown"),ISBLANK(R6017))),"Missing Information", INDEX(Table15[Entire Service Line Classification], MATCH(SUMIFS(Table15[Unique ID],Table15[System-Owned Portion],E6017,Table15[If Material Anything Other than "Lead" in Column E,Was Material Ever Previously Lead?],G6017,Table15[Customer-Owned Portion],O6017),Table15[Unique ID],0),0)))</f>
        <v>Non-lead</v>
      </c>
      <c r="X6017"/>
    </row>
    <row r="6018" spans="2:24" ht="30" x14ac:dyDescent="0.25">
      <c r="B6018" s="145" t="s">
        <v>364</v>
      </c>
      <c r="C6018" s="31" t="s">
        <v>7779</v>
      </c>
      <c r="D6018" s="31"/>
      <c r="E6018" s="43" t="s">
        <v>52</v>
      </c>
      <c r="F6018" s="42" t="s">
        <v>34</v>
      </c>
      <c r="G6018" s="83" t="s">
        <v>34</v>
      </c>
      <c r="H6018" s="168">
        <v>32417</v>
      </c>
      <c r="I6018" s="31"/>
      <c r="J6018" s="83" t="s">
        <v>188</v>
      </c>
      <c r="K6018" s="31" t="s">
        <v>34</v>
      </c>
      <c r="L6018" s="31"/>
      <c r="M6018" s="168"/>
      <c r="N6018" s="147"/>
      <c r="O6018" s="105" t="s">
        <v>52</v>
      </c>
      <c r="P6018" s="171">
        <v>32417</v>
      </c>
      <c r="Q6018" s="31"/>
      <c r="R6018" s="83" t="s">
        <v>188</v>
      </c>
      <c r="S6018" s="31" t="s">
        <v>34</v>
      </c>
      <c r="T6018" s="31"/>
      <c r="U6018" s="168"/>
      <c r="V6018" s="149"/>
      <c r="W6018" s="140" t="str" cm="1">
        <f t="array" ref="W6018">IF(SUM(LEN(B6018:V6018))=0,"",IF(OR(OR(ISBLANK(F6018),SUM(LEN(C6018),LEN(D6018))=0),AND(NOT(E6018="Unknown"),ISBLANK(J6018)),AND(NOT(O6018="Unknown"),ISBLANK(R6018))),"Missing Information", INDEX(Table15[Entire Service Line Classification], MATCH(SUMIFS(Table15[Unique ID],Table15[System-Owned Portion],E6018,Table15[If Material Anything Other than "Lead" in Column E,Was Material Ever Previously Lead?],G6018,Table15[Customer-Owned Portion],O6018),Table15[Unique ID],0),0)))</f>
        <v>Non-lead</v>
      </c>
      <c r="X6018"/>
    </row>
    <row r="6019" spans="2:24" ht="30" x14ac:dyDescent="0.25">
      <c r="B6019" s="145" t="s">
        <v>469</v>
      </c>
      <c r="C6019" s="31" t="s">
        <v>7884</v>
      </c>
      <c r="D6019" s="31"/>
      <c r="E6019" s="43" t="s">
        <v>52</v>
      </c>
      <c r="F6019" s="42" t="s">
        <v>34</v>
      </c>
      <c r="G6019" s="83" t="s">
        <v>34</v>
      </c>
      <c r="H6019" s="168">
        <v>32417</v>
      </c>
      <c r="I6019" s="31"/>
      <c r="J6019" s="83" t="s">
        <v>188</v>
      </c>
      <c r="K6019" s="31" t="s">
        <v>34</v>
      </c>
      <c r="L6019" s="31"/>
      <c r="M6019" s="168"/>
      <c r="N6019" s="147"/>
      <c r="O6019" s="105" t="s">
        <v>52</v>
      </c>
      <c r="P6019" s="171">
        <v>32417</v>
      </c>
      <c r="Q6019" s="31"/>
      <c r="R6019" s="83" t="s">
        <v>188</v>
      </c>
      <c r="S6019" s="31" t="s">
        <v>34</v>
      </c>
      <c r="T6019" s="31"/>
      <c r="U6019" s="168"/>
      <c r="V6019" s="149"/>
      <c r="W6019" s="140" t="str" cm="1">
        <f t="array" ref="W6019">IF(SUM(LEN(B6019:V6019))=0,"",IF(OR(OR(ISBLANK(F6019),SUM(LEN(C6019),LEN(D6019))=0),AND(NOT(E6019="Unknown"),ISBLANK(J6019)),AND(NOT(O6019="Unknown"),ISBLANK(R6019))),"Missing Information", INDEX(Table15[Entire Service Line Classification], MATCH(SUMIFS(Table15[Unique ID],Table15[System-Owned Portion],E6019,Table15[If Material Anything Other than "Lead" in Column E,Was Material Ever Previously Lead?],G6019,Table15[Customer-Owned Portion],O6019),Table15[Unique ID],0),0)))</f>
        <v>Non-lead</v>
      </c>
      <c r="X6019"/>
    </row>
    <row r="6020" spans="2:24" ht="30" x14ac:dyDescent="0.25">
      <c r="B6020" s="145" t="s">
        <v>1175</v>
      </c>
      <c r="C6020" s="31" t="s">
        <v>8588</v>
      </c>
      <c r="D6020" s="31"/>
      <c r="E6020" s="43" t="s">
        <v>52</v>
      </c>
      <c r="F6020" s="42" t="s">
        <v>34</v>
      </c>
      <c r="G6020" s="83" t="s">
        <v>34</v>
      </c>
      <c r="H6020" s="168">
        <v>32417</v>
      </c>
      <c r="I6020" s="31"/>
      <c r="J6020" s="83" t="s">
        <v>188</v>
      </c>
      <c r="K6020" s="31" t="s">
        <v>34</v>
      </c>
      <c r="L6020" s="31"/>
      <c r="M6020" s="168"/>
      <c r="N6020" s="147"/>
      <c r="O6020" s="105" t="s">
        <v>52</v>
      </c>
      <c r="P6020" s="171">
        <v>32417</v>
      </c>
      <c r="Q6020" s="31"/>
      <c r="R6020" s="83" t="s">
        <v>188</v>
      </c>
      <c r="S6020" s="31" t="s">
        <v>34</v>
      </c>
      <c r="T6020" s="31"/>
      <c r="U6020" s="168"/>
      <c r="V6020" s="149"/>
      <c r="W6020" s="140" t="str" cm="1">
        <f t="array" ref="W6020">IF(SUM(LEN(B6020:V6020))=0,"",IF(OR(OR(ISBLANK(F6020),SUM(LEN(C6020),LEN(D6020))=0),AND(NOT(E6020="Unknown"),ISBLANK(J6020)),AND(NOT(O6020="Unknown"),ISBLANK(R6020))),"Missing Information", INDEX(Table15[Entire Service Line Classification], MATCH(SUMIFS(Table15[Unique ID],Table15[System-Owned Portion],E6020,Table15[If Material Anything Other than "Lead" in Column E,Was Material Ever Previously Lead?],G6020,Table15[Customer-Owned Portion],O6020),Table15[Unique ID],0),0)))</f>
        <v>Non-lead</v>
      </c>
      <c r="X6020"/>
    </row>
    <row r="6021" spans="2:24" ht="30" x14ac:dyDescent="0.25">
      <c r="B6021" s="145" t="s">
        <v>1559</v>
      </c>
      <c r="C6021" s="31" t="s">
        <v>8977</v>
      </c>
      <c r="D6021" s="31"/>
      <c r="E6021" s="43" t="s">
        <v>52</v>
      </c>
      <c r="F6021" s="42" t="s">
        <v>34</v>
      </c>
      <c r="G6021" s="83" t="s">
        <v>34</v>
      </c>
      <c r="H6021" s="168">
        <v>32417</v>
      </c>
      <c r="I6021" s="31"/>
      <c r="J6021" s="83" t="s">
        <v>188</v>
      </c>
      <c r="K6021" s="31" t="s">
        <v>34</v>
      </c>
      <c r="L6021" s="31"/>
      <c r="M6021" s="168"/>
      <c r="N6021" s="147"/>
      <c r="O6021" s="105" t="s">
        <v>52</v>
      </c>
      <c r="P6021" s="171">
        <v>32417</v>
      </c>
      <c r="Q6021" s="31"/>
      <c r="R6021" s="83" t="s">
        <v>188</v>
      </c>
      <c r="S6021" s="31" t="s">
        <v>34</v>
      </c>
      <c r="T6021" s="31"/>
      <c r="U6021" s="168"/>
      <c r="V6021" s="149"/>
      <c r="W6021" s="140" t="str" cm="1">
        <f t="array" ref="W6021">IF(SUM(LEN(B6021:V6021))=0,"",IF(OR(OR(ISBLANK(F6021),SUM(LEN(C6021),LEN(D6021))=0),AND(NOT(E6021="Unknown"),ISBLANK(J6021)),AND(NOT(O6021="Unknown"),ISBLANK(R6021))),"Missing Information", INDEX(Table15[Entire Service Line Classification], MATCH(SUMIFS(Table15[Unique ID],Table15[System-Owned Portion],E6021,Table15[If Material Anything Other than "Lead" in Column E,Was Material Ever Previously Lead?],G6021,Table15[Customer-Owned Portion],O6021),Table15[Unique ID],0),0)))</f>
        <v>Non-lead</v>
      </c>
      <c r="X6021"/>
    </row>
    <row r="6022" spans="2:24" ht="30" x14ac:dyDescent="0.25">
      <c r="B6022" s="145" t="s">
        <v>2700</v>
      </c>
      <c r="C6022" s="31" t="s">
        <v>10131</v>
      </c>
      <c r="D6022" s="31"/>
      <c r="E6022" s="43" t="s">
        <v>52</v>
      </c>
      <c r="F6022" s="42" t="s">
        <v>34</v>
      </c>
      <c r="G6022" s="83" t="s">
        <v>34</v>
      </c>
      <c r="H6022" s="168">
        <v>32417</v>
      </c>
      <c r="I6022" s="31"/>
      <c r="J6022" s="83" t="s">
        <v>188</v>
      </c>
      <c r="K6022" s="31" t="s">
        <v>34</v>
      </c>
      <c r="L6022" s="31"/>
      <c r="M6022" s="168"/>
      <c r="N6022" s="147"/>
      <c r="O6022" s="105" t="s">
        <v>52</v>
      </c>
      <c r="P6022" s="171">
        <v>32417</v>
      </c>
      <c r="Q6022" s="31"/>
      <c r="R6022" s="83" t="s">
        <v>188</v>
      </c>
      <c r="S6022" s="31" t="s">
        <v>34</v>
      </c>
      <c r="T6022" s="31"/>
      <c r="U6022" s="168"/>
      <c r="V6022" s="149"/>
      <c r="W6022" s="140" t="str" cm="1">
        <f t="array" ref="W6022">IF(SUM(LEN(B6022:V6022))=0,"",IF(OR(OR(ISBLANK(F6022),SUM(LEN(C6022),LEN(D6022))=0),AND(NOT(E6022="Unknown"),ISBLANK(J6022)),AND(NOT(O6022="Unknown"),ISBLANK(R6022))),"Missing Information", INDEX(Table15[Entire Service Line Classification], MATCH(SUMIFS(Table15[Unique ID],Table15[System-Owned Portion],E6022,Table15[If Material Anything Other than "Lead" in Column E,Was Material Ever Previously Lead?],G6022,Table15[Customer-Owned Portion],O6022),Table15[Unique ID],0),0)))</f>
        <v>Non-lead</v>
      </c>
      <c r="X6022"/>
    </row>
    <row r="6023" spans="2:24" ht="30" x14ac:dyDescent="0.25">
      <c r="B6023" s="145" t="s">
        <v>2747</v>
      </c>
      <c r="C6023" s="31" t="s">
        <v>10178</v>
      </c>
      <c r="D6023" s="31"/>
      <c r="E6023" s="43" t="s">
        <v>52</v>
      </c>
      <c r="F6023" s="42" t="s">
        <v>34</v>
      </c>
      <c r="G6023" s="83" t="s">
        <v>34</v>
      </c>
      <c r="H6023" s="168">
        <v>32417</v>
      </c>
      <c r="I6023" s="31"/>
      <c r="J6023" s="83" t="s">
        <v>188</v>
      </c>
      <c r="K6023" s="31" t="s">
        <v>34</v>
      </c>
      <c r="L6023" s="31"/>
      <c r="M6023" s="168"/>
      <c r="N6023" s="147"/>
      <c r="O6023" s="105" t="s">
        <v>52</v>
      </c>
      <c r="P6023" s="171">
        <v>32417</v>
      </c>
      <c r="Q6023" s="31"/>
      <c r="R6023" s="83" t="s">
        <v>188</v>
      </c>
      <c r="S6023" s="31" t="s">
        <v>34</v>
      </c>
      <c r="T6023" s="31"/>
      <c r="U6023" s="168"/>
      <c r="V6023" s="149"/>
      <c r="W6023" s="140" t="str" cm="1">
        <f t="array" ref="W6023">IF(SUM(LEN(B6023:V6023))=0,"",IF(OR(OR(ISBLANK(F6023),SUM(LEN(C6023),LEN(D6023))=0),AND(NOT(E6023="Unknown"),ISBLANK(J6023)),AND(NOT(O6023="Unknown"),ISBLANK(R6023))),"Missing Information", INDEX(Table15[Entire Service Line Classification], MATCH(SUMIFS(Table15[Unique ID],Table15[System-Owned Portion],E6023,Table15[If Material Anything Other than "Lead" in Column E,Was Material Ever Previously Lead?],G6023,Table15[Customer-Owned Portion],O6023),Table15[Unique ID],0),0)))</f>
        <v>Non-lead</v>
      </c>
      <c r="X6023"/>
    </row>
    <row r="6024" spans="2:24" ht="30" x14ac:dyDescent="0.25">
      <c r="B6024" s="145" t="s">
        <v>2767</v>
      </c>
      <c r="C6024" s="31" t="s">
        <v>10198</v>
      </c>
      <c r="D6024" s="31"/>
      <c r="E6024" s="43" t="s">
        <v>52</v>
      </c>
      <c r="F6024" s="42" t="s">
        <v>34</v>
      </c>
      <c r="G6024" s="83" t="s">
        <v>34</v>
      </c>
      <c r="H6024" s="168">
        <v>32417</v>
      </c>
      <c r="I6024" s="31"/>
      <c r="J6024" s="83" t="s">
        <v>188</v>
      </c>
      <c r="K6024" s="31" t="s">
        <v>34</v>
      </c>
      <c r="L6024" s="31"/>
      <c r="M6024" s="168"/>
      <c r="N6024" s="147"/>
      <c r="O6024" s="105" t="s">
        <v>52</v>
      </c>
      <c r="P6024" s="171">
        <v>32417</v>
      </c>
      <c r="Q6024" s="31"/>
      <c r="R6024" s="83" t="s">
        <v>188</v>
      </c>
      <c r="S6024" s="31" t="s">
        <v>34</v>
      </c>
      <c r="T6024" s="31"/>
      <c r="U6024" s="168"/>
      <c r="V6024" s="149"/>
      <c r="W6024" s="140" t="str" cm="1">
        <f t="array" ref="W6024">IF(SUM(LEN(B6024:V6024))=0,"",IF(OR(OR(ISBLANK(F6024),SUM(LEN(C6024),LEN(D6024))=0),AND(NOT(E6024="Unknown"),ISBLANK(J6024)),AND(NOT(O6024="Unknown"),ISBLANK(R6024))),"Missing Information", INDEX(Table15[Entire Service Line Classification], MATCH(SUMIFS(Table15[Unique ID],Table15[System-Owned Portion],E6024,Table15[If Material Anything Other than "Lead" in Column E,Was Material Ever Previously Lead?],G6024,Table15[Customer-Owned Portion],O6024),Table15[Unique ID],0),0)))</f>
        <v>Non-lead</v>
      </c>
      <c r="X6024"/>
    </row>
    <row r="6025" spans="2:24" ht="30" x14ac:dyDescent="0.25">
      <c r="B6025" s="145" t="s">
        <v>2972</v>
      </c>
      <c r="C6025" s="31" t="s">
        <v>10404</v>
      </c>
      <c r="D6025" s="31"/>
      <c r="E6025" s="43" t="s">
        <v>52</v>
      </c>
      <c r="F6025" s="42" t="s">
        <v>34</v>
      </c>
      <c r="G6025" s="83" t="s">
        <v>34</v>
      </c>
      <c r="H6025" s="168">
        <v>32417</v>
      </c>
      <c r="I6025" s="31"/>
      <c r="J6025" s="83" t="s">
        <v>188</v>
      </c>
      <c r="K6025" s="31" t="s">
        <v>34</v>
      </c>
      <c r="L6025" s="31"/>
      <c r="M6025" s="168"/>
      <c r="N6025" s="147"/>
      <c r="O6025" s="105" t="s">
        <v>52</v>
      </c>
      <c r="P6025" s="171">
        <v>32417</v>
      </c>
      <c r="Q6025" s="31"/>
      <c r="R6025" s="83" t="s">
        <v>188</v>
      </c>
      <c r="S6025" s="31" t="s">
        <v>34</v>
      </c>
      <c r="T6025" s="31"/>
      <c r="U6025" s="168"/>
      <c r="V6025" s="149"/>
      <c r="W6025" s="140" t="str" cm="1">
        <f t="array" ref="W6025">IF(SUM(LEN(B6025:V6025))=0,"",IF(OR(OR(ISBLANK(F6025),SUM(LEN(C6025),LEN(D6025))=0),AND(NOT(E6025="Unknown"),ISBLANK(J6025)),AND(NOT(O6025="Unknown"),ISBLANK(R6025))),"Missing Information", INDEX(Table15[Entire Service Line Classification], MATCH(SUMIFS(Table15[Unique ID],Table15[System-Owned Portion],E6025,Table15[If Material Anything Other than "Lead" in Column E,Was Material Ever Previously Lead?],G6025,Table15[Customer-Owned Portion],O6025),Table15[Unique ID],0),0)))</f>
        <v>Non-lead</v>
      </c>
      <c r="X6025"/>
    </row>
    <row r="6026" spans="2:24" ht="30" x14ac:dyDescent="0.25">
      <c r="B6026" s="145" t="s">
        <v>4267</v>
      </c>
      <c r="C6026" s="31" t="s">
        <v>11860</v>
      </c>
      <c r="D6026" s="31"/>
      <c r="E6026" s="43" t="s">
        <v>52</v>
      </c>
      <c r="F6026" s="42" t="s">
        <v>34</v>
      </c>
      <c r="G6026" s="83" t="s">
        <v>34</v>
      </c>
      <c r="H6026" s="168">
        <v>32417</v>
      </c>
      <c r="I6026" s="31"/>
      <c r="J6026" s="83" t="s">
        <v>188</v>
      </c>
      <c r="K6026" s="31" t="s">
        <v>34</v>
      </c>
      <c r="L6026" s="31"/>
      <c r="M6026" s="168"/>
      <c r="N6026" s="147"/>
      <c r="O6026" s="105" t="s">
        <v>52</v>
      </c>
      <c r="P6026" s="171">
        <v>32417</v>
      </c>
      <c r="Q6026" s="31"/>
      <c r="R6026" s="83" t="s">
        <v>188</v>
      </c>
      <c r="S6026" s="31" t="s">
        <v>34</v>
      </c>
      <c r="T6026" s="31"/>
      <c r="U6026" s="168"/>
      <c r="V6026" s="149"/>
      <c r="W6026" s="140" t="str" cm="1">
        <f t="array" ref="W6026">IF(SUM(LEN(B6026:V6026))=0,"",IF(OR(OR(ISBLANK(F6026),SUM(LEN(C6026),LEN(D6026))=0),AND(NOT(E6026="Unknown"),ISBLANK(J6026)),AND(NOT(O6026="Unknown"),ISBLANK(R6026))),"Missing Information", INDEX(Table15[Entire Service Line Classification], MATCH(SUMIFS(Table15[Unique ID],Table15[System-Owned Portion],E6026,Table15[If Material Anything Other than "Lead" in Column E,Was Material Ever Previously Lead?],G6026,Table15[Customer-Owned Portion],O6026),Table15[Unique ID],0),0)))</f>
        <v>Non-lead</v>
      </c>
      <c r="X6026"/>
    </row>
    <row r="6027" spans="2:24" ht="30" x14ac:dyDescent="0.25">
      <c r="B6027" s="145" t="s">
        <v>4437</v>
      </c>
      <c r="C6027" s="31" t="s">
        <v>12030</v>
      </c>
      <c r="D6027" s="31"/>
      <c r="E6027" s="43" t="s">
        <v>52</v>
      </c>
      <c r="F6027" s="42" t="s">
        <v>34</v>
      </c>
      <c r="G6027" s="83" t="s">
        <v>34</v>
      </c>
      <c r="H6027" s="168">
        <v>32417</v>
      </c>
      <c r="I6027" s="31"/>
      <c r="J6027" s="83" t="s">
        <v>188</v>
      </c>
      <c r="K6027" s="31" t="s">
        <v>34</v>
      </c>
      <c r="L6027" s="31"/>
      <c r="M6027" s="168"/>
      <c r="N6027" s="147"/>
      <c r="O6027" s="105" t="s">
        <v>52</v>
      </c>
      <c r="P6027" s="171">
        <v>32417</v>
      </c>
      <c r="Q6027" s="31"/>
      <c r="R6027" s="83" t="s">
        <v>188</v>
      </c>
      <c r="S6027" s="31" t="s">
        <v>34</v>
      </c>
      <c r="T6027" s="31"/>
      <c r="U6027" s="168"/>
      <c r="V6027" s="149"/>
      <c r="W6027" s="140" t="str" cm="1">
        <f t="array" ref="W6027">IF(SUM(LEN(B6027:V6027))=0,"",IF(OR(OR(ISBLANK(F6027),SUM(LEN(C6027),LEN(D6027))=0),AND(NOT(E6027="Unknown"),ISBLANK(J6027)),AND(NOT(O6027="Unknown"),ISBLANK(R6027))),"Missing Information", INDEX(Table15[Entire Service Line Classification], MATCH(SUMIFS(Table15[Unique ID],Table15[System-Owned Portion],E6027,Table15[If Material Anything Other than "Lead" in Column E,Was Material Ever Previously Lead?],G6027,Table15[Customer-Owned Portion],O6027),Table15[Unique ID],0),0)))</f>
        <v>Non-lead</v>
      </c>
      <c r="X6027"/>
    </row>
    <row r="6028" spans="2:24" ht="30" x14ac:dyDescent="0.25">
      <c r="B6028" s="145" t="s">
        <v>5715</v>
      </c>
      <c r="C6028" s="31" t="s">
        <v>13313</v>
      </c>
      <c r="D6028" s="31"/>
      <c r="E6028" s="43" t="s">
        <v>52</v>
      </c>
      <c r="F6028" s="42" t="s">
        <v>34</v>
      </c>
      <c r="G6028" s="83" t="s">
        <v>34</v>
      </c>
      <c r="H6028" s="168">
        <v>32417</v>
      </c>
      <c r="I6028" s="31"/>
      <c r="J6028" s="83" t="s">
        <v>188</v>
      </c>
      <c r="K6028" s="31" t="s">
        <v>34</v>
      </c>
      <c r="L6028" s="31"/>
      <c r="M6028" s="168"/>
      <c r="N6028" s="147"/>
      <c r="O6028" s="105" t="s">
        <v>52</v>
      </c>
      <c r="P6028" s="171">
        <v>32417</v>
      </c>
      <c r="Q6028" s="31"/>
      <c r="R6028" s="83" t="s">
        <v>188</v>
      </c>
      <c r="S6028" s="31" t="s">
        <v>34</v>
      </c>
      <c r="T6028" s="31"/>
      <c r="U6028" s="168"/>
      <c r="V6028" s="149"/>
      <c r="W6028" s="140" t="str" cm="1">
        <f t="array" ref="W6028">IF(SUM(LEN(B6028:V6028))=0,"",IF(OR(OR(ISBLANK(F6028),SUM(LEN(C6028),LEN(D6028))=0),AND(NOT(E6028="Unknown"),ISBLANK(J6028)),AND(NOT(O6028="Unknown"),ISBLANK(R6028))),"Missing Information", INDEX(Table15[Entire Service Line Classification], MATCH(SUMIFS(Table15[Unique ID],Table15[System-Owned Portion],E6028,Table15[If Material Anything Other than "Lead" in Column E,Was Material Ever Previously Lead?],G6028,Table15[Customer-Owned Portion],O6028),Table15[Unique ID],0),0)))</f>
        <v>Non-lead</v>
      </c>
      <c r="X6028"/>
    </row>
    <row r="6029" spans="2:24" ht="30" x14ac:dyDescent="0.25">
      <c r="B6029" s="145" t="s">
        <v>5730</v>
      </c>
      <c r="C6029" s="31" t="s">
        <v>13328</v>
      </c>
      <c r="D6029" s="31"/>
      <c r="E6029" s="43" t="s">
        <v>52</v>
      </c>
      <c r="F6029" s="42" t="s">
        <v>34</v>
      </c>
      <c r="G6029" s="83" t="s">
        <v>34</v>
      </c>
      <c r="H6029" s="168">
        <v>32417</v>
      </c>
      <c r="I6029" s="31"/>
      <c r="J6029" s="83" t="s">
        <v>188</v>
      </c>
      <c r="K6029" s="31" t="s">
        <v>34</v>
      </c>
      <c r="L6029" s="31"/>
      <c r="M6029" s="168"/>
      <c r="N6029" s="147"/>
      <c r="O6029" s="105" t="s">
        <v>52</v>
      </c>
      <c r="P6029" s="171">
        <v>32417</v>
      </c>
      <c r="Q6029" s="31"/>
      <c r="R6029" s="83" t="s">
        <v>188</v>
      </c>
      <c r="S6029" s="31" t="s">
        <v>34</v>
      </c>
      <c r="T6029" s="31"/>
      <c r="U6029" s="168"/>
      <c r="V6029" s="149"/>
      <c r="W6029" s="140" t="str" cm="1">
        <f t="array" ref="W6029">IF(SUM(LEN(B6029:V6029))=0,"",IF(OR(OR(ISBLANK(F6029),SUM(LEN(C6029),LEN(D6029))=0),AND(NOT(E6029="Unknown"),ISBLANK(J6029)),AND(NOT(O6029="Unknown"),ISBLANK(R6029))),"Missing Information", INDEX(Table15[Entire Service Line Classification], MATCH(SUMIFS(Table15[Unique ID],Table15[System-Owned Portion],E6029,Table15[If Material Anything Other than "Lead" in Column E,Was Material Ever Previously Lead?],G6029,Table15[Customer-Owned Portion],O6029),Table15[Unique ID],0),0)))</f>
        <v>Non-lead</v>
      </c>
      <c r="X6029"/>
    </row>
    <row r="6030" spans="2:24" ht="30" x14ac:dyDescent="0.25">
      <c r="B6030" s="145" t="s">
        <v>5732</v>
      </c>
      <c r="C6030" s="31" t="s">
        <v>13330</v>
      </c>
      <c r="D6030" s="31"/>
      <c r="E6030" s="43" t="s">
        <v>52</v>
      </c>
      <c r="F6030" s="42" t="s">
        <v>34</v>
      </c>
      <c r="G6030" s="83" t="s">
        <v>34</v>
      </c>
      <c r="H6030" s="168">
        <v>32417</v>
      </c>
      <c r="I6030" s="31"/>
      <c r="J6030" s="83" t="s">
        <v>188</v>
      </c>
      <c r="K6030" s="31" t="s">
        <v>34</v>
      </c>
      <c r="L6030" s="31"/>
      <c r="M6030" s="168"/>
      <c r="N6030" s="147"/>
      <c r="O6030" s="105" t="s">
        <v>52</v>
      </c>
      <c r="P6030" s="171">
        <v>32417</v>
      </c>
      <c r="Q6030" s="31"/>
      <c r="R6030" s="83" t="s">
        <v>188</v>
      </c>
      <c r="S6030" s="31" t="s">
        <v>34</v>
      </c>
      <c r="T6030" s="31"/>
      <c r="U6030" s="168"/>
      <c r="V6030" s="149"/>
      <c r="W6030" s="140" t="str" cm="1">
        <f t="array" ref="W6030">IF(SUM(LEN(B6030:V6030))=0,"",IF(OR(OR(ISBLANK(F6030),SUM(LEN(C6030),LEN(D6030))=0),AND(NOT(E6030="Unknown"),ISBLANK(J6030)),AND(NOT(O6030="Unknown"),ISBLANK(R6030))),"Missing Information", INDEX(Table15[Entire Service Line Classification], MATCH(SUMIFS(Table15[Unique ID],Table15[System-Owned Portion],E6030,Table15[If Material Anything Other than "Lead" in Column E,Was Material Ever Previously Lead?],G6030,Table15[Customer-Owned Portion],O6030),Table15[Unique ID],0),0)))</f>
        <v>Non-lead</v>
      </c>
      <c r="X6030"/>
    </row>
    <row r="6031" spans="2:24" ht="30" x14ac:dyDescent="0.25">
      <c r="B6031" s="145" t="s">
        <v>5764</v>
      </c>
      <c r="C6031" s="31" t="s">
        <v>13362</v>
      </c>
      <c r="D6031" s="31"/>
      <c r="E6031" s="43" t="s">
        <v>52</v>
      </c>
      <c r="F6031" s="42" t="s">
        <v>34</v>
      </c>
      <c r="G6031" s="83" t="s">
        <v>34</v>
      </c>
      <c r="H6031" s="168">
        <v>32417</v>
      </c>
      <c r="I6031" s="31"/>
      <c r="J6031" s="83" t="s">
        <v>188</v>
      </c>
      <c r="K6031" s="31" t="s">
        <v>34</v>
      </c>
      <c r="L6031" s="31"/>
      <c r="M6031" s="168"/>
      <c r="N6031" s="147"/>
      <c r="O6031" s="105" t="s">
        <v>52</v>
      </c>
      <c r="P6031" s="171">
        <v>32417</v>
      </c>
      <c r="Q6031" s="31"/>
      <c r="R6031" s="83" t="s">
        <v>188</v>
      </c>
      <c r="S6031" s="31" t="s">
        <v>34</v>
      </c>
      <c r="T6031" s="31"/>
      <c r="U6031" s="168"/>
      <c r="V6031" s="149"/>
      <c r="W6031" s="140" t="str" cm="1">
        <f t="array" ref="W6031">IF(SUM(LEN(B6031:V6031))=0,"",IF(OR(OR(ISBLANK(F6031),SUM(LEN(C6031),LEN(D6031))=0),AND(NOT(E6031="Unknown"),ISBLANK(J6031)),AND(NOT(O6031="Unknown"),ISBLANK(R6031))),"Missing Information", INDEX(Table15[Entire Service Line Classification], MATCH(SUMIFS(Table15[Unique ID],Table15[System-Owned Portion],E6031,Table15[If Material Anything Other than "Lead" in Column E,Was Material Ever Previously Lead?],G6031,Table15[Customer-Owned Portion],O6031),Table15[Unique ID],0),0)))</f>
        <v>Non-lead</v>
      </c>
      <c r="X6031"/>
    </row>
    <row r="6032" spans="2:24" ht="30" x14ac:dyDescent="0.25">
      <c r="B6032" s="145" t="s">
        <v>5765</v>
      </c>
      <c r="C6032" s="31" t="s">
        <v>13363</v>
      </c>
      <c r="D6032" s="31"/>
      <c r="E6032" s="43" t="s">
        <v>52</v>
      </c>
      <c r="F6032" s="42" t="s">
        <v>34</v>
      </c>
      <c r="G6032" s="83" t="s">
        <v>34</v>
      </c>
      <c r="H6032" s="168">
        <v>32417</v>
      </c>
      <c r="I6032" s="31"/>
      <c r="J6032" s="83" t="s">
        <v>188</v>
      </c>
      <c r="K6032" s="31" t="s">
        <v>34</v>
      </c>
      <c r="L6032" s="31"/>
      <c r="M6032" s="168"/>
      <c r="N6032" s="147"/>
      <c r="O6032" s="105" t="s">
        <v>52</v>
      </c>
      <c r="P6032" s="171">
        <v>32417</v>
      </c>
      <c r="Q6032" s="31"/>
      <c r="R6032" s="83" t="s">
        <v>188</v>
      </c>
      <c r="S6032" s="31" t="s">
        <v>34</v>
      </c>
      <c r="T6032" s="31"/>
      <c r="U6032" s="168"/>
      <c r="V6032" s="149"/>
      <c r="W6032" s="140" t="str" cm="1">
        <f t="array" ref="W6032">IF(SUM(LEN(B6032:V6032))=0,"",IF(OR(OR(ISBLANK(F6032),SUM(LEN(C6032),LEN(D6032))=0),AND(NOT(E6032="Unknown"),ISBLANK(J6032)),AND(NOT(O6032="Unknown"),ISBLANK(R6032))),"Missing Information", INDEX(Table15[Entire Service Line Classification], MATCH(SUMIFS(Table15[Unique ID],Table15[System-Owned Portion],E6032,Table15[If Material Anything Other than "Lead" in Column E,Was Material Ever Previously Lead?],G6032,Table15[Customer-Owned Portion],O6032),Table15[Unique ID],0),0)))</f>
        <v>Non-lead</v>
      </c>
      <c r="X6032"/>
    </row>
    <row r="6033" spans="2:24" ht="30" x14ac:dyDescent="0.25">
      <c r="B6033" s="145" t="s">
        <v>5769</v>
      </c>
      <c r="C6033" s="31" t="s">
        <v>13367</v>
      </c>
      <c r="D6033" s="31"/>
      <c r="E6033" s="43" t="s">
        <v>52</v>
      </c>
      <c r="F6033" s="42" t="s">
        <v>34</v>
      </c>
      <c r="G6033" s="83" t="s">
        <v>34</v>
      </c>
      <c r="H6033" s="168">
        <v>32417</v>
      </c>
      <c r="I6033" s="31"/>
      <c r="J6033" s="83" t="s">
        <v>188</v>
      </c>
      <c r="K6033" s="31" t="s">
        <v>34</v>
      </c>
      <c r="L6033" s="31"/>
      <c r="M6033" s="168"/>
      <c r="N6033" s="147"/>
      <c r="O6033" s="105" t="s">
        <v>52</v>
      </c>
      <c r="P6033" s="171">
        <v>32417</v>
      </c>
      <c r="Q6033" s="31"/>
      <c r="R6033" s="83" t="s">
        <v>188</v>
      </c>
      <c r="S6033" s="31" t="s">
        <v>34</v>
      </c>
      <c r="T6033" s="31"/>
      <c r="U6033" s="168"/>
      <c r="V6033" s="149"/>
      <c r="W6033" s="140" t="str" cm="1">
        <f t="array" ref="W6033">IF(SUM(LEN(B6033:V6033))=0,"",IF(OR(OR(ISBLANK(F6033),SUM(LEN(C6033),LEN(D6033))=0),AND(NOT(E6033="Unknown"),ISBLANK(J6033)),AND(NOT(O6033="Unknown"),ISBLANK(R6033))),"Missing Information", INDEX(Table15[Entire Service Line Classification], MATCH(SUMIFS(Table15[Unique ID],Table15[System-Owned Portion],E6033,Table15[If Material Anything Other than "Lead" in Column E,Was Material Ever Previously Lead?],G6033,Table15[Customer-Owned Portion],O6033),Table15[Unique ID],0),0)))</f>
        <v>Non-lead</v>
      </c>
      <c r="X6033"/>
    </row>
    <row r="6034" spans="2:24" ht="30" x14ac:dyDescent="0.25">
      <c r="B6034" s="145" t="s">
        <v>5784</v>
      </c>
      <c r="C6034" s="31" t="s">
        <v>13382</v>
      </c>
      <c r="D6034" s="31"/>
      <c r="E6034" s="43" t="s">
        <v>52</v>
      </c>
      <c r="F6034" s="42" t="s">
        <v>34</v>
      </c>
      <c r="G6034" s="83" t="s">
        <v>34</v>
      </c>
      <c r="H6034" s="168">
        <v>32417</v>
      </c>
      <c r="I6034" s="31"/>
      <c r="J6034" s="83" t="s">
        <v>188</v>
      </c>
      <c r="K6034" s="31" t="s">
        <v>34</v>
      </c>
      <c r="L6034" s="31"/>
      <c r="M6034" s="168"/>
      <c r="N6034" s="147"/>
      <c r="O6034" s="105" t="s">
        <v>52</v>
      </c>
      <c r="P6034" s="171">
        <v>32417</v>
      </c>
      <c r="Q6034" s="31"/>
      <c r="R6034" s="83" t="s">
        <v>188</v>
      </c>
      <c r="S6034" s="31" t="s">
        <v>34</v>
      </c>
      <c r="T6034" s="31"/>
      <c r="U6034" s="168"/>
      <c r="V6034" s="149"/>
      <c r="W6034" s="140" t="str" cm="1">
        <f t="array" ref="W6034">IF(SUM(LEN(B6034:V6034))=0,"",IF(OR(OR(ISBLANK(F6034),SUM(LEN(C6034),LEN(D6034))=0),AND(NOT(E6034="Unknown"),ISBLANK(J6034)),AND(NOT(O6034="Unknown"),ISBLANK(R6034))),"Missing Information", INDEX(Table15[Entire Service Line Classification], MATCH(SUMIFS(Table15[Unique ID],Table15[System-Owned Portion],E6034,Table15[If Material Anything Other than "Lead" in Column E,Was Material Ever Previously Lead?],G6034,Table15[Customer-Owned Portion],O6034),Table15[Unique ID],0),0)))</f>
        <v>Non-lead</v>
      </c>
      <c r="X6034"/>
    </row>
    <row r="6035" spans="2:24" ht="30" x14ac:dyDescent="0.25">
      <c r="B6035" s="145" t="s">
        <v>6823</v>
      </c>
      <c r="C6035" s="31" t="s">
        <v>14442</v>
      </c>
      <c r="D6035" s="31"/>
      <c r="E6035" s="43" t="s">
        <v>52</v>
      </c>
      <c r="F6035" s="42" t="s">
        <v>34</v>
      </c>
      <c r="G6035" s="83" t="s">
        <v>34</v>
      </c>
      <c r="H6035" s="168">
        <v>32417</v>
      </c>
      <c r="I6035" s="31"/>
      <c r="J6035" s="83" t="s">
        <v>188</v>
      </c>
      <c r="K6035" s="31" t="s">
        <v>34</v>
      </c>
      <c r="L6035" s="31"/>
      <c r="M6035" s="168"/>
      <c r="N6035" s="147"/>
      <c r="O6035" s="105" t="s">
        <v>52</v>
      </c>
      <c r="P6035" s="171">
        <v>32417</v>
      </c>
      <c r="Q6035" s="31"/>
      <c r="R6035" s="83" t="s">
        <v>188</v>
      </c>
      <c r="S6035" s="31" t="s">
        <v>34</v>
      </c>
      <c r="T6035" s="31"/>
      <c r="U6035" s="168"/>
      <c r="V6035" s="149"/>
      <c r="W6035" s="140" t="str" cm="1">
        <f t="array" ref="W6035">IF(SUM(LEN(B6035:V6035))=0,"",IF(OR(OR(ISBLANK(F6035),SUM(LEN(C6035),LEN(D6035))=0),AND(NOT(E6035="Unknown"),ISBLANK(J6035)),AND(NOT(O6035="Unknown"),ISBLANK(R6035))),"Missing Information", INDEX(Table15[Entire Service Line Classification], MATCH(SUMIFS(Table15[Unique ID],Table15[System-Owned Portion],E6035,Table15[If Material Anything Other than "Lead" in Column E,Was Material Ever Previously Lead?],G6035,Table15[Customer-Owned Portion],O6035),Table15[Unique ID],0),0)))</f>
        <v>Non-lead</v>
      </c>
      <c r="X6035"/>
    </row>
    <row r="6036" spans="2:24" ht="30" x14ac:dyDescent="0.25">
      <c r="B6036" s="145" t="s">
        <v>6841</v>
      </c>
      <c r="C6036" s="31" t="s">
        <v>14462</v>
      </c>
      <c r="D6036" s="31"/>
      <c r="E6036" s="43" t="s">
        <v>52</v>
      </c>
      <c r="F6036" s="42" t="s">
        <v>34</v>
      </c>
      <c r="G6036" s="83" t="s">
        <v>34</v>
      </c>
      <c r="H6036" s="168">
        <v>32417</v>
      </c>
      <c r="I6036" s="31"/>
      <c r="J6036" s="83" t="s">
        <v>188</v>
      </c>
      <c r="K6036" s="31" t="s">
        <v>34</v>
      </c>
      <c r="L6036" s="31"/>
      <c r="M6036" s="168"/>
      <c r="N6036" s="147"/>
      <c r="O6036" s="105" t="s">
        <v>52</v>
      </c>
      <c r="P6036" s="171">
        <v>32417</v>
      </c>
      <c r="Q6036" s="31"/>
      <c r="R6036" s="83" t="s">
        <v>188</v>
      </c>
      <c r="S6036" s="31" t="s">
        <v>34</v>
      </c>
      <c r="T6036" s="31"/>
      <c r="U6036" s="168"/>
      <c r="V6036" s="149"/>
      <c r="W6036" s="140" t="str" cm="1">
        <f t="array" ref="W6036">IF(SUM(LEN(B6036:V6036))=0,"",IF(OR(OR(ISBLANK(F6036),SUM(LEN(C6036),LEN(D6036))=0),AND(NOT(E6036="Unknown"),ISBLANK(J6036)),AND(NOT(O6036="Unknown"),ISBLANK(R6036))),"Missing Information", INDEX(Table15[Entire Service Line Classification], MATCH(SUMIFS(Table15[Unique ID],Table15[System-Owned Portion],E6036,Table15[If Material Anything Other than "Lead" in Column E,Was Material Ever Previously Lead?],G6036,Table15[Customer-Owned Portion],O6036),Table15[Unique ID],0),0)))</f>
        <v>Non-lead</v>
      </c>
      <c r="X6036"/>
    </row>
    <row r="6037" spans="2:24" ht="30" x14ac:dyDescent="0.25">
      <c r="B6037" s="145" t="s">
        <v>6888</v>
      </c>
      <c r="C6037" s="31" t="s">
        <v>14512</v>
      </c>
      <c r="D6037" s="31"/>
      <c r="E6037" s="43" t="s">
        <v>52</v>
      </c>
      <c r="F6037" s="42" t="s">
        <v>34</v>
      </c>
      <c r="G6037" s="83" t="s">
        <v>34</v>
      </c>
      <c r="H6037" s="168">
        <v>32417</v>
      </c>
      <c r="I6037" s="31"/>
      <c r="J6037" s="83" t="s">
        <v>188</v>
      </c>
      <c r="K6037" s="31" t="s">
        <v>34</v>
      </c>
      <c r="L6037" s="31"/>
      <c r="M6037" s="168"/>
      <c r="N6037" s="147"/>
      <c r="O6037" s="105" t="s">
        <v>52</v>
      </c>
      <c r="P6037" s="171">
        <v>32417</v>
      </c>
      <c r="Q6037" s="31"/>
      <c r="R6037" s="83" t="s">
        <v>188</v>
      </c>
      <c r="S6037" s="31" t="s">
        <v>34</v>
      </c>
      <c r="T6037" s="31"/>
      <c r="U6037" s="168"/>
      <c r="V6037" s="149"/>
      <c r="W6037" s="140" t="str" cm="1">
        <f t="array" ref="W6037">IF(SUM(LEN(B6037:V6037))=0,"",IF(OR(OR(ISBLANK(F6037),SUM(LEN(C6037),LEN(D6037))=0),AND(NOT(E6037="Unknown"),ISBLANK(J6037)),AND(NOT(O6037="Unknown"),ISBLANK(R6037))),"Missing Information", INDEX(Table15[Entire Service Line Classification], MATCH(SUMIFS(Table15[Unique ID],Table15[System-Owned Portion],E6037,Table15[If Material Anything Other than "Lead" in Column E,Was Material Ever Previously Lead?],G6037,Table15[Customer-Owned Portion],O6037),Table15[Unique ID],0),0)))</f>
        <v>Non-lead</v>
      </c>
      <c r="X6037"/>
    </row>
    <row r="6038" spans="2:24" ht="30" x14ac:dyDescent="0.25">
      <c r="B6038" s="145" t="s">
        <v>6898</v>
      </c>
      <c r="C6038" s="31" t="s">
        <v>14522</v>
      </c>
      <c r="D6038" s="31"/>
      <c r="E6038" s="43" t="s">
        <v>52</v>
      </c>
      <c r="F6038" s="42" t="s">
        <v>34</v>
      </c>
      <c r="G6038" s="83" t="s">
        <v>34</v>
      </c>
      <c r="H6038" s="168">
        <v>32417</v>
      </c>
      <c r="I6038" s="31"/>
      <c r="J6038" s="83" t="s">
        <v>188</v>
      </c>
      <c r="K6038" s="31" t="s">
        <v>34</v>
      </c>
      <c r="L6038" s="31"/>
      <c r="M6038" s="168"/>
      <c r="N6038" s="147"/>
      <c r="O6038" s="105" t="s">
        <v>52</v>
      </c>
      <c r="P6038" s="171">
        <v>32417</v>
      </c>
      <c r="Q6038" s="31"/>
      <c r="R6038" s="83" t="s">
        <v>188</v>
      </c>
      <c r="S6038" s="31" t="s">
        <v>34</v>
      </c>
      <c r="T6038" s="31"/>
      <c r="U6038" s="168"/>
      <c r="V6038" s="149"/>
      <c r="W6038" s="140" t="str" cm="1">
        <f t="array" ref="W6038">IF(SUM(LEN(B6038:V6038))=0,"",IF(OR(OR(ISBLANK(F6038),SUM(LEN(C6038),LEN(D6038))=0),AND(NOT(E6038="Unknown"),ISBLANK(J6038)),AND(NOT(O6038="Unknown"),ISBLANK(R6038))),"Missing Information", INDEX(Table15[Entire Service Line Classification], MATCH(SUMIFS(Table15[Unique ID],Table15[System-Owned Portion],E6038,Table15[If Material Anything Other than "Lead" in Column E,Was Material Ever Previously Lead?],G6038,Table15[Customer-Owned Portion],O6038),Table15[Unique ID],0),0)))</f>
        <v>Non-lead</v>
      </c>
      <c r="X6038"/>
    </row>
    <row r="6039" spans="2:24" ht="30" x14ac:dyDescent="0.25">
      <c r="B6039" s="145" t="s">
        <v>6930</v>
      </c>
      <c r="C6039" s="31" t="s">
        <v>14554</v>
      </c>
      <c r="D6039" s="31"/>
      <c r="E6039" s="43" t="s">
        <v>52</v>
      </c>
      <c r="F6039" s="42" t="s">
        <v>34</v>
      </c>
      <c r="G6039" s="83" t="s">
        <v>34</v>
      </c>
      <c r="H6039" s="168">
        <v>32417</v>
      </c>
      <c r="I6039" s="31"/>
      <c r="J6039" s="83" t="s">
        <v>188</v>
      </c>
      <c r="K6039" s="31" t="s">
        <v>34</v>
      </c>
      <c r="L6039" s="31"/>
      <c r="M6039" s="168"/>
      <c r="N6039" s="147"/>
      <c r="O6039" s="105" t="s">
        <v>52</v>
      </c>
      <c r="P6039" s="171">
        <v>32417</v>
      </c>
      <c r="Q6039" s="31"/>
      <c r="R6039" s="83" t="s">
        <v>188</v>
      </c>
      <c r="S6039" s="31" t="s">
        <v>34</v>
      </c>
      <c r="T6039" s="31"/>
      <c r="U6039" s="168"/>
      <c r="V6039" s="149"/>
      <c r="W6039" s="140" t="str" cm="1">
        <f t="array" ref="W6039">IF(SUM(LEN(B6039:V6039))=0,"",IF(OR(OR(ISBLANK(F6039),SUM(LEN(C6039),LEN(D6039))=0),AND(NOT(E6039="Unknown"),ISBLANK(J6039)),AND(NOT(O6039="Unknown"),ISBLANK(R6039))),"Missing Information", INDEX(Table15[Entire Service Line Classification], MATCH(SUMIFS(Table15[Unique ID],Table15[System-Owned Portion],E6039,Table15[If Material Anything Other than "Lead" in Column E,Was Material Ever Previously Lead?],G6039,Table15[Customer-Owned Portion],O6039),Table15[Unique ID],0),0)))</f>
        <v>Non-lead</v>
      </c>
      <c r="X6039"/>
    </row>
    <row r="6040" spans="2:24" ht="30" x14ac:dyDescent="0.25">
      <c r="B6040" s="145" t="s">
        <v>6958</v>
      </c>
      <c r="C6040" s="31" t="s">
        <v>14582</v>
      </c>
      <c r="D6040" s="31"/>
      <c r="E6040" s="43" t="s">
        <v>52</v>
      </c>
      <c r="F6040" s="42" t="s">
        <v>34</v>
      </c>
      <c r="G6040" s="83" t="s">
        <v>34</v>
      </c>
      <c r="H6040" s="168">
        <v>32417</v>
      </c>
      <c r="I6040" s="31"/>
      <c r="J6040" s="83" t="s">
        <v>188</v>
      </c>
      <c r="K6040" s="31" t="s">
        <v>34</v>
      </c>
      <c r="L6040" s="31"/>
      <c r="M6040" s="168"/>
      <c r="N6040" s="147"/>
      <c r="O6040" s="105" t="s">
        <v>52</v>
      </c>
      <c r="P6040" s="171">
        <v>32417</v>
      </c>
      <c r="Q6040" s="31"/>
      <c r="R6040" s="83" t="s">
        <v>188</v>
      </c>
      <c r="S6040" s="31" t="s">
        <v>34</v>
      </c>
      <c r="T6040" s="31"/>
      <c r="U6040" s="168"/>
      <c r="V6040" s="149"/>
      <c r="W6040" s="140" t="str" cm="1">
        <f t="array" ref="W6040">IF(SUM(LEN(B6040:V6040))=0,"",IF(OR(OR(ISBLANK(F6040),SUM(LEN(C6040),LEN(D6040))=0),AND(NOT(E6040="Unknown"),ISBLANK(J6040)),AND(NOT(O6040="Unknown"),ISBLANK(R6040))),"Missing Information", INDEX(Table15[Entire Service Line Classification], MATCH(SUMIFS(Table15[Unique ID],Table15[System-Owned Portion],E6040,Table15[If Material Anything Other than "Lead" in Column E,Was Material Ever Previously Lead?],G6040,Table15[Customer-Owned Portion],O6040),Table15[Unique ID],0),0)))</f>
        <v>Non-lead</v>
      </c>
      <c r="X6040"/>
    </row>
    <row r="6041" spans="2:24" ht="30" x14ac:dyDescent="0.25">
      <c r="B6041" s="145" t="s">
        <v>6970</v>
      </c>
      <c r="C6041" s="31" t="s">
        <v>14594</v>
      </c>
      <c r="D6041" s="31"/>
      <c r="E6041" s="43" t="s">
        <v>52</v>
      </c>
      <c r="F6041" s="42" t="s">
        <v>34</v>
      </c>
      <c r="G6041" s="83" t="s">
        <v>34</v>
      </c>
      <c r="H6041" s="168">
        <v>32417</v>
      </c>
      <c r="I6041" s="31"/>
      <c r="J6041" s="83" t="s">
        <v>188</v>
      </c>
      <c r="K6041" s="31" t="s">
        <v>34</v>
      </c>
      <c r="L6041" s="31"/>
      <c r="M6041" s="168"/>
      <c r="N6041" s="147"/>
      <c r="O6041" s="105" t="s">
        <v>52</v>
      </c>
      <c r="P6041" s="171">
        <v>32417</v>
      </c>
      <c r="Q6041" s="31"/>
      <c r="R6041" s="83" t="s">
        <v>188</v>
      </c>
      <c r="S6041" s="31" t="s">
        <v>34</v>
      </c>
      <c r="T6041" s="31"/>
      <c r="U6041" s="168"/>
      <c r="V6041" s="149"/>
      <c r="W6041" s="140" t="str" cm="1">
        <f t="array" ref="W6041">IF(SUM(LEN(B6041:V6041))=0,"",IF(OR(OR(ISBLANK(F6041),SUM(LEN(C6041),LEN(D6041))=0),AND(NOT(E6041="Unknown"),ISBLANK(J6041)),AND(NOT(O6041="Unknown"),ISBLANK(R6041))),"Missing Information", INDEX(Table15[Entire Service Line Classification], MATCH(SUMIFS(Table15[Unique ID],Table15[System-Owned Portion],E6041,Table15[If Material Anything Other than "Lead" in Column E,Was Material Ever Previously Lead?],G6041,Table15[Customer-Owned Portion],O6041),Table15[Unique ID],0),0)))</f>
        <v>Non-lead</v>
      </c>
      <c r="X6041"/>
    </row>
    <row r="6042" spans="2:24" ht="30" x14ac:dyDescent="0.25">
      <c r="B6042" s="145" t="s">
        <v>4434</v>
      </c>
      <c r="C6042" s="31" t="s">
        <v>12027</v>
      </c>
      <c r="D6042" s="31"/>
      <c r="E6042" s="43" t="s">
        <v>52</v>
      </c>
      <c r="F6042" s="42" t="s">
        <v>34</v>
      </c>
      <c r="G6042" s="83" t="s">
        <v>34</v>
      </c>
      <c r="H6042" s="168">
        <v>32402</v>
      </c>
      <c r="I6042" s="31"/>
      <c r="J6042" s="83" t="s">
        <v>188</v>
      </c>
      <c r="K6042" s="31" t="s">
        <v>34</v>
      </c>
      <c r="L6042" s="31"/>
      <c r="M6042" s="168"/>
      <c r="N6042" s="147"/>
      <c r="O6042" s="105" t="s">
        <v>52</v>
      </c>
      <c r="P6042" s="171">
        <v>32402</v>
      </c>
      <c r="Q6042" s="31"/>
      <c r="R6042" s="83" t="s">
        <v>188</v>
      </c>
      <c r="S6042" s="31" t="s">
        <v>34</v>
      </c>
      <c r="T6042" s="31"/>
      <c r="U6042" s="168"/>
      <c r="V6042" s="149"/>
      <c r="W6042" s="140" t="str" cm="1">
        <f t="array" ref="W6042">IF(SUM(LEN(B6042:V6042))=0,"",IF(OR(OR(ISBLANK(F6042),SUM(LEN(C6042),LEN(D6042))=0),AND(NOT(E6042="Unknown"),ISBLANK(J6042)),AND(NOT(O6042="Unknown"),ISBLANK(R6042))),"Missing Information", INDEX(Table15[Entire Service Line Classification], MATCH(SUMIFS(Table15[Unique ID],Table15[System-Owned Portion],E6042,Table15[If Material Anything Other than "Lead" in Column E,Was Material Ever Previously Lead?],G6042,Table15[Customer-Owned Portion],O6042),Table15[Unique ID],0),0)))</f>
        <v>Non-lead</v>
      </c>
      <c r="X6042"/>
    </row>
    <row r="6043" spans="2:24" ht="30" x14ac:dyDescent="0.25">
      <c r="B6043" s="145" t="s">
        <v>6296</v>
      </c>
      <c r="C6043" s="31" t="s">
        <v>13900</v>
      </c>
      <c r="D6043" s="31"/>
      <c r="E6043" s="43" t="s">
        <v>52</v>
      </c>
      <c r="F6043" s="42" t="s">
        <v>34</v>
      </c>
      <c r="G6043" s="83" t="s">
        <v>34</v>
      </c>
      <c r="H6043" s="168">
        <v>32394</v>
      </c>
      <c r="I6043" s="31"/>
      <c r="J6043" s="83" t="s">
        <v>188</v>
      </c>
      <c r="K6043" s="31" t="s">
        <v>34</v>
      </c>
      <c r="L6043" s="31"/>
      <c r="M6043" s="168"/>
      <c r="N6043" s="147"/>
      <c r="O6043" s="105" t="s">
        <v>52</v>
      </c>
      <c r="P6043" s="171">
        <v>32394</v>
      </c>
      <c r="Q6043" s="31"/>
      <c r="R6043" s="83" t="s">
        <v>188</v>
      </c>
      <c r="S6043" s="31" t="s">
        <v>34</v>
      </c>
      <c r="T6043" s="31"/>
      <c r="U6043" s="168"/>
      <c r="V6043" s="149"/>
      <c r="W6043" s="140" t="str" cm="1">
        <f t="array" ref="W6043">IF(SUM(LEN(B6043:V6043))=0,"",IF(OR(OR(ISBLANK(F6043),SUM(LEN(C6043),LEN(D6043))=0),AND(NOT(E6043="Unknown"),ISBLANK(J6043)),AND(NOT(O6043="Unknown"),ISBLANK(R6043))),"Missing Information", INDEX(Table15[Entire Service Line Classification], MATCH(SUMIFS(Table15[Unique ID],Table15[System-Owned Portion],E6043,Table15[If Material Anything Other than "Lead" in Column E,Was Material Ever Previously Lead?],G6043,Table15[Customer-Owned Portion],O6043),Table15[Unique ID],0),0)))</f>
        <v>Non-lead</v>
      </c>
      <c r="X6043"/>
    </row>
    <row r="6044" spans="2:24" ht="30" x14ac:dyDescent="0.25">
      <c r="B6044" s="145" t="s">
        <v>1281</v>
      </c>
      <c r="C6044" s="31" t="s">
        <v>8694</v>
      </c>
      <c r="D6044" s="31"/>
      <c r="E6044" s="43" t="s">
        <v>52</v>
      </c>
      <c r="F6044" s="42" t="s">
        <v>34</v>
      </c>
      <c r="G6044" s="83" t="s">
        <v>34</v>
      </c>
      <c r="H6044" s="168">
        <v>32387</v>
      </c>
      <c r="I6044" s="31"/>
      <c r="J6044" s="83" t="s">
        <v>188</v>
      </c>
      <c r="K6044" s="31" t="s">
        <v>34</v>
      </c>
      <c r="L6044" s="31"/>
      <c r="M6044" s="168"/>
      <c r="N6044" s="147"/>
      <c r="O6044" s="105" t="s">
        <v>52</v>
      </c>
      <c r="P6044" s="171">
        <v>32387</v>
      </c>
      <c r="Q6044" s="31"/>
      <c r="R6044" s="83" t="s">
        <v>188</v>
      </c>
      <c r="S6044" s="31" t="s">
        <v>34</v>
      </c>
      <c r="T6044" s="31"/>
      <c r="U6044" s="168"/>
      <c r="V6044" s="149"/>
      <c r="W6044" s="140" t="str" cm="1">
        <f t="array" ref="W6044">IF(SUM(LEN(B6044:V6044))=0,"",IF(OR(OR(ISBLANK(F6044),SUM(LEN(C6044),LEN(D6044))=0),AND(NOT(E6044="Unknown"),ISBLANK(J6044)),AND(NOT(O6044="Unknown"),ISBLANK(R6044))),"Missing Information", INDEX(Table15[Entire Service Line Classification], MATCH(SUMIFS(Table15[Unique ID],Table15[System-Owned Portion],E6044,Table15[If Material Anything Other than "Lead" in Column E,Was Material Ever Previously Lead?],G6044,Table15[Customer-Owned Portion],O6044),Table15[Unique ID],0),0)))</f>
        <v>Non-lead</v>
      </c>
      <c r="X6044"/>
    </row>
    <row r="6045" spans="2:24" ht="30" x14ac:dyDescent="0.25">
      <c r="B6045" s="145" t="s">
        <v>2667</v>
      </c>
      <c r="C6045" s="31" t="s">
        <v>10098</v>
      </c>
      <c r="D6045" s="31"/>
      <c r="E6045" s="43" t="s">
        <v>52</v>
      </c>
      <c r="F6045" s="42" t="s">
        <v>34</v>
      </c>
      <c r="G6045" s="83" t="s">
        <v>34</v>
      </c>
      <c r="H6045" s="168">
        <v>32387</v>
      </c>
      <c r="I6045" s="31"/>
      <c r="J6045" s="83" t="s">
        <v>188</v>
      </c>
      <c r="K6045" s="31" t="s">
        <v>34</v>
      </c>
      <c r="L6045" s="31"/>
      <c r="M6045" s="168"/>
      <c r="N6045" s="147"/>
      <c r="O6045" s="105" t="s">
        <v>52</v>
      </c>
      <c r="P6045" s="171">
        <v>32387</v>
      </c>
      <c r="Q6045" s="31"/>
      <c r="R6045" s="83" t="s">
        <v>188</v>
      </c>
      <c r="S6045" s="31" t="s">
        <v>34</v>
      </c>
      <c r="T6045" s="31"/>
      <c r="U6045" s="168"/>
      <c r="V6045" s="149"/>
      <c r="W6045" s="140" t="str" cm="1">
        <f t="array" ref="W6045">IF(SUM(LEN(B6045:V6045))=0,"",IF(OR(OR(ISBLANK(F6045),SUM(LEN(C6045),LEN(D6045))=0),AND(NOT(E6045="Unknown"),ISBLANK(J6045)),AND(NOT(O6045="Unknown"),ISBLANK(R6045))),"Missing Information", INDEX(Table15[Entire Service Line Classification], MATCH(SUMIFS(Table15[Unique ID],Table15[System-Owned Portion],E6045,Table15[If Material Anything Other than "Lead" in Column E,Was Material Ever Previously Lead?],G6045,Table15[Customer-Owned Portion],O6045),Table15[Unique ID],0),0)))</f>
        <v>Non-lead</v>
      </c>
      <c r="X6045"/>
    </row>
    <row r="6046" spans="2:24" ht="30" x14ac:dyDescent="0.25">
      <c r="B6046" s="145" t="s">
        <v>2935</v>
      </c>
      <c r="C6046" s="31" t="s">
        <v>10367</v>
      </c>
      <c r="D6046" s="31"/>
      <c r="E6046" s="43" t="s">
        <v>52</v>
      </c>
      <c r="F6046" s="42" t="s">
        <v>34</v>
      </c>
      <c r="G6046" s="83" t="s">
        <v>34</v>
      </c>
      <c r="H6046" s="168">
        <v>32387</v>
      </c>
      <c r="I6046" s="31"/>
      <c r="J6046" s="83" t="s">
        <v>188</v>
      </c>
      <c r="K6046" s="31" t="s">
        <v>34</v>
      </c>
      <c r="L6046" s="31"/>
      <c r="M6046" s="168"/>
      <c r="N6046" s="147"/>
      <c r="O6046" s="105" t="s">
        <v>52</v>
      </c>
      <c r="P6046" s="171">
        <v>32387</v>
      </c>
      <c r="Q6046" s="31"/>
      <c r="R6046" s="83" t="s">
        <v>188</v>
      </c>
      <c r="S6046" s="31" t="s">
        <v>34</v>
      </c>
      <c r="T6046" s="31"/>
      <c r="U6046" s="168"/>
      <c r="V6046" s="149"/>
      <c r="W6046" s="140" t="str" cm="1">
        <f t="array" ref="W6046">IF(SUM(LEN(B6046:V6046))=0,"",IF(OR(OR(ISBLANK(F6046),SUM(LEN(C6046),LEN(D6046))=0),AND(NOT(E6046="Unknown"),ISBLANK(J6046)),AND(NOT(O6046="Unknown"),ISBLANK(R6046))),"Missing Information", INDEX(Table15[Entire Service Line Classification], MATCH(SUMIFS(Table15[Unique ID],Table15[System-Owned Portion],E6046,Table15[If Material Anything Other than "Lead" in Column E,Was Material Ever Previously Lead?],G6046,Table15[Customer-Owned Portion],O6046),Table15[Unique ID],0),0)))</f>
        <v>Non-lead</v>
      </c>
      <c r="X6046"/>
    </row>
    <row r="6047" spans="2:24" ht="30" x14ac:dyDescent="0.25">
      <c r="B6047" s="145" t="s">
        <v>4188</v>
      </c>
      <c r="C6047" s="31" t="s">
        <v>11779</v>
      </c>
      <c r="D6047" s="31"/>
      <c r="E6047" s="43" t="s">
        <v>52</v>
      </c>
      <c r="F6047" s="42" t="s">
        <v>34</v>
      </c>
      <c r="G6047" s="83" t="s">
        <v>34</v>
      </c>
      <c r="H6047" s="168">
        <v>32387</v>
      </c>
      <c r="I6047" s="31"/>
      <c r="J6047" s="83" t="s">
        <v>188</v>
      </c>
      <c r="K6047" s="31" t="s">
        <v>34</v>
      </c>
      <c r="L6047" s="31"/>
      <c r="M6047" s="168"/>
      <c r="N6047" s="147"/>
      <c r="O6047" s="105" t="s">
        <v>52</v>
      </c>
      <c r="P6047" s="171">
        <v>32387</v>
      </c>
      <c r="Q6047" s="31"/>
      <c r="R6047" s="83" t="s">
        <v>188</v>
      </c>
      <c r="S6047" s="31" t="s">
        <v>34</v>
      </c>
      <c r="T6047" s="31"/>
      <c r="U6047" s="168"/>
      <c r="V6047" s="149"/>
      <c r="W6047" s="140" t="str" cm="1">
        <f t="array" ref="W6047">IF(SUM(LEN(B6047:V6047))=0,"",IF(OR(OR(ISBLANK(F6047),SUM(LEN(C6047),LEN(D6047))=0),AND(NOT(E6047="Unknown"),ISBLANK(J6047)),AND(NOT(O6047="Unknown"),ISBLANK(R6047))),"Missing Information", INDEX(Table15[Entire Service Line Classification], MATCH(SUMIFS(Table15[Unique ID],Table15[System-Owned Portion],E6047,Table15[If Material Anything Other than "Lead" in Column E,Was Material Ever Previously Lead?],G6047,Table15[Customer-Owned Portion],O6047),Table15[Unique ID],0),0)))</f>
        <v>Non-lead</v>
      </c>
      <c r="X6047"/>
    </row>
    <row r="6048" spans="2:24" ht="30" x14ac:dyDescent="0.25">
      <c r="B6048" s="145" t="s">
        <v>6818</v>
      </c>
      <c r="C6048" s="31" t="s">
        <v>14437</v>
      </c>
      <c r="D6048" s="31"/>
      <c r="E6048" s="43" t="s">
        <v>52</v>
      </c>
      <c r="F6048" s="42" t="s">
        <v>34</v>
      </c>
      <c r="G6048" s="83" t="s">
        <v>34</v>
      </c>
      <c r="H6048" s="168">
        <v>32387</v>
      </c>
      <c r="I6048" s="31"/>
      <c r="J6048" s="83" t="s">
        <v>188</v>
      </c>
      <c r="K6048" s="31" t="s">
        <v>34</v>
      </c>
      <c r="L6048" s="31"/>
      <c r="M6048" s="168"/>
      <c r="N6048" s="147"/>
      <c r="O6048" s="105" t="s">
        <v>52</v>
      </c>
      <c r="P6048" s="171">
        <v>32387</v>
      </c>
      <c r="Q6048" s="31"/>
      <c r="R6048" s="83" t="s">
        <v>188</v>
      </c>
      <c r="S6048" s="31" t="s">
        <v>34</v>
      </c>
      <c r="T6048" s="31"/>
      <c r="U6048" s="168"/>
      <c r="V6048" s="149"/>
      <c r="W6048" s="140" t="str" cm="1">
        <f t="array" ref="W6048">IF(SUM(LEN(B6048:V6048))=0,"",IF(OR(OR(ISBLANK(F6048),SUM(LEN(C6048),LEN(D6048))=0),AND(NOT(E6048="Unknown"),ISBLANK(J6048)),AND(NOT(O6048="Unknown"),ISBLANK(R6048))),"Missing Information", INDEX(Table15[Entire Service Line Classification], MATCH(SUMIFS(Table15[Unique ID],Table15[System-Owned Portion],E6048,Table15[If Material Anything Other than "Lead" in Column E,Was Material Ever Previously Lead?],G6048,Table15[Customer-Owned Portion],O6048),Table15[Unique ID],0),0)))</f>
        <v>Non-lead</v>
      </c>
      <c r="X6048"/>
    </row>
    <row r="6049" spans="2:24" ht="30" x14ac:dyDescent="0.25">
      <c r="B6049" s="145" t="s">
        <v>6874</v>
      </c>
      <c r="C6049" s="31" t="s">
        <v>14498</v>
      </c>
      <c r="D6049" s="31"/>
      <c r="E6049" s="43" t="s">
        <v>52</v>
      </c>
      <c r="F6049" s="42" t="s">
        <v>34</v>
      </c>
      <c r="G6049" s="83" t="s">
        <v>34</v>
      </c>
      <c r="H6049" s="168">
        <v>32387</v>
      </c>
      <c r="I6049" s="31"/>
      <c r="J6049" s="83" t="s">
        <v>188</v>
      </c>
      <c r="K6049" s="31" t="s">
        <v>34</v>
      </c>
      <c r="L6049" s="31"/>
      <c r="M6049" s="168"/>
      <c r="N6049" s="147"/>
      <c r="O6049" s="105" t="s">
        <v>52</v>
      </c>
      <c r="P6049" s="171">
        <v>32387</v>
      </c>
      <c r="Q6049" s="31"/>
      <c r="R6049" s="83" t="s">
        <v>188</v>
      </c>
      <c r="S6049" s="31" t="s">
        <v>34</v>
      </c>
      <c r="T6049" s="31"/>
      <c r="U6049" s="168"/>
      <c r="V6049" s="149"/>
      <c r="W6049" s="140" t="str" cm="1">
        <f t="array" ref="W6049">IF(SUM(LEN(B6049:V6049))=0,"",IF(OR(OR(ISBLANK(F6049),SUM(LEN(C6049),LEN(D6049))=0),AND(NOT(E6049="Unknown"),ISBLANK(J6049)),AND(NOT(O6049="Unknown"),ISBLANK(R6049))),"Missing Information", INDEX(Table15[Entire Service Line Classification], MATCH(SUMIFS(Table15[Unique ID],Table15[System-Owned Portion],E6049,Table15[If Material Anything Other than "Lead" in Column E,Was Material Ever Previously Lead?],G6049,Table15[Customer-Owned Portion],O6049),Table15[Unique ID],0),0)))</f>
        <v>Non-lead</v>
      </c>
      <c r="X6049"/>
    </row>
    <row r="6050" spans="2:24" ht="30" x14ac:dyDescent="0.25">
      <c r="B6050" s="145" t="s">
        <v>6876</v>
      </c>
      <c r="C6050" s="31" t="s">
        <v>14500</v>
      </c>
      <c r="D6050" s="31"/>
      <c r="E6050" s="43" t="s">
        <v>52</v>
      </c>
      <c r="F6050" s="42" t="s">
        <v>34</v>
      </c>
      <c r="G6050" s="83" t="s">
        <v>34</v>
      </c>
      <c r="H6050" s="168">
        <v>32387</v>
      </c>
      <c r="I6050" s="31"/>
      <c r="J6050" s="83" t="s">
        <v>188</v>
      </c>
      <c r="K6050" s="31" t="s">
        <v>34</v>
      </c>
      <c r="L6050" s="31"/>
      <c r="M6050" s="168"/>
      <c r="N6050" s="147"/>
      <c r="O6050" s="105" t="s">
        <v>52</v>
      </c>
      <c r="P6050" s="171">
        <v>32387</v>
      </c>
      <c r="Q6050" s="31"/>
      <c r="R6050" s="83" t="s">
        <v>188</v>
      </c>
      <c r="S6050" s="31" t="s">
        <v>34</v>
      </c>
      <c r="T6050" s="31"/>
      <c r="U6050" s="168"/>
      <c r="V6050" s="149"/>
      <c r="W6050" s="140" t="str" cm="1">
        <f t="array" ref="W6050">IF(SUM(LEN(B6050:V6050))=0,"",IF(OR(OR(ISBLANK(F6050),SUM(LEN(C6050),LEN(D6050))=0),AND(NOT(E6050="Unknown"),ISBLANK(J6050)),AND(NOT(O6050="Unknown"),ISBLANK(R6050))),"Missing Information", INDEX(Table15[Entire Service Line Classification], MATCH(SUMIFS(Table15[Unique ID],Table15[System-Owned Portion],E6050,Table15[If Material Anything Other than "Lead" in Column E,Was Material Ever Previously Lead?],G6050,Table15[Customer-Owned Portion],O6050),Table15[Unique ID],0),0)))</f>
        <v>Non-lead</v>
      </c>
      <c r="X6050"/>
    </row>
    <row r="6051" spans="2:24" ht="30" x14ac:dyDescent="0.25">
      <c r="B6051" s="145" t="s">
        <v>7324</v>
      </c>
      <c r="C6051" s="31" t="s">
        <v>14948</v>
      </c>
      <c r="D6051" s="31"/>
      <c r="E6051" s="43" t="s">
        <v>52</v>
      </c>
      <c r="F6051" s="42" t="s">
        <v>34</v>
      </c>
      <c r="G6051" s="83" t="s">
        <v>34</v>
      </c>
      <c r="H6051" s="168">
        <v>32373</v>
      </c>
      <c r="I6051" s="31"/>
      <c r="J6051" s="83" t="s">
        <v>188</v>
      </c>
      <c r="K6051" s="31" t="s">
        <v>34</v>
      </c>
      <c r="L6051" s="31"/>
      <c r="M6051" s="168"/>
      <c r="N6051" s="147"/>
      <c r="O6051" s="105" t="s">
        <v>52</v>
      </c>
      <c r="P6051" s="171">
        <v>32373</v>
      </c>
      <c r="Q6051" s="31"/>
      <c r="R6051" s="83" t="s">
        <v>188</v>
      </c>
      <c r="S6051" s="31" t="s">
        <v>34</v>
      </c>
      <c r="T6051" s="31"/>
      <c r="U6051" s="168"/>
      <c r="V6051" s="149"/>
      <c r="W6051" s="140" t="str" cm="1">
        <f t="array" ref="W6051">IF(SUM(LEN(B6051:V6051))=0,"",IF(OR(OR(ISBLANK(F6051),SUM(LEN(C6051),LEN(D6051))=0),AND(NOT(E6051="Unknown"),ISBLANK(J6051)),AND(NOT(O6051="Unknown"),ISBLANK(R6051))),"Missing Information", INDEX(Table15[Entire Service Line Classification], MATCH(SUMIFS(Table15[Unique ID],Table15[System-Owned Portion],E6051,Table15[If Material Anything Other than "Lead" in Column E,Was Material Ever Previously Lead?],G6051,Table15[Customer-Owned Portion],O6051),Table15[Unique ID],0),0)))</f>
        <v>Non-lead</v>
      </c>
      <c r="X6051"/>
    </row>
    <row r="6052" spans="2:24" ht="30" x14ac:dyDescent="0.25">
      <c r="B6052" s="145" t="s">
        <v>969</v>
      </c>
      <c r="C6052" s="31" t="s">
        <v>8382</v>
      </c>
      <c r="D6052" s="31"/>
      <c r="E6052" s="43" t="s">
        <v>52</v>
      </c>
      <c r="F6052" s="42" t="s">
        <v>34</v>
      </c>
      <c r="G6052" s="83" t="s">
        <v>34</v>
      </c>
      <c r="H6052" s="168">
        <v>32356</v>
      </c>
      <c r="I6052" s="31"/>
      <c r="J6052" s="83" t="s">
        <v>188</v>
      </c>
      <c r="K6052" s="31" t="s">
        <v>34</v>
      </c>
      <c r="L6052" s="31"/>
      <c r="M6052" s="168"/>
      <c r="N6052" s="147"/>
      <c r="O6052" s="105" t="s">
        <v>52</v>
      </c>
      <c r="P6052" s="171">
        <v>32356</v>
      </c>
      <c r="Q6052" s="31"/>
      <c r="R6052" s="83" t="s">
        <v>188</v>
      </c>
      <c r="S6052" s="31" t="s">
        <v>34</v>
      </c>
      <c r="T6052" s="31"/>
      <c r="U6052" s="168"/>
      <c r="V6052" s="149"/>
      <c r="W6052" s="140" t="str" cm="1">
        <f t="array" ref="W6052">IF(SUM(LEN(B6052:V6052))=0,"",IF(OR(OR(ISBLANK(F6052),SUM(LEN(C6052),LEN(D6052))=0),AND(NOT(E6052="Unknown"),ISBLANK(J6052)),AND(NOT(O6052="Unknown"),ISBLANK(R6052))),"Missing Information", INDEX(Table15[Entire Service Line Classification], MATCH(SUMIFS(Table15[Unique ID],Table15[System-Owned Portion],E6052,Table15[If Material Anything Other than "Lead" in Column E,Was Material Ever Previously Lead?],G6052,Table15[Customer-Owned Portion],O6052),Table15[Unique ID],0),0)))</f>
        <v>Non-lead</v>
      </c>
      <c r="X6052"/>
    </row>
    <row r="6053" spans="2:24" ht="30" x14ac:dyDescent="0.25">
      <c r="B6053" s="145" t="s">
        <v>1173</v>
      </c>
      <c r="C6053" s="31" t="s">
        <v>8586</v>
      </c>
      <c r="D6053" s="31"/>
      <c r="E6053" s="43" t="s">
        <v>52</v>
      </c>
      <c r="F6053" s="42" t="s">
        <v>34</v>
      </c>
      <c r="G6053" s="83" t="s">
        <v>34</v>
      </c>
      <c r="H6053" s="168">
        <v>32356</v>
      </c>
      <c r="I6053" s="31"/>
      <c r="J6053" s="83" t="s">
        <v>188</v>
      </c>
      <c r="K6053" s="31" t="s">
        <v>34</v>
      </c>
      <c r="L6053" s="31"/>
      <c r="M6053" s="168"/>
      <c r="N6053" s="147"/>
      <c r="O6053" s="105" t="s">
        <v>52</v>
      </c>
      <c r="P6053" s="171">
        <v>32356</v>
      </c>
      <c r="Q6053" s="31"/>
      <c r="R6053" s="83" t="s">
        <v>188</v>
      </c>
      <c r="S6053" s="31" t="s">
        <v>34</v>
      </c>
      <c r="T6053" s="31"/>
      <c r="U6053" s="168"/>
      <c r="V6053" s="149"/>
      <c r="W6053" s="140" t="str" cm="1">
        <f t="array" ref="W6053">IF(SUM(LEN(B6053:V6053))=0,"",IF(OR(OR(ISBLANK(F6053),SUM(LEN(C6053),LEN(D6053))=0),AND(NOT(E6053="Unknown"),ISBLANK(J6053)),AND(NOT(O6053="Unknown"),ISBLANK(R6053))),"Missing Information", INDEX(Table15[Entire Service Line Classification], MATCH(SUMIFS(Table15[Unique ID],Table15[System-Owned Portion],E6053,Table15[If Material Anything Other than "Lead" in Column E,Was Material Ever Previously Lead?],G6053,Table15[Customer-Owned Portion],O6053),Table15[Unique ID],0),0)))</f>
        <v>Non-lead</v>
      </c>
      <c r="X6053"/>
    </row>
    <row r="6054" spans="2:24" ht="30" x14ac:dyDescent="0.25">
      <c r="B6054" s="145" t="s">
        <v>1179</v>
      </c>
      <c r="C6054" s="31" t="s">
        <v>8592</v>
      </c>
      <c r="D6054" s="31"/>
      <c r="E6054" s="43" t="s">
        <v>52</v>
      </c>
      <c r="F6054" s="42" t="s">
        <v>34</v>
      </c>
      <c r="G6054" s="83" t="s">
        <v>34</v>
      </c>
      <c r="H6054" s="168">
        <v>32356</v>
      </c>
      <c r="I6054" s="31"/>
      <c r="J6054" s="83" t="s">
        <v>188</v>
      </c>
      <c r="K6054" s="31" t="s">
        <v>34</v>
      </c>
      <c r="L6054" s="31"/>
      <c r="M6054" s="168"/>
      <c r="N6054" s="147"/>
      <c r="O6054" s="105" t="s">
        <v>52</v>
      </c>
      <c r="P6054" s="171">
        <v>32356</v>
      </c>
      <c r="Q6054" s="31"/>
      <c r="R6054" s="83" t="s">
        <v>188</v>
      </c>
      <c r="S6054" s="31" t="s">
        <v>34</v>
      </c>
      <c r="T6054" s="31"/>
      <c r="U6054" s="168"/>
      <c r="V6054" s="149"/>
      <c r="W6054" s="140" t="str" cm="1">
        <f t="array" ref="W6054">IF(SUM(LEN(B6054:V6054))=0,"",IF(OR(OR(ISBLANK(F6054),SUM(LEN(C6054),LEN(D6054))=0),AND(NOT(E6054="Unknown"),ISBLANK(J6054)),AND(NOT(O6054="Unknown"),ISBLANK(R6054))),"Missing Information", INDEX(Table15[Entire Service Line Classification], MATCH(SUMIFS(Table15[Unique ID],Table15[System-Owned Portion],E6054,Table15[If Material Anything Other than "Lead" in Column E,Was Material Ever Previously Lead?],G6054,Table15[Customer-Owned Portion],O6054),Table15[Unique ID],0),0)))</f>
        <v>Non-lead</v>
      </c>
      <c r="X6054"/>
    </row>
    <row r="6055" spans="2:24" ht="30" x14ac:dyDescent="0.25">
      <c r="B6055" s="145" t="s">
        <v>1212</v>
      </c>
      <c r="C6055" s="31" t="s">
        <v>8625</v>
      </c>
      <c r="D6055" s="31"/>
      <c r="E6055" s="43" t="s">
        <v>52</v>
      </c>
      <c r="F6055" s="42" t="s">
        <v>34</v>
      </c>
      <c r="G6055" s="83" t="s">
        <v>34</v>
      </c>
      <c r="H6055" s="168">
        <v>32356</v>
      </c>
      <c r="I6055" s="31"/>
      <c r="J6055" s="83" t="s">
        <v>188</v>
      </c>
      <c r="K6055" s="31" t="s">
        <v>34</v>
      </c>
      <c r="L6055" s="31"/>
      <c r="M6055" s="168"/>
      <c r="N6055" s="147"/>
      <c r="O6055" s="105" t="s">
        <v>52</v>
      </c>
      <c r="P6055" s="171">
        <v>32356</v>
      </c>
      <c r="Q6055" s="31"/>
      <c r="R6055" s="83" t="s">
        <v>188</v>
      </c>
      <c r="S6055" s="31" t="s">
        <v>34</v>
      </c>
      <c r="T6055" s="31"/>
      <c r="U6055" s="168"/>
      <c r="V6055" s="149"/>
      <c r="W6055" s="140" t="str" cm="1">
        <f t="array" ref="W6055">IF(SUM(LEN(B6055:V6055))=0,"",IF(OR(OR(ISBLANK(F6055),SUM(LEN(C6055),LEN(D6055))=0),AND(NOT(E6055="Unknown"),ISBLANK(J6055)),AND(NOT(O6055="Unknown"),ISBLANK(R6055))),"Missing Information", INDEX(Table15[Entire Service Line Classification], MATCH(SUMIFS(Table15[Unique ID],Table15[System-Owned Portion],E6055,Table15[If Material Anything Other than "Lead" in Column E,Was Material Ever Previously Lead?],G6055,Table15[Customer-Owned Portion],O6055),Table15[Unique ID],0),0)))</f>
        <v>Non-lead</v>
      </c>
      <c r="X6055"/>
    </row>
    <row r="6056" spans="2:24" ht="30" x14ac:dyDescent="0.25">
      <c r="B6056" s="145" t="s">
        <v>1220</v>
      </c>
      <c r="C6056" s="31" t="s">
        <v>8633</v>
      </c>
      <c r="D6056" s="31"/>
      <c r="E6056" s="43" t="s">
        <v>52</v>
      </c>
      <c r="F6056" s="42" t="s">
        <v>34</v>
      </c>
      <c r="G6056" s="83" t="s">
        <v>34</v>
      </c>
      <c r="H6056" s="168">
        <v>32356</v>
      </c>
      <c r="I6056" s="31"/>
      <c r="J6056" s="83" t="s">
        <v>188</v>
      </c>
      <c r="K6056" s="31" t="s">
        <v>34</v>
      </c>
      <c r="L6056" s="31"/>
      <c r="M6056" s="168"/>
      <c r="N6056" s="147"/>
      <c r="O6056" s="105" t="s">
        <v>52</v>
      </c>
      <c r="P6056" s="171">
        <v>32356</v>
      </c>
      <c r="Q6056" s="31"/>
      <c r="R6056" s="83" t="s">
        <v>188</v>
      </c>
      <c r="S6056" s="31" t="s">
        <v>34</v>
      </c>
      <c r="T6056" s="31"/>
      <c r="U6056" s="168"/>
      <c r="V6056" s="149"/>
      <c r="W6056" s="140" t="str" cm="1">
        <f t="array" ref="W6056">IF(SUM(LEN(B6056:V6056))=0,"",IF(OR(OR(ISBLANK(F6056),SUM(LEN(C6056),LEN(D6056))=0),AND(NOT(E6056="Unknown"),ISBLANK(J6056)),AND(NOT(O6056="Unknown"),ISBLANK(R6056))),"Missing Information", INDEX(Table15[Entire Service Line Classification], MATCH(SUMIFS(Table15[Unique ID],Table15[System-Owned Portion],E6056,Table15[If Material Anything Other than "Lead" in Column E,Was Material Ever Previously Lead?],G6056,Table15[Customer-Owned Portion],O6056),Table15[Unique ID],0),0)))</f>
        <v>Non-lead</v>
      </c>
      <c r="X6056"/>
    </row>
    <row r="6057" spans="2:24" ht="30" x14ac:dyDescent="0.25">
      <c r="B6057" s="145" t="s">
        <v>1275</v>
      </c>
      <c r="C6057" s="31" t="s">
        <v>8688</v>
      </c>
      <c r="D6057" s="31"/>
      <c r="E6057" s="43" t="s">
        <v>52</v>
      </c>
      <c r="F6057" s="42" t="s">
        <v>34</v>
      </c>
      <c r="G6057" s="83" t="s">
        <v>34</v>
      </c>
      <c r="H6057" s="168">
        <v>32356</v>
      </c>
      <c r="I6057" s="31"/>
      <c r="J6057" s="83" t="s">
        <v>188</v>
      </c>
      <c r="K6057" s="31" t="s">
        <v>34</v>
      </c>
      <c r="L6057" s="31"/>
      <c r="M6057" s="168"/>
      <c r="N6057" s="147"/>
      <c r="O6057" s="105" t="s">
        <v>52</v>
      </c>
      <c r="P6057" s="171">
        <v>32356</v>
      </c>
      <c r="Q6057" s="31"/>
      <c r="R6057" s="83" t="s">
        <v>188</v>
      </c>
      <c r="S6057" s="31" t="s">
        <v>34</v>
      </c>
      <c r="T6057" s="31"/>
      <c r="U6057" s="168"/>
      <c r="V6057" s="149"/>
      <c r="W6057" s="140" t="str" cm="1">
        <f t="array" ref="W6057">IF(SUM(LEN(B6057:V6057))=0,"",IF(OR(OR(ISBLANK(F6057),SUM(LEN(C6057),LEN(D6057))=0),AND(NOT(E6057="Unknown"),ISBLANK(J6057)),AND(NOT(O6057="Unknown"),ISBLANK(R6057))),"Missing Information", INDEX(Table15[Entire Service Line Classification], MATCH(SUMIFS(Table15[Unique ID],Table15[System-Owned Portion],E6057,Table15[If Material Anything Other than "Lead" in Column E,Was Material Ever Previously Lead?],G6057,Table15[Customer-Owned Portion],O6057),Table15[Unique ID],0),0)))</f>
        <v>Non-lead</v>
      </c>
      <c r="X6057"/>
    </row>
    <row r="6058" spans="2:24" ht="30" x14ac:dyDescent="0.25">
      <c r="B6058" s="145" t="s">
        <v>1384</v>
      </c>
      <c r="C6058" s="31" t="s">
        <v>8797</v>
      </c>
      <c r="D6058" s="31"/>
      <c r="E6058" s="43" t="s">
        <v>52</v>
      </c>
      <c r="F6058" s="42" t="s">
        <v>34</v>
      </c>
      <c r="G6058" s="83" t="s">
        <v>34</v>
      </c>
      <c r="H6058" s="168">
        <v>32356</v>
      </c>
      <c r="I6058" s="31"/>
      <c r="J6058" s="83" t="s">
        <v>188</v>
      </c>
      <c r="K6058" s="31" t="s">
        <v>34</v>
      </c>
      <c r="L6058" s="31"/>
      <c r="M6058" s="168"/>
      <c r="N6058" s="147"/>
      <c r="O6058" s="105" t="s">
        <v>52</v>
      </c>
      <c r="P6058" s="171">
        <v>32356</v>
      </c>
      <c r="Q6058" s="31"/>
      <c r="R6058" s="83" t="s">
        <v>188</v>
      </c>
      <c r="S6058" s="31" t="s">
        <v>34</v>
      </c>
      <c r="T6058" s="31"/>
      <c r="U6058" s="168"/>
      <c r="V6058" s="149"/>
      <c r="W6058" s="140" t="str" cm="1">
        <f t="array" ref="W6058">IF(SUM(LEN(B6058:V6058))=0,"",IF(OR(OR(ISBLANK(F6058),SUM(LEN(C6058),LEN(D6058))=0),AND(NOT(E6058="Unknown"),ISBLANK(J6058)),AND(NOT(O6058="Unknown"),ISBLANK(R6058))),"Missing Information", INDEX(Table15[Entire Service Line Classification], MATCH(SUMIFS(Table15[Unique ID],Table15[System-Owned Portion],E6058,Table15[If Material Anything Other than "Lead" in Column E,Was Material Ever Previously Lead?],G6058,Table15[Customer-Owned Portion],O6058),Table15[Unique ID],0),0)))</f>
        <v>Non-lead</v>
      </c>
      <c r="X6058"/>
    </row>
    <row r="6059" spans="2:24" ht="30" x14ac:dyDescent="0.25">
      <c r="B6059" s="145" t="s">
        <v>1573</v>
      </c>
      <c r="C6059" s="31" t="s">
        <v>8992</v>
      </c>
      <c r="D6059" s="31"/>
      <c r="E6059" s="43" t="s">
        <v>52</v>
      </c>
      <c r="F6059" s="42" t="s">
        <v>34</v>
      </c>
      <c r="G6059" s="83" t="s">
        <v>34</v>
      </c>
      <c r="H6059" s="168">
        <v>32356</v>
      </c>
      <c r="I6059" s="31"/>
      <c r="J6059" s="83" t="s">
        <v>188</v>
      </c>
      <c r="K6059" s="31" t="s">
        <v>34</v>
      </c>
      <c r="L6059" s="31"/>
      <c r="M6059" s="168"/>
      <c r="N6059" s="147"/>
      <c r="O6059" s="105" t="s">
        <v>52</v>
      </c>
      <c r="P6059" s="171">
        <v>32356</v>
      </c>
      <c r="Q6059" s="31"/>
      <c r="R6059" s="83" t="s">
        <v>188</v>
      </c>
      <c r="S6059" s="31" t="s">
        <v>34</v>
      </c>
      <c r="T6059" s="31"/>
      <c r="U6059" s="168"/>
      <c r="V6059" s="149"/>
      <c r="W6059" s="140" t="str" cm="1">
        <f t="array" ref="W6059">IF(SUM(LEN(B6059:V6059))=0,"",IF(OR(OR(ISBLANK(F6059),SUM(LEN(C6059),LEN(D6059))=0),AND(NOT(E6059="Unknown"),ISBLANK(J6059)),AND(NOT(O6059="Unknown"),ISBLANK(R6059))),"Missing Information", INDEX(Table15[Entire Service Line Classification], MATCH(SUMIFS(Table15[Unique ID],Table15[System-Owned Portion],E6059,Table15[If Material Anything Other than "Lead" in Column E,Was Material Ever Previously Lead?],G6059,Table15[Customer-Owned Portion],O6059),Table15[Unique ID],0),0)))</f>
        <v>Non-lead</v>
      </c>
      <c r="X6059"/>
    </row>
    <row r="6060" spans="2:24" ht="30" x14ac:dyDescent="0.25">
      <c r="B6060" s="145" t="s">
        <v>2633</v>
      </c>
      <c r="C6060" s="31" t="s">
        <v>10064</v>
      </c>
      <c r="D6060" s="31"/>
      <c r="E6060" s="43" t="s">
        <v>52</v>
      </c>
      <c r="F6060" s="42" t="s">
        <v>34</v>
      </c>
      <c r="G6060" s="83" t="s">
        <v>34</v>
      </c>
      <c r="H6060" s="168">
        <v>32356</v>
      </c>
      <c r="I6060" s="31"/>
      <c r="J6060" s="83" t="s">
        <v>188</v>
      </c>
      <c r="K6060" s="31" t="s">
        <v>34</v>
      </c>
      <c r="L6060" s="31"/>
      <c r="M6060" s="168"/>
      <c r="N6060" s="147"/>
      <c r="O6060" s="105" t="s">
        <v>52</v>
      </c>
      <c r="P6060" s="171">
        <v>32356</v>
      </c>
      <c r="Q6060" s="31"/>
      <c r="R6060" s="83" t="s">
        <v>188</v>
      </c>
      <c r="S6060" s="31" t="s">
        <v>34</v>
      </c>
      <c r="T6060" s="31"/>
      <c r="U6060" s="168"/>
      <c r="V6060" s="149"/>
      <c r="W6060" s="140" t="str" cm="1">
        <f t="array" ref="W6060">IF(SUM(LEN(B6060:V6060))=0,"",IF(OR(OR(ISBLANK(F6060),SUM(LEN(C6060),LEN(D6060))=0),AND(NOT(E6060="Unknown"),ISBLANK(J6060)),AND(NOT(O6060="Unknown"),ISBLANK(R6060))),"Missing Information", INDEX(Table15[Entire Service Line Classification], MATCH(SUMIFS(Table15[Unique ID],Table15[System-Owned Portion],E6060,Table15[If Material Anything Other than "Lead" in Column E,Was Material Ever Previously Lead?],G6060,Table15[Customer-Owned Portion],O6060),Table15[Unique ID],0),0)))</f>
        <v>Non-lead</v>
      </c>
      <c r="X6060"/>
    </row>
    <row r="6061" spans="2:24" ht="30" x14ac:dyDescent="0.25">
      <c r="B6061" s="145" t="s">
        <v>2749</v>
      </c>
      <c r="C6061" s="31" t="s">
        <v>10180</v>
      </c>
      <c r="D6061" s="31"/>
      <c r="E6061" s="43" t="s">
        <v>52</v>
      </c>
      <c r="F6061" s="42" t="s">
        <v>34</v>
      </c>
      <c r="G6061" s="83" t="s">
        <v>34</v>
      </c>
      <c r="H6061" s="168">
        <v>32356</v>
      </c>
      <c r="I6061" s="31"/>
      <c r="J6061" s="83" t="s">
        <v>188</v>
      </c>
      <c r="K6061" s="31" t="s">
        <v>34</v>
      </c>
      <c r="L6061" s="31"/>
      <c r="M6061" s="168"/>
      <c r="N6061" s="147"/>
      <c r="O6061" s="105" t="s">
        <v>52</v>
      </c>
      <c r="P6061" s="171">
        <v>32356</v>
      </c>
      <c r="Q6061" s="31"/>
      <c r="R6061" s="83" t="s">
        <v>188</v>
      </c>
      <c r="S6061" s="31" t="s">
        <v>34</v>
      </c>
      <c r="T6061" s="31"/>
      <c r="U6061" s="168"/>
      <c r="V6061" s="149"/>
      <c r="W6061" s="140" t="str" cm="1">
        <f t="array" ref="W6061">IF(SUM(LEN(B6061:V6061))=0,"",IF(OR(OR(ISBLANK(F6061),SUM(LEN(C6061),LEN(D6061))=0),AND(NOT(E6061="Unknown"),ISBLANK(J6061)),AND(NOT(O6061="Unknown"),ISBLANK(R6061))),"Missing Information", INDEX(Table15[Entire Service Line Classification], MATCH(SUMIFS(Table15[Unique ID],Table15[System-Owned Portion],E6061,Table15[If Material Anything Other than "Lead" in Column E,Was Material Ever Previously Lead?],G6061,Table15[Customer-Owned Portion],O6061),Table15[Unique ID],0),0)))</f>
        <v>Non-lead</v>
      </c>
      <c r="X6061"/>
    </row>
    <row r="6062" spans="2:24" ht="30" x14ac:dyDescent="0.25">
      <c r="B6062" s="145" t="s">
        <v>2752</v>
      </c>
      <c r="C6062" s="31" t="s">
        <v>10183</v>
      </c>
      <c r="D6062" s="31"/>
      <c r="E6062" s="43" t="s">
        <v>52</v>
      </c>
      <c r="F6062" s="42" t="s">
        <v>34</v>
      </c>
      <c r="G6062" s="83" t="s">
        <v>34</v>
      </c>
      <c r="H6062" s="168">
        <v>32356</v>
      </c>
      <c r="I6062" s="31"/>
      <c r="J6062" s="83" t="s">
        <v>188</v>
      </c>
      <c r="K6062" s="31" t="s">
        <v>34</v>
      </c>
      <c r="L6062" s="31"/>
      <c r="M6062" s="168"/>
      <c r="N6062" s="147"/>
      <c r="O6062" s="105" t="s">
        <v>52</v>
      </c>
      <c r="P6062" s="171">
        <v>32356</v>
      </c>
      <c r="Q6062" s="31"/>
      <c r="R6062" s="83" t="s">
        <v>188</v>
      </c>
      <c r="S6062" s="31" t="s">
        <v>34</v>
      </c>
      <c r="T6062" s="31"/>
      <c r="U6062" s="168"/>
      <c r="V6062" s="149"/>
      <c r="W6062" s="140" t="str" cm="1">
        <f t="array" ref="W6062">IF(SUM(LEN(B6062:V6062))=0,"",IF(OR(OR(ISBLANK(F6062),SUM(LEN(C6062),LEN(D6062))=0),AND(NOT(E6062="Unknown"),ISBLANK(J6062)),AND(NOT(O6062="Unknown"),ISBLANK(R6062))),"Missing Information", INDEX(Table15[Entire Service Line Classification], MATCH(SUMIFS(Table15[Unique ID],Table15[System-Owned Portion],E6062,Table15[If Material Anything Other than "Lead" in Column E,Was Material Ever Previously Lead?],G6062,Table15[Customer-Owned Portion],O6062),Table15[Unique ID],0),0)))</f>
        <v>Non-lead</v>
      </c>
      <c r="X6062"/>
    </row>
    <row r="6063" spans="2:24" ht="30" x14ac:dyDescent="0.25">
      <c r="B6063" s="145" t="s">
        <v>4269</v>
      </c>
      <c r="C6063" s="31" t="s">
        <v>11862</v>
      </c>
      <c r="D6063" s="31"/>
      <c r="E6063" s="43" t="s">
        <v>52</v>
      </c>
      <c r="F6063" s="42" t="s">
        <v>34</v>
      </c>
      <c r="G6063" s="83" t="s">
        <v>34</v>
      </c>
      <c r="H6063" s="168">
        <v>32356</v>
      </c>
      <c r="I6063" s="31"/>
      <c r="J6063" s="83" t="s">
        <v>188</v>
      </c>
      <c r="K6063" s="31" t="s">
        <v>34</v>
      </c>
      <c r="L6063" s="31"/>
      <c r="M6063" s="168"/>
      <c r="N6063" s="147"/>
      <c r="O6063" s="105" t="s">
        <v>52</v>
      </c>
      <c r="P6063" s="171">
        <v>32356</v>
      </c>
      <c r="Q6063" s="31"/>
      <c r="R6063" s="83" t="s">
        <v>188</v>
      </c>
      <c r="S6063" s="31" t="s">
        <v>34</v>
      </c>
      <c r="T6063" s="31"/>
      <c r="U6063" s="168"/>
      <c r="V6063" s="149"/>
      <c r="W6063" s="140" t="str" cm="1">
        <f t="array" ref="W6063">IF(SUM(LEN(B6063:V6063))=0,"",IF(OR(OR(ISBLANK(F6063),SUM(LEN(C6063),LEN(D6063))=0),AND(NOT(E6063="Unknown"),ISBLANK(J6063)),AND(NOT(O6063="Unknown"),ISBLANK(R6063))),"Missing Information", INDEX(Table15[Entire Service Line Classification], MATCH(SUMIFS(Table15[Unique ID],Table15[System-Owned Portion],E6063,Table15[If Material Anything Other than "Lead" in Column E,Was Material Ever Previously Lead?],G6063,Table15[Customer-Owned Portion],O6063),Table15[Unique ID],0),0)))</f>
        <v>Non-lead</v>
      </c>
      <c r="X6063"/>
    </row>
    <row r="6064" spans="2:24" ht="30" x14ac:dyDescent="0.25">
      <c r="B6064" s="145" t="s">
        <v>4276</v>
      </c>
      <c r="C6064" s="31" t="s">
        <v>11869</v>
      </c>
      <c r="D6064" s="31"/>
      <c r="E6064" s="43" t="s">
        <v>52</v>
      </c>
      <c r="F6064" s="42" t="s">
        <v>34</v>
      </c>
      <c r="G6064" s="83" t="s">
        <v>34</v>
      </c>
      <c r="H6064" s="168">
        <v>32356</v>
      </c>
      <c r="I6064" s="31"/>
      <c r="J6064" s="83" t="s">
        <v>188</v>
      </c>
      <c r="K6064" s="31" t="s">
        <v>34</v>
      </c>
      <c r="L6064" s="31"/>
      <c r="M6064" s="168"/>
      <c r="N6064" s="147"/>
      <c r="O6064" s="105" t="s">
        <v>52</v>
      </c>
      <c r="P6064" s="171">
        <v>32356</v>
      </c>
      <c r="Q6064" s="31"/>
      <c r="R6064" s="83" t="s">
        <v>188</v>
      </c>
      <c r="S6064" s="31" t="s">
        <v>34</v>
      </c>
      <c r="T6064" s="31"/>
      <c r="U6064" s="168"/>
      <c r="V6064" s="149"/>
      <c r="W6064" s="140" t="str" cm="1">
        <f t="array" ref="W6064">IF(SUM(LEN(B6064:V6064))=0,"",IF(OR(OR(ISBLANK(F6064),SUM(LEN(C6064),LEN(D6064))=0),AND(NOT(E6064="Unknown"),ISBLANK(J6064)),AND(NOT(O6064="Unknown"),ISBLANK(R6064))),"Missing Information", INDEX(Table15[Entire Service Line Classification], MATCH(SUMIFS(Table15[Unique ID],Table15[System-Owned Portion],E6064,Table15[If Material Anything Other than "Lead" in Column E,Was Material Ever Previously Lead?],G6064,Table15[Customer-Owned Portion],O6064),Table15[Unique ID],0),0)))</f>
        <v>Non-lead</v>
      </c>
      <c r="X6064"/>
    </row>
    <row r="6065" spans="2:24" ht="30" x14ac:dyDescent="0.25">
      <c r="B6065" s="145" t="s">
        <v>4338</v>
      </c>
      <c r="C6065" s="31" t="s">
        <v>11931</v>
      </c>
      <c r="D6065" s="31"/>
      <c r="E6065" s="43" t="s">
        <v>52</v>
      </c>
      <c r="F6065" s="42" t="s">
        <v>34</v>
      </c>
      <c r="G6065" s="83" t="s">
        <v>34</v>
      </c>
      <c r="H6065" s="168">
        <v>32356</v>
      </c>
      <c r="I6065" s="31"/>
      <c r="J6065" s="83" t="s">
        <v>188</v>
      </c>
      <c r="K6065" s="31" t="s">
        <v>34</v>
      </c>
      <c r="L6065" s="31"/>
      <c r="M6065" s="168"/>
      <c r="N6065" s="147"/>
      <c r="O6065" s="105" t="s">
        <v>52</v>
      </c>
      <c r="P6065" s="171">
        <v>32356</v>
      </c>
      <c r="Q6065" s="31"/>
      <c r="R6065" s="83" t="s">
        <v>188</v>
      </c>
      <c r="S6065" s="31" t="s">
        <v>34</v>
      </c>
      <c r="T6065" s="31"/>
      <c r="U6065" s="168"/>
      <c r="V6065" s="149"/>
      <c r="W6065" s="140" t="str" cm="1">
        <f t="array" ref="W6065">IF(SUM(LEN(B6065:V6065))=0,"",IF(OR(OR(ISBLANK(F6065),SUM(LEN(C6065),LEN(D6065))=0),AND(NOT(E6065="Unknown"),ISBLANK(J6065)),AND(NOT(O6065="Unknown"),ISBLANK(R6065))),"Missing Information", INDEX(Table15[Entire Service Line Classification], MATCH(SUMIFS(Table15[Unique ID],Table15[System-Owned Portion],E6065,Table15[If Material Anything Other than "Lead" in Column E,Was Material Ever Previously Lead?],G6065,Table15[Customer-Owned Portion],O6065),Table15[Unique ID],0),0)))</f>
        <v>Non-lead</v>
      </c>
      <c r="X6065"/>
    </row>
    <row r="6066" spans="2:24" ht="30" x14ac:dyDescent="0.25">
      <c r="B6066" s="145" t="s">
        <v>5293</v>
      </c>
      <c r="C6066" s="31" t="s">
        <v>12890</v>
      </c>
      <c r="D6066" s="31"/>
      <c r="E6066" s="43" t="s">
        <v>52</v>
      </c>
      <c r="F6066" s="42" t="s">
        <v>34</v>
      </c>
      <c r="G6066" s="83" t="s">
        <v>34</v>
      </c>
      <c r="H6066" s="168">
        <v>32356</v>
      </c>
      <c r="I6066" s="31"/>
      <c r="J6066" s="83" t="s">
        <v>188</v>
      </c>
      <c r="K6066" s="31" t="s">
        <v>34</v>
      </c>
      <c r="L6066" s="31"/>
      <c r="M6066" s="168"/>
      <c r="N6066" s="147"/>
      <c r="O6066" s="105" t="s">
        <v>52</v>
      </c>
      <c r="P6066" s="171">
        <v>32356</v>
      </c>
      <c r="Q6066" s="31"/>
      <c r="R6066" s="83" t="s">
        <v>188</v>
      </c>
      <c r="S6066" s="31" t="s">
        <v>34</v>
      </c>
      <c r="T6066" s="31"/>
      <c r="U6066" s="168"/>
      <c r="V6066" s="149"/>
      <c r="W6066" s="140" t="str" cm="1">
        <f t="array" ref="W6066">IF(SUM(LEN(B6066:V6066))=0,"",IF(OR(OR(ISBLANK(F6066),SUM(LEN(C6066),LEN(D6066))=0),AND(NOT(E6066="Unknown"),ISBLANK(J6066)),AND(NOT(O6066="Unknown"),ISBLANK(R6066))),"Missing Information", INDEX(Table15[Entire Service Line Classification], MATCH(SUMIFS(Table15[Unique ID],Table15[System-Owned Portion],E6066,Table15[If Material Anything Other than "Lead" in Column E,Was Material Ever Previously Lead?],G6066,Table15[Customer-Owned Portion],O6066),Table15[Unique ID],0),0)))</f>
        <v>Non-lead</v>
      </c>
      <c r="X6066"/>
    </row>
    <row r="6067" spans="2:24" ht="30" x14ac:dyDescent="0.25">
      <c r="B6067" s="145" t="s">
        <v>5496</v>
      </c>
      <c r="C6067" s="31" t="s">
        <v>13093</v>
      </c>
      <c r="D6067" s="31"/>
      <c r="E6067" s="43" t="s">
        <v>52</v>
      </c>
      <c r="F6067" s="42" t="s">
        <v>34</v>
      </c>
      <c r="G6067" s="83" t="s">
        <v>34</v>
      </c>
      <c r="H6067" s="168">
        <v>32356</v>
      </c>
      <c r="I6067" s="31"/>
      <c r="J6067" s="83" t="s">
        <v>188</v>
      </c>
      <c r="K6067" s="31" t="s">
        <v>34</v>
      </c>
      <c r="L6067" s="31"/>
      <c r="M6067" s="168"/>
      <c r="N6067" s="147"/>
      <c r="O6067" s="105" t="s">
        <v>52</v>
      </c>
      <c r="P6067" s="171">
        <v>32356</v>
      </c>
      <c r="Q6067" s="31"/>
      <c r="R6067" s="83" t="s">
        <v>188</v>
      </c>
      <c r="S6067" s="31" t="s">
        <v>34</v>
      </c>
      <c r="T6067" s="31"/>
      <c r="U6067" s="168"/>
      <c r="V6067" s="149"/>
      <c r="W6067" s="140" t="str" cm="1">
        <f t="array" ref="W6067">IF(SUM(LEN(B6067:V6067))=0,"",IF(OR(OR(ISBLANK(F6067),SUM(LEN(C6067),LEN(D6067))=0),AND(NOT(E6067="Unknown"),ISBLANK(J6067)),AND(NOT(O6067="Unknown"),ISBLANK(R6067))),"Missing Information", INDEX(Table15[Entire Service Line Classification], MATCH(SUMIFS(Table15[Unique ID],Table15[System-Owned Portion],E6067,Table15[If Material Anything Other than "Lead" in Column E,Was Material Ever Previously Lead?],G6067,Table15[Customer-Owned Portion],O6067),Table15[Unique ID],0),0)))</f>
        <v>Non-lead</v>
      </c>
      <c r="X6067"/>
    </row>
    <row r="6068" spans="2:24" ht="30" x14ac:dyDescent="0.25">
      <c r="B6068" s="145" t="s">
        <v>6650</v>
      </c>
      <c r="C6068" s="31" t="s">
        <v>14256</v>
      </c>
      <c r="D6068" s="31"/>
      <c r="E6068" s="43" t="s">
        <v>52</v>
      </c>
      <c r="F6068" s="42" t="s">
        <v>34</v>
      </c>
      <c r="G6068" s="83" t="s">
        <v>34</v>
      </c>
      <c r="H6068" s="168">
        <v>32356</v>
      </c>
      <c r="I6068" s="31"/>
      <c r="J6068" s="83" t="s">
        <v>188</v>
      </c>
      <c r="K6068" s="31" t="s">
        <v>34</v>
      </c>
      <c r="L6068" s="31"/>
      <c r="M6068" s="168"/>
      <c r="N6068" s="147"/>
      <c r="O6068" s="105" t="s">
        <v>52</v>
      </c>
      <c r="P6068" s="171">
        <v>32356</v>
      </c>
      <c r="Q6068" s="31"/>
      <c r="R6068" s="83" t="s">
        <v>188</v>
      </c>
      <c r="S6068" s="31" t="s">
        <v>34</v>
      </c>
      <c r="T6068" s="31"/>
      <c r="U6068" s="168"/>
      <c r="V6068" s="149"/>
      <c r="W6068" s="140" t="str" cm="1">
        <f t="array" ref="W6068">IF(SUM(LEN(B6068:V6068))=0,"",IF(OR(OR(ISBLANK(F6068),SUM(LEN(C6068),LEN(D6068))=0),AND(NOT(E6068="Unknown"),ISBLANK(J6068)),AND(NOT(O6068="Unknown"),ISBLANK(R6068))),"Missing Information", INDEX(Table15[Entire Service Line Classification], MATCH(SUMIFS(Table15[Unique ID],Table15[System-Owned Portion],E6068,Table15[If Material Anything Other than "Lead" in Column E,Was Material Ever Previously Lead?],G6068,Table15[Customer-Owned Portion],O6068),Table15[Unique ID],0),0)))</f>
        <v>Non-lead</v>
      </c>
      <c r="X6068"/>
    </row>
    <row r="6069" spans="2:24" ht="30" x14ac:dyDescent="0.25">
      <c r="B6069" s="145" t="s">
        <v>6697</v>
      </c>
      <c r="C6069" s="31" t="s">
        <v>14303</v>
      </c>
      <c r="D6069" s="31"/>
      <c r="E6069" s="43" t="s">
        <v>52</v>
      </c>
      <c r="F6069" s="42" t="s">
        <v>34</v>
      </c>
      <c r="G6069" s="83" t="s">
        <v>34</v>
      </c>
      <c r="H6069" s="168">
        <v>32356</v>
      </c>
      <c r="I6069" s="31"/>
      <c r="J6069" s="83" t="s">
        <v>188</v>
      </c>
      <c r="K6069" s="31" t="s">
        <v>34</v>
      </c>
      <c r="L6069" s="31"/>
      <c r="M6069" s="168"/>
      <c r="N6069" s="147"/>
      <c r="O6069" s="105" t="s">
        <v>52</v>
      </c>
      <c r="P6069" s="171">
        <v>32356</v>
      </c>
      <c r="Q6069" s="31"/>
      <c r="R6069" s="83" t="s">
        <v>188</v>
      </c>
      <c r="S6069" s="31" t="s">
        <v>34</v>
      </c>
      <c r="T6069" s="31"/>
      <c r="U6069" s="168"/>
      <c r="V6069" s="149"/>
      <c r="W6069" s="140" t="str" cm="1">
        <f t="array" ref="W6069">IF(SUM(LEN(B6069:V6069))=0,"",IF(OR(OR(ISBLANK(F6069),SUM(LEN(C6069),LEN(D6069))=0),AND(NOT(E6069="Unknown"),ISBLANK(J6069)),AND(NOT(O6069="Unknown"),ISBLANK(R6069))),"Missing Information", INDEX(Table15[Entire Service Line Classification], MATCH(SUMIFS(Table15[Unique ID],Table15[System-Owned Portion],E6069,Table15[If Material Anything Other than "Lead" in Column E,Was Material Ever Previously Lead?],G6069,Table15[Customer-Owned Portion],O6069),Table15[Unique ID],0),0)))</f>
        <v>Non-lead</v>
      </c>
      <c r="X6069"/>
    </row>
    <row r="6070" spans="2:24" ht="30" x14ac:dyDescent="0.25">
      <c r="B6070" s="145" t="s">
        <v>6709</v>
      </c>
      <c r="C6070" s="31" t="s">
        <v>14315</v>
      </c>
      <c r="D6070" s="31"/>
      <c r="E6070" s="43" t="s">
        <v>52</v>
      </c>
      <c r="F6070" s="42" t="s">
        <v>34</v>
      </c>
      <c r="G6070" s="83" t="s">
        <v>34</v>
      </c>
      <c r="H6070" s="168">
        <v>32356</v>
      </c>
      <c r="I6070" s="31"/>
      <c r="J6070" s="83" t="s">
        <v>188</v>
      </c>
      <c r="K6070" s="31" t="s">
        <v>34</v>
      </c>
      <c r="L6070" s="31"/>
      <c r="M6070" s="168"/>
      <c r="N6070" s="147"/>
      <c r="O6070" s="105" t="s">
        <v>52</v>
      </c>
      <c r="P6070" s="171">
        <v>32356</v>
      </c>
      <c r="Q6070" s="31"/>
      <c r="R6070" s="83" t="s">
        <v>188</v>
      </c>
      <c r="S6070" s="31" t="s">
        <v>34</v>
      </c>
      <c r="T6070" s="31"/>
      <c r="U6070" s="168"/>
      <c r="V6070" s="149"/>
      <c r="W6070" s="140" t="str" cm="1">
        <f t="array" ref="W6070">IF(SUM(LEN(B6070:V6070))=0,"",IF(OR(OR(ISBLANK(F6070),SUM(LEN(C6070),LEN(D6070))=0),AND(NOT(E6070="Unknown"),ISBLANK(J6070)),AND(NOT(O6070="Unknown"),ISBLANK(R6070))),"Missing Information", INDEX(Table15[Entire Service Line Classification], MATCH(SUMIFS(Table15[Unique ID],Table15[System-Owned Portion],E6070,Table15[If Material Anything Other than "Lead" in Column E,Was Material Ever Previously Lead?],G6070,Table15[Customer-Owned Portion],O6070),Table15[Unique ID],0),0)))</f>
        <v>Non-lead</v>
      </c>
      <c r="X6070"/>
    </row>
    <row r="6071" spans="2:24" ht="30" x14ac:dyDescent="0.25">
      <c r="B6071" s="145" t="s">
        <v>6730</v>
      </c>
      <c r="C6071" s="31" t="s">
        <v>14336</v>
      </c>
      <c r="D6071" s="31"/>
      <c r="E6071" s="43" t="s">
        <v>52</v>
      </c>
      <c r="F6071" s="42" t="s">
        <v>34</v>
      </c>
      <c r="G6071" s="83" t="s">
        <v>34</v>
      </c>
      <c r="H6071" s="168">
        <v>32356</v>
      </c>
      <c r="I6071" s="31"/>
      <c r="J6071" s="83" t="s">
        <v>188</v>
      </c>
      <c r="K6071" s="31" t="s">
        <v>34</v>
      </c>
      <c r="L6071" s="31"/>
      <c r="M6071" s="168"/>
      <c r="N6071" s="147"/>
      <c r="O6071" s="105" t="s">
        <v>52</v>
      </c>
      <c r="P6071" s="171">
        <v>32356</v>
      </c>
      <c r="Q6071" s="31"/>
      <c r="R6071" s="83" t="s">
        <v>188</v>
      </c>
      <c r="S6071" s="31" t="s">
        <v>34</v>
      </c>
      <c r="T6071" s="31"/>
      <c r="U6071" s="168"/>
      <c r="V6071" s="149"/>
      <c r="W6071" s="140" t="str" cm="1">
        <f t="array" ref="W6071">IF(SUM(LEN(B6071:V6071))=0,"",IF(OR(OR(ISBLANK(F6071),SUM(LEN(C6071),LEN(D6071))=0),AND(NOT(E6071="Unknown"),ISBLANK(J6071)),AND(NOT(O6071="Unknown"),ISBLANK(R6071))),"Missing Information", INDEX(Table15[Entire Service Line Classification], MATCH(SUMIFS(Table15[Unique ID],Table15[System-Owned Portion],E6071,Table15[If Material Anything Other than "Lead" in Column E,Was Material Ever Previously Lead?],G6071,Table15[Customer-Owned Portion],O6071),Table15[Unique ID],0),0)))</f>
        <v>Non-lead</v>
      </c>
      <c r="X6071"/>
    </row>
    <row r="6072" spans="2:24" ht="30" x14ac:dyDescent="0.25">
      <c r="B6072" s="145" t="s">
        <v>6839</v>
      </c>
      <c r="C6072" s="31" t="s">
        <v>14460</v>
      </c>
      <c r="D6072" s="31"/>
      <c r="E6072" s="43" t="s">
        <v>52</v>
      </c>
      <c r="F6072" s="42" t="s">
        <v>34</v>
      </c>
      <c r="G6072" s="83" t="s">
        <v>34</v>
      </c>
      <c r="H6072" s="168">
        <v>32356</v>
      </c>
      <c r="I6072" s="31"/>
      <c r="J6072" s="83" t="s">
        <v>188</v>
      </c>
      <c r="K6072" s="31" t="s">
        <v>34</v>
      </c>
      <c r="L6072" s="31"/>
      <c r="M6072" s="168"/>
      <c r="N6072" s="147"/>
      <c r="O6072" s="105" t="s">
        <v>52</v>
      </c>
      <c r="P6072" s="171">
        <v>32356</v>
      </c>
      <c r="Q6072" s="31"/>
      <c r="R6072" s="83" t="s">
        <v>188</v>
      </c>
      <c r="S6072" s="31" t="s">
        <v>34</v>
      </c>
      <c r="T6072" s="31"/>
      <c r="U6072" s="168"/>
      <c r="V6072" s="149"/>
      <c r="W6072" s="140" t="str" cm="1">
        <f t="array" ref="W6072">IF(SUM(LEN(B6072:V6072))=0,"",IF(OR(OR(ISBLANK(F6072),SUM(LEN(C6072),LEN(D6072))=0),AND(NOT(E6072="Unknown"),ISBLANK(J6072)),AND(NOT(O6072="Unknown"),ISBLANK(R6072))),"Missing Information", INDEX(Table15[Entire Service Line Classification], MATCH(SUMIFS(Table15[Unique ID],Table15[System-Owned Portion],E6072,Table15[If Material Anything Other than "Lead" in Column E,Was Material Ever Previously Lead?],G6072,Table15[Customer-Owned Portion],O6072),Table15[Unique ID],0),0)))</f>
        <v>Non-lead</v>
      </c>
      <c r="X6072"/>
    </row>
    <row r="6073" spans="2:24" ht="30" x14ac:dyDescent="0.25">
      <c r="B6073" s="145" t="s">
        <v>6886</v>
      </c>
      <c r="C6073" s="31" t="s">
        <v>14510</v>
      </c>
      <c r="D6073" s="31"/>
      <c r="E6073" s="43" t="s">
        <v>52</v>
      </c>
      <c r="F6073" s="42" t="s">
        <v>34</v>
      </c>
      <c r="G6073" s="83" t="s">
        <v>34</v>
      </c>
      <c r="H6073" s="168">
        <v>32356</v>
      </c>
      <c r="I6073" s="31"/>
      <c r="J6073" s="83" t="s">
        <v>188</v>
      </c>
      <c r="K6073" s="31" t="s">
        <v>34</v>
      </c>
      <c r="L6073" s="31"/>
      <c r="M6073" s="168"/>
      <c r="N6073" s="147"/>
      <c r="O6073" s="105" t="s">
        <v>52</v>
      </c>
      <c r="P6073" s="171">
        <v>32356</v>
      </c>
      <c r="Q6073" s="31"/>
      <c r="R6073" s="83" t="s">
        <v>188</v>
      </c>
      <c r="S6073" s="31" t="s">
        <v>34</v>
      </c>
      <c r="T6073" s="31"/>
      <c r="U6073" s="168"/>
      <c r="V6073" s="149"/>
      <c r="W6073" s="140" t="str" cm="1">
        <f t="array" ref="W6073">IF(SUM(LEN(B6073:V6073))=0,"",IF(OR(OR(ISBLANK(F6073),SUM(LEN(C6073),LEN(D6073))=0),AND(NOT(E6073="Unknown"),ISBLANK(J6073)),AND(NOT(O6073="Unknown"),ISBLANK(R6073))),"Missing Information", INDEX(Table15[Entire Service Line Classification], MATCH(SUMIFS(Table15[Unique ID],Table15[System-Owned Portion],E6073,Table15[If Material Anything Other than "Lead" in Column E,Was Material Ever Previously Lead?],G6073,Table15[Customer-Owned Portion],O6073),Table15[Unique ID],0),0)))</f>
        <v>Non-lead</v>
      </c>
      <c r="X6073"/>
    </row>
    <row r="6074" spans="2:24" ht="30" x14ac:dyDescent="0.25">
      <c r="B6074" s="145" t="s">
        <v>6975</v>
      </c>
      <c r="C6074" s="31" t="s">
        <v>14599</v>
      </c>
      <c r="D6074" s="31"/>
      <c r="E6074" s="43" t="s">
        <v>52</v>
      </c>
      <c r="F6074" s="42" t="s">
        <v>34</v>
      </c>
      <c r="G6074" s="83" t="s">
        <v>34</v>
      </c>
      <c r="H6074" s="168">
        <v>32356</v>
      </c>
      <c r="I6074" s="31"/>
      <c r="J6074" s="83" t="s">
        <v>188</v>
      </c>
      <c r="K6074" s="31" t="s">
        <v>34</v>
      </c>
      <c r="L6074" s="31"/>
      <c r="M6074" s="168"/>
      <c r="N6074" s="147"/>
      <c r="O6074" s="105" t="s">
        <v>52</v>
      </c>
      <c r="P6074" s="171">
        <v>32356</v>
      </c>
      <c r="Q6074" s="31"/>
      <c r="R6074" s="83" t="s">
        <v>188</v>
      </c>
      <c r="S6074" s="31" t="s">
        <v>34</v>
      </c>
      <c r="T6074" s="31"/>
      <c r="U6074" s="168"/>
      <c r="V6074" s="149"/>
      <c r="W6074" s="140" t="str" cm="1">
        <f t="array" ref="W6074">IF(SUM(LEN(B6074:V6074))=0,"",IF(OR(OR(ISBLANK(F6074),SUM(LEN(C6074),LEN(D6074))=0),AND(NOT(E6074="Unknown"),ISBLANK(J6074)),AND(NOT(O6074="Unknown"),ISBLANK(R6074))),"Missing Information", INDEX(Table15[Entire Service Line Classification], MATCH(SUMIFS(Table15[Unique ID],Table15[System-Owned Portion],E6074,Table15[If Material Anything Other than "Lead" in Column E,Was Material Ever Previously Lead?],G6074,Table15[Customer-Owned Portion],O6074),Table15[Unique ID],0),0)))</f>
        <v>Non-lead</v>
      </c>
      <c r="X6074"/>
    </row>
    <row r="6075" spans="2:24" ht="30" x14ac:dyDescent="0.25">
      <c r="B6075" s="145" t="s">
        <v>7297</v>
      </c>
      <c r="C6075" s="31" t="s">
        <v>14921</v>
      </c>
      <c r="D6075" s="31"/>
      <c r="E6075" s="43" t="s">
        <v>52</v>
      </c>
      <c r="F6075" s="42" t="s">
        <v>34</v>
      </c>
      <c r="G6075" s="83" t="s">
        <v>34</v>
      </c>
      <c r="H6075" s="168">
        <v>32356</v>
      </c>
      <c r="I6075" s="31"/>
      <c r="J6075" s="83" t="s">
        <v>188</v>
      </c>
      <c r="K6075" s="31" t="s">
        <v>34</v>
      </c>
      <c r="L6075" s="31"/>
      <c r="M6075" s="168"/>
      <c r="N6075" s="147"/>
      <c r="O6075" s="105" t="s">
        <v>52</v>
      </c>
      <c r="P6075" s="171">
        <v>32356</v>
      </c>
      <c r="Q6075" s="31"/>
      <c r="R6075" s="83" t="s">
        <v>188</v>
      </c>
      <c r="S6075" s="31" t="s">
        <v>34</v>
      </c>
      <c r="T6075" s="31"/>
      <c r="U6075" s="168"/>
      <c r="V6075" s="149"/>
      <c r="W6075" s="140" t="str" cm="1">
        <f t="array" ref="W6075">IF(SUM(LEN(B6075:V6075))=0,"",IF(OR(OR(ISBLANK(F6075),SUM(LEN(C6075),LEN(D6075))=0),AND(NOT(E6075="Unknown"),ISBLANK(J6075)),AND(NOT(O6075="Unknown"),ISBLANK(R6075))),"Missing Information", INDEX(Table15[Entire Service Line Classification], MATCH(SUMIFS(Table15[Unique ID],Table15[System-Owned Portion],E6075,Table15[If Material Anything Other than "Lead" in Column E,Was Material Ever Previously Lead?],G6075,Table15[Customer-Owned Portion],O6075),Table15[Unique ID],0),0)))</f>
        <v>Non-lead</v>
      </c>
      <c r="X6075"/>
    </row>
    <row r="6076" spans="2:24" ht="30" x14ac:dyDescent="0.25">
      <c r="B6076" s="145" t="s">
        <v>6917</v>
      </c>
      <c r="C6076" s="31" t="s">
        <v>14541</v>
      </c>
      <c r="D6076" s="31"/>
      <c r="E6076" s="43" t="s">
        <v>52</v>
      </c>
      <c r="F6076" s="42" t="s">
        <v>34</v>
      </c>
      <c r="G6076" s="83" t="s">
        <v>34</v>
      </c>
      <c r="H6076" s="168">
        <v>32344</v>
      </c>
      <c r="I6076" s="31"/>
      <c r="J6076" s="83" t="s">
        <v>188</v>
      </c>
      <c r="K6076" s="31" t="s">
        <v>34</v>
      </c>
      <c r="L6076" s="31"/>
      <c r="M6076" s="168"/>
      <c r="N6076" s="147"/>
      <c r="O6076" s="105" t="s">
        <v>52</v>
      </c>
      <c r="P6076" s="171">
        <v>32344</v>
      </c>
      <c r="Q6076" s="31"/>
      <c r="R6076" s="83" t="s">
        <v>188</v>
      </c>
      <c r="S6076" s="31" t="s">
        <v>34</v>
      </c>
      <c r="T6076" s="31"/>
      <c r="U6076" s="168"/>
      <c r="V6076" s="149"/>
      <c r="W6076" s="140" t="str" cm="1">
        <f t="array" ref="W6076">IF(SUM(LEN(B6076:V6076))=0,"",IF(OR(OR(ISBLANK(F6076),SUM(LEN(C6076),LEN(D6076))=0),AND(NOT(E6076="Unknown"),ISBLANK(J6076)),AND(NOT(O6076="Unknown"),ISBLANK(R6076))),"Missing Information", INDEX(Table15[Entire Service Line Classification], MATCH(SUMIFS(Table15[Unique ID],Table15[System-Owned Portion],E6076,Table15[If Material Anything Other than "Lead" in Column E,Was Material Ever Previously Lead?],G6076,Table15[Customer-Owned Portion],O6076),Table15[Unique ID],0),0)))</f>
        <v>Non-lead</v>
      </c>
      <c r="X6076"/>
    </row>
    <row r="6077" spans="2:24" ht="30" x14ac:dyDescent="0.25">
      <c r="B6077" s="145" t="s">
        <v>1274</v>
      </c>
      <c r="C6077" s="31" t="s">
        <v>8687</v>
      </c>
      <c r="D6077" s="31"/>
      <c r="E6077" s="43" t="s">
        <v>52</v>
      </c>
      <c r="F6077" s="42" t="s">
        <v>34</v>
      </c>
      <c r="G6077" s="83" t="s">
        <v>34</v>
      </c>
      <c r="H6077" s="168">
        <v>32325</v>
      </c>
      <c r="I6077" s="31"/>
      <c r="J6077" s="83" t="s">
        <v>188</v>
      </c>
      <c r="K6077" s="31" t="s">
        <v>34</v>
      </c>
      <c r="L6077" s="31"/>
      <c r="M6077" s="168"/>
      <c r="N6077" s="147"/>
      <c r="O6077" s="105" t="s">
        <v>52</v>
      </c>
      <c r="P6077" s="171">
        <v>32325</v>
      </c>
      <c r="Q6077" s="31"/>
      <c r="R6077" s="83" t="s">
        <v>188</v>
      </c>
      <c r="S6077" s="31" t="s">
        <v>34</v>
      </c>
      <c r="T6077" s="31"/>
      <c r="U6077" s="168"/>
      <c r="V6077" s="149"/>
      <c r="W6077" s="140" t="str" cm="1">
        <f t="array" ref="W6077">IF(SUM(LEN(B6077:V6077))=0,"",IF(OR(OR(ISBLANK(F6077),SUM(LEN(C6077),LEN(D6077))=0),AND(NOT(E6077="Unknown"),ISBLANK(J6077)),AND(NOT(O6077="Unknown"),ISBLANK(R6077))),"Missing Information", INDEX(Table15[Entire Service Line Classification], MATCH(SUMIFS(Table15[Unique ID],Table15[System-Owned Portion],E6077,Table15[If Material Anything Other than "Lead" in Column E,Was Material Ever Previously Lead?],G6077,Table15[Customer-Owned Portion],O6077),Table15[Unique ID],0),0)))</f>
        <v>Non-lead</v>
      </c>
      <c r="X6077"/>
    </row>
    <row r="6078" spans="2:24" ht="30" x14ac:dyDescent="0.25">
      <c r="B6078" s="145" t="s">
        <v>1476</v>
      </c>
      <c r="C6078" s="31" t="s">
        <v>8892</v>
      </c>
      <c r="D6078" s="31"/>
      <c r="E6078" s="43" t="s">
        <v>52</v>
      </c>
      <c r="F6078" s="42" t="s">
        <v>34</v>
      </c>
      <c r="G6078" s="83" t="s">
        <v>34</v>
      </c>
      <c r="H6078" s="168">
        <v>32325</v>
      </c>
      <c r="I6078" s="31"/>
      <c r="J6078" s="83" t="s">
        <v>188</v>
      </c>
      <c r="K6078" s="31" t="s">
        <v>34</v>
      </c>
      <c r="L6078" s="31"/>
      <c r="M6078" s="168"/>
      <c r="N6078" s="147"/>
      <c r="O6078" s="105" t="s">
        <v>52</v>
      </c>
      <c r="P6078" s="171">
        <v>32325</v>
      </c>
      <c r="Q6078" s="31"/>
      <c r="R6078" s="83" t="s">
        <v>188</v>
      </c>
      <c r="S6078" s="31" t="s">
        <v>34</v>
      </c>
      <c r="T6078" s="31"/>
      <c r="U6078" s="168"/>
      <c r="V6078" s="149"/>
      <c r="W6078" s="140" t="str" cm="1">
        <f t="array" ref="W6078">IF(SUM(LEN(B6078:V6078))=0,"",IF(OR(OR(ISBLANK(F6078),SUM(LEN(C6078),LEN(D6078))=0),AND(NOT(E6078="Unknown"),ISBLANK(J6078)),AND(NOT(O6078="Unknown"),ISBLANK(R6078))),"Missing Information", INDEX(Table15[Entire Service Line Classification], MATCH(SUMIFS(Table15[Unique ID],Table15[System-Owned Portion],E6078,Table15[If Material Anything Other than "Lead" in Column E,Was Material Ever Previously Lead?],G6078,Table15[Customer-Owned Portion],O6078),Table15[Unique ID],0),0)))</f>
        <v>Non-lead</v>
      </c>
      <c r="X6078"/>
    </row>
    <row r="6079" spans="2:24" ht="30" x14ac:dyDescent="0.25">
      <c r="B6079" s="145" t="s">
        <v>1545</v>
      </c>
      <c r="C6079" s="31" t="s">
        <v>8962</v>
      </c>
      <c r="D6079" s="31"/>
      <c r="E6079" s="43" t="s">
        <v>52</v>
      </c>
      <c r="F6079" s="42" t="s">
        <v>34</v>
      </c>
      <c r="G6079" s="83" t="s">
        <v>34</v>
      </c>
      <c r="H6079" s="168">
        <v>32325</v>
      </c>
      <c r="I6079" s="31"/>
      <c r="J6079" s="83" t="s">
        <v>188</v>
      </c>
      <c r="K6079" s="31" t="s">
        <v>34</v>
      </c>
      <c r="L6079" s="31"/>
      <c r="M6079" s="168"/>
      <c r="N6079" s="147"/>
      <c r="O6079" s="105" t="s">
        <v>52</v>
      </c>
      <c r="P6079" s="171">
        <v>32325</v>
      </c>
      <c r="Q6079" s="31"/>
      <c r="R6079" s="83" t="s">
        <v>188</v>
      </c>
      <c r="S6079" s="31" t="s">
        <v>34</v>
      </c>
      <c r="T6079" s="31"/>
      <c r="U6079" s="168"/>
      <c r="V6079" s="149"/>
      <c r="W6079" s="140" t="str" cm="1">
        <f t="array" ref="W6079">IF(SUM(LEN(B6079:V6079))=0,"",IF(OR(OR(ISBLANK(F6079),SUM(LEN(C6079),LEN(D6079))=0),AND(NOT(E6079="Unknown"),ISBLANK(J6079)),AND(NOT(O6079="Unknown"),ISBLANK(R6079))),"Missing Information", INDEX(Table15[Entire Service Line Classification], MATCH(SUMIFS(Table15[Unique ID],Table15[System-Owned Portion],E6079,Table15[If Material Anything Other than "Lead" in Column E,Was Material Ever Previously Lead?],G6079,Table15[Customer-Owned Portion],O6079),Table15[Unique ID],0),0)))</f>
        <v>Non-lead</v>
      </c>
      <c r="X6079"/>
    </row>
    <row r="6080" spans="2:24" ht="30" x14ac:dyDescent="0.25">
      <c r="B6080" s="145" t="s">
        <v>2600</v>
      </c>
      <c r="C6080" s="31" t="s">
        <v>10032</v>
      </c>
      <c r="D6080" s="31"/>
      <c r="E6080" s="43" t="s">
        <v>52</v>
      </c>
      <c r="F6080" s="42" t="s">
        <v>34</v>
      </c>
      <c r="G6080" s="83" t="s">
        <v>34</v>
      </c>
      <c r="H6080" s="168">
        <v>32325</v>
      </c>
      <c r="I6080" s="31"/>
      <c r="J6080" s="83" t="s">
        <v>188</v>
      </c>
      <c r="K6080" s="31" t="s">
        <v>34</v>
      </c>
      <c r="L6080" s="31"/>
      <c r="M6080" s="168"/>
      <c r="N6080" s="147"/>
      <c r="O6080" s="105" t="s">
        <v>52</v>
      </c>
      <c r="P6080" s="171">
        <v>32325</v>
      </c>
      <c r="Q6080" s="31"/>
      <c r="R6080" s="83" t="s">
        <v>188</v>
      </c>
      <c r="S6080" s="31" t="s">
        <v>34</v>
      </c>
      <c r="T6080" s="31"/>
      <c r="U6080" s="168"/>
      <c r="V6080" s="149"/>
      <c r="W6080" s="140" t="str" cm="1">
        <f t="array" ref="W6080">IF(SUM(LEN(B6080:V6080))=0,"",IF(OR(OR(ISBLANK(F6080),SUM(LEN(C6080),LEN(D6080))=0),AND(NOT(E6080="Unknown"),ISBLANK(J6080)),AND(NOT(O6080="Unknown"),ISBLANK(R6080))),"Missing Information", INDEX(Table15[Entire Service Line Classification], MATCH(SUMIFS(Table15[Unique ID],Table15[System-Owned Portion],E6080,Table15[If Material Anything Other than "Lead" in Column E,Was Material Ever Previously Lead?],G6080,Table15[Customer-Owned Portion],O6080),Table15[Unique ID],0),0)))</f>
        <v>Non-lead</v>
      </c>
      <c r="X6080"/>
    </row>
    <row r="6081" spans="2:24" ht="30" x14ac:dyDescent="0.25">
      <c r="B6081" s="145" t="s">
        <v>2760</v>
      </c>
      <c r="C6081" s="31" t="s">
        <v>10191</v>
      </c>
      <c r="D6081" s="31"/>
      <c r="E6081" s="43" t="s">
        <v>52</v>
      </c>
      <c r="F6081" s="42" t="s">
        <v>34</v>
      </c>
      <c r="G6081" s="83" t="s">
        <v>34</v>
      </c>
      <c r="H6081" s="168">
        <v>32325</v>
      </c>
      <c r="I6081" s="31"/>
      <c r="J6081" s="83" t="s">
        <v>188</v>
      </c>
      <c r="K6081" s="31" t="s">
        <v>34</v>
      </c>
      <c r="L6081" s="31"/>
      <c r="M6081" s="168"/>
      <c r="N6081" s="147"/>
      <c r="O6081" s="105" t="s">
        <v>52</v>
      </c>
      <c r="P6081" s="171">
        <v>32325</v>
      </c>
      <c r="Q6081" s="31"/>
      <c r="R6081" s="83" t="s">
        <v>188</v>
      </c>
      <c r="S6081" s="31" t="s">
        <v>34</v>
      </c>
      <c r="T6081" s="31"/>
      <c r="U6081" s="168"/>
      <c r="V6081" s="149"/>
      <c r="W6081" s="140" t="str" cm="1">
        <f t="array" ref="W6081">IF(SUM(LEN(B6081:V6081))=0,"",IF(OR(OR(ISBLANK(F6081),SUM(LEN(C6081),LEN(D6081))=0),AND(NOT(E6081="Unknown"),ISBLANK(J6081)),AND(NOT(O6081="Unknown"),ISBLANK(R6081))),"Missing Information", INDEX(Table15[Entire Service Line Classification], MATCH(SUMIFS(Table15[Unique ID],Table15[System-Owned Portion],E6081,Table15[If Material Anything Other than "Lead" in Column E,Was Material Ever Previously Lead?],G6081,Table15[Customer-Owned Portion],O6081),Table15[Unique ID],0),0)))</f>
        <v>Non-lead</v>
      </c>
      <c r="X6081"/>
    </row>
    <row r="6082" spans="2:24" ht="30" x14ac:dyDescent="0.25">
      <c r="B6082" s="145" t="s">
        <v>2857</v>
      </c>
      <c r="C6082" s="31" t="s">
        <v>10288</v>
      </c>
      <c r="D6082" s="31"/>
      <c r="E6082" s="43" t="s">
        <v>52</v>
      </c>
      <c r="F6082" s="42" t="s">
        <v>34</v>
      </c>
      <c r="G6082" s="83" t="s">
        <v>34</v>
      </c>
      <c r="H6082" s="168">
        <v>32325</v>
      </c>
      <c r="I6082" s="31"/>
      <c r="J6082" s="83" t="s">
        <v>188</v>
      </c>
      <c r="K6082" s="31" t="s">
        <v>34</v>
      </c>
      <c r="L6082" s="31"/>
      <c r="M6082" s="168"/>
      <c r="N6082" s="147"/>
      <c r="O6082" s="105" t="s">
        <v>52</v>
      </c>
      <c r="P6082" s="171">
        <v>32325</v>
      </c>
      <c r="Q6082" s="31"/>
      <c r="R6082" s="83" t="s">
        <v>188</v>
      </c>
      <c r="S6082" s="31" t="s">
        <v>34</v>
      </c>
      <c r="T6082" s="31"/>
      <c r="U6082" s="168"/>
      <c r="V6082" s="149"/>
      <c r="W6082" s="140" t="str" cm="1">
        <f t="array" ref="W6082">IF(SUM(LEN(B6082:V6082))=0,"",IF(OR(OR(ISBLANK(F6082),SUM(LEN(C6082),LEN(D6082))=0),AND(NOT(E6082="Unknown"),ISBLANK(J6082)),AND(NOT(O6082="Unknown"),ISBLANK(R6082))),"Missing Information", INDEX(Table15[Entire Service Line Classification], MATCH(SUMIFS(Table15[Unique ID],Table15[System-Owned Portion],E6082,Table15[If Material Anything Other than "Lead" in Column E,Was Material Ever Previously Lead?],G6082,Table15[Customer-Owned Portion],O6082),Table15[Unique ID],0),0)))</f>
        <v>Non-lead</v>
      </c>
      <c r="X6082"/>
    </row>
    <row r="6083" spans="2:24" ht="30" x14ac:dyDescent="0.25">
      <c r="B6083" s="145" t="s">
        <v>4219</v>
      </c>
      <c r="C6083" s="31" t="s">
        <v>11810</v>
      </c>
      <c r="D6083" s="31"/>
      <c r="E6083" s="43" t="s">
        <v>52</v>
      </c>
      <c r="F6083" s="42" t="s">
        <v>34</v>
      </c>
      <c r="G6083" s="83" t="s">
        <v>34</v>
      </c>
      <c r="H6083" s="168">
        <v>32325</v>
      </c>
      <c r="I6083" s="31"/>
      <c r="J6083" s="83" t="s">
        <v>188</v>
      </c>
      <c r="K6083" s="31" t="s">
        <v>34</v>
      </c>
      <c r="L6083" s="31"/>
      <c r="M6083" s="168"/>
      <c r="N6083" s="147"/>
      <c r="O6083" s="105" t="s">
        <v>52</v>
      </c>
      <c r="P6083" s="171">
        <v>32325</v>
      </c>
      <c r="Q6083" s="31"/>
      <c r="R6083" s="83" t="s">
        <v>188</v>
      </c>
      <c r="S6083" s="31" t="s">
        <v>34</v>
      </c>
      <c r="T6083" s="31"/>
      <c r="U6083" s="168"/>
      <c r="V6083" s="149"/>
      <c r="W6083" s="140" t="str" cm="1">
        <f t="array" ref="W6083">IF(SUM(LEN(B6083:V6083))=0,"",IF(OR(OR(ISBLANK(F6083),SUM(LEN(C6083),LEN(D6083))=0),AND(NOT(E6083="Unknown"),ISBLANK(J6083)),AND(NOT(O6083="Unknown"),ISBLANK(R6083))),"Missing Information", INDEX(Table15[Entire Service Line Classification], MATCH(SUMIFS(Table15[Unique ID],Table15[System-Owned Portion],E6083,Table15[If Material Anything Other than "Lead" in Column E,Was Material Ever Previously Lead?],G6083,Table15[Customer-Owned Portion],O6083),Table15[Unique ID],0),0)))</f>
        <v>Non-lead</v>
      </c>
      <c r="X6083"/>
    </row>
    <row r="6084" spans="2:24" ht="30" x14ac:dyDescent="0.25">
      <c r="B6084" s="145" t="s">
        <v>4403</v>
      </c>
      <c r="C6084" s="31" t="s">
        <v>11996</v>
      </c>
      <c r="D6084" s="31"/>
      <c r="E6084" s="43" t="s">
        <v>52</v>
      </c>
      <c r="F6084" s="42" t="s">
        <v>34</v>
      </c>
      <c r="G6084" s="83" t="s">
        <v>34</v>
      </c>
      <c r="H6084" s="168">
        <v>32325</v>
      </c>
      <c r="I6084" s="31"/>
      <c r="J6084" s="83" t="s">
        <v>188</v>
      </c>
      <c r="K6084" s="31" t="s">
        <v>34</v>
      </c>
      <c r="L6084" s="31"/>
      <c r="M6084" s="168"/>
      <c r="N6084" s="147"/>
      <c r="O6084" s="105" t="s">
        <v>52</v>
      </c>
      <c r="P6084" s="171">
        <v>32325</v>
      </c>
      <c r="Q6084" s="31"/>
      <c r="R6084" s="83" t="s">
        <v>188</v>
      </c>
      <c r="S6084" s="31" t="s">
        <v>34</v>
      </c>
      <c r="T6084" s="31"/>
      <c r="U6084" s="168"/>
      <c r="V6084" s="149"/>
      <c r="W6084" s="140" t="str" cm="1">
        <f t="array" ref="W6084">IF(SUM(LEN(B6084:V6084))=0,"",IF(OR(OR(ISBLANK(F6084),SUM(LEN(C6084),LEN(D6084))=0),AND(NOT(E6084="Unknown"),ISBLANK(J6084)),AND(NOT(O6084="Unknown"),ISBLANK(R6084))),"Missing Information", INDEX(Table15[Entire Service Line Classification], MATCH(SUMIFS(Table15[Unique ID],Table15[System-Owned Portion],E6084,Table15[If Material Anything Other than "Lead" in Column E,Was Material Ever Previously Lead?],G6084,Table15[Customer-Owned Portion],O6084),Table15[Unique ID],0),0)))</f>
        <v>Non-lead</v>
      </c>
      <c r="X6084"/>
    </row>
    <row r="6085" spans="2:24" ht="30" x14ac:dyDescent="0.25">
      <c r="B6085" s="145" t="s">
        <v>5833</v>
      </c>
      <c r="C6085" s="31" t="s">
        <v>13431</v>
      </c>
      <c r="D6085" s="31"/>
      <c r="E6085" s="43" t="s">
        <v>52</v>
      </c>
      <c r="F6085" s="42" t="s">
        <v>34</v>
      </c>
      <c r="G6085" s="83" t="s">
        <v>34</v>
      </c>
      <c r="H6085" s="168">
        <v>32325</v>
      </c>
      <c r="I6085" s="31"/>
      <c r="J6085" s="83" t="s">
        <v>188</v>
      </c>
      <c r="K6085" s="31" t="s">
        <v>34</v>
      </c>
      <c r="L6085" s="31"/>
      <c r="M6085" s="168"/>
      <c r="N6085" s="147"/>
      <c r="O6085" s="105" t="s">
        <v>52</v>
      </c>
      <c r="P6085" s="171">
        <v>32325</v>
      </c>
      <c r="Q6085" s="31"/>
      <c r="R6085" s="83" t="s">
        <v>188</v>
      </c>
      <c r="S6085" s="31" t="s">
        <v>34</v>
      </c>
      <c r="T6085" s="31"/>
      <c r="U6085" s="168"/>
      <c r="V6085" s="149"/>
      <c r="W6085" s="140" t="str" cm="1">
        <f t="array" ref="W6085">IF(SUM(LEN(B6085:V6085))=0,"",IF(OR(OR(ISBLANK(F6085),SUM(LEN(C6085),LEN(D6085))=0),AND(NOT(E6085="Unknown"),ISBLANK(J6085)),AND(NOT(O6085="Unknown"),ISBLANK(R6085))),"Missing Information", INDEX(Table15[Entire Service Line Classification], MATCH(SUMIFS(Table15[Unique ID],Table15[System-Owned Portion],E6085,Table15[If Material Anything Other than "Lead" in Column E,Was Material Ever Previously Lead?],G6085,Table15[Customer-Owned Portion],O6085),Table15[Unique ID],0),0)))</f>
        <v>Non-lead</v>
      </c>
      <c r="X6085"/>
    </row>
    <row r="6086" spans="2:24" ht="30" x14ac:dyDescent="0.25">
      <c r="B6086" s="145" t="s">
        <v>6268</v>
      </c>
      <c r="C6086" s="31" t="s">
        <v>13872</v>
      </c>
      <c r="D6086" s="31"/>
      <c r="E6086" s="43" t="s">
        <v>52</v>
      </c>
      <c r="F6086" s="42" t="s">
        <v>34</v>
      </c>
      <c r="G6086" s="83" t="s">
        <v>34</v>
      </c>
      <c r="H6086" s="168">
        <v>32325</v>
      </c>
      <c r="I6086" s="31"/>
      <c r="J6086" s="83" t="s">
        <v>188</v>
      </c>
      <c r="K6086" s="31" t="s">
        <v>34</v>
      </c>
      <c r="L6086" s="31"/>
      <c r="M6086" s="168"/>
      <c r="N6086" s="147"/>
      <c r="O6086" s="105" t="s">
        <v>52</v>
      </c>
      <c r="P6086" s="171">
        <v>32325</v>
      </c>
      <c r="Q6086" s="31"/>
      <c r="R6086" s="83" t="s">
        <v>188</v>
      </c>
      <c r="S6086" s="31" t="s">
        <v>34</v>
      </c>
      <c r="T6086" s="31"/>
      <c r="U6086" s="168"/>
      <c r="V6086" s="149"/>
      <c r="W6086" s="140" t="str" cm="1">
        <f t="array" ref="W6086">IF(SUM(LEN(B6086:V6086))=0,"",IF(OR(OR(ISBLANK(F6086),SUM(LEN(C6086),LEN(D6086))=0),AND(NOT(E6086="Unknown"),ISBLANK(J6086)),AND(NOT(O6086="Unknown"),ISBLANK(R6086))),"Missing Information", INDEX(Table15[Entire Service Line Classification], MATCH(SUMIFS(Table15[Unique ID],Table15[System-Owned Portion],E6086,Table15[If Material Anything Other than "Lead" in Column E,Was Material Ever Previously Lead?],G6086,Table15[Customer-Owned Portion],O6086),Table15[Unique ID],0),0)))</f>
        <v>Non-lead</v>
      </c>
      <c r="X6086"/>
    </row>
    <row r="6087" spans="2:24" ht="30" x14ac:dyDescent="0.25">
      <c r="B6087" s="145" t="s">
        <v>6489</v>
      </c>
      <c r="C6087" s="31" t="s">
        <v>14093</v>
      </c>
      <c r="D6087" s="31"/>
      <c r="E6087" s="43" t="s">
        <v>52</v>
      </c>
      <c r="F6087" s="42" t="s">
        <v>34</v>
      </c>
      <c r="G6087" s="83" t="s">
        <v>34</v>
      </c>
      <c r="H6087" s="168">
        <v>32325</v>
      </c>
      <c r="I6087" s="31"/>
      <c r="J6087" s="83" t="s">
        <v>188</v>
      </c>
      <c r="K6087" s="31" t="s">
        <v>34</v>
      </c>
      <c r="L6087" s="31"/>
      <c r="M6087" s="168"/>
      <c r="N6087" s="147"/>
      <c r="O6087" s="105" t="s">
        <v>52</v>
      </c>
      <c r="P6087" s="171">
        <v>32325</v>
      </c>
      <c r="Q6087" s="31"/>
      <c r="R6087" s="83" t="s">
        <v>188</v>
      </c>
      <c r="S6087" s="31" t="s">
        <v>34</v>
      </c>
      <c r="T6087" s="31"/>
      <c r="U6087" s="168"/>
      <c r="V6087" s="149"/>
      <c r="W6087" s="140" t="str" cm="1">
        <f t="array" ref="W6087">IF(SUM(LEN(B6087:V6087))=0,"",IF(OR(OR(ISBLANK(F6087),SUM(LEN(C6087),LEN(D6087))=0),AND(NOT(E6087="Unknown"),ISBLANK(J6087)),AND(NOT(O6087="Unknown"),ISBLANK(R6087))),"Missing Information", INDEX(Table15[Entire Service Line Classification], MATCH(SUMIFS(Table15[Unique ID],Table15[System-Owned Portion],E6087,Table15[If Material Anything Other than "Lead" in Column E,Was Material Ever Previously Lead?],G6087,Table15[Customer-Owned Portion],O6087),Table15[Unique ID],0),0)))</f>
        <v>Non-lead</v>
      </c>
      <c r="X6087"/>
    </row>
    <row r="6088" spans="2:24" ht="30" x14ac:dyDescent="0.25">
      <c r="B6088" s="145" t="s">
        <v>7276</v>
      </c>
      <c r="C6088" s="31" t="s">
        <v>14900</v>
      </c>
      <c r="D6088" s="31"/>
      <c r="E6088" s="43" t="s">
        <v>52</v>
      </c>
      <c r="F6088" s="42" t="s">
        <v>34</v>
      </c>
      <c r="G6088" s="83" t="s">
        <v>34</v>
      </c>
      <c r="H6088" s="168">
        <v>32325</v>
      </c>
      <c r="I6088" s="31"/>
      <c r="J6088" s="83" t="s">
        <v>188</v>
      </c>
      <c r="K6088" s="31" t="s">
        <v>34</v>
      </c>
      <c r="L6088" s="31"/>
      <c r="M6088" s="168"/>
      <c r="N6088" s="147"/>
      <c r="O6088" s="105" t="s">
        <v>52</v>
      </c>
      <c r="P6088" s="171">
        <v>32325</v>
      </c>
      <c r="Q6088" s="31"/>
      <c r="R6088" s="83" t="s">
        <v>188</v>
      </c>
      <c r="S6088" s="31" t="s">
        <v>34</v>
      </c>
      <c r="T6088" s="31"/>
      <c r="U6088" s="168"/>
      <c r="V6088" s="149"/>
      <c r="W6088" s="140" t="str" cm="1">
        <f t="array" ref="W6088">IF(SUM(LEN(B6088:V6088))=0,"",IF(OR(OR(ISBLANK(F6088),SUM(LEN(C6088),LEN(D6088))=0),AND(NOT(E6088="Unknown"),ISBLANK(J6088)),AND(NOT(O6088="Unknown"),ISBLANK(R6088))),"Missing Information", INDEX(Table15[Entire Service Line Classification], MATCH(SUMIFS(Table15[Unique ID],Table15[System-Owned Portion],E6088,Table15[If Material Anything Other than "Lead" in Column E,Was Material Ever Previously Lead?],G6088,Table15[Customer-Owned Portion],O6088),Table15[Unique ID],0),0)))</f>
        <v>Non-lead</v>
      </c>
      <c r="X6088"/>
    </row>
    <row r="6089" spans="2:24" ht="30" x14ac:dyDescent="0.25">
      <c r="B6089" s="145" t="s">
        <v>1102</v>
      </c>
      <c r="C6089" s="31" t="s">
        <v>8515</v>
      </c>
      <c r="D6089" s="31"/>
      <c r="E6089" s="43" t="s">
        <v>52</v>
      </c>
      <c r="F6089" s="42" t="s">
        <v>34</v>
      </c>
      <c r="G6089" s="83" t="s">
        <v>34</v>
      </c>
      <c r="H6089" s="168">
        <v>32316</v>
      </c>
      <c r="I6089" s="31"/>
      <c r="J6089" s="83" t="s">
        <v>188</v>
      </c>
      <c r="K6089" s="31" t="s">
        <v>34</v>
      </c>
      <c r="L6089" s="31"/>
      <c r="M6089" s="168"/>
      <c r="N6089" s="147"/>
      <c r="O6089" s="105" t="s">
        <v>52</v>
      </c>
      <c r="P6089" s="171">
        <v>32316</v>
      </c>
      <c r="Q6089" s="31"/>
      <c r="R6089" s="83" t="s">
        <v>188</v>
      </c>
      <c r="S6089" s="31" t="s">
        <v>34</v>
      </c>
      <c r="T6089" s="31"/>
      <c r="U6089" s="168"/>
      <c r="V6089" s="149"/>
      <c r="W6089" s="140" t="str" cm="1">
        <f t="array" ref="W6089">IF(SUM(LEN(B6089:V6089))=0,"",IF(OR(OR(ISBLANK(F6089),SUM(LEN(C6089),LEN(D6089))=0),AND(NOT(E6089="Unknown"),ISBLANK(J6089)),AND(NOT(O6089="Unknown"),ISBLANK(R6089))),"Missing Information", INDEX(Table15[Entire Service Line Classification], MATCH(SUMIFS(Table15[Unique ID],Table15[System-Owned Portion],E6089,Table15[If Material Anything Other than "Lead" in Column E,Was Material Ever Previously Lead?],G6089,Table15[Customer-Owned Portion],O6089),Table15[Unique ID],0),0)))</f>
        <v>Non-lead</v>
      </c>
      <c r="X6089"/>
    </row>
    <row r="6090" spans="2:24" ht="30" x14ac:dyDescent="0.25">
      <c r="B6090" s="145" t="s">
        <v>6799</v>
      </c>
      <c r="C6090" s="31" t="s">
        <v>14414</v>
      </c>
      <c r="D6090" s="31"/>
      <c r="E6090" s="43" t="s">
        <v>52</v>
      </c>
      <c r="F6090" s="42" t="s">
        <v>34</v>
      </c>
      <c r="G6090" s="83" t="s">
        <v>34</v>
      </c>
      <c r="H6090" s="168">
        <v>32314</v>
      </c>
      <c r="I6090" s="31"/>
      <c r="J6090" s="83" t="s">
        <v>188</v>
      </c>
      <c r="K6090" s="31" t="s">
        <v>34</v>
      </c>
      <c r="L6090" s="31"/>
      <c r="M6090" s="168"/>
      <c r="N6090" s="147"/>
      <c r="O6090" s="105" t="s">
        <v>52</v>
      </c>
      <c r="P6090" s="171">
        <v>32314</v>
      </c>
      <c r="Q6090" s="31"/>
      <c r="R6090" s="83" t="s">
        <v>188</v>
      </c>
      <c r="S6090" s="31" t="s">
        <v>34</v>
      </c>
      <c r="T6090" s="31"/>
      <c r="U6090" s="168"/>
      <c r="V6090" s="149"/>
      <c r="W6090" s="140" t="str" cm="1">
        <f t="array" ref="W6090">IF(SUM(LEN(B6090:V6090))=0,"",IF(OR(OR(ISBLANK(F6090),SUM(LEN(C6090),LEN(D6090))=0),AND(NOT(E6090="Unknown"),ISBLANK(J6090)),AND(NOT(O6090="Unknown"),ISBLANK(R6090))),"Missing Information", INDEX(Table15[Entire Service Line Classification], MATCH(SUMIFS(Table15[Unique ID],Table15[System-Owned Portion],E6090,Table15[If Material Anything Other than "Lead" in Column E,Was Material Ever Previously Lead?],G6090,Table15[Customer-Owned Portion],O6090),Table15[Unique ID],0),0)))</f>
        <v>Non-lead</v>
      </c>
      <c r="X6090"/>
    </row>
    <row r="6091" spans="2:24" ht="30" x14ac:dyDescent="0.25">
      <c r="B6091" s="145" t="s">
        <v>2818</v>
      </c>
      <c r="C6091" s="31" t="s">
        <v>10249</v>
      </c>
      <c r="D6091" s="31"/>
      <c r="E6091" s="43" t="s">
        <v>52</v>
      </c>
      <c r="F6091" s="42" t="s">
        <v>34</v>
      </c>
      <c r="G6091" s="83" t="s">
        <v>34</v>
      </c>
      <c r="H6091" s="168">
        <v>32295</v>
      </c>
      <c r="I6091" s="31"/>
      <c r="J6091" s="83" t="s">
        <v>188</v>
      </c>
      <c r="K6091" s="31" t="s">
        <v>34</v>
      </c>
      <c r="L6091" s="31"/>
      <c r="M6091" s="168"/>
      <c r="N6091" s="147"/>
      <c r="O6091" s="105" t="s">
        <v>52</v>
      </c>
      <c r="P6091" s="171">
        <v>32295</v>
      </c>
      <c r="Q6091" s="31"/>
      <c r="R6091" s="83" t="s">
        <v>188</v>
      </c>
      <c r="S6091" s="31" t="s">
        <v>34</v>
      </c>
      <c r="T6091" s="31"/>
      <c r="U6091" s="168"/>
      <c r="V6091" s="149"/>
      <c r="W6091" s="140" t="str" cm="1">
        <f t="array" ref="W6091">IF(SUM(LEN(B6091:V6091))=0,"",IF(OR(OR(ISBLANK(F6091),SUM(LEN(C6091),LEN(D6091))=0),AND(NOT(E6091="Unknown"),ISBLANK(J6091)),AND(NOT(O6091="Unknown"),ISBLANK(R6091))),"Missing Information", INDEX(Table15[Entire Service Line Classification], MATCH(SUMIFS(Table15[Unique ID],Table15[System-Owned Portion],E6091,Table15[If Material Anything Other than "Lead" in Column E,Was Material Ever Previously Lead?],G6091,Table15[Customer-Owned Portion],O6091),Table15[Unique ID],0),0)))</f>
        <v>Non-lead</v>
      </c>
      <c r="X6091"/>
    </row>
    <row r="6092" spans="2:24" ht="30" x14ac:dyDescent="0.25">
      <c r="B6092" s="145" t="s">
        <v>4351</v>
      </c>
      <c r="C6092" s="31" t="s">
        <v>11944</v>
      </c>
      <c r="D6092" s="31"/>
      <c r="E6092" s="43" t="s">
        <v>52</v>
      </c>
      <c r="F6092" s="42" t="s">
        <v>34</v>
      </c>
      <c r="G6092" s="83" t="s">
        <v>34</v>
      </c>
      <c r="H6092" s="168">
        <v>32295</v>
      </c>
      <c r="I6092" s="31"/>
      <c r="J6092" s="83" t="s">
        <v>188</v>
      </c>
      <c r="K6092" s="31" t="s">
        <v>34</v>
      </c>
      <c r="L6092" s="31"/>
      <c r="M6092" s="168"/>
      <c r="N6092" s="147"/>
      <c r="O6092" s="105" t="s">
        <v>52</v>
      </c>
      <c r="P6092" s="171">
        <v>32295</v>
      </c>
      <c r="Q6092" s="31"/>
      <c r="R6092" s="83" t="s">
        <v>188</v>
      </c>
      <c r="S6092" s="31" t="s">
        <v>34</v>
      </c>
      <c r="T6092" s="31"/>
      <c r="U6092" s="168"/>
      <c r="V6092" s="149"/>
      <c r="W6092" s="140" t="str" cm="1">
        <f t="array" ref="W6092">IF(SUM(LEN(B6092:V6092))=0,"",IF(OR(OR(ISBLANK(F6092),SUM(LEN(C6092),LEN(D6092))=0),AND(NOT(E6092="Unknown"),ISBLANK(J6092)),AND(NOT(O6092="Unknown"),ISBLANK(R6092))),"Missing Information", INDEX(Table15[Entire Service Line Classification], MATCH(SUMIFS(Table15[Unique ID],Table15[System-Owned Portion],E6092,Table15[If Material Anything Other than "Lead" in Column E,Was Material Ever Previously Lead?],G6092,Table15[Customer-Owned Portion],O6092),Table15[Unique ID],0),0)))</f>
        <v>Non-lead</v>
      </c>
      <c r="X6092"/>
    </row>
    <row r="6093" spans="2:24" ht="30" x14ac:dyDescent="0.25">
      <c r="B6093" s="145" t="s">
        <v>4388</v>
      </c>
      <c r="C6093" s="31" t="s">
        <v>11981</v>
      </c>
      <c r="D6093" s="31"/>
      <c r="E6093" s="43" t="s">
        <v>52</v>
      </c>
      <c r="F6093" s="42" t="s">
        <v>34</v>
      </c>
      <c r="G6093" s="83" t="s">
        <v>34</v>
      </c>
      <c r="H6093" s="168">
        <v>32295</v>
      </c>
      <c r="I6093" s="31"/>
      <c r="J6093" s="83" t="s">
        <v>188</v>
      </c>
      <c r="K6093" s="31" t="s">
        <v>34</v>
      </c>
      <c r="L6093" s="31"/>
      <c r="M6093" s="168"/>
      <c r="N6093" s="147"/>
      <c r="O6093" s="105" t="s">
        <v>52</v>
      </c>
      <c r="P6093" s="171">
        <v>32295</v>
      </c>
      <c r="Q6093" s="31"/>
      <c r="R6093" s="83" t="s">
        <v>188</v>
      </c>
      <c r="S6093" s="31" t="s">
        <v>34</v>
      </c>
      <c r="T6093" s="31"/>
      <c r="U6093" s="168"/>
      <c r="V6093" s="149"/>
      <c r="W6093" s="140" t="str" cm="1">
        <f t="array" ref="W6093">IF(SUM(LEN(B6093:V6093))=0,"",IF(OR(OR(ISBLANK(F6093),SUM(LEN(C6093),LEN(D6093))=0),AND(NOT(E6093="Unknown"),ISBLANK(J6093)),AND(NOT(O6093="Unknown"),ISBLANK(R6093))),"Missing Information", INDEX(Table15[Entire Service Line Classification], MATCH(SUMIFS(Table15[Unique ID],Table15[System-Owned Portion],E6093,Table15[If Material Anything Other than "Lead" in Column E,Was Material Ever Previously Lead?],G6093,Table15[Customer-Owned Portion],O6093),Table15[Unique ID],0),0)))</f>
        <v>Non-lead</v>
      </c>
      <c r="X6093"/>
    </row>
    <row r="6094" spans="2:24" ht="30" x14ac:dyDescent="0.25">
      <c r="B6094" s="145" t="s">
        <v>5241</v>
      </c>
      <c r="C6094" s="31" t="s">
        <v>12838</v>
      </c>
      <c r="D6094" s="31"/>
      <c r="E6094" s="43" t="s">
        <v>52</v>
      </c>
      <c r="F6094" s="42" t="s">
        <v>34</v>
      </c>
      <c r="G6094" s="83" t="s">
        <v>34</v>
      </c>
      <c r="H6094" s="168">
        <v>32295</v>
      </c>
      <c r="I6094" s="31"/>
      <c r="J6094" s="83" t="s">
        <v>188</v>
      </c>
      <c r="K6094" s="31" t="s">
        <v>34</v>
      </c>
      <c r="L6094" s="31"/>
      <c r="M6094" s="168"/>
      <c r="N6094" s="147"/>
      <c r="O6094" s="105" t="s">
        <v>52</v>
      </c>
      <c r="P6094" s="171">
        <v>32295</v>
      </c>
      <c r="Q6094" s="31"/>
      <c r="R6094" s="83" t="s">
        <v>188</v>
      </c>
      <c r="S6094" s="31" t="s">
        <v>34</v>
      </c>
      <c r="T6094" s="31"/>
      <c r="U6094" s="168"/>
      <c r="V6094" s="149"/>
      <c r="W6094" s="140" t="str" cm="1">
        <f t="array" ref="W6094">IF(SUM(LEN(B6094:V6094))=0,"",IF(OR(OR(ISBLANK(F6094),SUM(LEN(C6094),LEN(D6094))=0),AND(NOT(E6094="Unknown"),ISBLANK(J6094)),AND(NOT(O6094="Unknown"),ISBLANK(R6094))),"Missing Information", INDEX(Table15[Entire Service Line Classification], MATCH(SUMIFS(Table15[Unique ID],Table15[System-Owned Portion],E6094,Table15[If Material Anything Other than "Lead" in Column E,Was Material Ever Previously Lead?],G6094,Table15[Customer-Owned Portion],O6094),Table15[Unique ID],0),0)))</f>
        <v>Non-lead</v>
      </c>
      <c r="X6094"/>
    </row>
    <row r="6095" spans="2:24" ht="30" x14ac:dyDescent="0.25">
      <c r="B6095" s="145" t="s">
        <v>5305</v>
      </c>
      <c r="C6095" s="31" t="s">
        <v>12902</v>
      </c>
      <c r="D6095" s="31"/>
      <c r="E6095" s="43" t="s">
        <v>52</v>
      </c>
      <c r="F6095" s="42" t="s">
        <v>34</v>
      </c>
      <c r="G6095" s="83" t="s">
        <v>34</v>
      </c>
      <c r="H6095" s="168">
        <v>32295</v>
      </c>
      <c r="I6095" s="31"/>
      <c r="J6095" s="83" t="s">
        <v>188</v>
      </c>
      <c r="K6095" s="31" t="s">
        <v>34</v>
      </c>
      <c r="L6095" s="31"/>
      <c r="M6095" s="168"/>
      <c r="N6095" s="147"/>
      <c r="O6095" s="105" t="s">
        <v>52</v>
      </c>
      <c r="P6095" s="171">
        <v>32295</v>
      </c>
      <c r="Q6095" s="31"/>
      <c r="R6095" s="83" t="s">
        <v>188</v>
      </c>
      <c r="S6095" s="31" t="s">
        <v>34</v>
      </c>
      <c r="T6095" s="31"/>
      <c r="U6095" s="168"/>
      <c r="V6095" s="149"/>
      <c r="W6095" s="140" t="str" cm="1">
        <f t="array" ref="W6095">IF(SUM(LEN(B6095:V6095))=0,"",IF(OR(OR(ISBLANK(F6095),SUM(LEN(C6095),LEN(D6095))=0),AND(NOT(E6095="Unknown"),ISBLANK(J6095)),AND(NOT(O6095="Unknown"),ISBLANK(R6095))),"Missing Information", INDEX(Table15[Entire Service Line Classification], MATCH(SUMIFS(Table15[Unique ID],Table15[System-Owned Portion],E6095,Table15[If Material Anything Other than "Lead" in Column E,Was Material Ever Previously Lead?],G6095,Table15[Customer-Owned Portion],O6095),Table15[Unique ID],0),0)))</f>
        <v>Non-lead</v>
      </c>
      <c r="X6095"/>
    </row>
    <row r="6096" spans="2:24" ht="30" x14ac:dyDescent="0.25">
      <c r="B6096" s="145" t="s">
        <v>5370</v>
      </c>
      <c r="C6096" s="31" t="s">
        <v>12967</v>
      </c>
      <c r="D6096" s="31"/>
      <c r="E6096" s="43" t="s">
        <v>52</v>
      </c>
      <c r="F6096" s="42" t="s">
        <v>34</v>
      </c>
      <c r="G6096" s="83" t="s">
        <v>34</v>
      </c>
      <c r="H6096" s="168">
        <v>32295</v>
      </c>
      <c r="I6096" s="31"/>
      <c r="J6096" s="83" t="s">
        <v>188</v>
      </c>
      <c r="K6096" s="31" t="s">
        <v>34</v>
      </c>
      <c r="L6096" s="31"/>
      <c r="M6096" s="168"/>
      <c r="N6096" s="147"/>
      <c r="O6096" s="105" t="s">
        <v>52</v>
      </c>
      <c r="P6096" s="171">
        <v>32295</v>
      </c>
      <c r="Q6096" s="31"/>
      <c r="R6096" s="83" t="s">
        <v>188</v>
      </c>
      <c r="S6096" s="31" t="s">
        <v>34</v>
      </c>
      <c r="T6096" s="31"/>
      <c r="U6096" s="168"/>
      <c r="V6096" s="149"/>
      <c r="W6096" s="140" t="str" cm="1">
        <f t="array" ref="W6096">IF(SUM(LEN(B6096:V6096))=0,"",IF(OR(OR(ISBLANK(F6096),SUM(LEN(C6096),LEN(D6096))=0),AND(NOT(E6096="Unknown"),ISBLANK(J6096)),AND(NOT(O6096="Unknown"),ISBLANK(R6096))),"Missing Information", INDEX(Table15[Entire Service Line Classification], MATCH(SUMIFS(Table15[Unique ID],Table15[System-Owned Portion],E6096,Table15[If Material Anything Other than "Lead" in Column E,Was Material Ever Previously Lead?],G6096,Table15[Customer-Owned Portion],O6096),Table15[Unique ID],0),0)))</f>
        <v>Non-lead</v>
      </c>
      <c r="X6096"/>
    </row>
    <row r="6097" spans="2:24" ht="30" x14ac:dyDescent="0.25">
      <c r="B6097" s="145" t="s">
        <v>5809</v>
      </c>
      <c r="C6097" s="31" t="s">
        <v>13407</v>
      </c>
      <c r="D6097" s="31"/>
      <c r="E6097" s="43" t="s">
        <v>52</v>
      </c>
      <c r="F6097" s="42" t="s">
        <v>34</v>
      </c>
      <c r="G6097" s="83" t="s">
        <v>34</v>
      </c>
      <c r="H6097" s="168">
        <v>32295</v>
      </c>
      <c r="I6097" s="31"/>
      <c r="J6097" s="83" t="s">
        <v>188</v>
      </c>
      <c r="K6097" s="31" t="s">
        <v>34</v>
      </c>
      <c r="L6097" s="31"/>
      <c r="M6097" s="168"/>
      <c r="N6097" s="147"/>
      <c r="O6097" s="105" t="s">
        <v>52</v>
      </c>
      <c r="P6097" s="171">
        <v>32295</v>
      </c>
      <c r="Q6097" s="31"/>
      <c r="R6097" s="83" t="s">
        <v>188</v>
      </c>
      <c r="S6097" s="31" t="s">
        <v>34</v>
      </c>
      <c r="T6097" s="31"/>
      <c r="U6097" s="168"/>
      <c r="V6097" s="149"/>
      <c r="W6097" s="140" t="str" cm="1">
        <f t="array" ref="W6097">IF(SUM(LEN(B6097:V6097))=0,"",IF(OR(OR(ISBLANK(F6097),SUM(LEN(C6097),LEN(D6097))=0),AND(NOT(E6097="Unknown"),ISBLANK(J6097)),AND(NOT(O6097="Unknown"),ISBLANK(R6097))),"Missing Information", INDEX(Table15[Entire Service Line Classification], MATCH(SUMIFS(Table15[Unique ID],Table15[System-Owned Portion],E6097,Table15[If Material Anything Other than "Lead" in Column E,Was Material Ever Previously Lead?],G6097,Table15[Customer-Owned Portion],O6097),Table15[Unique ID],0),0)))</f>
        <v>Non-lead</v>
      </c>
      <c r="X6097"/>
    </row>
    <row r="6098" spans="2:24" ht="30" x14ac:dyDescent="0.25">
      <c r="B6098" s="145" t="s">
        <v>6696</v>
      </c>
      <c r="C6098" s="31" t="s">
        <v>14302</v>
      </c>
      <c r="D6098" s="31"/>
      <c r="E6098" s="43" t="s">
        <v>52</v>
      </c>
      <c r="F6098" s="42" t="s">
        <v>34</v>
      </c>
      <c r="G6098" s="83" t="s">
        <v>34</v>
      </c>
      <c r="H6098" s="168">
        <v>32295</v>
      </c>
      <c r="I6098" s="31"/>
      <c r="J6098" s="83" t="s">
        <v>188</v>
      </c>
      <c r="K6098" s="31" t="s">
        <v>34</v>
      </c>
      <c r="L6098" s="31"/>
      <c r="M6098" s="168"/>
      <c r="N6098" s="147"/>
      <c r="O6098" s="105" t="s">
        <v>52</v>
      </c>
      <c r="P6098" s="171">
        <v>32295</v>
      </c>
      <c r="Q6098" s="31"/>
      <c r="R6098" s="83" t="s">
        <v>188</v>
      </c>
      <c r="S6098" s="31" t="s">
        <v>34</v>
      </c>
      <c r="T6098" s="31"/>
      <c r="U6098" s="168"/>
      <c r="V6098" s="149"/>
      <c r="W6098" s="140" t="str" cm="1">
        <f t="array" ref="W6098">IF(SUM(LEN(B6098:V6098))=0,"",IF(OR(OR(ISBLANK(F6098),SUM(LEN(C6098),LEN(D6098))=0),AND(NOT(E6098="Unknown"),ISBLANK(J6098)),AND(NOT(O6098="Unknown"),ISBLANK(R6098))),"Missing Information", INDEX(Table15[Entire Service Line Classification], MATCH(SUMIFS(Table15[Unique ID],Table15[System-Owned Portion],E6098,Table15[If Material Anything Other than "Lead" in Column E,Was Material Ever Previously Lead?],G6098,Table15[Customer-Owned Portion],O6098),Table15[Unique ID],0),0)))</f>
        <v>Non-lead</v>
      </c>
      <c r="X6098"/>
    </row>
    <row r="6099" spans="2:24" ht="30" x14ac:dyDescent="0.25">
      <c r="B6099" s="145" t="s">
        <v>6706</v>
      </c>
      <c r="C6099" s="31" t="s">
        <v>14312</v>
      </c>
      <c r="D6099" s="31"/>
      <c r="E6099" s="43" t="s">
        <v>52</v>
      </c>
      <c r="F6099" s="42" t="s">
        <v>34</v>
      </c>
      <c r="G6099" s="83" t="s">
        <v>34</v>
      </c>
      <c r="H6099" s="168">
        <v>32295</v>
      </c>
      <c r="I6099" s="31"/>
      <c r="J6099" s="83" t="s">
        <v>188</v>
      </c>
      <c r="K6099" s="31" t="s">
        <v>34</v>
      </c>
      <c r="L6099" s="31"/>
      <c r="M6099" s="168"/>
      <c r="N6099" s="147"/>
      <c r="O6099" s="105" t="s">
        <v>52</v>
      </c>
      <c r="P6099" s="171">
        <v>32295</v>
      </c>
      <c r="Q6099" s="31"/>
      <c r="R6099" s="83" t="s">
        <v>188</v>
      </c>
      <c r="S6099" s="31" t="s">
        <v>34</v>
      </c>
      <c r="T6099" s="31"/>
      <c r="U6099" s="168"/>
      <c r="V6099" s="149"/>
      <c r="W6099" s="140" t="str" cm="1">
        <f t="array" ref="W6099">IF(SUM(LEN(B6099:V6099))=0,"",IF(OR(OR(ISBLANK(F6099),SUM(LEN(C6099),LEN(D6099))=0),AND(NOT(E6099="Unknown"),ISBLANK(J6099)),AND(NOT(O6099="Unknown"),ISBLANK(R6099))),"Missing Information", INDEX(Table15[Entire Service Line Classification], MATCH(SUMIFS(Table15[Unique ID],Table15[System-Owned Portion],E6099,Table15[If Material Anything Other than "Lead" in Column E,Was Material Ever Previously Lead?],G6099,Table15[Customer-Owned Portion],O6099),Table15[Unique ID],0),0)))</f>
        <v>Non-lead</v>
      </c>
      <c r="X6099"/>
    </row>
    <row r="6100" spans="2:24" ht="30" x14ac:dyDescent="0.25">
      <c r="B6100" s="145" t="s">
        <v>6733</v>
      </c>
      <c r="C6100" s="31" t="s">
        <v>14339</v>
      </c>
      <c r="D6100" s="31"/>
      <c r="E6100" s="43" t="s">
        <v>52</v>
      </c>
      <c r="F6100" s="42" t="s">
        <v>34</v>
      </c>
      <c r="G6100" s="83" t="s">
        <v>34</v>
      </c>
      <c r="H6100" s="168">
        <v>32295</v>
      </c>
      <c r="I6100" s="31"/>
      <c r="J6100" s="83" t="s">
        <v>188</v>
      </c>
      <c r="K6100" s="31" t="s">
        <v>34</v>
      </c>
      <c r="L6100" s="31"/>
      <c r="M6100" s="168"/>
      <c r="N6100" s="147"/>
      <c r="O6100" s="105" t="s">
        <v>52</v>
      </c>
      <c r="P6100" s="171">
        <v>32295</v>
      </c>
      <c r="Q6100" s="31"/>
      <c r="R6100" s="83" t="s">
        <v>188</v>
      </c>
      <c r="S6100" s="31" t="s">
        <v>34</v>
      </c>
      <c r="T6100" s="31"/>
      <c r="U6100" s="168"/>
      <c r="V6100" s="149"/>
      <c r="W6100" s="140" t="str" cm="1">
        <f t="array" ref="W6100">IF(SUM(LEN(B6100:V6100))=0,"",IF(OR(OR(ISBLANK(F6100),SUM(LEN(C6100),LEN(D6100))=0),AND(NOT(E6100="Unknown"),ISBLANK(J6100)),AND(NOT(O6100="Unknown"),ISBLANK(R6100))),"Missing Information", INDEX(Table15[Entire Service Line Classification], MATCH(SUMIFS(Table15[Unique ID],Table15[System-Owned Portion],E6100,Table15[If Material Anything Other than "Lead" in Column E,Was Material Ever Previously Lead?],G6100,Table15[Customer-Owned Portion],O6100),Table15[Unique ID],0),0)))</f>
        <v>Non-lead</v>
      </c>
      <c r="X6100"/>
    </row>
    <row r="6101" spans="2:24" ht="30" x14ac:dyDescent="0.25">
      <c r="B6101" s="145" t="s">
        <v>6776</v>
      </c>
      <c r="C6101" s="31" t="s">
        <v>14382</v>
      </c>
      <c r="D6101" s="31"/>
      <c r="E6101" s="43" t="s">
        <v>52</v>
      </c>
      <c r="F6101" s="42" t="s">
        <v>34</v>
      </c>
      <c r="G6101" s="83" t="s">
        <v>34</v>
      </c>
      <c r="H6101" s="168">
        <v>32295</v>
      </c>
      <c r="I6101" s="31"/>
      <c r="J6101" s="83" t="s">
        <v>188</v>
      </c>
      <c r="K6101" s="31" t="s">
        <v>34</v>
      </c>
      <c r="L6101" s="31"/>
      <c r="M6101" s="168"/>
      <c r="N6101" s="147"/>
      <c r="O6101" s="105" t="s">
        <v>52</v>
      </c>
      <c r="P6101" s="171">
        <v>32295</v>
      </c>
      <c r="Q6101" s="31"/>
      <c r="R6101" s="83" t="s">
        <v>188</v>
      </c>
      <c r="S6101" s="31" t="s">
        <v>34</v>
      </c>
      <c r="T6101" s="31"/>
      <c r="U6101" s="168"/>
      <c r="V6101" s="149"/>
      <c r="W6101" s="140" t="str" cm="1">
        <f t="array" ref="W6101">IF(SUM(LEN(B6101:V6101))=0,"",IF(OR(OR(ISBLANK(F6101),SUM(LEN(C6101),LEN(D6101))=0),AND(NOT(E6101="Unknown"),ISBLANK(J6101)),AND(NOT(O6101="Unknown"),ISBLANK(R6101))),"Missing Information", INDEX(Table15[Entire Service Line Classification], MATCH(SUMIFS(Table15[Unique ID],Table15[System-Owned Portion],E6101,Table15[If Material Anything Other than "Lead" in Column E,Was Material Ever Previously Lead?],G6101,Table15[Customer-Owned Portion],O6101),Table15[Unique ID],0),0)))</f>
        <v>Non-lead</v>
      </c>
      <c r="X6101"/>
    </row>
    <row r="6102" spans="2:24" ht="30" x14ac:dyDescent="0.25">
      <c r="B6102" s="145" t="s">
        <v>6889</v>
      </c>
      <c r="C6102" s="31" t="s">
        <v>14513</v>
      </c>
      <c r="D6102" s="31"/>
      <c r="E6102" s="43" t="s">
        <v>52</v>
      </c>
      <c r="F6102" s="42" t="s">
        <v>34</v>
      </c>
      <c r="G6102" s="83" t="s">
        <v>34</v>
      </c>
      <c r="H6102" s="168">
        <v>32295</v>
      </c>
      <c r="I6102" s="31"/>
      <c r="J6102" s="83" t="s">
        <v>188</v>
      </c>
      <c r="K6102" s="31" t="s">
        <v>34</v>
      </c>
      <c r="L6102" s="31"/>
      <c r="M6102" s="168"/>
      <c r="N6102" s="147"/>
      <c r="O6102" s="105" t="s">
        <v>52</v>
      </c>
      <c r="P6102" s="171">
        <v>32295</v>
      </c>
      <c r="Q6102" s="31"/>
      <c r="R6102" s="83" t="s">
        <v>188</v>
      </c>
      <c r="S6102" s="31" t="s">
        <v>34</v>
      </c>
      <c r="T6102" s="31"/>
      <c r="U6102" s="168"/>
      <c r="V6102" s="149"/>
      <c r="W6102" s="140" t="str" cm="1">
        <f t="array" ref="W6102">IF(SUM(LEN(B6102:V6102))=0,"",IF(OR(OR(ISBLANK(F6102),SUM(LEN(C6102),LEN(D6102))=0),AND(NOT(E6102="Unknown"),ISBLANK(J6102)),AND(NOT(O6102="Unknown"),ISBLANK(R6102))),"Missing Information", INDEX(Table15[Entire Service Line Classification], MATCH(SUMIFS(Table15[Unique ID],Table15[System-Owned Portion],E6102,Table15[If Material Anything Other than "Lead" in Column E,Was Material Ever Previously Lead?],G6102,Table15[Customer-Owned Portion],O6102),Table15[Unique ID],0),0)))</f>
        <v>Non-lead</v>
      </c>
      <c r="X6102"/>
    </row>
    <row r="6103" spans="2:24" ht="30" x14ac:dyDescent="0.25">
      <c r="B6103" s="145" t="s">
        <v>6908</v>
      </c>
      <c r="C6103" s="31" t="s">
        <v>14532</v>
      </c>
      <c r="D6103" s="31"/>
      <c r="E6103" s="43" t="s">
        <v>52</v>
      </c>
      <c r="F6103" s="42" t="s">
        <v>34</v>
      </c>
      <c r="G6103" s="83" t="s">
        <v>34</v>
      </c>
      <c r="H6103" s="168">
        <v>32295</v>
      </c>
      <c r="I6103" s="31"/>
      <c r="J6103" s="83" t="s">
        <v>188</v>
      </c>
      <c r="K6103" s="31" t="s">
        <v>34</v>
      </c>
      <c r="L6103" s="31"/>
      <c r="M6103" s="168"/>
      <c r="N6103" s="147"/>
      <c r="O6103" s="105" t="s">
        <v>52</v>
      </c>
      <c r="P6103" s="171">
        <v>32295</v>
      </c>
      <c r="Q6103" s="31"/>
      <c r="R6103" s="83" t="s">
        <v>188</v>
      </c>
      <c r="S6103" s="31" t="s">
        <v>34</v>
      </c>
      <c r="T6103" s="31"/>
      <c r="U6103" s="168"/>
      <c r="V6103" s="149"/>
      <c r="W6103" s="140" t="str" cm="1">
        <f t="array" ref="W6103">IF(SUM(LEN(B6103:V6103))=0,"",IF(OR(OR(ISBLANK(F6103),SUM(LEN(C6103),LEN(D6103))=0),AND(NOT(E6103="Unknown"),ISBLANK(J6103)),AND(NOT(O6103="Unknown"),ISBLANK(R6103))),"Missing Information", INDEX(Table15[Entire Service Line Classification], MATCH(SUMIFS(Table15[Unique ID],Table15[System-Owned Portion],E6103,Table15[If Material Anything Other than "Lead" in Column E,Was Material Ever Previously Lead?],G6103,Table15[Customer-Owned Portion],O6103),Table15[Unique ID],0),0)))</f>
        <v>Non-lead</v>
      </c>
      <c r="X6103"/>
    </row>
    <row r="6104" spans="2:24" ht="30" x14ac:dyDescent="0.25">
      <c r="B6104" s="145" t="s">
        <v>6928</v>
      </c>
      <c r="C6104" s="31" t="s">
        <v>14552</v>
      </c>
      <c r="D6104" s="31"/>
      <c r="E6104" s="43" t="s">
        <v>52</v>
      </c>
      <c r="F6104" s="42" t="s">
        <v>34</v>
      </c>
      <c r="G6104" s="83" t="s">
        <v>34</v>
      </c>
      <c r="H6104" s="168">
        <v>32295</v>
      </c>
      <c r="I6104" s="31"/>
      <c r="J6104" s="83" t="s">
        <v>188</v>
      </c>
      <c r="K6104" s="31" t="s">
        <v>34</v>
      </c>
      <c r="L6104" s="31"/>
      <c r="M6104" s="168"/>
      <c r="N6104" s="147"/>
      <c r="O6104" s="105" t="s">
        <v>52</v>
      </c>
      <c r="P6104" s="171">
        <v>32295</v>
      </c>
      <c r="Q6104" s="31"/>
      <c r="R6104" s="83" t="s">
        <v>188</v>
      </c>
      <c r="S6104" s="31" t="s">
        <v>34</v>
      </c>
      <c r="T6104" s="31"/>
      <c r="U6104" s="168"/>
      <c r="V6104" s="149"/>
      <c r="W6104" s="140" t="str" cm="1">
        <f t="array" ref="W6104">IF(SUM(LEN(B6104:V6104))=0,"",IF(OR(OR(ISBLANK(F6104),SUM(LEN(C6104),LEN(D6104))=0),AND(NOT(E6104="Unknown"),ISBLANK(J6104)),AND(NOT(O6104="Unknown"),ISBLANK(R6104))),"Missing Information", INDEX(Table15[Entire Service Line Classification], MATCH(SUMIFS(Table15[Unique ID],Table15[System-Owned Portion],E6104,Table15[If Material Anything Other than "Lead" in Column E,Was Material Ever Previously Lead?],G6104,Table15[Customer-Owned Portion],O6104),Table15[Unique ID],0),0)))</f>
        <v>Non-lead</v>
      </c>
      <c r="X6104"/>
    </row>
    <row r="6105" spans="2:24" ht="30" x14ac:dyDescent="0.25">
      <c r="B6105" s="145" t="s">
        <v>6942</v>
      </c>
      <c r="C6105" s="31" t="s">
        <v>14566</v>
      </c>
      <c r="D6105" s="31"/>
      <c r="E6105" s="43" t="s">
        <v>52</v>
      </c>
      <c r="F6105" s="42" t="s">
        <v>34</v>
      </c>
      <c r="G6105" s="83" t="s">
        <v>34</v>
      </c>
      <c r="H6105" s="168">
        <v>32295</v>
      </c>
      <c r="I6105" s="31"/>
      <c r="J6105" s="83" t="s">
        <v>188</v>
      </c>
      <c r="K6105" s="31" t="s">
        <v>34</v>
      </c>
      <c r="L6105" s="31"/>
      <c r="M6105" s="168"/>
      <c r="N6105" s="147"/>
      <c r="O6105" s="105" t="s">
        <v>52</v>
      </c>
      <c r="P6105" s="171">
        <v>32295</v>
      </c>
      <c r="Q6105" s="31"/>
      <c r="R6105" s="83" t="s">
        <v>188</v>
      </c>
      <c r="S6105" s="31" t="s">
        <v>34</v>
      </c>
      <c r="T6105" s="31"/>
      <c r="U6105" s="168"/>
      <c r="V6105" s="149"/>
      <c r="W6105" s="140" t="str" cm="1">
        <f t="array" ref="W6105">IF(SUM(LEN(B6105:V6105))=0,"",IF(OR(OR(ISBLANK(F6105),SUM(LEN(C6105),LEN(D6105))=0),AND(NOT(E6105="Unknown"),ISBLANK(J6105)),AND(NOT(O6105="Unknown"),ISBLANK(R6105))),"Missing Information", INDEX(Table15[Entire Service Line Classification], MATCH(SUMIFS(Table15[Unique ID],Table15[System-Owned Portion],E6105,Table15[If Material Anything Other than "Lead" in Column E,Was Material Ever Previously Lead?],G6105,Table15[Customer-Owned Portion],O6105),Table15[Unique ID],0),0)))</f>
        <v>Non-lead</v>
      </c>
      <c r="X6105"/>
    </row>
    <row r="6106" spans="2:24" ht="30" x14ac:dyDescent="0.25">
      <c r="B6106" s="145" t="s">
        <v>7253</v>
      </c>
      <c r="C6106" s="31" t="s">
        <v>14877</v>
      </c>
      <c r="D6106" s="31"/>
      <c r="E6106" s="43" t="s">
        <v>52</v>
      </c>
      <c r="F6106" s="42" t="s">
        <v>34</v>
      </c>
      <c r="G6106" s="83" t="s">
        <v>34</v>
      </c>
      <c r="H6106" s="168">
        <v>32295</v>
      </c>
      <c r="I6106" s="31"/>
      <c r="J6106" s="83" t="s">
        <v>188</v>
      </c>
      <c r="K6106" s="31" t="s">
        <v>34</v>
      </c>
      <c r="L6106" s="31"/>
      <c r="M6106" s="168"/>
      <c r="N6106" s="147"/>
      <c r="O6106" s="105" t="s">
        <v>52</v>
      </c>
      <c r="P6106" s="171">
        <v>32295</v>
      </c>
      <c r="Q6106" s="31"/>
      <c r="R6106" s="83" t="s">
        <v>188</v>
      </c>
      <c r="S6106" s="31" t="s">
        <v>34</v>
      </c>
      <c r="T6106" s="31"/>
      <c r="U6106" s="168"/>
      <c r="V6106" s="149"/>
      <c r="W6106" s="140" t="str" cm="1">
        <f t="array" ref="W6106">IF(SUM(LEN(B6106:V6106))=0,"",IF(OR(OR(ISBLANK(F6106),SUM(LEN(C6106),LEN(D6106))=0),AND(NOT(E6106="Unknown"),ISBLANK(J6106)),AND(NOT(O6106="Unknown"),ISBLANK(R6106))),"Missing Information", INDEX(Table15[Entire Service Line Classification], MATCH(SUMIFS(Table15[Unique ID],Table15[System-Owned Portion],E6106,Table15[If Material Anything Other than "Lead" in Column E,Was Material Ever Previously Lead?],G6106,Table15[Customer-Owned Portion],O6106),Table15[Unique ID],0),0)))</f>
        <v>Non-lead</v>
      </c>
      <c r="X6106"/>
    </row>
    <row r="6107" spans="2:24" ht="30" x14ac:dyDescent="0.25">
      <c r="B6107" s="145" t="s">
        <v>7283</v>
      </c>
      <c r="C6107" s="31" t="s">
        <v>14907</v>
      </c>
      <c r="D6107" s="31"/>
      <c r="E6107" s="43" t="s">
        <v>52</v>
      </c>
      <c r="F6107" s="42" t="s">
        <v>34</v>
      </c>
      <c r="G6107" s="83" t="s">
        <v>34</v>
      </c>
      <c r="H6107" s="168">
        <v>32268</v>
      </c>
      <c r="I6107" s="31"/>
      <c r="J6107" s="83" t="s">
        <v>188</v>
      </c>
      <c r="K6107" s="31" t="s">
        <v>34</v>
      </c>
      <c r="L6107" s="31"/>
      <c r="M6107" s="168"/>
      <c r="N6107" s="147"/>
      <c r="O6107" s="105" t="s">
        <v>52</v>
      </c>
      <c r="P6107" s="171">
        <v>32268</v>
      </c>
      <c r="Q6107" s="31"/>
      <c r="R6107" s="83" t="s">
        <v>188</v>
      </c>
      <c r="S6107" s="31" t="s">
        <v>34</v>
      </c>
      <c r="T6107" s="31"/>
      <c r="U6107" s="168"/>
      <c r="V6107" s="149"/>
      <c r="W6107" s="140" t="str" cm="1">
        <f t="array" ref="W6107">IF(SUM(LEN(B6107:V6107))=0,"",IF(OR(OR(ISBLANK(F6107),SUM(LEN(C6107),LEN(D6107))=0),AND(NOT(E6107="Unknown"),ISBLANK(J6107)),AND(NOT(O6107="Unknown"),ISBLANK(R6107))),"Missing Information", INDEX(Table15[Entire Service Line Classification], MATCH(SUMIFS(Table15[Unique ID],Table15[System-Owned Portion],E6107,Table15[If Material Anything Other than "Lead" in Column E,Was Material Ever Previously Lead?],G6107,Table15[Customer-Owned Portion],O6107),Table15[Unique ID],0),0)))</f>
        <v>Non-lead</v>
      </c>
      <c r="X6107"/>
    </row>
    <row r="6108" spans="2:24" ht="30" x14ac:dyDescent="0.25">
      <c r="B6108" s="145" t="s">
        <v>246</v>
      </c>
      <c r="C6108" s="31" t="s">
        <v>7661</v>
      </c>
      <c r="D6108" s="31"/>
      <c r="E6108" s="43" t="s">
        <v>52</v>
      </c>
      <c r="F6108" s="42" t="s">
        <v>34</v>
      </c>
      <c r="G6108" s="83" t="s">
        <v>34</v>
      </c>
      <c r="H6108" s="168">
        <v>32264</v>
      </c>
      <c r="I6108" s="187"/>
      <c r="J6108" s="83" t="s">
        <v>188</v>
      </c>
      <c r="K6108" s="31" t="s">
        <v>34</v>
      </c>
      <c r="L6108" s="31"/>
      <c r="M6108" s="168"/>
      <c r="N6108" s="147"/>
      <c r="O6108" s="105" t="s">
        <v>52</v>
      </c>
      <c r="P6108" s="171">
        <v>32264</v>
      </c>
      <c r="Q6108" s="31"/>
      <c r="R6108" s="83" t="s">
        <v>188</v>
      </c>
      <c r="S6108" s="31" t="s">
        <v>34</v>
      </c>
      <c r="T6108" s="31"/>
      <c r="U6108" s="168"/>
      <c r="V6108" s="149"/>
      <c r="W6108" s="140" t="str" cm="1">
        <f t="array" ref="W6108">IF(SUM(LEN(B6108:V6108))=0,"",IF(OR(OR(ISBLANK(F6108),SUM(LEN(C6108),LEN(D6108))=0),AND(NOT(E6108="Unknown"),ISBLANK(J6108)),AND(NOT(O6108="Unknown"),ISBLANK(R6108))),"Missing Information", INDEX(Table15[Entire Service Line Classification], MATCH(SUMIFS(Table15[Unique ID],Table15[System-Owned Portion],E6108,Table15[If Material Anything Other than "Lead" in Column E,Was Material Ever Previously Lead?],G6108,Table15[Customer-Owned Portion],O6108),Table15[Unique ID],0),0)))</f>
        <v>Non-lead</v>
      </c>
      <c r="X6108"/>
    </row>
    <row r="6109" spans="2:24" ht="30" x14ac:dyDescent="0.25">
      <c r="B6109" s="145" t="s">
        <v>374</v>
      </c>
      <c r="C6109" s="31" t="s">
        <v>7789</v>
      </c>
      <c r="D6109" s="31"/>
      <c r="E6109" s="43" t="s">
        <v>52</v>
      </c>
      <c r="F6109" s="42" t="s">
        <v>34</v>
      </c>
      <c r="G6109" s="83" t="s">
        <v>34</v>
      </c>
      <c r="H6109" s="168">
        <v>32264</v>
      </c>
      <c r="I6109" s="31"/>
      <c r="J6109" s="83" t="s">
        <v>188</v>
      </c>
      <c r="K6109" s="31" t="s">
        <v>34</v>
      </c>
      <c r="L6109" s="31"/>
      <c r="M6109" s="168"/>
      <c r="N6109" s="147"/>
      <c r="O6109" s="105" t="s">
        <v>52</v>
      </c>
      <c r="P6109" s="171">
        <v>32264</v>
      </c>
      <c r="Q6109" s="31"/>
      <c r="R6109" s="83" t="s">
        <v>188</v>
      </c>
      <c r="S6109" s="31" t="s">
        <v>34</v>
      </c>
      <c r="T6109" s="31"/>
      <c r="U6109" s="168"/>
      <c r="V6109" s="149"/>
      <c r="W6109" s="140" t="str" cm="1">
        <f t="array" ref="W6109">IF(SUM(LEN(B6109:V6109))=0,"",IF(OR(OR(ISBLANK(F6109),SUM(LEN(C6109),LEN(D6109))=0),AND(NOT(E6109="Unknown"),ISBLANK(J6109)),AND(NOT(O6109="Unknown"),ISBLANK(R6109))),"Missing Information", INDEX(Table15[Entire Service Line Classification], MATCH(SUMIFS(Table15[Unique ID],Table15[System-Owned Portion],E6109,Table15[If Material Anything Other than "Lead" in Column E,Was Material Ever Previously Lead?],G6109,Table15[Customer-Owned Portion],O6109),Table15[Unique ID],0),0)))</f>
        <v>Non-lead</v>
      </c>
      <c r="X6109"/>
    </row>
    <row r="6110" spans="2:24" ht="30" x14ac:dyDescent="0.25">
      <c r="B6110" s="145" t="s">
        <v>1593</v>
      </c>
      <c r="C6110" s="31" t="s">
        <v>9012</v>
      </c>
      <c r="D6110" s="31"/>
      <c r="E6110" s="43" t="s">
        <v>52</v>
      </c>
      <c r="F6110" s="42" t="s">
        <v>34</v>
      </c>
      <c r="G6110" s="83" t="s">
        <v>34</v>
      </c>
      <c r="H6110" s="168">
        <v>32264</v>
      </c>
      <c r="I6110" s="31"/>
      <c r="J6110" s="83" t="s">
        <v>188</v>
      </c>
      <c r="K6110" s="31" t="s">
        <v>34</v>
      </c>
      <c r="L6110" s="31"/>
      <c r="M6110" s="168"/>
      <c r="N6110" s="147"/>
      <c r="O6110" s="105" t="s">
        <v>52</v>
      </c>
      <c r="P6110" s="171">
        <v>32264</v>
      </c>
      <c r="Q6110" s="31"/>
      <c r="R6110" s="83" t="s">
        <v>188</v>
      </c>
      <c r="S6110" s="31" t="s">
        <v>34</v>
      </c>
      <c r="T6110" s="31"/>
      <c r="U6110" s="168"/>
      <c r="V6110" s="149"/>
      <c r="W6110" s="140" t="str" cm="1">
        <f t="array" ref="W6110">IF(SUM(LEN(B6110:V6110))=0,"",IF(OR(OR(ISBLANK(F6110),SUM(LEN(C6110),LEN(D6110))=0),AND(NOT(E6110="Unknown"),ISBLANK(J6110)),AND(NOT(O6110="Unknown"),ISBLANK(R6110))),"Missing Information", INDEX(Table15[Entire Service Line Classification], MATCH(SUMIFS(Table15[Unique ID],Table15[System-Owned Portion],E6110,Table15[If Material Anything Other than "Lead" in Column E,Was Material Ever Previously Lead?],G6110,Table15[Customer-Owned Portion],O6110),Table15[Unique ID],0),0)))</f>
        <v>Non-lead</v>
      </c>
      <c r="X6110"/>
    </row>
    <row r="6111" spans="2:24" ht="30" x14ac:dyDescent="0.25">
      <c r="B6111" s="145" t="s">
        <v>2718</v>
      </c>
      <c r="C6111" s="31" t="s">
        <v>10149</v>
      </c>
      <c r="D6111" s="31"/>
      <c r="E6111" s="43" t="s">
        <v>52</v>
      </c>
      <c r="F6111" s="42" t="s">
        <v>34</v>
      </c>
      <c r="G6111" s="83" t="s">
        <v>34</v>
      </c>
      <c r="H6111" s="168">
        <v>32264</v>
      </c>
      <c r="I6111" s="31"/>
      <c r="J6111" s="83" t="s">
        <v>188</v>
      </c>
      <c r="K6111" s="31" t="s">
        <v>34</v>
      </c>
      <c r="L6111" s="31"/>
      <c r="M6111" s="168"/>
      <c r="N6111" s="147"/>
      <c r="O6111" s="105" t="s">
        <v>52</v>
      </c>
      <c r="P6111" s="171">
        <v>32264</v>
      </c>
      <c r="Q6111" s="31"/>
      <c r="R6111" s="83" t="s">
        <v>188</v>
      </c>
      <c r="S6111" s="31" t="s">
        <v>34</v>
      </c>
      <c r="T6111" s="31"/>
      <c r="U6111" s="168"/>
      <c r="V6111" s="149"/>
      <c r="W6111" s="140" t="str" cm="1">
        <f t="array" ref="W6111">IF(SUM(LEN(B6111:V6111))=0,"",IF(OR(OR(ISBLANK(F6111),SUM(LEN(C6111),LEN(D6111))=0),AND(NOT(E6111="Unknown"),ISBLANK(J6111)),AND(NOT(O6111="Unknown"),ISBLANK(R6111))),"Missing Information", INDEX(Table15[Entire Service Line Classification], MATCH(SUMIFS(Table15[Unique ID],Table15[System-Owned Portion],E6111,Table15[If Material Anything Other than "Lead" in Column E,Was Material Ever Previously Lead?],G6111,Table15[Customer-Owned Portion],O6111),Table15[Unique ID],0),0)))</f>
        <v>Non-lead</v>
      </c>
      <c r="X6111"/>
    </row>
    <row r="6112" spans="2:24" ht="30" x14ac:dyDescent="0.25">
      <c r="B6112" s="145" t="s">
        <v>5762</v>
      </c>
      <c r="C6112" s="31" t="s">
        <v>13360</v>
      </c>
      <c r="D6112" s="31"/>
      <c r="E6112" s="43" t="s">
        <v>52</v>
      </c>
      <c r="F6112" s="42" t="s">
        <v>34</v>
      </c>
      <c r="G6112" s="83" t="s">
        <v>34</v>
      </c>
      <c r="H6112" s="168">
        <v>32264</v>
      </c>
      <c r="I6112" s="31"/>
      <c r="J6112" s="83" t="s">
        <v>188</v>
      </c>
      <c r="K6112" s="31" t="s">
        <v>34</v>
      </c>
      <c r="L6112" s="31"/>
      <c r="M6112" s="168"/>
      <c r="N6112" s="147"/>
      <c r="O6112" s="105" t="s">
        <v>52</v>
      </c>
      <c r="P6112" s="171">
        <v>32264</v>
      </c>
      <c r="Q6112" s="31"/>
      <c r="R6112" s="83" t="s">
        <v>188</v>
      </c>
      <c r="S6112" s="31" t="s">
        <v>34</v>
      </c>
      <c r="T6112" s="31"/>
      <c r="U6112" s="168"/>
      <c r="V6112" s="149"/>
      <c r="W6112" s="140" t="str" cm="1">
        <f t="array" ref="W6112">IF(SUM(LEN(B6112:V6112))=0,"",IF(OR(OR(ISBLANK(F6112),SUM(LEN(C6112),LEN(D6112))=0),AND(NOT(E6112="Unknown"),ISBLANK(J6112)),AND(NOT(O6112="Unknown"),ISBLANK(R6112))),"Missing Information", INDEX(Table15[Entire Service Line Classification], MATCH(SUMIFS(Table15[Unique ID],Table15[System-Owned Portion],E6112,Table15[If Material Anything Other than "Lead" in Column E,Was Material Ever Previously Lead?],G6112,Table15[Customer-Owned Portion],O6112),Table15[Unique ID],0),0)))</f>
        <v>Non-lead</v>
      </c>
      <c r="X6112"/>
    </row>
    <row r="6113" spans="2:24" ht="30" x14ac:dyDescent="0.25">
      <c r="B6113" s="145" t="s">
        <v>6853</v>
      </c>
      <c r="C6113" s="31" t="s">
        <v>14477</v>
      </c>
      <c r="D6113" s="31"/>
      <c r="E6113" s="43" t="s">
        <v>52</v>
      </c>
      <c r="F6113" s="42" t="s">
        <v>34</v>
      </c>
      <c r="G6113" s="83" t="s">
        <v>34</v>
      </c>
      <c r="H6113" s="168">
        <v>32264</v>
      </c>
      <c r="I6113" s="31"/>
      <c r="J6113" s="83" t="s">
        <v>188</v>
      </c>
      <c r="K6113" s="31" t="s">
        <v>34</v>
      </c>
      <c r="L6113" s="31"/>
      <c r="M6113" s="168"/>
      <c r="N6113" s="147"/>
      <c r="O6113" s="105" t="s">
        <v>52</v>
      </c>
      <c r="P6113" s="171">
        <v>32264</v>
      </c>
      <c r="Q6113" s="31"/>
      <c r="R6113" s="83" t="s">
        <v>188</v>
      </c>
      <c r="S6113" s="31" t="s">
        <v>34</v>
      </c>
      <c r="T6113" s="31"/>
      <c r="U6113" s="168"/>
      <c r="V6113" s="149"/>
      <c r="W6113" s="140" t="str" cm="1">
        <f t="array" ref="W6113">IF(SUM(LEN(B6113:V6113))=0,"",IF(OR(OR(ISBLANK(F6113),SUM(LEN(C6113),LEN(D6113))=0),AND(NOT(E6113="Unknown"),ISBLANK(J6113)),AND(NOT(O6113="Unknown"),ISBLANK(R6113))),"Missing Information", INDEX(Table15[Entire Service Line Classification], MATCH(SUMIFS(Table15[Unique ID],Table15[System-Owned Portion],E6113,Table15[If Material Anything Other than "Lead" in Column E,Was Material Ever Previously Lead?],G6113,Table15[Customer-Owned Portion],O6113),Table15[Unique ID],0),0)))</f>
        <v>Non-lead</v>
      </c>
      <c r="X6113"/>
    </row>
    <row r="6114" spans="2:24" ht="30" x14ac:dyDescent="0.25">
      <c r="B6114" s="145" t="s">
        <v>6887</v>
      </c>
      <c r="C6114" s="31" t="s">
        <v>14511</v>
      </c>
      <c r="D6114" s="31"/>
      <c r="E6114" s="43" t="s">
        <v>52</v>
      </c>
      <c r="F6114" s="42" t="s">
        <v>34</v>
      </c>
      <c r="G6114" s="83" t="s">
        <v>34</v>
      </c>
      <c r="H6114" s="168">
        <v>32264</v>
      </c>
      <c r="I6114" s="31"/>
      <c r="J6114" s="83" t="s">
        <v>188</v>
      </c>
      <c r="K6114" s="31" t="s">
        <v>34</v>
      </c>
      <c r="L6114" s="31"/>
      <c r="M6114" s="168"/>
      <c r="N6114" s="147"/>
      <c r="O6114" s="105" t="s">
        <v>52</v>
      </c>
      <c r="P6114" s="171">
        <v>32264</v>
      </c>
      <c r="Q6114" s="31"/>
      <c r="R6114" s="83" t="s">
        <v>188</v>
      </c>
      <c r="S6114" s="31" t="s">
        <v>34</v>
      </c>
      <c r="T6114" s="31"/>
      <c r="U6114" s="168"/>
      <c r="V6114" s="149"/>
      <c r="W6114" s="140" t="str" cm="1">
        <f t="array" ref="W6114">IF(SUM(LEN(B6114:V6114))=0,"",IF(OR(OR(ISBLANK(F6114),SUM(LEN(C6114),LEN(D6114))=0),AND(NOT(E6114="Unknown"),ISBLANK(J6114)),AND(NOT(O6114="Unknown"),ISBLANK(R6114))),"Missing Information", INDEX(Table15[Entire Service Line Classification], MATCH(SUMIFS(Table15[Unique ID],Table15[System-Owned Portion],E6114,Table15[If Material Anything Other than "Lead" in Column E,Was Material Ever Previously Lead?],G6114,Table15[Customer-Owned Portion],O6114),Table15[Unique ID],0),0)))</f>
        <v>Non-lead</v>
      </c>
      <c r="X6114"/>
    </row>
    <row r="6115" spans="2:24" ht="30" x14ac:dyDescent="0.25">
      <c r="B6115" s="145" t="s">
        <v>7097</v>
      </c>
      <c r="C6115" s="31" t="s">
        <v>14721</v>
      </c>
      <c r="D6115" s="31"/>
      <c r="E6115" s="43" t="s">
        <v>52</v>
      </c>
      <c r="F6115" s="42" t="s">
        <v>34</v>
      </c>
      <c r="G6115" s="83" t="s">
        <v>34</v>
      </c>
      <c r="H6115" s="168">
        <v>32264</v>
      </c>
      <c r="I6115" s="31"/>
      <c r="J6115" s="83" t="s">
        <v>188</v>
      </c>
      <c r="K6115" s="31" t="s">
        <v>34</v>
      </c>
      <c r="L6115" s="31"/>
      <c r="M6115" s="168"/>
      <c r="N6115" s="147"/>
      <c r="O6115" s="105" t="s">
        <v>52</v>
      </c>
      <c r="P6115" s="171">
        <v>32264</v>
      </c>
      <c r="Q6115" s="31"/>
      <c r="R6115" s="83" t="s">
        <v>188</v>
      </c>
      <c r="S6115" s="31" t="s">
        <v>34</v>
      </c>
      <c r="T6115" s="31"/>
      <c r="U6115" s="168"/>
      <c r="V6115" s="149"/>
      <c r="W6115" s="140" t="str" cm="1">
        <f t="array" ref="W6115">IF(SUM(LEN(B6115:V6115))=0,"",IF(OR(OR(ISBLANK(F6115),SUM(LEN(C6115),LEN(D6115))=0),AND(NOT(E6115="Unknown"),ISBLANK(J6115)),AND(NOT(O6115="Unknown"),ISBLANK(R6115))),"Missing Information", INDEX(Table15[Entire Service Line Classification], MATCH(SUMIFS(Table15[Unique ID],Table15[System-Owned Portion],E6115,Table15[If Material Anything Other than "Lead" in Column E,Was Material Ever Previously Lead?],G6115,Table15[Customer-Owned Portion],O6115),Table15[Unique ID],0),0)))</f>
        <v>Non-lead</v>
      </c>
      <c r="X6115"/>
    </row>
    <row r="6116" spans="2:24" ht="30" x14ac:dyDescent="0.25">
      <c r="B6116" s="145" t="s">
        <v>7104</v>
      </c>
      <c r="C6116" s="31" t="s">
        <v>14728</v>
      </c>
      <c r="D6116" s="31"/>
      <c r="E6116" s="43" t="s">
        <v>52</v>
      </c>
      <c r="F6116" s="42" t="s">
        <v>34</v>
      </c>
      <c r="G6116" s="83" t="s">
        <v>34</v>
      </c>
      <c r="H6116" s="168">
        <v>32264</v>
      </c>
      <c r="I6116" s="31"/>
      <c r="J6116" s="83" t="s">
        <v>188</v>
      </c>
      <c r="K6116" s="31" t="s">
        <v>34</v>
      </c>
      <c r="L6116" s="31"/>
      <c r="M6116" s="168"/>
      <c r="N6116" s="147"/>
      <c r="O6116" s="105" t="s">
        <v>52</v>
      </c>
      <c r="P6116" s="171">
        <v>32264</v>
      </c>
      <c r="Q6116" s="31"/>
      <c r="R6116" s="83" t="s">
        <v>188</v>
      </c>
      <c r="S6116" s="31" t="s">
        <v>34</v>
      </c>
      <c r="T6116" s="31"/>
      <c r="U6116" s="168"/>
      <c r="V6116" s="149"/>
      <c r="W6116" s="140" t="str" cm="1">
        <f t="array" ref="W6116">IF(SUM(LEN(B6116:V6116))=0,"",IF(OR(OR(ISBLANK(F6116),SUM(LEN(C6116),LEN(D6116))=0),AND(NOT(E6116="Unknown"),ISBLANK(J6116)),AND(NOT(O6116="Unknown"),ISBLANK(R6116))),"Missing Information", INDEX(Table15[Entire Service Line Classification], MATCH(SUMIFS(Table15[Unique ID],Table15[System-Owned Portion],E6116,Table15[If Material Anything Other than "Lead" in Column E,Was Material Ever Previously Lead?],G6116,Table15[Customer-Owned Portion],O6116),Table15[Unique ID],0),0)))</f>
        <v>Non-lead</v>
      </c>
      <c r="X6116"/>
    </row>
    <row r="6117" spans="2:24" ht="30" x14ac:dyDescent="0.25">
      <c r="B6117" s="145" t="s">
        <v>7105</v>
      </c>
      <c r="C6117" s="31" t="s">
        <v>14729</v>
      </c>
      <c r="D6117" s="31"/>
      <c r="E6117" s="43" t="s">
        <v>52</v>
      </c>
      <c r="F6117" s="42" t="s">
        <v>34</v>
      </c>
      <c r="G6117" s="83" t="s">
        <v>34</v>
      </c>
      <c r="H6117" s="168">
        <v>32264</v>
      </c>
      <c r="I6117" s="31"/>
      <c r="J6117" s="83" t="s">
        <v>188</v>
      </c>
      <c r="K6117" s="31" t="s">
        <v>34</v>
      </c>
      <c r="L6117" s="31"/>
      <c r="M6117" s="168"/>
      <c r="N6117" s="147"/>
      <c r="O6117" s="105" t="s">
        <v>52</v>
      </c>
      <c r="P6117" s="171">
        <v>32264</v>
      </c>
      <c r="Q6117" s="31"/>
      <c r="R6117" s="83" t="s">
        <v>188</v>
      </c>
      <c r="S6117" s="31" t="s">
        <v>34</v>
      </c>
      <c r="T6117" s="31"/>
      <c r="U6117" s="168"/>
      <c r="V6117" s="149"/>
      <c r="W6117" s="140" t="str" cm="1">
        <f t="array" ref="W6117">IF(SUM(LEN(B6117:V6117))=0,"",IF(OR(OR(ISBLANK(F6117),SUM(LEN(C6117),LEN(D6117))=0),AND(NOT(E6117="Unknown"),ISBLANK(J6117)),AND(NOT(O6117="Unknown"),ISBLANK(R6117))),"Missing Information", INDEX(Table15[Entire Service Line Classification], MATCH(SUMIFS(Table15[Unique ID],Table15[System-Owned Portion],E6117,Table15[If Material Anything Other than "Lead" in Column E,Was Material Ever Previously Lead?],G6117,Table15[Customer-Owned Portion],O6117),Table15[Unique ID],0),0)))</f>
        <v>Non-lead</v>
      </c>
      <c r="X6117"/>
    </row>
    <row r="6118" spans="2:24" ht="30" x14ac:dyDescent="0.25">
      <c r="B6118" s="145" t="s">
        <v>7134</v>
      </c>
      <c r="C6118" s="31" t="s">
        <v>14758</v>
      </c>
      <c r="D6118" s="31"/>
      <c r="E6118" s="43" t="s">
        <v>52</v>
      </c>
      <c r="F6118" s="42" t="s">
        <v>34</v>
      </c>
      <c r="G6118" s="83" t="s">
        <v>34</v>
      </c>
      <c r="H6118" s="168">
        <v>32264</v>
      </c>
      <c r="I6118" s="31"/>
      <c r="J6118" s="83" t="s">
        <v>188</v>
      </c>
      <c r="K6118" s="31" t="s">
        <v>34</v>
      </c>
      <c r="L6118" s="31"/>
      <c r="M6118" s="168"/>
      <c r="N6118" s="147"/>
      <c r="O6118" s="105" t="s">
        <v>52</v>
      </c>
      <c r="P6118" s="171">
        <v>32264</v>
      </c>
      <c r="Q6118" s="31"/>
      <c r="R6118" s="83" t="s">
        <v>188</v>
      </c>
      <c r="S6118" s="31" t="s">
        <v>34</v>
      </c>
      <c r="T6118" s="31"/>
      <c r="U6118" s="168"/>
      <c r="V6118" s="149"/>
      <c r="W6118" s="140" t="str" cm="1">
        <f t="array" ref="W6118">IF(SUM(LEN(B6118:V6118))=0,"",IF(OR(OR(ISBLANK(F6118),SUM(LEN(C6118),LEN(D6118))=0),AND(NOT(E6118="Unknown"),ISBLANK(J6118)),AND(NOT(O6118="Unknown"),ISBLANK(R6118))),"Missing Information", INDEX(Table15[Entire Service Line Classification], MATCH(SUMIFS(Table15[Unique ID],Table15[System-Owned Portion],E6118,Table15[If Material Anything Other than "Lead" in Column E,Was Material Ever Previously Lead?],G6118,Table15[Customer-Owned Portion],O6118),Table15[Unique ID],0),0)))</f>
        <v>Non-lead</v>
      </c>
      <c r="X6118"/>
    </row>
    <row r="6119" spans="2:24" ht="30" x14ac:dyDescent="0.25">
      <c r="B6119" s="145" t="s">
        <v>7140</v>
      </c>
      <c r="C6119" s="31" t="s">
        <v>14764</v>
      </c>
      <c r="D6119" s="31"/>
      <c r="E6119" s="43" t="s">
        <v>52</v>
      </c>
      <c r="F6119" s="42" t="s">
        <v>34</v>
      </c>
      <c r="G6119" s="83" t="s">
        <v>34</v>
      </c>
      <c r="H6119" s="168">
        <v>32264</v>
      </c>
      <c r="I6119" s="31"/>
      <c r="J6119" s="83" t="s">
        <v>188</v>
      </c>
      <c r="K6119" s="31" t="s">
        <v>34</v>
      </c>
      <c r="L6119" s="31"/>
      <c r="M6119" s="168"/>
      <c r="N6119" s="147"/>
      <c r="O6119" s="105" t="s">
        <v>52</v>
      </c>
      <c r="P6119" s="171">
        <v>32264</v>
      </c>
      <c r="Q6119" s="31"/>
      <c r="R6119" s="83" t="s">
        <v>188</v>
      </c>
      <c r="S6119" s="31" t="s">
        <v>34</v>
      </c>
      <c r="T6119" s="31"/>
      <c r="U6119" s="168"/>
      <c r="V6119" s="149"/>
      <c r="W6119" s="140" t="str" cm="1">
        <f t="array" ref="W6119">IF(SUM(LEN(B6119:V6119))=0,"",IF(OR(OR(ISBLANK(F6119),SUM(LEN(C6119),LEN(D6119))=0),AND(NOT(E6119="Unknown"),ISBLANK(J6119)),AND(NOT(O6119="Unknown"),ISBLANK(R6119))),"Missing Information", INDEX(Table15[Entire Service Line Classification], MATCH(SUMIFS(Table15[Unique ID],Table15[System-Owned Portion],E6119,Table15[If Material Anything Other than "Lead" in Column E,Was Material Ever Previously Lead?],G6119,Table15[Customer-Owned Portion],O6119),Table15[Unique ID],0),0)))</f>
        <v>Non-lead</v>
      </c>
      <c r="X6119"/>
    </row>
    <row r="6120" spans="2:24" ht="30" x14ac:dyDescent="0.25">
      <c r="B6120" s="145" t="s">
        <v>7159</v>
      </c>
      <c r="C6120" s="31" t="s">
        <v>14783</v>
      </c>
      <c r="D6120" s="31"/>
      <c r="E6120" s="43" t="s">
        <v>52</v>
      </c>
      <c r="F6120" s="42" t="s">
        <v>34</v>
      </c>
      <c r="G6120" s="83" t="s">
        <v>34</v>
      </c>
      <c r="H6120" s="168">
        <v>32264</v>
      </c>
      <c r="I6120" s="31"/>
      <c r="J6120" s="83" t="s">
        <v>188</v>
      </c>
      <c r="K6120" s="31" t="s">
        <v>34</v>
      </c>
      <c r="L6120" s="31"/>
      <c r="M6120" s="168"/>
      <c r="N6120" s="147"/>
      <c r="O6120" s="105" t="s">
        <v>52</v>
      </c>
      <c r="P6120" s="171">
        <v>32264</v>
      </c>
      <c r="Q6120" s="31"/>
      <c r="R6120" s="83" t="s">
        <v>188</v>
      </c>
      <c r="S6120" s="31" t="s">
        <v>34</v>
      </c>
      <c r="T6120" s="31"/>
      <c r="U6120" s="168"/>
      <c r="V6120" s="149"/>
      <c r="W6120" s="140" t="str" cm="1">
        <f t="array" ref="W6120">IF(SUM(LEN(B6120:V6120))=0,"",IF(OR(OR(ISBLANK(F6120),SUM(LEN(C6120),LEN(D6120))=0),AND(NOT(E6120="Unknown"),ISBLANK(J6120)),AND(NOT(O6120="Unknown"),ISBLANK(R6120))),"Missing Information", INDEX(Table15[Entire Service Line Classification], MATCH(SUMIFS(Table15[Unique ID],Table15[System-Owned Portion],E6120,Table15[If Material Anything Other than "Lead" in Column E,Was Material Ever Previously Lead?],G6120,Table15[Customer-Owned Portion],O6120),Table15[Unique ID],0),0)))</f>
        <v>Non-lead</v>
      </c>
      <c r="X6120"/>
    </row>
    <row r="6121" spans="2:24" ht="30" x14ac:dyDescent="0.25">
      <c r="B6121" s="145" t="s">
        <v>6882</v>
      </c>
      <c r="C6121" s="31" t="s">
        <v>14506</v>
      </c>
      <c r="D6121" s="31"/>
      <c r="E6121" s="43" t="s">
        <v>52</v>
      </c>
      <c r="F6121" s="42" t="s">
        <v>34</v>
      </c>
      <c r="G6121" s="83" t="s">
        <v>34</v>
      </c>
      <c r="H6121" s="168">
        <v>32253</v>
      </c>
      <c r="I6121" s="31"/>
      <c r="J6121" s="83" t="s">
        <v>188</v>
      </c>
      <c r="K6121" s="31" t="s">
        <v>34</v>
      </c>
      <c r="L6121" s="31"/>
      <c r="M6121" s="168"/>
      <c r="N6121" s="147"/>
      <c r="O6121" s="105" t="s">
        <v>52</v>
      </c>
      <c r="P6121" s="171">
        <v>32253</v>
      </c>
      <c r="Q6121" s="31"/>
      <c r="R6121" s="83" t="s">
        <v>188</v>
      </c>
      <c r="S6121" s="31" t="s">
        <v>34</v>
      </c>
      <c r="T6121" s="31"/>
      <c r="U6121" s="168"/>
      <c r="V6121" s="149"/>
      <c r="W6121" s="140" t="str" cm="1">
        <f t="array" ref="W6121">IF(SUM(LEN(B6121:V6121))=0,"",IF(OR(OR(ISBLANK(F6121),SUM(LEN(C6121),LEN(D6121))=0),AND(NOT(E6121="Unknown"),ISBLANK(J6121)),AND(NOT(O6121="Unknown"),ISBLANK(R6121))),"Missing Information", INDEX(Table15[Entire Service Line Classification], MATCH(SUMIFS(Table15[Unique ID],Table15[System-Owned Portion],E6121,Table15[If Material Anything Other than "Lead" in Column E,Was Material Ever Previously Lead?],G6121,Table15[Customer-Owned Portion],O6121),Table15[Unique ID],0),0)))</f>
        <v>Non-lead</v>
      </c>
      <c r="X6121"/>
    </row>
    <row r="6122" spans="2:24" ht="30" x14ac:dyDescent="0.25">
      <c r="B6122" s="145" t="s">
        <v>1280</v>
      </c>
      <c r="C6122" s="31" t="s">
        <v>8693</v>
      </c>
      <c r="D6122" s="31"/>
      <c r="E6122" s="43" t="s">
        <v>52</v>
      </c>
      <c r="F6122" s="42" t="s">
        <v>34</v>
      </c>
      <c r="G6122" s="83" t="s">
        <v>34</v>
      </c>
      <c r="H6122" s="168">
        <v>32234</v>
      </c>
      <c r="I6122" s="31"/>
      <c r="J6122" s="83" t="s">
        <v>188</v>
      </c>
      <c r="K6122" s="31" t="s">
        <v>34</v>
      </c>
      <c r="L6122" s="31"/>
      <c r="M6122" s="168"/>
      <c r="N6122" s="147"/>
      <c r="O6122" s="105" t="s">
        <v>52</v>
      </c>
      <c r="P6122" s="171">
        <v>32234</v>
      </c>
      <c r="Q6122" s="31"/>
      <c r="R6122" s="83" t="s">
        <v>188</v>
      </c>
      <c r="S6122" s="31" t="s">
        <v>34</v>
      </c>
      <c r="T6122" s="31"/>
      <c r="U6122" s="168"/>
      <c r="V6122" s="149"/>
      <c r="W6122" s="140" t="str" cm="1">
        <f t="array" ref="W6122">IF(SUM(LEN(B6122:V6122))=0,"",IF(OR(OR(ISBLANK(F6122),SUM(LEN(C6122),LEN(D6122))=0),AND(NOT(E6122="Unknown"),ISBLANK(J6122)),AND(NOT(O6122="Unknown"),ISBLANK(R6122))),"Missing Information", INDEX(Table15[Entire Service Line Classification], MATCH(SUMIFS(Table15[Unique ID],Table15[System-Owned Portion],E6122,Table15[If Material Anything Other than "Lead" in Column E,Was Material Ever Previously Lead?],G6122,Table15[Customer-Owned Portion],O6122),Table15[Unique ID],0),0)))</f>
        <v>Non-lead</v>
      </c>
      <c r="X6122"/>
    </row>
    <row r="6123" spans="2:24" ht="30" x14ac:dyDescent="0.25">
      <c r="B6123" s="145" t="s">
        <v>1655</v>
      </c>
      <c r="C6123" s="31" t="s">
        <v>9074</v>
      </c>
      <c r="D6123" s="31"/>
      <c r="E6123" s="43" t="s">
        <v>52</v>
      </c>
      <c r="F6123" s="42" t="s">
        <v>34</v>
      </c>
      <c r="G6123" s="83" t="s">
        <v>34</v>
      </c>
      <c r="H6123" s="168">
        <v>32234</v>
      </c>
      <c r="I6123" s="31"/>
      <c r="J6123" s="83" t="s">
        <v>188</v>
      </c>
      <c r="K6123" s="31" t="s">
        <v>34</v>
      </c>
      <c r="L6123" s="31"/>
      <c r="M6123" s="168"/>
      <c r="N6123" s="147"/>
      <c r="O6123" s="105" t="s">
        <v>52</v>
      </c>
      <c r="P6123" s="171">
        <v>32234</v>
      </c>
      <c r="Q6123" s="31"/>
      <c r="R6123" s="83" t="s">
        <v>188</v>
      </c>
      <c r="S6123" s="31" t="s">
        <v>34</v>
      </c>
      <c r="T6123" s="31"/>
      <c r="U6123" s="168"/>
      <c r="V6123" s="149"/>
      <c r="W6123" s="140" t="str" cm="1">
        <f t="array" ref="W6123">IF(SUM(LEN(B6123:V6123))=0,"",IF(OR(OR(ISBLANK(F6123),SUM(LEN(C6123),LEN(D6123))=0),AND(NOT(E6123="Unknown"),ISBLANK(J6123)),AND(NOT(O6123="Unknown"),ISBLANK(R6123))),"Missing Information", INDEX(Table15[Entire Service Line Classification], MATCH(SUMIFS(Table15[Unique ID],Table15[System-Owned Portion],E6123,Table15[If Material Anything Other than "Lead" in Column E,Was Material Ever Previously Lead?],G6123,Table15[Customer-Owned Portion],O6123),Table15[Unique ID],0),0)))</f>
        <v>Non-lead</v>
      </c>
      <c r="X6123"/>
    </row>
    <row r="6124" spans="2:24" ht="30" x14ac:dyDescent="0.25">
      <c r="B6124" s="145" t="s">
        <v>2823</v>
      </c>
      <c r="C6124" s="31" t="s">
        <v>10254</v>
      </c>
      <c r="D6124" s="31"/>
      <c r="E6124" s="43" t="s">
        <v>52</v>
      </c>
      <c r="F6124" s="42" t="s">
        <v>34</v>
      </c>
      <c r="G6124" s="83" t="s">
        <v>34</v>
      </c>
      <c r="H6124" s="168">
        <v>32234</v>
      </c>
      <c r="I6124" s="31"/>
      <c r="J6124" s="83" t="s">
        <v>188</v>
      </c>
      <c r="K6124" s="31" t="s">
        <v>34</v>
      </c>
      <c r="L6124" s="31"/>
      <c r="M6124" s="168"/>
      <c r="N6124" s="147"/>
      <c r="O6124" s="105" t="s">
        <v>52</v>
      </c>
      <c r="P6124" s="171">
        <v>32234</v>
      </c>
      <c r="Q6124" s="31"/>
      <c r="R6124" s="83" t="s">
        <v>188</v>
      </c>
      <c r="S6124" s="31" t="s">
        <v>34</v>
      </c>
      <c r="T6124" s="31"/>
      <c r="U6124" s="168"/>
      <c r="V6124" s="149"/>
      <c r="W6124" s="140" t="str" cm="1">
        <f t="array" ref="W6124">IF(SUM(LEN(B6124:V6124))=0,"",IF(OR(OR(ISBLANK(F6124),SUM(LEN(C6124),LEN(D6124))=0),AND(NOT(E6124="Unknown"),ISBLANK(J6124)),AND(NOT(O6124="Unknown"),ISBLANK(R6124))),"Missing Information", INDEX(Table15[Entire Service Line Classification], MATCH(SUMIFS(Table15[Unique ID],Table15[System-Owned Portion],E6124,Table15[If Material Anything Other than "Lead" in Column E,Was Material Ever Previously Lead?],G6124,Table15[Customer-Owned Portion],O6124),Table15[Unique ID],0),0)))</f>
        <v>Non-lead</v>
      </c>
      <c r="X6124"/>
    </row>
    <row r="6125" spans="2:24" ht="30" x14ac:dyDescent="0.25">
      <c r="B6125" s="145" t="s">
        <v>4239</v>
      </c>
      <c r="C6125" s="31" t="s">
        <v>11832</v>
      </c>
      <c r="D6125" s="31"/>
      <c r="E6125" s="43" t="s">
        <v>52</v>
      </c>
      <c r="F6125" s="42" t="s">
        <v>34</v>
      </c>
      <c r="G6125" s="83" t="s">
        <v>34</v>
      </c>
      <c r="H6125" s="168">
        <v>32234</v>
      </c>
      <c r="I6125" s="31"/>
      <c r="J6125" s="83" t="s">
        <v>188</v>
      </c>
      <c r="K6125" s="31" t="s">
        <v>34</v>
      </c>
      <c r="L6125" s="31"/>
      <c r="M6125" s="168"/>
      <c r="N6125" s="147"/>
      <c r="O6125" s="105" t="s">
        <v>52</v>
      </c>
      <c r="P6125" s="171">
        <v>32234</v>
      </c>
      <c r="Q6125" s="31"/>
      <c r="R6125" s="83" t="s">
        <v>188</v>
      </c>
      <c r="S6125" s="31" t="s">
        <v>34</v>
      </c>
      <c r="T6125" s="31"/>
      <c r="U6125" s="168"/>
      <c r="V6125" s="149"/>
      <c r="W6125" s="140" t="str" cm="1">
        <f t="array" ref="W6125">IF(SUM(LEN(B6125:V6125))=0,"",IF(OR(OR(ISBLANK(F6125),SUM(LEN(C6125),LEN(D6125))=0),AND(NOT(E6125="Unknown"),ISBLANK(J6125)),AND(NOT(O6125="Unknown"),ISBLANK(R6125))),"Missing Information", INDEX(Table15[Entire Service Line Classification], MATCH(SUMIFS(Table15[Unique ID],Table15[System-Owned Portion],E6125,Table15[If Material Anything Other than "Lead" in Column E,Was Material Ever Previously Lead?],G6125,Table15[Customer-Owned Portion],O6125),Table15[Unique ID],0),0)))</f>
        <v>Non-lead</v>
      </c>
      <c r="X6125"/>
    </row>
    <row r="6126" spans="2:24" ht="30" x14ac:dyDescent="0.25">
      <c r="B6126" s="145" t="s">
        <v>4366</v>
      </c>
      <c r="C6126" s="31" t="s">
        <v>11959</v>
      </c>
      <c r="D6126" s="31"/>
      <c r="E6126" s="43" t="s">
        <v>52</v>
      </c>
      <c r="F6126" s="42" t="s">
        <v>34</v>
      </c>
      <c r="G6126" s="83" t="s">
        <v>34</v>
      </c>
      <c r="H6126" s="168">
        <v>32234</v>
      </c>
      <c r="I6126" s="31"/>
      <c r="J6126" s="83" t="s">
        <v>188</v>
      </c>
      <c r="K6126" s="31" t="s">
        <v>34</v>
      </c>
      <c r="L6126" s="31"/>
      <c r="M6126" s="168"/>
      <c r="N6126" s="147"/>
      <c r="O6126" s="105" t="s">
        <v>52</v>
      </c>
      <c r="P6126" s="171">
        <v>32234</v>
      </c>
      <c r="Q6126" s="31"/>
      <c r="R6126" s="83" t="s">
        <v>188</v>
      </c>
      <c r="S6126" s="31" t="s">
        <v>34</v>
      </c>
      <c r="T6126" s="31"/>
      <c r="U6126" s="168"/>
      <c r="V6126" s="149"/>
      <c r="W6126" s="140" t="str" cm="1">
        <f t="array" ref="W6126">IF(SUM(LEN(B6126:V6126))=0,"",IF(OR(OR(ISBLANK(F6126),SUM(LEN(C6126),LEN(D6126))=0),AND(NOT(E6126="Unknown"),ISBLANK(J6126)),AND(NOT(O6126="Unknown"),ISBLANK(R6126))),"Missing Information", INDEX(Table15[Entire Service Line Classification], MATCH(SUMIFS(Table15[Unique ID],Table15[System-Owned Portion],E6126,Table15[If Material Anything Other than "Lead" in Column E,Was Material Ever Previously Lead?],G6126,Table15[Customer-Owned Portion],O6126),Table15[Unique ID],0),0)))</f>
        <v>Non-lead</v>
      </c>
      <c r="X6126"/>
    </row>
    <row r="6127" spans="2:24" ht="30" x14ac:dyDescent="0.25">
      <c r="B6127" s="145" t="s">
        <v>4466</v>
      </c>
      <c r="C6127" s="31" t="s">
        <v>12061</v>
      </c>
      <c r="D6127" s="31"/>
      <c r="E6127" s="43" t="s">
        <v>52</v>
      </c>
      <c r="F6127" s="42" t="s">
        <v>34</v>
      </c>
      <c r="G6127" s="83" t="s">
        <v>34</v>
      </c>
      <c r="H6127" s="168">
        <v>32234</v>
      </c>
      <c r="I6127" s="31"/>
      <c r="J6127" s="83" t="s">
        <v>188</v>
      </c>
      <c r="K6127" s="31" t="s">
        <v>34</v>
      </c>
      <c r="L6127" s="31"/>
      <c r="M6127" s="168"/>
      <c r="N6127" s="147"/>
      <c r="O6127" s="105" t="s">
        <v>52</v>
      </c>
      <c r="P6127" s="171">
        <v>32234</v>
      </c>
      <c r="Q6127" s="31"/>
      <c r="R6127" s="83" t="s">
        <v>188</v>
      </c>
      <c r="S6127" s="31" t="s">
        <v>34</v>
      </c>
      <c r="T6127" s="31"/>
      <c r="U6127" s="168"/>
      <c r="V6127" s="149"/>
      <c r="W6127" s="140" t="str" cm="1">
        <f t="array" ref="W6127">IF(SUM(LEN(B6127:V6127))=0,"",IF(OR(OR(ISBLANK(F6127),SUM(LEN(C6127),LEN(D6127))=0),AND(NOT(E6127="Unknown"),ISBLANK(J6127)),AND(NOT(O6127="Unknown"),ISBLANK(R6127))),"Missing Information", INDEX(Table15[Entire Service Line Classification], MATCH(SUMIFS(Table15[Unique ID],Table15[System-Owned Portion],E6127,Table15[If Material Anything Other than "Lead" in Column E,Was Material Ever Previously Lead?],G6127,Table15[Customer-Owned Portion],O6127),Table15[Unique ID],0),0)))</f>
        <v>Non-lead</v>
      </c>
      <c r="X6127"/>
    </row>
    <row r="6128" spans="2:24" ht="30" x14ac:dyDescent="0.25">
      <c r="B6128" s="145" t="s">
        <v>5219</v>
      </c>
      <c r="C6128" s="31" t="s">
        <v>12816</v>
      </c>
      <c r="D6128" s="31"/>
      <c r="E6128" s="43" t="s">
        <v>52</v>
      </c>
      <c r="F6128" s="42" t="s">
        <v>34</v>
      </c>
      <c r="G6128" s="83" t="s">
        <v>34</v>
      </c>
      <c r="H6128" s="168">
        <v>32234</v>
      </c>
      <c r="I6128" s="31"/>
      <c r="J6128" s="83" t="s">
        <v>188</v>
      </c>
      <c r="K6128" s="31" t="s">
        <v>34</v>
      </c>
      <c r="L6128" s="31"/>
      <c r="M6128" s="168"/>
      <c r="N6128" s="147"/>
      <c r="O6128" s="105" t="s">
        <v>52</v>
      </c>
      <c r="P6128" s="171">
        <v>32234</v>
      </c>
      <c r="Q6128" s="31"/>
      <c r="R6128" s="83" t="s">
        <v>188</v>
      </c>
      <c r="S6128" s="31" t="s">
        <v>34</v>
      </c>
      <c r="T6128" s="31"/>
      <c r="U6128" s="168"/>
      <c r="V6128" s="149"/>
      <c r="W6128" s="140" t="str" cm="1">
        <f t="array" ref="W6128">IF(SUM(LEN(B6128:V6128))=0,"",IF(OR(OR(ISBLANK(F6128),SUM(LEN(C6128),LEN(D6128))=0),AND(NOT(E6128="Unknown"),ISBLANK(J6128)),AND(NOT(O6128="Unknown"),ISBLANK(R6128))),"Missing Information", INDEX(Table15[Entire Service Line Classification], MATCH(SUMIFS(Table15[Unique ID],Table15[System-Owned Portion],E6128,Table15[If Material Anything Other than "Lead" in Column E,Was Material Ever Previously Lead?],G6128,Table15[Customer-Owned Portion],O6128),Table15[Unique ID],0),0)))</f>
        <v>Non-lead</v>
      </c>
      <c r="X6128"/>
    </row>
    <row r="6129" spans="2:24" ht="30" x14ac:dyDescent="0.25">
      <c r="B6129" s="145" t="s">
        <v>5291</v>
      </c>
      <c r="C6129" s="31" t="s">
        <v>12888</v>
      </c>
      <c r="D6129" s="31"/>
      <c r="E6129" s="43" t="s">
        <v>52</v>
      </c>
      <c r="F6129" s="42" t="s">
        <v>34</v>
      </c>
      <c r="G6129" s="83" t="s">
        <v>34</v>
      </c>
      <c r="H6129" s="168">
        <v>32234</v>
      </c>
      <c r="I6129" s="31"/>
      <c r="J6129" s="83" t="s">
        <v>188</v>
      </c>
      <c r="K6129" s="31" t="s">
        <v>34</v>
      </c>
      <c r="L6129" s="31"/>
      <c r="M6129" s="168"/>
      <c r="N6129" s="147"/>
      <c r="O6129" s="105" t="s">
        <v>52</v>
      </c>
      <c r="P6129" s="171">
        <v>32234</v>
      </c>
      <c r="Q6129" s="31"/>
      <c r="R6129" s="83" t="s">
        <v>188</v>
      </c>
      <c r="S6129" s="31" t="s">
        <v>34</v>
      </c>
      <c r="T6129" s="31"/>
      <c r="U6129" s="168"/>
      <c r="V6129" s="149"/>
      <c r="W6129" s="140" t="str" cm="1">
        <f t="array" ref="W6129">IF(SUM(LEN(B6129:V6129))=0,"",IF(OR(OR(ISBLANK(F6129),SUM(LEN(C6129),LEN(D6129))=0),AND(NOT(E6129="Unknown"),ISBLANK(J6129)),AND(NOT(O6129="Unknown"),ISBLANK(R6129))),"Missing Information", INDEX(Table15[Entire Service Line Classification], MATCH(SUMIFS(Table15[Unique ID],Table15[System-Owned Portion],E6129,Table15[If Material Anything Other than "Lead" in Column E,Was Material Ever Previously Lead?],G6129,Table15[Customer-Owned Portion],O6129),Table15[Unique ID],0),0)))</f>
        <v>Non-lead</v>
      </c>
      <c r="X6129"/>
    </row>
    <row r="6130" spans="2:24" ht="30" x14ac:dyDescent="0.25">
      <c r="B6130" s="145" t="s">
        <v>6656</v>
      </c>
      <c r="C6130" s="31" t="s">
        <v>14262</v>
      </c>
      <c r="D6130" s="31"/>
      <c r="E6130" s="43" t="s">
        <v>52</v>
      </c>
      <c r="F6130" s="42" t="s">
        <v>34</v>
      </c>
      <c r="G6130" s="83" t="s">
        <v>34</v>
      </c>
      <c r="H6130" s="168">
        <v>32234</v>
      </c>
      <c r="I6130" s="31"/>
      <c r="J6130" s="83" t="s">
        <v>188</v>
      </c>
      <c r="K6130" s="31" t="s">
        <v>34</v>
      </c>
      <c r="L6130" s="31"/>
      <c r="M6130" s="168"/>
      <c r="N6130" s="147"/>
      <c r="O6130" s="105" t="s">
        <v>52</v>
      </c>
      <c r="P6130" s="171">
        <v>32234</v>
      </c>
      <c r="Q6130" s="31"/>
      <c r="R6130" s="83" t="s">
        <v>188</v>
      </c>
      <c r="S6130" s="31" t="s">
        <v>34</v>
      </c>
      <c r="T6130" s="31"/>
      <c r="U6130" s="168"/>
      <c r="V6130" s="149"/>
      <c r="W6130" s="140" t="str" cm="1">
        <f t="array" ref="W6130">IF(SUM(LEN(B6130:V6130))=0,"",IF(OR(OR(ISBLANK(F6130),SUM(LEN(C6130),LEN(D6130))=0),AND(NOT(E6130="Unknown"),ISBLANK(J6130)),AND(NOT(O6130="Unknown"),ISBLANK(R6130))),"Missing Information", INDEX(Table15[Entire Service Line Classification], MATCH(SUMIFS(Table15[Unique ID],Table15[System-Owned Portion],E6130,Table15[If Material Anything Other than "Lead" in Column E,Was Material Ever Previously Lead?],G6130,Table15[Customer-Owned Portion],O6130),Table15[Unique ID],0),0)))</f>
        <v>Non-lead</v>
      </c>
      <c r="X6130"/>
    </row>
    <row r="6131" spans="2:24" ht="30" x14ac:dyDescent="0.25">
      <c r="B6131" s="145" t="s">
        <v>6731</v>
      </c>
      <c r="C6131" s="31" t="s">
        <v>14337</v>
      </c>
      <c r="D6131" s="31"/>
      <c r="E6131" s="43" t="s">
        <v>52</v>
      </c>
      <c r="F6131" s="42" t="s">
        <v>34</v>
      </c>
      <c r="G6131" s="83" t="s">
        <v>34</v>
      </c>
      <c r="H6131" s="168">
        <v>32234</v>
      </c>
      <c r="I6131" s="31"/>
      <c r="J6131" s="83" t="s">
        <v>188</v>
      </c>
      <c r="K6131" s="31" t="s">
        <v>34</v>
      </c>
      <c r="L6131" s="31"/>
      <c r="M6131" s="168"/>
      <c r="N6131" s="147"/>
      <c r="O6131" s="105" t="s">
        <v>52</v>
      </c>
      <c r="P6131" s="171">
        <v>32234</v>
      </c>
      <c r="Q6131" s="31"/>
      <c r="R6131" s="83" t="s">
        <v>188</v>
      </c>
      <c r="S6131" s="31" t="s">
        <v>34</v>
      </c>
      <c r="T6131" s="31"/>
      <c r="U6131" s="168"/>
      <c r="V6131" s="149"/>
      <c r="W6131" s="140" t="str" cm="1">
        <f t="array" ref="W6131">IF(SUM(LEN(B6131:V6131))=0,"",IF(OR(OR(ISBLANK(F6131),SUM(LEN(C6131),LEN(D6131))=0),AND(NOT(E6131="Unknown"),ISBLANK(J6131)),AND(NOT(O6131="Unknown"),ISBLANK(R6131))),"Missing Information", INDEX(Table15[Entire Service Line Classification], MATCH(SUMIFS(Table15[Unique ID],Table15[System-Owned Portion],E6131,Table15[If Material Anything Other than "Lead" in Column E,Was Material Ever Previously Lead?],G6131,Table15[Customer-Owned Portion],O6131),Table15[Unique ID],0),0)))</f>
        <v>Non-lead</v>
      </c>
      <c r="X6131"/>
    </row>
    <row r="6132" spans="2:24" ht="30" x14ac:dyDescent="0.25">
      <c r="B6132" s="145" t="s">
        <v>6831</v>
      </c>
      <c r="C6132" s="31" t="s">
        <v>14450</v>
      </c>
      <c r="D6132" s="31"/>
      <c r="E6132" s="43" t="s">
        <v>52</v>
      </c>
      <c r="F6132" s="42" t="s">
        <v>34</v>
      </c>
      <c r="G6132" s="83" t="s">
        <v>34</v>
      </c>
      <c r="H6132" s="168">
        <v>32234</v>
      </c>
      <c r="I6132" s="31"/>
      <c r="J6132" s="83" t="s">
        <v>188</v>
      </c>
      <c r="K6132" s="31" t="s">
        <v>34</v>
      </c>
      <c r="L6132" s="31"/>
      <c r="M6132" s="168"/>
      <c r="N6132" s="147"/>
      <c r="O6132" s="105" t="s">
        <v>52</v>
      </c>
      <c r="P6132" s="171">
        <v>32234</v>
      </c>
      <c r="Q6132" s="31"/>
      <c r="R6132" s="83" t="s">
        <v>188</v>
      </c>
      <c r="S6132" s="31" t="s">
        <v>34</v>
      </c>
      <c r="T6132" s="31"/>
      <c r="U6132" s="168"/>
      <c r="V6132" s="149"/>
      <c r="W6132" s="140" t="str" cm="1">
        <f t="array" ref="W6132">IF(SUM(LEN(B6132:V6132))=0,"",IF(OR(OR(ISBLANK(F6132),SUM(LEN(C6132),LEN(D6132))=0),AND(NOT(E6132="Unknown"),ISBLANK(J6132)),AND(NOT(O6132="Unknown"),ISBLANK(R6132))),"Missing Information", INDEX(Table15[Entire Service Line Classification], MATCH(SUMIFS(Table15[Unique ID],Table15[System-Owned Portion],E6132,Table15[If Material Anything Other than "Lead" in Column E,Was Material Ever Previously Lead?],G6132,Table15[Customer-Owned Portion],O6132),Table15[Unique ID],0),0)))</f>
        <v>Non-lead</v>
      </c>
      <c r="X6132"/>
    </row>
    <row r="6133" spans="2:24" ht="30" x14ac:dyDescent="0.25">
      <c r="B6133" s="145" t="s">
        <v>7231</v>
      </c>
      <c r="C6133" s="31" t="s">
        <v>14855</v>
      </c>
      <c r="D6133" s="31"/>
      <c r="E6133" s="43" t="s">
        <v>52</v>
      </c>
      <c r="F6133" s="42" t="s">
        <v>34</v>
      </c>
      <c r="G6133" s="83" t="s">
        <v>34</v>
      </c>
      <c r="H6133" s="168">
        <v>32234</v>
      </c>
      <c r="I6133" s="31"/>
      <c r="J6133" s="83" t="s">
        <v>188</v>
      </c>
      <c r="K6133" s="31" t="s">
        <v>34</v>
      </c>
      <c r="L6133" s="31"/>
      <c r="M6133" s="168"/>
      <c r="N6133" s="147"/>
      <c r="O6133" s="105" t="s">
        <v>52</v>
      </c>
      <c r="P6133" s="171">
        <v>32234</v>
      </c>
      <c r="Q6133" s="31"/>
      <c r="R6133" s="83" t="s">
        <v>188</v>
      </c>
      <c r="S6133" s="31" t="s">
        <v>34</v>
      </c>
      <c r="T6133" s="31"/>
      <c r="U6133" s="168"/>
      <c r="V6133" s="149"/>
      <c r="W6133" s="140" t="str" cm="1">
        <f t="array" ref="W6133">IF(SUM(LEN(B6133:V6133))=0,"",IF(OR(OR(ISBLANK(F6133),SUM(LEN(C6133),LEN(D6133))=0),AND(NOT(E6133="Unknown"),ISBLANK(J6133)),AND(NOT(O6133="Unknown"),ISBLANK(R6133))),"Missing Information", INDEX(Table15[Entire Service Line Classification], MATCH(SUMIFS(Table15[Unique ID],Table15[System-Owned Portion],E6133,Table15[If Material Anything Other than "Lead" in Column E,Was Material Ever Previously Lead?],G6133,Table15[Customer-Owned Portion],O6133),Table15[Unique ID],0),0)))</f>
        <v>Non-lead</v>
      </c>
      <c r="X6133"/>
    </row>
    <row r="6134" spans="2:24" ht="30" x14ac:dyDescent="0.25">
      <c r="B6134" s="145" t="s">
        <v>443</v>
      </c>
      <c r="C6134" s="31" t="s">
        <v>7858</v>
      </c>
      <c r="D6134" s="31"/>
      <c r="E6134" s="43" t="s">
        <v>52</v>
      </c>
      <c r="F6134" s="42" t="s">
        <v>34</v>
      </c>
      <c r="G6134" s="83" t="s">
        <v>34</v>
      </c>
      <c r="H6134" s="168">
        <v>32203</v>
      </c>
      <c r="I6134" s="31"/>
      <c r="J6134" s="83" t="s">
        <v>188</v>
      </c>
      <c r="K6134" s="31" t="s">
        <v>34</v>
      </c>
      <c r="L6134" s="31"/>
      <c r="M6134" s="168"/>
      <c r="N6134" s="147"/>
      <c r="O6134" s="105" t="s">
        <v>52</v>
      </c>
      <c r="P6134" s="171">
        <v>32203</v>
      </c>
      <c r="Q6134" s="31"/>
      <c r="R6134" s="83" t="s">
        <v>188</v>
      </c>
      <c r="S6134" s="31" t="s">
        <v>34</v>
      </c>
      <c r="T6134" s="31"/>
      <c r="U6134" s="168"/>
      <c r="V6134" s="149"/>
      <c r="W6134" s="140" t="str" cm="1">
        <f t="array" ref="W6134">IF(SUM(LEN(B6134:V6134))=0,"",IF(OR(OR(ISBLANK(F6134),SUM(LEN(C6134),LEN(D6134))=0),AND(NOT(E6134="Unknown"),ISBLANK(J6134)),AND(NOT(O6134="Unknown"),ISBLANK(R6134))),"Missing Information", INDEX(Table15[Entire Service Line Classification], MATCH(SUMIFS(Table15[Unique ID],Table15[System-Owned Portion],E6134,Table15[If Material Anything Other than "Lead" in Column E,Was Material Ever Previously Lead?],G6134,Table15[Customer-Owned Portion],O6134),Table15[Unique ID],0),0)))</f>
        <v>Non-lead</v>
      </c>
      <c r="X6134"/>
    </row>
    <row r="6135" spans="2:24" ht="30" x14ac:dyDescent="0.25">
      <c r="B6135" s="145" t="s">
        <v>500</v>
      </c>
      <c r="C6135" s="31" t="s">
        <v>7915</v>
      </c>
      <c r="D6135" s="31"/>
      <c r="E6135" s="43" t="s">
        <v>52</v>
      </c>
      <c r="F6135" s="42" t="s">
        <v>34</v>
      </c>
      <c r="G6135" s="83" t="s">
        <v>34</v>
      </c>
      <c r="H6135" s="168">
        <v>32203</v>
      </c>
      <c r="I6135" s="31"/>
      <c r="J6135" s="83" t="s">
        <v>188</v>
      </c>
      <c r="K6135" s="31" t="s">
        <v>34</v>
      </c>
      <c r="L6135" s="31"/>
      <c r="M6135" s="168"/>
      <c r="N6135" s="147"/>
      <c r="O6135" s="105" t="s">
        <v>52</v>
      </c>
      <c r="P6135" s="171">
        <v>32203</v>
      </c>
      <c r="Q6135" s="31"/>
      <c r="R6135" s="83" t="s">
        <v>188</v>
      </c>
      <c r="S6135" s="31" t="s">
        <v>34</v>
      </c>
      <c r="T6135" s="31"/>
      <c r="U6135" s="168"/>
      <c r="V6135" s="149"/>
      <c r="W6135" s="140" t="str" cm="1">
        <f t="array" ref="W6135">IF(SUM(LEN(B6135:V6135))=0,"",IF(OR(OR(ISBLANK(F6135),SUM(LEN(C6135),LEN(D6135))=0),AND(NOT(E6135="Unknown"),ISBLANK(J6135)),AND(NOT(O6135="Unknown"),ISBLANK(R6135))),"Missing Information", INDEX(Table15[Entire Service Line Classification], MATCH(SUMIFS(Table15[Unique ID],Table15[System-Owned Portion],E6135,Table15[If Material Anything Other than "Lead" in Column E,Was Material Ever Previously Lead?],G6135,Table15[Customer-Owned Portion],O6135),Table15[Unique ID],0),0)))</f>
        <v>Non-lead</v>
      </c>
      <c r="X6135"/>
    </row>
    <row r="6136" spans="2:24" ht="30" x14ac:dyDescent="0.25">
      <c r="B6136" s="145" t="s">
        <v>1499</v>
      </c>
      <c r="C6136" s="31" t="s">
        <v>8916</v>
      </c>
      <c r="D6136" s="31"/>
      <c r="E6136" s="43" t="s">
        <v>52</v>
      </c>
      <c r="F6136" s="42" t="s">
        <v>34</v>
      </c>
      <c r="G6136" s="83" t="s">
        <v>34</v>
      </c>
      <c r="H6136" s="168">
        <v>32203</v>
      </c>
      <c r="I6136" s="31"/>
      <c r="J6136" s="83" t="s">
        <v>188</v>
      </c>
      <c r="K6136" s="31" t="s">
        <v>34</v>
      </c>
      <c r="L6136" s="31"/>
      <c r="M6136" s="168"/>
      <c r="N6136" s="147"/>
      <c r="O6136" s="105" t="s">
        <v>52</v>
      </c>
      <c r="P6136" s="171">
        <v>32203</v>
      </c>
      <c r="Q6136" s="31"/>
      <c r="R6136" s="83" t="s">
        <v>188</v>
      </c>
      <c r="S6136" s="31" t="s">
        <v>34</v>
      </c>
      <c r="T6136" s="31"/>
      <c r="U6136" s="168"/>
      <c r="V6136" s="149"/>
      <c r="W6136" s="140" t="str" cm="1">
        <f t="array" ref="W6136">IF(SUM(LEN(B6136:V6136))=0,"",IF(OR(OR(ISBLANK(F6136),SUM(LEN(C6136),LEN(D6136))=0),AND(NOT(E6136="Unknown"),ISBLANK(J6136)),AND(NOT(O6136="Unknown"),ISBLANK(R6136))),"Missing Information", INDEX(Table15[Entire Service Line Classification], MATCH(SUMIFS(Table15[Unique ID],Table15[System-Owned Portion],E6136,Table15[If Material Anything Other than "Lead" in Column E,Was Material Ever Previously Lead?],G6136,Table15[Customer-Owned Portion],O6136),Table15[Unique ID],0),0)))</f>
        <v>Non-lead</v>
      </c>
      <c r="X6136"/>
    </row>
    <row r="6137" spans="2:24" ht="30" x14ac:dyDescent="0.25">
      <c r="B6137" s="145" t="s">
        <v>1540</v>
      </c>
      <c r="C6137" s="31" t="s">
        <v>8957</v>
      </c>
      <c r="D6137" s="31"/>
      <c r="E6137" s="43" t="s">
        <v>52</v>
      </c>
      <c r="F6137" s="42" t="s">
        <v>34</v>
      </c>
      <c r="G6137" s="83" t="s">
        <v>34</v>
      </c>
      <c r="H6137" s="168">
        <v>32203</v>
      </c>
      <c r="I6137" s="31"/>
      <c r="J6137" s="83" t="s">
        <v>188</v>
      </c>
      <c r="K6137" s="31" t="s">
        <v>34</v>
      </c>
      <c r="L6137" s="31"/>
      <c r="M6137" s="168"/>
      <c r="N6137" s="147"/>
      <c r="O6137" s="105" t="s">
        <v>52</v>
      </c>
      <c r="P6137" s="171">
        <v>32203</v>
      </c>
      <c r="Q6137" s="31"/>
      <c r="R6137" s="83" t="s">
        <v>188</v>
      </c>
      <c r="S6137" s="31" t="s">
        <v>34</v>
      </c>
      <c r="T6137" s="31"/>
      <c r="U6137" s="168"/>
      <c r="V6137" s="149"/>
      <c r="W6137" s="140" t="str" cm="1">
        <f t="array" ref="W6137">IF(SUM(LEN(B6137:V6137))=0,"",IF(OR(OR(ISBLANK(F6137),SUM(LEN(C6137),LEN(D6137))=0),AND(NOT(E6137="Unknown"),ISBLANK(J6137)),AND(NOT(O6137="Unknown"),ISBLANK(R6137))),"Missing Information", INDEX(Table15[Entire Service Line Classification], MATCH(SUMIFS(Table15[Unique ID],Table15[System-Owned Portion],E6137,Table15[If Material Anything Other than "Lead" in Column E,Was Material Ever Previously Lead?],G6137,Table15[Customer-Owned Portion],O6137),Table15[Unique ID],0),0)))</f>
        <v>Non-lead</v>
      </c>
      <c r="X6137"/>
    </row>
    <row r="6138" spans="2:24" ht="30" x14ac:dyDescent="0.25">
      <c r="B6138" s="145" t="s">
        <v>1558</v>
      </c>
      <c r="C6138" s="31" t="s">
        <v>8976</v>
      </c>
      <c r="D6138" s="31"/>
      <c r="E6138" s="43" t="s">
        <v>52</v>
      </c>
      <c r="F6138" s="42" t="s">
        <v>34</v>
      </c>
      <c r="G6138" s="83" t="s">
        <v>34</v>
      </c>
      <c r="H6138" s="168">
        <v>32203</v>
      </c>
      <c r="I6138" s="31"/>
      <c r="J6138" s="83" t="s">
        <v>188</v>
      </c>
      <c r="K6138" s="31" t="s">
        <v>34</v>
      </c>
      <c r="L6138" s="31"/>
      <c r="M6138" s="168"/>
      <c r="N6138" s="147"/>
      <c r="O6138" s="105" t="s">
        <v>52</v>
      </c>
      <c r="P6138" s="171">
        <v>32203</v>
      </c>
      <c r="Q6138" s="31"/>
      <c r="R6138" s="83" t="s">
        <v>188</v>
      </c>
      <c r="S6138" s="31" t="s">
        <v>34</v>
      </c>
      <c r="T6138" s="31"/>
      <c r="U6138" s="168"/>
      <c r="V6138" s="149"/>
      <c r="W6138" s="140" t="str" cm="1">
        <f t="array" ref="W6138">IF(SUM(LEN(B6138:V6138))=0,"",IF(OR(OR(ISBLANK(F6138),SUM(LEN(C6138),LEN(D6138))=0),AND(NOT(E6138="Unknown"),ISBLANK(J6138)),AND(NOT(O6138="Unknown"),ISBLANK(R6138))),"Missing Information", INDEX(Table15[Entire Service Line Classification], MATCH(SUMIFS(Table15[Unique ID],Table15[System-Owned Portion],E6138,Table15[If Material Anything Other than "Lead" in Column E,Was Material Ever Previously Lead?],G6138,Table15[Customer-Owned Portion],O6138),Table15[Unique ID],0),0)))</f>
        <v>Non-lead</v>
      </c>
      <c r="X6138"/>
    </row>
    <row r="6139" spans="2:24" ht="30" x14ac:dyDescent="0.25">
      <c r="B6139" s="145" t="s">
        <v>6529</v>
      </c>
      <c r="C6139" s="31" t="s">
        <v>14133</v>
      </c>
      <c r="D6139" s="31"/>
      <c r="E6139" s="43" t="s">
        <v>52</v>
      </c>
      <c r="F6139" s="42" t="s">
        <v>34</v>
      </c>
      <c r="G6139" s="83" t="s">
        <v>34</v>
      </c>
      <c r="H6139" s="168">
        <v>32203</v>
      </c>
      <c r="I6139" s="31"/>
      <c r="J6139" s="83" t="s">
        <v>188</v>
      </c>
      <c r="K6139" s="31" t="s">
        <v>34</v>
      </c>
      <c r="L6139" s="31"/>
      <c r="M6139" s="168"/>
      <c r="N6139" s="147"/>
      <c r="O6139" s="105" t="s">
        <v>52</v>
      </c>
      <c r="P6139" s="171">
        <v>32203</v>
      </c>
      <c r="Q6139" s="31"/>
      <c r="R6139" s="83" t="s">
        <v>188</v>
      </c>
      <c r="S6139" s="31" t="s">
        <v>34</v>
      </c>
      <c r="T6139" s="31"/>
      <c r="U6139" s="168"/>
      <c r="V6139" s="149"/>
      <c r="W6139" s="140" t="str" cm="1">
        <f t="array" ref="W6139">IF(SUM(LEN(B6139:V6139))=0,"",IF(OR(OR(ISBLANK(F6139),SUM(LEN(C6139),LEN(D6139))=0),AND(NOT(E6139="Unknown"),ISBLANK(J6139)),AND(NOT(O6139="Unknown"),ISBLANK(R6139))),"Missing Information", INDEX(Table15[Entire Service Line Classification], MATCH(SUMIFS(Table15[Unique ID],Table15[System-Owned Portion],E6139,Table15[If Material Anything Other than "Lead" in Column E,Was Material Ever Previously Lead?],G6139,Table15[Customer-Owned Portion],O6139),Table15[Unique ID],0),0)))</f>
        <v>Non-lead</v>
      </c>
      <c r="X6139"/>
    </row>
    <row r="6140" spans="2:24" ht="30" x14ac:dyDescent="0.25">
      <c r="B6140" s="145" t="s">
        <v>6933</v>
      </c>
      <c r="C6140" s="31" t="s">
        <v>14557</v>
      </c>
      <c r="D6140" s="31"/>
      <c r="E6140" s="43" t="s">
        <v>52</v>
      </c>
      <c r="F6140" s="42" t="s">
        <v>34</v>
      </c>
      <c r="G6140" s="83" t="s">
        <v>34</v>
      </c>
      <c r="H6140" s="168">
        <v>32203</v>
      </c>
      <c r="I6140" s="31"/>
      <c r="J6140" s="83" t="s">
        <v>188</v>
      </c>
      <c r="K6140" s="31" t="s">
        <v>34</v>
      </c>
      <c r="L6140" s="31"/>
      <c r="M6140" s="168"/>
      <c r="N6140" s="147"/>
      <c r="O6140" s="105" t="s">
        <v>52</v>
      </c>
      <c r="P6140" s="171">
        <v>32203</v>
      </c>
      <c r="Q6140" s="31"/>
      <c r="R6140" s="83" t="s">
        <v>188</v>
      </c>
      <c r="S6140" s="31" t="s">
        <v>34</v>
      </c>
      <c r="T6140" s="31"/>
      <c r="U6140" s="168"/>
      <c r="V6140" s="149"/>
      <c r="W6140" s="140" t="str" cm="1">
        <f t="array" ref="W6140">IF(SUM(LEN(B6140:V6140))=0,"",IF(OR(OR(ISBLANK(F6140),SUM(LEN(C6140),LEN(D6140))=0),AND(NOT(E6140="Unknown"),ISBLANK(J6140)),AND(NOT(O6140="Unknown"),ISBLANK(R6140))),"Missing Information", INDEX(Table15[Entire Service Line Classification], MATCH(SUMIFS(Table15[Unique ID],Table15[System-Owned Portion],E6140,Table15[If Material Anything Other than "Lead" in Column E,Was Material Ever Previously Lead?],G6140,Table15[Customer-Owned Portion],O6140),Table15[Unique ID],0),0)))</f>
        <v>Non-lead</v>
      </c>
      <c r="X6140"/>
    </row>
    <row r="6141" spans="2:24" ht="30" x14ac:dyDescent="0.25">
      <c r="B6141" s="145" t="s">
        <v>1162</v>
      </c>
      <c r="C6141" s="31" t="s">
        <v>8575</v>
      </c>
      <c r="D6141" s="31"/>
      <c r="E6141" s="43" t="s">
        <v>52</v>
      </c>
      <c r="F6141" s="42" t="s">
        <v>34</v>
      </c>
      <c r="G6141" s="83" t="s">
        <v>34</v>
      </c>
      <c r="H6141" s="168">
        <v>32174</v>
      </c>
      <c r="I6141" s="31"/>
      <c r="J6141" s="83" t="s">
        <v>188</v>
      </c>
      <c r="K6141" s="31" t="s">
        <v>34</v>
      </c>
      <c r="L6141" s="31"/>
      <c r="M6141" s="168"/>
      <c r="N6141" s="147"/>
      <c r="O6141" s="105" t="s">
        <v>52</v>
      </c>
      <c r="P6141" s="171">
        <v>32174</v>
      </c>
      <c r="Q6141" s="31"/>
      <c r="R6141" s="83" t="s">
        <v>188</v>
      </c>
      <c r="S6141" s="31" t="s">
        <v>34</v>
      </c>
      <c r="T6141" s="31"/>
      <c r="U6141" s="168"/>
      <c r="V6141" s="149"/>
      <c r="W6141" s="140" t="str" cm="1">
        <f t="array" ref="W6141">IF(SUM(LEN(B6141:V6141))=0,"",IF(OR(OR(ISBLANK(F6141),SUM(LEN(C6141),LEN(D6141))=0),AND(NOT(E6141="Unknown"),ISBLANK(J6141)),AND(NOT(O6141="Unknown"),ISBLANK(R6141))),"Missing Information", INDEX(Table15[Entire Service Line Classification], MATCH(SUMIFS(Table15[Unique ID],Table15[System-Owned Portion],E6141,Table15[If Material Anything Other than "Lead" in Column E,Was Material Ever Previously Lead?],G6141,Table15[Customer-Owned Portion],O6141),Table15[Unique ID],0),0)))</f>
        <v>Non-lead</v>
      </c>
      <c r="X6141"/>
    </row>
    <row r="6142" spans="2:24" ht="30" x14ac:dyDescent="0.25">
      <c r="B6142" s="145" t="s">
        <v>2740</v>
      </c>
      <c r="C6142" s="31" t="s">
        <v>10171</v>
      </c>
      <c r="D6142" s="31"/>
      <c r="E6142" s="43" t="s">
        <v>52</v>
      </c>
      <c r="F6142" s="42" t="s">
        <v>34</v>
      </c>
      <c r="G6142" s="83" t="s">
        <v>34</v>
      </c>
      <c r="H6142" s="168">
        <v>32174</v>
      </c>
      <c r="I6142" s="31"/>
      <c r="J6142" s="83" t="s">
        <v>188</v>
      </c>
      <c r="K6142" s="31" t="s">
        <v>34</v>
      </c>
      <c r="L6142" s="31"/>
      <c r="M6142" s="168"/>
      <c r="N6142" s="147"/>
      <c r="O6142" s="105" t="s">
        <v>52</v>
      </c>
      <c r="P6142" s="171">
        <v>32174</v>
      </c>
      <c r="Q6142" s="31"/>
      <c r="R6142" s="83" t="s">
        <v>188</v>
      </c>
      <c r="S6142" s="31" t="s">
        <v>34</v>
      </c>
      <c r="T6142" s="31"/>
      <c r="U6142" s="168"/>
      <c r="V6142" s="149"/>
      <c r="W6142" s="140" t="str" cm="1">
        <f t="array" ref="W6142">IF(SUM(LEN(B6142:V6142))=0,"",IF(OR(OR(ISBLANK(F6142),SUM(LEN(C6142),LEN(D6142))=0),AND(NOT(E6142="Unknown"),ISBLANK(J6142)),AND(NOT(O6142="Unknown"),ISBLANK(R6142))),"Missing Information", INDEX(Table15[Entire Service Line Classification], MATCH(SUMIFS(Table15[Unique ID],Table15[System-Owned Portion],E6142,Table15[If Material Anything Other than "Lead" in Column E,Was Material Ever Previously Lead?],G6142,Table15[Customer-Owned Portion],O6142),Table15[Unique ID],0),0)))</f>
        <v>Non-lead</v>
      </c>
      <c r="X6142"/>
    </row>
    <row r="6143" spans="2:24" ht="30" x14ac:dyDescent="0.25">
      <c r="B6143" s="145" t="s">
        <v>2803</v>
      </c>
      <c r="C6143" s="31" t="s">
        <v>10234</v>
      </c>
      <c r="D6143" s="31"/>
      <c r="E6143" s="43" t="s">
        <v>52</v>
      </c>
      <c r="F6143" s="42" t="s">
        <v>34</v>
      </c>
      <c r="G6143" s="83" t="s">
        <v>34</v>
      </c>
      <c r="H6143" s="168">
        <v>32174</v>
      </c>
      <c r="I6143" s="31"/>
      <c r="J6143" s="83" t="s">
        <v>188</v>
      </c>
      <c r="K6143" s="31" t="s">
        <v>34</v>
      </c>
      <c r="L6143" s="31"/>
      <c r="M6143" s="168"/>
      <c r="N6143" s="147"/>
      <c r="O6143" s="105" t="s">
        <v>52</v>
      </c>
      <c r="P6143" s="171">
        <v>32174</v>
      </c>
      <c r="Q6143" s="31"/>
      <c r="R6143" s="83" t="s">
        <v>188</v>
      </c>
      <c r="S6143" s="31" t="s">
        <v>34</v>
      </c>
      <c r="T6143" s="31"/>
      <c r="U6143" s="168"/>
      <c r="V6143" s="149"/>
      <c r="W6143" s="140" t="str" cm="1">
        <f t="array" ref="W6143">IF(SUM(LEN(B6143:V6143))=0,"",IF(OR(OR(ISBLANK(F6143),SUM(LEN(C6143),LEN(D6143))=0),AND(NOT(E6143="Unknown"),ISBLANK(J6143)),AND(NOT(O6143="Unknown"),ISBLANK(R6143))),"Missing Information", INDEX(Table15[Entire Service Line Classification], MATCH(SUMIFS(Table15[Unique ID],Table15[System-Owned Portion],E6143,Table15[If Material Anything Other than "Lead" in Column E,Was Material Ever Previously Lead?],G6143,Table15[Customer-Owned Portion],O6143),Table15[Unique ID],0),0)))</f>
        <v>Non-lead</v>
      </c>
      <c r="X6143"/>
    </row>
    <row r="6144" spans="2:24" ht="30" x14ac:dyDescent="0.25">
      <c r="B6144" s="145" t="s">
        <v>4418</v>
      </c>
      <c r="C6144" s="31" t="s">
        <v>12011</v>
      </c>
      <c r="D6144" s="31"/>
      <c r="E6144" s="43" t="s">
        <v>52</v>
      </c>
      <c r="F6144" s="42" t="s">
        <v>34</v>
      </c>
      <c r="G6144" s="83" t="s">
        <v>34</v>
      </c>
      <c r="H6144" s="168">
        <v>32174</v>
      </c>
      <c r="I6144" s="31"/>
      <c r="J6144" s="83" t="s">
        <v>188</v>
      </c>
      <c r="K6144" s="31" t="s">
        <v>34</v>
      </c>
      <c r="L6144" s="31"/>
      <c r="M6144" s="168"/>
      <c r="N6144" s="147"/>
      <c r="O6144" s="105" t="s">
        <v>52</v>
      </c>
      <c r="P6144" s="171">
        <v>32174</v>
      </c>
      <c r="Q6144" s="31"/>
      <c r="R6144" s="83" t="s">
        <v>188</v>
      </c>
      <c r="S6144" s="31" t="s">
        <v>34</v>
      </c>
      <c r="T6144" s="31"/>
      <c r="U6144" s="168"/>
      <c r="V6144" s="149"/>
      <c r="W6144" s="140" t="str" cm="1">
        <f t="array" ref="W6144">IF(SUM(LEN(B6144:V6144))=0,"",IF(OR(OR(ISBLANK(F6144),SUM(LEN(C6144),LEN(D6144))=0),AND(NOT(E6144="Unknown"),ISBLANK(J6144)),AND(NOT(O6144="Unknown"),ISBLANK(R6144))),"Missing Information", INDEX(Table15[Entire Service Line Classification], MATCH(SUMIFS(Table15[Unique ID],Table15[System-Owned Portion],E6144,Table15[If Material Anything Other than "Lead" in Column E,Was Material Ever Previously Lead?],G6144,Table15[Customer-Owned Portion],O6144),Table15[Unique ID],0),0)))</f>
        <v>Non-lead</v>
      </c>
      <c r="X6144"/>
    </row>
    <row r="6145" spans="2:24" ht="30" x14ac:dyDescent="0.25">
      <c r="B6145" s="145" t="s">
        <v>5134</v>
      </c>
      <c r="C6145" s="31" t="s">
        <v>12731</v>
      </c>
      <c r="D6145" s="31"/>
      <c r="E6145" s="43" t="s">
        <v>52</v>
      </c>
      <c r="F6145" s="42" t="s">
        <v>34</v>
      </c>
      <c r="G6145" s="83" t="s">
        <v>34</v>
      </c>
      <c r="H6145" s="168">
        <v>32174</v>
      </c>
      <c r="I6145" s="31"/>
      <c r="J6145" s="83" t="s">
        <v>188</v>
      </c>
      <c r="K6145" s="31" t="s">
        <v>34</v>
      </c>
      <c r="L6145" s="31"/>
      <c r="M6145" s="168"/>
      <c r="N6145" s="147"/>
      <c r="O6145" s="105" t="s">
        <v>52</v>
      </c>
      <c r="P6145" s="171">
        <v>32174</v>
      </c>
      <c r="Q6145" s="31"/>
      <c r="R6145" s="83" t="s">
        <v>188</v>
      </c>
      <c r="S6145" s="31" t="s">
        <v>34</v>
      </c>
      <c r="T6145" s="31"/>
      <c r="U6145" s="168"/>
      <c r="V6145" s="149"/>
      <c r="W6145" s="140" t="str" cm="1">
        <f t="array" ref="W6145">IF(SUM(LEN(B6145:V6145))=0,"",IF(OR(OR(ISBLANK(F6145),SUM(LEN(C6145),LEN(D6145))=0),AND(NOT(E6145="Unknown"),ISBLANK(J6145)),AND(NOT(O6145="Unknown"),ISBLANK(R6145))),"Missing Information", INDEX(Table15[Entire Service Line Classification], MATCH(SUMIFS(Table15[Unique ID],Table15[System-Owned Portion],E6145,Table15[If Material Anything Other than "Lead" in Column E,Was Material Ever Previously Lead?],G6145,Table15[Customer-Owned Portion],O6145),Table15[Unique ID],0),0)))</f>
        <v>Non-lead</v>
      </c>
      <c r="X6145"/>
    </row>
    <row r="6146" spans="2:24" ht="30" x14ac:dyDescent="0.25">
      <c r="B6146" s="145" t="s">
        <v>5647</v>
      </c>
      <c r="C6146" s="31" t="s">
        <v>13244</v>
      </c>
      <c r="D6146" s="31"/>
      <c r="E6146" s="43" t="s">
        <v>52</v>
      </c>
      <c r="F6146" s="42" t="s">
        <v>34</v>
      </c>
      <c r="G6146" s="83" t="s">
        <v>34</v>
      </c>
      <c r="H6146" s="168">
        <v>32174</v>
      </c>
      <c r="I6146" s="31"/>
      <c r="J6146" s="83" t="s">
        <v>188</v>
      </c>
      <c r="K6146" s="31" t="s">
        <v>34</v>
      </c>
      <c r="L6146" s="31"/>
      <c r="M6146" s="168"/>
      <c r="N6146" s="147"/>
      <c r="O6146" s="105" t="s">
        <v>52</v>
      </c>
      <c r="P6146" s="171">
        <v>32174</v>
      </c>
      <c r="Q6146" s="31"/>
      <c r="R6146" s="83" t="s">
        <v>188</v>
      </c>
      <c r="S6146" s="31" t="s">
        <v>34</v>
      </c>
      <c r="T6146" s="31"/>
      <c r="U6146" s="168"/>
      <c r="V6146" s="149"/>
      <c r="W6146" s="140" t="str" cm="1">
        <f t="array" ref="W6146">IF(SUM(LEN(B6146:V6146))=0,"",IF(OR(OR(ISBLANK(F6146),SUM(LEN(C6146),LEN(D6146))=0),AND(NOT(E6146="Unknown"),ISBLANK(J6146)),AND(NOT(O6146="Unknown"),ISBLANK(R6146))),"Missing Information", INDEX(Table15[Entire Service Line Classification], MATCH(SUMIFS(Table15[Unique ID],Table15[System-Owned Portion],E6146,Table15[If Material Anything Other than "Lead" in Column E,Was Material Ever Previously Lead?],G6146,Table15[Customer-Owned Portion],O6146),Table15[Unique ID],0),0)))</f>
        <v>Non-lead</v>
      </c>
      <c r="X6146"/>
    </row>
    <row r="6147" spans="2:24" ht="30" x14ac:dyDescent="0.25">
      <c r="B6147" s="145" t="s">
        <v>5787</v>
      </c>
      <c r="C6147" s="31" t="s">
        <v>13385</v>
      </c>
      <c r="D6147" s="31"/>
      <c r="E6147" s="43" t="s">
        <v>52</v>
      </c>
      <c r="F6147" s="42" t="s">
        <v>34</v>
      </c>
      <c r="G6147" s="83" t="s">
        <v>34</v>
      </c>
      <c r="H6147" s="168">
        <v>32174</v>
      </c>
      <c r="I6147" s="31"/>
      <c r="J6147" s="83" t="s">
        <v>188</v>
      </c>
      <c r="K6147" s="31" t="s">
        <v>34</v>
      </c>
      <c r="L6147" s="31"/>
      <c r="M6147" s="168"/>
      <c r="N6147" s="147"/>
      <c r="O6147" s="105" t="s">
        <v>52</v>
      </c>
      <c r="P6147" s="171">
        <v>32174</v>
      </c>
      <c r="Q6147" s="31"/>
      <c r="R6147" s="83" t="s">
        <v>188</v>
      </c>
      <c r="S6147" s="31" t="s">
        <v>34</v>
      </c>
      <c r="T6147" s="31"/>
      <c r="U6147" s="168"/>
      <c r="V6147" s="149"/>
      <c r="W6147" s="140" t="str" cm="1">
        <f t="array" ref="W6147">IF(SUM(LEN(B6147:V6147))=0,"",IF(OR(OR(ISBLANK(F6147),SUM(LEN(C6147),LEN(D6147))=0),AND(NOT(E6147="Unknown"),ISBLANK(J6147)),AND(NOT(O6147="Unknown"),ISBLANK(R6147))),"Missing Information", INDEX(Table15[Entire Service Line Classification], MATCH(SUMIFS(Table15[Unique ID],Table15[System-Owned Portion],E6147,Table15[If Material Anything Other than "Lead" in Column E,Was Material Ever Previously Lead?],G6147,Table15[Customer-Owned Portion],O6147),Table15[Unique ID],0),0)))</f>
        <v>Non-lead</v>
      </c>
      <c r="X6147"/>
    </row>
    <row r="6148" spans="2:24" ht="30" x14ac:dyDescent="0.25">
      <c r="B6148" s="145" t="s">
        <v>6304</v>
      </c>
      <c r="C6148" s="31" t="s">
        <v>13908</v>
      </c>
      <c r="D6148" s="31"/>
      <c r="E6148" s="43" t="s">
        <v>52</v>
      </c>
      <c r="F6148" s="42" t="s">
        <v>34</v>
      </c>
      <c r="G6148" s="83" t="s">
        <v>34</v>
      </c>
      <c r="H6148" s="168">
        <v>32174</v>
      </c>
      <c r="I6148" s="31"/>
      <c r="J6148" s="83" t="s">
        <v>188</v>
      </c>
      <c r="K6148" s="31" t="s">
        <v>34</v>
      </c>
      <c r="L6148" s="31"/>
      <c r="M6148" s="168"/>
      <c r="N6148" s="147"/>
      <c r="O6148" s="105" t="s">
        <v>52</v>
      </c>
      <c r="P6148" s="171">
        <v>32174</v>
      </c>
      <c r="Q6148" s="31"/>
      <c r="R6148" s="83" t="s">
        <v>188</v>
      </c>
      <c r="S6148" s="31" t="s">
        <v>34</v>
      </c>
      <c r="T6148" s="31"/>
      <c r="U6148" s="168"/>
      <c r="V6148" s="149"/>
      <c r="W6148" s="140" t="str" cm="1">
        <f t="array" ref="W6148">IF(SUM(LEN(B6148:V6148))=0,"",IF(OR(OR(ISBLANK(F6148),SUM(LEN(C6148),LEN(D6148))=0),AND(NOT(E6148="Unknown"),ISBLANK(J6148)),AND(NOT(O6148="Unknown"),ISBLANK(R6148))),"Missing Information", INDEX(Table15[Entire Service Line Classification], MATCH(SUMIFS(Table15[Unique ID],Table15[System-Owned Portion],E6148,Table15[If Material Anything Other than "Lead" in Column E,Was Material Ever Previously Lead?],G6148,Table15[Customer-Owned Portion],O6148),Table15[Unique ID],0),0)))</f>
        <v>Non-lead</v>
      </c>
      <c r="X6148"/>
    </row>
    <row r="6149" spans="2:24" ht="30" x14ac:dyDescent="0.25">
      <c r="B6149" s="145" t="s">
        <v>6649</v>
      </c>
      <c r="C6149" s="31" t="s">
        <v>14255</v>
      </c>
      <c r="D6149" s="31"/>
      <c r="E6149" s="43" t="s">
        <v>52</v>
      </c>
      <c r="F6149" s="42" t="s">
        <v>34</v>
      </c>
      <c r="G6149" s="83" t="s">
        <v>34</v>
      </c>
      <c r="H6149" s="168">
        <v>32174</v>
      </c>
      <c r="I6149" s="31"/>
      <c r="J6149" s="83" t="s">
        <v>188</v>
      </c>
      <c r="K6149" s="31" t="s">
        <v>34</v>
      </c>
      <c r="L6149" s="31"/>
      <c r="M6149" s="168"/>
      <c r="N6149" s="147"/>
      <c r="O6149" s="105" t="s">
        <v>52</v>
      </c>
      <c r="P6149" s="171">
        <v>32174</v>
      </c>
      <c r="Q6149" s="31"/>
      <c r="R6149" s="83" t="s">
        <v>188</v>
      </c>
      <c r="S6149" s="31" t="s">
        <v>34</v>
      </c>
      <c r="T6149" s="31"/>
      <c r="U6149" s="168"/>
      <c r="V6149" s="149"/>
      <c r="W6149" s="140" t="str" cm="1">
        <f t="array" ref="W6149">IF(SUM(LEN(B6149:V6149))=0,"",IF(OR(OR(ISBLANK(F6149),SUM(LEN(C6149),LEN(D6149))=0),AND(NOT(E6149="Unknown"),ISBLANK(J6149)),AND(NOT(O6149="Unknown"),ISBLANK(R6149))),"Missing Information", INDEX(Table15[Entire Service Line Classification], MATCH(SUMIFS(Table15[Unique ID],Table15[System-Owned Portion],E6149,Table15[If Material Anything Other than "Lead" in Column E,Was Material Ever Previously Lead?],G6149,Table15[Customer-Owned Portion],O6149),Table15[Unique ID],0),0)))</f>
        <v>Non-lead</v>
      </c>
      <c r="X6149"/>
    </row>
    <row r="6150" spans="2:24" ht="30" x14ac:dyDescent="0.25">
      <c r="B6150" s="145" t="s">
        <v>6669</v>
      </c>
      <c r="C6150" s="31" t="s">
        <v>14275</v>
      </c>
      <c r="D6150" s="31"/>
      <c r="E6150" s="43" t="s">
        <v>52</v>
      </c>
      <c r="F6150" s="42" t="s">
        <v>34</v>
      </c>
      <c r="G6150" s="83" t="s">
        <v>34</v>
      </c>
      <c r="H6150" s="168">
        <v>32174</v>
      </c>
      <c r="I6150" s="31"/>
      <c r="J6150" s="83" t="s">
        <v>188</v>
      </c>
      <c r="K6150" s="31" t="s">
        <v>34</v>
      </c>
      <c r="L6150" s="31"/>
      <c r="M6150" s="168"/>
      <c r="N6150" s="147"/>
      <c r="O6150" s="105" t="s">
        <v>52</v>
      </c>
      <c r="P6150" s="171">
        <v>32174</v>
      </c>
      <c r="Q6150" s="31"/>
      <c r="R6150" s="83" t="s">
        <v>188</v>
      </c>
      <c r="S6150" s="31" t="s">
        <v>34</v>
      </c>
      <c r="T6150" s="31"/>
      <c r="U6150" s="168"/>
      <c r="V6150" s="149"/>
      <c r="W6150" s="140" t="str" cm="1">
        <f t="array" ref="W6150">IF(SUM(LEN(B6150:V6150))=0,"",IF(OR(OR(ISBLANK(F6150),SUM(LEN(C6150),LEN(D6150))=0),AND(NOT(E6150="Unknown"),ISBLANK(J6150)),AND(NOT(O6150="Unknown"),ISBLANK(R6150))),"Missing Information", INDEX(Table15[Entire Service Line Classification], MATCH(SUMIFS(Table15[Unique ID],Table15[System-Owned Portion],E6150,Table15[If Material Anything Other than "Lead" in Column E,Was Material Ever Previously Lead?],G6150,Table15[Customer-Owned Portion],O6150),Table15[Unique ID],0),0)))</f>
        <v>Non-lead</v>
      </c>
      <c r="X6150"/>
    </row>
    <row r="6151" spans="2:24" ht="30" x14ac:dyDescent="0.25">
      <c r="B6151" s="145" t="s">
        <v>7067</v>
      </c>
      <c r="C6151" s="31" t="s">
        <v>14691</v>
      </c>
      <c r="D6151" s="31"/>
      <c r="E6151" s="43" t="s">
        <v>52</v>
      </c>
      <c r="F6151" s="42" t="s">
        <v>34</v>
      </c>
      <c r="G6151" s="83" t="s">
        <v>34</v>
      </c>
      <c r="H6151" s="168">
        <v>32174</v>
      </c>
      <c r="I6151" s="31"/>
      <c r="J6151" s="83" t="s">
        <v>188</v>
      </c>
      <c r="K6151" s="31" t="s">
        <v>34</v>
      </c>
      <c r="L6151" s="31"/>
      <c r="M6151" s="168"/>
      <c r="N6151" s="147"/>
      <c r="O6151" s="105" t="s">
        <v>52</v>
      </c>
      <c r="P6151" s="171">
        <v>32174</v>
      </c>
      <c r="Q6151" s="31"/>
      <c r="R6151" s="83" t="s">
        <v>188</v>
      </c>
      <c r="S6151" s="31" t="s">
        <v>34</v>
      </c>
      <c r="T6151" s="31"/>
      <c r="U6151" s="168"/>
      <c r="V6151" s="149"/>
      <c r="W6151" s="140" t="str" cm="1">
        <f t="array" ref="W6151">IF(SUM(LEN(B6151:V6151))=0,"",IF(OR(OR(ISBLANK(F6151),SUM(LEN(C6151),LEN(D6151))=0),AND(NOT(E6151="Unknown"),ISBLANK(J6151)),AND(NOT(O6151="Unknown"),ISBLANK(R6151))),"Missing Information", INDEX(Table15[Entire Service Line Classification], MATCH(SUMIFS(Table15[Unique ID],Table15[System-Owned Portion],E6151,Table15[If Material Anything Other than "Lead" in Column E,Was Material Ever Previously Lead?],G6151,Table15[Customer-Owned Portion],O6151),Table15[Unique ID],0),0)))</f>
        <v>Non-lead</v>
      </c>
      <c r="X6151"/>
    </row>
    <row r="6152" spans="2:24" ht="30" x14ac:dyDescent="0.25">
      <c r="B6152" s="145" t="s">
        <v>7143</v>
      </c>
      <c r="C6152" s="31" t="s">
        <v>14767</v>
      </c>
      <c r="D6152" s="31"/>
      <c r="E6152" s="43" t="s">
        <v>52</v>
      </c>
      <c r="F6152" s="42" t="s">
        <v>34</v>
      </c>
      <c r="G6152" s="83" t="s">
        <v>34</v>
      </c>
      <c r="H6152" s="168">
        <v>32174</v>
      </c>
      <c r="I6152" s="31"/>
      <c r="J6152" s="83" t="s">
        <v>188</v>
      </c>
      <c r="K6152" s="31" t="s">
        <v>34</v>
      </c>
      <c r="L6152" s="31"/>
      <c r="M6152" s="168"/>
      <c r="N6152" s="147"/>
      <c r="O6152" s="105" t="s">
        <v>52</v>
      </c>
      <c r="P6152" s="171">
        <v>32174</v>
      </c>
      <c r="Q6152" s="31"/>
      <c r="R6152" s="83" t="s">
        <v>188</v>
      </c>
      <c r="S6152" s="31" t="s">
        <v>34</v>
      </c>
      <c r="T6152" s="31"/>
      <c r="U6152" s="168"/>
      <c r="V6152" s="149"/>
      <c r="W6152" s="140" t="str" cm="1">
        <f t="array" ref="W6152">IF(SUM(LEN(B6152:V6152))=0,"",IF(OR(OR(ISBLANK(F6152),SUM(LEN(C6152),LEN(D6152))=0),AND(NOT(E6152="Unknown"),ISBLANK(J6152)),AND(NOT(O6152="Unknown"),ISBLANK(R6152))),"Missing Information", INDEX(Table15[Entire Service Line Classification], MATCH(SUMIFS(Table15[Unique ID],Table15[System-Owned Portion],E6152,Table15[If Material Anything Other than "Lead" in Column E,Was Material Ever Previously Lead?],G6152,Table15[Customer-Owned Portion],O6152),Table15[Unique ID],0),0)))</f>
        <v>Non-lead</v>
      </c>
      <c r="X6152"/>
    </row>
    <row r="6153" spans="2:24" ht="30" x14ac:dyDescent="0.25">
      <c r="B6153" s="145" t="s">
        <v>7254</v>
      </c>
      <c r="C6153" s="31" t="s">
        <v>14878</v>
      </c>
      <c r="D6153" s="31"/>
      <c r="E6153" s="43" t="s">
        <v>52</v>
      </c>
      <c r="F6153" s="42" t="s">
        <v>34</v>
      </c>
      <c r="G6153" s="83" t="s">
        <v>34</v>
      </c>
      <c r="H6153" s="168">
        <v>32174</v>
      </c>
      <c r="I6153" s="31"/>
      <c r="J6153" s="83" t="s">
        <v>188</v>
      </c>
      <c r="K6153" s="31" t="s">
        <v>34</v>
      </c>
      <c r="L6153" s="31"/>
      <c r="M6153" s="168"/>
      <c r="N6153" s="147"/>
      <c r="O6153" s="105" t="s">
        <v>52</v>
      </c>
      <c r="P6153" s="171">
        <v>32174</v>
      </c>
      <c r="Q6153" s="31"/>
      <c r="R6153" s="83" t="s">
        <v>188</v>
      </c>
      <c r="S6153" s="31" t="s">
        <v>34</v>
      </c>
      <c r="T6153" s="31"/>
      <c r="U6153" s="168"/>
      <c r="V6153" s="149"/>
      <c r="W6153" s="140" t="str" cm="1">
        <f t="array" ref="W6153">IF(SUM(LEN(B6153:V6153))=0,"",IF(OR(OR(ISBLANK(F6153),SUM(LEN(C6153),LEN(D6153))=0),AND(NOT(E6153="Unknown"),ISBLANK(J6153)),AND(NOT(O6153="Unknown"),ISBLANK(R6153))),"Missing Information", INDEX(Table15[Entire Service Line Classification], MATCH(SUMIFS(Table15[Unique ID],Table15[System-Owned Portion],E6153,Table15[If Material Anything Other than "Lead" in Column E,Was Material Ever Previously Lead?],G6153,Table15[Customer-Owned Portion],O6153),Table15[Unique ID],0),0)))</f>
        <v>Non-lead</v>
      </c>
      <c r="X6153"/>
    </row>
    <row r="6154" spans="2:24" ht="30" x14ac:dyDescent="0.25">
      <c r="B6154" s="145" t="s">
        <v>6861</v>
      </c>
      <c r="C6154" s="31" t="s">
        <v>14485</v>
      </c>
      <c r="D6154" s="31"/>
      <c r="E6154" s="43" t="s">
        <v>52</v>
      </c>
      <c r="F6154" s="42" t="s">
        <v>34</v>
      </c>
      <c r="G6154" s="83" t="s">
        <v>34</v>
      </c>
      <c r="H6154" s="168">
        <v>32162</v>
      </c>
      <c r="I6154" s="31"/>
      <c r="J6154" s="83" t="s">
        <v>188</v>
      </c>
      <c r="K6154" s="31" t="s">
        <v>34</v>
      </c>
      <c r="L6154" s="31"/>
      <c r="M6154" s="168"/>
      <c r="N6154" s="147"/>
      <c r="O6154" s="105" t="s">
        <v>52</v>
      </c>
      <c r="P6154" s="171">
        <v>32162</v>
      </c>
      <c r="Q6154" s="31"/>
      <c r="R6154" s="83" t="s">
        <v>188</v>
      </c>
      <c r="S6154" s="31" t="s">
        <v>34</v>
      </c>
      <c r="T6154" s="31"/>
      <c r="U6154" s="168"/>
      <c r="V6154" s="149"/>
      <c r="W6154" s="140" t="str" cm="1">
        <f t="array" ref="W6154">IF(SUM(LEN(B6154:V6154))=0,"",IF(OR(OR(ISBLANK(F6154),SUM(LEN(C6154),LEN(D6154))=0),AND(NOT(E6154="Unknown"),ISBLANK(J6154)),AND(NOT(O6154="Unknown"),ISBLANK(R6154))),"Missing Information", INDEX(Table15[Entire Service Line Classification], MATCH(SUMIFS(Table15[Unique ID],Table15[System-Owned Portion],E6154,Table15[If Material Anything Other than "Lead" in Column E,Was Material Ever Previously Lead?],G6154,Table15[Customer-Owned Portion],O6154),Table15[Unique ID],0),0)))</f>
        <v>Non-lead</v>
      </c>
      <c r="X6154"/>
    </row>
    <row r="6155" spans="2:24" ht="30" x14ac:dyDescent="0.25">
      <c r="B6155" s="145" t="s">
        <v>6862</v>
      </c>
      <c r="C6155" s="31" t="s">
        <v>14486</v>
      </c>
      <c r="D6155" s="31"/>
      <c r="E6155" s="43" t="s">
        <v>52</v>
      </c>
      <c r="F6155" s="42" t="s">
        <v>34</v>
      </c>
      <c r="G6155" s="83" t="s">
        <v>34</v>
      </c>
      <c r="H6155" s="168">
        <v>32162</v>
      </c>
      <c r="I6155" s="31"/>
      <c r="J6155" s="83" t="s">
        <v>188</v>
      </c>
      <c r="K6155" s="31" t="s">
        <v>34</v>
      </c>
      <c r="L6155" s="31"/>
      <c r="M6155" s="168"/>
      <c r="N6155" s="147"/>
      <c r="O6155" s="105" t="s">
        <v>52</v>
      </c>
      <c r="P6155" s="171">
        <v>32162</v>
      </c>
      <c r="Q6155" s="31"/>
      <c r="R6155" s="83" t="s">
        <v>188</v>
      </c>
      <c r="S6155" s="31" t="s">
        <v>34</v>
      </c>
      <c r="T6155" s="31"/>
      <c r="U6155" s="168"/>
      <c r="V6155" s="149"/>
      <c r="W6155" s="140" t="str" cm="1">
        <f t="array" ref="W6155">IF(SUM(LEN(B6155:V6155))=0,"",IF(OR(OR(ISBLANK(F6155),SUM(LEN(C6155),LEN(D6155))=0),AND(NOT(E6155="Unknown"),ISBLANK(J6155)),AND(NOT(O6155="Unknown"),ISBLANK(R6155))),"Missing Information", INDEX(Table15[Entire Service Line Classification], MATCH(SUMIFS(Table15[Unique ID],Table15[System-Owned Portion],E6155,Table15[If Material Anything Other than "Lead" in Column E,Was Material Ever Previously Lead?],G6155,Table15[Customer-Owned Portion],O6155),Table15[Unique ID],0),0)))</f>
        <v>Non-lead</v>
      </c>
      <c r="X6155"/>
    </row>
    <row r="6156" spans="2:24" ht="30" x14ac:dyDescent="0.25">
      <c r="B6156" s="145" t="s">
        <v>1385</v>
      </c>
      <c r="C6156" s="31" t="s">
        <v>8798</v>
      </c>
      <c r="D6156" s="31"/>
      <c r="E6156" s="43" t="s">
        <v>52</v>
      </c>
      <c r="F6156" s="42" t="s">
        <v>34</v>
      </c>
      <c r="G6156" s="83" t="s">
        <v>34</v>
      </c>
      <c r="H6156" s="168">
        <v>32143</v>
      </c>
      <c r="I6156" s="31"/>
      <c r="J6156" s="83" t="s">
        <v>188</v>
      </c>
      <c r="K6156" s="31" t="s">
        <v>34</v>
      </c>
      <c r="L6156" s="31"/>
      <c r="M6156" s="168"/>
      <c r="N6156" s="147"/>
      <c r="O6156" s="105" t="s">
        <v>52</v>
      </c>
      <c r="P6156" s="171">
        <v>32143</v>
      </c>
      <c r="Q6156" s="31"/>
      <c r="R6156" s="83" t="s">
        <v>188</v>
      </c>
      <c r="S6156" s="31" t="s">
        <v>34</v>
      </c>
      <c r="T6156" s="31"/>
      <c r="U6156" s="168"/>
      <c r="V6156" s="149"/>
      <c r="W6156" s="140" t="str" cm="1">
        <f t="array" ref="W6156">IF(SUM(LEN(B6156:V6156))=0,"",IF(OR(OR(ISBLANK(F6156),SUM(LEN(C6156),LEN(D6156))=0),AND(NOT(E6156="Unknown"),ISBLANK(J6156)),AND(NOT(O6156="Unknown"),ISBLANK(R6156))),"Missing Information", INDEX(Table15[Entire Service Line Classification], MATCH(SUMIFS(Table15[Unique ID],Table15[System-Owned Portion],E6156,Table15[If Material Anything Other than "Lead" in Column E,Was Material Ever Previously Lead?],G6156,Table15[Customer-Owned Portion],O6156),Table15[Unique ID],0),0)))</f>
        <v>Non-lead</v>
      </c>
      <c r="X6156"/>
    </row>
    <row r="6157" spans="2:24" ht="30" x14ac:dyDescent="0.25">
      <c r="B6157" s="145" t="s">
        <v>1668</v>
      </c>
      <c r="C6157" s="31" t="s">
        <v>9090</v>
      </c>
      <c r="D6157" s="31"/>
      <c r="E6157" s="43" t="s">
        <v>52</v>
      </c>
      <c r="F6157" s="42" t="s">
        <v>34</v>
      </c>
      <c r="G6157" s="83" t="s">
        <v>34</v>
      </c>
      <c r="H6157" s="168">
        <v>32143</v>
      </c>
      <c r="I6157" s="31"/>
      <c r="J6157" s="83" t="s">
        <v>188</v>
      </c>
      <c r="K6157" s="31" t="s">
        <v>34</v>
      </c>
      <c r="L6157" s="31"/>
      <c r="M6157" s="168"/>
      <c r="N6157" s="147"/>
      <c r="O6157" s="105" t="s">
        <v>52</v>
      </c>
      <c r="P6157" s="171">
        <v>32143</v>
      </c>
      <c r="Q6157" s="31"/>
      <c r="R6157" s="83" t="s">
        <v>188</v>
      </c>
      <c r="S6157" s="31" t="s">
        <v>34</v>
      </c>
      <c r="T6157" s="31"/>
      <c r="U6157" s="168"/>
      <c r="V6157" s="149"/>
      <c r="W6157" s="140" t="str" cm="1">
        <f t="array" ref="W6157">IF(SUM(LEN(B6157:V6157))=0,"",IF(OR(OR(ISBLANK(F6157),SUM(LEN(C6157),LEN(D6157))=0),AND(NOT(E6157="Unknown"),ISBLANK(J6157)),AND(NOT(O6157="Unknown"),ISBLANK(R6157))),"Missing Information", INDEX(Table15[Entire Service Line Classification], MATCH(SUMIFS(Table15[Unique ID],Table15[System-Owned Portion],E6157,Table15[If Material Anything Other than "Lead" in Column E,Was Material Ever Previously Lead?],G6157,Table15[Customer-Owned Portion],O6157),Table15[Unique ID],0),0)))</f>
        <v>Non-lead</v>
      </c>
      <c r="X6157"/>
    </row>
    <row r="6158" spans="2:24" ht="30" x14ac:dyDescent="0.25">
      <c r="B6158" s="145" t="s">
        <v>2695</v>
      </c>
      <c r="C6158" s="31" t="s">
        <v>10126</v>
      </c>
      <c r="D6158" s="31"/>
      <c r="E6158" s="43" t="s">
        <v>52</v>
      </c>
      <c r="F6158" s="42" t="s">
        <v>34</v>
      </c>
      <c r="G6158" s="83" t="s">
        <v>34</v>
      </c>
      <c r="H6158" s="168">
        <v>32143</v>
      </c>
      <c r="I6158" s="31"/>
      <c r="J6158" s="83" t="s">
        <v>188</v>
      </c>
      <c r="K6158" s="31" t="s">
        <v>34</v>
      </c>
      <c r="L6158" s="31"/>
      <c r="M6158" s="168"/>
      <c r="N6158" s="147"/>
      <c r="O6158" s="105" t="s">
        <v>52</v>
      </c>
      <c r="P6158" s="171">
        <v>32143</v>
      </c>
      <c r="Q6158" s="31"/>
      <c r="R6158" s="83" t="s">
        <v>188</v>
      </c>
      <c r="S6158" s="31" t="s">
        <v>34</v>
      </c>
      <c r="T6158" s="31"/>
      <c r="U6158" s="168"/>
      <c r="V6158" s="149"/>
      <c r="W6158" s="140" t="str" cm="1">
        <f t="array" ref="W6158">IF(SUM(LEN(B6158:V6158))=0,"",IF(OR(OR(ISBLANK(F6158),SUM(LEN(C6158),LEN(D6158))=0),AND(NOT(E6158="Unknown"),ISBLANK(J6158)),AND(NOT(O6158="Unknown"),ISBLANK(R6158))),"Missing Information", INDEX(Table15[Entire Service Line Classification], MATCH(SUMIFS(Table15[Unique ID],Table15[System-Owned Portion],E6158,Table15[If Material Anything Other than "Lead" in Column E,Was Material Ever Previously Lead?],G6158,Table15[Customer-Owned Portion],O6158),Table15[Unique ID],0),0)))</f>
        <v>Non-lead</v>
      </c>
      <c r="X6158"/>
    </row>
    <row r="6159" spans="2:24" ht="30" x14ac:dyDescent="0.25">
      <c r="B6159" s="145" t="s">
        <v>2703</v>
      </c>
      <c r="C6159" s="31" t="s">
        <v>10134</v>
      </c>
      <c r="D6159" s="31"/>
      <c r="E6159" s="43" t="s">
        <v>52</v>
      </c>
      <c r="F6159" s="42" t="s">
        <v>34</v>
      </c>
      <c r="G6159" s="83" t="s">
        <v>34</v>
      </c>
      <c r="H6159" s="168">
        <v>32143</v>
      </c>
      <c r="I6159" s="31"/>
      <c r="J6159" s="83" t="s">
        <v>188</v>
      </c>
      <c r="K6159" s="31" t="s">
        <v>34</v>
      </c>
      <c r="L6159" s="31"/>
      <c r="M6159" s="168"/>
      <c r="N6159" s="147"/>
      <c r="O6159" s="105" t="s">
        <v>52</v>
      </c>
      <c r="P6159" s="171">
        <v>32143</v>
      </c>
      <c r="Q6159" s="31"/>
      <c r="R6159" s="83" t="s">
        <v>188</v>
      </c>
      <c r="S6159" s="31" t="s">
        <v>34</v>
      </c>
      <c r="T6159" s="31"/>
      <c r="U6159" s="168"/>
      <c r="V6159" s="149"/>
      <c r="W6159" s="140" t="str" cm="1">
        <f t="array" ref="W6159">IF(SUM(LEN(B6159:V6159))=0,"",IF(OR(OR(ISBLANK(F6159),SUM(LEN(C6159),LEN(D6159))=0),AND(NOT(E6159="Unknown"),ISBLANK(J6159)),AND(NOT(O6159="Unknown"),ISBLANK(R6159))),"Missing Information", INDEX(Table15[Entire Service Line Classification], MATCH(SUMIFS(Table15[Unique ID],Table15[System-Owned Portion],E6159,Table15[If Material Anything Other than "Lead" in Column E,Was Material Ever Previously Lead?],G6159,Table15[Customer-Owned Portion],O6159),Table15[Unique ID],0),0)))</f>
        <v>Non-lead</v>
      </c>
      <c r="X6159"/>
    </row>
    <row r="6160" spans="2:24" ht="30" x14ac:dyDescent="0.25">
      <c r="B6160" s="145" t="s">
        <v>2741</v>
      </c>
      <c r="C6160" s="31" t="s">
        <v>10172</v>
      </c>
      <c r="D6160" s="31"/>
      <c r="E6160" s="43" t="s">
        <v>52</v>
      </c>
      <c r="F6160" s="42" t="s">
        <v>34</v>
      </c>
      <c r="G6160" s="83" t="s">
        <v>34</v>
      </c>
      <c r="H6160" s="168">
        <v>32143</v>
      </c>
      <c r="I6160" s="31"/>
      <c r="J6160" s="83" t="s">
        <v>188</v>
      </c>
      <c r="K6160" s="31" t="s">
        <v>34</v>
      </c>
      <c r="L6160" s="31"/>
      <c r="M6160" s="168"/>
      <c r="N6160" s="147"/>
      <c r="O6160" s="105" t="s">
        <v>52</v>
      </c>
      <c r="P6160" s="171">
        <v>32143</v>
      </c>
      <c r="Q6160" s="31"/>
      <c r="R6160" s="83" t="s">
        <v>188</v>
      </c>
      <c r="S6160" s="31" t="s">
        <v>34</v>
      </c>
      <c r="T6160" s="31"/>
      <c r="U6160" s="168"/>
      <c r="V6160" s="149"/>
      <c r="W6160" s="140" t="str" cm="1">
        <f t="array" ref="W6160">IF(SUM(LEN(B6160:V6160))=0,"",IF(OR(OR(ISBLANK(F6160),SUM(LEN(C6160),LEN(D6160))=0),AND(NOT(E6160="Unknown"),ISBLANK(J6160)),AND(NOT(O6160="Unknown"),ISBLANK(R6160))),"Missing Information", INDEX(Table15[Entire Service Line Classification], MATCH(SUMIFS(Table15[Unique ID],Table15[System-Owned Portion],E6160,Table15[If Material Anything Other than "Lead" in Column E,Was Material Ever Previously Lead?],G6160,Table15[Customer-Owned Portion],O6160),Table15[Unique ID],0),0)))</f>
        <v>Non-lead</v>
      </c>
      <c r="X6160"/>
    </row>
    <row r="6161" spans="2:24" ht="30" x14ac:dyDescent="0.25">
      <c r="B6161" s="145" t="s">
        <v>2745</v>
      </c>
      <c r="C6161" s="31" t="s">
        <v>10176</v>
      </c>
      <c r="D6161" s="31"/>
      <c r="E6161" s="43" t="s">
        <v>52</v>
      </c>
      <c r="F6161" s="42" t="s">
        <v>34</v>
      </c>
      <c r="G6161" s="83" t="s">
        <v>34</v>
      </c>
      <c r="H6161" s="168">
        <v>32143</v>
      </c>
      <c r="I6161" s="31"/>
      <c r="J6161" s="83" t="s">
        <v>188</v>
      </c>
      <c r="K6161" s="31" t="s">
        <v>34</v>
      </c>
      <c r="L6161" s="31"/>
      <c r="M6161" s="168"/>
      <c r="N6161" s="147"/>
      <c r="O6161" s="105" t="s">
        <v>52</v>
      </c>
      <c r="P6161" s="171">
        <v>32143</v>
      </c>
      <c r="Q6161" s="31"/>
      <c r="R6161" s="83" t="s">
        <v>188</v>
      </c>
      <c r="S6161" s="31" t="s">
        <v>34</v>
      </c>
      <c r="T6161" s="31"/>
      <c r="U6161" s="168"/>
      <c r="V6161" s="149"/>
      <c r="W6161" s="140" t="str" cm="1">
        <f t="array" ref="W6161">IF(SUM(LEN(B6161:V6161))=0,"",IF(OR(OR(ISBLANK(F6161),SUM(LEN(C6161),LEN(D6161))=0),AND(NOT(E6161="Unknown"),ISBLANK(J6161)),AND(NOT(O6161="Unknown"),ISBLANK(R6161))),"Missing Information", INDEX(Table15[Entire Service Line Classification], MATCH(SUMIFS(Table15[Unique ID],Table15[System-Owned Portion],E6161,Table15[If Material Anything Other than "Lead" in Column E,Was Material Ever Previously Lead?],G6161,Table15[Customer-Owned Portion],O6161),Table15[Unique ID],0),0)))</f>
        <v>Non-lead</v>
      </c>
      <c r="X6161"/>
    </row>
    <row r="6162" spans="2:24" ht="30" x14ac:dyDescent="0.25">
      <c r="B6162" s="145" t="s">
        <v>2750</v>
      </c>
      <c r="C6162" s="31" t="s">
        <v>10181</v>
      </c>
      <c r="D6162" s="31"/>
      <c r="E6162" s="43" t="s">
        <v>52</v>
      </c>
      <c r="F6162" s="42" t="s">
        <v>34</v>
      </c>
      <c r="G6162" s="83" t="s">
        <v>34</v>
      </c>
      <c r="H6162" s="168">
        <v>32143</v>
      </c>
      <c r="I6162" s="31"/>
      <c r="J6162" s="83" t="s">
        <v>188</v>
      </c>
      <c r="K6162" s="31" t="s">
        <v>34</v>
      </c>
      <c r="L6162" s="31"/>
      <c r="M6162" s="168"/>
      <c r="N6162" s="147"/>
      <c r="O6162" s="105" t="s">
        <v>52</v>
      </c>
      <c r="P6162" s="171">
        <v>32143</v>
      </c>
      <c r="Q6162" s="31"/>
      <c r="R6162" s="83" t="s">
        <v>188</v>
      </c>
      <c r="S6162" s="31" t="s">
        <v>34</v>
      </c>
      <c r="T6162" s="31"/>
      <c r="U6162" s="168"/>
      <c r="V6162" s="149"/>
      <c r="W6162" s="140" t="str" cm="1">
        <f t="array" ref="W6162">IF(SUM(LEN(B6162:V6162))=0,"",IF(OR(OR(ISBLANK(F6162),SUM(LEN(C6162),LEN(D6162))=0),AND(NOT(E6162="Unknown"),ISBLANK(J6162)),AND(NOT(O6162="Unknown"),ISBLANK(R6162))),"Missing Information", INDEX(Table15[Entire Service Line Classification], MATCH(SUMIFS(Table15[Unique ID],Table15[System-Owned Portion],E6162,Table15[If Material Anything Other than "Lead" in Column E,Was Material Ever Previously Lead?],G6162,Table15[Customer-Owned Portion],O6162),Table15[Unique ID],0),0)))</f>
        <v>Non-lead</v>
      </c>
      <c r="X6162"/>
    </row>
    <row r="6163" spans="2:24" ht="30" x14ac:dyDescent="0.25">
      <c r="B6163" s="145" t="s">
        <v>2751</v>
      </c>
      <c r="C6163" s="31" t="s">
        <v>10182</v>
      </c>
      <c r="D6163" s="31"/>
      <c r="E6163" s="43" t="s">
        <v>52</v>
      </c>
      <c r="F6163" s="42" t="s">
        <v>34</v>
      </c>
      <c r="G6163" s="83" t="s">
        <v>34</v>
      </c>
      <c r="H6163" s="168">
        <v>32143</v>
      </c>
      <c r="I6163" s="31"/>
      <c r="J6163" s="83" t="s">
        <v>188</v>
      </c>
      <c r="K6163" s="31" t="s">
        <v>34</v>
      </c>
      <c r="L6163" s="31"/>
      <c r="M6163" s="168"/>
      <c r="N6163" s="147"/>
      <c r="O6163" s="105" t="s">
        <v>52</v>
      </c>
      <c r="P6163" s="171">
        <v>32143</v>
      </c>
      <c r="Q6163" s="31"/>
      <c r="R6163" s="83" t="s">
        <v>188</v>
      </c>
      <c r="S6163" s="31" t="s">
        <v>34</v>
      </c>
      <c r="T6163" s="31"/>
      <c r="U6163" s="168"/>
      <c r="V6163" s="149"/>
      <c r="W6163" s="140" t="str" cm="1">
        <f t="array" ref="W6163">IF(SUM(LEN(B6163:V6163))=0,"",IF(OR(OR(ISBLANK(F6163),SUM(LEN(C6163),LEN(D6163))=0),AND(NOT(E6163="Unknown"),ISBLANK(J6163)),AND(NOT(O6163="Unknown"),ISBLANK(R6163))),"Missing Information", INDEX(Table15[Entire Service Line Classification], MATCH(SUMIFS(Table15[Unique ID],Table15[System-Owned Portion],E6163,Table15[If Material Anything Other than "Lead" in Column E,Was Material Ever Previously Lead?],G6163,Table15[Customer-Owned Portion],O6163),Table15[Unique ID],0),0)))</f>
        <v>Non-lead</v>
      </c>
      <c r="X6163"/>
    </row>
    <row r="6164" spans="2:24" ht="30" x14ac:dyDescent="0.25">
      <c r="B6164" s="145" t="s">
        <v>2769</v>
      </c>
      <c r="C6164" s="31" t="s">
        <v>10200</v>
      </c>
      <c r="D6164" s="31"/>
      <c r="E6164" s="43" t="s">
        <v>52</v>
      </c>
      <c r="F6164" s="42" t="s">
        <v>34</v>
      </c>
      <c r="G6164" s="83" t="s">
        <v>34</v>
      </c>
      <c r="H6164" s="168">
        <v>32143</v>
      </c>
      <c r="I6164" s="31"/>
      <c r="J6164" s="83" t="s">
        <v>188</v>
      </c>
      <c r="K6164" s="31" t="s">
        <v>34</v>
      </c>
      <c r="L6164" s="31"/>
      <c r="M6164" s="168"/>
      <c r="N6164" s="147"/>
      <c r="O6164" s="105" t="s">
        <v>52</v>
      </c>
      <c r="P6164" s="171">
        <v>32143</v>
      </c>
      <c r="Q6164" s="31"/>
      <c r="R6164" s="83" t="s">
        <v>188</v>
      </c>
      <c r="S6164" s="31" t="s">
        <v>34</v>
      </c>
      <c r="T6164" s="31"/>
      <c r="U6164" s="168"/>
      <c r="V6164" s="149"/>
      <c r="W6164" s="140" t="str" cm="1">
        <f t="array" ref="W6164">IF(SUM(LEN(B6164:V6164))=0,"",IF(OR(OR(ISBLANK(F6164),SUM(LEN(C6164),LEN(D6164))=0),AND(NOT(E6164="Unknown"),ISBLANK(J6164)),AND(NOT(O6164="Unknown"),ISBLANK(R6164))),"Missing Information", INDEX(Table15[Entire Service Line Classification], MATCH(SUMIFS(Table15[Unique ID],Table15[System-Owned Portion],E6164,Table15[If Material Anything Other than "Lead" in Column E,Was Material Ever Previously Lead?],G6164,Table15[Customer-Owned Portion],O6164),Table15[Unique ID],0),0)))</f>
        <v>Non-lead</v>
      </c>
      <c r="X6164"/>
    </row>
    <row r="6165" spans="2:24" ht="30" x14ac:dyDescent="0.25">
      <c r="B6165" s="145" t="s">
        <v>2839</v>
      </c>
      <c r="C6165" s="31" t="s">
        <v>10270</v>
      </c>
      <c r="D6165" s="31"/>
      <c r="E6165" s="43" t="s">
        <v>52</v>
      </c>
      <c r="F6165" s="42" t="s">
        <v>34</v>
      </c>
      <c r="G6165" s="83" t="s">
        <v>34</v>
      </c>
      <c r="H6165" s="168">
        <v>32143</v>
      </c>
      <c r="I6165" s="31"/>
      <c r="J6165" s="83" t="s">
        <v>188</v>
      </c>
      <c r="K6165" s="31" t="s">
        <v>34</v>
      </c>
      <c r="L6165" s="31"/>
      <c r="M6165" s="168"/>
      <c r="N6165" s="147"/>
      <c r="O6165" s="105" t="s">
        <v>52</v>
      </c>
      <c r="P6165" s="171">
        <v>32143</v>
      </c>
      <c r="Q6165" s="31"/>
      <c r="R6165" s="83" t="s">
        <v>188</v>
      </c>
      <c r="S6165" s="31" t="s">
        <v>34</v>
      </c>
      <c r="T6165" s="31"/>
      <c r="U6165" s="168"/>
      <c r="V6165" s="149"/>
      <c r="W6165" s="140" t="str" cm="1">
        <f t="array" ref="W6165">IF(SUM(LEN(B6165:V6165))=0,"",IF(OR(OR(ISBLANK(F6165),SUM(LEN(C6165),LEN(D6165))=0),AND(NOT(E6165="Unknown"),ISBLANK(J6165)),AND(NOT(O6165="Unknown"),ISBLANK(R6165))),"Missing Information", INDEX(Table15[Entire Service Line Classification], MATCH(SUMIFS(Table15[Unique ID],Table15[System-Owned Portion],E6165,Table15[If Material Anything Other than "Lead" in Column E,Was Material Ever Previously Lead?],G6165,Table15[Customer-Owned Portion],O6165),Table15[Unique ID],0),0)))</f>
        <v>Non-lead</v>
      </c>
      <c r="X6165"/>
    </row>
    <row r="6166" spans="2:24" ht="30" x14ac:dyDescent="0.25">
      <c r="B6166" s="145" t="s">
        <v>5214</v>
      </c>
      <c r="C6166" s="31" t="s">
        <v>12811</v>
      </c>
      <c r="D6166" s="31"/>
      <c r="E6166" s="43" t="s">
        <v>52</v>
      </c>
      <c r="F6166" s="42" t="s">
        <v>34</v>
      </c>
      <c r="G6166" s="83" t="s">
        <v>34</v>
      </c>
      <c r="H6166" s="168">
        <v>32143</v>
      </c>
      <c r="I6166" s="31"/>
      <c r="J6166" s="83" t="s">
        <v>188</v>
      </c>
      <c r="K6166" s="31" t="s">
        <v>34</v>
      </c>
      <c r="L6166" s="31"/>
      <c r="M6166" s="168"/>
      <c r="N6166" s="147"/>
      <c r="O6166" s="105" t="s">
        <v>52</v>
      </c>
      <c r="P6166" s="171">
        <v>32143</v>
      </c>
      <c r="Q6166" s="31"/>
      <c r="R6166" s="83" t="s">
        <v>188</v>
      </c>
      <c r="S6166" s="31" t="s">
        <v>34</v>
      </c>
      <c r="T6166" s="31"/>
      <c r="U6166" s="168"/>
      <c r="V6166" s="149"/>
      <c r="W6166" s="140" t="str" cm="1">
        <f t="array" ref="W6166">IF(SUM(LEN(B6166:V6166))=0,"",IF(OR(OR(ISBLANK(F6166),SUM(LEN(C6166),LEN(D6166))=0),AND(NOT(E6166="Unknown"),ISBLANK(J6166)),AND(NOT(O6166="Unknown"),ISBLANK(R6166))),"Missing Information", INDEX(Table15[Entire Service Line Classification], MATCH(SUMIFS(Table15[Unique ID],Table15[System-Owned Portion],E6166,Table15[If Material Anything Other than "Lead" in Column E,Was Material Ever Previously Lead?],G6166,Table15[Customer-Owned Portion],O6166),Table15[Unique ID],0),0)))</f>
        <v>Non-lead</v>
      </c>
      <c r="X6166"/>
    </row>
    <row r="6167" spans="2:24" ht="30" x14ac:dyDescent="0.25">
      <c r="B6167" s="145" t="s">
        <v>5226</v>
      </c>
      <c r="C6167" s="31" t="s">
        <v>12823</v>
      </c>
      <c r="D6167" s="31"/>
      <c r="E6167" s="43" t="s">
        <v>52</v>
      </c>
      <c r="F6167" s="42" t="s">
        <v>34</v>
      </c>
      <c r="G6167" s="83" t="s">
        <v>34</v>
      </c>
      <c r="H6167" s="168">
        <v>32143</v>
      </c>
      <c r="I6167" s="31"/>
      <c r="J6167" s="83" t="s">
        <v>188</v>
      </c>
      <c r="K6167" s="31" t="s">
        <v>34</v>
      </c>
      <c r="L6167" s="31"/>
      <c r="M6167" s="168"/>
      <c r="N6167" s="147"/>
      <c r="O6167" s="105" t="s">
        <v>52</v>
      </c>
      <c r="P6167" s="171">
        <v>32143</v>
      </c>
      <c r="Q6167" s="31"/>
      <c r="R6167" s="83" t="s">
        <v>188</v>
      </c>
      <c r="S6167" s="31" t="s">
        <v>34</v>
      </c>
      <c r="T6167" s="31"/>
      <c r="U6167" s="168"/>
      <c r="V6167" s="149"/>
      <c r="W6167" s="140" t="str" cm="1">
        <f t="array" ref="W6167">IF(SUM(LEN(B6167:V6167))=0,"",IF(OR(OR(ISBLANK(F6167),SUM(LEN(C6167),LEN(D6167))=0),AND(NOT(E6167="Unknown"),ISBLANK(J6167)),AND(NOT(O6167="Unknown"),ISBLANK(R6167))),"Missing Information", INDEX(Table15[Entire Service Line Classification], MATCH(SUMIFS(Table15[Unique ID],Table15[System-Owned Portion],E6167,Table15[If Material Anything Other than "Lead" in Column E,Was Material Ever Previously Lead?],G6167,Table15[Customer-Owned Portion],O6167),Table15[Unique ID],0),0)))</f>
        <v>Non-lead</v>
      </c>
      <c r="X6167"/>
    </row>
    <row r="6168" spans="2:24" ht="30" x14ac:dyDescent="0.25">
      <c r="B6168" s="145" t="s">
        <v>5242</v>
      </c>
      <c r="C6168" s="31" t="s">
        <v>12839</v>
      </c>
      <c r="D6168" s="31"/>
      <c r="E6168" s="43" t="s">
        <v>52</v>
      </c>
      <c r="F6168" s="42" t="s">
        <v>34</v>
      </c>
      <c r="G6168" s="83" t="s">
        <v>34</v>
      </c>
      <c r="H6168" s="168">
        <v>32143</v>
      </c>
      <c r="I6168" s="31"/>
      <c r="J6168" s="83" t="s">
        <v>188</v>
      </c>
      <c r="K6168" s="31" t="s">
        <v>34</v>
      </c>
      <c r="L6168" s="31"/>
      <c r="M6168" s="168"/>
      <c r="N6168" s="147"/>
      <c r="O6168" s="105" t="s">
        <v>52</v>
      </c>
      <c r="P6168" s="171">
        <v>32143</v>
      </c>
      <c r="Q6168" s="31"/>
      <c r="R6168" s="83" t="s">
        <v>188</v>
      </c>
      <c r="S6168" s="31" t="s">
        <v>34</v>
      </c>
      <c r="T6168" s="31"/>
      <c r="U6168" s="168"/>
      <c r="V6168" s="149"/>
      <c r="W6168" s="140" t="str" cm="1">
        <f t="array" ref="W6168">IF(SUM(LEN(B6168:V6168))=0,"",IF(OR(OR(ISBLANK(F6168),SUM(LEN(C6168),LEN(D6168))=0),AND(NOT(E6168="Unknown"),ISBLANK(J6168)),AND(NOT(O6168="Unknown"),ISBLANK(R6168))),"Missing Information", INDEX(Table15[Entire Service Line Classification], MATCH(SUMIFS(Table15[Unique ID],Table15[System-Owned Portion],E6168,Table15[If Material Anything Other than "Lead" in Column E,Was Material Ever Previously Lead?],G6168,Table15[Customer-Owned Portion],O6168),Table15[Unique ID],0),0)))</f>
        <v>Non-lead</v>
      </c>
      <c r="X6168"/>
    </row>
    <row r="6169" spans="2:24" ht="30" x14ac:dyDescent="0.25">
      <c r="B6169" s="145" t="s">
        <v>5499</v>
      </c>
      <c r="C6169" s="31" t="s">
        <v>13096</v>
      </c>
      <c r="D6169" s="31"/>
      <c r="E6169" s="43" t="s">
        <v>52</v>
      </c>
      <c r="F6169" s="42" t="s">
        <v>34</v>
      </c>
      <c r="G6169" s="83" t="s">
        <v>34</v>
      </c>
      <c r="H6169" s="168">
        <v>32143</v>
      </c>
      <c r="I6169" s="31"/>
      <c r="J6169" s="83" t="s">
        <v>188</v>
      </c>
      <c r="K6169" s="31" t="s">
        <v>34</v>
      </c>
      <c r="L6169" s="31"/>
      <c r="M6169" s="168"/>
      <c r="N6169" s="147"/>
      <c r="O6169" s="105" t="s">
        <v>52</v>
      </c>
      <c r="P6169" s="171">
        <v>32143</v>
      </c>
      <c r="Q6169" s="31"/>
      <c r="R6169" s="83" t="s">
        <v>188</v>
      </c>
      <c r="S6169" s="31" t="s">
        <v>34</v>
      </c>
      <c r="T6169" s="31"/>
      <c r="U6169" s="168"/>
      <c r="V6169" s="149"/>
      <c r="W6169" s="140" t="str" cm="1">
        <f t="array" ref="W6169">IF(SUM(LEN(B6169:V6169))=0,"",IF(OR(OR(ISBLANK(F6169),SUM(LEN(C6169),LEN(D6169))=0),AND(NOT(E6169="Unknown"),ISBLANK(J6169)),AND(NOT(O6169="Unknown"),ISBLANK(R6169))),"Missing Information", INDEX(Table15[Entire Service Line Classification], MATCH(SUMIFS(Table15[Unique ID],Table15[System-Owned Portion],E6169,Table15[If Material Anything Other than "Lead" in Column E,Was Material Ever Previously Lead?],G6169,Table15[Customer-Owned Portion],O6169),Table15[Unique ID],0),0)))</f>
        <v>Non-lead</v>
      </c>
      <c r="X6169"/>
    </row>
    <row r="6170" spans="2:24" ht="30" x14ac:dyDescent="0.25">
      <c r="B6170" s="145" t="s">
        <v>6670</v>
      </c>
      <c r="C6170" s="31" t="s">
        <v>14276</v>
      </c>
      <c r="D6170" s="31"/>
      <c r="E6170" s="43" t="s">
        <v>52</v>
      </c>
      <c r="F6170" s="42" t="s">
        <v>34</v>
      </c>
      <c r="G6170" s="83" t="s">
        <v>34</v>
      </c>
      <c r="H6170" s="168">
        <v>32143</v>
      </c>
      <c r="I6170" s="31"/>
      <c r="J6170" s="83" t="s">
        <v>188</v>
      </c>
      <c r="K6170" s="31" t="s">
        <v>34</v>
      </c>
      <c r="L6170" s="31"/>
      <c r="M6170" s="168"/>
      <c r="N6170" s="147"/>
      <c r="O6170" s="105" t="s">
        <v>52</v>
      </c>
      <c r="P6170" s="171">
        <v>32143</v>
      </c>
      <c r="Q6170" s="31"/>
      <c r="R6170" s="83" t="s">
        <v>188</v>
      </c>
      <c r="S6170" s="31" t="s">
        <v>34</v>
      </c>
      <c r="T6170" s="31"/>
      <c r="U6170" s="168"/>
      <c r="V6170" s="149"/>
      <c r="W6170" s="140" t="str" cm="1">
        <f t="array" ref="W6170">IF(SUM(LEN(B6170:V6170))=0,"",IF(OR(OR(ISBLANK(F6170),SUM(LEN(C6170),LEN(D6170))=0),AND(NOT(E6170="Unknown"),ISBLANK(J6170)),AND(NOT(O6170="Unknown"),ISBLANK(R6170))),"Missing Information", INDEX(Table15[Entire Service Line Classification], MATCH(SUMIFS(Table15[Unique ID],Table15[System-Owned Portion],E6170,Table15[If Material Anything Other than "Lead" in Column E,Was Material Ever Previously Lead?],G6170,Table15[Customer-Owned Portion],O6170),Table15[Unique ID],0),0)))</f>
        <v>Non-lead</v>
      </c>
      <c r="X6170"/>
    </row>
    <row r="6171" spans="2:24" ht="30" x14ac:dyDescent="0.25">
      <c r="B6171" s="145" t="s">
        <v>6707</v>
      </c>
      <c r="C6171" s="31" t="s">
        <v>14313</v>
      </c>
      <c r="D6171" s="31"/>
      <c r="E6171" s="43" t="s">
        <v>52</v>
      </c>
      <c r="F6171" s="42" t="s">
        <v>34</v>
      </c>
      <c r="G6171" s="83" t="s">
        <v>34</v>
      </c>
      <c r="H6171" s="168">
        <v>32143</v>
      </c>
      <c r="I6171" s="31"/>
      <c r="J6171" s="83" t="s">
        <v>188</v>
      </c>
      <c r="K6171" s="31" t="s">
        <v>34</v>
      </c>
      <c r="L6171" s="31"/>
      <c r="M6171" s="168"/>
      <c r="N6171" s="147"/>
      <c r="O6171" s="105" t="s">
        <v>52</v>
      </c>
      <c r="P6171" s="171">
        <v>32143</v>
      </c>
      <c r="Q6171" s="31"/>
      <c r="R6171" s="83" t="s">
        <v>188</v>
      </c>
      <c r="S6171" s="31" t="s">
        <v>34</v>
      </c>
      <c r="T6171" s="31"/>
      <c r="U6171" s="168"/>
      <c r="V6171" s="149"/>
      <c r="W6171" s="140" t="str" cm="1">
        <f t="array" ref="W6171">IF(SUM(LEN(B6171:V6171))=0,"",IF(OR(OR(ISBLANK(F6171),SUM(LEN(C6171),LEN(D6171))=0),AND(NOT(E6171="Unknown"),ISBLANK(J6171)),AND(NOT(O6171="Unknown"),ISBLANK(R6171))),"Missing Information", INDEX(Table15[Entire Service Line Classification], MATCH(SUMIFS(Table15[Unique ID],Table15[System-Owned Portion],E6171,Table15[If Material Anything Other than "Lead" in Column E,Was Material Ever Previously Lead?],G6171,Table15[Customer-Owned Portion],O6171),Table15[Unique ID],0),0)))</f>
        <v>Non-lead</v>
      </c>
      <c r="X6171"/>
    </row>
    <row r="6172" spans="2:24" ht="30" x14ac:dyDescent="0.25">
      <c r="B6172" s="145" t="s">
        <v>6893</v>
      </c>
      <c r="C6172" s="31" t="s">
        <v>14517</v>
      </c>
      <c r="D6172" s="31"/>
      <c r="E6172" s="43" t="s">
        <v>52</v>
      </c>
      <c r="F6172" s="42" t="s">
        <v>34</v>
      </c>
      <c r="G6172" s="83" t="s">
        <v>34</v>
      </c>
      <c r="H6172" s="168">
        <v>32143</v>
      </c>
      <c r="I6172" s="31"/>
      <c r="J6172" s="83" t="s">
        <v>188</v>
      </c>
      <c r="K6172" s="31" t="s">
        <v>34</v>
      </c>
      <c r="L6172" s="31"/>
      <c r="M6172" s="168"/>
      <c r="N6172" s="147"/>
      <c r="O6172" s="105" t="s">
        <v>52</v>
      </c>
      <c r="P6172" s="171">
        <v>32143</v>
      </c>
      <c r="Q6172" s="31"/>
      <c r="R6172" s="83" t="s">
        <v>188</v>
      </c>
      <c r="S6172" s="31" t="s">
        <v>34</v>
      </c>
      <c r="T6172" s="31"/>
      <c r="U6172" s="168"/>
      <c r="V6172" s="149"/>
      <c r="W6172" s="140" t="str" cm="1">
        <f t="array" ref="W6172">IF(SUM(LEN(B6172:V6172))=0,"",IF(OR(OR(ISBLANK(F6172),SUM(LEN(C6172),LEN(D6172))=0),AND(NOT(E6172="Unknown"),ISBLANK(J6172)),AND(NOT(O6172="Unknown"),ISBLANK(R6172))),"Missing Information", INDEX(Table15[Entire Service Line Classification], MATCH(SUMIFS(Table15[Unique ID],Table15[System-Owned Portion],E6172,Table15[If Material Anything Other than "Lead" in Column E,Was Material Ever Previously Lead?],G6172,Table15[Customer-Owned Portion],O6172),Table15[Unique ID],0),0)))</f>
        <v>Non-lead</v>
      </c>
      <c r="X6172"/>
    </row>
    <row r="6173" spans="2:24" ht="30" x14ac:dyDescent="0.25">
      <c r="B6173" s="145" t="s">
        <v>6899</v>
      </c>
      <c r="C6173" s="31" t="s">
        <v>14523</v>
      </c>
      <c r="D6173" s="31"/>
      <c r="E6173" s="43" t="s">
        <v>52</v>
      </c>
      <c r="F6173" s="42" t="s">
        <v>34</v>
      </c>
      <c r="G6173" s="83" t="s">
        <v>34</v>
      </c>
      <c r="H6173" s="168">
        <v>32143</v>
      </c>
      <c r="I6173" s="31"/>
      <c r="J6173" s="83" t="s">
        <v>188</v>
      </c>
      <c r="K6173" s="31" t="s">
        <v>34</v>
      </c>
      <c r="L6173" s="31"/>
      <c r="M6173" s="168"/>
      <c r="N6173" s="147"/>
      <c r="O6173" s="105" t="s">
        <v>52</v>
      </c>
      <c r="P6173" s="171">
        <v>32143</v>
      </c>
      <c r="Q6173" s="31"/>
      <c r="R6173" s="83" t="s">
        <v>188</v>
      </c>
      <c r="S6173" s="31" t="s">
        <v>34</v>
      </c>
      <c r="T6173" s="31"/>
      <c r="U6173" s="168"/>
      <c r="V6173" s="149"/>
      <c r="W6173" s="140" t="str" cm="1">
        <f t="array" ref="W6173">IF(SUM(LEN(B6173:V6173))=0,"",IF(OR(OR(ISBLANK(F6173),SUM(LEN(C6173),LEN(D6173))=0),AND(NOT(E6173="Unknown"),ISBLANK(J6173)),AND(NOT(O6173="Unknown"),ISBLANK(R6173))),"Missing Information", INDEX(Table15[Entire Service Line Classification], MATCH(SUMIFS(Table15[Unique ID],Table15[System-Owned Portion],E6173,Table15[If Material Anything Other than "Lead" in Column E,Was Material Ever Previously Lead?],G6173,Table15[Customer-Owned Portion],O6173),Table15[Unique ID],0),0)))</f>
        <v>Non-lead</v>
      </c>
      <c r="X6173"/>
    </row>
    <row r="6174" spans="2:24" ht="30" x14ac:dyDescent="0.25">
      <c r="B6174" s="145" t="s">
        <v>6905</v>
      </c>
      <c r="C6174" s="31" t="s">
        <v>14529</v>
      </c>
      <c r="D6174" s="31"/>
      <c r="E6174" s="43" t="s">
        <v>52</v>
      </c>
      <c r="F6174" s="42" t="s">
        <v>34</v>
      </c>
      <c r="G6174" s="83" t="s">
        <v>34</v>
      </c>
      <c r="H6174" s="168">
        <v>32143</v>
      </c>
      <c r="I6174" s="31"/>
      <c r="J6174" s="83" t="s">
        <v>188</v>
      </c>
      <c r="K6174" s="31" t="s">
        <v>34</v>
      </c>
      <c r="L6174" s="31"/>
      <c r="M6174" s="168"/>
      <c r="N6174" s="147"/>
      <c r="O6174" s="105" t="s">
        <v>52</v>
      </c>
      <c r="P6174" s="171">
        <v>32143</v>
      </c>
      <c r="Q6174" s="31"/>
      <c r="R6174" s="83" t="s">
        <v>188</v>
      </c>
      <c r="S6174" s="31" t="s">
        <v>34</v>
      </c>
      <c r="T6174" s="31"/>
      <c r="U6174" s="168"/>
      <c r="V6174" s="149"/>
      <c r="W6174" s="140" t="str" cm="1">
        <f t="array" ref="W6174">IF(SUM(LEN(B6174:V6174))=0,"",IF(OR(OR(ISBLANK(F6174),SUM(LEN(C6174),LEN(D6174))=0),AND(NOT(E6174="Unknown"),ISBLANK(J6174)),AND(NOT(O6174="Unknown"),ISBLANK(R6174))),"Missing Information", INDEX(Table15[Entire Service Line Classification], MATCH(SUMIFS(Table15[Unique ID],Table15[System-Owned Portion],E6174,Table15[If Material Anything Other than "Lead" in Column E,Was Material Ever Previously Lead?],G6174,Table15[Customer-Owned Portion],O6174),Table15[Unique ID],0),0)))</f>
        <v>Non-lead</v>
      </c>
      <c r="X6174"/>
    </row>
    <row r="6175" spans="2:24" ht="30" x14ac:dyDescent="0.25">
      <c r="B6175" s="145" t="s">
        <v>7085</v>
      </c>
      <c r="C6175" s="31" t="s">
        <v>14709</v>
      </c>
      <c r="D6175" s="31"/>
      <c r="E6175" s="43" t="s">
        <v>52</v>
      </c>
      <c r="F6175" s="42" t="s">
        <v>34</v>
      </c>
      <c r="G6175" s="83" t="s">
        <v>34</v>
      </c>
      <c r="H6175" s="168">
        <v>32143</v>
      </c>
      <c r="I6175" s="31"/>
      <c r="J6175" s="83" t="s">
        <v>188</v>
      </c>
      <c r="K6175" s="31" t="s">
        <v>34</v>
      </c>
      <c r="L6175" s="31"/>
      <c r="M6175" s="168"/>
      <c r="N6175" s="147"/>
      <c r="O6175" s="105" t="s">
        <v>52</v>
      </c>
      <c r="P6175" s="171">
        <v>32143</v>
      </c>
      <c r="Q6175" s="31"/>
      <c r="R6175" s="83" t="s">
        <v>188</v>
      </c>
      <c r="S6175" s="31" t="s">
        <v>34</v>
      </c>
      <c r="T6175" s="31"/>
      <c r="U6175" s="168"/>
      <c r="V6175" s="149"/>
      <c r="W6175" s="140" t="str" cm="1">
        <f t="array" ref="W6175">IF(SUM(LEN(B6175:V6175))=0,"",IF(OR(OR(ISBLANK(F6175),SUM(LEN(C6175),LEN(D6175))=0),AND(NOT(E6175="Unknown"),ISBLANK(J6175)),AND(NOT(O6175="Unknown"),ISBLANK(R6175))),"Missing Information", INDEX(Table15[Entire Service Line Classification], MATCH(SUMIFS(Table15[Unique ID],Table15[System-Owned Portion],E6175,Table15[If Material Anything Other than "Lead" in Column E,Was Material Ever Previously Lead?],G6175,Table15[Customer-Owned Portion],O6175),Table15[Unique ID],0),0)))</f>
        <v>Non-lead</v>
      </c>
      <c r="X6175"/>
    </row>
    <row r="6176" spans="2:24" ht="30" x14ac:dyDescent="0.25">
      <c r="B6176" s="145" t="s">
        <v>7086</v>
      </c>
      <c r="C6176" s="31" t="s">
        <v>14710</v>
      </c>
      <c r="D6176" s="31"/>
      <c r="E6176" s="43" t="s">
        <v>52</v>
      </c>
      <c r="F6176" s="42" t="s">
        <v>34</v>
      </c>
      <c r="G6176" s="83" t="s">
        <v>34</v>
      </c>
      <c r="H6176" s="168">
        <v>32143</v>
      </c>
      <c r="I6176" s="31"/>
      <c r="J6176" s="83" t="s">
        <v>188</v>
      </c>
      <c r="K6176" s="31" t="s">
        <v>34</v>
      </c>
      <c r="L6176" s="31"/>
      <c r="M6176" s="168"/>
      <c r="N6176" s="147"/>
      <c r="O6176" s="105" t="s">
        <v>52</v>
      </c>
      <c r="P6176" s="171">
        <v>32143</v>
      </c>
      <c r="Q6176" s="31"/>
      <c r="R6176" s="83" t="s">
        <v>188</v>
      </c>
      <c r="S6176" s="31" t="s">
        <v>34</v>
      </c>
      <c r="T6176" s="31"/>
      <c r="U6176" s="168"/>
      <c r="V6176" s="149"/>
      <c r="W6176" s="140" t="str" cm="1">
        <f t="array" ref="W6176">IF(SUM(LEN(B6176:V6176))=0,"",IF(OR(OR(ISBLANK(F6176),SUM(LEN(C6176),LEN(D6176))=0),AND(NOT(E6176="Unknown"),ISBLANK(J6176)),AND(NOT(O6176="Unknown"),ISBLANK(R6176))),"Missing Information", INDEX(Table15[Entire Service Line Classification], MATCH(SUMIFS(Table15[Unique ID],Table15[System-Owned Portion],E6176,Table15[If Material Anything Other than "Lead" in Column E,Was Material Ever Previously Lead?],G6176,Table15[Customer-Owned Portion],O6176),Table15[Unique ID],0),0)))</f>
        <v>Non-lead</v>
      </c>
      <c r="X6176"/>
    </row>
    <row r="6177" spans="2:24" ht="30" x14ac:dyDescent="0.25">
      <c r="B6177" s="145" t="s">
        <v>7145</v>
      </c>
      <c r="C6177" s="31" t="s">
        <v>14769</v>
      </c>
      <c r="D6177" s="31"/>
      <c r="E6177" s="43" t="s">
        <v>52</v>
      </c>
      <c r="F6177" s="42" t="s">
        <v>34</v>
      </c>
      <c r="G6177" s="83" t="s">
        <v>34</v>
      </c>
      <c r="H6177" s="168">
        <v>32143</v>
      </c>
      <c r="I6177" s="31"/>
      <c r="J6177" s="83" t="s">
        <v>188</v>
      </c>
      <c r="K6177" s="31" t="s">
        <v>34</v>
      </c>
      <c r="L6177" s="31"/>
      <c r="M6177" s="168"/>
      <c r="N6177" s="147"/>
      <c r="O6177" s="105" t="s">
        <v>52</v>
      </c>
      <c r="P6177" s="171">
        <v>32143</v>
      </c>
      <c r="Q6177" s="31"/>
      <c r="R6177" s="83" t="s">
        <v>188</v>
      </c>
      <c r="S6177" s="31" t="s">
        <v>34</v>
      </c>
      <c r="T6177" s="31"/>
      <c r="U6177" s="168"/>
      <c r="V6177" s="149"/>
      <c r="W6177" s="140" t="str" cm="1">
        <f t="array" ref="W6177">IF(SUM(LEN(B6177:V6177))=0,"",IF(OR(OR(ISBLANK(F6177),SUM(LEN(C6177),LEN(D6177))=0),AND(NOT(E6177="Unknown"),ISBLANK(J6177)),AND(NOT(O6177="Unknown"),ISBLANK(R6177))),"Missing Information", INDEX(Table15[Entire Service Line Classification], MATCH(SUMIFS(Table15[Unique ID],Table15[System-Owned Portion],E6177,Table15[If Material Anything Other than "Lead" in Column E,Was Material Ever Previously Lead?],G6177,Table15[Customer-Owned Portion],O6177),Table15[Unique ID],0),0)))</f>
        <v>Non-lead</v>
      </c>
      <c r="X6177"/>
    </row>
    <row r="6178" spans="2:24" ht="30" x14ac:dyDescent="0.25">
      <c r="B6178" s="145" t="s">
        <v>7146</v>
      </c>
      <c r="C6178" s="31" t="s">
        <v>14770</v>
      </c>
      <c r="D6178" s="31"/>
      <c r="E6178" s="43" t="s">
        <v>52</v>
      </c>
      <c r="F6178" s="42" t="s">
        <v>34</v>
      </c>
      <c r="G6178" s="83" t="s">
        <v>34</v>
      </c>
      <c r="H6178" s="168">
        <v>32143</v>
      </c>
      <c r="I6178" s="31"/>
      <c r="J6178" s="83" t="s">
        <v>188</v>
      </c>
      <c r="K6178" s="31" t="s">
        <v>34</v>
      </c>
      <c r="L6178" s="31"/>
      <c r="M6178" s="168"/>
      <c r="N6178" s="147"/>
      <c r="O6178" s="105" t="s">
        <v>52</v>
      </c>
      <c r="P6178" s="171">
        <v>32143</v>
      </c>
      <c r="Q6178" s="31"/>
      <c r="R6178" s="83" t="s">
        <v>188</v>
      </c>
      <c r="S6178" s="31" t="s">
        <v>34</v>
      </c>
      <c r="T6178" s="31"/>
      <c r="U6178" s="168"/>
      <c r="V6178" s="149"/>
      <c r="W6178" s="140" t="str" cm="1">
        <f t="array" ref="W6178">IF(SUM(LEN(B6178:V6178))=0,"",IF(OR(OR(ISBLANK(F6178),SUM(LEN(C6178),LEN(D6178))=0),AND(NOT(E6178="Unknown"),ISBLANK(J6178)),AND(NOT(O6178="Unknown"),ISBLANK(R6178))),"Missing Information", INDEX(Table15[Entire Service Line Classification], MATCH(SUMIFS(Table15[Unique ID],Table15[System-Owned Portion],E6178,Table15[If Material Anything Other than "Lead" in Column E,Was Material Ever Previously Lead?],G6178,Table15[Customer-Owned Portion],O6178),Table15[Unique ID],0),0)))</f>
        <v>Non-lead</v>
      </c>
      <c r="X6178"/>
    </row>
    <row r="6179" spans="2:24" ht="30" x14ac:dyDescent="0.25">
      <c r="B6179" s="145" t="s">
        <v>7233</v>
      </c>
      <c r="C6179" s="31" t="s">
        <v>14857</v>
      </c>
      <c r="D6179" s="31"/>
      <c r="E6179" s="43" t="s">
        <v>52</v>
      </c>
      <c r="F6179" s="42" t="s">
        <v>34</v>
      </c>
      <c r="G6179" s="83" t="s">
        <v>34</v>
      </c>
      <c r="H6179" s="168">
        <v>32143</v>
      </c>
      <c r="I6179" s="31"/>
      <c r="J6179" s="83" t="s">
        <v>188</v>
      </c>
      <c r="K6179" s="31" t="s">
        <v>34</v>
      </c>
      <c r="L6179" s="31"/>
      <c r="M6179" s="168"/>
      <c r="N6179" s="147"/>
      <c r="O6179" s="105" t="s">
        <v>52</v>
      </c>
      <c r="P6179" s="171">
        <v>32143</v>
      </c>
      <c r="Q6179" s="31"/>
      <c r="R6179" s="83" t="s">
        <v>188</v>
      </c>
      <c r="S6179" s="31" t="s">
        <v>34</v>
      </c>
      <c r="T6179" s="31"/>
      <c r="U6179" s="168"/>
      <c r="V6179" s="149"/>
      <c r="W6179" s="140" t="str" cm="1">
        <f t="array" ref="W6179">IF(SUM(LEN(B6179:V6179))=0,"",IF(OR(OR(ISBLANK(F6179),SUM(LEN(C6179),LEN(D6179))=0),AND(NOT(E6179="Unknown"),ISBLANK(J6179)),AND(NOT(O6179="Unknown"),ISBLANK(R6179))),"Missing Information", INDEX(Table15[Entire Service Line Classification], MATCH(SUMIFS(Table15[Unique ID],Table15[System-Owned Portion],E6179,Table15[If Material Anything Other than "Lead" in Column E,Was Material Ever Previously Lead?],G6179,Table15[Customer-Owned Portion],O6179),Table15[Unique ID],0),0)))</f>
        <v>Non-lead</v>
      </c>
      <c r="X6179"/>
    </row>
    <row r="6180" spans="2:24" ht="30" x14ac:dyDescent="0.25">
      <c r="B6180" s="145" t="s">
        <v>7236</v>
      </c>
      <c r="C6180" s="31" t="s">
        <v>14860</v>
      </c>
      <c r="D6180" s="31"/>
      <c r="E6180" s="43" t="s">
        <v>52</v>
      </c>
      <c r="F6180" s="42" t="s">
        <v>34</v>
      </c>
      <c r="G6180" s="83" t="s">
        <v>34</v>
      </c>
      <c r="H6180" s="168">
        <v>32143</v>
      </c>
      <c r="I6180" s="31"/>
      <c r="J6180" s="83" t="s">
        <v>188</v>
      </c>
      <c r="K6180" s="31" t="s">
        <v>34</v>
      </c>
      <c r="L6180" s="31"/>
      <c r="M6180" s="168"/>
      <c r="N6180" s="147"/>
      <c r="O6180" s="105" t="s">
        <v>52</v>
      </c>
      <c r="P6180" s="171">
        <v>32143</v>
      </c>
      <c r="Q6180" s="31"/>
      <c r="R6180" s="83" t="s">
        <v>188</v>
      </c>
      <c r="S6180" s="31" t="s">
        <v>34</v>
      </c>
      <c r="T6180" s="31"/>
      <c r="U6180" s="168"/>
      <c r="V6180" s="149"/>
      <c r="W6180" s="140" t="str" cm="1">
        <f t="array" ref="W6180">IF(SUM(LEN(B6180:V6180))=0,"",IF(OR(OR(ISBLANK(F6180),SUM(LEN(C6180),LEN(D6180))=0),AND(NOT(E6180="Unknown"),ISBLANK(J6180)),AND(NOT(O6180="Unknown"),ISBLANK(R6180))),"Missing Information", INDEX(Table15[Entire Service Line Classification], MATCH(SUMIFS(Table15[Unique ID],Table15[System-Owned Portion],E6180,Table15[If Material Anything Other than "Lead" in Column E,Was Material Ever Previously Lead?],G6180,Table15[Customer-Owned Portion],O6180),Table15[Unique ID],0),0)))</f>
        <v>Non-lead</v>
      </c>
      <c r="X6180"/>
    </row>
    <row r="6181" spans="2:24" ht="30" x14ac:dyDescent="0.25">
      <c r="B6181" s="145" t="s">
        <v>6860</v>
      </c>
      <c r="C6181" s="31" t="s">
        <v>14484</v>
      </c>
      <c r="D6181" s="31"/>
      <c r="E6181" s="43" t="s">
        <v>52</v>
      </c>
      <c r="F6181" s="42" t="s">
        <v>34</v>
      </c>
      <c r="G6181" s="83" t="s">
        <v>34</v>
      </c>
      <c r="H6181" s="168">
        <v>32131</v>
      </c>
      <c r="I6181" s="31"/>
      <c r="J6181" s="83" t="s">
        <v>188</v>
      </c>
      <c r="K6181" s="31" t="s">
        <v>34</v>
      </c>
      <c r="L6181" s="31"/>
      <c r="M6181" s="168"/>
      <c r="N6181" s="147"/>
      <c r="O6181" s="105" t="s">
        <v>52</v>
      </c>
      <c r="P6181" s="171">
        <v>32131</v>
      </c>
      <c r="Q6181" s="31"/>
      <c r="R6181" s="83" t="s">
        <v>188</v>
      </c>
      <c r="S6181" s="31" t="s">
        <v>34</v>
      </c>
      <c r="T6181" s="31"/>
      <c r="U6181" s="168"/>
      <c r="V6181" s="149"/>
      <c r="W6181" s="140" t="str" cm="1">
        <f t="array" ref="W6181">IF(SUM(LEN(B6181:V6181))=0,"",IF(OR(OR(ISBLANK(F6181),SUM(LEN(C6181),LEN(D6181))=0),AND(NOT(E6181="Unknown"),ISBLANK(J6181)),AND(NOT(O6181="Unknown"),ISBLANK(R6181))),"Missing Information", INDEX(Table15[Entire Service Line Classification], MATCH(SUMIFS(Table15[Unique ID],Table15[System-Owned Portion],E6181,Table15[If Material Anything Other than "Lead" in Column E,Was Material Ever Previously Lead?],G6181,Table15[Customer-Owned Portion],O6181),Table15[Unique ID],0),0)))</f>
        <v>Non-lead</v>
      </c>
      <c r="X6181"/>
    </row>
    <row r="6182" spans="2:24" ht="30" x14ac:dyDescent="0.25">
      <c r="B6182" s="145" t="s">
        <v>1589</v>
      </c>
      <c r="C6182" s="31" t="s">
        <v>9008</v>
      </c>
      <c r="D6182" s="31"/>
      <c r="E6182" s="43" t="s">
        <v>52</v>
      </c>
      <c r="F6182" s="42" t="s">
        <v>34</v>
      </c>
      <c r="G6182" s="83" t="s">
        <v>34</v>
      </c>
      <c r="H6182" s="168">
        <v>32112</v>
      </c>
      <c r="I6182" s="31"/>
      <c r="J6182" s="83" t="s">
        <v>188</v>
      </c>
      <c r="K6182" s="31" t="s">
        <v>34</v>
      </c>
      <c r="L6182" s="31"/>
      <c r="M6182" s="168"/>
      <c r="N6182" s="147"/>
      <c r="O6182" s="105" t="s">
        <v>52</v>
      </c>
      <c r="P6182" s="171">
        <v>32112</v>
      </c>
      <c r="Q6182" s="31"/>
      <c r="R6182" s="83" t="s">
        <v>188</v>
      </c>
      <c r="S6182" s="31" t="s">
        <v>34</v>
      </c>
      <c r="T6182" s="31"/>
      <c r="U6182" s="168"/>
      <c r="V6182" s="149"/>
      <c r="W6182" s="140" t="str" cm="1">
        <f t="array" ref="W6182">IF(SUM(LEN(B6182:V6182))=0,"",IF(OR(OR(ISBLANK(F6182),SUM(LEN(C6182),LEN(D6182))=0),AND(NOT(E6182="Unknown"),ISBLANK(J6182)),AND(NOT(O6182="Unknown"),ISBLANK(R6182))),"Missing Information", INDEX(Table15[Entire Service Line Classification], MATCH(SUMIFS(Table15[Unique ID],Table15[System-Owned Portion],E6182,Table15[If Material Anything Other than "Lead" in Column E,Was Material Ever Previously Lead?],G6182,Table15[Customer-Owned Portion],O6182),Table15[Unique ID],0),0)))</f>
        <v>Non-lead</v>
      </c>
      <c r="X6182"/>
    </row>
    <row r="6183" spans="2:24" ht="30" x14ac:dyDescent="0.25">
      <c r="B6183" s="145" t="s">
        <v>1731</v>
      </c>
      <c r="C6183" s="31" t="s">
        <v>9155</v>
      </c>
      <c r="D6183" s="31"/>
      <c r="E6183" s="43" t="s">
        <v>52</v>
      </c>
      <c r="F6183" s="42" t="s">
        <v>34</v>
      </c>
      <c r="G6183" s="83" t="s">
        <v>34</v>
      </c>
      <c r="H6183" s="168">
        <v>32112</v>
      </c>
      <c r="I6183" s="31"/>
      <c r="J6183" s="83" t="s">
        <v>188</v>
      </c>
      <c r="K6183" s="31" t="s">
        <v>34</v>
      </c>
      <c r="L6183" s="31"/>
      <c r="M6183" s="168"/>
      <c r="N6183" s="147"/>
      <c r="O6183" s="105" t="s">
        <v>52</v>
      </c>
      <c r="P6183" s="171">
        <v>32112</v>
      </c>
      <c r="Q6183" s="31"/>
      <c r="R6183" s="83" t="s">
        <v>188</v>
      </c>
      <c r="S6183" s="31" t="s">
        <v>34</v>
      </c>
      <c r="T6183" s="31"/>
      <c r="U6183" s="168"/>
      <c r="V6183" s="149"/>
      <c r="W6183" s="140" t="str" cm="1">
        <f t="array" ref="W6183">IF(SUM(LEN(B6183:V6183))=0,"",IF(OR(OR(ISBLANK(F6183),SUM(LEN(C6183),LEN(D6183))=0),AND(NOT(E6183="Unknown"),ISBLANK(J6183)),AND(NOT(O6183="Unknown"),ISBLANK(R6183))),"Missing Information", INDEX(Table15[Entire Service Line Classification], MATCH(SUMIFS(Table15[Unique ID],Table15[System-Owned Portion],E6183,Table15[If Material Anything Other than "Lead" in Column E,Was Material Ever Previously Lead?],G6183,Table15[Customer-Owned Portion],O6183),Table15[Unique ID],0),0)))</f>
        <v>Non-lead</v>
      </c>
      <c r="X6183"/>
    </row>
    <row r="6184" spans="2:24" ht="30" x14ac:dyDescent="0.25">
      <c r="B6184" s="145" t="s">
        <v>4513</v>
      </c>
      <c r="C6184" s="31" t="s">
        <v>12109</v>
      </c>
      <c r="D6184" s="31"/>
      <c r="E6184" s="43" t="s">
        <v>52</v>
      </c>
      <c r="F6184" s="42" t="s">
        <v>34</v>
      </c>
      <c r="G6184" s="83" t="s">
        <v>34</v>
      </c>
      <c r="H6184" s="168">
        <v>32112</v>
      </c>
      <c r="I6184" s="31"/>
      <c r="J6184" s="83" t="s">
        <v>188</v>
      </c>
      <c r="K6184" s="31" t="s">
        <v>34</v>
      </c>
      <c r="L6184" s="31"/>
      <c r="M6184" s="168"/>
      <c r="N6184" s="147"/>
      <c r="O6184" s="105" t="s">
        <v>52</v>
      </c>
      <c r="P6184" s="171">
        <v>32112</v>
      </c>
      <c r="Q6184" s="31"/>
      <c r="R6184" s="83" t="s">
        <v>188</v>
      </c>
      <c r="S6184" s="31" t="s">
        <v>34</v>
      </c>
      <c r="T6184" s="31"/>
      <c r="U6184" s="168"/>
      <c r="V6184" s="149"/>
      <c r="W6184" s="140" t="str" cm="1">
        <f t="array" ref="W6184">IF(SUM(LEN(B6184:V6184))=0,"",IF(OR(OR(ISBLANK(F6184),SUM(LEN(C6184),LEN(D6184))=0),AND(NOT(E6184="Unknown"),ISBLANK(J6184)),AND(NOT(O6184="Unknown"),ISBLANK(R6184))),"Missing Information", INDEX(Table15[Entire Service Line Classification], MATCH(SUMIFS(Table15[Unique ID],Table15[System-Owned Portion],E6184,Table15[If Material Anything Other than "Lead" in Column E,Was Material Ever Previously Lead?],G6184,Table15[Customer-Owned Portion],O6184),Table15[Unique ID],0),0)))</f>
        <v>Non-lead</v>
      </c>
      <c r="X6184"/>
    </row>
    <row r="6185" spans="2:24" ht="30" x14ac:dyDescent="0.25">
      <c r="B6185" s="145" t="s">
        <v>5171</v>
      </c>
      <c r="C6185" s="31" t="s">
        <v>12768</v>
      </c>
      <c r="D6185" s="31"/>
      <c r="E6185" s="43" t="s">
        <v>52</v>
      </c>
      <c r="F6185" s="42" t="s">
        <v>34</v>
      </c>
      <c r="G6185" s="83" t="s">
        <v>34</v>
      </c>
      <c r="H6185" s="168">
        <v>32112</v>
      </c>
      <c r="I6185" s="31"/>
      <c r="J6185" s="83" t="s">
        <v>188</v>
      </c>
      <c r="K6185" s="31" t="s">
        <v>34</v>
      </c>
      <c r="L6185" s="31"/>
      <c r="M6185" s="168"/>
      <c r="N6185" s="147"/>
      <c r="O6185" s="105" t="s">
        <v>52</v>
      </c>
      <c r="P6185" s="171">
        <v>32112</v>
      </c>
      <c r="Q6185" s="31"/>
      <c r="R6185" s="83" t="s">
        <v>188</v>
      </c>
      <c r="S6185" s="31" t="s">
        <v>34</v>
      </c>
      <c r="T6185" s="31"/>
      <c r="U6185" s="168"/>
      <c r="V6185" s="149"/>
      <c r="W6185" s="140" t="str" cm="1">
        <f t="array" ref="W6185">IF(SUM(LEN(B6185:V6185))=0,"",IF(OR(OR(ISBLANK(F6185),SUM(LEN(C6185),LEN(D6185))=0),AND(NOT(E6185="Unknown"),ISBLANK(J6185)),AND(NOT(O6185="Unknown"),ISBLANK(R6185))),"Missing Information", INDEX(Table15[Entire Service Line Classification], MATCH(SUMIFS(Table15[Unique ID],Table15[System-Owned Portion],E6185,Table15[If Material Anything Other than "Lead" in Column E,Was Material Ever Previously Lead?],G6185,Table15[Customer-Owned Portion],O6185),Table15[Unique ID],0),0)))</f>
        <v>Non-lead</v>
      </c>
      <c r="X6185"/>
    </row>
    <row r="6186" spans="2:24" ht="30" x14ac:dyDescent="0.25">
      <c r="B6186" s="145" t="s">
        <v>5174</v>
      </c>
      <c r="C6186" s="31" t="s">
        <v>12771</v>
      </c>
      <c r="D6186" s="31"/>
      <c r="E6186" s="43" t="s">
        <v>52</v>
      </c>
      <c r="F6186" s="42" t="s">
        <v>34</v>
      </c>
      <c r="G6186" s="83" t="s">
        <v>34</v>
      </c>
      <c r="H6186" s="168">
        <v>32112</v>
      </c>
      <c r="I6186" s="31"/>
      <c r="J6186" s="83" t="s">
        <v>188</v>
      </c>
      <c r="K6186" s="31" t="s">
        <v>34</v>
      </c>
      <c r="L6186" s="31"/>
      <c r="M6186" s="168"/>
      <c r="N6186" s="147"/>
      <c r="O6186" s="105" t="s">
        <v>52</v>
      </c>
      <c r="P6186" s="171">
        <v>32112</v>
      </c>
      <c r="Q6186" s="31"/>
      <c r="R6186" s="83" t="s">
        <v>188</v>
      </c>
      <c r="S6186" s="31" t="s">
        <v>34</v>
      </c>
      <c r="T6186" s="31"/>
      <c r="U6186" s="168"/>
      <c r="V6186" s="149"/>
      <c r="W6186" s="140" t="str" cm="1">
        <f t="array" ref="W6186">IF(SUM(LEN(B6186:V6186))=0,"",IF(OR(OR(ISBLANK(F6186),SUM(LEN(C6186),LEN(D6186))=0),AND(NOT(E6186="Unknown"),ISBLANK(J6186)),AND(NOT(O6186="Unknown"),ISBLANK(R6186))),"Missing Information", INDEX(Table15[Entire Service Line Classification], MATCH(SUMIFS(Table15[Unique ID],Table15[System-Owned Portion],E6186,Table15[If Material Anything Other than "Lead" in Column E,Was Material Ever Previously Lead?],G6186,Table15[Customer-Owned Portion],O6186),Table15[Unique ID],0),0)))</f>
        <v>Non-lead</v>
      </c>
      <c r="X6186"/>
    </row>
    <row r="6187" spans="2:24" ht="30" x14ac:dyDescent="0.25">
      <c r="B6187" s="145" t="s">
        <v>5185</v>
      </c>
      <c r="C6187" s="31" t="s">
        <v>12782</v>
      </c>
      <c r="D6187" s="31"/>
      <c r="E6187" s="43" t="s">
        <v>52</v>
      </c>
      <c r="F6187" s="42" t="s">
        <v>34</v>
      </c>
      <c r="G6187" s="83" t="s">
        <v>34</v>
      </c>
      <c r="H6187" s="168">
        <v>32112</v>
      </c>
      <c r="I6187" s="31"/>
      <c r="J6187" s="83" t="s">
        <v>188</v>
      </c>
      <c r="K6187" s="31" t="s">
        <v>34</v>
      </c>
      <c r="L6187" s="31"/>
      <c r="M6187" s="168"/>
      <c r="N6187" s="147"/>
      <c r="O6187" s="105" t="s">
        <v>52</v>
      </c>
      <c r="P6187" s="171">
        <v>32112</v>
      </c>
      <c r="Q6187" s="31"/>
      <c r="R6187" s="83" t="s">
        <v>188</v>
      </c>
      <c r="S6187" s="31" t="s">
        <v>34</v>
      </c>
      <c r="T6187" s="31"/>
      <c r="U6187" s="168"/>
      <c r="V6187" s="149"/>
      <c r="W6187" s="140" t="str" cm="1">
        <f t="array" ref="W6187">IF(SUM(LEN(B6187:V6187))=0,"",IF(OR(OR(ISBLANK(F6187),SUM(LEN(C6187),LEN(D6187))=0),AND(NOT(E6187="Unknown"),ISBLANK(J6187)),AND(NOT(O6187="Unknown"),ISBLANK(R6187))),"Missing Information", INDEX(Table15[Entire Service Line Classification], MATCH(SUMIFS(Table15[Unique ID],Table15[System-Owned Portion],E6187,Table15[If Material Anything Other than "Lead" in Column E,Was Material Ever Previously Lead?],G6187,Table15[Customer-Owned Portion],O6187),Table15[Unique ID],0),0)))</f>
        <v>Non-lead</v>
      </c>
      <c r="X6187"/>
    </row>
    <row r="6188" spans="2:24" ht="30" x14ac:dyDescent="0.25">
      <c r="B6188" s="145" t="s">
        <v>5194</v>
      </c>
      <c r="C6188" s="31" t="s">
        <v>12791</v>
      </c>
      <c r="D6188" s="31"/>
      <c r="E6188" s="43" t="s">
        <v>52</v>
      </c>
      <c r="F6188" s="42" t="s">
        <v>34</v>
      </c>
      <c r="G6188" s="83" t="s">
        <v>34</v>
      </c>
      <c r="H6188" s="168">
        <v>32112</v>
      </c>
      <c r="I6188" s="31"/>
      <c r="J6188" s="83" t="s">
        <v>188</v>
      </c>
      <c r="K6188" s="31" t="s">
        <v>34</v>
      </c>
      <c r="L6188" s="31"/>
      <c r="M6188" s="168"/>
      <c r="N6188" s="147"/>
      <c r="O6188" s="105" t="s">
        <v>52</v>
      </c>
      <c r="P6188" s="171">
        <v>32112</v>
      </c>
      <c r="Q6188" s="31"/>
      <c r="R6188" s="83" t="s">
        <v>188</v>
      </c>
      <c r="S6188" s="31" t="s">
        <v>34</v>
      </c>
      <c r="T6188" s="31"/>
      <c r="U6188" s="168"/>
      <c r="V6188" s="149"/>
      <c r="W6188" s="140" t="str" cm="1">
        <f t="array" ref="W6188">IF(SUM(LEN(B6188:V6188))=0,"",IF(OR(OR(ISBLANK(F6188),SUM(LEN(C6188),LEN(D6188))=0),AND(NOT(E6188="Unknown"),ISBLANK(J6188)),AND(NOT(O6188="Unknown"),ISBLANK(R6188))),"Missing Information", INDEX(Table15[Entire Service Line Classification], MATCH(SUMIFS(Table15[Unique ID],Table15[System-Owned Portion],E6188,Table15[If Material Anything Other than "Lead" in Column E,Was Material Ever Previously Lead?],G6188,Table15[Customer-Owned Portion],O6188),Table15[Unique ID],0),0)))</f>
        <v>Non-lead</v>
      </c>
      <c r="X6188"/>
    </row>
    <row r="6189" spans="2:24" ht="30" x14ac:dyDescent="0.25">
      <c r="B6189" s="145" t="s">
        <v>5196</v>
      </c>
      <c r="C6189" s="31" t="s">
        <v>12793</v>
      </c>
      <c r="D6189" s="31"/>
      <c r="E6189" s="43" t="s">
        <v>52</v>
      </c>
      <c r="F6189" s="42" t="s">
        <v>34</v>
      </c>
      <c r="G6189" s="83" t="s">
        <v>34</v>
      </c>
      <c r="H6189" s="168">
        <v>32112</v>
      </c>
      <c r="I6189" s="31"/>
      <c r="J6189" s="83" t="s">
        <v>188</v>
      </c>
      <c r="K6189" s="31" t="s">
        <v>34</v>
      </c>
      <c r="L6189" s="31"/>
      <c r="M6189" s="168"/>
      <c r="N6189" s="147"/>
      <c r="O6189" s="105" t="s">
        <v>52</v>
      </c>
      <c r="P6189" s="171">
        <v>32112</v>
      </c>
      <c r="Q6189" s="31"/>
      <c r="R6189" s="83" t="s">
        <v>188</v>
      </c>
      <c r="S6189" s="31" t="s">
        <v>34</v>
      </c>
      <c r="T6189" s="31"/>
      <c r="U6189" s="168"/>
      <c r="V6189" s="149"/>
      <c r="W6189" s="140" t="str" cm="1">
        <f t="array" ref="W6189">IF(SUM(LEN(B6189:V6189))=0,"",IF(OR(OR(ISBLANK(F6189),SUM(LEN(C6189),LEN(D6189))=0),AND(NOT(E6189="Unknown"),ISBLANK(J6189)),AND(NOT(O6189="Unknown"),ISBLANK(R6189))),"Missing Information", INDEX(Table15[Entire Service Line Classification], MATCH(SUMIFS(Table15[Unique ID],Table15[System-Owned Portion],E6189,Table15[If Material Anything Other than "Lead" in Column E,Was Material Ever Previously Lead?],G6189,Table15[Customer-Owned Portion],O6189),Table15[Unique ID],0),0)))</f>
        <v>Non-lead</v>
      </c>
      <c r="X6189"/>
    </row>
    <row r="6190" spans="2:24" ht="30" x14ac:dyDescent="0.25">
      <c r="B6190" s="145" t="s">
        <v>5198</v>
      </c>
      <c r="C6190" s="31" t="s">
        <v>12795</v>
      </c>
      <c r="D6190" s="31"/>
      <c r="E6190" s="43" t="s">
        <v>52</v>
      </c>
      <c r="F6190" s="42" t="s">
        <v>34</v>
      </c>
      <c r="G6190" s="83" t="s">
        <v>34</v>
      </c>
      <c r="H6190" s="168">
        <v>32112</v>
      </c>
      <c r="I6190" s="31"/>
      <c r="J6190" s="83" t="s">
        <v>188</v>
      </c>
      <c r="K6190" s="31" t="s">
        <v>34</v>
      </c>
      <c r="L6190" s="31"/>
      <c r="M6190" s="168"/>
      <c r="N6190" s="147"/>
      <c r="O6190" s="105" t="s">
        <v>52</v>
      </c>
      <c r="P6190" s="171">
        <v>32112</v>
      </c>
      <c r="Q6190" s="31"/>
      <c r="R6190" s="83" t="s">
        <v>188</v>
      </c>
      <c r="S6190" s="31" t="s">
        <v>34</v>
      </c>
      <c r="T6190" s="31"/>
      <c r="U6190" s="168"/>
      <c r="V6190" s="149"/>
      <c r="W6190" s="140" t="str" cm="1">
        <f t="array" ref="W6190">IF(SUM(LEN(B6190:V6190))=0,"",IF(OR(OR(ISBLANK(F6190),SUM(LEN(C6190),LEN(D6190))=0),AND(NOT(E6190="Unknown"),ISBLANK(J6190)),AND(NOT(O6190="Unknown"),ISBLANK(R6190))),"Missing Information", INDEX(Table15[Entire Service Line Classification], MATCH(SUMIFS(Table15[Unique ID],Table15[System-Owned Portion],E6190,Table15[If Material Anything Other than "Lead" in Column E,Was Material Ever Previously Lead?],G6190,Table15[Customer-Owned Portion],O6190),Table15[Unique ID],0),0)))</f>
        <v>Non-lead</v>
      </c>
      <c r="X6190"/>
    </row>
    <row r="6191" spans="2:24" ht="30" x14ac:dyDescent="0.25">
      <c r="B6191" s="145" t="s">
        <v>5424</v>
      </c>
      <c r="C6191" s="31" t="s">
        <v>13021</v>
      </c>
      <c r="D6191" s="31"/>
      <c r="E6191" s="43" t="s">
        <v>52</v>
      </c>
      <c r="F6191" s="42" t="s">
        <v>34</v>
      </c>
      <c r="G6191" s="83" t="s">
        <v>34</v>
      </c>
      <c r="H6191" s="168">
        <v>32112</v>
      </c>
      <c r="I6191" s="31"/>
      <c r="J6191" s="83" t="s">
        <v>188</v>
      </c>
      <c r="K6191" s="31" t="s">
        <v>34</v>
      </c>
      <c r="L6191" s="31"/>
      <c r="M6191" s="168"/>
      <c r="N6191" s="147"/>
      <c r="O6191" s="105" t="s">
        <v>52</v>
      </c>
      <c r="P6191" s="171">
        <v>32112</v>
      </c>
      <c r="Q6191" s="31"/>
      <c r="R6191" s="83" t="s">
        <v>188</v>
      </c>
      <c r="S6191" s="31" t="s">
        <v>34</v>
      </c>
      <c r="T6191" s="31"/>
      <c r="U6191" s="168"/>
      <c r="V6191" s="149"/>
      <c r="W6191" s="140" t="str" cm="1">
        <f t="array" ref="W6191">IF(SUM(LEN(B6191:V6191))=0,"",IF(OR(OR(ISBLANK(F6191),SUM(LEN(C6191),LEN(D6191))=0),AND(NOT(E6191="Unknown"),ISBLANK(J6191)),AND(NOT(O6191="Unknown"),ISBLANK(R6191))),"Missing Information", INDEX(Table15[Entire Service Line Classification], MATCH(SUMIFS(Table15[Unique ID],Table15[System-Owned Portion],E6191,Table15[If Material Anything Other than "Lead" in Column E,Was Material Ever Previously Lead?],G6191,Table15[Customer-Owned Portion],O6191),Table15[Unique ID],0),0)))</f>
        <v>Non-lead</v>
      </c>
      <c r="X6191"/>
    </row>
    <row r="6192" spans="2:24" ht="30" x14ac:dyDescent="0.25">
      <c r="B6192" s="145" t="s">
        <v>6705</v>
      </c>
      <c r="C6192" s="31" t="s">
        <v>14311</v>
      </c>
      <c r="D6192" s="31"/>
      <c r="E6192" s="43" t="s">
        <v>52</v>
      </c>
      <c r="F6192" s="42" t="s">
        <v>34</v>
      </c>
      <c r="G6192" s="83" t="s">
        <v>34</v>
      </c>
      <c r="H6192" s="168">
        <v>32112</v>
      </c>
      <c r="I6192" s="31"/>
      <c r="J6192" s="83" t="s">
        <v>188</v>
      </c>
      <c r="K6192" s="31" t="s">
        <v>34</v>
      </c>
      <c r="L6192" s="31"/>
      <c r="M6192" s="168"/>
      <c r="N6192" s="147"/>
      <c r="O6192" s="105" t="s">
        <v>52</v>
      </c>
      <c r="P6192" s="171">
        <v>32112</v>
      </c>
      <c r="Q6192" s="31"/>
      <c r="R6192" s="83" t="s">
        <v>188</v>
      </c>
      <c r="S6192" s="31" t="s">
        <v>34</v>
      </c>
      <c r="T6192" s="31"/>
      <c r="U6192" s="168"/>
      <c r="V6192" s="149"/>
      <c r="W6192" s="140" t="str" cm="1">
        <f t="array" ref="W6192">IF(SUM(LEN(B6192:V6192))=0,"",IF(OR(OR(ISBLANK(F6192),SUM(LEN(C6192),LEN(D6192))=0),AND(NOT(E6192="Unknown"),ISBLANK(J6192)),AND(NOT(O6192="Unknown"),ISBLANK(R6192))),"Missing Information", INDEX(Table15[Entire Service Line Classification], MATCH(SUMIFS(Table15[Unique ID],Table15[System-Owned Portion],E6192,Table15[If Material Anything Other than "Lead" in Column E,Was Material Ever Previously Lead?],G6192,Table15[Customer-Owned Portion],O6192),Table15[Unique ID],0),0)))</f>
        <v>Non-lead</v>
      </c>
      <c r="X6192"/>
    </row>
    <row r="6193" spans="2:24" ht="30" x14ac:dyDescent="0.25">
      <c r="B6193" s="145" t="s">
        <v>6855</v>
      </c>
      <c r="C6193" s="31" t="s">
        <v>14479</v>
      </c>
      <c r="D6193" s="31"/>
      <c r="E6193" s="43" t="s">
        <v>52</v>
      </c>
      <c r="F6193" s="42" t="s">
        <v>34</v>
      </c>
      <c r="G6193" s="83" t="s">
        <v>34</v>
      </c>
      <c r="H6193" s="168">
        <v>32112</v>
      </c>
      <c r="I6193" s="31"/>
      <c r="J6193" s="83" t="s">
        <v>188</v>
      </c>
      <c r="K6193" s="31" t="s">
        <v>34</v>
      </c>
      <c r="L6193" s="31"/>
      <c r="M6193" s="168"/>
      <c r="N6193" s="147"/>
      <c r="O6193" s="105" t="s">
        <v>52</v>
      </c>
      <c r="P6193" s="171">
        <v>32112</v>
      </c>
      <c r="Q6193" s="31"/>
      <c r="R6193" s="83" t="s">
        <v>188</v>
      </c>
      <c r="S6193" s="31" t="s">
        <v>34</v>
      </c>
      <c r="T6193" s="31"/>
      <c r="U6193" s="168"/>
      <c r="V6193" s="149"/>
      <c r="W6193" s="140" t="str" cm="1">
        <f t="array" ref="W6193">IF(SUM(LEN(B6193:V6193))=0,"",IF(OR(OR(ISBLANK(F6193),SUM(LEN(C6193),LEN(D6193))=0),AND(NOT(E6193="Unknown"),ISBLANK(J6193)),AND(NOT(O6193="Unknown"),ISBLANK(R6193))),"Missing Information", INDEX(Table15[Entire Service Line Classification], MATCH(SUMIFS(Table15[Unique ID],Table15[System-Owned Portion],E6193,Table15[If Material Anything Other than "Lead" in Column E,Was Material Ever Previously Lead?],G6193,Table15[Customer-Owned Portion],O6193),Table15[Unique ID],0),0)))</f>
        <v>Non-lead</v>
      </c>
      <c r="X6193"/>
    </row>
    <row r="6194" spans="2:24" ht="30" x14ac:dyDescent="0.25">
      <c r="B6194" s="145" t="s">
        <v>6870</v>
      </c>
      <c r="C6194" s="31" t="s">
        <v>14494</v>
      </c>
      <c r="D6194" s="31"/>
      <c r="E6194" s="43" t="s">
        <v>52</v>
      </c>
      <c r="F6194" s="42" t="s">
        <v>34</v>
      </c>
      <c r="G6194" s="83" t="s">
        <v>34</v>
      </c>
      <c r="H6194" s="168">
        <v>32112</v>
      </c>
      <c r="I6194" s="31"/>
      <c r="J6194" s="83" t="s">
        <v>188</v>
      </c>
      <c r="K6194" s="31" t="s">
        <v>34</v>
      </c>
      <c r="L6194" s="31"/>
      <c r="M6194" s="168"/>
      <c r="N6194" s="147"/>
      <c r="O6194" s="105" t="s">
        <v>52</v>
      </c>
      <c r="P6194" s="171">
        <v>32112</v>
      </c>
      <c r="Q6194" s="31"/>
      <c r="R6194" s="83" t="s">
        <v>188</v>
      </c>
      <c r="S6194" s="31" t="s">
        <v>34</v>
      </c>
      <c r="T6194" s="31"/>
      <c r="U6194" s="168"/>
      <c r="V6194" s="149"/>
      <c r="W6194" s="140" t="str" cm="1">
        <f t="array" ref="W6194">IF(SUM(LEN(B6194:V6194))=0,"",IF(OR(OR(ISBLANK(F6194),SUM(LEN(C6194),LEN(D6194))=0),AND(NOT(E6194="Unknown"),ISBLANK(J6194)),AND(NOT(O6194="Unknown"),ISBLANK(R6194))),"Missing Information", INDEX(Table15[Entire Service Line Classification], MATCH(SUMIFS(Table15[Unique ID],Table15[System-Owned Portion],E6194,Table15[If Material Anything Other than "Lead" in Column E,Was Material Ever Previously Lead?],G6194,Table15[Customer-Owned Portion],O6194),Table15[Unique ID],0),0)))</f>
        <v>Non-lead</v>
      </c>
      <c r="X6194"/>
    </row>
    <row r="6195" spans="2:24" ht="30" x14ac:dyDescent="0.25">
      <c r="B6195" s="145" t="s">
        <v>6878</v>
      </c>
      <c r="C6195" s="31" t="s">
        <v>14502</v>
      </c>
      <c r="D6195" s="31"/>
      <c r="E6195" s="43" t="s">
        <v>52</v>
      </c>
      <c r="F6195" s="42" t="s">
        <v>34</v>
      </c>
      <c r="G6195" s="83" t="s">
        <v>34</v>
      </c>
      <c r="H6195" s="168">
        <v>32112</v>
      </c>
      <c r="I6195" s="31"/>
      <c r="J6195" s="83" t="s">
        <v>188</v>
      </c>
      <c r="K6195" s="31" t="s">
        <v>34</v>
      </c>
      <c r="L6195" s="31"/>
      <c r="M6195" s="168"/>
      <c r="N6195" s="147"/>
      <c r="O6195" s="105" t="s">
        <v>52</v>
      </c>
      <c r="P6195" s="171">
        <v>32112</v>
      </c>
      <c r="Q6195" s="31"/>
      <c r="R6195" s="83" t="s">
        <v>188</v>
      </c>
      <c r="S6195" s="31" t="s">
        <v>34</v>
      </c>
      <c r="T6195" s="31"/>
      <c r="U6195" s="168"/>
      <c r="V6195" s="149"/>
      <c r="W6195" s="140" t="str" cm="1">
        <f t="array" ref="W6195">IF(SUM(LEN(B6195:V6195))=0,"",IF(OR(OR(ISBLANK(F6195),SUM(LEN(C6195),LEN(D6195))=0),AND(NOT(E6195="Unknown"),ISBLANK(J6195)),AND(NOT(O6195="Unknown"),ISBLANK(R6195))),"Missing Information", INDEX(Table15[Entire Service Line Classification], MATCH(SUMIFS(Table15[Unique ID],Table15[System-Owned Portion],E6195,Table15[If Material Anything Other than "Lead" in Column E,Was Material Ever Previously Lead?],G6195,Table15[Customer-Owned Portion],O6195),Table15[Unique ID],0),0)))</f>
        <v>Non-lead</v>
      </c>
      <c r="X6195"/>
    </row>
    <row r="6196" spans="2:24" ht="30" x14ac:dyDescent="0.25">
      <c r="B6196" s="145" t="s">
        <v>7139</v>
      </c>
      <c r="C6196" s="31" t="s">
        <v>14763</v>
      </c>
      <c r="D6196" s="31"/>
      <c r="E6196" s="43" t="s">
        <v>52</v>
      </c>
      <c r="F6196" s="42" t="s">
        <v>34</v>
      </c>
      <c r="G6196" s="83" t="s">
        <v>34</v>
      </c>
      <c r="H6196" s="168">
        <v>32112</v>
      </c>
      <c r="I6196" s="31"/>
      <c r="J6196" s="83" t="s">
        <v>188</v>
      </c>
      <c r="K6196" s="31" t="s">
        <v>34</v>
      </c>
      <c r="L6196" s="31"/>
      <c r="M6196" s="168"/>
      <c r="N6196" s="147"/>
      <c r="O6196" s="105" t="s">
        <v>52</v>
      </c>
      <c r="P6196" s="171">
        <v>32112</v>
      </c>
      <c r="Q6196" s="31"/>
      <c r="R6196" s="83" t="s">
        <v>188</v>
      </c>
      <c r="S6196" s="31" t="s">
        <v>34</v>
      </c>
      <c r="T6196" s="31"/>
      <c r="U6196" s="168"/>
      <c r="V6196" s="149"/>
      <c r="W6196" s="140" t="str" cm="1">
        <f t="array" ref="W6196">IF(SUM(LEN(B6196:V6196))=0,"",IF(OR(OR(ISBLANK(F6196),SUM(LEN(C6196),LEN(D6196))=0),AND(NOT(E6196="Unknown"),ISBLANK(J6196)),AND(NOT(O6196="Unknown"),ISBLANK(R6196))),"Missing Information", INDEX(Table15[Entire Service Line Classification], MATCH(SUMIFS(Table15[Unique ID],Table15[System-Owned Portion],E6196,Table15[If Material Anything Other than "Lead" in Column E,Was Material Ever Previously Lead?],G6196,Table15[Customer-Owned Portion],O6196),Table15[Unique ID],0),0)))</f>
        <v>Non-lead</v>
      </c>
      <c r="X6196"/>
    </row>
    <row r="6197" spans="2:24" ht="30" x14ac:dyDescent="0.25">
      <c r="B6197" s="145" t="s">
        <v>7206</v>
      </c>
      <c r="C6197" s="31" t="s">
        <v>14830</v>
      </c>
      <c r="D6197" s="31"/>
      <c r="E6197" s="43" t="s">
        <v>52</v>
      </c>
      <c r="F6197" s="42" t="s">
        <v>34</v>
      </c>
      <c r="G6197" s="83" t="s">
        <v>34</v>
      </c>
      <c r="H6197" s="168">
        <v>32112</v>
      </c>
      <c r="I6197" s="31"/>
      <c r="J6197" s="83" t="s">
        <v>188</v>
      </c>
      <c r="K6197" s="31" t="s">
        <v>34</v>
      </c>
      <c r="L6197" s="31"/>
      <c r="M6197" s="168"/>
      <c r="N6197" s="147"/>
      <c r="O6197" s="105" t="s">
        <v>52</v>
      </c>
      <c r="P6197" s="171">
        <v>32112</v>
      </c>
      <c r="Q6197" s="31"/>
      <c r="R6197" s="83" t="s">
        <v>188</v>
      </c>
      <c r="S6197" s="31" t="s">
        <v>34</v>
      </c>
      <c r="T6197" s="31"/>
      <c r="U6197" s="168"/>
      <c r="V6197" s="149"/>
      <c r="W6197" s="140" t="str" cm="1">
        <f t="array" ref="W6197">IF(SUM(LEN(B6197:V6197))=0,"",IF(OR(OR(ISBLANK(F6197),SUM(LEN(C6197),LEN(D6197))=0),AND(NOT(E6197="Unknown"),ISBLANK(J6197)),AND(NOT(O6197="Unknown"),ISBLANK(R6197))),"Missing Information", INDEX(Table15[Entire Service Line Classification], MATCH(SUMIFS(Table15[Unique ID],Table15[System-Owned Portion],E6197,Table15[If Material Anything Other than "Lead" in Column E,Was Material Ever Previously Lead?],G6197,Table15[Customer-Owned Portion],O6197),Table15[Unique ID],0),0)))</f>
        <v>Non-lead</v>
      </c>
      <c r="X6197"/>
    </row>
    <row r="6198" spans="2:24" ht="30" x14ac:dyDescent="0.25">
      <c r="B6198" s="145" t="s">
        <v>7239</v>
      </c>
      <c r="C6198" s="31" t="s">
        <v>14863</v>
      </c>
      <c r="D6198" s="31"/>
      <c r="E6198" s="43" t="s">
        <v>52</v>
      </c>
      <c r="F6198" s="42" t="s">
        <v>34</v>
      </c>
      <c r="G6198" s="83" t="s">
        <v>34</v>
      </c>
      <c r="H6198" s="168">
        <v>32112</v>
      </c>
      <c r="I6198" s="31"/>
      <c r="J6198" s="83" t="s">
        <v>188</v>
      </c>
      <c r="K6198" s="31" t="s">
        <v>34</v>
      </c>
      <c r="L6198" s="31"/>
      <c r="M6198" s="168"/>
      <c r="N6198" s="147"/>
      <c r="O6198" s="105" t="s">
        <v>52</v>
      </c>
      <c r="P6198" s="171">
        <v>32112</v>
      </c>
      <c r="Q6198" s="31"/>
      <c r="R6198" s="83" t="s">
        <v>188</v>
      </c>
      <c r="S6198" s="31" t="s">
        <v>34</v>
      </c>
      <c r="T6198" s="31"/>
      <c r="U6198" s="168"/>
      <c r="V6198" s="149"/>
      <c r="W6198" s="140" t="str" cm="1">
        <f t="array" ref="W6198">IF(SUM(LEN(B6198:V6198))=0,"",IF(OR(OR(ISBLANK(F6198),SUM(LEN(C6198),LEN(D6198))=0),AND(NOT(E6198="Unknown"),ISBLANK(J6198)),AND(NOT(O6198="Unknown"),ISBLANK(R6198))),"Missing Information", INDEX(Table15[Entire Service Line Classification], MATCH(SUMIFS(Table15[Unique ID],Table15[System-Owned Portion],E6198,Table15[If Material Anything Other than "Lead" in Column E,Was Material Ever Previously Lead?],G6198,Table15[Customer-Owned Portion],O6198),Table15[Unique ID],0),0)))</f>
        <v>Non-lead</v>
      </c>
      <c r="X6198"/>
    </row>
    <row r="6199" spans="2:24" ht="30" x14ac:dyDescent="0.25">
      <c r="B6199" s="145" t="s">
        <v>7241</v>
      </c>
      <c r="C6199" s="31" t="s">
        <v>14865</v>
      </c>
      <c r="D6199" s="31"/>
      <c r="E6199" s="43" t="s">
        <v>52</v>
      </c>
      <c r="F6199" s="42" t="s">
        <v>34</v>
      </c>
      <c r="G6199" s="83" t="s">
        <v>34</v>
      </c>
      <c r="H6199" s="168">
        <v>32112</v>
      </c>
      <c r="I6199" s="31"/>
      <c r="J6199" s="83" t="s">
        <v>188</v>
      </c>
      <c r="K6199" s="31" t="s">
        <v>34</v>
      </c>
      <c r="L6199" s="31"/>
      <c r="M6199" s="168"/>
      <c r="N6199" s="147"/>
      <c r="O6199" s="105" t="s">
        <v>52</v>
      </c>
      <c r="P6199" s="171">
        <v>32112</v>
      </c>
      <c r="Q6199" s="31"/>
      <c r="R6199" s="83" t="s">
        <v>188</v>
      </c>
      <c r="S6199" s="31" t="s">
        <v>34</v>
      </c>
      <c r="T6199" s="31"/>
      <c r="U6199" s="168"/>
      <c r="V6199" s="149"/>
      <c r="W6199" s="140" t="str" cm="1">
        <f t="array" ref="W6199">IF(SUM(LEN(B6199:V6199))=0,"",IF(OR(OR(ISBLANK(F6199),SUM(LEN(C6199),LEN(D6199))=0),AND(NOT(E6199="Unknown"),ISBLANK(J6199)),AND(NOT(O6199="Unknown"),ISBLANK(R6199))),"Missing Information", INDEX(Table15[Entire Service Line Classification], MATCH(SUMIFS(Table15[Unique ID],Table15[System-Owned Portion],E6199,Table15[If Material Anything Other than "Lead" in Column E,Was Material Ever Previously Lead?],G6199,Table15[Customer-Owned Portion],O6199),Table15[Unique ID],0),0)))</f>
        <v>Non-lead</v>
      </c>
      <c r="X6199"/>
    </row>
    <row r="6200" spans="2:24" ht="30" x14ac:dyDescent="0.25">
      <c r="B6200" s="145" t="s">
        <v>7255</v>
      </c>
      <c r="C6200" s="31" t="s">
        <v>14879</v>
      </c>
      <c r="D6200" s="31"/>
      <c r="E6200" s="43" t="s">
        <v>52</v>
      </c>
      <c r="F6200" s="42" t="s">
        <v>34</v>
      </c>
      <c r="G6200" s="83" t="s">
        <v>34</v>
      </c>
      <c r="H6200" s="168">
        <v>32112</v>
      </c>
      <c r="I6200" s="31"/>
      <c r="J6200" s="83" t="s">
        <v>188</v>
      </c>
      <c r="K6200" s="31" t="s">
        <v>34</v>
      </c>
      <c r="L6200" s="31"/>
      <c r="M6200" s="168"/>
      <c r="N6200" s="147"/>
      <c r="O6200" s="105" t="s">
        <v>52</v>
      </c>
      <c r="P6200" s="171">
        <v>32112</v>
      </c>
      <c r="Q6200" s="31"/>
      <c r="R6200" s="83" t="s">
        <v>188</v>
      </c>
      <c r="S6200" s="31" t="s">
        <v>34</v>
      </c>
      <c r="T6200" s="31"/>
      <c r="U6200" s="168"/>
      <c r="V6200" s="149"/>
      <c r="W6200" s="140" t="str" cm="1">
        <f t="array" ref="W6200">IF(SUM(LEN(B6200:V6200))=0,"",IF(OR(OR(ISBLANK(F6200),SUM(LEN(C6200),LEN(D6200))=0),AND(NOT(E6200="Unknown"),ISBLANK(J6200)),AND(NOT(O6200="Unknown"),ISBLANK(R6200))),"Missing Information", INDEX(Table15[Entire Service Line Classification], MATCH(SUMIFS(Table15[Unique ID],Table15[System-Owned Portion],E6200,Table15[If Material Anything Other than "Lead" in Column E,Was Material Ever Previously Lead?],G6200,Table15[Customer-Owned Portion],O6200),Table15[Unique ID],0),0)))</f>
        <v>Non-lead</v>
      </c>
      <c r="X6200"/>
    </row>
    <row r="6201" spans="2:24" ht="30" x14ac:dyDescent="0.25">
      <c r="B6201" s="145" t="s">
        <v>6865</v>
      </c>
      <c r="C6201" s="31" t="s">
        <v>14489</v>
      </c>
      <c r="D6201" s="31"/>
      <c r="E6201" s="43" t="s">
        <v>52</v>
      </c>
      <c r="F6201" s="42" t="s">
        <v>34</v>
      </c>
      <c r="G6201" s="83" t="s">
        <v>34</v>
      </c>
      <c r="H6201" s="168">
        <v>32101</v>
      </c>
      <c r="I6201" s="31"/>
      <c r="J6201" s="83" t="s">
        <v>188</v>
      </c>
      <c r="K6201" s="31" t="s">
        <v>34</v>
      </c>
      <c r="L6201" s="31"/>
      <c r="M6201" s="168"/>
      <c r="N6201" s="147"/>
      <c r="O6201" s="105" t="s">
        <v>52</v>
      </c>
      <c r="P6201" s="171">
        <v>32101</v>
      </c>
      <c r="Q6201" s="31"/>
      <c r="R6201" s="83" t="s">
        <v>188</v>
      </c>
      <c r="S6201" s="31" t="s">
        <v>34</v>
      </c>
      <c r="T6201" s="31"/>
      <c r="U6201" s="168"/>
      <c r="V6201" s="149"/>
      <c r="W6201" s="140" t="str" cm="1">
        <f t="array" ref="W6201">IF(SUM(LEN(B6201:V6201))=0,"",IF(OR(OR(ISBLANK(F6201),SUM(LEN(C6201),LEN(D6201))=0),AND(NOT(E6201="Unknown"),ISBLANK(J6201)),AND(NOT(O6201="Unknown"),ISBLANK(R6201))),"Missing Information", INDEX(Table15[Entire Service Line Classification], MATCH(SUMIFS(Table15[Unique ID],Table15[System-Owned Portion],E6201,Table15[If Material Anything Other than "Lead" in Column E,Was Material Ever Previously Lead?],G6201,Table15[Customer-Owned Portion],O6201),Table15[Unique ID],0),0)))</f>
        <v>Non-lead</v>
      </c>
      <c r="X6201"/>
    </row>
    <row r="6202" spans="2:24" ht="30" x14ac:dyDescent="0.25">
      <c r="B6202" s="145" t="s">
        <v>6914</v>
      </c>
      <c r="C6202" s="31" t="s">
        <v>14538</v>
      </c>
      <c r="D6202" s="31"/>
      <c r="E6202" s="43" t="s">
        <v>52</v>
      </c>
      <c r="F6202" s="42" t="s">
        <v>34</v>
      </c>
      <c r="G6202" s="83" t="s">
        <v>34</v>
      </c>
      <c r="H6202" s="168">
        <v>32101</v>
      </c>
      <c r="I6202" s="31"/>
      <c r="J6202" s="83" t="s">
        <v>188</v>
      </c>
      <c r="K6202" s="31" t="s">
        <v>34</v>
      </c>
      <c r="L6202" s="31"/>
      <c r="M6202" s="168"/>
      <c r="N6202" s="147"/>
      <c r="O6202" s="105" t="s">
        <v>52</v>
      </c>
      <c r="P6202" s="171">
        <v>32101</v>
      </c>
      <c r="Q6202" s="31"/>
      <c r="R6202" s="83" t="s">
        <v>188</v>
      </c>
      <c r="S6202" s="31" t="s">
        <v>34</v>
      </c>
      <c r="T6202" s="31"/>
      <c r="U6202" s="168"/>
      <c r="V6202" s="149"/>
      <c r="W6202" s="140" t="str" cm="1">
        <f t="array" ref="W6202">IF(SUM(LEN(B6202:V6202))=0,"",IF(OR(OR(ISBLANK(F6202),SUM(LEN(C6202),LEN(D6202))=0),AND(NOT(E6202="Unknown"),ISBLANK(J6202)),AND(NOT(O6202="Unknown"),ISBLANK(R6202))),"Missing Information", INDEX(Table15[Entire Service Line Classification], MATCH(SUMIFS(Table15[Unique ID],Table15[System-Owned Portion],E6202,Table15[If Material Anything Other than "Lead" in Column E,Was Material Ever Previously Lead?],G6202,Table15[Customer-Owned Portion],O6202),Table15[Unique ID],0),0)))</f>
        <v>Non-lead</v>
      </c>
      <c r="X6202"/>
    </row>
    <row r="6203" spans="2:24" ht="30" x14ac:dyDescent="0.25">
      <c r="B6203" s="145" t="s">
        <v>413</v>
      </c>
      <c r="C6203" s="31" t="s">
        <v>7828</v>
      </c>
      <c r="D6203" s="31"/>
      <c r="E6203" s="43" t="s">
        <v>52</v>
      </c>
      <c r="F6203" s="42" t="s">
        <v>34</v>
      </c>
      <c r="G6203" s="83" t="s">
        <v>34</v>
      </c>
      <c r="H6203" s="168">
        <v>32082</v>
      </c>
      <c r="I6203" s="31"/>
      <c r="J6203" s="83" t="s">
        <v>188</v>
      </c>
      <c r="K6203" s="31" t="s">
        <v>34</v>
      </c>
      <c r="L6203" s="31"/>
      <c r="M6203" s="168"/>
      <c r="N6203" s="147"/>
      <c r="O6203" s="105" t="s">
        <v>52</v>
      </c>
      <c r="P6203" s="171">
        <v>32082</v>
      </c>
      <c r="Q6203" s="31"/>
      <c r="R6203" s="83" t="s">
        <v>188</v>
      </c>
      <c r="S6203" s="31" t="s">
        <v>34</v>
      </c>
      <c r="T6203" s="31"/>
      <c r="U6203" s="168"/>
      <c r="V6203" s="149"/>
      <c r="W6203" s="140" t="str" cm="1">
        <f t="array" ref="W6203">IF(SUM(LEN(B6203:V6203))=0,"",IF(OR(OR(ISBLANK(F6203),SUM(LEN(C6203),LEN(D6203))=0),AND(NOT(E6203="Unknown"),ISBLANK(J6203)),AND(NOT(O6203="Unknown"),ISBLANK(R6203))),"Missing Information", INDEX(Table15[Entire Service Line Classification], MATCH(SUMIFS(Table15[Unique ID],Table15[System-Owned Portion],E6203,Table15[If Material Anything Other than "Lead" in Column E,Was Material Ever Previously Lead?],G6203,Table15[Customer-Owned Portion],O6203),Table15[Unique ID],0),0)))</f>
        <v>Non-lead</v>
      </c>
      <c r="X6203"/>
    </row>
    <row r="6204" spans="2:24" ht="30" x14ac:dyDescent="0.25">
      <c r="B6204" s="145" t="s">
        <v>1409</v>
      </c>
      <c r="C6204" s="31" t="s">
        <v>8822</v>
      </c>
      <c r="D6204" s="31"/>
      <c r="E6204" s="43" t="s">
        <v>52</v>
      </c>
      <c r="F6204" s="42" t="s">
        <v>34</v>
      </c>
      <c r="G6204" s="83" t="s">
        <v>34</v>
      </c>
      <c r="H6204" s="168">
        <v>32082</v>
      </c>
      <c r="I6204" s="31"/>
      <c r="J6204" s="83" t="s">
        <v>188</v>
      </c>
      <c r="K6204" s="31" t="s">
        <v>34</v>
      </c>
      <c r="L6204" s="31"/>
      <c r="M6204" s="168"/>
      <c r="N6204" s="147"/>
      <c r="O6204" s="105" t="s">
        <v>52</v>
      </c>
      <c r="P6204" s="171">
        <v>32082</v>
      </c>
      <c r="Q6204" s="31"/>
      <c r="R6204" s="83" t="s">
        <v>188</v>
      </c>
      <c r="S6204" s="31" t="s">
        <v>34</v>
      </c>
      <c r="T6204" s="31"/>
      <c r="U6204" s="168"/>
      <c r="V6204" s="149"/>
      <c r="W6204" s="140" t="str" cm="1">
        <f t="array" ref="W6204">IF(SUM(LEN(B6204:V6204))=0,"",IF(OR(OR(ISBLANK(F6204),SUM(LEN(C6204),LEN(D6204))=0),AND(NOT(E6204="Unknown"),ISBLANK(J6204)),AND(NOT(O6204="Unknown"),ISBLANK(R6204))),"Missing Information", INDEX(Table15[Entire Service Line Classification], MATCH(SUMIFS(Table15[Unique ID],Table15[System-Owned Portion],E6204,Table15[If Material Anything Other than "Lead" in Column E,Was Material Ever Previously Lead?],G6204,Table15[Customer-Owned Portion],O6204),Table15[Unique ID],0),0)))</f>
        <v>Non-lead</v>
      </c>
      <c r="X6204"/>
    </row>
    <row r="6205" spans="2:24" ht="30" x14ac:dyDescent="0.25">
      <c r="B6205" s="145" t="s">
        <v>1680</v>
      </c>
      <c r="C6205" s="31" t="s">
        <v>9104</v>
      </c>
      <c r="D6205" s="31"/>
      <c r="E6205" s="43" t="s">
        <v>52</v>
      </c>
      <c r="F6205" s="42" t="s">
        <v>34</v>
      </c>
      <c r="G6205" s="83" t="s">
        <v>34</v>
      </c>
      <c r="H6205" s="168">
        <v>32082</v>
      </c>
      <c r="I6205" s="31"/>
      <c r="J6205" s="83" t="s">
        <v>188</v>
      </c>
      <c r="K6205" s="31" t="s">
        <v>34</v>
      </c>
      <c r="L6205" s="31"/>
      <c r="M6205" s="168"/>
      <c r="N6205" s="147"/>
      <c r="O6205" s="105" t="s">
        <v>52</v>
      </c>
      <c r="P6205" s="171">
        <v>32082</v>
      </c>
      <c r="Q6205" s="31"/>
      <c r="R6205" s="83" t="s">
        <v>188</v>
      </c>
      <c r="S6205" s="31" t="s">
        <v>34</v>
      </c>
      <c r="T6205" s="31"/>
      <c r="U6205" s="168"/>
      <c r="V6205" s="149"/>
      <c r="W6205" s="140" t="str" cm="1">
        <f t="array" ref="W6205">IF(SUM(LEN(B6205:V6205))=0,"",IF(OR(OR(ISBLANK(F6205),SUM(LEN(C6205),LEN(D6205))=0),AND(NOT(E6205="Unknown"),ISBLANK(J6205)),AND(NOT(O6205="Unknown"),ISBLANK(R6205))),"Missing Information", INDEX(Table15[Entire Service Line Classification], MATCH(SUMIFS(Table15[Unique ID],Table15[System-Owned Portion],E6205,Table15[If Material Anything Other than "Lead" in Column E,Was Material Ever Previously Lead?],G6205,Table15[Customer-Owned Portion],O6205),Table15[Unique ID],0),0)))</f>
        <v>Non-lead</v>
      </c>
      <c r="X6205"/>
    </row>
    <row r="6206" spans="2:24" ht="30" x14ac:dyDescent="0.25">
      <c r="B6206" s="145" t="s">
        <v>2601</v>
      </c>
      <c r="C6206" s="31" t="s">
        <v>10033</v>
      </c>
      <c r="D6206" s="31"/>
      <c r="E6206" s="43" t="s">
        <v>52</v>
      </c>
      <c r="F6206" s="42" t="s">
        <v>34</v>
      </c>
      <c r="G6206" s="83" t="s">
        <v>34</v>
      </c>
      <c r="H6206" s="168">
        <v>32082</v>
      </c>
      <c r="I6206" s="31"/>
      <c r="J6206" s="83" t="s">
        <v>188</v>
      </c>
      <c r="K6206" s="31" t="s">
        <v>34</v>
      </c>
      <c r="L6206" s="31"/>
      <c r="M6206" s="168"/>
      <c r="N6206" s="147"/>
      <c r="O6206" s="105" t="s">
        <v>52</v>
      </c>
      <c r="P6206" s="171">
        <v>32082</v>
      </c>
      <c r="Q6206" s="31"/>
      <c r="R6206" s="83" t="s">
        <v>188</v>
      </c>
      <c r="S6206" s="31" t="s">
        <v>34</v>
      </c>
      <c r="T6206" s="31"/>
      <c r="U6206" s="168"/>
      <c r="V6206" s="149"/>
      <c r="W6206" s="140" t="str" cm="1">
        <f t="array" ref="W6206">IF(SUM(LEN(B6206:V6206))=0,"",IF(OR(OR(ISBLANK(F6206),SUM(LEN(C6206),LEN(D6206))=0),AND(NOT(E6206="Unknown"),ISBLANK(J6206)),AND(NOT(O6206="Unknown"),ISBLANK(R6206))),"Missing Information", INDEX(Table15[Entire Service Line Classification], MATCH(SUMIFS(Table15[Unique ID],Table15[System-Owned Portion],E6206,Table15[If Material Anything Other than "Lead" in Column E,Was Material Ever Previously Lead?],G6206,Table15[Customer-Owned Portion],O6206),Table15[Unique ID],0),0)))</f>
        <v>Non-lead</v>
      </c>
      <c r="X6206"/>
    </row>
    <row r="6207" spans="2:24" ht="30" x14ac:dyDescent="0.25">
      <c r="B6207" s="145" t="s">
        <v>2771</v>
      </c>
      <c r="C6207" s="31" t="s">
        <v>10202</v>
      </c>
      <c r="D6207" s="31"/>
      <c r="E6207" s="43" t="s">
        <v>52</v>
      </c>
      <c r="F6207" s="42" t="s">
        <v>34</v>
      </c>
      <c r="G6207" s="83" t="s">
        <v>34</v>
      </c>
      <c r="H6207" s="168">
        <v>32082</v>
      </c>
      <c r="I6207" s="31"/>
      <c r="J6207" s="83" t="s">
        <v>188</v>
      </c>
      <c r="K6207" s="31" t="s">
        <v>34</v>
      </c>
      <c r="L6207" s="31"/>
      <c r="M6207" s="168"/>
      <c r="N6207" s="147"/>
      <c r="O6207" s="105" t="s">
        <v>52</v>
      </c>
      <c r="P6207" s="171">
        <v>32082</v>
      </c>
      <c r="Q6207" s="31"/>
      <c r="R6207" s="83" t="s">
        <v>188</v>
      </c>
      <c r="S6207" s="31" t="s">
        <v>34</v>
      </c>
      <c r="T6207" s="31"/>
      <c r="U6207" s="168"/>
      <c r="V6207" s="149"/>
      <c r="W6207" s="140" t="str" cm="1">
        <f t="array" ref="W6207">IF(SUM(LEN(B6207:V6207))=0,"",IF(OR(OR(ISBLANK(F6207),SUM(LEN(C6207),LEN(D6207))=0),AND(NOT(E6207="Unknown"),ISBLANK(J6207)),AND(NOT(O6207="Unknown"),ISBLANK(R6207))),"Missing Information", INDEX(Table15[Entire Service Line Classification], MATCH(SUMIFS(Table15[Unique ID],Table15[System-Owned Portion],E6207,Table15[If Material Anything Other than "Lead" in Column E,Was Material Ever Previously Lead?],G6207,Table15[Customer-Owned Portion],O6207),Table15[Unique ID],0),0)))</f>
        <v>Non-lead</v>
      </c>
      <c r="X6207"/>
    </row>
    <row r="6208" spans="2:24" ht="30" x14ac:dyDescent="0.25">
      <c r="B6208" s="145" t="s">
        <v>3087</v>
      </c>
      <c r="C6208" s="31" t="s">
        <v>10519</v>
      </c>
      <c r="D6208" s="31"/>
      <c r="E6208" s="43" t="s">
        <v>52</v>
      </c>
      <c r="F6208" s="42" t="s">
        <v>34</v>
      </c>
      <c r="G6208" s="83" t="s">
        <v>34</v>
      </c>
      <c r="H6208" s="168">
        <v>32082</v>
      </c>
      <c r="I6208" s="31"/>
      <c r="J6208" s="83" t="s">
        <v>188</v>
      </c>
      <c r="K6208" s="31" t="s">
        <v>34</v>
      </c>
      <c r="L6208" s="31"/>
      <c r="M6208" s="168"/>
      <c r="N6208" s="147"/>
      <c r="O6208" s="105" t="s">
        <v>52</v>
      </c>
      <c r="P6208" s="171">
        <v>32082</v>
      </c>
      <c r="Q6208" s="31"/>
      <c r="R6208" s="83" t="s">
        <v>188</v>
      </c>
      <c r="S6208" s="31" t="s">
        <v>34</v>
      </c>
      <c r="T6208" s="31"/>
      <c r="U6208" s="168"/>
      <c r="V6208" s="149"/>
      <c r="W6208" s="140" t="str" cm="1">
        <f t="array" ref="W6208">IF(SUM(LEN(B6208:V6208))=0,"",IF(OR(OR(ISBLANK(F6208),SUM(LEN(C6208),LEN(D6208))=0),AND(NOT(E6208="Unknown"),ISBLANK(J6208)),AND(NOT(O6208="Unknown"),ISBLANK(R6208))),"Missing Information", INDEX(Table15[Entire Service Line Classification], MATCH(SUMIFS(Table15[Unique ID],Table15[System-Owned Portion],E6208,Table15[If Material Anything Other than "Lead" in Column E,Was Material Ever Previously Lead?],G6208,Table15[Customer-Owned Portion],O6208),Table15[Unique ID],0),0)))</f>
        <v>Non-lead</v>
      </c>
      <c r="X6208"/>
    </row>
    <row r="6209" spans="2:24" ht="30" x14ac:dyDescent="0.25">
      <c r="B6209" s="145" t="s">
        <v>4330</v>
      </c>
      <c r="C6209" s="31" t="s">
        <v>11923</v>
      </c>
      <c r="D6209" s="31"/>
      <c r="E6209" s="43" t="s">
        <v>52</v>
      </c>
      <c r="F6209" s="42" t="s">
        <v>34</v>
      </c>
      <c r="G6209" s="83" t="s">
        <v>34</v>
      </c>
      <c r="H6209" s="168">
        <v>32082</v>
      </c>
      <c r="I6209" s="31"/>
      <c r="J6209" s="83" t="s">
        <v>188</v>
      </c>
      <c r="K6209" s="31" t="s">
        <v>34</v>
      </c>
      <c r="L6209" s="31"/>
      <c r="M6209" s="168"/>
      <c r="N6209" s="147"/>
      <c r="O6209" s="105" t="s">
        <v>52</v>
      </c>
      <c r="P6209" s="171">
        <v>32082</v>
      </c>
      <c r="Q6209" s="31"/>
      <c r="R6209" s="83" t="s">
        <v>188</v>
      </c>
      <c r="S6209" s="31" t="s">
        <v>34</v>
      </c>
      <c r="T6209" s="31"/>
      <c r="U6209" s="168"/>
      <c r="V6209" s="149"/>
      <c r="W6209" s="140" t="str" cm="1">
        <f t="array" ref="W6209">IF(SUM(LEN(B6209:V6209))=0,"",IF(OR(OR(ISBLANK(F6209),SUM(LEN(C6209),LEN(D6209))=0),AND(NOT(E6209="Unknown"),ISBLANK(J6209)),AND(NOT(O6209="Unknown"),ISBLANK(R6209))),"Missing Information", INDEX(Table15[Entire Service Line Classification], MATCH(SUMIFS(Table15[Unique ID],Table15[System-Owned Portion],E6209,Table15[If Material Anything Other than "Lead" in Column E,Was Material Ever Previously Lead?],G6209,Table15[Customer-Owned Portion],O6209),Table15[Unique ID],0),0)))</f>
        <v>Non-lead</v>
      </c>
      <c r="X6209"/>
    </row>
    <row r="6210" spans="2:24" ht="30" x14ac:dyDescent="0.25">
      <c r="B6210" s="145" t="s">
        <v>5169</v>
      </c>
      <c r="C6210" s="31" t="s">
        <v>12766</v>
      </c>
      <c r="D6210" s="31"/>
      <c r="E6210" s="43" t="s">
        <v>52</v>
      </c>
      <c r="F6210" s="42" t="s">
        <v>34</v>
      </c>
      <c r="G6210" s="83" t="s">
        <v>34</v>
      </c>
      <c r="H6210" s="168">
        <v>32082</v>
      </c>
      <c r="I6210" s="31"/>
      <c r="J6210" s="83" t="s">
        <v>188</v>
      </c>
      <c r="K6210" s="31" t="s">
        <v>34</v>
      </c>
      <c r="L6210" s="31"/>
      <c r="M6210" s="168"/>
      <c r="N6210" s="147"/>
      <c r="O6210" s="105" t="s">
        <v>52</v>
      </c>
      <c r="P6210" s="171">
        <v>32082</v>
      </c>
      <c r="Q6210" s="31"/>
      <c r="R6210" s="83" t="s">
        <v>188</v>
      </c>
      <c r="S6210" s="31" t="s">
        <v>34</v>
      </c>
      <c r="T6210" s="31"/>
      <c r="U6210" s="168"/>
      <c r="V6210" s="149"/>
      <c r="W6210" s="140" t="str" cm="1">
        <f t="array" ref="W6210">IF(SUM(LEN(B6210:V6210))=0,"",IF(OR(OR(ISBLANK(F6210),SUM(LEN(C6210),LEN(D6210))=0),AND(NOT(E6210="Unknown"),ISBLANK(J6210)),AND(NOT(O6210="Unknown"),ISBLANK(R6210))),"Missing Information", INDEX(Table15[Entire Service Line Classification], MATCH(SUMIFS(Table15[Unique ID],Table15[System-Owned Portion],E6210,Table15[If Material Anything Other than "Lead" in Column E,Was Material Ever Previously Lead?],G6210,Table15[Customer-Owned Portion],O6210),Table15[Unique ID],0),0)))</f>
        <v>Non-lead</v>
      </c>
      <c r="X6210"/>
    </row>
    <row r="6211" spans="2:24" ht="30" x14ac:dyDescent="0.25">
      <c r="B6211" s="145" t="s">
        <v>5421</v>
      </c>
      <c r="C6211" s="31" t="s">
        <v>13018</v>
      </c>
      <c r="D6211" s="31"/>
      <c r="E6211" s="43" t="s">
        <v>52</v>
      </c>
      <c r="F6211" s="42" t="s">
        <v>34</v>
      </c>
      <c r="G6211" s="83" t="s">
        <v>34</v>
      </c>
      <c r="H6211" s="168">
        <v>32082</v>
      </c>
      <c r="I6211" s="31"/>
      <c r="J6211" s="83" t="s">
        <v>188</v>
      </c>
      <c r="K6211" s="31" t="s">
        <v>34</v>
      </c>
      <c r="L6211" s="31"/>
      <c r="M6211" s="168"/>
      <c r="N6211" s="147"/>
      <c r="O6211" s="105" t="s">
        <v>52</v>
      </c>
      <c r="P6211" s="171">
        <v>32082</v>
      </c>
      <c r="Q6211" s="31"/>
      <c r="R6211" s="83" t="s">
        <v>188</v>
      </c>
      <c r="S6211" s="31" t="s">
        <v>34</v>
      </c>
      <c r="T6211" s="31"/>
      <c r="U6211" s="168"/>
      <c r="V6211" s="149"/>
      <c r="W6211" s="140" t="str" cm="1">
        <f t="array" ref="W6211">IF(SUM(LEN(B6211:V6211))=0,"",IF(OR(OR(ISBLANK(F6211),SUM(LEN(C6211),LEN(D6211))=0),AND(NOT(E6211="Unknown"),ISBLANK(J6211)),AND(NOT(O6211="Unknown"),ISBLANK(R6211))),"Missing Information", INDEX(Table15[Entire Service Line Classification], MATCH(SUMIFS(Table15[Unique ID],Table15[System-Owned Portion],E6211,Table15[If Material Anything Other than "Lead" in Column E,Was Material Ever Previously Lead?],G6211,Table15[Customer-Owned Portion],O6211),Table15[Unique ID],0),0)))</f>
        <v>Non-lead</v>
      </c>
      <c r="X6211"/>
    </row>
    <row r="6212" spans="2:24" ht="30" x14ac:dyDescent="0.25">
      <c r="B6212" s="145" t="s">
        <v>6382</v>
      </c>
      <c r="C6212" s="31" t="s">
        <v>13986</v>
      </c>
      <c r="D6212" s="31"/>
      <c r="E6212" s="43" t="s">
        <v>52</v>
      </c>
      <c r="F6212" s="42" t="s">
        <v>34</v>
      </c>
      <c r="G6212" s="83" t="s">
        <v>34</v>
      </c>
      <c r="H6212" s="168">
        <v>32082</v>
      </c>
      <c r="I6212" s="31"/>
      <c r="J6212" s="83" t="s">
        <v>188</v>
      </c>
      <c r="K6212" s="31" t="s">
        <v>34</v>
      </c>
      <c r="L6212" s="31"/>
      <c r="M6212" s="168"/>
      <c r="N6212" s="147"/>
      <c r="O6212" s="105" t="s">
        <v>52</v>
      </c>
      <c r="P6212" s="171">
        <v>32082</v>
      </c>
      <c r="Q6212" s="31"/>
      <c r="R6212" s="83" t="s">
        <v>188</v>
      </c>
      <c r="S6212" s="31" t="s">
        <v>34</v>
      </c>
      <c r="T6212" s="31"/>
      <c r="U6212" s="168"/>
      <c r="V6212" s="149"/>
      <c r="W6212" s="140" t="str" cm="1">
        <f t="array" ref="W6212">IF(SUM(LEN(B6212:V6212))=0,"",IF(OR(OR(ISBLANK(F6212),SUM(LEN(C6212),LEN(D6212))=0),AND(NOT(E6212="Unknown"),ISBLANK(J6212)),AND(NOT(O6212="Unknown"),ISBLANK(R6212))),"Missing Information", INDEX(Table15[Entire Service Line Classification], MATCH(SUMIFS(Table15[Unique ID],Table15[System-Owned Portion],E6212,Table15[If Material Anything Other than "Lead" in Column E,Was Material Ever Previously Lead?],G6212,Table15[Customer-Owned Portion],O6212),Table15[Unique ID],0),0)))</f>
        <v>Non-lead</v>
      </c>
      <c r="X6212"/>
    </row>
    <row r="6213" spans="2:24" ht="30" x14ac:dyDescent="0.25">
      <c r="B6213" s="145" t="s">
        <v>6490</v>
      </c>
      <c r="C6213" s="31" t="s">
        <v>14094</v>
      </c>
      <c r="D6213" s="31"/>
      <c r="E6213" s="43" t="s">
        <v>52</v>
      </c>
      <c r="F6213" s="42" t="s">
        <v>34</v>
      </c>
      <c r="G6213" s="83" t="s">
        <v>34</v>
      </c>
      <c r="H6213" s="168">
        <v>32082</v>
      </c>
      <c r="I6213" s="31"/>
      <c r="J6213" s="83" t="s">
        <v>188</v>
      </c>
      <c r="K6213" s="31" t="s">
        <v>34</v>
      </c>
      <c r="L6213" s="31"/>
      <c r="M6213" s="168"/>
      <c r="N6213" s="147"/>
      <c r="O6213" s="105" t="s">
        <v>52</v>
      </c>
      <c r="P6213" s="171">
        <v>32082</v>
      </c>
      <c r="Q6213" s="31"/>
      <c r="R6213" s="83" t="s">
        <v>188</v>
      </c>
      <c r="S6213" s="31" t="s">
        <v>34</v>
      </c>
      <c r="T6213" s="31"/>
      <c r="U6213" s="168"/>
      <c r="V6213" s="149"/>
      <c r="W6213" s="140" t="str" cm="1">
        <f t="array" ref="W6213">IF(SUM(LEN(B6213:V6213))=0,"",IF(OR(OR(ISBLANK(F6213),SUM(LEN(C6213),LEN(D6213))=0),AND(NOT(E6213="Unknown"),ISBLANK(J6213)),AND(NOT(O6213="Unknown"),ISBLANK(R6213))),"Missing Information", INDEX(Table15[Entire Service Line Classification], MATCH(SUMIFS(Table15[Unique ID],Table15[System-Owned Portion],E6213,Table15[If Material Anything Other than "Lead" in Column E,Was Material Ever Previously Lead?],G6213,Table15[Customer-Owned Portion],O6213),Table15[Unique ID],0),0)))</f>
        <v>Non-lead</v>
      </c>
      <c r="X6213"/>
    </row>
    <row r="6214" spans="2:24" ht="30" x14ac:dyDescent="0.25">
      <c r="B6214" s="145" t="s">
        <v>6816</v>
      </c>
      <c r="C6214" s="31" t="s">
        <v>14435</v>
      </c>
      <c r="D6214" s="31"/>
      <c r="E6214" s="43" t="s">
        <v>52</v>
      </c>
      <c r="F6214" s="42" t="s">
        <v>34</v>
      </c>
      <c r="G6214" s="83" t="s">
        <v>34</v>
      </c>
      <c r="H6214" s="168">
        <v>32082</v>
      </c>
      <c r="I6214" s="31"/>
      <c r="J6214" s="83" t="s">
        <v>188</v>
      </c>
      <c r="K6214" s="31" t="s">
        <v>34</v>
      </c>
      <c r="L6214" s="31"/>
      <c r="M6214" s="168"/>
      <c r="N6214" s="147"/>
      <c r="O6214" s="105" t="s">
        <v>52</v>
      </c>
      <c r="P6214" s="171">
        <v>32082</v>
      </c>
      <c r="Q6214" s="31"/>
      <c r="R6214" s="83" t="s">
        <v>188</v>
      </c>
      <c r="S6214" s="31" t="s">
        <v>34</v>
      </c>
      <c r="T6214" s="31"/>
      <c r="U6214" s="168"/>
      <c r="V6214" s="149"/>
      <c r="W6214" s="140" t="str" cm="1">
        <f t="array" ref="W6214">IF(SUM(LEN(B6214:V6214))=0,"",IF(OR(OR(ISBLANK(F6214),SUM(LEN(C6214),LEN(D6214))=0),AND(NOT(E6214="Unknown"),ISBLANK(J6214)),AND(NOT(O6214="Unknown"),ISBLANK(R6214))),"Missing Information", INDEX(Table15[Entire Service Line Classification], MATCH(SUMIFS(Table15[Unique ID],Table15[System-Owned Portion],E6214,Table15[If Material Anything Other than "Lead" in Column E,Was Material Ever Previously Lead?],G6214,Table15[Customer-Owned Portion],O6214),Table15[Unique ID],0),0)))</f>
        <v>Non-lead</v>
      </c>
      <c r="X6214"/>
    </row>
    <row r="6215" spans="2:24" ht="30" x14ac:dyDescent="0.25">
      <c r="B6215" s="145" t="s">
        <v>6820</v>
      </c>
      <c r="C6215" s="31" t="s">
        <v>14439</v>
      </c>
      <c r="D6215" s="31"/>
      <c r="E6215" s="43" t="s">
        <v>52</v>
      </c>
      <c r="F6215" s="42" t="s">
        <v>34</v>
      </c>
      <c r="G6215" s="83" t="s">
        <v>34</v>
      </c>
      <c r="H6215" s="168">
        <v>32082</v>
      </c>
      <c r="I6215" s="31"/>
      <c r="J6215" s="83" t="s">
        <v>188</v>
      </c>
      <c r="K6215" s="31" t="s">
        <v>34</v>
      </c>
      <c r="L6215" s="31"/>
      <c r="M6215" s="168"/>
      <c r="N6215" s="147"/>
      <c r="O6215" s="105" t="s">
        <v>52</v>
      </c>
      <c r="P6215" s="171">
        <v>32082</v>
      </c>
      <c r="Q6215" s="31"/>
      <c r="R6215" s="83" t="s">
        <v>188</v>
      </c>
      <c r="S6215" s="31" t="s">
        <v>34</v>
      </c>
      <c r="T6215" s="31"/>
      <c r="U6215" s="168"/>
      <c r="V6215" s="149"/>
      <c r="W6215" s="140" t="str" cm="1">
        <f t="array" ref="W6215">IF(SUM(LEN(B6215:V6215))=0,"",IF(OR(OR(ISBLANK(F6215),SUM(LEN(C6215),LEN(D6215))=0),AND(NOT(E6215="Unknown"),ISBLANK(J6215)),AND(NOT(O6215="Unknown"),ISBLANK(R6215))),"Missing Information", INDEX(Table15[Entire Service Line Classification], MATCH(SUMIFS(Table15[Unique ID],Table15[System-Owned Portion],E6215,Table15[If Material Anything Other than "Lead" in Column E,Was Material Ever Previously Lead?],G6215,Table15[Customer-Owned Portion],O6215),Table15[Unique ID],0),0)))</f>
        <v>Non-lead</v>
      </c>
      <c r="X6215"/>
    </row>
    <row r="6216" spans="2:24" ht="30" x14ac:dyDescent="0.25">
      <c r="B6216" s="145" t="s">
        <v>6773</v>
      </c>
      <c r="C6216" s="31" t="s">
        <v>14379</v>
      </c>
      <c r="D6216" s="31"/>
      <c r="E6216" s="43" t="s">
        <v>52</v>
      </c>
      <c r="F6216" s="42" t="s">
        <v>34</v>
      </c>
      <c r="G6216" s="83" t="s">
        <v>34</v>
      </c>
      <c r="H6216" s="168">
        <v>32070</v>
      </c>
      <c r="I6216" s="31"/>
      <c r="J6216" s="83" t="s">
        <v>188</v>
      </c>
      <c r="K6216" s="31" t="s">
        <v>34</v>
      </c>
      <c r="L6216" s="31"/>
      <c r="M6216" s="168"/>
      <c r="N6216" s="147"/>
      <c r="O6216" s="105" t="s">
        <v>52</v>
      </c>
      <c r="P6216" s="171">
        <v>32070</v>
      </c>
      <c r="Q6216" s="31"/>
      <c r="R6216" s="83" t="s">
        <v>188</v>
      </c>
      <c r="S6216" s="31" t="s">
        <v>34</v>
      </c>
      <c r="T6216" s="31"/>
      <c r="U6216" s="168"/>
      <c r="V6216" s="149"/>
      <c r="W6216" s="140" t="str" cm="1">
        <f t="array" ref="W6216">IF(SUM(LEN(B6216:V6216))=0,"",IF(OR(OR(ISBLANK(F6216),SUM(LEN(C6216),LEN(D6216))=0),AND(NOT(E6216="Unknown"),ISBLANK(J6216)),AND(NOT(O6216="Unknown"),ISBLANK(R6216))),"Missing Information", INDEX(Table15[Entire Service Line Classification], MATCH(SUMIFS(Table15[Unique ID],Table15[System-Owned Portion],E6216,Table15[If Material Anything Other than "Lead" in Column E,Was Material Ever Previously Lead?],G6216,Table15[Customer-Owned Portion],O6216),Table15[Unique ID],0),0)))</f>
        <v>Non-lead</v>
      </c>
      <c r="X6216"/>
    </row>
    <row r="6217" spans="2:24" ht="30" x14ac:dyDescent="0.25">
      <c r="B6217" s="145" t="s">
        <v>6859</v>
      </c>
      <c r="C6217" s="31" t="s">
        <v>14483</v>
      </c>
      <c r="D6217" s="31"/>
      <c r="E6217" s="43" t="s">
        <v>52</v>
      </c>
      <c r="F6217" s="42" t="s">
        <v>34</v>
      </c>
      <c r="G6217" s="83" t="s">
        <v>34</v>
      </c>
      <c r="H6217" s="168">
        <v>32070</v>
      </c>
      <c r="I6217" s="31"/>
      <c r="J6217" s="83" t="s">
        <v>188</v>
      </c>
      <c r="K6217" s="31" t="s">
        <v>34</v>
      </c>
      <c r="L6217" s="31"/>
      <c r="M6217" s="168"/>
      <c r="N6217" s="147"/>
      <c r="O6217" s="105" t="s">
        <v>52</v>
      </c>
      <c r="P6217" s="171">
        <v>32070</v>
      </c>
      <c r="Q6217" s="31"/>
      <c r="R6217" s="83" t="s">
        <v>188</v>
      </c>
      <c r="S6217" s="31" t="s">
        <v>34</v>
      </c>
      <c r="T6217" s="31"/>
      <c r="U6217" s="168"/>
      <c r="V6217" s="149"/>
      <c r="W6217" s="140" t="str" cm="1">
        <f t="array" ref="W6217">IF(SUM(LEN(B6217:V6217))=0,"",IF(OR(OR(ISBLANK(F6217),SUM(LEN(C6217),LEN(D6217))=0),AND(NOT(E6217="Unknown"),ISBLANK(J6217)),AND(NOT(O6217="Unknown"),ISBLANK(R6217))),"Missing Information", INDEX(Table15[Entire Service Line Classification], MATCH(SUMIFS(Table15[Unique ID],Table15[System-Owned Portion],E6217,Table15[If Material Anything Other than "Lead" in Column E,Was Material Ever Previously Lead?],G6217,Table15[Customer-Owned Portion],O6217),Table15[Unique ID],0),0)))</f>
        <v>Non-lead</v>
      </c>
      <c r="X6217"/>
    </row>
    <row r="6218" spans="2:24" ht="30" x14ac:dyDescent="0.25">
      <c r="B6218" s="145" t="s">
        <v>6863</v>
      </c>
      <c r="C6218" s="31" t="s">
        <v>14487</v>
      </c>
      <c r="D6218" s="31"/>
      <c r="E6218" s="43" t="s">
        <v>52</v>
      </c>
      <c r="F6218" s="42" t="s">
        <v>34</v>
      </c>
      <c r="G6218" s="83" t="s">
        <v>34</v>
      </c>
      <c r="H6218" s="168">
        <v>32070</v>
      </c>
      <c r="I6218" s="31"/>
      <c r="J6218" s="83" t="s">
        <v>188</v>
      </c>
      <c r="K6218" s="31" t="s">
        <v>34</v>
      </c>
      <c r="L6218" s="31"/>
      <c r="M6218" s="168"/>
      <c r="N6218" s="147"/>
      <c r="O6218" s="105" t="s">
        <v>52</v>
      </c>
      <c r="P6218" s="171">
        <v>32070</v>
      </c>
      <c r="Q6218" s="31"/>
      <c r="R6218" s="83" t="s">
        <v>188</v>
      </c>
      <c r="S6218" s="31" t="s">
        <v>34</v>
      </c>
      <c r="T6218" s="31"/>
      <c r="U6218" s="168"/>
      <c r="V6218" s="149"/>
      <c r="W6218" s="140" t="str" cm="1">
        <f t="array" ref="W6218">IF(SUM(LEN(B6218:V6218))=0,"",IF(OR(OR(ISBLANK(F6218),SUM(LEN(C6218),LEN(D6218))=0),AND(NOT(E6218="Unknown"),ISBLANK(J6218)),AND(NOT(O6218="Unknown"),ISBLANK(R6218))),"Missing Information", INDEX(Table15[Entire Service Line Classification], MATCH(SUMIFS(Table15[Unique ID],Table15[System-Owned Portion],E6218,Table15[If Material Anything Other than "Lead" in Column E,Was Material Ever Previously Lead?],G6218,Table15[Customer-Owned Portion],O6218),Table15[Unique ID],0),0)))</f>
        <v>Non-lead</v>
      </c>
      <c r="X6218"/>
    </row>
    <row r="6219" spans="2:24" ht="30" x14ac:dyDescent="0.25">
      <c r="B6219" s="145" t="s">
        <v>1417</v>
      </c>
      <c r="C6219" s="31" t="s">
        <v>8830</v>
      </c>
      <c r="D6219" s="31"/>
      <c r="E6219" s="43" t="s">
        <v>52</v>
      </c>
      <c r="F6219" s="42" t="s">
        <v>34</v>
      </c>
      <c r="G6219" s="83" t="s">
        <v>34</v>
      </c>
      <c r="H6219" s="168">
        <v>32051</v>
      </c>
      <c r="I6219" s="31"/>
      <c r="J6219" s="83" t="s">
        <v>188</v>
      </c>
      <c r="K6219" s="31" t="s">
        <v>34</v>
      </c>
      <c r="L6219" s="31"/>
      <c r="M6219" s="168"/>
      <c r="N6219" s="147"/>
      <c r="O6219" s="105" t="s">
        <v>52</v>
      </c>
      <c r="P6219" s="171">
        <v>32051</v>
      </c>
      <c r="Q6219" s="31"/>
      <c r="R6219" s="83" t="s">
        <v>188</v>
      </c>
      <c r="S6219" s="31" t="s">
        <v>34</v>
      </c>
      <c r="T6219" s="31"/>
      <c r="U6219" s="168"/>
      <c r="V6219" s="149"/>
      <c r="W6219" s="140" t="str" cm="1">
        <f t="array" ref="W6219">IF(SUM(LEN(B6219:V6219))=0,"",IF(OR(OR(ISBLANK(F6219),SUM(LEN(C6219),LEN(D6219))=0),AND(NOT(E6219="Unknown"),ISBLANK(J6219)),AND(NOT(O6219="Unknown"),ISBLANK(R6219))),"Missing Information", INDEX(Table15[Entire Service Line Classification], MATCH(SUMIFS(Table15[Unique ID],Table15[System-Owned Portion],E6219,Table15[If Material Anything Other than "Lead" in Column E,Was Material Ever Previously Lead?],G6219,Table15[Customer-Owned Portion],O6219),Table15[Unique ID],0),0)))</f>
        <v>Non-lead</v>
      </c>
      <c r="X6219"/>
    </row>
    <row r="6220" spans="2:24" ht="30" x14ac:dyDescent="0.25">
      <c r="B6220" s="145" t="s">
        <v>1424</v>
      </c>
      <c r="C6220" s="31" t="s">
        <v>8837</v>
      </c>
      <c r="D6220" s="31"/>
      <c r="E6220" s="43" t="s">
        <v>52</v>
      </c>
      <c r="F6220" s="42" t="s">
        <v>34</v>
      </c>
      <c r="G6220" s="83" t="s">
        <v>34</v>
      </c>
      <c r="H6220" s="168">
        <v>32051</v>
      </c>
      <c r="I6220" s="31"/>
      <c r="J6220" s="83" t="s">
        <v>188</v>
      </c>
      <c r="K6220" s="31" t="s">
        <v>34</v>
      </c>
      <c r="L6220" s="31"/>
      <c r="M6220" s="168"/>
      <c r="N6220" s="147"/>
      <c r="O6220" s="105" t="s">
        <v>52</v>
      </c>
      <c r="P6220" s="171">
        <v>32051</v>
      </c>
      <c r="Q6220" s="31"/>
      <c r="R6220" s="83" t="s">
        <v>188</v>
      </c>
      <c r="S6220" s="31" t="s">
        <v>34</v>
      </c>
      <c r="T6220" s="31"/>
      <c r="U6220" s="168"/>
      <c r="V6220" s="149"/>
      <c r="W6220" s="140" t="str" cm="1">
        <f t="array" ref="W6220">IF(SUM(LEN(B6220:V6220))=0,"",IF(OR(OR(ISBLANK(F6220),SUM(LEN(C6220),LEN(D6220))=0),AND(NOT(E6220="Unknown"),ISBLANK(J6220)),AND(NOT(O6220="Unknown"),ISBLANK(R6220))),"Missing Information", INDEX(Table15[Entire Service Line Classification], MATCH(SUMIFS(Table15[Unique ID],Table15[System-Owned Portion],E6220,Table15[If Material Anything Other than "Lead" in Column E,Was Material Ever Previously Lead?],G6220,Table15[Customer-Owned Portion],O6220),Table15[Unique ID],0),0)))</f>
        <v>Non-lead</v>
      </c>
      <c r="X6220"/>
    </row>
    <row r="6221" spans="2:24" ht="30" x14ac:dyDescent="0.25">
      <c r="B6221" s="145" t="s">
        <v>1496</v>
      </c>
      <c r="C6221" s="31" t="s">
        <v>8913</v>
      </c>
      <c r="D6221" s="31"/>
      <c r="E6221" s="43" t="s">
        <v>52</v>
      </c>
      <c r="F6221" s="42" t="s">
        <v>34</v>
      </c>
      <c r="G6221" s="83" t="s">
        <v>34</v>
      </c>
      <c r="H6221" s="168">
        <v>32051</v>
      </c>
      <c r="I6221" s="31"/>
      <c r="J6221" s="83" t="s">
        <v>188</v>
      </c>
      <c r="K6221" s="31" t="s">
        <v>34</v>
      </c>
      <c r="L6221" s="31"/>
      <c r="M6221" s="168"/>
      <c r="N6221" s="147"/>
      <c r="O6221" s="105" t="s">
        <v>52</v>
      </c>
      <c r="P6221" s="171">
        <v>32051</v>
      </c>
      <c r="Q6221" s="31"/>
      <c r="R6221" s="83" t="s">
        <v>188</v>
      </c>
      <c r="S6221" s="31" t="s">
        <v>34</v>
      </c>
      <c r="T6221" s="31"/>
      <c r="U6221" s="168"/>
      <c r="V6221" s="149"/>
      <c r="W6221" s="140" t="str" cm="1">
        <f t="array" ref="W6221">IF(SUM(LEN(B6221:V6221))=0,"",IF(OR(OR(ISBLANK(F6221),SUM(LEN(C6221),LEN(D6221))=0),AND(NOT(E6221="Unknown"),ISBLANK(J6221)),AND(NOT(O6221="Unknown"),ISBLANK(R6221))),"Missing Information", INDEX(Table15[Entire Service Line Classification], MATCH(SUMIFS(Table15[Unique ID],Table15[System-Owned Portion],E6221,Table15[If Material Anything Other than "Lead" in Column E,Was Material Ever Previously Lead?],G6221,Table15[Customer-Owned Portion],O6221),Table15[Unique ID],0),0)))</f>
        <v>Non-lead</v>
      </c>
      <c r="X6221"/>
    </row>
    <row r="6222" spans="2:24" ht="30" x14ac:dyDescent="0.25">
      <c r="B6222" s="145" t="s">
        <v>2845</v>
      </c>
      <c r="C6222" s="31" t="s">
        <v>10276</v>
      </c>
      <c r="D6222" s="31"/>
      <c r="E6222" s="43" t="s">
        <v>52</v>
      </c>
      <c r="F6222" s="42" t="s">
        <v>34</v>
      </c>
      <c r="G6222" s="83" t="s">
        <v>34</v>
      </c>
      <c r="H6222" s="168">
        <v>32051</v>
      </c>
      <c r="I6222" s="31"/>
      <c r="J6222" s="83" t="s">
        <v>188</v>
      </c>
      <c r="K6222" s="31" t="s">
        <v>34</v>
      </c>
      <c r="L6222" s="31"/>
      <c r="M6222" s="168"/>
      <c r="N6222" s="147"/>
      <c r="O6222" s="105" t="s">
        <v>52</v>
      </c>
      <c r="P6222" s="171">
        <v>32051</v>
      </c>
      <c r="Q6222" s="31"/>
      <c r="R6222" s="83" t="s">
        <v>188</v>
      </c>
      <c r="S6222" s="31" t="s">
        <v>34</v>
      </c>
      <c r="T6222" s="31"/>
      <c r="U6222" s="168"/>
      <c r="V6222" s="149"/>
      <c r="W6222" s="140" t="str" cm="1">
        <f t="array" ref="W6222">IF(SUM(LEN(B6222:V6222))=0,"",IF(OR(OR(ISBLANK(F6222),SUM(LEN(C6222),LEN(D6222))=0),AND(NOT(E6222="Unknown"),ISBLANK(J6222)),AND(NOT(O6222="Unknown"),ISBLANK(R6222))),"Missing Information", INDEX(Table15[Entire Service Line Classification], MATCH(SUMIFS(Table15[Unique ID],Table15[System-Owned Portion],E6222,Table15[If Material Anything Other than "Lead" in Column E,Was Material Ever Previously Lead?],G6222,Table15[Customer-Owned Portion],O6222),Table15[Unique ID],0),0)))</f>
        <v>Non-lead</v>
      </c>
      <c r="X6222"/>
    </row>
    <row r="6223" spans="2:24" ht="30" x14ac:dyDescent="0.25">
      <c r="B6223" s="145" t="s">
        <v>5131</v>
      </c>
      <c r="C6223" s="31" t="s">
        <v>12728</v>
      </c>
      <c r="D6223" s="31"/>
      <c r="E6223" s="43" t="s">
        <v>52</v>
      </c>
      <c r="F6223" s="42" t="s">
        <v>34</v>
      </c>
      <c r="G6223" s="83" t="s">
        <v>34</v>
      </c>
      <c r="H6223" s="168">
        <v>32051</v>
      </c>
      <c r="I6223" s="31"/>
      <c r="J6223" s="83" t="s">
        <v>188</v>
      </c>
      <c r="K6223" s="31" t="s">
        <v>34</v>
      </c>
      <c r="L6223" s="31"/>
      <c r="M6223" s="168"/>
      <c r="N6223" s="147"/>
      <c r="O6223" s="105" t="s">
        <v>52</v>
      </c>
      <c r="P6223" s="171">
        <v>32051</v>
      </c>
      <c r="Q6223" s="31"/>
      <c r="R6223" s="83" t="s">
        <v>188</v>
      </c>
      <c r="S6223" s="31" t="s">
        <v>34</v>
      </c>
      <c r="T6223" s="31"/>
      <c r="U6223" s="168"/>
      <c r="V6223" s="149"/>
      <c r="W6223" s="140" t="str" cm="1">
        <f t="array" ref="W6223">IF(SUM(LEN(B6223:V6223))=0,"",IF(OR(OR(ISBLANK(F6223),SUM(LEN(C6223),LEN(D6223))=0),AND(NOT(E6223="Unknown"),ISBLANK(J6223)),AND(NOT(O6223="Unknown"),ISBLANK(R6223))),"Missing Information", INDEX(Table15[Entire Service Line Classification], MATCH(SUMIFS(Table15[Unique ID],Table15[System-Owned Portion],E6223,Table15[If Material Anything Other than "Lead" in Column E,Was Material Ever Previously Lead?],G6223,Table15[Customer-Owned Portion],O6223),Table15[Unique ID],0),0)))</f>
        <v>Non-lead</v>
      </c>
      <c r="X6223"/>
    </row>
    <row r="6224" spans="2:24" ht="30" x14ac:dyDescent="0.25">
      <c r="B6224" s="145" t="s">
        <v>5257</v>
      </c>
      <c r="C6224" s="31" t="s">
        <v>12854</v>
      </c>
      <c r="D6224" s="31"/>
      <c r="E6224" s="43" t="s">
        <v>52</v>
      </c>
      <c r="F6224" s="42" t="s">
        <v>34</v>
      </c>
      <c r="G6224" s="83" t="s">
        <v>34</v>
      </c>
      <c r="H6224" s="168">
        <v>32051</v>
      </c>
      <c r="I6224" s="31"/>
      <c r="J6224" s="83" t="s">
        <v>188</v>
      </c>
      <c r="K6224" s="31" t="s">
        <v>34</v>
      </c>
      <c r="L6224" s="31"/>
      <c r="M6224" s="168"/>
      <c r="N6224" s="147"/>
      <c r="O6224" s="105" t="s">
        <v>52</v>
      </c>
      <c r="P6224" s="171">
        <v>32051</v>
      </c>
      <c r="Q6224" s="31"/>
      <c r="R6224" s="83" t="s">
        <v>188</v>
      </c>
      <c r="S6224" s="31" t="s">
        <v>34</v>
      </c>
      <c r="T6224" s="31"/>
      <c r="U6224" s="168"/>
      <c r="V6224" s="149"/>
      <c r="W6224" s="140" t="str" cm="1">
        <f t="array" ref="W6224">IF(SUM(LEN(B6224:V6224))=0,"",IF(OR(OR(ISBLANK(F6224),SUM(LEN(C6224),LEN(D6224))=0),AND(NOT(E6224="Unknown"),ISBLANK(J6224)),AND(NOT(O6224="Unknown"),ISBLANK(R6224))),"Missing Information", INDEX(Table15[Entire Service Line Classification], MATCH(SUMIFS(Table15[Unique ID],Table15[System-Owned Portion],E6224,Table15[If Material Anything Other than "Lead" in Column E,Was Material Ever Previously Lead?],G6224,Table15[Customer-Owned Portion],O6224),Table15[Unique ID],0),0)))</f>
        <v>Non-lead</v>
      </c>
      <c r="X6224"/>
    </row>
    <row r="6225" spans="2:24" ht="30" x14ac:dyDescent="0.25">
      <c r="B6225" s="145" t="s">
        <v>6390</v>
      </c>
      <c r="C6225" s="31" t="s">
        <v>13994</v>
      </c>
      <c r="D6225" s="31"/>
      <c r="E6225" s="43" t="s">
        <v>52</v>
      </c>
      <c r="F6225" s="42" t="s">
        <v>34</v>
      </c>
      <c r="G6225" s="83" t="s">
        <v>34</v>
      </c>
      <c r="H6225" s="168">
        <v>32051</v>
      </c>
      <c r="I6225" s="31"/>
      <c r="J6225" s="83" t="s">
        <v>188</v>
      </c>
      <c r="K6225" s="31" t="s">
        <v>34</v>
      </c>
      <c r="L6225" s="31"/>
      <c r="M6225" s="168"/>
      <c r="N6225" s="147"/>
      <c r="O6225" s="105" t="s">
        <v>52</v>
      </c>
      <c r="P6225" s="171">
        <v>32051</v>
      </c>
      <c r="Q6225" s="31"/>
      <c r="R6225" s="83" t="s">
        <v>188</v>
      </c>
      <c r="S6225" s="31" t="s">
        <v>34</v>
      </c>
      <c r="T6225" s="31"/>
      <c r="U6225" s="168"/>
      <c r="V6225" s="149"/>
      <c r="W6225" s="140" t="str" cm="1">
        <f t="array" ref="W6225">IF(SUM(LEN(B6225:V6225))=0,"",IF(OR(OR(ISBLANK(F6225),SUM(LEN(C6225),LEN(D6225))=0),AND(NOT(E6225="Unknown"),ISBLANK(J6225)),AND(NOT(O6225="Unknown"),ISBLANK(R6225))),"Missing Information", INDEX(Table15[Entire Service Line Classification], MATCH(SUMIFS(Table15[Unique ID],Table15[System-Owned Portion],E6225,Table15[If Material Anything Other than "Lead" in Column E,Was Material Ever Previously Lead?],G6225,Table15[Customer-Owned Portion],O6225),Table15[Unique ID],0),0)))</f>
        <v>Non-lead</v>
      </c>
      <c r="X6225"/>
    </row>
    <row r="6226" spans="2:24" ht="30" x14ac:dyDescent="0.25">
      <c r="B6226" s="145" t="s">
        <v>6393</v>
      </c>
      <c r="C6226" s="31" t="s">
        <v>13997</v>
      </c>
      <c r="D6226" s="31"/>
      <c r="E6226" s="43" t="s">
        <v>52</v>
      </c>
      <c r="F6226" s="42" t="s">
        <v>34</v>
      </c>
      <c r="G6226" s="83" t="s">
        <v>34</v>
      </c>
      <c r="H6226" s="168">
        <v>32051</v>
      </c>
      <c r="I6226" s="31"/>
      <c r="J6226" s="83" t="s">
        <v>188</v>
      </c>
      <c r="K6226" s="31" t="s">
        <v>34</v>
      </c>
      <c r="L6226" s="31"/>
      <c r="M6226" s="168"/>
      <c r="N6226" s="147"/>
      <c r="O6226" s="105" t="s">
        <v>52</v>
      </c>
      <c r="P6226" s="171">
        <v>32051</v>
      </c>
      <c r="Q6226" s="31"/>
      <c r="R6226" s="83" t="s">
        <v>188</v>
      </c>
      <c r="S6226" s="31" t="s">
        <v>34</v>
      </c>
      <c r="T6226" s="31"/>
      <c r="U6226" s="168"/>
      <c r="V6226" s="149"/>
      <c r="W6226" s="140" t="str" cm="1">
        <f t="array" ref="W6226">IF(SUM(LEN(B6226:V6226))=0,"",IF(OR(OR(ISBLANK(F6226),SUM(LEN(C6226),LEN(D6226))=0),AND(NOT(E6226="Unknown"),ISBLANK(J6226)),AND(NOT(O6226="Unknown"),ISBLANK(R6226))),"Missing Information", INDEX(Table15[Entire Service Line Classification], MATCH(SUMIFS(Table15[Unique ID],Table15[System-Owned Portion],E6226,Table15[If Material Anything Other than "Lead" in Column E,Was Material Ever Previously Lead?],G6226,Table15[Customer-Owned Portion],O6226),Table15[Unique ID],0),0)))</f>
        <v>Non-lead</v>
      </c>
      <c r="X6226"/>
    </row>
    <row r="6227" spans="2:24" ht="30" x14ac:dyDescent="0.25">
      <c r="B6227" s="145" t="s">
        <v>6418</v>
      </c>
      <c r="C6227" s="31" t="s">
        <v>14022</v>
      </c>
      <c r="D6227" s="31"/>
      <c r="E6227" s="43" t="s">
        <v>52</v>
      </c>
      <c r="F6227" s="42" t="s">
        <v>34</v>
      </c>
      <c r="G6227" s="83" t="s">
        <v>34</v>
      </c>
      <c r="H6227" s="168">
        <v>32051</v>
      </c>
      <c r="I6227" s="31"/>
      <c r="J6227" s="83" t="s">
        <v>188</v>
      </c>
      <c r="K6227" s="31" t="s">
        <v>34</v>
      </c>
      <c r="L6227" s="31"/>
      <c r="M6227" s="168"/>
      <c r="N6227" s="147"/>
      <c r="O6227" s="105" t="s">
        <v>52</v>
      </c>
      <c r="P6227" s="171">
        <v>32051</v>
      </c>
      <c r="Q6227" s="31"/>
      <c r="R6227" s="83" t="s">
        <v>188</v>
      </c>
      <c r="S6227" s="31" t="s">
        <v>34</v>
      </c>
      <c r="T6227" s="31"/>
      <c r="U6227" s="168"/>
      <c r="V6227" s="149"/>
      <c r="W6227" s="140" t="str" cm="1">
        <f t="array" ref="W6227">IF(SUM(LEN(B6227:V6227))=0,"",IF(OR(OR(ISBLANK(F6227),SUM(LEN(C6227),LEN(D6227))=0),AND(NOT(E6227="Unknown"),ISBLANK(J6227)),AND(NOT(O6227="Unknown"),ISBLANK(R6227))),"Missing Information", INDEX(Table15[Entire Service Line Classification], MATCH(SUMIFS(Table15[Unique ID],Table15[System-Owned Portion],E6227,Table15[If Material Anything Other than "Lead" in Column E,Was Material Ever Previously Lead?],G6227,Table15[Customer-Owned Portion],O6227),Table15[Unique ID],0),0)))</f>
        <v>Non-lead</v>
      </c>
      <c r="X6227"/>
    </row>
    <row r="6228" spans="2:24" ht="30" x14ac:dyDescent="0.25">
      <c r="B6228" s="145" t="s">
        <v>6546</v>
      </c>
      <c r="C6228" s="31" t="s">
        <v>14150</v>
      </c>
      <c r="D6228" s="31"/>
      <c r="E6228" s="43" t="s">
        <v>52</v>
      </c>
      <c r="F6228" s="42" t="s">
        <v>34</v>
      </c>
      <c r="G6228" s="83" t="s">
        <v>34</v>
      </c>
      <c r="H6228" s="168">
        <v>32051</v>
      </c>
      <c r="I6228" s="31"/>
      <c r="J6228" s="83" t="s">
        <v>188</v>
      </c>
      <c r="K6228" s="31" t="s">
        <v>34</v>
      </c>
      <c r="L6228" s="31"/>
      <c r="M6228" s="168"/>
      <c r="N6228" s="147"/>
      <c r="O6228" s="105" t="s">
        <v>52</v>
      </c>
      <c r="P6228" s="171">
        <v>32051</v>
      </c>
      <c r="Q6228" s="31"/>
      <c r="R6228" s="83" t="s">
        <v>188</v>
      </c>
      <c r="S6228" s="31" t="s">
        <v>34</v>
      </c>
      <c r="T6228" s="31"/>
      <c r="U6228" s="168"/>
      <c r="V6228" s="149"/>
      <c r="W6228" s="140" t="str" cm="1">
        <f t="array" ref="W6228">IF(SUM(LEN(B6228:V6228))=0,"",IF(OR(OR(ISBLANK(F6228),SUM(LEN(C6228),LEN(D6228))=0),AND(NOT(E6228="Unknown"),ISBLANK(J6228)),AND(NOT(O6228="Unknown"),ISBLANK(R6228))),"Missing Information", INDEX(Table15[Entire Service Line Classification], MATCH(SUMIFS(Table15[Unique ID],Table15[System-Owned Portion],E6228,Table15[If Material Anything Other than "Lead" in Column E,Was Material Ever Previously Lead?],G6228,Table15[Customer-Owned Portion],O6228),Table15[Unique ID],0),0)))</f>
        <v>Non-lead</v>
      </c>
      <c r="X6228"/>
    </row>
    <row r="6229" spans="2:24" ht="30" x14ac:dyDescent="0.25">
      <c r="B6229" s="145" t="s">
        <v>6599</v>
      </c>
      <c r="C6229" s="31" t="s">
        <v>14202</v>
      </c>
      <c r="D6229" s="31"/>
      <c r="E6229" s="43" t="s">
        <v>52</v>
      </c>
      <c r="F6229" s="42" t="s">
        <v>34</v>
      </c>
      <c r="G6229" s="83" t="s">
        <v>34</v>
      </c>
      <c r="H6229" s="168">
        <v>32051</v>
      </c>
      <c r="I6229" s="31"/>
      <c r="J6229" s="83" t="s">
        <v>188</v>
      </c>
      <c r="K6229" s="31" t="s">
        <v>34</v>
      </c>
      <c r="L6229" s="31"/>
      <c r="M6229" s="168"/>
      <c r="N6229" s="147"/>
      <c r="O6229" s="105" t="s">
        <v>52</v>
      </c>
      <c r="P6229" s="171">
        <v>32051</v>
      </c>
      <c r="Q6229" s="31"/>
      <c r="R6229" s="83" t="s">
        <v>188</v>
      </c>
      <c r="S6229" s="31" t="s">
        <v>34</v>
      </c>
      <c r="T6229" s="31"/>
      <c r="U6229" s="168"/>
      <c r="V6229" s="149"/>
      <c r="W6229" s="140" t="str" cm="1">
        <f t="array" ref="W6229">IF(SUM(LEN(B6229:V6229))=0,"",IF(OR(OR(ISBLANK(F6229),SUM(LEN(C6229),LEN(D6229))=0),AND(NOT(E6229="Unknown"),ISBLANK(J6229)),AND(NOT(O6229="Unknown"),ISBLANK(R6229))),"Missing Information", INDEX(Table15[Entire Service Line Classification], MATCH(SUMIFS(Table15[Unique ID],Table15[System-Owned Portion],E6229,Table15[If Material Anything Other than "Lead" in Column E,Was Material Ever Previously Lead?],G6229,Table15[Customer-Owned Portion],O6229),Table15[Unique ID],0),0)))</f>
        <v>Non-lead</v>
      </c>
      <c r="X6229"/>
    </row>
    <row r="6230" spans="2:24" ht="30" x14ac:dyDescent="0.25">
      <c r="B6230" s="145" t="s">
        <v>6890</v>
      </c>
      <c r="C6230" s="31" t="s">
        <v>14514</v>
      </c>
      <c r="D6230" s="31"/>
      <c r="E6230" s="43" t="s">
        <v>52</v>
      </c>
      <c r="F6230" s="42" t="s">
        <v>34</v>
      </c>
      <c r="G6230" s="83" t="s">
        <v>34</v>
      </c>
      <c r="H6230" s="168">
        <v>32051</v>
      </c>
      <c r="I6230" s="31"/>
      <c r="J6230" s="83" t="s">
        <v>188</v>
      </c>
      <c r="K6230" s="31" t="s">
        <v>34</v>
      </c>
      <c r="L6230" s="31"/>
      <c r="M6230" s="168"/>
      <c r="N6230" s="147"/>
      <c r="O6230" s="105" t="s">
        <v>52</v>
      </c>
      <c r="P6230" s="171">
        <v>32051</v>
      </c>
      <c r="Q6230" s="31"/>
      <c r="R6230" s="83" t="s">
        <v>188</v>
      </c>
      <c r="S6230" s="31" t="s">
        <v>34</v>
      </c>
      <c r="T6230" s="31"/>
      <c r="U6230" s="168"/>
      <c r="V6230" s="149"/>
      <c r="W6230" s="140" t="str" cm="1">
        <f t="array" ref="W6230">IF(SUM(LEN(B6230:V6230))=0,"",IF(OR(OR(ISBLANK(F6230),SUM(LEN(C6230),LEN(D6230))=0),AND(NOT(E6230="Unknown"),ISBLANK(J6230)),AND(NOT(O6230="Unknown"),ISBLANK(R6230))),"Missing Information", INDEX(Table15[Entire Service Line Classification], MATCH(SUMIFS(Table15[Unique ID],Table15[System-Owned Portion],E6230,Table15[If Material Anything Other than "Lead" in Column E,Was Material Ever Previously Lead?],G6230,Table15[Customer-Owned Portion],O6230),Table15[Unique ID],0),0)))</f>
        <v>Non-lead</v>
      </c>
      <c r="X6230"/>
    </row>
    <row r="6231" spans="2:24" ht="30" x14ac:dyDescent="0.25">
      <c r="B6231" s="145" t="s">
        <v>7103</v>
      </c>
      <c r="C6231" s="31" t="s">
        <v>14727</v>
      </c>
      <c r="D6231" s="31"/>
      <c r="E6231" s="43" t="s">
        <v>52</v>
      </c>
      <c r="F6231" s="42" t="s">
        <v>34</v>
      </c>
      <c r="G6231" s="83" t="s">
        <v>34</v>
      </c>
      <c r="H6231" s="168">
        <v>32051</v>
      </c>
      <c r="I6231" s="31"/>
      <c r="J6231" s="83" t="s">
        <v>188</v>
      </c>
      <c r="K6231" s="31" t="s">
        <v>34</v>
      </c>
      <c r="L6231" s="31"/>
      <c r="M6231" s="168"/>
      <c r="N6231" s="147"/>
      <c r="O6231" s="105" t="s">
        <v>52</v>
      </c>
      <c r="P6231" s="171">
        <v>32051</v>
      </c>
      <c r="Q6231" s="31"/>
      <c r="R6231" s="83" t="s">
        <v>188</v>
      </c>
      <c r="S6231" s="31" t="s">
        <v>34</v>
      </c>
      <c r="T6231" s="31"/>
      <c r="U6231" s="168"/>
      <c r="V6231" s="149"/>
      <c r="W6231" s="140" t="str" cm="1">
        <f t="array" ref="W6231">IF(SUM(LEN(B6231:V6231))=0,"",IF(OR(OR(ISBLANK(F6231),SUM(LEN(C6231),LEN(D6231))=0),AND(NOT(E6231="Unknown"),ISBLANK(J6231)),AND(NOT(O6231="Unknown"),ISBLANK(R6231))),"Missing Information", INDEX(Table15[Entire Service Line Classification], MATCH(SUMIFS(Table15[Unique ID],Table15[System-Owned Portion],E6231,Table15[If Material Anything Other than "Lead" in Column E,Was Material Ever Previously Lead?],G6231,Table15[Customer-Owned Portion],O6231),Table15[Unique ID],0),0)))</f>
        <v>Non-lead</v>
      </c>
      <c r="X6231"/>
    </row>
    <row r="6232" spans="2:24" ht="30" x14ac:dyDescent="0.25">
      <c r="B6232" s="145" t="s">
        <v>7238</v>
      </c>
      <c r="C6232" s="31" t="s">
        <v>14862</v>
      </c>
      <c r="D6232" s="31"/>
      <c r="E6232" s="43" t="s">
        <v>52</v>
      </c>
      <c r="F6232" s="42" t="s">
        <v>34</v>
      </c>
      <c r="G6232" s="83" t="s">
        <v>34</v>
      </c>
      <c r="H6232" s="168">
        <v>32051</v>
      </c>
      <c r="I6232" s="31"/>
      <c r="J6232" s="83" t="s">
        <v>188</v>
      </c>
      <c r="K6232" s="31" t="s">
        <v>34</v>
      </c>
      <c r="L6232" s="31"/>
      <c r="M6232" s="168"/>
      <c r="N6232" s="147"/>
      <c r="O6232" s="105" t="s">
        <v>52</v>
      </c>
      <c r="P6232" s="171">
        <v>32051</v>
      </c>
      <c r="Q6232" s="31"/>
      <c r="R6232" s="83" t="s">
        <v>188</v>
      </c>
      <c r="S6232" s="31" t="s">
        <v>34</v>
      </c>
      <c r="T6232" s="31"/>
      <c r="U6232" s="168"/>
      <c r="V6232" s="149"/>
      <c r="W6232" s="140" t="str" cm="1">
        <f t="array" ref="W6232">IF(SUM(LEN(B6232:V6232))=0,"",IF(OR(OR(ISBLANK(F6232),SUM(LEN(C6232),LEN(D6232))=0),AND(NOT(E6232="Unknown"),ISBLANK(J6232)),AND(NOT(O6232="Unknown"),ISBLANK(R6232))),"Missing Information", INDEX(Table15[Entire Service Line Classification], MATCH(SUMIFS(Table15[Unique ID],Table15[System-Owned Portion],E6232,Table15[If Material Anything Other than "Lead" in Column E,Was Material Ever Previously Lead?],G6232,Table15[Customer-Owned Portion],O6232),Table15[Unique ID],0),0)))</f>
        <v>Non-lead</v>
      </c>
      <c r="X6232"/>
    </row>
    <row r="6233" spans="2:24" ht="30" x14ac:dyDescent="0.25">
      <c r="B6233" s="145" t="s">
        <v>7290</v>
      </c>
      <c r="C6233" s="31" t="s">
        <v>14914</v>
      </c>
      <c r="D6233" s="31"/>
      <c r="E6233" s="43" t="s">
        <v>52</v>
      </c>
      <c r="F6233" s="42" t="s">
        <v>34</v>
      </c>
      <c r="G6233" s="83" t="s">
        <v>34</v>
      </c>
      <c r="H6233" s="168">
        <v>32051</v>
      </c>
      <c r="I6233" s="31"/>
      <c r="J6233" s="83" t="s">
        <v>188</v>
      </c>
      <c r="K6233" s="31" t="s">
        <v>34</v>
      </c>
      <c r="L6233" s="31"/>
      <c r="M6233" s="168"/>
      <c r="N6233" s="147"/>
      <c r="O6233" s="105" t="s">
        <v>52</v>
      </c>
      <c r="P6233" s="171">
        <v>32051</v>
      </c>
      <c r="Q6233" s="31"/>
      <c r="R6233" s="83" t="s">
        <v>188</v>
      </c>
      <c r="S6233" s="31" t="s">
        <v>34</v>
      </c>
      <c r="T6233" s="31"/>
      <c r="U6233" s="168"/>
      <c r="V6233" s="149"/>
      <c r="W6233" s="140" t="str" cm="1">
        <f t="array" ref="W6233">IF(SUM(LEN(B6233:V6233))=0,"",IF(OR(OR(ISBLANK(F6233),SUM(LEN(C6233),LEN(D6233))=0),AND(NOT(E6233="Unknown"),ISBLANK(J6233)),AND(NOT(O6233="Unknown"),ISBLANK(R6233))),"Missing Information", INDEX(Table15[Entire Service Line Classification], MATCH(SUMIFS(Table15[Unique ID],Table15[System-Owned Portion],E6233,Table15[If Material Anything Other than "Lead" in Column E,Was Material Ever Previously Lead?],G6233,Table15[Customer-Owned Portion],O6233),Table15[Unique ID],0),0)))</f>
        <v>Non-lead</v>
      </c>
      <c r="X6233"/>
    </row>
    <row r="6234" spans="2:24" ht="30" x14ac:dyDescent="0.25">
      <c r="B6234" s="145" t="s">
        <v>6954</v>
      </c>
      <c r="C6234" s="31" t="s">
        <v>14578</v>
      </c>
      <c r="D6234" s="31"/>
      <c r="E6234" s="43" t="s">
        <v>52</v>
      </c>
      <c r="F6234" s="42" t="s">
        <v>34</v>
      </c>
      <c r="G6234" s="83" t="s">
        <v>34</v>
      </c>
      <c r="H6234" s="168">
        <v>32048</v>
      </c>
      <c r="I6234" s="31"/>
      <c r="J6234" s="83" t="s">
        <v>188</v>
      </c>
      <c r="K6234" s="31" t="s">
        <v>34</v>
      </c>
      <c r="L6234" s="31"/>
      <c r="M6234" s="168"/>
      <c r="N6234" s="147"/>
      <c r="O6234" s="105" t="s">
        <v>52</v>
      </c>
      <c r="P6234" s="171">
        <v>32048</v>
      </c>
      <c r="Q6234" s="31"/>
      <c r="R6234" s="83" t="s">
        <v>188</v>
      </c>
      <c r="S6234" s="31" t="s">
        <v>34</v>
      </c>
      <c r="T6234" s="31"/>
      <c r="U6234" s="168"/>
      <c r="V6234" s="149"/>
      <c r="W6234" s="140" t="str" cm="1">
        <f t="array" ref="W6234">IF(SUM(LEN(B6234:V6234))=0,"",IF(OR(OR(ISBLANK(F6234),SUM(LEN(C6234),LEN(D6234))=0),AND(NOT(E6234="Unknown"),ISBLANK(J6234)),AND(NOT(O6234="Unknown"),ISBLANK(R6234))),"Missing Information", INDEX(Table15[Entire Service Line Classification], MATCH(SUMIFS(Table15[Unique ID],Table15[System-Owned Portion],E6234,Table15[If Material Anything Other than "Lead" in Column E,Was Material Ever Previously Lead?],G6234,Table15[Customer-Owned Portion],O6234),Table15[Unique ID],0),0)))</f>
        <v>Non-lead</v>
      </c>
      <c r="X6234"/>
    </row>
    <row r="6235" spans="2:24" ht="30" x14ac:dyDescent="0.25">
      <c r="B6235" s="145" t="s">
        <v>6851</v>
      </c>
      <c r="C6235" s="31" t="s">
        <v>14475</v>
      </c>
      <c r="D6235" s="31"/>
      <c r="E6235" s="43" t="s">
        <v>52</v>
      </c>
      <c r="F6235" s="42" t="s">
        <v>34</v>
      </c>
      <c r="G6235" s="83" t="s">
        <v>34</v>
      </c>
      <c r="H6235" s="168">
        <v>32040</v>
      </c>
      <c r="I6235" s="31"/>
      <c r="J6235" s="83" t="s">
        <v>188</v>
      </c>
      <c r="K6235" s="31" t="s">
        <v>34</v>
      </c>
      <c r="L6235" s="31"/>
      <c r="M6235" s="168"/>
      <c r="N6235" s="147"/>
      <c r="O6235" s="105" t="s">
        <v>52</v>
      </c>
      <c r="P6235" s="171">
        <v>32040</v>
      </c>
      <c r="Q6235" s="31"/>
      <c r="R6235" s="83" t="s">
        <v>188</v>
      </c>
      <c r="S6235" s="31" t="s">
        <v>34</v>
      </c>
      <c r="T6235" s="31"/>
      <c r="U6235" s="168"/>
      <c r="V6235" s="149"/>
      <c r="W6235" s="140" t="str" cm="1">
        <f t="array" ref="W6235">IF(SUM(LEN(B6235:V6235))=0,"",IF(OR(OR(ISBLANK(F6235),SUM(LEN(C6235),LEN(D6235))=0),AND(NOT(E6235="Unknown"),ISBLANK(J6235)),AND(NOT(O6235="Unknown"),ISBLANK(R6235))),"Missing Information", INDEX(Table15[Entire Service Line Classification], MATCH(SUMIFS(Table15[Unique ID],Table15[System-Owned Portion],E6235,Table15[If Material Anything Other than "Lead" in Column E,Was Material Ever Previously Lead?],G6235,Table15[Customer-Owned Portion],O6235),Table15[Unique ID],0),0)))</f>
        <v>Non-lead</v>
      </c>
      <c r="X6235"/>
    </row>
    <row r="6236" spans="2:24" ht="30" x14ac:dyDescent="0.25">
      <c r="B6236" s="145" t="s">
        <v>6864</v>
      </c>
      <c r="C6236" s="31" t="s">
        <v>14488</v>
      </c>
      <c r="D6236" s="31"/>
      <c r="E6236" s="43" t="s">
        <v>52</v>
      </c>
      <c r="F6236" s="42" t="s">
        <v>34</v>
      </c>
      <c r="G6236" s="83" t="s">
        <v>34</v>
      </c>
      <c r="H6236" s="168">
        <v>32040</v>
      </c>
      <c r="I6236" s="31"/>
      <c r="J6236" s="83" t="s">
        <v>188</v>
      </c>
      <c r="K6236" s="31" t="s">
        <v>34</v>
      </c>
      <c r="L6236" s="31"/>
      <c r="M6236" s="168"/>
      <c r="N6236" s="147"/>
      <c r="O6236" s="105" t="s">
        <v>52</v>
      </c>
      <c r="P6236" s="171">
        <v>32040</v>
      </c>
      <c r="Q6236" s="31"/>
      <c r="R6236" s="83" t="s">
        <v>188</v>
      </c>
      <c r="S6236" s="31" t="s">
        <v>34</v>
      </c>
      <c r="T6236" s="31"/>
      <c r="U6236" s="168"/>
      <c r="V6236" s="149"/>
      <c r="W6236" s="140" t="str" cm="1">
        <f t="array" ref="W6236">IF(SUM(LEN(B6236:V6236))=0,"",IF(OR(OR(ISBLANK(F6236),SUM(LEN(C6236),LEN(D6236))=0),AND(NOT(E6236="Unknown"),ISBLANK(J6236)),AND(NOT(O6236="Unknown"),ISBLANK(R6236))),"Missing Information", INDEX(Table15[Entire Service Line Classification], MATCH(SUMIFS(Table15[Unique ID],Table15[System-Owned Portion],E6236,Table15[If Material Anything Other than "Lead" in Column E,Was Material Ever Previously Lead?],G6236,Table15[Customer-Owned Portion],O6236),Table15[Unique ID],0),0)))</f>
        <v>Non-lead</v>
      </c>
      <c r="X6236"/>
    </row>
    <row r="6237" spans="2:24" ht="30" x14ac:dyDescent="0.25">
      <c r="B6237" s="145" t="s">
        <v>1193</v>
      </c>
      <c r="C6237" s="31" t="s">
        <v>8606</v>
      </c>
      <c r="D6237" s="31"/>
      <c r="E6237" s="43" t="s">
        <v>52</v>
      </c>
      <c r="F6237" s="42" t="s">
        <v>34</v>
      </c>
      <c r="G6237" s="83" t="s">
        <v>34</v>
      </c>
      <c r="H6237" s="168">
        <v>32021</v>
      </c>
      <c r="I6237" s="31"/>
      <c r="J6237" s="83" t="s">
        <v>188</v>
      </c>
      <c r="K6237" s="31" t="s">
        <v>34</v>
      </c>
      <c r="L6237" s="31"/>
      <c r="M6237" s="168"/>
      <c r="N6237" s="147"/>
      <c r="O6237" s="105" t="s">
        <v>52</v>
      </c>
      <c r="P6237" s="171">
        <v>32021</v>
      </c>
      <c r="Q6237" s="31"/>
      <c r="R6237" s="83" t="s">
        <v>188</v>
      </c>
      <c r="S6237" s="31" t="s">
        <v>34</v>
      </c>
      <c r="T6237" s="31"/>
      <c r="U6237" s="168"/>
      <c r="V6237" s="149"/>
      <c r="W6237" s="140" t="str" cm="1">
        <f t="array" ref="W6237">IF(SUM(LEN(B6237:V6237))=0,"",IF(OR(OR(ISBLANK(F6237),SUM(LEN(C6237),LEN(D6237))=0),AND(NOT(E6237="Unknown"),ISBLANK(J6237)),AND(NOT(O6237="Unknown"),ISBLANK(R6237))),"Missing Information", INDEX(Table15[Entire Service Line Classification], MATCH(SUMIFS(Table15[Unique ID],Table15[System-Owned Portion],E6237,Table15[If Material Anything Other than "Lead" in Column E,Was Material Ever Previously Lead?],G6237,Table15[Customer-Owned Portion],O6237),Table15[Unique ID],0),0)))</f>
        <v>Non-lead</v>
      </c>
      <c r="X6237"/>
    </row>
    <row r="6238" spans="2:24" ht="30" x14ac:dyDescent="0.25">
      <c r="B6238" s="145" t="s">
        <v>1416</v>
      </c>
      <c r="C6238" s="31" t="s">
        <v>8829</v>
      </c>
      <c r="D6238" s="31"/>
      <c r="E6238" s="43" t="s">
        <v>52</v>
      </c>
      <c r="F6238" s="42" t="s">
        <v>34</v>
      </c>
      <c r="G6238" s="83" t="s">
        <v>34</v>
      </c>
      <c r="H6238" s="168">
        <v>32021</v>
      </c>
      <c r="I6238" s="31"/>
      <c r="J6238" s="83" t="s">
        <v>188</v>
      </c>
      <c r="K6238" s="31" t="s">
        <v>34</v>
      </c>
      <c r="L6238" s="31"/>
      <c r="M6238" s="168"/>
      <c r="N6238" s="147"/>
      <c r="O6238" s="105" t="s">
        <v>52</v>
      </c>
      <c r="P6238" s="171">
        <v>32021</v>
      </c>
      <c r="Q6238" s="31"/>
      <c r="R6238" s="83" t="s">
        <v>188</v>
      </c>
      <c r="S6238" s="31" t="s">
        <v>34</v>
      </c>
      <c r="T6238" s="31"/>
      <c r="U6238" s="168"/>
      <c r="V6238" s="149"/>
      <c r="W6238" s="140" t="str" cm="1">
        <f t="array" ref="W6238">IF(SUM(LEN(B6238:V6238))=0,"",IF(OR(OR(ISBLANK(F6238),SUM(LEN(C6238),LEN(D6238))=0),AND(NOT(E6238="Unknown"),ISBLANK(J6238)),AND(NOT(O6238="Unknown"),ISBLANK(R6238))),"Missing Information", INDEX(Table15[Entire Service Line Classification], MATCH(SUMIFS(Table15[Unique ID],Table15[System-Owned Portion],E6238,Table15[If Material Anything Other than "Lead" in Column E,Was Material Ever Previously Lead?],G6238,Table15[Customer-Owned Portion],O6238),Table15[Unique ID],0),0)))</f>
        <v>Non-lead</v>
      </c>
      <c r="X6238"/>
    </row>
    <row r="6239" spans="2:24" ht="30" x14ac:dyDescent="0.25">
      <c r="B6239" s="145" t="s">
        <v>1729</v>
      </c>
      <c r="C6239" s="31" t="s">
        <v>9153</v>
      </c>
      <c r="D6239" s="31"/>
      <c r="E6239" s="43" t="s">
        <v>52</v>
      </c>
      <c r="F6239" s="42" t="s">
        <v>34</v>
      </c>
      <c r="G6239" s="83" t="s">
        <v>34</v>
      </c>
      <c r="H6239" s="168">
        <v>32021</v>
      </c>
      <c r="I6239" s="31"/>
      <c r="J6239" s="83" t="s">
        <v>188</v>
      </c>
      <c r="K6239" s="31" t="s">
        <v>34</v>
      </c>
      <c r="L6239" s="31"/>
      <c r="M6239" s="168"/>
      <c r="N6239" s="147"/>
      <c r="O6239" s="105" t="s">
        <v>52</v>
      </c>
      <c r="P6239" s="171">
        <v>32021</v>
      </c>
      <c r="Q6239" s="31"/>
      <c r="R6239" s="83" t="s">
        <v>188</v>
      </c>
      <c r="S6239" s="31" t="s">
        <v>34</v>
      </c>
      <c r="T6239" s="31"/>
      <c r="U6239" s="168"/>
      <c r="V6239" s="149"/>
      <c r="W6239" s="140" t="str" cm="1">
        <f t="array" ref="W6239">IF(SUM(LEN(B6239:V6239))=0,"",IF(OR(OR(ISBLANK(F6239),SUM(LEN(C6239),LEN(D6239))=0),AND(NOT(E6239="Unknown"),ISBLANK(J6239)),AND(NOT(O6239="Unknown"),ISBLANK(R6239))),"Missing Information", INDEX(Table15[Entire Service Line Classification], MATCH(SUMIFS(Table15[Unique ID],Table15[System-Owned Portion],E6239,Table15[If Material Anything Other than "Lead" in Column E,Was Material Ever Previously Lead?],G6239,Table15[Customer-Owned Portion],O6239),Table15[Unique ID],0),0)))</f>
        <v>Non-lead</v>
      </c>
      <c r="X6239"/>
    </row>
    <row r="6240" spans="2:24" ht="30" x14ac:dyDescent="0.25">
      <c r="B6240" s="145" t="s">
        <v>2925</v>
      </c>
      <c r="C6240" s="31" t="s">
        <v>10357</v>
      </c>
      <c r="D6240" s="31"/>
      <c r="E6240" s="43" t="s">
        <v>52</v>
      </c>
      <c r="F6240" s="42" t="s">
        <v>34</v>
      </c>
      <c r="G6240" s="83" t="s">
        <v>34</v>
      </c>
      <c r="H6240" s="168">
        <v>32021</v>
      </c>
      <c r="I6240" s="31"/>
      <c r="J6240" s="83" t="s">
        <v>188</v>
      </c>
      <c r="K6240" s="31" t="s">
        <v>34</v>
      </c>
      <c r="L6240" s="31"/>
      <c r="M6240" s="168"/>
      <c r="N6240" s="147"/>
      <c r="O6240" s="105" t="s">
        <v>52</v>
      </c>
      <c r="P6240" s="171">
        <v>32021</v>
      </c>
      <c r="Q6240" s="31"/>
      <c r="R6240" s="83" t="s">
        <v>188</v>
      </c>
      <c r="S6240" s="31" t="s">
        <v>34</v>
      </c>
      <c r="T6240" s="31"/>
      <c r="U6240" s="168"/>
      <c r="V6240" s="149"/>
      <c r="W6240" s="140" t="str" cm="1">
        <f t="array" ref="W6240">IF(SUM(LEN(B6240:V6240))=0,"",IF(OR(OR(ISBLANK(F6240),SUM(LEN(C6240),LEN(D6240))=0),AND(NOT(E6240="Unknown"),ISBLANK(J6240)),AND(NOT(O6240="Unknown"),ISBLANK(R6240))),"Missing Information", INDEX(Table15[Entire Service Line Classification], MATCH(SUMIFS(Table15[Unique ID],Table15[System-Owned Portion],E6240,Table15[If Material Anything Other than "Lead" in Column E,Was Material Ever Previously Lead?],G6240,Table15[Customer-Owned Portion],O6240),Table15[Unique ID],0),0)))</f>
        <v>Non-lead</v>
      </c>
      <c r="X6240"/>
    </row>
    <row r="6241" spans="2:24" ht="30" x14ac:dyDescent="0.25">
      <c r="B6241" s="145" t="s">
        <v>5168</v>
      </c>
      <c r="C6241" s="31" t="s">
        <v>12765</v>
      </c>
      <c r="D6241" s="31"/>
      <c r="E6241" s="43" t="s">
        <v>52</v>
      </c>
      <c r="F6241" s="42" t="s">
        <v>34</v>
      </c>
      <c r="G6241" s="83" t="s">
        <v>34</v>
      </c>
      <c r="H6241" s="168">
        <v>32021</v>
      </c>
      <c r="I6241" s="31"/>
      <c r="J6241" s="83" t="s">
        <v>188</v>
      </c>
      <c r="K6241" s="31" t="s">
        <v>34</v>
      </c>
      <c r="L6241" s="31"/>
      <c r="M6241" s="168"/>
      <c r="N6241" s="147"/>
      <c r="O6241" s="105" t="s">
        <v>52</v>
      </c>
      <c r="P6241" s="171">
        <v>32021</v>
      </c>
      <c r="Q6241" s="31"/>
      <c r="R6241" s="83" t="s">
        <v>188</v>
      </c>
      <c r="S6241" s="31" t="s">
        <v>34</v>
      </c>
      <c r="T6241" s="31"/>
      <c r="U6241" s="168"/>
      <c r="V6241" s="149"/>
      <c r="W6241" s="140" t="str" cm="1">
        <f t="array" ref="W6241">IF(SUM(LEN(B6241:V6241))=0,"",IF(OR(OR(ISBLANK(F6241),SUM(LEN(C6241),LEN(D6241))=0),AND(NOT(E6241="Unknown"),ISBLANK(J6241)),AND(NOT(O6241="Unknown"),ISBLANK(R6241))),"Missing Information", INDEX(Table15[Entire Service Line Classification], MATCH(SUMIFS(Table15[Unique ID],Table15[System-Owned Portion],E6241,Table15[If Material Anything Other than "Lead" in Column E,Was Material Ever Previously Lead?],G6241,Table15[Customer-Owned Portion],O6241),Table15[Unique ID],0),0)))</f>
        <v>Non-lead</v>
      </c>
      <c r="X6241"/>
    </row>
    <row r="6242" spans="2:24" ht="30" x14ac:dyDescent="0.25">
      <c r="B6242" s="145" t="s">
        <v>5173</v>
      </c>
      <c r="C6242" s="31" t="s">
        <v>12770</v>
      </c>
      <c r="D6242" s="31"/>
      <c r="E6242" s="43" t="s">
        <v>52</v>
      </c>
      <c r="F6242" s="42" t="s">
        <v>34</v>
      </c>
      <c r="G6242" s="83" t="s">
        <v>34</v>
      </c>
      <c r="H6242" s="168">
        <v>32021</v>
      </c>
      <c r="I6242" s="31"/>
      <c r="J6242" s="83" t="s">
        <v>188</v>
      </c>
      <c r="K6242" s="31" t="s">
        <v>34</v>
      </c>
      <c r="L6242" s="31"/>
      <c r="M6242" s="168"/>
      <c r="N6242" s="147"/>
      <c r="O6242" s="105" t="s">
        <v>52</v>
      </c>
      <c r="P6242" s="171">
        <v>32021</v>
      </c>
      <c r="Q6242" s="31"/>
      <c r="R6242" s="83" t="s">
        <v>188</v>
      </c>
      <c r="S6242" s="31" t="s">
        <v>34</v>
      </c>
      <c r="T6242" s="31"/>
      <c r="U6242" s="168"/>
      <c r="V6242" s="149"/>
      <c r="W6242" s="140" t="str" cm="1">
        <f t="array" ref="W6242">IF(SUM(LEN(B6242:V6242))=0,"",IF(OR(OR(ISBLANK(F6242),SUM(LEN(C6242),LEN(D6242))=0),AND(NOT(E6242="Unknown"),ISBLANK(J6242)),AND(NOT(O6242="Unknown"),ISBLANK(R6242))),"Missing Information", INDEX(Table15[Entire Service Line Classification], MATCH(SUMIFS(Table15[Unique ID],Table15[System-Owned Portion],E6242,Table15[If Material Anything Other than "Lead" in Column E,Was Material Ever Previously Lead?],G6242,Table15[Customer-Owned Portion],O6242),Table15[Unique ID],0),0)))</f>
        <v>Non-lead</v>
      </c>
      <c r="X6242"/>
    </row>
    <row r="6243" spans="2:24" ht="30" x14ac:dyDescent="0.25">
      <c r="B6243" s="145" t="s">
        <v>5437</v>
      </c>
      <c r="C6243" s="31" t="s">
        <v>13034</v>
      </c>
      <c r="D6243" s="31"/>
      <c r="E6243" s="43" t="s">
        <v>52</v>
      </c>
      <c r="F6243" s="42" t="s">
        <v>34</v>
      </c>
      <c r="G6243" s="83" t="s">
        <v>34</v>
      </c>
      <c r="H6243" s="168">
        <v>32021</v>
      </c>
      <c r="I6243" s="31"/>
      <c r="J6243" s="83" t="s">
        <v>188</v>
      </c>
      <c r="K6243" s="31" t="s">
        <v>34</v>
      </c>
      <c r="L6243" s="31"/>
      <c r="M6243" s="168"/>
      <c r="N6243" s="147"/>
      <c r="O6243" s="105" t="s">
        <v>52</v>
      </c>
      <c r="P6243" s="171">
        <v>32021</v>
      </c>
      <c r="Q6243" s="31"/>
      <c r="R6243" s="83" t="s">
        <v>188</v>
      </c>
      <c r="S6243" s="31" t="s">
        <v>34</v>
      </c>
      <c r="T6243" s="31"/>
      <c r="U6243" s="168"/>
      <c r="V6243" s="149"/>
      <c r="W6243" s="140" t="str" cm="1">
        <f t="array" ref="W6243">IF(SUM(LEN(B6243:V6243))=0,"",IF(OR(OR(ISBLANK(F6243),SUM(LEN(C6243),LEN(D6243))=0),AND(NOT(E6243="Unknown"),ISBLANK(J6243)),AND(NOT(O6243="Unknown"),ISBLANK(R6243))),"Missing Information", INDEX(Table15[Entire Service Line Classification], MATCH(SUMIFS(Table15[Unique ID],Table15[System-Owned Portion],E6243,Table15[If Material Anything Other than "Lead" in Column E,Was Material Ever Previously Lead?],G6243,Table15[Customer-Owned Portion],O6243),Table15[Unique ID],0),0)))</f>
        <v>Non-lead</v>
      </c>
      <c r="X6243"/>
    </row>
    <row r="6244" spans="2:24" ht="30" x14ac:dyDescent="0.25">
      <c r="B6244" s="145" t="s">
        <v>5497</v>
      </c>
      <c r="C6244" s="31" t="s">
        <v>13094</v>
      </c>
      <c r="D6244" s="31"/>
      <c r="E6244" s="43" t="s">
        <v>52</v>
      </c>
      <c r="F6244" s="42" t="s">
        <v>34</v>
      </c>
      <c r="G6244" s="83" t="s">
        <v>34</v>
      </c>
      <c r="H6244" s="168">
        <v>32021</v>
      </c>
      <c r="I6244" s="31"/>
      <c r="J6244" s="83" t="s">
        <v>188</v>
      </c>
      <c r="K6244" s="31" t="s">
        <v>34</v>
      </c>
      <c r="L6244" s="31"/>
      <c r="M6244" s="168"/>
      <c r="N6244" s="147"/>
      <c r="O6244" s="105" t="s">
        <v>52</v>
      </c>
      <c r="P6244" s="171">
        <v>32021</v>
      </c>
      <c r="Q6244" s="31"/>
      <c r="R6244" s="83" t="s">
        <v>188</v>
      </c>
      <c r="S6244" s="31" t="s">
        <v>34</v>
      </c>
      <c r="T6244" s="31"/>
      <c r="U6244" s="168"/>
      <c r="V6244" s="149"/>
      <c r="W6244" s="140" t="str" cm="1">
        <f t="array" ref="W6244">IF(SUM(LEN(B6244:V6244))=0,"",IF(OR(OR(ISBLANK(F6244),SUM(LEN(C6244),LEN(D6244))=0),AND(NOT(E6244="Unknown"),ISBLANK(J6244)),AND(NOT(O6244="Unknown"),ISBLANK(R6244))),"Missing Information", INDEX(Table15[Entire Service Line Classification], MATCH(SUMIFS(Table15[Unique ID],Table15[System-Owned Portion],E6244,Table15[If Material Anything Other than "Lead" in Column E,Was Material Ever Previously Lead?],G6244,Table15[Customer-Owned Portion],O6244),Table15[Unique ID],0),0)))</f>
        <v>Non-lead</v>
      </c>
      <c r="X6244"/>
    </row>
    <row r="6245" spans="2:24" ht="30" x14ac:dyDescent="0.25">
      <c r="B6245" s="145" t="s">
        <v>5616</v>
      </c>
      <c r="C6245" s="31" t="s">
        <v>13213</v>
      </c>
      <c r="D6245" s="31"/>
      <c r="E6245" s="43" t="s">
        <v>52</v>
      </c>
      <c r="F6245" s="42" t="s">
        <v>34</v>
      </c>
      <c r="G6245" s="83" t="s">
        <v>34</v>
      </c>
      <c r="H6245" s="168">
        <v>32021</v>
      </c>
      <c r="I6245" s="31"/>
      <c r="J6245" s="83" t="s">
        <v>188</v>
      </c>
      <c r="K6245" s="31" t="s">
        <v>34</v>
      </c>
      <c r="L6245" s="31"/>
      <c r="M6245" s="168"/>
      <c r="N6245" s="147"/>
      <c r="O6245" s="105" t="s">
        <v>52</v>
      </c>
      <c r="P6245" s="171">
        <v>32021</v>
      </c>
      <c r="Q6245" s="31"/>
      <c r="R6245" s="83" t="s">
        <v>188</v>
      </c>
      <c r="S6245" s="31" t="s">
        <v>34</v>
      </c>
      <c r="T6245" s="31"/>
      <c r="U6245" s="168"/>
      <c r="V6245" s="149"/>
      <c r="W6245" s="140" t="str" cm="1">
        <f t="array" ref="W6245">IF(SUM(LEN(B6245:V6245))=0,"",IF(OR(OR(ISBLANK(F6245),SUM(LEN(C6245),LEN(D6245))=0),AND(NOT(E6245="Unknown"),ISBLANK(J6245)),AND(NOT(O6245="Unknown"),ISBLANK(R6245))),"Missing Information", INDEX(Table15[Entire Service Line Classification], MATCH(SUMIFS(Table15[Unique ID],Table15[System-Owned Portion],E6245,Table15[If Material Anything Other than "Lead" in Column E,Was Material Ever Previously Lead?],G6245,Table15[Customer-Owned Portion],O6245),Table15[Unique ID],0),0)))</f>
        <v>Non-lead</v>
      </c>
      <c r="X6245"/>
    </row>
    <row r="6246" spans="2:24" ht="30" x14ac:dyDescent="0.25">
      <c r="B6246" s="145" t="s">
        <v>6854</v>
      </c>
      <c r="C6246" s="31" t="s">
        <v>14478</v>
      </c>
      <c r="D6246" s="31"/>
      <c r="E6246" s="43" t="s">
        <v>52</v>
      </c>
      <c r="F6246" s="42" t="s">
        <v>34</v>
      </c>
      <c r="G6246" s="83" t="s">
        <v>34</v>
      </c>
      <c r="H6246" s="168">
        <v>32009</v>
      </c>
      <c r="I6246" s="31"/>
      <c r="J6246" s="83" t="s">
        <v>188</v>
      </c>
      <c r="K6246" s="31" t="s">
        <v>34</v>
      </c>
      <c r="L6246" s="31"/>
      <c r="M6246" s="168"/>
      <c r="N6246" s="147"/>
      <c r="O6246" s="105" t="s">
        <v>52</v>
      </c>
      <c r="P6246" s="171">
        <v>32009</v>
      </c>
      <c r="Q6246" s="31"/>
      <c r="R6246" s="83" t="s">
        <v>188</v>
      </c>
      <c r="S6246" s="31" t="s">
        <v>34</v>
      </c>
      <c r="T6246" s="31"/>
      <c r="U6246" s="168"/>
      <c r="V6246" s="149"/>
      <c r="W6246" s="140" t="str" cm="1">
        <f t="array" ref="W6246">IF(SUM(LEN(B6246:V6246))=0,"",IF(OR(OR(ISBLANK(F6246),SUM(LEN(C6246),LEN(D6246))=0),AND(NOT(E6246="Unknown"),ISBLANK(J6246)),AND(NOT(O6246="Unknown"),ISBLANK(R6246))),"Missing Information", INDEX(Table15[Entire Service Line Classification], MATCH(SUMIFS(Table15[Unique ID],Table15[System-Owned Portion],E6246,Table15[If Material Anything Other than "Lead" in Column E,Was Material Ever Previously Lead?],G6246,Table15[Customer-Owned Portion],O6246),Table15[Unique ID],0),0)))</f>
        <v>Non-lead</v>
      </c>
      <c r="X6246"/>
    </row>
    <row r="6247" spans="2:24" ht="30" x14ac:dyDescent="0.25">
      <c r="B6247" s="145" t="s">
        <v>420</v>
      </c>
      <c r="C6247" s="31" t="s">
        <v>7835</v>
      </c>
      <c r="D6247" s="31"/>
      <c r="E6247" s="43" t="s">
        <v>52</v>
      </c>
      <c r="F6247" s="42" t="s">
        <v>34</v>
      </c>
      <c r="G6247" s="83" t="s">
        <v>34</v>
      </c>
      <c r="H6247" s="168">
        <v>31990</v>
      </c>
      <c r="I6247" s="31"/>
      <c r="J6247" s="83" t="s">
        <v>188</v>
      </c>
      <c r="K6247" s="31" t="s">
        <v>34</v>
      </c>
      <c r="L6247" s="31"/>
      <c r="M6247" s="168"/>
      <c r="N6247" s="147"/>
      <c r="O6247" s="105" t="s">
        <v>52</v>
      </c>
      <c r="P6247" s="171">
        <v>31990</v>
      </c>
      <c r="Q6247" s="31"/>
      <c r="R6247" s="83" t="s">
        <v>188</v>
      </c>
      <c r="S6247" s="31" t="s">
        <v>34</v>
      </c>
      <c r="T6247" s="31"/>
      <c r="U6247" s="168"/>
      <c r="V6247" s="149"/>
      <c r="W6247" s="140" t="str" cm="1">
        <f t="array" ref="W6247">IF(SUM(LEN(B6247:V6247))=0,"",IF(OR(OR(ISBLANK(F6247),SUM(LEN(C6247),LEN(D6247))=0),AND(NOT(E6247="Unknown"),ISBLANK(J6247)),AND(NOT(O6247="Unknown"),ISBLANK(R6247))),"Missing Information", INDEX(Table15[Entire Service Line Classification], MATCH(SUMIFS(Table15[Unique ID],Table15[System-Owned Portion],E6247,Table15[If Material Anything Other than "Lead" in Column E,Was Material Ever Previously Lead?],G6247,Table15[Customer-Owned Portion],O6247),Table15[Unique ID],0),0)))</f>
        <v>Non-lead</v>
      </c>
      <c r="X6247"/>
    </row>
    <row r="6248" spans="2:24" ht="30" x14ac:dyDescent="0.25">
      <c r="B6248" s="145" t="s">
        <v>931</v>
      </c>
      <c r="C6248" s="31" t="s">
        <v>8344</v>
      </c>
      <c r="D6248" s="31"/>
      <c r="E6248" s="43" t="s">
        <v>52</v>
      </c>
      <c r="F6248" s="42" t="s">
        <v>34</v>
      </c>
      <c r="G6248" s="83" t="s">
        <v>34</v>
      </c>
      <c r="H6248" s="168">
        <v>31990</v>
      </c>
      <c r="I6248" s="31"/>
      <c r="J6248" s="83" t="s">
        <v>188</v>
      </c>
      <c r="K6248" s="31" t="s">
        <v>34</v>
      </c>
      <c r="L6248" s="31"/>
      <c r="M6248" s="168"/>
      <c r="N6248" s="147"/>
      <c r="O6248" s="105" t="s">
        <v>52</v>
      </c>
      <c r="P6248" s="171">
        <v>31990</v>
      </c>
      <c r="Q6248" s="31"/>
      <c r="R6248" s="83" t="s">
        <v>188</v>
      </c>
      <c r="S6248" s="31" t="s">
        <v>34</v>
      </c>
      <c r="T6248" s="31"/>
      <c r="U6248" s="168"/>
      <c r="V6248" s="149"/>
      <c r="W6248" s="140" t="str" cm="1">
        <f t="array" ref="W6248">IF(SUM(LEN(B6248:V6248))=0,"",IF(OR(OR(ISBLANK(F6248),SUM(LEN(C6248),LEN(D6248))=0),AND(NOT(E6248="Unknown"),ISBLANK(J6248)),AND(NOT(O6248="Unknown"),ISBLANK(R6248))),"Missing Information", INDEX(Table15[Entire Service Line Classification], MATCH(SUMIFS(Table15[Unique ID],Table15[System-Owned Portion],E6248,Table15[If Material Anything Other than "Lead" in Column E,Was Material Ever Previously Lead?],G6248,Table15[Customer-Owned Portion],O6248),Table15[Unique ID],0),0)))</f>
        <v>Non-lead</v>
      </c>
      <c r="X6248"/>
    </row>
    <row r="6249" spans="2:24" ht="30" x14ac:dyDescent="0.25">
      <c r="B6249" s="145" t="s">
        <v>1265</v>
      </c>
      <c r="C6249" s="31" t="s">
        <v>8678</v>
      </c>
      <c r="D6249" s="31"/>
      <c r="E6249" s="43" t="s">
        <v>52</v>
      </c>
      <c r="F6249" s="42" t="s">
        <v>34</v>
      </c>
      <c r="G6249" s="83" t="s">
        <v>34</v>
      </c>
      <c r="H6249" s="168">
        <v>31990</v>
      </c>
      <c r="I6249" s="31"/>
      <c r="J6249" s="83" t="s">
        <v>188</v>
      </c>
      <c r="K6249" s="31" t="s">
        <v>34</v>
      </c>
      <c r="L6249" s="31"/>
      <c r="M6249" s="168"/>
      <c r="N6249" s="147"/>
      <c r="O6249" s="105" t="s">
        <v>52</v>
      </c>
      <c r="P6249" s="171">
        <v>31990</v>
      </c>
      <c r="Q6249" s="31"/>
      <c r="R6249" s="83" t="s">
        <v>188</v>
      </c>
      <c r="S6249" s="31" t="s">
        <v>34</v>
      </c>
      <c r="T6249" s="31"/>
      <c r="U6249" s="168"/>
      <c r="V6249" s="149"/>
      <c r="W6249" s="140" t="str" cm="1">
        <f t="array" ref="W6249">IF(SUM(LEN(B6249:V6249))=0,"",IF(OR(OR(ISBLANK(F6249),SUM(LEN(C6249),LEN(D6249))=0),AND(NOT(E6249="Unknown"),ISBLANK(J6249)),AND(NOT(O6249="Unknown"),ISBLANK(R6249))),"Missing Information", INDEX(Table15[Entire Service Line Classification], MATCH(SUMIFS(Table15[Unique ID],Table15[System-Owned Portion],E6249,Table15[If Material Anything Other than "Lead" in Column E,Was Material Ever Previously Lead?],G6249,Table15[Customer-Owned Portion],O6249),Table15[Unique ID],0),0)))</f>
        <v>Non-lead</v>
      </c>
      <c r="X6249"/>
    </row>
    <row r="6250" spans="2:24" ht="30" x14ac:dyDescent="0.25">
      <c r="B6250" s="145" t="s">
        <v>1547</v>
      </c>
      <c r="C6250" s="31" t="s">
        <v>8964</v>
      </c>
      <c r="D6250" s="31"/>
      <c r="E6250" s="43" t="s">
        <v>52</v>
      </c>
      <c r="F6250" s="42" t="s">
        <v>34</v>
      </c>
      <c r="G6250" s="83" t="s">
        <v>34</v>
      </c>
      <c r="H6250" s="168">
        <v>31990</v>
      </c>
      <c r="I6250" s="31"/>
      <c r="J6250" s="83" t="s">
        <v>188</v>
      </c>
      <c r="K6250" s="31" t="s">
        <v>34</v>
      </c>
      <c r="L6250" s="31"/>
      <c r="M6250" s="168"/>
      <c r="N6250" s="147"/>
      <c r="O6250" s="105" t="s">
        <v>52</v>
      </c>
      <c r="P6250" s="171">
        <v>31990</v>
      </c>
      <c r="Q6250" s="31"/>
      <c r="R6250" s="83" t="s">
        <v>188</v>
      </c>
      <c r="S6250" s="31" t="s">
        <v>34</v>
      </c>
      <c r="T6250" s="31"/>
      <c r="U6250" s="168"/>
      <c r="V6250" s="149"/>
      <c r="W6250" s="140" t="str" cm="1">
        <f t="array" ref="W6250">IF(SUM(LEN(B6250:V6250))=0,"",IF(OR(OR(ISBLANK(F6250),SUM(LEN(C6250),LEN(D6250))=0),AND(NOT(E6250="Unknown"),ISBLANK(J6250)),AND(NOT(O6250="Unknown"),ISBLANK(R6250))),"Missing Information", INDEX(Table15[Entire Service Line Classification], MATCH(SUMIFS(Table15[Unique ID],Table15[System-Owned Portion],E6250,Table15[If Material Anything Other than "Lead" in Column E,Was Material Ever Previously Lead?],G6250,Table15[Customer-Owned Portion],O6250),Table15[Unique ID],0),0)))</f>
        <v>Non-lead</v>
      </c>
      <c r="X6250"/>
    </row>
    <row r="6251" spans="2:24" ht="30" x14ac:dyDescent="0.25">
      <c r="B6251" s="145" t="s">
        <v>1565</v>
      </c>
      <c r="C6251" s="31" t="s">
        <v>8983</v>
      </c>
      <c r="D6251" s="31"/>
      <c r="E6251" s="43" t="s">
        <v>52</v>
      </c>
      <c r="F6251" s="42" t="s">
        <v>34</v>
      </c>
      <c r="G6251" s="83" t="s">
        <v>34</v>
      </c>
      <c r="H6251" s="168">
        <v>31990</v>
      </c>
      <c r="I6251" s="31"/>
      <c r="J6251" s="83" t="s">
        <v>188</v>
      </c>
      <c r="K6251" s="31" t="s">
        <v>34</v>
      </c>
      <c r="L6251" s="31"/>
      <c r="M6251" s="168"/>
      <c r="N6251" s="147"/>
      <c r="O6251" s="105" t="s">
        <v>52</v>
      </c>
      <c r="P6251" s="171">
        <v>31990</v>
      </c>
      <c r="Q6251" s="31"/>
      <c r="R6251" s="83" t="s">
        <v>188</v>
      </c>
      <c r="S6251" s="31" t="s">
        <v>34</v>
      </c>
      <c r="T6251" s="31"/>
      <c r="U6251" s="168"/>
      <c r="V6251" s="149"/>
      <c r="W6251" s="140" t="str" cm="1">
        <f t="array" ref="W6251">IF(SUM(LEN(B6251:V6251))=0,"",IF(OR(OR(ISBLANK(F6251),SUM(LEN(C6251),LEN(D6251))=0),AND(NOT(E6251="Unknown"),ISBLANK(J6251)),AND(NOT(O6251="Unknown"),ISBLANK(R6251))),"Missing Information", INDEX(Table15[Entire Service Line Classification], MATCH(SUMIFS(Table15[Unique ID],Table15[System-Owned Portion],E6251,Table15[If Material Anything Other than "Lead" in Column E,Was Material Ever Previously Lead?],G6251,Table15[Customer-Owned Portion],O6251),Table15[Unique ID],0),0)))</f>
        <v>Non-lead</v>
      </c>
      <c r="X6251"/>
    </row>
    <row r="6252" spans="2:24" ht="30" x14ac:dyDescent="0.25">
      <c r="B6252" s="145" t="s">
        <v>1594</v>
      </c>
      <c r="C6252" s="31" t="s">
        <v>9013</v>
      </c>
      <c r="D6252" s="31"/>
      <c r="E6252" s="43" t="s">
        <v>52</v>
      </c>
      <c r="F6252" s="42" t="s">
        <v>34</v>
      </c>
      <c r="G6252" s="83" t="s">
        <v>34</v>
      </c>
      <c r="H6252" s="168">
        <v>31990</v>
      </c>
      <c r="I6252" s="31"/>
      <c r="J6252" s="83" t="s">
        <v>188</v>
      </c>
      <c r="K6252" s="31" t="s">
        <v>34</v>
      </c>
      <c r="L6252" s="31"/>
      <c r="M6252" s="168"/>
      <c r="N6252" s="147"/>
      <c r="O6252" s="105" t="s">
        <v>52</v>
      </c>
      <c r="P6252" s="171">
        <v>31990</v>
      </c>
      <c r="Q6252" s="31"/>
      <c r="R6252" s="83" t="s">
        <v>188</v>
      </c>
      <c r="S6252" s="31" t="s">
        <v>34</v>
      </c>
      <c r="T6252" s="31"/>
      <c r="U6252" s="168"/>
      <c r="V6252" s="149"/>
      <c r="W6252" s="140" t="str" cm="1">
        <f t="array" ref="W6252">IF(SUM(LEN(B6252:V6252))=0,"",IF(OR(OR(ISBLANK(F6252),SUM(LEN(C6252),LEN(D6252))=0),AND(NOT(E6252="Unknown"),ISBLANK(J6252)),AND(NOT(O6252="Unknown"),ISBLANK(R6252))),"Missing Information", INDEX(Table15[Entire Service Line Classification], MATCH(SUMIFS(Table15[Unique ID],Table15[System-Owned Portion],E6252,Table15[If Material Anything Other than "Lead" in Column E,Was Material Ever Previously Lead?],G6252,Table15[Customer-Owned Portion],O6252),Table15[Unique ID],0),0)))</f>
        <v>Non-lead</v>
      </c>
      <c r="X6252"/>
    </row>
    <row r="6253" spans="2:24" ht="30" x14ac:dyDescent="0.25">
      <c r="B6253" s="145" t="s">
        <v>1695</v>
      </c>
      <c r="C6253" s="31" t="s">
        <v>9119</v>
      </c>
      <c r="D6253" s="31"/>
      <c r="E6253" s="43" t="s">
        <v>52</v>
      </c>
      <c r="F6253" s="42" t="s">
        <v>34</v>
      </c>
      <c r="G6253" s="83" t="s">
        <v>34</v>
      </c>
      <c r="H6253" s="168">
        <v>31990</v>
      </c>
      <c r="I6253" s="31"/>
      <c r="J6253" s="83" t="s">
        <v>188</v>
      </c>
      <c r="K6253" s="31" t="s">
        <v>34</v>
      </c>
      <c r="L6253" s="31"/>
      <c r="M6253" s="168"/>
      <c r="N6253" s="147"/>
      <c r="O6253" s="105" t="s">
        <v>52</v>
      </c>
      <c r="P6253" s="171">
        <v>31990</v>
      </c>
      <c r="Q6253" s="31"/>
      <c r="R6253" s="83" t="s">
        <v>188</v>
      </c>
      <c r="S6253" s="31" t="s">
        <v>34</v>
      </c>
      <c r="T6253" s="31"/>
      <c r="U6253" s="168"/>
      <c r="V6253" s="149"/>
      <c r="W6253" s="140" t="str" cm="1">
        <f t="array" ref="W6253">IF(SUM(LEN(B6253:V6253))=0,"",IF(OR(OR(ISBLANK(F6253),SUM(LEN(C6253),LEN(D6253))=0),AND(NOT(E6253="Unknown"),ISBLANK(J6253)),AND(NOT(O6253="Unknown"),ISBLANK(R6253))),"Missing Information", INDEX(Table15[Entire Service Line Classification], MATCH(SUMIFS(Table15[Unique ID],Table15[System-Owned Portion],E6253,Table15[If Material Anything Other than "Lead" in Column E,Was Material Ever Previously Lead?],G6253,Table15[Customer-Owned Portion],O6253),Table15[Unique ID],0),0)))</f>
        <v>Non-lead</v>
      </c>
      <c r="X6253"/>
    </row>
    <row r="6254" spans="2:24" ht="30" x14ac:dyDescent="0.25">
      <c r="B6254" s="145" t="s">
        <v>2787</v>
      </c>
      <c r="C6254" s="31" t="s">
        <v>10218</v>
      </c>
      <c r="D6254" s="31"/>
      <c r="E6254" s="43" t="s">
        <v>52</v>
      </c>
      <c r="F6254" s="42" t="s">
        <v>34</v>
      </c>
      <c r="G6254" s="83" t="s">
        <v>34</v>
      </c>
      <c r="H6254" s="168">
        <v>31990</v>
      </c>
      <c r="I6254" s="31"/>
      <c r="J6254" s="83" t="s">
        <v>188</v>
      </c>
      <c r="K6254" s="31" t="s">
        <v>34</v>
      </c>
      <c r="L6254" s="31"/>
      <c r="M6254" s="168"/>
      <c r="N6254" s="147"/>
      <c r="O6254" s="105" t="s">
        <v>52</v>
      </c>
      <c r="P6254" s="171">
        <v>31990</v>
      </c>
      <c r="Q6254" s="31"/>
      <c r="R6254" s="83" t="s">
        <v>188</v>
      </c>
      <c r="S6254" s="31" t="s">
        <v>34</v>
      </c>
      <c r="T6254" s="31"/>
      <c r="U6254" s="168"/>
      <c r="V6254" s="149"/>
      <c r="W6254" s="140" t="str" cm="1">
        <f t="array" ref="W6254">IF(SUM(LEN(B6254:V6254))=0,"",IF(OR(OR(ISBLANK(F6254),SUM(LEN(C6254),LEN(D6254))=0),AND(NOT(E6254="Unknown"),ISBLANK(J6254)),AND(NOT(O6254="Unknown"),ISBLANK(R6254))),"Missing Information", INDEX(Table15[Entire Service Line Classification], MATCH(SUMIFS(Table15[Unique ID],Table15[System-Owned Portion],E6254,Table15[If Material Anything Other than "Lead" in Column E,Was Material Ever Previously Lead?],G6254,Table15[Customer-Owned Portion],O6254),Table15[Unique ID],0),0)))</f>
        <v>Non-lead</v>
      </c>
      <c r="X6254"/>
    </row>
    <row r="6255" spans="2:24" ht="30" x14ac:dyDescent="0.25">
      <c r="B6255" s="145" t="s">
        <v>4624</v>
      </c>
      <c r="C6255" s="31" t="s">
        <v>12220</v>
      </c>
      <c r="D6255" s="31"/>
      <c r="E6255" s="43" t="s">
        <v>52</v>
      </c>
      <c r="F6255" s="42" t="s">
        <v>34</v>
      </c>
      <c r="G6255" s="83" t="s">
        <v>34</v>
      </c>
      <c r="H6255" s="168">
        <v>31990</v>
      </c>
      <c r="I6255" s="31"/>
      <c r="J6255" s="83" t="s">
        <v>188</v>
      </c>
      <c r="K6255" s="31" t="s">
        <v>34</v>
      </c>
      <c r="L6255" s="31"/>
      <c r="M6255" s="168"/>
      <c r="N6255" s="147"/>
      <c r="O6255" s="105" t="s">
        <v>52</v>
      </c>
      <c r="P6255" s="171">
        <v>31990</v>
      </c>
      <c r="Q6255" s="31"/>
      <c r="R6255" s="83" t="s">
        <v>188</v>
      </c>
      <c r="S6255" s="31" t="s">
        <v>34</v>
      </c>
      <c r="T6255" s="31"/>
      <c r="U6255" s="168"/>
      <c r="V6255" s="149"/>
      <c r="W6255" s="140" t="str" cm="1">
        <f t="array" ref="W6255">IF(SUM(LEN(B6255:V6255))=0,"",IF(OR(OR(ISBLANK(F6255),SUM(LEN(C6255),LEN(D6255))=0),AND(NOT(E6255="Unknown"),ISBLANK(J6255)),AND(NOT(O6255="Unknown"),ISBLANK(R6255))),"Missing Information", INDEX(Table15[Entire Service Line Classification], MATCH(SUMIFS(Table15[Unique ID],Table15[System-Owned Portion],E6255,Table15[If Material Anything Other than "Lead" in Column E,Was Material Ever Previously Lead?],G6255,Table15[Customer-Owned Portion],O6255),Table15[Unique ID],0),0)))</f>
        <v>Non-lead</v>
      </c>
      <c r="X6255"/>
    </row>
    <row r="6256" spans="2:24" ht="30" x14ac:dyDescent="0.25">
      <c r="B6256" s="145" t="s">
        <v>5155</v>
      </c>
      <c r="C6256" s="31" t="s">
        <v>12752</v>
      </c>
      <c r="D6256" s="31"/>
      <c r="E6256" s="43" t="s">
        <v>52</v>
      </c>
      <c r="F6256" s="42" t="s">
        <v>34</v>
      </c>
      <c r="G6256" s="83" t="s">
        <v>34</v>
      </c>
      <c r="H6256" s="168">
        <v>31990</v>
      </c>
      <c r="I6256" s="31"/>
      <c r="J6256" s="83" t="s">
        <v>188</v>
      </c>
      <c r="K6256" s="31" t="s">
        <v>34</v>
      </c>
      <c r="L6256" s="31"/>
      <c r="M6256" s="168"/>
      <c r="N6256" s="147"/>
      <c r="O6256" s="105" t="s">
        <v>52</v>
      </c>
      <c r="P6256" s="171">
        <v>31990</v>
      </c>
      <c r="Q6256" s="31"/>
      <c r="R6256" s="83" t="s">
        <v>188</v>
      </c>
      <c r="S6256" s="31" t="s">
        <v>34</v>
      </c>
      <c r="T6256" s="31"/>
      <c r="U6256" s="168"/>
      <c r="V6256" s="149"/>
      <c r="W6256" s="140" t="str" cm="1">
        <f t="array" ref="W6256">IF(SUM(LEN(B6256:V6256))=0,"",IF(OR(OR(ISBLANK(F6256),SUM(LEN(C6256),LEN(D6256))=0),AND(NOT(E6256="Unknown"),ISBLANK(J6256)),AND(NOT(O6256="Unknown"),ISBLANK(R6256))),"Missing Information", INDEX(Table15[Entire Service Line Classification], MATCH(SUMIFS(Table15[Unique ID],Table15[System-Owned Portion],E6256,Table15[If Material Anything Other than "Lead" in Column E,Was Material Ever Previously Lead?],G6256,Table15[Customer-Owned Portion],O6256),Table15[Unique ID],0),0)))</f>
        <v>Non-lead</v>
      </c>
      <c r="X6256"/>
    </row>
    <row r="6257" spans="2:24" ht="30" x14ac:dyDescent="0.25">
      <c r="B6257" s="145" t="s">
        <v>5216</v>
      </c>
      <c r="C6257" s="31" t="s">
        <v>12813</v>
      </c>
      <c r="D6257" s="31"/>
      <c r="E6257" s="43" t="s">
        <v>52</v>
      </c>
      <c r="F6257" s="42" t="s">
        <v>34</v>
      </c>
      <c r="G6257" s="83" t="s">
        <v>34</v>
      </c>
      <c r="H6257" s="168">
        <v>31990</v>
      </c>
      <c r="I6257" s="31"/>
      <c r="J6257" s="83" t="s">
        <v>188</v>
      </c>
      <c r="K6257" s="31" t="s">
        <v>34</v>
      </c>
      <c r="L6257" s="31"/>
      <c r="M6257" s="168"/>
      <c r="N6257" s="147"/>
      <c r="O6257" s="105" t="s">
        <v>52</v>
      </c>
      <c r="P6257" s="171">
        <v>31990</v>
      </c>
      <c r="Q6257" s="31"/>
      <c r="R6257" s="83" t="s">
        <v>188</v>
      </c>
      <c r="S6257" s="31" t="s">
        <v>34</v>
      </c>
      <c r="T6257" s="31"/>
      <c r="U6257" s="168"/>
      <c r="V6257" s="149"/>
      <c r="W6257" s="140" t="str" cm="1">
        <f t="array" ref="W6257">IF(SUM(LEN(B6257:V6257))=0,"",IF(OR(OR(ISBLANK(F6257),SUM(LEN(C6257),LEN(D6257))=0),AND(NOT(E6257="Unknown"),ISBLANK(J6257)),AND(NOT(O6257="Unknown"),ISBLANK(R6257))),"Missing Information", INDEX(Table15[Entire Service Line Classification], MATCH(SUMIFS(Table15[Unique ID],Table15[System-Owned Portion],E6257,Table15[If Material Anything Other than "Lead" in Column E,Was Material Ever Previously Lead?],G6257,Table15[Customer-Owned Portion],O6257),Table15[Unique ID],0),0)))</f>
        <v>Non-lead</v>
      </c>
      <c r="X6257"/>
    </row>
    <row r="6258" spans="2:24" ht="30" x14ac:dyDescent="0.25">
      <c r="B6258" s="145" t="s">
        <v>5268</v>
      </c>
      <c r="C6258" s="31" t="s">
        <v>12865</v>
      </c>
      <c r="D6258" s="31"/>
      <c r="E6258" s="43" t="s">
        <v>52</v>
      </c>
      <c r="F6258" s="42" t="s">
        <v>34</v>
      </c>
      <c r="G6258" s="83" t="s">
        <v>34</v>
      </c>
      <c r="H6258" s="168">
        <v>31990</v>
      </c>
      <c r="I6258" s="31"/>
      <c r="J6258" s="83" t="s">
        <v>188</v>
      </c>
      <c r="K6258" s="31" t="s">
        <v>34</v>
      </c>
      <c r="L6258" s="31"/>
      <c r="M6258" s="168"/>
      <c r="N6258" s="147"/>
      <c r="O6258" s="105" t="s">
        <v>52</v>
      </c>
      <c r="P6258" s="171">
        <v>31990</v>
      </c>
      <c r="Q6258" s="31"/>
      <c r="R6258" s="83" t="s">
        <v>188</v>
      </c>
      <c r="S6258" s="31" t="s">
        <v>34</v>
      </c>
      <c r="T6258" s="31"/>
      <c r="U6258" s="168"/>
      <c r="V6258" s="149"/>
      <c r="W6258" s="140" t="str" cm="1">
        <f t="array" ref="W6258">IF(SUM(LEN(B6258:V6258))=0,"",IF(OR(OR(ISBLANK(F6258),SUM(LEN(C6258),LEN(D6258))=0),AND(NOT(E6258="Unknown"),ISBLANK(J6258)),AND(NOT(O6258="Unknown"),ISBLANK(R6258))),"Missing Information", INDEX(Table15[Entire Service Line Classification], MATCH(SUMIFS(Table15[Unique ID],Table15[System-Owned Portion],E6258,Table15[If Material Anything Other than "Lead" in Column E,Was Material Ever Previously Lead?],G6258,Table15[Customer-Owned Portion],O6258),Table15[Unique ID],0),0)))</f>
        <v>Non-lead</v>
      </c>
      <c r="X6258"/>
    </row>
    <row r="6259" spans="2:24" ht="30" x14ac:dyDescent="0.25">
      <c r="B6259" s="145" t="s">
        <v>5377</v>
      </c>
      <c r="C6259" s="31" t="s">
        <v>12974</v>
      </c>
      <c r="D6259" s="31"/>
      <c r="E6259" s="43" t="s">
        <v>52</v>
      </c>
      <c r="F6259" s="42" t="s">
        <v>34</v>
      </c>
      <c r="G6259" s="83" t="s">
        <v>34</v>
      </c>
      <c r="H6259" s="168">
        <v>31990</v>
      </c>
      <c r="I6259" s="31"/>
      <c r="J6259" s="83" t="s">
        <v>188</v>
      </c>
      <c r="K6259" s="31" t="s">
        <v>34</v>
      </c>
      <c r="L6259" s="31"/>
      <c r="M6259" s="168"/>
      <c r="N6259" s="147"/>
      <c r="O6259" s="105" t="s">
        <v>52</v>
      </c>
      <c r="P6259" s="171">
        <v>31990</v>
      </c>
      <c r="Q6259" s="31"/>
      <c r="R6259" s="83" t="s">
        <v>188</v>
      </c>
      <c r="S6259" s="31" t="s">
        <v>34</v>
      </c>
      <c r="T6259" s="31"/>
      <c r="U6259" s="168"/>
      <c r="V6259" s="149"/>
      <c r="W6259" s="140" t="str" cm="1">
        <f t="array" ref="W6259">IF(SUM(LEN(B6259:V6259))=0,"",IF(OR(OR(ISBLANK(F6259),SUM(LEN(C6259),LEN(D6259))=0),AND(NOT(E6259="Unknown"),ISBLANK(J6259)),AND(NOT(O6259="Unknown"),ISBLANK(R6259))),"Missing Information", INDEX(Table15[Entire Service Line Classification], MATCH(SUMIFS(Table15[Unique ID],Table15[System-Owned Portion],E6259,Table15[If Material Anything Other than "Lead" in Column E,Was Material Ever Previously Lead?],G6259,Table15[Customer-Owned Portion],O6259),Table15[Unique ID],0),0)))</f>
        <v>Non-lead</v>
      </c>
      <c r="X6259"/>
    </row>
    <row r="6260" spans="2:24" ht="30" x14ac:dyDescent="0.25">
      <c r="B6260" s="145" t="s">
        <v>5381</v>
      </c>
      <c r="C6260" s="31" t="s">
        <v>12978</v>
      </c>
      <c r="D6260" s="31"/>
      <c r="E6260" s="43" t="s">
        <v>52</v>
      </c>
      <c r="F6260" s="42" t="s">
        <v>34</v>
      </c>
      <c r="G6260" s="83" t="s">
        <v>34</v>
      </c>
      <c r="H6260" s="168">
        <v>31990</v>
      </c>
      <c r="I6260" s="31"/>
      <c r="J6260" s="83" t="s">
        <v>188</v>
      </c>
      <c r="K6260" s="31" t="s">
        <v>34</v>
      </c>
      <c r="L6260" s="31"/>
      <c r="M6260" s="168"/>
      <c r="N6260" s="147"/>
      <c r="O6260" s="105" t="s">
        <v>52</v>
      </c>
      <c r="P6260" s="171">
        <v>31990</v>
      </c>
      <c r="Q6260" s="31"/>
      <c r="R6260" s="83" t="s">
        <v>188</v>
      </c>
      <c r="S6260" s="31" t="s">
        <v>34</v>
      </c>
      <c r="T6260" s="31"/>
      <c r="U6260" s="168"/>
      <c r="V6260" s="149"/>
      <c r="W6260" s="140" t="str" cm="1">
        <f t="array" ref="W6260">IF(SUM(LEN(B6260:V6260))=0,"",IF(OR(OR(ISBLANK(F6260),SUM(LEN(C6260),LEN(D6260))=0),AND(NOT(E6260="Unknown"),ISBLANK(J6260)),AND(NOT(O6260="Unknown"),ISBLANK(R6260))),"Missing Information", INDEX(Table15[Entire Service Line Classification], MATCH(SUMIFS(Table15[Unique ID],Table15[System-Owned Portion],E6260,Table15[If Material Anything Other than "Lead" in Column E,Was Material Ever Previously Lead?],G6260,Table15[Customer-Owned Portion],O6260),Table15[Unique ID],0),0)))</f>
        <v>Non-lead</v>
      </c>
      <c r="X6260"/>
    </row>
    <row r="6261" spans="2:24" ht="30" x14ac:dyDescent="0.25">
      <c r="B6261" s="145" t="s">
        <v>5413</v>
      </c>
      <c r="C6261" s="31" t="s">
        <v>13010</v>
      </c>
      <c r="D6261" s="31"/>
      <c r="E6261" s="43" t="s">
        <v>52</v>
      </c>
      <c r="F6261" s="42" t="s">
        <v>34</v>
      </c>
      <c r="G6261" s="83" t="s">
        <v>34</v>
      </c>
      <c r="H6261" s="168">
        <v>31990</v>
      </c>
      <c r="I6261" s="31"/>
      <c r="J6261" s="83" t="s">
        <v>188</v>
      </c>
      <c r="K6261" s="31" t="s">
        <v>34</v>
      </c>
      <c r="L6261" s="31"/>
      <c r="M6261" s="168"/>
      <c r="N6261" s="147"/>
      <c r="O6261" s="105" t="s">
        <v>52</v>
      </c>
      <c r="P6261" s="171">
        <v>31990</v>
      </c>
      <c r="Q6261" s="31"/>
      <c r="R6261" s="83" t="s">
        <v>188</v>
      </c>
      <c r="S6261" s="31" t="s">
        <v>34</v>
      </c>
      <c r="T6261" s="31"/>
      <c r="U6261" s="168"/>
      <c r="V6261" s="149"/>
      <c r="W6261" s="140" t="str" cm="1">
        <f t="array" ref="W6261">IF(SUM(LEN(B6261:V6261))=0,"",IF(OR(OR(ISBLANK(F6261),SUM(LEN(C6261),LEN(D6261))=0),AND(NOT(E6261="Unknown"),ISBLANK(J6261)),AND(NOT(O6261="Unknown"),ISBLANK(R6261))),"Missing Information", INDEX(Table15[Entire Service Line Classification], MATCH(SUMIFS(Table15[Unique ID],Table15[System-Owned Portion],E6261,Table15[If Material Anything Other than "Lead" in Column E,Was Material Ever Previously Lead?],G6261,Table15[Customer-Owned Portion],O6261),Table15[Unique ID],0),0)))</f>
        <v>Non-lead</v>
      </c>
      <c r="X6261"/>
    </row>
    <row r="6262" spans="2:24" ht="30" x14ac:dyDescent="0.25">
      <c r="B6262" s="145" t="s">
        <v>6659</v>
      </c>
      <c r="C6262" s="31" t="s">
        <v>14265</v>
      </c>
      <c r="D6262" s="31"/>
      <c r="E6262" s="43" t="s">
        <v>52</v>
      </c>
      <c r="F6262" s="42" t="s">
        <v>34</v>
      </c>
      <c r="G6262" s="83" t="s">
        <v>34</v>
      </c>
      <c r="H6262" s="168">
        <v>31990</v>
      </c>
      <c r="I6262" s="31"/>
      <c r="J6262" s="83" t="s">
        <v>188</v>
      </c>
      <c r="K6262" s="31" t="s">
        <v>34</v>
      </c>
      <c r="L6262" s="31"/>
      <c r="M6262" s="168"/>
      <c r="N6262" s="147"/>
      <c r="O6262" s="105" t="s">
        <v>52</v>
      </c>
      <c r="P6262" s="171">
        <v>31990</v>
      </c>
      <c r="Q6262" s="31"/>
      <c r="R6262" s="83" t="s">
        <v>188</v>
      </c>
      <c r="S6262" s="31" t="s">
        <v>34</v>
      </c>
      <c r="T6262" s="31"/>
      <c r="U6262" s="168"/>
      <c r="V6262" s="149"/>
      <c r="W6262" s="140" t="str" cm="1">
        <f t="array" ref="W6262">IF(SUM(LEN(B6262:V6262))=0,"",IF(OR(OR(ISBLANK(F6262),SUM(LEN(C6262),LEN(D6262))=0),AND(NOT(E6262="Unknown"),ISBLANK(J6262)),AND(NOT(O6262="Unknown"),ISBLANK(R6262))),"Missing Information", INDEX(Table15[Entire Service Line Classification], MATCH(SUMIFS(Table15[Unique ID],Table15[System-Owned Portion],E6262,Table15[If Material Anything Other than "Lead" in Column E,Was Material Ever Previously Lead?],G6262,Table15[Customer-Owned Portion],O6262),Table15[Unique ID],0),0)))</f>
        <v>Non-lead</v>
      </c>
      <c r="X6262"/>
    </row>
    <row r="6263" spans="2:24" ht="30" x14ac:dyDescent="0.25">
      <c r="B6263" s="145" t="s">
        <v>6832</v>
      </c>
      <c r="C6263" s="31" t="s">
        <v>14451</v>
      </c>
      <c r="D6263" s="31"/>
      <c r="E6263" s="43" t="s">
        <v>52</v>
      </c>
      <c r="F6263" s="42" t="s">
        <v>34</v>
      </c>
      <c r="G6263" s="83" t="s">
        <v>34</v>
      </c>
      <c r="H6263" s="168">
        <v>31990</v>
      </c>
      <c r="I6263" s="31"/>
      <c r="J6263" s="83" t="s">
        <v>188</v>
      </c>
      <c r="K6263" s="31" t="s">
        <v>34</v>
      </c>
      <c r="L6263" s="31"/>
      <c r="M6263" s="168"/>
      <c r="N6263" s="147"/>
      <c r="O6263" s="105" t="s">
        <v>52</v>
      </c>
      <c r="P6263" s="171">
        <v>31990</v>
      </c>
      <c r="Q6263" s="31"/>
      <c r="R6263" s="83" t="s">
        <v>188</v>
      </c>
      <c r="S6263" s="31" t="s">
        <v>34</v>
      </c>
      <c r="T6263" s="31"/>
      <c r="U6263" s="168"/>
      <c r="V6263" s="149"/>
      <c r="W6263" s="140" t="str" cm="1">
        <f t="array" ref="W6263">IF(SUM(LEN(B6263:V6263))=0,"",IF(OR(OR(ISBLANK(F6263),SUM(LEN(C6263),LEN(D6263))=0),AND(NOT(E6263="Unknown"),ISBLANK(J6263)),AND(NOT(O6263="Unknown"),ISBLANK(R6263))),"Missing Information", INDEX(Table15[Entire Service Line Classification], MATCH(SUMIFS(Table15[Unique ID],Table15[System-Owned Portion],E6263,Table15[If Material Anything Other than "Lead" in Column E,Was Material Ever Previously Lead?],G6263,Table15[Customer-Owned Portion],O6263),Table15[Unique ID],0),0)))</f>
        <v>Non-lead</v>
      </c>
      <c r="X6263"/>
    </row>
    <row r="6264" spans="2:24" ht="30" x14ac:dyDescent="0.25">
      <c r="B6264" s="145" t="s">
        <v>6869</v>
      </c>
      <c r="C6264" s="31" t="s">
        <v>14493</v>
      </c>
      <c r="D6264" s="31"/>
      <c r="E6264" s="43" t="s">
        <v>52</v>
      </c>
      <c r="F6264" s="42" t="s">
        <v>34</v>
      </c>
      <c r="G6264" s="83" t="s">
        <v>34</v>
      </c>
      <c r="H6264" s="168">
        <v>31990</v>
      </c>
      <c r="I6264" s="31"/>
      <c r="J6264" s="83" t="s">
        <v>188</v>
      </c>
      <c r="K6264" s="31" t="s">
        <v>34</v>
      </c>
      <c r="L6264" s="31"/>
      <c r="M6264" s="168"/>
      <c r="N6264" s="147"/>
      <c r="O6264" s="105" t="s">
        <v>52</v>
      </c>
      <c r="P6264" s="171">
        <v>31990</v>
      </c>
      <c r="Q6264" s="31"/>
      <c r="R6264" s="83" t="s">
        <v>188</v>
      </c>
      <c r="S6264" s="31" t="s">
        <v>34</v>
      </c>
      <c r="T6264" s="31"/>
      <c r="U6264" s="168"/>
      <c r="V6264" s="149"/>
      <c r="W6264" s="140" t="str" cm="1">
        <f t="array" ref="W6264">IF(SUM(LEN(B6264:V6264))=0,"",IF(OR(OR(ISBLANK(F6264),SUM(LEN(C6264),LEN(D6264))=0),AND(NOT(E6264="Unknown"),ISBLANK(J6264)),AND(NOT(O6264="Unknown"),ISBLANK(R6264))),"Missing Information", INDEX(Table15[Entire Service Line Classification], MATCH(SUMIFS(Table15[Unique ID],Table15[System-Owned Portion],E6264,Table15[If Material Anything Other than "Lead" in Column E,Was Material Ever Previously Lead?],G6264,Table15[Customer-Owned Portion],O6264),Table15[Unique ID],0),0)))</f>
        <v>Non-lead</v>
      </c>
      <c r="X6264"/>
    </row>
    <row r="6265" spans="2:24" ht="30" x14ac:dyDescent="0.25">
      <c r="B6265" s="145" t="s">
        <v>6956</v>
      </c>
      <c r="C6265" s="31" t="s">
        <v>14580</v>
      </c>
      <c r="D6265" s="31"/>
      <c r="E6265" s="43" t="s">
        <v>52</v>
      </c>
      <c r="F6265" s="42" t="s">
        <v>34</v>
      </c>
      <c r="G6265" s="83" t="s">
        <v>34</v>
      </c>
      <c r="H6265" s="168">
        <v>31990</v>
      </c>
      <c r="I6265" s="31"/>
      <c r="J6265" s="83" t="s">
        <v>188</v>
      </c>
      <c r="K6265" s="31" t="s">
        <v>34</v>
      </c>
      <c r="L6265" s="31"/>
      <c r="M6265" s="168"/>
      <c r="N6265" s="147"/>
      <c r="O6265" s="105" t="s">
        <v>52</v>
      </c>
      <c r="P6265" s="171">
        <v>31990</v>
      </c>
      <c r="Q6265" s="31"/>
      <c r="R6265" s="83" t="s">
        <v>188</v>
      </c>
      <c r="S6265" s="31" t="s">
        <v>34</v>
      </c>
      <c r="T6265" s="31"/>
      <c r="U6265" s="168"/>
      <c r="V6265" s="149"/>
      <c r="W6265" s="140" t="str" cm="1">
        <f t="array" ref="W6265">IF(SUM(LEN(B6265:V6265))=0,"",IF(OR(OR(ISBLANK(F6265),SUM(LEN(C6265),LEN(D6265))=0),AND(NOT(E6265="Unknown"),ISBLANK(J6265)),AND(NOT(O6265="Unknown"),ISBLANK(R6265))),"Missing Information", INDEX(Table15[Entire Service Line Classification], MATCH(SUMIFS(Table15[Unique ID],Table15[System-Owned Portion],E6265,Table15[If Material Anything Other than "Lead" in Column E,Was Material Ever Previously Lead?],G6265,Table15[Customer-Owned Portion],O6265),Table15[Unique ID],0),0)))</f>
        <v>Non-lead</v>
      </c>
      <c r="X6265"/>
    </row>
    <row r="6266" spans="2:24" ht="30" x14ac:dyDescent="0.25">
      <c r="B6266" s="145" t="s">
        <v>7106</v>
      </c>
      <c r="C6266" s="31" t="s">
        <v>14730</v>
      </c>
      <c r="D6266" s="31"/>
      <c r="E6266" s="43" t="s">
        <v>52</v>
      </c>
      <c r="F6266" s="42" t="s">
        <v>34</v>
      </c>
      <c r="G6266" s="83" t="s">
        <v>34</v>
      </c>
      <c r="H6266" s="168">
        <v>31990</v>
      </c>
      <c r="I6266" s="31"/>
      <c r="J6266" s="83" t="s">
        <v>188</v>
      </c>
      <c r="K6266" s="31" t="s">
        <v>34</v>
      </c>
      <c r="L6266" s="31"/>
      <c r="M6266" s="168"/>
      <c r="N6266" s="147"/>
      <c r="O6266" s="105" t="s">
        <v>52</v>
      </c>
      <c r="P6266" s="171">
        <v>31990</v>
      </c>
      <c r="Q6266" s="31"/>
      <c r="R6266" s="83" t="s">
        <v>188</v>
      </c>
      <c r="S6266" s="31" t="s">
        <v>34</v>
      </c>
      <c r="T6266" s="31"/>
      <c r="U6266" s="168"/>
      <c r="V6266" s="149"/>
      <c r="W6266" s="140" t="str" cm="1">
        <f t="array" ref="W6266">IF(SUM(LEN(B6266:V6266))=0,"",IF(OR(OR(ISBLANK(F6266),SUM(LEN(C6266),LEN(D6266))=0),AND(NOT(E6266="Unknown"),ISBLANK(J6266)),AND(NOT(O6266="Unknown"),ISBLANK(R6266))),"Missing Information", INDEX(Table15[Entire Service Line Classification], MATCH(SUMIFS(Table15[Unique ID],Table15[System-Owned Portion],E6266,Table15[If Material Anything Other than "Lead" in Column E,Was Material Ever Previously Lead?],G6266,Table15[Customer-Owned Portion],O6266),Table15[Unique ID],0),0)))</f>
        <v>Non-lead</v>
      </c>
      <c r="X6266"/>
    </row>
    <row r="6267" spans="2:24" ht="30" x14ac:dyDescent="0.25">
      <c r="B6267" s="145" t="s">
        <v>7154</v>
      </c>
      <c r="C6267" s="31" t="s">
        <v>14778</v>
      </c>
      <c r="D6267" s="31"/>
      <c r="E6267" s="43" t="s">
        <v>52</v>
      </c>
      <c r="F6267" s="42" t="s">
        <v>34</v>
      </c>
      <c r="G6267" s="83" t="s">
        <v>34</v>
      </c>
      <c r="H6267" s="168">
        <v>31990</v>
      </c>
      <c r="I6267" s="31"/>
      <c r="J6267" s="83" t="s">
        <v>188</v>
      </c>
      <c r="K6267" s="31" t="s">
        <v>34</v>
      </c>
      <c r="L6267" s="31"/>
      <c r="M6267" s="168"/>
      <c r="N6267" s="147"/>
      <c r="O6267" s="105" t="s">
        <v>52</v>
      </c>
      <c r="P6267" s="171">
        <v>31990</v>
      </c>
      <c r="Q6267" s="31"/>
      <c r="R6267" s="83" t="s">
        <v>188</v>
      </c>
      <c r="S6267" s="31" t="s">
        <v>34</v>
      </c>
      <c r="T6267" s="31"/>
      <c r="U6267" s="168"/>
      <c r="V6267" s="149"/>
      <c r="W6267" s="140" t="str" cm="1">
        <f t="array" ref="W6267">IF(SUM(LEN(B6267:V6267))=0,"",IF(OR(OR(ISBLANK(F6267),SUM(LEN(C6267),LEN(D6267))=0),AND(NOT(E6267="Unknown"),ISBLANK(J6267)),AND(NOT(O6267="Unknown"),ISBLANK(R6267))),"Missing Information", INDEX(Table15[Entire Service Line Classification], MATCH(SUMIFS(Table15[Unique ID],Table15[System-Owned Portion],E6267,Table15[If Material Anything Other than "Lead" in Column E,Was Material Ever Previously Lead?],G6267,Table15[Customer-Owned Portion],O6267),Table15[Unique ID],0),0)))</f>
        <v>Non-lead</v>
      </c>
      <c r="X6267"/>
    </row>
    <row r="6268" spans="2:24" ht="30" x14ac:dyDescent="0.25">
      <c r="B6268" s="145" t="s">
        <v>7272</v>
      </c>
      <c r="C6268" s="31" t="s">
        <v>14896</v>
      </c>
      <c r="D6268" s="31"/>
      <c r="E6268" s="43" t="s">
        <v>52</v>
      </c>
      <c r="F6268" s="42" t="s">
        <v>34</v>
      </c>
      <c r="G6268" s="83" t="s">
        <v>34</v>
      </c>
      <c r="H6268" s="168">
        <v>31990</v>
      </c>
      <c r="I6268" s="31"/>
      <c r="J6268" s="83" t="s">
        <v>188</v>
      </c>
      <c r="K6268" s="31" t="s">
        <v>34</v>
      </c>
      <c r="L6268" s="31"/>
      <c r="M6268" s="168"/>
      <c r="N6268" s="147"/>
      <c r="O6268" s="105" t="s">
        <v>52</v>
      </c>
      <c r="P6268" s="171">
        <v>31990</v>
      </c>
      <c r="Q6268" s="31"/>
      <c r="R6268" s="83" t="s">
        <v>188</v>
      </c>
      <c r="S6268" s="31" t="s">
        <v>34</v>
      </c>
      <c r="T6268" s="31"/>
      <c r="U6268" s="168"/>
      <c r="V6268" s="149"/>
      <c r="W6268" s="140" t="str" cm="1">
        <f t="array" ref="W6268">IF(SUM(LEN(B6268:V6268))=0,"",IF(OR(OR(ISBLANK(F6268),SUM(LEN(C6268),LEN(D6268))=0),AND(NOT(E6268="Unknown"),ISBLANK(J6268)),AND(NOT(O6268="Unknown"),ISBLANK(R6268))),"Missing Information", INDEX(Table15[Entire Service Line Classification], MATCH(SUMIFS(Table15[Unique ID],Table15[System-Owned Portion],E6268,Table15[If Material Anything Other than "Lead" in Column E,Was Material Ever Previously Lead?],G6268,Table15[Customer-Owned Portion],O6268),Table15[Unique ID],0),0)))</f>
        <v>Non-lead</v>
      </c>
      <c r="X6268"/>
    </row>
    <row r="6269" spans="2:24" ht="30" x14ac:dyDescent="0.25">
      <c r="B6269" s="145" t="s">
        <v>7302</v>
      </c>
      <c r="C6269" s="31" t="s">
        <v>14926</v>
      </c>
      <c r="D6269" s="31"/>
      <c r="E6269" s="43" t="s">
        <v>52</v>
      </c>
      <c r="F6269" s="42" t="s">
        <v>34</v>
      </c>
      <c r="G6269" s="83" t="s">
        <v>34</v>
      </c>
      <c r="H6269" s="168">
        <v>31990</v>
      </c>
      <c r="I6269" s="31"/>
      <c r="J6269" s="83" t="s">
        <v>188</v>
      </c>
      <c r="K6269" s="31" t="s">
        <v>34</v>
      </c>
      <c r="L6269" s="31"/>
      <c r="M6269" s="168"/>
      <c r="N6269" s="147"/>
      <c r="O6269" s="105" t="s">
        <v>52</v>
      </c>
      <c r="P6269" s="171">
        <v>31990</v>
      </c>
      <c r="Q6269" s="31"/>
      <c r="R6269" s="83" t="s">
        <v>188</v>
      </c>
      <c r="S6269" s="31" t="s">
        <v>34</v>
      </c>
      <c r="T6269" s="31"/>
      <c r="U6269" s="168"/>
      <c r="V6269" s="149"/>
      <c r="W6269" s="140" t="str" cm="1">
        <f t="array" ref="W6269">IF(SUM(LEN(B6269:V6269))=0,"",IF(OR(OR(ISBLANK(F6269),SUM(LEN(C6269),LEN(D6269))=0),AND(NOT(E6269="Unknown"),ISBLANK(J6269)),AND(NOT(O6269="Unknown"),ISBLANK(R6269))),"Missing Information", INDEX(Table15[Entire Service Line Classification], MATCH(SUMIFS(Table15[Unique ID],Table15[System-Owned Portion],E6269,Table15[If Material Anything Other than "Lead" in Column E,Was Material Ever Previously Lead?],G6269,Table15[Customer-Owned Portion],O6269),Table15[Unique ID],0),0)))</f>
        <v>Non-lead</v>
      </c>
      <c r="X6269"/>
    </row>
    <row r="6270" spans="2:24" ht="30" x14ac:dyDescent="0.25">
      <c r="B6270" s="145" t="s">
        <v>7342</v>
      </c>
      <c r="C6270" s="31" t="s">
        <v>14966</v>
      </c>
      <c r="D6270" s="31"/>
      <c r="E6270" s="43" t="s">
        <v>52</v>
      </c>
      <c r="F6270" s="42" t="s">
        <v>34</v>
      </c>
      <c r="G6270" s="83" t="s">
        <v>34</v>
      </c>
      <c r="H6270" s="168">
        <v>31990</v>
      </c>
      <c r="I6270" s="31"/>
      <c r="J6270" s="83" t="s">
        <v>188</v>
      </c>
      <c r="K6270" s="31" t="s">
        <v>34</v>
      </c>
      <c r="L6270" s="31"/>
      <c r="M6270" s="168"/>
      <c r="N6270" s="147"/>
      <c r="O6270" s="105" t="s">
        <v>52</v>
      </c>
      <c r="P6270" s="171">
        <v>31990</v>
      </c>
      <c r="Q6270" s="31"/>
      <c r="R6270" s="83" t="s">
        <v>188</v>
      </c>
      <c r="S6270" s="31" t="s">
        <v>34</v>
      </c>
      <c r="T6270" s="31"/>
      <c r="U6270" s="168"/>
      <c r="V6270" s="149"/>
      <c r="W6270" s="140" t="str" cm="1">
        <f t="array" ref="W6270">IF(SUM(LEN(B6270:V6270))=0,"",IF(OR(OR(ISBLANK(F6270),SUM(LEN(C6270),LEN(D6270))=0),AND(NOT(E6270="Unknown"),ISBLANK(J6270)),AND(NOT(O6270="Unknown"),ISBLANK(R6270))),"Missing Information", INDEX(Table15[Entire Service Line Classification], MATCH(SUMIFS(Table15[Unique ID],Table15[System-Owned Portion],E6270,Table15[If Material Anything Other than "Lead" in Column E,Was Material Ever Previously Lead?],G6270,Table15[Customer-Owned Portion],O6270),Table15[Unique ID],0),0)))</f>
        <v>Non-lead</v>
      </c>
      <c r="X6270"/>
    </row>
    <row r="6271" spans="2:24" ht="30" x14ac:dyDescent="0.25">
      <c r="B6271" s="145" t="s">
        <v>1204</v>
      </c>
      <c r="C6271" s="31" t="s">
        <v>8617</v>
      </c>
      <c r="D6271" s="31"/>
      <c r="E6271" s="43" t="s">
        <v>52</v>
      </c>
      <c r="F6271" s="42" t="s">
        <v>34</v>
      </c>
      <c r="G6271" s="83" t="s">
        <v>34</v>
      </c>
      <c r="H6271" s="168">
        <v>31959</v>
      </c>
      <c r="I6271" s="31"/>
      <c r="J6271" s="83" t="s">
        <v>188</v>
      </c>
      <c r="K6271" s="31" t="s">
        <v>34</v>
      </c>
      <c r="L6271" s="31"/>
      <c r="M6271" s="168"/>
      <c r="N6271" s="147"/>
      <c r="O6271" s="105" t="s">
        <v>52</v>
      </c>
      <c r="P6271" s="171">
        <v>31959</v>
      </c>
      <c r="Q6271" s="31"/>
      <c r="R6271" s="83" t="s">
        <v>188</v>
      </c>
      <c r="S6271" s="31" t="s">
        <v>34</v>
      </c>
      <c r="T6271" s="31"/>
      <c r="U6271" s="168"/>
      <c r="V6271" s="149"/>
      <c r="W6271" s="140" t="str" cm="1">
        <f t="array" ref="W6271">IF(SUM(LEN(B6271:V6271))=0,"",IF(OR(OR(ISBLANK(F6271),SUM(LEN(C6271),LEN(D6271))=0),AND(NOT(E6271="Unknown"),ISBLANK(J6271)),AND(NOT(O6271="Unknown"),ISBLANK(R6271))),"Missing Information", INDEX(Table15[Entire Service Line Classification], MATCH(SUMIFS(Table15[Unique ID],Table15[System-Owned Portion],E6271,Table15[If Material Anything Other than "Lead" in Column E,Was Material Ever Previously Lead?],G6271,Table15[Customer-Owned Portion],O6271),Table15[Unique ID],0),0)))</f>
        <v>Non-lead</v>
      </c>
      <c r="X6271"/>
    </row>
    <row r="6272" spans="2:24" ht="30" x14ac:dyDescent="0.25">
      <c r="B6272" s="145" t="s">
        <v>2735</v>
      </c>
      <c r="C6272" s="31" t="s">
        <v>10166</v>
      </c>
      <c r="D6272" s="31"/>
      <c r="E6272" s="43" t="s">
        <v>52</v>
      </c>
      <c r="F6272" s="42" t="s">
        <v>34</v>
      </c>
      <c r="G6272" s="83" t="s">
        <v>34</v>
      </c>
      <c r="H6272" s="168">
        <v>31959</v>
      </c>
      <c r="I6272" s="31"/>
      <c r="J6272" s="83" t="s">
        <v>188</v>
      </c>
      <c r="K6272" s="31" t="s">
        <v>34</v>
      </c>
      <c r="L6272" s="31"/>
      <c r="M6272" s="168"/>
      <c r="N6272" s="147"/>
      <c r="O6272" s="105" t="s">
        <v>52</v>
      </c>
      <c r="P6272" s="171">
        <v>31959</v>
      </c>
      <c r="Q6272" s="31"/>
      <c r="R6272" s="83" t="s">
        <v>188</v>
      </c>
      <c r="S6272" s="31" t="s">
        <v>34</v>
      </c>
      <c r="T6272" s="31"/>
      <c r="U6272" s="168"/>
      <c r="V6272" s="149"/>
      <c r="W6272" s="140" t="str" cm="1">
        <f t="array" ref="W6272">IF(SUM(LEN(B6272:V6272))=0,"",IF(OR(OR(ISBLANK(F6272),SUM(LEN(C6272),LEN(D6272))=0),AND(NOT(E6272="Unknown"),ISBLANK(J6272)),AND(NOT(O6272="Unknown"),ISBLANK(R6272))),"Missing Information", INDEX(Table15[Entire Service Line Classification], MATCH(SUMIFS(Table15[Unique ID],Table15[System-Owned Portion],E6272,Table15[If Material Anything Other than "Lead" in Column E,Was Material Ever Previously Lead?],G6272,Table15[Customer-Owned Portion],O6272),Table15[Unique ID],0),0)))</f>
        <v>Non-lead</v>
      </c>
      <c r="X6272"/>
    </row>
    <row r="6273" spans="2:24" ht="30" x14ac:dyDescent="0.25">
      <c r="B6273" s="145" t="s">
        <v>2736</v>
      </c>
      <c r="C6273" s="31" t="s">
        <v>10167</v>
      </c>
      <c r="D6273" s="31"/>
      <c r="E6273" s="43" t="s">
        <v>52</v>
      </c>
      <c r="F6273" s="42" t="s">
        <v>34</v>
      </c>
      <c r="G6273" s="83" t="s">
        <v>34</v>
      </c>
      <c r="H6273" s="168">
        <v>31959</v>
      </c>
      <c r="I6273" s="31"/>
      <c r="J6273" s="83" t="s">
        <v>188</v>
      </c>
      <c r="K6273" s="31" t="s">
        <v>34</v>
      </c>
      <c r="L6273" s="31"/>
      <c r="M6273" s="168"/>
      <c r="N6273" s="147"/>
      <c r="O6273" s="105" t="s">
        <v>52</v>
      </c>
      <c r="P6273" s="171">
        <v>31959</v>
      </c>
      <c r="Q6273" s="31"/>
      <c r="R6273" s="83" t="s">
        <v>188</v>
      </c>
      <c r="S6273" s="31" t="s">
        <v>34</v>
      </c>
      <c r="T6273" s="31"/>
      <c r="U6273" s="168"/>
      <c r="V6273" s="149"/>
      <c r="W6273" s="140" t="str" cm="1">
        <f t="array" ref="W6273">IF(SUM(LEN(B6273:V6273))=0,"",IF(OR(OR(ISBLANK(F6273),SUM(LEN(C6273),LEN(D6273))=0),AND(NOT(E6273="Unknown"),ISBLANK(J6273)),AND(NOT(O6273="Unknown"),ISBLANK(R6273))),"Missing Information", INDEX(Table15[Entire Service Line Classification], MATCH(SUMIFS(Table15[Unique ID],Table15[System-Owned Portion],E6273,Table15[If Material Anything Other than "Lead" in Column E,Was Material Ever Previously Lead?],G6273,Table15[Customer-Owned Portion],O6273),Table15[Unique ID],0),0)))</f>
        <v>Non-lead</v>
      </c>
      <c r="X6273"/>
    </row>
    <row r="6274" spans="2:24" ht="30" x14ac:dyDescent="0.25">
      <c r="B6274" s="145" t="s">
        <v>2742</v>
      </c>
      <c r="C6274" s="31" t="s">
        <v>10173</v>
      </c>
      <c r="D6274" s="31"/>
      <c r="E6274" s="43" t="s">
        <v>52</v>
      </c>
      <c r="F6274" s="42" t="s">
        <v>34</v>
      </c>
      <c r="G6274" s="83" t="s">
        <v>34</v>
      </c>
      <c r="H6274" s="168">
        <v>31959</v>
      </c>
      <c r="I6274" s="31"/>
      <c r="J6274" s="83" t="s">
        <v>188</v>
      </c>
      <c r="K6274" s="31" t="s">
        <v>34</v>
      </c>
      <c r="L6274" s="31"/>
      <c r="M6274" s="168"/>
      <c r="N6274" s="147"/>
      <c r="O6274" s="105" t="s">
        <v>52</v>
      </c>
      <c r="P6274" s="171">
        <v>31959</v>
      </c>
      <c r="Q6274" s="31"/>
      <c r="R6274" s="83" t="s">
        <v>188</v>
      </c>
      <c r="S6274" s="31" t="s">
        <v>34</v>
      </c>
      <c r="T6274" s="31"/>
      <c r="U6274" s="168"/>
      <c r="V6274" s="149"/>
      <c r="W6274" s="140" t="str" cm="1">
        <f t="array" ref="W6274">IF(SUM(LEN(B6274:V6274))=0,"",IF(OR(OR(ISBLANK(F6274),SUM(LEN(C6274),LEN(D6274))=0),AND(NOT(E6274="Unknown"),ISBLANK(J6274)),AND(NOT(O6274="Unknown"),ISBLANK(R6274))),"Missing Information", INDEX(Table15[Entire Service Line Classification], MATCH(SUMIFS(Table15[Unique ID],Table15[System-Owned Portion],E6274,Table15[If Material Anything Other than "Lead" in Column E,Was Material Ever Previously Lead?],G6274,Table15[Customer-Owned Portion],O6274),Table15[Unique ID],0),0)))</f>
        <v>Non-lead</v>
      </c>
      <c r="X6274"/>
    </row>
    <row r="6275" spans="2:24" ht="30" x14ac:dyDescent="0.25">
      <c r="B6275" s="145" t="s">
        <v>2770</v>
      </c>
      <c r="C6275" s="31" t="s">
        <v>10201</v>
      </c>
      <c r="D6275" s="31"/>
      <c r="E6275" s="43" t="s">
        <v>52</v>
      </c>
      <c r="F6275" s="42" t="s">
        <v>34</v>
      </c>
      <c r="G6275" s="83" t="s">
        <v>34</v>
      </c>
      <c r="H6275" s="168">
        <v>31959</v>
      </c>
      <c r="I6275" s="31"/>
      <c r="J6275" s="83" t="s">
        <v>188</v>
      </c>
      <c r="K6275" s="31" t="s">
        <v>34</v>
      </c>
      <c r="L6275" s="31"/>
      <c r="M6275" s="168"/>
      <c r="N6275" s="147"/>
      <c r="O6275" s="105" t="s">
        <v>52</v>
      </c>
      <c r="P6275" s="171">
        <v>31959</v>
      </c>
      <c r="Q6275" s="31"/>
      <c r="R6275" s="83" t="s">
        <v>188</v>
      </c>
      <c r="S6275" s="31" t="s">
        <v>34</v>
      </c>
      <c r="T6275" s="31"/>
      <c r="U6275" s="168"/>
      <c r="V6275" s="149"/>
      <c r="W6275" s="140" t="str" cm="1">
        <f t="array" ref="W6275">IF(SUM(LEN(B6275:V6275))=0,"",IF(OR(OR(ISBLANK(F6275),SUM(LEN(C6275),LEN(D6275))=0),AND(NOT(E6275="Unknown"),ISBLANK(J6275)),AND(NOT(O6275="Unknown"),ISBLANK(R6275))),"Missing Information", INDEX(Table15[Entire Service Line Classification], MATCH(SUMIFS(Table15[Unique ID],Table15[System-Owned Portion],E6275,Table15[If Material Anything Other than "Lead" in Column E,Was Material Ever Previously Lead?],G6275,Table15[Customer-Owned Portion],O6275),Table15[Unique ID],0),0)))</f>
        <v>Non-lead</v>
      </c>
      <c r="X6275"/>
    </row>
    <row r="6276" spans="2:24" ht="30" x14ac:dyDescent="0.25">
      <c r="B6276" s="145" t="s">
        <v>2819</v>
      </c>
      <c r="C6276" s="31" t="s">
        <v>10250</v>
      </c>
      <c r="D6276" s="31"/>
      <c r="E6276" s="43" t="s">
        <v>52</v>
      </c>
      <c r="F6276" s="42" t="s">
        <v>34</v>
      </c>
      <c r="G6276" s="83" t="s">
        <v>34</v>
      </c>
      <c r="H6276" s="168">
        <v>31959</v>
      </c>
      <c r="I6276" s="31"/>
      <c r="J6276" s="83" t="s">
        <v>188</v>
      </c>
      <c r="K6276" s="31" t="s">
        <v>34</v>
      </c>
      <c r="L6276" s="31"/>
      <c r="M6276" s="168"/>
      <c r="N6276" s="147"/>
      <c r="O6276" s="105" t="s">
        <v>52</v>
      </c>
      <c r="P6276" s="171">
        <v>31959</v>
      </c>
      <c r="Q6276" s="31"/>
      <c r="R6276" s="83" t="s">
        <v>188</v>
      </c>
      <c r="S6276" s="31" t="s">
        <v>34</v>
      </c>
      <c r="T6276" s="31"/>
      <c r="U6276" s="168"/>
      <c r="V6276" s="149"/>
      <c r="W6276" s="140" t="str" cm="1">
        <f t="array" ref="W6276">IF(SUM(LEN(B6276:V6276))=0,"",IF(OR(OR(ISBLANK(F6276),SUM(LEN(C6276),LEN(D6276))=0),AND(NOT(E6276="Unknown"),ISBLANK(J6276)),AND(NOT(O6276="Unknown"),ISBLANK(R6276))),"Missing Information", INDEX(Table15[Entire Service Line Classification], MATCH(SUMIFS(Table15[Unique ID],Table15[System-Owned Portion],E6276,Table15[If Material Anything Other than "Lead" in Column E,Was Material Ever Previously Lead?],G6276,Table15[Customer-Owned Portion],O6276),Table15[Unique ID],0),0)))</f>
        <v>Non-lead</v>
      </c>
      <c r="X6276"/>
    </row>
    <row r="6277" spans="2:24" ht="30" x14ac:dyDescent="0.25">
      <c r="B6277" s="145" t="s">
        <v>5138</v>
      </c>
      <c r="C6277" s="31" t="s">
        <v>12735</v>
      </c>
      <c r="D6277" s="31"/>
      <c r="E6277" s="43" t="s">
        <v>52</v>
      </c>
      <c r="F6277" s="42" t="s">
        <v>34</v>
      </c>
      <c r="G6277" s="83" t="s">
        <v>34</v>
      </c>
      <c r="H6277" s="168">
        <v>31959</v>
      </c>
      <c r="I6277" s="31"/>
      <c r="J6277" s="83" t="s">
        <v>188</v>
      </c>
      <c r="K6277" s="31" t="s">
        <v>34</v>
      </c>
      <c r="L6277" s="31"/>
      <c r="M6277" s="168"/>
      <c r="N6277" s="147"/>
      <c r="O6277" s="105" t="s">
        <v>52</v>
      </c>
      <c r="P6277" s="171">
        <v>31959</v>
      </c>
      <c r="Q6277" s="31"/>
      <c r="R6277" s="83" t="s">
        <v>188</v>
      </c>
      <c r="S6277" s="31" t="s">
        <v>34</v>
      </c>
      <c r="T6277" s="31"/>
      <c r="U6277" s="168"/>
      <c r="V6277" s="149"/>
      <c r="W6277" s="140" t="str" cm="1">
        <f t="array" ref="W6277">IF(SUM(LEN(B6277:V6277))=0,"",IF(OR(OR(ISBLANK(F6277),SUM(LEN(C6277),LEN(D6277))=0),AND(NOT(E6277="Unknown"),ISBLANK(J6277)),AND(NOT(O6277="Unknown"),ISBLANK(R6277))),"Missing Information", INDEX(Table15[Entire Service Line Classification], MATCH(SUMIFS(Table15[Unique ID],Table15[System-Owned Portion],E6277,Table15[If Material Anything Other than "Lead" in Column E,Was Material Ever Previously Lead?],G6277,Table15[Customer-Owned Portion],O6277),Table15[Unique ID],0),0)))</f>
        <v>Non-lead</v>
      </c>
      <c r="X6277"/>
    </row>
    <row r="6278" spans="2:24" ht="30" x14ac:dyDescent="0.25">
      <c r="B6278" s="145" t="s">
        <v>5158</v>
      </c>
      <c r="C6278" s="31" t="s">
        <v>12755</v>
      </c>
      <c r="D6278" s="31"/>
      <c r="E6278" s="43" t="s">
        <v>52</v>
      </c>
      <c r="F6278" s="42" t="s">
        <v>34</v>
      </c>
      <c r="G6278" s="83" t="s">
        <v>34</v>
      </c>
      <c r="H6278" s="168">
        <v>31959</v>
      </c>
      <c r="I6278" s="31"/>
      <c r="J6278" s="83" t="s">
        <v>188</v>
      </c>
      <c r="K6278" s="31" t="s">
        <v>34</v>
      </c>
      <c r="L6278" s="31"/>
      <c r="M6278" s="168"/>
      <c r="N6278" s="147"/>
      <c r="O6278" s="105" t="s">
        <v>52</v>
      </c>
      <c r="P6278" s="171">
        <v>31959</v>
      </c>
      <c r="Q6278" s="31"/>
      <c r="R6278" s="83" t="s">
        <v>188</v>
      </c>
      <c r="S6278" s="31" t="s">
        <v>34</v>
      </c>
      <c r="T6278" s="31"/>
      <c r="U6278" s="168"/>
      <c r="V6278" s="149"/>
      <c r="W6278" s="140" t="str" cm="1">
        <f t="array" ref="W6278">IF(SUM(LEN(B6278:V6278))=0,"",IF(OR(OR(ISBLANK(F6278),SUM(LEN(C6278),LEN(D6278))=0),AND(NOT(E6278="Unknown"),ISBLANK(J6278)),AND(NOT(O6278="Unknown"),ISBLANK(R6278))),"Missing Information", INDEX(Table15[Entire Service Line Classification], MATCH(SUMIFS(Table15[Unique ID],Table15[System-Owned Portion],E6278,Table15[If Material Anything Other than "Lead" in Column E,Was Material Ever Previously Lead?],G6278,Table15[Customer-Owned Portion],O6278),Table15[Unique ID],0),0)))</f>
        <v>Non-lead</v>
      </c>
      <c r="X6278"/>
    </row>
    <row r="6279" spans="2:24" ht="30" x14ac:dyDescent="0.25">
      <c r="B6279" s="145" t="s">
        <v>5208</v>
      </c>
      <c r="C6279" s="31" t="s">
        <v>12805</v>
      </c>
      <c r="D6279" s="31"/>
      <c r="E6279" s="43" t="s">
        <v>52</v>
      </c>
      <c r="F6279" s="42" t="s">
        <v>34</v>
      </c>
      <c r="G6279" s="83" t="s">
        <v>34</v>
      </c>
      <c r="H6279" s="168">
        <v>31959</v>
      </c>
      <c r="I6279" s="31"/>
      <c r="J6279" s="83" t="s">
        <v>188</v>
      </c>
      <c r="K6279" s="31" t="s">
        <v>34</v>
      </c>
      <c r="L6279" s="31"/>
      <c r="M6279" s="168"/>
      <c r="N6279" s="147"/>
      <c r="O6279" s="105" t="s">
        <v>52</v>
      </c>
      <c r="P6279" s="171">
        <v>31959</v>
      </c>
      <c r="Q6279" s="31"/>
      <c r="R6279" s="83" t="s">
        <v>188</v>
      </c>
      <c r="S6279" s="31" t="s">
        <v>34</v>
      </c>
      <c r="T6279" s="31"/>
      <c r="U6279" s="168"/>
      <c r="V6279" s="149"/>
      <c r="W6279" s="140" t="str" cm="1">
        <f t="array" ref="W6279">IF(SUM(LEN(B6279:V6279))=0,"",IF(OR(OR(ISBLANK(F6279),SUM(LEN(C6279),LEN(D6279))=0),AND(NOT(E6279="Unknown"),ISBLANK(J6279)),AND(NOT(O6279="Unknown"),ISBLANK(R6279))),"Missing Information", INDEX(Table15[Entire Service Line Classification], MATCH(SUMIFS(Table15[Unique ID],Table15[System-Owned Portion],E6279,Table15[If Material Anything Other than "Lead" in Column E,Was Material Ever Previously Lead?],G6279,Table15[Customer-Owned Portion],O6279),Table15[Unique ID],0),0)))</f>
        <v>Non-lead</v>
      </c>
      <c r="X6279"/>
    </row>
    <row r="6280" spans="2:24" ht="30" x14ac:dyDescent="0.25">
      <c r="B6280" s="145" t="s">
        <v>5209</v>
      </c>
      <c r="C6280" s="31" t="s">
        <v>12806</v>
      </c>
      <c r="D6280" s="31"/>
      <c r="E6280" s="43" t="s">
        <v>52</v>
      </c>
      <c r="F6280" s="42" t="s">
        <v>34</v>
      </c>
      <c r="G6280" s="83" t="s">
        <v>34</v>
      </c>
      <c r="H6280" s="168">
        <v>31959</v>
      </c>
      <c r="I6280" s="31"/>
      <c r="J6280" s="83" t="s">
        <v>188</v>
      </c>
      <c r="K6280" s="31" t="s">
        <v>34</v>
      </c>
      <c r="L6280" s="31"/>
      <c r="M6280" s="168"/>
      <c r="N6280" s="147"/>
      <c r="O6280" s="105" t="s">
        <v>52</v>
      </c>
      <c r="P6280" s="171">
        <v>31959</v>
      </c>
      <c r="Q6280" s="31"/>
      <c r="R6280" s="83" t="s">
        <v>188</v>
      </c>
      <c r="S6280" s="31" t="s">
        <v>34</v>
      </c>
      <c r="T6280" s="31"/>
      <c r="U6280" s="168"/>
      <c r="V6280" s="149"/>
      <c r="W6280" s="140" t="str" cm="1">
        <f t="array" ref="W6280">IF(SUM(LEN(B6280:V6280))=0,"",IF(OR(OR(ISBLANK(F6280),SUM(LEN(C6280),LEN(D6280))=0),AND(NOT(E6280="Unknown"),ISBLANK(J6280)),AND(NOT(O6280="Unknown"),ISBLANK(R6280))),"Missing Information", INDEX(Table15[Entire Service Line Classification], MATCH(SUMIFS(Table15[Unique ID],Table15[System-Owned Portion],E6280,Table15[If Material Anything Other than "Lead" in Column E,Was Material Ever Previously Lead?],G6280,Table15[Customer-Owned Portion],O6280),Table15[Unique ID],0),0)))</f>
        <v>Non-lead</v>
      </c>
      <c r="X6280"/>
    </row>
    <row r="6281" spans="2:24" ht="30" x14ac:dyDescent="0.25">
      <c r="B6281" s="145" t="s">
        <v>5218</v>
      </c>
      <c r="C6281" s="31" t="s">
        <v>12815</v>
      </c>
      <c r="D6281" s="31"/>
      <c r="E6281" s="43" t="s">
        <v>52</v>
      </c>
      <c r="F6281" s="42" t="s">
        <v>34</v>
      </c>
      <c r="G6281" s="83" t="s">
        <v>34</v>
      </c>
      <c r="H6281" s="168">
        <v>31959</v>
      </c>
      <c r="I6281" s="31"/>
      <c r="J6281" s="83" t="s">
        <v>188</v>
      </c>
      <c r="K6281" s="31" t="s">
        <v>34</v>
      </c>
      <c r="L6281" s="31"/>
      <c r="M6281" s="168"/>
      <c r="N6281" s="147"/>
      <c r="O6281" s="105" t="s">
        <v>52</v>
      </c>
      <c r="P6281" s="171">
        <v>31959</v>
      </c>
      <c r="Q6281" s="31"/>
      <c r="R6281" s="83" t="s">
        <v>188</v>
      </c>
      <c r="S6281" s="31" t="s">
        <v>34</v>
      </c>
      <c r="T6281" s="31"/>
      <c r="U6281" s="168"/>
      <c r="V6281" s="149"/>
      <c r="W6281" s="140" t="str" cm="1">
        <f t="array" ref="W6281">IF(SUM(LEN(B6281:V6281))=0,"",IF(OR(OR(ISBLANK(F6281),SUM(LEN(C6281),LEN(D6281))=0),AND(NOT(E6281="Unknown"),ISBLANK(J6281)),AND(NOT(O6281="Unknown"),ISBLANK(R6281))),"Missing Information", INDEX(Table15[Entire Service Line Classification], MATCH(SUMIFS(Table15[Unique ID],Table15[System-Owned Portion],E6281,Table15[If Material Anything Other than "Lead" in Column E,Was Material Ever Previously Lead?],G6281,Table15[Customer-Owned Portion],O6281),Table15[Unique ID],0),0)))</f>
        <v>Non-lead</v>
      </c>
      <c r="X6281"/>
    </row>
    <row r="6282" spans="2:24" ht="30" x14ac:dyDescent="0.25">
      <c r="B6282" s="145" t="s">
        <v>5232</v>
      </c>
      <c r="C6282" s="31" t="s">
        <v>12829</v>
      </c>
      <c r="D6282" s="31"/>
      <c r="E6282" s="43" t="s">
        <v>52</v>
      </c>
      <c r="F6282" s="42" t="s">
        <v>34</v>
      </c>
      <c r="G6282" s="83" t="s">
        <v>34</v>
      </c>
      <c r="H6282" s="168">
        <v>31959</v>
      </c>
      <c r="I6282" s="31"/>
      <c r="J6282" s="83" t="s">
        <v>188</v>
      </c>
      <c r="K6282" s="31" t="s">
        <v>34</v>
      </c>
      <c r="L6282" s="31"/>
      <c r="M6282" s="168"/>
      <c r="N6282" s="147"/>
      <c r="O6282" s="105" t="s">
        <v>52</v>
      </c>
      <c r="P6282" s="171">
        <v>31959</v>
      </c>
      <c r="Q6282" s="31"/>
      <c r="R6282" s="83" t="s">
        <v>188</v>
      </c>
      <c r="S6282" s="31" t="s">
        <v>34</v>
      </c>
      <c r="T6282" s="31"/>
      <c r="U6282" s="168"/>
      <c r="V6282" s="149"/>
      <c r="W6282" s="140" t="str" cm="1">
        <f t="array" ref="W6282">IF(SUM(LEN(B6282:V6282))=0,"",IF(OR(OR(ISBLANK(F6282),SUM(LEN(C6282),LEN(D6282))=0),AND(NOT(E6282="Unknown"),ISBLANK(J6282)),AND(NOT(O6282="Unknown"),ISBLANK(R6282))),"Missing Information", INDEX(Table15[Entire Service Line Classification], MATCH(SUMIFS(Table15[Unique ID],Table15[System-Owned Portion],E6282,Table15[If Material Anything Other than "Lead" in Column E,Was Material Ever Previously Lead?],G6282,Table15[Customer-Owned Portion],O6282),Table15[Unique ID],0),0)))</f>
        <v>Non-lead</v>
      </c>
      <c r="X6282"/>
    </row>
    <row r="6283" spans="2:24" ht="30" x14ac:dyDescent="0.25">
      <c r="B6283" s="145" t="s">
        <v>5258</v>
      </c>
      <c r="C6283" s="31" t="s">
        <v>12855</v>
      </c>
      <c r="D6283" s="31"/>
      <c r="E6283" s="43" t="s">
        <v>52</v>
      </c>
      <c r="F6283" s="42" t="s">
        <v>34</v>
      </c>
      <c r="G6283" s="83" t="s">
        <v>34</v>
      </c>
      <c r="H6283" s="168">
        <v>31959</v>
      </c>
      <c r="I6283" s="31"/>
      <c r="J6283" s="83" t="s">
        <v>188</v>
      </c>
      <c r="K6283" s="31" t="s">
        <v>34</v>
      </c>
      <c r="L6283" s="31"/>
      <c r="M6283" s="168"/>
      <c r="N6283" s="147"/>
      <c r="O6283" s="105" t="s">
        <v>52</v>
      </c>
      <c r="P6283" s="171">
        <v>31959</v>
      </c>
      <c r="Q6283" s="31"/>
      <c r="R6283" s="83" t="s">
        <v>188</v>
      </c>
      <c r="S6283" s="31" t="s">
        <v>34</v>
      </c>
      <c r="T6283" s="31"/>
      <c r="U6283" s="168"/>
      <c r="V6283" s="149"/>
      <c r="W6283" s="140" t="str" cm="1">
        <f t="array" ref="W6283">IF(SUM(LEN(B6283:V6283))=0,"",IF(OR(OR(ISBLANK(F6283),SUM(LEN(C6283),LEN(D6283))=0),AND(NOT(E6283="Unknown"),ISBLANK(J6283)),AND(NOT(O6283="Unknown"),ISBLANK(R6283))),"Missing Information", INDEX(Table15[Entire Service Line Classification], MATCH(SUMIFS(Table15[Unique ID],Table15[System-Owned Portion],E6283,Table15[If Material Anything Other than "Lead" in Column E,Was Material Ever Previously Lead?],G6283,Table15[Customer-Owned Portion],O6283),Table15[Unique ID],0),0)))</f>
        <v>Non-lead</v>
      </c>
      <c r="X6283"/>
    </row>
    <row r="6284" spans="2:24" ht="30" x14ac:dyDescent="0.25">
      <c r="B6284" s="145" t="s">
        <v>5439</v>
      </c>
      <c r="C6284" s="31" t="s">
        <v>13036</v>
      </c>
      <c r="D6284" s="31"/>
      <c r="E6284" s="43" t="s">
        <v>52</v>
      </c>
      <c r="F6284" s="42" t="s">
        <v>34</v>
      </c>
      <c r="G6284" s="83" t="s">
        <v>34</v>
      </c>
      <c r="H6284" s="168">
        <v>31959</v>
      </c>
      <c r="I6284" s="31"/>
      <c r="J6284" s="83" t="s">
        <v>188</v>
      </c>
      <c r="K6284" s="31" t="s">
        <v>34</v>
      </c>
      <c r="L6284" s="31"/>
      <c r="M6284" s="168"/>
      <c r="N6284" s="147"/>
      <c r="O6284" s="105" t="s">
        <v>52</v>
      </c>
      <c r="P6284" s="171">
        <v>31959</v>
      </c>
      <c r="Q6284" s="31"/>
      <c r="R6284" s="83" t="s">
        <v>188</v>
      </c>
      <c r="S6284" s="31" t="s">
        <v>34</v>
      </c>
      <c r="T6284" s="31"/>
      <c r="U6284" s="168"/>
      <c r="V6284" s="149"/>
      <c r="W6284" s="140" t="str" cm="1">
        <f t="array" ref="W6284">IF(SUM(LEN(B6284:V6284))=0,"",IF(OR(OR(ISBLANK(F6284),SUM(LEN(C6284),LEN(D6284))=0),AND(NOT(E6284="Unknown"),ISBLANK(J6284)),AND(NOT(O6284="Unknown"),ISBLANK(R6284))),"Missing Information", INDEX(Table15[Entire Service Line Classification], MATCH(SUMIFS(Table15[Unique ID],Table15[System-Owned Portion],E6284,Table15[If Material Anything Other than "Lead" in Column E,Was Material Ever Previously Lead?],G6284,Table15[Customer-Owned Portion],O6284),Table15[Unique ID],0),0)))</f>
        <v>Non-lead</v>
      </c>
      <c r="X6284"/>
    </row>
    <row r="6285" spans="2:24" ht="30" x14ac:dyDescent="0.25">
      <c r="B6285" s="145" t="s">
        <v>5500</v>
      </c>
      <c r="C6285" s="31" t="s">
        <v>13097</v>
      </c>
      <c r="D6285" s="31"/>
      <c r="E6285" s="43" t="s">
        <v>52</v>
      </c>
      <c r="F6285" s="42" t="s">
        <v>34</v>
      </c>
      <c r="G6285" s="83" t="s">
        <v>34</v>
      </c>
      <c r="H6285" s="168">
        <v>31959</v>
      </c>
      <c r="I6285" s="31"/>
      <c r="J6285" s="83" t="s">
        <v>188</v>
      </c>
      <c r="K6285" s="31" t="s">
        <v>34</v>
      </c>
      <c r="L6285" s="31"/>
      <c r="M6285" s="168"/>
      <c r="N6285" s="147"/>
      <c r="O6285" s="105" t="s">
        <v>52</v>
      </c>
      <c r="P6285" s="171">
        <v>31959</v>
      </c>
      <c r="Q6285" s="31"/>
      <c r="R6285" s="83" t="s">
        <v>188</v>
      </c>
      <c r="S6285" s="31" t="s">
        <v>34</v>
      </c>
      <c r="T6285" s="31"/>
      <c r="U6285" s="168"/>
      <c r="V6285" s="149"/>
      <c r="W6285" s="140" t="str" cm="1">
        <f t="array" ref="W6285">IF(SUM(LEN(B6285:V6285))=0,"",IF(OR(OR(ISBLANK(F6285),SUM(LEN(C6285),LEN(D6285))=0),AND(NOT(E6285="Unknown"),ISBLANK(J6285)),AND(NOT(O6285="Unknown"),ISBLANK(R6285))),"Missing Information", INDEX(Table15[Entire Service Line Classification], MATCH(SUMIFS(Table15[Unique ID],Table15[System-Owned Portion],E6285,Table15[If Material Anything Other than "Lead" in Column E,Was Material Ever Previously Lead?],G6285,Table15[Customer-Owned Portion],O6285),Table15[Unique ID],0),0)))</f>
        <v>Non-lead</v>
      </c>
      <c r="X6285"/>
    </row>
    <row r="6286" spans="2:24" ht="30" x14ac:dyDescent="0.25">
      <c r="B6286" s="145" t="s">
        <v>6892</v>
      </c>
      <c r="C6286" s="31" t="s">
        <v>14516</v>
      </c>
      <c r="D6286" s="31"/>
      <c r="E6286" s="43" t="s">
        <v>52</v>
      </c>
      <c r="F6286" s="42" t="s">
        <v>34</v>
      </c>
      <c r="G6286" s="83" t="s">
        <v>34</v>
      </c>
      <c r="H6286" s="168">
        <v>31959</v>
      </c>
      <c r="I6286" s="31"/>
      <c r="J6286" s="83" t="s">
        <v>188</v>
      </c>
      <c r="K6286" s="31" t="s">
        <v>34</v>
      </c>
      <c r="L6286" s="31"/>
      <c r="M6286" s="168"/>
      <c r="N6286" s="147"/>
      <c r="O6286" s="105" t="s">
        <v>52</v>
      </c>
      <c r="P6286" s="171">
        <v>31959</v>
      </c>
      <c r="Q6286" s="31"/>
      <c r="R6286" s="83" t="s">
        <v>188</v>
      </c>
      <c r="S6286" s="31" t="s">
        <v>34</v>
      </c>
      <c r="T6286" s="31"/>
      <c r="U6286" s="168"/>
      <c r="V6286" s="149"/>
      <c r="W6286" s="140" t="str" cm="1">
        <f t="array" ref="W6286">IF(SUM(LEN(B6286:V6286))=0,"",IF(OR(OR(ISBLANK(F6286),SUM(LEN(C6286),LEN(D6286))=0),AND(NOT(E6286="Unknown"),ISBLANK(J6286)),AND(NOT(O6286="Unknown"),ISBLANK(R6286))),"Missing Information", INDEX(Table15[Entire Service Line Classification], MATCH(SUMIFS(Table15[Unique ID],Table15[System-Owned Portion],E6286,Table15[If Material Anything Other than "Lead" in Column E,Was Material Ever Previously Lead?],G6286,Table15[Customer-Owned Portion],O6286),Table15[Unique ID],0),0)))</f>
        <v>Non-lead</v>
      </c>
      <c r="X6286"/>
    </row>
    <row r="6287" spans="2:24" ht="30" x14ac:dyDescent="0.25">
      <c r="B6287" s="145" t="s">
        <v>7101</v>
      </c>
      <c r="C6287" s="31" t="s">
        <v>14725</v>
      </c>
      <c r="D6287" s="31"/>
      <c r="E6287" s="43" t="s">
        <v>52</v>
      </c>
      <c r="F6287" s="42" t="s">
        <v>34</v>
      </c>
      <c r="G6287" s="83" t="s">
        <v>34</v>
      </c>
      <c r="H6287" s="168">
        <v>31959</v>
      </c>
      <c r="I6287" s="31"/>
      <c r="J6287" s="83" t="s">
        <v>188</v>
      </c>
      <c r="K6287" s="31" t="s">
        <v>34</v>
      </c>
      <c r="L6287" s="31"/>
      <c r="M6287" s="168"/>
      <c r="N6287" s="147"/>
      <c r="O6287" s="105" t="s">
        <v>52</v>
      </c>
      <c r="P6287" s="171">
        <v>31959</v>
      </c>
      <c r="Q6287" s="31"/>
      <c r="R6287" s="83" t="s">
        <v>188</v>
      </c>
      <c r="S6287" s="31" t="s">
        <v>34</v>
      </c>
      <c r="T6287" s="31"/>
      <c r="U6287" s="168"/>
      <c r="V6287" s="149"/>
      <c r="W6287" s="140" t="str" cm="1">
        <f t="array" ref="W6287">IF(SUM(LEN(B6287:V6287))=0,"",IF(OR(OR(ISBLANK(F6287),SUM(LEN(C6287),LEN(D6287))=0),AND(NOT(E6287="Unknown"),ISBLANK(J6287)),AND(NOT(O6287="Unknown"),ISBLANK(R6287))),"Missing Information", INDEX(Table15[Entire Service Line Classification], MATCH(SUMIFS(Table15[Unique ID],Table15[System-Owned Portion],E6287,Table15[If Material Anything Other than "Lead" in Column E,Was Material Ever Previously Lead?],G6287,Table15[Customer-Owned Portion],O6287),Table15[Unique ID],0),0)))</f>
        <v>Non-lead</v>
      </c>
      <c r="X6287"/>
    </row>
    <row r="6288" spans="2:24" ht="30" x14ac:dyDescent="0.25">
      <c r="B6288" s="145" t="s">
        <v>7102</v>
      </c>
      <c r="C6288" s="31" t="s">
        <v>14726</v>
      </c>
      <c r="D6288" s="31"/>
      <c r="E6288" s="43" t="s">
        <v>52</v>
      </c>
      <c r="F6288" s="42" t="s">
        <v>34</v>
      </c>
      <c r="G6288" s="83" t="s">
        <v>34</v>
      </c>
      <c r="H6288" s="168">
        <v>31959</v>
      </c>
      <c r="I6288" s="31"/>
      <c r="J6288" s="83" t="s">
        <v>188</v>
      </c>
      <c r="K6288" s="31" t="s">
        <v>34</v>
      </c>
      <c r="L6288" s="31"/>
      <c r="M6288" s="168"/>
      <c r="N6288" s="147"/>
      <c r="O6288" s="105" t="s">
        <v>52</v>
      </c>
      <c r="P6288" s="171">
        <v>31959</v>
      </c>
      <c r="Q6288" s="31"/>
      <c r="R6288" s="83" t="s">
        <v>188</v>
      </c>
      <c r="S6288" s="31" t="s">
        <v>34</v>
      </c>
      <c r="T6288" s="31"/>
      <c r="U6288" s="168"/>
      <c r="V6288" s="149"/>
      <c r="W6288" s="140" t="str" cm="1">
        <f t="array" ref="W6288">IF(SUM(LEN(B6288:V6288))=0,"",IF(OR(OR(ISBLANK(F6288),SUM(LEN(C6288),LEN(D6288))=0),AND(NOT(E6288="Unknown"),ISBLANK(J6288)),AND(NOT(O6288="Unknown"),ISBLANK(R6288))),"Missing Information", INDEX(Table15[Entire Service Line Classification], MATCH(SUMIFS(Table15[Unique ID],Table15[System-Owned Portion],E6288,Table15[If Material Anything Other than "Lead" in Column E,Was Material Ever Previously Lead?],G6288,Table15[Customer-Owned Portion],O6288),Table15[Unique ID],0),0)))</f>
        <v>Non-lead</v>
      </c>
      <c r="X6288"/>
    </row>
    <row r="6289" spans="2:24" ht="30" x14ac:dyDescent="0.25">
      <c r="B6289" s="145" t="s">
        <v>7227</v>
      </c>
      <c r="C6289" s="31" t="s">
        <v>14851</v>
      </c>
      <c r="D6289" s="31"/>
      <c r="E6289" s="43" t="s">
        <v>52</v>
      </c>
      <c r="F6289" s="42" t="s">
        <v>34</v>
      </c>
      <c r="G6289" s="83" t="s">
        <v>34</v>
      </c>
      <c r="H6289" s="168">
        <v>31959</v>
      </c>
      <c r="I6289" s="31"/>
      <c r="J6289" s="83" t="s">
        <v>188</v>
      </c>
      <c r="K6289" s="31" t="s">
        <v>34</v>
      </c>
      <c r="L6289" s="31"/>
      <c r="M6289" s="168"/>
      <c r="N6289" s="147"/>
      <c r="O6289" s="105" t="s">
        <v>52</v>
      </c>
      <c r="P6289" s="171">
        <v>31959</v>
      </c>
      <c r="Q6289" s="31"/>
      <c r="R6289" s="83" t="s">
        <v>188</v>
      </c>
      <c r="S6289" s="31" t="s">
        <v>34</v>
      </c>
      <c r="T6289" s="31"/>
      <c r="U6289" s="168"/>
      <c r="V6289" s="149"/>
      <c r="W6289" s="140" t="str" cm="1">
        <f t="array" ref="W6289">IF(SUM(LEN(B6289:V6289))=0,"",IF(OR(OR(ISBLANK(F6289),SUM(LEN(C6289),LEN(D6289))=0),AND(NOT(E6289="Unknown"),ISBLANK(J6289)),AND(NOT(O6289="Unknown"),ISBLANK(R6289))),"Missing Information", INDEX(Table15[Entire Service Line Classification], MATCH(SUMIFS(Table15[Unique ID],Table15[System-Owned Portion],E6289,Table15[If Material Anything Other than "Lead" in Column E,Was Material Ever Previously Lead?],G6289,Table15[Customer-Owned Portion],O6289),Table15[Unique ID],0),0)))</f>
        <v>Non-lead</v>
      </c>
      <c r="X6289"/>
    </row>
    <row r="6290" spans="2:24" ht="30" x14ac:dyDescent="0.25">
      <c r="B6290" s="145" t="s">
        <v>7330</v>
      </c>
      <c r="C6290" s="31" t="s">
        <v>14954</v>
      </c>
      <c r="D6290" s="31"/>
      <c r="E6290" s="43" t="s">
        <v>52</v>
      </c>
      <c r="F6290" s="42" t="s">
        <v>34</v>
      </c>
      <c r="G6290" s="83" t="s">
        <v>34</v>
      </c>
      <c r="H6290" s="168">
        <v>31959</v>
      </c>
      <c r="I6290" s="31"/>
      <c r="J6290" s="83" t="s">
        <v>188</v>
      </c>
      <c r="K6290" s="31" t="s">
        <v>34</v>
      </c>
      <c r="L6290" s="31"/>
      <c r="M6290" s="168"/>
      <c r="N6290" s="147"/>
      <c r="O6290" s="105" t="s">
        <v>52</v>
      </c>
      <c r="P6290" s="171">
        <v>31959</v>
      </c>
      <c r="Q6290" s="31"/>
      <c r="R6290" s="83" t="s">
        <v>188</v>
      </c>
      <c r="S6290" s="31" t="s">
        <v>34</v>
      </c>
      <c r="T6290" s="31"/>
      <c r="U6290" s="168"/>
      <c r="V6290" s="149"/>
      <c r="W6290" s="140" t="str" cm="1">
        <f t="array" ref="W6290">IF(SUM(LEN(B6290:V6290))=0,"",IF(OR(OR(ISBLANK(F6290),SUM(LEN(C6290),LEN(D6290))=0),AND(NOT(E6290="Unknown"),ISBLANK(J6290)),AND(NOT(O6290="Unknown"),ISBLANK(R6290))),"Missing Information", INDEX(Table15[Entire Service Line Classification], MATCH(SUMIFS(Table15[Unique ID],Table15[System-Owned Portion],E6290,Table15[If Material Anything Other than "Lead" in Column E,Was Material Ever Previously Lead?],G6290,Table15[Customer-Owned Portion],O6290),Table15[Unique ID],0),0)))</f>
        <v>Non-lead</v>
      </c>
      <c r="X6290"/>
    </row>
    <row r="6291" spans="2:24" ht="30" x14ac:dyDescent="0.25">
      <c r="B6291" s="145" t="s">
        <v>7334</v>
      </c>
      <c r="C6291" s="31" t="s">
        <v>14958</v>
      </c>
      <c r="D6291" s="31"/>
      <c r="E6291" s="43" t="s">
        <v>52</v>
      </c>
      <c r="F6291" s="42" t="s">
        <v>34</v>
      </c>
      <c r="G6291" s="83" t="s">
        <v>34</v>
      </c>
      <c r="H6291" s="168">
        <v>31959</v>
      </c>
      <c r="I6291" s="31"/>
      <c r="J6291" s="83" t="s">
        <v>188</v>
      </c>
      <c r="K6291" s="31" t="s">
        <v>34</v>
      </c>
      <c r="L6291" s="31"/>
      <c r="M6291" s="168"/>
      <c r="N6291" s="147"/>
      <c r="O6291" s="105" t="s">
        <v>52</v>
      </c>
      <c r="P6291" s="171">
        <v>31959</v>
      </c>
      <c r="Q6291" s="31"/>
      <c r="R6291" s="83" t="s">
        <v>188</v>
      </c>
      <c r="S6291" s="31" t="s">
        <v>34</v>
      </c>
      <c r="T6291" s="31"/>
      <c r="U6291" s="168"/>
      <c r="V6291" s="149"/>
      <c r="W6291" s="140" t="str" cm="1">
        <f t="array" ref="W6291">IF(SUM(LEN(B6291:V6291))=0,"",IF(OR(OR(ISBLANK(F6291),SUM(LEN(C6291),LEN(D6291))=0),AND(NOT(E6291="Unknown"),ISBLANK(J6291)),AND(NOT(O6291="Unknown"),ISBLANK(R6291))),"Missing Information", INDEX(Table15[Entire Service Line Classification], MATCH(SUMIFS(Table15[Unique ID],Table15[System-Owned Portion],E6291,Table15[If Material Anything Other than "Lead" in Column E,Was Material Ever Previously Lead?],G6291,Table15[Customer-Owned Portion],O6291),Table15[Unique ID],0),0)))</f>
        <v>Non-lead</v>
      </c>
      <c r="X6291"/>
    </row>
    <row r="6292" spans="2:24" ht="30" x14ac:dyDescent="0.25">
      <c r="B6292" s="145" t="s">
        <v>2854</v>
      </c>
      <c r="C6292" s="31" t="s">
        <v>10285</v>
      </c>
      <c r="D6292" s="31"/>
      <c r="E6292" s="43" t="s">
        <v>52</v>
      </c>
      <c r="F6292" s="42" t="s">
        <v>34</v>
      </c>
      <c r="G6292" s="83" t="s">
        <v>34</v>
      </c>
      <c r="H6292" s="168">
        <v>31929</v>
      </c>
      <c r="I6292" s="31"/>
      <c r="J6292" s="83" t="s">
        <v>188</v>
      </c>
      <c r="K6292" s="31" t="s">
        <v>34</v>
      </c>
      <c r="L6292" s="31"/>
      <c r="M6292" s="168"/>
      <c r="N6292" s="147"/>
      <c r="O6292" s="105" t="s">
        <v>52</v>
      </c>
      <c r="P6292" s="171">
        <v>31929</v>
      </c>
      <c r="Q6292" s="31"/>
      <c r="R6292" s="83" t="s">
        <v>188</v>
      </c>
      <c r="S6292" s="31" t="s">
        <v>34</v>
      </c>
      <c r="T6292" s="31"/>
      <c r="U6292" s="168"/>
      <c r="V6292" s="149"/>
      <c r="W6292" s="140" t="str" cm="1">
        <f t="array" ref="W6292">IF(SUM(LEN(B6292:V6292))=0,"",IF(OR(OR(ISBLANK(F6292),SUM(LEN(C6292),LEN(D6292))=0),AND(NOT(E6292="Unknown"),ISBLANK(J6292)),AND(NOT(O6292="Unknown"),ISBLANK(R6292))),"Missing Information", INDEX(Table15[Entire Service Line Classification], MATCH(SUMIFS(Table15[Unique ID],Table15[System-Owned Portion],E6292,Table15[If Material Anything Other than "Lead" in Column E,Was Material Ever Previously Lead?],G6292,Table15[Customer-Owned Portion],O6292),Table15[Unique ID],0),0)))</f>
        <v>Non-lead</v>
      </c>
      <c r="X6292"/>
    </row>
    <row r="6293" spans="2:24" ht="30" x14ac:dyDescent="0.25">
      <c r="B6293" s="145" t="s">
        <v>2951</v>
      </c>
      <c r="C6293" s="31" t="s">
        <v>10383</v>
      </c>
      <c r="D6293" s="31"/>
      <c r="E6293" s="43" t="s">
        <v>52</v>
      </c>
      <c r="F6293" s="42" t="s">
        <v>34</v>
      </c>
      <c r="G6293" s="83" t="s">
        <v>34</v>
      </c>
      <c r="H6293" s="168">
        <v>31929</v>
      </c>
      <c r="I6293" s="31"/>
      <c r="J6293" s="83" t="s">
        <v>188</v>
      </c>
      <c r="K6293" s="31" t="s">
        <v>34</v>
      </c>
      <c r="L6293" s="31"/>
      <c r="M6293" s="168"/>
      <c r="N6293" s="147"/>
      <c r="O6293" s="105" t="s">
        <v>52</v>
      </c>
      <c r="P6293" s="171">
        <v>31929</v>
      </c>
      <c r="Q6293" s="31"/>
      <c r="R6293" s="83" t="s">
        <v>188</v>
      </c>
      <c r="S6293" s="31" t="s">
        <v>34</v>
      </c>
      <c r="T6293" s="31"/>
      <c r="U6293" s="168"/>
      <c r="V6293" s="149"/>
      <c r="W6293" s="140" t="str" cm="1">
        <f t="array" ref="W6293">IF(SUM(LEN(B6293:V6293))=0,"",IF(OR(OR(ISBLANK(F6293),SUM(LEN(C6293),LEN(D6293))=0),AND(NOT(E6293="Unknown"),ISBLANK(J6293)),AND(NOT(O6293="Unknown"),ISBLANK(R6293))),"Missing Information", INDEX(Table15[Entire Service Line Classification], MATCH(SUMIFS(Table15[Unique ID],Table15[System-Owned Portion],E6293,Table15[If Material Anything Other than "Lead" in Column E,Was Material Ever Previously Lead?],G6293,Table15[Customer-Owned Portion],O6293),Table15[Unique ID],0),0)))</f>
        <v>Non-lead</v>
      </c>
      <c r="X6293"/>
    </row>
    <row r="6294" spans="2:24" ht="30" x14ac:dyDescent="0.25">
      <c r="B6294" s="145" t="s">
        <v>3018</v>
      </c>
      <c r="C6294" s="31" t="s">
        <v>10450</v>
      </c>
      <c r="D6294" s="31"/>
      <c r="E6294" s="43" t="s">
        <v>52</v>
      </c>
      <c r="F6294" s="42" t="s">
        <v>34</v>
      </c>
      <c r="G6294" s="83" t="s">
        <v>34</v>
      </c>
      <c r="H6294" s="168">
        <v>31929</v>
      </c>
      <c r="I6294" s="31"/>
      <c r="J6294" s="83" t="s">
        <v>188</v>
      </c>
      <c r="K6294" s="31" t="s">
        <v>34</v>
      </c>
      <c r="L6294" s="31"/>
      <c r="M6294" s="168"/>
      <c r="N6294" s="147"/>
      <c r="O6294" s="105" t="s">
        <v>52</v>
      </c>
      <c r="P6294" s="171">
        <v>31929</v>
      </c>
      <c r="Q6294" s="31"/>
      <c r="R6294" s="83" t="s">
        <v>188</v>
      </c>
      <c r="S6294" s="31" t="s">
        <v>34</v>
      </c>
      <c r="T6294" s="31"/>
      <c r="U6294" s="168"/>
      <c r="V6294" s="149"/>
      <c r="W6294" s="140" t="str" cm="1">
        <f t="array" ref="W6294">IF(SUM(LEN(B6294:V6294))=0,"",IF(OR(OR(ISBLANK(F6294),SUM(LEN(C6294),LEN(D6294))=0),AND(NOT(E6294="Unknown"),ISBLANK(J6294)),AND(NOT(O6294="Unknown"),ISBLANK(R6294))),"Missing Information", INDEX(Table15[Entire Service Line Classification], MATCH(SUMIFS(Table15[Unique ID],Table15[System-Owned Portion],E6294,Table15[If Material Anything Other than "Lead" in Column E,Was Material Ever Previously Lead?],G6294,Table15[Customer-Owned Portion],O6294),Table15[Unique ID],0),0)))</f>
        <v>Non-lead</v>
      </c>
      <c r="X6294"/>
    </row>
    <row r="6295" spans="2:24" ht="30" x14ac:dyDescent="0.25">
      <c r="B6295" s="145" t="s">
        <v>5160</v>
      </c>
      <c r="C6295" s="31" t="s">
        <v>12757</v>
      </c>
      <c r="D6295" s="31"/>
      <c r="E6295" s="43" t="s">
        <v>52</v>
      </c>
      <c r="F6295" s="42" t="s">
        <v>34</v>
      </c>
      <c r="G6295" s="83" t="s">
        <v>34</v>
      </c>
      <c r="H6295" s="168">
        <v>31929</v>
      </c>
      <c r="I6295" s="31"/>
      <c r="J6295" s="83" t="s">
        <v>188</v>
      </c>
      <c r="K6295" s="31" t="s">
        <v>34</v>
      </c>
      <c r="L6295" s="31"/>
      <c r="M6295" s="168"/>
      <c r="N6295" s="147"/>
      <c r="O6295" s="105" t="s">
        <v>52</v>
      </c>
      <c r="P6295" s="171">
        <v>31929</v>
      </c>
      <c r="Q6295" s="31"/>
      <c r="R6295" s="83" t="s">
        <v>188</v>
      </c>
      <c r="S6295" s="31" t="s">
        <v>34</v>
      </c>
      <c r="T6295" s="31"/>
      <c r="U6295" s="168"/>
      <c r="V6295" s="149"/>
      <c r="W6295" s="140" t="str" cm="1">
        <f t="array" ref="W6295">IF(SUM(LEN(B6295:V6295))=0,"",IF(OR(OR(ISBLANK(F6295),SUM(LEN(C6295),LEN(D6295))=0),AND(NOT(E6295="Unknown"),ISBLANK(J6295)),AND(NOT(O6295="Unknown"),ISBLANK(R6295))),"Missing Information", INDEX(Table15[Entire Service Line Classification], MATCH(SUMIFS(Table15[Unique ID],Table15[System-Owned Portion],E6295,Table15[If Material Anything Other than "Lead" in Column E,Was Material Ever Previously Lead?],G6295,Table15[Customer-Owned Portion],O6295),Table15[Unique ID],0),0)))</f>
        <v>Non-lead</v>
      </c>
      <c r="X6295"/>
    </row>
    <row r="6296" spans="2:24" ht="30" x14ac:dyDescent="0.25">
      <c r="B6296" s="145" t="s">
        <v>5181</v>
      </c>
      <c r="C6296" s="31" t="s">
        <v>12778</v>
      </c>
      <c r="D6296" s="31"/>
      <c r="E6296" s="43" t="s">
        <v>52</v>
      </c>
      <c r="F6296" s="42" t="s">
        <v>34</v>
      </c>
      <c r="G6296" s="83" t="s">
        <v>34</v>
      </c>
      <c r="H6296" s="168">
        <v>31929</v>
      </c>
      <c r="I6296" s="31"/>
      <c r="J6296" s="83" t="s">
        <v>188</v>
      </c>
      <c r="K6296" s="31" t="s">
        <v>34</v>
      </c>
      <c r="L6296" s="31"/>
      <c r="M6296" s="168"/>
      <c r="N6296" s="147"/>
      <c r="O6296" s="105" t="s">
        <v>52</v>
      </c>
      <c r="P6296" s="171">
        <v>31929</v>
      </c>
      <c r="Q6296" s="31"/>
      <c r="R6296" s="83" t="s">
        <v>188</v>
      </c>
      <c r="S6296" s="31" t="s">
        <v>34</v>
      </c>
      <c r="T6296" s="31"/>
      <c r="U6296" s="168"/>
      <c r="V6296" s="149"/>
      <c r="W6296" s="140" t="str" cm="1">
        <f t="array" ref="W6296">IF(SUM(LEN(B6296:V6296))=0,"",IF(OR(OR(ISBLANK(F6296),SUM(LEN(C6296),LEN(D6296))=0),AND(NOT(E6296="Unknown"),ISBLANK(J6296)),AND(NOT(O6296="Unknown"),ISBLANK(R6296))),"Missing Information", INDEX(Table15[Entire Service Line Classification], MATCH(SUMIFS(Table15[Unique ID],Table15[System-Owned Portion],E6296,Table15[If Material Anything Other than "Lead" in Column E,Was Material Ever Previously Lead?],G6296,Table15[Customer-Owned Portion],O6296),Table15[Unique ID],0),0)))</f>
        <v>Non-lead</v>
      </c>
      <c r="X6296"/>
    </row>
    <row r="6297" spans="2:24" ht="30" x14ac:dyDescent="0.25">
      <c r="B6297" s="145" t="s">
        <v>5249</v>
      </c>
      <c r="C6297" s="31" t="s">
        <v>12846</v>
      </c>
      <c r="D6297" s="31"/>
      <c r="E6297" s="43" t="s">
        <v>52</v>
      </c>
      <c r="F6297" s="42" t="s">
        <v>34</v>
      </c>
      <c r="G6297" s="83" t="s">
        <v>34</v>
      </c>
      <c r="H6297" s="168">
        <v>31929</v>
      </c>
      <c r="I6297" s="31"/>
      <c r="J6297" s="83" t="s">
        <v>188</v>
      </c>
      <c r="K6297" s="31" t="s">
        <v>34</v>
      </c>
      <c r="L6297" s="31"/>
      <c r="M6297" s="168"/>
      <c r="N6297" s="147"/>
      <c r="O6297" s="105" t="s">
        <v>52</v>
      </c>
      <c r="P6297" s="171">
        <v>31929</v>
      </c>
      <c r="Q6297" s="31"/>
      <c r="R6297" s="83" t="s">
        <v>188</v>
      </c>
      <c r="S6297" s="31" t="s">
        <v>34</v>
      </c>
      <c r="T6297" s="31"/>
      <c r="U6297" s="168"/>
      <c r="V6297" s="149"/>
      <c r="W6297" s="140" t="str" cm="1">
        <f t="array" ref="W6297">IF(SUM(LEN(B6297:V6297))=0,"",IF(OR(OR(ISBLANK(F6297),SUM(LEN(C6297),LEN(D6297))=0),AND(NOT(E6297="Unknown"),ISBLANK(J6297)),AND(NOT(O6297="Unknown"),ISBLANK(R6297))),"Missing Information", INDEX(Table15[Entire Service Line Classification], MATCH(SUMIFS(Table15[Unique ID],Table15[System-Owned Portion],E6297,Table15[If Material Anything Other than "Lead" in Column E,Was Material Ever Previously Lead?],G6297,Table15[Customer-Owned Portion],O6297),Table15[Unique ID],0),0)))</f>
        <v>Non-lead</v>
      </c>
      <c r="X6297"/>
    </row>
    <row r="6298" spans="2:24" ht="30" x14ac:dyDescent="0.25">
      <c r="B6298" s="145" t="s">
        <v>5287</v>
      </c>
      <c r="C6298" s="31" t="s">
        <v>12884</v>
      </c>
      <c r="D6298" s="31"/>
      <c r="E6298" s="43" t="s">
        <v>52</v>
      </c>
      <c r="F6298" s="42" t="s">
        <v>34</v>
      </c>
      <c r="G6298" s="83" t="s">
        <v>34</v>
      </c>
      <c r="H6298" s="168">
        <v>31929</v>
      </c>
      <c r="I6298" s="31"/>
      <c r="J6298" s="83" t="s">
        <v>188</v>
      </c>
      <c r="K6298" s="31" t="s">
        <v>34</v>
      </c>
      <c r="L6298" s="31"/>
      <c r="M6298" s="168"/>
      <c r="N6298" s="147"/>
      <c r="O6298" s="105" t="s">
        <v>52</v>
      </c>
      <c r="P6298" s="171">
        <v>31929</v>
      </c>
      <c r="Q6298" s="31"/>
      <c r="R6298" s="83" t="s">
        <v>188</v>
      </c>
      <c r="S6298" s="31" t="s">
        <v>34</v>
      </c>
      <c r="T6298" s="31"/>
      <c r="U6298" s="168"/>
      <c r="V6298" s="149"/>
      <c r="W6298" s="140" t="str" cm="1">
        <f t="array" ref="W6298">IF(SUM(LEN(B6298:V6298))=0,"",IF(OR(OR(ISBLANK(F6298),SUM(LEN(C6298),LEN(D6298))=0),AND(NOT(E6298="Unknown"),ISBLANK(J6298)),AND(NOT(O6298="Unknown"),ISBLANK(R6298))),"Missing Information", INDEX(Table15[Entire Service Line Classification], MATCH(SUMIFS(Table15[Unique ID],Table15[System-Owned Portion],E6298,Table15[If Material Anything Other than "Lead" in Column E,Was Material Ever Previously Lead?],G6298,Table15[Customer-Owned Portion],O6298),Table15[Unique ID],0),0)))</f>
        <v>Non-lead</v>
      </c>
      <c r="X6298"/>
    </row>
    <row r="6299" spans="2:24" ht="30" x14ac:dyDescent="0.25">
      <c r="B6299" s="145" t="s">
        <v>5385</v>
      </c>
      <c r="C6299" s="31" t="s">
        <v>12982</v>
      </c>
      <c r="D6299" s="31"/>
      <c r="E6299" s="43" t="s">
        <v>52</v>
      </c>
      <c r="F6299" s="42" t="s">
        <v>34</v>
      </c>
      <c r="G6299" s="83" t="s">
        <v>34</v>
      </c>
      <c r="H6299" s="168">
        <v>31929</v>
      </c>
      <c r="I6299" s="31"/>
      <c r="J6299" s="83" t="s">
        <v>188</v>
      </c>
      <c r="K6299" s="31" t="s">
        <v>34</v>
      </c>
      <c r="L6299" s="31"/>
      <c r="M6299" s="168"/>
      <c r="N6299" s="147"/>
      <c r="O6299" s="105" t="s">
        <v>52</v>
      </c>
      <c r="P6299" s="171">
        <v>31929</v>
      </c>
      <c r="Q6299" s="31"/>
      <c r="R6299" s="83" t="s">
        <v>188</v>
      </c>
      <c r="S6299" s="31" t="s">
        <v>34</v>
      </c>
      <c r="T6299" s="31"/>
      <c r="U6299" s="168"/>
      <c r="V6299" s="149"/>
      <c r="W6299" s="140" t="str" cm="1">
        <f t="array" ref="W6299">IF(SUM(LEN(B6299:V6299))=0,"",IF(OR(OR(ISBLANK(F6299),SUM(LEN(C6299),LEN(D6299))=0),AND(NOT(E6299="Unknown"),ISBLANK(J6299)),AND(NOT(O6299="Unknown"),ISBLANK(R6299))),"Missing Information", INDEX(Table15[Entire Service Line Classification], MATCH(SUMIFS(Table15[Unique ID],Table15[System-Owned Portion],E6299,Table15[If Material Anything Other than "Lead" in Column E,Was Material Ever Previously Lead?],G6299,Table15[Customer-Owned Portion],O6299),Table15[Unique ID],0),0)))</f>
        <v>Non-lead</v>
      </c>
      <c r="X6299"/>
    </row>
    <row r="6300" spans="2:24" ht="30" x14ac:dyDescent="0.25">
      <c r="B6300" s="145" t="s">
        <v>5387</v>
      </c>
      <c r="C6300" s="31" t="s">
        <v>12984</v>
      </c>
      <c r="D6300" s="31"/>
      <c r="E6300" s="43" t="s">
        <v>52</v>
      </c>
      <c r="F6300" s="42" t="s">
        <v>34</v>
      </c>
      <c r="G6300" s="83" t="s">
        <v>34</v>
      </c>
      <c r="H6300" s="168">
        <v>31929</v>
      </c>
      <c r="I6300" s="31"/>
      <c r="J6300" s="83" t="s">
        <v>188</v>
      </c>
      <c r="K6300" s="31" t="s">
        <v>34</v>
      </c>
      <c r="L6300" s="31"/>
      <c r="M6300" s="168"/>
      <c r="N6300" s="147"/>
      <c r="O6300" s="105" t="s">
        <v>52</v>
      </c>
      <c r="P6300" s="171">
        <v>31929</v>
      </c>
      <c r="Q6300" s="31"/>
      <c r="R6300" s="83" t="s">
        <v>188</v>
      </c>
      <c r="S6300" s="31" t="s">
        <v>34</v>
      </c>
      <c r="T6300" s="31"/>
      <c r="U6300" s="168"/>
      <c r="V6300" s="149"/>
      <c r="W6300" s="140" t="str" cm="1">
        <f t="array" ref="W6300">IF(SUM(LEN(B6300:V6300))=0,"",IF(OR(OR(ISBLANK(F6300),SUM(LEN(C6300),LEN(D6300))=0),AND(NOT(E6300="Unknown"),ISBLANK(J6300)),AND(NOT(O6300="Unknown"),ISBLANK(R6300))),"Missing Information", INDEX(Table15[Entire Service Line Classification], MATCH(SUMIFS(Table15[Unique ID],Table15[System-Owned Portion],E6300,Table15[If Material Anything Other than "Lead" in Column E,Was Material Ever Previously Lead?],G6300,Table15[Customer-Owned Portion],O6300),Table15[Unique ID],0),0)))</f>
        <v>Non-lead</v>
      </c>
      <c r="X6300"/>
    </row>
    <row r="6301" spans="2:24" ht="30" x14ac:dyDescent="0.25">
      <c r="B6301" s="145" t="s">
        <v>6588</v>
      </c>
      <c r="C6301" s="31" t="s">
        <v>14191</v>
      </c>
      <c r="D6301" s="31"/>
      <c r="E6301" s="43" t="s">
        <v>52</v>
      </c>
      <c r="F6301" s="42" t="s">
        <v>34</v>
      </c>
      <c r="G6301" s="83" t="s">
        <v>34</v>
      </c>
      <c r="H6301" s="168">
        <v>31929</v>
      </c>
      <c r="I6301" s="31"/>
      <c r="J6301" s="83" t="s">
        <v>188</v>
      </c>
      <c r="K6301" s="31" t="s">
        <v>34</v>
      </c>
      <c r="L6301" s="31"/>
      <c r="M6301" s="168"/>
      <c r="N6301" s="147"/>
      <c r="O6301" s="105" t="s">
        <v>52</v>
      </c>
      <c r="P6301" s="171">
        <v>31929</v>
      </c>
      <c r="Q6301" s="31"/>
      <c r="R6301" s="83" t="s">
        <v>188</v>
      </c>
      <c r="S6301" s="31" t="s">
        <v>34</v>
      </c>
      <c r="T6301" s="31"/>
      <c r="U6301" s="168"/>
      <c r="V6301" s="149"/>
      <c r="W6301" s="140" t="str" cm="1">
        <f t="array" ref="W6301">IF(SUM(LEN(B6301:V6301))=0,"",IF(OR(OR(ISBLANK(F6301),SUM(LEN(C6301),LEN(D6301))=0),AND(NOT(E6301="Unknown"),ISBLANK(J6301)),AND(NOT(O6301="Unknown"),ISBLANK(R6301))),"Missing Information", INDEX(Table15[Entire Service Line Classification], MATCH(SUMIFS(Table15[Unique ID],Table15[System-Owned Portion],E6301,Table15[If Material Anything Other than "Lead" in Column E,Was Material Ever Previously Lead?],G6301,Table15[Customer-Owned Portion],O6301),Table15[Unique ID],0),0)))</f>
        <v>Non-lead</v>
      </c>
      <c r="X6301"/>
    </row>
    <row r="6302" spans="2:24" ht="30" x14ac:dyDescent="0.25">
      <c r="B6302" s="145" t="s">
        <v>6906</v>
      </c>
      <c r="C6302" s="31" t="s">
        <v>14530</v>
      </c>
      <c r="D6302" s="31"/>
      <c r="E6302" s="43" t="s">
        <v>52</v>
      </c>
      <c r="F6302" s="42" t="s">
        <v>34</v>
      </c>
      <c r="G6302" s="83" t="s">
        <v>34</v>
      </c>
      <c r="H6302" s="168">
        <v>31929</v>
      </c>
      <c r="I6302" s="31"/>
      <c r="J6302" s="83" t="s">
        <v>188</v>
      </c>
      <c r="K6302" s="31" t="s">
        <v>34</v>
      </c>
      <c r="L6302" s="31"/>
      <c r="M6302" s="168"/>
      <c r="N6302" s="147"/>
      <c r="O6302" s="105" t="s">
        <v>52</v>
      </c>
      <c r="P6302" s="171">
        <v>31929</v>
      </c>
      <c r="Q6302" s="31"/>
      <c r="R6302" s="83" t="s">
        <v>188</v>
      </c>
      <c r="S6302" s="31" t="s">
        <v>34</v>
      </c>
      <c r="T6302" s="31"/>
      <c r="U6302" s="168"/>
      <c r="V6302" s="149"/>
      <c r="W6302" s="140" t="str" cm="1">
        <f t="array" ref="W6302">IF(SUM(LEN(B6302:V6302))=0,"",IF(OR(OR(ISBLANK(F6302),SUM(LEN(C6302),LEN(D6302))=0),AND(NOT(E6302="Unknown"),ISBLANK(J6302)),AND(NOT(O6302="Unknown"),ISBLANK(R6302))),"Missing Information", INDEX(Table15[Entire Service Line Classification], MATCH(SUMIFS(Table15[Unique ID],Table15[System-Owned Portion],E6302,Table15[If Material Anything Other than "Lead" in Column E,Was Material Ever Previously Lead?],G6302,Table15[Customer-Owned Portion],O6302),Table15[Unique ID],0),0)))</f>
        <v>Non-lead</v>
      </c>
      <c r="X6302"/>
    </row>
    <row r="6303" spans="2:24" ht="30" x14ac:dyDescent="0.25">
      <c r="B6303" s="145" t="s">
        <v>7096</v>
      </c>
      <c r="C6303" s="31" t="s">
        <v>14720</v>
      </c>
      <c r="D6303" s="31"/>
      <c r="E6303" s="43" t="s">
        <v>52</v>
      </c>
      <c r="F6303" s="42" t="s">
        <v>34</v>
      </c>
      <c r="G6303" s="83" t="s">
        <v>34</v>
      </c>
      <c r="H6303" s="168">
        <v>31929</v>
      </c>
      <c r="I6303" s="31"/>
      <c r="J6303" s="83" t="s">
        <v>188</v>
      </c>
      <c r="K6303" s="31" t="s">
        <v>34</v>
      </c>
      <c r="L6303" s="31"/>
      <c r="M6303" s="168"/>
      <c r="N6303" s="147"/>
      <c r="O6303" s="105" t="s">
        <v>52</v>
      </c>
      <c r="P6303" s="171">
        <v>31929</v>
      </c>
      <c r="Q6303" s="31"/>
      <c r="R6303" s="83" t="s">
        <v>188</v>
      </c>
      <c r="S6303" s="31" t="s">
        <v>34</v>
      </c>
      <c r="T6303" s="31"/>
      <c r="U6303" s="168"/>
      <c r="V6303" s="149"/>
      <c r="W6303" s="140" t="str" cm="1">
        <f t="array" ref="W6303">IF(SUM(LEN(B6303:V6303))=0,"",IF(OR(OR(ISBLANK(F6303),SUM(LEN(C6303),LEN(D6303))=0),AND(NOT(E6303="Unknown"),ISBLANK(J6303)),AND(NOT(O6303="Unknown"),ISBLANK(R6303))),"Missing Information", INDEX(Table15[Entire Service Line Classification], MATCH(SUMIFS(Table15[Unique ID],Table15[System-Owned Portion],E6303,Table15[If Material Anything Other than "Lead" in Column E,Was Material Ever Previously Lead?],G6303,Table15[Customer-Owned Portion],O6303),Table15[Unique ID],0),0)))</f>
        <v>Non-lead</v>
      </c>
      <c r="X6303"/>
    </row>
    <row r="6304" spans="2:24" ht="30" x14ac:dyDescent="0.25">
      <c r="B6304" s="145" t="s">
        <v>7168</v>
      </c>
      <c r="C6304" s="31" t="s">
        <v>14792</v>
      </c>
      <c r="D6304" s="31"/>
      <c r="E6304" s="43" t="s">
        <v>52</v>
      </c>
      <c r="F6304" s="42" t="s">
        <v>34</v>
      </c>
      <c r="G6304" s="83" t="s">
        <v>34</v>
      </c>
      <c r="H6304" s="168">
        <v>31929</v>
      </c>
      <c r="I6304" s="31"/>
      <c r="J6304" s="83" t="s">
        <v>188</v>
      </c>
      <c r="K6304" s="31" t="s">
        <v>34</v>
      </c>
      <c r="L6304" s="31"/>
      <c r="M6304" s="168"/>
      <c r="N6304" s="147"/>
      <c r="O6304" s="105" t="s">
        <v>52</v>
      </c>
      <c r="P6304" s="171">
        <v>31929</v>
      </c>
      <c r="Q6304" s="31"/>
      <c r="R6304" s="83" t="s">
        <v>188</v>
      </c>
      <c r="S6304" s="31" t="s">
        <v>34</v>
      </c>
      <c r="T6304" s="31"/>
      <c r="U6304" s="168"/>
      <c r="V6304" s="149"/>
      <c r="W6304" s="140" t="str" cm="1">
        <f t="array" ref="W6304">IF(SUM(LEN(B6304:V6304))=0,"",IF(OR(OR(ISBLANK(F6304),SUM(LEN(C6304),LEN(D6304))=0),AND(NOT(E6304="Unknown"),ISBLANK(J6304)),AND(NOT(O6304="Unknown"),ISBLANK(R6304))),"Missing Information", INDEX(Table15[Entire Service Line Classification], MATCH(SUMIFS(Table15[Unique ID],Table15[System-Owned Portion],E6304,Table15[If Material Anything Other than "Lead" in Column E,Was Material Ever Previously Lead?],G6304,Table15[Customer-Owned Portion],O6304),Table15[Unique ID],0),0)))</f>
        <v>Non-lead</v>
      </c>
      <c r="X6304"/>
    </row>
    <row r="6305" spans="2:24" ht="30" x14ac:dyDescent="0.25">
      <c r="B6305" s="145" t="s">
        <v>7202</v>
      </c>
      <c r="C6305" s="31" t="s">
        <v>14826</v>
      </c>
      <c r="D6305" s="31"/>
      <c r="E6305" s="43" t="s">
        <v>52</v>
      </c>
      <c r="F6305" s="42" t="s">
        <v>34</v>
      </c>
      <c r="G6305" s="83" t="s">
        <v>34</v>
      </c>
      <c r="H6305" s="168">
        <v>31929</v>
      </c>
      <c r="I6305" s="31"/>
      <c r="J6305" s="83" t="s">
        <v>188</v>
      </c>
      <c r="K6305" s="31" t="s">
        <v>34</v>
      </c>
      <c r="L6305" s="31"/>
      <c r="M6305" s="168"/>
      <c r="N6305" s="147"/>
      <c r="O6305" s="105" t="s">
        <v>52</v>
      </c>
      <c r="P6305" s="171">
        <v>31929</v>
      </c>
      <c r="Q6305" s="31"/>
      <c r="R6305" s="83" t="s">
        <v>188</v>
      </c>
      <c r="S6305" s="31" t="s">
        <v>34</v>
      </c>
      <c r="T6305" s="31"/>
      <c r="U6305" s="168"/>
      <c r="V6305" s="149"/>
      <c r="W6305" s="140" t="str" cm="1">
        <f t="array" ref="W6305">IF(SUM(LEN(B6305:V6305))=0,"",IF(OR(OR(ISBLANK(F6305),SUM(LEN(C6305),LEN(D6305))=0),AND(NOT(E6305="Unknown"),ISBLANK(J6305)),AND(NOT(O6305="Unknown"),ISBLANK(R6305))),"Missing Information", INDEX(Table15[Entire Service Line Classification], MATCH(SUMIFS(Table15[Unique ID],Table15[System-Owned Portion],E6305,Table15[If Material Anything Other than "Lead" in Column E,Was Material Ever Previously Lead?],G6305,Table15[Customer-Owned Portion],O6305),Table15[Unique ID],0),0)))</f>
        <v>Non-lead</v>
      </c>
      <c r="X6305"/>
    </row>
    <row r="6306" spans="2:24" ht="30" x14ac:dyDescent="0.25">
      <c r="B6306" s="145" t="s">
        <v>7338</v>
      </c>
      <c r="C6306" s="31" t="s">
        <v>14962</v>
      </c>
      <c r="D6306" s="31"/>
      <c r="E6306" s="43" t="s">
        <v>52</v>
      </c>
      <c r="F6306" s="42" t="s">
        <v>34</v>
      </c>
      <c r="G6306" s="83" t="s">
        <v>34</v>
      </c>
      <c r="H6306" s="168">
        <v>31929</v>
      </c>
      <c r="I6306" s="31"/>
      <c r="J6306" s="83" t="s">
        <v>188</v>
      </c>
      <c r="K6306" s="31" t="s">
        <v>34</v>
      </c>
      <c r="L6306" s="31"/>
      <c r="M6306" s="168"/>
      <c r="N6306" s="147"/>
      <c r="O6306" s="105" t="s">
        <v>52</v>
      </c>
      <c r="P6306" s="171">
        <v>31929</v>
      </c>
      <c r="Q6306" s="31"/>
      <c r="R6306" s="83" t="s">
        <v>188</v>
      </c>
      <c r="S6306" s="31" t="s">
        <v>34</v>
      </c>
      <c r="T6306" s="31"/>
      <c r="U6306" s="168"/>
      <c r="V6306" s="149"/>
      <c r="W6306" s="140" t="str" cm="1">
        <f t="array" ref="W6306">IF(SUM(LEN(B6306:V6306))=0,"",IF(OR(OR(ISBLANK(F6306),SUM(LEN(C6306),LEN(D6306))=0),AND(NOT(E6306="Unknown"),ISBLANK(J6306)),AND(NOT(O6306="Unknown"),ISBLANK(R6306))),"Missing Information", INDEX(Table15[Entire Service Line Classification], MATCH(SUMIFS(Table15[Unique ID],Table15[System-Owned Portion],E6306,Table15[If Material Anything Other than "Lead" in Column E,Was Material Ever Previously Lead?],G6306,Table15[Customer-Owned Portion],O6306),Table15[Unique ID],0),0)))</f>
        <v>Non-lead</v>
      </c>
      <c r="X6306"/>
    </row>
    <row r="6307" spans="2:24" ht="30" x14ac:dyDescent="0.25">
      <c r="B6307" s="145" t="s">
        <v>5177</v>
      </c>
      <c r="C6307" s="31" t="s">
        <v>12774</v>
      </c>
      <c r="D6307" s="31"/>
      <c r="E6307" s="43" t="s">
        <v>52</v>
      </c>
      <c r="F6307" s="42" t="s">
        <v>34</v>
      </c>
      <c r="G6307" s="83" t="s">
        <v>34</v>
      </c>
      <c r="H6307" s="168">
        <v>31898</v>
      </c>
      <c r="I6307" s="31"/>
      <c r="J6307" s="83" t="s">
        <v>188</v>
      </c>
      <c r="K6307" s="31" t="s">
        <v>34</v>
      </c>
      <c r="L6307" s="31"/>
      <c r="M6307" s="168"/>
      <c r="N6307" s="147"/>
      <c r="O6307" s="105" t="s">
        <v>52</v>
      </c>
      <c r="P6307" s="171">
        <v>31898</v>
      </c>
      <c r="Q6307" s="31"/>
      <c r="R6307" s="83" t="s">
        <v>188</v>
      </c>
      <c r="S6307" s="31" t="s">
        <v>34</v>
      </c>
      <c r="T6307" s="31"/>
      <c r="U6307" s="168"/>
      <c r="V6307" s="149"/>
      <c r="W6307" s="140" t="str" cm="1">
        <f t="array" ref="W6307">IF(SUM(LEN(B6307:V6307))=0,"",IF(OR(OR(ISBLANK(F6307),SUM(LEN(C6307),LEN(D6307))=0),AND(NOT(E6307="Unknown"),ISBLANK(J6307)),AND(NOT(O6307="Unknown"),ISBLANK(R6307))),"Missing Information", INDEX(Table15[Entire Service Line Classification], MATCH(SUMIFS(Table15[Unique ID],Table15[System-Owned Portion],E6307,Table15[If Material Anything Other than "Lead" in Column E,Was Material Ever Previously Lead?],G6307,Table15[Customer-Owned Portion],O6307),Table15[Unique ID],0),0)))</f>
        <v>Non-lead</v>
      </c>
      <c r="X6307"/>
    </row>
    <row r="6308" spans="2:24" ht="30" x14ac:dyDescent="0.25">
      <c r="B6308" s="145" t="s">
        <v>5501</v>
      </c>
      <c r="C6308" s="31" t="s">
        <v>13098</v>
      </c>
      <c r="D6308" s="31"/>
      <c r="E6308" s="43" t="s">
        <v>52</v>
      </c>
      <c r="F6308" s="42" t="s">
        <v>34</v>
      </c>
      <c r="G6308" s="83" t="s">
        <v>34</v>
      </c>
      <c r="H6308" s="168">
        <v>31898</v>
      </c>
      <c r="I6308" s="31"/>
      <c r="J6308" s="83" t="s">
        <v>188</v>
      </c>
      <c r="K6308" s="31" t="s">
        <v>34</v>
      </c>
      <c r="L6308" s="31"/>
      <c r="M6308" s="168"/>
      <c r="N6308" s="147"/>
      <c r="O6308" s="105" t="s">
        <v>52</v>
      </c>
      <c r="P6308" s="171">
        <v>31898</v>
      </c>
      <c r="Q6308" s="31"/>
      <c r="R6308" s="83" t="s">
        <v>188</v>
      </c>
      <c r="S6308" s="31" t="s">
        <v>34</v>
      </c>
      <c r="T6308" s="31"/>
      <c r="U6308" s="168"/>
      <c r="V6308" s="149"/>
      <c r="W6308" s="140" t="str" cm="1">
        <f t="array" ref="W6308">IF(SUM(LEN(B6308:V6308))=0,"",IF(OR(OR(ISBLANK(F6308),SUM(LEN(C6308),LEN(D6308))=0),AND(NOT(E6308="Unknown"),ISBLANK(J6308)),AND(NOT(O6308="Unknown"),ISBLANK(R6308))),"Missing Information", INDEX(Table15[Entire Service Line Classification], MATCH(SUMIFS(Table15[Unique ID],Table15[System-Owned Portion],E6308,Table15[If Material Anything Other than "Lead" in Column E,Was Material Ever Previously Lead?],G6308,Table15[Customer-Owned Portion],O6308),Table15[Unique ID],0),0)))</f>
        <v>Non-lead</v>
      </c>
      <c r="X6308"/>
    </row>
    <row r="6309" spans="2:24" ht="30" x14ac:dyDescent="0.25">
      <c r="B6309" s="145" t="s">
        <v>6871</v>
      </c>
      <c r="C6309" s="31" t="s">
        <v>14495</v>
      </c>
      <c r="D6309" s="31"/>
      <c r="E6309" s="43" t="s">
        <v>52</v>
      </c>
      <c r="F6309" s="42" t="s">
        <v>34</v>
      </c>
      <c r="G6309" s="83" t="s">
        <v>34</v>
      </c>
      <c r="H6309" s="168">
        <v>31898</v>
      </c>
      <c r="I6309" s="31"/>
      <c r="J6309" s="83" t="s">
        <v>188</v>
      </c>
      <c r="K6309" s="31" t="s">
        <v>34</v>
      </c>
      <c r="L6309" s="31"/>
      <c r="M6309" s="168"/>
      <c r="N6309" s="147"/>
      <c r="O6309" s="105" t="s">
        <v>52</v>
      </c>
      <c r="P6309" s="171">
        <v>31898</v>
      </c>
      <c r="Q6309" s="31"/>
      <c r="R6309" s="83" t="s">
        <v>188</v>
      </c>
      <c r="S6309" s="31" t="s">
        <v>34</v>
      </c>
      <c r="T6309" s="31"/>
      <c r="U6309" s="168"/>
      <c r="V6309" s="149"/>
      <c r="W6309" s="140" t="str" cm="1">
        <f t="array" ref="W6309">IF(SUM(LEN(B6309:V6309))=0,"",IF(OR(OR(ISBLANK(F6309),SUM(LEN(C6309),LEN(D6309))=0),AND(NOT(E6309="Unknown"),ISBLANK(J6309)),AND(NOT(O6309="Unknown"),ISBLANK(R6309))),"Missing Information", INDEX(Table15[Entire Service Line Classification], MATCH(SUMIFS(Table15[Unique ID],Table15[System-Owned Portion],E6309,Table15[If Material Anything Other than "Lead" in Column E,Was Material Ever Previously Lead?],G6309,Table15[Customer-Owned Portion],O6309),Table15[Unique ID],0),0)))</f>
        <v>Non-lead</v>
      </c>
      <c r="X6309"/>
    </row>
    <row r="6310" spans="2:24" ht="30" x14ac:dyDescent="0.25">
      <c r="B6310" s="145" t="s">
        <v>6872</v>
      </c>
      <c r="C6310" s="31" t="s">
        <v>14496</v>
      </c>
      <c r="D6310" s="31"/>
      <c r="E6310" s="43" t="s">
        <v>52</v>
      </c>
      <c r="F6310" s="42" t="s">
        <v>34</v>
      </c>
      <c r="G6310" s="83" t="s">
        <v>34</v>
      </c>
      <c r="H6310" s="168">
        <v>31898</v>
      </c>
      <c r="I6310" s="31"/>
      <c r="J6310" s="83" t="s">
        <v>188</v>
      </c>
      <c r="K6310" s="31" t="s">
        <v>34</v>
      </c>
      <c r="L6310" s="31"/>
      <c r="M6310" s="168"/>
      <c r="N6310" s="147"/>
      <c r="O6310" s="105" t="s">
        <v>52</v>
      </c>
      <c r="P6310" s="171">
        <v>31898</v>
      </c>
      <c r="Q6310" s="31"/>
      <c r="R6310" s="83" t="s">
        <v>188</v>
      </c>
      <c r="S6310" s="31" t="s">
        <v>34</v>
      </c>
      <c r="T6310" s="31"/>
      <c r="U6310" s="168"/>
      <c r="V6310" s="149"/>
      <c r="W6310" s="140" t="str" cm="1">
        <f t="array" ref="W6310">IF(SUM(LEN(B6310:V6310))=0,"",IF(OR(OR(ISBLANK(F6310),SUM(LEN(C6310),LEN(D6310))=0),AND(NOT(E6310="Unknown"),ISBLANK(J6310)),AND(NOT(O6310="Unknown"),ISBLANK(R6310))),"Missing Information", INDEX(Table15[Entire Service Line Classification], MATCH(SUMIFS(Table15[Unique ID],Table15[System-Owned Portion],E6310,Table15[If Material Anything Other than "Lead" in Column E,Was Material Ever Previously Lead?],G6310,Table15[Customer-Owned Portion],O6310),Table15[Unique ID],0),0)))</f>
        <v>Non-lead</v>
      </c>
      <c r="X6310"/>
    </row>
    <row r="6311" spans="2:24" ht="30" x14ac:dyDescent="0.25">
      <c r="B6311" s="145" t="s">
        <v>7081</v>
      </c>
      <c r="C6311" s="31" t="s">
        <v>14705</v>
      </c>
      <c r="D6311" s="31"/>
      <c r="E6311" s="43" t="s">
        <v>52</v>
      </c>
      <c r="F6311" s="42" t="s">
        <v>34</v>
      </c>
      <c r="G6311" s="83" t="s">
        <v>34</v>
      </c>
      <c r="H6311" s="168">
        <v>31898</v>
      </c>
      <c r="I6311" s="31"/>
      <c r="J6311" s="83" t="s">
        <v>188</v>
      </c>
      <c r="K6311" s="31" t="s">
        <v>34</v>
      </c>
      <c r="L6311" s="31"/>
      <c r="M6311" s="168"/>
      <c r="N6311" s="147"/>
      <c r="O6311" s="105" t="s">
        <v>52</v>
      </c>
      <c r="P6311" s="171">
        <v>31898</v>
      </c>
      <c r="Q6311" s="31"/>
      <c r="R6311" s="83" t="s">
        <v>188</v>
      </c>
      <c r="S6311" s="31" t="s">
        <v>34</v>
      </c>
      <c r="T6311" s="31"/>
      <c r="U6311" s="168"/>
      <c r="V6311" s="149"/>
      <c r="W6311" s="140" t="str" cm="1">
        <f t="array" ref="W6311">IF(SUM(LEN(B6311:V6311))=0,"",IF(OR(OR(ISBLANK(F6311),SUM(LEN(C6311),LEN(D6311))=0),AND(NOT(E6311="Unknown"),ISBLANK(J6311)),AND(NOT(O6311="Unknown"),ISBLANK(R6311))),"Missing Information", INDEX(Table15[Entire Service Line Classification], MATCH(SUMIFS(Table15[Unique ID],Table15[System-Owned Portion],E6311,Table15[If Material Anything Other than "Lead" in Column E,Was Material Ever Previously Lead?],G6311,Table15[Customer-Owned Portion],O6311),Table15[Unique ID],0),0)))</f>
        <v>Non-lead</v>
      </c>
      <c r="X6311"/>
    </row>
    <row r="6312" spans="2:24" ht="30" x14ac:dyDescent="0.25">
      <c r="B6312" s="145" t="s">
        <v>7100</v>
      </c>
      <c r="C6312" s="31" t="s">
        <v>14724</v>
      </c>
      <c r="D6312" s="31"/>
      <c r="E6312" s="43" t="s">
        <v>52</v>
      </c>
      <c r="F6312" s="42" t="s">
        <v>34</v>
      </c>
      <c r="G6312" s="83" t="s">
        <v>34</v>
      </c>
      <c r="H6312" s="168">
        <v>31898</v>
      </c>
      <c r="I6312" s="31"/>
      <c r="J6312" s="83" t="s">
        <v>188</v>
      </c>
      <c r="K6312" s="31" t="s">
        <v>34</v>
      </c>
      <c r="L6312" s="31"/>
      <c r="M6312" s="168"/>
      <c r="N6312" s="147"/>
      <c r="O6312" s="105" t="s">
        <v>52</v>
      </c>
      <c r="P6312" s="171">
        <v>31898</v>
      </c>
      <c r="Q6312" s="31"/>
      <c r="R6312" s="83" t="s">
        <v>188</v>
      </c>
      <c r="S6312" s="31" t="s">
        <v>34</v>
      </c>
      <c r="T6312" s="31"/>
      <c r="U6312" s="168"/>
      <c r="V6312" s="149"/>
      <c r="W6312" s="140" t="str" cm="1">
        <f t="array" ref="W6312">IF(SUM(LEN(B6312:V6312))=0,"",IF(OR(OR(ISBLANK(F6312),SUM(LEN(C6312),LEN(D6312))=0),AND(NOT(E6312="Unknown"),ISBLANK(J6312)),AND(NOT(O6312="Unknown"),ISBLANK(R6312))),"Missing Information", INDEX(Table15[Entire Service Line Classification], MATCH(SUMIFS(Table15[Unique ID],Table15[System-Owned Portion],E6312,Table15[If Material Anything Other than "Lead" in Column E,Was Material Ever Previously Lead?],G6312,Table15[Customer-Owned Portion],O6312),Table15[Unique ID],0),0)))</f>
        <v>Non-lead</v>
      </c>
      <c r="X6312"/>
    </row>
    <row r="6313" spans="2:24" ht="30" x14ac:dyDescent="0.25">
      <c r="B6313" s="145" t="s">
        <v>7169</v>
      </c>
      <c r="C6313" s="31" t="s">
        <v>14793</v>
      </c>
      <c r="D6313" s="31"/>
      <c r="E6313" s="43" t="s">
        <v>52</v>
      </c>
      <c r="F6313" s="42" t="s">
        <v>34</v>
      </c>
      <c r="G6313" s="83" t="s">
        <v>34</v>
      </c>
      <c r="H6313" s="168">
        <v>31898</v>
      </c>
      <c r="I6313" s="31"/>
      <c r="J6313" s="83" t="s">
        <v>188</v>
      </c>
      <c r="K6313" s="31" t="s">
        <v>34</v>
      </c>
      <c r="L6313" s="31"/>
      <c r="M6313" s="168"/>
      <c r="N6313" s="147"/>
      <c r="O6313" s="105" t="s">
        <v>52</v>
      </c>
      <c r="P6313" s="171">
        <v>31898</v>
      </c>
      <c r="Q6313" s="31"/>
      <c r="R6313" s="83" t="s">
        <v>188</v>
      </c>
      <c r="S6313" s="31" t="s">
        <v>34</v>
      </c>
      <c r="T6313" s="31"/>
      <c r="U6313" s="168"/>
      <c r="V6313" s="149"/>
      <c r="W6313" s="140" t="str" cm="1">
        <f t="array" ref="W6313">IF(SUM(LEN(B6313:V6313))=0,"",IF(OR(OR(ISBLANK(F6313),SUM(LEN(C6313),LEN(D6313))=0),AND(NOT(E6313="Unknown"),ISBLANK(J6313)),AND(NOT(O6313="Unknown"),ISBLANK(R6313))),"Missing Information", INDEX(Table15[Entire Service Line Classification], MATCH(SUMIFS(Table15[Unique ID],Table15[System-Owned Portion],E6313,Table15[If Material Anything Other than "Lead" in Column E,Was Material Ever Previously Lead?],G6313,Table15[Customer-Owned Portion],O6313),Table15[Unique ID],0),0)))</f>
        <v>Non-lead</v>
      </c>
      <c r="X6313"/>
    </row>
    <row r="6314" spans="2:24" ht="30" x14ac:dyDescent="0.25">
      <c r="B6314" s="145" t="s">
        <v>7234</v>
      </c>
      <c r="C6314" s="31" t="s">
        <v>14858</v>
      </c>
      <c r="D6314" s="31"/>
      <c r="E6314" s="43" t="s">
        <v>52</v>
      </c>
      <c r="F6314" s="42" t="s">
        <v>34</v>
      </c>
      <c r="G6314" s="83" t="s">
        <v>34</v>
      </c>
      <c r="H6314" s="168">
        <v>31898</v>
      </c>
      <c r="I6314" s="31"/>
      <c r="J6314" s="83" t="s">
        <v>188</v>
      </c>
      <c r="K6314" s="31" t="s">
        <v>34</v>
      </c>
      <c r="L6314" s="31"/>
      <c r="M6314" s="168"/>
      <c r="N6314" s="147"/>
      <c r="O6314" s="105" t="s">
        <v>52</v>
      </c>
      <c r="P6314" s="171">
        <v>31898</v>
      </c>
      <c r="Q6314" s="31"/>
      <c r="R6314" s="83" t="s">
        <v>188</v>
      </c>
      <c r="S6314" s="31" t="s">
        <v>34</v>
      </c>
      <c r="T6314" s="31"/>
      <c r="U6314" s="168"/>
      <c r="V6314" s="149"/>
      <c r="W6314" s="140" t="str" cm="1">
        <f t="array" ref="W6314">IF(SUM(LEN(B6314:V6314))=0,"",IF(OR(OR(ISBLANK(F6314),SUM(LEN(C6314),LEN(D6314))=0),AND(NOT(E6314="Unknown"),ISBLANK(J6314)),AND(NOT(O6314="Unknown"),ISBLANK(R6314))),"Missing Information", INDEX(Table15[Entire Service Line Classification], MATCH(SUMIFS(Table15[Unique ID],Table15[System-Owned Portion],E6314,Table15[If Material Anything Other than "Lead" in Column E,Was Material Ever Previously Lead?],G6314,Table15[Customer-Owned Portion],O6314),Table15[Unique ID],0),0)))</f>
        <v>Non-lead</v>
      </c>
      <c r="X6314"/>
    </row>
    <row r="6315" spans="2:24" ht="30" x14ac:dyDescent="0.25">
      <c r="B6315" s="145" t="s">
        <v>6774</v>
      </c>
      <c r="C6315" s="31" t="s">
        <v>14380</v>
      </c>
      <c r="D6315" s="31"/>
      <c r="E6315" s="43" t="s">
        <v>52</v>
      </c>
      <c r="F6315" s="42" t="s">
        <v>34</v>
      </c>
      <c r="G6315" s="83" t="s">
        <v>34</v>
      </c>
      <c r="H6315" s="168">
        <v>31887</v>
      </c>
      <c r="I6315" s="31"/>
      <c r="J6315" s="83" t="s">
        <v>188</v>
      </c>
      <c r="K6315" s="31" t="s">
        <v>34</v>
      </c>
      <c r="L6315" s="31"/>
      <c r="M6315" s="168"/>
      <c r="N6315" s="147"/>
      <c r="O6315" s="105" t="s">
        <v>52</v>
      </c>
      <c r="P6315" s="171">
        <v>31887</v>
      </c>
      <c r="Q6315" s="31"/>
      <c r="R6315" s="83" t="s">
        <v>188</v>
      </c>
      <c r="S6315" s="31" t="s">
        <v>34</v>
      </c>
      <c r="T6315" s="31"/>
      <c r="U6315" s="168"/>
      <c r="V6315" s="149"/>
      <c r="W6315" s="140" t="str" cm="1">
        <f t="array" ref="W6315">IF(SUM(LEN(B6315:V6315))=0,"",IF(OR(OR(ISBLANK(F6315),SUM(LEN(C6315),LEN(D6315))=0),AND(NOT(E6315="Unknown"),ISBLANK(J6315)),AND(NOT(O6315="Unknown"),ISBLANK(R6315))),"Missing Information", INDEX(Table15[Entire Service Line Classification], MATCH(SUMIFS(Table15[Unique ID],Table15[System-Owned Portion],E6315,Table15[If Material Anything Other than "Lead" in Column E,Was Material Ever Previously Lead?],G6315,Table15[Customer-Owned Portion],O6315),Table15[Unique ID],0),0)))</f>
        <v>Non-lead</v>
      </c>
      <c r="X6315"/>
    </row>
    <row r="6316" spans="2:24" ht="30" x14ac:dyDescent="0.25">
      <c r="B6316" s="145" t="s">
        <v>6913</v>
      </c>
      <c r="C6316" s="31" t="s">
        <v>14537</v>
      </c>
      <c r="D6316" s="31"/>
      <c r="E6316" s="43" t="s">
        <v>52</v>
      </c>
      <c r="F6316" s="42" t="s">
        <v>34</v>
      </c>
      <c r="G6316" s="83" t="s">
        <v>34</v>
      </c>
      <c r="H6316" s="168">
        <v>31887</v>
      </c>
      <c r="I6316" s="31"/>
      <c r="J6316" s="83" t="s">
        <v>188</v>
      </c>
      <c r="K6316" s="31" t="s">
        <v>34</v>
      </c>
      <c r="L6316" s="31"/>
      <c r="M6316" s="168"/>
      <c r="N6316" s="147"/>
      <c r="O6316" s="105" t="s">
        <v>52</v>
      </c>
      <c r="P6316" s="171">
        <v>31887</v>
      </c>
      <c r="Q6316" s="31"/>
      <c r="R6316" s="83" t="s">
        <v>188</v>
      </c>
      <c r="S6316" s="31" t="s">
        <v>34</v>
      </c>
      <c r="T6316" s="31"/>
      <c r="U6316" s="168"/>
      <c r="V6316" s="149"/>
      <c r="W6316" s="140" t="str" cm="1">
        <f t="array" ref="W6316">IF(SUM(LEN(B6316:V6316))=0,"",IF(OR(OR(ISBLANK(F6316),SUM(LEN(C6316),LEN(D6316))=0),AND(NOT(E6316="Unknown"),ISBLANK(J6316)),AND(NOT(O6316="Unknown"),ISBLANK(R6316))),"Missing Information", INDEX(Table15[Entire Service Line Classification], MATCH(SUMIFS(Table15[Unique ID],Table15[System-Owned Portion],E6316,Table15[If Material Anything Other than "Lead" in Column E,Was Material Ever Previously Lead?],G6316,Table15[Customer-Owned Portion],O6316),Table15[Unique ID],0),0)))</f>
        <v>Non-lead</v>
      </c>
      <c r="X6316"/>
    </row>
    <row r="6317" spans="2:24" ht="30" x14ac:dyDescent="0.25">
      <c r="B6317" s="145" t="s">
        <v>6924</v>
      </c>
      <c r="C6317" s="31" t="s">
        <v>14548</v>
      </c>
      <c r="D6317" s="31"/>
      <c r="E6317" s="43" t="s">
        <v>52</v>
      </c>
      <c r="F6317" s="42" t="s">
        <v>34</v>
      </c>
      <c r="G6317" s="83" t="s">
        <v>34</v>
      </c>
      <c r="H6317" s="168">
        <v>31887</v>
      </c>
      <c r="I6317" s="31"/>
      <c r="J6317" s="83" t="s">
        <v>188</v>
      </c>
      <c r="K6317" s="31" t="s">
        <v>34</v>
      </c>
      <c r="L6317" s="31"/>
      <c r="M6317" s="168"/>
      <c r="N6317" s="147"/>
      <c r="O6317" s="105" t="s">
        <v>52</v>
      </c>
      <c r="P6317" s="171">
        <v>31887</v>
      </c>
      <c r="Q6317" s="31"/>
      <c r="R6317" s="83" t="s">
        <v>188</v>
      </c>
      <c r="S6317" s="31" t="s">
        <v>34</v>
      </c>
      <c r="T6317" s="31"/>
      <c r="U6317" s="168"/>
      <c r="V6317" s="149"/>
      <c r="W6317" s="140" t="str" cm="1">
        <f t="array" ref="W6317">IF(SUM(LEN(B6317:V6317))=0,"",IF(OR(OR(ISBLANK(F6317),SUM(LEN(C6317),LEN(D6317))=0),AND(NOT(E6317="Unknown"),ISBLANK(J6317)),AND(NOT(O6317="Unknown"),ISBLANK(R6317))),"Missing Information", INDEX(Table15[Entire Service Line Classification], MATCH(SUMIFS(Table15[Unique ID],Table15[System-Owned Portion],E6317,Table15[If Material Anything Other than "Lead" in Column E,Was Material Ever Previously Lead?],G6317,Table15[Customer-Owned Portion],O6317),Table15[Unique ID],0),0)))</f>
        <v>Non-lead</v>
      </c>
      <c r="X6317"/>
    </row>
    <row r="6318" spans="2:24" ht="30" x14ac:dyDescent="0.25">
      <c r="B6318" s="145" t="s">
        <v>286</v>
      </c>
      <c r="C6318" s="31" t="s">
        <v>7701</v>
      </c>
      <c r="D6318" s="31"/>
      <c r="E6318" s="43" t="s">
        <v>52</v>
      </c>
      <c r="F6318" s="42" t="s">
        <v>34</v>
      </c>
      <c r="G6318" s="83" t="s">
        <v>34</v>
      </c>
      <c r="H6318" s="168">
        <v>31868</v>
      </c>
      <c r="I6318" s="31"/>
      <c r="J6318" s="83" t="s">
        <v>188</v>
      </c>
      <c r="K6318" s="31" t="s">
        <v>34</v>
      </c>
      <c r="L6318" s="31"/>
      <c r="M6318" s="168"/>
      <c r="N6318" s="147"/>
      <c r="O6318" s="105" t="s">
        <v>52</v>
      </c>
      <c r="P6318" s="171">
        <v>31868</v>
      </c>
      <c r="Q6318" s="31"/>
      <c r="R6318" s="83" t="s">
        <v>188</v>
      </c>
      <c r="S6318" s="31" t="s">
        <v>34</v>
      </c>
      <c r="T6318" s="31"/>
      <c r="U6318" s="168"/>
      <c r="V6318" s="149"/>
      <c r="W6318" s="140" t="str" cm="1">
        <f t="array" ref="W6318">IF(SUM(LEN(B6318:V6318))=0,"",IF(OR(OR(ISBLANK(F6318),SUM(LEN(C6318),LEN(D6318))=0),AND(NOT(E6318="Unknown"),ISBLANK(J6318)),AND(NOT(O6318="Unknown"),ISBLANK(R6318))),"Missing Information", INDEX(Table15[Entire Service Line Classification], MATCH(SUMIFS(Table15[Unique ID],Table15[System-Owned Portion],E6318,Table15[If Material Anything Other than "Lead" in Column E,Was Material Ever Previously Lead?],G6318,Table15[Customer-Owned Portion],O6318),Table15[Unique ID],0),0)))</f>
        <v>Non-lead</v>
      </c>
      <c r="X6318"/>
    </row>
    <row r="6319" spans="2:24" ht="30" x14ac:dyDescent="0.25">
      <c r="B6319" s="145" t="s">
        <v>1165</v>
      </c>
      <c r="C6319" s="31" t="s">
        <v>8578</v>
      </c>
      <c r="D6319" s="31"/>
      <c r="E6319" s="43" t="s">
        <v>52</v>
      </c>
      <c r="F6319" s="42" t="s">
        <v>34</v>
      </c>
      <c r="G6319" s="83" t="s">
        <v>34</v>
      </c>
      <c r="H6319" s="168">
        <v>31868</v>
      </c>
      <c r="I6319" s="31"/>
      <c r="J6319" s="83" t="s">
        <v>188</v>
      </c>
      <c r="K6319" s="31" t="s">
        <v>34</v>
      </c>
      <c r="L6319" s="31"/>
      <c r="M6319" s="168"/>
      <c r="N6319" s="147"/>
      <c r="O6319" s="105" t="s">
        <v>52</v>
      </c>
      <c r="P6319" s="171">
        <v>31868</v>
      </c>
      <c r="Q6319" s="31"/>
      <c r="R6319" s="83" t="s">
        <v>188</v>
      </c>
      <c r="S6319" s="31" t="s">
        <v>34</v>
      </c>
      <c r="T6319" s="31"/>
      <c r="U6319" s="168"/>
      <c r="V6319" s="149"/>
      <c r="W6319" s="140" t="str" cm="1">
        <f t="array" ref="W6319">IF(SUM(LEN(B6319:V6319))=0,"",IF(OR(OR(ISBLANK(F6319),SUM(LEN(C6319),LEN(D6319))=0),AND(NOT(E6319="Unknown"),ISBLANK(J6319)),AND(NOT(O6319="Unknown"),ISBLANK(R6319))),"Missing Information", INDEX(Table15[Entire Service Line Classification], MATCH(SUMIFS(Table15[Unique ID],Table15[System-Owned Portion],E6319,Table15[If Material Anything Other than "Lead" in Column E,Was Material Ever Previously Lead?],G6319,Table15[Customer-Owned Portion],O6319),Table15[Unique ID],0),0)))</f>
        <v>Non-lead</v>
      </c>
      <c r="X6319"/>
    </row>
    <row r="6320" spans="2:24" ht="30" x14ac:dyDescent="0.25">
      <c r="B6320" s="145" t="s">
        <v>1267</v>
      </c>
      <c r="C6320" s="31" t="s">
        <v>8680</v>
      </c>
      <c r="D6320" s="31"/>
      <c r="E6320" s="43" t="s">
        <v>52</v>
      </c>
      <c r="F6320" s="42" t="s">
        <v>34</v>
      </c>
      <c r="G6320" s="83" t="s">
        <v>34</v>
      </c>
      <c r="H6320" s="168">
        <v>31868</v>
      </c>
      <c r="I6320" s="31"/>
      <c r="J6320" s="83" t="s">
        <v>188</v>
      </c>
      <c r="K6320" s="31" t="s">
        <v>34</v>
      </c>
      <c r="L6320" s="31"/>
      <c r="M6320" s="168"/>
      <c r="N6320" s="147"/>
      <c r="O6320" s="105" t="s">
        <v>52</v>
      </c>
      <c r="P6320" s="171">
        <v>31868</v>
      </c>
      <c r="Q6320" s="31"/>
      <c r="R6320" s="83" t="s">
        <v>188</v>
      </c>
      <c r="S6320" s="31" t="s">
        <v>34</v>
      </c>
      <c r="T6320" s="31"/>
      <c r="U6320" s="168"/>
      <c r="V6320" s="149"/>
      <c r="W6320" s="140" t="str" cm="1">
        <f t="array" ref="W6320">IF(SUM(LEN(B6320:V6320))=0,"",IF(OR(OR(ISBLANK(F6320),SUM(LEN(C6320),LEN(D6320))=0),AND(NOT(E6320="Unknown"),ISBLANK(J6320)),AND(NOT(O6320="Unknown"),ISBLANK(R6320))),"Missing Information", INDEX(Table15[Entire Service Line Classification], MATCH(SUMIFS(Table15[Unique ID],Table15[System-Owned Portion],E6320,Table15[If Material Anything Other than "Lead" in Column E,Was Material Ever Previously Lead?],G6320,Table15[Customer-Owned Portion],O6320),Table15[Unique ID],0),0)))</f>
        <v>Non-lead</v>
      </c>
      <c r="X6320"/>
    </row>
    <row r="6321" spans="2:24" ht="30" x14ac:dyDescent="0.25">
      <c r="B6321" s="145" t="s">
        <v>1483</v>
      </c>
      <c r="C6321" s="31" t="s">
        <v>8900</v>
      </c>
      <c r="D6321" s="31"/>
      <c r="E6321" s="43" t="s">
        <v>52</v>
      </c>
      <c r="F6321" s="42" t="s">
        <v>34</v>
      </c>
      <c r="G6321" s="83" t="s">
        <v>34</v>
      </c>
      <c r="H6321" s="168">
        <v>31868</v>
      </c>
      <c r="I6321" s="31"/>
      <c r="J6321" s="83" t="s">
        <v>188</v>
      </c>
      <c r="K6321" s="31" t="s">
        <v>34</v>
      </c>
      <c r="L6321" s="31"/>
      <c r="M6321" s="168"/>
      <c r="N6321" s="147"/>
      <c r="O6321" s="105" t="s">
        <v>52</v>
      </c>
      <c r="P6321" s="171">
        <v>31868</v>
      </c>
      <c r="Q6321" s="31"/>
      <c r="R6321" s="83" t="s">
        <v>188</v>
      </c>
      <c r="S6321" s="31" t="s">
        <v>34</v>
      </c>
      <c r="T6321" s="31"/>
      <c r="U6321" s="168"/>
      <c r="V6321" s="149"/>
      <c r="W6321" s="140" t="str" cm="1">
        <f t="array" ref="W6321">IF(SUM(LEN(B6321:V6321))=0,"",IF(OR(OR(ISBLANK(F6321),SUM(LEN(C6321),LEN(D6321))=0),AND(NOT(E6321="Unknown"),ISBLANK(J6321)),AND(NOT(O6321="Unknown"),ISBLANK(R6321))),"Missing Information", INDEX(Table15[Entire Service Line Classification], MATCH(SUMIFS(Table15[Unique ID],Table15[System-Owned Portion],E6321,Table15[If Material Anything Other than "Lead" in Column E,Was Material Ever Previously Lead?],G6321,Table15[Customer-Owned Portion],O6321),Table15[Unique ID],0),0)))</f>
        <v>Non-lead</v>
      </c>
      <c r="X6321"/>
    </row>
    <row r="6322" spans="2:24" ht="30" x14ac:dyDescent="0.25">
      <c r="B6322" s="145" t="s">
        <v>1484</v>
      </c>
      <c r="C6322" s="31" t="s">
        <v>8901</v>
      </c>
      <c r="D6322" s="31"/>
      <c r="E6322" s="43" t="s">
        <v>52</v>
      </c>
      <c r="F6322" s="42" t="s">
        <v>34</v>
      </c>
      <c r="G6322" s="83" t="s">
        <v>34</v>
      </c>
      <c r="H6322" s="168">
        <v>31868</v>
      </c>
      <c r="I6322" s="31"/>
      <c r="J6322" s="83" t="s">
        <v>188</v>
      </c>
      <c r="K6322" s="31" t="s">
        <v>34</v>
      </c>
      <c r="L6322" s="31"/>
      <c r="M6322" s="168"/>
      <c r="N6322" s="147"/>
      <c r="O6322" s="105" t="s">
        <v>52</v>
      </c>
      <c r="P6322" s="171">
        <v>31868</v>
      </c>
      <c r="Q6322" s="31"/>
      <c r="R6322" s="83" t="s">
        <v>188</v>
      </c>
      <c r="S6322" s="31" t="s">
        <v>34</v>
      </c>
      <c r="T6322" s="31"/>
      <c r="U6322" s="168"/>
      <c r="V6322" s="149"/>
      <c r="W6322" s="140" t="str" cm="1">
        <f t="array" ref="W6322">IF(SUM(LEN(B6322:V6322))=0,"",IF(OR(OR(ISBLANK(F6322),SUM(LEN(C6322),LEN(D6322))=0),AND(NOT(E6322="Unknown"),ISBLANK(J6322)),AND(NOT(O6322="Unknown"),ISBLANK(R6322))),"Missing Information", INDEX(Table15[Entire Service Line Classification], MATCH(SUMIFS(Table15[Unique ID],Table15[System-Owned Portion],E6322,Table15[If Material Anything Other than "Lead" in Column E,Was Material Ever Previously Lead?],G6322,Table15[Customer-Owned Portion],O6322),Table15[Unique ID],0),0)))</f>
        <v>Non-lead</v>
      </c>
      <c r="X6322"/>
    </row>
    <row r="6323" spans="2:24" ht="30" x14ac:dyDescent="0.25">
      <c r="B6323" s="145" t="s">
        <v>1613</v>
      </c>
      <c r="C6323" s="31" t="s">
        <v>9032</v>
      </c>
      <c r="D6323" s="31"/>
      <c r="E6323" s="43" t="s">
        <v>52</v>
      </c>
      <c r="F6323" s="42" t="s">
        <v>34</v>
      </c>
      <c r="G6323" s="83" t="s">
        <v>34</v>
      </c>
      <c r="H6323" s="168">
        <v>31868</v>
      </c>
      <c r="I6323" s="31"/>
      <c r="J6323" s="83" t="s">
        <v>188</v>
      </c>
      <c r="K6323" s="31" t="s">
        <v>34</v>
      </c>
      <c r="L6323" s="31"/>
      <c r="M6323" s="168"/>
      <c r="N6323" s="147"/>
      <c r="O6323" s="105" t="s">
        <v>52</v>
      </c>
      <c r="P6323" s="171">
        <v>31868</v>
      </c>
      <c r="Q6323" s="31"/>
      <c r="R6323" s="83" t="s">
        <v>188</v>
      </c>
      <c r="S6323" s="31" t="s">
        <v>34</v>
      </c>
      <c r="T6323" s="31"/>
      <c r="U6323" s="168"/>
      <c r="V6323" s="149"/>
      <c r="W6323" s="140" t="str" cm="1">
        <f t="array" ref="W6323">IF(SUM(LEN(B6323:V6323))=0,"",IF(OR(OR(ISBLANK(F6323),SUM(LEN(C6323),LEN(D6323))=0),AND(NOT(E6323="Unknown"),ISBLANK(J6323)),AND(NOT(O6323="Unknown"),ISBLANK(R6323))),"Missing Information", INDEX(Table15[Entire Service Line Classification], MATCH(SUMIFS(Table15[Unique ID],Table15[System-Owned Portion],E6323,Table15[If Material Anything Other than "Lead" in Column E,Was Material Ever Previously Lead?],G6323,Table15[Customer-Owned Portion],O6323),Table15[Unique ID],0),0)))</f>
        <v>Non-lead</v>
      </c>
      <c r="X6323"/>
    </row>
    <row r="6324" spans="2:24" ht="30" x14ac:dyDescent="0.25">
      <c r="B6324" s="145" t="s">
        <v>2666</v>
      </c>
      <c r="C6324" s="31" t="s">
        <v>10097</v>
      </c>
      <c r="D6324" s="31"/>
      <c r="E6324" s="43" t="s">
        <v>52</v>
      </c>
      <c r="F6324" s="42" t="s">
        <v>34</v>
      </c>
      <c r="G6324" s="83" t="s">
        <v>34</v>
      </c>
      <c r="H6324" s="168">
        <v>31868</v>
      </c>
      <c r="I6324" s="31"/>
      <c r="J6324" s="83" t="s">
        <v>188</v>
      </c>
      <c r="K6324" s="31" t="s">
        <v>34</v>
      </c>
      <c r="L6324" s="31"/>
      <c r="M6324" s="168"/>
      <c r="N6324" s="147"/>
      <c r="O6324" s="105" t="s">
        <v>52</v>
      </c>
      <c r="P6324" s="171">
        <v>31868</v>
      </c>
      <c r="Q6324" s="31"/>
      <c r="R6324" s="83" t="s">
        <v>188</v>
      </c>
      <c r="S6324" s="31" t="s">
        <v>34</v>
      </c>
      <c r="T6324" s="31"/>
      <c r="U6324" s="168"/>
      <c r="V6324" s="149"/>
      <c r="W6324" s="140" t="str" cm="1">
        <f t="array" ref="W6324">IF(SUM(LEN(B6324:V6324))=0,"",IF(OR(OR(ISBLANK(F6324),SUM(LEN(C6324),LEN(D6324))=0),AND(NOT(E6324="Unknown"),ISBLANK(J6324)),AND(NOT(O6324="Unknown"),ISBLANK(R6324))),"Missing Information", INDEX(Table15[Entire Service Line Classification], MATCH(SUMIFS(Table15[Unique ID],Table15[System-Owned Portion],E6324,Table15[If Material Anything Other than "Lead" in Column E,Was Material Ever Previously Lead?],G6324,Table15[Customer-Owned Portion],O6324),Table15[Unique ID],0),0)))</f>
        <v>Non-lead</v>
      </c>
      <c r="X6324"/>
    </row>
    <row r="6325" spans="2:24" ht="30" x14ac:dyDescent="0.25">
      <c r="B6325" s="145" t="s">
        <v>2748</v>
      </c>
      <c r="C6325" s="31" t="s">
        <v>10179</v>
      </c>
      <c r="D6325" s="31"/>
      <c r="E6325" s="43" t="s">
        <v>52</v>
      </c>
      <c r="F6325" s="42" t="s">
        <v>34</v>
      </c>
      <c r="G6325" s="83" t="s">
        <v>34</v>
      </c>
      <c r="H6325" s="168">
        <v>31868</v>
      </c>
      <c r="I6325" s="31"/>
      <c r="J6325" s="83" t="s">
        <v>188</v>
      </c>
      <c r="K6325" s="31" t="s">
        <v>34</v>
      </c>
      <c r="L6325" s="31"/>
      <c r="M6325" s="168"/>
      <c r="N6325" s="147"/>
      <c r="O6325" s="105" t="s">
        <v>52</v>
      </c>
      <c r="P6325" s="171">
        <v>31868</v>
      </c>
      <c r="Q6325" s="31"/>
      <c r="R6325" s="83" t="s">
        <v>188</v>
      </c>
      <c r="S6325" s="31" t="s">
        <v>34</v>
      </c>
      <c r="T6325" s="31"/>
      <c r="U6325" s="168"/>
      <c r="V6325" s="149"/>
      <c r="W6325" s="140" t="str" cm="1">
        <f t="array" ref="W6325">IF(SUM(LEN(B6325:V6325))=0,"",IF(OR(OR(ISBLANK(F6325),SUM(LEN(C6325),LEN(D6325))=0),AND(NOT(E6325="Unknown"),ISBLANK(J6325)),AND(NOT(O6325="Unknown"),ISBLANK(R6325))),"Missing Information", INDEX(Table15[Entire Service Line Classification], MATCH(SUMIFS(Table15[Unique ID],Table15[System-Owned Portion],E6325,Table15[If Material Anything Other than "Lead" in Column E,Was Material Ever Previously Lead?],G6325,Table15[Customer-Owned Portion],O6325),Table15[Unique ID],0),0)))</f>
        <v>Non-lead</v>
      </c>
      <c r="X6325"/>
    </row>
    <row r="6326" spans="2:24" ht="30" x14ac:dyDescent="0.25">
      <c r="B6326" s="145" t="s">
        <v>2768</v>
      </c>
      <c r="C6326" s="31" t="s">
        <v>10199</v>
      </c>
      <c r="D6326" s="31"/>
      <c r="E6326" s="43" t="s">
        <v>52</v>
      </c>
      <c r="F6326" s="42" t="s">
        <v>34</v>
      </c>
      <c r="G6326" s="83" t="s">
        <v>34</v>
      </c>
      <c r="H6326" s="168">
        <v>31868</v>
      </c>
      <c r="I6326" s="31"/>
      <c r="J6326" s="83" t="s">
        <v>188</v>
      </c>
      <c r="K6326" s="31" t="s">
        <v>34</v>
      </c>
      <c r="L6326" s="31"/>
      <c r="M6326" s="168"/>
      <c r="N6326" s="147"/>
      <c r="O6326" s="105" t="s">
        <v>52</v>
      </c>
      <c r="P6326" s="171">
        <v>31868</v>
      </c>
      <c r="Q6326" s="31"/>
      <c r="R6326" s="83" t="s">
        <v>188</v>
      </c>
      <c r="S6326" s="31" t="s">
        <v>34</v>
      </c>
      <c r="T6326" s="31"/>
      <c r="U6326" s="168"/>
      <c r="V6326" s="149"/>
      <c r="W6326" s="140" t="str" cm="1">
        <f t="array" ref="W6326">IF(SUM(LEN(B6326:V6326))=0,"",IF(OR(OR(ISBLANK(F6326),SUM(LEN(C6326),LEN(D6326))=0),AND(NOT(E6326="Unknown"),ISBLANK(J6326)),AND(NOT(O6326="Unknown"),ISBLANK(R6326))),"Missing Information", INDEX(Table15[Entire Service Line Classification], MATCH(SUMIFS(Table15[Unique ID],Table15[System-Owned Portion],E6326,Table15[If Material Anything Other than "Lead" in Column E,Was Material Ever Previously Lead?],G6326,Table15[Customer-Owned Portion],O6326),Table15[Unique ID],0),0)))</f>
        <v>Non-lead</v>
      </c>
      <c r="X6326"/>
    </row>
    <row r="6327" spans="2:24" ht="30" x14ac:dyDescent="0.25">
      <c r="B6327" s="145" t="s">
        <v>2852</v>
      </c>
      <c r="C6327" s="31" t="s">
        <v>10283</v>
      </c>
      <c r="D6327" s="31"/>
      <c r="E6327" s="43" t="s">
        <v>52</v>
      </c>
      <c r="F6327" s="42" t="s">
        <v>34</v>
      </c>
      <c r="G6327" s="83" t="s">
        <v>34</v>
      </c>
      <c r="H6327" s="168">
        <v>31868</v>
      </c>
      <c r="I6327" s="31"/>
      <c r="J6327" s="83" t="s">
        <v>188</v>
      </c>
      <c r="K6327" s="31" t="s">
        <v>34</v>
      </c>
      <c r="L6327" s="31"/>
      <c r="M6327" s="168"/>
      <c r="N6327" s="147"/>
      <c r="O6327" s="105" t="s">
        <v>52</v>
      </c>
      <c r="P6327" s="171">
        <v>31868</v>
      </c>
      <c r="Q6327" s="31"/>
      <c r="R6327" s="83" t="s">
        <v>188</v>
      </c>
      <c r="S6327" s="31" t="s">
        <v>34</v>
      </c>
      <c r="T6327" s="31"/>
      <c r="U6327" s="168"/>
      <c r="V6327" s="149"/>
      <c r="W6327" s="140" t="str" cm="1">
        <f t="array" ref="W6327">IF(SUM(LEN(B6327:V6327))=0,"",IF(OR(OR(ISBLANK(F6327),SUM(LEN(C6327),LEN(D6327))=0),AND(NOT(E6327="Unknown"),ISBLANK(J6327)),AND(NOT(O6327="Unknown"),ISBLANK(R6327))),"Missing Information", INDEX(Table15[Entire Service Line Classification], MATCH(SUMIFS(Table15[Unique ID],Table15[System-Owned Portion],E6327,Table15[If Material Anything Other than "Lead" in Column E,Was Material Ever Previously Lead?],G6327,Table15[Customer-Owned Portion],O6327),Table15[Unique ID],0),0)))</f>
        <v>Non-lead</v>
      </c>
      <c r="X6327"/>
    </row>
    <row r="6328" spans="2:24" ht="30" x14ac:dyDescent="0.25">
      <c r="B6328" s="145" t="s">
        <v>2920</v>
      </c>
      <c r="C6328" s="31" t="s">
        <v>10352</v>
      </c>
      <c r="D6328" s="31"/>
      <c r="E6328" s="43" t="s">
        <v>52</v>
      </c>
      <c r="F6328" s="42" t="s">
        <v>34</v>
      </c>
      <c r="G6328" s="83" t="s">
        <v>34</v>
      </c>
      <c r="H6328" s="168">
        <v>31868</v>
      </c>
      <c r="I6328" s="31"/>
      <c r="J6328" s="83" t="s">
        <v>188</v>
      </c>
      <c r="K6328" s="31" t="s">
        <v>34</v>
      </c>
      <c r="L6328" s="31"/>
      <c r="M6328" s="168"/>
      <c r="N6328" s="147"/>
      <c r="O6328" s="105" t="s">
        <v>52</v>
      </c>
      <c r="P6328" s="171">
        <v>31868</v>
      </c>
      <c r="Q6328" s="31"/>
      <c r="R6328" s="83" t="s">
        <v>188</v>
      </c>
      <c r="S6328" s="31" t="s">
        <v>34</v>
      </c>
      <c r="T6328" s="31"/>
      <c r="U6328" s="168"/>
      <c r="V6328" s="149"/>
      <c r="W6328" s="140" t="str" cm="1">
        <f t="array" ref="W6328">IF(SUM(LEN(B6328:V6328))=0,"",IF(OR(OR(ISBLANK(F6328),SUM(LEN(C6328),LEN(D6328))=0),AND(NOT(E6328="Unknown"),ISBLANK(J6328)),AND(NOT(O6328="Unknown"),ISBLANK(R6328))),"Missing Information", INDEX(Table15[Entire Service Line Classification], MATCH(SUMIFS(Table15[Unique ID],Table15[System-Owned Portion],E6328,Table15[If Material Anything Other than "Lead" in Column E,Was Material Ever Previously Lead?],G6328,Table15[Customer-Owned Portion],O6328),Table15[Unique ID],0),0)))</f>
        <v>Non-lead</v>
      </c>
      <c r="X6328"/>
    </row>
    <row r="6329" spans="2:24" ht="30" x14ac:dyDescent="0.25">
      <c r="B6329" s="145" t="s">
        <v>3010</v>
      </c>
      <c r="C6329" s="31" t="s">
        <v>10442</v>
      </c>
      <c r="D6329" s="31"/>
      <c r="E6329" s="43" t="s">
        <v>52</v>
      </c>
      <c r="F6329" s="42" t="s">
        <v>34</v>
      </c>
      <c r="G6329" s="83" t="s">
        <v>34</v>
      </c>
      <c r="H6329" s="168">
        <v>31868</v>
      </c>
      <c r="I6329" s="31"/>
      <c r="J6329" s="83" t="s">
        <v>188</v>
      </c>
      <c r="K6329" s="31" t="s">
        <v>34</v>
      </c>
      <c r="L6329" s="31"/>
      <c r="M6329" s="168"/>
      <c r="N6329" s="147"/>
      <c r="O6329" s="105" t="s">
        <v>52</v>
      </c>
      <c r="P6329" s="171">
        <v>31868</v>
      </c>
      <c r="Q6329" s="31"/>
      <c r="R6329" s="83" t="s">
        <v>188</v>
      </c>
      <c r="S6329" s="31" t="s">
        <v>34</v>
      </c>
      <c r="T6329" s="31"/>
      <c r="U6329" s="168"/>
      <c r="V6329" s="149"/>
      <c r="W6329" s="140" t="str" cm="1">
        <f t="array" ref="W6329">IF(SUM(LEN(B6329:V6329))=0,"",IF(OR(OR(ISBLANK(F6329),SUM(LEN(C6329),LEN(D6329))=0),AND(NOT(E6329="Unknown"),ISBLANK(J6329)),AND(NOT(O6329="Unknown"),ISBLANK(R6329))),"Missing Information", INDEX(Table15[Entire Service Line Classification], MATCH(SUMIFS(Table15[Unique ID],Table15[System-Owned Portion],E6329,Table15[If Material Anything Other than "Lead" in Column E,Was Material Ever Previously Lead?],G6329,Table15[Customer-Owned Portion],O6329),Table15[Unique ID],0),0)))</f>
        <v>Non-lead</v>
      </c>
      <c r="X6329"/>
    </row>
    <row r="6330" spans="2:24" ht="30" x14ac:dyDescent="0.25">
      <c r="B6330" s="145" t="s">
        <v>4223</v>
      </c>
      <c r="C6330" s="31" t="s">
        <v>11814</v>
      </c>
      <c r="D6330" s="31"/>
      <c r="E6330" s="43" t="s">
        <v>52</v>
      </c>
      <c r="F6330" s="42" t="s">
        <v>34</v>
      </c>
      <c r="G6330" s="83" t="s">
        <v>34</v>
      </c>
      <c r="H6330" s="168">
        <v>31868</v>
      </c>
      <c r="I6330" s="31"/>
      <c r="J6330" s="83" t="s">
        <v>188</v>
      </c>
      <c r="K6330" s="31" t="s">
        <v>34</v>
      </c>
      <c r="L6330" s="31"/>
      <c r="M6330" s="168"/>
      <c r="N6330" s="147"/>
      <c r="O6330" s="105" t="s">
        <v>52</v>
      </c>
      <c r="P6330" s="171">
        <v>31868</v>
      </c>
      <c r="Q6330" s="31"/>
      <c r="R6330" s="83" t="s">
        <v>188</v>
      </c>
      <c r="S6330" s="31" t="s">
        <v>34</v>
      </c>
      <c r="T6330" s="31"/>
      <c r="U6330" s="168"/>
      <c r="V6330" s="149"/>
      <c r="W6330" s="140" t="str" cm="1">
        <f t="array" ref="W6330">IF(SUM(LEN(B6330:V6330))=0,"",IF(OR(OR(ISBLANK(F6330),SUM(LEN(C6330),LEN(D6330))=0),AND(NOT(E6330="Unknown"),ISBLANK(J6330)),AND(NOT(O6330="Unknown"),ISBLANK(R6330))),"Missing Information", INDEX(Table15[Entire Service Line Classification], MATCH(SUMIFS(Table15[Unique ID],Table15[System-Owned Portion],E6330,Table15[If Material Anything Other than "Lead" in Column E,Was Material Ever Previously Lead?],G6330,Table15[Customer-Owned Portion],O6330),Table15[Unique ID],0),0)))</f>
        <v>Non-lead</v>
      </c>
      <c r="X6330"/>
    </row>
    <row r="6331" spans="2:24" ht="30" x14ac:dyDescent="0.25">
      <c r="B6331" s="145" t="s">
        <v>5159</v>
      </c>
      <c r="C6331" s="31" t="s">
        <v>12756</v>
      </c>
      <c r="D6331" s="31"/>
      <c r="E6331" s="43" t="s">
        <v>52</v>
      </c>
      <c r="F6331" s="42" t="s">
        <v>34</v>
      </c>
      <c r="G6331" s="83" t="s">
        <v>34</v>
      </c>
      <c r="H6331" s="168">
        <v>31868</v>
      </c>
      <c r="I6331" s="31"/>
      <c r="J6331" s="83" t="s">
        <v>188</v>
      </c>
      <c r="K6331" s="31" t="s">
        <v>34</v>
      </c>
      <c r="L6331" s="31"/>
      <c r="M6331" s="168"/>
      <c r="N6331" s="147"/>
      <c r="O6331" s="105" t="s">
        <v>52</v>
      </c>
      <c r="P6331" s="171">
        <v>31868</v>
      </c>
      <c r="Q6331" s="31"/>
      <c r="R6331" s="83" t="s">
        <v>188</v>
      </c>
      <c r="S6331" s="31" t="s">
        <v>34</v>
      </c>
      <c r="T6331" s="31"/>
      <c r="U6331" s="168"/>
      <c r="V6331" s="149"/>
      <c r="W6331" s="140" t="str" cm="1">
        <f t="array" ref="W6331">IF(SUM(LEN(B6331:V6331))=0,"",IF(OR(OR(ISBLANK(F6331),SUM(LEN(C6331),LEN(D6331))=0),AND(NOT(E6331="Unknown"),ISBLANK(J6331)),AND(NOT(O6331="Unknown"),ISBLANK(R6331))),"Missing Information", INDEX(Table15[Entire Service Line Classification], MATCH(SUMIFS(Table15[Unique ID],Table15[System-Owned Portion],E6331,Table15[If Material Anything Other than "Lead" in Column E,Was Material Ever Previously Lead?],G6331,Table15[Customer-Owned Portion],O6331),Table15[Unique ID],0),0)))</f>
        <v>Non-lead</v>
      </c>
      <c r="X6331"/>
    </row>
    <row r="6332" spans="2:24" ht="30" x14ac:dyDescent="0.25">
      <c r="B6332" s="145" t="s">
        <v>5310</v>
      </c>
      <c r="C6332" s="31" t="s">
        <v>12907</v>
      </c>
      <c r="D6332" s="31"/>
      <c r="E6332" s="43" t="s">
        <v>52</v>
      </c>
      <c r="F6332" s="42" t="s">
        <v>34</v>
      </c>
      <c r="G6332" s="83" t="s">
        <v>34</v>
      </c>
      <c r="H6332" s="168">
        <v>31868</v>
      </c>
      <c r="I6332" s="31"/>
      <c r="J6332" s="83" t="s">
        <v>188</v>
      </c>
      <c r="K6332" s="31" t="s">
        <v>34</v>
      </c>
      <c r="L6332" s="31"/>
      <c r="M6332" s="168"/>
      <c r="N6332" s="147"/>
      <c r="O6332" s="105" t="s">
        <v>52</v>
      </c>
      <c r="P6332" s="171">
        <v>31868</v>
      </c>
      <c r="Q6332" s="31"/>
      <c r="R6332" s="83" t="s">
        <v>188</v>
      </c>
      <c r="S6332" s="31" t="s">
        <v>34</v>
      </c>
      <c r="T6332" s="31"/>
      <c r="U6332" s="168"/>
      <c r="V6332" s="149"/>
      <c r="W6332" s="140" t="str" cm="1">
        <f t="array" ref="W6332">IF(SUM(LEN(B6332:V6332))=0,"",IF(OR(OR(ISBLANK(F6332),SUM(LEN(C6332),LEN(D6332))=0),AND(NOT(E6332="Unknown"),ISBLANK(J6332)),AND(NOT(O6332="Unknown"),ISBLANK(R6332))),"Missing Information", INDEX(Table15[Entire Service Line Classification], MATCH(SUMIFS(Table15[Unique ID],Table15[System-Owned Portion],E6332,Table15[If Material Anything Other than "Lead" in Column E,Was Material Ever Previously Lead?],G6332,Table15[Customer-Owned Portion],O6332),Table15[Unique ID],0),0)))</f>
        <v>Non-lead</v>
      </c>
      <c r="X6332"/>
    </row>
    <row r="6333" spans="2:24" ht="30" x14ac:dyDescent="0.25">
      <c r="B6333" s="145" t="s">
        <v>6302</v>
      </c>
      <c r="C6333" s="31" t="s">
        <v>13906</v>
      </c>
      <c r="D6333" s="31"/>
      <c r="E6333" s="43" t="s">
        <v>52</v>
      </c>
      <c r="F6333" s="42" t="s">
        <v>34</v>
      </c>
      <c r="G6333" s="83" t="s">
        <v>34</v>
      </c>
      <c r="H6333" s="168">
        <v>31868</v>
      </c>
      <c r="I6333" s="31"/>
      <c r="J6333" s="83" t="s">
        <v>188</v>
      </c>
      <c r="K6333" s="31" t="s">
        <v>34</v>
      </c>
      <c r="L6333" s="31"/>
      <c r="M6333" s="168"/>
      <c r="N6333" s="147"/>
      <c r="O6333" s="105" t="s">
        <v>52</v>
      </c>
      <c r="P6333" s="171">
        <v>31868</v>
      </c>
      <c r="Q6333" s="31"/>
      <c r="R6333" s="83" t="s">
        <v>188</v>
      </c>
      <c r="S6333" s="31" t="s">
        <v>34</v>
      </c>
      <c r="T6333" s="31"/>
      <c r="U6333" s="168"/>
      <c r="V6333" s="149"/>
      <c r="W6333" s="140" t="str" cm="1">
        <f t="array" ref="W6333">IF(SUM(LEN(B6333:V6333))=0,"",IF(OR(OR(ISBLANK(F6333),SUM(LEN(C6333),LEN(D6333))=0),AND(NOT(E6333="Unknown"),ISBLANK(J6333)),AND(NOT(O6333="Unknown"),ISBLANK(R6333))),"Missing Information", INDEX(Table15[Entire Service Line Classification], MATCH(SUMIFS(Table15[Unique ID],Table15[System-Owned Portion],E6333,Table15[If Material Anything Other than "Lead" in Column E,Was Material Ever Previously Lead?],G6333,Table15[Customer-Owned Portion],O6333),Table15[Unique ID],0),0)))</f>
        <v>Non-lead</v>
      </c>
      <c r="X6333"/>
    </row>
    <row r="6334" spans="2:24" ht="30" x14ac:dyDescent="0.25">
      <c r="B6334" s="145" t="s">
        <v>6518</v>
      </c>
      <c r="C6334" s="31" t="s">
        <v>14122</v>
      </c>
      <c r="D6334" s="31"/>
      <c r="E6334" s="43" t="s">
        <v>52</v>
      </c>
      <c r="F6334" s="42" t="s">
        <v>34</v>
      </c>
      <c r="G6334" s="83" t="s">
        <v>34</v>
      </c>
      <c r="H6334" s="168">
        <v>31868</v>
      </c>
      <c r="I6334" s="31"/>
      <c r="J6334" s="83" t="s">
        <v>188</v>
      </c>
      <c r="K6334" s="31" t="s">
        <v>34</v>
      </c>
      <c r="L6334" s="31"/>
      <c r="M6334" s="168"/>
      <c r="N6334" s="147"/>
      <c r="O6334" s="105" t="s">
        <v>52</v>
      </c>
      <c r="P6334" s="171">
        <v>31868</v>
      </c>
      <c r="Q6334" s="31"/>
      <c r="R6334" s="83" t="s">
        <v>188</v>
      </c>
      <c r="S6334" s="31" t="s">
        <v>34</v>
      </c>
      <c r="T6334" s="31"/>
      <c r="U6334" s="168"/>
      <c r="V6334" s="149"/>
      <c r="W6334" s="140" t="str" cm="1">
        <f t="array" ref="W6334">IF(SUM(LEN(B6334:V6334))=0,"",IF(OR(OR(ISBLANK(F6334),SUM(LEN(C6334),LEN(D6334))=0),AND(NOT(E6334="Unknown"),ISBLANK(J6334)),AND(NOT(O6334="Unknown"),ISBLANK(R6334))),"Missing Information", INDEX(Table15[Entire Service Line Classification], MATCH(SUMIFS(Table15[Unique ID],Table15[System-Owned Portion],E6334,Table15[If Material Anything Other than "Lead" in Column E,Was Material Ever Previously Lead?],G6334,Table15[Customer-Owned Portion],O6334),Table15[Unique ID],0),0)))</f>
        <v>Non-lead</v>
      </c>
      <c r="X6334"/>
    </row>
    <row r="6335" spans="2:24" ht="30" x14ac:dyDescent="0.25">
      <c r="B6335" s="145" t="s">
        <v>6694</v>
      </c>
      <c r="C6335" s="31" t="s">
        <v>14300</v>
      </c>
      <c r="D6335" s="31"/>
      <c r="E6335" s="43" t="s">
        <v>52</v>
      </c>
      <c r="F6335" s="42" t="s">
        <v>34</v>
      </c>
      <c r="G6335" s="83" t="s">
        <v>34</v>
      </c>
      <c r="H6335" s="168">
        <v>31868</v>
      </c>
      <c r="I6335" s="31"/>
      <c r="J6335" s="83" t="s">
        <v>188</v>
      </c>
      <c r="K6335" s="31" t="s">
        <v>34</v>
      </c>
      <c r="L6335" s="31"/>
      <c r="M6335" s="168"/>
      <c r="N6335" s="147"/>
      <c r="O6335" s="105" t="s">
        <v>52</v>
      </c>
      <c r="P6335" s="171">
        <v>31868</v>
      </c>
      <c r="Q6335" s="31"/>
      <c r="R6335" s="83" t="s">
        <v>188</v>
      </c>
      <c r="S6335" s="31" t="s">
        <v>34</v>
      </c>
      <c r="T6335" s="31"/>
      <c r="U6335" s="168"/>
      <c r="V6335" s="149"/>
      <c r="W6335" s="140" t="str" cm="1">
        <f t="array" ref="W6335">IF(SUM(LEN(B6335:V6335))=0,"",IF(OR(OR(ISBLANK(F6335),SUM(LEN(C6335),LEN(D6335))=0),AND(NOT(E6335="Unknown"),ISBLANK(J6335)),AND(NOT(O6335="Unknown"),ISBLANK(R6335))),"Missing Information", INDEX(Table15[Entire Service Line Classification], MATCH(SUMIFS(Table15[Unique ID],Table15[System-Owned Portion],E6335,Table15[If Material Anything Other than "Lead" in Column E,Was Material Ever Previously Lead?],G6335,Table15[Customer-Owned Portion],O6335),Table15[Unique ID],0),0)))</f>
        <v>Non-lead</v>
      </c>
      <c r="X6335"/>
    </row>
    <row r="6336" spans="2:24" ht="30" x14ac:dyDescent="0.25">
      <c r="B6336" s="145" t="s">
        <v>6703</v>
      </c>
      <c r="C6336" s="31" t="s">
        <v>14309</v>
      </c>
      <c r="D6336" s="31"/>
      <c r="E6336" s="43" t="s">
        <v>52</v>
      </c>
      <c r="F6336" s="42" t="s">
        <v>34</v>
      </c>
      <c r="G6336" s="83" t="s">
        <v>34</v>
      </c>
      <c r="H6336" s="168">
        <v>31868</v>
      </c>
      <c r="I6336" s="31"/>
      <c r="J6336" s="83" t="s">
        <v>188</v>
      </c>
      <c r="K6336" s="31" t="s">
        <v>34</v>
      </c>
      <c r="L6336" s="31"/>
      <c r="M6336" s="168"/>
      <c r="N6336" s="147"/>
      <c r="O6336" s="105" t="s">
        <v>52</v>
      </c>
      <c r="P6336" s="171">
        <v>31868</v>
      </c>
      <c r="Q6336" s="31"/>
      <c r="R6336" s="83" t="s">
        <v>188</v>
      </c>
      <c r="S6336" s="31" t="s">
        <v>34</v>
      </c>
      <c r="T6336" s="31"/>
      <c r="U6336" s="168"/>
      <c r="V6336" s="149"/>
      <c r="W6336" s="140" t="str" cm="1">
        <f t="array" ref="W6336">IF(SUM(LEN(B6336:V6336))=0,"",IF(OR(OR(ISBLANK(F6336),SUM(LEN(C6336),LEN(D6336))=0),AND(NOT(E6336="Unknown"),ISBLANK(J6336)),AND(NOT(O6336="Unknown"),ISBLANK(R6336))),"Missing Information", INDEX(Table15[Entire Service Line Classification], MATCH(SUMIFS(Table15[Unique ID],Table15[System-Owned Portion],E6336,Table15[If Material Anything Other than "Lead" in Column E,Was Material Ever Previously Lead?],G6336,Table15[Customer-Owned Portion],O6336),Table15[Unique ID],0),0)))</f>
        <v>Non-lead</v>
      </c>
      <c r="X6336"/>
    </row>
    <row r="6337" spans="2:24" ht="30" x14ac:dyDescent="0.25">
      <c r="B6337" s="145" t="s">
        <v>6787</v>
      </c>
      <c r="C6337" s="31" t="s">
        <v>14402</v>
      </c>
      <c r="D6337" s="31"/>
      <c r="E6337" s="43" t="s">
        <v>52</v>
      </c>
      <c r="F6337" s="42" t="s">
        <v>34</v>
      </c>
      <c r="G6337" s="83" t="s">
        <v>34</v>
      </c>
      <c r="H6337" s="168">
        <v>31868</v>
      </c>
      <c r="I6337" s="31"/>
      <c r="J6337" s="83" t="s">
        <v>188</v>
      </c>
      <c r="K6337" s="31" t="s">
        <v>34</v>
      </c>
      <c r="L6337" s="31"/>
      <c r="M6337" s="168"/>
      <c r="N6337" s="147"/>
      <c r="O6337" s="105" t="s">
        <v>52</v>
      </c>
      <c r="P6337" s="171">
        <v>31868</v>
      </c>
      <c r="Q6337" s="31"/>
      <c r="R6337" s="83" t="s">
        <v>188</v>
      </c>
      <c r="S6337" s="31" t="s">
        <v>34</v>
      </c>
      <c r="T6337" s="31"/>
      <c r="U6337" s="168"/>
      <c r="V6337" s="149"/>
      <c r="W6337" s="140" t="str" cm="1">
        <f t="array" ref="W6337">IF(SUM(LEN(B6337:V6337))=0,"",IF(OR(OR(ISBLANK(F6337),SUM(LEN(C6337),LEN(D6337))=0),AND(NOT(E6337="Unknown"),ISBLANK(J6337)),AND(NOT(O6337="Unknown"),ISBLANK(R6337))),"Missing Information", INDEX(Table15[Entire Service Line Classification], MATCH(SUMIFS(Table15[Unique ID],Table15[System-Owned Portion],E6337,Table15[If Material Anything Other than "Lead" in Column E,Was Material Ever Previously Lead?],G6337,Table15[Customer-Owned Portion],O6337),Table15[Unique ID],0),0)))</f>
        <v>Non-lead</v>
      </c>
      <c r="X6337"/>
    </row>
    <row r="6338" spans="2:24" ht="30" x14ac:dyDescent="0.25">
      <c r="B6338" s="145" t="s">
        <v>6847</v>
      </c>
      <c r="C6338" s="31" t="s">
        <v>14470</v>
      </c>
      <c r="D6338" s="31"/>
      <c r="E6338" s="43" t="s">
        <v>52</v>
      </c>
      <c r="F6338" s="42" t="s">
        <v>34</v>
      </c>
      <c r="G6338" s="83" t="s">
        <v>34</v>
      </c>
      <c r="H6338" s="168">
        <v>31868</v>
      </c>
      <c r="I6338" s="31"/>
      <c r="J6338" s="83" t="s">
        <v>188</v>
      </c>
      <c r="K6338" s="31" t="s">
        <v>34</v>
      </c>
      <c r="L6338" s="31"/>
      <c r="M6338" s="168"/>
      <c r="N6338" s="147"/>
      <c r="O6338" s="105" t="s">
        <v>52</v>
      </c>
      <c r="P6338" s="171">
        <v>31868</v>
      </c>
      <c r="Q6338" s="31"/>
      <c r="R6338" s="83" t="s">
        <v>188</v>
      </c>
      <c r="S6338" s="31" t="s">
        <v>34</v>
      </c>
      <c r="T6338" s="31"/>
      <c r="U6338" s="168"/>
      <c r="V6338" s="149"/>
      <c r="W6338" s="140" t="str" cm="1">
        <f t="array" ref="W6338">IF(SUM(LEN(B6338:V6338))=0,"",IF(OR(OR(ISBLANK(F6338),SUM(LEN(C6338),LEN(D6338))=0),AND(NOT(E6338="Unknown"),ISBLANK(J6338)),AND(NOT(O6338="Unknown"),ISBLANK(R6338))),"Missing Information", INDEX(Table15[Entire Service Line Classification], MATCH(SUMIFS(Table15[Unique ID],Table15[System-Owned Portion],E6338,Table15[If Material Anything Other than "Lead" in Column E,Was Material Ever Previously Lead?],G6338,Table15[Customer-Owned Portion],O6338),Table15[Unique ID],0),0)))</f>
        <v>Non-lead</v>
      </c>
      <c r="X6338"/>
    </row>
    <row r="6339" spans="2:24" ht="30" x14ac:dyDescent="0.25">
      <c r="B6339" s="145" t="s">
        <v>6895</v>
      </c>
      <c r="C6339" s="31" t="s">
        <v>14519</v>
      </c>
      <c r="D6339" s="31"/>
      <c r="E6339" s="43" t="s">
        <v>52</v>
      </c>
      <c r="F6339" s="42" t="s">
        <v>34</v>
      </c>
      <c r="G6339" s="83" t="s">
        <v>34</v>
      </c>
      <c r="H6339" s="168">
        <v>31868</v>
      </c>
      <c r="I6339" s="31"/>
      <c r="J6339" s="83" t="s">
        <v>188</v>
      </c>
      <c r="K6339" s="31" t="s">
        <v>34</v>
      </c>
      <c r="L6339" s="31"/>
      <c r="M6339" s="168"/>
      <c r="N6339" s="147"/>
      <c r="O6339" s="105" t="s">
        <v>52</v>
      </c>
      <c r="P6339" s="171">
        <v>31868</v>
      </c>
      <c r="Q6339" s="31"/>
      <c r="R6339" s="83" t="s">
        <v>188</v>
      </c>
      <c r="S6339" s="31" t="s">
        <v>34</v>
      </c>
      <c r="T6339" s="31"/>
      <c r="U6339" s="168"/>
      <c r="V6339" s="149"/>
      <c r="W6339" s="140" t="str" cm="1">
        <f t="array" ref="W6339">IF(SUM(LEN(B6339:V6339))=0,"",IF(OR(OR(ISBLANK(F6339),SUM(LEN(C6339),LEN(D6339))=0),AND(NOT(E6339="Unknown"),ISBLANK(J6339)),AND(NOT(O6339="Unknown"),ISBLANK(R6339))),"Missing Information", INDEX(Table15[Entire Service Line Classification], MATCH(SUMIFS(Table15[Unique ID],Table15[System-Owned Portion],E6339,Table15[If Material Anything Other than "Lead" in Column E,Was Material Ever Previously Lead?],G6339,Table15[Customer-Owned Portion],O6339),Table15[Unique ID],0),0)))</f>
        <v>Non-lead</v>
      </c>
      <c r="X6339"/>
    </row>
    <row r="6340" spans="2:24" ht="30" x14ac:dyDescent="0.25">
      <c r="B6340" s="145" t="s">
        <v>6897</v>
      </c>
      <c r="C6340" s="31" t="s">
        <v>14521</v>
      </c>
      <c r="D6340" s="31"/>
      <c r="E6340" s="43" t="s">
        <v>52</v>
      </c>
      <c r="F6340" s="42" t="s">
        <v>34</v>
      </c>
      <c r="G6340" s="83" t="s">
        <v>34</v>
      </c>
      <c r="H6340" s="168">
        <v>31868</v>
      </c>
      <c r="I6340" s="31"/>
      <c r="J6340" s="83" t="s">
        <v>188</v>
      </c>
      <c r="K6340" s="31" t="s">
        <v>34</v>
      </c>
      <c r="L6340" s="31"/>
      <c r="M6340" s="168"/>
      <c r="N6340" s="147"/>
      <c r="O6340" s="105" t="s">
        <v>52</v>
      </c>
      <c r="P6340" s="171">
        <v>31868</v>
      </c>
      <c r="Q6340" s="31"/>
      <c r="R6340" s="83" t="s">
        <v>188</v>
      </c>
      <c r="S6340" s="31" t="s">
        <v>34</v>
      </c>
      <c r="T6340" s="31"/>
      <c r="U6340" s="168"/>
      <c r="V6340" s="149"/>
      <c r="W6340" s="140" t="str" cm="1">
        <f t="array" ref="W6340">IF(SUM(LEN(B6340:V6340))=0,"",IF(OR(OR(ISBLANK(F6340),SUM(LEN(C6340),LEN(D6340))=0),AND(NOT(E6340="Unknown"),ISBLANK(J6340)),AND(NOT(O6340="Unknown"),ISBLANK(R6340))),"Missing Information", INDEX(Table15[Entire Service Line Classification], MATCH(SUMIFS(Table15[Unique ID],Table15[System-Owned Portion],E6340,Table15[If Material Anything Other than "Lead" in Column E,Was Material Ever Previously Lead?],G6340,Table15[Customer-Owned Portion],O6340),Table15[Unique ID],0),0)))</f>
        <v>Non-lead</v>
      </c>
      <c r="X6340"/>
    </row>
    <row r="6341" spans="2:24" ht="30" x14ac:dyDescent="0.25">
      <c r="B6341" s="145" t="s">
        <v>6916</v>
      </c>
      <c r="C6341" s="31" t="s">
        <v>14540</v>
      </c>
      <c r="D6341" s="31"/>
      <c r="E6341" s="43" t="s">
        <v>52</v>
      </c>
      <c r="F6341" s="42" t="s">
        <v>34</v>
      </c>
      <c r="G6341" s="83" t="s">
        <v>34</v>
      </c>
      <c r="H6341" s="168">
        <v>31868</v>
      </c>
      <c r="I6341" s="31"/>
      <c r="J6341" s="83" t="s">
        <v>188</v>
      </c>
      <c r="K6341" s="31" t="s">
        <v>34</v>
      </c>
      <c r="L6341" s="31"/>
      <c r="M6341" s="168"/>
      <c r="N6341" s="147"/>
      <c r="O6341" s="105" t="s">
        <v>52</v>
      </c>
      <c r="P6341" s="171">
        <v>31868</v>
      </c>
      <c r="Q6341" s="31"/>
      <c r="R6341" s="83" t="s">
        <v>188</v>
      </c>
      <c r="S6341" s="31" t="s">
        <v>34</v>
      </c>
      <c r="T6341" s="31"/>
      <c r="U6341" s="168"/>
      <c r="V6341" s="149"/>
      <c r="W6341" s="140" t="str" cm="1">
        <f t="array" ref="W6341">IF(SUM(LEN(B6341:V6341))=0,"",IF(OR(OR(ISBLANK(F6341),SUM(LEN(C6341),LEN(D6341))=0),AND(NOT(E6341="Unknown"),ISBLANK(J6341)),AND(NOT(O6341="Unknown"),ISBLANK(R6341))),"Missing Information", INDEX(Table15[Entire Service Line Classification], MATCH(SUMIFS(Table15[Unique ID],Table15[System-Owned Portion],E6341,Table15[If Material Anything Other than "Lead" in Column E,Was Material Ever Previously Lead?],G6341,Table15[Customer-Owned Portion],O6341),Table15[Unique ID],0),0)))</f>
        <v>Non-lead</v>
      </c>
      <c r="X6341"/>
    </row>
    <row r="6342" spans="2:24" ht="30" x14ac:dyDescent="0.25">
      <c r="B6342" s="145" t="s">
        <v>7293</v>
      </c>
      <c r="C6342" s="31" t="s">
        <v>14917</v>
      </c>
      <c r="D6342" s="31"/>
      <c r="E6342" s="43" t="s">
        <v>52</v>
      </c>
      <c r="F6342" s="42" t="s">
        <v>34</v>
      </c>
      <c r="G6342" s="83" t="s">
        <v>34</v>
      </c>
      <c r="H6342" s="168">
        <v>31868</v>
      </c>
      <c r="I6342" s="31"/>
      <c r="J6342" s="83" t="s">
        <v>188</v>
      </c>
      <c r="K6342" s="31" t="s">
        <v>34</v>
      </c>
      <c r="L6342" s="31"/>
      <c r="M6342" s="168"/>
      <c r="N6342" s="147"/>
      <c r="O6342" s="105" t="s">
        <v>52</v>
      </c>
      <c r="P6342" s="171">
        <v>31868</v>
      </c>
      <c r="Q6342" s="31"/>
      <c r="R6342" s="83" t="s">
        <v>188</v>
      </c>
      <c r="S6342" s="31" t="s">
        <v>34</v>
      </c>
      <c r="T6342" s="31"/>
      <c r="U6342" s="168"/>
      <c r="V6342" s="149"/>
      <c r="W6342" s="140" t="str" cm="1">
        <f t="array" ref="W6342">IF(SUM(LEN(B6342:V6342))=0,"",IF(OR(OR(ISBLANK(F6342),SUM(LEN(C6342),LEN(D6342))=0),AND(NOT(E6342="Unknown"),ISBLANK(J6342)),AND(NOT(O6342="Unknown"),ISBLANK(R6342))),"Missing Information", INDEX(Table15[Entire Service Line Classification], MATCH(SUMIFS(Table15[Unique ID],Table15[System-Owned Portion],E6342,Table15[If Material Anything Other than "Lead" in Column E,Was Material Ever Previously Lead?],G6342,Table15[Customer-Owned Portion],O6342),Table15[Unique ID],0),0)))</f>
        <v>Non-lead</v>
      </c>
      <c r="X6342"/>
    </row>
    <row r="6343" spans="2:24" ht="30" x14ac:dyDescent="0.25">
      <c r="B6343" s="145" t="s">
        <v>783</v>
      </c>
      <c r="C6343" s="31" t="s">
        <v>8196</v>
      </c>
      <c r="D6343" s="31"/>
      <c r="E6343" s="43" t="s">
        <v>52</v>
      </c>
      <c r="F6343" s="42" t="s">
        <v>34</v>
      </c>
      <c r="G6343" s="83" t="s">
        <v>34</v>
      </c>
      <c r="H6343" s="168">
        <v>31849</v>
      </c>
      <c r="I6343" s="31"/>
      <c r="J6343" s="83" t="s">
        <v>188</v>
      </c>
      <c r="K6343" s="31" t="s">
        <v>34</v>
      </c>
      <c r="L6343" s="31"/>
      <c r="M6343" s="168"/>
      <c r="N6343" s="147"/>
      <c r="O6343" s="105" t="s">
        <v>52</v>
      </c>
      <c r="P6343" s="171">
        <v>31849</v>
      </c>
      <c r="Q6343" s="31"/>
      <c r="R6343" s="83" t="s">
        <v>188</v>
      </c>
      <c r="S6343" s="31" t="s">
        <v>34</v>
      </c>
      <c r="T6343" s="31"/>
      <c r="U6343" s="168"/>
      <c r="V6343" s="149"/>
      <c r="W6343" s="140" t="str" cm="1">
        <f t="array" ref="W6343">IF(SUM(LEN(B6343:V6343))=0,"",IF(OR(OR(ISBLANK(F6343),SUM(LEN(C6343),LEN(D6343))=0),AND(NOT(E6343="Unknown"),ISBLANK(J6343)),AND(NOT(O6343="Unknown"),ISBLANK(R6343))),"Missing Information", INDEX(Table15[Entire Service Line Classification], MATCH(SUMIFS(Table15[Unique ID],Table15[System-Owned Portion],E6343,Table15[If Material Anything Other than "Lead" in Column E,Was Material Ever Previously Lead?],G6343,Table15[Customer-Owned Portion],O6343),Table15[Unique ID],0),0)))</f>
        <v>Non-lead</v>
      </c>
      <c r="X6343"/>
    </row>
    <row r="6344" spans="2:24" ht="30" x14ac:dyDescent="0.25">
      <c r="B6344" s="145" t="s">
        <v>964</v>
      </c>
      <c r="C6344" s="31" t="s">
        <v>8377</v>
      </c>
      <c r="D6344" s="31"/>
      <c r="E6344" s="43" t="s">
        <v>52</v>
      </c>
      <c r="F6344" s="42" t="s">
        <v>34</v>
      </c>
      <c r="G6344" s="83" t="s">
        <v>34</v>
      </c>
      <c r="H6344" s="168">
        <v>31837</v>
      </c>
      <c r="I6344" s="31"/>
      <c r="J6344" s="83" t="s">
        <v>188</v>
      </c>
      <c r="K6344" s="31" t="s">
        <v>34</v>
      </c>
      <c r="L6344" s="31"/>
      <c r="M6344" s="168"/>
      <c r="N6344" s="147"/>
      <c r="O6344" s="105" t="s">
        <v>52</v>
      </c>
      <c r="P6344" s="171">
        <v>31837</v>
      </c>
      <c r="Q6344" s="31"/>
      <c r="R6344" s="83" t="s">
        <v>188</v>
      </c>
      <c r="S6344" s="31" t="s">
        <v>34</v>
      </c>
      <c r="T6344" s="31"/>
      <c r="U6344" s="168"/>
      <c r="V6344" s="149"/>
      <c r="W6344" s="140" t="str" cm="1">
        <f t="array" ref="W6344">IF(SUM(LEN(B6344:V6344))=0,"",IF(OR(OR(ISBLANK(F6344),SUM(LEN(C6344),LEN(D6344))=0),AND(NOT(E6344="Unknown"),ISBLANK(J6344)),AND(NOT(O6344="Unknown"),ISBLANK(R6344))),"Missing Information", INDEX(Table15[Entire Service Line Classification], MATCH(SUMIFS(Table15[Unique ID],Table15[System-Owned Portion],E6344,Table15[If Material Anything Other than "Lead" in Column E,Was Material Ever Previously Lead?],G6344,Table15[Customer-Owned Portion],O6344),Table15[Unique ID],0),0)))</f>
        <v>Non-lead</v>
      </c>
      <c r="X6344"/>
    </row>
    <row r="6345" spans="2:24" ht="30" x14ac:dyDescent="0.25">
      <c r="B6345" s="145" t="s">
        <v>1228</v>
      </c>
      <c r="C6345" s="31" t="s">
        <v>8641</v>
      </c>
      <c r="D6345" s="31"/>
      <c r="E6345" s="43" t="s">
        <v>43</v>
      </c>
      <c r="F6345" s="42" t="s">
        <v>34</v>
      </c>
      <c r="G6345" s="83" t="s">
        <v>34</v>
      </c>
      <c r="H6345" s="168">
        <v>31837</v>
      </c>
      <c r="I6345" s="31"/>
      <c r="J6345" s="83" t="s">
        <v>188</v>
      </c>
      <c r="K6345" s="31" t="s">
        <v>34</v>
      </c>
      <c r="L6345" s="31"/>
      <c r="M6345" s="168"/>
      <c r="N6345" s="147"/>
      <c r="O6345" s="105" t="s">
        <v>52</v>
      </c>
      <c r="P6345" s="171">
        <v>31837</v>
      </c>
      <c r="Q6345" s="31"/>
      <c r="R6345" s="83" t="s">
        <v>188</v>
      </c>
      <c r="S6345" s="31" t="s">
        <v>34</v>
      </c>
      <c r="T6345" s="31"/>
      <c r="U6345" s="168"/>
      <c r="V6345" s="149"/>
      <c r="W6345" s="140" t="str" cm="1">
        <f t="array" ref="W6345">IF(SUM(LEN(B6345:V6345))=0,"",IF(OR(OR(ISBLANK(F6345),SUM(LEN(C6345),LEN(D6345))=0),AND(NOT(E6345="Unknown"),ISBLANK(J6345)),AND(NOT(O6345="Unknown"),ISBLANK(R6345))),"Missing Information", INDEX(Table15[Entire Service Line Classification], MATCH(SUMIFS(Table15[Unique ID],Table15[System-Owned Portion],E6345,Table15[If Material Anything Other than "Lead" in Column E,Was Material Ever Previously Lead?],G6345,Table15[Customer-Owned Portion],O6345),Table15[Unique ID],0),0)))</f>
        <v>Non-lead</v>
      </c>
      <c r="X6345"/>
    </row>
    <row r="6346" spans="2:24" ht="30" x14ac:dyDescent="0.25">
      <c r="B6346" s="145" t="s">
        <v>1425</v>
      </c>
      <c r="C6346" s="31" t="s">
        <v>8838</v>
      </c>
      <c r="D6346" s="31"/>
      <c r="E6346" s="43" t="s">
        <v>52</v>
      </c>
      <c r="F6346" s="42" t="s">
        <v>34</v>
      </c>
      <c r="G6346" s="83" t="s">
        <v>34</v>
      </c>
      <c r="H6346" s="168">
        <v>31837</v>
      </c>
      <c r="I6346" s="31"/>
      <c r="J6346" s="83" t="s">
        <v>188</v>
      </c>
      <c r="K6346" s="31" t="s">
        <v>34</v>
      </c>
      <c r="L6346" s="31"/>
      <c r="M6346" s="168"/>
      <c r="N6346" s="147"/>
      <c r="O6346" s="105" t="s">
        <v>52</v>
      </c>
      <c r="P6346" s="171">
        <v>31837</v>
      </c>
      <c r="Q6346" s="31"/>
      <c r="R6346" s="83" t="s">
        <v>188</v>
      </c>
      <c r="S6346" s="31" t="s">
        <v>34</v>
      </c>
      <c r="T6346" s="31"/>
      <c r="U6346" s="168"/>
      <c r="V6346" s="149"/>
      <c r="W6346" s="140" t="str" cm="1">
        <f t="array" ref="W6346">IF(SUM(LEN(B6346:V6346))=0,"",IF(OR(OR(ISBLANK(F6346),SUM(LEN(C6346),LEN(D6346))=0),AND(NOT(E6346="Unknown"),ISBLANK(J6346)),AND(NOT(O6346="Unknown"),ISBLANK(R6346))),"Missing Information", INDEX(Table15[Entire Service Line Classification], MATCH(SUMIFS(Table15[Unique ID],Table15[System-Owned Portion],E6346,Table15[If Material Anything Other than "Lead" in Column E,Was Material Ever Previously Lead?],G6346,Table15[Customer-Owned Portion],O6346),Table15[Unique ID],0),0)))</f>
        <v>Non-lead</v>
      </c>
      <c r="X6346"/>
    </row>
    <row r="6347" spans="2:24" ht="30" x14ac:dyDescent="0.25">
      <c r="B6347" s="145" t="s">
        <v>2773</v>
      </c>
      <c r="C6347" s="31" t="s">
        <v>10204</v>
      </c>
      <c r="D6347" s="31"/>
      <c r="E6347" s="43" t="s">
        <v>52</v>
      </c>
      <c r="F6347" s="42" t="s">
        <v>34</v>
      </c>
      <c r="G6347" s="83" t="s">
        <v>34</v>
      </c>
      <c r="H6347" s="168">
        <v>31837</v>
      </c>
      <c r="I6347" s="31"/>
      <c r="J6347" s="83" t="s">
        <v>188</v>
      </c>
      <c r="K6347" s="31" t="s">
        <v>34</v>
      </c>
      <c r="L6347" s="31"/>
      <c r="M6347" s="168"/>
      <c r="N6347" s="147"/>
      <c r="O6347" s="105" t="s">
        <v>52</v>
      </c>
      <c r="P6347" s="171">
        <v>31837</v>
      </c>
      <c r="Q6347" s="31"/>
      <c r="R6347" s="83" t="s">
        <v>188</v>
      </c>
      <c r="S6347" s="31" t="s">
        <v>34</v>
      </c>
      <c r="T6347" s="31"/>
      <c r="U6347" s="168"/>
      <c r="V6347" s="149"/>
      <c r="W6347" s="140" t="str" cm="1">
        <f t="array" ref="W6347">IF(SUM(LEN(B6347:V6347))=0,"",IF(OR(OR(ISBLANK(F6347),SUM(LEN(C6347),LEN(D6347))=0),AND(NOT(E6347="Unknown"),ISBLANK(J6347)),AND(NOT(O6347="Unknown"),ISBLANK(R6347))),"Missing Information", INDEX(Table15[Entire Service Line Classification], MATCH(SUMIFS(Table15[Unique ID],Table15[System-Owned Portion],E6347,Table15[If Material Anything Other than "Lead" in Column E,Was Material Ever Previously Lead?],G6347,Table15[Customer-Owned Portion],O6347),Table15[Unique ID],0),0)))</f>
        <v>Non-lead</v>
      </c>
      <c r="X6347"/>
    </row>
    <row r="6348" spans="2:24" ht="30" x14ac:dyDescent="0.25">
      <c r="B6348" s="145" t="s">
        <v>4256</v>
      </c>
      <c r="C6348" s="31" t="s">
        <v>11849</v>
      </c>
      <c r="D6348" s="31"/>
      <c r="E6348" s="43" t="s">
        <v>52</v>
      </c>
      <c r="F6348" s="42" t="s">
        <v>34</v>
      </c>
      <c r="G6348" s="83" t="s">
        <v>34</v>
      </c>
      <c r="H6348" s="168">
        <v>31837</v>
      </c>
      <c r="I6348" s="31"/>
      <c r="J6348" s="83" t="s">
        <v>188</v>
      </c>
      <c r="K6348" s="31" t="s">
        <v>34</v>
      </c>
      <c r="L6348" s="31"/>
      <c r="M6348" s="168"/>
      <c r="N6348" s="147"/>
      <c r="O6348" s="105" t="s">
        <v>52</v>
      </c>
      <c r="P6348" s="171">
        <v>31837</v>
      </c>
      <c r="Q6348" s="31"/>
      <c r="R6348" s="83" t="s">
        <v>188</v>
      </c>
      <c r="S6348" s="31" t="s">
        <v>34</v>
      </c>
      <c r="T6348" s="31"/>
      <c r="U6348" s="168"/>
      <c r="V6348" s="149"/>
      <c r="W6348" s="140" t="str" cm="1">
        <f t="array" ref="W6348">IF(SUM(LEN(B6348:V6348))=0,"",IF(OR(OR(ISBLANK(F6348),SUM(LEN(C6348),LEN(D6348))=0),AND(NOT(E6348="Unknown"),ISBLANK(J6348)),AND(NOT(O6348="Unknown"),ISBLANK(R6348))),"Missing Information", INDEX(Table15[Entire Service Line Classification], MATCH(SUMIFS(Table15[Unique ID],Table15[System-Owned Portion],E6348,Table15[If Material Anything Other than "Lead" in Column E,Was Material Ever Previously Lead?],G6348,Table15[Customer-Owned Portion],O6348),Table15[Unique ID],0),0)))</f>
        <v>Non-lead</v>
      </c>
      <c r="X6348"/>
    </row>
    <row r="6349" spans="2:24" ht="30" x14ac:dyDescent="0.25">
      <c r="B6349" s="145" t="s">
        <v>5180</v>
      </c>
      <c r="C6349" s="31" t="s">
        <v>12777</v>
      </c>
      <c r="D6349" s="31"/>
      <c r="E6349" s="43" t="s">
        <v>52</v>
      </c>
      <c r="F6349" s="42" t="s">
        <v>34</v>
      </c>
      <c r="G6349" s="83" t="s">
        <v>34</v>
      </c>
      <c r="H6349" s="168">
        <v>31837</v>
      </c>
      <c r="I6349" s="31"/>
      <c r="J6349" s="83" t="s">
        <v>188</v>
      </c>
      <c r="K6349" s="31" t="s">
        <v>34</v>
      </c>
      <c r="L6349" s="31"/>
      <c r="M6349" s="168"/>
      <c r="N6349" s="147"/>
      <c r="O6349" s="105" t="s">
        <v>52</v>
      </c>
      <c r="P6349" s="171">
        <v>31837</v>
      </c>
      <c r="Q6349" s="31"/>
      <c r="R6349" s="83" t="s">
        <v>188</v>
      </c>
      <c r="S6349" s="31" t="s">
        <v>34</v>
      </c>
      <c r="T6349" s="31"/>
      <c r="U6349" s="168"/>
      <c r="V6349" s="149"/>
      <c r="W6349" s="140" t="str" cm="1">
        <f t="array" ref="W6349">IF(SUM(LEN(B6349:V6349))=0,"",IF(OR(OR(ISBLANK(F6349),SUM(LEN(C6349),LEN(D6349))=0),AND(NOT(E6349="Unknown"),ISBLANK(J6349)),AND(NOT(O6349="Unknown"),ISBLANK(R6349))),"Missing Information", INDEX(Table15[Entire Service Line Classification], MATCH(SUMIFS(Table15[Unique ID],Table15[System-Owned Portion],E6349,Table15[If Material Anything Other than "Lead" in Column E,Was Material Ever Previously Lead?],G6349,Table15[Customer-Owned Portion],O6349),Table15[Unique ID],0),0)))</f>
        <v>Non-lead</v>
      </c>
      <c r="X6349"/>
    </row>
    <row r="6350" spans="2:24" ht="30" x14ac:dyDescent="0.25">
      <c r="B6350" s="145" t="s">
        <v>6295</v>
      </c>
      <c r="C6350" s="31" t="s">
        <v>13899</v>
      </c>
      <c r="D6350" s="31"/>
      <c r="E6350" s="43" t="s">
        <v>52</v>
      </c>
      <c r="F6350" s="42" t="s">
        <v>34</v>
      </c>
      <c r="G6350" s="83" t="s">
        <v>34</v>
      </c>
      <c r="H6350" s="168">
        <v>31837</v>
      </c>
      <c r="I6350" s="31"/>
      <c r="J6350" s="83" t="s">
        <v>188</v>
      </c>
      <c r="K6350" s="31" t="s">
        <v>34</v>
      </c>
      <c r="L6350" s="31"/>
      <c r="M6350" s="168"/>
      <c r="N6350" s="147"/>
      <c r="O6350" s="105" t="s">
        <v>52</v>
      </c>
      <c r="P6350" s="171">
        <v>31837</v>
      </c>
      <c r="Q6350" s="31"/>
      <c r="R6350" s="83" t="s">
        <v>188</v>
      </c>
      <c r="S6350" s="31" t="s">
        <v>34</v>
      </c>
      <c r="T6350" s="31"/>
      <c r="U6350" s="168"/>
      <c r="V6350" s="149"/>
      <c r="W6350" s="140" t="str" cm="1">
        <f t="array" ref="W6350">IF(SUM(LEN(B6350:V6350))=0,"",IF(OR(OR(ISBLANK(F6350),SUM(LEN(C6350),LEN(D6350))=0),AND(NOT(E6350="Unknown"),ISBLANK(J6350)),AND(NOT(O6350="Unknown"),ISBLANK(R6350))),"Missing Information", INDEX(Table15[Entire Service Line Classification], MATCH(SUMIFS(Table15[Unique ID],Table15[System-Owned Portion],E6350,Table15[If Material Anything Other than "Lead" in Column E,Was Material Ever Previously Lead?],G6350,Table15[Customer-Owned Portion],O6350),Table15[Unique ID],0),0)))</f>
        <v>Non-lead</v>
      </c>
      <c r="X6350"/>
    </row>
    <row r="6351" spans="2:24" ht="30" x14ac:dyDescent="0.25">
      <c r="B6351" s="145" t="s">
        <v>6729</v>
      </c>
      <c r="C6351" s="31" t="s">
        <v>14335</v>
      </c>
      <c r="D6351" s="31"/>
      <c r="E6351" s="43" t="s">
        <v>52</v>
      </c>
      <c r="F6351" s="42" t="s">
        <v>34</v>
      </c>
      <c r="G6351" s="83" t="s">
        <v>34</v>
      </c>
      <c r="H6351" s="168">
        <v>31837</v>
      </c>
      <c r="I6351" s="31"/>
      <c r="J6351" s="83" t="s">
        <v>188</v>
      </c>
      <c r="K6351" s="31" t="s">
        <v>34</v>
      </c>
      <c r="L6351" s="31"/>
      <c r="M6351" s="168"/>
      <c r="N6351" s="147"/>
      <c r="O6351" s="105" t="s">
        <v>52</v>
      </c>
      <c r="P6351" s="171">
        <v>31837</v>
      </c>
      <c r="Q6351" s="31"/>
      <c r="R6351" s="83" t="s">
        <v>188</v>
      </c>
      <c r="S6351" s="31" t="s">
        <v>34</v>
      </c>
      <c r="T6351" s="31"/>
      <c r="U6351" s="168"/>
      <c r="V6351" s="149"/>
      <c r="W6351" s="140" t="str" cm="1">
        <f t="array" ref="W6351">IF(SUM(LEN(B6351:V6351))=0,"",IF(OR(OR(ISBLANK(F6351),SUM(LEN(C6351),LEN(D6351))=0),AND(NOT(E6351="Unknown"),ISBLANK(J6351)),AND(NOT(O6351="Unknown"),ISBLANK(R6351))),"Missing Information", INDEX(Table15[Entire Service Line Classification], MATCH(SUMIFS(Table15[Unique ID],Table15[System-Owned Portion],E6351,Table15[If Material Anything Other than "Lead" in Column E,Was Material Ever Previously Lead?],G6351,Table15[Customer-Owned Portion],O6351),Table15[Unique ID],0),0)))</f>
        <v>Non-lead</v>
      </c>
      <c r="X6351"/>
    </row>
    <row r="6352" spans="2:24" ht="30" x14ac:dyDescent="0.25">
      <c r="B6352" s="145" t="s">
        <v>6904</v>
      </c>
      <c r="C6352" s="31" t="s">
        <v>14528</v>
      </c>
      <c r="D6352" s="31"/>
      <c r="E6352" s="43" t="s">
        <v>52</v>
      </c>
      <c r="F6352" s="42" t="s">
        <v>34</v>
      </c>
      <c r="G6352" s="83" t="s">
        <v>34</v>
      </c>
      <c r="H6352" s="168">
        <v>31837</v>
      </c>
      <c r="I6352" s="31"/>
      <c r="J6352" s="83" t="s">
        <v>188</v>
      </c>
      <c r="K6352" s="31" t="s">
        <v>34</v>
      </c>
      <c r="L6352" s="31"/>
      <c r="M6352" s="168"/>
      <c r="N6352" s="147"/>
      <c r="O6352" s="105" t="s">
        <v>52</v>
      </c>
      <c r="P6352" s="171">
        <v>31837</v>
      </c>
      <c r="Q6352" s="31"/>
      <c r="R6352" s="83" t="s">
        <v>188</v>
      </c>
      <c r="S6352" s="31" t="s">
        <v>34</v>
      </c>
      <c r="T6352" s="31"/>
      <c r="U6352" s="168"/>
      <c r="V6352" s="149"/>
      <c r="W6352" s="140" t="str" cm="1">
        <f t="array" ref="W6352">IF(SUM(LEN(B6352:V6352))=0,"",IF(OR(OR(ISBLANK(F6352),SUM(LEN(C6352),LEN(D6352))=0),AND(NOT(E6352="Unknown"),ISBLANK(J6352)),AND(NOT(O6352="Unknown"),ISBLANK(R6352))),"Missing Information", INDEX(Table15[Entire Service Line Classification], MATCH(SUMIFS(Table15[Unique ID],Table15[System-Owned Portion],E6352,Table15[If Material Anything Other than "Lead" in Column E,Was Material Ever Previously Lead?],G6352,Table15[Customer-Owned Portion],O6352),Table15[Unique ID],0),0)))</f>
        <v>Non-lead</v>
      </c>
      <c r="X6352"/>
    </row>
    <row r="6353" spans="2:24" ht="30" x14ac:dyDescent="0.25">
      <c r="B6353" s="145" t="s">
        <v>6957</v>
      </c>
      <c r="C6353" s="31" t="s">
        <v>14581</v>
      </c>
      <c r="D6353" s="31"/>
      <c r="E6353" s="43" t="s">
        <v>52</v>
      </c>
      <c r="F6353" s="42" t="s">
        <v>34</v>
      </c>
      <c r="G6353" s="83" t="s">
        <v>34</v>
      </c>
      <c r="H6353" s="168">
        <v>31837</v>
      </c>
      <c r="I6353" s="31"/>
      <c r="J6353" s="83" t="s">
        <v>188</v>
      </c>
      <c r="K6353" s="31" t="s">
        <v>34</v>
      </c>
      <c r="L6353" s="31"/>
      <c r="M6353" s="168"/>
      <c r="N6353" s="147"/>
      <c r="O6353" s="105" t="s">
        <v>52</v>
      </c>
      <c r="P6353" s="171">
        <v>31837</v>
      </c>
      <c r="Q6353" s="31"/>
      <c r="R6353" s="83" t="s">
        <v>188</v>
      </c>
      <c r="S6353" s="31" t="s">
        <v>34</v>
      </c>
      <c r="T6353" s="31"/>
      <c r="U6353" s="168"/>
      <c r="V6353" s="149"/>
      <c r="W6353" s="140" t="str" cm="1">
        <f t="array" ref="W6353">IF(SUM(LEN(B6353:V6353))=0,"",IF(OR(OR(ISBLANK(F6353),SUM(LEN(C6353),LEN(D6353))=0),AND(NOT(E6353="Unknown"),ISBLANK(J6353)),AND(NOT(O6353="Unknown"),ISBLANK(R6353))),"Missing Information", INDEX(Table15[Entire Service Line Classification], MATCH(SUMIFS(Table15[Unique ID],Table15[System-Owned Portion],E6353,Table15[If Material Anything Other than "Lead" in Column E,Was Material Ever Previously Lead?],G6353,Table15[Customer-Owned Portion],O6353),Table15[Unique ID],0),0)))</f>
        <v>Non-lead</v>
      </c>
      <c r="X6353"/>
    </row>
    <row r="6354" spans="2:24" ht="30" x14ac:dyDescent="0.25">
      <c r="B6354" s="145" t="s">
        <v>7082</v>
      </c>
      <c r="C6354" s="31" t="s">
        <v>14706</v>
      </c>
      <c r="D6354" s="31"/>
      <c r="E6354" s="43" t="s">
        <v>52</v>
      </c>
      <c r="F6354" s="42" t="s">
        <v>34</v>
      </c>
      <c r="G6354" s="83" t="s">
        <v>34</v>
      </c>
      <c r="H6354" s="168">
        <v>31837</v>
      </c>
      <c r="I6354" s="31"/>
      <c r="J6354" s="83" t="s">
        <v>188</v>
      </c>
      <c r="K6354" s="31" t="s">
        <v>34</v>
      </c>
      <c r="L6354" s="31"/>
      <c r="M6354" s="168"/>
      <c r="N6354" s="147"/>
      <c r="O6354" s="105" t="s">
        <v>52</v>
      </c>
      <c r="P6354" s="171">
        <v>31837</v>
      </c>
      <c r="Q6354" s="31"/>
      <c r="R6354" s="83" t="s">
        <v>188</v>
      </c>
      <c r="S6354" s="31" t="s">
        <v>34</v>
      </c>
      <c r="T6354" s="31"/>
      <c r="U6354" s="168"/>
      <c r="V6354" s="149"/>
      <c r="W6354" s="140" t="str" cm="1">
        <f t="array" ref="W6354">IF(SUM(LEN(B6354:V6354))=0,"",IF(OR(OR(ISBLANK(F6354),SUM(LEN(C6354),LEN(D6354))=0),AND(NOT(E6354="Unknown"),ISBLANK(J6354)),AND(NOT(O6354="Unknown"),ISBLANK(R6354))),"Missing Information", INDEX(Table15[Entire Service Line Classification], MATCH(SUMIFS(Table15[Unique ID],Table15[System-Owned Portion],E6354,Table15[If Material Anything Other than "Lead" in Column E,Was Material Ever Previously Lead?],G6354,Table15[Customer-Owned Portion],O6354),Table15[Unique ID],0),0)))</f>
        <v>Non-lead</v>
      </c>
      <c r="X6354"/>
    </row>
    <row r="6355" spans="2:24" ht="30" x14ac:dyDescent="0.25">
      <c r="B6355" s="145" t="s">
        <v>7165</v>
      </c>
      <c r="C6355" s="31" t="s">
        <v>14789</v>
      </c>
      <c r="D6355" s="31"/>
      <c r="E6355" s="43" t="s">
        <v>52</v>
      </c>
      <c r="F6355" s="42" t="s">
        <v>34</v>
      </c>
      <c r="G6355" s="83" t="s">
        <v>34</v>
      </c>
      <c r="H6355" s="168">
        <v>31837</v>
      </c>
      <c r="I6355" s="31"/>
      <c r="J6355" s="83" t="s">
        <v>188</v>
      </c>
      <c r="K6355" s="31" t="s">
        <v>34</v>
      </c>
      <c r="L6355" s="31"/>
      <c r="M6355" s="168"/>
      <c r="N6355" s="147"/>
      <c r="O6355" s="105" t="s">
        <v>52</v>
      </c>
      <c r="P6355" s="171">
        <v>31837</v>
      </c>
      <c r="Q6355" s="31"/>
      <c r="R6355" s="83" t="s">
        <v>188</v>
      </c>
      <c r="S6355" s="31" t="s">
        <v>34</v>
      </c>
      <c r="T6355" s="31"/>
      <c r="U6355" s="168"/>
      <c r="V6355" s="149"/>
      <c r="W6355" s="140" t="str" cm="1">
        <f t="array" ref="W6355">IF(SUM(LEN(B6355:V6355))=0,"",IF(OR(OR(ISBLANK(F6355),SUM(LEN(C6355),LEN(D6355))=0),AND(NOT(E6355="Unknown"),ISBLANK(J6355)),AND(NOT(O6355="Unknown"),ISBLANK(R6355))),"Missing Information", INDEX(Table15[Entire Service Line Classification], MATCH(SUMIFS(Table15[Unique ID],Table15[System-Owned Portion],E6355,Table15[If Material Anything Other than "Lead" in Column E,Was Material Ever Previously Lead?],G6355,Table15[Customer-Owned Portion],O6355),Table15[Unique ID],0),0)))</f>
        <v>Non-lead</v>
      </c>
      <c r="X6355"/>
    </row>
    <row r="6356" spans="2:24" ht="30" x14ac:dyDescent="0.25">
      <c r="B6356" s="145" t="s">
        <v>7226</v>
      </c>
      <c r="C6356" s="31" t="s">
        <v>14850</v>
      </c>
      <c r="D6356" s="31"/>
      <c r="E6356" s="43" t="s">
        <v>52</v>
      </c>
      <c r="F6356" s="42" t="s">
        <v>34</v>
      </c>
      <c r="G6356" s="83" t="s">
        <v>34</v>
      </c>
      <c r="H6356" s="168">
        <v>31837</v>
      </c>
      <c r="I6356" s="31"/>
      <c r="J6356" s="83" t="s">
        <v>188</v>
      </c>
      <c r="K6356" s="31" t="s">
        <v>34</v>
      </c>
      <c r="L6356" s="31"/>
      <c r="M6356" s="168"/>
      <c r="N6356" s="147"/>
      <c r="O6356" s="105" t="s">
        <v>52</v>
      </c>
      <c r="P6356" s="171">
        <v>31837</v>
      </c>
      <c r="Q6356" s="31"/>
      <c r="R6356" s="83" t="s">
        <v>188</v>
      </c>
      <c r="S6356" s="31" t="s">
        <v>34</v>
      </c>
      <c r="T6356" s="31"/>
      <c r="U6356" s="168"/>
      <c r="V6356" s="149"/>
      <c r="W6356" s="140" t="str" cm="1">
        <f t="array" ref="W6356">IF(SUM(LEN(B6356:V6356))=0,"",IF(OR(OR(ISBLANK(F6356),SUM(LEN(C6356),LEN(D6356))=0),AND(NOT(E6356="Unknown"),ISBLANK(J6356)),AND(NOT(O6356="Unknown"),ISBLANK(R6356))),"Missing Information", INDEX(Table15[Entire Service Line Classification], MATCH(SUMIFS(Table15[Unique ID],Table15[System-Owned Portion],E6356,Table15[If Material Anything Other than "Lead" in Column E,Was Material Ever Previously Lead?],G6356,Table15[Customer-Owned Portion],O6356),Table15[Unique ID],0),0)))</f>
        <v>Non-lead</v>
      </c>
      <c r="X6356"/>
    </row>
    <row r="6357" spans="2:24" ht="30" x14ac:dyDescent="0.25">
      <c r="B6357" s="145" t="s">
        <v>7256</v>
      </c>
      <c r="C6357" s="31" t="s">
        <v>14880</v>
      </c>
      <c r="D6357" s="31"/>
      <c r="E6357" s="43" t="s">
        <v>52</v>
      </c>
      <c r="F6357" s="42" t="s">
        <v>34</v>
      </c>
      <c r="G6357" s="83" t="s">
        <v>34</v>
      </c>
      <c r="H6357" s="168">
        <v>31837</v>
      </c>
      <c r="I6357" s="31"/>
      <c r="J6357" s="83" t="s">
        <v>188</v>
      </c>
      <c r="K6357" s="31" t="s">
        <v>34</v>
      </c>
      <c r="L6357" s="31"/>
      <c r="M6357" s="168"/>
      <c r="N6357" s="147"/>
      <c r="O6357" s="105" t="s">
        <v>52</v>
      </c>
      <c r="P6357" s="171">
        <v>31837</v>
      </c>
      <c r="Q6357" s="31"/>
      <c r="R6357" s="83" t="s">
        <v>188</v>
      </c>
      <c r="S6357" s="31" t="s">
        <v>34</v>
      </c>
      <c r="T6357" s="31"/>
      <c r="U6357" s="168"/>
      <c r="V6357" s="149"/>
      <c r="W6357" s="140" t="str" cm="1">
        <f t="array" ref="W6357">IF(SUM(LEN(B6357:V6357))=0,"",IF(OR(OR(ISBLANK(F6357),SUM(LEN(C6357),LEN(D6357))=0),AND(NOT(E6357="Unknown"),ISBLANK(J6357)),AND(NOT(O6357="Unknown"),ISBLANK(R6357))),"Missing Information", INDEX(Table15[Entire Service Line Classification], MATCH(SUMIFS(Table15[Unique ID],Table15[System-Owned Portion],E6357,Table15[If Material Anything Other than "Lead" in Column E,Was Material Ever Previously Lead?],G6357,Table15[Customer-Owned Portion],O6357),Table15[Unique ID],0),0)))</f>
        <v>Non-lead</v>
      </c>
      <c r="X6357"/>
    </row>
    <row r="6358" spans="2:24" ht="30" x14ac:dyDescent="0.25">
      <c r="B6358" s="145" t="s">
        <v>7295</v>
      </c>
      <c r="C6358" s="31" t="s">
        <v>14919</v>
      </c>
      <c r="D6358" s="31"/>
      <c r="E6358" s="43" t="s">
        <v>52</v>
      </c>
      <c r="F6358" s="42" t="s">
        <v>34</v>
      </c>
      <c r="G6358" s="83" t="s">
        <v>34</v>
      </c>
      <c r="H6358" s="168">
        <v>31837</v>
      </c>
      <c r="I6358" s="31"/>
      <c r="J6358" s="83" t="s">
        <v>188</v>
      </c>
      <c r="K6358" s="31" t="s">
        <v>34</v>
      </c>
      <c r="L6358" s="31"/>
      <c r="M6358" s="168"/>
      <c r="N6358" s="147"/>
      <c r="O6358" s="105" t="s">
        <v>52</v>
      </c>
      <c r="P6358" s="171">
        <v>31837</v>
      </c>
      <c r="Q6358" s="31"/>
      <c r="R6358" s="83" t="s">
        <v>188</v>
      </c>
      <c r="S6358" s="31" t="s">
        <v>34</v>
      </c>
      <c r="T6358" s="31"/>
      <c r="U6358" s="168"/>
      <c r="V6358" s="149"/>
      <c r="W6358" s="140" t="str" cm="1">
        <f t="array" ref="W6358">IF(SUM(LEN(B6358:V6358))=0,"",IF(OR(OR(ISBLANK(F6358),SUM(LEN(C6358),LEN(D6358))=0),AND(NOT(E6358="Unknown"),ISBLANK(J6358)),AND(NOT(O6358="Unknown"),ISBLANK(R6358))),"Missing Information", INDEX(Table15[Entire Service Line Classification], MATCH(SUMIFS(Table15[Unique ID],Table15[System-Owned Portion],E6358,Table15[If Material Anything Other than "Lead" in Column E,Was Material Ever Previously Lead?],G6358,Table15[Customer-Owned Portion],O6358),Table15[Unique ID],0),0)))</f>
        <v>Non-lead</v>
      </c>
      <c r="X6358"/>
    </row>
    <row r="6359" spans="2:24" ht="30" x14ac:dyDescent="0.25">
      <c r="B6359" s="145" t="s">
        <v>7329</v>
      </c>
      <c r="C6359" s="31" t="s">
        <v>14953</v>
      </c>
      <c r="D6359" s="31"/>
      <c r="E6359" s="43" t="s">
        <v>52</v>
      </c>
      <c r="F6359" s="42" t="s">
        <v>34</v>
      </c>
      <c r="G6359" s="83" t="s">
        <v>34</v>
      </c>
      <c r="H6359" s="168">
        <v>31837</v>
      </c>
      <c r="I6359" s="31"/>
      <c r="J6359" s="83" t="s">
        <v>188</v>
      </c>
      <c r="K6359" s="31" t="s">
        <v>34</v>
      </c>
      <c r="L6359" s="31"/>
      <c r="M6359" s="168"/>
      <c r="N6359" s="147"/>
      <c r="O6359" s="105" t="s">
        <v>52</v>
      </c>
      <c r="P6359" s="171">
        <v>31837</v>
      </c>
      <c r="Q6359" s="31"/>
      <c r="R6359" s="83" t="s">
        <v>188</v>
      </c>
      <c r="S6359" s="31" t="s">
        <v>34</v>
      </c>
      <c r="T6359" s="31"/>
      <c r="U6359" s="168"/>
      <c r="V6359" s="149"/>
      <c r="W6359" s="140" t="str" cm="1">
        <f t="array" ref="W6359">IF(SUM(LEN(B6359:V6359))=0,"",IF(OR(OR(ISBLANK(F6359),SUM(LEN(C6359),LEN(D6359))=0),AND(NOT(E6359="Unknown"),ISBLANK(J6359)),AND(NOT(O6359="Unknown"),ISBLANK(R6359))),"Missing Information", INDEX(Table15[Entire Service Line Classification], MATCH(SUMIFS(Table15[Unique ID],Table15[System-Owned Portion],E6359,Table15[If Material Anything Other than "Lead" in Column E,Was Material Ever Previously Lead?],G6359,Table15[Customer-Owned Portion],O6359),Table15[Unique ID],0),0)))</f>
        <v>Non-lead</v>
      </c>
      <c r="X6359"/>
    </row>
    <row r="6360" spans="2:24" ht="30" x14ac:dyDescent="0.25">
      <c r="B6360" s="145" t="s">
        <v>1087</v>
      </c>
      <c r="C6360" s="31" t="s">
        <v>8500</v>
      </c>
      <c r="D6360" s="31"/>
      <c r="E6360" s="43" t="s">
        <v>52</v>
      </c>
      <c r="F6360" s="42" t="s">
        <v>34</v>
      </c>
      <c r="G6360" s="83" t="s">
        <v>34</v>
      </c>
      <c r="H6360" s="168">
        <v>31831</v>
      </c>
      <c r="I6360" s="31"/>
      <c r="J6360" s="83" t="s">
        <v>188</v>
      </c>
      <c r="K6360" s="31" t="s">
        <v>34</v>
      </c>
      <c r="L6360" s="31"/>
      <c r="M6360" s="168"/>
      <c r="N6360" s="147"/>
      <c r="O6360" s="105" t="s">
        <v>52</v>
      </c>
      <c r="P6360" s="171">
        <v>31831</v>
      </c>
      <c r="Q6360" s="31"/>
      <c r="R6360" s="83" t="s">
        <v>188</v>
      </c>
      <c r="S6360" s="31" t="s">
        <v>34</v>
      </c>
      <c r="T6360" s="31"/>
      <c r="U6360" s="168"/>
      <c r="V6360" s="149"/>
      <c r="W6360" s="140" t="str" cm="1">
        <f t="array" ref="W6360">IF(SUM(LEN(B6360:V6360))=0,"",IF(OR(OR(ISBLANK(F6360),SUM(LEN(C6360),LEN(D6360))=0),AND(NOT(E6360="Unknown"),ISBLANK(J6360)),AND(NOT(O6360="Unknown"),ISBLANK(R6360))),"Missing Information", INDEX(Table15[Entire Service Line Classification], MATCH(SUMIFS(Table15[Unique ID],Table15[System-Owned Portion],E6360,Table15[If Material Anything Other than "Lead" in Column E,Was Material Ever Previously Lead?],G6360,Table15[Customer-Owned Portion],O6360),Table15[Unique ID],0),0)))</f>
        <v>Non-lead</v>
      </c>
      <c r="X6360"/>
    </row>
    <row r="6361" spans="2:24" ht="30" x14ac:dyDescent="0.25">
      <c r="B6361" s="145" t="s">
        <v>6768</v>
      </c>
      <c r="C6361" s="31" t="s">
        <v>14374</v>
      </c>
      <c r="D6361" s="31"/>
      <c r="E6361" s="43" t="s">
        <v>52</v>
      </c>
      <c r="F6361" s="42" t="s">
        <v>34</v>
      </c>
      <c r="G6361" s="83" t="s">
        <v>34</v>
      </c>
      <c r="H6361" s="168">
        <v>31828</v>
      </c>
      <c r="I6361" s="31"/>
      <c r="J6361" s="83" t="s">
        <v>188</v>
      </c>
      <c r="K6361" s="31" t="s">
        <v>34</v>
      </c>
      <c r="L6361" s="31"/>
      <c r="M6361" s="168"/>
      <c r="N6361" s="147"/>
      <c r="O6361" s="105" t="s">
        <v>52</v>
      </c>
      <c r="P6361" s="171">
        <v>31828</v>
      </c>
      <c r="Q6361" s="31"/>
      <c r="R6361" s="83" t="s">
        <v>188</v>
      </c>
      <c r="S6361" s="31" t="s">
        <v>34</v>
      </c>
      <c r="T6361" s="31"/>
      <c r="U6361" s="168"/>
      <c r="V6361" s="149"/>
      <c r="W6361" s="140" t="str" cm="1">
        <f t="array" ref="W6361">IF(SUM(LEN(B6361:V6361))=0,"",IF(OR(OR(ISBLANK(F6361),SUM(LEN(C6361),LEN(D6361))=0),AND(NOT(E6361="Unknown"),ISBLANK(J6361)),AND(NOT(O6361="Unknown"),ISBLANK(R6361))),"Missing Information", INDEX(Table15[Entire Service Line Classification], MATCH(SUMIFS(Table15[Unique ID],Table15[System-Owned Portion],E6361,Table15[If Material Anything Other than "Lead" in Column E,Was Material Ever Previously Lead?],G6361,Table15[Customer-Owned Portion],O6361),Table15[Unique ID],0),0)))</f>
        <v>Non-lead</v>
      </c>
      <c r="X6361"/>
    </row>
    <row r="6362" spans="2:24" ht="30" x14ac:dyDescent="0.25">
      <c r="B6362" s="145" t="s">
        <v>6891</v>
      </c>
      <c r="C6362" s="31" t="s">
        <v>14515</v>
      </c>
      <c r="D6362" s="31"/>
      <c r="E6362" s="43" t="s">
        <v>52</v>
      </c>
      <c r="F6362" s="42" t="s">
        <v>34</v>
      </c>
      <c r="G6362" s="83" t="s">
        <v>34</v>
      </c>
      <c r="H6362" s="168">
        <v>31828</v>
      </c>
      <c r="I6362" s="31"/>
      <c r="J6362" s="83" t="s">
        <v>188</v>
      </c>
      <c r="K6362" s="31" t="s">
        <v>34</v>
      </c>
      <c r="L6362" s="31"/>
      <c r="M6362" s="168"/>
      <c r="N6362" s="147"/>
      <c r="O6362" s="105" t="s">
        <v>52</v>
      </c>
      <c r="P6362" s="171">
        <v>31828</v>
      </c>
      <c r="Q6362" s="31"/>
      <c r="R6362" s="83" t="s">
        <v>188</v>
      </c>
      <c r="S6362" s="31" t="s">
        <v>34</v>
      </c>
      <c r="T6362" s="31"/>
      <c r="U6362" s="168"/>
      <c r="V6362" s="149"/>
      <c r="W6362" s="140" t="str" cm="1">
        <f t="array" ref="W6362">IF(SUM(LEN(B6362:V6362))=0,"",IF(OR(OR(ISBLANK(F6362),SUM(LEN(C6362),LEN(D6362))=0),AND(NOT(E6362="Unknown"),ISBLANK(J6362)),AND(NOT(O6362="Unknown"),ISBLANK(R6362))),"Missing Information", INDEX(Table15[Entire Service Line Classification], MATCH(SUMIFS(Table15[Unique ID],Table15[System-Owned Portion],E6362,Table15[If Material Anything Other than "Lead" in Column E,Was Material Ever Previously Lead?],G6362,Table15[Customer-Owned Portion],O6362),Table15[Unique ID],0),0)))</f>
        <v>Non-lead</v>
      </c>
      <c r="X6362"/>
    </row>
    <row r="6363" spans="2:24" ht="30" x14ac:dyDescent="0.25">
      <c r="B6363" s="145" t="s">
        <v>1088</v>
      </c>
      <c r="C6363" s="31" t="s">
        <v>8501</v>
      </c>
      <c r="D6363" s="31"/>
      <c r="E6363" s="43" t="s">
        <v>52</v>
      </c>
      <c r="F6363" s="42" t="s">
        <v>34</v>
      </c>
      <c r="G6363" s="83" t="s">
        <v>34</v>
      </c>
      <c r="H6363" s="168">
        <v>31817</v>
      </c>
      <c r="I6363" s="31"/>
      <c r="J6363" s="83" t="s">
        <v>188</v>
      </c>
      <c r="K6363" s="31" t="s">
        <v>34</v>
      </c>
      <c r="L6363" s="31"/>
      <c r="M6363" s="168"/>
      <c r="N6363" s="147"/>
      <c r="O6363" s="105" t="s">
        <v>52</v>
      </c>
      <c r="P6363" s="171">
        <v>31817</v>
      </c>
      <c r="Q6363" s="31"/>
      <c r="R6363" s="83" t="s">
        <v>188</v>
      </c>
      <c r="S6363" s="31" t="s">
        <v>34</v>
      </c>
      <c r="T6363" s="31"/>
      <c r="U6363" s="168"/>
      <c r="V6363" s="149"/>
      <c r="W6363" s="140" t="str" cm="1">
        <f t="array" ref="W6363">IF(SUM(LEN(B6363:V6363))=0,"",IF(OR(OR(ISBLANK(F6363),SUM(LEN(C6363),LEN(D6363))=0),AND(NOT(E6363="Unknown"),ISBLANK(J6363)),AND(NOT(O6363="Unknown"),ISBLANK(R6363))),"Missing Information", INDEX(Table15[Entire Service Line Classification], MATCH(SUMIFS(Table15[Unique ID],Table15[System-Owned Portion],E6363,Table15[If Material Anything Other than "Lead" in Column E,Was Material Ever Previously Lead?],G6363,Table15[Customer-Owned Portion],O6363),Table15[Unique ID],0),0)))</f>
        <v>Non-lead</v>
      </c>
      <c r="X6363"/>
    </row>
    <row r="6364" spans="2:24" ht="30" x14ac:dyDescent="0.25">
      <c r="B6364" s="145" t="s">
        <v>1201</v>
      </c>
      <c r="C6364" s="31" t="s">
        <v>8614</v>
      </c>
      <c r="D6364" s="31"/>
      <c r="E6364" s="43" t="s">
        <v>52</v>
      </c>
      <c r="F6364" s="42" t="s">
        <v>34</v>
      </c>
      <c r="G6364" s="83" t="s">
        <v>34</v>
      </c>
      <c r="H6364" s="168">
        <v>31809</v>
      </c>
      <c r="I6364" s="31"/>
      <c r="J6364" s="83" t="s">
        <v>188</v>
      </c>
      <c r="K6364" s="31" t="s">
        <v>34</v>
      </c>
      <c r="L6364" s="31"/>
      <c r="M6364" s="168"/>
      <c r="N6364" s="147"/>
      <c r="O6364" s="105" t="s">
        <v>52</v>
      </c>
      <c r="P6364" s="171">
        <v>31809</v>
      </c>
      <c r="Q6364" s="31"/>
      <c r="R6364" s="83" t="s">
        <v>188</v>
      </c>
      <c r="S6364" s="31" t="s">
        <v>34</v>
      </c>
      <c r="T6364" s="31"/>
      <c r="U6364" s="168"/>
      <c r="V6364" s="149"/>
      <c r="W6364" s="140" t="str" cm="1">
        <f t="array" ref="W6364">IF(SUM(LEN(B6364:V6364))=0,"",IF(OR(OR(ISBLANK(F6364),SUM(LEN(C6364),LEN(D6364))=0),AND(NOT(E6364="Unknown"),ISBLANK(J6364)),AND(NOT(O6364="Unknown"),ISBLANK(R6364))),"Missing Information", INDEX(Table15[Entire Service Line Classification], MATCH(SUMIFS(Table15[Unique ID],Table15[System-Owned Portion],E6364,Table15[If Material Anything Other than "Lead" in Column E,Was Material Ever Previously Lead?],G6364,Table15[Customer-Owned Portion],O6364),Table15[Unique ID],0),0)))</f>
        <v>Non-lead</v>
      </c>
      <c r="X6364"/>
    </row>
    <row r="6365" spans="2:24" ht="30" x14ac:dyDescent="0.25">
      <c r="B6365" s="145" t="s">
        <v>1501</v>
      </c>
      <c r="C6365" s="31" t="s">
        <v>8918</v>
      </c>
      <c r="D6365" s="31"/>
      <c r="E6365" s="43" t="s">
        <v>52</v>
      </c>
      <c r="F6365" s="42" t="s">
        <v>34</v>
      </c>
      <c r="G6365" s="83" t="s">
        <v>34</v>
      </c>
      <c r="H6365" s="168">
        <v>31809</v>
      </c>
      <c r="I6365" s="31"/>
      <c r="J6365" s="83" t="s">
        <v>188</v>
      </c>
      <c r="K6365" s="31" t="s">
        <v>34</v>
      </c>
      <c r="L6365" s="31"/>
      <c r="M6365" s="168"/>
      <c r="N6365" s="147"/>
      <c r="O6365" s="105" t="s">
        <v>52</v>
      </c>
      <c r="P6365" s="171">
        <v>31809</v>
      </c>
      <c r="Q6365" s="31"/>
      <c r="R6365" s="83" t="s">
        <v>188</v>
      </c>
      <c r="S6365" s="31" t="s">
        <v>34</v>
      </c>
      <c r="T6365" s="31"/>
      <c r="U6365" s="168"/>
      <c r="V6365" s="149"/>
      <c r="W6365" s="140" t="str" cm="1">
        <f t="array" ref="W6365">IF(SUM(LEN(B6365:V6365))=0,"",IF(OR(OR(ISBLANK(F6365),SUM(LEN(C6365),LEN(D6365))=0),AND(NOT(E6365="Unknown"),ISBLANK(J6365)),AND(NOT(O6365="Unknown"),ISBLANK(R6365))),"Missing Information", INDEX(Table15[Entire Service Line Classification], MATCH(SUMIFS(Table15[Unique ID],Table15[System-Owned Portion],E6365,Table15[If Material Anything Other than "Lead" in Column E,Was Material Ever Previously Lead?],G6365,Table15[Customer-Owned Portion],O6365),Table15[Unique ID],0),0)))</f>
        <v>Non-lead</v>
      </c>
      <c r="X6365"/>
    </row>
    <row r="6366" spans="2:24" ht="30" x14ac:dyDescent="0.25">
      <c r="B6366" s="145" t="s">
        <v>2815</v>
      </c>
      <c r="C6366" s="31" t="s">
        <v>10246</v>
      </c>
      <c r="D6366" s="31"/>
      <c r="E6366" s="43" t="s">
        <v>52</v>
      </c>
      <c r="F6366" s="42" t="s">
        <v>34</v>
      </c>
      <c r="G6366" s="83" t="s">
        <v>34</v>
      </c>
      <c r="H6366" s="168">
        <v>31809</v>
      </c>
      <c r="I6366" s="31"/>
      <c r="J6366" s="83" t="s">
        <v>188</v>
      </c>
      <c r="K6366" s="31" t="s">
        <v>34</v>
      </c>
      <c r="L6366" s="31"/>
      <c r="M6366" s="168"/>
      <c r="N6366" s="147"/>
      <c r="O6366" s="105" t="s">
        <v>52</v>
      </c>
      <c r="P6366" s="171">
        <v>31809</v>
      </c>
      <c r="Q6366" s="31"/>
      <c r="R6366" s="83" t="s">
        <v>188</v>
      </c>
      <c r="S6366" s="31" t="s">
        <v>34</v>
      </c>
      <c r="T6366" s="31"/>
      <c r="U6366" s="168"/>
      <c r="V6366" s="149"/>
      <c r="W6366" s="140" t="str" cm="1">
        <f t="array" ref="W6366">IF(SUM(LEN(B6366:V6366))=0,"",IF(OR(OR(ISBLANK(F6366),SUM(LEN(C6366),LEN(D6366))=0),AND(NOT(E6366="Unknown"),ISBLANK(J6366)),AND(NOT(O6366="Unknown"),ISBLANK(R6366))),"Missing Information", INDEX(Table15[Entire Service Line Classification], MATCH(SUMIFS(Table15[Unique ID],Table15[System-Owned Portion],E6366,Table15[If Material Anything Other than "Lead" in Column E,Was Material Ever Previously Lead?],G6366,Table15[Customer-Owned Portion],O6366),Table15[Unique ID],0),0)))</f>
        <v>Non-lead</v>
      </c>
      <c r="X6366"/>
    </row>
    <row r="6367" spans="2:24" ht="30" x14ac:dyDescent="0.25">
      <c r="B6367" s="145" t="s">
        <v>2929</v>
      </c>
      <c r="C6367" s="31" t="s">
        <v>10361</v>
      </c>
      <c r="D6367" s="31"/>
      <c r="E6367" s="43" t="s">
        <v>52</v>
      </c>
      <c r="F6367" s="42" t="s">
        <v>34</v>
      </c>
      <c r="G6367" s="83" t="s">
        <v>34</v>
      </c>
      <c r="H6367" s="168">
        <v>31809</v>
      </c>
      <c r="I6367" s="31"/>
      <c r="J6367" s="83" t="s">
        <v>188</v>
      </c>
      <c r="K6367" s="31" t="s">
        <v>34</v>
      </c>
      <c r="L6367" s="31"/>
      <c r="M6367" s="168"/>
      <c r="N6367" s="147"/>
      <c r="O6367" s="105" t="s">
        <v>52</v>
      </c>
      <c r="P6367" s="171">
        <v>31809</v>
      </c>
      <c r="Q6367" s="31"/>
      <c r="R6367" s="83" t="s">
        <v>188</v>
      </c>
      <c r="S6367" s="31" t="s">
        <v>34</v>
      </c>
      <c r="T6367" s="31"/>
      <c r="U6367" s="168"/>
      <c r="V6367" s="149"/>
      <c r="W6367" s="140" t="str" cm="1">
        <f t="array" ref="W6367">IF(SUM(LEN(B6367:V6367))=0,"",IF(OR(OR(ISBLANK(F6367),SUM(LEN(C6367),LEN(D6367))=0),AND(NOT(E6367="Unknown"),ISBLANK(J6367)),AND(NOT(O6367="Unknown"),ISBLANK(R6367))),"Missing Information", INDEX(Table15[Entire Service Line Classification], MATCH(SUMIFS(Table15[Unique ID],Table15[System-Owned Portion],E6367,Table15[If Material Anything Other than "Lead" in Column E,Was Material Ever Previously Lead?],G6367,Table15[Customer-Owned Portion],O6367),Table15[Unique ID],0),0)))</f>
        <v>Non-lead</v>
      </c>
      <c r="X6367"/>
    </row>
    <row r="6368" spans="2:24" ht="30" x14ac:dyDescent="0.25">
      <c r="B6368" s="145" t="s">
        <v>4316</v>
      </c>
      <c r="C6368" s="31" t="s">
        <v>11909</v>
      </c>
      <c r="D6368" s="31"/>
      <c r="E6368" s="43" t="s">
        <v>52</v>
      </c>
      <c r="F6368" s="42" t="s">
        <v>34</v>
      </c>
      <c r="G6368" s="83" t="s">
        <v>34</v>
      </c>
      <c r="H6368" s="168">
        <v>31809</v>
      </c>
      <c r="I6368" s="31"/>
      <c r="J6368" s="83" t="s">
        <v>188</v>
      </c>
      <c r="K6368" s="31" t="s">
        <v>34</v>
      </c>
      <c r="L6368" s="31"/>
      <c r="M6368" s="168"/>
      <c r="N6368" s="147"/>
      <c r="O6368" s="105" t="s">
        <v>52</v>
      </c>
      <c r="P6368" s="171">
        <v>31809</v>
      </c>
      <c r="Q6368" s="31"/>
      <c r="R6368" s="83" t="s">
        <v>188</v>
      </c>
      <c r="S6368" s="31" t="s">
        <v>34</v>
      </c>
      <c r="T6368" s="31"/>
      <c r="U6368" s="168"/>
      <c r="V6368" s="149"/>
      <c r="W6368" s="140" t="str" cm="1">
        <f t="array" ref="W6368">IF(SUM(LEN(B6368:V6368))=0,"",IF(OR(OR(ISBLANK(F6368),SUM(LEN(C6368),LEN(D6368))=0),AND(NOT(E6368="Unknown"),ISBLANK(J6368)),AND(NOT(O6368="Unknown"),ISBLANK(R6368))),"Missing Information", INDEX(Table15[Entire Service Line Classification], MATCH(SUMIFS(Table15[Unique ID],Table15[System-Owned Portion],E6368,Table15[If Material Anything Other than "Lead" in Column E,Was Material Ever Previously Lead?],G6368,Table15[Customer-Owned Portion],O6368),Table15[Unique ID],0),0)))</f>
        <v>Non-lead</v>
      </c>
      <c r="X6368"/>
    </row>
    <row r="6369" spans="2:24" ht="30" x14ac:dyDescent="0.25">
      <c r="B6369" s="145" t="s">
        <v>4485</v>
      </c>
      <c r="C6369" s="31" t="s">
        <v>12081</v>
      </c>
      <c r="D6369" s="31"/>
      <c r="E6369" s="43" t="s">
        <v>52</v>
      </c>
      <c r="F6369" s="42" t="s">
        <v>34</v>
      </c>
      <c r="G6369" s="83" t="s">
        <v>34</v>
      </c>
      <c r="H6369" s="168">
        <v>31809</v>
      </c>
      <c r="I6369" s="31"/>
      <c r="J6369" s="83" t="s">
        <v>188</v>
      </c>
      <c r="K6369" s="31" t="s">
        <v>34</v>
      </c>
      <c r="L6369" s="31"/>
      <c r="M6369" s="168"/>
      <c r="N6369" s="147"/>
      <c r="O6369" s="105" t="s">
        <v>52</v>
      </c>
      <c r="P6369" s="171">
        <v>31809</v>
      </c>
      <c r="Q6369" s="31"/>
      <c r="R6369" s="83" t="s">
        <v>188</v>
      </c>
      <c r="S6369" s="31" t="s">
        <v>34</v>
      </c>
      <c r="T6369" s="31"/>
      <c r="U6369" s="168"/>
      <c r="V6369" s="149"/>
      <c r="W6369" s="140" t="str" cm="1">
        <f t="array" ref="W6369">IF(SUM(LEN(B6369:V6369))=0,"",IF(OR(OR(ISBLANK(F6369),SUM(LEN(C6369),LEN(D6369))=0),AND(NOT(E6369="Unknown"),ISBLANK(J6369)),AND(NOT(O6369="Unknown"),ISBLANK(R6369))),"Missing Information", INDEX(Table15[Entire Service Line Classification], MATCH(SUMIFS(Table15[Unique ID],Table15[System-Owned Portion],E6369,Table15[If Material Anything Other than "Lead" in Column E,Was Material Ever Previously Lead?],G6369,Table15[Customer-Owned Portion],O6369),Table15[Unique ID],0),0)))</f>
        <v>Non-lead</v>
      </c>
      <c r="X6369"/>
    </row>
    <row r="6370" spans="2:24" ht="30" x14ac:dyDescent="0.25">
      <c r="B6370" s="145" t="s">
        <v>5229</v>
      </c>
      <c r="C6370" s="31" t="s">
        <v>12826</v>
      </c>
      <c r="D6370" s="31"/>
      <c r="E6370" s="43" t="s">
        <v>52</v>
      </c>
      <c r="F6370" s="42" t="s">
        <v>34</v>
      </c>
      <c r="G6370" s="83" t="s">
        <v>34</v>
      </c>
      <c r="H6370" s="168">
        <v>31809</v>
      </c>
      <c r="I6370" s="31"/>
      <c r="J6370" s="83" t="s">
        <v>188</v>
      </c>
      <c r="K6370" s="31" t="s">
        <v>34</v>
      </c>
      <c r="L6370" s="31"/>
      <c r="M6370" s="168"/>
      <c r="N6370" s="147"/>
      <c r="O6370" s="105" t="s">
        <v>52</v>
      </c>
      <c r="P6370" s="171">
        <v>31809</v>
      </c>
      <c r="Q6370" s="31"/>
      <c r="R6370" s="83" t="s">
        <v>188</v>
      </c>
      <c r="S6370" s="31" t="s">
        <v>34</v>
      </c>
      <c r="T6370" s="31"/>
      <c r="U6370" s="168"/>
      <c r="V6370" s="149"/>
      <c r="W6370" s="140" t="str" cm="1">
        <f t="array" ref="W6370">IF(SUM(LEN(B6370:V6370))=0,"",IF(OR(OR(ISBLANK(F6370),SUM(LEN(C6370),LEN(D6370))=0),AND(NOT(E6370="Unknown"),ISBLANK(J6370)),AND(NOT(O6370="Unknown"),ISBLANK(R6370))),"Missing Information", INDEX(Table15[Entire Service Line Classification], MATCH(SUMIFS(Table15[Unique ID],Table15[System-Owned Portion],E6370,Table15[If Material Anything Other than "Lead" in Column E,Was Material Ever Previously Lead?],G6370,Table15[Customer-Owned Portion],O6370),Table15[Unique ID],0),0)))</f>
        <v>Non-lead</v>
      </c>
      <c r="X6370"/>
    </row>
    <row r="6371" spans="2:24" ht="30" x14ac:dyDescent="0.25">
      <c r="B6371" s="145" t="s">
        <v>5785</v>
      </c>
      <c r="C6371" s="31" t="s">
        <v>13383</v>
      </c>
      <c r="D6371" s="31"/>
      <c r="E6371" s="43" t="s">
        <v>52</v>
      </c>
      <c r="F6371" s="42" t="s">
        <v>34</v>
      </c>
      <c r="G6371" s="83" t="s">
        <v>34</v>
      </c>
      <c r="H6371" s="168">
        <v>31809</v>
      </c>
      <c r="I6371" s="31"/>
      <c r="J6371" s="83" t="s">
        <v>188</v>
      </c>
      <c r="K6371" s="31" t="s">
        <v>34</v>
      </c>
      <c r="L6371" s="31"/>
      <c r="M6371" s="168"/>
      <c r="N6371" s="147"/>
      <c r="O6371" s="105" t="s">
        <v>52</v>
      </c>
      <c r="P6371" s="171">
        <v>31809</v>
      </c>
      <c r="Q6371" s="31"/>
      <c r="R6371" s="83" t="s">
        <v>188</v>
      </c>
      <c r="S6371" s="31" t="s">
        <v>34</v>
      </c>
      <c r="T6371" s="31"/>
      <c r="U6371" s="168"/>
      <c r="V6371" s="149"/>
      <c r="W6371" s="140" t="str" cm="1">
        <f t="array" ref="W6371">IF(SUM(LEN(B6371:V6371))=0,"",IF(OR(OR(ISBLANK(F6371),SUM(LEN(C6371),LEN(D6371))=0),AND(NOT(E6371="Unknown"),ISBLANK(J6371)),AND(NOT(O6371="Unknown"),ISBLANK(R6371))),"Missing Information", INDEX(Table15[Entire Service Line Classification], MATCH(SUMIFS(Table15[Unique ID],Table15[System-Owned Portion],E6371,Table15[If Material Anything Other than "Lead" in Column E,Was Material Ever Previously Lead?],G6371,Table15[Customer-Owned Portion],O6371),Table15[Unique ID],0),0)))</f>
        <v>Non-lead</v>
      </c>
      <c r="X6371"/>
    </row>
    <row r="6372" spans="2:24" ht="30" x14ac:dyDescent="0.25">
      <c r="B6372" s="145" t="s">
        <v>6548</v>
      </c>
      <c r="C6372" s="31" t="s">
        <v>14152</v>
      </c>
      <c r="D6372" s="31"/>
      <c r="E6372" s="43" t="s">
        <v>52</v>
      </c>
      <c r="F6372" s="42" t="s">
        <v>34</v>
      </c>
      <c r="G6372" s="83" t="s">
        <v>34</v>
      </c>
      <c r="H6372" s="168">
        <v>31809</v>
      </c>
      <c r="I6372" s="31"/>
      <c r="J6372" s="83" t="s">
        <v>188</v>
      </c>
      <c r="K6372" s="31" t="s">
        <v>34</v>
      </c>
      <c r="L6372" s="31"/>
      <c r="M6372" s="168"/>
      <c r="N6372" s="147"/>
      <c r="O6372" s="105" t="s">
        <v>52</v>
      </c>
      <c r="P6372" s="171">
        <v>31809</v>
      </c>
      <c r="Q6372" s="31"/>
      <c r="R6372" s="83" t="s">
        <v>188</v>
      </c>
      <c r="S6372" s="31" t="s">
        <v>34</v>
      </c>
      <c r="T6372" s="31"/>
      <c r="U6372" s="168"/>
      <c r="V6372" s="149"/>
      <c r="W6372" s="140" t="str" cm="1">
        <f t="array" ref="W6372">IF(SUM(LEN(B6372:V6372))=0,"",IF(OR(OR(ISBLANK(F6372),SUM(LEN(C6372),LEN(D6372))=0),AND(NOT(E6372="Unknown"),ISBLANK(J6372)),AND(NOT(O6372="Unknown"),ISBLANK(R6372))),"Missing Information", INDEX(Table15[Entire Service Line Classification], MATCH(SUMIFS(Table15[Unique ID],Table15[System-Owned Portion],E6372,Table15[If Material Anything Other than "Lead" in Column E,Was Material Ever Previously Lead?],G6372,Table15[Customer-Owned Portion],O6372),Table15[Unique ID],0),0)))</f>
        <v>Non-lead</v>
      </c>
      <c r="X6372"/>
    </row>
    <row r="6373" spans="2:24" ht="30" x14ac:dyDescent="0.25">
      <c r="B6373" s="145" t="s">
        <v>6885</v>
      </c>
      <c r="C6373" s="31" t="s">
        <v>14509</v>
      </c>
      <c r="D6373" s="31"/>
      <c r="E6373" s="43" t="s">
        <v>52</v>
      </c>
      <c r="F6373" s="42" t="s">
        <v>34</v>
      </c>
      <c r="G6373" s="83" t="s">
        <v>34</v>
      </c>
      <c r="H6373" s="168">
        <v>31809</v>
      </c>
      <c r="I6373" s="31"/>
      <c r="J6373" s="83" t="s">
        <v>188</v>
      </c>
      <c r="K6373" s="31" t="s">
        <v>34</v>
      </c>
      <c r="L6373" s="31"/>
      <c r="M6373" s="168"/>
      <c r="N6373" s="147"/>
      <c r="O6373" s="105" t="s">
        <v>52</v>
      </c>
      <c r="P6373" s="171">
        <v>31809</v>
      </c>
      <c r="Q6373" s="31"/>
      <c r="R6373" s="83" t="s">
        <v>188</v>
      </c>
      <c r="S6373" s="31" t="s">
        <v>34</v>
      </c>
      <c r="T6373" s="31"/>
      <c r="U6373" s="168"/>
      <c r="V6373" s="149"/>
      <c r="W6373" s="140" t="str" cm="1">
        <f t="array" ref="W6373">IF(SUM(LEN(B6373:V6373))=0,"",IF(OR(OR(ISBLANK(F6373),SUM(LEN(C6373),LEN(D6373))=0),AND(NOT(E6373="Unknown"),ISBLANK(J6373)),AND(NOT(O6373="Unknown"),ISBLANK(R6373))),"Missing Information", INDEX(Table15[Entire Service Line Classification], MATCH(SUMIFS(Table15[Unique ID],Table15[System-Owned Portion],E6373,Table15[If Material Anything Other than "Lead" in Column E,Was Material Ever Previously Lead?],G6373,Table15[Customer-Owned Portion],O6373),Table15[Unique ID],0),0)))</f>
        <v>Non-lead</v>
      </c>
      <c r="X6373"/>
    </row>
    <row r="6374" spans="2:24" ht="30" x14ac:dyDescent="0.25">
      <c r="B6374" s="145" t="s">
        <v>7166</v>
      </c>
      <c r="C6374" s="31" t="s">
        <v>14790</v>
      </c>
      <c r="D6374" s="31"/>
      <c r="E6374" s="43" t="s">
        <v>52</v>
      </c>
      <c r="F6374" s="42" t="s">
        <v>34</v>
      </c>
      <c r="G6374" s="83" t="s">
        <v>34</v>
      </c>
      <c r="H6374" s="168">
        <v>31809</v>
      </c>
      <c r="I6374" s="31"/>
      <c r="J6374" s="83" t="s">
        <v>188</v>
      </c>
      <c r="K6374" s="31" t="s">
        <v>34</v>
      </c>
      <c r="L6374" s="31"/>
      <c r="M6374" s="168"/>
      <c r="N6374" s="147"/>
      <c r="O6374" s="105" t="s">
        <v>52</v>
      </c>
      <c r="P6374" s="171">
        <v>31809</v>
      </c>
      <c r="Q6374" s="31"/>
      <c r="R6374" s="83" t="s">
        <v>188</v>
      </c>
      <c r="S6374" s="31" t="s">
        <v>34</v>
      </c>
      <c r="T6374" s="31"/>
      <c r="U6374" s="168"/>
      <c r="V6374" s="149"/>
      <c r="W6374" s="140" t="str" cm="1">
        <f t="array" ref="W6374">IF(SUM(LEN(B6374:V6374))=0,"",IF(OR(OR(ISBLANK(F6374),SUM(LEN(C6374),LEN(D6374))=0),AND(NOT(E6374="Unknown"),ISBLANK(J6374)),AND(NOT(O6374="Unknown"),ISBLANK(R6374))),"Missing Information", INDEX(Table15[Entire Service Line Classification], MATCH(SUMIFS(Table15[Unique ID],Table15[System-Owned Portion],E6374,Table15[If Material Anything Other than "Lead" in Column E,Was Material Ever Previously Lead?],G6374,Table15[Customer-Owned Portion],O6374),Table15[Unique ID],0),0)))</f>
        <v>Non-lead</v>
      </c>
      <c r="X6374"/>
    </row>
    <row r="6375" spans="2:24" ht="30" x14ac:dyDescent="0.25">
      <c r="B6375" s="145" t="s">
        <v>7235</v>
      </c>
      <c r="C6375" s="31" t="s">
        <v>14859</v>
      </c>
      <c r="D6375" s="31"/>
      <c r="E6375" s="43" t="s">
        <v>52</v>
      </c>
      <c r="F6375" s="42" t="s">
        <v>34</v>
      </c>
      <c r="G6375" s="83" t="s">
        <v>34</v>
      </c>
      <c r="H6375" s="168">
        <v>31809</v>
      </c>
      <c r="I6375" s="31"/>
      <c r="J6375" s="83" t="s">
        <v>188</v>
      </c>
      <c r="K6375" s="31" t="s">
        <v>34</v>
      </c>
      <c r="L6375" s="31"/>
      <c r="M6375" s="168"/>
      <c r="N6375" s="147"/>
      <c r="O6375" s="105" t="s">
        <v>52</v>
      </c>
      <c r="P6375" s="171">
        <v>31809</v>
      </c>
      <c r="Q6375" s="31"/>
      <c r="R6375" s="83" t="s">
        <v>188</v>
      </c>
      <c r="S6375" s="31" t="s">
        <v>34</v>
      </c>
      <c r="T6375" s="31"/>
      <c r="U6375" s="168"/>
      <c r="V6375" s="149"/>
      <c r="W6375" s="140" t="str" cm="1">
        <f t="array" ref="W6375">IF(SUM(LEN(B6375:V6375))=0,"",IF(OR(OR(ISBLANK(F6375),SUM(LEN(C6375),LEN(D6375))=0),AND(NOT(E6375="Unknown"),ISBLANK(J6375)),AND(NOT(O6375="Unknown"),ISBLANK(R6375))),"Missing Information", INDEX(Table15[Entire Service Line Classification], MATCH(SUMIFS(Table15[Unique ID],Table15[System-Owned Portion],E6375,Table15[If Material Anything Other than "Lead" in Column E,Was Material Ever Previously Lead?],G6375,Table15[Customer-Owned Portion],O6375),Table15[Unique ID],0),0)))</f>
        <v>Non-lead</v>
      </c>
      <c r="X6375"/>
    </row>
    <row r="6376" spans="2:24" ht="30" x14ac:dyDescent="0.25">
      <c r="B6376" s="145" t="s">
        <v>7288</v>
      </c>
      <c r="C6376" s="31" t="s">
        <v>14912</v>
      </c>
      <c r="D6376" s="31"/>
      <c r="E6376" s="43" t="s">
        <v>52</v>
      </c>
      <c r="F6376" s="42" t="s">
        <v>34</v>
      </c>
      <c r="G6376" s="83" t="s">
        <v>34</v>
      </c>
      <c r="H6376" s="168">
        <v>31809</v>
      </c>
      <c r="I6376" s="31"/>
      <c r="J6376" s="83" t="s">
        <v>188</v>
      </c>
      <c r="K6376" s="31" t="s">
        <v>34</v>
      </c>
      <c r="L6376" s="31"/>
      <c r="M6376" s="168"/>
      <c r="N6376" s="147"/>
      <c r="O6376" s="105" t="s">
        <v>52</v>
      </c>
      <c r="P6376" s="171">
        <v>31809</v>
      </c>
      <c r="Q6376" s="31"/>
      <c r="R6376" s="83" t="s">
        <v>188</v>
      </c>
      <c r="S6376" s="31" t="s">
        <v>34</v>
      </c>
      <c r="T6376" s="31"/>
      <c r="U6376" s="168"/>
      <c r="V6376" s="149"/>
      <c r="W6376" s="140" t="str" cm="1">
        <f t="array" ref="W6376">IF(SUM(LEN(B6376:V6376))=0,"",IF(OR(OR(ISBLANK(F6376),SUM(LEN(C6376),LEN(D6376))=0),AND(NOT(E6376="Unknown"),ISBLANK(J6376)),AND(NOT(O6376="Unknown"),ISBLANK(R6376))),"Missing Information", INDEX(Table15[Entire Service Line Classification], MATCH(SUMIFS(Table15[Unique ID],Table15[System-Owned Portion],E6376,Table15[If Material Anything Other than "Lead" in Column E,Was Material Ever Previously Lead?],G6376,Table15[Customer-Owned Portion],O6376),Table15[Unique ID],0),0)))</f>
        <v>Non-lead</v>
      </c>
      <c r="X6376"/>
    </row>
    <row r="6377" spans="2:24" ht="30" x14ac:dyDescent="0.25">
      <c r="B6377" s="145" t="s">
        <v>7313</v>
      </c>
      <c r="C6377" s="31" t="s">
        <v>14937</v>
      </c>
      <c r="D6377" s="31"/>
      <c r="E6377" s="43" t="s">
        <v>52</v>
      </c>
      <c r="F6377" s="42" t="s">
        <v>34</v>
      </c>
      <c r="G6377" s="83" t="s">
        <v>34</v>
      </c>
      <c r="H6377" s="168">
        <v>31809</v>
      </c>
      <c r="I6377" s="31"/>
      <c r="J6377" s="83" t="s">
        <v>188</v>
      </c>
      <c r="K6377" s="31" t="s">
        <v>34</v>
      </c>
      <c r="L6377" s="31"/>
      <c r="M6377" s="168"/>
      <c r="N6377" s="147"/>
      <c r="O6377" s="105" t="s">
        <v>52</v>
      </c>
      <c r="P6377" s="171">
        <v>31809</v>
      </c>
      <c r="Q6377" s="31"/>
      <c r="R6377" s="83" t="s">
        <v>188</v>
      </c>
      <c r="S6377" s="31" t="s">
        <v>34</v>
      </c>
      <c r="T6377" s="31"/>
      <c r="U6377" s="168"/>
      <c r="V6377" s="149"/>
      <c r="W6377" s="140" t="str" cm="1">
        <f t="array" ref="W6377">IF(SUM(LEN(B6377:V6377))=0,"",IF(OR(OR(ISBLANK(F6377),SUM(LEN(C6377),LEN(D6377))=0),AND(NOT(E6377="Unknown"),ISBLANK(J6377)),AND(NOT(O6377="Unknown"),ISBLANK(R6377))),"Missing Information", INDEX(Table15[Entire Service Line Classification], MATCH(SUMIFS(Table15[Unique ID],Table15[System-Owned Portion],E6377,Table15[If Material Anything Other than "Lead" in Column E,Was Material Ever Previously Lead?],G6377,Table15[Customer-Owned Portion],O6377),Table15[Unique ID],0),0)))</f>
        <v>Non-lead</v>
      </c>
      <c r="X6377"/>
    </row>
    <row r="6378" spans="2:24" ht="30" x14ac:dyDescent="0.25">
      <c r="B6378" s="145" t="s">
        <v>7356</v>
      </c>
      <c r="C6378" s="31" t="s">
        <v>14980</v>
      </c>
      <c r="D6378" s="31"/>
      <c r="E6378" s="43" t="s">
        <v>52</v>
      </c>
      <c r="F6378" s="42" t="s">
        <v>34</v>
      </c>
      <c r="G6378" s="83" t="s">
        <v>34</v>
      </c>
      <c r="H6378" s="168">
        <v>31797</v>
      </c>
      <c r="I6378" s="31"/>
      <c r="J6378" s="83" t="s">
        <v>188</v>
      </c>
      <c r="K6378" s="31" t="s">
        <v>34</v>
      </c>
      <c r="L6378" s="31"/>
      <c r="M6378" s="168"/>
      <c r="N6378" s="147"/>
      <c r="O6378" s="105" t="s">
        <v>52</v>
      </c>
      <c r="P6378" s="171">
        <v>31797</v>
      </c>
      <c r="Q6378" s="31"/>
      <c r="R6378" s="83" t="s">
        <v>188</v>
      </c>
      <c r="S6378" s="31" t="s">
        <v>34</v>
      </c>
      <c r="T6378" s="31"/>
      <c r="U6378" s="168"/>
      <c r="V6378" s="149"/>
      <c r="W6378" s="140" t="str" cm="1">
        <f t="array" ref="W6378">IF(SUM(LEN(B6378:V6378))=0,"",IF(OR(OR(ISBLANK(F6378),SUM(LEN(C6378),LEN(D6378))=0),AND(NOT(E6378="Unknown"),ISBLANK(J6378)),AND(NOT(O6378="Unknown"),ISBLANK(R6378))),"Missing Information", INDEX(Table15[Entire Service Line Classification], MATCH(SUMIFS(Table15[Unique ID],Table15[System-Owned Portion],E6378,Table15[If Material Anything Other than "Lead" in Column E,Was Material Ever Previously Lead?],G6378,Table15[Customer-Owned Portion],O6378),Table15[Unique ID],0),0)))</f>
        <v>Non-lead</v>
      </c>
      <c r="X6378"/>
    </row>
    <row r="6379" spans="2:24" ht="30" x14ac:dyDescent="0.25">
      <c r="B6379" s="145" t="s">
        <v>251</v>
      </c>
      <c r="C6379" s="31" t="s">
        <v>7666</v>
      </c>
      <c r="D6379" s="31"/>
      <c r="E6379" s="43" t="s">
        <v>52</v>
      </c>
      <c r="F6379" s="42" t="s">
        <v>34</v>
      </c>
      <c r="G6379" s="83" t="s">
        <v>34</v>
      </c>
      <c r="H6379" s="168">
        <v>31778</v>
      </c>
      <c r="I6379" s="187"/>
      <c r="J6379" s="83" t="s">
        <v>188</v>
      </c>
      <c r="K6379" s="31" t="s">
        <v>34</v>
      </c>
      <c r="L6379" s="31"/>
      <c r="M6379" s="168"/>
      <c r="N6379" s="147"/>
      <c r="O6379" s="105" t="s">
        <v>52</v>
      </c>
      <c r="P6379" s="171">
        <v>31778</v>
      </c>
      <c r="Q6379" s="31"/>
      <c r="R6379" s="83" t="s">
        <v>188</v>
      </c>
      <c r="S6379" s="31" t="s">
        <v>34</v>
      </c>
      <c r="T6379" s="31"/>
      <c r="U6379" s="168"/>
      <c r="V6379" s="149"/>
      <c r="W6379" s="140" t="str" cm="1">
        <f t="array" ref="W6379">IF(SUM(LEN(B6379:V6379))=0,"",IF(OR(OR(ISBLANK(F6379),SUM(LEN(C6379),LEN(D6379))=0),AND(NOT(E6379="Unknown"),ISBLANK(J6379)),AND(NOT(O6379="Unknown"),ISBLANK(R6379))),"Missing Information", INDEX(Table15[Entire Service Line Classification], MATCH(SUMIFS(Table15[Unique ID],Table15[System-Owned Portion],E6379,Table15[If Material Anything Other than "Lead" in Column E,Was Material Ever Previously Lead?],G6379,Table15[Customer-Owned Portion],O6379),Table15[Unique ID],0),0)))</f>
        <v>Non-lead</v>
      </c>
      <c r="X6379"/>
    </row>
    <row r="6380" spans="2:24" ht="30" x14ac:dyDescent="0.25">
      <c r="B6380" s="145" t="s">
        <v>397</v>
      </c>
      <c r="C6380" s="31" t="s">
        <v>7812</v>
      </c>
      <c r="D6380" s="31"/>
      <c r="E6380" s="43" t="s">
        <v>52</v>
      </c>
      <c r="F6380" s="42" t="s">
        <v>34</v>
      </c>
      <c r="G6380" s="83" t="s">
        <v>34</v>
      </c>
      <c r="H6380" s="168">
        <v>31778</v>
      </c>
      <c r="I6380" s="31"/>
      <c r="J6380" s="83" t="s">
        <v>188</v>
      </c>
      <c r="K6380" s="31" t="s">
        <v>34</v>
      </c>
      <c r="L6380" s="31"/>
      <c r="M6380" s="168"/>
      <c r="N6380" s="147"/>
      <c r="O6380" s="105" t="s">
        <v>52</v>
      </c>
      <c r="P6380" s="171">
        <v>31778</v>
      </c>
      <c r="Q6380" s="31"/>
      <c r="R6380" s="83" t="s">
        <v>188</v>
      </c>
      <c r="S6380" s="31" t="s">
        <v>34</v>
      </c>
      <c r="T6380" s="31"/>
      <c r="U6380" s="168"/>
      <c r="V6380" s="149"/>
      <c r="W6380" s="140" t="str" cm="1">
        <f t="array" ref="W6380">IF(SUM(LEN(B6380:V6380))=0,"",IF(OR(OR(ISBLANK(F6380),SUM(LEN(C6380),LEN(D6380))=0),AND(NOT(E6380="Unknown"),ISBLANK(J6380)),AND(NOT(O6380="Unknown"),ISBLANK(R6380))),"Missing Information", INDEX(Table15[Entire Service Line Classification], MATCH(SUMIFS(Table15[Unique ID],Table15[System-Owned Portion],E6380,Table15[If Material Anything Other than "Lead" in Column E,Was Material Ever Previously Lead?],G6380,Table15[Customer-Owned Portion],O6380),Table15[Unique ID],0),0)))</f>
        <v>Non-lead</v>
      </c>
      <c r="X6380"/>
    </row>
    <row r="6381" spans="2:24" ht="30" x14ac:dyDescent="0.25">
      <c r="B6381" s="145" t="s">
        <v>425</v>
      </c>
      <c r="C6381" s="31" t="s">
        <v>7840</v>
      </c>
      <c r="D6381" s="31"/>
      <c r="E6381" s="43" t="s">
        <v>52</v>
      </c>
      <c r="F6381" s="42" t="s">
        <v>34</v>
      </c>
      <c r="G6381" s="83" t="s">
        <v>34</v>
      </c>
      <c r="H6381" s="168">
        <v>31778</v>
      </c>
      <c r="I6381" s="31"/>
      <c r="J6381" s="83" t="s">
        <v>188</v>
      </c>
      <c r="K6381" s="31" t="s">
        <v>34</v>
      </c>
      <c r="L6381" s="31"/>
      <c r="M6381" s="168"/>
      <c r="N6381" s="147"/>
      <c r="O6381" s="105" t="s">
        <v>52</v>
      </c>
      <c r="P6381" s="171">
        <v>31778</v>
      </c>
      <c r="Q6381" s="31"/>
      <c r="R6381" s="83" t="s">
        <v>188</v>
      </c>
      <c r="S6381" s="31" t="s">
        <v>34</v>
      </c>
      <c r="T6381" s="31"/>
      <c r="U6381" s="168"/>
      <c r="V6381" s="149"/>
      <c r="W6381" s="140" t="str" cm="1">
        <f t="array" ref="W6381">IF(SUM(LEN(B6381:V6381))=0,"",IF(OR(OR(ISBLANK(F6381),SUM(LEN(C6381),LEN(D6381))=0),AND(NOT(E6381="Unknown"),ISBLANK(J6381)),AND(NOT(O6381="Unknown"),ISBLANK(R6381))),"Missing Information", INDEX(Table15[Entire Service Line Classification], MATCH(SUMIFS(Table15[Unique ID],Table15[System-Owned Portion],E6381,Table15[If Material Anything Other than "Lead" in Column E,Was Material Ever Previously Lead?],G6381,Table15[Customer-Owned Portion],O6381),Table15[Unique ID],0),0)))</f>
        <v>Non-lead</v>
      </c>
      <c r="X6381"/>
    </row>
    <row r="6382" spans="2:24" ht="30" x14ac:dyDescent="0.25">
      <c r="B6382" s="145" t="s">
        <v>1191</v>
      </c>
      <c r="C6382" s="31" t="s">
        <v>8604</v>
      </c>
      <c r="D6382" s="31"/>
      <c r="E6382" s="43" t="s">
        <v>52</v>
      </c>
      <c r="F6382" s="42" t="s">
        <v>34</v>
      </c>
      <c r="G6382" s="83" t="s">
        <v>34</v>
      </c>
      <c r="H6382" s="168">
        <v>31778</v>
      </c>
      <c r="I6382" s="31"/>
      <c r="J6382" s="83" t="s">
        <v>188</v>
      </c>
      <c r="K6382" s="31" t="s">
        <v>34</v>
      </c>
      <c r="L6382" s="31"/>
      <c r="M6382" s="168"/>
      <c r="N6382" s="147"/>
      <c r="O6382" s="105" t="s">
        <v>52</v>
      </c>
      <c r="P6382" s="171">
        <v>31778</v>
      </c>
      <c r="Q6382" s="31"/>
      <c r="R6382" s="83" t="s">
        <v>188</v>
      </c>
      <c r="S6382" s="31" t="s">
        <v>34</v>
      </c>
      <c r="T6382" s="31"/>
      <c r="U6382" s="168"/>
      <c r="V6382" s="149"/>
      <c r="W6382" s="140" t="str" cm="1">
        <f t="array" ref="W6382">IF(SUM(LEN(B6382:V6382))=0,"",IF(OR(OR(ISBLANK(F6382),SUM(LEN(C6382),LEN(D6382))=0),AND(NOT(E6382="Unknown"),ISBLANK(J6382)),AND(NOT(O6382="Unknown"),ISBLANK(R6382))),"Missing Information", INDEX(Table15[Entire Service Line Classification], MATCH(SUMIFS(Table15[Unique ID],Table15[System-Owned Portion],E6382,Table15[If Material Anything Other than "Lead" in Column E,Was Material Ever Previously Lead?],G6382,Table15[Customer-Owned Portion],O6382),Table15[Unique ID],0),0)))</f>
        <v>Non-lead</v>
      </c>
      <c r="X6382"/>
    </row>
    <row r="6383" spans="2:24" ht="30" x14ac:dyDescent="0.25">
      <c r="B6383" s="145" t="s">
        <v>1536</v>
      </c>
      <c r="C6383" s="31" t="s">
        <v>8953</v>
      </c>
      <c r="D6383" s="31"/>
      <c r="E6383" s="43" t="s">
        <v>52</v>
      </c>
      <c r="F6383" s="42" t="s">
        <v>34</v>
      </c>
      <c r="G6383" s="83" t="s">
        <v>34</v>
      </c>
      <c r="H6383" s="168">
        <v>31778</v>
      </c>
      <c r="I6383" s="31"/>
      <c r="J6383" s="83" t="s">
        <v>188</v>
      </c>
      <c r="K6383" s="31" t="s">
        <v>34</v>
      </c>
      <c r="L6383" s="31"/>
      <c r="M6383" s="168"/>
      <c r="N6383" s="147"/>
      <c r="O6383" s="105" t="s">
        <v>52</v>
      </c>
      <c r="P6383" s="171">
        <v>31778</v>
      </c>
      <c r="Q6383" s="31"/>
      <c r="R6383" s="83" t="s">
        <v>188</v>
      </c>
      <c r="S6383" s="31" t="s">
        <v>34</v>
      </c>
      <c r="T6383" s="31"/>
      <c r="U6383" s="168"/>
      <c r="V6383" s="149"/>
      <c r="W6383" s="140" t="str" cm="1">
        <f t="array" ref="W6383">IF(SUM(LEN(B6383:V6383))=0,"",IF(OR(OR(ISBLANK(F6383),SUM(LEN(C6383),LEN(D6383))=0),AND(NOT(E6383="Unknown"),ISBLANK(J6383)),AND(NOT(O6383="Unknown"),ISBLANK(R6383))),"Missing Information", INDEX(Table15[Entire Service Line Classification], MATCH(SUMIFS(Table15[Unique ID],Table15[System-Owned Portion],E6383,Table15[If Material Anything Other than "Lead" in Column E,Was Material Ever Previously Lead?],G6383,Table15[Customer-Owned Portion],O6383),Table15[Unique ID],0),0)))</f>
        <v>Non-lead</v>
      </c>
      <c r="X6383"/>
    </row>
    <row r="6384" spans="2:24" ht="30" x14ac:dyDescent="0.25">
      <c r="B6384" s="145" t="s">
        <v>2651</v>
      </c>
      <c r="C6384" s="31" t="s">
        <v>10082</v>
      </c>
      <c r="D6384" s="31"/>
      <c r="E6384" s="43" t="s">
        <v>52</v>
      </c>
      <c r="F6384" s="42" t="s">
        <v>34</v>
      </c>
      <c r="G6384" s="83" t="s">
        <v>34</v>
      </c>
      <c r="H6384" s="168">
        <v>31778</v>
      </c>
      <c r="I6384" s="31"/>
      <c r="J6384" s="83" t="s">
        <v>188</v>
      </c>
      <c r="K6384" s="31" t="s">
        <v>34</v>
      </c>
      <c r="L6384" s="31"/>
      <c r="M6384" s="168"/>
      <c r="N6384" s="147"/>
      <c r="O6384" s="105" t="s">
        <v>52</v>
      </c>
      <c r="P6384" s="171">
        <v>31778</v>
      </c>
      <c r="Q6384" s="31"/>
      <c r="R6384" s="83" t="s">
        <v>188</v>
      </c>
      <c r="S6384" s="31" t="s">
        <v>34</v>
      </c>
      <c r="T6384" s="31"/>
      <c r="U6384" s="168"/>
      <c r="V6384" s="149"/>
      <c r="W6384" s="140" t="str" cm="1">
        <f t="array" ref="W6384">IF(SUM(LEN(B6384:V6384))=0,"",IF(OR(OR(ISBLANK(F6384),SUM(LEN(C6384),LEN(D6384))=0),AND(NOT(E6384="Unknown"),ISBLANK(J6384)),AND(NOT(O6384="Unknown"),ISBLANK(R6384))),"Missing Information", INDEX(Table15[Entire Service Line Classification], MATCH(SUMIFS(Table15[Unique ID],Table15[System-Owned Portion],E6384,Table15[If Material Anything Other than "Lead" in Column E,Was Material Ever Previously Lead?],G6384,Table15[Customer-Owned Portion],O6384),Table15[Unique ID],0),0)))</f>
        <v>Non-lead</v>
      </c>
      <c r="X6384"/>
    </row>
    <row r="6385" spans="2:24" ht="30" x14ac:dyDescent="0.25">
      <c r="B6385" s="145" t="s">
        <v>2660</v>
      </c>
      <c r="C6385" s="31" t="s">
        <v>10091</v>
      </c>
      <c r="D6385" s="31"/>
      <c r="E6385" s="43" t="s">
        <v>52</v>
      </c>
      <c r="F6385" s="42" t="s">
        <v>34</v>
      </c>
      <c r="G6385" s="83" t="s">
        <v>34</v>
      </c>
      <c r="H6385" s="168">
        <v>31778</v>
      </c>
      <c r="I6385" s="31"/>
      <c r="J6385" s="83" t="s">
        <v>188</v>
      </c>
      <c r="K6385" s="31" t="s">
        <v>34</v>
      </c>
      <c r="L6385" s="31"/>
      <c r="M6385" s="168"/>
      <c r="N6385" s="147"/>
      <c r="O6385" s="105" t="s">
        <v>52</v>
      </c>
      <c r="P6385" s="171">
        <v>31778</v>
      </c>
      <c r="Q6385" s="31"/>
      <c r="R6385" s="83" t="s">
        <v>188</v>
      </c>
      <c r="S6385" s="31" t="s">
        <v>34</v>
      </c>
      <c r="T6385" s="31"/>
      <c r="U6385" s="168"/>
      <c r="V6385" s="149"/>
      <c r="W6385" s="140" t="str" cm="1">
        <f t="array" ref="W6385">IF(SUM(LEN(B6385:V6385))=0,"",IF(OR(OR(ISBLANK(F6385),SUM(LEN(C6385),LEN(D6385))=0),AND(NOT(E6385="Unknown"),ISBLANK(J6385)),AND(NOT(O6385="Unknown"),ISBLANK(R6385))),"Missing Information", INDEX(Table15[Entire Service Line Classification], MATCH(SUMIFS(Table15[Unique ID],Table15[System-Owned Portion],E6385,Table15[If Material Anything Other than "Lead" in Column E,Was Material Ever Previously Lead?],G6385,Table15[Customer-Owned Portion],O6385),Table15[Unique ID],0),0)))</f>
        <v>Non-lead</v>
      </c>
      <c r="X6385"/>
    </row>
    <row r="6386" spans="2:24" ht="30" x14ac:dyDescent="0.25">
      <c r="B6386" s="145" t="s">
        <v>5250</v>
      </c>
      <c r="C6386" s="31" t="s">
        <v>12847</v>
      </c>
      <c r="D6386" s="31"/>
      <c r="E6386" s="43" t="s">
        <v>52</v>
      </c>
      <c r="F6386" s="42" t="s">
        <v>34</v>
      </c>
      <c r="G6386" s="83" t="s">
        <v>34</v>
      </c>
      <c r="H6386" s="168">
        <v>31778</v>
      </c>
      <c r="I6386" s="31"/>
      <c r="J6386" s="83" t="s">
        <v>188</v>
      </c>
      <c r="K6386" s="31" t="s">
        <v>34</v>
      </c>
      <c r="L6386" s="31"/>
      <c r="M6386" s="168"/>
      <c r="N6386" s="147"/>
      <c r="O6386" s="105" t="s">
        <v>52</v>
      </c>
      <c r="P6386" s="171">
        <v>31778</v>
      </c>
      <c r="Q6386" s="31"/>
      <c r="R6386" s="83" t="s">
        <v>188</v>
      </c>
      <c r="S6386" s="31" t="s">
        <v>34</v>
      </c>
      <c r="T6386" s="31"/>
      <c r="U6386" s="168"/>
      <c r="V6386" s="149"/>
      <c r="W6386" s="140" t="str" cm="1">
        <f t="array" ref="W6386">IF(SUM(LEN(B6386:V6386))=0,"",IF(OR(OR(ISBLANK(F6386),SUM(LEN(C6386),LEN(D6386))=0),AND(NOT(E6386="Unknown"),ISBLANK(J6386)),AND(NOT(O6386="Unknown"),ISBLANK(R6386))),"Missing Information", INDEX(Table15[Entire Service Line Classification], MATCH(SUMIFS(Table15[Unique ID],Table15[System-Owned Portion],E6386,Table15[If Material Anything Other than "Lead" in Column E,Was Material Ever Previously Lead?],G6386,Table15[Customer-Owned Portion],O6386),Table15[Unique ID],0),0)))</f>
        <v>Non-lead</v>
      </c>
      <c r="X6386"/>
    </row>
    <row r="6387" spans="2:24" ht="30" x14ac:dyDescent="0.25">
      <c r="B6387" s="145" t="s">
        <v>6339</v>
      </c>
      <c r="C6387" s="31" t="s">
        <v>13943</v>
      </c>
      <c r="D6387" s="31"/>
      <c r="E6387" s="43" t="s">
        <v>52</v>
      </c>
      <c r="F6387" s="42" t="s">
        <v>34</v>
      </c>
      <c r="G6387" s="83" t="s">
        <v>34</v>
      </c>
      <c r="H6387" s="168">
        <v>31778</v>
      </c>
      <c r="I6387" s="31"/>
      <c r="J6387" s="83" t="s">
        <v>188</v>
      </c>
      <c r="K6387" s="31" t="s">
        <v>34</v>
      </c>
      <c r="L6387" s="31"/>
      <c r="M6387" s="168"/>
      <c r="N6387" s="147"/>
      <c r="O6387" s="105" t="s">
        <v>52</v>
      </c>
      <c r="P6387" s="171">
        <v>31778</v>
      </c>
      <c r="Q6387" s="31"/>
      <c r="R6387" s="83" t="s">
        <v>188</v>
      </c>
      <c r="S6387" s="31" t="s">
        <v>34</v>
      </c>
      <c r="T6387" s="31"/>
      <c r="U6387" s="168"/>
      <c r="V6387" s="149"/>
      <c r="W6387" s="140" t="str" cm="1">
        <f t="array" ref="W6387">IF(SUM(LEN(B6387:V6387))=0,"",IF(OR(OR(ISBLANK(F6387),SUM(LEN(C6387),LEN(D6387))=0),AND(NOT(E6387="Unknown"),ISBLANK(J6387)),AND(NOT(O6387="Unknown"),ISBLANK(R6387))),"Missing Information", INDEX(Table15[Entire Service Line Classification], MATCH(SUMIFS(Table15[Unique ID],Table15[System-Owned Portion],E6387,Table15[If Material Anything Other than "Lead" in Column E,Was Material Ever Previously Lead?],G6387,Table15[Customer-Owned Portion],O6387),Table15[Unique ID],0),0)))</f>
        <v>Non-lead</v>
      </c>
      <c r="X6387"/>
    </row>
    <row r="6388" spans="2:24" ht="30" x14ac:dyDescent="0.25">
      <c r="B6388" s="145" t="s">
        <v>6573</v>
      </c>
      <c r="C6388" s="31" t="s">
        <v>14176</v>
      </c>
      <c r="D6388" s="31"/>
      <c r="E6388" s="43" t="s">
        <v>52</v>
      </c>
      <c r="F6388" s="42" t="s">
        <v>34</v>
      </c>
      <c r="G6388" s="83" t="s">
        <v>34</v>
      </c>
      <c r="H6388" s="168">
        <v>31778</v>
      </c>
      <c r="I6388" s="31"/>
      <c r="J6388" s="83" t="s">
        <v>188</v>
      </c>
      <c r="K6388" s="31" t="s">
        <v>34</v>
      </c>
      <c r="L6388" s="31"/>
      <c r="M6388" s="168"/>
      <c r="N6388" s="147"/>
      <c r="O6388" s="105" t="s">
        <v>52</v>
      </c>
      <c r="P6388" s="171">
        <v>31778</v>
      </c>
      <c r="Q6388" s="31"/>
      <c r="R6388" s="83" t="s">
        <v>188</v>
      </c>
      <c r="S6388" s="31" t="s">
        <v>34</v>
      </c>
      <c r="T6388" s="31"/>
      <c r="U6388" s="168"/>
      <c r="V6388" s="149"/>
      <c r="W6388" s="140" t="str" cm="1">
        <f t="array" ref="W6388">IF(SUM(LEN(B6388:V6388))=0,"",IF(OR(OR(ISBLANK(F6388),SUM(LEN(C6388),LEN(D6388))=0),AND(NOT(E6388="Unknown"),ISBLANK(J6388)),AND(NOT(O6388="Unknown"),ISBLANK(R6388))),"Missing Information", INDEX(Table15[Entire Service Line Classification], MATCH(SUMIFS(Table15[Unique ID],Table15[System-Owned Portion],E6388,Table15[If Material Anything Other than "Lead" in Column E,Was Material Ever Previously Lead?],G6388,Table15[Customer-Owned Portion],O6388),Table15[Unique ID],0),0)))</f>
        <v>Non-lead</v>
      </c>
      <c r="X6388"/>
    </row>
    <row r="6389" spans="2:24" ht="30" x14ac:dyDescent="0.25">
      <c r="B6389" s="145" t="s">
        <v>262</v>
      </c>
      <c r="C6389" s="31" t="s">
        <v>7677</v>
      </c>
      <c r="D6389" s="31"/>
      <c r="E6389" s="43" t="s">
        <v>52</v>
      </c>
      <c r="F6389" s="42" t="s">
        <v>34</v>
      </c>
      <c r="G6389" s="83" t="s">
        <v>34</v>
      </c>
      <c r="H6389" s="168">
        <v>31769</v>
      </c>
      <c r="I6389" s="31"/>
      <c r="J6389" s="83" t="s">
        <v>188</v>
      </c>
      <c r="K6389" s="31" t="s">
        <v>34</v>
      </c>
      <c r="L6389" s="31"/>
      <c r="M6389" s="168"/>
      <c r="N6389" s="147"/>
      <c r="O6389" s="105" t="s">
        <v>52</v>
      </c>
      <c r="P6389" s="171">
        <v>31769</v>
      </c>
      <c r="Q6389" s="31"/>
      <c r="R6389" s="83" t="s">
        <v>188</v>
      </c>
      <c r="S6389" s="31" t="s">
        <v>34</v>
      </c>
      <c r="T6389" s="31"/>
      <c r="U6389" s="168"/>
      <c r="V6389" s="149"/>
      <c r="W6389" s="140" t="str" cm="1">
        <f t="array" ref="W6389">IF(SUM(LEN(B6389:V6389))=0,"",IF(OR(OR(ISBLANK(F6389),SUM(LEN(C6389),LEN(D6389))=0),AND(NOT(E6389="Unknown"),ISBLANK(J6389)),AND(NOT(O6389="Unknown"),ISBLANK(R6389))),"Missing Information", INDEX(Table15[Entire Service Line Classification], MATCH(SUMIFS(Table15[Unique ID],Table15[System-Owned Portion],E6389,Table15[If Material Anything Other than "Lead" in Column E,Was Material Ever Previously Lead?],G6389,Table15[Customer-Owned Portion],O6389),Table15[Unique ID],0),0)))</f>
        <v>Non-lead</v>
      </c>
      <c r="X6389"/>
    </row>
    <row r="6390" spans="2:24" ht="30" x14ac:dyDescent="0.25">
      <c r="B6390" s="145" t="s">
        <v>6746</v>
      </c>
      <c r="C6390" s="31" t="s">
        <v>14352</v>
      </c>
      <c r="D6390" s="31"/>
      <c r="E6390" s="43" t="s">
        <v>52</v>
      </c>
      <c r="F6390" s="42" t="s">
        <v>34</v>
      </c>
      <c r="G6390" s="83" t="s">
        <v>34</v>
      </c>
      <c r="H6390" s="168">
        <v>31766</v>
      </c>
      <c r="I6390" s="31"/>
      <c r="J6390" s="83" t="s">
        <v>188</v>
      </c>
      <c r="K6390" s="31" t="s">
        <v>34</v>
      </c>
      <c r="L6390" s="31"/>
      <c r="M6390" s="168"/>
      <c r="N6390" s="147"/>
      <c r="O6390" s="105" t="s">
        <v>52</v>
      </c>
      <c r="P6390" s="171">
        <v>31766</v>
      </c>
      <c r="Q6390" s="31"/>
      <c r="R6390" s="83" t="s">
        <v>188</v>
      </c>
      <c r="S6390" s="31" t="s">
        <v>34</v>
      </c>
      <c r="T6390" s="31"/>
      <c r="U6390" s="168"/>
      <c r="V6390" s="149"/>
      <c r="W6390" s="140" t="str" cm="1">
        <f t="array" ref="W6390">IF(SUM(LEN(B6390:V6390))=0,"",IF(OR(OR(ISBLANK(F6390),SUM(LEN(C6390),LEN(D6390))=0),AND(NOT(E6390="Unknown"),ISBLANK(J6390)),AND(NOT(O6390="Unknown"),ISBLANK(R6390))),"Missing Information", INDEX(Table15[Entire Service Line Classification], MATCH(SUMIFS(Table15[Unique ID],Table15[System-Owned Portion],E6390,Table15[If Material Anything Other than "Lead" in Column E,Was Material Ever Previously Lead?],G6390,Table15[Customer-Owned Portion],O6390),Table15[Unique ID],0),0)))</f>
        <v>Non-lead</v>
      </c>
      <c r="X6390"/>
    </row>
    <row r="6391" spans="2:24" ht="30" x14ac:dyDescent="0.25">
      <c r="B6391" s="145" t="s">
        <v>444</v>
      </c>
      <c r="C6391" s="31" t="s">
        <v>7859</v>
      </c>
      <c r="D6391" s="31"/>
      <c r="E6391" s="43" t="s">
        <v>52</v>
      </c>
      <c r="F6391" s="42" t="s">
        <v>34</v>
      </c>
      <c r="G6391" s="83" t="s">
        <v>34</v>
      </c>
      <c r="H6391" s="168">
        <v>31747</v>
      </c>
      <c r="I6391" s="31"/>
      <c r="J6391" s="83" t="s">
        <v>188</v>
      </c>
      <c r="K6391" s="31" t="s">
        <v>34</v>
      </c>
      <c r="L6391" s="31"/>
      <c r="M6391" s="168"/>
      <c r="N6391" s="147"/>
      <c r="O6391" s="105" t="s">
        <v>52</v>
      </c>
      <c r="P6391" s="171">
        <v>31747</v>
      </c>
      <c r="Q6391" s="31"/>
      <c r="R6391" s="83" t="s">
        <v>188</v>
      </c>
      <c r="S6391" s="31" t="s">
        <v>34</v>
      </c>
      <c r="T6391" s="31"/>
      <c r="U6391" s="168"/>
      <c r="V6391" s="149"/>
      <c r="W6391" s="140" t="str" cm="1">
        <f t="array" ref="W6391">IF(SUM(LEN(B6391:V6391))=0,"",IF(OR(OR(ISBLANK(F6391),SUM(LEN(C6391),LEN(D6391))=0),AND(NOT(E6391="Unknown"),ISBLANK(J6391)),AND(NOT(O6391="Unknown"),ISBLANK(R6391))),"Missing Information", INDEX(Table15[Entire Service Line Classification], MATCH(SUMIFS(Table15[Unique ID],Table15[System-Owned Portion],E6391,Table15[If Material Anything Other than "Lead" in Column E,Was Material Ever Previously Lead?],G6391,Table15[Customer-Owned Portion],O6391),Table15[Unique ID],0),0)))</f>
        <v>Non-lead</v>
      </c>
      <c r="X6391"/>
    </row>
    <row r="6392" spans="2:24" ht="30" x14ac:dyDescent="0.25">
      <c r="B6392" s="145" t="s">
        <v>473</v>
      </c>
      <c r="C6392" s="31" t="s">
        <v>7888</v>
      </c>
      <c r="D6392" s="31"/>
      <c r="E6392" s="43" t="s">
        <v>52</v>
      </c>
      <c r="F6392" s="42" t="s">
        <v>34</v>
      </c>
      <c r="G6392" s="83" t="s">
        <v>34</v>
      </c>
      <c r="H6392" s="168">
        <v>31747</v>
      </c>
      <c r="I6392" s="31"/>
      <c r="J6392" s="83" t="s">
        <v>188</v>
      </c>
      <c r="K6392" s="31" t="s">
        <v>34</v>
      </c>
      <c r="L6392" s="31"/>
      <c r="M6392" s="168"/>
      <c r="N6392" s="147"/>
      <c r="O6392" s="105" t="s">
        <v>52</v>
      </c>
      <c r="P6392" s="171">
        <v>31747</v>
      </c>
      <c r="Q6392" s="31"/>
      <c r="R6392" s="83" t="s">
        <v>188</v>
      </c>
      <c r="S6392" s="31" t="s">
        <v>34</v>
      </c>
      <c r="T6392" s="31"/>
      <c r="U6392" s="168"/>
      <c r="V6392" s="149"/>
      <c r="W6392" s="140" t="str" cm="1">
        <f t="array" ref="W6392">IF(SUM(LEN(B6392:V6392))=0,"",IF(OR(OR(ISBLANK(F6392),SUM(LEN(C6392),LEN(D6392))=0),AND(NOT(E6392="Unknown"),ISBLANK(J6392)),AND(NOT(O6392="Unknown"),ISBLANK(R6392))),"Missing Information", INDEX(Table15[Entire Service Line Classification], MATCH(SUMIFS(Table15[Unique ID],Table15[System-Owned Portion],E6392,Table15[If Material Anything Other than "Lead" in Column E,Was Material Ever Previously Lead?],G6392,Table15[Customer-Owned Portion],O6392),Table15[Unique ID],0),0)))</f>
        <v>Non-lead</v>
      </c>
      <c r="X6392"/>
    </row>
    <row r="6393" spans="2:24" ht="30" x14ac:dyDescent="0.25">
      <c r="B6393" s="145" t="s">
        <v>1273</v>
      </c>
      <c r="C6393" s="31" t="s">
        <v>8686</v>
      </c>
      <c r="D6393" s="31"/>
      <c r="E6393" s="43" t="s">
        <v>52</v>
      </c>
      <c r="F6393" s="42" t="s">
        <v>34</v>
      </c>
      <c r="G6393" s="83" t="s">
        <v>34</v>
      </c>
      <c r="H6393" s="168">
        <v>31747</v>
      </c>
      <c r="I6393" s="31"/>
      <c r="J6393" s="83" t="s">
        <v>188</v>
      </c>
      <c r="K6393" s="31" t="s">
        <v>34</v>
      </c>
      <c r="L6393" s="31"/>
      <c r="M6393" s="168"/>
      <c r="N6393" s="147"/>
      <c r="O6393" s="105" t="s">
        <v>52</v>
      </c>
      <c r="P6393" s="171">
        <v>31747</v>
      </c>
      <c r="Q6393" s="31"/>
      <c r="R6393" s="83" t="s">
        <v>188</v>
      </c>
      <c r="S6393" s="31" t="s">
        <v>34</v>
      </c>
      <c r="T6393" s="31"/>
      <c r="U6393" s="168"/>
      <c r="V6393" s="149"/>
      <c r="W6393" s="140" t="str" cm="1">
        <f t="array" ref="W6393">IF(SUM(LEN(B6393:V6393))=0,"",IF(OR(OR(ISBLANK(F6393),SUM(LEN(C6393),LEN(D6393))=0),AND(NOT(E6393="Unknown"),ISBLANK(J6393)),AND(NOT(O6393="Unknown"),ISBLANK(R6393))),"Missing Information", INDEX(Table15[Entire Service Line Classification], MATCH(SUMIFS(Table15[Unique ID],Table15[System-Owned Portion],E6393,Table15[If Material Anything Other than "Lead" in Column E,Was Material Ever Previously Lead?],G6393,Table15[Customer-Owned Portion],O6393),Table15[Unique ID],0),0)))</f>
        <v>Non-lead</v>
      </c>
      <c r="X6393"/>
    </row>
    <row r="6394" spans="2:24" ht="30" x14ac:dyDescent="0.25">
      <c r="B6394" s="145" t="s">
        <v>1327</v>
      </c>
      <c r="C6394" s="31" t="s">
        <v>8740</v>
      </c>
      <c r="D6394" s="31"/>
      <c r="E6394" s="43" t="s">
        <v>52</v>
      </c>
      <c r="F6394" s="42" t="s">
        <v>34</v>
      </c>
      <c r="G6394" s="83" t="s">
        <v>34</v>
      </c>
      <c r="H6394" s="168">
        <v>31747</v>
      </c>
      <c r="I6394" s="31"/>
      <c r="J6394" s="83" t="s">
        <v>188</v>
      </c>
      <c r="K6394" s="31" t="s">
        <v>34</v>
      </c>
      <c r="L6394" s="31"/>
      <c r="M6394" s="168"/>
      <c r="N6394" s="147"/>
      <c r="O6394" s="105" t="s">
        <v>52</v>
      </c>
      <c r="P6394" s="171">
        <v>31747</v>
      </c>
      <c r="Q6394" s="31"/>
      <c r="R6394" s="83" t="s">
        <v>188</v>
      </c>
      <c r="S6394" s="31" t="s">
        <v>34</v>
      </c>
      <c r="T6394" s="31"/>
      <c r="U6394" s="168"/>
      <c r="V6394" s="149"/>
      <c r="W6394" s="140" t="str" cm="1">
        <f t="array" ref="W6394">IF(SUM(LEN(B6394:V6394))=0,"",IF(OR(OR(ISBLANK(F6394),SUM(LEN(C6394),LEN(D6394))=0),AND(NOT(E6394="Unknown"),ISBLANK(J6394)),AND(NOT(O6394="Unknown"),ISBLANK(R6394))),"Missing Information", INDEX(Table15[Entire Service Line Classification], MATCH(SUMIFS(Table15[Unique ID],Table15[System-Owned Portion],E6394,Table15[If Material Anything Other than "Lead" in Column E,Was Material Ever Previously Lead?],G6394,Table15[Customer-Owned Portion],O6394),Table15[Unique ID],0),0)))</f>
        <v>Non-lead</v>
      </c>
      <c r="X6394"/>
    </row>
    <row r="6395" spans="2:24" ht="30" x14ac:dyDescent="0.25">
      <c r="B6395" s="145" t="s">
        <v>1410</v>
      </c>
      <c r="C6395" s="31" t="s">
        <v>8823</v>
      </c>
      <c r="D6395" s="31"/>
      <c r="E6395" s="43" t="s">
        <v>52</v>
      </c>
      <c r="F6395" s="42" t="s">
        <v>34</v>
      </c>
      <c r="G6395" s="83" t="s">
        <v>34</v>
      </c>
      <c r="H6395" s="168">
        <v>31747</v>
      </c>
      <c r="I6395" s="31"/>
      <c r="J6395" s="83" t="s">
        <v>188</v>
      </c>
      <c r="K6395" s="31" t="s">
        <v>34</v>
      </c>
      <c r="L6395" s="31"/>
      <c r="M6395" s="168"/>
      <c r="N6395" s="147"/>
      <c r="O6395" s="105" t="s">
        <v>52</v>
      </c>
      <c r="P6395" s="171">
        <v>31747</v>
      </c>
      <c r="Q6395" s="31"/>
      <c r="R6395" s="83" t="s">
        <v>188</v>
      </c>
      <c r="S6395" s="31" t="s">
        <v>34</v>
      </c>
      <c r="T6395" s="31"/>
      <c r="U6395" s="168"/>
      <c r="V6395" s="149"/>
      <c r="W6395" s="140" t="str" cm="1">
        <f t="array" ref="W6395">IF(SUM(LEN(B6395:V6395))=0,"",IF(OR(OR(ISBLANK(F6395),SUM(LEN(C6395),LEN(D6395))=0),AND(NOT(E6395="Unknown"),ISBLANK(J6395)),AND(NOT(O6395="Unknown"),ISBLANK(R6395))),"Missing Information", INDEX(Table15[Entire Service Line Classification], MATCH(SUMIFS(Table15[Unique ID],Table15[System-Owned Portion],E6395,Table15[If Material Anything Other than "Lead" in Column E,Was Material Ever Previously Lead?],G6395,Table15[Customer-Owned Portion],O6395),Table15[Unique ID],0),0)))</f>
        <v>Non-lead</v>
      </c>
      <c r="X6395"/>
    </row>
    <row r="6396" spans="2:24" ht="30" x14ac:dyDescent="0.25">
      <c r="B6396" s="145" t="s">
        <v>1510</v>
      </c>
      <c r="C6396" s="31" t="s">
        <v>8927</v>
      </c>
      <c r="D6396" s="31"/>
      <c r="E6396" s="43" t="s">
        <v>52</v>
      </c>
      <c r="F6396" s="42" t="s">
        <v>34</v>
      </c>
      <c r="G6396" s="83" t="s">
        <v>34</v>
      </c>
      <c r="H6396" s="168">
        <v>31747</v>
      </c>
      <c r="I6396" s="31"/>
      <c r="J6396" s="83" t="s">
        <v>188</v>
      </c>
      <c r="K6396" s="31" t="s">
        <v>34</v>
      </c>
      <c r="L6396" s="31"/>
      <c r="M6396" s="168"/>
      <c r="N6396" s="147"/>
      <c r="O6396" s="105" t="s">
        <v>52</v>
      </c>
      <c r="P6396" s="171">
        <v>31747</v>
      </c>
      <c r="Q6396" s="31"/>
      <c r="R6396" s="83" t="s">
        <v>188</v>
      </c>
      <c r="S6396" s="31" t="s">
        <v>34</v>
      </c>
      <c r="T6396" s="31"/>
      <c r="U6396" s="168"/>
      <c r="V6396" s="149"/>
      <c r="W6396" s="140" t="str" cm="1">
        <f t="array" ref="W6396">IF(SUM(LEN(B6396:V6396))=0,"",IF(OR(OR(ISBLANK(F6396),SUM(LEN(C6396),LEN(D6396))=0),AND(NOT(E6396="Unknown"),ISBLANK(J6396)),AND(NOT(O6396="Unknown"),ISBLANK(R6396))),"Missing Information", INDEX(Table15[Entire Service Line Classification], MATCH(SUMIFS(Table15[Unique ID],Table15[System-Owned Portion],E6396,Table15[If Material Anything Other than "Lead" in Column E,Was Material Ever Previously Lead?],G6396,Table15[Customer-Owned Portion],O6396),Table15[Unique ID],0),0)))</f>
        <v>Non-lead</v>
      </c>
      <c r="X6396"/>
    </row>
    <row r="6397" spans="2:24" ht="30" x14ac:dyDescent="0.25">
      <c r="B6397" s="145" t="s">
        <v>2688</v>
      </c>
      <c r="C6397" s="31" t="s">
        <v>10119</v>
      </c>
      <c r="D6397" s="31"/>
      <c r="E6397" s="43" t="s">
        <v>52</v>
      </c>
      <c r="F6397" s="42" t="s">
        <v>34</v>
      </c>
      <c r="G6397" s="83" t="s">
        <v>34</v>
      </c>
      <c r="H6397" s="168">
        <v>31747</v>
      </c>
      <c r="I6397" s="31"/>
      <c r="J6397" s="83" t="s">
        <v>188</v>
      </c>
      <c r="K6397" s="31" t="s">
        <v>34</v>
      </c>
      <c r="L6397" s="31"/>
      <c r="M6397" s="168"/>
      <c r="N6397" s="147"/>
      <c r="O6397" s="105" t="s">
        <v>52</v>
      </c>
      <c r="P6397" s="171">
        <v>31747</v>
      </c>
      <c r="Q6397" s="31"/>
      <c r="R6397" s="83" t="s">
        <v>188</v>
      </c>
      <c r="S6397" s="31" t="s">
        <v>34</v>
      </c>
      <c r="T6397" s="31"/>
      <c r="U6397" s="168"/>
      <c r="V6397" s="149"/>
      <c r="W6397" s="140" t="str" cm="1">
        <f t="array" ref="W6397">IF(SUM(LEN(B6397:V6397))=0,"",IF(OR(OR(ISBLANK(F6397),SUM(LEN(C6397),LEN(D6397))=0),AND(NOT(E6397="Unknown"),ISBLANK(J6397)),AND(NOT(O6397="Unknown"),ISBLANK(R6397))),"Missing Information", INDEX(Table15[Entire Service Line Classification], MATCH(SUMIFS(Table15[Unique ID],Table15[System-Owned Portion],E6397,Table15[If Material Anything Other than "Lead" in Column E,Was Material Ever Previously Lead?],G6397,Table15[Customer-Owned Portion],O6397),Table15[Unique ID],0),0)))</f>
        <v>Non-lead</v>
      </c>
      <c r="X6397"/>
    </row>
    <row r="6398" spans="2:24" ht="30" x14ac:dyDescent="0.25">
      <c r="B6398" s="145" t="s">
        <v>2832</v>
      </c>
      <c r="C6398" s="31" t="s">
        <v>10263</v>
      </c>
      <c r="D6398" s="31"/>
      <c r="E6398" s="43" t="s">
        <v>52</v>
      </c>
      <c r="F6398" s="42" t="s">
        <v>34</v>
      </c>
      <c r="G6398" s="83" t="s">
        <v>34</v>
      </c>
      <c r="H6398" s="168">
        <v>31747</v>
      </c>
      <c r="I6398" s="31"/>
      <c r="J6398" s="83" t="s">
        <v>188</v>
      </c>
      <c r="K6398" s="31" t="s">
        <v>34</v>
      </c>
      <c r="L6398" s="31"/>
      <c r="M6398" s="168"/>
      <c r="N6398" s="147"/>
      <c r="O6398" s="105" t="s">
        <v>52</v>
      </c>
      <c r="P6398" s="171">
        <v>31747</v>
      </c>
      <c r="Q6398" s="31"/>
      <c r="R6398" s="83" t="s">
        <v>188</v>
      </c>
      <c r="S6398" s="31" t="s">
        <v>34</v>
      </c>
      <c r="T6398" s="31"/>
      <c r="U6398" s="168"/>
      <c r="V6398" s="149"/>
      <c r="W6398" s="140" t="str" cm="1">
        <f t="array" ref="W6398">IF(SUM(LEN(B6398:V6398))=0,"",IF(OR(OR(ISBLANK(F6398),SUM(LEN(C6398),LEN(D6398))=0),AND(NOT(E6398="Unknown"),ISBLANK(J6398)),AND(NOT(O6398="Unknown"),ISBLANK(R6398))),"Missing Information", INDEX(Table15[Entire Service Line Classification], MATCH(SUMIFS(Table15[Unique ID],Table15[System-Owned Portion],E6398,Table15[If Material Anything Other than "Lead" in Column E,Was Material Ever Previously Lead?],G6398,Table15[Customer-Owned Portion],O6398),Table15[Unique ID],0),0)))</f>
        <v>Non-lead</v>
      </c>
      <c r="X6398"/>
    </row>
    <row r="6399" spans="2:24" ht="30" x14ac:dyDescent="0.25">
      <c r="B6399" s="145" t="s">
        <v>5133</v>
      </c>
      <c r="C6399" s="31" t="s">
        <v>12730</v>
      </c>
      <c r="D6399" s="31"/>
      <c r="E6399" s="43" t="s">
        <v>52</v>
      </c>
      <c r="F6399" s="42" t="s">
        <v>34</v>
      </c>
      <c r="G6399" s="83" t="s">
        <v>34</v>
      </c>
      <c r="H6399" s="168">
        <v>31747</v>
      </c>
      <c r="I6399" s="31"/>
      <c r="J6399" s="83" t="s">
        <v>188</v>
      </c>
      <c r="K6399" s="31" t="s">
        <v>34</v>
      </c>
      <c r="L6399" s="31"/>
      <c r="M6399" s="168"/>
      <c r="N6399" s="147"/>
      <c r="O6399" s="105" t="s">
        <v>52</v>
      </c>
      <c r="P6399" s="171">
        <v>31747</v>
      </c>
      <c r="Q6399" s="31"/>
      <c r="R6399" s="83" t="s">
        <v>188</v>
      </c>
      <c r="S6399" s="31" t="s">
        <v>34</v>
      </c>
      <c r="T6399" s="31"/>
      <c r="U6399" s="168"/>
      <c r="V6399" s="149"/>
      <c r="W6399" s="140" t="str" cm="1">
        <f t="array" ref="W6399">IF(SUM(LEN(B6399:V6399))=0,"",IF(OR(OR(ISBLANK(F6399),SUM(LEN(C6399),LEN(D6399))=0),AND(NOT(E6399="Unknown"),ISBLANK(J6399)),AND(NOT(O6399="Unknown"),ISBLANK(R6399))),"Missing Information", INDEX(Table15[Entire Service Line Classification], MATCH(SUMIFS(Table15[Unique ID],Table15[System-Owned Portion],E6399,Table15[If Material Anything Other than "Lead" in Column E,Was Material Ever Previously Lead?],G6399,Table15[Customer-Owned Portion],O6399),Table15[Unique ID],0),0)))</f>
        <v>Non-lead</v>
      </c>
      <c r="X6399"/>
    </row>
    <row r="6400" spans="2:24" ht="30" x14ac:dyDescent="0.25">
      <c r="B6400" s="145" t="s">
        <v>5143</v>
      </c>
      <c r="C6400" s="31" t="s">
        <v>12740</v>
      </c>
      <c r="D6400" s="31"/>
      <c r="E6400" s="43" t="s">
        <v>52</v>
      </c>
      <c r="F6400" s="42" t="s">
        <v>34</v>
      </c>
      <c r="G6400" s="83" t="s">
        <v>34</v>
      </c>
      <c r="H6400" s="168">
        <v>31747</v>
      </c>
      <c r="I6400" s="31"/>
      <c r="J6400" s="83" t="s">
        <v>188</v>
      </c>
      <c r="K6400" s="31" t="s">
        <v>34</v>
      </c>
      <c r="L6400" s="31"/>
      <c r="M6400" s="168"/>
      <c r="N6400" s="147"/>
      <c r="O6400" s="105" t="s">
        <v>52</v>
      </c>
      <c r="P6400" s="171">
        <v>31747</v>
      </c>
      <c r="Q6400" s="31"/>
      <c r="R6400" s="83" t="s">
        <v>188</v>
      </c>
      <c r="S6400" s="31" t="s">
        <v>34</v>
      </c>
      <c r="T6400" s="31"/>
      <c r="U6400" s="168"/>
      <c r="V6400" s="149"/>
      <c r="W6400" s="140" t="str" cm="1">
        <f t="array" ref="W6400">IF(SUM(LEN(B6400:V6400))=0,"",IF(OR(OR(ISBLANK(F6400),SUM(LEN(C6400),LEN(D6400))=0),AND(NOT(E6400="Unknown"),ISBLANK(J6400)),AND(NOT(O6400="Unknown"),ISBLANK(R6400))),"Missing Information", INDEX(Table15[Entire Service Line Classification], MATCH(SUMIFS(Table15[Unique ID],Table15[System-Owned Portion],E6400,Table15[If Material Anything Other than "Lead" in Column E,Was Material Ever Previously Lead?],G6400,Table15[Customer-Owned Portion],O6400),Table15[Unique ID],0),0)))</f>
        <v>Non-lead</v>
      </c>
      <c r="X6400"/>
    </row>
    <row r="6401" spans="2:24" ht="30" x14ac:dyDescent="0.25">
      <c r="B6401" s="145" t="s">
        <v>5145</v>
      </c>
      <c r="C6401" s="31" t="s">
        <v>12742</v>
      </c>
      <c r="D6401" s="31"/>
      <c r="E6401" s="43" t="s">
        <v>52</v>
      </c>
      <c r="F6401" s="42" t="s">
        <v>34</v>
      </c>
      <c r="G6401" s="83" t="s">
        <v>34</v>
      </c>
      <c r="H6401" s="168">
        <v>31747</v>
      </c>
      <c r="I6401" s="31"/>
      <c r="J6401" s="83" t="s">
        <v>188</v>
      </c>
      <c r="K6401" s="31" t="s">
        <v>34</v>
      </c>
      <c r="L6401" s="31"/>
      <c r="M6401" s="168"/>
      <c r="N6401" s="147"/>
      <c r="O6401" s="105" t="s">
        <v>52</v>
      </c>
      <c r="P6401" s="171">
        <v>31747</v>
      </c>
      <c r="Q6401" s="31"/>
      <c r="R6401" s="83" t="s">
        <v>188</v>
      </c>
      <c r="S6401" s="31" t="s">
        <v>34</v>
      </c>
      <c r="T6401" s="31"/>
      <c r="U6401" s="168"/>
      <c r="V6401" s="149"/>
      <c r="W6401" s="140" t="str" cm="1">
        <f t="array" ref="W6401">IF(SUM(LEN(B6401:V6401))=0,"",IF(OR(OR(ISBLANK(F6401),SUM(LEN(C6401),LEN(D6401))=0),AND(NOT(E6401="Unknown"),ISBLANK(J6401)),AND(NOT(O6401="Unknown"),ISBLANK(R6401))),"Missing Information", INDEX(Table15[Entire Service Line Classification], MATCH(SUMIFS(Table15[Unique ID],Table15[System-Owned Portion],E6401,Table15[If Material Anything Other than "Lead" in Column E,Was Material Ever Previously Lead?],G6401,Table15[Customer-Owned Portion],O6401),Table15[Unique ID],0),0)))</f>
        <v>Non-lead</v>
      </c>
      <c r="X6401"/>
    </row>
    <row r="6402" spans="2:24" ht="30" x14ac:dyDescent="0.25">
      <c r="B6402" s="145" t="s">
        <v>5157</v>
      </c>
      <c r="C6402" s="31" t="s">
        <v>12754</v>
      </c>
      <c r="D6402" s="31"/>
      <c r="E6402" s="43" t="s">
        <v>52</v>
      </c>
      <c r="F6402" s="42" t="s">
        <v>34</v>
      </c>
      <c r="G6402" s="83" t="s">
        <v>34</v>
      </c>
      <c r="H6402" s="168">
        <v>31747</v>
      </c>
      <c r="I6402" s="31"/>
      <c r="J6402" s="83" t="s">
        <v>188</v>
      </c>
      <c r="K6402" s="31" t="s">
        <v>34</v>
      </c>
      <c r="L6402" s="31"/>
      <c r="M6402" s="168"/>
      <c r="N6402" s="147"/>
      <c r="O6402" s="105" t="s">
        <v>52</v>
      </c>
      <c r="P6402" s="171">
        <v>31747</v>
      </c>
      <c r="Q6402" s="31"/>
      <c r="R6402" s="83" t="s">
        <v>188</v>
      </c>
      <c r="S6402" s="31" t="s">
        <v>34</v>
      </c>
      <c r="T6402" s="31"/>
      <c r="U6402" s="168"/>
      <c r="V6402" s="149"/>
      <c r="W6402" s="140" t="str" cm="1">
        <f t="array" ref="W6402">IF(SUM(LEN(B6402:V6402))=0,"",IF(OR(OR(ISBLANK(F6402),SUM(LEN(C6402),LEN(D6402))=0),AND(NOT(E6402="Unknown"),ISBLANK(J6402)),AND(NOT(O6402="Unknown"),ISBLANK(R6402))),"Missing Information", INDEX(Table15[Entire Service Line Classification], MATCH(SUMIFS(Table15[Unique ID],Table15[System-Owned Portion],E6402,Table15[If Material Anything Other than "Lead" in Column E,Was Material Ever Previously Lead?],G6402,Table15[Customer-Owned Portion],O6402),Table15[Unique ID],0),0)))</f>
        <v>Non-lead</v>
      </c>
      <c r="X6402"/>
    </row>
    <row r="6403" spans="2:24" ht="30" x14ac:dyDescent="0.25">
      <c r="B6403" s="145" t="s">
        <v>5161</v>
      </c>
      <c r="C6403" s="31" t="s">
        <v>12758</v>
      </c>
      <c r="D6403" s="31"/>
      <c r="E6403" s="43" t="s">
        <v>52</v>
      </c>
      <c r="F6403" s="42" t="s">
        <v>34</v>
      </c>
      <c r="G6403" s="83" t="s">
        <v>34</v>
      </c>
      <c r="H6403" s="168">
        <v>31747</v>
      </c>
      <c r="I6403" s="31"/>
      <c r="J6403" s="83" t="s">
        <v>188</v>
      </c>
      <c r="K6403" s="31" t="s">
        <v>34</v>
      </c>
      <c r="L6403" s="31"/>
      <c r="M6403" s="168"/>
      <c r="N6403" s="147"/>
      <c r="O6403" s="105" t="s">
        <v>52</v>
      </c>
      <c r="P6403" s="171">
        <v>31747</v>
      </c>
      <c r="Q6403" s="31"/>
      <c r="R6403" s="83" t="s">
        <v>188</v>
      </c>
      <c r="S6403" s="31" t="s">
        <v>34</v>
      </c>
      <c r="T6403" s="31"/>
      <c r="U6403" s="168"/>
      <c r="V6403" s="149"/>
      <c r="W6403" s="140" t="str" cm="1">
        <f t="array" ref="W6403">IF(SUM(LEN(B6403:V6403))=0,"",IF(OR(OR(ISBLANK(F6403),SUM(LEN(C6403),LEN(D6403))=0),AND(NOT(E6403="Unknown"),ISBLANK(J6403)),AND(NOT(O6403="Unknown"),ISBLANK(R6403))),"Missing Information", INDEX(Table15[Entire Service Line Classification], MATCH(SUMIFS(Table15[Unique ID],Table15[System-Owned Portion],E6403,Table15[If Material Anything Other than "Lead" in Column E,Was Material Ever Previously Lead?],G6403,Table15[Customer-Owned Portion],O6403),Table15[Unique ID],0),0)))</f>
        <v>Non-lead</v>
      </c>
      <c r="X6403"/>
    </row>
    <row r="6404" spans="2:24" ht="30" x14ac:dyDescent="0.25">
      <c r="B6404" s="145" t="s">
        <v>5166</v>
      </c>
      <c r="C6404" s="31" t="s">
        <v>12763</v>
      </c>
      <c r="D6404" s="31"/>
      <c r="E6404" s="43" t="s">
        <v>52</v>
      </c>
      <c r="F6404" s="42" t="s">
        <v>34</v>
      </c>
      <c r="G6404" s="83" t="s">
        <v>34</v>
      </c>
      <c r="H6404" s="168">
        <v>31747</v>
      </c>
      <c r="I6404" s="31"/>
      <c r="J6404" s="83" t="s">
        <v>188</v>
      </c>
      <c r="K6404" s="31" t="s">
        <v>34</v>
      </c>
      <c r="L6404" s="31"/>
      <c r="M6404" s="168"/>
      <c r="N6404" s="147"/>
      <c r="O6404" s="105" t="s">
        <v>52</v>
      </c>
      <c r="P6404" s="171">
        <v>31747</v>
      </c>
      <c r="Q6404" s="31"/>
      <c r="R6404" s="83" t="s">
        <v>188</v>
      </c>
      <c r="S6404" s="31" t="s">
        <v>34</v>
      </c>
      <c r="T6404" s="31"/>
      <c r="U6404" s="168"/>
      <c r="V6404" s="149"/>
      <c r="W6404" s="140" t="str" cm="1">
        <f t="array" ref="W6404">IF(SUM(LEN(B6404:V6404))=0,"",IF(OR(OR(ISBLANK(F6404),SUM(LEN(C6404),LEN(D6404))=0),AND(NOT(E6404="Unknown"),ISBLANK(J6404)),AND(NOT(O6404="Unknown"),ISBLANK(R6404))),"Missing Information", INDEX(Table15[Entire Service Line Classification], MATCH(SUMIFS(Table15[Unique ID],Table15[System-Owned Portion],E6404,Table15[If Material Anything Other than "Lead" in Column E,Was Material Ever Previously Lead?],G6404,Table15[Customer-Owned Portion],O6404),Table15[Unique ID],0),0)))</f>
        <v>Non-lead</v>
      </c>
      <c r="X6404"/>
    </row>
    <row r="6405" spans="2:24" ht="30" x14ac:dyDescent="0.25">
      <c r="B6405" s="145" t="s">
        <v>5179</v>
      </c>
      <c r="C6405" s="31" t="s">
        <v>12776</v>
      </c>
      <c r="D6405" s="31"/>
      <c r="E6405" s="43" t="s">
        <v>52</v>
      </c>
      <c r="F6405" s="42" t="s">
        <v>34</v>
      </c>
      <c r="G6405" s="83" t="s">
        <v>34</v>
      </c>
      <c r="H6405" s="168">
        <v>31747</v>
      </c>
      <c r="I6405" s="31"/>
      <c r="J6405" s="83" t="s">
        <v>188</v>
      </c>
      <c r="K6405" s="31" t="s">
        <v>34</v>
      </c>
      <c r="L6405" s="31"/>
      <c r="M6405" s="168"/>
      <c r="N6405" s="147"/>
      <c r="O6405" s="105" t="s">
        <v>52</v>
      </c>
      <c r="P6405" s="171">
        <v>31747</v>
      </c>
      <c r="Q6405" s="31"/>
      <c r="R6405" s="83" t="s">
        <v>188</v>
      </c>
      <c r="S6405" s="31" t="s">
        <v>34</v>
      </c>
      <c r="T6405" s="31"/>
      <c r="U6405" s="168"/>
      <c r="V6405" s="149"/>
      <c r="W6405" s="140" t="str" cm="1">
        <f t="array" ref="W6405">IF(SUM(LEN(B6405:V6405))=0,"",IF(OR(OR(ISBLANK(F6405),SUM(LEN(C6405),LEN(D6405))=0),AND(NOT(E6405="Unknown"),ISBLANK(J6405)),AND(NOT(O6405="Unknown"),ISBLANK(R6405))),"Missing Information", INDEX(Table15[Entire Service Line Classification], MATCH(SUMIFS(Table15[Unique ID],Table15[System-Owned Portion],E6405,Table15[If Material Anything Other than "Lead" in Column E,Was Material Ever Previously Lead?],G6405,Table15[Customer-Owned Portion],O6405),Table15[Unique ID],0),0)))</f>
        <v>Non-lead</v>
      </c>
      <c r="X6405"/>
    </row>
    <row r="6406" spans="2:24" ht="30" x14ac:dyDescent="0.25">
      <c r="B6406" s="145" t="s">
        <v>5306</v>
      </c>
      <c r="C6406" s="31" t="s">
        <v>12903</v>
      </c>
      <c r="D6406" s="31"/>
      <c r="E6406" s="43" t="s">
        <v>52</v>
      </c>
      <c r="F6406" s="42" t="s">
        <v>34</v>
      </c>
      <c r="G6406" s="83" t="s">
        <v>34</v>
      </c>
      <c r="H6406" s="168">
        <v>31747</v>
      </c>
      <c r="I6406" s="31"/>
      <c r="J6406" s="83" t="s">
        <v>188</v>
      </c>
      <c r="K6406" s="31" t="s">
        <v>34</v>
      </c>
      <c r="L6406" s="31"/>
      <c r="M6406" s="168"/>
      <c r="N6406" s="147"/>
      <c r="O6406" s="105" t="s">
        <v>52</v>
      </c>
      <c r="P6406" s="171">
        <v>31747</v>
      </c>
      <c r="Q6406" s="31"/>
      <c r="R6406" s="83" t="s">
        <v>188</v>
      </c>
      <c r="S6406" s="31" t="s">
        <v>34</v>
      </c>
      <c r="T6406" s="31"/>
      <c r="U6406" s="168"/>
      <c r="V6406" s="149"/>
      <c r="W6406" s="140" t="str" cm="1">
        <f t="array" ref="W6406">IF(SUM(LEN(B6406:V6406))=0,"",IF(OR(OR(ISBLANK(F6406),SUM(LEN(C6406),LEN(D6406))=0),AND(NOT(E6406="Unknown"),ISBLANK(J6406)),AND(NOT(O6406="Unknown"),ISBLANK(R6406))),"Missing Information", INDEX(Table15[Entire Service Line Classification], MATCH(SUMIFS(Table15[Unique ID],Table15[System-Owned Portion],E6406,Table15[If Material Anything Other than "Lead" in Column E,Was Material Ever Previously Lead?],G6406,Table15[Customer-Owned Portion],O6406),Table15[Unique ID],0),0)))</f>
        <v>Non-lead</v>
      </c>
      <c r="X6406"/>
    </row>
    <row r="6407" spans="2:24" ht="30" x14ac:dyDescent="0.25">
      <c r="B6407" s="145" t="s">
        <v>6695</v>
      </c>
      <c r="C6407" s="31" t="s">
        <v>14301</v>
      </c>
      <c r="D6407" s="31"/>
      <c r="E6407" s="43" t="s">
        <v>52</v>
      </c>
      <c r="F6407" s="42" t="s">
        <v>34</v>
      </c>
      <c r="G6407" s="83" t="s">
        <v>34</v>
      </c>
      <c r="H6407" s="168">
        <v>31747</v>
      </c>
      <c r="I6407" s="31"/>
      <c r="J6407" s="83" t="s">
        <v>188</v>
      </c>
      <c r="K6407" s="31" t="s">
        <v>34</v>
      </c>
      <c r="L6407" s="31"/>
      <c r="M6407" s="168"/>
      <c r="N6407" s="147"/>
      <c r="O6407" s="105" t="s">
        <v>52</v>
      </c>
      <c r="P6407" s="171">
        <v>31747</v>
      </c>
      <c r="Q6407" s="31"/>
      <c r="R6407" s="83" t="s">
        <v>188</v>
      </c>
      <c r="S6407" s="31" t="s">
        <v>34</v>
      </c>
      <c r="T6407" s="31"/>
      <c r="U6407" s="168"/>
      <c r="V6407" s="149"/>
      <c r="W6407" s="140" t="str" cm="1">
        <f t="array" ref="W6407">IF(SUM(LEN(B6407:V6407))=0,"",IF(OR(OR(ISBLANK(F6407),SUM(LEN(C6407),LEN(D6407))=0),AND(NOT(E6407="Unknown"),ISBLANK(J6407)),AND(NOT(O6407="Unknown"),ISBLANK(R6407))),"Missing Information", INDEX(Table15[Entire Service Line Classification], MATCH(SUMIFS(Table15[Unique ID],Table15[System-Owned Portion],E6407,Table15[If Material Anything Other than "Lead" in Column E,Was Material Ever Previously Lead?],G6407,Table15[Customer-Owned Portion],O6407),Table15[Unique ID],0),0)))</f>
        <v>Non-lead</v>
      </c>
      <c r="X6407"/>
    </row>
    <row r="6408" spans="2:24" ht="30" x14ac:dyDescent="0.25">
      <c r="B6408" s="145" t="s">
        <v>6939</v>
      </c>
      <c r="C6408" s="31" t="s">
        <v>14563</v>
      </c>
      <c r="D6408" s="31"/>
      <c r="E6408" s="43" t="s">
        <v>52</v>
      </c>
      <c r="F6408" s="42" t="s">
        <v>34</v>
      </c>
      <c r="G6408" s="83" t="s">
        <v>34</v>
      </c>
      <c r="H6408" s="168">
        <v>31747</v>
      </c>
      <c r="I6408" s="31"/>
      <c r="J6408" s="83" t="s">
        <v>188</v>
      </c>
      <c r="K6408" s="31" t="s">
        <v>34</v>
      </c>
      <c r="L6408" s="31"/>
      <c r="M6408" s="168"/>
      <c r="N6408" s="147"/>
      <c r="O6408" s="105" t="s">
        <v>52</v>
      </c>
      <c r="P6408" s="171">
        <v>31747</v>
      </c>
      <c r="Q6408" s="31"/>
      <c r="R6408" s="83" t="s">
        <v>188</v>
      </c>
      <c r="S6408" s="31" t="s">
        <v>34</v>
      </c>
      <c r="T6408" s="31"/>
      <c r="U6408" s="168"/>
      <c r="V6408" s="149"/>
      <c r="W6408" s="140" t="str" cm="1">
        <f t="array" ref="W6408">IF(SUM(LEN(B6408:V6408))=0,"",IF(OR(OR(ISBLANK(F6408),SUM(LEN(C6408),LEN(D6408))=0),AND(NOT(E6408="Unknown"),ISBLANK(J6408)),AND(NOT(O6408="Unknown"),ISBLANK(R6408))),"Missing Information", INDEX(Table15[Entire Service Line Classification], MATCH(SUMIFS(Table15[Unique ID],Table15[System-Owned Portion],E6408,Table15[If Material Anything Other than "Lead" in Column E,Was Material Ever Previously Lead?],G6408,Table15[Customer-Owned Portion],O6408),Table15[Unique ID],0),0)))</f>
        <v>Non-lead</v>
      </c>
      <c r="X6408"/>
    </row>
    <row r="6409" spans="2:24" ht="30" x14ac:dyDescent="0.25">
      <c r="B6409" s="145" t="s">
        <v>7058</v>
      </c>
      <c r="C6409" s="31" t="s">
        <v>14682</v>
      </c>
      <c r="D6409" s="31"/>
      <c r="E6409" s="43" t="s">
        <v>52</v>
      </c>
      <c r="F6409" s="42" t="s">
        <v>34</v>
      </c>
      <c r="G6409" s="83" t="s">
        <v>34</v>
      </c>
      <c r="H6409" s="168">
        <v>31747</v>
      </c>
      <c r="I6409" s="31"/>
      <c r="J6409" s="83" t="s">
        <v>188</v>
      </c>
      <c r="K6409" s="31" t="s">
        <v>34</v>
      </c>
      <c r="L6409" s="31"/>
      <c r="M6409" s="168"/>
      <c r="N6409" s="147"/>
      <c r="O6409" s="105" t="s">
        <v>52</v>
      </c>
      <c r="P6409" s="171">
        <v>31747</v>
      </c>
      <c r="Q6409" s="31"/>
      <c r="R6409" s="83" t="s">
        <v>188</v>
      </c>
      <c r="S6409" s="31" t="s">
        <v>34</v>
      </c>
      <c r="T6409" s="31"/>
      <c r="U6409" s="168"/>
      <c r="V6409" s="149"/>
      <c r="W6409" s="140" t="str" cm="1">
        <f t="array" ref="W6409">IF(SUM(LEN(B6409:V6409))=0,"",IF(OR(OR(ISBLANK(F6409),SUM(LEN(C6409),LEN(D6409))=0),AND(NOT(E6409="Unknown"),ISBLANK(J6409)),AND(NOT(O6409="Unknown"),ISBLANK(R6409))),"Missing Information", INDEX(Table15[Entire Service Line Classification], MATCH(SUMIFS(Table15[Unique ID],Table15[System-Owned Portion],E6409,Table15[If Material Anything Other than "Lead" in Column E,Was Material Ever Previously Lead?],G6409,Table15[Customer-Owned Portion],O6409),Table15[Unique ID],0),0)))</f>
        <v>Non-lead</v>
      </c>
      <c r="X6409"/>
    </row>
    <row r="6410" spans="2:24" ht="30" x14ac:dyDescent="0.25">
      <c r="B6410" s="145" t="s">
        <v>7059</v>
      </c>
      <c r="C6410" s="31" t="s">
        <v>14683</v>
      </c>
      <c r="D6410" s="31"/>
      <c r="E6410" s="43" t="s">
        <v>52</v>
      </c>
      <c r="F6410" s="42" t="s">
        <v>34</v>
      </c>
      <c r="G6410" s="83" t="s">
        <v>34</v>
      </c>
      <c r="H6410" s="168">
        <v>31747</v>
      </c>
      <c r="I6410" s="31"/>
      <c r="J6410" s="83" t="s">
        <v>188</v>
      </c>
      <c r="K6410" s="31" t="s">
        <v>34</v>
      </c>
      <c r="L6410" s="31"/>
      <c r="M6410" s="168"/>
      <c r="N6410" s="147"/>
      <c r="O6410" s="105" t="s">
        <v>52</v>
      </c>
      <c r="P6410" s="171">
        <v>31747</v>
      </c>
      <c r="Q6410" s="31"/>
      <c r="R6410" s="83" t="s">
        <v>188</v>
      </c>
      <c r="S6410" s="31" t="s">
        <v>34</v>
      </c>
      <c r="T6410" s="31"/>
      <c r="U6410" s="168"/>
      <c r="V6410" s="149"/>
      <c r="W6410" s="140" t="str" cm="1">
        <f t="array" ref="W6410">IF(SUM(LEN(B6410:V6410))=0,"",IF(OR(OR(ISBLANK(F6410),SUM(LEN(C6410),LEN(D6410))=0),AND(NOT(E6410="Unknown"),ISBLANK(J6410)),AND(NOT(O6410="Unknown"),ISBLANK(R6410))),"Missing Information", INDEX(Table15[Entire Service Line Classification], MATCH(SUMIFS(Table15[Unique ID],Table15[System-Owned Portion],E6410,Table15[If Material Anything Other than "Lead" in Column E,Was Material Ever Previously Lead?],G6410,Table15[Customer-Owned Portion],O6410),Table15[Unique ID],0),0)))</f>
        <v>Non-lead</v>
      </c>
      <c r="X6410"/>
    </row>
    <row r="6411" spans="2:24" ht="30" x14ac:dyDescent="0.25">
      <c r="B6411" s="145" t="s">
        <v>7065</v>
      </c>
      <c r="C6411" s="31" t="s">
        <v>14689</v>
      </c>
      <c r="D6411" s="31"/>
      <c r="E6411" s="43" t="s">
        <v>52</v>
      </c>
      <c r="F6411" s="42" t="s">
        <v>34</v>
      </c>
      <c r="G6411" s="83" t="s">
        <v>34</v>
      </c>
      <c r="H6411" s="168">
        <v>31747</v>
      </c>
      <c r="I6411" s="31"/>
      <c r="J6411" s="83" t="s">
        <v>188</v>
      </c>
      <c r="K6411" s="31" t="s">
        <v>34</v>
      </c>
      <c r="L6411" s="31"/>
      <c r="M6411" s="168"/>
      <c r="N6411" s="147"/>
      <c r="O6411" s="105" t="s">
        <v>52</v>
      </c>
      <c r="P6411" s="171">
        <v>31747</v>
      </c>
      <c r="Q6411" s="31"/>
      <c r="R6411" s="83" t="s">
        <v>188</v>
      </c>
      <c r="S6411" s="31" t="s">
        <v>34</v>
      </c>
      <c r="T6411" s="31"/>
      <c r="U6411" s="168"/>
      <c r="V6411" s="149"/>
      <c r="W6411" s="140" t="str" cm="1">
        <f t="array" ref="W6411">IF(SUM(LEN(B6411:V6411))=0,"",IF(OR(OR(ISBLANK(F6411),SUM(LEN(C6411),LEN(D6411))=0),AND(NOT(E6411="Unknown"),ISBLANK(J6411)),AND(NOT(O6411="Unknown"),ISBLANK(R6411))),"Missing Information", INDEX(Table15[Entire Service Line Classification], MATCH(SUMIFS(Table15[Unique ID],Table15[System-Owned Portion],E6411,Table15[If Material Anything Other than "Lead" in Column E,Was Material Ever Previously Lead?],G6411,Table15[Customer-Owned Portion],O6411),Table15[Unique ID],0),0)))</f>
        <v>Non-lead</v>
      </c>
      <c r="X6411"/>
    </row>
    <row r="6412" spans="2:24" ht="30" x14ac:dyDescent="0.25">
      <c r="B6412" s="145" t="s">
        <v>7083</v>
      </c>
      <c r="C6412" s="31" t="s">
        <v>14707</v>
      </c>
      <c r="D6412" s="31"/>
      <c r="E6412" s="43" t="s">
        <v>52</v>
      </c>
      <c r="F6412" s="42" t="s">
        <v>34</v>
      </c>
      <c r="G6412" s="83" t="s">
        <v>34</v>
      </c>
      <c r="H6412" s="168">
        <v>31747</v>
      </c>
      <c r="I6412" s="31"/>
      <c r="J6412" s="83" t="s">
        <v>188</v>
      </c>
      <c r="K6412" s="31" t="s">
        <v>34</v>
      </c>
      <c r="L6412" s="31"/>
      <c r="M6412" s="168"/>
      <c r="N6412" s="147"/>
      <c r="O6412" s="105" t="s">
        <v>52</v>
      </c>
      <c r="P6412" s="171">
        <v>31747</v>
      </c>
      <c r="Q6412" s="31"/>
      <c r="R6412" s="83" t="s">
        <v>188</v>
      </c>
      <c r="S6412" s="31" t="s">
        <v>34</v>
      </c>
      <c r="T6412" s="31"/>
      <c r="U6412" s="168"/>
      <c r="V6412" s="149"/>
      <c r="W6412" s="140" t="str" cm="1">
        <f t="array" ref="W6412">IF(SUM(LEN(B6412:V6412))=0,"",IF(OR(OR(ISBLANK(F6412),SUM(LEN(C6412),LEN(D6412))=0),AND(NOT(E6412="Unknown"),ISBLANK(J6412)),AND(NOT(O6412="Unknown"),ISBLANK(R6412))),"Missing Information", INDEX(Table15[Entire Service Line Classification], MATCH(SUMIFS(Table15[Unique ID],Table15[System-Owned Portion],E6412,Table15[If Material Anything Other than "Lead" in Column E,Was Material Ever Previously Lead?],G6412,Table15[Customer-Owned Portion],O6412),Table15[Unique ID],0),0)))</f>
        <v>Non-lead</v>
      </c>
      <c r="X6412"/>
    </row>
    <row r="6413" spans="2:24" ht="30" x14ac:dyDescent="0.25">
      <c r="B6413" s="145" t="s">
        <v>7099</v>
      </c>
      <c r="C6413" s="31" t="s">
        <v>14723</v>
      </c>
      <c r="D6413" s="31"/>
      <c r="E6413" s="43" t="s">
        <v>52</v>
      </c>
      <c r="F6413" s="42" t="s">
        <v>34</v>
      </c>
      <c r="G6413" s="83" t="s">
        <v>34</v>
      </c>
      <c r="H6413" s="168">
        <v>31747</v>
      </c>
      <c r="I6413" s="31"/>
      <c r="J6413" s="83" t="s">
        <v>188</v>
      </c>
      <c r="K6413" s="31" t="s">
        <v>34</v>
      </c>
      <c r="L6413" s="31"/>
      <c r="M6413" s="168"/>
      <c r="N6413" s="147"/>
      <c r="O6413" s="105" t="s">
        <v>52</v>
      </c>
      <c r="P6413" s="171">
        <v>31747</v>
      </c>
      <c r="Q6413" s="31"/>
      <c r="R6413" s="83" t="s">
        <v>188</v>
      </c>
      <c r="S6413" s="31" t="s">
        <v>34</v>
      </c>
      <c r="T6413" s="31"/>
      <c r="U6413" s="168"/>
      <c r="V6413" s="149"/>
      <c r="W6413" s="140" t="str" cm="1">
        <f t="array" ref="W6413">IF(SUM(LEN(B6413:V6413))=0,"",IF(OR(OR(ISBLANK(F6413),SUM(LEN(C6413),LEN(D6413))=0),AND(NOT(E6413="Unknown"),ISBLANK(J6413)),AND(NOT(O6413="Unknown"),ISBLANK(R6413))),"Missing Information", INDEX(Table15[Entire Service Line Classification], MATCH(SUMIFS(Table15[Unique ID],Table15[System-Owned Portion],E6413,Table15[If Material Anything Other than "Lead" in Column E,Was Material Ever Previously Lead?],G6413,Table15[Customer-Owned Portion],O6413),Table15[Unique ID],0),0)))</f>
        <v>Non-lead</v>
      </c>
      <c r="X6413"/>
    </row>
    <row r="6414" spans="2:24" ht="30" x14ac:dyDescent="0.25">
      <c r="B6414" s="145" t="s">
        <v>7107</v>
      </c>
      <c r="C6414" s="31" t="s">
        <v>14731</v>
      </c>
      <c r="D6414" s="31"/>
      <c r="E6414" s="43" t="s">
        <v>52</v>
      </c>
      <c r="F6414" s="42" t="s">
        <v>34</v>
      </c>
      <c r="G6414" s="83" t="s">
        <v>34</v>
      </c>
      <c r="H6414" s="168">
        <v>31747</v>
      </c>
      <c r="I6414" s="31"/>
      <c r="J6414" s="83" t="s">
        <v>188</v>
      </c>
      <c r="K6414" s="31" t="s">
        <v>34</v>
      </c>
      <c r="L6414" s="31"/>
      <c r="M6414" s="168"/>
      <c r="N6414" s="147"/>
      <c r="O6414" s="105" t="s">
        <v>52</v>
      </c>
      <c r="P6414" s="171">
        <v>31747</v>
      </c>
      <c r="Q6414" s="31"/>
      <c r="R6414" s="83" t="s">
        <v>188</v>
      </c>
      <c r="S6414" s="31" t="s">
        <v>34</v>
      </c>
      <c r="T6414" s="31"/>
      <c r="U6414" s="168"/>
      <c r="V6414" s="149"/>
      <c r="W6414" s="140" t="str" cm="1">
        <f t="array" ref="W6414">IF(SUM(LEN(B6414:V6414))=0,"",IF(OR(OR(ISBLANK(F6414),SUM(LEN(C6414),LEN(D6414))=0),AND(NOT(E6414="Unknown"),ISBLANK(J6414)),AND(NOT(O6414="Unknown"),ISBLANK(R6414))),"Missing Information", INDEX(Table15[Entire Service Line Classification], MATCH(SUMIFS(Table15[Unique ID],Table15[System-Owned Portion],E6414,Table15[If Material Anything Other than "Lead" in Column E,Was Material Ever Previously Lead?],G6414,Table15[Customer-Owned Portion],O6414),Table15[Unique ID],0),0)))</f>
        <v>Non-lead</v>
      </c>
      <c r="X6414"/>
    </row>
    <row r="6415" spans="2:24" ht="30" x14ac:dyDescent="0.25">
      <c r="B6415" s="145" t="s">
        <v>7118</v>
      </c>
      <c r="C6415" s="31" t="s">
        <v>14742</v>
      </c>
      <c r="D6415" s="31"/>
      <c r="E6415" s="43" t="s">
        <v>52</v>
      </c>
      <c r="F6415" s="42" t="s">
        <v>34</v>
      </c>
      <c r="G6415" s="83" t="s">
        <v>34</v>
      </c>
      <c r="H6415" s="168">
        <v>31747</v>
      </c>
      <c r="I6415" s="31"/>
      <c r="J6415" s="83" t="s">
        <v>188</v>
      </c>
      <c r="K6415" s="31" t="s">
        <v>34</v>
      </c>
      <c r="L6415" s="31"/>
      <c r="M6415" s="168"/>
      <c r="N6415" s="147"/>
      <c r="O6415" s="105" t="s">
        <v>52</v>
      </c>
      <c r="P6415" s="171">
        <v>31747</v>
      </c>
      <c r="Q6415" s="31"/>
      <c r="R6415" s="83" t="s">
        <v>188</v>
      </c>
      <c r="S6415" s="31" t="s">
        <v>34</v>
      </c>
      <c r="T6415" s="31"/>
      <c r="U6415" s="168"/>
      <c r="V6415" s="149"/>
      <c r="W6415" s="140" t="str" cm="1">
        <f t="array" ref="W6415">IF(SUM(LEN(B6415:V6415))=0,"",IF(OR(OR(ISBLANK(F6415),SUM(LEN(C6415),LEN(D6415))=0),AND(NOT(E6415="Unknown"),ISBLANK(J6415)),AND(NOT(O6415="Unknown"),ISBLANK(R6415))),"Missing Information", INDEX(Table15[Entire Service Line Classification], MATCH(SUMIFS(Table15[Unique ID],Table15[System-Owned Portion],E6415,Table15[If Material Anything Other than "Lead" in Column E,Was Material Ever Previously Lead?],G6415,Table15[Customer-Owned Portion],O6415),Table15[Unique ID],0),0)))</f>
        <v>Non-lead</v>
      </c>
      <c r="X6415"/>
    </row>
    <row r="6416" spans="2:24" ht="30" x14ac:dyDescent="0.25">
      <c r="B6416" s="145" t="s">
        <v>7270</v>
      </c>
      <c r="C6416" s="31" t="s">
        <v>14894</v>
      </c>
      <c r="D6416" s="31"/>
      <c r="E6416" s="43" t="s">
        <v>52</v>
      </c>
      <c r="F6416" s="42" t="s">
        <v>34</v>
      </c>
      <c r="G6416" s="83" t="s">
        <v>34</v>
      </c>
      <c r="H6416" s="168">
        <v>31747</v>
      </c>
      <c r="I6416" s="31"/>
      <c r="J6416" s="83" t="s">
        <v>188</v>
      </c>
      <c r="K6416" s="31" t="s">
        <v>34</v>
      </c>
      <c r="L6416" s="31"/>
      <c r="M6416" s="168"/>
      <c r="N6416" s="147"/>
      <c r="O6416" s="105" t="s">
        <v>52</v>
      </c>
      <c r="P6416" s="171">
        <v>31747</v>
      </c>
      <c r="Q6416" s="31"/>
      <c r="R6416" s="83" t="s">
        <v>188</v>
      </c>
      <c r="S6416" s="31" t="s">
        <v>34</v>
      </c>
      <c r="T6416" s="31"/>
      <c r="U6416" s="168"/>
      <c r="V6416" s="149"/>
      <c r="W6416" s="140" t="str" cm="1">
        <f t="array" ref="W6416">IF(SUM(LEN(B6416:V6416))=0,"",IF(OR(OR(ISBLANK(F6416),SUM(LEN(C6416),LEN(D6416))=0),AND(NOT(E6416="Unknown"),ISBLANK(J6416)),AND(NOT(O6416="Unknown"),ISBLANK(R6416))),"Missing Information", INDEX(Table15[Entire Service Line Classification], MATCH(SUMIFS(Table15[Unique ID],Table15[System-Owned Portion],E6416,Table15[If Material Anything Other than "Lead" in Column E,Was Material Ever Previously Lead?],G6416,Table15[Customer-Owned Portion],O6416),Table15[Unique ID],0),0)))</f>
        <v>Non-lead</v>
      </c>
      <c r="X6416"/>
    </row>
    <row r="6417" spans="2:24" ht="30" x14ac:dyDescent="0.25">
      <c r="B6417" s="145" t="s">
        <v>7328</v>
      </c>
      <c r="C6417" s="31" t="s">
        <v>14952</v>
      </c>
      <c r="D6417" s="31"/>
      <c r="E6417" s="43" t="s">
        <v>52</v>
      </c>
      <c r="F6417" s="42" t="s">
        <v>34</v>
      </c>
      <c r="G6417" s="83" t="s">
        <v>34</v>
      </c>
      <c r="H6417" s="168">
        <v>31747</v>
      </c>
      <c r="I6417" s="31"/>
      <c r="J6417" s="83" t="s">
        <v>188</v>
      </c>
      <c r="K6417" s="31" t="s">
        <v>34</v>
      </c>
      <c r="L6417" s="31"/>
      <c r="M6417" s="168"/>
      <c r="N6417" s="147"/>
      <c r="O6417" s="105" t="s">
        <v>52</v>
      </c>
      <c r="P6417" s="171">
        <v>31747</v>
      </c>
      <c r="Q6417" s="31"/>
      <c r="R6417" s="83" t="s">
        <v>188</v>
      </c>
      <c r="S6417" s="31" t="s">
        <v>34</v>
      </c>
      <c r="T6417" s="31"/>
      <c r="U6417" s="168"/>
      <c r="V6417" s="149"/>
      <c r="W6417" s="140" t="str" cm="1">
        <f t="array" ref="W6417">IF(SUM(LEN(B6417:V6417))=0,"",IF(OR(OR(ISBLANK(F6417),SUM(LEN(C6417),LEN(D6417))=0),AND(NOT(E6417="Unknown"),ISBLANK(J6417)),AND(NOT(O6417="Unknown"),ISBLANK(R6417))),"Missing Information", INDEX(Table15[Entire Service Line Classification], MATCH(SUMIFS(Table15[Unique ID],Table15[System-Owned Portion],E6417,Table15[If Material Anything Other than "Lead" in Column E,Was Material Ever Previously Lead?],G6417,Table15[Customer-Owned Portion],O6417),Table15[Unique ID],0),0)))</f>
        <v>Non-lead</v>
      </c>
      <c r="X6417"/>
    </row>
    <row r="6418" spans="2:24" ht="30" x14ac:dyDescent="0.25">
      <c r="B6418" s="145" t="s">
        <v>828</v>
      </c>
      <c r="C6418" s="31" t="s">
        <v>8241</v>
      </c>
      <c r="D6418" s="31"/>
      <c r="E6418" s="43" t="s">
        <v>52</v>
      </c>
      <c r="F6418" s="42" t="s">
        <v>34</v>
      </c>
      <c r="G6418" s="83" t="s">
        <v>34</v>
      </c>
      <c r="H6418" s="168">
        <v>31717</v>
      </c>
      <c r="I6418" s="31"/>
      <c r="J6418" s="83" t="s">
        <v>188</v>
      </c>
      <c r="K6418" s="31" t="s">
        <v>34</v>
      </c>
      <c r="L6418" s="31"/>
      <c r="M6418" s="168"/>
      <c r="N6418" s="147"/>
      <c r="O6418" s="105" t="s">
        <v>52</v>
      </c>
      <c r="P6418" s="171">
        <v>31717</v>
      </c>
      <c r="Q6418" s="31"/>
      <c r="R6418" s="83" t="s">
        <v>188</v>
      </c>
      <c r="S6418" s="31" t="s">
        <v>34</v>
      </c>
      <c r="T6418" s="31"/>
      <c r="U6418" s="168"/>
      <c r="V6418" s="149"/>
      <c r="W6418" s="140" t="str" cm="1">
        <f t="array" ref="W6418">IF(SUM(LEN(B6418:V6418))=0,"",IF(OR(OR(ISBLANK(F6418),SUM(LEN(C6418),LEN(D6418))=0),AND(NOT(E6418="Unknown"),ISBLANK(J6418)),AND(NOT(O6418="Unknown"),ISBLANK(R6418))),"Missing Information", INDEX(Table15[Entire Service Line Classification], MATCH(SUMIFS(Table15[Unique ID],Table15[System-Owned Portion],E6418,Table15[If Material Anything Other than "Lead" in Column E,Was Material Ever Previously Lead?],G6418,Table15[Customer-Owned Portion],O6418),Table15[Unique ID],0),0)))</f>
        <v>Non-lead</v>
      </c>
      <c r="X6418"/>
    </row>
    <row r="6419" spans="2:24" ht="30" x14ac:dyDescent="0.25">
      <c r="B6419" s="145" t="s">
        <v>902</v>
      </c>
      <c r="C6419" s="31" t="s">
        <v>8315</v>
      </c>
      <c r="D6419" s="31"/>
      <c r="E6419" s="43" t="s">
        <v>52</v>
      </c>
      <c r="F6419" s="42" t="s">
        <v>34</v>
      </c>
      <c r="G6419" s="83" t="s">
        <v>34</v>
      </c>
      <c r="H6419" s="168">
        <v>31717</v>
      </c>
      <c r="I6419" s="31"/>
      <c r="J6419" s="83" t="s">
        <v>188</v>
      </c>
      <c r="K6419" s="31" t="s">
        <v>34</v>
      </c>
      <c r="L6419" s="31"/>
      <c r="M6419" s="168"/>
      <c r="N6419" s="147"/>
      <c r="O6419" s="105" t="s">
        <v>52</v>
      </c>
      <c r="P6419" s="171">
        <v>31717</v>
      </c>
      <c r="Q6419" s="31"/>
      <c r="R6419" s="83" t="s">
        <v>188</v>
      </c>
      <c r="S6419" s="31" t="s">
        <v>34</v>
      </c>
      <c r="T6419" s="31"/>
      <c r="U6419" s="168"/>
      <c r="V6419" s="149"/>
      <c r="W6419" s="140" t="str" cm="1">
        <f t="array" ref="W6419">IF(SUM(LEN(B6419:V6419))=0,"",IF(OR(OR(ISBLANK(F6419),SUM(LEN(C6419),LEN(D6419))=0),AND(NOT(E6419="Unknown"),ISBLANK(J6419)),AND(NOT(O6419="Unknown"),ISBLANK(R6419))),"Missing Information", INDEX(Table15[Entire Service Line Classification], MATCH(SUMIFS(Table15[Unique ID],Table15[System-Owned Portion],E6419,Table15[If Material Anything Other than "Lead" in Column E,Was Material Ever Previously Lead?],G6419,Table15[Customer-Owned Portion],O6419),Table15[Unique ID],0),0)))</f>
        <v>Non-lead</v>
      </c>
      <c r="X6419"/>
    </row>
    <row r="6420" spans="2:24" ht="30" x14ac:dyDescent="0.25">
      <c r="B6420" s="145" t="s">
        <v>1357</v>
      </c>
      <c r="C6420" s="31" t="s">
        <v>8770</v>
      </c>
      <c r="D6420" s="31"/>
      <c r="E6420" s="43" t="s">
        <v>52</v>
      </c>
      <c r="F6420" s="42" t="s">
        <v>34</v>
      </c>
      <c r="G6420" s="83" t="s">
        <v>34</v>
      </c>
      <c r="H6420" s="168">
        <v>31717</v>
      </c>
      <c r="I6420" s="31"/>
      <c r="J6420" s="83" t="s">
        <v>188</v>
      </c>
      <c r="K6420" s="31" t="s">
        <v>34</v>
      </c>
      <c r="L6420" s="31"/>
      <c r="M6420" s="168"/>
      <c r="N6420" s="147"/>
      <c r="O6420" s="105" t="s">
        <v>52</v>
      </c>
      <c r="P6420" s="171">
        <v>31717</v>
      </c>
      <c r="Q6420" s="31"/>
      <c r="R6420" s="83" t="s">
        <v>188</v>
      </c>
      <c r="S6420" s="31" t="s">
        <v>34</v>
      </c>
      <c r="T6420" s="31"/>
      <c r="U6420" s="168"/>
      <c r="V6420" s="149"/>
      <c r="W6420" s="140" t="str" cm="1">
        <f t="array" ref="W6420">IF(SUM(LEN(B6420:V6420))=0,"",IF(OR(OR(ISBLANK(F6420),SUM(LEN(C6420),LEN(D6420))=0),AND(NOT(E6420="Unknown"),ISBLANK(J6420)),AND(NOT(O6420="Unknown"),ISBLANK(R6420))),"Missing Information", INDEX(Table15[Entire Service Line Classification], MATCH(SUMIFS(Table15[Unique ID],Table15[System-Owned Portion],E6420,Table15[If Material Anything Other than "Lead" in Column E,Was Material Ever Previously Lead?],G6420,Table15[Customer-Owned Portion],O6420),Table15[Unique ID],0),0)))</f>
        <v>Non-lead</v>
      </c>
      <c r="X6420"/>
    </row>
    <row r="6421" spans="2:24" ht="30" x14ac:dyDescent="0.25">
      <c r="B6421" s="145" t="s">
        <v>5176</v>
      </c>
      <c r="C6421" s="31" t="s">
        <v>12773</v>
      </c>
      <c r="D6421" s="31"/>
      <c r="E6421" s="43" t="s">
        <v>52</v>
      </c>
      <c r="F6421" s="42" t="s">
        <v>34</v>
      </c>
      <c r="G6421" s="83" t="s">
        <v>34</v>
      </c>
      <c r="H6421" s="168">
        <v>31717</v>
      </c>
      <c r="I6421" s="31"/>
      <c r="J6421" s="83" t="s">
        <v>188</v>
      </c>
      <c r="K6421" s="31" t="s">
        <v>34</v>
      </c>
      <c r="L6421" s="31"/>
      <c r="M6421" s="168"/>
      <c r="N6421" s="147"/>
      <c r="O6421" s="105" t="s">
        <v>52</v>
      </c>
      <c r="P6421" s="171">
        <v>31717</v>
      </c>
      <c r="Q6421" s="31"/>
      <c r="R6421" s="83" t="s">
        <v>188</v>
      </c>
      <c r="S6421" s="31" t="s">
        <v>34</v>
      </c>
      <c r="T6421" s="31"/>
      <c r="U6421" s="168"/>
      <c r="V6421" s="149"/>
      <c r="W6421" s="140" t="str" cm="1">
        <f t="array" ref="W6421">IF(SUM(LEN(B6421:V6421))=0,"",IF(OR(OR(ISBLANK(F6421),SUM(LEN(C6421),LEN(D6421))=0),AND(NOT(E6421="Unknown"),ISBLANK(J6421)),AND(NOT(O6421="Unknown"),ISBLANK(R6421))),"Missing Information", INDEX(Table15[Entire Service Line Classification], MATCH(SUMIFS(Table15[Unique ID],Table15[System-Owned Portion],E6421,Table15[If Material Anything Other than "Lead" in Column E,Was Material Ever Previously Lead?],G6421,Table15[Customer-Owned Portion],O6421),Table15[Unique ID],0),0)))</f>
        <v>Non-lead</v>
      </c>
      <c r="X6421"/>
    </row>
    <row r="6422" spans="2:24" ht="30" x14ac:dyDescent="0.25">
      <c r="B6422" s="145" t="s">
        <v>5318</v>
      </c>
      <c r="C6422" s="31" t="s">
        <v>12915</v>
      </c>
      <c r="D6422" s="31"/>
      <c r="E6422" s="43" t="s">
        <v>52</v>
      </c>
      <c r="F6422" s="42" t="s">
        <v>34</v>
      </c>
      <c r="G6422" s="83" t="s">
        <v>34</v>
      </c>
      <c r="H6422" s="168">
        <v>31717</v>
      </c>
      <c r="I6422" s="31"/>
      <c r="J6422" s="83" t="s">
        <v>188</v>
      </c>
      <c r="K6422" s="31" t="s">
        <v>34</v>
      </c>
      <c r="L6422" s="31"/>
      <c r="M6422" s="168"/>
      <c r="N6422" s="147"/>
      <c r="O6422" s="105" t="s">
        <v>52</v>
      </c>
      <c r="P6422" s="171">
        <v>31717</v>
      </c>
      <c r="Q6422" s="31"/>
      <c r="R6422" s="83" t="s">
        <v>188</v>
      </c>
      <c r="S6422" s="31" t="s">
        <v>34</v>
      </c>
      <c r="T6422" s="31"/>
      <c r="U6422" s="168"/>
      <c r="V6422" s="149"/>
      <c r="W6422" s="140" t="str" cm="1">
        <f t="array" ref="W6422">IF(SUM(LEN(B6422:V6422))=0,"",IF(OR(OR(ISBLANK(F6422),SUM(LEN(C6422),LEN(D6422))=0),AND(NOT(E6422="Unknown"),ISBLANK(J6422)),AND(NOT(O6422="Unknown"),ISBLANK(R6422))),"Missing Information", INDEX(Table15[Entire Service Line Classification], MATCH(SUMIFS(Table15[Unique ID],Table15[System-Owned Portion],E6422,Table15[If Material Anything Other than "Lead" in Column E,Was Material Ever Previously Lead?],G6422,Table15[Customer-Owned Portion],O6422),Table15[Unique ID],0),0)))</f>
        <v>Non-lead</v>
      </c>
      <c r="X6422"/>
    </row>
    <row r="6423" spans="2:24" ht="30" x14ac:dyDescent="0.25">
      <c r="B6423" s="145" t="s">
        <v>6866</v>
      </c>
      <c r="C6423" s="31" t="s">
        <v>14490</v>
      </c>
      <c r="D6423" s="31"/>
      <c r="E6423" s="43" t="s">
        <v>52</v>
      </c>
      <c r="F6423" s="42" t="s">
        <v>34</v>
      </c>
      <c r="G6423" s="83" t="s">
        <v>34</v>
      </c>
      <c r="H6423" s="168">
        <v>31717</v>
      </c>
      <c r="I6423" s="31"/>
      <c r="J6423" s="83" t="s">
        <v>188</v>
      </c>
      <c r="K6423" s="31" t="s">
        <v>34</v>
      </c>
      <c r="L6423" s="31"/>
      <c r="M6423" s="168"/>
      <c r="N6423" s="147"/>
      <c r="O6423" s="105" t="s">
        <v>52</v>
      </c>
      <c r="P6423" s="171">
        <v>31717</v>
      </c>
      <c r="Q6423" s="31"/>
      <c r="R6423" s="83" t="s">
        <v>188</v>
      </c>
      <c r="S6423" s="31" t="s">
        <v>34</v>
      </c>
      <c r="T6423" s="31"/>
      <c r="U6423" s="168"/>
      <c r="V6423" s="149"/>
      <c r="W6423" s="140" t="str" cm="1">
        <f t="array" ref="W6423">IF(SUM(LEN(B6423:V6423))=0,"",IF(OR(OR(ISBLANK(F6423),SUM(LEN(C6423),LEN(D6423))=0),AND(NOT(E6423="Unknown"),ISBLANK(J6423)),AND(NOT(O6423="Unknown"),ISBLANK(R6423))),"Missing Information", INDEX(Table15[Entire Service Line Classification], MATCH(SUMIFS(Table15[Unique ID],Table15[System-Owned Portion],E6423,Table15[If Material Anything Other than "Lead" in Column E,Was Material Ever Previously Lead?],G6423,Table15[Customer-Owned Portion],O6423),Table15[Unique ID],0),0)))</f>
        <v>Non-lead</v>
      </c>
      <c r="X6423"/>
    </row>
    <row r="6424" spans="2:24" ht="30" x14ac:dyDescent="0.25">
      <c r="B6424" s="145" t="s">
        <v>6955</v>
      </c>
      <c r="C6424" s="31" t="s">
        <v>14579</v>
      </c>
      <c r="D6424" s="31"/>
      <c r="E6424" s="43" t="s">
        <v>52</v>
      </c>
      <c r="F6424" s="42" t="s">
        <v>34</v>
      </c>
      <c r="G6424" s="83" t="s">
        <v>34</v>
      </c>
      <c r="H6424" s="168">
        <v>31717</v>
      </c>
      <c r="I6424" s="31"/>
      <c r="J6424" s="83" t="s">
        <v>188</v>
      </c>
      <c r="K6424" s="31" t="s">
        <v>34</v>
      </c>
      <c r="L6424" s="31"/>
      <c r="M6424" s="168"/>
      <c r="N6424" s="147"/>
      <c r="O6424" s="105" t="s">
        <v>52</v>
      </c>
      <c r="P6424" s="171">
        <v>31717</v>
      </c>
      <c r="Q6424" s="31"/>
      <c r="R6424" s="83" t="s">
        <v>188</v>
      </c>
      <c r="S6424" s="31" t="s">
        <v>34</v>
      </c>
      <c r="T6424" s="31"/>
      <c r="U6424" s="168"/>
      <c r="V6424" s="149"/>
      <c r="W6424" s="140" t="str" cm="1">
        <f t="array" ref="W6424">IF(SUM(LEN(B6424:V6424))=0,"",IF(OR(OR(ISBLANK(F6424),SUM(LEN(C6424),LEN(D6424))=0),AND(NOT(E6424="Unknown"),ISBLANK(J6424)),AND(NOT(O6424="Unknown"),ISBLANK(R6424))),"Missing Information", INDEX(Table15[Entire Service Line Classification], MATCH(SUMIFS(Table15[Unique ID],Table15[System-Owned Portion],E6424,Table15[If Material Anything Other than "Lead" in Column E,Was Material Ever Previously Lead?],G6424,Table15[Customer-Owned Portion],O6424),Table15[Unique ID],0),0)))</f>
        <v>Non-lead</v>
      </c>
      <c r="X6424"/>
    </row>
    <row r="6425" spans="2:24" ht="30" x14ac:dyDescent="0.25">
      <c r="B6425" s="145" t="s">
        <v>252</v>
      </c>
      <c r="C6425" s="31" t="s">
        <v>7667</v>
      </c>
      <c r="D6425" s="31"/>
      <c r="E6425" s="43" t="s">
        <v>52</v>
      </c>
      <c r="F6425" s="42" t="s">
        <v>34</v>
      </c>
      <c r="G6425" s="83" t="s">
        <v>34</v>
      </c>
      <c r="H6425" s="168">
        <v>31687</v>
      </c>
      <c r="I6425" s="187"/>
      <c r="J6425" s="83" t="s">
        <v>188</v>
      </c>
      <c r="K6425" s="31" t="s">
        <v>34</v>
      </c>
      <c r="L6425" s="31"/>
      <c r="M6425" s="168"/>
      <c r="N6425" s="147"/>
      <c r="O6425" s="105" t="s">
        <v>52</v>
      </c>
      <c r="P6425" s="171">
        <v>31687</v>
      </c>
      <c r="Q6425" s="31"/>
      <c r="R6425" s="83" t="s">
        <v>188</v>
      </c>
      <c r="S6425" s="31" t="s">
        <v>34</v>
      </c>
      <c r="T6425" s="31"/>
      <c r="U6425" s="168"/>
      <c r="V6425" s="149"/>
      <c r="W6425" s="140" t="str" cm="1">
        <f t="array" ref="W6425">IF(SUM(LEN(B6425:V6425))=0,"",IF(OR(OR(ISBLANK(F6425),SUM(LEN(C6425),LEN(D6425))=0),AND(NOT(E6425="Unknown"),ISBLANK(J6425)),AND(NOT(O6425="Unknown"),ISBLANK(R6425))),"Missing Information", INDEX(Table15[Entire Service Line Classification], MATCH(SUMIFS(Table15[Unique ID],Table15[System-Owned Portion],E6425,Table15[If Material Anything Other than "Lead" in Column E,Was Material Ever Previously Lead?],G6425,Table15[Customer-Owned Portion],O6425),Table15[Unique ID],0),0)))</f>
        <v>Non-lead</v>
      </c>
      <c r="X6425"/>
    </row>
    <row r="6426" spans="2:24" ht="30" x14ac:dyDescent="0.25">
      <c r="B6426" s="145" t="s">
        <v>436</v>
      </c>
      <c r="C6426" s="31" t="s">
        <v>7851</v>
      </c>
      <c r="D6426" s="31"/>
      <c r="E6426" s="43" t="s">
        <v>52</v>
      </c>
      <c r="F6426" s="42" t="s">
        <v>34</v>
      </c>
      <c r="G6426" s="83" t="s">
        <v>34</v>
      </c>
      <c r="H6426" s="168">
        <v>31687</v>
      </c>
      <c r="I6426" s="31"/>
      <c r="J6426" s="83" t="s">
        <v>188</v>
      </c>
      <c r="K6426" s="31" t="s">
        <v>34</v>
      </c>
      <c r="L6426" s="31"/>
      <c r="M6426" s="168"/>
      <c r="N6426" s="147"/>
      <c r="O6426" s="105" t="s">
        <v>52</v>
      </c>
      <c r="P6426" s="171">
        <v>31687</v>
      </c>
      <c r="Q6426" s="31"/>
      <c r="R6426" s="83" t="s">
        <v>188</v>
      </c>
      <c r="S6426" s="31" t="s">
        <v>34</v>
      </c>
      <c r="T6426" s="31"/>
      <c r="U6426" s="168"/>
      <c r="V6426" s="149"/>
      <c r="W6426" s="140" t="str" cm="1">
        <f t="array" ref="W6426">IF(SUM(LEN(B6426:V6426))=0,"",IF(OR(OR(ISBLANK(F6426),SUM(LEN(C6426),LEN(D6426))=0),AND(NOT(E6426="Unknown"),ISBLANK(J6426)),AND(NOT(O6426="Unknown"),ISBLANK(R6426))),"Missing Information", INDEX(Table15[Entire Service Line Classification], MATCH(SUMIFS(Table15[Unique ID],Table15[System-Owned Portion],E6426,Table15[If Material Anything Other than "Lead" in Column E,Was Material Ever Previously Lead?],G6426,Table15[Customer-Owned Portion],O6426),Table15[Unique ID],0),0)))</f>
        <v>Non-lead</v>
      </c>
      <c r="X6426"/>
    </row>
    <row r="6427" spans="2:24" ht="30" x14ac:dyDescent="0.25">
      <c r="B6427" s="145" t="s">
        <v>1100</v>
      </c>
      <c r="C6427" s="31" t="s">
        <v>8513</v>
      </c>
      <c r="D6427" s="31"/>
      <c r="E6427" s="43" t="s">
        <v>52</v>
      </c>
      <c r="F6427" s="42" t="s">
        <v>34</v>
      </c>
      <c r="G6427" s="83" t="s">
        <v>34</v>
      </c>
      <c r="H6427" s="168">
        <v>31686</v>
      </c>
      <c r="I6427" s="31"/>
      <c r="J6427" s="83" t="s">
        <v>188</v>
      </c>
      <c r="K6427" s="31" t="s">
        <v>34</v>
      </c>
      <c r="L6427" s="31"/>
      <c r="M6427" s="168"/>
      <c r="N6427" s="147"/>
      <c r="O6427" s="105" t="s">
        <v>52</v>
      </c>
      <c r="P6427" s="171">
        <v>31686</v>
      </c>
      <c r="Q6427" s="31"/>
      <c r="R6427" s="83" t="s">
        <v>188</v>
      </c>
      <c r="S6427" s="31" t="s">
        <v>34</v>
      </c>
      <c r="T6427" s="31"/>
      <c r="U6427" s="168"/>
      <c r="V6427" s="149"/>
      <c r="W6427" s="140" t="str" cm="1">
        <f t="array" ref="W6427">IF(SUM(LEN(B6427:V6427))=0,"",IF(OR(OR(ISBLANK(F6427),SUM(LEN(C6427),LEN(D6427))=0),AND(NOT(E6427="Unknown"),ISBLANK(J6427)),AND(NOT(O6427="Unknown"),ISBLANK(R6427))),"Missing Information", INDEX(Table15[Entire Service Line Classification], MATCH(SUMIFS(Table15[Unique ID],Table15[System-Owned Portion],E6427,Table15[If Material Anything Other than "Lead" in Column E,Was Material Ever Previously Lead?],G6427,Table15[Customer-Owned Portion],O6427),Table15[Unique ID],0),0)))</f>
        <v>Non-lead</v>
      </c>
      <c r="X6427"/>
    </row>
    <row r="6428" spans="2:24" ht="30" x14ac:dyDescent="0.25">
      <c r="B6428" s="145" t="s">
        <v>1272</v>
      </c>
      <c r="C6428" s="31" t="s">
        <v>8685</v>
      </c>
      <c r="D6428" s="31"/>
      <c r="E6428" s="43" t="s">
        <v>52</v>
      </c>
      <c r="F6428" s="42" t="s">
        <v>34</v>
      </c>
      <c r="G6428" s="83" t="s">
        <v>34</v>
      </c>
      <c r="H6428" s="168">
        <v>31686</v>
      </c>
      <c r="I6428" s="31"/>
      <c r="J6428" s="83" t="s">
        <v>188</v>
      </c>
      <c r="K6428" s="31" t="s">
        <v>34</v>
      </c>
      <c r="L6428" s="31"/>
      <c r="M6428" s="168"/>
      <c r="N6428" s="147"/>
      <c r="O6428" s="105" t="s">
        <v>52</v>
      </c>
      <c r="P6428" s="171">
        <v>31686</v>
      </c>
      <c r="Q6428" s="31"/>
      <c r="R6428" s="83" t="s">
        <v>188</v>
      </c>
      <c r="S6428" s="31" t="s">
        <v>34</v>
      </c>
      <c r="T6428" s="31"/>
      <c r="U6428" s="168"/>
      <c r="V6428" s="149"/>
      <c r="W6428" s="140" t="str" cm="1">
        <f t="array" ref="W6428">IF(SUM(LEN(B6428:V6428))=0,"",IF(OR(OR(ISBLANK(F6428),SUM(LEN(C6428),LEN(D6428))=0),AND(NOT(E6428="Unknown"),ISBLANK(J6428)),AND(NOT(O6428="Unknown"),ISBLANK(R6428))),"Missing Information", INDEX(Table15[Entire Service Line Classification], MATCH(SUMIFS(Table15[Unique ID],Table15[System-Owned Portion],E6428,Table15[If Material Anything Other than "Lead" in Column E,Was Material Ever Previously Lead?],G6428,Table15[Customer-Owned Portion],O6428),Table15[Unique ID],0),0)))</f>
        <v>Non-lead</v>
      </c>
      <c r="X6428"/>
    </row>
    <row r="6429" spans="2:24" ht="30" x14ac:dyDescent="0.25">
      <c r="B6429" s="145" t="s">
        <v>1295</v>
      </c>
      <c r="C6429" s="31" t="s">
        <v>8708</v>
      </c>
      <c r="D6429" s="31"/>
      <c r="E6429" s="43" t="s">
        <v>52</v>
      </c>
      <c r="F6429" s="42" t="s">
        <v>34</v>
      </c>
      <c r="G6429" s="83" t="s">
        <v>34</v>
      </c>
      <c r="H6429" s="168">
        <v>31686</v>
      </c>
      <c r="I6429" s="31"/>
      <c r="J6429" s="83" t="s">
        <v>188</v>
      </c>
      <c r="K6429" s="31" t="s">
        <v>34</v>
      </c>
      <c r="L6429" s="31"/>
      <c r="M6429" s="168"/>
      <c r="N6429" s="147"/>
      <c r="O6429" s="105" t="s">
        <v>52</v>
      </c>
      <c r="P6429" s="171">
        <v>31686</v>
      </c>
      <c r="Q6429" s="31"/>
      <c r="R6429" s="83" t="s">
        <v>188</v>
      </c>
      <c r="S6429" s="31" t="s">
        <v>34</v>
      </c>
      <c r="T6429" s="31"/>
      <c r="U6429" s="168"/>
      <c r="V6429" s="149"/>
      <c r="W6429" s="140" t="str" cm="1">
        <f t="array" ref="W6429">IF(SUM(LEN(B6429:V6429))=0,"",IF(OR(OR(ISBLANK(F6429),SUM(LEN(C6429),LEN(D6429))=0),AND(NOT(E6429="Unknown"),ISBLANK(J6429)),AND(NOT(O6429="Unknown"),ISBLANK(R6429))),"Missing Information", INDEX(Table15[Entire Service Line Classification], MATCH(SUMIFS(Table15[Unique ID],Table15[System-Owned Portion],E6429,Table15[If Material Anything Other than "Lead" in Column E,Was Material Ever Previously Lead?],G6429,Table15[Customer-Owned Portion],O6429),Table15[Unique ID],0),0)))</f>
        <v>Non-lead</v>
      </c>
      <c r="X6429"/>
    </row>
    <row r="6430" spans="2:24" ht="30" x14ac:dyDescent="0.25">
      <c r="B6430" s="145" t="s">
        <v>1590</v>
      </c>
      <c r="C6430" s="31" t="s">
        <v>9009</v>
      </c>
      <c r="D6430" s="31"/>
      <c r="E6430" s="43" t="s">
        <v>52</v>
      </c>
      <c r="F6430" s="42" t="s">
        <v>34</v>
      </c>
      <c r="G6430" s="83" t="s">
        <v>34</v>
      </c>
      <c r="H6430" s="168">
        <v>31686</v>
      </c>
      <c r="I6430" s="31"/>
      <c r="J6430" s="83" t="s">
        <v>188</v>
      </c>
      <c r="K6430" s="31" t="s">
        <v>34</v>
      </c>
      <c r="L6430" s="31"/>
      <c r="M6430" s="168"/>
      <c r="N6430" s="147"/>
      <c r="O6430" s="105" t="s">
        <v>52</v>
      </c>
      <c r="P6430" s="171">
        <v>31686</v>
      </c>
      <c r="Q6430" s="31"/>
      <c r="R6430" s="83" t="s">
        <v>188</v>
      </c>
      <c r="S6430" s="31" t="s">
        <v>34</v>
      </c>
      <c r="T6430" s="31"/>
      <c r="U6430" s="168"/>
      <c r="V6430" s="149"/>
      <c r="W6430" s="140" t="str" cm="1">
        <f t="array" ref="W6430">IF(SUM(LEN(B6430:V6430))=0,"",IF(OR(OR(ISBLANK(F6430),SUM(LEN(C6430),LEN(D6430))=0),AND(NOT(E6430="Unknown"),ISBLANK(J6430)),AND(NOT(O6430="Unknown"),ISBLANK(R6430))),"Missing Information", INDEX(Table15[Entire Service Line Classification], MATCH(SUMIFS(Table15[Unique ID],Table15[System-Owned Portion],E6430,Table15[If Material Anything Other than "Lead" in Column E,Was Material Ever Previously Lead?],G6430,Table15[Customer-Owned Portion],O6430),Table15[Unique ID],0),0)))</f>
        <v>Non-lead</v>
      </c>
      <c r="X6430"/>
    </row>
    <row r="6431" spans="2:24" ht="30" x14ac:dyDescent="0.25">
      <c r="B6431" s="145" t="s">
        <v>2841</v>
      </c>
      <c r="C6431" s="31" t="s">
        <v>10272</v>
      </c>
      <c r="D6431" s="31"/>
      <c r="E6431" s="43" t="s">
        <v>52</v>
      </c>
      <c r="F6431" s="42" t="s">
        <v>34</v>
      </c>
      <c r="G6431" s="83" t="s">
        <v>34</v>
      </c>
      <c r="H6431" s="168">
        <v>31686</v>
      </c>
      <c r="I6431" s="31"/>
      <c r="J6431" s="83" t="s">
        <v>188</v>
      </c>
      <c r="K6431" s="31" t="s">
        <v>34</v>
      </c>
      <c r="L6431" s="31"/>
      <c r="M6431" s="168"/>
      <c r="N6431" s="147"/>
      <c r="O6431" s="105" t="s">
        <v>52</v>
      </c>
      <c r="P6431" s="171">
        <v>31686</v>
      </c>
      <c r="Q6431" s="31"/>
      <c r="R6431" s="83" t="s">
        <v>188</v>
      </c>
      <c r="S6431" s="31" t="s">
        <v>34</v>
      </c>
      <c r="T6431" s="31"/>
      <c r="U6431" s="168"/>
      <c r="V6431" s="149"/>
      <c r="W6431" s="140" t="str" cm="1">
        <f t="array" ref="W6431">IF(SUM(LEN(B6431:V6431))=0,"",IF(OR(OR(ISBLANK(F6431),SUM(LEN(C6431),LEN(D6431))=0),AND(NOT(E6431="Unknown"),ISBLANK(J6431)),AND(NOT(O6431="Unknown"),ISBLANK(R6431))),"Missing Information", INDEX(Table15[Entire Service Line Classification], MATCH(SUMIFS(Table15[Unique ID],Table15[System-Owned Portion],E6431,Table15[If Material Anything Other than "Lead" in Column E,Was Material Ever Previously Lead?],G6431,Table15[Customer-Owned Portion],O6431),Table15[Unique ID],0),0)))</f>
        <v>Non-lead</v>
      </c>
      <c r="X6431"/>
    </row>
    <row r="6432" spans="2:24" ht="30" x14ac:dyDescent="0.25">
      <c r="B6432" s="145" t="s">
        <v>3060</v>
      </c>
      <c r="C6432" s="31" t="s">
        <v>10492</v>
      </c>
      <c r="D6432" s="31"/>
      <c r="E6432" s="43" t="s">
        <v>52</v>
      </c>
      <c r="F6432" s="42" t="s">
        <v>34</v>
      </c>
      <c r="G6432" s="83" t="s">
        <v>34</v>
      </c>
      <c r="H6432" s="168">
        <v>31686</v>
      </c>
      <c r="I6432" s="31"/>
      <c r="J6432" s="83" t="s">
        <v>188</v>
      </c>
      <c r="K6432" s="31" t="s">
        <v>34</v>
      </c>
      <c r="L6432" s="31"/>
      <c r="M6432" s="168"/>
      <c r="N6432" s="147"/>
      <c r="O6432" s="105" t="s">
        <v>52</v>
      </c>
      <c r="P6432" s="171">
        <v>31686</v>
      </c>
      <c r="Q6432" s="31"/>
      <c r="R6432" s="83" t="s">
        <v>188</v>
      </c>
      <c r="S6432" s="31" t="s">
        <v>34</v>
      </c>
      <c r="T6432" s="31"/>
      <c r="U6432" s="168"/>
      <c r="V6432" s="149"/>
      <c r="W6432" s="140" t="str" cm="1">
        <f t="array" ref="W6432">IF(SUM(LEN(B6432:V6432))=0,"",IF(OR(OR(ISBLANK(F6432),SUM(LEN(C6432),LEN(D6432))=0),AND(NOT(E6432="Unknown"),ISBLANK(J6432)),AND(NOT(O6432="Unknown"),ISBLANK(R6432))),"Missing Information", INDEX(Table15[Entire Service Line Classification], MATCH(SUMIFS(Table15[Unique ID],Table15[System-Owned Portion],E6432,Table15[If Material Anything Other than "Lead" in Column E,Was Material Ever Previously Lead?],G6432,Table15[Customer-Owned Portion],O6432),Table15[Unique ID],0),0)))</f>
        <v>Non-lead</v>
      </c>
      <c r="X6432"/>
    </row>
    <row r="6433" spans="2:24" ht="30" x14ac:dyDescent="0.25">
      <c r="B6433" s="145" t="s">
        <v>4288</v>
      </c>
      <c r="C6433" s="31" t="s">
        <v>11881</v>
      </c>
      <c r="D6433" s="31"/>
      <c r="E6433" s="43" t="s">
        <v>52</v>
      </c>
      <c r="F6433" s="42" t="s">
        <v>34</v>
      </c>
      <c r="G6433" s="83" t="s">
        <v>34</v>
      </c>
      <c r="H6433" s="168">
        <v>31686</v>
      </c>
      <c r="I6433" s="31"/>
      <c r="J6433" s="83" t="s">
        <v>188</v>
      </c>
      <c r="K6433" s="31" t="s">
        <v>34</v>
      </c>
      <c r="L6433" s="31"/>
      <c r="M6433" s="168"/>
      <c r="N6433" s="147"/>
      <c r="O6433" s="105" t="s">
        <v>52</v>
      </c>
      <c r="P6433" s="171">
        <v>31686</v>
      </c>
      <c r="Q6433" s="31"/>
      <c r="R6433" s="83" t="s">
        <v>188</v>
      </c>
      <c r="S6433" s="31" t="s">
        <v>34</v>
      </c>
      <c r="T6433" s="31"/>
      <c r="U6433" s="168"/>
      <c r="V6433" s="149"/>
      <c r="W6433" s="140" t="str" cm="1">
        <f t="array" ref="W6433">IF(SUM(LEN(B6433:V6433))=0,"",IF(OR(OR(ISBLANK(F6433),SUM(LEN(C6433),LEN(D6433))=0),AND(NOT(E6433="Unknown"),ISBLANK(J6433)),AND(NOT(O6433="Unknown"),ISBLANK(R6433))),"Missing Information", INDEX(Table15[Entire Service Line Classification], MATCH(SUMIFS(Table15[Unique ID],Table15[System-Owned Portion],E6433,Table15[If Material Anything Other than "Lead" in Column E,Was Material Ever Previously Lead?],G6433,Table15[Customer-Owned Portion],O6433),Table15[Unique ID],0),0)))</f>
        <v>Non-lead</v>
      </c>
      <c r="X6433"/>
    </row>
    <row r="6434" spans="2:24" ht="30" x14ac:dyDescent="0.25">
      <c r="B6434" s="145" t="s">
        <v>4514</v>
      </c>
      <c r="C6434" s="31" t="s">
        <v>12110</v>
      </c>
      <c r="D6434" s="31"/>
      <c r="E6434" s="43" t="s">
        <v>52</v>
      </c>
      <c r="F6434" s="42" t="s">
        <v>34</v>
      </c>
      <c r="G6434" s="83" t="s">
        <v>34</v>
      </c>
      <c r="H6434" s="168">
        <v>31686</v>
      </c>
      <c r="I6434" s="31"/>
      <c r="J6434" s="83" t="s">
        <v>188</v>
      </c>
      <c r="K6434" s="31" t="s">
        <v>34</v>
      </c>
      <c r="L6434" s="31"/>
      <c r="M6434" s="168"/>
      <c r="N6434" s="147"/>
      <c r="O6434" s="105" t="s">
        <v>52</v>
      </c>
      <c r="P6434" s="171">
        <v>31686</v>
      </c>
      <c r="Q6434" s="31"/>
      <c r="R6434" s="83" t="s">
        <v>188</v>
      </c>
      <c r="S6434" s="31" t="s">
        <v>34</v>
      </c>
      <c r="T6434" s="31"/>
      <c r="U6434" s="168"/>
      <c r="V6434" s="149"/>
      <c r="W6434" s="140" t="str" cm="1">
        <f t="array" ref="W6434">IF(SUM(LEN(B6434:V6434))=0,"",IF(OR(OR(ISBLANK(F6434),SUM(LEN(C6434),LEN(D6434))=0),AND(NOT(E6434="Unknown"),ISBLANK(J6434)),AND(NOT(O6434="Unknown"),ISBLANK(R6434))),"Missing Information", INDEX(Table15[Entire Service Line Classification], MATCH(SUMIFS(Table15[Unique ID],Table15[System-Owned Portion],E6434,Table15[If Material Anything Other than "Lead" in Column E,Was Material Ever Previously Lead?],G6434,Table15[Customer-Owned Portion],O6434),Table15[Unique ID],0),0)))</f>
        <v>Non-lead</v>
      </c>
      <c r="X6434"/>
    </row>
    <row r="6435" spans="2:24" ht="30" x14ac:dyDescent="0.25">
      <c r="B6435" s="145" t="s">
        <v>5175</v>
      </c>
      <c r="C6435" s="31" t="s">
        <v>12772</v>
      </c>
      <c r="D6435" s="31"/>
      <c r="E6435" s="43" t="s">
        <v>52</v>
      </c>
      <c r="F6435" s="42" t="s">
        <v>34</v>
      </c>
      <c r="G6435" s="83" t="s">
        <v>34</v>
      </c>
      <c r="H6435" s="168">
        <v>31686</v>
      </c>
      <c r="I6435" s="31"/>
      <c r="J6435" s="83" t="s">
        <v>188</v>
      </c>
      <c r="K6435" s="31" t="s">
        <v>34</v>
      </c>
      <c r="L6435" s="31"/>
      <c r="M6435" s="168"/>
      <c r="N6435" s="147"/>
      <c r="O6435" s="105" t="s">
        <v>52</v>
      </c>
      <c r="P6435" s="171">
        <v>31686</v>
      </c>
      <c r="Q6435" s="31"/>
      <c r="R6435" s="83" t="s">
        <v>188</v>
      </c>
      <c r="S6435" s="31" t="s">
        <v>34</v>
      </c>
      <c r="T6435" s="31"/>
      <c r="U6435" s="168"/>
      <c r="V6435" s="149"/>
      <c r="W6435" s="140" t="str" cm="1">
        <f t="array" ref="W6435">IF(SUM(LEN(B6435:V6435))=0,"",IF(OR(OR(ISBLANK(F6435),SUM(LEN(C6435),LEN(D6435))=0),AND(NOT(E6435="Unknown"),ISBLANK(J6435)),AND(NOT(O6435="Unknown"),ISBLANK(R6435))),"Missing Information", INDEX(Table15[Entire Service Line Classification], MATCH(SUMIFS(Table15[Unique ID],Table15[System-Owned Portion],E6435,Table15[If Material Anything Other than "Lead" in Column E,Was Material Ever Previously Lead?],G6435,Table15[Customer-Owned Portion],O6435),Table15[Unique ID],0),0)))</f>
        <v>Non-lead</v>
      </c>
      <c r="X6435"/>
    </row>
    <row r="6436" spans="2:24" ht="30" x14ac:dyDescent="0.25">
      <c r="B6436" s="145" t="s">
        <v>5230</v>
      </c>
      <c r="C6436" s="31" t="s">
        <v>12827</v>
      </c>
      <c r="D6436" s="31"/>
      <c r="E6436" s="43" t="s">
        <v>52</v>
      </c>
      <c r="F6436" s="42" t="s">
        <v>34</v>
      </c>
      <c r="G6436" s="83" t="s">
        <v>34</v>
      </c>
      <c r="H6436" s="168">
        <v>31686</v>
      </c>
      <c r="I6436" s="31"/>
      <c r="J6436" s="83" t="s">
        <v>188</v>
      </c>
      <c r="K6436" s="31" t="s">
        <v>34</v>
      </c>
      <c r="L6436" s="31"/>
      <c r="M6436" s="168"/>
      <c r="N6436" s="147"/>
      <c r="O6436" s="105" t="s">
        <v>52</v>
      </c>
      <c r="P6436" s="171">
        <v>31686</v>
      </c>
      <c r="Q6436" s="31"/>
      <c r="R6436" s="83" t="s">
        <v>188</v>
      </c>
      <c r="S6436" s="31" t="s">
        <v>34</v>
      </c>
      <c r="T6436" s="31"/>
      <c r="U6436" s="168"/>
      <c r="V6436" s="149"/>
      <c r="W6436" s="140" t="str" cm="1">
        <f t="array" ref="W6436">IF(SUM(LEN(B6436:V6436))=0,"",IF(OR(OR(ISBLANK(F6436),SUM(LEN(C6436),LEN(D6436))=0),AND(NOT(E6436="Unknown"),ISBLANK(J6436)),AND(NOT(O6436="Unknown"),ISBLANK(R6436))),"Missing Information", INDEX(Table15[Entire Service Line Classification], MATCH(SUMIFS(Table15[Unique ID],Table15[System-Owned Portion],E6436,Table15[If Material Anything Other than "Lead" in Column E,Was Material Ever Previously Lead?],G6436,Table15[Customer-Owned Portion],O6436),Table15[Unique ID],0),0)))</f>
        <v>Non-lead</v>
      </c>
      <c r="X6436"/>
    </row>
    <row r="6437" spans="2:24" ht="30" x14ac:dyDescent="0.25">
      <c r="B6437" s="145" t="s">
        <v>5565</v>
      </c>
      <c r="C6437" s="31" t="s">
        <v>13162</v>
      </c>
      <c r="D6437" s="31"/>
      <c r="E6437" s="43" t="s">
        <v>52</v>
      </c>
      <c r="F6437" s="42" t="s">
        <v>34</v>
      </c>
      <c r="G6437" s="83" t="s">
        <v>34</v>
      </c>
      <c r="H6437" s="168">
        <v>31686</v>
      </c>
      <c r="I6437" s="31"/>
      <c r="J6437" s="83" t="s">
        <v>188</v>
      </c>
      <c r="K6437" s="31" t="s">
        <v>34</v>
      </c>
      <c r="L6437" s="31"/>
      <c r="M6437" s="168"/>
      <c r="N6437" s="147"/>
      <c r="O6437" s="105" t="s">
        <v>52</v>
      </c>
      <c r="P6437" s="171">
        <v>31686</v>
      </c>
      <c r="Q6437" s="31"/>
      <c r="R6437" s="83" t="s">
        <v>188</v>
      </c>
      <c r="S6437" s="31" t="s">
        <v>34</v>
      </c>
      <c r="T6437" s="31"/>
      <c r="U6437" s="168"/>
      <c r="V6437" s="149"/>
      <c r="W6437" s="140" t="str" cm="1">
        <f t="array" ref="W6437">IF(SUM(LEN(B6437:V6437))=0,"",IF(OR(OR(ISBLANK(F6437),SUM(LEN(C6437),LEN(D6437))=0),AND(NOT(E6437="Unknown"),ISBLANK(J6437)),AND(NOT(O6437="Unknown"),ISBLANK(R6437))),"Missing Information", INDEX(Table15[Entire Service Line Classification], MATCH(SUMIFS(Table15[Unique ID],Table15[System-Owned Portion],E6437,Table15[If Material Anything Other than "Lead" in Column E,Was Material Ever Previously Lead?],G6437,Table15[Customer-Owned Portion],O6437),Table15[Unique ID],0),0)))</f>
        <v>Non-lead</v>
      </c>
      <c r="X6437"/>
    </row>
    <row r="6438" spans="2:24" ht="30" x14ac:dyDescent="0.25">
      <c r="B6438" s="145" t="s">
        <v>5741</v>
      </c>
      <c r="C6438" s="31" t="s">
        <v>13339</v>
      </c>
      <c r="D6438" s="31"/>
      <c r="E6438" s="43" t="s">
        <v>52</v>
      </c>
      <c r="F6438" s="42" t="s">
        <v>34</v>
      </c>
      <c r="G6438" s="83" t="s">
        <v>34</v>
      </c>
      <c r="H6438" s="168">
        <v>31686</v>
      </c>
      <c r="I6438" s="31"/>
      <c r="J6438" s="83" t="s">
        <v>188</v>
      </c>
      <c r="K6438" s="31" t="s">
        <v>34</v>
      </c>
      <c r="L6438" s="31"/>
      <c r="M6438" s="168"/>
      <c r="N6438" s="147"/>
      <c r="O6438" s="105" t="s">
        <v>52</v>
      </c>
      <c r="P6438" s="171">
        <v>31686</v>
      </c>
      <c r="Q6438" s="31"/>
      <c r="R6438" s="83" t="s">
        <v>188</v>
      </c>
      <c r="S6438" s="31" t="s">
        <v>34</v>
      </c>
      <c r="T6438" s="31"/>
      <c r="U6438" s="168"/>
      <c r="V6438" s="149"/>
      <c r="W6438" s="140" t="str" cm="1">
        <f t="array" ref="W6438">IF(SUM(LEN(B6438:V6438))=0,"",IF(OR(OR(ISBLANK(F6438),SUM(LEN(C6438),LEN(D6438))=0),AND(NOT(E6438="Unknown"),ISBLANK(J6438)),AND(NOT(O6438="Unknown"),ISBLANK(R6438))),"Missing Information", INDEX(Table15[Entire Service Line Classification], MATCH(SUMIFS(Table15[Unique ID],Table15[System-Owned Portion],E6438,Table15[If Material Anything Other than "Lead" in Column E,Was Material Ever Previously Lead?],G6438,Table15[Customer-Owned Portion],O6438),Table15[Unique ID],0),0)))</f>
        <v>Non-lead</v>
      </c>
      <c r="X6438"/>
    </row>
    <row r="6439" spans="2:24" ht="30" x14ac:dyDescent="0.25">
      <c r="B6439" s="145" t="s">
        <v>7087</v>
      </c>
      <c r="C6439" s="31" t="s">
        <v>14711</v>
      </c>
      <c r="D6439" s="31"/>
      <c r="E6439" s="43" t="s">
        <v>52</v>
      </c>
      <c r="F6439" s="42" t="s">
        <v>34</v>
      </c>
      <c r="G6439" s="83" t="s">
        <v>34</v>
      </c>
      <c r="H6439" s="168">
        <v>31686</v>
      </c>
      <c r="I6439" s="31"/>
      <c r="J6439" s="83" t="s">
        <v>188</v>
      </c>
      <c r="K6439" s="31" t="s">
        <v>34</v>
      </c>
      <c r="L6439" s="31"/>
      <c r="M6439" s="168"/>
      <c r="N6439" s="147"/>
      <c r="O6439" s="105" t="s">
        <v>52</v>
      </c>
      <c r="P6439" s="171">
        <v>31686</v>
      </c>
      <c r="Q6439" s="31"/>
      <c r="R6439" s="83" t="s">
        <v>188</v>
      </c>
      <c r="S6439" s="31" t="s">
        <v>34</v>
      </c>
      <c r="T6439" s="31"/>
      <c r="U6439" s="168"/>
      <c r="V6439" s="149"/>
      <c r="W6439" s="140" t="str" cm="1">
        <f t="array" ref="W6439">IF(SUM(LEN(B6439:V6439))=0,"",IF(OR(OR(ISBLANK(F6439),SUM(LEN(C6439),LEN(D6439))=0),AND(NOT(E6439="Unknown"),ISBLANK(J6439)),AND(NOT(O6439="Unknown"),ISBLANK(R6439))),"Missing Information", INDEX(Table15[Entire Service Line Classification], MATCH(SUMIFS(Table15[Unique ID],Table15[System-Owned Portion],E6439,Table15[If Material Anything Other than "Lead" in Column E,Was Material Ever Previously Lead?],G6439,Table15[Customer-Owned Portion],O6439),Table15[Unique ID],0),0)))</f>
        <v>Non-lead</v>
      </c>
      <c r="X6439"/>
    </row>
    <row r="6440" spans="2:24" ht="30" x14ac:dyDescent="0.25">
      <c r="B6440" s="145" t="s">
        <v>7088</v>
      </c>
      <c r="C6440" s="31" t="s">
        <v>14712</v>
      </c>
      <c r="D6440" s="31"/>
      <c r="E6440" s="43" t="s">
        <v>52</v>
      </c>
      <c r="F6440" s="42" t="s">
        <v>34</v>
      </c>
      <c r="G6440" s="83" t="s">
        <v>34</v>
      </c>
      <c r="H6440" s="168">
        <v>31686</v>
      </c>
      <c r="I6440" s="31"/>
      <c r="J6440" s="83" t="s">
        <v>188</v>
      </c>
      <c r="K6440" s="31" t="s">
        <v>34</v>
      </c>
      <c r="L6440" s="31"/>
      <c r="M6440" s="168"/>
      <c r="N6440" s="147"/>
      <c r="O6440" s="105" t="s">
        <v>52</v>
      </c>
      <c r="P6440" s="171">
        <v>31686</v>
      </c>
      <c r="Q6440" s="31"/>
      <c r="R6440" s="83" t="s">
        <v>188</v>
      </c>
      <c r="S6440" s="31" t="s">
        <v>34</v>
      </c>
      <c r="T6440" s="31"/>
      <c r="U6440" s="168"/>
      <c r="V6440" s="149"/>
      <c r="W6440" s="140" t="str" cm="1">
        <f t="array" ref="W6440">IF(SUM(LEN(B6440:V6440))=0,"",IF(OR(OR(ISBLANK(F6440),SUM(LEN(C6440),LEN(D6440))=0),AND(NOT(E6440="Unknown"),ISBLANK(J6440)),AND(NOT(O6440="Unknown"),ISBLANK(R6440))),"Missing Information", INDEX(Table15[Entire Service Line Classification], MATCH(SUMIFS(Table15[Unique ID],Table15[System-Owned Portion],E6440,Table15[If Material Anything Other than "Lead" in Column E,Was Material Ever Previously Lead?],G6440,Table15[Customer-Owned Portion],O6440),Table15[Unique ID],0),0)))</f>
        <v>Non-lead</v>
      </c>
      <c r="X6440"/>
    </row>
    <row r="6441" spans="2:24" ht="30" x14ac:dyDescent="0.25">
      <c r="B6441" s="145" t="s">
        <v>7112</v>
      </c>
      <c r="C6441" s="31" t="s">
        <v>14736</v>
      </c>
      <c r="D6441" s="31"/>
      <c r="E6441" s="43" t="s">
        <v>52</v>
      </c>
      <c r="F6441" s="42" t="s">
        <v>34</v>
      </c>
      <c r="G6441" s="83" t="s">
        <v>34</v>
      </c>
      <c r="H6441" s="168">
        <v>31686</v>
      </c>
      <c r="I6441" s="31"/>
      <c r="J6441" s="83" t="s">
        <v>188</v>
      </c>
      <c r="K6441" s="31" t="s">
        <v>34</v>
      </c>
      <c r="L6441" s="31"/>
      <c r="M6441" s="168"/>
      <c r="N6441" s="147"/>
      <c r="O6441" s="105" t="s">
        <v>52</v>
      </c>
      <c r="P6441" s="171">
        <v>31686</v>
      </c>
      <c r="Q6441" s="31"/>
      <c r="R6441" s="83" t="s">
        <v>188</v>
      </c>
      <c r="S6441" s="31" t="s">
        <v>34</v>
      </c>
      <c r="T6441" s="31"/>
      <c r="U6441" s="168"/>
      <c r="V6441" s="149"/>
      <c r="W6441" s="140" t="str" cm="1">
        <f t="array" ref="W6441">IF(SUM(LEN(B6441:V6441))=0,"",IF(OR(OR(ISBLANK(F6441),SUM(LEN(C6441),LEN(D6441))=0),AND(NOT(E6441="Unknown"),ISBLANK(J6441)),AND(NOT(O6441="Unknown"),ISBLANK(R6441))),"Missing Information", INDEX(Table15[Entire Service Line Classification], MATCH(SUMIFS(Table15[Unique ID],Table15[System-Owned Portion],E6441,Table15[If Material Anything Other than "Lead" in Column E,Was Material Ever Previously Lead?],G6441,Table15[Customer-Owned Portion],O6441),Table15[Unique ID],0),0)))</f>
        <v>Non-lead</v>
      </c>
      <c r="X6441"/>
    </row>
    <row r="6442" spans="2:24" ht="30" x14ac:dyDescent="0.25">
      <c r="B6442" s="145" t="s">
        <v>7125</v>
      </c>
      <c r="C6442" s="31" t="s">
        <v>14749</v>
      </c>
      <c r="D6442" s="31"/>
      <c r="E6442" s="43" t="s">
        <v>52</v>
      </c>
      <c r="F6442" s="42" t="s">
        <v>34</v>
      </c>
      <c r="G6442" s="83" t="s">
        <v>34</v>
      </c>
      <c r="H6442" s="168">
        <v>31686</v>
      </c>
      <c r="I6442" s="31"/>
      <c r="J6442" s="83" t="s">
        <v>188</v>
      </c>
      <c r="K6442" s="31" t="s">
        <v>34</v>
      </c>
      <c r="L6442" s="31"/>
      <c r="M6442" s="168"/>
      <c r="N6442" s="147"/>
      <c r="O6442" s="105" t="s">
        <v>52</v>
      </c>
      <c r="P6442" s="171">
        <v>31686</v>
      </c>
      <c r="Q6442" s="31"/>
      <c r="R6442" s="83" t="s">
        <v>188</v>
      </c>
      <c r="S6442" s="31" t="s">
        <v>34</v>
      </c>
      <c r="T6442" s="31"/>
      <c r="U6442" s="168"/>
      <c r="V6442" s="149"/>
      <c r="W6442" s="140" t="str" cm="1">
        <f t="array" ref="W6442">IF(SUM(LEN(B6442:V6442))=0,"",IF(OR(OR(ISBLANK(F6442),SUM(LEN(C6442),LEN(D6442))=0),AND(NOT(E6442="Unknown"),ISBLANK(J6442)),AND(NOT(O6442="Unknown"),ISBLANK(R6442))),"Missing Information", INDEX(Table15[Entire Service Line Classification], MATCH(SUMIFS(Table15[Unique ID],Table15[System-Owned Portion],E6442,Table15[If Material Anything Other than "Lead" in Column E,Was Material Ever Previously Lead?],G6442,Table15[Customer-Owned Portion],O6442),Table15[Unique ID],0),0)))</f>
        <v>Non-lead</v>
      </c>
      <c r="X6442"/>
    </row>
    <row r="6443" spans="2:24" ht="30" x14ac:dyDescent="0.25">
      <c r="B6443" s="145" t="s">
        <v>7161</v>
      </c>
      <c r="C6443" s="31" t="s">
        <v>14785</v>
      </c>
      <c r="D6443" s="31"/>
      <c r="E6443" s="43" t="s">
        <v>52</v>
      </c>
      <c r="F6443" s="42" t="s">
        <v>34</v>
      </c>
      <c r="G6443" s="83" t="s">
        <v>34</v>
      </c>
      <c r="H6443" s="168">
        <v>31686</v>
      </c>
      <c r="I6443" s="31"/>
      <c r="J6443" s="83" t="s">
        <v>188</v>
      </c>
      <c r="K6443" s="31" t="s">
        <v>34</v>
      </c>
      <c r="L6443" s="31"/>
      <c r="M6443" s="168"/>
      <c r="N6443" s="147"/>
      <c r="O6443" s="105" t="s">
        <v>52</v>
      </c>
      <c r="P6443" s="171">
        <v>31686</v>
      </c>
      <c r="Q6443" s="31"/>
      <c r="R6443" s="83" t="s">
        <v>188</v>
      </c>
      <c r="S6443" s="31" t="s">
        <v>34</v>
      </c>
      <c r="T6443" s="31"/>
      <c r="U6443" s="168"/>
      <c r="V6443" s="149"/>
      <c r="W6443" s="140" t="str" cm="1">
        <f t="array" ref="W6443">IF(SUM(LEN(B6443:V6443))=0,"",IF(OR(OR(ISBLANK(F6443),SUM(LEN(C6443),LEN(D6443))=0),AND(NOT(E6443="Unknown"),ISBLANK(J6443)),AND(NOT(O6443="Unknown"),ISBLANK(R6443))),"Missing Information", INDEX(Table15[Entire Service Line Classification], MATCH(SUMIFS(Table15[Unique ID],Table15[System-Owned Portion],E6443,Table15[If Material Anything Other than "Lead" in Column E,Was Material Ever Previously Lead?],G6443,Table15[Customer-Owned Portion],O6443),Table15[Unique ID],0),0)))</f>
        <v>Non-lead</v>
      </c>
      <c r="X6443"/>
    </row>
    <row r="6444" spans="2:24" ht="30" x14ac:dyDescent="0.25">
      <c r="B6444" s="145" t="s">
        <v>7322</v>
      </c>
      <c r="C6444" s="31" t="s">
        <v>14946</v>
      </c>
      <c r="D6444" s="31"/>
      <c r="E6444" s="43" t="s">
        <v>52</v>
      </c>
      <c r="F6444" s="42" t="s">
        <v>34</v>
      </c>
      <c r="G6444" s="83" t="s">
        <v>34</v>
      </c>
      <c r="H6444" s="168">
        <v>31686</v>
      </c>
      <c r="I6444" s="31"/>
      <c r="J6444" s="83" t="s">
        <v>188</v>
      </c>
      <c r="K6444" s="31" t="s">
        <v>34</v>
      </c>
      <c r="L6444" s="31"/>
      <c r="M6444" s="168"/>
      <c r="N6444" s="147"/>
      <c r="O6444" s="105" t="s">
        <v>52</v>
      </c>
      <c r="P6444" s="171">
        <v>31686</v>
      </c>
      <c r="Q6444" s="31"/>
      <c r="R6444" s="83" t="s">
        <v>188</v>
      </c>
      <c r="S6444" s="31" t="s">
        <v>34</v>
      </c>
      <c r="T6444" s="31"/>
      <c r="U6444" s="168"/>
      <c r="V6444" s="149"/>
      <c r="W6444" s="140" t="str" cm="1">
        <f t="array" ref="W6444">IF(SUM(LEN(B6444:V6444))=0,"",IF(OR(OR(ISBLANK(F6444),SUM(LEN(C6444),LEN(D6444))=0),AND(NOT(E6444="Unknown"),ISBLANK(J6444)),AND(NOT(O6444="Unknown"),ISBLANK(R6444))),"Missing Information", INDEX(Table15[Entire Service Line Classification], MATCH(SUMIFS(Table15[Unique ID],Table15[System-Owned Portion],E6444,Table15[If Material Anything Other than "Lead" in Column E,Was Material Ever Previously Lead?],G6444,Table15[Customer-Owned Portion],O6444),Table15[Unique ID],0),0)))</f>
        <v>Non-lead</v>
      </c>
      <c r="X6444"/>
    </row>
    <row r="6445" spans="2:24" ht="30" x14ac:dyDescent="0.25">
      <c r="B6445" s="145" t="s">
        <v>6850</v>
      </c>
      <c r="C6445" s="31" t="s">
        <v>14473</v>
      </c>
      <c r="D6445" s="31"/>
      <c r="E6445" s="43" t="s">
        <v>52</v>
      </c>
      <c r="F6445" s="42" t="s">
        <v>34</v>
      </c>
      <c r="G6445" s="83" t="s">
        <v>34</v>
      </c>
      <c r="H6445" s="168">
        <v>31675</v>
      </c>
      <c r="I6445" s="31"/>
      <c r="J6445" s="83" t="s">
        <v>188</v>
      </c>
      <c r="K6445" s="31" t="s">
        <v>34</v>
      </c>
      <c r="L6445" s="31"/>
      <c r="M6445" s="168"/>
      <c r="N6445" s="147"/>
      <c r="O6445" s="105" t="s">
        <v>52</v>
      </c>
      <c r="P6445" s="171">
        <v>31675</v>
      </c>
      <c r="Q6445" s="31"/>
      <c r="R6445" s="83" t="s">
        <v>188</v>
      </c>
      <c r="S6445" s="31" t="s">
        <v>34</v>
      </c>
      <c r="T6445" s="31"/>
      <c r="U6445" s="168"/>
      <c r="V6445" s="149"/>
      <c r="W6445" s="140" t="str" cm="1">
        <f t="array" ref="W6445">IF(SUM(LEN(B6445:V6445))=0,"",IF(OR(OR(ISBLANK(F6445),SUM(LEN(C6445),LEN(D6445))=0),AND(NOT(E6445="Unknown"),ISBLANK(J6445)),AND(NOT(O6445="Unknown"),ISBLANK(R6445))),"Missing Information", INDEX(Table15[Entire Service Line Classification], MATCH(SUMIFS(Table15[Unique ID],Table15[System-Owned Portion],E6445,Table15[If Material Anything Other than "Lead" in Column E,Was Material Ever Previously Lead?],G6445,Table15[Customer-Owned Portion],O6445),Table15[Unique ID],0),0)))</f>
        <v>Non-lead</v>
      </c>
      <c r="X6445"/>
    </row>
    <row r="6446" spans="2:24" ht="30" x14ac:dyDescent="0.25">
      <c r="B6446" s="145" t="s">
        <v>494</v>
      </c>
      <c r="C6446" s="31" t="s">
        <v>7909</v>
      </c>
      <c r="D6446" s="31"/>
      <c r="E6446" s="43" t="s">
        <v>52</v>
      </c>
      <c r="F6446" s="42" t="s">
        <v>34</v>
      </c>
      <c r="G6446" s="83" t="s">
        <v>34</v>
      </c>
      <c r="H6446" s="168">
        <v>31656</v>
      </c>
      <c r="I6446" s="31"/>
      <c r="J6446" s="83" t="s">
        <v>188</v>
      </c>
      <c r="K6446" s="31" t="s">
        <v>34</v>
      </c>
      <c r="L6446" s="31"/>
      <c r="M6446" s="168"/>
      <c r="N6446" s="147"/>
      <c r="O6446" s="105" t="s">
        <v>52</v>
      </c>
      <c r="P6446" s="171">
        <v>31656</v>
      </c>
      <c r="Q6446" s="31"/>
      <c r="R6446" s="83" t="s">
        <v>188</v>
      </c>
      <c r="S6446" s="31" t="s">
        <v>34</v>
      </c>
      <c r="T6446" s="31"/>
      <c r="U6446" s="168"/>
      <c r="V6446" s="149"/>
      <c r="W6446" s="140" t="str" cm="1">
        <f t="array" ref="W6446">IF(SUM(LEN(B6446:V6446))=0,"",IF(OR(OR(ISBLANK(F6446),SUM(LEN(C6446),LEN(D6446))=0),AND(NOT(E6446="Unknown"),ISBLANK(J6446)),AND(NOT(O6446="Unknown"),ISBLANK(R6446))),"Missing Information", INDEX(Table15[Entire Service Line Classification], MATCH(SUMIFS(Table15[Unique ID],Table15[System-Owned Portion],E6446,Table15[If Material Anything Other than "Lead" in Column E,Was Material Ever Previously Lead?],G6446,Table15[Customer-Owned Portion],O6446),Table15[Unique ID],0),0)))</f>
        <v>Non-lead</v>
      </c>
      <c r="X6446"/>
    </row>
    <row r="6447" spans="2:24" ht="30" x14ac:dyDescent="0.25">
      <c r="B6447" s="145" t="s">
        <v>850</v>
      </c>
      <c r="C6447" s="31" t="s">
        <v>8263</v>
      </c>
      <c r="D6447" s="31"/>
      <c r="E6447" s="43" t="s">
        <v>52</v>
      </c>
      <c r="F6447" s="42" t="s">
        <v>34</v>
      </c>
      <c r="G6447" s="83" t="s">
        <v>34</v>
      </c>
      <c r="H6447" s="168">
        <v>31656</v>
      </c>
      <c r="I6447" s="31"/>
      <c r="J6447" s="83" t="s">
        <v>188</v>
      </c>
      <c r="K6447" s="31" t="s">
        <v>34</v>
      </c>
      <c r="L6447" s="31"/>
      <c r="M6447" s="168"/>
      <c r="N6447" s="147"/>
      <c r="O6447" s="105" t="s">
        <v>52</v>
      </c>
      <c r="P6447" s="171">
        <v>31656</v>
      </c>
      <c r="Q6447" s="31"/>
      <c r="R6447" s="83" t="s">
        <v>188</v>
      </c>
      <c r="S6447" s="31" t="s">
        <v>34</v>
      </c>
      <c r="T6447" s="31"/>
      <c r="U6447" s="168"/>
      <c r="V6447" s="149"/>
      <c r="W6447" s="140" t="str" cm="1">
        <f t="array" ref="W6447">IF(SUM(LEN(B6447:V6447))=0,"",IF(OR(OR(ISBLANK(F6447),SUM(LEN(C6447),LEN(D6447))=0),AND(NOT(E6447="Unknown"),ISBLANK(J6447)),AND(NOT(O6447="Unknown"),ISBLANK(R6447))),"Missing Information", INDEX(Table15[Entire Service Line Classification], MATCH(SUMIFS(Table15[Unique ID],Table15[System-Owned Portion],E6447,Table15[If Material Anything Other than "Lead" in Column E,Was Material Ever Previously Lead?],G6447,Table15[Customer-Owned Portion],O6447),Table15[Unique ID],0),0)))</f>
        <v>Non-lead</v>
      </c>
      <c r="X6447"/>
    </row>
    <row r="6448" spans="2:24" ht="30" x14ac:dyDescent="0.25">
      <c r="B6448" s="145" t="s">
        <v>1214</v>
      </c>
      <c r="C6448" s="31" t="s">
        <v>8627</v>
      </c>
      <c r="D6448" s="31"/>
      <c r="E6448" s="43" t="s">
        <v>52</v>
      </c>
      <c r="F6448" s="42" t="s">
        <v>34</v>
      </c>
      <c r="G6448" s="83" t="s">
        <v>34</v>
      </c>
      <c r="H6448" s="168">
        <v>31656</v>
      </c>
      <c r="I6448" s="31"/>
      <c r="J6448" s="83" t="s">
        <v>188</v>
      </c>
      <c r="K6448" s="31" t="s">
        <v>34</v>
      </c>
      <c r="L6448" s="31"/>
      <c r="M6448" s="168"/>
      <c r="N6448" s="147"/>
      <c r="O6448" s="105" t="s">
        <v>52</v>
      </c>
      <c r="P6448" s="171">
        <v>31656</v>
      </c>
      <c r="Q6448" s="31"/>
      <c r="R6448" s="83" t="s">
        <v>188</v>
      </c>
      <c r="S6448" s="31" t="s">
        <v>34</v>
      </c>
      <c r="T6448" s="31"/>
      <c r="U6448" s="168"/>
      <c r="V6448" s="149"/>
      <c r="W6448" s="140" t="str" cm="1">
        <f t="array" ref="W6448">IF(SUM(LEN(B6448:V6448))=0,"",IF(OR(OR(ISBLANK(F6448),SUM(LEN(C6448),LEN(D6448))=0),AND(NOT(E6448="Unknown"),ISBLANK(J6448)),AND(NOT(O6448="Unknown"),ISBLANK(R6448))),"Missing Information", INDEX(Table15[Entire Service Line Classification], MATCH(SUMIFS(Table15[Unique ID],Table15[System-Owned Portion],E6448,Table15[If Material Anything Other than "Lead" in Column E,Was Material Ever Previously Lead?],G6448,Table15[Customer-Owned Portion],O6448),Table15[Unique ID],0),0)))</f>
        <v>Non-lead</v>
      </c>
      <c r="X6448"/>
    </row>
    <row r="6449" spans="2:24" ht="30" x14ac:dyDescent="0.25">
      <c r="B6449" s="145" t="s">
        <v>1348</v>
      </c>
      <c r="C6449" s="31" t="s">
        <v>8761</v>
      </c>
      <c r="D6449" s="31"/>
      <c r="E6449" s="43" t="s">
        <v>43</v>
      </c>
      <c r="F6449" s="42" t="s">
        <v>34</v>
      </c>
      <c r="G6449" s="83" t="s">
        <v>34</v>
      </c>
      <c r="H6449" s="168">
        <v>31656</v>
      </c>
      <c r="I6449" s="31"/>
      <c r="J6449" s="83" t="s">
        <v>188</v>
      </c>
      <c r="K6449" s="31" t="s">
        <v>34</v>
      </c>
      <c r="L6449" s="31"/>
      <c r="M6449" s="168"/>
      <c r="N6449" s="147"/>
      <c r="O6449" s="105" t="s">
        <v>52</v>
      </c>
      <c r="P6449" s="171">
        <v>31656</v>
      </c>
      <c r="Q6449" s="31"/>
      <c r="R6449" s="83" t="s">
        <v>188</v>
      </c>
      <c r="S6449" s="31" t="s">
        <v>34</v>
      </c>
      <c r="T6449" s="31"/>
      <c r="U6449" s="168"/>
      <c r="V6449" s="149"/>
      <c r="W6449" s="140" t="str" cm="1">
        <f t="array" ref="W6449">IF(SUM(LEN(B6449:V6449))=0,"",IF(OR(OR(ISBLANK(F6449),SUM(LEN(C6449),LEN(D6449))=0),AND(NOT(E6449="Unknown"),ISBLANK(J6449)),AND(NOT(O6449="Unknown"),ISBLANK(R6449))),"Missing Information", INDEX(Table15[Entire Service Line Classification], MATCH(SUMIFS(Table15[Unique ID],Table15[System-Owned Portion],E6449,Table15[If Material Anything Other than "Lead" in Column E,Was Material Ever Previously Lead?],G6449,Table15[Customer-Owned Portion],O6449),Table15[Unique ID],0),0)))</f>
        <v>Non-lead</v>
      </c>
      <c r="X6449"/>
    </row>
    <row r="6450" spans="2:24" ht="30" x14ac:dyDescent="0.25">
      <c r="B6450" s="145" t="s">
        <v>1400</v>
      </c>
      <c r="C6450" s="31" t="s">
        <v>8813</v>
      </c>
      <c r="D6450" s="31"/>
      <c r="E6450" s="43" t="s">
        <v>52</v>
      </c>
      <c r="F6450" s="42" t="s">
        <v>34</v>
      </c>
      <c r="G6450" s="83" t="s">
        <v>34</v>
      </c>
      <c r="H6450" s="168">
        <v>31656</v>
      </c>
      <c r="I6450" s="31"/>
      <c r="J6450" s="83" t="s">
        <v>188</v>
      </c>
      <c r="K6450" s="31" t="s">
        <v>34</v>
      </c>
      <c r="L6450" s="31"/>
      <c r="M6450" s="168"/>
      <c r="N6450" s="147"/>
      <c r="O6450" s="105" t="s">
        <v>52</v>
      </c>
      <c r="P6450" s="171">
        <v>31656</v>
      </c>
      <c r="Q6450" s="31"/>
      <c r="R6450" s="83" t="s">
        <v>188</v>
      </c>
      <c r="S6450" s="31" t="s">
        <v>34</v>
      </c>
      <c r="T6450" s="31"/>
      <c r="U6450" s="168"/>
      <c r="V6450" s="149"/>
      <c r="W6450" s="140" t="str" cm="1">
        <f t="array" ref="W6450">IF(SUM(LEN(B6450:V6450))=0,"",IF(OR(OR(ISBLANK(F6450),SUM(LEN(C6450),LEN(D6450))=0),AND(NOT(E6450="Unknown"),ISBLANK(J6450)),AND(NOT(O6450="Unknown"),ISBLANK(R6450))),"Missing Information", INDEX(Table15[Entire Service Line Classification], MATCH(SUMIFS(Table15[Unique ID],Table15[System-Owned Portion],E6450,Table15[If Material Anything Other than "Lead" in Column E,Was Material Ever Previously Lead?],G6450,Table15[Customer-Owned Portion],O6450),Table15[Unique ID],0),0)))</f>
        <v>Non-lead</v>
      </c>
      <c r="X6450"/>
    </row>
    <row r="6451" spans="2:24" ht="30" x14ac:dyDescent="0.25">
      <c r="B6451" s="145" t="s">
        <v>1563</v>
      </c>
      <c r="C6451" s="31" t="s">
        <v>8981</v>
      </c>
      <c r="D6451" s="31"/>
      <c r="E6451" s="43" t="s">
        <v>52</v>
      </c>
      <c r="F6451" s="42" t="s">
        <v>34</v>
      </c>
      <c r="G6451" s="83" t="s">
        <v>34</v>
      </c>
      <c r="H6451" s="168">
        <v>31656</v>
      </c>
      <c r="I6451" s="31"/>
      <c r="J6451" s="83" t="s">
        <v>188</v>
      </c>
      <c r="K6451" s="31" t="s">
        <v>34</v>
      </c>
      <c r="L6451" s="31"/>
      <c r="M6451" s="168"/>
      <c r="N6451" s="147"/>
      <c r="O6451" s="105" t="s">
        <v>52</v>
      </c>
      <c r="P6451" s="171">
        <v>31656</v>
      </c>
      <c r="Q6451" s="31"/>
      <c r="R6451" s="83" t="s">
        <v>188</v>
      </c>
      <c r="S6451" s="31" t="s">
        <v>34</v>
      </c>
      <c r="T6451" s="31"/>
      <c r="U6451" s="168"/>
      <c r="V6451" s="149"/>
      <c r="W6451" s="140" t="str" cm="1">
        <f t="array" ref="W6451">IF(SUM(LEN(B6451:V6451))=0,"",IF(OR(OR(ISBLANK(F6451),SUM(LEN(C6451),LEN(D6451))=0),AND(NOT(E6451="Unknown"),ISBLANK(J6451)),AND(NOT(O6451="Unknown"),ISBLANK(R6451))),"Missing Information", INDEX(Table15[Entire Service Line Classification], MATCH(SUMIFS(Table15[Unique ID],Table15[System-Owned Portion],E6451,Table15[If Material Anything Other than "Lead" in Column E,Was Material Ever Previously Lead?],G6451,Table15[Customer-Owned Portion],O6451),Table15[Unique ID],0),0)))</f>
        <v>Non-lead</v>
      </c>
      <c r="X6451"/>
    </row>
    <row r="6452" spans="2:24" ht="30" x14ac:dyDescent="0.25">
      <c r="B6452" s="145" t="s">
        <v>1596</v>
      </c>
      <c r="C6452" s="31" t="s">
        <v>9015</v>
      </c>
      <c r="D6452" s="31"/>
      <c r="E6452" s="43" t="s">
        <v>52</v>
      </c>
      <c r="F6452" s="42" t="s">
        <v>34</v>
      </c>
      <c r="G6452" s="83" t="s">
        <v>34</v>
      </c>
      <c r="H6452" s="168">
        <v>31656</v>
      </c>
      <c r="I6452" s="31"/>
      <c r="J6452" s="83" t="s">
        <v>188</v>
      </c>
      <c r="K6452" s="31" t="s">
        <v>34</v>
      </c>
      <c r="L6452" s="31"/>
      <c r="M6452" s="168"/>
      <c r="N6452" s="147"/>
      <c r="O6452" s="105" t="s">
        <v>52</v>
      </c>
      <c r="P6452" s="171">
        <v>31656</v>
      </c>
      <c r="Q6452" s="31"/>
      <c r="R6452" s="83" t="s">
        <v>188</v>
      </c>
      <c r="S6452" s="31" t="s">
        <v>34</v>
      </c>
      <c r="T6452" s="31"/>
      <c r="U6452" s="168"/>
      <c r="V6452" s="149"/>
      <c r="W6452" s="140" t="str" cm="1">
        <f t="array" ref="W6452">IF(SUM(LEN(B6452:V6452))=0,"",IF(OR(OR(ISBLANK(F6452),SUM(LEN(C6452),LEN(D6452))=0),AND(NOT(E6452="Unknown"),ISBLANK(J6452)),AND(NOT(O6452="Unknown"),ISBLANK(R6452))),"Missing Information", INDEX(Table15[Entire Service Line Classification], MATCH(SUMIFS(Table15[Unique ID],Table15[System-Owned Portion],E6452,Table15[If Material Anything Other than "Lead" in Column E,Was Material Ever Previously Lead?],G6452,Table15[Customer-Owned Portion],O6452),Table15[Unique ID],0),0)))</f>
        <v>Non-lead</v>
      </c>
      <c r="X6452"/>
    </row>
    <row r="6453" spans="2:24" ht="30" x14ac:dyDescent="0.25">
      <c r="B6453" s="145" t="s">
        <v>1698</v>
      </c>
      <c r="C6453" s="31" t="s">
        <v>9122</v>
      </c>
      <c r="D6453" s="31"/>
      <c r="E6453" s="43" t="s">
        <v>52</v>
      </c>
      <c r="F6453" s="42" t="s">
        <v>34</v>
      </c>
      <c r="G6453" s="83" t="s">
        <v>34</v>
      </c>
      <c r="H6453" s="168">
        <v>31656</v>
      </c>
      <c r="I6453" s="31"/>
      <c r="J6453" s="83" t="s">
        <v>188</v>
      </c>
      <c r="K6453" s="31" t="s">
        <v>34</v>
      </c>
      <c r="L6453" s="31"/>
      <c r="M6453" s="168"/>
      <c r="N6453" s="147"/>
      <c r="O6453" s="105" t="s">
        <v>52</v>
      </c>
      <c r="P6453" s="171">
        <v>31656</v>
      </c>
      <c r="Q6453" s="31"/>
      <c r="R6453" s="83" t="s">
        <v>188</v>
      </c>
      <c r="S6453" s="31" t="s">
        <v>34</v>
      </c>
      <c r="T6453" s="31"/>
      <c r="U6453" s="168"/>
      <c r="V6453" s="149"/>
      <c r="W6453" s="140" t="str" cm="1">
        <f t="array" ref="W6453">IF(SUM(LEN(B6453:V6453))=0,"",IF(OR(OR(ISBLANK(F6453),SUM(LEN(C6453),LEN(D6453))=0),AND(NOT(E6453="Unknown"),ISBLANK(J6453)),AND(NOT(O6453="Unknown"),ISBLANK(R6453))),"Missing Information", INDEX(Table15[Entire Service Line Classification], MATCH(SUMIFS(Table15[Unique ID],Table15[System-Owned Portion],E6453,Table15[If Material Anything Other than "Lead" in Column E,Was Material Ever Previously Lead?],G6453,Table15[Customer-Owned Portion],O6453),Table15[Unique ID],0),0)))</f>
        <v>Non-lead</v>
      </c>
      <c r="X6453"/>
    </row>
    <row r="6454" spans="2:24" ht="30" x14ac:dyDescent="0.25">
      <c r="B6454" s="145" t="s">
        <v>1833</v>
      </c>
      <c r="C6454" s="31" t="s">
        <v>9257</v>
      </c>
      <c r="D6454" s="31"/>
      <c r="E6454" s="43" t="s">
        <v>52</v>
      </c>
      <c r="F6454" s="42" t="s">
        <v>34</v>
      </c>
      <c r="G6454" s="83" t="s">
        <v>34</v>
      </c>
      <c r="H6454" s="168">
        <v>31656</v>
      </c>
      <c r="I6454" s="31"/>
      <c r="J6454" s="83" t="s">
        <v>188</v>
      </c>
      <c r="K6454" s="31" t="s">
        <v>34</v>
      </c>
      <c r="L6454" s="31"/>
      <c r="M6454" s="168"/>
      <c r="N6454" s="147"/>
      <c r="O6454" s="105" t="s">
        <v>52</v>
      </c>
      <c r="P6454" s="171">
        <v>31656</v>
      </c>
      <c r="Q6454" s="31"/>
      <c r="R6454" s="83" t="s">
        <v>188</v>
      </c>
      <c r="S6454" s="31" t="s">
        <v>34</v>
      </c>
      <c r="T6454" s="31"/>
      <c r="U6454" s="168"/>
      <c r="V6454" s="149"/>
      <c r="W6454" s="140" t="str" cm="1">
        <f t="array" ref="W6454">IF(SUM(LEN(B6454:V6454))=0,"",IF(OR(OR(ISBLANK(F6454),SUM(LEN(C6454),LEN(D6454))=0),AND(NOT(E6454="Unknown"),ISBLANK(J6454)),AND(NOT(O6454="Unknown"),ISBLANK(R6454))),"Missing Information", INDEX(Table15[Entire Service Line Classification], MATCH(SUMIFS(Table15[Unique ID],Table15[System-Owned Portion],E6454,Table15[If Material Anything Other than "Lead" in Column E,Was Material Ever Previously Lead?],G6454,Table15[Customer-Owned Portion],O6454),Table15[Unique ID],0),0)))</f>
        <v>Non-lead</v>
      </c>
      <c r="X6454"/>
    </row>
    <row r="6455" spans="2:24" ht="30" x14ac:dyDescent="0.25">
      <c r="B6455" s="145" t="s">
        <v>2683</v>
      </c>
      <c r="C6455" s="31" t="s">
        <v>10114</v>
      </c>
      <c r="D6455" s="31"/>
      <c r="E6455" s="43" t="s">
        <v>52</v>
      </c>
      <c r="F6455" s="42" t="s">
        <v>34</v>
      </c>
      <c r="G6455" s="83" t="s">
        <v>34</v>
      </c>
      <c r="H6455" s="168">
        <v>31656</v>
      </c>
      <c r="I6455" s="31"/>
      <c r="J6455" s="83" t="s">
        <v>188</v>
      </c>
      <c r="K6455" s="31" t="s">
        <v>34</v>
      </c>
      <c r="L6455" s="31"/>
      <c r="M6455" s="168"/>
      <c r="N6455" s="147"/>
      <c r="O6455" s="105" t="s">
        <v>52</v>
      </c>
      <c r="P6455" s="171">
        <v>31656</v>
      </c>
      <c r="Q6455" s="31"/>
      <c r="R6455" s="83" t="s">
        <v>188</v>
      </c>
      <c r="S6455" s="31" t="s">
        <v>34</v>
      </c>
      <c r="T6455" s="31"/>
      <c r="U6455" s="168"/>
      <c r="V6455" s="149"/>
      <c r="W6455" s="140" t="str" cm="1">
        <f t="array" ref="W6455">IF(SUM(LEN(B6455:V6455))=0,"",IF(OR(OR(ISBLANK(F6455),SUM(LEN(C6455),LEN(D6455))=0),AND(NOT(E6455="Unknown"),ISBLANK(J6455)),AND(NOT(O6455="Unknown"),ISBLANK(R6455))),"Missing Information", INDEX(Table15[Entire Service Line Classification], MATCH(SUMIFS(Table15[Unique ID],Table15[System-Owned Portion],E6455,Table15[If Material Anything Other than "Lead" in Column E,Was Material Ever Previously Lead?],G6455,Table15[Customer-Owned Portion],O6455),Table15[Unique ID],0),0)))</f>
        <v>Non-lead</v>
      </c>
      <c r="X6455"/>
    </row>
    <row r="6456" spans="2:24" ht="30" x14ac:dyDescent="0.25">
      <c r="B6456" s="145" t="s">
        <v>2686</v>
      </c>
      <c r="C6456" s="31" t="s">
        <v>10117</v>
      </c>
      <c r="D6456" s="31"/>
      <c r="E6456" s="43" t="s">
        <v>52</v>
      </c>
      <c r="F6456" s="42" t="s">
        <v>34</v>
      </c>
      <c r="G6456" s="83" t="s">
        <v>34</v>
      </c>
      <c r="H6456" s="168">
        <v>31656</v>
      </c>
      <c r="I6456" s="31"/>
      <c r="J6456" s="83" t="s">
        <v>188</v>
      </c>
      <c r="K6456" s="31" t="s">
        <v>34</v>
      </c>
      <c r="L6456" s="31"/>
      <c r="M6456" s="168"/>
      <c r="N6456" s="147"/>
      <c r="O6456" s="105" t="s">
        <v>52</v>
      </c>
      <c r="P6456" s="171">
        <v>31656</v>
      </c>
      <c r="Q6456" s="31"/>
      <c r="R6456" s="83" t="s">
        <v>188</v>
      </c>
      <c r="S6456" s="31" t="s">
        <v>34</v>
      </c>
      <c r="T6456" s="31"/>
      <c r="U6456" s="168"/>
      <c r="V6456" s="149"/>
      <c r="W6456" s="140" t="str" cm="1">
        <f t="array" ref="W6456">IF(SUM(LEN(B6456:V6456))=0,"",IF(OR(OR(ISBLANK(F6456),SUM(LEN(C6456),LEN(D6456))=0),AND(NOT(E6456="Unknown"),ISBLANK(J6456)),AND(NOT(O6456="Unknown"),ISBLANK(R6456))),"Missing Information", INDEX(Table15[Entire Service Line Classification], MATCH(SUMIFS(Table15[Unique ID],Table15[System-Owned Portion],E6456,Table15[If Material Anything Other than "Lead" in Column E,Was Material Ever Previously Lead?],G6456,Table15[Customer-Owned Portion],O6456),Table15[Unique ID],0),0)))</f>
        <v>Non-lead</v>
      </c>
      <c r="X6456"/>
    </row>
    <row r="6457" spans="2:24" ht="30" x14ac:dyDescent="0.25">
      <c r="B6457" s="145" t="s">
        <v>3029</v>
      </c>
      <c r="C6457" s="31" t="s">
        <v>10461</v>
      </c>
      <c r="D6457" s="31"/>
      <c r="E6457" s="43" t="s">
        <v>52</v>
      </c>
      <c r="F6457" s="42" t="s">
        <v>34</v>
      </c>
      <c r="G6457" s="83" t="s">
        <v>34</v>
      </c>
      <c r="H6457" s="168">
        <v>31656</v>
      </c>
      <c r="I6457" s="31"/>
      <c r="J6457" s="83" t="s">
        <v>188</v>
      </c>
      <c r="K6457" s="31" t="s">
        <v>34</v>
      </c>
      <c r="L6457" s="31"/>
      <c r="M6457" s="168"/>
      <c r="N6457" s="147"/>
      <c r="O6457" s="105" t="s">
        <v>52</v>
      </c>
      <c r="P6457" s="171">
        <v>31656</v>
      </c>
      <c r="Q6457" s="31"/>
      <c r="R6457" s="83" t="s">
        <v>188</v>
      </c>
      <c r="S6457" s="31" t="s">
        <v>34</v>
      </c>
      <c r="T6457" s="31"/>
      <c r="U6457" s="168"/>
      <c r="V6457" s="149"/>
      <c r="W6457" s="140" t="str" cm="1">
        <f t="array" ref="W6457">IF(SUM(LEN(B6457:V6457))=0,"",IF(OR(OR(ISBLANK(F6457),SUM(LEN(C6457),LEN(D6457))=0),AND(NOT(E6457="Unknown"),ISBLANK(J6457)),AND(NOT(O6457="Unknown"),ISBLANK(R6457))),"Missing Information", INDEX(Table15[Entire Service Line Classification], MATCH(SUMIFS(Table15[Unique ID],Table15[System-Owned Portion],E6457,Table15[If Material Anything Other than "Lead" in Column E,Was Material Ever Previously Lead?],G6457,Table15[Customer-Owned Portion],O6457),Table15[Unique ID],0),0)))</f>
        <v>Non-lead</v>
      </c>
      <c r="X6457"/>
    </row>
    <row r="6458" spans="2:24" ht="30" x14ac:dyDescent="0.25">
      <c r="B6458" s="145" t="s">
        <v>4370</v>
      </c>
      <c r="C6458" s="31" t="s">
        <v>11963</v>
      </c>
      <c r="D6458" s="31"/>
      <c r="E6458" s="43" t="s">
        <v>52</v>
      </c>
      <c r="F6458" s="42" t="s">
        <v>34</v>
      </c>
      <c r="G6458" s="83" t="s">
        <v>34</v>
      </c>
      <c r="H6458" s="168">
        <v>31656</v>
      </c>
      <c r="I6458" s="31"/>
      <c r="J6458" s="83" t="s">
        <v>188</v>
      </c>
      <c r="K6458" s="31" t="s">
        <v>34</v>
      </c>
      <c r="L6458" s="31"/>
      <c r="M6458" s="168"/>
      <c r="N6458" s="147"/>
      <c r="O6458" s="105" t="s">
        <v>52</v>
      </c>
      <c r="P6458" s="171">
        <v>31656</v>
      </c>
      <c r="Q6458" s="31"/>
      <c r="R6458" s="83" t="s">
        <v>188</v>
      </c>
      <c r="S6458" s="31" t="s">
        <v>34</v>
      </c>
      <c r="T6458" s="31"/>
      <c r="U6458" s="168"/>
      <c r="V6458" s="149"/>
      <c r="W6458" s="140" t="str" cm="1">
        <f t="array" ref="W6458">IF(SUM(LEN(B6458:V6458))=0,"",IF(OR(OR(ISBLANK(F6458),SUM(LEN(C6458),LEN(D6458))=0),AND(NOT(E6458="Unknown"),ISBLANK(J6458)),AND(NOT(O6458="Unknown"),ISBLANK(R6458))),"Missing Information", INDEX(Table15[Entire Service Line Classification], MATCH(SUMIFS(Table15[Unique ID],Table15[System-Owned Portion],E6458,Table15[If Material Anything Other than "Lead" in Column E,Was Material Ever Previously Lead?],G6458,Table15[Customer-Owned Portion],O6458),Table15[Unique ID],0),0)))</f>
        <v>Non-lead</v>
      </c>
      <c r="X6458"/>
    </row>
    <row r="6459" spans="2:24" ht="30" x14ac:dyDescent="0.25">
      <c r="B6459" s="145" t="s">
        <v>4494</v>
      </c>
      <c r="C6459" s="31" t="s">
        <v>12090</v>
      </c>
      <c r="D6459" s="31"/>
      <c r="E6459" s="43" t="s">
        <v>52</v>
      </c>
      <c r="F6459" s="42" t="s">
        <v>34</v>
      </c>
      <c r="G6459" s="83" t="s">
        <v>34</v>
      </c>
      <c r="H6459" s="168">
        <v>31656</v>
      </c>
      <c r="I6459" s="31"/>
      <c r="J6459" s="83" t="s">
        <v>188</v>
      </c>
      <c r="K6459" s="31" t="s">
        <v>34</v>
      </c>
      <c r="L6459" s="31"/>
      <c r="M6459" s="168"/>
      <c r="N6459" s="147"/>
      <c r="O6459" s="105" t="s">
        <v>52</v>
      </c>
      <c r="P6459" s="171">
        <v>31656</v>
      </c>
      <c r="Q6459" s="31"/>
      <c r="R6459" s="83" t="s">
        <v>188</v>
      </c>
      <c r="S6459" s="31" t="s">
        <v>34</v>
      </c>
      <c r="T6459" s="31"/>
      <c r="U6459" s="168"/>
      <c r="V6459" s="149"/>
      <c r="W6459" s="140" t="str" cm="1">
        <f t="array" ref="W6459">IF(SUM(LEN(B6459:V6459))=0,"",IF(OR(OR(ISBLANK(F6459),SUM(LEN(C6459),LEN(D6459))=0),AND(NOT(E6459="Unknown"),ISBLANK(J6459)),AND(NOT(O6459="Unknown"),ISBLANK(R6459))),"Missing Information", INDEX(Table15[Entire Service Line Classification], MATCH(SUMIFS(Table15[Unique ID],Table15[System-Owned Portion],E6459,Table15[If Material Anything Other than "Lead" in Column E,Was Material Ever Previously Lead?],G6459,Table15[Customer-Owned Portion],O6459),Table15[Unique ID],0),0)))</f>
        <v>Non-lead</v>
      </c>
      <c r="X6459"/>
    </row>
    <row r="6460" spans="2:24" ht="30" x14ac:dyDescent="0.25">
      <c r="B6460" s="145" t="s">
        <v>5411</v>
      </c>
      <c r="C6460" s="31" t="s">
        <v>13008</v>
      </c>
      <c r="D6460" s="31"/>
      <c r="E6460" s="43" t="s">
        <v>52</v>
      </c>
      <c r="F6460" s="42" t="s">
        <v>34</v>
      </c>
      <c r="G6460" s="83" t="s">
        <v>34</v>
      </c>
      <c r="H6460" s="168">
        <v>31656</v>
      </c>
      <c r="I6460" s="31"/>
      <c r="J6460" s="83" t="s">
        <v>188</v>
      </c>
      <c r="K6460" s="31" t="s">
        <v>34</v>
      </c>
      <c r="L6460" s="31"/>
      <c r="M6460" s="168"/>
      <c r="N6460" s="147"/>
      <c r="O6460" s="105" t="s">
        <v>52</v>
      </c>
      <c r="P6460" s="171">
        <v>31656</v>
      </c>
      <c r="Q6460" s="31"/>
      <c r="R6460" s="83" t="s">
        <v>188</v>
      </c>
      <c r="S6460" s="31" t="s">
        <v>34</v>
      </c>
      <c r="T6460" s="31"/>
      <c r="U6460" s="168"/>
      <c r="V6460" s="149"/>
      <c r="W6460" s="140" t="str" cm="1">
        <f t="array" ref="W6460">IF(SUM(LEN(B6460:V6460))=0,"",IF(OR(OR(ISBLANK(F6460),SUM(LEN(C6460),LEN(D6460))=0),AND(NOT(E6460="Unknown"),ISBLANK(J6460)),AND(NOT(O6460="Unknown"),ISBLANK(R6460))),"Missing Information", INDEX(Table15[Entire Service Line Classification], MATCH(SUMIFS(Table15[Unique ID],Table15[System-Owned Portion],E6460,Table15[If Material Anything Other than "Lead" in Column E,Was Material Ever Previously Lead?],G6460,Table15[Customer-Owned Portion],O6460),Table15[Unique ID],0),0)))</f>
        <v>Non-lead</v>
      </c>
      <c r="X6460"/>
    </row>
    <row r="6461" spans="2:24" ht="30" x14ac:dyDescent="0.25">
      <c r="B6461" s="145" t="s">
        <v>5623</v>
      </c>
      <c r="C6461" s="31" t="s">
        <v>13220</v>
      </c>
      <c r="D6461" s="31"/>
      <c r="E6461" s="43" t="s">
        <v>52</v>
      </c>
      <c r="F6461" s="42" t="s">
        <v>34</v>
      </c>
      <c r="G6461" s="83" t="s">
        <v>34</v>
      </c>
      <c r="H6461" s="168">
        <v>31656</v>
      </c>
      <c r="I6461" s="31"/>
      <c r="J6461" s="83" t="s">
        <v>188</v>
      </c>
      <c r="K6461" s="31" t="s">
        <v>34</v>
      </c>
      <c r="L6461" s="31"/>
      <c r="M6461" s="168"/>
      <c r="N6461" s="147"/>
      <c r="O6461" s="105" t="s">
        <v>52</v>
      </c>
      <c r="P6461" s="171">
        <v>31656</v>
      </c>
      <c r="Q6461" s="31"/>
      <c r="R6461" s="83" t="s">
        <v>188</v>
      </c>
      <c r="S6461" s="31" t="s">
        <v>34</v>
      </c>
      <c r="T6461" s="31"/>
      <c r="U6461" s="168"/>
      <c r="V6461" s="149"/>
      <c r="W6461" s="140" t="str" cm="1">
        <f t="array" ref="W6461">IF(SUM(LEN(B6461:V6461))=0,"",IF(OR(OR(ISBLANK(F6461),SUM(LEN(C6461),LEN(D6461))=0),AND(NOT(E6461="Unknown"),ISBLANK(J6461)),AND(NOT(O6461="Unknown"),ISBLANK(R6461))),"Missing Information", INDEX(Table15[Entire Service Line Classification], MATCH(SUMIFS(Table15[Unique ID],Table15[System-Owned Portion],E6461,Table15[If Material Anything Other than "Lead" in Column E,Was Material Ever Previously Lead?],G6461,Table15[Customer-Owned Portion],O6461),Table15[Unique ID],0),0)))</f>
        <v>Non-lead</v>
      </c>
      <c r="X6461"/>
    </row>
    <row r="6462" spans="2:24" ht="30" x14ac:dyDescent="0.25">
      <c r="B6462" s="145" t="s">
        <v>5644</v>
      </c>
      <c r="C6462" s="31" t="s">
        <v>13241</v>
      </c>
      <c r="D6462" s="31"/>
      <c r="E6462" s="43" t="s">
        <v>52</v>
      </c>
      <c r="F6462" s="42" t="s">
        <v>34</v>
      </c>
      <c r="G6462" s="83" t="s">
        <v>34</v>
      </c>
      <c r="H6462" s="168">
        <v>31656</v>
      </c>
      <c r="I6462" s="31"/>
      <c r="J6462" s="83" t="s">
        <v>188</v>
      </c>
      <c r="K6462" s="31" t="s">
        <v>34</v>
      </c>
      <c r="L6462" s="31"/>
      <c r="M6462" s="168"/>
      <c r="N6462" s="147"/>
      <c r="O6462" s="105" t="s">
        <v>52</v>
      </c>
      <c r="P6462" s="171">
        <v>31656</v>
      </c>
      <c r="Q6462" s="31"/>
      <c r="R6462" s="83" t="s">
        <v>188</v>
      </c>
      <c r="S6462" s="31" t="s">
        <v>34</v>
      </c>
      <c r="T6462" s="31"/>
      <c r="U6462" s="168"/>
      <c r="V6462" s="149"/>
      <c r="W6462" s="140" t="str" cm="1">
        <f t="array" ref="W6462">IF(SUM(LEN(B6462:V6462))=0,"",IF(OR(OR(ISBLANK(F6462),SUM(LEN(C6462),LEN(D6462))=0),AND(NOT(E6462="Unknown"),ISBLANK(J6462)),AND(NOT(O6462="Unknown"),ISBLANK(R6462))),"Missing Information", INDEX(Table15[Entire Service Line Classification], MATCH(SUMIFS(Table15[Unique ID],Table15[System-Owned Portion],E6462,Table15[If Material Anything Other than "Lead" in Column E,Was Material Ever Previously Lead?],G6462,Table15[Customer-Owned Portion],O6462),Table15[Unique ID],0),0)))</f>
        <v>Non-lead</v>
      </c>
      <c r="X6462"/>
    </row>
    <row r="6463" spans="2:24" ht="30" x14ac:dyDescent="0.25">
      <c r="B6463" s="145" t="s">
        <v>6328</v>
      </c>
      <c r="C6463" s="31" t="s">
        <v>13932</v>
      </c>
      <c r="D6463" s="31"/>
      <c r="E6463" s="43" t="s">
        <v>52</v>
      </c>
      <c r="F6463" s="42" t="s">
        <v>34</v>
      </c>
      <c r="G6463" s="83" t="s">
        <v>34</v>
      </c>
      <c r="H6463" s="168">
        <v>31656</v>
      </c>
      <c r="I6463" s="31"/>
      <c r="J6463" s="83" t="s">
        <v>188</v>
      </c>
      <c r="K6463" s="31" t="s">
        <v>34</v>
      </c>
      <c r="L6463" s="31"/>
      <c r="M6463" s="168"/>
      <c r="N6463" s="147"/>
      <c r="O6463" s="105" t="s">
        <v>52</v>
      </c>
      <c r="P6463" s="171">
        <v>31656</v>
      </c>
      <c r="Q6463" s="31"/>
      <c r="R6463" s="83" t="s">
        <v>188</v>
      </c>
      <c r="S6463" s="31" t="s">
        <v>34</v>
      </c>
      <c r="T6463" s="31"/>
      <c r="U6463" s="168"/>
      <c r="V6463" s="149"/>
      <c r="W6463" s="140" t="str" cm="1">
        <f t="array" ref="W6463">IF(SUM(LEN(B6463:V6463))=0,"",IF(OR(OR(ISBLANK(F6463),SUM(LEN(C6463),LEN(D6463))=0),AND(NOT(E6463="Unknown"),ISBLANK(J6463)),AND(NOT(O6463="Unknown"),ISBLANK(R6463))),"Missing Information", INDEX(Table15[Entire Service Line Classification], MATCH(SUMIFS(Table15[Unique ID],Table15[System-Owned Portion],E6463,Table15[If Material Anything Other than "Lead" in Column E,Was Material Ever Previously Lead?],G6463,Table15[Customer-Owned Portion],O6463),Table15[Unique ID],0),0)))</f>
        <v>Non-lead</v>
      </c>
      <c r="X6463"/>
    </row>
    <row r="6464" spans="2:24" ht="30" x14ac:dyDescent="0.25">
      <c r="B6464" s="145" t="s">
        <v>6377</v>
      </c>
      <c r="C6464" s="31" t="s">
        <v>13981</v>
      </c>
      <c r="D6464" s="31"/>
      <c r="E6464" s="43" t="s">
        <v>52</v>
      </c>
      <c r="F6464" s="42" t="s">
        <v>34</v>
      </c>
      <c r="G6464" s="83" t="s">
        <v>34</v>
      </c>
      <c r="H6464" s="168">
        <v>31656</v>
      </c>
      <c r="I6464" s="31"/>
      <c r="J6464" s="83" t="s">
        <v>188</v>
      </c>
      <c r="K6464" s="31" t="s">
        <v>34</v>
      </c>
      <c r="L6464" s="31"/>
      <c r="M6464" s="168"/>
      <c r="N6464" s="147"/>
      <c r="O6464" s="105" t="s">
        <v>52</v>
      </c>
      <c r="P6464" s="171">
        <v>31656</v>
      </c>
      <c r="Q6464" s="31"/>
      <c r="R6464" s="83" t="s">
        <v>188</v>
      </c>
      <c r="S6464" s="31" t="s">
        <v>34</v>
      </c>
      <c r="T6464" s="31"/>
      <c r="U6464" s="168"/>
      <c r="V6464" s="149"/>
      <c r="W6464" s="140" t="str" cm="1">
        <f t="array" ref="W6464">IF(SUM(LEN(B6464:V6464))=0,"",IF(OR(OR(ISBLANK(F6464),SUM(LEN(C6464),LEN(D6464))=0),AND(NOT(E6464="Unknown"),ISBLANK(J6464)),AND(NOT(O6464="Unknown"),ISBLANK(R6464))),"Missing Information", INDEX(Table15[Entire Service Line Classification], MATCH(SUMIFS(Table15[Unique ID],Table15[System-Owned Portion],E6464,Table15[If Material Anything Other than "Lead" in Column E,Was Material Ever Previously Lead?],G6464,Table15[Customer-Owned Portion],O6464),Table15[Unique ID],0),0)))</f>
        <v>Non-lead</v>
      </c>
      <c r="X6464"/>
    </row>
    <row r="6465" spans="2:24" ht="30" x14ac:dyDescent="0.25">
      <c r="B6465" s="145" t="s">
        <v>6380</v>
      </c>
      <c r="C6465" s="31" t="s">
        <v>13984</v>
      </c>
      <c r="D6465" s="31"/>
      <c r="E6465" s="43" t="s">
        <v>52</v>
      </c>
      <c r="F6465" s="42" t="s">
        <v>34</v>
      </c>
      <c r="G6465" s="83" t="s">
        <v>34</v>
      </c>
      <c r="H6465" s="168">
        <v>31656</v>
      </c>
      <c r="I6465" s="31"/>
      <c r="J6465" s="83" t="s">
        <v>188</v>
      </c>
      <c r="K6465" s="31" t="s">
        <v>34</v>
      </c>
      <c r="L6465" s="31"/>
      <c r="M6465" s="168"/>
      <c r="N6465" s="147"/>
      <c r="O6465" s="105" t="s">
        <v>52</v>
      </c>
      <c r="P6465" s="171">
        <v>31656</v>
      </c>
      <c r="Q6465" s="31"/>
      <c r="R6465" s="83" t="s">
        <v>188</v>
      </c>
      <c r="S6465" s="31" t="s">
        <v>34</v>
      </c>
      <c r="T6465" s="31"/>
      <c r="U6465" s="168"/>
      <c r="V6465" s="149"/>
      <c r="W6465" s="140" t="str" cm="1">
        <f t="array" ref="W6465">IF(SUM(LEN(B6465:V6465))=0,"",IF(OR(OR(ISBLANK(F6465),SUM(LEN(C6465),LEN(D6465))=0),AND(NOT(E6465="Unknown"),ISBLANK(J6465)),AND(NOT(O6465="Unknown"),ISBLANK(R6465))),"Missing Information", INDEX(Table15[Entire Service Line Classification], MATCH(SUMIFS(Table15[Unique ID],Table15[System-Owned Portion],E6465,Table15[If Material Anything Other than "Lead" in Column E,Was Material Ever Previously Lead?],G6465,Table15[Customer-Owned Portion],O6465),Table15[Unique ID],0),0)))</f>
        <v>Non-lead</v>
      </c>
      <c r="X6465"/>
    </row>
    <row r="6466" spans="2:24" ht="30" x14ac:dyDescent="0.25">
      <c r="B6466" s="145" t="s">
        <v>6407</v>
      </c>
      <c r="C6466" s="31" t="s">
        <v>14011</v>
      </c>
      <c r="D6466" s="31"/>
      <c r="E6466" s="43" t="s">
        <v>52</v>
      </c>
      <c r="F6466" s="42" t="s">
        <v>34</v>
      </c>
      <c r="G6466" s="83" t="s">
        <v>34</v>
      </c>
      <c r="H6466" s="168">
        <v>31656</v>
      </c>
      <c r="I6466" s="31"/>
      <c r="J6466" s="83" t="s">
        <v>188</v>
      </c>
      <c r="K6466" s="31" t="s">
        <v>34</v>
      </c>
      <c r="L6466" s="31"/>
      <c r="M6466" s="168"/>
      <c r="N6466" s="147"/>
      <c r="O6466" s="105" t="s">
        <v>52</v>
      </c>
      <c r="P6466" s="171">
        <v>31656</v>
      </c>
      <c r="Q6466" s="31"/>
      <c r="R6466" s="83" t="s">
        <v>188</v>
      </c>
      <c r="S6466" s="31" t="s">
        <v>34</v>
      </c>
      <c r="T6466" s="31"/>
      <c r="U6466" s="168"/>
      <c r="V6466" s="149"/>
      <c r="W6466" s="140" t="str" cm="1">
        <f t="array" ref="W6466">IF(SUM(LEN(B6466:V6466))=0,"",IF(OR(OR(ISBLANK(F6466),SUM(LEN(C6466),LEN(D6466))=0),AND(NOT(E6466="Unknown"),ISBLANK(J6466)),AND(NOT(O6466="Unknown"),ISBLANK(R6466))),"Missing Information", INDEX(Table15[Entire Service Line Classification], MATCH(SUMIFS(Table15[Unique ID],Table15[System-Owned Portion],E6466,Table15[If Material Anything Other than "Lead" in Column E,Was Material Ever Previously Lead?],G6466,Table15[Customer-Owned Portion],O6466),Table15[Unique ID],0),0)))</f>
        <v>Non-lead</v>
      </c>
      <c r="X6466"/>
    </row>
    <row r="6467" spans="2:24" ht="30" x14ac:dyDescent="0.25">
      <c r="B6467" s="145" t="s">
        <v>6704</v>
      </c>
      <c r="C6467" s="31" t="s">
        <v>14310</v>
      </c>
      <c r="D6467" s="31"/>
      <c r="E6467" s="43" t="s">
        <v>52</v>
      </c>
      <c r="F6467" s="42" t="s">
        <v>34</v>
      </c>
      <c r="G6467" s="83" t="s">
        <v>34</v>
      </c>
      <c r="H6467" s="168">
        <v>31656</v>
      </c>
      <c r="I6467" s="31"/>
      <c r="J6467" s="83" t="s">
        <v>188</v>
      </c>
      <c r="K6467" s="31" t="s">
        <v>34</v>
      </c>
      <c r="L6467" s="31"/>
      <c r="M6467" s="168"/>
      <c r="N6467" s="147"/>
      <c r="O6467" s="105" t="s">
        <v>52</v>
      </c>
      <c r="P6467" s="171">
        <v>31656</v>
      </c>
      <c r="Q6467" s="31"/>
      <c r="R6467" s="83" t="s">
        <v>188</v>
      </c>
      <c r="S6467" s="31" t="s">
        <v>34</v>
      </c>
      <c r="T6467" s="31"/>
      <c r="U6467" s="168"/>
      <c r="V6467" s="149"/>
      <c r="W6467" s="140" t="str" cm="1">
        <f t="array" ref="W6467">IF(SUM(LEN(B6467:V6467))=0,"",IF(OR(OR(ISBLANK(F6467),SUM(LEN(C6467),LEN(D6467))=0),AND(NOT(E6467="Unknown"),ISBLANK(J6467)),AND(NOT(O6467="Unknown"),ISBLANK(R6467))),"Missing Information", INDEX(Table15[Entire Service Line Classification], MATCH(SUMIFS(Table15[Unique ID],Table15[System-Owned Portion],E6467,Table15[If Material Anything Other than "Lead" in Column E,Was Material Ever Previously Lead?],G6467,Table15[Customer-Owned Portion],O6467),Table15[Unique ID],0),0)))</f>
        <v>Non-lead</v>
      </c>
      <c r="X6467"/>
    </row>
    <row r="6468" spans="2:24" ht="30" x14ac:dyDescent="0.25">
      <c r="B6468" s="145" t="s">
        <v>6819</v>
      </c>
      <c r="C6468" s="31" t="s">
        <v>14438</v>
      </c>
      <c r="D6468" s="31"/>
      <c r="E6468" s="43" t="s">
        <v>52</v>
      </c>
      <c r="F6468" s="42" t="s">
        <v>34</v>
      </c>
      <c r="G6468" s="83" t="s">
        <v>34</v>
      </c>
      <c r="H6468" s="168">
        <v>31656</v>
      </c>
      <c r="I6468" s="31"/>
      <c r="J6468" s="83" t="s">
        <v>188</v>
      </c>
      <c r="K6468" s="31" t="s">
        <v>34</v>
      </c>
      <c r="L6468" s="31"/>
      <c r="M6468" s="168"/>
      <c r="N6468" s="147"/>
      <c r="O6468" s="105" t="s">
        <v>52</v>
      </c>
      <c r="P6468" s="171">
        <v>31656</v>
      </c>
      <c r="Q6468" s="31"/>
      <c r="R6468" s="83" t="s">
        <v>188</v>
      </c>
      <c r="S6468" s="31" t="s">
        <v>34</v>
      </c>
      <c r="T6468" s="31"/>
      <c r="U6468" s="168"/>
      <c r="V6468" s="149"/>
      <c r="W6468" s="140" t="str" cm="1">
        <f t="array" ref="W6468">IF(SUM(LEN(B6468:V6468))=0,"",IF(OR(OR(ISBLANK(F6468),SUM(LEN(C6468),LEN(D6468))=0),AND(NOT(E6468="Unknown"),ISBLANK(J6468)),AND(NOT(O6468="Unknown"),ISBLANK(R6468))),"Missing Information", INDEX(Table15[Entire Service Line Classification], MATCH(SUMIFS(Table15[Unique ID],Table15[System-Owned Portion],E6468,Table15[If Material Anything Other than "Lead" in Column E,Was Material Ever Previously Lead?],G6468,Table15[Customer-Owned Portion],O6468),Table15[Unique ID],0),0)))</f>
        <v>Non-lead</v>
      </c>
      <c r="X6468"/>
    </row>
    <row r="6469" spans="2:24" ht="30" x14ac:dyDescent="0.25">
      <c r="B6469" s="145" t="s">
        <v>6858</v>
      </c>
      <c r="C6469" s="31" t="s">
        <v>14482</v>
      </c>
      <c r="D6469" s="31"/>
      <c r="E6469" s="43" t="s">
        <v>52</v>
      </c>
      <c r="F6469" s="42" t="s">
        <v>34</v>
      </c>
      <c r="G6469" s="83" t="s">
        <v>34</v>
      </c>
      <c r="H6469" s="168">
        <v>31656</v>
      </c>
      <c r="I6469" s="31"/>
      <c r="J6469" s="83" t="s">
        <v>188</v>
      </c>
      <c r="K6469" s="31" t="s">
        <v>34</v>
      </c>
      <c r="L6469" s="31"/>
      <c r="M6469" s="168"/>
      <c r="N6469" s="147"/>
      <c r="O6469" s="105" t="s">
        <v>52</v>
      </c>
      <c r="P6469" s="171">
        <v>31656</v>
      </c>
      <c r="Q6469" s="31"/>
      <c r="R6469" s="83" t="s">
        <v>188</v>
      </c>
      <c r="S6469" s="31" t="s">
        <v>34</v>
      </c>
      <c r="T6469" s="31"/>
      <c r="U6469" s="168"/>
      <c r="V6469" s="149"/>
      <c r="W6469" s="140" t="str" cm="1">
        <f t="array" ref="W6469">IF(SUM(LEN(B6469:V6469))=0,"",IF(OR(OR(ISBLANK(F6469),SUM(LEN(C6469),LEN(D6469))=0),AND(NOT(E6469="Unknown"),ISBLANK(J6469)),AND(NOT(O6469="Unknown"),ISBLANK(R6469))),"Missing Information", INDEX(Table15[Entire Service Line Classification], MATCH(SUMIFS(Table15[Unique ID],Table15[System-Owned Portion],E6469,Table15[If Material Anything Other than "Lead" in Column E,Was Material Ever Previously Lead?],G6469,Table15[Customer-Owned Portion],O6469),Table15[Unique ID],0),0)))</f>
        <v>Non-lead</v>
      </c>
      <c r="X6469"/>
    </row>
    <row r="6470" spans="2:24" ht="30" x14ac:dyDescent="0.25">
      <c r="B6470" s="145" t="s">
        <v>6868</v>
      </c>
      <c r="C6470" s="31" t="s">
        <v>14492</v>
      </c>
      <c r="D6470" s="31"/>
      <c r="E6470" s="43" t="s">
        <v>52</v>
      </c>
      <c r="F6470" s="42" t="s">
        <v>34</v>
      </c>
      <c r="G6470" s="83" t="s">
        <v>34</v>
      </c>
      <c r="H6470" s="168">
        <v>31656</v>
      </c>
      <c r="I6470" s="31"/>
      <c r="J6470" s="83" t="s">
        <v>188</v>
      </c>
      <c r="K6470" s="31" t="s">
        <v>34</v>
      </c>
      <c r="L6470" s="31"/>
      <c r="M6470" s="168"/>
      <c r="N6470" s="147"/>
      <c r="O6470" s="105" t="s">
        <v>52</v>
      </c>
      <c r="P6470" s="171">
        <v>31656</v>
      </c>
      <c r="Q6470" s="31"/>
      <c r="R6470" s="83" t="s">
        <v>188</v>
      </c>
      <c r="S6470" s="31" t="s">
        <v>34</v>
      </c>
      <c r="T6470" s="31"/>
      <c r="U6470" s="168"/>
      <c r="V6470" s="149"/>
      <c r="W6470" s="140" t="str" cm="1">
        <f t="array" ref="W6470">IF(SUM(LEN(B6470:V6470))=0,"",IF(OR(OR(ISBLANK(F6470),SUM(LEN(C6470),LEN(D6470))=0),AND(NOT(E6470="Unknown"),ISBLANK(J6470)),AND(NOT(O6470="Unknown"),ISBLANK(R6470))),"Missing Information", INDEX(Table15[Entire Service Line Classification], MATCH(SUMIFS(Table15[Unique ID],Table15[System-Owned Portion],E6470,Table15[If Material Anything Other than "Lead" in Column E,Was Material Ever Previously Lead?],G6470,Table15[Customer-Owned Portion],O6470),Table15[Unique ID],0),0)))</f>
        <v>Non-lead</v>
      </c>
      <c r="X6470"/>
    </row>
    <row r="6471" spans="2:24" ht="30" x14ac:dyDescent="0.25">
      <c r="B6471" s="145" t="s">
        <v>6943</v>
      </c>
      <c r="C6471" s="31" t="s">
        <v>14567</v>
      </c>
      <c r="D6471" s="31"/>
      <c r="E6471" s="43" t="s">
        <v>52</v>
      </c>
      <c r="F6471" s="42" t="s">
        <v>34</v>
      </c>
      <c r="G6471" s="83" t="s">
        <v>34</v>
      </c>
      <c r="H6471" s="168">
        <v>31656</v>
      </c>
      <c r="I6471" s="31"/>
      <c r="J6471" s="83" t="s">
        <v>188</v>
      </c>
      <c r="K6471" s="31" t="s">
        <v>34</v>
      </c>
      <c r="L6471" s="31"/>
      <c r="M6471" s="168"/>
      <c r="N6471" s="147"/>
      <c r="O6471" s="105" t="s">
        <v>52</v>
      </c>
      <c r="P6471" s="171">
        <v>31656</v>
      </c>
      <c r="Q6471" s="31"/>
      <c r="R6471" s="83" t="s">
        <v>188</v>
      </c>
      <c r="S6471" s="31" t="s">
        <v>34</v>
      </c>
      <c r="T6471" s="31"/>
      <c r="U6471" s="168"/>
      <c r="V6471" s="149"/>
      <c r="W6471" s="140" t="str" cm="1">
        <f t="array" ref="W6471">IF(SUM(LEN(B6471:V6471))=0,"",IF(OR(OR(ISBLANK(F6471),SUM(LEN(C6471),LEN(D6471))=0),AND(NOT(E6471="Unknown"),ISBLANK(J6471)),AND(NOT(O6471="Unknown"),ISBLANK(R6471))),"Missing Information", INDEX(Table15[Entire Service Line Classification], MATCH(SUMIFS(Table15[Unique ID],Table15[System-Owned Portion],E6471,Table15[If Material Anything Other than "Lead" in Column E,Was Material Ever Previously Lead?],G6471,Table15[Customer-Owned Portion],O6471),Table15[Unique ID],0),0)))</f>
        <v>Non-lead</v>
      </c>
      <c r="X6471"/>
    </row>
    <row r="6472" spans="2:24" ht="30" x14ac:dyDescent="0.25">
      <c r="B6472" s="145" t="s">
        <v>6960</v>
      </c>
      <c r="C6472" s="31" t="s">
        <v>14584</v>
      </c>
      <c r="D6472" s="31"/>
      <c r="E6472" s="43" t="s">
        <v>52</v>
      </c>
      <c r="F6472" s="42" t="s">
        <v>34</v>
      </c>
      <c r="G6472" s="83" t="s">
        <v>34</v>
      </c>
      <c r="H6472" s="168">
        <v>31656</v>
      </c>
      <c r="I6472" s="31"/>
      <c r="J6472" s="83" t="s">
        <v>188</v>
      </c>
      <c r="K6472" s="31" t="s">
        <v>34</v>
      </c>
      <c r="L6472" s="31"/>
      <c r="M6472" s="168"/>
      <c r="N6472" s="147"/>
      <c r="O6472" s="105" t="s">
        <v>52</v>
      </c>
      <c r="P6472" s="171">
        <v>31656</v>
      </c>
      <c r="Q6472" s="31"/>
      <c r="R6472" s="83" t="s">
        <v>188</v>
      </c>
      <c r="S6472" s="31" t="s">
        <v>34</v>
      </c>
      <c r="T6472" s="31"/>
      <c r="U6472" s="168"/>
      <c r="V6472" s="149"/>
      <c r="W6472" s="140" t="str" cm="1">
        <f t="array" ref="W6472">IF(SUM(LEN(B6472:V6472))=0,"",IF(OR(OR(ISBLANK(F6472),SUM(LEN(C6472),LEN(D6472))=0),AND(NOT(E6472="Unknown"),ISBLANK(J6472)),AND(NOT(O6472="Unknown"),ISBLANK(R6472))),"Missing Information", INDEX(Table15[Entire Service Line Classification], MATCH(SUMIFS(Table15[Unique ID],Table15[System-Owned Portion],E6472,Table15[If Material Anything Other than "Lead" in Column E,Was Material Ever Previously Lead?],G6472,Table15[Customer-Owned Portion],O6472),Table15[Unique ID],0),0)))</f>
        <v>Non-lead</v>
      </c>
      <c r="X6472"/>
    </row>
    <row r="6473" spans="2:24" ht="30" x14ac:dyDescent="0.25">
      <c r="B6473" s="145" t="s">
        <v>7124</v>
      </c>
      <c r="C6473" s="31" t="s">
        <v>14748</v>
      </c>
      <c r="D6473" s="31"/>
      <c r="E6473" s="43" t="s">
        <v>52</v>
      </c>
      <c r="F6473" s="42" t="s">
        <v>34</v>
      </c>
      <c r="G6473" s="83" t="s">
        <v>34</v>
      </c>
      <c r="H6473" s="168">
        <v>31656</v>
      </c>
      <c r="I6473" s="31"/>
      <c r="J6473" s="83" t="s">
        <v>188</v>
      </c>
      <c r="K6473" s="31" t="s">
        <v>34</v>
      </c>
      <c r="L6473" s="31"/>
      <c r="M6473" s="168"/>
      <c r="N6473" s="147"/>
      <c r="O6473" s="105" t="s">
        <v>52</v>
      </c>
      <c r="P6473" s="171">
        <v>31656</v>
      </c>
      <c r="Q6473" s="31"/>
      <c r="R6473" s="83" t="s">
        <v>188</v>
      </c>
      <c r="S6473" s="31" t="s">
        <v>34</v>
      </c>
      <c r="T6473" s="31"/>
      <c r="U6473" s="168"/>
      <c r="V6473" s="149"/>
      <c r="W6473" s="140" t="str" cm="1">
        <f t="array" ref="W6473">IF(SUM(LEN(B6473:V6473))=0,"",IF(OR(OR(ISBLANK(F6473),SUM(LEN(C6473),LEN(D6473))=0),AND(NOT(E6473="Unknown"),ISBLANK(J6473)),AND(NOT(O6473="Unknown"),ISBLANK(R6473))),"Missing Information", INDEX(Table15[Entire Service Line Classification], MATCH(SUMIFS(Table15[Unique ID],Table15[System-Owned Portion],E6473,Table15[If Material Anything Other than "Lead" in Column E,Was Material Ever Previously Lead?],G6473,Table15[Customer-Owned Portion],O6473),Table15[Unique ID],0),0)))</f>
        <v>Non-lead</v>
      </c>
      <c r="X6473"/>
    </row>
    <row r="6474" spans="2:24" ht="30" x14ac:dyDescent="0.25">
      <c r="B6474" s="145" t="s">
        <v>7311</v>
      </c>
      <c r="C6474" s="31" t="s">
        <v>14935</v>
      </c>
      <c r="D6474" s="31"/>
      <c r="E6474" s="43" t="s">
        <v>52</v>
      </c>
      <c r="F6474" s="42" t="s">
        <v>34</v>
      </c>
      <c r="G6474" s="83" t="s">
        <v>34</v>
      </c>
      <c r="H6474" s="168">
        <v>31656</v>
      </c>
      <c r="I6474" s="31"/>
      <c r="J6474" s="83" t="s">
        <v>188</v>
      </c>
      <c r="K6474" s="31" t="s">
        <v>34</v>
      </c>
      <c r="L6474" s="31"/>
      <c r="M6474" s="168"/>
      <c r="N6474" s="147"/>
      <c r="O6474" s="105" t="s">
        <v>52</v>
      </c>
      <c r="P6474" s="171">
        <v>31656</v>
      </c>
      <c r="Q6474" s="31"/>
      <c r="R6474" s="83" t="s">
        <v>188</v>
      </c>
      <c r="S6474" s="31" t="s">
        <v>34</v>
      </c>
      <c r="T6474" s="31"/>
      <c r="U6474" s="168"/>
      <c r="V6474" s="149"/>
      <c r="W6474" s="140" t="str" cm="1">
        <f t="array" ref="W6474">IF(SUM(LEN(B6474:V6474))=0,"",IF(OR(OR(ISBLANK(F6474),SUM(LEN(C6474),LEN(D6474))=0),AND(NOT(E6474="Unknown"),ISBLANK(J6474)),AND(NOT(O6474="Unknown"),ISBLANK(R6474))),"Missing Information", INDEX(Table15[Entire Service Line Classification], MATCH(SUMIFS(Table15[Unique ID],Table15[System-Owned Portion],E6474,Table15[If Material Anything Other than "Lead" in Column E,Was Material Ever Previously Lead?],G6474,Table15[Customer-Owned Portion],O6474),Table15[Unique ID],0),0)))</f>
        <v>Non-lead</v>
      </c>
      <c r="X6474"/>
    </row>
    <row r="6475" spans="2:24" ht="30" x14ac:dyDescent="0.25">
      <c r="B6475" s="145" t="s">
        <v>2826</v>
      </c>
      <c r="C6475" s="31" t="s">
        <v>10257</v>
      </c>
      <c r="D6475" s="31"/>
      <c r="E6475" s="43" t="s">
        <v>52</v>
      </c>
      <c r="F6475" s="42" t="s">
        <v>34</v>
      </c>
      <c r="G6475" s="83" t="s">
        <v>34</v>
      </c>
      <c r="H6475" s="168">
        <v>31632</v>
      </c>
      <c r="I6475" s="31"/>
      <c r="J6475" s="83" t="s">
        <v>188</v>
      </c>
      <c r="K6475" s="31" t="s">
        <v>34</v>
      </c>
      <c r="L6475" s="31"/>
      <c r="M6475" s="168"/>
      <c r="N6475" s="147"/>
      <c r="O6475" s="105" t="s">
        <v>52</v>
      </c>
      <c r="P6475" s="171">
        <v>31632</v>
      </c>
      <c r="Q6475" s="31"/>
      <c r="R6475" s="83" t="s">
        <v>188</v>
      </c>
      <c r="S6475" s="31" t="s">
        <v>34</v>
      </c>
      <c r="T6475" s="31"/>
      <c r="U6475" s="168"/>
      <c r="V6475" s="149"/>
      <c r="W6475" s="140" t="str" cm="1">
        <f t="array" ref="W6475">IF(SUM(LEN(B6475:V6475))=0,"",IF(OR(OR(ISBLANK(F6475),SUM(LEN(C6475),LEN(D6475))=0),AND(NOT(E6475="Unknown"),ISBLANK(J6475)),AND(NOT(O6475="Unknown"),ISBLANK(R6475))),"Missing Information", INDEX(Table15[Entire Service Line Classification], MATCH(SUMIFS(Table15[Unique ID],Table15[System-Owned Portion],E6475,Table15[If Material Anything Other than "Lead" in Column E,Was Material Ever Previously Lead?],G6475,Table15[Customer-Owned Portion],O6475),Table15[Unique ID],0),0)))</f>
        <v>Non-lead</v>
      </c>
      <c r="X6475"/>
    </row>
    <row r="6476" spans="2:24" ht="30" x14ac:dyDescent="0.25">
      <c r="B6476" s="145" t="s">
        <v>983</v>
      </c>
      <c r="C6476" s="31" t="s">
        <v>8396</v>
      </c>
      <c r="D6476" s="31"/>
      <c r="E6476" s="43" t="s">
        <v>52</v>
      </c>
      <c r="F6476" s="42" t="s">
        <v>34</v>
      </c>
      <c r="G6476" s="83" t="s">
        <v>34</v>
      </c>
      <c r="H6476" s="168">
        <v>31625</v>
      </c>
      <c r="I6476" s="31"/>
      <c r="J6476" s="83" t="s">
        <v>188</v>
      </c>
      <c r="K6476" s="31" t="s">
        <v>34</v>
      </c>
      <c r="L6476" s="31"/>
      <c r="M6476" s="168"/>
      <c r="N6476" s="147"/>
      <c r="O6476" s="105" t="s">
        <v>52</v>
      </c>
      <c r="P6476" s="171">
        <v>31625</v>
      </c>
      <c r="Q6476" s="31"/>
      <c r="R6476" s="83" t="s">
        <v>188</v>
      </c>
      <c r="S6476" s="31" t="s">
        <v>34</v>
      </c>
      <c r="T6476" s="31"/>
      <c r="U6476" s="168"/>
      <c r="V6476" s="149"/>
      <c r="W6476" s="140" t="str" cm="1">
        <f t="array" ref="W6476">IF(SUM(LEN(B6476:V6476))=0,"",IF(OR(OR(ISBLANK(F6476),SUM(LEN(C6476),LEN(D6476))=0),AND(NOT(E6476="Unknown"),ISBLANK(J6476)),AND(NOT(O6476="Unknown"),ISBLANK(R6476))),"Missing Information", INDEX(Table15[Entire Service Line Classification], MATCH(SUMIFS(Table15[Unique ID],Table15[System-Owned Portion],E6476,Table15[If Material Anything Other than "Lead" in Column E,Was Material Ever Previously Lead?],G6476,Table15[Customer-Owned Portion],O6476),Table15[Unique ID],0),0)))</f>
        <v>Non-lead</v>
      </c>
      <c r="X6476"/>
    </row>
    <row r="6477" spans="2:24" ht="30" x14ac:dyDescent="0.25">
      <c r="B6477" s="145" t="s">
        <v>4271</v>
      </c>
      <c r="C6477" s="31" t="s">
        <v>11864</v>
      </c>
      <c r="D6477" s="31"/>
      <c r="E6477" s="43" t="s">
        <v>52</v>
      </c>
      <c r="F6477" s="42" t="s">
        <v>34</v>
      </c>
      <c r="G6477" s="83" t="s">
        <v>34</v>
      </c>
      <c r="H6477" s="168">
        <v>31625</v>
      </c>
      <c r="I6477" s="31"/>
      <c r="J6477" s="83" t="s">
        <v>188</v>
      </c>
      <c r="K6477" s="31" t="s">
        <v>34</v>
      </c>
      <c r="L6477" s="31"/>
      <c r="M6477" s="168"/>
      <c r="N6477" s="147"/>
      <c r="O6477" s="105" t="s">
        <v>52</v>
      </c>
      <c r="P6477" s="171">
        <v>31625</v>
      </c>
      <c r="Q6477" s="31"/>
      <c r="R6477" s="83" t="s">
        <v>188</v>
      </c>
      <c r="S6477" s="31" t="s">
        <v>34</v>
      </c>
      <c r="T6477" s="31"/>
      <c r="U6477" s="168"/>
      <c r="V6477" s="149"/>
      <c r="W6477" s="140" t="str" cm="1">
        <f t="array" ref="W6477">IF(SUM(LEN(B6477:V6477))=0,"",IF(OR(OR(ISBLANK(F6477),SUM(LEN(C6477),LEN(D6477))=0),AND(NOT(E6477="Unknown"),ISBLANK(J6477)),AND(NOT(O6477="Unknown"),ISBLANK(R6477))),"Missing Information", INDEX(Table15[Entire Service Line Classification], MATCH(SUMIFS(Table15[Unique ID],Table15[System-Owned Portion],E6477,Table15[If Material Anything Other than "Lead" in Column E,Was Material Ever Previously Lead?],G6477,Table15[Customer-Owned Portion],O6477),Table15[Unique ID],0),0)))</f>
        <v>Non-lead</v>
      </c>
      <c r="X6477"/>
    </row>
    <row r="6478" spans="2:24" ht="30" x14ac:dyDescent="0.25">
      <c r="B6478" s="145" t="s">
        <v>4300</v>
      </c>
      <c r="C6478" s="31" t="s">
        <v>11893</v>
      </c>
      <c r="D6478" s="31"/>
      <c r="E6478" s="43" t="s">
        <v>52</v>
      </c>
      <c r="F6478" s="42" t="s">
        <v>34</v>
      </c>
      <c r="G6478" s="83" t="s">
        <v>34</v>
      </c>
      <c r="H6478" s="168">
        <v>31625</v>
      </c>
      <c r="I6478" s="31"/>
      <c r="J6478" s="83" t="s">
        <v>188</v>
      </c>
      <c r="K6478" s="31" t="s">
        <v>34</v>
      </c>
      <c r="L6478" s="31"/>
      <c r="M6478" s="168"/>
      <c r="N6478" s="147"/>
      <c r="O6478" s="105" t="s">
        <v>52</v>
      </c>
      <c r="P6478" s="171">
        <v>31625</v>
      </c>
      <c r="Q6478" s="31"/>
      <c r="R6478" s="83" t="s">
        <v>188</v>
      </c>
      <c r="S6478" s="31" t="s">
        <v>34</v>
      </c>
      <c r="T6478" s="31"/>
      <c r="U6478" s="168"/>
      <c r="V6478" s="149"/>
      <c r="W6478" s="140" t="str" cm="1">
        <f t="array" ref="W6478">IF(SUM(LEN(B6478:V6478))=0,"",IF(OR(OR(ISBLANK(F6478),SUM(LEN(C6478),LEN(D6478))=0),AND(NOT(E6478="Unknown"),ISBLANK(J6478)),AND(NOT(O6478="Unknown"),ISBLANK(R6478))),"Missing Information", INDEX(Table15[Entire Service Line Classification], MATCH(SUMIFS(Table15[Unique ID],Table15[System-Owned Portion],E6478,Table15[If Material Anything Other than "Lead" in Column E,Was Material Ever Previously Lead?],G6478,Table15[Customer-Owned Portion],O6478),Table15[Unique ID],0),0)))</f>
        <v>Non-lead</v>
      </c>
      <c r="X6478"/>
    </row>
    <row r="6479" spans="2:24" ht="30" x14ac:dyDescent="0.25">
      <c r="B6479" s="145" t="s">
        <v>4358</v>
      </c>
      <c r="C6479" s="31" t="s">
        <v>11951</v>
      </c>
      <c r="D6479" s="31"/>
      <c r="E6479" s="43" t="s">
        <v>52</v>
      </c>
      <c r="F6479" s="42" t="s">
        <v>34</v>
      </c>
      <c r="G6479" s="83" t="s">
        <v>34</v>
      </c>
      <c r="H6479" s="168">
        <v>31625</v>
      </c>
      <c r="I6479" s="31"/>
      <c r="J6479" s="83" t="s">
        <v>188</v>
      </c>
      <c r="K6479" s="31" t="s">
        <v>34</v>
      </c>
      <c r="L6479" s="31"/>
      <c r="M6479" s="168"/>
      <c r="N6479" s="147"/>
      <c r="O6479" s="105" t="s">
        <v>52</v>
      </c>
      <c r="P6479" s="171">
        <v>31625</v>
      </c>
      <c r="Q6479" s="31"/>
      <c r="R6479" s="83" t="s">
        <v>188</v>
      </c>
      <c r="S6479" s="31" t="s">
        <v>34</v>
      </c>
      <c r="T6479" s="31"/>
      <c r="U6479" s="168"/>
      <c r="V6479" s="149"/>
      <c r="W6479" s="140" t="str" cm="1">
        <f t="array" ref="W6479">IF(SUM(LEN(B6479:V6479))=0,"",IF(OR(OR(ISBLANK(F6479),SUM(LEN(C6479),LEN(D6479))=0),AND(NOT(E6479="Unknown"),ISBLANK(J6479)),AND(NOT(O6479="Unknown"),ISBLANK(R6479))),"Missing Information", INDEX(Table15[Entire Service Line Classification], MATCH(SUMIFS(Table15[Unique ID],Table15[System-Owned Portion],E6479,Table15[If Material Anything Other than "Lead" in Column E,Was Material Ever Previously Lead?],G6479,Table15[Customer-Owned Portion],O6479),Table15[Unique ID],0),0)))</f>
        <v>Non-lead</v>
      </c>
      <c r="X6479"/>
    </row>
    <row r="6480" spans="2:24" ht="30" x14ac:dyDescent="0.25">
      <c r="B6480" s="145" t="s">
        <v>4580</v>
      </c>
      <c r="C6480" s="31" t="s">
        <v>12176</v>
      </c>
      <c r="D6480" s="31"/>
      <c r="E6480" s="43" t="s">
        <v>52</v>
      </c>
      <c r="F6480" s="42" t="s">
        <v>34</v>
      </c>
      <c r="G6480" s="83" t="s">
        <v>34</v>
      </c>
      <c r="H6480" s="168">
        <v>31625</v>
      </c>
      <c r="I6480" s="31"/>
      <c r="J6480" s="83" t="s">
        <v>188</v>
      </c>
      <c r="K6480" s="31" t="s">
        <v>34</v>
      </c>
      <c r="L6480" s="31"/>
      <c r="M6480" s="168"/>
      <c r="N6480" s="147"/>
      <c r="O6480" s="105" t="s">
        <v>52</v>
      </c>
      <c r="P6480" s="171">
        <v>31625</v>
      </c>
      <c r="Q6480" s="31"/>
      <c r="R6480" s="83" t="s">
        <v>188</v>
      </c>
      <c r="S6480" s="31" t="s">
        <v>34</v>
      </c>
      <c r="T6480" s="31"/>
      <c r="U6480" s="168"/>
      <c r="V6480" s="149"/>
      <c r="W6480" s="140" t="str" cm="1">
        <f t="array" ref="W6480">IF(SUM(LEN(B6480:V6480))=0,"",IF(OR(OR(ISBLANK(F6480),SUM(LEN(C6480),LEN(D6480))=0),AND(NOT(E6480="Unknown"),ISBLANK(J6480)),AND(NOT(O6480="Unknown"),ISBLANK(R6480))),"Missing Information", INDEX(Table15[Entire Service Line Classification], MATCH(SUMIFS(Table15[Unique ID],Table15[System-Owned Portion],E6480,Table15[If Material Anything Other than "Lead" in Column E,Was Material Ever Previously Lead?],G6480,Table15[Customer-Owned Portion],O6480),Table15[Unique ID],0),0)))</f>
        <v>Non-lead</v>
      </c>
      <c r="X6480"/>
    </row>
    <row r="6481" spans="2:24" ht="30" x14ac:dyDescent="0.25">
      <c r="B6481" s="145" t="s">
        <v>5170</v>
      </c>
      <c r="C6481" s="31" t="s">
        <v>12767</v>
      </c>
      <c r="D6481" s="31"/>
      <c r="E6481" s="43" t="s">
        <v>52</v>
      </c>
      <c r="F6481" s="42" t="s">
        <v>34</v>
      </c>
      <c r="G6481" s="83" t="s">
        <v>34</v>
      </c>
      <c r="H6481" s="168">
        <v>31625</v>
      </c>
      <c r="I6481" s="31"/>
      <c r="J6481" s="83" t="s">
        <v>188</v>
      </c>
      <c r="K6481" s="31" t="s">
        <v>34</v>
      </c>
      <c r="L6481" s="31"/>
      <c r="M6481" s="168"/>
      <c r="N6481" s="147"/>
      <c r="O6481" s="105" t="s">
        <v>52</v>
      </c>
      <c r="P6481" s="171">
        <v>31625</v>
      </c>
      <c r="Q6481" s="31"/>
      <c r="R6481" s="83" t="s">
        <v>188</v>
      </c>
      <c r="S6481" s="31" t="s">
        <v>34</v>
      </c>
      <c r="T6481" s="31"/>
      <c r="U6481" s="168"/>
      <c r="V6481" s="149"/>
      <c r="W6481" s="140" t="str" cm="1">
        <f t="array" ref="W6481">IF(SUM(LEN(B6481:V6481))=0,"",IF(OR(OR(ISBLANK(F6481),SUM(LEN(C6481),LEN(D6481))=0),AND(NOT(E6481="Unknown"),ISBLANK(J6481)),AND(NOT(O6481="Unknown"),ISBLANK(R6481))),"Missing Information", INDEX(Table15[Entire Service Line Classification], MATCH(SUMIFS(Table15[Unique ID],Table15[System-Owned Portion],E6481,Table15[If Material Anything Other than "Lead" in Column E,Was Material Ever Previously Lead?],G6481,Table15[Customer-Owned Portion],O6481),Table15[Unique ID],0),0)))</f>
        <v>Non-lead</v>
      </c>
      <c r="X6481"/>
    </row>
    <row r="6482" spans="2:24" ht="30" x14ac:dyDescent="0.25">
      <c r="B6482" s="145" t="s">
        <v>5231</v>
      </c>
      <c r="C6482" s="31" t="s">
        <v>12828</v>
      </c>
      <c r="D6482" s="31"/>
      <c r="E6482" s="43" t="s">
        <v>52</v>
      </c>
      <c r="F6482" s="42" t="s">
        <v>34</v>
      </c>
      <c r="G6482" s="83" t="s">
        <v>34</v>
      </c>
      <c r="H6482" s="168">
        <v>31625</v>
      </c>
      <c r="I6482" s="31"/>
      <c r="J6482" s="83" t="s">
        <v>188</v>
      </c>
      <c r="K6482" s="31" t="s">
        <v>34</v>
      </c>
      <c r="L6482" s="31"/>
      <c r="M6482" s="168"/>
      <c r="N6482" s="147"/>
      <c r="O6482" s="105" t="s">
        <v>52</v>
      </c>
      <c r="P6482" s="171">
        <v>31625</v>
      </c>
      <c r="Q6482" s="31"/>
      <c r="R6482" s="83" t="s">
        <v>188</v>
      </c>
      <c r="S6482" s="31" t="s">
        <v>34</v>
      </c>
      <c r="T6482" s="31"/>
      <c r="U6482" s="168"/>
      <c r="V6482" s="149"/>
      <c r="W6482" s="140" t="str" cm="1">
        <f t="array" ref="W6482">IF(SUM(LEN(B6482:V6482))=0,"",IF(OR(OR(ISBLANK(F6482),SUM(LEN(C6482),LEN(D6482))=0),AND(NOT(E6482="Unknown"),ISBLANK(J6482)),AND(NOT(O6482="Unknown"),ISBLANK(R6482))),"Missing Information", INDEX(Table15[Entire Service Line Classification], MATCH(SUMIFS(Table15[Unique ID],Table15[System-Owned Portion],E6482,Table15[If Material Anything Other than "Lead" in Column E,Was Material Ever Previously Lead?],G6482,Table15[Customer-Owned Portion],O6482),Table15[Unique ID],0),0)))</f>
        <v>Non-lead</v>
      </c>
      <c r="X6482"/>
    </row>
    <row r="6483" spans="2:24" ht="30" x14ac:dyDescent="0.25">
      <c r="B6483" s="145" t="s">
        <v>5248</v>
      </c>
      <c r="C6483" s="31" t="s">
        <v>12845</v>
      </c>
      <c r="D6483" s="31"/>
      <c r="E6483" s="43" t="s">
        <v>52</v>
      </c>
      <c r="F6483" s="42" t="s">
        <v>34</v>
      </c>
      <c r="G6483" s="83" t="s">
        <v>34</v>
      </c>
      <c r="H6483" s="168">
        <v>31625</v>
      </c>
      <c r="I6483" s="31"/>
      <c r="J6483" s="83" t="s">
        <v>188</v>
      </c>
      <c r="K6483" s="31" t="s">
        <v>34</v>
      </c>
      <c r="L6483" s="31"/>
      <c r="M6483" s="168"/>
      <c r="N6483" s="147"/>
      <c r="O6483" s="105" t="s">
        <v>52</v>
      </c>
      <c r="P6483" s="171">
        <v>31625</v>
      </c>
      <c r="Q6483" s="31"/>
      <c r="R6483" s="83" t="s">
        <v>188</v>
      </c>
      <c r="S6483" s="31" t="s">
        <v>34</v>
      </c>
      <c r="T6483" s="31"/>
      <c r="U6483" s="168"/>
      <c r="V6483" s="149"/>
      <c r="W6483" s="140" t="str" cm="1">
        <f t="array" ref="W6483">IF(SUM(LEN(B6483:V6483))=0,"",IF(OR(OR(ISBLANK(F6483),SUM(LEN(C6483),LEN(D6483))=0),AND(NOT(E6483="Unknown"),ISBLANK(J6483)),AND(NOT(O6483="Unknown"),ISBLANK(R6483))),"Missing Information", INDEX(Table15[Entire Service Line Classification], MATCH(SUMIFS(Table15[Unique ID],Table15[System-Owned Portion],E6483,Table15[If Material Anything Other than "Lead" in Column E,Was Material Ever Previously Lead?],G6483,Table15[Customer-Owned Portion],O6483),Table15[Unique ID],0),0)))</f>
        <v>Non-lead</v>
      </c>
      <c r="X6483"/>
    </row>
    <row r="6484" spans="2:24" ht="30" x14ac:dyDescent="0.25">
      <c r="B6484" s="145" t="s">
        <v>6648</v>
      </c>
      <c r="C6484" s="31" t="s">
        <v>14254</v>
      </c>
      <c r="D6484" s="31"/>
      <c r="E6484" s="43" t="s">
        <v>52</v>
      </c>
      <c r="F6484" s="42" t="s">
        <v>34</v>
      </c>
      <c r="G6484" s="83" t="s">
        <v>34</v>
      </c>
      <c r="H6484" s="168">
        <v>31625</v>
      </c>
      <c r="I6484" s="31"/>
      <c r="J6484" s="83" t="s">
        <v>188</v>
      </c>
      <c r="K6484" s="31" t="s">
        <v>34</v>
      </c>
      <c r="L6484" s="31"/>
      <c r="M6484" s="168"/>
      <c r="N6484" s="147"/>
      <c r="O6484" s="105" t="s">
        <v>52</v>
      </c>
      <c r="P6484" s="171">
        <v>31625</v>
      </c>
      <c r="Q6484" s="31"/>
      <c r="R6484" s="83" t="s">
        <v>188</v>
      </c>
      <c r="S6484" s="31" t="s">
        <v>34</v>
      </c>
      <c r="T6484" s="31"/>
      <c r="U6484" s="168"/>
      <c r="V6484" s="149"/>
      <c r="W6484" s="140" t="str" cm="1">
        <f t="array" ref="W6484">IF(SUM(LEN(B6484:V6484))=0,"",IF(OR(OR(ISBLANK(F6484),SUM(LEN(C6484),LEN(D6484))=0),AND(NOT(E6484="Unknown"),ISBLANK(J6484)),AND(NOT(O6484="Unknown"),ISBLANK(R6484))),"Missing Information", INDEX(Table15[Entire Service Line Classification], MATCH(SUMIFS(Table15[Unique ID],Table15[System-Owned Portion],E6484,Table15[If Material Anything Other than "Lead" in Column E,Was Material Ever Previously Lead?],G6484,Table15[Customer-Owned Portion],O6484),Table15[Unique ID],0),0)))</f>
        <v>Non-lead</v>
      </c>
      <c r="X6484"/>
    </row>
    <row r="6485" spans="2:24" ht="30" x14ac:dyDescent="0.25">
      <c r="B6485" s="145" t="s">
        <v>6657</v>
      </c>
      <c r="C6485" s="31" t="s">
        <v>14263</v>
      </c>
      <c r="D6485" s="31"/>
      <c r="E6485" s="43" t="s">
        <v>52</v>
      </c>
      <c r="F6485" s="42" t="s">
        <v>34</v>
      </c>
      <c r="G6485" s="83" t="s">
        <v>34</v>
      </c>
      <c r="H6485" s="168">
        <v>31625</v>
      </c>
      <c r="I6485" s="31"/>
      <c r="J6485" s="83" t="s">
        <v>188</v>
      </c>
      <c r="K6485" s="31" t="s">
        <v>34</v>
      </c>
      <c r="L6485" s="31"/>
      <c r="M6485" s="168"/>
      <c r="N6485" s="147"/>
      <c r="O6485" s="105" t="s">
        <v>52</v>
      </c>
      <c r="P6485" s="171">
        <v>31625</v>
      </c>
      <c r="Q6485" s="31"/>
      <c r="R6485" s="83" t="s">
        <v>188</v>
      </c>
      <c r="S6485" s="31" t="s">
        <v>34</v>
      </c>
      <c r="T6485" s="31"/>
      <c r="U6485" s="168"/>
      <c r="V6485" s="149"/>
      <c r="W6485" s="140" t="str" cm="1">
        <f t="array" ref="W6485">IF(SUM(LEN(B6485:V6485))=0,"",IF(OR(OR(ISBLANK(F6485),SUM(LEN(C6485),LEN(D6485))=0),AND(NOT(E6485="Unknown"),ISBLANK(J6485)),AND(NOT(O6485="Unknown"),ISBLANK(R6485))),"Missing Information", INDEX(Table15[Entire Service Line Classification], MATCH(SUMIFS(Table15[Unique ID],Table15[System-Owned Portion],E6485,Table15[If Material Anything Other than "Lead" in Column E,Was Material Ever Previously Lead?],G6485,Table15[Customer-Owned Portion],O6485),Table15[Unique ID],0),0)))</f>
        <v>Non-lead</v>
      </c>
      <c r="X6485"/>
    </row>
    <row r="6486" spans="2:24" ht="30" x14ac:dyDescent="0.25">
      <c r="B6486" s="145" t="s">
        <v>6753</v>
      </c>
      <c r="C6486" s="31" t="s">
        <v>14359</v>
      </c>
      <c r="D6486" s="31"/>
      <c r="E6486" s="43" t="s">
        <v>52</v>
      </c>
      <c r="F6486" s="42" t="s">
        <v>34</v>
      </c>
      <c r="G6486" s="83" t="s">
        <v>34</v>
      </c>
      <c r="H6486" s="168">
        <v>31625</v>
      </c>
      <c r="I6486" s="31"/>
      <c r="J6486" s="83" t="s">
        <v>188</v>
      </c>
      <c r="K6486" s="31" t="s">
        <v>34</v>
      </c>
      <c r="L6486" s="31"/>
      <c r="M6486" s="168"/>
      <c r="N6486" s="147"/>
      <c r="O6486" s="105" t="s">
        <v>52</v>
      </c>
      <c r="P6486" s="171">
        <v>31625</v>
      </c>
      <c r="Q6486" s="31"/>
      <c r="R6486" s="83" t="s">
        <v>188</v>
      </c>
      <c r="S6486" s="31" t="s">
        <v>34</v>
      </c>
      <c r="T6486" s="31"/>
      <c r="U6486" s="168"/>
      <c r="V6486" s="149"/>
      <c r="W6486" s="140" t="str" cm="1">
        <f t="array" ref="W6486">IF(SUM(LEN(B6486:V6486))=0,"",IF(OR(OR(ISBLANK(F6486),SUM(LEN(C6486),LEN(D6486))=0),AND(NOT(E6486="Unknown"),ISBLANK(J6486)),AND(NOT(O6486="Unknown"),ISBLANK(R6486))),"Missing Information", INDEX(Table15[Entire Service Line Classification], MATCH(SUMIFS(Table15[Unique ID],Table15[System-Owned Portion],E6486,Table15[If Material Anything Other than "Lead" in Column E,Was Material Ever Previously Lead?],G6486,Table15[Customer-Owned Portion],O6486),Table15[Unique ID],0),0)))</f>
        <v>Non-lead</v>
      </c>
      <c r="X6486"/>
    </row>
    <row r="6487" spans="2:24" ht="30" x14ac:dyDescent="0.25">
      <c r="B6487" s="145" t="s">
        <v>6845</v>
      </c>
      <c r="C6487" s="31" t="s">
        <v>14468</v>
      </c>
      <c r="D6487" s="31"/>
      <c r="E6487" s="43" t="s">
        <v>52</v>
      </c>
      <c r="F6487" s="42" t="s">
        <v>34</v>
      </c>
      <c r="G6487" s="83" t="s">
        <v>34</v>
      </c>
      <c r="H6487" s="168">
        <v>31625</v>
      </c>
      <c r="I6487" s="31"/>
      <c r="J6487" s="83" t="s">
        <v>188</v>
      </c>
      <c r="K6487" s="31" t="s">
        <v>34</v>
      </c>
      <c r="L6487" s="31"/>
      <c r="M6487" s="168"/>
      <c r="N6487" s="147"/>
      <c r="O6487" s="105" t="s">
        <v>52</v>
      </c>
      <c r="P6487" s="171">
        <v>31625</v>
      </c>
      <c r="Q6487" s="31"/>
      <c r="R6487" s="83" t="s">
        <v>188</v>
      </c>
      <c r="S6487" s="31" t="s">
        <v>34</v>
      </c>
      <c r="T6487" s="31"/>
      <c r="U6487" s="168"/>
      <c r="V6487" s="149"/>
      <c r="W6487" s="140" t="str" cm="1">
        <f t="array" ref="W6487">IF(SUM(LEN(B6487:V6487))=0,"",IF(OR(OR(ISBLANK(F6487),SUM(LEN(C6487),LEN(D6487))=0),AND(NOT(E6487="Unknown"),ISBLANK(J6487)),AND(NOT(O6487="Unknown"),ISBLANK(R6487))),"Missing Information", INDEX(Table15[Entire Service Line Classification], MATCH(SUMIFS(Table15[Unique ID],Table15[System-Owned Portion],E6487,Table15[If Material Anything Other than "Lead" in Column E,Was Material Ever Previously Lead?],G6487,Table15[Customer-Owned Portion],O6487),Table15[Unique ID],0),0)))</f>
        <v>Non-lead</v>
      </c>
      <c r="X6487"/>
    </row>
    <row r="6488" spans="2:24" ht="30" x14ac:dyDescent="0.25">
      <c r="B6488" s="145" t="s">
        <v>7089</v>
      </c>
      <c r="C6488" s="31" t="s">
        <v>14713</v>
      </c>
      <c r="D6488" s="31"/>
      <c r="E6488" s="43" t="s">
        <v>52</v>
      </c>
      <c r="F6488" s="42" t="s">
        <v>34</v>
      </c>
      <c r="G6488" s="83" t="s">
        <v>34</v>
      </c>
      <c r="H6488" s="168">
        <v>31625</v>
      </c>
      <c r="I6488" s="31"/>
      <c r="J6488" s="83" t="s">
        <v>188</v>
      </c>
      <c r="K6488" s="31" t="s">
        <v>34</v>
      </c>
      <c r="L6488" s="31"/>
      <c r="M6488" s="168"/>
      <c r="N6488" s="147"/>
      <c r="O6488" s="105" t="s">
        <v>52</v>
      </c>
      <c r="P6488" s="171">
        <v>31625</v>
      </c>
      <c r="Q6488" s="31"/>
      <c r="R6488" s="83" t="s">
        <v>188</v>
      </c>
      <c r="S6488" s="31" t="s">
        <v>34</v>
      </c>
      <c r="T6488" s="31"/>
      <c r="U6488" s="168"/>
      <c r="V6488" s="149"/>
      <c r="W6488" s="140" t="str" cm="1">
        <f t="array" ref="W6488">IF(SUM(LEN(B6488:V6488))=0,"",IF(OR(OR(ISBLANK(F6488),SUM(LEN(C6488),LEN(D6488))=0),AND(NOT(E6488="Unknown"),ISBLANK(J6488)),AND(NOT(O6488="Unknown"),ISBLANK(R6488))),"Missing Information", INDEX(Table15[Entire Service Line Classification], MATCH(SUMIFS(Table15[Unique ID],Table15[System-Owned Portion],E6488,Table15[If Material Anything Other than "Lead" in Column E,Was Material Ever Previously Lead?],G6488,Table15[Customer-Owned Portion],O6488),Table15[Unique ID],0),0)))</f>
        <v>Non-lead</v>
      </c>
      <c r="X6488"/>
    </row>
    <row r="6489" spans="2:24" ht="30" x14ac:dyDescent="0.25">
      <c r="B6489" s="145" t="s">
        <v>7122</v>
      </c>
      <c r="C6489" s="31" t="s">
        <v>14746</v>
      </c>
      <c r="D6489" s="31"/>
      <c r="E6489" s="43" t="s">
        <v>52</v>
      </c>
      <c r="F6489" s="42" t="s">
        <v>34</v>
      </c>
      <c r="G6489" s="83" t="s">
        <v>34</v>
      </c>
      <c r="H6489" s="168">
        <v>31625</v>
      </c>
      <c r="I6489" s="31"/>
      <c r="J6489" s="83" t="s">
        <v>188</v>
      </c>
      <c r="K6489" s="31" t="s">
        <v>34</v>
      </c>
      <c r="L6489" s="31"/>
      <c r="M6489" s="168"/>
      <c r="N6489" s="147"/>
      <c r="O6489" s="105" t="s">
        <v>52</v>
      </c>
      <c r="P6489" s="171">
        <v>31625</v>
      </c>
      <c r="Q6489" s="31"/>
      <c r="R6489" s="83" t="s">
        <v>188</v>
      </c>
      <c r="S6489" s="31" t="s">
        <v>34</v>
      </c>
      <c r="T6489" s="31"/>
      <c r="U6489" s="168"/>
      <c r="V6489" s="149"/>
      <c r="W6489" s="140" t="str" cm="1">
        <f t="array" ref="W6489">IF(SUM(LEN(B6489:V6489))=0,"",IF(OR(OR(ISBLANK(F6489),SUM(LEN(C6489),LEN(D6489))=0),AND(NOT(E6489="Unknown"),ISBLANK(J6489)),AND(NOT(O6489="Unknown"),ISBLANK(R6489))),"Missing Information", INDEX(Table15[Entire Service Line Classification], MATCH(SUMIFS(Table15[Unique ID],Table15[System-Owned Portion],E6489,Table15[If Material Anything Other than "Lead" in Column E,Was Material Ever Previously Lead?],G6489,Table15[Customer-Owned Portion],O6489),Table15[Unique ID],0),0)))</f>
        <v>Non-lead</v>
      </c>
      <c r="X6489"/>
    </row>
    <row r="6490" spans="2:24" ht="30" x14ac:dyDescent="0.25">
      <c r="B6490" s="145" t="s">
        <v>7123</v>
      </c>
      <c r="C6490" s="31" t="s">
        <v>14747</v>
      </c>
      <c r="D6490" s="31"/>
      <c r="E6490" s="43" t="s">
        <v>52</v>
      </c>
      <c r="F6490" s="42" t="s">
        <v>34</v>
      </c>
      <c r="G6490" s="83" t="s">
        <v>34</v>
      </c>
      <c r="H6490" s="168">
        <v>31625</v>
      </c>
      <c r="I6490" s="31"/>
      <c r="J6490" s="83" t="s">
        <v>188</v>
      </c>
      <c r="K6490" s="31" t="s">
        <v>34</v>
      </c>
      <c r="L6490" s="31"/>
      <c r="M6490" s="168"/>
      <c r="N6490" s="147"/>
      <c r="O6490" s="105" t="s">
        <v>52</v>
      </c>
      <c r="P6490" s="171">
        <v>31625</v>
      </c>
      <c r="Q6490" s="31"/>
      <c r="R6490" s="83" t="s">
        <v>188</v>
      </c>
      <c r="S6490" s="31" t="s">
        <v>34</v>
      </c>
      <c r="T6490" s="31"/>
      <c r="U6490" s="168"/>
      <c r="V6490" s="149"/>
      <c r="W6490" s="140" t="str" cm="1">
        <f t="array" ref="W6490">IF(SUM(LEN(B6490:V6490))=0,"",IF(OR(OR(ISBLANK(F6490),SUM(LEN(C6490),LEN(D6490))=0),AND(NOT(E6490="Unknown"),ISBLANK(J6490)),AND(NOT(O6490="Unknown"),ISBLANK(R6490))),"Missing Information", INDEX(Table15[Entire Service Line Classification], MATCH(SUMIFS(Table15[Unique ID],Table15[System-Owned Portion],E6490,Table15[If Material Anything Other than "Lead" in Column E,Was Material Ever Previously Lead?],G6490,Table15[Customer-Owned Portion],O6490),Table15[Unique ID],0),0)))</f>
        <v>Non-lead</v>
      </c>
      <c r="X6490"/>
    </row>
    <row r="6491" spans="2:24" ht="30" x14ac:dyDescent="0.25">
      <c r="B6491" s="145" t="s">
        <v>7269</v>
      </c>
      <c r="C6491" s="31" t="s">
        <v>14893</v>
      </c>
      <c r="D6491" s="31"/>
      <c r="E6491" s="43" t="s">
        <v>52</v>
      </c>
      <c r="F6491" s="42" t="s">
        <v>34</v>
      </c>
      <c r="G6491" s="83" t="s">
        <v>34</v>
      </c>
      <c r="H6491" s="168">
        <v>31625</v>
      </c>
      <c r="I6491" s="31"/>
      <c r="J6491" s="83" t="s">
        <v>188</v>
      </c>
      <c r="K6491" s="31" t="s">
        <v>34</v>
      </c>
      <c r="L6491" s="31"/>
      <c r="M6491" s="168"/>
      <c r="N6491" s="147"/>
      <c r="O6491" s="105" t="s">
        <v>52</v>
      </c>
      <c r="P6491" s="171">
        <v>31625</v>
      </c>
      <c r="Q6491" s="31"/>
      <c r="R6491" s="83" t="s">
        <v>188</v>
      </c>
      <c r="S6491" s="31" t="s">
        <v>34</v>
      </c>
      <c r="T6491" s="31"/>
      <c r="U6491" s="168"/>
      <c r="V6491" s="149"/>
      <c r="W6491" s="140" t="str" cm="1">
        <f t="array" ref="W6491">IF(SUM(LEN(B6491:V6491))=0,"",IF(OR(OR(ISBLANK(F6491),SUM(LEN(C6491),LEN(D6491))=0),AND(NOT(E6491="Unknown"),ISBLANK(J6491)),AND(NOT(O6491="Unknown"),ISBLANK(R6491))),"Missing Information", INDEX(Table15[Entire Service Line Classification], MATCH(SUMIFS(Table15[Unique ID],Table15[System-Owned Portion],E6491,Table15[If Material Anything Other than "Lead" in Column E,Was Material Ever Previously Lead?],G6491,Table15[Customer-Owned Portion],O6491),Table15[Unique ID],0),0)))</f>
        <v>Non-lead</v>
      </c>
      <c r="X6491"/>
    </row>
    <row r="6492" spans="2:24" ht="30" x14ac:dyDescent="0.25">
      <c r="B6492" s="145" t="s">
        <v>6769</v>
      </c>
      <c r="C6492" s="31" t="s">
        <v>14375</v>
      </c>
      <c r="D6492" s="31"/>
      <c r="E6492" s="43" t="s">
        <v>52</v>
      </c>
      <c r="F6492" s="42" t="s">
        <v>34</v>
      </c>
      <c r="G6492" s="83" t="s">
        <v>34</v>
      </c>
      <c r="H6492" s="168">
        <v>31613</v>
      </c>
      <c r="I6492" s="31"/>
      <c r="J6492" s="83" t="s">
        <v>188</v>
      </c>
      <c r="K6492" s="31" t="s">
        <v>34</v>
      </c>
      <c r="L6492" s="31"/>
      <c r="M6492" s="168"/>
      <c r="N6492" s="147"/>
      <c r="O6492" s="105" t="s">
        <v>52</v>
      </c>
      <c r="P6492" s="171">
        <v>31613</v>
      </c>
      <c r="Q6492" s="31"/>
      <c r="R6492" s="83" t="s">
        <v>188</v>
      </c>
      <c r="S6492" s="31" t="s">
        <v>34</v>
      </c>
      <c r="T6492" s="31"/>
      <c r="U6492" s="168"/>
      <c r="V6492" s="149"/>
      <c r="W6492" s="140" t="str" cm="1">
        <f t="array" ref="W6492">IF(SUM(LEN(B6492:V6492))=0,"",IF(OR(OR(ISBLANK(F6492),SUM(LEN(C6492),LEN(D6492))=0),AND(NOT(E6492="Unknown"),ISBLANK(J6492)),AND(NOT(O6492="Unknown"),ISBLANK(R6492))),"Missing Information", INDEX(Table15[Entire Service Line Classification], MATCH(SUMIFS(Table15[Unique ID],Table15[System-Owned Portion],E6492,Table15[If Material Anything Other than "Lead" in Column E,Was Material Ever Previously Lead?],G6492,Table15[Customer-Owned Portion],O6492),Table15[Unique ID],0),0)))</f>
        <v>Non-lead</v>
      </c>
      <c r="X6492"/>
    </row>
    <row r="6493" spans="2:24" ht="30" x14ac:dyDescent="0.25">
      <c r="B6493" s="145" t="s">
        <v>6780</v>
      </c>
      <c r="C6493" s="31" t="s">
        <v>14391</v>
      </c>
      <c r="D6493" s="31"/>
      <c r="E6493" s="43" t="s">
        <v>52</v>
      </c>
      <c r="F6493" s="42" t="s">
        <v>34</v>
      </c>
      <c r="G6493" s="83" t="s">
        <v>34</v>
      </c>
      <c r="H6493" s="168">
        <v>31613</v>
      </c>
      <c r="I6493" s="31"/>
      <c r="J6493" s="83" t="s">
        <v>188</v>
      </c>
      <c r="K6493" s="31" t="s">
        <v>34</v>
      </c>
      <c r="L6493" s="31"/>
      <c r="M6493" s="168"/>
      <c r="N6493" s="147"/>
      <c r="O6493" s="105" t="s">
        <v>52</v>
      </c>
      <c r="P6493" s="171">
        <v>31613</v>
      </c>
      <c r="Q6493" s="31"/>
      <c r="R6493" s="83" t="s">
        <v>188</v>
      </c>
      <c r="S6493" s="31" t="s">
        <v>34</v>
      </c>
      <c r="T6493" s="31"/>
      <c r="U6493" s="168"/>
      <c r="V6493" s="149"/>
      <c r="W6493" s="140" t="str" cm="1">
        <f t="array" ref="W6493">IF(SUM(LEN(B6493:V6493))=0,"",IF(OR(OR(ISBLANK(F6493),SUM(LEN(C6493),LEN(D6493))=0),AND(NOT(E6493="Unknown"),ISBLANK(J6493)),AND(NOT(O6493="Unknown"),ISBLANK(R6493))),"Missing Information", INDEX(Table15[Entire Service Line Classification], MATCH(SUMIFS(Table15[Unique ID],Table15[System-Owned Portion],E6493,Table15[If Material Anything Other than "Lead" in Column E,Was Material Ever Previously Lead?],G6493,Table15[Customer-Owned Portion],O6493),Table15[Unique ID],0),0)))</f>
        <v>Non-lead</v>
      </c>
      <c r="X6493"/>
    </row>
    <row r="6494" spans="2:24" ht="30" x14ac:dyDescent="0.25">
      <c r="B6494" s="145" t="s">
        <v>6848</v>
      </c>
      <c r="C6494" s="31" t="s">
        <v>14471</v>
      </c>
      <c r="D6494" s="31"/>
      <c r="E6494" s="43" t="s">
        <v>52</v>
      </c>
      <c r="F6494" s="42" t="s">
        <v>34</v>
      </c>
      <c r="G6494" s="83" t="s">
        <v>34</v>
      </c>
      <c r="H6494" s="168">
        <v>31613</v>
      </c>
      <c r="I6494" s="31"/>
      <c r="J6494" s="83" t="s">
        <v>188</v>
      </c>
      <c r="K6494" s="31" t="s">
        <v>34</v>
      </c>
      <c r="L6494" s="31"/>
      <c r="M6494" s="168"/>
      <c r="N6494" s="147"/>
      <c r="O6494" s="105" t="s">
        <v>52</v>
      </c>
      <c r="P6494" s="171">
        <v>31613</v>
      </c>
      <c r="Q6494" s="31"/>
      <c r="R6494" s="83" t="s">
        <v>188</v>
      </c>
      <c r="S6494" s="31" t="s">
        <v>34</v>
      </c>
      <c r="T6494" s="31"/>
      <c r="U6494" s="168"/>
      <c r="V6494" s="149"/>
      <c r="W6494" s="140" t="str" cm="1">
        <f t="array" ref="W6494">IF(SUM(LEN(B6494:V6494))=0,"",IF(OR(OR(ISBLANK(F6494),SUM(LEN(C6494),LEN(D6494))=0),AND(NOT(E6494="Unknown"),ISBLANK(J6494)),AND(NOT(O6494="Unknown"),ISBLANK(R6494))),"Missing Information", INDEX(Table15[Entire Service Line Classification], MATCH(SUMIFS(Table15[Unique ID],Table15[System-Owned Portion],E6494,Table15[If Material Anything Other than "Lead" in Column E,Was Material Ever Previously Lead?],G6494,Table15[Customer-Owned Portion],O6494),Table15[Unique ID],0),0)))</f>
        <v>Non-lead</v>
      </c>
      <c r="X6494"/>
    </row>
    <row r="6495" spans="2:24" ht="30" x14ac:dyDescent="0.25">
      <c r="B6495" s="145" t="s">
        <v>6912</v>
      </c>
      <c r="C6495" s="31" t="s">
        <v>14536</v>
      </c>
      <c r="D6495" s="31"/>
      <c r="E6495" s="43" t="s">
        <v>52</v>
      </c>
      <c r="F6495" s="42" t="s">
        <v>34</v>
      </c>
      <c r="G6495" s="83" t="s">
        <v>34</v>
      </c>
      <c r="H6495" s="168">
        <v>31613</v>
      </c>
      <c r="I6495" s="31"/>
      <c r="J6495" s="83" t="s">
        <v>188</v>
      </c>
      <c r="K6495" s="31" t="s">
        <v>34</v>
      </c>
      <c r="L6495" s="31"/>
      <c r="M6495" s="168"/>
      <c r="N6495" s="147"/>
      <c r="O6495" s="105" t="s">
        <v>52</v>
      </c>
      <c r="P6495" s="171">
        <v>31613</v>
      </c>
      <c r="Q6495" s="31"/>
      <c r="R6495" s="83" t="s">
        <v>188</v>
      </c>
      <c r="S6495" s="31" t="s">
        <v>34</v>
      </c>
      <c r="T6495" s="31"/>
      <c r="U6495" s="168"/>
      <c r="V6495" s="149"/>
      <c r="W6495" s="140" t="str" cm="1">
        <f t="array" ref="W6495">IF(SUM(LEN(B6495:V6495))=0,"",IF(OR(OR(ISBLANK(F6495),SUM(LEN(C6495),LEN(D6495))=0),AND(NOT(E6495="Unknown"),ISBLANK(J6495)),AND(NOT(O6495="Unknown"),ISBLANK(R6495))),"Missing Information", INDEX(Table15[Entire Service Line Classification], MATCH(SUMIFS(Table15[Unique ID],Table15[System-Owned Portion],E6495,Table15[If Material Anything Other than "Lead" in Column E,Was Material Ever Previously Lead?],G6495,Table15[Customer-Owned Portion],O6495),Table15[Unique ID],0),0)))</f>
        <v>Non-lead</v>
      </c>
      <c r="X6495"/>
    </row>
    <row r="6496" spans="2:24" ht="30" x14ac:dyDescent="0.25">
      <c r="B6496" s="145" t="s">
        <v>292</v>
      </c>
      <c r="C6496" s="31" t="s">
        <v>7707</v>
      </c>
      <c r="D6496" s="31"/>
      <c r="E6496" s="43" t="s">
        <v>52</v>
      </c>
      <c r="F6496" s="42" t="s">
        <v>34</v>
      </c>
      <c r="G6496" s="83" t="s">
        <v>34</v>
      </c>
      <c r="H6496" s="168">
        <v>31594</v>
      </c>
      <c r="I6496" s="31"/>
      <c r="J6496" s="83" t="s">
        <v>188</v>
      </c>
      <c r="K6496" s="31" t="s">
        <v>34</v>
      </c>
      <c r="L6496" s="31"/>
      <c r="M6496" s="168"/>
      <c r="N6496" s="147"/>
      <c r="O6496" s="105" t="s">
        <v>52</v>
      </c>
      <c r="P6496" s="171">
        <v>31594</v>
      </c>
      <c r="Q6496" s="31"/>
      <c r="R6496" s="83" t="s">
        <v>188</v>
      </c>
      <c r="S6496" s="31" t="s">
        <v>34</v>
      </c>
      <c r="T6496" s="31"/>
      <c r="U6496" s="168"/>
      <c r="V6496" s="149"/>
      <c r="W6496" s="140" t="str" cm="1">
        <f t="array" ref="W6496">IF(SUM(LEN(B6496:V6496))=0,"",IF(OR(OR(ISBLANK(F6496),SUM(LEN(C6496),LEN(D6496))=0),AND(NOT(E6496="Unknown"),ISBLANK(J6496)),AND(NOT(O6496="Unknown"),ISBLANK(R6496))),"Missing Information", INDEX(Table15[Entire Service Line Classification], MATCH(SUMIFS(Table15[Unique ID],Table15[System-Owned Portion],E6496,Table15[If Material Anything Other than "Lead" in Column E,Was Material Ever Previously Lead?],G6496,Table15[Customer-Owned Portion],O6496),Table15[Unique ID],0),0)))</f>
        <v>Non-lead</v>
      </c>
      <c r="X6496"/>
    </row>
    <row r="6497" spans="2:24" ht="30" x14ac:dyDescent="0.25">
      <c r="B6497" s="145" t="s">
        <v>465</v>
      </c>
      <c r="C6497" s="31" t="s">
        <v>7880</v>
      </c>
      <c r="D6497" s="31"/>
      <c r="E6497" s="43" t="s">
        <v>52</v>
      </c>
      <c r="F6497" s="42" t="s">
        <v>34</v>
      </c>
      <c r="G6497" s="83" t="s">
        <v>34</v>
      </c>
      <c r="H6497" s="168">
        <v>31594</v>
      </c>
      <c r="I6497" s="31"/>
      <c r="J6497" s="83" t="s">
        <v>188</v>
      </c>
      <c r="K6497" s="31" t="s">
        <v>34</v>
      </c>
      <c r="L6497" s="31"/>
      <c r="M6497" s="168"/>
      <c r="N6497" s="147"/>
      <c r="O6497" s="105" t="s">
        <v>52</v>
      </c>
      <c r="P6497" s="171">
        <v>31594</v>
      </c>
      <c r="Q6497" s="31"/>
      <c r="R6497" s="83" t="s">
        <v>188</v>
      </c>
      <c r="S6497" s="31" t="s">
        <v>34</v>
      </c>
      <c r="T6497" s="31"/>
      <c r="U6497" s="168"/>
      <c r="V6497" s="149"/>
      <c r="W6497" s="140" t="str" cm="1">
        <f t="array" ref="W6497">IF(SUM(LEN(B6497:V6497))=0,"",IF(OR(OR(ISBLANK(F6497),SUM(LEN(C6497),LEN(D6497))=0),AND(NOT(E6497="Unknown"),ISBLANK(J6497)),AND(NOT(O6497="Unknown"),ISBLANK(R6497))),"Missing Information", INDEX(Table15[Entire Service Line Classification], MATCH(SUMIFS(Table15[Unique ID],Table15[System-Owned Portion],E6497,Table15[If Material Anything Other than "Lead" in Column E,Was Material Ever Previously Lead?],G6497,Table15[Customer-Owned Portion],O6497),Table15[Unique ID],0),0)))</f>
        <v>Non-lead</v>
      </c>
      <c r="X6497"/>
    </row>
    <row r="6498" spans="2:24" ht="30" x14ac:dyDescent="0.25">
      <c r="B6498" s="145" t="s">
        <v>1099</v>
      </c>
      <c r="C6498" s="31" t="s">
        <v>8512</v>
      </c>
      <c r="D6498" s="31"/>
      <c r="E6498" s="43" t="s">
        <v>52</v>
      </c>
      <c r="F6498" s="42" t="s">
        <v>34</v>
      </c>
      <c r="G6498" s="83" t="s">
        <v>34</v>
      </c>
      <c r="H6498" s="168">
        <v>31594</v>
      </c>
      <c r="I6498" s="31"/>
      <c r="J6498" s="83" t="s">
        <v>188</v>
      </c>
      <c r="K6498" s="31" t="s">
        <v>34</v>
      </c>
      <c r="L6498" s="31"/>
      <c r="M6498" s="168"/>
      <c r="N6498" s="147"/>
      <c r="O6498" s="105" t="s">
        <v>52</v>
      </c>
      <c r="P6498" s="171">
        <v>31594</v>
      </c>
      <c r="Q6498" s="31"/>
      <c r="R6498" s="83" t="s">
        <v>188</v>
      </c>
      <c r="S6498" s="31" t="s">
        <v>34</v>
      </c>
      <c r="T6498" s="31"/>
      <c r="U6498" s="168"/>
      <c r="V6498" s="149"/>
      <c r="W6498" s="140" t="str" cm="1">
        <f t="array" ref="W6498">IF(SUM(LEN(B6498:V6498))=0,"",IF(OR(OR(ISBLANK(F6498),SUM(LEN(C6498),LEN(D6498))=0),AND(NOT(E6498="Unknown"),ISBLANK(J6498)),AND(NOT(O6498="Unknown"),ISBLANK(R6498))),"Missing Information", INDEX(Table15[Entire Service Line Classification], MATCH(SUMIFS(Table15[Unique ID],Table15[System-Owned Portion],E6498,Table15[If Material Anything Other than "Lead" in Column E,Was Material Ever Previously Lead?],G6498,Table15[Customer-Owned Portion],O6498),Table15[Unique ID],0),0)))</f>
        <v>Non-lead</v>
      </c>
      <c r="X6498"/>
    </row>
    <row r="6499" spans="2:24" ht="30" x14ac:dyDescent="0.25">
      <c r="B6499" s="145" t="s">
        <v>1284</v>
      </c>
      <c r="C6499" s="31" t="s">
        <v>8697</v>
      </c>
      <c r="D6499" s="31"/>
      <c r="E6499" s="43" t="s">
        <v>52</v>
      </c>
      <c r="F6499" s="42" t="s">
        <v>34</v>
      </c>
      <c r="G6499" s="83" t="s">
        <v>34</v>
      </c>
      <c r="H6499" s="168">
        <v>31594</v>
      </c>
      <c r="I6499" s="31"/>
      <c r="J6499" s="83" t="s">
        <v>188</v>
      </c>
      <c r="K6499" s="31" t="s">
        <v>34</v>
      </c>
      <c r="L6499" s="31"/>
      <c r="M6499" s="168"/>
      <c r="N6499" s="147"/>
      <c r="O6499" s="105" t="s">
        <v>52</v>
      </c>
      <c r="P6499" s="171">
        <v>31594</v>
      </c>
      <c r="Q6499" s="31"/>
      <c r="R6499" s="83" t="s">
        <v>188</v>
      </c>
      <c r="S6499" s="31" t="s">
        <v>34</v>
      </c>
      <c r="T6499" s="31"/>
      <c r="U6499" s="168"/>
      <c r="V6499" s="149"/>
      <c r="W6499" s="140" t="str" cm="1">
        <f t="array" ref="W6499">IF(SUM(LEN(B6499:V6499))=0,"",IF(OR(OR(ISBLANK(F6499),SUM(LEN(C6499),LEN(D6499))=0),AND(NOT(E6499="Unknown"),ISBLANK(J6499)),AND(NOT(O6499="Unknown"),ISBLANK(R6499))),"Missing Information", INDEX(Table15[Entire Service Line Classification], MATCH(SUMIFS(Table15[Unique ID],Table15[System-Owned Portion],E6499,Table15[If Material Anything Other than "Lead" in Column E,Was Material Ever Previously Lead?],G6499,Table15[Customer-Owned Portion],O6499),Table15[Unique ID],0),0)))</f>
        <v>Non-lead</v>
      </c>
      <c r="X6499"/>
    </row>
    <row r="6500" spans="2:24" ht="30" x14ac:dyDescent="0.25">
      <c r="B6500" s="145" t="s">
        <v>1350</v>
      </c>
      <c r="C6500" s="31" t="s">
        <v>8763</v>
      </c>
      <c r="D6500" s="31"/>
      <c r="E6500" s="43" t="s">
        <v>52</v>
      </c>
      <c r="F6500" s="42" t="s">
        <v>34</v>
      </c>
      <c r="G6500" s="83" t="s">
        <v>34</v>
      </c>
      <c r="H6500" s="168">
        <v>31594</v>
      </c>
      <c r="I6500" s="31"/>
      <c r="J6500" s="83" t="s">
        <v>188</v>
      </c>
      <c r="K6500" s="31" t="s">
        <v>34</v>
      </c>
      <c r="L6500" s="31"/>
      <c r="M6500" s="168"/>
      <c r="N6500" s="147"/>
      <c r="O6500" s="105" t="s">
        <v>52</v>
      </c>
      <c r="P6500" s="171">
        <v>31594</v>
      </c>
      <c r="Q6500" s="31"/>
      <c r="R6500" s="83" t="s">
        <v>188</v>
      </c>
      <c r="S6500" s="31" t="s">
        <v>34</v>
      </c>
      <c r="T6500" s="31"/>
      <c r="U6500" s="168"/>
      <c r="V6500" s="149"/>
      <c r="W6500" s="140" t="str" cm="1">
        <f t="array" ref="W6500">IF(SUM(LEN(B6500:V6500))=0,"",IF(OR(OR(ISBLANK(F6500),SUM(LEN(C6500),LEN(D6500))=0),AND(NOT(E6500="Unknown"),ISBLANK(J6500)),AND(NOT(O6500="Unknown"),ISBLANK(R6500))),"Missing Information", INDEX(Table15[Entire Service Line Classification], MATCH(SUMIFS(Table15[Unique ID],Table15[System-Owned Portion],E6500,Table15[If Material Anything Other than "Lead" in Column E,Was Material Ever Previously Lead?],G6500,Table15[Customer-Owned Portion],O6500),Table15[Unique ID],0),0)))</f>
        <v>Non-lead</v>
      </c>
      <c r="X6500"/>
    </row>
    <row r="6501" spans="2:24" ht="30" x14ac:dyDescent="0.25">
      <c r="B6501" s="145" t="s">
        <v>1394</v>
      </c>
      <c r="C6501" s="31" t="s">
        <v>8807</v>
      </c>
      <c r="D6501" s="31"/>
      <c r="E6501" s="43" t="s">
        <v>52</v>
      </c>
      <c r="F6501" s="42" t="s">
        <v>34</v>
      </c>
      <c r="G6501" s="83" t="s">
        <v>34</v>
      </c>
      <c r="H6501" s="168">
        <v>31594</v>
      </c>
      <c r="I6501" s="31"/>
      <c r="J6501" s="83" t="s">
        <v>188</v>
      </c>
      <c r="K6501" s="31" t="s">
        <v>34</v>
      </c>
      <c r="L6501" s="31"/>
      <c r="M6501" s="168"/>
      <c r="N6501" s="147"/>
      <c r="O6501" s="105" t="s">
        <v>52</v>
      </c>
      <c r="P6501" s="171">
        <v>31594</v>
      </c>
      <c r="Q6501" s="31"/>
      <c r="R6501" s="83" t="s">
        <v>188</v>
      </c>
      <c r="S6501" s="31" t="s">
        <v>34</v>
      </c>
      <c r="T6501" s="31"/>
      <c r="U6501" s="168"/>
      <c r="V6501" s="149"/>
      <c r="W6501" s="140" t="str" cm="1">
        <f t="array" ref="W6501">IF(SUM(LEN(B6501:V6501))=0,"",IF(OR(OR(ISBLANK(F6501),SUM(LEN(C6501),LEN(D6501))=0),AND(NOT(E6501="Unknown"),ISBLANK(J6501)),AND(NOT(O6501="Unknown"),ISBLANK(R6501))),"Missing Information", INDEX(Table15[Entire Service Line Classification], MATCH(SUMIFS(Table15[Unique ID],Table15[System-Owned Portion],E6501,Table15[If Material Anything Other than "Lead" in Column E,Was Material Ever Previously Lead?],G6501,Table15[Customer-Owned Portion],O6501),Table15[Unique ID],0),0)))</f>
        <v>Non-lead</v>
      </c>
      <c r="X6501"/>
    </row>
    <row r="6502" spans="2:24" ht="30" x14ac:dyDescent="0.25">
      <c r="B6502" s="145" t="s">
        <v>1632</v>
      </c>
      <c r="C6502" s="31" t="s">
        <v>9051</v>
      </c>
      <c r="D6502" s="31"/>
      <c r="E6502" s="43" t="s">
        <v>52</v>
      </c>
      <c r="F6502" s="42" t="s">
        <v>34</v>
      </c>
      <c r="G6502" s="83" t="s">
        <v>34</v>
      </c>
      <c r="H6502" s="168">
        <v>31594</v>
      </c>
      <c r="I6502" s="31"/>
      <c r="J6502" s="83" t="s">
        <v>188</v>
      </c>
      <c r="K6502" s="31" t="s">
        <v>34</v>
      </c>
      <c r="L6502" s="31"/>
      <c r="M6502" s="168"/>
      <c r="N6502" s="147"/>
      <c r="O6502" s="105" t="s">
        <v>52</v>
      </c>
      <c r="P6502" s="171">
        <v>31594</v>
      </c>
      <c r="Q6502" s="31"/>
      <c r="R6502" s="83" t="s">
        <v>188</v>
      </c>
      <c r="S6502" s="31" t="s">
        <v>34</v>
      </c>
      <c r="T6502" s="31"/>
      <c r="U6502" s="168"/>
      <c r="V6502" s="149"/>
      <c r="W6502" s="140" t="str" cm="1">
        <f t="array" ref="W6502">IF(SUM(LEN(B6502:V6502))=0,"",IF(OR(OR(ISBLANK(F6502),SUM(LEN(C6502),LEN(D6502))=0),AND(NOT(E6502="Unknown"),ISBLANK(J6502)),AND(NOT(O6502="Unknown"),ISBLANK(R6502))),"Missing Information", INDEX(Table15[Entire Service Line Classification], MATCH(SUMIFS(Table15[Unique ID],Table15[System-Owned Portion],E6502,Table15[If Material Anything Other than "Lead" in Column E,Was Material Ever Previously Lead?],G6502,Table15[Customer-Owned Portion],O6502),Table15[Unique ID],0),0)))</f>
        <v>Non-lead</v>
      </c>
      <c r="X6502"/>
    </row>
    <row r="6503" spans="2:24" ht="30" x14ac:dyDescent="0.25">
      <c r="B6503" s="145" t="s">
        <v>1635</v>
      </c>
      <c r="C6503" s="31" t="s">
        <v>9054</v>
      </c>
      <c r="D6503" s="31"/>
      <c r="E6503" s="43" t="s">
        <v>52</v>
      </c>
      <c r="F6503" s="42" t="s">
        <v>34</v>
      </c>
      <c r="G6503" s="83" t="s">
        <v>34</v>
      </c>
      <c r="H6503" s="168">
        <v>31594</v>
      </c>
      <c r="I6503" s="31"/>
      <c r="J6503" s="83" t="s">
        <v>188</v>
      </c>
      <c r="K6503" s="31" t="s">
        <v>34</v>
      </c>
      <c r="L6503" s="31"/>
      <c r="M6503" s="168"/>
      <c r="N6503" s="147"/>
      <c r="O6503" s="105" t="s">
        <v>52</v>
      </c>
      <c r="P6503" s="171">
        <v>31594</v>
      </c>
      <c r="Q6503" s="31"/>
      <c r="R6503" s="83" t="s">
        <v>188</v>
      </c>
      <c r="S6503" s="31" t="s">
        <v>34</v>
      </c>
      <c r="T6503" s="31"/>
      <c r="U6503" s="168"/>
      <c r="V6503" s="149"/>
      <c r="W6503" s="140" t="str" cm="1">
        <f t="array" ref="W6503">IF(SUM(LEN(B6503:V6503))=0,"",IF(OR(OR(ISBLANK(F6503),SUM(LEN(C6503),LEN(D6503))=0),AND(NOT(E6503="Unknown"),ISBLANK(J6503)),AND(NOT(O6503="Unknown"),ISBLANK(R6503))),"Missing Information", INDEX(Table15[Entire Service Line Classification], MATCH(SUMIFS(Table15[Unique ID],Table15[System-Owned Portion],E6503,Table15[If Material Anything Other than "Lead" in Column E,Was Material Ever Previously Lead?],G6503,Table15[Customer-Owned Portion],O6503),Table15[Unique ID],0),0)))</f>
        <v>Non-lead</v>
      </c>
      <c r="X6503"/>
    </row>
    <row r="6504" spans="2:24" ht="30" x14ac:dyDescent="0.25">
      <c r="B6504" s="145" t="s">
        <v>2698</v>
      </c>
      <c r="C6504" s="31" t="s">
        <v>10129</v>
      </c>
      <c r="D6504" s="31"/>
      <c r="E6504" s="43" t="s">
        <v>52</v>
      </c>
      <c r="F6504" s="42" t="s">
        <v>34</v>
      </c>
      <c r="G6504" s="83" t="s">
        <v>34</v>
      </c>
      <c r="H6504" s="168">
        <v>31594</v>
      </c>
      <c r="I6504" s="31"/>
      <c r="J6504" s="83" t="s">
        <v>188</v>
      </c>
      <c r="K6504" s="31" t="s">
        <v>34</v>
      </c>
      <c r="L6504" s="31"/>
      <c r="M6504" s="168"/>
      <c r="N6504" s="147"/>
      <c r="O6504" s="105" t="s">
        <v>52</v>
      </c>
      <c r="P6504" s="171">
        <v>31594</v>
      </c>
      <c r="Q6504" s="31"/>
      <c r="R6504" s="83" t="s">
        <v>188</v>
      </c>
      <c r="S6504" s="31" t="s">
        <v>34</v>
      </c>
      <c r="T6504" s="31"/>
      <c r="U6504" s="168"/>
      <c r="V6504" s="149"/>
      <c r="W6504" s="140" t="str" cm="1">
        <f t="array" ref="W6504">IF(SUM(LEN(B6504:V6504))=0,"",IF(OR(OR(ISBLANK(F6504),SUM(LEN(C6504),LEN(D6504))=0),AND(NOT(E6504="Unknown"),ISBLANK(J6504)),AND(NOT(O6504="Unknown"),ISBLANK(R6504))),"Missing Information", INDEX(Table15[Entire Service Line Classification], MATCH(SUMIFS(Table15[Unique ID],Table15[System-Owned Portion],E6504,Table15[If Material Anything Other than "Lead" in Column E,Was Material Ever Previously Lead?],G6504,Table15[Customer-Owned Portion],O6504),Table15[Unique ID],0),0)))</f>
        <v>Non-lead</v>
      </c>
      <c r="X6504"/>
    </row>
    <row r="6505" spans="2:24" ht="30" x14ac:dyDescent="0.25">
      <c r="B6505" s="145" t="s">
        <v>2774</v>
      </c>
      <c r="C6505" s="31" t="s">
        <v>10205</v>
      </c>
      <c r="D6505" s="31"/>
      <c r="E6505" s="43" t="s">
        <v>52</v>
      </c>
      <c r="F6505" s="42" t="s">
        <v>34</v>
      </c>
      <c r="G6505" s="83" t="s">
        <v>34</v>
      </c>
      <c r="H6505" s="168">
        <v>31594</v>
      </c>
      <c r="I6505" s="31"/>
      <c r="J6505" s="83" t="s">
        <v>188</v>
      </c>
      <c r="K6505" s="31" t="s">
        <v>34</v>
      </c>
      <c r="L6505" s="31"/>
      <c r="M6505" s="168"/>
      <c r="N6505" s="147"/>
      <c r="O6505" s="105" t="s">
        <v>52</v>
      </c>
      <c r="P6505" s="171">
        <v>31594</v>
      </c>
      <c r="Q6505" s="31"/>
      <c r="R6505" s="83" t="s">
        <v>188</v>
      </c>
      <c r="S6505" s="31" t="s">
        <v>34</v>
      </c>
      <c r="T6505" s="31"/>
      <c r="U6505" s="168"/>
      <c r="V6505" s="149"/>
      <c r="W6505" s="140" t="str" cm="1">
        <f t="array" ref="W6505">IF(SUM(LEN(B6505:V6505))=0,"",IF(OR(OR(ISBLANK(F6505),SUM(LEN(C6505),LEN(D6505))=0),AND(NOT(E6505="Unknown"),ISBLANK(J6505)),AND(NOT(O6505="Unknown"),ISBLANK(R6505))),"Missing Information", INDEX(Table15[Entire Service Line Classification], MATCH(SUMIFS(Table15[Unique ID],Table15[System-Owned Portion],E6505,Table15[If Material Anything Other than "Lead" in Column E,Was Material Ever Previously Lead?],G6505,Table15[Customer-Owned Portion],O6505),Table15[Unique ID],0),0)))</f>
        <v>Non-lead</v>
      </c>
      <c r="X6505"/>
    </row>
    <row r="6506" spans="2:24" ht="30" x14ac:dyDescent="0.25">
      <c r="B6506" s="145" t="s">
        <v>2782</v>
      </c>
      <c r="C6506" s="31" t="s">
        <v>10213</v>
      </c>
      <c r="D6506" s="31"/>
      <c r="E6506" s="43" t="s">
        <v>52</v>
      </c>
      <c r="F6506" s="42" t="s">
        <v>34</v>
      </c>
      <c r="G6506" s="83" t="s">
        <v>34</v>
      </c>
      <c r="H6506" s="168">
        <v>31594</v>
      </c>
      <c r="I6506" s="31"/>
      <c r="J6506" s="83" t="s">
        <v>188</v>
      </c>
      <c r="K6506" s="31" t="s">
        <v>34</v>
      </c>
      <c r="L6506" s="31"/>
      <c r="M6506" s="168"/>
      <c r="N6506" s="147"/>
      <c r="O6506" s="105" t="s">
        <v>52</v>
      </c>
      <c r="P6506" s="171">
        <v>31594</v>
      </c>
      <c r="Q6506" s="31"/>
      <c r="R6506" s="83" t="s">
        <v>188</v>
      </c>
      <c r="S6506" s="31" t="s">
        <v>34</v>
      </c>
      <c r="T6506" s="31"/>
      <c r="U6506" s="168"/>
      <c r="V6506" s="149"/>
      <c r="W6506" s="140" t="str" cm="1">
        <f t="array" ref="W6506">IF(SUM(LEN(B6506:V6506))=0,"",IF(OR(OR(ISBLANK(F6506),SUM(LEN(C6506),LEN(D6506))=0),AND(NOT(E6506="Unknown"),ISBLANK(J6506)),AND(NOT(O6506="Unknown"),ISBLANK(R6506))),"Missing Information", INDEX(Table15[Entire Service Line Classification], MATCH(SUMIFS(Table15[Unique ID],Table15[System-Owned Portion],E6506,Table15[If Material Anything Other than "Lead" in Column E,Was Material Ever Previously Lead?],G6506,Table15[Customer-Owned Portion],O6506),Table15[Unique ID],0),0)))</f>
        <v>Non-lead</v>
      </c>
      <c r="X6506"/>
    </row>
    <row r="6507" spans="2:24" ht="30" x14ac:dyDescent="0.25">
      <c r="B6507" s="145" t="s">
        <v>2878</v>
      </c>
      <c r="C6507" s="31" t="s">
        <v>10310</v>
      </c>
      <c r="D6507" s="31"/>
      <c r="E6507" s="43" t="s">
        <v>52</v>
      </c>
      <c r="F6507" s="42" t="s">
        <v>34</v>
      </c>
      <c r="G6507" s="83" t="s">
        <v>34</v>
      </c>
      <c r="H6507" s="168">
        <v>31594</v>
      </c>
      <c r="I6507" s="31"/>
      <c r="J6507" s="83" t="s">
        <v>188</v>
      </c>
      <c r="K6507" s="31" t="s">
        <v>34</v>
      </c>
      <c r="L6507" s="31"/>
      <c r="M6507" s="168"/>
      <c r="N6507" s="147"/>
      <c r="O6507" s="105" t="s">
        <v>52</v>
      </c>
      <c r="P6507" s="171">
        <v>31594</v>
      </c>
      <c r="Q6507" s="31"/>
      <c r="R6507" s="83" t="s">
        <v>188</v>
      </c>
      <c r="S6507" s="31" t="s">
        <v>34</v>
      </c>
      <c r="T6507" s="31"/>
      <c r="U6507" s="168"/>
      <c r="V6507" s="149"/>
      <c r="W6507" s="140" t="str" cm="1">
        <f t="array" ref="W6507">IF(SUM(LEN(B6507:V6507))=0,"",IF(OR(OR(ISBLANK(F6507),SUM(LEN(C6507),LEN(D6507))=0),AND(NOT(E6507="Unknown"),ISBLANK(J6507)),AND(NOT(O6507="Unknown"),ISBLANK(R6507))),"Missing Information", INDEX(Table15[Entire Service Line Classification], MATCH(SUMIFS(Table15[Unique ID],Table15[System-Owned Portion],E6507,Table15[If Material Anything Other than "Lead" in Column E,Was Material Ever Previously Lead?],G6507,Table15[Customer-Owned Portion],O6507),Table15[Unique ID],0),0)))</f>
        <v>Non-lead</v>
      </c>
      <c r="X6507"/>
    </row>
    <row r="6508" spans="2:24" ht="30" x14ac:dyDescent="0.25">
      <c r="B6508" s="145" t="s">
        <v>4324</v>
      </c>
      <c r="C6508" s="31" t="s">
        <v>11917</v>
      </c>
      <c r="D6508" s="31"/>
      <c r="E6508" s="43" t="s">
        <v>52</v>
      </c>
      <c r="F6508" s="42" t="s">
        <v>34</v>
      </c>
      <c r="G6508" s="83" t="s">
        <v>34</v>
      </c>
      <c r="H6508" s="168">
        <v>31594</v>
      </c>
      <c r="I6508" s="31"/>
      <c r="J6508" s="83" t="s">
        <v>188</v>
      </c>
      <c r="K6508" s="31" t="s">
        <v>34</v>
      </c>
      <c r="L6508" s="31"/>
      <c r="M6508" s="168"/>
      <c r="N6508" s="147"/>
      <c r="O6508" s="105" t="s">
        <v>52</v>
      </c>
      <c r="P6508" s="171">
        <v>31594</v>
      </c>
      <c r="Q6508" s="31"/>
      <c r="R6508" s="83" t="s">
        <v>188</v>
      </c>
      <c r="S6508" s="31" t="s">
        <v>34</v>
      </c>
      <c r="T6508" s="31"/>
      <c r="U6508" s="168"/>
      <c r="V6508" s="149"/>
      <c r="W6508" s="140" t="str" cm="1">
        <f t="array" ref="W6508">IF(SUM(LEN(B6508:V6508))=0,"",IF(OR(OR(ISBLANK(F6508),SUM(LEN(C6508),LEN(D6508))=0),AND(NOT(E6508="Unknown"),ISBLANK(J6508)),AND(NOT(O6508="Unknown"),ISBLANK(R6508))),"Missing Information", INDEX(Table15[Entire Service Line Classification], MATCH(SUMIFS(Table15[Unique ID],Table15[System-Owned Portion],E6508,Table15[If Material Anything Other than "Lead" in Column E,Was Material Ever Previously Lead?],G6508,Table15[Customer-Owned Portion],O6508),Table15[Unique ID],0),0)))</f>
        <v>Non-lead</v>
      </c>
      <c r="X6508"/>
    </row>
    <row r="6509" spans="2:24" ht="30" x14ac:dyDescent="0.25">
      <c r="B6509" s="145" t="s">
        <v>4502</v>
      </c>
      <c r="C6509" s="31" t="s">
        <v>12098</v>
      </c>
      <c r="D6509" s="31"/>
      <c r="E6509" s="43" t="s">
        <v>52</v>
      </c>
      <c r="F6509" s="42" t="s">
        <v>34</v>
      </c>
      <c r="G6509" s="83" t="s">
        <v>34</v>
      </c>
      <c r="H6509" s="168">
        <v>31594</v>
      </c>
      <c r="I6509" s="31"/>
      <c r="J6509" s="83" t="s">
        <v>188</v>
      </c>
      <c r="K6509" s="31" t="s">
        <v>34</v>
      </c>
      <c r="L6509" s="31"/>
      <c r="M6509" s="168"/>
      <c r="N6509" s="147"/>
      <c r="O6509" s="105" t="s">
        <v>52</v>
      </c>
      <c r="P6509" s="171">
        <v>31594</v>
      </c>
      <c r="Q6509" s="31"/>
      <c r="R6509" s="83" t="s">
        <v>188</v>
      </c>
      <c r="S6509" s="31" t="s">
        <v>34</v>
      </c>
      <c r="T6509" s="31"/>
      <c r="U6509" s="168"/>
      <c r="V6509" s="149"/>
      <c r="W6509" s="140" t="str" cm="1">
        <f t="array" ref="W6509">IF(SUM(LEN(B6509:V6509))=0,"",IF(OR(OR(ISBLANK(F6509),SUM(LEN(C6509),LEN(D6509))=0),AND(NOT(E6509="Unknown"),ISBLANK(J6509)),AND(NOT(O6509="Unknown"),ISBLANK(R6509))),"Missing Information", INDEX(Table15[Entire Service Line Classification], MATCH(SUMIFS(Table15[Unique ID],Table15[System-Owned Portion],E6509,Table15[If Material Anything Other than "Lead" in Column E,Was Material Ever Previously Lead?],G6509,Table15[Customer-Owned Portion],O6509),Table15[Unique ID],0),0)))</f>
        <v>Non-lead</v>
      </c>
      <c r="X6509"/>
    </row>
    <row r="6510" spans="2:24" ht="30" x14ac:dyDescent="0.25">
      <c r="B6510" s="145" t="s">
        <v>6547</v>
      </c>
      <c r="C6510" s="31" t="s">
        <v>14151</v>
      </c>
      <c r="D6510" s="31"/>
      <c r="E6510" s="43" t="s">
        <v>52</v>
      </c>
      <c r="F6510" s="42" t="s">
        <v>34</v>
      </c>
      <c r="G6510" s="83" t="s">
        <v>34</v>
      </c>
      <c r="H6510" s="168">
        <v>31594</v>
      </c>
      <c r="I6510" s="31"/>
      <c r="J6510" s="83" t="s">
        <v>188</v>
      </c>
      <c r="K6510" s="31" t="s">
        <v>34</v>
      </c>
      <c r="L6510" s="31"/>
      <c r="M6510" s="168"/>
      <c r="N6510" s="147"/>
      <c r="O6510" s="105" t="s">
        <v>52</v>
      </c>
      <c r="P6510" s="171">
        <v>31594</v>
      </c>
      <c r="Q6510" s="31"/>
      <c r="R6510" s="83" t="s">
        <v>188</v>
      </c>
      <c r="S6510" s="31" t="s">
        <v>34</v>
      </c>
      <c r="T6510" s="31"/>
      <c r="U6510" s="168"/>
      <c r="V6510" s="149"/>
      <c r="W6510" s="140" t="str" cm="1">
        <f t="array" ref="W6510">IF(SUM(LEN(B6510:V6510))=0,"",IF(OR(OR(ISBLANK(F6510),SUM(LEN(C6510),LEN(D6510))=0),AND(NOT(E6510="Unknown"),ISBLANK(J6510)),AND(NOT(O6510="Unknown"),ISBLANK(R6510))),"Missing Information", INDEX(Table15[Entire Service Line Classification], MATCH(SUMIFS(Table15[Unique ID],Table15[System-Owned Portion],E6510,Table15[If Material Anything Other than "Lead" in Column E,Was Material Ever Previously Lead?],G6510,Table15[Customer-Owned Portion],O6510),Table15[Unique ID],0),0)))</f>
        <v>Non-lead</v>
      </c>
      <c r="X6510"/>
    </row>
    <row r="6511" spans="2:24" ht="30" x14ac:dyDescent="0.25">
      <c r="B6511" s="145" t="s">
        <v>6779</v>
      </c>
      <c r="C6511" s="31" t="s">
        <v>14390</v>
      </c>
      <c r="D6511" s="31"/>
      <c r="E6511" s="43" t="s">
        <v>52</v>
      </c>
      <c r="F6511" s="42" t="s">
        <v>34</v>
      </c>
      <c r="G6511" s="83" t="s">
        <v>34</v>
      </c>
      <c r="H6511" s="168">
        <v>31594</v>
      </c>
      <c r="I6511" s="31"/>
      <c r="J6511" s="83" t="s">
        <v>188</v>
      </c>
      <c r="K6511" s="31" t="s">
        <v>34</v>
      </c>
      <c r="L6511" s="31"/>
      <c r="M6511" s="168"/>
      <c r="N6511" s="147"/>
      <c r="O6511" s="105" t="s">
        <v>52</v>
      </c>
      <c r="P6511" s="171">
        <v>31594</v>
      </c>
      <c r="Q6511" s="31"/>
      <c r="R6511" s="83" t="s">
        <v>188</v>
      </c>
      <c r="S6511" s="31" t="s">
        <v>34</v>
      </c>
      <c r="T6511" s="31"/>
      <c r="U6511" s="168"/>
      <c r="V6511" s="149"/>
      <c r="W6511" s="140" t="str" cm="1">
        <f t="array" ref="W6511">IF(SUM(LEN(B6511:V6511))=0,"",IF(OR(OR(ISBLANK(F6511),SUM(LEN(C6511),LEN(D6511))=0),AND(NOT(E6511="Unknown"),ISBLANK(J6511)),AND(NOT(O6511="Unknown"),ISBLANK(R6511))),"Missing Information", INDEX(Table15[Entire Service Line Classification], MATCH(SUMIFS(Table15[Unique ID],Table15[System-Owned Portion],E6511,Table15[If Material Anything Other than "Lead" in Column E,Was Material Ever Previously Lead?],G6511,Table15[Customer-Owned Portion],O6511),Table15[Unique ID],0),0)))</f>
        <v>Non-lead</v>
      </c>
      <c r="X6511"/>
    </row>
    <row r="6512" spans="2:24" ht="30" x14ac:dyDescent="0.25">
      <c r="B6512" s="145" t="s">
        <v>6797</v>
      </c>
      <c r="C6512" s="31" t="s">
        <v>14412</v>
      </c>
      <c r="D6512" s="31"/>
      <c r="E6512" s="43" t="s">
        <v>52</v>
      </c>
      <c r="F6512" s="42" t="s">
        <v>34</v>
      </c>
      <c r="G6512" s="83" t="s">
        <v>34</v>
      </c>
      <c r="H6512" s="168">
        <v>31594</v>
      </c>
      <c r="I6512" s="31"/>
      <c r="J6512" s="83" t="s">
        <v>188</v>
      </c>
      <c r="K6512" s="31" t="s">
        <v>34</v>
      </c>
      <c r="L6512" s="31"/>
      <c r="M6512" s="168"/>
      <c r="N6512" s="147"/>
      <c r="O6512" s="105" t="s">
        <v>52</v>
      </c>
      <c r="P6512" s="171">
        <v>31594</v>
      </c>
      <c r="Q6512" s="31"/>
      <c r="R6512" s="83" t="s">
        <v>188</v>
      </c>
      <c r="S6512" s="31" t="s">
        <v>34</v>
      </c>
      <c r="T6512" s="31"/>
      <c r="U6512" s="168"/>
      <c r="V6512" s="149"/>
      <c r="W6512" s="140" t="str" cm="1">
        <f t="array" ref="W6512">IF(SUM(LEN(B6512:V6512))=0,"",IF(OR(OR(ISBLANK(F6512),SUM(LEN(C6512),LEN(D6512))=0),AND(NOT(E6512="Unknown"),ISBLANK(J6512)),AND(NOT(O6512="Unknown"),ISBLANK(R6512))),"Missing Information", INDEX(Table15[Entire Service Line Classification], MATCH(SUMIFS(Table15[Unique ID],Table15[System-Owned Portion],E6512,Table15[If Material Anything Other than "Lead" in Column E,Was Material Ever Previously Lead?],G6512,Table15[Customer-Owned Portion],O6512),Table15[Unique ID],0),0)))</f>
        <v>Non-lead</v>
      </c>
      <c r="X6512"/>
    </row>
    <row r="6513" spans="2:24" ht="30" x14ac:dyDescent="0.25">
      <c r="B6513" s="145" t="s">
        <v>6978</v>
      </c>
      <c r="C6513" s="31" t="s">
        <v>14602</v>
      </c>
      <c r="D6513" s="31"/>
      <c r="E6513" s="43" t="s">
        <v>52</v>
      </c>
      <c r="F6513" s="42" t="s">
        <v>34</v>
      </c>
      <c r="G6513" s="83" t="s">
        <v>34</v>
      </c>
      <c r="H6513" s="168">
        <v>31594</v>
      </c>
      <c r="I6513" s="31"/>
      <c r="J6513" s="83" t="s">
        <v>188</v>
      </c>
      <c r="K6513" s="31" t="s">
        <v>34</v>
      </c>
      <c r="L6513" s="31"/>
      <c r="M6513" s="168"/>
      <c r="N6513" s="147"/>
      <c r="O6513" s="105" t="s">
        <v>52</v>
      </c>
      <c r="P6513" s="171">
        <v>31594</v>
      </c>
      <c r="Q6513" s="31"/>
      <c r="R6513" s="83" t="s">
        <v>188</v>
      </c>
      <c r="S6513" s="31" t="s">
        <v>34</v>
      </c>
      <c r="T6513" s="31"/>
      <c r="U6513" s="168"/>
      <c r="V6513" s="149"/>
      <c r="W6513" s="140" t="str" cm="1">
        <f t="array" ref="W6513">IF(SUM(LEN(B6513:V6513))=0,"",IF(OR(OR(ISBLANK(F6513),SUM(LEN(C6513),LEN(D6513))=0),AND(NOT(E6513="Unknown"),ISBLANK(J6513)),AND(NOT(O6513="Unknown"),ISBLANK(R6513))),"Missing Information", INDEX(Table15[Entire Service Line Classification], MATCH(SUMIFS(Table15[Unique ID],Table15[System-Owned Portion],E6513,Table15[If Material Anything Other than "Lead" in Column E,Was Material Ever Previously Lead?],G6513,Table15[Customer-Owned Portion],O6513),Table15[Unique ID],0),0)))</f>
        <v>Non-lead</v>
      </c>
      <c r="X6513"/>
    </row>
    <row r="6514" spans="2:24" ht="30" x14ac:dyDescent="0.25">
      <c r="B6514" s="145" t="s">
        <v>7141</v>
      </c>
      <c r="C6514" s="31" t="s">
        <v>14765</v>
      </c>
      <c r="D6514" s="31"/>
      <c r="E6514" s="43" t="s">
        <v>52</v>
      </c>
      <c r="F6514" s="42" t="s">
        <v>34</v>
      </c>
      <c r="G6514" s="83" t="s">
        <v>34</v>
      </c>
      <c r="H6514" s="168">
        <v>31594</v>
      </c>
      <c r="I6514" s="31"/>
      <c r="J6514" s="83" t="s">
        <v>188</v>
      </c>
      <c r="K6514" s="31" t="s">
        <v>34</v>
      </c>
      <c r="L6514" s="31"/>
      <c r="M6514" s="168"/>
      <c r="N6514" s="147"/>
      <c r="O6514" s="105" t="s">
        <v>52</v>
      </c>
      <c r="P6514" s="171">
        <v>31594</v>
      </c>
      <c r="Q6514" s="31"/>
      <c r="R6514" s="83" t="s">
        <v>188</v>
      </c>
      <c r="S6514" s="31" t="s">
        <v>34</v>
      </c>
      <c r="T6514" s="31"/>
      <c r="U6514" s="168"/>
      <c r="V6514" s="149"/>
      <c r="W6514" s="140" t="str" cm="1">
        <f t="array" ref="W6514">IF(SUM(LEN(B6514:V6514))=0,"",IF(OR(OR(ISBLANK(F6514),SUM(LEN(C6514),LEN(D6514))=0),AND(NOT(E6514="Unknown"),ISBLANK(J6514)),AND(NOT(O6514="Unknown"),ISBLANK(R6514))),"Missing Information", INDEX(Table15[Entire Service Line Classification], MATCH(SUMIFS(Table15[Unique ID],Table15[System-Owned Portion],E6514,Table15[If Material Anything Other than "Lead" in Column E,Was Material Ever Previously Lead?],G6514,Table15[Customer-Owned Portion],O6514),Table15[Unique ID],0),0)))</f>
        <v>Non-lead</v>
      </c>
      <c r="X6514"/>
    </row>
    <row r="6515" spans="2:24" ht="30" x14ac:dyDescent="0.25">
      <c r="B6515" s="145" t="s">
        <v>7212</v>
      </c>
      <c r="C6515" s="31" t="s">
        <v>14836</v>
      </c>
      <c r="D6515" s="31"/>
      <c r="E6515" s="43" t="s">
        <v>52</v>
      </c>
      <c r="F6515" s="42" t="s">
        <v>34</v>
      </c>
      <c r="G6515" s="83" t="s">
        <v>34</v>
      </c>
      <c r="H6515" s="168">
        <v>31594</v>
      </c>
      <c r="I6515" s="31"/>
      <c r="J6515" s="83" t="s">
        <v>188</v>
      </c>
      <c r="K6515" s="31" t="s">
        <v>34</v>
      </c>
      <c r="L6515" s="31"/>
      <c r="M6515" s="168"/>
      <c r="N6515" s="147"/>
      <c r="O6515" s="105" t="s">
        <v>52</v>
      </c>
      <c r="P6515" s="171">
        <v>31594</v>
      </c>
      <c r="Q6515" s="31"/>
      <c r="R6515" s="83" t="s">
        <v>188</v>
      </c>
      <c r="S6515" s="31" t="s">
        <v>34</v>
      </c>
      <c r="T6515" s="31"/>
      <c r="U6515" s="168"/>
      <c r="V6515" s="149"/>
      <c r="W6515" s="140" t="str" cm="1">
        <f t="array" ref="W6515">IF(SUM(LEN(B6515:V6515))=0,"",IF(OR(OR(ISBLANK(F6515),SUM(LEN(C6515),LEN(D6515))=0),AND(NOT(E6515="Unknown"),ISBLANK(J6515)),AND(NOT(O6515="Unknown"),ISBLANK(R6515))),"Missing Information", INDEX(Table15[Entire Service Line Classification], MATCH(SUMIFS(Table15[Unique ID],Table15[System-Owned Portion],E6515,Table15[If Material Anything Other than "Lead" in Column E,Was Material Ever Previously Lead?],G6515,Table15[Customer-Owned Portion],O6515),Table15[Unique ID],0),0)))</f>
        <v>Non-lead</v>
      </c>
      <c r="X6515"/>
    </row>
    <row r="6516" spans="2:24" ht="30" x14ac:dyDescent="0.25">
      <c r="B6516" s="145" t="s">
        <v>7294</v>
      </c>
      <c r="C6516" s="31" t="s">
        <v>14918</v>
      </c>
      <c r="D6516" s="31"/>
      <c r="E6516" s="43" t="s">
        <v>52</v>
      </c>
      <c r="F6516" s="42" t="s">
        <v>34</v>
      </c>
      <c r="G6516" s="83" t="s">
        <v>34</v>
      </c>
      <c r="H6516" s="168">
        <v>31594</v>
      </c>
      <c r="I6516" s="31"/>
      <c r="J6516" s="83" t="s">
        <v>188</v>
      </c>
      <c r="K6516" s="31" t="s">
        <v>34</v>
      </c>
      <c r="L6516" s="31"/>
      <c r="M6516" s="168"/>
      <c r="N6516" s="147"/>
      <c r="O6516" s="105" t="s">
        <v>52</v>
      </c>
      <c r="P6516" s="171">
        <v>31594</v>
      </c>
      <c r="Q6516" s="31"/>
      <c r="R6516" s="83" t="s">
        <v>188</v>
      </c>
      <c r="S6516" s="31" t="s">
        <v>34</v>
      </c>
      <c r="T6516" s="31"/>
      <c r="U6516" s="168"/>
      <c r="V6516" s="149"/>
      <c r="W6516" s="140" t="str" cm="1">
        <f t="array" ref="W6516">IF(SUM(LEN(B6516:V6516))=0,"",IF(OR(OR(ISBLANK(F6516),SUM(LEN(C6516),LEN(D6516))=0),AND(NOT(E6516="Unknown"),ISBLANK(J6516)),AND(NOT(O6516="Unknown"),ISBLANK(R6516))),"Missing Information", INDEX(Table15[Entire Service Line Classification], MATCH(SUMIFS(Table15[Unique ID],Table15[System-Owned Portion],E6516,Table15[If Material Anything Other than "Lead" in Column E,Was Material Ever Previously Lead?],G6516,Table15[Customer-Owned Portion],O6516),Table15[Unique ID],0),0)))</f>
        <v>Non-lead</v>
      </c>
      <c r="X6516"/>
    </row>
    <row r="6517" spans="2:24" ht="30" x14ac:dyDescent="0.25">
      <c r="B6517" s="145" t="s">
        <v>7299</v>
      </c>
      <c r="C6517" s="31" t="s">
        <v>14923</v>
      </c>
      <c r="D6517" s="31"/>
      <c r="E6517" s="43" t="s">
        <v>52</v>
      </c>
      <c r="F6517" s="42" t="s">
        <v>34</v>
      </c>
      <c r="G6517" s="83" t="s">
        <v>34</v>
      </c>
      <c r="H6517" s="168">
        <v>31594</v>
      </c>
      <c r="I6517" s="31"/>
      <c r="J6517" s="83" t="s">
        <v>188</v>
      </c>
      <c r="K6517" s="31" t="s">
        <v>34</v>
      </c>
      <c r="L6517" s="31"/>
      <c r="M6517" s="168"/>
      <c r="N6517" s="147"/>
      <c r="O6517" s="105" t="s">
        <v>52</v>
      </c>
      <c r="P6517" s="171">
        <v>31594</v>
      </c>
      <c r="Q6517" s="31"/>
      <c r="R6517" s="83" t="s">
        <v>188</v>
      </c>
      <c r="S6517" s="31" t="s">
        <v>34</v>
      </c>
      <c r="T6517" s="31"/>
      <c r="U6517" s="168"/>
      <c r="V6517" s="149"/>
      <c r="W6517" s="140" t="str" cm="1">
        <f t="array" ref="W6517">IF(SUM(LEN(B6517:V6517))=0,"",IF(OR(OR(ISBLANK(F6517),SUM(LEN(C6517),LEN(D6517))=0),AND(NOT(E6517="Unknown"),ISBLANK(J6517)),AND(NOT(O6517="Unknown"),ISBLANK(R6517))),"Missing Information", INDEX(Table15[Entire Service Line Classification], MATCH(SUMIFS(Table15[Unique ID],Table15[System-Owned Portion],E6517,Table15[If Material Anything Other than "Lead" in Column E,Was Material Ever Previously Lead?],G6517,Table15[Customer-Owned Portion],O6517),Table15[Unique ID],0),0)))</f>
        <v>Non-lead</v>
      </c>
      <c r="X6517"/>
    </row>
    <row r="6518" spans="2:24" ht="30" x14ac:dyDescent="0.25">
      <c r="B6518" s="145" t="s">
        <v>401</v>
      </c>
      <c r="C6518" s="31" t="s">
        <v>7816</v>
      </c>
      <c r="D6518" s="31"/>
      <c r="E6518" s="43" t="s">
        <v>52</v>
      </c>
      <c r="F6518" s="42" t="s">
        <v>34</v>
      </c>
      <c r="G6518" s="83" t="s">
        <v>34</v>
      </c>
      <c r="H6518" s="168">
        <v>31564</v>
      </c>
      <c r="I6518" s="31"/>
      <c r="J6518" s="83" t="s">
        <v>188</v>
      </c>
      <c r="K6518" s="31" t="s">
        <v>34</v>
      </c>
      <c r="L6518" s="31"/>
      <c r="M6518" s="168"/>
      <c r="N6518" s="147"/>
      <c r="O6518" s="105" t="s">
        <v>52</v>
      </c>
      <c r="P6518" s="171">
        <v>31564</v>
      </c>
      <c r="Q6518" s="31"/>
      <c r="R6518" s="83" t="s">
        <v>188</v>
      </c>
      <c r="S6518" s="31" t="s">
        <v>34</v>
      </c>
      <c r="T6518" s="31"/>
      <c r="U6518" s="168"/>
      <c r="V6518" s="149"/>
      <c r="W6518" s="140" t="str" cm="1">
        <f t="array" ref="W6518">IF(SUM(LEN(B6518:V6518))=0,"",IF(OR(OR(ISBLANK(F6518),SUM(LEN(C6518),LEN(D6518))=0),AND(NOT(E6518="Unknown"),ISBLANK(J6518)),AND(NOT(O6518="Unknown"),ISBLANK(R6518))),"Missing Information", INDEX(Table15[Entire Service Line Classification], MATCH(SUMIFS(Table15[Unique ID],Table15[System-Owned Portion],E6518,Table15[If Material Anything Other than "Lead" in Column E,Was Material Ever Previously Lead?],G6518,Table15[Customer-Owned Portion],O6518),Table15[Unique ID],0),0)))</f>
        <v>Non-lead</v>
      </c>
      <c r="X6518"/>
    </row>
    <row r="6519" spans="2:24" ht="30" x14ac:dyDescent="0.25">
      <c r="B6519" s="145" t="s">
        <v>457</v>
      </c>
      <c r="C6519" s="31" t="s">
        <v>7872</v>
      </c>
      <c r="D6519" s="31"/>
      <c r="E6519" s="43" t="s">
        <v>52</v>
      </c>
      <c r="F6519" s="42" t="s">
        <v>34</v>
      </c>
      <c r="G6519" s="83" t="s">
        <v>34</v>
      </c>
      <c r="H6519" s="168">
        <v>31564</v>
      </c>
      <c r="I6519" s="31"/>
      <c r="J6519" s="83" t="s">
        <v>188</v>
      </c>
      <c r="K6519" s="31" t="s">
        <v>34</v>
      </c>
      <c r="L6519" s="31"/>
      <c r="M6519" s="168"/>
      <c r="N6519" s="147"/>
      <c r="O6519" s="105" t="s">
        <v>52</v>
      </c>
      <c r="P6519" s="171">
        <v>31564</v>
      </c>
      <c r="Q6519" s="31"/>
      <c r="R6519" s="83" t="s">
        <v>188</v>
      </c>
      <c r="S6519" s="31" t="s">
        <v>34</v>
      </c>
      <c r="T6519" s="31"/>
      <c r="U6519" s="168"/>
      <c r="V6519" s="149"/>
      <c r="W6519" s="140" t="str" cm="1">
        <f t="array" ref="W6519">IF(SUM(LEN(B6519:V6519))=0,"",IF(OR(OR(ISBLANK(F6519),SUM(LEN(C6519),LEN(D6519))=0),AND(NOT(E6519="Unknown"),ISBLANK(J6519)),AND(NOT(O6519="Unknown"),ISBLANK(R6519))),"Missing Information", INDEX(Table15[Entire Service Line Classification], MATCH(SUMIFS(Table15[Unique ID],Table15[System-Owned Portion],E6519,Table15[If Material Anything Other than "Lead" in Column E,Was Material Ever Previously Lead?],G6519,Table15[Customer-Owned Portion],O6519),Table15[Unique ID],0),0)))</f>
        <v>Non-lead</v>
      </c>
      <c r="X6519"/>
    </row>
    <row r="6520" spans="2:24" ht="30" x14ac:dyDescent="0.25">
      <c r="B6520" s="145" t="s">
        <v>855</v>
      </c>
      <c r="C6520" s="31" t="s">
        <v>8268</v>
      </c>
      <c r="D6520" s="31"/>
      <c r="E6520" s="43" t="s">
        <v>52</v>
      </c>
      <c r="F6520" s="42" t="s">
        <v>34</v>
      </c>
      <c r="G6520" s="83" t="s">
        <v>34</v>
      </c>
      <c r="H6520" s="168">
        <v>31564</v>
      </c>
      <c r="I6520" s="31"/>
      <c r="J6520" s="83" t="s">
        <v>188</v>
      </c>
      <c r="K6520" s="31" t="s">
        <v>34</v>
      </c>
      <c r="L6520" s="31"/>
      <c r="M6520" s="168"/>
      <c r="N6520" s="147"/>
      <c r="O6520" s="105" t="s">
        <v>52</v>
      </c>
      <c r="P6520" s="171">
        <v>31564</v>
      </c>
      <c r="Q6520" s="31"/>
      <c r="R6520" s="83" t="s">
        <v>188</v>
      </c>
      <c r="S6520" s="31" t="s">
        <v>34</v>
      </c>
      <c r="T6520" s="31"/>
      <c r="U6520" s="168"/>
      <c r="V6520" s="149"/>
      <c r="W6520" s="140" t="str" cm="1">
        <f t="array" ref="W6520">IF(SUM(LEN(B6520:V6520))=0,"",IF(OR(OR(ISBLANK(F6520),SUM(LEN(C6520),LEN(D6520))=0),AND(NOT(E6520="Unknown"),ISBLANK(J6520)),AND(NOT(O6520="Unknown"),ISBLANK(R6520))),"Missing Information", INDEX(Table15[Entire Service Line Classification], MATCH(SUMIFS(Table15[Unique ID],Table15[System-Owned Portion],E6520,Table15[If Material Anything Other than "Lead" in Column E,Was Material Ever Previously Lead?],G6520,Table15[Customer-Owned Portion],O6520),Table15[Unique ID],0),0)))</f>
        <v>Non-lead</v>
      </c>
      <c r="X6520"/>
    </row>
    <row r="6521" spans="2:24" ht="30" x14ac:dyDescent="0.25">
      <c r="B6521" s="145" t="s">
        <v>1163</v>
      </c>
      <c r="C6521" s="31" t="s">
        <v>8576</v>
      </c>
      <c r="D6521" s="31"/>
      <c r="E6521" s="43" t="s">
        <v>52</v>
      </c>
      <c r="F6521" s="42" t="s">
        <v>34</v>
      </c>
      <c r="G6521" s="83" t="s">
        <v>34</v>
      </c>
      <c r="H6521" s="168">
        <v>31564</v>
      </c>
      <c r="I6521" s="31"/>
      <c r="J6521" s="83" t="s">
        <v>188</v>
      </c>
      <c r="K6521" s="31" t="s">
        <v>34</v>
      </c>
      <c r="L6521" s="31"/>
      <c r="M6521" s="168"/>
      <c r="N6521" s="147"/>
      <c r="O6521" s="105" t="s">
        <v>52</v>
      </c>
      <c r="P6521" s="171">
        <v>31564</v>
      </c>
      <c r="Q6521" s="31"/>
      <c r="R6521" s="83" t="s">
        <v>188</v>
      </c>
      <c r="S6521" s="31" t="s">
        <v>34</v>
      </c>
      <c r="T6521" s="31"/>
      <c r="U6521" s="168"/>
      <c r="V6521" s="149"/>
      <c r="W6521" s="140" t="str" cm="1">
        <f t="array" ref="W6521">IF(SUM(LEN(B6521:V6521))=0,"",IF(OR(OR(ISBLANK(F6521),SUM(LEN(C6521),LEN(D6521))=0),AND(NOT(E6521="Unknown"),ISBLANK(J6521)),AND(NOT(O6521="Unknown"),ISBLANK(R6521))),"Missing Information", INDEX(Table15[Entire Service Line Classification], MATCH(SUMIFS(Table15[Unique ID],Table15[System-Owned Portion],E6521,Table15[If Material Anything Other than "Lead" in Column E,Was Material Ever Previously Lead?],G6521,Table15[Customer-Owned Portion],O6521),Table15[Unique ID],0),0)))</f>
        <v>Non-lead</v>
      </c>
      <c r="X6521"/>
    </row>
    <row r="6522" spans="2:24" ht="30" x14ac:dyDescent="0.25">
      <c r="B6522" s="145" t="s">
        <v>1184</v>
      </c>
      <c r="C6522" s="31" t="s">
        <v>8597</v>
      </c>
      <c r="D6522" s="31"/>
      <c r="E6522" s="43" t="s">
        <v>52</v>
      </c>
      <c r="F6522" s="42" t="s">
        <v>34</v>
      </c>
      <c r="G6522" s="83" t="s">
        <v>34</v>
      </c>
      <c r="H6522" s="168">
        <v>31564</v>
      </c>
      <c r="I6522" s="31"/>
      <c r="J6522" s="83" t="s">
        <v>188</v>
      </c>
      <c r="K6522" s="31" t="s">
        <v>34</v>
      </c>
      <c r="L6522" s="31"/>
      <c r="M6522" s="168"/>
      <c r="N6522" s="147"/>
      <c r="O6522" s="105" t="s">
        <v>52</v>
      </c>
      <c r="P6522" s="171">
        <v>31564</v>
      </c>
      <c r="Q6522" s="31"/>
      <c r="R6522" s="83" t="s">
        <v>188</v>
      </c>
      <c r="S6522" s="31" t="s">
        <v>34</v>
      </c>
      <c r="T6522" s="31"/>
      <c r="U6522" s="168"/>
      <c r="V6522" s="149"/>
      <c r="W6522" s="140" t="str" cm="1">
        <f t="array" ref="W6522">IF(SUM(LEN(B6522:V6522))=0,"",IF(OR(OR(ISBLANK(F6522),SUM(LEN(C6522),LEN(D6522))=0),AND(NOT(E6522="Unknown"),ISBLANK(J6522)),AND(NOT(O6522="Unknown"),ISBLANK(R6522))),"Missing Information", INDEX(Table15[Entire Service Line Classification], MATCH(SUMIFS(Table15[Unique ID],Table15[System-Owned Portion],E6522,Table15[If Material Anything Other than "Lead" in Column E,Was Material Ever Previously Lead?],G6522,Table15[Customer-Owned Portion],O6522),Table15[Unique ID],0),0)))</f>
        <v>Non-lead</v>
      </c>
      <c r="X6522"/>
    </row>
    <row r="6523" spans="2:24" ht="30" x14ac:dyDescent="0.25">
      <c r="B6523" s="145" t="s">
        <v>1404</v>
      </c>
      <c r="C6523" s="31" t="s">
        <v>8817</v>
      </c>
      <c r="D6523" s="31"/>
      <c r="E6523" s="43" t="s">
        <v>52</v>
      </c>
      <c r="F6523" s="42" t="s">
        <v>34</v>
      </c>
      <c r="G6523" s="83" t="s">
        <v>34</v>
      </c>
      <c r="H6523" s="168">
        <v>31564</v>
      </c>
      <c r="I6523" s="31"/>
      <c r="J6523" s="83" t="s">
        <v>188</v>
      </c>
      <c r="K6523" s="31" t="s">
        <v>34</v>
      </c>
      <c r="L6523" s="31"/>
      <c r="M6523" s="168"/>
      <c r="N6523" s="147"/>
      <c r="O6523" s="105" t="s">
        <v>52</v>
      </c>
      <c r="P6523" s="171">
        <v>31564</v>
      </c>
      <c r="Q6523" s="31"/>
      <c r="R6523" s="83" t="s">
        <v>188</v>
      </c>
      <c r="S6523" s="31" t="s">
        <v>34</v>
      </c>
      <c r="T6523" s="31"/>
      <c r="U6523" s="168"/>
      <c r="V6523" s="149"/>
      <c r="W6523" s="140" t="str" cm="1">
        <f t="array" ref="W6523">IF(SUM(LEN(B6523:V6523))=0,"",IF(OR(OR(ISBLANK(F6523),SUM(LEN(C6523),LEN(D6523))=0),AND(NOT(E6523="Unknown"),ISBLANK(J6523)),AND(NOT(O6523="Unknown"),ISBLANK(R6523))),"Missing Information", INDEX(Table15[Entire Service Line Classification], MATCH(SUMIFS(Table15[Unique ID],Table15[System-Owned Portion],E6523,Table15[If Material Anything Other than "Lead" in Column E,Was Material Ever Previously Lead?],G6523,Table15[Customer-Owned Portion],O6523),Table15[Unique ID],0),0)))</f>
        <v>Non-lead</v>
      </c>
      <c r="X6523"/>
    </row>
    <row r="6524" spans="2:24" ht="30" x14ac:dyDescent="0.25">
      <c r="B6524" s="145" t="s">
        <v>1454</v>
      </c>
      <c r="C6524" s="31" t="s">
        <v>8867</v>
      </c>
      <c r="D6524" s="31"/>
      <c r="E6524" s="43" t="s">
        <v>52</v>
      </c>
      <c r="F6524" s="42" t="s">
        <v>34</v>
      </c>
      <c r="G6524" s="83" t="s">
        <v>34</v>
      </c>
      <c r="H6524" s="168">
        <v>31564</v>
      </c>
      <c r="I6524" s="31"/>
      <c r="J6524" s="83" t="s">
        <v>188</v>
      </c>
      <c r="K6524" s="31" t="s">
        <v>34</v>
      </c>
      <c r="L6524" s="31"/>
      <c r="M6524" s="168"/>
      <c r="N6524" s="147"/>
      <c r="O6524" s="105" t="s">
        <v>52</v>
      </c>
      <c r="P6524" s="171">
        <v>31564</v>
      </c>
      <c r="Q6524" s="31"/>
      <c r="R6524" s="83" t="s">
        <v>188</v>
      </c>
      <c r="S6524" s="31" t="s">
        <v>34</v>
      </c>
      <c r="T6524" s="31"/>
      <c r="U6524" s="168"/>
      <c r="V6524" s="149"/>
      <c r="W6524" s="140" t="str" cm="1">
        <f t="array" ref="W6524">IF(SUM(LEN(B6524:V6524))=0,"",IF(OR(OR(ISBLANK(F6524),SUM(LEN(C6524),LEN(D6524))=0),AND(NOT(E6524="Unknown"),ISBLANK(J6524)),AND(NOT(O6524="Unknown"),ISBLANK(R6524))),"Missing Information", INDEX(Table15[Entire Service Line Classification], MATCH(SUMIFS(Table15[Unique ID],Table15[System-Owned Portion],E6524,Table15[If Material Anything Other than "Lead" in Column E,Was Material Ever Previously Lead?],G6524,Table15[Customer-Owned Portion],O6524),Table15[Unique ID],0),0)))</f>
        <v>Non-lead</v>
      </c>
      <c r="X6524"/>
    </row>
    <row r="6525" spans="2:24" ht="30" x14ac:dyDescent="0.25">
      <c r="B6525" s="145" t="s">
        <v>1506</v>
      </c>
      <c r="C6525" s="31" t="s">
        <v>8923</v>
      </c>
      <c r="D6525" s="31"/>
      <c r="E6525" s="43" t="s">
        <v>52</v>
      </c>
      <c r="F6525" s="42" t="s">
        <v>34</v>
      </c>
      <c r="G6525" s="83" t="s">
        <v>34</v>
      </c>
      <c r="H6525" s="168">
        <v>31564</v>
      </c>
      <c r="I6525" s="31"/>
      <c r="J6525" s="83" t="s">
        <v>188</v>
      </c>
      <c r="K6525" s="31" t="s">
        <v>34</v>
      </c>
      <c r="L6525" s="31"/>
      <c r="M6525" s="168"/>
      <c r="N6525" s="147"/>
      <c r="O6525" s="105" t="s">
        <v>52</v>
      </c>
      <c r="P6525" s="171">
        <v>31564</v>
      </c>
      <c r="Q6525" s="31"/>
      <c r="R6525" s="83" t="s">
        <v>188</v>
      </c>
      <c r="S6525" s="31" t="s">
        <v>34</v>
      </c>
      <c r="T6525" s="31"/>
      <c r="U6525" s="168"/>
      <c r="V6525" s="149"/>
      <c r="W6525" s="140" t="str" cm="1">
        <f t="array" ref="W6525">IF(SUM(LEN(B6525:V6525))=0,"",IF(OR(OR(ISBLANK(F6525),SUM(LEN(C6525),LEN(D6525))=0),AND(NOT(E6525="Unknown"),ISBLANK(J6525)),AND(NOT(O6525="Unknown"),ISBLANK(R6525))),"Missing Information", INDEX(Table15[Entire Service Line Classification], MATCH(SUMIFS(Table15[Unique ID],Table15[System-Owned Portion],E6525,Table15[If Material Anything Other than "Lead" in Column E,Was Material Ever Previously Lead?],G6525,Table15[Customer-Owned Portion],O6525),Table15[Unique ID],0),0)))</f>
        <v>Non-lead</v>
      </c>
      <c r="X6525"/>
    </row>
    <row r="6526" spans="2:24" ht="30" x14ac:dyDescent="0.25">
      <c r="B6526" s="145" t="s">
        <v>1546</v>
      </c>
      <c r="C6526" s="31" t="s">
        <v>8963</v>
      </c>
      <c r="D6526" s="31"/>
      <c r="E6526" s="43" t="s">
        <v>52</v>
      </c>
      <c r="F6526" s="42" t="s">
        <v>34</v>
      </c>
      <c r="G6526" s="83" t="s">
        <v>34</v>
      </c>
      <c r="H6526" s="168">
        <v>31564</v>
      </c>
      <c r="I6526" s="31"/>
      <c r="J6526" s="83" t="s">
        <v>188</v>
      </c>
      <c r="K6526" s="31" t="s">
        <v>34</v>
      </c>
      <c r="L6526" s="31"/>
      <c r="M6526" s="168"/>
      <c r="N6526" s="147"/>
      <c r="O6526" s="105" t="s">
        <v>52</v>
      </c>
      <c r="P6526" s="171">
        <v>31564</v>
      </c>
      <c r="Q6526" s="31"/>
      <c r="R6526" s="83" t="s">
        <v>188</v>
      </c>
      <c r="S6526" s="31" t="s">
        <v>34</v>
      </c>
      <c r="T6526" s="31"/>
      <c r="U6526" s="168"/>
      <c r="V6526" s="149"/>
      <c r="W6526" s="140" t="str" cm="1">
        <f t="array" ref="W6526">IF(SUM(LEN(B6526:V6526))=0,"",IF(OR(OR(ISBLANK(F6526),SUM(LEN(C6526),LEN(D6526))=0),AND(NOT(E6526="Unknown"),ISBLANK(J6526)),AND(NOT(O6526="Unknown"),ISBLANK(R6526))),"Missing Information", INDEX(Table15[Entire Service Line Classification], MATCH(SUMIFS(Table15[Unique ID],Table15[System-Owned Portion],E6526,Table15[If Material Anything Other than "Lead" in Column E,Was Material Ever Previously Lead?],G6526,Table15[Customer-Owned Portion],O6526),Table15[Unique ID],0),0)))</f>
        <v>Non-lead</v>
      </c>
      <c r="X6526"/>
    </row>
    <row r="6527" spans="2:24" ht="30" x14ac:dyDescent="0.25">
      <c r="B6527" s="145" t="s">
        <v>1582</v>
      </c>
      <c r="C6527" s="31" t="s">
        <v>9001</v>
      </c>
      <c r="D6527" s="31"/>
      <c r="E6527" s="43" t="s">
        <v>52</v>
      </c>
      <c r="F6527" s="42" t="s">
        <v>34</v>
      </c>
      <c r="G6527" s="83" t="s">
        <v>34</v>
      </c>
      <c r="H6527" s="168">
        <v>31564</v>
      </c>
      <c r="I6527" s="31"/>
      <c r="J6527" s="83" t="s">
        <v>188</v>
      </c>
      <c r="K6527" s="31" t="s">
        <v>34</v>
      </c>
      <c r="L6527" s="31"/>
      <c r="M6527" s="168"/>
      <c r="N6527" s="147"/>
      <c r="O6527" s="105" t="s">
        <v>52</v>
      </c>
      <c r="P6527" s="171">
        <v>31564</v>
      </c>
      <c r="Q6527" s="31"/>
      <c r="R6527" s="83" t="s">
        <v>188</v>
      </c>
      <c r="S6527" s="31" t="s">
        <v>34</v>
      </c>
      <c r="T6527" s="31"/>
      <c r="U6527" s="168"/>
      <c r="V6527" s="149"/>
      <c r="W6527" s="140" t="str" cm="1">
        <f t="array" ref="W6527">IF(SUM(LEN(B6527:V6527))=0,"",IF(OR(OR(ISBLANK(F6527),SUM(LEN(C6527),LEN(D6527))=0),AND(NOT(E6527="Unknown"),ISBLANK(J6527)),AND(NOT(O6527="Unknown"),ISBLANK(R6527))),"Missing Information", INDEX(Table15[Entire Service Line Classification], MATCH(SUMIFS(Table15[Unique ID],Table15[System-Owned Portion],E6527,Table15[If Material Anything Other than "Lead" in Column E,Was Material Ever Previously Lead?],G6527,Table15[Customer-Owned Portion],O6527),Table15[Unique ID],0),0)))</f>
        <v>Non-lead</v>
      </c>
      <c r="X6527"/>
    </row>
    <row r="6528" spans="2:24" ht="30" x14ac:dyDescent="0.25">
      <c r="B6528" s="145" t="s">
        <v>1691</v>
      </c>
      <c r="C6528" s="31" t="s">
        <v>9115</v>
      </c>
      <c r="D6528" s="31"/>
      <c r="E6528" s="43" t="s">
        <v>52</v>
      </c>
      <c r="F6528" s="42" t="s">
        <v>34</v>
      </c>
      <c r="G6528" s="83" t="s">
        <v>34</v>
      </c>
      <c r="H6528" s="168">
        <v>31564</v>
      </c>
      <c r="I6528" s="31"/>
      <c r="J6528" s="83" t="s">
        <v>188</v>
      </c>
      <c r="K6528" s="31" t="s">
        <v>34</v>
      </c>
      <c r="L6528" s="31"/>
      <c r="M6528" s="168"/>
      <c r="N6528" s="147"/>
      <c r="O6528" s="105" t="s">
        <v>52</v>
      </c>
      <c r="P6528" s="171">
        <v>31564</v>
      </c>
      <c r="Q6528" s="31"/>
      <c r="R6528" s="83" t="s">
        <v>188</v>
      </c>
      <c r="S6528" s="31" t="s">
        <v>34</v>
      </c>
      <c r="T6528" s="31"/>
      <c r="U6528" s="168"/>
      <c r="V6528" s="149"/>
      <c r="W6528" s="140" t="str" cm="1">
        <f t="array" ref="W6528">IF(SUM(LEN(B6528:V6528))=0,"",IF(OR(OR(ISBLANK(F6528),SUM(LEN(C6528),LEN(D6528))=0),AND(NOT(E6528="Unknown"),ISBLANK(J6528)),AND(NOT(O6528="Unknown"),ISBLANK(R6528))),"Missing Information", INDEX(Table15[Entire Service Line Classification], MATCH(SUMIFS(Table15[Unique ID],Table15[System-Owned Portion],E6528,Table15[If Material Anything Other than "Lead" in Column E,Was Material Ever Previously Lead?],G6528,Table15[Customer-Owned Portion],O6528),Table15[Unique ID],0),0)))</f>
        <v>Non-lead</v>
      </c>
      <c r="X6528"/>
    </row>
    <row r="6529" spans="2:24" ht="30" x14ac:dyDescent="0.25">
      <c r="B6529" s="145" t="s">
        <v>1841</v>
      </c>
      <c r="C6529" s="31" t="s">
        <v>9265</v>
      </c>
      <c r="D6529" s="31"/>
      <c r="E6529" s="43" t="s">
        <v>52</v>
      </c>
      <c r="F6529" s="42" t="s">
        <v>34</v>
      </c>
      <c r="G6529" s="83" t="s">
        <v>34</v>
      </c>
      <c r="H6529" s="168">
        <v>31564</v>
      </c>
      <c r="I6529" s="31"/>
      <c r="J6529" s="83" t="s">
        <v>188</v>
      </c>
      <c r="K6529" s="31" t="s">
        <v>34</v>
      </c>
      <c r="L6529" s="31"/>
      <c r="M6529" s="168"/>
      <c r="N6529" s="147"/>
      <c r="O6529" s="105" t="s">
        <v>52</v>
      </c>
      <c r="P6529" s="171">
        <v>31564</v>
      </c>
      <c r="Q6529" s="31"/>
      <c r="R6529" s="83" t="s">
        <v>188</v>
      </c>
      <c r="S6529" s="31" t="s">
        <v>34</v>
      </c>
      <c r="T6529" s="31"/>
      <c r="U6529" s="168"/>
      <c r="V6529" s="149"/>
      <c r="W6529" s="140" t="str" cm="1">
        <f t="array" ref="W6529">IF(SUM(LEN(B6529:V6529))=0,"",IF(OR(OR(ISBLANK(F6529),SUM(LEN(C6529),LEN(D6529))=0),AND(NOT(E6529="Unknown"),ISBLANK(J6529)),AND(NOT(O6529="Unknown"),ISBLANK(R6529))),"Missing Information", INDEX(Table15[Entire Service Line Classification], MATCH(SUMIFS(Table15[Unique ID],Table15[System-Owned Portion],E6529,Table15[If Material Anything Other than "Lead" in Column E,Was Material Ever Previously Lead?],G6529,Table15[Customer-Owned Portion],O6529),Table15[Unique ID],0),0)))</f>
        <v>Non-lead</v>
      </c>
      <c r="X6529"/>
    </row>
    <row r="6530" spans="2:24" ht="30" x14ac:dyDescent="0.25">
      <c r="B6530" s="145" t="s">
        <v>4344</v>
      </c>
      <c r="C6530" s="31" t="s">
        <v>11937</v>
      </c>
      <c r="D6530" s="31"/>
      <c r="E6530" s="43" t="s">
        <v>52</v>
      </c>
      <c r="F6530" s="42" t="s">
        <v>34</v>
      </c>
      <c r="G6530" s="83" t="s">
        <v>34</v>
      </c>
      <c r="H6530" s="168">
        <v>31564</v>
      </c>
      <c r="I6530" s="31"/>
      <c r="J6530" s="83" t="s">
        <v>188</v>
      </c>
      <c r="K6530" s="31" t="s">
        <v>34</v>
      </c>
      <c r="L6530" s="31"/>
      <c r="M6530" s="168"/>
      <c r="N6530" s="147"/>
      <c r="O6530" s="105" t="s">
        <v>52</v>
      </c>
      <c r="P6530" s="171">
        <v>31564</v>
      </c>
      <c r="Q6530" s="31"/>
      <c r="R6530" s="83" t="s">
        <v>188</v>
      </c>
      <c r="S6530" s="31" t="s">
        <v>34</v>
      </c>
      <c r="T6530" s="31"/>
      <c r="U6530" s="168"/>
      <c r="V6530" s="149"/>
      <c r="W6530" s="140" t="str" cm="1">
        <f t="array" ref="W6530">IF(SUM(LEN(B6530:V6530))=0,"",IF(OR(OR(ISBLANK(F6530),SUM(LEN(C6530),LEN(D6530))=0),AND(NOT(E6530="Unknown"),ISBLANK(J6530)),AND(NOT(O6530="Unknown"),ISBLANK(R6530))),"Missing Information", INDEX(Table15[Entire Service Line Classification], MATCH(SUMIFS(Table15[Unique ID],Table15[System-Owned Portion],E6530,Table15[If Material Anything Other than "Lead" in Column E,Was Material Ever Previously Lead?],G6530,Table15[Customer-Owned Portion],O6530),Table15[Unique ID],0),0)))</f>
        <v>Non-lead</v>
      </c>
      <c r="X6530"/>
    </row>
    <row r="6531" spans="2:24" ht="30" x14ac:dyDescent="0.25">
      <c r="B6531" s="145" t="s">
        <v>5649</v>
      </c>
      <c r="C6531" s="31" t="s">
        <v>13246</v>
      </c>
      <c r="D6531" s="31"/>
      <c r="E6531" s="43" t="s">
        <v>52</v>
      </c>
      <c r="F6531" s="42" t="s">
        <v>34</v>
      </c>
      <c r="G6531" s="83" t="s">
        <v>34</v>
      </c>
      <c r="H6531" s="168">
        <v>31564</v>
      </c>
      <c r="I6531" s="31"/>
      <c r="J6531" s="83" t="s">
        <v>188</v>
      </c>
      <c r="K6531" s="31" t="s">
        <v>34</v>
      </c>
      <c r="L6531" s="31"/>
      <c r="M6531" s="168"/>
      <c r="N6531" s="147"/>
      <c r="O6531" s="105" t="s">
        <v>52</v>
      </c>
      <c r="P6531" s="171">
        <v>31564</v>
      </c>
      <c r="Q6531" s="31"/>
      <c r="R6531" s="83" t="s">
        <v>188</v>
      </c>
      <c r="S6531" s="31" t="s">
        <v>34</v>
      </c>
      <c r="T6531" s="31"/>
      <c r="U6531" s="168"/>
      <c r="V6531" s="149"/>
      <c r="W6531" s="140" t="str" cm="1">
        <f t="array" ref="W6531">IF(SUM(LEN(B6531:V6531))=0,"",IF(OR(OR(ISBLANK(F6531),SUM(LEN(C6531),LEN(D6531))=0),AND(NOT(E6531="Unknown"),ISBLANK(J6531)),AND(NOT(O6531="Unknown"),ISBLANK(R6531))),"Missing Information", INDEX(Table15[Entire Service Line Classification], MATCH(SUMIFS(Table15[Unique ID],Table15[System-Owned Portion],E6531,Table15[If Material Anything Other than "Lead" in Column E,Was Material Ever Previously Lead?],G6531,Table15[Customer-Owned Portion],O6531),Table15[Unique ID],0),0)))</f>
        <v>Non-lead</v>
      </c>
      <c r="X6531"/>
    </row>
    <row r="6532" spans="2:24" ht="30" x14ac:dyDescent="0.25">
      <c r="B6532" s="145" t="s">
        <v>270</v>
      </c>
      <c r="C6532" s="31" t="s">
        <v>7685</v>
      </c>
      <c r="D6532" s="31"/>
      <c r="E6532" s="43" t="s">
        <v>52</v>
      </c>
      <c r="F6532" s="42" t="s">
        <v>34</v>
      </c>
      <c r="G6532" s="83" t="s">
        <v>34</v>
      </c>
      <c r="H6532" s="168">
        <v>31533</v>
      </c>
      <c r="I6532" s="31"/>
      <c r="J6532" s="83" t="s">
        <v>188</v>
      </c>
      <c r="K6532" s="31" t="s">
        <v>34</v>
      </c>
      <c r="L6532" s="31"/>
      <c r="M6532" s="168"/>
      <c r="N6532" s="147"/>
      <c r="O6532" s="105" t="s">
        <v>52</v>
      </c>
      <c r="P6532" s="171">
        <v>31533</v>
      </c>
      <c r="Q6532" s="31"/>
      <c r="R6532" s="83" t="s">
        <v>188</v>
      </c>
      <c r="S6532" s="31" t="s">
        <v>34</v>
      </c>
      <c r="T6532" s="31"/>
      <c r="U6532" s="168"/>
      <c r="V6532" s="149"/>
      <c r="W6532" s="140" t="str" cm="1">
        <f t="array" ref="W6532">IF(SUM(LEN(B6532:V6532))=0,"",IF(OR(OR(ISBLANK(F6532),SUM(LEN(C6532),LEN(D6532))=0),AND(NOT(E6532="Unknown"),ISBLANK(J6532)),AND(NOT(O6532="Unknown"),ISBLANK(R6532))),"Missing Information", INDEX(Table15[Entire Service Line Classification], MATCH(SUMIFS(Table15[Unique ID],Table15[System-Owned Portion],E6532,Table15[If Material Anything Other than "Lead" in Column E,Was Material Ever Previously Lead?],G6532,Table15[Customer-Owned Portion],O6532),Table15[Unique ID],0),0)))</f>
        <v>Non-lead</v>
      </c>
      <c r="X6532"/>
    </row>
    <row r="6533" spans="2:24" ht="30" x14ac:dyDescent="0.25">
      <c r="B6533" s="145" t="s">
        <v>354</v>
      </c>
      <c r="C6533" s="31" t="s">
        <v>7769</v>
      </c>
      <c r="D6533" s="31"/>
      <c r="E6533" s="43" t="s">
        <v>52</v>
      </c>
      <c r="F6533" s="42" t="s">
        <v>34</v>
      </c>
      <c r="G6533" s="83" t="s">
        <v>34</v>
      </c>
      <c r="H6533" s="168">
        <v>31533</v>
      </c>
      <c r="I6533" s="31"/>
      <c r="J6533" s="83" t="s">
        <v>188</v>
      </c>
      <c r="K6533" s="31" t="s">
        <v>34</v>
      </c>
      <c r="L6533" s="31"/>
      <c r="M6533" s="168"/>
      <c r="N6533" s="147"/>
      <c r="O6533" s="105" t="s">
        <v>52</v>
      </c>
      <c r="P6533" s="171">
        <v>31533</v>
      </c>
      <c r="Q6533" s="31"/>
      <c r="R6533" s="83" t="s">
        <v>188</v>
      </c>
      <c r="S6533" s="31" t="s">
        <v>34</v>
      </c>
      <c r="T6533" s="31"/>
      <c r="U6533" s="168"/>
      <c r="V6533" s="149"/>
      <c r="W6533" s="140" t="str" cm="1">
        <f t="array" ref="W6533">IF(SUM(LEN(B6533:V6533))=0,"",IF(OR(OR(ISBLANK(F6533),SUM(LEN(C6533),LEN(D6533))=0),AND(NOT(E6533="Unknown"),ISBLANK(J6533)),AND(NOT(O6533="Unknown"),ISBLANK(R6533))),"Missing Information", INDEX(Table15[Entire Service Line Classification], MATCH(SUMIFS(Table15[Unique ID],Table15[System-Owned Portion],E6533,Table15[If Material Anything Other than "Lead" in Column E,Was Material Ever Previously Lead?],G6533,Table15[Customer-Owned Portion],O6533),Table15[Unique ID],0),0)))</f>
        <v>Non-lead</v>
      </c>
      <c r="X6533"/>
    </row>
    <row r="6534" spans="2:24" ht="30" x14ac:dyDescent="0.25">
      <c r="B6534" s="145" t="s">
        <v>967</v>
      </c>
      <c r="C6534" s="31" t="s">
        <v>8380</v>
      </c>
      <c r="D6534" s="31"/>
      <c r="E6534" s="43" t="s">
        <v>52</v>
      </c>
      <c r="F6534" s="42" t="s">
        <v>34</v>
      </c>
      <c r="G6534" s="83" t="s">
        <v>34</v>
      </c>
      <c r="H6534" s="168">
        <v>31533</v>
      </c>
      <c r="I6534" s="31"/>
      <c r="J6534" s="83" t="s">
        <v>188</v>
      </c>
      <c r="K6534" s="31" t="s">
        <v>34</v>
      </c>
      <c r="L6534" s="31"/>
      <c r="M6534" s="168"/>
      <c r="N6534" s="147"/>
      <c r="O6534" s="105" t="s">
        <v>52</v>
      </c>
      <c r="P6534" s="171">
        <v>31533</v>
      </c>
      <c r="Q6534" s="31"/>
      <c r="R6534" s="83" t="s">
        <v>188</v>
      </c>
      <c r="S6534" s="31" t="s">
        <v>34</v>
      </c>
      <c r="T6534" s="31"/>
      <c r="U6534" s="168"/>
      <c r="V6534" s="149"/>
      <c r="W6534" s="140" t="str" cm="1">
        <f t="array" ref="W6534">IF(SUM(LEN(B6534:V6534))=0,"",IF(OR(OR(ISBLANK(F6534),SUM(LEN(C6534),LEN(D6534))=0),AND(NOT(E6534="Unknown"),ISBLANK(J6534)),AND(NOT(O6534="Unknown"),ISBLANK(R6534))),"Missing Information", INDEX(Table15[Entire Service Line Classification], MATCH(SUMIFS(Table15[Unique ID],Table15[System-Owned Portion],E6534,Table15[If Material Anything Other than "Lead" in Column E,Was Material Ever Previously Lead?],G6534,Table15[Customer-Owned Portion],O6534),Table15[Unique ID],0),0)))</f>
        <v>Non-lead</v>
      </c>
      <c r="X6534"/>
    </row>
    <row r="6535" spans="2:24" ht="30" x14ac:dyDescent="0.25">
      <c r="B6535" s="145" t="s">
        <v>1009</v>
      </c>
      <c r="C6535" s="31" t="s">
        <v>8422</v>
      </c>
      <c r="D6535" s="31"/>
      <c r="E6535" s="43" t="s">
        <v>52</v>
      </c>
      <c r="F6535" s="42" t="s">
        <v>34</v>
      </c>
      <c r="G6535" s="83" t="s">
        <v>34</v>
      </c>
      <c r="H6535" s="168">
        <v>31533</v>
      </c>
      <c r="I6535" s="31"/>
      <c r="J6535" s="83" t="s">
        <v>188</v>
      </c>
      <c r="K6535" s="31" t="s">
        <v>34</v>
      </c>
      <c r="L6535" s="31"/>
      <c r="M6535" s="168"/>
      <c r="N6535" s="147"/>
      <c r="O6535" s="105" t="s">
        <v>52</v>
      </c>
      <c r="P6535" s="171">
        <v>31533</v>
      </c>
      <c r="Q6535" s="31"/>
      <c r="R6535" s="83" t="s">
        <v>188</v>
      </c>
      <c r="S6535" s="31" t="s">
        <v>34</v>
      </c>
      <c r="T6535" s="31"/>
      <c r="U6535" s="168"/>
      <c r="V6535" s="149"/>
      <c r="W6535" s="140" t="str" cm="1">
        <f t="array" ref="W6535">IF(SUM(LEN(B6535:V6535))=0,"",IF(OR(OR(ISBLANK(F6535),SUM(LEN(C6535),LEN(D6535))=0),AND(NOT(E6535="Unknown"),ISBLANK(J6535)),AND(NOT(O6535="Unknown"),ISBLANK(R6535))),"Missing Information", INDEX(Table15[Entire Service Line Classification], MATCH(SUMIFS(Table15[Unique ID],Table15[System-Owned Portion],E6535,Table15[If Material Anything Other than "Lead" in Column E,Was Material Ever Previously Lead?],G6535,Table15[Customer-Owned Portion],O6535),Table15[Unique ID],0),0)))</f>
        <v>Non-lead</v>
      </c>
      <c r="X6535"/>
    </row>
    <row r="6536" spans="2:24" ht="30" x14ac:dyDescent="0.25">
      <c r="B6536" s="145" t="s">
        <v>1236</v>
      </c>
      <c r="C6536" s="31" t="s">
        <v>8649</v>
      </c>
      <c r="D6536" s="31"/>
      <c r="E6536" s="43" t="s">
        <v>52</v>
      </c>
      <c r="F6536" s="42" t="s">
        <v>34</v>
      </c>
      <c r="G6536" s="83" t="s">
        <v>34</v>
      </c>
      <c r="H6536" s="168">
        <v>31533</v>
      </c>
      <c r="I6536" s="31"/>
      <c r="J6536" s="83" t="s">
        <v>188</v>
      </c>
      <c r="K6536" s="31" t="s">
        <v>34</v>
      </c>
      <c r="L6536" s="31"/>
      <c r="M6536" s="168"/>
      <c r="N6536" s="147"/>
      <c r="O6536" s="105" t="s">
        <v>52</v>
      </c>
      <c r="P6536" s="171">
        <v>31533</v>
      </c>
      <c r="Q6536" s="31"/>
      <c r="R6536" s="83" t="s">
        <v>188</v>
      </c>
      <c r="S6536" s="31" t="s">
        <v>34</v>
      </c>
      <c r="T6536" s="31"/>
      <c r="U6536" s="168"/>
      <c r="V6536" s="149"/>
      <c r="W6536" s="140" t="str" cm="1">
        <f t="array" ref="W6536">IF(SUM(LEN(B6536:V6536))=0,"",IF(OR(OR(ISBLANK(F6536),SUM(LEN(C6536),LEN(D6536))=0),AND(NOT(E6536="Unknown"),ISBLANK(J6536)),AND(NOT(O6536="Unknown"),ISBLANK(R6536))),"Missing Information", INDEX(Table15[Entire Service Line Classification], MATCH(SUMIFS(Table15[Unique ID],Table15[System-Owned Portion],E6536,Table15[If Material Anything Other than "Lead" in Column E,Was Material Ever Previously Lead?],G6536,Table15[Customer-Owned Portion],O6536),Table15[Unique ID],0),0)))</f>
        <v>Non-lead</v>
      </c>
      <c r="X6536"/>
    </row>
    <row r="6537" spans="2:24" ht="30" x14ac:dyDescent="0.25">
      <c r="B6537" s="145" t="s">
        <v>1269</v>
      </c>
      <c r="C6537" s="31" t="s">
        <v>8682</v>
      </c>
      <c r="D6537" s="31"/>
      <c r="E6537" s="43" t="s">
        <v>52</v>
      </c>
      <c r="F6537" s="42" t="s">
        <v>34</v>
      </c>
      <c r="G6537" s="83" t="s">
        <v>34</v>
      </c>
      <c r="H6537" s="168">
        <v>31533</v>
      </c>
      <c r="I6537" s="31"/>
      <c r="J6537" s="83" t="s">
        <v>188</v>
      </c>
      <c r="K6537" s="31" t="s">
        <v>34</v>
      </c>
      <c r="L6537" s="31"/>
      <c r="M6537" s="168"/>
      <c r="N6537" s="147"/>
      <c r="O6537" s="105" t="s">
        <v>52</v>
      </c>
      <c r="P6537" s="171">
        <v>31533</v>
      </c>
      <c r="Q6537" s="31"/>
      <c r="R6537" s="83" t="s">
        <v>188</v>
      </c>
      <c r="S6537" s="31" t="s">
        <v>34</v>
      </c>
      <c r="T6537" s="31"/>
      <c r="U6537" s="168"/>
      <c r="V6537" s="149"/>
      <c r="W6537" s="140" t="str" cm="1">
        <f t="array" ref="W6537">IF(SUM(LEN(B6537:V6537))=0,"",IF(OR(OR(ISBLANK(F6537),SUM(LEN(C6537),LEN(D6537))=0),AND(NOT(E6537="Unknown"),ISBLANK(J6537)),AND(NOT(O6537="Unknown"),ISBLANK(R6537))),"Missing Information", INDEX(Table15[Entire Service Line Classification], MATCH(SUMIFS(Table15[Unique ID],Table15[System-Owned Portion],E6537,Table15[If Material Anything Other than "Lead" in Column E,Was Material Ever Previously Lead?],G6537,Table15[Customer-Owned Portion],O6537),Table15[Unique ID],0),0)))</f>
        <v>Non-lead</v>
      </c>
      <c r="X6537"/>
    </row>
    <row r="6538" spans="2:24" ht="30" x14ac:dyDescent="0.25">
      <c r="B6538" s="145" t="s">
        <v>1320</v>
      </c>
      <c r="C6538" s="31" t="s">
        <v>8733</v>
      </c>
      <c r="D6538" s="31"/>
      <c r="E6538" s="43" t="s">
        <v>52</v>
      </c>
      <c r="F6538" s="42" t="s">
        <v>34</v>
      </c>
      <c r="G6538" s="83" t="s">
        <v>34</v>
      </c>
      <c r="H6538" s="168">
        <v>31533</v>
      </c>
      <c r="I6538" s="31"/>
      <c r="J6538" s="83" t="s">
        <v>188</v>
      </c>
      <c r="K6538" s="31" t="s">
        <v>34</v>
      </c>
      <c r="L6538" s="31"/>
      <c r="M6538" s="168"/>
      <c r="N6538" s="147"/>
      <c r="O6538" s="105" t="s">
        <v>52</v>
      </c>
      <c r="P6538" s="171">
        <v>31533</v>
      </c>
      <c r="Q6538" s="31"/>
      <c r="R6538" s="83" t="s">
        <v>188</v>
      </c>
      <c r="S6538" s="31" t="s">
        <v>34</v>
      </c>
      <c r="T6538" s="31"/>
      <c r="U6538" s="168"/>
      <c r="V6538" s="149"/>
      <c r="W6538" s="140" t="str" cm="1">
        <f t="array" ref="W6538">IF(SUM(LEN(B6538:V6538))=0,"",IF(OR(OR(ISBLANK(F6538),SUM(LEN(C6538),LEN(D6538))=0),AND(NOT(E6538="Unknown"),ISBLANK(J6538)),AND(NOT(O6538="Unknown"),ISBLANK(R6538))),"Missing Information", INDEX(Table15[Entire Service Line Classification], MATCH(SUMIFS(Table15[Unique ID],Table15[System-Owned Portion],E6538,Table15[If Material Anything Other than "Lead" in Column E,Was Material Ever Previously Lead?],G6538,Table15[Customer-Owned Portion],O6538),Table15[Unique ID],0),0)))</f>
        <v>Non-lead</v>
      </c>
      <c r="X6538"/>
    </row>
    <row r="6539" spans="2:24" ht="30" x14ac:dyDescent="0.25">
      <c r="B6539" s="145" t="s">
        <v>1323</v>
      </c>
      <c r="C6539" s="31" t="s">
        <v>8736</v>
      </c>
      <c r="D6539" s="31"/>
      <c r="E6539" s="43" t="s">
        <v>52</v>
      </c>
      <c r="F6539" s="42" t="s">
        <v>34</v>
      </c>
      <c r="G6539" s="83" t="s">
        <v>34</v>
      </c>
      <c r="H6539" s="168">
        <v>31533</v>
      </c>
      <c r="I6539" s="31"/>
      <c r="J6539" s="83" t="s">
        <v>188</v>
      </c>
      <c r="K6539" s="31" t="s">
        <v>34</v>
      </c>
      <c r="L6539" s="31"/>
      <c r="M6539" s="168"/>
      <c r="N6539" s="147"/>
      <c r="O6539" s="105" t="s">
        <v>52</v>
      </c>
      <c r="P6539" s="171">
        <v>31533</v>
      </c>
      <c r="Q6539" s="31"/>
      <c r="R6539" s="83" t="s">
        <v>188</v>
      </c>
      <c r="S6539" s="31" t="s">
        <v>34</v>
      </c>
      <c r="T6539" s="31"/>
      <c r="U6539" s="168"/>
      <c r="V6539" s="149"/>
      <c r="W6539" s="140" t="str" cm="1">
        <f t="array" ref="W6539">IF(SUM(LEN(B6539:V6539))=0,"",IF(OR(OR(ISBLANK(F6539),SUM(LEN(C6539),LEN(D6539))=0),AND(NOT(E6539="Unknown"),ISBLANK(J6539)),AND(NOT(O6539="Unknown"),ISBLANK(R6539))),"Missing Information", INDEX(Table15[Entire Service Line Classification], MATCH(SUMIFS(Table15[Unique ID],Table15[System-Owned Portion],E6539,Table15[If Material Anything Other than "Lead" in Column E,Was Material Ever Previously Lead?],G6539,Table15[Customer-Owned Portion],O6539),Table15[Unique ID],0),0)))</f>
        <v>Non-lead</v>
      </c>
      <c r="X6539"/>
    </row>
    <row r="6540" spans="2:24" ht="30" x14ac:dyDescent="0.25">
      <c r="B6540" s="145" t="s">
        <v>1397</v>
      </c>
      <c r="C6540" s="31" t="s">
        <v>8810</v>
      </c>
      <c r="D6540" s="31"/>
      <c r="E6540" s="43" t="s">
        <v>52</v>
      </c>
      <c r="F6540" s="42" t="s">
        <v>34</v>
      </c>
      <c r="G6540" s="83" t="s">
        <v>34</v>
      </c>
      <c r="H6540" s="168">
        <v>31533</v>
      </c>
      <c r="I6540" s="31"/>
      <c r="J6540" s="83" t="s">
        <v>188</v>
      </c>
      <c r="K6540" s="31" t="s">
        <v>34</v>
      </c>
      <c r="L6540" s="31"/>
      <c r="M6540" s="168"/>
      <c r="N6540" s="147"/>
      <c r="O6540" s="105" t="s">
        <v>52</v>
      </c>
      <c r="P6540" s="171">
        <v>31533</v>
      </c>
      <c r="Q6540" s="31"/>
      <c r="R6540" s="83" t="s">
        <v>188</v>
      </c>
      <c r="S6540" s="31" t="s">
        <v>34</v>
      </c>
      <c r="T6540" s="31"/>
      <c r="U6540" s="168"/>
      <c r="V6540" s="149"/>
      <c r="W6540" s="140" t="str" cm="1">
        <f t="array" ref="W6540">IF(SUM(LEN(B6540:V6540))=0,"",IF(OR(OR(ISBLANK(F6540),SUM(LEN(C6540),LEN(D6540))=0),AND(NOT(E6540="Unknown"),ISBLANK(J6540)),AND(NOT(O6540="Unknown"),ISBLANK(R6540))),"Missing Information", INDEX(Table15[Entire Service Line Classification], MATCH(SUMIFS(Table15[Unique ID],Table15[System-Owned Portion],E6540,Table15[If Material Anything Other than "Lead" in Column E,Was Material Ever Previously Lead?],G6540,Table15[Customer-Owned Portion],O6540),Table15[Unique ID],0),0)))</f>
        <v>Non-lead</v>
      </c>
      <c r="X6540"/>
    </row>
    <row r="6541" spans="2:24" ht="30" x14ac:dyDescent="0.25">
      <c r="B6541" s="145" t="s">
        <v>1418</v>
      </c>
      <c r="C6541" s="31" t="s">
        <v>8831</v>
      </c>
      <c r="D6541" s="31"/>
      <c r="E6541" s="43" t="s">
        <v>52</v>
      </c>
      <c r="F6541" s="42" t="s">
        <v>34</v>
      </c>
      <c r="G6541" s="83" t="s">
        <v>34</v>
      </c>
      <c r="H6541" s="168">
        <v>31533</v>
      </c>
      <c r="I6541" s="31"/>
      <c r="J6541" s="83" t="s">
        <v>188</v>
      </c>
      <c r="K6541" s="31" t="s">
        <v>34</v>
      </c>
      <c r="L6541" s="31"/>
      <c r="M6541" s="168"/>
      <c r="N6541" s="147"/>
      <c r="O6541" s="105" t="s">
        <v>52</v>
      </c>
      <c r="P6541" s="171">
        <v>31533</v>
      </c>
      <c r="Q6541" s="31"/>
      <c r="R6541" s="83" t="s">
        <v>188</v>
      </c>
      <c r="S6541" s="31" t="s">
        <v>34</v>
      </c>
      <c r="T6541" s="31"/>
      <c r="U6541" s="168"/>
      <c r="V6541" s="149"/>
      <c r="W6541" s="140" t="str" cm="1">
        <f t="array" ref="W6541">IF(SUM(LEN(B6541:V6541))=0,"",IF(OR(OR(ISBLANK(F6541),SUM(LEN(C6541),LEN(D6541))=0),AND(NOT(E6541="Unknown"),ISBLANK(J6541)),AND(NOT(O6541="Unknown"),ISBLANK(R6541))),"Missing Information", INDEX(Table15[Entire Service Line Classification], MATCH(SUMIFS(Table15[Unique ID],Table15[System-Owned Portion],E6541,Table15[If Material Anything Other than "Lead" in Column E,Was Material Ever Previously Lead?],G6541,Table15[Customer-Owned Portion],O6541),Table15[Unique ID],0),0)))</f>
        <v>Non-lead</v>
      </c>
      <c r="X6541"/>
    </row>
    <row r="6542" spans="2:24" ht="30" x14ac:dyDescent="0.25">
      <c r="B6542" s="145" t="s">
        <v>1432</v>
      </c>
      <c r="C6542" s="31" t="s">
        <v>8845</v>
      </c>
      <c r="D6542" s="31"/>
      <c r="E6542" s="43" t="s">
        <v>52</v>
      </c>
      <c r="F6542" s="42" t="s">
        <v>34</v>
      </c>
      <c r="G6542" s="83" t="s">
        <v>34</v>
      </c>
      <c r="H6542" s="168">
        <v>31533</v>
      </c>
      <c r="I6542" s="31"/>
      <c r="J6542" s="83" t="s">
        <v>188</v>
      </c>
      <c r="K6542" s="31" t="s">
        <v>34</v>
      </c>
      <c r="L6542" s="31"/>
      <c r="M6542" s="168"/>
      <c r="N6542" s="147"/>
      <c r="O6542" s="105" t="s">
        <v>52</v>
      </c>
      <c r="P6542" s="171">
        <v>31533</v>
      </c>
      <c r="Q6542" s="31"/>
      <c r="R6542" s="83" t="s">
        <v>188</v>
      </c>
      <c r="S6542" s="31" t="s">
        <v>34</v>
      </c>
      <c r="T6542" s="31"/>
      <c r="U6542" s="168"/>
      <c r="V6542" s="149"/>
      <c r="W6542" s="140" t="str" cm="1">
        <f t="array" ref="W6542">IF(SUM(LEN(B6542:V6542))=0,"",IF(OR(OR(ISBLANK(F6542),SUM(LEN(C6542),LEN(D6542))=0),AND(NOT(E6542="Unknown"),ISBLANK(J6542)),AND(NOT(O6542="Unknown"),ISBLANK(R6542))),"Missing Information", INDEX(Table15[Entire Service Line Classification], MATCH(SUMIFS(Table15[Unique ID],Table15[System-Owned Portion],E6542,Table15[If Material Anything Other than "Lead" in Column E,Was Material Ever Previously Lead?],G6542,Table15[Customer-Owned Portion],O6542),Table15[Unique ID],0),0)))</f>
        <v>Non-lead</v>
      </c>
      <c r="X6542"/>
    </row>
    <row r="6543" spans="2:24" ht="30" x14ac:dyDescent="0.25">
      <c r="B6543" s="145" t="s">
        <v>1502</v>
      </c>
      <c r="C6543" s="31" t="s">
        <v>8919</v>
      </c>
      <c r="D6543" s="31"/>
      <c r="E6543" s="43" t="s">
        <v>52</v>
      </c>
      <c r="F6543" s="42" t="s">
        <v>34</v>
      </c>
      <c r="G6543" s="83" t="s">
        <v>34</v>
      </c>
      <c r="H6543" s="168">
        <v>31533</v>
      </c>
      <c r="I6543" s="31"/>
      <c r="J6543" s="83" t="s">
        <v>188</v>
      </c>
      <c r="K6543" s="31" t="s">
        <v>34</v>
      </c>
      <c r="L6543" s="31"/>
      <c r="M6543" s="168"/>
      <c r="N6543" s="147"/>
      <c r="O6543" s="105" t="s">
        <v>52</v>
      </c>
      <c r="P6543" s="171">
        <v>31533</v>
      </c>
      <c r="Q6543" s="31"/>
      <c r="R6543" s="83" t="s">
        <v>188</v>
      </c>
      <c r="S6543" s="31" t="s">
        <v>34</v>
      </c>
      <c r="T6543" s="31"/>
      <c r="U6543" s="168"/>
      <c r="V6543" s="149"/>
      <c r="W6543" s="140" t="str" cm="1">
        <f t="array" ref="W6543">IF(SUM(LEN(B6543:V6543))=0,"",IF(OR(OR(ISBLANK(F6543),SUM(LEN(C6543),LEN(D6543))=0),AND(NOT(E6543="Unknown"),ISBLANK(J6543)),AND(NOT(O6543="Unknown"),ISBLANK(R6543))),"Missing Information", INDEX(Table15[Entire Service Line Classification], MATCH(SUMIFS(Table15[Unique ID],Table15[System-Owned Portion],E6543,Table15[If Material Anything Other than "Lead" in Column E,Was Material Ever Previously Lead?],G6543,Table15[Customer-Owned Portion],O6543),Table15[Unique ID],0),0)))</f>
        <v>Non-lead</v>
      </c>
      <c r="X6543"/>
    </row>
    <row r="6544" spans="2:24" ht="30" x14ac:dyDescent="0.25">
      <c r="B6544" s="145" t="s">
        <v>1520</v>
      </c>
      <c r="C6544" s="31" t="s">
        <v>8937</v>
      </c>
      <c r="D6544" s="31"/>
      <c r="E6544" s="43" t="s">
        <v>43</v>
      </c>
      <c r="F6544" s="42" t="s">
        <v>34</v>
      </c>
      <c r="G6544" s="83" t="s">
        <v>34</v>
      </c>
      <c r="H6544" s="168">
        <v>31533</v>
      </c>
      <c r="I6544" s="31"/>
      <c r="J6544" s="83" t="s">
        <v>188</v>
      </c>
      <c r="K6544" s="31" t="s">
        <v>34</v>
      </c>
      <c r="L6544" s="31"/>
      <c r="M6544" s="168"/>
      <c r="N6544" s="147"/>
      <c r="O6544" s="105" t="s">
        <v>52</v>
      </c>
      <c r="P6544" s="171">
        <v>31533</v>
      </c>
      <c r="Q6544" s="31"/>
      <c r="R6544" s="83" t="s">
        <v>188</v>
      </c>
      <c r="S6544" s="31" t="s">
        <v>34</v>
      </c>
      <c r="T6544" s="31"/>
      <c r="U6544" s="168"/>
      <c r="V6544" s="149"/>
      <c r="W6544" s="140" t="str" cm="1">
        <f t="array" ref="W6544">IF(SUM(LEN(B6544:V6544))=0,"",IF(OR(OR(ISBLANK(F6544),SUM(LEN(C6544),LEN(D6544))=0),AND(NOT(E6544="Unknown"),ISBLANK(J6544)),AND(NOT(O6544="Unknown"),ISBLANK(R6544))),"Missing Information", INDEX(Table15[Entire Service Line Classification], MATCH(SUMIFS(Table15[Unique ID],Table15[System-Owned Portion],E6544,Table15[If Material Anything Other than "Lead" in Column E,Was Material Ever Previously Lead?],G6544,Table15[Customer-Owned Portion],O6544),Table15[Unique ID],0),0)))</f>
        <v>Non-lead</v>
      </c>
      <c r="X6544"/>
    </row>
    <row r="6545" spans="2:24" ht="30" x14ac:dyDescent="0.25">
      <c r="B6545" s="145" t="s">
        <v>1521</v>
      </c>
      <c r="C6545" s="31" t="s">
        <v>8938</v>
      </c>
      <c r="D6545" s="31"/>
      <c r="E6545" s="43" t="s">
        <v>52</v>
      </c>
      <c r="F6545" s="42" t="s">
        <v>34</v>
      </c>
      <c r="G6545" s="83" t="s">
        <v>34</v>
      </c>
      <c r="H6545" s="168">
        <v>31533</v>
      </c>
      <c r="I6545" s="31"/>
      <c r="J6545" s="83" t="s">
        <v>188</v>
      </c>
      <c r="K6545" s="31" t="s">
        <v>34</v>
      </c>
      <c r="L6545" s="31"/>
      <c r="M6545" s="168"/>
      <c r="N6545" s="147"/>
      <c r="O6545" s="105" t="s">
        <v>52</v>
      </c>
      <c r="P6545" s="171">
        <v>31533</v>
      </c>
      <c r="Q6545" s="31"/>
      <c r="R6545" s="83" t="s">
        <v>188</v>
      </c>
      <c r="S6545" s="31" t="s">
        <v>34</v>
      </c>
      <c r="T6545" s="31"/>
      <c r="U6545" s="168"/>
      <c r="V6545" s="149"/>
      <c r="W6545" s="140" t="str" cm="1">
        <f t="array" ref="W6545">IF(SUM(LEN(B6545:V6545))=0,"",IF(OR(OR(ISBLANK(F6545),SUM(LEN(C6545),LEN(D6545))=0),AND(NOT(E6545="Unknown"),ISBLANK(J6545)),AND(NOT(O6545="Unknown"),ISBLANK(R6545))),"Missing Information", INDEX(Table15[Entire Service Line Classification], MATCH(SUMIFS(Table15[Unique ID],Table15[System-Owned Portion],E6545,Table15[If Material Anything Other than "Lead" in Column E,Was Material Ever Previously Lead?],G6545,Table15[Customer-Owned Portion],O6545),Table15[Unique ID],0),0)))</f>
        <v>Non-lead</v>
      </c>
      <c r="X6545"/>
    </row>
    <row r="6546" spans="2:24" ht="30" x14ac:dyDescent="0.25">
      <c r="B6546" s="145" t="s">
        <v>1572</v>
      </c>
      <c r="C6546" s="31" t="s">
        <v>8990</v>
      </c>
      <c r="D6546" s="31"/>
      <c r="E6546" s="43" t="s">
        <v>52</v>
      </c>
      <c r="F6546" s="42" t="s">
        <v>34</v>
      </c>
      <c r="G6546" s="83" t="s">
        <v>34</v>
      </c>
      <c r="H6546" s="168">
        <v>31533</v>
      </c>
      <c r="I6546" s="31"/>
      <c r="J6546" s="83" t="s">
        <v>188</v>
      </c>
      <c r="K6546" s="31" t="s">
        <v>34</v>
      </c>
      <c r="L6546" s="31"/>
      <c r="M6546" s="168"/>
      <c r="N6546" s="147"/>
      <c r="O6546" s="105" t="s">
        <v>52</v>
      </c>
      <c r="P6546" s="171">
        <v>31533</v>
      </c>
      <c r="Q6546" s="31"/>
      <c r="R6546" s="83" t="s">
        <v>188</v>
      </c>
      <c r="S6546" s="31" t="s">
        <v>34</v>
      </c>
      <c r="T6546" s="31"/>
      <c r="U6546" s="168"/>
      <c r="V6546" s="149"/>
      <c r="W6546" s="140" t="str" cm="1">
        <f t="array" ref="W6546">IF(SUM(LEN(B6546:V6546))=0,"",IF(OR(OR(ISBLANK(F6546),SUM(LEN(C6546),LEN(D6546))=0),AND(NOT(E6546="Unknown"),ISBLANK(J6546)),AND(NOT(O6546="Unknown"),ISBLANK(R6546))),"Missing Information", INDEX(Table15[Entire Service Line Classification], MATCH(SUMIFS(Table15[Unique ID],Table15[System-Owned Portion],E6546,Table15[If Material Anything Other than "Lead" in Column E,Was Material Ever Previously Lead?],G6546,Table15[Customer-Owned Portion],O6546),Table15[Unique ID],0),0)))</f>
        <v>Non-lead</v>
      </c>
      <c r="X6546"/>
    </row>
    <row r="6547" spans="2:24" ht="30" x14ac:dyDescent="0.25">
      <c r="B6547" s="145" t="s">
        <v>1622</v>
      </c>
      <c r="C6547" s="31" t="s">
        <v>9041</v>
      </c>
      <c r="D6547" s="31"/>
      <c r="E6547" s="43" t="s">
        <v>52</v>
      </c>
      <c r="F6547" s="42" t="s">
        <v>34</v>
      </c>
      <c r="G6547" s="83" t="s">
        <v>34</v>
      </c>
      <c r="H6547" s="168">
        <v>31533</v>
      </c>
      <c r="I6547" s="31"/>
      <c r="J6547" s="83" t="s">
        <v>188</v>
      </c>
      <c r="K6547" s="31" t="s">
        <v>34</v>
      </c>
      <c r="L6547" s="31"/>
      <c r="M6547" s="168"/>
      <c r="N6547" s="147"/>
      <c r="O6547" s="105" t="s">
        <v>52</v>
      </c>
      <c r="P6547" s="171">
        <v>31533</v>
      </c>
      <c r="Q6547" s="31"/>
      <c r="R6547" s="83" t="s">
        <v>188</v>
      </c>
      <c r="S6547" s="31" t="s">
        <v>34</v>
      </c>
      <c r="T6547" s="31"/>
      <c r="U6547" s="168"/>
      <c r="V6547" s="149"/>
      <c r="W6547" s="140" t="str" cm="1">
        <f t="array" ref="W6547">IF(SUM(LEN(B6547:V6547))=0,"",IF(OR(OR(ISBLANK(F6547),SUM(LEN(C6547),LEN(D6547))=0),AND(NOT(E6547="Unknown"),ISBLANK(J6547)),AND(NOT(O6547="Unknown"),ISBLANK(R6547))),"Missing Information", INDEX(Table15[Entire Service Line Classification], MATCH(SUMIFS(Table15[Unique ID],Table15[System-Owned Portion],E6547,Table15[If Material Anything Other than "Lead" in Column E,Was Material Ever Previously Lead?],G6547,Table15[Customer-Owned Portion],O6547),Table15[Unique ID],0),0)))</f>
        <v>Non-lead</v>
      </c>
      <c r="X6547"/>
    </row>
    <row r="6548" spans="2:24" ht="30" x14ac:dyDescent="0.25">
      <c r="B6548" s="145" t="s">
        <v>1686</v>
      </c>
      <c r="C6548" s="31" t="s">
        <v>9110</v>
      </c>
      <c r="D6548" s="31"/>
      <c r="E6548" s="43" t="s">
        <v>52</v>
      </c>
      <c r="F6548" s="42" t="s">
        <v>34</v>
      </c>
      <c r="G6548" s="83" t="s">
        <v>34</v>
      </c>
      <c r="H6548" s="168">
        <v>31533</v>
      </c>
      <c r="I6548" s="31"/>
      <c r="J6548" s="83" t="s">
        <v>188</v>
      </c>
      <c r="K6548" s="31" t="s">
        <v>34</v>
      </c>
      <c r="L6548" s="31"/>
      <c r="M6548" s="168"/>
      <c r="N6548" s="147"/>
      <c r="O6548" s="105" t="s">
        <v>52</v>
      </c>
      <c r="P6548" s="171">
        <v>31533</v>
      </c>
      <c r="Q6548" s="31"/>
      <c r="R6548" s="83" t="s">
        <v>188</v>
      </c>
      <c r="S6548" s="31" t="s">
        <v>34</v>
      </c>
      <c r="T6548" s="31"/>
      <c r="U6548" s="168"/>
      <c r="V6548" s="149"/>
      <c r="W6548" s="140" t="str" cm="1">
        <f t="array" ref="W6548">IF(SUM(LEN(B6548:V6548))=0,"",IF(OR(OR(ISBLANK(F6548),SUM(LEN(C6548),LEN(D6548))=0),AND(NOT(E6548="Unknown"),ISBLANK(J6548)),AND(NOT(O6548="Unknown"),ISBLANK(R6548))),"Missing Information", INDEX(Table15[Entire Service Line Classification], MATCH(SUMIFS(Table15[Unique ID],Table15[System-Owned Portion],E6548,Table15[If Material Anything Other than "Lead" in Column E,Was Material Ever Previously Lead?],G6548,Table15[Customer-Owned Portion],O6548),Table15[Unique ID],0),0)))</f>
        <v>Non-lead</v>
      </c>
      <c r="X6548"/>
    </row>
    <row r="6549" spans="2:24" ht="30" x14ac:dyDescent="0.25">
      <c r="B6549" s="145" t="s">
        <v>2685</v>
      </c>
      <c r="C6549" s="31" t="s">
        <v>10116</v>
      </c>
      <c r="D6549" s="31"/>
      <c r="E6549" s="43" t="s">
        <v>52</v>
      </c>
      <c r="F6549" s="42" t="s">
        <v>34</v>
      </c>
      <c r="G6549" s="83" t="s">
        <v>34</v>
      </c>
      <c r="H6549" s="168">
        <v>31533</v>
      </c>
      <c r="I6549" s="31"/>
      <c r="J6549" s="83" t="s">
        <v>188</v>
      </c>
      <c r="K6549" s="31" t="s">
        <v>34</v>
      </c>
      <c r="L6549" s="31"/>
      <c r="M6549" s="168"/>
      <c r="N6549" s="147"/>
      <c r="O6549" s="105" t="s">
        <v>52</v>
      </c>
      <c r="P6549" s="171">
        <v>31533</v>
      </c>
      <c r="Q6549" s="31"/>
      <c r="R6549" s="83" t="s">
        <v>188</v>
      </c>
      <c r="S6549" s="31" t="s">
        <v>34</v>
      </c>
      <c r="T6549" s="31"/>
      <c r="U6549" s="168"/>
      <c r="V6549" s="149"/>
      <c r="W6549" s="140" t="str" cm="1">
        <f t="array" ref="W6549">IF(SUM(LEN(B6549:V6549))=0,"",IF(OR(OR(ISBLANK(F6549),SUM(LEN(C6549),LEN(D6549))=0),AND(NOT(E6549="Unknown"),ISBLANK(J6549)),AND(NOT(O6549="Unknown"),ISBLANK(R6549))),"Missing Information", INDEX(Table15[Entire Service Line Classification], MATCH(SUMIFS(Table15[Unique ID],Table15[System-Owned Portion],E6549,Table15[If Material Anything Other than "Lead" in Column E,Was Material Ever Previously Lead?],G6549,Table15[Customer-Owned Portion],O6549),Table15[Unique ID],0),0)))</f>
        <v>Non-lead</v>
      </c>
      <c r="X6549"/>
    </row>
    <row r="6550" spans="2:24" ht="30" x14ac:dyDescent="0.25">
      <c r="B6550" s="145" t="s">
        <v>2709</v>
      </c>
      <c r="C6550" s="31" t="s">
        <v>10140</v>
      </c>
      <c r="D6550" s="31"/>
      <c r="E6550" s="43" t="s">
        <v>52</v>
      </c>
      <c r="F6550" s="42" t="s">
        <v>34</v>
      </c>
      <c r="G6550" s="83" t="s">
        <v>34</v>
      </c>
      <c r="H6550" s="168">
        <v>31533</v>
      </c>
      <c r="I6550" s="31"/>
      <c r="J6550" s="83" t="s">
        <v>188</v>
      </c>
      <c r="K6550" s="31" t="s">
        <v>34</v>
      </c>
      <c r="L6550" s="31"/>
      <c r="M6550" s="168"/>
      <c r="N6550" s="147"/>
      <c r="O6550" s="105" t="s">
        <v>52</v>
      </c>
      <c r="P6550" s="171">
        <v>31533</v>
      </c>
      <c r="Q6550" s="31"/>
      <c r="R6550" s="83" t="s">
        <v>188</v>
      </c>
      <c r="S6550" s="31" t="s">
        <v>34</v>
      </c>
      <c r="T6550" s="31"/>
      <c r="U6550" s="168"/>
      <c r="V6550" s="149"/>
      <c r="W6550" s="140" t="str" cm="1">
        <f t="array" ref="W6550">IF(SUM(LEN(B6550:V6550))=0,"",IF(OR(OR(ISBLANK(F6550),SUM(LEN(C6550),LEN(D6550))=0),AND(NOT(E6550="Unknown"),ISBLANK(J6550)),AND(NOT(O6550="Unknown"),ISBLANK(R6550))),"Missing Information", INDEX(Table15[Entire Service Line Classification], MATCH(SUMIFS(Table15[Unique ID],Table15[System-Owned Portion],E6550,Table15[If Material Anything Other than "Lead" in Column E,Was Material Ever Previously Lead?],G6550,Table15[Customer-Owned Portion],O6550),Table15[Unique ID],0),0)))</f>
        <v>Non-lead</v>
      </c>
      <c r="X6550"/>
    </row>
    <row r="6551" spans="2:24" ht="30" x14ac:dyDescent="0.25">
      <c r="B6551" s="145" t="s">
        <v>3034</v>
      </c>
      <c r="C6551" s="31" t="s">
        <v>10466</v>
      </c>
      <c r="D6551" s="31"/>
      <c r="E6551" s="43" t="s">
        <v>52</v>
      </c>
      <c r="F6551" s="42" t="s">
        <v>34</v>
      </c>
      <c r="G6551" s="83" t="s">
        <v>34</v>
      </c>
      <c r="H6551" s="168">
        <v>31533</v>
      </c>
      <c r="I6551" s="31"/>
      <c r="J6551" s="83" t="s">
        <v>188</v>
      </c>
      <c r="K6551" s="31" t="s">
        <v>34</v>
      </c>
      <c r="L6551" s="31"/>
      <c r="M6551" s="168"/>
      <c r="N6551" s="147"/>
      <c r="O6551" s="105" t="s">
        <v>52</v>
      </c>
      <c r="P6551" s="171">
        <v>31533</v>
      </c>
      <c r="Q6551" s="31"/>
      <c r="R6551" s="83" t="s">
        <v>188</v>
      </c>
      <c r="S6551" s="31" t="s">
        <v>34</v>
      </c>
      <c r="T6551" s="31"/>
      <c r="U6551" s="168"/>
      <c r="V6551" s="149"/>
      <c r="W6551" s="140" t="str" cm="1">
        <f t="array" ref="W6551">IF(SUM(LEN(B6551:V6551))=0,"",IF(OR(OR(ISBLANK(F6551),SUM(LEN(C6551),LEN(D6551))=0),AND(NOT(E6551="Unknown"),ISBLANK(J6551)),AND(NOT(O6551="Unknown"),ISBLANK(R6551))),"Missing Information", INDEX(Table15[Entire Service Line Classification], MATCH(SUMIFS(Table15[Unique ID],Table15[System-Owned Portion],E6551,Table15[If Material Anything Other than "Lead" in Column E,Was Material Ever Previously Lead?],G6551,Table15[Customer-Owned Portion],O6551),Table15[Unique ID],0),0)))</f>
        <v>Non-lead</v>
      </c>
      <c r="X6551"/>
    </row>
    <row r="6552" spans="2:24" ht="30" x14ac:dyDescent="0.25">
      <c r="B6552" s="145" t="s">
        <v>4196</v>
      </c>
      <c r="C6552" s="31" t="s">
        <v>11787</v>
      </c>
      <c r="D6552" s="31"/>
      <c r="E6552" s="43" t="s">
        <v>52</v>
      </c>
      <c r="F6552" s="42" t="s">
        <v>34</v>
      </c>
      <c r="G6552" s="83" t="s">
        <v>34</v>
      </c>
      <c r="H6552" s="168">
        <v>31533</v>
      </c>
      <c r="I6552" s="31"/>
      <c r="J6552" s="83" t="s">
        <v>188</v>
      </c>
      <c r="K6552" s="31" t="s">
        <v>34</v>
      </c>
      <c r="L6552" s="31"/>
      <c r="M6552" s="168"/>
      <c r="N6552" s="147"/>
      <c r="O6552" s="105" t="s">
        <v>52</v>
      </c>
      <c r="P6552" s="171">
        <v>31533</v>
      </c>
      <c r="Q6552" s="31"/>
      <c r="R6552" s="83" t="s">
        <v>188</v>
      </c>
      <c r="S6552" s="31" t="s">
        <v>34</v>
      </c>
      <c r="T6552" s="31"/>
      <c r="U6552" s="168"/>
      <c r="V6552" s="149"/>
      <c r="W6552" s="140" t="str" cm="1">
        <f t="array" ref="W6552">IF(SUM(LEN(B6552:V6552))=0,"",IF(OR(OR(ISBLANK(F6552),SUM(LEN(C6552),LEN(D6552))=0),AND(NOT(E6552="Unknown"),ISBLANK(J6552)),AND(NOT(O6552="Unknown"),ISBLANK(R6552))),"Missing Information", INDEX(Table15[Entire Service Line Classification], MATCH(SUMIFS(Table15[Unique ID],Table15[System-Owned Portion],E6552,Table15[If Material Anything Other than "Lead" in Column E,Was Material Ever Previously Lead?],G6552,Table15[Customer-Owned Portion],O6552),Table15[Unique ID],0),0)))</f>
        <v>Non-lead</v>
      </c>
      <c r="X6552"/>
    </row>
    <row r="6553" spans="2:24" ht="30" x14ac:dyDescent="0.25">
      <c r="B6553" s="145" t="s">
        <v>4284</v>
      </c>
      <c r="C6553" s="31" t="s">
        <v>11877</v>
      </c>
      <c r="D6553" s="31"/>
      <c r="E6553" s="43" t="s">
        <v>52</v>
      </c>
      <c r="F6553" s="42" t="s">
        <v>34</v>
      </c>
      <c r="G6553" s="83" t="s">
        <v>34</v>
      </c>
      <c r="H6553" s="168">
        <v>31533</v>
      </c>
      <c r="I6553" s="31"/>
      <c r="J6553" s="83" t="s">
        <v>188</v>
      </c>
      <c r="K6553" s="31" t="s">
        <v>34</v>
      </c>
      <c r="L6553" s="31"/>
      <c r="M6553" s="168"/>
      <c r="N6553" s="147"/>
      <c r="O6553" s="105" t="s">
        <v>52</v>
      </c>
      <c r="P6553" s="171">
        <v>31533</v>
      </c>
      <c r="Q6553" s="31"/>
      <c r="R6553" s="83" t="s">
        <v>188</v>
      </c>
      <c r="S6553" s="31" t="s">
        <v>34</v>
      </c>
      <c r="T6553" s="31"/>
      <c r="U6553" s="168"/>
      <c r="V6553" s="149"/>
      <c r="W6553" s="140" t="str" cm="1">
        <f t="array" ref="W6553">IF(SUM(LEN(B6553:V6553))=0,"",IF(OR(OR(ISBLANK(F6553),SUM(LEN(C6553),LEN(D6553))=0),AND(NOT(E6553="Unknown"),ISBLANK(J6553)),AND(NOT(O6553="Unknown"),ISBLANK(R6553))),"Missing Information", INDEX(Table15[Entire Service Line Classification], MATCH(SUMIFS(Table15[Unique ID],Table15[System-Owned Portion],E6553,Table15[If Material Anything Other than "Lead" in Column E,Was Material Ever Previously Lead?],G6553,Table15[Customer-Owned Portion],O6553),Table15[Unique ID],0),0)))</f>
        <v>Non-lead</v>
      </c>
      <c r="X6553"/>
    </row>
    <row r="6554" spans="2:24" ht="30" x14ac:dyDescent="0.25">
      <c r="B6554" s="145" t="s">
        <v>4301</v>
      </c>
      <c r="C6554" s="31" t="s">
        <v>11894</v>
      </c>
      <c r="D6554" s="31"/>
      <c r="E6554" s="43" t="s">
        <v>52</v>
      </c>
      <c r="F6554" s="42" t="s">
        <v>34</v>
      </c>
      <c r="G6554" s="83" t="s">
        <v>34</v>
      </c>
      <c r="H6554" s="168">
        <v>31533</v>
      </c>
      <c r="I6554" s="31"/>
      <c r="J6554" s="83" t="s">
        <v>188</v>
      </c>
      <c r="K6554" s="31" t="s">
        <v>34</v>
      </c>
      <c r="L6554" s="31"/>
      <c r="M6554" s="168"/>
      <c r="N6554" s="147"/>
      <c r="O6554" s="105" t="s">
        <v>52</v>
      </c>
      <c r="P6554" s="171">
        <v>31533</v>
      </c>
      <c r="Q6554" s="31"/>
      <c r="R6554" s="83" t="s">
        <v>188</v>
      </c>
      <c r="S6554" s="31" t="s">
        <v>34</v>
      </c>
      <c r="T6554" s="31"/>
      <c r="U6554" s="168"/>
      <c r="V6554" s="149"/>
      <c r="W6554" s="140" t="str" cm="1">
        <f t="array" ref="W6554">IF(SUM(LEN(B6554:V6554))=0,"",IF(OR(OR(ISBLANK(F6554),SUM(LEN(C6554),LEN(D6554))=0),AND(NOT(E6554="Unknown"),ISBLANK(J6554)),AND(NOT(O6554="Unknown"),ISBLANK(R6554))),"Missing Information", INDEX(Table15[Entire Service Line Classification], MATCH(SUMIFS(Table15[Unique ID],Table15[System-Owned Portion],E6554,Table15[If Material Anything Other than "Lead" in Column E,Was Material Ever Previously Lead?],G6554,Table15[Customer-Owned Portion],O6554),Table15[Unique ID],0),0)))</f>
        <v>Non-lead</v>
      </c>
      <c r="X6554"/>
    </row>
    <row r="6555" spans="2:24" ht="30" x14ac:dyDescent="0.25">
      <c r="B6555" s="145" t="s">
        <v>4323</v>
      </c>
      <c r="C6555" s="31" t="s">
        <v>11916</v>
      </c>
      <c r="D6555" s="31"/>
      <c r="E6555" s="43" t="s">
        <v>52</v>
      </c>
      <c r="F6555" s="42" t="s">
        <v>34</v>
      </c>
      <c r="G6555" s="83" t="s">
        <v>34</v>
      </c>
      <c r="H6555" s="168">
        <v>31533</v>
      </c>
      <c r="I6555" s="31"/>
      <c r="J6555" s="83" t="s">
        <v>188</v>
      </c>
      <c r="K6555" s="31" t="s">
        <v>34</v>
      </c>
      <c r="L6555" s="31"/>
      <c r="M6555" s="168"/>
      <c r="N6555" s="147"/>
      <c r="O6555" s="105" t="s">
        <v>52</v>
      </c>
      <c r="P6555" s="171">
        <v>31533</v>
      </c>
      <c r="Q6555" s="31"/>
      <c r="R6555" s="83" t="s">
        <v>188</v>
      </c>
      <c r="S6555" s="31" t="s">
        <v>34</v>
      </c>
      <c r="T6555" s="31"/>
      <c r="U6555" s="168"/>
      <c r="V6555" s="149"/>
      <c r="W6555" s="140" t="str" cm="1">
        <f t="array" ref="W6555">IF(SUM(LEN(B6555:V6555))=0,"",IF(OR(OR(ISBLANK(F6555),SUM(LEN(C6555),LEN(D6555))=0),AND(NOT(E6555="Unknown"),ISBLANK(J6555)),AND(NOT(O6555="Unknown"),ISBLANK(R6555))),"Missing Information", INDEX(Table15[Entire Service Line Classification], MATCH(SUMIFS(Table15[Unique ID],Table15[System-Owned Portion],E6555,Table15[If Material Anything Other than "Lead" in Column E,Was Material Ever Previously Lead?],G6555,Table15[Customer-Owned Portion],O6555),Table15[Unique ID],0),0)))</f>
        <v>Non-lead</v>
      </c>
      <c r="X6555"/>
    </row>
    <row r="6556" spans="2:24" ht="30" x14ac:dyDescent="0.25">
      <c r="B6556" s="145" t="s">
        <v>4399</v>
      </c>
      <c r="C6556" s="31" t="s">
        <v>11992</v>
      </c>
      <c r="D6556" s="31"/>
      <c r="E6556" s="43" t="s">
        <v>52</v>
      </c>
      <c r="F6556" s="42" t="s">
        <v>34</v>
      </c>
      <c r="G6556" s="83" t="s">
        <v>34</v>
      </c>
      <c r="H6556" s="168">
        <v>31533</v>
      </c>
      <c r="I6556" s="31"/>
      <c r="J6556" s="83" t="s">
        <v>188</v>
      </c>
      <c r="K6556" s="31" t="s">
        <v>34</v>
      </c>
      <c r="L6556" s="31"/>
      <c r="M6556" s="168"/>
      <c r="N6556" s="147"/>
      <c r="O6556" s="105" t="s">
        <v>52</v>
      </c>
      <c r="P6556" s="171">
        <v>31533</v>
      </c>
      <c r="Q6556" s="31"/>
      <c r="R6556" s="83" t="s">
        <v>188</v>
      </c>
      <c r="S6556" s="31" t="s">
        <v>34</v>
      </c>
      <c r="T6556" s="31"/>
      <c r="U6556" s="168"/>
      <c r="V6556" s="149"/>
      <c r="W6556" s="140" t="str" cm="1">
        <f t="array" ref="W6556">IF(SUM(LEN(B6556:V6556))=0,"",IF(OR(OR(ISBLANK(F6556),SUM(LEN(C6556),LEN(D6556))=0),AND(NOT(E6556="Unknown"),ISBLANK(J6556)),AND(NOT(O6556="Unknown"),ISBLANK(R6556))),"Missing Information", INDEX(Table15[Entire Service Line Classification], MATCH(SUMIFS(Table15[Unique ID],Table15[System-Owned Portion],E6556,Table15[If Material Anything Other than "Lead" in Column E,Was Material Ever Previously Lead?],G6556,Table15[Customer-Owned Portion],O6556),Table15[Unique ID],0),0)))</f>
        <v>Non-lead</v>
      </c>
      <c r="X6556"/>
    </row>
    <row r="6557" spans="2:24" ht="30" x14ac:dyDescent="0.25">
      <c r="B6557" s="145" t="s">
        <v>4546</v>
      </c>
      <c r="C6557" s="31" t="s">
        <v>12142</v>
      </c>
      <c r="D6557" s="31"/>
      <c r="E6557" s="43" t="s">
        <v>52</v>
      </c>
      <c r="F6557" s="42" t="s">
        <v>34</v>
      </c>
      <c r="G6557" s="83" t="s">
        <v>34</v>
      </c>
      <c r="H6557" s="168">
        <v>31533</v>
      </c>
      <c r="I6557" s="31"/>
      <c r="J6557" s="83" t="s">
        <v>188</v>
      </c>
      <c r="K6557" s="31" t="s">
        <v>34</v>
      </c>
      <c r="L6557" s="31"/>
      <c r="M6557" s="168"/>
      <c r="N6557" s="147"/>
      <c r="O6557" s="105" t="s">
        <v>52</v>
      </c>
      <c r="P6557" s="171">
        <v>31533</v>
      </c>
      <c r="Q6557" s="31"/>
      <c r="R6557" s="83" t="s">
        <v>188</v>
      </c>
      <c r="S6557" s="31" t="s">
        <v>34</v>
      </c>
      <c r="T6557" s="31"/>
      <c r="U6557" s="168"/>
      <c r="V6557" s="149"/>
      <c r="W6557" s="140" t="str" cm="1">
        <f t="array" ref="W6557">IF(SUM(LEN(B6557:V6557))=0,"",IF(OR(OR(ISBLANK(F6557),SUM(LEN(C6557),LEN(D6557))=0),AND(NOT(E6557="Unknown"),ISBLANK(J6557)),AND(NOT(O6557="Unknown"),ISBLANK(R6557))),"Missing Information", INDEX(Table15[Entire Service Line Classification], MATCH(SUMIFS(Table15[Unique ID],Table15[System-Owned Portion],E6557,Table15[If Material Anything Other than "Lead" in Column E,Was Material Ever Previously Lead?],G6557,Table15[Customer-Owned Portion],O6557),Table15[Unique ID],0),0)))</f>
        <v>Non-lead</v>
      </c>
      <c r="X6557"/>
    </row>
    <row r="6558" spans="2:24" ht="30" x14ac:dyDescent="0.25">
      <c r="B6558" s="145" t="s">
        <v>4578</v>
      </c>
      <c r="C6558" s="31" t="s">
        <v>12174</v>
      </c>
      <c r="D6558" s="31"/>
      <c r="E6558" s="43" t="s">
        <v>52</v>
      </c>
      <c r="F6558" s="42" t="s">
        <v>34</v>
      </c>
      <c r="G6558" s="83" t="s">
        <v>34</v>
      </c>
      <c r="H6558" s="168">
        <v>31533</v>
      </c>
      <c r="I6558" s="31"/>
      <c r="J6558" s="83" t="s">
        <v>188</v>
      </c>
      <c r="K6558" s="31" t="s">
        <v>34</v>
      </c>
      <c r="L6558" s="31"/>
      <c r="M6558" s="168"/>
      <c r="N6558" s="147"/>
      <c r="O6558" s="105" t="s">
        <v>52</v>
      </c>
      <c r="P6558" s="171">
        <v>31533</v>
      </c>
      <c r="Q6558" s="31"/>
      <c r="R6558" s="83" t="s">
        <v>188</v>
      </c>
      <c r="S6558" s="31" t="s">
        <v>34</v>
      </c>
      <c r="T6558" s="31"/>
      <c r="U6558" s="168"/>
      <c r="V6558" s="149"/>
      <c r="W6558" s="140" t="str" cm="1">
        <f t="array" ref="W6558">IF(SUM(LEN(B6558:V6558))=0,"",IF(OR(OR(ISBLANK(F6558),SUM(LEN(C6558),LEN(D6558))=0),AND(NOT(E6558="Unknown"),ISBLANK(J6558)),AND(NOT(O6558="Unknown"),ISBLANK(R6558))),"Missing Information", INDEX(Table15[Entire Service Line Classification], MATCH(SUMIFS(Table15[Unique ID],Table15[System-Owned Portion],E6558,Table15[If Material Anything Other than "Lead" in Column E,Was Material Ever Previously Lead?],G6558,Table15[Customer-Owned Portion],O6558),Table15[Unique ID],0),0)))</f>
        <v>Non-lead</v>
      </c>
      <c r="X6558"/>
    </row>
    <row r="6559" spans="2:24" ht="30" x14ac:dyDescent="0.25">
      <c r="B6559" s="145" t="s">
        <v>4593</v>
      </c>
      <c r="C6559" s="31" t="s">
        <v>12189</v>
      </c>
      <c r="D6559" s="31"/>
      <c r="E6559" s="43" t="s">
        <v>52</v>
      </c>
      <c r="F6559" s="42" t="s">
        <v>34</v>
      </c>
      <c r="G6559" s="83" t="s">
        <v>34</v>
      </c>
      <c r="H6559" s="168">
        <v>31533</v>
      </c>
      <c r="I6559" s="31"/>
      <c r="J6559" s="83" t="s">
        <v>188</v>
      </c>
      <c r="K6559" s="31" t="s">
        <v>34</v>
      </c>
      <c r="L6559" s="31"/>
      <c r="M6559" s="168"/>
      <c r="N6559" s="147"/>
      <c r="O6559" s="105" t="s">
        <v>52</v>
      </c>
      <c r="P6559" s="171">
        <v>31533</v>
      </c>
      <c r="Q6559" s="31"/>
      <c r="R6559" s="83" t="s">
        <v>188</v>
      </c>
      <c r="S6559" s="31" t="s">
        <v>34</v>
      </c>
      <c r="T6559" s="31"/>
      <c r="U6559" s="168"/>
      <c r="V6559" s="149"/>
      <c r="W6559" s="140" t="str" cm="1">
        <f t="array" ref="W6559">IF(SUM(LEN(B6559:V6559))=0,"",IF(OR(OR(ISBLANK(F6559),SUM(LEN(C6559),LEN(D6559))=0),AND(NOT(E6559="Unknown"),ISBLANK(J6559)),AND(NOT(O6559="Unknown"),ISBLANK(R6559))),"Missing Information", INDEX(Table15[Entire Service Line Classification], MATCH(SUMIFS(Table15[Unique ID],Table15[System-Owned Portion],E6559,Table15[If Material Anything Other than "Lead" in Column E,Was Material Ever Previously Lead?],G6559,Table15[Customer-Owned Portion],O6559),Table15[Unique ID],0),0)))</f>
        <v>Non-lead</v>
      </c>
      <c r="X6559"/>
    </row>
    <row r="6560" spans="2:24" ht="30" x14ac:dyDescent="0.25">
      <c r="B6560" s="145" t="s">
        <v>5183</v>
      </c>
      <c r="C6560" s="31" t="s">
        <v>12780</v>
      </c>
      <c r="D6560" s="31"/>
      <c r="E6560" s="43" t="s">
        <v>52</v>
      </c>
      <c r="F6560" s="42" t="s">
        <v>34</v>
      </c>
      <c r="G6560" s="83" t="s">
        <v>34</v>
      </c>
      <c r="H6560" s="168">
        <v>31533</v>
      </c>
      <c r="I6560" s="31"/>
      <c r="J6560" s="83" t="s">
        <v>188</v>
      </c>
      <c r="K6560" s="31" t="s">
        <v>34</v>
      </c>
      <c r="L6560" s="31"/>
      <c r="M6560" s="168"/>
      <c r="N6560" s="147"/>
      <c r="O6560" s="105" t="s">
        <v>52</v>
      </c>
      <c r="P6560" s="171">
        <v>31533</v>
      </c>
      <c r="Q6560" s="31"/>
      <c r="R6560" s="83" t="s">
        <v>188</v>
      </c>
      <c r="S6560" s="31" t="s">
        <v>34</v>
      </c>
      <c r="T6560" s="31"/>
      <c r="U6560" s="168"/>
      <c r="V6560" s="149"/>
      <c r="W6560" s="140" t="str" cm="1">
        <f t="array" ref="W6560">IF(SUM(LEN(B6560:V6560))=0,"",IF(OR(OR(ISBLANK(F6560),SUM(LEN(C6560),LEN(D6560))=0),AND(NOT(E6560="Unknown"),ISBLANK(J6560)),AND(NOT(O6560="Unknown"),ISBLANK(R6560))),"Missing Information", INDEX(Table15[Entire Service Line Classification], MATCH(SUMIFS(Table15[Unique ID],Table15[System-Owned Portion],E6560,Table15[If Material Anything Other than "Lead" in Column E,Was Material Ever Previously Lead?],G6560,Table15[Customer-Owned Portion],O6560),Table15[Unique ID],0),0)))</f>
        <v>Non-lead</v>
      </c>
      <c r="X6560"/>
    </row>
    <row r="6561" spans="2:24" ht="30" x14ac:dyDescent="0.25">
      <c r="B6561" s="145" t="s">
        <v>5313</v>
      </c>
      <c r="C6561" s="31" t="s">
        <v>12910</v>
      </c>
      <c r="D6561" s="31"/>
      <c r="E6561" s="43" t="s">
        <v>52</v>
      </c>
      <c r="F6561" s="42" t="s">
        <v>34</v>
      </c>
      <c r="G6561" s="83" t="s">
        <v>34</v>
      </c>
      <c r="H6561" s="168">
        <v>31533</v>
      </c>
      <c r="I6561" s="31"/>
      <c r="J6561" s="83" t="s">
        <v>188</v>
      </c>
      <c r="K6561" s="31" t="s">
        <v>34</v>
      </c>
      <c r="L6561" s="31"/>
      <c r="M6561" s="168"/>
      <c r="N6561" s="147"/>
      <c r="O6561" s="105" t="s">
        <v>52</v>
      </c>
      <c r="P6561" s="171">
        <v>31533</v>
      </c>
      <c r="Q6561" s="31"/>
      <c r="R6561" s="83" t="s">
        <v>188</v>
      </c>
      <c r="S6561" s="31" t="s">
        <v>34</v>
      </c>
      <c r="T6561" s="31"/>
      <c r="U6561" s="168"/>
      <c r="V6561" s="149"/>
      <c r="W6561" s="140" t="str" cm="1">
        <f t="array" ref="W6561">IF(SUM(LEN(B6561:V6561))=0,"",IF(OR(OR(ISBLANK(F6561),SUM(LEN(C6561),LEN(D6561))=0),AND(NOT(E6561="Unknown"),ISBLANK(J6561)),AND(NOT(O6561="Unknown"),ISBLANK(R6561))),"Missing Information", INDEX(Table15[Entire Service Line Classification], MATCH(SUMIFS(Table15[Unique ID],Table15[System-Owned Portion],E6561,Table15[If Material Anything Other than "Lead" in Column E,Was Material Ever Previously Lead?],G6561,Table15[Customer-Owned Portion],O6561),Table15[Unique ID],0),0)))</f>
        <v>Non-lead</v>
      </c>
      <c r="X6561"/>
    </row>
    <row r="6562" spans="2:24" ht="30" x14ac:dyDescent="0.25">
      <c r="B6562" s="145" t="s">
        <v>5369</v>
      </c>
      <c r="C6562" s="31" t="s">
        <v>12966</v>
      </c>
      <c r="D6562" s="31"/>
      <c r="E6562" s="43" t="s">
        <v>52</v>
      </c>
      <c r="F6562" s="42" t="s">
        <v>34</v>
      </c>
      <c r="G6562" s="83" t="s">
        <v>34</v>
      </c>
      <c r="H6562" s="168">
        <v>31533</v>
      </c>
      <c r="I6562" s="31"/>
      <c r="J6562" s="83" t="s">
        <v>188</v>
      </c>
      <c r="K6562" s="31" t="s">
        <v>34</v>
      </c>
      <c r="L6562" s="31"/>
      <c r="M6562" s="168"/>
      <c r="N6562" s="147"/>
      <c r="O6562" s="105" t="s">
        <v>52</v>
      </c>
      <c r="P6562" s="171">
        <v>31533</v>
      </c>
      <c r="Q6562" s="31"/>
      <c r="R6562" s="83" t="s">
        <v>188</v>
      </c>
      <c r="S6562" s="31" t="s">
        <v>34</v>
      </c>
      <c r="T6562" s="31"/>
      <c r="U6562" s="168"/>
      <c r="V6562" s="149"/>
      <c r="W6562" s="140" t="str" cm="1">
        <f t="array" ref="W6562">IF(SUM(LEN(B6562:V6562))=0,"",IF(OR(OR(ISBLANK(F6562),SUM(LEN(C6562),LEN(D6562))=0),AND(NOT(E6562="Unknown"),ISBLANK(J6562)),AND(NOT(O6562="Unknown"),ISBLANK(R6562))),"Missing Information", INDEX(Table15[Entire Service Line Classification], MATCH(SUMIFS(Table15[Unique ID],Table15[System-Owned Portion],E6562,Table15[If Material Anything Other than "Lead" in Column E,Was Material Ever Previously Lead?],G6562,Table15[Customer-Owned Portion],O6562),Table15[Unique ID],0),0)))</f>
        <v>Non-lead</v>
      </c>
      <c r="X6562"/>
    </row>
    <row r="6563" spans="2:24" ht="30" x14ac:dyDescent="0.25">
      <c r="B6563" s="145" t="s">
        <v>5474</v>
      </c>
      <c r="C6563" s="31" t="s">
        <v>13071</v>
      </c>
      <c r="D6563" s="31"/>
      <c r="E6563" s="43" t="s">
        <v>52</v>
      </c>
      <c r="F6563" s="42" t="s">
        <v>34</v>
      </c>
      <c r="G6563" s="83" t="s">
        <v>34</v>
      </c>
      <c r="H6563" s="168">
        <v>31533</v>
      </c>
      <c r="I6563" s="31"/>
      <c r="J6563" s="83" t="s">
        <v>188</v>
      </c>
      <c r="K6563" s="31" t="s">
        <v>34</v>
      </c>
      <c r="L6563" s="31"/>
      <c r="M6563" s="168"/>
      <c r="N6563" s="147"/>
      <c r="O6563" s="105" t="s">
        <v>52</v>
      </c>
      <c r="P6563" s="171">
        <v>31533</v>
      </c>
      <c r="Q6563" s="31"/>
      <c r="R6563" s="83" t="s">
        <v>188</v>
      </c>
      <c r="S6563" s="31" t="s">
        <v>34</v>
      </c>
      <c r="T6563" s="31"/>
      <c r="U6563" s="168"/>
      <c r="V6563" s="149"/>
      <c r="W6563" s="140" t="str" cm="1">
        <f t="array" ref="W6563">IF(SUM(LEN(B6563:V6563))=0,"",IF(OR(OR(ISBLANK(F6563),SUM(LEN(C6563),LEN(D6563))=0),AND(NOT(E6563="Unknown"),ISBLANK(J6563)),AND(NOT(O6563="Unknown"),ISBLANK(R6563))),"Missing Information", INDEX(Table15[Entire Service Line Classification], MATCH(SUMIFS(Table15[Unique ID],Table15[System-Owned Portion],E6563,Table15[If Material Anything Other than "Lead" in Column E,Was Material Ever Previously Lead?],G6563,Table15[Customer-Owned Portion],O6563),Table15[Unique ID],0),0)))</f>
        <v>Non-lead</v>
      </c>
      <c r="X6563"/>
    </row>
    <row r="6564" spans="2:24" ht="30" x14ac:dyDescent="0.25">
      <c r="B6564" s="145" t="s">
        <v>5483</v>
      </c>
      <c r="C6564" s="31" t="s">
        <v>13080</v>
      </c>
      <c r="D6564" s="31"/>
      <c r="E6564" s="43" t="s">
        <v>52</v>
      </c>
      <c r="F6564" s="42" t="s">
        <v>34</v>
      </c>
      <c r="G6564" s="83" t="s">
        <v>34</v>
      </c>
      <c r="H6564" s="168">
        <v>31533</v>
      </c>
      <c r="I6564" s="31"/>
      <c r="J6564" s="83" t="s">
        <v>188</v>
      </c>
      <c r="K6564" s="31" t="s">
        <v>34</v>
      </c>
      <c r="L6564" s="31"/>
      <c r="M6564" s="168"/>
      <c r="N6564" s="147"/>
      <c r="O6564" s="105" t="s">
        <v>52</v>
      </c>
      <c r="P6564" s="171">
        <v>31533</v>
      </c>
      <c r="Q6564" s="31"/>
      <c r="R6564" s="83" t="s">
        <v>188</v>
      </c>
      <c r="S6564" s="31" t="s">
        <v>34</v>
      </c>
      <c r="T6564" s="31"/>
      <c r="U6564" s="168"/>
      <c r="V6564" s="149"/>
      <c r="W6564" s="140" t="str" cm="1">
        <f t="array" ref="W6564">IF(SUM(LEN(B6564:V6564))=0,"",IF(OR(OR(ISBLANK(F6564),SUM(LEN(C6564),LEN(D6564))=0),AND(NOT(E6564="Unknown"),ISBLANK(J6564)),AND(NOT(O6564="Unknown"),ISBLANK(R6564))),"Missing Information", INDEX(Table15[Entire Service Line Classification], MATCH(SUMIFS(Table15[Unique ID],Table15[System-Owned Portion],E6564,Table15[If Material Anything Other than "Lead" in Column E,Was Material Ever Previously Lead?],G6564,Table15[Customer-Owned Portion],O6564),Table15[Unique ID],0),0)))</f>
        <v>Non-lead</v>
      </c>
      <c r="X6564"/>
    </row>
    <row r="6565" spans="2:24" ht="30" x14ac:dyDescent="0.25">
      <c r="B6565" s="145" t="s">
        <v>5602</v>
      </c>
      <c r="C6565" s="31" t="s">
        <v>13199</v>
      </c>
      <c r="D6565" s="31"/>
      <c r="E6565" s="43" t="s">
        <v>52</v>
      </c>
      <c r="F6565" s="42" t="s">
        <v>34</v>
      </c>
      <c r="G6565" s="83" t="s">
        <v>34</v>
      </c>
      <c r="H6565" s="168">
        <v>31533</v>
      </c>
      <c r="I6565" s="31"/>
      <c r="J6565" s="83" t="s">
        <v>188</v>
      </c>
      <c r="K6565" s="31" t="s">
        <v>34</v>
      </c>
      <c r="L6565" s="31"/>
      <c r="M6565" s="168"/>
      <c r="N6565" s="147"/>
      <c r="O6565" s="105" t="s">
        <v>52</v>
      </c>
      <c r="P6565" s="171">
        <v>31533</v>
      </c>
      <c r="Q6565" s="31"/>
      <c r="R6565" s="83" t="s">
        <v>188</v>
      </c>
      <c r="S6565" s="31" t="s">
        <v>34</v>
      </c>
      <c r="T6565" s="31"/>
      <c r="U6565" s="168"/>
      <c r="V6565" s="149"/>
      <c r="W6565" s="140" t="str" cm="1">
        <f t="array" ref="W6565">IF(SUM(LEN(B6565:V6565))=0,"",IF(OR(OR(ISBLANK(F6565),SUM(LEN(C6565),LEN(D6565))=0),AND(NOT(E6565="Unknown"),ISBLANK(J6565)),AND(NOT(O6565="Unknown"),ISBLANK(R6565))),"Missing Information", INDEX(Table15[Entire Service Line Classification], MATCH(SUMIFS(Table15[Unique ID],Table15[System-Owned Portion],E6565,Table15[If Material Anything Other than "Lead" in Column E,Was Material Ever Previously Lead?],G6565,Table15[Customer-Owned Portion],O6565),Table15[Unique ID],0),0)))</f>
        <v>Non-lead</v>
      </c>
      <c r="X6565"/>
    </row>
    <row r="6566" spans="2:24" ht="30" x14ac:dyDescent="0.25">
      <c r="B6566" s="145" t="s">
        <v>5688</v>
      </c>
      <c r="C6566" s="31" t="s">
        <v>13285</v>
      </c>
      <c r="D6566" s="31"/>
      <c r="E6566" s="43" t="s">
        <v>52</v>
      </c>
      <c r="F6566" s="42" t="s">
        <v>34</v>
      </c>
      <c r="G6566" s="83" t="s">
        <v>34</v>
      </c>
      <c r="H6566" s="168">
        <v>31533</v>
      </c>
      <c r="I6566" s="31"/>
      <c r="J6566" s="83" t="s">
        <v>188</v>
      </c>
      <c r="K6566" s="31" t="s">
        <v>34</v>
      </c>
      <c r="L6566" s="31"/>
      <c r="M6566" s="168"/>
      <c r="N6566" s="147"/>
      <c r="O6566" s="105" t="s">
        <v>52</v>
      </c>
      <c r="P6566" s="171">
        <v>31533</v>
      </c>
      <c r="Q6566" s="31"/>
      <c r="R6566" s="83" t="s">
        <v>188</v>
      </c>
      <c r="S6566" s="31" t="s">
        <v>34</v>
      </c>
      <c r="T6566" s="31"/>
      <c r="U6566" s="168"/>
      <c r="V6566" s="149"/>
      <c r="W6566" s="140" t="str" cm="1">
        <f t="array" ref="W6566">IF(SUM(LEN(B6566:V6566))=0,"",IF(OR(OR(ISBLANK(F6566),SUM(LEN(C6566),LEN(D6566))=0),AND(NOT(E6566="Unknown"),ISBLANK(J6566)),AND(NOT(O6566="Unknown"),ISBLANK(R6566))),"Missing Information", INDEX(Table15[Entire Service Line Classification], MATCH(SUMIFS(Table15[Unique ID],Table15[System-Owned Portion],E6566,Table15[If Material Anything Other than "Lead" in Column E,Was Material Ever Previously Lead?],G6566,Table15[Customer-Owned Portion],O6566),Table15[Unique ID],0),0)))</f>
        <v>Non-lead</v>
      </c>
      <c r="X6566"/>
    </row>
    <row r="6567" spans="2:24" ht="30" x14ac:dyDescent="0.25">
      <c r="B6567" s="145" t="s">
        <v>6509</v>
      </c>
      <c r="C6567" s="31" t="s">
        <v>14113</v>
      </c>
      <c r="D6567" s="31"/>
      <c r="E6567" s="43" t="s">
        <v>52</v>
      </c>
      <c r="F6567" s="42" t="s">
        <v>34</v>
      </c>
      <c r="G6567" s="83" t="s">
        <v>34</v>
      </c>
      <c r="H6567" s="168">
        <v>31533</v>
      </c>
      <c r="I6567" s="31"/>
      <c r="J6567" s="83" t="s">
        <v>188</v>
      </c>
      <c r="K6567" s="31" t="s">
        <v>34</v>
      </c>
      <c r="L6567" s="31"/>
      <c r="M6567" s="168"/>
      <c r="N6567" s="147"/>
      <c r="O6567" s="105" t="s">
        <v>52</v>
      </c>
      <c r="P6567" s="171">
        <v>31533</v>
      </c>
      <c r="Q6567" s="31"/>
      <c r="R6567" s="83" t="s">
        <v>188</v>
      </c>
      <c r="S6567" s="31" t="s">
        <v>34</v>
      </c>
      <c r="T6567" s="31"/>
      <c r="U6567" s="168"/>
      <c r="V6567" s="149"/>
      <c r="W6567" s="140" t="str" cm="1">
        <f t="array" ref="W6567">IF(SUM(LEN(B6567:V6567))=0,"",IF(OR(OR(ISBLANK(F6567),SUM(LEN(C6567),LEN(D6567))=0),AND(NOT(E6567="Unknown"),ISBLANK(J6567)),AND(NOT(O6567="Unknown"),ISBLANK(R6567))),"Missing Information", INDEX(Table15[Entire Service Line Classification], MATCH(SUMIFS(Table15[Unique ID],Table15[System-Owned Portion],E6567,Table15[If Material Anything Other than "Lead" in Column E,Was Material Ever Previously Lead?],G6567,Table15[Customer-Owned Portion],O6567),Table15[Unique ID],0),0)))</f>
        <v>Non-lead</v>
      </c>
      <c r="X6567"/>
    </row>
    <row r="6568" spans="2:24" ht="30" x14ac:dyDescent="0.25">
      <c r="B6568" s="145" t="s">
        <v>6527</v>
      </c>
      <c r="C6568" s="31" t="s">
        <v>14131</v>
      </c>
      <c r="D6568" s="31"/>
      <c r="E6568" s="43" t="s">
        <v>52</v>
      </c>
      <c r="F6568" s="42" t="s">
        <v>34</v>
      </c>
      <c r="G6568" s="83" t="s">
        <v>34</v>
      </c>
      <c r="H6568" s="168">
        <v>31533</v>
      </c>
      <c r="I6568" s="31"/>
      <c r="J6568" s="83" t="s">
        <v>188</v>
      </c>
      <c r="K6568" s="31" t="s">
        <v>34</v>
      </c>
      <c r="L6568" s="31"/>
      <c r="M6568" s="168"/>
      <c r="N6568" s="147"/>
      <c r="O6568" s="105" t="s">
        <v>52</v>
      </c>
      <c r="P6568" s="171">
        <v>31533</v>
      </c>
      <c r="Q6568" s="31"/>
      <c r="R6568" s="83" t="s">
        <v>188</v>
      </c>
      <c r="S6568" s="31" t="s">
        <v>34</v>
      </c>
      <c r="T6568" s="31"/>
      <c r="U6568" s="168"/>
      <c r="V6568" s="149"/>
      <c r="W6568" s="140" t="str" cm="1">
        <f t="array" ref="W6568">IF(SUM(LEN(B6568:V6568))=0,"",IF(OR(OR(ISBLANK(F6568),SUM(LEN(C6568),LEN(D6568))=0),AND(NOT(E6568="Unknown"),ISBLANK(J6568)),AND(NOT(O6568="Unknown"),ISBLANK(R6568))),"Missing Information", INDEX(Table15[Entire Service Line Classification], MATCH(SUMIFS(Table15[Unique ID],Table15[System-Owned Portion],E6568,Table15[If Material Anything Other than "Lead" in Column E,Was Material Ever Previously Lead?],G6568,Table15[Customer-Owned Portion],O6568),Table15[Unique ID],0),0)))</f>
        <v>Non-lead</v>
      </c>
      <c r="X6568"/>
    </row>
    <row r="6569" spans="2:24" ht="30" x14ac:dyDescent="0.25">
      <c r="B6569" s="145" t="s">
        <v>6528</v>
      </c>
      <c r="C6569" s="31" t="s">
        <v>14132</v>
      </c>
      <c r="D6569" s="31"/>
      <c r="E6569" s="43" t="s">
        <v>52</v>
      </c>
      <c r="F6569" s="42" t="s">
        <v>34</v>
      </c>
      <c r="G6569" s="83" t="s">
        <v>34</v>
      </c>
      <c r="H6569" s="168">
        <v>31533</v>
      </c>
      <c r="I6569" s="31"/>
      <c r="J6569" s="83" t="s">
        <v>188</v>
      </c>
      <c r="K6569" s="31" t="s">
        <v>34</v>
      </c>
      <c r="L6569" s="31"/>
      <c r="M6569" s="168"/>
      <c r="N6569" s="147"/>
      <c r="O6569" s="105" t="s">
        <v>52</v>
      </c>
      <c r="P6569" s="171">
        <v>31533</v>
      </c>
      <c r="Q6569" s="31"/>
      <c r="R6569" s="83" t="s">
        <v>188</v>
      </c>
      <c r="S6569" s="31" t="s">
        <v>34</v>
      </c>
      <c r="T6569" s="31"/>
      <c r="U6569" s="168"/>
      <c r="V6569" s="149"/>
      <c r="W6569" s="140" t="str" cm="1">
        <f t="array" ref="W6569">IF(SUM(LEN(B6569:V6569))=0,"",IF(OR(OR(ISBLANK(F6569),SUM(LEN(C6569),LEN(D6569))=0),AND(NOT(E6569="Unknown"),ISBLANK(J6569)),AND(NOT(O6569="Unknown"),ISBLANK(R6569))),"Missing Information", INDEX(Table15[Entire Service Line Classification], MATCH(SUMIFS(Table15[Unique ID],Table15[System-Owned Portion],E6569,Table15[If Material Anything Other than "Lead" in Column E,Was Material Ever Previously Lead?],G6569,Table15[Customer-Owned Portion],O6569),Table15[Unique ID],0),0)))</f>
        <v>Non-lead</v>
      </c>
      <c r="X6569"/>
    </row>
    <row r="6570" spans="2:24" ht="30" x14ac:dyDescent="0.25">
      <c r="B6570" s="145" t="s">
        <v>311</v>
      </c>
      <c r="C6570" s="31" t="s">
        <v>7726</v>
      </c>
      <c r="D6570" s="31"/>
      <c r="E6570" s="43" t="s">
        <v>52</v>
      </c>
      <c r="F6570" s="42" t="s">
        <v>34</v>
      </c>
      <c r="G6570" s="83" t="s">
        <v>34</v>
      </c>
      <c r="H6570" s="168">
        <v>31503</v>
      </c>
      <c r="I6570" s="31"/>
      <c r="J6570" s="83" t="s">
        <v>188</v>
      </c>
      <c r="K6570" s="31" t="s">
        <v>34</v>
      </c>
      <c r="L6570" s="31"/>
      <c r="M6570" s="168"/>
      <c r="N6570" s="147"/>
      <c r="O6570" s="105" t="s">
        <v>52</v>
      </c>
      <c r="P6570" s="171">
        <v>31503</v>
      </c>
      <c r="Q6570" s="31"/>
      <c r="R6570" s="83" t="s">
        <v>188</v>
      </c>
      <c r="S6570" s="31" t="s">
        <v>34</v>
      </c>
      <c r="T6570" s="31"/>
      <c r="U6570" s="168"/>
      <c r="V6570" s="149"/>
      <c r="W6570" s="140" t="str" cm="1">
        <f t="array" ref="W6570">IF(SUM(LEN(B6570:V6570))=0,"",IF(OR(OR(ISBLANK(F6570),SUM(LEN(C6570),LEN(D6570))=0),AND(NOT(E6570="Unknown"),ISBLANK(J6570)),AND(NOT(O6570="Unknown"),ISBLANK(R6570))),"Missing Information", INDEX(Table15[Entire Service Line Classification], MATCH(SUMIFS(Table15[Unique ID],Table15[System-Owned Portion],E6570,Table15[If Material Anything Other than "Lead" in Column E,Was Material Ever Previously Lead?],G6570,Table15[Customer-Owned Portion],O6570),Table15[Unique ID],0),0)))</f>
        <v>Non-lead</v>
      </c>
      <c r="X6570"/>
    </row>
    <row r="6571" spans="2:24" ht="30" x14ac:dyDescent="0.25">
      <c r="B6571" s="145" t="s">
        <v>819</v>
      </c>
      <c r="C6571" s="31" t="s">
        <v>8232</v>
      </c>
      <c r="D6571" s="31"/>
      <c r="E6571" s="43" t="s">
        <v>52</v>
      </c>
      <c r="F6571" s="42" t="s">
        <v>34</v>
      </c>
      <c r="G6571" s="83" t="s">
        <v>34</v>
      </c>
      <c r="H6571" s="168">
        <v>31503</v>
      </c>
      <c r="I6571" s="31"/>
      <c r="J6571" s="83" t="s">
        <v>188</v>
      </c>
      <c r="K6571" s="31" t="s">
        <v>34</v>
      </c>
      <c r="L6571" s="31"/>
      <c r="M6571" s="168"/>
      <c r="N6571" s="147"/>
      <c r="O6571" s="105" t="s">
        <v>52</v>
      </c>
      <c r="P6571" s="171">
        <v>31503</v>
      </c>
      <c r="Q6571" s="31"/>
      <c r="R6571" s="83" t="s">
        <v>188</v>
      </c>
      <c r="S6571" s="31" t="s">
        <v>34</v>
      </c>
      <c r="T6571" s="31"/>
      <c r="U6571" s="168"/>
      <c r="V6571" s="149"/>
      <c r="W6571" s="140" t="str" cm="1">
        <f t="array" ref="W6571">IF(SUM(LEN(B6571:V6571))=0,"",IF(OR(OR(ISBLANK(F6571),SUM(LEN(C6571),LEN(D6571))=0),AND(NOT(E6571="Unknown"),ISBLANK(J6571)),AND(NOT(O6571="Unknown"),ISBLANK(R6571))),"Missing Information", INDEX(Table15[Entire Service Line Classification], MATCH(SUMIFS(Table15[Unique ID],Table15[System-Owned Portion],E6571,Table15[If Material Anything Other than "Lead" in Column E,Was Material Ever Previously Lead?],G6571,Table15[Customer-Owned Portion],O6571),Table15[Unique ID],0),0)))</f>
        <v>Non-lead</v>
      </c>
      <c r="X6571"/>
    </row>
    <row r="6572" spans="2:24" ht="30" x14ac:dyDescent="0.25">
      <c r="B6572" s="145" t="s">
        <v>880</v>
      </c>
      <c r="C6572" s="31" t="s">
        <v>8293</v>
      </c>
      <c r="D6572" s="31"/>
      <c r="E6572" s="43" t="s">
        <v>52</v>
      </c>
      <c r="F6572" s="42" t="s">
        <v>34</v>
      </c>
      <c r="G6572" s="83" t="s">
        <v>34</v>
      </c>
      <c r="H6572" s="168">
        <v>31503</v>
      </c>
      <c r="I6572" s="31"/>
      <c r="J6572" s="83" t="s">
        <v>188</v>
      </c>
      <c r="K6572" s="31" t="s">
        <v>34</v>
      </c>
      <c r="L6572" s="31"/>
      <c r="M6572" s="168"/>
      <c r="N6572" s="147"/>
      <c r="O6572" s="105" t="s">
        <v>52</v>
      </c>
      <c r="P6572" s="171">
        <v>31503</v>
      </c>
      <c r="Q6572" s="31"/>
      <c r="R6572" s="83" t="s">
        <v>188</v>
      </c>
      <c r="S6572" s="31" t="s">
        <v>34</v>
      </c>
      <c r="T6572" s="31"/>
      <c r="U6572" s="168"/>
      <c r="V6572" s="149"/>
      <c r="W6572" s="140" t="str" cm="1">
        <f t="array" ref="W6572">IF(SUM(LEN(B6572:V6572))=0,"",IF(OR(OR(ISBLANK(F6572),SUM(LEN(C6572),LEN(D6572))=0),AND(NOT(E6572="Unknown"),ISBLANK(J6572)),AND(NOT(O6572="Unknown"),ISBLANK(R6572))),"Missing Information", INDEX(Table15[Entire Service Line Classification], MATCH(SUMIFS(Table15[Unique ID],Table15[System-Owned Portion],E6572,Table15[If Material Anything Other than "Lead" in Column E,Was Material Ever Previously Lead?],G6572,Table15[Customer-Owned Portion],O6572),Table15[Unique ID],0),0)))</f>
        <v>Non-lead</v>
      </c>
      <c r="X6572"/>
    </row>
    <row r="6573" spans="2:24" ht="30" x14ac:dyDescent="0.25">
      <c r="B6573" s="145" t="s">
        <v>982</v>
      </c>
      <c r="C6573" s="31" t="s">
        <v>8395</v>
      </c>
      <c r="D6573" s="31"/>
      <c r="E6573" s="43" t="s">
        <v>52</v>
      </c>
      <c r="F6573" s="42" t="s">
        <v>34</v>
      </c>
      <c r="G6573" s="83" t="s">
        <v>34</v>
      </c>
      <c r="H6573" s="168">
        <v>31503</v>
      </c>
      <c r="I6573" s="31"/>
      <c r="J6573" s="83" t="s">
        <v>188</v>
      </c>
      <c r="K6573" s="31" t="s">
        <v>34</v>
      </c>
      <c r="L6573" s="31"/>
      <c r="M6573" s="168"/>
      <c r="N6573" s="147"/>
      <c r="O6573" s="105" t="s">
        <v>52</v>
      </c>
      <c r="P6573" s="171">
        <v>31503</v>
      </c>
      <c r="Q6573" s="31"/>
      <c r="R6573" s="83" t="s">
        <v>188</v>
      </c>
      <c r="S6573" s="31" t="s">
        <v>34</v>
      </c>
      <c r="T6573" s="31"/>
      <c r="U6573" s="168"/>
      <c r="V6573" s="149"/>
      <c r="W6573" s="140" t="str" cm="1">
        <f t="array" ref="W6573">IF(SUM(LEN(B6573:V6573))=0,"",IF(OR(OR(ISBLANK(F6573),SUM(LEN(C6573),LEN(D6573))=0),AND(NOT(E6573="Unknown"),ISBLANK(J6573)),AND(NOT(O6573="Unknown"),ISBLANK(R6573))),"Missing Information", INDEX(Table15[Entire Service Line Classification], MATCH(SUMIFS(Table15[Unique ID],Table15[System-Owned Portion],E6573,Table15[If Material Anything Other than "Lead" in Column E,Was Material Ever Previously Lead?],G6573,Table15[Customer-Owned Portion],O6573),Table15[Unique ID],0),0)))</f>
        <v>Non-lead</v>
      </c>
      <c r="X6573"/>
    </row>
    <row r="6574" spans="2:24" ht="30" x14ac:dyDescent="0.25">
      <c r="B6574" s="145" t="s">
        <v>1288</v>
      </c>
      <c r="C6574" s="31" t="s">
        <v>8701</v>
      </c>
      <c r="D6574" s="31"/>
      <c r="E6574" s="43" t="s">
        <v>52</v>
      </c>
      <c r="F6574" s="42" t="s">
        <v>34</v>
      </c>
      <c r="G6574" s="83" t="s">
        <v>34</v>
      </c>
      <c r="H6574" s="168">
        <v>31503</v>
      </c>
      <c r="I6574" s="31"/>
      <c r="J6574" s="83" t="s">
        <v>188</v>
      </c>
      <c r="K6574" s="31" t="s">
        <v>34</v>
      </c>
      <c r="L6574" s="31"/>
      <c r="M6574" s="168"/>
      <c r="N6574" s="147"/>
      <c r="O6574" s="105" t="s">
        <v>52</v>
      </c>
      <c r="P6574" s="171">
        <v>31503</v>
      </c>
      <c r="Q6574" s="31"/>
      <c r="R6574" s="83" t="s">
        <v>188</v>
      </c>
      <c r="S6574" s="31" t="s">
        <v>34</v>
      </c>
      <c r="T6574" s="31"/>
      <c r="U6574" s="168"/>
      <c r="V6574" s="149"/>
      <c r="W6574" s="140" t="str" cm="1">
        <f t="array" ref="W6574">IF(SUM(LEN(B6574:V6574))=0,"",IF(OR(OR(ISBLANK(F6574),SUM(LEN(C6574),LEN(D6574))=0),AND(NOT(E6574="Unknown"),ISBLANK(J6574)),AND(NOT(O6574="Unknown"),ISBLANK(R6574))),"Missing Information", INDEX(Table15[Entire Service Line Classification], MATCH(SUMIFS(Table15[Unique ID],Table15[System-Owned Portion],E6574,Table15[If Material Anything Other than "Lead" in Column E,Was Material Ever Previously Lead?],G6574,Table15[Customer-Owned Portion],O6574),Table15[Unique ID],0),0)))</f>
        <v>Non-lead</v>
      </c>
      <c r="X6574"/>
    </row>
    <row r="6575" spans="2:24" ht="30" x14ac:dyDescent="0.25">
      <c r="B6575" s="145" t="s">
        <v>1289</v>
      </c>
      <c r="C6575" s="31" t="s">
        <v>8702</v>
      </c>
      <c r="D6575" s="31"/>
      <c r="E6575" s="43" t="s">
        <v>52</v>
      </c>
      <c r="F6575" s="42" t="s">
        <v>34</v>
      </c>
      <c r="G6575" s="83" t="s">
        <v>34</v>
      </c>
      <c r="H6575" s="168">
        <v>31503</v>
      </c>
      <c r="I6575" s="31"/>
      <c r="J6575" s="83" t="s">
        <v>188</v>
      </c>
      <c r="K6575" s="31" t="s">
        <v>34</v>
      </c>
      <c r="L6575" s="31"/>
      <c r="M6575" s="168"/>
      <c r="N6575" s="147"/>
      <c r="O6575" s="105" t="s">
        <v>52</v>
      </c>
      <c r="P6575" s="171">
        <v>31503</v>
      </c>
      <c r="Q6575" s="31"/>
      <c r="R6575" s="83" t="s">
        <v>188</v>
      </c>
      <c r="S6575" s="31" t="s">
        <v>34</v>
      </c>
      <c r="T6575" s="31"/>
      <c r="U6575" s="168"/>
      <c r="V6575" s="149"/>
      <c r="W6575" s="140" t="str" cm="1">
        <f t="array" ref="W6575">IF(SUM(LEN(B6575:V6575))=0,"",IF(OR(OR(ISBLANK(F6575),SUM(LEN(C6575),LEN(D6575))=0),AND(NOT(E6575="Unknown"),ISBLANK(J6575)),AND(NOT(O6575="Unknown"),ISBLANK(R6575))),"Missing Information", INDEX(Table15[Entire Service Line Classification], MATCH(SUMIFS(Table15[Unique ID],Table15[System-Owned Portion],E6575,Table15[If Material Anything Other than "Lead" in Column E,Was Material Ever Previously Lead?],G6575,Table15[Customer-Owned Portion],O6575),Table15[Unique ID],0),0)))</f>
        <v>Non-lead</v>
      </c>
      <c r="X6575"/>
    </row>
    <row r="6576" spans="2:24" ht="30" x14ac:dyDescent="0.25">
      <c r="B6576" s="145" t="s">
        <v>1395</v>
      </c>
      <c r="C6576" s="31" t="s">
        <v>8808</v>
      </c>
      <c r="D6576" s="31"/>
      <c r="E6576" s="43" t="s">
        <v>52</v>
      </c>
      <c r="F6576" s="42" t="s">
        <v>34</v>
      </c>
      <c r="G6576" s="83" t="s">
        <v>34</v>
      </c>
      <c r="H6576" s="168">
        <v>31503</v>
      </c>
      <c r="I6576" s="31"/>
      <c r="J6576" s="83" t="s">
        <v>188</v>
      </c>
      <c r="K6576" s="31" t="s">
        <v>34</v>
      </c>
      <c r="L6576" s="31"/>
      <c r="M6576" s="168"/>
      <c r="N6576" s="147"/>
      <c r="O6576" s="105" t="s">
        <v>52</v>
      </c>
      <c r="P6576" s="171">
        <v>31503</v>
      </c>
      <c r="Q6576" s="31"/>
      <c r="R6576" s="83" t="s">
        <v>188</v>
      </c>
      <c r="S6576" s="31" t="s">
        <v>34</v>
      </c>
      <c r="T6576" s="31"/>
      <c r="U6576" s="168"/>
      <c r="V6576" s="149"/>
      <c r="W6576" s="140" t="str" cm="1">
        <f t="array" ref="W6576">IF(SUM(LEN(B6576:V6576))=0,"",IF(OR(OR(ISBLANK(F6576),SUM(LEN(C6576),LEN(D6576))=0),AND(NOT(E6576="Unknown"),ISBLANK(J6576)),AND(NOT(O6576="Unknown"),ISBLANK(R6576))),"Missing Information", INDEX(Table15[Entire Service Line Classification], MATCH(SUMIFS(Table15[Unique ID],Table15[System-Owned Portion],E6576,Table15[If Material Anything Other than "Lead" in Column E,Was Material Ever Previously Lead?],G6576,Table15[Customer-Owned Portion],O6576),Table15[Unique ID],0),0)))</f>
        <v>Non-lead</v>
      </c>
      <c r="X6576"/>
    </row>
    <row r="6577" spans="2:24" ht="30" x14ac:dyDescent="0.25">
      <c r="B6577" s="145" t="s">
        <v>1514</v>
      </c>
      <c r="C6577" s="31" t="s">
        <v>8931</v>
      </c>
      <c r="D6577" s="31"/>
      <c r="E6577" s="43" t="s">
        <v>52</v>
      </c>
      <c r="F6577" s="42" t="s">
        <v>34</v>
      </c>
      <c r="G6577" s="83" t="s">
        <v>34</v>
      </c>
      <c r="H6577" s="168">
        <v>31503</v>
      </c>
      <c r="I6577" s="31"/>
      <c r="J6577" s="83" t="s">
        <v>188</v>
      </c>
      <c r="K6577" s="31" t="s">
        <v>34</v>
      </c>
      <c r="L6577" s="31"/>
      <c r="M6577" s="168"/>
      <c r="N6577" s="147"/>
      <c r="O6577" s="105" t="s">
        <v>52</v>
      </c>
      <c r="P6577" s="171">
        <v>31503</v>
      </c>
      <c r="Q6577" s="31"/>
      <c r="R6577" s="83" t="s">
        <v>188</v>
      </c>
      <c r="S6577" s="31" t="s">
        <v>34</v>
      </c>
      <c r="T6577" s="31"/>
      <c r="U6577" s="168"/>
      <c r="V6577" s="149"/>
      <c r="W6577" s="140" t="str" cm="1">
        <f t="array" ref="W6577">IF(SUM(LEN(B6577:V6577))=0,"",IF(OR(OR(ISBLANK(F6577),SUM(LEN(C6577),LEN(D6577))=0),AND(NOT(E6577="Unknown"),ISBLANK(J6577)),AND(NOT(O6577="Unknown"),ISBLANK(R6577))),"Missing Information", INDEX(Table15[Entire Service Line Classification], MATCH(SUMIFS(Table15[Unique ID],Table15[System-Owned Portion],E6577,Table15[If Material Anything Other than "Lead" in Column E,Was Material Ever Previously Lead?],G6577,Table15[Customer-Owned Portion],O6577),Table15[Unique ID],0),0)))</f>
        <v>Non-lead</v>
      </c>
      <c r="X6577"/>
    </row>
    <row r="6578" spans="2:24" ht="30" x14ac:dyDescent="0.25">
      <c r="B6578" s="145" t="s">
        <v>1603</v>
      </c>
      <c r="C6578" s="31" t="s">
        <v>9022</v>
      </c>
      <c r="D6578" s="31"/>
      <c r="E6578" s="43" t="s">
        <v>52</v>
      </c>
      <c r="F6578" s="42" t="s">
        <v>34</v>
      </c>
      <c r="G6578" s="83" t="s">
        <v>34</v>
      </c>
      <c r="H6578" s="168">
        <v>31503</v>
      </c>
      <c r="I6578" s="31"/>
      <c r="J6578" s="83" t="s">
        <v>188</v>
      </c>
      <c r="K6578" s="31" t="s">
        <v>34</v>
      </c>
      <c r="L6578" s="31"/>
      <c r="M6578" s="168"/>
      <c r="N6578" s="147"/>
      <c r="O6578" s="105" t="s">
        <v>52</v>
      </c>
      <c r="P6578" s="171">
        <v>31503</v>
      </c>
      <c r="Q6578" s="31"/>
      <c r="R6578" s="83" t="s">
        <v>188</v>
      </c>
      <c r="S6578" s="31" t="s">
        <v>34</v>
      </c>
      <c r="T6578" s="31"/>
      <c r="U6578" s="168"/>
      <c r="V6578" s="149"/>
      <c r="W6578" s="140" t="str" cm="1">
        <f t="array" ref="W6578">IF(SUM(LEN(B6578:V6578))=0,"",IF(OR(OR(ISBLANK(F6578),SUM(LEN(C6578),LEN(D6578))=0),AND(NOT(E6578="Unknown"),ISBLANK(J6578)),AND(NOT(O6578="Unknown"),ISBLANK(R6578))),"Missing Information", INDEX(Table15[Entire Service Line Classification], MATCH(SUMIFS(Table15[Unique ID],Table15[System-Owned Portion],E6578,Table15[If Material Anything Other than "Lead" in Column E,Was Material Ever Previously Lead?],G6578,Table15[Customer-Owned Portion],O6578),Table15[Unique ID],0),0)))</f>
        <v>Non-lead</v>
      </c>
      <c r="X6578"/>
    </row>
    <row r="6579" spans="2:24" ht="30" x14ac:dyDescent="0.25">
      <c r="B6579" s="145" t="s">
        <v>1608</v>
      </c>
      <c r="C6579" s="31" t="s">
        <v>9027</v>
      </c>
      <c r="D6579" s="31"/>
      <c r="E6579" s="43" t="s">
        <v>52</v>
      </c>
      <c r="F6579" s="42" t="s">
        <v>34</v>
      </c>
      <c r="G6579" s="83" t="s">
        <v>34</v>
      </c>
      <c r="H6579" s="168">
        <v>31503</v>
      </c>
      <c r="I6579" s="31"/>
      <c r="J6579" s="83" t="s">
        <v>188</v>
      </c>
      <c r="K6579" s="31" t="s">
        <v>34</v>
      </c>
      <c r="L6579" s="31"/>
      <c r="M6579" s="168"/>
      <c r="N6579" s="147"/>
      <c r="O6579" s="105" t="s">
        <v>52</v>
      </c>
      <c r="P6579" s="171">
        <v>31503</v>
      </c>
      <c r="Q6579" s="31"/>
      <c r="R6579" s="83" t="s">
        <v>188</v>
      </c>
      <c r="S6579" s="31" t="s">
        <v>34</v>
      </c>
      <c r="T6579" s="31"/>
      <c r="U6579" s="168"/>
      <c r="V6579" s="149"/>
      <c r="W6579" s="140" t="str" cm="1">
        <f t="array" ref="W6579">IF(SUM(LEN(B6579:V6579))=0,"",IF(OR(OR(ISBLANK(F6579),SUM(LEN(C6579),LEN(D6579))=0),AND(NOT(E6579="Unknown"),ISBLANK(J6579)),AND(NOT(O6579="Unknown"),ISBLANK(R6579))),"Missing Information", INDEX(Table15[Entire Service Line Classification], MATCH(SUMIFS(Table15[Unique ID],Table15[System-Owned Portion],E6579,Table15[If Material Anything Other than "Lead" in Column E,Was Material Ever Previously Lead?],G6579,Table15[Customer-Owned Portion],O6579),Table15[Unique ID],0),0)))</f>
        <v>Non-lead</v>
      </c>
      <c r="X6579"/>
    </row>
    <row r="6580" spans="2:24" ht="30" x14ac:dyDescent="0.25">
      <c r="B6580" s="145" t="s">
        <v>1610</v>
      </c>
      <c r="C6580" s="31" t="s">
        <v>9029</v>
      </c>
      <c r="D6580" s="31"/>
      <c r="E6580" s="43" t="s">
        <v>52</v>
      </c>
      <c r="F6580" s="42" t="s">
        <v>34</v>
      </c>
      <c r="G6580" s="83" t="s">
        <v>34</v>
      </c>
      <c r="H6580" s="168">
        <v>31503</v>
      </c>
      <c r="I6580" s="31"/>
      <c r="J6580" s="83" t="s">
        <v>188</v>
      </c>
      <c r="K6580" s="31" t="s">
        <v>34</v>
      </c>
      <c r="L6580" s="31"/>
      <c r="M6580" s="168"/>
      <c r="N6580" s="147"/>
      <c r="O6580" s="105" t="s">
        <v>52</v>
      </c>
      <c r="P6580" s="171">
        <v>31503</v>
      </c>
      <c r="Q6580" s="31"/>
      <c r="R6580" s="83" t="s">
        <v>188</v>
      </c>
      <c r="S6580" s="31" t="s">
        <v>34</v>
      </c>
      <c r="T6580" s="31"/>
      <c r="U6580" s="168"/>
      <c r="V6580" s="149"/>
      <c r="W6580" s="140" t="str" cm="1">
        <f t="array" ref="W6580">IF(SUM(LEN(B6580:V6580))=0,"",IF(OR(OR(ISBLANK(F6580),SUM(LEN(C6580),LEN(D6580))=0),AND(NOT(E6580="Unknown"),ISBLANK(J6580)),AND(NOT(O6580="Unknown"),ISBLANK(R6580))),"Missing Information", INDEX(Table15[Entire Service Line Classification], MATCH(SUMIFS(Table15[Unique ID],Table15[System-Owned Portion],E6580,Table15[If Material Anything Other than "Lead" in Column E,Was Material Ever Previously Lead?],G6580,Table15[Customer-Owned Portion],O6580),Table15[Unique ID],0),0)))</f>
        <v>Non-lead</v>
      </c>
      <c r="X6580"/>
    </row>
    <row r="6581" spans="2:24" ht="30" x14ac:dyDescent="0.25">
      <c r="B6581" s="145" t="s">
        <v>2625</v>
      </c>
      <c r="C6581" s="31" t="s">
        <v>10056</v>
      </c>
      <c r="D6581" s="31"/>
      <c r="E6581" s="43" t="s">
        <v>52</v>
      </c>
      <c r="F6581" s="42" t="s">
        <v>34</v>
      </c>
      <c r="G6581" s="83" t="s">
        <v>34</v>
      </c>
      <c r="H6581" s="168">
        <v>31503</v>
      </c>
      <c r="I6581" s="31"/>
      <c r="J6581" s="83" t="s">
        <v>188</v>
      </c>
      <c r="K6581" s="31" t="s">
        <v>34</v>
      </c>
      <c r="L6581" s="31"/>
      <c r="M6581" s="168"/>
      <c r="N6581" s="147"/>
      <c r="O6581" s="105" t="s">
        <v>52</v>
      </c>
      <c r="P6581" s="171">
        <v>31503</v>
      </c>
      <c r="Q6581" s="31"/>
      <c r="R6581" s="83" t="s">
        <v>188</v>
      </c>
      <c r="S6581" s="31" t="s">
        <v>34</v>
      </c>
      <c r="T6581" s="31"/>
      <c r="U6581" s="168"/>
      <c r="V6581" s="149"/>
      <c r="W6581" s="140" t="str" cm="1">
        <f t="array" ref="W6581">IF(SUM(LEN(B6581:V6581))=0,"",IF(OR(OR(ISBLANK(F6581),SUM(LEN(C6581),LEN(D6581))=0),AND(NOT(E6581="Unknown"),ISBLANK(J6581)),AND(NOT(O6581="Unknown"),ISBLANK(R6581))),"Missing Information", INDEX(Table15[Entire Service Line Classification], MATCH(SUMIFS(Table15[Unique ID],Table15[System-Owned Portion],E6581,Table15[If Material Anything Other than "Lead" in Column E,Was Material Ever Previously Lead?],G6581,Table15[Customer-Owned Portion],O6581),Table15[Unique ID],0),0)))</f>
        <v>Non-lead</v>
      </c>
      <c r="X6581"/>
    </row>
    <row r="6582" spans="2:24" ht="30" x14ac:dyDescent="0.25">
      <c r="B6582" s="145" t="s">
        <v>2710</v>
      </c>
      <c r="C6582" s="31" t="s">
        <v>10141</v>
      </c>
      <c r="D6582" s="31"/>
      <c r="E6582" s="43" t="s">
        <v>52</v>
      </c>
      <c r="F6582" s="42" t="s">
        <v>34</v>
      </c>
      <c r="G6582" s="83" t="s">
        <v>34</v>
      </c>
      <c r="H6582" s="168">
        <v>31503</v>
      </c>
      <c r="I6582" s="31"/>
      <c r="J6582" s="83" t="s">
        <v>188</v>
      </c>
      <c r="K6582" s="31" t="s">
        <v>34</v>
      </c>
      <c r="L6582" s="31"/>
      <c r="M6582" s="168"/>
      <c r="N6582" s="147"/>
      <c r="O6582" s="105" t="s">
        <v>52</v>
      </c>
      <c r="P6582" s="171">
        <v>31503</v>
      </c>
      <c r="Q6582" s="31"/>
      <c r="R6582" s="83" t="s">
        <v>188</v>
      </c>
      <c r="S6582" s="31" t="s">
        <v>34</v>
      </c>
      <c r="T6582" s="31"/>
      <c r="U6582" s="168"/>
      <c r="V6582" s="149"/>
      <c r="W6582" s="140" t="str" cm="1">
        <f t="array" ref="W6582">IF(SUM(LEN(B6582:V6582))=0,"",IF(OR(OR(ISBLANK(F6582),SUM(LEN(C6582),LEN(D6582))=0),AND(NOT(E6582="Unknown"),ISBLANK(J6582)),AND(NOT(O6582="Unknown"),ISBLANK(R6582))),"Missing Information", INDEX(Table15[Entire Service Line Classification], MATCH(SUMIFS(Table15[Unique ID],Table15[System-Owned Portion],E6582,Table15[If Material Anything Other than "Lead" in Column E,Was Material Ever Previously Lead?],G6582,Table15[Customer-Owned Portion],O6582),Table15[Unique ID],0),0)))</f>
        <v>Non-lead</v>
      </c>
      <c r="X6582"/>
    </row>
    <row r="6583" spans="2:24" ht="30" x14ac:dyDescent="0.25">
      <c r="B6583" s="145" t="s">
        <v>4469</v>
      </c>
      <c r="C6583" s="31" t="s">
        <v>12064</v>
      </c>
      <c r="D6583" s="31"/>
      <c r="E6583" s="43" t="s">
        <v>52</v>
      </c>
      <c r="F6583" s="42" t="s">
        <v>34</v>
      </c>
      <c r="G6583" s="83" t="s">
        <v>34</v>
      </c>
      <c r="H6583" s="168">
        <v>31503</v>
      </c>
      <c r="I6583" s="31"/>
      <c r="J6583" s="83" t="s">
        <v>188</v>
      </c>
      <c r="K6583" s="31" t="s">
        <v>34</v>
      </c>
      <c r="L6583" s="31"/>
      <c r="M6583" s="168"/>
      <c r="N6583" s="147"/>
      <c r="O6583" s="105" t="s">
        <v>52</v>
      </c>
      <c r="P6583" s="171">
        <v>31503</v>
      </c>
      <c r="Q6583" s="31"/>
      <c r="R6583" s="83" t="s">
        <v>188</v>
      </c>
      <c r="S6583" s="31" t="s">
        <v>34</v>
      </c>
      <c r="T6583" s="31"/>
      <c r="U6583" s="168"/>
      <c r="V6583" s="149"/>
      <c r="W6583" s="140" t="str" cm="1">
        <f t="array" ref="W6583">IF(SUM(LEN(B6583:V6583))=0,"",IF(OR(OR(ISBLANK(F6583),SUM(LEN(C6583),LEN(D6583))=0),AND(NOT(E6583="Unknown"),ISBLANK(J6583)),AND(NOT(O6583="Unknown"),ISBLANK(R6583))),"Missing Information", INDEX(Table15[Entire Service Line Classification], MATCH(SUMIFS(Table15[Unique ID],Table15[System-Owned Portion],E6583,Table15[If Material Anything Other than "Lead" in Column E,Was Material Ever Previously Lead?],G6583,Table15[Customer-Owned Portion],O6583),Table15[Unique ID],0),0)))</f>
        <v>Non-lead</v>
      </c>
      <c r="X6583"/>
    </row>
    <row r="6584" spans="2:24" ht="30" x14ac:dyDescent="0.25">
      <c r="B6584" s="145" t="s">
        <v>4534</v>
      </c>
      <c r="C6584" s="31" t="s">
        <v>12130</v>
      </c>
      <c r="D6584" s="31"/>
      <c r="E6584" s="43" t="s">
        <v>52</v>
      </c>
      <c r="F6584" s="42" t="s">
        <v>34</v>
      </c>
      <c r="G6584" s="83" t="s">
        <v>34</v>
      </c>
      <c r="H6584" s="168">
        <v>31503</v>
      </c>
      <c r="I6584" s="31"/>
      <c r="J6584" s="83" t="s">
        <v>188</v>
      </c>
      <c r="K6584" s="31" t="s">
        <v>34</v>
      </c>
      <c r="L6584" s="31"/>
      <c r="M6584" s="168"/>
      <c r="N6584" s="147"/>
      <c r="O6584" s="105" t="s">
        <v>52</v>
      </c>
      <c r="P6584" s="171">
        <v>31503</v>
      </c>
      <c r="Q6584" s="31"/>
      <c r="R6584" s="83" t="s">
        <v>188</v>
      </c>
      <c r="S6584" s="31" t="s">
        <v>34</v>
      </c>
      <c r="T6584" s="31"/>
      <c r="U6584" s="168"/>
      <c r="V6584" s="149"/>
      <c r="W6584" s="140" t="str" cm="1">
        <f t="array" ref="W6584">IF(SUM(LEN(B6584:V6584))=0,"",IF(OR(OR(ISBLANK(F6584),SUM(LEN(C6584),LEN(D6584))=0),AND(NOT(E6584="Unknown"),ISBLANK(J6584)),AND(NOT(O6584="Unknown"),ISBLANK(R6584))),"Missing Information", INDEX(Table15[Entire Service Line Classification], MATCH(SUMIFS(Table15[Unique ID],Table15[System-Owned Portion],E6584,Table15[If Material Anything Other than "Lead" in Column E,Was Material Ever Previously Lead?],G6584,Table15[Customer-Owned Portion],O6584),Table15[Unique ID],0),0)))</f>
        <v>Non-lead</v>
      </c>
      <c r="X6584"/>
    </row>
    <row r="6585" spans="2:24" ht="30" x14ac:dyDescent="0.25">
      <c r="B6585" s="145" t="s">
        <v>5182</v>
      </c>
      <c r="C6585" s="31" t="s">
        <v>12779</v>
      </c>
      <c r="D6585" s="31"/>
      <c r="E6585" s="43" t="s">
        <v>52</v>
      </c>
      <c r="F6585" s="42" t="s">
        <v>34</v>
      </c>
      <c r="G6585" s="83" t="s">
        <v>34</v>
      </c>
      <c r="H6585" s="168">
        <v>31503</v>
      </c>
      <c r="I6585" s="31"/>
      <c r="J6585" s="83" t="s">
        <v>188</v>
      </c>
      <c r="K6585" s="31" t="s">
        <v>34</v>
      </c>
      <c r="L6585" s="31"/>
      <c r="M6585" s="168"/>
      <c r="N6585" s="147"/>
      <c r="O6585" s="105" t="s">
        <v>52</v>
      </c>
      <c r="P6585" s="171">
        <v>31503</v>
      </c>
      <c r="Q6585" s="31"/>
      <c r="R6585" s="83" t="s">
        <v>188</v>
      </c>
      <c r="S6585" s="31" t="s">
        <v>34</v>
      </c>
      <c r="T6585" s="31"/>
      <c r="U6585" s="168"/>
      <c r="V6585" s="149"/>
      <c r="W6585" s="140" t="str" cm="1">
        <f t="array" ref="W6585">IF(SUM(LEN(B6585:V6585))=0,"",IF(OR(OR(ISBLANK(F6585),SUM(LEN(C6585),LEN(D6585))=0),AND(NOT(E6585="Unknown"),ISBLANK(J6585)),AND(NOT(O6585="Unknown"),ISBLANK(R6585))),"Missing Information", INDEX(Table15[Entire Service Line Classification], MATCH(SUMIFS(Table15[Unique ID],Table15[System-Owned Portion],E6585,Table15[If Material Anything Other than "Lead" in Column E,Was Material Ever Previously Lead?],G6585,Table15[Customer-Owned Portion],O6585),Table15[Unique ID],0),0)))</f>
        <v>Non-lead</v>
      </c>
      <c r="X6585"/>
    </row>
    <row r="6586" spans="2:24" ht="30" x14ac:dyDescent="0.25">
      <c r="B6586" s="145" t="s">
        <v>5683</v>
      </c>
      <c r="C6586" s="31" t="s">
        <v>13280</v>
      </c>
      <c r="D6586" s="31"/>
      <c r="E6586" s="43" t="s">
        <v>52</v>
      </c>
      <c r="F6586" s="42" t="s">
        <v>34</v>
      </c>
      <c r="G6586" s="83" t="s">
        <v>34</v>
      </c>
      <c r="H6586" s="168">
        <v>31503</v>
      </c>
      <c r="I6586" s="31"/>
      <c r="J6586" s="83" t="s">
        <v>188</v>
      </c>
      <c r="K6586" s="31" t="s">
        <v>34</v>
      </c>
      <c r="L6586" s="31"/>
      <c r="M6586" s="168"/>
      <c r="N6586" s="147"/>
      <c r="O6586" s="105" t="s">
        <v>52</v>
      </c>
      <c r="P6586" s="171">
        <v>31503</v>
      </c>
      <c r="Q6586" s="31"/>
      <c r="R6586" s="83" t="s">
        <v>188</v>
      </c>
      <c r="S6586" s="31" t="s">
        <v>34</v>
      </c>
      <c r="T6586" s="31"/>
      <c r="U6586" s="168"/>
      <c r="V6586" s="149"/>
      <c r="W6586" s="140" t="str" cm="1">
        <f t="array" ref="W6586">IF(SUM(LEN(B6586:V6586))=0,"",IF(OR(OR(ISBLANK(F6586),SUM(LEN(C6586),LEN(D6586))=0),AND(NOT(E6586="Unknown"),ISBLANK(J6586)),AND(NOT(O6586="Unknown"),ISBLANK(R6586))),"Missing Information", INDEX(Table15[Entire Service Line Classification], MATCH(SUMIFS(Table15[Unique ID],Table15[System-Owned Portion],E6586,Table15[If Material Anything Other than "Lead" in Column E,Was Material Ever Previously Lead?],G6586,Table15[Customer-Owned Portion],O6586),Table15[Unique ID],0),0)))</f>
        <v>Non-lead</v>
      </c>
      <c r="X6586"/>
    </row>
    <row r="6587" spans="2:24" ht="30" x14ac:dyDescent="0.25">
      <c r="B6587" s="145" t="s">
        <v>6324</v>
      </c>
      <c r="C6587" s="31" t="s">
        <v>13928</v>
      </c>
      <c r="D6587" s="31"/>
      <c r="E6587" s="43" t="s">
        <v>52</v>
      </c>
      <c r="F6587" s="42" t="s">
        <v>34</v>
      </c>
      <c r="G6587" s="83" t="s">
        <v>34</v>
      </c>
      <c r="H6587" s="168">
        <v>31503</v>
      </c>
      <c r="I6587" s="31"/>
      <c r="J6587" s="83" t="s">
        <v>188</v>
      </c>
      <c r="K6587" s="31" t="s">
        <v>34</v>
      </c>
      <c r="L6587" s="31"/>
      <c r="M6587" s="168"/>
      <c r="N6587" s="147"/>
      <c r="O6587" s="105" t="s">
        <v>52</v>
      </c>
      <c r="P6587" s="171">
        <v>31503</v>
      </c>
      <c r="Q6587" s="31"/>
      <c r="R6587" s="83" t="s">
        <v>188</v>
      </c>
      <c r="S6587" s="31" t="s">
        <v>34</v>
      </c>
      <c r="T6587" s="31"/>
      <c r="U6587" s="168"/>
      <c r="V6587" s="149"/>
      <c r="W6587" s="140" t="str" cm="1">
        <f t="array" ref="W6587">IF(SUM(LEN(B6587:V6587))=0,"",IF(OR(OR(ISBLANK(F6587),SUM(LEN(C6587),LEN(D6587))=0),AND(NOT(E6587="Unknown"),ISBLANK(J6587)),AND(NOT(O6587="Unknown"),ISBLANK(R6587))),"Missing Information", INDEX(Table15[Entire Service Line Classification], MATCH(SUMIFS(Table15[Unique ID],Table15[System-Owned Portion],E6587,Table15[If Material Anything Other than "Lead" in Column E,Was Material Ever Previously Lead?],G6587,Table15[Customer-Owned Portion],O6587),Table15[Unique ID],0),0)))</f>
        <v>Non-lead</v>
      </c>
      <c r="X6587"/>
    </row>
    <row r="6588" spans="2:24" ht="30" x14ac:dyDescent="0.25">
      <c r="B6588" s="145" t="s">
        <v>6554</v>
      </c>
      <c r="C6588" s="31" t="s">
        <v>14158</v>
      </c>
      <c r="D6588" s="31"/>
      <c r="E6588" s="43" t="s">
        <v>52</v>
      </c>
      <c r="F6588" s="42" t="s">
        <v>34</v>
      </c>
      <c r="G6588" s="83" t="s">
        <v>34</v>
      </c>
      <c r="H6588" s="168">
        <v>31503</v>
      </c>
      <c r="I6588" s="31"/>
      <c r="J6588" s="83" t="s">
        <v>188</v>
      </c>
      <c r="K6588" s="31" t="s">
        <v>34</v>
      </c>
      <c r="L6588" s="31"/>
      <c r="M6588" s="168"/>
      <c r="N6588" s="147"/>
      <c r="O6588" s="105" t="s">
        <v>52</v>
      </c>
      <c r="P6588" s="171">
        <v>31503</v>
      </c>
      <c r="Q6588" s="31"/>
      <c r="R6588" s="83" t="s">
        <v>188</v>
      </c>
      <c r="S6588" s="31" t="s">
        <v>34</v>
      </c>
      <c r="T6588" s="31"/>
      <c r="U6588" s="168"/>
      <c r="V6588" s="149"/>
      <c r="W6588" s="140" t="str" cm="1">
        <f t="array" ref="W6588">IF(SUM(LEN(B6588:V6588))=0,"",IF(OR(OR(ISBLANK(F6588),SUM(LEN(C6588),LEN(D6588))=0),AND(NOT(E6588="Unknown"),ISBLANK(J6588)),AND(NOT(O6588="Unknown"),ISBLANK(R6588))),"Missing Information", INDEX(Table15[Entire Service Line Classification], MATCH(SUMIFS(Table15[Unique ID],Table15[System-Owned Portion],E6588,Table15[If Material Anything Other than "Lead" in Column E,Was Material Ever Previously Lead?],G6588,Table15[Customer-Owned Portion],O6588),Table15[Unique ID],0),0)))</f>
        <v>Non-lead</v>
      </c>
      <c r="X6588"/>
    </row>
    <row r="6589" spans="2:24" ht="30" x14ac:dyDescent="0.25">
      <c r="B6589" s="145" t="s">
        <v>6643</v>
      </c>
      <c r="C6589" s="31" t="s">
        <v>14249</v>
      </c>
      <c r="D6589" s="31"/>
      <c r="E6589" s="43" t="s">
        <v>52</v>
      </c>
      <c r="F6589" s="42" t="s">
        <v>34</v>
      </c>
      <c r="G6589" s="83" t="s">
        <v>34</v>
      </c>
      <c r="H6589" s="168">
        <v>31503</v>
      </c>
      <c r="I6589" s="31"/>
      <c r="J6589" s="83" t="s">
        <v>188</v>
      </c>
      <c r="K6589" s="31" t="s">
        <v>34</v>
      </c>
      <c r="L6589" s="31"/>
      <c r="M6589" s="168"/>
      <c r="N6589" s="147"/>
      <c r="O6589" s="105" t="s">
        <v>52</v>
      </c>
      <c r="P6589" s="171">
        <v>31503</v>
      </c>
      <c r="Q6589" s="31"/>
      <c r="R6589" s="83" t="s">
        <v>188</v>
      </c>
      <c r="S6589" s="31" t="s">
        <v>34</v>
      </c>
      <c r="T6589" s="31"/>
      <c r="U6589" s="168"/>
      <c r="V6589" s="149"/>
      <c r="W6589" s="140" t="str" cm="1">
        <f t="array" ref="W6589">IF(SUM(LEN(B6589:V6589))=0,"",IF(OR(OR(ISBLANK(F6589),SUM(LEN(C6589),LEN(D6589))=0),AND(NOT(E6589="Unknown"),ISBLANK(J6589)),AND(NOT(O6589="Unknown"),ISBLANK(R6589))),"Missing Information", INDEX(Table15[Entire Service Line Classification], MATCH(SUMIFS(Table15[Unique ID],Table15[System-Owned Portion],E6589,Table15[If Material Anything Other than "Lead" in Column E,Was Material Ever Previously Lead?],G6589,Table15[Customer-Owned Portion],O6589),Table15[Unique ID],0),0)))</f>
        <v>Non-lead</v>
      </c>
      <c r="X6589"/>
    </row>
    <row r="6590" spans="2:24" ht="30" x14ac:dyDescent="0.25">
      <c r="B6590" s="145" t="s">
        <v>747</v>
      </c>
      <c r="C6590" s="31" t="s">
        <v>8160</v>
      </c>
      <c r="D6590" s="31"/>
      <c r="E6590" s="43" t="s">
        <v>52</v>
      </c>
      <c r="F6590" s="42" t="s">
        <v>34</v>
      </c>
      <c r="G6590" s="83" t="s">
        <v>34</v>
      </c>
      <c r="H6590" s="168">
        <v>31472</v>
      </c>
      <c r="I6590" s="31"/>
      <c r="J6590" s="83" t="s">
        <v>188</v>
      </c>
      <c r="K6590" s="31" t="s">
        <v>34</v>
      </c>
      <c r="L6590" s="31"/>
      <c r="M6590" s="168"/>
      <c r="N6590" s="147"/>
      <c r="O6590" s="105" t="s">
        <v>52</v>
      </c>
      <c r="P6590" s="171">
        <v>31472</v>
      </c>
      <c r="Q6590" s="31"/>
      <c r="R6590" s="83" t="s">
        <v>188</v>
      </c>
      <c r="S6590" s="31" t="s">
        <v>34</v>
      </c>
      <c r="T6590" s="31"/>
      <c r="U6590" s="168"/>
      <c r="V6590" s="149"/>
      <c r="W6590" s="140" t="str" cm="1">
        <f t="array" ref="W6590">IF(SUM(LEN(B6590:V6590))=0,"",IF(OR(OR(ISBLANK(F6590),SUM(LEN(C6590),LEN(D6590))=0),AND(NOT(E6590="Unknown"),ISBLANK(J6590)),AND(NOT(O6590="Unknown"),ISBLANK(R6590))),"Missing Information", INDEX(Table15[Entire Service Line Classification], MATCH(SUMIFS(Table15[Unique ID],Table15[System-Owned Portion],E6590,Table15[If Material Anything Other than "Lead" in Column E,Was Material Ever Previously Lead?],G6590,Table15[Customer-Owned Portion],O6590),Table15[Unique ID],0),0)))</f>
        <v>Non-lead</v>
      </c>
      <c r="X6590"/>
    </row>
    <row r="6591" spans="2:24" ht="30" x14ac:dyDescent="0.25">
      <c r="B6591" s="145" t="s">
        <v>760</v>
      </c>
      <c r="C6591" s="31" t="s">
        <v>8173</v>
      </c>
      <c r="D6591" s="31"/>
      <c r="E6591" s="43" t="s">
        <v>52</v>
      </c>
      <c r="F6591" s="42" t="s">
        <v>34</v>
      </c>
      <c r="G6591" s="83" t="s">
        <v>34</v>
      </c>
      <c r="H6591" s="168">
        <v>31472</v>
      </c>
      <c r="I6591" s="31"/>
      <c r="J6591" s="83" t="s">
        <v>188</v>
      </c>
      <c r="K6591" s="31" t="s">
        <v>34</v>
      </c>
      <c r="L6591" s="31"/>
      <c r="M6591" s="168"/>
      <c r="N6591" s="147"/>
      <c r="O6591" s="105" t="s">
        <v>52</v>
      </c>
      <c r="P6591" s="171">
        <v>31472</v>
      </c>
      <c r="Q6591" s="31"/>
      <c r="R6591" s="83" t="s">
        <v>188</v>
      </c>
      <c r="S6591" s="31" t="s">
        <v>34</v>
      </c>
      <c r="T6591" s="31"/>
      <c r="U6591" s="168"/>
      <c r="V6591" s="149"/>
      <c r="W6591" s="140" t="str" cm="1">
        <f t="array" ref="W6591">IF(SUM(LEN(B6591:V6591))=0,"",IF(OR(OR(ISBLANK(F6591),SUM(LEN(C6591),LEN(D6591))=0),AND(NOT(E6591="Unknown"),ISBLANK(J6591)),AND(NOT(O6591="Unknown"),ISBLANK(R6591))),"Missing Information", INDEX(Table15[Entire Service Line Classification], MATCH(SUMIFS(Table15[Unique ID],Table15[System-Owned Portion],E6591,Table15[If Material Anything Other than "Lead" in Column E,Was Material Ever Previously Lead?],G6591,Table15[Customer-Owned Portion],O6591),Table15[Unique ID],0),0)))</f>
        <v>Non-lead</v>
      </c>
      <c r="X6591"/>
    </row>
    <row r="6592" spans="2:24" ht="30" x14ac:dyDescent="0.25">
      <c r="B6592" s="145" t="s">
        <v>765</v>
      </c>
      <c r="C6592" s="31" t="s">
        <v>8178</v>
      </c>
      <c r="D6592" s="31"/>
      <c r="E6592" s="43" t="s">
        <v>52</v>
      </c>
      <c r="F6592" s="42" t="s">
        <v>34</v>
      </c>
      <c r="G6592" s="83" t="s">
        <v>34</v>
      </c>
      <c r="H6592" s="168">
        <v>31472</v>
      </c>
      <c r="I6592" s="31"/>
      <c r="J6592" s="83" t="s">
        <v>188</v>
      </c>
      <c r="K6592" s="31" t="s">
        <v>34</v>
      </c>
      <c r="L6592" s="31"/>
      <c r="M6592" s="168"/>
      <c r="N6592" s="147"/>
      <c r="O6592" s="105" t="s">
        <v>52</v>
      </c>
      <c r="P6592" s="171">
        <v>31472</v>
      </c>
      <c r="Q6592" s="31"/>
      <c r="R6592" s="83" t="s">
        <v>188</v>
      </c>
      <c r="S6592" s="31" t="s">
        <v>34</v>
      </c>
      <c r="T6592" s="31"/>
      <c r="U6592" s="168"/>
      <c r="V6592" s="149"/>
      <c r="W6592" s="140" t="str" cm="1">
        <f t="array" ref="W6592">IF(SUM(LEN(B6592:V6592))=0,"",IF(OR(OR(ISBLANK(F6592),SUM(LEN(C6592),LEN(D6592))=0),AND(NOT(E6592="Unknown"),ISBLANK(J6592)),AND(NOT(O6592="Unknown"),ISBLANK(R6592))),"Missing Information", INDEX(Table15[Entire Service Line Classification], MATCH(SUMIFS(Table15[Unique ID],Table15[System-Owned Portion],E6592,Table15[If Material Anything Other than "Lead" in Column E,Was Material Ever Previously Lead?],G6592,Table15[Customer-Owned Portion],O6592),Table15[Unique ID],0),0)))</f>
        <v>Non-lead</v>
      </c>
      <c r="X6592"/>
    </row>
    <row r="6593" spans="2:24" ht="30" x14ac:dyDescent="0.25">
      <c r="B6593" s="145" t="s">
        <v>769</v>
      </c>
      <c r="C6593" s="31" t="s">
        <v>8182</v>
      </c>
      <c r="D6593" s="31"/>
      <c r="E6593" s="43" t="s">
        <v>52</v>
      </c>
      <c r="F6593" s="42" t="s">
        <v>34</v>
      </c>
      <c r="G6593" s="83" t="s">
        <v>34</v>
      </c>
      <c r="H6593" s="168">
        <v>31472</v>
      </c>
      <c r="I6593" s="31"/>
      <c r="J6593" s="83" t="s">
        <v>188</v>
      </c>
      <c r="K6593" s="31" t="s">
        <v>34</v>
      </c>
      <c r="L6593" s="31"/>
      <c r="M6593" s="168"/>
      <c r="N6593" s="147"/>
      <c r="O6593" s="105" t="s">
        <v>52</v>
      </c>
      <c r="P6593" s="171">
        <v>31472</v>
      </c>
      <c r="Q6593" s="31"/>
      <c r="R6593" s="83" t="s">
        <v>188</v>
      </c>
      <c r="S6593" s="31" t="s">
        <v>34</v>
      </c>
      <c r="T6593" s="31"/>
      <c r="U6593" s="168"/>
      <c r="V6593" s="149"/>
      <c r="W6593" s="140" t="str" cm="1">
        <f t="array" ref="W6593">IF(SUM(LEN(B6593:V6593))=0,"",IF(OR(OR(ISBLANK(F6593),SUM(LEN(C6593),LEN(D6593))=0),AND(NOT(E6593="Unknown"),ISBLANK(J6593)),AND(NOT(O6593="Unknown"),ISBLANK(R6593))),"Missing Information", INDEX(Table15[Entire Service Line Classification], MATCH(SUMIFS(Table15[Unique ID],Table15[System-Owned Portion],E6593,Table15[If Material Anything Other than "Lead" in Column E,Was Material Ever Previously Lead?],G6593,Table15[Customer-Owned Portion],O6593),Table15[Unique ID],0),0)))</f>
        <v>Non-lead</v>
      </c>
      <c r="X6593"/>
    </row>
    <row r="6594" spans="2:24" ht="30" x14ac:dyDescent="0.25">
      <c r="B6594" s="145" t="s">
        <v>898</v>
      </c>
      <c r="C6594" s="31" t="s">
        <v>8311</v>
      </c>
      <c r="D6594" s="31"/>
      <c r="E6594" s="43" t="s">
        <v>52</v>
      </c>
      <c r="F6594" s="42" t="s">
        <v>34</v>
      </c>
      <c r="G6594" s="83" t="s">
        <v>34</v>
      </c>
      <c r="H6594" s="168">
        <v>31472</v>
      </c>
      <c r="I6594" s="31"/>
      <c r="J6594" s="83" t="s">
        <v>188</v>
      </c>
      <c r="K6594" s="31" t="s">
        <v>34</v>
      </c>
      <c r="L6594" s="31"/>
      <c r="M6594" s="168"/>
      <c r="N6594" s="147"/>
      <c r="O6594" s="105" t="s">
        <v>52</v>
      </c>
      <c r="P6594" s="171">
        <v>31472</v>
      </c>
      <c r="Q6594" s="31"/>
      <c r="R6594" s="83" t="s">
        <v>188</v>
      </c>
      <c r="S6594" s="31" t="s">
        <v>34</v>
      </c>
      <c r="T6594" s="31"/>
      <c r="U6594" s="168"/>
      <c r="V6594" s="149"/>
      <c r="W6594" s="140" t="str" cm="1">
        <f t="array" ref="W6594">IF(SUM(LEN(B6594:V6594))=0,"",IF(OR(OR(ISBLANK(F6594),SUM(LEN(C6594),LEN(D6594))=0),AND(NOT(E6594="Unknown"),ISBLANK(J6594)),AND(NOT(O6594="Unknown"),ISBLANK(R6594))),"Missing Information", INDEX(Table15[Entire Service Line Classification], MATCH(SUMIFS(Table15[Unique ID],Table15[System-Owned Portion],E6594,Table15[If Material Anything Other than "Lead" in Column E,Was Material Ever Previously Lead?],G6594,Table15[Customer-Owned Portion],O6594),Table15[Unique ID],0),0)))</f>
        <v>Non-lead</v>
      </c>
      <c r="X6594"/>
    </row>
    <row r="6595" spans="2:24" ht="30" x14ac:dyDescent="0.25">
      <c r="B6595" s="145" t="s">
        <v>929</v>
      </c>
      <c r="C6595" s="31" t="s">
        <v>8342</v>
      </c>
      <c r="D6595" s="31"/>
      <c r="E6595" s="43" t="s">
        <v>52</v>
      </c>
      <c r="F6595" s="42" t="s">
        <v>34</v>
      </c>
      <c r="G6595" s="83" t="s">
        <v>34</v>
      </c>
      <c r="H6595" s="168">
        <v>31472</v>
      </c>
      <c r="I6595" s="31"/>
      <c r="J6595" s="83" t="s">
        <v>188</v>
      </c>
      <c r="K6595" s="31" t="s">
        <v>34</v>
      </c>
      <c r="L6595" s="31"/>
      <c r="M6595" s="168"/>
      <c r="N6595" s="147"/>
      <c r="O6595" s="105" t="s">
        <v>52</v>
      </c>
      <c r="P6595" s="171">
        <v>31472</v>
      </c>
      <c r="Q6595" s="31"/>
      <c r="R6595" s="83" t="s">
        <v>188</v>
      </c>
      <c r="S6595" s="31" t="s">
        <v>34</v>
      </c>
      <c r="T6595" s="31"/>
      <c r="U6595" s="168"/>
      <c r="V6595" s="149"/>
      <c r="W6595" s="140" t="str" cm="1">
        <f t="array" ref="W6595">IF(SUM(LEN(B6595:V6595))=0,"",IF(OR(OR(ISBLANK(F6595),SUM(LEN(C6595),LEN(D6595))=0),AND(NOT(E6595="Unknown"),ISBLANK(J6595)),AND(NOT(O6595="Unknown"),ISBLANK(R6595))),"Missing Information", INDEX(Table15[Entire Service Line Classification], MATCH(SUMIFS(Table15[Unique ID],Table15[System-Owned Portion],E6595,Table15[If Material Anything Other than "Lead" in Column E,Was Material Ever Previously Lead?],G6595,Table15[Customer-Owned Portion],O6595),Table15[Unique ID],0),0)))</f>
        <v>Non-lead</v>
      </c>
      <c r="X6595"/>
    </row>
    <row r="6596" spans="2:24" ht="30" x14ac:dyDescent="0.25">
      <c r="B6596" s="145" t="s">
        <v>1133</v>
      </c>
      <c r="C6596" s="31" t="s">
        <v>8546</v>
      </c>
      <c r="D6596" s="31"/>
      <c r="E6596" s="43" t="s">
        <v>52</v>
      </c>
      <c r="F6596" s="42" t="s">
        <v>34</v>
      </c>
      <c r="G6596" s="83" t="s">
        <v>34</v>
      </c>
      <c r="H6596" s="168">
        <v>31472</v>
      </c>
      <c r="I6596" s="31"/>
      <c r="J6596" s="83" t="s">
        <v>188</v>
      </c>
      <c r="K6596" s="31" t="s">
        <v>34</v>
      </c>
      <c r="L6596" s="31"/>
      <c r="M6596" s="168"/>
      <c r="N6596" s="147"/>
      <c r="O6596" s="105" t="s">
        <v>52</v>
      </c>
      <c r="P6596" s="171">
        <v>31472</v>
      </c>
      <c r="Q6596" s="31"/>
      <c r="R6596" s="83" t="s">
        <v>188</v>
      </c>
      <c r="S6596" s="31" t="s">
        <v>34</v>
      </c>
      <c r="T6596" s="31"/>
      <c r="U6596" s="168"/>
      <c r="V6596" s="149"/>
      <c r="W6596" s="140" t="str" cm="1">
        <f t="array" ref="W6596">IF(SUM(LEN(B6596:V6596))=0,"",IF(OR(OR(ISBLANK(F6596),SUM(LEN(C6596),LEN(D6596))=0),AND(NOT(E6596="Unknown"),ISBLANK(J6596)),AND(NOT(O6596="Unknown"),ISBLANK(R6596))),"Missing Information", INDEX(Table15[Entire Service Line Classification], MATCH(SUMIFS(Table15[Unique ID],Table15[System-Owned Portion],E6596,Table15[If Material Anything Other than "Lead" in Column E,Was Material Ever Previously Lead?],G6596,Table15[Customer-Owned Portion],O6596),Table15[Unique ID],0),0)))</f>
        <v>Non-lead</v>
      </c>
      <c r="X6596"/>
    </row>
    <row r="6597" spans="2:24" ht="30" x14ac:dyDescent="0.25">
      <c r="B6597" s="145" t="s">
        <v>1427</v>
      </c>
      <c r="C6597" s="31" t="s">
        <v>8840</v>
      </c>
      <c r="D6597" s="31"/>
      <c r="E6597" s="43" t="s">
        <v>52</v>
      </c>
      <c r="F6597" s="42" t="s">
        <v>34</v>
      </c>
      <c r="G6597" s="83" t="s">
        <v>34</v>
      </c>
      <c r="H6597" s="168">
        <v>31472</v>
      </c>
      <c r="I6597" s="31"/>
      <c r="J6597" s="83" t="s">
        <v>188</v>
      </c>
      <c r="K6597" s="31" t="s">
        <v>34</v>
      </c>
      <c r="L6597" s="31"/>
      <c r="M6597" s="168"/>
      <c r="N6597" s="147"/>
      <c r="O6597" s="105" t="s">
        <v>52</v>
      </c>
      <c r="P6597" s="171">
        <v>31472</v>
      </c>
      <c r="Q6597" s="31"/>
      <c r="R6597" s="83" t="s">
        <v>188</v>
      </c>
      <c r="S6597" s="31" t="s">
        <v>34</v>
      </c>
      <c r="T6597" s="31"/>
      <c r="U6597" s="168"/>
      <c r="V6597" s="149"/>
      <c r="W6597" s="140" t="str" cm="1">
        <f t="array" ref="W6597">IF(SUM(LEN(B6597:V6597))=0,"",IF(OR(OR(ISBLANK(F6597),SUM(LEN(C6597),LEN(D6597))=0),AND(NOT(E6597="Unknown"),ISBLANK(J6597)),AND(NOT(O6597="Unknown"),ISBLANK(R6597))),"Missing Information", INDEX(Table15[Entire Service Line Classification], MATCH(SUMIFS(Table15[Unique ID],Table15[System-Owned Portion],E6597,Table15[If Material Anything Other than "Lead" in Column E,Was Material Ever Previously Lead?],G6597,Table15[Customer-Owned Portion],O6597),Table15[Unique ID],0),0)))</f>
        <v>Non-lead</v>
      </c>
      <c r="X6597"/>
    </row>
    <row r="6598" spans="2:24" ht="30" x14ac:dyDescent="0.25">
      <c r="B6598" s="145" t="s">
        <v>2712</v>
      </c>
      <c r="C6598" s="31" t="s">
        <v>10143</v>
      </c>
      <c r="D6598" s="31"/>
      <c r="E6598" s="43" t="s">
        <v>52</v>
      </c>
      <c r="F6598" s="42" t="s">
        <v>34</v>
      </c>
      <c r="G6598" s="83" t="s">
        <v>34</v>
      </c>
      <c r="H6598" s="168">
        <v>31472</v>
      </c>
      <c r="I6598" s="31"/>
      <c r="J6598" s="83" t="s">
        <v>188</v>
      </c>
      <c r="K6598" s="31" t="s">
        <v>34</v>
      </c>
      <c r="L6598" s="31"/>
      <c r="M6598" s="168"/>
      <c r="N6598" s="147"/>
      <c r="O6598" s="105" t="s">
        <v>52</v>
      </c>
      <c r="P6598" s="171">
        <v>31472</v>
      </c>
      <c r="Q6598" s="31"/>
      <c r="R6598" s="83" t="s">
        <v>188</v>
      </c>
      <c r="S6598" s="31" t="s">
        <v>34</v>
      </c>
      <c r="T6598" s="31"/>
      <c r="U6598" s="168"/>
      <c r="V6598" s="149"/>
      <c r="W6598" s="140" t="str" cm="1">
        <f t="array" ref="W6598">IF(SUM(LEN(B6598:V6598))=0,"",IF(OR(OR(ISBLANK(F6598),SUM(LEN(C6598),LEN(D6598))=0),AND(NOT(E6598="Unknown"),ISBLANK(J6598)),AND(NOT(O6598="Unknown"),ISBLANK(R6598))),"Missing Information", INDEX(Table15[Entire Service Line Classification], MATCH(SUMIFS(Table15[Unique ID],Table15[System-Owned Portion],E6598,Table15[If Material Anything Other than "Lead" in Column E,Was Material Ever Previously Lead?],G6598,Table15[Customer-Owned Portion],O6598),Table15[Unique ID],0),0)))</f>
        <v>Non-lead</v>
      </c>
      <c r="X6598"/>
    </row>
    <row r="6599" spans="2:24" ht="30" x14ac:dyDescent="0.25">
      <c r="B6599" s="145" t="s">
        <v>2739</v>
      </c>
      <c r="C6599" s="31" t="s">
        <v>10170</v>
      </c>
      <c r="D6599" s="31"/>
      <c r="E6599" s="43" t="s">
        <v>52</v>
      </c>
      <c r="F6599" s="42" t="s">
        <v>34</v>
      </c>
      <c r="G6599" s="83" t="s">
        <v>34</v>
      </c>
      <c r="H6599" s="168">
        <v>31472</v>
      </c>
      <c r="I6599" s="31"/>
      <c r="J6599" s="83" t="s">
        <v>188</v>
      </c>
      <c r="K6599" s="31" t="s">
        <v>34</v>
      </c>
      <c r="L6599" s="31"/>
      <c r="M6599" s="168"/>
      <c r="N6599" s="147"/>
      <c r="O6599" s="105" t="s">
        <v>52</v>
      </c>
      <c r="P6599" s="171">
        <v>31472</v>
      </c>
      <c r="Q6599" s="31"/>
      <c r="R6599" s="83" t="s">
        <v>188</v>
      </c>
      <c r="S6599" s="31" t="s">
        <v>34</v>
      </c>
      <c r="T6599" s="31"/>
      <c r="U6599" s="168"/>
      <c r="V6599" s="149"/>
      <c r="W6599" s="140" t="str" cm="1">
        <f t="array" ref="W6599">IF(SUM(LEN(B6599:V6599))=0,"",IF(OR(OR(ISBLANK(F6599),SUM(LEN(C6599),LEN(D6599))=0),AND(NOT(E6599="Unknown"),ISBLANK(J6599)),AND(NOT(O6599="Unknown"),ISBLANK(R6599))),"Missing Information", INDEX(Table15[Entire Service Line Classification], MATCH(SUMIFS(Table15[Unique ID],Table15[System-Owned Portion],E6599,Table15[If Material Anything Other than "Lead" in Column E,Was Material Ever Previously Lead?],G6599,Table15[Customer-Owned Portion],O6599),Table15[Unique ID],0),0)))</f>
        <v>Non-lead</v>
      </c>
      <c r="X6599"/>
    </row>
    <row r="6600" spans="2:24" ht="30" x14ac:dyDescent="0.25">
      <c r="B6600" s="145" t="s">
        <v>2746</v>
      </c>
      <c r="C6600" s="31" t="s">
        <v>10177</v>
      </c>
      <c r="D6600" s="31"/>
      <c r="E6600" s="43" t="s">
        <v>52</v>
      </c>
      <c r="F6600" s="42" t="s">
        <v>34</v>
      </c>
      <c r="G6600" s="83" t="s">
        <v>34</v>
      </c>
      <c r="H6600" s="168">
        <v>31472</v>
      </c>
      <c r="I6600" s="31"/>
      <c r="J6600" s="83" t="s">
        <v>188</v>
      </c>
      <c r="K6600" s="31" t="s">
        <v>34</v>
      </c>
      <c r="L6600" s="31"/>
      <c r="M6600" s="168"/>
      <c r="N6600" s="147"/>
      <c r="O6600" s="105" t="s">
        <v>52</v>
      </c>
      <c r="P6600" s="171">
        <v>31472</v>
      </c>
      <c r="Q6600" s="31"/>
      <c r="R6600" s="83" t="s">
        <v>188</v>
      </c>
      <c r="S6600" s="31" t="s">
        <v>34</v>
      </c>
      <c r="T6600" s="31"/>
      <c r="U6600" s="168"/>
      <c r="V6600" s="149"/>
      <c r="W6600" s="140" t="str" cm="1">
        <f t="array" ref="W6600">IF(SUM(LEN(B6600:V6600))=0,"",IF(OR(OR(ISBLANK(F6600),SUM(LEN(C6600),LEN(D6600))=0),AND(NOT(E6600="Unknown"),ISBLANK(J6600)),AND(NOT(O6600="Unknown"),ISBLANK(R6600))),"Missing Information", INDEX(Table15[Entire Service Line Classification], MATCH(SUMIFS(Table15[Unique ID],Table15[System-Owned Portion],E6600,Table15[If Material Anything Other than "Lead" in Column E,Was Material Ever Previously Lead?],G6600,Table15[Customer-Owned Portion],O6600),Table15[Unique ID],0),0)))</f>
        <v>Non-lead</v>
      </c>
      <c r="X6600"/>
    </row>
    <row r="6601" spans="2:24" ht="30" x14ac:dyDescent="0.25">
      <c r="B6601" s="145" t="s">
        <v>2918</v>
      </c>
      <c r="C6601" s="31" t="s">
        <v>10350</v>
      </c>
      <c r="D6601" s="31"/>
      <c r="E6601" s="43" t="s">
        <v>52</v>
      </c>
      <c r="F6601" s="42" t="s">
        <v>34</v>
      </c>
      <c r="G6601" s="83" t="s">
        <v>34</v>
      </c>
      <c r="H6601" s="168">
        <v>31472</v>
      </c>
      <c r="I6601" s="31"/>
      <c r="J6601" s="83" t="s">
        <v>188</v>
      </c>
      <c r="K6601" s="31" t="s">
        <v>34</v>
      </c>
      <c r="L6601" s="31"/>
      <c r="M6601" s="168"/>
      <c r="N6601" s="147"/>
      <c r="O6601" s="105" t="s">
        <v>52</v>
      </c>
      <c r="P6601" s="171">
        <v>31472</v>
      </c>
      <c r="Q6601" s="31"/>
      <c r="R6601" s="83" t="s">
        <v>188</v>
      </c>
      <c r="S6601" s="31" t="s">
        <v>34</v>
      </c>
      <c r="T6601" s="31"/>
      <c r="U6601" s="168"/>
      <c r="V6601" s="149"/>
      <c r="W6601" s="140" t="str" cm="1">
        <f t="array" ref="W6601">IF(SUM(LEN(B6601:V6601))=0,"",IF(OR(OR(ISBLANK(F6601),SUM(LEN(C6601),LEN(D6601))=0),AND(NOT(E6601="Unknown"),ISBLANK(J6601)),AND(NOT(O6601="Unknown"),ISBLANK(R6601))),"Missing Information", INDEX(Table15[Entire Service Line Classification], MATCH(SUMIFS(Table15[Unique ID],Table15[System-Owned Portion],E6601,Table15[If Material Anything Other than "Lead" in Column E,Was Material Ever Previously Lead?],G6601,Table15[Customer-Owned Portion],O6601),Table15[Unique ID],0),0)))</f>
        <v>Non-lead</v>
      </c>
      <c r="X6601"/>
    </row>
    <row r="6602" spans="2:24" ht="30" x14ac:dyDescent="0.25">
      <c r="B6602" s="145" t="s">
        <v>3016</v>
      </c>
      <c r="C6602" s="31" t="s">
        <v>10448</v>
      </c>
      <c r="D6602" s="31"/>
      <c r="E6602" s="43" t="s">
        <v>52</v>
      </c>
      <c r="F6602" s="42" t="s">
        <v>34</v>
      </c>
      <c r="G6602" s="83" t="s">
        <v>34</v>
      </c>
      <c r="H6602" s="168">
        <v>31472</v>
      </c>
      <c r="I6602" s="31"/>
      <c r="J6602" s="83" t="s">
        <v>188</v>
      </c>
      <c r="K6602" s="31" t="s">
        <v>34</v>
      </c>
      <c r="L6602" s="31"/>
      <c r="M6602" s="168"/>
      <c r="N6602" s="147"/>
      <c r="O6602" s="105" t="s">
        <v>52</v>
      </c>
      <c r="P6602" s="171">
        <v>31472</v>
      </c>
      <c r="Q6602" s="31"/>
      <c r="R6602" s="83" t="s">
        <v>188</v>
      </c>
      <c r="S6602" s="31" t="s">
        <v>34</v>
      </c>
      <c r="T6602" s="31"/>
      <c r="U6602" s="168"/>
      <c r="V6602" s="149"/>
      <c r="W6602" s="140" t="str" cm="1">
        <f t="array" ref="W6602">IF(SUM(LEN(B6602:V6602))=0,"",IF(OR(OR(ISBLANK(F6602),SUM(LEN(C6602),LEN(D6602))=0),AND(NOT(E6602="Unknown"),ISBLANK(J6602)),AND(NOT(O6602="Unknown"),ISBLANK(R6602))),"Missing Information", INDEX(Table15[Entire Service Line Classification], MATCH(SUMIFS(Table15[Unique ID],Table15[System-Owned Portion],E6602,Table15[If Material Anything Other than "Lead" in Column E,Was Material Ever Previously Lead?],G6602,Table15[Customer-Owned Portion],O6602),Table15[Unique ID],0),0)))</f>
        <v>Non-lead</v>
      </c>
      <c r="X6602"/>
    </row>
    <row r="6603" spans="2:24" ht="30" x14ac:dyDescent="0.25">
      <c r="B6603" s="145" t="s">
        <v>4315</v>
      </c>
      <c r="C6603" s="31" t="s">
        <v>11908</v>
      </c>
      <c r="D6603" s="31"/>
      <c r="E6603" s="43" t="s">
        <v>52</v>
      </c>
      <c r="F6603" s="42" t="s">
        <v>34</v>
      </c>
      <c r="G6603" s="83" t="s">
        <v>34</v>
      </c>
      <c r="H6603" s="168">
        <v>31472</v>
      </c>
      <c r="I6603" s="31"/>
      <c r="J6603" s="83" t="s">
        <v>188</v>
      </c>
      <c r="K6603" s="31" t="s">
        <v>34</v>
      </c>
      <c r="L6603" s="31"/>
      <c r="M6603" s="168"/>
      <c r="N6603" s="147"/>
      <c r="O6603" s="105" t="s">
        <v>52</v>
      </c>
      <c r="P6603" s="171">
        <v>31472</v>
      </c>
      <c r="Q6603" s="31"/>
      <c r="R6603" s="83" t="s">
        <v>188</v>
      </c>
      <c r="S6603" s="31" t="s">
        <v>34</v>
      </c>
      <c r="T6603" s="31"/>
      <c r="U6603" s="168"/>
      <c r="V6603" s="149"/>
      <c r="W6603" s="140" t="str" cm="1">
        <f t="array" ref="W6603">IF(SUM(LEN(B6603:V6603))=0,"",IF(OR(OR(ISBLANK(F6603),SUM(LEN(C6603),LEN(D6603))=0),AND(NOT(E6603="Unknown"),ISBLANK(J6603)),AND(NOT(O6603="Unknown"),ISBLANK(R6603))),"Missing Information", INDEX(Table15[Entire Service Line Classification], MATCH(SUMIFS(Table15[Unique ID],Table15[System-Owned Portion],E6603,Table15[If Material Anything Other than "Lead" in Column E,Was Material Ever Previously Lead?],G6603,Table15[Customer-Owned Portion],O6603),Table15[Unique ID],0),0)))</f>
        <v>Non-lead</v>
      </c>
      <c r="X6603"/>
    </row>
    <row r="6604" spans="2:24" ht="30" x14ac:dyDescent="0.25">
      <c r="B6604" s="145" t="s">
        <v>4447</v>
      </c>
      <c r="C6604" s="31" t="s">
        <v>12040</v>
      </c>
      <c r="D6604" s="31"/>
      <c r="E6604" s="43" t="s">
        <v>52</v>
      </c>
      <c r="F6604" s="42" t="s">
        <v>34</v>
      </c>
      <c r="G6604" s="83" t="s">
        <v>34</v>
      </c>
      <c r="H6604" s="168">
        <v>31472</v>
      </c>
      <c r="I6604" s="31"/>
      <c r="J6604" s="83" t="s">
        <v>188</v>
      </c>
      <c r="K6604" s="31" t="s">
        <v>34</v>
      </c>
      <c r="L6604" s="31"/>
      <c r="M6604" s="168"/>
      <c r="N6604" s="147"/>
      <c r="O6604" s="105" t="s">
        <v>52</v>
      </c>
      <c r="P6604" s="171">
        <v>31472</v>
      </c>
      <c r="Q6604" s="31"/>
      <c r="R6604" s="83" t="s">
        <v>188</v>
      </c>
      <c r="S6604" s="31" t="s">
        <v>34</v>
      </c>
      <c r="T6604" s="31"/>
      <c r="U6604" s="168"/>
      <c r="V6604" s="149"/>
      <c r="W6604" s="140" t="str" cm="1">
        <f t="array" ref="W6604">IF(SUM(LEN(B6604:V6604))=0,"",IF(OR(OR(ISBLANK(F6604),SUM(LEN(C6604),LEN(D6604))=0),AND(NOT(E6604="Unknown"),ISBLANK(J6604)),AND(NOT(O6604="Unknown"),ISBLANK(R6604))),"Missing Information", INDEX(Table15[Entire Service Line Classification], MATCH(SUMIFS(Table15[Unique ID],Table15[System-Owned Portion],E6604,Table15[If Material Anything Other than "Lead" in Column E,Was Material Ever Previously Lead?],G6604,Table15[Customer-Owned Portion],O6604),Table15[Unique ID],0),0)))</f>
        <v>Non-lead</v>
      </c>
      <c r="X6604"/>
    </row>
    <row r="6605" spans="2:24" ht="30" x14ac:dyDescent="0.25">
      <c r="B6605" s="145" t="s">
        <v>5706</v>
      </c>
      <c r="C6605" s="31" t="s">
        <v>13304</v>
      </c>
      <c r="D6605" s="31"/>
      <c r="E6605" s="43" t="s">
        <v>52</v>
      </c>
      <c r="F6605" s="42" t="s">
        <v>34</v>
      </c>
      <c r="G6605" s="83" t="s">
        <v>34</v>
      </c>
      <c r="H6605" s="168">
        <v>31472</v>
      </c>
      <c r="I6605" s="31"/>
      <c r="J6605" s="83" t="s">
        <v>188</v>
      </c>
      <c r="K6605" s="31" t="s">
        <v>34</v>
      </c>
      <c r="L6605" s="31"/>
      <c r="M6605" s="168"/>
      <c r="N6605" s="147"/>
      <c r="O6605" s="105" t="s">
        <v>52</v>
      </c>
      <c r="P6605" s="171">
        <v>31472</v>
      </c>
      <c r="Q6605" s="31"/>
      <c r="R6605" s="83" t="s">
        <v>188</v>
      </c>
      <c r="S6605" s="31" t="s">
        <v>34</v>
      </c>
      <c r="T6605" s="31"/>
      <c r="U6605" s="168"/>
      <c r="V6605" s="149"/>
      <c r="W6605" s="140" t="str" cm="1">
        <f t="array" ref="W6605">IF(SUM(LEN(B6605:V6605))=0,"",IF(OR(OR(ISBLANK(F6605),SUM(LEN(C6605),LEN(D6605))=0),AND(NOT(E6605="Unknown"),ISBLANK(J6605)),AND(NOT(O6605="Unknown"),ISBLANK(R6605))),"Missing Information", INDEX(Table15[Entire Service Line Classification], MATCH(SUMIFS(Table15[Unique ID],Table15[System-Owned Portion],E6605,Table15[If Material Anything Other than "Lead" in Column E,Was Material Ever Previously Lead?],G6605,Table15[Customer-Owned Portion],O6605),Table15[Unique ID],0),0)))</f>
        <v>Non-lead</v>
      </c>
      <c r="X6605"/>
    </row>
    <row r="6606" spans="2:24" ht="30" x14ac:dyDescent="0.25">
      <c r="B6606" s="145" t="s">
        <v>6770</v>
      </c>
      <c r="C6606" s="31" t="s">
        <v>14376</v>
      </c>
      <c r="D6606" s="31"/>
      <c r="E6606" s="43" t="s">
        <v>52</v>
      </c>
      <c r="F6606" s="42" t="s">
        <v>34</v>
      </c>
      <c r="G6606" s="83" t="s">
        <v>34</v>
      </c>
      <c r="H6606" s="168">
        <v>31463</v>
      </c>
      <c r="I6606" s="31"/>
      <c r="J6606" s="83" t="s">
        <v>188</v>
      </c>
      <c r="K6606" s="31" t="s">
        <v>34</v>
      </c>
      <c r="L6606" s="31"/>
      <c r="M6606" s="168"/>
      <c r="N6606" s="147"/>
      <c r="O6606" s="105" t="s">
        <v>52</v>
      </c>
      <c r="P6606" s="171">
        <v>31463</v>
      </c>
      <c r="Q6606" s="31"/>
      <c r="R6606" s="83" t="s">
        <v>188</v>
      </c>
      <c r="S6606" s="31" t="s">
        <v>34</v>
      </c>
      <c r="T6606" s="31"/>
      <c r="U6606" s="168"/>
      <c r="V6606" s="149"/>
      <c r="W6606" s="140" t="str" cm="1">
        <f t="array" ref="W6606">IF(SUM(LEN(B6606:V6606))=0,"",IF(OR(OR(ISBLANK(F6606),SUM(LEN(C6606),LEN(D6606))=0),AND(NOT(E6606="Unknown"),ISBLANK(J6606)),AND(NOT(O6606="Unknown"),ISBLANK(R6606))),"Missing Information", INDEX(Table15[Entire Service Line Classification], MATCH(SUMIFS(Table15[Unique ID],Table15[System-Owned Portion],E6606,Table15[If Material Anything Other than "Lead" in Column E,Was Material Ever Previously Lead?],G6606,Table15[Customer-Owned Portion],O6606),Table15[Unique ID],0),0)))</f>
        <v>Non-lead</v>
      </c>
      <c r="X6606"/>
    </row>
    <row r="6607" spans="2:24" ht="30" x14ac:dyDescent="0.25">
      <c r="B6607" s="145" t="s">
        <v>6775</v>
      </c>
      <c r="C6607" s="31" t="s">
        <v>14381</v>
      </c>
      <c r="D6607" s="31"/>
      <c r="E6607" s="43" t="s">
        <v>52</v>
      </c>
      <c r="F6607" s="42" t="s">
        <v>34</v>
      </c>
      <c r="G6607" s="83" t="s">
        <v>34</v>
      </c>
      <c r="H6607" s="168">
        <v>31463</v>
      </c>
      <c r="I6607" s="31"/>
      <c r="J6607" s="83" t="s">
        <v>188</v>
      </c>
      <c r="K6607" s="31" t="s">
        <v>34</v>
      </c>
      <c r="L6607" s="31"/>
      <c r="M6607" s="168"/>
      <c r="N6607" s="147"/>
      <c r="O6607" s="105" t="s">
        <v>52</v>
      </c>
      <c r="P6607" s="171">
        <v>31463</v>
      </c>
      <c r="Q6607" s="31"/>
      <c r="R6607" s="83" t="s">
        <v>188</v>
      </c>
      <c r="S6607" s="31" t="s">
        <v>34</v>
      </c>
      <c r="T6607" s="31"/>
      <c r="U6607" s="168"/>
      <c r="V6607" s="149"/>
      <c r="W6607" s="140" t="str" cm="1">
        <f t="array" ref="W6607">IF(SUM(LEN(B6607:V6607))=0,"",IF(OR(OR(ISBLANK(F6607),SUM(LEN(C6607),LEN(D6607))=0),AND(NOT(E6607="Unknown"),ISBLANK(J6607)),AND(NOT(O6607="Unknown"),ISBLANK(R6607))),"Missing Information", INDEX(Table15[Entire Service Line Classification], MATCH(SUMIFS(Table15[Unique ID],Table15[System-Owned Portion],E6607,Table15[If Material Anything Other than "Lead" in Column E,Was Material Ever Previously Lead?],G6607,Table15[Customer-Owned Portion],O6607),Table15[Unique ID],0),0)))</f>
        <v>Non-lead</v>
      </c>
      <c r="X6607"/>
    </row>
    <row r="6608" spans="2:24" ht="30" x14ac:dyDescent="0.25">
      <c r="B6608" s="145" t="s">
        <v>6789</v>
      </c>
      <c r="C6608" s="31" t="s">
        <v>14404</v>
      </c>
      <c r="D6608" s="31"/>
      <c r="E6608" s="43" t="s">
        <v>52</v>
      </c>
      <c r="F6608" s="42" t="s">
        <v>34</v>
      </c>
      <c r="G6608" s="83" t="s">
        <v>34</v>
      </c>
      <c r="H6608" s="168">
        <v>31463</v>
      </c>
      <c r="I6608" s="31"/>
      <c r="J6608" s="83" t="s">
        <v>188</v>
      </c>
      <c r="K6608" s="31" t="s">
        <v>34</v>
      </c>
      <c r="L6608" s="31"/>
      <c r="M6608" s="168"/>
      <c r="N6608" s="147"/>
      <c r="O6608" s="105" t="s">
        <v>52</v>
      </c>
      <c r="P6608" s="171">
        <v>31463</v>
      </c>
      <c r="Q6608" s="31"/>
      <c r="R6608" s="83" t="s">
        <v>188</v>
      </c>
      <c r="S6608" s="31" t="s">
        <v>34</v>
      </c>
      <c r="T6608" s="31"/>
      <c r="U6608" s="168"/>
      <c r="V6608" s="149"/>
      <c r="W6608" s="140" t="str" cm="1">
        <f t="array" ref="W6608">IF(SUM(LEN(B6608:V6608))=0,"",IF(OR(OR(ISBLANK(F6608),SUM(LEN(C6608),LEN(D6608))=0),AND(NOT(E6608="Unknown"),ISBLANK(J6608)),AND(NOT(O6608="Unknown"),ISBLANK(R6608))),"Missing Information", INDEX(Table15[Entire Service Line Classification], MATCH(SUMIFS(Table15[Unique ID],Table15[System-Owned Portion],E6608,Table15[If Material Anything Other than "Lead" in Column E,Was Material Ever Previously Lead?],G6608,Table15[Customer-Owned Portion],O6608),Table15[Unique ID],0),0)))</f>
        <v>Non-lead</v>
      </c>
      <c r="X6608"/>
    </row>
    <row r="6609" spans="2:24" ht="30" x14ac:dyDescent="0.25">
      <c r="B6609" s="145" t="s">
        <v>6817</v>
      </c>
      <c r="C6609" s="31" t="s">
        <v>14436</v>
      </c>
      <c r="D6609" s="31"/>
      <c r="E6609" s="43" t="s">
        <v>52</v>
      </c>
      <c r="F6609" s="42" t="s">
        <v>34</v>
      </c>
      <c r="G6609" s="83" t="s">
        <v>34</v>
      </c>
      <c r="H6609" s="168">
        <v>31463</v>
      </c>
      <c r="I6609" s="31"/>
      <c r="J6609" s="83" t="s">
        <v>188</v>
      </c>
      <c r="K6609" s="31" t="s">
        <v>34</v>
      </c>
      <c r="L6609" s="31"/>
      <c r="M6609" s="168"/>
      <c r="N6609" s="147"/>
      <c r="O6609" s="105" t="s">
        <v>52</v>
      </c>
      <c r="P6609" s="171">
        <v>31463</v>
      </c>
      <c r="Q6609" s="31"/>
      <c r="R6609" s="83" t="s">
        <v>188</v>
      </c>
      <c r="S6609" s="31" t="s">
        <v>34</v>
      </c>
      <c r="T6609" s="31"/>
      <c r="U6609" s="168"/>
      <c r="V6609" s="149"/>
      <c r="W6609" s="140" t="str" cm="1">
        <f t="array" ref="W6609">IF(SUM(LEN(B6609:V6609))=0,"",IF(OR(OR(ISBLANK(F6609),SUM(LEN(C6609),LEN(D6609))=0),AND(NOT(E6609="Unknown"),ISBLANK(J6609)),AND(NOT(O6609="Unknown"),ISBLANK(R6609))),"Missing Information", INDEX(Table15[Entire Service Line Classification], MATCH(SUMIFS(Table15[Unique ID],Table15[System-Owned Portion],E6609,Table15[If Material Anything Other than "Lead" in Column E,Was Material Ever Previously Lead?],G6609,Table15[Customer-Owned Portion],O6609),Table15[Unique ID],0),0)))</f>
        <v>Non-lead</v>
      </c>
      <c r="X6609"/>
    </row>
    <row r="6610" spans="2:24" ht="30" x14ac:dyDescent="0.25">
      <c r="B6610" s="145" t="s">
        <v>6927</v>
      </c>
      <c r="C6610" s="31" t="s">
        <v>14551</v>
      </c>
      <c r="D6610" s="31"/>
      <c r="E6610" s="43" t="s">
        <v>52</v>
      </c>
      <c r="F6610" s="42" t="s">
        <v>34</v>
      </c>
      <c r="G6610" s="83" t="s">
        <v>34</v>
      </c>
      <c r="H6610" s="168">
        <v>31463</v>
      </c>
      <c r="I6610" s="31"/>
      <c r="J6610" s="83" t="s">
        <v>188</v>
      </c>
      <c r="K6610" s="31" t="s">
        <v>34</v>
      </c>
      <c r="L6610" s="31"/>
      <c r="M6610" s="168"/>
      <c r="N6610" s="147"/>
      <c r="O6610" s="105" t="s">
        <v>52</v>
      </c>
      <c r="P6610" s="171">
        <v>31463</v>
      </c>
      <c r="Q6610" s="31"/>
      <c r="R6610" s="83" t="s">
        <v>188</v>
      </c>
      <c r="S6610" s="31" t="s">
        <v>34</v>
      </c>
      <c r="T6610" s="31"/>
      <c r="U6610" s="168"/>
      <c r="V6610" s="149"/>
      <c r="W6610" s="140" t="str" cm="1">
        <f t="array" ref="W6610">IF(SUM(LEN(B6610:V6610))=0,"",IF(OR(OR(ISBLANK(F6610),SUM(LEN(C6610),LEN(D6610))=0),AND(NOT(E6610="Unknown"),ISBLANK(J6610)),AND(NOT(O6610="Unknown"),ISBLANK(R6610))),"Missing Information", INDEX(Table15[Entire Service Line Classification], MATCH(SUMIFS(Table15[Unique ID],Table15[System-Owned Portion],E6610,Table15[If Material Anything Other than "Lead" in Column E,Was Material Ever Previously Lead?],G6610,Table15[Customer-Owned Portion],O6610),Table15[Unique ID],0),0)))</f>
        <v>Non-lead</v>
      </c>
      <c r="X6610"/>
    </row>
    <row r="6611" spans="2:24" ht="30" x14ac:dyDescent="0.25">
      <c r="B6611" s="145" t="s">
        <v>6959</v>
      </c>
      <c r="C6611" s="31" t="s">
        <v>14583</v>
      </c>
      <c r="D6611" s="31"/>
      <c r="E6611" s="43" t="s">
        <v>52</v>
      </c>
      <c r="F6611" s="42" t="s">
        <v>34</v>
      </c>
      <c r="G6611" s="83" t="s">
        <v>34</v>
      </c>
      <c r="H6611" s="168">
        <v>31463</v>
      </c>
      <c r="I6611" s="31"/>
      <c r="J6611" s="83" t="s">
        <v>188</v>
      </c>
      <c r="K6611" s="31" t="s">
        <v>34</v>
      </c>
      <c r="L6611" s="31"/>
      <c r="M6611" s="168"/>
      <c r="N6611" s="147"/>
      <c r="O6611" s="105" t="s">
        <v>52</v>
      </c>
      <c r="P6611" s="171">
        <v>31463</v>
      </c>
      <c r="Q6611" s="31"/>
      <c r="R6611" s="83" t="s">
        <v>188</v>
      </c>
      <c r="S6611" s="31" t="s">
        <v>34</v>
      </c>
      <c r="T6611" s="31"/>
      <c r="U6611" s="168"/>
      <c r="V6611" s="149"/>
      <c r="W6611" s="140" t="str" cm="1">
        <f t="array" ref="W6611">IF(SUM(LEN(B6611:V6611))=0,"",IF(OR(OR(ISBLANK(F6611),SUM(LEN(C6611),LEN(D6611))=0),AND(NOT(E6611="Unknown"),ISBLANK(J6611)),AND(NOT(O6611="Unknown"),ISBLANK(R6611))),"Missing Information", INDEX(Table15[Entire Service Line Classification], MATCH(SUMIFS(Table15[Unique ID],Table15[System-Owned Portion],E6611,Table15[If Material Anything Other than "Lead" in Column E,Was Material Ever Previously Lead?],G6611,Table15[Customer-Owned Portion],O6611),Table15[Unique ID],0),0)))</f>
        <v>Non-lead</v>
      </c>
      <c r="X6611"/>
    </row>
    <row r="6612" spans="2:24" ht="30" x14ac:dyDescent="0.25">
      <c r="B6612" s="145" t="s">
        <v>314</v>
      </c>
      <c r="C6612" s="31" t="s">
        <v>7729</v>
      </c>
      <c r="D6612" s="31"/>
      <c r="E6612" s="43" t="s">
        <v>52</v>
      </c>
      <c r="F6612" s="42" t="s">
        <v>34</v>
      </c>
      <c r="G6612" s="83" t="s">
        <v>34</v>
      </c>
      <c r="H6612" s="168">
        <v>31444</v>
      </c>
      <c r="I6612" s="31"/>
      <c r="J6612" s="83" t="s">
        <v>188</v>
      </c>
      <c r="K6612" s="31" t="s">
        <v>34</v>
      </c>
      <c r="L6612" s="31"/>
      <c r="M6612" s="168"/>
      <c r="N6612" s="147"/>
      <c r="O6612" s="105" t="s">
        <v>52</v>
      </c>
      <c r="P6612" s="171">
        <v>31444</v>
      </c>
      <c r="Q6612" s="31"/>
      <c r="R6612" s="83" t="s">
        <v>188</v>
      </c>
      <c r="S6612" s="31" t="s">
        <v>34</v>
      </c>
      <c r="T6612" s="31"/>
      <c r="U6612" s="168"/>
      <c r="V6612" s="149"/>
      <c r="W6612" s="140" t="str" cm="1">
        <f t="array" ref="W6612">IF(SUM(LEN(B6612:V6612))=0,"",IF(OR(OR(ISBLANK(F6612),SUM(LEN(C6612),LEN(D6612))=0),AND(NOT(E6612="Unknown"),ISBLANK(J6612)),AND(NOT(O6612="Unknown"),ISBLANK(R6612))),"Missing Information", INDEX(Table15[Entire Service Line Classification], MATCH(SUMIFS(Table15[Unique ID],Table15[System-Owned Portion],E6612,Table15[If Material Anything Other than "Lead" in Column E,Was Material Ever Previously Lead?],G6612,Table15[Customer-Owned Portion],O6612),Table15[Unique ID],0),0)))</f>
        <v>Non-lead</v>
      </c>
      <c r="X6612"/>
    </row>
    <row r="6613" spans="2:24" ht="30" x14ac:dyDescent="0.25">
      <c r="B6613" s="145" t="s">
        <v>489</v>
      </c>
      <c r="C6613" s="31" t="s">
        <v>7904</v>
      </c>
      <c r="D6613" s="31"/>
      <c r="E6613" s="43" t="s">
        <v>52</v>
      </c>
      <c r="F6613" s="42" t="s">
        <v>34</v>
      </c>
      <c r="G6613" s="83" t="s">
        <v>34</v>
      </c>
      <c r="H6613" s="168">
        <v>31444</v>
      </c>
      <c r="I6613" s="31"/>
      <c r="J6613" s="83" t="s">
        <v>188</v>
      </c>
      <c r="K6613" s="31" t="s">
        <v>34</v>
      </c>
      <c r="L6613" s="31"/>
      <c r="M6613" s="168"/>
      <c r="N6613" s="147"/>
      <c r="O6613" s="105" t="s">
        <v>52</v>
      </c>
      <c r="P6613" s="171">
        <v>31444</v>
      </c>
      <c r="Q6613" s="31"/>
      <c r="R6613" s="83" t="s">
        <v>188</v>
      </c>
      <c r="S6613" s="31" t="s">
        <v>34</v>
      </c>
      <c r="T6613" s="31"/>
      <c r="U6613" s="168"/>
      <c r="V6613" s="149"/>
      <c r="W6613" s="140" t="str" cm="1">
        <f t="array" ref="W6613">IF(SUM(LEN(B6613:V6613))=0,"",IF(OR(OR(ISBLANK(F6613),SUM(LEN(C6613),LEN(D6613))=0),AND(NOT(E6613="Unknown"),ISBLANK(J6613)),AND(NOT(O6613="Unknown"),ISBLANK(R6613))),"Missing Information", INDEX(Table15[Entire Service Line Classification], MATCH(SUMIFS(Table15[Unique ID],Table15[System-Owned Portion],E6613,Table15[If Material Anything Other than "Lead" in Column E,Was Material Ever Previously Lead?],G6613,Table15[Customer-Owned Portion],O6613),Table15[Unique ID],0),0)))</f>
        <v>Non-lead</v>
      </c>
      <c r="X6613"/>
    </row>
    <row r="6614" spans="2:24" ht="30" x14ac:dyDescent="0.25">
      <c r="B6614" s="145" t="s">
        <v>1643</v>
      </c>
      <c r="C6614" s="31" t="s">
        <v>9062</v>
      </c>
      <c r="D6614" s="31"/>
      <c r="E6614" s="43" t="s">
        <v>52</v>
      </c>
      <c r="F6614" s="42" t="s">
        <v>34</v>
      </c>
      <c r="G6614" s="83" t="s">
        <v>34</v>
      </c>
      <c r="H6614" s="168">
        <v>31444</v>
      </c>
      <c r="I6614" s="31"/>
      <c r="J6614" s="83" t="s">
        <v>188</v>
      </c>
      <c r="K6614" s="31" t="s">
        <v>34</v>
      </c>
      <c r="L6614" s="31"/>
      <c r="M6614" s="168"/>
      <c r="N6614" s="147"/>
      <c r="O6614" s="105" t="s">
        <v>52</v>
      </c>
      <c r="P6614" s="171">
        <v>31444</v>
      </c>
      <c r="Q6614" s="31"/>
      <c r="R6614" s="83" t="s">
        <v>188</v>
      </c>
      <c r="S6614" s="31" t="s">
        <v>34</v>
      </c>
      <c r="T6614" s="31"/>
      <c r="U6614" s="168"/>
      <c r="V6614" s="149"/>
      <c r="W6614" s="140" t="str" cm="1">
        <f t="array" ref="W6614">IF(SUM(LEN(B6614:V6614))=0,"",IF(OR(OR(ISBLANK(F6614),SUM(LEN(C6614),LEN(D6614))=0),AND(NOT(E6614="Unknown"),ISBLANK(J6614)),AND(NOT(O6614="Unknown"),ISBLANK(R6614))),"Missing Information", INDEX(Table15[Entire Service Line Classification], MATCH(SUMIFS(Table15[Unique ID],Table15[System-Owned Portion],E6614,Table15[If Material Anything Other than "Lead" in Column E,Was Material Ever Previously Lead?],G6614,Table15[Customer-Owned Portion],O6614),Table15[Unique ID],0),0)))</f>
        <v>Non-lead</v>
      </c>
      <c r="X6614"/>
    </row>
    <row r="6615" spans="2:24" ht="30" x14ac:dyDescent="0.25">
      <c r="B6615" s="145" t="s">
        <v>4543</v>
      </c>
      <c r="C6615" s="31" t="s">
        <v>12139</v>
      </c>
      <c r="D6615" s="31"/>
      <c r="E6615" s="43" t="s">
        <v>52</v>
      </c>
      <c r="F6615" s="42" t="s">
        <v>34</v>
      </c>
      <c r="G6615" s="83" t="s">
        <v>34</v>
      </c>
      <c r="H6615" s="168">
        <v>31444</v>
      </c>
      <c r="I6615" s="31"/>
      <c r="J6615" s="83" t="s">
        <v>188</v>
      </c>
      <c r="K6615" s="31" t="s">
        <v>34</v>
      </c>
      <c r="L6615" s="31"/>
      <c r="M6615" s="168"/>
      <c r="N6615" s="147"/>
      <c r="O6615" s="105" t="s">
        <v>52</v>
      </c>
      <c r="P6615" s="171">
        <v>31444</v>
      </c>
      <c r="Q6615" s="31"/>
      <c r="R6615" s="83" t="s">
        <v>188</v>
      </c>
      <c r="S6615" s="31" t="s">
        <v>34</v>
      </c>
      <c r="T6615" s="31"/>
      <c r="U6615" s="168"/>
      <c r="V6615" s="149"/>
      <c r="W6615" s="140" t="str" cm="1">
        <f t="array" ref="W6615">IF(SUM(LEN(B6615:V6615))=0,"",IF(OR(OR(ISBLANK(F6615),SUM(LEN(C6615),LEN(D6615))=0),AND(NOT(E6615="Unknown"),ISBLANK(J6615)),AND(NOT(O6615="Unknown"),ISBLANK(R6615))),"Missing Information", INDEX(Table15[Entire Service Line Classification], MATCH(SUMIFS(Table15[Unique ID],Table15[System-Owned Portion],E6615,Table15[If Material Anything Other than "Lead" in Column E,Was Material Ever Previously Lead?],G6615,Table15[Customer-Owned Portion],O6615),Table15[Unique ID],0),0)))</f>
        <v>Non-lead</v>
      </c>
      <c r="X6615"/>
    </row>
    <row r="6616" spans="2:24" ht="30" x14ac:dyDescent="0.25">
      <c r="B6616" s="145" t="s">
        <v>5172</v>
      </c>
      <c r="C6616" s="31" t="s">
        <v>12769</v>
      </c>
      <c r="D6616" s="31"/>
      <c r="E6616" s="43" t="s">
        <v>52</v>
      </c>
      <c r="F6616" s="42" t="s">
        <v>34</v>
      </c>
      <c r="G6616" s="83" t="s">
        <v>34</v>
      </c>
      <c r="H6616" s="168">
        <v>31444</v>
      </c>
      <c r="I6616" s="31"/>
      <c r="J6616" s="83" t="s">
        <v>188</v>
      </c>
      <c r="K6616" s="31" t="s">
        <v>34</v>
      </c>
      <c r="L6616" s="31"/>
      <c r="M6616" s="168"/>
      <c r="N6616" s="147"/>
      <c r="O6616" s="105" t="s">
        <v>52</v>
      </c>
      <c r="P6616" s="171">
        <v>31444</v>
      </c>
      <c r="Q6616" s="31"/>
      <c r="R6616" s="83" t="s">
        <v>188</v>
      </c>
      <c r="S6616" s="31" t="s">
        <v>34</v>
      </c>
      <c r="T6616" s="31"/>
      <c r="U6616" s="168"/>
      <c r="V6616" s="149"/>
      <c r="W6616" s="140" t="str" cm="1">
        <f t="array" ref="W6616">IF(SUM(LEN(B6616:V6616))=0,"",IF(OR(OR(ISBLANK(F6616),SUM(LEN(C6616),LEN(D6616))=0),AND(NOT(E6616="Unknown"),ISBLANK(J6616)),AND(NOT(O6616="Unknown"),ISBLANK(R6616))),"Missing Information", INDEX(Table15[Entire Service Line Classification], MATCH(SUMIFS(Table15[Unique ID],Table15[System-Owned Portion],E6616,Table15[If Material Anything Other than "Lead" in Column E,Was Material Ever Previously Lead?],G6616,Table15[Customer-Owned Portion],O6616),Table15[Unique ID],0),0)))</f>
        <v>Non-lead</v>
      </c>
      <c r="X6616"/>
    </row>
    <row r="6617" spans="2:24" ht="30" x14ac:dyDescent="0.25">
      <c r="B6617" s="145" t="s">
        <v>5206</v>
      </c>
      <c r="C6617" s="31" t="s">
        <v>12803</v>
      </c>
      <c r="D6617" s="31"/>
      <c r="E6617" s="43" t="s">
        <v>52</v>
      </c>
      <c r="F6617" s="42" t="s">
        <v>34</v>
      </c>
      <c r="G6617" s="83" t="s">
        <v>34</v>
      </c>
      <c r="H6617" s="168">
        <v>31444</v>
      </c>
      <c r="I6617" s="31"/>
      <c r="J6617" s="83" t="s">
        <v>188</v>
      </c>
      <c r="K6617" s="31" t="s">
        <v>34</v>
      </c>
      <c r="L6617" s="31"/>
      <c r="M6617" s="168"/>
      <c r="N6617" s="147"/>
      <c r="O6617" s="105" t="s">
        <v>52</v>
      </c>
      <c r="P6617" s="171">
        <v>31444</v>
      </c>
      <c r="Q6617" s="31"/>
      <c r="R6617" s="83" t="s">
        <v>188</v>
      </c>
      <c r="S6617" s="31" t="s">
        <v>34</v>
      </c>
      <c r="T6617" s="31"/>
      <c r="U6617" s="168"/>
      <c r="V6617" s="149"/>
      <c r="W6617" s="140" t="str" cm="1">
        <f t="array" ref="W6617">IF(SUM(LEN(B6617:V6617))=0,"",IF(OR(OR(ISBLANK(F6617),SUM(LEN(C6617),LEN(D6617))=0),AND(NOT(E6617="Unknown"),ISBLANK(J6617)),AND(NOT(O6617="Unknown"),ISBLANK(R6617))),"Missing Information", INDEX(Table15[Entire Service Line Classification], MATCH(SUMIFS(Table15[Unique ID],Table15[System-Owned Portion],E6617,Table15[If Material Anything Other than "Lead" in Column E,Was Material Ever Previously Lead?],G6617,Table15[Customer-Owned Portion],O6617),Table15[Unique ID],0),0)))</f>
        <v>Non-lead</v>
      </c>
      <c r="X6617"/>
    </row>
    <row r="6618" spans="2:24" ht="30" x14ac:dyDescent="0.25">
      <c r="B6618" s="145" t="s">
        <v>5605</v>
      </c>
      <c r="C6618" s="31" t="s">
        <v>13202</v>
      </c>
      <c r="D6618" s="31"/>
      <c r="E6618" s="43" t="s">
        <v>52</v>
      </c>
      <c r="F6618" s="42" t="s">
        <v>34</v>
      </c>
      <c r="G6618" s="83" t="s">
        <v>34</v>
      </c>
      <c r="H6618" s="168">
        <v>31444</v>
      </c>
      <c r="I6618" s="31"/>
      <c r="J6618" s="83" t="s">
        <v>188</v>
      </c>
      <c r="K6618" s="31" t="s">
        <v>34</v>
      </c>
      <c r="L6618" s="31"/>
      <c r="M6618" s="168"/>
      <c r="N6618" s="147"/>
      <c r="O6618" s="105" t="s">
        <v>52</v>
      </c>
      <c r="P6618" s="171">
        <v>31444</v>
      </c>
      <c r="Q6618" s="31"/>
      <c r="R6618" s="83" t="s">
        <v>188</v>
      </c>
      <c r="S6618" s="31" t="s">
        <v>34</v>
      </c>
      <c r="T6618" s="31"/>
      <c r="U6618" s="168"/>
      <c r="V6618" s="149"/>
      <c r="W6618" s="140" t="str" cm="1">
        <f t="array" ref="W6618">IF(SUM(LEN(B6618:V6618))=0,"",IF(OR(OR(ISBLANK(F6618),SUM(LEN(C6618),LEN(D6618))=0),AND(NOT(E6618="Unknown"),ISBLANK(J6618)),AND(NOT(O6618="Unknown"),ISBLANK(R6618))),"Missing Information", INDEX(Table15[Entire Service Line Classification], MATCH(SUMIFS(Table15[Unique ID],Table15[System-Owned Portion],E6618,Table15[If Material Anything Other than "Lead" in Column E,Was Material Ever Previously Lead?],G6618,Table15[Customer-Owned Portion],O6618),Table15[Unique ID],0),0)))</f>
        <v>Non-lead</v>
      </c>
      <c r="X6618"/>
    </row>
    <row r="6619" spans="2:24" ht="30" x14ac:dyDescent="0.25">
      <c r="B6619" s="145" t="s">
        <v>6728</v>
      </c>
      <c r="C6619" s="31" t="s">
        <v>14334</v>
      </c>
      <c r="D6619" s="31"/>
      <c r="E6619" s="43" t="s">
        <v>52</v>
      </c>
      <c r="F6619" s="42" t="s">
        <v>34</v>
      </c>
      <c r="G6619" s="83" t="s">
        <v>34</v>
      </c>
      <c r="H6619" s="168">
        <v>31444</v>
      </c>
      <c r="I6619" s="31"/>
      <c r="J6619" s="83" t="s">
        <v>188</v>
      </c>
      <c r="K6619" s="31" t="s">
        <v>34</v>
      </c>
      <c r="L6619" s="31"/>
      <c r="M6619" s="168"/>
      <c r="N6619" s="147"/>
      <c r="O6619" s="105" t="s">
        <v>52</v>
      </c>
      <c r="P6619" s="171">
        <v>31444</v>
      </c>
      <c r="Q6619" s="31"/>
      <c r="R6619" s="83" t="s">
        <v>188</v>
      </c>
      <c r="S6619" s="31" t="s">
        <v>34</v>
      </c>
      <c r="T6619" s="31"/>
      <c r="U6619" s="168"/>
      <c r="V6619" s="149"/>
      <c r="W6619" s="140" t="str" cm="1">
        <f t="array" ref="W6619">IF(SUM(LEN(B6619:V6619))=0,"",IF(OR(OR(ISBLANK(F6619),SUM(LEN(C6619),LEN(D6619))=0),AND(NOT(E6619="Unknown"),ISBLANK(J6619)),AND(NOT(O6619="Unknown"),ISBLANK(R6619))),"Missing Information", INDEX(Table15[Entire Service Line Classification], MATCH(SUMIFS(Table15[Unique ID],Table15[System-Owned Portion],E6619,Table15[If Material Anything Other than "Lead" in Column E,Was Material Ever Previously Lead?],G6619,Table15[Customer-Owned Portion],O6619),Table15[Unique ID],0),0)))</f>
        <v>Non-lead</v>
      </c>
      <c r="X6619"/>
    </row>
    <row r="6620" spans="2:24" ht="30" x14ac:dyDescent="0.25">
      <c r="B6620" s="145" t="s">
        <v>6896</v>
      </c>
      <c r="C6620" s="31" t="s">
        <v>14520</v>
      </c>
      <c r="D6620" s="31"/>
      <c r="E6620" s="43" t="s">
        <v>52</v>
      </c>
      <c r="F6620" s="42" t="s">
        <v>34</v>
      </c>
      <c r="G6620" s="83" t="s">
        <v>34</v>
      </c>
      <c r="H6620" s="168">
        <v>31444</v>
      </c>
      <c r="I6620" s="31"/>
      <c r="J6620" s="83" t="s">
        <v>188</v>
      </c>
      <c r="K6620" s="31" t="s">
        <v>34</v>
      </c>
      <c r="L6620" s="31"/>
      <c r="M6620" s="168"/>
      <c r="N6620" s="147"/>
      <c r="O6620" s="105" t="s">
        <v>52</v>
      </c>
      <c r="P6620" s="171">
        <v>31444</v>
      </c>
      <c r="Q6620" s="31"/>
      <c r="R6620" s="83" t="s">
        <v>188</v>
      </c>
      <c r="S6620" s="31" t="s">
        <v>34</v>
      </c>
      <c r="T6620" s="31"/>
      <c r="U6620" s="168"/>
      <c r="V6620" s="149"/>
      <c r="W6620" s="140" t="str" cm="1">
        <f t="array" ref="W6620">IF(SUM(LEN(B6620:V6620))=0,"",IF(OR(OR(ISBLANK(F6620),SUM(LEN(C6620),LEN(D6620))=0),AND(NOT(E6620="Unknown"),ISBLANK(J6620)),AND(NOT(O6620="Unknown"),ISBLANK(R6620))),"Missing Information", INDEX(Table15[Entire Service Line Classification], MATCH(SUMIFS(Table15[Unique ID],Table15[System-Owned Portion],E6620,Table15[If Material Anything Other than "Lead" in Column E,Was Material Ever Previously Lead?],G6620,Table15[Customer-Owned Portion],O6620),Table15[Unique ID],0),0)))</f>
        <v>Non-lead</v>
      </c>
      <c r="X6620"/>
    </row>
    <row r="6621" spans="2:24" ht="30" x14ac:dyDescent="0.25">
      <c r="B6621" s="145" t="s">
        <v>2904</v>
      </c>
      <c r="C6621" s="31" t="s">
        <v>10336</v>
      </c>
      <c r="D6621" s="31"/>
      <c r="E6621" s="43" t="s">
        <v>52</v>
      </c>
      <c r="F6621" s="42" t="s">
        <v>34</v>
      </c>
      <c r="G6621" s="83" t="s">
        <v>34</v>
      </c>
      <c r="H6621" s="168">
        <v>31413</v>
      </c>
      <c r="I6621" s="31"/>
      <c r="J6621" s="83" t="s">
        <v>188</v>
      </c>
      <c r="K6621" s="31" t="s">
        <v>34</v>
      </c>
      <c r="L6621" s="31"/>
      <c r="M6621" s="168"/>
      <c r="N6621" s="147"/>
      <c r="O6621" s="105" t="s">
        <v>52</v>
      </c>
      <c r="P6621" s="171">
        <v>31413</v>
      </c>
      <c r="Q6621" s="31"/>
      <c r="R6621" s="83" t="s">
        <v>188</v>
      </c>
      <c r="S6621" s="31" t="s">
        <v>34</v>
      </c>
      <c r="T6621" s="31"/>
      <c r="U6621" s="168"/>
      <c r="V6621" s="149"/>
      <c r="W6621" s="140" t="str" cm="1">
        <f t="array" ref="W6621">IF(SUM(LEN(B6621:V6621))=0,"",IF(OR(OR(ISBLANK(F6621),SUM(LEN(C6621),LEN(D6621))=0),AND(NOT(E6621="Unknown"),ISBLANK(J6621)),AND(NOT(O6621="Unknown"),ISBLANK(R6621))),"Missing Information", INDEX(Table15[Entire Service Line Classification], MATCH(SUMIFS(Table15[Unique ID],Table15[System-Owned Portion],E6621,Table15[If Material Anything Other than "Lead" in Column E,Was Material Ever Previously Lead?],G6621,Table15[Customer-Owned Portion],O6621),Table15[Unique ID],0),0)))</f>
        <v>Non-lead</v>
      </c>
      <c r="X6621"/>
    </row>
    <row r="6622" spans="2:24" ht="30" x14ac:dyDescent="0.25">
      <c r="B6622" s="145" t="s">
        <v>431</v>
      </c>
      <c r="C6622" s="31" t="s">
        <v>7846</v>
      </c>
      <c r="D6622" s="31"/>
      <c r="E6622" s="43" t="s">
        <v>43</v>
      </c>
      <c r="F6622" s="42" t="s">
        <v>34</v>
      </c>
      <c r="G6622" s="83" t="s">
        <v>44</v>
      </c>
      <c r="H6622" s="168">
        <v>31382</v>
      </c>
      <c r="I6622" s="31"/>
      <c r="J6622" s="83" t="s">
        <v>106</v>
      </c>
      <c r="K6622" s="31" t="s">
        <v>36</v>
      </c>
      <c r="L6622" s="31" t="s">
        <v>95</v>
      </c>
      <c r="M6622" s="168">
        <v>45532</v>
      </c>
      <c r="N6622" s="147"/>
      <c r="O6622" s="105" t="s">
        <v>43</v>
      </c>
      <c r="P6622" s="171">
        <v>31382</v>
      </c>
      <c r="Q6622" s="31"/>
      <c r="R6622" s="83" t="s">
        <v>106</v>
      </c>
      <c r="S6622" s="31" t="s">
        <v>36</v>
      </c>
      <c r="T6622" s="31" t="s">
        <v>95</v>
      </c>
      <c r="U6622" s="168">
        <v>45532</v>
      </c>
      <c r="V6622" s="149"/>
      <c r="W6622" s="140" t="str" cm="1">
        <f t="array" ref="W6622">IF(SUM(LEN(B6622:V6622))=0,"",IF(OR(OR(ISBLANK(F6622),SUM(LEN(C6622),LEN(D6622))=0),AND(NOT(E6622="Unknown"),ISBLANK(J6622)),AND(NOT(O6622="Unknown"),ISBLANK(R6622))),"Missing Information", INDEX(Table15[Entire Service Line Classification], MATCH(SUMIFS(Table15[Unique ID],Table15[System-Owned Portion],E6622,Table15[If Material Anything Other than "Lead" in Column E,Was Material Ever Previously Lead?],G6622,Table15[Customer-Owned Portion],O6622),Table15[Unique ID],0),0)))</f>
        <v>Non-lead</v>
      </c>
      <c r="X6622"/>
    </row>
    <row r="6623" spans="2:24" x14ac:dyDescent="0.25">
      <c r="B6623" s="145" t="s">
        <v>780</v>
      </c>
      <c r="C6623" s="31" t="s">
        <v>8193</v>
      </c>
      <c r="D6623" s="31"/>
      <c r="E6623" s="43" t="s">
        <v>52</v>
      </c>
      <c r="F6623" s="42" t="s">
        <v>34</v>
      </c>
      <c r="G6623" s="83" t="s">
        <v>44</v>
      </c>
      <c r="H6623" s="168">
        <v>31382</v>
      </c>
      <c r="I6623" s="31"/>
      <c r="J6623" s="83" t="s">
        <v>214</v>
      </c>
      <c r="K6623" s="31" t="s">
        <v>34</v>
      </c>
      <c r="L6623" s="31"/>
      <c r="M6623" s="168"/>
      <c r="N6623" s="147"/>
      <c r="O6623" s="105" t="s">
        <v>52</v>
      </c>
      <c r="P6623" s="171">
        <v>31382</v>
      </c>
      <c r="Q6623" s="31"/>
      <c r="R6623" s="83" t="s">
        <v>214</v>
      </c>
      <c r="S6623" s="31" t="s">
        <v>34</v>
      </c>
      <c r="T6623" s="31"/>
      <c r="U6623" s="168"/>
      <c r="V6623" s="149"/>
      <c r="W6623" s="140" t="str" cm="1">
        <f t="array" ref="W6623">IF(SUM(LEN(B6623:V6623))=0,"",IF(OR(OR(ISBLANK(F6623),SUM(LEN(C6623),LEN(D6623))=0),AND(NOT(E6623="Unknown"),ISBLANK(J6623)),AND(NOT(O6623="Unknown"),ISBLANK(R6623))),"Missing Information", INDEX(Table15[Entire Service Line Classification], MATCH(SUMIFS(Table15[Unique ID],Table15[System-Owned Portion],E6623,Table15[If Material Anything Other than "Lead" in Column E,Was Material Ever Previously Lead?],G6623,Table15[Customer-Owned Portion],O6623),Table15[Unique ID],0),0)))</f>
        <v>Non-lead</v>
      </c>
      <c r="X6623"/>
    </row>
    <row r="6624" spans="2:24" x14ac:dyDescent="0.25">
      <c r="B6624" s="145" t="s">
        <v>842</v>
      </c>
      <c r="C6624" s="31" t="s">
        <v>8255</v>
      </c>
      <c r="D6624" s="31"/>
      <c r="E6624" s="43" t="s">
        <v>52</v>
      </c>
      <c r="F6624" s="42" t="s">
        <v>34</v>
      </c>
      <c r="G6624" s="83" t="s">
        <v>44</v>
      </c>
      <c r="H6624" s="168">
        <v>31382</v>
      </c>
      <c r="I6624" s="31"/>
      <c r="J6624" s="83" t="s">
        <v>214</v>
      </c>
      <c r="K6624" s="31" t="s">
        <v>34</v>
      </c>
      <c r="L6624" s="31"/>
      <c r="M6624" s="168"/>
      <c r="N6624" s="147"/>
      <c r="O6624" s="105" t="s">
        <v>52</v>
      </c>
      <c r="P6624" s="171">
        <v>31382</v>
      </c>
      <c r="Q6624" s="31"/>
      <c r="R6624" s="83" t="s">
        <v>214</v>
      </c>
      <c r="S6624" s="31" t="s">
        <v>34</v>
      </c>
      <c r="T6624" s="31"/>
      <c r="U6624" s="168"/>
      <c r="V6624" s="149"/>
      <c r="W6624" s="140" t="str" cm="1">
        <f t="array" ref="W6624">IF(SUM(LEN(B6624:V6624))=0,"",IF(OR(OR(ISBLANK(F6624),SUM(LEN(C6624),LEN(D6624))=0),AND(NOT(E6624="Unknown"),ISBLANK(J6624)),AND(NOT(O6624="Unknown"),ISBLANK(R6624))),"Missing Information", INDEX(Table15[Entire Service Line Classification], MATCH(SUMIFS(Table15[Unique ID],Table15[System-Owned Portion],E6624,Table15[If Material Anything Other than "Lead" in Column E,Was Material Ever Previously Lead?],G6624,Table15[Customer-Owned Portion],O6624),Table15[Unique ID],0),0)))</f>
        <v>Non-lead</v>
      </c>
      <c r="X6624"/>
    </row>
    <row r="6625" spans="2:24" x14ac:dyDescent="0.25">
      <c r="B6625" s="145" t="s">
        <v>1171</v>
      </c>
      <c r="C6625" s="31" t="s">
        <v>8584</v>
      </c>
      <c r="D6625" s="31"/>
      <c r="E6625" s="43" t="s">
        <v>52</v>
      </c>
      <c r="F6625" s="42" t="s">
        <v>34</v>
      </c>
      <c r="G6625" s="83" t="s">
        <v>44</v>
      </c>
      <c r="H6625" s="168">
        <v>31382</v>
      </c>
      <c r="I6625" s="31"/>
      <c r="J6625" s="83" t="s">
        <v>214</v>
      </c>
      <c r="K6625" s="31" t="s">
        <v>34</v>
      </c>
      <c r="L6625" s="31"/>
      <c r="M6625" s="168"/>
      <c r="N6625" s="147"/>
      <c r="O6625" s="105" t="s">
        <v>52</v>
      </c>
      <c r="P6625" s="171">
        <v>31382</v>
      </c>
      <c r="Q6625" s="31"/>
      <c r="R6625" s="83" t="s">
        <v>214</v>
      </c>
      <c r="S6625" s="31" t="s">
        <v>34</v>
      </c>
      <c r="T6625" s="31"/>
      <c r="U6625" s="168"/>
      <c r="V6625" s="149"/>
      <c r="W6625" s="140" t="str" cm="1">
        <f t="array" ref="W6625">IF(SUM(LEN(B6625:V6625))=0,"",IF(OR(OR(ISBLANK(F6625),SUM(LEN(C6625),LEN(D6625))=0),AND(NOT(E6625="Unknown"),ISBLANK(J6625)),AND(NOT(O6625="Unknown"),ISBLANK(R6625))),"Missing Information", INDEX(Table15[Entire Service Line Classification], MATCH(SUMIFS(Table15[Unique ID],Table15[System-Owned Portion],E6625,Table15[If Material Anything Other than "Lead" in Column E,Was Material Ever Previously Lead?],G6625,Table15[Customer-Owned Portion],O6625),Table15[Unique ID],0),0)))</f>
        <v>Non-lead</v>
      </c>
      <c r="X6625"/>
    </row>
    <row r="6626" spans="2:24" ht="30" x14ac:dyDescent="0.25">
      <c r="B6626" s="145" t="s">
        <v>1261</v>
      </c>
      <c r="C6626" s="31" t="s">
        <v>8674</v>
      </c>
      <c r="D6626" s="31"/>
      <c r="E6626" s="43" t="s">
        <v>43</v>
      </c>
      <c r="F6626" s="42" t="s">
        <v>34</v>
      </c>
      <c r="G6626" s="83" t="s">
        <v>34</v>
      </c>
      <c r="H6626" s="168">
        <v>31382</v>
      </c>
      <c r="I6626" s="31"/>
      <c r="J6626" s="83" t="s">
        <v>106</v>
      </c>
      <c r="K6626" s="31" t="s">
        <v>36</v>
      </c>
      <c r="L6626" s="31" t="s">
        <v>95</v>
      </c>
      <c r="M6626" s="168">
        <v>45691</v>
      </c>
      <c r="N6626" s="147"/>
      <c r="O6626" s="105" t="s">
        <v>42</v>
      </c>
      <c r="P6626" s="171">
        <v>31382</v>
      </c>
      <c r="Q6626" s="31"/>
      <c r="R6626" s="83" t="s">
        <v>106</v>
      </c>
      <c r="S6626" s="31" t="s">
        <v>36</v>
      </c>
      <c r="T6626" s="31" t="s">
        <v>95</v>
      </c>
      <c r="U6626" s="168">
        <v>45932</v>
      </c>
      <c r="V6626" s="149"/>
      <c r="W6626" s="140" t="str" cm="1">
        <f t="array" ref="W6626">IF(SUM(LEN(B6626:V6626))=0,"",IF(OR(OR(ISBLANK(F6626),SUM(LEN(C6626),LEN(D6626))=0),AND(NOT(E6626="Unknown"),ISBLANK(J6626)),AND(NOT(O6626="Unknown"),ISBLANK(R6626))),"Missing Information", INDEX(Table15[Entire Service Line Classification], MATCH(SUMIFS(Table15[Unique ID],Table15[System-Owned Portion],E6626,Table15[If Material Anything Other than "Lead" in Column E,Was Material Ever Previously Lead?],G6626,Table15[Customer-Owned Portion],O6626),Table15[Unique ID],0),0)))</f>
        <v>Non-lead</v>
      </c>
      <c r="X6626"/>
    </row>
    <row r="6627" spans="2:24" ht="30" x14ac:dyDescent="0.25">
      <c r="B6627" s="145" t="s">
        <v>1588</v>
      </c>
      <c r="C6627" s="31" t="s">
        <v>9007</v>
      </c>
      <c r="D6627" s="31"/>
      <c r="E6627" s="43" t="s">
        <v>35</v>
      </c>
      <c r="F6627" s="42" t="s">
        <v>34</v>
      </c>
      <c r="G6627" s="83" t="s">
        <v>44</v>
      </c>
      <c r="H6627" s="168">
        <v>31382</v>
      </c>
      <c r="I6627" s="31"/>
      <c r="J6627" s="83" t="s">
        <v>45</v>
      </c>
      <c r="K6627" s="31" t="s">
        <v>36</v>
      </c>
      <c r="L6627" s="31" t="s">
        <v>93</v>
      </c>
      <c r="M6627" s="168">
        <v>34783</v>
      </c>
      <c r="N6627" s="147"/>
      <c r="O6627" s="105" t="s">
        <v>35</v>
      </c>
      <c r="P6627" s="171">
        <v>31382</v>
      </c>
      <c r="Q6627" s="31"/>
      <c r="R6627" s="83" t="s">
        <v>106</v>
      </c>
      <c r="S6627" s="31" t="s">
        <v>36</v>
      </c>
      <c r="T6627" s="31" t="s">
        <v>95</v>
      </c>
      <c r="U6627" s="168">
        <v>45944</v>
      </c>
      <c r="V6627" s="149"/>
      <c r="W6627" s="140" t="str" cm="1">
        <f t="array" ref="W6627">IF(SUM(LEN(B6627:V6627))=0,"",IF(OR(OR(ISBLANK(F6627),SUM(LEN(C6627),LEN(D6627))=0),AND(NOT(E6627="Unknown"),ISBLANK(J6627)),AND(NOT(O6627="Unknown"),ISBLANK(R6627))),"Missing Information", INDEX(Table15[Entire Service Line Classification], MATCH(SUMIFS(Table15[Unique ID],Table15[System-Owned Portion],E6627,Table15[If Material Anything Other than "Lead" in Column E,Was Material Ever Previously Lead?],G6627,Table15[Customer-Owned Portion],O6627),Table15[Unique ID],0),0)))</f>
        <v>Non-lead</v>
      </c>
      <c r="X6627"/>
    </row>
    <row r="6628" spans="2:24" ht="30" x14ac:dyDescent="0.25">
      <c r="B6628" s="145" t="s">
        <v>2637</v>
      </c>
      <c r="C6628" s="31" t="s">
        <v>10068</v>
      </c>
      <c r="D6628" s="31"/>
      <c r="E6628" s="43" t="s">
        <v>43</v>
      </c>
      <c r="F6628" s="42" t="s">
        <v>34</v>
      </c>
      <c r="G6628" s="83" t="s">
        <v>44</v>
      </c>
      <c r="H6628" s="168">
        <v>31382</v>
      </c>
      <c r="I6628" s="31"/>
      <c r="J6628" s="83" t="s">
        <v>106</v>
      </c>
      <c r="K6628" s="31" t="s">
        <v>36</v>
      </c>
      <c r="L6628" s="31" t="s">
        <v>95</v>
      </c>
      <c r="M6628" s="168">
        <v>45691</v>
      </c>
      <c r="N6628" s="147"/>
      <c r="O6628" s="105" t="s">
        <v>35</v>
      </c>
      <c r="P6628" s="171">
        <v>31382</v>
      </c>
      <c r="Q6628" s="31"/>
      <c r="R6628" s="83" t="s">
        <v>106</v>
      </c>
      <c r="S6628" s="31" t="s">
        <v>36</v>
      </c>
      <c r="T6628" s="31" t="s">
        <v>95</v>
      </c>
      <c r="U6628" s="168">
        <v>45691</v>
      </c>
      <c r="V6628" s="149"/>
      <c r="W6628" s="140" t="str" cm="1">
        <f t="array" ref="W6628">IF(SUM(LEN(B6628:V6628))=0,"",IF(OR(OR(ISBLANK(F6628),SUM(LEN(C6628),LEN(D6628))=0),AND(NOT(E6628="Unknown"),ISBLANK(J6628)),AND(NOT(O6628="Unknown"),ISBLANK(R6628))),"Missing Information", INDEX(Table15[Entire Service Line Classification], MATCH(SUMIFS(Table15[Unique ID],Table15[System-Owned Portion],E6628,Table15[If Material Anything Other than "Lead" in Column E,Was Material Ever Previously Lead?],G6628,Table15[Customer-Owned Portion],O6628),Table15[Unique ID],0),0)))</f>
        <v>Non-lead</v>
      </c>
      <c r="X6628"/>
    </row>
    <row r="6629" spans="2:24" ht="30" x14ac:dyDescent="0.25">
      <c r="B6629" s="145" t="s">
        <v>2680</v>
      </c>
      <c r="C6629" s="31" t="s">
        <v>10111</v>
      </c>
      <c r="D6629" s="31"/>
      <c r="E6629" s="43" t="s">
        <v>35</v>
      </c>
      <c r="F6629" s="42" t="s">
        <v>34</v>
      </c>
      <c r="G6629" s="83" t="s">
        <v>44</v>
      </c>
      <c r="H6629" s="168">
        <v>31382</v>
      </c>
      <c r="I6629" s="31"/>
      <c r="J6629" s="83" t="s">
        <v>45</v>
      </c>
      <c r="K6629" s="31" t="s">
        <v>36</v>
      </c>
      <c r="L6629" s="31" t="s">
        <v>93</v>
      </c>
      <c r="M6629" s="168">
        <v>36098</v>
      </c>
      <c r="N6629" s="147"/>
      <c r="O6629" s="105" t="s">
        <v>43</v>
      </c>
      <c r="P6629" s="171">
        <v>31382</v>
      </c>
      <c r="Q6629" s="31"/>
      <c r="R6629" s="83" t="s">
        <v>214</v>
      </c>
      <c r="S6629" s="31" t="s">
        <v>34</v>
      </c>
      <c r="T6629" s="31"/>
      <c r="U6629" s="168"/>
      <c r="V6629" s="149"/>
      <c r="W6629" s="140" t="str" cm="1">
        <f t="array" ref="W6629">IF(SUM(LEN(B6629:V6629))=0,"",IF(OR(OR(ISBLANK(F6629),SUM(LEN(C6629),LEN(D6629))=0),AND(NOT(E6629="Unknown"),ISBLANK(J6629)),AND(NOT(O6629="Unknown"),ISBLANK(R6629))),"Missing Information", INDEX(Table15[Entire Service Line Classification], MATCH(SUMIFS(Table15[Unique ID],Table15[System-Owned Portion],E6629,Table15[If Material Anything Other than "Lead" in Column E,Was Material Ever Previously Lead?],G6629,Table15[Customer-Owned Portion],O6629),Table15[Unique ID],0),0)))</f>
        <v>Non-lead</v>
      </c>
      <c r="X6629"/>
    </row>
    <row r="6630" spans="2:24" ht="30" x14ac:dyDescent="0.25">
      <c r="B6630" s="145" t="s">
        <v>2716</v>
      </c>
      <c r="C6630" s="31" t="s">
        <v>10147</v>
      </c>
      <c r="D6630" s="31"/>
      <c r="E6630" s="43" t="s">
        <v>43</v>
      </c>
      <c r="F6630" s="42" t="s">
        <v>34</v>
      </c>
      <c r="G6630" s="83" t="s">
        <v>44</v>
      </c>
      <c r="H6630" s="168">
        <v>31382</v>
      </c>
      <c r="I6630" s="31"/>
      <c r="J6630" s="83" t="s">
        <v>106</v>
      </c>
      <c r="K6630" s="31" t="s">
        <v>36</v>
      </c>
      <c r="L6630" s="31" t="s">
        <v>95</v>
      </c>
      <c r="M6630" s="168">
        <v>45691</v>
      </c>
      <c r="N6630" s="147"/>
      <c r="O6630" s="105" t="s">
        <v>35</v>
      </c>
      <c r="P6630" s="171">
        <v>31382</v>
      </c>
      <c r="Q6630" s="31"/>
      <c r="R6630" s="83" t="s">
        <v>106</v>
      </c>
      <c r="S6630" s="31" t="s">
        <v>36</v>
      </c>
      <c r="T6630" s="31" t="s">
        <v>95</v>
      </c>
      <c r="U6630" s="168">
        <v>45691</v>
      </c>
      <c r="V6630" s="149"/>
      <c r="W6630" s="140" t="str" cm="1">
        <f t="array" ref="W6630">IF(SUM(LEN(B6630:V6630))=0,"",IF(OR(OR(ISBLANK(F6630),SUM(LEN(C6630),LEN(D6630))=0),AND(NOT(E6630="Unknown"),ISBLANK(J6630)),AND(NOT(O6630="Unknown"),ISBLANK(R6630))),"Missing Information", INDEX(Table15[Entire Service Line Classification], MATCH(SUMIFS(Table15[Unique ID],Table15[System-Owned Portion],E6630,Table15[If Material Anything Other than "Lead" in Column E,Was Material Ever Previously Lead?],G6630,Table15[Customer-Owned Portion],O6630),Table15[Unique ID],0),0)))</f>
        <v>Non-lead</v>
      </c>
      <c r="X6630"/>
    </row>
    <row r="6631" spans="2:24" ht="30" x14ac:dyDescent="0.25">
      <c r="B6631" s="145" t="s">
        <v>4255</v>
      </c>
      <c r="C6631" s="31" t="s">
        <v>11848</v>
      </c>
      <c r="D6631" s="31"/>
      <c r="E6631" s="43" t="s">
        <v>43</v>
      </c>
      <c r="F6631" s="42" t="s">
        <v>34</v>
      </c>
      <c r="G6631" s="83" t="s">
        <v>44</v>
      </c>
      <c r="H6631" s="168">
        <v>31382</v>
      </c>
      <c r="I6631" s="31"/>
      <c r="J6631" s="83" t="s">
        <v>106</v>
      </c>
      <c r="K6631" s="31" t="s">
        <v>36</v>
      </c>
      <c r="L6631" s="31" t="s">
        <v>95</v>
      </c>
      <c r="M6631" s="168">
        <v>45691</v>
      </c>
      <c r="N6631" s="147"/>
      <c r="O6631" s="105" t="s">
        <v>35</v>
      </c>
      <c r="P6631" s="171">
        <v>31382</v>
      </c>
      <c r="Q6631" s="31"/>
      <c r="R6631" s="83" t="s">
        <v>106</v>
      </c>
      <c r="S6631" s="31" t="s">
        <v>36</v>
      </c>
      <c r="T6631" s="31" t="s">
        <v>95</v>
      </c>
      <c r="U6631" s="168">
        <v>45691</v>
      </c>
      <c r="V6631" s="149"/>
      <c r="W6631" s="140" t="str" cm="1">
        <f t="array" ref="W6631">IF(SUM(LEN(B6631:V6631))=0,"",IF(OR(OR(ISBLANK(F6631),SUM(LEN(C6631),LEN(D6631))=0),AND(NOT(E6631="Unknown"),ISBLANK(J6631)),AND(NOT(O6631="Unknown"),ISBLANK(R6631))),"Missing Information", INDEX(Table15[Entire Service Line Classification], MATCH(SUMIFS(Table15[Unique ID],Table15[System-Owned Portion],E6631,Table15[If Material Anything Other than "Lead" in Column E,Was Material Ever Previously Lead?],G6631,Table15[Customer-Owned Portion],O6631),Table15[Unique ID],0),0)))</f>
        <v>Non-lead</v>
      </c>
      <c r="X6631"/>
    </row>
    <row r="6632" spans="2:24" x14ac:dyDescent="0.25">
      <c r="B6632" s="145" t="s">
        <v>5533</v>
      </c>
      <c r="C6632" s="31" t="s">
        <v>13130</v>
      </c>
      <c r="D6632" s="31"/>
      <c r="E6632" s="43" t="s">
        <v>52</v>
      </c>
      <c r="F6632" s="42" t="s">
        <v>34</v>
      </c>
      <c r="G6632" s="83" t="s">
        <v>44</v>
      </c>
      <c r="H6632" s="168">
        <v>31382</v>
      </c>
      <c r="I6632" s="31"/>
      <c r="J6632" s="83" t="s">
        <v>214</v>
      </c>
      <c r="K6632" s="31" t="s">
        <v>34</v>
      </c>
      <c r="L6632" s="31"/>
      <c r="M6632" s="168"/>
      <c r="N6632" s="147"/>
      <c r="O6632" s="105" t="s">
        <v>52</v>
      </c>
      <c r="P6632" s="171">
        <v>31382</v>
      </c>
      <c r="Q6632" s="31"/>
      <c r="R6632" s="83" t="s">
        <v>214</v>
      </c>
      <c r="S6632" s="31" t="s">
        <v>34</v>
      </c>
      <c r="T6632" s="31"/>
      <c r="U6632" s="168"/>
      <c r="V6632" s="149"/>
      <c r="W6632" s="140" t="str" cm="1">
        <f t="array" ref="W6632">IF(SUM(LEN(B6632:V6632))=0,"",IF(OR(OR(ISBLANK(F6632),SUM(LEN(C6632),LEN(D6632))=0),AND(NOT(E6632="Unknown"),ISBLANK(J6632)),AND(NOT(O6632="Unknown"),ISBLANK(R6632))),"Missing Information", INDEX(Table15[Entire Service Line Classification], MATCH(SUMIFS(Table15[Unique ID],Table15[System-Owned Portion],E6632,Table15[If Material Anything Other than "Lead" in Column E,Was Material Ever Previously Lead?],G6632,Table15[Customer-Owned Portion],O6632),Table15[Unique ID],0),0)))</f>
        <v>Non-lead</v>
      </c>
      <c r="X6632"/>
    </row>
    <row r="6633" spans="2:24" x14ac:dyDescent="0.25">
      <c r="B6633" s="145" t="s">
        <v>6440</v>
      </c>
      <c r="C6633" s="31" t="s">
        <v>14044</v>
      </c>
      <c r="D6633" s="31"/>
      <c r="E6633" s="43" t="s">
        <v>52</v>
      </c>
      <c r="F6633" s="42" t="s">
        <v>34</v>
      </c>
      <c r="G6633" s="83" t="s">
        <v>44</v>
      </c>
      <c r="H6633" s="168">
        <v>31382</v>
      </c>
      <c r="I6633" s="31"/>
      <c r="J6633" s="83" t="s">
        <v>214</v>
      </c>
      <c r="K6633" s="31" t="s">
        <v>34</v>
      </c>
      <c r="L6633" s="31"/>
      <c r="M6633" s="168"/>
      <c r="N6633" s="147"/>
      <c r="O6633" s="105" t="s">
        <v>52</v>
      </c>
      <c r="P6633" s="171">
        <v>31382</v>
      </c>
      <c r="Q6633" s="31"/>
      <c r="R6633" s="83" t="s">
        <v>214</v>
      </c>
      <c r="S6633" s="31" t="s">
        <v>34</v>
      </c>
      <c r="T6633" s="31"/>
      <c r="U6633" s="168"/>
      <c r="V6633" s="149"/>
      <c r="W6633" s="140" t="str" cm="1">
        <f t="array" ref="W6633">IF(SUM(LEN(B6633:V6633))=0,"",IF(OR(OR(ISBLANK(F6633),SUM(LEN(C6633),LEN(D6633))=0),AND(NOT(E6633="Unknown"),ISBLANK(J6633)),AND(NOT(O6633="Unknown"),ISBLANK(R6633))),"Missing Information", INDEX(Table15[Entire Service Line Classification], MATCH(SUMIFS(Table15[Unique ID],Table15[System-Owned Portion],E6633,Table15[If Material Anything Other than "Lead" in Column E,Was Material Ever Previously Lead?],G6633,Table15[Customer-Owned Portion],O6633),Table15[Unique ID],0),0)))</f>
        <v>Non-lead</v>
      </c>
      <c r="X6633"/>
    </row>
    <row r="6634" spans="2:24" x14ac:dyDescent="0.25">
      <c r="B6634" s="145" t="s">
        <v>6556</v>
      </c>
      <c r="C6634" s="31" t="s">
        <v>14160</v>
      </c>
      <c r="D6634" s="31"/>
      <c r="E6634" s="43" t="s">
        <v>52</v>
      </c>
      <c r="F6634" s="42" t="s">
        <v>34</v>
      </c>
      <c r="G6634" s="83" t="s">
        <v>44</v>
      </c>
      <c r="H6634" s="168">
        <v>31382</v>
      </c>
      <c r="I6634" s="31"/>
      <c r="J6634" s="83" t="s">
        <v>214</v>
      </c>
      <c r="K6634" s="31" t="s">
        <v>34</v>
      </c>
      <c r="L6634" s="31"/>
      <c r="M6634" s="168"/>
      <c r="N6634" s="147"/>
      <c r="O6634" s="105" t="s">
        <v>52</v>
      </c>
      <c r="P6634" s="171">
        <v>31382</v>
      </c>
      <c r="Q6634" s="31"/>
      <c r="R6634" s="83" t="s">
        <v>214</v>
      </c>
      <c r="S6634" s="31" t="s">
        <v>34</v>
      </c>
      <c r="T6634" s="31"/>
      <c r="U6634" s="168"/>
      <c r="V6634" s="149"/>
      <c r="W6634" s="140" t="str" cm="1">
        <f t="array" ref="W6634">IF(SUM(LEN(B6634:V6634))=0,"",IF(OR(OR(ISBLANK(F6634),SUM(LEN(C6634),LEN(D6634))=0),AND(NOT(E6634="Unknown"),ISBLANK(J6634)),AND(NOT(O6634="Unknown"),ISBLANK(R6634))),"Missing Information", INDEX(Table15[Entire Service Line Classification], MATCH(SUMIFS(Table15[Unique ID],Table15[System-Owned Portion],E6634,Table15[If Material Anything Other than "Lead" in Column E,Was Material Ever Previously Lead?],G6634,Table15[Customer-Owned Portion],O6634),Table15[Unique ID],0),0)))</f>
        <v>Non-lead</v>
      </c>
      <c r="X6634"/>
    </row>
    <row r="6635" spans="2:24" ht="30" x14ac:dyDescent="0.25">
      <c r="B6635" s="145" t="s">
        <v>289</v>
      </c>
      <c r="C6635" s="31" t="s">
        <v>7704</v>
      </c>
      <c r="D6635" s="31"/>
      <c r="E6635" s="43" t="s">
        <v>35</v>
      </c>
      <c r="F6635" s="42" t="s">
        <v>34</v>
      </c>
      <c r="G6635" s="83" t="s">
        <v>44</v>
      </c>
      <c r="H6635" s="168">
        <v>31352</v>
      </c>
      <c r="I6635" s="31"/>
      <c r="J6635" s="83" t="s">
        <v>45</v>
      </c>
      <c r="K6635" s="31" t="s">
        <v>36</v>
      </c>
      <c r="L6635" s="31" t="s">
        <v>93</v>
      </c>
      <c r="M6635" s="168">
        <v>36133</v>
      </c>
      <c r="N6635" s="147"/>
      <c r="O6635" s="105" t="s">
        <v>43</v>
      </c>
      <c r="P6635" s="171">
        <v>31352</v>
      </c>
      <c r="Q6635" s="31"/>
      <c r="R6635" s="83" t="s">
        <v>106</v>
      </c>
      <c r="S6635" s="31" t="s">
        <v>36</v>
      </c>
      <c r="T6635" s="31" t="s">
        <v>95</v>
      </c>
      <c r="U6635" s="168">
        <v>45532</v>
      </c>
      <c r="V6635" s="149"/>
      <c r="W6635" s="140" t="str" cm="1">
        <f t="array" ref="W6635">IF(SUM(LEN(B6635:V6635))=0,"",IF(OR(OR(ISBLANK(F6635),SUM(LEN(C6635),LEN(D6635))=0),AND(NOT(E6635="Unknown"),ISBLANK(J6635)),AND(NOT(O6635="Unknown"),ISBLANK(R6635))),"Missing Information", INDEX(Table15[Entire Service Line Classification], MATCH(SUMIFS(Table15[Unique ID],Table15[System-Owned Portion],E6635,Table15[If Material Anything Other than "Lead" in Column E,Was Material Ever Previously Lead?],G6635,Table15[Customer-Owned Portion],O6635),Table15[Unique ID],0),0)))</f>
        <v>Non-lead</v>
      </c>
      <c r="X6635"/>
    </row>
    <row r="6636" spans="2:24" ht="30" x14ac:dyDescent="0.25">
      <c r="B6636" s="145" t="s">
        <v>845</v>
      </c>
      <c r="C6636" s="31" t="s">
        <v>8258</v>
      </c>
      <c r="D6636" s="31"/>
      <c r="E6636" s="43" t="s">
        <v>43</v>
      </c>
      <c r="F6636" s="42" t="s">
        <v>34</v>
      </c>
      <c r="G6636" s="83" t="s">
        <v>44</v>
      </c>
      <c r="H6636" s="168">
        <v>31352</v>
      </c>
      <c r="I6636" s="31"/>
      <c r="J6636" s="83" t="s">
        <v>106</v>
      </c>
      <c r="K6636" s="31" t="s">
        <v>36</v>
      </c>
      <c r="L6636" s="31" t="s">
        <v>95</v>
      </c>
      <c r="M6636" s="168">
        <v>45691</v>
      </c>
      <c r="N6636" s="147"/>
      <c r="O6636" s="105" t="s">
        <v>43</v>
      </c>
      <c r="P6636" s="171">
        <v>31352</v>
      </c>
      <c r="Q6636" s="31"/>
      <c r="R6636" s="83" t="s">
        <v>106</v>
      </c>
      <c r="S6636" s="31" t="s">
        <v>36</v>
      </c>
      <c r="T6636" s="31" t="s">
        <v>95</v>
      </c>
      <c r="U6636" s="168">
        <v>45691</v>
      </c>
      <c r="V6636" s="149"/>
      <c r="W6636" s="140" t="str" cm="1">
        <f t="array" ref="W6636">IF(SUM(LEN(B6636:V6636))=0,"",IF(OR(OR(ISBLANK(F6636),SUM(LEN(C6636),LEN(D6636))=0),AND(NOT(E6636="Unknown"),ISBLANK(J6636)),AND(NOT(O6636="Unknown"),ISBLANK(R6636))),"Missing Information", INDEX(Table15[Entire Service Line Classification], MATCH(SUMIFS(Table15[Unique ID],Table15[System-Owned Portion],E6636,Table15[If Material Anything Other than "Lead" in Column E,Was Material Ever Previously Lead?],G6636,Table15[Customer-Owned Portion],O6636),Table15[Unique ID],0),0)))</f>
        <v>Non-lead</v>
      </c>
      <c r="X6636"/>
    </row>
    <row r="6637" spans="2:24" ht="30" x14ac:dyDescent="0.25">
      <c r="B6637" s="145" t="s">
        <v>1487</v>
      </c>
      <c r="C6637" s="31" t="s">
        <v>8904</v>
      </c>
      <c r="D6637" s="31"/>
      <c r="E6637" s="43" t="s">
        <v>43</v>
      </c>
      <c r="F6637" s="42" t="s">
        <v>34</v>
      </c>
      <c r="G6637" s="83" t="s">
        <v>44</v>
      </c>
      <c r="H6637" s="168">
        <v>31352</v>
      </c>
      <c r="I6637" s="31"/>
      <c r="J6637" s="83" t="s">
        <v>106</v>
      </c>
      <c r="K6637" s="31" t="s">
        <v>36</v>
      </c>
      <c r="L6637" s="31" t="s">
        <v>95</v>
      </c>
      <c r="M6637" s="168">
        <v>45691</v>
      </c>
      <c r="N6637" s="147"/>
      <c r="O6637" s="105" t="s">
        <v>43</v>
      </c>
      <c r="P6637" s="171">
        <v>31352</v>
      </c>
      <c r="Q6637" s="31"/>
      <c r="R6637" s="83" t="s">
        <v>106</v>
      </c>
      <c r="S6637" s="31" t="s">
        <v>36</v>
      </c>
      <c r="T6637" s="31" t="s">
        <v>95</v>
      </c>
      <c r="U6637" s="168">
        <v>45691</v>
      </c>
      <c r="V6637" s="149"/>
      <c r="W6637" s="140" t="str" cm="1">
        <f t="array" ref="W6637">IF(SUM(LEN(B6637:V6637))=0,"",IF(OR(OR(ISBLANK(F6637),SUM(LEN(C6637),LEN(D6637))=0),AND(NOT(E6637="Unknown"),ISBLANK(J6637)),AND(NOT(O6637="Unknown"),ISBLANK(R6637))),"Missing Information", INDEX(Table15[Entire Service Line Classification], MATCH(SUMIFS(Table15[Unique ID],Table15[System-Owned Portion],E6637,Table15[If Material Anything Other than "Lead" in Column E,Was Material Ever Previously Lead?],G6637,Table15[Customer-Owned Portion],O6637),Table15[Unique ID],0),0)))</f>
        <v>Non-lead</v>
      </c>
      <c r="X6637"/>
    </row>
    <row r="6638" spans="2:24" ht="30" x14ac:dyDescent="0.25">
      <c r="B6638" s="145" t="s">
        <v>4303</v>
      </c>
      <c r="C6638" s="31" t="s">
        <v>11896</v>
      </c>
      <c r="D6638" s="31"/>
      <c r="E6638" s="43" t="s">
        <v>52</v>
      </c>
      <c r="F6638" s="42" t="s">
        <v>34</v>
      </c>
      <c r="G6638" s="83" t="s">
        <v>44</v>
      </c>
      <c r="H6638" s="168">
        <v>31352</v>
      </c>
      <c r="I6638" s="31"/>
      <c r="J6638" s="83" t="s">
        <v>214</v>
      </c>
      <c r="K6638" s="31" t="s">
        <v>34</v>
      </c>
      <c r="L6638" s="31"/>
      <c r="M6638" s="168"/>
      <c r="N6638" s="147"/>
      <c r="O6638" s="105" t="s">
        <v>52</v>
      </c>
      <c r="P6638" s="171">
        <v>31352</v>
      </c>
      <c r="Q6638" s="31"/>
      <c r="R6638" s="83" t="s">
        <v>214</v>
      </c>
      <c r="S6638" s="31" t="s">
        <v>34</v>
      </c>
      <c r="T6638" s="31"/>
      <c r="U6638" s="168"/>
      <c r="V6638" s="149"/>
      <c r="W6638" s="140" t="str" cm="1">
        <f t="array" ref="W6638">IF(SUM(LEN(B6638:V6638))=0,"",IF(OR(OR(ISBLANK(F6638),SUM(LEN(C6638),LEN(D6638))=0),AND(NOT(E6638="Unknown"),ISBLANK(J6638)),AND(NOT(O6638="Unknown"),ISBLANK(R6638))),"Missing Information", INDEX(Table15[Entire Service Line Classification], MATCH(SUMIFS(Table15[Unique ID],Table15[System-Owned Portion],E6638,Table15[If Material Anything Other than "Lead" in Column E,Was Material Ever Previously Lead?],G6638,Table15[Customer-Owned Portion],O6638),Table15[Unique ID],0),0)))</f>
        <v>Non-lead</v>
      </c>
      <c r="X6638"/>
    </row>
    <row r="6639" spans="2:24" ht="30" x14ac:dyDescent="0.25">
      <c r="B6639" s="145" t="s">
        <v>6464</v>
      </c>
      <c r="C6639" s="31" t="s">
        <v>14068</v>
      </c>
      <c r="D6639" s="31"/>
      <c r="E6639" s="43" t="s">
        <v>52</v>
      </c>
      <c r="F6639" s="42" t="s">
        <v>34</v>
      </c>
      <c r="G6639" s="83" t="s">
        <v>44</v>
      </c>
      <c r="H6639" s="168">
        <v>31352</v>
      </c>
      <c r="I6639" s="31"/>
      <c r="J6639" s="83" t="s">
        <v>214</v>
      </c>
      <c r="K6639" s="31" t="s">
        <v>34</v>
      </c>
      <c r="L6639" s="31"/>
      <c r="M6639" s="168"/>
      <c r="N6639" s="147"/>
      <c r="O6639" s="105" t="s">
        <v>52</v>
      </c>
      <c r="P6639" s="171">
        <v>31352</v>
      </c>
      <c r="Q6639" s="31"/>
      <c r="R6639" s="83" t="s">
        <v>214</v>
      </c>
      <c r="S6639" s="31" t="s">
        <v>34</v>
      </c>
      <c r="T6639" s="31"/>
      <c r="U6639" s="168"/>
      <c r="V6639" s="149"/>
      <c r="W6639" s="140" t="str" cm="1">
        <f t="array" ref="W6639">IF(SUM(LEN(B6639:V6639))=0,"",IF(OR(OR(ISBLANK(F6639),SUM(LEN(C6639),LEN(D6639))=0),AND(NOT(E6639="Unknown"),ISBLANK(J6639)),AND(NOT(O6639="Unknown"),ISBLANK(R6639))),"Missing Information", INDEX(Table15[Entire Service Line Classification], MATCH(SUMIFS(Table15[Unique ID],Table15[System-Owned Portion],E6639,Table15[If Material Anything Other than "Lead" in Column E,Was Material Ever Previously Lead?],G6639,Table15[Customer-Owned Portion],O6639),Table15[Unique ID],0),0)))</f>
        <v>Non-lead</v>
      </c>
      <c r="X6639"/>
    </row>
    <row r="6640" spans="2:24" x14ac:dyDescent="0.25">
      <c r="B6640" s="145" t="s">
        <v>351</v>
      </c>
      <c r="C6640" s="31" t="s">
        <v>7766</v>
      </c>
      <c r="D6640" s="31"/>
      <c r="E6640" s="43" t="s">
        <v>52</v>
      </c>
      <c r="F6640" s="42" t="s">
        <v>34</v>
      </c>
      <c r="G6640" s="83" t="s">
        <v>44</v>
      </c>
      <c r="H6640" s="168">
        <v>31321</v>
      </c>
      <c r="I6640" s="31"/>
      <c r="J6640" s="83" t="s">
        <v>214</v>
      </c>
      <c r="K6640" s="31" t="s">
        <v>34</v>
      </c>
      <c r="L6640" s="31"/>
      <c r="M6640" s="168"/>
      <c r="N6640" s="147"/>
      <c r="O6640" s="105" t="s">
        <v>52</v>
      </c>
      <c r="P6640" s="171">
        <v>31321</v>
      </c>
      <c r="Q6640" s="31"/>
      <c r="R6640" s="83" t="s">
        <v>214</v>
      </c>
      <c r="S6640" s="31" t="s">
        <v>34</v>
      </c>
      <c r="T6640" s="31"/>
      <c r="U6640" s="168"/>
      <c r="V6640" s="149"/>
      <c r="W6640" s="140" t="str" cm="1">
        <f t="array" ref="W6640">IF(SUM(LEN(B6640:V6640))=0,"",IF(OR(OR(ISBLANK(F6640),SUM(LEN(C6640),LEN(D6640))=0),AND(NOT(E6640="Unknown"),ISBLANK(J6640)),AND(NOT(O6640="Unknown"),ISBLANK(R6640))),"Missing Information", INDEX(Table15[Entire Service Line Classification], MATCH(SUMIFS(Table15[Unique ID],Table15[System-Owned Portion],E6640,Table15[If Material Anything Other than "Lead" in Column E,Was Material Ever Previously Lead?],G6640,Table15[Customer-Owned Portion],O6640),Table15[Unique ID],0),0)))</f>
        <v>Non-lead</v>
      </c>
      <c r="X6640"/>
    </row>
    <row r="6641" spans="2:24" ht="30" x14ac:dyDescent="0.25">
      <c r="B6641" s="145" t="s">
        <v>822</v>
      </c>
      <c r="C6641" s="31" t="s">
        <v>8235</v>
      </c>
      <c r="D6641" s="31"/>
      <c r="E6641" s="43" t="s">
        <v>43</v>
      </c>
      <c r="F6641" s="42" t="s">
        <v>34</v>
      </c>
      <c r="G6641" s="83" t="s">
        <v>44</v>
      </c>
      <c r="H6641" s="168">
        <v>31321</v>
      </c>
      <c r="I6641" s="31"/>
      <c r="J6641" s="83" t="s">
        <v>106</v>
      </c>
      <c r="K6641" s="31" t="s">
        <v>36</v>
      </c>
      <c r="L6641" s="31" t="s">
        <v>95</v>
      </c>
      <c r="M6641" s="168">
        <v>45523</v>
      </c>
      <c r="N6641" s="147"/>
      <c r="O6641" s="105" t="s">
        <v>43</v>
      </c>
      <c r="P6641" s="171">
        <v>31321</v>
      </c>
      <c r="Q6641" s="31"/>
      <c r="R6641" s="83" t="s">
        <v>106</v>
      </c>
      <c r="S6641" s="31" t="s">
        <v>36</v>
      </c>
      <c r="T6641" s="31" t="s">
        <v>95</v>
      </c>
      <c r="U6641" s="168">
        <v>45523</v>
      </c>
      <c r="V6641" s="149"/>
      <c r="W6641" s="140" t="str" cm="1">
        <f t="array" ref="W6641">IF(SUM(LEN(B6641:V6641))=0,"",IF(OR(OR(ISBLANK(F6641),SUM(LEN(C6641),LEN(D6641))=0),AND(NOT(E6641="Unknown"),ISBLANK(J6641)),AND(NOT(O6641="Unknown"),ISBLANK(R6641))),"Missing Information", INDEX(Table15[Entire Service Line Classification], MATCH(SUMIFS(Table15[Unique ID],Table15[System-Owned Portion],E6641,Table15[If Material Anything Other than "Lead" in Column E,Was Material Ever Previously Lead?],G6641,Table15[Customer-Owned Portion],O6641),Table15[Unique ID],0),0)))</f>
        <v>Non-lead</v>
      </c>
      <c r="X6641"/>
    </row>
    <row r="6642" spans="2:24" ht="30" x14ac:dyDescent="0.25">
      <c r="B6642" s="145" t="s">
        <v>996</v>
      </c>
      <c r="C6642" s="31" t="s">
        <v>8409</v>
      </c>
      <c r="D6642" s="31"/>
      <c r="E6642" s="43" t="s">
        <v>35</v>
      </c>
      <c r="F6642" s="42" t="s">
        <v>34</v>
      </c>
      <c r="G6642" s="83" t="s">
        <v>44</v>
      </c>
      <c r="H6642" s="168">
        <v>31321</v>
      </c>
      <c r="I6642" s="31"/>
      <c r="J6642" s="83" t="s">
        <v>45</v>
      </c>
      <c r="K6642" s="31" t="s">
        <v>36</v>
      </c>
      <c r="L6642" s="31" t="s">
        <v>93</v>
      </c>
      <c r="M6642" s="168">
        <v>34650</v>
      </c>
      <c r="N6642" s="147"/>
      <c r="O6642" s="105" t="s">
        <v>43</v>
      </c>
      <c r="P6642" s="171">
        <v>31321</v>
      </c>
      <c r="Q6642" s="31"/>
      <c r="R6642" s="83" t="s">
        <v>106</v>
      </c>
      <c r="S6642" s="31" t="s">
        <v>36</v>
      </c>
      <c r="T6642" s="31" t="s">
        <v>95</v>
      </c>
      <c r="U6642" s="168">
        <v>45540</v>
      </c>
      <c r="V6642" s="149"/>
      <c r="W6642" s="140" t="str" cm="1">
        <f t="array" ref="W6642">IF(SUM(LEN(B6642:V6642))=0,"",IF(OR(OR(ISBLANK(F6642),SUM(LEN(C6642),LEN(D6642))=0),AND(NOT(E6642="Unknown"),ISBLANK(J6642)),AND(NOT(O6642="Unknown"),ISBLANK(R6642))),"Missing Information", INDEX(Table15[Entire Service Line Classification], MATCH(SUMIFS(Table15[Unique ID],Table15[System-Owned Portion],E6642,Table15[If Material Anything Other than "Lead" in Column E,Was Material Ever Previously Lead?],G6642,Table15[Customer-Owned Portion],O6642),Table15[Unique ID],0),0)))</f>
        <v>Non-lead</v>
      </c>
      <c r="X6642"/>
    </row>
    <row r="6643" spans="2:24" x14ac:dyDescent="0.25">
      <c r="B6643" s="145" t="s">
        <v>3062</v>
      </c>
      <c r="C6643" s="31" t="s">
        <v>10494</v>
      </c>
      <c r="D6643" s="31"/>
      <c r="E6643" s="43" t="s">
        <v>52</v>
      </c>
      <c r="F6643" s="42" t="s">
        <v>34</v>
      </c>
      <c r="G6643" s="83" t="s">
        <v>44</v>
      </c>
      <c r="H6643" s="168">
        <v>31321</v>
      </c>
      <c r="I6643" s="31"/>
      <c r="J6643" s="83" t="s">
        <v>214</v>
      </c>
      <c r="K6643" s="31" t="s">
        <v>34</v>
      </c>
      <c r="L6643" s="31"/>
      <c r="M6643" s="168"/>
      <c r="N6643" s="147"/>
      <c r="O6643" s="105" t="s">
        <v>52</v>
      </c>
      <c r="P6643" s="171">
        <v>31321</v>
      </c>
      <c r="Q6643" s="31"/>
      <c r="R6643" s="83" t="s">
        <v>214</v>
      </c>
      <c r="S6643" s="31" t="s">
        <v>34</v>
      </c>
      <c r="T6643" s="31"/>
      <c r="U6643" s="168"/>
      <c r="V6643" s="149"/>
      <c r="W6643" s="140" t="str" cm="1">
        <f t="array" ref="W6643">IF(SUM(LEN(B6643:V6643))=0,"",IF(OR(OR(ISBLANK(F6643),SUM(LEN(C6643),LEN(D6643))=0),AND(NOT(E6643="Unknown"),ISBLANK(J6643)),AND(NOT(O6643="Unknown"),ISBLANK(R6643))),"Missing Information", INDEX(Table15[Entire Service Line Classification], MATCH(SUMIFS(Table15[Unique ID],Table15[System-Owned Portion],E6643,Table15[If Material Anything Other than "Lead" in Column E,Was Material Ever Previously Lead?],G6643,Table15[Customer-Owned Portion],O6643),Table15[Unique ID],0),0)))</f>
        <v>Non-lead</v>
      </c>
      <c r="X6643"/>
    </row>
    <row r="6644" spans="2:24" ht="30" x14ac:dyDescent="0.25">
      <c r="B6644" s="145" t="s">
        <v>5628</v>
      </c>
      <c r="C6644" s="31" t="s">
        <v>13225</v>
      </c>
      <c r="D6644" s="31"/>
      <c r="E6644" s="43" t="s">
        <v>52</v>
      </c>
      <c r="F6644" s="42" t="s">
        <v>34</v>
      </c>
      <c r="G6644" s="83" t="s">
        <v>44</v>
      </c>
      <c r="H6644" s="168">
        <v>31321</v>
      </c>
      <c r="I6644" s="31"/>
      <c r="J6644" s="83" t="s">
        <v>214</v>
      </c>
      <c r="K6644" s="31" t="s">
        <v>34</v>
      </c>
      <c r="L6644" s="31"/>
      <c r="M6644" s="168"/>
      <c r="N6644" s="147"/>
      <c r="O6644" s="105" t="s">
        <v>52</v>
      </c>
      <c r="P6644" s="171">
        <v>31321</v>
      </c>
      <c r="Q6644" s="31"/>
      <c r="R6644" s="83" t="s">
        <v>214</v>
      </c>
      <c r="S6644" s="31" t="s">
        <v>34</v>
      </c>
      <c r="T6644" s="31"/>
      <c r="U6644" s="168"/>
      <c r="V6644" s="149"/>
      <c r="W6644" s="140" t="str" cm="1">
        <f t="array" ref="W6644">IF(SUM(LEN(B6644:V6644))=0,"",IF(OR(OR(ISBLANK(F6644),SUM(LEN(C6644),LEN(D6644))=0),AND(NOT(E6644="Unknown"),ISBLANK(J6644)),AND(NOT(O6644="Unknown"),ISBLANK(R6644))),"Missing Information", INDEX(Table15[Entire Service Line Classification], MATCH(SUMIFS(Table15[Unique ID],Table15[System-Owned Portion],E6644,Table15[If Material Anything Other than "Lead" in Column E,Was Material Ever Previously Lead?],G6644,Table15[Customer-Owned Portion],O6644),Table15[Unique ID],0),0)))</f>
        <v>Non-lead</v>
      </c>
      <c r="X6644"/>
    </row>
    <row r="6645" spans="2:24" ht="30" x14ac:dyDescent="0.25">
      <c r="B6645" s="145" t="s">
        <v>249</v>
      </c>
      <c r="C6645" s="31" t="s">
        <v>7664</v>
      </c>
      <c r="D6645" s="31"/>
      <c r="E6645" s="43" t="s">
        <v>52</v>
      </c>
      <c r="F6645" s="42" t="s">
        <v>34</v>
      </c>
      <c r="G6645" s="83" t="s">
        <v>44</v>
      </c>
      <c r="H6645" s="168">
        <v>31291</v>
      </c>
      <c r="I6645" s="187"/>
      <c r="J6645" s="83" t="s">
        <v>214</v>
      </c>
      <c r="K6645" s="31" t="s">
        <v>34</v>
      </c>
      <c r="L6645" s="31"/>
      <c r="M6645" s="168"/>
      <c r="N6645" s="147"/>
      <c r="O6645" s="105" t="s">
        <v>52</v>
      </c>
      <c r="P6645" s="171">
        <v>31291</v>
      </c>
      <c r="Q6645" s="31"/>
      <c r="R6645" s="83" t="s">
        <v>214</v>
      </c>
      <c r="S6645" s="31" t="s">
        <v>34</v>
      </c>
      <c r="T6645" s="31"/>
      <c r="U6645" s="168"/>
      <c r="V6645" s="149"/>
      <c r="W6645" s="140" t="str" cm="1">
        <f t="array" ref="W6645">IF(SUM(LEN(B6645:V6645))=0,"",IF(OR(OR(ISBLANK(F6645),SUM(LEN(C6645),LEN(D6645))=0),AND(NOT(E6645="Unknown"),ISBLANK(J6645)),AND(NOT(O6645="Unknown"),ISBLANK(R6645))),"Missing Information", INDEX(Table15[Entire Service Line Classification], MATCH(SUMIFS(Table15[Unique ID],Table15[System-Owned Portion],E6645,Table15[If Material Anything Other than "Lead" in Column E,Was Material Ever Previously Lead?],G6645,Table15[Customer-Owned Portion],O6645),Table15[Unique ID],0),0)))</f>
        <v>Non-lead</v>
      </c>
      <c r="X6645"/>
    </row>
    <row r="6646" spans="2:24" ht="30" x14ac:dyDescent="0.25">
      <c r="B6646" s="145" t="s">
        <v>896</v>
      </c>
      <c r="C6646" s="31" t="s">
        <v>8309</v>
      </c>
      <c r="D6646" s="31"/>
      <c r="E6646" s="43" t="s">
        <v>43</v>
      </c>
      <c r="F6646" s="42" t="s">
        <v>34</v>
      </c>
      <c r="G6646" s="83" t="s">
        <v>44</v>
      </c>
      <c r="H6646" s="168">
        <v>31291</v>
      </c>
      <c r="I6646" s="31"/>
      <c r="J6646" s="83" t="s">
        <v>106</v>
      </c>
      <c r="K6646" s="31" t="s">
        <v>36</v>
      </c>
      <c r="L6646" s="31" t="s">
        <v>95</v>
      </c>
      <c r="M6646" s="168">
        <v>45538</v>
      </c>
      <c r="N6646" s="147"/>
      <c r="O6646" s="105" t="s">
        <v>43</v>
      </c>
      <c r="P6646" s="171">
        <v>31291</v>
      </c>
      <c r="Q6646" s="31"/>
      <c r="R6646" s="83" t="s">
        <v>106</v>
      </c>
      <c r="S6646" s="31" t="s">
        <v>36</v>
      </c>
      <c r="T6646" s="31" t="s">
        <v>95</v>
      </c>
      <c r="U6646" s="168">
        <v>45538</v>
      </c>
      <c r="V6646" s="149"/>
      <c r="W6646" s="140" t="str" cm="1">
        <f t="array" ref="W6646">IF(SUM(LEN(B6646:V6646))=0,"",IF(OR(OR(ISBLANK(F6646),SUM(LEN(C6646),LEN(D6646))=0),AND(NOT(E6646="Unknown"),ISBLANK(J6646)),AND(NOT(O6646="Unknown"),ISBLANK(R6646))),"Missing Information", INDEX(Table15[Entire Service Line Classification], MATCH(SUMIFS(Table15[Unique ID],Table15[System-Owned Portion],E6646,Table15[If Material Anything Other than "Lead" in Column E,Was Material Ever Previously Lead?],G6646,Table15[Customer-Owned Portion],O6646),Table15[Unique ID],0),0)))</f>
        <v>Non-lead</v>
      </c>
      <c r="X6646"/>
    </row>
    <row r="6647" spans="2:24" x14ac:dyDescent="0.25">
      <c r="B6647" s="145" t="s">
        <v>958</v>
      </c>
      <c r="C6647" s="31" t="s">
        <v>8371</v>
      </c>
      <c r="D6647" s="31"/>
      <c r="E6647" s="43" t="s">
        <v>52</v>
      </c>
      <c r="F6647" s="42" t="s">
        <v>34</v>
      </c>
      <c r="G6647" s="83" t="s">
        <v>44</v>
      </c>
      <c r="H6647" s="168">
        <v>31291</v>
      </c>
      <c r="I6647" s="31"/>
      <c r="J6647" s="83" t="s">
        <v>214</v>
      </c>
      <c r="K6647" s="31" t="s">
        <v>34</v>
      </c>
      <c r="L6647" s="31"/>
      <c r="M6647" s="168"/>
      <c r="N6647" s="147"/>
      <c r="O6647" s="105" t="s">
        <v>52</v>
      </c>
      <c r="P6647" s="171">
        <v>31291</v>
      </c>
      <c r="Q6647" s="31"/>
      <c r="R6647" s="83" t="s">
        <v>214</v>
      </c>
      <c r="S6647" s="31" t="s">
        <v>34</v>
      </c>
      <c r="T6647" s="31"/>
      <c r="U6647" s="168"/>
      <c r="V6647" s="149"/>
      <c r="W6647" s="140" t="str" cm="1">
        <f t="array" ref="W6647">IF(SUM(LEN(B6647:V6647))=0,"",IF(OR(OR(ISBLANK(F6647),SUM(LEN(C6647),LEN(D6647))=0),AND(NOT(E6647="Unknown"),ISBLANK(J6647)),AND(NOT(O6647="Unknown"),ISBLANK(R6647))),"Missing Information", INDEX(Table15[Entire Service Line Classification], MATCH(SUMIFS(Table15[Unique ID],Table15[System-Owned Portion],E6647,Table15[If Material Anything Other than "Lead" in Column E,Was Material Ever Previously Lead?],G6647,Table15[Customer-Owned Portion],O6647),Table15[Unique ID],0),0)))</f>
        <v>Non-lead</v>
      </c>
      <c r="X6647"/>
    </row>
    <row r="6648" spans="2:24" ht="30" x14ac:dyDescent="0.25">
      <c r="B6648" s="145" t="s">
        <v>985</v>
      </c>
      <c r="C6648" s="31" t="s">
        <v>8398</v>
      </c>
      <c r="D6648" s="31"/>
      <c r="E6648" s="43" t="s">
        <v>43</v>
      </c>
      <c r="F6648" s="42" t="s">
        <v>34</v>
      </c>
      <c r="G6648" s="83" t="s">
        <v>44</v>
      </c>
      <c r="H6648" s="168">
        <v>31291</v>
      </c>
      <c r="I6648" s="31"/>
      <c r="J6648" s="83" t="s">
        <v>106</v>
      </c>
      <c r="K6648" s="31" t="s">
        <v>36</v>
      </c>
      <c r="L6648" s="31" t="s">
        <v>95</v>
      </c>
      <c r="M6648" s="168">
        <v>45527</v>
      </c>
      <c r="N6648" s="147"/>
      <c r="O6648" s="105" t="s">
        <v>43</v>
      </c>
      <c r="P6648" s="171">
        <v>31291</v>
      </c>
      <c r="Q6648" s="31"/>
      <c r="R6648" s="83" t="s">
        <v>106</v>
      </c>
      <c r="S6648" s="31" t="s">
        <v>36</v>
      </c>
      <c r="T6648" s="31" t="s">
        <v>95</v>
      </c>
      <c r="U6648" s="168">
        <v>45527</v>
      </c>
      <c r="V6648" s="149"/>
      <c r="W6648" s="140" t="str" cm="1">
        <f t="array" ref="W6648">IF(SUM(LEN(B6648:V6648))=0,"",IF(OR(OR(ISBLANK(F6648),SUM(LEN(C6648),LEN(D6648))=0),AND(NOT(E6648="Unknown"),ISBLANK(J6648)),AND(NOT(O6648="Unknown"),ISBLANK(R6648))),"Missing Information", INDEX(Table15[Entire Service Line Classification], MATCH(SUMIFS(Table15[Unique ID],Table15[System-Owned Portion],E6648,Table15[If Material Anything Other than "Lead" in Column E,Was Material Ever Previously Lead?],G6648,Table15[Customer-Owned Portion],O6648),Table15[Unique ID],0),0)))</f>
        <v>Non-lead</v>
      </c>
      <c r="X6648"/>
    </row>
    <row r="6649" spans="2:24" ht="30" x14ac:dyDescent="0.25">
      <c r="B6649" s="145" t="s">
        <v>1025</v>
      </c>
      <c r="C6649" s="31" t="s">
        <v>8438</v>
      </c>
      <c r="D6649" s="31"/>
      <c r="E6649" s="43" t="s">
        <v>43</v>
      </c>
      <c r="F6649" s="42" t="s">
        <v>34</v>
      </c>
      <c r="G6649" s="83" t="s">
        <v>44</v>
      </c>
      <c r="H6649" s="168">
        <v>31291</v>
      </c>
      <c r="I6649" s="31"/>
      <c r="J6649" s="83" t="s">
        <v>106</v>
      </c>
      <c r="K6649" s="31" t="s">
        <v>36</v>
      </c>
      <c r="L6649" s="31" t="s">
        <v>95</v>
      </c>
      <c r="M6649" s="168">
        <v>45523</v>
      </c>
      <c r="N6649" s="147"/>
      <c r="O6649" s="105" t="s">
        <v>43</v>
      </c>
      <c r="P6649" s="171">
        <v>31291</v>
      </c>
      <c r="Q6649" s="31"/>
      <c r="R6649" s="83" t="s">
        <v>106</v>
      </c>
      <c r="S6649" s="31" t="s">
        <v>36</v>
      </c>
      <c r="T6649" s="31" t="s">
        <v>95</v>
      </c>
      <c r="U6649" s="168">
        <v>45523</v>
      </c>
      <c r="V6649" s="149"/>
      <c r="W6649" s="140" t="str" cm="1">
        <f t="array" ref="W6649">IF(SUM(LEN(B6649:V6649))=0,"",IF(OR(OR(ISBLANK(F6649),SUM(LEN(C6649),LEN(D6649))=0),AND(NOT(E6649="Unknown"),ISBLANK(J6649)),AND(NOT(O6649="Unknown"),ISBLANK(R6649))),"Missing Information", INDEX(Table15[Entire Service Line Classification], MATCH(SUMIFS(Table15[Unique ID],Table15[System-Owned Portion],E6649,Table15[If Material Anything Other than "Lead" in Column E,Was Material Ever Previously Lead?],G6649,Table15[Customer-Owned Portion],O6649),Table15[Unique ID],0),0)))</f>
        <v>Non-lead</v>
      </c>
      <c r="X6649"/>
    </row>
    <row r="6650" spans="2:24" ht="30" x14ac:dyDescent="0.25">
      <c r="B6650" s="145" t="s">
        <v>1031</v>
      </c>
      <c r="C6650" s="31" t="s">
        <v>8444</v>
      </c>
      <c r="D6650" s="31"/>
      <c r="E6650" s="43" t="s">
        <v>52</v>
      </c>
      <c r="F6650" s="42" t="s">
        <v>34</v>
      </c>
      <c r="G6650" s="83" t="s">
        <v>44</v>
      </c>
      <c r="H6650" s="168">
        <v>31291</v>
      </c>
      <c r="I6650" s="31"/>
      <c r="J6650" s="83" t="s">
        <v>214</v>
      </c>
      <c r="K6650" s="31" t="s">
        <v>34</v>
      </c>
      <c r="L6650" s="31"/>
      <c r="M6650" s="168"/>
      <c r="N6650" s="147"/>
      <c r="O6650" s="105" t="s">
        <v>52</v>
      </c>
      <c r="P6650" s="171">
        <v>31291</v>
      </c>
      <c r="Q6650" s="31"/>
      <c r="R6650" s="83" t="s">
        <v>214</v>
      </c>
      <c r="S6650" s="31" t="s">
        <v>34</v>
      </c>
      <c r="T6650" s="31"/>
      <c r="U6650" s="168"/>
      <c r="V6650" s="149"/>
      <c r="W6650" s="140" t="str" cm="1">
        <f t="array" ref="W6650">IF(SUM(LEN(B6650:V6650))=0,"",IF(OR(OR(ISBLANK(F6650),SUM(LEN(C6650),LEN(D6650))=0),AND(NOT(E6650="Unknown"),ISBLANK(J6650)),AND(NOT(O6650="Unknown"),ISBLANK(R6650))),"Missing Information", INDEX(Table15[Entire Service Line Classification], MATCH(SUMIFS(Table15[Unique ID],Table15[System-Owned Portion],E6650,Table15[If Material Anything Other than "Lead" in Column E,Was Material Ever Previously Lead?],G6650,Table15[Customer-Owned Portion],O6650),Table15[Unique ID],0),0)))</f>
        <v>Non-lead</v>
      </c>
      <c r="X6650"/>
    </row>
    <row r="6651" spans="2:24" x14ac:dyDescent="0.25">
      <c r="B6651" s="145" t="s">
        <v>1084</v>
      </c>
      <c r="C6651" s="31" t="s">
        <v>8497</v>
      </c>
      <c r="D6651" s="31"/>
      <c r="E6651" s="43" t="s">
        <v>52</v>
      </c>
      <c r="F6651" s="42" t="s">
        <v>34</v>
      </c>
      <c r="G6651" s="83" t="s">
        <v>44</v>
      </c>
      <c r="H6651" s="168">
        <v>31291</v>
      </c>
      <c r="I6651" s="31"/>
      <c r="J6651" s="83" t="s">
        <v>214</v>
      </c>
      <c r="K6651" s="31" t="s">
        <v>34</v>
      </c>
      <c r="L6651" s="31"/>
      <c r="M6651" s="168"/>
      <c r="N6651" s="147"/>
      <c r="O6651" s="105" t="s">
        <v>52</v>
      </c>
      <c r="P6651" s="171">
        <v>31291</v>
      </c>
      <c r="Q6651" s="31"/>
      <c r="R6651" s="83" t="s">
        <v>214</v>
      </c>
      <c r="S6651" s="31" t="s">
        <v>34</v>
      </c>
      <c r="T6651" s="31"/>
      <c r="U6651" s="168"/>
      <c r="V6651" s="149"/>
      <c r="W6651" s="140" t="str" cm="1">
        <f t="array" ref="W6651">IF(SUM(LEN(B6651:V6651))=0,"",IF(OR(OR(ISBLANK(F6651),SUM(LEN(C6651),LEN(D6651))=0),AND(NOT(E6651="Unknown"),ISBLANK(J6651)),AND(NOT(O6651="Unknown"),ISBLANK(R6651))),"Missing Information", INDEX(Table15[Entire Service Line Classification], MATCH(SUMIFS(Table15[Unique ID],Table15[System-Owned Portion],E6651,Table15[If Material Anything Other than "Lead" in Column E,Was Material Ever Previously Lead?],G6651,Table15[Customer-Owned Portion],O6651),Table15[Unique ID],0),0)))</f>
        <v>Non-lead</v>
      </c>
      <c r="X6651"/>
    </row>
    <row r="6652" spans="2:24" ht="30" x14ac:dyDescent="0.25">
      <c r="B6652" s="145" t="s">
        <v>1105</v>
      </c>
      <c r="C6652" s="31" t="s">
        <v>8518</v>
      </c>
      <c r="D6652" s="31"/>
      <c r="E6652" s="43" t="s">
        <v>43</v>
      </c>
      <c r="F6652" s="42" t="s">
        <v>34</v>
      </c>
      <c r="G6652" s="83" t="s">
        <v>44</v>
      </c>
      <c r="H6652" s="168">
        <v>31291</v>
      </c>
      <c r="I6652" s="31"/>
      <c r="J6652" s="83" t="s">
        <v>106</v>
      </c>
      <c r="K6652" s="31" t="s">
        <v>36</v>
      </c>
      <c r="L6652" s="31" t="s">
        <v>95</v>
      </c>
      <c r="M6652" s="168">
        <v>45538</v>
      </c>
      <c r="N6652" s="147"/>
      <c r="O6652" s="105" t="s">
        <v>43</v>
      </c>
      <c r="P6652" s="171">
        <v>31291</v>
      </c>
      <c r="Q6652" s="31"/>
      <c r="R6652" s="83" t="s">
        <v>106</v>
      </c>
      <c r="S6652" s="31" t="s">
        <v>36</v>
      </c>
      <c r="T6652" s="31" t="s">
        <v>95</v>
      </c>
      <c r="U6652" s="168">
        <v>45538</v>
      </c>
      <c r="V6652" s="149"/>
      <c r="W6652" s="140" t="str" cm="1">
        <f t="array" ref="W6652">IF(SUM(LEN(B6652:V6652))=0,"",IF(OR(OR(ISBLANK(F6652),SUM(LEN(C6652),LEN(D6652))=0),AND(NOT(E6652="Unknown"),ISBLANK(J6652)),AND(NOT(O6652="Unknown"),ISBLANK(R6652))),"Missing Information", INDEX(Table15[Entire Service Line Classification], MATCH(SUMIFS(Table15[Unique ID],Table15[System-Owned Portion],E6652,Table15[If Material Anything Other than "Lead" in Column E,Was Material Ever Previously Lead?],G6652,Table15[Customer-Owned Portion],O6652),Table15[Unique ID],0),0)))</f>
        <v>Non-lead</v>
      </c>
      <c r="X6652"/>
    </row>
    <row r="6653" spans="2:24" ht="30" x14ac:dyDescent="0.25">
      <c r="B6653" s="145" t="s">
        <v>1178</v>
      </c>
      <c r="C6653" s="31" t="s">
        <v>8591</v>
      </c>
      <c r="D6653" s="31"/>
      <c r="E6653" s="43" t="s">
        <v>43</v>
      </c>
      <c r="F6653" s="42" t="s">
        <v>34</v>
      </c>
      <c r="G6653" s="83" t="s">
        <v>44</v>
      </c>
      <c r="H6653" s="168">
        <v>31291</v>
      </c>
      <c r="I6653" s="31"/>
      <c r="J6653" s="83" t="s">
        <v>106</v>
      </c>
      <c r="K6653" s="31" t="s">
        <v>36</v>
      </c>
      <c r="L6653" s="31" t="s">
        <v>95</v>
      </c>
      <c r="M6653" s="168">
        <v>45691</v>
      </c>
      <c r="N6653" s="147"/>
      <c r="O6653" s="105" t="s">
        <v>35</v>
      </c>
      <c r="P6653" s="171">
        <v>31291</v>
      </c>
      <c r="Q6653" s="31"/>
      <c r="R6653" s="83" t="s">
        <v>106</v>
      </c>
      <c r="S6653" s="31" t="s">
        <v>36</v>
      </c>
      <c r="T6653" s="31" t="s">
        <v>95</v>
      </c>
      <c r="U6653" s="168">
        <v>45691</v>
      </c>
      <c r="V6653" s="149"/>
      <c r="W6653" s="140" t="str" cm="1">
        <f t="array" ref="W6653">IF(SUM(LEN(B6653:V6653))=0,"",IF(OR(OR(ISBLANK(F6653),SUM(LEN(C6653),LEN(D6653))=0),AND(NOT(E6653="Unknown"),ISBLANK(J6653)),AND(NOT(O6653="Unknown"),ISBLANK(R6653))),"Missing Information", INDEX(Table15[Entire Service Line Classification], MATCH(SUMIFS(Table15[Unique ID],Table15[System-Owned Portion],E6653,Table15[If Material Anything Other than "Lead" in Column E,Was Material Ever Previously Lead?],G6653,Table15[Customer-Owned Portion],O6653),Table15[Unique ID],0),0)))</f>
        <v>Non-lead</v>
      </c>
      <c r="X6653"/>
    </row>
    <row r="6654" spans="2:24" ht="30" x14ac:dyDescent="0.25">
      <c r="B6654" s="145" t="s">
        <v>1235</v>
      </c>
      <c r="C6654" s="31" t="s">
        <v>8648</v>
      </c>
      <c r="D6654" s="31"/>
      <c r="E6654" s="43" t="s">
        <v>35</v>
      </c>
      <c r="F6654" s="42" t="s">
        <v>34</v>
      </c>
      <c r="G6654" s="83" t="s">
        <v>34</v>
      </c>
      <c r="H6654" s="168">
        <v>31291</v>
      </c>
      <c r="I6654" s="31"/>
      <c r="J6654" s="83" t="s">
        <v>45</v>
      </c>
      <c r="K6654" s="31" t="s">
        <v>36</v>
      </c>
      <c r="L6654" s="31" t="s">
        <v>93</v>
      </c>
      <c r="M6654" s="168">
        <v>34177</v>
      </c>
      <c r="N6654" s="147"/>
      <c r="O6654" s="105" t="s">
        <v>43</v>
      </c>
      <c r="P6654" s="171">
        <v>31291</v>
      </c>
      <c r="Q6654" s="31"/>
      <c r="R6654" s="83" t="s">
        <v>214</v>
      </c>
      <c r="S6654" s="31" t="s">
        <v>34</v>
      </c>
      <c r="T6654" s="31"/>
      <c r="U6654" s="168"/>
      <c r="V6654" s="149"/>
      <c r="W6654" s="140" t="str" cm="1">
        <f t="array" ref="W6654">IF(SUM(LEN(B6654:V6654))=0,"",IF(OR(OR(ISBLANK(F6654),SUM(LEN(C6654),LEN(D6654))=0),AND(NOT(E6654="Unknown"),ISBLANK(J6654)),AND(NOT(O6654="Unknown"),ISBLANK(R6654))),"Missing Information", INDEX(Table15[Entire Service Line Classification], MATCH(SUMIFS(Table15[Unique ID],Table15[System-Owned Portion],E6654,Table15[If Material Anything Other than "Lead" in Column E,Was Material Ever Previously Lead?],G6654,Table15[Customer-Owned Portion],O6654),Table15[Unique ID],0),0)))</f>
        <v>Non-lead</v>
      </c>
      <c r="X6654"/>
    </row>
    <row r="6655" spans="2:24" x14ac:dyDescent="0.25">
      <c r="B6655" s="145" t="s">
        <v>1283</v>
      </c>
      <c r="C6655" s="31" t="s">
        <v>8696</v>
      </c>
      <c r="D6655" s="31"/>
      <c r="E6655" s="43" t="s">
        <v>52</v>
      </c>
      <c r="F6655" s="42" t="s">
        <v>34</v>
      </c>
      <c r="G6655" s="83" t="s">
        <v>44</v>
      </c>
      <c r="H6655" s="168">
        <v>31291</v>
      </c>
      <c r="I6655" s="31"/>
      <c r="J6655" s="83" t="s">
        <v>214</v>
      </c>
      <c r="K6655" s="31" t="s">
        <v>34</v>
      </c>
      <c r="L6655" s="31"/>
      <c r="M6655" s="168"/>
      <c r="N6655" s="147"/>
      <c r="O6655" s="105" t="s">
        <v>52</v>
      </c>
      <c r="P6655" s="171">
        <v>31291</v>
      </c>
      <c r="Q6655" s="31"/>
      <c r="R6655" s="83" t="s">
        <v>214</v>
      </c>
      <c r="S6655" s="31" t="s">
        <v>34</v>
      </c>
      <c r="T6655" s="31"/>
      <c r="U6655" s="168"/>
      <c r="V6655" s="149"/>
      <c r="W6655" s="140" t="str" cm="1">
        <f t="array" ref="W6655">IF(SUM(LEN(B6655:V6655))=0,"",IF(OR(OR(ISBLANK(F6655),SUM(LEN(C6655),LEN(D6655))=0),AND(NOT(E6655="Unknown"),ISBLANK(J6655)),AND(NOT(O6655="Unknown"),ISBLANK(R6655))),"Missing Information", INDEX(Table15[Entire Service Line Classification], MATCH(SUMIFS(Table15[Unique ID],Table15[System-Owned Portion],E6655,Table15[If Material Anything Other than "Lead" in Column E,Was Material Ever Previously Lead?],G6655,Table15[Customer-Owned Portion],O6655),Table15[Unique ID],0),0)))</f>
        <v>Non-lead</v>
      </c>
      <c r="X6655"/>
    </row>
    <row r="6656" spans="2:24" ht="30" x14ac:dyDescent="0.25">
      <c r="B6656" s="145" t="s">
        <v>1301</v>
      </c>
      <c r="C6656" s="31" t="s">
        <v>8714</v>
      </c>
      <c r="D6656" s="31"/>
      <c r="E6656" s="43" t="s">
        <v>43</v>
      </c>
      <c r="F6656" s="42" t="s">
        <v>34</v>
      </c>
      <c r="G6656" s="83" t="s">
        <v>44</v>
      </c>
      <c r="H6656" s="168">
        <v>31291</v>
      </c>
      <c r="I6656" s="31"/>
      <c r="J6656" s="83" t="s">
        <v>106</v>
      </c>
      <c r="K6656" s="31" t="s">
        <v>36</v>
      </c>
      <c r="L6656" s="31" t="s">
        <v>95</v>
      </c>
      <c r="M6656" s="168">
        <v>45932</v>
      </c>
      <c r="N6656" s="147"/>
      <c r="O6656" s="105" t="s">
        <v>35</v>
      </c>
      <c r="P6656" s="171">
        <v>31291</v>
      </c>
      <c r="Q6656" s="31"/>
      <c r="R6656" s="83" t="s">
        <v>106</v>
      </c>
      <c r="S6656" s="31" t="s">
        <v>36</v>
      </c>
      <c r="T6656" s="31" t="s">
        <v>95</v>
      </c>
      <c r="U6656" s="168">
        <v>45932</v>
      </c>
      <c r="V6656" s="149"/>
      <c r="W6656" s="140" t="str" cm="1">
        <f t="array" ref="W6656">IF(SUM(LEN(B6656:V6656))=0,"",IF(OR(OR(ISBLANK(F6656),SUM(LEN(C6656),LEN(D6656))=0),AND(NOT(E6656="Unknown"),ISBLANK(J6656)),AND(NOT(O6656="Unknown"),ISBLANK(R6656))),"Missing Information", INDEX(Table15[Entire Service Line Classification], MATCH(SUMIFS(Table15[Unique ID],Table15[System-Owned Portion],E6656,Table15[If Material Anything Other than "Lead" in Column E,Was Material Ever Previously Lead?],G6656,Table15[Customer-Owned Portion],O6656),Table15[Unique ID],0),0)))</f>
        <v>Non-lead</v>
      </c>
      <c r="X6656"/>
    </row>
    <row r="6657" spans="2:24" ht="30" x14ac:dyDescent="0.25">
      <c r="B6657" s="145" t="s">
        <v>1509</v>
      </c>
      <c r="C6657" s="31" t="s">
        <v>8926</v>
      </c>
      <c r="D6657" s="31"/>
      <c r="E6657" s="43" t="s">
        <v>52</v>
      </c>
      <c r="F6657" s="42" t="s">
        <v>34</v>
      </c>
      <c r="G6657" s="83" t="s">
        <v>44</v>
      </c>
      <c r="H6657" s="168">
        <v>31291</v>
      </c>
      <c r="I6657" s="31"/>
      <c r="J6657" s="83" t="s">
        <v>214</v>
      </c>
      <c r="K6657" s="31" t="s">
        <v>34</v>
      </c>
      <c r="L6657" s="31"/>
      <c r="M6657" s="168"/>
      <c r="N6657" s="147"/>
      <c r="O6657" s="105" t="s">
        <v>52</v>
      </c>
      <c r="P6657" s="171">
        <v>31291</v>
      </c>
      <c r="Q6657" s="31"/>
      <c r="R6657" s="83" t="s">
        <v>214</v>
      </c>
      <c r="S6657" s="31" t="s">
        <v>34</v>
      </c>
      <c r="T6657" s="31"/>
      <c r="U6657" s="168"/>
      <c r="V6657" s="149"/>
      <c r="W6657" s="140" t="str" cm="1">
        <f t="array" ref="W6657">IF(SUM(LEN(B6657:V6657))=0,"",IF(OR(OR(ISBLANK(F6657),SUM(LEN(C6657),LEN(D6657))=0),AND(NOT(E6657="Unknown"),ISBLANK(J6657)),AND(NOT(O6657="Unknown"),ISBLANK(R6657))),"Missing Information", INDEX(Table15[Entire Service Line Classification], MATCH(SUMIFS(Table15[Unique ID],Table15[System-Owned Portion],E6657,Table15[If Material Anything Other than "Lead" in Column E,Was Material Ever Previously Lead?],G6657,Table15[Customer-Owned Portion],O6657),Table15[Unique ID],0),0)))</f>
        <v>Non-lead</v>
      </c>
      <c r="X6657"/>
    </row>
    <row r="6658" spans="2:24" ht="30" x14ac:dyDescent="0.25">
      <c r="B6658" s="145" t="s">
        <v>1552</v>
      </c>
      <c r="C6658" s="31" t="s">
        <v>8969</v>
      </c>
      <c r="D6658" s="31"/>
      <c r="E6658" s="43" t="s">
        <v>35</v>
      </c>
      <c r="F6658" s="42" t="s">
        <v>34</v>
      </c>
      <c r="G6658" s="83" t="s">
        <v>44</v>
      </c>
      <c r="H6658" s="168">
        <v>31291</v>
      </c>
      <c r="I6658" s="31"/>
      <c r="J6658" s="83" t="s">
        <v>106</v>
      </c>
      <c r="K6658" s="31" t="s">
        <v>36</v>
      </c>
      <c r="L6658" s="31" t="s">
        <v>95</v>
      </c>
      <c r="M6658" s="168">
        <v>45933</v>
      </c>
      <c r="N6658" s="147"/>
      <c r="O6658" s="105" t="s">
        <v>35</v>
      </c>
      <c r="P6658" s="171">
        <v>31291</v>
      </c>
      <c r="Q6658" s="31"/>
      <c r="R6658" s="83" t="s">
        <v>106</v>
      </c>
      <c r="S6658" s="31" t="s">
        <v>36</v>
      </c>
      <c r="T6658" s="31" t="s">
        <v>95</v>
      </c>
      <c r="U6658" s="168">
        <v>45933</v>
      </c>
      <c r="V6658" s="149"/>
      <c r="W6658" s="140" t="str" cm="1">
        <f t="array" ref="W6658">IF(SUM(LEN(B6658:V6658))=0,"",IF(OR(OR(ISBLANK(F6658),SUM(LEN(C6658),LEN(D6658))=0),AND(NOT(E6658="Unknown"),ISBLANK(J6658)),AND(NOT(O6658="Unknown"),ISBLANK(R6658))),"Missing Information", INDEX(Table15[Entire Service Line Classification], MATCH(SUMIFS(Table15[Unique ID],Table15[System-Owned Portion],E6658,Table15[If Material Anything Other than "Lead" in Column E,Was Material Ever Previously Lead?],G6658,Table15[Customer-Owned Portion],O6658),Table15[Unique ID],0),0)))</f>
        <v>Non-lead</v>
      </c>
      <c r="X6658"/>
    </row>
    <row r="6659" spans="2:24" ht="30" x14ac:dyDescent="0.25">
      <c r="B6659" s="145" t="s">
        <v>2604</v>
      </c>
      <c r="C6659" s="31" t="s">
        <v>10036</v>
      </c>
      <c r="D6659" s="31"/>
      <c r="E6659" s="43" t="s">
        <v>35</v>
      </c>
      <c r="F6659" s="42" t="s">
        <v>34</v>
      </c>
      <c r="G6659" s="83" t="s">
        <v>34</v>
      </c>
      <c r="H6659" s="168">
        <v>31291</v>
      </c>
      <c r="I6659" s="31"/>
      <c r="J6659" s="83" t="s">
        <v>45</v>
      </c>
      <c r="K6659" s="31" t="s">
        <v>36</v>
      </c>
      <c r="L6659" s="31" t="s">
        <v>93</v>
      </c>
      <c r="M6659" s="168">
        <v>34727</v>
      </c>
      <c r="N6659" s="147"/>
      <c r="O6659" s="105" t="s">
        <v>43</v>
      </c>
      <c r="P6659" s="171">
        <v>31291</v>
      </c>
      <c r="Q6659" s="31"/>
      <c r="R6659" s="83" t="s">
        <v>214</v>
      </c>
      <c r="S6659" s="31" t="s">
        <v>34</v>
      </c>
      <c r="T6659" s="31"/>
      <c r="U6659" s="168"/>
      <c r="V6659" s="149"/>
      <c r="W6659" s="140" t="str" cm="1">
        <f t="array" ref="W6659">IF(SUM(LEN(B6659:V6659))=0,"",IF(OR(OR(ISBLANK(F6659),SUM(LEN(C6659),LEN(D6659))=0),AND(NOT(E6659="Unknown"),ISBLANK(J6659)),AND(NOT(O6659="Unknown"),ISBLANK(R6659))),"Missing Information", INDEX(Table15[Entire Service Line Classification], MATCH(SUMIFS(Table15[Unique ID],Table15[System-Owned Portion],E6659,Table15[If Material Anything Other than "Lead" in Column E,Was Material Ever Previously Lead?],G6659,Table15[Customer-Owned Portion],O6659),Table15[Unique ID],0),0)))</f>
        <v>Non-lead</v>
      </c>
      <c r="X6659"/>
    </row>
    <row r="6660" spans="2:24" ht="30" x14ac:dyDescent="0.25">
      <c r="B6660" s="145" t="s">
        <v>2705</v>
      </c>
      <c r="C6660" s="31" t="s">
        <v>10136</v>
      </c>
      <c r="D6660" s="31"/>
      <c r="E6660" s="43" t="s">
        <v>43</v>
      </c>
      <c r="F6660" s="42" t="s">
        <v>34</v>
      </c>
      <c r="G6660" s="83" t="s">
        <v>44</v>
      </c>
      <c r="H6660" s="168">
        <v>31291</v>
      </c>
      <c r="I6660" s="31"/>
      <c r="J6660" s="83" t="s">
        <v>106</v>
      </c>
      <c r="K6660" s="31" t="s">
        <v>36</v>
      </c>
      <c r="L6660" s="31" t="s">
        <v>95</v>
      </c>
      <c r="M6660" s="168">
        <v>45505</v>
      </c>
      <c r="N6660" s="147"/>
      <c r="O6660" s="105" t="s">
        <v>43</v>
      </c>
      <c r="P6660" s="171">
        <v>31291</v>
      </c>
      <c r="Q6660" s="31"/>
      <c r="R6660" s="83" t="s">
        <v>106</v>
      </c>
      <c r="S6660" s="31" t="s">
        <v>36</v>
      </c>
      <c r="T6660" s="31" t="s">
        <v>95</v>
      </c>
      <c r="U6660" s="168">
        <v>45505</v>
      </c>
      <c r="V6660" s="149"/>
      <c r="W6660" s="140" t="str" cm="1">
        <f t="array" ref="W6660">IF(SUM(LEN(B6660:V6660))=0,"",IF(OR(OR(ISBLANK(F6660),SUM(LEN(C6660),LEN(D6660))=0),AND(NOT(E6660="Unknown"),ISBLANK(J6660)),AND(NOT(O6660="Unknown"),ISBLANK(R6660))),"Missing Information", INDEX(Table15[Entire Service Line Classification], MATCH(SUMIFS(Table15[Unique ID],Table15[System-Owned Portion],E6660,Table15[If Material Anything Other than "Lead" in Column E,Was Material Ever Previously Lead?],G6660,Table15[Customer-Owned Portion],O6660),Table15[Unique ID],0),0)))</f>
        <v>Non-lead</v>
      </c>
      <c r="X6660"/>
    </row>
    <row r="6661" spans="2:24" ht="30" x14ac:dyDescent="0.25">
      <c r="B6661" s="145" t="s">
        <v>2795</v>
      </c>
      <c r="C6661" s="31" t="s">
        <v>10226</v>
      </c>
      <c r="D6661" s="31"/>
      <c r="E6661" s="43" t="s">
        <v>43</v>
      </c>
      <c r="F6661" s="42" t="s">
        <v>34</v>
      </c>
      <c r="G6661" s="83" t="s">
        <v>44</v>
      </c>
      <c r="H6661" s="168">
        <v>31291</v>
      </c>
      <c r="I6661" s="31"/>
      <c r="J6661" s="83" t="s">
        <v>106</v>
      </c>
      <c r="K6661" s="31" t="s">
        <v>36</v>
      </c>
      <c r="L6661" s="31" t="s">
        <v>95</v>
      </c>
      <c r="M6661" s="168">
        <v>45506</v>
      </c>
      <c r="N6661" s="147"/>
      <c r="O6661" s="105" t="s">
        <v>43</v>
      </c>
      <c r="P6661" s="171">
        <v>31291</v>
      </c>
      <c r="Q6661" s="31"/>
      <c r="R6661" s="83" t="s">
        <v>106</v>
      </c>
      <c r="S6661" s="31" t="s">
        <v>36</v>
      </c>
      <c r="T6661" s="31" t="s">
        <v>95</v>
      </c>
      <c r="U6661" s="168">
        <v>45506</v>
      </c>
      <c r="V6661" s="149"/>
      <c r="W6661" s="140" t="str" cm="1">
        <f t="array" ref="W6661">IF(SUM(LEN(B6661:V6661))=0,"",IF(OR(OR(ISBLANK(F6661),SUM(LEN(C6661),LEN(D6661))=0),AND(NOT(E6661="Unknown"),ISBLANK(J6661)),AND(NOT(O6661="Unknown"),ISBLANK(R6661))),"Missing Information", INDEX(Table15[Entire Service Line Classification], MATCH(SUMIFS(Table15[Unique ID],Table15[System-Owned Portion],E6661,Table15[If Material Anything Other than "Lead" in Column E,Was Material Ever Previously Lead?],G6661,Table15[Customer-Owned Portion],O6661),Table15[Unique ID],0),0)))</f>
        <v>Non-lead</v>
      </c>
      <c r="X6661"/>
    </row>
    <row r="6662" spans="2:24" ht="30" x14ac:dyDescent="0.25">
      <c r="B6662" s="145" t="s">
        <v>4626</v>
      </c>
      <c r="C6662" s="31" t="s">
        <v>12222</v>
      </c>
      <c r="D6662" s="31"/>
      <c r="E6662" s="43" t="s">
        <v>52</v>
      </c>
      <c r="F6662" s="42" t="s">
        <v>34</v>
      </c>
      <c r="G6662" s="83" t="s">
        <v>44</v>
      </c>
      <c r="H6662" s="168">
        <v>31291</v>
      </c>
      <c r="I6662" s="31"/>
      <c r="J6662" s="83" t="s">
        <v>214</v>
      </c>
      <c r="K6662" s="31" t="s">
        <v>34</v>
      </c>
      <c r="L6662" s="31"/>
      <c r="M6662" s="168"/>
      <c r="N6662" s="147"/>
      <c r="O6662" s="105" t="s">
        <v>52</v>
      </c>
      <c r="P6662" s="171">
        <v>31291</v>
      </c>
      <c r="Q6662" s="31"/>
      <c r="R6662" s="83" t="s">
        <v>214</v>
      </c>
      <c r="S6662" s="31" t="s">
        <v>34</v>
      </c>
      <c r="T6662" s="31"/>
      <c r="U6662" s="168"/>
      <c r="V6662" s="149"/>
      <c r="W6662" s="140" t="str" cm="1">
        <f t="array" ref="W6662">IF(SUM(LEN(B6662:V6662))=0,"",IF(OR(OR(ISBLANK(F6662),SUM(LEN(C6662),LEN(D6662))=0),AND(NOT(E6662="Unknown"),ISBLANK(J6662)),AND(NOT(O6662="Unknown"),ISBLANK(R6662))),"Missing Information", INDEX(Table15[Entire Service Line Classification], MATCH(SUMIFS(Table15[Unique ID],Table15[System-Owned Portion],E6662,Table15[If Material Anything Other than "Lead" in Column E,Was Material Ever Previously Lead?],G6662,Table15[Customer-Owned Portion],O6662),Table15[Unique ID],0),0)))</f>
        <v>Non-lead</v>
      </c>
      <c r="X6662"/>
    </row>
    <row r="6663" spans="2:24" ht="30" x14ac:dyDescent="0.25">
      <c r="B6663" s="145" t="s">
        <v>5547</v>
      </c>
      <c r="C6663" s="31" t="s">
        <v>13144</v>
      </c>
      <c r="D6663" s="31"/>
      <c r="E6663" s="43" t="s">
        <v>43</v>
      </c>
      <c r="F6663" s="42" t="s">
        <v>34</v>
      </c>
      <c r="G6663" s="83" t="s">
        <v>44</v>
      </c>
      <c r="H6663" s="168">
        <v>31291</v>
      </c>
      <c r="I6663" s="31"/>
      <c r="J6663" s="83" t="s">
        <v>106</v>
      </c>
      <c r="K6663" s="31" t="s">
        <v>36</v>
      </c>
      <c r="L6663" s="31" t="s">
        <v>95</v>
      </c>
      <c r="M6663" s="168">
        <v>45691</v>
      </c>
      <c r="N6663" s="147"/>
      <c r="O6663" s="105" t="s">
        <v>43</v>
      </c>
      <c r="P6663" s="171">
        <v>31291</v>
      </c>
      <c r="Q6663" s="31"/>
      <c r="R6663" s="83" t="s">
        <v>106</v>
      </c>
      <c r="S6663" s="31" t="s">
        <v>36</v>
      </c>
      <c r="T6663" s="31" t="s">
        <v>95</v>
      </c>
      <c r="U6663" s="168">
        <v>45691</v>
      </c>
      <c r="V6663" s="149"/>
      <c r="W6663" s="140" t="str" cm="1">
        <f t="array" ref="W6663">IF(SUM(LEN(B6663:V6663))=0,"",IF(OR(OR(ISBLANK(F6663),SUM(LEN(C6663),LEN(D6663))=0),AND(NOT(E6663="Unknown"),ISBLANK(J6663)),AND(NOT(O6663="Unknown"),ISBLANK(R6663))),"Missing Information", INDEX(Table15[Entire Service Line Classification], MATCH(SUMIFS(Table15[Unique ID],Table15[System-Owned Portion],E6663,Table15[If Material Anything Other than "Lead" in Column E,Was Material Ever Previously Lead?],G6663,Table15[Customer-Owned Portion],O6663),Table15[Unique ID],0),0)))</f>
        <v>Non-lead</v>
      </c>
      <c r="X6663"/>
    </row>
    <row r="6664" spans="2:24" ht="30" x14ac:dyDescent="0.25">
      <c r="B6664" s="145" t="s">
        <v>5766</v>
      </c>
      <c r="C6664" s="31" t="s">
        <v>13364</v>
      </c>
      <c r="D6664" s="31"/>
      <c r="E6664" s="43" t="s">
        <v>43</v>
      </c>
      <c r="F6664" s="42" t="s">
        <v>34</v>
      </c>
      <c r="G6664" s="83" t="s">
        <v>44</v>
      </c>
      <c r="H6664" s="168">
        <v>31291</v>
      </c>
      <c r="I6664" s="31"/>
      <c r="J6664" s="83" t="s">
        <v>106</v>
      </c>
      <c r="K6664" s="31" t="s">
        <v>36</v>
      </c>
      <c r="L6664" s="31" t="s">
        <v>95</v>
      </c>
      <c r="M6664" s="168">
        <v>45691</v>
      </c>
      <c r="N6664" s="147"/>
      <c r="O6664" s="105" t="s">
        <v>43</v>
      </c>
      <c r="P6664" s="171">
        <v>31291</v>
      </c>
      <c r="Q6664" s="31"/>
      <c r="R6664" s="83" t="s">
        <v>106</v>
      </c>
      <c r="S6664" s="31" t="s">
        <v>36</v>
      </c>
      <c r="T6664" s="31" t="s">
        <v>95</v>
      </c>
      <c r="U6664" s="168">
        <v>45691</v>
      </c>
      <c r="V6664" s="149"/>
      <c r="W6664" s="140" t="str" cm="1">
        <f t="array" ref="W6664">IF(SUM(LEN(B6664:V6664))=0,"",IF(OR(OR(ISBLANK(F6664),SUM(LEN(C6664),LEN(D6664))=0),AND(NOT(E6664="Unknown"),ISBLANK(J6664)),AND(NOT(O6664="Unknown"),ISBLANK(R6664))),"Missing Information", INDEX(Table15[Entire Service Line Classification], MATCH(SUMIFS(Table15[Unique ID],Table15[System-Owned Portion],E6664,Table15[If Material Anything Other than "Lead" in Column E,Was Material Ever Previously Lead?],G6664,Table15[Customer-Owned Portion],O6664),Table15[Unique ID],0),0)))</f>
        <v>Non-lead</v>
      </c>
      <c r="X6664"/>
    </row>
    <row r="6665" spans="2:24" x14ac:dyDescent="0.25">
      <c r="B6665" s="145" t="s">
        <v>6402</v>
      </c>
      <c r="C6665" s="31" t="s">
        <v>14006</v>
      </c>
      <c r="D6665" s="31"/>
      <c r="E6665" s="43" t="s">
        <v>52</v>
      </c>
      <c r="F6665" s="42" t="s">
        <v>34</v>
      </c>
      <c r="G6665" s="83" t="s">
        <v>44</v>
      </c>
      <c r="H6665" s="168">
        <v>31291</v>
      </c>
      <c r="I6665" s="31"/>
      <c r="J6665" s="83" t="s">
        <v>214</v>
      </c>
      <c r="K6665" s="31" t="s">
        <v>34</v>
      </c>
      <c r="L6665" s="31"/>
      <c r="M6665" s="168"/>
      <c r="N6665" s="147"/>
      <c r="O6665" s="105" t="s">
        <v>52</v>
      </c>
      <c r="P6665" s="171">
        <v>31291</v>
      </c>
      <c r="Q6665" s="31"/>
      <c r="R6665" s="83" t="s">
        <v>214</v>
      </c>
      <c r="S6665" s="31" t="s">
        <v>34</v>
      </c>
      <c r="T6665" s="31"/>
      <c r="U6665" s="168"/>
      <c r="V6665" s="149"/>
      <c r="W6665" s="140" t="str" cm="1">
        <f t="array" ref="W6665">IF(SUM(LEN(B6665:V6665))=0,"",IF(OR(OR(ISBLANK(F6665),SUM(LEN(C6665),LEN(D6665))=0),AND(NOT(E6665="Unknown"),ISBLANK(J6665)),AND(NOT(O6665="Unknown"),ISBLANK(R6665))),"Missing Information", INDEX(Table15[Entire Service Line Classification], MATCH(SUMIFS(Table15[Unique ID],Table15[System-Owned Portion],E6665,Table15[If Material Anything Other than "Lead" in Column E,Was Material Ever Previously Lead?],G6665,Table15[Customer-Owned Portion],O6665),Table15[Unique ID],0),0)))</f>
        <v>Non-lead</v>
      </c>
      <c r="X6665"/>
    </row>
    <row r="6666" spans="2:24" x14ac:dyDescent="0.25">
      <c r="B6666" s="145" t="s">
        <v>6587</v>
      </c>
      <c r="C6666" s="31" t="s">
        <v>14190</v>
      </c>
      <c r="D6666" s="31"/>
      <c r="E6666" s="43" t="s">
        <v>52</v>
      </c>
      <c r="F6666" s="42" t="s">
        <v>34</v>
      </c>
      <c r="G6666" s="83" t="s">
        <v>44</v>
      </c>
      <c r="H6666" s="168">
        <v>31291</v>
      </c>
      <c r="I6666" s="31"/>
      <c r="J6666" s="83" t="s">
        <v>214</v>
      </c>
      <c r="K6666" s="31" t="s">
        <v>34</v>
      </c>
      <c r="L6666" s="31"/>
      <c r="M6666" s="168"/>
      <c r="N6666" s="147"/>
      <c r="O6666" s="105" t="s">
        <v>52</v>
      </c>
      <c r="P6666" s="171">
        <v>31291</v>
      </c>
      <c r="Q6666" s="31"/>
      <c r="R6666" s="83" t="s">
        <v>214</v>
      </c>
      <c r="S6666" s="31" t="s">
        <v>34</v>
      </c>
      <c r="T6666" s="31"/>
      <c r="U6666" s="168"/>
      <c r="V6666" s="149"/>
      <c r="W6666" s="140" t="str" cm="1">
        <f t="array" ref="W6666">IF(SUM(LEN(B6666:V6666))=0,"",IF(OR(OR(ISBLANK(F6666),SUM(LEN(C6666),LEN(D6666))=0),AND(NOT(E6666="Unknown"),ISBLANK(J6666)),AND(NOT(O6666="Unknown"),ISBLANK(R6666))),"Missing Information", INDEX(Table15[Entire Service Line Classification], MATCH(SUMIFS(Table15[Unique ID],Table15[System-Owned Portion],E6666,Table15[If Material Anything Other than "Lead" in Column E,Was Material Ever Previously Lead?],G6666,Table15[Customer-Owned Portion],O6666),Table15[Unique ID],0),0)))</f>
        <v>Non-lead</v>
      </c>
      <c r="X6666"/>
    </row>
    <row r="6667" spans="2:24" x14ac:dyDescent="0.25">
      <c r="B6667" s="145" t="s">
        <v>7110</v>
      </c>
      <c r="C6667" s="31" t="s">
        <v>14734</v>
      </c>
      <c r="D6667" s="31"/>
      <c r="E6667" s="43" t="s">
        <v>52</v>
      </c>
      <c r="F6667" s="42" t="s">
        <v>34</v>
      </c>
      <c r="G6667" s="83" t="s">
        <v>44</v>
      </c>
      <c r="H6667" s="168">
        <v>31291</v>
      </c>
      <c r="I6667" s="31"/>
      <c r="J6667" s="83" t="s">
        <v>214</v>
      </c>
      <c r="K6667" s="31" t="s">
        <v>34</v>
      </c>
      <c r="L6667" s="31"/>
      <c r="M6667" s="168"/>
      <c r="N6667" s="147"/>
      <c r="O6667" s="105" t="s">
        <v>52</v>
      </c>
      <c r="P6667" s="171">
        <v>31291</v>
      </c>
      <c r="Q6667" s="31"/>
      <c r="R6667" s="83" t="s">
        <v>214</v>
      </c>
      <c r="S6667" s="31" t="s">
        <v>34</v>
      </c>
      <c r="T6667" s="31"/>
      <c r="U6667" s="168"/>
      <c r="V6667" s="149"/>
      <c r="W6667" s="140" t="str" cm="1">
        <f t="array" ref="W6667">IF(SUM(LEN(B6667:V6667))=0,"",IF(OR(OR(ISBLANK(F6667),SUM(LEN(C6667),LEN(D6667))=0),AND(NOT(E6667="Unknown"),ISBLANK(J6667)),AND(NOT(O6667="Unknown"),ISBLANK(R6667))),"Missing Information", INDEX(Table15[Entire Service Line Classification], MATCH(SUMIFS(Table15[Unique ID],Table15[System-Owned Portion],E6667,Table15[If Material Anything Other than "Lead" in Column E,Was Material Ever Previously Lead?],G6667,Table15[Customer-Owned Portion],O6667),Table15[Unique ID],0),0)))</f>
        <v>Non-lead</v>
      </c>
      <c r="X6667"/>
    </row>
    <row r="6668" spans="2:24" x14ac:dyDescent="0.25">
      <c r="B6668" s="145" t="s">
        <v>248</v>
      </c>
      <c r="C6668" s="31" t="s">
        <v>7663</v>
      </c>
      <c r="D6668" s="31"/>
      <c r="E6668" s="43" t="s">
        <v>52</v>
      </c>
      <c r="F6668" s="42" t="s">
        <v>34</v>
      </c>
      <c r="G6668" s="83" t="s">
        <v>44</v>
      </c>
      <c r="H6668" s="168">
        <v>31260</v>
      </c>
      <c r="I6668" s="187"/>
      <c r="J6668" s="83" t="s">
        <v>214</v>
      </c>
      <c r="K6668" s="31" t="s">
        <v>34</v>
      </c>
      <c r="L6668" s="31"/>
      <c r="M6668" s="168"/>
      <c r="N6668" s="147"/>
      <c r="O6668" s="105" t="s">
        <v>52</v>
      </c>
      <c r="P6668" s="171">
        <v>31260</v>
      </c>
      <c r="Q6668" s="31"/>
      <c r="R6668" s="83" t="s">
        <v>214</v>
      </c>
      <c r="S6668" s="31" t="s">
        <v>34</v>
      </c>
      <c r="T6668" s="31"/>
      <c r="U6668" s="168"/>
      <c r="V6668" s="149"/>
      <c r="W6668" s="140" t="str" cm="1">
        <f t="array" ref="W6668">IF(SUM(LEN(B6668:V6668))=0,"",IF(OR(OR(ISBLANK(F6668),SUM(LEN(C6668),LEN(D6668))=0),AND(NOT(E6668="Unknown"),ISBLANK(J6668)),AND(NOT(O6668="Unknown"),ISBLANK(R6668))),"Missing Information", INDEX(Table15[Entire Service Line Classification], MATCH(SUMIFS(Table15[Unique ID],Table15[System-Owned Portion],E6668,Table15[If Material Anything Other than "Lead" in Column E,Was Material Ever Previously Lead?],G6668,Table15[Customer-Owned Portion],O6668),Table15[Unique ID],0),0)))</f>
        <v>Non-lead</v>
      </c>
      <c r="X6668"/>
    </row>
    <row r="6669" spans="2:24" ht="30" x14ac:dyDescent="0.25">
      <c r="B6669" s="145" t="s">
        <v>257</v>
      </c>
      <c r="C6669" s="31" t="s">
        <v>7672</v>
      </c>
      <c r="D6669" s="31"/>
      <c r="E6669" s="43" t="s">
        <v>43</v>
      </c>
      <c r="F6669" s="42" t="s">
        <v>34</v>
      </c>
      <c r="G6669" s="83" t="s">
        <v>44</v>
      </c>
      <c r="H6669" s="168">
        <v>31260</v>
      </c>
      <c r="I6669" s="187"/>
      <c r="J6669" s="83" t="s">
        <v>106</v>
      </c>
      <c r="K6669" s="31" t="s">
        <v>36</v>
      </c>
      <c r="L6669" s="31" t="s">
        <v>95</v>
      </c>
      <c r="M6669" s="168">
        <v>45525</v>
      </c>
      <c r="N6669" s="147"/>
      <c r="O6669" s="105" t="s">
        <v>43</v>
      </c>
      <c r="P6669" s="171">
        <v>31260</v>
      </c>
      <c r="Q6669" s="31"/>
      <c r="R6669" s="83" t="s">
        <v>106</v>
      </c>
      <c r="S6669" s="31" t="s">
        <v>36</v>
      </c>
      <c r="T6669" s="31" t="s">
        <v>95</v>
      </c>
      <c r="U6669" s="168">
        <v>45525</v>
      </c>
      <c r="V6669" s="149"/>
      <c r="W6669" s="140" t="str" cm="1">
        <f t="array" ref="W6669">IF(SUM(LEN(B6669:V6669))=0,"",IF(OR(OR(ISBLANK(F6669),SUM(LEN(C6669),LEN(D6669))=0),AND(NOT(E6669="Unknown"),ISBLANK(J6669)),AND(NOT(O6669="Unknown"),ISBLANK(R6669))),"Missing Information", INDEX(Table15[Entire Service Line Classification], MATCH(SUMIFS(Table15[Unique ID],Table15[System-Owned Portion],E6669,Table15[If Material Anything Other than "Lead" in Column E,Was Material Ever Previously Lead?],G6669,Table15[Customer-Owned Portion],O6669),Table15[Unique ID],0),0)))</f>
        <v>Non-lead</v>
      </c>
      <c r="X6669"/>
    </row>
    <row r="6670" spans="2:24" ht="30" x14ac:dyDescent="0.25">
      <c r="B6670" s="145" t="s">
        <v>315</v>
      </c>
      <c r="C6670" s="31" t="s">
        <v>7730</v>
      </c>
      <c r="D6670" s="31"/>
      <c r="E6670" s="43" t="s">
        <v>52</v>
      </c>
      <c r="F6670" s="42" t="s">
        <v>34</v>
      </c>
      <c r="G6670" s="83" t="s">
        <v>44</v>
      </c>
      <c r="H6670" s="168">
        <v>31260</v>
      </c>
      <c r="I6670" s="31"/>
      <c r="J6670" s="83" t="s">
        <v>214</v>
      </c>
      <c r="K6670" s="31" t="s">
        <v>34</v>
      </c>
      <c r="L6670" s="31"/>
      <c r="M6670" s="168"/>
      <c r="N6670" s="147"/>
      <c r="O6670" s="105" t="s">
        <v>52</v>
      </c>
      <c r="P6670" s="171">
        <v>31260</v>
      </c>
      <c r="Q6670" s="31"/>
      <c r="R6670" s="83" t="s">
        <v>214</v>
      </c>
      <c r="S6670" s="31" t="s">
        <v>34</v>
      </c>
      <c r="T6670" s="31"/>
      <c r="U6670" s="168"/>
      <c r="V6670" s="149"/>
      <c r="W6670" s="140" t="str" cm="1">
        <f t="array" ref="W6670">IF(SUM(LEN(B6670:V6670))=0,"",IF(OR(OR(ISBLANK(F6670),SUM(LEN(C6670),LEN(D6670))=0),AND(NOT(E6670="Unknown"),ISBLANK(J6670)),AND(NOT(O6670="Unknown"),ISBLANK(R6670))),"Missing Information", INDEX(Table15[Entire Service Line Classification], MATCH(SUMIFS(Table15[Unique ID],Table15[System-Owned Portion],E6670,Table15[If Material Anything Other than "Lead" in Column E,Was Material Ever Previously Lead?],G6670,Table15[Customer-Owned Portion],O6670),Table15[Unique ID],0),0)))</f>
        <v>Non-lead</v>
      </c>
      <c r="X6670"/>
    </row>
    <row r="6671" spans="2:24" x14ac:dyDescent="0.25">
      <c r="B6671" s="145" t="s">
        <v>434</v>
      </c>
      <c r="C6671" s="31" t="s">
        <v>7849</v>
      </c>
      <c r="D6671" s="31"/>
      <c r="E6671" s="43" t="s">
        <v>52</v>
      </c>
      <c r="F6671" s="42" t="s">
        <v>34</v>
      </c>
      <c r="G6671" s="83" t="s">
        <v>44</v>
      </c>
      <c r="H6671" s="168">
        <v>31260</v>
      </c>
      <c r="I6671" s="31"/>
      <c r="J6671" s="83" t="s">
        <v>214</v>
      </c>
      <c r="K6671" s="31" t="s">
        <v>34</v>
      </c>
      <c r="L6671" s="31"/>
      <c r="M6671" s="168"/>
      <c r="N6671" s="147"/>
      <c r="O6671" s="105" t="s">
        <v>52</v>
      </c>
      <c r="P6671" s="171">
        <v>31260</v>
      </c>
      <c r="Q6671" s="31"/>
      <c r="R6671" s="83" t="s">
        <v>214</v>
      </c>
      <c r="S6671" s="31" t="s">
        <v>34</v>
      </c>
      <c r="T6671" s="31"/>
      <c r="U6671" s="168"/>
      <c r="V6671" s="149"/>
      <c r="W6671" s="140" t="str" cm="1">
        <f t="array" ref="W6671">IF(SUM(LEN(B6671:V6671))=0,"",IF(OR(OR(ISBLANK(F6671),SUM(LEN(C6671),LEN(D6671))=0),AND(NOT(E6671="Unknown"),ISBLANK(J6671)),AND(NOT(O6671="Unknown"),ISBLANK(R6671))),"Missing Information", INDEX(Table15[Entire Service Line Classification], MATCH(SUMIFS(Table15[Unique ID],Table15[System-Owned Portion],E6671,Table15[If Material Anything Other than "Lead" in Column E,Was Material Ever Previously Lead?],G6671,Table15[Customer-Owned Portion],O6671),Table15[Unique ID],0),0)))</f>
        <v>Non-lead</v>
      </c>
      <c r="X6671"/>
    </row>
    <row r="6672" spans="2:24" x14ac:dyDescent="0.25">
      <c r="B6672" s="145" t="s">
        <v>490</v>
      </c>
      <c r="C6672" s="31" t="s">
        <v>7905</v>
      </c>
      <c r="D6672" s="31"/>
      <c r="E6672" s="43" t="s">
        <v>52</v>
      </c>
      <c r="F6672" s="42" t="s">
        <v>34</v>
      </c>
      <c r="G6672" s="83" t="s">
        <v>44</v>
      </c>
      <c r="H6672" s="168">
        <v>31260</v>
      </c>
      <c r="I6672" s="31"/>
      <c r="J6672" s="83" t="s">
        <v>214</v>
      </c>
      <c r="K6672" s="31" t="s">
        <v>34</v>
      </c>
      <c r="L6672" s="31"/>
      <c r="M6672" s="168"/>
      <c r="N6672" s="147"/>
      <c r="O6672" s="105" t="s">
        <v>52</v>
      </c>
      <c r="P6672" s="171">
        <v>31260</v>
      </c>
      <c r="Q6672" s="31"/>
      <c r="R6672" s="83" t="s">
        <v>214</v>
      </c>
      <c r="S6672" s="31" t="s">
        <v>34</v>
      </c>
      <c r="T6672" s="31"/>
      <c r="U6672" s="168"/>
      <c r="V6672" s="149"/>
      <c r="W6672" s="140" t="str" cm="1">
        <f t="array" ref="W6672">IF(SUM(LEN(B6672:V6672))=0,"",IF(OR(OR(ISBLANK(F6672),SUM(LEN(C6672),LEN(D6672))=0),AND(NOT(E6672="Unknown"),ISBLANK(J6672)),AND(NOT(O6672="Unknown"),ISBLANK(R6672))),"Missing Information", INDEX(Table15[Entire Service Line Classification], MATCH(SUMIFS(Table15[Unique ID],Table15[System-Owned Portion],E6672,Table15[If Material Anything Other than "Lead" in Column E,Was Material Ever Previously Lead?],G6672,Table15[Customer-Owned Portion],O6672),Table15[Unique ID],0),0)))</f>
        <v>Non-lead</v>
      </c>
      <c r="X6672"/>
    </row>
    <row r="6673" spans="2:24" x14ac:dyDescent="0.25">
      <c r="B6673" s="145" t="s">
        <v>499</v>
      </c>
      <c r="C6673" s="31" t="s">
        <v>7914</v>
      </c>
      <c r="D6673" s="31"/>
      <c r="E6673" s="43" t="s">
        <v>52</v>
      </c>
      <c r="F6673" s="42" t="s">
        <v>34</v>
      </c>
      <c r="G6673" s="83" t="s">
        <v>44</v>
      </c>
      <c r="H6673" s="168">
        <v>31260</v>
      </c>
      <c r="I6673" s="31"/>
      <c r="J6673" s="83" t="s">
        <v>214</v>
      </c>
      <c r="K6673" s="31" t="s">
        <v>34</v>
      </c>
      <c r="L6673" s="31"/>
      <c r="M6673" s="168"/>
      <c r="N6673" s="147"/>
      <c r="O6673" s="105" t="s">
        <v>52</v>
      </c>
      <c r="P6673" s="171">
        <v>31260</v>
      </c>
      <c r="Q6673" s="31"/>
      <c r="R6673" s="83" t="s">
        <v>214</v>
      </c>
      <c r="S6673" s="31" t="s">
        <v>34</v>
      </c>
      <c r="T6673" s="31"/>
      <c r="U6673" s="168"/>
      <c r="V6673" s="149"/>
      <c r="W6673" s="140" t="str" cm="1">
        <f t="array" ref="W6673">IF(SUM(LEN(B6673:V6673))=0,"",IF(OR(OR(ISBLANK(F6673),SUM(LEN(C6673),LEN(D6673))=0),AND(NOT(E6673="Unknown"),ISBLANK(J6673)),AND(NOT(O6673="Unknown"),ISBLANK(R6673))),"Missing Information", INDEX(Table15[Entire Service Line Classification], MATCH(SUMIFS(Table15[Unique ID],Table15[System-Owned Portion],E6673,Table15[If Material Anything Other than "Lead" in Column E,Was Material Ever Previously Lead?],G6673,Table15[Customer-Owned Portion],O6673),Table15[Unique ID],0),0)))</f>
        <v>Non-lead</v>
      </c>
      <c r="X6673"/>
    </row>
    <row r="6674" spans="2:24" x14ac:dyDescent="0.25">
      <c r="B6674" s="145" t="s">
        <v>960</v>
      </c>
      <c r="C6674" s="31" t="s">
        <v>8373</v>
      </c>
      <c r="D6674" s="31"/>
      <c r="E6674" s="43" t="s">
        <v>52</v>
      </c>
      <c r="F6674" s="42" t="s">
        <v>34</v>
      </c>
      <c r="G6674" s="83" t="s">
        <v>44</v>
      </c>
      <c r="H6674" s="168">
        <v>31260</v>
      </c>
      <c r="I6674" s="31"/>
      <c r="J6674" s="83" t="s">
        <v>214</v>
      </c>
      <c r="K6674" s="31" t="s">
        <v>34</v>
      </c>
      <c r="L6674" s="31"/>
      <c r="M6674" s="168"/>
      <c r="N6674" s="147"/>
      <c r="O6674" s="105" t="s">
        <v>52</v>
      </c>
      <c r="P6674" s="171">
        <v>31260</v>
      </c>
      <c r="Q6674" s="31"/>
      <c r="R6674" s="83" t="s">
        <v>214</v>
      </c>
      <c r="S6674" s="31" t="s">
        <v>34</v>
      </c>
      <c r="T6674" s="31"/>
      <c r="U6674" s="168"/>
      <c r="V6674" s="149"/>
      <c r="W6674" s="140" t="str" cm="1">
        <f t="array" ref="W6674">IF(SUM(LEN(B6674:V6674))=0,"",IF(OR(OR(ISBLANK(F6674),SUM(LEN(C6674),LEN(D6674))=0),AND(NOT(E6674="Unknown"),ISBLANK(J6674)),AND(NOT(O6674="Unknown"),ISBLANK(R6674))),"Missing Information", INDEX(Table15[Entire Service Line Classification], MATCH(SUMIFS(Table15[Unique ID],Table15[System-Owned Portion],E6674,Table15[If Material Anything Other than "Lead" in Column E,Was Material Ever Previously Lead?],G6674,Table15[Customer-Owned Portion],O6674),Table15[Unique ID],0),0)))</f>
        <v>Non-lead</v>
      </c>
      <c r="X6674"/>
    </row>
    <row r="6675" spans="2:24" ht="30" x14ac:dyDescent="0.25">
      <c r="B6675" s="145" t="s">
        <v>1118</v>
      </c>
      <c r="C6675" s="31" t="s">
        <v>8531</v>
      </c>
      <c r="D6675" s="31"/>
      <c r="E6675" s="43" t="s">
        <v>52</v>
      </c>
      <c r="F6675" s="42" t="s">
        <v>34</v>
      </c>
      <c r="G6675" s="83" t="s">
        <v>44</v>
      </c>
      <c r="H6675" s="168">
        <v>31260</v>
      </c>
      <c r="I6675" s="31"/>
      <c r="J6675" s="83" t="s">
        <v>214</v>
      </c>
      <c r="K6675" s="31" t="s">
        <v>34</v>
      </c>
      <c r="L6675" s="31"/>
      <c r="M6675" s="168"/>
      <c r="N6675" s="147"/>
      <c r="O6675" s="105" t="s">
        <v>52</v>
      </c>
      <c r="P6675" s="171">
        <v>31260</v>
      </c>
      <c r="Q6675" s="31"/>
      <c r="R6675" s="83" t="s">
        <v>214</v>
      </c>
      <c r="S6675" s="31" t="s">
        <v>34</v>
      </c>
      <c r="T6675" s="31"/>
      <c r="U6675" s="168"/>
      <c r="V6675" s="149"/>
      <c r="W6675" s="140" t="str" cm="1">
        <f t="array" ref="W6675">IF(SUM(LEN(B6675:V6675))=0,"",IF(OR(OR(ISBLANK(F6675),SUM(LEN(C6675),LEN(D6675))=0),AND(NOT(E6675="Unknown"),ISBLANK(J6675)),AND(NOT(O6675="Unknown"),ISBLANK(R6675))),"Missing Information", INDEX(Table15[Entire Service Line Classification], MATCH(SUMIFS(Table15[Unique ID],Table15[System-Owned Portion],E6675,Table15[If Material Anything Other than "Lead" in Column E,Was Material Ever Previously Lead?],G6675,Table15[Customer-Owned Portion],O6675),Table15[Unique ID],0),0)))</f>
        <v>Non-lead</v>
      </c>
      <c r="X6675"/>
    </row>
    <row r="6676" spans="2:24" ht="30" x14ac:dyDescent="0.25">
      <c r="B6676" s="145" t="s">
        <v>1126</v>
      </c>
      <c r="C6676" s="31" t="s">
        <v>8539</v>
      </c>
      <c r="D6676" s="31"/>
      <c r="E6676" s="43" t="s">
        <v>52</v>
      </c>
      <c r="F6676" s="42" t="s">
        <v>34</v>
      </c>
      <c r="G6676" s="83" t="s">
        <v>44</v>
      </c>
      <c r="H6676" s="168">
        <v>31260</v>
      </c>
      <c r="I6676" s="31"/>
      <c r="J6676" s="83" t="s">
        <v>214</v>
      </c>
      <c r="K6676" s="31" t="s">
        <v>34</v>
      </c>
      <c r="L6676" s="31"/>
      <c r="M6676" s="168"/>
      <c r="N6676" s="147"/>
      <c r="O6676" s="105" t="s">
        <v>52</v>
      </c>
      <c r="P6676" s="171">
        <v>31260</v>
      </c>
      <c r="Q6676" s="31"/>
      <c r="R6676" s="83" t="s">
        <v>214</v>
      </c>
      <c r="S6676" s="31" t="s">
        <v>34</v>
      </c>
      <c r="T6676" s="31"/>
      <c r="U6676" s="168"/>
      <c r="V6676" s="149"/>
      <c r="W6676" s="140" t="str" cm="1">
        <f t="array" ref="W6676">IF(SUM(LEN(B6676:V6676))=0,"",IF(OR(OR(ISBLANK(F6676),SUM(LEN(C6676),LEN(D6676))=0),AND(NOT(E6676="Unknown"),ISBLANK(J6676)),AND(NOT(O6676="Unknown"),ISBLANK(R6676))),"Missing Information", INDEX(Table15[Entire Service Line Classification], MATCH(SUMIFS(Table15[Unique ID],Table15[System-Owned Portion],E6676,Table15[If Material Anything Other than "Lead" in Column E,Was Material Ever Previously Lead?],G6676,Table15[Customer-Owned Portion],O6676),Table15[Unique ID],0),0)))</f>
        <v>Non-lead</v>
      </c>
      <c r="X6676"/>
    </row>
    <row r="6677" spans="2:24" ht="30" x14ac:dyDescent="0.25">
      <c r="B6677" s="145" t="s">
        <v>1186</v>
      </c>
      <c r="C6677" s="31" t="s">
        <v>8599</v>
      </c>
      <c r="D6677" s="31"/>
      <c r="E6677" s="43" t="s">
        <v>43</v>
      </c>
      <c r="F6677" s="42" t="s">
        <v>34</v>
      </c>
      <c r="G6677" s="83" t="s">
        <v>44</v>
      </c>
      <c r="H6677" s="168">
        <v>31260</v>
      </c>
      <c r="I6677" s="31"/>
      <c r="J6677" s="83" t="s">
        <v>106</v>
      </c>
      <c r="K6677" s="31" t="s">
        <v>36</v>
      </c>
      <c r="L6677" s="31" t="s">
        <v>95</v>
      </c>
      <c r="M6677" s="168">
        <v>45511</v>
      </c>
      <c r="N6677" s="147"/>
      <c r="O6677" s="105" t="s">
        <v>43</v>
      </c>
      <c r="P6677" s="171">
        <v>31260</v>
      </c>
      <c r="Q6677" s="31"/>
      <c r="R6677" s="83" t="s">
        <v>106</v>
      </c>
      <c r="S6677" s="31" t="s">
        <v>36</v>
      </c>
      <c r="T6677" s="31" t="s">
        <v>95</v>
      </c>
      <c r="U6677" s="168">
        <v>45511</v>
      </c>
      <c r="V6677" s="149"/>
      <c r="W6677" s="140" t="str" cm="1">
        <f t="array" ref="W6677">IF(SUM(LEN(B6677:V6677))=0,"",IF(OR(OR(ISBLANK(F6677),SUM(LEN(C6677),LEN(D6677))=0),AND(NOT(E6677="Unknown"),ISBLANK(J6677)),AND(NOT(O6677="Unknown"),ISBLANK(R6677))),"Missing Information", INDEX(Table15[Entire Service Line Classification], MATCH(SUMIFS(Table15[Unique ID],Table15[System-Owned Portion],E6677,Table15[If Material Anything Other than "Lead" in Column E,Was Material Ever Previously Lead?],G6677,Table15[Customer-Owned Portion],O6677),Table15[Unique ID],0),0)))</f>
        <v>Non-lead</v>
      </c>
      <c r="X6677"/>
    </row>
    <row r="6678" spans="2:24" x14ac:dyDescent="0.25">
      <c r="B6678" s="145" t="s">
        <v>1389</v>
      </c>
      <c r="C6678" s="31" t="s">
        <v>8802</v>
      </c>
      <c r="D6678" s="31"/>
      <c r="E6678" s="43" t="s">
        <v>52</v>
      </c>
      <c r="F6678" s="42" t="s">
        <v>34</v>
      </c>
      <c r="G6678" s="83" t="s">
        <v>44</v>
      </c>
      <c r="H6678" s="168">
        <v>31260</v>
      </c>
      <c r="I6678" s="31"/>
      <c r="J6678" s="83" t="s">
        <v>214</v>
      </c>
      <c r="K6678" s="31" t="s">
        <v>34</v>
      </c>
      <c r="L6678" s="31"/>
      <c r="M6678" s="168"/>
      <c r="N6678" s="147"/>
      <c r="O6678" s="105" t="s">
        <v>52</v>
      </c>
      <c r="P6678" s="171">
        <v>31260</v>
      </c>
      <c r="Q6678" s="31"/>
      <c r="R6678" s="83" t="s">
        <v>214</v>
      </c>
      <c r="S6678" s="31" t="s">
        <v>34</v>
      </c>
      <c r="T6678" s="31"/>
      <c r="U6678" s="168"/>
      <c r="V6678" s="149"/>
      <c r="W6678" s="140" t="str" cm="1">
        <f t="array" ref="W6678">IF(SUM(LEN(B6678:V6678))=0,"",IF(OR(OR(ISBLANK(F6678),SUM(LEN(C6678),LEN(D6678))=0),AND(NOT(E6678="Unknown"),ISBLANK(J6678)),AND(NOT(O6678="Unknown"),ISBLANK(R6678))),"Missing Information", INDEX(Table15[Entire Service Line Classification], MATCH(SUMIFS(Table15[Unique ID],Table15[System-Owned Portion],E6678,Table15[If Material Anything Other than "Lead" in Column E,Was Material Ever Previously Lead?],G6678,Table15[Customer-Owned Portion],O6678),Table15[Unique ID],0),0)))</f>
        <v>Non-lead</v>
      </c>
      <c r="X6678"/>
    </row>
    <row r="6679" spans="2:24" ht="30" x14ac:dyDescent="0.25">
      <c r="B6679" s="145" t="s">
        <v>1473</v>
      </c>
      <c r="C6679" s="31" t="s">
        <v>8889</v>
      </c>
      <c r="D6679" s="31"/>
      <c r="E6679" s="43" t="s">
        <v>43</v>
      </c>
      <c r="F6679" s="42" t="s">
        <v>34</v>
      </c>
      <c r="G6679" s="83" t="s">
        <v>44</v>
      </c>
      <c r="H6679" s="168">
        <v>31260</v>
      </c>
      <c r="I6679" s="31"/>
      <c r="J6679" s="83" t="s">
        <v>106</v>
      </c>
      <c r="K6679" s="31" t="s">
        <v>36</v>
      </c>
      <c r="L6679" s="31" t="s">
        <v>95</v>
      </c>
      <c r="M6679" s="168">
        <v>45505</v>
      </c>
      <c r="N6679" s="147"/>
      <c r="O6679" s="105" t="s">
        <v>35</v>
      </c>
      <c r="P6679" s="171">
        <v>31260</v>
      </c>
      <c r="Q6679" s="31"/>
      <c r="R6679" s="83" t="s">
        <v>106</v>
      </c>
      <c r="S6679" s="31" t="s">
        <v>36</v>
      </c>
      <c r="T6679" s="31" t="s">
        <v>95</v>
      </c>
      <c r="U6679" s="168">
        <v>45505</v>
      </c>
      <c r="V6679" s="149"/>
      <c r="W6679" s="140" t="str" cm="1">
        <f t="array" ref="W6679">IF(SUM(LEN(B6679:V6679))=0,"",IF(OR(OR(ISBLANK(F6679),SUM(LEN(C6679),LEN(D6679))=0),AND(NOT(E6679="Unknown"),ISBLANK(J6679)),AND(NOT(O6679="Unknown"),ISBLANK(R6679))),"Missing Information", INDEX(Table15[Entire Service Line Classification], MATCH(SUMIFS(Table15[Unique ID],Table15[System-Owned Portion],E6679,Table15[If Material Anything Other than "Lead" in Column E,Was Material Ever Previously Lead?],G6679,Table15[Customer-Owned Portion],O6679),Table15[Unique ID],0),0)))</f>
        <v>Non-lead</v>
      </c>
      <c r="X6679"/>
    </row>
    <row r="6680" spans="2:24" ht="30" x14ac:dyDescent="0.25">
      <c r="B6680" s="145" t="s">
        <v>1526</v>
      </c>
      <c r="C6680" s="31" t="s">
        <v>8943</v>
      </c>
      <c r="D6680" s="31"/>
      <c r="E6680" s="43" t="s">
        <v>43</v>
      </c>
      <c r="F6680" s="42" t="s">
        <v>34</v>
      </c>
      <c r="G6680" s="83" t="s">
        <v>44</v>
      </c>
      <c r="H6680" s="168">
        <v>31260</v>
      </c>
      <c r="I6680" s="31"/>
      <c r="J6680" s="83" t="s">
        <v>106</v>
      </c>
      <c r="K6680" s="31" t="s">
        <v>36</v>
      </c>
      <c r="L6680" s="31" t="s">
        <v>95</v>
      </c>
      <c r="M6680" s="168">
        <v>45936</v>
      </c>
      <c r="N6680" s="147"/>
      <c r="O6680" s="105" t="s">
        <v>35</v>
      </c>
      <c r="P6680" s="171">
        <v>31260</v>
      </c>
      <c r="Q6680" s="31"/>
      <c r="R6680" s="83" t="s">
        <v>106</v>
      </c>
      <c r="S6680" s="31" t="s">
        <v>36</v>
      </c>
      <c r="T6680" s="31" t="s">
        <v>95</v>
      </c>
      <c r="U6680" s="168">
        <v>45936</v>
      </c>
      <c r="V6680" s="149"/>
      <c r="W6680" s="140" t="str" cm="1">
        <f t="array" ref="W6680">IF(SUM(LEN(B6680:V6680))=0,"",IF(OR(OR(ISBLANK(F6680),SUM(LEN(C6680),LEN(D6680))=0),AND(NOT(E6680="Unknown"),ISBLANK(J6680)),AND(NOT(O6680="Unknown"),ISBLANK(R6680))),"Missing Information", INDEX(Table15[Entire Service Line Classification], MATCH(SUMIFS(Table15[Unique ID],Table15[System-Owned Portion],E6680,Table15[If Material Anything Other than "Lead" in Column E,Was Material Ever Previously Lead?],G6680,Table15[Customer-Owned Portion],O6680),Table15[Unique ID],0),0)))</f>
        <v>Non-lead</v>
      </c>
      <c r="X6680"/>
    </row>
    <row r="6681" spans="2:24" ht="30" x14ac:dyDescent="0.25">
      <c r="B6681" s="145" t="s">
        <v>2731</v>
      </c>
      <c r="C6681" s="31" t="s">
        <v>10162</v>
      </c>
      <c r="D6681" s="31"/>
      <c r="E6681" s="43" t="s">
        <v>43</v>
      </c>
      <c r="F6681" s="42" t="s">
        <v>34</v>
      </c>
      <c r="G6681" s="83" t="s">
        <v>44</v>
      </c>
      <c r="H6681" s="168">
        <v>31260</v>
      </c>
      <c r="I6681" s="31"/>
      <c r="J6681" s="83" t="s">
        <v>106</v>
      </c>
      <c r="K6681" s="31" t="s">
        <v>36</v>
      </c>
      <c r="L6681" s="31" t="s">
        <v>95</v>
      </c>
      <c r="M6681" s="168">
        <v>45968</v>
      </c>
      <c r="N6681" s="147"/>
      <c r="O6681" s="105" t="s">
        <v>35</v>
      </c>
      <c r="P6681" s="171">
        <v>31260</v>
      </c>
      <c r="Q6681" s="31"/>
      <c r="R6681" s="83" t="s">
        <v>106</v>
      </c>
      <c r="S6681" s="31" t="s">
        <v>36</v>
      </c>
      <c r="T6681" s="31" t="s">
        <v>95</v>
      </c>
      <c r="U6681" s="168">
        <v>45968</v>
      </c>
      <c r="V6681" s="149"/>
      <c r="W6681" s="140" t="str" cm="1">
        <f t="array" ref="W6681">IF(SUM(LEN(B6681:V6681))=0,"",IF(OR(OR(ISBLANK(F6681),SUM(LEN(C6681),LEN(D6681))=0),AND(NOT(E6681="Unknown"),ISBLANK(J6681)),AND(NOT(O6681="Unknown"),ISBLANK(R6681))),"Missing Information", INDEX(Table15[Entire Service Line Classification], MATCH(SUMIFS(Table15[Unique ID],Table15[System-Owned Portion],E6681,Table15[If Material Anything Other than "Lead" in Column E,Was Material Ever Previously Lead?],G6681,Table15[Customer-Owned Portion],O6681),Table15[Unique ID],0),0)))</f>
        <v>Non-lead</v>
      </c>
      <c r="X6681"/>
    </row>
    <row r="6682" spans="2:24" x14ac:dyDescent="0.25">
      <c r="B6682" s="145" t="s">
        <v>2936</v>
      </c>
      <c r="C6682" s="31" t="s">
        <v>10368</v>
      </c>
      <c r="D6682" s="31"/>
      <c r="E6682" s="43" t="s">
        <v>52</v>
      </c>
      <c r="F6682" s="42" t="s">
        <v>34</v>
      </c>
      <c r="G6682" s="83" t="s">
        <v>44</v>
      </c>
      <c r="H6682" s="168">
        <v>31260</v>
      </c>
      <c r="I6682" s="31"/>
      <c r="J6682" s="83" t="s">
        <v>214</v>
      </c>
      <c r="K6682" s="31" t="s">
        <v>34</v>
      </c>
      <c r="L6682" s="31"/>
      <c r="M6682" s="168"/>
      <c r="N6682" s="147"/>
      <c r="O6682" s="105" t="s">
        <v>52</v>
      </c>
      <c r="P6682" s="171">
        <v>31260</v>
      </c>
      <c r="Q6682" s="31"/>
      <c r="R6682" s="83" t="s">
        <v>214</v>
      </c>
      <c r="S6682" s="31" t="s">
        <v>34</v>
      </c>
      <c r="T6682" s="31"/>
      <c r="U6682" s="168"/>
      <c r="V6682" s="149"/>
      <c r="W6682" s="140" t="str" cm="1">
        <f t="array" ref="W6682">IF(SUM(LEN(B6682:V6682))=0,"",IF(OR(OR(ISBLANK(F6682),SUM(LEN(C6682),LEN(D6682))=0),AND(NOT(E6682="Unknown"),ISBLANK(J6682)),AND(NOT(O6682="Unknown"),ISBLANK(R6682))),"Missing Information", INDEX(Table15[Entire Service Line Classification], MATCH(SUMIFS(Table15[Unique ID],Table15[System-Owned Portion],E6682,Table15[If Material Anything Other than "Lead" in Column E,Was Material Ever Previously Lead?],G6682,Table15[Customer-Owned Portion],O6682),Table15[Unique ID],0),0)))</f>
        <v>Non-lead</v>
      </c>
      <c r="X6682"/>
    </row>
    <row r="6683" spans="2:24" ht="30" x14ac:dyDescent="0.25">
      <c r="B6683" s="145" t="s">
        <v>4484</v>
      </c>
      <c r="C6683" s="31" t="s">
        <v>12080</v>
      </c>
      <c r="D6683" s="31"/>
      <c r="E6683" s="43" t="s">
        <v>52</v>
      </c>
      <c r="F6683" s="42" t="s">
        <v>34</v>
      </c>
      <c r="G6683" s="83" t="s">
        <v>44</v>
      </c>
      <c r="H6683" s="168">
        <v>31260</v>
      </c>
      <c r="I6683" s="31"/>
      <c r="J6683" s="83" t="s">
        <v>214</v>
      </c>
      <c r="K6683" s="31" t="s">
        <v>34</v>
      </c>
      <c r="L6683" s="31"/>
      <c r="M6683" s="168"/>
      <c r="N6683" s="147"/>
      <c r="O6683" s="105" t="s">
        <v>52</v>
      </c>
      <c r="P6683" s="171">
        <v>31260</v>
      </c>
      <c r="Q6683" s="31"/>
      <c r="R6683" s="83" t="s">
        <v>214</v>
      </c>
      <c r="S6683" s="31" t="s">
        <v>34</v>
      </c>
      <c r="T6683" s="31"/>
      <c r="U6683" s="168"/>
      <c r="V6683" s="149"/>
      <c r="W6683" s="140" t="str" cm="1">
        <f t="array" ref="W6683">IF(SUM(LEN(B6683:V6683))=0,"",IF(OR(OR(ISBLANK(F6683),SUM(LEN(C6683),LEN(D6683))=0),AND(NOT(E6683="Unknown"),ISBLANK(J6683)),AND(NOT(O6683="Unknown"),ISBLANK(R6683))),"Missing Information", INDEX(Table15[Entire Service Line Classification], MATCH(SUMIFS(Table15[Unique ID],Table15[System-Owned Portion],E6683,Table15[If Material Anything Other than "Lead" in Column E,Was Material Ever Previously Lead?],G6683,Table15[Customer-Owned Portion],O6683),Table15[Unique ID],0),0)))</f>
        <v>Non-lead</v>
      </c>
      <c r="X6683"/>
    </row>
    <row r="6684" spans="2:24" ht="30" x14ac:dyDescent="0.25">
      <c r="B6684" s="145" t="s">
        <v>6558</v>
      </c>
      <c r="C6684" s="31" t="s">
        <v>15280</v>
      </c>
      <c r="D6684" s="31"/>
      <c r="E6684" s="43" t="s">
        <v>52</v>
      </c>
      <c r="F6684" s="42" t="s">
        <v>34</v>
      </c>
      <c r="G6684" s="83" t="s">
        <v>44</v>
      </c>
      <c r="H6684" s="168">
        <v>31260</v>
      </c>
      <c r="I6684" s="31"/>
      <c r="J6684" s="83" t="s">
        <v>45</v>
      </c>
      <c r="K6684" s="31" t="s">
        <v>36</v>
      </c>
      <c r="L6684" s="31" t="s">
        <v>93</v>
      </c>
      <c r="M6684" s="168">
        <v>35366</v>
      </c>
      <c r="N6684" s="147"/>
      <c r="O6684" s="105" t="s">
        <v>43</v>
      </c>
      <c r="P6684" s="171">
        <v>31260</v>
      </c>
      <c r="Q6684" s="31"/>
      <c r="R6684" s="83" t="s">
        <v>106</v>
      </c>
      <c r="S6684" s="31" t="s">
        <v>36</v>
      </c>
      <c r="T6684" s="31" t="s">
        <v>95</v>
      </c>
      <c r="U6684" s="168">
        <v>45530</v>
      </c>
      <c r="V6684" s="149"/>
      <c r="W6684" s="140" t="str" cm="1">
        <f t="array" ref="W6684">IF(SUM(LEN(B6684:V6684))=0,"",IF(OR(OR(ISBLANK(F6684),SUM(LEN(C6684),LEN(D6684))=0),AND(NOT(E6684="Unknown"),ISBLANK(J6684)),AND(NOT(O6684="Unknown"),ISBLANK(R6684))),"Missing Information", INDEX(Table15[Entire Service Line Classification], MATCH(SUMIFS(Table15[Unique ID],Table15[System-Owned Portion],E6684,Table15[If Material Anything Other than "Lead" in Column E,Was Material Ever Previously Lead?],G6684,Table15[Customer-Owned Portion],O6684),Table15[Unique ID],0),0)))</f>
        <v>Non-lead</v>
      </c>
      <c r="X6684"/>
    </row>
    <row r="6685" spans="2:24" ht="30" x14ac:dyDescent="0.25">
      <c r="B6685" s="145" t="s">
        <v>241</v>
      </c>
      <c r="C6685" s="31" t="s">
        <v>7656</v>
      </c>
      <c r="D6685" s="31"/>
      <c r="E6685" s="43" t="s">
        <v>43</v>
      </c>
      <c r="F6685" s="42" t="s">
        <v>34</v>
      </c>
      <c r="G6685" s="83" t="s">
        <v>44</v>
      </c>
      <c r="H6685" s="168">
        <v>31229</v>
      </c>
      <c r="I6685" s="187"/>
      <c r="J6685" s="83" t="s">
        <v>106</v>
      </c>
      <c r="K6685" s="31" t="s">
        <v>36</v>
      </c>
      <c r="L6685" s="31" t="s">
        <v>95</v>
      </c>
      <c r="M6685" s="168">
        <v>45532</v>
      </c>
      <c r="N6685" s="147"/>
      <c r="O6685" s="105" t="s">
        <v>43</v>
      </c>
      <c r="P6685" s="171">
        <v>31229</v>
      </c>
      <c r="Q6685" s="31"/>
      <c r="R6685" s="83" t="s">
        <v>106</v>
      </c>
      <c r="S6685" s="31" t="s">
        <v>36</v>
      </c>
      <c r="T6685" s="31" t="s">
        <v>95</v>
      </c>
      <c r="U6685" s="168">
        <v>45532</v>
      </c>
      <c r="V6685" s="149"/>
      <c r="W6685" s="140" t="str" cm="1">
        <f t="array" ref="W6685">IF(SUM(LEN(B6685:V6685))=0,"",IF(OR(OR(ISBLANK(F6685),SUM(LEN(C6685),LEN(D6685))=0),AND(NOT(E6685="Unknown"),ISBLANK(J6685)),AND(NOT(O6685="Unknown"),ISBLANK(R6685))),"Missing Information", INDEX(Table15[Entire Service Line Classification], MATCH(SUMIFS(Table15[Unique ID],Table15[System-Owned Portion],E6685,Table15[If Material Anything Other than "Lead" in Column E,Was Material Ever Previously Lead?],G6685,Table15[Customer-Owned Portion],O6685),Table15[Unique ID],0),0)))</f>
        <v>Non-lead</v>
      </c>
      <c r="X6685"/>
    </row>
    <row r="6686" spans="2:24" ht="30" x14ac:dyDescent="0.25">
      <c r="B6686" s="145" t="s">
        <v>369</v>
      </c>
      <c r="C6686" s="31" t="s">
        <v>7784</v>
      </c>
      <c r="D6686" s="31"/>
      <c r="E6686" s="43" t="s">
        <v>35</v>
      </c>
      <c r="F6686" s="42" t="s">
        <v>34</v>
      </c>
      <c r="G6686" s="83" t="s">
        <v>34</v>
      </c>
      <c r="H6686" s="168">
        <v>31229</v>
      </c>
      <c r="I6686" s="31"/>
      <c r="J6686" s="83" t="s">
        <v>45</v>
      </c>
      <c r="K6686" s="31" t="s">
        <v>36</v>
      </c>
      <c r="L6686" s="31" t="s">
        <v>93</v>
      </c>
      <c r="M6686" s="168">
        <v>36943</v>
      </c>
      <c r="N6686" s="147"/>
      <c r="O6686" s="105" t="s">
        <v>43</v>
      </c>
      <c r="P6686" s="171">
        <v>31229</v>
      </c>
      <c r="Q6686" s="31"/>
      <c r="R6686" s="83" t="s">
        <v>214</v>
      </c>
      <c r="S6686" s="31" t="s">
        <v>34</v>
      </c>
      <c r="T6686" s="31"/>
      <c r="U6686" s="168"/>
      <c r="V6686" s="149"/>
      <c r="W6686" s="140" t="str" cm="1">
        <f t="array" ref="W6686">IF(SUM(LEN(B6686:V6686))=0,"",IF(OR(OR(ISBLANK(F6686),SUM(LEN(C6686),LEN(D6686))=0),AND(NOT(E6686="Unknown"),ISBLANK(J6686)),AND(NOT(O6686="Unknown"),ISBLANK(R6686))),"Missing Information", INDEX(Table15[Entire Service Line Classification], MATCH(SUMIFS(Table15[Unique ID],Table15[System-Owned Portion],E6686,Table15[If Material Anything Other than "Lead" in Column E,Was Material Ever Previously Lead?],G6686,Table15[Customer-Owned Portion],O6686),Table15[Unique ID],0),0)))</f>
        <v>Non-lead</v>
      </c>
      <c r="X6686"/>
    </row>
    <row r="6687" spans="2:24" x14ac:dyDescent="0.25">
      <c r="B6687" s="145" t="s">
        <v>883</v>
      </c>
      <c r="C6687" s="31" t="s">
        <v>8296</v>
      </c>
      <c r="D6687" s="31"/>
      <c r="E6687" s="43" t="s">
        <v>52</v>
      </c>
      <c r="F6687" s="42" t="s">
        <v>34</v>
      </c>
      <c r="G6687" s="83" t="s">
        <v>44</v>
      </c>
      <c r="H6687" s="168">
        <v>31229</v>
      </c>
      <c r="I6687" s="31"/>
      <c r="J6687" s="83" t="s">
        <v>214</v>
      </c>
      <c r="K6687" s="31" t="s">
        <v>34</v>
      </c>
      <c r="L6687" s="31"/>
      <c r="M6687" s="168"/>
      <c r="N6687" s="147"/>
      <c r="O6687" s="105" t="s">
        <v>52</v>
      </c>
      <c r="P6687" s="171">
        <v>31229</v>
      </c>
      <c r="Q6687" s="31"/>
      <c r="R6687" s="83" t="s">
        <v>214</v>
      </c>
      <c r="S6687" s="31" t="s">
        <v>34</v>
      </c>
      <c r="T6687" s="31"/>
      <c r="U6687" s="168"/>
      <c r="V6687" s="149"/>
      <c r="W6687" s="140" t="str" cm="1">
        <f t="array" ref="W6687">IF(SUM(LEN(B6687:V6687))=0,"",IF(OR(OR(ISBLANK(F6687),SUM(LEN(C6687),LEN(D6687))=0),AND(NOT(E6687="Unknown"),ISBLANK(J6687)),AND(NOT(O6687="Unknown"),ISBLANK(R6687))),"Missing Information", INDEX(Table15[Entire Service Line Classification], MATCH(SUMIFS(Table15[Unique ID],Table15[System-Owned Portion],E6687,Table15[If Material Anything Other than "Lead" in Column E,Was Material Ever Previously Lead?],G6687,Table15[Customer-Owned Portion],O6687),Table15[Unique ID],0),0)))</f>
        <v>Non-lead</v>
      </c>
      <c r="X6687"/>
    </row>
    <row r="6688" spans="2:24" ht="30" x14ac:dyDescent="0.25">
      <c r="B6688" s="145" t="s">
        <v>1515</v>
      </c>
      <c r="C6688" s="31" t="s">
        <v>8932</v>
      </c>
      <c r="D6688" s="31"/>
      <c r="E6688" s="43" t="s">
        <v>43</v>
      </c>
      <c r="F6688" s="42" t="s">
        <v>34</v>
      </c>
      <c r="G6688" s="83" t="s">
        <v>44</v>
      </c>
      <c r="H6688" s="168">
        <v>31229</v>
      </c>
      <c r="I6688" s="31"/>
      <c r="J6688" s="83" t="s">
        <v>106</v>
      </c>
      <c r="K6688" s="31" t="s">
        <v>36</v>
      </c>
      <c r="L6688" s="31" t="s">
        <v>95</v>
      </c>
      <c r="M6688" s="168">
        <v>45943</v>
      </c>
      <c r="N6688" s="147"/>
      <c r="O6688" s="105" t="s">
        <v>35</v>
      </c>
      <c r="P6688" s="171">
        <v>31229</v>
      </c>
      <c r="Q6688" s="31"/>
      <c r="R6688" s="83" t="s">
        <v>106</v>
      </c>
      <c r="S6688" s="31" t="s">
        <v>36</v>
      </c>
      <c r="T6688" s="31" t="s">
        <v>95</v>
      </c>
      <c r="U6688" s="168">
        <v>45943</v>
      </c>
      <c r="V6688" s="149"/>
      <c r="W6688" s="140" t="str" cm="1">
        <f t="array" ref="W6688">IF(SUM(LEN(B6688:V6688))=0,"",IF(OR(OR(ISBLANK(F6688),SUM(LEN(C6688),LEN(D6688))=0),AND(NOT(E6688="Unknown"),ISBLANK(J6688)),AND(NOT(O6688="Unknown"),ISBLANK(R6688))),"Missing Information", INDEX(Table15[Entire Service Line Classification], MATCH(SUMIFS(Table15[Unique ID],Table15[System-Owned Portion],E6688,Table15[If Material Anything Other than "Lead" in Column E,Was Material Ever Previously Lead?],G6688,Table15[Customer-Owned Portion],O6688),Table15[Unique ID],0),0)))</f>
        <v>Non-lead</v>
      </c>
      <c r="X6688"/>
    </row>
    <row r="6689" spans="2:24" ht="30" x14ac:dyDescent="0.25">
      <c r="B6689" s="145" t="s">
        <v>1835</v>
      </c>
      <c r="C6689" s="31" t="s">
        <v>9259</v>
      </c>
      <c r="D6689" s="31"/>
      <c r="E6689" s="43" t="s">
        <v>52</v>
      </c>
      <c r="F6689" s="42" t="s">
        <v>34</v>
      </c>
      <c r="G6689" s="83" t="s">
        <v>44</v>
      </c>
      <c r="H6689" s="168">
        <v>31229</v>
      </c>
      <c r="I6689" s="31"/>
      <c r="J6689" s="83" t="s">
        <v>214</v>
      </c>
      <c r="K6689" s="31" t="s">
        <v>34</v>
      </c>
      <c r="L6689" s="31"/>
      <c r="M6689" s="168"/>
      <c r="N6689" s="147"/>
      <c r="O6689" s="105" t="s">
        <v>52</v>
      </c>
      <c r="P6689" s="171">
        <v>31229</v>
      </c>
      <c r="Q6689" s="31"/>
      <c r="R6689" s="83" t="s">
        <v>214</v>
      </c>
      <c r="S6689" s="31" t="s">
        <v>34</v>
      </c>
      <c r="T6689" s="31"/>
      <c r="U6689" s="168"/>
      <c r="V6689" s="149"/>
      <c r="W6689" s="140" t="str" cm="1">
        <f t="array" ref="W6689">IF(SUM(LEN(B6689:V6689))=0,"",IF(OR(OR(ISBLANK(F6689),SUM(LEN(C6689),LEN(D6689))=0),AND(NOT(E6689="Unknown"),ISBLANK(J6689)),AND(NOT(O6689="Unknown"),ISBLANK(R6689))),"Missing Information", INDEX(Table15[Entire Service Line Classification], MATCH(SUMIFS(Table15[Unique ID],Table15[System-Owned Portion],E6689,Table15[If Material Anything Other than "Lead" in Column E,Was Material Ever Previously Lead?],G6689,Table15[Customer-Owned Portion],O6689),Table15[Unique ID],0),0)))</f>
        <v>Non-lead</v>
      </c>
      <c r="X6689"/>
    </row>
    <row r="6690" spans="2:24" ht="30" x14ac:dyDescent="0.25">
      <c r="B6690" s="145" t="s">
        <v>2799</v>
      </c>
      <c r="C6690" s="31" t="s">
        <v>10230</v>
      </c>
      <c r="D6690" s="31"/>
      <c r="E6690" s="43" t="s">
        <v>43</v>
      </c>
      <c r="F6690" s="42" t="s">
        <v>34</v>
      </c>
      <c r="G6690" s="83" t="s">
        <v>44</v>
      </c>
      <c r="H6690" s="168">
        <v>31229</v>
      </c>
      <c r="I6690" s="31"/>
      <c r="J6690" s="83" t="s">
        <v>106</v>
      </c>
      <c r="K6690" s="31" t="s">
        <v>36</v>
      </c>
      <c r="L6690" s="31" t="s">
        <v>95</v>
      </c>
      <c r="M6690" s="168">
        <v>45967</v>
      </c>
      <c r="N6690" s="147"/>
      <c r="O6690" s="105" t="s">
        <v>35</v>
      </c>
      <c r="P6690" s="171">
        <v>31229</v>
      </c>
      <c r="Q6690" s="31"/>
      <c r="R6690" s="83" t="s">
        <v>106</v>
      </c>
      <c r="S6690" s="31" t="s">
        <v>36</v>
      </c>
      <c r="T6690" s="31" t="s">
        <v>95</v>
      </c>
      <c r="U6690" s="168">
        <v>45967</v>
      </c>
      <c r="V6690" s="149"/>
      <c r="W6690" s="140" t="str" cm="1">
        <f t="array" ref="W6690">IF(SUM(LEN(B6690:V6690))=0,"",IF(OR(OR(ISBLANK(F6690),SUM(LEN(C6690),LEN(D6690))=0),AND(NOT(E6690="Unknown"),ISBLANK(J6690)),AND(NOT(O6690="Unknown"),ISBLANK(R6690))),"Missing Information", INDEX(Table15[Entire Service Line Classification], MATCH(SUMIFS(Table15[Unique ID],Table15[System-Owned Portion],E6690,Table15[If Material Anything Other than "Lead" in Column E,Was Material Ever Previously Lead?],G6690,Table15[Customer-Owned Portion],O6690),Table15[Unique ID],0),0)))</f>
        <v>Non-lead</v>
      </c>
      <c r="X6690"/>
    </row>
    <row r="6691" spans="2:24" ht="30" x14ac:dyDescent="0.25">
      <c r="B6691" s="145" t="s">
        <v>4231</v>
      </c>
      <c r="C6691" s="31" t="s">
        <v>11822</v>
      </c>
      <c r="D6691" s="31"/>
      <c r="E6691" s="43" t="s">
        <v>43</v>
      </c>
      <c r="F6691" s="42" t="s">
        <v>34</v>
      </c>
      <c r="G6691" s="83" t="s">
        <v>44</v>
      </c>
      <c r="H6691" s="168">
        <v>31229</v>
      </c>
      <c r="I6691" s="31"/>
      <c r="J6691" s="83" t="s">
        <v>106</v>
      </c>
      <c r="K6691" s="31" t="s">
        <v>36</v>
      </c>
      <c r="L6691" s="31" t="s">
        <v>95</v>
      </c>
      <c r="M6691" s="168">
        <v>45533</v>
      </c>
      <c r="N6691" s="147"/>
      <c r="O6691" s="105" t="s">
        <v>43</v>
      </c>
      <c r="P6691" s="171">
        <v>31229</v>
      </c>
      <c r="Q6691" s="31"/>
      <c r="R6691" s="83" t="s">
        <v>106</v>
      </c>
      <c r="S6691" s="31" t="s">
        <v>36</v>
      </c>
      <c r="T6691" s="31" t="s">
        <v>95</v>
      </c>
      <c r="U6691" s="168">
        <v>45533</v>
      </c>
      <c r="V6691" s="149"/>
      <c r="W6691" s="140" t="str" cm="1">
        <f t="array" ref="W6691">IF(SUM(LEN(B6691:V6691))=0,"",IF(OR(OR(ISBLANK(F6691),SUM(LEN(C6691),LEN(D6691))=0),AND(NOT(E6691="Unknown"),ISBLANK(J6691)),AND(NOT(O6691="Unknown"),ISBLANK(R6691))),"Missing Information", INDEX(Table15[Entire Service Line Classification], MATCH(SUMIFS(Table15[Unique ID],Table15[System-Owned Portion],E6691,Table15[If Material Anything Other than "Lead" in Column E,Was Material Ever Previously Lead?],G6691,Table15[Customer-Owned Portion],O6691),Table15[Unique ID],0),0)))</f>
        <v>Non-lead</v>
      </c>
      <c r="X6691"/>
    </row>
    <row r="6692" spans="2:24" ht="30" x14ac:dyDescent="0.25">
      <c r="B6692" s="145" t="s">
        <v>4314</v>
      </c>
      <c r="C6692" s="31" t="s">
        <v>11907</v>
      </c>
      <c r="D6692" s="31"/>
      <c r="E6692" s="43" t="s">
        <v>43</v>
      </c>
      <c r="F6692" s="42" t="s">
        <v>34</v>
      </c>
      <c r="G6692" s="83" t="s">
        <v>44</v>
      </c>
      <c r="H6692" s="168">
        <v>31229</v>
      </c>
      <c r="I6692" s="31"/>
      <c r="J6692" s="83" t="s">
        <v>106</v>
      </c>
      <c r="K6692" s="31" t="s">
        <v>36</v>
      </c>
      <c r="L6692" s="31" t="s">
        <v>95</v>
      </c>
      <c r="M6692" s="168">
        <v>45534</v>
      </c>
      <c r="N6692" s="147"/>
      <c r="O6692" s="105" t="s">
        <v>43</v>
      </c>
      <c r="P6692" s="171">
        <v>31229</v>
      </c>
      <c r="Q6692" s="31"/>
      <c r="R6692" s="83" t="s">
        <v>106</v>
      </c>
      <c r="S6692" s="31" t="s">
        <v>36</v>
      </c>
      <c r="T6692" s="31" t="s">
        <v>95</v>
      </c>
      <c r="U6692" s="168">
        <v>45534</v>
      </c>
      <c r="V6692" s="149"/>
      <c r="W6692" s="140" t="str" cm="1">
        <f t="array" ref="W6692">IF(SUM(LEN(B6692:V6692))=0,"",IF(OR(OR(ISBLANK(F6692),SUM(LEN(C6692),LEN(D6692))=0),AND(NOT(E6692="Unknown"),ISBLANK(J6692)),AND(NOT(O6692="Unknown"),ISBLANK(R6692))),"Missing Information", INDEX(Table15[Entire Service Line Classification], MATCH(SUMIFS(Table15[Unique ID],Table15[System-Owned Portion],E6692,Table15[If Material Anything Other than "Lead" in Column E,Was Material Ever Previously Lead?],G6692,Table15[Customer-Owned Portion],O6692),Table15[Unique ID],0),0)))</f>
        <v>Non-lead</v>
      </c>
      <c r="X6692"/>
    </row>
    <row r="6693" spans="2:24" ht="30" x14ac:dyDescent="0.25">
      <c r="B6693" s="145" t="s">
        <v>5596</v>
      </c>
      <c r="C6693" s="31" t="s">
        <v>13193</v>
      </c>
      <c r="D6693" s="31"/>
      <c r="E6693" s="43" t="s">
        <v>43</v>
      </c>
      <c r="F6693" s="42" t="s">
        <v>34</v>
      </c>
      <c r="G6693" s="83" t="s">
        <v>44</v>
      </c>
      <c r="H6693" s="168">
        <v>31229</v>
      </c>
      <c r="I6693" s="31"/>
      <c r="J6693" s="83" t="s">
        <v>106</v>
      </c>
      <c r="K6693" s="31" t="s">
        <v>36</v>
      </c>
      <c r="L6693" s="31" t="s">
        <v>95</v>
      </c>
      <c r="M6693" s="168">
        <v>45691</v>
      </c>
      <c r="N6693" s="147"/>
      <c r="O6693" s="105" t="s">
        <v>43</v>
      </c>
      <c r="P6693" s="171">
        <v>31229</v>
      </c>
      <c r="Q6693" s="31"/>
      <c r="R6693" s="83" t="s">
        <v>106</v>
      </c>
      <c r="S6693" s="31" t="s">
        <v>36</v>
      </c>
      <c r="T6693" s="31" t="s">
        <v>95</v>
      </c>
      <c r="U6693" s="168">
        <v>45691</v>
      </c>
      <c r="V6693" s="149"/>
      <c r="W6693" s="140" t="str" cm="1">
        <f t="array" ref="W6693">IF(SUM(LEN(B6693:V6693))=0,"",IF(OR(OR(ISBLANK(F6693),SUM(LEN(C6693),LEN(D6693))=0),AND(NOT(E6693="Unknown"),ISBLANK(J6693)),AND(NOT(O6693="Unknown"),ISBLANK(R6693))),"Missing Information", INDEX(Table15[Entire Service Line Classification], MATCH(SUMIFS(Table15[Unique ID],Table15[System-Owned Portion],E6693,Table15[If Material Anything Other than "Lead" in Column E,Was Material Ever Previously Lead?],G6693,Table15[Customer-Owned Portion],O6693),Table15[Unique ID],0),0)))</f>
        <v>Non-lead</v>
      </c>
      <c r="X6693"/>
    </row>
    <row r="6694" spans="2:24" x14ac:dyDescent="0.25">
      <c r="B6694" s="145" t="s">
        <v>5659</v>
      </c>
      <c r="C6694" s="31" t="s">
        <v>13256</v>
      </c>
      <c r="D6694" s="31"/>
      <c r="E6694" s="43" t="s">
        <v>52</v>
      </c>
      <c r="F6694" s="42" t="s">
        <v>34</v>
      </c>
      <c r="G6694" s="83" t="s">
        <v>44</v>
      </c>
      <c r="H6694" s="168">
        <v>31229</v>
      </c>
      <c r="I6694" s="31"/>
      <c r="J6694" s="83" t="s">
        <v>214</v>
      </c>
      <c r="K6694" s="31" t="s">
        <v>34</v>
      </c>
      <c r="L6694" s="31"/>
      <c r="M6694" s="168"/>
      <c r="N6694" s="147"/>
      <c r="O6694" s="105" t="s">
        <v>52</v>
      </c>
      <c r="P6694" s="171">
        <v>31229</v>
      </c>
      <c r="Q6694" s="31"/>
      <c r="R6694" s="83" t="s">
        <v>214</v>
      </c>
      <c r="S6694" s="31" t="s">
        <v>34</v>
      </c>
      <c r="T6694" s="31"/>
      <c r="U6694" s="168"/>
      <c r="V6694" s="149"/>
      <c r="W6694" s="140" t="str" cm="1">
        <f t="array" ref="W6694">IF(SUM(LEN(B6694:V6694))=0,"",IF(OR(OR(ISBLANK(F6694),SUM(LEN(C6694),LEN(D6694))=0),AND(NOT(E6694="Unknown"),ISBLANK(J6694)),AND(NOT(O6694="Unknown"),ISBLANK(R6694))),"Missing Information", INDEX(Table15[Entire Service Line Classification], MATCH(SUMIFS(Table15[Unique ID],Table15[System-Owned Portion],E6694,Table15[If Material Anything Other than "Lead" in Column E,Was Material Ever Previously Lead?],G6694,Table15[Customer-Owned Portion],O6694),Table15[Unique ID],0),0)))</f>
        <v>Non-lead</v>
      </c>
      <c r="X6694"/>
    </row>
    <row r="6695" spans="2:24" x14ac:dyDescent="0.25">
      <c r="B6695" s="145" t="s">
        <v>6334</v>
      </c>
      <c r="C6695" s="31" t="s">
        <v>13938</v>
      </c>
      <c r="D6695" s="31"/>
      <c r="E6695" s="43" t="s">
        <v>52</v>
      </c>
      <c r="F6695" s="42" t="s">
        <v>34</v>
      </c>
      <c r="G6695" s="83" t="s">
        <v>44</v>
      </c>
      <c r="H6695" s="168">
        <v>31229</v>
      </c>
      <c r="I6695" s="31"/>
      <c r="J6695" s="83" t="s">
        <v>214</v>
      </c>
      <c r="K6695" s="31" t="s">
        <v>34</v>
      </c>
      <c r="L6695" s="31"/>
      <c r="M6695" s="168"/>
      <c r="N6695" s="147"/>
      <c r="O6695" s="105" t="s">
        <v>52</v>
      </c>
      <c r="P6695" s="171">
        <v>31229</v>
      </c>
      <c r="Q6695" s="31"/>
      <c r="R6695" s="83" t="s">
        <v>214</v>
      </c>
      <c r="S6695" s="31" t="s">
        <v>34</v>
      </c>
      <c r="T6695" s="31"/>
      <c r="U6695" s="168"/>
      <c r="V6695" s="149"/>
      <c r="W6695" s="140" t="str" cm="1">
        <f t="array" ref="W6695">IF(SUM(LEN(B6695:V6695))=0,"",IF(OR(OR(ISBLANK(F6695),SUM(LEN(C6695),LEN(D6695))=0),AND(NOT(E6695="Unknown"),ISBLANK(J6695)),AND(NOT(O6695="Unknown"),ISBLANK(R6695))),"Missing Information", INDEX(Table15[Entire Service Line Classification], MATCH(SUMIFS(Table15[Unique ID],Table15[System-Owned Portion],E6695,Table15[If Material Anything Other than "Lead" in Column E,Was Material Ever Previously Lead?],G6695,Table15[Customer-Owned Portion],O6695),Table15[Unique ID],0),0)))</f>
        <v>Non-lead</v>
      </c>
      <c r="X6695"/>
    </row>
    <row r="6696" spans="2:24" ht="30" x14ac:dyDescent="0.25">
      <c r="B6696" s="145" t="s">
        <v>6961</v>
      </c>
      <c r="C6696" s="31" t="s">
        <v>14585</v>
      </c>
      <c r="D6696" s="31"/>
      <c r="E6696" s="43" t="s">
        <v>43</v>
      </c>
      <c r="F6696" s="42" t="s">
        <v>34</v>
      </c>
      <c r="G6696" s="83" t="s">
        <v>44</v>
      </c>
      <c r="H6696" s="168">
        <v>31229</v>
      </c>
      <c r="I6696" s="31"/>
      <c r="J6696" s="83" t="s">
        <v>106</v>
      </c>
      <c r="K6696" s="31" t="s">
        <v>36</v>
      </c>
      <c r="L6696" s="31" t="s">
        <v>95</v>
      </c>
      <c r="M6696" s="168">
        <v>45520</v>
      </c>
      <c r="N6696" s="147"/>
      <c r="O6696" s="105" t="s">
        <v>43</v>
      </c>
      <c r="P6696" s="171">
        <v>31229</v>
      </c>
      <c r="Q6696" s="31"/>
      <c r="R6696" s="83" t="s">
        <v>106</v>
      </c>
      <c r="S6696" s="31" t="s">
        <v>36</v>
      </c>
      <c r="T6696" s="31" t="s">
        <v>95</v>
      </c>
      <c r="U6696" s="168">
        <v>45520</v>
      </c>
      <c r="V6696" s="149"/>
      <c r="W6696" s="140" t="str" cm="1">
        <f t="array" ref="W6696">IF(SUM(LEN(B6696:V6696))=0,"",IF(OR(OR(ISBLANK(F6696),SUM(LEN(C6696),LEN(D6696))=0),AND(NOT(E6696="Unknown"),ISBLANK(J6696)),AND(NOT(O6696="Unknown"),ISBLANK(R6696))),"Missing Information", INDEX(Table15[Entire Service Line Classification], MATCH(SUMIFS(Table15[Unique ID],Table15[System-Owned Portion],E6696,Table15[If Material Anything Other than "Lead" in Column E,Was Material Ever Previously Lead?],G6696,Table15[Customer-Owned Portion],O6696),Table15[Unique ID],0),0)))</f>
        <v>Non-lead</v>
      </c>
      <c r="X6696"/>
    </row>
    <row r="6697" spans="2:24" ht="30" x14ac:dyDescent="0.25">
      <c r="B6697" s="145" t="s">
        <v>291</v>
      </c>
      <c r="C6697" s="31" t="s">
        <v>7706</v>
      </c>
      <c r="D6697" s="31"/>
      <c r="E6697" s="43" t="s">
        <v>52</v>
      </c>
      <c r="F6697" s="42" t="s">
        <v>34</v>
      </c>
      <c r="G6697" s="83" t="s">
        <v>44</v>
      </c>
      <c r="H6697" s="168">
        <v>31199</v>
      </c>
      <c r="I6697" s="31"/>
      <c r="J6697" s="83" t="s">
        <v>214</v>
      </c>
      <c r="K6697" s="31" t="s">
        <v>34</v>
      </c>
      <c r="L6697" s="31"/>
      <c r="M6697" s="168"/>
      <c r="N6697" s="147"/>
      <c r="O6697" s="105" t="s">
        <v>52</v>
      </c>
      <c r="P6697" s="171">
        <v>31199</v>
      </c>
      <c r="Q6697" s="31"/>
      <c r="R6697" s="83" t="s">
        <v>214</v>
      </c>
      <c r="S6697" s="31" t="s">
        <v>34</v>
      </c>
      <c r="T6697" s="31"/>
      <c r="U6697" s="168"/>
      <c r="V6697" s="149"/>
      <c r="W6697" s="140" t="str" cm="1">
        <f t="array" ref="W6697">IF(SUM(LEN(B6697:V6697))=0,"",IF(OR(OR(ISBLANK(F6697),SUM(LEN(C6697),LEN(D6697))=0),AND(NOT(E6697="Unknown"),ISBLANK(J6697)),AND(NOT(O6697="Unknown"),ISBLANK(R6697))),"Missing Information", INDEX(Table15[Entire Service Line Classification], MATCH(SUMIFS(Table15[Unique ID],Table15[System-Owned Portion],E6697,Table15[If Material Anything Other than "Lead" in Column E,Was Material Ever Previously Lead?],G6697,Table15[Customer-Owned Portion],O6697),Table15[Unique ID],0),0)))</f>
        <v>Non-lead</v>
      </c>
      <c r="X6697"/>
    </row>
    <row r="6698" spans="2:24" x14ac:dyDescent="0.25">
      <c r="B6698" s="145" t="s">
        <v>496</v>
      </c>
      <c r="C6698" s="31" t="s">
        <v>7911</v>
      </c>
      <c r="D6698" s="31"/>
      <c r="E6698" s="43" t="s">
        <v>52</v>
      </c>
      <c r="F6698" s="42" t="s">
        <v>34</v>
      </c>
      <c r="G6698" s="83" t="s">
        <v>44</v>
      </c>
      <c r="H6698" s="168">
        <v>31199</v>
      </c>
      <c r="I6698" s="31"/>
      <c r="J6698" s="83" t="s">
        <v>214</v>
      </c>
      <c r="K6698" s="31" t="s">
        <v>34</v>
      </c>
      <c r="L6698" s="31"/>
      <c r="M6698" s="168"/>
      <c r="N6698" s="147"/>
      <c r="O6698" s="105" t="s">
        <v>52</v>
      </c>
      <c r="P6698" s="171">
        <v>31199</v>
      </c>
      <c r="Q6698" s="31"/>
      <c r="R6698" s="83" t="s">
        <v>214</v>
      </c>
      <c r="S6698" s="31" t="s">
        <v>34</v>
      </c>
      <c r="T6698" s="31"/>
      <c r="U6698" s="168"/>
      <c r="V6698" s="149"/>
      <c r="W6698" s="140" t="str" cm="1">
        <f t="array" ref="W6698">IF(SUM(LEN(B6698:V6698))=0,"",IF(OR(OR(ISBLANK(F6698),SUM(LEN(C6698),LEN(D6698))=0),AND(NOT(E6698="Unknown"),ISBLANK(J6698)),AND(NOT(O6698="Unknown"),ISBLANK(R6698))),"Missing Information", INDEX(Table15[Entire Service Line Classification], MATCH(SUMIFS(Table15[Unique ID],Table15[System-Owned Portion],E6698,Table15[If Material Anything Other than "Lead" in Column E,Was Material Ever Previously Lead?],G6698,Table15[Customer-Owned Portion],O6698),Table15[Unique ID],0),0)))</f>
        <v>Non-lead</v>
      </c>
      <c r="X6698"/>
    </row>
    <row r="6699" spans="2:24" ht="30" x14ac:dyDescent="0.25">
      <c r="B6699" s="145" t="s">
        <v>976</v>
      </c>
      <c r="C6699" s="31" t="s">
        <v>8389</v>
      </c>
      <c r="D6699" s="31"/>
      <c r="E6699" s="43" t="s">
        <v>52</v>
      </c>
      <c r="F6699" s="42" t="s">
        <v>34</v>
      </c>
      <c r="G6699" s="83" t="s">
        <v>44</v>
      </c>
      <c r="H6699" s="168">
        <v>31199</v>
      </c>
      <c r="I6699" s="31"/>
      <c r="J6699" s="83" t="s">
        <v>214</v>
      </c>
      <c r="K6699" s="31" t="s">
        <v>34</v>
      </c>
      <c r="L6699" s="31"/>
      <c r="M6699" s="168"/>
      <c r="N6699" s="147"/>
      <c r="O6699" s="105" t="s">
        <v>52</v>
      </c>
      <c r="P6699" s="171">
        <v>31199</v>
      </c>
      <c r="Q6699" s="31"/>
      <c r="R6699" s="83" t="s">
        <v>214</v>
      </c>
      <c r="S6699" s="31" t="s">
        <v>34</v>
      </c>
      <c r="T6699" s="31"/>
      <c r="U6699" s="168"/>
      <c r="V6699" s="149"/>
      <c r="W6699" s="140" t="str" cm="1">
        <f t="array" ref="W6699">IF(SUM(LEN(B6699:V6699))=0,"",IF(OR(OR(ISBLANK(F6699),SUM(LEN(C6699),LEN(D6699))=0),AND(NOT(E6699="Unknown"),ISBLANK(J6699)),AND(NOT(O6699="Unknown"),ISBLANK(R6699))),"Missing Information", INDEX(Table15[Entire Service Line Classification], MATCH(SUMIFS(Table15[Unique ID],Table15[System-Owned Portion],E6699,Table15[If Material Anything Other than "Lead" in Column E,Was Material Ever Previously Lead?],G6699,Table15[Customer-Owned Portion],O6699),Table15[Unique ID],0),0)))</f>
        <v>Non-lead</v>
      </c>
      <c r="X6699"/>
    </row>
    <row r="6700" spans="2:24" x14ac:dyDescent="0.25">
      <c r="B6700" s="145" t="s">
        <v>1164</v>
      </c>
      <c r="C6700" s="31" t="s">
        <v>8577</v>
      </c>
      <c r="D6700" s="31"/>
      <c r="E6700" s="43" t="s">
        <v>52</v>
      </c>
      <c r="F6700" s="42" t="s">
        <v>34</v>
      </c>
      <c r="G6700" s="83" t="s">
        <v>44</v>
      </c>
      <c r="H6700" s="168">
        <v>31199</v>
      </c>
      <c r="I6700" s="31"/>
      <c r="J6700" s="83" t="s">
        <v>214</v>
      </c>
      <c r="K6700" s="31" t="s">
        <v>34</v>
      </c>
      <c r="L6700" s="31"/>
      <c r="M6700" s="168"/>
      <c r="N6700" s="147"/>
      <c r="O6700" s="105" t="s">
        <v>52</v>
      </c>
      <c r="P6700" s="171">
        <v>31199</v>
      </c>
      <c r="Q6700" s="31"/>
      <c r="R6700" s="83" t="s">
        <v>214</v>
      </c>
      <c r="S6700" s="31" t="s">
        <v>34</v>
      </c>
      <c r="T6700" s="31"/>
      <c r="U6700" s="168"/>
      <c r="V6700" s="149"/>
      <c r="W6700" s="140" t="str" cm="1">
        <f t="array" ref="W6700">IF(SUM(LEN(B6700:V6700))=0,"",IF(OR(OR(ISBLANK(F6700),SUM(LEN(C6700),LEN(D6700))=0),AND(NOT(E6700="Unknown"),ISBLANK(J6700)),AND(NOT(O6700="Unknown"),ISBLANK(R6700))),"Missing Information", INDEX(Table15[Entire Service Line Classification], MATCH(SUMIFS(Table15[Unique ID],Table15[System-Owned Portion],E6700,Table15[If Material Anything Other than "Lead" in Column E,Was Material Ever Previously Lead?],G6700,Table15[Customer-Owned Portion],O6700),Table15[Unique ID],0),0)))</f>
        <v>Non-lead</v>
      </c>
      <c r="X6700"/>
    </row>
    <row r="6701" spans="2:24" x14ac:dyDescent="0.25">
      <c r="B6701" s="145" t="s">
        <v>1431</v>
      </c>
      <c r="C6701" s="31" t="s">
        <v>8844</v>
      </c>
      <c r="D6701" s="31"/>
      <c r="E6701" s="43" t="s">
        <v>52</v>
      </c>
      <c r="F6701" s="42" t="s">
        <v>34</v>
      </c>
      <c r="G6701" s="83" t="s">
        <v>44</v>
      </c>
      <c r="H6701" s="168">
        <v>31199</v>
      </c>
      <c r="I6701" s="31"/>
      <c r="J6701" s="83" t="s">
        <v>214</v>
      </c>
      <c r="K6701" s="31" t="s">
        <v>34</v>
      </c>
      <c r="L6701" s="31"/>
      <c r="M6701" s="168"/>
      <c r="N6701" s="147"/>
      <c r="O6701" s="105" t="s">
        <v>52</v>
      </c>
      <c r="P6701" s="171">
        <v>31199</v>
      </c>
      <c r="Q6701" s="31"/>
      <c r="R6701" s="83" t="s">
        <v>214</v>
      </c>
      <c r="S6701" s="31" t="s">
        <v>34</v>
      </c>
      <c r="T6701" s="31"/>
      <c r="U6701" s="168"/>
      <c r="V6701" s="149"/>
      <c r="W6701" s="140" t="str" cm="1">
        <f t="array" ref="W6701">IF(SUM(LEN(B6701:V6701))=0,"",IF(OR(OR(ISBLANK(F6701),SUM(LEN(C6701),LEN(D6701))=0),AND(NOT(E6701="Unknown"),ISBLANK(J6701)),AND(NOT(O6701="Unknown"),ISBLANK(R6701))),"Missing Information", INDEX(Table15[Entire Service Line Classification], MATCH(SUMIFS(Table15[Unique ID],Table15[System-Owned Portion],E6701,Table15[If Material Anything Other than "Lead" in Column E,Was Material Ever Previously Lead?],G6701,Table15[Customer-Owned Portion],O6701),Table15[Unique ID],0),0)))</f>
        <v>Non-lead</v>
      </c>
      <c r="X6701"/>
    </row>
    <row r="6702" spans="2:24" ht="30" x14ac:dyDescent="0.25">
      <c r="B6702" s="145" t="s">
        <v>1597</v>
      </c>
      <c r="C6702" s="31" t="s">
        <v>9016</v>
      </c>
      <c r="D6702" s="31"/>
      <c r="E6702" s="43" t="s">
        <v>43</v>
      </c>
      <c r="F6702" s="42" t="s">
        <v>34</v>
      </c>
      <c r="G6702" s="83" t="s">
        <v>44</v>
      </c>
      <c r="H6702" s="168">
        <v>31199</v>
      </c>
      <c r="I6702" s="31"/>
      <c r="J6702" s="83" t="s">
        <v>106</v>
      </c>
      <c r="K6702" s="31" t="s">
        <v>36</v>
      </c>
      <c r="L6702" s="31" t="s">
        <v>95</v>
      </c>
      <c r="M6702" s="168">
        <v>45952</v>
      </c>
      <c r="N6702" s="147"/>
      <c r="O6702" s="105" t="s">
        <v>35</v>
      </c>
      <c r="P6702" s="171">
        <v>31199</v>
      </c>
      <c r="Q6702" s="31"/>
      <c r="R6702" s="83" t="s">
        <v>106</v>
      </c>
      <c r="S6702" s="31" t="s">
        <v>36</v>
      </c>
      <c r="T6702" s="31" t="s">
        <v>95</v>
      </c>
      <c r="U6702" s="168">
        <v>45952</v>
      </c>
      <c r="V6702" s="149"/>
      <c r="W6702" s="140" t="str" cm="1">
        <f t="array" ref="W6702">IF(SUM(LEN(B6702:V6702))=0,"",IF(OR(OR(ISBLANK(F6702),SUM(LEN(C6702),LEN(D6702))=0),AND(NOT(E6702="Unknown"),ISBLANK(J6702)),AND(NOT(O6702="Unknown"),ISBLANK(R6702))),"Missing Information", INDEX(Table15[Entire Service Line Classification], MATCH(SUMIFS(Table15[Unique ID],Table15[System-Owned Portion],E6702,Table15[If Material Anything Other than "Lead" in Column E,Was Material Ever Previously Lead?],G6702,Table15[Customer-Owned Portion],O6702),Table15[Unique ID],0),0)))</f>
        <v>Non-lead</v>
      </c>
      <c r="X6702"/>
    </row>
    <row r="6703" spans="2:24" ht="30" x14ac:dyDescent="0.25">
      <c r="B6703" s="145" t="s">
        <v>2990</v>
      </c>
      <c r="C6703" s="31" t="s">
        <v>10422</v>
      </c>
      <c r="D6703" s="31"/>
      <c r="E6703" s="43" t="s">
        <v>43</v>
      </c>
      <c r="F6703" s="42" t="s">
        <v>34</v>
      </c>
      <c r="G6703" s="83" t="s">
        <v>44</v>
      </c>
      <c r="H6703" s="168">
        <v>31199</v>
      </c>
      <c r="I6703" s="31"/>
      <c r="J6703" s="83" t="s">
        <v>106</v>
      </c>
      <c r="K6703" s="31" t="s">
        <v>36</v>
      </c>
      <c r="L6703" s="31" t="s">
        <v>95</v>
      </c>
      <c r="M6703" s="168">
        <v>45539</v>
      </c>
      <c r="N6703" s="147"/>
      <c r="O6703" s="105" t="s">
        <v>43</v>
      </c>
      <c r="P6703" s="171">
        <v>31199</v>
      </c>
      <c r="Q6703" s="31"/>
      <c r="R6703" s="83" t="s">
        <v>106</v>
      </c>
      <c r="S6703" s="31" t="s">
        <v>36</v>
      </c>
      <c r="T6703" s="31" t="s">
        <v>95</v>
      </c>
      <c r="U6703" s="168">
        <v>45539</v>
      </c>
      <c r="V6703" s="149"/>
      <c r="W6703" s="140" t="str" cm="1">
        <f t="array" ref="W6703">IF(SUM(LEN(B6703:V6703))=0,"",IF(OR(OR(ISBLANK(F6703),SUM(LEN(C6703),LEN(D6703))=0),AND(NOT(E6703="Unknown"),ISBLANK(J6703)),AND(NOT(O6703="Unknown"),ISBLANK(R6703))),"Missing Information", INDEX(Table15[Entire Service Line Classification], MATCH(SUMIFS(Table15[Unique ID],Table15[System-Owned Portion],E6703,Table15[If Material Anything Other than "Lead" in Column E,Was Material Ever Previously Lead?],G6703,Table15[Customer-Owned Portion],O6703),Table15[Unique ID],0),0)))</f>
        <v>Non-lead</v>
      </c>
      <c r="X6703"/>
    </row>
    <row r="6704" spans="2:24" ht="30" x14ac:dyDescent="0.25">
      <c r="B6704" s="145" t="s">
        <v>1470</v>
      </c>
      <c r="C6704" s="31" t="s">
        <v>12223</v>
      </c>
      <c r="D6704" s="31"/>
      <c r="E6704" s="43" t="s">
        <v>52</v>
      </c>
      <c r="F6704" s="42" t="s">
        <v>34</v>
      </c>
      <c r="G6704" s="83" t="s">
        <v>44</v>
      </c>
      <c r="H6704" s="168">
        <v>31199</v>
      </c>
      <c r="I6704" s="31"/>
      <c r="J6704" s="83" t="s">
        <v>214</v>
      </c>
      <c r="K6704" s="31" t="s">
        <v>34</v>
      </c>
      <c r="L6704" s="31"/>
      <c r="M6704" s="168"/>
      <c r="N6704" s="147"/>
      <c r="O6704" s="105" t="s">
        <v>52</v>
      </c>
      <c r="P6704" s="171">
        <v>31199</v>
      </c>
      <c r="Q6704" s="31"/>
      <c r="R6704" s="83" t="s">
        <v>214</v>
      </c>
      <c r="S6704" s="31" t="s">
        <v>34</v>
      </c>
      <c r="T6704" s="31"/>
      <c r="U6704" s="168"/>
      <c r="V6704" s="149"/>
      <c r="W6704" s="140" t="str" cm="1">
        <f t="array" ref="W6704">IF(SUM(LEN(B6704:V6704))=0,"",IF(OR(OR(ISBLANK(F6704),SUM(LEN(C6704),LEN(D6704))=0),AND(NOT(E6704="Unknown"),ISBLANK(J6704)),AND(NOT(O6704="Unknown"),ISBLANK(R6704))),"Missing Information", INDEX(Table15[Entire Service Line Classification], MATCH(SUMIFS(Table15[Unique ID],Table15[System-Owned Portion],E6704,Table15[If Material Anything Other than "Lead" in Column E,Was Material Ever Previously Lead?],G6704,Table15[Customer-Owned Portion],O6704),Table15[Unique ID],0),0)))</f>
        <v>Non-lead</v>
      </c>
      <c r="X6704"/>
    </row>
    <row r="6705" spans="2:24" ht="30" x14ac:dyDescent="0.25">
      <c r="B6705" s="145" t="s">
        <v>336</v>
      </c>
      <c r="C6705" s="31" t="s">
        <v>7751</v>
      </c>
      <c r="D6705" s="31"/>
      <c r="E6705" s="43" t="s">
        <v>52</v>
      </c>
      <c r="F6705" s="42" t="s">
        <v>34</v>
      </c>
      <c r="G6705" s="83" t="s">
        <v>44</v>
      </c>
      <c r="H6705" s="168">
        <v>31168</v>
      </c>
      <c r="I6705" s="31"/>
      <c r="J6705" s="83" t="s">
        <v>214</v>
      </c>
      <c r="K6705" s="31" t="s">
        <v>34</v>
      </c>
      <c r="L6705" s="31"/>
      <c r="M6705" s="168"/>
      <c r="N6705" s="147"/>
      <c r="O6705" s="105" t="s">
        <v>52</v>
      </c>
      <c r="P6705" s="171">
        <v>31168</v>
      </c>
      <c r="Q6705" s="31"/>
      <c r="R6705" s="83" t="s">
        <v>214</v>
      </c>
      <c r="S6705" s="31" t="s">
        <v>34</v>
      </c>
      <c r="T6705" s="31"/>
      <c r="U6705" s="168"/>
      <c r="V6705" s="149"/>
      <c r="W6705" s="140" t="str" cm="1">
        <f t="array" ref="W6705">IF(SUM(LEN(B6705:V6705))=0,"",IF(OR(OR(ISBLANK(F6705),SUM(LEN(C6705),LEN(D6705))=0),AND(NOT(E6705="Unknown"),ISBLANK(J6705)),AND(NOT(O6705="Unknown"),ISBLANK(R6705))),"Missing Information", INDEX(Table15[Entire Service Line Classification], MATCH(SUMIFS(Table15[Unique ID],Table15[System-Owned Portion],E6705,Table15[If Material Anything Other than "Lead" in Column E,Was Material Ever Previously Lead?],G6705,Table15[Customer-Owned Portion],O6705),Table15[Unique ID],0),0)))</f>
        <v>Non-lead</v>
      </c>
      <c r="X6705"/>
    </row>
    <row r="6706" spans="2:24" ht="30" x14ac:dyDescent="0.25">
      <c r="B6706" s="145" t="s">
        <v>1021</v>
      </c>
      <c r="C6706" s="31" t="s">
        <v>8434</v>
      </c>
      <c r="D6706" s="31"/>
      <c r="E6706" s="43" t="s">
        <v>52</v>
      </c>
      <c r="F6706" s="42" t="s">
        <v>34</v>
      </c>
      <c r="G6706" s="83" t="s">
        <v>44</v>
      </c>
      <c r="H6706" s="168">
        <v>31168</v>
      </c>
      <c r="I6706" s="31"/>
      <c r="J6706" s="83" t="s">
        <v>214</v>
      </c>
      <c r="K6706" s="31" t="s">
        <v>34</v>
      </c>
      <c r="L6706" s="31"/>
      <c r="M6706" s="168"/>
      <c r="N6706" s="147"/>
      <c r="O6706" s="105" t="s">
        <v>52</v>
      </c>
      <c r="P6706" s="171">
        <v>31168</v>
      </c>
      <c r="Q6706" s="31"/>
      <c r="R6706" s="83" t="s">
        <v>214</v>
      </c>
      <c r="S6706" s="31" t="s">
        <v>34</v>
      </c>
      <c r="T6706" s="31"/>
      <c r="U6706" s="168"/>
      <c r="V6706" s="149"/>
      <c r="W6706" s="140" t="str" cm="1">
        <f t="array" ref="W6706">IF(SUM(LEN(B6706:V6706))=0,"",IF(OR(OR(ISBLANK(F6706),SUM(LEN(C6706),LEN(D6706))=0),AND(NOT(E6706="Unknown"),ISBLANK(J6706)),AND(NOT(O6706="Unknown"),ISBLANK(R6706))),"Missing Information", INDEX(Table15[Entire Service Line Classification], MATCH(SUMIFS(Table15[Unique ID],Table15[System-Owned Portion],E6706,Table15[If Material Anything Other than "Lead" in Column E,Was Material Ever Previously Lead?],G6706,Table15[Customer-Owned Portion],O6706),Table15[Unique ID],0),0)))</f>
        <v>Non-lead</v>
      </c>
      <c r="X6706"/>
    </row>
    <row r="6707" spans="2:24" ht="30" x14ac:dyDescent="0.25">
      <c r="B6707" s="145" t="s">
        <v>1365</v>
      </c>
      <c r="C6707" s="31" t="s">
        <v>8778</v>
      </c>
      <c r="D6707" s="31"/>
      <c r="E6707" s="43" t="s">
        <v>43</v>
      </c>
      <c r="F6707" s="42" t="s">
        <v>34</v>
      </c>
      <c r="G6707" s="83" t="s">
        <v>44</v>
      </c>
      <c r="H6707" s="168">
        <v>31168</v>
      </c>
      <c r="I6707" s="31"/>
      <c r="J6707" s="83" t="s">
        <v>106</v>
      </c>
      <c r="K6707" s="31" t="s">
        <v>36</v>
      </c>
      <c r="L6707" s="31" t="s">
        <v>95</v>
      </c>
      <c r="M6707" s="168">
        <v>45506</v>
      </c>
      <c r="N6707" s="147"/>
      <c r="O6707" s="105" t="s">
        <v>43</v>
      </c>
      <c r="P6707" s="171">
        <v>31168</v>
      </c>
      <c r="Q6707" s="31"/>
      <c r="R6707" s="83" t="s">
        <v>106</v>
      </c>
      <c r="S6707" s="31" t="s">
        <v>36</v>
      </c>
      <c r="T6707" s="31" t="s">
        <v>95</v>
      </c>
      <c r="U6707" s="168">
        <v>45506</v>
      </c>
      <c r="V6707" s="149"/>
      <c r="W6707" s="140" t="str" cm="1">
        <f t="array" ref="W6707">IF(SUM(LEN(B6707:V6707))=0,"",IF(OR(OR(ISBLANK(F6707),SUM(LEN(C6707),LEN(D6707))=0),AND(NOT(E6707="Unknown"),ISBLANK(J6707)),AND(NOT(O6707="Unknown"),ISBLANK(R6707))),"Missing Information", INDEX(Table15[Entire Service Line Classification], MATCH(SUMIFS(Table15[Unique ID],Table15[System-Owned Portion],E6707,Table15[If Material Anything Other than "Lead" in Column E,Was Material Ever Previously Lead?],G6707,Table15[Customer-Owned Portion],O6707),Table15[Unique ID],0),0)))</f>
        <v>Non-lead</v>
      </c>
      <c r="X6707"/>
    </row>
    <row r="6708" spans="2:24" ht="30" x14ac:dyDescent="0.25">
      <c r="B6708" s="145" t="s">
        <v>2870</v>
      </c>
      <c r="C6708" s="31" t="s">
        <v>10302</v>
      </c>
      <c r="D6708" s="31"/>
      <c r="E6708" s="43" t="s">
        <v>52</v>
      </c>
      <c r="F6708" s="42" t="s">
        <v>34</v>
      </c>
      <c r="G6708" s="83" t="s">
        <v>44</v>
      </c>
      <c r="H6708" s="168">
        <v>31168</v>
      </c>
      <c r="I6708" s="31"/>
      <c r="J6708" s="83" t="s">
        <v>214</v>
      </c>
      <c r="K6708" s="31" t="s">
        <v>34</v>
      </c>
      <c r="L6708" s="31"/>
      <c r="M6708" s="168"/>
      <c r="N6708" s="147"/>
      <c r="O6708" s="105" t="s">
        <v>52</v>
      </c>
      <c r="P6708" s="171">
        <v>31168</v>
      </c>
      <c r="Q6708" s="31"/>
      <c r="R6708" s="83" t="s">
        <v>214</v>
      </c>
      <c r="S6708" s="31" t="s">
        <v>34</v>
      </c>
      <c r="T6708" s="31"/>
      <c r="U6708" s="168"/>
      <c r="V6708" s="149"/>
      <c r="W6708" s="140" t="str" cm="1">
        <f t="array" ref="W6708">IF(SUM(LEN(B6708:V6708))=0,"",IF(OR(OR(ISBLANK(F6708),SUM(LEN(C6708),LEN(D6708))=0),AND(NOT(E6708="Unknown"),ISBLANK(J6708)),AND(NOT(O6708="Unknown"),ISBLANK(R6708))),"Missing Information", INDEX(Table15[Entire Service Line Classification], MATCH(SUMIFS(Table15[Unique ID],Table15[System-Owned Portion],E6708,Table15[If Material Anything Other than "Lead" in Column E,Was Material Ever Previously Lead?],G6708,Table15[Customer-Owned Portion],O6708),Table15[Unique ID],0),0)))</f>
        <v>Non-lead</v>
      </c>
      <c r="X6708"/>
    </row>
    <row r="6709" spans="2:24" ht="30" x14ac:dyDescent="0.25">
      <c r="B6709" s="145" t="s">
        <v>3020</v>
      </c>
      <c r="C6709" s="31" t="s">
        <v>10452</v>
      </c>
      <c r="D6709" s="31"/>
      <c r="E6709" s="43" t="s">
        <v>52</v>
      </c>
      <c r="F6709" s="42" t="s">
        <v>34</v>
      </c>
      <c r="G6709" s="83" t="s">
        <v>44</v>
      </c>
      <c r="H6709" s="168">
        <v>31168</v>
      </c>
      <c r="I6709" s="31"/>
      <c r="J6709" s="83" t="s">
        <v>214</v>
      </c>
      <c r="K6709" s="31" t="s">
        <v>34</v>
      </c>
      <c r="L6709" s="31"/>
      <c r="M6709" s="168"/>
      <c r="N6709" s="147"/>
      <c r="O6709" s="105" t="s">
        <v>52</v>
      </c>
      <c r="P6709" s="171">
        <v>31168</v>
      </c>
      <c r="Q6709" s="31"/>
      <c r="R6709" s="83" t="s">
        <v>214</v>
      </c>
      <c r="S6709" s="31" t="s">
        <v>34</v>
      </c>
      <c r="T6709" s="31"/>
      <c r="U6709" s="168"/>
      <c r="V6709" s="149"/>
      <c r="W6709" s="140" t="str" cm="1">
        <f t="array" ref="W6709">IF(SUM(LEN(B6709:V6709))=0,"",IF(OR(OR(ISBLANK(F6709),SUM(LEN(C6709),LEN(D6709))=0),AND(NOT(E6709="Unknown"),ISBLANK(J6709)),AND(NOT(O6709="Unknown"),ISBLANK(R6709))),"Missing Information", INDEX(Table15[Entire Service Line Classification], MATCH(SUMIFS(Table15[Unique ID],Table15[System-Owned Portion],E6709,Table15[If Material Anything Other than "Lead" in Column E,Was Material Ever Previously Lead?],G6709,Table15[Customer-Owned Portion],O6709),Table15[Unique ID],0),0)))</f>
        <v>Non-lead</v>
      </c>
      <c r="X6709"/>
    </row>
    <row r="6710" spans="2:24" x14ac:dyDescent="0.25">
      <c r="B6710" s="145" t="s">
        <v>6538</v>
      </c>
      <c r="C6710" s="31" t="s">
        <v>14142</v>
      </c>
      <c r="D6710" s="31"/>
      <c r="E6710" s="43" t="s">
        <v>52</v>
      </c>
      <c r="F6710" s="42" t="s">
        <v>34</v>
      </c>
      <c r="G6710" s="83" t="s">
        <v>44</v>
      </c>
      <c r="H6710" s="168">
        <v>31168</v>
      </c>
      <c r="I6710" s="31"/>
      <c r="J6710" s="83" t="s">
        <v>214</v>
      </c>
      <c r="K6710" s="31" t="s">
        <v>34</v>
      </c>
      <c r="L6710" s="31"/>
      <c r="M6710" s="168"/>
      <c r="N6710" s="147"/>
      <c r="O6710" s="105" t="s">
        <v>52</v>
      </c>
      <c r="P6710" s="171">
        <v>31168</v>
      </c>
      <c r="Q6710" s="31"/>
      <c r="R6710" s="83" t="s">
        <v>214</v>
      </c>
      <c r="S6710" s="31" t="s">
        <v>34</v>
      </c>
      <c r="T6710" s="31"/>
      <c r="U6710" s="168"/>
      <c r="V6710" s="149"/>
      <c r="W6710" s="140" t="str" cm="1">
        <f t="array" ref="W6710">IF(SUM(LEN(B6710:V6710))=0,"",IF(OR(OR(ISBLANK(F6710),SUM(LEN(C6710),LEN(D6710))=0),AND(NOT(E6710="Unknown"),ISBLANK(J6710)),AND(NOT(O6710="Unknown"),ISBLANK(R6710))),"Missing Information", INDEX(Table15[Entire Service Line Classification], MATCH(SUMIFS(Table15[Unique ID],Table15[System-Owned Portion],E6710,Table15[If Material Anything Other than "Lead" in Column E,Was Material Ever Previously Lead?],G6710,Table15[Customer-Owned Portion],O6710),Table15[Unique ID],0),0)))</f>
        <v>Non-lead</v>
      </c>
      <c r="X6710"/>
    </row>
    <row r="6711" spans="2:24" x14ac:dyDescent="0.25">
      <c r="B6711" s="145" t="s">
        <v>6586</v>
      </c>
      <c r="C6711" s="31" t="s">
        <v>14189</v>
      </c>
      <c r="D6711" s="31"/>
      <c r="E6711" s="43" t="s">
        <v>52</v>
      </c>
      <c r="F6711" s="42" t="s">
        <v>34</v>
      </c>
      <c r="G6711" s="83" t="s">
        <v>44</v>
      </c>
      <c r="H6711" s="168">
        <v>31168</v>
      </c>
      <c r="I6711" s="31"/>
      <c r="J6711" s="83" t="s">
        <v>214</v>
      </c>
      <c r="K6711" s="31" t="s">
        <v>34</v>
      </c>
      <c r="L6711" s="31"/>
      <c r="M6711" s="168"/>
      <c r="N6711" s="147"/>
      <c r="O6711" s="105" t="s">
        <v>52</v>
      </c>
      <c r="P6711" s="171">
        <v>31168</v>
      </c>
      <c r="Q6711" s="31"/>
      <c r="R6711" s="83" t="s">
        <v>214</v>
      </c>
      <c r="S6711" s="31" t="s">
        <v>34</v>
      </c>
      <c r="T6711" s="31"/>
      <c r="U6711" s="168"/>
      <c r="V6711" s="149"/>
      <c r="W6711" s="140" t="str" cm="1">
        <f t="array" ref="W6711">IF(SUM(LEN(B6711:V6711))=0,"",IF(OR(OR(ISBLANK(F6711),SUM(LEN(C6711),LEN(D6711))=0),AND(NOT(E6711="Unknown"),ISBLANK(J6711)),AND(NOT(O6711="Unknown"),ISBLANK(R6711))),"Missing Information", INDEX(Table15[Entire Service Line Classification], MATCH(SUMIFS(Table15[Unique ID],Table15[System-Owned Portion],E6711,Table15[If Material Anything Other than "Lead" in Column E,Was Material Ever Previously Lead?],G6711,Table15[Customer-Owned Portion],O6711),Table15[Unique ID],0),0)))</f>
        <v>Non-lead</v>
      </c>
      <c r="X6711"/>
    </row>
    <row r="6712" spans="2:24" ht="30" x14ac:dyDescent="0.25">
      <c r="B6712" s="145" t="s">
        <v>6629</v>
      </c>
      <c r="C6712" s="31" t="s">
        <v>14232</v>
      </c>
      <c r="D6712" s="31"/>
      <c r="E6712" s="43" t="s">
        <v>52</v>
      </c>
      <c r="F6712" s="42" t="s">
        <v>34</v>
      </c>
      <c r="G6712" s="83" t="s">
        <v>44</v>
      </c>
      <c r="H6712" s="168">
        <v>31168</v>
      </c>
      <c r="I6712" s="31"/>
      <c r="J6712" s="83" t="s">
        <v>214</v>
      </c>
      <c r="K6712" s="31" t="s">
        <v>34</v>
      </c>
      <c r="L6712" s="31"/>
      <c r="M6712" s="168"/>
      <c r="N6712" s="147"/>
      <c r="O6712" s="105" t="s">
        <v>52</v>
      </c>
      <c r="P6712" s="171">
        <v>31168</v>
      </c>
      <c r="Q6712" s="31"/>
      <c r="R6712" s="83" t="s">
        <v>214</v>
      </c>
      <c r="S6712" s="31" t="s">
        <v>34</v>
      </c>
      <c r="T6712" s="31"/>
      <c r="U6712" s="168"/>
      <c r="V6712" s="149"/>
      <c r="W6712" s="140" t="str" cm="1">
        <f t="array" ref="W6712">IF(SUM(LEN(B6712:V6712))=0,"",IF(OR(OR(ISBLANK(F6712),SUM(LEN(C6712),LEN(D6712))=0),AND(NOT(E6712="Unknown"),ISBLANK(J6712)),AND(NOT(O6712="Unknown"),ISBLANK(R6712))),"Missing Information", INDEX(Table15[Entire Service Line Classification], MATCH(SUMIFS(Table15[Unique ID],Table15[System-Owned Portion],E6712,Table15[If Material Anything Other than "Lead" in Column E,Was Material Ever Previously Lead?],G6712,Table15[Customer-Owned Portion],O6712),Table15[Unique ID],0),0)))</f>
        <v>Non-lead</v>
      </c>
      <c r="X6712"/>
    </row>
    <row r="6713" spans="2:24" x14ac:dyDescent="0.25">
      <c r="B6713" s="145" t="s">
        <v>1182</v>
      </c>
      <c r="C6713" s="31" t="s">
        <v>8595</v>
      </c>
      <c r="D6713" s="31"/>
      <c r="E6713" s="43" t="s">
        <v>52</v>
      </c>
      <c r="F6713" s="42" t="s">
        <v>34</v>
      </c>
      <c r="G6713" s="83" t="s">
        <v>44</v>
      </c>
      <c r="H6713" s="168">
        <v>31138</v>
      </c>
      <c r="I6713" s="31"/>
      <c r="J6713" s="83" t="s">
        <v>214</v>
      </c>
      <c r="K6713" s="31" t="s">
        <v>34</v>
      </c>
      <c r="L6713" s="31"/>
      <c r="M6713" s="168"/>
      <c r="N6713" s="147"/>
      <c r="O6713" s="105" t="s">
        <v>52</v>
      </c>
      <c r="P6713" s="171">
        <v>31138</v>
      </c>
      <c r="Q6713" s="31"/>
      <c r="R6713" s="83" t="s">
        <v>214</v>
      </c>
      <c r="S6713" s="31" t="s">
        <v>34</v>
      </c>
      <c r="T6713" s="31"/>
      <c r="U6713" s="168"/>
      <c r="V6713" s="149"/>
      <c r="W6713" s="140" t="str" cm="1">
        <f t="array" ref="W6713">IF(SUM(LEN(B6713:V6713))=0,"",IF(OR(OR(ISBLANK(F6713),SUM(LEN(C6713),LEN(D6713))=0),AND(NOT(E6713="Unknown"),ISBLANK(J6713)),AND(NOT(O6713="Unknown"),ISBLANK(R6713))),"Missing Information", INDEX(Table15[Entire Service Line Classification], MATCH(SUMIFS(Table15[Unique ID],Table15[System-Owned Portion],E6713,Table15[If Material Anything Other than "Lead" in Column E,Was Material Ever Previously Lead?],G6713,Table15[Customer-Owned Portion],O6713),Table15[Unique ID],0),0)))</f>
        <v>Non-lead</v>
      </c>
      <c r="X6713"/>
    </row>
    <row r="6714" spans="2:24" x14ac:dyDescent="0.25">
      <c r="B6714" s="145" t="s">
        <v>1210</v>
      </c>
      <c r="C6714" s="31" t="s">
        <v>8623</v>
      </c>
      <c r="D6714" s="31"/>
      <c r="E6714" s="43" t="s">
        <v>52</v>
      </c>
      <c r="F6714" s="42" t="s">
        <v>34</v>
      </c>
      <c r="G6714" s="83" t="s">
        <v>44</v>
      </c>
      <c r="H6714" s="168">
        <v>31138</v>
      </c>
      <c r="I6714" s="31"/>
      <c r="J6714" s="83" t="s">
        <v>214</v>
      </c>
      <c r="K6714" s="31" t="s">
        <v>34</v>
      </c>
      <c r="L6714" s="31"/>
      <c r="M6714" s="168"/>
      <c r="N6714" s="147"/>
      <c r="O6714" s="105" t="s">
        <v>52</v>
      </c>
      <c r="P6714" s="171">
        <v>31138</v>
      </c>
      <c r="Q6714" s="31"/>
      <c r="R6714" s="83" t="s">
        <v>214</v>
      </c>
      <c r="S6714" s="31" t="s">
        <v>34</v>
      </c>
      <c r="T6714" s="31"/>
      <c r="U6714" s="168"/>
      <c r="V6714" s="149"/>
      <c r="W6714" s="140" t="str" cm="1">
        <f t="array" ref="W6714">IF(SUM(LEN(B6714:V6714))=0,"",IF(OR(OR(ISBLANK(F6714),SUM(LEN(C6714),LEN(D6714))=0),AND(NOT(E6714="Unknown"),ISBLANK(J6714)),AND(NOT(O6714="Unknown"),ISBLANK(R6714))),"Missing Information", INDEX(Table15[Entire Service Line Classification], MATCH(SUMIFS(Table15[Unique ID],Table15[System-Owned Portion],E6714,Table15[If Material Anything Other than "Lead" in Column E,Was Material Ever Previously Lead?],G6714,Table15[Customer-Owned Portion],O6714),Table15[Unique ID],0),0)))</f>
        <v>Non-lead</v>
      </c>
      <c r="X6714"/>
    </row>
    <row r="6715" spans="2:24" x14ac:dyDescent="0.25">
      <c r="B6715" s="145" t="s">
        <v>1286</v>
      </c>
      <c r="C6715" s="31" t="s">
        <v>8699</v>
      </c>
      <c r="D6715" s="31"/>
      <c r="E6715" s="43" t="s">
        <v>52</v>
      </c>
      <c r="F6715" s="42" t="s">
        <v>34</v>
      </c>
      <c r="G6715" s="83" t="s">
        <v>44</v>
      </c>
      <c r="H6715" s="168">
        <v>31138</v>
      </c>
      <c r="I6715" s="31"/>
      <c r="J6715" s="83" t="s">
        <v>214</v>
      </c>
      <c r="K6715" s="31" t="s">
        <v>34</v>
      </c>
      <c r="L6715" s="31"/>
      <c r="M6715" s="168"/>
      <c r="N6715" s="147"/>
      <c r="O6715" s="105" t="s">
        <v>52</v>
      </c>
      <c r="P6715" s="171">
        <v>31138</v>
      </c>
      <c r="Q6715" s="31"/>
      <c r="R6715" s="83" t="s">
        <v>214</v>
      </c>
      <c r="S6715" s="31" t="s">
        <v>34</v>
      </c>
      <c r="T6715" s="31"/>
      <c r="U6715" s="168"/>
      <c r="V6715" s="149"/>
      <c r="W6715" s="140" t="str" cm="1">
        <f t="array" ref="W6715">IF(SUM(LEN(B6715:V6715))=0,"",IF(OR(OR(ISBLANK(F6715),SUM(LEN(C6715),LEN(D6715))=0),AND(NOT(E6715="Unknown"),ISBLANK(J6715)),AND(NOT(O6715="Unknown"),ISBLANK(R6715))),"Missing Information", INDEX(Table15[Entire Service Line Classification], MATCH(SUMIFS(Table15[Unique ID],Table15[System-Owned Portion],E6715,Table15[If Material Anything Other than "Lead" in Column E,Was Material Ever Previously Lead?],G6715,Table15[Customer-Owned Portion],O6715),Table15[Unique ID],0),0)))</f>
        <v>Non-lead</v>
      </c>
      <c r="X6715"/>
    </row>
    <row r="6716" spans="2:24" ht="30" x14ac:dyDescent="0.25">
      <c r="B6716" s="145" t="s">
        <v>1355</v>
      </c>
      <c r="C6716" s="31" t="s">
        <v>8768</v>
      </c>
      <c r="D6716" s="31"/>
      <c r="E6716" s="43" t="s">
        <v>43</v>
      </c>
      <c r="F6716" s="42" t="s">
        <v>34</v>
      </c>
      <c r="G6716" s="83" t="s">
        <v>44</v>
      </c>
      <c r="H6716" s="168">
        <v>31138</v>
      </c>
      <c r="I6716" s="31"/>
      <c r="J6716" s="83" t="s">
        <v>106</v>
      </c>
      <c r="K6716" s="31" t="s">
        <v>36</v>
      </c>
      <c r="L6716" s="31" t="s">
        <v>95</v>
      </c>
      <c r="M6716" s="168">
        <v>45506</v>
      </c>
      <c r="N6716" s="147"/>
      <c r="O6716" s="105" t="s">
        <v>43</v>
      </c>
      <c r="P6716" s="171">
        <v>31138</v>
      </c>
      <c r="Q6716" s="31"/>
      <c r="R6716" s="83" t="s">
        <v>106</v>
      </c>
      <c r="S6716" s="31" t="s">
        <v>36</v>
      </c>
      <c r="T6716" s="31" t="s">
        <v>95</v>
      </c>
      <c r="U6716" s="168">
        <v>45506</v>
      </c>
      <c r="V6716" s="149"/>
      <c r="W6716" s="140" t="str" cm="1">
        <f t="array" ref="W6716">IF(SUM(LEN(B6716:V6716))=0,"",IF(OR(OR(ISBLANK(F6716),SUM(LEN(C6716),LEN(D6716))=0),AND(NOT(E6716="Unknown"),ISBLANK(J6716)),AND(NOT(O6716="Unknown"),ISBLANK(R6716))),"Missing Information", INDEX(Table15[Entire Service Line Classification], MATCH(SUMIFS(Table15[Unique ID],Table15[System-Owned Portion],E6716,Table15[If Material Anything Other than "Lead" in Column E,Was Material Ever Previously Lead?],G6716,Table15[Customer-Owned Portion],O6716),Table15[Unique ID],0),0)))</f>
        <v>Non-lead</v>
      </c>
      <c r="X6716"/>
    </row>
    <row r="6717" spans="2:24" x14ac:dyDescent="0.25">
      <c r="B6717" s="145" t="s">
        <v>1359</v>
      </c>
      <c r="C6717" s="31" t="s">
        <v>8772</v>
      </c>
      <c r="D6717" s="31"/>
      <c r="E6717" s="43" t="s">
        <v>52</v>
      </c>
      <c r="F6717" s="42" t="s">
        <v>34</v>
      </c>
      <c r="G6717" s="83" t="s">
        <v>44</v>
      </c>
      <c r="H6717" s="168">
        <v>31138</v>
      </c>
      <c r="I6717" s="31"/>
      <c r="J6717" s="83" t="s">
        <v>214</v>
      </c>
      <c r="K6717" s="31" t="s">
        <v>34</v>
      </c>
      <c r="L6717" s="31"/>
      <c r="M6717" s="168"/>
      <c r="N6717" s="147"/>
      <c r="O6717" s="105" t="s">
        <v>52</v>
      </c>
      <c r="P6717" s="171">
        <v>31138</v>
      </c>
      <c r="Q6717" s="31"/>
      <c r="R6717" s="83" t="s">
        <v>214</v>
      </c>
      <c r="S6717" s="31" t="s">
        <v>34</v>
      </c>
      <c r="T6717" s="31"/>
      <c r="U6717" s="168"/>
      <c r="V6717" s="149"/>
      <c r="W6717" s="140" t="str" cm="1">
        <f t="array" ref="W6717">IF(SUM(LEN(B6717:V6717))=0,"",IF(OR(OR(ISBLANK(F6717),SUM(LEN(C6717),LEN(D6717))=0),AND(NOT(E6717="Unknown"),ISBLANK(J6717)),AND(NOT(O6717="Unknown"),ISBLANK(R6717))),"Missing Information", INDEX(Table15[Entire Service Line Classification], MATCH(SUMIFS(Table15[Unique ID],Table15[System-Owned Portion],E6717,Table15[If Material Anything Other than "Lead" in Column E,Was Material Ever Previously Lead?],G6717,Table15[Customer-Owned Portion],O6717),Table15[Unique ID],0),0)))</f>
        <v>Non-lead</v>
      </c>
      <c r="X6717"/>
    </row>
    <row r="6718" spans="2:24" ht="30" x14ac:dyDescent="0.25">
      <c r="B6718" s="145" t="s">
        <v>2624</v>
      </c>
      <c r="C6718" s="31" t="s">
        <v>10055</v>
      </c>
      <c r="D6718" s="31"/>
      <c r="E6718" s="43" t="s">
        <v>52</v>
      </c>
      <c r="F6718" s="42" t="s">
        <v>34</v>
      </c>
      <c r="G6718" s="83" t="s">
        <v>44</v>
      </c>
      <c r="H6718" s="168">
        <v>31138</v>
      </c>
      <c r="I6718" s="31"/>
      <c r="J6718" s="83" t="s">
        <v>214</v>
      </c>
      <c r="K6718" s="31" t="s">
        <v>34</v>
      </c>
      <c r="L6718" s="31"/>
      <c r="M6718" s="168"/>
      <c r="N6718" s="147"/>
      <c r="O6718" s="105" t="s">
        <v>52</v>
      </c>
      <c r="P6718" s="171">
        <v>31138</v>
      </c>
      <c r="Q6718" s="31"/>
      <c r="R6718" s="83" t="s">
        <v>214</v>
      </c>
      <c r="S6718" s="31" t="s">
        <v>34</v>
      </c>
      <c r="T6718" s="31"/>
      <c r="U6718" s="168"/>
      <c r="V6718" s="149"/>
      <c r="W6718" s="140" t="str" cm="1">
        <f t="array" ref="W6718">IF(SUM(LEN(B6718:V6718))=0,"",IF(OR(OR(ISBLANK(F6718),SUM(LEN(C6718),LEN(D6718))=0),AND(NOT(E6718="Unknown"),ISBLANK(J6718)),AND(NOT(O6718="Unknown"),ISBLANK(R6718))),"Missing Information", INDEX(Table15[Entire Service Line Classification], MATCH(SUMIFS(Table15[Unique ID],Table15[System-Owned Portion],E6718,Table15[If Material Anything Other than "Lead" in Column E,Was Material Ever Previously Lead?],G6718,Table15[Customer-Owned Portion],O6718),Table15[Unique ID],0),0)))</f>
        <v>Non-lead</v>
      </c>
      <c r="X6718"/>
    </row>
    <row r="6719" spans="2:24" ht="30" x14ac:dyDescent="0.25">
      <c r="B6719" s="145" t="s">
        <v>5431</v>
      </c>
      <c r="C6719" s="31" t="s">
        <v>13028</v>
      </c>
      <c r="D6719" s="31"/>
      <c r="E6719" s="43" t="s">
        <v>52</v>
      </c>
      <c r="F6719" s="42" t="s">
        <v>34</v>
      </c>
      <c r="G6719" s="83" t="s">
        <v>44</v>
      </c>
      <c r="H6719" s="168">
        <v>31138</v>
      </c>
      <c r="I6719" s="31"/>
      <c r="J6719" s="83" t="s">
        <v>214</v>
      </c>
      <c r="K6719" s="31" t="s">
        <v>34</v>
      </c>
      <c r="L6719" s="31"/>
      <c r="M6719" s="168"/>
      <c r="N6719" s="147"/>
      <c r="O6719" s="105" t="s">
        <v>52</v>
      </c>
      <c r="P6719" s="171">
        <v>31138</v>
      </c>
      <c r="Q6719" s="31"/>
      <c r="R6719" s="83" t="s">
        <v>214</v>
      </c>
      <c r="S6719" s="31" t="s">
        <v>34</v>
      </c>
      <c r="T6719" s="31"/>
      <c r="U6719" s="168"/>
      <c r="V6719" s="149"/>
      <c r="W6719" s="140" t="str" cm="1">
        <f t="array" ref="W6719">IF(SUM(LEN(B6719:V6719))=0,"",IF(OR(OR(ISBLANK(F6719),SUM(LEN(C6719),LEN(D6719))=0),AND(NOT(E6719="Unknown"),ISBLANK(J6719)),AND(NOT(O6719="Unknown"),ISBLANK(R6719))),"Missing Information", INDEX(Table15[Entire Service Line Classification], MATCH(SUMIFS(Table15[Unique ID],Table15[System-Owned Portion],E6719,Table15[If Material Anything Other than "Lead" in Column E,Was Material Ever Previously Lead?],G6719,Table15[Customer-Owned Portion],O6719),Table15[Unique ID],0),0)))</f>
        <v>Non-lead</v>
      </c>
      <c r="X6719"/>
    </row>
    <row r="6720" spans="2:24" x14ac:dyDescent="0.25">
      <c r="B6720" s="145" t="s">
        <v>6417</v>
      </c>
      <c r="C6720" s="31" t="s">
        <v>14021</v>
      </c>
      <c r="D6720" s="31"/>
      <c r="E6720" s="43" t="s">
        <v>52</v>
      </c>
      <c r="F6720" s="42" t="s">
        <v>34</v>
      </c>
      <c r="G6720" s="83" t="s">
        <v>44</v>
      </c>
      <c r="H6720" s="168">
        <v>31138</v>
      </c>
      <c r="I6720" s="31"/>
      <c r="J6720" s="83" t="s">
        <v>214</v>
      </c>
      <c r="K6720" s="31" t="s">
        <v>34</v>
      </c>
      <c r="L6720" s="31"/>
      <c r="M6720" s="168"/>
      <c r="N6720" s="147"/>
      <c r="O6720" s="105" t="s">
        <v>52</v>
      </c>
      <c r="P6720" s="171">
        <v>31138</v>
      </c>
      <c r="Q6720" s="31"/>
      <c r="R6720" s="83" t="s">
        <v>214</v>
      </c>
      <c r="S6720" s="31" t="s">
        <v>34</v>
      </c>
      <c r="T6720" s="31"/>
      <c r="U6720" s="168"/>
      <c r="V6720" s="149"/>
      <c r="W6720" s="140" t="str" cm="1">
        <f t="array" ref="W6720">IF(SUM(LEN(B6720:V6720))=0,"",IF(OR(OR(ISBLANK(F6720),SUM(LEN(C6720),LEN(D6720))=0),AND(NOT(E6720="Unknown"),ISBLANK(J6720)),AND(NOT(O6720="Unknown"),ISBLANK(R6720))),"Missing Information", INDEX(Table15[Entire Service Line Classification], MATCH(SUMIFS(Table15[Unique ID],Table15[System-Owned Portion],E6720,Table15[If Material Anything Other than "Lead" in Column E,Was Material Ever Previously Lead?],G6720,Table15[Customer-Owned Portion],O6720),Table15[Unique ID],0),0)))</f>
        <v>Non-lead</v>
      </c>
      <c r="X6720"/>
    </row>
    <row r="6721" spans="2:24" x14ac:dyDescent="0.25">
      <c r="B6721" s="145" t="s">
        <v>318</v>
      </c>
      <c r="C6721" s="31" t="s">
        <v>7733</v>
      </c>
      <c r="D6721" s="31"/>
      <c r="E6721" s="43" t="s">
        <v>52</v>
      </c>
      <c r="F6721" s="42" t="s">
        <v>34</v>
      </c>
      <c r="G6721" s="83" t="s">
        <v>44</v>
      </c>
      <c r="H6721" s="168">
        <v>31107</v>
      </c>
      <c r="I6721" s="31"/>
      <c r="J6721" s="83" t="s">
        <v>214</v>
      </c>
      <c r="K6721" s="31" t="s">
        <v>34</v>
      </c>
      <c r="L6721" s="31"/>
      <c r="M6721" s="168"/>
      <c r="N6721" s="147"/>
      <c r="O6721" s="105" t="s">
        <v>52</v>
      </c>
      <c r="P6721" s="171">
        <v>31107</v>
      </c>
      <c r="Q6721" s="31"/>
      <c r="R6721" s="83" t="s">
        <v>214</v>
      </c>
      <c r="S6721" s="31" t="s">
        <v>34</v>
      </c>
      <c r="T6721" s="31"/>
      <c r="U6721" s="168"/>
      <c r="V6721" s="149"/>
      <c r="W6721" s="140" t="str" cm="1">
        <f t="array" ref="W6721">IF(SUM(LEN(B6721:V6721))=0,"",IF(OR(OR(ISBLANK(F6721),SUM(LEN(C6721),LEN(D6721))=0),AND(NOT(E6721="Unknown"),ISBLANK(J6721)),AND(NOT(O6721="Unknown"),ISBLANK(R6721))),"Missing Information", INDEX(Table15[Entire Service Line Classification], MATCH(SUMIFS(Table15[Unique ID],Table15[System-Owned Portion],E6721,Table15[If Material Anything Other than "Lead" in Column E,Was Material Ever Previously Lead?],G6721,Table15[Customer-Owned Portion],O6721),Table15[Unique ID],0),0)))</f>
        <v>Non-lead</v>
      </c>
      <c r="X6721"/>
    </row>
    <row r="6722" spans="2:24" ht="30" x14ac:dyDescent="0.25">
      <c r="B6722" s="145" t="s">
        <v>442</v>
      </c>
      <c r="C6722" s="31" t="s">
        <v>7857</v>
      </c>
      <c r="D6722" s="31"/>
      <c r="E6722" s="43" t="s">
        <v>52</v>
      </c>
      <c r="F6722" s="42" t="s">
        <v>34</v>
      </c>
      <c r="G6722" s="83" t="s">
        <v>44</v>
      </c>
      <c r="H6722" s="168">
        <v>31107</v>
      </c>
      <c r="I6722" s="31"/>
      <c r="J6722" s="83" t="s">
        <v>45</v>
      </c>
      <c r="K6722" s="31" t="s">
        <v>36</v>
      </c>
      <c r="L6722" s="31" t="s">
        <v>93</v>
      </c>
      <c r="M6722" s="168">
        <v>35208</v>
      </c>
      <c r="N6722" s="147"/>
      <c r="O6722" s="105" t="s">
        <v>43</v>
      </c>
      <c r="P6722" s="171">
        <v>31107</v>
      </c>
      <c r="Q6722" s="31"/>
      <c r="R6722" s="83" t="s">
        <v>214</v>
      </c>
      <c r="S6722" s="31" t="s">
        <v>34</v>
      </c>
      <c r="T6722" s="31"/>
      <c r="U6722" s="168"/>
      <c r="V6722" s="149"/>
      <c r="W6722" s="140" t="str" cm="1">
        <f t="array" ref="W6722">IF(SUM(LEN(B6722:V6722))=0,"",IF(OR(OR(ISBLANK(F6722),SUM(LEN(C6722),LEN(D6722))=0),AND(NOT(E6722="Unknown"),ISBLANK(J6722)),AND(NOT(O6722="Unknown"),ISBLANK(R6722))),"Missing Information", INDEX(Table15[Entire Service Line Classification], MATCH(SUMIFS(Table15[Unique ID],Table15[System-Owned Portion],E6722,Table15[If Material Anything Other than "Lead" in Column E,Was Material Ever Previously Lead?],G6722,Table15[Customer-Owned Portion],O6722),Table15[Unique ID],0),0)))</f>
        <v>Non-lead</v>
      </c>
      <c r="X6722"/>
    </row>
    <row r="6723" spans="2:24" ht="30" x14ac:dyDescent="0.25">
      <c r="B6723" s="145" t="s">
        <v>1243</v>
      </c>
      <c r="C6723" s="31" t="s">
        <v>8656</v>
      </c>
      <c r="D6723" s="31"/>
      <c r="E6723" s="43" t="s">
        <v>43</v>
      </c>
      <c r="F6723" s="42" t="s">
        <v>34</v>
      </c>
      <c r="G6723" s="83" t="s">
        <v>44</v>
      </c>
      <c r="H6723" s="168">
        <v>31107</v>
      </c>
      <c r="I6723" s="31"/>
      <c r="J6723" s="83" t="s">
        <v>106</v>
      </c>
      <c r="K6723" s="31" t="s">
        <v>36</v>
      </c>
      <c r="L6723" s="31" t="s">
        <v>95</v>
      </c>
      <c r="M6723" s="168">
        <v>45929</v>
      </c>
      <c r="N6723" s="147"/>
      <c r="O6723" s="105" t="s">
        <v>35</v>
      </c>
      <c r="P6723" s="171">
        <v>31107</v>
      </c>
      <c r="Q6723" s="31"/>
      <c r="R6723" s="83" t="s">
        <v>106</v>
      </c>
      <c r="S6723" s="31" t="s">
        <v>36</v>
      </c>
      <c r="T6723" s="31" t="s">
        <v>95</v>
      </c>
      <c r="U6723" s="168">
        <v>45929</v>
      </c>
      <c r="V6723" s="149"/>
      <c r="W6723" s="140" t="str" cm="1">
        <f t="array" ref="W6723">IF(SUM(LEN(B6723:V6723))=0,"",IF(OR(OR(ISBLANK(F6723),SUM(LEN(C6723),LEN(D6723))=0),AND(NOT(E6723="Unknown"),ISBLANK(J6723)),AND(NOT(O6723="Unknown"),ISBLANK(R6723))),"Missing Information", INDEX(Table15[Entire Service Line Classification], MATCH(SUMIFS(Table15[Unique ID],Table15[System-Owned Portion],E6723,Table15[If Material Anything Other than "Lead" in Column E,Was Material Ever Previously Lead?],G6723,Table15[Customer-Owned Portion],O6723),Table15[Unique ID],0),0)))</f>
        <v>Non-lead</v>
      </c>
      <c r="X6723"/>
    </row>
    <row r="6724" spans="2:24" ht="30" x14ac:dyDescent="0.25">
      <c r="B6724" s="145" t="s">
        <v>1555</v>
      </c>
      <c r="C6724" s="31" t="s">
        <v>8973</v>
      </c>
      <c r="D6724" s="31"/>
      <c r="E6724" s="43" t="s">
        <v>35</v>
      </c>
      <c r="F6724" s="42" t="s">
        <v>34</v>
      </c>
      <c r="G6724" s="83" t="s">
        <v>44</v>
      </c>
      <c r="H6724" s="168">
        <v>31107</v>
      </c>
      <c r="I6724" s="31"/>
      <c r="J6724" s="83" t="s">
        <v>45</v>
      </c>
      <c r="K6724" s="31" t="s">
        <v>36</v>
      </c>
      <c r="L6724" s="31" t="s">
        <v>93</v>
      </c>
      <c r="M6724" s="168">
        <v>35333</v>
      </c>
      <c r="N6724" s="147"/>
      <c r="O6724" s="105" t="s">
        <v>43</v>
      </c>
      <c r="P6724" s="171">
        <v>31107</v>
      </c>
      <c r="Q6724" s="31"/>
      <c r="R6724" s="83" t="s">
        <v>106</v>
      </c>
      <c r="S6724" s="31" t="s">
        <v>36</v>
      </c>
      <c r="T6724" s="31" t="s">
        <v>95</v>
      </c>
      <c r="U6724" s="168">
        <v>45952</v>
      </c>
      <c r="V6724" s="149"/>
      <c r="W6724" s="140" t="str" cm="1">
        <f t="array" ref="W6724">IF(SUM(LEN(B6724:V6724))=0,"",IF(OR(OR(ISBLANK(F6724),SUM(LEN(C6724),LEN(D6724))=0),AND(NOT(E6724="Unknown"),ISBLANK(J6724)),AND(NOT(O6724="Unknown"),ISBLANK(R6724))),"Missing Information", INDEX(Table15[Entire Service Line Classification], MATCH(SUMIFS(Table15[Unique ID],Table15[System-Owned Portion],E6724,Table15[If Material Anything Other than "Lead" in Column E,Was Material Ever Previously Lead?],G6724,Table15[Customer-Owned Portion],O6724),Table15[Unique ID],0),0)))</f>
        <v>Non-lead</v>
      </c>
      <c r="X6724"/>
    </row>
    <row r="6725" spans="2:24" ht="30" x14ac:dyDescent="0.25">
      <c r="B6725" s="145" t="s">
        <v>1602</v>
      </c>
      <c r="C6725" s="31" t="s">
        <v>9021</v>
      </c>
      <c r="D6725" s="31"/>
      <c r="E6725" s="43" t="s">
        <v>35</v>
      </c>
      <c r="F6725" s="42" t="s">
        <v>34</v>
      </c>
      <c r="G6725" s="83" t="s">
        <v>44</v>
      </c>
      <c r="H6725" s="168">
        <v>31107</v>
      </c>
      <c r="I6725" s="31"/>
      <c r="J6725" s="83" t="s">
        <v>106</v>
      </c>
      <c r="K6725" s="31" t="s">
        <v>36</v>
      </c>
      <c r="L6725" s="31" t="s">
        <v>95</v>
      </c>
      <c r="M6725" s="168">
        <v>45936</v>
      </c>
      <c r="N6725" s="147"/>
      <c r="O6725" s="105" t="s">
        <v>35</v>
      </c>
      <c r="P6725" s="171">
        <v>31107</v>
      </c>
      <c r="Q6725" s="31"/>
      <c r="R6725" s="83" t="s">
        <v>106</v>
      </c>
      <c r="S6725" s="31" t="s">
        <v>36</v>
      </c>
      <c r="T6725" s="31" t="s">
        <v>95</v>
      </c>
      <c r="U6725" s="168">
        <v>45936</v>
      </c>
      <c r="V6725" s="149"/>
      <c r="W6725" s="140" t="str" cm="1">
        <f t="array" ref="W6725">IF(SUM(LEN(B6725:V6725))=0,"",IF(OR(OR(ISBLANK(F6725),SUM(LEN(C6725),LEN(D6725))=0),AND(NOT(E6725="Unknown"),ISBLANK(J6725)),AND(NOT(O6725="Unknown"),ISBLANK(R6725))),"Missing Information", INDEX(Table15[Entire Service Line Classification], MATCH(SUMIFS(Table15[Unique ID],Table15[System-Owned Portion],E6725,Table15[If Material Anything Other than "Lead" in Column E,Was Material Ever Previously Lead?],G6725,Table15[Customer-Owned Portion],O6725),Table15[Unique ID],0),0)))</f>
        <v>Non-lead</v>
      </c>
      <c r="X6725"/>
    </row>
    <row r="6726" spans="2:24" ht="30" x14ac:dyDescent="0.25">
      <c r="B6726" s="145" t="s">
        <v>5530</v>
      </c>
      <c r="C6726" s="31" t="s">
        <v>13127</v>
      </c>
      <c r="D6726" s="31"/>
      <c r="E6726" s="43" t="s">
        <v>52</v>
      </c>
      <c r="F6726" s="42" t="s">
        <v>34</v>
      </c>
      <c r="G6726" s="83" t="s">
        <v>44</v>
      </c>
      <c r="H6726" s="168">
        <v>31107</v>
      </c>
      <c r="I6726" s="31"/>
      <c r="J6726" s="83" t="s">
        <v>214</v>
      </c>
      <c r="K6726" s="31" t="s">
        <v>34</v>
      </c>
      <c r="L6726" s="31"/>
      <c r="M6726" s="168"/>
      <c r="N6726" s="147"/>
      <c r="O6726" s="105" t="s">
        <v>52</v>
      </c>
      <c r="P6726" s="171">
        <v>31107</v>
      </c>
      <c r="Q6726" s="31"/>
      <c r="R6726" s="83" t="s">
        <v>214</v>
      </c>
      <c r="S6726" s="31" t="s">
        <v>34</v>
      </c>
      <c r="T6726" s="31"/>
      <c r="U6726" s="168"/>
      <c r="V6726" s="149"/>
      <c r="W6726" s="140" t="str" cm="1">
        <f t="array" ref="W6726">IF(SUM(LEN(B6726:V6726))=0,"",IF(OR(OR(ISBLANK(F6726),SUM(LEN(C6726),LEN(D6726))=0),AND(NOT(E6726="Unknown"),ISBLANK(J6726)),AND(NOT(O6726="Unknown"),ISBLANK(R6726))),"Missing Information", INDEX(Table15[Entire Service Line Classification], MATCH(SUMIFS(Table15[Unique ID],Table15[System-Owned Portion],E6726,Table15[If Material Anything Other than "Lead" in Column E,Was Material Ever Previously Lead?],G6726,Table15[Customer-Owned Portion],O6726),Table15[Unique ID],0),0)))</f>
        <v>Non-lead</v>
      </c>
      <c r="X6726"/>
    </row>
    <row r="6727" spans="2:24" ht="30" x14ac:dyDescent="0.25">
      <c r="B6727" s="145" t="s">
        <v>5532</v>
      </c>
      <c r="C6727" s="31" t="s">
        <v>13129</v>
      </c>
      <c r="D6727" s="31"/>
      <c r="E6727" s="43" t="s">
        <v>52</v>
      </c>
      <c r="F6727" s="42" t="s">
        <v>34</v>
      </c>
      <c r="G6727" s="83" t="s">
        <v>44</v>
      </c>
      <c r="H6727" s="168">
        <v>31107</v>
      </c>
      <c r="I6727" s="31"/>
      <c r="J6727" s="83" t="s">
        <v>214</v>
      </c>
      <c r="K6727" s="31" t="s">
        <v>34</v>
      </c>
      <c r="L6727" s="31"/>
      <c r="M6727" s="168"/>
      <c r="N6727" s="147"/>
      <c r="O6727" s="105" t="s">
        <v>52</v>
      </c>
      <c r="P6727" s="171">
        <v>31107</v>
      </c>
      <c r="Q6727" s="31"/>
      <c r="R6727" s="83" t="s">
        <v>214</v>
      </c>
      <c r="S6727" s="31" t="s">
        <v>34</v>
      </c>
      <c r="T6727" s="31"/>
      <c r="U6727" s="168"/>
      <c r="V6727" s="149"/>
      <c r="W6727" s="140" t="str" cm="1">
        <f t="array" ref="W6727">IF(SUM(LEN(B6727:V6727))=0,"",IF(OR(OR(ISBLANK(F6727),SUM(LEN(C6727),LEN(D6727))=0),AND(NOT(E6727="Unknown"),ISBLANK(J6727)),AND(NOT(O6727="Unknown"),ISBLANK(R6727))),"Missing Information", INDEX(Table15[Entire Service Line Classification], MATCH(SUMIFS(Table15[Unique ID],Table15[System-Owned Portion],E6727,Table15[If Material Anything Other than "Lead" in Column E,Was Material Ever Previously Lead?],G6727,Table15[Customer-Owned Portion],O6727),Table15[Unique ID],0),0)))</f>
        <v>Non-lead</v>
      </c>
      <c r="X6727"/>
    </row>
    <row r="6728" spans="2:24" ht="30" x14ac:dyDescent="0.25">
      <c r="B6728" s="145" t="s">
        <v>5548</v>
      </c>
      <c r="C6728" s="31" t="s">
        <v>13145</v>
      </c>
      <c r="D6728" s="31"/>
      <c r="E6728" s="43" t="s">
        <v>52</v>
      </c>
      <c r="F6728" s="42" t="s">
        <v>34</v>
      </c>
      <c r="G6728" s="83" t="s">
        <v>44</v>
      </c>
      <c r="H6728" s="168">
        <v>31107</v>
      </c>
      <c r="I6728" s="31"/>
      <c r="J6728" s="83" t="s">
        <v>214</v>
      </c>
      <c r="K6728" s="31" t="s">
        <v>34</v>
      </c>
      <c r="L6728" s="31"/>
      <c r="M6728" s="168"/>
      <c r="N6728" s="147"/>
      <c r="O6728" s="105" t="s">
        <v>52</v>
      </c>
      <c r="P6728" s="171">
        <v>31107</v>
      </c>
      <c r="Q6728" s="31"/>
      <c r="R6728" s="83" t="s">
        <v>214</v>
      </c>
      <c r="S6728" s="31" t="s">
        <v>34</v>
      </c>
      <c r="T6728" s="31"/>
      <c r="U6728" s="168"/>
      <c r="V6728" s="149"/>
      <c r="W6728" s="140" t="str" cm="1">
        <f t="array" ref="W6728">IF(SUM(LEN(B6728:V6728))=0,"",IF(OR(OR(ISBLANK(F6728),SUM(LEN(C6728),LEN(D6728))=0),AND(NOT(E6728="Unknown"),ISBLANK(J6728)),AND(NOT(O6728="Unknown"),ISBLANK(R6728))),"Missing Information", INDEX(Table15[Entire Service Line Classification], MATCH(SUMIFS(Table15[Unique ID],Table15[System-Owned Portion],E6728,Table15[If Material Anything Other than "Lead" in Column E,Was Material Ever Previously Lead?],G6728,Table15[Customer-Owned Portion],O6728),Table15[Unique ID],0),0)))</f>
        <v>Non-lead</v>
      </c>
      <c r="X6728"/>
    </row>
    <row r="6729" spans="2:24" ht="30" x14ac:dyDescent="0.25">
      <c r="B6729" s="145" t="s">
        <v>5549</v>
      </c>
      <c r="C6729" s="31" t="s">
        <v>13146</v>
      </c>
      <c r="D6729" s="31"/>
      <c r="E6729" s="43" t="s">
        <v>52</v>
      </c>
      <c r="F6729" s="42" t="s">
        <v>34</v>
      </c>
      <c r="G6729" s="83" t="s">
        <v>44</v>
      </c>
      <c r="H6729" s="168">
        <v>31107</v>
      </c>
      <c r="I6729" s="31"/>
      <c r="J6729" s="83" t="s">
        <v>214</v>
      </c>
      <c r="K6729" s="31" t="s">
        <v>34</v>
      </c>
      <c r="L6729" s="31"/>
      <c r="M6729" s="168"/>
      <c r="N6729" s="147"/>
      <c r="O6729" s="105" t="s">
        <v>52</v>
      </c>
      <c r="P6729" s="171">
        <v>31107</v>
      </c>
      <c r="Q6729" s="31"/>
      <c r="R6729" s="83" t="s">
        <v>214</v>
      </c>
      <c r="S6729" s="31" t="s">
        <v>34</v>
      </c>
      <c r="T6729" s="31"/>
      <c r="U6729" s="168"/>
      <c r="V6729" s="149"/>
      <c r="W6729" s="140" t="str" cm="1">
        <f t="array" ref="W6729">IF(SUM(LEN(B6729:V6729))=0,"",IF(OR(OR(ISBLANK(F6729),SUM(LEN(C6729),LEN(D6729))=0),AND(NOT(E6729="Unknown"),ISBLANK(J6729)),AND(NOT(O6729="Unknown"),ISBLANK(R6729))),"Missing Information", INDEX(Table15[Entire Service Line Classification], MATCH(SUMIFS(Table15[Unique ID],Table15[System-Owned Portion],E6729,Table15[If Material Anything Other than "Lead" in Column E,Was Material Ever Previously Lead?],G6729,Table15[Customer-Owned Portion],O6729),Table15[Unique ID],0),0)))</f>
        <v>Non-lead</v>
      </c>
      <c r="X6729"/>
    </row>
    <row r="6730" spans="2:24" ht="30" x14ac:dyDescent="0.25">
      <c r="B6730" s="145" t="s">
        <v>5581</v>
      </c>
      <c r="C6730" s="31" t="s">
        <v>13178</v>
      </c>
      <c r="D6730" s="31"/>
      <c r="E6730" s="43" t="s">
        <v>52</v>
      </c>
      <c r="F6730" s="42" t="s">
        <v>34</v>
      </c>
      <c r="G6730" s="83" t="s">
        <v>44</v>
      </c>
      <c r="H6730" s="168">
        <v>31107</v>
      </c>
      <c r="I6730" s="31"/>
      <c r="J6730" s="83" t="s">
        <v>214</v>
      </c>
      <c r="K6730" s="31" t="s">
        <v>34</v>
      </c>
      <c r="L6730" s="31"/>
      <c r="M6730" s="168"/>
      <c r="N6730" s="147"/>
      <c r="O6730" s="105" t="s">
        <v>52</v>
      </c>
      <c r="P6730" s="171">
        <v>31107</v>
      </c>
      <c r="Q6730" s="31"/>
      <c r="R6730" s="83" t="s">
        <v>214</v>
      </c>
      <c r="S6730" s="31" t="s">
        <v>34</v>
      </c>
      <c r="T6730" s="31"/>
      <c r="U6730" s="168"/>
      <c r="V6730" s="149"/>
      <c r="W6730" s="140" t="str" cm="1">
        <f t="array" ref="W6730">IF(SUM(LEN(B6730:V6730))=0,"",IF(OR(OR(ISBLANK(F6730),SUM(LEN(C6730),LEN(D6730))=0),AND(NOT(E6730="Unknown"),ISBLANK(J6730)),AND(NOT(O6730="Unknown"),ISBLANK(R6730))),"Missing Information", INDEX(Table15[Entire Service Line Classification], MATCH(SUMIFS(Table15[Unique ID],Table15[System-Owned Portion],E6730,Table15[If Material Anything Other than "Lead" in Column E,Was Material Ever Previously Lead?],G6730,Table15[Customer-Owned Portion],O6730),Table15[Unique ID],0),0)))</f>
        <v>Non-lead</v>
      </c>
      <c r="X6730"/>
    </row>
    <row r="6731" spans="2:24" ht="30" x14ac:dyDescent="0.25">
      <c r="B6731" s="145" t="s">
        <v>5609</v>
      </c>
      <c r="C6731" s="31" t="s">
        <v>13206</v>
      </c>
      <c r="D6731" s="31"/>
      <c r="E6731" s="43" t="s">
        <v>52</v>
      </c>
      <c r="F6731" s="42" t="s">
        <v>34</v>
      </c>
      <c r="G6731" s="83" t="s">
        <v>44</v>
      </c>
      <c r="H6731" s="168">
        <v>31107</v>
      </c>
      <c r="I6731" s="31"/>
      <c r="J6731" s="83" t="s">
        <v>214</v>
      </c>
      <c r="K6731" s="31" t="s">
        <v>34</v>
      </c>
      <c r="L6731" s="31"/>
      <c r="M6731" s="168"/>
      <c r="N6731" s="147"/>
      <c r="O6731" s="105" t="s">
        <v>52</v>
      </c>
      <c r="P6731" s="171">
        <v>31107</v>
      </c>
      <c r="Q6731" s="31"/>
      <c r="R6731" s="83" t="s">
        <v>214</v>
      </c>
      <c r="S6731" s="31" t="s">
        <v>34</v>
      </c>
      <c r="T6731" s="31"/>
      <c r="U6731" s="168"/>
      <c r="V6731" s="149"/>
      <c r="W6731" s="140" t="str" cm="1">
        <f t="array" ref="W6731">IF(SUM(LEN(B6731:V6731))=0,"",IF(OR(OR(ISBLANK(F6731),SUM(LEN(C6731),LEN(D6731))=0),AND(NOT(E6731="Unknown"),ISBLANK(J6731)),AND(NOT(O6731="Unknown"),ISBLANK(R6731))),"Missing Information", INDEX(Table15[Entire Service Line Classification], MATCH(SUMIFS(Table15[Unique ID],Table15[System-Owned Portion],E6731,Table15[If Material Anything Other than "Lead" in Column E,Was Material Ever Previously Lead?],G6731,Table15[Customer-Owned Portion],O6731),Table15[Unique ID],0),0)))</f>
        <v>Non-lead</v>
      </c>
      <c r="X6731"/>
    </row>
    <row r="6732" spans="2:24" ht="30" x14ac:dyDescent="0.25">
      <c r="B6732" s="145" t="s">
        <v>5618</v>
      </c>
      <c r="C6732" s="31" t="s">
        <v>13215</v>
      </c>
      <c r="D6732" s="31"/>
      <c r="E6732" s="43" t="s">
        <v>52</v>
      </c>
      <c r="F6732" s="42" t="s">
        <v>34</v>
      </c>
      <c r="G6732" s="83" t="s">
        <v>44</v>
      </c>
      <c r="H6732" s="168">
        <v>31107</v>
      </c>
      <c r="I6732" s="31"/>
      <c r="J6732" s="83" t="s">
        <v>214</v>
      </c>
      <c r="K6732" s="31" t="s">
        <v>34</v>
      </c>
      <c r="L6732" s="31"/>
      <c r="M6732" s="168"/>
      <c r="N6732" s="147"/>
      <c r="O6732" s="105" t="s">
        <v>52</v>
      </c>
      <c r="P6732" s="171">
        <v>31107</v>
      </c>
      <c r="Q6732" s="31"/>
      <c r="R6732" s="83" t="s">
        <v>214</v>
      </c>
      <c r="S6732" s="31" t="s">
        <v>34</v>
      </c>
      <c r="T6732" s="31"/>
      <c r="U6732" s="168"/>
      <c r="V6732" s="149"/>
      <c r="W6732" s="140" t="str" cm="1">
        <f t="array" ref="W6732">IF(SUM(LEN(B6732:V6732))=0,"",IF(OR(OR(ISBLANK(F6732),SUM(LEN(C6732),LEN(D6732))=0),AND(NOT(E6732="Unknown"),ISBLANK(J6732)),AND(NOT(O6732="Unknown"),ISBLANK(R6732))),"Missing Information", INDEX(Table15[Entire Service Line Classification], MATCH(SUMIFS(Table15[Unique ID],Table15[System-Owned Portion],E6732,Table15[If Material Anything Other than "Lead" in Column E,Was Material Ever Previously Lead?],G6732,Table15[Customer-Owned Portion],O6732),Table15[Unique ID],0),0)))</f>
        <v>Non-lead</v>
      </c>
      <c r="X6732"/>
    </row>
    <row r="6733" spans="2:24" ht="30" x14ac:dyDescent="0.25">
      <c r="B6733" s="145" t="s">
        <v>5661</v>
      </c>
      <c r="C6733" s="31" t="s">
        <v>13258</v>
      </c>
      <c r="D6733" s="31"/>
      <c r="E6733" s="43" t="s">
        <v>52</v>
      </c>
      <c r="F6733" s="42" t="s">
        <v>34</v>
      </c>
      <c r="G6733" s="83" t="s">
        <v>44</v>
      </c>
      <c r="H6733" s="168">
        <v>31107</v>
      </c>
      <c r="I6733" s="31"/>
      <c r="J6733" s="83" t="s">
        <v>214</v>
      </c>
      <c r="K6733" s="31" t="s">
        <v>34</v>
      </c>
      <c r="L6733" s="31"/>
      <c r="M6733" s="168"/>
      <c r="N6733" s="147"/>
      <c r="O6733" s="105" t="s">
        <v>52</v>
      </c>
      <c r="P6733" s="171">
        <v>31107</v>
      </c>
      <c r="Q6733" s="31"/>
      <c r="R6733" s="83" t="s">
        <v>214</v>
      </c>
      <c r="S6733" s="31" t="s">
        <v>34</v>
      </c>
      <c r="T6733" s="31"/>
      <c r="U6733" s="168"/>
      <c r="V6733" s="149"/>
      <c r="W6733" s="140" t="str" cm="1">
        <f t="array" ref="W6733">IF(SUM(LEN(B6733:V6733))=0,"",IF(OR(OR(ISBLANK(F6733),SUM(LEN(C6733),LEN(D6733))=0),AND(NOT(E6733="Unknown"),ISBLANK(J6733)),AND(NOT(O6733="Unknown"),ISBLANK(R6733))),"Missing Information", INDEX(Table15[Entire Service Line Classification], MATCH(SUMIFS(Table15[Unique ID],Table15[System-Owned Portion],E6733,Table15[If Material Anything Other than "Lead" in Column E,Was Material Ever Previously Lead?],G6733,Table15[Customer-Owned Portion],O6733),Table15[Unique ID],0),0)))</f>
        <v>Non-lead</v>
      </c>
      <c r="X6733"/>
    </row>
    <row r="6734" spans="2:24" ht="30" x14ac:dyDescent="0.25">
      <c r="B6734" s="145" t="s">
        <v>5678</v>
      </c>
      <c r="C6734" s="31" t="s">
        <v>13275</v>
      </c>
      <c r="D6734" s="31"/>
      <c r="E6734" s="43" t="s">
        <v>52</v>
      </c>
      <c r="F6734" s="42" t="s">
        <v>34</v>
      </c>
      <c r="G6734" s="83" t="s">
        <v>44</v>
      </c>
      <c r="H6734" s="168">
        <v>31107</v>
      </c>
      <c r="I6734" s="31"/>
      <c r="J6734" s="83" t="s">
        <v>214</v>
      </c>
      <c r="K6734" s="31" t="s">
        <v>34</v>
      </c>
      <c r="L6734" s="31"/>
      <c r="M6734" s="168"/>
      <c r="N6734" s="147"/>
      <c r="O6734" s="105" t="s">
        <v>52</v>
      </c>
      <c r="P6734" s="171">
        <v>31107</v>
      </c>
      <c r="Q6734" s="31"/>
      <c r="R6734" s="83" t="s">
        <v>214</v>
      </c>
      <c r="S6734" s="31" t="s">
        <v>34</v>
      </c>
      <c r="T6734" s="31"/>
      <c r="U6734" s="168"/>
      <c r="V6734" s="149"/>
      <c r="W6734" s="140" t="str" cm="1">
        <f t="array" ref="W6734">IF(SUM(LEN(B6734:V6734))=0,"",IF(OR(OR(ISBLANK(F6734),SUM(LEN(C6734),LEN(D6734))=0),AND(NOT(E6734="Unknown"),ISBLANK(J6734)),AND(NOT(O6734="Unknown"),ISBLANK(R6734))),"Missing Information", INDEX(Table15[Entire Service Line Classification], MATCH(SUMIFS(Table15[Unique ID],Table15[System-Owned Portion],E6734,Table15[If Material Anything Other than "Lead" in Column E,Was Material Ever Previously Lead?],G6734,Table15[Customer-Owned Portion],O6734),Table15[Unique ID],0),0)))</f>
        <v>Non-lead</v>
      </c>
      <c r="X6734"/>
    </row>
    <row r="6735" spans="2:24" ht="30" x14ac:dyDescent="0.25">
      <c r="B6735" s="145" t="s">
        <v>5689</v>
      </c>
      <c r="C6735" s="31" t="s">
        <v>13286</v>
      </c>
      <c r="D6735" s="31"/>
      <c r="E6735" s="43" t="s">
        <v>52</v>
      </c>
      <c r="F6735" s="42" t="s">
        <v>34</v>
      </c>
      <c r="G6735" s="83" t="s">
        <v>44</v>
      </c>
      <c r="H6735" s="168">
        <v>31107</v>
      </c>
      <c r="I6735" s="31"/>
      <c r="J6735" s="83" t="s">
        <v>214</v>
      </c>
      <c r="K6735" s="31" t="s">
        <v>34</v>
      </c>
      <c r="L6735" s="31"/>
      <c r="M6735" s="168"/>
      <c r="N6735" s="147"/>
      <c r="O6735" s="105" t="s">
        <v>52</v>
      </c>
      <c r="P6735" s="171">
        <v>31107</v>
      </c>
      <c r="Q6735" s="31"/>
      <c r="R6735" s="83" t="s">
        <v>214</v>
      </c>
      <c r="S6735" s="31" t="s">
        <v>34</v>
      </c>
      <c r="T6735" s="31"/>
      <c r="U6735" s="168"/>
      <c r="V6735" s="149"/>
      <c r="W6735" s="140" t="str" cm="1">
        <f t="array" ref="W6735">IF(SUM(LEN(B6735:V6735))=0,"",IF(OR(OR(ISBLANK(F6735),SUM(LEN(C6735),LEN(D6735))=0),AND(NOT(E6735="Unknown"),ISBLANK(J6735)),AND(NOT(O6735="Unknown"),ISBLANK(R6735))),"Missing Information", INDEX(Table15[Entire Service Line Classification], MATCH(SUMIFS(Table15[Unique ID],Table15[System-Owned Portion],E6735,Table15[If Material Anything Other than "Lead" in Column E,Was Material Ever Previously Lead?],G6735,Table15[Customer-Owned Portion],O6735),Table15[Unique ID],0),0)))</f>
        <v>Non-lead</v>
      </c>
      <c r="X6735"/>
    </row>
    <row r="6736" spans="2:24" x14ac:dyDescent="0.25">
      <c r="B6736" s="145" t="s">
        <v>6313</v>
      </c>
      <c r="C6736" s="31" t="s">
        <v>13917</v>
      </c>
      <c r="D6736" s="31"/>
      <c r="E6736" s="43" t="s">
        <v>52</v>
      </c>
      <c r="F6736" s="42" t="s">
        <v>34</v>
      </c>
      <c r="G6736" s="83" t="s">
        <v>44</v>
      </c>
      <c r="H6736" s="168">
        <v>31107</v>
      </c>
      <c r="I6736" s="31"/>
      <c r="J6736" s="83" t="s">
        <v>214</v>
      </c>
      <c r="K6736" s="31" t="s">
        <v>34</v>
      </c>
      <c r="L6736" s="31"/>
      <c r="M6736" s="168"/>
      <c r="N6736" s="147"/>
      <c r="O6736" s="105" t="s">
        <v>52</v>
      </c>
      <c r="P6736" s="171">
        <v>31107</v>
      </c>
      <c r="Q6736" s="31"/>
      <c r="R6736" s="83" t="s">
        <v>214</v>
      </c>
      <c r="S6736" s="31" t="s">
        <v>34</v>
      </c>
      <c r="T6736" s="31"/>
      <c r="U6736" s="168"/>
      <c r="V6736" s="149"/>
      <c r="W6736" s="140" t="str" cm="1">
        <f t="array" ref="W6736">IF(SUM(LEN(B6736:V6736))=0,"",IF(OR(OR(ISBLANK(F6736),SUM(LEN(C6736),LEN(D6736))=0),AND(NOT(E6736="Unknown"),ISBLANK(J6736)),AND(NOT(O6736="Unknown"),ISBLANK(R6736))),"Missing Information", INDEX(Table15[Entire Service Line Classification], MATCH(SUMIFS(Table15[Unique ID],Table15[System-Owned Portion],E6736,Table15[If Material Anything Other than "Lead" in Column E,Was Material Ever Previously Lead?],G6736,Table15[Customer-Owned Portion],O6736),Table15[Unique ID],0),0)))</f>
        <v>Non-lead</v>
      </c>
      <c r="X6736"/>
    </row>
    <row r="6737" spans="2:24" x14ac:dyDescent="0.25">
      <c r="B6737" s="145" t="s">
        <v>6333</v>
      </c>
      <c r="C6737" s="31" t="s">
        <v>13937</v>
      </c>
      <c r="D6737" s="31"/>
      <c r="E6737" s="43" t="s">
        <v>52</v>
      </c>
      <c r="F6737" s="42" t="s">
        <v>34</v>
      </c>
      <c r="G6737" s="83" t="s">
        <v>44</v>
      </c>
      <c r="H6737" s="168">
        <v>31107</v>
      </c>
      <c r="I6737" s="31"/>
      <c r="J6737" s="83" t="s">
        <v>214</v>
      </c>
      <c r="K6737" s="31" t="s">
        <v>34</v>
      </c>
      <c r="L6737" s="31"/>
      <c r="M6737" s="168"/>
      <c r="N6737" s="147"/>
      <c r="O6737" s="105" t="s">
        <v>52</v>
      </c>
      <c r="P6737" s="171">
        <v>31107</v>
      </c>
      <c r="Q6737" s="31"/>
      <c r="R6737" s="83" t="s">
        <v>214</v>
      </c>
      <c r="S6737" s="31" t="s">
        <v>34</v>
      </c>
      <c r="T6737" s="31"/>
      <c r="U6737" s="168"/>
      <c r="V6737" s="149"/>
      <c r="W6737" s="140" t="str" cm="1">
        <f t="array" ref="W6737">IF(SUM(LEN(B6737:V6737))=0,"",IF(OR(OR(ISBLANK(F6737),SUM(LEN(C6737),LEN(D6737))=0),AND(NOT(E6737="Unknown"),ISBLANK(J6737)),AND(NOT(O6737="Unknown"),ISBLANK(R6737))),"Missing Information", INDEX(Table15[Entire Service Line Classification], MATCH(SUMIFS(Table15[Unique ID],Table15[System-Owned Portion],E6737,Table15[If Material Anything Other than "Lead" in Column E,Was Material Ever Previously Lead?],G6737,Table15[Customer-Owned Portion],O6737),Table15[Unique ID],0),0)))</f>
        <v>Non-lead</v>
      </c>
      <c r="X6737"/>
    </row>
    <row r="6738" spans="2:24" ht="30" x14ac:dyDescent="0.25">
      <c r="B6738" s="145" t="s">
        <v>6383</v>
      </c>
      <c r="C6738" s="31" t="s">
        <v>13987</v>
      </c>
      <c r="D6738" s="31"/>
      <c r="E6738" s="43" t="s">
        <v>52</v>
      </c>
      <c r="F6738" s="42" t="s">
        <v>34</v>
      </c>
      <c r="G6738" s="83" t="s">
        <v>34</v>
      </c>
      <c r="H6738" s="168">
        <v>31107</v>
      </c>
      <c r="I6738" s="31"/>
      <c r="J6738" s="83" t="s">
        <v>45</v>
      </c>
      <c r="K6738" s="31" t="s">
        <v>36</v>
      </c>
      <c r="L6738" s="31" t="s">
        <v>93</v>
      </c>
      <c r="M6738" s="168">
        <v>35307</v>
      </c>
      <c r="N6738" s="147"/>
      <c r="O6738" s="105" t="s">
        <v>43</v>
      </c>
      <c r="P6738" s="171">
        <v>31107</v>
      </c>
      <c r="Q6738" s="31"/>
      <c r="R6738" s="83" t="s">
        <v>214</v>
      </c>
      <c r="S6738" s="31" t="s">
        <v>34</v>
      </c>
      <c r="T6738" s="31"/>
      <c r="U6738" s="168"/>
      <c r="V6738" s="149"/>
      <c r="W6738" s="140" t="str" cm="1">
        <f t="array" ref="W6738">IF(SUM(LEN(B6738:V6738))=0,"",IF(OR(OR(ISBLANK(F6738),SUM(LEN(C6738),LEN(D6738))=0),AND(NOT(E6738="Unknown"),ISBLANK(J6738)),AND(NOT(O6738="Unknown"),ISBLANK(R6738))),"Missing Information", INDEX(Table15[Entire Service Line Classification], MATCH(SUMIFS(Table15[Unique ID],Table15[System-Owned Portion],E6738,Table15[If Material Anything Other than "Lead" in Column E,Was Material Ever Previously Lead?],G6738,Table15[Customer-Owned Portion],O6738),Table15[Unique ID],0),0)))</f>
        <v>Non-lead</v>
      </c>
      <c r="X6738"/>
    </row>
    <row r="6739" spans="2:24" x14ac:dyDescent="0.25">
      <c r="B6739" s="145" t="s">
        <v>6411</v>
      </c>
      <c r="C6739" s="31" t="s">
        <v>14015</v>
      </c>
      <c r="D6739" s="31"/>
      <c r="E6739" s="43" t="s">
        <v>52</v>
      </c>
      <c r="F6739" s="42" t="s">
        <v>34</v>
      </c>
      <c r="G6739" s="83" t="s">
        <v>44</v>
      </c>
      <c r="H6739" s="168">
        <v>31107</v>
      </c>
      <c r="I6739" s="31"/>
      <c r="J6739" s="83" t="s">
        <v>214</v>
      </c>
      <c r="K6739" s="31" t="s">
        <v>34</v>
      </c>
      <c r="L6739" s="31"/>
      <c r="M6739" s="168"/>
      <c r="N6739" s="147"/>
      <c r="O6739" s="105" t="s">
        <v>52</v>
      </c>
      <c r="P6739" s="171">
        <v>31107</v>
      </c>
      <c r="Q6739" s="31"/>
      <c r="R6739" s="83" t="s">
        <v>214</v>
      </c>
      <c r="S6739" s="31" t="s">
        <v>34</v>
      </c>
      <c r="T6739" s="31"/>
      <c r="U6739" s="168"/>
      <c r="V6739" s="149"/>
      <c r="W6739" s="140" t="str" cm="1">
        <f t="array" ref="W6739">IF(SUM(LEN(B6739:V6739))=0,"",IF(OR(OR(ISBLANK(F6739),SUM(LEN(C6739),LEN(D6739))=0),AND(NOT(E6739="Unknown"),ISBLANK(J6739)),AND(NOT(O6739="Unknown"),ISBLANK(R6739))),"Missing Information", INDEX(Table15[Entire Service Line Classification], MATCH(SUMIFS(Table15[Unique ID],Table15[System-Owned Portion],E6739,Table15[If Material Anything Other than "Lead" in Column E,Was Material Ever Previously Lead?],G6739,Table15[Customer-Owned Portion],O6739),Table15[Unique ID],0),0)))</f>
        <v>Non-lead</v>
      </c>
      <c r="X6739"/>
    </row>
    <row r="6740" spans="2:24" x14ac:dyDescent="0.25">
      <c r="B6740" s="145" t="s">
        <v>6412</v>
      </c>
      <c r="C6740" s="31" t="s">
        <v>14016</v>
      </c>
      <c r="D6740" s="31"/>
      <c r="E6740" s="43" t="s">
        <v>52</v>
      </c>
      <c r="F6740" s="42" t="s">
        <v>34</v>
      </c>
      <c r="G6740" s="83" t="s">
        <v>44</v>
      </c>
      <c r="H6740" s="168">
        <v>31107</v>
      </c>
      <c r="I6740" s="31"/>
      <c r="J6740" s="83" t="s">
        <v>214</v>
      </c>
      <c r="K6740" s="31" t="s">
        <v>34</v>
      </c>
      <c r="L6740" s="31"/>
      <c r="M6740" s="168"/>
      <c r="N6740" s="147"/>
      <c r="O6740" s="105" t="s">
        <v>52</v>
      </c>
      <c r="P6740" s="171">
        <v>31107</v>
      </c>
      <c r="Q6740" s="31"/>
      <c r="R6740" s="83" t="s">
        <v>214</v>
      </c>
      <c r="S6740" s="31" t="s">
        <v>34</v>
      </c>
      <c r="T6740" s="31"/>
      <c r="U6740" s="168"/>
      <c r="V6740" s="149"/>
      <c r="W6740" s="140" t="str" cm="1">
        <f t="array" ref="W6740">IF(SUM(LEN(B6740:V6740))=0,"",IF(OR(OR(ISBLANK(F6740),SUM(LEN(C6740),LEN(D6740))=0),AND(NOT(E6740="Unknown"),ISBLANK(J6740)),AND(NOT(O6740="Unknown"),ISBLANK(R6740))),"Missing Information", INDEX(Table15[Entire Service Line Classification], MATCH(SUMIFS(Table15[Unique ID],Table15[System-Owned Portion],E6740,Table15[If Material Anything Other than "Lead" in Column E,Was Material Ever Previously Lead?],G6740,Table15[Customer-Owned Portion],O6740),Table15[Unique ID],0),0)))</f>
        <v>Non-lead</v>
      </c>
      <c r="X6740"/>
    </row>
    <row r="6741" spans="2:24" x14ac:dyDescent="0.25">
      <c r="B6741" s="145" t="s">
        <v>461</v>
      </c>
      <c r="C6741" s="31" t="s">
        <v>7876</v>
      </c>
      <c r="D6741" s="31"/>
      <c r="E6741" s="43" t="s">
        <v>52</v>
      </c>
      <c r="F6741" s="42" t="s">
        <v>34</v>
      </c>
      <c r="G6741" s="83" t="s">
        <v>44</v>
      </c>
      <c r="H6741" s="168">
        <v>31079</v>
      </c>
      <c r="I6741" s="31"/>
      <c r="J6741" s="83" t="s">
        <v>214</v>
      </c>
      <c r="K6741" s="31" t="s">
        <v>34</v>
      </c>
      <c r="L6741" s="31"/>
      <c r="M6741" s="168"/>
      <c r="N6741" s="147"/>
      <c r="O6741" s="105" t="s">
        <v>52</v>
      </c>
      <c r="P6741" s="171">
        <v>31079</v>
      </c>
      <c r="Q6741" s="31"/>
      <c r="R6741" s="83" t="s">
        <v>214</v>
      </c>
      <c r="S6741" s="31" t="s">
        <v>34</v>
      </c>
      <c r="T6741" s="31"/>
      <c r="U6741" s="168"/>
      <c r="V6741" s="149"/>
      <c r="W6741" s="140" t="str" cm="1">
        <f t="array" ref="W6741">IF(SUM(LEN(B6741:V6741))=0,"",IF(OR(OR(ISBLANK(F6741),SUM(LEN(C6741),LEN(D6741))=0),AND(NOT(E6741="Unknown"),ISBLANK(J6741)),AND(NOT(O6741="Unknown"),ISBLANK(R6741))),"Missing Information", INDEX(Table15[Entire Service Line Classification], MATCH(SUMIFS(Table15[Unique ID],Table15[System-Owned Portion],E6741,Table15[If Material Anything Other than "Lead" in Column E,Was Material Ever Previously Lead?],G6741,Table15[Customer-Owned Portion],O6741),Table15[Unique ID],0),0)))</f>
        <v>Non-lead</v>
      </c>
      <c r="X6741"/>
    </row>
    <row r="6742" spans="2:24" ht="30" x14ac:dyDescent="0.25">
      <c r="B6742" s="145" t="s">
        <v>784</v>
      </c>
      <c r="C6742" s="31" t="s">
        <v>8197</v>
      </c>
      <c r="D6742" s="31"/>
      <c r="E6742" s="43" t="s">
        <v>52</v>
      </c>
      <c r="F6742" s="42" t="s">
        <v>34</v>
      </c>
      <c r="G6742" s="83" t="s">
        <v>44</v>
      </c>
      <c r="H6742" s="168">
        <v>31079</v>
      </c>
      <c r="I6742" s="31"/>
      <c r="J6742" s="83" t="s">
        <v>214</v>
      </c>
      <c r="K6742" s="31" t="s">
        <v>34</v>
      </c>
      <c r="L6742" s="31"/>
      <c r="M6742" s="168"/>
      <c r="N6742" s="147"/>
      <c r="O6742" s="105" t="s">
        <v>52</v>
      </c>
      <c r="P6742" s="171">
        <v>31079</v>
      </c>
      <c r="Q6742" s="31"/>
      <c r="R6742" s="83" t="s">
        <v>214</v>
      </c>
      <c r="S6742" s="31" t="s">
        <v>34</v>
      </c>
      <c r="T6742" s="31"/>
      <c r="U6742" s="168"/>
      <c r="V6742" s="149"/>
      <c r="W6742" s="140" t="str" cm="1">
        <f t="array" ref="W6742">IF(SUM(LEN(B6742:V6742))=0,"",IF(OR(OR(ISBLANK(F6742),SUM(LEN(C6742),LEN(D6742))=0),AND(NOT(E6742="Unknown"),ISBLANK(J6742)),AND(NOT(O6742="Unknown"),ISBLANK(R6742))),"Missing Information", INDEX(Table15[Entire Service Line Classification], MATCH(SUMIFS(Table15[Unique ID],Table15[System-Owned Portion],E6742,Table15[If Material Anything Other than "Lead" in Column E,Was Material Ever Previously Lead?],G6742,Table15[Customer-Owned Portion],O6742),Table15[Unique ID],0),0)))</f>
        <v>Non-lead</v>
      </c>
      <c r="X6742"/>
    </row>
    <row r="6743" spans="2:24" x14ac:dyDescent="0.25">
      <c r="B6743" s="145" t="s">
        <v>1223</v>
      </c>
      <c r="C6743" s="31" t="s">
        <v>8636</v>
      </c>
      <c r="D6743" s="31"/>
      <c r="E6743" s="43" t="s">
        <v>52</v>
      </c>
      <c r="F6743" s="42" t="s">
        <v>34</v>
      </c>
      <c r="G6743" s="83" t="s">
        <v>44</v>
      </c>
      <c r="H6743" s="168">
        <v>31079</v>
      </c>
      <c r="I6743" s="31"/>
      <c r="J6743" s="83" t="s">
        <v>214</v>
      </c>
      <c r="K6743" s="31" t="s">
        <v>34</v>
      </c>
      <c r="L6743" s="31"/>
      <c r="M6743" s="168"/>
      <c r="N6743" s="147"/>
      <c r="O6743" s="105" t="s">
        <v>52</v>
      </c>
      <c r="P6743" s="171">
        <v>31079</v>
      </c>
      <c r="Q6743" s="31"/>
      <c r="R6743" s="83" t="s">
        <v>214</v>
      </c>
      <c r="S6743" s="31" t="s">
        <v>34</v>
      </c>
      <c r="T6743" s="31"/>
      <c r="U6743" s="168"/>
      <c r="V6743" s="149"/>
      <c r="W6743" s="140" t="str" cm="1">
        <f t="array" ref="W6743">IF(SUM(LEN(B6743:V6743))=0,"",IF(OR(OR(ISBLANK(F6743),SUM(LEN(C6743),LEN(D6743))=0),AND(NOT(E6743="Unknown"),ISBLANK(J6743)),AND(NOT(O6743="Unknown"),ISBLANK(R6743))),"Missing Information", INDEX(Table15[Entire Service Line Classification], MATCH(SUMIFS(Table15[Unique ID],Table15[System-Owned Portion],E6743,Table15[If Material Anything Other than "Lead" in Column E,Was Material Ever Previously Lead?],G6743,Table15[Customer-Owned Portion],O6743),Table15[Unique ID],0),0)))</f>
        <v>Non-lead</v>
      </c>
      <c r="X6743"/>
    </row>
    <row r="6744" spans="2:24" x14ac:dyDescent="0.25">
      <c r="B6744" s="145" t="s">
        <v>1338</v>
      </c>
      <c r="C6744" s="31" t="s">
        <v>8751</v>
      </c>
      <c r="D6744" s="31"/>
      <c r="E6744" s="43" t="s">
        <v>52</v>
      </c>
      <c r="F6744" s="42" t="s">
        <v>34</v>
      </c>
      <c r="G6744" s="83" t="s">
        <v>44</v>
      </c>
      <c r="H6744" s="168">
        <v>31079</v>
      </c>
      <c r="I6744" s="31"/>
      <c r="J6744" s="83" t="s">
        <v>214</v>
      </c>
      <c r="K6744" s="31" t="s">
        <v>34</v>
      </c>
      <c r="L6744" s="31"/>
      <c r="M6744" s="168"/>
      <c r="N6744" s="147"/>
      <c r="O6744" s="105" t="s">
        <v>52</v>
      </c>
      <c r="P6744" s="171">
        <v>31079</v>
      </c>
      <c r="Q6744" s="31"/>
      <c r="R6744" s="83" t="s">
        <v>214</v>
      </c>
      <c r="S6744" s="31" t="s">
        <v>34</v>
      </c>
      <c r="T6744" s="31"/>
      <c r="U6744" s="168"/>
      <c r="V6744" s="149"/>
      <c r="W6744" s="140" t="str" cm="1">
        <f t="array" ref="W6744">IF(SUM(LEN(B6744:V6744))=0,"",IF(OR(OR(ISBLANK(F6744),SUM(LEN(C6744),LEN(D6744))=0),AND(NOT(E6744="Unknown"),ISBLANK(J6744)),AND(NOT(O6744="Unknown"),ISBLANK(R6744))),"Missing Information", INDEX(Table15[Entire Service Line Classification], MATCH(SUMIFS(Table15[Unique ID],Table15[System-Owned Portion],E6744,Table15[If Material Anything Other than "Lead" in Column E,Was Material Ever Previously Lead?],G6744,Table15[Customer-Owned Portion],O6744),Table15[Unique ID],0),0)))</f>
        <v>Non-lead</v>
      </c>
      <c r="X6744"/>
    </row>
    <row r="6745" spans="2:24" x14ac:dyDescent="0.25">
      <c r="B6745" s="145" t="s">
        <v>1356</v>
      </c>
      <c r="C6745" s="31" t="s">
        <v>8769</v>
      </c>
      <c r="D6745" s="31"/>
      <c r="E6745" s="43" t="s">
        <v>52</v>
      </c>
      <c r="F6745" s="42" t="s">
        <v>34</v>
      </c>
      <c r="G6745" s="83" t="s">
        <v>44</v>
      </c>
      <c r="H6745" s="168">
        <v>31079</v>
      </c>
      <c r="I6745" s="31"/>
      <c r="J6745" s="83" t="s">
        <v>214</v>
      </c>
      <c r="K6745" s="31" t="s">
        <v>34</v>
      </c>
      <c r="L6745" s="31"/>
      <c r="M6745" s="168"/>
      <c r="N6745" s="147"/>
      <c r="O6745" s="105" t="s">
        <v>52</v>
      </c>
      <c r="P6745" s="171">
        <v>31079</v>
      </c>
      <c r="Q6745" s="31"/>
      <c r="R6745" s="83" t="s">
        <v>214</v>
      </c>
      <c r="S6745" s="31" t="s">
        <v>34</v>
      </c>
      <c r="T6745" s="31"/>
      <c r="U6745" s="168"/>
      <c r="V6745" s="149"/>
      <c r="W6745" s="140" t="str" cm="1">
        <f t="array" ref="W6745">IF(SUM(LEN(B6745:V6745))=0,"",IF(OR(OR(ISBLANK(F6745),SUM(LEN(C6745),LEN(D6745))=0),AND(NOT(E6745="Unknown"),ISBLANK(J6745)),AND(NOT(O6745="Unknown"),ISBLANK(R6745))),"Missing Information", INDEX(Table15[Entire Service Line Classification], MATCH(SUMIFS(Table15[Unique ID],Table15[System-Owned Portion],E6745,Table15[If Material Anything Other than "Lead" in Column E,Was Material Ever Previously Lead?],G6745,Table15[Customer-Owned Portion],O6745),Table15[Unique ID],0),0)))</f>
        <v>Non-lead</v>
      </c>
      <c r="X6745"/>
    </row>
    <row r="6746" spans="2:24" ht="30" x14ac:dyDescent="0.25">
      <c r="B6746" s="145" t="s">
        <v>2886</v>
      </c>
      <c r="C6746" s="31" t="s">
        <v>10318</v>
      </c>
      <c r="D6746" s="31"/>
      <c r="E6746" s="43" t="s">
        <v>52</v>
      </c>
      <c r="F6746" s="42" t="s">
        <v>34</v>
      </c>
      <c r="G6746" s="83" t="s">
        <v>44</v>
      </c>
      <c r="H6746" s="168">
        <v>31079</v>
      </c>
      <c r="I6746" s="31"/>
      <c r="J6746" s="83" t="s">
        <v>214</v>
      </c>
      <c r="K6746" s="31" t="s">
        <v>34</v>
      </c>
      <c r="L6746" s="31"/>
      <c r="M6746" s="168"/>
      <c r="N6746" s="147"/>
      <c r="O6746" s="105" t="s">
        <v>52</v>
      </c>
      <c r="P6746" s="171">
        <v>31079</v>
      </c>
      <c r="Q6746" s="31"/>
      <c r="R6746" s="83" t="s">
        <v>214</v>
      </c>
      <c r="S6746" s="31" t="s">
        <v>34</v>
      </c>
      <c r="T6746" s="31"/>
      <c r="U6746" s="168"/>
      <c r="V6746" s="149"/>
      <c r="W6746" s="140" t="str" cm="1">
        <f t="array" ref="W6746">IF(SUM(LEN(B6746:V6746))=0,"",IF(OR(OR(ISBLANK(F6746),SUM(LEN(C6746),LEN(D6746))=0),AND(NOT(E6746="Unknown"),ISBLANK(J6746)),AND(NOT(O6746="Unknown"),ISBLANK(R6746))),"Missing Information", INDEX(Table15[Entire Service Line Classification], MATCH(SUMIFS(Table15[Unique ID],Table15[System-Owned Portion],E6746,Table15[If Material Anything Other than "Lead" in Column E,Was Material Ever Previously Lead?],G6746,Table15[Customer-Owned Portion],O6746),Table15[Unique ID],0),0)))</f>
        <v>Non-lead</v>
      </c>
      <c r="X6746"/>
    </row>
    <row r="6747" spans="2:24" ht="30" x14ac:dyDescent="0.25">
      <c r="B6747" s="145" t="s">
        <v>5580</v>
      </c>
      <c r="C6747" s="31" t="s">
        <v>13177</v>
      </c>
      <c r="D6747" s="31"/>
      <c r="E6747" s="43" t="s">
        <v>52</v>
      </c>
      <c r="F6747" s="42" t="s">
        <v>34</v>
      </c>
      <c r="G6747" s="83" t="s">
        <v>44</v>
      </c>
      <c r="H6747" s="168">
        <v>31079</v>
      </c>
      <c r="I6747" s="31"/>
      <c r="J6747" s="83" t="s">
        <v>214</v>
      </c>
      <c r="K6747" s="31" t="s">
        <v>34</v>
      </c>
      <c r="L6747" s="31"/>
      <c r="M6747" s="168"/>
      <c r="N6747" s="147"/>
      <c r="O6747" s="105" t="s">
        <v>52</v>
      </c>
      <c r="P6747" s="171">
        <v>31079</v>
      </c>
      <c r="Q6747" s="31"/>
      <c r="R6747" s="83" t="s">
        <v>214</v>
      </c>
      <c r="S6747" s="31" t="s">
        <v>34</v>
      </c>
      <c r="T6747" s="31"/>
      <c r="U6747" s="168"/>
      <c r="V6747" s="149"/>
      <c r="W6747" s="140" t="str" cm="1">
        <f t="array" ref="W6747">IF(SUM(LEN(B6747:V6747))=0,"",IF(OR(OR(ISBLANK(F6747),SUM(LEN(C6747),LEN(D6747))=0),AND(NOT(E6747="Unknown"),ISBLANK(J6747)),AND(NOT(O6747="Unknown"),ISBLANK(R6747))),"Missing Information", INDEX(Table15[Entire Service Line Classification], MATCH(SUMIFS(Table15[Unique ID],Table15[System-Owned Portion],E6747,Table15[If Material Anything Other than "Lead" in Column E,Was Material Ever Previously Lead?],G6747,Table15[Customer-Owned Portion],O6747),Table15[Unique ID],0),0)))</f>
        <v>Non-lead</v>
      </c>
      <c r="X6747"/>
    </row>
    <row r="6748" spans="2:24" ht="30" x14ac:dyDescent="0.25">
      <c r="B6748" s="145" t="s">
        <v>5680</v>
      </c>
      <c r="C6748" s="31" t="s">
        <v>13277</v>
      </c>
      <c r="D6748" s="31"/>
      <c r="E6748" s="43" t="s">
        <v>52</v>
      </c>
      <c r="F6748" s="42" t="s">
        <v>34</v>
      </c>
      <c r="G6748" s="83" t="s">
        <v>44</v>
      </c>
      <c r="H6748" s="168">
        <v>31079</v>
      </c>
      <c r="I6748" s="31"/>
      <c r="J6748" s="83" t="s">
        <v>214</v>
      </c>
      <c r="K6748" s="31" t="s">
        <v>34</v>
      </c>
      <c r="L6748" s="31"/>
      <c r="M6748" s="168"/>
      <c r="N6748" s="147"/>
      <c r="O6748" s="105" t="s">
        <v>52</v>
      </c>
      <c r="P6748" s="171">
        <v>31079</v>
      </c>
      <c r="Q6748" s="31"/>
      <c r="R6748" s="83" t="s">
        <v>214</v>
      </c>
      <c r="S6748" s="31" t="s">
        <v>34</v>
      </c>
      <c r="T6748" s="31"/>
      <c r="U6748" s="168"/>
      <c r="V6748" s="149"/>
      <c r="W6748" s="140" t="str" cm="1">
        <f t="array" ref="W6748">IF(SUM(LEN(B6748:V6748))=0,"",IF(OR(OR(ISBLANK(F6748),SUM(LEN(C6748),LEN(D6748))=0),AND(NOT(E6748="Unknown"),ISBLANK(J6748)),AND(NOT(O6748="Unknown"),ISBLANK(R6748))),"Missing Information", INDEX(Table15[Entire Service Line Classification], MATCH(SUMIFS(Table15[Unique ID],Table15[System-Owned Portion],E6748,Table15[If Material Anything Other than "Lead" in Column E,Was Material Ever Previously Lead?],G6748,Table15[Customer-Owned Portion],O6748),Table15[Unique ID],0),0)))</f>
        <v>Non-lead</v>
      </c>
      <c r="X6748"/>
    </row>
    <row r="6749" spans="2:24" x14ac:dyDescent="0.25">
      <c r="B6749" s="145" t="s">
        <v>6270</v>
      </c>
      <c r="C6749" s="31" t="s">
        <v>13874</v>
      </c>
      <c r="D6749" s="31"/>
      <c r="E6749" s="43" t="s">
        <v>52</v>
      </c>
      <c r="F6749" s="42" t="s">
        <v>34</v>
      </c>
      <c r="G6749" s="83" t="s">
        <v>44</v>
      </c>
      <c r="H6749" s="168">
        <v>31079</v>
      </c>
      <c r="I6749" s="31"/>
      <c r="J6749" s="83" t="s">
        <v>214</v>
      </c>
      <c r="K6749" s="31" t="s">
        <v>34</v>
      </c>
      <c r="L6749" s="31"/>
      <c r="M6749" s="168"/>
      <c r="N6749" s="147"/>
      <c r="O6749" s="105" t="s">
        <v>52</v>
      </c>
      <c r="P6749" s="171">
        <v>31079</v>
      </c>
      <c r="Q6749" s="31"/>
      <c r="R6749" s="83" t="s">
        <v>214</v>
      </c>
      <c r="S6749" s="31" t="s">
        <v>34</v>
      </c>
      <c r="T6749" s="31"/>
      <c r="U6749" s="168"/>
      <c r="V6749" s="149"/>
      <c r="W6749" s="140" t="str" cm="1">
        <f t="array" ref="W6749">IF(SUM(LEN(B6749:V6749))=0,"",IF(OR(OR(ISBLANK(F6749),SUM(LEN(C6749),LEN(D6749))=0),AND(NOT(E6749="Unknown"),ISBLANK(J6749)),AND(NOT(O6749="Unknown"),ISBLANK(R6749))),"Missing Information", INDEX(Table15[Entire Service Line Classification], MATCH(SUMIFS(Table15[Unique ID],Table15[System-Owned Portion],E6749,Table15[If Material Anything Other than "Lead" in Column E,Was Material Ever Previously Lead?],G6749,Table15[Customer-Owned Portion],O6749),Table15[Unique ID],0),0)))</f>
        <v>Non-lead</v>
      </c>
      <c r="X6749"/>
    </row>
    <row r="6750" spans="2:24" x14ac:dyDescent="0.25">
      <c r="B6750" s="145" t="s">
        <v>6272</v>
      </c>
      <c r="C6750" s="31" t="s">
        <v>13876</v>
      </c>
      <c r="D6750" s="31"/>
      <c r="E6750" s="43" t="s">
        <v>52</v>
      </c>
      <c r="F6750" s="42" t="s">
        <v>34</v>
      </c>
      <c r="G6750" s="83" t="s">
        <v>44</v>
      </c>
      <c r="H6750" s="168">
        <v>31079</v>
      </c>
      <c r="I6750" s="31"/>
      <c r="J6750" s="83" t="s">
        <v>214</v>
      </c>
      <c r="K6750" s="31" t="s">
        <v>34</v>
      </c>
      <c r="L6750" s="31"/>
      <c r="M6750" s="168"/>
      <c r="N6750" s="147"/>
      <c r="O6750" s="105" t="s">
        <v>52</v>
      </c>
      <c r="P6750" s="171">
        <v>31079</v>
      </c>
      <c r="Q6750" s="31"/>
      <c r="R6750" s="83" t="s">
        <v>214</v>
      </c>
      <c r="S6750" s="31" t="s">
        <v>34</v>
      </c>
      <c r="T6750" s="31"/>
      <c r="U6750" s="168"/>
      <c r="V6750" s="149"/>
      <c r="W6750" s="140" t="str" cm="1">
        <f t="array" ref="W6750">IF(SUM(LEN(B6750:V6750))=0,"",IF(OR(OR(ISBLANK(F6750),SUM(LEN(C6750),LEN(D6750))=0),AND(NOT(E6750="Unknown"),ISBLANK(J6750)),AND(NOT(O6750="Unknown"),ISBLANK(R6750))),"Missing Information", INDEX(Table15[Entire Service Line Classification], MATCH(SUMIFS(Table15[Unique ID],Table15[System-Owned Portion],E6750,Table15[If Material Anything Other than "Lead" in Column E,Was Material Ever Previously Lead?],G6750,Table15[Customer-Owned Portion],O6750),Table15[Unique ID],0),0)))</f>
        <v>Non-lead</v>
      </c>
      <c r="X6750"/>
    </row>
    <row r="6751" spans="2:24" x14ac:dyDescent="0.25">
      <c r="B6751" s="145" t="s">
        <v>6352</v>
      </c>
      <c r="C6751" s="31" t="s">
        <v>13956</v>
      </c>
      <c r="D6751" s="31"/>
      <c r="E6751" s="43" t="s">
        <v>52</v>
      </c>
      <c r="F6751" s="42" t="s">
        <v>34</v>
      </c>
      <c r="G6751" s="83" t="s">
        <v>44</v>
      </c>
      <c r="H6751" s="168">
        <v>31079</v>
      </c>
      <c r="I6751" s="31"/>
      <c r="J6751" s="83" t="s">
        <v>214</v>
      </c>
      <c r="K6751" s="31" t="s">
        <v>34</v>
      </c>
      <c r="L6751" s="31"/>
      <c r="M6751" s="168"/>
      <c r="N6751" s="147"/>
      <c r="O6751" s="105" t="s">
        <v>52</v>
      </c>
      <c r="P6751" s="171">
        <v>31079</v>
      </c>
      <c r="Q6751" s="31"/>
      <c r="R6751" s="83" t="s">
        <v>214</v>
      </c>
      <c r="S6751" s="31" t="s">
        <v>34</v>
      </c>
      <c r="T6751" s="31"/>
      <c r="U6751" s="168"/>
      <c r="V6751" s="149"/>
      <c r="W6751" s="140" t="str" cm="1">
        <f t="array" ref="W6751">IF(SUM(LEN(B6751:V6751))=0,"",IF(OR(OR(ISBLANK(F6751),SUM(LEN(C6751),LEN(D6751))=0),AND(NOT(E6751="Unknown"),ISBLANK(J6751)),AND(NOT(O6751="Unknown"),ISBLANK(R6751))),"Missing Information", INDEX(Table15[Entire Service Line Classification], MATCH(SUMIFS(Table15[Unique ID],Table15[System-Owned Portion],E6751,Table15[If Material Anything Other than "Lead" in Column E,Was Material Ever Previously Lead?],G6751,Table15[Customer-Owned Portion],O6751),Table15[Unique ID],0),0)))</f>
        <v>Non-lead</v>
      </c>
      <c r="X6751"/>
    </row>
    <row r="6752" spans="2:24" x14ac:dyDescent="0.25">
      <c r="B6752" s="145" t="s">
        <v>6557</v>
      </c>
      <c r="C6752" s="31" t="s">
        <v>14161</v>
      </c>
      <c r="D6752" s="31"/>
      <c r="E6752" s="43" t="s">
        <v>52</v>
      </c>
      <c r="F6752" s="42" t="s">
        <v>34</v>
      </c>
      <c r="G6752" s="83" t="s">
        <v>44</v>
      </c>
      <c r="H6752" s="168">
        <v>31079</v>
      </c>
      <c r="I6752" s="31"/>
      <c r="J6752" s="83" t="s">
        <v>214</v>
      </c>
      <c r="K6752" s="31" t="s">
        <v>34</v>
      </c>
      <c r="L6752" s="31"/>
      <c r="M6752" s="168"/>
      <c r="N6752" s="147"/>
      <c r="O6752" s="105" t="s">
        <v>52</v>
      </c>
      <c r="P6752" s="171">
        <v>31079</v>
      </c>
      <c r="Q6752" s="31"/>
      <c r="R6752" s="83" t="s">
        <v>214</v>
      </c>
      <c r="S6752" s="31" t="s">
        <v>34</v>
      </c>
      <c r="T6752" s="31"/>
      <c r="U6752" s="168"/>
      <c r="V6752" s="149"/>
      <c r="W6752" s="140" t="str" cm="1">
        <f t="array" ref="W6752">IF(SUM(LEN(B6752:V6752))=0,"",IF(OR(OR(ISBLANK(F6752),SUM(LEN(C6752),LEN(D6752))=0),AND(NOT(E6752="Unknown"),ISBLANK(J6752)),AND(NOT(O6752="Unknown"),ISBLANK(R6752))),"Missing Information", INDEX(Table15[Entire Service Line Classification], MATCH(SUMIFS(Table15[Unique ID],Table15[System-Owned Portion],E6752,Table15[If Material Anything Other than "Lead" in Column E,Was Material Ever Previously Lead?],G6752,Table15[Customer-Owned Portion],O6752),Table15[Unique ID],0),0)))</f>
        <v>Non-lead</v>
      </c>
      <c r="X6752"/>
    </row>
    <row r="6753" spans="2:24" x14ac:dyDescent="0.25">
      <c r="B6753" s="145" t="s">
        <v>6597</v>
      </c>
      <c r="C6753" s="31" t="s">
        <v>14200</v>
      </c>
      <c r="D6753" s="31"/>
      <c r="E6753" s="43" t="s">
        <v>52</v>
      </c>
      <c r="F6753" s="42" t="s">
        <v>34</v>
      </c>
      <c r="G6753" s="83" t="s">
        <v>44</v>
      </c>
      <c r="H6753" s="168">
        <v>31079</v>
      </c>
      <c r="I6753" s="31"/>
      <c r="J6753" s="83" t="s">
        <v>214</v>
      </c>
      <c r="K6753" s="31" t="s">
        <v>34</v>
      </c>
      <c r="L6753" s="31"/>
      <c r="M6753" s="168"/>
      <c r="N6753" s="147"/>
      <c r="O6753" s="105" t="s">
        <v>52</v>
      </c>
      <c r="P6753" s="171">
        <v>31079</v>
      </c>
      <c r="Q6753" s="31"/>
      <c r="R6753" s="83" t="s">
        <v>214</v>
      </c>
      <c r="S6753" s="31" t="s">
        <v>34</v>
      </c>
      <c r="T6753" s="31"/>
      <c r="U6753" s="168"/>
      <c r="V6753" s="149"/>
      <c r="W6753" s="140" t="str" cm="1">
        <f t="array" ref="W6753">IF(SUM(LEN(B6753:V6753))=0,"",IF(OR(OR(ISBLANK(F6753),SUM(LEN(C6753),LEN(D6753))=0),AND(NOT(E6753="Unknown"),ISBLANK(J6753)),AND(NOT(O6753="Unknown"),ISBLANK(R6753))),"Missing Information", INDEX(Table15[Entire Service Line Classification], MATCH(SUMIFS(Table15[Unique ID],Table15[System-Owned Portion],E6753,Table15[If Material Anything Other than "Lead" in Column E,Was Material Ever Previously Lead?],G6753,Table15[Customer-Owned Portion],O6753),Table15[Unique ID],0),0)))</f>
        <v>Non-lead</v>
      </c>
      <c r="X6753"/>
    </row>
    <row r="6754" spans="2:24" ht="30" x14ac:dyDescent="0.25">
      <c r="B6754" s="145" t="s">
        <v>6766</v>
      </c>
      <c r="C6754" s="31" t="s">
        <v>14372</v>
      </c>
      <c r="D6754" s="31"/>
      <c r="E6754" s="43" t="s">
        <v>52</v>
      </c>
      <c r="F6754" s="42" t="s">
        <v>34</v>
      </c>
      <c r="G6754" s="83" t="s">
        <v>44</v>
      </c>
      <c r="H6754" s="168">
        <v>31079</v>
      </c>
      <c r="I6754" s="31"/>
      <c r="J6754" s="83" t="s">
        <v>214</v>
      </c>
      <c r="K6754" s="31" t="s">
        <v>34</v>
      </c>
      <c r="L6754" s="31"/>
      <c r="M6754" s="168"/>
      <c r="N6754" s="147"/>
      <c r="O6754" s="105" t="s">
        <v>52</v>
      </c>
      <c r="P6754" s="171">
        <v>31079</v>
      </c>
      <c r="Q6754" s="31"/>
      <c r="R6754" s="83" t="s">
        <v>214</v>
      </c>
      <c r="S6754" s="31" t="s">
        <v>34</v>
      </c>
      <c r="T6754" s="31"/>
      <c r="U6754" s="168"/>
      <c r="V6754" s="149"/>
      <c r="W6754" s="140" t="str" cm="1">
        <f t="array" ref="W6754">IF(SUM(LEN(B6754:V6754))=0,"",IF(OR(OR(ISBLANK(F6754),SUM(LEN(C6754),LEN(D6754))=0),AND(NOT(E6754="Unknown"),ISBLANK(J6754)),AND(NOT(O6754="Unknown"),ISBLANK(R6754))),"Missing Information", INDEX(Table15[Entire Service Line Classification], MATCH(SUMIFS(Table15[Unique ID],Table15[System-Owned Portion],E6754,Table15[If Material Anything Other than "Lead" in Column E,Was Material Ever Previously Lead?],G6754,Table15[Customer-Owned Portion],O6754),Table15[Unique ID],0),0)))</f>
        <v>Non-lead</v>
      </c>
      <c r="X6754"/>
    </row>
    <row r="6755" spans="2:24" x14ac:dyDescent="0.25">
      <c r="B6755" s="145" t="s">
        <v>796</v>
      </c>
      <c r="C6755" s="31" t="s">
        <v>8209</v>
      </c>
      <c r="D6755" s="31"/>
      <c r="E6755" s="43" t="s">
        <v>52</v>
      </c>
      <c r="F6755" s="42" t="s">
        <v>34</v>
      </c>
      <c r="G6755" s="83" t="s">
        <v>44</v>
      </c>
      <c r="H6755" s="168">
        <v>31048</v>
      </c>
      <c r="I6755" s="31"/>
      <c r="J6755" s="83" t="s">
        <v>214</v>
      </c>
      <c r="K6755" s="31" t="s">
        <v>34</v>
      </c>
      <c r="L6755" s="31"/>
      <c r="M6755" s="168"/>
      <c r="N6755" s="147"/>
      <c r="O6755" s="105" t="s">
        <v>52</v>
      </c>
      <c r="P6755" s="171">
        <v>31048</v>
      </c>
      <c r="Q6755" s="31"/>
      <c r="R6755" s="83" t="s">
        <v>214</v>
      </c>
      <c r="S6755" s="31" t="s">
        <v>34</v>
      </c>
      <c r="T6755" s="31"/>
      <c r="U6755" s="168"/>
      <c r="V6755" s="149"/>
      <c r="W6755" s="140" t="str" cm="1">
        <f t="array" ref="W6755">IF(SUM(LEN(B6755:V6755))=0,"",IF(OR(OR(ISBLANK(F6755),SUM(LEN(C6755),LEN(D6755))=0),AND(NOT(E6755="Unknown"),ISBLANK(J6755)),AND(NOT(O6755="Unknown"),ISBLANK(R6755))),"Missing Information", INDEX(Table15[Entire Service Line Classification], MATCH(SUMIFS(Table15[Unique ID],Table15[System-Owned Portion],E6755,Table15[If Material Anything Other than "Lead" in Column E,Was Material Ever Previously Lead?],G6755,Table15[Customer-Owned Portion],O6755),Table15[Unique ID],0),0)))</f>
        <v>Non-lead</v>
      </c>
      <c r="X6755"/>
    </row>
    <row r="6756" spans="2:24" ht="30" x14ac:dyDescent="0.25">
      <c r="B6756" s="145" t="s">
        <v>997</v>
      </c>
      <c r="C6756" s="31" t="s">
        <v>8410</v>
      </c>
      <c r="D6756" s="31"/>
      <c r="E6756" s="43" t="s">
        <v>52</v>
      </c>
      <c r="F6756" s="42" t="s">
        <v>34</v>
      </c>
      <c r="G6756" s="83" t="s">
        <v>44</v>
      </c>
      <c r="H6756" s="168">
        <v>31048</v>
      </c>
      <c r="I6756" s="31"/>
      <c r="J6756" s="83" t="s">
        <v>214</v>
      </c>
      <c r="K6756" s="31" t="s">
        <v>34</v>
      </c>
      <c r="L6756" s="31"/>
      <c r="M6756" s="168"/>
      <c r="N6756" s="147"/>
      <c r="O6756" s="105" t="s">
        <v>52</v>
      </c>
      <c r="P6756" s="171">
        <v>31048</v>
      </c>
      <c r="Q6756" s="31"/>
      <c r="R6756" s="83" t="s">
        <v>214</v>
      </c>
      <c r="S6756" s="31" t="s">
        <v>34</v>
      </c>
      <c r="T6756" s="31"/>
      <c r="U6756" s="168"/>
      <c r="V6756" s="149"/>
      <c r="W6756" s="140" t="str" cm="1">
        <f t="array" ref="W6756">IF(SUM(LEN(B6756:V6756))=0,"",IF(OR(OR(ISBLANK(F6756),SUM(LEN(C6756),LEN(D6756))=0),AND(NOT(E6756="Unknown"),ISBLANK(J6756)),AND(NOT(O6756="Unknown"),ISBLANK(R6756))),"Missing Information", INDEX(Table15[Entire Service Line Classification], MATCH(SUMIFS(Table15[Unique ID],Table15[System-Owned Portion],E6756,Table15[If Material Anything Other than "Lead" in Column E,Was Material Ever Previously Lead?],G6756,Table15[Customer-Owned Portion],O6756),Table15[Unique ID],0),0)))</f>
        <v>Non-lead</v>
      </c>
      <c r="X6756"/>
    </row>
    <row r="6757" spans="2:24" ht="30" x14ac:dyDescent="0.25">
      <c r="B6757" s="145" t="s">
        <v>1322</v>
      </c>
      <c r="C6757" s="31" t="s">
        <v>8735</v>
      </c>
      <c r="D6757" s="31"/>
      <c r="E6757" s="43" t="s">
        <v>43</v>
      </c>
      <c r="F6757" s="42" t="s">
        <v>34</v>
      </c>
      <c r="G6757" s="83" t="s">
        <v>44</v>
      </c>
      <c r="H6757" s="168">
        <v>31048</v>
      </c>
      <c r="I6757" s="31"/>
      <c r="J6757" s="83" t="s">
        <v>106</v>
      </c>
      <c r="K6757" s="31" t="s">
        <v>36</v>
      </c>
      <c r="L6757" s="31" t="s">
        <v>95</v>
      </c>
      <c r="M6757" s="168">
        <v>45932</v>
      </c>
      <c r="N6757" s="147"/>
      <c r="O6757" s="105" t="s">
        <v>35</v>
      </c>
      <c r="P6757" s="171">
        <v>31048</v>
      </c>
      <c r="Q6757" s="31"/>
      <c r="R6757" s="83" t="s">
        <v>106</v>
      </c>
      <c r="S6757" s="31" t="s">
        <v>36</v>
      </c>
      <c r="T6757" s="31" t="s">
        <v>95</v>
      </c>
      <c r="U6757" s="168">
        <v>45932</v>
      </c>
      <c r="V6757" s="149"/>
      <c r="W6757" s="140" t="str" cm="1">
        <f t="array" ref="W6757">IF(SUM(LEN(B6757:V6757))=0,"",IF(OR(OR(ISBLANK(F6757),SUM(LEN(C6757),LEN(D6757))=0),AND(NOT(E6757="Unknown"),ISBLANK(J6757)),AND(NOT(O6757="Unknown"),ISBLANK(R6757))),"Missing Information", INDEX(Table15[Entire Service Line Classification], MATCH(SUMIFS(Table15[Unique ID],Table15[System-Owned Portion],E6757,Table15[If Material Anything Other than "Lead" in Column E,Was Material Ever Previously Lead?],G6757,Table15[Customer-Owned Portion],O6757),Table15[Unique ID],0),0)))</f>
        <v>Non-lead</v>
      </c>
      <c r="X6757"/>
    </row>
    <row r="6758" spans="2:24" ht="30" x14ac:dyDescent="0.25">
      <c r="B6758" s="145" t="s">
        <v>2635</v>
      </c>
      <c r="C6758" s="31" t="s">
        <v>10066</v>
      </c>
      <c r="D6758" s="31"/>
      <c r="E6758" s="43" t="s">
        <v>35</v>
      </c>
      <c r="F6758" s="42" t="s">
        <v>34</v>
      </c>
      <c r="G6758" s="83" t="s">
        <v>34</v>
      </c>
      <c r="H6758" s="168">
        <v>31048</v>
      </c>
      <c r="I6758" s="31"/>
      <c r="J6758" s="83" t="s">
        <v>45</v>
      </c>
      <c r="K6758" s="31" t="s">
        <v>36</v>
      </c>
      <c r="L6758" s="31" t="s">
        <v>93</v>
      </c>
      <c r="M6758" s="168">
        <v>39339</v>
      </c>
      <c r="N6758" s="147"/>
      <c r="O6758" s="105" t="s">
        <v>43</v>
      </c>
      <c r="P6758" s="171">
        <v>31048</v>
      </c>
      <c r="Q6758" s="31"/>
      <c r="R6758" s="83" t="s">
        <v>214</v>
      </c>
      <c r="S6758" s="31" t="s">
        <v>34</v>
      </c>
      <c r="T6758" s="31"/>
      <c r="U6758" s="168"/>
      <c r="V6758" s="149"/>
      <c r="W6758" s="140" t="str" cm="1">
        <f t="array" ref="W6758">IF(SUM(LEN(B6758:V6758))=0,"",IF(OR(OR(ISBLANK(F6758),SUM(LEN(C6758),LEN(D6758))=0),AND(NOT(E6758="Unknown"),ISBLANK(J6758)),AND(NOT(O6758="Unknown"),ISBLANK(R6758))),"Missing Information", INDEX(Table15[Entire Service Line Classification], MATCH(SUMIFS(Table15[Unique ID],Table15[System-Owned Portion],E6758,Table15[If Material Anything Other than "Lead" in Column E,Was Material Ever Previously Lead?],G6758,Table15[Customer-Owned Portion],O6758),Table15[Unique ID],0),0)))</f>
        <v>Non-lead</v>
      </c>
      <c r="X6758"/>
    </row>
    <row r="6759" spans="2:24" ht="30" x14ac:dyDescent="0.25">
      <c r="B6759" s="145" t="s">
        <v>4431</v>
      </c>
      <c r="C6759" s="31" t="s">
        <v>12024</v>
      </c>
      <c r="D6759" s="31"/>
      <c r="E6759" s="43" t="s">
        <v>52</v>
      </c>
      <c r="F6759" s="42" t="s">
        <v>34</v>
      </c>
      <c r="G6759" s="83" t="s">
        <v>44</v>
      </c>
      <c r="H6759" s="168">
        <v>31048</v>
      </c>
      <c r="I6759" s="31"/>
      <c r="J6759" s="83" t="s">
        <v>214</v>
      </c>
      <c r="K6759" s="31" t="s">
        <v>34</v>
      </c>
      <c r="L6759" s="31"/>
      <c r="M6759" s="168"/>
      <c r="N6759" s="147"/>
      <c r="O6759" s="105" t="s">
        <v>52</v>
      </c>
      <c r="P6759" s="171">
        <v>31048</v>
      </c>
      <c r="Q6759" s="31"/>
      <c r="R6759" s="83" t="s">
        <v>214</v>
      </c>
      <c r="S6759" s="31" t="s">
        <v>34</v>
      </c>
      <c r="T6759" s="31"/>
      <c r="U6759" s="168"/>
      <c r="V6759" s="149"/>
      <c r="W6759" s="140" t="str" cm="1">
        <f t="array" ref="W6759">IF(SUM(LEN(B6759:V6759))=0,"",IF(OR(OR(ISBLANK(F6759),SUM(LEN(C6759),LEN(D6759))=0),AND(NOT(E6759="Unknown"),ISBLANK(J6759)),AND(NOT(O6759="Unknown"),ISBLANK(R6759))),"Missing Information", INDEX(Table15[Entire Service Line Classification], MATCH(SUMIFS(Table15[Unique ID],Table15[System-Owned Portion],E6759,Table15[If Material Anything Other than "Lead" in Column E,Was Material Ever Previously Lead?],G6759,Table15[Customer-Owned Portion],O6759),Table15[Unique ID],0),0)))</f>
        <v>Non-lead</v>
      </c>
      <c r="X6759"/>
    </row>
    <row r="6760" spans="2:24" x14ac:dyDescent="0.25">
      <c r="B6760" s="145" t="s">
        <v>5545</v>
      </c>
      <c r="C6760" s="31" t="s">
        <v>13142</v>
      </c>
      <c r="D6760" s="31"/>
      <c r="E6760" s="43" t="s">
        <v>52</v>
      </c>
      <c r="F6760" s="42" t="s">
        <v>34</v>
      </c>
      <c r="G6760" s="83" t="s">
        <v>44</v>
      </c>
      <c r="H6760" s="168">
        <v>31048</v>
      </c>
      <c r="I6760" s="31"/>
      <c r="J6760" s="83" t="s">
        <v>214</v>
      </c>
      <c r="K6760" s="31" t="s">
        <v>34</v>
      </c>
      <c r="L6760" s="31"/>
      <c r="M6760" s="168"/>
      <c r="N6760" s="147"/>
      <c r="O6760" s="105" t="s">
        <v>52</v>
      </c>
      <c r="P6760" s="171">
        <v>31048</v>
      </c>
      <c r="Q6760" s="31"/>
      <c r="R6760" s="83" t="s">
        <v>214</v>
      </c>
      <c r="S6760" s="31" t="s">
        <v>34</v>
      </c>
      <c r="T6760" s="31"/>
      <c r="U6760" s="168"/>
      <c r="V6760" s="149"/>
      <c r="W6760" s="140" t="str" cm="1">
        <f t="array" ref="W6760">IF(SUM(LEN(B6760:V6760))=0,"",IF(OR(OR(ISBLANK(F6760),SUM(LEN(C6760),LEN(D6760))=0),AND(NOT(E6760="Unknown"),ISBLANK(J6760)),AND(NOT(O6760="Unknown"),ISBLANK(R6760))),"Missing Information", INDEX(Table15[Entire Service Line Classification], MATCH(SUMIFS(Table15[Unique ID],Table15[System-Owned Portion],E6760,Table15[If Material Anything Other than "Lead" in Column E,Was Material Ever Previously Lead?],G6760,Table15[Customer-Owned Portion],O6760),Table15[Unique ID],0),0)))</f>
        <v>Non-lead</v>
      </c>
      <c r="X6760"/>
    </row>
    <row r="6761" spans="2:24" ht="30" x14ac:dyDescent="0.25">
      <c r="B6761" s="145" t="s">
        <v>5610</v>
      </c>
      <c r="C6761" s="31" t="s">
        <v>13207</v>
      </c>
      <c r="D6761" s="31"/>
      <c r="E6761" s="43" t="s">
        <v>52</v>
      </c>
      <c r="F6761" s="42" t="s">
        <v>34</v>
      </c>
      <c r="G6761" s="83" t="s">
        <v>44</v>
      </c>
      <c r="H6761" s="168">
        <v>31048</v>
      </c>
      <c r="I6761" s="31"/>
      <c r="J6761" s="83" t="s">
        <v>214</v>
      </c>
      <c r="K6761" s="31" t="s">
        <v>34</v>
      </c>
      <c r="L6761" s="31"/>
      <c r="M6761" s="168"/>
      <c r="N6761" s="147"/>
      <c r="O6761" s="105" t="s">
        <v>52</v>
      </c>
      <c r="P6761" s="171">
        <v>31048</v>
      </c>
      <c r="Q6761" s="31"/>
      <c r="R6761" s="83" t="s">
        <v>214</v>
      </c>
      <c r="S6761" s="31" t="s">
        <v>34</v>
      </c>
      <c r="T6761" s="31"/>
      <c r="U6761" s="168"/>
      <c r="V6761" s="149"/>
      <c r="W6761" s="140" t="str" cm="1">
        <f t="array" ref="W6761">IF(SUM(LEN(B6761:V6761))=0,"",IF(OR(OR(ISBLANK(F6761),SUM(LEN(C6761),LEN(D6761))=0),AND(NOT(E6761="Unknown"),ISBLANK(J6761)),AND(NOT(O6761="Unknown"),ISBLANK(R6761))),"Missing Information", INDEX(Table15[Entire Service Line Classification], MATCH(SUMIFS(Table15[Unique ID],Table15[System-Owned Portion],E6761,Table15[If Material Anything Other than "Lead" in Column E,Was Material Ever Previously Lead?],G6761,Table15[Customer-Owned Portion],O6761),Table15[Unique ID],0),0)))</f>
        <v>Non-lead</v>
      </c>
      <c r="X6761"/>
    </row>
    <row r="6762" spans="2:24" x14ac:dyDescent="0.25">
      <c r="B6762" s="145" t="s">
        <v>6359</v>
      </c>
      <c r="C6762" s="31" t="s">
        <v>13963</v>
      </c>
      <c r="D6762" s="31"/>
      <c r="E6762" s="43" t="s">
        <v>52</v>
      </c>
      <c r="F6762" s="42" t="s">
        <v>34</v>
      </c>
      <c r="G6762" s="83" t="s">
        <v>44</v>
      </c>
      <c r="H6762" s="168">
        <v>31048</v>
      </c>
      <c r="I6762" s="31"/>
      <c r="J6762" s="83" t="s">
        <v>214</v>
      </c>
      <c r="K6762" s="31" t="s">
        <v>34</v>
      </c>
      <c r="L6762" s="31"/>
      <c r="M6762" s="168"/>
      <c r="N6762" s="147"/>
      <c r="O6762" s="105" t="s">
        <v>52</v>
      </c>
      <c r="P6762" s="171">
        <v>31048</v>
      </c>
      <c r="Q6762" s="31"/>
      <c r="R6762" s="83" t="s">
        <v>214</v>
      </c>
      <c r="S6762" s="31" t="s">
        <v>34</v>
      </c>
      <c r="T6762" s="31"/>
      <c r="U6762" s="168"/>
      <c r="V6762" s="149"/>
      <c r="W6762" s="140" t="str" cm="1">
        <f t="array" ref="W6762">IF(SUM(LEN(B6762:V6762))=0,"",IF(OR(OR(ISBLANK(F6762),SUM(LEN(C6762),LEN(D6762))=0),AND(NOT(E6762="Unknown"),ISBLANK(J6762)),AND(NOT(O6762="Unknown"),ISBLANK(R6762))),"Missing Information", INDEX(Table15[Entire Service Line Classification], MATCH(SUMIFS(Table15[Unique ID],Table15[System-Owned Portion],E6762,Table15[If Material Anything Other than "Lead" in Column E,Was Material Ever Previously Lead?],G6762,Table15[Customer-Owned Portion],O6762),Table15[Unique ID],0),0)))</f>
        <v>Non-lead</v>
      </c>
      <c r="X6762"/>
    </row>
    <row r="6763" spans="2:24" x14ac:dyDescent="0.25">
      <c r="B6763" s="145" t="s">
        <v>6491</v>
      </c>
      <c r="C6763" s="31" t="s">
        <v>14095</v>
      </c>
      <c r="D6763" s="31"/>
      <c r="E6763" s="43" t="s">
        <v>52</v>
      </c>
      <c r="F6763" s="42" t="s">
        <v>34</v>
      </c>
      <c r="G6763" s="83" t="s">
        <v>44</v>
      </c>
      <c r="H6763" s="168">
        <v>31048</v>
      </c>
      <c r="I6763" s="31"/>
      <c r="J6763" s="83" t="s">
        <v>214</v>
      </c>
      <c r="K6763" s="31" t="s">
        <v>34</v>
      </c>
      <c r="L6763" s="31"/>
      <c r="M6763" s="168"/>
      <c r="N6763" s="147"/>
      <c r="O6763" s="105" t="s">
        <v>52</v>
      </c>
      <c r="P6763" s="171">
        <v>31048</v>
      </c>
      <c r="Q6763" s="31"/>
      <c r="R6763" s="83" t="s">
        <v>214</v>
      </c>
      <c r="S6763" s="31" t="s">
        <v>34</v>
      </c>
      <c r="T6763" s="31"/>
      <c r="U6763" s="168"/>
      <c r="V6763" s="149"/>
      <c r="W6763" s="140" t="str" cm="1">
        <f t="array" ref="W6763">IF(SUM(LEN(B6763:V6763))=0,"",IF(OR(OR(ISBLANK(F6763),SUM(LEN(C6763),LEN(D6763))=0),AND(NOT(E6763="Unknown"),ISBLANK(J6763)),AND(NOT(O6763="Unknown"),ISBLANK(R6763))),"Missing Information", INDEX(Table15[Entire Service Line Classification], MATCH(SUMIFS(Table15[Unique ID],Table15[System-Owned Portion],E6763,Table15[If Material Anything Other than "Lead" in Column E,Was Material Ever Previously Lead?],G6763,Table15[Customer-Owned Portion],O6763),Table15[Unique ID],0),0)))</f>
        <v>Non-lead</v>
      </c>
      <c r="X6763"/>
    </row>
    <row r="6764" spans="2:24" x14ac:dyDescent="0.25">
      <c r="B6764" s="145" t="s">
        <v>6567</v>
      </c>
      <c r="C6764" s="31" t="s">
        <v>14170</v>
      </c>
      <c r="D6764" s="31"/>
      <c r="E6764" s="43" t="s">
        <v>52</v>
      </c>
      <c r="F6764" s="42" t="s">
        <v>34</v>
      </c>
      <c r="G6764" s="83" t="s">
        <v>44</v>
      </c>
      <c r="H6764" s="168">
        <v>31048</v>
      </c>
      <c r="I6764" s="31"/>
      <c r="J6764" s="83" t="s">
        <v>214</v>
      </c>
      <c r="K6764" s="31" t="s">
        <v>34</v>
      </c>
      <c r="L6764" s="31"/>
      <c r="M6764" s="168"/>
      <c r="N6764" s="147"/>
      <c r="O6764" s="105" t="s">
        <v>52</v>
      </c>
      <c r="P6764" s="171">
        <v>31048</v>
      </c>
      <c r="Q6764" s="31"/>
      <c r="R6764" s="83" t="s">
        <v>214</v>
      </c>
      <c r="S6764" s="31" t="s">
        <v>34</v>
      </c>
      <c r="T6764" s="31"/>
      <c r="U6764" s="168"/>
      <c r="V6764" s="149"/>
      <c r="W6764" s="140" t="str" cm="1">
        <f t="array" ref="W6764">IF(SUM(LEN(B6764:V6764))=0,"",IF(OR(OR(ISBLANK(F6764),SUM(LEN(C6764),LEN(D6764))=0),AND(NOT(E6764="Unknown"),ISBLANK(J6764)),AND(NOT(O6764="Unknown"),ISBLANK(R6764))),"Missing Information", INDEX(Table15[Entire Service Line Classification], MATCH(SUMIFS(Table15[Unique ID],Table15[System-Owned Portion],E6764,Table15[If Material Anything Other than "Lead" in Column E,Was Material Ever Previously Lead?],G6764,Table15[Customer-Owned Portion],O6764),Table15[Unique ID],0),0)))</f>
        <v>Non-lead</v>
      </c>
      <c r="X6764"/>
    </row>
    <row r="6765" spans="2:24" x14ac:dyDescent="0.25">
      <c r="B6765" s="145" t="s">
        <v>294</v>
      </c>
      <c r="C6765" s="31" t="s">
        <v>7709</v>
      </c>
      <c r="D6765" s="31"/>
      <c r="E6765" s="43" t="s">
        <v>52</v>
      </c>
      <c r="F6765" s="42" t="s">
        <v>34</v>
      </c>
      <c r="G6765" s="83" t="s">
        <v>44</v>
      </c>
      <c r="H6765" s="168">
        <v>31017</v>
      </c>
      <c r="I6765" s="31"/>
      <c r="J6765" s="83" t="s">
        <v>214</v>
      </c>
      <c r="K6765" s="31" t="s">
        <v>34</v>
      </c>
      <c r="L6765" s="31"/>
      <c r="M6765" s="168"/>
      <c r="N6765" s="147"/>
      <c r="O6765" s="105" t="s">
        <v>52</v>
      </c>
      <c r="P6765" s="171">
        <v>31017</v>
      </c>
      <c r="Q6765" s="31"/>
      <c r="R6765" s="83" t="s">
        <v>214</v>
      </c>
      <c r="S6765" s="31" t="s">
        <v>34</v>
      </c>
      <c r="T6765" s="31"/>
      <c r="U6765" s="168"/>
      <c r="V6765" s="149"/>
      <c r="W6765" s="140" t="str" cm="1">
        <f t="array" ref="W6765">IF(SUM(LEN(B6765:V6765))=0,"",IF(OR(OR(ISBLANK(F6765),SUM(LEN(C6765),LEN(D6765))=0),AND(NOT(E6765="Unknown"),ISBLANK(J6765)),AND(NOT(O6765="Unknown"),ISBLANK(R6765))),"Missing Information", INDEX(Table15[Entire Service Line Classification], MATCH(SUMIFS(Table15[Unique ID],Table15[System-Owned Portion],E6765,Table15[If Material Anything Other than "Lead" in Column E,Was Material Ever Previously Lead?],G6765,Table15[Customer-Owned Portion],O6765),Table15[Unique ID],0),0)))</f>
        <v>Non-lead</v>
      </c>
      <c r="X6765"/>
    </row>
    <row r="6766" spans="2:24" ht="30" x14ac:dyDescent="0.25">
      <c r="B6766" s="145" t="s">
        <v>2631</v>
      </c>
      <c r="C6766" s="31" t="s">
        <v>10062</v>
      </c>
      <c r="D6766" s="31"/>
      <c r="E6766" s="43" t="s">
        <v>52</v>
      </c>
      <c r="F6766" s="42" t="s">
        <v>34</v>
      </c>
      <c r="G6766" s="83" t="s">
        <v>44</v>
      </c>
      <c r="H6766" s="168">
        <v>31017</v>
      </c>
      <c r="I6766" s="31"/>
      <c r="J6766" s="83" t="s">
        <v>214</v>
      </c>
      <c r="K6766" s="31" t="s">
        <v>34</v>
      </c>
      <c r="L6766" s="31"/>
      <c r="M6766" s="168"/>
      <c r="N6766" s="147"/>
      <c r="O6766" s="105" t="s">
        <v>52</v>
      </c>
      <c r="P6766" s="171">
        <v>31017</v>
      </c>
      <c r="Q6766" s="31"/>
      <c r="R6766" s="83" t="s">
        <v>214</v>
      </c>
      <c r="S6766" s="31" t="s">
        <v>34</v>
      </c>
      <c r="T6766" s="31"/>
      <c r="U6766" s="168"/>
      <c r="V6766" s="149"/>
      <c r="W6766" s="140" t="str" cm="1">
        <f t="array" ref="W6766">IF(SUM(LEN(B6766:V6766))=0,"",IF(OR(OR(ISBLANK(F6766),SUM(LEN(C6766),LEN(D6766))=0),AND(NOT(E6766="Unknown"),ISBLANK(J6766)),AND(NOT(O6766="Unknown"),ISBLANK(R6766))),"Missing Information", INDEX(Table15[Entire Service Line Classification], MATCH(SUMIFS(Table15[Unique ID],Table15[System-Owned Portion],E6766,Table15[If Material Anything Other than "Lead" in Column E,Was Material Ever Previously Lead?],G6766,Table15[Customer-Owned Portion],O6766),Table15[Unique ID],0),0)))</f>
        <v>Non-lead</v>
      </c>
      <c r="X6766"/>
    </row>
    <row r="6767" spans="2:24" ht="30" x14ac:dyDescent="0.25">
      <c r="B6767" s="145" t="s">
        <v>2640</v>
      </c>
      <c r="C6767" s="31" t="s">
        <v>10071</v>
      </c>
      <c r="D6767" s="31"/>
      <c r="E6767" s="43" t="s">
        <v>52</v>
      </c>
      <c r="F6767" s="42" t="s">
        <v>34</v>
      </c>
      <c r="G6767" s="83" t="s">
        <v>44</v>
      </c>
      <c r="H6767" s="168">
        <v>31017</v>
      </c>
      <c r="I6767" s="31"/>
      <c r="J6767" s="83" t="s">
        <v>214</v>
      </c>
      <c r="K6767" s="31" t="s">
        <v>34</v>
      </c>
      <c r="L6767" s="31"/>
      <c r="M6767" s="168"/>
      <c r="N6767" s="147"/>
      <c r="O6767" s="105" t="s">
        <v>52</v>
      </c>
      <c r="P6767" s="171">
        <v>31017</v>
      </c>
      <c r="Q6767" s="31"/>
      <c r="R6767" s="83" t="s">
        <v>214</v>
      </c>
      <c r="S6767" s="31" t="s">
        <v>34</v>
      </c>
      <c r="T6767" s="31"/>
      <c r="U6767" s="168"/>
      <c r="V6767" s="149"/>
      <c r="W6767" s="140" t="str" cm="1">
        <f t="array" ref="W6767">IF(SUM(LEN(B6767:V6767))=0,"",IF(OR(OR(ISBLANK(F6767),SUM(LEN(C6767),LEN(D6767))=0),AND(NOT(E6767="Unknown"),ISBLANK(J6767)),AND(NOT(O6767="Unknown"),ISBLANK(R6767))),"Missing Information", INDEX(Table15[Entire Service Line Classification], MATCH(SUMIFS(Table15[Unique ID],Table15[System-Owned Portion],E6767,Table15[If Material Anything Other than "Lead" in Column E,Was Material Ever Previously Lead?],G6767,Table15[Customer-Owned Portion],O6767),Table15[Unique ID],0),0)))</f>
        <v>Non-lead</v>
      </c>
      <c r="X6767"/>
    </row>
    <row r="6768" spans="2:24" ht="30" x14ac:dyDescent="0.25">
      <c r="B6768" s="145" t="s">
        <v>2814</v>
      </c>
      <c r="C6768" s="31" t="s">
        <v>10245</v>
      </c>
      <c r="D6768" s="31"/>
      <c r="E6768" s="43" t="s">
        <v>52</v>
      </c>
      <c r="F6768" s="42" t="s">
        <v>34</v>
      </c>
      <c r="G6768" s="83" t="s">
        <v>44</v>
      </c>
      <c r="H6768" s="168">
        <v>31017</v>
      </c>
      <c r="I6768" s="31"/>
      <c r="J6768" s="83" t="s">
        <v>214</v>
      </c>
      <c r="K6768" s="31" t="s">
        <v>34</v>
      </c>
      <c r="L6768" s="31"/>
      <c r="M6768" s="168"/>
      <c r="N6768" s="147"/>
      <c r="O6768" s="105" t="s">
        <v>52</v>
      </c>
      <c r="P6768" s="171">
        <v>31017</v>
      </c>
      <c r="Q6768" s="31"/>
      <c r="R6768" s="83" t="s">
        <v>214</v>
      </c>
      <c r="S6768" s="31" t="s">
        <v>34</v>
      </c>
      <c r="T6768" s="31"/>
      <c r="U6768" s="168"/>
      <c r="V6768" s="149"/>
      <c r="W6768" s="140" t="str" cm="1">
        <f t="array" ref="W6768">IF(SUM(LEN(B6768:V6768))=0,"",IF(OR(OR(ISBLANK(F6768),SUM(LEN(C6768),LEN(D6768))=0),AND(NOT(E6768="Unknown"),ISBLANK(J6768)),AND(NOT(O6768="Unknown"),ISBLANK(R6768))),"Missing Information", INDEX(Table15[Entire Service Line Classification], MATCH(SUMIFS(Table15[Unique ID],Table15[System-Owned Portion],E6768,Table15[If Material Anything Other than "Lead" in Column E,Was Material Ever Previously Lead?],G6768,Table15[Customer-Owned Portion],O6768),Table15[Unique ID],0),0)))</f>
        <v>Non-lead</v>
      </c>
      <c r="X6768"/>
    </row>
    <row r="6769" spans="2:24" ht="30" x14ac:dyDescent="0.25">
      <c r="B6769" s="145" t="s">
        <v>2996</v>
      </c>
      <c r="C6769" s="31" t="s">
        <v>10428</v>
      </c>
      <c r="D6769" s="31"/>
      <c r="E6769" s="43" t="s">
        <v>52</v>
      </c>
      <c r="F6769" s="42" t="s">
        <v>34</v>
      </c>
      <c r="G6769" s="83" t="s">
        <v>44</v>
      </c>
      <c r="H6769" s="168">
        <v>31017</v>
      </c>
      <c r="I6769" s="31"/>
      <c r="J6769" s="83" t="s">
        <v>214</v>
      </c>
      <c r="K6769" s="31" t="s">
        <v>34</v>
      </c>
      <c r="L6769" s="31"/>
      <c r="M6769" s="168"/>
      <c r="N6769" s="147"/>
      <c r="O6769" s="105" t="s">
        <v>52</v>
      </c>
      <c r="P6769" s="171">
        <v>31017</v>
      </c>
      <c r="Q6769" s="31"/>
      <c r="R6769" s="83" t="s">
        <v>214</v>
      </c>
      <c r="S6769" s="31" t="s">
        <v>34</v>
      </c>
      <c r="T6769" s="31"/>
      <c r="U6769" s="168"/>
      <c r="V6769" s="149"/>
      <c r="W6769" s="140" t="str" cm="1">
        <f t="array" ref="W6769">IF(SUM(LEN(B6769:V6769))=0,"",IF(OR(OR(ISBLANK(F6769),SUM(LEN(C6769),LEN(D6769))=0),AND(NOT(E6769="Unknown"),ISBLANK(J6769)),AND(NOT(O6769="Unknown"),ISBLANK(R6769))),"Missing Information", INDEX(Table15[Entire Service Line Classification], MATCH(SUMIFS(Table15[Unique ID],Table15[System-Owned Portion],E6769,Table15[If Material Anything Other than "Lead" in Column E,Was Material Ever Previously Lead?],G6769,Table15[Customer-Owned Portion],O6769),Table15[Unique ID],0),0)))</f>
        <v>Non-lead</v>
      </c>
      <c r="X6769"/>
    </row>
    <row r="6770" spans="2:24" x14ac:dyDescent="0.25">
      <c r="B6770" s="145" t="s">
        <v>6243</v>
      </c>
      <c r="C6770" s="31" t="s">
        <v>13847</v>
      </c>
      <c r="D6770" s="31"/>
      <c r="E6770" s="43" t="s">
        <v>52</v>
      </c>
      <c r="F6770" s="42" t="s">
        <v>34</v>
      </c>
      <c r="G6770" s="83" t="s">
        <v>44</v>
      </c>
      <c r="H6770" s="168">
        <v>31017</v>
      </c>
      <c r="I6770" s="31"/>
      <c r="J6770" s="83" t="s">
        <v>214</v>
      </c>
      <c r="K6770" s="31" t="s">
        <v>34</v>
      </c>
      <c r="L6770" s="31"/>
      <c r="M6770" s="168"/>
      <c r="N6770" s="147"/>
      <c r="O6770" s="105" t="s">
        <v>52</v>
      </c>
      <c r="P6770" s="171">
        <v>31017</v>
      </c>
      <c r="Q6770" s="31"/>
      <c r="R6770" s="83" t="s">
        <v>214</v>
      </c>
      <c r="S6770" s="31" t="s">
        <v>34</v>
      </c>
      <c r="T6770" s="31"/>
      <c r="U6770" s="168"/>
      <c r="V6770" s="149"/>
      <c r="W6770" s="140" t="str" cm="1">
        <f t="array" ref="W6770">IF(SUM(LEN(B6770:V6770))=0,"",IF(OR(OR(ISBLANK(F6770),SUM(LEN(C6770),LEN(D6770))=0),AND(NOT(E6770="Unknown"),ISBLANK(J6770)),AND(NOT(O6770="Unknown"),ISBLANK(R6770))),"Missing Information", INDEX(Table15[Entire Service Line Classification], MATCH(SUMIFS(Table15[Unique ID],Table15[System-Owned Portion],E6770,Table15[If Material Anything Other than "Lead" in Column E,Was Material Ever Previously Lead?],G6770,Table15[Customer-Owned Portion],O6770),Table15[Unique ID],0),0)))</f>
        <v>Non-lead</v>
      </c>
      <c r="X6770"/>
    </row>
    <row r="6771" spans="2:24" x14ac:dyDescent="0.25">
      <c r="B6771" s="145" t="s">
        <v>6250</v>
      </c>
      <c r="C6771" s="31" t="s">
        <v>13854</v>
      </c>
      <c r="D6771" s="31"/>
      <c r="E6771" s="43" t="s">
        <v>52</v>
      </c>
      <c r="F6771" s="42" t="s">
        <v>34</v>
      </c>
      <c r="G6771" s="83" t="s">
        <v>44</v>
      </c>
      <c r="H6771" s="168">
        <v>31017</v>
      </c>
      <c r="I6771" s="31"/>
      <c r="J6771" s="83" t="s">
        <v>214</v>
      </c>
      <c r="K6771" s="31" t="s">
        <v>34</v>
      </c>
      <c r="L6771" s="31"/>
      <c r="M6771" s="168"/>
      <c r="N6771" s="147"/>
      <c r="O6771" s="105" t="s">
        <v>52</v>
      </c>
      <c r="P6771" s="171">
        <v>31017</v>
      </c>
      <c r="Q6771" s="31"/>
      <c r="R6771" s="83" t="s">
        <v>214</v>
      </c>
      <c r="S6771" s="31" t="s">
        <v>34</v>
      </c>
      <c r="T6771" s="31"/>
      <c r="U6771" s="168"/>
      <c r="V6771" s="149"/>
      <c r="W6771" s="140" t="str" cm="1">
        <f t="array" ref="W6771">IF(SUM(LEN(B6771:V6771))=0,"",IF(OR(OR(ISBLANK(F6771),SUM(LEN(C6771),LEN(D6771))=0),AND(NOT(E6771="Unknown"),ISBLANK(J6771)),AND(NOT(O6771="Unknown"),ISBLANK(R6771))),"Missing Information", INDEX(Table15[Entire Service Line Classification], MATCH(SUMIFS(Table15[Unique ID],Table15[System-Owned Portion],E6771,Table15[If Material Anything Other than "Lead" in Column E,Was Material Ever Previously Lead?],G6771,Table15[Customer-Owned Portion],O6771),Table15[Unique ID],0),0)))</f>
        <v>Non-lead</v>
      </c>
      <c r="X6771"/>
    </row>
    <row r="6772" spans="2:24" x14ac:dyDescent="0.25">
      <c r="B6772" s="145" t="s">
        <v>6278</v>
      </c>
      <c r="C6772" s="31" t="s">
        <v>13882</v>
      </c>
      <c r="D6772" s="31"/>
      <c r="E6772" s="43" t="s">
        <v>52</v>
      </c>
      <c r="F6772" s="42" t="s">
        <v>34</v>
      </c>
      <c r="G6772" s="83" t="s">
        <v>44</v>
      </c>
      <c r="H6772" s="168">
        <v>31017</v>
      </c>
      <c r="I6772" s="31"/>
      <c r="J6772" s="83" t="s">
        <v>214</v>
      </c>
      <c r="K6772" s="31" t="s">
        <v>34</v>
      </c>
      <c r="L6772" s="31"/>
      <c r="M6772" s="168"/>
      <c r="N6772" s="147"/>
      <c r="O6772" s="105" t="s">
        <v>52</v>
      </c>
      <c r="P6772" s="171">
        <v>31017</v>
      </c>
      <c r="Q6772" s="31"/>
      <c r="R6772" s="83" t="s">
        <v>214</v>
      </c>
      <c r="S6772" s="31" t="s">
        <v>34</v>
      </c>
      <c r="T6772" s="31"/>
      <c r="U6772" s="168"/>
      <c r="V6772" s="149"/>
      <c r="W6772" s="140" t="str" cm="1">
        <f t="array" ref="W6772">IF(SUM(LEN(B6772:V6772))=0,"",IF(OR(OR(ISBLANK(F6772),SUM(LEN(C6772),LEN(D6772))=0),AND(NOT(E6772="Unknown"),ISBLANK(J6772)),AND(NOT(O6772="Unknown"),ISBLANK(R6772))),"Missing Information", INDEX(Table15[Entire Service Line Classification], MATCH(SUMIFS(Table15[Unique ID],Table15[System-Owned Portion],E6772,Table15[If Material Anything Other than "Lead" in Column E,Was Material Ever Previously Lead?],G6772,Table15[Customer-Owned Portion],O6772),Table15[Unique ID],0),0)))</f>
        <v>Non-lead</v>
      </c>
      <c r="X6772"/>
    </row>
    <row r="6773" spans="2:24" ht="30" x14ac:dyDescent="0.25">
      <c r="B6773" s="145" t="s">
        <v>6433</v>
      </c>
      <c r="C6773" s="31" t="s">
        <v>14037</v>
      </c>
      <c r="D6773" s="31"/>
      <c r="E6773" s="43" t="s">
        <v>35</v>
      </c>
      <c r="F6773" s="42" t="s">
        <v>34</v>
      </c>
      <c r="G6773" s="83" t="s">
        <v>34</v>
      </c>
      <c r="H6773" s="168">
        <v>31017</v>
      </c>
      <c r="I6773" s="31"/>
      <c r="J6773" s="83" t="s">
        <v>45</v>
      </c>
      <c r="K6773" s="31" t="s">
        <v>36</v>
      </c>
      <c r="L6773" s="31" t="s">
        <v>93</v>
      </c>
      <c r="M6773" s="168">
        <v>34016</v>
      </c>
      <c r="N6773" s="147"/>
      <c r="O6773" s="105" t="s">
        <v>43</v>
      </c>
      <c r="P6773" s="171">
        <v>31017</v>
      </c>
      <c r="Q6773" s="31"/>
      <c r="R6773" s="83" t="s">
        <v>214</v>
      </c>
      <c r="S6773" s="31" t="s">
        <v>34</v>
      </c>
      <c r="T6773" s="31"/>
      <c r="U6773" s="168"/>
      <c r="V6773" s="149"/>
      <c r="W6773" s="140" t="str" cm="1">
        <f t="array" ref="W6773">IF(SUM(LEN(B6773:V6773))=0,"",IF(OR(OR(ISBLANK(F6773),SUM(LEN(C6773),LEN(D6773))=0),AND(NOT(E6773="Unknown"),ISBLANK(J6773)),AND(NOT(O6773="Unknown"),ISBLANK(R6773))),"Missing Information", INDEX(Table15[Entire Service Line Classification], MATCH(SUMIFS(Table15[Unique ID],Table15[System-Owned Portion],E6773,Table15[If Material Anything Other than "Lead" in Column E,Was Material Ever Previously Lead?],G6773,Table15[Customer-Owned Portion],O6773),Table15[Unique ID],0),0)))</f>
        <v>Non-lead</v>
      </c>
      <c r="X6773"/>
    </row>
    <row r="6774" spans="2:24" x14ac:dyDescent="0.25">
      <c r="B6774" s="145" t="s">
        <v>2796</v>
      </c>
      <c r="C6774" s="31" t="s">
        <v>10227</v>
      </c>
      <c r="D6774" s="31"/>
      <c r="E6774" s="43" t="s">
        <v>52</v>
      </c>
      <c r="F6774" s="42" t="s">
        <v>34</v>
      </c>
      <c r="G6774" s="83" t="s">
        <v>44</v>
      </c>
      <c r="H6774" s="168">
        <v>30987</v>
      </c>
      <c r="I6774" s="31"/>
      <c r="J6774" s="83" t="s">
        <v>214</v>
      </c>
      <c r="K6774" s="31" t="s">
        <v>34</v>
      </c>
      <c r="L6774" s="31"/>
      <c r="M6774" s="168"/>
      <c r="N6774" s="147"/>
      <c r="O6774" s="105" t="s">
        <v>52</v>
      </c>
      <c r="P6774" s="171">
        <v>30987</v>
      </c>
      <c r="Q6774" s="31"/>
      <c r="R6774" s="83" t="s">
        <v>214</v>
      </c>
      <c r="S6774" s="31" t="s">
        <v>34</v>
      </c>
      <c r="T6774" s="31"/>
      <c r="U6774" s="168"/>
      <c r="V6774" s="149"/>
      <c r="W6774" s="140" t="str" cm="1">
        <f t="array" ref="W6774">IF(SUM(LEN(B6774:V6774))=0,"",IF(OR(OR(ISBLANK(F6774),SUM(LEN(C6774),LEN(D6774))=0),AND(NOT(E6774="Unknown"),ISBLANK(J6774)),AND(NOT(O6774="Unknown"),ISBLANK(R6774))),"Missing Information", INDEX(Table15[Entire Service Line Classification], MATCH(SUMIFS(Table15[Unique ID],Table15[System-Owned Portion],E6774,Table15[If Material Anything Other than "Lead" in Column E,Was Material Ever Previously Lead?],G6774,Table15[Customer-Owned Portion],O6774),Table15[Unique ID],0),0)))</f>
        <v>Non-lead</v>
      </c>
      <c r="X6774"/>
    </row>
    <row r="6775" spans="2:24" x14ac:dyDescent="0.25">
      <c r="B6775" s="145" t="s">
        <v>2836</v>
      </c>
      <c r="C6775" s="31" t="s">
        <v>10267</v>
      </c>
      <c r="D6775" s="31"/>
      <c r="E6775" s="43" t="s">
        <v>52</v>
      </c>
      <c r="F6775" s="42" t="s">
        <v>34</v>
      </c>
      <c r="G6775" s="83" t="s">
        <v>44</v>
      </c>
      <c r="H6775" s="168">
        <v>30987</v>
      </c>
      <c r="I6775" s="31"/>
      <c r="J6775" s="83" t="s">
        <v>214</v>
      </c>
      <c r="K6775" s="31" t="s">
        <v>34</v>
      </c>
      <c r="L6775" s="31"/>
      <c r="M6775" s="168"/>
      <c r="N6775" s="147"/>
      <c r="O6775" s="105" t="s">
        <v>52</v>
      </c>
      <c r="P6775" s="171">
        <v>30987</v>
      </c>
      <c r="Q6775" s="31"/>
      <c r="R6775" s="83" t="s">
        <v>214</v>
      </c>
      <c r="S6775" s="31" t="s">
        <v>34</v>
      </c>
      <c r="T6775" s="31"/>
      <c r="U6775" s="168"/>
      <c r="V6775" s="149"/>
      <c r="W6775" s="140" t="str" cm="1">
        <f t="array" ref="W6775">IF(SUM(LEN(B6775:V6775))=0,"",IF(OR(OR(ISBLANK(F6775),SUM(LEN(C6775),LEN(D6775))=0),AND(NOT(E6775="Unknown"),ISBLANK(J6775)),AND(NOT(O6775="Unknown"),ISBLANK(R6775))),"Missing Information", INDEX(Table15[Entire Service Line Classification], MATCH(SUMIFS(Table15[Unique ID],Table15[System-Owned Portion],E6775,Table15[If Material Anything Other than "Lead" in Column E,Was Material Ever Previously Lead?],G6775,Table15[Customer-Owned Portion],O6775),Table15[Unique ID],0),0)))</f>
        <v>Non-lead</v>
      </c>
      <c r="X6775"/>
    </row>
    <row r="6776" spans="2:24" ht="30" x14ac:dyDescent="0.25">
      <c r="B6776" s="145" t="s">
        <v>2926</v>
      </c>
      <c r="C6776" s="31" t="s">
        <v>10358</v>
      </c>
      <c r="D6776" s="31"/>
      <c r="E6776" s="43" t="s">
        <v>52</v>
      </c>
      <c r="F6776" s="42" t="s">
        <v>34</v>
      </c>
      <c r="G6776" s="83" t="s">
        <v>44</v>
      </c>
      <c r="H6776" s="168">
        <v>30987</v>
      </c>
      <c r="I6776" s="31"/>
      <c r="J6776" s="83" t="s">
        <v>214</v>
      </c>
      <c r="K6776" s="31" t="s">
        <v>34</v>
      </c>
      <c r="L6776" s="31"/>
      <c r="M6776" s="168"/>
      <c r="N6776" s="147"/>
      <c r="O6776" s="105" t="s">
        <v>52</v>
      </c>
      <c r="P6776" s="171">
        <v>30987</v>
      </c>
      <c r="Q6776" s="31"/>
      <c r="R6776" s="83" t="s">
        <v>214</v>
      </c>
      <c r="S6776" s="31" t="s">
        <v>34</v>
      </c>
      <c r="T6776" s="31"/>
      <c r="U6776" s="168"/>
      <c r="V6776" s="149"/>
      <c r="W6776" s="140" t="str" cm="1">
        <f t="array" ref="W6776">IF(SUM(LEN(B6776:V6776))=0,"",IF(OR(OR(ISBLANK(F6776),SUM(LEN(C6776),LEN(D6776))=0),AND(NOT(E6776="Unknown"),ISBLANK(J6776)),AND(NOT(O6776="Unknown"),ISBLANK(R6776))),"Missing Information", INDEX(Table15[Entire Service Line Classification], MATCH(SUMIFS(Table15[Unique ID],Table15[System-Owned Portion],E6776,Table15[If Material Anything Other than "Lead" in Column E,Was Material Ever Previously Lead?],G6776,Table15[Customer-Owned Portion],O6776),Table15[Unique ID],0),0)))</f>
        <v>Non-lead</v>
      </c>
      <c r="X6776"/>
    </row>
    <row r="6777" spans="2:24" ht="30" x14ac:dyDescent="0.25">
      <c r="B6777" s="145" t="s">
        <v>5511</v>
      </c>
      <c r="C6777" s="31" t="s">
        <v>13108</v>
      </c>
      <c r="D6777" s="31"/>
      <c r="E6777" s="43" t="s">
        <v>52</v>
      </c>
      <c r="F6777" s="42" t="s">
        <v>34</v>
      </c>
      <c r="G6777" s="83" t="s">
        <v>44</v>
      </c>
      <c r="H6777" s="168">
        <v>30987</v>
      </c>
      <c r="I6777" s="31"/>
      <c r="J6777" s="83" t="s">
        <v>214</v>
      </c>
      <c r="K6777" s="31" t="s">
        <v>34</v>
      </c>
      <c r="L6777" s="31"/>
      <c r="M6777" s="168"/>
      <c r="N6777" s="147"/>
      <c r="O6777" s="105" t="s">
        <v>52</v>
      </c>
      <c r="P6777" s="171">
        <v>30987</v>
      </c>
      <c r="Q6777" s="31"/>
      <c r="R6777" s="83" t="s">
        <v>214</v>
      </c>
      <c r="S6777" s="31" t="s">
        <v>34</v>
      </c>
      <c r="T6777" s="31"/>
      <c r="U6777" s="168"/>
      <c r="V6777" s="149"/>
      <c r="W6777" s="140" t="str" cm="1">
        <f t="array" ref="W6777">IF(SUM(LEN(B6777:V6777))=0,"",IF(OR(OR(ISBLANK(F6777),SUM(LEN(C6777),LEN(D6777))=0),AND(NOT(E6777="Unknown"),ISBLANK(J6777)),AND(NOT(O6777="Unknown"),ISBLANK(R6777))),"Missing Information", INDEX(Table15[Entire Service Line Classification], MATCH(SUMIFS(Table15[Unique ID],Table15[System-Owned Portion],E6777,Table15[If Material Anything Other than "Lead" in Column E,Was Material Ever Previously Lead?],G6777,Table15[Customer-Owned Portion],O6777),Table15[Unique ID],0),0)))</f>
        <v>Non-lead</v>
      </c>
      <c r="X6777"/>
    </row>
    <row r="6778" spans="2:24" ht="30" x14ac:dyDescent="0.25">
      <c r="B6778" s="145" t="s">
        <v>5514</v>
      </c>
      <c r="C6778" s="31" t="s">
        <v>13111</v>
      </c>
      <c r="D6778" s="31"/>
      <c r="E6778" s="43" t="s">
        <v>52</v>
      </c>
      <c r="F6778" s="42" t="s">
        <v>34</v>
      </c>
      <c r="G6778" s="83" t="s">
        <v>44</v>
      </c>
      <c r="H6778" s="168">
        <v>30987</v>
      </c>
      <c r="I6778" s="31"/>
      <c r="J6778" s="83" t="s">
        <v>214</v>
      </c>
      <c r="K6778" s="31" t="s">
        <v>34</v>
      </c>
      <c r="L6778" s="31"/>
      <c r="M6778" s="168"/>
      <c r="N6778" s="147"/>
      <c r="O6778" s="105" t="s">
        <v>52</v>
      </c>
      <c r="P6778" s="171">
        <v>30987</v>
      </c>
      <c r="Q6778" s="31"/>
      <c r="R6778" s="83" t="s">
        <v>214</v>
      </c>
      <c r="S6778" s="31" t="s">
        <v>34</v>
      </c>
      <c r="T6778" s="31"/>
      <c r="U6778" s="168"/>
      <c r="V6778" s="149"/>
      <c r="W6778" s="140" t="str" cm="1">
        <f t="array" ref="W6778">IF(SUM(LEN(B6778:V6778))=0,"",IF(OR(OR(ISBLANK(F6778),SUM(LEN(C6778),LEN(D6778))=0),AND(NOT(E6778="Unknown"),ISBLANK(J6778)),AND(NOT(O6778="Unknown"),ISBLANK(R6778))),"Missing Information", INDEX(Table15[Entire Service Line Classification], MATCH(SUMIFS(Table15[Unique ID],Table15[System-Owned Portion],E6778,Table15[If Material Anything Other than "Lead" in Column E,Was Material Ever Previously Lead?],G6778,Table15[Customer-Owned Portion],O6778),Table15[Unique ID],0),0)))</f>
        <v>Non-lead</v>
      </c>
      <c r="X6778"/>
    </row>
    <row r="6779" spans="2:24" ht="30" x14ac:dyDescent="0.25">
      <c r="B6779" s="145" t="s">
        <v>5546</v>
      </c>
      <c r="C6779" s="31" t="s">
        <v>13143</v>
      </c>
      <c r="D6779" s="31"/>
      <c r="E6779" s="43" t="s">
        <v>52</v>
      </c>
      <c r="F6779" s="42" t="s">
        <v>34</v>
      </c>
      <c r="G6779" s="83" t="s">
        <v>44</v>
      </c>
      <c r="H6779" s="168">
        <v>30987</v>
      </c>
      <c r="I6779" s="31"/>
      <c r="J6779" s="83" t="s">
        <v>214</v>
      </c>
      <c r="K6779" s="31" t="s">
        <v>34</v>
      </c>
      <c r="L6779" s="31"/>
      <c r="M6779" s="168"/>
      <c r="N6779" s="147"/>
      <c r="O6779" s="105" t="s">
        <v>52</v>
      </c>
      <c r="P6779" s="171">
        <v>30987</v>
      </c>
      <c r="Q6779" s="31"/>
      <c r="R6779" s="83" t="s">
        <v>214</v>
      </c>
      <c r="S6779" s="31" t="s">
        <v>34</v>
      </c>
      <c r="T6779" s="31"/>
      <c r="U6779" s="168"/>
      <c r="V6779" s="149"/>
      <c r="W6779" s="140" t="str" cm="1">
        <f t="array" ref="W6779">IF(SUM(LEN(B6779:V6779))=0,"",IF(OR(OR(ISBLANK(F6779),SUM(LEN(C6779),LEN(D6779))=0),AND(NOT(E6779="Unknown"),ISBLANK(J6779)),AND(NOT(O6779="Unknown"),ISBLANK(R6779))),"Missing Information", INDEX(Table15[Entire Service Line Classification], MATCH(SUMIFS(Table15[Unique ID],Table15[System-Owned Portion],E6779,Table15[If Material Anything Other than "Lead" in Column E,Was Material Ever Previously Lead?],G6779,Table15[Customer-Owned Portion],O6779),Table15[Unique ID],0),0)))</f>
        <v>Non-lead</v>
      </c>
      <c r="X6779"/>
    </row>
    <row r="6780" spans="2:24" ht="30" x14ac:dyDescent="0.25">
      <c r="B6780" s="145" t="s">
        <v>5642</v>
      </c>
      <c r="C6780" s="31" t="s">
        <v>13239</v>
      </c>
      <c r="D6780" s="31"/>
      <c r="E6780" s="43" t="s">
        <v>52</v>
      </c>
      <c r="F6780" s="42" t="s">
        <v>34</v>
      </c>
      <c r="G6780" s="83" t="s">
        <v>44</v>
      </c>
      <c r="H6780" s="168">
        <v>30987</v>
      </c>
      <c r="I6780" s="31"/>
      <c r="J6780" s="83" t="s">
        <v>214</v>
      </c>
      <c r="K6780" s="31" t="s">
        <v>34</v>
      </c>
      <c r="L6780" s="31"/>
      <c r="M6780" s="168"/>
      <c r="N6780" s="147"/>
      <c r="O6780" s="105" t="s">
        <v>52</v>
      </c>
      <c r="P6780" s="171">
        <v>30987</v>
      </c>
      <c r="Q6780" s="31"/>
      <c r="R6780" s="83" t="s">
        <v>214</v>
      </c>
      <c r="S6780" s="31" t="s">
        <v>34</v>
      </c>
      <c r="T6780" s="31"/>
      <c r="U6780" s="168"/>
      <c r="V6780" s="149"/>
      <c r="W6780" s="140" t="str" cm="1">
        <f t="array" ref="W6780">IF(SUM(LEN(B6780:V6780))=0,"",IF(OR(OR(ISBLANK(F6780),SUM(LEN(C6780),LEN(D6780))=0),AND(NOT(E6780="Unknown"),ISBLANK(J6780)),AND(NOT(O6780="Unknown"),ISBLANK(R6780))),"Missing Information", INDEX(Table15[Entire Service Line Classification], MATCH(SUMIFS(Table15[Unique ID],Table15[System-Owned Portion],E6780,Table15[If Material Anything Other than "Lead" in Column E,Was Material Ever Previously Lead?],G6780,Table15[Customer-Owned Portion],O6780),Table15[Unique ID],0),0)))</f>
        <v>Non-lead</v>
      </c>
      <c r="X6780"/>
    </row>
    <row r="6781" spans="2:24" ht="30" x14ac:dyDescent="0.25">
      <c r="B6781" s="145" t="s">
        <v>5691</v>
      </c>
      <c r="C6781" s="31" t="s">
        <v>13288</v>
      </c>
      <c r="D6781" s="31"/>
      <c r="E6781" s="43" t="s">
        <v>52</v>
      </c>
      <c r="F6781" s="42" t="s">
        <v>34</v>
      </c>
      <c r="G6781" s="83" t="s">
        <v>44</v>
      </c>
      <c r="H6781" s="168">
        <v>30987</v>
      </c>
      <c r="I6781" s="31"/>
      <c r="J6781" s="83" t="s">
        <v>214</v>
      </c>
      <c r="K6781" s="31" t="s">
        <v>34</v>
      </c>
      <c r="L6781" s="31"/>
      <c r="M6781" s="168"/>
      <c r="N6781" s="147"/>
      <c r="O6781" s="105" t="s">
        <v>52</v>
      </c>
      <c r="P6781" s="171">
        <v>30987</v>
      </c>
      <c r="Q6781" s="31"/>
      <c r="R6781" s="83" t="s">
        <v>214</v>
      </c>
      <c r="S6781" s="31" t="s">
        <v>34</v>
      </c>
      <c r="T6781" s="31"/>
      <c r="U6781" s="168"/>
      <c r="V6781" s="149"/>
      <c r="W6781" s="140" t="str" cm="1">
        <f t="array" ref="W6781">IF(SUM(LEN(B6781:V6781))=0,"",IF(OR(OR(ISBLANK(F6781),SUM(LEN(C6781),LEN(D6781))=0),AND(NOT(E6781="Unknown"),ISBLANK(J6781)),AND(NOT(O6781="Unknown"),ISBLANK(R6781))),"Missing Information", INDEX(Table15[Entire Service Line Classification], MATCH(SUMIFS(Table15[Unique ID],Table15[System-Owned Portion],E6781,Table15[If Material Anything Other than "Lead" in Column E,Was Material Ever Previously Lead?],G6781,Table15[Customer-Owned Portion],O6781),Table15[Unique ID],0),0)))</f>
        <v>Non-lead</v>
      </c>
      <c r="X6781"/>
    </row>
    <row r="6782" spans="2:24" ht="30" x14ac:dyDescent="0.25">
      <c r="B6782" s="145" t="s">
        <v>302</v>
      </c>
      <c r="C6782" s="31" t="s">
        <v>7717</v>
      </c>
      <c r="D6782" s="31"/>
      <c r="E6782" s="43" t="s">
        <v>52</v>
      </c>
      <c r="F6782" s="42" t="s">
        <v>34</v>
      </c>
      <c r="G6782" s="83" t="s">
        <v>44</v>
      </c>
      <c r="H6782" s="168">
        <v>30956</v>
      </c>
      <c r="I6782" s="31"/>
      <c r="J6782" s="83" t="s">
        <v>214</v>
      </c>
      <c r="K6782" s="31" t="s">
        <v>34</v>
      </c>
      <c r="L6782" s="31"/>
      <c r="M6782" s="168"/>
      <c r="N6782" s="147"/>
      <c r="O6782" s="105" t="s">
        <v>52</v>
      </c>
      <c r="P6782" s="171">
        <v>30956</v>
      </c>
      <c r="Q6782" s="31"/>
      <c r="R6782" s="83" t="s">
        <v>214</v>
      </c>
      <c r="S6782" s="31" t="s">
        <v>34</v>
      </c>
      <c r="T6782" s="31"/>
      <c r="U6782" s="168"/>
      <c r="V6782" s="149"/>
      <c r="W6782" s="140" t="str" cm="1">
        <f t="array" ref="W6782">IF(SUM(LEN(B6782:V6782))=0,"",IF(OR(OR(ISBLANK(F6782),SUM(LEN(C6782),LEN(D6782))=0),AND(NOT(E6782="Unknown"),ISBLANK(J6782)),AND(NOT(O6782="Unknown"),ISBLANK(R6782))),"Missing Information", INDEX(Table15[Entire Service Line Classification], MATCH(SUMIFS(Table15[Unique ID],Table15[System-Owned Portion],E6782,Table15[If Material Anything Other than "Lead" in Column E,Was Material Ever Previously Lead?],G6782,Table15[Customer-Owned Portion],O6782),Table15[Unique ID],0),0)))</f>
        <v>Non-lead</v>
      </c>
      <c r="X6782"/>
    </row>
    <row r="6783" spans="2:24" ht="30" x14ac:dyDescent="0.25">
      <c r="B6783" s="145" t="s">
        <v>353</v>
      </c>
      <c r="C6783" s="31" t="s">
        <v>7768</v>
      </c>
      <c r="D6783" s="31"/>
      <c r="E6783" s="43" t="s">
        <v>35</v>
      </c>
      <c r="F6783" s="42" t="s">
        <v>34</v>
      </c>
      <c r="G6783" s="83" t="s">
        <v>34</v>
      </c>
      <c r="H6783" s="168">
        <v>30956</v>
      </c>
      <c r="I6783" s="31"/>
      <c r="J6783" s="83" t="s">
        <v>45</v>
      </c>
      <c r="K6783" s="31" t="s">
        <v>36</v>
      </c>
      <c r="L6783" s="31" t="s">
        <v>93</v>
      </c>
      <c r="M6783" s="168">
        <v>33884</v>
      </c>
      <c r="N6783" s="147"/>
      <c r="O6783" s="105" t="s">
        <v>43</v>
      </c>
      <c r="P6783" s="171">
        <v>30956</v>
      </c>
      <c r="Q6783" s="31"/>
      <c r="R6783" s="83" t="s">
        <v>214</v>
      </c>
      <c r="S6783" s="31" t="s">
        <v>34</v>
      </c>
      <c r="T6783" s="31"/>
      <c r="U6783" s="168"/>
      <c r="V6783" s="149"/>
      <c r="W6783" s="140" t="str" cm="1">
        <f t="array" ref="W6783">IF(SUM(LEN(B6783:V6783))=0,"",IF(OR(OR(ISBLANK(F6783),SUM(LEN(C6783),LEN(D6783))=0),AND(NOT(E6783="Unknown"),ISBLANK(J6783)),AND(NOT(O6783="Unknown"),ISBLANK(R6783))),"Missing Information", INDEX(Table15[Entire Service Line Classification], MATCH(SUMIFS(Table15[Unique ID],Table15[System-Owned Portion],E6783,Table15[If Material Anything Other than "Lead" in Column E,Was Material Ever Previously Lead?],G6783,Table15[Customer-Owned Portion],O6783),Table15[Unique ID],0),0)))</f>
        <v>Non-lead</v>
      </c>
      <c r="X6783"/>
    </row>
    <row r="6784" spans="2:24" ht="30" x14ac:dyDescent="0.25">
      <c r="B6784" s="145" t="s">
        <v>986</v>
      </c>
      <c r="C6784" s="31" t="s">
        <v>8399</v>
      </c>
      <c r="D6784" s="31"/>
      <c r="E6784" s="43" t="s">
        <v>52</v>
      </c>
      <c r="F6784" s="42" t="s">
        <v>34</v>
      </c>
      <c r="G6784" s="83" t="s">
        <v>44</v>
      </c>
      <c r="H6784" s="168">
        <v>30956</v>
      </c>
      <c r="I6784" s="31"/>
      <c r="J6784" s="83" t="s">
        <v>214</v>
      </c>
      <c r="K6784" s="31" t="s">
        <v>34</v>
      </c>
      <c r="L6784" s="31"/>
      <c r="M6784" s="168"/>
      <c r="N6784" s="147"/>
      <c r="O6784" s="105" t="s">
        <v>52</v>
      </c>
      <c r="P6784" s="171">
        <v>30956</v>
      </c>
      <c r="Q6784" s="31"/>
      <c r="R6784" s="83" t="s">
        <v>214</v>
      </c>
      <c r="S6784" s="31" t="s">
        <v>34</v>
      </c>
      <c r="T6784" s="31"/>
      <c r="U6784" s="168"/>
      <c r="V6784" s="149"/>
      <c r="W6784" s="140" t="str" cm="1">
        <f t="array" ref="W6784">IF(SUM(LEN(B6784:V6784))=0,"",IF(OR(OR(ISBLANK(F6784),SUM(LEN(C6784),LEN(D6784))=0),AND(NOT(E6784="Unknown"),ISBLANK(J6784)),AND(NOT(O6784="Unknown"),ISBLANK(R6784))),"Missing Information", INDEX(Table15[Entire Service Line Classification], MATCH(SUMIFS(Table15[Unique ID],Table15[System-Owned Portion],E6784,Table15[If Material Anything Other than "Lead" in Column E,Was Material Ever Previously Lead?],G6784,Table15[Customer-Owned Portion],O6784),Table15[Unique ID],0),0)))</f>
        <v>Non-lead</v>
      </c>
      <c r="X6784"/>
    </row>
    <row r="6785" spans="2:24" ht="30" x14ac:dyDescent="0.25">
      <c r="B6785" s="145" t="s">
        <v>5523</v>
      </c>
      <c r="C6785" s="31" t="s">
        <v>13120</v>
      </c>
      <c r="D6785" s="31"/>
      <c r="E6785" s="43" t="s">
        <v>52</v>
      </c>
      <c r="F6785" s="42" t="s">
        <v>34</v>
      </c>
      <c r="G6785" s="83" t="s">
        <v>44</v>
      </c>
      <c r="H6785" s="168">
        <v>30956</v>
      </c>
      <c r="I6785" s="31"/>
      <c r="J6785" s="83" t="s">
        <v>214</v>
      </c>
      <c r="K6785" s="31" t="s">
        <v>34</v>
      </c>
      <c r="L6785" s="31"/>
      <c r="M6785" s="168"/>
      <c r="N6785" s="147"/>
      <c r="O6785" s="105" t="s">
        <v>52</v>
      </c>
      <c r="P6785" s="171">
        <v>30956</v>
      </c>
      <c r="Q6785" s="31"/>
      <c r="R6785" s="83" t="s">
        <v>214</v>
      </c>
      <c r="S6785" s="31" t="s">
        <v>34</v>
      </c>
      <c r="T6785" s="31"/>
      <c r="U6785" s="168"/>
      <c r="V6785" s="149"/>
      <c r="W6785" s="140" t="str" cm="1">
        <f t="array" ref="W6785">IF(SUM(LEN(B6785:V6785))=0,"",IF(OR(OR(ISBLANK(F6785),SUM(LEN(C6785),LEN(D6785))=0),AND(NOT(E6785="Unknown"),ISBLANK(J6785)),AND(NOT(O6785="Unknown"),ISBLANK(R6785))),"Missing Information", INDEX(Table15[Entire Service Line Classification], MATCH(SUMIFS(Table15[Unique ID],Table15[System-Owned Portion],E6785,Table15[If Material Anything Other than "Lead" in Column E,Was Material Ever Previously Lead?],G6785,Table15[Customer-Owned Portion],O6785),Table15[Unique ID],0),0)))</f>
        <v>Non-lead</v>
      </c>
      <c r="X6785"/>
    </row>
    <row r="6786" spans="2:24" ht="30" x14ac:dyDescent="0.25">
      <c r="B6786" s="145" t="s">
        <v>5526</v>
      </c>
      <c r="C6786" s="31" t="s">
        <v>13123</v>
      </c>
      <c r="D6786" s="31"/>
      <c r="E6786" s="43" t="s">
        <v>52</v>
      </c>
      <c r="F6786" s="42" t="s">
        <v>34</v>
      </c>
      <c r="G6786" s="83" t="s">
        <v>44</v>
      </c>
      <c r="H6786" s="168">
        <v>30956</v>
      </c>
      <c r="I6786" s="31"/>
      <c r="J6786" s="83" t="s">
        <v>214</v>
      </c>
      <c r="K6786" s="31" t="s">
        <v>34</v>
      </c>
      <c r="L6786" s="31"/>
      <c r="M6786" s="168"/>
      <c r="N6786" s="147"/>
      <c r="O6786" s="105" t="s">
        <v>52</v>
      </c>
      <c r="P6786" s="171">
        <v>30956</v>
      </c>
      <c r="Q6786" s="31"/>
      <c r="R6786" s="83" t="s">
        <v>214</v>
      </c>
      <c r="S6786" s="31" t="s">
        <v>34</v>
      </c>
      <c r="T6786" s="31"/>
      <c r="U6786" s="168"/>
      <c r="V6786" s="149"/>
      <c r="W6786" s="140" t="str" cm="1">
        <f t="array" ref="W6786">IF(SUM(LEN(B6786:V6786))=0,"",IF(OR(OR(ISBLANK(F6786),SUM(LEN(C6786),LEN(D6786))=0),AND(NOT(E6786="Unknown"),ISBLANK(J6786)),AND(NOT(O6786="Unknown"),ISBLANK(R6786))),"Missing Information", INDEX(Table15[Entire Service Line Classification], MATCH(SUMIFS(Table15[Unique ID],Table15[System-Owned Portion],E6786,Table15[If Material Anything Other than "Lead" in Column E,Was Material Ever Previously Lead?],G6786,Table15[Customer-Owned Portion],O6786),Table15[Unique ID],0),0)))</f>
        <v>Non-lead</v>
      </c>
      <c r="X6786"/>
    </row>
    <row r="6787" spans="2:24" ht="30" x14ac:dyDescent="0.25">
      <c r="B6787" s="145" t="s">
        <v>5544</v>
      </c>
      <c r="C6787" s="31" t="s">
        <v>13141</v>
      </c>
      <c r="D6787" s="31"/>
      <c r="E6787" s="43" t="s">
        <v>52</v>
      </c>
      <c r="F6787" s="42" t="s">
        <v>34</v>
      </c>
      <c r="G6787" s="83" t="s">
        <v>44</v>
      </c>
      <c r="H6787" s="168">
        <v>30956</v>
      </c>
      <c r="I6787" s="31"/>
      <c r="J6787" s="83" t="s">
        <v>214</v>
      </c>
      <c r="K6787" s="31" t="s">
        <v>34</v>
      </c>
      <c r="L6787" s="31"/>
      <c r="M6787" s="168"/>
      <c r="N6787" s="147"/>
      <c r="O6787" s="105" t="s">
        <v>52</v>
      </c>
      <c r="P6787" s="171">
        <v>30956</v>
      </c>
      <c r="Q6787" s="31"/>
      <c r="R6787" s="83" t="s">
        <v>214</v>
      </c>
      <c r="S6787" s="31" t="s">
        <v>34</v>
      </c>
      <c r="T6787" s="31"/>
      <c r="U6787" s="168"/>
      <c r="V6787" s="149"/>
      <c r="W6787" s="140" t="str" cm="1">
        <f t="array" ref="W6787">IF(SUM(LEN(B6787:V6787))=0,"",IF(OR(OR(ISBLANK(F6787),SUM(LEN(C6787),LEN(D6787))=0),AND(NOT(E6787="Unknown"),ISBLANK(J6787)),AND(NOT(O6787="Unknown"),ISBLANK(R6787))),"Missing Information", INDEX(Table15[Entire Service Line Classification], MATCH(SUMIFS(Table15[Unique ID],Table15[System-Owned Portion],E6787,Table15[If Material Anything Other than "Lead" in Column E,Was Material Ever Previously Lead?],G6787,Table15[Customer-Owned Portion],O6787),Table15[Unique ID],0),0)))</f>
        <v>Non-lead</v>
      </c>
      <c r="X6787"/>
    </row>
    <row r="6788" spans="2:24" ht="30" x14ac:dyDescent="0.25">
      <c r="B6788" s="145" t="s">
        <v>5570</v>
      </c>
      <c r="C6788" s="31" t="s">
        <v>13167</v>
      </c>
      <c r="D6788" s="31"/>
      <c r="E6788" s="43" t="s">
        <v>52</v>
      </c>
      <c r="F6788" s="42" t="s">
        <v>34</v>
      </c>
      <c r="G6788" s="83" t="s">
        <v>44</v>
      </c>
      <c r="H6788" s="168">
        <v>30956</v>
      </c>
      <c r="I6788" s="31"/>
      <c r="J6788" s="83" t="s">
        <v>214</v>
      </c>
      <c r="K6788" s="31" t="s">
        <v>34</v>
      </c>
      <c r="L6788" s="31"/>
      <c r="M6788" s="168"/>
      <c r="N6788" s="147"/>
      <c r="O6788" s="105" t="s">
        <v>52</v>
      </c>
      <c r="P6788" s="171">
        <v>30956</v>
      </c>
      <c r="Q6788" s="31"/>
      <c r="R6788" s="83" t="s">
        <v>214</v>
      </c>
      <c r="S6788" s="31" t="s">
        <v>34</v>
      </c>
      <c r="T6788" s="31"/>
      <c r="U6788" s="168"/>
      <c r="V6788" s="149"/>
      <c r="W6788" s="140" t="str" cm="1">
        <f t="array" ref="W6788">IF(SUM(LEN(B6788:V6788))=0,"",IF(OR(OR(ISBLANK(F6788),SUM(LEN(C6788),LEN(D6788))=0),AND(NOT(E6788="Unknown"),ISBLANK(J6788)),AND(NOT(O6788="Unknown"),ISBLANK(R6788))),"Missing Information", INDEX(Table15[Entire Service Line Classification], MATCH(SUMIFS(Table15[Unique ID],Table15[System-Owned Portion],E6788,Table15[If Material Anything Other than "Lead" in Column E,Was Material Ever Previously Lead?],G6788,Table15[Customer-Owned Portion],O6788),Table15[Unique ID],0),0)))</f>
        <v>Non-lead</v>
      </c>
      <c r="X6788"/>
    </row>
    <row r="6789" spans="2:24" ht="30" x14ac:dyDescent="0.25">
      <c r="B6789" s="145" t="s">
        <v>5571</v>
      </c>
      <c r="C6789" s="31" t="s">
        <v>13168</v>
      </c>
      <c r="D6789" s="31"/>
      <c r="E6789" s="43" t="s">
        <v>52</v>
      </c>
      <c r="F6789" s="42" t="s">
        <v>34</v>
      </c>
      <c r="G6789" s="83" t="s">
        <v>44</v>
      </c>
      <c r="H6789" s="168">
        <v>30956</v>
      </c>
      <c r="I6789" s="31"/>
      <c r="J6789" s="83" t="s">
        <v>214</v>
      </c>
      <c r="K6789" s="31" t="s">
        <v>34</v>
      </c>
      <c r="L6789" s="31"/>
      <c r="M6789" s="168"/>
      <c r="N6789" s="147"/>
      <c r="O6789" s="105" t="s">
        <v>52</v>
      </c>
      <c r="P6789" s="171">
        <v>30956</v>
      </c>
      <c r="Q6789" s="31"/>
      <c r="R6789" s="83" t="s">
        <v>214</v>
      </c>
      <c r="S6789" s="31" t="s">
        <v>34</v>
      </c>
      <c r="T6789" s="31"/>
      <c r="U6789" s="168"/>
      <c r="V6789" s="149"/>
      <c r="W6789" s="140" t="str" cm="1">
        <f t="array" ref="W6789">IF(SUM(LEN(B6789:V6789))=0,"",IF(OR(OR(ISBLANK(F6789),SUM(LEN(C6789),LEN(D6789))=0),AND(NOT(E6789="Unknown"),ISBLANK(J6789)),AND(NOT(O6789="Unknown"),ISBLANK(R6789))),"Missing Information", INDEX(Table15[Entire Service Line Classification], MATCH(SUMIFS(Table15[Unique ID],Table15[System-Owned Portion],E6789,Table15[If Material Anything Other than "Lead" in Column E,Was Material Ever Previously Lead?],G6789,Table15[Customer-Owned Portion],O6789),Table15[Unique ID],0),0)))</f>
        <v>Non-lead</v>
      </c>
      <c r="X6789"/>
    </row>
    <row r="6790" spans="2:24" x14ac:dyDescent="0.25">
      <c r="B6790" s="145" t="s">
        <v>5572</v>
      </c>
      <c r="C6790" s="31" t="s">
        <v>13169</v>
      </c>
      <c r="D6790" s="31"/>
      <c r="E6790" s="43" t="s">
        <v>52</v>
      </c>
      <c r="F6790" s="42" t="s">
        <v>34</v>
      </c>
      <c r="G6790" s="83" t="s">
        <v>44</v>
      </c>
      <c r="H6790" s="168">
        <v>30956</v>
      </c>
      <c r="I6790" s="31"/>
      <c r="J6790" s="83" t="s">
        <v>214</v>
      </c>
      <c r="K6790" s="31" t="s">
        <v>34</v>
      </c>
      <c r="L6790" s="31"/>
      <c r="M6790" s="168"/>
      <c r="N6790" s="147"/>
      <c r="O6790" s="105" t="s">
        <v>52</v>
      </c>
      <c r="P6790" s="171">
        <v>30956</v>
      </c>
      <c r="Q6790" s="31"/>
      <c r="R6790" s="83" t="s">
        <v>214</v>
      </c>
      <c r="S6790" s="31" t="s">
        <v>34</v>
      </c>
      <c r="T6790" s="31"/>
      <c r="U6790" s="168"/>
      <c r="V6790" s="149"/>
      <c r="W6790" s="140" t="str" cm="1">
        <f t="array" ref="W6790">IF(SUM(LEN(B6790:V6790))=0,"",IF(OR(OR(ISBLANK(F6790),SUM(LEN(C6790),LEN(D6790))=0),AND(NOT(E6790="Unknown"),ISBLANK(J6790)),AND(NOT(O6790="Unknown"),ISBLANK(R6790))),"Missing Information", INDEX(Table15[Entire Service Line Classification], MATCH(SUMIFS(Table15[Unique ID],Table15[System-Owned Portion],E6790,Table15[If Material Anything Other than "Lead" in Column E,Was Material Ever Previously Lead?],G6790,Table15[Customer-Owned Portion],O6790),Table15[Unique ID],0),0)))</f>
        <v>Non-lead</v>
      </c>
      <c r="X6790"/>
    </row>
    <row r="6791" spans="2:24" ht="30" x14ac:dyDescent="0.25">
      <c r="B6791" s="145" t="s">
        <v>5587</v>
      </c>
      <c r="C6791" s="31" t="s">
        <v>13184</v>
      </c>
      <c r="D6791" s="31"/>
      <c r="E6791" s="43" t="s">
        <v>52</v>
      </c>
      <c r="F6791" s="42" t="s">
        <v>34</v>
      </c>
      <c r="G6791" s="83" t="s">
        <v>44</v>
      </c>
      <c r="H6791" s="168">
        <v>30956</v>
      </c>
      <c r="I6791" s="31"/>
      <c r="J6791" s="83" t="s">
        <v>214</v>
      </c>
      <c r="K6791" s="31" t="s">
        <v>34</v>
      </c>
      <c r="L6791" s="31"/>
      <c r="M6791" s="168"/>
      <c r="N6791" s="147"/>
      <c r="O6791" s="105" t="s">
        <v>52</v>
      </c>
      <c r="P6791" s="171">
        <v>30956</v>
      </c>
      <c r="Q6791" s="31"/>
      <c r="R6791" s="83" t="s">
        <v>214</v>
      </c>
      <c r="S6791" s="31" t="s">
        <v>34</v>
      </c>
      <c r="T6791" s="31"/>
      <c r="U6791" s="168"/>
      <c r="V6791" s="149"/>
      <c r="W6791" s="140" t="str" cm="1">
        <f t="array" ref="W6791">IF(SUM(LEN(B6791:V6791))=0,"",IF(OR(OR(ISBLANK(F6791),SUM(LEN(C6791),LEN(D6791))=0),AND(NOT(E6791="Unknown"),ISBLANK(J6791)),AND(NOT(O6791="Unknown"),ISBLANK(R6791))),"Missing Information", INDEX(Table15[Entire Service Line Classification], MATCH(SUMIFS(Table15[Unique ID],Table15[System-Owned Portion],E6791,Table15[If Material Anything Other than "Lead" in Column E,Was Material Ever Previously Lead?],G6791,Table15[Customer-Owned Portion],O6791),Table15[Unique ID],0),0)))</f>
        <v>Non-lead</v>
      </c>
      <c r="X6791"/>
    </row>
    <row r="6792" spans="2:24" x14ac:dyDescent="0.25">
      <c r="B6792" s="145" t="s">
        <v>6298</v>
      </c>
      <c r="C6792" s="31" t="s">
        <v>13902</v>
      </c>
      <c r="D6792" s="31"/>
      <c r="E6792" s="43" t="s">
        <v>52</v>
      </c>
      <c r="F6792" s="42" t="s">
        <v>34</v>
      </c>
      <c r="G6792" s="83" t="s">
        <v>44</v>
      </c>
      <c r="H6792" s="168">
        <v>30956</v>
      </c>
      <c r="I6792" s="31"/>
      <c r="J6792" s="83" t="s">
        <v>214</v>
      </c>
      <c r="K6792" s="31" t="s">
        <v>34</v>
      </c>
      <c r="L6792" s="31"/>
      <c r="M6792" s="168"/>
      <c r="N6792" s="147"/>
      <c r="O6792" s="105" t="s">
        <v>52</v>
      </c>
      <c r="P6792" s="171">
        <v>30956</v>
      </c>
      <c r="Q6792" s="31"/>
      <c r="R6792" s="83" t="s">
        <v>214</v>
      </c>
      <c r="S6792" s="31" t="s">
        <v>34</v>
      </c>
      <c r="T6792" s="31"/>
      <c r="U6792" s="168"/>
      <c r="V6792" s="149"/>
      <c r="W6792" s="140" t="str" cm="1">
        <f t="array" ref="W6792">IF(SUM(LEN(B6792:V6792))=0,"",IF(OR(OR(ISBLANK(F6792),SUM(LEN(C6792),LEN(D6792))=0),AND(NOT(E6792="Unknown"),ISBLANK(J6792)),AND(NOT(O6792="Unknown"),ISBLANK(R6792))),"Missing Information", INDEX(Table15[Entire Service Line Classification], MATCH(SUMIFS(Table15[Unique ID],Table15[System-Owned Portion],E6792,Table15[If Material Anything Other than "Lead" in Column E,Was Material Ever Previously Lead?],G6792,Table15[Customer-Owned Portion],O6792),Table15[Unique ID],0),0)))</f>
        <v>Non-lead</v>
      </c>
      <c r="X6792"/>
    </row>
    <row r="6793" spans="2:24" x14ac:dyDescent="0.25">
      <c r="B6793" s="145" t="s">
        <v>6397</v>
      </c>
      <c r="C6793" s="31" t="s">
        <v>14001</v>
      </c>
      <c r="D6793" s="31"/>
      <c r="E6793" s="43" t="s">
        <v>52</v>
      </c>
      <c r="F6793" s="42" t="s">
        <v>34</v>
      </c>
      <c r="G6793" s="83" t="s">
        <v>44</v>
      </c>
      <c r="H6793" s="168">
        <v>30956</v>
      </c>
      <c r="I6793" s="31"/>
      <c r="J6793" s="83" t="s">
        <v>214</v>
      </c>
      <c r="K6793" s="31" t="s">
        <v>34</v>
      </c>
      <c r="L6793" s="31"/>
      <c r="M6793" s="168"/>
      <c r="N6793" s="147"/>
      <c r="O6793" s="105" t="s">
        <v>52</v>
      </c>
      <c r="P6793" s="171">
        <v>30956</v>
      </c>
      <c r="Q6793" s="31"/>
      <c r="R6793" s="83" t="s">
        <v>214</v>
      </c>
      <c r="S6793" s="31" t="s">
        <v>34</v>
      </c>
      <c r="T6793" s="31"/>
      <c r="U6793" s="168"/>
      <c r="V6793" s="149"/>
      <c r="W6793" s="140" t="str" cm="1">
        <f t="array" ref="W6793">IF(SUM(LEN(B6793:V6793))=0,"",IF(OR(OR(ISBLANK(F6793),SUM(LEN(C6793),LEN(D6793))=0),AND(NOT(E6793="Unknown"),ISBLANK(J6793)),AND(NOT(O6793="Unknown"),ISBLANK(R6793))),"Missing Information", INDEX(Table15[Entire Service Line Classification], MATCH(SUMIFS(Table15[Unique ID],Table15[System-Owned Portion],E6793,Table15[If Material Anything Other than "Lead" in Column E,Was Material Ever Previously Lead?],G6793,Table15[Customer-Owned Portion],O6793),Table15[Unique ID],0),0)))</f>
        <v>Non-lead</v>
      </c>
      <c r="X6793"/>
    </row>
    <row r="6794" spans="2:24" ht="30" x14ac:dyDescent="0.25">
      <c r="B6794" s="145" t="s">
        <v>272</v>
      </c>
      <c r="C6794" s="31" t="s">
        <v>7687</v>
      </c>
      <c r="D6794" s="31"/>
      <c r="E6794" s="43" t="s">
        <v>43</v>
      </c>
      <c r="F6794" s="42" t="s">
        <v>34</v>
      </c>
      <c r="G6794" s="83" t="s">
        <v>44</v>
      </c>
      <c r="H6794" s="168">
        <v>30926</v>
      </c>
      <c r="I6794" s="31"/>
      <c r="J6794" s="83" t="s">
        <v>106</v>
      </c>
      <c r="K6794" s="31" t="s">
        <v>36</v>
      </c>
      <c r="L6794" s="31" t="s">
        <v>95</v>
      </c>
      <c r="M6794" s="168">
        <v>45539</v>
      </c>
      <c r="N6794" s="147"/>
      <c r="O6794" s="105" t="s">
        <v>43</v>
      </c>
      <c r="P6794" s="171">
        <v>30926</v>
      </c>
      <c r="Q6794" s="31"/>
      <c r="R6794" s="83" t="s">
        <v>106</v>
      </c>
      <c r="S6794" s="31" t="s">
        <v>36</v>
      </c>
      <c r="T6794" s="31" t="s">
        <v>95</v>
      </c>
      <c r="U6794" s="168">
        <v>45539</v>
      </c>
      <c r="V6794" s="149"/>
      <c r="W6794" s="140" t="str" cm="1">
        <f t="array" ref="W6794">IF(SUM(LEN(B6794:V6794))=0,"",IF(OR(OR(ISBLANK(F6794),SUM(LEN(C6794),LEN(D6794))=0),AND(NOT(E6794="Unknown"),ISBLANK(J6794)),AND(NOT(O6794="Unknown"),ISBLANK(R6794))),"Missing Information", INDEX(Table15[Entire Service Line Classification], MATCH(SUMIFS(Table15[Unique ID],Table15[System-Owned Portion],E6794,Table15[If Material Anything Other than "Lead" in Column E,Was Material Ever Previously Lead?],G6794,Table15[Customer-Owned Portion],O6794),Table15[Unique ID],0),0)))</f>
        <v>Non-lead</v>
      </c>
      <c r="X6794"/>
    </row>
    <row r="6795" spans="2:24" ht="30" x14ac:dyDescent="0.25">
      <c r="B6795" s="145" t="s">
        <v>981</v>
      </c>
      <c r="C6795" s="31" t="s">
        <v>8394</v>
      </c>
      <c r="D6795" s="31"/>
      <c r="E6795" s="43" t="s">
        <v>35</v>
      </c>
      <c r="F6795" s="42" t="s">
        <v>34</v>
      </c>
      <c r="G6795" s="83" t="s">
        <v>34</v>
      </c>
      <c r="H6795" s="168">
        <v>30926</v>
      </c>
      <c r="I6795" s="31"/>
      <c r="J6795" s="83" t="s">
        <v>45</v>
      </c>
      <c r="K6795" s="31" t="s">
        <v>36</v>
      </c>
      <c r="L6795" s="31" t="s">
        <v>93</v>
      </c>
      <c r="M6795" s="168">
        <v>35152</v>
      </c>
      <c r="N6795" s="147"/>
      <c r="O6795" s="105" t="s">
        <v>43</v>
      </c>
      <c r="P6795" s="171">
        <v>30926</v>
      </c>
      <c r="Q6795" s="31"/>
      <c r="R6795" s="83" t="s">
        <v>214</v>
      </c>
      <c r="S6795" s="31" t="s">
        <v>34</v>
      </c>
      <c r="T6795" s="31"/>
      <c r="U6795" s="168"/>
      <c r="V6795" s="149"/>
      <c r="W6795" s="140" t="str" cm="1">
        <f t="array" ref="W6795">IF(SUM(LEN(B6795:V6795))=0,"",IF(OR(OR(ISBLANK(F6795),SUM(LEN(C6795),LEN(D6795))=0),AND(NOT(E6795="Unknown"),ISBLANK(J6795)),AND(NOT(O6795="Unknown"),ISBLANK(R6795))),"Missing Information", INDEX(Table15[Entire Service Line Classification], MATCH(SUMIFS(Table15[Unique ID],Table15[System-Owned Portion],E6795,Table15[If Material Anything Other than "Lead" in Column E,Was Material Ever Previously Lead?],G6795,Table15[Customer-Owned Portion],O6795),Table15[Unique ID],0),0)))</f>
        <v>Non-lead</v>
      </c>
      <c r="X6795"/>
    </row>
    <row r="6796" spans="2:24" ht="30" x14ac:dyDescent="0.25">
      <c r="B6796" s="145" t="s">
        <v>1628</v>
      </c>
      <c r="C6796" s="31" t="s">
        <v>9047</v>
      </c>
      <c r="D6796" s="31"/>
      <c r="E6796" s="43" t="s">
        <v>35</v>
      </c>
      <c r="F6796" s="42" t="s">
        <v>34</v>
      </c>
      <c r="G6796" s="83" t="s">
        <v>44</v>
      </c>
      <c r="H6796" s="168">
        <v>30926</v>
      </c>
      <c r="I6796" s="31"/>
      <c r="J6796" s="83" t="s">
        <v>106</v>
      </c>
      <c r="K6796" s="31" t="s">
        <v>36</v>
      </c>
      <c r="L6796" s="31" t="s">
        <v>95</v>
      </c>
      <c r="M6796" s="168">
        <v>45933</v>
      </c>
      <c r="N6796" s="147"/>
      <c r="O6796" s="105" t="s">
        <v>35</v>
      </c>
      <c r="P6796" s="171">
        <v>30926</v>
      </c>
      <c r="Q6796" s="31"/>
      <c r="R6796" s="83" t="s">
        <v>106</v>
      </c>
      <c r="S6796" s="31" t="s">
        <v>36</v>
      </c>
      <c r="T6796" s="31" t="s">
        <v>95</v>
      </c>
      <c r="U6796" s="168">
        <v>45933</v>
      </c>
      <c r="V6796" s="149"/>
      <c r="W6796" s="140" t="str" cm="1">
        <f t="array" ref="W6796">IF(SUM(LEN(B6796:V6796))=0,"",IF(OR(OR(ISBLANK(F6796),SUM(LEN(C6796),LEN(D6796))=0),AND(NOT(E6796="Unknown"),ISBLANK(J6796)),AND(NOT(O6796="Unknown"),ISBLANK(R6796))),"Missing Information", INDEX(Table15[Entire Service Line Classification], MATCH(SUMIFS(Table15[Unique ID],Table15[System-Owned Portion],E6796,Table15[If Material Anything Other than "Lead" in Column E,Was Material Ever Previously Lead?],G6796,Table15[Customer-Owned Portion],O6796),Table15[Unique ID],0),0)))</f>
        <v>Non-lead</v>
      </c>
      <c r="X6796"/>
    </row>
    <row r="6797" spans="2:24" ht="30" x14ac:dyDescent="0.25">
      <c r="B6797" s="145" t="s">
        <v>2612</v>
      </c>
      <c r="C6797" s="31" t="s">
        <v>10044</v>
      </c>
      <c r="D6797" s="31"/>
      <c r="E6797" s="43" t="s">
        <v>35</v>
      </c>
      <c r="F6797" s="42" t="s">
        <v>34</v>
      </c>
      <c r="G6797" s="83" t="s">
        <v>44</v>
      </c>
      <c r="H6797" s="168">
        <v>30926</v>
      </c>
      <c r="I6797" s="31"/>
      <c r="J6797" s="83" t="s">
        <v>45</v>
      </c>
      <c r="K6797" s="31" t="s">
        <v>36</v>
      </c>
      <c r="L6797" s="31" t="s">
        <v>93</v>
      </c>
      <c r="M6797" s="168">
        <v>36098</v>
      </c>
      <c r="N6797" s="147"/>
      <c r="O6797" s="105" t="s">
        <v>43</v>
      </c>
      <c r="P6797" s="171">
        <v>30926</v>
      </c>
      <c r="Q6797" s="31"/>
      <c r="R6797" s="83" t="s">
        <v>106</v>
      </c>
      <c r="S6797" s="31" t="s">
        <v>36</v>
      </c>
      <c r="T6797" s="31" t="s">
        <v>95</v>
      </c>
      <c r="U6797" s="168">
        <v>45505</v>
      </c>
      <c r="V6797" s="149"/>
      <c r="W6797" s="140" t="str" cm="1">
        <f t="array" ref="W6797">IF(SUM(LEN(B6797:V6797))=0,"",IF(OR(OR(ISBLANK(F6797),SUM(LEN(C6797),LEN(D6797))=0),AND(NOT(E6797="Unknown"),ISBLANK(J6797)),AND(NOT(O6797="Unknown"),ISBLANK(R6797))),"Missing Information", INDEX(Table15[Entire Service Line Classification], MATCH(SUMIFS(Table15[Unique ID],Table15[System-Owned Portion],E6797,Table15[If Material Anything Other than "Lead" in Column E,Was Material Ever Previously Lead?],G6797,Table15[Customer-Owned Portion],O6797),Table15[Unique ID],0),0)))</f>
        <v>Non-lead</v>
      </c>
      <c r="X6797"/>
    </row>
    <row r="6798" spans="2:24" ht="30" x14ac:dyDescent="0.25">
      <c r="B6798" s="145" t="s">
        <v>2811</v>
      </c>
      <c r="C6798" s="31" t="s">
        <v>10242</v>
      </c>
      <c r="D6798" s="31"/>
      <c r="E6798" s="43" t="s">
        <v>52</v>
      </c>
      <c r="F6798" s="42" t="s">
        <v>34</v>
      </c>
      <c r="G6798" s="83" t="s">
        <v>44</v>
      </c>
      <c r="H6798" s="168">
        <v>30926</v>
      </c>
      <c r="I6798" s="31"/>
      <c r="J6798" s="83" t="s">
        <v>214</v>
      </c>
      <c r="K6798" s="31" t="s">
        <v>34</v>
      </c>
      <c r="L6798" s="31"/>
      <c r="M6798" s="168"/>
      <c r="N6798" s="147"/>
      <c r="O6798" s="105" t="s">
        <v>52</v>
      </c>
      <c r="P6798" s="171">
        <v>30926</v>
      </c>
      <c r="Q6798" s="31"/>
      <c r="R6798" s="83" t="s">
        <v>214</v>
      </c>
      <c r="S6798" s="31" t="s">
        <v>34</v>
      </c>
      <c r="T6798" s="31"/>
      <c r="U6798" s="168"/>
      <c r="V6798" s="149"/>
      <c r="W6798" s="140" t="str" cm="1">
        <f t="array" ref="W6798">IF(SUM(LEN(B6798:V6798))=0,"",IF(OR(OR(ISBLANK(F6798),SUM(LEN(C6798),LEN(D6798))=0),AND(NOT(E6798="Unknown"),ISBLANK(J6798)),AND(NOT(O6798="Unknown"),ISBLANK(R6798))),"Missing Information", INDEX(Table15[Entire Service Line Classification], MATCH(SUMIFS(Table15[Unique ID],Table15[System-Owned Portion],E6798,Table15[If Material Anything Other than "Lead" in Column E,Was Material Ever Previously Lead?],G6798,Table15[Customer-Owned Portion],O6798),Table15[Unique ID],0),0)))</f>
        <v>Non-lead</v>
      </c>
      <c r="X6798"/>
    </row>
    <row r="6799" spans="2:24" x14ac:dyDescent="0.25">
      <c r="B6799" s="145" t="s">
        <v>5522</v>
      </c>
      <c r="C6799" s="31" t="s">
        <v>13119</v>
      </c>
      <c r="D6799" s="31"/>
      <c r="E6799" s="43" t="s">
        <v>52</v>
      </c>
      <c r="F6799" s="42" t="s">
        <v>34</v>
      </c>
      <c r="G6799" s="83" t="s">
        <v>44</v>
      </c>
      <c r="H6799" s="168">
        <v>30926</v>
      </c>
      <c r="I6799" s="31"/>
      <c r="J6799" s="83" t="s">
        <v>214</v>
      </c>
      <c r="K6799" s="31" t="s">
        <v>34</v>
      </c>
      <c r="L6799" s="31"/>
      <c r="M6799" s="168"/>
      <c r="N6799" s="147"/>
      <c r="O6799" s="105" t="s">
        <v>52</v>
      </c>
      <c r="P6799" s="171">
        <v>30926</v>
      </c>
      <c r="Q6799" s="31"/>
      <c r="R6799" s="83" t="s">
        <v>214</v>
      </c>
      <c r="S6799" s="31" t="s">
        <v>34</v>
      </c>
      <c r="T6799" s="31"/>
      <c r="U6799" s="168"/>
      <c r="V6799" s="149"/>
      <c r="W6799" s="140" t="str" cm="1">
        <f t="array" ref="W6799">IF(SUM(LEN(B6799:V6799))=0,"",IF(OR(OR(ISBLANK(F6799),SUM(LEN(C6799),LEN(D6799))=0),AND(NOT(E6799="Unknown"),ISBLANK(J6799)),AND(NOT(O6799="Unknown"),ISBLANK(R6799))),"Missing Information", INDEX(Table15[Entire Service Line Classification], MATCH(SUMIFS(Table15[Unique ID],Table15[System-Owned Portion],E6799,Table15[If Material Anything Other than "Lead" in Column E,Was Material Ever Previously Lead?],G6799,Table15[Customer-Owned Portion],O6799),Table15[Unique ID],0),0)))</f>
        <v>Non-lead</v>
      </c>
      <c r="X6799"/>
    </row>
    <row r="6800" spans="2:24" x14ac:dyDescent="0.25">
      <c r="B6800" s="145" t="s">
        <v>5617</v>
      </c>
      <c r="C6800" s="31" t="s">
        <v>13214</v>
      </c>
      <c r="D6800" s="31"/>
      <c r="E6800" s="43" t="s">
        <v>52</v>
      </c>
      <c r="F6800" s="42" t="s">
        <v>34</v>
      </c>
      <c r="G6800" s="83" t="s">
        <v>44</v>
      </c>
      <c r="H6800" s="168">
        <v>30926</v>
      </c>
      <c r="I6800" s="31"/>
      <c r="J6800" s="83" t="s">
        <v>214</v>
      </c>
      <c r="K6800" s="31" t="s">
        <v>34</v>
      </c>
      <c r="L6800" s="31"/>
      <c r="M6800" s="168"/>
      <c r="N6800" s="147"/>
      <c r="O6800" s="105" t="s">
        <v>52</v>
      </c>
      <c r="P6800" s="171">
        <v>30926</v>
      </c>
      <c r="Q6800" s="31"/>
      <c r="R6800" s="83" t="s">
        <v>214</v>
      </c>
      <c r="S6800" s="31" t="s">
        <v>34</v>
      </c>
      <c r="T6800" s="31"/>
      <c r="U6800" s="168"/>
      <c r="V6800" s="149"/>
      <c r="W6800" s="140" t="str" cm="1">
        <f t="array" ref="W6800">IF(SUM(LEN(B6800:V6800))=0,"",IF(OR(OR(ISBLANK(F6800),SUM(LEN(C6800),LEN(D6800))=0),AND(NOT(E6800="Unknown"),ISBLANK(J6800)),AND(NOT(O6800="Unknown"),ISBLANK(R6800))),"Missing Information", INDEX(Table15[Entire Service Line Classification], MATCH(SUMIFS(Table15[Unique ID],Table15[System-Owned Portion],E6800,Table15[If Material Anything Other than "Lead" in Column E,Was Material Ever Previously Lead?],G6800,Table15[Customer-Owned Portion],O6800),Table15[Unique ID],0),0)))</f>
        <v>Non-lead</v>
      </c>
      <c r="X6800"/>
    </row>
    <row r="6801" spans="2:24" x14ac:dyDescent="0.25">
      <c r="B6801" s="145" t="s">
        <v>5754</v>
      </c>
      <c r="C6801" s="31" t="s">
        <v>13352</v>
      </c>
      <c r="D6801" s="31"/>
      <c r="E6801" s="43" t="s">
        <v>52</v>
      </c>
      <c r="F6801" s="42" t="s">
        <v>34</v>
      </c>
      <c r="G6801" s="83" t="s">
        <v>44</v>
      </c>
      <c r="H6801" s="168">
        <v>30926</v>
      </c>
      <c r="I6801" s="31"/>
      <c r="J6801" s="83" t="s">
        <v>214</v>
      </c>
      <c r="K6801" s="31" t="s">
        <v>34</v>
      </c>
      <c r="L6801" s="31"/>
      <c r="M6801" s="168"/>
      <c r="N6801" s="147"/>
      <c r="O6801" s="105" t="s">
        <v>52</v>
      </c>
      <c r="P6801" s="171">
        <v>30926</v>
      </c>
      <c r="Q6801" s="31"/>
      <c r="R6801" s="83" t="s">
        <v>214</v>
      </c>
      <c r="S6801" s="31" t="s">
        <v>34</v>
      </c>
      <c r="T6801" s="31"/>
      <c r="U6801" s="168"/>
      <c r="V6801" s="149"/>
      <c r="W6801" s="140" t="str" cm="1">
        <f t="array" ref="W6801">IF(SUM(LEN(B6801:V6801))=0,"",IF(OR(OR(ISBLANK(F6801),SUM(LEN(C6801),LEN(D6801))=0),AND(NOT(E6801="Unknown"),ISBLANK(J6801)),AND(NOT(O6801="Unknown"),ISBLANK(R6801))),"Missing Information", INDEX(Table15[Entire Service Line Classification], MATCH(SUMIFS(Table15[Unique ID],Table15[System-Owned Portion],E6801,Table15[If Material Anything Other than "Lead" in Column E,Was Material Ever Previously Lead?],G6801,Table15[Customer-Owned Portion],O6801),Table15[Unique ID],0),0)))</f>
        <v>Non-lead</v>
      </c>
      <c r="X6801"/>
    </row>
    <row r="6802" spans="2:24" x14ac:dyDescent="0.25">
      <c r="B6802" s="145" t="s">
        <v>6244</v>
      </c>
      <c r="C6802" s="31" t="s">
        <v>13848</v>
      </c>
      <c r="D6802" s="31"/>
      <c r="E6802" s="43" t="s">
        <v>52</v>
      </c>
      <c r="F6802" s="42" t="s">
        <v>34</v>
      </c>
      <c r="G6802" s="83" t="s">
        <v>44</v>
      </c>
      <c r="H6802" s="168">
        <v>30926</v>
      </c>
      <c r="I6802" s="31"/>
      <c r="J6802" s="83" t="s">
        <v>214</v>
      </c>
      <c r="K6802" s="31" t="s">
        <v>34</v>
      </c>
      <c r="L6802" s="31"/>
      <c r="M6802" s="168"/>
      <c r="N6802" s="147"/>
      <c r="O6802" s="105" t="s">
        <v>52</v>
      </c>
      <c r="P6802" s="171">
        <v>30926</v>
      </c>
      <c r="Q6802" s="31"/>
      <c r="R6802" s="83" t="s">
        <v>214</v>
      </c>
      <c r="S6802" s="31" t="s">
        <v>34</v>
      </c>
      <c r="T6802" s="31"/>
      <c r="U6802" s="168"/>
      <c r="V6802" s="149"/>
      <c r="W6802" s="140" t="str" cm="1">
        <f t="array" ref="W6802">IF(SUM(LEN(B6802:V6802))=0,"",IF(OR(OR(ISBLANK(F6802),SUM(LEN(C6802),LEN(D6802))=0),AND(NOT(E6802="Unknown"),ISBLANK(J6802)),AND(NOT(O6802="Unknown"),ISBLANK(R6802))),"Missing Information", INDEX(Table15[Entire Service Line Classification], MATCH(SUMIFS(Table15[Unique ID],Table15[System-Owned Portion],E6802,Table15[If Material Anything Other than "Lead" in Column E,Was Material Ever Previously Lead?],G6802,Table15[Customer-Owned Portion],O6802),Table15[Unique ID],0),0)))</f>
        <v>Non-lead</v>
      </c>
      <c r="X6802"/>
    </row>
    <row r="6803" spans="2:24" x14ac:dyDescent="0.25">
      <c r="B6803" s="145" t="s">
        <v>6253</v>
      </c>
      <c r="C6803" s="31" t="s">
        <v>13857</v>
      </c>
      <c r="D6803" s="31"/>
      <c r="E6803" s="43" t="s">
        <v>52</v>
      </c>
      <c r="F6803" s="42" t="s">
        <v>34</v>
      </c>
      <c r="G6803" s="83" t="s">
        <v>44</v>
      </c>
      <c r="H6803" s="168">
        <v>30926</v>
      </c>
      <c r="I6803" s="31"/>
      <c r="J6803" s="83" t="s">
        <v>214</v>
      </c>
      <c r="K6803" s="31" t="s">
        <v>34</v>
      </c>
      <c r="L6803" s="31"/>
      <c r="M6803" s="168"/>
      <c r="N6803" s="147"/>
      <c r="O6803" s="105" t="s">
        <v>52</v>
      </c>
      <c r="P6803" s="171">
        <v>30926</v>
      </c>
      <c r="Q6803" s="31"/>
      <c r="R6803" s="83" t="s">
        <v>214</v>
      </c>
      <c r="S6803" s="31" t="s">
        <v>34</v>
      </c>
      <c r="T6803" s="31"/>
      <c r="U6803" s="168"/>
      <c r="V6803" s="149"/>
      <c r="W6803" s="140" t="str" cm="1">
        <f t="array" ref="W6803">IF(SUM(LEN(B6803:V6803))=0,"",IF(OR(OR(ISBLANK(F6803),SUM(LEN(C6803),LEN(D6803))=0),AND(NOT(E6803="Unknown"),ISBLANK(J6803)),AND(NOT(O6803="Unknown"),ISBLANK(R6803))),"Missing Information", INDEX(Table15[Entire Service Line Classification], MATCH(SUMIFS(Table15[Unique ID],Table15[System-Owned Portion],E6803,Table15[If Material Anything Other than "Lead" in Column E,Was Material Ever Previously Lead?],G6803,Table15[Customer-Owned Portion],O6803),Table15[Unique ID],0),0)))</f>
        <v>Non-lead</v>
      </c>
      <c r="X6803"/>
    </row>
    <row r="6804" spans="2:24" x14ac:dyDescent="0.25">
      <c r="B6804" s="145" t="s">
        <v>6395</v>
      </c>
      <c r="C6804" s="31" t="s">
        <v>13999</v>
      </c>
      <c r="D6804" s="31"/>
      <c r="E6804" s="43" t="s">
        <v>52</v>
      </c>
      <c r="F6804" s="42" t="s">
        <v>34</v>
      </c>
      <c r="G6804" s="83" t="s">
        <v>44</v>
      </c>
      <c r="H6804" s="168">
        <v>30926</v>
      </c>
      <c r="I6804" s="31"/>
      <c r="J6804" s="83" t="s">
        <v>214</v>
      </c>
      <c r="K6804" s="31" t="s">
        <v>34</v>
      </c>
      <c r="L6804" s="31"/>
      <c r="M6804" s="168"/>
      <c r="N6804" s="147"/>
      <c r="O6804" s="105" t="s">
        <v>52</v>
      </c>
      <c r="P6804" s="171">
        <v>30926</v>
      </c>
      <c r="Q6804" s="31"/>
      <c r="R6804" s="83" t="s">
        <v>214</v>
      </c>
      <c r="S6804" s="31" t="s">
        <v>34</v>
      </c>
      <c r="T6804" s="31"/>
      <c r="U6804" s="168"/>
      <c r="V6804" s="149"/>
      <c r="W6804" s="140" t="str" cm="1">
        <f t="array" ref="W6804">IF(SUM(LEN(B6804:V6804))=0,"",IF(OR(OR(ISBLANK(F6804),SUM(LEN(C6804),LEN(D6804))=0),AND(NOT(E6804="Unknown"),ISBLANK(J6804)),AND(NOT(O6804="Unknown"),ISBLANK(R6804))),"Missing Information", INDEX(Table15[Entire Service Line Classification], MATCH(SUMIFS(Table15[Unique ID],Table15[System-Owned Portion],E6804,Table15[If Material Anything Other than "Lead" in Column E,Was Material Ever Previously Lead?],G6804,Table15[Customer-Owned Portion],O6804),Table15[Unique ID],0),0)))</f>
        <v>Non-lead</v>
      </c>
      <c r="X6804"/>
    </row>
    <row r="6805" spans="2:24" x14ac:dyDescent="0.25">
      <c r="B6805" s="145" t="s">
        <v>6442</v>
      </c>
      <c r="C6805" s="31" t="s">
        <v>14046</v>
      </c>
      <c r="D6805" s="31"/>
      <c r="E6805" s="43" t="s">
        <v>52</v>
      </c>
      <c r="F6805" s="42" t="s">
        <v>34</v>
      </c>
      <c r="G6805" s="83" t="s">
        <v>44</v>
      </c>
      <c r="H6805" s="168">
        <v>30926</v>
      </c>
      <c r="I6805" s="31"/>
      <c r="J6805" s="83" t="s">
        <v>214</v>
      </c>
      <c r="K6805" s="31" t="s">
        <v>34</v>
      </c>
      <c r="L6805" s="31"/>
      <c r="M6805" s="168"/>
      <c r="N6805" s="147"/>
      <c r="O6805" s="105" t="s">
        <v>52</v>
      </c>
      <c r="P6805" s="171">
        <v>30926</v>
      </c>
      <c r="Q6805" s="31"/>
      <c r="R6805" s="83" t="s">
        <v>214</v>
      </c>
      <c r="S6805" s="31" t="s">
        <v>34</v>
      </c>
      <c r="T6805" s="31"/>
      <c r="U6805" s="168"/>
      <c r="V6805" s="149"/>
      <c r="W6805" s="140" t="str" cm="1">
        <f t="array" ref="W6805">IF(SUM(LEN(B6805:V6805))=0,"",IF(OR(OR(ISBLANK(F6805),SUM(LEN(C6805),LEN(D6805))=0),AND(NOT(E6805="Unknown"),ISBLANK(J6805)),AND(NOT(O6805="Unknown"),ISBLANK(R6805))),"Missing Information", INDEX(Table15[Entire Service Line Classification], MATCH(SUMIFS(Table15[Unique ID],Table15[System-Owned Portion],E6805,Table15[If Material Anything Other than "Lead" in Column E,Was Material Ever Previously Lead?],G6805,Table15[Customer-Owned Portion],O6805),Table15[Unique ID],0),0)))</f>
        <v>Non-lead</v>
      </c>
      <c r="X6805"/>
    </row>
    <row r="6806" spans="2:24" ht="30" x14ac:dyDescent="0.25">
      <c r="B6806" s="145" t="s">
        <v>389</v>
      </c>
      <c r="C6806" s="31" t="s">
        <v>7804</v>
      </c>
      <c r="D6806" s="31"/>
      <c r="E6806" s="43" t="s">
        <v>52</v>
      </c>
      <c r="F6806" s="42" t="s">
        <v>34</v>
      </c>
      <c r="G6806" s="83" t="s">
        <v>44</v>
      </c>
      <c r="H6806" s="168">
        <v>30895</v>
      </c>
      <c r="I6806" s="31"/>
      <c r="J6806" s="83" t="s">
        <v>214</v>
      </c>
      <c r="K6806" s="31" t="s">
        <v>34</v>
      </c>
      <c r="L6806" s="31"/>
      <c r="M6806" s="168"/>
      <c r="N6806" s="147"/>
      <c r="O6806" s="105" t="s">
        <v>52</v>
      </c>
      <c r="P6806" s="171">
        <v>30895</v>
      </c>
      <c r="Q6806" s="31"/>
      <c r="R6806" s="83" t="s">
        <v>214</v>
      </c>
      <c r="S6806" s="31" t="s">
        <v>34</v>
      </c>
      <c r="T6806" s="31"/>
      <c r="U6806" s="168"/>
      <c r="V6806" s="149"/>
      <c r="W6806" s="140" t="str" cm="1">
        <f t="array" ref="W6806">IF(SUM(LEN(B6806:V6806))=0,"",IF(OR(OR(ISBLANK(F6806),SUM(LEN(C6806),LEN(D6806))=0),AND(NOT(E6806="Unknown"),ISBLANK(J6806)),AND(NOT(O6806="Unknown"),ISBLANK(R6806))),"Missing Information", INDEX(Table15[Entire Service Line Classification], MATCH(SUMIFS(Table15[Unique ID],Table15[System-Owned Portion],E6806,Table15[If Material Anything Other than "Lead" in Column E,Was Material Ever Previously Lead?],G6806,Table15[Customer-Owned Portion],O6806),Table15[Unique ID],0),0)))</f>
        <v>Non-lead</v>
      </c>
      <c r="X6806"/>
    </row>
    <row r="6807" spans="2:24" x14ac:dyDescent="0.25">
      <c r="B6807" s="145" t="s">
        <v>472</v>
      </c>
      <c r="C6807" s="31" t="s">
        <v>7887</v>
      </c>
      <c r="D6807" s="31"/>
      <c r="E6807" s="43" t="s">
        <v>52</v>
      </c>
      <c r="F6807" s="42" t="s">
        <v>34</v>
      </c>
      <c r="G6807" s="83" t="s">
        <v>44</v>
      </c>
      <c r="H6807" s="168">
        <v>30895</v>
      </c>
      <c r="I6807" s="31"/>
      <c r="J6807" s="83" t="s">
        <v>214</v>
      </c>
      <c r="K6807" s="31" t="s">
        <v>34</v>
      </c>
      <c r="L6807" s="31"/>
      <c r="M6807" s="168"/>
      <c r="N6807" s="147"/>
      <c r="O6807" s="105" t="s">
        <v>52</v>
      </c>
      <c r="P6807" s="171">
        <v>30895</v>
      </c>
      <c r="Q6807" s="31"/>
      <c r="R6807" s="83" t="s">
        <v>214</v>
      </c>
      <c r="S6807" s="31" t="s">
        <v>34</v>
      </c>
      <c r="T6807" s="31"/>
      <c r="U6807" s="168"/>
      <c r="V6807" s="149"/>
      <c r="W6807" s="140" t="str" cm="1">
        <f t="array" ref="W6807">IF(SUM(LEN(B6807:V6807))=0,"",IF(OR(OR(ISBLANK(F6807),SUM(LEN(C6807),LEN(D6807))=0),AND(NOT(E6807="Unknown"),ISBLANK(J6807)),AND(NOT(O6807="Unknown"),ISBLANK(R6807))),"Missing Information", INDEX(Table15[Entire Service Line Classification], MATCH(SUMIFS(Table15[Unique ID],Table15[System-Owned Portion],E6807,Table15[If Material Anything Other than "Lead" in Column E,Was Material Ever Previously Lead?],G6807,Table15[Customer-Owned Portion],O6807),Table15[Unique ID],0),0)))</f>
        <v>Non-lead</v>
      </c>
      <c r="X6807"/>
    </row>
    <row r="6808" spans="2:24" ht="30" x14ac:dyDescent="0.25">
      <c r="B6808" s="145" t="s">
        <v>2999</v>
      </c>
      <c r="C6808" s="31" t="s">
        <v>10431</v>
      </c>
      <c r="D6808" s="31"/>
      <c r="E6808" s="43" t="s">
        <v>52</v>
      </c>
      <c r="F6808" s="42" t="s">
        <v>34</v>
      </c>
      <c r="G6808" s="83" t="s">
        <v>44</v>
      </c>
      <c r="H6808" s="168">
        <v>30895</v>
      </c>
      <c r="I6808" s="31"/>
      <c r="J6808" s="83" t="s">
        <v>214</v>
      </c>
      <c r="K6808" s="31" t="s">
        <v>34</v>
      </c>
      <c r="L6808" s="31"/>
      <c r="M6808" s="168"/>
      <c r="N6808" s="147"/>
      <c r="O6808" s="105" t="s">
        <v>52</v>
      </c>
      <c r="P6808" s="171">
        <v>30895</v>
      </c>
      <c r="Q6808" s="31"/>
      <c r="R6808" s="83" t="s">
        <v>214</v>
      </c>
      <c r="S6808" s="31" t="s">
        <v>34</v>
      </c>
      <c r="T6808" s="31"/>
      <c r="U6808" s="168"/>
      <c r="V6808" s="149"/>
      <c r="W6808" s="140" t="str" cm="1">
        <f t="array" ref="W6808">IF(SUM(LEN(B6808:V6808))=0,"",IF(OR(OR(ISBLANK(F6808),SUM(LEN(C6808),LEN(D6808))=0),AND(NOT(E6808="Unknown"),ISBLANK(J6808)),AND(NOT(O6808="Unknown"),ISBLANK(R6808))),"Missing Information", INDEX(Table15[Entire Service Line Classification], MATCH(SUMIFS(Table15[Unique ID],Table15[System-Owned Portion],E6808,Table15[If Material Anything Other than "Lead" in Column E,Was Material Ever Previously Lead?],G6808,Table15[Customer-Owned Portion],O6808),Table15[Unique ID],0),0)))</f>
        <v>Non-lead</v>
      </c>
      <c r="X6808"/>
    </row>
    <row r="6809" spans="2:24" ht="30" x14ac:dyDescent="0.25">
      <c r="B6809" s="145" t="s">
        <v>4422</v>
      </c>
      <c r="C6809" s="31" t="s">
        <v>12015</v>
      </c>
      <c r="D6809" s="31"/>
      <c r="E6809" s="43" t="s">
        <v>43</v>
      </c>
      <c r="F6809" s="42" t="s">
        <v>34</v>
      </c>
      <c r="G6809" s="83" t="s">
        <v>44</v>
      </c>
      <c r="H6809" s="168">
        <v>30895</v>
      </c>
      <c r="I6809" s="31"/>
      <c r="J6809" s="83" t="s">
        <v>106</v>
      </c>
      <c r="K6809" s="31" t="s">
        <v>36</v>
      </c>
      <c r="L6809" s="31" t="s">
        <v>95</v>
      </c>
      <c r="M6809" s="168">
        <v>45533</v>
      </c>
      <c r="N6809" s="147"/>
      <c r="O6809" s="105" t="s">
        <v>43</v>
      </c>
      <c r="P6809" s="171">
        <v>30895</v>
      </c>
      <c r="Q6809" s="31"/>
      <c r="R6809" s="83" t="s">
        <v>106</v>
      </c>
      <c r="S6809" s="31" t="s">
        <v>36</v>
      </c>
      <c r="T6809" s="31" t="s">
        <v>95</v>
      </c>
      <c r="U6809" s="168">
        <v>45533</v>
      </c>
      <c r="V6809" s="149"/>
      <c r="W6809" s="140" t="str" cm="1">
        <f t="array" ref="W6809">IF(SUM(LEN(B6809:V6809))=0,"",IF(OR(OR(ISBLANK(F6809),SUM(LEN(C6809),LEN(D6809))=0),AND(NOT(E6809="Unknown"),ISBLANK(J6809)),AND(NOT(O6809="Unknown"),ISBLANK(R6809))),"Missing Information", INDEX(Table15[Entire Service Line Classification], MATCH(SUMIFS(Table15[Unique ID],Table15[System-Owned Portion],E6809,Table15[If Material Anything Other than "Lead" in Column E,Was Material Ever Previously Lead?],G6809,Table15[Customer-Owned Portion],O6809),Table15[Unique ID],0),0)))</f>
        <v>Non-lead</v>
      </c>
      <c r="X6809"/>
    </row>
    <row r="6810" spans="2:24" x14ac:dyDescent="0.25">
      <c r="B6810" s="145" t="s">
        <v>5566</v>
      </c>
      <c r="C6810" s="31" t="s">
        <v>13163</v>
      </c>
      <c r="D6810" s="31"/>
      <c r="E6810" s="43" t="s">
        <v>52</v>
      </c>
      <c r="F6810" s="42" t="s">
        <v>34</v>
      </c>
      <c r="G6810" s="83" t="s">
        <v>44</v>
      </c>
      <c r="H6810" s="168">
        <v>30895</v>
      </c>
      <c r="I6810" s="31"/>
      <c r="J6810" s="83" t="s">
        <v>214</v>
      </c>
      <c r="K6810" s="31" t="s">
        <v>34</v>
      </c>
      <c r="L6810" s="31"/>
      <c r="M6810" s="168"/>
      <c r="N6810" s="147"/>
      <c r="O6810" s="105" t="s">
        <v>52</v>
      </c>
      <c r="P6810" s="171">
        <v>30895</v>
      </c>
      <c r="Q6810" s="31"/>
      <c r="R6810" s="83" t="s">
        <v>214</v>
      </c>
      <c r="S6810" s="31" t="s">
        <v>34</v>
      </c>
      <c r="T6810" s="31"/>
      <c r="U6810" s="168"/>
      <c r="V6810" s="149"/>
      <c r="W6810" s="140" t="str" cm="1">
        <f t="array" ref="W6810">IF(SUM(LEN(B6810:V6810))=0,"",IF(OR(OR(ISBLANK(F6810),SUM(LEN(C6810),LEN(D6810))=0),AND(NOT(E6810="Unknown"),ISBLANK(J6810)),AND(NOT(O6810="Unknown"),ISBLANK(R6810))),"Missing Information", INDEX(Table15[Entire Service Line Classification], MATCH(SUMIFS(Table15[Unique ID],Table15[System-Owned Portion],E6810,Table15[If Material Anything Other than "Lead" in Column E,Was Material Ever Previously Lead?],G6810,Table15[Customer-Owned Portion],O6810),Table15[Unique ID],0),0)))</f>
        <v>Non-lead</v>
      </c>
      <c r="X6810"/>
    </row>
    <row r="6811" spans="2:24" ht="30" x14ac:dyDescent="0.25">
      <c r="B6811" s="145" t="s">
        <v>275</v>
      </c>
      <c r="C6811" s="31" t="s">
        <v>7690</v>
      </c>
      <c r="D6811" s="31"/>
      <c r="E6811" s="43" t="s">
        <v>52</v>
      </c>
      <c r="F6811" s="42" t="s">
        <v>34</v>
      </c>
      <c r="G6811" s="83" t="s">
        <v>44</v>
      </c>
      <c r="H6811" s="168">
        <v>30864</v>
      </c>
      <c r="I6811" s="31"/>
      <c r="J6811" s="83" t="s">
        <v>214</v>
      </c>
      <c r="K6811" s="31" t="s">
        <v>34</v>
      </c>
      <c r="L6811" s="31"/>
      <c r="M6811" s="168"/>
      <c r="N6811" s="147"/>
      <c r="O6811" s="105" t="s">
        <v>52</v>
      </c>
      <c r="P6811" s="171">
        <v>30864</v>
      </c>
      <c r="Q6811" s="31"/>
      <c r="R6811" s="83" t="s">
        <v>214</v>
      </c>
      <c r="S6811" s="31" t="s">
        <v>34</v>
      </c>
      <c r="T6811" s="31"/>
      <c r="U6811" s="168"/>
      <c r="V6811" s="149"/>
      <c r="W6811" s="140" t="str" cm="1">
        <f t="array" ref="W6811">IF(SUM(LEN(B6811:V6811))=0,"",IF(OR(OR(ISBLANK(F6811),SUM(LEN(C6811),LEN(D6811))=0),AND(NOT(E6811="Unknown"),ISBLANK(J6811)),AND(NOT(O6811="Unknown"),ISBLANK(R6811))),"Missing Information", INDEX(Table15[Entire Service Line Classification], MATCH(SUMIFS(Table15[Unique ID],Table15[System-Owned Portion],E6811,Table15[If Material Anything Other than "Lead" in Column E,Was Material Ever Previously Lead?],G6811,Table15[Customer-Owned Portion],O6811),Table15[Unique ID],0),0)))</f>
        <v>Non-lead</v>
      </c>
      <c r="X6811"/>
    </row>
    <row r="6812" spans="2:24" ht="30" x14ac:dyDescent="0.25">
      <c r="B6812" s="145" t="s">
        <v>339</v>
      </c>
      <c r="C6812" s="31" t="s">
        <v>7754</v>
      </c>
      <c r="D6812" s="31"/>
      <c r="E6812" s="43" t="s">
        <v>52</v>
      </c>
      <c r="F6812" s="42" t="s">
        <v>34</v>
      </c>
      <c r="G6812" s="83" t="s">
        <v>44</v>
      </c>
      <c r="H6812" s="168">
        <v>30864</v>
      </c>
      <c r="I6812" s="31"/>
      <c r="J6812" s="83" t="s">
        <v>214</v>
      </c>
      <c r="K6812" s="31" t="s">
        <v>34</v>
      </c>
      <c r="L6812" s="31"/>
      <c r="M6812" s="168"/>
      <c r="N6812" s="147"/>
      <c r="O6812" s="105" t="s">
        <v>52</v>
      </c>
      <c r="P6812" s="171">
        <v>30864</v>
      </c>
      <c r="Q6812" s="31"/>
      <c r="R6812" s="83" t="s">
        <v>214</v>
      </c>
      <c r="S6812" s="31" t="s">
        <v>34</v>
      </c>
      <c r="T6812" s="31"/>
      <c r="U6812" s="168"/>
      <c r="V6812" s="149"/>
      <c r="W6812" s="140" t="str" cm="1">
        <f t="array" ref="W6812">IF(SUM(LEN(B6812:V6812))=0,"",IF(OR(OR(ISBLANK(F6812),SUM(LEN(C6812),LEN(D6812))=0),AND(NOT(E6812="Unknown"),ISBLANK(J6812)),AND(NOT(O6812="Unknown"),ISBLANK(R6812))),"Missing Information", INDEX(Table15[Entire Service Line Classification], MATCH(SUMIFS(Table15[Unique ID],Table15[System-Owned Portion],E6812,Table15[If Material Anything Other than "Lead" in Column E,Was Material Ever Previously Lead?],G6812,Table15[Customer-Owned Portion],O6812),Table15[Unique ID],0),0)))</f>
        <v>Non-lead</v>
      </c>
      <c r="X6812"/>
    </row>
    <row r="6813" spans="2:24" ht="30" x14ac:dyDescent="0.25">
      <c r="B6813" s="145" t="s">
        <v>1237</v>
      </c>
      <c r="C6813" s="31" t="s">
        <v>8650</v>
      </c>
      <c r="D6813" s="31"/>
      <c r="E6813" s="43" t="s">
        <v>35</v>
      </c>
      <c r="F6813" s="42" t="s">
        <v>34</v>
      </c>
      <c r="G6813" s="83" t="s">
        <v>44</v>
      </c>
      <c r="H6813" s="168">
        <v>30864</v>
      </c>
      <c r="I6813" s="31"/>
      <c r="J6813" s="83" t="s">
        <v>106</v>
      </c>
      <c r="K6813" s="31" t="s">
        <v>36</v>
      </c>
      <c r="L6813" s="31" t="s">
        <v>95</v>
      </c>
      <c r="M6813" s="168">
        <v>45926</v>
      </c>
      <c r="N6813" s="147"/>
      <c r="O6813" s="105" t="s">
        <v>35</v>
      </c>
      <c r="P6813" s="171">
        <v>30864</v>
      </c>
      <c r="Q6813" s="31"/>
      <c r="R6813" s="83" t="s">
        <v>106</v>
      </c>
      <c r="S6813" s="31" t="s">
        <v>36</v>
      </c>
      <c r="T6813" s="31" t="s">
        <v>95</v>
      </c>
      <c r="U6813" s="168">
        <v>45926</v>
      </c>
      <c r="V6813" s="149"/>
      <c r="W6813" s="140" t="str" cm="1">
        <f t="array" ref="W6813">IF(SUM(LEN(B6813:V6813))=0,"",IF(OR(OR(ISBLANK(F6813),SUM(LEN(C6813),LEN(D6813))=0),AND(NOT(E6813="Unknown"),ISBLANK(J6813)),AND(NOT(O6813="Unknown"),ISBLANK(R6813))),"Missing Information", INDEX(Table15[Entire Service Line Classification], MATCH(SUMIFS(Table15[Unique ID],Table15[System-Owned Portion],E6813,Table15[If Material Anything Other than "Lead" in Column E,Was Material Ever Previously Lead?],G6813,Table15[Customer-Owned Portion],O6813),Table15[Unique ID],0),0)))</f>
        <v>Non-lead</v>
      </c>
      <c r="X6813"/>
    </row>
    <row r="6814" spans="2:24" ht="30" x14ac:dyDescent="0.25">
      <c r="B6814" s="145" t="s">
        <v>1260</v>
      </c>
      <c r="C6814" s="31" t="s">
        <v>8673</v>
      </c>
      <c r="D6814" s="31"/>
      <c r="E6814" s="43" t="s">
        <v>43</v>
      </c>
      <c r="F6814" s="42" t="s">
        <v>34</v>
      </c>
      <c r="G6814" s="83" t="s">
        <v>44</v>
      </c>
      <c r="H6814" s="168">
        <v>30864</v>
      </c>
      <c r="I6814" s="31"/>
      <c r="J6814" s="83" t="s">
        <v>106</v>
      </c>
      <c r="K6814" s="31" t="s">
        <v>36</v>
      </c>
      <c r="L6814" s="31" t="s">
        <v>95</v>
      </c>
      <c r="M6814" s="168">
        <v>45929</v>
      </c>
      <c r="N6814" s="147"/>
      <c r="O6814" s="105" t="s">
        <v>35</v>
      </c>
      <c r="P6814" s="171">
        <v>30864</v>
      </c>
      <c r="Q6814" s="31"/>
      <c r="R6814" s="83" t="s">
        <v>106</v>
      </c>
      <c r="S6814" s="31" t="s">
        <v>36</v>
      </c>
      <c r="T6814" s="31" t="s">
        <v>95</v>
      </c>
      <c r="U6814" s="168">
        <v>45929</v>
      </c>
      <c r="V6814" s="149"/>
      <c r="W6814" s="140" t="str" cm="1">
        <f t="array" ref="W6814">IF(SUM(LEN(B6814:V6814))=0,"",IF(OR(OR(ISBLANK(F6814),SUM(LEN(C6814),LEN(D6814))=0),AND(NOT(E6814="Unknown"),ISBLANK(J6814)),AND(NOT(O6814="Unknown"),ISBLANK(R6814))),"Missing Information", INDEX(Table15[Entire Service Line Classification], MATCH(SUMIFS(Table15[Unique ID],Table15[System-Owned Portion],E6814,Table15[If Material Anything Other than "Lead" in Column E,Was Material Ever Previously Lead?],G6814,Table15[Customer-Owned Portion],O6814),Table15[Unique ID],0),0)))</f>
        <v>Non-lead</v>
      </c>
      <c r="X6814"/>
    </row>
    <row r="6815" spans="2:24" ht="30" x14ac:dyDescent="0.25">
      <c r="B6815" s="145" t="s">
        <v>1568</v>
      </c>
      <c r="C6815" s="31" t="s">
        <v>8986</v>
      </c>
      <c r="D6815" s="31"/>
      <c r="E6815" s="43" t="s">
        <v>43</v>
      </c>
      <c r="F6815" s="42" t="s">
        <v>34</v>
      </c>
      <c r="G6815" s="83" t="s">
        <v>44</v>
      </c>
      <c r="H6815" s="168">
        <v>30864</v>
      </c>
      <c r="I6815" s="31"/>
      <c r="J6815" s="83" t="s">
        <v>106</v>
      </c>
      <c r="K6815" s="31" t="s">
        <v>36</v>
      </c>
      <c r="L6815" s="31" t="s">
        <v>95</v>
      </c>
      <c r="M6815" s="168">
        <v>45943</v>
      </c>
      <c r="N6815" s="147"/>
      <c r="O6815" s="105" t="s">
        <v>35</v>
      </c>
      <c r="P6815" s="171">
        <v>30864</v>
      </c>
      <c r="Q6815" s="31"/>
      <c r="R6815" s="83" t="s">
        <v>106</v>
      </c>
      <c r="S6815" s="31" t="s">
        <v>36</v>
      </c>
      <c r="T6815" s="31" t="s">
        <v>95</v>
      </c>
      <c r="U6815" s="168">
        <v>45943</v>
      </c>
      <c r="V6815" s="149"/>
      <c r="W6815" s="140" t="str" cm="1">
        <f t="array" ref="W6815">IF(SUM(LEN(B6815:V6815))=0,"",IF(OR(OR(ISBLANK(F6815),SUM(LEN(C6815),LEN(D6815))=0),AND(NOT(E6815="Unknown"),ISBLANK(J6815)),AND(NOT(O6815="Unknown"),ISBLANK(R6815))),"Missing Information", INDEX(Table15[Entire Service Line Classification], MATCH(SUMIFS(Table15[Unique ID],Table15[System-Owned Portion],E6815,Table15[If Material Anything Other than "Lead" in Column E,Was Material Ever Previously Lead?],G6815,Table15[Customer-Owned Portion],O6815),Table15[Unique ID],0),0)))</f>
        <v>Non-lead</v>
      </c>
      <c r="X6815"/>
    </row>
    <row r="6816" spans="2:24" ht="30" x14ac:dyDescent="0.25">
      <c r="B6816" s="145" t="s">
        <v>1656</v>
      </c>
      <c r="C6816" s="31" t="s">
        <v>9075</v>
      </c>
      <c r="D6816" s="31"/>
      <c r="E6816" s="43" t="s">
        <v>52</v>
      </c>
      <c r="F6816" s="42" t="s">
        <v>34</v>
      </c>
      <c r="G6816" s="83" t="s">
        <v>44</v>
      </c>
      <c r="H6816" s="168">
        <v>30864</v>
      </c>
      <c r="I6816" s="31"/>
      <c r="J6816" s="83" t="s">
        <v>214</v>
      </c>
      <c r="K6816" s="31" t="s">
        <v>34</v>
      </c>
      <c r="L6816" s="31"/>
      <c r="M6816" s="168"/>
      <c r="N6816" s="147"/>
      <c r="O6816" s="105" t="s">
        <v>52</v>
      </c>
      <c r="P6816" s="171">
        <v>30864</v>
      </c>
      <c r="Q6816" s="31"/>
      <c r="R6816" s="83" t="s">
        <v>214</v>
      </c>
      <c r="S6816" s="31" t="s">
        <v>34</v>
      </c>
      <c r="T6816" s="31"/>
      <c r="U6816" s="168"/>
      <c r="V6816" s="149"/>
      <c r="W6816" s="140" t="str" cm="1">
        <f t="array" ref="W6816">IF(SUM(LEN(B6816:V6816))=0,"",IF(OR(OR(ISBLANK(F6816),SUM(LEN(C6816),LEN(D6816))=0),AND(NOT(E6816="Unknown"),ISBLANK(J6816)),AND(NOT(O6816="Unknown"),ISBLANK(R6816))),"Missing Information", INDEX(Table15[Entire Service Line Classification], MATCH(SUMIFS(Table15[Unique ID],Table15[System-Owned Portion],E6816,Table15[If Material Anything Other than "Lead" in Column E,Was Material Ever Previously Lead?],G6816,Table15[Customer-Owned Portion],O6816),Table15[Unique ID],0),0)))</f>
        <v>Non-lead</v>
      </c>
      <c r="X6816"/>
    </row>
    <row r="6817" spans="2:24" ht="30" x14ac:dyDescent="0.25">
      <c r="B6817" s="145" t="s">
        <v>2941</v>
      </c>
      <c r="C6817" s="31" t="s">
        <v>10373</v>
      </c>
      <c r="D6817" s="31"/>
      <c r="E6817" s="43" t="s">
        <v>43</v>
      </c>
      <c r="F6817" s="42" t="s">
        <v>34</v>
      </c>
      <c r="G6817" s="83" t="s">
        <v>44</v>
      </c>
      <c r="H6817" s="168">
        <v>30864</v>
      </c>
      <c r="I6817" s="31"/>
      <c r="J6817" s="83" t="s">
        <v>106</v>
      </c>
      <c r="K6817" s="31" t="s">
        <v>36</v>
      </c>
      <c r="L6817" s="31" t="s">
        <v>95</v>
      </c>
      <c r="M6817" s="168">
        <v>45524</v>
      </c>
      <c r="N6817" s="147"/>
      <c r="O6817" s="105" t="s">
        <v>43</v>
      </c>
      <c r="P6817" s="171">
        <v>30864</v>
      </c>
      <c r="Q6817" s="31"/>
      <c r="R6817" s="83" t="s">
        <v>106</v>
      </c>
      <c r="S6817" s="31" t="s">
        <v>36</v>
      </c>
      <c r="T6817" s="31" t="s">
        <v>95</v>
      </c>
      <c r="U6817" s="168">
        <v>45524</v>
      </c>
      <c r="V6817" s="149"/>
      <c r="W6817" s="140" t="str" cm="1">
        <f t="array" ref="W6817">IF(SUM(LEN(B6817:V6817))=0,"",IF(OR(OR(ISBLANK(F6817),SUM(LEN(C6817),LEN(D6817))=0),AND(NOT(E6817="Unknown"),ISBLANK(J6817)),AND(NOT(O6817="Unknown"),ISBLANK(R6817))),"Missing Information", INDEX(Table15[Entire Service Line Classification], MATCH(SUMIFS(Table15[Unique ID],Table15[System-Owned Portion],E6817,Table15[If Material Anything Other than "Lead" in Column E,Was Material Ever Previously Lead?],G6817,Table15[Customer-Owned Portion],O6817),Table15[Unique ID],0),0)))</f>
        <v>Non-lead</v>
      </c>
      <c r="X6817"/>
    </row>
    <row r="6818" spans="2:24" x14ac:dyDescent="0.25">
      <c r="B6818" s="145" t="s">
        <v>5541</v>
      </c>
      <c r="C6818" s="31" t="s">
        <v>13138</v>
      </c>
      <c r="D6818" s="31"/>
      <c r="E6818" s="43" t="s">
        <v>52</v>
      </c>
      <c r="F6818" s="42" t="s">
        <v>34</v>
      </c>
      <c r="G6818" s="83" t="s">
        <v>44</v>
      </c>
      <c r="H6818" s="168">
        <v>30864</v>
      </c>
      <c r="I6818" s="31"/>
      <c r="J6818" s="83" t="s">
        <v>214</v>
      </c>
      <c r="K6818" s="31" t="s">
        <v>34</v>
      </c>
      <c r="L6818" s="31"/>
      <c r="M6818" s="168"/>
      <c r="N6818" s="147"/>
      <c r="O6818" s="105" t="s">
        <v>52</v>
      </c>
      <c r="P6818" s="171">
        <v>30864</v>
      </c>
      <c r="Q6818" s="31"/>
      <c r="R6818" s="83" t="s">
        <v>214</v>
      </c>
      <c r="S6818" s="31" t="s">
        <v>34</v>
      </c>
      <c r="T6818" s="31"/>
      <c r="U6818" s="168"/>
      <c r="V6818" s="149"/>
      <c r="W6818" s="140" t="str" cm="1">
        <f t="array" ref="W6818">IF(SUM(LEN(B6818:V6818))=0,"",IF(OR(OR(ISBLANK(F6818),SUM(LEN(C6818),LEN(D6818))=0),AND(NOT(E6818="Unknown"),ISBLANK(J6818)),AND(NOT(O6818="Unknown"),ISBLANK(R6818))),"Missing Information", INDEX(Table15[Entire Service Line Classification], MATCH(SUMIFS(Table15[Unique ID],Table15[System-Owned Portion],E6818,Table15[If Material Anything Other than "Lead" in Column E,Was Material Ever Previously Lead?],G6818,Table15[Customer-Owned Portion],O6818),Table15[Unique ID],0),0)))</f>
        <v>Non-lead</v>
      </c>
      <c r="X6818"/>
    </row>
    <row r="6819" spans="2:24" ht="30" x14ac:dyDescent="0.25">
      <c r="B6819" s="145" t="s">
        <v>6242</v>
      </c>
      <c r="C6819" s="31" t="s">
        <v>13846</v>
      </c>
      <c r="D6819" s="31"/>
      <c r="E6819" s="43" t="s">
        <v>43</v>
      </c>
      <c r="F6819" s="42" t="s">
        <v>34</v>
      </c>
      <c r="G6819" s="83" t="s">
        <v>44</v>
      </c>
      <c r="H6819" s="168">
        <v>30864</v>
      </c>
      <c r="I6819" s="31"/>
      <c r="J6819" s="83" t="s">
        <v>106</v>
      </c>
      <c r="K6819" s="31" t="s">
        <v>36</v>
      </c>
      <c r="L6819" s="31" t="s">
        <v>95</v>
      </c>
      <c r="M6819" s="168">
        <v>45519</v>
      </c>
      <c r="N6819" s="147"/>
      <c r="O6819" s="105" t="s">
        <v>43</v>
      </c>
      <c r="P6819" s="171">
        <v>30864</v>
      </c>
      <c r="Q6819" s="31"/>
      <c r="R6819" s="83" t="s">
        <v>106</v>
      </c>
      <c r="S6819" s="31" t="s">
        <v>36</v>
      </c>
      <c r="T6819" s="31" t="s">
        <v>95</v>
      </c>
      <c r="U6819" s="168">
        <v>45519</v>
      </c>
      <c r="V6819" s="149"/>
      <c r="W6819" s="140" t="str" cm="1">
        <f t="array" ref="W6819">IF(SUM(LEN(B6819:V6819))=0,"",IF(OR(OR(ISBLANK(F6819),SUM(LEN(C6819),LEN(D6819))=0),AND(NOT(E6819="Unknown"),ISBLANK(J6819)),AND(NOT(O6819="Unknown"),ISBLANK(R6819))),"Missing Information", INDEX(Table15[Entire Service Line Classification], MATCH(SUMIFS(Table15[Unique ID],Table15[System-Owned Portion],E6819,Table15[If Material Anything Other than "Lead" in Column E,Was Material Ever Previously Lead?],G6819,Table15[Customer-Owned Portion],O6819),Table15[Unique ID],0),0)))</f>
        <v>Non-lead</v>
      </c>
      <c r="X6819"/>
    </row>
    <row r="6820" spans="2:24" x14ac:dyDescent="0.25">
      <c r="B6820" s="145" t="s">
        <v>6405</v>
      </c>
      <c r="C6820" s="31" t="s">
        <v>14009</v>
      </c>
      <c r="D6820" s="31"/>
      <c r="E6820" s="43" t="s">
        <v>52</v>
      </c>
      <c r="F6820" s="42" t="s">
        <v>34</v>
      </c>
      <c r="G6820" s="83" t="s">
        <v>44</v>
      </c>
      <c r="H6820" s="168">
        <v>30864</v>
      </c>
      <c r="I6820" s="31"/>
      <c r="J6820" s="83" t="s">
        <v>214</v>
      </c>
      <c r="K6820" s="31" t="s">
        <v>34</v>
      </c>
      <c r="L6820" s="31"/>
      <c r="M6820" s="168"/>
      <c r="N6820" s="147"/>
      <c r="O6820" s="105" t="s">
        <v>52</v>
      </c>
      <c r="P6820" s="171">
        <v>30864</v>
      </c>
      <c r="Q6820" s="31"/>
      <c r="R6820" s="83" t="s">
        <v>214</v>
      </c>
      <c r="S6820" s="31" t="s">
        <v>34</v>
      </c>
      <c r="T6820" s="31"/>
      <c r="U6820" s="168"/>
      <c r="V6820" s="149"/>
      <c r="W6820" s="140" t="str" cm="1">
        <f t="array" ref="W6820">IF(SUM(LEN(B6820:V6820))=0,"",IF(OR(OR(ISBLANK(F6820),SUM(LEN(C6820),LEN(D6820))=0),AND(NOT(E6820="Unknown"),ISBLANK(J6820)),AND(NOT(O6820="Unknown"),ISBLANK(R6820))),"Missing Information", INDEX(Table15[Entire Service Line Classification], MATCH(SUMIFS(Table15[Unique ID],Table15[System-Owned Portion],E6820,Table15[If Material Anything Other than "Lead" in Column E,Was Material Ever Previously Lead?],G6820,Table15[Customer-Owned Portion],O6820),Table15[Unique ID],0),0)))</f>
        <v>Non-lead</v>
      </c>
      <c r="X6820"/>
    </row>
    <row r="6821" spans="2:24" x14ac:dyDescent="0.25">
      <c r="B6821" s="145" t="s">
        <v>6406</v>
      </c>
      <c r="C6821" s="31" t="s">
        <v>14010</v>
      </c>
      <c r="D6821" s="31"/>
      <c r="E6821" s="43" t="s">
        <v>52</v>
      </c>
      <c r="F6821" s="42" t="s">
        <v>34</v>
      </c>
      <c r="G6821" s="83" t="s">
        <v>44</v>
      </c>
      <c r="H6821" s="168">
        <v>30864</v>
      </c>
      <c r="I6821" s="31"/>
      <c r="J6821" s="83" t="s">
        <v>214</v>
      </c>
      <c r="K6821" s="31" t="s">
        <v>34</v>
      </c>
      <c r="L6821" s="31"/>
      <c r="M6821" s="168"/>
      <c r="N6821" s="147"/>
      <c r="O6821" s="105" t="s">
        <v>52</v>
      </c>
      <c r="P6821" s="171">
        <v>30864</v>
      </c>
      <c r="Q6821" s="31"/>
      <c r="R6821" s="83" t="s">
        <v>214</v>
      </c>
      <c r="S6821" s="31" t="s">
        <v>34</v>
      </c>
      <c r="T6821" s="31"/>
      <c r="U6821" s="168"/>
      <c r="V6821" s="149"/>
      <c r="W6821" s="140" t="str" cm="1">
        <f t="array" ref="W6821">IF(SUM(LEN(B6821:V6821))=0,"",IF(OR(OR(ISBLANK(F6821),SUM(LEN(C6821),LEN(D6821))=0),AND(NOT(E6821="Unknown"),ISBLANK(J6821)),AND(NOT(O6821="Unknown"),ISBLANK(R6821))),"Missing Information", INDEX(Table15[Entire Service Line Classification], MATCH(SUMIFS(Table15[Unique ID],Table15[System-Owned Portion],E6821,Table15[If Material Anything Other than "Lead" in Column E,Was Material Ever Previously Lead?],G6821,Table15[Customer-Owned Portion],O6821),Table15[Unique ID],0),0)))</f>
        <v>Non-lead</v>
      </c>
      <c r="X6821"/>
    </row>
    <row r="6822" spans="2:24" x14ac:dyDescent="0.25">
      <c r="B6822" s="145" t="s">
        <v>6408</v>
      </c>
      <c r="C6822" s="31" t="s">
        <v>14012</v>
      </c>
      <c r="D6822" s="31"/>
      <c r="E6822" s="43" t="s">
        <v>52</v>
      </c>
      <c r="F6822" s="42" t="s">
        <v>34</v>
      </c>
      <c r="G6822" s="83" t="s">
        <v>44</v>
      </c>
      <c r="H6822" s="168">
        <v>30864</v>
      </c>
      <c r="I6822" s="31"/>
      <c r="J6822" s="83" t="s">
        <v>214</v>
      </c>
      <c r="K6822" s="31" t="s">
        <v>34</v>
      </c>
      <c r="L6822" s="31"/>
      <c r="M6822" s="168"/>
      <c r="N6822" s="147"/>
      <c r="O6822" s="105" t="s">
        <v>52</v>
      </c>
      <c r="P6822" s="171">
        <v>30864</v>
      </c>
      <c r="Q6822" s="31"/>
      <c r="R6822" s="83" t="s">
        <v>214</v>
      </c>
      <c r="S6822" s="31" t="s">
        <v>34</v>
      </c>
      <c r="T6822" s="31"/>
      <c r="U6822" s="168"/>
      <c r="V6822" s="149"/>
      <c r="W6822" s="140" t="str" cm="1">
        <f t="array" ref="W6822">IF(SUM(LEN(B6822:V6822))=0,"",IF(OR(OR(ISBLANK(F6822),SUM(LEN(C6822),LEN(D6822))=0),AND(NOT(E6822="Unknown"),ISBLANK(J6822)),AND(NOT(O6822="Unknown"),ISBLANK(R6822))),"Missing Information", INDEX(Table15[Entire Service Line Classification], MATCH(SUMIFS(Table15[Unique ID],Table15[System-Owned Portion],E6822,Table15[If Material Anything Other than "Lead" in Column E,Was Material Ever Previously Lead?],G6822,Table15[Customer-Owned Portion],O6822),Table15[Unique ID],0),0)))</f>
        <v>Non-lead</v>
      </c>
      <c r="X6822"/>
    </row>
    <row r="6823" spans="2:24" x14ac:dyDescent="0.25">
      <c r="B6823" s="145" t="s">
        <v>6579</v>
      </c>
      <c r="C6823" s="31" t="s">
        <v>14182</v>
      </c>
      <c r="D6823" s="31"/>
      <c r="E6823" s="43" t="s">
        <v>52</v>
      </c>
      <c r="F6823" s="42" t="s">
        <v>34</v>
      </c>
      <c r="G6823" s="83" t="s">
        <v>44</v>
      </c>
      <c r="H6823" s="168">
        <v>30864</v>
      </c>
      <c r="I6823" s="31"/>
      <c r="J6823" s="83" t="s">
        <v>214</v>
      </c>
      <c r="K6823" s="31" t="s">
        <v>34</v>
      </c>
      <c r="L6823" s="31"/>
      <c r="M6823" s="168"/>
      <c r="N6823" s="147"/>
      <c r="O6823" s="105" t="s">
        <v>52</v>
      </c>
      <c r="P6823" s="171">
        <v>30864</v>
      </c>
      <c r="Q6823" s="31"/>
      <c r="R6823" s="83" t="s">
        <v>214</v>
      </c>
      <c r="S6823" s="31" t="s">
        <v>34</v>
      </c>
      <c r="T6823" s="31"/>
      <c r="U6823" s="168"/>
      <c r="V6823" s="149"/>
      <c r="W6823" s="140" t="str" cm="1">
        <f t="array" ref="W6823">IF(SUM(LEN(B6823:V6823))=0,"",IF(OR(OR(ISBLANK(F6823),SUM(LEN(C6823),LEN(D6823))=0),AND(NOT(E6823="Unknown"),ISBLANK(J6823)),AND(NOT(O6823="Unknown"),ISBLANK(R6823))),"Missing Information", INDEX(Table15[Entire Service Line Classification], MATCH(SUMIFS(Table15[Unique ID],Table15[System-Owned Portion],E6823,Table15[If Material Anything Other than "Lead" in Column E,Was Material Ever Previously Lead?],G6823,Table15[Customer-Owned Portion],O6823),Table15[Unique ID],0),0)))</f>
        <v>Non-lead</v>
      </c>
      <c r="X6823"/>
    </row>
    <row r="6824" spans="2:24" ht="30" x14ac:dyDescent="0.25">
      <c r="B6824" s="145" t="s">
        <v>1217</v>
      </c>
      <c r="C6824" s="31" t="s">
        <v>8630</v>
      </c>
      <c r="D6824" s="31"/>
      <c r="E6824" s="43" t="s">
        <v>52</v>
      </c>
      <c r="F6824" s="42" t="s">
        <v>34</v>
      </c>
      <c r="G6824" s="83" t="s">
        <v>44</v>
      </c>
      <c r="H6824" s="168">
        <v>30834</v>
      </c>
      <c r="I6824" s="31"/>
      <c r="J6824" s="83" t="s">
        <v>214</v>
      </c>
      <c r="K6824" s="31" t="s">
        <v>34</v>
      </c>
      <c r="L6824" s="31"/>
      <c r="M6824" s="168"/>
      <c r="N6824" s="147"/>
      <c r="O6824" s="105" t="s">
        <v>52</v>
      </c>
      <c r="P6824" s="171">
        <v>30834</v>
      </c>
      <c r="Q6824" s="31"/>
      <c r="R6824" s="83" t="s">
        <v>214</v>
      </c>
      <c r="S6824" s="31" t="s">
        <v>34</v>
      </c>
      <c r="T6824" s="31"/>
      <c r="U6824" s="168"/>
      <c r="V6824" s="149"/>
      <c r="W6824" s="140" t="str" cm="1">
        <f t="array" ref="W6824">IF(SUM(LEN(B6824:V6824))=0,"",IF(OR(OR(ISBLANK(F6824),SUM(LEN(C6824),LEN(D6824))=0),AND(NOT(E6824="Unknown"),ISBLANK(J6824)),AND(NOT(O6824="Unknown"),ISBLANK(R6824))),"Missing Information", INDEX(Table15[Entire Service Line Classification], MATCH(SUMIFS(Table15[Unique ID],Table15[System-Owned Portion],E6824,Table15[If Material Anything Other than "Lead" in Column E,Was Material Ever Previously Lead?],G6824,Table15[Customer-Owned Portion],O6824),Table15[Unique ID],0),0)))</f>
        <v>Non-lead</v>
      </c>
      <c r="X6824"/>
    </row>
    <row r="6825" spans="2:24" ht="30" x14ac:dyDescent="0.25">
      <c r="B6825" s="145" t="s">
        <v>1311</v>
      </c>
      <c r="C6825" s="31" t="s">
        <v>8724</v>
      </c>
      <c r="D6825" s="31"/>
      <c r="E6825" s="43" t="s">
        <v>43</v>
      </c>
      <c r="F6825" s="42" t="s">
        <v>34</v>
      </c>
      <c r="G6825" s="83" t="s">
        <v>44</v>
      </c>
      <c r="H6825" s="168">
        <v>30834</v>
      </c>
      <c r="I6825" s="31"/>
      <c r="J6825" s="83" t="s">
        <v>106</v>
      </c>
      <c r="K6825" s="31" t="s">
        <v>36</v>
      </c>
      <c r="L6825" s="31" t="s">
        <v>95</v>
      </c>
      <c r="M6825" s="168">
        <v>45932</v>
      </c>
      <c r="N6825" s="147"/>
      <c r="O6825" s="105" t="s">
        <v>35</v>
      </c>
      <c r="P6825" s="171">
        <v>30834</v>
      </c>
      <c r="Q6825" s="31"/>
      <c r="R6825" s="83" t="s">
        <v>106</v>
      </c>
      <c r="S6825" s="31" t="s">
        <v>36</v>
      </c>
      <c r="T6825" s="31" t="s">
        <v>95</v>
      </c>
      <c r="U6825" s="168">
        <v>45932</v>
      </c>
      <c r="V6825" s="149"/>
      <c r="W6825" s="140" t="str" cm="1">
        <f t="array" ref="W6825">IF(SUM(LEN(B6825:V6825))=0,"",IF(OR(OR(ISBLANK(F6825),SUM(LEN(C6825),LEN(D6825))=0),AND(NOT(E6825="Unknown"),ISBLANK(J6825)),AND(NOT(O6825="Unknown"),ISBLANK(R6825))),"Missing Information", INDEX(Table15[Entire Service Line Classification], MATCH(SUMIFS(Table15[Unique ID],Table15[System-Owned Portion],E6825,Table15[If Material Anything Other than "Lead" in Column E,Was Material Ever Previously Lead?],G6825,Table15[Customer-Owned Portion],O6825),Table15[Unique ID],0),0)))</f>
        <v>Non-lead</v>
      </c>
      <c r="X6825"/>
    </row>
    <row r="6826" spans="2:24" ht="30" x14ac:dyDescent="0.25">
      <c r="B6826" s="145" t="s">
        <v>1837</v>
      </c>
      <c r="C6826" s="31" t="s">
        <v>9261</v>
      </c>
      <c r="D6826" s="31"/>
      <c r="E6826" s="43" t="s">
        <v>35</v>
      </c>
      <c r="F6826" s="42" t="s">
        <v>34</v>
      </c>
      <c r="G6826" s="83" t="s">
        <v>44</v>
      </c>
      <c r="H6826" s="168">
        <v>30834</v>
      </c>
      <c r="I6826" s="31"/>
      <c r="J6826" s="83" t="s">
        <v>45</v>
      </c>
      <c r="K6826" s="31" t="s">
        <v>36</v>
      </c>
      <c r="L6826" s="31" t="s">
        <v>93</v>
      </c>
      <c r="M6826" s="168">
        <v>35993</v>
      </c>
      <c r="N6826" s="147"/>
      <c r="O6826" s="105" t="s">
        <v>43</v>
      </c>
      <c r="P6826" s="171">
        <v>30834</v>
      </c>
      <c r="Q6826" s="31"/>
      <c r="R6826" s="83" t="s">
        <v>214</v>
      </c>
      <c r="S6826" s="31" t="s">
        <v>34</v>
      </c>
      <c r="T6826" s="31"/>
      <c r="U6826" s="168"/>
      <c r="V6826" s="149"/>
      <c r="W6826" s="140" t="str" cm="1">
        <f t="array" ref="W6826">IF(SUM(LEN(B6826:V6826))=0,"",IF(OR(OR(ISBLANK(F6826),SUM(LEN(C6826),LEN(D6826))=0),AND(NOT(E6826="Unknown"),ISBLANK(J6826)),AND(NOT(O6826="Unknown"),ISBLANK(R6826))),"Missing Information", INDEX(Table15[Entire Service Line Classification], MATCH(SUMIFS(Table15[Unique ID],Table15[System-Owned Portion],E6826,Table15[If Material Anything Other than "Lead" in Column E,Was Material Ever Previously Lead?],G6826,Table15[Customer-Owned Portion],O6826),Table15[Unique ID],0),0)))</f>
        <v>Non-lead</v>
      </c>
      <c r="X6826"/>
    </row>
    <row r="6827" spans="2:24" ht="30" x14ac:dyDescent="0.25">
      <c r="B6827" s="145" t="s">
        <v>2641</v>
      </c>
      <c r="C6827" s="31" t="s">
        <v>10072</v>
      </c>
      <c r="D6827" s="31"/>
      <c r="E6827" s="43" t="s">
        <v>52</v>
      </c>
      <c r="F6827" s="42" t="s">
        <v>34</v>
      </c>
      <c r="G6827" s="83" t="s">
        <v>44</v>
      </c>
      <c r="H6827" s="168">
        <v>30834</v>
      </c>
      <c r="I6827" s="31"/>
      <c r="J6827" s="83" t="s">
        <v>214</v>
      </c>
      <c r="K6827" s="31" t="s">
        <v>34</v>
      </c>
      <c r="L6827" s="31"/>
      <c r="M6827" s="168"/>
      <c r="N6827" s="147"/>
      <c r="O6827" s="105" t="s">
        <v>52</v>
      </c>
      <c r="P6827" s="171">
        <v>30834</v>
      </c>
      <c r="Q6827" s="31"/>
      <c r="R6827" s="83" t="s">
        <v>214</v>
      </c>
      <c r="S6827" s="31" t="s">
        <v>34</v>
      </c>
      <c r="T6827" s="31"/>
      <c r="U6827" s="168"/>
      <c r="V6827" s="149"/>
      <c r="W6827" s="140" t="str" cm="1">
        <f t="array" ref="W6827">IF(SUM(LEN(B6827:V6827))=0,"",IF(OR(OR(ISBLANK(F6827),SUM(LEN(C6827),LEN(D6827))=0),AND(NOT(E6827="Unknown"),ISBLANK(J6827)),AND(NOT(O6827="Unknown"),ISBLANK(R6827))),"Missing Information", INDEX(Table15[Entire Service Line Classification], MATCH(SUMIFS(Table15[Unique ID],Table15[System-Owned Portion],E6827,Table15[If Material Anything Other than "Lead" in Column E,Was Material Ever Previously Lead?],G6827,Table15[Customer-Owned Portion],O6827),Table15[Unique ID],0),0)))</f>
        <v>Non-lead</v>
      </c>
      <c r="X6827"/>
    </row>
    <row r="6828" spans="2:24" ht="30" x14ac:dyDescent="0.25">
      <c r="B6828" s="145" t="s">
        <v>2650</v>
      </c>
      <c r="C6828" s="31" t="s">
        <v>10081</v>
      </c>
      <c r="D6828" s="31"/>
      <c r="E6828" s="43" t="s">
        <v>35</v>
      </c>
      <c r="F6828" s="42" t="s">
        <v>34</v>
      </c>
      <c r="G6828" s="83" t="s">
        <v>44</v>
      </c>
      <c r="H6828" s="168">
        <v>30834</v>
      </c>
      <c r="I6828" s="31"/>
      <c r="J6828" s="83" t="s">
        <v>45</v>
      </c>
      <c r="K6828" s="31" t="s">
        <v>36</v>
      </c>
      <c r="L6828" s="31" t="s">
        <v>93</v>
      </c>
      <c r="M6828" s="168">
        <v>34887</v>
      </c>
      <c r="N6828" s="147"/>
      <c r="O6828" s="105" t="s">
        <v>43</v>
      </c>
      <c r="P6828" s="171">
        <v>30834</v>
      </c>
      <c r="Q6828" s="31"/>
      <c r="R6828" s="83" t="s">
        <v>214</v>
      </c>
      <c r="S6828" s="31" t="s">
        <v>34</v>
      </c>
      <c r="T6828" s="31"/>
      <c r="U6828" s="168"/>
      <c r="V6828" s="149"/>
      <c r="W6828" s="140" t="str" cm="1">
        <f t="array" ref="W6828">IF(SUM(LEN(B6828:V6828))=0,"",IF(OR(OR(ISBLANK(F6828),SUM(LEN(C6828),LEN(D6828))=0),AND(NOT(E6828="Unknown"),ISBLANK(J6828)),AND(NOT(O6828="Unknown"),ISBLANK(R6828))),"Missing Information", INDEX(Table15[Entire Service Line Classification], MATCH(SUMIFS(Table15[Unique ID],Table15[System-Owned Portion],E6828,Table15[If Material Anything Other than "Lead" in Column E,Was Material Ever Previously Lead?],G6828,Table15[Customer-Owned Portion],O6828),Table15[Unique ID],0),0)))</f>
        <v>Non-lead</v>
      </c>
      <c r="X6828"/>
    </row>
    <row r="6829" spans="2:24" ht="30" x14ac:dyDescent="0.25">
      <c r="B6829" s="145" t="s">
        <v>2658</v>
      </c>
      <c r="C6829" s="31" t="s">
        <v>10089</v>
      </c>
      <c r="D6829" s="31"/>
      <c r="E6829" s="43" t="s">
        <v>52</v>
      </c>
      <c r="F6829" s="42" t="s">
        <v>34</v>
      </c>
      <c r="G6829" s="83" t="s">
        <v>44</v>
      </c>
      <c r="H6829" s="168">
        <v>30834</v>
      </c>
      <c r="I6829" s="31"/>
      <c r="J6829" s="83" t="s">
        <v>214</v>
      </c>
      <c r="K6829" s="31" t="s">
        <v>34</v>
      </c>
      <c r="L6829" s="31"/>
      <c r="M6829" s="168"/>
      <c r="N6829" s="147"/>
      <c r="O6829" s="105" t="s">
        <v>52</v>
      </c>
      <c r="P6829" s="171">
        <v>30834</v>
      </c>
      <c r="Q6829" s="31"/>
      <c r="R6829" s="83" t="s">
        <v>214</v>
      </c>
      <c r="S6829" s="31" t="s">
        <v>34</v>
      </c>
      <c r="T6829" s="31"/>
      <c r="U6829" s="168"/>
      <c r="V6829" s="149"/>
      <c r="W6829" s="140" t="str" cm="1">
        <f t="array" ref="W6829">IF(SUM(LEN(B6829:V6829))=0,"",IF(OR(OR(ISBLANK(F6829),SUM(LEN(C6829),LEN(D6829))=0),AND(NOT(E6829="Unknown"),ISBLANK(J6829)),AND(NOT(O6829="Unknown"),ISBLANK(R6829))),"Missing Information", INDEX(Table15[Entire Service Line Classification], MATCH(SUMIFS(Table15[Unique ID],Table15[System-Owned Portion],E6829,Table15[If Material Anything Other than "Lead" in Column E,Was Material Ever Previously Lead?],G6829,Table15[Customer-Owned Portion],O6829),Table15[Unique ID],0),0)))</f>
        <v>Non-lead</v>
      </c>
      <c r="X6829"/>
    </row>
    <row r="6830" spans="2:24" ht="30" x14ac:dyDescent="0.25">
      <c r="B6830" s="145" t="s">
        <v>3012</v>
      </c>
      <c r="C6830" s="31" t="s">
        <v>10444</v>
      </c>
      <c r="D6830" s="31"/>
      <c r="E6830" s="43" t="s">
        <v>52</v>
      </c>
      <c r="F6830" s="42" t="s">
        <v>34</v>
      </c>
      <c r="G6830" s="83" t="s">
        <v>44</v>
      </c>
      <c r="H6830" s="168">
        <v>30834</v>
      </c>
      <c r="I6830" s="31"/>
      <c r="J6830" s="83" t="s">
        <v>214</v>
      </c>
      <c r="K6830" s="31" t="s">
        <v>34</v>
      </c>
      <c r="L6830" s="31"/>
      <c r="M6830" s="168"/>
      <c r="N6830" s="147"/>
      <c r="O6830" s="105" t="s">
        <v>52</v>
      </c>
      <c r="P6830" s="171">
        <v>30834</v>
      </c>
      <c r="Q6830" s="31"/>
      <c r="R6830" s="83" t="s">
        <v>214</v>
      </c>
      <c r="S6830" s="31" t="s">
        <v>34</v>
      </c>
      <c r="T6830" s="31"/>
      <c r="U6830" s="168"/>
      <c r="V6830" s="149"/>
      <c r="W6830" s="140" t="str" cm="1">
        <f t="array" ref="W6830">IF(SUM(LEN(B6830:V6830))=0,"",IF(OR(OR(ISBLANK(F6830),SUM(LEN(C6830),LEN(D6830))=0),AND(NOT(E6830="Unknown"),ISBLANK(J6830)),AND(NOT(O6830="Unknown"),ISBLANK(R6830))),"Missing Information", INDEX(Table15[Entire Service Line Classification], MATCH(SUMIFS(Table15[Unique ID],Table15[System-Owned Portion],E6830,Table15[If Material Anything Other than "Lead" in Column E,Was Material Ever Previously Lead?],G6830,Table15[Customer-Owned Portion],O6830),Table15[Unique ID],0),0)))</f>
        <v>Non-lead</v>
      </c>
      <c r="X6830"/>
    </row>
    <row r="6831" spans="2:24" ht="30" x14ac:dyDescent="0.25">
      <c r="B6831" s="145" t="s">
        <v>5117</v>
      </c>
      <c r="C6831" s="31" t="s">
        <v>12714</v>
      </c>
      <c r="D6831" s="31"/>
      <c r="E6831" s="43" t="s">
        <v>52</v>
      </c>
      <c r="F6831" s="42" t="s">
        <v>34</v>
      </c>
      <c r="G6831" s="83" t="s">
        <v>44</v>
      </c>
      <c r="H6831" s="168">
        <v>30834</v>
      </c>
      <c r="I6831" s="31"/>
      <c r="J6831" s="83" t="s">
        <v>214</v>
      </c>
      <c r="K6831" s="31" t="s">
        <v>34</v>
      </c>
      <c r="L6831" s="31"/>
      <c r="M6831" s="168"/>
      <c r="N6831" s="147"/>
      <c r="O6831" s="105" t="s">
        <v>52</v>
      </c>
      <c r="P6831" s="171">
        <v>30834</v>
      </c>
      <c r="Q6831" s="31"/>
      <c r="R6831" s="83" t="s">
        <v>214</v>
      </c>
      <c r="S6831" s="31" t="s">
        <v>34</v>
      </c>
      <c r="T6831" s="31"/>
      <c r="U6831" s="168"/>
      <c r="V6831" s="149"/>
      <c r="W6831" s="140" t="str" cm="1">
        <f t="array" ref="W6831">IF(SUM(LEN(B6831:V6831))=0,"",IF(OR(OR(ISBLANK(F6831),SUM(LEN(C6831),LEN(D6831))=0),AND(NOT(E6831="Unknown"),ISBLANK(J6831)),AND(NOT(O6831="Unknown"),ISBLANK(R6831))),"Missing Information", INDEX(Table15[Entire Service Line Classification], MATCH(SUMIFS(Table15[Unique ID],Table15[System-Owned Portion],E6831,Table15[If Material Anything Other than "Lead" in Column E,Was Material Ever Previously Lead?],G6831,Table15[Customer-Owned Portion],O6831),Table15[Unique ID],0),0)))</f>
        <v>Non-lead</v>
      </c>
      <c r="X6831"/>
    </row>
    <row r="6832" spans="2:24" ht="30" x14ac:dyDescent="0.25">
      <c r="B6832" s="145" t="s">
        <v>5213</v>
      </c>
      <c r="C6832" s="31" t="s">
        <v>12810</v>
      </c>
      <c r="D6832" s="31"/>
      <c r="E6832" s="43" t="s">
        <v>35</v>
      </c>
      <c r="F6832" s="42" t="s">
        <v>34</v>
      </c>
      <c r="G6832" s="83" t="s">
        <v>34</v>
      </c>
      <c r="H6832" s="168">
        <v>30834</v>
      </c>
      <c r="I6832" s="31"/>
      <c r="J6832" s="83" t="s">
        <v>45</v>
      </c>
      <c r="K6832" s="31" t="s">
        <v>36</v>
      </c>
      <c r="L6832" s="31" t="s">
        <v>93</v>
      </c>
      <c r="M6832" s="168">
        <v>40808</v>
      </c>
      <c r="N6832" s="147"/>
      <c r="O6832" s="105" t="s">
        <v>43</v>
      </c>
      <c r="P6832" s="171">
        <v>30834</v>
      </c>
      <c r="Q6832" s="31"/>
      <c r="R6832" s="83" t="s">
        <v>214</v>
      </c>
      <c r="S6832" s="31" t="s">
        <v>34</v>
      </c>
      <c r="T6832" s="31"/>
      <c r="U6832" s="168"/>
      <c r="V6832" s="149"/>
      <c r="W6832" s="140" t="str" cm="1">
        <f t="array" ref="W6832">IF(SUM(LEN(B6832:V6832))=0,"",IF(OR(OR(ISBLANK(F6832),SUM(LEN(C6832),LEN(D6832))=0),AND(NOT(E6832="Unknown"),ISBLANK(J6832)),AND(NOT(O6832="Unknown"),ISBLANK(R6832))),"Missing Information", INDEX(Table15[Entire Service Line Classification], MATCH(SUMIFS(Table15[Unique ID],Table15[System-Owned Portion],E6832,Table15[If Material Anything Other than "Lead" in Column E,Was Material Ever Previously Lead?],G6832,Table15[Customer-Owned Portion],O6832),Table15[Unique ID],0),0)))</f>
        <v>Non-lead</v>
      </c>
      <c r="X6832"/>
    </row>
    <row r="6833" spans="2:24" ht="30" x14ac:dyDescent="0.25">
      <c r="B6833" s="145" t="s">
        <v>5309</v>
      </c>
      <c r="C6833" s="31" t="s">
        <v>12906</v>
      </c>
      <c r="D6833" s="31"/>
      <c r="E6833" s="43" t="s">
        <v>52</v>
      </c>
      <c r="F6833" s="42" t="s">
        <v>34</v>
      </c>
      <c r="G6833" s="83" t="s">
        <v>44</v>
      </c>
      <c r="H6833" s="168">
        <v>30834</v>
      </c>
      <c r="I6833" s="31"/>
      <c r="J6833" s="83" t="s">
        <v>214</v>
      </c>
      <c r="K6833" s="31" t="s">
        <v>34</v>
      </c>
      <c r="L6833" s="31"/>
      <c r="M6833" s="168"/>
      <c r="N6833" s="147"/>
      <c r="O6833" s="105" t="s">
        <v>52</v>
      </c>
      <c r="P6833" s="171">
        <v>30834</v>
      </c>
      <c r="Q6833" s="31"/>
      <c r="R6833" s="83" t="s">
        <v>214</v>
      </c>
      <c r="S6833" s="31" t="s">
        <v>34</v>
      </c>
      <c r="T6833" s="31"/>
      <c r="U6833" s="168"/>
      <c r="V6833" s="149"/>
      <c r="W6833" s="140" t="str" cm="1">
        <f t="array" ref="W6833">IF(SUM(LEN(B6833:V6833))=0,"",IF(OR(OR(ISBLANK(F6833),SUM(LEN(C6833),LEN(D6833))=0),AND(NOT(E6833="Unknown"),ISBLANK(J6833)),AND(NOT(O6833="Unknown"),ISBLANK(R6833))),"Missing Information", INDEX(Table15[Entire Service Line Classification], MATCH(SUMIFS(Table15[Unique ID],Table15[System-Owned Portion],E6833,Table15[If Material Anything Other than "Lead" in Column E,Was Material Ever Previously Lead?],G6833,Table15[Customer-Owned Portion],O6833),Table15[Unique ID],0),0)))</f>
        <v>Non-lead</v>
      </c>
      <c r="X6833"/>
    </row>
    <row r="6834" spans="2:24" ht="30" x14ac:dyDescent="0.25">
      <c r="B6834" s="145" t="s">
        <v>5495</v>
      </c>
      <c r="C6834" s="31" t="s">
        <v>13092</v>
      </c>
      <c r="D6834" s="31"/>
      <c r="E6834" s="43" t="s">
        <v>35</v>
      </c>
      <c r="F6834" s="42" t="s">
        <v>34</v>
      </c>
      <c r="G6834" s="83" t="s">
        <v>34</v>
      </c>
      <c r="H6834" s="168">
        <v>30834</v>
      </c>
      <c r="I6834" s="31"/>
      <c r="J6834" s="83" t="s">
        <v>45</v>
      </c>
      <c r="K6834" s="31" t="s">
        <v>36</v>
      </c>
      <c r="L6834" s="31" t="s">
        <v>93</v>
      </c>
      <c r="M6834" s="168">
        <v>44715</v>
      </c>
      <c r="N6834" s="147"/>
      <c r="O6834" s="105" t="s">
        <v>43</v>
      </c>
      <c r="P6834" s="171">
        <v>30834</v>
      </c>
      <c r="Q6834" s="31"/>
      <c r="R6834" s="83" t="s">
        <v>214</v>
      </c>
      <c r="S6834" s="31" t="s">
        <v>34</v>
      </c>
      <c r="T6834" s="31"/>
      <c r="U6834" s="168"/>
      <c r="V6834" s="149"/>
      <c r="W6834" s="140" t="str" cm="1">
        <f t="array" ref="W6834">IF(SUM(LEN(B6834:V6834))=0,"",IF(OR(OR(ISBLANK(F6834),SUM(LEN(C6834),LEN(D6834))=0),AND(NOT(E6834="Unknown"),ISBLANK(J6834)),AND(NOT(O6834="Unknown"),ISBLANK(R6834))),"Missing Information", INDEX(Table15[Entire Service Line Classification], MATCH(SUMIFS(Table15[Unique ID],Table15[System-Owned Portion],E6834,Table15[If Material Anything Other than "Lead" in Column E,Was Material Ever Previously Lead?],G6834,Table15[Customer-Owned Portion],O6834),Table15[Unique ID],0),0)))</f>
        <v>Non-lead</v>
      </c>
      <c r="X6834"/>
    </row>
    <row r="6835" spans="2:24" x14ac:dyDescent="0.25">
      <c r="B6835" s="145" t="s">
        <v>5690</v>
      </c>
      <c r="C6835" s="31" t="s">
        <v>13287</v>
      </c>
      <c r="D6835" s="31"/>
      <c r="E6835" s="43" t="s">
        <v>52</v>
      </c>
      <c r="F6835" s="42" t="s">
        <v>34</v>
      </c>
      <c r="G6835" s="83" t="s">
        <v>44</v>
      </c>
      <c r="H6835" s="168">
        <v>30834</v>
      </c>
      <c r="I6835" s="31"/>
      <c r="J6835" s="83" t="s">
        <v>214</v>
      </c>
      <c r="K6835" s="31" t="s">
        <v>34</v>
      </c>
      <c r="L6835" s="31"/>
      <c r="M6835" s="168"/>
      <c r="N6835" s="147"/>
      <c r="O6835" s="105" t="s">
        <v>52</v>
      </c>
      <c r="P6835" s="171">
        <v>30834</v>
      </c>
      <c r="Q6835" s="31"/>
      <c r="R6835" s="83" t="s">
        <v>214</v>
      </c>
      <c r="S6835" s="31" t="s">
        <v>34</v>
      </c>
      <c r="T6835" s="31"/>
      <c r="U6835" s="168"/>
      <c r="V6835" s="149"/>
      <c r="W6835" s="140" t="str" cm="1">
        <f t="array" ref="W6835">IF(SUM(LEN(B6835:V6835))=0,"",IF(OR(OR(ISBLANK(F6835),SUM(LEN(C6835),LEN(D6835))=0),AND(NOT(E6835="Unknown"),ISBLANK(J6835)),AND(NOT(O6835="Unknown"),ISBLANK(R6835))),"Missing Information", INDEX(Table15[Entire Service Line Classification], MATCH(SUMIFS(Table15[Unique ID],Table15[System-Owned Portion],E6835,Table15[If Material Anything Other than "Lead" in Column E,Was Material Ever Previously Lead?],G6835,Table15[Customer-Owned Portion],O6835),Table15[Unique ID],0),0)))</f>
        <v>Non-lead</v>
      </c>
      <c r="X6835"/>
    </row>
    <row r="6836" spans="2:24" ht="30" x14ac:dyDescent="0.25">
      <c r="B6836" s="145" t="s">
        <v>1259</v>
      </c>
      <c r="C6836" s="31" t="s">
        <v>8672</v>
      </c>
      <c r="D6836" s="31"/>
      <c r="E6836" s="43" t="s">
        <v>43</v>
      </c>
      <c r="F6836" s="42" t="s">
        <v>34</v>
      </c>
      <c r="G6836" s="83" t="s">
        <v>44</v>
      </c>
      <c r="H6836" s="168">
        <v>30803</v>
      </c>
      <c r="I6836" s="31"/>
      <c r="J6836" s="83" t="s">
        <v>106</v>
      </c>
      <c r="K6836" s="31" t="s">
        <v>36</v>
      </c>
      <c r="L6836" s="31" t="s">
        <v>95</v>
      </c>
      <c r="M6836" s="168">
        <v>45929</v>
      </c>
      <c r="N6836" s="147"/>
      <c r="O6836" s="105" t="s">
        <v>43</v>
      </c>
      <c r="P6836" s="171">
        <v>30803</v>
      </c>
      <c r="Q6836" s="31"/>
      <c r="R6836" s="83" t="s">
        <v>106</v>
      </c>
      <c r="S6836" s="31" t="s">
        <v>36</v>
      </c>
      <c r="T6836" s="31" t="s">
        <v>95</v>
      </c>
      <c r="U6836" s="168">
        <v>45929</v>
      </c>
      <c r="V6836" s="149"/>
      <c r="W6836" s="140" t="str" cm="1">
        <f t="array" ref="W6836">IF(SUM(LEN(B6836:V6836))=0,"",IF(OR(OR(ISBLANK(F6836),SUM(LEN(C6836),LEN(D6836))=0),AND(NOT(E6836="Unknown"),ISBLANK(J6836)),AND(NOT(O6836="Unknown"),ISBLANK(R6836))),"Missing Information", INDEX(Table15[Entire Service Line Classification], MATCH(SUMIFS(Table15[Unique ID],Table15[System-Owned Portion],E6836,Table15[If Material Anything Other than "Lead" in Column E,Was Material Ever Previously Lead?],G6836,Table15[Customer-Owned Portion],O6836),Table15[Unique ID],0),0)))</f>
        <v>Non-lead</v>
      </c>
      <c r="X6836"/>
    </row>
    <row r="6837" spans="2:24" x14ac:dyDescent="0.25">
      <c r="B6837" s="145" t="s">
        <v>1486</v>
      </c>
      <c r="C6837" s="31" t="s">
        <v>8903</v>
      </c>
      <c r="D6837" s="31"/>
      <c r="E6837" s="43" t="s">
        <v>52</v>
      </c>
      <c r="F6837" s="42" t="s">
        <v>34</v>
      </c>
      <c r="G6837" s="83" t="s">
        <v>44</v>
      </c>
      <c r="H6837" s="168">
        <v>30803</v>
      </c>
      <c r="I6837" s="31"/>
      <c r="J6837" s="83" t="s">
        <v>214</v>
      </c>
      <c r="K6837" s="31" t="s">
        <v>34</v>
      </c>
      <c r="L6837" s="31"/>
      <c r="M6837" s="168"/>
      <c r="N6837" s="147"/>
      <c r="O6837" s="105" t="s">
        <v>52</v>
      </c>
      <c r="P6837" s="171">
        <v>30803</v>
      </c>
      <c r="Q6837" s="31"/>
      <c r="R6837" s="83" t="s">
        <v>214</v>
      </c>
      <c r="S6837" s="31" t="s">
        <v>34</v>
      </c>
      <c r="T6837" s="31"/>
      <c r="U6837" s="168"/>
      <c r="V6837" s="149"/>
      <c r="W6837" s="140" t="str" cm="1">
        <f t="array" ref="W6837">IF(SUM(LEN(B6837:V6837))=0,"",IF(OR(OR(ISBLANK(F6837),SUM(LEN(C6837),LEN(D6837))=0),AND(NOT(E6837="Unknown"),ISBLANK(J6837)),AND(NOT(O6837="Unknown"),ISBLANK(R6837))),"Missing Information", INDEX(Table15[Entire Service Line Classification], MATCH(SUMIFS(Table15[Unique ID],Table15[System-Owned Portion],E6837,Table15[If Material Anything Other than "Lead" in Column E,Was Material Ever Previously Lead?],G6837,Table15[Customer-Owned Portion],O6837),Table15[Unique ID],0),0)))</f>
        <v>Non-lead</v>
      </c>
      <c r="X6837"/>
    </row>
    <row r="6838" spans="2:24" ht="30" x14ac:dyDescent="0.25">
      <c r="B6838" s="145" t="s">
        <v>1730</v>
      </c>
      <c r="C6838" s="31" t="s">
        <v>9154</v>
      </c>
      <c r="D6838" s="31"/>
      <c r="E6838" s="43" t="s">
        <v>52</v>
      </c>
      <c r="F6838" s="42" t="s">
        <v>34</v>
      </c>
      <c r="G6838" s="83" t="s">
        <v>44</v>
      </c>
      <c r="H6838" s="168">
        <v>30803</v>
      </c>
      <c r="I6838" s="31"/>
      <c r="J6838" s="83" t="s">
        <v>214</v>
      </c>
      <c r="K6838" s="31" t="s">
        <v>34</v>
      </c>
      <c r="L6838" s="31"/>
      <c r="M6838" s="168"/>
      <c r="N6838" s="147"/>
      <c r="O6838" s="105" t="s">
        <v>52</v>
      </c>
      <c r="P6838" s="171">
        <v>30803</v>
      </c>
      <c r="Q6838" s="31"/>
      <c r="R6838" s="83" t="s">
        <v>214</v>
      </c>
      <c r="S6838" s="31" t="s">
        <v>34</v>
      </c>
      <c r="T6838" s="31"/>
      <c r="U6838" s="168"/>
      <c r="V6838" s="149"/>
      <c r="W6838" s="140" t="str" cm="1">
        <f t="array" ref="W6838">IF(SUM(LEN(B6838:V6838))=0,"",IF(OR(OR(ISBLANK(F6838),SUM(LEN(C6838),LEN(D6838))=0),AND(NOT(E6838="Unknown"),ISBLANK(J6838)),AND(NOT(O6838="Unknown"),ISBLANK(R6838))),"Missing Information", INDEX(Table15[Entire Service Line Classification], MATCH(SUMIFS(Table15[Unique ID],Table15[System-Owned Portion],E6838,Table15[If Material Anything Other than "Lead" in Column E,Was Material Ever Previously Lead?],G6838,Table15[Customer-Owned Portion],O6838),Table15[Unique ID],0),0)))</f>
        <v>Non-lead</v>
      </c>
      <c r="X6838"/>
    </row>
    <row r="6839" spans="2:24" x14ac:dyDescent="0.25">
      <c r="B6839" s="145" t="s">
        <v>3047</v>
      </c>
      <c r="C6839" s="31" t="s">
        <v>10479</v>
      </c>
      <c r="D6839" s="31"/>
      <c r="E6839" s="43" t="s">
        <v>52</v>
      </c>
      <c r="F6839" s="42" t="s">
        <v>34</v>
      </c>
      <c r="G6839" s="83" t="s">
        <v>44</v>
      </c>
      <c r="H6839" s="168">
        <v>30803</v>
      </c>
      <c r="I6839" s="31"/>
      <c r="J6839" s="83" t="s">
        <v>214</v>
      </c>
      <c r="K6839" s="31" t="s">
        <v>34</v>
      </c>
      <c r="L6839" s="31"/>
      <c r="M6839" s="168"/>
      <c r="N6839" s="147"/>
      <c r="O6839" s="105" t="s">
        <v>52</v>
      </c>
      <c r="P6839" s="171">
        <v>30803</v>
      </c>
      <c r="Q6839" s="31"/>
      <c r="R6839" s="83" t="s">
        <v>214</v>
      </c>
      <c r="S6839" s="31" t="s">
        <v>34</v>
      </c>
      <c r="T6839" s="31"/>
      <c r="U6839" s="168"/>
      <c r="V6839" s="149"/>
      <c r="W6839" s="140" t="str" cm="1">
        <f t="array" ref="W6839">IF(SUM(LEN(B6839:V6839))=0,"",IF(OR(OR(ISBLANK(F6839),SUM(LEN(C6839),LEN(D6839))=0),AND(NOT(E6839="Unknown"),ISBLANK(J6839)),AND(NOT(O6839="Unknown"),ISBLANK(R6839))),"Missing Information", INDEX(Table15[Entire Service Line Classification], MATCH(SUMIFS(Table15[Unique ID],Table15[System-Owned Portion],E6839,Table15[If Material Anything Other than "Lead" in Column E,Was Material Ever Previously Lead?],G6839,Table15[Customer-Owned Portion],O6839),Table15[Unique ID],0),0)))</f>
        <v>Non-lead</v>
      </c>
      <c r="X6839"/>
    </row>
    <row r="6840" spans="2:24" x14ac:dyDescent="0.25">
      <c r="B6840" s="145" t="s">
        <v>4353</v>
      </c>
      <c r="C6840" s="31" t="s">
        <v>11946</v>
      </c>
      <c r="D6840" s="31"/>
      <c r="E6840" s="43" t="s">
        <v>52</v>
      </c>
      <c r="F6840" s="42" t="s">
        <v>34</v>
      </c>
      <c r="G6840" s="83" t="s">
        <v>44</v>
      </c>
      <c r="H6840" s="168">
        <v>30803</v>
      </c>
      <c r="I6840" s="31"/>
      <c r="J6840" s="83" t="s">
        <v>214</v>
      </c>
      <c r="K6840" s="31" t="s">
        <v>34</v>
      </c>
      <c r="L6840" s="31"/>
      <c r="M6840" s="168"/>
      <c r="N6840" s="147"/>
      <c r="O6840" s="105" t="s">
        <v>52</v>
      </c>
      <c r="P6840" s="171">
        <v>30803</v>
      </c>
      <c r="Q6840" s="31"/>
      <c r="R6840" s="83" t="s">
        <v>214</v>
      </c>
      <c r="S6840" s="31" t="s">
        <v>34</v>
      </c>
      <c r="T6840" s="31"/>
      <c r="U6840" s="168"/>
      <c r="V6840" s="149"/>
      <c r="W6840" s="140" t="str" cm="1">
        <f t="array" ref="W6840">IF(SUM(LEN(B6840:V6840))=0,"",IF(OR(OR(ISBLANK(F6840),SUM(LEN(C6840),LEN(D6840))=0),AND(NOT(E6840="Unknown"),ISBLANK(J6840)),AND(NOT(O6840="Unknown"),ISBLANK(R6840))),"Missing Information", INDEX(Table15[Entire Service Line Classification], MATCH(SUMIFS(Table15[Unique ID],Table15[System-Owned Portion],E6840,Table15[If Material Anything Other than "Lead" in Column E,Was Material Ever Previously Lead?],G6840,Table15[Customer-Owned Portion],O6840),Table15[Unique ID],0),0)))</f>
        <v>Non-lead</v>
      </c>
      <c r="X6840"/>
    </row>
    <row r="6841" spans="2:24" ht="30" x14ac:dyDescent="0.25">
      <c r="B6841" s="145" t="s">
        <v>5645</v>
      </c>
      <c r="C6841" s="31" t="s">
        <v>13242</v>
      </c>
      <c r="D6841" s="31"/>
      <c r="E6841" s="43" t="s">
        <v>35</v>
      </c>
      <c r="F6841" s="42" t="s">
        <v>34</v>
      </c>
      <c r="G6841" s="83" t="s">
        <v>44</v>
      </c>
      <c r="H6841" s="168">
        <v>30803</v>
      </c>
      <c r="I6841" s="31"/>
      <c r="J6841" s="83" t="s">
        <v>45</v>
      </c>
      <c r="K6841" s="31" t="s">
        <v>36</v>
      </c>
      <c r="L6841" s="31" t="s">
        <v>93</v>
      </c>
      <c r="M6841" s="168">
        <v>36056</v>
      </c>
      <c r="N6841" s="147"/>
      <c r="O6841" s="105" t="s">
        <v>43</v>
      </c>
      <c r="P6841" s="171">
        <v>30803</v>
      </c>
      <c r="Q6841" s="31"/>
      <c r="R6841" s="83" t="s">
        <v>214</v>
      </c>
      <c r="S6841" s="31" t="s">
        <v>34</v>
      </c>
      <c r="T6841" s="31"/>
      <c r="U6841" s="168"/>
      <c r="V6841" s="149"/>
      <c r="W6841" s="140" t="str" cm="1">
        <f t="array" ref="W6841">IF(SUM(LEN(B6841:V6841))=0,"",IF(OR(OR(ISBLANK(F6841),SUM(LEN(C6841),LEN(D6841))=0),AND(NOT(E6841="Unknown"),ISBLANK(J6841)),AND(NOT(O6841="Unknown"),ISBLANK(R6841))),"Missing Information", INDEX(Table15[Entire Service Line Classification], MATCH(SUMIFS(Table15[Unique ID],Table15[System-Owned Portion],E6841,Table15[If Material Anything Other than "Lead" in Column E,Was Material Ever Previously Lead?],G6841,Table15[Customer-Owned Portion],O6841),Table15[Unique ID],0),0)))</f>
        <v>Non-lead</v>
      </c>
      <c r="X6841"/>
    </row>
    <row r="6842" spans="2:24" x14ac:dyDescent="0.25">
      <c r="B6842" s="145" t="s">
        <v>5650</v>
      </c>
      <c r="C6842" s="31" t="s">
        <v>13247</v>
      </c>
      <c r="D6842" s="31"/>
      <c r="E6842" s="43" t="s">
        <v>52</v>
      </c>
      <c r="F6842" s="42" t="s">
        <v>34</v>
      </c>
      <c r="G6842" s="83" t="s">
        <v>44</v>
      </c>
      <c r="H6842" s="168">
        <v>30803</v>
      </c>
      <c r="I6842" s="31"/>
      <c r="J6842" s="83" t="s">
        <v>214</v>
      </c>
      <c r="K6842" s="31" t="s">
        <v>34</v>
      </c>
      <c r="L6842" s="31"/>
      <c r="M6842" s="168"/>
      <c r="N6842" s="147"/>
      <c r="O6842" s="105" t="s">
        <v>52</v>
      </c>
      <c r="P6842" s="171">
        <v>30803</v>
      </c>
      <c r="Q6842" s="31"/>
      <c r="R6842" s="83" t="s">
        <v>214</v>
      </c>
      <c r="S6842" s="31" t="s">
        <v>34</v>
      </c>
      <c r="T6842" s="31"/>
      <c r="U6842" s="168"/>
      <c r="V6842" s="149"/>
      <c r="W6842" s="140" t="str" cm="1">
        <f t="array" ref="W6842">IF(SUM(LEN(B6842:V6842))=0,"",IF(OR(OR(ISBLANK(F6842),SUM(LEN(C6842),LEN(D6842))=0),AND(NOT(E6842="Unknown"),ISBLANK(J6842)),AND(NOT(O6842="Unknown"),ISBLANK(R6842))),"Missing Information", INDEX(Table15[Entire Service Line Classification], MATCH(SUMIFS(Table15[Unique ID],Table15[System-Owned Portion],E6842,Table15[If Material Anything Other than "Lead" in Column E,Was Material Ever Previously Lead?],G6842,Table15[Customer-Owned Portion],O6842),Table15[Unique ID],0),0)))</f>
        <v>Non-lead</v>
      </c>
      <c r="X6842"/>
    </row>
    <row r="6843" spans="2:24" x14ac:dyDescent="0.25">
      <c r="B6843" s="145" t="s">
        <v>5751</v>
      </c>
      <c r="C6843" s="31" t="s">
        <v>13349</v>
      </c>
      <c r="D6843" s="31"/>
      <c r="E6843" s="43" t="s">
        <v>52</v>
      </c>
      <c r="F6843" s="42" t="s">
        <v>34</v>
      </c>
      <c r="G6843" s="83" t="s">
        <v>44</v>
      </c>
      <c r="H6843" s="168">
        <v>30803</v>
      </c>
      <c r="I6843" s="31"/>
      <c r="J6843" s="83" t="s">
        <v>214</v>
      </c>
      <c r="K6843" s="31" t="s">
        <v>34</v>
      </c>
      <c r="L6843" s="31"/>
      <c r="M6843" s="168"/>
      <c r="N6843" s="147"/>
      <c r="O6843" s="105" t="s">
        <v>52</v>
      </c>
      <c r="P6843" s="171">
        <v>30803</v>
      </c>
      <c r="Q6843" s="31"/>
      <c r="R6843" s="83" t="s">
        <v>214</v>
      </c>
      <c r="S6843" s="31" t="s">
        <v>34</v>
      </c>
      <c r="T6843" s="31"/>
      <c r="U6843" s="168"/>
      <c r="V6843" s="149"/>
      <c r="W6843" s="140" t="str" cm="1">
        <f t="array" ref="W6843">IF(SUM(LEN(B6843:V6843))=0,"",IF(OR(OR(ISBLANK(F6843),SUM(LEN(C6843),LEN(D6843))=0),AND(NOT(E6843="Unknown"),ISBLANK(J6843)),AND(NOT(O6843="Unknown"),ISBLANK(R6843))),"Missing Information", INDEX(Table15[Entire Service Line Classification], MATCH(SUMIFS(Table15[Unique ID],Table15[System-Owned Portion],E6843,Table15[If Material Anything Other than "Lead" in Column E,Was Material Ever Previously Lead?],G6843,Table15[Customer-Owned Portion],O6843),Table15[Unique ID],0),0)))</f>
        <v>Non-lead</v>
      </c>
      <c r="X6843"/>
    </row>
    <row r="6844" spans="2:24" x14ac:dyDescent="0.25">
      <c r="B6844" s="145" t="s">
        <v>6236</v>
      </c>
      <c r="C6844" s="31" t="s">
        <v>13840</v>
      </c>
      <c r="D6844" s="31"/>
      <c r="E6844" s="43" t="s">
        <v>52</v>
      </c>
      <c r="F6844" s="42" t="s">
        <v>34</v>
      </c>
      <c r="G6844" s="83" t="s">
        <v>44</v>
      </c>
      <c r="H6844" s="168">
        <v>30803</v>
      </c>
      <c r="I6844" s="31"/>
      <c r="J6844" s="83" t="s">
        <v>214</v>
      </c>
      <c r="K6844" s="31" t="s">
        <v>34</v>
      </c>
      <c r="L6844" s="31"/>
      <c r="M6844" s="168"/>
      <c r="N6844" s="147"/>
      <c r="O6844" s="105" t="s">
        <v>52</v>
      </c>
      <c r="P6844" s="171">
        <v>30803</v>
      </c>
      <c r="Q6844" s="31"/>
      <c r="R6844" s="83" t="s">
        <v>214</v>
      </c>
      <c r="S6844" s="31" t="s">
        <v>34</v>
      </c>
      <c r="T6844" s="31"/>
      <c r="U6844" s="168"/>
      <c r="V6844" s="149"/>
      <c r="W6844" s="140" t="str" cm="1">
        <f t="array" ref="W6844">IF(SUM(LEN(B6844:V6844))=0,"",IF(OR(OR(ISBLANK(F6844),SUM(LEN(C6844),LEN(D6844))=0),AND(NOT(E6844="Unknown"),ISBLANK(J6844)),AND(NOT(O6844="Unknown"),ISBLANK(R6844))),"Missing Information", INDEX(Table15[Entire Service Line Classification], MATCH(SUMIFS(Table15[Unique ID],Table15[System-Owned Portion],E6844,Table15[If Material Anything Other than "Lead" in Column E,Was Material Ever Previously Lead?],G6844,Table15[Customer-Owned Portion],O6844),Table15[Unique ID],0),0)))</f>
        <v>Non-lead</v>
      </c>
      <c r="X6844"/>
    </row>
    <row r="6845" spans="2:24" x14ac:dyDescent="0.25">
      <c r="B6845" s="145" t="s">
        <v>6245</v>
      </c>
      <c r="C6845" s="31" t="s">
        <v>13849</v>
      </c>
      <c r="D6845" s="31"/>
      <c r="E6845" s="43" t="s">
        <v>52</v>
      </c>
      <c r="F6845" s="42" t="s">
        <v>34</v>
      </c>
      <c r="G6845" s="83" t="s">
        <v>44</v>
      </c>
      <c r="H6845" s="168">
        <v>30803</v>
      </c>
      <c r="I6845" s="31"/>
      <c r="J6845" s="83" t="s">
        <v>214</v>
      </c>
      <c r="K6845" s="31" t="s">
        <v>34</v>
      </c>
      <c r="L6845" s="31"/>
      <c r="M6845" s="168"/>
      <c r="N6845" s="147"/>
      <c r="O6845" s="105" t="s">
        <v>52</v>
      </c>
      <c r="P6845" s="171">
        <v>30803</v>
      </c>
      <c r="Q6845" s="31"/>
      <c r="R6845" s="83" t="s">
        <v>214</v>
      </c>
      <c r="S6845" s="31" t="s">
        <v>34</v>
      </c>
      <c r="T6845" s="31"/>
      <c r="U6845" s="168"/>
      <c r="V6845" s="149"/>
      <c r="W6845" s="140" t="str" cm="1">
        <f t="array" ref="W6845">IF(SUM(LEN(B6845:V6845))=0,"",IF(OR(OR(ISBLANK(F6845),SUM(LEN(C6845),LEN(D6845))=0),AND(NOT(E6845="Unknown"),ISBLANK(J6845)),AND(NOT(O6845="Unknown"),ISBLANK(R6845))),"Missing Information", INDEX(Table15[Entire Service Line Classification], MATCH(SUMIFS(Table15[Unique ID],Table15[System-Owned Portion],E6845,Table15[If Material Anything Other than "Lead" in Column E,Was Material Ever Previously Lead?],G6845,Table15[Customer-Owned Portion],O6845),Table15[Unique ID],0),0)))</f>
        <v>Non-lead</v>
      </c>
      <c r="X6845"/>
    </row>
    <row r="6846" spans="2:24" x14ac:dyDescent="0.25">
      <c r="B6846" s="145" t="s">
        <v>6396</v>
      </c>
      <c r="C6846" s="31" t="s">
        <v>14000</v>
      </c>
      <c r="D6846" s="31"/>
      <c r="E6846" s="43" t="s">
        <v>52</v>
      </c>
      <c r="F6846" s="42" t="s">
        <v>34</v>
      </c>
      <c r="G6846" s="83" t="s">
        <v>44</v>
      </c>
      <c r="H6846" s="168">
        <v>30803</v>
      </c>
      <c r="I6846" s="31"/>
      <c r="J6846" s="83" t="s">
        <v>214</v>
      </c>
      <c r="K6846" s="31" t="s">
        <v>34</v>
      </c>
      <c r="L6846" s="31"/>
      <c r="M6846" s="168"/>
      <c r="N6846" s="147"/>
      <c r="O6846" s="105" t="s">
        <v>52</v>
      </c>
      <c r="P6846" s="171">
        <v>30803</v>
      </c>
      <c r="Q6846" s="31"/>
      <c r="R6846" s="83" t="s">
        <v>214</v>
      </c>
      <c r="S6846" s="31" t="s">
        <v>34</v>
      </c>
      <c r="T6846" s="31"/>
      <c r="U6846" s="168"/>
      <c r="V6846" s="149"/>
      <c r="W6846" s="140" t="str" cm="1">
        <f t="array" ref="W6846">IF(SUM(LEN(B6846:V6846))=0,"",IF(OR(OR(ISBLANK(F6846),SUM(LEN(C6846),LEN(D6846))=0),AND(NOT(E6846="Unknown"),ISBLANK(J6846)),AND(NOT(O6846="Unknown"),ISBLANK(R6846))),"Missing Information", INDEX(Table15[Entire Service Line Classification], MATCH(SUMIFS(Table15[Unique ID],Table15[System-Owned Portion],E6846,Table15[If Material Anything Other than "Lead" in Column E,Was Material Ever Previously Lead?],G6846,Table15[Customer-Owned Portion],O6846),Table15[Unique ID],0),0)))</f>
        <v>Non-lead</v>
      </c>
      <c r="X6846"/>
    </row>
    <row r="6847" spans="2:24" x14ac:dyDescent="0.25">
      <c r="B6847" s="145" t="s">
        <v>6409</v>
      </c>
      <c r="C6847" s="31" t="s">
        <v>14013</v>
      </c>
      <c r="D6847" s="31"/>
      <c r="E6847" s="43" t="s">
        <v>52</v>
      </c>
      <c r="F6847" s="42" t="s">
        <v>34</v>
      </c>
      <c r="G6847" s="83" t="s">
        <v>44</v>
      </c>
      <c r="H6847" s="168">
        <v>30803</v>
      </c>
      <c r="I6847" s="31"/>
      <c r="J6847" s="83" t="s">
        <v>214</v>
      </c>
      <c r="K6847" s="31" t="s">
        <v>34</v>
      </c>
      <c r="L6847" s="31"/>
      <c r="M6847" s="168"/>
      <c r="N6847" s="147"/>
      <c r="O6847" s="105" t="s">
        <v>52</v>
      </c>
      <c r="P6847" s="171">
        <v>30803</v>
      </c>
      <c r="Q6847" s="31"/>
      <c r="R6847" s="83" t="s">
        <v>214</v>
      </c>
      <c r="S6847" s="31" t="s">
        <v>34</v>
      </c>
      <c r="T6847" s="31"/>
      <c r="U6847" s="168"/>
      <c r="V6847" s="149"/>
      <c r="W6847" s="140" t="str" cm="1">
        <f t="array" ref="W6847">IF(SUM(LEN(B6847:V6847))=0,"",IF(OR(OR(ISBLANK(F6847),SUM(LEN(C6847),LEN(D6847))=0),AND(NOT(E6847="Unknown"),ISBLANK(J6847)),AND(NOT(O6847="Unknown"),ISBLANK(R6847))),"Missing Information", INDEX(Table15[Entire Service Line Classification], MATCH(SUMIFS(Table15[Unique ID],Table15[System-Owned Portion],E6847,Table15[If Material Anything Other than "Lead" in Column E,Was Material Ever Previously Lead?],G6847,Table15[Customer-Owned Portion],O6847),Table15[Unique ID],0),0)))</f>
        <v>Non-lead</v>
      </c>
      <c r="X6847"/>
    </row>
    <row r="6848" spans="2:24" ht="30" x14ac:dyDescent="0.25">
      <c r="B6848" s="145" t="s">
        <v>266</v>
      </c>
      <c r="C6848" s="31" t="s">
        <v>7681</v>
      </c>
      <c r="D6848" s="31"/>
      <c r="E6848" s="43" t="s">
        <v>52</v>
      </c>
      <c r="F6848" s="42" t="s">
        <v>34</v>
      </c>
      <c r="G6848" s="83" t="s">
        <v>44</v>
      </c>
      <c r="H6848" s="168">
        <v>30773</v>
      </c>
      <c r="I6848" s="31"/>
      <c r="J6848" s="83" t="s">
        <v>214</v>
      </c>
      <c r="K6848" s="31" t="s">
        <v>34</v>
      </c>
      <c r="L6848" s="31"/>
      <c r="M6848" s="168"/>
      <c r="N6848" s="147"/>
      <c r="O6848" s="105" t="s">
        <v>52</v>
      </c>
      <c r="P6848" s="171">
        <v>30773</v>
      </c>
      <c r="Q6848" s="31"/>
      <c r="R6848" s="83" t="s">
        <v>214</v>
      </c>
      <c r="S6848" s="31" t="s">
        <v>34</v>
      </c>
      <c r="T6848" s="31"/>
      <c r="U6848" s="168"/>
      <c r="V6848" s="149"/>
      <c r="W6848" s="140" t="str" cm="1">
        <f t="array" ref="W6848">IF(SUM(LEN(B6848:V6848))=0,"",IF(OR(OR(ISBLANK(F6848),SUM(LEN(C6848),LEN(D6848))=0),AND(NOT(E6848="Unknown"),ISBLANK(J6848)),AND(NOT(O6848="Unknown"),ISBLANK(R6848))),"Missing Information", INDEX(Table15[Entire Service Line Classification], MATCH(SUMIFS(Table15[Unique ID],Table15[System-Owned Portion],E6848,Table15[If Material Anything Other than "Lead" in Column E,Was Material Ever Previously Lead?],G6848,Table15[Customer-Owned Portion],O6848),Table15[Unique ID],0),0)))</f>
        <v>Non-lead</v>
      </c>
      <c r="X6848"/>
    </row>
    <row r="6849" spans="2:24" x14ac:dyDescent="0.25">
      <c r="B6849" s="145" t="s">
        <v>298</v>
      </c>
      <c r="C6849" s="31" t="s">
        <v>7713</v>
      </c>
      <c r="D6849" s="31"/>
      <c r="E6849" s="43" t="s">
        <v>52</v>
      </c>
      <c r="F6849" s="42" t="s">
        <v>34</v>
      </c>
      <c r="G6849" s="83" t="s">
        <v>44</v>
      </c>
      <c r="H6849" s="168">
        <v>30773</v>
      </c>
      <c r="I6849" s="31"/>
      <c r="J6849" s="83" t="s">
        <v>214</v>
      </c>
      <c r="K6849" s="31" t="s">
        <v>34</v>
      </c>
      <c r="L6849" s="31"/>
      <c r="M6849" s="168"/>
      <c r="N6849" s="147"/>
      <c r="O6849" s="105" t="s">
        <v>52</v>
      </c>
      <c r="P6849" s="171">
        <v>30773</v>
      </c>
      <c r="Q6849" s="31"/>
      <c r="R6849" s="83" t="s">
        <v>214</v>
      </c>
      <c r="S6849" s="31" t="s">
        <v>34</v>
      </c>
      <c r="T6849" s="31"/>
      <c r="U6849" s="168"/>
      <c r="V6849" s="149"/>
      <c r="W6849" s="140" t="str" cm="1">
        <f t="array" ref="W6849">IF(SUM(LEN(B6849:V6849))=0,"",IF(OR(OR(ISBLANK(F6849),SUM(LEN(C6849),LEN(D6849))=0),AND(NOT(E6849="Unknown"),ISBLANK(J6849)),AND(NOT(O6849="Unknown"),ISBLANK(R6849))),"Missing Information", INDEX(Table15[Entire Service Line Classification], MATCH(SUMIFS(Table15[Unique ID],Table15[System-Owned Portion],E6849,Table15[If Material Anything Other than "Lead" in Column E,Was Material Ever Previously Lead?],G6849,Table15[Customer-Owned Portion],O6849),Table15[Unique ID],0),0)))</f>
        <v>Non-lead</v>
      </c>
      <c r="X6849"/>
    </row>
    <row r="6850" spans="2:24" x14ac:dyDescent="0.25">
      <c r="B6850" s="145" t="s">
        <v>304</v>
      </c>
      <c r="C6850" s="31" t="s">
        <v>7719</v>
      </c>
      <c r="D6850" s="31"/>
      <c r="E6850" s="43" t="s">
        <v>52</v>
      </c>
      <c r="F6850" s="42" t="s">
        <v>34</v>
      </c>
      <c r="G6850" s="83" t="s">
        <v>44</v>
      </c>
      <c r="H6850" s="168">
        <v>30773</v>
      </c>
      <c r="I6850" s="31"/>
      <c r="J6850" s="83" t="s">
        <v>214</v>
      </c>
      <c r="K6850" s="31" t="s">
        <v>34</v>
      </c>
      <c r="L6850" s="31"/>
      <c r="M6850" s="168"/>
      <c r="N6850" s="147"/>
      <c r="O6850" s="105" t="s">
        <v>52</v>
      </c>
      <c r="P6850" s="171">
        <v>30773</v>
      </c>
      <c r="Q6850" s="31"/>
      <c r="R6850" s="83" t="s">
        <v>214</v>
      </c>
      <c r="S6850" s="31" t="s">
        <v>34</v>
      </c>
      <c r="T6850" s="31"/>
      <c r="U6850" s="168"/>
      <c r="V6850" s="149"/>
      <c r="W6850" s="140" t="str" cm="1">
        <f t="array" ref="W6850">IF(SUM(LEN(B6850:V6850))=0,"",IF(OR(OR(ISBLANK(F6850),SUM(LEN(C6850),LEN(D6850))=0),AND(NOT(E6850="Unknown"),ISBLANK(J6850)),AND(NOT(O6850="Unknown"),ISBLANK(R6850))),"Missing Information", INDEX(Table15[Entire Service Line Classification], MATCH(SUMIFS(Table15[Unique ID],Table15[System-Owned Portion],E6850,Table15[If Material Anything Other than "Lead" in Column E,Was Material Ever Previously Lead?],G6850,Table15[Customer-Owned Portion],O6850),Table15[Unique ID],0),0)))</f>
        <v>Non-lead</v>
      </c>
      <c r="X6850"/>
    </row>
    <row r="6851" spans="2:24" ht="30" x14ac:dyDescent="0.25">
      <c r="B6851" s="145" t="s">
        <v>308</v>
      </c>
      <c r="C6851" s="31" t="s">
        <v>7723</v>
      </c>
      <c r="D6851" s="31"/>
      <c r="E6851" s="43" t="s">
        <v>52</v>
      </c>
      <c r="F6851" s="42" t="s">
        <v>34</v>
      </c>
      <c r="G6851" s="83" t="s">
        <v>44</v>
      </c>
      <c r="H6851" s="168">
        <v>30773</v>
      </c>
      <c r="I6851" s="31"/>
      <c r="J6851" s="83" t="s">
        <v>214</v>
      </c>
      <c r="K6851" s="31" t="s">
        <v>34</v>
      </c>
      <c r="L6851" s="31"/>
      <c r="M6851" s="168"/>
      <c r="N6851" s="147"/>
      <c r="O6851" s="105" t="s">
        <v>52</v>
      </c>
      <c r="P6851" s="171">
        <v>30773</v>
      </c>
      <c r="Q6851" s="31"/>
      <c r="R6851" s="83" t="s">
        <v>214</v>
      </c>
      <c r="S6851" s="31" t="s">
        <v>34</v>
      </c>
      <c r="T6851" s="31"/>
      <c r="U6851" s="168"/>
      <c r="V6851" s="149"/>
      <c r="W6851" s="140" t="str" cm="1">
        <f t="array" ref="W6851">IF(SUM(LEN(B6851:V6851))=0,"",IF(OR(OR(ISBLANK(F6851),SUM(LEN(C6851),LEN(D6851))=0),AND(NOT(E6851="Unknown"),ISBLANK(J6851)),AND(NOT(O6851="Unknown"),ISBLANK(R6851))),"Missing Information", INDEX(Table15[Entire Service Line Classification], MATCH(SUMIFS(Table15[Unique ID],Table15[System-Owned Portion],E6851,Table15[If Material Anything Other than "Lead" in Column E,Was Material Ever Previously Lead?],G6851,Table15[Customer-Owned Portion],O6851),Table15[Unique ID],0),0)))</f>
        <v>Non-lead</v>
      </c>
      <c r="X6851"/>
    </row>
    <row r="6852" spans="2:24" x14ac:dyDescent="0.25">
      <c r="B6852" s="145" t="s">
        <v>414</v>
      </c>
      <c r="C6852" s="31" t="s">
        <v>7829</v>
      </c>
      <c r="D6852" s="31"/>
      <c r="E6852" s="43" t="s">
        <v>52</v>
      </c>
      <c r="F6852" s="42" t="s">
        <v>34</v>
      </c>
      <c r="G6852" s="83" t="s">
        <v>44</v>
      </c>
      <c r="H6852" s="168">
        <v>30773</v>
      </c>
      <c r="I6852" s="31"/>
      <c r="J6852" s="83" t="s">
        <v>214</v>
      </c>
      <c r="K6852" s="31" t="s">
        <v>34</v>
      </c>
      <c r="L6852" s="31"/>
      <c r="M6852" s="168"/>
      <c r="N6852" s="147"/>
      <c r="O6852" s="105" t="s">
        <v>52</v>
      </c>
      <c r="P6852" s="171">
        <v>30773</v>
      </c>
      <c r="Q6852" s="31"/>
      <c r="R6852" s="83" t="s">
        <v>214</v>
      </c>
      <c r="S6852" s="31" t="s">
        <v>34</v>
      </c>
      <c r="T6852" s="31"/>
      <c r="U6852" s="168"/>
      <c r="V6852" s="149"/>
      <c r="W6852" s="140" t="str" cm="1">
        <f t="array" ref="W6852">IF(SUM(LEN(B6852:V6852))=0,"",IF(OR(OR(ISBLANK(F6852),SUM(LEN(C6852),LEN(D6852))=0),AND(NOT(E6852="Unknown"),ISBLANK(J6852)),AND(NOT(O6852="Unknown"),ISBLANK(R6852))),"Missing Information", INDEX(Table15[Entire Service Line Classification], MATCH(SUMIFS(Table15[Unique ID],Table15[System-Owned Portion],E6852,Table15[If Material Anything Other than "Lead" in Column E,Was Material Ever Previously Lead?],G6852,Table15[Customer-Owned Portion],O6852),Table15[Unique ID],0),0)))</f>
        <v>Non-lead</v>
      </c>
      <c r="X6852"/>
    </row>
    <row r="6853" spans="2:24" ht="30" x14ac:dyDescent="0.25">
      <c r="B6853" s="145" t="s">
        <v>453</v>
      </c>
      <c r="C6853" s="31" t="s">
        <v>7868</v>
      </c>
      <c r="D6853" s="31"/>
      <c r="E6853" s="43" t="s">
        <v>52</v>
      </c>
      <c r="F6853" s="42" t="s">
        <v>34</v>
      </c>
      <c r="G6853" s="83" t="s">
        <v>44</v>
      </c>
      <c r="H6853" s="168">
        <v>30773</v>
      </c>
      <c r="I6853" s="31"/>
      <c r="J6853" s="83" t="s">
        <v>214</v>
      </c>
      <c r="K6853" s="31" t="s">
        <v>34</v>
      </c>
      <c r="L6853" s="31"/>
      <c r="M6853" s="168"/>
      <c r="N6853" s="147"/>
      <c r="O6853" s="105" t="s">
        <v>52</v>
      </c>
      <c r="P6853" s="171">
        <v>30773</v>
      </c>
      <c r="Q6853" s="31"/>
      <c r="R6853" s="83" t="s">
        <v>214</v>
      </c>
      <c r="S6853" s="31" t="s">
        <v>34</v>
      </c>
      <c r="T6853" s="31"/>
      <c r="U6853" s="168"/>
      <c r="V6853" s="149"/>
      <c r="W6853" s="140" t="str" cm="1">
        <f t="array" ref="W6853">IF(SUM(LEN(B6853:V6853))=0,"",IF(OR(OR(ISBLANK(F6853),SUM(LEN(C6853),LEN(D6853))=0),AND(NOT(E6853="Unknown"),ISBLANK(J6853)),AND(NOT(O6853="Unknown"),ISBLANK(R6853))),"Missing Information", INDEX(Table15[Entire Service Line Classification], MATCH(SUMIFS(Table15[Unique ID],Table15[System-Owned Portion],E6853,Table15[If Material Anything Other than "Lead" in Column E,Was Material Ever Previously Lead?],G6853,Table15[Customer-Owned Portion],O6853),Table15[Unique ID],0),0)))</f>
        <v>Non-lead</v>
      </c>
      <c r="X6853"/>
    </row>
    <row r="6854" spans="2:24" ht="30" x14ac:dyDescent="0.25">
      <c r="B6854" s="145" t="s">
        <v>1324</v>
      </c>
      <c r="C6854" s="31" t="s">
        <v>8737</v>
      </c>
      <c r="D6854" s="31"/>
      <c r="E6854" s="43" t="s">
        <v>43</v>
      </c>
      <c r="F6854" s="42" t="s">
        <v>34</v>
      </c>
      <c r="G6854" s="83" t="s">
        <v>44</v>
      </c>
      <c r="H6854" s="168">
        <v>30773</v>
      </c>
      <c r="I6854" s="31"/>
      <c r="J6854" s="83" t="s">
        <v>106</v>
      </c>
      <c r="K6854" s="31" t="s">
        <v>36</v>
      </c>
      <c r="L6854" s="31" t="s">
        <v>95</v>
      </c>
      <c r="M6854" s="168">
        <v>45932</v>
      </c>
      <c r="N6854" s="147"/>
      <c r="O6854" s="105" t="s">
        <v>35</v>
      </c>
      <c r="P6854" s="171">
        <v>30773</v>
      </c>
      <c r="Q6854" s="31"/>
      <c r="R6854" s="83" t="s">
        <v>106</v>
      </c>
      <c r="S6854" s="31" t="s">
        <v>36</v>
      </c>
      <c r="T6854" s="31" t="s">
        <v>95</v>
      </c>
      <c r="U6854" s="168">
        <v>45932</v>
      </c>
      <c r="V6854" s="149"/>
      <c r="W6854" s="140" t="str" cm="1">
        <f t="array" ref="W6854">IF(SUM(LEN(B6854:V6854))=0,"",IF(OR(OR(ISBLANK(F6854),SUM(LEN(C6854),LEN(D6854))=0),AND(NOT(E6854="Unknown"),ISBLANK(J6854)),AND(NOT(O6854="Unknown"),ISBLANK(R6854))),"Missing Information", INDEX(Table15[Entire Service Line Classification], MATCH(SUMIFS(Table15[Unique ID],Table15[System-Owned Portion],E6854,Table15[If Material Anything Other than "Lead" in Column E,Was Material Ever Previously Lead?],G6854,Table15[Customer-Owned Portion],O6854),Table15[Unique ID],0),0)))</f>
        <v>Non-lead</v>
      </c>
      <c r="X6854"/>
    </row>
    <row r="6855" spans="2:24" ht="30" x14ac:dyDescent="0.25">
      <c r="B6855" s="145" t="s">
        <v>2719</v>
      </c>
      <c r="C6855" s="31" t="s">
        <v>10150</v>
      </c>
      <c r="D6855" s="31"/>
      <c r="E6855" s="43" t="s">
        <v>43</v>
      </c>
      <c r="F6855" s="42" t="s">
        <v>34</v>
      </c>
      <c r="G6855" s="83" t="s">
        <v>44</v>
      </c>
      <c r="H6855" s="168">
        <v>30773</v>
      </c>
      <c r="I6855" s="31"/>
      <c r="J6855" s="83" t="s">
        <v>106</v>
      </c>
      <c r="K6855" s="31" t="s">
        <v>36</v>
      </c>
      <c r="L6855" s="31" t="s">
        <v>95</v>
      </c>
      <c r="M6855" s="168">
        <v>45982</v>
      </c>
      <c r="N6855" s="147"/>
      <c r="O6855" s="105" t="s">
        <v>35</v>
      </c>
      <c r="P6855" s="171">
        <v>30773</v>
      </c>
      <c r="Q6855" s="31"/>
      <c r="R6855" s="83" t="s">
        <v>106</v>
      </c>
      <c r="S6855" s="31" t="s">
        <v>36</v>
      </c>
      <c r="T6855" s="31" t="s">
        <v>95</v>
      </c>
      <c r="U6855" s="168">
        <v>45982</v>
      </c>
      <c r="V6855" s="149"/>
      <c r="W6855" s="140" t="str" cm="1">
        <f t="array" ref="W6855">IF(SUM(LEN(B6855:V6855))=0,"",IF(OR(OR(ISBLANK(F6855),SUM(LEN(C6855),LEN(D6855))=0),AND(NOT(E6855="Unknown"),ISBLANK(J6855)),AND(NOT(O6855="Unknown"),ISBLANK(R6855))),"Missing Information", INDEX(Table15[Entire Service Line Classification], MATCH(SUMIFS(Table15[Unique ID],Table15[System-Owned Portion],E6855,Table15[If Material Anything Other than "Lead" in Column E,Was Material Ever Previously Lead?],G6855,Table15[Customer-Owned Portion],O6855),Table15[Unique ID],0),0)))</f>
        <v>Non-lead</v>
      </c>
      <c r="X6855"/>
    </row>
    <row r="6856" spans="2:24" ht="30" x14ac:dyDescent="0.25">
      <c r="B6856" s="145" t="s">
        <v>2720</v>
      </c>
      <c r="C6856" s="31" t="s">
        <v>10151</v>
      </c>
      <c r="D6856" s="31"/>
      <c r="E6856" s="43" t="s">
        <v>43</v>
      </c>
      <c r="F6856" s="42" t="s">
        <v>34</v>
      </c>
      <c r="G6856" s="83" t="s">
        <v>44</v>
      </c>
      <c r="H6856" s="168">
        <v>30773</v>
      </c>
      <c r="I6856" s="31"/>
      <c r="J6856" s="83" t="s">
        <v>106</v>
      </c>
      <c r="K6856" s="31" t="s">
        <v>36</v>
      </c>
      <c r="L6856" s="31" t="s">
        <v>95</v>
      </c>
      <c r="M6856" s="168">
        <v>45968</v>
      </c>
      <c r="N6856" s="147"/>
      <c r="O6856" s="105" t="s">
        <v>43</v>
      </c>
      <c r="P6856" s="171">
        <v>30773</v>
      </c>
      <c r="Q6856" s="31"/>
      <c r="R6856" s="83" t="s">
        <v>106</v>
      </c>
      <c r="S6856" s="31" t="s">
        <v>36</v>
      </c>
      <c r="T6856" s="31" t="s">
        <v>95</v>
      </c>
      <c r="U6856" s="168">
        <v>45968</v>
      </c>
      <c r="V6856" s="149"/>
      <c r="W6856" s="140" t="str" cm="1">
        <f t="array" ref="W6856">IF(SUM(LEN(B6856:V6856))=0,"",IF(OR(OR(ISBLANK(F6856),SUM(LEN(C6856),LEN(D6856))=0),AND(NOT(E6856="Unknown"),ISBLANK(J6856)),AND(NOT(O6856="Unknown"),ISBLANK(R6856))),"Missing Information", INDEX(Table15[Entire Service Line Classification], MATCH(SUMIFS(Table15[Unique ID],Table15[System-Owned Portion],E6856,Table15[If Material Anything Other than "Lead" in Column E,Was Material Ever Previously Lead?],G6856,Table15[Customer-Owned Portion],O6856),Table15[Unique ID],0),0)))</f>
        <v>Non-lead</v>
      </c>
      <c r="X6856"/>
    </row>
    <row r="6857" spans="2:24" ht="30" x14ac:dyDescent="0.25">
      <c r="B6857" s="145" t="s">
        <v>2842</v>
      </c>
      <c r="C6857" s="31" t="s">
        <v>10273</v>
      </c>
      <c r="D6857" s="31"/>
      <c r="E6857" s="43" t="s">
        <v>52</v>
      </c>
      <c r="F6857" s="42" t="s">
        <v>34</v>
      </c>
      <c r="G6857" s="83" t="s">
        <v>44</v>
      </c>
      <c r="H6857" s="168">
        <v>30773</v>
      </c>
      <c r="I6857" s="31"/>
      <c r="J6857" s="83" t="s">
        <v>214</v>
      </c>
      <c r="K6857" s="31" t="s">
        <v>34</v>
      </c>
      <c r="L6857" s="31"/>
      <c r="M6857" s="168"/>
      <c r="N6857" s="147"/>
      <c r="O6857" s="105" t="s">
        <v>52</v>
      </c>
      <c r="P6857" s="171">
        <v>30773</v>
      </c>
      <c r="Q6857" s="31"/>
      <c r="R6857" s="83" t="s">
        <v>214</v>
      </c>
      <c r="S6857" s="31" t="s">
        <v>34</v>
      </c>
      <c r="T6857" s="31"/>
      <c r="U6857" s="168"/>
      <c r="V6857" s="149"/>
      <c r="W6857" s="140" t="str" cm="1">
        <f t="array" ref="W6857">IF(SUM(LEN(B6857:V6857))=0,"",IF(OR(OR(ISBLANK(F6857),SUM(LEN(C6857),LEN(D6857))=0),AND(NOT(E6857="Unknown"),ISBLANK(J6857)),AND(NOT(O6857="Unknown"),ISBLANK(R6857))),"Missing Information", INDEX(Table15[Entire Service Line Classification], MATCH(SUMIFS(Table15[Unique ID],Table15[System-Owned Portion],E6857,Table15[If Material Anything Other than "Lead" in Column E,Was Material Ever Previously Lead?],G6857,Table15[Customer-Owned Portion],O6857),Table15[Unique ID],0),0)))</f>
        <v>Non-lead</v>
      </c>
      <c r="X6857"/>
    </row>
    <row r="6858" spans="2:24" ht="30" x14ac:dyDescent="0.25">
      <c r="B6858" s="145" t="s">
        <v>2855</v>
      </c>
      <c r="C6858" s="31" t="s">
        <v>10286</v>
      </c>
      <c r="D6858" s="31"/>
      <c r="E6858" s="43" t="s">
        <v>52</v>
      </c>
      <c r="F6858" s="42" t="s">
        <v>34</v>
      </c>
      <c r="G6858" s="83" t="s">
        <v>44</v>
      </c>
      <c r="H6858" s="168">
        <v>30773</v>
      </c>
      <c r="I6858" s="31"/>
      <c r="J6858" s="83" t="s">
        <v>214</v>
      </c>
      <c r="K6858" s="31" t="s">
        <v>34</v>
      </c>
      <c r="L6858" s="31"/>
      <c r="M6858" s="168"/>
      <c r="N6858" s="147"/>
      <c r="O6858" s="105" t="s">
        <v>52</v>
      </c>
      <c r="P6858" s="171">
        <v>30773</v>
      </c>
      <c r="Q6858" s="31"/>
      <c r="R6858" s="83" t="s">
        <v>214</v>
      </c>
      <c r="S6858" s="31" t="s">
        <v>34</v>
      </c>
      <c r="T6858" s="31"/>
      <c r="U6858" s="168"/>
      <c r="V6858" s="149"/>
      <c r="W6858" s="140" t="str" cm="1">
        <f t="array" ref="W6858">IF(SUM(LEN(B6858:V6858))=0,"",IF(OR(OR(ISBLANK(F6858),SUM(LEN(C6858),LEN(D6858))=0),AND(NOT(E6858="Unknown"),ISBLANK(J6858)),AND(NOT(O6858="Unknown"),ISBLANK(R6858))),"Missing Information", INDEX(Table15[Entire Service Line Classification], MATCH(SUMIFS(Table15[Unique ID],Table15[System-Owned Portion],E6858,Table15[If Material Anything Other than "Lead" in Column E,Was Material Ever Previously Lead?],G6858,Table15[Customer-Owned Portion],O6858),Table15[Unique ID],0),0)))</f>
        <v>Non-lead</v>
      </c>
      <c r="X6858"/>
    </row>
    <row r="6859" spans="2:24" ht="30" x14ac:dyDescent="0.25">
      <c r="B6859" s="145" t="s">
        <v>3080</v>
      </c>
      <c r="C6859" s="31" t="s">
        <v>10512</v>
      </c>
      <c r="D6859" s="31"/>
      <c r="E6859" s="43" t="s">
        <v>52</v>
      </c>
      <c r="F6859" s="42" t="s">
        <v>34</v>
      </c>
      <c r="G6859" s="83" t="s">
        <v>44</v>
      </c>
      <c r="H6859" s="168">
        <v>30773</v>
      </c>
      <c r="I6859" s="31"/>
      <c r="J6859" s="83" t="s">
        <v>214</v>
      </c>
      <c r="K6859" s="31" t="s">
        <v>34</v>
      </c>
      <c r="L6859" s="31"/>
      <c r="M6859" s="168"/>
      <c r="N6859" s="147"/>
      <c r="O6859" s="105" t="s">
        <v>52</v>
      </c>
      <c r="P6859" s="171">
        <v>30773</v>
      </c>
      <c r="Q6859" s="31"/>
      <c r="R6859" s="83" t="s">
        <v>214</v>
      </c>
      <c r="S6859" s="31" t="s">
        <v>34</v>
      </c>
      <c r="T6859" s="31"/>
      <c r="U6859" s="168"/>
      <c r="V6859" s="149"/>
      <c r="W6859" s="140" t="str" cm="1">
        <f t="array" ref="W6859">IF(SUM(LEN(B6859:V6859))=0,"",IF(OR(OR(ISBLANK(F6859),SUM(LEN(C6859),LEN(D6859))=0),AND(NOT(E6859="Unknown"),ISBLANK(J6859)),AND(NOT(O6859="Unknown"),ISBLANK(R6859))),"Missing Information", INDEX(Table15[Entire Service Line Classification], MATCH(SUMIFS(Table15[Unique ID],Table15[System-Owned Portion],E6859,Table15[If Material Anything Other than "Lead" in Column E,Was Material Ever Previously Lead?],G6859,Table15[Customer-Owned Portion],O6859),Table15[Unique ID],0),0)))</f>
        <v>Non-lead</v>
      </c>
      <c r="X6859"/>
    </row>
    <row r="6860" spans="2:24" ht="30" x14ac:dyDescent="0.25">
      <c r="B6860" s="145" t="s">
        <v>4468</v>
      </c>
      <c r="C6860" s="31" t="s">
        <v>12063</v>
      </c>
      <c r="D6860" s="31"/>
      <c r="E6860" s="43" t="s">
        <v>52</v>
      </c>
      <c r="F6860" s="42" t="s">
        <v>34</v>
      </c>
      <c r="G6860" s="83" t="s">
        <v>44</v>
      </c>
      <c r="H6860" s="168">
        <v>30773</v>
      </c>
      <c r="I6860" s="31"/>
      <c r="J6860" s="83" t="s">
        <v>214</v>
      </c>
      <c r="K6860" s="31" t="s">
        <v>34</v>
      </c>
      <c r="L6860" s="31"/>
      <c r="M6860" s="168"/>
      <c r="N6860" s="147"/>
      <c r="O6860" s="105" t="s">
        <v>52</v>
      </c>
      <c r="P6860" s="171">
        <v>30773</v>
      </c>
      <c r="Q6860" s="31"/>
      <c r="R6860" s="83" t="s">
        <v>214</v>
      </c>
      <c r="S6860" s="31" t="s">
        <v>34</v>
      </c>
      <c r="T6860" s="31"/>
      <c r="U6860" s="168"/>
      <c r="V6860" s="149"/>
      <c r="W6860" s="140" t="str" cm="1">
        <f t="array" ref="W6860">IF(SUM(LEN(B6860:V6860))=0,"",IF(OR(OR(ISBLANK(F6860),SUM(LEN(C6860),LEN(D6860))=0),AND(NOT(E6860="Unknown"),ISBLANK(J6860)),AND(NOT(O6860="Unknown"),ISBLANK(R6860))),"Missing Information", INDEX(Table15[Entire Service Line Classification], MATCH(SUMIFS(Table15[Unique ID],Table15[System-Owned Portion],E6860,Table15[If Material Anything Other than "Lead" in Column E,Was Material Ever Previously Lead?],G6860,Table15[Customer-Owned Portion],O6860),Table15[Unique ID],0),0)))</f>
        <v>Non-lead</v>
      </c>
      <c r="X6860"/>
    </row>
    <row r="6861" spans="2:24" x14ac:dyDescent="0.25">
      <c r="B6861" s="145" t="s">
        <v>5555</v>
      </c>
      <c r="C6861" s="31" t="s">
        <v>13152</v>
      </c>
      <c r="D6861" s="31"/>
      <c r="E6861" s="43" t="s">
        <v>52</v>
      </c>
      <c r="F6861" s="42" t="s">
        <v>34</v>
      </c>
      <c r="G6861" s="83" t="s">
        <v>44</v>
      </c>
      <c r="H6861" s="168">
        <v>30773</v>
      </c>
      <c r="I6861" s="31"/>
      <c r="J6861" s="83" t="s">
        <v>214</v>
      </c>
      <c r="K6861" s="31" t="s">
        <v>34</v>
      </c>
      <c r="L6861" s="31"/>
      <c r="M6861" s="168"/>
      <c r="N6861" s="147"/>
      <c r="O6861" s="105" t="s">
        <v>52</v>
      </c>
      <c r="P6861" s="171">
        <v>30773</v>
      </c>
      <c r="Q6861" s="31"/>
      <c r="R6861" s="83" t="s">
        <v>214</v>
      </c>
      <c r="S6861" s="31" t="s">
        <v>34</v>
      </c>
      <c r="T6861" s="31"/>
      <c r="U6861" s="168"/>
      <c r="V6861" s="149"/>
      <c r="W6861" s="140" t="str" cm="1">
        <f t="array" ref="W6861">IF(SUM(LEN(B6861:V6861))=0,"",IF(OR(OR(ISBLANK(F6861),SUM(LEN(C6861),LEN(D6861))=0),AND(NOT(E6861="Unknown"),ISBLANK(J6861)),AND(NOT(O6861="Unknown"),ISBLANK(R6861))),"Missing Information", INDEX(Table15[Entire Service Line Classification], MATCH(SUMIFS(Table15[Unique ID],Table15[System-Owned Portion],E6861,Table15[If Material Anything Other than "Lead" in Column E,Was Material Ever Previously Lead?],G6861,Table15[Customer-Owned Portion],O6861),Table15[Unique ID],0),0)))</f>
        <v>Non-lead</v>
      </c>
      <c r="X6861"/>
    </row>
    <row r="6862" spans="2:24" ht="30" x14ac:dyDescent="0.25">
      <c r="B6862" s="145" t="s">
        <v>6249</v>
      </c>
      <c r="C6862" s="31" t="s">
        <v>13853</v>
      </c>
      <c r="D6862" s="31"/>
      <c r="E6862" s="43" t="s">
        <v>52</v>
      </c>
      <c r="F6862" s="42" t="s">
        <v>34</v>
      </c>
      <c r="G6862" s="83" t="s">
        <v>44</v>
      </c>
      <c r="H6862" s="168">
        <v>30773</v>
      </c>
      <c r="I6862" s="31"/>
      <c r="J6862" s="83" t="s">
        <v>214</v>
      </c>
      <c r="K6862" s="31" t="s">
        <v>34</v>
      </c>
      <c r="L6862" s="31"/>
      <c r="M6862" s="168"/>
      <c r="N6862" s="147"/>
      <c r="O6862" s="105" t="s">
        <v>52</v>
      </c>
      <c r="P6862" s="171">
        <v>30773</v>
      </c>
      <c r="Q6862" s="31"/>
      <c r="R6862" s="83" t="s">
        <v>214</v>
      </c>
      <c r="S6862" s="31" t="s">
        <v>34</v>
      </c>
      <c r="T6862" s="31"/>
      <c r="U6862" s="168"/>
      <c r="V6862" s="149"/>
      <c r="W6862" s="140" t="str" cm="1">
        <f t="array" ref="W6862">IF(SUM(LEN(B6862:V6862))=0,"",IF(OR(OR(ISBLANK(F6862),SUM(LEN(C6862),LEN(D6862))=0),AND(NOT(E6862="Unknown"),ISBLANK(J6862)),AND(NOT(O6862="Unknown"),ISBLANK(R6862))),"Missing Information", INDEX(Table15[Entire Service Line Classification], MATCH(SUMIFS(Table15[Unique ID],Table15[System-Owned Portion],E6862,Table15[If Material Anything Other than "Lead" in Column E,Was Material Ever Previously Lead?],G6862,Table15[Customer-Owned Portion],O6862),Table15[Unique ID],0),0)))</f>
        <v>Non-lead</v>
      </c>
      <c r="X6862"/>
    </row>
    <row r="6863" spans="2:24" x14ac:dyDescent="0.25">
      <c r="B6863" s="145" t="s">
        <v>6252</v>
      </c>
      <c r="C6863" s="31" t="s">
        <v>13856</v>
      </c>
      <c r="D6863" s="31"/>
      <c r="E6863" s="43" t="s">
        <v>52</v>
      </c>
      <c r="F6863" s="42" t="s">
        <v>34</v>
      </c>
      <c r="G6863" s="83" t="s">
        <v>44</v>
      </c>
      <c r="H6863" s="168">
        <v>30773</v>
      </c>
      <c r="I6863" s="31"/>
      <c r="J6863" s="83" t="s">
        <v>214</v>
      </c>
      <c r="K6863" s="31" t="s">
        <v>34</v>
      </c>
      <c r="L6863" s="31"/>
      <c r="M6863" s="168"/>
      <c r="N6863" s="147"/>
      <c r="O6863" s="105" t="s">
        <v>52</v>
      </c>
      <c r="P6863" s="171">
        <v>30773</v>
      </c>
      <c r="Q6863" s="31"/>
      <c r="R6863" s="83" t="s">
        <v>214</v>
      </c>
      <c r="S6863" s="31" t="s">
        <v>34</v>
      </c>
      <c r="T6863" s="31"/>
      <c r="U6863" s="168"/>
      <c r="V6863" s="149"/>
      <c r="W6863" s="140" t="str" cm="1">
        <f t="array" ref="W6863">IF(SUM(LEN(B6863:V6863))=0,"",IF(OR(OR(ISBLANK(F6863),SUM(LEN(C6863),LEN(D6863))=0),AND(NOT(E6863="Unknown"),ISBLANK(J6863)),AND(NOT(O6863="Unknown"),ISBLANK(R6863))),"Missing Information", INDEX(Table15[Entire Service Line Classification], MATCH(SUMIFS(Table15[Unique ID],Table15[System-Owned Portion],E6863,Table15[If Material Anything Other than "Lead" in Column E,Was Material Ever Previously Lead?],G6863,Table15[Customer-Owned Portion],O6863),Table15[Unique ID],0),0)))</f>
        <v>Non-lead</v>
      </c>
      <c r="X6863"/>
    </row>
    <row r="6864" spans="2:24" ht="30" x14ac:dyDescent="0.25">
      <c r="B6864" s="145" t="s">
        <v>6331</v>
      </c>
      <c r="C6864" s="31" t="s">
        <v>13935</v>
      </c>
      <c r="D6864" s="31"/>
      <c r="E6864" s="43" t="s">
        <v>52</v>
      </c>
      <c r="F6864" s="42" t="s">
        <v>34</v>
      </c>
      <c r="G6864" s="83" t="s">
        <v>44</v>
      </c>
      <c r="H6864" s="168">
        <v>30773</v>
      </c>
      <c r="I6864" s="31"/>
      <c r="J6864" s="83" t="s">
        <v>214</v>
      </c>
      <c r="K6864" s="31" t="s">
        <v>34</v>
      </c>
      <c r="L6864" s="31"/>
      <c r="M6864" s="168"/>
      <c r="N6864" s="147"/>
      <c r="O6864" s="105" t="s">
        <v>52</v>
      </c>
      <c r="P6864" s="171">
        <v>30773</v>
      </c>
      <c r="Q6864" s="31"/>
      <c r="R6864" s="83" t="s">
        <v>214</v>
      </c>
      <c r="S6864" s="31" t="s">
        <v>34</v>
      </c>
      <c r="T6864" s="31"/>
      <c r="U6864" s="168"/>
      <c r="V6864" s="149"/>
      <c r="W6864" s="140" t="str" cm="1">
        <f t="array" ref="W6864">IF(SUM(LEN(B6864:V6864))=0,"",IF(OR(OR(ISBLANK(F6864),SUM(LEN(C6864),LEN(D6864))=0),AND(NOT(E6864="Unknown"),ISBLANK(J6864)),AND(NOT(O6864="Unknown"),ISBLANK(R6864))),"Missing Information", INDEX(Table15[Entire Service Line Classification], MATCH(SUMIFS(Table15[Unique ID],Table15[System-Owned Portion],E6864,Table15[If Material Anything Other than "Lead" in Column E,Was Material Ever Previously Lead?],G6864,Table15[Customer-Owned Portion],O6864),Table15[Unique ID],0),0)))</f>
        <v>Non-lead</v>
      </c>
      <c r="X6864"/>
    </row>
    <row r="6865" spans="2:24" x14ac:dyDescent="0.25">
      <c r="B6865" s="145" t="s">
        <v>6337</v>
      </c>
      <c r="C6865" s="31" t="s">
        <v>13941</v>
      </c>
      <c r="D6865" s="31"/>
      <c r="E6865" s="43" t="s">
        <v>52</v>
      </c>
      <c r="F6865" s="42" t="s">
        <v>34</v>
      </c>
      <c r="G6865" s="83" t="s">
        <v>44</v>
      </c>
      <c r="H6865" s="168">
        <v>30773</v>
      </c>
      <c r="I6865" s="31"/>
      <c r="J6865" s="83" t="s">
        <v>214</v>
      </c>
      <c r="K6865" s="31" t="s">
        <v>34</v>
      </c>
      <c r="L6865" s="31"/>
      <c r="M6865" s="168"/>
      <c r="N6865" s="147"/>
      <c r="O6865" s="105" t="s">
        <v>52</v>
      </c>
      <c r="P6865" s="171">
        <v>30773</v>
      </c>
      <c r="Q6865" s="31"/>
      <c r="R6865" s="83" t="s">
        <v>214</v>
      </c>
      <c r="S6865" s="31" t="s">
        <v>34</v>
      </c>
      <c r="T6865" s="31"/>
      <c r="U6865" s="168"/>
      <c r="V6865" s="149"/>
      <c r="W6865" s="140" t="str" cm="1">
        <f t="array" ref="W6865">IF(SUM(LEN(B6865:V6865))=0,"",IF(OR(OR(ISBLANK(F6865),SUM(LEN(C6865),LEN(D6865))=0),AND(NOT(E6865="Unknown"),ISBLANK(J6865)),AND(NOT(O6865="Unknown"),ISBLANK(R6865))),"Missing Information", INDEX(Table15[Entire Service Line Classification], MATCH(SUMIFS(Table15[Unique ID],Table15[System-Owned Portion],E6865,Table15[If Material Anything Other than "Lead" in Column E,Was Material Ever Previously Lead?],G6865,Table15[Customer-Owned Portion],O6865),Table15[Unique ID],0),0)))</f>
        <v>Non-lead</v>
      </c>
      <c r="X6865"/>
    </row>
    <row r="6866" spans="2:24" x14ac:dyDescent="0.25">
      <c r="B6866" s="145" t="s">
        <v>6385</v>
      </c>
      <c r="C6866" s="31" t="s">
        <v>13989</v>
      </c>
      <c r="D6866" s="31"/>
      <c r="E6866" s="43" t="s">
        <v>52</v>
      </c>
      <c r="F6866" s="42" t="s">
        <v>34</v>
      </c>
      <c r="G6866" s="83" t="s">
        <v>44</v>
      </c>
      <c r="H6866" s="168">
        <v>30773</v>
      </c>
      <c r="I6866" s="31"/>
      <c r="J6866" s="83" t="s">
        <v>214</v>
      </c>
      <c r="K6866" s="31" t="s">
        <v>34</v>
      </c>
      <c r="L6866" s="31"/>
      <c r="M6866" s="168"/>
      <c r="N6866" s="147"/>
      <c r="O6866" s="105" t="s">
        <v>52</v>
      </c>
      <c r="P6866" s="171">
        <v>30773</v>
      </c>
      <c r="Q6866" s="31"/>
      <c r="R6866" s="83" t="s">
        <v>214</v>
      </c>
      <c r="S6866" s="31" t="s">
        <v>34</v>
      </c>
      <c r="T6866" s="31"/>
      <c r="U6866" s="168"/>
      <c r="V6866" s="149"/>
      <c r="W6866" s="140" t="str" cm="1">
        <f t="array" ref="W6866">IF(SUM(LEN(B6866:V6866))=0,"",IF(OR(OR(ISBLANK(F6866),SUM(LEN(C6866),LEN(D6866))=0),AND(NOT(E6866="Unknown"),ISBLANK(J6866)),AND(NOT(O6866="Unknown"),ISBLANK(R6866))),"Missing Information", INDEX(Table15[Entire Service Line Classification], MATCH(SUMIFS(Table15[Unique ID],Table15[System-Owned Portion],E6866,Table15[If Material Anything Other than "Lead" in Column E,Was Material Ever Previously Lead?],G6866,Table15[Customer-Owned Portion],O6866),Table15[Unique ID],0),0)))</f>
        <v>Non-lead</v>
      </c>
      <c r="X6866"/>
    </row>
    <row r="6867" spans="2:24" x14ac:dyDescent="0.25">
      <c r="B6867" s="145" t="s">
        <v>6410</v>
      </c>
      <c r="C6867" s="31" t="s">
        <v>14014</v>
      </c>
      <c r="D6867" s="31"/>
      <c r="E6867" s="43" t="s">
        <v>52</v>
      </c>
      <c r="F6867" s="42" t="s">
        <v>34</v>
      </c>
      <c r="G6867" s="83" t="s">
        <v>44</v>
      </c>
      <c r="H6867" s="168">
        <v>30773</v>
      </c>
      <c r="I6867" s="31"/>
      <c r="J6867" s="83" t="s">
        <v>214</v>
      </c>
      <c r="K6867" s="31" t="s">
        <v>34</v>
      </c>
      <c r="L6867" s="31"/>
      <c r="M6867" s="168"/>
      <c r="N6867" s="147"/>
      <c r="O6867" s="105" t="s">
        <v>52</v>
      </c>
      <c r="P6867" s="171">
        <v>30773</v>
      </c>
      <c r="Q6867" s="31"/>
      <c r="R6867" s="83" t="s">
        <v>214</v>
      </c>
      <c r="S6867" s="31" t="s">
        <v>34</v>
      </c>
      <c r="T6867" s="31"/>
      <c r="U6867" s="168"/>
      <c r="V6867" s="149"/>
      <c r="W6867" s="140" t="str" cm="1">
        <f t="array" ref="W6867">IF(SUM(LEN(B6867:V6867))=0,"",IF(OR(OR(ISBLANK(F6867),SUM(LEN(C6867),LEN(D6867))=0),AND(NOT(E6867="Unknown"),ISBLANK(J6867)),AND(NOT(O6867="Unknown"),ISBLANK(R6867))),"Missing Information", INDEX(Table15[Entire Service Line Classification], MATCH(SUMIFS(Table15[Unique ID],Table15[System-Owned Portion],E6867,Table15[If Material Anything Other than "Lead" in Column E,Was Material Ever Previously Lead?],G6867,Table15[Customer-Owned Portion],O6867),Table15[Unique ID],0),0)))</f>
        <v>Non-lead</v>
      </c>
      <c r="X6867"/>
    </row>
    <row r="6868" spans="2:24" x14ac:dyDescent="0.25">
      <c r="B6868" s="145" t="s">
        <v>6478</v>
      </c>
      <c r="C6868" s="31" t="s">
        <v>14082</v>
      </c>
      <c r="D6868" s="31"/>
      <c r="E6868" s="43" t="s">
        <v>52</v>
      </c>
      <c r="F6868" s="42" t="s">
        <v>34</v>
      </c>
      <c r="G6868" s="83" t="s">
        <v>44</v>
      </c>
      <c r="H6868" s="168">
        <v>30773</v>
      </c>
      <c r="I6868" s="31"/>
      <c r="J6868" s="83" t="s">
        <v>214</v>
      </c>
      <c r="K6868" s="31" t="s">
        <v>34</v>
      </c>
      <c r="L6868" s="31"/>
      <c r="M6868" s="168"/>
      <c r="N6868" s="147"/>
      <c r="O6868" s="105" t="s">
        <v>52</v>
      </c>
      <c r="P6868" s="171">
        <v>30773</v>
      </c>
      <c r="Q6868" s="31"/>
      <c r="R6868" s="83" t="s">
        <v>214</v>
      </c>
      <c r="S6868" s="31" t="s">
        <v>34</v>
      </c>
      <c r="T6868" s="31"/>
      <c r="U6868" s="168"/>
      <c r="V6868" s="149"/>
      <c r="W6868" s="140" t="str" cm="1">
        <f t="array" ref="W6868">IF(SUM(LEN(B6868:V6868))=0,"",IF(OR(OR(ISBLANK(F6868),SUM(LEN(C6868),LEN(D6868))=0),AND(NOT(E6868="Unknown"),ISBLANK(J6868)),AND(NOT(O6868="Unknown"),ISBLANK(R6868))),"Missing Information", INDEX(Table15[Entire Service Line Classification], MATCH(SUMIFS(Table15[Unique ID],Table15[System-Owned Portion],E6868,Table15[If Material Anything Other than "Lead" in Column E,Was Material Ever Previously Lead?],G6868,Table15[Customer-Owned Portion],O6868),Table15[Unique ID],0),0)))</f>
        <v>Non-lead</v>
      </c>
      <c r="X6868"/>
    </row>
    <row r="6869" spans="2:24" x14ac:dyDescent="0.25">
      <c r="B6869" s="145" t="s">
        <v>6507</v>
      </c>
      <c r="C6869" s="31" t="s">
        <v>14111</v>
      </c>
      <c r="D6869" s="31"/>
      <c r="E6869" s="43" t="s">
        <v>52</v>
      </c>
      <c r="F6869" s="42" t="s">
        <v>34</v>
      </c>
      <c r="G6869" s="83" t="s">
        <v>44</v>
      </c>
      <c r="H6869" s="168">
        <v>30773</v>
      </c>
      <c r="I6869" s="31"/>
      <c r="J6869" s="83" t="s">
        <v>214</v>
      </c>
      <c r="K6869" s="31" t="s">
        <v>34</v>
      </c>
      <c r="L6869" s="31"/>
      <c r="M6869" s="168"/>
      <c r="N6869" s="147"/>
      <c r="O6869" s="105" t="s">
        <v>52</v>
      </c>
      <c r="P6869" s="171">
        <v>30773</v>
      </c>
      <c r="Q6869" s="31"/>
      <c r="R6869" s="83" t="s">
        <v>214</v>
      </c>
      <c r="S6869" s="31" t="s">
        <v>34</v>
      </c>
      <c r="T6869" s="31"/>
      <c r="U6869" s="168"/>
      <c r="V6869" s="149"/>
      <c r="W6869" s="140" t="str" cm="1">
        <f t="array" ref="W6869">IF(SUM(LEN(B6869:V6869))=0,"",IF(OR(OR(ISBLANK(F6869),SUM(LEN(C6869),LEN(D6869))=0),AND(NOT(E6869="Unknown"),ISBLANK(J6869)),AND(NOT(O6869="Unknown"),ISBLANK(R6869))),"Missing Information", INDEX(Table15[Entire Service Line Classification], MATCH(SUMIFS(Table15[Unique ID],Table15[System-Owned Portion],E6869,Table15[If Material Anything Other than "Lead" in Column E,Was Material Ever Previously Lead?],G6869,Table15[Customer-Owned Portion],O6869),Table15[Unique ID],0),0)))</f>
        <v>Non-lead</v>
      </c>
      <c r="X6869"/>
    </row>
    <row r="6870" spans="2:24" ht="30" x14ac:dyDescent="0.25">
      <c r="B6870" s="145" t="s">
        <v>400</v>
      </c>
      <c r="C6870" s="31" t="s">
        <v>7815</v>
      </c>
      <c r="D6870" s="31"/>
      <c r="E6870" s="43" t="s">
        <v>35</v>
      </c>
      <c r="F6870" s="42" t="s">
        <v>34</v>
      </c>
      <c r="G6870" s="83" t="s">
        <v>44</v>
      </c>
      <c r="H6870" s="168">
        <v>30742</v>
      </c>
      <c r="I6870" s="31"/>
      <c r="J6870" s="83" t="s">
        <v>45</v>
      </c>
      <c r="K6870" s="31" t="s">
        <v>36</v>
      </c>
      <c r="L6870" s="31" t="s">
        <v>93</v>
      </c>
      <c r="M6870" s="168">
        <v>34667</v>
      </c>
      <c r="N6870" s="147"/>
      <c r="O6870" s="105" t="s">
        <v>35</v>
      </c>
      <c r="P6870" s="171">
        <v>30742</v>
      </c>
      <c r="Q6870" s="31"/>
      <c r="R6870" s="83" t="s">
        <v>106</v>
      </c>
      <c r="S6870" s="31" t="s">
        <v>36</v>
      </c>
      <c r="T6870" s="31" t="s">
        <v>95</v>
      </c>
      <c r="U6870" s="168">
        <v>45538</v>
      </c>
      <c r="V6870" s="149"/>
      <c r="W6870" s="140" t="str" cm="1">
        <f t="array" ref="W6870">IF(SUM(LEN(B6870:V6870))=0,"",IF(OR(OR(ISBLANK(F6870),SUM(LEN(C6870),LEN(D6870))=0),AND(NOT(E6870="Unknown"),ISBLANK(J6870)),AND(NOT(O6870="Unknown"),ISBLANK(R6870))),"Missing Information", INDEX(Table15[Entire Service Line Classification], MATCH(SUMIFS(Table15[Unique ID],Table15[System-Owned Portion],E6870,Table15[If Material Anything Other than "Lead" in Column E,Was Material Ever Previously Lead?],G6870,Table15[Customer-Owned Portion],O6870),Table15[Unique ID],0),0)))</f>
        <v>Non-lead</v>
      </c>
      <c r="X6870"/>
    </row>
    <row r="6871" spans="2:24" x14ac:dyDescent="0.25">
      <c r="B6871" s="145" t="s">
        <v>2675</v>
      </c>
      <c r="C6871" s="31" t="s">
        <v>10106</v>
      </c>
      <c r="D6871" s="31"/>
      <c r="E6871" s="43" t="s">
        <v>52</v>
      </c>
      <c r="F6871" s="42" t="s">
        <v>34</v>
      </c>
      <c r="G6871" s="83" t="s">
        <v>44</v>
      </c>
      <c r="H6871" s="168">
        <v>30742</v>
      </c>
      <c r="I6871" s="31"/>
      <c r="J6871" s="83" t="s">
        <v>214</v>
      </c>
      <c r="K6871" s="31" t="s">
        <v>34</v>
      </c>
      <c r="L6871" s="31"/>
      <c r="M6871" s="168"/>
      <c r="N6871" s="147"/>
      <c r="O6871" s="105" t="s">
        <v>52</v>
      </c>
      <c r="P6871" s="171">
        <v>30742</v>
      </c>
      <c r="Q6871" s="31"/>
      <c r="R6871" s="83" t="s">
        <v>214</v>
      </c>
      <c r="S6871" s="31" t="s">
        <v>34</v>
      </c>
      <c r="T6871" s="31"/>
      <c r="U6871" s="168"/>
      <c r="V6871" s="149"/>
      <c r="W6871" s="140" t="str" cm="1">
        <f t="array" ref="W6871">IF(SUM(LEN(B6871:V6871))=0,"",IF(OR(OR(ISBLANK(F6871),SUM(LEN(C6871),LEN(D6871))=0),AND(NOT(E6871="Unknown"),ISBLANK(J6871)),AND(NOT(O6871="Unknown"),ISBLANK(R6871))),"Missing Information", INDEX(Table15[Entire Service Line Classification], MATCH(SUMIFS(Table15[Unique ID],Table15[System-Owned Portion],E6871,Table15[If Material Anything Other than "Lead" in Column E,Was Material Ever Previously Lead?],G6871,Table15[Customer-Owned Portion],O6871),Table15[Unique ID],0),0)))</f>
        <v>Non-lead</v>
      </c>
      <c r="X6871"/>
    </row>
    <row r="6872" spans="2:24" ht="30" x14ac:dyDescent="0.25">
      <c r="B6872" s="145" t="s">
        <v>2678</v>
      </c>
      <c r="C6872" s="31" t="s">
        <v>10109</v>
      </c>
      <c r="D6872" s="31"/>
      <c r="E6872" s="43" t="s">
        <v>52</v>
      </c>
      <c r="F6872" s="42" t="s">
        <v>34</v>
      </c>
      <c r="G6872" s="83" t="s">
        <v>44</v>
      </c>
      <c r="H6872" s="168">
        <v>30742</v>
      </c>
      <c r="I6872" s="31"/>
      <c r="J6872" s="83" t="s">
        <v>214</v>
      </c>
      <c r="K6872" s="31" t="s">
        <v>34</v>
      </c>
      <c r="L6872" s="31"/>
      <c r="M6872" s="168"/>
      <c r="N6872" s="147"/>
      <c r="O6872" s="105" t="s">
        <v>52</v>
      </c>
      <c r="P6872" s="171">
        <v>30742</v>
      </c>
      <c r="Q6872" s="31"/>
      <c r="R6872" s="83" t="s">
        <v>214</v>
      </c>
      <c r="S6872" s="31" t="s">
        <v>34</v>
      </c>
      <c r="T6872" s="31"/>
      <c r="U6872" s="168"/>
      <c r="V6872" s="149"/>
      <c r="W6872" s="140" t="str" cm="1">
        <f t="array" ref="W6872">IF(SUM(LEN(B6872:V6872))=0,"",IF(OR(OR(ISBLANK(F6872),SUM(LEN(C6872),LEN(D6872))=0),AND(NOT(E6872="Unknown"),ISBLANK(J6872)),AND(NOT(O6872="Unknown"),ISBLANK(R6872))),"Missing Information", INDEX(Table15[Entire Service Line Classification], MATCH(SUMIFS(Table15[Unique ID],Table15[System-Owned Portion],E6872,Table15[If Material Anything Other than "Lead" in Column E,Was Material Ever Previously Lead?],G6872,Table15[Customer-Owned Portion],O6872),Table15[Unique ID],0),0)))</f>
        <v>Non-lead</v>
      </c>
      <c r="X6872"/>
    </row>
    <row r="6873" spans="2:24" x14ac:dyDescent="0.25">
      <c r="B6873" s="145" t="s">
        <v>258</v>
      </c>
      <c r="C6873" s="31" t="s">
        <v>7673</v>
      </c>
      <c r="D6873" s="31"/>
      <c r="E6873" s="43" t="s">
        <v>52</v>
      </c>
      <c r="F6873" s="42" t="s">
        <v>34</v>
      </c>
      <c r="G6873" s="83" t="s">
        <v>44</v>
      </c>
      <c r="H6873" s="168">
        <v>30713</v>
      </c>
      <c r="I6873" s="31"/>
      <c r="J6873" s="83" t="s">
        <v>214</v>
      </c>
      <c r="K6873" s="31" t="s">
        <v>34</v>
      </c>
      <c r="L6873" s="31"/>
      <c r="M6873" s="168"/>
      <c r="N6873" s="147"/>
      <c r="O6873" s="105" t="s">
        <v>52</v>
      </c>
      <c r="P6873" s="171">
        <v>30713</v>
      </c>
      <c r="Q6873" s="31"/>
      <c r="R6873" s="83" t="s">
        <v>214</v>
      </c>
      <c r="S6873" s="31" t="s">
        <v>34</v>
      </c>
      <c r="T6873" s="31"/>
      <c r="U6873" s="168"/>
      <c r="V6873" s="149"/>
      <c r="W6873" s="140" t="str" cm="1">
        <f t="array" ref="W6873">IF(SUM(LEN(B6873:V6873))=0,"",IF(OR(OR(ISBLANK(F6873),SUM(LEN(C6873),LEN(D6873))=0),AND(NOT(E6873="Unknown"),ISBLANK(J6873)),AND(NOT(O6873="Unknown"),ISBLANK(R6873))),"Missing Information", INDEX(Table15[Entire Service Line Classification], MATCH(SUMIFS(Table15[Unique ID],Table15[System-Owned Portion],E6873,Table15[If Material Anything Other than "Lead" in Column E,Was Material Ever Previously Lead?],G6873,Table15[Customer-Owned Portion],O6873),Table15[Unique ID],0),0)))</f>
        <v>Non-lead</v>
      </c>
      <c r="X6873"/>
    </row>
    <row r="6874" spans="2:24" x14ac:dyDescent="0.25">
      <c r="B6874" s="145" t="s">
        <v>405</v>
      </c>
      <c r="C6874" s="31" t="s">
        <v>7820</v>
      </c>
      <c r="D6874" s="31"/>
      <c r="E6874" s="43" t="s">
        <v>52</v>
      </c>
      <c r="F6874" s="42" t="s">
        <v>34</v>
      </c>
      <c r="G6874" s="83" t="s">
        <v>44</v>
      </c>
      <c r="H6874" s="168">
        <v>30713</v>
      </c>
      <c r="I6874" s="31"/>
      <c r="J6874" s="83" t="s">
        <v>214</v>
      </c>
      <c r="K6874" s="31" t="s">
        <v>34</v>
      </c>
      <c r="L6874" s="31"/>
      <c r="M6874" s="168"/>
      <c r="N6874" s="147"/>
      <c r="O6874" s="105" t="s">
        <v>52</v>
      </c>
      <c r="P6874" s="171">
        <v>30713</v>
      </c>
      <c r="Q6874" s="31"/>
      <c r="R6874" s="83" t="s">
        <v>214</v>
      </c>
      <c r="S6874" s="31" t="s">
        <v>34</v>
      </c>
      <c r="T6874" s="31"/>
      <c r="U6874" s="168"/>
      <c r="V6874" s="149"/>
      <c r="W6874" s="140" t="str" cm="1">
        <f t="array" ref="W6874">IF(SUM(LEN(B6874:V6874))=0,"",IF(OR(OR(ISBLANK(F6874),SUM(LEN(C6874),LEN(D6874))=0),AND(NOT(E6874="Unknown"),ISBLANK(J6874)),AND(NOT(O6874="Unknown"),ISBLANK(R6874))),"Missing Information", INDEX(Table15[Entire Service Line Classification], MATCH(SUMIFS(Table15[Unique ID],Table15[System-Owned Portion],E6874,Table15[If Material Anything Other than "Lead" in Column E,Was Material Ever Previously Lead?],G6874,Table15[Customer-Owned Portion],O6874),Table15[Unique ID],0),0)))</f>
        <v>Non-lead</v>
      </c>
      <c r="X6874"/>
    </row>
    <row r="6875" spans="2:24" x14ac:dyDescent="0.25">
      <c r="B6875" s="145" t="s">
        <v>1177</v>
      </c>
      <c r="C6875" s="31" t="s">
        <v>8590</v>
      </c>
      <c r="D6875" s="31"/>
      <c r="E6875" s="43" t="s">
        <v>52</v>
      </c>
      <c r="F6875" s="42" t="s">
        <v>34</v>
      </c>
      <c r="G6875" s="83" t="s">
        <v>44</v>
      </c>
      <c r="H6875" s="168">
        <v>30713</v>
      </c>
      <c r="I6875" s="31"/>
      <c r="J6875" s="83" t="s">
        <v>214</v>
      </c>
      <c r="K6875" s="31" t="s">
        <v>34</v>
      </c>
      <c r="L6875" s="31"/>
      <c r="M6875" s="168"/>
      <c r="N6875" s="147"/>
      <c r="O6875" s="105" t="s">
        <v>52</v>
      </c>
      <c r="P6875" s="171">
        <v>30713</v>
      </c>
      <c r="Q6875" s="31"/>
      <c r="R6875" s="83" t="s">
        <v>214</v>
      </c>
      <c r="S6875" s="31" t="s">
        <v>34</v>
      </c>
      <c r="T6875" s="31"/>
      <c r="U6875" s="168"/>
      <c r="V6875" s="149"/>
      <c r="W6875" s="140" t="str" cm="1">
        <f t="array" ref="W6875">IF(SUM(LEN(B6875:V6875))=0,"",IF(OR(OR(ISBLANK(F6875),SUM(LEN(C6875),LEN(D6875))=0),AND(NOT(E6875="Unknown"),ISBLANK(J6875)),AND(NOT(O6875="Unknown"),ISBLANK(R6875))),"Missing Information", INDEX(Table15[Entire Service Line Classification], MATCH(SUMIFS(Table15[Unique ID],Table15[System-Owned Portion],E6875,Table15[If Material Anything Other than "Lead" in Column E,Was Material Ever Previously Lead?],G6875,Table15[Customer-Owned Portion],O6875),Table15[Unique ID],0),0)))</f>
        <v>Non-lead</v>
      </c>
      <c r="X6875"/>
    </row>
    <row r="6876" spans="2:24" ht="30" x14ac:dyDescent="0.25">
      <c r="B6876" s="145" t="s">
        <v>1180</v>
      </c>
      <c r="C6876" s="31" t="s">
        <v>8593</v>
      </c>
      <c r="D6876" s="31"/>
      <c r="E6876" s="43" t="s">
        <v>43</v>
      </c>
      <c r="F6876" s="42" t="s">
        <v>34</v>
      </c>
      <c r="G6876" s="83" t="s">
        <v>44</v>
      </c>
      <c r="H6876" s="168">
        <v>30713</v>
      </c>
      <c r="I6876" s="31"/>
      <c r="J6876" s="83" t="s">
        <v>106</v>
      </c>
      <c r="K6876" s="31" t="s">
        <v>36</v>
      </c>
      <c r="L6876" s="31" t="s">
        <v>95</v>
      </c>
      <c r="M6876" s="168">
        <v>45509</v>
      </c>
      <c r="N6876" s="147"/>
      <c r="O6876" s="105" t="s">
        <v>43</v>
      </c>
      <c r="P6876" s="171">
        <v>30713</v>
      </c>
      <c r="Q6876" s="31"/>
      <c r="R6876" s="83" t="s">
        <v>106</v>
      </c>
      <c r="S6876" s="31" t="s">
        <v>36</v>
      </c>
      <c r="T6876" s="31" t="s">
        <v>95</v>
      </c>
      <c r="U6876" s="168">
        <v>45509</v>
      </c>
      <c r="V6876" s="149"/>
      <c r="W6876" s="140" t="str" cm="1">
        <f t="array" ref="W6876">IF(SUM(LEN(B6876:V6876))=0,"",IF(OR(OR(ISBLANK(F6876),SUM(LEN(C6876),LEN(D6876))=0),AND(NOT(E6876="Unknown"),ISBLANK(J6876)),AND(NOT(O6876="Unknown"),ISBLANK(R6876))),"Missing Information", INDEX(Table15[Entire Service Line Classification], MATCH(SUMIFS(Table15[Unique ID],Table15[System-Owned Portion],E6876,Table15[If Material Anything Other than "Lead" in Column E,Was Material Ever Previously Lead?],G6876,Table15[Customer-Owned Portion],O6876),Table15[Unique ID],0),0)))</f>
        <v>Non-lead</v>
      </c>
      <c r="X6876"/>
    </row>
    <row r="6877" spans="2:24" ht="30" x14ac:dyDescent="0.25">
      <c r="B6877" s="145" t="s">
        <v>1245</v>
      </c>
      <c r="C6877" s="31" t="s">
        <v>8658</v>
      </c>
      <c r="D6877" s="31"/>
      <c r="E6877" s="43" t="s">
        <v>43</v>
      </c>
      <c r="F6877" s="42" t="s">
        <v>34</v>
      </c>
      <c r="G6877" s="83" t="s">
        <v>44</v>
      </c>
      <c r="H6877" s="168">
        <v>30713</v>
      </c>
      <c r="I6877" s="31"/>
      <c r="J6877" s="83" t="s">
        <v>106</v>
      </c>
      <c r="K6877" s="31" t="s">
        <v>36</v>
      </c>
      <c r="L6877" s="31" t="s">
        <v>95</v>
      </c>
      <c r="M6877" s="168">
        <v>45929</v>
      </c>
      <c r="N6877" s="147"/>
      <c r="O6877" s="105" t="s">
        <v>35</v>
      </c>
      <c r="P6877" s="171">
        <v>30713</v>
      </c>
      <c r="Q6877" s="31"/>
      <c r="R6877" s="83" t="s">
        <v>106</v>
      </c>
      <c r="S6877" s="31" t="s">
        <v>36</v>
      </c>
      <c r="T6877" s="31" t="s">
        <v>95</v>
      </c>
      <c r="U6877" s="168">
        <v>45929</v>
      </c>
      <c r="V6877" s="149"/>
      <c r="W6877" s="140" t="str" cm="1">
        <f t="array" ref="W6877">IF(SUM(LEN(B6877:V6877))=0,"",IF(OR(OR(ISBLANK(F6877),SUM(LEN(C6877),LEN(D6877))=0),AND(NOT(E6877="Unknown"),ISBLANK(J6877)),AND(NOT(O6877="Unknown"),ISBLANK(R6877))),"Missing Information", INDEX(Table15[Entire Service Line Classification], MATCH(SUMIFS(Table15[Unique ID],Table15[System-Owned Portion],E6877,Table15[If Material Anything Other than "Lead" in Column E,Was Material Ever Previously Lead?],G6877,Table15[Customer-Owned Portion],O6877),Table15[Unique ID],0),0)))</f>
        <v>Non-lead</v>
      </c>
      <c r="X6877"/>
    </row>
    <row r="6878" spans="2:24" ht="30" x14ac:dyDescent="0.25">
      <c r="B6878" s="145" t="s">
        <v>1433</v>
      </c>
      <c r="C6878" s="31" t="s">
        <v>8846</v>
      </c>
      <c r="D6878" s="31"/>
      <c r="E6878" s="43" t="s">
        <v>52</v>
      </c>
      <c r="F6878" s="42" t="s">
        <v>34</v>
      </c>
      <c r="G6878" s="83" t="s">
        <v>44</v>
      </c>
      <c r="H6878" s="168">
        <v>30713</v>
      </c>
      <c r="I6878" s="31"/>
      <c r="J6878" s="83" t="s">
        <v>214</v>
      </c>
      <c r="K6878" s="31" t="s">
        <v>34</v>
      </c>
      <c r="L6878" s="31"/>
      <c r="M6878" s="168"/>
      <c r="N6878" s="147"/>
      <c r="O6878" s="105" t="s">
        <v>52</v>
      </c>
      <c r="P6878" s="171">
        <v>30713</v>
      </c>
      <c r="Q6878" s="31"/>
      <c r="R6878" s="83" t="s">
        <v>214</v>
      </c>
      <c r="S6878" s="31" t="s">
        <v>34</v>
      </c>
      <c r="T6878" s="31"/>
      <c r="U6878" s="168"/>
      <c r="V6878" s="149"/>
      <c r="W6878" s="140" t="str" cm="1">
        <f t="array" ref="W6878">IF(SUM(LEN(B6878:V6878))=0,"",IF(OR(OR(ISBLANK(F6878),SUM(LEN(C6878),LEN(D6878))=0),AND(NOT(E6878="Unknown"),ISBLANK(J6878)),AND(NOT(O6878="Unknown"),ISBLANK(R6878))),"Missing Information", INDEX(Table15[Entire Service Line Classification], MATCH(SUMIFS(Table15[Unique ID],Table15[System-Owned Portion],E6878,Table15[If Material Anything Other than "Lead" in Column E,Was Material Ever Previously Lead?],G6878,Table15[Customer-Owned Portion],O6878),Table15[Unique ID],0),0)))</f>
        <v>Non-lead</v>
      </c>
      <c r="X6878"/>
    </row>
    <row r="6879" spans="2:24" ht="30" x14ac:dyDescent="0.25">
      <c r="B6879" s="145" t="s">
        <v>1471</v>
      </c>
      <c r="C6879" s="31" t="s">
        <v>8884</v>
      </c>
      <c r="D6879" s="31"/>
      <c r="E6879" s="43" t="s">
        <v>52</v>
      </c>
      <c r="F6879" s="42" t="s">
        <v>34</v>
      </c>
      <c r="G6879" s="83" t="s">
        <v>44</v>
      </c>
      <c r="H6879" s="168">
        <v>30713</v>
      </c>
      <c r="I6879" s="31"/>
      <c r="J6879" s="83" t="s">
        <v>214</v>
      </c>
      <c r="K6879" s="31" t="s">
        <v>34</v>
      </c>
      <c r="L6879" s="31"/>
      <c r="M6879" s="168"/>
      <c r="N6879" s="147"/>
      <c r="O6879" s="105" t="s">
        <v>52</v>
      </c>
      <c r="P6879" s="171">
        <v>30713</v>
      </c>
      <c r="Q6879" s="31"/>
      <c r="R6879" s="83" t="s">
        <v>214</v>
      </c>
      <c r="S6879" s="31" t="s">
        <v>34</v>
      </c>
      <c r="T6879" s="31"/>
      <c r="U6879" s="168"/>
      <c r="V6879" s="149"/>
      <c r="W6879" s="140" t="str" cm="1">
        <f t="array" ref="W6879">IF(SUM(LEN(B6879:V6879))=0,"",IF(OR(OR(ISBLANK(F6879),SUM(LEN(C6879),LEN(D6879))=0),AND(NOT(E6879="Unknown"),ISBLANK(J6879)),AND(NOT(O6879="Unknown"),ISBLANK(R6879))),"Missing Information", INDEX(Table15[Entire Service Line Classification], MATCH(SUMIFS(Table15[Unique ID],Table15[System-Owned Portion],E6879,Table15[If Material Anything Other than "Lead" in Column E,Was Material Ever Previously Lead?],G6879,Table15[Customer-Owned Portion],O6879),Table15[Unique ID],0),0)))</f>
        <v>Non-lead</v>
      </c>
      <c r="X6879"/>
    </row>
    <row r="6880" spans="2:24" ht="30" x14ac:dyDescent="0.25">
      <c r="B6880" s="145" t="s">
        <v>1477</v>
      </c>
      <c r="C6880" s="31" t="s">
        <v>8893</v>
      </c>
      <c r="D6880" s="31"/>
      <c r="E6880" s="43" t="s">
        <v>35</v>
      </c>
      <c r="F6880" s="42" t="s">
        <v>34</v>
      </c>
      <c r="G6880" s="83" t="s">
        <v>34</v>
      </c>
      <c r="H6880" s="168">
        <v>30713</v>
      </c>
      <c r="I6880" s="31"/>
      <c r="J6880" s="83" t="s">
        <v>45</v>
      </c>
      <c r="K6880" s="31" t="s">
        <v>36</v>
      </c>
      <c r="L6880" s="31" t="s">
        <v>93</v>
      </c>
      <c r="M6880" s="168">
        <v>37411</v>
      </c>
      <c r="N6880" s="147"/>
      <c r="O6880" s="105" t="s">
        <v>35</v>
      </c>
      <c r="P6880" s="171">
        <v>30713</v>
      </c>
      <c r="Q6880" s="31"/>
      <c r="R6880" s="83" t="s">
        <v>106</v>
      </c>
      <c r="S6880" s="31" t="s">
        <v>36</v>
      </c>
      <c r="T6880" s="31" t="s">
        <v>95</v>
      </c>
      <c r="U6880" s="168">
        <v>45952</v>
      </c>
      <c r="V6880" s="149"/>
      <c r="W6880" s="140" t="str" cm="1">
        <f t="array" ref="W6880">IF(SUM(LEN(B6880:V6880))=0,"",IF(OR(OR(ISBLANK(F6880),SUM(LEN(C6880),LEN(D6880))=0),AND(NOT(E6880="Unknown"),ISBLANK(J6880)),AND(NOT(O6880="Unknown"),ISBLANK(R6880))),"Missing Information", INDEX(Table15[Entire Service Line Classification], MATCH(SUMIFS(Table15[Unique ID],Table15[System-Owned Portion],E6880,Table15[If Material Anything Other than "Lead" in Column E,Was Material Ever Previously Lead?],G6880,Table15[Customer-Owned Portion],O6880),Table15[Unique ID],0),0)))</f>
        <v>Non-lead</v>
      </c>
      <c r="X6880"/>
    </row>
    <row r="6881" spans="2:24" x14ac:dyDescent="0.25">
      <c r="B6881" s="145" t="s">
        <v>1489</v>
      </c>
      <c r="C6881" s="31" t="s">
        <v>8906</v>
      </c>
      <c r="D6881" s="31"/>
      <c r="E6881" s="43" t="s">
        <v>52</v>
      </c>
      <c r="F6881" s="42" t="s">
        <v>34</v>
      </c>
      <c r="G6881" s="83" t="s">
        <v>44</v>
      </c>
      <c r="H6881" s="168">
        <v>30713</v>
      </c>
      <c r="I6881" s="31"/>
      <c r="J6881" s="83" t="s">
        <v>214</v>
      </c>
      <c r="K6881" s="31" t="s">
        <v>34</v>
      </c>
      <c r="L6881" s="31"/>
      <c r="M6881" s="168"/>
      <c r="N6881" s="147"/>
      <c r="O6881" s="105" t="s">
        <v>52</v>
      </c>
      <c r="P6881" s="171">
        <v>30713</v>
      </c>
      <c r="Q6881" s="31"/>
      <c r="R6881" s="83" t="s">
        <v>214</v>
      </c>
      <c r="S6881" s="31" t="s">
        <v>34</v>
      </c>
      <c r="T6881" s="31"/>
      <c r="U6881" s="168"/>
      <c r="V6881" s="149"/>
      <c r="W6881" s="140" t="str" cm="1">
        <f t="array" ref="W6881">IF(SUM(LEN(B6881:V6881))=0,"",IF(OR(OR(ISBLANK(F6881),SUM(LEN(C6881),LEN(D6881))=0),AND(NOT(E6881="Unknown"),ISBLANK(J6881)),AND(NOT(O6881="Unknown"),ISBLANK(R6881))),"Missing Information", INDEX(Table15[Entire Service Line Classification], MATCH(SUMIFS(Table15[Unique ID],Table15[System-Owned Portion],E6881,Table15[If Material Anything Other than "Lead" in Column E,Was Material Ever Previously Lead?],G6881,Table15[Customer-Owned Portion],O6881),Table15[Unique ID],0),0)))</f>
        <v>Non-lead</v>
      </c>
      <c r="X6881"/>
    </row>
    <row r="6882" spans="2:24" ht="30" x14ac:dyDescent="0.25">
      <c r="B6882" s="145" t="s">
        <v>1592</v>
      </c>
      <c r="C6882" s="31" t="s">
        <v>9011</v>
      </c>
      <c r="D6882" s="31"/>
      <c r="E6882" s="43" t="s">
        <v>43</v>
      </c>
      <c r="F6882" s="42" t="s">
        <v>34</v>
      </c>
      <c r="G6882" s="83" t="s">
        <v>44</v>
      </c>
      <c r="H6882" s="168">
        <v>30713</v>
      </c>
      <c r="I6882" s="31"/>
      <c r="J6882" s="83" t="s">
        <v>106</v>
      </c>
      <c r="K6882" s="31" t="s">
        <v>36</v>
      </c>
      <c r="L6882" s="31" t="s">
        <v>95</v>
      </c>
      <c r="M6882" s="168">
        <v>45939</v>
      </c>
      <c r="N6882" s="147"/>
      <c r="O6882" s="105" t="s">
        <v>35</v>
      </c>
      <c r="P6882" s="171">
        <v>30713</v>
      </c>
      <c r="Q6882" s="31"/>
      <c r="R6882" s="83" t="s">
        <v>106</v>
      </c>
      <c r="S6882" s="31" t="s">
        <v>36</v>
      </c>
      <c r="T6882" s="31" t="s">
        <v>95</v>
      </c>
      <c r="U6882" s="168">
        <v>45939</v>
      </c>
      <c r="V6882" s="149"/>
      <c r="W6882" s="140" t="str" cm="1">
        <f t="array" ref="W6882">IF(SUM(LEN(B6882:V6882))=0,"",IF(OR(OR(ISBLANK(F6882),SUM(LEN(C6882),LEN(D6882))=0),AND(NOT(E6882="Unknown"),ISBLANK(J6882)),AND(NOT(O6882="Unknown"),ISBLANK(R6882))),"Missing Information", INDEX(Table15[Entire Service Line Classification], MATCH(SUMIFS(Table15[Unique ID],Table15[System-Owned Portion],E6882,Table15[If Material Anything Other than "Lead" in Column E,Was Material Ever Previously Lead?],G6882,Table15[Customer-Owned Portion],O6882),Table15[Unique ID],0),0)))</f>
        <v>Non-lead</v>
      </c>
      <c r="X6882"/>
    </row>
    <row r="6883" spans="2:24" ht="30" x14ac:dyDescent="0.25">
      <c r="B6883" s="145" t="s">
        <v>1605</v>
      </c>
      <c r="C6883" s="31" t="s">
        <v>9024</v>
      </c>
      <c r="D6883" s="31"/>
      <c r="E6883" s="43" t="s">
        <v>43</v>
      </c>
      <c r="F6883" s="42" t="s">
        <v>34</v>
      </c>
      <c r="G6883" s="83" t="s">
        <v>44</v>
      </c>
      <c r="H6883" s="168">
        <v>30713</v>
      </c>
      <c r="I6883" s="31"/>
      <c r="J6883" s="83" t="s">
        <v>106</v>
      </c>
      <c r="K6883" s="31" t="s">
        <v>36</v>
      </c>
      <c r="L6883" s="31" t="s">
        <v>95</v>
      </c>
      <c r="M6883" s="168">
        <v>45939</v>
      </c>
      <c r="N6883" s="147"/>
      <c r="O6883" s="105" t="s">
        <v>35</v>
      </c>
      <c r="P6883" s="171">
        <v>30713</v>
      </c>
      <c r="Q6883" s="31"/>
      <c r="R6883" s="83" t="s">
        <v>106</v>
      </c>
      <c r="S6883" s="31" t="s">
        <v>36</v>
      </c>
      <c r="T6883" s="31" t="s">
        <v>95</v>
      </c>
      <c r="U6883" s="168">
        <v>45939</v>
      </c>
      <c r="V6883" s="149"/>
      <c r="W6883" s="140" t="str" cm="1">
        <f t="array" ref="W6883">IF(SUM(LEN(B6883:V6883))=0,"",IF(OR(OR(ISBLANK(F6883),SUM(LEN(C6883),LEN(D6883))=0),AND(NOT(E6883="Unknown"),ISBLANK(J6883)),AND(NOT(O6883="Unknown"),ISBLANK(R6883))),"Missing Information", INDEX(Table15[Entire Service Line Classification], MATCH(SUMIFS(Table15[Unique ID],Table15[System-Owned Portion],E6883,Table15[If Material Anything Other than "Lead" in Column E,Was Material Ever Previously Lead?],G6883,Table15[Customer-Owned Portion],O6883),Table15[Unique ID],0),0)))</f>
        <v>Non-lead</v>
      </c>
      <c r="X6883"/>
    </row>
    <row r="6884" spans="2:24" ht="30" x14ac:dyDescent="0.25">
      <c r="B6884" s="145" t="s">
        <v>1699</v>
      </c>
      <c r="C6884" s="31" t="s">
        <v>9123</v>
      </c>
      <c r="D6884" s="31"/>
      <c r="E6884" s="43" t="s">
        <v>43</v>
      </c>
      <c r="F6884" s="42" t="s">
        <v>34</v>
      </c>
      <c r="G6884" s="83" t="s">
        <v>44</v>
      </c>
      <c r="H6884" s="168">
        <v>30713</v>
      </c>
      <c r="I6884" s="31"/>
      <c r="J6884" s="83" t="s">
        <v>106</v>
      </c>
      <c r="K6884" s="31" t="s">
        <v>36</v>
      </c>
      <c r="L6884" s="31" t="s">
        <v>95</v>
      </c>
      <c r="M6884" s="168">
        <v>45509</v>
      </c>
      <c r="N6884" s="147"/>
      <c r="O6884" s="105" t="s">
        <v>43</v>
      </c>
      <c r="P6884" s="171">
        <v>30713</v>
      </c>
      <c r="Q6884" s="31"/>
      <c r="R6884" s="83" t="s">
        <v>106</v>
      </c>
      <c r="S6884" s="31" t="s">
        <v>36</v>
      </c>
      <c r="T6884" s="31" t="s">
        <v>95</v>
      </c>
      <c r="U6884" s="168">
        <v>45509</v>
      </c>
      <c r="V6884" s="149"/>
      <c r="W6884" s="140" t="str" cm="1">
        <f t="array" ref="W6884">IF(SUM(LEN(B6884:V6884))=0,"",IF(OR(OR(ISBLANK(F6884),SUM(LEN(C6884),LEN(D6884))=0),AND(NOT(E6884="Unknown"),ISBLANK(J6884)),AND(NOT(O6884="Unknown"),ISBLANK(R6884))),"Missing Information", INDEX(Table15[Entire Service Line Classification], MATCH(SUMIFS(Table15[Unique ID],Table15[System-Owned Portion],E6884,Table15[If Material Anything Other than "Lead" in Column E,Was Material Ever Previously Lead?],G6884,Table15[Customer-Owned Portion],O6884),Table15[Unique ID],0),0)))</f>
        <v>Non-lead</v>
      </c>
      <c r="X6884"/>
    </row>
    <row r="6885" spans="2:24" ht="30" x14ac:dyDescent="0.25">
      <c r="B6885" s="145" t="s">
        <v>1821</v>
      </c>
      <c r="C6885" s="31" t="s">
        <v>9245</v>
      </c>
      <c r="D6885" s="31"/>
      <c r="E6885" s="43" t="s">
        <v>52</v>
      </c>
      <c r="F6885" s="42" t="s">
        <v>34</v>
      </c>
      <c r="G6885" s="83" t="s">
        <v>44</v>
      </c>
      <c r="H6885" s="168">
        <v>30713</v>
      </c>
      <c r="I6885" s="31"/>
      <c r="J6885" s="83" t="s">
        <v>214</v>
      </c>
      <c r="K6885" s="31" t="s">
        <v>34</v>
      </c>
      <c r="L6885" s="31"/>
      <c r="M6885" s="168"/>
      <c r="N6885" s="147"/>
      <c r="O6885" s="105" t="s">
        <v>52</v>
      </c>
      <c r="P6885" s="171">
        <v>30713</v>
      </c>
      <c r="Q6885" s="31"/>
      <c r="R6885" s="83" t="s">
        <v>214</v>
      </c>
      <c r="S6885" s="31" t="s">
        <v>34</v>
      </c>
      <c r="T6885" s="31"/>
      <c r="U6885" s="168"/>
      <c r="V6885" s="149"/>
      <c r="W6885" s="140" t="str" cm="1">
        <f t="array" ref="W6885">IF(SUM(LEN(B6885:V6885))=0,"",IF(OR(OR(ISBLANK(F6885),SUM(LEN(C6885),LEN(D6885))=0),AND(NOT(E6885="Unknown"),ISBLANK(J6885)),AND(NOT(O6885="Unknown"),ISBLANK(R6885))),"Missing Information", INDEX(Table15[Entire Service Line Classification], MATCH(SUMIFS(Table15[Unique ID],Table15[System-Owned Portion],E6885,Table15[If Material Anything Other than "Lead" in Column E,Was Material Ever Previously Lead?],G6885,Table15[Customer-Owned Portion],O6885),Table15[Unique ID],0),0)))</f>
        <v>Non-lead</v>
      </c>
      <c r="X6885"/>
    </row>
    <row r="6886" spans="2:24" x14ac:dyDescent="0.25">
      <c r="B6886" s="145" t="s">
        <v>1838</v>
      </c>
      <c r="C6886" s="31" t="s">
        <v>9262</v>
      </c>
      <c r="D6886" s="31"/>
      <c r="E6886" s="43" t="s">
        <v>52</v>
      </c>
      <c r="F6886" s="42" t="s">
        <v>34</v>
      </c>
      <c r="G6886" s="83" t="s">
        <v>44</v>
      </c>
      <c r="H6886" s="168">
        <v>30713</v>
      </c>
      <c r="I6886" s="31"/>
      <c r="J6886" s="83" t="s">
        <v>214</v>
      </c>
      <c r="K6886" s="31" t="s">
        <v>34</v>
      </c>
      <c r="L6886" s="31"/>
      <c r="M6886" s="168"/>
      <c r="N6886" s="147"/>
      <c r="O6886" s="105" t="s">
        <v>52</v>
      </c>
      <c r="P6886" s="171">
        <v>30713</v>
      </c>
      <c r="Q6886" s="31"/>
      <c r="R6886" s="83" t="s">
        <v>214</v>
      </c>
      <c r="S6886" s="31" t="s">
        <v>34</v>
      </c>
      <c r="T6886" s="31"/>
      <c r="U6886" s="168"/>
      <c r="V6886" s="149"/>
      <c r="W6886" s="140" t="str" cm="1">
        <f t="array" ref="W6886">IF(SUM(LEN(B6886:V6886))=0,"",IF(OR(OR(ISBLANK(F6886),SUM(LEN(C6886),LEN(D6886))=0),AND(NOT(E6886="Unknown"),ISBLANK(J6886)),AND(NOT(O6886="Unknown"),ISBLANK(R6886))),"Missing Information", INDEX(Table15[Entire Service Line Classification], MATCH(SUMIFS(Table15[Unique ID],Table15[System-Owned Portion],E6886,Table15[If Material Anything Other than "Lead" in Column E,Was Material Ever Previously Lead?],G6886,Table15[Customer-Owned Portion],O6886),Table15[Unique ID],0),0)))</f>
        <v>Non-lead</v>
      </c>
      <c r="X6886"/>
    </row>
    <row r="6887" spans="2:24" ht="30" x14ac:dyDescent="0.25">
      <c r="B6887" s="145" t="s">
        <v>2884</v>
      </c>
      <c r="C6887" s="31" t="s">
        <v>10316</v>
      </c>
      <c r="D6887" s="31"/>
      <c r="E6887" s="43" t="s">
        <v>52</v>
      </c>
      <c r="F6887" s="42" t="s">
        <v>34</v>
      </c>
      <c r="G6887" s="83" t="s">
        <v>44</v>
      </c>
      <c r="H6887" s="168">
        <v>30713</v>
      </c>
      <c r="I6887" s="31"/>
      <c r="J6887" s="83" t="s">
        <v>214</v>
      </c>
      <c r="K6887" s="31" t="s">
        <v>34</v>
      </c>
      <c r="L6887" s="31"/>
      <c r="M6887" s="168"/>
      <c r="N6887" s="147"/>
      <c r="O6887" s="105" t="s">
        <v>52</v>
      </c>
      <c r="P6887" s="171">
        <v>30713</v>
      </c>
      <c r="Q6887" s="31"/>
      <c r="R6887" s="83" t="s">
        <v>214</v>
      </c>
      <c r="S6887" s="31" t="s">
        <v>34</v>
      </c>
      <c r="T6887" s="31"/>
      <c r="U6887" s="168"/>
      <c r="V6887" s="149"/>
      <c r="W6887" s="140" t="str" cm="1">
        <f t="array" ref="W6887">IF(SUM(LEN(B6887:V6887))=0,"",IF(OR(OR(ISBLANK(F6887),SUM(LEN(C6887),LEN(D6887))=0),AND(NOT(E6887="Unknown"),ISBLANK(J6887)),AND(NOT(O6887="Unknown"),ISBLANK(R6887))),"Missing Information", INDEX(Table15[Entire Service Line Classification], MATCH(SUMIFS(Table15[Unique ID],Table15[System-Owned Portion],E6887,Table15[If Material Anything Other than "Lead" in Column E,Was Material Ever Previously Lead?],G6887,Table15[Customer-Owned Portion],O6887),Table15[Unique ID],0),0)))</f>
        <v>Non-lead</v>
      </c>
      <c r="X6887"/>
    </row>
    <row r="6888" spans="2:24" x14ac:dyDescent="0.25">
      <c r="B6888" s="145" t="s">
        <v>2978</v>
      </c>
      <c r="C6888" s="31" t="s">
        <v>10410</v>
      </c>
      <c r="D6888" s="31"/>
      <c r="E6888" s="43" t="s">
        <v>52</v>
      </c>
      <c r="F6888" s="42" t="s">
        <v>34</v>
      </c>
      <c r="G6888" s="83" t="s">
        <v>44</v>
      </c>
      <c r="H6888" s="168">
        <v>30713</v>
      </c>
      <c r="I6888" s="31"/>
      <c r="J6888" s="83" t="s">
        <v>214</v>
      </c>
      <c r="K6888" s="31" t="s">
        <v>34</v>
      </c>
      <c r="L6888" s="31"/>
      <c r="M6888" s="168"/>
      <c r="N6888" s="147"/>
      <c r="O6888" s="105" t="s">
        <v>52</v>
      </c>
      <c r="P6888" s="171">
        <v>30713</v>
      </c>
      <c r="Q6888" s="31"/>
      <c r="R6888" s="83" t="s">
        <v>214</v>
      </c>
      <c r="S6888" s="31" t="s">
        <v>34</v>
      </c>
      <c r="T6888" s="31"/>
      <c r="U6888" s="168"/>
      <c r="V6888" s="149"/>
      <c r="W6888" s="140" t="str" cm="1">
        <f t="array" ref="W6888">IF(SUM(LEN(B6888:V6888))=0,"",IF(OR(OR(ISBLANK(F6888),SUM(LEN(C6888),LEN(D6888))=0),AND(NOT(E6888="Unknown"),ISBLANK(J6888)),AND(NOT(O6888="Unknown"),ISBLANK(R6888))),"Missing Information", INDEX(Table15[Entire Service Line Classification], MATCH(SUMIFS(Table15[Unique ID],Table15[System-Owned Portion],E6888,Table15[If Material Anything Other than "Lead" in Column E,Was Material Ever Previously Lead?],G6888,Table15[Customer-Owned Portion],O6888),Table15[Unique ID],0),0)))</f>
        <v>Non-lead</v>
      </c>
      <c r="X6888"/>
    </row>
    <row r="6889" spans="2:24" ht="30" x14ac:dyDescent="0.25">
      <c r="B6889" s="145" t="s">
        <v>3005</v>
      </c>
      <c r="C6889" s="31" t="s">
        <v>10437</v>
      </c>
      <c r="D6889" s="31"/>
      <c r="E6889" s="43" t="s">
        <v>52</v>
      </c>
      <c r="F6889" s="42" t="s">
        <v>34</v>
      </c>
      <c r="G6889" s="83" t="s">
        <v>44</v>
      </c>
      <c r="H6889" s="168">
        <v>30713</v>
      </c>
      <c r="I6889" s="31"/>
      <c r="J6889" s="83" t="s">
        <v>214</v>
      </c>
      <c r="K6889" s="31" t="s">
        <v>34</v>
      </c>
      <c r="L6889" s="31"/>
      <c r="M6889" s="168"/>
      <c r="N6889" s="147"/>
      <c r="O6889" s="105" t="s">
        <v>52</v>
      </c>
      <c r="P6889" s="171">
        <v>30713</v>
      </c>
      <c r="Q6889" s="31"/>
      <c r="R6889" s="83" t="s">
        <v>214</v>
      </c>
      <c r="S6889" s="31" t="s">
        <v>34</v>
      </c>
      <c r="T6889" s="31"/>
      <c r="U6889" s="168"/>
      <c r="V6889" s="149"/>
      <c r="W6889" s="140" t="str" cm="1">
        <f t="array" ref="W6889">IF(SUM(LEN(B6889:V6889))=0,"",IF(OR(OR(ISBLANK(F6889),SUM(LEN(C6889),LEN(D6889))=0),AND(NOT(E6889="Unknown"),ISBLANK(J6889)),AND(NOT(O6889="Unknown"),ISBLANK(R6889))),"Missing Information", INDEX(Table15[Entire Service Line Classification], MATCH(SUMIFS(Table15[Unique ID],Table15[System-Owned Portion],E6889,Table15[If Material Anything Other than "Lead" in Column E,Was Material Ever Previously Lead?],G6889,Table15[Customer-Owned Portion],O6889),Table15[Unique ID],0),0)))</f>
        <v>Non-lead</v>
      </c>
      <c r="X6889"/>
    </row>
    <row r="6890" spans="2:24" ht="30" x14ac:dyDescent="0.25">
      <c r="B6890" s="145" t="s">
        <v>4216</v>
      </c>
      <c r="C6890" s="31" t="s">
        <v>11807</v>
      </c>
      <c r="D6890" s="31"/>
      <c r="E6890" s="43" t="s">
        <v>52</v>
      </c>
      <c r="F6890" s="42" t="s">
        <v>34</v>
      </c>
      <c r="G6890" s="83" t="s">
        <v>44</v>
      </c>
      <c r="H6890" s="168">
        <v>30713</v>
      </c>
      <c r="I6890" s="31"/>
      <c r="J6890" s="83" t="s">
        <v>214</v>
      </c>
      <c r="K6890" s="31" t="s">
        <v>34</v>
      </c>
      <c r="L6890" s="31"/>
      <c r="M6890" s="168"/>
      <c r="N6890" s="147"/>
      <c r="O6890" s="105" t="s">
        <v>52</v>
      </c>
      <c r="P6890" s="171">
        <v>30713</v>
      </c>
      <c r="Q6890" s="31"/>
      <c r="R6890" s="83" t="s">
        <v>214</v>
      </c>
      <c r="S6890" s="31" t="s">
        <v>34</v>
      </c>
      <c r="T6890" s="31"/>
      <c r="U6890" s="168"/>
      <c r="V6890" s="149"/>
      <c r="W6890" s="140" t="str" cm="1">
        <f t="array" ref="W6890">IF(SUM(LEN(B6890:V6890))=0,"",IF(OR(OR(ISBLANK(F6890),SUM(LEN(C6890),LEN(D6890))=0),AND(NOT(E6890="Unknown"),ISBLANK(J6890)),AND(NOT(O6890="Unknown"),ISBLANK(R6890))),"Missing Information", INDEX(Table15[Entire Service Line Classification], MATCH(SUMIFS(Table15[Unique ID],Table15[System-Owned Portion],E6890,Table15[If Material Anything Other than "Lead" in Column E,Was Material Ever Previously Lead?],G6890,Table15[Customer-Owned Portion],O6890),Table15[Unique ID],0),0)))</f>
        <v>Non-lead</v>
      </c>
      <c r="X6890"/>
    </row>
    <row r="6891" spans="2:24" x14ac:dyDescent="0.25">
      <c r="B6891" s="145" t="s">
        <v>5582</v>
      </c>
      <c r="C6891" s="31" t="s">
        <v>13179</v>
      </c>
      <c r="D6891" s="31"/>
      <c r="E6891" s="43" t="s">
        <v>52</v>
      </c>
      <c r="F6891" s="42" t="s">
        <v>34</v>
      </c>
      <c r="G6891" s="83" t="s">
        <v>44</v>
      </c>
      <c r="H6891" s="168">
        <v>30713</v>
      </c>
      <c r="I6891" s="31"/>
      <c r="J6891" s="83" t="s">
        <v>214</v>
      </c>
      <c r="K6891" s="31" t="s">
        <v>34</v>
      </c>
      <c r="L6891" s="31"/>
      <c r="M6891" s="168"/>
      <c r="N6891" s="147"/>
      <c r="O6891" s="105" t="s">
        <v>52</v>
      </c>
      <c r="P6891" s="171">
        <v>30713</v>
      </c>
      <c r="Q6891" s="31"/>
      <c r="R6891" s="83" t="s">
        <v>214</v>
      </c>
      <c r="S6891" s="31" t="s">
        <v>34</v>
      </c>
      <c r="T6891" s="31"/>
      <c r="U6891" s="168"/>
      <c r="V6891" s="149"/>
      <c r="W6891" s="140" t="str" cm="1">
        <f t="array" ref="W6891">IF(SUM(LEN(B6891:V6891))=0,"",IF(OR(OR(ISBLANK(F6891),SUM(LEN(C6891),LEN(D6891))=0),AND(NOT(E6891="Unknown"),ISBLANK(J6891)),AND(NOT(O6891="Unknown"),ISBLANK(R6891))),"Missing Information", INDEX(Table15[Entire Service Line Classification], MATCH(SUMIFS(Table15[Unique ID],Table15[System-Owned Portion],E6891,Table15[If Material Anything Other than "Lead" in Column E,Was Material Ever Previously Lead?],G6891,Table15[Customer-Owned Portion],O6891),Table15[Unique ID],0),0)))</f>
        <v>Non-lead</v>
      </c>
      <c r="X6891"/>
    </row>
    <row r="6892" spans="2:24" x14ac:dyDescent="0.25">
      <c r="B6892" s="145" t="s">
        <v>5597</v>
      </c>
      <c r="C6892" s="31" t="s">
        <v>13194</v>
      </c>
      <c r="D6892" s="31"/>
      <c r="E6892" s="43" t="s">
        <v>52</v>
      </c>
      <c r="F6892" s="42" t="s">
        <v>34</v>
      </c>
      <c r="G6892" s="83" t="s">
        <v>44</v>
      </c>
      <c r="H6892" s="168">
        <v>30713</v>
      </c>
      <c r="I6892" s="31"/>
      <c r="J6892" s="83" t="s">
        <v>214</v>
      </c>
      <c r="K6892" s="31" t="s">
        <v>34</v>
      </c>
      <c r="L6892" s="31"/>
      <c r="M6892" s="168"/>
      <c r="N6892" s="147"/>
      <c r="O6892" s="105" t="s">
        <v>52</v>
      </c>
      <c r="P6892" s="171">
        <v>30713</v>
      </c>
      <c r="Q6892" s="31"/>
      <c r="R6892" s="83" t="s">
        <v>214</v>
      </c>
      <c r="S6892" s="31" t="s">
        <v>34</v>
      </c>
      <c r="T6892" s="31"/>
      <c r="U6892" s="168"/>
      <c r="V6892" s="149"/>
      <c r="W6892" s="140" t="str" cm="1">
        <f t="array" ref="W6892">IF(SUM(LEN(B6892:V6892))=0,"",IF(OR(OR(ISBLANK(F6892),SUM(LEN(C6892),LEN(D6892))=0),AND(NOT(E6892="Unknown"),ISBLANK(J6892)),AND(NOT(O6892="Unknown"),ISBLANK(R6892))),"Missing Information", INDEX(Table15[Entire Service Line Classification], MATCH(SUMIFS(Table15[Unique ID],Table15[System-Owned Portion],E6892,Table15[If Material Anything Other than "Lead" in Column E,Was Material Ever Previously Lead?],G6892,Table15[Customer-Owned Portion],O6892),Table15[Unique ID],0),0)))</f>
        <v>Non-lead</v>
      </c>
      <c r="X6892"/>
    </row>
    <row r="6893" spans="2:24" ht="30" x14ac:dyDescent="0.25">
      <c r="B6893" s="145" t="s">
        <v>5606</v>
      </c>
      <c r="C6893" s="31" t="s">
        <v>13203</v>
      </c>
      <c r="D6893" s="31"/>
      <c r="E6893" s="43" t="s">
        <v>52</v>
      </c>
      <c r="F6893" s="42" t="s">
        <v>34</v>
      </c>
      <c r="G6893" s="83" t="s">
        <v>44</v>
      </c>
      <c r="H6893" s="168">
        <v>30713</v>
      </c>
      <c r="I6893" s="31"/>
      <c r="J6893" s="83" t="s">
        <v>214</v>
      </c>
      <c r="K6893" s="31" t="s">
        <v>34</v>
      </c>
      <c r="L6893" s="31"/>
      <c r="M6893" s="168"/>
      <c r="N6893" s="147"/>
      <c r="O6893" s="105" t="s">
        <v>52</v>
      </c>
      <c r="P6893" s="171">
        <v>30713</v>
      </c>
      <c r="Q6893" s="31"/>
      <c r="R6893" s="83" t="s">
        <v>214</v>
      </c>
      <c r="S6893" s="31" t="s">
        <v>34</v>
      </c>
      <c r="T6893" s="31"/>
      <c r="U6893" s="168"/>
      <c r="V6893" s="149"/>
      <c r="W6893" s="140" t="str" cm="1">
        <f t="array" ref="W6893">IF(SUM(LEN(B6893:V6893))=0,"",IF(OR(OR(ISBLANK(F6893),SUM(LEN(C6893),LEN(D6893))=0),AND(NOT(E6893="Unknown"),ISBLANK(J6893)),AND(NOT(O6893="Unknown"),ISBLANK(R6893))),"Missing Information", INDEX(Table15[Entire Service Line Classification], MATCH(SUMIFS(Table15[Unique ID],Table15[System-Owned Portion],E6893,Table15[If Material Anything Other than "Lead" in Column E,Was Material Ever Previously Lead?],G6893,Table15[Customer-Owned Portion],O6893),Table15[Unique ID],0),0)))</f>
        <v>Non-lead</v>
      </c>
      <c r="X6893"/>
    </row>
    <row r="6894" spans="2:24" ht="30" x14ac:dyDescent="0.25">
      <c r="B6894" s="145" t="s">
        <v>5677</v>
      </c>
      <c r="C6894" s="31" t="s">
        <v>13274</v>
      </c>
      <c r="D6894" s="31"/>
      <c r="E6894" s="43" t="s">
        <v>35</v>
      </c>
      <c r="F6894" s="42" t="s">
        <v>34</v>
      </c>
      <c r="G6894" s="83" t="s">
        <v>44</v>
      </c>
      <c r="H6894" s="168">
        <v>30713</v>
      </c>
      <c r="I6894" s="31"/>
      <c r="J6894" s="83" t="s">
        <v>45</v>
      </c>
      <c r="K6894" s="31" t="s">
        <v>36</v>
      </c>
      <c r="L6894" s="31" t="s">
        <v>93</v>
      </c>
      <c r="M6894" s="168">
        <v>39258</v>
      </c>
      <c r="N6894" s="147"/>
      <c r="O6894" s="105" t="s">
        <v>43</v>
      </c>
      <c r="P6894" s="171">
        <v>30713</v>
      </c>
      <c r="Q6894" s="31"/>
      <c r="R6894" s="83" t="s">
        <v>106</v>
      </c>
      <c r="S6894" s="31" t="s">
        <v>36</v>
      </c>
      <c r="T6894" s="31" t="s">
        <v>95</v>
      </c>
      <c r="U6894" s="168">
        <v>45513</v>
      </c>
      <c r="V6894" s="149"/>
      <c r="W6894" s="140" t="str" cm="1">
        <f t="array" ref="W6894">IF(SUM(LEN(B6894:V6894))=0,"",IF(OR(OR(ISBLANK(F6894),SUM(LEN(C6894),LEN(D6894))=0),AND(NOT(E6894="Unknown"),ISBLANK(J6894)),AND(NOT(O6894="Unknown"),ISBLANK(R6894))),"Missing Information", INDEX(Table15[Entire Service Line Classification], MATCH(SUMIFS(Table15[Unique ID],Table15[System-Owned Portion],E6894,Table15[If Material Anything Other than "Lead" in Column E,Was Material Ever Previously Lead?],G6894,Table15[Customer-Owned Portion],O6894),Table15[Unique ID],0),0)))</f>
        <v>Non-lead</v>
      </c>
      <c r="X6894"/>
    </row>
    <row r="6895" spans="2:24" x14ac:dyDescent="0.25">
      <c r="B6895" s="145" t="s">
        <v>6376</v>
      </c>
      <c r="C6895" s="31" t="s">
        <v>13980</v>
      </c>
      <c r="D6895" s="31"/>
      <c r="E6895" s="43" t="s">
        <v>52</v>
      </c>
      <c r="F6895" s="42" t="s">
        <v>34</v>
      </c>
      <c r="G6895" s="83" t="s">
        <v>44</v>
      </c>
      <c r="H6895" s="168">
        <v>30713</v>
      </c>
      <c r="I6895" s="31"/>
      <c r="J6895" s="83" t="s">
        <v>214</v>
      </c>
      <c r="K6895" s="31" t="s">
        <v>34</v>
      </c>
      <c r="L6895" s="31"/>
      <c r="M6895" s="168"/>
      <c r="N6895" s="147"/>
      <c r="O6895" s="105" t="s">
        <v>52</v>
      </c>
      <c r="P6895" s="171">
        <v>30713</v>
      </c>
      <c r="Q6895" s="31"/>
      <c r="R6895" s="83" t="s">
        <v>214</v>
      </c>
      <c r="S6895" s="31" t="s">
        <v>34</v>
      </c>
      <c r="T6895" s="31"/>
      <c r="U6895" s="168"/>
      <c r="V6895" s="149"/>
      <c r="W6895" s="140" t="str" cm="1">
        <f t="array" ref="W6895">IF(SUM(LEN(B6895:V6895))=0,"",IF(OR(OR(ISBLANK(F6895),SUM(LEN(C6895),LEN(D6895))=0),AND(NOT(E6895="Unknown"),ISBLANK(J6895)),AND(NOT(O6895="Unknown"),ISBLANK(R6895))),"Missing Information", INDEX(Table15[Entire Service Line Classification], MATCH(SUMIFS(Table15[Unique ID],Table15[System-Owned Portion],E6895,Table15[If Material Anything Other than "Lead" in Column E,Was Material Ever Previously Lead?],G6895,Table15[Customer-Owned Portion],O6895),Table15[Unique ID],0),0)))</f>
        <v>Non-lead</v>
      </c>
      <c r="X6895"/>
    </row>
    <row r="6896" spans="2:24" x14ac:dyDescent="0.25">
      <c r="B6896" s="145" t="s">
        <v>6473</v>
      </c>
      <c r="C6896" s="31" t="s">
        <v>14077</v>
      </c>
      <c r="D6896" s="31"/>
      <c r="E6896" s="43" t="s">
        <v>52</v>
      </c>
      <c r="F6896" s="42" t="s">
        <v>34</v>
      </c>
      <c r="G6896" s="83" t="s">
        <v>44</v>
      </c>
      <c r="H6896" s="168">
        <v>30713</v>
      </c>
      <c r="I6896" s="31"/>
      <c r="J6896" s="83" t="s">
        <v>214</v>
      </c>
      <c r="K6896" s="31" t="s">
        <v>34</v>
      </c>
      <c r="L6896" s="31"/>
      <c r="M6896" s="168"/>
      <c r="N6896" s="147"/>
      <c r="O6896" s="105" t="s">
        <v>52</v>
      </c>
      <c r="P6896" s="171">
        <v>30713</v>
      </c>
      <c r="Q6896" s="31"/>
      <c r="R6896" s="83" t="s">
        <v>214</v>
      </c>
      <c r="S6896" s="31" t="s">
        <v>34</v>
      </c>
      <c r="T6896" s="31"/>
      <c r="U6896" s="168"/>
      <c r="V6896" s="149"/>
      <c r="W6896" s="140" t="str" cm="1">
        <f t="array" ref="W6896">IF(SUM(LEN(B6896:V6896))=0,"",IF(OR(OR(ISBLANK(F6896),SUM(LEN(C6896),LEN(D6896))=0),AND(NOT(E6896="Unknown"),ISBLANK(J6896)),AND(NOT(O6896="Unknown"),ISBLANK(R6896))),"Missing Information", INDEX(Table15[Entire Service Line Classification], MATCH(SUMIFS(Table15[Unique ID],Table15[System-Owned Portion],E6896,Table15[If Material Anything Other than "Lead" in Column E,Was Material Ever Previously Lead?],G6896,Table15[Customer-Owned Portion],O6896),Table15[Unique ID],0),0)))</f>
        <v>Non-lead</v>
      </c>
      <c r="X6896"/>
    </row>
    <row r="6897" spans="2:24" ht="30" x14ac:dyDescent="0.25">
      <c r="B6897" s="145" t="s">
        <v>6499</v>
      </c>
      <c r="C6897" s="31" t="s">
        <v>14103</v>
      </c>
      <c r="D6897" s="31"/>
      <c r="E6897" s="43" t="s">
        <v>52</v>
      </c>
      <c r="F6897" s="42" t="s">
        <v>34</v>
      </c>
      <c r="G6897" s="83" t="s">
        <v>44</v>
      </c>
      <c r="H6897" s="168">
        <v>30713</v>
      </c>
      <c r="I6897" s="31"/>
      <c r="J6897" s="83" t="s">
        <v>45</v>
      </c>
      <c r="K6897" s="31" t="s">
        <v>36</v>
      </c>
      <c r="L6897" s="31" t="s">
        <v>93</v>
      </c>
      <c r="M6897" s="168">
        <v>34180</v>
      </c>
      <c r="N6897" s="147"/>
      <c r="O6897" s="105" t="s">
        <v>43</v>
      </c>
      <c r="P6897" s="171">
        <v>30713</v>
      </c>
      <c r="Q6897" s="31"/>
      <c r="R6897" s="83" t="s">
        <v>214</v>
      </c>
      <c r="S6897" s="31" t="s">
        <v>34</v>
      </c>
      <c r="T6897" s="31"/>
      <c r="U6897" s="168"/>
      <c r="V6897" s="149"/>
      <c r="W6897" s="140" t="str" cm="1">
        <f t="array" ref="W6897">IF(SUM(LEN(B6897:V6897))=0,"",IF(OR(OR(ISBLANK(F6897),SUM(LEN(C6897),LEN(D6897))=0),AND(NOT(E6897="Unknown"),ISBLANK(J6897)),AND(NOT(O6897="Unknown"),ISBLANK(R6897))),"Missing Information", INDEX(Table15[Entire Service Line Classification], MATCH(SUMIFS(Table15[Unique ID],Table15[System-Owned Portion],E6897,Table15[If Material Anything Other than "Lead" in Column E,Was Material Ever Previously Lead?],G6897,Table15[Customer-Owned Portion],O6897),Table15[Unique ID],0),0)))</f>
        <v>Non-lead</v>
      </c>
      <c r="X6897"/>
    </row>
    <row r="6898" spans="2:24" x14ac:dyDescent="0.25">
      <c r="B6898" s="145" t="s">
        <v>6549</v>
      </c>
      <c r="C6898" s="31" t="s">
        <v>14153</v>
      </c>
      <c r="D6898" s="31"/>
      <c r="E6898" s="43" t="s">
        <v>52</v>
      </c>
      <c r="F6898" s="42" t="s">
        <v>34</v>
      </c>
      <c r="G6898" s="83" t="s">
        <v>44</v>
      </c>
      <c r="H6898" s="168">
        <v>30713</v>
      </c>
      <c r="I6898" s="31"/>
      <c r="J6898" s="83" t="s">
        <v>214</v>
      </c>
      <c r="K6898" s="31" t="s">
        <v>34</v>
      </c>
      <c r="L6898" s="31"/>
      <c r="M6898" s="168"/>
      <c r="N6898" s="147"/>
      <c r="O6898" s="105" t="s">
        <v>52</v>
      </c>
      <c r="P6898" s="171">
        <v>30713</v>
      </c>
      <c r="Q6898" s="31"/>
      <c r="R6898" s="83" t="s">
        <v>214</v>
      </c>
      <c r="S6898" s="31" t="s">
        <v>34</v>
      </c>
      <c r="T6898" s="31"/>
      <c r="U6898" s="168"/>
      <c r="V6898" s="149"/>
      <c r="W6898" s="140" t="str" cm="1">
        <f t="array" ref="W6898">IF(SUM(LEN(B6898:V6898))=0,"",IF(OR(OR(ISBLANK(F6898),SUM(LEN(C6898),LEN(D6898))=0),AND(NOT(E6898="Unknown"),ISBLANK(J6898)),AND(NOT(O6898="Unknown"),ISBLANK(R6898))),"Missing Information", INDEX(Table15[Entire Service Line Classification], MATCH(SUMIFS(Table15[Unique ID],Table15[System-Owned Portion],E6898,Table15[If Material Anything Other than "Lead" in Column E,Was Material Ever Previously Lead?],G6898,Table15[Customer-Owned Portion],O6898),Table15[Unique ID],0),0)))</f>
        <v>Non-lead</v>
      </c>
      <c r="X6898"/>
    </row>
    <row r="6899" spans="2:24" x14ac:dyDescent="0.25">
      <c r="B6899" s="145" t="s">
        <v>6598</v>
      </c>
      <c r="C6899" s="31" t="s">
        <v>14201</v>
      </c>
      <c r="D6899" s="31"/>
      <c r="E6899" s="43" t="s">
        <v>52</v>
      </c>
      <c r="F6899" s="42" t="s">
        <v>34</v>
      </c>
      <c r="G6899" s="83" t="s">
        <v>44</v>
      </c>
      <c r="H6899" s="168">
        <v>30713</v>
      </c>
      <c r="I6899" s="31"/>
      <c r="J6899" s="83" t="s">
        <v>214</v>
      </c>
      <c r="K6899" s="31" t="s">
        <v>34</v>
      </c>
      <c r="L6899" s="31"/>
      <c r="M6899" s="168"/>
      <c r="N6899" s="147"/>
      <c r="O6899" s="105" t="s">
        <v>52</v>
      </c>
      <c r="P6899" s="171">
        <v>30713</v>
      </c>
      <c r="Q6899" s="31"/>
      <c r="R6899" s="83" t="s">
        <v>214</v>
      </c>
      <c r="S6899" s="31" t="s">
        <v>34</v>
      </c>
      <c r="T6899" s="31"/>
      <c r="U6899" s="168"/>
      <c r="V6899" s="149"/>
      <c r="W6899" s="140" t="str" cm="1">
        <f t="array" ref="W6899">IF(SUM(LEN(B6899:V6899))=0,"",IF(OR(OR(ISBLANK(F6899),SUM(LEN(C6899),LEN(D6899))=0),AND(NOT(E6899="Unknown"),ISBLANK(J6899)),AND(NOT(O6899="Unknown"),ISBLANK(R6899))),"Missing Information", INDEX(Table15[Entire Service Line Classification], MATCH(SUMIFS(Table15[Unique ID],Table15[System-Owned Portion],E6899,Table15[If Material Anything Other than "Lead" in Column E,Was Material Ever Previously Lead?],G6899,Table15[Customer-Owned Portion],O6899),Table15[Unique ID],0),0)))</f>
        <v>Non-lead</v>
      </c>
      <c r="X6899"/>
    </row>
    <row r="6900" spans="2:24" ht="30" x14ac:dyDescent="0.25">
      <c r="B6900" s="145" t="s">
        <v>6698</v>
      </c>
      <c r="C6900" s="31" t="s">
        <v>14304</v>
      </c>
      <c r="D6900" s="31"/>
      <c r="E6900" s="43" t="s">
        <v>52</v>
      </c>
      <c r="F6900" s="42" t="s">
        <v>34</v>
      </c>
      <c r="G6900" s="83" t="s">
        <v>44</v>
      </c>
      <c r="H6900" s="168">
        <v>30713</v>
      </c>
      <c r="I6900" s="31"/>
      <c r="J6900" s="83" t="s">
        <v>214</v>
      </c>
      <c r="K6900" s="31" t="s">
        <v>34</v>
      </c>
      <c r="L6900" s="31"/>
      <c r="M6900" s="168"/>
      <c r="N6900" s="147"/>
      <c r="O6900" s="105" t="s">
        <v>52</v>
      </c>
      <c r="P6900" s="171">
        <v>30713</v>
      </c>
      <c r="Q6900" s="31"/>
      <c r="R6900" s="83" t="s">
        <v>214</v>
      </c>
      <c r="S6900" s="31" t="s">
        <v>34</v>
      </c>
      <c r="T6900" s="31"/>
      <c r="U6900" s="168"/>
      <c r="V6900" s="149"/>
      <c r="W6900" s="140" t="str" cm="1">
        <f t="array" ref="W6900">IF(SUM(LEN(B6900:V6900))=0,"",IF(OR(OR(ISBLANK(F6900),SUM(LEN(C6900),LEN(D6900))=0),AND(NOT(E6900="Unknown"),ISBLANK(J6900)),AND(NOT(O6900="Unknown"),ISBLANK(R6900))),"Missing Information", INDEX(Table15[Entire Service Line Classification], MATCH(SUMIFS(Table15[Unique ID],Table15[System-Owned Portion],E6900,Table15[If Material Anything Other than "Lead" in Column E,Was Material Ever Previously Lead?],G6900,Table15[Customer-Owned Portion],O6900),Table15[Unique ID],0),0)))</f>
        <v>Non-lead</v>
      </c>
      <c r="X6900"/>
    </row>
    <row r="6901" spans="2:24" ht="30" x14ac:dyDescent="0.25">
      <c r="B6901" s="145" t="s">
        <v>332</v>
      </c>
      <c r="C6901" s="31" t="s">
        <v>7747</v>
      </c>
      <c r="D6901" s="31"/>
      <c r="E6901" s="43" t="s">
        <v>52</v>
      </c>
      <c r="F6901" s="42" t="s">
        <v>34</v>
      </c>
      <c r="G6901" s="83" t="s">
        <v>44</v>
      </c>
      <c r="H6901" s="168">
        <v>30651</v>
      </c>
      <c r="I6901" s="31"/>
      <c r="J6901" s="83" t="s">
        <v>214</v>
      </c>
      <c r="K6901" s="31" t="s">
        <v>34</v>
      </c>
      <c r="L6901" s="31"/>
      <c r="M6901" s="168"/>
      <c r="N6901" s="147"/>
      <c r="O6901" s="105" t="s">
        <v>52</v>
      </c>
      <c r="P6901" s="171">
        <v>30651</v>
      </c>
      <c r="Q6901" s="31"/>
      <c r="R6901" s="83" t="s">
        <v>214</v>
      </c>
      <c r="S6901" s="31" t="s">
        <v>34</v>
      </c>
      <c r="T6901" s="31"/>
      <c r="U6901" s="168"/>
      <c r="V6901" s="149"/>
      <c r="W6901" s="140" t="str" cm="1">
        <f t="array" ref="W6901">IF(SUM(LEN(B6901:V6901))=0,"",IF(OR(OR(ISBLANK(F6901),SUM(LEN(C6901),LEN(D6901))=0),AND(NOT(E6901="Unknown"),ISBLANK(J6901)),AND(NOT(O6901="Unknown"),ISBLANK(R6901))),"Missing Information", INDEX(Table15[Entire Service Line Classification], MATCH(SUMIFS(Table15[Unique ID],Table15[System-Owned Portion],E6901,Table15[If Material Anything Other than "Lead" in Column E,Was Material Ever Previously Lead?],G6901,Table15[Customer-Owned Portion],O6901),Table15[Unique ID],0),0)))</f>
        <v>Non-lead</v>
      </c>
      <c r="X6901"/>
    </row>
    <row r="6902" spans="2:24" x14ac:dyDescent="0.25">
      <c r="B6902" s="145" t="s">
        <v>476</v>
      </c>
      <c r="C6902" s="31" t="s">
        <v>7891</v>
      </c>
      <c r="D6902" s="31"/>
      <c r="E6902" s="43" t="s">
        <v>52</v>
      </c>
      <c r="F6902" s="42" t="s">
        <v>34</v>
      </c>
      <c r="G6902" s="83" t="s">
        <v>44</v>
      </c>
      <c r="H6902" s="168">
        <v>30651</v>
      </c>
      <c r="I6902" s="31"/>
      <c r="J6902" s="83" t="s">
        <v>214</v>
      </c>
      <c r="K6902" s="31" t="s">
        <v>34</v>
      </c>
      <c r="L6902" s="31"/>
      <c r="M6902" s="168"/>
      <c r="N6902" s="147"/>
      <c r="O6902" s="105" t="s">
        <v>52</v>
      </c>
      <c r="P6902" s="171">
        <v>30651</v>
      </c>
      <c r="Q6902" s="31"/>
      <c r="R6902" s="83" t="s">
        <v>214</v>
      </c>
      <c r="S6902" s="31" t="s">
        <v>34</v>
      </c>
      <c r="T6902" s="31"/>
      <c r="U6902" s="168"/>
      <c r="V6902" s="149"/>
      <c r="W6902" s="140" t="str" cm="1">
        <f t="array" ref="W6902">IF(SUM(LEN(B6902:V6902))=0,"",IF(OR(OR(ISBLANK(F6902),SUM(LEN(C6902),LEN(D6902))=0),AND(NOT(E6902="Unknown"),ISBLANK(J6902)),AND(NOT(O6902="Unknown"),ISBLANK(R6902))),"Missing Information", INDEX(Table15[Entire Service Line Classification], MATCH(SUMIFS(Table15[Unique ID],Table15[System-Owned Portion],E6902,Table15[If Material Anything Other than "Lead" in Column E,Was Material Ever Previously Lead?],G6902,Table15[Customer-Owned Portion],O6902),Table15[Unique ID],0),0)))</f>
        <v>Non-lead</v>
      </c>
      <c r="X6902"/>
    </row>
    <row r="6903" spans="2:24" ht="30" x14ac:dyDescent="0.25">
      <c r="B6903" s="145" t="s">
        <v>515</v>
      </c>
      <c r="C6903" s="31" t="s">
        <v>7930</v>
      </c>
      <c r="D6903" s="31"/>
      <c r="E6903" s="43" t="s">
        <v>43</v>
      </c>
      <c r="F6903" s="42" t="s">
        <v>34</v>
      </c>
      <c r="G6903" s="83" t="s">
        <v>44</v>
      </c>
      <c r="H6903" s="168">
        <v>30651</v>
      </c>
      <c r="I6903" s="31"/>
      <c r="J6903" s="83" t="s">
        <v>106</v>
      </c>
      <c r="K6903" s="31" t="s">
        <v>36</v>
      </c>
      <c r="L6903" s="31" t="s">
        <v>95</v>
      </c>
      <c r="M6903" s="168">
        <v>45530</v>
      </c>
      <c r="N6903" s="147"/>
      <c r="O6903" s="105" t="s">
        <v>43</v>
      </c>
      <c r="P6903" s="171">
        <v>30651</v>
      </c>
      <c r="Q6903" s="31"/>
      <c r="R6903" s="83" t="s">
        <v>106</v>
      </c>
      <c r="S6903" s="31" t="s">
        <v>36</v>
      </c>
      <c r="T6903" s="31" t="s">
        <v>95</v>
      </c>
      <c r="U6903" s="168">
        <v>45530</v>
      </c>
      <c r="V6903" s="149"/>
      <c r="W6903" s="140" t="str" cm="1">
        <f t="array" ref="W6903">IF(SUM(LEN(B6903:V6903))=0,"",IF(OR(OR(ISBLANK(F6903),SUM(LEN(C6903),LEN(D6903))=0),AND(NOT(E6903="Unknown"),ISBLANK(J6903)),AND(NOT(O6903="Unknown"),ISBLANK(R6903))),"Missing Information", INDEX(Table15[Entire Service Line Classification], MATCH(SUMIFS(Table15[Unique ID],Table15[System-Owned Portion],E6903,Table15[If Material Anything Other than "Lead" in Column E,Was Material Ever Previously Lead?],G6903,Table15[Customer-Owned Portion],O6903),Table15[Unique ID],0),0)))</f>
        <v>Non-lead</v>
      </c>
      <c r="X6903"/>
    </row>
    <row r="6904" spans="2:24" ht="30" x14ac:dyDescent="0.25">
      <c r="B6904" s="145" t="s">
        <v>979</v>
      </c>
      <c r="C6904" s="31" t="s">
        <v>8392</v>
      </c>
      <c r="D6904" s="31"/>
      <c r="E6904" s="43" t="s">
        <v>35</v>
      </c>
      <c r="F6904" s="42" t="s">
        <v>34</v>
      </c>
      <c r="G6904" s="83" t="s">
        <v>34</v>
      </c>
      <c r="H6904" s="168">
        <v>30651</v>
      </c>
      <c r="I6904" s="31"/>
      <c r="J6904" s="83" t="s">
        <v>45</v>
      </c>
      <c r="K6904" s="31" t="s">
        <v>36</v>
      </c>
      <c r="L6904" s="31" t="s">
        <v>93</v>
      </c>
      <c r="M6904" s="168">
        <v>34124</v>
      </c>
      <c r="N6904" s="147"/>
      <c r="O6904" s="105" t="s">
        <v>43</v>
      </c>
      <c r="P6904" s="171">
        <v>30651</v>
      </c>
      <c r="Q6904" s="31"/>
      <c r="R6904" s="83" t="s">
        <v>214</v>
      </c>
      <c r="S6904" s="31" t="s">
        <v>34</v>
      </c>
      <c r="T6904" s="31"/>
      <c r="U6904" s="168"/>
      <c r="V6904" s="149"/>
      <c r="W6904" s="140" t="str" cm="1">
        <f t="array" ref="W6904">IF(SUM(LEN(B6904:V6904))=0,"",IF(OR(OR(ISBLANK(F6904),SUM(LEN(C6904),LEN(D6904))=0),AND(NOT(E6904="Unknown"),ISBLANK(J6904)),AND(NOT(O6904="Unknown"),ISBLANK(R6904))),"Missing Information", INDEX(Table15[Entire Service Line Classification], MATCH(SUMIFS(Table15[Unique ID],Table15[System-Owned Portion],E6904,Table15[If Material Anything Other than "Lead" in Column E,Was Material Ever Previously Lead?],G6904,Table15[Customer-Owned Portion],O6904),Table15[Unique ID],0),0)))</f>
        <v>Non-lead</v>
      </c>
      <c r="X6904"/>
    </row>
    <row r="6905" spans="2:24" x14ac:dyDescent="0.25">
      <c r="B6905" s="145" t="s">
        <v>1206</v>
      </c>
      <c r="C6905" s="31" t="s">
        <v>8619</v>
      </c>
      <c r="D6905" s="31"/>
      <c r="E6905" s="43" t="s">
        <v>52</v>
      </c>
      <c r="F6905" s="42" t="s">
        <v>34</v>
      </c>
      <c r="G6905" s="83" t="s">
        <v>44</v>
      </c>
      <c r="H6905" s="168">
        <v>30651</v>
      </c>
      <c r="I6905" s="31"/>
      <c r="J6905" s="83" t="s">
        <v>214</v>
      </c>
      <c r="K6905" s="31" t="s">
        <v>34</v>
      </c>
      <c r="L6905" s="31"/>
      <c r="M6905" s="168"/>
      <c r="N6905" s="147"/>
      <c r="O6905" s="105" t="s">
        <v>52</v>
      </c>
      <c r="P6905" s="171">
        <v>30651</v>
      </c>
      <c r="Q6905" s="31"/>
      <c r="R6905" s="83" t="s">
        <v>214</v>
      </c>
      <c r="S6905" s="31" t="s">
        <v>34</v>
      </c>
      <c r="T6905" s="31"/>
      <c r="U6905" s="168"/>
      <c r="V6905" s="149"/>
      <c r="W6905" s="140" t="str" cm="1">
        <f t="array" ref="W6905">IF(SUM(LEN(B6905:V6905))=0,"",IF(OR(OR(ISBLANK(F6905),SUM(LEN(C6905),LEN(D6905))=0),AND(NOT(E6905="Unknown"),ISBLANK(J6905)),AND(NOT(O6905="Unknown"),ISBLANK(R6905))),"Missing Information", INDEX(Table15[Entire Service Line Classification], MATCH(SUMIFS(Table15[Unique ID],Table15[System-Owned Portion],E6905,Table15[If Material Anything Other than "Lead" in Column E,Was Material Ever Previously Lead?],G6905,Table15[Customer-Owned Portion],O6905),Table15[Unique ID],0),0)))</f>
        <v>Non-lead</v>
      </c>
      <c r="X6905"/>
    </row>
    <row r="6906" spans="2:24" ht="30" x14ac:dyDescent="0.25">
      <c r="B6906" s="145" t="s">
        <v>1469</v>
      </c>
      <c r="C6906" s="31" t="s">
        <v>8882</v>
      </c>
      <c r="D6906" s="31"/>
      <c r="E6906" s="43" t="s">
        <v>35</v>
      </c>
      <c r="F6906" s="42" t="s">
        <v>34</v>
      </c>
      <c r="G6906" s="83" t="s">
        <v>44</v>
      </c>
      <c r="H6906" s="168">
        <v>30651</v>
      </c>
      <c r="I6906" s="31"/>
      <c r="J6906" s="83" t="s">
        <v>106</v>
      </c>
      <c r="K6906" s="31" t="s">
        <v>36</v>
      </c>
      <c r="L6906" s="31" t="s">
        <v>95</v>
      </c>
      <c r="M6906" s="168">
        <v>45509</v>
      </c>
      <c r="N6906" s="147"/>
      <c r="O6906" s="105" t="s">
        <v>43</v>
      </c>
      <c r="P6906" s="171">
        <v>30651</v>
      </c>
      <c r="Q6906" s="31"/>
      <c r="R6906" s="83" t="s">
        <v>106</v>
      </c>
      <c r="S6906" s="31" t="s">
        <v>36</v>
      </c>
      <c r="T6906" s="31" t="s">
        <v>95</v>
      </c>
      <c r="U6906" s="168">
        <v>45509</v>
      </c>
      <c r="V6906" s="149"/>
      <c r="W6906" s="140" t="str" cm="1">
        <f t="array" ref="W6906">IF(SUM(LEN(B6906:V6906))=0,"",IF(OR(OR(ISBLANK(F6906),SUM(LEN(C6906),LEN(D6906))=0),AND(NOT(E6906="Unknown"),ISBLANK(J6906)),AND(NOT(O6906="Unknown"),ISBLANK(R6906))),"Missing Information", INDEX(Table15[Entire Service Line Classification], MATCH(SUMIFS(Table15[Unique ID],Table15[System-Owned Portion],E6906,Table15[If Material Anything Other than "Lead" in Column E,Was Material Ever Previously Lead?],G6906,Table15[Customer-Owned Portion],O6906),Table15[Unique ID],0),0)))</f>
        <v>Non-lead</v>
      </c>
      <c r="X6906"/>
    </row>
    <row r="6907" spans="2:24" ht="30" x14ac:dyDescent="0.25">
      <c r="B6907" s="145" t="s">
        <v>1634</v>
      </c>
      <c r="C6907" s="31" t="s">
        <v>9053</v>
      </c>
      <c r="D6907" s="31"/>
      <c r="E6907" s="43" t="s">
        <v>52</v>
      </c>
      <c r="F6907" s="42" t="s">
        <v>34</v>
      </c>
      <c r="G6907" s="83" t="s">
        <v>44</v>
      </c>
      <c r="H6907" s="168">
        <v>30651</v>
      </c>
      <c r="I6907" s="31"/>
      <c r="J6907" s="83" t="s">
        <v>214</v>
      </c>
      <c r="K6907" s="31" t="s">
        <v>34</v>
      </c>
      <c r="L6907" s="31"/>
      <c r="M6907" s="168"/>
      <c r="N6907" s="147"/>
      <c r="O6907" s="105" t="s">
        <v>52</v>
      </c>
      <c r="P6907" s="171">
        <v>30651</v>
      </c>
      <c r="Q6907" s="31"/>
      <c r="R6907" s="83" t="s">
        <v>214</v>
      </c>
      <c r="S6907" s="31" t="s">
        <v>34</v>
      </c>
      <c r="T6907" s="31"/>
      <c r="U6907" s="168"/>
      <c r="V6907" s="149"/>
      <c r="W6907" s="140" t="str" cm="1">
        <f t="array" ref="W6907">IF(SUM(LEN(B6907:V6907))=0,"",IF(OR(OR(ISBLANK(F6907),SUM(LEN(C6907),LEN(D6907))=0),AND(NOT(E6907="Unknown"),ISBLANK(J6907)),AND(NOT(O6907="Unknown"),ISBLANK(R6907))),"Missing Information", INDEX(Table15[Entire Service Line Classification], MATCH(SUMIFS(Table15[Unique ID],Table15[System-Owned Portion],E6907,Table15[If Material Anything Other than "Lead" in Column E,Was Material Ever Previously Lead?],G6907,Table15[Customer-Owned Portion],O6907),Table15[Unique ID],0),0)))</f>
        <v>Non-lead</v>
      </c>
      <c r="X6907"/>
    </row>
    <row r="6908" spans="2:24" ht="30" x14ac:dyDescent="0.25">
      <c r="B6908" s="145" t="s">
        <v>1676</v>
      </c>
      <c r="C6908" s="31" t="s">
        <v>9098</v>
      </c>
      <c r="D6908" s="31"/>
      <c r="E6908" s="43" t="s">
        <v>52</v>
      </c>
      <c r="F6908" s="42" t="s">
        <v>34</v>
      </c>
      <c r="G6908" s="83" t="s">
        <v>44</v>
      </c>
      <c r="H6908" s="168">
        <v>30651</v>
      </c>
      <c r="I6908" s="31"/>
      <c r="J6908" s="83" t="s">
        <v>214</v>
      </c>
      <c r="K6908" s="31" t="s">
        <v>34</v>
      </c>
      <c r="L6908" s="31"/>
      <c r="M6908" s="168"/>
      <c r="N6908" s="147"/>
      <c r="O6908" s="105" t="s">
        <v>52</v>
      </c>
      <c r="P6908" s="171">
        <v>30651</v>
      </c>
      <c r="Q6908" s="31"/>
      <c r="R6908" s="83" t="s">
        <v>214</v>
      </c>
      <c r="S6908" s="31" t="s">
        <v>34</v>
      </c>
      <c r="T6908" s="31"/>
      <c r="U6908" s="168"/>
      <c r="V6908" s="149"/>
      <c r="W6908" s="140" t="str" cm="1">
        <f t="array" ref="W6908">IF(SUM(LEN(B6908:V6908))=0,"",IF(OR(OR(ISBLANK(F6908),SUM(LEN(C6908),LEN(D6908))=0),AND(NOT(E6908="Unknown"),ISBLANK(J6908)),AND(NOT(O6908="Unknown"),ISBLANK(R6908))),"Missing Information", INDEX(Table15[Entire Service Line Classification], MATCH(SUMIFS(Table15[Unique ID],Table15[System-Owned Portion],E6908,Table15[If Material Anything Other than "Lead" in Column E,Was Material Ever Previously Lead?],G6908,Table15[Customer-Owned Portion],O6908),Table15[Unique ID],0),0)))</f>
        <v>Non-lead</v>
      </c>
      <c r="X6908"/>
    </row>
    <row r="6909" spans="2:24" x14ac:dyDescent="0.25">
      <c r="B6909" s="145" t="s">
        <v>1736</v>
      </c>
      <c r="C6909" s="31" t="s">
        <v>9160</v>
      </c>
      <c r="D6909" s="31"/>
      <c r="E6909" s="43" t="s">
        <v>52</v>
      </c>
      <c r="F6909" s="42" t="s">
        <v>34</v>
      </c>
      <c r="G6909" s="83" t="s">
        <v>44</v>
      </c>
      <c r="H6909" s="168">
        <v>30651</v>
      </c>
      <c r="I6909" s="31"/>
      <c r="J6909" s="83" t="s">
        <v>214</v>
      </c>
      <c r="K6909" s="31" t="s">
        <v>34</v>
      </c>
      <c r="L6909" s="31"/>
      <c r="M6909" s="168"/>
      <c r="N6909" s="147"/>
      <c r="O6909" s="105" t="s">
        <v>52</v>
      </c>
      <c r="P6909" s="171">
        <v>30651</v>
      </c>
      <c r="Q6909" s="31"/>
      <c r="R6909" s="83" t="s">
        <v>214</v>
      </c>
      <c r="S6909" s="31" t="s">
        <v>34</v>
      </c>
      <c r="T6909" s="31"/>
      <c r="U6909" s="168"/>
      <c r="V6909" s="149"/>
      <c r="W6909" s="140" t="str" cm="1">
        <f t="array" ref="W6909">IF(SUM(LEN(B6909:V6909))=0,"",IF(OR(OR(ISBLANK(F6909),SUM(LEN(C6909),LEN(D6909))=0),AND(NOT(E6909="Unknown"),ISBLANK(J6909)),AND(NOT(O6909="Unknown"),ISBLANK(R6909))),"Missing Information", INDEX(Table15[Entire Service Line Classification], MATCH(SUMIFS(Table15[Unique ID],Table15[System-Owned Portion],E6909,Table15[If Material Anything Other than "Lead" in Column E,Was Material Ever Previously Lead?],G6909,Table15[Customer-Owned Portion],O6909),Table15[Unique ID],0),0)))</f>
        <v>Non-lead</v>
      </c>
      <c r="X6909"/>
    </row>
    <row r="6910" spans="2:24" ht="30" x14ac:dyDescent="0.25">
      <c r="B6910" s="145" t="s">
        <v>2728</v>
      </c>
      <c r="C6910" s="31" t="s">
        <v>10159</v>
      </c>
      <c r="D6910" s="31"/>
      <c r="E6910" s="43" t="s">
        <v>52</v>
      </c>
      <c r="F6910" s="42" t="s">
        <v>34</v>
      </c>
      <c r="G6910" s="83" t="s">
        <v>44</v>
      </c>
      <c r="H6910" s="168">
        <v>30651</v>
      </c>
      <c r="I6910" s="31"/>
      <c r="J6910" s="83" t="s">
        <v>214</v>
      </c>
      <c r="K6910" s="31" t="s">
        <v>34</v>
      </c>
      <c r="L6910" s="31"/>
      <c r="M6910" s="168"/>
      <c r="N6910" s="147"/>
      <c r="O6910" s="105" t="s">
        <v>52</v>
      </c>
      <c r="P6910" s="171">
        <v>30651</v>
      </c>
      <c r="Q6910" s="31"/>
      <c r="R6910" s="83" t="s">
        <v>214</v>
      </c>
      <c r="S6910" s="31" t="s">
        <v>34</v>
      </c>
      <c r="T6910" s="31"/>
      <c r="U6910" s="168"/>
      <c r="V6910" s="149"/>
      <c r="W6910" s="140" t="str" cm="1">
        <f t="array" ref="W6910">IF(SUM(LEN(B6910:V6910))=0,"",IF(OR(OR(ISBLANK(F6910),SUM(LEN(C6910),LEN(D6910))=0),AND(NOT(E6910="Unknown"),ISBLANK(J6910)),AND(NOT(O6910="Unknown"),ISBLANK(R6910))),"Missing Information", INDEX(Table15[Entire Service Line Classification], MATCH(SUMIFS(Table15[Unique ID],Table15[System-Owned Portion],E6910,Table15[If Material Anything Other than "Lead" in Column E,Was Material Ever Previously Lead?],G6910,Table15[Customer-Owned Portion],O6910),Table15[Unique ID],0),0)))</f>
        <v>Non-lead</v>
      </c>
      <c r="X6910"/>
    </row>
    <row r="6911" spans="2:24" x14ac:dyDescent="0.25">
      <c r="B6911" s="145" t="s">
        <v>5561</v>
      </c>
      <c r="C6911" s="31" t="s">
        <v>13158</v>
      </c>
      <c r="D6911" s="31"/>
      <c r="E6911" s="43" t="s">
        <v>52</v>
      </c>
      <c r="F6911" s="42" t="s">
        <v>34</v>
      </c>
      <c r="G6911" s="83" t="s">
        <v>44</v>
      </c>
      <c r="H6911" s="168">
        <v>30651</v>
      </c>
      <c r="I6911" s="31"/>
      <c r="J6911" s="83" t="s">
        <v>214</v>
      </c>
      <c r="K6911" s="31" t="s">
        <v>34</v>
      </c>
      <c r="L6911" s="31"/>
      <c r="M6911" s="168"/>
      <c r="N6911" s="147"/>
      <c r="O6911" s="105" t="s">
        <v>52</v>
      </c>
      <c r="P6911" s="171">
        <v>30651</v>
      </c>
      <c r="Q6911" s="31"/>
      <c r="R6911" s="83" t="s">
        <v>214</v>
      </c>
      <c r="S6911" s="31" t="s">
        <v>34</v>
      </c>
      <c r="T6911" s="31"/>
      <c r="U6911" s="168"/>
      <c r="V6911" s="149"/>
      <c r="W6911" s="140" t="str" cm="1">
        <f t="array" ref="W6911">IF(SUM(LEN(B6911:V6911))=0,"",IF(OR(OR(ISBLANK(F6911),SUM(LEN(C6911),LEN(D6911))=0),AND(NOT(E6911="Unknown"),ISBLANK(J6911)),AND(NOT(O6911="Unknown"),ISBLANK(R6911))),"Missing Information", INDEX(Table15[Entire Service Line Classification], MATCH(SUMIFS(Table15[Unique ID],Table15[System-Owned Portion],E6911,Table15[If Material Anything Other than "Lead" in Column E,Was Material Ever Previously Lead?],G6911,Table15[Customer-Owned Portion],O6911),Table15[Unique ID],0),0)))</f>
        <v>Non-lead</v>
      </c>
      <c r="X6911"/>
    </row>
    <row r="6912" spans="2:24" x14ac:dyDescent="0.25">
      <c r="B6912" s="145" t="s">
        <v>5604</v>
      </c>
      <c r="C6912" s="31" t="s">
        <v>13201</v>
      </c>
      <c r="D6912" s="31"/>
      <c r="E6912" s="43" t="s">
        <v>52</v>
      </c>
      <c r="F6912" s="42" t="s">
        <v>34</v>
      </c>
      <c r="G6912" s="83" t="s">
        <v>44</v>
      </c>
      <c r="H6912" s="168">
        <v>30651</v>
      </c>
      <c r="I6912" s="31"/>
      <c r="J6912" s="83" t="s">
        <v>214</v>
      </c>
      <c r="K6912" s="31" t="s">
        <v>34</v>
      </c>
      <c r="L6912" s="31"/>
      <c r="M6912" s="168"/>
      <c r="N6912" s="147"/>
      <c r="O6912" s="105" t="s">
        <v>52</v>
      </c>
      <c r="P6912" s="171">
        <v>30651</v>
      </c>
      <c r="Q6912" s="31"/>
      <c r="R6912" s="83" t="s">
        <v>214</v>
      </c>
      <c r="S6912" s="31" t="s">
        <v>34</v>
      </c>
      <c r="T6912" s="31"/>
      <c r="U6912" s="168"/>
      <c r="V6912" s="149"/>
      <c r="W6912" s="140" t="str" cm="1">
        <f t="array" ref="W6912">IF(SUM(LEN(B6912:V6912))=0,"",IF(OR(OR(ISBLANK(F6912),SUM(LEN(C6912),LEN(D6912))=0),AND(NOT(E6912="Unknown"),ISBLANK(J6912)),AND(NOT(O6912="Unknown"),ISBLANK(R6912))),"Missing Information", INDEX(Table15[Entire Service Line Classification], MATCH(SUMIFS(Table15[Unique ID],Table15[System-Owned Portion],E6912,Table15[If Material Anything Other than "Lead" in Column E,Was Material Ever Previously Lead?],G6912,Table15[Customer-Owned Portion],O6912),Table15[Unique ID],0),0)))</f>
        <v>Non-lead</v>
      </c>
      <c r="X6912"/>
    </row>
    <row r="6913" spans="2:24" ht="30" x14ac:dyDescent="0.25">
      <c r="B6913" s="145" t="s">
        <v>6285</v>
      </c>
      <c r="C6913" s="31" t="s">
        <v>13889</v>
      </c>
      <c r="D6913" s="31"/>
      <c r="E6913" s="43" t="s">
        <v>52</v>
      </c>
      <c r="F6913" s="42" t="s">
        <v>34</v>
      </c>
      <c r="G6913" s="83" t="s">
        <v>44</v>
      </c>
      <c r="H6913" s="168">
        <v>30651</v>
      </c>
      <c r="I6913" s="31"/>
      <c r="J6913" s="83" t="s">
        <v>214</v>
      </c>
      <c r="K6913" s="31" t="s">
        <v>34</v>
      </c>
      <c r="L6913" s="31"/>
      <c r="M6913" s="168"/>
      <c r="N6913" s="147"/>
      <c r="O6913" s="105" t="s">
        <v>52</v>
      </c>
      <c r="P6913" s="171">
        <v>30651</v>
      </c>
      <c r="Q6913" s="31"/>
      <c r="R6913" s="83" t="s">
        <v>214</v>
      </c>
      <c r="S6913" s="31" t="s">
        <v>34</v>
      </c>
      <c r="T6913" s="31"/>
      <c r="U6913" s="168"/>
      <c r="V6913" s="149"/>
      <c r="W6913" s="140" t="str" cm="1">
        <f t="array" ref="W6913">IF(SUM(LEN(B6913:V6913))=0,"",IF(OR(OR(ISBLANK(F6913),SUM(LEN(C6913),LEN(D6913))=0),AND(NOT(E6913="Unknown"),ISBLANK(J6913)),AND(NOT(O6913="Unknown"),ISBLANK(R6913))),"Missing Information", INDEX(Table15[Entire Service Line Classification], MATCH(SUMIFS(Table15[Unique ID],Table15[System-Owned Portion],E6913,Table15[If Material Anything Other than "Lead" in Column E,Was Material Ever Previously Lead?],G6913,Table15[Customer-Owned Portion],O6913),Table15[Unique ID],0),0)))</f>
        <v>Non-lead</v>
      </c>
      <c r="X6913"/>
    </row>
    <row r="6914" spans="2:24" x14ac:dyDescent="0.25">
      <c r="B6914" s="145" t="s">
        <v>6535</v>
      </c>
      <c r="C6914" s="31" t="s">
        <v>14139</v>
      </c>
      <c r="D6914" s="31"/>
      <c r="E6914" s="43" t="s">
        <v>52</v>
      </c>
      <c r="F6914" s="42" t="s">
        <v>34</v>
      </c>
      <c r="G6914" s="83" t="s">
        <v>44</v>
      </c>
      <c r="H6914" s="168">
        <v>30651</v>
      </c>
      <c r="I6914" s="31"/>
      <c r="J6914" s="83" t="s">
        <v>214</v>
      </c>
      <c r="K6914" s="31" t="s">
        <v>34</v>
      </c>
      <c r="L6914" s="31"/>
      <c r="M6914" s="168"/>
      <c r="N6914" s="147"/>
      <c r="O6914" s="105" t="s">
        <v>52</v>
      </c>
      <c r="P6914" s="171">
        <v>30651</v>
      </c>
      <c r="Q6914" s="31"/>
      <c r="R6914" s="83" t="s">
        <v>214</v>
      </c>
      <c r="S6914" s="31" t="s">
        <v>34</v>
      </c>
      <c r="T6914" s="31"/>
      <c r="U6914" s="168"/>
      <c r="V6914" s="149"/>
      <c r="W6914" s="140" t="str" cm="1">
        <f t="array" ref="W6914">IF(SUM(LEN(B6914:V6914))=0,"",IF(OR(OR(ISBLANK(F6914),SUM(LEN(C6914),LEN(D6914))=0),AND(NOT(E6914="Unknown"),ISBLANK(J6914)),AND(NOT(O6914="Unknown"),ISBLANK(R6914))),"Missing Information", INDEX(Table15[Entire Service Line Classification], MATCH(SUMIFS(Table15[Unique ID],Table15[System-Owned Portion],E6914,Table15[If Material Anything Other than "Lead" in Column E,Was Material Ever Previously Lead?],G6914,Table15[Customer-Owned Portion],O6914),Table15[Unique ID],0),0)))</f>
        <v>Non-lead</v>
      </c>
      <c r="X6914"/>
    </row>
    <row r="6915" spans="2:24" x14ac:dyDescent="0.25">
      <c r="B6915" s="145" t="s">
        <v>264</v>
      </c>
      <c r="C6915" s="31" t="s">
        <v>7679</v>
      </c>
      <c r="D6915" s="31"/>
      <c r="E6915" s="43" t="s">
        <v>52</v>
      </c>
      <c r="F6915" s="42" t="s">
        <v>34</v>
      </c>
      <c r="G6915" s="83" t="s">
        <v>44</v>
      </c>
      <c r="H6915" s="168">
        <v>30621</v>
      </c>
      <c r="I6915" s="31"/>
      <c r="J6915" s="83" t="s">
        <v>214</v>
      </c>
      <c r="K6915" s="31" t="s">
        <v>34</v>
      </c>
      <c r="L6915" s="31"/>
      <c r="M6915" s="168"/>
      <c r="N6915" s="147"/>
      <c r="O6915" s="105" t="s">
        <v>52</v>
      </c>
      <c r="P6915" s="171">
        <v>30621</v>
      </c>
      <c r="Q6915" s="31"/>
      <c r="R6915" s="83" t="s">
        <v>214</v>
      </c>
      <c r="S6915" s="31" t="s">
        <v>34</v>
      </c>
      <c r="T6915" s="31"/>
      <c r="U6915" s="168"/>
      <c r="V6915" s="149"/>
      <c r="W6915" s="140" t="str" cm="1">
        <f t="array" ref="W6915">IF(SUM(LEN(B6915:V6915))=0,"",IF(OR(OR(ISBLANK(F6915),SUM(LEN(C6915),LEN(D6915))=0),AND(NOT(E6915="Unknown"),ISBLANK(J6915)),AND(NOT(O6915="Unknown"),ISBLANK(R6915))),"Missing Information", INDEX(Table15[Entire Service Line Classification], MATCH(SUMIFS(Table15[Unique ID],Table15[System-Owned Portion],E6915,Table15[If Material Anything Other than "Lead" in Column E,Was Material Ever Previously Lead?],G6915,Table15[Customer-Owned Portion],O6915),Table15[Unique ID],0),0)))</f>
        <v>Non-lead</v>
      </c>
      <c r="X6915"/>
    </row>
    <row r="6916" spans="2:24" x14ac:dyDescent="0.25">
      <c r="B6916" s="145" t="s">
        <v>485</v>
      </c>
      <c r="C6916" s="31" t="s">
        <v>7900</v>
      </c>
      <c r="D6916" s="31"/>
      <c r="E6916" s="43" t="s">
        <v>52</v>
      </c>
      <c r="F6916" s="42" t="s">
        <v>34</v>
      </c>
      <c r="G6916" s="83" t="s">
        <v>44</v>
      </c>
      <c r="H6916" s="168">
        <v>30621</v>
      </c>
      <c r="I6916" s="31"/>
      <c r="J6916" s="83" t="s">
        <v>214</v>
      </c>
      <c r="K6916" s="31" t="s">
        <v>34</v>
      </c>
      <c r="L6916" s="31"/>
      <c r="M6916" s="168"/>
      <c r="N6916" s="147"/>
      <c r="O6916" s="105" t="s">
        <v>52</v>
      </c>
      <c r="P6916" s="171">
        <v>30621</v>
      </c>
      <c r="Q6916" s="31"/>
      <c r="R6916" s="83" t="s">
        <v>214</v>
      </c>
      <c r="S6916" s="31" t="s">
        <v>34</v>
      </c>
      <c r="T6916" s="31"/>
      <c r="U6916" s="168"/>
      <c r="V6916" s="149"/>
      <c r="W6916" s="140" t="str" cm="1">
        <f t="array" ref="W6916">IF(SUM(LEN(B6916:V6916))=0,"",IF(OR(OR(ISBLANK(F6916),SUM(LEN(C6916),LEN(D6916))=0),AND(NOT(E6916="Unknown"),ISBLANK(J6916)),AND(NOT(O6916="Unknown"),ISBLANK(R6916))),"Missing Information", INDEX(Table15[Entire Service Line Classification], MATCH(SUMIFS(Table15[Unique ID],Table15[System-Owned Portion],E6916,Table15[If Material Anything Other than "Lead" in Column E,Was Material Ever Previously Lead?],G6916,Table15[Customer-Owned Portion],O6916),Table15[Unique ID],0),0)))</f>
        <v>Non-lead</v>
      </c>
      <c r="X6916"/>
    </row>
    <row r="6917" spans="2:24" ht="30" x14ac:dyDescent="0.25">
      <c r="B6917" s="145" t="s">
        <v>1319</v>
      </c>
      <c r="C6917" s="31" t="s">
        <v>8732</v>
      </c>
      <c r="D6917" s="31"/>
      <c r="E6917" s="43" t="s">
        <v>35</v>
      </c>
      <c r="F6917" s="42" t="s">
        <v>34</v>
      </c>
      <c r="G6917" s="83" t="s">
        <v>44</v>
      </c>
      <c r="H6917" s="168">
        <v>30621</v>
      </c>
      <c r="I6917" s="31"/>
      <c r="J6917" s="83" t="s">
        <v>106</v>
      </c>
      <c r="K6917" s="31" t="s">
        <v>36</v>
      </c>
      <c r="L6917" s="31" t="s">
        <v>95</v>
      </c>
      <c r="M6917" s="168">
        <v>45932</v>
      </c>
      <c r="N6917" s="147"/>
      <c r="O6917" s="105" t="s">
        <v>35</v>
      </c>
      <c r="P6917" s="171">
        <v>30621</v>
      </c>
      <c r="Q6917" s="31"/>
      <c r="R6917" s="83" t="s">
        <v>106</v>
      </c>
      <c r="S6917" s="31" t="s">
        <v>36</v>
      </c>
      <c r="T6917" s="31" t="s">
        <v>95</v>
      </c>
      <c r="U6917" s="168">
        <v>45932</v>
      </c>
      <c r="V6917" s="149"/>
      <c r="W6917" s="140" t="str" cm="1">
        <f t="array" ref="W6917">IF(SUM(LEN(B6917:V6917))=0,"",IF(OR(OR(ISBLANK(F6917),SUM(LEN(C6917),LEN(D6917))=0),AND(NOT(E6917="Unknown"),ISBLANK(J6917)),AND(NOT(O6917="Unknown"),ISBLANK(R6917))),"Missing Information", INDEX(Table15[Entire Service Line Classification], MATCH(SUMIFS(Table15[Unique ID],Table15[System-Owned Portion],E6917,Table15[If Material Anything Other than "Lead" in Column E,Was Material Ever Previously Lead?],G6917,Table15[Customer-Owned Portion],O6917),Table15[Unique ID],0),0)))</f>
        <v>Non-lead</v>
      </c>
      <c r="X6917"/>
    </row>
    <row r="6918" spans="2:24" ht="30" x14ac:dyDescent="0.25">
      <c r="B6918" s="145" t="s">
        <v>1816</v>
      </c>
      <c r="C6918" s="31" t="s">
        <v>9240</v>
      </c>
      <c r="D6918" s="31"/>
      <c r="E6918" s="43" t="s">
        <v>52</v>
      </c>
      <c r="F6918" s="42" t="s">
        <v>34</v>
      </c>
      <c r="G6918" s="83" t="s">
        <v>44</v>
      </c>
      <c r="H6918" s="168">
        <v>30621</v>
      </c>
      <c r="I6918" s="31"/>
      <c r="J6918" s="83" t="s">
        <v>214</v>
      </c>
      <c r="K6918" s="31" t="s">
        <v>34</v>
      </c>
      <c r="L6918" s="31"/>
      <c r="M6918" s="168"/>
      <c r="N6918" s="147"/>
      <c r="O6918" s="105" t="s">
        <v>52</v>
      </c>
      <c r="P6918" s="171">
        <v>30621</v>
      </c>
      <c r="Q6918" s="31"/>
      <c r="R6918" s="83" t="s">
        <v>214</v>
      </c>
      <c r="S6918" s="31" t="s">
        <v>34</v>
      </c>
      <c r="T6918" s="31"/>
      <c r="U6918" s="168"/>
      <c r="V6918" s="149"/>
      <c r="W6918" s="140" t="str" cm="1">
        <f t="array" ref="W6918">IF(SUM(LEN(B6918:V6918))=0,"",IF(OR(OR(ISBLANK(F6918),SUM(LEN(C6918),LEN(D6918))=0),AND(NOT(E6918="Unknown"),ISBLANK(J6918)),AND(NOT(O6918="Unknown"),ISBLANK(R6918))),"Missing Information", INDEX(Table15[Entire Service Line Classification], MATCH(SUMIFS(Table15[Unique ID],Table15[System-Owned Portion],E6918,Table15[If Material Anything Other than "Lead" in Column E,Was Material Ever Previously Lead?],G6918,Table15[Customer-Owned Portion],O6918),Table15[Unique ID],0),0)))</f>
        <v>Non-lead</v>
      </c>
      <c r="X6918"/>
    </row>
    <row r="6919" spans="2:24" ht="30" x14ac:dyDescent="0.25">
      <c r="B6919" s="145" t="s">
        <v>2609</v>
      </c>
      <c r="C6919" s="31" t="s">
        <v>10041</v>
      </c>
      <c r="D6919" s="31"/>
      <c r="E6919" s="43" t="s">
        <v>52</v>
      </c>
      <c r="F6919" s="42" t="s">
        <v>34</v>
      </c>
      <c r="G6919" s="83" t="s">
        <v>44</v>
      </c>
      <c r="H6919" s="168">
        <v>30621</v>
      </c>
      <c r="I6919" s="31"/>
      <c r="J6919" s="83" t="s">
        <v>214</v>
      </c>
      <c r="K6919" s="31" t="s">
        <v>34</v>
      </c>
      <c r="L6919" s="31"/>
      <c r="M6919" s="168"/>
      <c r="N6919" s="147"/>
      <c r="O6919" s="105" t="s">
        <v>52</v>
      </c>
      <c r="P6919" s="171">
        <v>30621</v>
      </c>
      <c r="Q6919" s="31"/>
      <c r="R6919" s="83" t="s">
        <v>214</v>
      </c>
      <c r="S6919" s="31" t="s">
        <v>34</v>
      </c>
      <c r="T6919" s="31"/>
      <c r="U6919" s="168"/>
      <c r="V6919" s="149"/>
      <c r="W6919" s="140" t="str" cm="1">
        <f t="array" ref="W6919">IF(SUM(LEN(B6919:V6919))=0,"",IF(OR(OR(ISBLANK(F6919),SUM(LEN(C6919),LEN(D6919))=0),AND(NOT(E6919="Unknown"),ISBLANK(J6919)),AND(NOT(O6919="Unknown"),ISBLANK(R6919))),"Missing Information", INDEX(Table15[Entire Service Line Classification], MATCH(SUMIFS(Table15[Unique ID],Table15[System-Owned Portion],E6919,Table15[If Material Anything Other than "Lead" in Column E,Was Material Ever Previously Lead?],G6919,Table15[Customer-Owned Portion],O6919),Table15[Unique ID],0),0)))</f>
        <v>Non-lead</v>
      </c>
      <c r="X6919"/>
    </row>
    <row r="6920" spans="2:24" ht="30" x14ac:dyDescent="0.25">
      <c r="B6920" s="145" t="s">
        <v>2874</v>
      </c>
      <c r="C6920" s="31" t="s">
        <v>10306</v>
      </c>
      <c r="D6920" s="31"/>
      <c r="E6920" s="43" t="s">
        <v>52</v>
      </c>
      <c r="F6920" s="42" t="s">
        <v>34</v>
      </c>
      <c r="G6920" s="83" t="s">
        <v>44</v>
      </c>
      <c r="H6920" s="168">
        <v>30621</v>
      </c>
      <c r="I6920" s="31"/>
      <c r="J6920" s="83" t="s">
        <v>214</v>
      </c>
      <c r="K6920" s="31" t="s">
        <v>34</v>
      </c>
      <c r="L6920" s="31"/>
      <c r="M6920" s="168"/>
      <c r="N6920" s="147"/>
      <c r="O6920" s="105" t="s">
        <v>52</v>
      </c>
      <c r="P6920" s="171">
        <v>30621</v>
      </c>
      <c r="Q6920" s="31"/>
      <c r="R6920" s="83" t="s">
        <v>214</v>
      </c>
      <c r="S6920" s="31" t="s">
        <v>34</v>
      </c>
      <c r="T6920" s="31"/>
      <c r="U6920" s="168"/>
      <c r="V6920" s="149"/>
      <c r="W6920" s="140" t="str" cm="1">
        <f t="array" ref="W6920">IF(SUM(LEN(B6920:V6920))=0,"",IF(OR(OR(ISBLANK(F6920),SUM(LEN(C6920),LEN(D6920))=0),AND(NOT(E6920="Unknown"),ISBLANK(J6920)),AND(NOT(O6920="Unknown"),ISBLANK(R6920))),"Missing Information", INDEX(Table15[Entire Service Line Classification], MATCH(SUMIFS(Table15[Unique ID],Table15[System-Owned Portion],E6920,Table15[If Material Anything Other than "Lead" in Column E,Was Material Ever Previously Lead?],G6920,Table15[Customer-Owned Portion],O6920),Table15[Unique ID],0),0)))</f>
        <v>Non-lead</v>
      </c>
      <c r="X6920"/>
    </row>
    <row r="6921" spans="2:24" ht="30" x14ac:dyDescent="0.25">
      <c r="B6921" s="145" t="s">
        <v>2915</v>
      </c>
      <c r="C6921" s="31" t="s">
        <v>10347</v>
      </c>
      <c r="D6921" s="31"/>
      <c r="E6921" s="43" t="s">
        <v>52</v>
      </c>
      <c r="F6921" s="42" t="s">
        <v>34</v>
      </c>
      <c r="G6921" s="83" t="s">
        <v>44</v>
      </c>
      <c r="H6921" s="168">
        <v>30621</v>
      </c>
      <c r="I6921" s="31"/>
      <c r="J6921" s="83" t="s">
        <v>214</v>
      </c>
      <c r="K6921" s="31" t="s">
        <v>34</v>
      </c>
      <c r="L6921" s="31"/>
      <c r="M6921" s="168"/>
      <c r="N6921" s="147"/>
      <c r="O6921" s="105" t="s">
        <v>52</v>
      </c>
      <c r="P6921" s="171">
        <v>30621</v>
      </c>
      <c r="Q6921" s="31"/>
      <c r="R6921" s="83" t="s">
        <v>214</v>
      </c>
      <c r="S6921" s="31" t="s">
        <v>34</v>
      </c>
      <c r="T6921" s="31"/>
      <c r="U6921" s="168"/>
      <c r="V6921" s="149"/>
      <c r="W6921" s="140" t="str" cm="1">
        <f t="array" ref="W6921">IF(SUM(LEN(B6921:V6921))=0,"",IF(OR(OR(ISBLANK(F6921),SUM(LEN(C6921),LEN(D6921))=0),AND(NOT(E6921="Unknown"),ISBLANK(J6921)),AND(NOT(O6921="Unknown"),ISBLANK(R6921))),"Missing Information", INDEX(Table15[Entire Service Line Classification], MATCH(SUMIFS(Table15[Unique ID],Table15[System-Owned Portion],E6921,Table15[If Material Anything Other than "Lead" in Column E,Was Material Ever Previously Lead?],G6921,Table15[Customer-Owned Portion],O6921),Table15[Unique ID],0),0)))</f>
        <v>Non-lead</v>
      </c>
      <c r="X6921"/>
    </row>
    <row r="6922" spans="2:24" ht="30" x14ac:dyDescent="0.25">
      <c r="B6922" s="145" t="s">
        <v>3025</v>
      </c>
      <c r="C6922" s="31" t="s">
        <v>10457</v>
      </c>
      <c r="D6922" s="31"/>
      <c r="E6922" s="43" t="s">
        <v>52</v>
      </c>
      <c r="F6922" s="42" t="s">
        <v>34</v>
      </c>
      <c r="G6922" s="83" t="s">
        <v>44</v>
      </c>
      <c r="H6922" s="168">
        <v>30621</v>
      </c>
      <c r="I6922" s="31"/>
      <c r="J6922" s="83" t="s">
        <v>214</v>
      </c>
      <c r="K6922" s="31" t="s">
        <v>34</v>
      </c>
      <c r="L6922" s="31"/>
      <c r="M6922" s="168"/>
      <c r="N6922" s="147"/>
      <c r="O6922" s="105" t="s">
        <v>52</v>
      </c>
      <c r="P6922" s="171">
        <v>30621</v>
      </c>
      <c r="Q6922" s="31"/>
      <c r="R6922" s="83" t="s">
        <v>214</v>
      </c>
      <c r="S6922" s="31" t="s">
        <v>34</v>
      </c>
      <c r="T6922" s="31"/>
      <c r="U6922" s="168"/>
      <c r="V6922" s="149"/>
      <c r="W6922" s="140" t="str" cm="1">
        <f t="array" ref="W6922">IF(SUM(LEN(B6922:V6922))=0,"",IF(OR(OR(ISBLANK(F6922),SUM(LEN(C6922),LEN(D6922))=0),AND(NOT(E6922="Unknown"),ISBLANK(J6922)),AND(NOT(O6922="Unknown"),ISBLANK(R6922))),"Missing Information", INDEX(Table15[Entire Service Line Classification], MATCH(SUMIFS(Table15[Unique ID],Table15[System-Owned Portion],E6922,Table15[If Material Anything Other than "Lead" in Column E,Was Material Ever Previously Lead?],G6922,Table15[Customer-Owned Portion],O6922),Table15[Unique ID],0),0)))</f>
        <v>Non-lead</v>
      </c>
      <c r="X6922"/>
    </row>
    <row r="6923" spans="2:24" x14ac:dyDescent="0.25">
      <c r="B6923" s="145" t="s">
        <v>5624</v>
      </c>
      <c r="C6923" s="31" t="s">
        <v>13221</v>
      </c>
      <c r="D6923" s="31"/>
      <c r="E6923" s="43" t="s">
        <v>52</v>
      </c>
      <c r="F6923" s="42" t="s">
        <v>34</v>
      </c>
      <c r="G6923" s="83" t="s">
        <v>44</v>
      </c>
      <c r="H6923" s="168">
        <v>30621</v>
      </c>
      <c r="I6923" s="31"/>
      <c r="J6923" s="83" t="s">
        <v>214</v>
      </c>
      <c r="K6923" s="31" t="s">
        <v>34</v>
      </c>
      <c r="L6923" s="31"/>
      <c r="M6923" s="168"/>
      <c r="N6923" s="147"/>
      <c r="O6923" s="105" t="s">
        <v>52</v>
      </c>
      <c r="P6923" s="171">
        <v>30621</v>
      </c>
      <c r="Q6923" s="31"/>
      <c r="R6923" s="83" t="s">
        <v>214</v>
      </c>
      <c r="S6923" s="31" t="s">
        <v>34</v>
      </c>
      <c r="T6923" s="31"/>
      <c r="U6923" s="168"/>
      <c r="V6923" s="149"/>
      <c r="W6923" s="140" t="str" cm="1">
        <f t="array" ref="W6923">IF(SUM(LEN(B6923:V6923))=0,"",IF(OR(OR(ISBLANK(F6923),SUM(LEN(C6923),LEN(D6923))=0),AND(NOT(E6923="Unknown"),ISBLANK(J6923)),AND(NOT(O6923="Unknown"),ISBLANK(R6923))),"Missing Information", INDEX(Table15[Entire Service Line Classification], MATCH(SUMIFS(Table15[Unique ID],Table15[System-Owned Portion],E6923,Table15[If Material Anything Other than "Lead" in Column E,Was Material Ever Previously Lead?],G6923,Table15[Customer-Owned Portion],O6923),Table15[Unique ID],0),0)))</f>
        <v>Non-lead</v>
      </c>
      <c r="X6923"/>
    </row>
    <row r="6924" spans="2:24" x14ac:dyDescent="0.25">
      <c r="B6924" s="145" t="s">
        <v>6566</v>
      </c>
      <c r="C6924" s="31" t="s">
        <v>14169</v>
      </c>
      <c r="D6924" s="31"/>
      <c r="E6924" s="43" t="s">
        <v>52</v>
      </c>
      <c r="F6924" s="42" t="s">
        <v>34</v>
      </c>
      <c r="G6924" s="83" t="s">
        <v>44</v>
      </c>
      <c r="H6924" s="168">
        <v>30621</v>
      </c>
      <c r="I6924" s="31"/>
      <c r="J6924" s="83" t="s">
        <v>214</v>
      </c>
      <c r="K6924" s="31" t="s">
        <v>34</v>
      </c>
      <c r="L6924" s="31"/>
      <c r="M6924" s="168"/>
      <c r="N6924" s="147"/>
      <c r="O6924" s="105" t="s">
        <v>52</v>
      </c>
      <c r="P6924" s="171">
        <v>30621</v>
      </c>
      <c r="Q6924" s="31"/>
      <c r="R6924" s="83" t="s">
        <v>214</v>
      </c>
      <c r="S6924" s="31" t="s">
        <v>34</v>
      </c>
      <c r="T6924" s="31"/>
      <c r="U6924" s="168"/>
      <c r="V6924" s="149"/>
      <c r="W6924" s="140" t="str" cm="1">
        <f t="array" ref="W6924">IF(SUM(LEN(B6924:V6924))=0,"",IF(OR(OR(ISBLANK(F6924),SUM(LEN(C6924),LEN(D6924))=0),AND(NOT(E6924="Unknown"),ISBLANK(J6924)),AND(NOT(O6924="Unknown"),ISBLANK(R6924))),"Missing Information", INDEX(Table15[Entire Service Line Classification], MATCH(SUMIFS(Table15[Unique ID],Table15[System-Owned Portion],E6924,Table15[If Material Anything Other than "Lead" in Column E,Was Material Ever Previously Lead?],G6924,Table15[Customer-Owned Portion],O6924),Table15[Unique ID],0),0)))</f>
        <v>Non-lead</v>
      </c>
      <c r="X6924"/>
    </row>
    <row r="6925" spans="2:24" ht="30" x14ac:dyDescent="0.25">
      <c r="B6925" s="145" t="s">
        <v>463</v>
      </c>
      <c r="C6925" s="31" t="s">
        <v>7878</v>
      </c>
      <c r="D6925" s="31"/>
      <c r="E6925" s="43" t="s">
        <v>43</v>
      </c>
      <c r="F6925" s="42" t="s">
        <v>34</v>
      </c>
      <c r="G6925" s="83" t="s">
        <v>44</v>
      </c>
      <c r="H6925" s="168">
        <v>30590</v>
      </c>
      <c r="I6925" s="31"/>
      <c r="J6925" s="83" t="s">
        <v>106</v>
      </c>
      <c r="K6925" s="31" t="s">
        <v>36</v>
      </c>
      <c r="L6925" s="31" t="s">
        <v>95</v>
      </c>
      <c r="M6925" s="168">
        <v>45530</v>
      </c>
      <c r="N6925" s="147"/>
      <c r="O6925" s="105" t="s">
        <v>43</v>
      </c>
      <c r="P6925" s="171">
        <v>30590</v>
      </c>
      <c r="Q6925" s="31"/>
      <c r="R6925" s="83" t="s">
        <v>106</v>
      </c>
      <c r="S6925" s="31" t="s">
        <v>36</v>
      </c>
      <c r="T6925" s="31" t="s">
        <v>95</v>
      </c>
      <c r="U6925" s="168">
        <v>45530</v>
      </c>
      <c r="V6925" s="149"/>
      <c r="W6925" s="140" t="str" cm="1">
        <f t="array" ref="W6925">IF(SUM(LEN(B6925:V6925))=0,"",IF(OR(OR(ISBLANK(F6925),SUM(LEN(C6925),LEN(D6925))=0),AND(NOT(E6925="Unknown"),ISBLANK(J6925)),AND(NOT(O6925="Unknown"),ISBLANK(R6925))),"Missing Information", INDEX(Table15[Entire Service Line Classification], MATCH(SUMIFS(Table15[Unique ID],Table15[System-Owned Portion],E6925,Table15[If Material Anything Other than "Lead" in Column E,Was Material Ever Previously Lead?],G6925,Table15[Customer-Owned Portion],O6925),Table15[Unique ID],0),0)))</f>
        <v>Non-lead</v>
      </c>
      <c r="X6925"/>
    </row>
    <row r="6926" spans="2:24" x14ac:dyDescent="0.25">
      <c r="B6926" s="145" t="s">
        <v>1411</v>
      </c>
      <c r="C6926" s="31" t="s">
        <v>8824</v>
      </c>
      <c r="D6926" s="31"/>
      <c r="E6926" s="43" t="s">
        <v>52</v>
      </c>
      <c r="F6926" s="42" t="s">
        <v>34</v>
      </c>
      <c r="G6926" s="83" t="s">
        <v>44</v>
      </c>
      <c r="H6926" s="168">
        <v>30590</v>
      </c>
      <c r="I6926" s="31"/>
      <c r="J6926" s="83" t="s">
        <v>214</v>
      </c>
      <c r="K6926" s="31" t="s">
        <v>34</v>
      </c>
      <c r="L6926" s="31"/>
      <c r="M6926" s="168"/>
      <c r="N6926" s="147"/>
      <c r="O6926" s="105" t="s">
        <v>52</v>
      </c>
      <c r="P6926" s="171">
        <v>30590</v>
      </c>
      <c r="Q6926" s="31"/>
      <c r="R6926" s="83" t="s">
        <v>214</v>
      </c>
      <c r="S6926" s="31" t="s">
        <v>34</v>
      </c>
      <c r="T6926" s="31"/>
      <c r="U6926" s="168"/>
      <c r="V6926" s="149"/>
      <c r="W6926" s="140" t="str" cm="1">
        <f t="array" ref="W6926">IF(SUM(LEN(B6926:V6926))=0,"",IF(OR(OR(ISBLANK(F6926),SUM(LEN(C6926),LEN(D6926))=0),AND(NOT(E6926="Unknown"),ISBLANK(J6926)),AND(NOT(O6926="Unknown"),ISBLANK(R6926))),"Missing Information", INDEX(Table15[Entire Service Line Classification], MATCH(SUMIFS(Table15[Unique ID],Table15[System-Owned Portion],E6926,Table15[If Material Anything Other than "Lead" in Column E,Was Material Ever Previously Lead?],G6926,Table15[Customer-Owned Portion],O6926),Table15[Unique ID],0),0)))</f>
        <v>Non-lead</v>
      </c>
      <c r="X6926"/>
    </row>
    <row r="6927" spans="2:24" ht="30" x14ac:dyDescent="0.25">
      <c r="B6927" s="145" t="s">
        <v>2724</v>
      </c>
      <c r="C6927" s="31" t="s">
        <v>10155</v>
      </c>
      <c r="D6927" s="31"/>
      <c r="E6927" s="43" t="s">
        <v>52</v>
      </c>
      <c r="F6927" s="42" t="s">
        <v>34</v>
      </c>
      <c r="G6927" s="83" t="s">
        <v>44</v>
      </c>
      <c r="H6927" s="168">
        <v>30590</v>
      </c>
      <c r="I6927" s="31"/>
      <c r="J6927" s="83" t="s">
        <v>214</v>
      </c>
      <c r="K6927" s="31" t="s">
        <v>34</v>
      </c>
      <c r="L6927" s="31"/>
      <c r="M6927" s="168"/>
      <c r="N6927" s="147"/>
      <c r="O6927" s="105" t="s">
        <v>52</v>
      </c>
      <c r="P6927" s="171">
        <v>30590</v>
      </c>
      <c r="Q6927" s="31"/>
      <c r="R6927" s="83" t="s">
        <v>214</v>
      </c>
      <c r="S6927" s="31" t="s">
        <v>34</v>
      </c>
      <c r="T6927" s="31"/>
      <c r="U6927" s="168"/>
      <c r="V6927" s="149"/>
      <c r="W6927" s="140" t="str" cm="1">
        <f t="array" ref="W6927">IF(SUM(LEN(B6927:V6927))=0,"",IF(OR(OR(ISBLANK(F6927),SUM(LEN(C6927),LEN(D6927))=0),AND(NOT(E6927="Unknown"),ISBLANK(J6927)),AND(NOT(O6927="Unknown"),ISBLANK(R6927))),"Missing Information", INDEX(Table15[Entire Service Line Classification], MATCH(SUMIFS(Table15[Unique ID],Table15[System-Owned Portion],E6927,Table15[If Material Anything Other than "Lead" in Column E,Was Material Ever Previously Lead?],G6927,Table15[Customer-Owned Portion],O6927),Table15[Unique ID],0),0)))</f>
        <v>Non-lead</v>
      </c>
      <c r="X6927"/>
    </row>
    <row r="6928" spans="2:24" ht="30" x14ac:dyDescent="0.25">
      <c r="B6928" s="145" t="s">
        <v>3039</v>
      </c>
      <c r="C6928" s="31" t="s">
        <v>10471</v>
      </c>
      <c r="D6928" s="31"/>
      <c r="E6928" s="43" t="s">
        <v>52</v>
      </c>
      <c r="F6928" s="42" t="s">
        <v>34</v>
      </c>
      <c r="G6928" s="83" t="s">
        <v>44</v>
      </c>
      <c r="H6928" s="168">
        <v>30590</v>
      </c>
      <c r="I6928" s="31"/>
      <c r="J6928" s="83" t="s">
        <v>214</v>
      </c>
      <c r="K6928" s="31" t="s">
        <v>34</v>
      </c>
      <c r="L6928" s="31"/>
      <c r="M6928" s="168"/>
      <c r="N6928" s="147"/>
      <c r="O6928" s="105" t="s">
        <v>52</v>
      </c>
      <c r="P6928" s="171">
        <v>30590</v>
      </c>
      <c r="Q6928" s="31"/>
      <c r="R6928" s="83" t="s">
        <v>214</v>
      </c>
      <c r="S6928" s="31" t="s">
        <v>34</v>
      </c>
      <c r="T6928" s="31"/>
      <c r="U6928" s="168"/>
      <c r="V6928" s="149"/>
      <c r="W6928" s="140" t="str" cm="1">
        <f t="array" ref="W6928">IF(SUM(LEN(B6928:V6928))=0,"",IF(OR(OR(ISBLANK(F6928),SUM(LEN(C6928),LEN(D6928))=0),AND(NOT(E6928="Unknown"),ISBLANK(J6928)),AND(NOT(O6928="Unknown"),ISBLANK(R6928))),"Missing Information", INDEX(Table15[Entire Service Line Classification], MATCH(SUMIFS(Table15[Unique ID],Table15[System-Owned Portion],E6928,Table15[If Material Anything Other than "Lead" in Column E,Was Material Ever Previously Lead?],G6928,Table15[Customer-Owned Portion],O6928),Table15[Unique ID],0),0)))</f>
        <v>Non-lead</v>
      </c>
      <c r="X6928"/>
    </row>
    <row r="6929" spans="2:24" ht="30" x14ac:dyDescent="0.25">
      <c r="B6929" s="145" t="s">
        <v>5573</v>
      </c>
      <c r="C6929" s="31" t="s">
        <v>13170</v>
      </c>
      <c r="D6929" s="31"/>
      <c r="E6929" s="43" t="s">
        <v>52</v>
      </c>
      <c r="F6929" s="42" t="s">
        <v>34</v>
      </c>
      <c r="G6929" s="83" t="s">
        <v>44</v>
      </c>
      <c r="H6929" s="168">
        <v>30590</v>
      </c>
      <c r="I6929" s="31"/>
      <c r="J6929" s="83" t="s">
        <v>214</v>
      </c>
      <c r="K6929" s="31" t="s">
        <v>34</v>
      </c>
      <c r="L6929" s="31"/>
      <c r="M6929" s="168"/>
      <c r="N6929" s="147"/>
      <c r="O6929" s="105" t="s">
        <v>52</v>
      </c>
      <c r="P6929" s="171">
        <v>30590</v>
      </c>
      <c r="Q6929" s="31"/>
      <c r="R6929" s="83" t="s">
        <v>214</v>
      </c>
      <c r="S6929" s="31" t="s">
        <v>34</v>
      </c>
      <c r="T6929" s="31"/>
      <c r="U6929" s="168"/>
      <c r="V6929" s="149"/>
      <c r="W6929" s="140" t="str" cm="1">
        <f t="array" ref="W6929">IF(SUM(LEN(B6929:V6929))=0,"",IF(OR(OR(ISBLANK(F6929),SUM(LEN(C6929),LEN(D6929))=0),AND(NOT(E6929="Unknown"),ISBLANK(J6929)),AND(NOT(O6929="Unknown"),ISBLANK(R6929))),"Missing Information", INDEX(Table15[Entire Service Line Classification], MATCH(SUMIFS(Table15[Unique ID],Table15[System-Owned Portion],E6929,Table15[If Material Anything Other than "Lead" in Column E,Was Material Ever Previously Lead?],G6929,Table15[Customer-Owned Portion],O6929),Table15[Unique ID],0),0)))</f>
        <v>Non-lead</v>
      </c>
      <c r="X6929"/>
    </row>
    <row r="6930" spans="2:24" ht="30" x14ac:dyDescent="0.25">
      <c r="B6930" s="145" t="s">
        <v>5622</v>
      </c>
      <c r="C6930" s="31" t="s">
        <v>13219</v>
      </c>
      <c r="D6930" s="31"/>
      <c r="E6930" s="43" t="s">
        <v>43</v>
      </c>
      <c r="F6930" s="42" t="s">
        <v>34</v>
      </c>
      <c r="G6930" s="83" t="s">
        <v>44</v>
      </c>
      <c r="H6930" s="168">
        <v>30590</v>
      </c>
      <c r="I6930" s="31"/>
      <c r="J6930" s="83" t="s">
        <v>106</v>
      </c>
      <c r="K6930" s="31" t="s">
        <v>36</v>
      </c>
      <c r="L6930" s="31" t="s">
        <v>95</v>
      </c>
      <c r="M6930" s="168">
        <v>45513</v>
      </c>
      <c r="N6930" s="147"/>
      <c r="O6930" s="105" t="s">
        <v>43</v>
      </c>
      <c r="P6930" s="171">
        <v>30590</v>
      </c>
      <c r="Q6930" s="31"/>
      <c r="R6930" s="83" t="s">
        <v>106</v>
      </c>
      <c r="S6930" s="31" t="s">
        <v>36</v>
      </c>
      <c r="T6930" s="31" t="s">
        <v>95</v>
      </c>
      <c r="U6930" s="168">
        <v>45513</v>
      </c>
      <c r="V6930" s="149"/>
      <c r="W6930" s="140" t="str" cm="1">
        <f t="array" ref="W6930">IF(SUM(LEN(B6930:V6930))=0,"",IF(OR(OR(ISBLANK(F6930),SUM(LEN(C6930),LEN(D6930))=0),AND(NOT(E6930="Unknown"),ISBLANK(J6930)),AND(NOT(O6930="Unknown"),ISBLANK(R6930))),"Missing Information", INDEX(Table15[Entire Service Line Classification], MATCH(SUMIFS(Table15[Unique ID],Table15[System-Owned Portion],E6930,Table15[If Material Anything Other than "Lead" in Column E,Was Material Ever Previously Lead?],G6930,Table15[Customer-Owned Portion],O6930),Table15[Unique ID],0),0)))</f>
        <v>Non-lead</v>
      </c>
      <c r="X6930"/>
    </row>
    <row r="6931" spans="2:24" x14ac:dyDescent="0.25">
      <c r="B6931" s="145" t="s">
        <v>5626</v>
      </c>
      <c r="C6931" s="31" t="s">
        <v>13223</v>
      </c>
      <c r="D6931" s="31"/>
      <c r="E6931" s="43" t="s">
        <v>52</v>
      </c>
      <c r="F6931" s="42" t="s">
        <v>34</v>
      </c>
      <c r="G6931" s="83" t="s">
        <v>44</v>
      </c>
      <c r="H6931" s="168">
        <v>30590</v>
      </c>
      <c r="I6931" s="31"/>
      <c r="J6931" s="83" t="s">
        <v>214</v>
      </c>
      <c r="K6931" s="31" t="s">
        <v>34</v>
      </c>
      <c r="L6931" s="31"/>
      <c r="M6931" s="168"/>
      <c r="N6931" s="147"/>
      <c r="O6931" s="105" t="s">
        <v>52</v>
      </c>
      <c r="P6931" s="171">
        <v>30590</v>
      </c>
      <c r="Q6931" s="31"/>
      <c r="R6931" s="83" t="s">
        <v>214</v>
      </c>
      <c r="S6931" s="31" t="s">
        <v>34</v>
      </c>
      <c r="T6931" s="31"/>
      <c r="U6931" s="168"/>
      <c r="V6931" s="149"/>
      <c r="W6931" s="140" t="str" cm="1">
        <f t="array" ref="W6931">IF(SUM(LEN(B6931:V6931))=0,"",IF(OR(OR(ISBLANK(F6931),SUM(LEN(C6931),LEN(D6931))=0),AND(NOT(E6931="Unknown"),ISBLANK(J6931)),AND(NOT(O6931="Unknown"),ISBLANK(R6931))),"Missing Information", INDEX(Table15[Entire Service Line Classification], MATCH(SUMIFS(Table15[Unique ID],Table15[System-Owned Portion],E6931,Table15[If Material Anything Other than "Lead" in Column E,Was Material Ever Previously Lead?],G6931,Table15[Customer-Owned Portion],O6931),Table15[Unique ID],0),0)))</f>
        <v>Non-lead</v>
      </c>
      <c r="X6931"/>
    </row>
    <row r="6932" spans="2:24" x14ac:dyDescent="0.25">
      <c r="B6932" s="145" t="s">
        <v>5657</v>
      </c>
      <c r="C6932" s="31" t="s">
        <v>13254</v>
      </c>
      <c r="D6932" s="31"/>
      <c r="E6932" s="43" t="s">
        <v>52</v>
      </c>
      <c r="F6932" s="42" t="s">
        <v>34</v>
      </c>
      <c r="G6932" s="83" t="s">
        <v>44</v>
      </c>
      <c r="H6932" s="168">
        <v>30590</v>
      </c>
      <c r="I6932" s="31"/>
      <c r="J6932" s="83" t="s">
        <v>214</v>
      </c>
      <c r="K6932" s="31" t="s">
        <v>34</v>
      </c>
      <c r="L6932" s="31"/>
      <c r="M6932" s="168"/>
      <c r="N6932" s="147"/>
      <c r="O6932" s="105" t="s">
        <v>52</v>
      </c>
      <c r="P6932" s="171">
        <v>30590</v>
      </c>
      <c r="Q6932" s="31"/>
      <c r="R6932" s="83" t="s">
        <v>214</v>
      </c>
      <c r="S6932" s="31" t="s">
        <v>34</v>
      </c>
      <c r="T6932" s="31"/>
      <c r="U6932" s="168"/>
      <c r="V6932" s="149"/>
      <c r="W6932" s="140" t="str" cm="1">
        <f t="array" ref="W6932">IF(SUM(LEN(B6932:V6932))=0,"",IF(OR(OR(ISBLANK(F6932),SUM(LEN(C6932),LEN(D6932))=0),AND(NOT(E6932="Unknown"),ISBLANK(J6932)),AND(NOT(O6932="Unknown"),ISBLANK(R6932))),"Missing Information", INDEX(Table15[Entire Service Line Classification], MATCH(SUMIFS(Table15[Unique ID],Table15[System-Owned Portion],E6932,Table15[If Material Anything Other than "Lead" in Column E,Was Material Ever Previously Lead?],G6932,Table15[Customer-Owned Portion],O6932),Table15[Unique ID],0),0)))</f>
        <v>Non-lead</v>
      </c>
      <c r="X6932"/>
    </row>
    <row r="6933" spans="2:24" x14ac:dyDescent="0.25">
      <c r="B6933" s="145" t="s">
        <v>6351</v>
      </c>
      <c r="C6933" s="31" t="s">
        <v>13955</v>
      </c>
      <c r="D6933" s="31"/>
      <c r="E6933" s="43" t="s">
        <v>52</v>
      </c>
      <c r="F6933" s="42" t="s">
        <v>34</v>
      </c>
      <c r="G6933" s="83" t="s">
        <v>44</v>
      </c>
      <c r="H6933" s="168">
        <v>30590</v>
      </c>
      <c r="I6933" s="31"/>
      <c r="J6933" s="83" t="s">
        <v>214</v>
      </c>
      <c r="K6933" s="31" t="s">
        <v>34</v>
      </c>
      <c r="L6933" s="31"/>
      <c r="M6933" s="168"/>
      <c r="N6933" s="147"/>
      <c r="O6933" s="105" t="s">
        <v>52</v>
      </c>
      <c r="P6933" s="171">
        <v>30590</v>
      </c>
      <c r="Q6933" s="31"/>
      <c r="R6933" s="83" t="s">
        <v>214</v>
      </c>
      <c r="S6933" s="31" t="s">
        <v>34</v>
      </c>
      <c r="T6933" s="31"/>
      <c r="U6933" s="168"/>
      <c r="V6933" s="149"/>
      <c r="W6933" s="140" t="str" cm="1">
        <f t="array" ref="W6933">IF(SUM(LEN(B6933:V6933))=0,"",IF(OR(OR(ISBLANK(F6933),SUM(LEN(C6933),LEN(D6933))=0),AND(NOT(E6933="Unknown"),ISBLANK(J6933)),AND(NOT(O6933="Unknown"),ISBLANK(R6933))),"Missing Information", INDEX(Table15[Entire Service Line Classification], MATCH(SUMIFS(Table15[Unique ID],Table15[System-Owned Portion],E6933,Table15[If Material Anything Other than "Lead" in Column E,Was Material Ever Previously Lead?],G6933,Table15[Customer-Owned Portion],O6933),Table15[Unique ID],0),0)))</f>
        <v>Non-lead</v>
      </c>
      <c r="X6933"/>
    </row>
    <row r="6934" spans="2:24" ht="30" x14ac:dyDescent="0.25">
      <c r="B6934" s="145" t="s">
        <v>6513</v>
      </c>
      <c r="C6934" s="31" t="s">
        <v>14117</v>
      </c>
      <c r="D6934" s="31"/>
      <c r="E6934" s="43" t="s">
        <v>43</v>
      </c>
      <c r="F6934" s="42" t="s">
        <v>34</v>
      </c>
      <c r="G6934" s="83" t="s">
        <v>44</v>
      </c>
      <c r="H6934" s="168">
        <v>30590</v>
      </c>
      <c r="I6934" s="31"/>
      <c r="J6934" s="83" t="s">
        <v>106</v>
      </c>
      <c r="K6934" s="31" t="s">
        <v>36</v>
      </c>
      <c r="L6934" s="31" t="s">
        <v>95</v>
      </c>
      <c r="M6934" s="168">
        <v>45539</v>
      </c>
      <c r="N6934" s="147"/>
      <c r="O6934" s="105" t="s">
        <v>35</v>
      </c>
      <c r="P6934" s="171">
        <v>30590</v>
      </c>
      <c r="Q6934" s="31"/>
      <c r="R6934" s="83" t="s">
        <v>106</v>
      </c>
      <c r="S6934" s="31" t="s">
        <v>36</v>
      </c>
      <c r="T6934" s="31" t="s">
        <v>95</v>
      </c>
      <c r="U6934" s="168">
        <v>45539</v>
      </c>
      <c r="V6934" s="149"/>
      <c r="W6934" s="140" t="str" cm="1">
        <f t="array" ref="W6934">IF(SUM(LEN(B6934:V6934))=0,"",IF(OR(OR(ISBLANK(F6934),SUM(LEN(C6934),LEN(D6934))=0),AND(NOT(E6934="Unknown"),ISBLANK(J6934)),AND(NOT(O6934="Unknown"),ISBLANK(R6934))),"Missing Information", INDEX(Table15[Entire Service Line Classification], MATCH(SUMIFS(Table15[Unique ID],Table15[System-Owned Portion],E6934,Table15[If Material Anything Other than "Lead" in Column E,Was Material Ever Previously Lead?],G6934,Table15[Customer-Owned Portion],O6934),Table15[Unique ID],0),0)))</f>
        <v>Non-lead</v>
      </c>
      <c r="X6934"/>
    </row>
    <row r="6935" spans="2:24" x14ac:dyDescent="0.25">
      <c r="B6935" s="145" t="s">
        <v>6515</v>
      </c>
      <c r="C6935" s="31" t="s">
        <v>14119</v>
      </c>
      <c r="D6935" s="31"/>
      <c r="E6935" s="43" t="s">
        <v>52</v>
      </c>
      <c r="F6935" s="42" t="s">
        <v>34</v>
      </c>
      <c r="G6935" s="83" t="s">
        <v>44</v>
      </c>
      <c r="H6935" s="168">
        <v>30590</v>
      </c>
      <c r="I6935" s="31"/>
      <c r="J6935" s="83" t="s">
        <v>214</v>
      </c>
      <c r="K6935" s="31" t="s">
        <v>34</v>
      </c>
      <c r="L6935" s="31"/>
      <c r="M6935" s="168"/>
      <c r="N6935" s="147"/>
      <c r="O6935" s="105" t="s">
        <v>52</v>
      </c>
      <c r="P6935" s="171">
        <v>30590</v>
      </c>
      <c r="Q6935" s="31"/>
      <c r="R6935" s="83" t="s">
        <v>214</v>
      </c>
      <c r="S6935" s="31" t="s">
        <v>34</v>
      </c>
      <c r="T6935" s="31"/>
      <c r="U6935" s="168"/>
      <c r="V6935" s="149"/>
      <c r="W6935" s="140" t="str" cm="1">
        <f t="array" ref="W6935">IF(SUM(LEN(B6935:V6935))=0,"",IF(OR(OR(ISBLANK(F6935),SUM(LEN(C6935),LEN(D6935))=0),AND(NOT(E6935="Unknown"),ISBLANK(J6935)),AND(NOT(O6935="Unknown"),ISBLANK(R6935))),"Missing Information", INDEX(Table15[Entire Service Line Classification], MATCH(SUMIFS(Table15[Unique ID],Table15[System-Owned Portion],E6935,Table15[If Material Anything Other than "Lead" in Column E,Was Material Ever Previously Lead?],G6935,Table15[Customer-Owned Portion],O6935),Table15[Unique ID],0),0)))</f>
        <v>Non-lead</v>
      </c>
      <c r="X6935"/>
    </row>
    <row r="6936" spans="2:24" ht="30" x14ac:dyDescent="0.25">
      <c r="B6936" s="145" t="s">
        <v>6628</v>
      </c>
      <c r="C6936" s="31" t="s">
        <v>14231</v>
      </c>
      <c r="D6936" s="31"/>
      <c r="E6936" s="43" t="s">
        <v>52</v>
      </c>
      <c r="F6936" s="42" t="s">
        <v>34</v>
      </c>
      <c r="G6936" s="83" t="s">
        <v>44</v>
      </c>
      <c r="H6936" s="168">
        <v>30590</v>
      </c>
      <c r="I6936" s="31"/>
      <c r="J6936" s="83" t="s">
        <v>214</v>
      </c>
      <c r="K6936" s="31" t="s">
        <v>34</v>
      </c>
      <c r="L6936" s="31"/>
      <c r="M6936" s="168"/>
      <c r="N6936" s="147"/>
      <c r="O6936" s="105" t="s">
        <v>52</v>
      </c>
      <c r="P6936" s="171">
        <v>30590</v>
      </c>
      <c r="Q6936" s="31"/>
      <c r="R6936" s="83" t="s">
        <v>214</v>
      </c>
      <c r="S6936" s="31" t="s">
        <v>34</v>
      </c>
      <c r="T6936" s="31"/>
      <c r="U6936" s="168"/>
      <c r="V6936" s="149"/>
      <c r="W6936" s="140" t="str" cm="1">
        <f t="array" ref="W6936">IF(SUM(LEN(B6936:V6936))=0,"",IF(OR(OR(ISBLANK(F6936),SUM(LEN(C6936),LEN(D6936))=0),AND(NOT(E6936="Unknown"),ISBLANK(J6936)),AND(NOT(O6936="Unknown"),ISBLANK(R6936))),"Missing Information", INDEX(Table15[Entire Service Line Classification], MATCH(SUMIFS(Table15[Unique ID],Table15[System-Owned Portion],E6936,Table15[If Material Anything Other than "Lead" in Column E,Was Material Ever Previously Lead?],G6936,Table15[Customer-Owned Portion],O6936),Table15[Unique ID],0),0)))</f>
        <v>Non-lead</v>
      </c>
      <c r="X6936"/>
    </row>
    <row r="6937" spans="2:24" ht="30" x14ac:dyDescent="0.25">
      <c r="B6937" s="145" t="s">
        <v>300</v>
      </c>
      <c r="C6937" s="31" t="s">
        <v>7715</v>
      </c>
      <c r="D6937" s="31"/>
      <c r="E6937" s="43" t="s">
        <v>52</v>
      </c>
      <c r="F6937" s="42" t="s">
        <v>34</v>
      </c>
      <c r="G6937" s="83" t="s">
        <v>44</v>
      </c>
      <c r="H6937" s="168">
        <v>30560</v>
      </c>
      <c r="I6937" s="31"/>
      <c r="J6937" s="83" t="s">
        <v>214</v>
      </c>
      <c r="K6937" s="31" t="s">
        <v>34</v>
      </c>
      <c r="L6937" s="31"/>
      <c r="M6937" s="168"/>
      <c r="N6937" s="147"/>
      <c r="O6937" s="105" t="s">
        <v>52</v>
      </c>
      <c r="P6937" s="171">
        <v>30560</v>
      </c>
      <c r="Q6937" s="31"/>
      <c r="R6937" s="83" t="s">
        <v>214</v>
      </c>
      <c r="S6937" s="31" t="s">
        <v>34</v>
      </c>
      <c r="T6937" s="31"/>
      <c r="U6937" s="168"/>
      <c r="V6937" s="149"/>
      <c r="W6937" s="140" t="str" cm="1">
        <f t="array" ref="W6937">IF(SUM(LEN(B6937:V6937))=0,"",IF(OR(OR(ISBLANK(F6937),SUM(LEN(C6937),LEN(D6937))=0),AND(NOT(E6937="Unknown"),ISBLANK(J6937)),AND(NOT(O6937="Unknown"),ISBLANK(R6937))),"Missing Information", INDEX(Table15[Entire Service Line Classification], MATCH(SUMIFS(Table15[Unique ID],Table15[System-Owned Portion],E6937,Table15[If Material Anything Other than "Lead" in Column E,Was Material Ever Previously Lead?],G6937,Table15[Customer-Owned Portion],O6937),Table15[Unique ID],0),0)))</f>
        <v>Non-lead</v>
      </c>
      <c r="X6937"/>
    </row>
    <row r="6938" spans="2:24" x14ac:dyDescent="0.25">
      <c r="B6938" s="145" t="s">
        <v>980</v>
      </c>
      <c r="C6938" s="31" t="s">
        <v>8393</v>
      </c>
      <c r="D6938" s="31"/>
      <c r="E6938" s="43" t="s">
        <v>52</v>
      </c>
      <c r="F6938" s="42" t="s">
        <v>34</v>
      </c>
      <c r="G6938" s="83" t="s">
        <v>44</v>
      </c>
      <c r="H6938" s="168">
        <v>30560</v>
      </c>
      <c r="I6938" s="31"/>
      <c r="J6938" s="83" t="s">
        <v>214</v>
      </c>
      <c r="K6938" s="31" t="s">
        <v>34</v>
      </c>
      <c r="L6938" s="31"/>
      <c r="M6938" s="168"/>
      <c r="N6938" s="147"/>
      <c r="O6938" s="105" t="s">
        <v>52</v>
      </c>
      <c r="P6938" s="171">
        <v>30560</v>
      </c>
      <c r="Q6938" s="31"/>
      <c r="R6938" s="83" t="s">
        <v>214</v>
      </c>
      <c r="S6938" s="31" t="s">
        <v>34</v>
      </c>
      <c r="T6938" s="31"/>
      <c r="U6938" s="168"/>
      <c r="V6938" s="149"/>
      <c r="W6938" s="140" t="str" cm="1">
        <f t="array" ref="W6938">IF(SUM(LEN(B6938:V6938))=0,"",IF(OR(OR(ISBLANK(F6938),SUM(LEN(C6938),LEN(D6938))=0),AND(NOT(E6938="Unknown"),ISBLANK(J6938)),AND(NOT(O6938="Unknown"),ISBLANK(R6938))),"Missing Information", INDEX(Table15[Entire Service Line Classification], MATCH(SUMIFS(Table15[Unique ID],Table15[System-Owned Portion],E6938,Table15[If Material Anything Other than "Lead" in Column E,Was Material Ever Previously Lead?],G6938,Table15[Customer-Owned Portion],O6938),Table15[Unique ID],0),0)))</f>
        <v>Non-lead</v>
      </c>
      <c r="X6938"/>
    </row>
    <row r="6939" spans="2:24" ht="30" x14ac:dyDescent="0.25">
      <c r="B6939" s="145" t="s">
        <v>1436</v>
      </c>
      <c r="C6939" s="31" t="s">
        <v>8849</v>
      </c>
      <c r="D6939" s="31"/>
      <c r="E6939" s="43" t="s">
        <v>52</v>
      </c>
      <c r="F6939" s="42" t="s">
        <v>34</v>
      </c>
      <c r="G6939" s="83" t="s">
        <v>44</v>
      </c>
      <c r="H6939" s="168">
        <v>30560</v>
      </c>
      <c r="I6939" s="31"/>
      <c r="J6939" s="83" t="s">
        <v>214</v>
      </c>
      <c r="K6939" s="31" t="s">
        <v>34</v>
      </c>
      <c r="L6939" s="31"/>
      <c r="M6939" s="168"/>
      <c r="N6939" s="147"/>
      <c r="O6939" s="105" t="s">
        <v>52</v>
      </c>
      <c r="P6939" s="171">
        <v>30560</v>
      </c>
      <c r="Q6939" s="31"/>
      <c r="R6939" s="83" t="s">
        <v>214</v>
      </c>
      <c r="S6939" s="31" t="s">
        <v>34</v>
      </c>
      <c r="T6939" s="31"/>
      <c r="U6939" s="168"/>
      <c r="V6939" s="149"/>
      <c r="W6939" s="140" t="str" cm="1">
        <f t="array" ref="W6939">IF(SUM(LEN(B6939:V6939))=0,"",IF(OR(OR(ISBLANK(F6939),SUM(LEN(C6939),LEN(D6939))=0),AND(NOT(E6939="Unknown"),ISBLANK(J6939)),AND(NOT(O6939="Unknown"),ISBLANK(R6939))),"Missing Information", INDEX(Table15[Entire Service Line Classification], MATCH(SUMIFS(Table15[Unique ID],Table15[System-Owned Portion],E6939,Table15[If Material Anything Other than "Lead" in Column E,Was Material Ever Previously Lead?],G6939,Table15[Customer-Owned Portion],O6939),Table15[Unique ID],0),0)))</f>
        <v>Non-lead</v>
      </c>
      <c r="X6939"/>
    </row>
    <row r="6940" spans="2:24" x14ac:dyDescent="0.25">
      <c r="B6940" s="145" t="s">
        <v>5567</v>
      </c>
      <c r="C6940" s="31" t="s">
        <v>13164</v>
      </c>
      <c r="D6940" s="31"/>
      <c r="E6940" s="43" t="s">
        <v>52</v>
      </c>
      <c r="F6940" s="42" t="s">
        <v>34</v>
      </c>
      <c r="G6940" s="83" t="s">
        <v>44</v>
      </c>
      <c r="H6940" s="168">
        <v>30560</v>
      </c>
      <c r="I6940" s="31"/>
      <c r="J6940" s="83" t="s">
        <v>214</v>
      </c>
      <c r="K6940" s="31" t="s">
        <v>34</v>
      </c>
      <c r="L6940" s="31"/>
      <c r="M6940" s="168"/>
      <c r="N6940" s="147"/>
      <c r="O6940" s="105" t="s">
        <v>52</v>
      </c>
      <c r="P6940" s="171">
        <v>30560</v>
      </c>
      <c r="Q6940" s="31"/>
      <c r="R6940" s="83" t="s">
        <v>214</v>
      </c>
      <c r="S6940" s="31" t="s">
        <v>34</v>
      </c>
      <c r="T6940" s="31"/>
      <c r="U6940" s="168"/>
      <c r="V6940" s="149"/>
      <c r="W6940" s="140" t="str" cm="1">
        <f t="array" ref="W6940">IF(SUM(LEN(B6940:V6940))=0,"",IF(OR(OR(ISBLANK(F6940),SUM(LEN(C6940),LEN(D6940))=0),AND(NOT(E6940="Unknown"),ISBLANK(J6940)),AND(NOT(O6940="Unknown"),ISBLANK(R6940))),"Missing Information", INDEX(Table15[Entire Service Line Classification], MATCH(SUMIFS(Table15[Unique ID],Table15[System-Owned Portion],E6940,Table15[If Material Anything Other than "Lead" in Column E,Was Material Ever Previously Lead?],G6940,Table15[Customer-Owned Portion],O6940),Table15[Unique ID],0),0)))</f>
        <v>Non-lead</v>
      </c>
      <c r="X6940"/>
    </row>
    <row r="6941" spans="2:24" x14ac:dyDescent="0.25">
      <c r="B6941" s="145" t="s">
        <v>5589</v>
      </c>
      <c r="C6941" s="31" t="s">
        <v>13186</v>
      </c>
      <c r="D6941" s="31"/>
      <c r="E6941" s="43" t="s">
        <v>52</v>
      </c>
      <c r="F6941" s="42" t="s">
        <v>34</v>
      </c>
      <c r="G6941" s="83" t="s">
        <v>44</v>
      </c>
      <c r="H6941" s="168">
        <v>30560</v>
      </c>
      <c r="I6941" s="31"/>
      <c r="J6941" s="83" t="s">
        <v>214</v>
      </c>
      <c r="K6941" s="31" t="s">
        <v>34</v>
      </c>
      <c r="L6941" s="31"/>
      <c r="M6941" s="168"/>
      <c r="N6941" s="147"/>
      <c r="O6941" s="105" t="s">
        <v>52</v>
      </c>
      <c r="P6941" s="171">
        <v>30560</v>
      </c>
      <c r="Q6941" s="31"/>
      <c r="R6941" s="83" t="s">
        <v>214</v>
      </c>
      <c r="S6941" s="31" t="s">
        <v>34</v>
      </c>
      <c r="T6941" s="31"/>
      <c r="U6941" s="168"/>
      <c r="V6941" s="149"/>
      <c r="W6941" s="140" t="str" cm="1">
        <f t="array" ref="W6941">IF(SUM(LEN(B6941:V6941))=0,"",IF(OR(OR(ISBLANK(F6941),SUM(LEN(C6941),LEN(D6941))=0),AND(NOT(E6941="Unknown"),ISBLANK(J6941)),AND(NOT(O6941="Unknown"),ISBLANK(R6941))),"Missing Information", INDEX(Table15[Entire Service Line Classification], MATCH(SUMIFS(Table15[Unique ID],Table15[System-Owned Portion],E6941,Table15[If Material Anything Other than "Lead" in Column E,Was Material Ever Previously Lead?],G6941,Table15[Customer-Owned Portion],O6941),Table15[Unique ID],0),0)))</f>
        <v>Non-lead</v>
      </c>
      <c r="X6941"/>
    </row>
    <row r="6942" spans="2:24" ht="30" x14ac:dyDescent="0.25">
      <c r="B6942" s="145" t="s">
        <v>5826</v>
      </c>
      <c r="C6942" s="31" t="s">
        <v>13424</v>
      </c>
      <c r="D6942" s="31"/>
      <c r="E6942" s="43" t="s">
        <v>52</v>
      </c>
      <c r="F6942" s="42" t="s">
        <v>34</v>
      </c>
      <c r="G6942" s="83" t="s">
        <v>44</v>
      </c>
      <c r="H6942" s="168">
        <v>30560</v>
      </c>
      <c r="I6942" s="31"/>
      <c r="J6942" s="83" t="s">
        <v>214</v>
      </c>
      <c r="K6942" s="31" t="s">
        <v>34</v>
      </c>
      <c r="L6942" s="31"/>
      <c r="M6942" s="168"/>
      <c r="N6942" s="147"/>
      <c r="O6942" s="105" t="s">
        <v>52</v>
      </c>
      <c r="P6942" s="171">
        <v>30560</v>
      </c>
      <c r="Q6942" s="31"/>
      <c r="R6942" s="83" t="s">
        <v>214</v>
      </c>
      <c r="S6942" s="31" t="s">
        <v>34</v>
      </c>
      <c r="T6942" s="31"/>
      <c r="U6942" s="168"/>
      <c r="V6942" s="149"/>
      <c r="W6942" s="140" t="str" cm="1">
        <f t="array" ref="W6942">IF(SUM(LEN(B6942:V6942))=0,"",IF(OR(OR(ISBLANK(F6942),SUM(LEN(C6942),LEN(D6942))=0),AND(NOT(E6942="Unknown"),ISBLANK(J6942)),AND(NOT(O6942="Unknown"),ISBLANK(R6942))),"Missing Information", INDEX(Table15[Entire Service Line Classification], MATCH(SUMIFS(Table15[Unique ID],Table15[System-Owned Portion],E6942,Table15[If Material Anything Other than "Lead" in Column E,Was Material Ever Previously Lead?],G6942,Table15[Customer-Owned Portion],O6942),Table15[Unique ID],0),0)))</f>
        <v>Non-lead</v>
      </c>
      <c r="X6942"/>
    </row>
    <row r="6943" spans="2:24" x14ac:dyDescent="0.25">
      <c r="B6943" s="145" t="s">
        <v>7108</v>
      </c>
      <c r="C6943" s="31" t="s">
        <v>14732</v>
      </c>
      <c r="D6943" s="31"/>
      <c r="E6943" s="43" t="s">
        <v>52</v>
      </c>
      <c r="F6943" s="42" t="s">
        <v>34</v>
      </c>
      <c r="G6943" s="83" t="s">
        <v>44</v>
      </c>
      <c r="H6943" s="168">
        <v>30560</v>
      </c>
      <c r="I6943" s="31"/>
      <c r="J6943" s="83" t="s">
        <v>214</v>
      </c>
      <c r="K6943" s="31" t="s">
        <v>34</v>
      </c>
      <c r="L6943" s="31"/>
      <c r="M6943" s="168"/>
      <c r="N6943" s="147"/>
      <c r="O6943" s="105" t="s">
        <v>52</v>
      </c>
      <c r="P6943" s="171">
        <v>30560</v>
      </c>
      <c r="Q6943" s="31"/>
      <c r="R6943" s="83" t="s">
        <v>214</v>
      </c>
      <c r="S6943" s="31" t="s">
        <v>34</v>
      </c>
      <c r="T6943" s="31"/>
      <c r="U6943" s="168"/>
      <c r="V6943" s="149"/>
      <c r="W6943" s="140" t="str" cm="1">
        <f t="array" ref="W6943">IF(SUM(LEN(B6943:V6943))=0,"",IF(OR(OR(ISBLANK(F6943),SUM(LEN(C6943),LEN(D6943))=0),AND(NOT(E6943="Unknown"),ISBLANK(J6943)),AND(NOT(O6943="Unknown"),ISBLANK(R6943))),"Missing Information", INDEX(Table15[Entire Service Line Classification], MATCH(SUMIFS(Table15[Unique ID],Table15[System-Owned Portion],E6943,Table15[If Material Anything Other than "Lead" in Column E,Was Material Ever Previously Lead?],G6943,Table15[Customer-Owned Portion],O6943),Table15[Unique ID],0),0)))</f>
        <v>Non-lead</v>
      </c>
      <c r="X6943"/>
    </row>
    <row r="6944" spans="2:24" ht="30" x14ac:dyDescent="0.25">
      <c r="B6944" s="145" t="s">
        <v>1290</v>
      </c>
      <c r="C6944" s="31" t="s">
        <v>8703</v>
      </c>
      <c r="D6944" s="31"/>
      <c r="E6944" s="43" t="s">
        <v>43</v>
      </c>
      <c r="F6944" s="42" t="s">
        <v>34</v>
      </c>
      <c r="G6944" s="83" t="s">
        <v>44</v>
      </c>
      <c r="H6944" s="168">
        <v>30529</v>
      </c>
      <c r="I6944" s="31"/>
      <c r="J6944" s="83" t="s">
        <v>106</v>
      </c>
      <c r="K6944" s="31" t="s">
        <v>36</v>
      </c>
      <c r="L6944" s="31" t="s">
        <v>95</v>
      </c>
      <c r="M6944" s="168">
        <v>45932</v>
      </c>
      <c r="N6944" s="147"/>
      <c r="O6944" s="105" t="s">
        <v>35</v>
      </c>
      <c r="P6944" s="171">
        <v>30529</v>
      </c>
      <c r="Q6944" s="31"/>
      <c r="R6944" s="83" t="s">
        <v>106</v>
      </c>
      <c r="S6944" s="31" t="s">
        <v>36</v>
      </c>
      <c r="T6944" s="31" t="s">
        <v>95</v>
      </c>
      <c r="U6944" s="168">
        <v>45932</v>
      </c>
      <c r="V6944" s="149"/>
      <c r="W6944" s="140" t="str" cm="1">
        <f t="array" ref="W6944">IF(SUM(LEN(B6944:V6944))=0,"",IF(OR(OR(ISBLANK(F6944),SUM(LEN(C6944),LEN(D6944))=0),AND(NOT(E6944="Unknown"),ISBLANK(J6944)),AND(NOT(O6944="Unknown"),ISBLANK(R6944))),"Missing Information", INDEX(Table15[Entire Service Line Classification], MATCH(SUMIFS(Table15[Unique ID],Table15[System-Owned Portion],E6944,Table15[If Material Anything Other than "Lead" in Column E,Was Material Ever Previously Lead?],G6944,Table15[Customer-Owned Portion],O6944),Table15[Unique ID],0),0)))</f>
        <v>Non-lead</v>
      </c>
      <c r="X6944"/>
    </row>
    <row r="6945" spans="2:24" ht="30" x14ac:dyDescent="0.25">
      <c r="B6945" s="145" t="s">
        <v>1292</v>
      </c>
      <c r="C6945" s="31" t="s">
        <v>8705</v>
      </c>
      <c r="D6945" s="31"/>
      <c r="E6945" s="43" t="s">
        <v>52</v>
      </c>
      <c r="F6945" s="42" t="s">
        <v>34</v>
      </c>
      <c r="G6945" s="83" t="s">
        <v>44</v>
      </c>
      <c r="H6945" s="168">
        <v>30529</v>
      </c>
      <c r="I6945" s="31"/>
      <c r="J6945" s="83" t="s">
        <v>45</v>
      </c>
      <c r="K6945" s="31" t="s">
        <v>36</v>
      </c>
      <c r="L6945" s="31" t="s">
        <v>93</v>
      </c>
      <c r="M6945" s="168">
        <v>33372</v>
      </c>
      <c r="N6945" s="147"/>
      <c r="O6945" s="105" t="s">
        <v>35</v>
      </c>
      <c r="P6945" s="171">
        <v>30529</v>
      </c>
      <c r="Q6945" s="31"/>
      <c r="R6945" s="83" t="s">
        <v>106</v>
      </c>
      <c r="S6945" s="31" t="s">
        <v>36</v>
      </c>
      <c r="T6945" s="31" t="s">
        <v>95</v>
      </c>
      <c r="U6945" s="168">
        <v>45931</v>
      </c>
      <c r="V6945" s="149"/>
      <c r="W6945" s="140" t="str" cm="1">
        <f t="array" ref="W6945">IF(SUM(LEN(B6945:V6945))=0,"",IF(OR(OR(ISBLANK(F6945),SUM(LEN(C6945),LEN(D6945))=0),AND(NOT(E6945="Unknown"),ISBLANK(J6945)),AND(NOT(O6945="Unknown"),ISBLANK(R6945))),"Missing Information", INDEX(Table15[Entire Service Line Classification], MATCH(SUMIFS(Table15[Unique ID],Table15[System-Owned Portion],E6945,Table15[If Material Anything Other than "Lead" in Column E,Was Material Ever Previously Lead?],G6945,Table15[Customer-Owned Portion],O6945),Table15[Unique ID],0),0)))</f>
        <v>Non-lead</v>
      </c>
      <c r="X6945"/>
    </row>
    <row r="6946" spans="2:24" ht="30" x14ac:dyDescent="0.25">
      <c r="B6946" s="145" t="s">
        <v>1415</v>
      </c>
      <c r="C6946" s="31" t="s">
        <v>8828</v>
      </c>
      <c r="D6946" s="31"/>
      <c r="E6946" s="43" t="s">
        <v>52</v>
      </c>
      <c r="F6946" s="42" t="s">
        <v>34</v>
      </c>
      <c r="G6946" s="83" t="s">
        <v>44</v>
      </c>
      <c r="H6946" s="168">
        <v>30529</v>
      </c>
      <c r="I6946" s="31"/>
      <c r="J6946" s="83" t="s">
        <v>214</v>
      </c>
      <c r="K6946" s="31" t="s">
        <v>34</v>
      </c>
      <c r="L6946" s="31"/>
      <c r="M6946" s="168"/>
      <c r="N6946" s="147"/>
      <c r="O6946" s="105" t="s">
        <v>52</v>
      </c>
      <c r="P6946" s="171">
        <v>30529</v>
      </c>
      <c r="Q6946" s="31"/>
      <c r="R6946" s="83" t="s">
        <v>214</v>
      </c>
      <c r="S6946" s="31" t="s">
        <v>34</v>
      </c>
      <c r="T6946" s="31"/>
      <c r="U6946" s="168"/>
      <c r="V6946" s="149"/>
      <c r="W6946" s="140" t="str" cm="1">
        <f t="array" ref="W6946">IF(SUM(LEN(B6946:V6946))=0,"",IF(OR(OR(ISBLANK(F6946),SUM(LEN(C6946),LEN(D6946))=0),AND(NOT(E6946="Unknown"),ISBLANK(J6946)),AND(NOT(O6946="Unknown"),ISBLANK(R6946))),"Missing Information", INDEX(Table15[Entire Service Line Classification], MATCH(SUMIFS(Table15[Unique ID],Table15[System-Owned Portion],E6946,Table15[If Material Anything Other than "Lead" in Column E,Was Material Ever Previously Lead?],G6946,Table15[Customer-Owned Portion],O6946),Table15[Unique ID],0),0)))</f>
        <v>Non-lead</v>
      </c>
      <c r="X6946"/>
    </row>
    <row r="6947" spans="2:24" x14ac:dyDescent="0.25">
      <c r="B6947" s="145" t="s">
        <v>1569</v>
      </c>
      <c r="C6947" s="31" t="s">
        <v>8987</v>
      </c>
      <c r="D6947" s="31"/>
      <c r="E6947" s="43" t="s">
        <v>52</v>
      </c>
      <c r="F6947" s="42" t="s">
        <v>34</v>
      </c>
      <c r="G6947" s="83" t="s">
        <v>44</v>
      </c>
      <c r="H6947" s="168">
        <v>30529</v>
      </c>
      <c r="I6947" s="31"/>
      <c r="J6947" s="83" t="s">
        <v>214</v>
      </c>
      <c r="K6947" s="31" t="s">
        <v>34</v>
      </c>
      <c r="L6947" s="31"/>
      <c r="M6947" s="168"/>
      <c r="N6947" s="147"/>
      <c r="O6947" s="105" t="s">
        <v>52</v>
      </c>
      <c r="P6947" s="171">
        <v>30529</v>
      </c>
      <c r="Q6947" s="31"/>
      <c r="R6947" s="83" t="s">
        <v>214</v>
      </c>
      <c r="S6947" s="31" t="s">
        <v>34</v>
      </c>
      <c r="T6947" s="31"/>
      <c r="U6947" s="168"/>
      <c r="V6947" s="149"/>
      <c r="W6947" s="140" t="str" cm="1">
        <f t="array" ref="W6947">IF(SUM(LEN(B6947:V6947))=0,"",IF(OR(OR(ISBLANK(F6947),SUM(LEN(C6947),LEN(D6947))=0),AND(NOT(E6947="Unknown"),ISBLANK(J6947)),AND(NOT(O6947="Unknown"),ISBLANK(R6947))),"Missing Information", INDEX(Table15[Entire Service Line Classification], MATCH(SUMIFS(Table15[Unique ID],Table15[System-Owned Portion],E6947,Table15[If Material Anything Other than "Lead" in Column E,Was Material Ever Previously Lead?],G6947,Table15[Customer-Owned Portion],O6947),Table15[Unique ID],0),0)))</f>
        <v>Non-lead</v>
      </c>
      <c r="X6947"/>
    </row>
    <row r="6948" spans="2:24" x14ac:dyDescent="0.25">
      <c r="B6948" s="145" t="s">
        <v>1692</v>
      </c>
      <c r="C6948" s="31" t="s">
        <v>9116</v>
      </c>
      <c r="D6948" s="31"/>
      <c r="E6948" s="43" t="s">
        <v>52</v>
      </c>
      <c r="F6948" s="42" t="s">
        <v>34</v>
      </c>
      <c r="G6948" s="83" t="s">
        <v>44</v>
      </c>
      <c r="H6948" s="168">
        <v>30529</v>
      </c>
      <c r="I6948" s="31"/>
      <c r="J6948" s="83" t="s">
        <v>214</v>
      </c>
      <c r="K6948" s="31" t="s">
        <v>34</v>
      </c>
      <c r="L6948" s="31"/>
      <c r="M6948" s="168"/>
      <c r="N6948" s="147"/>
      <c r="O6948" s="105" t="s">
        <v>52</v>
      </c>
      <c r="P6948" s="171">
        <v>30529</v>
      </c>
      <c r="Q6948" s="31"/>
      <c r="R6948" s="83" t="s">
        <v>214</v>
      </c>
      <c r="S6948" s="31" t="s">
        <v>34</v>
      </c>
      <c r="T6948" s="31"/>
      <c r="U6948" s="168"/>
      <c r="V6948" s="149"/>
      <c r="W6948" s="140" t="str" cm="1">
        <f t="array" ref="W6948">IF(SUM(LEN(B6948:V6948))=0,"",IF(OR(OR(ISBLANK(F6948),SUM(LEN(C6948),LEN(D6948))=0),AND(NOT(E6948="Unknown"),ISBLANK(J6948)),AND(NOT(O6948="Unknown"),ISBLANK(R6948))),"Missing Information", INDEX(Table15[Entire Service Line Classification], MATCH(SUMIFS(Table15[Unique ID],Table15[System-Owned Portion],E6948,Table15[If Material Anything Other than "Lead" in Column E,Was Material Ever Previously Lead?],G6948,Table15[Customer-Owned Portion],O6948),Table15[Unique ID],0),0)))</f>
        <v>Non-lead</v>
      </c>
      <c r="X6948"/>
    </row>
    <row r="6949" spans="2:24" ht="30" x14ac:dyDescent="0.25">
      <c r="B6949" s="145" t="s">
        <v>2643</v>
      </c>
      <c r="C6949" s="31" t="s">
        <v>10074</v>
      </c>
      <c r="D6949" s="31"/>
      <c r="E6949" s="43" t="s">
        <v>52</v>
      </c>
      <c r="F6949" s="42" t="s">
        <v>34</v>
      </c>
      <c r="G6949" s="83" t="s">
        <v>44</v>
      </c>
      <c r="H6949" s="168">
        <v>30529</v>
      </c>
      <c r="I6949" s="31"/>
      <c r="J6949" s="83" t="s">
        <v>214</v>
      </c>
      <c r="K6949" s="31" t="s">
        <v>34</v>
      </c>
      <c r="L6949" s="31"/>
      <c r="M6949" s="168"/>
      <c r="N6949" s="147"/>
      <c r="O6949" s="105" t="s">
        <v>52</v>
      </c>
      <c r="P6949" s="171">
        <v>30529</v>
      </c>
      <c r="Q6949" s="31"/>
      <c r="R6949" s="83" t="s">
        <v>214</v>
      </c>
      <c r="S6949" s="31" t="s">
        <v>34</v>
      </c>
      <c r="T6949" s="31"/>
      <c r="U6949" s="168"/>
      <c r="V6949" s="149"/>
      <c r="W6949" s="140" t="str" cm="1">
        <f t="array" ref="W6949">IF(SUM(LEN(B6949:V6949))=0,"",IF(OR(OR(ISBLANK(F6949),SUM(LEN(C6949),LEN(D6949))=0),AND(NOT(E6949="Unknown"),ISBLANK(J6949)),AND(NOT(O6949="Unknown"),ISBLANK(R6949))),"Missing Information", INDEX(Table15[Entire Service Line Classification], MATCH(SUMIFS(Table15[Unique ID],Table15[System-Owned Portion],E6949,Table15[If Material Anything Other than "Lead" in Column E,Was Material Ever Previously Lead?],G6949,Table15[Customer-Owned Portion],O6949),Table15[Unique ID],0),0)))</f>
        <v>Non-lead</v>
      </c>
      <c r="X6949"/>
    </row>
    <row r="6950" spans="2:24" ht="30" x14ac:dyDescent="0.25">
      <c r="B6950" s="145" t="s">
        <v>2691</v>
      </c>
      <c r="C6950" s="31" t="s">
        <v>10122</v>
      </c>
      <c r="D6950" s="31"/>
      <c r="E6950" s="43" t="s">
        <v>43</v>
      </c>
      <c r="F6950" s="42" t="s">
        <v>34</v>
      </c>
      <c r="G6950" s="83" t="s">
        <v>44</v>
      </c>
      <c r="H6950" s="168">
        <v>30529</v>
      </c>
      <c r="I6950" s="31"/>
      <c r="J6950" s="83" t="s">
        <v>106</v>
      </c>
      <c r="K6950" s="31" t="s">
        <v>36</v>
      </c>
      <c r="L6950" s="31" t="s">
        <v>95</v>
      </c>
      <c r="M6950" s="168">
        <v>45966</v>
      </c>
      <c r="N6950" s="147"/>
      <c r="O6950" s="105" t="s">
        <v>43</v>
      </c>
      <c r="P6950" s="171">
        <v>30529</v>
      </c>
      <c r="Q6950" s="31"/>
      <c r="R6950" s="83" t="s">
        <v>106</v>
      </c>
      <c r="S6950" s="31" t="s">
        <v>36</v>
      </c>
      <c r="T6950" s="31" t="s">
        <v>95</v>
      </c>
      <c r="U6950" s="168">
        <v>45966</v>
      </c>
      <c r="V6950" s="149"/>
      <c r="W6950" s="140" t="str" cm="1">
        <f t="array" ref="W6950">IF(SUM(LEN(B6950:V6950))=0,"",IF(OR(OR(ISBLANK(F6950),SUM(LEN(C6950),LEN(D6950))=0),AND(NOT(E6950="Unknown"),ISBLANK(J6950)),AND(NOT(O6950="Unknown"),ISBLANK(R6950))),"Missing Information", INDEX(Table15[Entire Service Line Classification], MATCH(SUMIFS(Table15[Unique ID],Table15[System-Owned Portion],E6950,Table15[If Material Anything Other than "Lead" in Column E,Was Material Ever Previously Lead?],G6950,Table15[Customer-Owned Portion],O6950),Table15[Unique ID],0),0)))</f>
        <v>Non-lead</v>
      </c>
      <c r="X6950"/>
    </row>
    <row r="6951" spans="2:24" ht="30" x14ac:dyDescent="0.25">
      <c r="B6951" s="145" t="s">
        <v>4574</v>
      </c>
      <c r="C6951" s="31" t="s">
        <v>12170</v>
      </c>
      <c r="D6951" s="31"/>
      <c r="E6951" s="43" t="s">
        <v>52</v>
      </c>
      <c r="F6951" s="42" t="s">
        <v>34</v>
      </c>
      <c r="G6951" s="83" t="s">
        <v>44</v>
      </c>
      <c r="H6951" s="168">
        <v>30529</v>
      </c>
      <c r="I6951" s="31"/>
      <c r="J6951" s="83" t="s">
        <v>214</v>
      </c>
      <c r="K6951" s="31" t="s">
        <v>34</v>
      </c>
      <c r="L6951" s="31"/>
      <c r="M6951" s="168"/>
      <c r="N6951" s="147"/>
      <c r="O6951" s="105" t="s">
        <v>52</v>
      </c>
      <c r="P6951" s="171">
        <v>30529</v>
      </c>
      <c r="Q6951" s="31"/>
      <c r="R6951" s="83" t="s">
        <v>214</v>
      </c>
      <c r="S6951" s="31" t="s">
        <v>34</v>
      </c>
      <c r="T6951" s="31"/>
      <c r="U6951" s="168"/>
      <c r="V6951" s="149"/>
      <c r="W6951" s="140" t="str" cm="1">
        <f t="array" ref="W6951">IF(SUM(LEN(B6951:V6951))=0,"",IF(OR(OR(ISBLANK(F6951),SUM(LEN(C6951),LEN(D6951))=0),AND(NOT(E6951="Unknown"),ISBLANK(J6951)),AND(NOT(O6951="Unknown"),ISBLANK(R6951))),"Missing Information", INDEX(Table15[Entire Service Line Classification], MATCH(SUMIFS(Table15[Unique ID],Table15[System-Owned Portion],E6951,Table15[If Material Anything Other than "Lead" in Column E,Was Material Ever Previously Lead?],G6951,Table15[Customer-Owned Portion],O6951),Table15[Unique ID],0),0)))</f>
        <v>Non-lead</v>
      </c>
      <c r="X6951"/>
    </row>
    <row r="6952" spans="2:24" ht="30" x14ac:dyDescent="0.25">
      <c r="B6952" s="145" t="s">
        <v>5588</v>
      </c>
      <c r="C6952" s="31" t="s">
        <v>13185</v>
      </c>
      <c r="D6952" s="31"/>
      <c r="E6952" s="43" t="s">
        <v>52</v>
      </c>
      <c r="F6952" s="42" t="s">
        <v>34</v>
      </c>
      <c r="G6952" s="83" t="s">
        <v>44</v>
      </c>
      <c r="H6952" s="168">
        <v>30529</v>
      </c>
      <c r="I6952" s="31"/>
      <c r="J6952" s="83" t="s">
        <v>214</v>
      </c>
      <c r="K6952" s="31" t="s">
        <v>34</v>
      </c>
      <c r="L6952" s="31"/>
      <c r="M6952" s="168"/>
      <c r="N6952" s="147"/>
      <c r="O6952" s="105" t="s">
        <v>52</v>
      </c>
      <c r="P6952" s="171">
        <v>30529</v>
      </c>
      <c r="Q6952" s="31"/>
      <c r="R6952" s="83" t="s">
        <v>214</v>
      </c>
      <c r="S6952" s="31" t="s">
        <v>34</v>
      </c>
      <c r="T6952" s="31"/>
      <c r="U6952" s="168"/>
      <c r="V6952" s="149"/>
      <c r="W6952" s="140" t="str" cm="1">
        <f t="array" ref="W6952">IF(SUM(LEN(B6952:V6952))=0,"",IF(OR(OR(ISBLANK(F6952),SUM(LEN(C6952),LEN(D6952))=0),AND(NOT(E6952="Unknown"),ISBLANK(J6952)),AND(NOT(O6952="Unknown"),ISBLANK(R6952))),"Missing Information", INDEX(Table15[Entire Service Line Classification], MATCH(SUMIFS(Table15[Unique ID],Table15[System-Owned Portion],E6952,Table15[If Material Anything Other than "Lead" in Column E,Was Material Ever Previously Lead?],G6952,Table15[Customer-Owned Portion],O6952),Table15[Unique ID],0),0)))</f>
        <v>Non-lead</v>
      </c>
      <c r="X6952"/>
    </row>
    <row r="6953" spans="2:24" ht="30" x14ac:dyDescent="0.25">
      <c r="B6953" s="145" t="s">
        <v>5666</v>
      </c>
      <c r="C6953" s="31" t="s">
        <v>13263</v>
      </c>
      <c r="D6953" s="31"/>
      <c r="E6953" s="43" t="s">
        <v>52</v>
      </c>
      <c r="F6953" s="42" t="s">
        <v>34</v>
      </c>
      <c r="G6953" s="83" t="s">
        <v>44</v>
      </c>
      <c r="H6953" s="168">
        <v>30529</v>
      </c>
      <c r="I6953" s="31"/>
      <c r="J6953" s="83" t="s">
        <v>214</v>
      </c>
      <c r="K6953" s="31" t="s">
        <v>34</v>
      </c>
      <c r="L6953" s="31"/>
      <c r="M6953" s="168"/>
      <c r="N6953" s="147"/>
      <c r="O6953" s="105" t="s">
        <v>52</v>
      </c>
      <c r="P6953" s="171">
        <v>30529</v>
      </c>
      <c r="Q6953" s="31"/>
      <c r="R6953" s="83" t="s">
        <v>214</v>
      </c>
      <c r="S6953" s="31" t="s">
        <v>34</v>
      </c>
      <c r="T6953" s="31"/>
      <c r="U6953" s="168"/>
      <c r="V6953" s="149"/>
      <c r="W6953" s="140" t="str" cm="1">
        <f t="array" ref="W6953">IF(SUM(LEN(B6953:V6953))=0,"",IF(OR(OR(ISBLANK(F6953),SUM(LEN(C6953),LEN(D6953))=0),AND(NOT(E6953="Unknown"),ISBLANK(J6953)),AND(NOT(O6953="Unknown"),ISBLANK(R6953))),"Missing Information", INDEX(Table15[Entire Service Line Classification], MATCH(SUMIFS(Table15[Unique ID],Table15[System-Owned Portion],E6953,Table15[If Material Anything Other than "Lead" in Column E,Was Material Ever Previously Lead?],G6953,Table15[Customer-Owned Portion],O6953),Table15[Unique ID],0),0)))</f>
        <v>Non-lead</v>
      </c>
      <c r="X6953"/>
    </row>
    <row r="6954" spans="2:24" ht="30" x14ac:dyDescent="0.25">
      <c r="B6954" s="145" t="s">
        <v>5757</v>
      </c>
      <c r="C6954" s="31" t="s">
        <v>13355</v>
      </c>
      <c r="D6954" s="31"/>
      <c r="E6954" s="43" t="s">
        <v>43</v>
      </c>
      <c r="F6954" s="42" t="s">
        <v>34</v>
      </c>
      <c r="G6954" s="83" t="s">
        <v>44</v>
      </c>
      <c r="H6954" s="168">
        <v>30529</v>
      </c>
      <c r="I6954" s="31"/>
      <c r="J6954" s="83" t="s">
        <v>106</v>
      </c>
      <c r="K6954" s="31" t="s">
        <v>36</v>
      </c>
      <c r="L6954" s="31" t="s">
        <v>95</v>
      </c>
      <c r="M6954" s="168">
        <v>45512</v>
      </c>
      <c r="N6954" s="147"/>
      <c r="O6954" s="105" t="s">
        <v>43</v>
      </c>
      <c r="P6954" s="171">
        <v>30529</v>
      </c>
      <c r="Q6954" s="31"/>
      <c r="R6954" s="83" t="s">
        <v>106</v>
      </c>
      <c r="S6954" s="31" t="s">
        <v>36</v>
      </c>
      <c r="T6954" s="31" t="s">
        <v>95</v>
      </c>
      <c r="U6954" s="168">
        <v>45512</v>
      </c>
      <c r="V6954" s="149"/>
      <c r="W6954" s="140" t="str" cm="1">
        <f t="array" ref="W6954">IF(SUM(LEN(B6954:V6954))=0,"",IF(OR(OR(ISBLANK(F6954),SUM(LEN(C6954),LEN(D6954))=0),AND(NOT(E6954="Unknown"),ISBLANK(J6954)),AND(NOT(O6954="Unknown"),ISBLANK(R6954))),"Missing Information", INDEX(Table15[Entire Service Line Classification], MATCH(SUMIFS(Table15[Unique ID],Table15[System-Owned Portion],E6954,Table15[If Material Anything Other than "Lead" in Column E,Was Material Ever Previously Lead?],G6954,Table15[Customer-Owned Portion],O6954),Table15[Unique ID],0),0)))</f>
        <v>Non-lead</v>
      </c>
      <c r="X6954"/>
    </row>
    <row r="6955" spans="2:24" x14ac:dyDescent="0.25">
      <c r="B6955" s="145" t="s">
        <v>6356</v>
      </c>
      <c r="C6955" s="31" t="s">
        <v>13960</v>
      </c>
      <c r="D6955" s="31"/>
      <c r="E6955" s="43" t="s">
        <v>52</v>
      </c>
      <c r="F6955" s="42" t="s">
        <v>34</v>
      </c>
      <c r="G6955" s="83" t="s">
        <v>44</v>
      </c>
      <c r="H6955" s="168">
        <v>30529</v>
      </c>
      <c r="I6955" s="31"/>
      <c r="J6955" s="83" t="s">
        <v>214</v>
      </c>
      <c r="K6955" s="31" t="s">
        <v>34</v>
      </c>
      <c r="L6955" s="31"/>
      <c r="M6955" s="168"/>
      <c r="N6955" s="147"/>
      <c r="O6955" s="105" t="s">
        <v>52</v>
      </c>
      <c r="P6955" s="171">
        <v>30529</v>
      </c>
      <c r="Q6955" s="31"/>
      <c r="R6955" s="83" t="s">
        <v>214</v>
      </c>
      <c r="S6955" s="31" t="s">
        <v>34</v>
      </c>
      <c r="T6955" s="31"/>
      <c r="U6955" s="168"/>
      <c r="V6955" s="149"/>
      <c r="W6955" s="140" t="str" cm="1">
        <f t="array" ref="W6955">IF(SUM(LEN(B6955:V6955))=0,"",IF(OR(OR(ISBLANK(F6955),SUM(LEN(C6955),LEN(D6955))=0),AND(NOT(E6955="Unknown"),ISBLANK(J6955)),AND(NOT(O6955="Unknown"),ISBLANK(R6955))),"Missing Information", INDEX(Table15[Entire Service Line Classification], MATCH(SUMIFS(Table15[Unique ID],Table15[System-Owned Portion],E6955,Table15[If Material Anything Other than "Lead" in Column E,Was Material Ever Previously Lead?],G6955,Table15[Customer-Owned Portion],O6955),Table15[Unique ID],0),0)))</f>
        <v>Non-lead</v>
      </c>
      <c r="X6955"/>
    </row>
    <row r="6956" spans="2:24" x14ac:dyDescent="0.25">
      <c r="B6956" s="145" t="s">
        <v>6381</v>
      </c>
      <c r="C6956" s="31" t="s">
        <v>13985</v>
      </c>
      <c r="D6956" s="31"/>
      <c r="E6956" s="43" t="s">
        <v>52</v>
      </c>
      <c r="F6956" s="42" t="s">
        <v>34</v>
      </c>
      <c r="G6956" s="83" t="s">
        <v>44</v>
      </c>
      <c r="H6956" s="168">
        <v>30529</v>
      </c>
      <c r="I6956" s="31"/>
      <c r="J6956" s="83" t="s">
        <v>214</v>
      </c>
      <c r="K6956" s="31" t="s">
        <v>34</v>
      </c>
      <c r="L6956" s="31"/>
      <c r="M6956" s="168"/>
      <c r="N6956" s="147"/>
      <c r="O6956" s="105" t="s">
        <v>52</v>
      </c>
      <c r="P6956" s="171">
        <v>30529</v>
      </c>
      <c r="Q6956" s="31"/>
      <c r="R6956" s="83" t="s">
        <v>214</v>
      </c>
      <c r="S6956" s="31" t="s">
        <v>34</v>
      </c>
      <c r="T6956" s="31"/>
      <c r="U6956" s="168"/>
      <c r="V6956" s="149"/>
      <c r="W6956" s="140" t="str" cm="1">
        <f t="array" ref="W6956">IF(SUM(LEN(B6956:V6956))=0,"",IF(OR(OR(ISBLANK(F6956),SUM(LEN(C6956),LEN(D6956))=0),AND(NOT(E6956="Unknown"),ISBLANK(J6956)),AND(NOT(O6956="Unknown"),ISBLANK(R6956))),"Missing Information", INDEX(Table15[Entire Service Line Classification], MATCH(SUMIFS(Table15[Unique ID],Table15[System-Owned Portion],E6956,Table15[If Material Anything Other than "Lead" in Column E,Was Material Ever Previously Lead?],G6956,Table15[Customer-Owned Portion],O6956),Table15[Unique ID],0),0)))</f>
        <v>Non-lead</v>
      </c>
      <c r="X6956"/>
    </row>
    <row r="6957" spans="2:24" x14ac:dyDescent="0.25">
      <c r="B6957" s="145" t="s">
        <v>6445</v>
      </c>
      <c r="C6957" s="31" t="s">
        <v>14049</v>
      </c>
      <c r="D6957" s="31"/>
      <c r="E6957" s="43" t="s">
        <v>52</v>
      </c>
      <c r="F6957" s="42" t="s">
        <v>34</v>
      </c>
      <c r="G6957" s="83" t="s">
        <v>44</v>
      </c>
      <c r="H6957" s="168">
        <v>30529</v>
      </c>
      <c r="I6957" s="31"/>
      <c r="J6957" s="83" t="s">
        <v>214</v>
      </c>
      <c r="K6957" s="31" t="s">
        <v>34</v>
      </c>
      <c r="L6957" s="31"/>
      <c r="M6957" s="168"/>
      <c r="N6957" s="147"/>
      <c r="O6957" s="105" t="s">
        <v>52</v>
      </c>
      <c r="P6957" s="171">
        <v>30529</v>
      </c>
      <c r="Q6957" s="31"/>
      <c r="R6957" s="83" t="s">
        <v>214</v>
      </c>
      <c r="S6957" s="31" t="s">
        <v>34</v>
      </c>
      <c r="T6957" s="31"/>
      <c r="U6957" s="168"/>
      <c r="V6957" s="149"/>
      <c r="W6957" s="140" t="str" cm="1">
        <f t="array" ref="W6957">IF(SUM(LEN(B6957:V6957))=0,"",IF(OR(OR(ISBLANK(F6957),SUM(LEN(C6957),LEN(D6957))=0),AND(NOT(E6957="Unknown"),ISBLANK(J6957)),AND(NOT(O6957="Unknown"),ISBLANK(R6957))),"Missing Information", INDEX(Table15[Entire Service Line Classification], MATCH(SUMIFS(Table15[Unique ID],Table15[System-Owned Portion],E6957,Table15[If Material Anything Other than "Lead" in Column E,Was Material Ever Previously Lead?],G6957,Table15[Customer-Owned Portion],O6957),Table15[Unique ID],0),0)))</f>
        <v>Non-lead</v>
      </c>
      <c r="X6957"/>
    </row>
    <row r="6958" spans="2:24" x14ac:dyDescent="0.25">
      <c r="B6958" s="145" t="s">
        <v>6523</v>
      </c>
      <c r="C6958" s="31" t="s">
        <v>14127</v>
      </c>
      <c r="D6958" s="31"/>
      <c r="E6958" s="43" t="s">
        <v>52</v>
      </c>
      <c r="F6958" s="42" t="s">
        <v>34</v>
      </c>
      <c r="G6958" s="83" t="s">
        <v>44</v>
      </c>
      <c r="H6958" s="168">
        <v>30529</v>
      </c>
      <c r="I6958" s="31"/>
      <c r="J6958" s="83" t="s">
        <v>214</v>
      </c>
      <c r="K6958" s="31" t="s">
        <v>34</v>
      </c>
      <c r="L6958" s="31"/>
      <c r="M6958" s="168"/>
      <c r="N6958" s="147"/>
      <c r="O6958" s="105" t="s">
        <v>52</v>
      </c>
      <c r="P6958" s="171">
        <v>30529</v>
      </c>
      <c r="Q6958" s="31"/>
      <c r="R6958" s="83" t="s">
        <v>214</v>
      </c>
      <c r="S6958" s="31" t="s">
        <v>34</v>
      </c>
      <c r="T6958" s="31"/>
      <c r="U6958" s="168"/>
      <c r="V6958" s="149"/>
      <c r="W6958" s="140" t="str" cm="1">
        <f t="array" ref="W6958">IF(SUM(LEN(B6958:V6958))=0,"",IF(OR(OR(ISBLANK(F6958),SUM(LEN(C6958),LEN(D6958))=0),AND(NOT(E6958="Unknown"),ISBLANK(J6958)),AND(NOT(O6958="Unknown"),ISBLANK(R6958))),"Missing Information", INDEX(Table15[Entire Service Line Classification], MATCH(SUMIFS(Table15[Unique ID],Table15[System-Owned Portion],E6958,Table15[If Material Anything Other than "Lead" in Column E,Was Material Ever Previously Lead?],G6958,Table15[Customer-Owned Portion],O6958),Table15[Unique ID],0),0)))</f>
        <v>Non-lead</v>
      </c>
      <c r="X6958"/>
    </row>
    <row r="6959" spans="2:24" ht="30" x14ac:dyDescent="0.25">
      <c r="B6959" s="145" t="s">
        <v>6605</v>
      </c>
      <c r="C6959" s="31" t="s">
        <v>14208</v>
      </c>
      <c r="D6959" s="31"/>
      <c r="E6959" s="43" t="s">
        <v>43</v>
      </c>
      <c r="F6959" s="42" t="s">
        <v>34</v>
      </c>
      <c r="G6959" s="83" t="s">
        <v>44</v>
      </c>
      <c r="H6959" s="168">
        <v>30529</v>
      </c>
      <c r="I6959" s="31"/>
      <c r="J6959" s="83" t="s">
        <v>106</v>
      </c>
      <c r="K6959" s="31" t="s">
        <v>36</v>
      </c>
      <c r="L6959" s="31" t="s">
        <v>95</v>
      </c>
      <c r="M6959" s="168">
        <v>45517</v>
      </c>
      <c r="N6959" s="147"/>
      <c r="O6959" s="105" t="s">
        <v>43</v>
      </c>
      <c r="P6959" s="171">
        <v>30529</v>
      </c>
      <c r="Q6959" s="31"/>
      <c r="R6959" s="83" t="s">
        <v>106</v>
      </c>
      <c r="S6959" s="31" t="s">
        <v>36</v>
      </c>
      <c r="T6959" s="31" t="s">
        <v>95</v>
      </c>
      <c r="U6959" s="168">
        <v>45517</v>
      </c>
      <c r="V6959" s="149"/>
      <c r="W6959" s="140" t="str" cm="1">
        <f t="array" ref="W6959">IF(SUM(LEN(B6959:V6959))=0,"",IF(OR(OR(ISBLANK(F6959),SUM(LEN(C6959),LEN(D6959))=0),AND(NOT(E6959="Unknown"),ISBLANK(J6959)),AND(NOT(O6959="Unknown"),ISBLANK(R6959))),"Missing Information", INDEX(Table15[Entire Service Line Classification], MATCH(SUMIFS(Table15[Unique ID],Table15[System-Owned Portion],E6959,Table15[If Material Anything Other than "Lead" in Column E,Was Material Ever Previously Lead?],G6959,Table15[Customer-Owned Portion],O6959),Table15[Unique ID],0),0)))</f>
        <v>Non-lead</v>
      </c>
      <c r="X6959"/>
    </row>
    <row r="6960" spans="2:24" x14ac:dyDescent="0.25">
      <c r="B6960" s="145" t="s">
        <v>1225</v>
      </c>
      <c r="C6960" s="31" t="s">
        <v>8638</v>
      </c>
      <c r="D6960" s="31"/>
      <c r="E6960" s="43" t="s">
        <v>52</v>
      </c>
      <c r="F6960" s="42" t="s">
        <v>34</v>
      </c>
      <c r="G6960" s="83" t="s">
        <v>44</v>
      </c>
      <c r="H6960" s="168">
        <v>30498</v>
      </c>
      <c r="I6960" s="31"/>
      <c r="J6960" s="83" t="s">
        <v>214</v>
      </c>
      <c r="K6960" s="31" t="s">
        <v>34</v>
      </c>
      <c r="L6960" s="31"/>
      <c r="M6960" s="168"/>
      <c r="N6960" s="147"/>
      <c r="O6960" s="105" t="s">
        <v>52</v>
      </c>
      <c r="P6960" s="171">
        <v>30498</v>
      </c>
      <c r="Q6960" s="31"/>
      <c r="R6960" s="83" t="s">
        <v>214</v>
      </c>
      <c r="S6960" s="31" t="s">
        <v>34</v>
      </c>
      <c r="T6960" s="31"/>
      <c r="U6960" s="168"/>
      <c r="V6960" s="149"/>
      <c r="W6960" s="140" t="str" cm="1">
        <f t="array" ref="W6960">IF(SUM(LEN(B6960:V6960))=0,"",IF(OR(OR(ISBLANK(F6960),SUM(LEN(C6960),LEN(D6960))=0),AND(NOT(E6960="Unknown"),ISBLANK(J6960)),AND(NOT(O6960="Unknown"),ISBLANK(R6960))),"Missing Information", INDEX(Table15[Entire Service Line Classification], MATCH(SUMIFS(Table15[Unique ID],Table15[System-Owned Portion],E6960,Table15[If Material Anything Other than "Lead" in Column E,Was Material Ever Previously Lead?],G6960,Table15[Customer-Owned Portion],O6960),Table15[Unique ID],0),0)))</f>
        <v>Non-lead</v>
      </c>
      <c r="X6960"/>
    </row>
    <row r="6961" spans="2:24" ht="30" x14ac:dyDescent="0.25">
      <c r="B6961" s="145" t="s">
        <v>1255</v>
      </c>
      <c r="C6961" s="31" t="s">
        <v>8668</v>
      </c>
      <c r="D6961" s="31"/>
      <c r="E6961" s="43" t="s">
        <v>43</v>
      </c>
      <c r="F6961" s="42" t="s">
        <v>34</v>
      </c>
      <c r="G6961" s="83" t="s">
        <v>44</v>
      </c>
      <c r="H6961" s="168">
        <v>30498</v>
      </c>
      <c r="I6961" s="31"/>
      <c r="J6961" s="83" t="s">
        <v>106</v>
      </c>
      <c r="K6961" s="31" t="s">
        <v>36</v>
      </c>
      <c r="L6961" s="31" t="s">
        <v>95</v>
      </c>
      <c r="M6961" s="168">
        <v>45510</v>
      </c>
      <c r="N6961" s="147"/>
      <c r="O6961" s="105" t="s">
        <v>35</v>
      </c>
      <c r="P6961" s="171">
        <v>30498</v>
      </c>
      <c r="Q6961" s="31"/>
      <c r="R6961" s="83" t="s">
        <v>106</v>
      </c>
      <c r="S6961" s="31" t="s">
        <v>36</v>
      </c>
      <c r="T6961" s="31" t="s">
        <v>95</v>
      </c>
      <c r="U6961" s="168">
        <v>45510</v>
      </c>
      <c r="V6961" s="149"/>
      <c r="W6961" s="140" t="str" cm="1">
        <f t="array" ref="W6961">IF(SUM(LEN(B6961:V6961))=0,"",IF(OR(OR(ISBLANK(F6961),SUM(LEN(C6961),LEN(D6961))=0),AND(NOT(E6961="Unknown"),ISBLANK(J6961)),AND(NOT(O6961="Unknown"),ISBLANK(R6961))),"Missing Information", INDEX(Table15[Entire Service Line Classification], MATCH(SUMIFS(Table15[Unique ID],Table15[System-Owned Portion],E6961,Table15[If Material Anything Other than "Lead" in Column E,Was Material Ever Previously Lead?],G6961,Table15[Customer-Owned Portion],O6961),Table15[Unique ID],0),0)))</f>
        <v>Non-lead</v>
      </c>
      <c r="X6961"/>
    </row>
    <row r="6962" spans="2:24" ht="30" x14ac:dyDescent="0.25">
      <c r="B6962" s="145" t="s">
        <v>1364</v>
      </c>
      <c r="C6962" s="31" t="s">
        <v>8777</v>
      </c>
      <c r="D6962" s="31"/>
      <c r="E6962" s="43" t="s">
        <v>52</v>
      </c>
      <c r="F6962" s="42" t="s">
        <v>34</v>
      </c>
      <c r="G6962" s="83" t="s">
        <v>44</v>
      </c>
      <c r="H6962" s="168">
        <v>30498</v>
      </c>
      <c r="I6962" s="31"/>
      <c r="J6962" s="83" t="s">
        <v>214</v>
      </c>
      <c r="K6962" s="31" t="s">
        <v>34</v>
      </c>
      <c r="L6962" s="31"/>
      <c r="M6962" s="168"/>
      <c r="N6962" s="147"/>
      <c r="O6962" s="105" t="s">
        <v>52</v>
      </c>
      <c r="P6962" s="171">
        <v>30498</v>
      </c>
      <c r="Q6962" s="31"/>
      <c r="R6962" s="83" t="s">
        <v>214</v>
      </c>
      <c r="S6962" s="31" t="s">
        <v>34</v>
      </c>
      <c r="T6962" s="31"/>
      <c r="U6962" s="168"/>
      <c r="V6962" s="149"/>
      <c r="W6962" s="140" t="str" cm="1">
        <f t="array" ref="W6962">IF(SUM(LEN(B6962:V6962))=0,"",IF(OR(OR(ISBLANK(F6962),SUM(LEN(C6962),LEN(D6962))=0),AND(NOT(E6962="Unknown"),ISBLANK(J6962)),AND(NOT(O6962="Unknown"),ISBLANK(R6962))),"Missing Information", INDEX(Table15[Entire Service Line Classification], MATCH(SUMIFS(Table15[Unique ID],Table15[System-Owned Portion],E6962,Table15[If Material Anything Other than "Lead" in Column E,Was Material Ever Previously Lead?],G6962,Table15[Customer-Owned Portion],O6962),Table15[Unique ID],0),0)))</f>
        <v>Non-lead</v>
      </c>
      <c r="X6962"/>
    </row>
    <row r="6963" spans="2:24" ht="30" x14ac:dyDescent="0.25">
      <c r="B6963" s="145" t="s">
        <v>1379</v>
      </c>
      <c r="C6963" s="31" t="s">
        <v>8792</v>
      </c>
      <c r="D6963" s="31"/>
      <c r="E6963" s="43" t="s">
        <v>52</v>
      </c>
      <c r="F6963" s="42" t="s">
        <v>34</v>
      </c>
      <c r="G6963" s="83" t="s">
        <v>44</v>
      </c>
      <c r="H6963" s="168">
        <v>30498</v>
      </c>
      <c r="I6963" s="31"/>
      <c r="J6963" s="83" t="s">
        <v>214</v>
      </c>
      <c r="K6963" s="31" t="s">
        <v>34</v>
      </c>
      <c r="L6963" s="31"/>
      <c r="M6963" s="168"/>
      <c r="N6963" s="147"/>
      <c r="O6963" s="105" t="s">
        <v>52</v>
      </c>
      <c r="P6963" s="171">
        <v>30498</v>
      </c>
      <c r="Q6963" s="31"/>
      <c r="R6963" s="83" t="s">
        <v>214</v>
      </c>
      <c r="S6963" s="31" t="s">
        <v>34</v>
      </c>
      <c r="T6963" s="31"/>
      <c r="U6963" s="168"/>
      <c r="V6963" s="149"/>
      <c r="W6963" s="140" t="str" cm="1">
        <f t="array" ref="W6963">IF(SUM(LEN(B6963:V6963))=0,"",IF(OR(OR(ISBLANK(F6963),SUM(LEN(C6963),LEN(D6963))=0),AND(NOT(E6963="Unknown"),ISBLANK(J6963)),AND(NOT(O6963="Unknown"),ISBLANK(R6963))),"Missing Information", INDEX(Table15[Entire Service Line Classification], MATCH(SUMIFS(Table15[Unique ID],Table15[System-Owned Portion],E6963,Table15[If Material Anything Other than "Lead" in Column E,Was Material Ever Previously Lead?],G6963,Table15[Customer-Owned Portion],O6963),Table15[Unique ID],0),0)))</f>
        <v>Non-lead</v>
      </c>
      <c r="X6963"/>
    </row>
    <row r="6964" spans="2:24" x14ac:dyDescent="0.25">
      <c r="B6964" s="145" t="s">
        <v>1406</v>
      </c>
      <c r="C6964" s="31" t="s">
        <v>8819</v>
      </c>
      <c r="D6964" s="31"/>
      <c r="E6964" s="43" t="s">
        <v>52</v>
      </c>
      <c r="F6964" s="42" t="s">
        <v>34</v>
      </c>
      <c r="G6964" s="83" t="s">
        <v>44</v>
      </c>
      <c r="H6964" s="168">
        <v>30498</v>
      </c>
      <c r="I6964" s="31"/>
      <c r="J6964" s="83" t="s">
        <v>214</v>
      </c>
      <c r="K6964" s="31" t="s">
        <v>34</v>
      </c>
      <c r="L6964" s="31"/>
      <c r="M6964" s="168"/>
      <c r="N6964" s="147"/>
      <c r="O6964" s="105" t="s">
        <v>52</v>
      </c>
      <c r="P6964" s="171">
        <v>30498</v>
      </c>
      <c r="Q6964" s="31"/>
      <c r="R6964" s="83" t="s">
        <v>214</v>
      </c>
      <c r="S6964" s="31" t="s">
        <v>34</v>
      </c>
      <c r="T6964" s="31"/>
      <c r="U6964" s="168"/>
      <c r="V6964" s="149"/>
      <c r="W6964" s="140" t="str" cm="1">
        <f t="array" ref="W6964">IF(SUM(LEN(B6964:V6964))=0,"",IF(OR(OR(ISBLANK(F6964),SUM(LEN(C6964),LEN(D6964))=0),AND(NOT(E6964="Unknown"),ISBLANK(J6964)),AND(NOT(O6964="Unknown"),ISBLANK(R6964))),"Missing Information", INDEX(Table15[Entire Service Line Classification], MATCH(SUMIFS(Table15[Unique ID],Table15[System-Owned Portion],E6964,Table15[If Material Anything Other than "Lead" in Column E,Was Material Ever Previously Lead?],G6964,Table15[Customer-Owned Portion],O6964),Table15[Unique ID],0),0)))</f>
        <v>Non-lead</v>
      </c>
      <c r="X6964"/>
    </row>
    <row r="6965" spans="2:24" ht="30" x14ac:dyDescent="0.25">
      <c r="B6965" s="145" t="s">
        <v>2638</v>
      </c>
      <c r="C6965" s="31" t="s">
        <v>10069</v>
      </c>
      <c r="D6965" s="31"/>
      <c r="E6965" s="43" t="s">
        <v>52</v>
      </c>
      <c r="F6965" s="42" t="s">
        <v>34</v>
      </c>
      <c r="G6965" s="83" t="s">
        <v>44</v>
      </c>
      <c r="H6965" s="168">
        <v>30498</v>
      </c>
      <c r="I6965" s="31"/>
      <c r="J6965" s="83" t="s">
        <v>214</v>
      </c>
      <c r="K6965" s="31" t="s">
        <v>34</v>
      </c>
      <c r="L6965" s="31"/>
      <c r="M6965" s="168"/>
      <c r="N6965" s="147"/>
      <c r="O6965" s="105" t="s">
        <v>52</v>
      </c>
      <c r="P6965" s="171">
        <v>30498</v>
      </c>
      <c r="Q6965" s="31"/>
      <c r="R6965" s="83" t="s">
        <v>214</v>
      </c>
      <c r="S6965" s="31" t="s">
        <v>34</v>
      </c>
      <c r="T6965" s="31"/>
      <c r="U6965" s="168"/>
      <c r="V6965" s="149"/>
      <c r="W6965" s="140" t="str" cm="1">
        <f t="array" ref="W6965">IF(SUM(LEN(B6965:V6965))=0,"",IF(OR(OR(ISBLANK(F6965),SUM(LEN(C6965),LEN(D6965))=0),AND(NOT(E6965="Unknown"),ISBLANK(J6965)),AND(NOT(O6965="Unknown"),ISBLANK(R6965))),"Missing Information", INDEX(Table15[Entire Service Line Classification], MATCH(SUMIFS(Table15[Unique ID],Table15[System-Owned Portion],E6965,Table15[If Material Anything Other than "Lead" in Column E,Was Material Ever Previously Lead?],G6965,Table15[Customer-Owned Portion],O6965),Table15[Unique ID],0),0)))</f>
        <v>Non-lead</v>
      </c>
      <c r="X6965"/>
    </row>
    <row r="6966" spans="2:24" x14ac:dyDescent="0.25">
      <c r="B6966" s="145" t="s">
        <v>4191</v>
      </c>
      <c r="C6966" s="31" t="s">
        <v>11782</v>
      </c>
      <c r="D6966" s="31"/>
      <c r="E6966" s="43" t="s">
        <v>52</v>
      </c>
      <c r="F6966" s="42" t="s">
        <v>34</v>
      </c>
      <c r="G6966" s="83" t="s">
        <v>44</v>
      </c>
      <c r="H6966" s="168">
        <v>30498</v>
      </c>
      <c r="I6966" s="31"/>
      <c r="J6966" s="83" t="s">
        <v>214</v>
      </c>
      <c r="K6966" s="31" t="s">
        <v>34</v>
      </c>
      <c r="L6966" s="31"/>
      <c r="M6966" s="168"/>
      <c r="N6966" s="147"/>
      <c r="O6966" s="105" t="s">
        <v>52</v>
      </c>
      <c r="P6966" s="171">
        <v>30498</v>
      </c>
      <c r="Q6966" s="31"/>
      <c r="R6966" s="83" t="s">
        <v>214</v>
      </c>
      <c r="S6966" s="31" t="s">
        <v>34</v>
      </c>
      <c r="T6966" s="31"/>
      <c r="U6966" s="168"/>
      <c r="V6966" s="149"/>
      <c r="W6966" s="140" t="str" cm="1">
        <f t="array" ref="W6966">IF(SUM(LEN(B6966:V6966))=0,"",IF(OR(OR(ISBLANK(F6966),SUM(LEN(C6966),LEN(D6966))=0),AND(NOT(E6966="Unknown"),ISBLANK(J6966)),AND(NOT(O6966="Unknown"),ISBLANK(R6966))),"Missing Information", INDEX(Table15[Entire Service Line Classification], MATCH(SUMIFS(Table15[Unique ID],Table15[System-Owned Portion],E6966,Table15[If Material Anything Other than "Lead" in Column E,Was Material Ever Previously Lead?],G6966,Table15[Customer-Owned Portion],O6966),Table15[Unique ID],0),0)))</f>
        <v>Non-lead</v>
      </c>
      <c r="X6966"/>
    </row>
    <row r="6967" spans="2:24" x14ac:dyDescent="0.25">
      <c r="B6967" s="145" t="s">
        <v>5663</v>
      </c>
      <c r="C6967" s="31" t="s">
        <v>13260</v>
      </c>
      <c r="D6967" s="31"/>
      <c r="E6967" s="43" t="s">
        <v>52</v>
      </c>
      <c r="F6967" s="42" t="s">
        <v>34</v>
      </c>
      <c r="G6967" s="83" t="s">
        <v>44</v>
      </c>
      <c r="H6967" s="168">
        <v>30498</v>
      </c>
      <c r="I6967" s="31"/>
      <c r="J6967" s="83" t="s">
        <v>214</v>
      </c>
      <c r="K6967" s="31" t="s">
        <v>34</v>
      </c>
      <c r="L6967" s="31"/>
      <c r="M6967" s="168"/>
      <c r="N6967" s="147"/>
      <c r="O6967" s="105" t="s">
        <v>52</v>
      </c>
      <c r="P6967" s="171">
        <v>30498</v>
      </c>
      <c r="Q6967" s="31"/>
      <c r="R6967" s="83" t="s">
        <v>214</v>
      </c>
      <c r="S6967" s="31" t="s">
        <v>34</v>
      </c>
      <c r="T6967" s="31"/>
      <c r="U6967" s="168"/>
      <c r="V6967" s="149"/>
      <c r="W6967" s="140" t="str" cm="1">
        <f t="array" ref="W6967">IF(SUM(LEN(B6967:V6967))=0,"",IF(OR(OR(ISBLANK(F6967),SUM(LEN(C6967),LEN(D6967))=0),AND(NOT(E6967="Unknown"),ISBLANK(J6967)),AND(NOT(O6967="Unknown"),ISBLANK(R6967))),"Missing Information", INDEX(Table15[Entire Service Line Classification], MATCH(SUMIFS(Table15[Unique ID],Table15[System-Owned Portion],E6967,Table15[If Material Anything Other than "Lead" in Column E,Was Material Ever Previously Lead?],G6967,Table15[Customer-Owned Portion],O6967),Table15[Unique ID],0),0)))</f>
        <v>Non-lead</v>
      </c>
      <c r="X6967"/>
    </row>
    <row r="6968" spans="2:24" ht="30" x14ac:dyDescent="0.25">
      <c r="B6968" s="145" t="s">
        <v>5761</v>
      </c>
      <c r="C6968" s="31" t="s">
        <v>13359</v>
      </c>
      <c r="D6968" s="31"/>
      <c r="E6968" s="43" t="s">
        <v>52</v>
      </c>
      <c r="F6968" s="42" t="s">
        <v>34</v>
      </c>
      <c r="G6968" s="83" t="s">
        <v>44</v>
      </c>
      <c r="H6968" s="168">
        <v>30498</v>
      </c>
      <c r="I6968" s="31"/>
      <c r="J6968" s="83" t="s">
        <v>214</v>
      </c>
      <c r="K6968" s="31" t="s">
        <v>34</v>
      </c>
      <c r="L6968" s="31"/>
      <c r="M6968" s="168"/>
      <c r="N6968" s="147"/>
      <c r="O6968" s="105" t="s">
        <v>52</v>
      </c>
      <c r="P6968" s="171">
        <v>30498</v>
      </c>
      <c r="Q6968" s="31"/>
      <c r="R6968" s="83" t="s">
        <v>214</v>
      </c>
      <c r="S6968" s="31" t="s">
        <v>34</v>
      </c>
      <c r="T6968" s="31"/>
      <c r="U6968" s="168"/>
      <c r="V6968" s="149"/>
      <c r="W6968" s="140" t="str" cm="1">
        <f t="array" ref="W6968">IF(SUM(LEN(B6968:V6968))=0,"",IF(OR(OR(ISBLANK(F6968),SUM(LEN(C6968),LEN(D6968))=0),AND(NOT(E6968="Unknown"),ISBLANK(J6968)),AND(NOT(O6968="Unknown"),ISBLANK(R6968))),"Missing Information", INDEX(Table15[Entire Service Line Classification], MATCH(SUMIFS(Table15[Unique ID],Table15[System-Owned Portion],E6968,Table15[If Material Anything Other than "Lead" in Column E,Was Material Ever Previously Lead?],G6968,Table15[Customer-Owned Portion],O6968),Table15[Unique ID],0),0)))</f>
        <v>Non-lead</v>
      </c>
      <c r="X6968"/>
    </row>
    <row r="6969" spans="2:24" x14ac:dyDescent="0.25">
      <c r="B6969" s="145" t="s">
        <v>6519</v>
      </c>
      <c r="C6969" s="31" t="s">
        <v>14123</v>
      </c>
      <c r="D6969" s="31"/>
      <c r="E6969" s="43" t="s">
        <v>52</v>
      </c>
      <c r="F6969" s="42" t="s">
        <v>34</v>
      </c>
      <c r="G6969" s="83" t="s">
        <v>44</v>
      </c>
      <c r="H6969" s="168">
        <v>30498</v>
      </c>
      <c r="I6969" s="31"/>
      <c r="J6969" s="83" t="s">
        <v>214</v>
      </c>
      <c r="K6969" s="31" t="s">
        <v>34</v>
      </c>
      <c r="L6969" s="31"/>
      <c r="M6969" s="168"/>
      <c r="N6969" s="147"/>
      <c r="O6969" s="105" t="s">
        <v>52</v>
      </c>
      <c r="P6969" s="171">
        <v>30498</v>
      </c>
      <c r="Q6969" s="31"/>
      <c r="R6969" s="83" t="s">
        <v>214</v>
      </c>
      <c r="S6969" s="31" t="s">
        <v>34</v>
      </c>
      <c r="T6969" s="31"/>
      <c r="U6969" s="168"/>
      <c r="V6969" s="149"/>
      <c r="W6969" s="140" t="str" cm="1">
        <f t="array" ref="W6969">IF(SUM(LEN(B6969:V6969))=0,"",IF(OR(OR(ISBLANK(F6969),SUM(LEN(C6969),LEN(D6969))=0),AND(NOT(E6969="Unknown"),ISBLANK(J6969)),AND(NOT(O6969="Unknown"),ISBLANK(R6969))),"Missing Information", INDEX(Table15[Entire Service Line Classification], MATCH(SUMIFS(Table15[Unique ID],Table15[System-Owned Portion],E6969,Table15[If Material Anything Other than "Lead" in Column E,Was Material Ever Previously Lead?],G6969,Table15[Customer-Owned Portion],O6969),Table15[Unique ID],0),0)))</f>
        <v>Non-lead</v>
      </c>
      <c r="X6969"/>
    </row>
    <row r="6970" spans="2:24" ht="30" x14ac:dyDescent="0.25">
      <c r="B6970" s="145" t="s">
        <v>6627</v>
      </c>
      <c r="C6970" s="31" t="s">
        <v>14230</v>
      </c>
      <c r="D6970" s="31"/>
      <c r="E6970" s="43" t="s">
        <v>52</v>
      </c>
      <c r="F6970" s="42" t="s">
        <v>34</v>
      </c>
      <c r="G6970" s="83" t="s">
        <v>44</v>
      </c>
      <c r="H6970" s="168">
        <v>30498</v>
      </c>
      <c r="I6970" s="31"/>
      <c r="J6970" s="83" t="s">
        <v>214</v>
      </c>
      <c r="K6970" s="31" t="s">
        <v>34</v>
      </c>
      <c r="L6970" s="31"/>
      <c r="M6970" s="168"/>
      <c r="N6970" s="147"/>
      <c r="O6970" s="105" t="s">
        <v>52</v>
      </c>
      <c r="P6970" s="171">
        <v>30498</v>
      </c>
      <c r="Q6970" s="31"/>
      <c r="R6970" s="83" t="s">
        <v>214</v>
      </c>
      <c r="S6970" s="31" t="s">
        <v>34</v>
      </c>
      <c r="T6970" s="31"/>
      <c r="U6970" s="168"/>
      <c r="V6970" s="149"/>
      <c r="W6970" s="140" t="str" cm="1">
        <f t="array" ref="W6970">IF(SUM(LEN(B6970:V6970))=0,"",IF(OR(OR(ISBLANK(F6970),SUM(LEN(C6970),LEN(D6970))=0),AND(NOT(E6970="Unknown"),ISBLANK(J6970)),AND(NOT(O6970="Unknown"),ISBLANK(R6970))),"Missing Information", INDEX(Table15[Entire Service Line Classification], MATCH(SUMIFS(Table15[Unique ID],Table15[System-Owned Portion],E6970,Table15[If Material Anything Other than "Lead" in Column E,Was Material Ever Previously Lead?],G6970,Table15[Customer-Owned Portion],O6970),Table15[Unique ID],0),0)))</f>
        <v>Non-lead</v>
      </c>
      <c r="X6970"/>
    </row>
    <row r="6971" spans="2:24" x14ac:dyDescent="0.25">
      <c r="B6971" s="145" t="s">
        <v>384</v>
      </c>
      <c r="C6971" s="31" t="s">
        <v>7799</v>
      </c>
      <c r="D6971" s="31"/>
      <c r="E6971" s="43" t="s">
        <v>52</v>
      </c>
      <c r="F6971" s="42" t="s">
        <v>34</v>
      </c>
      <c r="G6971" s="83" t="s">
        <v>44</v>
      </c>
      <c r="H6971" s="168">
        <v>30468</v>
      </c>
      <c r="I6971" s="31"/>
      <c r="J6971" s="83" t="s">
        <v>214</v>
      </c>
      <c r="K6971" s="31" t="s">
        <v>34</v>
      </c>
      <c r="L6971" s="31"/>
      <c r="M6971" s="168"/>
      <c r="N6971" s="147"/>
      <c r="O6971" s="105" t="s">
        <v>52</v>
      </c>
      <c r="P6971" s="171">
        <v>30468</v>
      </c>
      <c r="Q6971" s="31"/>
      <c r="R6971" s="83" t="s">
        <v>214</v>
      </c>
      <c r="S6971" s="31" t="s">
        <v>34</v>
      </c>
      <c r="T6971" s="31"/>
      <c r="U6971" s="168"/>
      <c r="V6971" s="149"/>
      <c r="W6971" s="140" t="str" cm="1">
        <f t="array" ref="W6971">IF(SUM(LEN(B6971:V6971))=0,"",IF(OR(OR(ISBLANK(F6971),SUM(LEN(C6971),LEN(D6971))=0),AND(NOT(E6971="Unknown"),ISBLANK(J6971)),AND(NOT(O6971="Unknown"),ISBLANK(R6971))),"Missing Information", INDEX(Table15[Entire Service Line Classification], MATCH(SUMIFS(Table15[Unique ID],Table15[System-Owned Portion],E6971,Table15[If Material Anything Other than "Lead" in Column E,Was Material Ever Previously Lead?],G6971,Table15[Customer-Owned Portion],O6971),Table15[Unique ID],0),0)))</f>
        <v>Non-lead</v>
      </c>
      <c r="X6971"/>
    </row>
    <row r="6972" spans="2:24" x14ac:dyDescent="0.25">
      <c r="B6972" s="145" t="s">
        <v>501</v>
      </c>
      <c r="C6972" s="31" t="s">
        <v>7916</v>
      </c>
      <c r="D6972" s="31"/>
      <c r="E6972" s="43" t="s">
        <v>52</v>
      </c>
      <c r="F6972" s="42" t="s">
        <v>34</v>
      </c>
      <c r="G6972" s="83" t="s">
        <v>44</v>
      </c>
      <c r="H6972" s="168">
        <v>30468</v>
      </c>
      <c r="I6972" s="31"/>
      <c r="J6972" s="83" t="s">
        <v>214</v>
      </c>
      <c r="K6972" s="31" t="s">
        <v>34</v>
      </c>
      <c r="L6972" s="31"/>
      <c r="M6972" s="168"/>
      <c r="N6972" s="147"/>
      <c r="O6972" s="105" t="s">
        <v>52</v>
      </c>
      <c r="P6972" s="171">
        <v>30468</v>
      </c>
      <c r="Q6972" s="31"/>
      <c r="R6972" s="83" t="s">
        <v>214</v>
      </c>
      <c r="S6972" s="31" t="s">
        <v>34</v>
      </c>
      <c r="T6972" s="31"/>
      <c r="U6972" s="168"/>
      <c r="V6972" s="149"/>
      <c r="W6972" s="140" t="str" cm="1">
        <f t="array" ref="W6972">IF(SUM(LEN(B6972:V6972))=0,"",IF(OR(OR(ISBLANK(F6972),SUM(LEN(C6972),LEN(D6972))=0),AND(NOT(E6972="Unknown"),ISBLANK(J6972)),AND(NOT(O6972="Unknown"),ISBLANK(R6972))),"Missing Information", INDEX(Table15[Entire Service Line Classification], MATCH(SUMIFS(Table15[Unique ID],Table15[System-Owned Portion],E6972,Table15[If Material Anything Other than "Lead" in Column E,Was Material Ever Previously Lead?],G6972,Table15[Customer-Owned Portion],O6972),Table15[Unique ID],0),0)))</f>
        <v>Non-lead</v>
      </c>
      <c r="X6972"/>
    </row>
    <row r="6973" spans="2:24" ht="30" x14ac:dyDescent="0.25">
      <c r="B6973" s="145" t="s">
        <v>847</v>
      </c>
      <c r="C6973" s="31" t="s">
        <v>8260</v>
      </c>
      <c r="D6973" s="31"/>
      <c r="E6973" s="43" t="s">
        <v>52</v>
      </c>
      <c r="F6973" s="42" t="s">
        <v>34</v>
      </c>
      <c r="G6973" s="83" t="s">
        <v>44</v>
      </c>
      <c r="H6973" s="168">
        <v>30468</v>
      </c>
      <c r="I6973" s="31"/>
      <c r="J6973" s="83" t="s">
        <v>214</v>
      </c>
      <c r="K6973" s="31" t="s">
        <v>34</v>
      </c>
      <c r="L6973" s="31"/>
      <c r="M6973" s="168"/>
      <c r="N6973" s="147"/>
      <c r="O6973" s="105" t="s">
        <v>52</v>
      </c>
      <c r="P6973" s="171">
        <v>30468</v>
      </c>
      <c r="Q6973" s="31"/>
      <c r="R6973" s="83" t="s">
        <v>214</v>
      </c>
      <c r="S6973" s="31" t="s">
        <v>34</v>
      </c>
      <c r="T6973" s="31"/>
      <c r="U6973" s="168"/>
      <c r="V6973" s="149"/>
      <c r="W6973" s="140" t="str" cm="1">
        <f t="array" ref="W6973">IF(SUM(LEN(B6973:V6973))=0,"",IF(OR(OR(ISBLANK(F6973),SUM(LEN(C6973),LEN(D6973))=0),AND(NOT(E6973="Unknown"),ISBLANK(J6973)),AND(NOT(O6973="Unknown"),ISBLANK(R6973))),"Missing Information", INDEX(Table15[Entire Service Line Classification], MATCH(SUMIFS(Table15[Unique ID],Table15[System-Owned Portion],E6973,Table15[If Material Anything Other than "Lead" in Column E,Was Material Ever Previously Lead?],G6973,Table15[Customer-Owned Portion],O6973),Table15[Unique ID],0),0)))</f>
        <v>Non-lead</v>
      </c>
      <c r="X6973"/>
    </row>
    <row r="6974" spans="2:24" ht="30" x14ac:dyDescent="0.25">
      <c r="B6974" s="145" t="s">
        <v>1103</v>
      </c>
      <c r="C6974" s="31" t="s">
        <v>8516</v>
      </c>
      <c r="D6974" s="31"/>
      <c r="E6974" s="43" t="s">
        <v>52</v>
      </c>
      <c r="F6974" s="42" t="s">
        <v>34</v>
      </c>
      <c r="G6974" s="83" t="s">
        <v>44</v>
      </c>
      <c r="H6974" s="168">
        <v>30468</v>
      </c>
      <c r="I6974" s="31"/>
      <c r="J6974" s="83" t="s">
        <v>214</v>
      </c>
      <c r="K6974" s="31" t="s">
        <v>34</v>
      </c>
      <c r="L6974" s="31"/>
      <c r="M6974" s="168"/>
      <c r="N6974" s="147"/>
      <c r="O6974" s="105" t="s">
        <v>52</v>
      </c>
      <c r="P6974" s="171">
        <v>30468</v>
      </c>
      <c r="Q6974" s="31"/>
      <c r="R6974" s="83" t="s">
        <v>214</v>
      </c>
      <c r="S6974" s="31" t="s">
        <v>34</v>
      </c>
      <c r="T6974" s="31"/>
      <c r="U6974" s="168"/>
      <c r="V6974" s="149"/>
      <c r="W6974" s="140" t="str" cm="1">
        <f t="array" ref="W6974">IF(SUM(LEN(B6974:V6974))=0,"",IF(OR(OR(ISBLANK(F6974),SUM(LEN(C6974),LEN(D6974))=0),AND(NOT(E6974="Unknown"),ISBLANK(J6974)),AND(NOT(O6974="Unknown"),ISBLANK(R6974))),"Missing Information", INDEX(Table15[Entire Service Line Classification], MATCH(SUMIFS(Table15[Unique ID],Table15[System-Owned Portion],E6974,Table15[If Material Anything Other than "Lead" in Column E,Was Material Ever Previously Lead?],G6974,Table15[Customer-Owned Portion],O6974),Table15[Unique ID],0),0)))</f>
        <v>Non-lead</v>
      </c>
      <c r="X6974"/>
    </row>
    <row r="6975" spans="2:24" x14ac:dyDescent="0.25">
      <c r="B6975" s="145" t="s">
        <v>1196</v>
      </c>
      <c r="C6975" s="31" t="s">
        <v>8609</v>
      </c>
      <c r="D6975" s="31"/>
      <c r="E6975" s="43" t="s">
        <v>52</v>
      </c>
      <c r="F6975" s="42" t="s">
        <v>34</v>
      </c>
      <c r="G6975" s="83" t="s">
        <v>44</v>
      </c>
      <c r="H6975" s="168">
        <v>30468</v>
      </c>
      <c r="I6975" s="31"/>
      <c r="J6975" s="83" t="s">
        <v>214</v>
      </c>
      <c r="K6975" s="31" t="s">
        <v>34</v>
      </c>
      <c r="L6975" s="31"/>
      <c r="M6975" s="168"/>
      <c r="N6975" s="147"/>
      <c r="O6975" s="105" t="s">
        <v>52</v>
      </c>
      <c r="P6975" s="171">
        <v>30468</v>
      </c>
      <c r="Q6975" s="31"/>
      <c r="R6975" s="83" t="s">
        <v>214</v>
      </c>
      <c r="S6975" s="31" t="s">
        <v>34</v>
      </c>
      <c r="T6975" s="31"/>
      <c r="U6975" s="168"/>
      <c r="V6975" s="149"/>
      <c r="W6975" s="140" t="str" cm="1">
        <f t="array" ref="W6975">IF(SUM(LEN(B6975:V6975))=0,"",IF(OR(OR(ISBLANK(F6975),SUM(LEN(C6975),LEN(D6975))=0),AND(NOT(E6975="Unknown"),ISBLANK(J6975)),AND(NOT(O6975="Unknown"),ISBLANK(R6975))),"Missing Information", INDEX(Table15[Entire Service Line Classification], MATCH(SUMIFS(Table15[Unique ID],Table15[System-Owned Portion],E6975,Table15[If Material Anything Other than "Lead" in Column E,Was Material Ever Previously Lead?],G6975,Table15[Customer-Owned Portion],O6975),Table15[Unique ID],0),0)))</f>
        <v>Non-lead</v>
      </c>
      <c r="X6975"/>
    </row>
    <row r="6976" spans="2:24" ht="30" x14ac:dyDescent="0.25">
      <c r="B6976" s="145" t="s">
        <v>1285</v>
      </c>
      <c r="C6976" s="31" t="s">
        <v>8698</v>
      </c>
      <c r="D6976" s="31"/>
      <c r="E6976" s="43" t="s">
        <v>43</v>
      </c>
      <c r="F6976" s="42" t="s">
        <v>34</v>
      </c>
      <c r="G6976" s="83" t="s">
        <v>44</v>
      </c>
      <c r="H6976" s="168">
        <v>30468</v>
      </c>
      <c r="I6976" s="31"/>
      <c r="J6976" s="83" t="s">
        <v>106</v>
      </c>
      <c r="K6976" s="31" t="s">
        <v>36</v>
      </c>
      <c r="L6976" s="31" t="s">
        <v>95</v>
      </c>
      <c r="M6976" s="168">
        <v>45932</v>
      </c>
      <c r="N6976" s="147"/>
      <c r="O6976" s="105" t="s">
        <v>35</v>
      </c>
      <c r="P6976" s="171">
        <v>30468</v>
      </c>
      <c r="Q6976" s="31"/>
      <c r="R6976" s="83" t="s">
        <v>106</v>
      </c>
      <c r="S6976" s="31" t="s">
        <v>36</v>
      </c>
      <c r="T6976" s="31" t="s">
        <v>95</v>
      </c>
      <c r="U6976" s="168">
        <v>45932</v>
      </c>
      <c r="V6976" s="149"/>
      <c r="W6976" s="140" t="str" cm="1">
        <f t="array" ref="W6976">IF(SUM(LEN(B6976:V6976))=0,"",IF(OR(OR(ISBLANK(F6976),SUM(LEN(C6976),LEN(D6976))=0),AND(NOT(E6976="Unknown"),ISBLANK(J6976)),AND(NOT(O6976="Unknown"),ISBLANK(R6976))),"Missing Information", INDEX(Table15[Entire Service Line Classification], MATCH(SUMIFS(Table15[Unique ID],Table15[System-Owned Portion],E6976,Table15[If Material Anything Other than "Lead" in Column E,Was Material Ever Previously Lead?],G6976,Table15[Customer-Owned Portion],O6976),Table15[Unique ID],0),0)))</f>
        <v>Non-lead</v>
      </c>
      <c r="X6976"/>
    </row>
    <row r="6977" spans="2:24" x14ac:dyDescent="0.25">
      <c r="B6977" s="145" t="s">
        <v>1435</v>
      </c>
      <c r="C6977" s="31" t="s">
        <v>8848</v>
      </c>
      <c r="D6977" s="31"/>
      <c r="E6977" s="43" t="s">
        <v>52</v>
      </c>
      <c r="F6977" s="42" t="s">
        <v>34</v>
      </c>
      <c r="G6977" s="83" t="s">
        <v>44</v>
      </c>
      <c r="H6977" s="168">
        <v>30468</v>
      </c>
      <c r="I6977" s="31"/>
      <c r="J6977" s="83" t="s">
        <v>214</v>
      </c>
      <c r="K6977" s="31" t="s">
        <v>34</v>
      </c>
      <c r="L6977" s="31"/>
      <c r="M6977" s="168"/>
      <c r="N6977" s="147"/>
      <c r="O6977" s="105" t="s">
        <v>52</v>
      </c>
      <c r="P6977" s="171">
        <v>30468</v>
      </c>
      <c r="Q6977" s="31"/>
      <c r="R6977" s="83" t="s">
        <v>214</v>
      </c>
      <c r="S6977" s="31" t="s">
        <v>34</v>
      </c>
      <c r="T6977" s="31"/>
      <c r="U6977" s="168"/>
      <c r="V6977" s="149"/>
      <c r="W6977" s="140" t="str" cm="1">
        <f t="array" ref="W6977">IF(SUM(LEN(B6977:V6977))=0,"",IF(OR(OR(ISBLANK(F6977),SUM(LEN(C6977),LEN(D6977))=0),AND(NOT(E6977="Unknown"),ISBLANK(J6977)),AND(NOT(O6977="Unknown"),ISBLANK(R6977))),"Missing Information", INDEX(Table15[Entire Service Line Classification], MATCH(SUMIFS(Table15[Unique ID],Table15[System-Owned Portion],E6977,Table15[If Material Anything Other than "Lead" in Column E,Was Material Ever Previously Lead?],G6977,Table15[Customer-Owned Portion],O6977),Table15[Unique ID],0),0)))</f>
        <v>Non-lead</v>
      </c>
      <c r="X6977"/>
    </row>
    <row r="6978" spans="2:24" x14ac:dyDescent="0.25">
      <c r="B6978" s="145" t="s">
        <v>1493</v>
      </c>
      <c r="C6978" s="31" t="s">
        <v>8910</v>
      </c>
      <c r="D6978" s="31"/>
      <c r="E6978" s="43" t="s">
        <v>52</v>
      </c>
      <c r="F6978" s="42" t="s">
        <v>34</v>
      </c>
      <c r="G6978" s="83" t="s">
        <v>44</v>
      </c>
      <c r="H6978" s="168">
        <v>30468</v>
      </c>
      <c r="I6978" s="31"/>
      <c r="J6978" s="83" t="s">
        <v>214</v>
      </c>
      <c r="K6978" s="31" t="s">
        <v>34</v>
      </c>
      <c r="L6978" s="31"/>
      <c r="M6978" s="168"/>
      <c r="N6978" s="147"/>
      <c r="O6978" s="105" t="s">
        <v>52</v>
      </c>
      <c r="P6978" s="171">
        <v>30468</v>
      </c>
      <c r="Q6978" s="31"/>
      <c r="R6978" s="83" t="s">
        <v>214</v>
      </c>
      <c r="S6978" s="31" t="s">
        <v>34</v>
      </c>
      <c r="T6978" s="31"/>
      <c r="U6978" s="168"/>
      <c r="V6978" s="149"/>
      <c r="W6978" s="140" t="str" cm="1">
        <f t="array" ref="W6978">IF(SUM(LEN(B6978:V6978))=0,"",IF(OR(OR(ISBLANK(F6978),SUM(LEN(C6978),LEN(D6978))=0),AND(NOT(E6978="Unknown"),ISBLANK(J6978)),AND(NOT(O6978="Unknown"),ISBLANK(R6978))),"Missing Information", INDEX(Table15[Entire Service Line Classification], MATCH(SUMIFS(Table15[Unique ID],Table15[System-Owned Portion],E6978,Table15[If Material Anything Other than "Lead" in Column E,Was Material Ever Previously Lead?],G6978,Table15[Customer-Owned Portion],O6978),Table15[Unique ID],0),0)))</f>
        <v>Non-lead</v>
      </c>
      <c r="X6978"/>
    </row>
    <row r="6979" spans="2:24" x14ac:dyDescent="0.25">
      <c r="B6979" s="145" t="s">
        <v>1570</v>
      </c>
      <c r="C6979" s="31" t="s">
        <v>8988</v>
      </c>
      <c r="D6979" s="31"/>
      <c r="E6979" s="43" t="s">
        <v>52</v>
      </c>
      <c r="F6979" s="42" t="s">
        <v>34</v>
      </c>
      <c r="G6979" s="83" t="s">
        <v>44</v>
      </c>
      <c r="H6979" s="168">
        <v>30468</v>
      </c>
      <c r="I6979" s="31"/>
      <c r="J6979" s="83" t="s">
        <v>214</v>
      </c>
      <c r="K6979" s="31" t="s">
        <v>34</v>
      </c>
      <c r="L6979" s="31"/>
      <c r="M6979" s="168"/>
      <c r="N6979" s="147"/>
      <c r="O6979" s="105" t="s">
        <v>52</v>
      </c>
      <c r="P6979" s="171">
        <v>30468</v>
      </c>
      <c r="Q6979" s="31"/>
      <c r="R6979" s="83" t="s">
        <v>214</v>
      </c>
      <c r="S6979" s="31" t="s">
        <v>34</v>
      </c>
      <c r="T6979" s="31"/>
      <c r="U6979" s="168"/>
      <c r="V6979" s="149"/>
      <c r="W6979" s="140" t="str" cm="1">
        <f t="array" ref="W6979">IF(SUM(LEN(B6979:V6979))=0,"",IF(OR(OR(ISBLANK(F6979),SUM(LEN(C6979),LEN(D6979))=0),AND(NOT(E6979="Unknown"),ISBLANK(J6979)),AND(NOT(O6979="Unknown"),ISBLANK(R6979))),"Missing Information", INDEX(Table15[Entire Service Line Classification], MATCH(SUMIFS(Table15[Unique ID],Table15[System-Owned Portion],E6979,Table15[If Material Anything Other than "Lead" in Column E,Was Material Ever Previously Lead?],G6979,Table15[Customer-Owned Portion],O6979),Table15[Unique ID],0),0)))</f>
        <v>Non-lead</v>
      </c>
      <c r="X6979"/>
    </row>
    <row r="6980" spans="2:24" x14ac:dyDescent="0.25">
      <c r="B6980" s="145" t="s">
        <v>1637</v>
      </c>
      <c r="C6980" s="31" t="s">
        <v>9056</v>
      </c>
      <c r="D6980" s="31"/>
      <c r="E6980" s="43" t="s">
        <v>52</v>
      </c>
      <c r="F6980" s="42" t="s">
        <v>34</v>
      </c>
      <c r="G6980" s="83" t="s">
        <v>44</v>
      </c>
      <c r="H6980" s="168">
        <v>30468</v>
      </c>
      <c r="I6980" s="31"/>
      <c r="J6980" s="83" t="s">
        <v>214</v>
      </c>
      <c r="K6980" s="31" t="s">
        <v>34</v>
      </c>
      <c r="L6980" s="31"/>
      <c r="M6980" s="168"/>
      <c r="N6980" s="147"/>
      <c r="O6980" s="105" t="s">
        <v>52</v>
      </c>
      <c r="P6980" s="171">
        <v>30468</v>
      </c>
      <c r="Q6980" s="31"/>
      <c r="R6980" s="83" t="s">
        <v>214</v>
      </c>
      <c r="S6980" s="31" t="s">
        <v>34</v>
      </c>
      <c r="T6980" s="31"/>
      <c r="U6980" s="168"/>
      <c r="V6980" s="149"/>
      <c r="W6980" s="140" t="str" cm="1">
        <f t="array" ref="W6980">IF(SUM(LEN(B6980:V6980))=0,"",IF(OR(OR(ISBLANK(F6980),SUM(LEN(C6980),LEN(D6980))=0),AND(NOT(E6980="Unknown"),ISBLANK(J6980)),AND(NOT(O6980="Unknown"),ISBLANK(R6980))),"Missing Information", INDEX(Table15[Entire Service Line Classification], MATCH(SUMIFS(Table15[Unique ID],Table15[System-Owned Portion],E6980,Table15[If Material Anything Other than "Lead" in Column E,Was Material Ever Previously Lead?],G6980,Table15[Customer-Owned Portion],O6980),Table15[Unique ID],0),0)))</f>
        <v>Non-lead</v>
      </c>
      <c r="X6980"/>
    </row>
    <row r="6981" spans="2:24" x14ac:dyDescent="0.25">
      <c r="B6981" s="145" t="s">
        <v>1642</v>
      </c>
      <c r="C6981" s="31" t="s">
        <v>9061</v>
      </c>
      <c r="D6981" s="31"/>
      <c r="E6981" s="43" t="s">
        <v>52</v>
      </c>
      <c r="F6981" s="42" t="s">
        <v>34</v>
      </c>
      <c r="G6981" s="83" t="s">
        <v>44</v>
      </c>
      <c r="H6981" s="168">
        <v>30468</v>
      </c>
      <c r="I6981" s="31"/>
      <c r="J6981" s="83" t="s">
        <v>214</v>
      </c>
      <c r="K6981" s="31" t="s">
        <v>34</v>
      </c>
      <c r="L6981" s="31"/>
      <c r="M6981" s="168"/>
      <c r="N6981" s="147"/>
      <c r="O6981" s="105" t="s">
        <v>52</v>
      </c>
      <c r="P6981" s="171">
        <v>30468</v>
      </c>
      <c r="Q6981" s="31"/>
      <c r="R6981" s="83" t="s">
        <v>214</v>
      </c>
      <c r="S6981" s="31" t="s">
        <v>34</v>
      </c>
      <c r="T6981" s="31"/>
      <c r="U6981" s="168"/>
      <c r="V6981" s="149"/>
      <c r="W6981" s="140" t="str" cm="1">
        <f t="array" ref="W6981">IF(SUM(LEN(B6981:V6981))=0,"",IF(OR(OR(ISBLANK(F6981),SUM(LEN(C6981),LEN(D6981))=0),AND(NOT(E6981="Unknown"),ISBLANK(J6981)),AND(NOT(O6981="Unknown"),ISBLANK(R6981))),"Missing Information", INDEX(Table15[Entire Service Line Classification], MATCH(SUMIFS(Table15[Unique ID],Table15[System-Owned Portion],E6981,Table15[If Material Anything Other than "Lead" in Column E,Was Material Ever Previously Lead?],G6981,Table15[Customer-Owned Portion],O6981),Table15[Unique ID],0),0)))</f>
        <v>Non-lead</v>
      </c>
      <c r="X6981"/>
    </row>
    <row r="6982" spans="2:24" x14ac:dyDescent="0.25">
      <c r="B6982" s="145" t="s">
        <v>1653</v>
      </c>
      <c r="C6982" s="31" t="s">
        <v>9072</v>
      </c>
      <c r="D6982" s="31"/>
      <c r="E6982" s="43" t="s">
        <v>52</v>
      </c>
      <c r="F6982" s="42" t="s">
        <v>34</v>
      </c>
      <c r="G6982" s="83" t="s">
        <v>44</v>
      </c>
      <c r="H6982" s="168">
        <v>30468</v>
      </c>
      <c r="I6982" s="31"/>
      <c r="J6982" s="83" t="s">
        <v>214</v>
      </c>
      <c r="K6982" s="31" t="s">
        <v>34</v>
      </c>
      <c r="L6982" s="31"/>
      <c r="M6982" s="168"/>
      <c r="N6982" s="147"/>
      <c r="O6982" s="105" t="s">
        <v>52</v>
      </c>
      <c r="P6982" s="171">
        <v>30468</v>
      </c>
      <c r="Q6982" s="31"/>
      <c r="R6982" s="83" t="s">
        <v>214</v>
      </c>
      <c r="S6982" s="31" t="s">
        <v>34</v>
      </c>
      <c r="T6982" s="31"/>
      <c r="U6982" s="168"/>
      <c r="V6982" s="149"/>
      <c r="W6982" s="140" t="str" cm="1">
        <f t="array" ref="W6982">IF(SUM(LEN(B6982:V6982))=0,"",IF(OR(OR(ISBLANK(F6982),SUM(LEN(C6982),LEN(D6982))=0),AND(NOT(E6982="Unknown"),ISBLANK(J6982)),AND(NOT(O6982="Unknown"),ISBLANK(R6982))),"Missing Information", INDEX(Table15[Entire Service Line Classification], MATCH(SUMIFS(Table15[Unique ID],Table15[System-Owned Portion],E6982,Table15[If Material Anything Other than "Lead" in Column E,Was Material Ever Previously Lead?],G6982,Table15[Customer-Owned Portion],O6982),Table15[Unique ID],0),0)))</f>
        <v>Non-lead</v>
      </c>
      <c r="X6982"/>
    </row>
    <row r="6983" spans="2:24" ht="30" x14ac:dyDescent="0.25">
      <c r="B6983" s="145" t="s">
        <v>1658</v>
      </c>
      <c r="C6983" s="31" t="s">
        <v>9077</v>
      </c>
      <c r="D6983" s="31"/>
      <c r="E6983" s="43" t="s">
        <v>43</v>
      </c>
      <c r="F6983" s="42" t="s">
        <v>34</v>
      </c>
      <c r="G6983" s="83" t="s">
        <v>44</v>
      </c>
      <c r="H6983" s="168">
        <v>30468</v>
      </c>
      <c r="I6983" s="31"/>
      <c r="J6983" s="83" t="s">
        <v>106</v>
      </c>
      <c r="K6983" s="31" t="s">
        <v>36</v>
      </c>
      <c r="L6983" s="31" t="s">
        <v>95</v>
      </c>
      <c r="M6983" s="168">
        <v>45952</v>
      </c>
      <c r="N6983" s="147"/>
      <c r="O6983" s="105" t="s">
        <v>43</v>
      </c>
      <c r="P6983" s="171">
        <v>30468</v>
      </c>
      <c r="Q6983" s="31"/>
      <c r="R6983" s="83" t="s">
        <v>106</v>
      </c>
      <c r="S6983" s="31" t="s">
        <v>36</v>
      </c>
      <c r="T6983" s="31" t="s">
        <v>95</v>
      </c>
      <c r="U6983" s="168">
        <v>45952</v>
      </c>
      <c r="V6983" s="149"/>
      <c r="W6983" s="140" t="str" cm="1">
        <f t="array" ref="W6983">IF(SUM(LEN(B6983:V6983))=0,"",IF(OR(OR(ISBLANK(F6983),SUM(LEN(C6983),LEN(D6983))=0),AND(NOT(E6983="Unknown"),ISBLANK(J6983)),AND(NOT(O6983="Unknown"),ISBLANK(R6983))),"Missing Information", INDEX(Table15[Entire Service Line Classification], MATCH(SUMIFS(Table15[Unique ID],Table15[System-Owned Portion],E6983,Table15[If Material Anything Other than "Lead" in Column E,Was Material Ever Previously Lead?],G6983,Table15[Customer-Owned Portion],O6983),Table15[Unique ID],0),0)))</f>
        <v>Non-lead</v>
      </c>
      <c r="X6983"/>
    </row>
    <row r="6984" spans="2:24" ht="30" x14ac:dyDescent="0.25">
      <c r="B6984" s="145" t="s">
        <v>1725</v>
      </c>
      <c r="C6984" s="31" t="s">
        <v>9149</v>
      </c>
      <c r="D6984" s="31"/>
      <c r="E6984" s="43" t="s">
        <v>52</v>
      </c>
      <c r="F6984" s="42" t="s">
        <v>34</v>
      </c>
      <c r="G6984" s="83" t="s">
        <v>44</v>
      </c>
      <c r="H6984" s="168">
        <v>30468</v>
      </c>
      <c r="I6984" s="31"/>
      <c r="J6984" s="83" t="s">
        <v>214</v>
      </c>
      <c r="K6984" s="31" t="s">
        <v>34</v>
      </c>
      <c r="L6984" s="31"/>
      <c r="M6984" s="168"/>
      <c r="N6984" s="147"/>
      <c r="O6984" s="105" t="s">
        <v>52</v>
      </c>
      <c r="P6984" s="171">
        <v>30468</v>
      </c>
      <c r="Q6984" s="31"/>
      <c r="R6984" s="83" t="s">
        <v>214</v>
      </c>
      <c r="S6984" s="31" t="s">
        <v>34</v>
      </c>
      <c r="T6984" s="31"/>
      <c r="U6984" s="168"/>
      <c r="V6984" s="149"/>
      <c r="W6984" s="140" t="str" cm="1">
        <f t="array" ref="W6984">IF(SUM(LEN(B6984:V6984))=0,"",IF(OR(OR(ISBLANK(F6984),SUM(LEN(C6984),LEN(D6984))=0),AND(NOT(E6984="Unknown"),ISBLANK(J6984)),AND(NOT(O6984="Unknown"),ISBLANK(R6984))),"Missing Information", INDEX(Table15[Entire Service Line Classification], MATCH(SUMIFS(Table15[Unique ID],Table15[System-Owned Portion],E6984,Table15[If Material Anything Other than "Lead" in Column E,Was Material Ever Previously Lead?],G6984,Table15[Customer-Owned Portion],O6984),Table15[Unique ID],0),0)))</f>
        <v>Non-lead</v>
      </c>
      <c r="X6984"/>
    </row>
    <row r="6985" spans="2:24" x14ac:dyDescent="0.25">
      <c r="B6985" s="145" t="s">
        <v>1817</v>
      </c>
      <c r="C6985" s="31" t="s">
        <v>9241</v>
      </c>
      <c r="D6985" s="31"/>
      <c r="E6985" s="43" t="s">
        <v>52</v>
      </c>
      <c r="F6985" s="42" t="s">
        <v>34</v>
      </c>
      <c r="G6985" s="83" t="s">
        <v>44</v>
      </c>
      <c r="H6985" s="168">
        <v>30468</v>
      </c>
      <c r="I6985" s="31"/>
      <c r="J6985" s="83" t="s">
        <v>214</v>
      </c>
      <c r="K6985" s="31" t="s">
        <v>34</v>
      </c>
      <c r="L6985" s="31"/>
      <c r="M6985" s="168"/>
      <c r="N6985" s="147"/>
      <c r="O6985" s="105" t="s">
        <v>52</v>
      </c>
      <c r="P6985" s="171">
        <v>30468</v>
      </c>
      <c r="Q6985" s="31"/>
      <c r="R6985" s="83" t="s">
        <v>214</v>
      </c>
      <c r="S6985" s="31" t="s">
        <v>34</v>
      </c>
      <c r="T6985" s="31"/>
      <c r="U6985" s="168"/>
      <c r="V6985" s="149"/>
      <c r="W6985" s="140" t="str" cm="1">
        <f t="array" ref="W6985">IF(SUM(LEN(B6985:V6985))=0,"",IF(OR(OR(ISBLANK(F6985),SUM(LEN(C6985),LEN(D6985))=0),AND(NOT(E6985="Unknown"),ISBLANK(J6985)),AND(NOT(O6985="Unknown"),ISBLANK(R6985))),"Missing Information", INDEX(Table15[Entire Service Line Classification], MATCH(SUMIFS(Table15[Unique ID],Table15[System-Owned Portion],E6985,Table15[If Material Anything Other than "Lead" in Column E,Was Material Ever Previously Lead?],G6985,Table15[Customer-Owned Portion],O6985),Table15[Unique ID],0),0)))</f>
        <v>Non-lead</v>
      </c>
      <c r="X6985"/>
    </row>
    <row r="6986" spans="2:24" ht="30" x14ac:dyDescent="0.25">
      <c r="B6986" s="145" t="s">
        <v>1831</v>
      </c>
      <c r="C6986" s="31" t="s">
        <v>9255</v>
      </c>
      <c r="D6986" s="31"/>
      <c r="E6986" s="43" t="s">
        <v>35</v>
      </c>
      <c r="F6986" s="42" t="s">
        <v>34</v>
      </c>
      <c r="G6986" s="83" t="s">
        <v>34</v>
      </c>
      <c r="H6986" s="168">
        <v>30468</v>
      </c>
      <c r="I6986" s="31"/>
      <c r="J6986" s="83" t="s">
        <v>45</v>
      </c>
      <c r="K6986" s="31" t="s">
        <v>36</v>
      </c>
      <c r="L6986" s="31" t="s">
        <v>93</v>
      </c>
      <c r="M6986" s="168">
        <v>39273</v>
      </c>
      <c r="N6986" s="147"/>
      <c r="O6986" s="105" t="s">
        <v>43</v>
      </c>
      <c r="P6986" s="171">
        <v>30468</v>
      </c>
      <c r="Q6986" s="31"/>
      <c r="R6986" s="83" t="s">
        <v>214</v>
      </c>
      <c r="S6986" s="31" t="s">
        <v>34</v>
      </c>
      <c r="T6986" s="31"/>
      <c r="U6986" s="168"/>
      <c r="V6986" s="149"/>
      <c r="W6986" s="140" t="str" cm="1">
        <f t="array" ref="W6986">IF(SUM(LEN(B6986:V6986))=0,"",IF(OR(OR(ISBLANK(F6986),SUM(LEN(C6986),LEN(D6986))=0),AND(NOT(E6986="Unknown"),ISBLANK(J6986)),AND(NOT(O6986="Unknown"),ISBLANK(R6986))),"Missing Information", INDEX(Table15[Entire Service Line Classification], MATCH(SUMIFS(Table15[Unique ID],Table15[System-Owned Portion],E6986,Table15[If Material Anything Other than "Lead" in Column E,Was Material Ever Previously Lead?],G6986,Table15[Customer-Owned Portion],O6986),Table15[Unique ID],0),0)))</f>
        <v>Non-lead</v>
      </c>
      <c r="X6986"/>
    </row>
    <row r="6987" spans="2:24" ht="30" x14ac:dyDescent="0.25">
      <c r="B6987" s="145" t="s">
        <v>2725</v>
      </c>
      <c r="C6987" s="31" t="s">
        <v>10156</v>
      </c>
      <c r="D6987" s="31"/>
      <c r="E6987" s="43" t="s">
        <v>43</v>
      </c>
      <c r="F6987" s="42" t="s">
        <v>34</v>
      </c>
      <c r="G6987" s="83" t="s">
        <v>44</v>
      </c>
      <c r="H6987" s="168">
        <v>30468</v>
      </c>
      <c r="I6987" s="31"/>
      <c r="J6987" s="83" t="s">
        <v>106</v>
      </c>
      <c r="K6987" s="31" t="s">
        <v>36</v>
      </c>
      <c r="L6987" s="31" t="s">
        <v>95</v>
      </c>
      <c r="M6987" s="168">
        <v>45982</v>
      </c>
      <c r="N6987" s="147"/>
      <c r="O6987" s="105" t="s">
        <v>35</v>
      </c>
      <c r="P6987" s="171">
        <v>30468</v>
      </c>
      <c r="Q6987" s="31"/>
      <c r="R6987" s="83" t="s">
        <v>106</v>
      </c>
      <c r="S6987" s="31" t="s">
        <v>36</v>
      </c>
      <c r="T6987" s="31" t="s">
        <v>95</v>
      </c>
      <c r="U6987" s="168">
        <v>45982</v>
      </c>
      <c r="V6987" s="149"/>
      <c r="W6987" s="140" t="str" cm="1">
        <f t="array" ref="W6987">IF(SUM(LEN(B6987:V6987))=0,"",IF(OR(OR(ISBLANK(F6987),SUM(LEN(C6987),LEN(D6987))=0),AND(NOT(E6987="Unknown"),ISBLANK(J6987)),AND(NOT(O6987="Unknown"),ISBLANK(R6987))),"Missing Information", INDEX(Table15[Entire Service Line Classification], MATCH(SUMIFS(Table15[Unique ID],Table15[System-Owned Portion],E6987,Table15[If Material Anything Other than "Lead" in Column E,Was Material Ever Previously Lead?],G6987,Table15[Customer-Owned Portion],O6987),Table15[Unique ID],0),0)))</f>
        <v>Non-lead</v>
      </c>
      <c r="X6987"/>
    </row>
    <row r="6988" spans="2:24" ht="30" x14ac:dyDescent="0.25">
      <c r="B6988" s="145" t="s">
        <v>2809</v>
      </c>
      <c r="C6988" s="31" t="s">
        <v>10240</v>
      </c>
      <c r="D6988" s="31"/>
      <c r="E6988" s="43" t="s">
        <v>52</v>
      </c>
      <c r="F6988" s="42" t="s">
        <v>34</v>
      </c>
      <c r="G6988" s="83" t="s">
        <v>44</v>
      </c>
      <c r="H6988" s="168">
        <v>30468</v>
      </c>
      <c r="I6988" s="31"/>
      <c r="J6988" s="83" t="s">
        <v>214</v>
      </c>
      <c r="K6988" s="31" t="s">
        <v>34</v>
      </c>
      <c r="L6988" s="31"/>
      <c r="M6988" s="168"/>
      <c r="N6988" s="147"/>
      <c r="O6988" s="105" t="s">
        <v>52</v>
      </c>
      <c r="P6988" s="171">
        <v>30468</v>
      </c>
      <c r="Q6988" s="31"/>
      <c r="R6988" s="83" t="s">
        <v>214</v>
      </c>
      <c r="S6988" s="31" t="s">
        <v>34</v>
      </c>
      <c r="T6988" s="31"/>
      <c r="U6988" s="168"/>
      <c r="V6988" s="149"/>
      <c r="W6988" s="140" t="str" cm="1">
        <f t="array" ref="W6988">IF(SUM(LEN(B6988:V6988))=0,"",IF(OR(OR(ISBLANK(F6988),SUM(LEN(C6988),LEN(D6988))=0),AND(NOT(E6988="Unknown"),ISBLANK(J6988)),AND(NOT(O6988="Unknown"),ISBLANK(R6988))),"Missing Information", INDEX(Table15[Entire Service Line Classification], MATCH(SUMIFS(Table15[Unique ID],Table15[System-Owned Portion],E6988,Table15[If Material Anything Other than "Lead" in Column E,Was Material Ever Previously Lead?],G6988,Table15[Customer-Owned Portion],O6988),Table15[Unique ID],0),0)))</f>
        <v>Non-lead</v>
      </c>
      <c r="X6988"/>
    </row>
    <row r="6989" spans="2:24" ht="30" x14ac:dyDescent="0.25">
      <c r="B6989" s="145" t="s">
        <v>3038</v>
      </c>
      <c r="C6989" s="31" t="s">
        <v>10470</v>
      </c>
      <c r="D6989" s="31"/>
      <c r="E6989" s="43" t="s">
        <v>52</v>
      </c>
      <c r="F6989" s="42" t="s">
        <v>34</v>
      </c>
      <c r="G6989" s="83" t="s">
        <v>44</v>
      </c>
      <c r="H6989" s="168">
        <v>30468</v>
      </c>
      <c r="I6989" s="31"/>
      <c r="J6989" s="83" t="s">
        <v>214</v>
      </c>
      <c r="K6989" s="31" t="s">
        <v>34</v>
      </c>
      <c r="L6989" s="31"/>
      <c r="M6989" s="168"/>
      <c r="N6989" s="147"/>
      <c r="O6989" s="105" t="s">
        <v>52</v>
      </c>
      <c r="P6989" s="171">
        <v>30468</v>
      </c>
      <c r="Q6989" s="31"/>
      <c r="R6989" s="83" t="s">
        <v>214</v>
      </c>
      <c r="S6989" s="31" t="s">
        <v>34</v>
      </c>
      <c r="T6989" s="31"/>
      <c r="U6989" s="168"/>
      <c r="V6989" s="149"/>
      <c r="W6989" s="140" t="str" cm="1">
        <f t="array" ref="W6989">IF(SUM(LEN(B6989:V6989))=0,"",IF(OR(OR(ISBLANK(F6989),SUM(LEN(C6989),LEN(D6989))=0),AND(NOT(E6989="Unknown"),ISBLANK(J6989)),AND(NOT(O6989="Unknown"),ISBLANK(R6989))),"Missing Information", INDEX(Table15[Entire Service Line Classification], MATCH(SUMIFS(Table15[Unique ID],Table15[System-Owned Portion],E6989,Table15[If Material Anything Other than "Lead" in Column E,Was Material Ever Previously Lead?],G6989,Table15[Customer-Owned Portion],O6989),Table15[Unique ID],0),0)))</f>
        <v>Non-lead</v>
      </c>
      <c r="X6989"/>
    </row>
    <row r="6990" spans="2:24" ht="30" x14ac:dyDescent="0.25">
      <c r="B6990" s="145" t="s">
        <v>3057</v>
      </c>
      <c r="C6990" s="31" t="s">
        <v>10489</v>
      </c>
      <c r="D6990" s="31"/>
      <c r="E6990" s="43" t="s">
        <v>52</v>
      </c>
      <c r="F6990" s="42" t="s">
        <v>34</v>
      </c>
      <c r="G6990" s="83" t="s">
        <v>44</v>
      </c>
      <c r="H6990" s="168">
        <v>30468</v>
      </c>
      <c r="I6990" s="31"/>
      <c r="J6990" s="83" t="s">
        <v>214</v>
      </c>
      <c r="K6990" s="31" t="s">
        <v>34</v>
      </c>
      <c r="L6990" s="31"/>
      <c r="M6990" s="168"/>
      <c r="N6990" s="147"/>
      <c r="O6990" s="105" t="s">
        <v>52</v>
      </c>
      <c r="P6990" s="171">
        <v>30468</v>
      </c>
      <c r="Q6990" s="31"/>
      <c r="R6990" s="83" t="s">
        <v>214</v>
      </c>
      <c r="S6990" s="31" t="s">
        <v>34</v>
      </c>
      <c r="T6990" s="31"/>
      <c r="U6990" s="168"/>
      <c r="V6990" s="149"/>
      <c r="W6990" s="140" t="str" cm="1">
        <f t="array" ref="W6990">IF(SUM(LEN(B6990:V6990))=0,"",IF(OR(OR(ISBLANK(F6990),SUM(LEN(C6990),LEN(D6990))=0),AND(NOT(E6990="Unknown"),ISBLANK(J6990)),AND(NOT(O6990="Unknown"),ISBLANK(R6990))),"Missing Information", INDEX(Table15[Entire Service Line Classification], MATCH(SUMIFS(Table15[Unique ID],Table15[System-Owned Portion],E6990,Table15[If Material Anything Other than "Lead" in Column E,Was Material Ever Previously Lead?],G6990,Table15[Customer-Owned Portion],O6990),Table15[Unique ID],0),0)))</f>
        <v>Non-lead</v>
      </c>
      <c r="X6990"/>
    </row>
    <row r="6991" spans="2:24" ht="30" x14ac:dyDescent="0.25">
      <c r="B6991" s="145" t="s">
        <v>3075</v>
      </c>
      <c r="C6991" s="31" t="s">
        <v>10507</v>
      </c>
      <c r="D6991" s="31"/>
      <c r="E6991" s="43" t="s">
        <v>52</v>
      </c>
      <c r="F6991" s="42" t="s">
        <v>34</v>
      </c>
      <c r="G6991" s="83" t="s">
        <v>44</v>
      </c>
      <c r="H6991" s="168">
        <v>30468</v>
      </c>
      <c r="I6991" s="31"/>
      <c r="J6991" s="83" t="s">
        <v>214</v>
      </c>
      <c r="K6991" s="31" t="s">
        <v>34</v>
      </c>
      <c r="L6991" s="31"/>
      <c r="M6991" s="168"/>
      <c r="N6991" s="147"/>
      <c r="O6991" s="105" t="s">
        <v>52</v>
      </c>
      <c r="P6991" s="171">
        <v>30468</v>
      </c>
      <c r="Q6991" s="31"/>
      <c r="R6991" s="83" t="s">
        <v>214</v>
      </c>
      <c r="S6991" s="31" t="s">
        <v>34</v>
      </c>
      <c r="T6991" s="31"/>
      <c r="U6991" s="168"/>
      <c r="V6991" s="149"/>
      <c r="W6991" s="140" t="str" cm="1">
        <f t="array" ref="W6991">IF(SUM(LEN(B6991:V6991))=0,"",IF(OR(OR(ISBLANK(F6991),SUM(LEN(C6991),LEN(D6991))=0),AND(NOT(E6991="Unknown"),ISBLANK(J6991)),AND(NOT(O6991="Unknown"),ISBLANK(R6991))),"Missing Information", INDEX(Table15[Entire Service Line Classification], MATCH(SUMIFS(Table15[Unique ID],Table15[System-Owned Portion],E6991,Table15[If Material Anything Other than "Lead" in Column E,Was Material Ever Previously Lead?],G6991,Table15[Customer-Owned Portion],O6991),Table15[Unique ID],0),0)))</f>
        <v>Non-lead</v>
      </c>
      <c r="X6991"/>
    </row>
    <row r="6992" spans="2:24" ht="30" x14ac:dyDescent="0.25">
      <c r="B6992" s="145" t="s">
        <v>4492</v>
      </c>
      <c r="C6992" s="31" t="s">
        <v>12088</v>
      </c>
      <c r="D6992" s="31"/>
      <c r="E6992" s="43" t="s">
        <v>52</v>
      </c>
      <c r="F6992" s="42" t="s">
        <v>34</v>
      </c>
      <c r="G6992" s="83" t="s">
        <v>44</v>
      </c>
      <c r="H6992" s="168">
        <v>30468</v>
      </c>
      <c r="I6992" s="31"/>
      <c r="J6992" s="83" t="s">
        <v>214</v>
      </c>
      <c r="K6992" s="31" t="s">
        <v>34</v>
      </c>
      <c r="L6992" s="31"/>
      <c r="M6992" s="168"/>
      <c r="N6992" s="147"/>
      <c r="O6992" s="105" t="s">
        <v>52</v>
      </c>
      <c r="P6992" s="171">
        <v>30468</v>
      </c>
      <c r="Q6992" s="31"/>
      <c r="R6992" s="83" t="s">
        <v>214</v>
      </c>
      <c r="S6992" s="31" t="s">
        <v>34</v>
      </c>
      <c r="T6992" s="31"/>
      <c r="U6992" s="168"/>
      <c r="V6992" s="149"/>
      <c r="W6992" s="140" t="str" cm="1">
        <f t="array" ref="W6992">IF(SUM(LEN(B6992:V6992))=0,"",IF(OR(OR(ISBLANK(F6992),SUM(LEN(C6992),LEN(D6992))=0),AND(NOT(E6992="Unknown"),ISBLANK(J6992)),AND(NOT(O6992="Unknown"),ISBLANK(R6992))),"Missing Information", INDEX(Table15[Entire Service Line Classification], MATCH(SUMIFS(Table15[Unique ID],Table15[System-Owned Portion],E6992,Table15[If Material Anything Other than "Lead" in Column E,Was Material Ever Previously Lead?],G6992,Table15[Customer-Owned Portion],O6992),Table15[Unique ID],0),0)))</f>
        <v>Non-lead</v>
      </c>
      <c r="X6992"/>
    </row>
    <row r="6993" spans="2:24" x14ac:dyDescent="0.25">
      <c r="B6993" s="145" t="s">
        <v>5591</v>
      </c>
      <c r="C6993" s="31" t="s">
        <v>13188</v>
      </c>
      <c r="D6993" s="31"/>
      <c r="E6993" s="43" t="s">
        <v>52</v>
      </c>
      <c r="F6993" s="42" t="s">
        <v>34</v>
      </c>
      <c r="G6993" s="83" t="s">
        <v>44</v>
      </c>
      <c r="H6993" s="168">
        <v>30468</v>
      </c>
      <c r="I6993" s="31"/>
      <c r="J6993" s="83" t="s">
        <v>214</v>
      </c>
      <c r="K6993" s="31" t="s">
        <v>34</v>
      </c>
      <c r="L6993" s="31"/>
      <c r="M6993" s="168"/>
      <c r="N6993" s="147"/>
      <c r="O6993" s="105" t="s">
        <v>52</v>
      </c>
      <c r="P6993" s="171">
        <v>30468</v>
      </c>
      <c r="Q6993" s="31"/>
      <c r="R6993" s="83" t="s">
        <v>214</v>
      </c>
      <c r="S6993" s="31" t="s">
        <v>34</v>
      </c>
      <c r="T6993" s="31"/>
      <c r="U6993" s="168"/>
      <c r="V6993" s="149"/>
      <c r="W6993" s="140" t="str" cm="1">
        <f t="array" ref="W6993">IF(SUM(LEN(B6993:V6993))=0,"",IF(OR(OR(ISBLANK(F6993),SUM(LEN(C6993),LEN(D6993))=0),AND(NOT(E6993="Unknown"),ISBLANK(J6993)),AND(NOT(O6993="Unknown"),ISBLANK(R6993))),"Missing Information", INDEX(Table15[Entire Service Line Classification], MATCH(SUMIFS(Table15[Unique ID],Table15[System-Owned Portion],E6993,Table15[If Material Anything Other than "Lead" in Column E,Was Material Ever Previously Lead?],G6993,Table15[Customer-Owned Portion],O6993),Table15[Unique ID],0),0)))</f>
        <v>Non-lead</v>
      </c>
      <c r="X6993"/>
    </row>
    <row r="6994" spans="2:24" ht="30" x14ac:dyDescent="0.25">
      <c r="B6994" s="145" t="s">
        <v>5592</v>
      </c>
      <c r="C6994" s="31" t="s">
        <v>13189</v>
      </c>
      <c r="D6994" s="31"/>
      <c r="E6994" s="43" t="s">
        <v>52</v>
      </c>
      <c r="F6994" s="42" t="s">
        <v>34</v>
      </c>
      <c r="G6994" s="83" t="s">
        <v>44</v>
      </c>
      <c r="H6994" s="168">
        <v>30468</v>
      </c>
      <c r="I6994" s="31"/>
      <c r="J6994" s="83" t="s">
        <v>214</v>
      </c>
      <c r="K6994" s="31" t="s">
        <v>34</v>
      </c>
      <c r="L6994" s="31"/>
      <c r="M6994" s="168"/>
      <c r="N6994" s="147"/>
      <c r="O6994" s="105" t="s">
        <v>52</v>
      </c>
      <c r="P6994" s="171">
        <v>30468</v>
      </c>
      <c r="Q6994" s="31"/>
      <c r="R6994" s="83" t="s">
        <v>214</v>
      </c>
      <c r="S6994" s="31" t="s">
        <v>34</v>
      </c>
      <c r="T6994" s="31"/>
      <c r="U6994" s="168"/>
      <c r="V6994" s="149"/>
      <c r="W6994" s="140" t="str" cm="1">
        <f t="array" ref="W6994">IF(SUM(LEN(B6994:V6994))=0,"",IF(OR(OR(ISBLANK(F6994),SUM(LEN(C6994),LEN(D6994))=0),AND(NOT(E6994="Unknown"),ISBLANK(J6994)),AND(NOT(O6994="Unknown"),ISBLANK(R6994))),"Missing Information", INDEX(Table15[Entire Service Line Classification], MATCH(SUMIFS(Table15[Unique ID],Table15[System-Owned Portion],E6994,Table15[If Material Anything Other than "Lead" in Column E,Was Material Ever Previously Lead?],G6994,Table15[Customer-Owned Portion],O6994),Table15[Unique ID],0),0)))</f>
        <v>Non-lead</v>
      </c>
      <c r="X6994"/>
    </row>
    <row r="6995" spans="2:24" ht="30" x14ac:dyDescent="0.25">
      <c r="B6995" s="145" t="s">
        <v>5593</v>
      </c>
      <c r="C6995" s="31" t="s">
        <v>13190</v>
      </c>
      <c r="D6995" s="31"/>
      <c r="E6995" s="43" t="s">
        <v>52</v>
      </c>
      <c r="F6995" s="42" t="s">
        <v>34</v>
      </c>
      <c r="G6995" s="83" t="s">
        <v>44</v>
      </c>
      <c r="H6995" s="168">
        <v>30468</v>
      </c>
      <c r="I6995" s="31"/>
      <c r="J6995" s="83" t="s">
        <v>214</v>
      </c>
      <c r="K6995" s="31" t="s">
        <v>34</v>
      </c>
      <c r="L6995" s="31"/>
      <c r="M6995" s="168"/>
      <c r="N6995" s="147"/>
      <c r="O6995" s="105" t="s">
        <v>52</v>
      </c>
      <c r="P6995" s="171">
        <v>30468</v>
      </c>
      <c r="Q6995" s="31"/>
      <c r="R6995" s="83" t="s">
        <v>214</v>
      </c>
      <c r="S6995" s="31" t="s">
        <v>34</v>
      </c>
      <c r="T6995" s="31"/>
      <c r="U6995" s="168"/>
      <c r="V6995" s="149"/>
      <c r="W6995" s="140" t="str" cm="1">
        <f t="array" ref="W6995">IF(SUM(LEN(B6995:V6995))=0,"",IF(OR(OR(ISBLANK(F6995),SUM(LEN(C6995),LEN(D6995))=0),AND(NOT(E6995="Unknown"),ISBLANK(J6995)),AND(NOT(O6995="Unknown"),ISBLANK(R6995))),"Missing Information", INDEX(Table15[Entire Service Line Classification], MATCH(SUMIFS(Table15[Unique ID],Table15[System-Owned Portion],E6995,Table15[If Material Anything Other than "Lead" in Column E,Was Material Ever Previously Lead?],G6995,Table15[Customer-Owned Portion],O6995),Table15[Unique ID],0),0)))</f>
        <v>Non-lead</v>
      </c>
      <c r="X6995"/>
    </row>
    <row r="6996" spans="2:24" ht="30" x14ac:dyDescent="0.25">
      <c r="B6996" s="145" t="s">
        <v>5608</v>
      </c>
      <c r="C6996" s="31" t="s">
        <v>13205</v>
      </c>
      <c r="D6996" s="31"/>
      <c r="E6996" s="43" t="s">
        <v>52</v>
      </c>
      <c r="F6996" s="42" t="s">
        <v>34</v>
      </c>
      <c r="G6996" s="83" t="s">
        <v>44</v>
      </c>
      <c r="H6996" s="168">
        <v>30468</v>
      </c>
      <c r="I6996" s="31"/>
      <c r="J6996" s="83" t="s">
        <v>214</v>
      </c>
      <c r="K6996" s="31" t="s">
        <v>34</v>
      </c>
      <c r="L6996" s="31"/>
      <c r="M6996" s="168"/>
      <c r="N6996" s="147"/>
      <c r="O6996" s="105" t="s">
        <v>52</v>
      </c>
      <c r="P6996" s="171">
        <v>30468</v>
      </c>
      <c r="Q6996" s="31"/>
      <c r="R6996" s="83" t="s">
        <v>214</v>
      </c>
      <c r="S6996" s="31" t="s">
        <v>34</v>
      </c>
      <c r="T6996" s="31"/>
      <c r="U6996" s="168"/>
      <c r="V6996" s="149"/>
      <c r="W6996" s="140" t="str" cm="1">
        <f t="array" ref="W6996">IF(SUM(LEN(B6996:V6996))=0,"",IF(OR(OR(ISBLANK(F6996),SUM(LEN(C6996),LEN(D6996))=0),AND(NOT(E6996="Unknown"),ISBLANK(J6996)),AND(NOT(O6996="Unknown"),ISBLANK(R6996))),"Missing Information", INDEX(Table15[Entire Service Line Classification], MATCH(SUMIFS(Table15[Unique ID],Table15[System-Owned Portion],E6996,Table15[If Material Anything Other than "Lead" in Column E,Was Material Ever Previously Lead?],G6996,Table15[Customer-Owned Portion],O6996),Table15[Unique ID],0),0)))</f>
        <v>Non-lead</v>
      </c>
      <c r="X6996"/>
    </row>
    <row r="6997" spans="2:24" x14ac:dyDescent="0.25">
      <c r="B6997" s="145" t="s">
        <v>6255</v>
      </c>
      <c r="C6997" s="31" t="s">
        <v>13859</v>
      </c>
      <c r="D6997" s="31"/>
      <c r="E6997" s="43" t="s">
        <v>52</v>
      </c>
      <c r="F6997" s="42" t="s">
        <v>34</v>
      </c>
      <c r="G6997" s="83" t="s">
        <v>44</v>
      </c>
      <c r="H6997" s="168">
        <v>30468</v>
      </c>
      <c r="I6997" s="31"/>
      <c r="J6997" s="83" t="s">
        <v>214</v>
      </c>
      <c r="K6997" s="31" t="s">
        <v>34</v>
      </c>
      <c r="L6997" s="31"/>
      <c r="M6997" s="168"/>
      <c r="N6997" s="147"/>
      <c r="O6997" s="105" t="s">
        <v>52</v>
      </c>
      <c r="P6997" s="171">
        <v>30468</v>
      </c>
      <c r="Q6997" s="31"/>
      <c r="R6997" s="83" t="s">
        <v>214</v>
      </c>
      <c r="S6997" s="31" t="s">
        <v>34</v>
      </c>
      <c r="T6997" s="31"/>
      <c r="U6997" s="168"/>
      <c r="V6997" s="149"/>
      <c r="W6997" s="140" t="str" cm="1">
        <f t="array" ref="W6997">IF(SUM(LEN(B6997:V6997))=0,"",IF(OR(OR(ISBLANK(F6997),SUM(LEN(C6997),LEN(D6997))=0),AND(NOT(E6997="Unknown"),ISBLANK(J6997)),AND(NOT(O6997="Unknown"),ISBLANK(R6997))),"Missing Information", INDEX(Table15[Entire Service Line Classification], MATCH(SUMIFS(Table15[Unique ID],Table15[System-Owned Portion],E6997,Table15[If Material Anything Other than "Lead" in Column E,Was Material Ever Previously Lead?],G6997,Table15[Customer-Owned Portion],O6997),Table15[Unique ID],0),0)))</f>
        <v>Non-lead</v>
      </c>
      <c r="X6997"/>
    </row>
    <row r="6998" spans="2:24" x14ac:dyDescent="0.25">
      <c r="B6998" s="145" t="s">
        <v>6294</v>
      </c>
      <c r="C6998" s="31" t="s">
        <v>13898</v>
      </c>
      <c r="D6998" s="31"/>
      <c r="E6998" s="43" t="s">
        <v>52</v>
      </c>
      <c r="F6998" s="42" t="s">
        <v>34</v>
      </c>
      <c r="G6998" s="83" t="s">
        <v>44</v>
      </c>
      <c r="H6998" s="168">
        <v>30468</v>
      </c>
      <c r="I6998" s="31"/>
      <c r="J6998" s="83" t="s">
        <v>214</v>
      </c>
      <c r="K6998" s="31" t="s">
        <v>34</v>
      </c>
      <c r="L6998" s="31"/>
      <c r="M6998" s="168"/>
      <c r="N6998" s="147"/>
      <c r="O6998" s="105" t="s">
        <v>52</v>
      </c>
      <c r="P6998" s="171">
        <v>30468</v>
      </c>
      <c r="Q6998" s="31"/>
      <c r="R6998" s="83" t="s">
        <v>214</v>
      </c>
      <c r="S6998" s="31" t="s">
        <v>34</v>
      </c>
      <c r="T6998" s="31"/>
      <c r="U6998" s="168"/>
      <c r="V6998" s="149"/>
      <c r="W6998" s="140" t="str" cm="1">
        <f t="array" ref="W6998">IF(SUM(LEN(B6998:V6998))=0,"",IF(OR(OR(ISBLANK(F6998),SUM(LEN(C6998),LEN(D6998))=0),AND(NOT(E6998="Unknown"),ISBLANK(J6998)),AND(NOT(O6998="Unknown"),ISBLANK(R6998))),"Missing Information", INDEX(Table15[Entire Service Line Classification], MATCH(SUMIFS(Table15[Unique ID],Table15[System-Owned Portion],E6998,Table15[If Material Anything Other than "Lead" in Column E,Was Material Ever Previously Lead?],G6998,Table15[Customer-Owned Portion],O6998),Table15[Unique ID],0),0)))</f>
        <v>Non-lead</v>
      </c>
      <c r="X6998"/>
    </row>
    <row r="6999" spans="2:24" x14ac:dyDescent="0.25">
      <c r="B6999" s="145" t="s">
        <v>6447</v>
      </c>
      <c r="C6999" s="31" t="s">
        <v>14051</v>
      </c>
      <c r="D6999" s="31"/>
      <c r="E6999" s="43" t="s">
        <v>52</v>
      </c>
      <c r="F6999" s="42" t="s">
        <v>34</v>
      </c>
      <c r="G6999" s="83" t="s">
        <v>44</v>
      </c>
      <c r="H6999" s="168">
        <v>30468</v>
      </c>
      <c r="I6999" s="31"/>
      <c r="J6999" s="83" t="s">
        <v>214</v>
      </c>
      <c r="K6999" s="31" t="s">
        <v>34</v>
      </c>
      <c r="L6999" s="31"/>
      <c r="M6999" s="168"/>
      <c r="N6999" s="147"/>
      <c r="O6999" s="105" t="s">
        <v>52</v>
      </c>
      <c r="P6999" s="171">
        <v>30468</v>
      </c>
      <c r="Q6999" s="31"/>
      <c r="R6999" s="83" t="s">
        <v>214</v>
      </c>
      <c r="S6999" s="31" t="s">
        <v>34</v>
      </c>
      <c r="T6999" s="31"/>
      <c r="U6999" s="168"/>
      <c r="V6999" s="149"/>
      <c r="W6999" s="140" t="str" cm="1">
        <f t="array" ref="W6999">IF(SUM(LEN(B6999:V6999))=0,"",IF(OR(OR(ISBLANK(F6999),SUM(LEN(C6999),LEN(D6999))=0),AND(NOT(E6999="Unknown"),ISBLANK(J6999)),AND(NOT(O6999="Unknown"),ISBLANK(R6999))),"Missing Information", INDEX(Table15[Entire Service Line Classification], MATCH(SUMIFS(Table15[Unique ID],Table15[System-Owned Portion],E6999,Table15[If Material Anything Other than "Lead" in Column E,Was Material Ever Previously Lead?],G6999,Table15[Customer-Owned Portion],O6999),Table15[Unique ID],0),0)))</f>
        <v>Non-lead</v>
      </c>
      <c r="X6999"/>
    </row>
    <row r="7000" spans="2:24" x14ac:dyDescent="0.25">
      <c r="B7000" s="145" t="s">
        <v>328</v>
      </c>
      <c r="C7000" s="31" t="s">
        <v>7743</v>
      </c>
      <c r="D7000" s="31"/>
      <c r="E7000" s="43" t="s">
        <v>52</v>
      </c>
      <c r="F7000" s="42" t="s">
        <v>34</v>
      </c>
      <c r="G7000" s="83" t="s">
        <v>44</v>
      </c>
      <c r="H7000" s="168">
        <v>30437</v>
      </c>
      <c r="I7000" s="31"/>
      <c r="J7000" s="83" t="s">
        <v>214</v>
      </c>
      <c r="K7000" s="31" t="s">
        <v>34</v>
      </c>
      <c r="L7000" s="31"/>
      <c r="M7000" s="168"/>
      <c r="N7000" s="147"/>
      <c r="O7000" s="105" t="s">
        <v>52</v>
      </c>
      <c r="P7000" s="171">
        <v>30437</v>
      </c>
      <c r="Q7000" s="31"/>
      <c r="R7000" s="83" t="s">
        <v>214</v>
      </c>
      <c r="S7000" s="31" t="s">
        <v>34</v>
      </c>
      <c r="T7000" s="31"/>
      <c r="U7000" s="168"/>
      <c r="V7000" s="149"/>
      <c r="W7000" s="140" t="str" cm="1">
        <f t="array" ref="W7000">IF(SUM(LEN(B7000:V7000))=0,"",IF(OR(OR(ISBLANK(F7000),SUM(LEN(C7000),LEN(D7000))=0),AND(NOT(E7000="Unknown"),ISBLANK(J7000)),AND(NOT(O7000="Unknown"),ISBLANK(R7000))),"Missing Information", INDEX(Table15[Entire Service Line Classification], MATCH(SUMIFS(Table15[Unique ID],Table15[System-Owned Portion],E7000,Table15[If Material Anything Other than "Lead" in Column E,Was Material Ever Previously Lead?],G7000,Table15[Customer-Owned Portion],O7000),Table15[Unique ID],0),0)))</f>
        <v>Non-lead</v>
      </c>
      <c r="X7000"/>
    </row>
    <row r="7001" spans="2:24" ht="30" x14ac:dyDescent="0.25">
      <c r="B7001" s="145" t="s">
        <v>362</v>
      </c>
      <c r="C7001" s="31" t="s">
        <v>7777</v>
      </c>
      <c r="D7001" s="31"/>
      <c r="E7001" s="43" t="s">
        <v>35</v>
      </c>
      <c r="F7001" s="42" t="s">
        <v>34</v>
      </c>
      <c r="G7001" s="83" t="s">
        <v>44</v>
      </c>
      <c r="H7001" s="168">
        <v>30437</v>
      </c>
      <c r="I7001" s="31"/>
      <c r="J7001" s="83" t="s">
        <v>45</v>
      </c>
      <c r="K7001" s="31" t="s">
        <v>36</v>
      </c>
      <c r="L7001" s="31" t="s">
        <v>93</v>
      </c>
      <c r="M7001" s="168">
        <v>35542</v>
      </c>
      <c r="N7001" s="147"/>
      <c r="O7001" s="105" t="s">
        <v>43</v>
      </c>
      <c r="P7001" s="171">
        <v>30437</v>
      </c>
      <c r="Q7001" s="31"/>
      <c r="R7001" s="83" t="s">
        <v>214</v>
      </c>
      <c r="S7001" s="31" t="s">
        <v>34</v>
      </c>
      <c r="T7001" s="31"/>
      <c r="U7001" s="168"/>
      <c r="V7001" s="149"/>
      <c r="W7001" s="140" t="str" cm="1">
        <f t="array" ref="W7001">IF(SUM(LEN(B7001:V7001))=0,"",IF(OR(OR(ISBLANK(F7001),SUM(LEN(C7001),LEN(D7001))=0),AND(NOT(E7001="Unknown"),ISBLANK(J7001)),AND(NOT(O7001="Unknown"),ISBLANK(R7001))),"Missing Information", INDEX(Table15[Entire Service Line Classification], MATCH(SUMIFS(Table15[Unique ID],Table15[System-Owned Portion],E7001,Table15[If Material Anything Other than "Lead" in Column E,Was Material Ever Previously Lead?],G7001,Table15[Customer-Owned Portion],O7001),Table15[Unique ID],0),0)))</f>
        <v>Non-lead</v>
      </c>
      <c r="X7001"/>
    </row>
    <row r="7002" spans="2:24" ht="30" x14ac:dyDescent="0.25">
      <c r="B7002" s="145" t="s">
        <v>1168</v>
      </c>
      <c r="C7002" s="31" t="s">
        <v>8581</v>
      </c>
      <c r="D7002" s="31"/>
      <c r="E7002" s="43" t="s">
        <v>35</v>
      </c>
      <c r="F7002" s="42" t="s">
        <v>34</v>
      </c>
      <c r="G7002" s="83" t="s">
        <v>34</v>
      </c>
      <c r="H7002" s="168">
        <v>30437</v>
      </c>
      <c r="I7002" s="31"/>
      <c r="J7002" s="83" t="s">
        <v>45</v>
      </c>
      <c r="K7002" s="31" t="s">
        <v>36</v>
      </c>
      <c r="L7002" s="31" t="s">
        <v>93</v>
      </c>
      <c r="M7002" s="168">
        <v>41753</v>
      </c>
      <c r="N7002" s="147"/>
      <c r="O7002" s="105" t="s">
        <v>35</v>
      </c>
      <c r="P7002" s="171">
        <v>30437</v>
      </c>
      <c r="Q7002" s="31"/>
      <c r="R7002" s="83" t="s">
        <v>106</v>
      </c>
      <c r="S7002" s="31" t="s">
        <v>36</v>
      </c>
      <c r="T7002" s="31" t="s">
        <v>95</v>
      </c>
      <c r="U7002" s="168">
        <v>45932</v>
      </c>
      <c r="V7002" s="149"/>
      <c r="W7002" s="140" t="str" cm="1">
        <f t="array" ref="W7002">IF(SUM(LEN(B7002:V7002))=0,"",IF(OR(OR(ISBLANK(F7002),SUM(LEN(C7002),LEN(D7002))=0),AND(NOT(E7002="Unknown"),ISBLANK(J7002)),AND(NOT(O7002="Unknown"),ISBLANK(R7002))),"Missing Information", INDEX(Table15[Entire Service Line Classification], MATCH(SUMIFS(Table15[Unique ID],Table15[System-Owned Portion],E7002,Table15[If Material Anything Other than "Lead" in Column E,Was Material Ever Previously Lead?],G7002,Table15[Customer-Owned Portion],O7002),Table15[Unique ID],0),0)))</f>
        <v>Non-lead</v>
      </c>
      <c r="X7002"/>
    </row>
    <row r="7003" spans="2:24" x14ac:dyDescent="0.25">
      <c r="B7003" s="145" t="s">
        <v>1222</v>
      </c>
      <c r="C7003" s="31" t="s">
        <v>8635</v>
      </c>
      <c r="D7003" s="31"/>
      <c r="E7003" s="43" t="s">
        <v>52</v>
      </c>
      <c r="F7003" s="42" t="s">
        <v>34</v>
      </c>
      <c r="G7003" s="83" t="s">
        <v>44</v>
      </c>
      <c r="H7003" s="168">
        <v>30437</v>
      </c>
      <c r="I7003" s="31"/>
      <c r="J7003" s="83" t="s">
        <v>214</v>
      </c>
      <c r="K7003" s="31" t="s">
        <v>34</v>
      </c>
      <c r="L7003" s="31"/>
      <c r="M7003" s="168"/>
      <c r="N7003" s="147"/>
      <c r="O7003" s="105" t="s">
        <v>52</v>
      </c>
      <c r="P7003" s="171">
        <v>30437</v>
      </c>
      <c r="Q7003" s="31"/>
      <c r="R7003" s="83" t="s">
        <v>214</v>
      </c>
      <c r="S7003" s="31" t="s">
        <v>34</v>
      </c>
      <c r="T7003" s="31"/>
      <c r="U7003" s="168"/>
      <c r="V7003" s="149"/>
      <c r="W7003" s="140" t="str" cm="1">
        <f t="array" ref="W7003">IF(SUM(LEN(B7003:V7003))=0,"",IF(OR(OR(ISBLANK(F7003),SUM(LEN(C7003),LEN(D7003))=0),AND(NOT(E7003="Unknown"),ISBLANK(J7003)),AND(NOT(O7003="Unknown"),ISBLANK(R7003))),"Missing Information", INDEX(Table15[Entire Service Line Classification], MATCH(SUMIFS(Table15[Unique ID],Table15[System-Owned Portion],E7003,Table15[If Material Anything Other than "Lead" in Column E,Was Material Ever Previously Lead?],G7003,Table15[Customer-Owned Portion],O7003),Table15[Unique ID],0),0)))</f>
        <v>Non-lead</v>
      </c>
      <c r="X7003"/>
    </row>
    <row r="7004" spans="2:24" ht="30" x14ac:dyDescent="0.25">
      <c r="B7004" s="145" t="s">
        <v>1584</v>
      </c>
      <c r="C7004" s="31" t="s">
        <v>9003</v>
      </c>
      <c r="D7004" s="31"/>
      <c r="E7004" s="43" t="s">
        <v>43</v>
      </c>
      <c r="F7004" s="42" t="s">
        <v>34</v>
      </c>
      <c r="G7004" s="83" t="s">
        <v>44</v>
      </c>
      <c r="H7004" s="168">
        <v>30437</v>
      </c>
      <c r="I7004" s="31"/>
      <c r="J7004" s="83" t="s">
        <v>106</v>
      </c>
      <c r="K7004" s="31" t="s">
        <v>36</v>
      </c>
      <c r="L7004" s="31" t="s">
        <v>95</v>
      </c>
      <c r="M7004" s="168">
        <v>45943</v>
      </c>
      <c r="N7004" s="147"/>
      <c r="O7004" s="105" t="s">
        <v>35</v>
      </c>
      <c r="P7004" s="171">
        <v>30437</v>
      </c>
      <c r="Q7004" s="31"/>
      <c r="R7004" s="83" t="s">
        <v>106</v>
      </c>
      <c r="S7004" s="31" t="s">
        <v>36</v>
      </c>
      <c r="T7004" s="31" t="s">
        <v>95</v>
      </c>
      <c r="U7004" s="168">
        <v>45943</v>
      </c>
      <c r="V7004" s="149"/>
      <c r="W7004" s="140" t="str" cm="1">
        <f t="array" ref="W7004">IF(SUM(LEN(B7004:V7004))=0,"",IF(OR(OR(ISBLANK(F7004),SUM(LEN(C7004),LEN(D7004))=0),AND(NOT(E7004="Unknown"),ISBLANK(J7004)),AND(NOT(O7004="Unknown"),ISBLANK(R7004))),"Missing Information", INDEX(Table15[Entire Service Line Classification], MATCH(SUMIFS(Table15[Unique ID],Table15[System-Owned Portion],E7004,Table15[If Material Anything Other than "Lead" in Column E,Was Material Ever Previously Lead?],G7004,Table15[Customer-Owned Portion],O7004),Table15[Unique ID],0),0)))</f>
        <v>Non-lead</v>
      </c>
      <c r="X7004"/>
    </row>
    <row r="7005" spans="2:24" ht="30" x14ac:dyDescent="0.25">
      <c r="B7005" s="145" t="s">
        <v>2642</v>
      </c>
      <c r="C7005" s="31" t="s">
        <v>10073</v>
      </c>
      <c r="D7005" s="31"/>
      <c r="E7005" s="43" t="s">
        <v>52</v>
      </c>
      <c r="F7005" s="42" t="s">
        <v>34</v>
      </c>
      <c r="G7005" s="83" t="s">
        <v>44</v>
      </c>
      <c r="H7005" s="168">
        <v>30437</v>
      </c>
      <c r="I7005" s="31"/>
      <c r="J7005" s="83" t="s">
        <v>214</v>
      </c>
      <c r="K7005" s="31" t="s">
        <v>34</v>
      </c>
      <c r="L7005" s="31"/>
      <c r="M7005" s="168"/>
      <c r="N7005" s="147"/>
      <c r="O7005" s="105" t="s">
        <v>52</v>
      </c>
      <c r="P7005" s="171">
        <v>30437</v>
      </c>
      <c r="Q7005" s="31"/>
      <c r="R7005" s="83" t="s">
        <v>214</v>
      </c>
      <c r="S7005" s="31" t="s">
        <v>34</v>
      </c>
      <c r="T7005" s="31"/>
      <c r="U7005" s="168"/>
      <c r="V7005" s="149"/>
      <c r="W7005" s="140" t="str" cm="1">
        <f t="array" ref="W7005">IF(SUM(LEN(B7005:V7005))=0,"",IF(OR(OR(ISBLANK(F7005),SUM(LEN(C7005),LEN(D7005))=0),AND(NOT(E7005="Unknown"),ISBLANK(J7005)),AND(NOT(O7005="Unknown"),ISBLANK(R7005))),"Missing Information", INDEX(Table15[Entire Service Line Classification], MATCH(SUMIFS(Table15[Unique ID],Table15[System-Owned Portion],E7005,Table15[If Material Anything Other than "Lead" in Column E,Was Material Ever Previously Lead?],G7005,Table15[Customer-Owned Portion],O7005),Table15[Unique ID],0),0)))</f>
        <v>Non-lead</v>
      </c>
      <c r="X7005"/>
    </row>
    <row r="7006" spans="2:24" ht="30" x14ac:dyDescent="0.25">
      <c r="B7006" s="145" t="s">
        <v>2656</v>
      </c>
      <c r="C7006" s="31" t="s">
        <v>10087</v>
      </c>
      <c r="D7006" s="31"/>
      <c r="E7006" s="43" t="s">
        <v>52</v>
      </c>
      <c r="F7006" s="42" t="s">
        <v>34</v>
      </c>
      <c r="G7006" s="83" t="s">
        <v>44</v>
      </c>
      <c r="H7006" s="168">
        <v>30437</v>
      </c>
      <c r="I7006" s="31"/>
      <c r="J7006" s="83" t="s">
        <v>214</v>
      </c>
      <c r="K7006" s="31" t="s">
        <v>34</v>
      </c>
      <c r="L7006" s="31"/>
      <c r="M7006" s="168"/>
      <c r="N7006" s="147"/>
      <c r="O7006" s="105" t="s">
        <v>52</v>
      </c>
      <c r="P7006" s="171">
        <v>30437</v>
      </c>
      <c r="Q7006" s="31"/>
      <c r="R7006" s="83" t="s">
        <v>214</v>
      </c>
      <c r="S7006" s="31" t="s">
        <v>34</v>
      </c>
      <c r="T7006" s="31"/>
      <c r="U7006" s="168"/>
      <c r="V7006" s="149"/>
      <c r="W7006" s="140" t="str" cm="1">
        <f t="array" ref="W7006">IF(SUM(LEN(B7006:V7006))=0,"",IF(OR(OR(ISBLANK(F7006),SUM(LEN(C7006),LEN(D7006))=0),AND(NOT(E7006="Unknown"),ISBLANK(J7006)),AND(NOT(O7006="Unknown"),ISBLANK(R7006))),"Missing Information", INDEX(Table15[Entire Service Line Classification], MATCH(SUMIFS(Table15[Unique ID],Table15[System-Owned Portion],E7006,Table15[If Material Anything Other than "Lead" in Column E,Was Material Ever Previously Lead?],G7006,Table15[Customer-Owned Portion],O7006),Table15[Unique ID],0),0)))</f>
        <v>Non-lead</v>
      </c>
      <c r="X7006"/>
    </row>
    <row r="7007" spans="2:24" ht="30" x14ac:dyDescent="0.25">
      <c r="B7007" s="145" t="s">
        <v>2673</v>
      </c>
      <c r="C7007" s="31" t="s">
        <v>10104</v>
      </c>
      <c r="D7007" s="31"/>
      <c r="E7007" s="43" t="s">
        <v>52</v>
      </c>
      <c r="F7007" s="42" t="s">
        <v>34</v>
      </c>
      <c r="G7007" s="83" t="s">
        <v>44</v>
      </c>
      <c r="H7007" s="168">
        <v>30437</v>
      </c>
      <c r="I7007" s="31"/>
      <c r="J7007" s="83" t="s">
        <v>214</v>
      </c>
      <c r="K7007" s="31" t="s">
        <v>34</v>
      </c>
      <c r="L7007" s="31"/>
      <c r="M7007" s="168"/>
      <c r="N7007" s="147"/>
      <c r="O7007" s="105" t="s">
        <v>52</v>
      </c>
      <c r="P7007" s="171">
        <v>30437</v>
      </c>
      <c r="Q7007" s="31"/>
      <c r="R7007" s="83" t="s">
        <v>214</v>
      </c>
      <c r="S7007" s="31" t="s">
        <v>34</v>
      </c>
      <c r="T7007" s="31"/>
      <c r="U7007" s="168"/>
      <c r="V7007" s="149"/>
      <c r="W7007" s="140" t="str" cm="1">
        <f t="array" ref="W7007">IF(SUM(LEN(B7007:V7007))=0,"",IF(OR(OR(ISBLANK(F7007),SUM(LEN(C7007),LEN(D7007))=0),AND(NOT(E7007="Unknown"),ISBLANK(J7007)),AND(NOT(O7007="Unknown"),ISBLANK(R7007))),"Missing Information", INDEX(Table15[Entire Service Line Classification], MATCH(SUMIFS(Table15[Unique ID],Table15[System-Owned Portion],E7007,Table15[If Material Anything Other than "Lead" in Column E,Was Material Ever Previously Lead?],G7007,Table15[Customer-Owned Portion],O7007),Table15[Unique ID],0),0)))</f>
        <v>Non-lead</v>
      </c>
      <c r="X7007"/>
    </row>
    <row r="7008" spans="2:24" ht="30" x14ac:dyDescent="0.25">
      <c r="B7008" s="145" t="s">
        <v>2919</v>
      </c>
      <c r="C7008" s="31" t="s">
        <v>10351</v>
      </c>
      <c r="D7008" s="31"/>
      <c r="E7008" s="43" t="s">
        <v>52</v>
      </c>
      <c r="F7008" s="42" t="s">
        <v>34</v>
      </c>
      <c r="G7008" s="83" t="s">
        <v>44</v>
      </c>
      <c r="H7008" s="168">
        <v>30437</v>
      </c>
      <c r="I7008" s="31"/>
      <c r="J7008" s="83" t="s">
        <v>214</v>
      </c>
      <c r="K7008" s="31" t="s">
        <v>34</v>
      </c>
      <c r="L7008" s="31"/>
      <c r="M7008" s="168"/>
      <c r="N7008" s="147"/>
      <c r="O7008" s="105" t="s">
        <v>52</v>
      </c>
      <c r="P7008" s="171">
        <v>30437</v>
      </c>
      <c r="Q7008" s="31"/>
      <c r="R7008" s="83" t="s">
        <v>214</v>
      </c>
      <c r="S7008" s="31" t="s">
        <v>34</v>
      </c>
      <c r="T7008" s="31"/>
      <c r="U7008" s="168"/>
      <c r="V7008" s="149"/>
      <c r="W7008" s="140" t="str" cm="1">
        <f t="array" ref="W7008">IF(SUM(LEN(B7008:V7008))=0,"",IF(OR(OR(ISBLANK(F7008),SUM(LEN(C7008),LEN(D7008))=0),AND(NOT(E7008="Unknown"),ISBLANK(J7008)),AND(NOT(O7008="Unknown"),ISBLANK(R7008))),"Missing Information", INDEX(Table15[Entire Service Line Classification], MATCH(SUMIFS(Table15[Unique ID],Table15[System-Owned Portion],E7008,Table15[If Material Anything Other than "Lead" in Column E,Was Material Ever Previously Lead?],G7008,Table15[Customer-Owned Portion],O7008),Table15[Unique ID],0),0)))</f>
        <v>Non-lead</v>
      </c>
      <c r="X7008"/>
    </row>
    <row r="7009" spans="2:24" ht="30" x14ac:dyDescent="0.25">
      <c r="B7009" s="145" t="s">
        <v>4266</v>
      </c>
      <c r="C7009" s="31" t="s">
        <v>11859</v>
      </c>
      <c r="D7009" s="31"/>
      <c r="E7009" s="43" t="s">
        <v>43</v>
      </c>
      <c r="F7009" s="42" t="s">
        <v>34</v>
      </c>
      <c r="G7009" s="83" t="s">
        <v>44</v>
      </c>
      <c r="H7009" s="168">
        <v>30437</v>
      </c>
      <c r="I7009" s="31"/>
      <c r="J7009" s="83" t="s">
        <v>106</v>
      </c>
      <c r="K7009" s="31" t="s">
        <v>36</v>
      </c>
      <c r="L7009" s="31" t="s">
        <v>95</v>
      </c>
      <c r="M7009" s="168">
        <v>45540</v>
      </c>
      <c r="N7009" s="147"/>
      <c r="O7009" s="105" t="s">
        <v>43</v>
      </c>
      <c r="P7009" s="171">
        <v>30437</v>
      </c>
      <c r="Q7009" s="31"/>
      <c r="R7009" s="83" t="s">
        <v>106</v>
      </c>
      <c r="S7009" s="31" t="s">
        <v>36</v>
      </c>
      <c r="T7009" s="31" t="s">
        <v>95</v>
      </c>
      <c r="U7009" s="168">
        <v>45540</v>
      </c>
      <c r="V7009" s="149"/>
      <c r="W7009" s="140" t="str" cm="1">
        <f t="array" ref="W7009">IF(SUM(LEN(B7009:V7009))=0,"",IF(OR(OR(ISBLANK(F7009),SUM(LEN(C7009),LEN(D7009))=0),AND(NOT(E7009="Unknown"),ISBLANK(J7009)),AND(NOT(O7009="Unknown"),ISBLANK(R7009))),"Missing Information", INDEX(Table15[Entire Service Line Classification], MATCH(SUMIFS(Table15[Unique ID],Table15[System-Owned Portion],E7009,Table15[If Material Anything Other than "Lead" in Column E,Was Material Ever Previously Lead?],G7009,Table15[Customer-Owned Portion],O7009),Table15[Unique ID],0),0)))</f>
        <v>Non-lead</v>
      </c>
      <c r="X7009"/>
    </row>
    <row r="7010" spans="2:24" x14ac:dyDescent="0.25">
      <c r="B7010" s="145" t="s">
        <v>4414</v>
      </c>
      <c r="C7010" s="31" t="s">
        <v>12007</v>
      </c>
      <c r="D7010" s="31"/>
      <c r="E7010" s="43" t="s">
        <v>52</v>
      </c>
      <c r="F7010" s="42" t="s">
        <v>34</v>
      </c>
      <c r="G7010" s="83" t="s">
        <v>44</v>
      </c>
      <c r="H7010" s="168">
        <v>30437</v>
      </c>
      <c r="I7010" s="31"/>
      <c r="J7010" s="83" t="s">
        <v>214</v>
      </c>
      <c r="K7010" s="31" t="s">
        <v>34</v>
      </c>
      <c r="L7010" s="31"/>
      <c r="M7010" s="168"/>
      <c r="N7010" s="147"/>
      <c r="O7010" s="105" t="s">
        <v>52</v>
      </c>
      <c r="P7010" s="171">
        <v>30437</v>
      </c>
      <c r="Q7010" s="31"/>
      <c r="R7010" s="83" t="s">
        <v>214</v>
      </c>
      <c r="S7010" s="31" t="s">
        <v>34</v>
      </c>
      <c r="T7010" s="31"/>
      <c r="U7010" s="168"/>
      <c r="V7010" s="149"/>
      <c r="W7010" s="140" t="str" cm="1">
        <f t="array" ref="W7010">IF(SUM(LEN(B7010:V7010))=0,"",IF(OR(OR(ISBLANK(F7010),SUM(LEN(C7010),LEN(D7010))=0),AND(NOT(E7010="Unknown"),ISBLANK(J7010)),AND(NOT(O7010="Unknown"),ISBLANK(R7010))),"Missing Information", INDEX(Table15[Entire Service Line Classification], MATCH(SUMIFS(Table15[Unique ID],Table15[System-Owned Portion],E7010,Table15[If Material Anything Other than "Lead" in Column E,Was Material Ever Previously Lead?],G7010,Table15[Customer-Owned Portion],O7010),Table15[Unique ID],0),0)))</f>
        <v>Non-lead</v>
      </c>
      <c r="X7010"/>
    </row>
    <row r="7011" spans="2:24" ht="30" x14ac:dyDescent="0.25">
      <c r="B7011" s="145" t="s">
        <v>5590</v>
      </c>
      <c r="C7011" s="31" t="s">
        <v>13187</v>
      </c>
      <c r="D7011" s="31"/>
      <c r="E7011" s="43" t="s">
        <v>52</v>
      </c>
      <c r="F7011" s="42" t="s">
        <v>34</v>
      </c>
      <c r="G7011" s="83" t="s">
        <v>44</v>
      </c>
      <c r="H7011" s="168">
        <v>30437</v>
      </c>
      <c r="I7011" s="31"/>
      <c r="J7011" s="83" t="s">
        <v>214</v>
      </c>
      <c r="K7011" s="31" t="s">
        <v>34</v>
      </c>
      <c r="L7011" s="31"/>
      <c r="M7011" s="168"/>
      <c r="N7011" s="147"/>
      <c r="O7011" s="105" t="s">
        <v>52</v>
      </c>
      <c r="P7011" s="171">
        <v>30437</v>
      </c>
      <c r="Q7011" s="31"/>
      <c r="R7011" s="83" t="s">
        <v>214</v>
      </c>
      <c r="S7011" s="31" t="s">
        <v>34</v>
      </c>
      <c r="T7011" s="31"/>
      <c r="U7011" s="168"/>
      <c r="V7011" s="149"/>
      <c r="W7011" s="140" t="str" cm="1">
        <f t="array" ref="W7011">IF(SUM(LEN(B7011:V7011))=0,"",IF(OR(OR(ISBLANK(F7011),SUM(LEN(C7011),LEN(D7011))=0),AND(NOT(E7011="Unknown"),ISBLANK(J7011)),AND(NOT(O7011="Unknown"),ISBLANK(R7011))),"Missing Information", INDEX(Table15[Entire Service Line Classification], MATCH(SUMIFS(Table15[Unique ID],Table15[System-Owned Portion],E7011,Table15[If Material Anything Other than "Lead" in Column E,Was Material Ever Previously Lead?],G7011,Table15[Customer-Owned Portion],O7011),Table15[Unique ID],0),0)))</f>
        <v>Non-lead</v>
      </c>
      <c r="X7011"/>
    </row>
    <row r="7012" spans="2:24" ht="30" x14ac:dyDescent="0.25">
      <c r="B7012" s="145" t="s">
        <v>6368</v>
      </c>
      <c r="C7012" s="31" t="s">
        <v>13972</v>
      </c>
      <c r="D7012" s="31"/>
      <c r="E7012" s="43" t="s">
        <v>43</v>
      </c>
      <c r="F7012" s="42" t="s">
        <v>34</v>
      </c>
      <c r="G7012" s="83" t="s">
        <v>44</v>
      </c>
      <c r="H7012" s="168">
        <v>30437</v>
      </c>
      <c r="I7012" s="31"/>
      <c r="J7012" s="83" t="s">
        <v>106</v>
      </c>
      <c r="K7012" s="31" t="s">
        <v>36</v>
      </c>
      <c r="L7012" s="31" t="s">
        <v>95</v>
      </c>
      <c r="M7012" s="168">
        <v>45519</v>
      </c>
      <c r="N7012" s="147"/>
      <c r="O7012" s="105" t="s">
        <v>43</v>
      </c>
      <c r="P7012" s="171">
        <v>30437</v>
      </c>
      <c r="Q7012" s="31"/>
      <c r="R7012" s="83" t="s">
        <v>106</v>
      </c>
      <c r="S7012" s="31" t="s">
        <v>36</v>
      </c>
      <c r="T7012" s="31" t="s">
        <v>95</v>
      </c>
      <c r="U7012" s="168">
        <v>45519</v>
      </c>
      <c r="V7012" s="149"/>
      <c r="W7012" s="140" t="str" cm="1">
        <f t="array" ref="W7012">IF(SUM(LEN(B7012:V7012))=0,"",IF(OR(OR(ISBLANK(F7012),SUM(LEN(C7012),LEN(D7012))=0),AND(NOT(E7012="Unknown"),ISBLANK(J7012)),AND(NOT(O7012="Unknown"),ISBLANK(R7012))),"Missing Information", INDEX(Table15[Entire Service Line Classification], MATCH(SUMIFS(Table15[Unique ID],Table15[System-Owned Portion],E7012,Table15[If Material Anything Other than "Lead" in Column E,Was Material Ever Previously Lead?],G7012,Table15[Customer-Owned Portion],O7012),Table15[Unique ID],0),0)))</f>
        <v>Non-lead</v>
      </c>
      <c r="X7012"/>
    </row>
    <row r="7013" spans="2:24" x14ac:dyDescent="0.25">
      <c r="B7013" s="145" t="s">
        <v>6595</v>
      </c>
      <c r="C7013" s="31" t="s">
        <v>14198</v>
      </c>
      <c r="D7013" s="31"/>
      <c r="E7013" s="43" t="s">
        <v>52</v>
      </c>
      <c r="F7013" s="42" t="s">
        <v>34</v>
      </c>
      <c r="G7013" s="83" t="s">
        <v>44</v>
      </c>
      <c r="H7013" s="168">
        <v>30437</v>
      </c>
      <c r="I7013" s="31"/>
      <c r="J7013" s="83" t="s">
        <v>214</v>
      </c>
      <c r="K7013" s="31" t="s">
        <v>34</v>
      </c>
      <c r="L7013" s="31"/>
      <c r="M7013" s="168"/>
      <c r="N7013" s="147"/>
      <c r="O7013" s="105" t="s">
        <v>52</v>
      </c>
      <c r="P7013" s="171">
        <v>30437</v>
      </c>
      <c r="Q7013" s="31"/>
      <c r="R7013" s="83" t="s">
        <v>214</v>
      </c>
      <c r="S7013" s="31" t="s">
        <v>34</v>
      </c>
      <c r="T7013" s="31"/>
      <c r="U7013" s="168"/>
      <c r="V7013" s="149"/>
      <c r="W7013" s="140" t="str" cm="1">
        <f t="array" ref="W7013">IF(SUM(LEN(B7013:V7013))=0,"",IF(OR(OR(ISBLANK(F7013),SUM(LEN(C7013),LEN(D7013))=0),AND(NOT(E7013="Unknown"),ISBLANK(J7013)),AND(NOT(O7013="Unknown"),ISBLANK(R7013))),"Missing Information", INDEX(Table15[Entire Service Line Classification], MATCH(SUMIFS(Table15[Unique ID],Table15[System-Owned Portion],E7013,Table15[If Material Anything Other than "Lead" in Column E,Was Material Ever Previously Lead?],G7013,Table15[Customer-Owned Portion],O7013),Table15[Unique ID],0),0)))</f>
        <v>Non-lead</v>
      </c>
      <c r="X7013"/>
    </row>
    <row r="7014" spans="2:24" ht="30" x14ac:dyDescent="0.25">
      <c r="B7014" s="145" t="s">
        <v>1219</v>
      </c>
      <c r="C7014" s="31" t="s">
        <v>8632</v>
      </c>
      <c r="D7014" s="31"/>
      <c r="E7014" s="43" t="s">
        <v>52</v>
      </c>
      <c r="F7014" s="42" t="s">
        <v>34</v>
      </c>
      <c r="G7014" s="83" t="s">
        <v>44</v>
      </c>
      <c r="H7014" s="168">
        <v>30407</v>
      </c>
      <c r="I7014" s="31"/>
      <c r="J7014" s="83" t="s">
        <v>214</v>
      </c>
      <c r="K7014" s="31" t="s">
        <v>34</v>
      </c>
      <c r="L7014" s="31"/>
      <c r="M7014" s="168"/>
      <c r="N7014" s="147"/>
      <c r="O7014" s="105" t="s">
        <v>52</v>
      </c>
      <c r="P7014" s="171">
        <v>30407</v>
      </c>
      <c r="Q7014" s="31"/>
      <c r="R7014" s="83" t="s">
        <v>214</v>
      </c>
      <c r="S7014" s="31" t="s">
        <v>34</v>
      </c>
      <c r="T7014" s="31"/>
      <c r="U7014" s="168"/>
      <c r="V7014" s="149"/>
      <c r="W7014" s="140" t="str" cm="1">
        <f t="array" ref="W7014">IF(SUM(LEN(B7014:V7014))=0,"",IF(OR(OR(ISBLANK(F7014),SUM(LEN(C7014),LEN(D7014))=0),AND(NOT(E7014="Unknown"),ISBLANK(J7014)),AND(NOT(O7014="Unknown"),ISBLANK(R7014))),"Missing Information", INDEX(Table15[Entire Service Line Classification], MATCH(SUMIFS(Table15[Unique ID],Table15[System-Owned Portion],E7014,Table15[If Material Anything Other than "Lead" in Column E,Was Material Ever Previously Lead?],G7014,Table15[Customer-Owned Portion],O7014),Table15[Unique ID],0),0)))</f>
        <v>Non-lead</v>
      </c>
      <c r="X7014"/>
    </row>
    <row r="7015" spans="2:24" ht="30" x14ac:dyDescent="0.25">
      <c r="B7015" s="145" t="s">
        <v>1248</v>
      </c>
      <c r="C7015" s="31" t="s">
        <v>8661</v>
      </c>
      <c r="D7015" s="31"/>
      <c r="E7015" s="43" t="s">
        <v>35</v>
      </c>
      <c r="F7015" s="42" t="s">
        <v>34</v>
      </c>
      <c r="G7015" s="83" t="s">
        <v>34</v>
      </c>
      <c r="H7015" s="168">
        <v>30407</v>
      </c>
      <c r="I7015" s="31"/>
      <c r="J7015" s="83" t="s">
        <v>45</v>
      </c>
      <c r="K7015" s="31" t="s">
        <v>36</v>
      </c>
      <c r="L7015" s="31" t="s">
        <v>93</v>
      </c>
      <c r="M7015" s="168">
        <v>35164</v>
      </c>
      <c r="N7015" s="147"/>
      <c r="O7015" s="105" t="s">
        <v>35</v>
      </c>
      <c r="P7015" s="171">
        <v>30407</v>
      </c>
      <c r="Q7015" s="31"/>
      <c r="R7015" s="83" t="s">
        <v>106</v>
      </c>
      <c r="S7015" s="31" t="s">
        <v>36</v>
      </c>
      <c r="T7015" s="31" t="s">
        <v>95</v>
      </c>
      <c r="U7015" s="168">
        <v>45932</v>
      </c>
      <c r="V7015" s="149"/>
      <c r="W7015" s="140" t="str" cm="1">
        <f t="array" ref="W7015">IF(SUM(LEN(B7015:V7015))=0,"",IF(OR(OR(ISBLANK(F7015),SUM(LEN(C7015),LEN(D7015))=0),AND(NOT(E7015="Unknown"),ISBLANK(J7015)),AND(NOT(O7015="Unknown"),ISBLANK(R7015))),"Missing Information", INDEX(Table15[Entire Service Line Classification], MATCH(SUMIFS(Table15[Unique ID],Table15[System-Owned Portion],E7015,Table15[If Material Anything Other than "Lead" in Column E,Was Material Ever Previously Lead?],G7015,Table15[Customer-Owned Portion],O7015),Table15[Unique ID],0),0)))</f>
        <v>Non-lead</v>
      </c>
      <c r="X7015"/>
    </row>
    <row r="7016" spans="2:24" x14ac:dyDescent="0.25">
      <c r="B7016" s="145" t="s">
        <v>1297</v>
      </c>
      <c r="C7016" s="31" t="s">
        <v>8710</v>
      </c>
      <c r="D7016" s="31"/>
      <c r="E7016" s="43" t="s">
        <v>52</v>
      </c>
      <c r="F7016" s="42" t="s">
        <v>34</v>
      </c>
      <c r="G7016" s="83" t="s">
        <v>44</v>
      </c>
      <c r="H7016" s="168">
        <v>30407</v>
      </c>
      <c r="I7016" s="31"/>
      <c r="J7016" s="83" t="s">
        <v>214</v>
      </c>
      <c r="K7016" s="31" t="s">
        <v>34</v>
      </c>
      <c r="L7016" s="31"/>
      <c r="M7016" s="168"/>
      <c r="N7016" s="147"/>
      <c r="O7016" s="105" t="s">
        <v>52</v>
      </c>
      <c r="P7016" s="171">
        <v>30407</v>
      </c>
      <c r="Q7016" s="31"/>
      <c r="R7016" s="83" t="s">
        <v>214</v>
      </c>
      <c r="S7016" s="31" t="s">
        <v>34</v>
      </c>
      <c r="T7016" s="31"/>
      <c r="U7016" s="168"/>
      <c r="V7016" s="149"/>
      <c r="W7016" s="140" t="str" cm="1">
        <f t="array" ref="W7016">IF(SUM(LEN(B7016:V7016))=0,"",IF(OR(OR(ISBLANK(F7016),SUM(LEN(C7016),LEN(D7016))=0),AND(NOT(E7016="Unknown"),ISBLANK(J7016)),AND(NOT(O7016="Unknown"),ISBLANK(R7016))),"Missing Information", INDEX(Table15[Entire Service Line Classification], MATCH(SUMIFS(Table15[Unique ID],Table15[System-Owned Portion],E7016,Table15[If Material Anything Other than "Lead" in Column E,Was Material Ever Previously Lead?],G7016,Table15[Customer-Owned Portion],O7016),Table15[Unique ID],0),0)))</f>
        <v>Non-lead</v>
      </c>
      <c r="X7016"/>
    </row>
    <row r="7017" spans="2:24" ht="30" x14ac:dyDescent="0.25">
      <c r="B7017" s="145" t="s">
        <v>1321</v>
      </c>
      <c r="C7017" s="31" t="s">
        <v>8734</v>
      </c>
      <c r="D7017" s="31"/>
      <c r="E7017" s="43" t="s">
        <v>43</v>
      </c>
      <c r="F7017" s="42" t="s">
        <v>34</v>
      </c>
      <c r="G7017" s="83" t="s">
        <v>44</v>
      </c>
      <c r="H7017" s="168">
        <v>30407</v>
      </c>
      <c r="I7017" s="31"/>
      <c r="J7017" s="83" t="s">
        <v>106</v>
      </c>
      <c r="K7017" s="31" t="s">
        <v>36</v>
      </c>
      <c r="L7017" s="31" t="s">
        <v>95</v>
      </c>
      <c r="M7017" s="168">
        <v>45932</v>
      </c>
      <c r="N7017" s="147"/>
      <c r="O7017" s="105" t="s">
        <v>35</v>
      </c>
      <c r="P7017" s="171">
        <v>30407</v>
      </c>
      <c r="Q7017" s="31"/>
      <c r="R7017" s="83" t="s">
        <v>106</v>
      </c>
      <c r="S7017" s="31" t="s">
        <v>36</v>
      </c>
      <c r="T7017" s="31" t="s">
        <v>95</v>
      </c>
      <c r="U7017" s="168">
        <v>45932</v>
      </c>
      <c r="V7017" s="149"/>
      <c r="W7017" s="140" t="str" cm="1">
        <f t="array" ref="W7017">IF(SUM(LEN(B7017:V7017))=0,"",IF(OR(OR(ISBLANK(F7017),SUM(LEN(C7017),LEN(D7017))=0),AND(NOT(E7017="Unknown"),ISBLANK(J7017)),AND(NOT(O7017="Unknown"),ISBLANK(R7017))),"Missing Information", INDEX(Table15[Entire Service Line Classification], MATCH(SUMIFS(Table15[Unique ID],Table15[System-Owned Portion],E7017,Table15[If Material Anything Other than "Lead" in Column E,Was Material Ever Previously Lead?],G7017,Table15[Customer-Owned Portion],O7017),Table15[Unique ID],0),0)))</f>
        <v>Non-lead</v>
      </c>
      <c r="X7017"/>
    </row>
    <row r="7018" spans="2:24" ht="30" x14ac:dyDescent="0.25">
      <c r="B7018" s="145" t="s">
        <v>1523</v>
      </c>
      <c r="C7018" s="31" t="s">
        <v>8940</v>
      </c>
      <c r="D7018" s="31"/>
      <c r="E7018" s="43" t="s">
        <v>43</v>
      </c>
      <c r="F7018" s="42" t="s">
        <v>34</v>
      </c>
      <c r="G7018" s="83" t="s">
        <v>44</v>
      </c>
      <c r="H7018" s="168">
        <v>30407</v>
      </c>
      <c r="I7018" s="31"/>
      <c r="J7018" s="83" t="s">
        <v>106</v>
      </c>
      <c r="K7018" s="31" t="s">
        <v>36</v>
      </c>
      <c r="L7018" s="31" t="s">
        <v>95</v>
      </c>
      <c r="M7018" s="168">
        <v>45939</v>
      </c>
      <c r="N7018" s="147"/>
      <c r="O7018" s="105" t="s">
        <v>35</v>
      </c>
      <c r="P7018" s="171">
        <v>30407</v>
      </c>
      <c r="Q7018" s="31"/>
      <c r="R7018" s="83" t="s">
        <v>106</v>
      </c>
      <c r="S7018" s="31" t="s">
        <v>36</v>
      </c>
      <c r="T7018" s="31" t="s">
        <v>95</v>
      </c>
      <c r="U7018" s="168">
        <v>45939</v>
      </c>
      <c r="V7018" s="149"/>
      <c r="W7018" s="140" t="str" cm="1">
        <f t="array" ref="W7018">IF(SUM(LEN(B7018:V7018))=0,"",IF(OR(OR(ISBLANK(F7018),SUM(LEN(C7018),LEN(D7018))=0),AND(NOT(E7018="Unknown"),ISBLANK(J7018)),AND(NOT(O7018="Unknown"),ISBLANK(R7018))),"Missing Information", INDEX(Table15[Entire Service Line Classification], MATCH(SUMIFS(Table15[Unique ID],Table15[System-Owned Portion],E7018,Table15[If Material Anything Other than "Lead" in Column E,Was Material Ever Previously Lead?],G7018,Table15[Customer-Owned Portion],O7018),Table15[Unique ID],0),0)))</f>
        <v>Non-lead</v>
      </c>
      <c r="X7018"/>
    </row>
    <row r="7019" spans="2:24" x14ac:dyDescent="0.25">
      <c r="B7019" s="145" t="s">
        <v>1839</v>
      </c>
      <c r="C7019" s="31" t="s">
        <v>9263</v>
      </c>
      <c r="D7019" s="31"/>
      <c r="E7019" s="43" t="s">
        <v>52</v>
      </c>
      <c r="F7019" s="42" t="s">
        <v>34</v>
      </c>
      <c r="G7019" s="83" t="s">
        <v>44</v>
      </c>
      <c r="H7019" s="168">
        <v>30407</v>
      </c>
      <c r="I7019" s="31"/>
      <c r="J7019" s="83" t="s">
        <v>214</v>
      </c>
      <c r="K7019" s="31" t="s">
        <v>34</v>
      </c>
      <c r="L7019" s="31"/>
      <c r="M7019" s="168"/>
      <c r="N7019" s="147"/>
      <c r="O7019" s="105" t="s">
        <v>52</v>
      </c>
      <c r="P7019" s="171">
        <v>30407</v>
      </c>
      <c r="Q7019" s="31"/>
      <c r="R7019" s="83" t="s">
        <v>214</v>
      </c>
      <c r="S7019" s="31" t="s">
        <v>34</v>
      </c>
      <c r="T7019" s="31"/>
      <c r="U7019" s="168"/>
      <c r="V7019" s="149"/>
      <c r="W7019" s="140" t="str" cm="1">
        <f t="array" ref="W7019">IF(SUM(LEN(B7019:V7019))=0,"",IF(OR(OR(ISBLANK(F7019),SUM(LEN(C7019),LEN(D7019))=0),AND(NOT(E7019="Unknown"),ISBLANK(J7019)),AND(NOT(O7019="Unknown"),ISBLANK(R7019))),"Missing Information", INDEX(Table15[Entire Service Line Classification], MATCH(SUMIFS(Table15[Unique ID],Table15[System-Owned Portion],E7019,Table15[If Material Anything Other than "Lead" in Column E,Was Material Ever Previously Lead?],G7019,Table15[Customer-Owned Portion],O7019),Table15[Unique ID],0),0)))</f>
        <v>Non-lead</v>
      </c>
      <c r="X7019"/>
    </row>
    <row r="7020" spans="2:24" ht="30" x14ac:dyDescent="0.25">
      <c r="B7020" s="145" t="s">
        <v>1840</v>
      </c>
      <c r="C7020" s="31" t="s">
        <v>9264</v>
      </c>
      <c r="D7020" s="31"/>
      <c r="E7020" s="43" t="s">
        <v>52</v>
      </c>
      <c r="F7020" s="42" t="s">
        <v>34</v>
      </c>
      <c r="G7020" s="83" t="s">
        <v>44</v>
      </c>
      <c r="H7020" s="168">
        <v>30407</v>
      </c>
      <c r="I7020" s="31"/>
      <c r="J7020" s="83" t="s">
        <v>214</v>
      </c>
      <c r="K7020" s="31" t="s">
        <v>34</v>
      </c>
      <c r="L7020" s="31"/>
      <c r="M7020" s="168"/>
      <c r="N7020" s="147"/>
      <c r="O7020" s="105" t="s">
        <v>52</v>
      </c>
      <c r="P7020" s="171">
        <v>30407</v>
      </c>
      <c r="Q7020" s="31"/>
      <c r="R7020" s="83" t="s">
        <v>214</v>
      </c>
      <c r="S7020" s="31" t="s">
        <v>34</v>
      </c>
      <c r="T7020" s="31"/>
      <c r="U7020" s="168"/>
      <c r="V7020" s="149"/>
      <c r="W7020" s="140" t="str" cm="1">
        <f t="array" ref="W7020">IF(SUM(LEN(B7020:V7020))=0,"",IF(OR(OR(ISBLANK(F7020),SUM(LEN(C7020),LEN(D7020))=0),AND(NOT(E7020="Unknown"),ISBLANK(J7020)),AND(NOT(O7020="Unknown"),ISBLANK(R7020))),"Missing Information", INDEX(Table15[Entire Service Line Classification], MATCH(SUMIFS(Table15[Unique ID],Table15[System-Owned Portion],E7020,Table15[If Material Anything Other than "Lead" in Column E,Was Material Ever Previously Lead?],G7020,Table15[Customer-Owned Portion],O7020),Table15[Unique ID],0),0)))</f>
        <v>Non-lead</v>
      </c>
      <c r="X7020"/>
    </row>
    <row r="7021" spans="2:24" ht="30" x14ac:dyDescent="0.25">
      <c r="B7021" s="145" t="s">
        <v>2614</v>
      </c>
      <c r="C7021" s="31" t="s">
        <v>10046</v>
      </c>
      <c r="D7021" s="31"/>
      <c r="E7021" s="43" t="s">
        <v>52</v>
      </c>
      <c r="F7021" s="42" t="s">
        <v>34</v>
      </c>
      <c r="G7021" s="83" t="s">
        <v>44</v>
      </c>
      <c r="H7021" s="168">
        <v>30407</v>
      </c>
      <c r="I7021" s="31"/>
      <c r="J7021" s="83" t="s">
        <v>214</v>
      </c>
      <c r="K7021" s="31" t="s">
        <v>34</v>
      </c>
      <c r="L7021" s="31"/>
      <c r="M7021" s="168"/>
      <c r="N7021" s="147"/>
      <c r="O7021" s="105" t="s">
        <v>52</v>
      </c>
      <c r="P7021" s="171">
        <v>30407</v>
      </c>
      <c r="Q7021" s="31"/>
      <c r="R7021" s="83" t="s">
        <v>214</v>
      </c>
      <c r="S7021" s="31" t="s">
        <v>34</v>
      </c>
      <c r="T7021" s="31"/>
      <c r="U7021" s="168"/>
      <c r="V7021" s="149"/>
      <c r="W7021" s="140" t="str" cm="1">
        <f t="array" ref="W7021">IF(SUM(LEN(B7021:V7021))=0,"",IF(OR(OR(ISBLANK(F7021),SUM(LEN(C7021),LEN(D7021))=0),AND(NOT(E7021="Unknown"),ISBLANK(J7021)),AND(NOT(O7021="Unknown"),ISBLANK(R7021))),"Missing Information", INDEX(Table15[Entire Service Line Classification], MATCH(SUMIFS(Table15[Unique ID],Table15[System-Owned Portion],E7021,Table15[If Material Anything Other than "Lead" in Column E,Was Material Ever Previously Lead?],G7021,Table15[Customer-Owned Portion],O7021),Table15[Unique ID],0),0)))</f>
        <v>Non-lead</v>
      </c>
      <c r="X7021"/>
    </row>
    <row r="7022" spans="2:24" ht="30" x14ac:dyDescent="0.25">
      <c r="B7022" s="145" t="s">
        <v>2959</v>
      </c>
      <c r="C7022" s="31" t="s">
        <v>10391</v>
      </c>
      <c r="D7022" s="31"/>
      <c r="E7022" s="43" t="s">
        <v>52</v>
      </c>
      <c r="F7022" s="42" t="s">
        <v>34</v>
      </c>
      <c r="G7022" s="83" t="s">
        <v>44</v>
      </c>
      <c r="H7022" s="168">
        <v>30407</v>
      </c>
      <c r="I7022" s="31"/>
      <c r="J7022" s="83" t="s">
        <v>214</v>
      </c>
      <c r="K7022" s="31" t="s">
        <v>34</v>
      </c>
      <c r="L7022" s="31"/>
      <c r="M7022" s="168"/>
      <c r="N7022" s="147"/>
      <c r="O7022" s="105" t="s">
        <v>52</v>
      </c>
      <c r="P7022" s="171">
        <v>30407</v>
      </c>
      <c r="Q7022" s="31"/>
      <c r="R7022" s="83" t="s">
        <v>214</v>
      </c>
      <c r="S7022" s="31" t="s">
        <v>34</v>
      </c>
      <c r="T7022" s="31"/>
      <c r="U7022" s="168"/>
      <c r="V7022" s="149"/>
      <c r="W7022" s="140" t="str" cm="1">
        <f t="array" ref="W7022">IF(SUM(LEN(B7022:V7022))=0,"",IF(OR(OR(ISBLANK(F7022),SUM(LEN(C7022),LEN(D7022))=0),AND(NOT(E7022="Unknown"),ISBLANK(J7022)),AND(NOT(O7022="Unknown"),ISBLANK(R7022))),"Missing Information", INDEX(Table15[Entire Service Line Classification], MATCH(SUMIFS(Table15[Unique ID],Table15[System-Owned Portion],E7022,Table15[If Material Anything Other than "Lead" in Column E,Was Material Ever Previously Lead?],G7022,Table15[Customer-Owned Portion],O7022),Table15[Unique ID],0),0)))</f>
        <v>Non-lead</v>
      </c>
      <c r="X7022"/>
    </row>
    <row r="7023" spans="2:24" ht="30" x14ac:dyDescent="0.25">
      <c r="B7023" s="145" t="s">
        <v>4565</v>
      </c>
      <c r="C7023" s="31" t="s">
        <v>12161</v>
      </c>
      <c r="D7023" s="31"/>
      <c r="E7023" s="43" t="s">
        <v>52</v>
      </c>
      <c r="F7023" s="42" t="s">
        <v>34</v>
      </c>
      <c r="G7023" s="83" t="s">
        <v>44</v>
      </c>
      <c r="H7023" s="168">
        <v>30407</v>
      </c>
      <c r="I7023" s="31"/>
      <c r="J7023" s="83" t="s">
        <v>214</v>
      </c>
      <c r="K7023" s="31" t="s">
        <v>34</v>
      </c>
      <c r="L7023" s="31"/>
      <c r="M7023" s="168"/>
      <c r="N7023" s="147"/>
      <c r="O7023" s="105" t="s">
        <v>52</v>
      </c>
      <c r="P7023" s="171">
        <v>30407</v>
      </c>
      <c r="Q7023" s="31"/>
      <c r="R7023" s="83" t="s">
        <v>214</v>
      </c>
      <c r="S7023" s="31" t="s">
        <v>34</v>
      </c>
      <c r="T7023" s="31"/>
      <c r="U7023" s="168"/>
      <c r="V7023" s="149"/>
      <c r="W7023" s="140" t="str" cm="1">
        <f t="array" ref="W7023">IF(SUM(LEN(B7023:V7023))=0,"",IF(OR(OR(ISBLANK(F7023),SUM(LEN(C7023),LEN(D7023))=0),AND(NOT(E7023="Unknown"),ISBLANK(J7023)),AND(NOT(O7023="Unknown"),ISBLANK(R7023))),"Missing Information", INDEX(Table15[Entire Service Line Classification], MATCH(SUMIFS(Table15[Unique ID],Table15[System-Owned Portion],E7023,Table15[If Material Anything Other than "Lead" in Column E,Was Material Ever Previously Lead?],G7023,Table15[Customer-Owned Portion],O7023),Table15[Unique ID],0),0)))</f>
        <v>Non-lead</v>
      </c>
      <c r="X7023"/>
    </row>
    <row r="7024" spans="2:24" x14ac:dyDescent="0.25">
      <c r="B7024" s="145" t="s">
        <v>5720</v>
      </c>
      <c r="C7024" s="31" t="s">
        <v>13318</v>
      </c>
      <c r="D7024" s="31"/>
      <c r="E7024" s="43" t="s">
        <v>52</v>
      </c>
      <c r="F7024" s="42" t="s">
        <v>34</v>
      </c>
      <c r="G7024" s="83" t="s">
        <v>44</v>
      </c>
      <c r="H7024" s="168">
        <v>30407</v>
      </c>
      <c r="I7024" s="31"/>
      <c r="J7024" s="83" t="s">
        <v>214</v>
      </c>
      <c r="K7024" s="31" t="s">
        <v>34</v>
      </c>
      <c r="L7024" s="31"/>
      <c r="M7024" s="168"/>
      <c r="N7024" s="147"/>
      <c r="O7024" s="105" t="s">
        <v>52</v>
      </c>
      <c r="P7024" s="171">
        <v>30407</v>
      </c>
      <c r="Q7024" s="31"/>
      <c r="R7024" s="83" t="s">
        <v>214</v>
      </c>
      <c r="S7024" s="31" t="s">
        <v>34</v>
      </c>
      <c r="T7024" s="31"/>
      <c r="U7024" s="168"/>
      <c r="V7024" s="149"/>
      <c r="W7024" s="140" t="str" cm="1">
        <f t="array" ref="W7024">IF(SUM(LEN(B7024:V7024))=0,"",IF(OR(OR(ISBLANK(F7024),SUM(LEN(C7024),LEN(D7024))=0),AND(NOT(E7024="Unknown"),ISBLANK(J7024)),AND(NOT(O7024="Unknown"),ISBLANK(R7024))),"Missing Information", INDEX(Table15[Entire Service Line Classification], MATCH(SUMIFS(Table15[Unique ID],Table15[System-Owned Portion],E7024,Table15[If Material Anything Other than "Lead" in Column E,Was Material Ever Previously Lead?],G7024,Table15[Customer-Owned Portion],O7024),Table15[Unique ID],0),0)))</f>
        <v>Non-lead</v>
      </c>
      <c r="X7024"/>
    </row>
    <row r="7025" spans="2:24" x14ac:dyDescent="0.25">
      <c r="B7025" s="145" t="s">
        <v>5820</v>
      </c>
      <c r="C7025" s="31" t="s">
        <v>13418</v>
      </c>
      <c r="D7025" s="31"/>
      <c r="E7025" s="43" t="s">
        <v>52</v>
      </c>
      <c r="F7025" s="42" t="s">
        <v>34</v>
      </c>
      <c r="G7025" s="83" t="s">
        <v>44</v>
      </c>
      <c r="H7025" s="168">
        <v>30407</v>
      </c>
      <c r="I7025" s="31"/>
      <c r="J7025" s="83" t="s">
        <v>214</v>
      </c>
      <c r="K7025" s="31" t="s">
        <v>34</v>
      </c>
      <c r="L7025" s="31"/>
      <c r="M7025" s="168"/>
      <c r="N7025" s="147"/>
      <c r="O7025" s="105" t="s">
        <v>52</v>
      </c>
      <c r="P7025" s="171">
        <v>30407</v>
      </c>
      <c r="Q7025" s="31"/>
      <c r="R7025" s="83" t="s">
        <v>214</v>
      </c>
      <c r="S7025" s="31" t="s">
        <v>34</v>
      </c>
      <c r="T7025" s="31"/>
      <c r="U7025" s="168"/>
      <c r="V7025" s="149"/>
      <c r="W7025" s="140" t="str" cm="1">
        <f t="array" ref="W7025">IF(SUM(LEN(B7025:V7025))=0,"",IF(OR(OR(ISBLANK(F7025),SUM(LEN(C7025),LEN(D7025))=0),AND(NOT(E7025="Unknown"),ISBLANK(J7025)),AND(NOT(O7025="Unknown"),ISBLANK(R7025))),"Missing Information", INDEX(Table15[Entire Service Line Classification], MATCH(SUMIFS(Table15[Unique ID],Table15[System-Owned Portion],E7025,Table15[If Material Anything Other than "Lead" in Column E,Was Material Ever Previously Lead?],G7025,Table15[Customer-Owned Portion],O7025),Table15[Unique ID],0),0)))</f>
        <v>Non-lead</v>
      </c>
      <c r="X7025"/>
    </row>
    <row r="7026" spans="2:24" ht="30" x14ac:dyDescent="0.25">
      <c r="B7026" s="145" t="s">
        <v>5834</v>
      </c>
      <c r="C7026" s="31" t="s">
        <v>13432</v>
      </c>
      <c r="D7026" s="31"/>
      <c r="E7026" s="43" t="s">
        <v>35</v>
      </c>
      <c r="F7026" s="42" t="s">
        <v>34</v>
      </c>
      <c r="G7026" s="83" t="s">
        <v>34</v>
      </c>
      <c r="H7026" s="168">
        <v>30407</v>
      </c>
      <c r="I7026" s="31"/>
      <c r="J7026" s="83" t="s">
        <v>45</v>
      </c>
      <c r="K7026" s="31" t="s">
        <v>36</v>
      </c>
      <c r="L7026" s="31" t="s">
        <v>93</v>
      </c>
      <c r="M7026" s="168">
        <v>45132</v>
      </c>
      <c r="N7026" s="147"/>
      <c r="O7026" s="105" t="s">
        <v>43</v>
      </c>
      <c r="P7026" s="171">
        <v>30407</v>
      </c>
      <c r="Q7026" s="31"/>
      <c r="R7026" s="83" t="s">
        <v>214</v>
      </c>
      <c r="S7026" s="31" t="s">
        <v>34</v>
      </c>
      <c r="T7026" s="31"/>
      <c r="U7026" s="168"/>
      <c r="V7026" s="149"/>
      <c r="W7026" s="140" t="str" cm="1">
        <f t="array" ref="W7026">IF(SUM(LEN(B7026:V7026))=0,"",IF(OR(OR(ISBLANK(F7026),SUM(LEN(C7026),LEN(D7026))=0),AND(NOT(E7026="Unknown"),ISBLANK(J7026)),AND(NOT(O7026="Unknown"),ISBLANK(R7026))),"Missing Information", INDEX(Table15[Entire Service Line Classification], MATCH(SUMIFS(Table15[Unique ID],Table15[System-Owned Portion],E7026,Table15[If Material Anything Other than "Lead" in Column E,Was Material Ever Previously Lead?],G7026,Table15[Customer-Owned Portion],O7026),Table15[Unique ID],0),0)))</f>
        <v>Non-lead</v>
      </c>
      <c r="X7026"/>
    </row>
    <row r="7027" spans="2:24" ht="30" x14ac:dyDescent="0.25">
      <c r="B7027" s="145" t="s">
        <v>6903</v>
      </c>
      <c r="C7027" s="31" t="s">
        <v>14527</v>
      </c>
      <c r="D7027" s="31"/>
      <c r="E7027" s="43" t="s">
        <v>52</v>
      </c>
      <c r="F7027" s="42" t="s">
        <v>34</v>
      </c>
      <c r="G7027" s="83" t="s">
        <v>44</v>
      </c>
      <c r="H7027" s="168">
        <v>30407</v>
      </c>
      <c r="I7027" s="31"/>
      <c r="J7027" s="83" t="s">
        <v>214</v>
      </c>
      <c r="K7027" s="31" t="s">
        <v>34</v>
      </c>
      <c r="L7027" s="31"/>
      <c r="M7027" s="168"/>
      <c r="N7027" s="147"/>
      <c r="O7027" s="105" t="s">
        <v>52</v>
      </c>
      <c r="P7027" s="171">
        <v>30407</v>
      </c>
      <c r="Q7027" s="31"/>
      <c r="R7027" s="83" t="s">
        <v>214</v>
      </c>
      <c r="S7027" s="31" t="s">
        <v>34</v>
      </c>
      <c r="T7027" s="31"/>
      <c r="U7027" s="168"/>
      <c r="V7027" s="149"/>
      <c r="W7027" s="140" t="str" cm="1">
        <f t="array" ref="W7027">IF(SUM(LEN(B7027:V7027))=0,"",IF(OR(OR(ISBLANK(F7027),SUM(LEN(C7027),LEN(D7027))=0),AND(NOT(E7027="Unknown"),ISBLANK(J7027)),AND(NOT(O7027="Unknown"),ISBLANK(R7027))),"Missing Information", INDEX(Table15[Entire Service Line Classification], MATCH(SUMIFS(Table15[Unique ID],Table15[System-Owned Portion],E7027,Table15[If Material Anything Other than "Lead" in Column E,Was Material Ever Previously Lead?],G7027,Table15[Customer-Owned Portion],O7027),Table15[Unique ID],0),0)))</f>
        <v>Non-lead</v>
      </c>
      <c r="X7027"/>
    </row>
    <row r="7028" spans="2:24" ht="30" x14ac:dyDescent="0.25">
      <c r="B7028" s="145" t="s">
        <v>459</v>
      </c>
      <c r="C7028" s="31" t="s">
        <v>7874</v>
      </c>
      <c r="D7028" s="31"/>
      <c r="E7028" s="43" t="s">
        <v>43</v>
      </c>
      <c r="F7028" s="42" t="s">
        <v>34</v>
      </c>
      <c r="G7028" s="83" t="s">
        <v>44</v>
      </c>
      <c r="H7028" s="168">
        <v>30376</v>
      </c>
      <c r="I7028" s="31"/>
      <c r="J7028" s="83" t="s">
        <v>106</v>
      </c>
      <c r="K7028" s="31" t="s">
        <v>36</v>
      </c>
      <c r="L7028" s="31" t="s">
        <v>95</v>
      </c>
      <c r="M7028" s="168">
        <v>45530</v>
      </c>
      <c r="N7028" s="147"/>
      <c r="O7028" s="105" t="s">
        <v>35</v>
      </c>
      <c r="P7028" s="171">
        <v>30376</v>
      </c>
      <c r="Q7028" s="31"/>
      <c r="R7028" s="83" t="s">
        <v>106</v>
      </c>
      <c r="S7028" s="31" t="s">
        <v>36</v>
      </c>
      <c r="T7028" s="31" t="s">
        <v>95</v>
      </c>
      <c r="U7028" s="168">
        <v>45530</v>
      </c>
      <c r="V7028" s="149"/>
      <c r="W7028" s="140" t="str" cm="1">
        <f t="array" ref="W7028">IF(SUM(LEN(B7028:V7028))=0,"",IF(OR(OR(ISBLANK(F7028),SUM(LEN(C7028),LEN(D7028))=0),AND(NOT(E7028="Unknown"),ISBLANK(J7028)),AND(NOT(O7028="Unknown"),ISBLANK(R7028))),"Missing Information", INDEX(Table15[Entire Service Line Classification], MATCH(SUMIFS(Table15[Unique ID],Table15[System-Owned Portion],E7028,Table15[If Material Anything Other than "Lead" in Column E,Was Material Ever Previously Lead?],G7028,Table15[Customer-Owned Portion],O7028),Table15[Unique ID],0),0)))</f>
        <v>Non-lead</v>
      </c>
      <c r="X7028"/>
    </row>
    <row r="7029" spans="2:24" ht="30" x14ac:dyDescent="0.25">
      <c r="B7029" s="145" t="s">
        <v>1254</v>
      </c>
      <c r="C7029" s="31" t="s">
        <v>8667</v>
      </c>
      <c r="D7029" s="31"/>
      <c r="E7029" s="43" t="s">
        <v>43</v>
      </c>
      <c r="F7029" s="42" t="s">
        <v>34</v>
      </c>
      <c r="G7029" s="83" t="s">
        <v>44</v>
      </c>
      <c r="H7029" s="168">
        <v>30376</v>
      </c>
      <c r="I7029" s="31"/>
      <c r="J7029" s="83" t="s">
        <v>106</v>
      </c>
      <c r="K7029" s="31" t="s">
        <v>36</v>
      </c>
      <c r="L7029" s="31" t="s">
        <v>95</v>
      </c>
      <c r="M7029" s="168">
        <v>45932</v>
      </c>
      <c r="N7029" s="147"/>
      <c r="O7029" s="105" t="s">
        <v>35</v>
      </c>
      <c r="P7029" s="171">
        <v>30376</v>
      </c>
      <c r="Q7029" s="31"/>
      <c r="R7029" s="83" t="s">
        <v>106</v>
      </c>
      <c r="S7029" s="31" t="s">
        <v>36</v>
      </c>
      <c r="T7029" s="31" t="s">
        <v>95</v>
      </c>
      <c r="U7029" s="168">
        <v>45932</v>
      </c>
      <c r="V7029" s="149"/>
      <c r="W7029" s="140" t="str" cm="1">
        <f t="array" ref="W7029">IF(SUM(LEN(B7029:V7029))=0,"",IF(OR(OR(ISBLANK(F7029),SUM(LEN(C7029),LEN(D7029))=0),AND(NOT(E7029="Unknown"),ISBLANK(J7029)),AND(NOT(O7029="Unknown"),ISBLANK(R7029))),"Missing Information", INDEX(Table15[Entire Service Line Classification], MATCH(SUMIFS(Table15[Unique ID],Table15[System-Owned Portion],E7029,Table15[If Material Anything Other than "Lead" in Column E,Was Material Ever Previously Lead?],G7029,Table15[Customer-Owned Portion],O7029),Table15[Unique ID],0),0)))</f>
        <v>Non-lead</v>
      </c>
      <c r="X7029"/>
    </row>
    <row r="7030" spans="2:24" ht="30" x14ac:dyDescent="0.25">
      <c r="B7030" s="145" t="s">
        <v>1291</v>
      </c>
      <c r="C7030" s="31" t="s">
        <v>8704</v>
      </c>
      <c r="D7030" s="31"/>
      <c r="E7030" s="43" t="s">
        <v>43</v>
      </c>
      <c r="F7030" s="42" t="s">
        <v>34</v>
      </c>
      <c r="G7030" s="83" t="s">
        <v>44</v>
      </c>
      <c r="H7030" s="168">
        <v>30376</v>
      </c>
      <c r="I7030" s="31"/>
      <c r="J7030" s="83" t="s">
        <v>106</v>
      </c>
      <c r="K7030" s="31" t="s">
        <v>36</v>
      </c>
      <c r="L7030" s="31" t="s">
        <v>95</v>
      </c>
      <c r="M7030" s="168">
        <v>45931</v>
      </c>
      <c r="N7030" s="147"/>
      <c r="O7030" s="105" t="s">
        <v>35</v>
      </c>
      <c r="P7030" s="171">
        <v>30376</v>
      </c>
      <c r="Q7030" s="31"/>
      <c r="R7030" s="83" t="s">
        <v>106</v>
      </c>
      <c r="S7030" s="31" t="s">
        <v>36</v>
      </c>
      <c r="T7030" s="31" t="s">
        <v>95</v>
      </c>
      <c r="U7030" s="168">
        <v>45931</v>
      </c>
      <c r="V7030" s="149"/>
      <c r="W7030" s="140" t="str" cm="1">
        <f t="array" ref="W7030">IF(SUM(LEN(B7030:V7030))=0,"",IF(OR(OR(ISBLANK(F7030),SUM(LEN(C7030),LEN(D7030))=0),AND(NOT(E7030="Unknown"),ISBLANK(J7030)),AND(NOT(O7030="Unknown"),ISBLANK(R7030))),"Missing Information", INDEX(Table15[Entire Service Line Classification], MATCH(SUMIFS(Table15[Unique ID],Table15[System-Owned Portion],E7030,Table15[If Material Anything Other than "Lead" in Column E,Was Material Ever Previously Lead?],G7030,Table15[Customer-Owned Portion],O7030),Table15[Unique ID],0),0)))</f>
        <v>Non-lead</v>
      </c>
      <c r="X7030"/>
    </row>
    <row r="7031" spans="2:24" x14ac:dyDescent="0.25">
      <c r="B7031" s="145" t="s">
        <v>5560</v>
      </c>
      <c r="C7031" s="31" t="s">
        <v>13157</v>
      </c>
      <c r="D7031" s="31"/>
      <c r="E7031" s="43" t="s">
        <v>52</v>
      </c>
      <c r="F7031" s="42" t="s">
        <v>34</v>
      </c>
      <c r="G7031" s="83" t="s">
        <v>44</v>
      </c>
      <c r="H7031" s="168">
        <v>30376</v>
      </c>
      <c r="I7031" s="31"/>
      <c r="J7031" s="83" t="s">
        <v>214</v>
      </c>
      <c r="K7031" s="31" t="s">
        <v>34</v>
      </c>
      <c r="L7031" s="31"/>
      <c r="M7031" s="168"/>
      <c r="N7031" s="147"/>
      <c r="O7031" s="105" t="s">
        <v>52</v>
      </c>
      <c r="P7031" s="171">
        <v>30376</v>
      </c>
      <c r="Q7031" s="31"/>
      <c r="R7031" s="83" t="s">
        <v>214</v>
      </c>
      <c r="S7031" s="31" t="s">
        <v>34</v>
      </c>
      <c r="T7031" s="31"/>
      <c r="U7031" s="168"/>
      <c r="V7031" s="149"/>
      <c r="W7031" s="140" t="str" cm="1">
        <f t="array" ref="W7031">IF(SUM(LEN(B7031:V7031))=0,"",IF(OR(OR(ISBLANK(F7031),SUM(LEN(C7031),LEN(D7031))=0),AND(NOT(E7031="Unknown"),ISBLANK(J7031)),AND(NOT(O7031="Unknown"),ISBLANK(R7031))),"Missing Information", INDEX(Table15[Entire Service Line Classification], MATCH(SUMIFS(Table15[Unique ID],Table15[System-Owned Portion],E7031,Table15[If Material Anything Other than "Lead" in Column E,Was Material Ever Previously Lead?],G7031,Table15[Customer-Owned Portion],O7031),Table15[Unique ID],0),0)))</f>
        <v>Non-lead</v>
      </c>
      <c r="X7031"/>
    </row>
    <row r="7032" spans="2:24" x14ac:dyDescent="0.25">
      <c r="B7032" s="145" t="s">
        <v>335</v>
      </c>
      <c r="C7032" s="31" t="s">
        <v>7750</v>
      </c>
      <c r="D7032" s="31"/>
      <c r="E7032" s="43" t="s">
        <v>52</v>
      </c>
      <c r="F7032" s="42" t="s">
        <v>34</v>
      </c>
      <c r="G7032" s="83" t="s">
        <v>44</v>
      </c>
      <c r="H7032" s="168">
        <v>30348</v>
      </c>
      <c r="I7032" s="31"/>
      <c r="J7032" s="83" t="s">
        <v>214</v>
      </c>
      <c r="K7032" s="31" t="s">
        <v>34</v>
      </c>
      <c r="L7032" s="31"/>
      <c r="M7032" s="168"/>
      <c r="N7032" s="147"/>
      <c r="O7032" s="105" t="s">
        <v>52</v>
      </c>
      <c r="P7032" s="171">
        <v>30348</v>
      </c>
      <c r="Q7032" s="31"/>
      <c r="R7032" s="83" t="s">
        <v>214</v>
      </c>
      <c r="S7032" s="31" t="s">
        <v>34</v>
      </c>
      <c r="T7032" s="31"/>
      <c r="U7032" s="168"/>
      <c r="V7032" s="149"/>
      <c r="W7032" s="140" t="str" cm="1">
        <f t="array" ref="W7032">IF(SUM(LEN(B7032:V7032))=0,"",IF(OR(OR(ISBLANK(F7032),SUM(LEN(C7032),LEN(D7032))=0),AND(NOT(E7032="Unknown"),ISBLANK(J7032)),AND(NOT(O7032="Unknown"),ISBLANK(R7032))),"Missing Information", INDEX(Table15[Entire Service Line Classification], MATCH(SUMIFS(Table15[Unique ID],Table15[System-Owned Portion],E7032,Table15[If Material Anything Other than "Lead" in Column E,Was Material Ever Previously Lead?],G7032,Table15[Customer-Owned Portion],O7032),Table15[Unique ID],0),0)))</f>
        <v>Non-lead</v>
      </c>
      <c r="X7032"/>
    </row>
    <row r="7033" spans="2:24" x14ac:dyDescent="0.25">
      <c r="B7033" s="145" t="s">
        <v>415</v>
      </c>
      <c r="C7033" s="31" t="s">
        <v>7830</v>
      </c>
      <c r="D7033" s="31"/>
      <c r="E7033" s="43" t="s">
        <v>52</v>
      </c>
      <c r="F7033" s="42" t="s">
        <v>34</v>
      </c>
      <c r="G7033" s="83" t="s">
        <v>44</v>
      </c>
      <c r="H7033" s="168">
        <v>30348</v>
      </c>
      <c r="I7033" s="31"/>
      <c r="J7033" s="83" t="s">
        <v>214</v>
      </c>
      <c r="K7033" s="31" t="s">
        <v>34</v>
      </c>
      <c r="L7033" s="31"/>
      <c r="M7033" s="168"/>
      <c r="N7033" s="147"/>
      <c r="O7033" s="105" t="s">
        <v>52</v>
      </c>
      <c r="P7033" s="171">
        <v>30348</v>
      </c>
      <c r="Q7033" s="31"/>
      <c r="R7033" s="83" t="s">
        <v>214</v>
      </c>
      <c r="S7033" s="31" t="s">
        <v>34</v>
      </c>
      <c r="T7033" s="31"/>
      <c r="U7033" s="168"/>
      <c r="V7033" s="149"/>
      <c r="W7033" s="140" t="str" cm="1">
        <f t="array" ref="W7033">IF(SUM(LEN(B7033:V7033))=0,"",IF(OR(OR(ISBLANK(F7033),SUM(LEN(C7033),LEN(D7033))=0),AND(NOT(E7033="Unknown"),ISBLANK(J7033)),AND(NOT(O7033="Unknown"),ISBLANK(R7033))),"Missing Information", INDEX(Table15[Entire Service Line Classification], MATCH(SUMIFS(Table15[Unique ID],Table15[System-Owned Portion],E7033,Table15[If Material Anything Other than "Lead" in Column E,Was Material Ever Previously Lead?],G7033,Table15[Customer-Owned Portion],O7033),Table15[Unique ID],0),0)))</f>
        <v>Non-lead</v>
      </c>
      <c r="X7033"/>
    </row>
    <row r="7034" spans="2:24" x14ac:dyDescent="0.25">
      <c r="B7034" s="145" t="s">
        <v>423</v>
      </c>
      <c r="C7034" s="31" t="s">
        <v>7838</v>
      </c>
      <c r="D7034" s="31"/>
      <c r="E7034" s="43" t="s">
        <v>52</v>
      </c>
      <c r="F7034" s="42" t="s">
        <v>34</v>
      </c>
      <c r="G7034" s="83" t="s">
        <v>44</v>
      </c>
      <c r="H7034" s="168">
        <v>30348</v>
      </c>
      <c r="I7034" s="31"/>
      <c r="J7034" s="83" t="s">
        <v>214</v>
      </c>
      <c r="K7034" s="31" t="s">
        <v>34</v>
      </c>
      <c r="L7034" s="31"/>
      <c r="M7034" s="168"/>
      <c r="N7034" s="147"/>
      <c r="O7034" s="105" t="s">
        <v>52</v>
      </c>
      <c r="P7034" s="171">
        <v>30348</v>
      </c>
      <c r="Q7034" s="31"/>
      <c r="R7034" s="83" t="s">
        <v>214</v>
      </c>
      <c r="S7034" s="31" t="s">
        <v>34</v>
      </c>
      <c r="T7034" s="31"/>
      <c r="U7034" s="168"/>
      <c r="V7034" s="149"/>
      <c r="W7034" s="140" t="str" cm="1">
        <f t="array" ref="W7034">IF(SUM(LEN(B7034:V7034))=0,"",IF(OR(OR(ISBLANK(F7034),SUM(LEN(C7034),LEN(D7034))=0),AND(NOT(E7034="Unknown"),ISBLANK(J7034)),AND(NOT(O7034="Unknown"),ISBLANK(R7034))),"Missing Information", INDEX(Table15[Entire Service Line Classification], MATCH(SUMIFS(Table15[Unique ID],Table15[System-Owned Portion],E7034,Table15[If Material Anything Other than "Lead" in Column E,Was Material Ever Previously Lead?],G7034,Table15[Customer-Owned Portion],O7034),Table15[Unique ID],0),0)))</f>
        <v>Non-lead</v>
      </c>
      <c r="X7034"/>
    </row>
    <row r="7035" spans="2:24" x14ac:dyDescent="0.25">
      <c r="B7035" s="145" t="s">
        <v>428</v>
      </c>
      <c r="C7035" s="31" t="s">
        <v>7843</v>
      </c>
      <c r="D7035" s="31"/>
      <c r="E7035" s="43" t="s">
        <v>52</v>
      </c>
      <c r="F7035" s="42" t="s">
        <v>34</v>
      </c>
      <c r="G7035" s="83" t="s">
        <v>44</v>
      </c>
      <c r="H7035" s="168">
        <v>30348</v>
      </c>
      <c r="I7035" s="31"/>
      <c r="J7035" s="83" t="s">
        <v>214</v>
      </c>
      <c r="K7035" s="31" t="s">
        <v>34</v>
      </c>
      <c r="L7035" s="31"/>
      <c r="M7035" s="168"/>
      <c r="N7035" s="147"/>
      <c r="O7035" s="105" t="s">
        <v>52</v>
      </c>
      <c r="P7035" s="171">
        <v>30348</v>
      </c>
      <c r="Q7035" s="31"/>
      <c r="R7035" s="83" t="s">
        <v>214</v>
      </c>
      <c r="S7035" s="31" t="s">
        <v>34</v>
      </c>
      <c r="T7035" s="31"/>
      <c r="U7035" s="168"/>
      <c r="V7035" s="149"/>
      <c r="W7035" s="140" t="str" cm="1">
        <f t="array" ref="W7035">IF(SUM(LEN(B7035:V7035))=0,"",IF(OR(OR(ISBLANK(F7035),SUM(LEN(C7035),LEN(D7035))=0),AND(NOT(E7035="Unknown"),ISBLANK(J7035)),AND(NOT(O7035="Unknown"),ISBLANK(R7035))),"Missing Information", INDEX(Table15[Entire Service Line Classification], MATCH(SUMIFS(Table15[Unique ID],Table15[System-Owned Portion],E7035,Table15[If Material Anything Other than "Lead" in Column E,Was Material Ever Previously Lead?],G7035,Table15[Customer-Owned Portion],O7035),Table15[Unique ID],0),0)))</f>
        <v>Non-lead</v>
      </c>
      <c r="X7035"/>
    </row>
    <row r="7036" spans="2:24" ht="30" x14ac:dyDescent="0.25">
      <c r="B7036" s="145" t="s">
        <v>904</v>
      </c>
      <c r="C7036" s="31" t="s">
        <v>8317</v>
      </c>
      <c r="D7036" s="31"/>
      <c r="E7036" s="43" t="s">
        <v>35</v>
      </c>
      <c r="F7036" s="42" t="s">
        <v>34</v>
      </c>
      <c r="G7036" s="83" t="s">
        <v>34</v>
      </c>
      <c r="H7036" s="168">
        <v>30348</v>
      </c>
      <c r="I7036" s="31"/>
      <c r="J7036" s="83" t="s">
        <v>45</v>
      </c>
      <c r="K7036" s="31" t="s">
        <v>36</v>
      </c>
      <c r="L7036" s="31" t="s">
        <v>93</v>
      </c>
      <c r="M7036" s="168">
        <v>34124</v>
      </c>
      <c r="N7036" s="147"/>
      <c r="O7036" s="105" t="s">
        <v>43</v>
      </c>
      <c r="P7036" s="171">
        <v>30348</v>
      </c>
      <c r="Q7036" s="31"/>
      <c r="R7036" s="83" t="s">
        <v>214</v>
      </c>
      <c r="S7036" s="31" t="s">
        <v>34</v>
      </c>
      <c r="T7036" s="31"/>
      <c r="U7036" s="168"/>
      <c r="V7036" s="149"/>
      <c r="W7036" s="140" t="str" cm="1">
        <f t="array" ref="W7036">IF(SUM(LEN(B7036:V7036))=0,"",IF(OR(OR(ISBLANK(F7036),SUM(LEN(C7036),LEN(D7036))=0),AND(NOT(E7036="Unknown"),ISBLANK(J7036)),AND(NOT(O7036="Unknown"),ISBLANK(R7036))),"Missing Information", INDEX(Table15[Entire Service Line Classification], MATCH(SUMIFS(Table15[Unique ID],Table15[System-Owned Portion],E7036,Table15[If Material Anything Other than "Lead" in Column E,Was Material Ever Previously Lead?],G7036,Table15[Customer-Owned Portion],O7036),Table15[Unique ID],0),0)))</f>
        <v>Non-lead</v>
      </c>
      <c r="X7036"/>
    </row>
    <row r="7037" spans="2:24" ht="30" x14ac:dyDescent="0.25">
      <c r="B7037" s="145" t="s">
        <v>935</v>
      </c>
      <c r="C7037" s="31" t="s">
        <v>8348</v>
      </c>
      <c r="D7037" s="31"/>
      <c r="E7037" s="43" t="s">
        <v>35</v>
      </c>
      <c r="F7037" s="42" t="s">
        <v>34</v>
      </c>
      <c r="G7037" s="83" t="s">
        <v>44</v>
      </c>
      <c r="H7037" s="168">
        <v>30348</v>
      </c>
      <c r="I7037" s="31"/>
      <c r="J7037" s="83" t="s">
        <v>45</v>
      </c>
      <c r="K7037" s="31" t="s">
        <v>36</v>
      </c>
      <c r="L7037" s="31" t="s">
        <v>93</v>
      </c>
      <c r="M7037" s="168">
        <v>34124</v>
      </c>
      <c r="N7037" s="147"/>
      <c r="O7037" s="105" t="s">
        <v>43</v>
      </c>
      <c r="P7037" s="171">
        <v>30348</v>
      </c>
      <c r="Q7037" s="31"/>
      <c r="R7037" s="83" t="s">
        <v>106</v>
      </c>
      <c r="S7037" s="31" t="s">
        <v>36</v>
      </c>
      <c r="T7037" s="31" t="s">
        <v>95</v>
      </c>
      <c r="U7037" s="168">
        <v>45505</v>
      </c>
      <c r="V7037" s="149"/>
      <c r="W7037" s="140" t="str" cm="1">
        <f t="array" ref="W7037">IF(SUM(LEN(B7037:V7037))=0,"",IF(OR(OR(ISBLANK(F7037),SUM(LEN(C7037),LEN(D7037))=0),AND(NOT(E7037="Unknown"),ISBLANK(J7037)),AND(NOT(O7037="Unknown"),ISBLANK(R7037))),"Missing Information", INDEX(Table15[Entire Service Line Classification], MATCH(SUMIFS(Table15[Unique ID],Table15[System-Owned Portion],E7037,Table15[If Material Anything Other than "Lead" in Column E,Was Material Ever Previously Lead?],G7037,Table15[Customer-Owned Portion],O7037),Table15[Unique ID],0),0)))</f>
        <v>Non-lead</v>
      </c>
      <c r="X7037"/>
    </row>
    <row r="7038" spans="2:24" ht="30" x14ac:dyDescent="0.25">
      <c r="B7038" s="145" t="s">
        <v>973</v>
      </c>
      <c r="C7038" s="31" t="s">
        <v>8386</v>
      </c>
      <c r="D7038" s="31"/>
      <c r="E7038" s="43" t="s">
        <v>52</v>
      </c>
      <c r="F7038" s="42" t="s">
        <v>34</v>
      </c>
      <c r="G7038" s="83" t="s">
        <v>44</v>
      </c>
      <c r="H7038" s="168">
        <v>30348</v>
      </c>
      <c r="I7038" s="31"/>
      <c r="J7038" s="83" t="s">
        <v>214</v>
      </c>
      <c r="K7038" s="31" t="s">
        <v>34</v>
      </c>
      <c r="L7038" s="31"/>
      <c r="M7038" s="168"/>
      <c r="N7038" s="147"/>
      <c r="O7038" s="105" t="s">
        <v>52</v>
      </c>
      <c r="P7038" s="171">
        <v>30348</v>
      </c>
      <c r="Q7038" s="31"/>
      <c r="R7038" s="83" t="s">
        <v>214</v>
      </c>
      <c r="S7038" s="31" t="s">
        <v>34</v>
      </c>
      <c r="T7038" s="31"/>
      <c r="U7038" s="168"/>
      <c r="V7038" s="149"/>
      <c r="W7038" s="140" t="str" cm="1">
        <f t="array" ref="W7038">IF(SUM(LEN(B7038:V7038))=0,"",IF(OR(OR(ISBLANK(F7038),SUM(LEN(C7038),LEN(D7038))=0),AND(NOT(E7038="Unknown"),ISBLANK(J7038)),AND(NOT(O7038="Unknown"),ISBLANK(R7038))),"Missing Information", INDEX(Table15[Entire Service Line Classification], MATCH(SUMIFS(Table15[Unique ID],Table15[System-Owned Portion],E7038,Table15[If Material Anything Other than "Lead" in Column E,Was Material Ever Previously Lead?],G7038,Table15[Customer-Owned Portion],O7038),Table15[Unique ID],0),0)))</f>
        <v>Non-lead</v>
      </c>
      <c r="X7038"/>
    </row>
    <row r="7039" spans="2:24" ht="30" x14ac:dyDescent="0.25">
      <c r="B7039" s="145" t="s">
        <v>1262</v>
      </c>
      <c r="C7039" s="31" t="s">
        <v>8675</v>
      </c>
      <c r="D7039" s="31"/>
      <c r="E7039" s="43" t="s">
        <v>43</v>
      </c>
      <c r="F7039" s="42" t="s">
        <v>34</v>
      </c>
      <c r="G7039" s="83" t="s">
        <v>44</v>
      </c>
      <c r="H7039" s="168">
        <v>30348</v>
      </c>
      <c r="I7039" s="31"/>
      <c r="J7039" s="83" t="s">
        <v>106</v>
      </c>
      <c r="K7039" s="31" t="s">
        <v>36</v>
      </c>
      <c r="L7039" s="31" t="s">
        <v>95</v>
      </c>
      <c r="M7039" s="168">
        <v>45505</v>
      </c>
      <c r="N7039" s="147"/>
      <c r="O7039" s="105" t="s">
        <v>43</v>
      </c>
      <c r="P7039" s="171">
        <v>30348</v>
      </c>
      <c r="Q7039" s="31"/>
      <c r="R7039" s="83" t="s">
        <v>106</v>
      </c>
      <c r="S7039" s="31" t="s">
        <v>36</v>
      </c>
      <c r="T7039" s="31" t="s">
        <v>95</v>
      </c>
      <c r="U7039" s="168">
        <v>45505</v>
      </c>
      <c r="V7039" s="149"/>
      <c r="W7039" s="140" t="str" cm="1">
        <f t="array" ref="W7039">IF(SUM(LEN(B7039:V7039))=0,"",IF(OR(OR(ISBLANK(F7039),SUM(LEN(C7039),LEN(D7039))=0),AND(NOT(E7039="Unknown"),ISBLANK(J7039)),AND(NOT(O7039="Unknown"),ISBLANK(R7039))),"Missing Information", INDEX(Table15[Entire Service Line Classification], MATCH(SUMIFS(Table15[Unique ID],Table15[System-Owned Portion],E7039,Table15[If Material Anything Other than "Lead" in Column E,Was Material Ever Previously Lead?],G7039,Table15[Customer-Owned Portion],O7039),Table15[Unique ID],0),0)))</f>
        <v>Non-lead</v>
      </c>
      <c r="X7039"/>
    </row>
    <row r="7040" spans="2:24" ht="30" x14ac:dyDescent="0.25">
      <c r="B7040" s="145" t="s">
        <v>1294</v>
      </c>
      <c r="C7040" s="31" t="s">
        <v>8707</v>
      </c>
      <c r="D7040" s="31"/>
      <c r="E7040" s="43" t="s">
        <v>52</v>
      </c>
      <c r="F7040" s="42" t="s">
        <v>34</v>
      </c>
      <c r="G7040" s="83" t="s">
        <v>44</v>
      </c>
      <c r="H7040" s="168">
        <v>30348</v>
      </c>
      <c r="I7040" s="31"/>
      <c r="J7040" s="83" t="s">
        <v>214</v>
      </c>
      <c r="K7040" s="31" t="s">
        <v>34</v>
      </c>
      <c r="L7040" s="31"/>
      <c r="M7040" s="168"/>
      <c r="N7040" s="147"/>
      <c r="O7040" s="105" t="s">
        <v>52</v>
      </c>
      <c r="P7040" s="171">
        <v>30348</v>
      </c>
      <c r="Q7040" s="31"/>
      <c r="R7040" s="83" t="s">
        <v>214</v>
      </c>
      <c r="S7040" s="31" t="s">
        <v>34</v>
      </c>
      <c r="T7040" s="31"/>
      <c r="U7040" s="168"/>
      <c r="V7040" s="149"/>
      <c r="W7040" s="140" t="str" cm="1">
        <f t="array" ref="W7040">IF(SUM(LEN(B7040:V7040))=0,"",IF(OR(OR(ISBLANK(F7040),SUM(LEN(C7040),LEN(D7040))=0),AND(NOT(E7040="Unknown"),ISBLANK(J7040)),AND(NOT(O7040="Unknown"),ISBLANK(R7040))),"Missing Information", INDEX(Table15[Entire Service Line Classification], MATCH(SUMIFS(Table15[Unique ID],Table15[System-Owned Portion],E7040,Table15[If Material Anything Other than "Lead" in Column E,Was Material Ever Previously Lead?],G7040,Table15[Customer-Owned Portion],O7040),Table15[Unique ID],0),0)))</f>
        <v>Non-lead</v>
      </c>
      <c r="X7040"/>
    </row>
    <row r="7041" spans="2:24" x14ac:dyDescent="0.25">
      <c r="B7041" s="145" t="s">
        <v>1648</v>
      </c>
      <c r="C7041" s="31" t="s">
        <v>9067</v>
      </c>
      <c r="D7041" s="31"/>
      <c r="E7041" s="43" t="s">
        <v>52</v>
      </c>
      <c r="F7041" s="42" t="s">
        <v>34</v>
      </c>
      <c r="G7041" s="83" t="s">
        <v>44</v>
      </c>
      <c r="H7041" s="168">
        <v>30348</v>
      </c>
      <c r="I7041" s="31"/>
      <c r="J7041" s="83" t="s">
        <v>214</v>
      </c>
      <c r="K7041" s="31" t="s">
        <v>34</v>
      </c>
      <c r="L7041" s="31"/>
      <c r="M7041" s="168"/>
      <c r="N7041" s="147"/>
      <c r="O7041" s="105" t="s">
        <v>52</v>
      </c>
      <c r="P7041" s="171">
        <v>30348</v>
      </c>
      <c r="Q7041" s="31"/>
      <c r="R7041" s="83" t="s">
        <v>214</v>
      </c>
      <c r="S7041" s="31" t="s">
        <v>34</v>
      </c>
      <c r="T7041" s="31"/>
      <c r="U7041" s="168"/>
      <c r="V7041" s="149"/>
      <c r="W7041" s="140" t="str" cm="1">
        <f t="array" ref="W7041">IF(SUM(LEN(B7041:V7041))=0,"",IF(OR(OR(ISBLANK(F7041),SUM(LEN(C7041),LEN(D7041))=0),AND(NOT(E7041="Unknown"),ISBLANK(J7041)),AND(NOT(O7041="Unknown"),ISBLANK(R7041))),"Missing Information", INDEX(Table15[Entire Service Line Classification], MATCH(SUMIFS(Table15[Unique ID],Table15[System-Owned Portion],E7041,Table15[If Material Anything Other than "Lead" in Column E,Was Material Ever Previously Lead?],G7041,Table15[Customer-Owned Portion],O7041),Table15[Unique ID],0),0)))</f>
        <v>Non-lead</v>
      </c>
      <c r="X7041"/>
    </row>
    <row r="7042" spans="2:24" x14ac:dyDescent="0.25">
      <c r="B7042" s="145" t="s">
        <v>1678</v>
      </c>
      <c r="C7042" s="31" t="s">
        <v>9102</v>
      </c>
      <c r="D7042" s="31"/>
      <c r="E7042" s="43" t="s">
        <v>52</v>
      </c>
      <c r="F7042" s="42" t="s">
        <v>34</v>
      </c>
      <c r="G7042" s="83" t="s">
        <v>44</v>
      </c>
      <c r="H7042" s="168">
        <v>30348</v>
      </c>
      <c r="I7042" s="31"/>
      <c r="J7042" s="83" t="s">
        <v>214</v>
      </c>
      <c r="K7042" s="31" t="s">
        <v>34</v>
      </c>
      <c r="L7042" s="31"/>
      <c r="M7042" s="168"/>
      <c r="N7042" s="147"/>
      <c r="O7042" s="105" t="s">
        <v>52</v>
      </c>
      <c r="P7042" s="171">
        <v>30348</v>
      </c>
      <c r="Q7042" s="31"/>
      <c r="R7042" s="83" t="s">
        <v>214</v>
      </c>
      <c r="S7042" s="31" t="s">
        <v>34</v>
      </c>
      <c r="T7042" s="31"/>
      <c r="U7042" s="168"/>
      <c r="V7042" s="149"/>
      <c r="W7042" s="140" t="str" cm="1">
        <f t="array" ref="W7042">IF(SUM(LEN(B7042:V7042))=0,"",IF(OR(OR(ISBLANK(F7042),SUM(LEN(C7042),LEN(D7042))=0),AND(NOT(E7042="Unknown"),ISBLANK(J7042)),AND(NOT(O7042="Unknown"),ISBLANK(R7042))),"Missing Information", INDEX(Table15[Entire Service Line Classification], MATCH(SUMIFS(Table15[Unique ID],Table15[System-Owned Portion],E7042,Table15[If Material Anything Other than "Lead" in Column E,Was Material Ever Previously Lead?],G7042,Table15[Customer-Owned Portion],O7042),Table15[Unique ID],0),0)))</f>
        <v>Non-lead</v>
      </c>
      <c r="X7042"/>
    </row>
    <row r="7043" spans="2:24" ht="30" x14ac:dyDescent="0.25">
      <c r="B7043" s="145" t="s">
        <v>2711</v>
      </c>
      <c r="C7043" s="31" t="s">
        <v>10142</v>
      </c>
      <c r="D7043" s="31"/>
      <c r="E7043" s="43" t="s">
        <v>43</v>
      </c>
      <c r="F7043" s="42" t="s">
        <v>34</v>
      </c>
      <c r="G7043" s="83" t="s">
        <v>44</v>
      </c>
      <c r="H7043" s="168">
        <v>30348</v>
      </c>
      <c r="I7043" s="31"/>
      <c r="J7043" s="83" t="s">
        <v>106</v>
      </c>
      <c r="K7043" s="31" t="s">
        <v>36</v>
      </c>
      <c r="L7043" s="31" t="s">
        <v>95</v>
      </c>
      <c r="M7043" s="168">
        <v>45524</v>
      </c>
      <c r="N7043" s="147"/>
      <c r="O7043" s="105" t="s">
        <v>35</v>
      </c>
      <c r="P7043" s="171">
        <v>30348</v>
      </c>
      <c r="Q7043" s="31"/>
      <c r="R7043" s="83" t="s">
        <v>106</v>
      </c>
      <c r="S7043" s="31" t="s">
        <v>36</v>
      </c>
      <c r="T7043" s="31" t="s">
        <v>95</v>
      </c>
      <c r="U7043" s="168">
        <v>45965</v>
      </c>
      <c r="V7043" s="149"/>
      <c r="W7043" s="140" t="str" cm="1">
        <f t="array" ref="W7043">IF(SUM(LEN(B7043:V7043))=0,"",IF(OR(OR(ISBLANK(F7043),SUM(LEN(C7043),LEN(D7043))=0),AND(NOT(E7043="Unknown"),ISBLANK(J7043)),AND(NOT(O7043="Unknown"),ISBLANK(R7043))),"Missing Information", INDEX(Table15[Entire Service Line Classification], MATCH(SUMIFS(Table15[Unique ID],Table15[System-Owned Portion],E7043,Table15[If Material Anything Other than "Lead" in Column E,Was Material Ever Previously Lead?],G7043,Table15[Customer-Owned Portion],O7043),Table15[Unique ID],0),0)))</f>
        <v>Non-lead</v>
      </c>
      <c r="X7043"/>
    </row>
    <row r="7044" spans="2:24" ht="30" x14ac:dyDescent="0.25">
      <c r="B7044" s="145" t="s">
        <v>2794</v>
      </c>
      <c r="C7044" s="31" t="s">
        <v>10225</v>
      </c>
      <c r="D7044" s="31"/>
      <c r="E7044" s="43" t="s">
        <v>52</v>
      </c>
      <c r="F7044" s="42" t="s">
        <v>34</v>
      </c>
      <c r="G7044" s="83" t="s">
        <v>44</v>
      </c>
      <c r="H7044" s="168">
        <v>30348</v>
      </c>
      <c r="I7044" s="31"/>
      <c r="J7044" s="83" t="s">
        <v>214</v>
      </c>
      <c r="K7044" s="31" t="s">
        <v>34</v>
      </c>
      <c r="L7044" s="31"/>
      <c r="M7044" s="168"/>
      <c r="N7044" s="147"/>
      <c r="O7044" s="105" t="s">
        <v>52</v>
      </c>
      <c r="P7044" s="171">
        <v>30348</v>
      </c>
      <c r="Q7044" s="31"/>
      <c r="R7044" s="83" t="s">
        <v>214</v>
      </c>
      <c r="S7044" s="31" t="s">
        <v>34</v>
      </c>
      <c r="T7044" s="31"/>
      <c r="U7044" s="168"/>
      <c r="V7044" s="149"/>
      <c r="W7044" s="140" t="str" cm="1">
        <f t="array" ref="W7044">IF(SUM(LEN(B7044:V7044))=0,"",IF(OR(OR(ISBLANK(F7044),SUM(LEN(C7044),LEN(D7044))=0),AND(NOT(E7044="Unknown"),ISBLANK(J7044)),AND(NOT(O7044="Unknown"),ISBLANK(R7044))),"Missing Information", INDEX(Table15[Entire Service Line Classification], MATCH(SUMIFS(Table15[Unique ID],Table15[System-Owned Portion],E7044,Table15[If Material Anything Other than "Lead" in Column E,Was Material Ever Previously Lead?],G7044,Table15[Customer-Owned Portion],O7044),Table15[Unique ID],0),0)))</f>
        <v>Non-lead</v>
      </c>
      <c r="X7044"/>
    </row>
    <row r="7045" spans="2:24" ht="30" x14ac:dyDescent="0.25">
      <c r="B7045" s="145" t="s">
        <v>2844</v>
      </c>
      <c r="C7045" s="31" t="s">
        <v>10275</v>
      </c>
      <c r="D7045" s="31"/>
      <c r="E7045" s="43" t="s">
        <v>43</v>
      </c>
      <c r="F7045" s="42" t="s">
        <v>34</v>
      </c>
      <c r="G7045" s="83" t="s">
        <v>44</v>
      </c>
      <c r="H7045" s="168">
        <v>30348</v>
      </c>
      <c r="I7045" s="31"/>
      <c r="J7045" s="83" t="s">
        <v>106</v>
      </c>
      <c r="K7045" s="31" t="s">
        <v>36</v>
      </c>
      <c r="L7045" s="31" t="s">
        <v>95</v>
      </c>
      <c r="M7045" s="168">
        <v>45524</v>
      </c>
      <c r="N7045" s="147"/>
      <c r="O7045" s="105" t="s">
        <v>43</v>
      </c>
      <c r="P7045" s="171">
        <v>30348</v>
      </c>
      <c r="Q7045" s="31"/>
      <c r="R7045" s="83" t="s">
        <v>106</v>
      </c>
      <c r="S7045" s="31" t="s">
        <v>36</v>
      </c>
      <c r="T7045" s="31" t="s">
        <v>95</v>
      </c>
      <c r="U7045" s="168">
        <v>45524</v>
      </c>
      <c r="V7045" s="149"/>
      <c r="W7045" s="140" t="str" cm="1">
        <f t="array" ref="W7045">IF(SUM(LEN(B7045:V7045))=0,"",IF(OR(OR(ISBLANK(F7045),SUM(LEN(C7045),LEN(D7045))=0),AND(NOT(E7045="Unknown"),ISBLANK(J7045)),AND(NOT(O7045="Unknown"),ISBLANK(R7045))),"Missing Information", INDEX(Table15[Entire Service Line Classification], MATCH(SUMIFS(Table15[Unique ID],Table15[System-Owned Portion],E7045,Table15[If Material Anything Other than "Lead" in Column E,Was Material Ever Previously Lead?],G7045,Table15[Customer-Owned Portion],O7045),Table15[Unique ID],0),0)))</f>
        <v>Non-lead</v>
      </c>
      <c r="X7045"/>
    </row>
    <row r="7046" spans="2:24" x14ac:dyDescent="0.25">
      <c r="B7046" s="145" t="s">
        <v>4355</v>
      </c>
      <c r="C7046" s="31" t="s">
        <v>11948</v>
      </c>
      <c r="D7046" s="31"/>
      <c r="E7046" s="43" t="s">
        <v>52</v>
      </c>
      <c r="F7046" s="42" t="s">
        <v>34</v>
      </c>
      <c r="G7046" s="83" t="s">
        <v>44</v>
      </c>
      <c r="H7046" s="168">
        <v>30348</v>
      </c>
      <c r="I7046" s="31"/>
      <c r="J7046" s="83" t="s">
        <v>214</v>
      </c>
      <c r="K7046" s="31" t="s">
        <v>34</v>
      </c>
      <c r="L7046" s="31"/>
      <c r="M7046" s="168"/>
      <c r="N7046" s="147"/>
      <c r="O7046" s="105" t="s">
        <v>52</v>
      </c>
      <c r="P7046" s="171">
        <v>30348</v>
      </c>
      <c r="Q7046" s="31"/>
      <c r="R7046" s="83" t="s">
        <v>214</v>
      </c>
      <c r="S7046" s="31" t="s">
        <v>34</v>
      </c>
      <c r="T7046" s="31"/>
      <c r="U7046" s="168"/>
      <c r="V7046" s="149"/>
      <c r="W7046" s="140" t="str" cm="1">
        <f t="array" ref="W7046">IF(SUM(LEN(B7046:V7046))=0,"",IF(OR(OR(ISBLANK(F7046),SUM(LEN(C7046),LEN(D7046))=0),AND(NOT(E7046="Unknown"),ISBLANK(J7046)),AND(NOT(O7046="Unknown"),ISBLANK(R7046))),"Missing Information", INDEX(Table15[Entire Service Line Classification], MATCH(SUMIFS(Table15[Unique ID],Table15[System-Owned Portion],E7046,Table15[If Material Anything Other than "Lead" in Column E,Was Material Ever Previously Lead?],G7046,Table15[Customer-Owned Portion],O7046),Table15[Unique ID],0),0)))</f>
        <v>Non-lead</v>
      </c>
      <c r="X7046"/>
    </row>
    <row r="7047" spans="2:24" x14ac:dyDescent="0.25">
      <c r="B7047" s="145" t="s">
        <v>5529</v>
      </c>
      <c r="C7047" s="31" t="s">
        <v>13126</v>
      </c>
      <c r="D7047" s="31"/>
      <c r="E7047" s="43" t="s">
        <v>52</v>
      </c>
      <c r="F7047" s="42" t="s">
        <v>34</v>
      </c>
      <c r="G7047" s="83" t="s">
        <v>44</v>
      </c>
      <c r="H7047" s="168">
        <v>30348</v>
      </c>
      <c r="I7047" s="31"/>
      <c r="J7047" s="83" t="s">
        <v>214</v>
      </c>
      <c r="K7047" s="31" t="s">
        <v>34</v>
      </c>
      <c r="L7047" s="31"/>
      <c r="M7047" s="168"/>
      <c r="N7047" s="147"/>
      <c r="O7047" s="105" t="s">
        <v>52</v>
      </c>
      <c r="P7047" s="171">
        <v>30348</v>
      </c>
      <c r="Q7047" s="31"/>
      <c r="R7047" s="83" t="s">
        <v>214</v>
      </c>
      <c r="S7047" s="31" t="s">
        <v>34</v>
      </c>
      <c r="T7047" s="31"/>
      <c r="U7047" s="168"/>
      <c r="V7047" s="149"/>
      <c r="W7047" s="140" t="str" cm="1">
        <f t="array" ref="W7047">IF(SUM(LEN(B7047:V7047))=0,"",IF(OR(OR(ISBLANK(F7047),SUM(LEN(C7047),LEN(D7047))=0),AND(NOT(E7047="Unknown"),ISBLANK(J7047)),AND(NOT(O7047="Unknown"),ISBLANK(R7047))),"Missing Information", INDEX(Table15[Entire Service Line Classification], MATCH(SUMIFS(Table15[Unique ID],Table15[System-Owned Portion],E7047,Table15[If Material Anything Other than "Lead" in Column E,Was Material Ever Previously Lead?],G7047,Table15[Customer-Owned Portion],O7047),Table15[Unique ID],0),0)))</f>
        <v>Non-lead</v>
      </c>
      <c r="X7047"/>
    </row>
    <row r="7048" spans="2:24" ht="30" x14ac:dyDescent="0.25">
      <c r="B7048" s="145" t="s">
        <v>6257</v>
      </c>
      <c r="C7048" s="31" t="s">
        <v>13861</v>
      </c>
      <c r="D7048" s="31"/>
      <c r="E7048" s="43" t="s">
        <v>43</v>
      </c>
      <c r="F7048" s="42" t="s">
        <v>34</v>
      </c>
      <c r="G7048" s="83" t="s">
        <v>44</v>
      </c>
      <c r="H7048" s="168">
        <v>30348</v>
      </c>
      <c r="I7048" s="31"/>
      <c r="J7048" s="83" t="s">
        <v>106</v>
      </c>
      <c r="K7048" s="31" t="s">
        <v>36</v>
      </c>
      <c r="L7048" s="31" t="s">
        <v>95</v>
      </c>
      <c r="M7048" s="168">
        <v>45517</v>
      </c>
      <c r="N7048" s="147"/>
      <c r="O7048" s="105" t="s">
        <v>43</v>
      </c>
      <c r="P7048" s="171">
        <v>30348</v>
      </c>
      <c r="Q7048" s="31"/>
      <c r="R7048" s="83" t="s">
        <v>106</v>
      </c>
      <c r="S7048" s="31" t="s">
        <v>36</v>
      </c>
      <c r="T7048" s="31" t="s">
        <v>95</v>
      </c>
      <c r="U7048" s="168">
        <v>45517</v>
      </c>
      <c r="V7048" s="149"/>
      <c r="W7048" s="140" t="str" cm="1">
        <f t="array" ref="W7048">IF(SUM(LEN(B7048:V7048))=0,"",IF(OR(OR(ISBLANK(F7048),SUM(LEN(C7048),LEN(D7048))=0),AND(NOT(E7048="Unknown"),ISBLANK(J7048)),AND(NOT(O7048="Unknown"),ISBLANK(R7048))),"Missing Information", INDEX(Table15[Entire Service Line Classification], MATCH(SUMIFS(Table15[Unique ID],Table15[System-Owned Portion],E7048,Table15[If Material Anything Other than "Lead" in Column E,Was Material Ever Previously Lead?],G7048,Table15[Customer-Owned Portion],O7048),Table15[Unique ID],0),0)))</f>
        <v>Non-lead</v>
      </c>
      <c r="X7048"/>
    </row>
    <row r="7049" spans="2:24" ht="30" x14ac:dyDescent="0.25">
      <c r="B7049" s="145" t="s">
        <v>6336</v>
      </c>
      <c r="C7049" s="31" t="s">
        <v>13940</v>
      </c>
      <c r="D7049" s="31"/>
      <c r="E7049" s="43" t="s">
        <v>52</v>
      </c>
      <c r="F7049" s="42" t="s">
        <v>34</v>
      </c>
      <c r="G7049" s="83" t="s">
        <v>44</v>
      </c>
      <c r="H7049" s="168">
        <v>30348</v>
      </c>
      <c r="I7049" s="31"/>
      <c r="J7049" s="83" t="s">
        <v>214</v>
      </c>
      <c r="K7049" s="31" t="s">
        <v>34</v>
      </c>
      <c r="L7049" s="31"/>
      <c r="M7049" s="168"/>
      <c r="N7049" s="147"/>
      <c r="O7049" s="105" t="s">
        <v>52</v>
      </c>
      <c r="P7049" s="171">
        <v>30348</v>
      </c>
      <c r="Q7049" s="31"/>
      <c r="R7049" s="83" t="s">
        <v>214</v>
      </c>
      <c r="S7049" s="31" t="s">
        <v>34</v>
      </c>
      <c r="T7049" s="31"/>
      <c r="U7049" s="168"/>
      <c r="V7049" s="149"/>
      <c r="W7049" s="140" t="str" cm="1">
        <f t="array" ref="W7049">IF(SUM(LEN(B7049:V7049))=0,"",IF(OR(OR(ISBLANK(F7049),SUM(LEN(C7049),LEN(D7049))=0),AND(NOT(E7049="Unknown"),ISBLANK(J7049)),AND(NOT(O7049="Unknown"),ISBLANK(R7049))),"Missing Information", INDEX(Table15[Entire Service Line Classification], MATCH(SUMIFS(Table15[Unique ID],Table15[System-Owned Portion],E7049,Table15[If Material Anything Other than "Lead" in Column E,Was Material Ever Previously Lead?],G7049,Table15[Customer-Owned Portion],O7049),Table15[Unique ID],0),0)))</f>
        <v>Non-lead</v>
      </c>
      <c r="X7049"/>
    </row>
    <row r="7050" spans="2:24" x14ac:dyDescent="0.25">
      <c r="B7050" s="145" t="s">
        <v>6357</v>
      </c>
      <c r="C7050" s="31" t="s">
        <v>13961</v>
      </c>
      <c r="D7050" s="31"/>
      <c r="E7050" s="43" t="s">
        <v>52</v>
      </c>
      <c r="F7050" s="42" t="s">
        <v>34</v>
      </c>
      <c r="G7050" s="83" t="s">
        <v>44</v>
      </c>
      <c r="H7050" s="168">
        <v>30348</v>
      </c>
      <c r="I7050" s="31"/>
      <c r="J7050" s="83" t="s">
        <v>214</v>
      </c>
      <c r="K7050" s="31" t="s">
        <v>34</v>
      </c>
      <c r="L7050" s="31"/>
      <c r="M7050" s="168"/>
      <c r="N7050" s="147"/>
      <c r="O7050" s="105" t="s">
        <v>52</v>
      </c>
      <c r="P7050" s="171">
        <v>30348</v>
      </c>
      <c r="Q7050" s="31"/>
      <c r="R7050" s="83" t="s">
        <v>214</v>
      </c>
      <c r="S7050" s="31" t="s">
        <v>34</v>
      </c>
      <c r="T7050" s="31"/>
      <c r="U7050" s="168"/>
      <c r="V7050" s="149"/>
      <c r="W7050" s="140" t="str" cm="1">
        <f t="array" ref="W7050">IF(SUM(LEN(B7050:V7050))=0,"",IF(OR(OR(ISBLANK(F7050),SUM(LEN(C7050),LEN(D7050))=0),AND(NOT(E7050="Unknown"),ISBLANK(J7050)),AND(NOT(O7050="Unknown"),ISBLANK(R7050))),"Missing Information", INDEX(Table15[Entire Service Line Classification], MATCH(SUMIFS(Table15[Unique ID],Table15[System-Owned Portion],E7050,Table15[If Material Anything Other than "Lead" in Column E,Was Material Ever Previously Lead?],G7050,Table15[Customer-Owned Portion],O7050),Table15[Unique ID],0),0)))</f>
        <v>Non-lead</v>
      </c>
      <c r="X7050"/>
    </row>
    <row r="7051" spans="2:24" x14ac:dyDescent="0.25">
      <c r="B7051" s="145" t="s">
        <v>6475</v>
      </c>
      <c r="C7051" s="31" t="s">
        <v>14079</v>
      </c>
      <c r="D7051" s="31"/>
      <c r="E7051" s="43" t="s">
        <v>52</v>
      </c>
      <c r="F7051" s="42" t="s">
        <v>34</v>
      </c>
      <c r="G7051" s="83" t="s">
        <v>44</v>
      </c>
      <c r="H7051" s="168">
        <v>30348</v>
      </c>
      <c r="I7051" s="31"/>
      <c r="J7051" s="83" t="s">
        <v>214</v>
      </c>
      <c r="K7051" s="31" t="s">
        <v>34</v>
      </c>
      <c r="L7051" s="31"/>
      <c r="M7051" s="168"/>
      <c r="N7051" s="147"/>
      <c r="O7051" s="105" t="s">
        <v>52</v>
      </c>
      <c r="P7051" s="171">
        <v>30348</v>
      </c>
      <c r="Q7051" s="31"/>
      <c r="R7051" s="83" t="s">
        <v>214</v>
      </c>
      <c r="S7051" s="31" t="s">
        <v>34</v>
      </c>
      <c r="T7051" s="31"/>
      <c r="U7051" s="168"/>
      <c r="V7051" s="149"/>
      <c r="W7051" s="140" t="str" cm="1">
        <f t="array" ref="W7051">IF(SUM(LEN(B7051:V7051))=0,"",IF(OR(OR(ISBLANK(F7051),SUM(LEN(C7051),LEN(D7051))=0),AND(NOT(E7051="Unknown"),ISBLANK(J7051)),AND(NOT(O7051="Unknown"),ISBLANK(R7051))),"Missing Information", INDEX(Table15[Entire Service Line Classification], MATCH(SUMIFS(Table15[Unique ID],Table15[System-Owned Portion],E7051,Table15[If Material Anything Other than "Lead" in Column E,Was Material Ever Previously Lead?],G7051,Table15[Customer-Owned Portion],O7051),Table15[Unique ID],0),0)))</f>
        <v>Non-lead</v>
      </c>
      <c r="X7051"/>
    </row>
    <row r="7052" spans="2:24" x14ac:dyDescent="0.25">
      <c r="B7052" s="145" t="s">
        <v>242</v>
      </c>
      <c r="C7052" s="31" t="s">
        <v>7657</v>
      </c>
      <c r="D7052" s="31"/>
      <c r="E7052" s="43" t="s">
        <v>52</v>
      </c>
      <c r="F7052" s="42" t="s">
        <v>34</v>
      </c>
      <c r="G7052" s="83" t="s">
        <v>44</v>
      </c>
      <c r="H7052" s="168">
        <v>30317</v>
      </c>
      <c r="I7052" s="187"/>
      <c r="J7052" s="83" t="s">
        <v>214</v>
      </c>
      <c r="K7052" s="31" t="s">
        <v>34</v>
      </c>
      <c r="L7052" s="31"/>
      <c r="M7052" s="168"/>
      <c r="N7052" s="147"/>
      <c r="O7052" s="105" t="s">
        <v>52</v>
      </c>
      <c r="P7052" s="171">
        <v>30317</v>
      </c>
      <c r="Q7052" s="31"/>
      <c r="R7052" s="83" t="s">
        <v>214</v>
      </c>
      <c r="S7052" s="31" t="s">
        <v>34</v>
      </c>
      <c r="T7052" s="31"/>
      <c r="U7052" s="168"/>
      <c r="V7052" s="149"/>
      <c r="W7052" s="140" t="str" cm="1">
        <f t="array" ref="W7052">IF(SUM(LEN(B7052:V7052))=0,"",IF(OR(OR(ISBLANK(F7052),SUM(LEN(C7052),LEN(D7052))=0),AND(NOT(E7052="Unknown"),ISBLANK(J7052)),AND(NOT(O7052="Unknown"),ISBLANK(R7052))),"Missing Information", INDEX(Table15[Entire Service Line Classification], MATCH(SUMIFS(Table15[Unique ID],Table15[System-Owned Portion],E7052,Table15[If Material Anything Other than "Lead" in Column E,Was Material Ever Previously Lead?],G7052,Table15[Customer-Owned Portion],O7052),Table15[Unique ID],0),0)))</f>
        <v>Non-lead</v>
      </c>
      <c r="X7052"/>
    </row>
    <row r="7053" spans="2:24" x14ac:dyDescent="0.25">
      <c r="B7053" s="145" t="s">
        <v>464</v>
      </c>
      <c r="C7053" s="31" t="s">
        <v>7879</v>
      </c>
      <c r="D7053" s="31"/>
      <c r="E7053" s="43" t="s">
        <v>52</v>
      </c>
      <c r="F7053" s="42" t="s">
        <v>34</v>
      </c>
      <c r="G7053" s="83" t="s">
        <v>44</v>
      </c>
      <c r="H7053" s="168">
        <v>30317</v>
      </c>
      <c r="I7053" s="31"/>
      <c r="J7053" s="83" t="s">
        <v>214</v>
      </c>
      <c r="K7053" s="31" t="s">
        <v>34</v>
      </c>
      <c r="L7053" s="31"/>
      <c r="M7053" s="168"/>
      <c r="N7053" s="147"/>
      <c r="O7053" s="105" t="s">
        <v>52</v>
      </c>
      <c r="P7053" s="171">
        <v>30317</v>
      </c>
      <c r="Q7053" s="31"/>
      <c r="R7053" s="83" t="s">
        <v>214</v>
      </c>
      <c r="S7053" s="31" t="s">
        <v>34</v>
      </c>
      <c r="T7053" s="31"/>
      <c r="U7053" s="168"/>
      <c r="V7053" s="149"/>
      <c r="W7053" s="140" t="str" cm="1">
        <f t="array" ref="W7053">IF(SUM(LEN(B7053:V7053))=0,"",IF(OR(OR(ISBLANK(F7053),SUM(LEN(C7053),LEN(D7053))=0),AND(NOT(E7053="Unknown"),ISBLANK(J7053)),AND(NOT(O7053="Unknown"),ISBLANK(R7053))),"Missing Information", INDEX(Table15[Entire Service Line Classification], MATCH(SUMIFS(Table15[Unique ID],Table15[System-Owned Portion],E7053,Table15[If Material Anything Other than "Lead" in Column E,Was Material Ever Previously Lead?],G7053,Table15[Customer-Owned Portion],O7053),Table15[Unique ID],0),0)))</f>
        <v>Non-lead</v>
      </c>
      <c r="X7053"/>
    </row>
    <row r="7054" spans="2:24" ht="30" x14ac:dyDescent="0.25">
      <c r="B7054" s="145" t="s">
        <v>1232</v>
      </c>
      <c r="C7054" s="31" t="s">
        <v>8645</v>
      </c>
      <c r="D7054" s="31"/>
      <c r="E7054" s="43" t="s">
        <v>35</v>
      </c>
      <c r="F7054" s="42" t="s">
        <v>34</v>
      </c>
      <c r="G7054" s="83" t="s">
        <v>34</v>
      </c>
      <c r="H7054" s="168">
        <v>30317</v>
      </c>
      <c r="I7054" s="31"/>
      <c r="J7054" s="83" t="s">
        <v>106</v>
      </c>
      <c r="K7054" s="31" t="s">
        <v>36</v>
      </c>
      <c r="L7054" s="31" t="s">
        <v>95</v>
      </c>
      <c r="M7054" s="168">
        <v>45926</v>
      </c>
      <c r="N7054" s="147"/>
      <c r="O7054" s="105" t="s">
        <v>35</v>
      </c>
      <c r="P7054" s="171">
        <v>30317</v>
      </c>
      <c r="Q7054" s="31"/>
      <c r="R7054" s="83" t="s">
        <v>106</v>
      </c>
      <c r="S7054" s="31" t="s">
        <v>36</v>
      </c>
      <c r="T7054" s="31" t="s">
        <v>95</v>
      </c>
      <c r="U7054" s="168">
        <v>45926</v>
      </c>
      <c r="V7054" s="149"/>
      <c r="W7054" s="140" t="str" cm="1">
        <f t="array" ref="W7054">IF(SUM(LEN(B7054:V7054))=0,"",IF(OR(OR(ISBLANK(F7054),SUM(LEN(C7054),LEN(D7054))=0),AND(NOT(E7054="Unknown"),ISBLANK(J7054)),AND(NOT(O7054="Unknown"),ISBLANK(R7054))),"Missing Information", INDEX(Table15[Entire Service Line Classification], MATCH(SUMIFS(Table15[Unique ID],Table15[System-Owned Portion],E7054,Table15[If Material Anything Other than "Lead" in Column E,Was Material Ever Previously Lead?],G7054,Table15[Customer-Owned Portion],O7054),Table15[Unique ID],0),0)))</f>
        <v>Non-lead</v>
      </c>
      <c r="X7054"/>
    </row>
    <row r="7055" spans="2:24" x14ac:dyDescent="0.25">
      <c r="B7055" s="145" t="s">
        <v>1387</v>
      </c>
      <c r="C7055" s="31" t="s">
        <v>8800</v>
      </c>
      <c r="D7055" s="31"/>
      <c r="E7055" s="43" t="s">
        <v>52</v>
      </c>
      <c r="F7055" s="42" t="s">
        <v>34</v>
      </c>
      <c r="G7055" s="83" t="s">
        <v>44</v>
      </c>
      <c r="H7055" s="168">
        <v>30317</v>
      </c>
      <c r="I7055" s="31"/>
      <c r="J7055" s="83" t="s">
        <v>214</v>
      </c>
      <c r="K7055" s="31" t="s">
        <v>34</v>
      </c>
      <c r="L7055" s="31"/>
      <c r="M7055" s="168"/>
      <c r="N7055" s="147"/>
      <c r="O7055" s="105" t="s">
        <v>52</v>
      </c>
      <c r="P7055" s="171">
        <v>30317</v>
      </c>
      <c r="Q7055" s="31"/>
      <c r="R7055" s="83" t="s">
        <v>214</v>
      </c>
      <c r="S7055" s="31" t="s">
        <v>34</v>
      </c>
      <c r="T7055" s="31"/>
      <c r="U7055" s="168"/>
      <c r="V7055" s="149"/>
      <c r="W7055" s="140" t="str" cm="1">
        <f t="array" ref="W7055">IF(SUM(LEN(B7055:V7055))=0,"",IF(OR(OR(ISBLANK(F7055),SUM(LEN(C7055),LEN(D7055))=0),AND(NOT(E7055="Unknown"),ISBLANK(J7055)),AND(NOT(O7055="Unknown"),ISBLANK(R7055))),"Missing Information", INDEX(Table15[Entire Service Line Classification], MATCH(SUMIFS(Table15[Unique ID],Table15[System-Owned Portion],E7055,Table15[If Material Anything Other than "Lead" in Column E,Was Material Ever Previously Lead?],G7055,Table15[Customer-Owned Portion],O7055),Table15[Unique ID],0),0)))</f>
        <v>Non-lead</v>
      </c>
      <c r="X7055"/>
    </row>
    <row r="7056" spans="2:24" x14ac:dyDescent="0.25">
      <c r="B7056" s="145" t="s">
        <v>1408</v>
      </c>
      <c r="C7056" s="31" t="s">
        <v>8821</v>
      </c>
      <c r="D7056" s="31"/>
      <c r="E7056" s="43" t="s">
        <v>52</v>
      </c>
      <c r="F7056" s="42" t="s">
        <v>34</v>
      </c>
      <c r="G7056" s="83" t="s">
        <v>44</v>
      </c>
      <c r="H7056" s="168">
        <v>30317</v>
      </c>
      <c r="I7056" s="31"/>
      <c r="J7056" s="83" t="s">
        <v>214</v>
      </c>
      <c r="K7056" s="31" t="s">
        <v>34</v>
      </c>
      <c r="L7056" s="31"/>
      <c r="M7056" s="168"/>
      <c r="N7056" s="147"/>
      <c r="O7056" s="105" t="s">
        <v>52</v>
      </c>
      <c r="P7056" s="171">
        <v>30317</v>
      </c>
      <c r="Q7056" s="31"/>
      <c r="R7056" s="83" t="s">
        <v>214</v>
      </c>
      <c r="S7056" s="31" t="s">
        <v>34</v>
      </c>
      <c r="T7056" s="31"/>
      <c r="U7056" s="168"/>
      <c r="V7056" s="149"/>
      <c r="W7056" s="140" t="str" cm="1">
        <f t="array" ref="W7056">IF(SUM(LEN(B7056:V7056))=0,"",IF(OR(OR(ISBLANK(F7056),SUM(LEN(C7056),LEN(D7056))=0),AND(NOT(E7056="Unknown"),ISBLANK(J7056)),AND(NOT(O7056="Unknown"),ISBLANK(R7056))),"Missing Information", INDEX(Table15[Entire Service Line Classification], MATCH(SUMIFS(Table15[Unique ID],Table15[System-Owned Portion],E7056,Table15[If Material Anything Other than "Lead" in Column E,Was Material Ever Previously Lead?],G7056,Table15[Customer-Owned Portion],O7056),Table15[Unique ID],0),0)))</f>
        <v>Non-lead</v>
      </c>
      <c r="X7056"/>
    </row>
    <row r="7057" spans="2:24" ht="30" x14ac:dyDescent="0.25">
      <c r="B7057" s="145" t="s">
        <v>1670</v>
      </c>
      <c r="C7057" s="31" t="s">
        <v>9092</v>
      </c>
      <c r="D7057" s="31"/>
      <c r="E7057" s="43" t="s">
        <v>35</v>
      </c>
      <c r="F7057" s="42" t="s">
        <v>34</v>
      </c>
      <c r="G7057" s="83" t="s">
        <v>34</v>
      </c>
      <c r="H7057" s="168">
        <v>30317</v>
      </c>
      <c r="I7057" s="31"/>
      <c r="J7057" s="83" t="s">
        <v>45</v>
      </c>
      <c r="K7057" s="31" t="s">
        <v>36</v>
      </c>
      <c r="L7057" s="31" t="s">
        <v>93</v>
      </c>
      <c r="M7057" s="168">
        <v>38175</v>
      </c>
      <c r="N7057" s="147"/>
      <c r="O7057" s="105" t="s">
        <v>43</v>
      </c>
      <c r="P7057" s="171">
        <v>30317</v>
      </c>
      <c r="Q7057" s="31"/>
      <c r="R7057" s="83" t="s">
        <v>214</v>
      </c>
      <c r="S7057" s="31" t="s">
        <v>34</v>
      </c>
      <c r="T7057" s="31"/>
      <c r="U7057" s="168"/>
      <c r="V7057" s="149"/>
      <c r="W7057" s="140" t="str" cm="1">
        <f t="array" ref="W7057">IF(SUM(LEN(B7057:V7057))=0,"",IF(OR(OR(ISBLANK(F7057),SUM(LEN(C7057),LEN(D7057))=0),AND(NOT(E7057="Unknown"),ISBLANK(J7057)),AND(NOT(O7057="Unknown"),ISBLANK(R7057))),"Missing Information", INDEX(Table15[Entire Service Line Classification], MATCH(SUMIFS(Table15[Unique ID],Table15[System-Owned Portion],E7057,Table15[If Material Anything Other than "Lead" in Column E,Was Material Ever Previously Lead?],G7057,Table15[Customer-Owned Portion],O7057),Table15[Unique ID],0),0)))</f>
        <v>Non-lead</v>
      </c>
      <c r="X7057"/>
    </row>
    <row r="7058" spans="2:24" ht="30" x14ac:dyDescent="0.25">
      <c r="B7058" s="145" t="s">
        <v>2786</v>
      </c>
      <c r="C7058" s="31" t="s">
        <v>10217</v>
      </c>
      <c r="D7058" s="31"/>
      <c r="E7058" s="43" t="s">
        <v>52</v>
      </c>
      <c r="F7058" s="42" t="s">
        <v>34</v>
      </c>
      <c r="G7058" s="83" t="s">
        <v>44</v>
      </c>
      <c r="H7058" s="168">
        <v>30317</v>
      </c>
      <c r="I7058" s="31"/>
      <c r="J7058" s="83" t="s">
        <v>214</v>
      </c>
      <c r="K7058" s="31" t="s">
        <v>34</v>
      </c>
      <c r="L7058" s="31"/>
      <c r="M7058" s="168"/>
      <c r="N7058" s="147"/>
      <c r="O7058" s="105" t="s">
        <v>52</v>
      </c>
      <c r="P7058" s="171">
        <v>30317</v>
      </c>
      <c r="Q7058" s="31"/>
      <c r="R7058" s="83" t="s">
        <v>214</v>
      </c>
      <c r="S7058" s="31" t="s">
        <v>34</v>
      </c>
      <c r="T7058" s="31"/>
      <c r="U7058" s="168"/>
      <c r="V7058" s="149"/>
      <c r="W7058" s="140" t="str" cm="1">
        <f t="array" ref="W7058">IF(SUM(LEN(B7058:V7058))=0,"",IF(OR(OR(ISBLANK(F7058),SUM(LEN(C7058),LEN(D7058))=0),AND(NOT(E7058="Unknown"),ISBLANK(J7058)),AND(NOT(O7058="Unknown"),ISBLANK(R7058))),"Missing Information", INDEX(Table15[Entire Service Line Classification], MATCH(SUMIFS(Table15[Unique ID],Table15[System-Owned Portion],E7058,Table15[If Material Anything Other than "Lead" in Column E,Was Material Ever Previously Lead?],G7058,Table15[Customer-Owned Portion],O7058),Table15[Unique ID],0),0)))</f>
        <v>Non-lead</v>
      </c>
      <c r="X7058"/>
    </row>
    <row r="7059" spans="2:24" ht="30" x14ac:dyDescent="0.25">
      <c r="B7059" s="145" t="s">
        <v>5759</v>
      </c>
      <c r="C7059" s="31" t="s">
        <v>13357</v>
      </c>
      <c r="D7059" s="31"/>
      <c r="E7059" s="43" t="s">
        <v>52</v>
      </c>
      <c r="F7059" s="42" t="s">
        <v>34</v>
      </c>
      <c r="G7059" s="83" t="s">
        <v>44</v>
      </c>
      <c r="H7059" s="168">
        <v>30317</v>
      </c>
      <c r="I7059" s="31"/>
      <c r="J7059" s="83" t="s">
        <v>214</v>
      </c>
      <c r="K7059" s="31" t="s">
        <v>34</v>
      </c>
      <c r="L7059" s="31"/>
      <c r="M7059" s="168"/>
      <c r="N7059" s="147"/>
      <c r="O7059" s="105" t="s">
        <v>52</v>
      </c>
      <c r="P7059" s="171">
        <v>30317</v>
      </c>
      <c r="Q7059" s="31"/>
      <c r="R7059" s="83" t="s">
        <v>214</v>
      </c>
      <c r="S7059" s="31" t="s">
        <v>34</v>
      </c>
      <c r="T7059" s="31"/>
      <c r="U7059" s="168"/>
      <c r="V7059" s="149"/>
      <c r="W7059" s="140" t="str" cm="1">
        <f t="array" ref="W7059">IF(SUM(LEN(B7059:V7059))=0,"",IF(OR(OR(ISBLANK(F7059),SUM(LEN(C7059),LEN(D7059))=0),AND(NOT(E7059="Unknown"),ISBLANK(J7059)),AND(NOT(O7059="Unknown"),ISBLANK(R7059))),"Missing Information", INDEX(Table15[Entire Service Line Classification], MATCH(SUMIFS(Table15[Unique ID],Table15[System-Owned Portion],E7059,Table15[If Material Anything Other than "Lead" in Column E,Was Material Ever Previously Lead?],G7059,Table15[Customer-Owned Portion],O7059),Table15[Unique ID],0),0)))</f>
        <v>Non-lead</v>
      </c>
      <c r="X7059"/>
    </row>
    <row r="7060" spans="2:24" ht="30" x14ac:dyDescent="0.25">
      <c r="B7060" s="145" t="s">
        <v>6590</v>
      </c>
      <c r="C7060" s="31" t="s">
        <v>14193</v>
      </c>
      <c r="D7060" s="31"/>
      <c r="E7060" s="43" t="s">
        <v>52</v>
      </c>
      <c r="F7060" s="42" t="s">
        <v>34</v>
      </c>
      <c r="G7060" s="83" t="s">
        <v>44</v>
      </c>
      <c r="H7060" s="168">
        <v>30317</v>
      </c>
      <c r="I7060" s="31"/>
      <c r="J7060" s="83" t="s">
        <v>214</v>
      </c>
      <c r="K7060" s="31" t="s">
        <v>34</v>
      </c>
      <c r="L7060" s="31"/>
      <c r="M7060" s="168"/>
      <c r="N7060" s="147"/>
      <c r="O7060" s="105" t="s">
        <v>52</v>
      </c>
      <c r="P7060" s="171">
        <v>30317</v>
      </c>
      <c r="Q7060" s="31"/>
      <c r="R7060" s="83" t="s">
        <v>214</v>
      </c>
      <c r="S7060" s="31" t="s">
        <v>34</v>
      </c>
      <c r="T7060" s="31"/>
      <c r="U7060" s="168"/>
      <c r="V7060" s="149"/>
      <c r="W7060" s="140" t="str" cm="1">
        <f t="array" ref="W7060">IF(SUM(LEN(B7060:V7060))=0,"",IF(OR(OR(ISBLANK(F7060),SUM(LEN(C7060),LEN(D7060))=0),AND(NOT(E7060="Unknown"),ISBLANK(J7060)),AND(NOT(O7060="Unknown"),ISBLANK(R7060))),"Missing Information", INDEX(Table15[Entire Service Line Classification], MATCH(SUMIFS(Table15[Unique ID],Table15[System-Owned Portion],E7060,Table15[If Material Anything Other than "Lead" in Column E,Was Material Ever Previously Lead?],G7060,Table15[Customer-Owned Portion],O7060),Table15[Unique ID],0),0)))</f>
        <v>Non-lead</v>
      </c>
      <c r="X7060"/>
    </row>
    <row r="7061" spans="2:24" ht="30" x14ac:dyDescent="0.25">
      <c r="B7061" s="145" t="s">
        <v>6940</v>
      </c>
      <c r="C7061" s="31" t="s">
        <v>14564</v>
      </c>
      <c r="D7061" s="31"/>
      <c r="E7061" s="43" t="s">
        <v>52</v>
      </c>
      <c r="F7061" s="42" t="s">
        <v>34</v>
      </c>
      <c r="G7061" s="83" t="s">
        <v>44</v>
      </c>
      <c r="H7061" s="168">
        <v>30317</v>
      </c>
      <c r="I7061" s="31"/>
      <c r="J7061" s="83" t="s">
        <v>214</v>
      </c>
      <c r="K7061" s="31" t="s">
        <v>34</v>
      </c>
      <c r="L7061" s="31"/>
      <c r="M7061" s="168"/>
      <c r="N7061" s="147"/>
      <c r="O7061" s="105" t="s">
        <v>52</v>
      </c>
      <c r="P7061" s="171">
        <v>30317</v>
      </c>
      <c r="Q7061" s="31"/>
      <c r="R7061" s="83" t="s">
        <v>214</v>
      </c>
      <c r="S7061" s="31" t="s">
        <v>34</v>
      </c>
      <c r="T7061" s="31"/>
      <c r="U7061" s="168"/>
      <c r="V7061" s="149"/>
      <c r="W7061" s="140" t="str" cm="1">
        <f t="array" ref="W7061">IF(SUM(LEN(B7061:V7061))=0,"",IF(OR(OR(ISBLANK(F7061),SUM(LEN(C7061),LEN(D7061))=0),AND(NOT(E7061="Unknown"),ISBLANK(J7061)),AND(NOT(O7061="Unknown"),ISBLANK(R7061))),"Missing Information", INDEX(Table15[Entire Service Line Classification], MATCH(SUMIFS(Table15[Unique ID],Table15[System-Owned Portion],E7061,Table15[If Material Anything Other than "Lead" in Column E,Was Material Ever Previously Lead?],G7061,Table15[Customer-Owned Portion],O7061),Table15[Unique ID],0),0)))</f>
        <v>Non-lead</v>
      </c>
      <c r="X7061"/>
    </row>
    <row r="7062" spans="2:24" ht="30" x14ac:dyDescent="0.25">
      <c r="B7062" s="145" t="s">
        <v>368</v>
      </c>
      <c r="C7062" s="31" t="s">
        <v>7783</v>
      </c>
      <c r="D7062" s="31"/>
      <c r="E7062" s="43" t="s">
        <v>52</v>
      </c>
      <c r="F7062" s="42" t="s">
        <v>34</v>
      </c>
      <c r="G7062" s="83" t="s">
        <v>44</v>
      </c>
      <c r="H7062" s="168">
        <v>30286</v>
      </c>
      <c r="I7062" s="31"/>
      <c r="J7062" s="83" t="s">
        <v>214</v>
      </c>
      <c r="K7062" s="31" t="s">
        <v>34</v>
      </c>
      <c r="L7062" s="31"/>
      <c r="M7062" s="168"/>
      <c r="N7062" s="147"/>
      <c r="O7062" s="105" t="s">
        <v>52</v>
      </c>
      <c r="P7062" s="171">
        <v>30286</v>
      </c>
      <c r="Q7062" s="31"/>
      <c r="R7062" s="83" t="s">
        <v>214</v>
      </c>
      <c r="S7062" s="31" t="s">
        <v>34</v>
      </c>
      <c r="T7062" s="31"/>
      <c r="U7062" s="168"/>
      <c r="V7062" s="149"/>
      <c r="W7062" s="140" t="str" cm="1">
        <f t="array" ref="W7062">IF(SUM(LEN(B7062:V7062))=0,"",IF(OR(OR(ISBLANK(F7062),SUM(LEN(C7062),LEN(D7062))=0),AND(NOT(E7062="Unknown"),ISBLANK(J7062)),AND(NOT(O7062="Unknown"),ISBLANK(R7062))),"Missing Information", INDEX(Table15[Entire Service Line Classification], MATCH(SUMIFS(Table15[Unique ID],Table15[System-Owned Portion],E7062,Table15[If Material Anything Other than "Lead" in Column E,Was Material Ever Previously Lead?],G7062,Table15[Customer-Owned Portion],O7062),Table15[Unique ID],0),0)))</f>
        <v>Non-lead</v>
      </c>
      <c r="X7062"/>
    </row>
    <row r="7063" spans="2:24" ht="30" x14ac:dyDescent="0.25">
      <c r="B7063" s="145" t="s">
        <v>903</v>
      </c>
      <c r="C7063" s="31" t="s">
        <v>8316</v>
      </c>
      <c r="D7063" s="31"/>
      <c r="E7063" s="43" t="s">
        <v>52</v>
      </c>
      <c r="F7063" s="42" t="s">
        <v>34</v>
      </c>
      <c r="G7063" s="83" t="s">
        <v>44</v>
      </c>
      <c r="H7063" s="168">
        <v>30286</v>
      </c>
      <c r="I7063" s="31"/>
      <c r="J7063" s="83" t="s">
        <v>214</v>
      </c>
      <c r="K7063" s="31" t="s">
        <v>34</v>
      </c>
      <c r="L7063" s="31"/>
      <c r="M7063" s="168"/>
      <c r="N7063" s="147"/>
      <c r="O7063" s="105" t="s">
        <v>52</v>
      </c>
      <c r="P7063" s="171">
        <v>30286</v>
      </c>
      <c r="Q7063" s="31"/>
      <c r="R7063" s="83" t="s">
        <v>214</v>
      </c>
      <c r="S7063" s="31" t="s">
        <v>34</v>
      </c>
      <c r="T7063" s="31"/>
      <c r="U7063" s="168"/>
      <c r="V7063" s="149"/>
      <c r="W7063" s="140" t="str" cm="1">
        <f t="array" ref="W7063">IF(SUM(LEN(B7063:V7063))=0,"",IF(OR(OR(ISBLANK(F7063),SUM(LEN(C7063),LEN(D7063))=0),AND(NOT(E7063="Unknown"),ISBLANK(J7063)),AND(NOT(O7063="Unknown"),ISBLANK(R7063))),"Missing Information", INDEX(Table15[Entire Service Line Classification], MATCH(SUMIFS(Table15[Unique ID],Table15[System-Owned Portion],E7063,Table15[If Material Anything Other than "Lead" in Column E,Was Material Ever Previously Lead?],G7063,Table15[Customer-Owned Portion],O7063),Table15[Unique ID],0),0)))</f>
        <v>Non-lead</v>
      </c>
      <c r="X7063"/>
    </row>
    <row r="7064" spans="2:24" ht="30" x14ac:dyDescent="0.25">
      <c r="B7064" s="145" t="s">
        <v>3070</v>
      </c>
      <c r="C7064" s="31" t="s">
        <v>10502</v>
      </c>
      <c r="D7064" s="31"/>
      <c r="E7064" s="43" t="s">
        <v>52</v>
      </c>
      <c r="F7064" s="42" t="s">
        <v>34</v>
      </c>
      <c r="G7064" s="83" t="s">
        <v>44</v>
      </c>
      <c r="H7064" s="168">
        <v>30286</v>
      </c>
      <c r="I7064" s="31"/>
      <c r="J7064" s="83" t="s">
        <v>214</v>
      </c>
      <c r="K7064" s="31" t="s">
        <v>34</v>
      </c>
      <c r="L7064" s="31"/>
      <c r="M7064" s="168"/>
      <c r="N7064" s="147"/>
      <c r="O7064" s="105" t="s">
        <v>52</v>
      </c>
      <c r="P7064" s="171">
        <v>30286</v>
      </c>
      <c r="Q7064" s="31"/>
      <c r="R7064" s="83" t="s">
        <v>214</v>
      </c>
      <c r="S7064" s="31" t="s">
        <v>34</v>
      </c>
      <c r="T7064" s="31"/>
      <c r="U7064" s="168"/>
      <c r="V7064" s="149"/>
      <c r="W7064" s="140" t="str" cm="1">
        <f t="array" ref="W7064">IF(SUM(LEN(B7064:V7064))=0,"",IF(OR(OR(ISBLANK(F7064),SUM(LEN(C7064),LEN(D7064))=0),AND(NOT(E7064="Unknown"),ISBLANK(J7064)),AND(NOT(O7064="Unknown"),ISBLANK(R7064))),"Missing Information", INDEX(Table15[Entire Service Line Classification], MATCH(SUMIFS(Table15[Unique ID],Table15[System-Owned Portion],E7064,Table15[If Material Anything Other than "Lead" in Column E,Was Material Ever Previously Lead?],G7064,Table15[Customer-Owned Portion],O7064),Table15[Unique ID],0),0)))</f>
        <v>Non-lead</v>
      </c>
      <c r="X7064"/>
    </row>
    <row r="7065" spans="2:24" x14ac:dyDescent="0.25">
      <c r="B7065" s="145" t="s">
        <v>6330</v>
      </c>
      <c r="C7065" s="31" t="s">
        <v>13934</v>
      </c>
      <c r="D7065" s="31"/>
      <c r="E7065" s="43" t="s">
        <v>52</v>
      </c>
      <c r="F7065" s="42" t="s">
        <v>34</v>
      </c>
      <c r="G7065" s="83" t="s">
        <v>44</v>
      </c>
      <c r="H7065" s="168">
        <v>30286</v>
      </c>
      <c r="I7065" s="31"/>
      <c r="J7065" s="83" t="s">
        <v>214</v>
      </c>
      <c r="K7065" s="31" t="s">
        <v>34</v>
      </c>
      <c r="L7065" s="31"/>
      <c r="M7065" s="168"/>
      <c r="N7065" s="147"/>
      <c r="O7065" s="105" t="s">
        <v>52</v>
      </c>
      <c r="P7065" s="171">
        <v>30286</v>
      </c>
      <c r="Q7065" s="31"/>
      <c r="R7065" s="83" t="s">
        <v>214</v>
      </c>
      <c r="S7065" s="31" t="s">
        <v>34</v>
      </c>
      <c r="T7065" s="31"/>
      <c r="U7065" s="168"/>
      <c r="V7065" s="149"/>
      <c r="W7065" s="140" t="str" cm="1">
        <f t="array" ref="W7065">IF(SUM(LEN(B7065:V7065))=0,"",IF(OR(OR(ISBLANK(F7065),SUM(LEN(C7065),LEN(D7065))=0),AND(NOT(E7065="Unknown"),ISBLANK(J7065)),AND(NOT(O7065="Unknown"),ISBLANK(R7065))),"Missing Information", INDEX(Table15[Entire Service Line Classification], MATCH(SUMIFS(Table15[Unique ID],Table15[System-Owned Portion],E7065,Table15[If Material Anything Other than "Lead" in Column E,Was Material Ever Previously Lead?],G7065,Table15[Customer-Owned Portion],O7065),Table15[Unique ID],0),0)))</f>
        <v>Non-lead</v>
      </c>
      <c r="X7065"/>
    </row>
    <row r="7066" spans="2:24" ht="30" x14ac:dyDescent="0.25">
      <c r="B7066" s="145" t="s">
        <v>1293</v>
      </c>
      <c r="C7066" s="31" t="s">
        <v>8706</v>
      </c>
      <c r="D7066" s="31"/>
      <c r="E7066" s="43" t="s">
        <v>43</v>
      </c>
      <c r="F7066" s="42" t="s">
        <v>34</v>
      </c>
      <c r="G7066" s="83" t="s">
        <v>44</v>
      </c>
      <c r="H7066" s="168">
        <v>30256</v>
      </c>
      <c r="I7066" s="31"/>
      <c r="J7066" s="83" t="s">
        <v>106</v>
      </c>
      <c r="K7066" s="31" t="s">
        <v>36</v>
      </c>
      <c r="L7066" s="31" t="s">
        <v>95</v>
      </c>
      <c r="M7066" s="168">
        <v>45931</v>
      </c>
      <c r="N7066" s="147"/>
      <c r="O7066" s="105" t="s">
        <v>35</v>
      </c>
      <c r="P7066" s="171">
        <v>30256</v>
      </c>
      <c r="Q7066" s="31"/>
      <c r="R7066" s="83" t="s">
        <v>106</v>
      </c>
      <c r="S7066" s="31" t="s">
        <v>36</v>
      </c>
      <c r="T7066" s="31" t="s">
        <v>95</v>
      </c>
      <c r="U7066" s="168">
        <v>45931</v>
      </c>
      <c r="V7066" s="149"/>
      <c r="W7066" s="140" t="str" cm="1">
        <f t="array" ref="W7066">IF(SUM(LEN(B7066:V7066))=0,"",IF(OR(OR(ISBLANK(F7066),SUM(LEN(C7066),LEN(D7066))=0),AND(NOT(E7066="Unknown"),ISBLANK(J7066)),AND(NOT(O7066="Unknown"),ISBLANK(R7066))),"Missing Information", INDEX(Table15[Entire Service Line Classification], MATCH(SUMIFS(Table15[Unique ID],Table15[System-Owned Portion],E7066,Table15[If Material Anything Other than "Lead" in Column E,Was Material Ever Previously Lead?],G7066,Table15[Customer-Owned Portion],O7066),Table15[Unique ID],0),0)))</f>
        <v>Non-lead</v>
      </c>
      <c r="X7066"/>
    </row>
    <row r="7067" spans="2:24" ht="30" x14ac:dyDescent="0.25">
      <c r="B7067" s="145" t="s">
        <v>2677</v>
      </c>
      <c r="C7067" s="31" t="s">
        <v>10108</v>
      </c>
      <c r="D7067" s="31"/>
      <c r="E7067" s="43" t="s">
        <v>35</v>
      </c>
      <c r="F7067" s="42" t="s">
        <v>34</v>
      </c>
      <c r="G7067" s="83" t="s">
        <v>34</v>
      </c>
      <c r="H7067" s="168">
        <v>30256</v>
      </c>
      <c r="I7067" s="31"/>
      <c r="J7067" s="83" t="s">
        <v>45</v>
      </c>
      <c r="K7067" s="31" t="s">
        <v>36</v>
      </c>
      <c r="L7067" s="31" t="s">
        <v>93</v>
      </c>
      <c r="M7067" s="168">
        <v>35037</v>
      </c>
      <c r="N7067" s="147"/>
      <c r="O7067" s="105" t="s">
        <v>43</v>
      </c>
      <c r="P7067" s="171">
        <v>30256</v>
      </c>
      <c r="Q7067" s="31"/>
      <c r="R7067" s="83" t="s">
        <v>214</v>
      </c>
      <c r="S7067" s="31" t="s">
        <v>34</v>
      </c>
      <c r="T7067" s="31"/>
      <c r="U7067" s="168"/>
      <c r="V7067" s="149"/>
      <c r="W7067" s="140" t="str" cm="1">
        <f t="array" ref="W7067">IF(SUM(LEN(B7067:V7067))=0,"",IF(OR(OR(ISBLANK(F7067),SUM(LEN(C7067),LEN(D7067))=0),AND(NOT(E7067="Unknown"),ISBLANK(J7067)),AND(NOT(O7067="Unknown"),ISBLANK(R7067))),"Missing Information", INDEX(Table15[Entire Service Line Classification], MATCH(SUMIFS(Table15[Unique ID],Table15[System-Owned Portion],E7067,Table15[If Material Anything Other than "Lead" in Column E,Was Material Ever Previously Lead?],G7067,Table15[Customer-Owned Portion],O7067),Table15[Unique ID],0),0)))</f>
        <v>Non-lead</v>
      </c>
      <c r="X7067"/>
    </row>
    <row r="7068" spans="2:24" x14ac:dyDescent="0.25">
      <c r="B7068" s="145" t="s">
        <v>5630</v>
      </c>
      <c r="C7068" s="31" t="s">
        <v>13227</v>
      </c>
      <c r="D7068" s="31"/>
      <c r="E7068" s="43" t="s">
        <v>52</v>
      </c>
      <c r="F7068" s="42" t="s">
        <v>34</v>
      </c>
      <c r="G7068" s="83" t="s">
        <v>44</v>
      </c>
      <c r="H7068" s="168">
        <v>30256</v>
      </c>
      <c r="I7068" s="31"/>
      <c r="J7068" s="83" t="s">
        <v>214</v>
      </c>
      <c r="K7068" s="31" t="s">
        <v>34</v>
      </c>
      <c r="L7068" s="31"/>
      <c r="M7068" s="168"/>
      <c r="N7068" s="147"/>
      <c r="O7068" s="105" t="s">
        <v>52</v>
      </c>
      <c r="P7068" s="171">
        <v>30256</v>
      </c>
      <c r="Q7068" s="31"/>
      <c r="R7068" s="83" t="s">
        <v>214</v>
      </c>
      <c r="S7068" s="31" t="s">
        <v>34</v>
      </c>
      <c r="T7068" s="31"/>
      <c r="U7068" s="168"/>
      <c r="V7068" s="149"/>
      <c r="W7068" s="140" t="str" cm="1">
        <f t="array" ref="W7068">IF(SUM(LEN(B7068:V7068))=0,"",IF(OR(OR(ISBLANK(F7068),SUM(LEN(C7068),LEN(D7068))=0),AND(NOT(E7068="Unknown"),ISBLANK(J7068)),AND(NOT(O7068="Unknown"),ISBLANK(R7068))),"Missing Information", INDEX(Table15[Entire Service Line Classification], MATCH(SUMIFS(Table15[Unique ID],Table15[System-Owned Portion],E7068,Table15[If Material Anything Other than "Lead" in Column E,Was Material Ever Previously Lead?],G7068,Table15[Customer-Owned Portion],O7068),Table15[Unique ID],0),0)))</f>
        <v>Non-lead</v>
      </c>
      <c r="X7068"/>
    </row>
    <row r="7069" spans="2:24" ht="30" x14ac:dyDescent="0.25">
      <c r="B7069" s="145" t="s">
        <v>1010</v>
      </c>
      <c r="C7069" s="31" t="s">
        <v>8423</v>
      </c>
      <c r="D7069" s="31"/>
      <c r="E7069" s="43" t="s">
        <v>52</v>
      </c>
      <c r="F7069" s="42" t="s">
        <v>34</v>
      </c>
      <c r="G7069" s="83" t="s">
        <v>44</v>
      </c>
      <c r="H7069" s="168">
        <v>30225</v>
      </c>
      <c r="I7069" s="31"/>
      <c r="J7069" s="83" t="s">
        <v>214</v>
      </c>
      <c r="K7069" s="31" t="s">
        <v>34</v>
      </c>
      <c r="L7069" s="31"/>
      <c r="M7069" s="168"/>
      <c r="N7069" s="147"/>
      <c r="O7069" s="105" t="s">
        <v>52</v>
      </c>
      <c r="P7069" s="171">
        <v>30225</v>
      </c>
      <c r="Q7069" s="31"/>
      <c r="R7069" s="83" t="s">
        <v>214</v>
      </c>
      <c r="S7069" s="31" t="s">
        <v>34</v>
      </c>
      <c r="T7069" s="31"/>
      <c r="U7069" s="168"/>
      <c r="V7069" s="149"/>
      <c r="W7069" s="140" t="str" cm="1">
        <f t="array" ref="W7069">IF(SUM(LEN(B7069:V7069))=0,"",IF(OR(OR(ISBLANK(F7069),SUM(LEN(C7069),LEN(D7069))=0),AND(NOT(E7069="Unknown"),ISBLANK(J7069)),AND(NOT(O7069="Unknown"),ISBLANK(R7069))),"Missing Information", INDEX(Table15[Entire Service Line Classification], MATCH(SUMIFS(Table15[Unique ID],Table15[System-Owned Portion],E7069,Table15[If Material Anything Other than "Lead" in Column E,Was Material Ever Previously Lead?],G7069,Table15[Customer-Owned Portion],O7069),Table15[Unique ID],0),0)))</f>
        <v>Non-lead</v>
      </c>
      <c r="X7069"/>
    </row>
    <row r="7070" spans="2:24" x14ac:dyDescent="0.25">
      <c r="B7070" s="145" t="s">
        <v>1647</v>
      </c>
      <c r="C7070" s="31" t="s">
        <v>9066</v>
      </c>
      <c r="D7070" s="31"/>
      <c r="E7070" s="43" t="s">
        <v>52</v>
      </c>
      <c r="F7070" s="42" t="s">
        <v>34</v>
      </c>
      <c r="G7070" s="83" t="s">
        <v>44</v>
      </c>
      <c r="H7070" s="168">
        <v>30225</v>
      </c>
      <c r="I7070" s="31"/>
      <c r="J7070" s="83" t="s">
        <v>214</v>
      </c>
      <c r="K7070" s="31" t="s">
        <v>34</v>
      </c>
      <c r="L7070" s="31"/>
      <c r="M7070" s="168"/>
      <c r="N7070" s="147"/>
      <c r="O7070" s="105" t="s">
        <v>52</v>
      </c>
      <c r="P7070" s="171">
        <v>30225</v>
      </c>
      <c r="Q7070" s="31"/>
      <c r="R7070" s="83" t="s">
        <v>214</v>
      </c>
      <c r="S7070" s="31" t="s">
        <v>34</v>
      </c>
      <c r="T7070" s="31"/>
      <c r="U7070" s="168"/>
      <c r="V7070" s="149"/>
      <c r="W7070" s="140" t="str" cm="1">
        <f t="array" ref="W7070">IF(SUM(LEN(B7070:V7070))=0,"",IF(OR(OR(ISBLANK(F7070),SUM(LEN(C7070),LEN(D7070))=0),AND(NOT(E7070="Unknown"),ISBLANK(J7070)),AND(NOT(O7070="Unknown"),ISBLANK(R7070))),"Missing Information", INDEX(Table15[Entire Service Line Classification], MATCH(SUMIFS(Table15[Unique ID],Table15[System-Owned Portion],E7070,Table15[If Material Anything Other than "Lead" in Column E,Was Material Ever Previously Lead?],G7070,Table15[Customer-Owned Portion],O7070),Table15[Unique ID],0),0)))</f>
        <v>Non-lead</v>
      </c>
      <c r="X7070"/>
    </row>
    <row r="7071" spans="2:24" ht="30" x14ac:dyDescent="0.25">
      <c r="B7071" s="145" t="s">
        <v>1822</v>
      </c>
      <c r="C7071" s="31" t="s">
        <v>9246</v>
      </c>
      <c r="D7071" s="31"/>
      <c r="E7071" s="43" t="s">
        <v>43</v>
      </c>
      <c r="F7071" s="42" t="s">
        <v>34</v>
      </c>
      <c r="G7071" s="83" t="s">
        <v>44</v>
      </c>
      <c r="H7071" s="168">
        <v>30225</v>
      </c>
      <c r="I7071" s="31"/>
      <c r="J7071" s="83" t="s">
        <v>106</v>
      </c>
      <c r="K7071" s="31" t="s">
        <v>36</v>
      </c>
      <c r="L7071" s="31" t="s">
        <v>95</v>
      </c>
      <c r="M7071" s="168">
        <v>45506</v>
      </c>
      <c r="N7071" s="147"/>
      <c r="O7071" s="105" t="s">
        <v>43</v>
      </c>
      <c r="P7071" s="171">
        <v>30225</v>
      </c>
      <c r="Q7071" s="31"/>
      <c r="R7071" s="83" t="s">
        <v>106</v>
      </c>
      <c r="S7071" s="31" t="s">
        <v>36</v>
      </c>
      <c r="T7071" s="31" t="s">
        <v>95</v>
      </c>
      <c r="U7071" s="168">
        <v>45506</v>
      </c>
      <c r="V7071" s="149"/>
      <c r="W7071" s="140" t="str" cm="1">
        <f t="array" ref="W7071">IF(SUM(LEN(B7071:V7071))=0,"",IF(OR(OR(ISBLANK(F7071),SUM(LEN(C7071),LEN(D7071))=0),AND(NOT(E7071="Unknown"),ISBLANK(J7071)),AND(NOT(O7071="Unknown"),ISBLANK(R7071))),"Missing Information", INDEX(Table15[Entire Service Line Classification], MATCH(SUMIFS(Table15[Unique ID],Table15[System-Owned Portion],E7071,Table15[If Material Anything Other than "Lead" in Column E,Was Material Ever Previously Lead?],G7071,Table15[Customer-Owned Portion],O7071),Table15[Unique ID],0),0)))</f>
        <v>Non-lead</v>
      </c>
      <c r="X7071"/>
    </row>
    <row r="7072" spans="2:24" ht="30" x14ac:dyDescent="0.25">
      <c r="B7072" s="145" t="s">
        <v>2687</v>
      </c>
      <c r="C7072" s="31" t="s">
        <v>10118</v>
      </c>
      <c r="D7072" s="31"/>
      <c r="E7072" s="43" t="s">
        <v>52</v>
      </c>
      <c r="F7072" s="42" t="s">
        <v>34</v>
      </c>
      <c r="G7072" s="83" t="s">
        <v>44</v>
      </c>
      <c r="H7072" s="168">
        <v>30225</v>
      </c>
      <c r="I7072" s="31"/>
      <c r="J7072" s="83" t="s">
        <v>214</v>
      </c>
      <c r="K7072" s="31" t="s">
        <v>34</v>
      </c>
      <c r="L7072" s="31"/>
      <c r="M7072" s="168"/>
      <c r="N7072" s="147"/>
      <c r="O7072" s="105" t="s">
        <v>52</v>
      </c>
      <c r="P7072" s="171">
        <v>30225</v>
      </c>
      <c r="Q7072" s="31"/>
      <c r="R7072" s="83" t="s">
        <v>214</v>
      </c>
      <c r="S7072" s="31" t="s">
        <v>34</v>
      </c>
      <c r="T7072" s="31"/>
      <c r="U7072" s="168"/>
      <c r="V7072" s="149"/>
      <c r="W7072" s="140" t="str" cm="1">
        <f t="array" ref="W7072">IF(SUM(LEN(B7072:V7072))=0,"",IF(OR(OR(ISBLANK(F7072),SUM(LEN(C7072),LEN(D7072))=0),AND(NOT(E7072="Unknown"),ISBLANK(J7072)),AND(NOT(O7072="Unknown"),ISBLANK(R7072))),"Missing Information", INDEX(Table15[Entire Service Line Classification], MATCH(SUMIFS(Table15[Unique ID],Table15[System-Owned Portion],E7072,Table15[If Material Anything Other than "Lead" in Column E,Was Material Ever Previously Lead?],G7072,Table15[Customer-Owned Portion],O7072),Table15[Unique ID],0),0)))</f>
        <v>Non-lead</v>
      </c>
      <c r="X7072"/>
    </row>
    <row r="7073" spans="2:24" x14ac:dyDescent="0.25">
      <c r="B7073" s="145" t="s">
        <v>5745</v>
      </c>
      <c r="C7073" s="31" t="s">
        <v>13343</v>
      </c>
      <c r="D7073" s="31"/>
      <c r="E7073" s="43" t="s">
        <v>52</v>
      </c>
      <c r="F7073" s="42" t="s">
        <v>34</v>
      </c>
      <c r="G7073" s="83" t="s">
        <v>44</v>
      </c>
      <c r="H7073" s="168">
        <v>30225</v>
      </c>
      <c r="I7073" s="31"/>
      <c r="J7073" s="83" t="s">
        <v>214</v>
      </c>
      <c r="K7073" s="31" t="s">
        <v>34</v>
      </c>
      <c r="L7073" s="31"/>
      <c r="M7073" s="168"/>
      <c r="N7073" s="147"/>
      <c r="O7073" s="105" t="s">
        <v>52</v>
      </c>
      <c r="P7073" s="171">
        <v>30225</v>
      </c>
      <c r="Q7073" s="31"/>
      <c r="R7073" s="83" t="s">
        <v>214</v>
      </c>
      <c r="S7073" s="31" t="s">
        <v>34</v>
      </c>
      <c r="T7073" s="31"/>
      <c r="U7073" s="168"/>
      <c r="V7073" s="149"/>
      <c r="W7073" s="140" t="str" cm="1">
        <f t="array" ref="W7073">IF(SUM(LEN(B7073:V7073))=0,"",IF(OR(OR(ISBLANK(F7073),SUM(LEN(C7073),LEN(D7073))=0),AND(NOT(E7073="Unknown"),ISBLANK(J7073)),AND(NOT(O7073="Unknown"),ISBLANK(R7073))),"Missing Information", INDEX(Table15[Entire Service Line Classification], MATCH(SUMIFS(Table15[Unique ID],Table15[System-Owned Portion],E7073,Table15[If Material Anything Other than "Lead" in Column E,Was Material Ever Previously Lead?],G7073,Table15[Customer-Owned Portion],O7073),Table15[Unique ID],0),0)))</f>
        <v>Non-lead</v>
      </c>
      <c r="X7073"/>
    </row>
    <row r="7074" spans="2:24" x14ac:dyDescent="0.25">
      <c r="B7074" s="145" t="s">
        <v>432</v>
      </c>
      <c r="C7074" s="31" t="s">
        <v>7847</v>
      </c>
      <c r="D7074" s="31"/>
      <c r="E7074" s="43" t="s">
        <v>52</v>
      </c>
      <c r="F7074" s="42" t="s">
        <v>34</v>
      </c>
      <c r="G7074" s="83" t="s">
        <v>44</v>
      </c>
      <c r="H7074" s="168">
        <v>30195</v>
      </c>
      <c r="I7074" s="31"/>
      <c r="J7074" s="83" t="s">
        <v>214</v>
      </c>
      <c r="K7074" s="31" t="s">
        <v>34</v>
      </c>
      <c r="L7074" s="31"/>
      <c r="M7074" s="168"/>
      <c r="N7074" s="147"/>
      <c r="O7074" s="105" t="s">
        <v>52</v>
      </c>
      <c r="P7074" s="171">
        <v>30195</v>
      </c>
      <c r="Q7074" s="31"/>
      <c r="R7074" s="83" t="s">
        <v>214</v>
      </c>
      <c r="S7074" s="31" t="s">
        <v>34</v>
      </c>
      <c r="T7074" s="31"/>
      <c r="U7074" s="168"/>
      <c r="V7074" s="149"/>
      <c r="W7074" s="140" t="str" cm="1">
        <f t="array" ref="W7074">IF(SUM(LEN(B7074:V7074))=0,"",IF(OR(OR(ISBLANK(F7074),SUM(LEN(C7074),LEN(D7074))=0),AND(NOT(E7074="Unknown"),ISBLANK(J7074)),AND(NOT(O7074="Unknown"),ISBLANK(R7074))),"Missing Information", INDEX(Table15[Entire Service Line Classification], MATCH(SUMIFS(Table15[Unique ID],Table15[System-Owned Portion],E7074,Table15[If Material Anything Other than "Lead" in Column E,Was Material Ever Previously Lead?],G7074,Table15[Customer-Owned Portion],O7074),Table15[Unique ID],0),0)))</f>
        <v>Non-lead</v>
      </c>
      <c r="X7074"/>
    </row>
    <row r="7075" spans="2:24" ht="30" x14ac:dyDescent="0.25">
      <c r="B7075" s="145" t="s">
        <v>955</v>
      </c>
      <c r="C7075" s="31" t="s">
        <v>8368</v>
      </c>
      <c r="D7075" s="31"/>
      <c r="E7075" s="43" t="s">
        <v>43</v>
      </c>
      <c r="F7075" s="42" t="s">
        <v>34</v>
      </c>
      <c r="G7075" s="83" t="s">
        <v>44</v>
      </c>
      <c r="H7075" s="168">
        <v>30195</v>
      </c>
      <c r="I7075" s="31"/>
      <c r="J7075" s="83" t="s">
        <v>106</v>
      </c>
      <c r="K7075" s="31" t="s">
        <v>36</v>
      </c>
      <c r="L7075" s="31" t="s">
        <v>95</v>
      </c>
      <c r="M7075" s="168">
        <v>45505</v>
      </c>
      <c r="N7075" s="147"/>
      <c r="O7075" s="105" t="s">
        <v>43</v>
      </c>
      <c r="P7075" s="171">
        <v>30195</v>
      </c>
      <c r="Q7075" s="31"/>
      <c r="R7075" s="83" t="s">
        <v>106</v>
      </c>
      <c r="S7075" s="31" t="s">
        <v>36</v>
      </c>
      <c r="T7075" s="31" t="s">
        <v>95</v>
      </c>
      <c r="U7075" s="168">
        <v>45505</v>
      </c>
      <c r="V7075" s="149"/>
      <c r="W7075" s="140" t="str" cm="1">
        <f t="array" ref="W7075">IF(SUM(LEN(B7075:V7075))=0,"",IF(OR(OR(ISBLANK(F7075),SUM(LEN(C7075),LEN(D7075))=0),AND(NOT(E7075="Unknown"),ISBLANK(J7075)),AND(NOT(O7075="Unknown"),ISBLANK(R7075))),"Missing Information", INDEX(Table15[Entire Service Line Classification], MATCH(SUMIFS(Table15[Unique ID],Table15[System-Owned Portion],E7075,Table15[If Material Anything Other than "Lead" in Column E,Was Material Ever Previously Lead?],G7075,Table15[Customer-Owned Portion],O7075),Table15[Unique ID],0),0)))</f>
        <v>Non-lead</v>
      </c>
      <c r="X7075"/>
    </row>
    <row r="7076" spans="2:24" x14ac:dyDescent="0.25">
      <c r="B7076" s="145" t="s">
        <v>1007</v>
      </c>
      <c r="C7076" s="31" t="s">
        <v>8420</v>
      </c>
      <c r="D7076" s="31"/>
      <c r="E7076" s="43" t="s">
        <v>52</v>
      </c>
      <c r="F7076" s="42" t="s">
        <v>34</v>
      </c>
      <c r="G7076" s="83" t="s">
        <v>44</v>
      </c>
      <c r="H7076" s="168">
        <v>30195</v>
      </c>
      <c r="I7076" s="31"/>
      <c r="J7076" s="83" t="s">
        <v>214</v>
      </c>
      <c r="K7076" s="31" t="s">
        <v>34</v>
      </c>
      <c r="L7076" s="31"/>
      <c r="M7076" s="168"/>
      <c r="N7076" s="147"/>
      <c r="O7076" s="105" t="s">
        <v>52</v>
      </c>
      <c r="P7076" s="171">
        <v>30195</v>
      </c>
      <c r="Q7076" s="31"/>
      <c r="R7076" s="83" t="s">
        <v>214</v>
      </c>
      <c r="S7076" s="31" t="s">
        <v>34</v>
      </c>
      <c r="T7076" s="31"/>
      <c r="U7076" s="168"/>
      <c r="V7076" s="149"/>
      <c r="W7076" s="140" t="str" cm="1">
        <f t="array" ref="W7076">IF(SUM(LEN(B7076:V7076))=0,"",IF(OR(OR(ISBLANK(F7076),SUM(LEN(C7076),LEN(D7076))=0),AND(NOT(E7076="Unknown"),ISBLANK(J7076)),AND(NOT(O7076="Unknown"),ISBLANK(R7076))),"Missing Information", INDEX(Table15[Entire Service Line Classification], MATCH(SUMIFS(Table15[Unique ID],Table15[System-Owned Portion],E7076,Table15[If Material Anything Other than "Lead" in Column E,Was Material Ever Previously Lead?],G7076,Table15[Customer-Owned Portion],O7076),Table15[Unique ID],0),0)))</f>
        <v>Non-lead</v>
      </c>
      <c r="X7076"/>
    </row>
    <row r="7077" spans="2:24" x14ac:dyDescent="0.25">
      <c r="B7077" s="145" t="s">
        <v>1008</v>
      </c>
      <c r="C7077" s="31" t="s">
        <v>8421</v>
      </c>
      <c r="D7077" s="31"/>
      <c r="E7077" s="43" t="s">
        <v>52</v>
      </c>
      <c r="F7077" s="42" t="s">
        <v>34</v>
      </c>
      <c r="G7077" s="83" t="s">
        <v>44</v>
      </c>
      <c r="H7077" s="168">
        <v>30195</v>
      </c>
      <c r="I7077" s="31"/>
      <c r="J7077" s="83" t="s">
        <v>214</v>
      </c>
      <c r="K7077" s="31" t="s">
        <v>34</v>
      </c>
      <c r="L7077" s="31"/>
      <c r="M7077" s="168"/>
      <c r="N7077" s="147"/>
      <c r="O7077" s="105" t="s">
        <v>52</v>
      </c>
      <c r="P7077" s="171">
        <v>30195</v>
      </c>
      <c r="Q7077" s="31"/>
      <c r="R7077" s="83" t="s">
        <v>214</v>
      </c>
      <c r="S7077" s="31" t="s">
        <v>34</v>
      </c>
      <c r="T7077" s="31"/>
      <c r="U7077" s="168"/>
      <c r="V7077" s="149"/>
      <c r="W7077" s="140" t="str" cm="1">
        <f t="array" ref="W7077">IF(SUM(LEN(B7077:V7077))=0,"",IF(OR(OR(ISBLANK(F7077),SUM(LEN(C7077),LEN(D7077))=0),AND(NOT(E7077="Unknown"),ISBLANK(J7077)),AND(NOT(O7077="Unknown"),ISBLANK(R7077))),"Missing Information", INDEX(Table15[Entire Service Line Classification], MATCH(SUMIFS(Table15[Unique ID],Table15[System-Owned Portion],E7077,Table15[If Material Anything Other than "Lead" in Column E,Was Material Ever Previously Lead?],G7077,Table15[Customer-Owned Portion],O7077),Table15[Unique ID],0),0)))</f>
        <v>Non-lead</v>
      </c>
      <c r="X7077"/>
    </row>
    <row r="7078" spans="2:24" ht="30" x14ac:dyDescent="0.25">
      <c r="B7078" s="145" t="s">
        <v>2956</v>
      </c>
      <c r="C7078" s="31" t="s">
        <v>10388</v>
      </c>
      <c r="D7078" s="31"/>
      <c r="E7078" s="43" t="s">
        <v>35</v>
      </c>
      <c r="F7078" s="42" t="s">
        <v>34</v>
      </c>
      <c r="G7078" s="83" t="s">
        <v>44</v>
      </c>
      <c r="H7078" s="168">
        <v>30195</v>
      </c>
      <c r="I7078" s="31"/>
      <c r="J7078" s="83" t="s">
        <v>45</v>
      </c>
      <c r="K7078" s="31" t="s">
        <v>36</v>
      </c>
      <c r="L7078" s="31" t="s">
        <v>93</v>
      </c>
      <c r="M7078" s="168">
        <v>36845</v>
      </c>
      <c r="N7078" s="147"/>
      <c r="O7078" s="105" t="s">
        <v>43</v>
      </c>
      <c r="P7078" s="171">
        <v>30195</v>
      </c>
      <c r="Q7078" s="31"/>
      <c r="R7078" s="83" t="s">
        <v>214</v>
      </c>
      <c r="S7078" s="31" t="s">
        <v>34</v>
      </c>
      <c r="T7078" s="31"/>
      <c r="U7078" s="168"/>
      <c r="V7078" s="149"/>
      <c r="W7078" s="140" t="str" cm="1">
        <f t="array" ref="W7078">IF(SUM(LEN(B7078:V7078))=0,"",IF(OR(OR(ISBLANK(F7078),SUM(LEN(C7078),LEN(D7078))=0),AND(NOT(E7078="Unknown"),ISBLANK(J7078)),AND(NOT(O7078="Unknown"),ISBLANK(R7078))),"Missing Information", INDEX(Table15[Entire Service Line Classification], MATCH(SUMIFS(Table15[Unique ID],Table15[System-Owned Portion],E7078,Table15[If Material Anything Other than "Lead" in Column E,Was Material Ever Previously Lead?],G7078,Table15[Customer-Owned Portion],O7078),Table15[Unique ID],0),0)))</f>
        <v>Non-lead</v>
      </c>
      <c r="X7078"/>
    </row>
    <row r="7079" spans="2:24" ht="30" x14ac:dyDescent="0.25">
      <c r="B7079" s="145" t="s">
        <v>4298</v>
      </c>
      <c r="C7079" s="31" t="s">
        <v>11891</v>
      </c>
      <c r="D7079" s="31"/>
      <c r="E7079" s="43" t="s">
        <v>43</v>
      </c>
      <c r="F7079" s="42" t="s">
        <v>34</v>
      </c>
      <c r="G7079" s="83" t="s">
        <v>44</v>
      </c>
      <c r="H7079" s="168">
        <v>30195</v>
      </c>
      <c r="I7079" s="31"/>
      <c r="J7079" s="83" t="s">
        <v>106</v>
      </c>
      <c r="K7079" s="31" t="s">
        <v>36</v>
      </c>
      <c r="L7079" s="31" t="s">
        <v>95</v>
      </c>
      <c r="M7079" s="168">
        <v>45534</v>
      </c>
      <c r="N7079" s="147"/>
      <c r="O7079" s="105" t="s">
        <v>35</v>
      </c>
      <c r="P7079" s="171">
        <v>30195</v>
      </c>
      <c r="Q7079" s="31"/>
      <c r="R7079" s="83" t="s">
        <v>106</v>
      </c>
      <c r="S7079" s="31" t="s">
        <v>36</v>
      </c>
      <c r="T7079" s="31" t="s">
        <v>95</v>
      </c>
      <c r="U7079" s="168">
        <v>45534</v>
      </c>
      <c r="V7079" s="149"/>
      <c r="W7079" s="140" t="str" cm="1">
        <f t="array" ref="W7079">IF(SUM(LEN(B7079:V7079))=0,"",IF(OR(OR(ISBLANK(F7079),SUM(LEN(C7079),LEN(D7079))=0),AND(NOT(E7079="Unknown"),ISBLANK(J7079)),AND(NOT(O7079="Unknown"),ISBLANK(R7079))),"Missing Information", INDEX(Table15[Entire Service Line Classification], MATCH(SUMIFS(Table15[Unique ID],Table15[System-Owned Portion],E7079,Table15[If Material Anything Other than "Lead" in Column E,Was Material Ever Previously Lead?],G7079,Table15[Customer-Owned Portion],O7079),Table15[Unique ID],0),0)))</f>
        <v>Non-lead</v>
      </c>
      <c r="X7079"/>
    </row>
    <row r="7080" spans="2:24" x14ac:dyDescent="0.25">
      <c r="B7080" s="145" t="s">
        <v>4419</v>
      </c>
      <c r="C7080" s="31" t="s">
        <v>12012</v>
      </c>
      <c r="D7080" s="31"/>
      <c r="E7080" s="43" t="s">
        <v>52</v>
      </c>
      <c r="F7080" s="42" t="s">
        <v>34</v>
      </c>
      <c r="G7080" s="83" t="s">
        <v>44</v>
      </c>
      <c r="H7080" s="168">
        <v>30195</v>
      </c>
      <c r="I7080" s="31"/>
      <c r="J7080" s="83" t="s">
        <v>214</v>
      </c>
      <c r="K7080" s="31" t="s">
        <v>34</v>
      </c>
      <c r="L7080" s="31"/>
      <c r="M7080" s="168"/>
      <c r="N7080" s="147"/>
      <c r="O7080" s="105" t="s">
        <v>52</v>
      </c>
      <c r="P7080" s="171">
        <v>30195</v>
      </c>
      <c r="Q7080" s="31"/>
      <c r="R7080" s="83" t="s">
        <v>214</v>
      </c>
      <c r="S7080" s="31" t="s">
        <v>34</v>
      </c>
      <c r="T7080" s="31"/>
      <c r="U7080" s="168"/>
      <c r="V7080" s="149"/>
      <c r="W7080" s="140" t="str" cm="1">
        <f t="array" ref="W7080">IF(SUM(LEN(B7080:V7080))=0,"",IF(OR(OR(ISBLANK(F7080),SUM(LEN(C7080),LEN(D7080))=0),AND(NOT(E7080="Unknown"),ISBLANK(J7080)),AND(NOT(O7080="Unknown"),ISBLANK(R7080))),"Missing Information", INDEX(Table15[Entire Service Line Classification], MATCH(SUMIFS(Table15[Unique ID],Table15[System-Owned Portion],E7080,Table15[If Material Anything Other than "Lead" in Column E,Was Material Ever Previously Lead?],G7080,Table15[Customer-Owned Portion],O7080),Table15[Unique ID],0),0)))</f>
        <v>Non-lead</v>
      </c>
      <c r="X7080"/>
    </row>
    <row r="7081" spans="2:24" x14ac:dyDescent="0.25">
      <c r="B7081" s="145" t="s">
        <v>6604</v>
      </c>
      <c r="C7081" s="31" t="s">
        <v>14207</v>
      </c>
      <c r="D7081" s="31"/>
      <c r="E7081" s="43" t="s">
        <v>52</v>
      </c>
      <c r="F7081" s="42" t="s">
        <v>34</v>
      </c>
      <c r="G7081" s="83" t="s">
        <v>44</v>
      </c>
      <c r="H7081" s="168">
        <v>30195</v>
      </c>
      <c r="I7081" s="31"/>
      <c r="J7081" s="83" t="s">
        <v>214</v>
      </c>
      <c r="K7081" s="31" t="s">
        <v>34</v>
      </c>
      <c r="L7081" s="31"/>
      <c r="M7081" s="168"/>
      <c r="N7081" s="147"/>
      <c r="O7081" s="105" t="s">
        <v>52</v>
      </c>
      <c r="P7081" s="171">
        <v>30195</v>
      </c>
      <c r="Q7081" s="31"/>
      <c r="R7081" s="83" t="s">
        <v>214</v>
      </c>
      <c r="S7081" s="31" t="s">
        <v>34</v>
      </c>
      <c r="T7081" s="31"/>
      <c r="U7081" s="168"/>
      <c r="V7081" s="149"/>
      <c r="W7081" s="140" t="str" cm="1">
        <f t="array" ref="W7081">IF(SUM(LEN(B7081:V7081))=0,"",IF(OR(OR(ISBLANK(F7081),SUM(LEN(C7081),LEN(D7081))=0),AND(NOT(E7081="Unknown"),ISBLANK(J7081)),AND(NOT(O7081="Unknown"),ISBLANK(R7081))),"Missing Information", INDEX(Table15[Entire Service Line Classification], MATCH(SUMIFS(Table15[Unique ID],Table15[System-Owned Portion],E7081,Table15[If Material Anything Other than "Lead" in Column E,Was Material Ever Previously Lead?],G7081,Table15[Customer-Owned Portion],O7081),Table15[Unique ID],0),0)))</f>
        <v>Non-lead</v>
      </c>
      <c r="X7081"/>
    </row>
    <row r="7082" spans="2:24" x14ac:dyDescent="0.25">
      <c r="B7082" s="145" t="s">
        <v>477</v>
      </c>
      <c r="C7082" s="31" t="s">
        <v>7892</v>
      </c>
      <c r="D7082" s="31"/>
      <c r="E7082" s="43" t="s">
        <v>52</v>
      </c>
      <c r="F7082" s="42" t="s">
        <v>34</v>
      </c>
      <c r="G7082" s="83" t="s">
        <v>44</v>
      </c>
      <c r="H7082" s="168">
        <v>30164</v>
      </c>
      <c r="I7082" s="31"/>
      <c r="J7082" s="83" t="s">
        <v>214</v>
      </c>
      <c r="K7082" s="31" t="s">
        <v>34</v>
      </c>
      <c r="L7082" s="31"/>
      <c r="M7082" s="168"/>
      <c r="N7082" s="147"/>
      <c r="O7082" s="105" t="s">
        <v>52</v>
      </c>
      <c r="P7082" s="171">
        <v>30164</v>
      </c>
      <c r="Q7082" s="31"/>
      <c r="R7082" s="83" t="s">
        <v>214</v>
      </c>
      <c r="S7082" s="31" t="s">
        <v>34</v>
      </c>
      <c r="T7082" s="31"/>
      <c r="U7082" s="168"/>
      <c r="V7082" s="149"/>
      <c r="W7082" s="140" t="str" cm="1">
        <f t="array" ref="W7082">IF(SUM(LEN(B7082:V7082))=0,"",IF(OR(OR(ISBLANK(F7082),SUM(LEN(C7082),LEN(D7082))=0),AND(NOT(E7082="Unknown"),ISBLANK(J7082)),AND(NOT(O7082="Unknown"),ISBLANK(R7082))),"Missing Information", INDEX(Table15[Entire Service Line Classification], MATCH(SUMIFS(Table15[Unique ID],Table15[System-Owned Portion],E7082,Table15[If Material Anything Other than "Lead" in Column E,Was Material Ever Previously Lead?],G7082,Table15[Customer-Owned Portion],O7082),Table15[Unique ID],0),0)))</f>
        <v>Non-lead</v>
      </c>
      <c r="X7082"/>
    </row>
    <row r="7083" spans="2:24" ht="30" x14ac:dyDescent="0.25">
      <c r="B7083" s="145" t="s">
        <v>994</v>
      </c>
      <c r="C7083" s="31" t="s">
        <v>8407</v>
      </c>
      <c r="D7083" s="31"/>
      <c r="E7083" s="43" t="s">
        <v>43</v>
      </c>
      <c r="F7083" s="42" t="s">
        <v>34</v>
      </c>
      <c r="G7083" s="83" t="s">
        <v>44</v>
      </c>
      <c r="H7083" s="168">
        <v>30164</v>
      </c>
      <c r="I7083" s="31"/>
      <c r="J7083" s="83" t="s">
        <v>106</v>
      </c>
      <c r="K7083" s="31" t="s">
        <v>36</v>
      </c>
      <c r="L7083" s="31" t="s">
        <v>95</v>
      </c>
      <c r="M7083" s="168">
        <v>45510</v>
      </c>
      <c r="N7083" s="147"/>
      <c r="O7083" s="105" t="s">
        <v>43</v>
      </c>
      <c r="P7083" s="171">
        <v>30164</v>
      </c>
      <c r="Q7083" s="31"/>
      <c r="R7083" s="83" t="s">
        <v>106</v>
      </c>
      <c r="S7083" s="31" t="s">
        <v>36</v>
      </c>
      <c r="T7083" s="31" t="s">
        <v>95</v>
      </c>
      <c r="U7083" s="168">
        <v>45510</v>
      </c>
      <c r="V7083" s="149"/>
      <c r="W7083" s="140" t="str" cm="1">
        <f t="array" ref="W7083">IF(SUM(LEN(B7083:V7083))=0,"",IF(OR(OR(ISBLANK(F7083),SUM(LEN(C7083),LEN(D7083))=0),AND(NOT(E7083="Unknown"),ISBLANK(J7083)),AND(NOT(O7083="Unknown"),ISBLANK(R7083))),"Missing Information", INDEX(Table15[Entire Service Line Classification], MATCH(SUMIFS(Table15[Unique ID],Table15[System-Owned Portion],E7083,Table15[If Material Anything Other than "Lead" in Column E,Was Material Ever Previously Lead?],G7083,Table15[Customer-Owned Portion],O7083),Table15[Unique ID],0),0)))</f>
        <v>Non-lead</v>
      </c>
      <c r="X7083"/>
    </row>
    <row r="7084" spans="2:24" ht="30" x14ac:dyDescent="0.25">
      <c r="B7084" s="145" t="s">
        <v>1176</v>
      </c>
      <c r="C7084" s="31" t="s">
        <v>8589</v>
      </c>
      <c r="D7084" s="31"/>
      <c r="E7084" s="43" t="s">
        <v>35</v>
      </c>
      <c r="F7084" s="42" t="s">
        <v>34</v>
      </c>
      <c r="G7084" s="83" t="s">
        <v>44</v>
      </c>
      <c r="H7084" s="168">
        <v>30164</v>
      </c>
      <c r="I7084" s="31"/>
      <c r="J7084" s="83" t="s">
        <v>45</v>
      </c>
      <c r="K7084" s="31" t="s">
        <v>36</v>
      </c>
      <c r="L7084" s="31" t="s">
        <v>93</v>
      </c>
      <c r="M7084" s="168">
        <v>35532</v>
      </c>
      <c r="N7084" s="147"/>
      <c r="O7084" s="105" t="s">
        <v>43</v>
      </c>
      <c r="P7084" s="171">
        <v>30164</v>
      </c>
      <c r="Q7084" s="31"/>
      <c r="R7084" s="83" t="s">
        <v>214</v>
      </c>
      <c r="S7084" s="31" t="s">
        <v>34</v>
      </c>
      <c r="T7084" s="31"/>
      <c r="U7084" s="168"/>
      <c r="V7084" s="149"/>
      <c r="W7084" s="140" t="str" cm="1">
        <f t="array" ref="W7084">IF(SUM(LEN(B7084:V7084))=0,"",IF(OR(OR(ISBLANK(F7084),SUM(LEN(C7084),LEN(D7084))=0),AND(NOT(E7084="Unknown"),ISBLANK(J7084)),AND(NOT(O7084="Unknown"),ISBLANK(R7084))),"Missing Information", INDEX(Table15[Entire Service Line Classification], MATCH(SUMIFS(Table15[Unique ID],Table15[System-Owned Portion],E7084,Table15[If Material Anything Other than "Lead" in Column E,Was Material Ever Previously Lead?],G7084,Table15[Customer-Owned Portion],O7084),Table15[Unique ID],0),0)))</f>
        <v>Non-lead</v>
      </c>
      <c r="X7084"/>
    </row>
    <row r="7085" spans="2:24" ht="30" x14ac:dyDescent="0.25">
      <c r="B7085" s="145" t="s">
        <v>1209</v>
      </c>
      <c r="C7085" s="31" t="s">
        <v>8622</v>
      </c>
      <c r="D7085" s="31"/>
      <c r="E7085" s="43" t="s">
        <v>52</v>
      </c>
      <c r="F7085" s="42" t="s">
        <v>34</v>
      </c>
      <c r="G7085" s="83" t="s">
        <v>44</v>
      </c>
      <c r="H7085" s="168">
        <v>30164</v>
      </c>
      <c r="I7085" s="31"/>
      <c r="J7085" s="83" t="s">
        <v>214</v>
      </c>
      <c r="K7085" s="31" t="s">
        <v>34</v>
      </c>
      <c r="L7085" s="31"/>
      <c r="M7085" s="168"/>
      <c r="N7085" s="147"/>
      <c r="O7085" s="105" t="s">
        <v>52</v>
      </c>
      <c r="P7085" s="171">
        <v>30164</v>
      </c>
      <c r="Q7085" s="31"/>
      <c r="R7085" s="83" t="s">
        <v>214</v>
      </c>
      <c r="S7085" s="31" t="s">
        <v>34</v>
      </c>
      <c r="T7085" s="31"/>
      <c r="U7085" s="168"/>
      <c r="V7085" s="149"/>
      <c r="W7085" s="140" t="str" cm="1">
        <f t="array" ref="W7085">IF(SUM(LEN(B7085:V7085))=0,"",IF(OR(OR(ISBLANK(F7085),SUM(LEN(C7085),LEN(D7085))=0),AND(NOT(E7085="Unknown"),ISBLANK(J7085)),AND(NOT(O7085="Unknown"),ISBLANK(R7085))),"Missing Information", INDEX(Table15[Entire Service Line Classification], MATCH(SUMIFS(Table15[Unique ID],Table15[System-Owned Portion],E7085,Table15[If Material Anything Other than "Lead" in Column E,Was Material Ever Previously Lead?],G7085,Table15[Customer-Owned Portion],O7085),Table15[Unique ID],0),0)))</f>
        <v>Non-lead</v>
      </c>
      <c r="X7085"/>
    </row>
    <row r="7086" spans="2:24" ht="30" x14ac:dyDescent="0.25">
      <c r="B7086" s="145" t="s">
        <v>1296</v>
      </c>
      <c r="C7086" s="31" t="s">
        <v>8709</v>
      </c>
      <c r="D7086" s="31"/>
      <c r="E7086" s="43" t="s">
        <v>43</v>
      </c>
      <c r="F7086" s="42" t="s">
        <v>34</v>
      </c>
      <c r="G7086" s="83" t="s">
        <v>44</v>
      </c>
      <c r="H7086" s="168">
        <v>30164</v>
      </c>
      <c r="I7086" s="31"/>
      <c r="J7086" s="83" t="s">
        <v>106</v>
      </c>
      <c r="K7086" s="31" t="s">
        <v>36</v>
      </c>
      <c r="L7086" s="31" t="s">
        <v>95</v>
      </c>
      <c r="M7086" s="168">
        <v>45932</v>
      </c>
      <c r="N7086" s="147"/>
      <c r="O7086" s="105" t="s">
        <v>35</v>
      </c>
      <c r="P7086" s="171">
        <v>30164</v>
      </c>
      <c r="Q7086" s="31"/>
      <c r="R7086" s="83" t="s">
        <v>106</v>
      </c>
      <c r="S7086" s="31" t="s">
        <v>36</v>
      </c>
      <c r="T7086" s="31" t="s">
        <v>95</v>
      </c>
      <c r="U7086" s="168">
        <v>45932</v>
      </c>
      <c r="V7086" s="149"/>
      <c r="W7086" s="140" t="str" cm="1">
        <f t="array" ref="W7086">IF(SUM(LEN(B7086:V7086))=0,"",IF(OR(OR(ISBLANK(F7086),SUM(LEN(C7086),LEN(D7086))=0),AND(NOT(E7086="Unknown"),ISBLANK(J7086)),AND(NOT(O7086="Unknown"),ISBLANK(R7086))),"Missing Information", INDEX(Table15[Entire Service Line Classification], MATCH(SUMIFS(Table15[Unique ID],Table15[System-Owned Portion],E7086,Table15[If Material Anything Other than "Lead" in Column E,Was Material Ever Previously Lead?],G7086,Table15[Customer-Owned Portion],O7086),Table15[Unique ID],0),0)))</f>
        <v>Non-lead</v>
      </c>
      <c r="X7086"/>
    </row>
    <row r="7087" spans="2:24" ht="30" x14ac:dyDescent="0.25">
      <c r="B7087" s="145" t="s">
        <v>1524</v>
      </c>
      <c r="C7087" s="31" t="s">
        <v>8941</v>
      </c>
      <c r="D7087" s="31"/>
      <c r="E7087" s="43" t="s">
        <v>52</v>
      </c>
      <c r="F7087" s="42" t="s">
        <v>34</v>
      </c>
      <c r="G7087" s="83" t="s">
        <v>44</v>
      </c>
      <c r="H7087" s="168">
        <v>30164</v>
      </c>
      <c r="I7087" s="31"/>
      <c r="J7087" s="83" t="s">
        <v>214</v>
      </c>
      <c r="K7087" s="31" t="s">
        <v>34</v>
      </c>
      <c r="L7087" s="31"/>
      <c r="M7087" s="168"/>
      <c r="N7087" s="147"/>
      <c r="O7087" s="105" t="s">
        <v>52</v>
      </c>
      <c r="P7087" s="171">
        <v>30164</v>
      </c>
      <c r="Q7087" s="31"/>
      <c r="R7087" s="83" t="s">
        <v>214</v>
      </c>
      <c r="S7087" s="31" t="s">
        <v>34</v>
      </c>
      <c r="T7087" s="31"/>
      <c r="U7087" s="168"/>
      <c r="V7087" s="149"/>
      <c r="W7087" s="140" t="str" cm="1">
        <f t="array" ref="W7087">IF(SUM(LEN(B7087:V7087))=0,"",IF(OR(OR(ISBLANK(F7087),SUM(LEN(C7087),LEN(D7087))=0),AND(NOT(E7087="Unknown"),ISBLANK(J7087)),AND(NOT(O7087="Unknown"),ISBLANK(R7087))),"Missing Information", INDEX(Table15[Entire Service Line Classification], MATCH(SUMIFS(Table15[Unique ID],Table15[System-Owned Portion],E7087,Table15[If Material Anything Other than "Lead" in Column E,Was Material Ever Previously Lead?],G7087,Table15[Customer-Owned Portion],O7087),Table15[Unique ID],0),0)))</f>
        <v>Non-lead</v>
      </c>
      <c r="X7087"/>
    </row>
    <row r="7088" spans="2:24" ht="30" x14ac:dyDescent="0.25">
      <c r="B7088" s="145" t="s">
        <v>1612</v>
      </c>
      <c r="C7088" s="31" t="s">
        <v>9031</v>
      </c>
      <c r="D7088" s="31"/>
      <c r="E7088" s="43" t="s">
        <v>52</v>
      </c>
      <c r="F7088" s="42" t="s">
        <v>34</v>
      </c>
      <c r="G7088" s="83" t="s">
        <v>44</v>
      </c>
      <c r="H7088" s="168">
        <v>30164</v>
      </c>
      <c r="I7088" s="31"/>
      <c r="J7088" s="83" t="s">
        <v>45</v>
      </c>
      <c r="K7088" s="31" t="s">
        <v>36</v>
      </c>
      <c r="L7088" s="31" t="s">
        <v>93</v>
      </c>
      <c r="M7088" s="168">
        <v>36863</v>
      </c>
      <c r="N7088" s="147"/>
      <c r="O7088" s="105" t="s">
        <v>43</v>
      </c>
      <c r="P7088" s="171">
        <v>30164</v>
      </c>
      <c r="Q7088" s="31"/>
      <c r="R7088" s="83" t="s">
        <v>214</v>
      </c>
      <c r="S7088" s="31" t="s">
        <v>34</v>
      </c>
      <c r="T7088" s="31"/>
      <c r="U7088" s="168"/>
      <c r="V7088" s="149"/>
      <c r="W7088" s="140" t="str" cm="1">
        <f t="array" ref="W7088">IF(SUM(LEN(B7088:V7088))=0,"",IF(OR(OR(ISBLANK(F7088),SUM(LEN(C7088),LEN(D7088))=0),AND(NOT(E7088="Unknown"),ISBLANK(J7088)),AND(NOT(O7088="Unknown"),ISBLANK(R7088))),"Missing Information", INDEX(Table15[Entire Service Line Classification], MATCH(SUMIFS(Table15[Unique ID],Table15[System-Owned Portion],E7088,Table15[If Material Anything Other than "Lead" in Column E,Was Material Ever Previously Lead?],G7088,Table15[Customer-Owned Portion],O7088),Table15[Unique ID],0),0)))</f>
        <v>Non-lead</v>
      </c>
      <c r="X7088"/>
    </row>
    <row r="7089" spans="2:24" ht="30" x14ac:dyDescent="0.25">
      <c r="B7089" s="145" t="s">
        <v>2694</v>
      </c>
      <c r="C7089" s="31" t="s">
        <v>10125</v>
      </c>
      <c r="D7089" s="31"/>
      <c r="E7089" s="43" t="s">
        <v>52</v>
      </c>
      <c r="F7089" s="42" t="s">
        <v>34</v>
      </c>
      <c r="G7089" s="83" t="s">
        <v>44</v>
      </c>
      <c r="H7089" s="168">
        <v>30164</v>
      </c>
      <c r="I7089" s="31"/>
      <c r="J7089" s="83" t="s">
        <v>214</v>
      </c>
      <c r="K7089" s="31" t="s">
        <v>34</v>
      </c>
      <c r="L7089" s="31"/>
      <c r="M7089" s="168"/>
      <c r="N7089" s="147"/>
      <c r="O7089" s="105" t="s">
        <v>52</v>
      </c>
      <c r="P7089" s="171">
        <v>30164</v>
      </c>
      <c r="Q7089" s="31"/>
      <c r="R7089" s="83" t="s">
        <v>214</v>
      </c>
      <c r="S7089" s="31" t="s">
        <v>34</v>
      </c>
      <c r="T7089" s="31"/>
      <c r="U7089" s="168"/>
      <c r="V7089" s="149"/>
      <c r="W7089" s="140" t="str" cm="1">
        <f t="array" ref="W7089">IF(SUM(LEN(B7089:V7089))=0,"",IF(OR(OR(ISBLANK(F7089),SUM(LEN(C7089),LEN(D7089))=0),AND(NOT(E7089="Unknown"),ISBLANK(J7089)),AND(NOT(O7089="Unknown"),ISBLANK(R7089))),"Missing Information", INDEX(Table15[Entire Service Line Classification], MATCH(SUMIFS(Table15[Unique ID],Table15[System-Owned Portion],E7089,Table15[If Material Anything Other than "Lead" in Column E,Was Material Ever Previously Lead?],G7089,Table15[Customer-Owned Portion],O7089),Table15[Unique ID],0),0)))</f>
        <v>Non-lead</v>
      </c>
      <c r="X7089"/>
    </row>
    <row r="7090" spans="2:24" ht="30" x14ac:dyDescent="0.25">
      <c r="B7090" s="145" t="s">
        <v>2730</v>
      </c>
      <c r="C7090" s="31" t="s">
        <v>10161</v>
      </c>
      <c r="D7090" s="31"/>
      <c r="E7090" s="43" t="s">
        <v>43</v>
      </c>
      <c r="F7090" s="42" t="s">
        <v>34</v>
      </c>
      <c r="G7090" s="83" t="s">
        <v>44</v>
      </c>
      <c r="H7090" s="168">
        <v>30164</v>
      </c>
      <c r="I7090" s="31"/>
      <c r="J7090" s="83" t="s">
        <v>106</v>
      </c>
      <c r="K7090" s="31" t="s">
        <v>36</v>
      </c>
      <c r="L7090" s="31" t="s">
        <v>95</v>
      </c>
      <c r="M7090" s="168">
        <v>45968</v>
      </c>
      <c r="N7090" s="147"/>
      <c r="O7090" s="105" t="s">
        <v>35</v>
      </c>
      <c r="P7090" s="171">
        <v>30164</v>
      </c>
      <c r="Q7090" s="31"/>
      <c r="R7090" s="83" t="s">
        <v>106</v>
      </c>
      <c r="S7090" s="31" t="s">
        <v>36</v>
      </c>
      <c r="T7090" s="31" t="s">
        <v>95</v>
      </c>
      <c r="U7090" s="168">
        <v>45968</v>
      </c>
      <c r="V7090" s="149"/>
      <c r="W7090" s="140" t="str" cm="1">
        <f t="array" ref="W7090">IF(SUM(LEN(B7090:V7090))=0,"",IF(OR(OR(ISBLANK(F7090),SUM(LEN(C7090),LEN(D7090))=0),AND(NOT(E7090="Unknown"),ISBLANK(J7090)),AND(NOT(O7090="Unknown"),ISBLANK(R7090))),"Missing Information", INDEX(Table15[Entire Service Line Classification], MATCH(SUMIFS(Table15[Unique ID],Table15[System-Owned Portion],E7090,Table15[If Material Anything Other than "Lead" in Column E,Was Material Ever Previously Lead?],G7090,Table15[Customer-Owned Portion],O7090),Table15[Unique ID],0),0)))</f>
        <v>Non-lead</v>
      </c>
      <c r="X7090"/>
    </row>
    <row r="7091" spans="2:24" x14ac:dyDescent="0.25">
      <c r="B7091" s="145" t="s">
        <v>2907</v>
      </c>
      <c r="C7091" s="31" t="s">
        <v>10339</v>
      </c>
      <c r="D7091" s="31"/>
      <c r="E7091" s="43" t="s">
        <v>52</v>
      </c>
      <c r="F7091" s="42" t="s">
        <v>34</v>
      </c>
      <c r="G7091" s="83" t="s">
        <v>44</v>
      </c>
      <c r="H7091" s="168">
        <v>30164</v>
      </c>
      <c r="I7091" s="31"/>
      <c r="J7091" s="83" t="s">
        <v>214</v>
      </c>
      <c r="K7091" s="31" t="s">
        <v>34</v>
      </c>
      <c r="L7091" s="31"/>
      <c r="M7091" s="168"/>
      <c r="N7091" s="147"/>
      <c r="O7091" s="105" t="s">
        <v>52</v>
      </c>
      <c r="P7091" s="171">
        <v>30164</v>
      </c>
      <c r="Q7091" s="31"/>
      <c r="R7091" s="83" t="s">
        <v>214</v>
      </c>
      <c r="S7091" s="31" t="s">
        <v>34</v>
      </c>
      <c r="T7091" s="31"/>
      <c r="U7091" s="168"/>
      <c r="V7091" s="149"/>
      <c r="W7091" s="140" t="str" cm="1">
        <f t="array" ref="W7091">IF(SUM(LEN(B7091:V7091))=0,"",IF(OR(OR(ISBLANK(F7091),SUM(LEN(C7091),LEN(D7091))=0),AND(NOT(E7091="Unknown"),ISBLANK(J7091)),AND(NOT(O7091="Unknown"),ISBLANK(R7091))),"Missing Information", INDEX(Table15[Entire Service Line Classification], MATCH(SUMIFS(Table15[Unique ID],Table15[System-Owned Portion],E7091,Table15[If Material Anything Other than "Lead" in Column E,Was Material Ever Previously Lead?],G7091,Table15[Customer-Owned Portion],O7091),Table15[Unique ID],0),0)))</f>
        <v>Non-lead</v>
      </c>
      <c r="X7091"/>
    </row>
    <row r="7092" spans="2:24" x14ac:dyDescent="0.25">
      <c r="B7092" s="145" t="s">
        <v>5669</v>
      </c>
      <c r="C7092" s="31" t="s">
        <v>13266</v>
      </c>
      <c r="D7092" s="31"/>
      <c r="E7092" s="43" t="s">
        <v>52</v>
      </c>
      <c r="F7092" s="42" t="s">
        <v>34</v>
      </c>
      <c r="G7092" s="83" t="s">
        <v>44</v>
      </c>
      <c r="H7092" s="168">
        <v>30164</v>
      </c>
      <c r="I7092" s="31"/>
      <c r="J7092" s="83" t="s">
        <v>214</v>
      </c>
      <c r="K7092" s="31" t="s">
        <v>34</v>
      </c>
      <c r="L7092" s="31"/>
      <c r="M7092" s="168"/>
      <c r="N7092" s="147"/>
      <c r="O7092" s="105" t="s">
        <v>52</v>
      </c>
      <c r="P7092" s="171">
        <v>30164</v>
      </c>
      <c r="Q7092" s="31"/>
      <c r="R7092" s="83" t="s">
        <v>214</v>
      </c>
      <c r="S7092" s="31" t="s">
        <v>34</v>
      </c>
      <c r="T7092" s="31"/>
      <c r="U7092" s="168"/>
      <c r="V7092" s="149"/>
      <c r="W7092" s="140" t="str" cm="1">
        <f t="array" ref="W7092">IF(SUM(LEN(B7092:V7092))=0,"",IF(OR(OR(ISBLANK(F7092),SUM(LEN(C7092),LEN(D7092))=0),AND(NOT(E7092="Unknown"),ISBLANK(J7092)),AND(NOT(O7092="Unknown"),ISBLANK(R7092))),"Missing Information", INDEX(Table15[Entire Service Line Classification], MATCH(SUMIFS(Table15[Unique ID],Table15[System-Owned Portion],E7092,Table15[If Material Anything Other than "Lead" in Column E,Was Material Ever Previously Lead?],G7092,Table15[Customer-Owned Portion],O7092),Table15[Unique ID],0),0)))</f>
        <v>Non-lead</v>
      </c>
      <c r="X7092"/>
    </row>
    <row r="7093" spans="2:24" x14ac:dyDescent="0.25">
      <c r="B7093" s="145" t="s">
        <v>6610</v>
      </c>
      <c r="C7093" s="31" t="s">
        <v>14213</v>
      </c>
      <c r="D7093" s="31"/>
      <c r="E7093" s="43" t="s">
        <v>52</v>
      </c>
      <c r="F7093" s="42" t="s">
        <v>34</v>
      </c>
      <c r="G7093" s="83" t="s">
        <v>44</v>
      </c>
      <c r="H7093" s="168">
        <v>30164</v>
      </c>
      <c r="I7093" s="31"/>
      <c r="J7093" s="83" t="s">
        <v>214</v>
      </c>
      <c r="K7093" s="31" t="s">
        <v>34</v>
      </c>
      <c r="L7093" s="31"/>
      <c r="M7093" s="168"/>
      <c r="N7093" s="147"/>
      <c r="O7093" s="105" t="s">
        <v>52</v>
      </c>
      <c r="P7093" s="171">
        <v>30164</v>
      </c>
      <c r="Q7093" s="31"/>
      <c r="R7093" s="83" t="s">
        <v>214</v>
      </c>
      <c r="S7093" s="31" t="s">
        <v>34</v>
      </c>
      <c r="T7093" s="31"/>
      <c r="U7093" s="168"/>
      <c r="V7093" s="149"/>
      <c r="W7093" s="140" t="str" cm="1">
        <f t="array" ref="W7093">IF(SUM(LEN(B7093:V7093))=0,"",IF(OR(OR(ISBLANK(F7093),SUM(LEN(C7093),LEN(D7093))=0),AND(NOT(E7093="Unknown"),ISBLANK(J7093)),AND(NOT(O7093="Unknown"),ISBLANK(R7093))),"Missing Information", INDEX(Table15[Entire Service Line Classification], MATCH(SUMIFS(Table15[Unique ID],Table15[System-Owned Portion],E7093,Table15[If Material Anything Other than "Lead" in Column E,Was Material Ever Previously Lead?],G7093,Table15[Customer-Owned Portion],O7093),Table15[Unique ID],0),0)))</f>
        <v>Non-lead</v>
      </c>
      <c r="X7093"/>
    </row>
    <row r="7094" spans="2:24" x14ac:dyDescent="0.25">
      <c r="B7094" s="145" t="s">
        <v>253</v>
      </c>
      <c r="C7094" s="31" t="s">
        <v>7668</v>
      </c>
      <c r="D7094" s="31"/>
      <c r="E7094" s="43" t="s">
        <v>52</v>
      </c>
      <c r="F7094" s="42" t="s">
        <v>34</v>
      </c>
      <c r="G7094" s="83" t="s">
        <v>44</v>
      </c>
      <c r="H7094" s="168">
        <v>30133</v>
      </c>
      <c r="I7094" s="187"/>
      <c r="J7094" s="83" t="s">
        <v>214</v>
      </c>
      <c r="K7094" s="31" t="s">
        <v>34</v>
      </c>
      <c r="L7094" s="31"/>
      <c r="M7094" s="168"/>
      <c r="N7094" s="147"/>
      <c r="O7094" s="105" t="s">
        <v>52</v>
      </c>
      <c r="P7094" s="171">
        <v>30133</v>
      </c>
      <c r="Q7094" s="31"/>
      <c r="R7094" s="83" t="s">
        <v>214</v>
      </c>
      <c r="S7094" s="31" t="s">
        <v>34</v>
      </c>
      <c r="T7094" s="31"/>
      <c r="U7094" s="168"/>
      <c r="V7094" s="149"/>
      <c r="W7094" s="140" t="str" cm="1">
        <f t="array" ref="W7094">IF(SUM(LEN(B7094:V7094))=0,"",IF(OR(OR(ISBLANK(F7094),SUM(LEN(C7094),LEN(D7094))=0),AND(NOT(E7094="Unknown"),ISBLANK(J7094)),AND(NOT(O7094="Unknown"),ISBLANK(R7094))),"Missing Information", INDEX(Table15[Entire Service Line Classification], MATCH(SUMIFS(Table15[Unique ID],Table15[System-Owned Portion],E7094,Table15[If Material Anything Other than "Lead" in Column E,Was Material Ever Previously Lead?],G7094,Table15[Customer-Owned Portion],O7094),Table15[Unique ID],0),0)))</f>
        <v>Non-lead</v>
      </c>
      <c r="X7094"/>
    </row>
    <row r="7095" spans="2:24" x14ac:dyDescent="0.25">
      <c r="B7095" s="145" t="s">
        <v>267</v>
      </c>
      <c r="C7095" s="31" t="s">
        <v>7682</v>
      </c>
      <c r="D7095" s="31"/>
      <c r="E7095" s="43" t="s">
        <v>52</v>
      </c>
      <c r="F7095" s="42" t="s">
        <v>34</v>
      </c>
      <c r="G7095" s="83" t="s">
        <v>44</v>
      </c>
      <c r="H7095" s="168">
        <v>30133</v>
      </c>
      <c r="I7095" s="31"/>
      <c r="J7095" s="83" t="s">
        <v>214</v>
      </c>
      <c r="K7095" s="31" t="s">
        <v>34</v>
      </c>
      <c r="L7095" s="31"/>
      <c r="M7095" s="168"/>
      <c r="N7095" s="147"/>
      <c r="O7095" s="105" t="s">
        <v>52</v>
      </c>
      <c r="P7095" s="171">
        <v>30133</v>
      </c>
      <c r="Q7095" s="31"/>
      <c r="R7095" s="83" t="s">
        <v>214</v>
      </c>
      <c r="S7095" s="31" t="s">
        <v>34</v>
      </c>
      <c r="T7095" s="31"/>
      <c r="U7095" s="168"/>
      <c r="V7095" s="149"/>
      <c r="W7095" s="140" t="str" cm="1">
        <f t="array" ref="W7095">IF(SUM(LEN(B7095:V7095))=0,"",IF(OR(OR(ISBLANK(F7095),SUM(LEN(C7095),LEN(D7095))=0),AND(NOT(E7095="Unknown"),ISBLANK(J7095)),AND(NOT(O7095="Unknown"),ISBLANK(R7095))),"Missing Information", INDEX(Table15[Entire Service Line Classification], MATCH(SUMIFS(Table15[Unique ID],Table15[System-Owned Portion],E7095,Table15[If Material Anything Other than "Lead" in Column E,Was Material Ever Previously Lead?],G7095,Table15[Customer-Owned Portion],O7095),Table15[Unique ID],0),0)))</f>
        <v>Non-lead</v>
      </c>
      <c r="X7095"/>
    </row>
    <row r="7096" spans="2:24" x14ac:dyDescent="0.25">
      <c r="B7096" s="145" t="s">
        <v>481</v>
      </c>
      <c r="C7096" s="31" t="s">
        <v>7896</v>
      </c>
      <c r="D7096" s="31"/>
      <c r="E7096" s="43" t="s">
        <v>52</v>
      </c>
      <c r="F7096" s="42" t="s">
        <v>34</v>
      </c>
      <c r="G7096" s="83" t="s">
        <v>44</v>
      </c>
      <c r="H7096" s="168">
        <v>30133</v>
      </c>
      <c r="I7096" s="31"/>
      <c r="J7096" s="83" t="s">
        <v>214</v>
      </c>
      <c r="K7096" s="31" t="s">
        <v>34</v>
      </c>
      <c r="L7096" s="31"/>
      <c r="M7096" s="168"/>
      <c r="N7096" s="147"/>
      <c r="O7096" s="105" t="s">
        <v>52</v>
      </c>
      <c r="P7096" s="171">
        <v>30133</v>
      </c>
      <c r="Q7096" s="31"/>
      <c r="R7096" s="83" t="s">
        <v>214</v>
      </c>
      <c r="S7096" s="31" t="s">
        <v>34</v>
      </c>
      <c r="T7096" s="31"/>
      <c r="U7096" s="168"/>
      <c r="V7096" s="149"/>
      <c r="W7096" s="140" t="str" cm="1">
        <f t="array" ref="W7096">IF(SUM(LEN(B7096:V7096))=0,"",IF(OR(OR(ISBLANK(F7096),SUM(LEN(C7096),LEN(D7096))=0),AND(NOT(E7096="Unknown"),ISBLANK(J7096)),AND(NOT(O7096="Unknown"),ISBLANK(R7096))),"Missing Information", INDEX(Table15[Entire Service Line Classification], MATCH(SUMIFS(Table15[Unique ID],Table15[System-Owned Portion],E7096,Table15[If Material Anything Other than "Lead" in Column E,Was Material Ever Previously Lead?],G7096,Table15[Customer-Owned Portion],O7096),Table15[Unique ID],0),0)))</f>
        <v>Non-lead</v>
      </c>
      <c r="X7096"/>
    </row>
    <row r="7097" spans="2:24" ht="30" x14ac:dyDescent="0.25">
      <c r="B7097" s="145" t="s">
        <v>497</v>
      </c>
      <c r="C7097" s="31" t="s">
        <v>7912</v>
      </c>
      <c r="D7097" s="31"/>
      <c r="E7097" s="43" t="s">
        <v>52</v>
      </c>
      <c r="F7097" s="42" t="s">
        <v>34</v>
      </c>
      <c r="G7097" s="83" t="s">
        <v>44</v>
      </c>
      <c r="H7097" s="168">
        <v>30133</v>
      </c>
      <c r="I7097" s="31"/>
      <c r="J7097" s="83" t="s">
        <v>214</v>
      </c>
      <c r="K7097" s="31" t="s">
        <v>34</v>
      </c>
      <c r="L7097" s="31"/>
      <c r="M7097" s="168"/>
      <c r="N7097" s="147"/>
      <c r="O7097" s="105" t="s">
        <v>52</v>
      </c>
      <c r="P7097" s="171">
        <v>30133</v>
      </c>
      <c r="Q7097" s="31"/>
      <c r="R7097" s="83" t="s">
        <v>214</v>
      </c>
      <c r="S7097" s="31" t="s">
        <v>34</v>
      </c>
      <c r="T7097" s="31"/>
      <c r="U7097" s="168"/>
      <c r="V7097" s="149"/>
      <c r="W7097" s="140" t="str" cm="1">
        <f t="array" ref="W7097">IF(SUM(LEN(B7097:V7097))=0,"",IF(OR(OR(ISBLANK(F7097),SUM(LEN(C7097),LEN(D7097))=0),AND(NOT(E7097="Unknown"),ISBLANK(J7097)),AND(NOT(O7097="Unknown"),ISBLANK(R7097))),"Missing Information", INDEX(Table15[Entire Service Line Classification], MATCH(SUMIFS(Table15[Unique ID],Table15[System-Owned Portion],E7097,Table15[If Material Anything Other than "Lead" in Column E,Was Material Ever Previously Lead?],G7097,Table15[Customer-Owned Portion],O7097),Table15[Unique ID],0),0)))</f>
        <v>Non-lead</v>
      </c>
      <c r="X7097"/>
    </row>
    <row r="7098" spans="2:24" x14ac:dyDescent="0.25">
      <c r="B7098" s="145" t="s">
        <v>924</v>
      </c>
      <c r="C7098" s="31" t="s">
        <v>8337</v>
      </c>
      <c r="D7098" s="31"/>
      <c r="E7098" s="43" t="s">
        <v>52</v>
      </c>
      <c r="F7098" s="42" t="s">
        <v>34</v>
      </c>
      <c r="G7098" s="83" t="s">
        <v>44</v>
      </c>
      <c r="H7098" s="168">
        <v>30133</v>
      </c>
      <c r="I7098" s="31"/>
      <c r="J7098" s="83" t="s">
        <v>214</v>
      </c>
      <c r="K7098" s="31" t="s">
        <v>34</v>
      </c>
      <c r="L7098" s="31"/>
      <c r="M7098" s="168"/>
      <c r="N7098" s="147"/>
      <c r="O7098" s="105" t="s">
        <v>52</v>
      </c>
      <c r="P7098" s="171">
        <v>30133</v>
      </c>
      <c r="Q7098" s="31"/>
      <c r="R7098" s="83" t="s">
        <v>214</v>
      </c>
      <c r="S7098" s="31" t="s">
        <v>34</v>
      </c>
      <c r="T7098" s="31"/>
      <c r="U7098" s="168"/>
      <c r="V7098" s="149"/>
      <c r="W7098" s="140" t="str" cm="1">
        <f t="array" ref="W7098">IF(SUM(LEN(B7098:V7098))=0,"",IF(OR(OR(ISBLANK(F7098),SUM(LEN(C7098),LEN(D7098))=0),AND(NOT(E7098="Unknown"),ISBLANK(J7098)),AND(NOT(O7098="Unknown"),ISBLANK(R7098))),"Missing Information", INDEX(Table15[Entire Service Line Classification], MATCH(SUMIFS(Table15[Unique ID],Table15[System-Owned Portion],E7098,Table15[If Material Anything Other than "Lead" in Column E,Was Material Ever Previously Lead?],G7098,Table15[Customer-Owned Portion],O7098),Table15[Unique ID],0),0)))</f>
        <v>Non-lead</v>
      </c>
      <c r="X7098"/>
    </row>
    <row r="7099" spans="2:24" x14ac:dyDescent="0.25">
      <c r="B7099" s="145" t="s">
        <v>1422</v>
      </c>
      <c r="C7099" s="31" t="s">
        <v>8835</v>
      </c>
      <c r="D7099" s="31"/>
      <c r="E7099" s="43" t="s">
        <v>52</v>
      </c>
      <c r="F7099" s="42" t="s">
        <v>34</v>
      </c>
      <c r="G7099" s="83" t="s">
        <v>44</v>
      </c>
      <c r="H7099" s="168">
        <v>30133</v>
      </c>
      <c r="I7099" s="31"/>
      <c r="J7099" s="83" t="s">
        <v>214</v>
      </c>
      <c r="K7099" s="31" t="s">
        <v>34</v>
      </c>
      <c r="L7099" s="31"/>
      <c r="M7099" s="168"/>
      <c r="N7099" s="147"/>
      <c r="O7099" s="105" t="s">
        <v>52</v>
      </c>
      <c r="P7099" s="171">
        <v>30133</v>
      </c>
      <c r="Q7099" s="31"/>
      <c r="R7099" s="83" t="s">
        <v>214</v>
      </c>
      <c r="S7099" s="31" t="s">
        <v>34</v>
      </c>
      <c r="T7099" s="31"/>
      <c r="U7099" s="168"/>
      <c r="V7099" s="149"/>
      <c r="W7099" s="140" t="str" cm="1">
        <f t="array" ref="W7099">IF(SUM(LEN(B7099:V7099))=0,"",IF(OR(OR(ISBLANK(F7099),SUM(LEN(C7099),LEN(D7099))=0),AND(NOT(E7099="Unknown"),ISBLANK(J7099)),AND(NOT(O7099="Unknown"),ISBLANK(R7099))),"Missing Information", INDEX(Table15[Entire Service Line Classification], MATCH(SUMIFS(Table15[Unique ID],Table15[System-Owned Portion],E7099,Table15[If Material Anything Other than "Lead" in Column E,Was Material Ever Previously Lead?],G7099,Table15[Customer-Owned Portion],O7099),Table15[Unique ID],0),0)))</f>
        <v>Non-lead</v>
      </c>
      <c r="X7099"/>
    </row>
    <row r="7100" spans="2:24" ht="30" x14ac:dyDescent="0.25">
      <c r="B7100" s="145" t="s">
        <v>1607</v>
      </c>
      <c r="C7100" s="31" t="s">
        <v>9026</v>
      </c>
      <c r="D7100" s="31"/>
      <c r="E7100" s="43" t="s">
        <v>43</v>
      </c>
      <c r="F7100" s="42" t="s">
        <v>34</v>
      </c>
      <c r="G7100" s="83" t="s">
        <v>44</v>
      </c>
      <c r="H7100" s="168">
        <v>30133</v>
      </c>
      <c r="I7100" s="31"/>
      <c r="J7100" s="83" t="s">
        <v>106</v>
      </c>
      <c r="K7100" s="31" t="s">
        <v>36</v>
      </c>
      <c r="L7100" s="31" t="s">
        <v>95</v>
      </c>
      <c r="M7100" s="168">
        <v>45943</v>
      </c>
      <c r="N7100" s="147"/>
      <c r="O7100" s="105" t="s">
        <v>35</v>
      </c>
      <c r="P7100" s="171">
        <v>30133</v>
      </c>
      <c r="Q7100" s="31"/>
      <c r="R7100" s="83" t="s">
        <v>106</v>
      </c>
      <c r="S7100" s="31" t="s">
        <v>36</v>
      </c>
      <c r="T7100" s="31" t="s">
        <v>95</v>
      </c>
      <c r="U7100" s="168">
        <v>45943</v>
      </c>
      <c r="V7100" s="149"/>
      <c r="W7100" s="140" t="str" cm="1">
        <f t="array" ref="W7100">IF(SUM(LEN(B7100:V7100))=0,"",IF(OR(OR(ISBLANK(F7100),SUM(LEN(C7100),LEN(D7100))=0),AND(NOT(E7100="Unknown"),ISBLANK(J7100)),AND(NOT(O7100="Unknown"),ISBLANK(R7100))),"Missing Information", INDEX(Table15[Entire Service Line Classification], MATCH(SUMIFS(Table15[Unique ID],Table15[System-Owned Portion],E7100,Table15[If Material Anything Other than "Lead" in Column E,Was Material Ever Previously Lead?],G7100,Table15[Customer-Owned Portion],O7100),Table15[Unique ID],0),0)))</f>
        <v>Non-lead</v>
      </c>
      <c r="X7100"/>
    </row>
    <row r="7101" spans="2:24" ht="30" x14ac:dyDescent="0.25">
      <c r="B7101" s="145" t="s">
        <v>1615</v>
      </c>
      <c r="C7101" s="31" t="s">
        <v>9034</v>
      </c>
      <c r="D7101" s="31"/>
      <c r="E7101" s="43" t="s">
        <v>43</v>
      </c>
      <c r="F7101" s="42" t="s">
        <v>34</v>
      </c>
      <c r="G7101" s="83" t="s">
        <v>44</v>
      </c>
      <c r="H7101" s="168">
        <v>30133</v>
      </c>
      <c r="I7101" s="31"/>
      <c r="J7101" s="83" t="s">
        <v>106</v>
      </c>
      <c r="K7101" s="31" t="s">
        <v>36</v>
      </c>
      <c r="L7101" s="31" t="s">
        <v>95</v>
      </c>
      <c r="M7101" s="168">
        <v>45944</v>
      </c>
      <c r="N7101" s="147"/>
      <c r="O7101" s="105" t="s">
        <v>35</v>
      </c>
      <c r="P7101" s="171">
        <v>30133</v>
      </c>
      <c r="Q7101" s="31"/>
      <c r="R7101" s="83" t="s">
        <v>106</v>
      </c>
      <c r="S7101" s="31" t="s">
        <v>36</v>
      </c>
      <c r="T7101" s="31" t="s">
        <v>95</v>
      </c>
      <c r="U7101" s="168">
        <v>45944</v>
      </c>
      <c r="V7101" s="149"/>
      <c r="W7101" s="140" t="str" cm="1">
        <f t="array" ref="W7101">IF(SUM(LEN(B7101:V7101))=0,"",IF(OR(OR(ISBLANK(F7101),SUM(LEN(C7101),LEN(D7101))=0),AND(NOT(E7101="Unknown"),ISBLANK(J7101)),AND(NOT(O7101="Unknown"),ISBLANK(R7101))),"Missing Information", INDEX(Table15[Entire Service Line Classification], MATCH(SUMIFS(Table15[Unique ID],Table15[System-Owned Portion],E7101,Table15[If Material Anything Other than "Lead" in Column E,Was Material Ever Previously Lead?],G7101,Table15[Customer-Owned Portion],O7101),Table15[Unique ID],0),0)))</f>
        <v>Non-lead</v>
      </c>
      <c r="X7101"/>
    </row>
    <row r="7102" spans="2:24" ht="30" x14ac:dyDescent="0.25">
      <c r="B7102" s="145" t="s">
        <v>1696</v>
      </c>
      <c r="C7102" s="31" t="s">
        <v>9120</v>
      </c>
      <c r="D7102" s="31"/>
      <c r="E7102" s="43" t="s">
        <v>52</v>
      </c>
      <c r="F7102" s="42" t="s">
        <v>34</v>
      </c>
      <c r="G7102" s="83" t="s">
        <v>44</v>
      </c>
      <c r="H7102" s="168">
        <v>30133</v>
      </c>
      <c r="I7102" s="31"/>
      <c r="J7102" s="83" t="s">
        <v>214</v>
      </c>
      <c r="K7102" s="31" t="s">
        <v>34</v>
      </c>
      <c r="L7102" s="31"/>
      <c r="M7102" s="168"/>
      <c r="N7102" s="147"/>
      <c r="O7102" s="105" t="s">
        <v>52</v>
      </c>
      <c r="P7102" s="171">
        <v>30133</v>
      </c>
      <c r="Q7102" s="31"/>
      <c r="R7102" s="83" t="s">
        <v>214</v>
      </c>
      <c r="S7102" s="31" t="s">
        <v>34</v>
      </c>
      <c r="T7102" s="31"/>
      <c r="U7102" s="168"/>
      <c r="V7102" s="149"/>
      <c r="W7102" s="140" t="str" cm="1">
        <f t="array" ref="W7102">IF(SUM(LEN(B7102:V7102))=0,"",IF(OR(OR(ISBLANK(F7102),SUM(LEN(C7102),LEN(D7102))=0),AND(NOT(E7102="Unknown"),ISBLANK(J7102)),AND(NOT(O7102="Unknown"),ISBLANK(R7102))),"Missing Information", INDEX(Table15[Entire Service Line Classification], MATCH(SUMIFS(Table15[Unique ID],Table15[System-Owned Portion],E7102,Table15[If Material Anything Other than "Lead" in Column E,Was Material Ever Previously Lead?],G7102,Table15[Customer-Owned Portion],O7102),Table15[Unique ID],0),0)))</f>
        <v>Non-lead</v>
      </c>
      <c r="X7102"/>
    </row>
    <row r="7103" spans="2:24" x14ac:dyDescent="0.25">
      <c r="B7103" s="145" t="s">
        <v>2837</v>
      </c>
      <c r="C7103" s="31" t="s">
        <v>10268</v>
      </c>
      <c r="D7103" s="31"/>
      <c r="E7103" s="43" t="s">
        <v>52</v>
      </c>
      <c r="F7103" s="42" t="s">
        <v>34</v>
      </c>
      <c r="G7103" s="83" t="s">
        <v>44</v>
      </c>
      <c r="H7103" s="168">
        <v>30133</v>
      </c>
      <c r="I7103" s="31"/>
      <c r="J7103" s="83" t="s">
        <v>214</v>
      </c>
      <c r="K7103" s="31" t="s">
        <v>34</v>
      </c>
      <c r="L7103" s="31"/>
      <c r="M7103" s="168"/>
      <c r="N7103" s="147"/>
      <c r="O7103" s="105" t="s">
        <v>52</v>
      </c>
      <c r="P7103" s="171">
        <v>30133</v>
      </c>
      <c r="Q7103" s="31"/>
      <c r="R7103" s="83" t="s">
        <v>214</v>
      </c>
      <c r="S7103" s="31" t="s">
        <v>34</v>
      </c>
      <c r="T7103" s="31"/>
      <c r="U7103" s="168"/>
      <c r="V7103" s="149"/>
      <c r="W7103" s="140" t="str" cm="1">
        <f t="array" ref="W7103">IF(SUM(LEN(B7103:V7103))=0,"",IF(OR(OR(ISBLANK(F7103),SUM(LEN(C7103),LEN(D7103))=0),AND(NOT(E7103="Unknown"),ISBLANK(J7103)),AND(NOT(O7103="Unknown"),ISBLANK(R7103))),"Missing Information", INDEX(Table15[Entire Service Line Classification], MATCH(SUMIFS(Table15[Unique ID],Table15[System-Owned Portion],E7103,Table15[If Material Anything Other than "Lead" in Column E,Was Material Ever Previously Lead?],G7103,Table15[Customer-Owned Portion],O7103),Table15[Unique ID],0),0)))</f>
        <v>Non-lead</v>
      </c>
      <c r="X7103"/>
    </row>
    <row r="7104" spans="2:24" x14ac:dyDescent="0.25">
      <c r="B7104" s="145" t="s">
        <v>2891</v>
      </c>
      <c r="C7104" s="31" t="s">
        <v>10323</v>
      </c>
      <c r="D7104" s="31"/>
      <c r="E7104" s="43" t="s">
        <v>52</v>
      </c>
      <c r="F7104" s="42" t="s">
        <v>34</v>
      </c>
      <c r="G7104" s="83" t="s">
        <v>44</v>
      </c>
      <c r="H7104" s="168">
        <v>30133</v>
      </c>
      <c r="I7104" s="31"/>
      <c r="J7104" s="83" t="s">
        <v>214</v>
      </c>
      <c r="K7104" s="31" t="s">
        <v>34</v>
      </c>
      <c r="L7104" s="31"/>
      <c r="M7104" s="168"/>
      <c r="N7104" s="147"/>
      <c r="O7104" s="105" t="s">
        <v>52</v>
      </c>
      <c r="P7104" s="171">
        <v>30133</v>
      </c>
      <c r="Q7104" s="31"/>
      <c r="R7104" s="83" t="s">
        <v>214</v>
      </c>
      <c r="S7104" s="31" t="s">
        <v>34</v>
      </c>
      <c r="T7104" s="31"/>
      <c r="U7104" s="168"/>
      <c r="V7104" s="149"/>
      <c r="W7104" s="140" t="str" cm="1">
        <f t="array" ref="W7104">IF(SUM(LEN(B7104:V7104))=0,"",IF(OR(OR(ISBLANK(F7104),SUM(LEN(C7104),LEN(D7104))=0),AND(NOT(E7104="Unknown"),ISBLANK(J7104)),AND(NOT(O7104="Unknown"),ISBLANK(R7104))),"Missing Information", INDEX(Table15[Entire Service Line Classification], MATCH(SUMIFS(Table15[Unique ID],Table15[System-Owned Portion],E7104,Table15[If Material Anything Other than "Lead" in Column E,Was Material Ever Previously Lead?],G7104,Table15[Customer-Owned Portion],O7104),Table15[Unique ID],0),0)))</f>
        <v>Non-lead</v>
      </c>
      <c r="X7104"/>
    </row>
    <row r="7105" spans="2:24" x14ac:dyDescent="0.25">
      <c r="B7105" s="145" t="s">
        <v>3054</v>
      </c>
      <c r="C7105" s="31" t="s">
        <v>10486</v>
      </c>
      <c r="D7105" s="31"/>
      <c r="E7105" s="43" t="s">
        <v>52</v>
      </c>
      <c r="F7105" s="42" t="s">
        <v>34</v>
      </c>
      <c r="G7105" s="83" t="s">
        <v>44</v>
      </c>
      <c r="H7105" s="168">
        <v>30133</v>
      </c>
      <c r="I7105" s="31"/>
      <c r="J7105" s="83" t="s">
        <v>214</v>
      </c>
      <c r="K7105" s="31" t="s">
        <v>34</v>
      </c>
      <c r="L7105" s="31"/>
      <c r="M7105" s="168"/>
      <c r="N7105" s="147"/>
      <c r="O7105" s="105" t="s">
        <v>52</v>
      </c>
      <c r="P7105" s="171">
        <v>30133</v>
      </c>
      <c r="Q7105" s="31"/>
      <c r="R7105" s="83" t="s">
        <v>214</v>
      </c>
      <c r="S7105" s="31" t="s">
        <v>34</v>
      </c>
      <c r="T7105" s="31"/>
      <c r="U7105" s="168"/>
      <c r="V7105" s="149"/>
      <c r="W7105" s="140" t="str" cm="1">
        <f t="array" ref="W7105">IF(SUM(LEN(B7105:V7105))=0,"",IF(OR(OR(ISBLANK(F7105),SUM(LEN(C7105),LEN(D7105))=0),AND(NOT(E7105="Unknown"),ISBLANK(J7105)),AND(NOT(O7105="Unknown"),ISBLANK(R7105))),"Missing Information", INDEX(Table15[Entire Service Line Classification], MATCH(SUMIFS(Table15[Unique ID],Table15[System-Owned Portion],E7105,Table15[If Material Anything Other than "Lead" in Column E,Was Material Ever Previously Lead?],G7105,Table15[Customer-Owned Portion],O7105),Table15[Unique ID],0),0)))</f>
        <v>Non-lead</v>
      </c>
      <c r="X7105"/>
    </row>
    <row r="7106" spans="2:24" x14ac:dyDescent="0.25">
      <c r="B7106" s="145" t="s">
        <v>4470</v>
      </c>
      <c r="C7106" s="31" t="s">
        <v>12065</v>
      </c>
      <c r="D7106" s="31"/>
      <c r="E7106" s="43" t="s">
        <v>52</v>
      </c>
      <c r="F7106" s="42" t="s">
        <v>34</v>
      </c>
      <c r="G7106" s="83" t="s">
        <v>44</v>
      </c>
      <c r="H7106" s="168">
        <v>30133</v>
      </c>
      <c r="I7106" s="31"/>
      <c r="J7106" s="83" t="s">
        <v>214</v>
      </c>
      <c r="K7106" s="31" t="s">
        <v>34</v>
      </c>
      <c r="L7106" s="31"/>
      <c r="M7106" s="168"/>
      <c r="N7106" s="147"/>
      <c r="O7106" s="105" t="s">
        <v>52</v>
      </c>
      <c r="P7106" s="171">
        <v>30133</v>
      </c>
      <c r="Q7106" s="31"/>
      <c r="R7106" s="83" t="s">
        <v>214</v>
      </c>
      <c r="S7106" s="31" t="s">
        <v>34</v>
      </c>
      <c r="T7106" s="31"/>
      <c r="U7106" s="168"/>
      <c r="V7106" s="149"/>
      <c r="W7106" s="140" t="str" cm="1">
        <f t="array" ref="W7106">IF(SUM(LEN(B7106:V7106))=0,"",IF(OR(OR(ISBLANK(F7106),SUM(LEN(C7106),LEN(D7106))=0),AND(NOT(E7106="Unknown"),ISBLANK(J7106)),AND(NOT(O7106="Unknown"),ISBLANK(R7106))),"Missing Information", INDEX(Table15[Entire Service Line Classification], MATCH(SUMIFS(Table15[Unique ID],Table15[System-Owned Portion],E7106,Table15[If Material Anything Other than "Lead" in Column E,Was Material Ever Previously Lead?],G7106,Table15[Customer-Owned Portion],O7106),Table15[Unique ID],0),0)))</f>
        <v>Non-lead</v>
      </c>
      <c r="X7106"/>
    </row>
    <row r="7107" spans="2:24" x14ac:dyDescent="0.25">
      <c r="B7107" s="145" t="s">
        <v>6329</v>
      </c>
      <c r="C7107" s="31" t="s">
        <v>13933</v>
      </c>
      <c r="D7107" s="31"/>
      <c r="E7107" s="43" t="s">
        <v>52</v>
      </c>
      <c r="F7107" s="42" t="s">
        <v>34</v>
      </c>
      <c r="G7107" s="83" t="s">
        <v>44</v>
      </c>
      <c r="H7107" s="168">
        <v>30133</v>
      </c>
      <c r="I7107" s="31"/>
      <c r="J7107" s="83" t="s">
        <v>214</v>
      </c>
      <c r="K7107" s="31" t="s">
        <v>34</v>
      </c>
      <c r="L7107" s="31"/>
      <c r="M7107" s="168"/>
      <c r="N7107" s="147"/>
      <c r="O7107" s="105" t="s">
        <v>52</v>
      </c>
      <c r="P7107" s="171">
        <v>30133</v>
      </c>
      <c r="Q7107" s="31"/>
      <c r="R7107" s="83" t="s">
        <v>214</v>
      </c>
      <c r="S7107" s="31" t="s">
        <v>34</v>
      </c>
      <c r="T7107" s="31"/>
      <c r="U7107" s="168"/>
      <c r="V7107" s="149"/>
      <c r="W7107" s="140" t="str" cm="1">
        <f t="array" ref="W7107">IF(SUM(LEN(B7107:V7107))=0,"",IF(OR(OR(ISBLANK(F7107),SUM(LEN(C7107),LEN(D7107))=0),AND(NOT(E7107="Unknown"),ISBLANK(J7107)),AND(NOT(O7107="Unknown"),ISBLANK(R7107))),"Missing Information", INDEX(Table15[Entire Service Line Classification], MATCH(SUMIFS(Table15[Unique ID],Table15[System-Owned Portion],E7107,Table15[If Material Anything Other than "Lead" in Column E,Was Material Ever Previously Lead?],G7107,Table15[Customer-Owned Portion],O7107),Table15[Unique ID],0),0)))</f>
        <v>Non-lead</v>
      </c>
      <c r="X7107"/>
    </row>
    <row r="7108" spans="2:24" x14ac:dyDescent="0.25">
      <c r="B7108" s="145" t="s">
        <v>439</v>
      </c>
      <c r="C7108" s="31" t="s">
        <v>7854</v>
      </c>
      <c r="D7108" s="31"/>
      <c r="E7108" s="43" t="s">
        <v>52</v>
      </c>
      <c r="F7108" s="42" t="s">
        <v>34</v>
      </c>
      <c r="G7108" s="83" t="s">
        <v>44</v>
      </c>
      <c r="H7108" s="168">
        <v>30103</v>
      </c>
      <c r="I7108" s="31"/>
      <c r="J7108" s="83" t="s">
        <v>214</v>
      </c>
      <c r="K7108" s="31" t="s">
        <v>34</v>
      </c>
      <c r="L7108" s="31"/>
      <c r="M7108" s="168"/>
      <c r="N7108" s="147"/>
      <c r="O7108" s="105" t="s">
        <v>52</v>
      </c>
      <c r="P7108" s="171">
        <v>30103</v>
      </c>
      <c r="Q7108" s="31"/>
      <c r="R7108" s="83" t="s">
        <v>214</v>
      </c>
      <c r="S7108" s="31" t="s">
        <v>34</v>
      </c>
      <c r="T7108" s="31"/>
      <c r="U7108" s="168"/>
      <c r="V7108" s="149"/>
      <c r="W7108" s="140" t="str" cm="1">
        <f t="array" ref="W7108">IF(SUM(LEN(B7108:V7108))=0,"",IF(OR(OR(ISBLANK(F7108),SUM(LEN(C7108),LEN(D7108))=0),AND(NOT(E7108="Unknown"),ISBLANK(J7108)),AND(NOT(O7108="Unknown"),ISBLANK(R7108))),"Missing Information", INDEX(Table15[Entire Service Line Classification], MATCH(SUMIFS(Table15[Unique ID],Table15[System-Owned Portion],E7108,Table15[If Material Anything Other than "Lead" in Column E,Was Material Ever Previously Lead?],G7108,Table15[Customer-Owned Portion],O7108),Table15[Unique ID],0),0)))</f>
        <v>Non-lead</v>
      </c>
      <c r="X7108"/>
    </row>
    <row r="7109" spans="2:24" x14ac:dyDescent="0.25">
      <c r="B7109" s="145" t="s">
        <v>445</v>
      </c>
      <c r="C7109" s="31" t="s">
        <v>7860</v>
      </c>
      <c r="D7109" s="31"/>
      <c r="E7109" s="43" t="s">
        <v>52</v>
      </c>
      <c r="F7109" s="42" t="s">
        <v>34</v>
      </c>
      <c r="G7109" s="83" t="s">
        <v>44</v>
      </c>
      <c r="H7109" s="168">
        <v>30103</v>
      </c>
      <c r="I7109" s="31"/>
      <c r="J7109" s="83" t="s">
        <v>214</v>
      </c>
      <c r="K7109" s="31" t="s">
        <v>34</v>
      </c>
      <c r="L7109" s="31"/>
      <c r="M7109" s="168"/>
      <c r="N7109" s="147"/>
      <c r="O7109" s="105" t="s">
        <v>52</v>
      </c>
      <c r="P7109" s="171">
        <v>30103</v>
      </c>
      <c r="Q7109" s="31"/>
      <c r="R7109" s="83" t="s">
        <v>214</v>
      </c>
      <c r="S7109" s="31" t="s">
        <v>34</v>
      </c>
      <c r="T7109" s="31"/>
      <c r="U7109" s="168"/>
      <c r="V7109" s="149"/>
      <c r="W7109" s="140" t="str" cm="1">
        <f t="array" ref="W7109">IF(SUM(LEN(B7109:V7109))=0,"",IF(OR(OR(ISBLANK(F7109),SUM(LEN(C7109),LEN(D7109))=0),AND(NOT(E7109="Unknown"),ISBLANK(J7109)),AND(NOT(O7109="Unknown"),ISBLANK(R7109))),"Missing Information", INDEX(Table15[Entire Service Line Classification], MATCH(SUMIFS(Table15[Unique ID],Table15[System-Owned Portion],E7109,Table15[If Material Anything Other than "Lead" in Column E,Was Material Ever Previously Lead?],G7109,Table15[Customer-Owned Portion],O7109),Table15[Unique ID],0),0)))</f>
        <v>Non-lead</v>
      </c>
      <c r="X7109"/>
    </row>
    <row r="7110" spans="2:24" ht="30" x14ac:dyDescent="0.25">
      <c r="B7110" s="145" t="s">
        <v>1512</v>
      </c>
      <c r="C7110" s="31" t="s">
        <v>8929</v>
      </c>
      <c r="D7110" s="31"/>
      <c r="E7110" s="43" t="s">
        <v>43</v>
      </c>
      <c r="F7110" s="42" t="s">
        <v>34</v>
      </c>
      <c r="G7110" s="83" t="s">
        <v>44</v>
      </c>
      <c r="H7110" s="168">
        <v>30103</v>
      </c>
      <c r="I7110" s="31"/>
      <c r="J7110" s="83" t="s">
        <v>106</v>
      </c>
      <c r="K7110" s="31" t="s">
        <v>36</v>
      </c>
      <c r="L7110" s="31" t="s">
        <v>95</v>
      </c>
      <c r="M7110" s="168">
        <v>45933</v>
      </c>
      <c r="N7110" s="147"/>
      <c r="O7110" s="105" t="s">
        <v>35</v>
      </c>
      <c r="P7110" s="171">
        <v>30103</v>
      </c>
      <c r="Q7110" s="31"/>
      <c r="R7110" s="83" t="s">
        <v>106</v>
      </c>
      <c r="S7110" s="31" t="s">
        <v>36</v>
      </c>
      <c r="T7110" s="31" t="s">
        <v>95</v>
      </c>
      <c r="U7110" s="168">
        <v>45933</v>
      </c>
      <c r="V7110" s="149"/>
      <c r="W7110" s="140" t="str" cm="1">
        <f t="array" ref="W7110">IF(SUM(LEN(B7110:V7110))=0,"",IF(OR(OR(ISBLANK(F7110),SUM(LEN(C7110),LEN(D7110))=0),AND(NOT(E7110="Unknown"),ISBLANK(J7110)),AND(NOT(O7110="Unknown"),ISBLANK(R7110))),"Missing Information", INDEX(Table15[Entire Service Line Classification], MATCH(SUMIFS(Table15[Unique ID],Table15[System-Owned Portion],E7110,Table15[If Material Anything Other than "Lead" in Column E,Was Material Ever Previously Lead?],G7110,Table15[Customer-Owned Portion],O7110),Table15[Unique ID],0),0)))</f>
        <v>Non-lead</v>
      </c>
      <c r="X7110"/>
    </row>
    <row r="7111" spans="2:24" ht="30" x14ac:dyDescent="0.25">
      <c r="B7111" s="145" t="s">
        <v>1585</v>
      </c>
      <c r="C7111" s="31" t="s">
        <v>9004</v>
      </c>
      <c r="D7111" s="31"/>
      <c r="E7111" s="43" t="s">
        <v>43</v>
      </c>
      <c r="F7111" s="42" t="s">
        <v>34</v>
      </c>
      <c r="G7111" s="83" t="s">
        <v>44</v>
      </c>
      <c r="H7111" s="168">
        <v>30103</v>
      </c>
      <c r="I7111" s="31"/>
      <c r="J7111" s="83" t="s">
        <v>106</v>
      </c>
      <c r="K7111" s="31" t="s">
        <v>36</v>
      </c>
      <c r="L7111" s="31" t="s">
        <v>95</v>
      </c>
      <c r="M7111" s="168">
        <v>45943</v>
      </c>
      <c r="N7111" s="147"/>
      <c r="O7111" s="105" t="s">
        <v>35</v>
      </c>
      <c r="P7111" s="171">
        <v>30103</v>
      </c>
      <c r="Q7111" s="31"/>
      <c r="R7111" s="83" t="s">
        <v>106</v>
      </c>
      <c r="S7111" s="31" t="s">
        <v>36</v>
      </c>
      <c r="T7111" s="31" t="s">
        <v>95</v>
      </c>
      <c r="U7111" s="168">
        <v>45943</v>
      </c>
      <c r="V7111" s="149"/>
      <c r="W7111" s="140" t="str" cm="1">
        <f t="array" ref="W7111">IF(SUM(LEN(B7111:V7111))=0,"",IF(OR(OR(ISBLANK(F7111),SUM(LEN(C7111),LEN(D7111))=0),AND(NOT(E7111="Unknown"),ISBLANK(J7111)),AND(NOT(O7111="Unknown"),ISBLANK(R7111))),"Missing Information", INDEX(Table15[Entire Service Line Classification], MATCH(SUMIFS(Table15[Unique ID],Table15[System-Owned Portion],E7111,Table15[If Material Anything Other than "Lead" in Column E,Was Material Ever Previously Lead?],G7111,Table15[Customer-Owned Portion],O7111),Table15[Unique ID],0),0)))</f>
        <v>Non-lead</v>
      </c>
      <c r="X7111"/>
    </row>
    <row r="7112" spans="2:24" ht="30" x14ac:dyDescent="0.25">
      <c r="B7112" s="145" t="s">
        <v>1687</v>
      </c>
      <c r="C7112" s="31" t="s">
        <v>9111</v>
      </c>
      <c r="D7112" s="31"/>
      <c r="E7112" s="43" t="s">
        <v>52</v>
      </c>
      <c r="F7112" s="42" t="s">
        <v>34</v>
      </c>
      <c r="G7112" s="83" t="s">
        <v>44</v>
      </c>
      <c r="H7112" s="168">
        <v>30103</v>
      </c>
      <c r="I7112" s="31"/>
      <c r="J7112" s="83" t="s">
        <v>214</v>
      </c>
      <c r="K7112" s="31" t="s">
        <v>34</v>
      </c>
      <c r="L7112" s="31"/>
      <c r="M7112" s="168"/>
      <c r="N7112" s="147"/>
      <c r="O7112" s="105" t="s">
        <v>52</v>
      </c>
      <c r="P7112" s="171">
        <v>30103</v>
      </c>
      <c r="Q7112" s="31"/>
      <c r="R7112" s="83" t="s">
        <v>214</v>
      </c>
      <c r="S7112" s="31" t="s">
        <v>34</v>
      </c>
      <c r="T7112" s="31"/>
      <c r="U7112" s="168"/>
      <c r="V7112" s="149"/>
      <c r="W7112" s="140" t="str" cm="1">
        <f t="array" ref="W7112">IF(SUM(LEN(B7112:V7112))=0,"",IF(OR(OR(ISBLANK(F7112),SUM(LEN(C7112),LEN(D7112))=0),AND(NOT(E7112="Unknown"),ISBLANK(J7112)),AND(NOT(O7112="Unknown"),ISBLANK(R7112))),"Missing Information", INDEX(Table15[Entire Service Line Classification], MATCH(SUMIFS(Table15[Unique ID],Table15[System-Owned Portion],E7112,Table15[If Material Anything Other than "Lead" in Column E,Was Material Ever Previously Lead?],G7112,Table15[Customer-Owned Portion],O7112),Table15[Unique ID],0),0)))</f>
        <v>Non-lead</v>
      </c>
      <c r="X7112"/>
    </row>
    <row r="7113" spans="2:24" ht="30" x14ac:dyDescent="0.25">
      <c r="B7113" s="145" t="s">
        <v>1732</v>
      </c>
      <c r="C7113" s="31" t="s">
        <v>9156</v>
      </c>
      <c r="D7113" s="31"/>
      <c r="E7113" s="43" t="s">
        <v>52</v>
      </c>
      <c r="F7113" s="42" t="s">
        <v>34</v>
      </c>
      <c r="G7113" s="83" t="s">
        <v>44</v>
      </c>
      <c r="H7113" s="168">
        <v>30103</v>
      </c>
      <c r="I7113" s="31"/>
      <c r="J7113" s="83" t="s">
        <v>214</v>
      </c>
      <c r="K7113" s="31" t="s">
        <v>34</v>
      </c>
      <c r="L7113" s="31"/>
      <c r="M7113" s="168"/>
      <c r="N7113" s="147"/>
      <c r="O7113" s="105" t="s">
        <v>52</v>
      </c>
      <c r="P7113" s="171">
        <v>30103</v>
      </c>
      <c r="Q7113" s="31"/>
      <c r="R7113" s="83" t="s">
        <v>214</v>
      </c>
      <c r="S7113" s="31" t="s">
        <v>34</v>
      </c>
      <c r="T7113" s="31"/>
      <c r="U7113" s="168"/>
      <c r="V7113" s="149"/>
      <c r="W7113" s="140" t="str" cm="1">
        <f t="array" ref="W7113">IF(SUM(LEN(B7113:V7113))=0,"",IF(OR(OR(ISBLANK(F7113),SUM(LEN(C7113),LEN(D7113))=0),AND(NOT(E7113="Unknown"),ISBLANK(J7113)),AND(NOT(O7113="Unknown"),ISBLANK(R7113))),"Missing Information", INDEX(Table15[Entire Service Line Classification], MATCH(SUMIFS(Table15[Unique ID],Table15[System-Owned Portion],E7113,Table15[If Material Anything Other than "Lead" in Column E,Was Material Ever Previously Lead?],G7113,Table15[Customer-Owned Portion],O7113),Table15[Unique ID],0),0)))</f>
        <v>Non-lead</v>
      </c>
      <c r="X7113"/>
    </row>
    <row r="7114" spans="2:24" ht="30" x14ac:dyDescent="0.25">
      <c r="B7114" s="145" t="s">
        <v>4285</v>
      </c>
      <c r="C7114" s="31" t="s">
        <v>11878</v>
      </c>
      <c r="D7114" s="31"/>
      <c r="E7114" s="43" t="s">
        <v>52</v>
      </c>
      <c r="F7114" s="42" t="s">
        <v>34</v>
      </c>
      <c r="G7114" s="83" t="s">
        <v>44</v>
      </c>
      <c r="H7114" s="168">
        <v>30103</v>
      </c>
      <c r="I7114" s="31"/>
      <c r="J7114" s="83" t="s">
        <v>214</v>
      </c>
      <c r="K7114" s="31" t="s">
        <v>34</v>
      </c>
      <c r="L7114" s="31"/>
      <c r="M7114" s="168"/>
      <c r="N7114" s="147"/>
      <c r="O7114" s="105" t="s">
        <v>52</v>
      </c>
      <c r="P7114" s="171">
        <v>30103</v>
      </c>
      <c r="Q7114" s="31"/>
      <c r="R7114" s="83" t="s">
        <v>214</v>
      </c>
      <c r="S7114" s="31" t="s">
        <v>34</v>
      </c>
      <c r="T7114" s="31"/>
      <c r="U7114" s="168"/>
      <c r="V7114" s="149"/>
      <c r="W7114" s="140" t="str" cm="1">
        <f t="array" ref="W7114">IF(SUM(LEN(B7114:V7114))=0,"",IF(OR(OR(ISBLANK(F7114),SUM(LEN(C7114),LEN(D7114))=0),AND(NOT(E7114="Unknown"),ISBLANK(J7114)),AND(NOT(O7114="Unknown"),ISBLANK(R7114))),"Missing Information", INDEX(Table15[Entire Service Line Classification], MATCH(SUMIFS(Table15[Unique ID],Table15[System-Owned Portion],E7114,Table15[If Material Anything Other than "Lead" in Column E,Was Material Ever Previously Lead?],G7114,Table15[Customer-Owned Portion],O7114),Table15[Unique ID],0),0)))</f>
        <v>Non-lead</v>
      </c>
      <c r="X7114"/>
    </row>
    <row r="7115" spans="2:24" ht="30" x14ac:dyDescent="0.25">
      <c r="B7115" s="145" t="s">
        <v>5749</v>
      </c>
      <c r="C7115" s="31" t="s">
        <v>13347</v>
      </c>
      <c r="D7115" s="31"/>
      <c r="E7115" s="43" t="s">
        <v>43</v>
      </c>
      <c r="F7115" s="42" t="s">
        <v>34</v>
      </c>
      <c r="G7115" s="83" t="s">
        <v>44</v>
      </c>
      <c r="H7115" s="168">
        <v>30103</v>
      </c>
      <c r="I7115" s="31"/>
      <c r="J7115" s="83" t="s">
        <v>106</v>
      </c>
      <c r="K7115" s="31" t="s">
        <v>36</v>
      </c>
      <c r="L7115" s="31" t="s">
        <v>95</v>
      </c>
      <c r="M7115" s="168">
        <v>45512</v>
      </c>
      <c r="N7115" s="147"/>
      <c r="O7115" s="105" t="s">
        <v>35</v>
      </c>
      <c r="P7115" s="171">
        <v>30103</v>
      </c>
      <c r="Q7115" s="31"/>
      <c r="R7115" s="83" t="s">
        <v>106</v>
      </c>
      <c r="S7115" s="31" t="s">
        <v>36</v>
      </c>
      <c r="T7115" s="31" t="s">
        <v>95</v>
      </c>
      <c r="U7115" s="168">
        <v>45512</v>
      </c>
      <c r="V7115" s="149"/>
      <c r="W7115" s="140" t="str" cm="1">
        <f t="array" ref="W7115">IF(SUM(LEN(B7115:V7115))=0,"",IF(OR(OR(ISBLANK(F7115),SUM(LEN(C7115),LEN(D7115))=0),AND(NOT(E7115="Unknown"),ISBLANK(J7115)),AND(NOT(O7115="Unknown"),ISBLANK(R7115))),"Missing Information", INDEX(Table15[Entire Service Line Classification], MATCH(SUMIFS(Table15[Unique ID],Table15[System-Owned Portion],E7115,Table15[If Material Anything Other than "Lead" in Column E,Was Material Ever Previously Lead?],G7115,Table15[Customer-Owned Portion],O7115),Table15[Unique ID],0),0)))</f>
        <v>Non-lead</v>
      </c>
      <c r="X7115"/>
    </row>
    <row r="7116" spans="2:24" x14ac:dyDescent="0.25">
      <c r="B7116" s="145" t="s">
        <v>6506</v>
      </c>
      <c r="C7116" s="31" t="s">
        <v>14110</v>
      </c>
      <c r="D7116" s="31"/>
      <c r="E7116" s="43" t="s">
        <v>52</v>
      </c>
      <c r="F7116" s="42" t="s">
        <v>34</v>
      </c>
      <c r="G7116" s="83" t="s">
        <v>44</v>
      </c>
      <c r="H7116" s="168">
        <v>30103</v>
      </c>
      <c r="I7116" s="31"/>
      <c r="J7116" s="83" t="s">
        <v>214</v>
      </c>
      <c r="K7116" s="31" t="s">
        <v>34</v>
      </c>
      <c r="L7116" s="31"/>
      <c r="M7116" s="168"/>
      <c r="N7116" s="147"/>
      <c r="O7116" s="105" t="s">
        <v>52</v>
      </c>
      <c r="P7116" s="171">
        <v>30103</v>
      </c>
      <c r="Q7116" s="31"/>
      <c r="R7116" s="83" t="s">
        <v>214</v>
      </c>
      <c r="S7116" s="31" t="s">
        <v>34</v>
      </c>
      <c r="T7116" s="31"/>
      <c r="U7116" s="168"/>
      <c r="V7116" s="149"/>
      <c r="W7116" s="140" t="str" cm="1">
        <f t="array" ref="W7116">IF(SUM(LEN(B7116:V7116))=0,"",IF(OR(OR(ISBLANK(F7116),SUM(LEN(C7116),LEN(D7116))=0),AND(NOT(E7116="Unknown"),ISBLANK(J7116)),AND(NOT(O7116="Unknown"),ISBLANK(R7116))),"Missing Information", INDEX(Table15[Entire Service Line Classification], MATCH(SUMIFS(Table15[Unique ID],Table15[System-Owned Portion],E7116,Table15[If Material Anything Other than "Lead" in Column E,Was Material Ever Previously Lead?],G7116,Table15[Customer-Owned Portion],O7116),Table15[Unique ID],0),0)))</f>
        <v>Non-lead</v>
      </c>
      <c r="X7116"/>
    </row>
    <row r="7117" spans="2:24" x14ac:dyDescent="0.25">
      <c r="B7117" s="145" t="s">
        <v>326</v>
      </c>
      <c r="C7117" s="31" t="s">
        <v>7741</v>
      </c>
      <c r="D7117" s="31"/>
      <c r="E7117" s="43" t="s">
        <v>52</v>
      </c>
      <c r="F7117" s="42" t="s">
        <v>34</v>
      </c>
      <c r="G7117" s="83" t="s">
        <v>44</v>
      </c>
      <c r="H7117" s="168">
        <v>30072</v>
      </c>
      <c r="I7117" s="31"/>
      <c r="J7117" s="83" t="s">
        <v>214</v>
      </c>
      <c r="K7117" s="31" t="s">
        <v>34</v>
      </c>
      <c r="L7117" s="31"/>
      <c r="M7117" s="168"/>
      <c r="N7117" s="147"/>
      <c r="O7117" s="105" t="s">
        <v>52</v>
      </c>
      <c r="P7117" s="171">
        <v>30072</v>
      </c>
      <c r="Q7117" s="31"/>
      <c r="R7117" s="83" t="s">
        <v>214</v>
      </c>
      <c r="S7117" s="31" t="s">
        <v>34</v>
      </c>
      <c r="T7117" s="31"/>
      <c r="U7117" s="168"/>
      <c r="V7117" s="149"/>
      <c r="W7117" s="140" t="str" cm="1">
        <f t="array" ref="W7117">IF(SUM(LEN(B7117:V7117))=0,"",IF(OR(OR(ISBLANK(F7117),SUM(LEN(C7117),LEN(D7117))=0),AND(NOT(E7117="Unknown"),ISBLANK(J7117)),AND(NOT(O7117="Unknown"),ISBLANK(R7117))),"Missing Information", INDEX(Table15[Entire Service Line Classification], MATCH(SUMIFS(Table15[Unique ID],Table15[System-Owned Portion],E7117,Table15[If Material Anything Other than "Lead" in Column E,Was Material Ever Previously Lead?],G7117,Table15[Customer-Owned Portion],O7117),Table15[Unique ID],0),0)))</f>
        <v>Non-lead</v>
      </c>
      <c r="X7117"/>
    </row>
    <row r="7118" spans="2:24" ht="30" x14ac:dyDescent="0.25">
      <c r="B7118" s="145" t="s">
        <v>938</v>
      </c>
      <c r="C7118" s="31" t="s">
        <v>8351</v>
      </c>
      <c r="D7118" s="31"/>
      <c r="E7118" s="43" t="s">
        <v>43</v>
      </c>
      <c r="F7118" s="42" t="s">
        <v>34</v>
      </c>
      <c r="G7118" s="83" t="s">
        <v>44</v>
      </c>
      <c r="H7118" s="168">
        <v>30072</v>
      </c>
      <c r="I7118" s="31"/>
      <c r="J7118" s="83" t="s">
        <v>106</v>
      </c>
      <c r="K7118" s="31" t="s">
        <v>36</v>
      </c>
      <c r="L7118" s="31" t="s">
        <v>95</v>
      </c>
      <c r="M7118" s="168">
        <v>45511</v>
      </c>
      <c r="N7118" s="147"/>
      <c r="O7118" s="105" t="s">
        <v>35</v>
      </c>
      <c r="P7118" s="171">
        <v>30072</v>
      </c>
      <c r="Q7118" s="31"/>
      <c r="R7118" s="83" t="s">
        <v>106</v>
      </c>
      <c r="S7118" s="31" t="s">
        <v>36</v>
      </c>
      <c r="T7118" s="31" t="s">
        <v>95</v>
      </c>
      <c r="U7118" s="168">
        <v>45511</v>
      </c>
      <c r="V7118" s="149"/>
      <c r="W7118" s="140" t="str" cm="1">
        <f t="array" ref="W7118">IF(SUM(LEN(B7118:V7118))=0,"",IF(OR(OR(ISBLANK(F7118),SUM(LEN(C7118),LEN(D7118))=0),AND(NOT(E7118="Unknown"),ISBLANK(J7118)),AND(NOT(O7118="Unknown"),ISBLANK(R7118))),"Missing Information", INDEX(Table15[Entire Service Line Classification], MATCH(SUMIFS(Table15[Unique ID],Table15[System-Owned Portion],E7118,Table15[If Material Anything Other than "Lead" in Column E,Was Material Ever Previously Lead?],G7118,Table15[Customer-Owned Portion],O7118),Table15[Unique ID],0),0)))</f>
        <v>Non-lead</v>
      </c>
      <c r="X7118"/>
    </row>
    <row r="7119" spans="2:24" ht="30" x14ac:dyDescent="0.25">
      <c r="B7119" s="145" t="s">
        <v>1534</v>
      </c>
      <c r="C7119" s="31" t="s">
        <v>8951</v>
      </c>
      <c r="D7119" s="31"/>
      <c r="E7119" s="43" t="s">
        <v>43</v>
      </c>
      <c r="F7119" s="42" t="s">
        <v>34</v>
      </c>
      <c r="G7119" s="83" t="s">
        <v>44</v>
      </c>
      <c r="H7119" s="168">
        <v>30072</v>
      </c>
      <c r="I7119" s="31"/>
      <c r="J7119" s="83" t="s">
        <v>106</v>
      </c>
      <c r="K7119" s="31" t="s">
        <v>36</v>
      </c>
      <c r="L7119" s="31" t="s">
        <v>95</v>
      </c>
      <c r="M7119" s="168">
        <v>45936</v>
      </c>
      <c r="N7119" s="147"/>
      <c r="O7119" s="105" t="s">
        <v>35</v>
      </c>
      <c r="P7119" s="171">
        <v>30072</v>
      </c>
      <c r="Q7119" s="31"/>
      <c r="R7119" s="83" t="s">
        <v>106</v>
      </c>
      <c r="S7119" s="31" t="s">
        <v>36</v>
      </c>
      <c r="T7119" s="31" t="s">
        <v>95</v>
      </c>
      <c r="U7119" s="168">
        <v>45936</v>
      </c>
      <c r="V7119" s="149"/>
      <c r="W7119" s="140" t="str" cm="1">
        <f t="array" ref="W7119">IF(SUM(LEN(B7119:V7119))=0,"",IF(OR(OR(ISBLANK(F7119),SUM(LEN(C7119),LEN(D7119))=0),AND(NOT(E7119="Unknown"),ISBLANK(J7119)),AND(NOT(O7119="Unknown"),ISBLANK(R7119))),"Missing Information", INDEX(Table15[Entire Service Line Classification], MATCH(SUMIFS(Table15[Unique ID],Table15[System-Owned Portion],E7119,Table15[If Material Anything Other than "Lead" in Column E,Was Material Ever Previously Lead?],G7119,Table15[Customer-Owned Portion],O7119),Table15[Unique ID],0),0)))</f>
        <v>Non-lead</v>
      </c>
      <c r="X7119"/>
    </row>
    <row r="7120" spans="2:24" ht="30" x14ac:dyDescent="0.25">
      <c r="B7120" s="145" t="s">
        <v>1537</v>
      </c>
      <c r="C7120" s="31" t="s">
        <v>8954</v>
      </c>
      <c r="D7120" s="31"/>
      <c r="E7120" s="43" t="s">
        <v>43</v>
      </c>
      <c r="F7120" s="42" t="s">
        <v>34</v>
      </c>
      <c r="G7120" s="83" t="s">
        <v>44</v>
      </c>
      <c r="H7120" s="168">
        <v>30072</v>
      </c>
      <c r="I7120" s="31"/>
      <c r="J7120" s="83" t="s">
        <v>106</v>
      </c>
      <c r="K7120" s="31" t="s">
        <v>36</v>
      </c>
      <c r="L7120" s="31" t="s">
        <v>95</v>
      </c>
      <c r="M7120" s="168">
        <v>45511</v>
      </c>
      <c r="N7120" s="147"/>
      <c r="O7120" s="105" t="s">
        <v>35</v>
      </c>
      <c r="P7120" s="171">
        <v>30072</v>
      </c>
      <c r="Q7120" s="31"/>
      <c r="R7120" s="83" t="s">
        <v>106</v>
      </c>
      <c r="S7120" s="31" t="s">
        <v>36</v>
      </c>
      <c r="T7120" s="31" t="s">
        <v>95</v>
      </c>
      <c r="U7120" s="168">
        <v>45936</v>
      </c>
      <c r="V7120" s="149"/>
      <c r="W7120" s="140" t="str" cm="1">
        <f t="array" ref="W7120">IF(SUM(LEN(B7120:V7120))=0,"",IF(OR(OR(ISBLANK(F7120),SUM(LEN(C7120),LEN(D7120))=0),AND(NOT(E7120="Unknown"),ISBLANK(J7120)),AND(NOT(O7120="Unknown"),ISBLANK(R7120))),"Missing Information", INDEX(Table15[Entire Service Line Classification], MATCH(SUMIFS(Table15[Unique ID],Table15[System-Owned Portion],E7120,Table15[If Material Anything Other than "Lead" in Column E,Was Material Ever Previously Lead?],G7120,Table15[Customer-Owned Portion],O7120),Table15[Unique ID],0),0)))</f>
        <v>Non-lead</v>
      </c>
      <c r="X7120"/>
    </row>
    <row r="7121" spans="2:24" ht="30" x14ac:dyDescent="0.25">
      <c r="B7121" s="145" t="s">
        <v>1614</v>
      </c>
      <c r="C7121" s="31" t="s">
        <v>9033</v>
      </c>
      <c r="D7121" s="31"/>
      <c r="E7121" s="43" t="s">
        <v>43</v>
      </c>
      <c r="F7121" s="42" t="s">
        <v>34</v>
      </c>
      <c r="G7121" s="83" t="s">
        <v>44</v>
      </c>
      <c r="H7121" s="168">
        <v>30072</v>
      </c>
      <c r="I7121" s="31"/>
      <c r="J7121" s="83" t="s">
        <v>106</v>
      </c>
      <c r="K7121" s="31" t="s">
        <v>36</v>
      </c>
      <c r="L7121" s="31" t="s">
        <v>95</v>
      </c>
      <c r="M7121" s="168">
        <v>45943</v>
      </c>
      <c r="N7121" s="147"/>
      <c r="O7121" s="105" t="s">
        <v>35</v>
      </c>
      <c r="P7121" s="171">
        <v>30072</v>
      </c>
      <c r="Q7121" s="31"/>
      <c r="R7121" s="83" t="s">
        <v>106</v>
      </c>
      <c r="S7121" s="31" t="s">
        <v>36</v>
      </c>
      <c r="T7121" s="31" t="s">
        <v>95</v>
      </c>
      <c r="U7121" s="168">
        <v>45943</v>
      </c>
      <c r="V7121" s="149"/>
      <c r="W7121" s="140" t="str" cm="1">
        <f t="array" ref="W7121">IF(SUM(LEN(B7121:V7121))=0,"",IF(OR(OR(ISBLANK(F7121),SUM(LEN(C7121),LEN(D7121))=0),AND(NOT(E7121="Unknown"),ISBLANK(J7121)),AND(NOT(O7121="Unknown"),ISBLANK(R7121))),"Missing Information", INDEX(Table15[Entire Service Line Classification], MATCH(SUMIFS(Table15[Unique ID],Table15[System-Owned Portion],E7121,Table15[If Material Anything Other than "Lead" in Column E,Was Material Ever Previously Lead?],G7121,Table15[Customer-Owned Portion],O7121),Table15[Unique ID],0),0)))</f>
        <v>Non-lead</v>
      </c>
      <c r="X7121"/>
    </row>
    <row r="7122" spans="2:24" ht="30" x14ac:dyDescent="0.25">
      <c r="B7122" s="145" t="s">
        <v>2606</v>
      </c>
      <c r="C7122" s="31" t="s">
        <v>10038</v>
      </c>
      <c r="D7122" s="31"/>
      <c r="E7122" s="43" t="s">
        <v>52</v>
      </c>
      <c r="F7122" s="42" t="s">
        <v>34</v>
      </c>
      <c r="G7122" s="83" t="s">
        <v>44</v>
      </c>
      <c r="H7122" s="168">
        <v>30072</v>
      </c>
      <c r="I7122" s="31"/>
      <c r="J7122" s="83" t="s">
        <v>214</v>
      </c>
      <c r="K7122" s="31" t="s">
        <v>34</v>
      </c>
      <c r="L7122" s="31"/>
      <c r="M7122" s="168"/>
      <c r="N7122" s="147"/>
      <c r="O7122" s="105" t="s">
        <v>52</v>
      </c>
      <c r="P7122" s="171">
        <v>30072</v>
      </c>
      <c r="Q7122" s="31"/>
      <c r="R7122" s="83" t="s">
        <v>214</v>
      </c>
      <c r="S7122" s="31" t="s">
        <v>34</v>
      </c>
      <c r="T7122" s="31"/>
      <c r="U7122" s="168"/>
      <c r="V7122" s="149"/>
      <c r="W7122" s="140" t="str" cm="1">
        <f t="array" ref="W7122">IF(SUM(LEN(B7122:V7122))=0,"",IF(OR(OR(ISBLANK(F7122),SUM(LEN(C7122),LEN(D7122))=0),AND(NOT(E7122="Unknown"),ISBLANK(J7122)),AND(NOT(O7122="Unknown"),ISBLANK(R7122))),"Missing Information", INDEX(Table15[Entire Service Line Classification], MATCH(SUMIFS(Table15[Unique ID],Table15[System-Owned Portion],E7122,Table15[If Material Anything Other than "Lead" in Column E,Was Material Ever Previously Lead?],G7122,Table15[Customer-Owned Portion],O7122),Table15[Unique ID],0),0)))</f>
        <v>Non-lead</v>
      </c>
      <c r="X7122"/>
    </row>
    <row r="7123" spans="2:24" ht="30" x14ac:dyDescent="0.25">
      <c r="B7123" s="145" t="s">
        <v>2766</v>
      </c>
      <c r="C7123" s="31" t="s">
        <v>10197</v>
      </c>
      <c r="D7123" s="31"/>
      <c r="E7123" s="43" t="s">
        <v>52</v>
      </c>
      <c r="F7123" s="42" t="s">
        <v>34</v>
      </c>
      <c r="G7123" s="83" t="s">
        <v>44</v>
      </c>
      <c r="H7123" s="168">
        <v>30072</v>
      </c>
      <c r="I7123" s="31"/>
      <c r="J7123" s="83" t="s">
        <v>214</v>
      </c>
      <c r="K7123" s="31" t="s">
        <v>34</v>
      </c>
      <c r="L7123" s="31"/>
      <c r="M7123" s="168"/>
      <c r="N7123" s="147"/>
      <c r="O7123" s="105" t="s">
        <v>52</v>
      </c>
      <c r="P7123" s="171">
        <v>30072</v>
      </c>
      <c r="Q7123" s="31"/>
      <c r="R7123" s="83" t="s">
        <v>214</v>
      </c>
      <c r="S7123" s="31" t="s">
        <v>34</v>
      </c>
      <c r="T7123" s="31"/>
      <c r="U7123" s="168"/>
      <c r="V7123" s="149"/>
      <c r="W7123" s="140" t="str" cm="1">
        <f t="array" ref="W7123">IF(SUM(LEN(B7123:V7123))=0,"",IF(OR(OR(ISBLANK(F7123),SUM(LEN(C7123),LEN(D7123))=0),AND(NOT(E7123="Unknown"),ISBLANK(J7123)),AND(NOT(O7123="Unknown"),ISBLANK(R7123))),"Missing Information", INDEX(Table15[Entire Service Line Classification], MATCH(SUMIFS(Table15[Unique ID],Table15[System-Owned Portion],E7123,Table15[If Material Anything Other than "Lead" in Column E,Was Material Ever Previously Lead?],G7123,Table15[Customer-Owned Portion],O7123),Table15[Unique ID],0),0)))</f>
        <v>Non-lead</v>
      </c>
      <c r="X7123"/>
    </row>
    <row r="7124" spans="2:24" ht="30" x14ac:dyDescent="0.25">
      <c r="B7124" s="145" t="s">
        <v>2913</v>
      </c>
      <c r="C7124" s="31" t="s">
        <v>10345</v>
      </c>
      <c r="D7124" s="31"/>
      <c r="E7124" s="43" t="s">
        <v>35</v>
      </c>
      <c r="F7124" s="42" t="s">
        <v>34</v>
      </c>
      <c r="G7124" s="83" t="s">
        <v>44</v>
      </c>
      <c r="H7124" s="168">
        <v>30072</v>
      </c>
      <c r="I7124" s="31"/>
      <c r="J7124" s="83" t="s">
        <v>106</v>
      </c>
      <c r="K7124" s="31" t="s">
        <v>36</v>
      </c>
      <c r="L7124" s="31" t="s">
        <v>95</v>
      </c>
      <c r="M7124" s="168">
        <v>45966</v>
      </c>
      <c r="N7124" s="147"/>
      <c r="O7124" s="105" t="s">
        <v>43</v>
      </c>
      <c r="P7124" s="171">
        <v>30072</v>
      </c>
      <c r="Q7124" s="31"/>
      <c r="R7124" s="83" t="s">
        <v>106</v>
      </c>
      <c r="S7124" s="31" t="s">
        <v>36</v>
      </c>
      <c r="T7124" s="31" t="s">
        <v>95</v>
      </c>
      <c r="U7124" s="168">
        <v>45966</v>
      </c>
      <c r="V7124" s="149"/>
      <c r="W7124" s="140" t="str" cm="1">
        <f t="array" ref="W7124">IF(SUM(LEN(B7124:V7124))=0,"",IF(OR(OR(ISBLANK(F7124),SUM(LEN(C7124),LEN(D7124))=0),AND(NOT(E7124="Unknown"),ISBLANK(J7124)),AND(NOT(O7124="Unknown"),ISBLANK(R7124))),"Missing Information", INDEX(Table15[Entire Service Line Classification], MATCH(SUMIFS(Table15[Unique ID],Table15[System-Owned Portion],E7124,Table15[If Material Anything Other than "Lead" in Column E,Was Material Ever Previously Lead?],G7124,Table15[Customer-Owned Portion],O7124),Table15[Unique ID],0),0)))</f>
        <v>Non-lead</v>
      </c>
      <c r="X7124"/>
    </row>
    <row r="7125" spans="2:24" ht="30" x14ac:dyDescent="0.25">
      <c r="B7125" s="145" t="s">
        <v>3045</v>
      </c>
      <c r="C7125" s="31" t="s">
        <v>10477</v>
      </c>
      <c r="D7125" s="31"/>
      <c r="E7125" s="43" t="s">
        <v>52</v>
      </c>
      <c r="F7125" s="42" t="s">
        <v>34</v>
      </c>
      <c r="G7125" s="83" t="s">
        <v>44</v>
      </c>
      <c r="H7125" s="168">
        <v>30072</v>
      </c>
      <c r="I7125" s="31"/>
      <c r="J7125" s="83" t="s">
        <v>214</v>
      </c>
      <c r="K7125" s="31" t="s">
        <v>34</v>
      </c>
      <c r="L7125" s="31"/>
      <c r="M7125" s="168"/>
      <c r="N7125" s="147"/>
      <c r="O7125" s="105" t="s">
        <v>52</v>
      </c>
      <c r="P7125" s="171">
        <v>30072</v>
      </c>
      <c r="Q7125" s="31"/>
      <c r="R7125" s="83" t="s">
        <v>214</v>
      </c>
      <c r="S7125" s="31" t="s">
        <v>34</v>
      </c>
      <c r="T7125" s="31"/>
      <c r="U7125" s="168"/>
      <c r="V7125" s="149"/>
      <c r="W7125" s="140" t="str" cm="1">
        <f t="array" ref="W7125">IF(SUM(LEN(B7125:V7125))=0,"",IF(OR(OR(ISBLANK(F7125),SUM(LEN(C7125),LEN(D7125))=0),AND(NOT(E7125="Unknown"),ISBLANK(J7125)),AND(NOT(O7125="Unknown"),ISBLANK(R7125))),"Missing Information", INDEX(Table15[Entire Service Line Classification], MATCH(SUMIFS(Table15[Unique ID],Table15[System-Owned Portion],E7125,Table15[If Material Anything Other than "Lead" in Column E,Was Material Ever Previously Lead?],G7125,Table15[Customer-Owned Portion],O7125),Table15[Unique ID],0),0)))</f>
        <v>Non-lead</v>
      </c>
      <c r="X7125"/>
    </row>
    <row r="7126" spans="2:24" ht="30" x14ac:dyDescent="0.25">
      <c r="B7126" s="145" t="s">
        <v>5527</v>
      </c>
      <c r="C7126" s="31" t="s">
        <v>13124</v>
      </c>
      <c r="D7126" s="31"/>
      <c r="E7126" s="43" t="s">
        <v>52</v>
      </c>
      <c r="F7126" s="42" t="s">
        <v>34</v>
      </c>
      <c r="G7126" s="83" t="s">
        <v>44</v>
      </c>
      <c r="H7126" s="168">
        <v>30072</v>
      </c>
      <c r="I7126" s="31"/>
      <c r="J7126" s="83" t="s">
        <v>214</v>
      </c>
      <c r="K7126" s="31" t="s">
        <v>34</v>
      </c>
      <c r="L7126" s="31"/>
      <c r="M7126" s="168"/>
      <c r="N7126" s="147"/>
      <c r="O7126" s="105" t="s">
        <v>52</v>
      </c>
      <c r="P7126" s="171">
        <v>30072</v>
      </c>
      <c r="Q7126" s="31"/>
      <c r="R7126" s="83" t="s">
        <v>214</v>
      </c>
      <c r="S7126" s="31" t="s">
        <v>34</v>
      </c>
      <c r="T7126" s="31"/>
      <c r="U7126" s="168"/>
      <c r="V7126" s="149"/>
      <c r="W7126" s="140" t="str" cm="1">
        <f t="array" ref="W7126">IF(SUM(LEN(B7126:V7126))=0,"",IF(OR(OR(ISBLANK(F7126),SUM(LEN(C7126),LEN(D7126))=0),AND(NOT(E7126="Unknown"),ISBLANK(J7126)),AND(NOT(O7126="Unknown"),ISBLANK(R7126))),"Missing Information", INDEX(Table15[Entire Service Line Classification], MATCH(SUMIFS(Table15[Unique ID],Table15[System-Owned Portion],E7126,Table15[If Material Anything Other than "Lead" in Column E,Was Material Ever Previously Lead?],G7126,Table15[Customer-Owned Portion],O7126),Table15[Unique ID],0),0)))</f>
        <v>Non-lead</v>
      </c>
      <c r="X7126"/>
    </row>
    <row r="7127" spans="2:24" x14ac:dyDescent="0.25">
      <c r="B7127" s="145" t="s">
        <v>5553</v>
      </c>
      <c r="C7127" s="31" t="s">
        <v>13150</v>
      </c>
      <c r="D7127" s="31"/>
      <c r="E7127" s="43" t="s">
        <v>52</v>
      </c>
      <c r="F7127" s="42" t="s">
        <v>34</v>
      </c>
      <c r="G7127" s="83" t="s">
        <v>44</v>
      </c>
      <c r="H7127" s="168">
        <v>30072</v>
      </c>
      <c r="I7127" s="31"/>
      <c r="J7127" s="83" t="s">
        <v>214</v>
      </c>
      <c r="K7127" s="31" t="s">
        <v>34</v>
      </c>
      <c r="L7127" s="31"/>
      <c r="M7127" s="168"/>
      <c r="N7127" s="147"/>
      <c r="O7127" s="105" t="s">
        <v>52</v>
      </c>
      <c r="P7127" s="171">
        <v>30072</v>
      </c>
      <c r="Q7127" s="31"/>
      <c r="R7127" s="83" t="s">
        <v>214</v>
      </c>
      <c r="S7127" s="31" t="s">
        <v>34</v>
      </c>
      <c r="T7127" s="31"/>
      <c r="U7127" s="168"/>
      <c r="V7127" s="149"/>
      <c r="W7127" s="140" t="str" cm="1">
        <f t="array" ref="W7127">IF(SUM(LEN(B7127:V7127))=0,"",IF(OR(OR(ISBLANK(F7127),SUM(LEN(C7127),LEN(D7127))=0),AND(NOT(E7127="Unknown"),ISBLANK(J7127)),AND(NOT(O7127="Unknown"),ISBLANK(R7127))),"Missing Information", INDEX(Table15[Entire Service Line Classification], MATCH(SUMIFS(Table15[Unique ID],Table15[System-Owned Portion],E7127,Table15[If Material Anything Other than "Lead" in Column E,Was Material Ever Previously Lead?],G7127,Table15[Customer-Owned Portion],O7127),Table15[Unique ID],0),0)))</f>
        <v>Non-lead</v>
      </c>
      <c r="X7127"/>
    </row>
    <row r="7128" spans="2:24" x14ac:dyDescent="0.25">
      <c r="B7128" s="145" t="s">
        <v>6240</v>
      </c>
      <c r="C7128" s="31" t="s">
        <v>13844</v>
      </c>
      <c r="D7128" s="31"/>
      <c r="E7128" s="43" t="s">
        <v>52</v>
      </c>
      <c r="F7128" s="42" t="s">
        <v>34</v>
      </c>
      <c r="G7128" s="83" t="s">
        <v>44</v>
      </c>
      <c r="H7128" s="168">
        <v>30072</v>
      </c>
      <c r="I7128" s="31"/>
      <c r="J7128" s="83" t="s">
        <v>214</v>
      </c>
      <c r="K7128" s="31" t="s">
        <v>34</v>
      </c>
      <c r="L7128" s="31"/>
      <c r="M7128" s="168"/>
      <c r="N7128" s="147"/>
      <c r="O7128" s="105" t="s">
        <v>52</v>
      </c>
      <c r="P7128" s="171">
        <v>30072</v>
      </c>
      <c r="Q7128" s="31"/>
      <c r="R7128" s="83" t="s">
        <v>214</v>
      </c>
      <c r="S7128" s="31" t="s">
        <v>34</v>
      </c>
      <c r="T7128" s="31"/>
      <c r="U7128" s="168"/>
      <c r="V7128" s="149"/>
      <c r="W7128" s="140" t="str" cm="1">
        <f t="array" ref="W7128">IF(SUM(LEN(B7128:V7128))=0,"",IF(OR(OR(ISBLANK(F7128),SUM(LEN(C7128),LEN(D7128))=0),AND(NOT(E7128="Unknown"),ISBLANK(J7128)),AND(NOT(O7128="Unknown"),ISBLANK(R7128))),"Missing Information", INDEX(Table15[Entire Service Line Classification], MATCH(SUMIFS(Table15[Unique ID],Table15[System-Owned Portion],E7128,Table15[If Material Anything Other than "Lead" in Column E,Was Material Ever Previously Lead?],G7128,Table15[Customer-Owned Portion],O7128),Table15[Unique ID],0),0)))</f>
        <v>Non-lead</v>
      </c>
      <c r="X7128"/>
    </row>
    <row r="7129" spans="2:24" ht="30" x14ac:dyDescent="0.25">
      <c r="B7129" s="145" t="s">
        <v>372</v>
      </c>
      <c r="C7129" s="31" t="s">
        <v>7787</v>
      </c>
      <c r="D7129" s="31"/>
      <c r="E7129" s="43" t="s">
        <v>43</v>
      </c>
      <c r="F7129" s="42" t="s">
        <v>34</v>
      </c>
      <c r="G7129" s="83" t="s">
        <v>44</v>
      </c>
      <c r="H7129" s="168">
        <v>30042</v>
      </c>
      <c r="I7129" s="31"/>
      <c r="J7129" s="83" t="s">
        <v>106</v>
      </c>
      <c r="K7129" s="31" t="s">
        <v>36</v>
      </c>
      <c r="L7129" s="31" t="s">
        <v>95</v>
      </c>
      <c r="M7129" s="168">
        <v>45512</v>
      </c>
      <c r="N7129" s="147"/>
      <c r="O7129" s="105" t="s">
        <v>43</v>
      </c>
      <c r="P7129" s="171">
        <v>30042</v>
      </c>
      <c r="Q7129" s="31"/>
      <c r="R7129" s="83" t="s">
        <v>106</v>
      </c>
      <c r="S7129" s="31" t="s">
        <v>36</v>
      </c>
      <c r="T7129" s="31" t="s">
        <v>95</v>
      </c>
      <c r="U7129" s="168">
        <v>45512</v>
      </c>
      <c r="V7129" s="149"/>
      <c r="W7129" s="140" t="str" cm="1">
        <f t="array" ref="W7129">IF(SUM(LEN(B7129:V7129))=0,"",IF(OR(OR(ISBLANK(F7129),SUM(LEN(C7129),LEN(D7129))=0),AND(NOT(E7129="Unknown"),ISBLANK(J7129)),AND(NOT(O7129="Unknown"),ISBLANK(R7129))),"Missing Information", INDEX(Table15[Entire Service Line Classification], MATCH(SUMIFS(Table15[Unique ID],Table15[System-Owned Portion],E7129,Table15[If Material Anything Other than "Lead" in Column E,Was Material Ever Previously Lead?],G7129,Table15[Customer-Owned Portion],O7129),Table15[Unique ID],0),0)))</f>
        <v>Non-lead</v>
      </c>
      <c r="X7129"/>
    </row>
    <row r="7130" spans="2:24" ht="30" x14ac:dyDescent="0.25">
      <c r="B7130" s="145" t="s">
        <v>984</v>
      </c>
      <c r="C7130" s="31" t="s">
        <v>8397</v>
      </c>
      <c r="D7130" s="31"/>
      <c r="E7130" s="43" t="s">
        <v>35</v>
      </c>
      <c r="F7130" s="42" t="s">
        <v>34</v>
      </c>
      <c r="G7130" s="83" t="s">
        <v>34</v>
      </c>
      <c r="H7130" s="168">
        <v>30042</v>
      </c>
      <c r="I7130" s="31"/>
      <c r="J7130" s="83" t="s">
        <v>45</v>
      </c>
      <c r="K7130" s="31" t="s">
        <v>36</v>
      </c>
      <c r="L7130" s="31" t="s">
        <v>93</v>
      </c>
      <c r="M7130" s="168">
        <v>34124</v>
      </c>
      <c r="N7130" s="147"/>
      <c r="O7130" s="105" t="s">
        <v>43</v>
      </c>
      <c r="P7130" s="171">
        <v>30042</v>
      </c>
      <c r="Q7130" s="31"/>
      <c r="R7130" s="83" t="s">
        <v>214</v>
      </c>
      <c r="S7130" s="31" t="s">
        <v>34</v>
      </c>
      <c r="T7130" s="31"/>
      <c r="U7130" s="168"/>
      <c r="V7130" s="149"/>
      <c r="W7130" s="140" t="str" cm="1">
        <f t="array" ref="W7130">IF(SUM(LEN(B7130:V7130))=0,"",IF(OR(OR(ISBLANK(F7130),SUM(LEN(C7130),LEN(D7130))=0),AND(NOT(E7130="Unknown"),ISBLANK(J7130)),AND(NOT(O7130="Unknown"),ISBLANK(R7130))),"Missing Information", INDEX(Table15[Entire Service Line Classification], MATCH(SUMIFS(Table15[Unique ID],Table15[System-Owned Portion],E7130,Table15[If Material Anything Other than "Lead" in Column E,Was Material Ever Previously Lead?],G7130,Table15[Customer-Owned Portion],O7130),Table15[Unique ID],0),0)))</f>
        <v>Non-lead</v>
      </c>
      <c r="X7130"/>
    </row>
    <row r="7131" spans="2:24" x14ac:dyDescent="0.25">
      <c r="B7131" s="145" t="s">
        <v>1328</v>
      </c>
      <c r="C7131" s="31" t="s">
        <v>8741</v>
      </c>
      <c r="D7131" s="31"/>
      <c r="E7131" s="43" t="s">
        <v>52</v>
      </c>
      <c r="F7131" s="42" t="s">
        <v>34</v>
      </c>
      <c r="G7131" s="83" t="s">
        <v>44</v>
      </c>
      <c r="H7131" s="168">
        <v>30042</v>
      </c>
      <c r="I7131" s="31"/>
      <c r="J7131" s="83" t="s">
        <v>214</v>
      </c>
      <c r="K7131" s="31" t="s">
        <v>34</v>
      </c>
      <c r="L7131" s="31"/>
      <c r="M7131" s="168"/>
      <c r="N7131" s="147"/>
      <c r="O7131" s="105" t="s">
        <v>52</v>
      </c>
      <c r="P7131" s="171">
        <v>30042</v>
      </c>
      <c r="Q7131" s="31"/>
      <c r="R7131" s="83" t="s">
        <v>214</v>
      </c>
      <c r="S7131" s="31" t="s">
        <v>34</v>
      </c>
      <c r="T7131" s="31"/>
      <c r="U7131" s="168"/>
      <c r="V7131" s="149"/>
      <c r="W7131" s="140" t="str" cm="1">
        <f t="array" ref="W7131">IF(SUM(LEN(B7131:V7131))=0,"",IF(OR(OR(ISBLANK(F7131),SUM(LEN(C7131),LEN(D7131))=0),AND(NOT(E7131="Unknown"),ISBLANK(J7131)),AND(NOT(O7131="Unknown"),ISBLANK(R7131))),"Missing Information", INDEX(Table15[Entire Service Line Classification], MATCH(SUMIFS(Table15[Unique ID],Table15[System-Owned Portion],E7131,Table15[If Material Anything Other than "Lead" in Column E,Was Material Ever Previously Lead?],G7131,Table15[Customer-Owned Portion],O7131),Table15[Unique ID],0),0)))</f>
        <v>Non-lead</v>
      </c>
      <c r="X7131"/>
    </row>
    <row r="7132" spans="2:24" ht="30" x14ac:dyDescent="0.25">
      <c r="B7132" s="145" t="s">
        <v>1329</v>
      </c>
      <c r="C7132" s="31" t="s">
        <v>8742</v>
      </c>
      <c r="D7132" s="31"/>
      <c r="E7132" s="43" t="s">
        <v>43</v>
      </c>
      <c r="F7132" s="42" t="s">
        <v>34</v>
      </c>
      <c r="G7132" s="83" t="s">
        <v>44</v>
      </c>
      <c r="H7132" s="168">
        <v>30042</v>
      </c>
      <c r="I7132" s="31"/>
      <c r="J7132" s="83" t="s">
        <v>106</v>
      </c>
      <c r="K7132" s="31" t="s">
        <v>36</v>
      </c>
      <c r="L7132" s="31" t="s">
        <v>95</v>
      </c>
      <c r="M7132" s="168">
        <v>45931</v>
      </c>
      <c r="N7132" s="147"/>
      <c r="O7132" s="105" t="s">
        <v>35</v>
      </c>
      <c r="P7132" s="171">
        <v>30042</v>
      </c>
      <c r="Q7132" s="31"/>
      <c r="R7132" s="83" t="s">
        <v>106</v>
      </c>
      <c r="S7132" s="31" t="s">
        <v>36</v>
      </c>
      <c r="T7132" s="31" t="s">
        <v>95</v>
      </c>
      <c r="U7132" s="168">
        <v>45931</v>
      </c>
      <c r="V7132" s="149"/>
      <c r="W7132" s="140" t="str" cm="1">
        <f t="array" ref="W7132">IF(SUM(LEN(B7132:V7132))=0,"",IF(OR(OR(ISBLANK(F7132),SUM(LEN(C7132),LEN(D7132))=0),AND(NOT(E7132="Unknown"),ISBLANK(J7132)),AND(NOT(O7132="Unknown"),ISBLANK(R7132))),"Missing Information", INDEX(Table15[Entire Service Line Classification], MATCH(SUMIFS(Table15[Unique ID],Table15[System-Owned Portion],E7132,Table15[If Material Anything Other than "Lead" in Column E,Was Material Ever Previously Lead?],G7132,Table15[Customer-Owned Portion],O7132),Table15[Unique ID],0),0)))</f>
        <v>Non-lead</v>
      </c>
      <c r="X7132"/>
    </row>
    <row r="7133" spans="2:24" ht="30" x14ac:dyDescent="0.25">
      <c r="B7133" s="145" t="s">
        <v>1330</v>
      </c>
      <c r="C7133" s="31" t="s">
        <v>8743</v>
      </c>
      <c r="D7133" s="31"/>
      <c r="E7133" s="43" t="s">
        <v>43</v>
      </c>
      <c r="F7133" s="42" t="s">
        <v>34</v>
      </c>
      <c r="G7133" s="83" t="s">
        <v>44</v>
      </c>
      <c r="H7133" s="168">
        <v>30042</v>
      </c>
      <c r="I7133" s="31"/>
      <c r="J7133" s="83" t="s">
        <v>106</v>
      </c>
      <c r="K7133" s="31" t="s">
        <v>36</v>
      </c>
      <c r="L7133" s="31" t="s">
        <v>95</v>
      </c>
      <c r="M7133" s="168">
        <v>45931</v>
      </c>
      <c r="N7133" s="147"/>
      <c r="O7133" s="105" t="s">
        <v>35</v>
      </c>
      <c r="P7133" s="171">
        <v>30042</v>
      </c>
      <c r="Q7133" s="31"/>
      <c r="R7133" s="83" t="s">
        <v>106</v>
      </c>
      <c r="S7133" s="31" t="s">
        <v>36</v>
      </c>
      <c r="T7133" s="31" t="s">
        <v>95</v>
      </c>
      <c r="U7133" s="168">
        <v>45931</v>
      </c>
      <c r="V7133" s="149"/>
      <c r="W7133" s="140" t="str" cm="1">
        <f t="array" ref="W7133">IF(SUM(LEN(B7133:V7133))=0,"",IF(OR(OR(ISBLANK(F7133),SUM(LEN(C7133),LEN(D7133))=0),AND(NOT(E7133="Unknown"),ISBLANK(J7133)),AND(NOT(O7133="Unknown"),ISBLANK(R7133))),"Missing Information", INDEX(Table15[Entire Service Line Classification], MATCH(SUMIFS(Table15[Unique ID],Table15[System-Owned Portion],E7133,Table15[If Material Anything Other than "Lead" in Column E,Was Material Ever Previously Lead?],G7133,Table15[Customer-Owned Portion],O7133),Table15[Unique ID],0),0)))</f>
        <v>Non-lead</v>
      </c>
      <c r="X7133"/>
    </row>
    <row r="7134" spans="2:24" ht="30" x14ac:dyDescent="0.25">
      <c r="B7134" s="145" t="s">
        <v>1535</v>
      </c>
      <c r="C7134" s="31" t="s">
        <v>8952</v>
      </c>
      <c r="D7134" s="31"/>
      <c r="E7134" s="43" t="s">
        <v>43</v>
      </c>
      <c r="F7134" s="42" t="s">
        <v>34</v>
      </c>
      <c r="G7134" s="83" t="s">
        <v>44</v>
      </c>
      <c r="H7134" s="168">
        <v>30042</v>
      </c>
      <c r="I7134" s="31"/>
      <c r="J7134" s="83" t="s">
        <v>106</v>
      </c>
      <c r="K7134" s="31" t="s">
        <v>36</v>
      </c>
      <c r="L7134" s="31" t="s">
        <v>95</v>
      </c>
      <c r="M7134" s="168">
        <v>45509</v>
      </c>
      <c r="N7134" s="147"/>
      <c r="O7134" s="105" t="s">
        <v>35</v>
      </c>
      <c r="P7134" s="171">
        <v>30042</v>
      </c>
      <c r="Q7134" s="31"/>
      <c r="R7134" s="83" t="s">
        <v>106</v>
      </c>
      <c r="S7134" s="31" t="s">
        <v>36</v>
      </c>
      <c r="T7134" s="31" t="s">
        <v>95</v>
      </c>
      <c r="U7134" s="168">
        <v>45936</v>
      </c>
      <c r="V7134" s="149"/>
      <c r="W7134" s="140" t="str" cm="1">
        <f t="array" ref="W7134">IF(SUM(LEN(B7134:V7134))=0,"",IF(OR(OR(ISBLANK(F7134),SUM(LEN(C7134),LEN(D7134))=0),AND(NOT(E7134="Unknown"),ISBLANK(J7134)),AND(NOT(O7134="Unknown"),ISBLANK(R7134))),"Missing Information", INDEX(Table15[Entire Service Line Classification], MATCH(SUMIFS(Table15[Unique ID],Table15[System-Owned Portion],E7134,Table15[If Material Anything Other than "Lead" in Column E,Was Material Ever Previously Lead?],G7134,Table15[Customer-Owned Portion],O7134),Table15[Unique ID],0),0)))</f>
        <v>Non-lead</v>
      </c>
      <c r="X7134"/>
    </row>
    <row r="7135" spans="2:24" x14ac:dyDescent="0.25">
      <c r="B7135" s="145" t="s">
        <v>1675</v>
      </c>
      <c r="C7135" s="31" t="s">
        <v>9097</v>
      </c>
      <c r="D7135" s="31"/>
      <c r="E7135" s="43" t="s">
        <v>52</v>
      </c>
      <c r="F7135" s="42" t="s">
        <v>34</v>
      </c>
      <c r="G7135" s="83" t="s">
        <v>44</v>
      </c>
      <c r="H7135" s="168">
        <v>30042</v>
      </c>
      <c r="I7135" s="31"/>
      <c r="J7135" s="83" t="s">
        <v>214</v>
      </c>
      <c r="K7135" s="31" t="s">
        <v>34</v>
      </c>
      <c r="L7135" s="31"/>
      <c r="M7135" s="168"/>
      <c r="N7135" s="147"/>
      <c r="O7135" s="105" t="s">
        <v>52</v>
      </c>
      <c r="P7135" s="171">
        <v>30042</v>
      </c>
      <c r="Q7135" s="31"/>
      <c r="R7135" s="83" t="s">
        <v>214</v>
      </c>
      <c r="S7135" s="31" t="s">
        <v>34</v>
      </c>
      <c r="T7135" s="31"/>
      <c r="U7135" s="168"/>
      <c r="V7135" s="149"/>
      <c r="W7135" s="140" t="str" cm="1">
        <f t="array" ref="W7135">IF(SUM(LEN(B7135:V7135))=0,"",IF(OR(OR(ISBLANK(F7135),SUM(LEN(C7135),LEN(D7135))=0),AND(NOT(E7135="Unknown"),ISBLANK(J7135)),AND(NOT(O7135="Unknown"),ISBLANK(R7135))),"Missing Information", INDEX(Table15[Entire Service Line Classification], MATCH(SUMIFS(Table15[Unique ID],Table15[System-Owned Portion],E7135,Table15[If Material Anything Other than "Lead" in Column E,Was Material Ever Previously Lead?],G7135,Table15[Customer-Owned Portion],O7135),Table15[Unique ID],0),0)))</f>
        <v>Non-lead</v>
      </c>
      <c r="X7135"/>
    </row>
    <row r="7136" spans="2:24" ht="30" x14ac:dyDescent="0.25">
      <c r="B7136" s="145" t="s">
        <v>1689</v>
      </c>
      <c r="C7136" s="31" t="s">
        <v>9113</v>
      </c>
      <c r="D7136" s="31"/>
      <c r="E7136" s="43" t="s">
        <v>52</v>
      </c>
      <c r="F7136" s="42" t="s">
        <v>34</v>
      </c>
      <c r="G7136" s="83" t="s">
        <v>44</v>
      </c>
      <c r="H7136" s="168">
        <v>30042</v>
      </c>
      <c r="I7136" s="31"/>
      <c r="J7136" s="83" t="s">
        <v>214</v>
      </c>
      <c r="K7136" s="31" t="s">
        <v>34</v>
      </c>
      <c r="L7136" s="31"/>
      <c r="M7136" s="168"/>
      <c r="N7136" s="147"/>
      <c r="O7136" s="105" t="s">
        <v>52</v>
      </c>
      <c r="P7136" s="171">
        <v>30042</v>
      </c>
      <c r="Q7136" s="31"/>
      <c r="R7136" s="83" t="s">
        <v>214</v>
      </c>
      <c r="S7136" s="31" t="s">
        <v>34</v>
      </c>
      <c r="T7136" s="31"/>
      <c r="U7136" s="168"/>
      <c r="V7136" s="149"/>
      <c r="W7136" s="140" t="str" cm="1">
        <f t="array" ref="W7136">IF(SUM(LEN(B7136:V7136))=0,"",IF(OR(OR(ISBLANK(F7136),SUM(LEN(C7136),LEN(D7136))=0),AND(NOT(E7136="Unknown"),ISBLANK(J7136)),AND(NOT(O7136="Unknown"),ISBLANK(R7136))),"Missing Information", INDEX(Table15[Entire Service Line Classification], MATCH(SUMIFS(Table15[Unique ID],Table15[System-Owned Portion],E7136,Table15[If Material Anything Other than "Lead" in Column E,Was Material Ever Previously Lead?],G7136,Table15[Customer-Owned Portion],O7136),Table15[Unique ID],0),0)))</f>
        <v>Non-lead</v>
      </c>
      <c r="X7136"/>
    </row>
    <row r="7137" spans="2:24" ht="30" x14ac:dyDescent="0.25">
      <c r="B7137" s="145" t="s">
        <v>2611</v>
      </c>
      <c r="C7137" s="31" t="s">
        <v>10043</v>
      </c>
      <c r="D7137" s="31"/>
      <c r="E7137" s="43" t="s">
        <v>52</v>
      </c>
      <c r="F7137" s="42" t="s">
        <v>34</v>
      </c>
      <c r="G7137" s="83" t="s">
        <v>44</v>
      </c>
      <c r="H7137" s="168">
        <v>30042</v>
      </c>
      <c r="I7137" s="31"/>
      <c r="J7137" s="83" t="s">
        <v>214</v>
      </c>
      <c r="K7137" s="31" t="s">
        <v>34</v>
      </c>
      <c r="L7137" s="31"/>
      <c r="M7137" s="168"/>
      <c r="N7137" s="147"/>
      <c r="O7137" s="105" t="s">
        <v>52</v>
      </c>
      <c r="P7137" s="171">
        <v>30042</v>
      </c>
      <c r="Q7137" s="31"/>
      <c r="R7137" s="83" t="s">
        <v>214</v>
      </c>
      <c r="S7137" s="31" t="s">
        <v>34</v>
      </c>
      <c r="T7137" s="31"/>
      <c r="U7137" s="168"/>
      <c r="V7137" s="149"/>
      <c r="W7137" s="140" t="str" cm="1">
        <f t="array" ref="W7137">IF(SUM(LEN(B7137:V7137))=0,"",IF(OR(OR(ISBLANK(F7137),SUM(LEN(C7137),LEN(D7137))=0),AND(NOT(E7137="Unknown"),ISBLANK(J7137)),AND(NOT(O7137="Unknown"),ISBLANK(R7137))),"Missing Information", INDEX(Table15[Entire Service Line Classification], MATCH(SUMIFS(Table15[Unique ID],Table15[System-Owned Portion],E7137,Table15[If Material Anything Other than "Lead" in Column E,Was Material Ever Previously Lead?],G7137,Table15[Customer-Owned Portion],O7137),Table15[Unique ID],0),0)))</f>
        <v>Non-lead</v>
      </c>
      <c r="X7137"/>
    </row>
    <row r="7138" spans="2:24" ht="30" x14ac:dyDescent="0.25">
      <c r="B7138" s="145" t="s">
        <v>4236</v>
      </c>
      <c r="C7138" s="31" t="s">
        <v>11827</v>
      </c>
      <c r="D7138" s="31"/>
      <c r="E7138" s="43" t="s">
        <v>52</v>
      </c>
      <c r="F7138" s="42" t="s">
        <v>34</v>
      </c>
      <c r="G7138" s="83" t="s">
        <v>44</v>
      </c>
      <c r="H7138" s="168">
        <v>30042</v>
      </c>
      <c r="I7138" s="31"/>
      <c r="J7138" s="83" t="s">
        <v>214</v>
      </c>
      <c r="K7138" s="31" t="s">
        <v>34</v>
      </c>
      <c r="L7138" s="31"/>
      <c r="M7138" s="168"/>
      <c r="N7138" s="147"/>
      <c r="O7138" s="105" t="s">
        <v>52</v>
      </c>
      <c r="P7138" s="171">
        <v>30042</v>
      </c>
      <c r="Q7138" s="31"/>
      <c r="R7138" s="83" t="s">
        <v>214</v>
      </c>
      <c r="S7138" s="31" t="s">
        <v>34</v>
      </c>
      <c r="T7138" s="31"/>
      <c r="U7138" s="168"/>
      <c r="V7138" s="149"/>
      <c r="W7138" s="140" t="str" cm="1">
        <f t="array" ref="W7138">IF(SUM(LEN(B7138:V7138))=0,"",IF(OR(OR(ISBLANK(F7138),SUM(LEN(C7138),LEN(D7138))=0),AND(NOT(E7138="Unknown"),ISBLANK(J7138)),AND(NOT(O7138="Unknown"),ISBLANK(R7138))),"Missing Information", INDEX(Table15[Entire Service Line Classification], MATCH(SUMIFS(Table15[Unique ID],Table15[System-Owned Portion],E7138,Table15[If Material Anything Other than "Lead" in Column E,Was Material Ever Previously Lead?],G7138,Table15[Customer-Owned Portion],O7138),Table15[Unique ID],0),0)))</f>
        <v>Non-lead</v>
      </c>
      <c r="X7138"/>
    </row>
    <row r="7139" spans="2:24" x14ac:dyDescent="0.25">
      <c r="B7139" s="145" t="s">
        <v>5621</v>
      </c>
      <c r="C7139" s="31" t="s">
        <v>13218</v>
      </c>
      <c r="D7139" s="31"/>
      <c r="E7139" s="43" t="s">
        <v>52</v>
      </c>
      <c r="F7139" s="42" t="s">
        <v>34</v>
      </c>
      <c r="G7139" s="83" t="s">
        <v>44</v>
      </c>
      <c r="H7139" s="168">
        <v>30042</v>
      </c>
      <c r="I7139" s="31"/>
      <c r="J7139" s="83" t="s">
        <v>214</v>
      </c>
      <c r="K7139" s="31" t="s">
        <v>34</v>
      </c>
      <c r="L7139" s="31"/>
      <c r="M7139" s="168"/>
      <c r="N7139" s="147"/>
      <c r="O7139" s="105" t="s">
        <v>52</v>
      </c>
      <c r="P7139" s="171">
        <v>30042</v>
      </c>
      <c r="Q7139" s="31"/>
      <c r="R7139" s="83" t="s">
        <v>214</v>
      </c>
      <c r="S7139" s="31" t="s">
        <v>34</v>
      </c>
      <c r="T7139" s="31"/>
      <c r="U7139" s="168"/>
      <c r="V7139" s="149"/>
      <c r="W7139" s="140" t="str" cm="1">
        <f t="array" ref="W7139">IF(SUM(LEN(B7139:V7139))=0,"",IF(OR(OR(ISBLANK(F7139),SUM(LEN(C7139),LEN(D7139))=0),AND(NOT(E7139="Unknown"),ISBLANK(J7139)),AND(NOT(O7139="Unknown"),ISBLANK(R7139))),"Missing Information", INDEX(Table15[Entire Service Line Classification], MATCH(SUMIFS(Table15[Unique ID],Table15[System-Owned Portion],E7139,Table15[If Material Anything Other than "Lead" in Column E,Was Material Ever Previously Lead?],G7139,Table15[Customer-Owned Portion],O7139),Table15[Unique ID],0),0)))</f>
        <v>Non-lead</v>
      </c>
      <c r="X7139"/>
    </row>
    <row r="7140" spans="2:24" x14ac:dyDescent="0.25">
      <c r="B7140" s="145" t="s">
        <v>5660</v>
      </c>
      <c r="C7140" s="31" t="s">
        <v>13257</v>
      </c>
      <c r="D7140" s="31"/>
      <c r="E7140" s="43" t="s">
        <v>52</v>
      </c>
      <c r="F7140" s="42" t="s">
        <v>34</v>
      </c>
      <c r="G7140" s="83" t="s">
        <v>44</v>
      </c>
      <c r="H7140" s="168">
        <v>30042</v>
      </c>
      <c r="I7140" s="31"/>
      <c r="J7140" s="83" t="s">
        <v>214</v>
      </c>
      <c r="K7140" s="31" t="s">
        <v>34</v>
      </c>
      <c r="L7140" s="31"/>
      <c r="M7140" s="168"/>
      <c r="N7140" s="147"/>
      <c r="O7140" s="105" t="s">
        <v>52</v>
      </c>
      <c r="P7140" s="171">
        <v>30042</v>
      </c>
      <c r="Q7140" s="31"/>
      <c r="R7140" s="83" t="s">
        <v>214</v>
      </c>
      <c r="S7140" s="31" t="s">
        <v>34</v>
      </c>
      <c r="T7140" s="31"/>
      <c r="U7140" s="168"/>
      <c r="V7140" s="149"/>
      <c r="W7140" s="140" t="str" cm="1">
        <f t="array" ref="W7140">IF(SUM(LEN(B7140:V7140))=0,"",IF(OR(OR(ISBLANK(F7140),SUM(LEN(C7140),LEN(D7140))=0),AND(NOT(E7140="Unknown"),ISBLANK(J7140)),AND(NOT(O7140="Unknown"),ISBLANK(R7140))),"Missing Information", INDEX(Table15[Entire Service Line Classification], MATCH(SUMIFS(Table15[Unique ID],Table15[System-Owned Portion],E7140,Table15[If Material Anything Other than "Lead" in Column E,Was Material Ever Previously Lead?],G7140,Table15[Customer-Owned Portion],O7140),Table15[Unique ID],0),0)))</f>
        <v>Non-lead</v>
      </c>
      <c r="X7140"/>
    </row>
    <row r="7141" spans="2:24" ht="30" x14ac:dyDescent="0.25">
      <c r="B7141" s="145" t="s">
        <v>268</v>
      </c>
      <c r="C7141" s="31" t="s">
        <v>7683</v>
      </c>
      <c r="D7141" s="31"/>
      <c r="E7141" s="43" t="s">
        <v>52</v>
      </c>
      <c r="F7141" s="42" t="s">
        <v>34</v>
      </c>
      <c r="G7141" s="83" t="s">
        <v>44</v>
      </c>
      <c r="H7141" s="168">
        <v>30011</v>
      </c>
      <c r="I7141" s="31"/>
      <c r="J7141" s="83" t="s">
        <v>45</v>
      </c>
      <c r="K7141" s="31" t="s">
        <v>36</v>
      </c>
      <c r="L7141" s="31" t="s">
        <v>93</v>
      </c>
      <c r="M7141" s="168">
        <v>35160</v>
      </c>
      <c r="N7141" s="147"/>
      <c r="O7141" s="105" t="s">
        <v>43</v>
      </c>
      <c r="P7141" s="171">
        <v>30011</v>
      </c>
      <c r="Q7141" s="31"/>
      <c r="R7141" s="83" t="s">
        <v>214</v>
      </c>
      <c r="S7141" s="31" t="s">
        <v>34</v>
      </c>
      <c r="T7141" s="31"/>
      <c r="U7141" s="168"/>
      <c r="V7141" s="149"/>
      <c r="W7141" s="140" t="str" cm="1">
        <f t="array" ref="W7141">IF(SUM(LEN(B7141:V7141))=0,"",IF(OR(OR(ISBLANK(F7141),SUM(LEN(C7141),LEN(D7141))=0),AND(NOT(E7141="Unknown"),ISBLANK(J7141)),AND(NOT(O7141="Unknown"),ISBLANK(R7141))),"Missing Information", INDEX(Table15[Entire Service Line Classification], MATCH(SUMIFS(Table15[Unique ID],Table15[System-Owned Portion],E7141,Table15[If Material Anything Other than "Lead" in Column E,Was Material Ever Previously Lead?],G7141,Table15[Customer-Owned Portion],O7141),Table15[Unique ID],0),0)))</f>
        <v>Non-lead</v>
      </c>
      <c r="X7141"/>
    </row>
    <row r="7142" spans="2:24" x14ac:dyDescent="0.25">
      <c r="B7142" s="145" t="s">
        <v>325</v>
      </c>
      <c r="C7142" s="31" t="s">
        <v>7740</v>
      </c>
      <c r="D7142" s="31"/>
      <c r="E7142" s="43" t="s">
        <v>52</v>
      </c>
      <c r="F7142" s="42" t="s">
        <v>34</v>
      </c>
      <c r="G7142" s="83" t="s">
        <v>44</v>
      </c>
      <c r="H7142" s="168">
        <v>30011</v>
      </c>
      <c r="I7142" s="31"/>
      <c r="J7142" s="83" t="s">
        <v>214</v>
      </c>
      <c r="K7142" s="31" t="s">
        <v>34</v>
      </c>
      <c r="L7142" s="31"/>
      <c r="M7142" s="168"/>
      <c r="N7142" s="147"/>
      <c r="O7142" s="105" t="s">
        <v>52</v>
      </c>
      <c r="P7142" s="171">
        <v>30011</v>
      </c>
      <c r="Q7142" s="31"/>
      <c r="R7142" s="83" t="s">
        <v>214</v>
      </c>
      <c r="S7142" s="31" t="s">
        <v>34</v>
      </c>
      <c r="T7142" s="31"/>
      <c r="U7142" s="168"/>
      <c r="V7142" s="149"/>
      <c r="W7142" s="140" t="str" cm="1">
        <f t="array" ref="W7142">IF(SUM(LEN(B7142:V7142))=0,"",IF(OR(OR(ISBLANK(F7142),SUM(LEN(C7142),LEN(D7142))=0),AND(NOT(E7142="Unknown"),ISBLANK(J7142)),AND(NOT(O7142="Unknown"),ISBLANK(R7142))),"Missing Information", INDEX(Table15[Entire Service Line Classification], MATCH(SUMIFS(Table15[Unique ID],Table15[System-Owned Portion],E7142,Table15[If Material Anything Other than "Lead" in Column E,Was Material Ever Previously Lead?],G7142,Table15[Customer-Owned Portion],O7142),Table15[Unique ID],0),0)))</f>
        <v>Non-lead</v>
      </c>
      <c r="X7142"/>
    </row>
    <row r="7143" spans="2:24" ht="30" x14ac:dyDescent="0.25">
      <c r="B7143" s="145" t="s">
        <v>2674</v>
      </c>
      <c r="C7143" s="31" t="s">
        <v>10105</v>
      </c>
      <c r="D7143" s="31"/>
      <c r="E7143" s="43" t="s">
        <v>35</v>
      </c>
      <c r="F7143" s="42" t="s">
        <v>34</v>
      </c>
      <c r="G7143" s="83" t="s">
        <v>44</v>
      </c>
      <c r="H7143" s="168">
        <v>30011</v>
      </c>
      <c r="I7143" s="31"/>
      <c r="J7143" s="83" t="s">
        <v>45</v>
      </c>
      <c r="K7143" s="31" t="s">
        <v>36</v>
      </c>
      <c r="L7143" s="31" t="s">
        <v>93</v>
      </c>
      <c r="M7143" s="168">
        <v>35037</v>
      </c>
      <c r="N7143" s="147"/>
      <c r="O7143" s="105" t="s">
        <v>43</v>
      </c>
      <c r="P7143" s="171">
        <v>30011</v>
      </c>
      <c r="Q7143" s="31"/>
      <c r="R7143" s="83" t="s">
        <v>214</v>
      </c>
      <c r="S7143" s="31" t="s">
        <v>34</v>
      </c>
      <c r="T7143" s="31"/>
      <c r="U7143" s="168"/>
      <c r="V7143" s="149"/>
      <c r="W7143" s="140" t="str" cm="1">
        <f t="array" ref="W7143">IF(SUM(LEN(B7143:V7143))=0,"",IF(OR(OR(ISBLANK(F7143),SUM(LEN(C7143),LEN(D7143))=0),AND(NOT(E7143="Unknown"),ISBLANK(J7143)),AND(NOT(O7143="Unknown"),ISBLANK(R7143))),"Missing Information", INDEX(Table15[Entire Service Line Classification], MATCH(SUMIFS(Table15[Unique ID],Table15[System-Owned Portion],E7143,Table15[If Material Anything Other than "Lead" in Column E,Was Material Ever Previously Lead?],G7143,Table15[Customer-Owned Portion],O7143),Table15[Unique ID],0),0)))</f>
        <v>Non-lead</v>
      </c>
      <c r="X7143"/>
    </row>
    <row r="7144" spans="2:24" x14ac:dyDescent="0.25">
      <c r="B7144" s="145" t="s">
        <v>2779</v>
      </c>
      <c r="C7144" s="31" t="s">
        <v>10210</v>
      </c>
      <c r="D7144" s="31"/>
      <c r="E7144" s="43" t="s">
        <v>52</v>
      </c>
      <c r="F7144" s="42" t="s">
        <v>34</v>
      </c>
      <c r="G7144" s="83" t="s">
        <v>44</v>
      </c>
      <c r="H7144" s="168">
        <v>30011</v>
      </c>
      <c r="I7144" s="31"/>
      <c r="J7144" s="83" t="s">
        <v>214</v>
      </c>
      <c r="K7144" s="31" t="s">
        <v>34</v>
      </c>
      <c r="L7144" s="31"/>
      <c r="M7144" s="168"/>
      <c r="N7144" s="147"/>
      <c r="O7144" s="105" t="s">
        <v>52</v>
      </c>
      <c r="P7144" s="171">
        <v>30011</v>
      </c>
      <c r="Q7144" s="31"/>
      <c r="R7144" s="83" t="s">
        <v>214</v>
      </c>
      <c r="S7144" s="31" t="s">
        <v>34</v>
      </c>
      <c r="T7144" s="31"/>
      <c r="U7144" s="168"/>
      <c r="V7144" s="149"/>
      <c r="W7144" s="140" t="str" cm="1">
        <f t="array" ref="W7144">IF(SUM(LEN(B7144:V7144))=0,"",IF(OR(OR(ISBLANK(F7144),SUM(LEN(C7144),LEN(D7144))=0),AND(NOT(E7144="Unknown"),ISBLANK(J7144)),AND(NOT(O7144="Unknown"),ISBLANK(R7144))),"Missing Information", INDEX(Table15[Entire Service Line Classification], MATCH(SUMIFS(Table15[Unique ID],Table15[System-Owned Portion],E7144,Table15[If Material Anything Other than "Lead" in Column E,Was Material Ever Previously Lead?],G7144,Table15[Customer-Owned Portion],O7144),Table15[Unique ID],0),0)))</f>
        <v>Non-lead</v>
      </c>
      <c r="X7144"/>
    </row>
    <row r="7145" spans="2:24" ht="30" x14ac:dyDescent="0.25">
      <c r="B7145" s="145" t="s">
        <v>4581</v>
      </c>
      <c r="C7145" s="31" t="s">
        <v>12177</v>
      </c>
      <c r="D7145" s="31"/>
      <c r="E7145" s="43" t="s">
        <v>43</v>
      </c>
      <c r="F7145" s="42" t="s">
        <v>34</v>
      </c>
      <c r="G7145" s="83" t="s">
        <v>44</v>
      </c>
      <c r="H7145" s="168">
        <v>30011</v>
      </c>
      <c r="I7145" s="31"/>
      <c r="J7145" s="83" t="s">
        <v>106</v>
      </c>
      <c r="K7145" s="31" t="s">
        <v>36</v>
      </c>
      <c r="L7145" s="31" t="s">
        <v>95</v>
      </c>
      <c r="M7145" s="168">
        <v>45513</v>
      </c>
      <c r="N7145" s="147"/>
      <c r="O7145" s="105" t="s">
        <v>43</v>
      </c>
      <c r="P7145" s="171">
        <v>30011</v>
      </c>
      <c r="Q7145" s="31"/>
      <c r="R7145" s="83" t="s">
        <v>106</v>
      </c>
      <c r="S7145" s="31" t="s">
        <v>36</v>
      </c>
      <c r="T7145" s="31" t="s">
        <v>95</v>
      </c>
      <c r="U7145" s="168">
        <v>45513</v>
      </c>
      <c r="V7145" s="149"/>
      <c r="W7145" s="140" t="str" cm="1">
        <f t="array" ref="W7145">IF(SUM(LEN(B7145:V7145))=0,"",IF(OR(OR(ISBLANK(F7145),SUM(LEN(C7145),LEN(D7145))=0),AND(NOT(E7145="Unknown"),ISBLANK(J7145)),AND(NOT(O7145="Unknown"),ISBLANK(R7145))),"Missing Information", INDEX(Table15[Entire Service Line Classification], MATCH(SUMIFS(Table15[Unique ID],Table15[System-Owned Portion],E7145,Table15[If Material Anything Other than "Lead" in Column E,Was Material Ever Previously Lead?],G7145,Table15[Customer-Owned Portion],O7145),Table15[Unique ID],0),0)))</f>
        <v>Non-lead</v>
      </c>
      <c r="X7145"/>
    </row>
    <row r="7146" spans="2:24" ht="30" x14ac:dyDescent="0.25">
      <c r="B7146" s="145" t="s">
        <v>6360</v>
      </c>
      <c r="C7146" s="31" t="s">
        <v>13964</v>
      </c>
      <c r="D7146" s="31"/>
      <c r="E7146" s="43" t="s">
        <v>43</v>
      </c>
      <c r="F7146" s="42" t="s">
        <v>34</v>
      </c>
      <c r="G7146" s="83" t="s">
        <v>44</v>
      </c>
      <c r="H7146" s="168">
        <v>30011</v>
      </c>
      <c r="I7146" s="31"/>
      <c r="J7146" s="83" t="s">
        <v>106</v>
      </c>
      <c r="K7146" s="31" t="s">
        <v>36</v>
      </c>
      <c r="L7146" s="31" t="s">
        <v>95</v>
      </c>
      <c r="M7146" s="168">
        <v>45519</v>
      </c>
      <c r="N7146" s="147"/>
      <c r="O7146" s="105" t="s">
        <v>43</v>
      </c>
      <c r="P7146" s="171">
        <v>30011</v>
      </c>
      <c r="Q7146" s="31"/>
      <c r="R7146" s="83" t="s">
        <v>106</v>
      </c>
      <c r="S7146" s="31" t="s">
        <v>36</v>
      </c>
      <c r="T7146" s="31" t="s">
        <v>95</v>
      </c>
      <c r="U7146" s="168">
        <v>45519</v>
      </c>
      <c r="V7146" s="149"/>
      <c r="W7146" s="140" t="str" cm="1">
        <f t="array" ref="W7146">IF(SUM(LEN(B7146:V7146))=0,"",IF(OR(OR(ISBLANK(F7146),SUM(LEN(C7146),LEN(D7146))=0),AND(NOT(E7146="Unknown"),ISBLANK(J7146)),AND(NOT(O7146="Unknown"),ISBLANK(R7146))),"Missing Information", INDEX(Table15[Entire Service Line Classification], MATCH(SUMIFS(Table15[Unique ID],Table15[System-Owned Portion],E7146,Table15[If Material Anything Other than "Lead" in Column E,Was Material Ever Previously Lead?],G7146,Table15[Customer-Owned Portion],O7146),Table15[Unique ID],0),0)))</f>
        <v>Non-lead</v>
      </c>
      <c r="X7146"/>
    </row>
    <row r="7147" spans="2:24" x14ac:dyDescent="0.25">
      <c r="B7147" s="145" t="s">
        <v>6508</v>
      </c>
      <c r="C7147" s="31" t="s">
        <v>14112</v>
      </c>
      <c r="D7147" s="31"/>
      <c r="E7147" s="43" t="s">
        <v>52</v>
      </c>
      <c r="F7147" s="42" t="s">
        <v>34</v>
      </c>
      <c r="G7147" s="83" t="s">
        <v>44</v>
      </c>
      <c r="H7147" s="168">
        <v>30011</v>
      </c>
      <c r="I7147" s="31"/>
      <c r="J7147" s="83" t="s">
        <v>214</v>
      </c>
      <c r="K7147" s="31" t="s">
        <v>34</v>
      </c>
      <c r="L7147" s="31"/>
      <c r="M7147" s="168"/>
      <c r="N7147" s="147"/>
      <c r="O7147" s="105" t="s">
        <v>52</v>
      </c>
      <c r="P7147" s="171">
        <v>30011</v>
      </c>
      <c r="Q7147" s="31"/>
      <c r="R7147" s="83" t="s">
        <v>214</v>
      </c>
      <c r="S7147" s="31" t="s">
        <v>34</v>
      </c>
      <c r="T7147" s="31"/>
      <c r="U7147" s="168"/>
      <c r="V7147" s="149"/>
      <c r="W7147" s="140" t="str" cm="1">
        <f t="array" ref="W7147">IF(SUM(LEN(B7147:V7147))=0,"",IF(OR(OR(ISBLANK(F7147),SUM(LEN(C7147),LEN(D7147))=0),AND(NOT(E7147="Unknown"),ISBLANK(J7147)),AND(NOT(O7147="Unknown"),ISBLANK(R7147))),"Missing Information", INDEX(Table15[Entire Service Line Classification], MATCH(SUMIFS(Table15[Unique ID],Table15[System-Owned Portion],E7147,Table15[If Material Anything Other than "Lead" in Column E,Was Material Ever Previously Lead?],G7147,Table15[Customer-Owned Portion],O7147),Table15[Unique ID],0),0)))</f>
        <v>Non-lead</v>
      </c>
      <c r="X7147"/>
    </row>
    <row r="7148" spans="2:24" x14ac:dyDescent="0.25">
      <c r="B7148" s="145" t="s">
        <v>6563</v>
      </c>
      <c r="C7148" s="31" t="s">
        <v>14166</v>
      </c>
      <c r="D7148" s="31"/>
      <c r="E7148" s="43" t="s">
        <v>52</v>
      </c>
      <c r="F7148" s="42" t="s">
        <v>34</v>
      </c>
      <c r="G7148" s="83" t="s">
        <v>44</v>
      </c>
      <c r="H7148" s="168">
        <v>30011</v>
      </c>
      <c r="I7148" s="31"/>
      <c r="J7148" s="83" t="s">
        <v>214</v>
      </c>
      <c r="K7148" s="31" t="s">
        <v>34</v>
      </c>
      <c r="L7148" s="31"/>
      <c r="M7148" s="168"/>
      <c r="N7148" s="147"/>
      <c r="O7148" s="105" t="s">
        <v>52</v>
      </c>
      <c r="P7148" s="171">
        <v>30011</v>
      </c>
      <c r="Q7148" s="31"/>
      <c r="R7148" s="83" t="s">
        <v>214</v>
      </c>
      <c r="S7148" s="31" t="s">
        <v>34</v>
      </c>
      <c r="T7148" s="31"/>
      <c r="U7148" s="168"/>
      <c r="V7148" s="149"/>
      <c r="W7148" s="140" t="str" cm="1">
        <f t="array" ref="W7148">IF(SUM(LEN(B7148:V7148))=0,"",IF(OR(OR(ISBLANK(F7148),SUM(LEN(C7148),LEN(D7148))=0),AND(NOT(E7148="Unknown"),ISBLANK(J7148)),AND(NOT(O7148="Unknown"),ISBLANK(R7148))),"Missing Information", INDEX(Table15[Entire Service Line Classification], MATCH(SUMIFS(Table15[Unique ID],Table15[System-Owned Portion],E7148,Table15[If Material Anything Other than "Lead" in Column E,Was Material Ever Previously Lead?],G7148,Table15[Customer-Owned Portion],O7148),Table15[Unique ID],0),0)))</f>
        <v>Non-lead</v>
      </c>
      <c r="X7148"/>
    </row>
    <row r="7149" spans="2:24" x14ac:dyDescent="0.25">
      <c r="B7149" s="145" t="s">
        <v>6570</v>
      </c>
      <c r="C7149" s="31" t="s">
        <v>14173</v>
      </c>
      <c r="D7149" s="31"/>
      <c r="E7149" s="43" t="s">
        <v>52</v>
      </c>
      <c r="F7149" s="42" t="s">
        <v>34</v>
      </c>
      <c r="G7149" s="83" t="s">
        <v>44</v>
      </c>
      <c r="H7149" s="168">
        <v>30011</v>
      </c>
      <c r="I7149" s="31"/>
      <c r="J7149" s="83" t="s">
        <v>214</v>
      </c>
      <c r="K7149" s="31" t="s">
        <v>34</v>
      </c>
      <c r="L7149" s="31"/>
      <c r="M7149" s="168"/>
      <c r="N7149" s="147"/>
      <c r="O7149" s="105" t="s">
        <v>52</v>
      </c>
      <c r="P7149" s="171">
        <v>30011</v>
      </c>
      <c r="Q7149" s="31"/>
      <c r="R7149" s="83" t="s">
        <v>214</v>
      </c>
      <c r="S7149" s="31" t="s">
        <v>34</v>
      </c>
      <c r="T7149" s="31"/>
      <c r="U7149" s="168"/>
      <c r="V7149" s="149"/>
      <c r="W7149" s="140" t="str" cm="1">
        <f t="array" ref="W7149">IF(SUM(LEN(B7149:V7149))=0,"",IF(OR(OR(ISBLANK(F7149),SUM(LEN(C7149),LEN(D7149))=0),AND(NOT(E7149="Unknown"),ISBLANK(J7149)),AND(NOT(O7149="Unknown"),ISBLANK(R7149))),"Missing Information", INDEX(Table15[Entire Service Line Classification], MATCH(SUMIFS(Table15[Unique ID],Table15[System-Owned Portion],E7149,Table15[If Material Anything Other than "Lead" in Column E,Was Material Ever Previously Lead?],G7149,Table15[Customer-Owned Portion],O7149),Table15[Unique ID],0),0)))</f>
        <v>Non-lead</v>
      </c>
      <c r="X7149"/>
    </row>
    <row r="7150" spans="2:24" x14ac:dyDescent="0.25">
      <c r="B7150" s="145" t="s">
        <v>6600</v>
      </c>
      <c r="C7150" s="31" t="s">
        <v>14203</v>
      </c>
      <c r="D7150" s="31"/>
      <c r="E7150" s="43" t="s">
        <v>52</v>
      </c>
      <c r="F7150" s="42" t="s">
        <v>34</v>
      </c>
      <c r="G7150" s="83" t="s">
        <v>44</v>
      </c>
      <c r="H7150" s="168">
        <v>30011</v>
      </c>
      <c r="I7150" s="31"/>
      <c r="J7150" s="83" t="s">
        <v>214</v>
      </c>
      <c r="K7150" s="31" t="s">
        <v>34</v>
      </c>
      <c r="L7150" s="31"/>
      <c r="M7150" s="168"/>
      <c r="N7150" s="147"/>
      <c r="O7150" s="105" t="s">
        <v>52</v>
      </c>
      <c r="P7150" s="171">
        <v>30011</v>
      </c>
      <c r="Q7150" s="31"/>
      <c r="R7150" s="83" t="s">
        <v>214</v>
      </c>
      <c r="S7150" s="31" t="s">
        <v>34</v>
      </c>
      <c r="T7150" s="31"/>
      <c r="U7150" s="168"/>
      <c r="V7150" s="149"/>
      <c r="W7150" s="140" t="str" cm="1">
        <f t="array" ref="W7150">IF(SUM(LEN(B7150:V7150))=0,"",IF(OR(OR(ISBLANK(F7150),SUM(LEN(C7150),LEN(D7150))=0),AND(NOT(E7150="Unknown"),ISBLANK(J7150)),AND(NOT(O7150="Unknown"),ISBLANK(R7150))),"Missing Information", INDEX(Table15[Entire Service Line Classification], MATCH(SUMIFS(Table15[Unique ID],Table15[System-Owned Portion],E7150,Table15[If Material Anything Other than "Lead" in Column E,Was Material Ever Previously Lead?],G7150,Table15[Customer-Owned Portion],O7150),Table15[Unique ID],0),0)))</f>
        <v>Non-lead</v>
      </c>
      <c r="X7150"/>
    </row>
    <row r="7151" spans="2:24" ht="30" x14ac:dyDescent="0.25">
      <c r="B7151" s="145" t="s">
        <v>927</v>
      </c>
      <c r="C7151" s="31" t="s">
        <v>8340</v>
      </c>
      <c r="D7151" s="31"/>
      <c r="E7151" s="43" t="s">
        <v>43</v>
      </c>
      <c r="F7151" s="42" t="s">
        <v>34</v>
      </c>
      <c r="G7151" s="83" t="s">
        <v>44</v>
      </c>
      <c r="H7151" s="168">
        <v>29983</v>
      </c>
      <c r="I7151" s="31"/>
      <c r="J7151" s="83" t="s">
        <v>106</v>
      </c>
      <c r="K7151" s="31" t="s">
        <v>36</v>
      </c>
      <c r="L7151" s="31" t="s">
        <v>95</v>
      </c>
      <c r="M7151" s="168">
        <v>45525</v>
      </c>
      <c r="N7151" s="147"/>
      <c r="O7151" s="105" t="s">
        <v>35</v>
      </c>
      <c r="P7151" s="171">
        <v>29983</v>
      </c>
      <c r="Q7151" s="31"/>
      <c r="R7151" s="83" t="s">
        <v>106</v>
      </c>
      <c r="S7151" s="31" t="s">
        <v>36</v>
      </c>
      <c r="T7151" s="31" t="s">
        <v>95</v>
      </c>
      <c r="U7151" s="168">
        <v>45525</v>
      </c>
      <c r="V7151" s="149"/>
      <c r="W7151" s="140" t="str" cm="1">
        <f t="array" ref="W7151">IF(SUM(LEN(B7151:V7151))=0,"",IF(OR(OR(ISBLANK(F7151),SUM(LEN(C7151),LEN(D7151))=0),AND(NOT(E7151="Unknown"),ISBLANK(J7151)),AND(NOT(O7151="Unknown"),ISBLANK(R7151))),"Missing Information", INDEX(Table15[Entire Service Line Classification], MATCH(SUMIFS(Table15[Unique ID],Table15[System-Owned Portion],E7151,Table15[If Material Anything Other than "Lead" in Column E,Was Material Ever Previously Lead?],G7151,Table15[Customer-Owned Portion],O7151),Table15[Unique ID],0),0)))</f>
        <v>Non-lead</v>
      </c>
      <c r="X7151"/>
    </row>
    <row r="7152" spans="2:24" ht="30" x14ac:dyDescent="0.25">
      <c r="B7152" s="145" t="s">
        <v>1240</v>
      </c>
      <c r="C7152" s="31" t="s">
        <v>8653</v>
      </c>
      <c r="D7152" s="31"/>
      <c r="E7152" s="43" t="s">
        <v>52</v>
      </c>
      <c r="F7152" s="42" t="s">
        <v>34</v>
      </c>
      <c r="G7152" s="83" t="s">
        <v>44</v>
      </c>
      <c r="H7152" s="168">
        <v>29983</v>
      </c>
      <c r="I7152" s="31"/>
      <c r="J7152" s="83" t="s">
        <v>214</v>
      </c>
      <c r="K7152" s="31" t="s">
        <v>34</v>
      </c>
      <c r="L7152" s="31"/>
      <c r="M7152" s="168"/>
      <c r="N7152" s="147"/>
      <c r="O7152" s="105" t="s">
        <v>52</v>
      </c>
      <c r="P7152" s="171">
        <v>29983</v>
      </c>
      <c r="Q7152" s="31"/>
      <c r="R7152" s="83" t="s">
        <v>214</v>
      </c>
      <c r="S7152" s="31" t="s">
        <v>34</v>
      </c>
      <c r="T7152" s="31"/>
      <c r="U7152" s="168"/>
      <c r="V7152" s="149"/>
      <c r="W7152" s="140" t="str" cm="1">
        <f t="array" ref="W7152">IF(SUM(LEN(B7152:V7152))=0,"",IF(OR(OR(ISBLANK(F7152),SUM(LEN(C7152),LEN(D7152))=0),AND(NOT(E7152="Unknown"),ISBLANK(J7152)),AND(NOT(O7152="Unknown"),ISBLANK(R7152))),"Missing Information", INDEX(Table15[Entire Service Line Classification], MATCH(SUMIFS(Table15[Unique ID],Table15[System-Owned Portion],E7152,Table15[If Material Anything Other than "Lead" in Column E,Was Material Ever Previously Lead?],G7152,Table15[Customer-Owned Portion],O7152),Table15[Unique ID],0),0)))</f>
        <v>Non-lead</v>
      </c>
      <c r="X7152"/>
    </row>
    <row r="7153" spans="2:24" ht="30" x14ac:dyDescent="0.25">
      <c r="B7153" s="145" t="s">
        <v>1299</v>
      </c>
      <c r="C7153" s="31" t="s">
        <v>8712</v>
      </c>
      <c r="D7153" s="31"/>
      <c r="E7153" s="43" t="s">
        <v>43</v>
      </c>
      <c r="F7153" s="42" t="s">
        <v>34</v>
      </c>
      <c r="G7153" s="83" t="s">
        <v>44</v>
      </c>
      <c r="H7153" s="168">
        <v>29983</v>
      </c>
      <c r="I7153" s="31"/>
      <c r="J7153" s="83" t="s">
        <v>106</v>
      </c>
      <c r="K7153" s="31" t="s">
        <v>36</v>
      </c>
      <c r="L7153" s="31" t="s">
        <v>95</v>
      </c>
      <c r="M7153" s="168">
        <v>45931</v>
      </c>
      <c r="N7153" s="147"/>
      <c r="O7153" s="105" t="s">
        <v>35</v>
      </c>
      <c r="P7153" s="171">
        <v>29983</v>
      </c>
      <c r="Q7153" s="31"/>
      <c r="R7153" s="83" t="s">
        <v>106</v>
      </c>
      <c r="S7153" s="31" t="s">
        <v>36</v>
      </c>
      <c r="T7153" s="31" t="s">
        <v>95</v>
      </c>
      <c r="U7153" s="168">
        <v>45931</v>
      </c>
      <c r="V7153" s="149"/>
      <c r="W7153" s="140" t="str" cm="1">
        <f t="array" ref="W7153">IF(SUM(LEN(B7153:V7153))=0,"",IF(OR(OR(ISBLANK(F7153),SUM(LEN(C7153),LEN(D7153))=0),AND(NOT(E7153="Unknown"),ISBLANK(J7153)),AND(NOT(O7153="Unknown"),ISBLANK(R7153))),"Missing Information", INDEX(Table15[Entire Service Line Classification], MATCH(SUMIFS(Table15[Unique ID],Table15[System-Owned Portion],E7153,Table15[If Material Anything Other than "Lead" in Column E,Was Material Ever Previously Lead?],G7153,Table15[Customer-Owned Portion],O7153),Table15[Unique ID],0),0)))</f>
        <v>Non-lead</v>
      </c>
      <c r="X7153"/>
    </row>
    <row r="7154" spans="2:24" x14ac:dyDescent="0.25">
      <c r="B7154" s="145" t="s">
        <v>1554</v>
      </c>
      <c r="C7154" s="31" t="s">
        <v>8972</v>
      </c>
      <c r="D7154" s="31"/>
      <c r="E7154" s="43" t="s">
        <v>52</v>
      </c>
      <c r="F7154" s="42" t="s">
        <v>34</v>
      </c>
      <c r="G7154" s="83" t="s">
        <v>44</v>
      </c>
      <c r="H7154" s="168">
        <v>29983</v>
      </c>
      <c r="I7154" s="31"/>
      <c r="J7154" s="83" t="s">
        <v>214</v>
      </c>
      <c r="K7154" s="31" t="s">
        <v>34</v>
      </c>
      <c r="L7154" s="31"/>
      <c r="M7154" s="168"/>
      <c r="N7154" s="147"/>
      <c r="O7154" s="105" t="s">
        <v>52</v>
      </c>
      <c r="P7154" s="171">
        <v>29983</v>
      </c>
      <c r="Q7154" s="31"/>
      <c r="R7154" s="83" t="s">
        <v>214</v>
      </c>
      <c r="S7154" s="31" t="s">
        <v>34</v>
      </c>
      <c r="T7154" s="31"/>
      <c r="U7154" s="168"/>
      <c r="V7154" s="149"/>
      <c r="W7154" s="140" t="str" cm="1">
        <f t="array" ref="W7154">IF(SUM(LEN(B7154:V7154))=0,"",IF(OR(OR(ISBLANK(F7154),SUM(LEN(C7154),LEN(D7154))=0),AND(NOT(E7154="Unknown"),ISBLANK(J7154)),AND(NOT(O7154="Unknown"),ISBLANK(R7154))),"Missing Information", INDEX(Table15[Entire Service Line Classification], MATCH(SUMIFS(Table15[Unique ID],Table15[System-Owned Portion],E7154,Table15[If Material Anything Other than "Lead" in Column E,Was Material Ever Previously Lead?],G7154,Table15[Customer-Owned Portion],O7154),Table15[Unique ID],0),0)))</f>
        <v>Non-lead</v>
      </c>
      <c r="X7154"/>
    </row>
    <row r="7155" spans="2:24" ht="30" x14ac:dyDescent="0.25">
      <c r="B7155" s="145" t="s">
        <v>1679</v>
      </c>
      <c r="C7155" s="31" t="s">
        <v>9103</v>
      </c>
      <c r="D7155" s="31"/>
      <c r="E7155" s="43" t="s">
        <v>43</v>
      </c>
      <c r="F7155" s="42" t="s">
        <v>34</v>
      </c>
      <c r="G7155" s="83" t="s">
        <v>44</v>
      </c>
      <c r="H7155" s="168">
        <v>29983</v>
      </c>
      <c r="I7155" s="31"/>
      <c r="J7155" s="83" t="s">
        <v>106</v>
      </c>
      <c r="K7155" s="31" t="s">
        <v>36</v>
      </c>
      <c r="L7155" s="31" t="s">
        <v>95</v>
      </c>
      <c r="M7155" s="168">
        <v>45540</v>
      </c>
      <c r="N7155" s="147"/>
      <c r="O7155" s="105" t="s">
        <v>43</v>
      </c>
      <c r="P7155" s="171">
        <v>29983</v>
      </c>
      <c r="Q7155" s="31"/>
      <c r="R7155" s="83" t="s">
        <v>106</v>
      </c>
      <c r="S7155" s="31" t="s">
        <v>36</v>
      </c>
      <c r="T7155" s="31" t="s">
        <v>95</v>
      </c>
      <c r="U7155" s="168">
        <v>45540</v>
      </c>
      <c r="V7155" s="149"/>
      <c r="W7155" s="140" t="str" cm="1">
        <f t="array" ref="W7155">IF(SUM(LEN(B7155:V7155))=0,"",IF(OR(OR(ISBLANK(F7155),SUM(LEN(C7155),LEN(D7155))=0),AND(NOT(E7155="Unknown"),ISBLANK(J7155)),AND(NOT(O7155="Unknown"),ISBLANK(R7155))),"Missing Information", INDEX(Table15[Entire Service Line Classification], MATCH(SUMIFS(Table15[Unique ID],Table15[System-Owned Portion],E7155,Table15[If Material Anything Other than "Lead" in Column E,Was Material Ever Previously Lead?],G7155,Table15[Customer-Owned Portion],O7155),Table15[Unique ID],0),0)))</f>
        <v>Non-lead</v>
      </c>
      <c r="X7155"/>
    </row>
    <row r="7156" spans="2:24" ht="30" x14ac:dyDescent="0.25">
      <c r="B7156" s="145" t="s">
        <v>2628</v>
      </c>
      <c r="C7156" s="31" t="s">
        <v>10059</v>
      </c>
      <c r="D7156" s="31"/>
      <c r="E7156" s="43" t="s">
        <v>52</v>
      </c>
      <c r="F7156" s="42" t="s">
        <v>34</v>
      </c>
      <c r="G7156" s="83" t="s">
        <v>44</v>
      </c>
      <c r="H7156" s="168">
        <v>29983</v>
      </c>
      <c r="I7156" s="31"/>
      <c r="J7156" s="83" t="s">
        <v>45</v>
      </c>
      <c r="K7156" s="31" t="s">
        <v>36</v>
      </c>
      <c r="L7156" s="31" t="s">
        <v>93</v>
      </c>
      <c r="M7156" s="168">
        <v>33197</v>
      </c>
      <c r="N7156" s="147"/>
      <c r="O7156" s="105" t="s">
        <v>43</v>
      </c>
      <c r="P7156" s="171">
        <v>29983</v>
      </c>
      <c r="Q7156" s="31"/>
      <c r="R7156" s="83" t="s">
        <v>214</v>
      </c>
      <c r="S7156" s="31" t="s">
        <v>34</v>
      </c>
      <c r="T7156" s="31"/>
      <c r="U7156" s="168"/>
      <c r="V7156" s="149"/>
      <c r="W7156" s="140" t="str" cm="1">
        <f t="array" ref="W7156">IF(SUM(LEN(B7156:V7156))=0,"",IF(OR(OR(ISBLANK(F7156),SUM(LEN(C7156),LEN(D7156))=0),AND(NOT(E7156="Unknown"),ISBLANK(J7156)),AND(NOT(O7156="Unknown"),ISBLANK(R7156))),"Missing Information", INDEX(Table15[Entire Service Line Classification], MATCH(SUMIFS(Table15[Unique ID],Table15[System-Owned Portion],E7156,Table15[If Material Anything Other than "Lead" in Column E,Was Material Ever Previously Lead?],G7156,Table15[Customer-Owned Portion],O7156),Table15[Unique ID],0),0)))</f>
        <v>Non-lead</v>
      </c>
      <c r="X7156"/>
    </row>
    <row r="7157" spans="2:24" ht="30" x14ac:dyDescent="0.25">
      <c r="B7157" s="145" t="s">
        <v>4221</v>
      </c>
      <c r="C7157" s="31" t="s">
        <v>11812</v>
      </c>
      <c r="D7157" s="31"/>
      <c r="E7157" s="43" t="s">
        <v>52</v>
      </c>
      <c r="F7157" s="42" t="s">
        <v>34</v>
      </c>
      <c r="G7157" s="83" t="s">
        <v>44</v>
      </c>
      <c r="H7157" s="168">
        <v>29983</v>
      </c>
      <c r="I7157" s="31"/>
      <c r="J7157" s="83" t="s">
        <v>214</v>
      </c>
      <c r="K7157" s="31" t="s">
        <v>34</v>
      </c>
      <c r="L7157" s="31"/>
      <c r="M7157" s="168"/>
      <c r="N7157" s="147"/>
      <c r="O7157" s="105" t="s">
        <v>52</v>
      </c>
      <c r="P7157" s="171">
        <v>29983</v>
      </c>
      <c r="Q7157" s="31"/>
      <c r="R7157" s="83" t="s">
        <v>214</v>
      </c>
      <c r="S7157" s="31" t="s">
        <v>34</v>
      </c>
      <c r="T7157" s="31"/>
      <c r="U7157" s="168"/>
      <c r="V7157" s="149"/>
      <c r="W7157" s="140" t="str" cm="1">
        <f t="array" ref="W7157">IF(SUM(LEN(B7157:V7157))=0,"",IF(OR(OR(ISBLANK(F7157),SUM(LEN(C7157),LEN(D7157))=0),AND(NOT(E7157="Unknown"),ISBLANK(J7157)),AND(NOT(O7157="Unknown"),ISBLANK(R7157))),"Missing Information", INDEX(Table15[Entire Service Line Classification], MATCH(SUMIFS(Table15[Unique ID],Table15[System-Owned Portion],E7157,Table15[If Material Anything Other than "Lead" in Column E,Was Material Ever Previously Lead?],G7157,Table15[Customer-Owned Portion],O7157),Table15[Unique ID],0),0)))</f>
        <v>Non-lead</v>
      </c>
      <c r="X7157"/>
    </row>
    <row r="7158" spans="2:24" x14ac:dyDescent="0.25">
      <c r="B7158" s="145" t="s">
        <v>5627</v>
      </c>
      <c r="C7158" s="31" t="s">
        <v>13224</v>
      </c>
      <c r="D7158" s="31"/>
      <c r="E7158" s="43" t="s">
        <v>52</v>
      </c>
      <c r="F7158" s="42" t="s">
        <v>34</v>
      </c>
      <c r="G7158" s="83" t="s">
        <v>44</v>
      </c>
      <c r="H7158" s="168">
        <v>29983</v>
      </c>
      <c r="I7158" s="31"/>
      <c r="J7158" s="83" t="s">
        <v>214</v>
      </c>
      <c r="K7158" s="31" t="s">
        <v>34</v>
      </c>
      <c r="L7158" s="31"/>
      <c r="M7158" s="168"/>
      <c r="N7158" s="147"/>
      <c r="O7158" s="105" t="s">
        <v>52</v>
      </c>
      <c r="P7158" s="171">
        <v>29983</v>
      </c>
      <c r="Q7158" s="31"/>
      <c r="R7158" s="83" t="s">
        <v>214</v>
      </c>
      <c r="S7158" s="31" t="s">
        <v>34</v>
      </c>
      <c r="T7158" s="31"/>
      <c r="U7158" s="168"/>
      <c r="V7158" s="149"/>
      <c r="W7158" s="140" t="str" cm="1">
        <f t="array" ref="W7158">IF(SUM(LEN(B7158:V7158))=0,"",IF(OR(OR(ISBLANK(F7158),SUM(LEN(C7158),LEN(D7158))=0),AND(NOT(E7158="Unknown"),ISBLANK(J7158)),AND(NOT(O7158="Unknown"),ISBLANK(R7158))),"Missing Information", INDEX(Table15[Entire Service Line Classification], MATCH(SUMIFS(Table15[Unique ID],Table15[System-Owned Portion],E7158,Table15[If Material Anything Other than "Lead" in Column E,Was Material Ever Previously Lead?],G7158,Table15[Customer-Owned Portion],O7158),Table15[Unique ID],0),0)))</f>
        <v>Non-lead</v>
      </c>
      <c r="X7158"/>
    </row>
    <row r="7159" spans="2:24" ht="30" x14ac:dyDescent="0.25">
      <c r="B7159" s="145" t="s">
        <v>5668</v>
      </c>
      <c r="C7159" s="31" t="s">
        <v>13265</v>
      </c>
      <c r="D7159" s="31"/>
      <c r="E7159" s="43" t="s">
        <v>52</v>
      </c>
      <c r="F7159" s="42" t="s">
        <v>34</v>
      </c>
      <c r="G7159" s="83" t="s">
        <v>44</v>
      </c>
      <c r="H7159" s="168">
        <v>29983</v>
      </c>
      <c r="I7159" s="31"/>
      <c r="J7159" s="83" t="s">
        <v>214</v>
      </c>
      <c r="K7159" s="31" t="s">
        <v>34</v>
      </c>
      <c r="L7159" s="31"/>
      <c r="M7159" s="168"/>
      <c r="N7159" s="147"/>
      <c r="O7159" s="105" t="s">
        <v>52</v>
      </c>
      <c r="P7159" s="171">
        <v>29983</v>
      </c>
      <c r="Q7159" s="31"/>
      <c r="R7159" s="83" t="s">
        <v>214</v>
      </c>
      <c r="S7159" s="31" t="s">
        <v>34</v>
      </c>
      <c r="T7159" s="31"/>
      <c r="U7159" s="168"/>
      <c r="V7159" s="149"/>
      <c r="W7159" s="140" t="str" cm="1">
        <f t="array" ref="W7159">IF(SUM(LEN(B7159:V7159))=0,"",IF(OR(OR(ISBLANK(F7159),SUM(LEN(C7159),LEN(D7159))=0),AND(NOT(E7159="Unknown"),ISBLANK(J7159)),AND(NOT(O7159="Unknown"),ISBLANK(R7159))),"Missing Information", INDEX(Table15[Entire Service Line Classification], MATCH(SUMIFS(Table15[Unique ID],Table15[System-Owned Portion],E7159,Table15[If Material Anything Other than "Lead" in Column E,Was Material Ever Previously Lead?],G7159,Table15[Customer-Owned Portion],O7159),Table15[Unique ID],0),0)))</f>
        <v>Non-lead</v>
      </c>
      <c r="X7159"/>
    </row>
    <row r="7160" spans="2:24" x14ac:dyDescent="0.25">
      <c r="B7160" s="145" t="s">
        <v>6286</v>
      </c>
      <c r="C7160" s="31" t="s">
        <v>13890</v>
      </c>
      <c r="D7160" s="31"/>
      <c r="E7160" s="43" t="s">
        <v>52</v>
      </c>
      <c r="F7160" s="42" t="s">
        <v>34</v>
      </c>
      <c r="G7160" s="83" t="s">
        <v>44</v>
      </c>
      <c r="H7160" s="168">
        <v>29983</v>
      </c>
      <c r="I7160" s="31"/>
      <c r="J7160" s="83" t="s">
        <v>214</v>
      </c>
      <c r="K7160" s="31" t="s">
        <v>34</v>
      </c>
      <c r="L7160" s="31"/>
      <c r="M7160" s="168"/>
      <c r="N7160" s="147"/>
      <c r="O7160" s="105" t="s">
        <v>52</v>
      </c>
      <c r="P7160" s="171">
        <v>29983</v>
      </c>
      <c r="Q7160" s="31"/>
      <c r="R7160" s="83" t="s">
        <v>214</v>
      </c>
      <c r="S7160" s="31" t="s">
        <v>34</v>
      </c>
      <c r="T7160" s="31"/>
      <c r="U7160" s="168"/>
      <c r="V7160" s="149"/>
      <c r="W7160" s="140" t="str" cm="1">
        <f t="array" ref="W7160">IF(SUM(LEN(B7160:V7160))=0,"",IF(OR(OR(ISBLANK(F7160),SUM(LEN(C7160),LEN(D7160))=0),AND(NOT(E7160="Unknown"),ISBLANK(J7160)),AND(NOT(O7160="Unknown"),ISBLANK(R7160))),"Missing Information", INDEX(Table15[Entire Service Line Classification], MATCH(SUMIFS(Table15[Unique ID],Table15[System-Owned Portion],E7160,Table15[If Material Anything Other than "Lead" in Column E,Was Material Ever Previously Lead?],G7160,Table15[Customer-Owned Portion],O7160),Table15[Unique ID],0),0)))</f>
        <v>Non-lead</v>
      </c>
      <c r="X7160"/>
    </row>
    <row r="7161" spans="2:24" ht="30" x14ac:dyDescent="0.25">
      <c r="B7161" s="145" t="s">
        <v>6309</v>
      </c>
      <c r="C7161" s="31" t="s">
        <v>13913</v>
      </c>
      <c r="D7161" s="31"/>
      <c r="E7161" s="43" t="s">
        <v>52</v>
      </c>
      <c r="F7161" s="42" t="s">
        <v>34</v>
      </c>
      <c r="G7161" s="83" t="s">
        <v>44</v>
      </c>
      <c r="H7161" s="168">
        <v>29983</v>
      </c>
      <c r="I7161" s="31"/>
      <c r="J7161" s="83" t="s">
        <v>214</v>
      </c>
      <c r="K7161" s="31" t="s">
        <v>34</v>
      </c>
      <c r="L7161" s="31"/>
      <c r="M7161" s="168"/>
      <c r="N7161" s="147"/>
      <c r="O7161" s="105" t="s">
        <v>52</v>
      </c>
      <c r="P7161" s="171">
        <v>29983</v>
      </c>
      <c r="Q7161" s="31"/>
      <c r="R7161" s="83" t="s">
        <v>214</v>
      </c>
      <c r="S7161" s="31" t="s">
        <v>34</v>
      </c>
      <c r="T7161" s="31"/>
      <c r="U7161" s="168"/>
      <c r="V7161" s="149"/>
      <c r="W7161" s="140" t="str" cm="1">
        <f t="array" ref="W7161">IF(SUM(LEN(B7161:V7161))=0,"",IF(OR(OR(ISBLANK(F7161),SUM(LEN(C7161),LEN(D7161))=0),AND(NOT(E7161="Unknown"),ISBLANK(J7161)),AND(NOT(O7161="Unknown"),ISBLANK(R7161))),"Missing Information", INDEX(Table15[Entire Service Line Classification], MATCH(SUMIFS(Table15[Unique ID],Table15[System-Owned Portion],E7161,Table15[If Material Anything Other than "Lead" in Column E,Was Material Ever Previously Lead?],G7161,Table15[Customer-Owned Portion],O7161),Table15[Unique ID],0),0)))</f>
        <v>Non-lead</v>
      </c>
      <c r="X7161"/>
    </row>
    <row r="7162" spans="2:24" ht="30" x14ac:dyDescent="0.25">
      <c r="B7162" s="145" t="s">
        <v>6311</v>
      </c>
      <c r="C7162" s="31" t="s">
        <v>13915</v>
      </c>
      <c r="D7162" s="31"/>
      <c r="E7162" s="43" t="s">
        <v>43</v>
      </c>
      <c r="F7162" s="42" t="s">
        <v>34</v>
      </c>
      <c r="G7162" s="83" t="s">
        <v>44</v>
      </c>
      <c r="H7162" s="168">
        <v>29983</v>
      </c>
      <c r="I7162" s="31"/>
      <c r="J7162" s="83" t="s">
        <v>106</v>
      </c>
      <c r="K7162" s="31" t="s">
        <v>36</v>
      </c>
      <c r="L7162" s="31" t="s">
        <v>95</v>
      </c>
      <c r="M7162" s="168">
        <v>45517</v>
      </c>
      <c r="N7162" s="147"/>
      <c r="O7162" s="105" t="s">
        <v>43</v>
      </c>
      <c r="P7162" s="171">
        <v>29983</v>
      </c>
      <c r="Q7162" s="31"/>
      <c r="R7162" s="83" t="s">
        <v>106</v>
      </c>
      <c r="S7162" s="31" t="s">
        <v>36</v>
      </c>
      <c r="T7162" s="31" t="s">
        <v>95</v>
      </c>
      <c r="U7162" s="168">
        <v>45517</v>
      </c>
      <c r="V7162" s="149"/>
      <c r="W7162" s="140" t="str" cm="1">
        <f t="array" ref="W7162">IF(SUM(LEN(B7162:V7162))=0,"",IF(OR(OR(ISBLANK(F7162),SUM(LEN(C7162),LEN(D7162))=0),AND(NOT(E7162="Unknown"),ISBLANK(J7162)),AND(NOT(O7162="Unknown"),ISBLANK(R7162))),"Missing Information", INDEX(Table15[Entire Service Line Classification], MATCH(SUMIFS(Table15[Unique ID],Table15[System-Owned Portion],E7162,Table15[If Material Anything Other than "Lead" in Column E,Was Material Ever Previously Lead?],G7162,Table15[Customer-Owned Portion],O7162),Table15[Unique ID],0),0)))</f>
        <v>Non-lead</v>
      </c>
      <c r="X7162"/>
    </row>
    <row r="7163" spans="2:24" ht="30" x14ac:dyDescent="0.25">
      <c r="B7163" s="145" t="s">
        <v>6338</v>
      </c>
      <c r="C7163" s="31" t="s">
        <v>13942</v>
      </c>
      <c r="D7163" s="31"/>
      <c r="E7163" s="43" t="s">
        <v>52</v>
      </c>
      <c r="F7163" s="42" t="s">
        <v>34</v>
      </c>
      <c r="G7163" s="83" t="s">
        <v>44</v>
      </c>
      <c r="H7163" s="168">
        <v>29983</v>
      </c>
      <c r="I7163" s="31"/>
      <c r="J7163" s="83" t="s">
        <v>214</v>
      </c>
      <c r="K7163" s="31" t="s">
        <v>34</v>
      </c>
      <c r="L7163" s="31"/>
      <c r="M7163" s="168"/>
      <c r="N7163" s="147"/>
      <c r="O7163" s="105" t="s">
        <v>52</v>
      </c>
      <c r="P7163" s="171">
        <v>29983</v>
      </c>
      <c r="Q7163" s="31"/>
      <c r="R7163" s="83" t="s">
        <v>214</v>
      </c>
      <c r="S7163" s="31" t="s">
        <v>34</v>
      </c>
      <c r="T7163" s="31"/>
      <c r="U7163" s="168"/>
      <c r="V7163" s="149"/>
      <c r="W7163" s="140" t="str" cm="1">
        <f t="array" ref="W7163">IF(SUM(LEN(B7163:V7163))=0,"",IF(OR(OR(ISBLANK(F7163),SUM(LEN(C7163),LEN(D7163))=0),AND(NOT(E7163="Unknown"),ISBLANK(J7163)),AND(NOT(O7163="Unknown"),ISBLANK(R7163))),"Missing Information", INDEX(Table15[Entire Service Line Classification], MATCH(SUMIFS(Table15[Unique ID],Table15[System-Owned Portion],E7163,Table15[If Material Anything Other than "Lead" in Column E,Was Material Ever Previously Lead?],G7163,Table15[Customer-Owned Portion],O7163),Table15[Unique ID],0),0)))</f>
        <v>Non-lead</v>
      </c>
      <c r="X7163"/>
    </row>
    <row r="7164" spans="2:24" ht="30" x14ac:dyDescent="0.25">
      <c r="B7164" s="145" t="s">
        <v>6369</v>
      </c>
      <c r="C7164" s="31" t="s">
        <v>13973</v>
      </c>
      <c r="D7164" s="31"/>
      <c r="E7164" s="43" t="s">
        <v>43</v>
      </c>
      <c r="F7164" s="42" t="s">
        <v>34</v>
      </c>
      <c r="G7164" s="83" t="s">
        <v>44</v>
      </c>
      <c r="H7164" s="168">
        <v>29983</v>
      </c>
      <c r="I7164" s="31"/>
      <c r="J7164" s="83" t="s">
        <v>106</v>
      </c>
      <c r="K7164" s="31" t="s">
        <v>36</v>
      </c>
      <c r="L7164" s="31" t="s">
        <v>95</v>
      </c>
      <c r="M7164" s="168">
        <v>45519</v>
      </c>
      <c r="N7164" s="147"/>
      <c r="O7164" s="105" t="s">
        <v>43</v>
      </c>
      <c r="P7164" s="171">
        <v>29983</v>
      </c>
      <c r="Q7164" s="31"/>
      <c r="R7164" s="83" t="s">
        <v>106</v>
      </c>
      <c r="S7164" s="31" t="s">
        <v>36</v>
      </c>
      <c r="T7164" s="31" t="s">
        <v>95</v>
      </c>
      <c r="U7164" s="168">
        <v>45519</v>
      </c>
      <c r="V7164" s="149"/>
      <c r="W7164" s="140" t="str" cm="1">
        <f t="array" ref="W7164">IF(SUM(LEN(B7164:V7164))=0,"",IF(OR(OR(ISBLANK(F7164),SUM(LEN(C7164),LEN(D7164))=0),AND(NOT(E7164="Unknown"),ISBLANK(J7164)),AND(NOT(O7164="Unknown"),ISBLANK(R7164))),"Missing Information", INDEX(Table15[Entire Service Line Classification], MATCH(SUMIFS(Table15[Unique ID],Table15[System-Owned Portion],E7164,Table15[If Material Anything Other than "Lead" in Column E,Was Material Ever Previously Lead?],G7164,Table15[Customer-Owned Portion],O7164),Table15[Unique ID],0),0)))</f>
        <v>Non-lead</v>
      </c>
      <c r="X7164"/>
    </row>
    <row r="7165" spans="2:24" ht="30" x14ac:dyDescent="0.25">
      <c r="B7165" s="145" t="s">
        <v>6375</v>
      </c>
      <c r="C7165" s="31" t="s">
        <v>13979</v>
      </c>
      <c r="D7165" s="31"/>
      <c r="E7165" s="43" t="s">
        <v>52</v>
      </c>
      <c r="F7165" s="42" t="s">
        <v>34</v>
      </c>
      <c r="G7165" s="83" t="s">
        <v>44</v>
      </c>
      <c r="H7165" s="168">
        <v>29983</v>
      </c>
      <c r="I7165" s="31"/>
      <c r="J7165" s="83" t="s">
        <v>214</v>
      </c>
      <c r="K7165" s="31" t="s">
        <v>34</v>
      </c>
      <c r="L7165" s="31"/>
      <c r="M7165" s="168"/>
      <c r="N7165" s="147"/>
      <c r="O7165" s="105" t="s">
        <v>52</v>
      </c>
      <c r="P7165" s="171">
        <v>29983</v>
      </c>
      <c r="Q7165" s="31"/>
      <c r="R7165" s="83" t="s">
        <v>214</v>
      </c>
      <c r="S7165" s="31" t="s">
        <v>34</v>
      </c>
      <c r="T7165" s="31"/>
      <c r="U7165" s="168"/>
      <c r="V7165" s="149"/>
      <c r="W7165" s="140" t="str" cm="1">
        <f t="array" ref="W7165">IF(SUM(LEN(B7165:V7165))=0,"",IF(OR(OR(ISBLANK(F7165),SUM(LEN(C7165),LEN(D7165))=0),AND(NOT(E7165="Unknown"),ISBLANK(J7165)),AND(NOT(O7165="Unknown"),ISBLANK(R7165))),"Missing Information", INDEX(Table15[Entire Service Line Classification], MATCH(SUMIFS(Table15[Unique ID],Table15[System-Owned Portion],E7165,Table15[If Material Anything Other than "Lead" in Column E,Was Material Ever Previously Lead?],G7165,Table15[Customer-Owned Portion],O7165),Table15[Unique ID],0),0)))</f>
        <v>Non-lead</v>
      </c>
      <c r="X7165"/>
    </row>
    <row r="7166" spans="2:24" ht="30" x14ac:dyDescent="0.25">
      <c r="B7166" s="145" t="s">
        <v>6379</v>
      </c>
      <c r="C7166" s="31" t="s">
        <v>13983</v>
      </c>
      <c r="D7166" s="31"/>
      <c r="E7166" s="43" t="s">
        <v>52</v>
      </c>
      <c r="F7166" s="42" t="s">
        <v>34</v>
      </c>
      <c r="G7166" s="83" t="s">
        <v>44</v>
      </c>
      <c r="H7166" s="168">
        <v>29983</v>
      </c>
      <c r="I7166" s="31"/>
      <c r="J7166" s="83" t="s">
        <v>214</v>
      </c>
      <c r="K7166" s="31" t="s">
        <v>34</v>
      </c>
      <c r="L7166" s="31"/>
      <c r="M7166" s="168"/>
      <c r="N7166" s="147"/>
      <c r="O7166" s="105" t="s">
        <v>52</v>
      </c>
      <c r="P7166" s="171">
        <v>29983</v>
      </c>
      <c r="Q7166" s="31"/>
      <c r="R7166" s="83" t="s">
        <v>214</v>
      </c>
      <c r="S7166" s="31" t="s">
        <v>34</v>
      </c>
      <c r="T7166" s="31"/>
      <c r="U7166" s="168"/>
      <c r="V7166" s="149"/>
      <c r="W7166" s="140" t="str" cm="1">
        <f t="array" ref="W7166">IF(SUM(LEN(B7166:V7166))=0,"",IF(OR(OR(ISBLANK(F7166),SUM(LEN(C7166),LEN(D7166))=0),AND(NOT(E7166="Unknown"),ISBLANK(J7166)),AND(NOT(O7166="Unknown"),ISBLANK(R7166))),"Missing Information", INDEX(Table15[Entire Service Line Classification], MATCH(SUMIFS(Table15[Unique ID],Table15[System-Owned Portion],E7166,Table15[If Material Anything Other than "Lead" in Column E,Was Material Ever Previously Lead?],G7166,Table15[Customer-Owned Portion],O7166),Table15[Unique ID],0),0)))</f>
        <v>Non-lead</v>
      </c>
      <c r="X7166"/>
    </row>
    <row r="7167" spans="2:24" ht="30" x14ac:dyDescent="0.25">
      <c r="B7167" s="145" t="s">
        <v>6392</v>
      </c>
      <c r="C7167" s="31" t="s">
        <v>13996</v>
      </c>
      <c r="D7167" s="31"/>
      <c r="E7167" s="43" t="s">
        <v>52</v>
      </c>
      <c r="F7167" s="42" t="s">
        <v>34</v>
      </c>
      <c r="G7167" s="83" t="s">
        <v>44</v>
      </c>
      <c r="H7167" s="168">
        <v>29983</v>
      </c>
      <c r="I7167" s="31"/>
      <c r="J7167" s="83" t="s">
        <v>214</v>
      </c>
      <c r="K7167" s="31" t="s">
        <v>34</v>
      </c>
      <c r="L7167" s="31"/>
      <c r="M7167" s="168"/>
      <c r="N7167" s="147"/>
      <c r="O7167" s="105" t="s">
        <v>52</v>
      </c>
      <c r="P7167" s="171">
        <v>29983</v>
      </c>
      <c r="Q7167" s="31"/>
      <c r="R7167" s="83" t="s">
        <v>214</v>
      </c>
      <c r="S7167" s="31" t="s">
        <v>34</v>
      </c>
      <c r="T7167" s="31"/>
      <c r="U7167" s="168"/>
      <c r="V7167" s="149"/>
      <c r="W7167" s="140" t="str" cm="1">
        <f t="array" ref="W7167">IF(SUM(LEN(B7167:V7167))=0,"",IF(OR(OR(ISBLANK(F7167),SUM(LEN(C7167),LEN(D7167))=0),AND(NOT(E7167="Unknown"),ISBLANK(J7167)),AND(NOT(O7167="Unknown"),ISBLANK(R7167))),"Missing Information", INDEX(Table15[Entire Service Line Classification], MATCH(SUMIFS(Table15[Unique ID],Table15[System-Owned Portion],E7167,Table15[If Material Anything Other than "Lead" in Column E,Was Material Ever Previously Lead?],G7167,Table15[Customer-Owned Portion],O7167),Table15[Unique ID],0),0)))</f>
        <v>Non-lead</v>
      </c>
      <c r="X7167"/>
    </row>
    <row r="7168" spans="2:24" ht="30" x14ac:dyDescent="0.25">
      <c r="B7168" s="145" t="s">
        <v>6452</v>
      </c>
      <c r="C7168" s="31" t="s">
        <v>14056</v>
      </c>
      <c r="D7168" s="31"/>
      <c r="E7168" s="43" t="s">
        <v>52</v>
      </c>
      <c r="F7168" s="42" t="s">
        <v>34</v>
      </c>
      <c r="G7168" s="83" t="s">
        <v>44</v>
      </c>
      <c r="H7168" s="168">
        <v>29983</v>
      </c>
      <c r="I7168" s="31"/>
      <c r="J7168" s="83" t="s">
        <v>214</v>
      </c>
      <c r="K7168" s="31" t="s">
        <v>34</v>
      </c>
      <c r="L7168" s="31"/>
      <c r="M7168" s="168"/>
      <c r="N7168" s="147"/>
      <c r="O7168" s="105" t="s">
        <v>52</v>
      </c>
      <c r="P7168" s="171">
        <v>29983</v>
      </c>
      <c r="Q7168" s="31"/>
      <c r="R7168" s="83" t="s">
        <v>214</v>
      </c>
      <c r="S7168" s="31" t="s">
        <v>34</v>
      </c>
      <c r="T7168" s="31"/>
      <c r="U7168" s="168"/>
      <c r="V7168" s="149"/>
      <c r="W7168" s="140" t="str" cm="1">
        <f t="array" ref="W7168">IF(SUM(LEN(B7168:V7168))=0,"",IF(OR(OR(ISBLANK(F7168),SUM(LEN(C7168),LEN(D7168))=0),AND(NOT(E7168="Unknown"),ISBLANK(J7168)),AND(NOT(O7168="Unknown"),ISBLANK(R7168))),"Missing Information", INDEX(Table15[Entire Service Line Classification], MATCH(SUMIFS(Table15[Unique ID],Table15[System-Owned Portion],E7168,Table15[If Material Anything Other than "Lead" in Column E,Was Material Ever Previously Lead?],G7168,Table15[Customer-Owned Portion],O7168),Table15[Unique ID],0),0)))</f>
        <v>Non-lead</v>
      </c>
      <c r="X7168"/>
    </row>
    <row r="7169" spans="2:24" x14ac:dyDescent="0.25">
      <c r="B7169" s="145" t="s">
        <v>6552</v>
      </c>
      <c r="C7169" s="31" t="s">
        <v>14156</v>
      </c>
      <c r="D7169" s="31"/>
      <c r="E7169" s="43" t="s">
        <v>52</v>
      </c>
      <c r="F7169" s="42" t="s">
        <v>34</v>
      </c>
      <c r="G7169" s="83" t="s">
        <v>44</v>
      </c>
      <c r="H7169" s="168">
        <v>29983</v>
      </c>
      <c r="I7169" s="31"/>
      <c r="J7169" s="83" t="s">
        <v>214</v>
      </c>
      <c r="K7169" s="31" t="s">
        <v>34</v>
      </c>
      <c r="L7169" s="31"/>
      <c r="M7169" s="168"/>
      <c r="N7169" s="147"/>
      <c r="O7169" s="105" t="s">
        <v>52</v>
      </c>
      <c r="P7169" s="171">
        <v>29983</v>
      </c>
      <c r="Q7169" s="31"/>
      <c r="R7169" s="83" t="s">
        <v>214</v>
      </c>
      <c r="S7169" s="31" t="s">
        <v>34</v>
      </c>
      <c r="T7169" s="31"/>
      <c r="U7169" s="168"/>
      <c r="V7169" s="149"/>
      <c r="W7169" s="140" t="str" cm="1">
        <f t="array" ref="W7169">IF(SUM(LEN(B7169:V7169))=0,"",IF(OR(OR(ISBLANK(F7169),SUM(LEN(C7169),LEN(D7169))=0),AND(NOT(E7169="Unknown"),ISBLANK(J7169)),AND(NOT(O7169="Unknown"),ISBLANK(R7169))),"Missing Information", INDEX(Table15[Entire Service Line Classification], MATCH(SUMIFS(Table15[Unique ID],Table15[System-Owned Portion],E7169,Table15[If Material Anything Other than "Lead" in Column E,Was Material Ever Previously Lead?],G7169,Table15[Customer-Owned Portion],O7169),Table15[Unique ID],0),0)))</f>
        <v>Non-lead</v>
      </c>
      <c r="X7169"/>
    </row>
    <row r="7170" spans="2:24" ht="30" x14ac:dyDescent="0.25">
      <c r="B7170" s="145" t="s">
        <v>6553</v>
      </c>
      <c r="C7170" s="31" t="s">
        <v>14157</v>
      </c>
      <c r="D7170" s="31"/>
      <c r="E7170" s="43" t="s">
        <v>43</v>
      </c>
      <c r="F7170" s="42" t="s">
        <v>34</v>
      </c>
      <c r="G7170" s="83" t="s">
        <v>44</v>
      </c>
      <c r="H7170" s="168">
        <v>29983</v>
      </c>
      <c r="I7170" s="31"/>
      <c r="J7170" s="83" t="s">
        <v>106</v>
      </c>
      <c r="K7170" s="31" t="s">
        <v>36</v>
      </c>
      <c r="L7170" s="31" t="s">
        <v>95</v>
      </c>
      <c r="M7170" s="168">
        <v>45538</v>
      </c>
      <c r="N7170" s="147"/>
      <c r="O7170" s="105" t="s">
        <v>43</v>
      </c>
      <c r="P7170" s="171">
        <v>29983</v>
      </c>
      <c r="Q7170" s="31"/>
      <c r="R7170" s="83" t="s">
        <v>106</v>
      </c>
      <c r="S7170" s="31" t="s">
        <v>36</v>
      </c>
      <c r="T7170" s="31" t="s">
        <v>95</v>
      </c>
      <c r="U7170" s="168">
        <v>45538</v>
      </c>
      <c r="V7170" s="149"/>
      <c r="W7170" s="140" t="str" cm="1">
        <f t="array" ref="W7170">IF(SUM(LEN(B7170:V7170))=0,"",IF(OR(OR(ISBLANK(F7170),SUM(LEN(C7170),LEN(D7170))=0),AND(NOT(E7170="Unknown"),ISBLANK(J7170)),AND(NOT(O7170="Unknown"),ISBLANK(R7170))),"Missing Information", INDEX(Table15[Entire Service Line Classification], MATCH(SUMIFS(Table15[Unique ID],Table15[System-Owned Portion],E7170,Table15[If Material Anything Other than "Lead" in Column E,Was Material Ever Previously Lead?],G7170,Table15[Customer-Owned Portion],O7170),Table15[Unique ID],0),0)))</f>
        <v>Non-lead</v>
      </c>
      <c r="X7170"/>
    </row>
    <row r="7171" spans="2:24" x14ac:dyDescent="0.25">
      <c r="B7171" s="145" t="s">
        <v>6565</v>
      </c>
      <c r="C7171" s="31" t="s">
        <v>14168</v>
      </c>
      <c r="D7171" s="31"/>
      <c r="E7171" s="43" t="s">
        <v>52</v>
      </c>
      <c r="F7171" s="42" t="s">
        <v>34</v>
      </c>
      <c r="G7171" s="83" t="s">
        <v>44</v>
      </c>
      <c r="H7171" s="168">
        <v>29983</v>
      </c>
      <c r="I7171" s="31"/>
      <c r="J7171" s="83" t="s">
        <v>214</v>
      </c>
      <c r="K7171" s="31" t="s">
        <v>34</v>
      </c>
      <c r="L7171" s="31"/>
      <c r="M7171" s="168"/>
      <c r="N7171" s="147"/>
      <c r="O7171" s="105" t="s">
        <v>52</v>
      </c>
      <c r="P7171" s="171">
        <v>29983</v>
      </c>
      <c r="Q7171" s="31"/>
      <c r="R7171" s="83" t="s">
        <v>214</v>
      </c>
      <c r="S7171" s="31" t="s">
        <v>34</v>
      </c>
      <c r="T7171" s="31"/>
      <c r="U7171" s="168"/>
      <c r="V7171" s="149"/>
      <c r="W7171" s="140" t="str" cm="1">
        <f t="array" ref="W7171">IF(SUM(LEN(B7171:V7171))=0,"",IF(OR(OR(ISBLANK(F7171),SUM(LEN(C7171),LEN(D7171))=0),AND(NOT(E7171="Unknown"),ISBLANK(J7171)),AND(NOT(O7171="Unknown"),ISBLANK(R7171))),"Missing Information", INDEX(Table15[Entire Service Line Classification], MATCH(SUMIFS(Table15[Unique ID],Table15[System-Owned Portion],E7171,Table15[If Material Anything Other than "Lead" in Column E,Was Material Ever Previously Lead?],G7171,Table15[Customer-Owned Portion],O7171),Table15[Unique ID],0),0)))</f>
        <v>Non-lead</v>
      </c>
      <c r="X7171"/>
    </row>
    <row r="7172" spans="2:24" ht="30" x14ac:dyDescent="0.25">
      <c r="B7172" s="145" t="s">
        <v>2775</v>
      </c>
      <c r="C7172" s="31" t="s">
        <v>10206</v>
      </c>
      <c r="D7172" s="31"/>
      <c r="E7172" s="43" t="s">
        <v>52</v>
      </c>
      <c r="F7172" s="42" t="s">
        <v>34</v>
      </c>
      <c r="G7172" s="83" t="s">
        <v>44</v>
      </c>
      <c r="H7172" s="168">
        <v>29952</v>
      </c>
      <c r="I7172" s="31"/>
      <c r="J7172" s="83" t="s">
        <v>214</v>
      </c>
      <c r="K7172" s="31" t="s">
        <v>34</v>
      </c>
      <c r="L7172" s="31"/>
      <c r="M7172" s="168"/>
      <c r="N7172" s="147"/>
      <c r="O7172" s="105" t="s">
        <v>52</v>
      </c>
      <c r="P7172" s="171">
        <v>29952</v>
      </c>
      <c r="Q7172" s="31"/>
      <c r="R7172" s="83" t="s">
        <v>214</v>
      </c>
      <c r="S7172" s="31" t="s">
        <v>34</v>
      </c>
      <c r="T7172" s="31"/>
      <c r="U7172" s="168"/>
      <c r="V7172" s="149"/>
      <c r="W7172" s="140" t="str" cm="1">
        <f t="array" ref="W7172">IF(SUM(LEN(B7172:V7172))=0,"",IF(OR(OR(ISBLANK(F7172),SUM(LEN(C7172),LEN(D7172))=0),AND(NOT(E7172="Unknown"),ISBLANK(J7172)),AND(NOT(O7172="Unknown"),ISBLANK(R7172))),"Missing Information", INDEX(Table15[Entire Service Line Classification], MATCH(SUMIFS(Table15[Unique ID],Table15[System-Owned Portion],E7172,Table15[If Material Anything Other than "Lead" in Column E,Was Material Ever Previously Lead?],G7172,Table15[Customer-Owned Portion],O7172),Table15[Unique ID],0),0)))</f>
        <v>Non-lead</v>
      </c>
      <c r="X7172"/>
    </row>
    <row r="7173" spans="2:24" x14ac:dyDescent="0.25">
      <c r="B7173" s="145" t="s">
        <v>2902</v>
      </c>
      <c r="C7173" s="31" t="s">
        <v>10334</v>
      </c>
      <c r="D7173" s="31"/>
      <c r="E7173" s="43" t="s">
        <v>52</v>
      </c>
      <c r="F7173" s="42" t="s">
        <v>34</v>
      </c>
      <c r="G7173" s="83" t="s">
        <v>44</v>
      </c>
      <c r="H7173" s="168">
        <v>29952</v>
      </c>
      <c r="I7173" s="31"/>
      <c r="J7173" s="83" t="s">
        <v>214</v>
      </c>
      <c r="K7173" s="31" t="s">
        <v>34</v>
      </c>
      <c r="L7173" s="31"/>
      <c r="M7173" s="168"/>
      <c r="N7173" s="147"/>
      <c r="O7173" s="105" t="s">
        <v>52</v>
      </c>
      <c r="P7173" s="171">
        <v>29952</v>
      </c>
      <c r="Q7173" s="31"/>
      <c r="R7173" s="83" t="s">
        <v>214</v>
      </c>
      <c r="S7173" s="31" t="s">
        <v>34</v>
      </c>
      <c r="T7173" s="31"/>
      <c r="U7173" s="168"/>
      <c r="V7173" s="149"/>
      <c r="W7173" s="140" t="str" cm="1">
        <f t="array" ref="W7173">IF(SUM(LEN(B7173:V7173))=0,"",IF(OR(OR(ISBLANK(F7173),SUM(LEN(C7173),LEN(D7173))=0),AND(NOT(E7173="Unknown"),ISBLANK(J7173)),AND(NOT(O7173="Unknown"),ISBLANK(R7173))),"Missing Information", INDEX(Table15[Entire Service Line Classification], MATCH(SUMIFS(Table15[Unique ID],Table15[System-Owned Portion],E7173,Table15[If Material Anything Other than "Lead" in Column E,Was Material Ever Previously Lead?],G7173,Table15[Customer-Owned Portion],O7173),Table15[Unique ID],0),0)))</f>
        <v>Non-lead</v>
      </c>
      <c r="X7173"/>
    </row>
    <row r="7174" spans="2:24" ht="30" x14ac:dyDescent="0.25">
      <c r="B7174" s="145" t="s">
        <v>2971</v>
      </c>
      <c r="C7174" s="31" t="s">
        <v>10403</v>
      </c>
      <c r="D7174" s="31"/>
      <c r="E7174" s="43" t="s">
        <v>43</v>
      </c>
      <c r="F7174" s="42" t="s">
        <v>34</v>
      </c>
      <c r="G7174" s="83" t="s">
        <v>44</v>
      </c>
      <c r="H7174" s="168">
        <v>29952</v>
      </c>
      <c r="I7174" s="31"/>
      <c r="J7174" s="83" t="s">
        <v>106</v>
      </c>
      <c r="K7174" s="31" t="s">
        <v>36</v>
      </c>
      <c r="L7174" s="31" t="s">
        <v>95</v>
      </c>
      <c r="M7174" s="168">
        <v>45534</v>
      </c>
      <c r="N7174" s="147"/>
      <c r="O7174" s="105" t="s">
        <v>43</v>
      </c>
      <c r="P7174" s="171">
        <v>29952</v>
      </c>
      <c r="Q7174" s="31"/>
      <c r="R7174" s="83" t="s">
        <v>106</v>
      </c>
      <c r="S7174" s="31" t="s">
        <v>36</v>
      </c>
      <c r="T7174" s="31" t="s">
        <v>95</v>
      </c>
      <c r="U7174" s="168">
        <v>45534</v>
      </c>
      <c r="V7174" s="149"/>
      <c r="W7174" s="140" t="str" cm="1">
        <f t="array" ref="W7174">IF(SUM(LEN(B7174:V7174))=0,"",IF(OR(OR(ISBLANK(F7174),SUM(LEN(C7174),LEN(D7174))=0),AND(NOT(E7174="Unknown"),ISBLANK(J7174)),AND(NOT(O7174="Unknown"),ISBLANK(R7174))),"Missing Information", INDEX(Table15[Entire Service Line Classification], MATCH(SUMIFS(Table15[Unique ID],Table15[System-Owned Portion],E7174,Table15[If Material Anything Other than "Lead" in Column E,Was Material Ever Previously Lead?],G7174,Table15[Customer-Owned Portion],O7174),Table15[Unique ID],0),0)))</f>
        <v>Non-lead</v>
      </c>
      <c r="X7174"/>
    </row>
    <row r="7175" spans="2:24" ht="30" x14ac:dyDescent="0.25">
      <c r="B7175" s="145" t="s">
        <v>277</v>
      </c>
      <c r="C7175" s="31" t="s">
        <v>7692</v>
      </c>
      <c r="D7175" s="31"/>
      <c r="E7175" s="43" t="s">
        <v>43</v>
      </c>
      <c r="F7175" s="42" t="s">
        <v>34</v>
      </c>
      <c r="G7175" s="83" t="s">
        <v>44</v>
      </c>
      <c r="H7175" s="168">
        <v>29921</v>
      </c>
      <c r="I7175" s="31"/>
      <c r="J7175" s="83" t="s">
        <v>106</v>
      </c>
      <c r="K7175" s="31" t="s">
        <v>36</v>
      </c>
      <c r="L7175" s="31" t="s">
        <v>95</v>
      </c>
      <c r="M7175" s="168">
        <v>45530</v>
      </c>
      <c r="N7175" s="147"/>
      <c r="O7175" s="105" t="s">
        <v>43</v>
      </c>
      <c r="P7175" s="171">
        <v>29921</v>
      </c>
      <c r="Q7175" s="31"/>
      <c r="R7175" s="83" t="s">
        <v>106</v>
      </c>
      <c r="S7175" s="31" t="s">
        <v>36</v>
      </c>
      <c r="T7175" s="31" t="s">
        <v>95</v>
      </c>
      <c r="U7175" s="168">
        <v>45530</v>
      </c>
      <c r="V7175" s="149"/>
      <c r="W7175" s="140" t="str" cm="1">
        <f t="array" ref="W7175">IF(SUM(LEN(B7175:V7175))=0,"",IF(OR(OR(ISBLANK(F7175),SUM(LEN(C7175),LEN(D7175))=0),AND(NOT(E7175="Unknown"),ISBLANK(J7175)),AND(NOT(O7175="Unknown"),ISBLANK(R7175))),"Missing Information", INDEX(Table15[Entire Service Line Classification], MATCH(SUMIFS(Table15[Unique ID],Table15[System-Owned Portion],E7175,Table15[If Material Anything Other than "Lead" in Column E,Was Material Ever Previously Lead?],G7175,Table15[Customer-Owned Portion],O7175),Table15[Unique ID],0),0)))</f>
        <v>Non-lead</v>
      </c>
      <c r="X7175"/>
    </row>
    <row r="7176" spans="2:24" x14ac:dyDescent="0.25">
      <c r="B7176" s="145" t="s">
        <v>284</v>
      </c>
      <c r="C7176" s="31" t="s">
        <v>7699</v>
      </c>
      <c r="D7176" s="31"/>
      <c r="E7176" s="43" t="s">
        <v>52</v>
      </c>
      <c r="F7176" s="42" t="s">
        <v>34</v>
      </c>
      <c r="G7176" s="83" t="s">
        <v>44</v>
      </c>
      <c r="H7176" s="168">
        <v>29921</v>
      </c>
      <c r="I7176" s="31"/>
      <c r="J7176" s="83" t="s">
        <v>214</v>
      </c>
      <c r="K7176" s="31" t="s">
        <v>34</v>
      </c>
      <c r="L7176" s="31"/>
      <c r="M7176" s="168"/>
      <c r="N7176" s="147"/>
      <c r="O7176" s="105" t="s">
        <v>52</v>
      </c>
      <c r="P7176" s="171">
        <v>29921</v>
      </c>
      <c r="Q7176" s="31"/>
      <c r="R7176" s="83" t="s">
        <v>214</v>
      </c>
      <c r="S7176" s="31" t="s">
        <v>34</v>
      </c>
      <c r="T7176" s="31"/>
      <c r="U7176" s="168"/>
      <c r="V7176" s="149"/>
      <c r="W7176" s="140" t="str" cm="1">
        <f t="array" ref="W7176">IF(SUM(LEN(B7176:V7176))=0,"",IF(OR(OR(ISBLANK(F7176),SUM(LEN(C7176),LEN(D7176))=0),AND(NOT(E7176="Unknown"),ISBLANK(J7176)),AND(NOT(O7176="Unknown"),ISBLANK(R7176))),"Missing Information", INDEX(Table15[Entire Service Line Classification], MATCH(SUMIFS(Table15[Unique ID],Table15[System-Owned Portion],E7176,Table15[If Material Anything Other than "Lead" in Column E,Was Material Ever Previously Lead?],G7176,Table15[Customer-Owned Portion],O7176),Table15[Unique ID],0),0)))</f>
        <v>Non-lead</v>
      </c>
      <c r="X7176"/>
    </row>
    <row r="7177" spans="2:24" ht="30" x14ac:dyDescent="0.25">
      <c r="B7177" s="145" t="s">
        <v>330</v>
      </c>
      <c r="C7177" s="31" t="s">
        <v>7745</v>
      </c>
      <c r="D7177" s="31"/>
      <c r="E7177" s="43" t="s">
        <v>52</v>
      </c>
      <c r="F7177" s="42" t="s">
        <v>34</v>
      </c>
      <c r="G7177" s="83" t="s">
        <v>44</v>
      </c>
      <c r="H7177" s="168">
        <v>29921</v>
      </c>
      <c r="I7177" s="31"/>
      <c r="J7177" s="83" t="s">
        <v>214</v>
      </c>
      <c r="K7177" s="31" t="s">
        <v>34</v>
      </c>
      <c r="L7177" s="31"/>
      <c r="M7177" s="168"/>
      <c r="N7177" s="147"/>
      <c r="O7177" s="105" t="s">
        <v>52</v>
      </c>
      <c r="P7177" s="171">
        <v>29921</v>
      </c>
      <c r="Q7177" s="31"/>
      <c r="R7177" s="83" t="s">
        <v>214</v>
      </c>
      <c r="S7177" s="31" t="s">
        <v>34</v>
      </c>
      <c r="T7177" s="31"/>
      <c r="U7177" s="168"/>
      <c r="V7177" s="149"/>
      <c r="W7177" s="140" t="str" cm="1">
        <f t="array" ref="W7177">IF(SUM(LEN(B7177:V7177))=0,"",IF(OR(OR(ISBLANK(F7177),SUM(LEN(C7177),LEN(D7177))=0),AND(NOT(E7177="Unknown"),ISBLANK(J7177)),AND(NOT(O7177="Unknown"),ISBLANK(R7177))),"Missing Information", INDEX(Table15[Entire Service Line Classification], MATCH(SUMIFS(Table15[Unique ID],Table15[System-Owned Portion],E7177,Table15[If Material Anything Other than "Lead" in Column E,Was Material Ever Previously Lead?],G7177,Table15[Customer-Owned Portion],O7177),Table15[Unique ID],0),0)))</f>
        <v>Non-lead</v>
      </c>
      <c r="X7177"/>
    </row>
    <row r="7178" spans="2:24" x14ac:dyDescent="0.25">
      <c r="B7178" s="145" t="s">
        <v>355</v>
      </c>
      <c r="C7178" s="31" t="s">
        <v>7770</v>
      </c>
      <c r="D7178" s="31"/>
      <c r="E7178" s="43" t="s">
        <v>52</v>
      </c>
      <c r="F7178" s="42" t="s">
        <v>34</v>
      </c>
      <c r="G7178" s="83" t="s">
        <v>44</v>
      </c>
      <c r="H7178" s="168">
        <v>29921</v>
      </c>
      <c r="I7178" s="31"/>
      <c r="J7178" s="83" t="s">
        <v>214</v>
      </c>
      <c r="K7178" s="31" t="s">
        <v>34</v>
      </c>
      <c r="L7178" s="31"/>
      <c r="M7178" s="168"/>
      <c r="N7178" s="147"/>
      <c r="O7178" s="105" t="s">
        <v>52</v>
      </c>
      <c r="P7178" s="171">
        <v>29921</v>
      </c>
      <c r="Q7178" s="31"/>
      <c r="R7178" s="83" t="s">
        <v>214</v>
      </c>
      <c r="S7178" s="31" t="s">
        <v>34</v>
      </c>
      <c r="T7178" s="31"/>
      <c r="U7178" s="168"/>
      <c r="V7178" s="149"/>
      <c r="W7178" s="140" t="str" cm="1">
        <f t="array" ref="W7178">IF(SUM(LEN(B7178:V7178))=0,"",IF(OR(OR(ISBLANK(F7178),SUM(LEN(C7178),LEN(D7178))=0),AND(NOT(E7178="Unknown"),ISBLANK(J7178)),AND(NOT(O7178="Unknown"),ISBLANK(R7178))),"Missing Information", INDEX(Table15[Entire Service Line Classification], MATCH(SUMIFS(Table15[Unique ID],Table15[System-Owned Portion],E7178,Table15[If Material Anything Other than "Lead" in Column E,Was Material Ever Previously Lead?],G7178,Table15[Customer-Owned Portion],O7178),Table15[Unique ID],0),0)))</f>
        <v>Non-lead</v>
      </c>
      <c r="X7178"/>
    </row>
    <row r="7179" spans="2:24" ht="30" x14ac:dyDescent="0.25">
      <c r="B7179" s="145" t="s">
        <v>356</v>
      </c>
      <c r="C7179" s="31" t="s">
        <v>7771</v>
      </c>
      <c r="D7179" s="31"/>
      <c r="E7179" s="43" t="s">
        <v>35</v>
      </c>
      <c r="F7179" s="42" t="s">
        <v>34</v>
      </c>
      <c r="G7179" s="83" t="s">
        <v>34</v>
      </c>
      <c r="H7179" s="168">
        <v>29921</v>
      </c>
      <c r="I7179" s="31"/>
      <c r="J7179" s="83" t="s">
        <v>45</v>
      </c>
      <c r="K7179" s="31" t="s">
        <v>36</v>
      </c>
      <c r="L7179" s="31" t="s">
        <v>93</v>
      </c>
      <c r="M7179" s="168">
        <v>36943</v>
      </c>
      <c r="N7179" s="147"/>
      <c r="O7179" s="105" t="s">
        <v>43</v>
      </c>
      <c r="P7179" s="171">
        <v>29921</v>
      </c>
      <c r="Q7179" s="31"/>
      <c r="R7179" s="83" t="s">
        <v>214</v>
      </c>
      <c r="S7179" s="31" t="s">
        <v>34</v>
      </c>
      <c r="T7179" s="31"/>
      <c r="U7179" s="168"/>
      <c r="V7179" s="149"/>
      <c r="W7179" s="140" t="str" cm="1">
        <f t="array" ref="W7179">IF(SUM(LEN(B7179:V7179))=0,"",IF(OR(OR(ISBLANK(F7179),SUM(LEN(C7179),LEN(D7179))=0),AND(NOT(E7179="Unknown"),ISBLANK(J7179)),AND(NOT(O7179="Unknown"),ISBLANK(R7179))),"Missing Information", INDEX(Table15[Entire Service Line Classification], MATCH(SUMIFS(Table15[Unique ID],Table15[System-Owned Portion],E7179,Table15[If Material Anything Other than "Lead" in Column E,Was Material Ever Previously Lead?],G7179,Table15[Customer-Owned Portion],O7179),Table15[Unique ID],0),0)))</f>
        <v>Non-lead</v>
      </c>
      <c r="X7179"/>
    </row>
    <row r="7180" spans="2:24" ht="30" x14ac:dyDescent="0.25">
      <c r="B7180" s="145" t="s">
        <v>371</v>
      </c>
      <c r="C7180" s="31" t="s">
        <v>7786</v>
      </c>
      <c r="D7180" s="31"/>
      <c r="E7180" s="43" t="s">
        <v>52</v>
      </c>
      <c r="F7180" s="42" t="s">
        <v>34</v>
      </c>
      <c r="G7180" s="83" t="s">
        <v>44</v>
      </c>
      <c r="H7180" s="168">
        <v>29921</v>
      </c>
      <c r="I7180" s="31"/>
      <c r="J7180" s="83" t="s">
        <v>214</v>
      </c>
      <c r="K7180" s="31" t="s">
        <v>34</v>
      </c>
      <c r="L7180" s="31"/>
      <c r="M7180" s="168"/>
      <c r="N7180" s="147"/>
      <c r="O7180" s="105" t="s">
        <v>52</v>
      </c>
      <c r="P7180" s="171">
        <v>29921</v>
      </c>
      <c r="Q7180" s="31"/>
      <c r="R7180" s="83" t="s">
        <v>214</v>
      </c>
      <c r="S7180" s="31" t="s">
        <v>34</v>
      </c>
      <c r="T7180" s="31"/>
      <c r="U7180" s="168"/>
      <c r="V7180" s="149"/>
      <c r="W7180" s="140" t="str" cm="1">
        <f t="array" ref="W7180">IF(SUM(LEN(B7180:V7180))=0,"",IF(OR(OR(ISBLANK(F7180),SUM(LEN(C7180),LEN(D7180))=0),AND(NOT(E7180="Unknown"),ISBLANK(J7180)),AND(NOT(O7180="Unknown"),ISBLANK(R7180))),"Missing Information", INDEX(Table15[Entire Service Line Classification], MATCH(SUMIFS(Table15[Unique ID],Table15[System-Owned Portion],E7180,Table15[If Material Anything Other than "Lead" in Column E,Was Material Ever Previously Lead?],G7180,Table15[Customer-Owned Portion],O7180),Table15[Unique ID],0),0)))</f>
        <v>Non-lead</v>
      </c>
      <c r="X7180"/>
    </row>
    <row r="7181" spans="2:24" ht="30" x14ac:dyDescent="0.25">
      <c r="B7181" s="145" t="s">
        <v>451</v>
      </c>
      <c r="C7181" s="31" t="s">
        <v>7866</v>
      </c>
      <c r="D7181" s="31"/>
      <c r="E7181" s="43" t="s">
        <v>52</v>
      </c>
      <c r="F7181" s="42" t="s">
        <v>34</v>
      </c>
      <c r="G7181" s="83" t="s">
        <v>44</v>
      </c>
      <c r="H7181" s="168">
        <v>29921</v>
      </c>
      <c r="I7181" s="31"/>
      <c r="J7181" s="83" t="s">
        <v>214</v>
      </c>
      <c r="K7181" s="31" t="s">
        <v>34</v>
      </c>
      <c r="L7181" s="31"/>
      <c r="M7181" s="168"/>
      <c r="N7181" s="147"/>
      <c r="O7181" s="105" t="s">
        <v>52</v>
      </c>
      <c r="P7181" s="171">
        <v>29921</v>
      </c>
      <c r="Q7181" s="31"/>
      <c r="R7181" s="83" t="s">
        <v>214</v>
      </c>
      <c r="S7181" s="31" t="s">
        <v>34</v>
      </c>
      <c r="T7181" s="31"/>
      <c r="U7181" s="168"/>
      <c r="V7181" s="149"/>
      <c r="W7181" s="140" t="str" cm="1">
        <f t="array" ref="W7181">IF(SUM(LEN(B7181:V7181))=0,"",IF(OR(OR(ISBLANK(F7181),SUM(LEN(C7181),LEN(D7181))=0),AND(NOT(E7181="Unknown"),ISBLANK(J7181)),AND(NOT(O7181="Unknown"),ISBLANK(R7181))),"Missing Information", INDEX(Table15[Entire Service Line Classification], MATCH(SUMIFS(Table15[Unique ID],Table15[System-Owned Portion],E7181,Table15[If Material Anything Other than "Lead" in Column E,Was Material Ever Previously Lead?],G7181,Table15[Customer-Owned Portion],O7181),Table15[Unique ID],0),0)))</f>
        <v>Non-lead</v>
      </c>
      <c r="X7181"/>
    </row>
    <row r="7182" spans="2:24" x14ac:dyDescent="0.25">
      <c r="B7182" s="145" t="s">
        <v>509</v>
      </c>
      <c r="C7182" s="31" t="s">
        <v>7924</v>
      </c>
      <c r="D7182" s="31"/>
      <c r="E7182" s="43" t="s">
        <v>52</v>
      </c>
      <c r="F7182" s="42" t="s">
        <v>34</v>
      </c>
      <c r="G7182" s="83" t="s">
        <v>44</v>
      </c>
      <c r="H7182" s="168">
        <v>29921</v>
      </c>
      <c r="I7182" s="31"/>
      <c r="J7182" s="83" t="s">
        <v>214</v>
      </c>
      <c r="K7182" s="31" t="s">
        <v>34</v>
      </c>
      <c r="L7182" s="31"/>
      <c r="M7182" s="168"/>
      <c r="N7182" s="147"/>
      <c r="O7182" s="105" t="s">
        <v>52</v>
      </c>
      <c r="P7182" s="171">
        <v>29921</v>
      </c>
      <c r="Q7182" s="31"/>
      <c r="R7182" s="83" t="s">
        <v>214</v>
      </c>
      <c r="S7182" s="31" t="s">
        <v>34</v>
      </c>
      <c r="T7182" s="31"/>
      <c r="U7182" s="168"/>
      <c r="V7182" s="149"/>
      <c r="W7182" s="140" t="str" cm="1">
        <f t="array" ref="W7182">IF(SUM(LEN(B7182:V7182))=0,"",IF(OR(OR(ISBLANK(F7182),SUM(LEN(C7182),LEN(D7182))=0),AND(NOT(E7182="Unknown"),ISBLANK(J7182)),AND(NOT(O7182="Unknown"),ISBLANK(R7182))),"Missing Information", INDEX(Table15[Entire Service Line Classification], MATCH(SUMIFS(Table15[Unique ID],Table15[System-Owned Portion],E7182,Table15[If Material Anything Other than "Lead" in Column E,Was Material Ever Previously Lead?],G7182,Table15[Customer-Owned Portion],O7182),Table15[Unique ID],0),0)))</f>
        <v>Non-lead</v>
      </c>
      <c r="X7182"/>
    </row>
    <row r="7183" spans="2:24" x14ac:dyDescent="0.25">
      <c r="B7183" s="145" t="s">
        <v>968</v>
      </c>
      <c r="C7183" s="31" t="s">
        <v>8381</v>
      </c>
      <c r="D7183" s="31"/>
      <c r="E7183" s="43" t="s">
        <v>52</v>
      </c>
      <c r="F7183" s="42" t="s">
        <v>34</v>
      </c>
      <c r="G7183" s="83" t="s">
        <v>44</v>
      </c>
      <c r="H7183" s="168">
        <v>29921</v>
      </c>
      <c r="I7183" s="31"/>
      <c r="J7183" s="83" t="s">
        <v>214</v>
      </c>
      <c r="K7183" s="31" t="s">
        <v>34</v>
      </c>
      <c r="L7183" s="31"/>
      <c r="M7183" s="168"/>
      <c r="N7183" s="147"/>
      <c r="O7183" s="105" t="s">
        <v>52</v>
      </c>
      <c r="P7183" s="171">
        <v>29921</v>
      </c>
      <c r="Q7183" s="31"/>
      <c r="R7183" s="83" t="s">
        <v>214</v>
      </c>
      <c r="S7183" s="31" t="s">
        <v>34</v>
      </c>
      <c r="T7183" s="31"/>
      <c r="U7183" s="168"/>
      <c r="V7183" s="149"/>
      <c r="W7183" s="140" t="str" cm="1">
        <f t="array" ref="W7183">IF(SUM(LEN(B7183:V7183))=0,"",IF(OR(OR(ISBLANK(F7183),SUM(LEN(C7183),LEN(D7183))=0),AND(NOT(E7183="Unknown"),ISBLANK(J7183)),AND(NOT(O7183="Unknown"),ISBLANK(R7183))),"Missing Information", INDEX(Table15[Entire Service Line Classification], MATCH(SUMIFS(Table15[Unique ID],Table15[System-Owned Portion],E7183,Table15[If Material Anything Other than "Lead" in Column E,Was Material Ever Previously Lead?],G7183,Table15[Customer-Owned Portion],O7183),Table15[Unique ID],0),0)))</f>
        <v>Non-lead</v>
      </c>
      <c r="X7183"/>
    </row>
    <row r="7184" spans="2:24" ht="30" x14ac:dyDescent="0.25">
      <c r="B7184" s="145" t="s">
        <v>1309</v>
      </c>
      <c r="C7184" s="31" t="s">
        <v>8722</v>
      </c>
      <c r="D7184" s="31"/>
      <c r="E7184" s="43" t="s">
        <v>43</v>
      </c>
      <c r="F7184" s="42" t="s">
        <v>34</v>
      </c>
      <c r="G7184" s="83" t="s">
        <v>44</v>
      </c>
      <c r="H7184" s="168">
        <v>29921</v>
      </c>
      <c r="I7184" s="31"/>
      <c r="J7184" s="83" t="s">
        <v>106</v>
      </c>
      <c r="K7184" s="31" t="s">
        <v>36</v>
      </c>
      <c r="L7184" s="31" t="s">
        <v>95</v>
      </c>
      <c r="M7184" s="168">
        <v>45931</v>
      </c>
      <c r="N7184" s="147"/>
      <c r="O7184" s="105" t="s">
        <v>35</v>
      </c>
      <c r="P7184" s="171">
        <v>29921</v>
      </c>
      <c r="Q7184" s="31"/>
      <c r="R7184" s="83" t="s">
        <v>106</v>
      </c>
      <c r="S7184" s="31" t="s">
        <v>36</v>
      </c>
      <c r="T7184" s="31" t="s">
        <v>95</v>
      </c>
      <c r="U7184" s="168">
        <v>45931</v>
      </c>
      <c r="V7184" s="149"/>
      <c r="W7184" s="140" t="str" cm="1">
        <f t="array" ref="W7184">IF(SUM(LEN(B7184:V7184))=0,"",IF(OR(OR(ISBLANK(F7184),SUM(LEN(C7184),LEN(D7184))=0),AND(NOT(E7184="Unknown"),ISBLANK(J7184)),AND(NOT(O7184="Unknown"),ISBLANK(R7184))),"Missing Information", INDEX(Table15[Entire Service Line Classification], MATCH(SUMIFS(Table15[Unique ID],Table15[System-Owned Portion],E7184,Table15[If Material Anything Other than "Lead" in Column E,Was Material Ever Previously Lead?],G7184,Table15[Customer-Owned Portion],O7184),Table15[Unique ID],0),0)))</f>
        <v>Non-lead</v>
      </c>
      <c r="X7184"/>
    </row>
    <row r="7185" spans="2:24" ht="30" x14ac:dyDescent="0.25">
      <c r="B7185" s="145" t="s">
        <v>1702</v>
      </c>
      <c r="C7185" s="31" t="s">
        <v>9126</v>
      </c>
      <c r="D7185" s="31"/>
      <c r="E7185" s="43" t="s">
        <v>52</v>
      </c>
      <c r="F7185" s="42" t="s">
        <v>34</v>
      </c>
      <c r="G7185" s="83" t="s">
        <v>44</v>
      </c>
      <c r="H7185" s="168">
        <v>29921</v>
      </c>
      <c r="I7185" s="31"/>
      <c r="J7185" s="83" t="s">
        <v>214</v>
      </c>
      <c r="K7185" s="31" t="s">
        <v>34</v>
      </c>
      <c r="L7185" s="31"/>
      <c r="M7185" s="168"/>
      <c r="N7185" s="147"/>
      <c r="O7185" s="105" t="s">
        <v>52</v>
      </c>
      <c r="P7185" s="171">
        <v>29921</v>
      </c>
      <c r="Q7185" s="31"/>
      <c r="R7185" s="83" t="s">
        <v>214</v>
      </c>
      <c r="S7185" s="31" t="s">
        <v>34</v>
      </c>
      <c r="T7185" s="31"/>
      <c r="U7185" s="168"/>
      <c r="V7185" s="149"/>
      <c r="W7185" s="140" t="str" cm="1">
        <f t="array" ref="W7185">IF(SUM(LEN(B7185:V7185))=0,"",IF(OR(OR(ISBLANK(F7185),SUM(LEN(C7185),LEN(D7185))=0),AND(NOT(E7185="Unknown"),ISBLANK(J7185)),AND(NOT(O7185="Unknown"),ISBLANK(R7185))),"Missing Information", INDEX(Table15[Entire Service Line Classification], MATCH(SUMIFS(Table15[Unique ID],Table15[System-Owned Portion],E7185,Table15[If Material Anything Other than "Lead" in Column E,Was Material Ever Previously Lead?],G7185,Table15[Customer-Owned Portion],O7185),Table15[Unique ID],0),0)))</f>
        <v>Non-lead</v>
      </c>
      <c r="X7185"/>
    </row>
    <row r="7186" spans="2:24" x14ac:dyDescent="0.25">
      <c r="B7186" s="145" t="s">
        <v>1734</v>
      </c>
      <c r="C7186" s="31" t="s">
        <v>9158</v>
      </c>
      <c r="D7186" s="31"/>
      <c r="E7186" s="43" t="s">
        <v>52</v>
      </c>
      <c r="F7186" s="42" t="s">
        <v>34</v>
      </c>
      <c r="G7186" s="83" t="s">
        <v>44</v>
      </c>
      <c r="H7186" s="168">
        <v>29921</v>
      </c>
      <c r="I7186" s="31"/>
      <c r="J7186" s="83" t="s">
        <v>214</v>
      </c>
      <c r="K7186" s="31" t="s">
        <v>34</v>
      </c>
      <c r="L7186" s="31"/>
      <c r="M7186" s="168"/>
      <c r="N7186" s="147"/>
      <c r="O7186" s="105" t="s">
        <v>52</v>
      </c>
      <c r="P7186" s="171">
        <v>29921</v>
      </c>
      <c r="Q7186" s="31"/>
      <c r="R7186" s="83" t="s">
        <v>214</v>
      </c>
      <c r="S7186" s="31" t="s">
        <v>34</v>
      </c>
      <c r="T7186" s="31"/>
      <c r="U7186" s="168"/>
      <c r="V7186" s="149"/>
      <c r="W7186" s="140" t="str" cm="1">
        <f t="array" ref="W7186">IF(SUM(LEN(B7186:V7186))=0,"",IF(OR(OR(ISBLANK(F7186),SUM(LEN(C7186),LEN(D7186))=0),AND(NOT(E7186="Unknown"),ISBLANK(J7186)),AND(NOT(O7186="Unknown"),ISBLANK(R7186))),"Missing Information", INDEX(Table15[Entire Service Line Classification], MATCH(SUMIFS(Table15[Unique ID],Table15[System-Owned Portion],E7186,Table15[If Material Anything Other than "Lead" in Column E,Was Material Ever Previously Lead?],G7186,Table15[Customer-Owned Portion],O7186),Table15[Unique ID],0),0)))</f>
        <v>Non-lead</v>
      </c>
      <c r="X7186"/>
    </row>
    <row r="7187" spans="2:24" ht="30" x14ac:dyDescent="0.25">
      <c r="B7187" s="145" t="s">
        <v>2636</v>
      </c>
      <c r="C7187" s="31" t="s">
        <v>10067</v>
      </c>
      <c r="D7187" s="31"/>
      <c r="E7187" s="43" t="s">
        <v>52</v>
      </c>
      <c r="F7187" s="42" t="s">
        <v>34</v>
      </c>
      <c r="G7187" s="83" t="s">
        <v>44</v>
      </c>
      <c r="H7187" s="168">
        <v>29921</v>
      </c>
      <c r="I7187" s="31"/>
      <c r="J7187" s="83" t="s">
        <v>214</v>
      </c>
      <c r="K7187" s="31" t="s">
        <v>34</v>
      </c>
      <c r="L7187" s="31"/>
      <c r="M7187" s="168"/>
      <c r="N7187" s="147"/>
      <c r="O7187" s="105" t="s">
        <v>52</v>
      </c>
      <c r="P7187" s="171">
        <v>29921</v>
      </c>
      <c r="Q7187" s="31"/>
      <c r="R7187" s="83" t="s">
        <v>214</v>
      </c>
      <c r="S7187" s="31" t="s">
        <v>34</v>
      </c>
      <c r="T7187" s="31"/>
      <c r="U7187" s="168"/>
      <c r="V7187" s="149"/>
      <c r="W7187" s="140" t="str" cm="1">
        <f t="array" ref="W7187">IF(SUM(LEN(B7187:V7187))=0,"",IF(OR(OR(ISBLANK(F7187),SUM(LEN(C7187),LEN(D7187))=0),AND(NOT(E7187="Unknown"),ISBLANK(J7187)),AND(NOT(O7187="Unknown"),ISBLANK(R7187))),"Missing Information", INDEX(Table15[Entire Service Line Classification], MATCH(SUMIFS(Table15[Unique ID],Table15[System-Owned Portion],E7187,Table15[If Material Anything Other than "Lead" in Column E,Was Material Ever Previously Lead?],G7187,Table15[Customer-Owned Portion],O7187),Table15[Unique ID],0),0)))</f>
        <v>Non-lead</v>
      </c>
      <c r="X7187"/>
    </row>
    <row r="7188" spans="2:24" ht="30" x14ac:dyDescent="0.25">
      <c r="B7188" s="145" t="s">
        <v>2892</v>
      </c>
      <c r="C7188" s="31" t="s">
        <v>10324</v>
      </c>
      <c r="D7188" s="31"/>
      <c r="E7188" s="43" t="s">
        <v>43</v>
      </c>
      <c r="F7188" s="42" t="s">
        <v>34</v>
      </c>
      <c r="G7188" s="83" t="s">
        <v>44</v>
      </c>
      <c r="H7188" s="168">
        <v>29921</v>
      </c>
      <c r="I7188" s="31"/>
      <c r="J7188" s="83" t="s">
        <v>106</v>
      </c>
      <c r="K7188" s="31" t="s">
        <v>36</v>
      </c>
      <c r="L7188" s="31" t="s">
        <v>95</v>
      </c>
      <c r="M7188" s="168">
        <v>45534</v>
      </c>
      <c r="N7188" s="147"/>
      <c r="O7188" s="105" t="s">
        <v>43</v>
      </c>
      <c r="P7188" s="171">
        <v>29921</v>
      </c>
      <c r="Q7188" s="31"/>
      <c r="R7188" s="83" t="s">
        <v>106</v>
      </c>
      <c r="S7188" s="31" t="s">
        <v>36</v>
      </c>
      <c r="T7188" s="31" t="s">
        <v>95</v>
      </c>
      <c r="U7188" s="168">
        <v>45534</v>
      </c>
      <c r="V7188" s="149"/>
      <c r="W7188" s="140" t="str" cm="1">
        <f t="array" ref="W7188">IF(SUM(LEN(B7188:V7188))=0,"",IF(OR(OR(ISBLANK(F7188),SUM(LEN(C7188),LEN(D7188))=0),AND(NOT(E7188="Unknown"),ISBLANK(J7188)),AND(NOT(O7188="Unknown"),ISBLANK(R7188))),"Missing Information", INDEX(Table15[Entire Service Line Classification], MATCH(SUMIFS(Table15[Unique ID],Table15[System-Owned Portion],E7188,Table15[If Material Anything Other than "Lead" in Column E,Was Material Ever Previously Lead?],G7188,Table15[Customer-Owned Portion],O7188),Table15[Unique ID],0),0)))</f>
        <v>Non-lead</v>
      </c>
      <c r="X7188"/>
    </row>
    <row r="7189" spans="2:24" x14ac:dyDescent="0.25">
      <c r="B7189" s="145" t="s">
        <v>3015</v>
      </c>
      <c r="C7189" s="31" t="s">
        <v>10447</v>
      </c>
      <c r="D7189" s="31"/>
      <c r="E7189" s="43" t="s">
        <v>52</v>
      </c>
      <c r="F7189" s="42" t="s">
        <v>34</v>
      </c>
      <c r="G7189" s="83" t="s">
        <v>44</v>
      </c>
      <c r="H7189" s="168">
        <v>29921</v>
      </c>
      <c r="I7189" s="31"/>
      <c r="J7189" s="83" t="s">
        <v>214</v>
      </c>
      <c r="K7189" s="31" t="s">
        <v>34</v>
      </c>
      <c r="L7189" s="31"/>
      <c r="M7189" s="168"/>
      <c r="N7189" s="147"/>
      <c r="O7189" s="105" t="s">
        <v>52</v>
      </c>
      <c r="P7189" s="171">
        <v>29921</v>
      </c>
      <c r="Q7189" s="31"/>
      <c r="R7189" s="83" t="s">
        <v>214</v>
      </c>
      <c r="S7189" s="31" t="s">
        <v>34</v>
      </c>
      <c r="T7189" s="31"/>
      <c r="U7189" s="168"/>
      <c r="V7189" s="149"/>
      <c r="W7189" s="140" t="str" cm="1">
        <f t="array" ref="W7189">IF(SUM(LEN(B7189:V7189))=0,"",IF(OR(OR(ISBLANK(F7189),SUM(LEN(C7189),LEN(D7189))=0),AND(NOT(E7189="Unknown"),ISBLANK(J7189)),AND(NOT(O7189="Unknown"),ISBLANK(R7189))),"Missing Information", INDEX(Table15[Entire Service Line Classification], MATCH(SUMIFS(Table15[Unique ID],Table15[System-Owned Portion],E7189,Table15[If Material Anything Other than "Lead" in Column E,Was Material Ever Previously Lead?],G7189,Table15[Customer-Owned Portion],O7189),Table15[Unique ID],0),0)))</f>
        <v>Non-lead</v>
      </c>
      <c r="X7189"/>
    </row>
    <row r="7190" spans="2:24" ht="30" x14ac:dyDescent="0.25">
      <c r="B7190" s="145" t="s">
        <v>3050</v>
      </c>
      <c r="C7190" s="31" t="s">
        <v>10482</v>
      </c>
      <c r="D7190" s="31"/>
      <c r="E7190" s="43" t="s">
        <v>52</v>
      </c>
      <c r="F7190" s="42" t="s">
        <v>34</v>
      </c>
      <c r="G7190" s="83" t="s">
        <v>44</v>
      </c>
      <c r="H7190" s="168">
        <v>29921</v>
      </c>
      <c r="I7190" s="31"/>
      <c r="J7190" s="83" t="s">
        <v>214</v>
      </c>
      <c r="K7190" s="31" t="s">
        <v>34</v>
      </c>
      <c r="L7190" s="31"/>
      <c r="M7190" s="168"/>
      <c r="N7190" s="147"/>
      <c r="O7190" s="105" t="s">
        <v>52</v>
      </c>
      <c r="P7190" s="171">
        <v>29921</v>
      </c>
      <c r="Q7190" s="31"/>
      <c r="R7190" s="83" t="s">
        <v>214</v>
      </c>
      <c r="S7190" s="31" t="s">
        <v>34</v>
      </c>
      <c r="T7190" s="31"/>
      <c r="U7190" s="168"/>
      <c r="V7190" s="149"/>
      <c r="W7190" s="140" t="str" cm="1">
        <f t="array" ref="W7190">IF(SUM(LEN(B7190:V7190))=0,"",IF(OR(OR(ISBLANK(F7190),SUM(LEN(C7190),LEN(D7190))=0),AND(NOT(E7190="Unknown"),ISBLANK(J7190)),AND(NOT(O7190="Unknown"),ISBLANK(R7190))),"Missing Information", INDEX(Table15[Entire Service Line Classification], MATCH(SUMIFS(Table15[Unique ID],Table15[System-Owned Portion],E7190,Table15[If Material Anything Other than "Lead" in Column E,Was Material Ever Previously Lead?],G7190,Table15[Customer-Owned Portion],O7190),Table15[Unique ID],0),0)))</f>
        <v>Non-lead</v>
      </c>
      <c r="X7190"/>
    </row>
    <row r="7191" spans="2:24" ht="30" x14ac:dyDescent="0.25">
      <c r="B7191" s="145" t="s">
        <v>4199</v>
      </c>
      <c r="C7191" s="31" t="s">
        <v>11790</v>
      </c>
      <c r="D7191" s="31"/>
      <c r="E7191" s="43" t="s">
        <v>52</v>
      </c>
      <c r="F7191" s="42" t="s">
        <v>34</v>
      </c>
      <c r="G7191" s="83" t="s">
        <v>44</v>
      </c>
      <c r="H7191" s="168">
        <v>29921</v>
      </c>
      <c r="I7191" s="31"/>
      <c r="J7191" s="83" t="s">
        <v>214</v>
      </c>
      <c r="K7191" s="31" t="s">
        <v>34</v>
      </c>
      <c r="L7191" s="31"/>
      <c r="M7191" s="168"/>
      <c r="N7191" s="147"/>
      <c r="O7191" s="105" t="s">
        <v>52</v>
      </c>
      <c r="P7191" s="171">
        <v>29921</v>
      </c>
      <c r="Q7191" s="31"/>
      <c r="R7191" s="83" t="s">
        <v>214</v>
      </c>
      <c r="S7191" s="31" t="s">
        <v>34</v>
      </c>
      <c r="T7191" s="31"/>
      <c r="U7191" s="168"/>
      <c r="V7191" s="149"/>
      <c r="W7191" s="140" t="str" cm="1">
        <f t="array" ref="W7191">IF(SUM(LEN(B7191:V7191))=0,"",IF(OR(OR(ISBLANK(F7191),SUM(LEN(C7191),LEN(D7191))=0),AND(NOT(E7191="Unknown"),ISBLANK(J7191)),AND(NOT(O7191="Unknown"),ISBLANK(R7191))),"Missing Information", INDEX(Table15[Entire Service Line Classification], MATCH(SUMIFS(Table15[Unique ID],Table15[System-Owned Portion],E7191,Table15[If Material Anything Other than "Lead" in Column E,Was Material Ever Previously Lead?],G7191,Table15[Customer-Owned Portion],O7191),Table15[Unique ID],0),0)))</f>
        <v>Non-lead</v>
      </c>
      <c r="X7191"/>
    </row>
    <row r="7192" spans="2:24" x14ac:dyDescent="0.25">
      <c r="B7192" s="145" t="s">
        <v>5612</v>
      </c>
      <c r="C7192" s="31" t="s">
        <v>13209</v>
      </c>
      <c r="D7192" s="31"/>
      <c r="E7192" s="43" t="s">
        <v>52</v>
      </c>
      <c r="F7192" s="42" t="s">
        <v>34</v>
      </c>
      <c r="G7192" s="83" t="s">
        <v>44</v>
      </c>
      <c r="H7192" s="168">
        <v>29921</v>
      </c>
      <c r="I7192" s="31"/>
      <c r="J7192" s="83" t="s">
        <v>214</v>
      </c>
      <c r="K7192" s="31" t="s">
        <v>34</v>
      </c>
      <c r="L7192" s="31"/>
      <c r="M7192" s="168"/>
      <c r="N7192" s="147"/>
      <c r="O7192" s="105" t="s">
        <v>52</v>
      </c>
      <c r="P7192" s="171">
        <v>29921</v>
      </c>
      <c r="Q7192" s="31"/>
      <c r="R7192" s="83" t="s">
        <v>214</v>
      </c>
      <c r="S7192" s="31" t="s">
        <v>34</v>
      </c>
      <c r="T7192" s="31"/>
      <c r="U7192" s="168"/>
      <c r="V7192" s="149"/>
      <c r="W7192" s="140" t="str" cm="1">
        <f t="array" ref="W7192">IF(SUM(LEN(B7192:V7192))=0,"",IF(OR(OR(ISBLANK(F7192),SUM(LEN(C7192),LEN(D7192))=0),AND(NOT(E7192="Unknown"),ISBLANK(J7192)),AND(NOT(O7192="Unknown"),ISBLANK(R7192))),"Missing Information", INDEX(Table15[Entire Service Line Classification], MATCH(SUMIFS(Table15[Unique ID],Table15[System-Owned Portion],E7192,Table15[If Material Anything Other than "Lead" in Column E,Was Material Ever Previously Lead?],G7192,Table15[Customer-Owned Portion],O7192),Table15[Unique ID],0),0)))</f>
        <v>Non-lead</v>
      </c>
      <c r="X7192"/>
    </row>
    <row r="7193" spans="2:24" ht="30" x14ac:dyDescent="0.25">
      <c r="B7193" s="145" t="s">
        <v>1207</v>
      </c>
      <c r="C7193" s="31" t="s">
        <v>8620</v>
      </c>
      <c r="D7193" s="31"/>
      <c r="E7193" s="43" t="s">
        <v>43</v>
      </c>
      <c r="F7193" s="42" t="s">
        <v>34</v>
      </c>
      <c r="G7193" s="83" t="s">
        <v>44</v>
      </c>
      <c r="H7193" s="168">
        <v>29891</v>
      </c>
      <c r="I7193" s="31"/>
      <c r="J7193" s="83" t="s">
        <v>106</v>
      </c>
      <c r="K7193" s="31" t="s">
        <v>36</v>
      </c>
      <c r="L7193" s="31" t="s">
        <v>95</v>
      </c>
      <c r="M7193" s="168">
        <v>45511</v>
      </c>
      <c r="N7193" s="147"/>
      <c r="O7193" s="105" t="s">
        <v>43</v>
      </c>
      <c r="P7193" s="171">
        <v>29891</v>
      </c>
      <c r="Q7193" s="31"/>
      <c r="R7193" s="83" t="s">
        <v>106</v>
      </c>
      <c r="S7193" s="31" t="s">
        <v>36</v>
      </c>
      <c r="T7193" s="31" t="s">
        <v>95</v>
      </c>
      <c r="U7193" s="168">
        <v>45511</v>
      </c>
      <c r="V7193" s="149"/>
      <c r="W7193" s="140" t="str" cm="1">
        <f t="array" ref="W7193">IF(SUM(LEN(B7193:V7193))=0,"",IF(OR(OR(ISBLANK(F7193),SUM(LEN(C7193),LEN(D7193))=0),AND(NOT(E7193="Unknown"),ISBLANK(J7193)),AND(NOT(O7193="Unknown"),ISBLANK(R7193))),"Missing Information", INDEX(Table15[Entire Service Line Classification], MATCH(SUMIFS(Table15[Unique ID],Table15[System-Owned Portion],E7193,Table15[If Material Anything Other than "Lead" in Column E,Was Material Ever Previously Lead?],G7193,Table15[Customer-Owned Portion],O7193),Table15[Unique ID],0),0)))</f>
        <v>Non-lead</v>
      </c>
      <c r="X7193"/>
    </row>
    <row r="7194" spans="2:24" x14ac:dyDescent="0.25">
      <c r="B7194" s="145" t="s">
        <v>1396</v>
      </c>
      <c r="C7194" s="31" t="s">
        <v>8809</v>
      </c>
      <c r="D7194" s="31"/>
      <c r="E7194" s="43" t="s">
        <v>52</v>
      </c>
      <c r="F7194" s="42" t="s">
        <v>34</v>
      </c>
      <c r="G7194" s="83" t="s">
        <v>44</v>
      </c>
      <c r="H7194" s="168">
        <v>29891</v>
      </c>
      <c r="I7194" s="31"/>
      <c r="J7194" s="83" t="s">
        <v>214</v>
      </c>
      <c r="K7194" s="31" t="s">
        <v>34</v>
      </c>
      <c r="L7194" s="31"/>
      <c r="M7194" s="168"/>
      <c r="N7194" s="147"/>
      <c r="O7194" s="105" t="s">
        <v>52</v>
      </c>
      <c r="P7194" s="171">
        <v>29891</v>
      </c>
      <c r="Q7194" s="31"/>
      <c r="R7194" s="83" t="s">
        <v>214</v>
      </c>
      <c r="S7194" s="31" t="s">
        <v>34</v>
      </c>
      <c r="T7194" s="31"/>
      <c r="U7194" s="168"/>
      <c r="V7194" s="149"/>
      <c r="W7194" s="140" t="str" cm="1">
        <f t="array" ref="W7194">IF(SUM(LEN(B7194:V7194))=0,"",IF(OR(OR(ISBLANK(F7194),SUM(LEN(C7194),LEN(D7194))=0),AND(NOT(E7194="Unknown"),ISBLANK(J7194)),AND(NOT(O7194="Unknown"),ISBLANK(R7194))),"Missing Information", INDEX(Table15[Entire Service Line Classification], MATCH(SUMIFS(Table15[Unique ID],Table15[System-Owned Portion],E7194,Table15[If Material Anything Other than "Lead" in Column E,Was Material Ever Previously Lead?],G7194,Table15[Customer-Owned Portion],O7194),Table15[Unique ID],0),0)))</f>
        <v>Non-lead</v>
      </c>
      <c r="X7194"/>
    </row>
    <row r="7195" spans="2:24" ht="30" x14ac:dyDescent="0.25">
      <c r="B7195" s="145" t="s">
        <v>1468</v>
      </c>
      <c r="C7195" s="31" t="s">
        <v>8881</v>
      </c>
      <c r="D7195" s="31"/>
      <c r="E7195" s="43" t="s">
        <v>35</v>
      </c>
      <c r="F7195" s="42" t="s">
        <v>34</v>
      </c>
      <c r="G7195" s="83" t="s">
        <v>44</v>
      </c>
      <c r="H7195" s="168">
        <v>29891</v>
      </c>
      <c r="I7195" s="31"/>
      <c r="J7195" s="83" t="s">
        <v>106</v>
      </c>
      <c r="K7195" s="31" t="s">
        <v>36</v>
      </c>
      <c r="L7195" s="31" t="s">
        <v>95</v>
      </c>
      <c r="M7195" s="168">
        <v>45926</v>
      </c>
      <c r="N7195" s="147"/>
      <c r="O7195" s="105" t="s">
        <v>35</v>
      </c>
      <c r="P7195" s="171">
        <v>29891</v>
      </c>
      <c r="Q7195" s="31"/>
      <c r="R7195" s="83" t="s">
        <v>106</v>
      </c>
      <c r="S7195" s="31" t="s">
        <v>36</v>
      </c>
      <c r="T7195" s="31" t="s">
        <v>95</v>
      </c>
      <c r="U7195" s="168">
        <v>45926</v>
      </c>
      <c r="V7195" s="149"/>
      <c r="W7195" s="140" t="str" cm="1">
        <f t="array" ref="W7195">IF(SUM(LEN(B7195:V7195))=0,"",IF(OR(OR(ISBLANK(F7195),SUM(LEN(C7195),LEN(D7195))=0),AND(NOT(E7195="Unknown"),ISBLANK(J7195)),AND(NOT(O7195="Unknown"),ISBLANK(R7195))),"Missing Information", INDEX(Table15[Entire Service Line Classification], MATCH(SUMIFS(Table15[Unique ID],Table15[System-Owned Portion],E7195,Table15[If Material Anything Other than "Lead" in Column E,Was Material Ever Previously Lead?],G7195,Table15[Customer-Owned Portion],O7195),Table15[Unique ID],0),0)))</f>
        <v>Non-lead</v>
      </c>
      <c r="X7195"/>
    </row>
    <row r="7196" spans="2:24" x14ac:dyDescent="0.25">
      <c r="B7196" s="145" t="s">
        <v>1482</v>
      </c>
      <c r="C7196" s="31" t="s">
        <v>8899</v>
      </c>
      <c r="D7196" s="31"/>
      <c r="E7196" s="43" t="s">
        <v>52</v>
      </c>
      <c r="F7196" s="42" t="s">
        <v>34</v>
      </c>
      <c r="G7196" s="83" t="s">
        <v>44</v>
      </c>
      <c r="H7196" s="168">
        <v>29891</v>
      </c>
      <c r="I7196" s="31"/>
      <c r="J7196" s="83" t="s">
        <v>214</v>
      </c>
      <c r="K7196" s="31" t="s">
        <v>34</v>
      </c>
      <c r="L7196" s="31"/>
      <c r="M7196" s="168"/>
      <c r="N7196" s="147"/>
      <c r="O7196" s="105" t="s">
        <v>52</v>
      </c>
      <c r="P7196" s="171">
        <v>29891</v>
      </c>
      <c r="Q7196" s="31"/>
      <c r="R7196" s="83" t="s">
        <v>214</v>
      </c>
      <c r="S7196" s="31" t="s">
        <v>34</v>
      </c>
      <c r="T7196" s="31"/>
      <c r="U7196" s="168"/>
      <c r="V7196" s="149"/>
      <c r="W7196" s="140" t="str" cm="1">
        <f t="array" ref="W7196">IF(SUM(LEN(B7196:V7196))=0,"",IF(OR(OR(ISBLANK(F7196),SUM(LEN(C7196),LEN(D7196))=0),AND(NOT(E7196="Unknown"),ISBLANK(J7196)),AND(NOT(O7196="Unknown"),ISBLANK(R7196))),"Missing Information", INDEX(Table15[Entire Service Line Classification], MATCH(SUMIFS(Table15[Unique ID],Table15[System-Owned Portion],E7196,Table15[If Material Anything Other than "Lead" in Column E,Was Material Ever Previously Lead?],G7196,Table15[Customer-Owned Portion],O7196),Table15[Unique ID],0),0)))</f>
        <v>Non-lead</v>
      </c>
      <c r="X7196"/>
    </row>
    <row r="7197" spans="2:24" x14ac:dyDescent="0.25">
      <c r="B7197" s="145" t="s">
        <v>1495</v>
      </c>
      <c r="C7197" s="31" t="s">
        <v>8912</v>
      </c>
      <c r="D7197" s="31"/>
      <c r="E7197" s="43" t="s">
        <v>52</v>
      </c>
      <c r="F7197" s="42" t="s">
        <v>34</v>
      </c>
      <c r="G7197" s="83" t="s">
        <v>44</v>
      </c>
      <c r="H7197" s="168">
        <v>29891</v>
      </c>
      <c r="I7197" s="31"/>
      <c r="J7197" s="83" t="s">
        <v>214</v>
      </c>
      <c r="K7197" s="31" t="s">
        <v>34</v>
      </c>
      <c r="L7197" s="31"/>
      <c r="M7197" s="168"/>
      <c r="N7197" s="147"/>
      <c r="O7197" s="105" t="s">
        <v>52</v>
      </c>
      <c r="P7197" s="171">
        <v>29891</v>
      </c>
      <c r="Q7197" s="31"/>
      <c r="R7197" s="83" t="s">
        <v>214</v>
      </c>
      <c r="S7197" s="31" t="s">
        <v>34</v>
      </c>
      <c r="T7197" s="31"/>
      <c r="U7197" s="168"/>
      <c r="V7197" s="149"/>
      <c r="W7197" s="140" t="str" cm="1">
        <f t="array" ref="W7197">IF(SUM(LEN(B7197:V7197))=0,"",IF(OR(OR(ISBLANK(F7197),SUM(LEN(C7197),LEN(D7197))=0),AND(NOT(E7197="Unknown"),ISBLANK(J7197)),AND(NOT(O7197="Unknown"),ISBLANK(R7197))),"Missing Information", INDEX(Table15[Entire Service Line Classification], MATCH(SUMIFS(Table15[Unique ID],Table15[System-Owned Portion],E7197,Table15[If Material Anything Other than "Lead" in Column E,Was Material Ever Previously Lead?],G7197,Table15[Customer-Owned Portion],O7197),Table15[Unique ID],0),0)))</f>
        <v>Non-lead</v>
      </c>
      <c r="X7197"/>
    </row>
    <row r="7198" spans="2:24" ht="30" x14ac:dyDescent="0.25">
      <c r="B7198" s="145" t="s">
        <v>1627</v>
      </c>
      <c r="C7198" s="31" t="s">
        <v>9046</v>
      </c>
      <c r="D7198" s="31"/>
      <c r="E7198" s="43" t="s">
        <v>35</v>
      </c>
      <c r="F7198" s="42" t="s">
        <v>34</v>
      </c>
      <c r="G7198" s="83" t="s">
        <v>34</v>
      </c>
      <c r="H7198" s="168">
        <v>29891</v>
      </c>
      <c r="I7198" s="31"/>
      <c r="J7198" s="83" t="s">
        <v>106</v>
      </c>
      <c r="K7198" s="31" t="s">
        <v>36</v>
      </c>
      <c r="L7198" s="31" t="s">
        <v>95</v>
      </c>
      <c r="M7198" s="168">
        <v>45933</v>
      </c>
      <c r="N7198" s="147"/>
      <c r="O7198" s="105" t="s">
        <v>42</v>
      </c>
      <c r="P7198" s="171">
        <v>29891</v>
      </c>
      <c r="Q7198" s="31"/>
      <c r="R7198" s="83" t="s">
        <v>106</v>
      </c>
      <c r="S7198" s="31" t="s">
        <v>36</v>
      </c>
      <c r="T7198" s="31" t="s">
        <v>95</v>
      </c>
      <c r="U7198" s="168">
        <v>45933</v>
      </c>
      <c r="V7198" s="149"/>
      <c r="W7198" s="140" t="str" cm="1">
        <f t="array" ref="W7198">IF(SUM(LEN(B7198:V7198))=0,"",IF(OR(OR(ISBLANK(F7198),SUM(LEN(C7198),LEN(D7198))=0),AND(NOT(E7198="Unknown"),ISBLANK(J7198)),AND(NOT(O7198="Unknown"),ISBLANK(R7198))),"Missing Information", INDEX(Table15[Entire Service Line Classification], MATCH(SUMIFS(Table15[Unique ID],Table15[System-Owned Portion],E7198,Table15[If Material Anything Other than "Lead" in Column E,Was Material Ever Previously Lead?],G7198,Table15[Customer-Owned Portion],O7198),Table15[Unique ID],0),0)))</f>
        <v>Non-lead</v>
      </c>
      <c r="X7198"/>
    </row>
    <row r="7199" spans="2:24" x14ac:dyDescent="0.25">
      <c r="B7199" s="145" t="s">
        <v>1684</v>
      </c>
      <c r="C7199" s="31" t="s">
        <v>9108</v>
      </c>
      <c r="D7199" s="31"/>
      <c r="E7199" s="43" t="s">
        <v>52</v>
      </c>
      <c r="F7199" s="42" t="s">
        <v>34</v>
      </c>
      <c r="G7199" s="83" t="s">
        <v>44</v>
      </c>
      <c r="H7199" s="168">
        <v>29891</v>
      </c>
      <c r="I7199" s="31"/>
      <c r="J7199" s="83" t="s">
        <v>214</v>
      </c>
      <c r="K7199" s="31" t="s">
        <v>34</v>
      </c>
      <c r="L7199" s="31"/>
      <c r="M7199" s="168"/>
      <c r="N7199" s="147"/>
      <c r="O7199" s="105" t="s">
        <v>52</v>
      </c>
      <c r="P7199" s="171">
        <v>29891</v>
      </c>
      <c r="Q7199" s="31"/>
      <c r="R7199" s="83" t="s">
        <v>214</v>
      </c>
      <c r="S7199" s="31" t="s">
        <v>34</v>
      </c>
      <c r="T7199" s="31"/>
      <c r="U7199" s="168"/>
      <c r="V7199" s="149"/>
      <c r="W7199" s="140" t="str" cm="1">
        <f t="array" ref="W7199">IF(SUM(LEN(B7199:V7199))=0,"",IF(OR(OR(ISBLANK(F7199),SUM(LEN(C7199),LEN(D7199))=0),AND(NOT(E7199="Unknown"),ISBLANK(J7199)),AND(NOT(O7199="Unknown"),ISBLANK(R7199))),"Missing Information", INDEX(Table15[Entire Service Line Classification], MATCH(SUMIFS(Table15[Unique ID],Table15[System-Owned Portion],E7199,Table15[If Material Anything Other than "Lead" in Column E,Was Material Ever Previously Lead?],G7199,Table15[Customer-Owned Portion],O7199),Table15[Unique ID],0),0)))</f>
        <v>Non-lead</v>
      </c>
      <c r="X7199"/>
    </row>
    <row r="7200" spans="2:24" x14ac:dyDescent="0.25">
      <c r="B7200" s="145" t="s">
        <v>1723</v>
      </c>
      <c r="C7200" s="31" t="s">
        <v>9147</v>
      </c>
      <c r="D7200" s="31"/>
      <c r="E7200" s="43" t="s">
        <v>52</v>
      </c>
      <c r="F7200" s="42" t="s">
        <v>34</v>
      </c>
      <c r="G7200" s="83" t="s">
        <v>44</v>
      </c>
      <c r="H7200" s="168">
        <v>29891</v>
      </c>
      <c r="I7200" s="31"/>
      <c r="J7200" s="83" t="s">
        <v>214</v>
      </c>
      <c r="K7200" s="31" t="s">
        <v>34</v>
      </c>
      <c r="L7200" s="31"/>
      <c r="M7200" s="168"/>
      <c r="N7200" s="147"/>
      <c r="O7200" s="105" t="s">
        <v>52</v>
      </c>
      <c r="P7200" s="171">
        <v>29891</v>
      </c>
      <c r="Q7200" s="31"/>
      <c r="R7200" s="83" t="s">
        <v>214</v>
      </c>
      <c r="S7200" s="31" t="s">
        <v>34</v>
      </c>
      <c r="T7200" s="31"/>
      <c r="U7200" s="168"/>
      <c r="V7200" s="149"/>
      <c r="W7200" s="140" t="str" cm="1">
        <f t="array" ref="W7200">IF(SUM(LEN(B7200:V7200))=0,"",IF(OR(OR(ISBLANK(F7200),SUM(LEN(C7200),LEN(D7200))=0),AND(NOT(E7200="Unknown"),ISBLANK(J7200)),AND(NOT(O7200="Unknown"),ISBLANK(R7200))),"Missing Information", INDEX(Table15[Entire Service Line Classification], MATCH(SUMIFS(Table15[Unique ID],Table15[System-Owned Portion],E7200,Table15[If Material Anything Other than "Lead" in Column E,Was Material Ever Previously Lead?],G7200,Table15[Customer-Owned Portion],O7200),Table15[Unique ID],0),0)))</f>
        <v>Non-lead</v>
      </c>
      <c r="X7200"/>
    </row>
    <row r="7201" spans="2:24" x14ac:dyDescent="0.25">
      <c r="B7201" s="145" t="s">
        <v>1820</v>
      </c>
      <c r="C7201" s="31" t="s">
        <v>9244</v>
      </c>
      <c r="D7201" s="31"/>
      <c r="E7201" s="43" t="s">
        <v>52</v>
      </c>
      <c r="F7201" s="42" t="s">
        <v>34</v>
      </c>
      <c r="G7201" s="83" t="s">
        <v>44</v>
      </c>
      <c r="H7201" s="168">
        <v>29891</v>
      </c>
      <c r="I7201" s="31"/>
      <c r="J7201" s="83" t="s">
        <v>214</v>
      </c>
      <c r="K7201" s="31" t="s">
        <v>34</v>
      </c>
      <c r="L7201" s="31"/>
      <c r="M7201" s="168"/>
      <c r="N7201" s="147"/>
      <c r="O7201" s="105" t="s">
        <v>52</v>
      </c>
      <c r="P7201" s="171">
        <v>29891</v>
      </c>
      <c r="Q7201" s="31"/>
      <c r="R7201" s="83" t="s">
        <v>214</v>
      </c>
      <c r="S7201" s="31" t="s">
        <v>34</v>
      </c>
      <c r="T7201" s="31"/>
      <c r="U7201" s="168"/>
      <c r="V7201" s="149"/>
      <c r="W7201" s="140" t="str" cm="1">
        <f t="array" ref="W7201">IF(SUM(LEN(B7201:V7201))=0,"",IF(OR(OR(ISBLANK(F7201),SUM(LEN(C7201),LEN(D7201))=0),AND(NOT(E7201="Unknown"),ISBLANK(J7201)),AND(NOT(O7201="Unknown"),ISBLANK(R7201))),"Missing Information", INDEX(Table15[Entire Service Line Classification], MATCH(SUMIFS(Table15[Unique ID],Table15[System-Owned Portion],E7201,Table15[If Material Anything Other than "Lead" in Column E,Was Material Ever Previously Lead?],G7201,Table15[Customer-Owned Portion],O7201),Table15[Unique ID],0),0)))</f>
        <v>Non-lead</v>
      </c>
      <c r="X7201"/>
    </row>
    <row r="7202" spans="2:24" x14ac:dyDescent="0.25">
      <c r="B7202" s="145" t="s">
        <v>2647</v>
      </c>
      <c r="C7202" s="31" t="s">
        <v>10078</v>
      </c>
      <c r="D7202" s="31"/>
      <c r="E7202" s="43" t="s">
        <v>52</v>
      </c>
      <c r="F7202" s="42" t="s">
        <v>34</v>
      </c>
      <c r="G7202" s="83" t="s">
        <v>44</v>
      </c>
      <c r="H7202" s="168">
        <v>29891</v>
      </c>
      <c r="I7202" s="31"/>
      <c r="J7202" s="83" t="s">
        <v>214</v>
      </c>
      <c r="K7202" s="31" t="s">
        <v>34</v>
      </c>
      <c r="L7202" s="31"/>
      <c r="M7202" s="168"/>
      <c r="N7202" s="147"/>
      <c r="O7202" s="105" t="s">
        <v>52</v>
      </c>
      <c r="P7202" s="171">
        <v>29891</v>
      </c>
      <c r="Q7202" s="31"/>
      <c r="R7202" s="83" t="s">
        <v>214</v>
      </c>
      <c r="S7202" s="31" t="s">
        <v>34</v>
      </c>
      <c r="T7202" s="31"/>
      <c r="U7202" s="168"/>
      <c r="V7202" s="149"/>
      <c r="W7202" s="140" t="str" cm="1">
        <f t="array" ref="W7202">IF(SUM(LEN(B7202:V7202))=0,"",IF(OR(OR(ISBLANK(F7202),SUM(LEN(C7202),LEN(D7202))=0),AND(NOT(E7202="Unknown"),ISBLANK(J7202)),AND(NOT(O7202="Unknown"),ISBLANK(R7202))),"Missing Information", INDEX(Table15[Entire Service Line Classification], MATCH(SUMIFS(Table15[Unique ID],Table15[System-Owned Portion],E7202,Table15[If Material Anything Other than "Lead" in Column E,Was Material Ever Previously Lead?],G7202,Table15[Customer-Owned Portion],O7202),Table15[Unique ID],0),0)))</f>
        <v>Non-lead</v>
      </c>
      <c r="X7202"/>
    </row>
    <row r="7203" spans="2:24" ht="30" x14ac:dyDescent="0.25">
      <c r="B7203" s="145" t="s">
        <v>2778</v>
      </c>
      <c r="C7203" s="31" t="s">
        <v>10209</v>
      </c>
      <c r="D7203" s="31"/>
      <c r="E7203" s="43" t="s">
        <v>52</v>
      </c>
      <c r="F7203" s="42" t="s">
        <v>34</v>
      </c>
      <c r="G7203" s="83" t="s">
        <v>44</v>
      </c>
      <c r="H7203" s="168">
        <v>29891</v>
      </c>
      <c r="I7203" s="31"/>
      <c r="J7203" s="83" t="s">
        <v>214</v>
      </c>
      <c r="K7203" s="31" t="s">
        <v>34</v>
      </c>
      <c r="L7203" s="31"/>
      <c r="M7203" s="168"/>
      <c r="N7203" s="147"/>
      <c r="O7203" s="105" t="s">
        <v>52</v>
      </c>
      <c r="P7203" s="171">
        <v>29891</v>
      </c>
      <c r="Q7203" s="31"/>
      <c r="R7203" s="83" t="s">
        <v>214</v>
      </c>
      <c r="S7203" s="31" t="s">
        <v>34</v>
      </c>
      <c r="T7203" s="31"/>
      <c r="U7203" s="168"/>
      <c r="V7203" s="149"/>
      <c r="W7203" s="140" t="str" cm="1">
        <f t="array" ref="W7203">IF(SUM(LEN(B7203:V7203))=0,"",IF(OR(OR(ISBLANK(F7203),SUM(LEN(C7203),LEN(D7203))=0),AND(NOT(E7203="Unknown"),ISBLANK(J7203)),AND(NOT(O7203="Unknown"),ISBLANK(R7203))),"Missing Information", INDEX(Table15[Entire Service Line Classification], MATCH(SUMIFS(Table15[Unique ID],Table15[System-Owned Portion],E7203,Table15[If Material Anything Other than "Lead" in Column E,Was Material Ever Previously Lead?],G7203,Table15[Customer-Owned Portion],O7203),Table15[Unique ID],0),0)))</f>
        <v>Non-lead</v>
      </c>
      <c r="X7203"/>
    </row>
    <row r="7204" spans="2:24" x14ac:dyDescent="0.25">
      <c r="B7204" s="145" t="s">
        <v>2879</v>
      </c>
      <c r="C7204" s="31" t="s">
        <v>10311</v>
      </c>
      <c r="D7204" s="31"/>
      <c r="E7204" s="43" t="s">
        <v>52</v>
      </c>
      <c r="F7204" s="42" t="s">
        <v>34</v>
      </c>
      <c r="G7204" s="83" t="s">
        <v>44</v>
      </c>
      <c r="H7204" s="168">
        <v>29891</v>
      </c>
      <c r="I7204" s="31"/>
      <c r="J7204" s="83" t="s">
        <v>214</v>
      </c>
      <c r="K7204" s="31" t="s">
        <v>34</v>
      </c>
      <c r="L7204" s="31"/>
      <c r="M7204" s="168"/>
      <c r="N7204" s="147"/>
      <c r="O7204" s="105" t="s">
        <v>52</v>
      </c>
      <c r="P7204" s="171">
        <v>29891</v>
      </c>
      <c r="Q7204" s="31"/>
      <c r="R7204" s="83" t="s">
        <v>214</v>
      </c>
      <c r="S7204" s="31" t="s">
        <v>34</v>
      </c>
      <c r="T7204" s="31"/>
      <c r="U7204" s="168"/>
      <c r="V7204" s="149"/>
      <c r="W7204" s="140" t="str" cm="1">
        <f t="array" ref="W7204">IF(SUM(LEN(B7204:V7204))=0,"",IF(OR(OR(ISBLANK(F7204),SUM(LEN(C7204),LEN(D7204))=0),AND(NOT(E7204="Unknown"),ISBLANK(J7204)),AND(NOT(O7204="Unknown"),ISBLANK(R7204))),"Missing Information", INDEX(Table15[Entire Service Line Classification], MATCH(SUMIFS(Table15[Unique ID],Table15[System-Owned Portion],E7204,Table15[If Material Anything Other than "Lead" in Column E,Was Material Ever Previously Lead?],G7204,Table15[Customer-Owned Portion],O7204),Table15[Unique ID],0),0)))</f>
        <v>Non-lead</v>
      </c>
      <c r="X7204"/>
    </row>
    <row r="7205" spans="2:24" x14ac:dyDescent="0.25">
      <c r="B7205" s="145" t="s">
        <v>2930</v>
      </c>
      <c r="C7205" s="31" t="s">
        <v>10362</v>
      </c>
      <c r="D7205" s="31"/>
      <c r="E7205" s="43" t="s">
        <v>52</v>
      </c>
      <c r="F7205" s="42" t="s">
        <v>34</v>
      </c>
      <c r="G7205" s="83" t="s">
        <v>44</v>
      </c>
      <c r="H7205" s="168">
        <v>29891</v>
      </c>
      <c r="I7205" s="31"/>
      <c r="J7205" s="83" t="s">
        <v>214</v>
      </c>
      <c r="K7205" s="31" t="s">
        <v>34</v>
      </c>
      <c r="L7205" s="31"/>
      <c r="M7205" s="168"/>
      <c r="N7205" s="147"/>
      <c r="O7205" s="105" t="s">
        <v>52</v>
      </c>
      <c r="P7205" s="171">
        <v>29891</v>
      </c>
      <c r="Q7205" s="31"/>
      <c r="R7205" s="83" t="s">
        <v>214</v>
      </c>
      <c r="S7205" s="31" t="s">
        <v>34</v>
      </c>
      <c r="T7205" s="31"/>
      <c r="U7205" s="168"/>
      <c r="V7205" s="149"/>
      <c r="W7205" s="140" t="str" cm="1">
        <f t="array" ref="W7205">IF(SUM(LEN(B7205:V7205))=0,"",IF(OR(OR(ISBLANK(F7205),SUM(LEN(C7205),LEN(D7205))=0),AND(NOT(E7205="Unknown"),ISBLANK(J7205)),AND(NOT(O7205="Unknown"),ISBLANK(R7205))),"Missing Information", INDEX(Table15[Entire Service Line Classification], MATCH(SUMIFS(Table15[Unique ID],Table15[System-Owned Portion],E7205,Table15[If Material Anything Other than "Lead" in Column E,Was Material Ever Previously Lead?],G7205,Table15[Customer-Owned Portion],O7205),Table15[Unique ID],0),0)))</f>
        <v>Non-lead</v>
      </c>
      <c r="X7205"/>
    </row>
    <row r="7206" spans="2:24" ht="30" x14ac:dyDescent="0.25">
      <c r="B7206" s="145" t="s">
        <v>2931</v>
      </c>
      <c r="C7206" s="31" t="s">
        <v>10363</v>
      </c>
      <c r="D7206" s="31"/>
      <c r="E7206" s="43" t="s">
        <v>43</v>
      </c>
      <c r="F7206" s="42" t="s">
        <v>34</v>
      </c>
      <c r="G7206" s="83" t="s">
        <v>44</v>
      </c>
      <c r="H7206" s="168">
        <v>29891</v>
      </c>
      <c r="I7206" s="31"/>
      <c r="J7206" s="83" t="s">
        <v>106</v>
      </c>
      <c r="K7206" s="31" t="s">
        <v>36</v>
      </c>
      <c r="L7206" s="31" t="s">
        <v>95</v>
      </c>
      <c r="M7206" s="168">
        <v>45524</v>
      </c>
      <c r="N7206" s="147"/>
      <c r="O7206" s="105" t="s">
        <v>43</v>
      </c>
      <c r="P7206" s="171">
        <v>29891</v>
      </c>
      <c r="Q7206" s="31"/>
      <c r="R7206" s="83" t="s">
        <v>106</v>
      </c>
      <c r="S7206" s="31" t="s">
        <v>36</v>
      </c>
      <c r="T7206" s="31" t="s">
        <v>95</v>
      </c>
      <c r="U7206" s="168">
        <v>45524</v>
      </c>
      <c r="V7206" s="149"/>
      <c r="W7206" s="140" t="str" cm="1">
        <f t="array" ref="W7206">IF(SUM(LEN(B7206:V7206))=0,"",IF(OR(OR(ISBLANK(F7206),SUM(LEN(C7206),LEN(D7206))=0),AND(NOT(E7206="Unknown"),ISBLANK(J7206)),AND(NOT(O7206="Unknown"),ISBLANK(R7206))),"Missing Information", INDEX(Table15[Entire Service Line Classification], MATCH(SUMIFS(Table15[Unique ID],Table15[System-Owned Portion],E7206,Table15[If Material Anything Other than "Lead" in Column E,Was Material Ever Previously Lead?],G7206,Table15[Customer-Owned Portion],O7206),Table15[Unique ID],0),0)))</f>
        <v>Non-lead</v>
      </c>
      <c r="X7206"/>
    </row>
    <row r="7207" spans="2:24" x14ac:dyDescent="0.25">
      <c r="B7207" s="145" t="s">
        <v>2977</v>
      </c>
      <c r="C7207" s="31" t="s">
        <v>10409</v>
      </c>
      <c r="D7207" s="31"/>
      <c r="E7207" s="43" t="s">
        <v>52</v>
      </c>
      <c r="F7207" s="42" t="s">
        <v>34</v>
      </c>
      <c r="G7207" s="83" t="s">
        <v>44</v>
      </c>
      <c r="H7207" s="168">
        <v>29891</v>
      </c>
      <c r="I7207" s="31"/>
      <c r="J7207" s="83" t="s">
        <v>214</v>
      </c>
      <c r="K7207" s="31" t="s">
        <v>34</v>
      </c>
      <c r="L7207" s="31"/>
      <c r="M7207" s="168"/>
      <c r="N7207" s="147"/>
      <c r="O7207" s="105" t="s">
        <v>52</v>
      </c>
      <c r="P7207" s="171">
        <v>29891</v>
      </c>
      <c r="Q7207" s="31"/>
      <c r="R7207" s="83" t="s">
        <v>214</v>
      </c>
      <c r="S7207" s="31" t="s">
        <v>34</v>
      </c>
      <c r="T7207" s="31"/>
      <c r="U7207" s="168"/>
      <c r="V7207" s="149"/>
      <c r="W7207" s="140" t="str" cm="1">
        <f t="array" ref="W7207">IF(SUM(LEN(B7207:V7207))=0,"",IF(OR(OR(ISBLANK(F7207),SUM(LEN(C7207),LEN(D7207))=0),AND(NOT(E7207="Unknown"),ISBLANK(J7207)),AND(NOT(O7207="Unknown"),ISBLANK(R7207))),"Missing Information", INDEX(Table15[Entire Service Line Classification], MATCH(SUMIFS(Table15[Unique ID],Table15[System-Owned Portion],E7207,Table15[If Material Anything Other than "Lead" in Column E,Was Material Ever Previously Lead?],G7207,Table15[Customer-Owned Portion],O7207),Table15[Unique ID],0),0)))</f>
        <v>Non-lead</v>
      </c>
      <c r="X7207"/>
    </row>
    <row r="7208" spans="2:24" x14ac:dyDescent="0.25">
      <c r="B7208" s="145" t="s">
        <v>3030</v>
      </c>
      <c r="C7208" s="31" t="s">
        <v>10462</v>
      </c>
      <c r="D7208" s="31"/>
      <c r="E7208" s="43" t="s">
        <v>52</v>
      </c>
      <c r="F7208" s="42" t="s">
        <v>34</v>
      </c>
      <c r="G7208" s="83" t="s">
        <v>44</v>
      </c>
      <c r="H7208" s="168">
        <v>29891</v>
      </c>
      <c r="I7208" s="31"/>
      <c r="J7208" s="83" t="s">
        <v>214</v>
      </c>
      <c r="K7208" s="31" t="s">
        <v>34</v>
      </c>
      <c r="L7208" s="31"/>
      <c r="M7208" s="168"/>
      <c r="N7208" s="147"/>
      <c r="O7208" s="105" t="s">
        <v>52</v>
      </c>
      <c r="P7208" s="171">
        <v>29891</v>
      </c>
      <c r="Q7208" s="31"/>
      <c r="R7208" s="83" t="s">
        <v>214</v>
      </c>
      <c r="S7208" s="31" t="s">
        <v>34</v>
      </c>
      <c r="T7208" s="31"/>
      <c r="U7208" s="168"/>
      <c r="V7208" s="149"/>
      <c r="W7208" s="140" t="str" cm="1">
        <f t="array" ref="W7208">IF(SUM(LEN(B7208:V7208))=0,"",IF(OR(OR(ISBLANK(F7208),SUM(LEN(C7208),LEN(D7208))=0),AND(NOT(E7208="Unknown"),ISBLANK(J7208)),AND(NOT(O7208="Unknown"),ISBLANK(R7208))),"Missing Information", INDEX(Table15[Entire Service Line Classification], MATCH(SUMIFS(Table15[Unique ID],Table15[System-Owned Portion],E7208,Table15[If Material Anything Other than "Lead" in Column E,Was Material Ever Previously Lead?],G7208,Table15[Customer-Owned Portion],O7208),Table15[Unique ID],0),0)))</f>
        <v>Non-lead</v>
      </c>
      <c r="X7208"/>
    </row>
    <row r="7209" spans="2:24" ht="30" x14ac:dyDescent="0.25">
      <c r="B7209" s="145" t="s">
        <v>5674</v>
      </c>
      <c r="C7209" s="31" t="s">
        <v>13271</v>
      </c>
      <c r="D7209" s="31"/>
      <c r="E7209" s="43" t="s">
        <v>52</v>
      </c>
      <c r="F7209" s="42" t="s">
        <v>34</v>
      </c>
      <c r="G7209" s="83" t="s">
        <v>44</v>
      </c>
      <c r="H7209" s="168">
        <v>29891</v>
      </c>
      <c r="I7209" s="31"/>
      <c r="J7209" s="83" t="s">
        <v>214</v>
      </c>
      <c r="K7209" s="31" t="s">
        <v>34</v>
      </c>
      <c r="L7209" s="31"/>
      <c r="M7209" s="168"/>
      <c r="N7209" s="147"/>
      <c r="O7209" s="105" t="s">
        <v>52</v>
      </c>
      <c r="P7209" s="171">
        <v>29891</v>
      </c>
      <c r="Q7209" s="31"/>
      <c r="R7209" s="83" t="s">
        <v>214</v>
      </c>
      <c r="S7209" s="31" t="s">
        <v>34</v>
      </c>
      <c r="T7209" s="31"/>
      <c r="U7209" s="168"/>
      <c r="V7209" s="149"/>
      <c r="W7209" s="140" t="str" cm="1">
        <f t="array" ref="W7209">IF(SUM(LEN(B7209:V7209))=0,"",IF(OR(OR(ISBLANK(F7209),SUM(LEN(C7209),LEN(D7209))=0),AND(NOT(E7209="Unknown"),ISBLANK(J7209)),AND(NOT(O7209="Unknown"),ISBLANK(R7209))),"Missing Information", INDEX(Table15[Entire Service Line Classification], MATCH(SUMIFS(Table15[Unique ID],Table15[System-Owned Portion],E7209,Table15[If Material Anything Other than "Lead" in Column E,Was Material Ever Previously Lead?],G7209,Table15[Customer-Owned Portion],O7209),Table15[Unique ID],0),0)))</f>
        <v>Non-lead</v>
      </c>
      <c r="X7209"/>
    </row>
    <row r="7210" spans="2:24" x14ac:dyDescent="0.25">
      <c r="B7210" s="145" t="s">
        <v>5714</v>
      </c>
      <c r="C7210" s="31" t="s">
        <v>13312</v>
      </c>
      <c r="D7210" s="31"/>
      <c r="E7210" s="43" t="s">
        <v>52</v>
      </c>
      <c r="F7210" s="42" t="s">
        <v>34</v>
      </c>
      <c r="G7210" s="83" t="s">
        <v>44</v>
      </c>
      <c r="H7210" s="168">
        <v>29891</v>
      </c>
      <c r="I7210" s="31"/>
      <c r="J7210" s="83" t="s">
        <v>214</v>
      </c>
      <c r="K7210" s="31" t="s">
        <v>34</v>
      </c>
      <c r="L7210" s="31"/>
      <c r="M7210" s="168"/>
      <c r="N7210" s="147"/>
      <c r="O7210" s="105" t="s">
        <v>52</v>
      </c>
      <c r="P7210" s="171">
        <v>29891</v>
      </c>
      <c r="Q7210" s="31"/>
      <c r="R7210" s="83" t="s">
        <v>214</v>
      </c>
      <c r="S7210" s="31" t="s">
        <v>34</v>
      </c>
      <c r="T7210" s="31"/>
      <c r="U7210" s="168"/>
      <c r="V7210" s="149"/>
      <c r="W7210" s="140" t="str" cm="1">
        <f t="array" ref="W7210">IF(SUM(LEN(B7210:V7210))=0,"",IF(OR(OR(ISBLANK(F7210),SUM(LEN(C7210),LEN(D7210))=0),AND(NOT(E7210="Unknown"),ISBLANK(J7210)),AND(NOT(O7210="Unknown"),ISBLANK(R7210))),"Missing Information", INDEX(Table15[Entire Service Line Classification], MATCH(SUMIFS(Table15[Unique ID],Table15[System-Owned Portion],E7210,Table15[If Material Anything Other than "Lead" in Column E,Was Material Ever Previously Lead?],G7210,Table15[Customer-Owned Portion],O7210),Table15[Unique ID],0),0)))</f>
        <v>Non-lead</v>
      </c>
      <c r="X7210"/>
    </row>
    <row r="7211" spans="2:24" x14ac:dyDescent="0.25">
      <c r="B7211" s="145" t="s">
        <v>5760</v>
      </c>
      <c r="C7211" s="31" t="s">
        <v>13358</v>
      </c>
      <c r="D7211" s="31"/>
      <c r="E7211" s="43" t="s">
        <v>52</v>
      </c>
      <c r="F7211" s="42" t="s">
        <v>34</v>
      </c>
      <c r="G7211" s="83" t="s">
        <v>44</v>
      </c>
      <c r="H7211" s="168">
        <v>29891</v>
      </c>
      <c r="I7211" s="31"/>
      <c r="J7211" s="83" t="s">
        <v>214</v>
      </c>
      <c r="K7211" s="31" t="s">
        <v>34</v>
      </c>
      <c r="L7211" s="31"/>
      <c r="M7211" s="168"/>
      <c r="N7211" s="147"/>
      <c r="O7211" s="105" t="s">
        <v>52</v>
      </c>
      <c r="P7211" s="171">
        <v>29891</v>
      </c>
      <c r="Q7211" s="31"/>
      <c r="R7211" s="83" t="s">
        <v>214</v>
      </c>
      <c r="S7211" s="31" t="s">
        <v>34</v>
      </c>
      <c r="T7211" s="31"/>
      <c r="U7211" s="168"/>
      <c r="V7211" s="149"/>
      <c r="W7211" s="140" t="str" cm="1">
        <f t="array" ref="W7211">IF(SUM(LEN(B7211:V7211))=0,"",IF(OR(OR(ISBLANK(F7211),SUM(LEN(C7211),LEN(D7211))=0),AND(NOT(E7211="Unknown"),ISBLANK(J7211)),AND(NOT(O7211="Unknown"),ISBLANK(R7211))),"Missing Information", INDEX(Table15[Entire Service Line Classification], MATCH(SUMIFS(Table15[Unique ID],Table15[System-Owned Portion],E7211,Table15[If Material Anything Other than "Lead" in Column E,Was Material Ever Previously Lead?],G7211,Table15[Customer-Owned Portion],O7211),Table15[Unique ID],0),0)))</f>
        <v>Non-lead</v>
      </c>
      <c r="X7211"/>
    </row>
    <row r="7212" spans="2:24" ht="30" x14ac:dyDescent="0.25">
      <c r="B7212" s="145" t="s">
        <v>5813</v>
      </c>
      <c r="C7212" s="31" t="s">
        <v>13411</v>
      </c>
      <c r="D7212" s="31"/>
      <c r="E7212" s="43" t="s">
        <v>35</v>
      </c>
      <c r="F7212" s="42" t="s">
        <v>34</v>
      </c>
      <c r="G7212" s="83" t="s">
        <v>34</v>
      </c>
      <c r="H7212" s="168">
        <v>29891</v>
      </c>
      <c r="I7212" s="31"/>
      <c r="J7212" s="83" t="s">
        <v>45</v>
      </c>
      <c r="K7212" s="31" t="s">
        <v>36</v>
      </c>
      <c r="L7212" s="31" t="s">
        <v>93</v>
      </c>
      <c r="M7212" s="168">
        <v>41514</v>
      </c>
      <c r="N7212" s="147"/>
      <c r="O7212" s="105" t="s">
        <v>43</v>
      </c>
      <c r="P7212" s="171">
        <v>29891</v>
      </c>
      <c r="Q7212" s="31"/>
      <c r="R7212" s="83" t="s">
        <v>214</v>
      </c>
      <c r="S7212" s="31" t="s">
        <v>34</v>
      </c>
      <c r="T7212" s="31"/>
      <c r="U7212" s="168"/>
      <c r="V7212" s="149"/>
      <c r="W7212" s="140" t="str" cm="1">
        <f t="array" ref="W7212">IF(SUM(LEN(B7212:V7212))=0,"",IF(OR(OR(ISBLANK(F7212),SUM(LEN(C7212),LEN(D7212))=0),AND(NOT(E7212="Unknown"),ISBLANK(J7212)),AND(NOT(O7212="Unknown"),ISBLANK(R7212))),"Missing Information", INDEX(Table15[Entire Service Line Classification], MATCH(SUMIFS(Table15[Unique ID],Table15[System-Owned Portion],E7212,Table15[If Material Anything Other than "Lead" in Column E,Was Material Ever Previously Lead?],G7212,Table15[Customer-Owned Portion],O7212),Table15[Unique ID],0),0)))</f>
        <v>Non-lead</v>
      </c>
      <c r="X7212"/>
    </row>
    <row r="7213" spans="2:24" x14ac:dyDescent="0.25">
      <c r="B7213" s="145" t="s">
        <v>6370</v>
      </c>
      <c r="C7213" s="31" t="s">
        <v>13974</v>
      </c>
      <c r="D7213" s="31"/>
      <c r="E7213" s="43" t="s">
        <v>52</v>
      </c>
      <c r="F7213" s="42" t="s">
        <v>34</v>
      </c>
      <c r="G7213" s="83" t="s">
        <v>44</v>
      </c>
      <c r="H7213" s="168">
        <v>29891</v>
      </c>
      <c r="I7213" s="31"/>
      <c r="J7213" s="83" t="s">
        <v>214</v>
      </c>
      <c r="K7213" s="31" t="s">
        <v>34</v>
      </c>
      <c r="L7213" s="31"/>
      <c r="M7213" s="168"/>
      <c r="N7213" s="147"/>
      <c r="O7213" s="105" t="s">
        <v>52</v>
      </c>
      <c r="P7213" s="171">
        <v>29891</v>
      </c>
      <c r="Q7213" s="31"/>
      <c r="R7213" s="83" t="s">
        <v>214</v>
      </c>
      <c r="S7213" s="31" t="s">
        <v>34</v>
      </c>
      <c r="T7213" s="31"/>
      <c r="U7213" s="168"/>
      <c r="V7213" s="149"/>
      <c r="W7213" s="140" t="str" cm="1">
        <f t="array" ref="W7213">IF(SUM(LEN(B7213:V7213))=0,"",IF(OR(OR(ISBLANK(F7213),SUM(LEN(C7213),LEN(D7213))=0),AND(NOT(E7213="Unknown"),ISBLANK(J7213)),AND(NOT(O7213="Unknown"),ISBLANK(R7213))),"Missing Information", INDEX(Table15[Entire Service Line Classification], MATCH(SUMIFS(Table15[Unique ID],Table15[System-Owned Portion],E7213,Table15[If Material Anything Other than "Lead" in Column E,Was Material Ever Previously Lead?],G7213,Table15[Customer-Owned Portion],O7213),Table15[Unique ID],0),0)))</f>
        <v>Non-lead</v>
      </c>
      <c r="X7213"/>
    </row>
    <row r="7214" spans="2:24" x14ac:dyDescent="0.25">
      <c r="B7214" s="145" t="s">
        <v>6404</v>
      </c>
      <c r="C7214" s="31" t="s">
        <v>14008</v>
      </c>
      <c r="D7214" s="31"/>
      <c r="E7214" s="43" t="s">
        <v>52</v>
      </c>
      <c r="F7214" s="42" t="s">
        <v>34</v>
      </c>
      <c r="G7214" s="83" t="s">
        <v>44</v>
      </c>
      <c r="H7214" s="168">
        <v>29891</v>
      </c>
      <c r="I7214" s="31"/>
      <c r="J7214" s="83" t="s">
        <v>214</v>
      </c>
      <c r="K7214" s="31" t="s">
        <v>34</v>
      </c>
      <c r="L7214" s="31"/>
      <c r="M7214" s="168"/>
      <c r="N7214" s="147"/>
      <c r="O7214" s="105" t="s">
        <v>52</v>
      </c>
      <c r="P7214" s="171">
        <v>29891</v>
      </c>
      <c r="Q7214" s="31"/>
      <c r="R7214" s="83" t="s">
        <v>214</v>
      </c>
      <c r="S7214" s="31" t="s">
        <v>34</v>
      </c>
      <c r="T7214" s="31"/>
      <c r="U7214" s="168"/>
      <c r="V7214" s="149"/>
      <c r="W7214" s="140" t="str" cm="1">
        <f t="array" ref="W7214">IF(SUM(LEN(B7214:V7214))=0,"",IF(OR(OR(ISBLANK(F7214),SUM(LEN(C7214),LEN(D7214))=0),AND(NOT(E7214="Unknown"),ISBLANK(J7214)),AND(NOT(O7214="Unknown"),ISBLANK(R7214))),"Missing Information", INDEX(Table15[Entire Service Line Classification], MATCH(SUMIFS(Table15[Unique ID],Table15[System-Owned Portion],E7214,Table15[If Material Anything Other than "Lead" in Column E,Was Material Ever Previously Lead?],G7214,Table15[Customer-Owned Portion],O7214),Table15[Unique ID],0),0)))</f>
        <v>Non-lead</v>
      </c>
      <c r="X7214"/>
    </row>
    <row r="7215" spans="2:24" x14ac:dyDescent="0.25">
      <c r="B7215" s="145" t="s">
        <v>6469</v>
      </c>
      <c r="C7215" s="31" t="s">
        <v>14073</v>
      </c>
      <c r="D7215" s="31"/>
      <c r="E7215" s="43" t="s">
        <v>52</v>
      </c>
      <c r="F7215" s="42" t="s">
        <v>34</v>
      </c>
      <c r="G7215" s="83" t="s">
        <v>44</v>
      </c>
      <c r="H7215" s="168">
        <v>29891</v>
      </c>
      <c r="I7215" s="31"/>
      <c r="J7215" s="83" t="s">
        <v>214</v>
      </c>
      <c r="K7215" s="31" t="s">
        <v>34</v>
      </c>
      <c r="L7215" s="31"/>
      <c r="M7215" s="168"/>
      <c r="N7215" s="147"/>
      <c r="O7215" s="105" t="s">
        <v>52</v>
      </c>
      <c r="P7215" s="171">
        <v>29891</v>
      </c>
      <c r="Q7215" s="31"/>
      <c r="R7215" s="83" t="s">
        <v>214</v>
      </c>
      <c r="S7215" s="31" t="s">
        <v>34</v>
      </c>
      <c r="T7215" s="31"/>
      <c r="U7215" s="168"/>
      <c r="V7215" s="149"/>
      <c r="W7215" s="140" t="str" cm="1">
        <f t="array" ref="W7215">IF(SUM(LEN(B7215:V7215))=0,"",IF(OR(OR(ISBLANK(F7215),SUM(LEN(C7215),LEN(D7215))=0),AND(NOT(E7215="Unknown"),ISBLANK(J7215)),AND(NOT(O7215="Unknown"),ISBLANK(R7215))),"Missing Information", INDEX(Table15[Entire Service Line Classification], MATCH(SUMIFS(Table15[Unique ID],Table15[System-Owned Portion],E7215,Table15[If Material Anything Other than "Lead" in Column E,Was Material Ever Previously Lead?],G7215,Table15[Customer-Owned Portion],O7215),Table15[Unique ID],0),0)))</f>
        <v>Non-lead</v>
      </c>
      <c r="X7215"/>
    </row>
    <row r="7216" spans="2:24" x14ac:dyDescent="0.25">
      <c r="B7216" s="145" t="s">
        <v>6480</v>
      </c>
      <c r="C7216" s="31" t="s">
        <v>14084</v>
      </c>
      <c r="D7216" s="31"/>
      <c r="E7216" s="43" t="s">
        <v>52</v>
      </c>
      <c r="F7216" s="42" t="s">
        <v>34</v>
      </c>
      <c r="G7216" s="83" t="s">
        <v>44</v>
      </c>
      <c r="H7216" s="168">
        <v>29891</v>
      </c>
      <c r="I7216" s="31"/>
      <c r="J7216" s="83" t="s">
        <v>214</v>
      </c>
      <c r="K7216" s="31" t="s">
        <v>34</v>
      </c>
      <c r="L7216" s="31"/>
      <c r="M7216" s="168"/>
      <c r="N7216" s="147"/>
      <c r="O7216" s="105" t="s">
        <v>52</v>
      </c>
      <c r="P7216" s="171">
        <v>29891</v>
      </c>
      <c r="Q7216" s="31"/>
      <c r="R7216" s="83" t="s">
        <v>214</v>
      </c>
      <c r="S7216" s="31" t="s">
        <v>34</v>
      </c>
      <c r="T7216" s="31"/>
      <c r="U7216" s="168"/>
      <c r="V7216" s="149"/>
      <c r="W7216" s="140" t="str" cm="1">
        <f t="array" ref="W7216">IF(SUM(LEN(B7216:V7216))=0,"",IF(OR(OR(ISBLANK(F7216),SUM(LEN(C7216),LEN(D7216))=0),AND(NOT(E7216="Unknown"),ISBLANK(J7216)),AND(NOT(O7216="Unknown"),ISBLANK(R7216))),"Missing Information", INDEX(Table15[Entire Service Line Classification], MATCH(SUMIFS(Table15[Unique ID],Table15[System-Owned Portion],E7216,Table15[If Material Anything Other than "Lead" in Column E,Was Material Ever Previously Lead?],G7216,Table15[Customer-Owned Portion],O7216),Table15[Unique ID],0),0)))</f>
        <v>Non-lead</v>
      </c>
      <c r="X7216"/>
    </row>
    <row r="7217" spans="2:24" ht="30" x14ac:dyDescent="0.25">
      <c r="B7217" s="145" t="s">
        <v>6625</v>
      </c>
      <c r="C7217" s="31" t="s">
        <v>14228</v>
      </c>
      <c r="D7217" s="31"/>
      <c r="E7217" s="43" t="s">
        <v>52</v>
      </c>
      <c r="F7217" s="42" t="s">
        <v>34</v>
      </c>
      <c r="G7217" s="83" t="s">
        <v>44</v>
      </c>
      <c r="H7217" s="168">
        <v>29891</v>
      </c>
      <c r="I7217" s="31"/>
      <c r="J7217" s="83" t="s">
        <v>214</v>
      </c>
      <c r="K7217" s="31" t="s">
        <v>34</v>
      </c>
      <c r="L7217" s="31"/>
      <c r="M7217" s="168"/>
      <c r="N7217" s="147"/>
      <c r="O7217" s="105" t="s">
        <v>52</v>
      </c>
      <c r="P7217" s="171">
        <v>29891</v>
      </c>
      <c r="Q7217" s="31"/>
      <c r="R7217" s="83" t="s">
        <v>214</v>
      </c>
      <c r="S7217" s="31" t="s">
        <v>34</v>
      </c>
      <c r="T7217" s="31"/>
      <c r="U7217" s="168"/>
      <c r="V7217" s="149"/>
      <c r="W7217" s="140" t="str" cm="1">
        <f t="array" ref="W7217">IF(SUM(LEN(B7217:V7217))=0,"",IF(OR(OR(ISBLANK(F7217),SUM(LEN(C7217),LEN(D7217))=0),AND(NOT(E7217="Unknown"),ISBLANK(J7217)),AND(NOT(O7217="Unknown"),ISBLANK(R7217))),"Missing Information", INDEX(Table15[Entire Service Line Classification], MATCH(SUMIFS(Table15[Unique ID],Table15[System-Owned Portion],E7217,Table15[If Material Anything Other than "Lead" in Column E,Was Material Ever Previously Lead?],G7217,Table15[Customer-Owned Portion],O7217),Table15[Unique ID],0),0)))</f>
        <v>Non-lead</v>
      </c>
      <c r="X7217"/>
    </row>
    <row r="7218" spans="2:24" x14ac:dyDescent="0.25">
      <c r="B7218" s="145" t="s">
        <v>2783</v>
      </c>
      <c r="C7218" s="31" t="s">
        <v>10214</v>
      </c>
      <c r="D7218" s="31"/>
      <c r="E7218" s="43" t="s">
        <v>52</v>
      </c>
      <c r="F7218" s="42" t="s">
        <v>34</v>
      </c>
      <c r="G7218" s="83" t="s">
        <v>44</v>
      </c>
      <c r="H7218" s="168">
        <v>29860</v>
      </c>
      <c r="I7218" s="31"/>
      <c r="J7218" s="83" t="s">
        <v>214</v>
      </c>
      <c r="K7218" s="31" t="s">
        <v>34</v>
      </c>
      <c r="L7218" s="31"/>
      <c r="M7218" s="168"/>
      <c r="N7218" s="147"/>
      <c r="O7218" s="105" t="s">
        <v>52</v>
      </c>
      <c r="P7218" s="171">
        <v>29860</v>
      </c>
      <c r="Q7218" s="31"/>
      <c r="R7218" s="83" t="s">
        <v>214</v>
      </c>
      <c r="S7218" s="31" t="s">
        <v>34</v>
      </c>
      <c r="T7218" s="31"/>
      <c r="U7218" s="168"/>
      <c r="V7218" s="149"/>
      <c r="W7218" s="140" t="str" cm="1">
        <f t="array" ref="W7218">IF(SUM(LEN(B7218:V7218))=0,"",IF(OR(OR(ISBLANK(F7218),SUM(LEN(C7218),LEN(D7218))=0),AND(NOT(E7218="Unknown"),ISBLANK(J7218)),AND(NOT(O7218="Unknown"),ISBLANK(R7218))),"Missing Information", INDEX(Table15[Entire Service Line Classification], MATCH(SUMIFS(Table15[Unique ID],Table15[System-Owned Portion],E7218,Table15[If Material Anything Other than "Lead" in Column E,Was Material Ever Previously Lead?],G7218,Table15[Customer-Owned Portion],O7218),Table15[Unique ID],0),0)))</f>
        <v>Non-lead</v>
      </c>
      <c r="X7218"/>
    </row>
    <row r="7219" spans="2:24" x14ac:dyDescent="0.25">
      <c r="B7219" s="145" t="s">
        <v>2949</v>
      </c>
      <c r="C7219" s="31" t="s">
        <v>10381</v>
      </c>
      <c r="D7219" s="31"/>
      <c r="E7219" s="43" t="s">
        <v>52</v>
      </c>
      <c r="F7219" s="42" t="s">
        <v>34</v>
      </c>
      <c r="G7219" s="83" t="s">
        <v>44</v>
      </c>
      <c r="H7219" s="168">
        <v>29860</v>
      </c>
      <c r="I7219" s="31"/>
      <c r="J7219" s="83" t="s">
        <v>214</v>
      </c>
      <c r="K7219" s="31" t="s">
        <v>34</v>
      </c>
      <c r="L7219" s="31"/>
      <c r="M7219" s="168"/>
      <c r="N7219" s="147"/>
      <c r="O7219" s="105" t="s">
        <v>52</v>
      </c>
      <c r="P7219" s="171">
        <v>29860</v>
      </c>
      <c r="Q7219" s="31"/>
      <c r="R7219" s="83" t="s">
        <v>214</v>
      </c>
      <c r="S7219" s="31" t="s">
        <v>34</v>
      </c>
      <c r="T7219" s="31"/>
      <c r="U7219" s="168"/>
      <c r="V7219" s="149"/>
      <c r="W7219" s="140" t="str" cm="1">
        <f t="array" ref="W7219">IF(SUM(LEN(B7219:V7219))=0,"",IF(OR(OR(ISBLANK(F7219),SUM(LEN(C7219),LEN(D7219))=0),AND(NOT(E7219="Unknown"),ISBLANK(J7219)),AND(NOT(O7219="Unknown"),ISBLANK(R7219))),"Missing Information", INDEX(Table15[Entire Service Line Classification], MATCH(SUMIFS(Table15[Unique ID],Table15[System-Owned Portion],E7219,Table15[If Material Anything Other than "Lead" in Column E,Was Material Ever Previously Lead?],G7219,Table15[Customer-Owned Portion],O7219),Table15[Unique ID],0),0)))</f>
        <v>Non-lead</v>
      </c>
      <c r="X7219"/>
    </row>
    <row r="7220" spans="2:24" ht="30" x14ac:dyDescent="0.25">
      <c r="B7220" s="145" t="s">
        <v>5519</v>
      </c>
      <c r="C7220" s="31" t="s">
        <v>13116</v>
      </c>
      <c r="D7220" s="31"/>
      <c r="E7220" s="43" t="s">
        <v>43</v>
      </c>
      <c r="F7220" s="42" t="s">
        <v>34</v>
      </c>
      <c r="G7220" s="83" t="s">
        <v>44</v>
      </c>
      <c r="H7220" s="168">
        <v>29860</v>
      </c>
      <c r="I7220" s="31"/>
      <c r="J7220" s="83" t="s">
        <v>106</v>
      </c>
      <c r="K7220" s="31" t="s">
        <v>36</v>
      </c>
      <c r="L7220" s="31" t="s">
        <v>95</v>
      </c>
      <c r="M7220" s="168">
        <v>45513</v>
      </c>
      <c r="N7220" s="147"/>
      <c r="O7220" s="105" t="s">
        <v>43</v>
      </c>
      <c r="P7220" s="171">
        <v>29860</v>
      </c>
      <c r="Q7220" s="31"/>
      <c r="R7220" s="83" t="s">
        <v>106</v>
      </c>
      <c r="S7220" s="31" t="s">
        <v>36</v>
      </c>
      <c r="T7220" s="31" t="s">
        <v>95</v>
      </c>
      <c r="U7220" s="168">
        <v>45513</v>
      </c>
      <c r="V7220" s="149"/>
      <c r="W7220" s="140" t="str" cm="1">
        <f t="array" ref="W7220">IF(SUM(LEN(B7220:V7220))=0,"",IF(OR(OR(ISBLANK(F7220),SUM(LEN(C7220),LEN(D7220))=0),AND(NOT(E7220="Unknown"),ISBLANK(J7220)),AND(NOT(O7220="Unknown"),ISBLANK(R7220))),"Missing Information", INDEX(Table15[Entire Service Line Classification], MATCH(SUMIFS(Table15[Unique ID],Table15[System-Owned Portion],E7220,Table15[If Material Anything Other than "Lead" in Column E,Was Material Ever Previously Lead?],G7220,Table15[Customer-Owned Portion],O7220),Table15[Unique ID],0),0)))</f>
        <v>Non-lead</v>
      </c>
      <c r="X7220"/>
    </row>
    <row r="7221" spans="2:24" ht="30" x14ac:dyDescent="0.25">
      <c r="B7221" s="145" t="s">
        <v>5772</v>
      </c>
      <c r="C7221" s="31" t="s">
        <v>13370</v>
      </c>
      <c r="D7221" s="31"/>
      <c r="E7221" s="43" t="s">
        <v>43</v>
      </c>
      <c r="F7221" s="42" t="s">
        <v>34</v>
      </c>
      <c r="G7221" s="83" t="s">
        <v>44</v>
      </c>
      <c r="H7221" s="168">
        <v>29860</v>
      </c>
      <c r="I7221" s="31"/>
      <c r="J7221" s="83" t="s">
        <v>106</v>
      </c>
      <c r="K7221" s="31" t="s">
        <v>36</v>
      </c>
      <c r="L7221" s="31" t="s">
        <v>95</v>
      </c>
      <c r="M7221" s="168">
        <v>45516</v>
      </c>
      <c r="N7221" s="147"/>
      <c r="O7221" s="105" t="s">
        <v>43</v>
      </c>
      <c r="P7221" s="171">
        <v>29860</v>
      </c>
      <c r="Q7221" s="31"/>
      <c r="R7221" s="83" t="s">
        <v>106</v>
      </c>
      <c r="S7221" s="31" t="s">
        <v>36</v>
      </c>
      <c r="T7221" s="31" t="s">
        <v>95</v>
      </c>
      <c r="U7221" s="168">
        <v>45516</v>
      </c>
      <c r="V7221" s="149"/>
      <c r="W7221" s="140" t="str" cm="1">
        <f t="array" ref="W7221">IF(SUM(LEN(B7221:V7221))=0,"",IF(OR(OR(ISBLANK(F7221),SUM(LEN(C7221),LEN(D7221))=0),AND(NOT(E7221="Unknown"),ISBLANK(J7221)),AND(NOT(O7221="Unknown"),ISBLANK(R7221))),"Missing Information", INDEX(Table15[Entire Service Line Classification], MATCH(SUMIFS(Table15[Unique ID],Table15[System-Owned Portion],E7221,Table15[If Material Anything Other than "Lead" in Column E,Was Material Ever Previously Lead?],G7221,Table15[Customer-Owned Portion],O7221),Table15[Unique ID],0),0)))</f>
        <v>Non-lead</v>
      </c>
      <c r="X7221"/>
    </row>
    <row r="7222" spans="2:24" x14ac:dyDescent="0.25">
      <c r="B7222" s="145" t="s">
        <v>5773</v>
      </c>
      <c r="C7222" s="31" t="s">
        <v>13371</v>
      </c>
      <c r="D7222" s="31"/>
      <c r="E7222" s="43" t="s">
        <v>52</v>
      </c>
      <c r="F7222" s="42" t="s">
        <v>34</v>
      </c>
      <c r="G7222" s="83" t="s">
        <v>44</v>
      </c>
      <c r="H7222" s="168">
        <v>29860</v>
      </c>
      <c r="I7222" s="31"/>
      <c r="J7222" s="83" t="s">
        <v>214</v>
      </c>
      <c r="K7222" s="31" t="s">
        <v>34</v>
      </c>
      <c r="L7222" s="31"/>
      <c r="M7222" s="168"/>
      <c r="N7222" s="147"/>
      <c r="O7222" s="105" t="s">
        <v>52</v>
      </c>
      <c r="P7222" s="171">
        <v>29860</v>
      </c>
      <c r="Q7222" s="31"/>
      <c r="R7222" s="83" t="s">
        <v>214</v>
      </c>
      <c r="S7222" s="31" t="s">
        <v>34</v>
      </c>
      <c r="T7222" s="31"/>
      <c r="U7222" s="168"/>
      <c r="V7222" s="149"/>
      <c r="W7222" s="140" t="str" cm="1">
        <f t="array" ref="W7222">IF(SUM(LEN(B7222:V7222))=0,"",IF(OR(OR(ISBLANK(F7222),SUM(LEN(C7222),LEN(D7222))=0),AND(NOT(E7222="Unknown"),ISBLANK(J7222)),AND(NOT(O7222="Unknown"),ISBLANK(R7222))),"Missing Information", INDEX(Table15[Entire Service Line Classification], MATCH(SUMIFS(Table15[Unique ID],Table15[System-Owned Portion],E7222,Table15[If Material Anything Other than "Lead" in Column E,Was Material Ever Previously Lead?],G7222,Table15[Customer-Owned Portion],O7222),Table15[Unique ID],0),0)))</f>
        <v>Non-lead</v>
      </c>
      <c r="X7222"/>
    </row>
    <row r="7223" spans="2:24" x14ac:dyDescent="0.25">
      <c r="B7223" s="145" t="s">
        <v>6248</v>
      </c>
      <c r="C7223" s="31" t="s">
        <v>13852</v>
      </c>
      <c r="D7223" s="31"/>
      <c r="E7223" s="43" t="s">
        <v>52</v>
      </c>
      <c r="F7223" s="42" t="s">
        <v>34</v>
      </c>
      <c r="G7223" s="83" t="s">
        <v>44</v>
      </c>
      <c r="H7223" s="168">
        <v>29860</v>
      </c>
      <c r="I7223" s="31"/>
      <c r="J7223" s="83" t="s">
        <v>214</v>
      </c>
      <c r="K7223" s="31" t="s">
        <v>34</v>
      </c>
      <c r="L7223" s="31"/>
      <c r="M7223" s="168"/>
      <c r="N7223" s="147"/>
      <c r="O7223" s="105" t="s">
        <v>52</v>
      </c>
      <c r="P7223" s="171">
        <v>29860</v>
      </c>
      <c r="Q7223" s="31"/>
      <c r="R7223" s="83" t="s">
        <v>214</v>
      </c>
      <c r="S7223" s="31" t="s">
        <v>34</v>
      </c>
      <c r="T7223" s="31"/>
      <c r="U7223" s="168"/>
      <c r="V7223" s="149"/>
      <c r="W7223" s="140" t="str" cm="1">
        <f t="array" ref="W7223">IF(SUM(LEN(B7223:V7223))=0,"",IF(OR(OR(ISBLANK(F7223),SUM(LEN(C7223),LEN(D7223))=0),AND(NOT(E7223="Unknown"),ISBLANK(J7223)),AND(NOT(O7223="Unknown"),ISBLANK(R7223))),"Missing Information", INDEX(Table15[Entire Service Line Classification], MATCH(SUMIFS(Table15[Unique ID],Table15[System-Owned Portion],E7223,Table15[If Material Anything Other than "Lead" in Column E,Was Material Ever Previously Lead?],G7223,Table15[Customer-Owned Portion],O7223),Table15[Unique ID],0),0)))</f>
        <v>Non-lead</v>
      </c>
      <c r="X7223"/>
    </row>
    <row r="7224" spans="2:24" x14ac:dyDescent="0.25">
      <c r="B7224" s="145" t="s">
        <v>6389</v>
      </c>
      <c r="C7224" s="31" t="s">
        <v>13993</v>
      </c>
      <c r="D7224" s="31"/>
      <c r="E7224" s="43" t="s">
        <v>52</v>
      </c>
      <c r="F7224" s="42" t="s">
        <v>34</v>
      </c>
      <c r="G7224" s="83" t="s">
        <v>44</v>
      </c>
      <c r="H7224" s="168">
        <v>29860</v>
      </c>
      <c r="I7224" s="31"/>
      <c r="J7224" s="83" t="s">
        <v>214</v>
      </c>
      <c r="K7224" s="31" t="s">
        <v>34</v>
      </c>
      <c r="L7224" s="31"/>
      <c r="M7224" s="168"/>
      <c r="N7224" s="147"/>
      <c r="O7224" s="105" t="s">
        <v>52</v>
      </c>
      <c r="P7224" s="171">
        <v>29860</v>
      </c>
      <c r="Q7224" s="31"/>
      <c r="R7224" s="83" t="s">
        <v>214</v>
      </c>
      <c r="S7224" s="31" t="s">
        <v>34</v>
      </c>
      <c r="T7224" s="31"/>
      <c r="U7224" s="168"/>
      <c r="V7224" s="149"/>
      <c r="W7224" s="140" t="str" cm="1">
        <f t="array" ref="W7224">IF(SUM(LEN(B7224:V7224))=0,"",IF(OR(OR(ISBLANK(F7224),SUM(LEN(C7224),LEN(D7224))=0),AND(NOT(E7224="Unknown"),ISBLANK(J7224)),AND(NOT(O7224="Unknown"),ISBLANK(R7224))),"Missing Information", INDEX(Table15[Entire Service Line Classification], MATCH(SUMIFS(Table15[Unique ID],Table15[System-Owned Portion],E7224,Table15[If Material Anything Other than "Lead" in Column E,Was Material Ever Previously Lead?],G7224,Table15[Customer-Owned Portion],O7224),Table15[Unique ID],0),0)))</f>
        <v>Non-lead</v>
      </c>
      <c r="X7224"/>
    </row>
    <row r="7225" spans="2:24" x14ac:dyDescent="0.25">
      <c r="B7225" s="145" t="s">
        <v>6414</v>
      </c>
      <c r="C7225" s="31" t="s">
        <v>14018</v>
      </c>
      <c r="D7225" s="31"/>
      <c r="E7225" s="43" t="s">
        <v>52</v>
      </c>
      <c r="F7225" s="42" t="s">
        <v>34</v>
      </c>
      <c r="G7225" s="83" t="s">
        <v>44</v>
      </c>
      <c r="H7225" s="168">
        <v>29860</v>
      </c>
      <c r="I7225" s="31"/>
      <c r="J7225" s="83" t="s">
        <v>214</v>
      </c>
      <c r="K7225" s="31" t="s">
        <v>34</v>
      </c>
      <c r="L7225" s="31"/>
      <c r="M7225" s="168"/>
      <c r="N7225" s="147"/>
      <c r="O7225" s="105" t="s">
        <v>52</v>
      </c>
      <c r="P7225" s="171">
        <v>29860</v>
      </c>
      <c r="Q7225" s="31"/>
      <c r="R7225" s="83" t="s">
        <v>214</v>
      </c>
      <c r="S7225" s="31" t="s">
        <v>34</v>
      </c>
      <c r="T7225" s="31"/>
      <c r="U7225" s="168"/>
      <c r="V7225" s="149"/>
      <c r="W7225" s="140" t="str" cm="1">
        <f t="array" ref="W7225">IF(SUM(LEN(B7225:V7225))=0,"",IF(OR(OR(ISBLANK(F7225),SUM(LEN(C7225),LEN(D7225))=0),AND(NOT(E7225="Unknown"),ISBLANK(J7225)),AND(NOT(O7225="Unknown"),ISBLANK(R7225))),"Missing Information", INDEX(Table15[Entire Service Line Classification], MATCH(SUMIFS(Table15[Unique ID],Table15[System-Owned Portion],E7225,Table15[If Material Anything Other than "Lead" in Column E,Was Material Ever Previously Lead?],G7225,Table15[Customer-Owned Portion],O7225),Table15[Unique ID],0),0)))</f>
        <v>Non-lead</v>
      </c>
      <c r="X7225"/>
    </row>
    <row r="7226" spans="2:24" x14ac:dyDescent="0.25">
      <c r="B7226" s="145" t="s">
        <v>6443</v>
      </c>
      <c r="C7226" s="31" t="s">
        <v>14047</v>
      </c>
      <c r="D7226" s="31"/>
      <c r="E7226" s="43" t="s">
        <v>52</v>
      </c>
      <c r="F7226" s="42" t="s">
        <v>34</v>
      </c>
      <c r="G7226" s="83" t="s">
        <v>44</v>
      </c>
      <c r="H7226" s="168">
        <v>29860</v>
      </c>
      <c r="I7226" s="31"/>
      <c r="J7226" s="83" t="s">
        <v>214</v>
      </c>
      <c r="K7226" s="31" t="s">
        <v>34</v>
      </c>
      <c r="L7226" s="31"/>
      <c r="M7226" s="168"/>
      <c r="N7226" s="147"/>
      <c r="O7226" s="105" t="s">
        <v>52</v>
      </c>
      <c r="P7226" s="171">
        <v>29860</v>
      </c>
      <c r="Q7226" s="31"/>
      <c r="R7226" s="83" t="s">
        <v>214</v>
      </c>
      <c r="S7226" s="31" t="s">
        <v>34</v>
      </c>
      <c r="T7226" s="31"/>
      <c r="U7226" s="168"/>
      <c r="V7226" s="149"/>
      <c r="W7226" s="140" t="str" cm="1">
        <f t="array" ref="W7226">IF(SUM(LEN(B7226:V7226))=0,"",IF(OR(OR(ISBLANK(F7226),SUM(LEN(C7226),LEN(D7226))=0),AND(NOT(E7226="Unknown"),ISBLANK(J7226)),AND(NOT(O7226="Unknown"),ISBLANK(R7226))),"Missing Information", INDEX(Table15[Entire Service Line Classification], MATCH(SUMIFS(Table15[Unique ID],Table15[System-Owned Portion],E7226,Table15[If Material Anything Other than "Lead" in Column E,Was Material Ever Previously Lead?],G7226,Table15[Customer-Owned Portion],O7226),Table15[Unique ID],0),0)))</f>
        <v>Non-lead</v>
      </c>
      <c r="X7226"/>
    </row>
    <row r="7227" spans="2:24" x14ac:dyDescent="0.25">
      <c r="B7227" s="145" t="s">
        <v>6444</v>
      </c>
      <c r="C7227" s="31" t="s">
        <v>14048</v>
      </c>
      <c r="D7227" s="31"/>
      <c r="E7227" s="43" t="s">
        <v>52</v>
      </c>
      <c r="F7227" s="42" t="s">
        <v>34</v>
      </c>
      <c r="G7227" s="83" t="s">
        <v>44</v>
      </c>
      <c r="H7227" s="168">
        <v>29860</v>
      </c>
      <c r="I7227" s="31"/>
      <c r="J7227" s="83" t="s">
        <v>214</v>
      </c>
      <c r="K7227" s="31" t="s">
        <v>34</v>
      </c>
      <c r="L7227" s="31"/>
      <c r="M7227" s="168"/>
      <c r="N7227" s="147"/>
      <c r="O7227" s="105" t="s">
        <v>52</v>
      </c>
      <c r="P7227" s="171">
        <v>29860</v>
      </c>
      <c r="Q7227" s="31"/>
      <c r="R7227" s="83" t="s">
        <v>214</v>
      </c>
      <c r="S7227" s="31" t="s">
        <v>34</v>
      </c>
      <c r="T7227" s="31"/>
      <c r="U7227" s="168"/>
      <c r="V7227" s="149"/>
      <c r="W7227" s="140" t="str" cm="1">
        <f t="array" ref="W7227">IF(SUM(LEN(B7227:V7227))=0,"",IF(OR(OR(ISBLANK(F7227),SUM(LEN(C7227),LEN(D7227))=0),AND(NOT(E7227="Unknown"),ISBLANK(J7227)),AND(NOT(O7227="Unknown"),ISBLANK(R7227))),"Missing Information", INDEX(Table15[Entire Service Line Classification], MATCH(SUMIFS(Table15[Unique ID],Table15[System-Owned Portion],E7227,Table15[If Material Anything Other than "Lead" in Column E,Was Material Ever Previously Lead?],G7227,Table15[Customer-Owned Portion],O7227),Table15[Unique ID],0),0)))</f>
        <v>Non-lead</v>
      </c>
      <c r="X7227"/>
    </row>
    <row r="7228" spans="2:24" ht="30" x14ac:dyDescent="0.25">
      <c r="B7228" s="145" t="s">
        <v>448</v>
      </c>
      <c r="C7228" s="31" t="s">
        <v>7863</v>
      </c>
      <c r="D7228" s="31"/>
      <c r="E7228" s="43" t="s">
        <v>43</v>
      </c>
      <c r="F7228" s="42" t="s">
        <v>34</v>
      </c>
      <c r="G7228" s="83" t="s">
        <v>44</v>
      </c>
      <c r="H7228" s="168">
        <v>29830</v>
      </c>
      <c r="I7228" s="31"/>
      <c r="J7228" s="83" t="s">
        <v>106</v>
      </c>
      <c r="K7228" s="31" t="s">
        <v>36</v>
      </c>
      <c r="L7228" s="31" t="s">
        <v>95</v>
      </c>
      <c r="M7228" s="168">
        <v>45540</v>
      </c>
      <c r="N7228" s="147"/>
      <c r="O7228" s="105" t="s">
        <v>43</v>
      </c>
      <c r="P7228" s="171">
        <v>29830</v>
      </c>
      <c r="Q7228" s="31"/>
      <c r="R7228" s="83" t="s">
        <v>106</v>
      </c>
      <c r="S7228" s="31" t="s">
        <v>36</v>
      </c>
      <c r="T7228" s="31" t="s">
        <v>95</v>
      </c>
      <c r="U7228" s="168">
        <v>45540</v>
      </c>
      <c r="V7228" s="149"/>
      <c r="W7228" s="140" t="str" cm="1">
        <f t="array" ref="W7228">IF(SUM(LEN(B7228:V7228))=0,"",IF(OR(OR(ISBLANK(F7228),SUM(LEN(C7228),LEN(D7228))=0),AND(NOT(E7228="Unknown"),ISBLANK(J7228)),AND(NOT(O7228="Unknown"),ISBLANK(R7228))),"Missing Information", INDEX(Table15[Entire Service Line Classification], MATCH(SUMIFS(Table15[Unique ID],Table15[System-Owned Portion],E7228,Table15[If Material Anything Other than "Lead" in Column E,Was Material Ever Previously Lead?],G7228,Table15[Customer-Owned Portion],O7228),Table15[Unique ID],0),0)))</f>
        <v>Non-lead</v>
      </c>
      <c r="X7228"/>
    </row>
    <row r="7229" spans="2:24" ht="30" x14ac:dyDescent="0.25">
      <c r="B7229" s="145" t="s">
        <v>2890</v>
      </c>
      <c r="C7229" s="31" t="s">
        <v>10322</v>
      </c>
      <c r="D7229" s="31"/>
      <c r="E7229" s="43" t="s">
        <v>43</v>
      </c>
      <c r="F7229" s="42" t="s">
        <v>34</v>
      </c>
      <c r="G7229" s="83" t="s">
        <v>44</v>
      </c>
      <c r="H7229" s="168">
        <v>29830</v>
      </c>
      <c r="I7229" s="31"/>
      <c r="J7229" s="83" t="s">
        <v>106</v>
      </c>
      <c r="K7229" s="31" t="s">
        <v>36</v>
      </c>
      <c r="L7229" s="31" t="s">
        <v>95</v>
      </c>
      <c r="M7229" s="168">
        <v>45986</v>
      </c>
      <c r="N7229" s="147"/>
      <c r="O7229" s="105" t="s">
        <v>43</v>
      </c>
      <c r="P7229" s="171">
        <v>29830</v>
      </c>
      <c r="Q7229" s="31"/>
      <c r="R7229" s="83" t="s">
        <v>106</v>
      </c>
      <c r="S7229" s="31" t="s">
        <v>36</v>
      </c>
      <c r="T7229" s="31" t="s">
        <v>95</v>
      </c>
      <c r="U7229" s="168">
        <v>45986</v>
      </c>
      <c r="V7229" s="149"/>
      <c r="W7229" s="140" t="str" cm="1">
        <f t="array" ref="W7229">IF(SUM(LEN(B7229:V7229))=0,"",IF(OR(OR(ISBLANK(F7229),SUM(LEN(C7229),LEN(D7229))=0),AND(NOT(E7229="Unknown"),ISBLANK(J7229)),AND(NOT(O7229="Unknown"),ISBLANK(R7229))),"Missing Information", INDEX(Table15[Entire Service Line Classification], MATCH(SUMIFS(Table15[Unique ID],Table15[System-Owned Portion],E7229,Table15[If Material Anything Other than "Lead" in Column E,Was Material Ever Previously Lead?],G7229,Table15[Customer-Owned Portion],O7229),Table15[Unique ID],0),0)))</f>
        <v>Non-lead</v>
      </c>
      <c r="X7229"/>
    </row>
    <row r="7230" spans="2:24" x14ac:dyDescent="0.25">
      <c r="B7230" s="145" t="s">
        <v>2928</v>
      </c>
      <c r="C7230" s="31" t="s">
        <v>10360</v>
      </c>
      <c r="D7230" s="31"/>
      <c r="E7230" s="43" t="s">
        <v>52</v>
      </c>
      <c r="F7230" s="42" t="s">
        <v>34</v>
      </c>
      <c r="G7230" s="83" t="s">
        <v>44</v>
      </c>
      <c r="H7230" s="168">
        <v>29830</v>
      </c>
      <c r="I7230" s="31"/>
      <c r="J7230" s="83" t="s">
        <v>214</v>
      </c>
      <c r="K7230" s="31" t="s">
        <v>34</v>
      </c>
      <c r="L7230" s="31"/>
      <c r="M7230" s="168"/>
      <c r="N7230" s="147"/>
      <c r="O7230" s="105" t="s">
        <v>52</v>
      </c>
      <c r="P7230" s="171">
        <v>29830</v>
      </c>
      <c r="Q7230" s="31"/>
      <c r="R7230" s="83" t="s">
        <v>214</v>
      </c>
      <c r="S7230" s="31" t="s">
        <v>34</v>
      </c>
      <c r="T7230" s="31"/>
      <c r="U7230" s="168"/>
      <c r="V7230" s="149"/>
      <c r="W7230" s="140" t="str" cm="1">
        <f t="array" ref="W7230">IF(SUM(LEN(B7230:V7230))=0,"",IF(OR(OR(ISBLANK(F7230),SUM(LEN(C7230),LEN(D7230))=0),AND(NOT(E7230="Unknown"),ISBLANK(J7230)),AND(NOT(O7230="Unknown"),ISBLANK(R7230))),"Missing Information", INDEX(Table15[Entire Service Line Classification], MATCH(SUMIFS(Table15[Unique ID],Table15[System-Owned Portion],E7230,Table15[If Material Anything Other than "Lead" in Column E,Was Material Ever Previously Lead?],G7230,Table15[Customer-Owned Portion],O7230),Table15[Unique ID],0),0)))</f>
        <v>Non-lead</v>
      </c>
      <c r="X7230"/>
    </row>
    <row r="7231" spans="2:24" x14ac:dyDescent="0.25">
      <c r="B7231" s="145" t="s">
        <v>3008</v>
      </c>
      <c r="C7231" s="31" t="s">
        <v>10440</v>
      </c>
      <c r="D7231" s="31"/>
      <c r="E7231" s="43" t="s">
        <v>52</v>
      </c>
      <c r="F7231" s="42" t="s">
        <v>34</v>
      </c>
      <c r="G7231" s="83" t="s">
        <v>44</v>
      </c>
      <c r="H7231" s="168">
        <v>29830</v>
      </c>
      <c r="I7231" s="31"/>
      <c r="J7231" s="83" t="s">
        <v>214</v>
      </c>
      <c r="K7231" s="31" t="s">
        <v>34</v>
      </c>
      <c r="L7231" s="31"/>
      <c r="M7231" s="168"/>
      <c r="N7231" s="147"/>
      <c r="O7231" s="105" t="s">
        <v>52</v>
      </c>
      <c r="P7231" s="171">
        <v>29830</v>
      </c>
      <c r="Q7231" s="31"/>
      <c r="R7231" s="83" t="s">
        <v>214</v>
      </c>
      <c r="S7231" s="31" t="s">
        <v>34</v>
      </c>
      <c r="T7231" s="31"/>
      <c r="U7231" s="168"/>
      <c r="V7231" s="149"/>
      <c r="W7231" s="140" t="str" cm="1">
        <f t="array" ref="W7231">IF(SUM(LEN(B7231:V7231))=0,"",IF(OR(OR(ISBLANK(F7231),SUM(LEN(C7231),LEN(D7231))=0),AND(NOT(E7231="Unknown"),ISBLANK(J7231)),AND(NOT(O7231="Unknown"),ISBLANK(R7231))),"Missing Information", INDEX(Table15[Entire Service Line Classification], MATCH(SUMIFS(Table15[Unique ID],Table15[System-Owned Portion],E7231,Table15[If Material Anything Other than "Lead" in Column E,Was Material Ever Previously Lead?],G7231,Table15[Customer-Owned Portion],O7231),Table15[Unique ID],0),0)))</f>
        <v>Non-lead</v>
      </c>
      <c r="X7231"/>
    </row>
    <row r="7232" spans="2:24" ht="30" x14ac:dyDescent="0.25">
      <c r="B7232" s="145" t="s">
        <v>5640</v>
      </c>
      <c r="C7232" s="31" t="s">
        <v>13237</v>
      </c>
      <c r="D7232" s="31"/>
      <c r="E7232" s="43" t="s">
        <v>52</v>
      </c>
      <c r="F7232" s="42" t="s">
        <v>34</v>
      </c>
      <c r="G7232" s="83" t="s">
        <v>44</v>
      </c>
      <c r="H7232" s="168">
        <v>29830</v>
      </c>
      <c r="I7232" s="31"/>
      <c r="J7232" s="83" t="s">
        <v>214</v>
      </c>
      <c r="K7232" s="31" t="s">
        <v>34</v>
      </c>
      <c r="L7232" s="31"/>
      <c r="M7232" s="168"/>
      <c r="N7232" s="147"/>
      <c r="O7232" s="105" t="s">
        <v>52</v>
      </c>
      <c r="P7232" s="171">
        <v>29830</v>
      </c>
      <c r="Q7232" s="31"/>
      <c r="R7232" s="83" t="s">
        <v>214</v>
      </c>
      <c r="S7232" s="31" t="s">
        <v>34</v>
      </c>
      <c r="T7232" s="31"/>
      <c r="U7232" s="168"/>
      <c r="V7232" s="149"/>
      <c r="W7232" s="140" t="str" cm="1">
        <f t="array" ref="W7232">IF(SUM(LEN(B7232:V7232))=0,"",IF(OR(OR(ISBLANK(F7232),SUM(LEN(C7232),LEN(D7232))=0),AND(NOT(E7232="Unknown"),ISBLANK(J7232)),AND(NOT(O7232="Unknown"),ISBLANK(R7232))),"Missing Information", INDEX(Table15[Entire Service Line Classification], MATCH(SUMIFS(Table15[Unique ID],Table15[System-Owned Portion],E7232,Table15[If Material Anything Other than "Lead" in Column E,Was Material Ever Previously Lead?],G7232,Table15[Customer-Owned Portion],O7232),Table15[Unique ID],0),0)))</f>
        <v>Non-lead</v>
      </c>
      <c r="X7232"/>
    </row>
    <row r="7233" spans="2:24" ht="30" x14ac:dyDescent="0.25">
      <c r="B7233" s="145" t="s">
        <v>5687</v>
      </c>
      <c r="C7233" s="31" t="s">
        <v>13284</v>
      </c>
      <c r="D7233" s="31"/>
      <c r="E7233" s="43" t="s">
        <v>43</v>
      </c>
      <c r="F7233" s="42" t="s">
        <v>34</v>
      </c>
      <c r="G7233" s="83" t="s">
        <v>44</v>
      </c>
      <c r="H7233" s="168">
        <v>29830</v>
      </c>
      <c r="I7233" s="31"/>
      <c r="J7233" s="83" t="s">
        <v>106</v>
      </c>
      <c r="K7233" s="31" t="s">
        <v>36</v>
      </c>
      <c r="L7233" s="31" t="s">
        <v>95</v>
      </c>
      <c r="M7233" s="168">
        <v>45512</v>
      </c>
      <c r="N7233" s="147"/>
      <c r="O7233" s="105" t="s">
        <v>43</v>
      </c>
      <c r="P7233" s="171">
        <v>29830</v>
      </c>
      <c r="Q7233" s="31"/>
      <c r="R7233" s="83" t="s">
        <v>106</v>
      </c>
      <c r="S7233" s="31" t="s">
        <v>36</v>
      </c>
      <c r="T7233" s="31" t="s">
        <v>95</v>
      </c>
      <c r="U7233" s="168">
        <v>45512</v>
      </c>
      <c r="V7233" s="149"/>
      <c r="W7233" s="140" t="str" cm="1">
        <f t="array" ref="W7233">IF(SUM(LEN(B7233:V7233))=0,"",IF(OR(OR(ISBLANK(F7233),SUM(LEN(C7233),LEN(D7233))=0),AND(NOT(E7233="Unknown"),ISBLANK(J7233)),AND(NOT(O7233="Unknown"),ISBLANK(R7233))),"Missing Information", INDEX(Table15[Entire Service Line Classification], MATCH(SUMIFS(Table15[Unique ID],Table15[System-Owned Portion],E7233,Table15[If Material Anything Other than "Lead" in Column E,Was Material Ever Previously Lead?],G7233,Table15[Customer-Owned Portion],O7233),Table15[Unique ID],0),0)))</f>
        <v>Non-lead</v>
      </c>
      <c r="X7233"/>
    </row>
    <row r="7234" spans="2:24" ht="30" x14ac:dyDescent="0.25">
      <c r="B7234" s="145" t="s">
        <v>6511</v>
      </c>
      <c r="C7234" s="31" t="s">
        <v>14115</v>
      </c>
      <c r="D7234" s="31"/>
      <c r="E7234" s="43" t="s">
        <v>43</v>
      </c>
      <c r="F7234" s="42" t="s">
        <v>34</v>
      </c>
      <c r="G7234" s="83" t="s">
        <v>44</v>
      </c>
      <c r="H7234" s="168">
        <v>29830</v>
      </c>
      <c r="I7234" s="31"/>
      <c r="J7234" s="83" t="s">
        <v>106</v>
      </c>
      <c r="K7234" s="31" t="s">
        <v>36</v>
      </c>
      <c r="L7234" s="31" t="s">
        <v>95</v>
      </c>
      <c r="M7234" s="168">
        <v>45539</v>
      </c>
      <c r="N7234" s="147"/>
      <c r="O7234" s="105" t="s">
        <v>35</v>
      </c>
      <c r="P7234" s="171">
        <v>29830</v>
      </c>
      <c r="Q7234" s="31"/>
      <c r="R7234" s="83" t="s">
        <v>106</v>
      </c>
      <c r="S7234" s="31" t="s">
        <v>36</v>
      </c>
      <c r="T7234" s="31" t="s">
        <v>95</v>
      </c>
      <c r="U7234" s="168">
        <v>46133</v>
      </c>
      <c r="V7234" s="149"/>
      <c r="W7234" s="140" t="str" cm="1">
        <f t="array" ref="W7234">IF(SUM(LEN(B7234:V7234))=0,"",IF(OR(OR(ISBLANK(F7234),SUM(LEN(C7234),LEN(D7234))=0),AND(NOT(E7234="Unknown"),ISBLANK(J7234)),AND(NOT(O7234="Unknown"),ISBLANK(R7234))),"Missing Information", INDEX(Table15[Entire Service Line Classification], MATCH(SUMIFS(Table15[Unique ID],Table15[System-Owned Portion],E7234,Table15[If Material Anything Other than "Lead" in Column E,Was Material Ever Previously Lead?],G7234,Table15[Customer-Owned Portion],O7234),Table15[Unique ID],0),0)))</f>
        <v>Non-lead</v>
      </c>
      <c r="X7234"/>
    </row>
    <row r="7235" spans="2:24" ht="30" x14ac:dyDescent="0.25">
      <c r="B7235" s="145" t="s">
        <v>254</v>
      </c>
      <c r="C7235" s="31" t="s">
        <v>7669</v>
      </c>
      <c r="D7235" s="31"/>
      <c r="E7235" s="43" t="s">
        <v>35</v>
      </c>
      <c r="F7235" s="42" t="s">
        <v>34</v>
      </c>
      <c r="G7235" s="83" t="s">
        <v>34</v>
      </c>
      <c r="H7235" s="168">
        <v>29799</v>
      </c>
      <c r="I7235" s="187"/>
      <c r="J7235" s="83" t="s">
        <v>45</v>
      </c>
      <c r="K7235" s="31" t="s">
        <v>36</v>
      </c>
      <c r="L7235" s="31" t="s">
        <v>93</v>
      </c>
      <c r="M7235" s="168">
        <v>33791</v>
      </c>
      <c r="N7235" s="147"/>
      <c r="O7235" s="105" t="s">
        <v>43</v>
      </c>
      <c r="P7235" s="171">
        <v>29799</v>
      </c>
      <c r="Q7235" s="31"/>
      <c r="R7235" s="83" t="s">
        <v>214</v>
      </c>
      <c r="S7235" s="31" t="s">
        <v>34</v>
      </c>
      <c r="T7235" s="31"/>
      <c r="U7235" s="168"/>
      <c r="V7235" s="149"/>
      <c r="W7235" s="140" t="str" cm="1">
        <f t="array" ref="W7235">IF(SUM(LEN(B7235:V7235))=0,"",IF(OR(OR(ISBLANK(F7235),SUM(LEN(C7235),LEN(D7235))=0),AND(NOT(E7235="Unknown"),ISBLANK(J7235)),AND(NOT(O7235="Unknown"),ISBLANK(R7235))),"Missing Information", INDEX(Table15[Entire Service Line Classification], MATCH(SUMIFS(Table15[Unique ID],Table15[System-Owned Portion],E7235,Table15[If Material Anything Other than "Lead" in Column E,Was Material Ever Previously Lead?],G7235,Table15[Customer-Owned Portion],O7235),Table15[Unique ID],0),0)))</f>
        <v>Non-lead</v>
      </c>
      <c r="X7235"/>
    </row>
    <row r="7236" spans="2:24" x14ac:dyDescent="0.25">
      <c r="B7236" s="145" t="s">
        <v>285</v>
      </c>
      <c r="C7236" s="31" t="s">
        <v>7700</v>
      </c>
      <c r="D7236" s="31"/>
      <c r="E7236" s="43" t="s">
        <v>52</v>
      </c>
      <c r="F7236" s="42" t="s">
        <v>34</v>
      </c>
      <c r="G7236" s="83" t="s">
        <v>44</v>
      </c>
      <c r="H7236" s="168">
        <v>29799</v>
      </c>
      <c r="I7236" s="31"/>
      <c r="J7236" s="83" t="s">
        <v>214</v>
      </c>
      <c r="K7236" s="31" t="s">
        <v>34</v>
      </c>
      <c r="L7236" s="31"/>
      <c r="M7236" s="168"/>
      <c r="N7236" s="147"/>
      <c r="O7236" s="105" t="s">
        <v>52</v>
      </c>
      <c r="P7236" s="171">
        <v>29799</v>
      </c>
      <c r="Q7236" s="31"/>
      <c r="R7236" s="83" t="s">
        <v>214</v>
      </c>
      <c r="S7236" s="31" t="s">
        <v>34</v>
      </c>
      <c r="T7236" s="31"/>
      <c r="U7236" s="168"/>
      <c r="V7236" s="149"/>
      <c r="W7236" s="140" t="str" cm="1">
        <f t="array" ref="W7236">IF(SUM(LEN(B7236:V7236))=0,"",IF(OR(OR(ISBLANK(F7236),SUM(LEN(C7236),LEN(D7236))=0),AND(NOT(E7236="Unknown"),ISBLANK(J7236)),AND(NOT(O7236="Unknown"),ISBLANK(R7236))),"Missing Information", INDEX(Table15[Entire Service Line Classification], MATCH(SUMIFS(Table15[Unique ID],Table15[System-Owned Portion],E7236,Table15[If Material Anything Other than "Lead" in Column E,Was Material Ever Previously Lead?],G7236,Table15[Customer-Owned Portion],O7236),Table15[Unique ID],0),0)))</f>
        <v>Non-lead</v>
      </c>
      <c r="X7236"/>
    </row>
    <row r="7237" spans="2:24" ht="30" x14ac:dyDescent="0.25">
      <c r="B7237" s="145" t="s">
        <v>1166</v>
      </c>
      <c r="C7237" s="31" t="s">
        <v>8579</v>
      </c>
      <c r="D7237" s="31"/>
      <c r="E7237" s="43" t="s">
        <v>35</v>
      </c>
      <c r="F7237" s="42" t="s">
        <v>34</v>
      </c>
      <c r="G7237" s="83" t="s">
        <v>44</v>
      </c>
      <c r="H7237" s="168">
        <v>29799</v>
      </c>
      <c r="I7237" s="31"/>
      <c r="J7237" s="83" t="s">
        <v>106</v>
      </c>
      <c r="K7237" s="31" t="s">
        <v>36</v>
      </c>
      <c r="L7237" s="31" t="s">
        <v>95</v>
      </c>
      <c r="M7237" s="168">
        <v>45926</v>
      </c>
      <c r="N7237" s="147"/>
      <c r="O7237" s="105" t="s">
        <v>35</v>
      </c>
      <c r="P7237" s="171">
        <v>29799</v>
      </c>
      <c r="Q7237" s="31"/>
      <c r="R7237" s="83" t="s">
        <v>106</v>
      </c>
      <c r="S7237" s="31" t="s">
        <v>36</v>
      </c>
      <c r="T7237" s="31" t="s">
        <v>95</v>
      </c>
      <c r="U7237" s="168">
        <v>45926</v>
      </c>
      <c r="V7237" s="149"/>
      <c r="W7237" s="140" t="str" cm="1">
        <f t="array" ref="W7237">IF(SUM(LEN(B7237:V7237))=0,"",IF(OR(OR(ISBLANK(F7237),SUM(LEN(C7237),LEN(D7237))=0),AND(NOT(E7237="Unknown"),ISBLANK(J7237)),AND(NOT(O7237="Unknown"),ISBLANK(R7237))),"Missing Information", INDEX(Table15[Entire Service Line Classification], MATCH(SUMIFS(Table15[Unique ID],Table15[System-Owned Portion],E7237,Table15[If Material Anything Other than "Lead" in Column E,Was Material Ever Previously Lead?],G7237,Table15[Customer-Owned Portion],O7237),Table15[Unique ID],0),0)))</f>
        <v>Non-lead</v>
      </c>
      <c r="X7237"/>
    </row>
    <row r="7238" spans="2:24" x14ac:dyDescent="0.25">
      <c r="B7238" s="145" t="s">
        <v>1386</v>
      </c>
      <c r="C7238" s="31" t="s">
        <v>8799</v>
      </c>
      <c r="D7238" s="31"/>
      <c r="E7238" s="43" t="s">
        <v>52</v>
      </c>
      <c r="F7238" s="42" t="s">
        <v>34</v>
      </c>
      <c r="G7238" s="83" t="s">
        <v>44</v>
      </c>
      <c r="H7238" s="168">
        <v>29799</v>
      </c>
      <c r="I7238" s="31"/>
      <c r="J7238" s="83" t="s">
        <v>214</v>
      </c>
      <c r="K7238" s="31" t="s">
        <v>34</v>
      </c>
      <c r="L7238" s="31"/>
      <c r="M7238" s="168"/>
      <c r="N7238" s="147"/>
      <c r="O7238" s="105" t="s">
        <v>52</v>
      </c>
      <c r="P7238" s="171">
        <v>29799</v>
      </c>
      <c r="Q7238" s="31"/>
      <c r="R7238" s="83" t="s">
        <v>214</v>
      </c>
      <c r="S7238" s="31" t="s">
        <v>34</v>
      </c>
      <c r="T7238" s="31"/>
      <c r="U7238" s="168"/>
      <c r="V7238" s="149"/>
      <c r="W7238" s="140" t="str" cm="1">
        <f t="array" ref="W7238">IF(SUM(LEN(B7238:V7238))=0,"",IF(OR(OR(ISBLANK(F7238),SUM(LEN(C7238),LEN(D7238))=0),AND(NOT(E7238="Unknown"),ISBLANK(J7238)),AND(NOT(O7238="Unknown"),ISBLANK(R7238))),"Missing Information", INDEX(Table15[Entire Service Line Classification], MATCH(SUMIFS(Table15[Unique ID],Table15[System-Owned Portion],E7238,Table15[If Material Anything Other than "Lead" in Column E,Was Material Ever Previously Lead?],G7238,Table15[Customer-Owned Portion],O7238),Table15[Unique ID],0),0)))</f>
        <v>Non-lead</v>
      </c>
      <c r="X7238"/>
    </row>
    <row r="7239" spans="2:24" x14ac:dyDescent="0.25">
      <c r="B7239" s="145" t="s">
        <v>1481</v>
      </c>
      <c r="C7239" s="31" t="s">
        <v>8898</v>
      </c>
      <c r="D7239" s="31"/>
      <c r="E7239" s="43" t="s">
        <v>52</v>
      </c>
      <c r="F7239" s="42" t="s">
        <v>34</v>
      </c>
      <c r="G7239" s="83" t="s">
        <v>44</v>
      </c>
      <c r="H7239" s="168">
        <v>29799</v>
      </c>
      <c r="I7239" s="31"/>
      <c r="J7239" s="83" t="s">
        <v>214</v>
      </c>
      <c r="K7239" s="31" t="s">
        <v>34</v>
      </c>
      <c r="L7239" s="31"/>
      <c r="M7239" s="168"/>
      <c r="N7239" s="147"/>
      <c r="O7239" s="105" t="s">
        <v>52</v>
      </c>
      <c r="P7239" s="171">
        <v>29799</v>
      </c>
      <c r="Q7239" s="31"/>
      <c r="R7239" s="83" t="s">
        <v>214</v>
      </c>
      <c r="S7239" s="31" t="s">
        <v>34</v>
      </c>
      <c r="T7239" s="31"/>
      <c r="U7239" s="168"/>
      <c r="V7239" s="149"/>
      <c r="W7239" s="140" t="str" cm="1">
        <f t="array" ref="W7239">IF(SUM(LEN(B7239:V7239))=0,"",IF(OR(OR(ISBLANK(F7239),SUM(LEN(C7239),LEN(D7239))=0),AND(NOT(E7239="Unknown"),ISBLANK(J7239)),AND(NOT(O7239="Unknown"),ISBLANK(R7239))),"Missing Information", INDEX(Table15[Entire Service Line Classification], MATCH(SUMIFS(Table15[Unique ID],Table15[System-Owned Portion],E7239,Table15[If Material Anything Other than "Lead" in Column E,Was Material Ever Previously Lead?],G7239,Table15[Customer-Owned Portion],O7239),Table15[Unique ID],0),0)))</f>
        <v>Non-lead</v>
      </c>
      <c r="X7239"/>
    </row>
    <row r="7240" spans="2:24" ht="30" x14ac:dyDescent="0.25">
      <c r="B7240" s="145" t="s">
        <v>1500</v>
      </c>
      <c r="C7240" s="31" t="s">
        <v>8917</v>
      </c>
      <c r="D7240" s="31"/>
      <c r="E7240" s="43" t="s">
        <v>52</v>
      </c>
      <c r="F7240" s="42" t="s">
        <v>34</v>
      </c>
      <c r="G7240" s="83" t="s">
        <v>44</v>
      </c>
      <c r="H7240" s="168">
        <v>29799</v>
      </c>
      <c r="I7240" s="31"/>
      <c r="J7240" s="83" t="s">
        <v>214</v>
      </c>
      <c r="K7240" s="31" t="s">
        <v>34</v>
      </c>
      <c r="L7240" s="31"/>
      <c r="M7240" s="168"/>
      <c r="N7240" s="147"/>
      <c r="O7240" s="105" t="s">
        <v>52</v>
      </c>
      <c r="P7240" s="171">
        <v>29799</v>
      </c>
      <c r="Q7240" s="31"/>
      <c r="R7240" s="83" t="s">
        <v>214</v>
      </c>
      <c r="S7240" s="31" t="s">
        <v>34</v>
      </c>
      <c r="T7240" s="31"/>
      <c r="U7240" s="168"/>
      <c r="V7240" s="149"/>
      <c r="W7240" s="140" t="str" cm="1">
        <f t="array" ref="W7240">IF(SUM(LEN(B7240:V7240))=0,"",IF(OR(OR(ISBLANK(F7240),SUM(LEN(C7240),LEN(D7240))=0),AND(NOT(E7240="Unknown"),ISBLANK(J7240)),AND(NOT(O7240="Unknown"),ISBLANK(R7240))),"Missing Information", INDEX(Table15[Entire Service Line Classification], MATCH(SUMIFS(Table15[Unique ID],Table15[System-Owned Portion],E7240,Table15[If Material Anything Other than "Lead" in Column E,Was Material Ever Previously Lead?],G7240,Table15[Customer-Owned Portion],O7240),Table15[Unique ID],0),0)))</f>
        <v>Non-lead</v>
      </c>
      <c r="X7240"/>
    </row>
    <row r="7241" spans="2:24" ht="30" x14ac:dyDescent="0.25">
      <c r="B7241" s="145" t="s">
        <v>1511</v>
      </c>
      <c r="C7241" s="31" t="s">
        <v>8928</v>
      </c>
      <c r="D7241" s="31"/>
      <c r="E7241" s="43" t="s">
        <v>52</v>
      </c>
      <c r="F7241" s="42" t="s">
        <v>34</v>
      </c>
      <c r="G7241" s="83" t="s">
        <v>44</v>
      </c>
      <c r="H7241" s="168">
        <v>29799</v>
      </c>
      <c r="I7241" s="31"/>
      <c r="J7241" s="83" t="s">
        <v>214</v>
      </c>
      <c r="K7241" s="31" t="s">
        <v>34</v>
      </c>
      <c r="L7241" s="31"/>
      <c r="M7241" s="168"/>
      <c r="N7241" s="147"/>
      <c r="O7241" s="105" t="s">
        <v>52</v>
      </c>
      <c r="P7241" s="171">
        <v>29799</v>
      </c>
      <c r="Q7241" s="31"/>
      <c r="R7241" s="83" t="s">
        <v>214</v>
      </c>
      <c r="S7241" s="31" t="s">
        <v>34</v>
      </c>
      <c r="T7241" s="31"/>
      <c r="U7241" s="168"/>
      <c r="V7241" s="149"/>
      <c r="W7241" s="140" t="str" cm="1">
        <f t="array" ref="W7241">IF(SUM(LEN(B7241:V7241))=0,"",IF(OR(OR(ISBLANK(F7241),SUM(LEN(C7241),LEN(D7241))=0),AND(NOT(E7241="Unknown"),ISBLANK(J7241)),AND(NOT(O7241="Unknown"),ISBLANK(R7241))),"Missing Information", INDEX(Table15[Entire Service Line Classification], MATCH(SUMIFS(Table15[Unique ID],Table15[System-Owned Portion],E7241,Table15[If Material Anything Other than "Lead" in Column E,Was Material Ever Previously Lead?],G7241,Table15[Customer-Owned Portion],O7241),Table15[Unique ID],0),0)))</f>
        <v>Non-lead</v>
      </c>
      <c r="X7241"/>
    </row>
    <row r="7242" spans="2:24" ht="30" x14ac:dyDescent="0.25">
      <c r="B7242" s="145" t="s">
        <v>1598</v>
      </c>
      <c r="C7242" s="31" t="s">
        <v>9017</v>
      </c>
      <c r="D7242" s="31"/>
      <c r="E7242" s="43" t="s">
        <v>43</v>
      </c>
      <c r="F7242" s="42" t="s">
        <v>34</v>
      </c>
      <c r="G7242" s="83" t="s">
        <v>44</v>
      </c>
      <c r="H7242" s="168">
        <v>29799</v>
      </c>
      <c r="I7242" s="31"/>
      <c r="J7242" s="83" t="s">
        <v>106</v>
      </c>
      <c r="K7242" s="31" t="s">
        <v>36</v>
      </c>
      <c r="L7242" s="31" t="s">
        <v>95</v>
      </c>
      <c r="M7242" s="168">
        <v>45944</v>
      </c>
      <c r="N7242" s="147"/>
      <c r="O7242" s="105" t="s">
        <v>35</v>
      </c>
      <c r="P7242" s="171">
        <v>29799</v>
      </c>
      <c r="Q7242" s="31"/>
      <c r="R7242" s="83" t="s">
        <v>106</v>
      </c>
      <c r="S7242" s="31" t="s">
        <v>36</v>
      </c>
      <c r="T7242" s="31" t="s">
        <v>95</v>
      </c>
      <c r="U7242" s="168">
        <v>45944</v>
      </c>
      <c r="V7242" s="149"/>
      <c r="W7242" s="140" t="str" cm="1">
        <f t="array" ref="W7242">IF(SUM(LEN(B7242:V7242))=0,"",IF(OR(OR(ISBLANK(F7242),SUM(LEN(C7242),LEN(D7242))=0),AND(NOT(E7242="Unknown"),ISBLANK(J7242)),AND(NOT(O7242="Unknown"),ISBLANK(R7242))),"Missing Information", INDEX(Table15[Entire Service Line Classification], MATCH(SUMIFS(Table15[Unique ID],Table15[System-Owned Portion],E7242,Table15[If Material Anything Other than "Lead" in Column E,Was Material Ever Previously Lead?],G7242,Table15[Customer-Owned Portion],O7242),Table15[Unique ID],0),0)))</f>
        <v>Non-lead</v>
      </c>
      <c r="X7242"/>
    </row>
    <row r="7243" spans="2:24" ht="30" x14ac:dyDescent="0.25">
      <c r="B7243" s="145" t="s">
        <v>1623</v>
      </c>
      <c r="C7243" s="31" t="s">
        <v>9042</v>
      </c>
      <c r="D7243" s="31"/>
      <c r="E7243" s="43" t="s">
        <v>43</v>
      </c>
      <c r="F7243" s="42" t="s">
        <v>34</v>
      </c>
      <c r="G7243" s="83" t="s">
        <v>44</v>
      </c>
      <c r="H7243" s="168">
        <v>29799</v>
      </c>
      <c r="I7243" s="31"/>
      <c r="J7243" s="83" t="s">
        <v>106</v>
      </c>
      <c r="K7243" s="31" t="s">
        <v>36</v>
      </c>
      <c r="L7243" s="31" t="s">
        <v>95</v>
      </c>
      <c r="M7243" s="168">
        <v>45944</v>
      </c>
      <c r="N7243" s="147"/>
      <c r="O7243" s="105" t="s">
        <v>35</v>
      </c>
      <c r="P7243" s="171">
        <v>29799</v>
      </c>
      <c r="Q7243" s="31"/>
      <c r="R7243" s="83" t="s">
        <v>106</v>
      </c>
      <c r="S7243" s="31" t="s">
        <v>36</v>
      </c>
      <c r="T7243" s="31" t="s">
        <v>95</v>
      </c>
      <c r="U7243" s="168">
        <v>45944</v>
      </c>
      <c r="V7243" s="149"/>
      <c r="W7243" s="140" t="str" cm="1">
        <f t="array" ref="W7243">IF(SUM(LEN(B7243:V7243))=0,"",IF(OR(OR(ISBLANK(F7243),SUM(LEN(C7243),LEN(D7243))=0),AND(NOT(E7243="Unknown"),ISBLANK(J7243)),AND(NOT(O7243="Unknown"),ISBLANK(R7243))),"Missing Information", INDEX(Table15[Entire Service Line Classification], MATCH(SUMIFS(Table15[Unique ID],Table15[System-Owned Portion],E7243,Table15[If Material Anything Other than "Lead" in Column E,Was Material Ever Previously Lead?],G7243,Table15[Customer-Owned Portion],O7243),Table15[Unique ID],0),0)))</f>
        <v>Non-lead</v>
      </c>
      <c r="X7243"/>
    </row>
    <row r="7244" spans="2:24" ht="30" x14ac:dyDescent="0.25">
      <c r="B7244" s="145" t="s">
        <v>1654</v>
      </c>
      <c r="C7244" s="31" t="s">
        <v>9073</v>
      </c>
      <c r="D7244" s="31"/>
      <c r="E7244" s="43" t="s">
        <v>43</v>
      </c>
      <c r="F7244" s="42" t="s">
        <v>34</v>
      </c>
      <c r="G7244" s="83" t="s">
        <v>44</v>
      </c>
      <c r="H7244" s="168">
        <v>29799</v>
      </c>
      <c r="I7244" s="31"/>
      <c r="J7244" s="83" t="s">
        <v>106</v>
      </c>
      <c r="K7244" s="31" t="s">
        <v>36</v>
      </c>
      <c r="L7244" s="31" t="s">
        <v>95</v>
      </c>
      <c r="M7244" s="168">
        <v>45952</v>
      </c>
      <c r="N7244" s="147"/>
      <c r="O7244" s="105" t="s">
        <v>43</v>
      </c>
      <c r="P7244" s="171">
        <v>29799</v>
      </c>
      <c r="Q7244" s="31"/>
      <c r="R7244" s="83" t="s">
        <v>106</v>
      </c>
      <c r="S7244" s="31" t="s">
        <v>36</v>
      </c>
      <c r="T7244" s="31" t="s">
        <v>95</v>
      </c>
      <c r="U7244" s="168">
        <v>45952</v>
      </c>
      <c r="V7244" s="149"/>
      <c r="W7244" s="140" t="str" cm="1">
        <f t="array" ref="W7244">IF(SUM(LEN(B7244:V7244))=0,"",IF(OR(OR(ISBLANK(F7244),SUM(LEN(C7244),LEN(D7244))=0),AND(NOT(E7244="Unknown"),ISBLANK(J7244)),AND(NOT(O7244="Unknown"),ISBLANK(R7244))),"Missing Information", INDEX(Table15[Entire Service Line Classification], MATCH(SUMIFS(Table15[Unique ID],Table15[System-Owned Portion],E7244,Table15[If Material Anything Other than "Lead" in Column E,Was Material Ever Previously Lead?],G7244,Table15[Customer-Owned Portion],O7244),Table15[Unique ID],0),0)))</f>
        <v>Non-lead</v>
      </c>
      <c r="X7244"/>
    </row>
    <row r="7245" spans="2:24" ht="30" x14ac:dyDescent="0.25">
      <c r="B7245" s="145" t="s">
        <v>2981</v>
      </c>
      <c r="C7245" s="31" t="s">
        <v>10413</v>
      </c>
      <c r="D7245" s="31"/>
      <c r="E7245" s="43" t="s">
        <v>43</v>
      </c>
      <c r="F7245" s="42" t="s">
        <v>34</v>
      </c>
      <c r="G7245" s="83" t="s">
        <v>44</v>
      </c>
      <c r="H7245" s="168">
        <v>29799</v>
      </c>
      <c r="I7245" s="31"/>
      <c r="J7245" s="83" t="s">
        <v>106</v>
      </c>
      <c r="K7245" s="31" t="s">
        <v>36</v>
      </c>
      <c r="L7245" s="31" t="s">
        <v>95</v>
      </c>
      <c r="M7245" s="168">
        <v>45524</v>
      </c>
      <c r="N7245" s="147"/>
      <c r="O7245" s="105" t="s">
        <v>43</v>
      </c>
      <c r="P7245" s="171">
        <v>29799</v>
      </c>
      <c r="Q7245" s="31"/>
      <c r="R7245" s="83" t="s">
        <v>106</v>
      </c>
      <c r="S7245" s="31" t="s">
        <v>36</v>
      </c>
      <c r="T7245" s="31" t="s">
        <v>95</v>
      </c>
      <c r="U7245" s="168">
        <v>45524</v>
      </c>
      <c r="V7245" s="149"/>
      <c r="W7245" s="140" t="str" cm="1">
        <f t="array" ref="W7245">IF(SUM(LEN(B7245:V7245))=0,"",IF(OR(OR(ISBLANK(F7245),SUM(LEN(C7245),LEN(D7245))=0),AND(NOT(E7245="Unknown"),ISBLANK(J7245)),AND(NOT(O7245="Unknown"),ISBLANK(R7245))),"Missing Information", INDEX(Table15[Entire Service Line Classification], MATCH(SUMIFS(Table15[Unique ID],Table15[System-Owned Portion],E7245,Table15[If Material Anything Other than "Lead" in Column E,Was Material Ever Previously Lead?],G7245,Table15[Customer-Owned Portion],O7245),Table15[Unique ID],0),0)))</f>
        <v>Non-lead</v>
      </c>
      <c r="X7245"/>
    </row>
    <row r="7246" spans="2:24" x14ac:dyDescent="0.25">
      <c r="B7246" s="145" t="s">
        <v>3044</v>
      </c>
      <c r="C7246" s="31" t="s">
        <v>10476</v>
      </c>
      <c r="D7246" s="31"/>
      <c r="E7246" s="43" t="s">
        <v>52</v>
      </c>
      <c r="F7246" s="42" t="s">
        <v>34</v>
      </c>
      <c r="G7246" s="83" t="s">
        <v>44</v>
      </c>
      <c r="H7246" s="168">
        <v>29799</v>
      </c>
      <c r="I7246" s="31"/>
      <c r="J7246" s="83" t="s">
        <v>214</v>
      </c>
      <c r="K7246" s="31" t="s">
        <v>34</v>
      </c>
      <c r="L7246" s="31"/>
      <c r="M7246" s="168"/>
      <c r="N7246" s="147"/>
      <c r="O7246" s="105" t="s">
        <v>52</v>
      </c>
      <c r="P7246" s="171">
        <v>29799</v>
      </c>
      <c r="Q7246" s="31"/>
      <c r="R7246" s="83" t="s">
        <v>214</v>
      </c>
      <c r="S7246" s="31" t="s">
        <v>34</v>
      </c>
      <c r="T7246" s="31"/>
      <c r="U7246" s="168"/>
      <c r="V7246" s="149"/>
      <c r="W7246" s="140" t="str" cm="1">
        <f t="array" ref="W7246">IF(SUM(LEN(B7246:V7246))=0,"",IF(OR(OR(ISBLANK(F7246),SUM(LEN(C7246),LEN(D7246))=0),AND(NOT(E7246="Unknown"),ISBLANK(J7246)),AND(NOT(O7246="Unknown"),ISBLANK(R7246))),"Missing Information", INDEX(Table15[Entire Service Line Classification], MATCH(SUMIFS(Table15[Unique ID],Table15[System-Owned Portion],E7246,Table15[If Material Anything Other than "Lead" in Column E,Was Material Ever Previously Lead?],G7246,Table15[Customer-Owned Portion],O7246),Table15[Unique ID],0),0)))</f>
        <v>Non-lead</v>
      </c>
      <c r="X7246"/>
    </row>
    <row r="7247" spans="2:24" ht="30" x14ac:dyDescent="0.25">
      <c r="B7247" s="145" t="s">
        <v>4245</v>
      </c>
      <c r="C7247" s="31" t="s">
        <v>11838</v>
      </c>
      <c r="D7247" s="31"/>
      <c r="E7247" s="43" t="s">
        <v>52</v>
      </c>
      <c r="F7247" s="42" t="s">
        <v>34</v>
      </c>
      <c r="G7247" s="83" t="s">
        <v>44</v>
      </c>
      <c r="H7247" s="168">
        <v>29799</v>
      </c>
      <c r="I7247" s="31"/>
      <c r="J7247" s="83" t="s">
        <v>214</v>
      </c>
      <c r="K7247" s="31" t="s">
        <v>34</v>
      </c>
      <c r="L7247" s="31"/>
      <c r="M7247" s="168"/>
      <c r="N7247" s="147"/>
      <c r="O7247" s="105" t="s">
        <v>52</v>
      </c>
      <c r="P7247" s="171">
        <v>29799</v>
      </c>
      <c r="Q7247" s="31"/>
      <c r="R7247" s="83" t="s">
        <v>214</v>
      </c>
      <c r="S7247" s="31" t="s">
        <v>34</v>
      </c>
      <c r="T7247" s="31"/>
      <c r="U7247" s="168"/>
      <c r="V7247" s="149"/>
      <c r="W7247" s="140" t="str" cm="1">
        <f t="array" ref="W7247">IF(SUM(LEN(B7247:V7247))=0,"",IF(OR(OR(ISBLANK(F7247),SUM(LEN(C7247),LEN(D7247))=0),AND(NOT(E7247="Unknown"),ISBLANK(J7247)),AND(NOT(O7247="Unknown"),ISBLANK(R7247))),"Missing Information", INDEX(Table15[Entire Service Line Classification], MATCH(SUMIFS(Table15[Unique ID],Table15[System-Owned Portion],E7247,Table15[If Material Anything Other than "Lead" in Column E,Was Material Ever Previously Lead?],G7247,Table15[Customer-Owned Portion],O7247),Table15[Unique ID],0),0)))</f>
        <v>Non-lead</v>
      </c>
      <c r="X7247"/>
    </row>
    <row r="7248" spans="2:24" ht="30" x14ac:dyDescent="0.25">
      <c r="B7248" s="145" t="s">
        <v>4436</v>
      </c>
      <c r="C7248" s="31" t="s">
        <v>12029</v>
      </c>
      <c r="D7248" s="31"/>
      <c r="E7248" s="43" t="s">
        <v>52</v>
      </c>
      <c r="F7248" s="42" t="s">
        <v>34</v>
      </c>
      <c r="G7248" s="83" t="s">
        <v>44</v>
      </c>
      <c r="H7248" s="168">
        <v>29799</v>
      </c>
      <c r="I7248" s="31"/>
      <c r="J7248" s="83" t="s">
        <v>214</v>
      </c>
      <c r="K7248" s="31" t="s">
        <v>34</v>
      </c>
      <c r="L7248" s="31"/>
      <c r="M7248" s="168"/>
      <c r="N7248" s="147"/>
      <c r="O7248" s="105" t="s">
        <v>52</v>
      </c>
      <c r="P7248" s="171">
        <v>29799</v>
      </c>
      <c r="Q7248" s="31"/>
      <c r="R7248" s="83" t="s">
        <v>214</v>
      </c>
      <c r="S7248" s="31" t="s">
        <v>34</v>
      </c>
      <c r="T7248" s="31"/>
      <c r="U7248" s="168"/>
      <c r="V7248" s="149"/>
      <c r="W7248" s="140" t="str" cm="1">
        <f t="array" ref="W7248">IF(SUM(LEN(B7248:V7248))=0,"",IF(OR(OR(ISBLANK(F7248),SUM(LEN(C7248),LEN(D7248))=0),AND(NOT(E7248="Unknown"),ISBLANK(J7248)),AND(NOT(O7248="Unknown"),ISBLANK(R7248))),"Missing Information", INDEX(Table15[Entire Service Line Classification], MATCH(SUMIFS(Table15[Unique ID],Table15[System-Owned Portion],E7248,Table15[If Material Anything Other than "Lead" in Column E,Was Material Ever Previously Lead?],G7248,Table15[Customer-Owned Portion],O7248),Table15[Unique ID],0),0)))</f>
        <v>Non-lead</v>
      </c>
      <c r="X7248"/>
    </row>
    <row r="7249" spans="2:24" ht="30" x14ac:dyDescent="0.25">
      <c r="B7249" s="145" t="s">
        <v>4505</v>
      </c>
      <c r="C7249" s="31" t="s">
        <v>12101</v>
      </c>
      <c r="D7249" s="31"/>
      <c r="E7249" s="43" t="s">
        <v>43</v>
      </c>
      <c r="F7249" s="42" t="s">
        <v>34</v>
      </c>
      <c r="G7249" s="83" t="s">
        <v>44</v>
      </c>
      <c r="H7249" s="168">
        <v>29799</v>
      </c>
      <c r="I7249" s="31"/>
      <c r="J7249" s="83" t="s">
        <v>106</v>
      </c>
      <c r="K7249" s="31" t="s">
        <v>36</v>
      </c>
      <c r="L7249" s="31" t="s">
        <v>95</v>
      </c>
      <c r="M7249" s="168">
        <v>45538</v>
      </c>
      <c r="N7249" s="147"/>
      <c r="O7249" s="105" t="s">
        <v>43</v>
      </c>
      <c r="P7249" s="171">
        <v>29799</v>
      </c>
      <c r="Q7249" s="31"/>
      <c r="R7249" s="83" t="s">
        <v>106</v>
      </c>
      <c r="S7249" s="31" t="s">
        <v>36</v>
      </c>
      <c r="T7249" s="31" t="s">
        <v>95</v>
      </c>
      <c r="U7249" s="168">
        <v>45538</v>
      </c>
      <c r="V7249" s="149"/>
      <c r="W7249" s="140" t="str" cm="1">
        <f t="array" ref="W7249">IF(SUM(LEN(B7249:V7249))=0,"",IF(OR(OR(ISBLANK(F7249),SUM(LEN(C7249),LEN(D7249))=0),AND(NOT(E7249="Unknown"),ISBLANK(J7249)),AND(NOT(O7249="Unknown"),ISBLANK(R7249))),"Missing Information", INDEX(Table15[Entire Service Line Classification], MATCH(SUMIFS(Table15[Unique ID],Table15[System-Owned Portion],E7249,Table15[If Material Anything Other than "Lead" in Column E,Was Material Ever Previously Lead?],G7249,Table15[Customer-Owned Portion],O7249),Table15[Unique ID],0),0)))</f>
        <v>Non-lead</v>
      </c>
      <c r="X7249"/>
    </row>
    <row r="7250" spans="2:24" ht="30" x14ac:dyDescent="0.25">
      <c r="B7250" s="145" t="s">
        <v>4600</v>
      </c>
      <c r="C7250" s="31" t="s">
        <v>12196</v>
      </c>
      <c r="D7250" s="31"/>
      <c r="E7250" s="43" t="s">
        <v>43</v>
      </c>
      <c r="F7250" s="42" t="s">
        <v>34</v>
      </c>
      <c r="G7250" s="83" t="s">
        <v>44</v>
      </c>
      <c r="H7250" s="168">
        <v>29799</v>
      </c>
      <c r="I7250" s="31"/>
      <c r="J7250" s="83" t="s">
        <v>106</v>
      </c>
      <c r="K7250" s="31" t="s">
        <v>36</v>
      </c>
      <c r="L7250" s="31" t="s">
        <v>95</v>
      </c>
      <c r="M7250" s="168">
        <v>45513</v>
      </c>
      <c r="N7250" s="147"/>
      <c r="O7250" s="105" t="s">
        <v>35</v>
      </c>
      <c r="P7250" s="171">
        <v>29799</v>
      </c>
      <c r="Q7250" s="31"/>
      <c r="R7250" s="83" t="s">
        <v>106</v>
      </c>
      <c r="S7250" s="31" t="s">
        <v>36</v>
      </c>
      <c r="T7250" s="31" t="s">
        <v>95</v>
      </c>
      <c r="U7250" s="168">
        <v>45513</v>
      </c>
      <c r="V7250" s="149"/>
      <c r="W7250" s="140" t="str" cm="1">
        <f t="array" ref="W7250">IF(SUM(LEN(B7250:V7250))=0,"",IF(OR(OR(ISBLANK(F7250),SUM(LEN(C7250),LEN(D7250))=0),AND(NOT(E7250="Unknown"),ISBLANK(J7250)),AND(NOT(O7250="Unknown"),ISBLANK(R7250))),"Missing Information", INDEX(Table15[Entire Service Line Classification], MATCH(SUMIFS(Table15[Unique ID],Table15[System-Owned Portion],E7250,Table15[If Material Anything Other than "Lead" in Column E,Was Material Ever Previously Lead?],G7250,Table15[Customer-Owned Portion],O7250),Table15[Unique ID],0),0)))</f>
        <v>Non-lead</v>
      </c>
      <c r="X7250"/>
    </row>
    <row r="7251" spans="2:24" x14ac:dyDescent="0.25">
      <c r="B7251" s="145" t="s">
        <v>4622</v>
      </c>
      <c r="C7251" s="31" t="s">
        <v>12218</v>
      </c>
      <c r="D7251" s="31"/>
      <c r="E7251" s="43" t="s">
        <v>52</v>
      </c>
      <c r="F7251" s="42" t="s">
        <v>34</v>
      </c>
      <c r="G7251" s="83" t="s">
        <v>44</v>
      </c>
      <c r="H7251" s="168">
        <v>29799</v>
      </c>
      <c r="I7251" s="31"/>
      <c r="J7251" s="83" t="s">
        <v>214</v>
      </c>
      <c r="K7251" s="31" t="s">
        <v>34</v>
      </c>
      <c r="L7251" s="31"/>
      <c r="M7251" s="168"/>
      <c r="N7251" s="147"/>
      <c r="O7251" s="105" t="s">
        <v>52</v>
      </c>
      <c r="P7251" s="171">
        <v>29799</v>
      </c>
      <c r="Q7251" s="31"/>
      <c r="R7251" s="83" t="s">
        <v>214</v>
      </c>
      <c r="S7251" s="31" t="s">
        <v>34</v>
      </c>
      <c r="T7251" s="31"/>
      <c r="U7251" s="168"/>
      <c r="V7251" s="149"/>
      <c r="W7251" s="140" t="str" cm="1">
        <f t="array" ref="W7251">IF(SUM(LEN(B7251:V7251))=0,"",IF(OR(OR(ISBLANK(F7251),SUM(LEN(C7251),LEN(D7251))=0),AND(NOT(E7251="Unknown"),ISBLANK(J7251)),AND(NOT(O7251="Unknown"),ISBLANK(R7251))),"Missing Information", INDEX(Table15[Entire Service Line Classification], MATCH(SUMIFS(Table15[Unique ID],Table15[System-Owned Portion],E7251,Table15[If Material Anything Other than "Lead" in Column E,Was Material Ever Previously Lead?],G7251,Table15[Customer-Owned Portion],O7251),Table15[Unique ID],0),0)))</f>
        <v>Non-lead</v>
      </c>
      <c r="X7251"/>
    </row>
    <row r="7252" spans="2:24" x14ac:dyDescent="0.25">
      <c r="B7252" s="145" t="s">
        <v>5631</v>
      </c>
      <c r="C7252" s="31" t="s">
        <v>13228</v>
      </c>
      <c r="D7252" s="31"/>
      <c r="E7252" s="43" t="s">
        <v>52</v>
      </c>
      <c r="F7252" s="42" t="s">
        <v>34</v>
      </c>
      <c r="G7252" s="83" t="s">
        <v>44</v>
      </c>
      <c r="H7252" s="168">
        <v>29799</v>
      </c>
      <c r="I7252" s="31"/>
      <c r="J7252" s="83" t="s">
        <v>214</v>
      </c>
      <c r="K7252" s="31" t="s">
        <v>34</v>
      </c>
      <c r="L7252" s="31"/>
      <c r="M7252" s="168"/>
      <c r="N7252" s="147"/>
      <c r="O7252" s="105" t="s">
        <v>52</v>
      </c>
      <c r="P7252" s="171">
        <v>29799</v>
      </c>
      <c r="Q7252" s="31"/>
      <c r="R7252" s="83" t="s">
        <v>214</v>
      </c>
      <c r="S7252" s="31" t="s">
        <v>34</v>
      </c>
      <c r="T7252" s="31"/>
      <c r="U7252" s="168"/>
      <c r="V7252" s="149"/>
      <c r="W7252" s="140" t="str" cm="1">
        <f t="array" ref="W7252">IF(SUM(LEN(B7252:V7252))=0,"",IF(OR(OR(ISBLANK(F7252),SUM(LEN(C7252),LEN(D7252))=0),AND(NOT(E7252="Unknown"),ISBLANK(J7252)),AND(NOT(O7252="Unknown"),ISBLANK(R7252))),"Missing Information", INDEX(Table15[Entire Service Line Classification], MATCH(SUMIFS(Table15[Unique ID],Table15[System-Owned Portion],E7252,Table15[If Material Anything Other than "Lead" in Column E,Was Material Ever Previously Lead?],G7252,Table15[Customer-Owned Portion],O7252),Table15[Unique ID],0),0)))</f>
        <v>Non-lead</v>
      </c>
      <c r="X7252"/>
    </row>
    <row r="7253" spans="2:24" x14ac:dyDescent="0.25">
      <c r="B7253" s="145" t="s">
        <v>5655</v>
      </c>
      <c r="C7253" s="31" t="s">
        <v>13252</v>
      </c>
      <c r="D7253" s="31"/>
      <c r="E7253" s="43" t="s">
        <v>52</v>
      </c>
      <c r="F7253" s="42" t="s">
        <v>34</v>
      </c>
      <c r="G7253" s="83" t="s">
        <v>44</v>
      </c>
      <c r="H7253" s="168">
        <v>29799</v>
      </c>
      <c r="I7253" s="31"/>
      <c r="J7253" s="83" t="s">
        <v>214</v>
      </c>
      <c r="K7253" s="31" t="s">
        <v>34</v>
      </c>
      <c r="L7253" s="31"/>
      <c r="M7253" s="168"/>
      <c r="N7253" s="147"/>
      <c r="O7253" s="105" t="s">
        <v>52</v>
      </c>
      <c r="P7253" s="171">
        <v>29799</v>
      </c>
      <c r="Q7253" s="31"/>
      <c r="R7253" s="83" t="s">
        <v>214</v>
      </c>
      <c r="S7253" s="31" t="s">
        <v>34</v>
      </c>
      <c r="T7253" s="31"/>
      <c r="U7253" s="168"/>
      <c r="V7253" s="149"/>
      <c r="W7253" s="140" t="str" cm="1">
        <f t="array" ref="W7253">IF(SUM(LEN(B7253:V7253))=0,"",IF(OR(OR(ISBLANK(F7253),SUM(LEN(C7253),LEN(D7253))=0),AND(NOT(E7253="Unknown"),ISBLANK(J7253)),AND(NOT(O7253="Unknown"),ISBLANK(R7253))),"Missing Information", INDEX(Table15[Entire Service Line Classification], MATCH(SUMIFS(Table15[Unique ID],Table15[System-Owned Portion],E7253,Table15[If Material Anything Other than "Lead" in Column E,Was Material Ever Previously Lead?],G7253,Table15[Customer-Owned Portion],O7253),Table15[Unique ID],0),0)))</f>
        <v>Non-lead</v>
      </c>
      <c r="X7253"/>
    </row>
    <row r="7254" spans="2:24" x14ac:dyDescent="0.25">
      <c r="B7254" s="145" t="s">
        <v>5812</v>
      </c>
      <c r="C7254" s="31" t="s">
        <v>13410</v>
      </c>
      <c r="D7254" s="31"/>
      <c r="E7254" s="43" t="s">
        <v>52</v>
      </c>
      <c r="F7254" s="42" t="s">
        <v>34</v>
      </c>
      <c r="G7254" s="83" t="s">
        <v>44</v>
      </c>
      <c r="H7254" s="168">
        <v>29799</v>
      </c>
      <c r="I7254" s="31"/>
      <c r="J7254" s="83" t="s">
        <v>214</v>
      </c>
      <c r="K7254" s="31" t="s">
        <v>34</v>
      </c>
      <c r="L7254" s="31"/>
      <c r="M7254" s="168"/>
      <c r="N7254" s="147"/>
      <c r="O7254" s="105" t="s">
        <v>52</v>
      </c>
      <c r="P7254" s="171">
        <v>29799</v>
      </c>
      <c r="Q7254" s="31"/>
      <c r="R7254" s="83" t="s">
        <v>214</v>
      </c>
      <c r="S7254" s="31" t="s">
        <v>34</v>
      </c>
      <c r="T7254" s="31"/>
      <c r="U7254" s="168"/>
      <c r="V7254" s="149"/>
      <c r="W7254" s="140" t="str" cm="1">
        <f t="array" ref="W7254">IF(SUM(LEN(B7254:V7254))=0,"",IF(OR(OR(ISBLANK(F7254),SUM(LEN(C7254),LEN(D7254))=0),AND(NOT(E7254="Unknown"),ISBLANK(J7254)),AND(NOT(O7254="Unknown"),ISBLANK(R7254))),"Missing Information", INDEX(Table15[Entire Service Line Classification], MATCH(SUMIFS(Table15[Unique ID],Table15[System-Owned Portion],E7254,Table15[If Material Anything Other than "Lead" in Column E,Was Material Ever Previously Lead?],G7254,Table15[Customer-Owned Portion],O7254),Table15[Unique ID],0),0)))</f>
        <v>Non-lead</v>
      </c>
      <c r="X7254"/>
    </row>
    <row r="7255" spans="2:24" x14ac:dyDescent="0.25">
      <c r="B7255" s="145" t="s">
        <v>5827</v>
      </c>
      <c r="C7255" s="31" t="s">
        <v>13425</v>
      </c>
      <c r="D7255" s="31"/>
      <c r="E7255" s="43" t="s">
        <v>52</v>
      </c>
      <c r="F7255" s="42" t="s">
        <v>34</v>
      </c>
      <c r="G7255" s="83" t="s">
        <v>44</v>
      </c>
      <c r="H7255" s="168">
        <v>29799</v>
      </c>
      <c r="I7255" s="31"/>
      <c r="J7255" s="83" t="s">
        <v>214</v>
      </c>
      <c r="K7255" s="31" t="s">
        <v>34</v>
      </c>
      <c r="L7255" s="31"/>
      <c r="M7255" s="168"/>
      <c r="N7255" s="147"/>
      <c r="O7255" s="105" t="s">
        <v>52</v>
      </c>
      <c r="P7255" s="171">
        <v>29799</v>
      </c>
      <c r="Q7255" s="31"/>
      <c r="R7255" s="83" t="s">
        <v>214</v>
      </c>
      <c r="S7255" s="31" t="s">
        <v>34</v>
      </c>
      <c r="T7255" s="31"/>
      <c r="U7255" s="168"/>
      <c r="V7255" s="149"/>
      <c r="W7255" s="140" t="str" cm="1">
        <f t="array" ref="W7255">IF(SUM(LEN(B7255:V7255))=0,"",IF(OR(OR(ISBLANK(F7255),SUM(LEN(C7255),LEN(D7255))=0),AND(NOT(E7255="Unknown"),ISBLANK(J7255)),AND(NOT(O7255="Unknown"),ISBLANK(R7255))),"Missing Information", INDEX(Table15[Entire Service Line Classification], MATCH(SUMIFS(Table15[Unique ID],Table15[System-Owned Portion],E7255,Table15[If Material Anything Other than "Lead" in Column E,Was Material Ever Previously Lead?],G7255,Table15[Customer-Owned Portion],O7255),Table15[Unique ID],0),0)))</f>
        <v>Non-lead</v>
      </c>
      <c r="X7255"/>
    </row>
    <row r="7256" spans="2:24" x14ac:dyDescent="0.25">
      <c r="B7256" s="145" t="s">
        <v>6484</v>
      </c>
      <c r="C7256" s="31" t="s">
        <v>14088</v>
      </c>
      <c r="D7256" s="31"/>
      <c r="E7256" s="43" t="s">
        <v>52</v>
      </c>
      <c r="F7256" s="42" t="s">
        <v>34</v>
      </c>
      <c r="G7256" s="83" t="s">
        <v>44</v>
      </c>
      <c r="H7256" s="168">
        <v>29799</v>
      </c>
      <c r="I7256" s="31"/>
      <c r="J7256" s="83" t="s">
        <v>214</v>
      </c>
      <c r="K7256" s="31" t="s">
        <v>34</v>
      </c>
      <c r="L7256" s="31"/>
      <c r="M7256" s="168"/>
      <c r="N7256" s="147"/>
      <c r="O7256" s="105" t="s">
        <v>52</v>
      </c>
      <c r="P7256" s="171">
        <v>29799</v>
      </c>
      <c r="Q7256" s="31"/>
      <c r="R7256" s="83" t="s">
        <v>214</v>
      </c>
      <c r="S7256" s="31" t="s">
        <v>34</v>
      </c>
      <c r="T7256" s="31"/>
      <c r="U7256" s="168"/>
      <c r="V7256" s="149"/>
      <c r="W7256" s="140" t="str" cm="1">
        <f t="array" ref="W7256">IF(SUM(LEN(B7256:V7256))=0,"",IF(OR(OR(ISBLANK(F7256),SUM(LEN(C7256),LEN(D7256))=0),AND(NOT(E7256="Unknown"),ISBLANK(J7256)),AND(NOT(O7256="Unknown"),ISBLANK(R7256))),"Missing Information", INDEX(Table15[Entire Service Line Classification], MATCH(SUMIFS(Table15[Unique ID],Table15[System-Owned Portion],E7256,Table15[If Material Anything Other than "Lead" in Column E,Was Material Ever Previously Lead?],G7256,Table15[Customer-Owned Portion],O7256),Table15[Unique ID],0),0)))</f>
        <v>Non-lead</v>
      </c>
      <c r="X7256"/>
    </row>
    <row r="7257" spans="2:24" ht="30" x14ac:dyDescent="0.25">
      <c r="B7257" s="145" t="s">
        <v>6522</v>
      </c>
      <c r="C7257" s="31" t="s">
        <v>14126</v>
      </c>
      <c r="D7257" s="31"/>
      <c r="E7257" s="43" t="s">
        <v>43</v>
      </c>
      <c r="F7257" s="42" t="s">
        <v>34</v>
      </c>
      <c r="G7257" s="83" t="s">
        <v>44</v>
      </c>
      <c r="H7257" s="168">
        <v>29799</v>
      </c>
      <c r="I7257" s="31"/>
      <c r="J7257" s="83" t="s">
        <v>106</v>
      </c>
      <c r="K7257" s="31" t="s">
        <v>36</v>
      </c>
      <c r="L7257" s="31" t="s">
        <v>95</v>
      </c>
      <c r="M7257" s="168">
        <v>45517</v>
      </c>
      <c r="N7257" s="147"/>
      <c r="O7257" s="105" t="s">
        <v>43</v>
      </c>
      <c r="P7257" s="171">
        <v>29799</v>
      </c>
      <c r="Q7257" s="31"/>
      <c r="R7257" s="83" t="s">
        <v>106</v>
      </c>
      <c r="S7257" s="31" t="s">
        <v>36</v>
      </c>
      <c r="T7257" s="31" t="s">
        <v>95</v>
      </c>
      <c r="U7257" s="168">
        <v>45517</v>
      </c>
      <c r="V7257" s="149"/>
      <c r="W7257" s="140" t="str" cm="1">
        <f t="array" ref="W7257">IF(SUM(LEN(B7257:V7257))=0,"",IF(OR(OR(ISBLANK(F7257),SUM(LEN(C7257),LEN(D7257))=0),AND(NOT(E7257="Unknown"),ISBLANK(J7257)),AND(NOT(O7257="Unknown"),ISBLANK(R7257))),"Missing Information", INDEX(Table15[Entire Service Line Classification], MATCH(SUMIFS(Table15[Unique ID],Table15[System-Owned Portion],E7257,Table15[If Material Anything Other than "Lead" in Column E,Was Material Ever Previously Lead?],G7257,Table15[Customer-Owned Portion],O7257),Table15[Unique ID],0),0)))</f>
        <v>Non-lead</v>
      </c>
      <c r="X7257"/>
    </row>
    <row r="7258" spans="2:24" x14ac:dyDescent="0.25">
      <c r="B7258" s="145" t="s">
        <v>6525</v>
      </c>
      <c r="C7258" s="31" t="s">
        <v>14129</v>
      </c>
      <c r="D7258" s="31"/>
      <c r="E7258" s="43" t="s">
        <v>52</v>
      </c>
      <c r="F7258" s="42" t="s">
        <v>34</v>
      </c>
      <c r="G7258" s="83" t="s">
        <v>44</v>
      </c>
      <c r="H7258" s="168">
        <v>29799</v>
      </c>
      <c r="I7258" s="31"/>
      <c r="J7258" s="83" t="s">
        <v>214</v>
      </c>
      <c r="K7258" s="31" t="s">
        <v>34</v>
      </c>
      <c r="L7258" s="31"/>
      <c r="M7258" s="168"/>
      <c r="N7258" s="147"/>
      <c r="O7258" s="105" t="s">
        <v>52</v>
      </c>
      <c r="P7258" s="171">
        <v>29799</v>
      </c>
      <c r="Q7258" s="31"/>
      <c r="R7258" s="83" t="s">
        <v>214</v>
      </c>
      <c r="S7258" s="31" t="s">
        <v>34</v>
      </c>
      <c r="T7258" s="31"/>
      <c r="U7258" s="168"/>
      <c r="V7258" s="149"/>
      <c r="W7258" s="140" t="str" cm="1">
        <f t="array" ref="W7258">IF(SUM(LEN(B7258:V7258))=0,"",IF(OR(OR(ISBLANK(F7258),SUM(LEN(C7258),LEN(D7258))=0),AND(NOT(E7258="Unknown"),ISBLANK(J7258)),AND(NOT(O7258="Unknown"),ISBLANK(R7258))),"Missing Information", INDEX(Table15[Entire Service Line Classification], MATCH(SUMIFS(Table15[Unique ID],Table15[System-Owned Portion],E7258,Table15[If Material Anything Other than "Lead" in Column E,Was Material Ever Previously Lead?],G7258,Table15[Customer-Owned Portion],O7258),Table15[Unique ID],0),0)))</f>
        <v>Non-lead</v>
      </c>
      <c r="X7258"/>
    </row>
    <row r="7259" spans="2:24" ht="30" x14ac:dyDescent="0.25">
      <c r="B7259" s="145" t="s">
        <v>6532</v>
      </c>
      <c r="C7259" s="31" t="s">
        <v>14136</v>
      </c>
      <c r="D7259" s="31"/>
      <c r="E7259" s="43" t="s">
        <v>43</v>
      </c>
      <c r="F7259" s="42" t="s">
        <v>34</v>
      </c>
      <c r="G7259" s="83" t="s">
        <v>44</v>
      </c>
      <c r="H7259" s="168">
        <v>29799</v>
      </c>
      <c r="I7259" s="31"/>
      <c r="J7259" s="83" t="s">
        <v>106</v>
      </c>
      <c r="K7259" s="31" t="s">
        <v>36</v>
      </c>
      <c r="L7259" s="31" t="s">
        <v>95</v>
      </c>
      <c r="M7259" s="168">
        <v>45517</v>
      </c>
      <c r="N7259" s="147"/>
      <c r="O7259" s="105" t="s">
        <v>43</v>
      </c>
      <c r="P7259" s="171">
        <v>29799</v>
      </c>
      <c r="Q7259" s="31"/>
      <c r="R7259" s="83" t="s">
        <v>106</v>
      </c>
      <c r="S7259" s="31" t="s">
        <v>36</v>
      </c>
      <c r="T7259" s="31" t="s">
        <v>95</v>
      </c>
      <c r="U7259" s="168">
        <v>45517</v>
      </c>
      <c r="V7259" s="149"/>
      <c r="W7259" s="140" t="str" cm="1">
        <f t="array" ref="W7259">IF(SUM(LEN(B7259:V7259))=0,"",IF(OR(OR(ISBLANK(F7259),SUM(LEN(C7259),LEN(D7259))=0),AND(NOT(E7259="Unknown"),ISBLANK(J7259)),AND(NOT(O7259="Unknown"),ISBLANK(R7259))),"Missing Information", INDEX(Table15[Entire Service Line Classification], MATCH(SUMIFS(Table15[Unique ID],Table15[System-Owned Portion],E7259,Table15[If Material Anything Other than "Lead" in Column E,Was Material Ever Previously Lead?],G7259,Table15[Customer-Owned Portion],O7259),Table15[Unique ID],0),0)))</f>
        <v>Non-lead</v>
      </c>
      <c r="X7259"/>
    </row>
    <row r="7260" spans="2:24" ht="30" x14ac:dyDescent="0.25">
      <c r="B7260" s="145" t="s">
        <v>6543</v>
      </c>
      <c r="C7260" s="31" t="s">
        <v>14147</v>
      </c>
      <c r="D7260" s="31"/>
      <c r="E7260" s="43" t="s">
        <v>43</v>
      </c>
      <c r="F7260" s="42" t="s">
        <v>34</v>
      </c>
      <c r="G7260" s="83" t="s">
        <v>44</v>
      </c>
      <c r="H7260" s="168">
        <v>29799</v>
      </c>
      <c r="I7260" s="31"/>
      <c r="J7260" s="83" t="s">
        <v>106</v>
      </c>
      <c r="K7260" s="31" t="s">
        <v>36</v>
      </c>
      <c r="L7260" s="31" t="s">
        <v>95</v>
      </c>
      <c r="M7260" s="168">
        <v>46140</v>
      </c>
      <c r="N7260" s="147"/>
      <c r="O7260" s="105" t="s">
        <v>35</v>
      </c>
      <c r="P7260" s="171">
        <v>29799</v>
      </c>
      <c r="Q7260" s="31"/>
      <c r="R7260" s="83" t="s">
        <v>106</v>
      </c>
      <c r="S7260" s="31" t="s">
        <v>36</v>
      </c>
      <c r="T7260" s="31" t="s">
        <v>95</v>
      </c>
      <c r="U7260" s="168">
        <v>46140</v>
      </c>
      <c r="V7260" s="149"/>
      <c r="W7260" s="140" t="str" cm="1">
        <f t="array" ref="W7260">IF(SUM(LEN(B7260:V7260))=0,"",IF(OR(OR(ISBLANK(F7260),SUM(LEN(C7260),LEN(D7260))=0),AND(NOT(E7260="Unknown"),ISBLANK(J7260)),AND(NOT(O7260="Unknown"),ISBLANK(R7260))),"Missing Information", INDEX(Table15[Entire Service Line Classification], MATCH(SUMIFS(Table15[Unique ID],Table15[System-Owned Portion],E7260,Table15[If Material Anything Other than "Lead" in Column E,Was Material Ever Previously Lead?],G7260,Table15[Customer-Owned Portion],O7260),Table15[Unique ID],0),0)))</f>
        <v>Non-lead</v>
      </c>
      <c r="X7260"/>
    </row>
    <row r="7261" spans="2:24" ht="30" x14ac:dyDescent="0.25">
      <c r="B7261" s="145" t="s">
        <v>954</v>
      </c>
      <c r="C7261" s="31" t="s">
        <v>8367</v>
      </c>
      <c r="D7261" s="31"/>
      <c r="E7261" s="43" t="s">
        <v>52</v>
      </c>
      <c r="F7261" s="42" t="s">
        <v>34</v>
      </c>
      <c r="G7261" s="83" t="s">
        <v>44</v>
      </c>
      <c r="H7261" s="168">
        <v>29768</v>
      </c>
      <c r="I7261" s="31"/>
      <c r="J7261" s="83" t="s">
        <v>214</v>
      </c>
      <c r="K7261" s="31" t="s">
        <v>34</v>
      </c>
      <c r="L7261" s="31"/>
      <c r="M7261" s="168"/>
      <c r="N7261" s="147"/>
      <c r="O7261" s="105" t="s">
        <v>52</v>
      </c>
      <c r="P7261" s="171">
        <v>29768</v>
      </c>
      <c r="Q7261" s="31"/>
      <c r="R7261" s="83" t="s">
        <v>214</v>
      </c>
      <c r="S7261" s="31" t="s">
        <v>34</v>
      </c>
      <c r="T7261" s="31"/>
      <c r="U7261" s="168"/>
      <c r="V7261" s="149"/>
      <c r="W7261" s="140" t="str" cm="1">
        <f t="array" ref="W7261">IF(SUM(LEN(B7261:V7261))=0,"",IF(OR(OR(ISBLANK(F7261),SUM(LEN(C7261),LEN(D7261))=0),AND(NOT(E7261="Unknown"),ISBLANK(J7261)),AND(NOT(O7261="Unknown"),ISBLANK(R7261))),"Missing Information", INDEX(Table15[Entire Service Line Classification], MATCH(SUMIFS(Table15[Unique ID],Table15[System-Owned Portion],E7261,Table15[If Material Anything Other than "Lead" in Column E,Was Material Ever Previously Lead?],G7261,Table15[Customer-Owned Portion],O7261),Table15[Unique ID],0),0)))</f>
        <v>Non-lead</v>
      </c>
      <c r="X7261"/>
    </row>
    <row r="7262" spans="2:24" ht="30" x14ac:dyDescent="0.25">
      <c r="B7262" s="145" t="s">
        <v>959</v>
      </c>
      <c r="C7262" s="31" t="s">
        <v>8372</v>
      </c>
      <c r="D7262" s="31"/>
      <c r="E7262" s="43" t="s">
        <v>52</v>
      </c>
      <c r="F7262" s="42" t="s">
        <v>34</v>
      </c>
      <c r="G7262" s="83" t="s">
        <v>44</v>
      </c>
      <c r="H7262" s="168">
        <v>29768</v>
      </c>
      <c r="I7262" s="31"/>
      <c r="J7262" s="83" t="s">
        <v>214</v>
      </c>
      <c r="K7262" s="31" t="s">
        <v>34</v>
      </c>
      <c r="L7262" s="31"/>
      <c r="M7262" s="168"/>
      <c r="N7262" s="147"/>
      <c r="O7262" s="105" t="s">
        <v>52</v>
      </c>
      <c r="P7262" s="171">
        <v>29768</v>
      </c>
      <c r="Q7262" s="31"/>
      <c r="R7262" s="83" t="s">
        <v>214</v>
      </c>
      <c r="S7262" s="31" t="s">
        <v>34</v>
      </c>
      <c r="T7262" s="31"/>
      <c r="U7262" s="168"/>
      <c r="V7262" s="149"/>
      <c r="W7262" s="140" t="str" cm="1">
        <f t="array" ref="W7262">IF(SUM(LEN(B7262:V7262))=0,"",IF(OR(OR(ISBLANK(F7262),SUM(LEN(C7262),LEN(D7262))=0),AND(NOT(E7262="Unknown"),ISBLANK(J7262)),AND(NOT(O7262="Unknown"),ISBLANK(R7262))),"Missing Information", INDEX(Table15[Entire Service Line Classification], MATCH(SUMIFS(Table15[Unique ID],Table15[System-Owned Portion],E7262,Table15[If Material Anything Other than "Lead" in Column E,Was Material Ever Previously Lead?],G7262,Table15[Customer-Owned Portion],O7262),Table15[Unique ID],0),0)))</f>
        <v>Non-lead</v>
      </c>
      <c r="X7262"/>
    </row>
    <row r="7263" spans="2:24" x14ac:dyDescent="0.25">
      <c r="B7263" s="145" t="s">
        <v>1147</v>
      </c>
      <c r="C7263" s="31" t="s">
        <v>8560</v>
      </c>
      <c r="D7263" s="31"/>
      <c r="E7263" s="43" t="s">
        <v>52</v>
      </c>
      <c r="F7263" s="42" t="s">
        <v>34</v>
      </c>
      <c r="G7263" s="83" t="s">
        <v>44</v>
      </c>
      <c r="H7263" s="168">
        <v>29768</v>
      </c>
      <c r="I7263" s="31"/>
      <c r="J7263" s="83" t="s">
        <v>214</v>
      </c>
      <c r="K7263" s="31" t="s">
        <v>34</v>
      </c>
      <c r="L7263" s="31"/>
      <c r="M7263" s="168"/>
      <c r="N7263" s="147"/>
      <c r="O7263" s="105" t="s">
        <v>52</v>
      </c>
      <c r="P7263" s="171">
        <v>29768</v>
      </c>
      <c r="Q7263" s="31"/>
      <c r="R7263" s="83" t="s">
        <v>214</v>
      </c>
      <c r="S7263" s="31" t="s">
        <v>34</v>
      </c>
      <c r="T7263" s="31"/>
      <c r="U7263" s="168"/>
      <c r="V7263" s="149"/>
      <c r="W7263" s="140" t="str" cm="1">
        <f t="array" ref="W7263">IF(SUM(LEN(B7263:V7263))=0,"",IF(OR(OR(ISBLANK(F7263),SUM(LEN(C7263),LEN(D7263))=0),AND(NOT(E7263="Unknown"),ISBLANK(J7263)),AND(NOT(O7263="Unknown"),ISBLANK(R7263))),"Missing Information", INDEX(Table15[Entire Service Line Classification], MATCH(SUMIFS(Table15[Unique ID],Table15[System-Owned Portion],E7263,Table15[If Material Anything Other than "Lead" in Column E,Was Material Ever Previously Lead?],G7263,Table15[Customer-Owned Portion],O7263),Table15[Unique ID],0),0)))</f>
        <v>Non-lead</v>
      </c>
      <c r="X7263"/>
    </row>
    <row r="7264" spans="2:24" ht="30" x14ac:dyDescent="0.25">
      <c r="B7264" s="145" t="s">
        <v>1167</v>
      </c>
      <c r="C7264" s="31" t="s">
        <v>8580</v>
      </c>
      <c r="D7264" s="31"/>
      <c r="E7264" s="43" t="s">
        <v>35</v>
      </c>
      <c r="F7264" s="42" t="s">
        <v>34</v>
      </c>
      <c r="G7264" s="83" t="s">
        <v>44</v>
      </c>
      <c r="H7264" s="168">
        <v>29768</v>
      </c>
      <c r="I7264" s="31"/>
      <c r="J7264" s="83" t="s">
        <v>106</v>
      </c>
      <c r="K7264" s="31" t="s">
        <v>36</v>
      </c>
      <c r="L7264" s="31" t="s">
        <v>95</v>
      </c>
      <c r="M7264" s="168">
        <v>45926</v>
      </c>
      <c r="N7264" s="147"/>
      <c r="O7264" s="105" t="s">
        <v>35</v>
      </c>
      <c r="P7264" s="171">
        <v>29768</v>
      </c>
      <c r="Q7264" s="31"/>
      <c r="R7264" s="83" t="s">
        <v>106</v>
      </c>
      <c r="S7264" s="31" t="s">
        <v>36</v>
      </c>
      <c r="T7264" s="31" t="s">
        <v>95</v>
      </c>
      <c r="U7264" s="168">
        <v>45926</v>
      </c>
      <c r="V7264" s="149"/>
      <c r="W7264" s="140" t="str" cm="1">
        <f t="array" ref="W7264">IF(SUM(LEN(B7264:V7264))=0,"",IF(OR(OR(ISBLANK(F7264),SUM(LEN(C7264),LEN(D7264))=0),AND(NOT(E7264="Unknown"),ISBLANK(J7264)),AND(NOT(O7264="Unknown"),ISBLANK(R7264))),"Missing Information", INDEX(Table15[Entire Service Line Classification], MATCH(SUMIFS(Table15[Unique ID],Table15[System-Owned Portion],E7264,Table15[If Material Anything Other than "Lead" in Column E,Was Material Ever Previously Lead?],G7264,Table15[Customer-Owned Portion],O7264),Table15[Unique ID],0),0)))</f>
        <v>Non-lead</v>
      </c>
      <c r="X7264"/>
    </row>
    <row r="7265" spans="2:24" x14ac:dyDescent="0.25">
      <c r="B7265" s="145" t="s">
        <v>1434</v>
      </c>
      <c r="C7265" s="31" t="s">
        <v>8847</v>
      </c>
      <c r="D7265" s="31"/>
      <c r="E7265" s="43" t="s">
        <v>52</v>
      </c>
      <c r="F7265" s="42" t="s">
        <v>34</v>
      </c>
      <c r="G7265" s="83" t="s">
        <v>44</v>
      </c>
      <c r="H7265" s="168">
        <v>29768</v>
      </c>
      <c r="I7265" s="31"/>
      <c r="J7265" s="83" t="s">
        <v>214</v>
      </c>
      <c r="K7265" s="31" t="s">
        <v>34</v>
      </c>
      <c r="L7265" s="31"/>
      <c r="M7265" s="168"/>
      <c r="N7265" s="147"/>
      <c r="O7265" s="105" t="s">
        <v>52</v>
      </c>
      <c r="P7265" s="171">
        <v>29768</v>
      </c>
      <c r="Q7265" s="31"/>
      <c r="R7265" s="83" t="s">
        <v>214</v>
      </c>
      <c r="S7265" s="31" t="s">
        <v>34</v>
      </c>
      <c r="T7265" s="31"/>
      <c r="U7265" s="168"/>
      <c r="V7265" s="149"/>
      <c r="W7265" s="140" t="str" cm="1">
        <f t="array" ref="W7265">IF(SUM(LEN(B7265:V7265))=0,"",IF(OR(OR(ISBLANK(F7265),SUM(LEN(C7265),LEN(D7265))=0),AND(NOT(E7265="Unknown"),ISBLANK(J7265)),AND(NOT(O7265="Unknown"),ISBLANK(R7265))),"Missing Information", INDEX(Table15[Entire Service Line Classification], MATCH(SUMIFS(Table15[Unique ID],Table15[System-Owned Portion],E7265,Table15[If Material Anything Other than "Lead" in Column E,Was Material Ever Previously Lead?],G7265,Table15[Customer-Owned Portion],O7265),Table15[Unique ID],0),0)))</f>
        <v>Non-lead</v>
      </c>
      <c r="X7265"/>
    </row>
    <row r="7266" spans="2:24" ht="30" x14ac:dyDescent="0.25">
      <c r="B7266" s="145" t="s">
        <v>1504</v>
      </c>
      <c r="C7266" s="31" t="s">
        <v>8921</v>
      </c>
      <c r="D7266" s="31"/>
      <c r="E7266" s="43" t="s">
        <v>52</v>
      </c>
      <c r="F7266" s="42" t="s">
        <v>34</v>
      </c>
      <c r="G7266" s="83" t="s">
        <v>44</v>
      </c>
      <c r="H7266" s="168">
        <v>29768</v>
      </c>
      <c r="I7266" s="31"/>
      <c r="J7266" s="83" t="s">
        <v>214</v>
      </c>
      <c r="K7266" s="31" t="s">
        <v>34</v>
      </c>
      <c r="L7266" s="31"/>
      <c r="M7266" s="168"/>
      <c r="N7266" s="147"/>
      <c r="O7266" s="105" t="s">
        <v>52</v>
      </c>
      <c r="P7266" s="171">
        <v>29768</v>
      </c>
      <c r="Q7266" s="31"/>
      <c r="R7266" s="83" t="s">
        <v>214</v>
      </c>
      <c r="S7266" s="31" t="s">
        <v>34</v>
      </c>
      <c r="T7266" s="31"/>
      <c r="U7266" s="168"/>
      <c r="V7266" s="149"/>
      <c r="W7266" s="140" t="str" cm="1">
        <f t="array" ref="W7266">IF(SUM(LEN(B7266:V7266))=0,"",IF(OR(OR(ISBLANK(F7266),SUM(LEN(C7266),LEN(D7266))=0),AND(NOT(E7266="Unknown"),ISBLANK(J7266)),AND(NOT(O7266="Unknown"),ISBLANK(R7266))),"Missing Information", INDEX(Table15[Entire Service Line Classification], MATCH(SUMIFS(Table15[Unique ID],Table15[System-Owned Portion],E7266,Table15[If Material Anything Other than "Lead" in Column E,Was Material Ever Previously Lead?],G7266,Table15[Customer-Owned Portion],O7266),Table15[Unique ID],0),0)))</f>
        <v>Non-lead</v>
      </c>
      <c r="X7266"/>
    </row>
    <row r="7267" spans="2:24" ht="30" x14ac:dyDescent="0.25">
      <c r="B7267" s="145" t="s">
        <v>1640</v>
      </c>
      <c r="C7267" s="31" t="s">
        <v>9059</v>
      </c>
      <c r="D7267" s="31"/>
      <c r="E7267" s="43" t="s">
        <v>52</v>
      </c>
      <c r="F7267" s="42" t="s">
        <v>34</v>
      </c>
      <c r="G7267" s="83" t="s">
        <v>44</v>
      </c>
      <c r="H7267" s="168">
        <v>29768</v>
      </c>
      <c r="I7267" s="31"/>
      <c r="J7267" s="83" t="s">
        <v>214</v>
      </c>
      <c r="K7267" s="31" t="s">
        <v>34</v>
      </c>
      <c r="L7267" s="31"/>
      <c r="M7267" s="168"/>
      <c r="N7267" s="147"/>
      <c r="O7267" s="105" t="s">
        <v>52</v>
      </c>
      <c r="P7267" s="171">
        <v>29768</v>
      </c>
      <c r="Q7267" s="31"/>
      <c r="R7267" s="83" t="s">
        <v>214</v>
      </c>
      <c r="S7267" s="31" t="s">
        <v>34</v>
      </c>
      <c r="T7267" s="31"/>
      <c r="U7267" s="168"/>
      <c r="V7267" s="149"/>
      <c r="W7267" s="140" t="str" cm="1">
        <f t="array" ref="W7267">IF(SUM(LEN(B7267:V7267))=0,"",IF(OR(OR(ISBLANK(F7267),SUM(LEN(C7267),LEN(D7267))=0),AND(NOT(E7267="Unknown"),ISBLANK(J7267)),AND(NOT(O7267="Unknown"),ISBLANK(R7267))),"Missing Information", INDEX(Table15[Entire Service Line Classification], MATCH(SUMIFS(Table15[Unique ID],Table15[System-Owned Portion],E7267,Table15[If Material Anything Other than "Lead" in Column E,Was Material Ever Previously Lead?],G7267,Table15[Customer-Owned Portion],O7267),Table15[Unique ID],0),0)))</f>
        <v>Non-lead</v>
      </c>
      <c r="X7267"/>
    </row>
    <row r="7268" spans="2:24" x14ac:dyDescent="0.25">
      <c r="B7268" s="145" t="s">
        <v>4265</v>
      </c>
      <c r="C7268" s="31" t="s">
        <v>11858</v>
      </c>
      <c r="D7268" s="31"/>
      <c r="E7268" s="43" t="s">
        <v>52</v>
      </c>
      <c r="F7268" s="42" t="s">
        <v>34</v>
      </c>
      <c r="G7268" s="83" t="s">
        <v>44</v>
      </c>
      <c r="H7268" s="168">
        <v>29768</v>
      </c>
      <c r="I7268" s="31"/>
      <c r="J7268" s="83" t="s">
        <v>214</v>
      </c>
      <c r="K7268" s="31" t="s">
        <v>34</v>
      </c>
      <c r="L7268" s="31"/>
      <c r="M7268" s="168"/>
      <c r="N7268" s="147"/>
      <c r="O7268" s="105" t="s">
        <v>52</v>
      </c>
      <c r="P7268" s="171">
        <v>29768</v>
      </c>
      <c r="Q7268" s="31"/>
      <c r="R7268" s="83" t="s">
        <v>214</v>
      </c>
      <c r="S7268" s="31" t="s">
        <v>34</v>
      </c>
      <c r="T7268" s="31"/>
      <c r="U7268" s="168"/>
      <c r="V7268" s="149"/>
      <c r="W7268" s="140" t="str" cm="1">
        <f t="array" ref="W7268">IF(SUM(LEN(B7268:V7268))=0,"",IF(OR(OR(ISBLANK(F7268),SUM(LEN(C7268),LEN(D7268))=0),AND(NOT(E7268="Unknown"),ISBLANK(J7268)),AND(NOT(O7268="Unknown"),ISBLANK(R7268))),"Missing Information", INDEX(Table15[Entire Service Line Classification], MATCH(SUMIFS(Table15[Unique ID],Table15[System-Owned Portion],E7268,Table15[If Material Anything Other than "Lead" in Column E,Was Material Ever Previously Lead?],G7268,Table15[Customer-Owned Portion],O7268),Table15[Unique ID],0),0)))</f>
        <v>Non-lead</v>
      </c>
      <c r="X7268"/>
    </row>
    <row r="7269" spans="2:24" x14ac:dyDescent="0.25">
      <c r="B7269" s="145" t="s">
        <v>5651</v>
      </c>
      <c r="C7269" s="31" t="s">
        <v>13248</v>
      </c>
      <c r="D7269" s="31"/>
      <c r="E7269" s="43" t="s">
        <v>52</v>
      </c>
      <c r="F7269" s="42" t="s">
        <v>34</v>
      </c>
      <c r="G7269" s="83" t="s">
        <v>44</v>
      </c>
      <c r="H7269" s="168">
        <v>29768</v>
      </c>
      <c r="I7269" s="31"/>
      <c r="J7269" s="83" t="s">
        <v>214</v>
      </c>
      <c r="K7269" s="31" t="s">
        <v>34</v>
      </c>
      <c r="L7269" s="31"/>
      <c r="M7269" s="168"/>
      <c r="N7269" s="147"/>
      <c r="O7269" s="105" t="s">
        <v>52</v>
      </c>
      <c r="P7269" s="171">
        <v>29768</v>
      </c>
      <c r="Q7269" s="31"/>
      <c r="R7269" s="83" t="s">
        <v>214</v>
      </c>
      <c r="S7269" s="31" t="s">
        <v>34</v>
      </c>
      <c r="T7269" s="31"/>
      <c r="U7269" s="168"/>
      <c r="V7269" s="149"/>
      <c r="W7269" s="140" t="str" cm="1">
        <f t="array" ref="W7269">IF(SUM(LEN(B7269:V7269))=0,"",IF(OR(OR(ISBLANK(F7269),SUM(LEN(C7269),LEN(D7269))=0),AND(NOT(E7269="Unknown"),ISBLANK(J7269)),AND(NOT(O7269="Unknown"),ISBLANK(R7269))),"Missing Information", INDEX(Table15[Entire Service Line Classification], MATCH(SUMIFS(Table15[Unique ID],Table15[System-Owned Portion],E7269,Table15[If Material Anything Other than "Lead" in Column E,Was Material Ever Previously Lead?],G7269,Table15[Customer-Owned Portion],O7269),Table15[Unique ID],0),0)))</f>
        <v>Non-lead</v>
      </c>
      <c r="X7269"/>
    </row>
    <row r="7270" spans="2:24" ht="30" x14ac:dyDescent="0.25">
      <c r="B7270" s="145" t="s">
        <v>5654</v>
      </c>
      <c r="C7270" s="31" t="s">
        <v>13251</v>
      </c>
      <c r="D7270" s="31"/>
      <c r="E7270" s="43" t="s">
        <v>43</v>
      </c>
      <c r="F7270" s="42" t="s">
        <v>34</v>
      </c>
      <c r="G7270" s="83" t="s">
        <v>44</v>
      </c>
      <c r="H7270" s="168">
        <v>29768</v>
      </c>
      <c r="I7270" s="31"/>
      <c r="J7270" s="83" t="s">
        <v>106</v>
      </c>
      <c r="K7270" s="31" t="s">
        <v>36</v>
      </c>
      <c r="L7270" s="31" t="s">
        <v>95</v>
      </c>
      <c r="M7270" s="168">
        <v>45513</v>
      </c>
      <c r="N7270" s="147"/>
      <c r="O7270" s="105" t="s">
        <v>35</v>
      </c>
      <c r="P7270" s="171">
        <v>29768</v>
      </c>
      <c r="Q7270" s="31"/>
      <c r="R7270" s="83" t="s">
        <v>106</v>
      </c>
      <c r="S7270" s="31" t="s">
        <v>36</v>
      </c>
      <c r="T7270" s="31" t="s">
        <v>95</v>
      </c>
      <c r="U7270" s="168">
        <v>45513</v>
      </c>
      <c r="V7270" s="149"/>
      <c r="W7270" s="140" t="str" cm="1">
        <f t="array" ref="W7270">IF(SUM(LEN(B7270:V7270))=0,"",IF(OR(OR(ISBLANK(F7270),SUM(LEN(C7270),LEN(D7270))=0),AND(NOT(E7270="Unknown"),ISBLANK(J7270)),AND(NOT(O7270="Unknown"),ISBLANK(R7270))),"Missing Information", INDEX(Table15[Entire Service Line Classification], MATCH(SUMIFS(Table15[Unique ID],Table15[System-Owned Portion],E7270,Table15[If Material Anything Other than "Lead" in Column E,Was Material Ever Previously Lead?],G7270,Table15[Customer-Owned Portion],O7270),Table15[Unique ID],0),0)))</f>
        <v>Non-lead</v>
      </c>
      <c r="X7270"/>
    </row>
    <row r="7271" spans="2:24" x14ac:dyDescent="0.25">
      <c r="B7271" s="145" t="s">
        <v>6431</v>
      </c>
      <c r="C7271" s="31" t="s">
        <v>14035</v>
      </c>
      <c r="D7271" s="31"/>
      <c r="E7271" s="43" t="s">
        <v>52</v>
      </c>
      <c r="F7271" s="42" t="s">
        <v>34</v>
      </c>
      <c r="G7271" s="83" t="s">
        <v>44</v>
      </c>
      <c r="H7271" s="168">
        <v>29768</v>
      </c>
      <c r="I7271" s="31"/>
      <c r="J7271" s="83" t="s">
        <v>214</v>
      </c>
      <c r="K7271" s="31" t="s">
        <v>34</v>
      </c>
      <c r="L7271" s="31"/>
      <c r="M7271" s="168"/>
      <c r="N7271" s="147"/>
      <c r="O7271" s="105" t="s">
        <v>52</v>
      </c>
      <c r="P7271" s="171">
        <v>29768</v>
      </c>
      <c r="Q7271" s="31"/>
      <c r="R7271" s="83" t="s">
        <v>214</v>
      </c>
      <c r="S7271" s="31" t="s">
        <v>34</v>
      </c>
      <c r="T7271" s="31"/>
      <c r="U7271" s="168"/>
      <c r="V7271" s="149"/>
      <c r="W7271" s="140" t="str" cm="1">
        <f t="array" ref="W7271">IF(SUM(LEN(B7271:V7271))=0,"",IF(OR(OR(ISBLANK(F7271),SUM(LEN(C7271),LEN(D7271))=0),AND(NOT(E7271="Unknown"),ISBLANK(J7271)),AND(NOT(O7271="Unknown"),ISBLANK(R7271))),"Missing Information", INDEX(Table15[Entire Service Line Classification], MATCH(SUMIFS(Table15[Unique ID],Table15[System-Owned Portion],E7271,Table15[If Material Anything Other than "Lead" in Column E,Was Material Ever Previously Lead?],G7271,Table15[Customer-Owned Portion],O7271),Table15[Unique ID],0),0)))</f>
        <v>Non-lead</v>
      </c>
      <c r="X7271"/>
    </row>
    <row r="7272" spans="2:24" x14ac:dyDescent="0.25">
      <c r="B7272" s="145" t="s">
        <v>6502</v>
      </c>
      <c r="C7272" s="31" t="s">
        <v>14106</v>
      </c>
      <c r="D7272" s="31"/>
      <c r="E7272" s="43" t="s">
        <v>52</v>
      </c>
      <c r="F7272" s="42" t="s">
        <v>34</v>
      </c>
      <c r="G7272" s="83" t="s">
        <v>44</v>
      </c>
      <c r="H7272" s="168">
        <v>29768</v>
      </c>
      <c r="I7272" s="31"/>
      <c r="J7272" s="83" t="s">
        <v>214</v>
      </c>
      <c r="K7272" s="31" t="s">
        <v>34</v>
      </c>
      <c r="L7272" s="31"/>
      <c r="M7272" s="168"/>
      <c r="N7272" s="147"/>
      <c r="O7272" s="105" t="s">
        <v>52</v>
      </c>
      <c r="P7272" s="171">
        <v>29768</v>
      </c>
      <c r="Q7272" s="31"/>
      <c r="R7272" s="83" t="s">
        <v>214</v>
      </c>
      <c r="S7272" s="31" t="s">
        <v>34</v>
      </c>
      <c r="T7272" s="31"/>
      <c r="U7272" s="168"/>
      <c r="V7272" s="149"/>
      <c r="W7272" s="140" t="str" cm="1">
        <f t="array" ref="W7272">IF(SUM(LEN(B7272:V7272))=0,"",IF(OR(OR(ISBLANK(F7272),SUM(LEN(C7272),LEN(D7272))=0),AND(NOT(E7272="Unknown"),ISBLANK(J7272)),AND(NOT(O7272="Unknown"),ISBLANK(R7272))),"Missing Information", INDEX(Table15[Entire Service Line Classification], MATCH(SUMIFS(Table15[Unique ID],Table15[System-Owned Portion],E7272,Table15[If Material Anything Other than "Lead" in Column E,Was Material Ever Previously Lead?],G7272,Table15[Customer-Owned Portion],O7272),Table15[Unique ID],0),0)))</f>
        <v>Non-lead</v>
      </c>
      <c r="X7272"/>
    </row>
    <row r="7273" spans="2:24" ht="30" x14ac:dyDescent="0.25">
      <c r="B7273" s="145" t="s">
        <v>6533</v>
      </c>
      <c r="C7273" s="31" t="s">
        <v>14137</v>
      </c>
      <c r="D7273" s="31"/>
      <c r="E7273" s="43" t="s">
        <v>43</v>
      </c>
      <c r="F7273" s="42" t="s">
        <v>34</v>
      </c>
      <c r="G7273" s="83" t="s">
        <v>44</v>
      </c>
      <c r="H7273" s="168">
        <v>29768</v>
      </c>
      <c r="I7273" s="31"/>
      <c r="J7273" s="83" t="s">
        <v>106</v>
      </c>
      <c r="K7273" s="31" t="s">
        <v>36</v>
      </c>
      <c r="L7273" s="31" t="s">
        <v>95</v>
      </c>
      <c r="M7273" s="168">
        <v>46133</v>
      </c>
      <c r="N7273" s="147"/>
      <c r="O7273" s="105" t="s">
        <v>35</v>
      </c>
      <c r="P7273" s="171">
        <v>29768</v>
      </c>
      <c r="Q7273" s="31"/>
      <c r="R7273" s="83" t="s">
        <v>106</v>
      </c>
      <c r="S7273" s="31" t="s">
        <v>36</v>
      </c>
      <c r="T7273" s="31" t="s">
        <v>95</v>
      </c>
      <c r="U7273" s="168">
        <v>46133</v>
      </c>
      <c r="V7273" s="149"/>
      <c r="W7273" s="140" t="str" cm="1">
        <f t="array" ref="W7273">IF(SUM(LEN(B7273:V7273))=0,"",IF(OR(OR(ISBLANK(F7273),SUM(LEN(C7273),LEN(D7273))=0),AND(NOT(E7273="Unknown"),ISBLANK(J7273)),AND(NOT(O7273="Unknown"),ISBLANK(R7273))),"Missing Information", INDEX(Table15[Entire Service Line Classification], MATCH(SUMIFS(Table15[Unique ID],Table15[System-Owned Portion],E7273,Table15[If Material Anything Other than "Lead" in Column E,Was Material Ever Previously Lead?],G7273,Table15[Customer-Owned Portion],O7273),Table15[Unique ID],0),0)))</f>
        <v>Non-lead</v>
      </c>
      <c r="X7273"/>
    </row>
    <row r="7274" spans="2:24" ht="30" x14ac:dyDescent="0.25">
      <c r="B7274" s="145" t="s">
        <v>992</v>
      </c>
      <c r="C7274" s="31" t="s">
        <v>8405</v>
      </c>
      <c r="D7274" s="31"/>
      <c r="E7274" s="43" t="s">
        <v>52</v>
      </c>
      <c r="F7274" s="42" t="s">
        <v>34</v>
      </c>
      <c r="G7274" s="83" t="s">
        <v>44</v>
      </c>
      <c r="H7274" s="168">
        <v>29738</v>
      </c>
      <c r="I7274" s="31"/>
      <c r="J7274" s="83" t="s">
        <v>214</v>
      </c>
      <c r="K7274" s="31" t="s">
        <v>34</v>
      </c>
      <c r="L7274" s="31"/>
      <c r="M7274" s="168"/>
      <c r="N7274" s="147"/>
      <c r="O7274" s="105" t="s">
        <v>52</v>
      </c>
      <c r="P7274" s="171">
        <v>29738</v>
      </c>
      <c r="Q7274" s="31"/>
      <c r="R7274" s="83" t="s">
        <v>214</v>
      </c>
      <c r="S7274" s="31" t="s">
        <v>34</v>
      </c>
      <c r="T7274" s="31"/>
      <c r="U7274" s="168"/>
      <c r="V7274" s="149"/>
      <c r="W7274" s="140" t="str" cm="1">
        <f t="array" ref="W7274">IF(SUM(LEN(B7274:V7274))=0,"",IF(OR(OR(ISBLANK(F7274),SUM(LEN(C7274),LEN(D7274))=0),AND(NOT(E7274="Unknown"),ISBLANK(J7274)),AND(NOT(O7274="Unknown"),ISBLANK(R7274))),"Missing Information", INDEX(Table15[Entire Service Line Classification], MATCH(SUMIFS(Table15[Unique ID],Table15[System-Owned Portion],E7274,Table15[If Material Anything Other than "Lead" in Column E,Was Material Ever Previously Lead?],G7274,Table15[Customer-Owned Portion],O7274),Table15[Unique ID],0),0)))</f>
        <v>Non-lead</v>
      </c>
      <c r="X7274"/>
    </row>
    <row r="7275" spans="2:24" ht="30" x14ac:dyDescent="0.25">
      <c r="B7275" s="145" t="s">
        <v>1104</v>
      </c>
      <c r="C7275" s="31" t="s">
        <v>8517</v>
      </c>
      <c r="D7275" s="31"/>
      <c r="E7275" s="43" t="s">
        <v>52</v>
      </c>
      <c r="F7275" s="42" t="s">
        <v>34</v>
      </c>
      <c r="G7275" s="83" t="s">
        <v>44</v>
      </c>
      <c r="H7275" s="168">
        <v>29738</v>
      </c>
      <c r="I7275" s="31"/>
      <c r="J7275" s="83" t="s">
        <v>214</v>
      </c>
      <c r="K7275" s="31" t="s">
        <v>34</v>
      </c>
      <c r="L7275" s="31"/>
      <c r="M7275" s="168"/>
      <c r="N7275" s="147"/>
      <c r="O7275" s="105" t="s">
        <v>52</v>
      </c>
      <c r="P7275" s="171">
        <v>29738</v>
      </c>
      <c r="Q7275" s="31"/>
      <c r="R7275" s="83" t="s">
        <v>214</v>
      </c>
      <c r="S7275" s="31" t="s">
        <v>34</v>
      </c>
      <c r="T7275" s="31"/>
      <c r="U7275" s="168"/>
      <c r="V7275" s="149"/>
      <c r="W7275" s="140" t="str" cm="1">
        <f t="array" ref="W7275">IF(SUM(LEN(B7275:V7275))=0,"",IF(OR(OR(ISBLANK(F7275),SUM(LEN(C7275),LEN(D7275))=0),AND(NOT(E7275="Unknown"),ISBLANK(J7275)),AND(NOT(O7275="Unknown"),ISBLANK(R7275))),"Missing Information", INDEX(Table15[Entire Service Line Classification], MATCH(SUMIFS(Table15[Unique ID],Table15[System-Owned Portion],E7275,Table15[If Material Anything Other than "Lead" in Column E,Was Material Ever Previously Lead?],G7275,Table15[Customer-Owned Portion],O7275),Table15[Unique ID],0),0)))</f>
        <v>Non-lead</v>
      </c>
      <c r="X7275"/>
    </row>
    <row r="7276" spans="2:24" ht="30" x14ac:dyDescent="0.25">
      <c r="B7276" s="145" t="s">
        <v>1475</v>
      </c>
      <c r="C7276" s="31" t="s">
        <v>8891</v>
      </c>
      <c r="D7276" s="31"/>
      <c r="E7276" s="43" t="s">
        <v>52</v>
      </c>
      <c r="F7276" s="42" t="s">
        <v>34</v>
      </c>
      <c r="G7276" s="83" t="s">
        <v>44</v>
      </c>
      <c r="H7276" s="168">
        <v>29738</v>
      </c>
      <c r="I7276" s="31"/>
      <c r="J7276" s="83" t="s">
        <v>214</v>
      </c>
      <c r="K7276" s="31" t="s">
        <v>34</v>
      </c>
      <c r="L7276" s="31"/>
      <c r="M7276" s="168"/>
      <c r="N7276" s="147"/>
      <c r="O7276" s="105" t="s">
        <v>52</v>
      </c>
      <c r="P7276" s="171">
        <v>29738</v>
      </c>
      <c r="Q7276" s="31"/>
      <c r="R7276" s="83" t="s">
        <v>214</v>
      </c>
      <c r="S7276" s="31" t="s">
        <v>34</v>
      </c>
      <c r="T7276" s="31"/>
      <c r="U7276" s="168"/>
      <c r="V7276" s="149"/>
      <c r="W7276" s="140" t="str" cm="1">
        <f t="array" ref="W7276">IF(SUM(LEN(B7276:V7276))=0,"",IF(OR(OR(ISBLANK(F7276),SUM(LEN(C7276),LEN(D7276))=0),AND(NOT(E7276="Unknown"),ISBLANK(J7276)),AND(NOT(O7276="Unknown"),ISBLANK(R7276))),"Missing Information", INDEX(Table15[Entire Service Line Classification], MATCH(SUMIFS(Table15[Unique ID],Table15[System-Owned Portion],E7276,Table15[If Material Anything Other than "Lead" in Column E,Was Material Ever Previously Lead?],G7276,Table15[Customer-Owned Portion],O7276),Table15[Unique ID],0),0)))</f>
        <v>Non-lead</v>
      </c>
      <c r="X7276"/>
    </row>
    <row r="7277" spans="2:24" x14ac:dyDescent="0.25">
      <c r="B7277" s="145" t="s">
        <v>1683</v>
      </c>
      <c r="C7277" s="31" t="s">
        <v>9107</v>
      </c>
      <c r="D7277" s="31"/>
      <c r="E7277" s="43" t="s">
        <v>52</v>
      </c>
      <c r="F7277" s="42" t="s">
        <v>34</v>
      </c>
      <c r="G7277" s="83" t="s">
        <v>44</v>
      </c>
      <c r="H7277" s="168">
        <v>29738</v>
      </c>
      <c r="I7277" s="31"/>
      <c r="J7277" s="83" t="s">
        <v>214</v>
      </c>
      <c r="K7277" s="31" t="s">
        <v>34</v>
      </c>
      <c r="L7277" s="31"/>
      <c r="M7277" s="168"/>
      <c r="N7277" s="147"/>
      <c r="O7277" s="105" t="s">
        <v>52</v>
      </c>
      <c r="P7277" s="171">
        <v>29738</v>
      </c>
      <c r="Q7277" s="31"/>
      <c r="R7277" s="83" t="s">
        <v>214</v>
      </c>
      <c r="S7277" s="31" t="s">
        <v>34</v>
      </c>
      <c r="T7277" s="31"/>
      <c r="U7277" s="168"/>
      <c r="V7277" s="149"/>
      <c r="W7277" s="140" t="str" cm="1">
        <f t="array" ref="W7277">IF(SUM(LEN(B7277:V7277))=0,"",IF(OR(OR(ISBLANK(F7277),SUM(LEN(C7277),LEN(D7277))=0),AND(NOT(E7277="Unknown"),ISBLANK(J7277)),AND(NOT(O7277="Unknown"),ISBLANK(R7277))),"Missing Information", INDEX(Table15[Entire Service Line Classification], MATCH(SUMIFS(Table15[Unique ID],Table15[System-Owned Portion],E7277,Table15[If Material Anything Other than "Lead" in Column E,Was Material Ever Previously Lead?],G7277,Table15[Customer-Owned Portion],O7277),Table15[Unique ID],0),0)))</f>
        <v>Non-lead</v>
      </c>
      <c r="X7277"/>
    </row>
    <row r="7278" spans="2:24" ht="30" x14ac:dyDescent="0.25">
      <c r="B7278" s="145" t="s">
        <v>2620</v>
      </c>
      <c r="C7278" s="31" t="s">
        <v>10051</v>
      </c>
      <c r="D7278" s="31"/>
      <c r="E7278" s="43" t="s">
        <v>52</v>
      </c>
      <c r="F7278" s="42" t="s">
        <v>34</v>
      </c>
      <c r="G7278" s="83" t="s">
        <v>44</v>
      </c>
      <c r="H7278" s="168">
        <v>29738</v>
      </c>
      <c r="I7278" s="31"/>
      <c r="J7278" s="83" t="s">
        <v>214</v>
      </c>
      <c r="K7278" s="31" t="s">
        <v>34</v>
      </c>
      <c r="L7278" s="31"/>
      <c r="M7278" s="168"/>
      <c r="N7278" s="147"/>
      <c r="O7278" s="105" t="s">
        <v>52</v>
      </c>
      <c r="P7278" s="171">
        <v>29738</v>
      </c>
      <c r="Q7278" s="31"/>
      <c r="R7278" s="83" t="s">
        <v>214</v>
      </c>
      <c r="S7278" s="31" t="s">
        <v>34</v>
      </c>
      <c r="T7278" s="31"/>
      <c r="U7278" s="168"/>
      <c r="V7278" s="149"/>
      <c r="W7278" s="140" t="str" cm="1">
        <f t="array" ref="W7278">IF(SUM(LEN(B7278:V7278))=0,"",IF(OR(OR(ISBLANK(F7278),SUM(LEN(C7278),LEN(D7278))=0),AND(NOT(E7278="Unknown"),ISBLANK(J7278)),AND(NOT(O7278="Unknown"),ISBLANK(R7278))),"Missing Information", INDEX(Table15[Entire Service Line Classification], MATCH(SUMIFS(Table15[Unique ID],Table15[System-Owned Portion],E7278,Table15[If Material Anything Other than "Lead" in Column E,Was Material Ever Previously Lead?],G7278,Table15[Customer-Owned Portion],O7278),Table15[Unique ID],0),0)))</f>
        <v>Non-lead</v>
      </c>
      <c r="X7278"/>
    </row>
    <row r="7279" spans="2:24" ht="30" x14ac:dyDescent="0.25">
      <c r="B7279" s="145" t="s">
        <v>2792</v>
      </c>
      <c r="C7279" s="31" t="s">
        <v>10223</v>
      </c>
      <c r="D7279" s="31"/>
      <c r="E7279" s="43" t="s">
        <v>43</v>
      </c>
      <c r="F7279" s="42" t="s">
        <v>34</v>
      </c>
      <c r="G7279" s="83" t="s">
        <v>44</v>
      </c>
      <c r="H7279" s="168">
        <v>29738</v>
      </c>
      <c r="I7279" s="31"/>
      <c r="J7279" s="83" t="s">
        <v>106</v>
      </c>
      <c r="K7279" s="31" t="s">
        <v>36</v>
      </c>
      <c r="L7279" s="31" t="s">
        <v>95</v>
      </c>
      <c r="M7279" s="168">
        <v>45524</v>
      </c>
      <c r="N7279" s="147"/>
      <c r="O7279" s="105" t="s">
        <v>43</v>
      </c>
      <c r="P7279" s="171">
        <v>29738</v>
      </c>
      <c r="Q7279" s="31"/>
      <c r="R7279" s="83" t="s">
        <v>106</v>
      </c>
      <c r="S7279" s="31" t="s">
        <v>36</v>
      </c>
      <c r="T7279" s="31" t="s">
        <v>95</v>
      </c>
      <c r="U7279" s="168">
        <v>45524</v>
      </c>
      <c r="V7279" s="149"/>
      <c r="W7279" s="140" t="str" cm="1">
        <f t="array" ref="W7279">IF(SUM(LEN(B7279:V7279))=0,"",IF(OR(OR(ISBLANK(F7279),SUM(LEN(C7279),LEN(D7279))=0),AND(NOT(E7279="Unknown"),ISBLANK(J7279)),AND(NOT(O7279="Unknown"),ISBLANK(R7279))),"Missing Information", INDEX(Table15[Entire Service Line Classification], MATCH(SUMIFS(Table15[Unique ID],Table15[System-Owned Portion],E7279,Table15[If Material Anything Other than "Lead" in Column E,Was Material Ever Previously Lead?],G7279,Table15[Customer-Owned Portion],O7279),Table15[Unique ID],0),0)))</f>
        <v>Non-lead</v>
      </c>
      <c r="X7279"/>
    </row>
    <row r="7280" spans="2:24" x14ac:dyDescent="0.25">
      <c r="B7280" s="145" t="s">
        <v>5652</v>
      </c>
      <c r="C7280" s="31" t="s">
        <v>13249</v>
      </c>
      <c r="D7280" s="31"/>
      <c r="E7280" s="43" t="s">
        <v>52</v>
      </c>
      <c r="F7280" s="42" t="s">
        <v>34</v>
      </c>
      <c r="G7280" s="83" t="s">
        <v>44</v>
      </c>
      <c r="H7280" s="168">
        <v>29738</v>
      </c>
      <c r="I7280" s="31"/>
      <c r="J7280" s="83" t="s">
        <v>214</v>
      </c>
      <c r="K7280" s="31" t="s">
        <v>34</v>
      </c>
      <c r="L7280" s="31"/>
      <c r="M7280" s="168"/>
      <c r="N7280" s="147"/>
      <c r="O7280" s="105" t="s">
        <v>52</v>
      </c>
      <c r="P7280" s="171">
        <v>29738</v>
      </c>
      <c r="Q7280" s="31"/>
      <c r="R7280" s="83" t="s">
        <v>214</v>
      </c>
      <c r="S7280" s="31" t="s">
        <v>34</v>
      </c>
      <c r="T7280" s="31"/>
      <c r="U7280" s="168"/>
      <c r="V7280" s="149"/>
      <c r="W7280" s="140" t="str" cm="1">
        <f t="array" ref="W7280">IF(SUM(LEN(B7280:V7280))=0,"",IF(OR(OR(ISBLANK(F7280),SUM(LEN(C7280),LEN(D7280))=0),AND(NOT(E7280="Unknown"),ISBLANK(J7280)),AND(NOT(O7280="Unknown"),ISBLANK(R7280))),"Missing Information", INDEX(Table15[Entire Service Line Classification], MATCH(SUMIFS(Table15[Unique ID],Table15[System-Owned Portion],E7280,Table15[If Material Anything Other than "Lead" in Column E,Was Material Ever Previously Lead?],G7280,Table15[Customer-Owned Portion],O7280),Table15[Unique ID],0),0)))</f>
        <v>Non-lead</v>
      </c>
      <c r="X7280"/>
    </row>
    <row r="7281" spans="2:24" ht="30" x14ac:dyDescent="0.25">
      <c r="B7281" s="145" t="s">
        <v>5805</v>
      </c>
      <c r="C7281" s="31" t="s">
        <v>13403</v>
      </c>
      <c r="D7281" s="31"/>
      <c r="E7281" s="43" t="s">
        <v>52</v>
      </c>
      <c r="F7281" s="42" t="s">
        <v>34</v>
      </c>
      <c r="G7281" s="83" t="s">
        <v>44</v>
      </c>
      <c r="H7281" s="168">
        <v>29738</v>
      </c>
      <c r="I7281" s="31"/>
      <c r="J7281" s="83" t="s">
        <v>45</v>
      </c>
      <c r="K7281" s="31" t="s">
        <v>36</v>
      </c>
      <c r="L7281" s="31" t="s">
        <v>93</v>
      </c>
      <c r="M7281" s="168">
        <v>36811</v>
      </c>
      <c r="N7281" s="147"/>
      <c r="O7281" s="105" t="s">
        <v>43</v>
      </c>
      <c r="P7281" s="171">
        <v>29738</v>
      </c>
      <c r="Q7281" s="31"/>
      <c r="R7281" s="83" t="s">
        <v>214</v>
      </c>
      <c r="S7281" s="31" t="s">
        <v>34</v>
      </c>
      <c r="T7281" s="31"/>
      <c r="U7281" s="168"/>
      <c r="V7281" s="149"/>
      <c r="W7281" s="140" t="str" cm="1">
        <f t="array" ref="W7281">IF(SUM(LEN(B7281:V7281))=0,"",IF(OR(OR(ISBLANK(F7281),SUM(LEN(C7281),LEN(D7281))=0),AND(NOT(E7281="Unknown"),ISBLANK(J7281)),AND(NOT(O7281="Unknown"),ISBLANK(R7281))),"Missing Information", INDEX(Table15[Entire Service Line Classification], MATCH(SUMIFS(Table15[Unique ID],Table15[System-Owned Portion],E7281,Table15[If Material Anything Other than "Lead" in Column E,Was Material Ever Previously Lead?],G7281,Table15[Customer-Owned Portion],O7281),Table15[Unique ID],0),0)))</f>
        <v>Non-lead</v>
      </c>
      <c r="X7281"/>
    </row>
    <row r="7282" spans="2:24" ht="30" x14ac:dyDescent="0.25">
      <c r="B7282" s="145" t="s">
        <v>963</v>
      </c>
      <c r="C7282" s="31" t="s">
        <v>8376</v>
      </c>
      <c r="D7282" s="31"/>
      <c r="E7282" s="43" t="s">
        <v>52</v>
      </c>
      <c r="F7282" s="42" t="s">
        <v>34</v>
      </c>
      <c r="G7282" s="83" t="s">
        <v>44</v>
      </c>
      <c r="H7282" s="168">
        <v>29707</v>
      </c>
      <c r="I7282" s="31"/>
      <c r="J7282" s="83" t="s">
        <v>214</v>
      </c>
      <c r="K7282" s="31" t="s">
        <v>34</v>
      </c>
      <c r="L7282" s="31"/>
      <c r="M7282" s="168"/>
      <c r="N7282" s="147"/>
      <c r="O7282" s="105" t="s">
        <v>52</v>
      </c>
      <c r="P7282" s="171">
        <v>29707</v>
      </c>
      <c r="Q7282" s="31"/>
      <c r="R7282" s="83" t="s">
        <v>214</v>
      </c>
      <c r="S7282" s="31" t="s">
        <v>34</v>
      </c>
      <c r="T7282" s="31"/>
      <c r="U7282" s="168"/>
      <c r="V7282" s="149"/>
      <c r="W7282" s="140" t="str" cm="1">
        <f t="array" ref="W7282">IF(SUM(LEN(B7282:V7282))=0,"",IF(OR(OR(ISBLANK(F7282),SUM(LEN(C7282),LEN(D7282))=0),AND(NOT(E7282="Unknown"),ISBLANK(J7282)),AND(NOT(O7282="Unknown"),ISBLANK(R7282))),"Missing Information", INDEX(Table15[Entire Service Line Classification], MATCH(SUMIFS(Table15[Unique ID],Table15[System-Owned Portion],E7282,Table15[If Material Anything Other than "Lead" in Column E,Was Material Ever Previously Lead?],G7282,Table15[Customer-Owned Portion],O7282),Table15[Unique ID],0),0)))</f>
        <v>Non-lead</v>
      </c>
      <c r="X7282"/>
    </row>
    <row r="7283" spans="2:24" ht="30" x14ac:dyDescent="0.25">
      <c r="B7283" s="145" t="s">
        <v>972</v>
      </c>
      <c r="C7283" s="31" t="s">
        <v>8385</v>
      </c>
      <c r="D7283" s="31"/>
      <c r="E7283" s="43" t="s">
        <v>52</v>
      </c>
      <c r="F7283" s="42" t="s">
        <v>34</v>
      </c>
      <c r="G7283" s="83" t="s">
        <v>44</v>
      </c>
      <c r="H7283" s="168">
        <v>29707</v>
      </c>
      <c r="I7283" s="31"/>
      <c r="J7283" s="83" t="s">
        <v>214</v>
      </c>
      <c r="K7283" s="31" t="s">
        <v>34</v>
      </c>
      <c r="L7283" s="31"/>
      <c r="M7283" s="168"/>
      <c r="N7283" s="147"/>
      <c r="O7283" s="105" t="s">
        <v>52</v>
      </c>
      <c r="P7283" s="171">
        <v>29707</v>
      </c>
      <c r="Q7283" s="31"/>
      <c r="R7283" s="83" t="s">
        <v>214</v>
      </c>
      <c r="S7283" s="31" t="s">
        <v>34</v>
      </c>
      <c r="T7283" s="31"/>
      <c r="U7283" s="168"/>
      <c r="V7283" s="149"/>
      <c r="W7283" s="140" t="str" cm="1">
        <f t="array" ref="W7283">IF(SUM(LEN(B7283:V7283))=0,"",IF(OR(OR(ISBLANK(F7283),SUM(LEN(C7283),LEN(D7283))=0),AND(NOT(E7283="Unknown"),ISBLANK(J7283)),AND(NOT(O7283="Unknown"),ISBLANK(R7283))),"Missing Information", INDEX(Table15[Entire Service Line Classification], MATCH(SUMIFS(Table15[Unique ID],Table15[System-Owned Portion],E7283,Table15[If Material Anything Other than "Lead" in Column E,Was Material Ever Previously Lead?],G7283,Table15[Customer-Owned Portion],O7283),Table15[Unique ID],0),0)))</f>
        <v>Non-lead</v>
      </c>
      <c r="X7283"/>
    </row>
    <row r="7284" spans="2:24" ht="30" x14ac:dyDescent="0.25">
      <c r="B7284" s="145" t="s">
        <v>1347</v>
      </c>
      <c r="C7284" s="31" t="s">
        <v>8760</v>
      </c>
      <c r="D7284" s="31"/>
      <c r="E7284" s="43" t="s">
        <v>43</v>
      </c>
      <c r="F7284" s="42" t="s">
        <v>34</v>
      </c>
      <c r="G7284" s="83" t="s">
        <v>44</v>
      </c>
      <c r="H7284" s="168">
        <v>29707</v>
      </c>
      <c r="I7284" s="31"/>
      <c r="J7284" s="83" t="s">
        <v>106</v>
      </c>
      <c r="K7284" s="31" t="s">
        <v>36</v>
      </c>
      <c r="L7284" s="31" t="s">
        <v>95</v>
      </c>
      <c r="M7284" s="168">
        <v>45931</v>
      </c>
      <c r="N7284" s="147"/>
      <c r="O7284" s="105" t="s">
        <v>35</v>
      </c>
      <c r="P7284" s="171">
        <v>29707</v>
      </c>
      <c r="Q7284" s="31"/>
      <c r="R7284" s="83" t="s">
        <v>106</v>
      </c>
      <c r="S7284" s="31" t="s">
        <v>36</v>
      </c>
      <c r="T7284" s="31" t="s">
        <v>95</v>
      </c>
      <c r="U7284" s="168">
        <v>45931</v>
      </c>
      <c r="V7284" s="149"/>
      <c r="W7284" s="140" t="str" cm="1">
        <f t="array" ref="W7284">IF(SUM(LEN(B7284:V7284))=0,"",IF(OR(OR(ISBLANK(F7284),SUM(LEN(C7284),LEN(D7284))=0),AND(NOT(E7284="Unknown"),ISBLANK(J7284)),AND(NOT(O7284="Unknown"),ISBLANK(R7284))),"Missing Information", INDEX(Table15[Entire Service Line Classification], MATCH(SUMIFS(Table15[Unique ID],Table15[System-Owned Portion],E7284,Table15[If Material Anything Other than "Lead" in Column E,Was Material Ever Previously Lead?],G7284,Table15[Customer-Owned Portion],O7284),Table15[Unique ID],0),0)))</f>
        <v>Non-lead</v>
      </c>
      <c r="X7284"/>
    </row>
    <row r="7285" spans="2:24" ht="30" x14ac:dyDescent="0.25">
      <c r="B7285" s="145" t="s">
        <v>1413</v>
      </c>
      <c r="C7285" s="31" t="s">
        <v>8826</v>
      </c>
      <c r="D7285" s="31"/>
      <c r="E7285" s="43" t="s">
        <v>52</v>
      </c>
      <c r="F7285" s="42" t="s">
        <v>34</v>
      </c>
      <c r="G7285" s="83" t="s">
        <v>44</v>
      </c>
      <c r="H7285" s="168">
        <v>29707</v>
      </c>
      <c r="I7285" s="31"/>
      <c r="J7285" s="83" t="s">
        <v>214</v>
      </c>
      <c r="K7285" s="31" t="s">
        <v>34</v>
      </c>
      <c r="L7285" s="31"/>
      <c r="M7285" s="168"/>
      <c r="N7285" s="147"/>
      <c r="O7285" s="105" t="s">
        <v>52</v>
      </c>
      <c r="P7285" s="171">
        <v>29707</v>
      </c>
      <c r="Q7285" s="31"/>
      <c r="R7285" s="83" t="s">
        <v>214</v>
      </c>
      <c r="S7285" s="31" t="s">
        <v>34</v>
      </c>
      <c r="T7285" s="31"/>
      <c r="U7285" s="168"/>
      <c r="V7285" s="149"/>
      <c r="W7285" s="140" t="str" cm="1">
        <f t="array" ref="W7285">IF(SUM(LEN(B7285:V7285))=0,"",IF(OR(OR(ISBLANK(F7285),SUM(LEN(C7285),LEN(D7285))=0),AND(NOT(E7285="Unknown"),ISBLANK(J7285)),AND(NOT(O7285="Unknown"),ISBLANK(R7285))),"Missing Information", INDEX(Table15[Entire Service Line Classification], MATCH(SUMIFS(Table15[Unique ID],Table15[System-Owned Portion],E7285,Table15[If Material Anything Other than "Lead" in Column E,Was Material Ever Previously Lead?],G7285,Table15[Customer-Owned Portion],O7285),Table15[Unique ID],0),0)))</f>
        <v>Non-lead</v>
      </c>
      <c r="X7285"/>
    </row>
    <row r="7286" spans="2:24" ht="30" x14ac:dyDescent="0.25">
      <c r="B7286" s="145" t="s">
        <v>2895</v>
      </c>
      <c r="C7286" s="31" t="s">
        <v>10327</v>
      </c>
      <c r="D7286" s="31"/>
      <c r="E7286" s="43" t="s">
        <v>52</v>
      </c>
      <c r="F7286" s="42" t="s">
        <v>34</v>
      </c>
      <c r="G7286" s="83" t="s">
        <v>44</v>
      </c>
      <c r="H7286" s="168">
        <v>29707</v>
      </c>
      <c r="I7286" s="31"/>
      <c r="J7286" s="83" t="s">
        <v>214</v>
      </c>
      <c r="K7286" s="31" t="s">
        <v>34</v>
      </c>
      <c r="L7286" s="31"/>
      <c r="M7286" s="168"/>
      <c r="N7286" s="147"/>
      <c r="O7286" s="105" t="s">
        <v>52</v>
      </c>
      <c r="P7286" s="171">
        <v>29707</v>
      </c>
      <c r="Q7286" s="31"/>
      <c r="R7286" s="83" t="s">
        <v>214</v>
      </c>
      <c r="S7286" s="31" t="s">
        <v>34</v>
      </c>
      <c r="T7286" s="31"/>
      <c r="U7286" s="168"/>
      <c r="V7286" s="149"/>
      <c r="W7286" s="140" t="str" cm="1">
        <f t="array" ref="W7286">IF(SUM(LEN(B7286:V7286))=0,"",IF(OR(OR(ISBLANK(F7286),SUM(LEN(C7286),LEN(D7286))=0),AND(NOT(E7286="Unknown"),ISBLANK(J7286)),AND(NOT(O7286="Unknown"),ISBLANK(R7286))),"Missing Information", INDEX(Table15[Entire Service Line Classification], MATCH(SUMIFS(Table15[Unique ID],Table15[System-Owned Portion],E7286,Table15[If Material Anything Other than "Lead" in Column E,Was Material Ever Previously Lead?],G7286,Table15[Customer-Owned Portion],O7286),Table15[Unique ID],0),0)))</f>
        <v>Non-lead</v>
      </c>
      <c r="X7286"/>
    </row>
    <row r="7287" spans="2:24" x14ac:dyDescent="0.25">
      <c r="B7287" s="145" t="s">
        <v>3072</v>
      </c>
      <c r="C7287" s="31" t="s">
        <v>10504</v>
      </c>
      <c r="D7287" s="31"/>
      <c r="E7287" s="43" t="s">
        <v>52</v>
      </c>
      <c r="F7287" s="42" t="s">
        <v>34</v>
      </c>
      <c r="G7287" s="83" t="s">
        <v>44</v>
      </c>
      <c r="H7287" s="168">
        <v>29707</v>
      </c>
      <c r="I7287" s="31"/>
      <c r="J7287" s="83" t="s">
        <v>214</v>
      </c>
      <c r="K7287" s="31" t="s">
        <v>34</v>
      </c>
      <c r="L7287" s="31"/>
      <c r="M7287" s="168"/>
      <c r="N7287" s="147"/>
      <c r="O7287" s="105" t="s">
        <v>52</v>
      </c>
      <c r="P7287" s="171">
        <v>29707</v>
      </c>
      <c r="Q7287" s="31"/>
      <c r="R7287" s="83" t="s">
        <v>214</v>
      </c>
      <c r="S7287" s="31" t="s">
        <v>34</v>
      </c>
      <c r="T7287" s="31"/>
      <c r="U7287" s="168"/>
      <c r="V7287" s="149"/>
      <c r="W7287" s="140" t="str" cm="1">
        <f t="array" ref="W7287">IF(SUM(LEN(B7287:V7287))=0,"",IF(OR(OR(ISBLANK(F7287),SUM(LEN(C7287),LEN(D7287))=0),AND(NOT(E7287="Unknown"),ISBLANK(J7287)),AND(NOT(O7287="Unknown"),ISBLANK(R7287))),"Missing Information", INDEX(Table15[Entire Service Line Classification], MATCH(SUMIFS(Table15[Unique ID],Table15[System-Owned Portion],E7287,Table15[If Material Anything Other than "Lead" in Column E,Was Material Ever Previously Lead?],G7287,Table15[Customer-Owned Portion],O7287),Table15[Unique ID],0),0)))</f>
        <v>Non-lead</v>
      </c>
      <c r="X7287"/>
    </row>
    <row r="7288" spans="2:24" ht="30" x14ac:dyDescent="0.25">
      <c r="B7288" s="145" t="s">
        <v>5725</v>
      </c>
      <c r="C7288" s="31" t="s">
        <v>13323</v>
      </c>
      <c r="D7288" s="31"/>
      <c r="E7288" s="43" t="s">
        <v>52</v>
      </c>
      <c r="F7288" s="42" t="s">
        <v>34</v>
      </c>
      <c r="G7288" s="83" t="s">
        <v>44</v>
      </c>
      <c r="H7288" s="168">
        <v>29707</v>
      </c>
      <c r="I7288" s="31"/>
      <c r="J7288" s="83" t="s">
        <v>214</v>
      </c>
      <c r="K7288" s="31" t="s">
        <v>34</v>
      </c>
      <c r="L7288" s="31"/>
      <c r="M7288" s="168"/>
      <c r="N7288" s="147"/>
      <c r="O7288" s="105" t="s">
        <v>52</v>
      </c>
      <c r="P7288" s="171">
        <v>29707</v>
      </c>
      <c r="Q7288" s="31"/>
      <c r="R7288" s="83" t="s">
        <v>214</v>
      </c>
      <c r="S7288" s="31" t="s">
        <v>34</v>
      </c>
      <c r="T7288" s="31"/>
      <c r="U7288" s="168"/>
      <c r="V7288" s="149"/>
      <c r="W7288" s="140" t="str" cm="1">
        <f t="array" ref="W7288">IF(SUM(LEN(B7288:V7288))=0,"",IF(OR(OR(ISBLANK(F7288),SUM(LEN(C7288),LEN(D7288))=0),AND(NOT(E7288="Unknown"),ISBLANK(J7288)),AND(NOT(O7288="Unknown"),ISBLANK(R7288))),"Missing Information", INDEX(Table15[Entire Service Line Classification], MATCH(SUMIFS(Table15[Unique ID],Table15[System-Owned Portion],E7288,Table15[If Material Anything Other than "Lead" in Column E,Was Material Ever Previously Lead?],G7288,Table15[Customer-Owned Portion],O7288),Table15[Unique ID],0),0)))</f>
        <v>Non-lead</v>
      </c>
      <c r="X7288"/>
    </row>
    <row r="7289" spans="2:24" x14ac:dyDescent="0.25">
      <c r="B7289" s="145" t="s">
        <v>928</v>
      </c>
      <c r="C7289" s="31" t="s">
        <v>8341</v>
      </c>
      <c r="D7289" s="31"/>
      <c r="E7289" s="43" t="s">
        <v>52</v>
      </c>
      <c r="F7289" s="42" t="s">
        <v>34</v>
      </c>
      <c r="G7289" s="83" t="s">
        <v>44</v>
      </c>
      <c r="H7289" s="168">
        <v>29677</v>
      </c>
      <c r="I7289" s="31"/>
      <c r="J7289" s="83" t="s">
        <v>214</v>
      </c>
      <c r="K7289" s="31" t="s">
        <v>34</v>
      </c>
      <c r="L7289" s="31"/>
      <c r="M7289" s="168"/>
      <c r="N7289" s="147"/>
      <c r="O7289" s="105" t="s">
        <v>52</v>
      </c>
      <c r="P7289" s="171">
        <v>29677</v>
      </c>
      <c r="Q7289" s="31"/>
      <c r="R7289" s="83" t="s">
        <v>214</v>
      </c>
      <c r="S7289" s="31" t="s">
        <v>34</v>
      </c>
      <c r="T7289" s="31"/>
      <c r="U7289" s="168"/>
      <c r="V7289" s="149"/>
      <c r="W7289" s="140" t="str" cm="1">
        <f t="array" ref="W7289">IF(SUM(LEN(B7289:V7289))=0,"",IF(OR(OR(ISBLANK(F7289),SUM(LEN(C7289),LEN(D7289))=0),AND(NOT(E7289="Unknown"),ISBLANK(J7289)),AND(NOT(O7289="Unknown"),ISBLANK(R7289))),"Missing Information", INDEX(Table15[Entire Service Line Classification], MATCH(SUMIFS(Table15[Unique ID],Table15[System-Owned Portion],E7289,Table15[If Material Anything Other than "Lead" in Column E,Was Material Ever Previously Lead?],G7289,Table15[Customer-Owned Portion],O7289),Table15[Unique ID],0),0)))</f>
        <v>Non-lead</v>
      </c>
      <c r="X7289"/>
    </row>
    <row r="7290" spans="2:24" x14ac:dyDescent="0.25">
      <c r="B7290" s="145" t="s">
        <v>1505</v>
      </c>
      <c r="C7290" s="31" t="s">
        <v>8922</v>
      </c>
      <c r="D7290" s="31"/>
      <c r="E7290" s="43" t="s">
        <v>52</v>
      </c>
      <c r="F7290" s="42" t="s">
        <v>34</v>
      </c>
      <c r="G7290" s="83" t="s">
        <v>44</v>
      </c>
      <c r="H7290" s="168">
        <v>29677</v>
      </c>
      <c r="I7290" s="31"/>
      <c r="J7290" s="83" t="s">
        <v>214</v>
      </c>
      <c r="K7290" s="31" t="s">
        <v>34</v>
      </c>
      <c r="L7290" s="31"/>
      <c r="M7290" s="168"/>
      <c r="N7290" s="147"/>
      <c r="O7290" s="105" t="s">
        <v>52</v>
      </c>
      <c r="P7290" s="171">
        <v>29677</v>
      </c>
      <c r="Q7290" s="31"/>
      <c r="R7290" s="83" t="s">
        <v>214</v>
      </c>
      <c r="S7290" s="31" t="s">
        <v>34</v>
      </c>
      <c r="T7290" s="31"/>
      <c r="U7290" s="168"/>
      <c r="V7290" s="149"/>
      <c r="W7290" s="140" t="str" cm="1">
        <f t="array" ref="W7290">IF(SUM(LEN(B7290:V7290))=0,"",IF(OR(OR(ISBLANK(F7290),SUM(LEN(C7290),LEN(D7290))=0),AND(NOT(E7290="Unknown"),ISBLANK(J7290)),AND(NOT(O7290="Unknown"),ISBLANK(R7290))),"Missing Information", INDEX(Table15[Entire Service Line Classification], MATCH(SUMIFS(Table15[Unique ID],Table15[System-Owned Portion],E7290,Table15[If Material Anything Other than "Lead" in Column E,Was Material Ever Previously Lead?],G7290,Table15[Customer-Owned Portion],O7290),Table15[Unique ID],0),0)))</f>
        <v>Non-lead</v>
      </c>
      <c r="X7290"/>
    </row>
    <row r="7291" spans="2:24" ht="30" x14ac:dyDescent="0.25">
      <c r="B7291" s="145" t="s">
        <v>1529</v>
      </c>
      <c r="C7291" s="31" t="s">
        <v>8946</v>
      </c>
      <c r="D7291" s="31"/>
      <c r="E7291" s="43" t="s">
        <v>43</v>
      </c>
      <c r="F7291" s="42" t="s">
        <v>34</v>
      </c>
      <c r="G7291" s="83" t="s">
        <v>44</v>
      </c>
      <c r="H7291" s="168">
        <v>29677</v>
      </c>
      <c r="I7291" s="31"/>
      <c r="J7291" s="83" t="s">
        <v>106</v>
      </c>
      <c r="K7291" s="31" t="s">
        <v>36</v>
      </c>
      <c r="L7291" s="31" t="s">
        <v>95</v>
      </c>
      <c r="M7291" s="168">
        <v>45933</v>
      </c>
      <c r="N7291" s="147"/>
      <c r="O7291" s="105" t="s">
        <v>35</v>
      </c>
      <c r="P7291" s="171">
        <v>29677</v>
      </c>
      <c r="Q7291" s="31"/>
      <c r="R7291" s="83" t="s">
        <v>106</v>
      </c>
      <c r="S7291" s="31" t="s">
        <v>36</v>
      </c>
      <c r="T7291" s="31" t="s">
        <v>95</v>
      </c>
      <c r="U7291" s="168">
        <v>45933</v>
      </c>
      <c r="V7291" s="149"/>
      <c r="W7291" s="140" t="str" cm="1">
        <f t="array" ref="W7291">IF(SUM(LEN(B7291:V7291))=0,"",IF(OR(OR(ISBLANK(F7291),SUM(LEN(C7291),LEN(D7291))=0),AND(NOT(E7291="Unknown"),ISBLANK(J7291)),AND(NOT(O7291="Unknown"),ISBLANK(R7291))),"Missing Information", INDEX(Table15[Entire Service Line Classification], MATCH(SUMIFS(Table15[Unique ID],Table15[System-Owned Portion],E7291,Table15[If Material Anything Other than "Lead" in Column E,Was Material Ever Previously Lead?],G7291,Table15[Customer-Owned Portion],O7291),Table15[Unique ID],0),0)))</f>
        <v>Non-lead</v>
      </c>
      <c r="X7291"/>
    </row>
    <row r="7292" spans="2:24" ht="30" x14ac:dyDescent="0.25">
      <c r="B7292" s="145" t="s">
        <v>1576</v>
      </c>
      <c r="C7292" s="31" t="s">
        <v>8995</v>
      </c>
      <c r="D7292" s="31"/>
      <c r="E7292" s="43" t="s">
        <v>35</v>
      </c>
      <c r="F7292" s="42" t="s">
        <v>34</v>
      </c>
      <c r="G7292" s="83" t="s">
        <v>34</v>
      </c>
      <c r="H7292" s="168">
        <v>29677</v>
      </c>
      <c r="I7292" s="31"/>
      <c r="J7292" s="83" t="s">
        <v>106</v>
      </c>
      <c r="K7292" s="31" t="s">
        <v>36</v>
      </c>
      <c r="L7292" s="31" t="s">
        <v>95</v>
      </c>
      <c r="M7292" s="168">
        <v>45933</v>
      </c>
      <c r="N7292" s="147"/>
      <c r="O7292" s="105" t="s">
        <v>42</v>
      </c>
      <c r="P7292" s="171">
        <v>29677</v>
      </c>
      <c r="Q7292" s="31"/>
      <c r="R7292" s="83" t="s">
        <v>106</v>
      </c>
      <c r="S7292" s="31" t="s">
        <v>36</v>
      </c>
      <c r="T7292" s="31" t="s">
        <v>95</v>
      </c>
      <c r="U7292" s="168">
        <v>45933</v>
      </c>
      <c r="V7292" s="149"/>
      <c r="W7292" s="140" t="str" cm="1">
        <f t="array" ref="W7292">IF(SUM(LEN(B7292:V7292))=0,"",IF(OR(OR(ISBLANK(F7292),SUM(LEN(C7292),LEN(D7292))=0),AND(NOT(E7292="Unknown"),ISBLANK(J7292)),AND(NOT(O7292="Unknown"),ISBLANK(R7292))),"Missing Information", INDEX(Table15[Entire Service Line Classification], MATCH(SUMIFS(Table15[Unique ID],Table15[System-Owned Portion],E7292,Table15[If Material Anything Other than "Lead" in Column E,Was Material Ever Previously Lead?],G7292,Table15[Customer-Owned Portion],O7292),Table15[Unique ID],0),0)))</f>
        <v>Non-lead</v>
      </c>
      <c r="X7292"/>
    </row>
    <row r="7293" spans="2:24" ht="30" x14ac:dyDescent="0.25">
      <c r="B7293" s="145" t="s">
        <v>1599</v>
      </c>
      <c r="C7293" s="31" t="s">
        <v>9018</v>
      </c>
      <c r="D7293" s="31"/>
      <c r="E7293" s="43" t="s">
        <v>43</v>
      </c>
      <c r="F7293" s="42" t="s">
        <v>34</v>
      </c>
      <c r="G7293" s="83" t="s">
        <v>44</v>
      </c>
      <c r="H7293" s="168">
        <v>29677</v>
      </c>
      <c r="I7293" s="31"/>
      <c r="J7293" s="83" t="s">
        <v>106</v>
      </c>
      <c r="K7293" s="31" t="s">
        <v>36</v>
      </c>
      <c r="L7293" s="31" t="s">
        <v>95</v>
      </c>
      <c r="M7293" s="168">
        <v>45944</v>
      </c>
      <c r="N7293" s="147"/>
      <c r="O7293" s="105" t="s">
        <v>35</v>
      </c>
      <c r="P7293" s="171">
        <v>29677</v>
      </c>
      <c r="Q7293" s="31"/>
      <c r="R7293" s="83" t="s">
        <v>106</v>
      </c>
      <c r="S7293" s="31" t="s">
        <v>36</v>
      </c>
      <c r="T7293" s="31" t="s">
        <v>95</v>
      </c>
      <c r="U7293" s="168">
        <v>45944</v>
      </c>
      <c r="V7293" s="149"/>
      <c r="W7293" s="140" t="str" cm="1">
        <f t="array" ref="W7293">IF(SUM(LEN(B7293:V7293))=0,"",IF(OR(OR(ISBLANK(F7293),SUM(LEN(C7293),LEN(D7293))=0),AND(NOT(E7293="Unknown"),ISBLANK(J7293)),AND(NOT(O7293="Unknown"),ISBLANK(R7293))),"Missing Information", INDEX(Table15[Entire Service Line Classification], MATCH(SUMIFS(Table15[Unique ID],Table15[System-Owned Portion],E7293,Table15[If Material Anything Other than "Lead" in Column E,Was Material Ever Previously Lead?],G7293,Table15[Customer-Owned Portion],O7293),Table15[Unique ID],0),0)))</f>
        <v>Non-lead</v>
      </c>
      <c r="X7293"/>
    </row>
    <row r="7294" spans="2:24" ht="30" x14ac:dyDescent="0.25">
      <c r="B7294" s="145" t="s">
        <v>2645</v>
      </c>
      <c r="C7294" s="31" t="s">
        <v>10076</v>
      </c>
      <c r="D7294" s="31"/>
      <c r="E7294" s="43" t="s">
        <v>52</v>
      </c>
      <c r="F7294" s="42" t="s">
        <v>34</v>
      </c>
      <c r="G7294" s="83" t="s">
        <v>44</v>
      </c>
      <c r="H7294" s="168">
        <v>29677</v>
      </c>
      <c r="I7294" s="31"/>
      <c r="J7294" s="83" t="s">
        <v>214</v>
      </c>
      <c r="K7294" s="31" t="s">
        <v>34</v>
      </c>
      <c r="L7294" s="31"/>
      <c r="M7294" s="168"/>
      <c r="N7294" s="147"/>
      <c r="O7294" s="105" t="s">
        <v>52</v>
      </c>
      <c r="P7294" s="171">
        <v>29677</v>
      </c>
      <c r="Q7294" s="31"/>
      <c r="R7294" s="83" t="s">
        <v>214</v>
      </c>
      <c r="S7294" s="31" t="s">
        <v>34</v>
      </c>
      <c r="T7294" s="31"/>
      <c r="U7294" s="168"/>
      <c r="V7294" s="149"/>
      <c r="W7294" s="140" t="str" cm="1">
        <f t="array" ref="W7294">IF(SUM(LEN(B7294:V7294))=0,"",IF(OR(OR(ISBLANK(F7294),SUM(LEN(C7294),LEN(D7294))=0),AND(NOT(E7294="Unknown"),ISBLANK(J7294)),AND(NOT(O7294="Unknown"),ISBLANK(R7294))),"Missing Information", INDEX(Table15[Entire Service Line Classification], MATCH(SUMIFS(Table15[Unique ID],Table15[System-Owned Portion],E7294,Table15[If Material Anything Other than "Lead" in Column E,Was Material Ever Previously Lead?],G7294,Table15[Customer-Owned Portion],O7294),Table15[Unique ID],0),0)))</f>
        <v>Non-lead</v>
      </c>
      <c r="X7294"/>
    </row>
    <row r="7295" spans="2:24" ht="30" x14ac:dyDescent="0.25">
      <c r="B7295" s="145" t="s">
        <v>2781</v>
      </c>
      <c r="C7295" s="31" t="s">
        <v>10212</v>
      </c>
      <c r="D7295" s="31"/>
      <c r="E7295" s="43" t="s">
        <v>52</v>
      </c>
      <c r="F7295" s="42" t="s">
        <v>34</v>
      </c>
      <c r="G7295" s="83" t="s">
        <v>44</v>
      </c>
      <c r="H7295" s="168">
        <v>29677</v>
      </c>
      <c r="I7295" s="31"/>
      <c r="J7295" s="83" t="s">
        <v>214</v>
      </c>
      <c r="K7295" s="31" t="s">
        <v>34</v>
      </c>
      <c r="L7295" s="31"/>
      <c r="M7295" s="168"/>
      <c r="N7295" s="147"/>
      <c r="O7295" s="105" t="s">
        <v>52</v>
      </c>
      <c r="P7295" s="171">
        <v>29677</v>
      </c>
      <c r="Q7295" s="31"/>
      <c r="R7295" s="83" t="s">
        <v>214</v>
      </c>
      <c r="S7295" s="31" t="s">
        <v>34</v>
      </c>
      <c r="T7295" s="31"/>
      <c r="U7295" s="168"/>
      <c r="V7295" s="149"/>
      <c r="W7295" s="140" t="str" cm="1">
        <f t="array" ref="W7295">IF(SUM(LEN(B7295:V7295))=0,"",IF(OR(OR(ISBLANK(F7295),SUM(LEN(C7295),LEN(D7295))=0),AND(NOT(E7295="Unknown"),ISBLANK(J7295)),AND(NOT(O7295="Unknown"),ISBLANK(R7295))),"Missing Information", INDEX(Table15[Entire Service Line Classification], MATCH(SUMIFS(Table15[Unique ID],Table15[System-Owned Portion],E7295,Table15[If Material Anything Other than "Lead" in Column E,Was Material Ever Previously Lead?],G7295,Table15[Customer-Owned Portion],O7295),Table15[Unique ID],0),0)))</f>
        <v>Non-lead</v>
      </c>
      <c r="X7295"/>
    </row>
    <row r="7296" spans="2:24" ht="30" x14ac:dyDescent="0.25">
      <c r="B7296" s="145" t="s">
        <v>2894</v>
      </c>
      <c r="C7296" s="31" t="s">
        <v>10326</v>
      </c>
      <c r="D7296" s="31"/>
      <c r="E7296" s="43" t="s">
        <v>52</v>
      </c>
      <c r="F7296" s="42" t="s">
        <v>34</v>
      </c>
      <c r="G7296" s="83" t="s">
        <v>44</v>
      </c>
      <c r="H7296" s="168">
        <v>29677</v>
      </c>
      <c r="I7296" s="31"/>
      <c r="J7296" s="83" t="s">
        <v>214</v>
      </c>
      <c r="K7296" s="31" t="s">
        <v>34</v>
      </c>
      <c r="L7296" s="31"/>
      <c r="M7296" s="168"/>
      <c r="N7296" s="147"/>
      <c r="O7296" s="105" t="s">
        <v>52</v>
      </c>
      <c r="P7296" s="171">
        <v>29677</v>
      </c>
      <c r="Q7296" s="31"/>
      <c r="R7296" s="83" t="s">
        <v>214</v>
      </c>
      <c r="S7296" s="31" t="s">
        <v>34</v>
      </c>
      <c r="T7296" s="31"/>
      <c r="U7296" s="168"/>
      <c r="V7296" s="149"/>
      <c r="W7296" s="140" t="str" cm="1">
        <f t="array" ref="W7296">IF(SUM(LEN(B7296:V7296))=0,"",IF(OR(OR(ISBLANK(F7296),SUM(LEN(C7296),LEN(D7296))=0),AND(NOT(E7296="Unknown"),ISBLANK(J7296)),AND(NOT(O7296="Unknown"),ISBLANK(R7296))),"Missing Information", INDEX(Table15[Entire Service Line Classification], MATCH(SUMIFS(Table15[Unique ID],Table15[System-Owned Portion],E7296,Table15[If Material Anything Other than "Lead" in Column E,Was Material Ever Previously Lead?],G7296,Table15[Customer-Owned Portion],O7296),Table15[Unique ID],0),0)))</f>
        <v>Non-lead</v>
      </c>
      <c r="X7296"/>
    </row>
    <row r="7297" spans="2:24" x14ac:dyDescent="0.25">
      <c r="B7297" s="145" t="s">
        <v>4392</v>
      </c>
      <c r="C7297" s="31" t="s">
        <v>11985</v>
      </c>
      <c r="D7297" s="31"/>
      <c r="E7297" s="43" t="s">
        <v>52</v>
      </c>
      <c r="F7297" s="42" t="s">
        <v>34</v>
      </c>
      <c r="G7297" s="83" t="s">
        <v>44</v>
      </c>
      <c r="H7297" s="168">
        <v>29677</v>
      </c>
      <c r="I7297" s="31"/>
      <c r="J7297" s="83" t="s">
        <v>214</v>
      </c>
      <c r="K7297" s="31" t="s">
        <v>34</v>
      </c>
      <c r="L7297" s="31"/>
      <c r="M7297" s="168"/>
      <c r="N7297" s="147"/>
      <c r="O7297" s="105" t="s">
        <v>52</v>
      </c>
      <c r="P7297" s="171">
        <v>29677</v>
      </c>
      <c r="Q7297" s="31"/>
      <c r="R7297" s="83" t="s">
        <v>214</v>
      </c>
      <c r="S7297" s="31" t="s">
        <v>34</v>
      </c>
      <c r="T7297" s="31"/>
      <c r="U7297" s="168"/>
      <c r="V7297" s="149"/>
      <c r="W7297" s="140" t="str" cm="1">
        <f t="array" ref="W7297">IF(SUM(LEN(B7297:V7297))=0,"",IF(OR(OR(ISBLANK(F7297),SUM(LEN(C7297),LEN(D7297))=0),AND(NOT(E7297="Unknown"),ISBLANK(J7297)),AND(NOT(O7297="Unknown"),ISBLANK(R7297))),"Missing Information", INDEX(Table15[Entire Service Line Classification], MATCH(SUMIFS(Table15[Unique ID],Table15[System-Owned Portion],E7297,Table15[If Material Anything Other than "Lead" in Column E,Was Material Ever Previously Lead?],G7297,Table15[Customer-Owned Portion],O7297),Table15[Unique ID],0),0)))</f>
        <v>Non-lead</v>
      </c>
      <c r="X7297"/>
    </row>
    <row r="7298" spans="2:24" x14ac:dyDescent="0.25">
      <c r="B7298" s="145" t="s">
        <v>5512</v>
      </c>
      <c r="C7298" s="31" t="s">
        <v>13109</v>
      </c>
      <c r="D7298" s="31"/>
      <c r="E7298" s="43" t="s">
        <v>52</v>
      </c>
      <c r="F7298" s="42" t="s">
        <v>34</v>
      </c>
      <c r="G7298" s="83" t="s">
        <v>44</v>
      </c>
      <c r="H7298" s="168">
        <v>29677</v>
      </c>
      <c r="I7298" s="31"/>
      <c r="J7298" s="83" t="s">
        <v>214</v>
      </c>
      <c r="K7298" s="31" t="s">
        <v>34</v>
      </c>
      <c r="L7298" s="31"/>
      <c r="M7298" s="168"/>
      <c r="N7298" s="147"/>
      <c r="O7298" s="105" t="s">
        <v>52</v>
      </c>
      <c r="P7298" s="171">
        <v>29677</v>
      </c>
      <c r="Q7298" s="31"/>
      <c r="R7298" s="83" t="s">
        <v>214</v>
      </c>
      <c r="S7298" s="31" t="s">
        <v>34</v>
      </c>
      <c r="T7298" s="31"/>
      <c r="U7298" s="168"/>
      <c r="V7298" s="149"/>
      <c r="W7298" s="140" t="str" cm="1">
        <f t="array" ref="W7298">IF(SUM(LEN(B7298:V7298))=0,"",IF(OR(OR(ISBLANK(F7298),SUM(LEN(C7298),LEN(D7298))=0),AND(NOT(E7298="Unknown"),ISBLANK(J7298)),AND(NOT(O7298="Unknown"),ISBLANK(R7298))),"Missing Information", INDEX(Table15[Entire Service Line Classification], MATCH(SUMIFS(Table15[Unique ID],Table15[System-Owned Portion],E7298,Table15[If Material Anything Other than "Lead" in Column E,Was Material Ever Previously Lead?],G7298,Table15[Customer-Owned Portion],O7298),Table15[Unique ID],0),0)))</f>
        <v>Non-lead</v>
      </c>
      <c r="X7298"/>
    </row>
    <row r="7299" spans="2:24" x14ac:dyDescent="0.25">
      <c r="B7299" s="145" t="s">
        <v>5558</v>
      </c>
      <c r="C7299" s="31" t="s">
        <v>13155</v>
      </c>
      <c r="D7299" s="31"/>
      <c r="E7299" s="43" t="s">
        <v>52</v>
      </c>
      <c r="F7299" s="42" t="s">
        <v>34</v>
      </c>
      <c r="G7299" s="83" t="s">
        <v>44</v>
      </c>
      <c r="H7299" s="168">
        <v>29677</v>
      </c>
      <c r="I7299" s="31"/>
      <c r="J7299" s="83" t="s">
        <v>214</v>
      </c>
      <c r="K7299" s="31" t="s">
        <v>34</v>
      </c>
      <c r="L7299" s="31"/>
      <c r="M7299" s="168"/>
      <c r="N7299" s="147"/>
      <c r="O7299" s="105" t="s">
        <v>52</v>
      </c>
      <c r="P7299" s="171">
        <v>29677</v>
      </c>
      <c r="Q7299" s="31"/>
      <c r="R7299" s="83" t="s">
        <v>214</v>
      </c>
      <c r="S7299" s="31" t="s">
        <v>34</v>
      </c>
      <c r="T7299" s="31"/>
      <c r="U7299" s="168"/>
      <c r="V7299" s="149"/>
      <c r="W7299" s="140" t="str" cm="1">
        <f t="array" ref="W7299">IF(SUM(LEN(B7299:V7299))=0,"",IF(OR(OR(ISBLANK(F7299),SUM(LEN(C7299),LEN(D7299))=0),AND(NOT(E7299="Unknown"),ISBLANK(J7299)),AND(NOT(O7299="Unknown"),ISBLANK(R7299))),"Missing Information", INDEX(Table15[Entire Service Line Classification], MATCH(SUMIFS(Table15[Unique ID],Table15[System-Owned Portion],E7299,Table15[If Material Anything Other than "Lead" in Column E,Was Material Ever Previously Lead?],G7299,Table15[Customer-Owned Portion],O7299),Table15[Unique ID],0),0)))</f>
        <v>Non-lead</v>
      </c>
      <c r="X7299"/>
    </row>
    <row r="7300" spans="2:24" x14ac:dyDescent="0.25">
      <c r="B7300" s="145" t="s">
        <v>5611</v>
      </c>
      <c r="C7300" s="31" t="s">
        <v>13208</v>
      </c>
      <c r="D7300" s="31"/>
      <c r="E7300" s="43" t="s">
        <v>52</v>
      </c>
      <c r="F7300" s="42" t="s">
        <v>34</v>
      </c>
      <c r="G7300" s="83" t="s">
        <v>44</v>
      </c>
      <c r="H7300" s="168">
        <v>29677</v>
      </c>
      <c r="I7300" s="31"/>
      <c r="J7300" s="83" t="s">
        <v>214</v>
      </c>
      <c r="K7300" s="31" t="s">
        <v>34</v>
      </c>
      <c r="L7300" s="31"/>
      <c r="M7300" s="168"/>
      <c r="N7300" s="147"/>
      <c r="O7300" s="105" t="s">
        <v>52</v>
      </c>
      <c r="P7300" s="171">
        <v>29677</v>
      </c>
      <c r="Q7300" s="31"/>
      <c r="R7300" s="83" t="s">
        <v>214</v>
      </c>
      <c r="S7300" s="31" t="s">
        <v>34</v>
      </c>
      <c r="T7300" s="31"/>
      <c r="U7300" s="168"/>
      <c r="V7300" s="149"/>
      <c r="W7300" s="140" t="str" cm="1">
        <f t="array" ref="W7300">IF(SUM(LEN(B7300:V7300))=0,"",IF(OR(OR(ISBLANK(F7300),SUM(LEN(C7300),LEN(D7300))=0),AND(NOT(E7300="Unknown"),ISBLANK(J7300)),AND(NOT(O7300="Unknown"),ISBLANK(R7300))),"Missing Information", INDEX(Table15[Entire Service Line Classification], MATCH(SUMIFS(Table15[Unique ID],Table15[System-Owned Portion],E7300,Table15[If Material Anything Other than "Lead" in Column E,Was Material Ever Previously Lead?],G7300,Table15[Customer-Owned Portion],O7300),Table15[Unique ID],0),0)))</f>
        <v>Non-lead</v>
      </c>
      <c r="X7300"/>
    </row>
    <row r="7301" spans="2:24" x14ac:dyDescent="0.25">
      <c r="B7301" s="145" t="s">
        <v>5801</v>
      </c>
      <c r="C7301" s="31" t="s">
        <v>13399</v>
      </c>
      <c r="D7301" s="31"/>
      <c r="E7301" s="43" t="s">
        <v>52</v>
      </c>
      <c r="F7301" s="42" t="s">
        <v>34</v>
      </c>
      <c r="G7301" s="83" t="s">
        <v>44</v>
      </c>
      <c r="H7301" s="168">
        <v>29677</v>
      </c>
      <c r="I7301" s="31"/>
      <c r="J7301" s="83" t="s">
        <v>214</v>
      </c>
      <c r="K7301" s="31" t="s">
        <v>34</v>
      </c>
      <c r="L7301" s="31"/>
      <c r="M7301" s="168"/>
      <c r="N7301" s="147"/>
      <c r="O7301" s="105" t="s">
        <v>52</v>
      </c>
      <c r="P7301" s="171">
        <v>29677</v>
      </c>
      <c r="Q7301" s="31"/>
      <c r="R7301" s="83" t="s">
        <v>214</v>
      </c>
      <c r="S7301" s="31" t="s">
        <v>34</v>
      </c>
      <c r="T7301" s="31"/>
      <c r="U7301" s="168"/>
      <c r="V7301" s="149"/>
      <c r="W7301" s="140" t="str" cm="1">
        <f t="array" ref="W7301">IF(SUM(LEN(B7301:V7301))=0,"",IF(OR(OR(ISBLANK(F7301),SUM(LEN(C7301),LEN(D7301))=0),AND(NOT(E7301="Unknown"),ISBLANK(J7301)),AND(NOT(O7301="Unknown"),ISBLANK(R7301))),"Missing Information", INDEX(Table15[Entire Service Line Classification], MATCH(SUMIFS(Table15[Unique ID],Table15[System-Owned Portion],E7301,Table15[If Material Anything Other than "Lead" in Column E,Was Material Ever Previously Lead?],G7301,Table15[Customer-Owned Portion],O7301),Table15[Unique ID],0),0)))</f>
        <v>Non-lead</v>
      </c>
      <c r="X7301"/>
    </row>
    <row r="7302" spans="2:24" x14ac:dyDescent="0.25">
      <c r="B7302" s="145" t="s">
        <v>5802</v>
      </c>
      <c r="C7302" s="31" t="s">
        <v>13400</v>
      </c>
      <c r="D7302" s="31"/>
      <c r="E7302" s="43" t="s">
        <v>52</v>
      </c>
      <c r="F7302" s="42" t="s">
        <v>34</v>
      </c>
      <c r="G7302" s="83" t="s">
        <v>44</v>
      </c>
      <c r="H7302" s="168">
        <v>29677</v>
      </c>
      <c r="I7302" s="31"/>
      <c r="J7302" s="83" t="s">
        <v>214</v>
      </c>
      <c r="K7302" s="31" t="s">
        <v>34</v>
      </c>
      <c r="L7302" s="31"/>
      <c r="M7302" s="168"/>
      <c r="N7302" s="147"/>
      <c r="O7302" s="105" t="s">
        <v>52</v>
      </c>
      <c r="P7302" s="171">
        <v>29677</v>
      </c>
      <c r="Q7302" s="31"/>
      <c r="R7302" s="83" t="s">
        <v>214</v>
      </c>
      <c r="S7302" s="31" t="s">
        <v>34</v>
      </c>
      <c r="T7302" s="31"/>
      <c r="U7302" s="168"/>
      <c r="V7302" s="149"/>
      <c r="W7302" s="140" t="str" cm="1">
        <f t="array" ref="W7302">IF(SUM(LEN(B7302:V7302))=0,"",IF(OR(OR(ISBLANK(F7302),SUM(LEN(C7302),LEN(D7302))=0),AND(NOT(E7302="Unknown"),ISBLANK(J7302)),AND(NOT(O7302="Unknown"),ISBLANK(R7302))),"Missing Information", INDEX(Table15[Entire Service Line Classification], MATCH(SUMIFS(Table15[Unique ID],Table15[System-Owned Portion],E7302,Table15[If Material Anything Other than "Lead" in Column E,Was Material Ever Previously Lead?],G7302,Table15[Customer-Owned Portion],O7302),Table15[Unique ID],0),0)))</f>
        <v>Non-lead</v>
      </c>
      <c r="X7302"/>
    </row>
    <row r="7303" spans="2:24" x14ac:dyDescent="0.25">
      <c r="B7303" s="145" t="s">
        <v>5819</v>
      </c>
      <c r="C7303" s="31" t="s">
        <v>13417</v>
      </c>
      <c r="D7303" s="31"/>
      <c r="E7303" s="43" t="s">
        <v>52</v>
      </c>
      <c r="F7303" s="42" t="s">
        <v>34</v>
      </c>
      <c r="G7303" s="83" t="s">
        <v>44</v>
      </c>
      <c r="H7303" s="168">
        <v>29677</v>
      </c>
      <c r="I7303" s="31"/>
      <c r="J7303" s="83" t="s">
        <v>214</v>
      </c>
      <c r="K7303" s="31" t="s">
        <v>34</v>
      </c>
      <c r="L7303" s="31"/>
      <c r="M7303" s="168"/>
      <c r="N7303" s="147"/>
      <c r="O7303" s="105" t="s">
        <v>52</v>
      </c>
      <c r="P7303" s="171">
        <v>29677</v>
      </c>
      <c r="Q7303" s="31"/>
      <c r="R7303" s="83" t="s">
        <v>214</v>
      </c>
      <c r="S7303" s="31" t="s">
        <v>34</v>
      </c>
      <c r="T7303" s="31"/>
      <c r="U7303" s="168"/>
      <c r="V7303" s="149"/>
      <c r="W7303" s="140" t="str" cm="1">
        <f t="array" ref="W7303">IF(SUM(LEN(B7303:V7303))=0,"",IF(OR(OR(ISBLANK(F7303),SUM(LEN(C7303),LEN(D7303))=0),AND(NOT(E7303="Unknown"),ISBLANK(J7303)),AND(NOT(O7303="Unknown"),ISBLANK(R7303))),"Missing Information", INDEX(Table15[Entire Service Line Classification], MATCH(SUMIFS(Table15[Unique ID],Table15[System-Owned Portion],E7303,Table15[If Material Anything Other than "Lead" in Column E,Was Material Ever Previously Lead?],G7303,Table15[Customer-Owned Portion],O7303),Table15[Unique ID],0),0)))</f>
        <v>Non-lead</v>
      </c>
      <c r="X7303"/>
    </row>
    <row r="7304" spans="2:24" x14ac:dyDescent="0.25">
      <c r="B7304" s="145" t="s">
        <v>6299</v>
      </c>
      <c r="C7304" s="31" t="s">
        <v>13903</v>
      </c>
      <c r="D7304" s="31"/>
      <c r="E7304" s="43" t="s">
        <v>52</v>
      </c>
      <c r="F7304" s="42" t="s">
        <v>34</v>
      </c>
      <c r="G7304" s="83" t="s">
        <v>44</v>
      </c>
      <c r="H7304" s="168">
        <v>29677</v>
      </c>
      <c r="I7304" s="31"/>
      <c r="J7304" s="83" t="s">
        <v>214</v>
      </c>
      <c r="K7304" s="31" t="s">
        <v>34</v>
      </c>
      <c r="L7304" s="31"/>
      <c r="M7304" s="168"/>
      <c r="N7304" s="147"/>
      <c r="O7304" s="105" t="s">
        <v>52</v>
      </c>
      <c r="P7304" s="171">
        <v>29677</v>
      </c>
      <c r="Q7304" s="31"/>
      <c r="R7304" s="83" t="s">
        <v>214</v>
      </c>
      <c r="S7304" s="31" t="s">
        <v>34</v>
      </c>
      <c r="T7304" s="31"/>
      <c r="U7304" s="168"/>
      <c r="V7304" s="149"/>
      <c r="W7304" s="140" t="str" cm="1">
        <f t="array" ref="W7304">IF(SUM(LEN(B7304:V7304))=0,"",IF(OR(OR(ISBLANK(F7304),SUM(LEN(C7304),LEN(D7304))=0),AND(NOT(E7304="Unknown"),ISBLANK(J7304)),AND(NOT(O7304="Unknown"),ISBLANK(R7304))),"Missing Information", INDEX(Table15[Entire Service Line Classification], MATCH(SUMIFS(Table15[Unique ID],Table15[System-Owned Portion],E7304,Table15[If Material Anything Other than "Lead" in Column E,Was Material Ever Previously Lead?],G7304,Table15[Customer-Owned Portion],O7304),Table15[Unique ID],0),0)))</f>
        <v>Non-lead</v>
      </c>
      <c r="X7304"/>
    </row>
    <row r="7305" spans="2:24" x14ac:dyDescent="0.25">
      <c r="B7305" s="145" t="s">
        <v>6422</v>
      </c>
      <c r="C7305" s="31" t="s">
        <v>14026</v>
      </c>
      <c r="D7305" s="31"/>
      <c r="E7305" s="43" t="s">
        <v>52</v>
      </c>
      <c r="F7305" s="42" t="s">
        <v>34</v>
      </c>
      <c r="G7305" s="83" t="s">
        <v>44</v>
      </c>
      <c r="H7305" s="168">
        <v>29677</v>
      </c>
      <c r="I7305" s="31"/>
      <c r="J7305" s="83" t="s">
        <v>214</v>
      </c>
      <c r="K7305" s="31" t="s">
        <v>34</v>
      </c>
      <c r="L7305" s="31"/>
      <c r="M7305" s="168"/>
      <c r="N7305" s="147"/>
      <c r="O7305" s="105" t="s">
        <v>52</v>
      </c>
      <c r="P7305" s="171">
        <v>29677</v>
      </c>
      <c r="Q7305" s="31"/>
      <c r="R7305" s="83" t="s">
        <v>214</v>
      </c>
      <c r="S7305" s="31" t="s">
        <v>34</v>
      </c>
      <c r="T7305" s="31"/>
      <c r="U7305" s="168"/>
      <c r="V7305" s="149"/>
      <c r="W7305" s="140" t="str" cm="1">
        <f t="array" ref="W7305">IF(SUM(LEN(B7305:V7305))=0,"",IF(OR(OR(ISBLANK(F7305),SUM(LEN(C7305),LEN(D7305))=0),AND(NOT(E7305="Unknown"),ISBLANK(J7305)),AND(NOT(O7305="Unknown"),ISBLANK(R7305))),"Missing Information", INDEX(Table15[Entire Service Line Classification], MATCH(SUMIFS(Table15[Unique ID],Table15[System-Owned Portion],E7305,Table15[If Material Anything Other than "Lead" in Column E,Was Material Ever Previously Lead?],G7305,Table15[Customer-Owned Portion],O7305),Table15[Unique ID],0),0)))</f>
        <v>Non-lead</v>
      </c>
      <c r="X7305"/>
    </row>
    <row r="7306" spans="2:24" ht="30" x14ac:dyDescent="0.25">
      <c r="B7306" s="145" t="s">
        <v>6479</v>
      </c>
      <c r="C7306" s="31" t="s">
        <v>14083</v>
      </c>
      <c r="D7306" s="31"/>
      <c r="E7306" s="43" t="s">
        <v>52</v>
      </c>
      <c r="F7306" s="42" t="s">
        <v>34</v>
      </c>
      <c r="G7306" s="83" t="s">
        <v>44</v>
      </c>
      <c r="H7306" s="168">
        <v>29677</v>
      </c>
      <c r="I7306" s="31"/>
      <c r="J7306" s="83" t="s">
        <v>214</v>
      </c>
      <c r="K7306" s="31" t="s">
        <v>34</v>
      </c>
      <c r="L7306" s="31"/>
      <c r="M7306" s="168"/>
      <c r="N7306" s="147"/>
      <c r="O7306" s="105" t="s">
        <v>52</v>
      </c>
      <c r="P7306" s="171">
        <v>29677</v>
      </c>
      <c r="Q7306" s="31"/>
      <c r="R7306" s="83" t="s">
        <v>214</v>
      </c>
      <c r="S7306" s="31" t="s">
        <v>34</v>
      </c>
      <c r="T7306" s="31"/>
      <c r="U7306" s="168"/>
      <c r="V7306" s="149"/>
      <c r="W7306" s="140" t="str" cm="1">
        <f t="array" ref="W7306">IF(SUM(LEN(B7306:V7306))=0,"",IF(OR(OR(ISBLANK(F7306),SUM(LEN(C7306),LEN(D7306))=0),AND(NOT(E7306="Unknown"),ISBLANK(J7306)),AND(NOT(O7306="Unknown"),ISBLANK(R7306))),"Missing Information", INDEX(Table15[Entire Service Line Classification], MATCH(SUMIFS(Table15[Unique ID],Table15[System-Owned Portion],E7306,Table15[If Material Anything Other than "Lead" in Column E,Was Material Ever Previously Lead?],G7306,Table15[Customer-Owned Portion],O7306),Table15[Unique ID],0),0)))</f>
        <v>Non-lead</v>
      </c>
      <c r="X7306"/>
    </row>
    <row r="7307" spans="2:24" ht="30" x14ac:dyDescent="0.25">
      <c r="B7307" s="145" t="s">
        <v>427</v>
      </c>
      <c r="C7307" s="31" t="s">
        <v>7842</v>
      </c>
      <c r="D7307" s="31"/>
      <c r="E7307" s="43" t="s">
        <v>52</v>
      </c>
      <c r="F7307" s="42" t="s">
        <v>34</v>
      </c>
      <c r="G7307" s="83" t="s">
        <v>44</v>
      </c>
      <c r="H7307" s="168">
        <v>29646</v>
      </c>
      <c r="I7307" s="31"/>
      <c r="J7307" s="83" t="s">
        <v>214</v>
      </c>
      <c r="K7307" s="31" t="s">
        <v>34</v>
      </c>
      <c r="L7307" s="31"/>
      <c r="M7307" s="168"/>
      <c r="N7307" s="147"/>
      <c r="O7307" s="105" t="s">
        <v>52</v>
      </c>
      <c r="P7307" s="171">
        <v>29646</v>
      </c>
      <c r="Q7307" s="31"/>
      <c r="R7307" s="83" t="s">
        <v>214</v>
      </c>
      <c r="S7307" s="31" t="s">
        <v>34</v>
      </c>
      <c r="T7307" s="31"/>
      <c r="U7307" s="168"/>
      <c r="V7307" s="149"/>
      <c r="W7307" s="140" t="str" cm="1">
        <f t="array" ref="W7307">IF(SUM(LEN(B7307:V7307))=0,"",IF(OR(OR(ISBLANK(F7307),SUM(LEN(C7307),LEN(D7307))=0),AND(NOT(E7307="Unknown"),ISBLANK(J7307)),AND(NOT(O7307="Unknown"),ISBLANK(R7307))),"Missing Information", INDEX(Table15[Entire Service Line Classification], MATCH(SUMIFS(Table15[Unique ID],Table15[System-Owned Portion],E7307,Table15[If Material Anything Other than "Lead" in Column E,Was Material Ever Previously Lead?],G7307,Table15[Customer-Owned Portion],O7307),Table15[Unique ID],0),0)))</f>
        <v>Non-lead</v>
      </c>
      <c r="X7307"/>
    </row>
    <row r="7308" spans="2:24" ht="30" x14ac:dyDescent="0.25">
      <c r="B7308" s="145" t="s">
        <v>1624</v>
      </c>
      <c r="C7308" s="31" t="s">
        <v>9043</v>
      </c>
      <c r="D7308" s="31"/>
      <c r="E7308" s="43" t="s">
        <v>43</v>
      </c>
      <c r="F7308" s="42" t="s">
        <v>34</v>
      </c>
      <c r="G7308" s="83" t="s">
        <v>44</v>
      </c>
      <c r="H7308" s="168">
        <v>29646</v>
      </c>
      <c r="I7308" s="31"/>
      <c r="J7308" s="83" t="s">
        <v>106</v>
      </c>
      <c r="K7308" s="31" t="s">
        <v>36</v>
      </c>
      <c r="L7308" s="31" t="s">
        <v>95</v>
      </c>
      <c r="M7308" s="168">
        <v>45943</v>
      </c>
      <c r="N7308" s="147"/>
      <c r="O7308" s="105" t="s">
        <v>35</v>
      </c>
      <c r="P7308" s="171">
        <v>29646</v>
      </c>
      <c r="Q7308" s="31"/>
      <c r="R7308" s="83" t="s">
        <v>106</v>
      </c>
      <c r="S7308" s="31" t="s">
        <v>36</v>
      </c>
      <c r="T7308" s="31" t="s">
        <v>95</v>
      </c>
      <c r="U7308" s="168">
        <v>45943</v>
      </c>
      <c r="V7308" s="149"/>
      <c r="W7308" s="140" t="str" cm="1">
        <f t="array" ref="W7308">IF(SUM(LEN(B7308:V7308))=0,"",IF(OR(OR(ISBLANK(F7308),SUM(LEN(C7308),LEN(D7308))=0),AND(NOT(E7308="Unknown"),ISBLANK(J7308)),AND(NOT(O7308="Unknown"),ISBLANK(R7308))),"Missing Information", INDEX(Table15[Entire Service Line Classification], MATCH(SUMIFS(Table15[Unique ID],Table15[System-Owned Portion],E7308,Table15[If Material Anything Other than "Lead" in Column E,Was Material Ever Previously Lead?],G7308,Table15[Customer-Owned Portion],O7308),Table15[Unique ID],0),0)))</f>
        <v>Non-lead</v>
      </c>
      <c r="X7308"/>
    </row>
    <row r="7309" spans="2:24" ht="30" x14ac:dyDescent="0.25">
      <c r="B7309" s="145" t="s">
        <v>2706</v>
      </c>
      <c r="C7309" s="31" t="s">
        <v>10137</v>
      </c>
      <c r="D7309" s="31"/>
      <c r="E7309" s="43" t="s">
        <v>52</v>
      </c>
      <c r="F7309" s="42" t="s">
        <v>34</v>
      </c>
      <c r="G7309" s="83" t="s">
        <v>44</v>
      </c>
      <c r="H7309" s="168">
        <v>29646</v>
      </c>
      <c r="I7309" s="31"/>
      <c r="J7309" s="83" t="s">
        <v>214</v>
      </c>
      <c r="K7309" s="31" t="s">
        <v>34</v>
      </c>
      <c r="L7309" s="31"/>
      <c r="M7309" s="168"/>
      <c r="N7309" s="147"/>
      <c r="O7309" s="105" t="s">
        <v>52</v>
      </c>
      <c r="P7309" s="171">
        <v>29646</v>
      </c>
      <c r="Q7309" s="31"/>
      <c r="R7309" s="83" t="s">
        <v>214</v>
      </c>
      <c r="S7309" s="31" t="s">
        <v>34</v>
      </c>
      <c r="T7309" s="31"/>
      <c r="U7309" s="168"/>
      <c r="V7309" s="149"/>
      <c r="W7309" s="140" t="str" cm="1">
        <f t="array" ref="W7309">IF(SUM(LEN(B7309:V7309))=0,"",IF(OR(OR(ISBLANK(F7309),SUM(LEN(C7309),LEN(D7309))=0),AND(NOT(E7309="Unknown"),ISBLANK(J7309)),AND(NOT(O7309="Unknown"),ISBLANK(R7309))),"Missing Information", INDEX(Table15[Entire Service Line Classification], MATCH(SUMIFS(Table15[Unique ID],Table15[System-Owned Portion],E7309,Table15[If Material Anything Other than "Lead" in Column E,Was Material Ever Previously Lead?],G7309,Table15[Customer-Owned Portion],O7309),Table15[Unique ID],0),0)))</f>
        <v>Non-lead</v>
      </c>
      <c r="X7309"/>
    </row>
    <row r="7310" spans="2:24" ht="30" x14ac:dyDescent="0.25">
      <c r="B7310" s="145" t="s">
        <v>2743</v>
      </c>
      <c r="C7310" s="31" t="s">
        <v>10174</v>
      </c>
      <c r="D7310" s="31"/>
      <c r="E7310" s="43" t="s">
        <v>43</v>
      </c>
      <c r="F7310" s="42" t="s">
        <v>34</v>
      </c>
      <c r="G7310" s="83" t="s">
        <v>44</v>
      </c>
      <c r="H7310" s="168">
        <v>29646</v>
      </c>
      <c r="I7310" s="31"/>
      <c r="J7310" s="83" t="s">
        <v>106</v>
      </c>
      <c r="K7310" s="31" t="s">
        <v>36</v>
      </c>
      <c r="L7310" s="31" t="s">
        <v>95</v>
      </c>
      <c r="M7310" s="168">
        <v>45982</v>
      </c>
      <c r="N7310" s="147"/>
      <c r="O7310" s="105" t="s">
        <v>35</v>
      </c>
      <c r="P7310" s="171">
        <v>29646</v>
      </c>
      <c r="Q7310" s="31"/>
      <c r="R7310" s="83" t="s">
        <v>106</v>
      </c>
      <c r="S7310" s="31" t="s">
        <v>36</v>
      </c>
      <c r="T7310" s="31" t="s">
        <v>95</v>
      </c>
      <c r="U7310" s="168">
        <v>45982</v>
      </c>
      <c r="V7310" s="149"/>
      <c r="W7310" s="140" t="str" cm="1">
        <f t="array" ref="W7310">IF(SUM(LEN(B7310:V7310))=0,"",IF(OR(OR(ISBLANK(F7310),SUM(LEN(C7310),LEN(D7310))=0),AND(NOT(E7310="Unknown"),ISBLANK(J7310)),AND(NOT(O7310="Unknown"),ISBLANK(R7310))),"Missing Information", INDEX(Table15[Entire Service Line Classification], MATCH(SUMIFS(Table15[Unique ID],Table15[System-Owned Portion],E7310,Table15[If Material Anything Other than "Lead" in Column E,Was Material Ever Previously Lead?],G7310,Table15[Customer-Owned Portion],O7310),Table15[Unique ID],0),0)))</f>
        <v>Non-lead</v>
      </c>
      <c r="X7310"/>
    </row>
    <row r="7311" spans="2:24" ht="30" x14ac:dyDescent="0.25">
      <c r="B7311" s="145" t="s">
        <v>2776</v>
      </c>
      <c r="C7311" s="31" t="s">
        <v>10207</v>
      </c>
      <c r="D7311" s="31"/>
      <c r="E7311" s="43" t="s">
        <v>52</v>
      </c>
      <c r="F7311" s="42" t="s">
        <v>34</v>
      </c>
      <c r="G7311" s="83" t="s">
        <v>34</v>
      </c>
      <c r="H7311" s="168">
        <v>29646</v>
      </c>
      <c r="I7311" s="31"/>
      <c r="J7311" s="83" t="s">
        <v>45</v>
      </c>
      <c r="K7311" s="31" t="s">
        <v>36</v>
      </c>
      <c r="L7311" s="31" t="s">
        <v>93</v>
      </c>
      <c r="M7311" s="168">
        <v>33645</v>
      </c>
      <c r="N7311" s="147"/>
      <c r="O7311" s="105" t="s">
        <v>43</v>
      </c>
      <c r="P7311" s="171">
        <v>29646</v>
      </c>
      <c r="Q7311" s="31"/>
      <c r="R7311" s="83" t="s">
        <v>214</v>
      </c>
      <c r="S7311" s="31" t="s">
        <v>34</v>
      </c>
      <c r="T7311" s="31"/>
      <c r="U7311" s="168"/>
      <c r="V7311" s="149"/>
      <c r="W7311" s="140" t="str" cm="1">
        <f t="array" ref="W7311">IF(SUM(LEN(B7311:V7311))=0,"",IF(OR(OR(ISBLANK(F7311),SUM(LEN(C7311),LEN(D7311))=0),AND(NOT(E7311="Unknown"),ISBLANK(J7311)),AND(NOT(O7311="Unknown"),ISBLANK(R7311))),"Missing Information", INDEX(Table15[Entire Service Line Classification], MATCH(SUMIFS(Table15[Unique ID],Table15[System-Owned Portion],E7311,Table15[If Material Anything Other than "Lead" in Column E,Was Material Ever Previously Lead?],G7311,Table15[Customer-Owned Portion],O7311),Table15[Unique ID],0),0)))</f>
        <v>Non-lead</v>
      </c>
      <c r="X7311"/>
    </row>
    <row r="7312" spans="2:24" ht="30" x14ac:dyDescent="0.25">
      <c r="B7312" s="145" t="s">
        <v>2812</v>
      </c>
      <c r="C7312" s="31" t="s">
        <v>10243</v>
      </c>
      <c r="D7312" s="31"/>
      <c r="E7312" s="43" t="s">
        <v>52</v>
      </c>
      <c r="F7312" s="42" t="s">
        <v>34</v>
      </c>
      <c r="G7312" s="83" t="s">
        <v>44</v>
      </c>
      <c r="H7312" s="168">
        <v>29646</v>
      </c>
      <c r="I7312" s="31"/>
      <c r="J7312" s="83" t="s">
        <v>214</v>
      </c>
      <c r="K7312" s="31" t="s">
        <v>34</v>
      </c>
      <c r="L7312" s="31"/>
      <c r="M7312" s="168"/>
      <c r="N7312" s="147"/>
      <c r="O7312" s="105" t="s">
        <v>52</v>
      </c>
      <c r="P7312" s="171">
        <v>29646</v>
      </c>
      <c r="Q7312" s="31"/>
      <c r="R7312" s="83" t="s">
        <v>214</v>
      </c>
      <c r="S7312" s="31" t="s">
        <v>34</v>
      </c>
      <c r="T7312" s="31"/>
      <c r="U7312" s="168"/>
      <c r="V7312" s="149"/>
      <c r="W7312" s="140" t="str" cm="1">
        <f t="array" ref="W7312">IF(SUM(LEN(B7312:V7312))=0,"",IF(OR(OR(ISBLANK(F7312),SUM(LEN(C7312),LEN(D7312))=0),AND(NOT(E7312="Unknown"),ISBLANK(J7312)),AND(NOT(O7312="Unknown"),ISBLANK(R7312))),"Missing Information", INDEX(Table15[Entire Service Line Classification], MATCH(SUMIFS(Table15[Unique ID],Table15[System-Owned Portion],E7312,Table15[If Material Anything Other than "Lead" in Column E,Was Material Ever Previously Lead?],G7312,Table15[Customer-Owned Portion],O7312),Table15[Unique ID],0),0)))</f>
        <v>Non-lead</v>
      </c>
      <c r="X7312"/>
    </row>
    <row r="7313" spans="2:24" ht="30" x14ac:dyDescent="0.25">
      <c r="B7313" s="145" t="s">
        <v>3040</v>
      </c>
      <c r="C7313" s="31" t="s">
        <v>10472</v>
      </c>
      <c r="D7313" s="31"/>
      <c r="E7313" s="43" t="s">
        <v>52</v>
      </c>
      <c r="F7313" s="42" t="s">
        <v>34</v>
      </c>
      <c r="G7313" s="83" t="s">
        <v>44</v>
      </c>
      <c r="H7313" s="168">
        <v>29646</v>
      </c>
      <c r="I7313" s="31"/>
      <c r="J7313" s="83" t="s">
        <v>214</v>
      </c>
      <c r="K7313" s="31" t="s">
        <v>34</v>
      </c>
      <c r="L7313" s="31"/>
      <c r="M7313" s="168"/>
      <c r="N7313" s="147"/>
      <c r="O7313" s="105" t="s">
        <v>52</v>
      </c>
      <c r="P7313" s="171">
        <v>29646</v>
      </c>
      <c r="Q7313" s="31"/>
      <c r="R7313" s="83" t="s">
        <v>214</v>
      </c>
      <c r="S7313" s="31" t="s">
        <v>34</v>
      </c>
      <c r="T7313" s="31"/>
      <c r="U7313" s="168"/>
      <c r="V7313" s="149"/>
      <c r="W7313" s="140" t="str" cm="1">
        <f t="array" ref="W7313">IF(SUM(LEN(B7313:V7313))=0,"",IF(OR(OR(ISBLANK(F7313),SUM(LEN(C7313),LEN(D7313))=0),AND(NOT(E7313="Unknown"),ISBLANK(J7313)),AND(NOT(O7313="Unknown"),ISBLANK(R7313))),"Missing Information", INDEX(Table15[Entire Service Line Classification], MATCH(SUMIFS(Table15[Unique ID],Table15[System-Owned Portion],E7313,Table15[If Material Anything Other than "Lead" in Column E,Was Material Ever Previously Lead?],G7313,Table15[Customer-Owned Portion],O7313),Table15[Unique ID],0),0)))</f>
        <v>Non-lead</v>
      </c>
      <c r="X7313"/>
    </row>
    <row r="7314" spans="2:24" ht="30" x14ac:dyDescent="0.25">
      <c r="B7314" s="145" t="s">
        <v>4280</v>
      </c>
      <c r="C7314" s="31" t="s">
        <v>11873</v>
      </c>
      <c r="D7314" s="31"/>
      <c r="E7314" s="43" t="s">
        <v>52</v>
      </c>
      <c r="F7314" s="42" t="s">
        <v>34</v>
      </c>
      <c r="G7314" s="83" t="s">
        <v>44</v>
      </c>
      <c r="H7314" s="168">
        <v>29646</v>
      </c>
      <c r="I7314" s="31"/>
      <c r="J7314" s="83" t="s">
        <v>214</v>
      </c>
      <c r="K7314" s="31" t="s">
        <v>34</v>
      </c>
      <c r="L7314" s="31"/>
      <c r="M7314" s="168"/>
      <c r="N7314" s="147"/>
      <c r="O7314" s="105" t="s">
        <v>52</v>
      </c>
      <c r="P7314" s="171">
        <v>29646</v>
      </c>
      <c r="Q7314" s="31"/>
      <c r="R7314" s="83" t="s">
        <v>214</v>
      </c>
      <c r="S7314" s="31" t="s">
        <v>34</v>
      </c>
      <c r="T7314" s="31"/>
      <c r="U7314" s="168"/>
      <c r="V7314" s="149"/>
      <c r="W7314" s="140" t="str" cm="1">
        <f t="array" ref="W7314">IF(SUM(LEN(B7314:V7314))=0,"",IF(OR(OR(ISBLANK(F7314),SUM(LEN(C7314),LEN(D7314))=0),AND(NOT(E7314="Unknown"),ISBLANK(J7314)),AND(NOT(O7314="Unknown"),ISBLANK(R7314))),"Missing Information", INDEX(Table15[Entire Service Line Classification], MATCH(SUMIFS(Table15[Unique ID],Table15[System-Owned Portion],E7314,Table15[If Material Anything Other than "Lead" in Column E,Was Material Ever Previously Lead?],G7314,Table15[Customer-Owned Portion],O7314),Table15[Unique ID],0),0)))</f>
        <v>Non-lead</v>
      </c>
      <c r="X7314"/>
    </row>
    <row r="7315" spans="2:24" ht="30" x14ac:dyDescent="0.25">
      <c r="B7315" s="145" t="s">
        <v>5718</v>
      </c>
      <c r="C7315" s="31" t="s">
        <v>13316</v>
      </c>
      <c r="D7315" s="31"/>
      <c r="E7315" s="43" t="s">
        <v>43</v>
      </c>
      <c r="F7315" s="42" t="s">
        <v>34</v>
      </c>
      <c r="G7315" s="83" t="s">
        <v>44</v>
      </c>
      <c r="H7315" s="168">
        <v>29646</v>
      </c>
      <c r="I7315" s="31"/>
      <c r="J7315" s="83" t="s">
        <v>106</v>
      </c>
      <c r="K7315" s="31" t="s">
        <v>36</v>
      </c>
      <c r="L7315" s="31" t="s">
        <v>95</v>
      </c>
      <c r="M7315" s="168">
        <v>45516</v>
      </c>
      <c r="N7315" s="147"/>
      <c r="O7315" s="105" t="s">
        <v>43</v>
      </c>
      <c r="P7315" s="171">
        <v>29646</v>
      </c>
      <c r="Q7315" s="31"/>
      <c r="R7315" s="83" t="s">
        <v>106</v>
      </c>
      <c r="S7315" s="31" t="s">
        <v>36</v>
      </c>
      <c r="T7315" s="31" t="s">
        <v>95</v>
      </c>
      <c r="U7315" s="168">
        <v>45516</v>
      </c>
      <c r="V7315" s="149"/>
      <c r="W7315" s="140" t="str" cm="1">
        <f t="array" ref="W7315">IF(SUM(LEN(B7315:V7315))=0,"",IF(OR(OR(ISBLANK(F7315),SUM(LEN(C7315),LEN(D7315))=0),AND(NOT(E7315="Unknown"),ISBLANK(J7315)),AND(NOT(O7315="Unknown"),ISBLANK(R7315))),"Missing Information", INDEX(Table15[Entire Service Line Classification], MATCH(SUMIFS(Table15[Unique ID],Table15[System-Owned Portion],E7315,Table15[If Material Anything Other than "Lead" in Column E,Was Material Ever Previously Lead?],G7315,Table15[Customer-Owned Portion],O7315),Table15[Unique ID],0),0)))</f>
        <v>Non-lead</v>
      </c>
      <c r="X7315"/>
    </row>
    <row r="7316" spans="2:24" x14ac:dyDescent="0.25">
      <c r="B7316" s="145" t="s">
        <v>5852</v>
      </c>
      <c r="C7316" s="31" t="s">
        <v>13450</v>
      </c>
      <c r="D7316" s="31"/>
      <c r="E7316" s="43" t="s">
        <v>52</v>
      </c>
      <c r="F7316" s="42" t="s">
        <v>34</v>
      </c>
      <c r="G7316" s="83" t="s">
        <v>44</v>
      </c>
      <c r="H7316" s="168">
        <v>29646</v>
      </c>
      <c r="I7316" s="31"/>
      <c r="J7316" s="83" t="s">
        <v>214</v>
      </c>
      <c r="K7316" s="31" t="s">
        <v>34</v>
      </c>
      <c r="L7316" s="31"/>
      <c r="M7316" s="168"/>
      <c r="N7316" s="147"/>
      <c r="O7316" s="105" t="s">
        <v>52</v>
      </c>
      <c r="P7316" s="171">
        <v>29646</v>
      </c>
      <c r="Q7316" s="31"/>
      <c r="R7316" s="83" t="s">
        <v>214</v>
      </c>
      <c r="S7316" s="31" t="s">
        <v>34</v>
      </c>
      <c r="T7316" s="31"/>
      <c r="U7316" s="168"/>
      <c r="V7316" s="149"/>
      <c r="W7316" s="140" t="str" cm="1">
        <f t="array" ref="W7316">IF(SUM(LEN(B7316:V7316))=0,"",IF(OR(OR(ISBLANK(F7316),SUM(LEN(C7316),LEN(D7316))=0),AND(NOT(E7316="Unknown"),ISBLANK(J7316)),AND(NOT(O7316="Unknown"),ISBLANK(R7316))),"Missing Information", INDEX(Table15[Entire Service Line Classification], MATCH(SUMIFS(Table15[Unique ID],Table15[System-Owned Portion],E7316,Table15[If Material Anything Other than "Lead" in Column E,Was Material Ever Previously Lead?],G7316,Table15[Customer-Owned Portion],O7316),Table15[Unique ID],0),0)))</f>
        <v>Non-lead</v>
      </c>
      <c r="X7316"/>
    </row>
    <row r="7317" spans="2:24" ht="30" x14ac:dyDescent="0.25">
      <c r="B7317" s="145" t="s">
        <v>6367</v>
      </c>
      <c r="C7317" s="31" t="s">
        <v>13971</v>
      </c>
      <c r="D7317" s="31"/>
      <c r="E7317" s="43" t="s">
        <v>43</v>
      </c>
      <c r="F7317" s="42" t="s">
        <v>34</v>
      </c>
      <c r="G7317" s="83" t="s">
        <v>44</v>
      </c>
      <c r="H7317" s="168">
        <v>29646</v>
      </c>
      <c r="I7317" s="31"/>
      <c r="J7317" s="83" t="s">
        <v>106</v>
      </c>
      <c r="K7317" s="31" t="s">
        <v>36</v>
      </c>
      <c r="L7317" s="31" t="s">
        <v>95</v>
      </c>
      <c r="M7317" s="168">
        <v>45519</v>
      </c>
      <c r="N7317" s="147"/>
      <c r="O7317" s="105" t="s">
        <v>43</v>
      </c>
      <c r="P7317" s="171">
        <v>29646</v>
      </c>
      <c r="Q7317" s="31"/>
      <c r="R7317" s="83" t="s">
        <v>106</v>
      </c>
      <c r="S7317" s="31" t="s">
        <v>36</v>
      </c>
      <c r="T7317" s="31" t="s">
        <v>95</v>
      </c>
      <c r="U7317" s="168">
        <v>45519</v>
      </c>
      <c r="V7317" s="149"/>
      <c r="W7317" s="140" t="str" cm="1">
        <f t="array" ref="W7317">IF(SUM(LEN(B7317:V7317))=0,"",IF(OR(OR(ISBLANK(F7317),SUM(LEN(C7317),LEN(D7317))=0),AND(NOT(E7317="Unknown"),ISBLANK(J7317)),AND(NOT(O7317="Unknown"),ISBLANK(R7317))),"Missing Information", INDEX(Table15[Entire Service Line Classification], MATCH(SUMIFS(Table15[Unique ID],Table15[System-Owned Portion],E7317,Table15[If Material Anything Other than "Lead" in Column E,Was Material Ever Previously Lead?],G7317,Table15[Customer-Owned Portion],O7317),Table15[Unique ID],0),0)))</f>
        <v>Non-lead</v>
      </c>
      <c r="X7317"/>
    </row>
    <row r="7318" spans="2:24" x14ac:dyDescent="0.25">
      <c r="B7318" s="145" t="s">
        <v>6540</v>
      </c>
      <c r="C7318" s="31" t="s">
        <v>14144</v>
      </c>
      <c r="D7318" s="31"/>
      <c r="E7318" s="43" t="s">
        <v>52</v>
      </c>
      <c r="F7318" s="42" t="s">
        <v>34</v>
      </c>
      <c r="G7318" s="83" t="s">
        <v>44</v>
      </c>
      <c r="H7318" s="168">
        <v>29646</v>
      </c>
      <c r="I7318" s="31"/>
      <c r="J7318" s="83" t="s">
        <v>214</v>
      </c>
      <c r="K7318" s="31" t="s">
        <v>34</v>
      </c>
      <c r="L7318" s="31"/>
      <c r="M7318" s="168"/>
      <c r="N7318" s="147"/>
      <c r="O7318" s="105" t="s">
        <v>52</v>
      </c>
      <c r="P7318" s="171">
        <v>29646</v>
      </c>
      <c r="Q7318" s="31"/>
      <c r="R7318" s="83" t="s">
        <v>214</v>
      </c>
      <c r="S7318" s="31" t="s">
        <v>34</v>
      </c>
      <c r="T7318" s="31"/>
      <c r="U7318" s="168"/>
      <c r="V7318" s="149"/>
      <c r="W7318" s="140" t="str" cm="1">
        <f t="array" ref="W7318">IF(SUM(LEN(B7318:V7318))=0,"",IF(OR(OR(ISBLANK(F7318),SUM(LEN(C7318),LEN(D7318))=0),AND(NOT(E7318="Unknown"),ISBLANK(J7318)),AND(NOT(O7318="Unknown"),ISBLANK(R7318))),"Missing Information", INDEX(Table15[Entire Service Line Classification], MATCH(SUMIFS(Table15[Unique ID],Table15[System-Owned Portion],E7318,Table15[If Material Anything Other than "Lead" in Column E,Was Material Ever Previously Lead?],G7318,Table15[Customer-Owned Portion],O7318),Table15[Unique ID],0),0)))</f>
        <v>Non-lead</v>
      </c>
      <c r="X7318"/>
    </row>
    <row r="7319" spans="2:24" ht="30" x14ac:dyDescent="0.25">
      <c r="B7319" s="145" t="s">
        <v>458</v>
      </c>
      <c r="C7319" s="31" t="s">
        <v>7873</v>
      </c>
      <c r="D7319" s="31"/>
      <c r="E7319" s="43" t="s">
        <v>43</v>
      </c>
      <c r="F7319" s="42" t="s">
        <v>34</v>
      </c>
      <c r="G7319" s="83" t="s">
        <v>44</v>
      </c>
      <c r="H7319" s="168">
        <v>29618</v>
      </c>
      <c r="I7319" s="31"/>
      <c r="J7319" s="83" t="s">
        <v>106</v>
      </c>
      <c r="K7319" s="31" t="s">
        <v>36</v>
      </c>
      <c r="L7319" s="31" t="s">
        <v>95</v>
      </c>
      <c r="M7319" s="168">
        <v>45512</v>
      </c>
      <c r="N7319" s="147"/>
      <c r="O7319" s="105" t="s">
        <v>43</v>
      </c>
      <c r="P7319" s="171">
        <v>29618</v>
      </c>
      <c r="Q7319" s="31"/>
      <c r="R7319" s="83" t="s">
        <v>106</v>
      </c>
      <c r="S7319" s="31" t="s">
        <v>36</v>
      </c>
      <c r="T7319" s="31" t="s">
        <v>95</v>
      </c>
      <c r="U7319" s="168">
        <v>45512</v>
      </c>
      <c r="V7319" s="149"/>
      <c r="W7319" s="140" t="str" cm="1">
        <f t="array" ref="W7319">IF(SUM(LEN(B7319:V7319))=0,"",IF(OR(OR(ISBLANK(F7319),SUM(LEN(C7319),LEN(D7319))=0),AND(NOT(E7319="Unknown"),ISBLANK(J7319)),AND(NOT(O7319="Unknown"),ISBLANK(R7319))),"Missing Information", INDEX(Table15[Entire Service Line Classification], MATCH(SUMIFS(Table15[Unique ID],Table15[System-Owned Portion],E7319,Table15[If Material Anything Other than "Lead" in Column E,Was Material Ever Previously Lead?],G7319,Table15[Customer-Owned Portion],O7319),Table15[Unique ID],0),0)))</f>
        <v>Non-lead</v>
      </c>
      <c r="X7319"/>
    </row>
    <row r="7320" spans="2:24" ht="30" x14ac:dyDescent="0.25">
      <c r="B7320" s="145" t="s">
        <v>948</v>
      </c>
      <c r="C7320" s="31" t="s">
        <v>8361</v>
      </c>
      <c r="D7320" s="31"/>
      <c r="E7320" s="43" t="s">
        <v>52</v>
      </c>
      <c r="F7320" s="42" t="s">
        <v>34</v>
      </c>
      <c r="G7320" s="83" t="s">
        <v>44</v>
      </c>
      <c r="H7320" s="168">
        <v>29618</v>
      </c>
      <c r="I7320" s="31"/>
      <c r="J7320" s="83" t="s">
        <v>214</v>
      </c>
      <c r="K7320" s="31" t="s">
        <v>34</v>
      </c>
      <c r="L7320" s="31"/>
      <c r="M7320" s="168"/>
      <c r="N7320" s="147"/>
      <c r="O7320" s="105" t="s">
        <v>52</v>
      </c>
      <c r="P7320" s="171">
        <v>29618</v>
      </c>
      <c r="Q7320" s="31"/>
      <c r="R7320" s="83" t="s">
        <v>214</v>
      </c>
      <c r="S7320" s="31" t="s">
        <v>34</v>
      </c>
      <c r="T7320" s="31"/>
      <c r="U7320" s="168"/>
      <c r="V7320" s="149"/>
      <c r="W7320" s="140" t="str" cm="1">
        <f t="array" ref="W7320">IF(SUM(LEN(B7320:V7320))=0,"",IF(OR(OR(ISBLANK(F7320),SUM(LEN(C7320),LEN(D7320))=0),AND(NOT(E7320="Unknown"),ISBLANK(J7320)),AND(NOT(O7320="Unknown"),ISBLANK(R7320))),"Missing Information", INDEX(Table15[Entire Service Line Classification], MATCH(SUMIFS(Table15[Unique ID],Table15[System-Owned Portion],E7320,Table15[If Material Anything Other than "Lead" in Column E,Was Material Ever Previously Lead?],G7320,Table15[Customer-Owned Portion],O7320),Table15[Unique ID],0),0)))</f>
        <v>Non-lead</v>
      </c>
      <c r="X7320"/>
    </row>
    <row r="7321" spans="2:24" ht="30" x14ac:dyDescent="0.25">
      <c r="B7321" s="145" t="s">
        <v>1533</v>
      </c>
      <c r="C7321" s="31" t="s">
        <v>8950</v>
      </c>
      <c r="D7321" s="31"/>
      <c r="E7321" s="43" t="s">
        <v>43</v>
      </c>
      <c r="F7321" s="42" t="s">
        <v>34</v>
      </c>
      <c r="G7321" s="83" t="s">
        <v>44</v>
      </c>
      <c r="H7321" s="168">
        <v>29618</v>
      </c>
      <c r="I7321" s="31"/>
      <c r="J7321" s="83" t="s">
        <v>106</v>
      </c>
      <c r="K7321" s="31" t="s">
        <v>36</v>
      </c>
      <c r="L7321" s="31" t="s">
        <v>95</v>
      </c>
      <c r="M7321" s="168">
        <v>45936</v>
      </c>
      <c r="N7321" s="147"/>
      <c r="O7321" s="105" t="s">
        <v>35</v>
      </c>
      <c r="P7321" s="171">
        <v>29618</v>
      </c>
      <c r="Q7321" s="31"/>
      <c r="R7321" s="83" t="s">
        <v>106</v>
      </c>
      <c r="S7321" s="31" t="s">
        <v>36</v>
      </c>
      <c r="T7321" s="31" t="s">
        <v>95</v>
      </c>
      <c r="U7321" s="168">
        <v>45936</v>
      </c>
      <c r="V7321" s="149"/>
      <c r="W7321" s="140" t="str" cm="1">
        <f t="array" ref="W7321">IF(SUM(LEN(B7321:V7321))=0,"",IF(OR(OR(ISBLANK(F7321),SUM(LEN(C7321),LEN(D7321))=0),AND(NOT(E7321="Unknown"),ISBLANK(J7321)),AND(NOT(O7321="Unknown"),ISBLANK(R7321))),"Missing Information", INDEX(Table15[Entire Service Line Classification], MATCH(SUMIFS(Table15[Unique ID],Table15[System-Owned Portion],E7321,Table15[If Material Anything Other than "Lead" in Column E,Was Material Ever Previously Lead?],G7321,Table15[Customer-Owned Portion],O7321),Table15[Unique ID],0),0)))</f>
        <v>Non-lead</v>
      </c>
      <c r="X7321"/>
    </row>
    <row r="7322" spans="2:24" x14ac:dyDescent="0.25">
      <c r="B7322" s="145" t="s">
        <v>2813</v>
      </c>
      <c r="C7322" s="31" t="s">
        <v>10244</v>
      </c>
      <c r="D7322" s="31"/>
      <c r="E7322" s="43" t="s">
        <v>52</v>
      </c>
      <c r="F7322" s="42" t="s">
        <v>34</v>
      </c>
      <c r="G7322" s="83" t="s">
        <v>44</v>
      </c>
      <c r="H7322" s="168">
        <v>29618</v>
      </c>
      <c r="I7322" s="31"/>
      <c r="J7322" s="83" t="s">
        <v>214</v>
      </c>
      <c r="K7322" s="31" t="s">
        <v>34</v>
      </c>
      <c r="L7322" s="31"/>
      <c r="M7322" s="168"/>
      <c r="N7322" s="147"/>
      <c r="O7322" s="105" t="s">
        <v>52</v>
      </c>
      <c r="P7322" s="171">
        <v>29618</v>
      </c>
      <c r="Q7322" s="31"/>
      <c r="R7322" s="83" t="s">
        <v>214</v>
      </c>
      <c r="S7322" s="31" t="s">
        <v>34</v>
      </c>
      <c r="T7322" s="31"/>
      <c r="U7322" s="168"/>
      <c r="V7322" s="149"/>
      <c r="W7322" s="140" t="str" cm="1">
        <f t="array" ref="W7322">IF(SUM(LEN(B7322:V7322))=0,"",IF(OR(OR(ISBLANK(F7322),SUM(LEN(C7322),LEN(D7322))=0),AND(NOT(E7322="Unknown"),ISBLANK(J7322)),AND(NOT(O7322="Unknown"),ISBLANK(R7322))),"Missing Information", INDEX(Table15[Entire Service Line Classification], MATCH(SUMIFS(Table15[Unique ID],Table15[System-Owned Portion],E7322,Table15[If Material Anything Other than "Lead" in Column E,Was Material Ever Previously Lead?],G7322,Table15[Customer-Owned Portion],O7322),Table15[Unique ID],0),0)))</f>
        <v>Non-lead</v>
      </c>
      <c r="X7322"/>
    </row>
    <row r="7323" spans="2:24" x14ac:dyDescent="0.25">
      <c r="B7323" s="145" t="s">
        <v>3019</v>
      </c>
      <c r="C7323" s="31" t="s">
        <v>10451</v>
      </c>
      <c r="D7323" s="31"/>
      <c r="E7323" s="43" t="s">
        <v>52</v>
      </c>
      <c r="F7323" s="42" t="s">
        <v>34</v>
      </c>
      <c r="G7323" s="83" t="s">
        <v>44</v>
      </c>
      <c r="H7323" s="168">
        <v>29618</v>
      </c>
      <c r="I7323" s="31"/>
      <c r="J7323" s="83" t="s">
        <v>214</v>
      </c>
      <c r="K7323" s="31" t="s">
        <v>34</v>
      </c>
      <c r="L7323" s="31"/>
      <c r="M7323" s="168"/>
      <c r="N7323" s="147"/>
      <c r="O7323" s="105" t="s">
        <v>52</v>
      </c>
      <c r="P7323" s="171">
        <v>29618</v>
      </c>
      <c r="Q7323" s="31"/>
      <c r="R7323" s="83" t="s">
        <v>214</v>
      </c>
      <c r="S7323" s="31" t="s">
        <v>34</v>
      </c>
      <c r="T7323" s="31"/>
      <c r="U7323" s="168"/>
      <c r="V7323" s="149"/>
      <c r="W7323" s="140" t="str" cm="1">
        <f t="array" ref="W7323">IF(SUM(LEN(B7323:V7323))=0,"",IF(OR(OR(ISBLANK(F7323),SUM(LEN(C7323),LEN(D7323))=0),AND(NOT(E7323="Unknown"),ISBLANK(J7323)),AND(NOT(O7323="Unknown"),ISBLANK(R7323))),"Missing Information", INDEX(Table15[Entire Service Line Classification], MATCH(SUMIFS(Table15[Unique ID],Table15[System-Owned Portion],E7323,Table15[If Material Anything Other than "Lead" in Column E,Was Material Ever Previously Lead?],G7323,Table15[Customer-Owned Portion],O7323),Table15[Unique ID],0),0)))</f>
        <v>Non-lead</v>
      </c>
      <c r="X7323"/>
    </row>
    <row r="7324" spans="2:24" ht="30" x14ac:dyDescent="0.25">
      <c r="B7324" s="145" t="s">
        <v>3028</v>
      </c>
      <c r="C7324" s="31" t="s">
        <v>10460</v>
      </c>
      <c r="D7324" s="31"/>
      <c r="E7324" s="43" t="s">
        <v>52</v>
      </c>
      <c r="F7324" s="42" t="s">
        <v>34</v>
      </c>
      <c r="G7324" s="83" t="s">
        <v>44</v>
      </c>
      <c r="H7324" s="168">
        <v>29618</v>
      </c>
      <c r="I7324" s="31"/>
      <c r="J7324" s="83" t="s">
        <v>214</v>
      </c>
      <c r="K7324" s="31" t="s">
        <v>34</v>
      </c>
      <c r="L7324" s="31"/>
      <c r="M7324" s="168"/>
      <c r="N7324" s="147"/>
      <c r="O7324" s="105" t="s">
        <v>52</v>
      </c>
      <c r="P7324" s="171">
        <v>29618</v>
      </c>
      <c r="Q7324" s="31"/>
      <c r="R7324" s="83" t="s">
        <v>214</v>
      </c>
      <c r="S7324" s="31" t="s">
        <v>34</v>
      </c>
      <c r="T7324" s="31"/>
      <c r="U7324" s="168"/>
      <c r="V7324" s="149"/>
      <c r="W7324" s="140" t="str" cm="1">
        <f t="array" ref="W7324">IF(SUM(LEN(B7324:V7324))=0,"",IF(OR(OR(ISBLANK(F7324),SUM(LEN(C7324),LEN(D7324))=0),AND(NOT(E7324="Unknown"),ISBLANK(J7324)),AND(NOT(O7324="Unknown"),ISBLANK(R7324))),"Missing Information", INDEX(Table15[Entire Service Line Classification], MATCH(SUMIFS(Table15[Unique ID],Table15[System-Owned Portion],E7324,Table15[If Material Anything Other than "Lead" in Column E,Was Material Ever Previously Lead?],G7324,Table15[Customer-Owned Portion],O7324),Table15[Unique ID],0),0)))</f>
        <v>Non-lead</v>
      </c>
      <c r="X7324"/>
    </row>
    <row r="7325" spans="2:24" ht="30" x14ac:dyDescent="0.25">
      <c r="B7325" s="145" t="s">
        <v>4369</v>
      </c>
      <c r="C7325" s="31" t="s">
        <v>11962</v>
      </c>
      <c r="D7325" s="31"/>
      <c r="E7325" s="43" t="s">
        <v>43</v>
      </c>
      <c r="F7325" s="42" t="s">
        <v>34</v>
      </c>
      <c r="G7325" s="83" t="s">
        <v>44</v>
      </c>
      <c r="H7325" s="168">
        <v>29618</v>
      </c>
      <c r="I7325" s="31"/>
      <c r="J7325" s="83" t="s">
        <v>106</v>
      </c>
      <c r="K7325" s="31" t="s">
        <v>36</v>
      </c>
      <c r="L7325" s="31" t="s">
        <v>95</v>
      </c>
      <c r="M7325" s="168">
        <v>45532</v>
      </c>
      <c r="N7325" s="147"/>
      <c r="O7325" s="105" t="s">
        <v>43</v>
      </c>
      <c r="P7325" s="171">
        <v>29618</v>
      </c>
      <c r="Q7325" s="31"/>
      <c r="R7325" s="83" t="s">
        <v>106</v>
      </c>
      <c r="S7325" s="31" t="s">
        <v>36</v>
      </c>
      <c r="T7325" s="31" t="s">
        <v>95</v>
      </c>
      <c r="U7325" s="168">
        <v>45532</v>
      </c>
      <c r="V7325" s="149"/>
      <c r="W7325" s="140" t="str" cm="1">
        <f t="array" ref="W7325">IF(SUM(LEN(B7325:V7325))=0,"",IF(OR(OR(ISBLANK(F7325),SUM(LEN(C7325),LEN(D7325))=0),AND(NOT(E7325="Unknown"),ISBLANK(J7325)),AND(NOT(O7325="Unknown"),ISBLANK(R7325))),"Missing Information", INDEX(Table15[Entire Service Line Classification], MATCH(SUMIFS(Table15[Unique ID],Table15[System-Owned Portion],E7325,Table15[If Material Anything Other than "Lead" in Column E,Was Material Ever Previously Lead?],G7325,Table15[Customer-Owned Portion],O7325),Table15[Unique ID],0),0)))</f>
        <v>Non-lead</v>
      </c>
      <c r="X7325"/>
    </row>
    <row r="7326" spans="2:24" ht="30" x14ac:dyDescent="0.25">
      <c r="B7326" s="145" t="s">
        <v>4424</v>
      </c>
      <c r="C7326" s="31" t="s">
        <v>12017</v>
      </c>
      <c r="D7326" s="31"/>
      <c r="E7326" s="43" t="s">
        <v>52</v>
      </c>
      <c r="F7326" s="42" t="s">
        <v>34</v>
      </c>
      <c r="G7326" s="83" t="s">
        <v>44</v>
      </c>
      <c r="H7326" s="168">
        <v>29618</v>
      </c>
      <c r="I7326" s="31"/>
      <c r="J7326" s="83" t="s">
        <v>214</v>
      </c>
      <c r="K7326" s="31" t="s">
        <v>34</v>
      </c>
      <c r="L7326" s="31"/>
      <c r="M7326" s="168"/>
      <c r="N7326" s="147"/>
      <c r="O7326" s="105" t="s">
        <v>52</v>
      </c>
      <c r="P7326" s="171">
        <v>29618</v>
      </c>
      <c r="Q7326" s="31"/>
      <c r="R7326" s="83" t="s">
        <v>214</v>
      </c>
      <c r="S7326" s="31" t="s">
        <v>34</v>
      </c>
      <c r="T7326" s="31"/>
      <c r="U7326" s="168"/>
      <c r="V7326" s="149"/>
      <c r="W7326" s="140" t="str" cm="1">
        <f t="array" ref="W7326">IF(SUM(LEN(B7326:V7326))=0,"",IF(OR(OR(ISBLANK(F7326),SUM(LEN(C7326),LEN(D7326))=0),AND(NOT(E7326="Unknown"),ISBLANK(J7326)),AND(NOT(O7326="Unknown"),ISBLANK(R7326))),"Missing Information", INDEX(Table15[Entire Service Line Classification], MATCH(SUMIFS(Table15[Unique ID],Table15[System-Owned Portion],E7326,Table15[If Material Anything Other than "Lead" in Column E,Was Material Ever Previously Lead?],G7326,Table15[Customer-Owned Portion],O7326),Table15[Unique ID],0),0)))</f>
        <v>Non-lead</v>
      </c>
      <c r="X7326"/>
    </row>
    <row r="7327" spans="2:24" ht="30" x14ac:dyDescent="0.25">
      <c r="B7327" s="145" t="s">
        <v>5774</v>
      </c>
      <c r="C7327" s="31" t="s">
        <v>13372</v>
      </c>
      <c r="D7327" s="31"/>
      <c r="E7327" s="43" t="s">
        <v>43</v>
      </c>
      <c r="F7327" s="42" t="s">
        <v>34</v>
      </c>
      <c r="G7327" s="83" t="s">
        <v>44</v>
      </c>
      <c r="H7327" s="168">
        <v>29618</v>
      </c>
      <c r="I7327" s="31"/>
      <c r="J7327" s="83" t="s">
        <v>106</v>
      </c>
      <c r="K7327" s="31" t="s">
        <v>36</v>
      </c>
      <c r="L7327" s="31" t="s">
        <v>95</v>
      </c>
      <c r="M7327" s="168">
        <v>45516</v>
      </c>
      <c r="N7327" s="147"/>
      <c r="O7327" s="105" t="s">
        <v>43</v>
      </c>
      <c r="P7327" s="171">
        <v>29618</v>
      </c>
      <c r="Q7327" s="31"/>
      <c r="R7327" s="83" t="s">
        <v>106</v>
      </c>
      <c r="S7327" s="31" t="s">
        <v>36</v>
      </c>
      <c r="T7327" s="31" t="s">
        <v>95</v>
      </c>
      <c r="U7327" s="168">
        <v>45516</v>
      </c>
      <c r="V7327" s="149"/>
      <c r="W7327" s="140" t="str" cm="1">
        <f t="array" ref="W7327">IF(SUM(LEN(B7327:V7327))=0,"",IF(OR(OR(ISBLANK(F7327),SUM(LEN(C7327),LEN(D7327))=0),AND(NOT(E7327="Unknown"),ISBLANK(J7327)),AND(NOT(O7327="Unknown"),ISBLANK(R7327))),"Missing Information", INDEX(Table15[Entire Service Line Classification], MATCH(SUMIFS(Table15[Unique ID],Table15[System-Owned Portion],E7327,Table15[If Material Anything Other than "Lead" in Column E,Was Material Ever Previously Lead?],G7327,Table15[Customer-Owned Portion],O7327),Table15[Unique ID],0),0)))</f>
        <v>Non-lead</v>
      </c>
      <c r="X7327"/>
    </row>
    <row r="7328" spans="2:24" x14ac:dyDescent="0.25">
      <c r="B7328" s="145" t="s">
        <v>5818</v>
      </c>
      <c r="C7328" s="31" t="s">
        <v>13416</v>
      </c>
      <c r="D7328" s="31"/>
      <c r="E7328" s="43" t="s">
        <v>52</v>
      </c>
      <c r="F7328" s="42" t="s">
        <v>34</v>
      </c>
      <c r="G7328" s="83" t="s">
        <v>44</v>
      </c>
      <c r="H7328" s="168">
        <v>29618</v>
      </c>
      <c r="I7328" s="31"/>
      <c r="J7328" s="83" t="s">
        <v>214</v>
      </c>
      <c r="K7328" s="31" t="s">
        <v>34</v>
      </c>
      <c r="L7328" s="31"/>
      <c r="M7328" s="168"/>
      <c r="N7328" s="147"/>
      <c r="O7328" s="105" t="s">
        <v>52</v>
      </c>
      <c r="P7328" s="171">
        <v>29618</v>
      </c>
      <c r="Q7328" s="31"/>
      <c r="R7328" s="83" t="s">
        <v>214</v>
      </c>
      <c r="S7328" s="31" t="s">
        <v>34</v>
      </c>
      <c r="T7328" s="31"/>
      <c r="U7328" s="168"/>
      <c r="V7328" s="149"/>
      <c r="W7328" s="140" t="str" cm="1">
        <f t="array" ref="W7328">IF(SUM(LEN(B7328:V7328))=0,"",IF(OR(OR(ISBLANK(F7328),SUM(LEN(C7328),LEN(D7328))=0),AND(NOT(E7328="Unknown"),ISBLANK(J7328)),AND(NOT(O7328="Unknown"),ISBLANK(R7328))),"Missing Information", INDEX(Table15[Entire Service Line Classification], MATCH(SUMIFS(Table15[Unique ID],Table15[System-Owned Portion],E7328,Table15[If Material Anything Other than "Lead" in Column E,Was Material Ever Previously Lead?],G7328,Table15[Customer-Owned Portion],O7328),Table15[Unique ID],0),0)))</f>
        <v>Non-lead</v>
      </c>
      <c r="X7328"/>
    </row>
    <row r="7329" spans="2:24" ht="30" x14ac:dyDescent="0.25">
      <c r="B7329" s="145" t="s">
        <v>2684</v>
      </c>
      <c r="C7329" s="31" t="s">
        <v>10115</v>
      </c>
      <c r="D7329" s="31"/>
      <c r="E7329" s="43" t="s">
        <v>52</v>
      </c>
      <c r="F7329" s="42" t="s">
        <v>34</v>
      </c>
      <c r="G7329" s="83" t="s">
        <v>44</v>
      </c>
      <c r="H7329" s="168">
        <v>29587</v>
      </c>
      <c r="I7329" s="31"/>
      <c r="J7329" s="83" t="s">
        <v>214</v>
      </c>
      <c r="K7329" s="31" t="s">
        <v>34</v>
      </c>
      <c r="L7329" s="31"/>
      <c r="M7329" s="168"/>
      <c r="N7329" s="147"/>
      <c r="O7329" s="105" t="s">
        <v>52</v>
      </c>
      <c r="P7329" s="171">
        <v>29587</v>
      </c>
      <c r="Q7329" s="31"/>
      <c r="R7329" s="83" t="s">
        <v>214</v>
      </c>
      <c r="S7329" s="31" t="s">
        <v>34</v>
      </c>
      <c r="T7329" s="31"/>
      <c r="U7329" s="168"/>
      <c r="V7329" s="149"/>
      <c r="W7329" s="140" t="str" cm="1">
        <f t="array" ref="W7329">IF(SUM(LEN(B7329:V7329))=0,"",IF(OR(OR(ISBLANK(F7329),SUM(LEN(C7329),LEN(D7329))=0),AND(NOT(E7329="Unknown"),ISBLANK(J7329)),AND(NOT(O7329="Unknown"),ISBLANK(R7329))),"Missing Information", INDEX(Table15[Entire Service Line Classification], MATCH(SUMIFS(Table15[Unique ID],Table15[System-Owned Portion],E7329,Table15[If Material Anything Other than "Lead" in Column E,Was Material Ever Previously Lead?],G7329,Table15[Customer-Owned Portion],O7329),Table15[Unique ID],0),0)))</f>
        <v>Non-lead</v>
      </c>
      <c r="X7329"/>
    </row>
    <row r="7330" spans="2:24" ht="30" x14ac:dyDescent="0.25">
      <c r="B7330" s="145" t="s">
        <v>2797</v>
      </c>
      <c r="C7330" s="31" t="s">
        <v>10228</v>
      </c>
      <c r="D7330" s="31"/>
      <c r="E7330" s="43" t="s">
        <v>52</v>
      </c>
      <c r="F7330" s="42" t="s">
        <v>34</v>
      </c>
      <c r="G7330" s="83" t="s">
        <v>44</v>
      </c>
      <c r="H7330" s="168">
        <v>29587</v>
      </c>
      <c r="I7330" s="31"/>
      <c r="J7330" s="83" t="s">
        <v>214</v>
      </c>
      <c r="K7330" s="31" t="s">
        <v>34</v>
      </c>
      <c r="L7330" s="31"/>
      <c r="M7330" s="168"/>
      <c r="N7330" s="147"/>
      <c r="O7330" s="105" t="s">
        <v>52</v>
      </c>
      <c r="P7330" s="171">
        <v>29587</v>
      </c>
      <c r="Q7330" s="31"/>
      <c r="R7330" s="83" t="s">
        <v>214</v>
      </c>
      <c r="S7330" s="31" t="s">
        <v>34</v>
      </c>
      <c r="T7330" s="31"/>
      <c r="U7330" s="168"/>
      <c r="V7330" s="149"/>
      <c r="W7330" s="140" t="str" cm="1">
        <f t="array" ref="W7330">IF(SUM(LEN(B7330:V7330))=0,"",IF(OR(OR(ISBLANK(F7330),SUM(LEN(C7330),LEN(D7330))=0),AND(NOT(E7330="Unknown"),ISBLANK(J7330)),AND(NOT(O7330="Unknown"),ISBLANK(R7330))),"Missing Information", INDEX(Table15[Entire Service Line Classification], MATCH(SUMIFS(Table15[Unique ID],Table15[System-Owned Portion],E7330,Table15[If Material Anything Other than "Lead" in Column E,Was Material Ever Previously Lead?],G7330,Table15[Customer-Owned Portion],O7330),Table15[Unique ID],0),0)))</f>
        <v>Non-lead</v>
      </c>
      <c r="X7330"/>
    </row>
    <row r="7331" spans="2:24" x14ac:dyDescent="0.25">
      <c r="B7331" s="145" t="s">
        <v>5564</v>
      </c>
      <c r="C7331" s="31" t="s">
        <v>13161</v>
      </c>
      <c r="D7331" s="31"/>
      <c r="E7331" s="43" t="s">
        <v>52</v>
      </c>
      <c r="F7331" s="42" t="s">
        <v>34</v>
      </c>
      <c r="G7331" s="83" t="s">
        <v>44</v>
      </c>
      <c r="H7331" s="168">
        <v>29587</v>
      </c>
      <c r="I7331" s="31"/>
      <c r="J7331" s="83" t="s">
        <v>214</v>
      </c>
      <c r="K7331" s="31" t="s">
        <v>34</v>
      </c>
      <c r="L7331" s="31"/>
      <c r="M7331" s="168"/>
      <c r="N7331" s="147"/>
      <c r="O7331" s="105" t="s">
        <v>52</v>
      </c>
      <c r="P7331" s="171">
        <v>29587</v>
      </c>
      <c r="Q7331" s="31"/>
      <c r="R7331" s="83" t="s">
        <v>214</v>
      </c>
      <c r="S7331" s="31" t="s">
        <v>34</v>
      </c>
      <c r="T7331" s="31"/>
      <c r="U7331" s="168"/>
      <c r="V7331" s="149"/>
      <c r="W7331" s="140" t="str" cm="1">
        <f t="array" ref="W7331">IF(SUM(LEN(B7331:V7331))=0,"",IF(OR(OR(ISBLANK(F7331),SUM(LEN(C7331),LEN(D7331))=0),AND(NOT(E7331="Unknown"),ISBLANK(J7331)),AND(NOT(O7331="Unknown"),ISBLANK(R7331))),"Missing Information", INDEX(Table15[Entire Service Line Classification], MATCH(SUMIFS(Table15[Unique ID],Table15[System-Owned Portion],E7331,Table15[If Material Anything Other than "Lead" in Column E,Was Material Ever Previously Lead?],G7331,Table15[Customer-Owned Portion],O7331),Table15[Unique ID],0),0)))</f>
        <v>Non-lead</v>
      </c>
      <c r="X7331"/>
    </row>
    <row r="7332" spans="2:24" x14ac:dyDescent="0.25">
      <c r="B7332" s="145" t="s">
        <v>5578</v>
      </c>
      <c r="C7332" s="31" t="s">
        <v>13175</v>
      </c>
      <c r="D7332" s="31"/>
      <c r="E7332" s="43" t="s">
        <v>52</v>
      </c>
      <c r="F7332" s="42" t="s">
        <v>34</v>
      </c>
      <c r="G7332" s="83" t="s">
        <v>44</v>
      </c>
      <c r="H7332" s="168">
        <v>29587</v>
      </c>
      <c r="I7332" s="31"/>
      <c r="J7332" s="83" t="s">
        <v>214</v>
      </c>
      <c r="K7332" s="31" t="s">
        <v>34</v>
      </c>
      <c r="L7332" s="31"/>
      <c r="M7332" s="168"/>
      <c r="N7332" s="147"/>
      <c r="O7332" s="105" t="s">
        <v>52</v>
      </c>
      <c r="P7332" s="171">
        <v>29587</v>
      </c>
      <c r="Q7332" s="31"/>
      <c r="R7332" s="83" t="s">
        <v>214</v>
      </c>
      <c r="S7332" s="31" t="s">
        <v>34</v>
      </c>
      <c r="T7332" s="31"/>
      <c r="U7332" s="168"/>
      <c r="V7332" s="149"/>
      <c r="W7332" s="140" t="str" cm="1">
        <f t="array" ref="W7332">IF(SUM(LEN(B7332:V7332))=0,"",IF(OR(OR(ISBLANK(F7332),SUM(LEN(C7332),LEN(D7332))=0),AND(NOT(E7332="Unknown"),ISBLANK(J7332)),AND(NOT(O7332="Unknown"),ISBLANK(R7332))),"Missing Information", INDEX(Table15[Entire Service Line Classification], MATCH(SUMIFS(Table15[Unique ID],Table15[System-Owned Portion],E7332,Table15[If Material Anything Other than "Lead" in Column E,Was Material Ever Previously Lead?],G7332,Table15[Customer-Owned Portion],O7332),Table15[Unique ID],0),0)))</f>
        <v>Non-lead</v>
      </c>
      <c r="X7332"/>
    </row>
    <row r="7333" spans="2:24" x14ac:dyDescent="0.25">
      <c r="B7333" s="145" t="s">
        <v>5783</v>
      </c>
      <c r="C7333" s="31" t="s">
        <v>13381</v>
      </c>
      <c r="D7333" s="31"/>
      <c r="E7333" s="43" t="s">
        <v>52</v>
      </c>
      <c r="F7333" s="42" t="s">
        <v>34</v>
      </c>
      <c r="G7333" s="83" t="s">
        <v>44</v>
      </c>
      <c r="H7333" s="168">
        <v>29587</v>
      </c>
      <c r="I7333" s="31"/>
      <c r="J7333" s="83" t="s">
        <v>214</v>
      </c>
      <c r="K7333" s="31" t="s">
        <v>34</v>
      </c>
      <c r="L7333" s="31"/>
      <c r="M7333" s="168"/>
      <c r="N7333" s="147"/>
      <c r="O7333" s="105" t="s">
        <v>52</v>
      </c>
      <c r="P7333" s="171">
        <v>29587</v>
      </c>
      <c r="Q7333" s="31"/>
      <c r="R7333" s="83" t="s">
        <v>214</v>
      </c>
      <c r="S7333" s="31" t="s">
        <v>34</v>
      </c>
      <c r="T7333" s="31"/>
      <c r="U7333" s="168"/>
      <c r="V7333" s="149"/>
      <c r="W7333" s="140" t="str" cm="1">
        <f t="array" ref="W7333">IF(SUM(LEN(B7333:V7333))=0,"",IF(OR(OR(ISBLANK(F7333),SUM(LEN(C7333),LEN(D7333))=0),AND(NOT(E7333="Unknown"),ISBLANK(J7333)),AND(NOT(O7333="Unknown"),ISBLANK(R7333))),"Missing Information", INDEX(Table15[Entire Service Line Classification], MATCH(SUMIFS(Table15[Unique ID],Table15[System-Owned Portion],E7333,Table15[If Material Anything Other than "Lead" in Column E,Was Material Ever Previously Lead?],G7333,Table15[Customer-Owned Portion],O7333),Table15[Unique ID],0),0)))</f>
        <v>Non-lead</v>
      </c>
      <c r="X7333"/>
    </row>
    <row r="7334" spans="2:24" x14ac:dyDescent="0.25">
      <c r="B7334" s="145" t="s">
        <v>6267</v>
      </c>
      <c r="C7334" s="31" t="s">
        <v>13871</v>
      </c>
      <c r="D7334" s="31"/>
      <c r="E7334" s="43" t="s">
        <v>52</v>
      </c>
      <c r="F7334" s="42" t="s">
        <v>34</v>
      </c>
      <c r="G7334" s="83" t="s">
        <v>44</v>
      </c>
      <c r="H7334" s="168">
        <v>29587</v>
      </c>
      <c r="I7334" s="31"/>
      <c r="J7334" s="83" t="s">
        <v>214</v>
      </c>
      <c r="K7334" s="31" t="s">
        <v>34</v>
      </c>
      <c r="L7334" s="31"/>
      <c r="M7334" s="168"/>
      <c r="N7334" s="147"/>
      <c r="O7334" s="105" t="s">
        <v>52</v>
      </c>
      <c r="P7334" s="171">
        <v>29587</v>
      </c>
      <c r="Q7334" s="31"/>
      <c r="R7334" s="83" t="s">
        <v>214</v>
      </c>
      <c r="S7334" s="31" t="s">
        <v>34</v>
      </c>
      <c r="T7334" s="31"/>
      <c r="U7334" s="168"/>
      <c r="V7334" s="149"/>
      <c r="W7334" s="140" t="str" cm="1">
        <f t="array" ref="W7334">IF(SUM(LEN(B7334:V7334))=0,"",IF(OR(OR(ISBLANK(F7334),SUM(LEN(C7334),LEN(D7334))=0),AND(NOT(E7334="Unknown"),ISBLANK(J7334)),AND(NOT(O7334="Unknown"),ISBLANK(R7334))),"Missing Information", INDEX(Table15[Entire Service Line Classification], MATCH(SUMIFS(Table15[Unique ID],Table15[System-Owned Portion],E7334,Table15[If Material Anything Other than "Lead" in Column E,Was Material Ever Previously Lead?],G7334,Table15[Customer-Owned Portion],O7334),Table15[Unique ID],0),0)))</f>
        <v>Non-lead</v>
      </c>
      <c r="X7334"/>
    </row>
    <row r="7335" spans="2:24" ht="30" x14ac:dyDescent="0.25">
      <c r="B7335" s="145" t="s">
        <v>6363</v>
      </c>
      <c r="C7335" s="31" t="s">
        <v>13967</v>
      </c>
      <c r="D7335" s="31"/>
      <c r="E7335" s="43" t="s">
        <v>43</v>
      </c>
      <c r="F7335" s="42" t="s">
        <v>34</v>
      </c>
      <c r="G7335" s="83" t="s">
        <v>44</v>
      </c>
      <c r="H7335" s="168">
        <v>29587</v>
      </c>
      <c r="I7335" s="31"/>
      <c r="J7335" s="83" t="s">
        <v>106</v>
      </c>
      <c r="K7335" s="31" t="s">
        <v>36</v>
      </c>
      <c r="L7335" s="31" t="s">
        <v>95</v>
      </c>
      <c r="M7335" s="168">
        <v>45519</v>
      </c>
      <c r="N7335" s="147"/>
      <c r="O7335" s="105" t="s">
        <v>43</v>
      </c>
      <c r="P7335" s="171">
        <v>29587</v>
      </c>
      <c r="Q7335" s="31"/>
      <c r="R7335" s="83" t="s">
        <v>106</v>
      </c>
      <c r="S7335" s="31" t="s">
        <v>36</v>
      </c>
      <c r="T7335" s="31" t="s">
        <v>95</v>
      </c>
      <c r="U7335" s="168">
        <v>45519</v>
      </c>
      <c r="V7335" s="149"/>
      <c r="W7335" s="140" t="str" cm="1">
        <f t="array" ref="W7335">IF(SUM(LEN(B7335:V7335))=0,"",IF(OR(OR(ISBLANK(F7335),SUM(LEN(C7335),LEN(D7335))=0),AND(NOT(E7335="Unknown"),ISBLANK(J7335)),AND(NOT(O7335="Unknown"),ISBLANK(R7335))),"Missing Information", INDEX(Table15[Entire Service Line Classification], MATCH(SUMIFS(Table15[Unique ID],Table15[System-Owned Portion],E7335,Table15[If Material Anything Other than "Lead" in Column E,Was Material Ever Previously Lead?],G7335,Table15[Customer-Owned Portion],O7335),Table15[Unique ID],0),0)))</f>
        <v>Non-lead</v>
      </c>
      <c r="X7335"/>
    </row>
    <row r="7336" spans="2:24" x14ac:dyDescent="0.25">
      <c r="B7336" s="145" t="s">
        <v>6467</v>
      </c>
      <c r="C7336" s="31" t="s">
        <v>14071</v>
      </c>
      <c r="D7336" s="31"/>
      <c r="E7336" s="43" t="s">
        <v>52</v>
      </c>
      <c r="F7336" s="42" t="s">
        <v>34</v>
      </c>
      <c r="G7336" s="83" t="s">
        <v>44</v>
      </c>
      <c r="H7336" s="168">
        <v>29587</v>
      </c>
      <c r="I7336" s="31"/>
      <c r="J7336" s="83" t="s">
        <v>214</v>
      </c>
      <c r="K7336" s="31" t="s">
        <v>34</v>
      </c>
      <c r="L7336" s="31"/>
      <c r="M7336" s="168"/>
      <c r="N7336" s="147"/>
      <c r="O7336" s="105" t="s">
        <v>52</v>
      </c>
      <c r="P7336" s="171">
        <v>29587</v>
      </c>
      <c r="Q7336" s="31"/>
      <c r="R7336" s="83" t="s">
        <v>214</v>
      </c>
      <c r="S7336" s="31" t="s">
        <v>34</v>
      </c>
      <c r="T7336" s="31"/>
      <c r="U7336" s="168"/>
      <c r="V7336" s="149"/>
      <c r="W7336" s="140" t="str" cm="1">
        <f t="array" ref="W7336">IF(SUM(LEN(B7336:V7336))=0,"",IF(OR(OR(ISBLANK(F7336),SUM(LEN(C7336),LEN(D7336))=0),AND(NOT(E7336="Unknown"),ISBLANK(J7336)),AND(NOT(O7336="Unknown"),ISBLANK(R7336))),"Missing Information", INDEX(Table15[Entire Service Line Classification], MATCH(SUMIFS(Table15[Unique ID],Table15[System-Owned Portion],E7336,Table15[If Material Anything Other than "Lead" in Column E,Was Material Ever Previously Lead?],G7336,Table15[Customer-Owned Portion],O7336),Table15[Unique ID],0),0)))</f>
        <v>Non-lead</v>
      </c>
      <c r="X7336"/>
    </row>
    <row r="7337" spans="2:24" ht="30" x14ac:dyDescent="0.25">
      <c r="B7337" s="145" t="s">
        <v>937</v>
      </c>
      <c r="C7337" s="31" t="s">
        <v>8350</v>
      </c>
      <c r="D7337" s="31"/>
      <c r="E7337" s="43" t="s">
        <v>52</v>
      </c>
      <c r="F7337" s="42" t="s">
        <v>34</v>
      </c>
      <c r="G7337" s="83" t="s">
        <v>44</v>
      </c>
      <c r="H7337" s="168">
        <v>29556</v>
      </c>
      <c r="I7337" s="31"/>
      <c r="J7337" s="83" t="s">
        <v>214</v>
      </c>
      <c r="K7337" s="31" t="s">
        <v>34</v>
      </c>
      <c r="L7337" s="31"/>
      <c r="M7337" s="168"/>
      <c r="N7337" s="147"/>
      <c r="O7337" s="105" t="s">
        <v>52</v>
      </c>
      <c r="P7337" s="171">
        <v>29556</v>
      </c>
      <c r="Q7337" s="31"/>
      <c r="R7337" s="83" t="s">
        <v>214</v>
      </c>
      <c r="S7337" s="31" t="s">
        <v>34</v>
      </c>
      <c r="T7337" s="31"/>
      <c r="U7337" s="168"/>
      <c r="V7337" s="149"/>
      <c r="W7337" s="140" t="str" cm="1">
        <f t="array" ref="W7337">IF(SUM(LEN(B7337:V7337))=0,"",IF(OR(OR(ISBLANK(F7337),SUM(LEN(C7337),LEN(D7337))=0),AND(NOT(E7337="Unknown"),ISBLANK(J7337)),AND(NOT(O7337="Unknown"),ISBLANK(R7337))),"Missing Information", INDEX(Table15[Entire Service Line Classification], MATCH(SUMIFS(Table15[Unique ID],Table15[System-Owned Portion],E7337,Table15[If Material Anything Other than "Lead" in Column E,Was Material Ever Previously Lead?],G7337,Table15[Customer-Owned Portion],O7337),Table15[Unique ID],0),0)))</f>
        <v>Non-lead</v>
      </c>
      <c r="X7337"/>
    </row>
    <row r="7338" spans="2:24" ht="30" x14ac:dyDescent="0.25">
      <c r="B7338" s="145" t="s">
        <v>1564</v>
      </c>
      <c r="C7338" s="31" t="s">
        <v>8982</v>
      </c>
      <c r="D7338" s="31"/>
      <c r="E7338" s="43" t="s">
        <v>43</v>
      </c>
      <c r="F7338" s="42" t="s">
        <v>34</v>
      </c>
      <c r="G7338" s="83" t="s">
        <v>44</v>
      </c>
      <c r="H7338" s="168">
        <v>29556</v>
      </c>
      <c r="I7338" s="31"/>
      <c r="J7338" s="83" t="s">
        <v>106</v>
      </c>
      <c r="K7338" s="31" t="s">
        <v>36</v>
      </c>
      <c r="L7338" s="31" t="s">
        <v>95</v>
      </c>
      <c r="M7338" s="168">
        <v>45509</v>
      </c>
      <c r="N7338" s="147"/>
      <c r="O7338" s="105" t="s">
        <v>43</v>
      </c>
      <c r="P7338" s="171">
        <v>29556</v>
      </c>
      <c r="Q7338" s="31"/>
      <c r="R7338" s="83" t="s">
        <v>106</v>
      </c>
      <c r="S7338" s="31" t="s">
        <v>36</v>
      </c>
      <c r="T7338" s="31" t="s">
        <v>95</v>
      </c>
      <c r="U7338" s="168">
        <v>45509</v>
      </c>
      <c r="V7338" s="149"/>
      <c r="W7338" s="140" t="str" cm="1">
        <f t="array" ref="W7338">IF(SUM(LEN(B7338:V7338))=0,"",IF(OR(OR(ISBLANK(F7338),SUM(LEN(C7338),LEN(D7338))=0),AND(NOT(E7338="Unknown"),ISBLANK(J7338)),AND(NOT(O7338="Unknown"),ISBLANK(R7338))),"Missing Information", INDEX(Table15[Entire Service Line Classification], MATCH(SUMIFS(Table15[Unique ID],Table15[System-Owned Portion],E7338,Table15[If Material Anything Other than "Lead" in Column E,Was Material Ever Previously Lead?],G7338,Table15[Customer-Owned Portion],O7338),Table15[Unique ID],0),0)))</f>
        <v>Non-lead</v>
      </c>
      <c r="X7338"/>
    </row>
    <row r="7339" spans="2:24" x14ac:dyDescent="0.25">
      <c r="B7339" s="145" t="s">
        <v>2938</v>
      </c>
      <c r="C7339" s="31" t="s">
        <v>10370</v>
      </c>
      <c r="D7339" s="31"/>
      <c r="E7339" s="43" t="s">
        <v>52</v>
      </c>
      <c r="F7339" s="42" t="s">
        <v>34</v>
      </c>
      <c r="G7339" s="83" t="s">
        <v>44</v>
      </c>
      <c r="H7339" s="168">
        <v>29556</v>
      </c>
      <c r="I7339" s="31"/>
      <c r="J7339" s="83" t="s">
        <v>214</v>
      </c>
      <c r="K7339" s="31" t="s">
        <v>34</v>
      </c>
      <c r="L7339" s="31"/>
      <c r="M7339" s="168"/>
      <c r="N7339" s="147"/>
      <c r="O7339" s="105" t="s">
        <v>52</v>
      </c>
      <c r="P7339" s="171">
        <v>29556</v>
      </c>
      <c r="Q7339" s="31"/>
      <c r="R7339" s="83" t="s">
        <v>214</v>
      </c>
      <c r="S7339" s="31" t="s">
        <v>34</v>
      </c>
      <c r="T7339" s="31"/>
      <c r="U7339" s="168"/>
      <c r="V7339" s="149"/>
      <c r="W7339" s="140" t="str" cm="1">
        <f t="array" ref="W7339">IF(SUM(LEN(B7339:V7339))=0,"",IF(OR(OR(ISBLANK(F7339),SUM(LEN(C7339),LEN(D7339))=0),AND(NOT(E7339="Unknown"),ISBLANK(J7339)),AND(NOT(O7339="Unknown"),ISBLANK(R7339))),"Missing Information", INDEX(Table15[Entire Service Line Classification], MATCH(SUMIFS(Table15[Unique ID],Table15[System-Owned Portion],E7339,Table15[If Material Anything Other than "Lead" in Column E,Was Material Ever Previously Lead?],G7339,Table15[Customer-Owned Portion],O7339),Table15[Unique ID],0),0)))</f>
        <v>Non-lead</v>
      </c>
      <c r="X7339"/>
    </row>
    <row r="7340" spans="2:24" x14ac:dyDescent="0.25">
      <c r="B7340" s="145" t="s">
        <v>3017</v>
      </c>
      <c r="C7340" s="31" t="s">
        <v>10449</v>
      </c>
      <c r="D7340" s="31"/>
      <c r="E7340" s="43" t="s">
        <v>52</v>
      </c>
      <c r="F7340" s="42" t="s">
        <v>34</v>
      </c>
      <c r="G7340" s="83" t="s">
        <v>44</v>
      </c>
      <c r="H7340" s="168">
        <v>29556</v>
      </c>
      <c r="I7340" s="31"/>
      <c r="J7340" s="83" t="s">
        <v>214</v>
      </c>
      <c r="K7340" s="31" t="s">
        <v>34</v>
      </c>
      <c r="L7340" s="31"/>
      <c r="M7340" s="168"/>
      <c r="N7340" s="147"/>
      <c r="O7340" s="105" t="s">
        <v>52</v>
      </c>
      <c r="P7340" s="171">
        <v>29556</v>
      </c>
      <c r="Q7340" s="31"/>
      <c r="R7340" s="83" t="s">
        <v>214</v>
      </c>
      <c r="S7340" s="31" t="s">
        <v>34</v>
      </c>
      <c r="T7340" s="31"/>
      <c r="U7340" s="168"/>
      <c r="V7340" s="149"/>
      <c r="W7340" s="140" t="str" cm="1">
        <f t="array" ref="W7340">IF(SUM(LEN(B7340:V7340))=0,"",IF(OR(OR(ISBLANK(F7340),SUM(LEN(C7340),LEN(D7340))=0),AND(NOT(E7340="Unknown"),ISBLANK(J7340)),AND(NOT(O7340="Unknown"),ISBLANK(R7340))),"Missing Information", INDEX(Table15[Entire Service Line Classification], MATCH(SUMIFS(Table15[Unique ID],Table15[System-Owned Portion],E7340,Table15[If Material Anything Other than "Lead" in Column E,Was Material Ever Previously Lead?],G7340,Table15[Customer-Owned Portion],O7340),Table15[Unique ID],0),0)))</f>
        <v>Non-lead</v>
      </c>
      <c r="X7340"/>
    </row>
    <row r="7341" spans="2:24" ht="30" x14ac:dyDescent="0.25">
      <c r="B7341" s="145" t="s">
        <v>4471</v>
      </c>
      <c r="C7341" s="31" t="s">
        <v>12066</v>
      </c>
      <c r="D7341" s="31"/>
      <c r="E7341" s="43" t="s">
        <v>52</v>
      </c>
      <c r="F7341" s="42" t="s">
        <v>34</v>
      </c>
      <c r="G7341" s="83" t="s">
        <v>44</v>
      </c>
      <c r="H7341" s="168">
        <v>29556</v>
      </c>
      <c r="I7341" s="31"/>
      <c r="J7341" s="83" t="s">
        <v>214</v>
      </c>
      <c r="K7341" s="31" t="s">
        <v>34</v>
      </c>
      <c r="L7341" s="31"/>
      <c r="M7341" s="168"/>
      <c r="N7341" s="147"/>
      <c r="O7341" s="105" t="s">
        <v>52</v>
      </c>
      <c r="P7341" s="171">
        <v>29556</v>
      </c>
      <c r="Q7341" s="31"/>
      <c r="R7341" s="83" t="s">
        <v>214</v>
      </c>
      <c r="S7341" s="31" t="s">
        <v>34</v>
      </c>
      <c r="T7341" s="31"/>
      <c r="U7341" s="168"/>
      <c r="V7341" s="149"/>
      <c r="W7341" s="140" t="str" cm="1">
        <f t="array" ref="W7341">IF(SUM(LEN(B7341:V7341))=0,"",IF(OR(OR(ISBLANK(F7341),SUM(LEN(C7341),LEN(D7341))=0),AND(NOT(E7341="Unknown"),ISBLANK(J7341)),AND(NOT(O7341="Unknown"),ISBLANK(R7341))),"Missing Information", INDEX(Table15[Entire Service Line Classification], MATCH(SUMIFS(Table15[Unique ID],Table15[System-Owned Portion],E7341,Table15[If Material Anything Other than "Lead" in Column E,Was Material Ever Previously Lead?],G7341,Table15[Customer-Owned Portion],O7341),Table15[Unique ID],0),0)))</f>
        <v>Non-lead</v>
      </c>
      <c r="X7341"/>
    </row>
    <row r="7342" spans="2:24" x14ac:dyDescent="0.25">
      <c r="B7342" s="145" t="s">
        <v>5823</v>
      </c>
      <c r="C7342" s="31" t="s">
        <v>13421</v>
      </c>
      <c r="D7342" s="31"/>
      <c r="E7342" s="43" t="s">
        <v>52</v>
      </c>
      <c r="F7342" s="42" t="s">
        <v>34</v>
      </c>
      <c r="G7342" s="83" t="s">
        <v>44</v>
      </c>
      <c r="H7342" s="168">
        <v>29556</v>
      </c>
      <c r="I7342" s="31"/>
      <c r="J7342" s="83" t="s">
        <v>214</v>
      </c>
      <c r="K7342" s="31" t="s">
        <v>34</v>
      </c>
      <c r="L7342" s="31"/>
      <c r="M7342" s="168"/>
      <c r="N7342" s="147"/>
      <c r="O7342" s="105" t="s">
        <v>52</v>
      </c>
      <c r="P7342" s="171">
        <v>29556</v>
      </c>
      <c r="Q7342" s="31"/>
      <c r="R7342" s="83" t="s">
        <v>214</v>
      </c>
      <c r="S7342" s="31" t="s">
        <v>34</v>
      </c>
      <c r="T7342" s="31"/>
      <c r="U7342" s="168"/>
      <c r="V7342" s="149"/>
      <c r="W7342" s="140" t="str" cm="1">
        <f t="array" ref="W7342">IF(SUM(LEN(B7342:V7342))=0,"",IF(OR(OR(ISBLANK(F7342),SUM(LEN(C7342),LEN(D7342))=0),AND(NOT(E7342="Unknown"),ISBLANK(J7342)),AND(NOT(O7342="Unknown"),ISBLANK(R7342))),"Missing Information", INDEX(Table15[Entire Service Line Classification], MATCH(SUMIFS(Table15[Unique ID],Table15[System-Owned Portion],E7342,Table15[If Material Anything Other than "Lead" in Column E,Was Material Ever Previously Lead?],G7342,Table15[Customer-Owned Portion],O7342),Table15[Unique ID],0),0)))</f>
        <v>Non-lead</v>
      </c>
      <c r="X7342"/>
    </row>
    <row r="7343" spans="2:24" x14ac:dyDescent="0.25">
      <c r="B7343" s="145" t="s">
        <v>5828</v>
      </c>
      <c r="C7343" s="31" t="s">
        <v>13426</v>
      </c>
      <c r="D7343" s="31"/>
      <c r="E7343" s="43" t="s">
        <v>52</v>
      </c>
      <c r="F7343" s="42" t="s">
        <v>34</v>
      </c>
      <c r="G7343" s="83" t="s">
        <v>44</v>
      </c>
      <c r="H7343" s="168">
        <v>29556</v>
      </c>
      <c r="I7343" s="31"/>
      <c r="J7343" s="83" t="s">
        <v>214</v>
      </c>
      <c r="K7343" s="31" t="s">
        <v>34</v>
      </c>
      <c r="L7343" s="31"/>
      <c r="M7343" s="168"/>
      <c r="N7343" s="147"/>
      <c r="O7343" s="105" t="s">
        <v>52</v>
      </c>
      <c r="P7343" s="171">
        <v>29556</v>
      </c>
      <c r="Q7343" s="31"/>
      <c r="R7343" s="83" t="s">
        <v>214</v>
      </c>
      <c r="S7343" s="31" t="s">
        <v>34</v>
      </c>
      <c r="T7343" s="31"/>
      <c r="U7343" s="168"/>
      <c r="V7343" s="149"/>
      <c r="W7343" s="140" t="str" cm="1">
        <f t="array" ref="W7343">IF(SUM(LEN(B7343:V7343))=0,"",IF(OR(OR(ISBLANK(F7343),SUM(LEN(C7343),LEN(D7343))=0),AND(NOT(E7343="Unknown"),ISBLANK(J7343)),AND(NOT(O7343="Unknown"),ISBLANK(R7343))),"Missing Information", INDEX(Table15[Entire Service Line Classification], MATCH(SUMIFS(Table15[Unique ID],Table15[System-Owned Portion],E7343,Table15[If Material Anything Other than "Lead" in Column E,Was Material Ever Previously Lead?],G7343,Table15[Customer-Owned Portion],O7343),Table15[Unique ID],0),0)))</f>
        <v>Non-lead</v>
      </c>
      <c r="X7343"/>
    </row>
    <row r="7344" spans="2:24" x14ac:dyDescent="0.25">
      <c r="B7344" s="145" t="s">
        <v>5836</v>
      </c>
      <c r="C7344" s="31" t="s">
        <v>13434</v>
      </c>
      <c r="D7344" s="31"/>
      <c r="E7344" s="43" t="s">
        <v>52</v>
      </c>
      <c r="F7344" s="42" t="s">
        <v>34</v>
      </c>
      <c r="G7344" s="83" t="s">
        <v>44</v>
      </c>
      <c r="H7344" s="168">
        <v>29556</v>
      </c>
      <c r="I7344" s="31"/>
      <c r="J7344" s="83" t="s">
        <v>214</v>
      </c>
      <c r="K7344" s="31" t="s">
        <v>34</v>
      </c>
      <c r="L7344" s="31"/>
      <c r="M7344" s="168"/>
      <c r="N7344" s="147"/>
      <c r="O7344" s="105" t="s">
        <v>52</v>
      </c>
      <c r="P7344" s="171">
        <v>29556</v>
      </c>
      <c r="Q7344" s="31"/>
      <c r="R7344" s="83" t="s">
        <v>214</v>
      </c>
      <c r="S7344" s="31" t="s">
        <v>34</v>
      </c>
      <c r="T7344" s="31"/>
      <c r="U7344" s="168"/>
      <c r="V7344" s="149"/>
      <c r="W7344" s="140" t="str" cm="1">
        <f t="array" ref="W7344">IF(SUM(LEN(B7344:V7344))=0,"",IF(OR(OR(ISBLANK(F7344),SUM(LEN(C7344),LEN(D7344))=0),AND(NOT(E7344="Unknown"),ISBLANK(J7344)),AND(NOT(O7344="Unknown"),ISBLANK(R7344))),"Missing Information", INDEX(Table15[Entire Service Line Classification], MATCH(SUMIFS(Table15[Unique ID],Table15[System-Owned Portion],E7344,Table15[If Material Anything Other than "Lead" in Column E,Was Material Ever Previously Lead?],G7344,Table15[Customer-Owned Portion],O7344),Table15[Unique ID],0),0)))</f>
        <v>Non-lead</v>
      </c>
      <c r="X7344"/>
    </row>
    <row r="7345" spans="2:24" x14ac:dyDescent="0.25">
      <c r="B7345" s="145" t="s">
        <v>6420</v>
      </c>
      <c r="C7345" s="31" t="s">
        <v>14024</v>
      </c>
      <c r="D7345" s="31"/>
      <c r="E7345" s="43" t="s">
        <v>52</v>
      </c>
      <c r="F7345" s="42" t="s">
        <v>34</v>
      </c>
      <c r="G7345" s="83" t="s">
        <v>44</v>
      </c>
      <c r="H7345" s="168">
        <v>29556</v>
      </c>
      <c r="I7345" s="31"/>
      <c r="J7345" s="83" t="s">
        <v>214</v>
      </c>
      <c r="K7345" s="31" t="s">
        <v>34</v>
      </c>
      <c r="L7345" s="31"/>
      <c r="M7345" s="168"/>
      <c r="N7345" s="147"/>
      <c r="O7345" s="105" t="s">
        <v>52</v>
      </c>
      <c r="P7345" s="171">
        <v>29556</v>
      </c>
      <c r="Q7345" s="31"/>
      <c r="R7345" s="83" t="s">
        <v>214</v>
      </c>
      <c r="S7345" s="31" t="s">
        <v>34</v>
      </c>
      <c r="T7345" s="31"/>
      <c r="U7345" s="168"/>
      <c r="V7345" s="149"/>
      <c r="W7345" s="140" t="str" cm="1">
        <f t="array" ref="W7345">IF(SUM(LEN(B7345:V7345))=0,"",IF(OR(OR(ISBLANK(F7345),SUM(LEN(C7345),LEN(D7345))=0),AND(NOT(E7345="Unknown"),ISBLANK(J7345)),AND(NOT(O7345="Unknown"),ISBLANK(R7345))),"Missing Information", INDEX(Table15[Entire Service Line Classification], MATCH(SUMIFS(Table15[Unique ID],Table15[System-Owned Portion],E7345,Table15[If Material Anything Other than "Lead" in Column E,Was Material Ever Previously Lead?],G7345,Table15[Customer-Owned Portion],O7345),Table15[Unique ID],0),0)))</f>
        <v>Non-lead</v>
      </c>
      <c r="X7345"/>
    </row>
    <row r="7346" spans="2:24" ht="30" x14ac:dyDescent="0.25">
      <c r="B7346" s="145" t="s">
        <v>6512</v>
      </c>
      <c r="C7346" s="31" t="s">
        <v>14116</v>
      </c>
      <c r="D7346" s="31"/>
      <c r="E7346" s="43" t="s">
        <v>43</v>
      </c>
      <c r="F7346" s="42" t="s">
        <v>34</v>
      </c>
      <c r="G7346" s="83" t="s">
        <v>44</v>
      </c>
      <c r="H7346" s="168">
        <v>29556</v>
      </c>
      <c r="I7346" s="31"/>
      <c r="J7346" s="83" t="s">
        <v>106</v>
      </c>
      <c r="K7346" s="31" t="s">
        <v>36</v>
      </c>
      <c r="L7346" s="31" t="s">
        <v>95</v>
      </c>
      <c r="M7346" s="168">
        <v>45538</v>
      </c>
      <c r="N7346" s="147"/>
      <c r="O7346" s="105" t="s">
        <v>43</v>
      </c>
      <c r="P7346" s="171">
        <v>29556</v>
      </c>
      <c r="Q7346" s="31"/>
      <c r="R7346" s="83" t="s">
        <v>106</v>
      </c>
      <c r="S7346" s="31" t="s">
        <v>36</v>
      </c>
      <c r="T7346" s="31" t="s">
        <v>95</v>
      </c>
      <c r="U7346" s="168">
        <v>45538</v>
      </c>
      <c r="V7346" s="149"/>
      <c r="W7346" s="140" t="str" cm="1">
        <f t="array" ref="W7346">IF(SUM(LEN(B7346:V7346))=0,"",IF(OR(OR(ISBLANK(F7346),SUM(LEN(C7346),LEN(D7346))=0),AND(NOT(E7346="Unknown"),ISBLANK(J7346)),AND(NOT(O7346="Unknown"),ISBLANK(R7346))),"Missing Information", INDEX(Table15[Entire Service Line Classification], MATCH(SUMIFS(Table15[Unique ID],Table15[System-Owned Portion],E7346,Table15[If Material Anything Other than "Lead" in Column E,Was Material Ever Previously Lead?],G7346,Table15[Customer-Owned Portion],O7346),Table15[Unique ID],0),0)))</f>
        <v>Non-lead</v>
      </c>
      <c r="X7346"/>
    </row>
    <row r="7347" spans="2:24" x14ac:dyDescent="0.25">
      <c r="B7347" s="145" t="s">
        <v>2784</v>
      </c>
      <c r="C7347" s="31" t="s">
        <v>10215</v>
      </c>
      <c r="D7347" s="31"/>
      <c r="E7347" s="43" t="s">
        <v>52</v>
      </c>
      <c r="F7347" s="42" t="s">
        <v>34</v>
      </c>
      <c r="G7347" s="83" t="s">
        <v>44</v>
      </c>
      <c r="H7347" s="168">
        <v>29526</v>
      </c>
      <c r="I7347" s="31"/>
      <c r="J7347" s="83" t="s">
        <v>214</v>
      </c>
      <c r="K7347" s="31" t="s">
        <v>34</v>
      </c>
      <c r="L7347" s="31"/>
      <c r="M7347" s="168"/>
      <c r="N7347" s="147"/>
      <c r="O7347" s="105" t="s">
        <v>52</v>
      </c>
      <c r="P7347" s="171">
        <v>29526</v>
      </c>
      <c r="Q7347" s="31"/>
      <c r="R7347" s="83" t="s">
        <v>214</v>
      </c>
      <c r="S7347" s="31" t="s">
        <v>34</v>
      </c>
      <c r="T7347" s="31"/>
      <c r="U7347" s="168"/>
      <c r="V7347" s="149"/>
      <c r="W7347" s="140" t="str" cm="1">
        <f t="array" ref="W7347">IF(SUM(LEN(B7347:V7347))=0,"",IF(OR(OR(ISBLANK(F7347),SUM(LEN(C7347),LEN(D7347))=0),AND(NOT(E7347="Unknown"),ISBLANK(J7347)),AND(NOT(O7347="Unknown"),ISBLANK(R7347))),"Missing Information", INDEX(Table15[Entire Service Line Classification], MATCH(SUMIFS(Table15[Unique ID],Table15[System-Owned Portion],E7347,Table15[If Material Anything Other than "Lead" in Column E,Was Material Ever Previously Lead?],G7347,Table15[Customer-Owned Portion],O7347),Table15[Unique ID],0),0)))</f>
        <v>Non-lead</v>
      </c>
      <c r="X7347"/>
    </row>
    <row r="7348" spans="2:24" ht="30" x14ac:dyDescent="0.25">
      <c r="B7348" s="145" t="s">
        <v>4526</v>
      </c>
      <c r="C7348" s="31" t="s">
        <v>12122</v>
      </c>
      <c r="D7348" s="31"/>
      <c r="E7348" s="43" t="s">
        <v>52</v>
      </c>
      <c r="F7348" s="42" t="s">
        <v>34</v>
      </c>
      <c r="G7348" s="83" t="s">
        <v>44</v>
      </c>
      <c r="H7348" s="168">
        <v>29526</v>
      </c>
      <c r="I7348" s="31"/>
      <c r="J7348" s="83" t="s">
        <v>214</v>
      </c>
      <c r="K7348" s="31" t="s">
        <v>34</v>
      </c>
      <c r="L7348" s="31"/>
      <c r="M7348" s="168"/>
      <c r="N7348" s="147"/>
      <c r="O7348" s="105" t="s">
        <v>52</v>
      </c>
      <c r="P7348" s="171">
        <v>29526</v>
      </c>
      <c r="Q7348" s="31"/>
      <c r="R7348" s="83" t="s">
        <v>214</v>
      </c>
      <c r="S7348" s="31" t="s">
        <v>34</v>
      </c>
      <c r="T7348" s="31"/>
      <c r="U7348" s="168"/>
      <c r="V7348" s="149"/>
      <c r="W7348" s="140" t="str" cm="1">
        <f t="array" ref="W7348">IF(SUM(LEN(B7348:V7348))=0,"",IF(OR(OR(ISBLANK(F7348),SUM(LEN(C7348),LEN(D7348))=0),AND(NOT(E7348="Unknown"),ISBLANK(J7348)),AND(NOT(O7348="Unknown"),ISBLANK(R7348))),"Missing Information", INDEX(Table15[Entire Service Line Classification], MATCH(SUMIFS(Table15[Unique ID],Table15[System-Owned Portion],E7348,Table15[If Material Anything Other than "Lead" in Column E,Was Material Ever Previously Lead?],G7348,Table15[Customer-Owned Portion],O7348),Table15[Unique ID],0),0)))</f>
        <v>Non-lead</v>
      </c>
      <c r="X7348"/>
    </row>
    <row r="7349" spans="2:24" ht="30" x14ac:dyDescent="0.25">
      <c r="B7349" s="145" t="s">
        <v>4548</v>
      </c>
      <c r="C7349" s="31" t="s">
        <v>12144</v>
      </c>
      <c r="D7349" s="31"/>
      <c r="E7349" s="43" t="s">
        <v>52</v>
      </c>
      <c r="F7349" s="42" t="s">
        <v>34</v>
      </c>
      <c r="G7349" s="83" t="s">
        <v>44</v>
      </c>
      <c r="H7349" s="168">
        <v>29526</v>
      </c>
      <c r="I7349" s="31"/>
      <c r="J7349" s="83" t="s">
        <v>214</v>
      </c>
      <c r="K7349" s="31" t="s">
        <v>34</v>
      </c>
      <c r="L7349" s="31"/>
      <c r="M7349" s="168"/>
      <c r="N7349" s="147"/>
      <c r="O7349" s="105" t="s">
        <v>52</v>
      </c>
      <c r="P7349" s="171">
        <v>29526</v>
      </c>
      <c r="Q7349" s="31"/>
      <c r="R7349" s="83" t="s">
        <v>214</v>
      </c>
      <c r="S7349" s="31" t="s">
        <v>34</v>
      </c>
      <c r="T7349" s="31"/>
      <c r="U7349" s="168"/>
      <c r="V7349" s="149"/>
      <c r="W7349" s="140" t="str" cm="1">
        <f t="array" ref="W7349">IF(SUM(LEN(B7349:V7349))=0,"",IF(OR(OR(ISBLANK(F7349),SUM(LEN(C7349),LEN(D7349))=0),AND(NOT(E7349="Unknown"),ISBLANK(J7349)),AND(NOT(O7349="Unknown"),ISBLANK(R7349))),"Missing Information", INDEX(Table15[Entire Service Line Classification], MATCH(SUMIFS(Table15[Unique ID],Table15[System-Owned Portion],E7349,Table15[If Material Anything Other than "Lead" in Column E,Was Material Ever Previously Lead?],G7349,Table15[Customer-Owned Portion],O7349),Table15[Unique ID],0),0)))</f>
        <v>Non-lead</v>
      </c>
      <c r="X7349"/>
    </row>
    <row r="7350" spans="2:24" x14ac:dyDescent="0.25">
      <c r="B7350" s="145" t="s">
        <v>5579</v>
      </c>
      <c r="C7350" s="31" t="s">
        <v>13176</v>
      </c>
      <c r="D7350" s="31"/>
      <c r="E7350" s="43" t="s">
        <v>52</v>
      </c>
      <c r="F7350" s="42" t="s">
        <v>34</v>
      </c>
      <c r="G7350" s="83" t="s">
        <v>44</v>
      </c>
      <c r="H7350" s="168">
        <v>29526</v>
      </c>
      <c r="I7350" s="31"/>
      <c r="J7350" s="83" t="s">
        <v>214</v>
      </c>
      <c r="K7350" s="31" t="s">
        <v>34</v>
      </c>
      <c r="L7350" s="31"/>
      <c r="M7350" s="168"/>
      <c r="N7350" s="147"/>
      <c r="O7350" s="105" t="s">
        <v>52</v>
      </c>
      <c r="P7350" s="171">
        <v>29526</v>
      </c>
      <c r="Q7350" s="31"/>
      <c r="R7350" s="83" t="s">
        <v>214</v>
      </c>
      <c r="S7350" s="31" t="s">
        <v>34</v>
      </c>
      <c r="T7350" s="31"/>
      <c r="U7350" s="168"/>
      <c r="V7350" s="149"/>
      <c r="W7350" s="140" t="str" cm="1">
        <f t="array" ref="W7350">IF(SUM(LEN(B7350:V7350))=0,"",IF(OR(OR(ISBLANK(F7350),SUM(LEN(C7350),LEN(D7350))=0),AND(NOT(E7350="Unknown"),ISBLANK(J7350)),AND(NOT(O7350="Unknown"),ISBLANK(R7350))),"Missing Information", INDEX(Table15[Entire Service Line Classification], MATCH(SUMIFS(Table15[Unique ID],Table15[System-Owned Portion],E7350,Table15[If Material Anything Other than "Lead" in Column E,Was Material Ever Previously Lead?],G7350,Table15[Customer-Owned Portion],O7350),Table15[Unique ID],0),0)))</f>
        <v>Non-lead</v>
      </c>
      <c r="X7350"/>
    </row>
    <row r="7351" spans="2:24" ht="30" x14ac:dyDescent="0.25">
      <c r="B7351" s="145" t="s">
        <v>6772</v>
      </c>
      <c r="C7351" s="31" t="s">
        <v>14378</v>
      </c>
      <c r="D7351" s="31"/>
      <c r="E7351" s="43" t="s">
        <v>43</v>
      </c>
      <c r="F7351" s="42" t="s">
        <v>34</v>
      </c>
      <c r="G7351" s="83" t="s">
        <v>44</v>
      </c>
      <c r="H7351" s="168">
        <v>29526</v>
      </c>
      <c r="I7351" s="31"/>
      <c r="J7351" s="83" t="s">
        <v>106</v>
      </c>
      <c r="K7351" s="31" t="s">
        <v>36</v>
      </c>
      <c r="L7351" s="31" t="s">
        <v>95</v>
      </c>
      <c r="M7351" s="168">
        <v>45520</v>
      </c>
      <c r="N7351" s="147"/>
      <c r="O7351" s="105" t="s">
        <v>43</v>
      </c>
      <c r="P7351" s="171">
        <v>29526</v>
      </c>
      <c r="Q7351" s="31"/>
      <c r="R7351" s="83" t="s">
        <v>106</v>
      </c>
      <c r="S7351" s="31" t="s">
        <v>36</v>
      </c>
      <c r="T7351" s="31" t="s">
        <v>95</v>
      </c>
      <c r="U7351" s="168">
        <v>45520</v>
      </c>
      <c r="V7351" s="149"/>
      <c r="W7351" s="140" t="str" cm="1">
        <f t="array" ref="W7351">IF(SUM(LEN(B7351:V7351))=0,"",IF(OR(OR(ISBLANK(F7351),SUM(LEN(C7351),LEN(D7351))=0),AND(NOT(E7351="Unknown"),ISBLANK(J7351)),AND(NOT(O7351="Unknown"),ISBLANK(R7351))),"Missing Information", INDEX(Table15[Entire Service Line Classification], MATCH(SUMIFS(Table15[Unique ID],Table15[System-Owned Portion],E7351,Table15[If Material Anything Other than "Lead" in Column E,Was Material Ever Previously Lead?],G7351,Table15[Customer-Owned Portion],O7351),Table15[Unique ID],0),0)))</f>
        <v>Non-lead</v>
      </c>
      <c r="X7351"/>
    </row>
    <row r="7352" spans="2:24" ht="30" x14ac:dyDescent="0.25">
      <c r="B7352" s="145" t="s">
        <v>970</v>
      </c>
      <c r="C7352" s="31" t="s">
        <v>8383</v>
      </c>
      <c r="D7352" s="31"/>
      <c r="E7352" s="43" t="s">
        <v>52</v>
      </c>
      <c r="F7352" s="42" t="s">
        <v>34</v>
      </c>
      <c r="G7352" s="83" t="s">
        <v>44</v>
      </c>
      <c r="H7352" s="168">
        <v>29495</v>
      </c>
      <c r="I7352" s="31"/>
      <c r="J7352" s="83" t="s">
        <v>214</v>
      </c>
      <c r="K7352" s="31" t="s">
        <v>34</v>
      </c>
      <c r="L7352" s="31"/>
      <c r="M7352" s="168"/>
      <c r="N7352" s="147"/>
      <c r="O7352" s="105" t="s">
        <v>52</v>
      </c>
      <c r="P7352" s="171">
        <v>29495</v>
      </c>
      <c r="Q7352" s="31"/>
      <c r="R7352" s="83" t="s">
        <v>214</v>
      </c>
      <c r="S7352" s="31" t="s">
        <v>34</v>
      </c>
      <c r="T7352" s="31"/>
      <c r="U7352" s="168"/>
      <c r="V7352" s="149"/>
      <c r="W7352" s="140" t="str" cm="1">
        <f t="array" ref="W7352">IF(SUM(LEN(B7352:V7352))=0,"",IF(OR(OR(ISBLANK(F7352),SUM(LEN(C7352),LEN(D7352))=0),AND(NOT(E7352="Unknown"),ISBLANK(J7352)),AND(NOT(O7352="Unknown"),ISBLANK(R7352))),"Missing Information", INDEX(Table15[Entire Service Line Classification], MATCH(SUMIFS(Table15[Unique ID],Table15[System-Owned Portion],E7352,Table15[If Material Anything Other than "Lead" in Column E,Was Material Ever Previously Lead?],G7352,Table15[Customer-Owned Portion],O7352),Table15[Unique ID],0),0)))</f>
        <v>Non-lead</v>
      </c>
      <c r="X7352"/>
    </row>
    <row r="7353" spans="2:24" ht="30" x14ac:dyDescent="0.25">
      <c r="B7353" s="145" t="s">
        <v>993</v>
      </c>
      <c r="C7353" s="31" t="s">
        <v>8406</v>
      </c>
      <c r="D7353" s="31"/>
      <c r="E7353" s="43" t="s">
        <v>43</v>
      </c>
      <c r="F7353" s="42" t="s">
        <v>34</v>
      </c>
      <c r="G7353" s="83" t="s">
        <v>44</v>
      </c>
      <c r="H7353" s="168">
        <v>29495</v>
      </c>
      <c r="I7353" s="31"/>
      <c r="J7353" s="83" t="s">
        <v>106</v>
      </c>
      <c r="K7353" s="31" t="s">
        <v>36</v>
      </c>
      <c r="L7353" s="31" t="s">
        <v>95</v>
      </c>
      <c r="M7353" s="168">
        <v>45523</v>
      </c>
      <c r="N7353" s="147"/>
      <c r="O7353" s="105" t="s">
        <v>43</v>
      </c>
      <c r="P7353" s="171">
        <v>29495</v>
      </c>
      <c r="Q7353" s="31"/>
      <c r="R7353" s="83" t="s">
        <v>106</v>
      </c>
      <c r="S7353" s="31" t="s">
        <v>36</v>
      </c>
      <c r="T7353" s="31" t="s">
        <v>95</v>
      </c>
      <c r="U7353" s="168">
        <v>45523</v>
      </c>
      <c r="V7353" s="149"/>
      <c r="W7353" s="140" t="str" cm="1">
        <f t="array" ref="W7353">IF(SUM(LEN(B7353:V7353))=0,"",IF(OR(OR(ISBLANK(F7353),SUM(LEN(C7353),LEN(D7353))=0),AND(NOT(E7353="Unknown"),ISBLANK(J7353)),AND(NOT(O7353="Unknown"),ISBLANK(R7353))),"Missing Information", INDEX(Table15[Entire Service Line Classification], MATCH(SUMIFS(Table15[Unique ID],Table15[System-Owned Portion],E7353,Table15[If Material Anything Other than "Lead" in Column E,Was Material Ever Previously Lead?],G7353,Table15[Customer-Owned Portion],O7353),Table15[Unique ID],0),0)))</f>
        <v>Non-lead</v>
      </c>
      <c r="X7353"/>
    </row>
    <row r="7354" spans="2:24" ht="30" x14ac:dyDescent="0.25">
      <c r="B7354" s="145" t="s">
        <v>995</v>
      </c>
      <c r="C7354" s="31" t="s">
        <v>8408</v>
      </c>
      <c r="D7354" s="31"/>
      <c r="E7354" s="43" t="s">
        <v>52</v>
      </c>
      <c r="F7354" s="42" t="s">
        <v>34</v>
      </c>
      <c r="G7354" s="83" t="s">
        <v>44</v>
      </c>
      <c r="H7354" s="168">
        <v>29495</v>
      </c>
      <c r="I7354" s="31"/>
      <c r="J7354" s="83" t="s">
        <v>214</v>
      </c>
      <c r="K7354" s="31" t="s">
        <v>34</v>
      </c>
      <c r="L7354" s="31"/>
      <c r="M7354" s="168"/>
      <c r="N7354" s="147"/>
      <c r="O7354" s="105" t="s">
        <v>52</v>
      </c>
      <c r="P7354" s="171">
        <v>29495</v>
      </c>
      <c r="Q7354" s="31"/>
      <c r="R7354" s="83" t="s">
        <v>214</v>
      </c>
      <c r="S7354" s="31" t="s">
        <v>34</v>
      </c>
      <c r="T7354" s="31"/>
      <c r="U7354" s="168"/>
      <c r="V7354" s="149"/>
      <c r="W7354" s="140" t="str" cm="1">
        <f t="array" ref="W7354">IF(SUM(LEN(B7354:V7354))=0,"",IF(OR(OR(ISBLANK(F7354),SUM(LEN(C7354),LEN(D7354))=0),AND(NOT(E7354="Unknown"),ISBLANK(J7354)),AND(NOT(O7354="Unknown"),ISBLANK(R7354))),"Missing Information", INDEX(Table15[Entire Service Line Classification], MATCH(SUMIFS(Table15[Unique ID],Table15[System-Owned Portion],E7354,Table15[If Material Anything Other than "Lead" in Column E,Was Material Ever Previously Lead?],G7354,Table15[Customer-Owned Portion],O7354),Table15[Unique ID],0),0)))</f>
        <v>Non-lead</v>
      </c>
      <c r="X7354"/>
    </row>
    <row r="7355" spans="2:24" ht="30" x14ac:dyDescent="0.25">
      <c r="B7355" s="145" t="s">
        <v>2619</v>
      </c>
      <c r="C7355" s="31" t="s">
        <v>10050</v>
      </c>
      <c r="D7355" s="31"/>
      <c r="E7355" s="43" t="s">
        <v>43</v>
      </c>
      <c r="F7355" s="42" t="s">
        <v>34</v>
      </c>
      <c r="G7355" s="83" t="s">
        <v>44</v>
      </c>
      <c r="H7355" s="168">
        <v>29495</v>
      </c>
      <c r="I7355" s="31"/>
      <c r="J7355" s="83" t="s">
        <v>106</v>
      </c>
      <c r="K7355" s="31" t="s">
        <v>36</v>
      </c>
      <c r="L7355" s="31" t="s">
        <v>95</v>
      </c>
      <c r="M7355" s="168">
        <v>45524</v>
      </c>
      <c r="N7355" s="147"/>
      <c r="O7355" s="105" t="s">
        <v>43</v>
      </c>
      <c r="P7355" s="171">
        <v>29495</v>
      </c>
      <c r="Q7355" s="31"/>
      <c r="R7355" s="83" t="s">
        <v>106</v>
      </c>
      <c r="S7355" s="31" t="s">
        <v>36</v>
      </c>
      <c r="T7355" s="31" t="s">
        <v>95</v>
      </c>
      <c r="U7355" s="168">
        <v>45524</v>
      </c>
      <c r="V7355" s="149"/>
      <c r="W7355" s="140" t="str" cm="1">
        <f t="array" ref="W7355">IF(SUM(LEN(B7355:V7355))=0,"",IF(OR(OR(ISBLANK(F7355),SUM(LEN(C7355),LEN(D7355))=0),AND(NOT(E7355="Unknown"),ISBLANK(J7355)),AND(NOT(O7355="Unknown"),ISBLANK(R7355))),"Missing Information", INDEX(Table15[Entire Service Line Classification], MATCH(SUMIFS(Table15[Unique ID],Table15[System-Owned Portion],E7355,Table15[If Material Anything Other than "Lead" in Column E,Was Material Ever Previously Lead?],G7355,Table15[Customer-Owned Portion],O7355),Table15[Unique ID],0),0)))</f>
        <v>Non-lead</v>
      </c>
      <c r="X7355"/>
    </row>
    <row r="7356" spans="2:24" ht="30" x14ac:dyDescent="0.25">
      <c r="B7356" s="145" t="s">
        <v>4515</v>
      </c>
      <c r="C7356" s="31" t="s">
        <v>12111</v>
      </c>
      <c r="D7356" s="31"/>
      <c r="E7356" s="43" t="s">
        <v>52</v>
      </c>
      <c r="F7356" s="42" t="s">
        <v>34</v>
      </c>
      <c r="G7356" s="83" t="s">
        <v>44</v>
      </c>
      <c r="H7356" s="168">
        <v>29495</v>
      </c>
      <c r="I7356" s="31"/>
      <c r="J7356" s="83" t="s">
        <v>214</v>
      </c>
      <c r="K7356" s="31" t="s">
        <v>34</v>
      </c>
      <c r="L7356" s="31"/>
      <c r="M7356" s="168"/>
      <c r="N7356" s="147"/>
      <c r="O7356" s="105" t="s">
        <v>52</v>
      </c>
      <c r="P7356" s="171">
        <v>29495</v>
      </c>
      <c r="Q7356" s="31"/>
      <c r="R7356" s="83" t="s">
        <v>214</v>
      </c>
      <c r="S7356" s="31" t="s">
        <v>34</v>
      </c>
      <c r="T7356" s="31"/>
      <c r="U7356" s="168"/>
      <c r="V7356" s="149"/>
      <c r="W7356" s="140" t="str" cm="1">
        <f t="array" ref="W7356">IF(SUM(LEN(B7356:V7356))=0,"",IF(OR(OR(ISBLANK(F7356),SUM(LEN(C7356),LEN(D7356))=0),AND(NOT(E7356="Unknown"),ISBLANK(J7356)),AND(NOT(O7356="Unknown"),ISBLANK(R7356))),"Missing Information", INDEX(Table15[Entire Service Line Classification], MATCH(SUMIFS(Table15[Unique ID],Table15[System-Owned Portion],E7356,Table15[If Material Anything Other than "Lead" in Column E,Was Material Ever Previously Lead?],G7356,Table15[Customer-Owned Portion],O7356),Table15[Unique ID],0),0)))</f>
        <v>Non-lead</v>
      </c>
      <c r="X7356"/>
    </row>
    <row r="7357" spans="2:24" x14ac:dyDescent="0.25">
      <c r="B7357" s="145" t="s">
        <v>5724</v>
      </c>
      <c r="C7357" s="31" t="s">
        <v>13322</v>
      </c>
      <c r="D7357" s="31"/>
      <c r="E7357" s="43" t="s">
        <v>52</v>
      </c>
      <c r="F7357" s="42" t="s">
        <v>34</v>
      </c>
      <c r="G7357" s="83" t="s">
        <v>44</v>
      </c>
      <c r="H7357" s="168">
        <v>29495</v>
      </c>
      <c r="I7357" s="31"/>
      <c r="J7357" s="83" t="s">
        <v>214</v>
      </c>
      <c r="K7357" s="31" t="s">
        <v>34</v>
      </c>
      <c r="L7357" s="31"/>
      <c r="M7357" s="168"/>
      <c r="N7357" s="147"/>
      <c r="O7357" s="105" t="s">
        <v>52</v>
      </c>
      <c r="P7357" s="171">
        <v>29495</v>
      </c>
      <c r="Q7357" s="31"/>
      <c r="R7357" s="83" t="s">
        <v>214</v>
      </c>
      <c r="S7357" s="31" t="s">
        <v>34</v>
      </c>
      <c r="T7357" s="31"/>
      <c r="U7357" s="168"/>
      <c r="V7357" s="149"/>
      <c r="W7357" s="140" t="str" cm="1">
        <f t="array" ref="W7357">IF(SUM(LEN(B7357:V7357))=0,"",IF(OR(OR(ISBLANK(F7357),SUM(LEN(C7357),LEN(D7357))=0),AND(NOT(E7357="Unknown"),ISBLANK(J7357)),AND(NOT(O7357="Unknown"),ISBLANK(R7357))),"Missing Information", INDEX(Table15[Entire Service Line Classification], MATCH(SUMIFS(Table15[Unique ID],Table15[System-Owned Portion],E7357,Table15[If Material Anything Other than "Lead" in Column E,Was Material Ever Previously Lead?],G7357,Table15[Customer-Owned Portion],O7357),Table15[Unique ID],0),0)))</f>
        <v>Non-lead</v>
      </c>
      <c r="X7357"/>
    </row>
    <row r="7358" spans="2:24" x14ac:dyDescent="0.25">
      <c r="B7358" s="145" t="s">
        <v>5729</v>
      </c>
      <c r="C7358" s="31" t="s">
        <v>13327</v>
      </c>
      <c r="D7358" s="31"/>
      <c r="E7358" s="43" t="s">
        <v>52</v>
      </c>
      <c r="F7358" s="42" t="s">
        <v>34</v>
      </c>
      <c r="G7358" s="83" t="s">
        <v>44</v>
      </c>
      <c r="H7358" s="168">
        <v>29495</v>
      </c>
      <c r="I7358" s="31"/>
      <c r="J7358" s="83" t="s">
        <v>214</v>
      </c>
      <c r="K7358" s="31" t="s">
        <v>34</v>
      </c>
      <c r="L7358" s="31"/>
      <c r="M7358" s="168"/>
      <c r="N7358" s="147"/>
      <c r="O7358" s="105" t="s">
        <v>52</v>
      </c>
      <c r="P7358" s="171">
        <v>29495</v>
      </c>
      <c r="Q7358" s="31"/>
      <c r="R7358" s="83" t="s">
        <v>214</v>
      </c>
      <c r="S7358" s="31" t="s">
        <v>34</v>
      </c>
      <c r="T7358" s="31"/>
      <c r="U7358" s="168"/>
      <c r="V7358" s="149"/>
      <c r="W7358" s="140" t="str" cm="1">
        <f t="array" ref="W7358">IF(SUM(LEN(B7358:V7358))=0,"",IF(OR(OR(ISBLANK(F7358),SUM(LEN(C7358),LEN(D7358))=0),AND(NOT(E7358="Unknown"),ISBLANK(J7358)),AND(NOT(O7358="Unknown"),ISBLANK(R7358))),"Missing Information", INDEX(Table15[Entire Service Line Classification], MATCH(SUMIFS(Table15[Unique ID],Table15[System-Owned Portion],E7358,Table15[If Material Anything Other than "Lead" in Column E,Was Material Ever Previously Lead?],G7358,Table15[Customer-Owned Portion],O7358),Table15[Unique ID],0),0)))</f>
        <v>Non-lead</v>
      </c>
      <c r="X7358"/>
    </row>
    <row r="7359" spans="2:24" x14ac:dyDescent="0.25">
      <c r="B7359" s="145" t="s">
        <v>5789</v>
      </c>
      <c r="C7359" s="31" t="s">
        <v>13387</v>
      </c>
      <c r="D7359" s="31"/>
      <c r="E7359" s="43" t="s">
        <v>52</v>
      </c>
      <c r="F7359" s="42" t="s">
        <v>34</v>
      </c>
      <c r="G7359" s="83" t="s">
        <v>44</v>
      </c>
      <c r="H7359" s="168">
        <v>29495</v>
      </c>
      <c r="I7359" s="31"/>
      <c r="J7359" s="83" t="s">
        <v>214</v>
      </c>
      <c r="K7359" s="31" t="s">
        <v>34</v>
      </c>
      <c r="L7359" s="31"/>
      <c r="M7359" s="168"/>
      <c r="N7359" s="147"/>
      <c r="O7359" s="105" t="s">
        <v>52</v>
      </c>
      <c r="P7359" s="171">
        <v>29495</v>
      </c>
      <c r="Q7359" s="31"/>
      <c r="R7359" s="83" t="s">
        <v>214</v>
      </c>
      <c r="S7359" s="31" t="s">
        <v>34</v>
      </c>
      <c r="T7359" s="31"/>
      <c r="U7359" s="168"/>
      <c r="V7359" s="149"/>
      <c r="W7359" s="140" t="str" cm="1">
        <f t="array" ref="W7359">IF(SUM(LEN(B7359:V7359))=0,"",IF(OR(OR(ISBLANK(F7359),SUM(LEN(C7359),LEN(D7359))=0),AND(NOT(E7359="Unknown"),ISBLANK(J7359)),AND(NOT(O7359="Unknown"),ISBLANK(R7359))),"Missing Information", INDEX(Table15[Entire Service Line Classification], MATCH(SUMIFS(Table15[Unique ID],Table15[System-Owned Portion],E7359,Table15[If Material Anything Other than "Lead" in Column E,Was Material Ever Previously Lead?],G7359,Table15[Customer-Owned Portion],O7359),Table15[Unique ID],0),0)))</f>
        <v>Non-lead</v>
      </c>
      <c r="X7359"/>
    </row>
    <row r="7360" spans="2:24" x14ac:dyDescent="0.25">
      <c r="B7360" s="145" t="s">
        <v>5799</v>
      </c>
      <c r="C7360" s="31" t="s">
        <v>13397</v>
      </c>
      <c r="D7360" s="31"/>
      <c r="E7360" s="43" t="s">
        <v>52</v>
      </c>
      <c r="F7360" s="42" t="s">
        <v>34</v>
      </c>
      <c r="G7360" s="83" t="s">
        <v>44</v>
      </c>
      <c r="H7360" s="168">
        <v>29495</v>
      </c>
      <c r="I7360" s="31"/>
      <c r="J7360" s="83" t="s">
        <v>214</v>
      </c>
      <c r="K7360" s="31" t="s">
        <v>34</v>
      </c>
      <c r="L7360" s="31"/>
      <c r="M7360" s="168"/>
      <c r="N7360" s="147"/>
      <c r="O7360" s="105" t="s">
        <v>52</v>
      </c>
      <c r="P7360" s="171">
        <v>29495</v>
      </c>
      <c r="Q7360" s="31"/>
      <c r="R7360" s="83" t="s">
        <v>214</v>
      </c>
      <c r="S7360" s="31" t="s">
        <v>34</v>
      </c>
      <c r="T7360" s="31"/>
      <c r="U7360" s="168"/>
      <c r="V7360" s="149"/>
      <c r="W7360" s="140" t="str" cm="1">
        <f t="array" ref="W7360">IF(SUM(LEN(B7360:V7360))=0,"",IF(OR(OR(ISBLANK(F7360),SUM(LEN(C7360),LEN(D7360))=0),AND(NOT(E7360="Unknown"),ISBLANK(J7360)),AND(NOT(O7360="Unknown"),ISBLANK(R7360))),"Missing Information", INDEX(Table15[Entire Service Line Classification], MATCH(SUMIFS(Table15[Unique ID],Table15[System-Owned Portion],E7360,Table15[If Material Anything Other than "Lead" in Column E,Was Material Ever Previously Lead?],G7360,Table15[Customer-Owned Portion],O7360),Table15[Unique ID],0),0)))</f>
        <v>Non-lead</v>
      </c>
      <c r="X7360"/>
    </row>
    <row r="7361" spans="2:24" x14ac:dyDescent="0.25">
      <c r="B7361" s="145" t="s">
        <v>6470</v>
      </c>
      <c r="C7361" s="31" t="s">
        <v>14074</v>
      </c>
      <c r="D7361" s="31"/>
      <c r="E7361" s="43" t="s">
        <v>52</v>
      </c>
      <c r="F7361" s="42" t="s">
        <v>34</v>
      </c>
      <c r="G7361" s="83" t="s">
        <v>44</v>
      </c>
      <c r="H7361" s="168">
        <v>29495</v>
      </c>
      <c r="I7361" s="31"/>
      <c r="J7361" s="83" t="s">
        <v>214</v>
      </c>
      <c r="K7361" s="31" t="s">
        <v>34</v>
      </c>
      <c r="L7361" s="31"/>
      <c r="M7361" s="168"/>
      <c r="N7361" s="147"/>
      <c r="O7361" s="105" t="s">
        <v>52</v>
      </c>
      <c r="P7361" s="171">
        <v>29495</v>
      </c>
      <c r="Q7361" s="31"/>
      <c r="R7361" s="83" t="s">
        <v>214</v>
      </c>
      <c r="S7361" s="31" t="s">
        <v>34</v>
      </c>
      <c r="T7361" s="31"/>
      <c r="U7361" s="168"/>
      <c r="V7361" s="149"/>
      <c r="W7361" s="140" t="str" cm="1">
        <f t="array" ref="W7361">IF(SUM(LEN(B7361:V7361))=0,"",IF(OR(OR(ISBLANK(F7361),SUM(LEN(C7361),LEN(D7361))=0),AND(NOT(E7361="Unknown"),ISBLANK(J7361)),AND(NOT(O7361="Unknown"),ISBLANK(R7361))),"Missing Information", INDEX(Table15[Entire Service Line Classification], MATCH(SUMIFS(Table15[Unique ID],Table15[System-Owned Portion],E7361,Table15[If Material Anything Other than "Lead" in Column E,Was Material Ever Previously Lead?],G7361,Table15[Customer-Owned Portion],O7361),Table15[Unique ID],0),0)))</f>
        <v>Non-lead</v>
      </c>
      <c r="X7361"/>
    </row>
    <row r="7362" spans="2:24" ht="30" x14ac:dyDescent="0.25">
      <c r="B7362" s="145" t="s">
        <v>6630</v>
      </c>
      <c r="C7362" s="31" t="s">
        <v>14233</v>
      </c>
      <c r="D7362" s="31"/>
      <c r="E7362" s="43" t="s">
        <v>52</v>
      </c>
      <c r="F7362" s="42" t="s">
        <v>34</v>
      </c>
      <c r="G7362" s="83" t="s">
        <v>44</v>
      </c>
      <c r="H7362" s="168">
        <v>29495</v>
      </c>
      <c r="I7362" s="31"/>
      <c r="J7362" s="83" t="s">
        <v>214</v>
      </c>
      <c r="K7362" s="31" t="s">
        <v>34</v>
      </c>
      <c r="L7362" s="31"/>
      <c r="M7362" s="168"/>
      <c r="N7362" s="147"/>
      <c r="O7362" s="105" t="s">
        <v>52</v>
      </c>
      <c r="P7362" s="171">
        <v>29495</v>
      </c>
      <c r="Q7362" s="31"/>
      <c r="R7362" s="83" t="s">
        <v>214</v>
      </c>
      <c r="S7362" s="31" t="s">
        <v>34</v>
      </c>
      <c r="T7362" s="31"/>
      <c r="U7362" s="168"/>
      <c r="V7362" s="149"/>
      <c r="W7362" s="140" t="str" cm="1">
        <f t="array" ref="W7362">IF(SUM(LEN(B7362:V7362))=0,"",IF(OR(OR(ISBLANK(F7362),SUM(LEN(C7362),LEN(D7362))=0),AND(NOT(E7362="Unknown"),ISBLANK(J7362)),AND(NOT(O7362="Unknown"),ISBLANK(R7362))),"Missing Information", INDEX(Table15[Entire Service Line Classification], MATCH(SUMIFS(Table15[Unique ID],Table15[System-Owned Portion],E7362,Table15[If Material Anything Other than "Lead" in Column E,Was Material Ever Previously Lead?],G7362,Table15[Customer-Owned Portion],O7362),Table15[Unique ID],0),0)))</f>
        <v>Non-lead</v>
      </c>
      <c r="X7362"/>
    </row>
    <row r="7363" spans="2:24" x14ac:dyDescent="0.25">
      <c r="B7363" s="145" t="s">
        <v>313</v>
      </c>
      <c r="C7363" s="31" t="s">
        <v>7728</v>
      </c>
      <c r="D7363" s="31"/>
      <c r="E7363" s="43" t="s">
        <v>52</v>
      </c>
      <c r="F7363" s="42" t="s">
        <v>34</v>
      </c>
      <c r="G7363" s="83" t="s">
        <v>44</v>
      </c>
      <c r="H7363" s="168">
        <v>29465</v>
      </c>
      <c r="I7363" s="31"/>
      <c r="J7363" s="83" t="s">
        <v>214</v>
      </c>
      <c r="K7363" s="31" t="s">
        <v>34</v>
      </c>
      <c r="L7363" s="31"/>
      <c r="M7363" s="168"/>
      <c r="N7363" s="147"/>
      <c r="O7363" s="105" t="s">
        <v>52</v>
      </c>
      <c r="P7363" s="171">
        <v>29465</v>
      </c>
      <c r="Q7363" s="31"/>
      <c r="R7363" s="83" t="s">
        <v>214</v>
      </c>
      <c r="S7363" s="31" t="s">
        <v>34</v>
      </c>
      <c r="T7363" s="31"/>
      <c r="U7363" s="168"/>
      <c r="V7363" s="149"/>
      <c r="W7363" s="140" t="str" cm="1">
        <f t="array" ref="W7363">IF(SUM(LEN(B7363:V7363))=0,"",IF(OR(OR(ISBLANK(F7363),SUM(LEN(C7363),LEN(D7363))=0),AND(NOT(E7363="Unknown"),ISBLANK(J7363)),AND(NOT(O7363="Unknown"),ISBLANK(R7363))),"Missing Information", INDEX(Table15[Entire Service Line Classification], MATCH(SUMIFS(Table15[Unique ID],Table15[System-Owned Portion],E7363,Table15[If Material Anything Other than "Lead" in Column E,Was Material Ever Previously Lead?],G7363,Table15[Customer-Owned Portion],O7363),Table15[Unique ID],0),0)))</f>
        <v>Non-lead</v>
      </c>
      <c r="X7363"/>
    </row>
    <row r="7364" spans="2:24" ht="30" x14ac:dyDescent="0.25">
      <c r="B7364" s="145" t="s">
        <v>966</v>
      </c>
      <c r="C7364" s="31" t="s">
        <v>8379</v>
      </c>
      <c r="D7364" s="31"/>
      <c r="E7364" s="43" t="s">
        <v>35</v>
      </c>
      <c r="F7364" s="42" t="s">
        <v>34</v>
      </c>
      <c r="G7364" s="83" t="s">
        <v>44</v>
      </c>
      <c r="H7364" s="168">
        <v>29465</v>
      </c>
      <c r="I7364" s="31"/>
      <c r="J7364" s="83" t="s">
        <v>45</v>
      </c>
      <c r="K7364" s="31" t="s">
        <v>36</v>
      </c>
      <c r="L7364" s="31" t="s">
        <v>93</v>
      </c>
      <c r="M7364" s="168">
        <v>34650</v>
      </c>
      <c r="N7364" s="147"/>
      <c r="O7364" s="105" t="s">
        <v>43</v>
      </c>
      <c r="P7364" s="171">
        <v>29465</v>
      </c>
      <c r="Q7364" s="31"/>
      <c r="R7364" s="83" t="s">
        <v>214</v>
      </c>
      <c r="S7364" s="31" t="s">
        <v>34</v>
      </c>
      <c r="T7364" s="31"/>
      <c r="U7364" s="168"/>
      <c r="V7364" s="149"/>
      <c r="W7364" s="140" t="str" cm="1">
        <f t="array" ref="W7364">IF(SUM(LEN(B7364:V7364))=0,"",IF(OR(OR(ISBLANK(F7364),SUM(LEN(C7364),LEN(D7364))=0),AND(NOT(E7364="Unknown"),ISBLANK(J7364)),AND(NOT(O7364="Unknown"),ISBLANK(R7364))),"Missing Information", INDEX(Table15[Entire Service Line Classification], MATCH(SUMIFS(Table15[Unique ID],Table15[System-Owned Portion],E7364,Table15[If Material Anything Other than "Lead" in Column E,Was Material Ever Previously Lead?],G7364,Table15[Customer-Owned Portion],O7364),Table15[Unique ID],0),0)))</f>
        <v>Non-lead</v>
      </c>
      <c r="X7364"/>
    </row>
    <row r="7365" spans="2:24" ht="30" x14ac:dyDescent="0.25">
      <c r="B7365" s="145" t="s">
        <v>2911</v>
      </c>
      <c r="C7365" s="31" t="s">
        <v>10343</v>
      </c>
      <c r="D7365" s="31"/>
      <c r="E7365" s="43" t="s">
        <v>52</v>
      </c>
      <c r="F7365" s="42" t="s">
        <v>34</v>
      </c>
      <c r="G7365" s="83" t="s">
        <v>44</v>
      </c>
      <c r="H7365" s="168">
        <v>29465</v>
      </c>
      <c r="I7365" s="31"/>
      <c r="J7365" s="83" t="s">
        <v>214</v>
      </c>
      <c r="K7365" s="31" t="s">
        <v>34</v>
      </c>
      <c r="L7365" s="31"/>
      <c r="M7365" s="168"/>
      <c r="N7365" s="147"/>
      <c r="O7365" s="105" t="s">
        <v>52</v>
      </c>
      <c r="P7365" s="171">
        <v>29465</v>
      </c>
      <c r="Q7365" s="31"/>
      <c r="R7365" s="83" t="s">
        <v>214</v>
      </c>
      <c r="S7365" s="31" t="s">
        <v>34</v>
      </c>
      <c r="T7365" s="31"/>
      <c r="U7365" s="168"/>
      <c r="V7365" s="149"/>
      <c r="W7365" s="140" t="str" cm="1">
        <f t="array" ref="W7365">IF(SUM(LEN(B7365:V7365))=0,"",IF(OR(OR(ISBLANK(F7365),SUM(LEN(C7365),LEN(D7365))=0),AND(NOT(E7365="Unknown"),ISBLANK(J7365)),AND(NOT(O7365="Unknown"),ISBLANK(R7365))),"Missing Information", INDEX(Table15[Entire Service Line Classification], MATCH(SUMIFS(Table15[Unique ID],Table15[System-Owned Portion],E7365,Table15[If Material Anything Other than "Lead" in Column E,Was Material Ever Previously Lead?],G7365,Table15[Customer-Owned Portion],O7365),Table15[Unique ID],0),0)))</f>
        <v>Non-lead</v>
      </c>
      <c r="X7365"/>
    </row>
    <row r="7366" spans="2:24" x14ac:dyDescent="0.25">
      <c r="B7366" s="145" t="s">
        <v>2927</v>
      </c>
      <c r="C7366" s="31" t="s">
        <v>10359</v>
      </c>
      <c r="D7366" s="31"/>
      <c r="E7366" s="43" t="s">
        <v>52</v>
      </c>
      <c r="F7366" s="42" t="s">
        <v>34</v>
      </c>
      <c r="G7366" s="83" t="s">
        <v>44</v>
      </c>
      <c r="H7366" s="168">
        <v>29465</v>
      </c>
      <c r="I7366" s="31"/>
      <c r="J7366" s="83" t="s">
        <v>214</v>
      </c>
      <c r="K7366" s="31" t="s">
        <v>34</v>
      </c>
      <c r="L7366" s="31"/>
      <c r="M7366" s="168"/>
      <c r="N7366" s="147"/>
      <c r="O7366" s="105" t="s">
        <v>52</v>
      </c>
      <c r="P7366" s="171">
        <v>29465</v>
      </c>
      <c r="Q7366" s="31"/>
      <c r="R7366" s="83" t="s">
        <v>214</v>
      </c>
      <c r="S7366" s="31" t="s">
        <v>34</v>
      </c>
      <c r="T7366" s="31"/>
      <c r="U7366" s="168"/>
      <c r="V7366" s="149"/>
      <c r="W7366" s="140" t="str" cm="1">
        <f t="array" ref="W7366">IF(SUM(LEN(B7366:V7366))=0,"",IF(OR(OR(ISBLANK(F7366),SUM(LEN(C7366),LEN(D7366))=0),AND(NOT(E7366="Unknown"),ISBLANK(J7366)),AND(NOT(O7366="Unknown"),ISBLANK(R7366))),"Missing Information", INDEX(Table15[Entire Service Line Classification], MATCH(SUMIFS(Table15[Unique ID],Table15[System-Owned Portion],E7366,Table15[If Material Anything Other than "Lead" in Column E,Was Material Ever Previously Lead?],G7366,Table15[Customer-Owned Portion],O7366),Table15[Unique ID],0),0)))</f>
        <v>Non-lead</v>
      </c>
      <c r="X7366"/>
    </row>
    <row r="7367" spans="2:24" x14ac:dyDescent="0.25">
      <c r="B7367" s="145" t="s">
        <v>4210</v>
      </c>
      <c r="C7367" s="31" t="s">
        <v>11801</v>
      </c>
      <c r="D7367" s="31"/>
      <c r="E7367" s="43" t="s">
        <v>52</v>
      </c>
      <c r="F7367" s="42" t="s">
        <v>34</v>
      </c>
      <c r="G7367" s="83" t="s">
        <v>44</v>
      </c>
      <c r="H7367" s="168">
        <v>29465</v>
      </c>
      <c r="I7367" s="31"/>
      <c r="J7367" s="83" t="s">
        <v>214</v>
      </c>
      <c r="K7367" s="31" t="s">
        <v>34</v>
      </c>
      <c r="L7367" s="31"/>
      <c r="M7367" s="168"/>
      <c r="N7367" s="147"/>
      <c r="O7367" s="105" t="s">
        <v>52</v>
      </c>
      <c r="P7367" s="171">
        <v>29465</v>
      </c>
      <c r="Q7367" s="31"/>
      <c r="R7367" s="83" t="s">
        <v>214</v>
      </c>
      <c r="S7367" s="31" t="s">
        <v>34</v>
      </c>
      <c r="T7367" s="31"/>
      <c r="U7367" s="168"/>
      <c r="V7367" s="149"/>
      <c r="W7367" s="140" t="str" cm="1">
        <f t="array" ref="W7367">IF(SUM(LEN(B7367:V7367))=0,"",IF(OR(OR(ISBLANK(F7367),SUM(LEN(C7367),LEN(D7367))=0),AND(NOT(E7367="Unknown"),ISBLANK(J7367)),AND(NOT(O7367="Unknown"),ISBLANK(R7367))),"Missing Information", INDEX(Table15[Entire Service Line Classification], MATCH(SUMIFS(Table15[Unique ID],Table15[System-Owned Portion],E7367,Table15[If Material Anything Other than "Lead" in Column E,Was Material Ever Previously Lead?],G7367,Table15[Customer-Owned Portion],O7367),Table15[Unique ID],0),0)))</f>
        <v>Non-lead</v>
      </c>
      <c r="X7367"/>
    </row>
    <row r="7368" spans="2:24" ht="30" x14ac:dyDescent="0.25">
      <c r="B7368" s="145" t="s">
        <v>5528</v>
      </c>
      <c r="C7368" s="31" t="s">
        <v>13125</v>
      </c>
      <c r="D7368" s="31"/>
      <c r="E7368" s="43" t="s">
        <v>43</v>
      </c>
      <c r="F7368" s="42" t="s">
        <v>34</v>
      </c>
      <c r="G7368" s="83" t="s">
        <v>44</v>
      </c>
      <c r="H7368" s="168">
        <v>29465</v>
      </c>
      <c r="I7368" s="31"/>
      <c r="J7368" s="83" t="s">
        <v>106</v>
      </c>
      <c r="K7368" s="31" t="s">
        <v>36</v>
      </c>
      <c r="L7368" s="31" t="s">
        <v>95</v>
      </c>
      <c r="M7368" s="168">
        <v>45525</v>
      </c>
      <c r="N7368" s="147"/>
      <c r="O7368" s="105" t="s">
        <v>35</v>
      </c>
      <c r="P7368" s="171">
        <v>29465</v>
      </c>
      <c r="Q7368" s="31"/>
      <c r="R7368" s="83" t="s">
        <v>106</v>
      </c>
      <c r="S7368" s="31" t="s">
        <v>36</v>
      </c>
      <c r="T7368" s="31" t="s">
        <v>95</v>
      </c>
      <c r="U7368" s="168">
        <v>45525</v>
      </c>
      <c r="V7368" s="149"/>
      <c r="W7368" s="140" t="str" cm="1">
        <f t="array" ref="W7368">IF(SUM(LEN(B7368:V7368))=0,"",IF(OR(OR(ISBLANK(F7368),SUM(LEN(C7368),LEN(D7368))=0),AND(NOT(E7368="Unknown"),ISBLANK(J7368)),AND(NOT(O7368="Unknown"),ISBLANK(R7368))),"Missing Information", INDEX(Table15[Entire Service Line Classification], MATCH(SUMIFS(Table15[Unique ID],Table15[System-Owned Portion],E7368,Table15[If Material Anything Other than "Lead" in Column E,Was Material Ever Previously Lead?],G7368,Table15[Customer-Owned Portion],O7368),Table15[Unique ID],0),0)))</f>
        <v>Non-lead</v>
      </c>
      <c r="X7368"/>
    </row>
    <row r="7369" spans="2:24" x14ac:dyDescent="0.25">
      <c r="B7369" s="145" t="s">
        <v>5620</v>
      </c>
      <c r="C7369" s="31" t="s">
        <v>13217</v>
      </c>
      <c r="D7369" s="31"/>
      <c r="E7369" s="43" t="s">
        <v>52</v>
      </c>
      <c r="F7369" s="42" t="s">
        <v>34</v>
      </c>
      <c r="G7369" s="83" t="s">
        <v>44</v>
      </c>
      <c r="H7369" s="168">
        <v>29465</v>
      </c>
      <c r="I7369" s="31"/>
      <c r="J7369" s="83" t="s">
        <v>214</v>
      </c>
      <c r="K7369" s="31" t="s">
        <v>34</v>
      </c>
      <c r="L7369" s="31"/>
      <c r="M7369" s="168"/>
      <c r="N7369" s="147"/>
      <c r="O7369" s="105" t="s">
        <v>52</v>
      </c>
      <c r="P7369" s="171">
        <v>29465</v>
      </c>
      <c r="Q7369" s="31"/>
      <c r="R7369" s="83" t="s">
        <v>214</v>
      </c>
      <c r="S7369" s="31" t="s">
        <v>34</v>
      </c>
      <c r="T7369" s="31"/>
      <c r="U7369" s="168"/>
      <c r="V7369" s="149"/>
      <c r="W7369" s="140" t="str" cm="1">
        <f t="array" ref="W7369">IF(SUM(LEN(B7369:V7369))=0,"",IF(OR(OR(ISBLANK(F7369),SUM(LEN(C7369),LEN(D7369))=0),AND(NOT(E7369="Unknown"),ISBLANK(J7369)),AND(NOT(O7369="Unknown"),ISBLANK(R7369))),"Missing Information", INDEX(Table15[Entire Service Line Classification], MATCH(SUMIFS(Table15[Unique ID],Table15[System-Owned Portion],E7369,Table15[If Material Anything Other than "Lead" in Column E,Was Material Ever Previously Lead?],G7369,Table15[Customer-Owned Portion],O7369),Table15[Unique ID],0),0)))</f>
        <v>Non-lead</v>
      </c>
      <c r="X7369"/>
    </row>
    <row r="7370" spans="2:24" x14ac:dyDescent="0.25">
      <c r="B7370" s="145" t="s">
        <v>6429</v>
      </c>
      <c r="C7370" s="31" t="s">
        <v>14033</v>
      </c>
      <c r="D7370" s="31"/>
      <c r="E7370" s="43" t="s">
        <v>52</v>
      </c>
      <c r="F7370" s="42" t="s">
        <v>34</v>
      </c>
      <c r="G7370" s="83" t="s">
        <v>44</v>
      </c>
      <c r="H7370" s="168">
        <v>29465</v>
      </c>
      <c r="I7370" s="31"/>
      <c r="J7370" s="83" t="s">
        <v>214</v>
      </c>
      <c r="K7370" s="31" t="s">
        <v>34</v>
      </c>
      <c r="L7370" s="31"/>
      <c r="M7370" s="168"/>
      <c r="N7370" s="147"/>
      <c r="O7370" s="105" t="s">
        <v>52</v>
      </c>
      <c r="P7370" s="171">
        <v>29465</v>
      </c>
      <c r="Q7370" s="31"/>
      <c r="R7370" s="83" t="s">
        <v>214</v>
      </c>
      <c r="S7370" s="31" t="s">
        <v>34</v>
      </c>
      <c r="T7370" s="31"/>
      <c r="U7370" s="168"/>
      <c r="V7370" s="149"/>
      <c r="W7370" s="140" t="str" cm="1">
        <f t="array" ref="W7370">IF(SUM(LEN(B7370:V7370))=0,"",IF(OR(OR(ISBLANK(F7370),SUM(LEN(C7370),LEN(D7370))=0),AND(NOT(E7370="Unknown"),ISBLANK(J7370)),AND(NOT(O7370="Unknown"),ISBLANK(R7370))),"Missing Information", INDEX(Table15[Entire Service Line Classification], MATCH(SUMIFS(Table15[Unique ID],Table15[System-Owned Portion],E7370,Table15[If Material Anything Other than "Lead" in Column E,Was Material Ever Previously Lead?],G7370,Table15[Customer-Owned Portion],O7370),Table15[Unique ID],0),0)))</f>
        <v>Non-lead</v>
      </c>
      <c r="X7370"/>
    </row>
    <row r="7371" spans="2:24" ht="30" x14ac:dyDescent="0.25">
      <c r="B7371" s="145" t="s">
        <v>6494</v>
      </c>
      <c r="C7371" s="31" t="s">
        <v>14098</v>
      </c>
      <c r="D7371" s="31"/>
      <c r="E7371" s="43" t="s">
        <v>52</v>
      </c>
      <c r="F7371" s="42" t="s">
        <v>34</v>
      </c>
      <c r="G7371" s="83" t="s">
        <v>44</v>
      </c>
      <c r="H7371" s="168">
        <v>29465</v>
      </c>
      <c r="I7371" s="31"/>
      <c r="J7371" s="83" t="s">
        <v>214</v>
      </c>
      <c r="K7371" s="31" t="s">
        <v>34</v>
      </c>
      <c r="L7371" s="31"/>
      <c r="M7371" s="168"/>
      <c r="N7371" s="147"/>
      <c r="O7371" s="105" t="s">
        <v>52</v>
      </c>
      <c r="P7371" s="171">
        <v>29465</v>
      </c>
      <c r="Q7371" s="31"/>
      <c r="R7371" s="83" t="s">
        <v>214</v>
      </c>
      <c r="S7371" s="31" t="s">
        <v>34</v>
      </c>
      <c r="T7371" s="31"/>
      <c r="U7371" s="168"/>
      <c r="V7371" s="149"/>
      <c r="W7371" s="140" t="str" cm="1">
        <f t="array" ref="W7371">IF(SUM(LEN(B7371:V7371))=0,"",IF(OR(OR(ISBLANK(F7371),SUM(LEN(C7371),LEN(D7371))=0),AND(NOT(E7371="Unknown"),ISBLANK(J7371)),AND(NOT(O7371="Unknown"),ISBLANK(R7371))),"Missing Information", INDEX(Table15[Entire Service Line Classification], MATCH(SUMIFS(Table15[Unique ID],Table15[System-Owned Portion],E7371,Table15[If Material Anything Other than "Lead" in Column E,Was Material Ever Previously Lead?],G7371,Table15[Customer-Owned Portion],O7371),Table15[Unique ID],0),0)))</f>
        <v>Non-lead</v>
      </c>
      <c r="X7371"/>
    </row>
    <row r="7372" spans="2:24" ht="30" x14ac:dyDescent="0.25">
      <c r="B7372" s="145" t="s">
        <v>6680</v>
      </c>
      <c r="C7372" s="31" t="s">
        <v>14286</v>
      </c>
      <c r="D7372" s="31"/>
      <c r="E7372" s="43" t="s">
        <v>52</v>
      </c>
      <c r="F7372" s="42" t="s">
        <v>34</v>
      </c>
      <c r="G7372" s="83" t="s">
        <v>44</v>
      </c>
      <c r="H7372" s="168">
        <v>29465</v>
      </c>
      <c r="I7372" s="31"/>
      <c r="J7372" s="83" t="s">
        <v>214</v>
      </c>
      <c r="K7372" s="31" t="s">
        <v>34</v>
      </c>
      <c r="L7372" s="31"/>
      <c r="M7372" s="168"/>
      <c r="N7372" s="147"/>
      <c r="O7372" s="105" t="s">
        <v>52</v>
      </c>
      <c r="P7372" s="171">
        <v>29465</v>
      </c>
      <c r="Q7372" s="31"/>
      <c r="R7372" s="83" t="s">
        <v>214</v>
      </c>
      <c r="S7372" s="31" t="s">
        <v>34</v>
      </c>
      <c r="T7372" s="31"/>
      <c r="U7372" s="168"/>
      <c r="V7372" s="149"/>
      <c r="W7372" s="140" t="str" cm="1">
        <f t="array" ref="W7372">IF(SUM(LEN(B7372:V7372))=0,"",IF(OR(OR(ISBLANK(F7372),SUM(LEN(C7372),LEN(D7372))=0),AND(NOT(E7372="Unknown"),ISBLANK(J7372)),AND(NOT(O7372="Unknown"),ISBLANK(R7372))),"Missing Information", INDEX(Table15[Entire Service Line Classification], MATCH(SUMIFS(Table15[Unique ID],Table15[System-Owned Portion],E7372,Table15[If Material Anything Other than "Lead" in Column E,Was Material Ever Previously Lead?],G7372,Table15[Customer-Owned Portion],O7372),Table15[Unique ID],0),0)))</f>
        <v>Non-lead</v>
      </c>
      <c r="X7372"/>
    </row>
    <row r="7373" spans="2:24" ht="30" x14ac:dyDescent="0.25">
      <c r="B7373" s="145" t="s">
        <v>1318</v>
      </c>
      <c r="C7373" s="31" t="s">
        <v>8731</v>
      </c>
      <c r="D7373" s="31"/>
      <c r="E7373" s="43" t="s">
        <v>43</v>
      </c>
      <c r="F7373" s="42" t="s">
        <v>34</v>
      </c>
      <c r="G7373" s="83" t="s">
        <v>44</v>
      </c>
      <c r="H7373" s="168">
        <v>29434</v>
      </c>
      <c r="I7373" s="31"/>
      <c r="J7373" s="83" t="s">
        <v>106</v>
      </c>
      <c r="K7373" s="31" t="s">
        <v>36</v>
      </c>
      <c r="L7373" s="31" t="s">
        <v>95</v>
      </c>
      <c r="M7373" s="168">
        <v>45931</v>
      </c>
      <c r="N7373" s="147"/>
      <c r="O7373" s="105" t="s">
        <v>35</v>
      </c>
      <c r="P7373" s="171">
        <v>29434</v>
      </c>
      <c r="Q7373" s="31"/>
      <c r="R7373" s="83" t="s">
        <v>106</v>
      </c>
      <c r="S7373" s="31" t="s">
        <v>36</v>
      </c>
      <c r="T7373" s="31" t="s">
        <v>95</v>
      </c>
      <c r="U7373" s="168">
        <v>45931</v>
      </c>
      <c r="V7373" s="149"/>
      <c r="W7373" s="140" t="str" cm="1">
        <f t="array" ref="W7373">IF(SUM(LEN(B7373:V7373))=0,"",IF(OR(OR(ISBLANK(F7373),SUM(LEN(C7373),LEN(D7373))=0),AND(NOT(E7373="Unknown"),ISBLANK(J7373)),AND(NOT(O7373="Unknown"),ISBLANK(R7373))),"Missing Information", INDEX(Table15[Entire Service Line Classification], MATCH(SUMIFS(Table15[Unique ID],Table15[System-Owned Portion],E7373,Table15[If Material Anything Other than "Lead" in Column E,Was Material Ever Previously Lead?],G7373,Table15[Customer-Owned Portion],O7373),Table15[Unique ID],0),0)))</f>
        <v>Non-lead</v>
      </c>
      <c r="X7373"/>
    </row>
    <row r="7374" spans="2:24" ht="30" x14ac:dyDescent="0.25">
      <c r="B7374" s="145" t="s">
        <v>1583</v>
      </c>
      <c r="C7374" s="31" t="s">
        <v>9002</v>
      </c>
      <c r="D7374" s="31"/>
      <c r="E7374" s="43" t="s">
        <v>43</v>
      </c>
      <c r="F7374" s="42" t="s">
        <v>34</v>
      </c>
      <c r="G7374" s="83" t="s">
        <v>44</v>
      </c>
      <c r="H7374" s="168">
        <v>29434</v>
      </c>
      <c r="I7374" s="31"/>
      <c r="J7374" s="83" t="s">
        <v>106</v>
      </c>
      <c r="K7374" s="31" t="s">
        <v>36</v>
      </c>
      <c r="L7374" s="31" t="s">
        <v>95</v>
      </c>
      <c r="M7374" s="168">
        <v>45943</v>
      </c>
      <c r="N7374" s="147"/>
      <c r="O7374" s="105" t="s">
        <v>35</v>
      </c>
      <c r="P7374" s="171">
        <v>29434</v>
      </c>
      <c r="Q7374" s="31"/>
      <c r="R7374" s="83" t="s">
        <v>106</v>
      </c>
      <c r="S7374" s="31" t="s">
        <v>36</v>
      </c>
      <c r="T7374" s="31" t="s">
        <v>95</v>
      </c>
      <c r="U7374" s="168">
        <v>45943</v>
      </c>
      <c r="V7374" s="149"/>
      <c r="W7374" s="140" t="str" cm="1">
        <f t="array" ref="W7374">IF(SUM(LEN(B7374:V7374))=0,"",IF(OR(OR(ISBLANK(F7374),SUM(LEN(C7374),LEN(D7374))=0),AND(NOT(E7374="Unknown"),ISBLANK(J7374)),AND(NOT(O7374="Unknown"),ISBLANK(R7374))),"Missing Information", INDEX(Table15[Entire Service Line Classification], MATCH(SUMIFS(Table15[Unique ID],Table15[System-Owned Portion],E7374,Table15[If Material Anything Other than "Lead" in Column E,Was Material Ever Previously Lead?],G7374,Table15[Customer-Owned Portion],O7374),Table15[Unique ID],0),0)))</f>
        <v>Non-lead</v>
      </c>
      <c r="X7374"/>
    </row>
    <row r="7375" spans="2:24" ht="30" x14ac:dyDescent="0.25">
      <c r="B7375" s="145" t="s">
        <v>1601</v>
      </c>
      <c r="C7375" s="31" t="s">
        <v>9020</v>
      </c>
      <c r="D7375" s="31"/>
      <c r="E7375" s="43" t="s">
        <v>35</v>
      </c>
      <c r="F7375" s="42" t="s">
        <v>34</v>
      </c>
      <c r="G7375" s="83" t="s">
        <v>44</v>
      </c>
      <c r="H7375" s="168">
        <v>29434</v>
      </c>
      <c r="I7375" s="31"/>
      <c r="J7375" s="83" t="s">
        <v>106</v>
      </c>
      <c r="K7375" s="31" t="s">
        <v>36</v>
      </c>
      <c r="L7375" s="31" t="s">
        <v>95</v>
      </c>
      <c r="M7375" s="168">
        <v>45933</v>
      </c>
      <c r="N7375" s="147"/>
      <c r="O7375" s="105" t="s">
        <v>35</v>
      </c>
      <c r="P7375" s="171">
        <v>29434</v>
      </c>
      <c r="Q7375" s="31"/>
      <c r="R7375" s="83" t="s">
        <v>106</v>
      </c>
      <c r="S7375" s="31" t="s">
        <v>36</v>
      </c>
      <c r="T7375" s="31" t="s">
        <v>95</v>
      </c>
      <c r="U7375" s="168">
        <v>45933</v>
      </c>
      <c r="V7375" s="149"/>
      <c r="W7375" s="140" t="str" cm="1">
        <f t="array" ref="W7375">IF(SUM(LEN(B7375:V7375))=0,"",IF(OR(OR(ISBLANK(F7375),SUM(LEN(C7375),LEN(D7375))=0),AND(NOT(E7375="Unknown"),ISBLANK(J7375)),AND(NOT(O7375="Unknown"),ISBLANK(R7375))),"Missing Information", INDEX(Table15[Entire Service Line Classification], MATCH(SUMIFS(Table15[Unique ID],Table15[System-Owned Portion],E7375,Table15[If Material Anything Other than "Lead" in Column E,Was Material Ever Previously Lead?],G7375,Table15[Customer-Owned Portion],O7375),Table15[Unique ID],0),0)))</f>
        <v>Non-lead</v>
      </c>
      <c r="X7375"/>
    </row>
    <row r="7376" spans="2:24" x14ac:dyDescent="0.25">
      <c r="B7376" s="145" t="s">
        <v>1688</v>
      </c>
      <c r="C7376" s="31" t="s">
        <v>9112</v>
      </c>
      <c r="D7376" s="31"/>
      <c r="E7376" s="43" t="s">
        <v>52</v>
      </c>
      <c r="F7376" s="42" t="s">
        <v>34</v>
      </c>
      <c r="G7376" s="83" t="s">
        <v>44</v>
      </c>
      <c r="H7376" s="168">
        <v>29434</v>
      </c>
      <c r="I7376" s="31"/>
      <c r="J7376" s="83" t="s">
        <v>214</v>
      </c>
      <c r="K7376" s="31" t="s">
        <v>34</v>
      </c>
      <c r="L7376" s="31"/>
      <c r="M7376" s="168"/>
      <c r="N7376" s="147"/>
      <c r="O7376" s="105" t="s">
        <v>52</v>
      </c>
      <c r="P7376" s="171">
        <v>29434</v>
      </c>
      <c r="Q7376" s="31"/>
      <c r="R7376" s="83" t="s">
        <v>214</v>
      </c>
      <c r="S7376" s="31" t="s">
        <v>34</v>
      </c>
      <c r="T7376" s="31"/>
      <c r="U7376" s="168"/>
      <c r="V7376" s="149"/>
      <c r="W7376" s="140" t="str" cm="1">
        <f t="array" ref="W7376">IF(SUM(LEN(B7376:V7376))=0,"",IF(OR(OR(ISBLANK(F7376),SUM(LEN(C7376),LEN(D7376))=0),AND(NOT(E7376="Unknown"),ISBLANK(J7376)),AND(NOT(O7376="Unknown"),ISBLANK(R7376))),"Missing Information", INDEX(Table15[Entire Service Line Classification], MATCH(SUMIFS(Table15[Unique ID],Table15[System-Owned Portion],E7376,Table15[If Material Anything Other than "Lead" in Column E,Was Material Ever Previously Lead?],G7376,Table15[Customer-Owned Portion],O7376),Table15[Unique ID],0),0)))</f>
        <v>Non-lead</v>
      </c>
      <c r="X7376"/>
    </row>
    <row r="7377" spans="2:24" ht="30" x14ac:dyDescent="0.25">
      <c r="B7377" s="145" t="s">
        <v>2912</v>
      </c>
      <c r="C7377" s="31" t="s">
        <v>10344</v>
      </c>
      <c r="D7377" s="31"/>
      <c r="E7377" s="43" t="s">
        <v>43</v>
      </c>
      <c r="F7377" s="42" t="s">
        <v>34</v>
      </c>
      <c r="G7377" s="83" t="s">
        <v>44</v>
      </c>
      <c r="H7377" s="168">
        <v>29434</v>
      </c>
      <c r="I7377" s="31"/>
      <c r="J7377" s="83" t="s">
        <v>106</v>
      </c>
      <c r="K7377" s="31" t="s">
        <v>36</v>
      </c>
      <c r="L7377" s="31" t="s">
        <v>95</v>
      </c>
      <c r="M7377" s="168">
        <v>45511</v>
      </c>
      <c r="N7377" s="147"/>
      <c r="O7377" s="105" t="s">
        <v>43</v>
      </c>
      <c r="P7377" s="171">
        <v>29434</v>
      </c>
      <c r="Q7377" s="31"/>
      <c r="R7377" s="83" t="s">
        <v>106</v>
      </c>
      <c r="S7377" s="31" t="s">
        <v>36</v>
      </c>
      <c r="T7377" s="31" t="s">
        <v>95</v>
      </c>
      <c r="U7377" s="168">
        <v>45511</v>
      </c>
      <c r="V7377" s="149"/>
      <c r="W7377" s="140" t="str" cm="1">
        <f t="array" ref="W7377">IF(SUM(LEN(B7377:V7377))=0,"",IF(OR(OR(ISBLANK(F7377),SUM(LEN(C7377),LEN(D7377))=0),AND(NOT(E7377="Unknown"),ISBLANK(J7377)),AND(NOT(O7377="Unknown"),ISBLANK(R7377))),"Missing Information", INDEX(Table15[Entire Service Line Classification], MATCH(SUMIFS(Table15[Unique ID],Table15[System-Owned Portion],E7377,Table15[If Material Anything Other than "Lead" in Column E,Was Material Ever Previously Lead?],G7377,Table15[Customer-Owned Portion],O7377),Table15[Unique ID],0),0)))</f>
        <v>Non-lead</v>
      </c>
      <c r="X7377"/>
    </row>
    <row r="7378" spans="2:24" ht="30" x14ac:dyDescent="0.25">
      <c r="B7378" s="145" t="s">
        <v>2921</v>
      </c>
      <c r="C7378" s="31" t="s">
        <v>10353</v>
      </c>
      <c r="D7378" s="31"/>
      <c r="E7378" s="43" t="s">
        <v>52</v>
      </c>
      <c r="F7378" s="42" t="s">
        <v>34</v>
      </c>
      <c r="G7378" s="83" t="s">
        <v>44</v>
      </c>
      <c r="H7378" s="168">
        <v>29434</v>
      </c>
      <c r="I7378" s="31"/>
      <c r="J7378" s="83" t="s">
        <v>214</v>
      </c>
      <c r="K7378" s="31" t="s">
        <v>34</v>
      </c>
      <c r="L7378" s="31"/>
      <c r="M7378" s="168"/>
      <c r="N7378" s="147"/>
      <c r="O7378" s="105" t="s">
        <v>52</v>
      </c>
      <c r="P7378" s="171">
        <v>29434</v>
      </c>
      <c r="Q7378" s="31"/>
      <c r="R7378" s="83" t="s">
        <v>214</v>
      </c>
      <c r="S7378" s="31" t="s">
        <v>34</v>
      </c>
      <c r="T7378" s="31"/>
      <c r="U7378" s="168"/>
      <c r="V7378" s="149"/>
      <c r="W7378" s="140" t="str" cm="1">
        <f t="array" ref="W7378">IF(SUM(LEN(B7378:V7378))=0,"",IF(OR(OR(ISBLANK(F7378),SUM(LEN(C7378),LEN(D7378))=0),AND(NOT(E7378="Unknown"),ISBLANK(J7378)),AND(NOT(O7378="Unknown"),ISBLANK(R7378))),"Missing Information", INDEX(Table15[Entire Service Line Classification], MATCH(SUMIFS(Table15[Unique ID],Table15[System-Owned Portion],E7378,Table15[If Material Anything Other than "Lead" in Column E,Was Material Ever Previously Lead?],G7378,Table15[Customer-Owned Portion],O7378),Table15[Unique ID],0),0)))</f>
        <v>Non-lead</v>
      </c>
      <c r="X7378"/>
    </row>
    <row r="7379" spans="2:24" x14ac:dyDescent="0.25">
      <c r="B7379" s="145" t="s">
        <v>5727</v>
      </c>
      <c r="C7379" s="31" t="s">
        <v>13325</v>
      </c>
      <c r="D7379" s="31"/>
      <c r="E7379" s="43" t="s">
        <v>52</v>
      </c>
      <c r="F7379" s="42" t="s">
        <v>34</v>
      </c>
      <c r="G7379" s="83" t="s">
        <v>44</v>
      </c>
      <c r="H7379" s="168">
        <v>29434</v>
      </c>
      <c r="I7379" s="31"/>
      <c r="J7379" s="83" t="s">
        <v>214</v>
      </c>
      <c r="K7379" s="31" t="s">
        <v>34</v>
      </c>
      <c r="L7379" s="31"/>
      <c r="M7379" s="168"/>
      <c r="N7379" s="147"/>
      <c r="O7379" s="105" t="s">
        <v>52</v>
      </c>
      <c r="P7379" s="171">
        <v>29434</v>
      </c>
      <c r="Q7379" s="31"/>
      <c r="R7379" s="83" t="s">
        <v>214</v>
      </c>
      <c r="S7379" s="31" t="s">
        <v>34</v>
      </c>
      <c r="T7379" s="31"/>
      <c r="U7379" s="168"/>
      <c r="V7379" s="149"/>
      <c r="W7379" s="140" t="str" cm="1">
        <f t="array" ref="W7379">IF(SUM(LEN(B7379:V7379))=0,"",IF(OR(OR(ISBLANK(F7379),SUM(LEN(C7379),LEN(D7379))=0),AND(NOT(E7379="Unknown"),ISBLANK(J7379)),AND(NOT(O7379="Unknown"),ISBLANK(R7379))),"Missing Information", INDEX(Table15[Entire Service Line Classification], MATCH(SUMIFS(Table15[Unique ID],Table15[System-Owned Portion],E7379,Table15[If Material Anything Other than "Lead" in Column E,Was Material Ever Previously Lead?],G7379,Table15[Customer-Owned Portion],O7379),Table15[Unique ID],0),0)))</f>
        <v>Non-lead</v>
      </c>
      <c r="X7379"/>
    </row>
    <row r="7380" spans="2:24" ht="30" x14ac:dyDescent="0.25">
      <c r="B7380" s="145" t="s">
        <v>6644</v>
      </c>
      <c r="C7380" s="31" t="s">
        <v>14250</v>
      </c>
      <c r="D7380" s="31"/>
      <c r="E7380" s="43" t="s">
        <v>52</v>
      </c>
      <c r="F7380" s="42" t="s">
        <v>34</v>
      </c>
      <c r="G7380" s="83" t="s">
        <v>44</v>
      </c>
      <c r="H7380" s="168">
        <v>29434</v>
      </c>
      <c r="I7380" s="31"/>
      <c r="J7380" s="83" t="s">
        <v>214</v>
      </c>
      <c r="K7380" s="31" t="s">
        <v>34</v>
      </c>
      <c r="L7380" s="31"/>
      <c r="M7380" s="168"/>
      <c r="N7380" s="147"/>
      <c r="O7380" s="105" t="s">
        <v>52</v>
      </c>
      <c r="P7380" s="171">
        <v>29434</v>
      </c>
      <c r="Q7380" s="31"/>
      <c r="R7380" s="83" t="s">
        <v>214</v>
      </c>
      <c r="S7380" s="31" t="s">
        <v>34</v>
      </c>
      <c r="T7380" s="31"/>
      <c r="U7380" s="168"/>
      <c r="V7380" s="149"/>
      <c r="W7380" s="140" t="str" cm="1">
        <f t="array" ref="W7380">IF(SUM(LEN(B7380:V7380))=0,"",IF(OR(OR(ISBLANK(F7380),SUM(LEN(C7380),LEN(D7380))=0),AND(NOT(E7380="Unknown"),ISBLANK(J7380)),AND(NOT(O7380="Unknown"),ISBLANK(R7380))),"Missing Information", INDEX(Table15[Entire Service Line Classification], MATCH(SUMIFS(Table15[Unique ID],Table15[System-Owned Portion],E7380,Table15[If Material Anything Other than "Lead" in Column E,Was Material Ever Previously Lead?],G7380,Table15[Customer-Owned Portion],O7380),Table15[Unique ID],0),0)))</f>
        <v>Non-lead</v>
      </c>
      <c r="X7380"/>
    </row>
    <row r="7381" spans="2:24" ht="30" x14ac:dyDescent="0.25">
      <c r="B7381" s="145" t="s">
        <v>6674</v>
      </c>
      <c r="C7381" s="31" t="s">
        <v>14280</v>
      </c>
      <c r="D7381" s="31"/>
      <c r="E7381" s="43" t="s">
        <v>52</v>
      </c>
      <c r="F7381" s="42" t="s">
        <v>34</v>
      </c>
      <c r="G7381" s="83" t="s">
        <v>44</v>
      </c>
      <c r="H7381" s="168">
        <v>29434</v>
      </c>
      <c r="I7381" s="31"/>
      <c r="J7381" s="83" t="s">
        <v>214</v>
      </c>
      <c r="K7381" s="31" t="s">
        <v>34</v>
      </c>
      <c r="L7381" s="31"/>
      <c r="M7381" s="168"/>
      <c r="N7381" s="147"/>
      <c r="O7381" s="105" t="s">
        <v>52</v>
      </c>
      <c r="P7381" s="171">
        <v>29434</v>
      </c>
      <c r="Q7381" s="31"/>
      <c r="R7381" s="83" t="s">
        <v>214</v>
      </c>
      <c r="S7381" s="31" t="s">
        <v>34</v>
      </c>
      <c r="T7381" s="31"/>
      <c r="U7381" s="168"/>
      <c r="V7381" s="149"/>
      <c r="W7381" s="140" t="str" cm="1">
        <f t="array" ref="W7381">IF(SUM(LEN(B7381:V7381))=0,"",IF(OR(OR(ISBLANK(F7381),SUM(LEN(C7381),LEN(D7381))=0),AND(NOT(E7381="Unknown"),ISBLANK(J7381)),AND(NOT(O7381="Unknown"),ISBLANK(R7381))),"Missing Information", INDEX(Table15[Entire Service Line Classification], MATCH(SUMIFS(Table15[Unique ID],Table15[System-Owned Portion],E7381,Table15[If Material Anything Other than "Lead" in Column E,Was Material Ever Previously Lead?],G7381,Table15[Customer-Owned Portion],O7381),Table15[Unique ID],0),0)))</f>
        <v>Non-lead</v>
      </c>
      <c r="X7381"/>
    </row>
    <row r="7382" spans="2:24" ht="30" x14ac:dyDescent="0.25">
      <c r="B7382" s="145" t="s">
        <v>6714</v>
      </c>
      <c r="C7382" s="31" t="s">
        <v>14320</v>
      </c>
      <c r="D7382" s="31"/>
      <c r="E7382" s="43" t="s">
        <v>52</v>
      </c>
      <c r="F7382" s="42" t="s">
        <v>34</v>
      </c>
      <c r="G7382" s="83" t="s">
        <v>44</v>
      </c>
      <c r="H7382" s="168">
        <v>29434</v>
      </c>
      <c r="I7382" s="31"/>
      <c r="J7382" s="83" t="s">
        <v>214</v>
      </c>
      <c r="K7382" s="31" t="s">
        <v>34</v>
      </c>
      <c r="L7382" s="31"/>
      <c r="M7382" s="168"/>
      <c r="N7382" s="147"/>
      <c r="O7382" s="105" t="s">
        <v>52</v>
      </c>
      <c r="P7382" s="171">
        <v>29434</v>
      </c>
      <c r="Q7382" s="31"/>
      <c r="R7382" s="83" t="s">
        <v>214</v>
      </c>
      <c r="S7382" s="31" t="s">
        <v>34</v>
      </c>
      <c r="T7382" s="31"/>
      <c r="U7382" s="168"/>
      <c r="V7382" s="149"/>
      <c r="W7382" s="140" t="str" cm="1">
        <f t="array" ref="W7382">IF(SUM(LEN(B7382:V7382))=0,"",IF(OR(OR(ISBLANK(F7382),SUM(LEN(C7382),LEN(D7382))=0),AND(NOT(E7382="Unknown"),ISBLANK(J7382)),AND(NOT(O7382="Unknown"),ISBLANK(R7382))),"Missing Information", INDEX(Table15[Entire Service Line Classification], MATCH(SUMIFS(Table15[Unique ID],Table15[System-Owned Portion],E7382,Table15[If Material Anything Other than "Lead" in Column E,Was Material Ever Previously Lead?],G7382,Table15[Customer-Owned Portion],O7382),Table15[Unique ID],0),0)))</f>
        <v>Non-lead</v>
      </c>
      <c r="X7382"/>
    </row>
    <row r="7383" spans="2:24" ht="30" x14ac:dyDescent="0.25">
      <c r="B7383" s="145" t="s">
        <v>6758</v>
      </c>
      <c r="C7383" s="31" t="s">
        <v>14364</v>
      </c>
      <c r="D7383" s="31"/>
      <c r="E7383" s="43" t="s">
        <v>52</v>
      </c>
      <c r="F7383" s="42" t="s">
        <v>34</v>
      </c>
      <c r="G7383" s="83" t="s">
        <v>44</v>
      </c>
      <c r="H7383" s="168">
        <v>29434</v>
      </c>
      <c r="I7383" s="31"/>
      <c r="J7383" s="83" t="s">
        <v>214</v>
      </c>
      <c r="K7383" s="31" t="s">
        <v>34</v>
      </c>
      <c r="L7383" s="31"/>
      <c r="M7383" s="168"/>
      <c r="N7383" s="147"/>
      <c r="O7383" s="105" t="s">
        <v>52</v>
      </c>
      <c r="P7383" s="171">
        <v>29434</v>
      </c>
      <c r="Q7383" s="31"/>
      <c r="R7383" s="83" t="s">
        <v>214</v>
      </c>
      <c r="S7383" s="31" t="s">
        <v>34</v>
      </c>
      <c r="T7383" s="31"/>
      <c r="U7383" s="168"/>
      <c r="V7383" s="149"/>
      <c r="W7383" s="140" t="str" cm="1">
        <f t="array" ref="W7383">IF(SUM(LEN(B7383:V7383))=0,"",IF(OR(OR(ISBLANK(F7383),SUM(LEN(C7383),LEN(D7383))=0),AND(NOT(E7383="Unknown"),ISBLANK(J7383)),AND(NOT(O7383="Unknown"),ISBLANK(R7383))),"Missing Information", INDEX(Table15[Entire Service Line Classification], MATCH(SUMIFS(Table15[Unique ID],Table15[System-Owned Portion],E7383,Table15[If Material Anything Other than "Lead" in Column E,Was Material Ever Previously Lead?],G7383,Table15[Customer-Owned Portion],O7383),Table15[Unique ID],0),0)))</f>
        <v>Non-lead</v>
      </c>
      <c r="X7383"/>
    </row>
    <row r="7384" spans="2:24" ht="30" x14ac:dyDescent="0.25">
      <c r="B7384" s="145" t="s">
        <v>6833</v>
      </c>
      <c r="C7384" s="31" t="s">
        <v>14452</v>
      </c>
      <c r="D7384" s="31"/>
      <c r="E7384" s="43" t="s">
        <v>52</v>
      </c>
      <c r="F7384" s="42" t="s">
        <v>34</v>
      </c>
      <c r="G7384" s="83" t="s">
        <v>44</v>
      </c>
      <c r="H7384" s="168">
        <v>29434</v>
      </c>
      <c r="I7384" s="31"/>
      <c r="J7384" s="83" t="s">
        <v>214</v>
      </c>
      <c r="K7384" s="31" t="s">
        <v>34</v>
      </c>
      <c r="L7384" s="31"/>
      <c r="M7384" s="168"/>
      <c r="N7384" s="147"/>
      <c r="O7384" s="105" t="s">
        <v>52</v>
      </c>
      <c r="P7384" s="171">
        <v>29434</v>
      </c>
      <c r="Q7384" s="31"/>
      <c r="R7384" s="83" t="s">
        <v>214</v>
      </c>
      <c r="S7384" s="31" t="s">
        <v>34</v>
      </c>
      <c r="T7384" s="31"/>
      <c r="U7384" s="168"/>
      <c r="V7384" s="149"/>
      <c r="W7384" s="140" t="str" cm="1">
        <f t="array" ref="W7384">IF(SUM(LEN(B7384:V7384))=0,"",IF(OR(OR(ISBLANK(F7384),SUM(LEN(C7384),LEN(D7384))=0),AND(NOT(E7384="Unknown"),ISBLANK(J7384)),AND(NOT(O7384="Unknown"),ISBLANK(R7384))),"Missing Information", INDEX(Table15[Entire Service Line Classification], MATCH(SUMIFS(Table15[Unique ID],Table15[System-Owned Portion],E7384,Table15[If Material Anything Other than "Lead" in Column E,Was Material Ever Previously Lead?],G7384,Table15[Customer-Owned Portion],O7384),Table15[Unique ID],0),0)))</f>
        <v>Non-lead</v>
      </c>
      <c r="X7384"/>
    </row>
    <row r="7385" spans="2:24" ht="30" x14ac:dyDescent="0.25">
      <c r="B7385" s="145" t="s">
        <v>6962</v>
      </c>
      <c r="C7385" s="31" t="s">
        <v>14586</v>
      </c>
      <c r="D7385" s="31"/>
      <c r="E7385" s="43" t="s">
        <v>52</v>
      </c>
      <c r="F7385" s="42" t="s">
        <v>34</v>
      </c>
      <c r="G7385" s="83" t="s">
        <v>44</v>
      </c>
      <c r="H7385" s="168">
        <v>29434</v>
      </c>
      <c r="I7385" s="31"/>
      <c r="J7385" s="83" t="s">
        <v>214</v>
      </c>
      <c r="K7385" s="31" t="s">
        <v>34</v>
      </c>
      <c r="L7385" s="31"/>
      <c r="M7385" s="168"/>
      <c r="N7385" s="147"/>
      <c r="O7385" s="105" t="s">
        <v>52</v>
      </c>
      <c r="P7385" s="171">
        <v>29434</v>
      </c>
      <c r="Q7385" s="31"/>
      <c r="R7385" s="83" t="s">
        <v>214</v>
      </c>
      <c r="S7385" s="31" t="s">
        <v>34</v>
      </c>
      <c r="T7385" s="31"/>
      <c r="U7385" s="168"/>
      <c r="V7385" s="149"/>
      <c r="W7385" s="140" t="str" cm="1">
        <f t="array" ref="W7385">IF(SUM(LEN(B7385:V7385))=0,"",IF(OR(OR(ISBLANK(F7385),SUM(LEN(C7385),LEN(D7385))=0),AND(NOT(E7385="Unknown"),ISBLANK(J7385)),AND(NOT(O7385="Unknown"),ISBLANK(R7385))),"Missing Information", INDEX(Table15[Entire Service Line Classification], MATCH(SUMIFS(Table15[Unique ID],Table15[System-Owned Portion],E7385,Table15[If Material Anything Other than "Lead" in Column E,Was Material Ever Previously Lead?],G7385,Table15[Customer-Owned Portion],O7385),Table15[Unique ID],0),0)))</f>
        <v>Non-lead</v>
      </c>
      <c r="X7385"/>
    </row>
    <row r="7386" spans="2:24" ht="30" x14ac:dyDescent="0.25">
      <c r="B7386" s="145" t="s">
        <v>4556</v>
      </c>
      <c r="C7386" s="31" t="s">
        <v>12152</v>
      </c>
      <c r="D7386" s="31"/>
      <c r="E7386" s="43" t="s">
        <v>52</v>
      </c>
      <c r="F7386" s="42" t="s">
        <v>34</v>
      </c>
      <c r="G7386" s="83" t="s">
        <v>44</v>
      </c>
      <c r="H7386" s="168">
        <v>29403</v>
      </c>
      <c r="I7386" s="31"/>
      <c r="J7386" s="83" t="s">
        <v>214</v>
      </c>
      <c r="K7386" s="31" t="s">
        <v>34</v>
      </c>
      <c r="L7386" s="31"/>
      <c r="M7386" s="168"/>
      <c r="N7386" s="147"/>
      <c r="O7386" s="105" t="s">
        <v>52</v>
      </c>
      <c r="P7386" s="171">
        <v>29403</v>
      </c>
      <c r="Q7386" s="31"/>
      <c r="R7386" s="83" t="s">
        <v>214</v>
      </c>
      <c r="S7386" s="31" t="s">
        <v>34</v>
      </c>
      <c r="T7386" s="31"/>
      <c r="U7386" s="168"/>
      <c r="V7386" s="149"/>
      <c r="W7386" s="140" t="str" cm="1">
        <f t="array" ref="W7386">IF(SUM(LEN(B7386:V7386))=0,"",IF(OR(OR(ISBLANK(F7386),SUM(LEN(C7386),LEN(D7386))=0),AND(NOT(E7386="Unknown"),ISBLANK(J7386)),AND(NOT(O7386="Unknown"),ISBLANK(R7386))),"Missing Information", INDEX(Table15[Entire Service Line Classification], MATCH(SUMIFS(Table15[Unique ID],Table15[System-Owned Portion],E7386,Table15[If Material Anything Other than "Lead" in Column E,Was Material Ever Previously Lead?],G7386,Table15[Customer-Owned Portion],O7386),Table15[Unique ID],0),0)))</f>
        <v>Non-lead</v>
      </c>
      <c r="X7386"/>
    </row>
    <row r="7387" spans="2:24" x14ac:dyDescent="0.25">
      <c r="B7387" s="145" t="s">
        <v>5554</v>
      </c>
      <c r="C7387" s="31" t="s">
        <v>13151</v>
      </c>
      <c r="D7387" s="31"/>
      <c r="E7387" s="43" t="s">
        <v>52</v>
      </c>
      <c r="F7387" s="42" t="s">
        <v>34</v>
      </c>
      <c r="G7387" s="83" t="s">
        <v>44</v>
      </c>
      <c r="H7387" s="168">
        <v>29403</v>
      </c>
      <c r="I7387" s="31"/>
      <c r="J7387" s="83" t="s">
        <v>214</v>
      </c>
      <c r="K7387" s="31" t="s">
        <v>34</v>
      </c>
      <c r="L7387" s="31"/>
      <c r="M7387" s="168"/>
      <c r="N7387" s="147"/>
      <c r="O7387" s="105" t="s">
        <v>52</v>
      </c>
      <c r="P7387" s="171">
        <v>29403</v>
      </c>
      <c r="Q7387" s="31"/>
      <c r="R7387" s="83" t="s">
        <v>214</v>
      </c>
      <c r="S7387" s="31" t="s">
        <v>34</v>
      </c>
      <c r="T7387" s="31"/>
      <c r="U7387" s="168"/>
      <c r="V7387" s="149"/>
      <c r="W7387" s="140" t="str" cm="1">
        <f t="array" ref="W7387">IF(SUM(LEN(B7387:V7387))=0,"",IF(OR(OR(ISBLANK(F7387),SUM(LEN(C7387),LEN(D7387))=0),AND(NOT(E7387="Unknown"),ISBLANK(J7387)),AND(NOT(O7387="Unknown"),ISBLANK(R7387))),"Missing Information", INDEX(Table15[Entire Service Line Classification], MATCH(SUMIFS(Table15[Unique ID],Table15[System-Owned Portion],E7387,Table15[If Material Anything Other than "Lead" in Column E,Was Material Ever Previously Lead?],G7387,Table15[Customer-Owned Portion],O7387),Table15[Unique ID],0),0)))</f>
        <v>Non-lead</v>
      </c>
      <c r="X7387"/>
    </row>
    <row r="7388" spans="2:24" x14ac:dyDescent="0.25">
      <c r="B7388" s="145" t="s">
        <v>5577</v>
      </c>
      <c r="C7388" s="31" t="s">
        <v>13174</v>
      </c>
      <c r="D7388" s="31"/>
      <c r="E7388" s="43" t="s">
        <v>52</v>
      </c>
      <c r="F7388" s="42" t="s">
        <v>34</v>
      </c>
      <c r="G7388" s="83" t="s">
        <v>44</v>
      </c>
      <c r="H7388" s="168">
        <v>29403</v>
      </c>
      <c r="I7388" s="31"/>
      <c r="J7388" s="83" t="s">
        <v>214</v>
      </c>
      <c r="K7388" s="31" t="s">
        <v>34</v>
      </c>
      <c r="L7388" s="31"/>
      <c r="M7388" s="168"/>
      <c r="N7388" s="147"/>
      <c r="O7388" s="105" t="s">
        <v>52</v>
      </c>
      <c r="P7388" s="171">
        <v>29403</v>
      </c>
      <c r="Q7388" s="31"/>
      <c r="R7388" s="83" t="s">
        <v>214</v>
      </c>
      <c r="S7388" s="31" t="s">
        <v>34</v>
      </c>
      <c r="T7388" s="31"/>
      <c r="U7388" s="168"/>
      <c r="V7388" s="149"/>
      <c r="W7388" s="140" t="str" cm="1">
        <f t="array" ref="W7388">IF(SUM(LEN(B7388:V7388))=0,"",IF(OR(OR(ISBLANK(F7388),SUM(LEN(C7388),LEN(D7388))=0),AND(NOT(E7388="Unknown"),ISBLANK(J7388)),AND(NOT(O7388="Unknown"),ISBLANK(R7388))),"Missing Information", INDEX(Table15[Entire Service Line Classification], MATCH(SUMIFS(Table15[Unique ID],Table15[System-Owned Portion],E7388,Table15[If Material Anything Other than "Lead" in Column E,Was Material Ever Previously Lead?],G7388,Table15[Customer-Owned Portion],O7388),Table15[Unique ID],0),0)))</f>
        <v>Non-lead</v>
      </c>
      <c r="X7388"/>
    </row>
    <row r="7389" spans="2:24" ht="30" x14ac:dyDescent="0.25">
      <c r="B7389" s="145" t="s">
        <v>5614</v>
      </c>
      <c r="C7389" s="31" t="s">
        <v>13211</v>
      </c>
      <c r="D7389" s="31"/>
      <c r="E7389" s="43" t="s">
        <v>52</v>
      </c>
      <c r="F7389" s="42" t="s">
        <v>34</v>
      </c>
      <c r="G7389" s="83" t="s">
        <v>44</v>
      </c>
      <c r="H7389" s="168">
        <v>29403</v>
      </c>
      <c r="I7389" s="31"/>
      <c r="J7389" s="83" t="s">
        <v>214</v>
      </c>
      <c r="K7389" s="31" t="s">
        <v>34</v>
      </c>
      <c r="L7389" s="31"/>
      <c r="M7389" s="168"/>
      <c r="N7389" s="147"/>
      <c r="O7389" s="105" t="s">
        <v>52</v>
      </c>
      <c r="P7389" s="171">
        <v>29403</v>
      </c>
      <c r="Q7389" s="31"/>
      <c r="R7389" s="83" t="s">
        <v>214</v>
      </c>
      <c r="S7389" s="31" t="s">
        <v>34</v>
      </c>
      <c r="T7389" s="31"/>
      <c r="U7389" s="168"/>
      <c r="V7389" s="149"/>
      <c r="W7389" s="140" t="str" cm="1">
        <f t="array" ref="W7389">IF(SUM(LEN(B7389:V7389))=0,"",IF(OR(OR(ISBLANK(F7389),SUM(LEN(C7389),LEN(D7389))=0),AND(NOT(E7389="Unknown"),ISBLANK(J7389)),AND(NOT(O7389="Unknown"),ISBLANK(R7389))),"Missing Information", INDEX(Table15[Entire Service Line Classification], MATCH(SUMIFS(Table15[Unique ID],Table15[System-Owned Portion],E7389,Table15[If Material Anything Other than "Lead" in Column E,Was Material Ever Previously Lead?],G7389,Table15[Customer-Owned Portion],O7389),Table15[Unique ID],0),0)))</f>
        <v>Non-lead</v>
      </c>
      <c r="X7389"/>
    </row>
    <row r="7390" spans="2:24" ht="30" x14ac:dyDescent="0.25">
      <c r="B7390" s="145" t="s">
        <v>5778</v>
      </c>
      <c r="C7390" s="31" t="s">
        <v>13376</v>
      </c>
      <c r="D7390" s="31"/>
      <c r="E7390" s="43" t="s">
        <v>35</v>
      </c>
      <c r="F7390" s="42" t="s">
        <v>34</v>
      </c>
      <c r="G7390" s="83" t="s">
        <v>34</v>
      </c>
      <c r="H7390" s="168">
        <v>29403</v>
      </c>
      <c r="I7390" s="31"/>
      <c r="J7390" s="83" t="s">
        <v>45</v>
      </c>
      <c r="K7390" s="31" t="s">
        <v>36</v>
      </c>
      <c r="L7390" s="31" t="s">
        <v>93</v>
      </c>
      <c r="M7390" s="168">
        <v>38980</v>
      </c>
      <c r="N7390" s="147"/>
      <c r="O7390" s="105" t="s">
        <v>43</v>
      </c>
      <c r="P7390" s="171">
        <v>29403</v>
      </c>
      <c r="Q7390" s="31"/>
      <c r="R7390" s="83" t="s">
        <v>214</v>
      </c>
      <c r="S7390" s="31" t="s">
        <v>34</v>
      </c>
      <c r="T7390" s="31"/>
      <c r="U7390" s="168"/>
      <c r="V7390" s="149"/>
      <c r="W7390" s="140" t="str" cm="1">
        <f t="array" ref="W7390">IF(SUM(LEN(B7390:V7390))=0,"",IF(OR(OR(ISBLANK(F7390),SUM(LEN(C7390),LEN(D7390))=0),AND(NOT(E7390="Unknown"),ISBLANK(J7390)),AND(NOT(O7390="Unknown"),ISBLANK(R7390))),"Missing Information", INDEX(Table15[Entire Service Line Classification], MATCH(SUMIFS(Table15[Unique ID],Table15[System-Owned Portion],E7390,Table15[If Material Anything Other than "Lead" in Column E,Was Material Ever Previously Lead?],G7390,Table15[Customer-Owned Portion],O7390),Table15[Unique ID],0),0)))</f>
        <v>Non-lead</v>
      </c>
      <c r="X7390"/>
    </row>
    <row r="7391" spans="2:24" ht="30" x14ac:dyDescent="0.25">
      <c r="B7391" s="145" t="s">
        <v>6327</v>
      </c>
      <c r="C7391" s="31" t="s">
        <v>13931</v>
      </c>
      <c r="D7391" s="31"/>
      <c r="E7391" s="43" t="s">
        <v>35</v>
      </c>
      <c r="F7391" s="42" t="s">
        <v>34</v>
      </c>
      <c r="G7391" s="83" t="s">
        <v>34</v>
      </c>
      <c r="H7391" s="168">
        <v>29403</v>
      </c>
      <c r="I7391" s="31"/>
      <c r="J7391" s="83" t="s">
        <v>45</v>
      </c>
      <c r="K7391" s="31" t="s">
        <v>36</v>
      </c>
      <c r="L7391" s="31" t="s">
        <v>93</v>
      </c>
      <c r="M7391" s="168">
        <v>34081</v>
      </c>
      <c r="N7391" s="147"/>
      <c r="O7391" s="105" t="s">
        <v>43</v>
      </c>
      <c r="P7391" s="171">
        <v>29403</v>
      </c>
      <c r="Q7391" s="31"/>
      <c r="R7391" s="83" t="s">
        <v>214</v>
      </c>
      <c r="S7391" s="31" t="s">
        <v>34</v>
      </c>
      <c r="T7391" s="31"/>
      <c r="U7391" s="168"/>
      <c r="V7391" s="149"/>
      <c r="W7391" s="140" t="str" cm="1">
        <f t="array" ref="W7391">IF(SUM(LEN(B7391:V7391))=0,"",IF(OR(OR(ISBLANK(F7391),SUM(LEN(C7391),LEN(D7391))=0),AND(NOT(E7391="Unknown"),ISBLANK(J7391)),AND(NOT(O7391="Unknown"),ISBLANK(R7391))),"Missing Information", INDEX(Table15[Entire Service Line Classification], MATCH(SUMIFS(Table15[Unique ID],Table15[System-Owned Portion],E7391,Table15[If Material Anything Other than "Lead" in Column E,Was Material Ever Previously Lead?],G7391,Table15[Customer-Owned Portion],O7391),Table15[Unique ID],0),0)))</f>
        <v>Non-lead</v>
      </c>
      <c r="X7391"/>
    </row>
    <row r="7392" spans="2:24" ht="30" x14ac:dyDescent="0.25">
      <c r="B7392" s="145" t="s">
        <v>6474</v>
      </c>
      <c r="C7392" s="31" t="s">
        <v>14078</v>
      </c>
      <c r="D7392" s="31"/>
      <c r="E7392" s="43" t="s">
        <v>52</v>
      </c>
      <c r="F7392" s="42" t="s">
        <v>34</v>
      </c>
      <c r="G7392" s="83" t="s">
        <v>34</v>
      </c>
      <c r="H7392" s="168">
        <v>29403</v>
      </c>
      <c r="I7392" s="31"/>
      <c r="J7392" s="83" t="s">
        <v>45</v>
      </c>
      <c r="K7392" s="31" t="s">
        <v>36</v>
      </c>
      <c r="L7392" s="31" t="s">
        <v>93</v>
      </c>
      <c r="M7392" s="168">
        <v>33456</v>
      </c>
      <c r="N7392" s="147"/>
      <c r="O7392" s="105" t="s">
        <v>43</v>
      </c>
      <c r="P7392" s="171">
        <v>29403</v>
      </c>
      <c r="Q7392" s="31"/>
      <c r="R7392" s="83" t="s">
        <v>214</v>
      </c>
      <c r="S7392" s="31" t="s">
        <v>34</v>
      </c>
      <c r="T7392" s="31"/>
      <c r="U7392" s="168"/>
      <c r="V7392" s="149"/>
      <c r="W7392" s="140" t="str" cm="1">
        <f t="array" ref="W7392">IF(SUM(LEN(B7392:V7392))=0,"",IF(OR(OR(ISBLANK(F7392),SUM(LEN(C7392),LEN(D7392))=0),AND(NOT(E7392="Unknown"),ISBLANK(J7392)),AND(NOT(O7392="Unknown"),ISBLANK(R7392))),"Missing Information", INDEX(Table15[Entire Service Line Classification], MATCH(SUMIFS(Table15[Unique ID],Table15[System-Owned Portion],E7392,Table15[If Material Anything Other than "Lead" in Column E,Was Material Ever Previously Lead?],G7392,Table15[Customer-Owned Portion],O7392),Table15[Unique ID],0),0)))</f>
        <v>Non-lead</v>
      </c>
      <c r="X7392"/>
    </row>
    <row r="7393" spans="2:24" x14ac:dyDescent="0.25">
      <c r="B7393" s="145" t="s">
        <v>6545</v>
      </c>
      <c r="C7393" s="31" t="s">
        <v>14149</v>
      </c>
      <c r="D7393" s="31"/>
      <c r="E7393" s="43" t="s">
        <v>52</v>
      </c>
      <c r="F7393" s="42" t="s">
        <v>34</v>
      </c>
      <c r="G7393" s="83" t="s">
        <v>44</v>
      </c>
      <c r="H7393" s="168">
        <v>29403</v>
      </c>
      <c r="I7393" s="31"/>
      <c r="J7393" s="83" t="s">
        <v>214</v>
      </c>
      <c r="K7393" s="31" t="s">
        <v>34</v>
      </c>
      <c r="L7393" s="31"/>
      <c r="M7393" s="168"/>
      <c r="N7393" s="147"/>
      <c r="O7393" s="105" t="s">
        <v>52</v>
      </c>
      <c r="P7393" s="171">
        <v>29403</v>
      </c>
      <c r="Q7393" s="31"/>
      <c r="R7393" s="83" t="s">
        <v>214</v>
      </c>
      <c r="S7393" s="31" t="s">
        <v>34</v>
      </c>
      <c r="T7393" s="31"/>
      <c r="U7393" s="168"/>
      <c r="V7393" s="149"/>
      <c r="W7393" s="140" t="str" cm="1">
        <f t="array" ref="W7393">IF(SUM(LEN(B7393:V7393))=0,"",IF(OR(OR(ISBLANK(F7393),SUM(LEN(C7393),LEN(D7393))=0),AND(NOT(E7393="Unknown"),ISBLANK(J7393)),AND(NOT(O7393="Unknown"),ISBLANK(R7393))),"Missing Information", INDEX(Table15[Entire Service Line Classification], MATCH(SUMIFS(Table15[Unique ID],Table15[System-Owned Portion],E7393,Table15[If Material Anything Other than "Lead" in Column E,Was Material Ever Previously Lead?],G7393,Table15[Customer-Owned Portion],O7393),Table15[Unique ID],0),0)))</f>
        <v>Non-lead</v>
      </c>
      <c r="X7393"/>
    </row>
    <row r="7394" spans="2:24" x14ac:dyDescent="0.25">
      <c r="B7394" s="145" t="s">
        <v>956</v>
      </c>
      <c r="C7394" s="31" t="s">
        <v>8369</v>
      </c>
      <c r="D7394" s="31"/>
      <c r="E7394" s="43" t="s">
        <v>52</v>
      </c>
      <c r="F7394" s="42" t="s">
        <v>34</v>
      </c>
      <c r="G7394" s="83" t="s">
        <v>44</v>
      </c>
      <c r="H7394" s="168">
        <v>29373</v>
      </c>
      <c r="I7394" s="31"/>
      <c r="J7394" s="83" t="s">
        <v>214</v>
      </c>
      <c r="K7394" s="31" t="s">
        <v>34</v>
      </c>
      <c r="L7394" s="31"/>
      <c r="M7394" s="168"/>
      <c r="N7394" s="147"/>
      <c r="O7394" s="105" t="s">
        <v>52</v>
      </c>
      <c r="P7394" s="171">
        <v>29373</v>
      </c>
      <c r="Q7394" s="31"/>
      <c r="R7394" s="83" t="s">
        <v>214</v>
      </c>
      <c r="S7394" s="31" t="s">
        <v>34</v>
      </c>
      <c r="T7394" s="31"/>
      <c r="U7394" s="168"/>
      <c r="V7394" s="149"/>
      <c r="W7394" s="140" t="str" cm="1">
        <f t="array" ref="W7394">IF(SUM(LEN(B7394:V7394))=0,"",IF(OR(OR(ISBLANK(F7394),SUM(LEN(C7394),LEN(D7394))=0),AND(NOT(E7394="Unknown"),ISBLANK(J7394)),AND(NOT(O7394="Unknown"),ISBLANK(R7394))),"Missing Information", INDEX(Table15[Entire Service Line Classification], MATCH(SUMIFS(Table15[Unique ID],Table15[System-Owned Portion],E7394,Table15[If Material Anything Other than "Lead" in Column E,Was Material Ever Previously Lead?],G7394,Table15[Customer-Owned Portion],O7394),Table15[Unique ID],0),0)))</f>
        <v>Non-lead</v>
      </c>
      <c r="X7394"/>
    </row>
    <row r="7395" spans="2:24" ht="30" x14ac:dyDescent="0.25">
      <c r="B7395" s="145" t="s">
        <v>5569</v>
      </c>
      <c r="C7395" s="31" t="s">
        <v>13166</v>
      </c>
      <c r="D7395" s="31"/>
      <c r="E7395" s="43" t="s">
        <v>35</v>
      </c>
      <c r="F7395" s="42" t="s">
        <v>34</v>
      </c>
      <c r="G7395" s="83" t="s">
        <v>34</v>
      </c>
      <c r="H7395" s="168">
        <v>29373</v>
      </c>
      <c r="I7395" s="31"/>
      <c r="J7395" s="83" t="s">
        <v>45</v>
      </c>
      <c r="K7395" s="31" t="s">
        <v>36</v>
      </c>
      <c r="L7395" s="31" t="s">
        <v>93</v>
      </c>
      <c r="M7395" s="168">
        <v>39303</v>
      </c>
      <c r="N7395" s="147"/>
      <c r="O7395" s="105" t="s">
        <v>43</v>
      </c>
      <c r="P7395" s="171">
        <v>29373</v>
      </c>
      <c r="Q7395" s="31"/>
      <c r="R7395" s="83" t="s">
        <v>214</v>
      </c>
      <c r="S7395" s="31" t="s">
        <v>34</v>
      </c>
      <c r="T7395" s="31"/>
      <c r="U7395" s="168"/>
      <c r="V7395" s="149"/>
      <c r="W7395" s="140" t="str" cm="1">
        <f t="array" ref="W7395">IF(SUM(LEN(B7395:V7395))=0,"",IF(OR(OR(ISBLANK(F7395),SUM(LEN(C7395),LEN(D7395))=0),AND(NOT(E7395="Unknown"),ISBLANK(J7395)),AND(NOT(O7395="Unknown"),ISBLANK(R7395))),"Missing Information", INDEX(Table15[Entire Service Line Classification], MATCH(SUMIFS(Table15[Unique ID],Table15[System-Owned Portion],E7395,Table15[If Material Anything Other than "Lead" in Column E,Was Material Ever Previously Lead?],G7395,Table15[Customer-Owned Portion],O7395),Table15[Unique ID],0),0)))</f>
        <v>Non-lead</v>
      </c>
      <c r="X7395"/>
    </row>
    <row r="7396" spans="2:24" x14ac:dyDescent="0.25">
      <c r="B7396" s="145" t="s">
        <v>5679</v>
      </c>
      <c r="C7396" s="31" t="s">
        <v>13276</v>
      </c>
      <c r="D7396" s="31"/>
      <c r="E7396" s="43" t="s">
        <v>52</v>
      </c>
      <c r="F7396" s="42" t="s">
        <v>34</v>
      </c>
      <c r="G7396" s="83" t="s">
        <v>44</v>
      </c>
      <c r="H7396" s="168">
        <v>29373</v>
      </c>
      <c r="I7396" s="31"/>
      <c r="J7396" s="83" t="s">
        <v>214</v>
      </c>
      <c r="K7396" s="31" t="s">
        <v>34</v>
      </c>
      <c r="L7396" s="31"/>
      <c r="M7396" s="168"/>
      <c r="N7396" s="147"/>
      <c r="O7396" s="105" t="s">
        <v>52</v>
      </c>
      <c r="P7396" s="171">
        <v>29373</v>
      </c>
      <c r="Q7396" s="31"/>
      <c r="R7396" s="83" t="s">
        <v>214</v>
      </c>
      <c r="S7396" s="31" t="s">
        <v>34</v>
      </c>
      <c r="T7396" s="31"/>
      <c r="U7396" s="168"/>
      <c r="V7396" s="149"/>
      <c r="W7396" s="140" t="str" cm="1">
        <f t="array" ref="W7396">IF(SUM(LEN(B7396:V7396))=0,"",IF(OR(OR(ISBLANK(F7396),SUM(LEN(C7396),LEN(D7396))=0),AND(NOT(E7396="Unknown"),ISBLANK(J7396)),AND(NOT(O7396="Unknown"),ISBLANK(R7396))),"Missing Information", INDEX(Table15[Entire Service Line Classification], MATCH(SUMIFS(Table15[Unique ID],Table15[System-Owned Portion],E7396,Table15[If Material Anything Other than "Lead" in Column E,Was Material Ever Previously Lead?],G7396,Table15[Customer-Owned Portion],O7396),Table15[Unique ID],0),0)))</f>
        <v>Non-lead</v>
      </c>
      <c r="X7396"/>
    </row>
    <row r="7397" spans="2:24" ht="30" x14ac:dyDescent="0.25">
      <c r="B7397" s="145" t="s">
        <v>6320</v>
      </c>
      <c r="C7397" s="31" t="s">
        <v>13924</v>
      </c>
      <c r="D7397" s="31"/>
      <c r="E7397" s="43" t="s">
        <v>43</v>
      </c>
      <c r="F7397" s="42" t="s">
        <v>34</v>
      </c>
      <c r="G7397" s="83" t="s">
        <v>44</v>
      </c>
      <c r="H7397" s="168">
        <v>29373</v>
      </c>
      <c r="I7397" s="31"/>
      <c r="J7397" s="83" t="s">
        <v>106</v>
      </c>
      <c r="K7397" s="31" t="s">
        <v>36</v>
      </c>
      <c r="L7397" s="31" t="s">
        <v>95</v>
      </c>
      <c r="M7397" s="168">
        <v>45519</v>
      </c>
      <c r="N7397" s="147"/>
      <c r="O7397" s="105" t="s">
        <v>43</v>
      </c>
      <c r="P7397" s="171">
        <v>29373</v>
      </c>
      <c r="Q7397" s="31"/>
      <c r="R7397" s="83" t="s">
        <v>214</v>
      </c>
      <c r="S7397" s="31" t="s">
        <v>34</v>
      </c>
      <c r="T7397" s="31"/>
      <c r="U7397" s="168"/>
      <c r="V7397" s="149"/>
      <c r="W7397" s="140" t="str" cm="1">
        <f t="array" ref="W7397">IF(SUM(LEN(B7397:V7397))=0,"",IF(OR(OR(ISBLANK(F7397),SUM(LEN(C7397),LEN(D7397))=0),AND(NOT(E7397="Unknown"),ISBLANK(J7397)),AND(NOT(O7397="Unknown"),ISBLANK(R7397))),"Missing Information", INDEX(Table15[Entire Service Line Classification], MATCH(SUMIFS(Table15[Unique ID],Table15[System-Owned Portion],E7397,Table15[If Material Anything Other than "Lead" in Column E,Was Material Ever Previously Lead?],G7397,Table15[Customer-Owned Portion],O7397),Table15[Unique ID],0),0)))</f>
        <v>Non-lead</v>
      </c>
      <c r="X7397"/>
    </row>
    <row r="7398" spans="2:24" ht="30" x14ac:dyDescent="0.25">
      <c r="B7398" s="145" t="s">
        <v>468</v>
      </c>
      <c r="C7398" s="31" t="s">
        <v>7883</v>
      </c>
      <c r="D7398" s="31"/>
      <c r="E7398" s="43" t="s">
        <v>52</v>
      </c>
      <c r="F7398" s="42" t="s">
        <v>34</v>
      </c>
      <c r="G7398" s="83" t="s">
        <v>44</v>
      </c>
      <c r="H7398" s="168">
        <v>29342</v>
      </c>
      <c r="I7398" s="31"/>
      <c r="J7398" s="83" t="s">
        <v>45</v>
      </c>
      <c r="K7398" s="31" t="s">
        <v>36</v>
      </c>
      <c r="L7398" s="31" t="s">
        <v>93</v>
      </c>
      <c r="M7398" s="168">
        <v>33268</v>
      </c>
      <c r="N7398" s="147"/>
      <c r="O7398" s="105" t="s">
        <v>43</v>
      </c>
      <c r="P7398" s="171">
        <v>29342</v>
      </c>
      <c r="Q7398" s="31"/>
      <c r="R7398" s="83" t="s">
        <v>106</v>
      </c>
      <c r="S7398" s="31" t="s">
        <v>36</v>
      </c>
      <c r="T7398" s="31" t="s">
        <v>95</v>
      </c>
      <c r="U7398" s="168">
        <v>45519</v>
      </c>
      <c r="V7398" s="149"/>
      <c r="W7398" s="140" t="str" cm="1">
        <f t="array" ref="W7398">IF(SUM(LEN(B7398:V7398))=0,"",IF(OR(OR(ISBLANK(F7398),SUM(LEN(C7398),LEN(D7398))=0),AND(NOT(E7398="Unknown"),ISBLANK(J7398)),AND(NOT(O7398="Unknown"),ISBLANK(R7398))),"Missing Information", INDEX(Table15[Entire Service Line Classification], MATCH(SUMIFS(Table15[Unique ID],Table15[System-Owned Portion],E7398,Table15[If Material Anything Other than "Lead" in Column E,Was Material Ever Previously Lead?],G7398,Table15[Customer-Owned Portion],O7398),Table15[Unique ID],0),0)))</f>
        <v>Non-lead</v>
      </c>
      <c r="X7398"/>
    </row>
    <row r="7399" spans="2:24" x14ac:dyDescent="0.25">
      <c r="B7399" s="145" t="s">
        <v>901</v>
      </c>
      <c r="C7399" s="31" t="s">
        <v>8314</v>
      </c>
      <c r="D7399" s="31"/>
      <c r="E7399" s="43" t="s">
        <v>52</v>
      </c>
      <c r="F7399" s="42" t="s">
        <v>34</v>
      </c>
      <c r="G7399" s="83" t="s">
        <v>44</v>
      </c>
      <c r="H7399" s="168">
        <v>29342</v>
      </c>
      <c r="I7399" s="31"/>
      <c r="J7399" s="83" t="s">
        <v>214</v>
      </c>
      <c r="K7399" s="31" t="s">
        <v>34</v>
      </c>
      <c r="L7399" s="31"/>
      <c r="M7399" s="168"/>
      <c r="N7399" s="147"/>
      <c r="O7399" s="105" t="s">
        <v>52</v>
      </c>
      <c r="P7399" s="171">
        <v>29342</v>
      </c>
      <c r="Q7399" s="31"/>
      <c r="R7399" s="83" t="s">
        <v>214</v>
      </c>
      <c r="S7399" s="31" t="s">
        <v>34</v>
      </c>
      <c r="T7399" s="31"/>
      <c r="U7399" s="168"/>
      <c r="V7399" s="149"/>
      <c r="W7399" s="140" t="str" cm="1">
        <f t="array" ref="W7399">IF(SUM(LEN(B7399:V7399))=0,"",IF(OR(OR(ISBLANK(F7399),SUM(LEN(C7399),LEN(D7399))=0),AND(NOT(E7399="Unknown"),ISBLANK(J7399)),AND(NOT(O7399="Unknown"),ISBLANK(R7399))),"Missing Information", INDEX(Table15[Entire Service Line Classification], MATCH(SUMIFS(Table15[Unique ID],Table15[System-Owned Portion],E7399,Table15[If Material Anything Other than "Lead" in Column E,Was Material Ever Previously Lead?],G7399,Table15[Customer-Owned Portion],O7399),Table15[Unique ID],0),0)))</f>
        <v>Non-lead</v>
      </c>
      <c r="X7399"/>
    </row>
    <row r="7400" spans="2:24" ht="30" x14ac:dyDescent="0.25">
      <c r="B7400" s="145" t="s">
        <v>1325</v>
      </c>
      <c r="C7400" s="31" t="s">
        <v>8738</v>
      </c>
      <c r="D7400" s="31"/>
      <c r="E7400" s="43" t="s">
        <v>43</v>
      </c>
      <c r="F7400" s="42" t="s">
        <v>34</v>
      </c>
      <c r="G7400" s="83" t="s">
        <v>44</v>
      </c>
      <c r="H7400" s="168">
        <v>29342</v>
      </c>
      <c r="I7400" s="31"/>
      <c r="J7400" s="83" t="s">
        <v>106</v>
      </c>
      <c r="K7400" s="31" t="s">
        <v>36</v>
      </c>
      <c r="L7400" s="31" t="s">
        <v>95</v>
      </c>
      <c r="M7400" s="168">
        <v>45510</v>
      </c>
      <c r="N7400" s="147"/>
      <c r="O7400" s="105" t="s">
        <v>43</v>
      </c>
      <c r="P7400" s="171">
        <v>29342</v>
      </c>
      <c r="Q7400" s="31"/>
      <c r="R7400" s="83" t="s">
        <v>106</v>
      </c>
      <c r="S7400" s="31" t="s">
        <v>36</v>
      </c>
      <c r="T7400" s="31" t="s">
        <v>95</v>
      </c>
      <c r="U7400" s="168">
        <v>45510</v>
      </c>
      <c r="V7400" s="149"/>
      <c r="W7400" s="140" t="str" cm="1">
        <f t="array" ref="W7400">IF(SUM(LEN(B7400:V7400))=0,"",IF(OR(OR(ISBLANK(F7400),SUM(LEN(C7400),LEN(D7400))=0),AND(NOT(E7400="Unknown"),ISBLANK(J7400)),AND(NOT(O7400="Unknown"),ISBLANK(R7400))),"Missing Information", INDEX(Table15[Entire Service Line Classification], MATCH(SUMIFS(Table15[Unique ID],Table15[System-Owned Portion],E7400,Table15[If Material Anything Other than "Lead" in Column E,Was Material Ever Previously Lead?],G7400,Table15[Customer-Owned Portion],O7400),Table15[Unique ID],0),0)))</f>
        <v>Non-lead</v>
      </c>
      <c r="X7400"/>
    </row>
    <row r="7401" spans="2:24" ht="30" x14ac:dyDescent="0.25">
      <c r="B7401" s="145" t="s">
        <v>1507</v>
      </c>
      <c r="C7401" s="31" t="s">
        <v>8924</v>
      </c>
      <c r="D7401" s="31"/>
      <c r="E7401" s="43" t="s">
        <v>52</v>
      </c>
      <c r="F7401" s="42" t="s">
        <v>34</v>
      </c>
      <c r="G7401" s="83" t="s">
        <v>44</v>
      </c>
      <c r="H7401" s="168">
        <v>29342</v>
      </c>
      <c r="I7401" s="31"/>
      <c r="J7401" s="83" t="s">
        <v>214</v>
      </c>
      <c r="K7401" s="31" t="s">
        <v>34</v>
      </c>
      <c r="L7401" s="31"/>
      <c r="M7401" s="168"/>
      <c r="N7401" s="147"/>
      <c r="O7401" s="105" t="s">
        <v>52</v>
      </c>
      <c r="P7401" s="171">
        <v>29342</v>
      </c>
      <c r="Q7401" s="31"/>
      <c r="R7401" s="83" t="s">
        <v>214</v>
      </c>
      <c r="S7401" s="31" t="s">
        <v>34</v>
      </c>
      <c r="T7401" s="31"/>
      <c r="U7401" s="168"/>
      <c r="V7401" s="149"/>
      <c r="W7401" s="140" t="str" cm="1">
        <f t="array" ref="W7401">IF(SUM(LEN(B7401:V7401))=0,"",IF(OR(OR(ISBLANK(F7401),SUM(LEN(C7401),LEN(D7401))=0),AND(NOT(E7401="Unknown"),ISBLANK(J7401)),AND(NOT(O7401="Unknown"),ISBLANK(R7401))),"Missing Information", INDEX(Table15[Entire Service Line Classification], MATCH(SUMIFS(Table15[Unique ID],Table15[System-Owned Portion],E7401,Table15[If Material Anything Other than "Lead" in Column E,Was Material Ever Previously Lead?],G7401,Table15[Customer-Owned Portion],O7401),Table15[Unique ID],0),0)))</f>
        <v>Non-lead</v>
      </c>
      <c r="X7401"/>
    </row>
    <row r="7402" spans="2:24" ht="30" x14ac:dyDescent="0.25">
      <c r="B7402" s="145" t="s">
        <v>1522</v>
      </c>
      <c r="C7402" s="31" t="s">
        <v>8939</v>
      </c>
      <c r="D7402" s="31"/>
      <c r="E7402" s="43" t="s">
        <v>43</v>
      </c>
      <c r="F7402" s="42" t="s">
        <v>34</v>
      </c>
      <c r="G7402" s="83" t="s">
        <v>44</v>
      </c>
      <c r="H7402" s="168">
        <v>29342</v>
      </c>
      <c r="I7402" s="31"/>
      <c r="J7402" s="83" t="s">
        <v>106</v>
      </c>
      <c r="K7402" s="31" t="s">
        <v>36</v>
      </c>
      <c r="L7402" s="31" t="s">
        <v>95</v>
      </c>
      <c r="M7402" s="168">
        <v>45512</v>
      </c>
      <c r="N7402" s="147"/>
      <c r="O7402" s="105" t="s">
        <v>35</v>
      </c>
      <c r="P7402" s="171">
        <v>29342</v>
      </c>
      <c r="Q7402" s="31"/>
      <c r="R7402" s="83" t="s">
        <v>106</v>
      </c>
      <c r="S7402" s="31" t="s">
        <v>36</v>
      </c>
      <c r="T7402" s="31" t="s">
        <v>95</v>
      </c>
      <c r="U7402" s="168">
        <v>45936</v>
      </c>
      <c r="V7402" s="149"/>
      <c r="W7402" s="140" t="str" cm="1">
        <f t="array" ref="W7402">IF(SUM(LEN(B7402:V7402))=0,"",IF(OR(OR(ISBLANK(F7402),SUM(LEN(C7402),LEN(D7402))=0),AND(NOT(E7402="Unknown"),ISBLANK(J7402)),AND(NOT(O7402="Unknown"),ISBLANK(R7402))),"Missing Information", INDEX(Table15[Entire Service Line Classification], MATCH(SUMIFS(Table15[Unique ID],Table15[System-Owned Portion],E7402,Table15[If Material Anything Other than "Lead" in Column E,Was Material Ever Previously Lead?],G7402,Table15[Customer-Owned Portion],O7402),Table15[Unique ID],0),0)))</f>
        <v>Non-lead</v>
      </c>
      <c r="X7402"/>
    </row>
    <row r="7403" spans="2:24" ht="30" x14ac:dyDescent="0.25">
      <c r="B7403" s="145" t="s">
        <v>2808</v>
      </c>
      <c r="C7403" s="31" t="s">
        <v>10239</v>
      </c>
      <c r="D7403" s="31"/>
      <c r="E7403" s="43" t="s">
        <v>52</v>
      </c>
      <c r="F7403" s="42" t="s">
        <v>34</v>
      </c>
      <c r="G7403" s="83" t="s">
        <v>44</v>
      </c>
      <c r="H7403" s="168">
        <v>29342</v>
      </c>
      <c r="I7403" s="31"/>
      <c r="J7403" s="83" t="s">
        <v>214</v>
      </c>
      <c r="K7403" s="31" t="s">
        <v>34</v>
      </c>
      <c r="L7403" s="31"/>
      <c r="M7403" s="168"/>
      <c r="N7403" s="147"/>
      <c r="O7403" s="105" t="s">
        <v>52</v>
      </c>
      <c r="P7403" s="171">
        <v>29342</v>
      </c>
      <c r="Q7403" s="31"/>
      <c r="R7403" s="83" t="s">
        <v>214</v>
      </c>
      <c r="S7403" s="31" t="s">
        <v>34</v>
      </c>
      <c r="T7403" s="31"/>
      <c r="U7403" s="168"/>
      <c r="V7403" s="149"/>
      <c r="W7403" s="140" t="str" cm="1">
        <f t="array" ref="W7403">IF(SUM(LEN(B7403:V7403))=0,"",IF(OR(OR(ISBLANK(F7403),SUM(LEN(C7403),LEN(D7403))=0),AND(NOT(E7403="Unknown"),ISBLANK(J7403)),AND(NOT(O7403="Unknown"),ISBLANK(R7403))),"Missing Information", INDEX(Table15[Entire Service Line Classification], MATCH(SUMIFS(Table15[Unique ID],Table15[System-Owned Portion],E7403,Table15[If Material Anything Other than "Lead" in Column E,Was Material Ever Previously Lead?],G7403,Table15[Customer-Owned Portion],O7403),Table15[Unique ID],0),0)))</f>
        <v>Non-lead</v>
      </c>
      <c r="X7403"/>
    </row>
    <row r="7404" spans="2:24" ht="30" x14ac:dyDescent="0.25">
      <c r="B7404" s="145" t="s">
        <v>4251</v>
      </c>
      <c r="C7404" s="31" t="s">
        <v>11844</v>
      </c>
      <c r="D7404" s="31"/>
      <c r="E7404" s="43" t="s">
        <v>52</v>
      </c>
      <c r="F7404" s="42" t="s">
        <v>34</v>
      </c>
      <c r="G7404" s="83" t="s">
        <v>44</v>
      </c>
      <c r="H7404" s="168">
        <v>29342</v>
      </c>
      <c r="I7404" s="31"/>
      <c r="J7404" s="83" t="s">
        <v>214</v>
      </c>
      <c r="K7404" s="31" t="s">
        <v>34</v>
      </c>
      <c r="L7404" s="31"/>
      <c r="M7404" s="168"/>
      <c r="N7404" s="147"/>
      <c r="O7404" s="105" t="s">
        <v>52</v>
      </c>
      <c r="P7404" s="171">
        <v>29342</v>
      </c>
      <c r="Q7404" s="31"/>
      <c r="R7404" s="83" t="s">
        <v>214</v>
      </c>
      <c r="S7404" s="31" t="s">
        <v>34</v>
      </c>
      <c r="T7404" s="31"/>
      <c r="U7404" s="168"/>
      <c r="V7404" s="149"/>
      <c r="W7404" s="140" t="str" cm="1">
        <f t="array" ref="W7404">IF(SUM(LEN(B7404:V7404))=0,"",IF(OR(OR(ISBLANK(F7404),SUM(LEN(C7404),LEN(D7404))=0),AND(NOT(E7404="Unknown"),ISBLANK(J7404)),AND(NOT(O7404="Unknown"),ISBLANK(R7404))),"Missing Information", INDEX(Table15[Entire Service Line Classification], MATCH(SUMIFS(Table15[Unique ID],Table15[System-Owned Portion],E7404,Table15[If Material Anything Other than "Lead" in Column E,Was Material Ever Previously Lead?],G7404,Table15[Customer-Owned Portion],O7404),Table15[Unique ID],0),0)))</f>
        <v>Non-lead</v>
      </c>
      <c r="X7404"/>
    </row>
    <row r="7405" spans="2:24" ht="30" x14ac:dyDescent="0.25">
      <c r="B7405" s="145" t="s">
        <v>5518</v>
      </c>
      <c r="C7405" s="31" t="s">
        <v>13115</v>
      </c>
      <c r="D7405" s="31"/>
      <c r="E7405" s="43" t="s">
        <v>52</v>
      </c>
      <c r="F7405" s="42" t="s">
        <v>34</v>
      </c>
      <c r="G7405" s="83" t="s">
        <v>44</v>
      </c>
      <c r="H7405" s="168">
        <v>29342</v>
      </c>
      <c r="I7405" s="31"/>
      <c r="J7405" s="83" t="s">
        <v>214</v>
      </c>
      <c r="K7405" s="31" t="s">
        <v>34</v>
      </c>
      <c r="L7405" s="31"/>
      <c r="M7405" s="168"/>
      <c r="N7405" s="147"/>
      <c r="O7405" s="105" t="s">
        <v>52</v>
      </c>
      <c r="P7405" s="171">
        <v>29342</v>
      </c>
      <c r="Q7405" s="31"/>
      <c r="R7405" s="83" t="s">
        <v>214</v>
      </c>
      <c r="S7405" s="31" t="s">
        <v>34</v>
      </c>
      <c r="T7405" s="31"/>
      <c r="U7405" s="168"/>
      <c r="V7405" s="149"/>
      <c r="W7405" s="140" t="str" cm="1">
        <f t="array" ref="W7405">IF(SUM(LEN(B7405:V7405))=0,"",IF(OR(OR(ISBLANK(F7405),SUM(LEN(C7405),LEN(D7405))=0),AND(NOT(E7405="Unknown"),ISBLANK(J7405)),AND(NOT(O7405="Unknown"),ISBLANK(R7405))),"Missing Information", INDEX(Table15[Entire Service Line Classification], MATCH(SUMIFS(Table15[Unique ID],Table15[System-Owned Portion],E7405,Table15[If Material Anything Other than "Lead" in Column E,Was Material Ever Previously Lead?],G7405,Table15[Customer-Owned Portion],O7405),Table15[Unique ID],0),0)))</f>
        <v>Non-lead</v>
      </c>
      <c r="X7405"/>
    </row>
    <row r="7406" spans="2:24" x14ac:dyDescent="0.25">
      <c r="B7406" s="145" t="s">
        <v>5658</v>
      </c>
      <c r="C7406" s="31" t="s">
        <v>13255</v>
      </c>
      <c r="D7406" s="31"/>
      <c r="E7406" s="43" t="s">
        <v>52</v>
      </c>
      <c r="F7406" s="42" t="s">
        <v>34</v>
      </c>
      <c r="G7406" s="83" t="s">
        <v>44</v>
      </c>
      <c r="H7406" s="168">
        <v>29342</v>
      </c>
      <c r="I7406" s="31"/>
      <c r="J7406" s="83" t="s">
        <v>214</v>
      </c>
      <c r="K7406" s="31" t="s">
        <v>34</v>
      </c>
      <c r="L7406" s="31"/>
      <c r="M7406" s="168"/>
      <c r="N7406" s="147"/>
      <c r="O7406" s="105" t="s">
        <v>52</v>
      </c>
      <c r="P7406" s="171">
        <v>29342</v>
      </c>
      <c r="Q7406" s="31"/>
      <c r="R7406" s="83" t="s">
        <v>214</v>
      </c>
      <c r="S7406" s="31" t="s">
        <v>34</v>
      </c>
      <c r="T7406" s="31"/>
      <c r="U7406" s="168"/>
      <c r="V7406" s="149"/>
      <c r="W7406" s="140" t="str" cm="1">
        <f t="array" ref="W7406">IF(SUM(LEN(B7406:V7406))=0,"",IF(OR(OR(ISBLANK(F7406),SUM(LEN(C7406),LEN(D7406))=0),AND(NOT(E7406="Unknown"),ISBLANK(J7406)),AND(NOT(O7406="Unknown"),ISBLANK(R7406))),"Missing Information", INDEX(Table15[Entire Service Line Classification], MATCH(SUMIFS(Table15[Unique ID],Table15[System-Owned Portion],E7406,Table15[If Material Anything Other than "Lead" in Column E,Was Material Ever Previously Lead?],G7406,Table15[Customer-Owned Portion],O7406),Table15[Unique ID],0),0)))</f>
        <v>Non-lead</v>
      </c>
      <c r="X7406"/>
    </row>
    <row r="7407" spans="2:24" x14ac:dyDescent="0.25">
      <c r="B7407" s="145" t="s">
        <v>5747</v>
      </c>
      <c r="C7407" s="31" t="s">
        <v>13345</v>
      </c>
      <c r="D7407" s="31"/>
      <c r="E7407" s="43" t="s">
        <v>52</v>
      </c>
      <c r="F7407" s="42" t="s">
        <v>34</v>
      </c>
      <c r="G7407" s="83" t="s">
        <v>44</v>
      </c>
      <c r="H7407" s="168">
        <v>29342</v>
      </c>
      <c r="I7407" s="31"/>
      <c r="J7407" s="83" t="s">
        <v>214</v>
      </c>
      <c r="K7407" s="31" t="s">
        <v>34</v>
      </c>
      <c r="L7407" s="31"/>
      <c r="M7407" s="168"/>
      <c r="N7407" s="147"/>
      <c r="O7407" s="105" t="s">
        <v>52</v>
      </c>
      <c r="P7407" s="171">
        <v>29342</v>
      </c>
      <c r="Q7407" s="31"/>
      <c r="R7407" s="83" t="s">
        <v>214</v>
      </c>
      <c r="S7407" s="31" t="s">
        <v>34</v>
      </c>
      <c r="T7407" s="31"/>
      <c r="U7407" s="168"/>
      <c r="V7407" s="149"/>
      <c r="W7407" s="140" t="str" cm="1">
        <f t="array" ref="W7407">IF(SUM(LEN(B7407:V7407))=0,"",IF(OR(OR(ISBLANK(F7407),SUM(LEN(C7407),LEN(D7407))=0),AND(NOT(E7407="Unknown"),ISBLANK(J7407)),AND(NOT(O7407="Unknown"),ISBLANK(R7407))),"Missing Information", INDEX(Table15[Entire Service Line Classification], MATCH(SUMIFS(Table15[Unique ID],Table15[System-Owned Portion],E7407,Table15[If Material Anything Other than "Lead" in Column E,Was Material Ever Previously Lead?],G7407,Table15[Customer-Owned Portion],O7407),Table15[Unique ID],0),0)))</f>
        <v>Non-lead</v>
      </c>
      <c r="X7407"/>
    </row>
    <row r="7408" spans="2:24" x14ac:dyDescent="0.25">
      <c r="B7408" s="145" t="s">
        <v>5832</v>
      </c>
      <c r="C7408" s="31" t="s">
        <v>13430</v>
      </c>
      <c r="D7408" s="31"/>
      <c r="E7408" s="43" t="s">
        <v>52</v>
      </c>
      <c r="F7408" s="42" t="s">
        <v>34</v>
      </c>
      <c r="G7408" s="83" t="s">
        <v>44</v>
      </c>
      <c r="H7408" s="168">
        <v>29342</v>
      </c>
      <c r="I7408" s="31"/>
      <c r="J7408" s="83" t="s">
        <v>214</v>
      </c>
      <c r="K7408" s="31" t="s">
        <v>34</v>
      </c>
      <c r="L7408" s="31"/>
      <c r="M7408" s="168"/>
      <c r="N7408" s="147"/>
      <c r="O7408" s="105" t="s">
        <v>52</v>
      </c>
      <c r="P7408" s="171">
        <v>29342</v>
      </c>
      <c r="Q7408" s="31"/>
      <c r="R7408" s="83" t="s">
        <v>214</v>
      </c>
      <c r="S7408" s="31" t="s">
        <v>34</v>
      </c>
      <c r="T7408" s="31"/>
      <c r="U7408" s="168"/>
      <c r="V7408" s="149"/>
      <c r="W7408" s="140" t="str" cm="1">
        <f t="array" ref="W7408">IF(SUM(LEN(B7408:V7408))=0,"",IF(OR(OR(ISBLANK(F7408),SUM(LEN(C7408),LEN(D7408))=0),AND(NOT(E7408="Unknown"),ISBLANK(J7408)),AND(NOT(O7408="Unknown"),ISBLANK(R7408))),"Missing Information", INDEX(Table15[Entire Service Line Classification], MATCH(SUMIFS(Table15[Unique ID],Table15[System-Owned Portion],E7408,Table15[If Material Anything Other than "Lead" in Column E,Was Material Ever Previously Lead?],G7408,Table15[Customer-Owned Portion],O7408),Table15[Unique ID],0),0)))</f>
        <v>Non-lead</v>
      </c>
      <c r="X7408"/>
    </row>
    <row r="7409" spans="2:24" x14ac:dyDescent="0.25">
      <c r="B7409" s="145" t="s">
        <v>5837</v>
      </c>
      <c r="C7409" s="31" t="s">
        <v>13435</v>
      </c>
      <c r="D7409" s="31"/>
      <c r="E7409" s="43" t="s">
        <v>52</v>
      </c>
      <c r="F7409" s="42" t="s">
        <v>34</v>
      </c>
      <c r="G7409" s="83" t="s">
        <v>44</v>
      </c>
      <c r="H7409" s="168">
        <v>29342</v>
      </c>
      <c r="I7409" s="31"/>
      <c r="J7409" s="83" t="s">
        <v>214</v>
      </c>
      <c r="K7409" s="31" t="s">
        <v>34</v>
      </c>
      <c r="L7409" s="31"/>
      <c r="M7409" s="168"/>
      <c r="N7409" s="147"/>
      <c r="O7409" s="105" t="s">
        <v>52</v>
      </c>
      <c r="P7409" s="171">
        <v>29342</v>
      </c>
      <c r="Q7409" s="31"/>
      <c r="R7409" s="83" t="s">
        <v>214</v>
      </c>
      <c r="S7409" s="31" t="s">
        <v>34</v>
      </c>
      <c r="T7409" s="31"/>
      <c r="U7409" s="168"/>
      <c r="V7409" s="149"/>
      <c r="W7409" s="140" t="str" cm="1">
        <f t="array" ref="W7409">IF(SUM(LEN(B7409:V7409))=0,"",IF(OR(OR(ISBLANK(F7409),SUM(LEN(C7409),LEN(D7409))=0),AND(NOT(E7409="Unknown"),ISBLANK(J7409)),AND(NOT(O7409="Unknown"),ISBLANK(R7409))),"Missing Information", INDEX(Table15[Entire Service Line Classification], MATCH(SUMIFS(Table15[Unique ID],Table15[System-Owned Portion],E7409,Table15[If Material Anything Other than "Lead" in Column E,Was Material Ever Previously Lead?],G7409,Table15[Customer-Owned Portion],O7409),Table15[Unique ID],0),0)))</f>
        <v>Non-lead</v>
      </c>
      <c r="X7409"/>
    </row>
    <row r="7410" spans="2:24" x14ac:dyDescent="0.25">
      <c r="B7410" s="145" t="s">
        <v>6353</v>
      </c>
      <c r="C7410" s="31" t="s">
        <v>13957</v>
      </c>
      <c r="D7410" s="31"/>
      <c r="E7410" s="43" t="s">
        <v>52</v>
      </c>
      <c r="F7410" s="42" t="s">
        <v>34</v>
      </c>
      <c r="G7410" s="83" t="s">
        <v>44</v>
      </c>
      <c r="H7410" s="168">
        <v>29342</v>
      </c>
      <c r="I7410" s="31"/>
      <c r="J7410" s="83" t="s">
        <v>214</v>
      </c>
      <c r="K7410" s="31" t="s">
        <v>34</v>
      </c>
      <c r="L7410" s="31"/>
      <c r="M7410" s="168"/>
      <c r="N7410" s="147"/>
      <c r="O7410" s="105" t="s">
        <v>52</v>
      </c>
      <c r="P7410" s="171">
        <v>29342</v>
      </c>
      <c r="Q7410" s="31"/>
      <c r="R7410" s="83" t="s">
        <v>214</v>
      </c>
      <c r="S7410" s="31" t="s">
        <v>34</v>
      </c>
      <c r="T7410" s="31"/>
      <c r="U7410" s="168"/>
      <c r="V7410" s="149"/>
      <c r="W7410" s="140" t="str" cm="1">
        <f t="array" ref="W7410">IF(SUM(LEN(B7410:V7410))=0,"",IF(OR(OR(ISBLANK(F7410),SUM(LEN(C7410),LEN(D7410))=0),AND(NOT(E7410="Unknown"),ISBLANK(J7410)),AND(NOT(O7410="Unknown"),ISBLANK(R7410))),"Missing Information", INDEX(Table15[Entire Service Line Classification], MATCH(SUMIFS(Table15[Unique ID],Table15[System-Owned Portion],E7410,Table15[If Material Anything Other than "Lead" in Column E,Was Material Ever Previously Lead?],G7410,Table15[Customer-Owned Portion],O7410),Table15[Unique ID],0),0)))</f>
        <v>Non-lead</v>
      </c>
      <c r="X7410"/>
    </row>
    <row r="7411" spans="2:24" ht="30" x14ac:dyDescent="0.25">
      <c r="B7411" s="145" t="s">
        <v>1258</v>
      </c>
      <c r="C7411" s="31" t="s">
        <v>8671</v>
      </c>
      <c r="D7411" s="31"/>
      <c r="E7411" s="43" t="s">
        <v>43</v>
      </c>
      <c r="F7411" s="42" t="s">
        <v>34</v>
      </c>
      <c r="G7411" s="83" t="s">
        <v>44</v>
      </c>
      <c r="H7411" s="168">
        <v>29312</v>
      </c>
      <c r="I7411" s="31"/>
      <c r="J7411" s="83" t="s">
        <v>106</v>
      </c>
      <c r="K7411" s="31" t="s">
        <v>36</v>
      </c>
      <c r="L7411" s="31" t="s">
        <v>95</v>
      </c>
      <c r="M7411" s="168">
        <v>45931</v>
      </c>
      <c r="N7411" s="147"/>
      <c r="O7411" s="105" t="s">
        <v>35</v>
      </c>
      <c r="P7411" s="171">
        <v>29312</v>
      </c>
      <c r="Q7411" s="31"/>
      <c r="R7411" s="83" t="s">
        <v>106</v>
      </c>
      <c r="S7411" s="31" t="s">
        <v>36</v>
      </c>
      <c r="T7411" s="31" t="s">
        <v>95</v>
      </c>
      <c r="U7411" s="168">
        <v>45931</v>
      </c>
      <c r="V7411" s="149"/>
      <c r="W7411" s="140" t="str" cm="1">
        <f t="array" ref="W7411">IF(SUM(LEN(B7411:V7411))=0,"",IF(OR(OR(ISBLANK(F7411),SUM(LEN(C7411),LEN(D7411))=0),AND(NOT(E7411="Unknown"),ISBLANK(J7411)),AND(NOT(O7411="Unknown"),ISBLANK(R7411))),"Missing Information", INDEX(Table15[Entire Service Line Classification], MATCH(SUMIFS(Table15[Unique ID],Table15[System-Owned Portion],E7411,Table15[If Material Anything Other than "Lead" in Column E,Was Material Ever Previously Lead?],G7411,Table15[Customer-Owned Portion],O7411),Table15[Unique ID],0),0)))</f>
        <v>Non-lead</v>
      </c>
      <c r="X7411"/>
    </row>
    <row r="7412" spans="2:24" ht="30" x14ac:dyDescent="0.25">
      <c r="B7412" s="145" t="s">
        <v>1346</v>
      </c>
      <c r="C7412" s="31" t="s">
        <v>8759</v>
      </c>
      <c r="D7412" s="31"/>
      <c r="E7412" s="43" t="s">
        <v>43</v>
      </c>
      <c r="F7412" s="42" t="s">
        <v>34</v>
      </c>
      <c r="G7412" s="83" t="s">
        <v>44</v>
      </c>
      <c r="H7412" s="168">
        <v>29312</v>
      </c>
      <c r="I7412" s="31"/>
      <c r="J7412" s="83" t="s">
        <v>106</v>
      </c>
      <c r="K7412" s="31" t="s">
        <v>36</v>
      </c>
      <c r="L7412" s="31" t="s">
        <v>95</v>
      </c>
      <c r="M7412" s="168">
        <v>45932</v>
      </c>
      <c r="N7412" s="147"/>
      <c r="O7412" s="105" t="s">
        <v>35</v>
      </c>
      <c r="P7412" s="171">
        <v>29312</v>
      </c>
      <c r="Q7412" s="31"/>
      <c r="R7412" s="83" t="s">
        <v>106</v>
      </c>
      <c r="S7412" s="31" t="s">
        <v>36</v>
      </c>
      <c r="T7412" s="31" t="s">
        <v>95</v>
      </c>
      <c r="U7412" s="168">
        <v>45932</v>
      </c>
      <c r="V7412" s="149"/>
      <c r="W7412" s="140" t="str" cm="1">
        <f t="array" ref="W7412">IF(SUM(LEN(B7412:V7412))=0,"",IF(OR(OR(ISBLANK(F7412),SUM(LEN(C7412),LEN(D7412))=0),AND(NOT(E7412="Unknown"),ISBLANK(J7412)),AND(NOT(O7412="Unknown"),ISBLANK(R7412))),"Missing Information", INDEX(Table15[Entire Service Line Classification], MATCH(SUMIFS(Table15[Unique ID],Table15[System-Owned Portion],E7412,Table15[If Material Anything Other than "Lead" in Column E,Was Material Ever Previously Lead?],G7412,Table15[Customer-Owned Portion],O7412),Table15[Unique ID],0),0)))</f>
        <v>Non-lead</v>
      </c>
      <c r="X7412"/>
    </row>
    <row r="7413" spans="2:24" ht="30" x14ac:dyDescent="0.25">
      <c r="B7413" s="145" t="s">
        <v>1491</v>
      </c>
      <c r="C7413" s="31" t="s">
        <v>8908</v>
      </c>
      <c r="D7413" s="31"/>
      <c r="E7413" s="43" t="s">
        <v>35</v>
      </c>
      <c r="F7413" s="42" t="s">
        <v>34</v>
      </c>
      <c r="G7413" s="83" t="s">
        <v>34</v>
      </c>
      <c r="H7413" s="168">
        <v>29312</v>
      </c>
      <c r="I7413" s="31"/>
      <c r="J7413" s="83" t="s">
        <v>45</v>
      </c>
      <c r="K7413" s="31" t="s">
        <v>36</v>
      </c>
      <c r="L7413" s="31" t="s">
        <v>93</v>
      </c>
      <c r="M7413" s="168">
        <v>36608</v>
      </c>
      <c r="N7413" s="147"/>
      <c r="O7413" s="105" t="s">
        <v>43</v>
      </c>
      <c r="P7413" s="171">
        <v>29312</v>
      </c>
      <c r="Q7413" s="31"/>
      <c r="R7413" s="83" t="s">
        <v>214</v>
      </c>
      <c r="S7413" s="31" t="s">
        <v>34</v>
      </c>
      <c r="T7413" s="31"/>
      <c r="U7413" s="168"/>
      <c r="V7413" s="149"/>
      <c r="W7413" s="140" t="str" cm="1">
        <f t="array" ref="W7413">IF(SUM(LEN(B7413:V7413))=0,"",IF(OR(OR(ISBLANK(F7413),SUM(LEN(C7413),LEN(D7413))=0),AND(NOT(E7413="Unknown"),ISBLANK(J7413)),AND(NOT(O7413="Unknown"),ISBLANK(R7413))),"Missing Information", INDEX(Table15[Entire Service Line Classification], MATCH(SUMIFS(Table15[Unique ID],Table15[System-Owned Portion],E7413,Table15[If Material Anything Other than "Lead" in Column E,Was Material Ever Previously Lead?],G7413,Table15[Customer-Owned Portion],O7413),Table15[Unique ID],0),0)))</f>
        <v>Non-lead</v>
      </c>
      <c r="X7413"/>
    </row>
    <row r="7414" spans="2:24" x14ac:dyDescent="0.25">
      <c r="B7414" s="145" t="s">
        <v>2980</v>
      </c>
      <c r="C7414" s="31" t="s">
        <v>10412</v>
      </c>
      <c r="D7414" s="31"/>
      <c r="E7414" s="43" t="s">
        <v>52</v>
      </c>
      <c r="F7414" s="42" t="s">
        <v>34</v>
      </c>
      <c r="G7414" s="83" t="s">
        <v>44</v>
      </c>
      <c r="H7414" s="168">
        <v>29312</v>
      </c>
      <c r="I7414" s="31"/>
      <c r="J7414" s="83" t="s">
        <v>214</v>
      </c>
      <c r="K7414" s="31" t="s">
        <v>34</v>
      </c>
      <c r="L7414" s="31"/>
      <c r="M7414" s="168"/>
      <c r="N7414" s="147"/>
      <c r="O7414" s="105" t="s">
        <v>52</v>
      </c>
      <c r="P7414" s="171">
        <v>29312</v>
      </c>
      <c r="Q7414" s="31"/>
      <c r="R7414" s="83" t="s">
        <v>214</v>
      </c>
      <c r="S7414" s="31" t="s">
        <v>34</v>
      </c>
      <c r="T7414" s="31"/>
      <c r="U7414" s="168"/>
      <c r="V7414" s="149"/>
      <c r="W7414" s="140" t="str" cm="1">
        <f t="array" ref="W7414">IF(SUM(LEN(B7414:V7414))=0,"",IF(OR(OR(ISBLANK(F7414),SUM(LEN(C7414),LEN(D7414))=0),AND(NOT(E7414="Unknown"),ISBLANK(J7414)),AND(NOT(O7414="Unknown"),ISBLANK(R7414))),"Missing Information", INDEX(Table15[Entire Service Line Classification], MATCH(SUMIFS(Table15[Unique ID],Table15[System-Owned Portion],E7414,Table15[If Material Anything Other than "Lead" in Column E,Was Material Ever Previously Lead?],G7414,Table15[Customer-Owned Portion],O7414),Table15[Unique ID],0),0)))</f>
        <v>Non-lead</v>
      </c>
      <c r="X7414"/>
    </row>
    <row r="7415" spans="2:24" x14ac:dyDescent="0.25">
      <c r="B7415" s="145" t="s">
        <v>5816</v>
      </c>
      <c r="C7415" s="31" t="s">
        <v>13414</v>
      </c>
      <c r="D7415" s="31"/>
      <c r="E7415" s="43" t="s">
        <v>52</v>
      </c>
      <c r="F7415" s="42" t="s">
        <v>34</v>
      </c>
      <c r="G7415" s="83" t="s">
        <v>44</v>
      </c>
      <c r="H7415" s="168">
        <v>29312</v>
      </c>
      <c r="I7415" s="31"/>
      <c r="J7415" s="83" t="s">
        <v>214</v>
      </c>
      <c r="K7415" s="31" t="s">
        <v>34</v>
      </c>
      <c r="L7415" s="31"/>
      <c r="M7415" s="168"/>
      <c r="N7415" s="147"/>
      <c r="O7415" s="105" t="s">
        <v>52</v>
      </c>
      <c r="P7415" s="171">
        <v>29312</v>
      </c>
      <c r="Q7415" s="31"/>
      <c r="R7415" s="83" t="s">
        <v>214</v>
      </c>
      <c r="S7415" s="31" t="s">
        <v>34</v>
      </c>
      <c r="T7415" s="31"/>
      <c r="U7415" s="168"/>
      <c r="V7415" s="149"/>
      <c r="W7415" s="140" t="str" cm="1">
        <f t="array" ref="W7415">IF(SUM(LEN(B7415:V7415))=0,"",IF(OR(OR(ISBLANK(F7415),SUM(LEN(C7415),LEN(D7415))=0),AND(NOT(E7415="Unknown"),ISBLANK(J7415)),AND(NOT(O7415="Unknown"),ISBLANK(R7415))),"Missing Information", INDEX(Table15[Entire Service Line Classification], MATCH(SUMIFS(Table15[Unique ID],Table15[System-Owned Portion],E7415,Table15[If Material Anything Other than "Lead" in Column E,Was Material Ever Previously Lead?],G7415,Table15[Customer-Owned Portion],O7415),Table15[Unique ID],0),0)))</f>
        <v>Non-lead</v>
      </c>
      <c r="X7415"/>
    </row>
    <row r="7416" spans="2:24" x14ac:dyDescent="0.25">
      <c r="B7416" s="145" t="s">
        <v>6427</v>
      </c>
      <c r="C7416" s="31" t="s">
        <v>14031</v>
      </c>
      <c r="D7416" s="31"/>
      <c r="E7416" s="43" t="s">
        <v>52</v>
      </c>
      <c r="F7416" s="42" t="s">
        <v>34</v>
      </c>
      <c r="G7416" s="83" t="s">
        <v>44</v>
      </c>
      <c r="H7416" s="168">
        <v>29312</v>
      </c>
      <c r="I7416" s="31"/>
      <c r="J7416" s="83" t="s">
        <v>214</v>
      </c>
      <c r="K7416" s="31" t="s">
        <v>34</v>
      </c>
      <c r="L7416" s="31"/>
      <c r="M7416" s="168"/>
      <c r="N7416" s="147"/>
      <c r="O7416" s="105" t="s">
        <v>52</v>
      </c>
      <c r="P7416" s="171">
        <v>29312</v>
      </c>
      <c r="Q7416" s="31"/>
      <c r="R7416" s="83" t="s">
        <v>214</v>
      </c>
      <c r="S7416" s="31" t="s">
        <v>34</v>
      </c>
      <c r="T7416" s="31"/>
      <c r="U7416" s="168"/>
      <c r="V7416" s="149"/>
      <c r="W7416" s="140" t="str" cm="1">
        <f t="array" ref="W7416">IF(SUM(LEN(B7416:V7416))=0,"",IF(OR(OR(ISBLANK(F7416),SUM(LEN(C7416),LEN(D7416))=0),AND(NOT(E7416="Unknown"),ISBLANK(J7416)),AND(NOT(O7416="Unknown"),ISBLANK(R7416))),"Missing Information", INDEX(Table15[Entire Service Line Classification], MATCH(SUMIFS(Table15[Unique ID],Table15[System-Owned Portion],E7416,Table15[If Material Anything Other than "Lead" in Column E,Was Material Ever Previously Lead?],G7416,Table15[Customer-Owned Portion],O7416),Table15[Unique ID],0),0)))</f>
        <v>Non-lead</v>
      </c>
      <c r="X7416"/>
    </row>
    <row r="7417" spans="2:24" x14ac:dyDescent="0.25">
      <c r="B7417" s="145" t="s">
        <v>2955</v>
      </c>
      <c r="C7417" s="31" t="s">
        <v>10387</v>
      </c>
      <c r="D7417" s="31"/>
      <c r="E7417" s="43" t="s">
        <v>52</v>
      </c>
      <c r="F7417" s="42" t="s">
        <v>34</v>
      </c>
      <c r="G7417" s="83" t="s">
        <v>44</v>
      </c>
      <c r="H7417" s="168">
        <v>29281</v>
      </c>
      <c r="I7417" s="31"/>
      <c r="J7417" s="83" t="s">
        <v>214</v>
      </c>
      <c r="K7417" s="31" t="s">
        <v>34</v>
      </c>
      <c r="L7417" s="31"/>
      <c r="M7417" s="168"/>
      <c r="N7417" s="147"/>
      <c r="O7417" s="105" t="s">
        <v>52</v>
      </c>
      <c r="P7417" s="171">
        <v>29281</v>
      </c>
      <c r="Q7417" s="31"/>
      <c r="R7417" s="83" t="s">
        <v>214</v>
      </c>
      <c r="S7417" s="31" t="s">
        <v>34</v>
      </c>
      <c r="T7417" s="31"/>
      <c r="U7417" s="168"/>
      <c r="V7417" s="149"/>
      <c r="W7417" s="140" t="str" cm="1">
        <f t="array" ref="W7417">IF(SUM(LEN(B7417:V7417))=0,"",IF(OR(OR(ISBLANK(F7417),SUM(LEN(C7417),LEN(D7417))=0),AND(NOT(E7417="Unknown"),ISBLANK(J7417)),AND(NOT(O7417="Unknown"),ISBLANK(R7417))),"Missing Information", INDEX(Table15[Entire Service Line Classification], MATCH(SUMIFS(Table15[Unique ID],Table15[System-Owned Portion],E7417,Table15[If Material Anything Other than "Lead" in Column E,Was Material Ever Previously Lead?],G7417,Table15[Customer-Owned Portion],O7417),Table15[Unique ID],0),0)))</f>
        <v>Non-lead</v>
      </c>
      <c r="X7417"/>
    </row>
    <row r="7418" spans="2:24" x14ac:dyDescent="0.25">
      <c r="B7418" s="145" t="s">
        <v>410</v>
      </c>
      <c r="C7418" s="31" t="s">
        <v>7825</v>
      </c>
      <c r="D7418" s="31"/>
      <c r="E7418" s="43" t="s">
        <v>52</v>
      </c>
      <c r="F7418" s="42" t="s">
        <v>34</v>
      </c>
      <c r="G7418" s="83" t="s">
        <v>44</v>
      </c>
      <c r="H7418" s="168">
        <v>29252</v>
      </c>
      <c r="I7418" s="31"/>
      <c r="J7418" s="83" t="s">
        <v>214</v>
      </c>
      <c r="K7418" s="31" t="s">
        <v>34</v>
      </c>
      <c r="L7418" s="31"/>
      <c r="M7418" s="168"/>
      <c r="N7418" s="147"/>
      <c r="O7418" s="105" t="s">
        <v>52</v>
      </c>
      <c r="P7418" s="171">
        <v>29252</v>
      </c>
      <c r="Q7418" s="31"/>
      <c r="R7418" s="83" t="s">
        <v>214</v>
      </c>
      <c r="S7418" s="31" t="s">
        <v>34</v>
      </c>
      <c r="T7418" s="31"/>
      <c r="U7418" s="168"/>
      <c r="V7418" s="149"/>
      <c r="W7418" s="140" t="str" cm="1">
        <f t="array" ref="W7418">IF(SUM(LEN(B7418:V7418))=0,"",IF(OR(OR(ISBLANK(F7418),SUM(LEN(C7418),LEN(D7418))=0),AND(NOT(E7418="Unknown"),ISBLANK(J7418)),AND(NOT(O7418="Unknown"),ISBLANK(R7418))),"Missing Information", INDEX(Table15[Entire Service Line Classification], MATCH(SUMIFS(Table15[Unique ID],Table15[System-Owned Portion],E7418,Table15[If Material Anything Other than "Lead" in Column E,Was Material Ever Previously Lead?],G7418,Table15[Customer-Owned Portion],O7418),Table15[Unique ID],0),0)))</f>
        <v>Non-lead</v>
      </c>
      <c r="X7418"/>
    </row>
    <row r="7419" spans="2:24" ht="30" x14ac:dyDescent="0.25">
      <c r="B7419" s="145" t="s">
        <v>1312</v>
      </c>
      <c r="C7419" s="31" t="s">
        <v>8725</v>
      </c>
      <c r="D7419" s="31"/>
      <c r="E7419" s="43" t="s">
        <v>43</v>
      </c>
      <c r="F7419" s="42" t="s">
        <v>34</v>
      </c>
      <c r="G7419" s="83" t="s">
        <v>44</v>
      </c>
      <c r="H7419" s="168">
        <v>29252</v>
      </c>
      <c r="I7419" s="31"/>
      <c r="J7419" s="83" t="s">
        <v>106</v>
      </c>
      <c r="K7419" s="31" t="s">
        <v>36</v>
      </c>
      <c r="L7419" s="31" t="s">
        <v>95</v>
      </c>
      <c r="M7419" s="168">
        <v>45932</v>
      </c>
      <c r="N7419" s="147"/>
      <c r="O7419" s="105" t="s">
        <v>35</v>
      </c>
      <c r="P7419" s="171">
        <v>29252</v>
      </c>
      <c r="Q7419" s="31"/>
      <c r="R7419" s="83" t="s">
        <v>106</v>
      </c>
      <c r="S7419" s="31" t="s">
        <v>36</v>
      </c>
      <c r="T7419" s="31" t="s">
        <v>95</v>
      </c>
      <c r="U7419" s="168">
        <v>45932</v>
      </c>
      <c r="V7419" s="149"/>
      <c r="W7419" s="140" t="str" cm="1">
        <f t="array" ref="W7419">IF(SUM(LEN(B7419:V7419))=0,"",IF(OR(OR(ISBLANK(F7419),SUM(LEN(C7419),LEN(D7419))=0),AND(NOT(E7419="Unknown"),ISBLANK(J7419)),AND(NOT(O7419="Unknown"),ISBLANK(R7419))),"Missing Information", INDEX(Table15[Entire Service Line Classification], MATCH(SUMIFS(Table15[Unique ID],Table15[System-Owned Portion],E7419,Table15[If Material Anything Other than "Lead" in Column E,Was Material Ever Previously Lead?],G7419,Table15[Customer-Owned Portion],O7419),Table15[Unique ID],0),0)))</f>
        <v>Non-lead</v>
      </c>
      <c r="X7419"/>
    </row>
    <row r="7420" spans="2:24" x14ac:dyDescent="0.25">
      <c r="B7420" s="145" t="s">
        <v>1488</v>
      </c>
      <c r="C7420" s="31" t="s">
        <v>8905</v>
      </c>
      <c r="D7420" s="31"/>
      <c r="E7420" s="43" t="s">
        <v>52</v>
      </c>
      <c r="F7420" s="42" t="s">
        <v>34</v>
      </c>
      <c r="G7420" s="83" t="s">
        <v>44</v>
      </c>
      <c r="H7420" s="168">
        <v>29252</v>
      </c>
      <c r="I7420" s="31"/>
      <c r="J7420" s="83" t="s">
        <v>214</v>
      </c>
      <c r="K7420" s="31" t="s">
        <v>34</v>
      </c>
      <c r="L7420" s="31"/>
      <c r="M7420" s="168"/>
      <c r="N7420" s="147"/>
      <c r="O7420" s="105" t="s">
        <v>52</v>
      </c>
      <c r="P7420" s="171">
        <v>29252</v>
      </c>
      <c r="Q7420" s="31"/>
      <c r="R7420" s="83" t="s">
        <v>214</v>
      </c>
      <c r="S7420" s="31" t="s">
        <v>34</v>
      </c>
      <c r="T7420" s="31"/>
      <c r="U7420" s="168"/>
      <c r="V7420" s="149"/>
      <c r="W7420" s="140" t="str" cm="1">
        <f t="array" ref="W7420">IF(SUM(LEN(B7420:V7420))=0,"",IF(OR(OR(ISBLANK(F7420),SUM(LEN(C7420),LEN(D7420))=0),AND(NOT(E7420="Unknown"),ISBLANK(J7420)),AND(NOT(O7420="Unknown"),ISBLANK(R7420))),"Missing Information", INDEX(Table15[Entire Service Line Classification], MATCH(SUMIFS(Table15[Unique ID],Table15[System-Owned Portion],E7420,Table15[If Material Anything Other than "Lead" in Column E,Was Material Ever Previously Lead?],G7420,Table15[Customer-Owned Portion],O7420),Table15[Unique ID],0),0)))</f>
        <v>Non-lead</v>
      </c>
      <c r="X7420"/>
    </row>
    <row r="7421" spans="2:24" ht="30" x14ac:dyDescent="0.25">
      <c r="B7421" s="145" t="s">
        <v>1542</v>
      </c>
      <c r="C7421" s="31" t="s">
        <v>8959</v>
      </c>
      <c r="D7421" s="31"/>
      <c r="E7421" s="43" t="s">
        <v>43</v>
      </c>
      <c r="F7421" s="42" t="s">
        <v>34</v>
      </c>
      <c r="G7421" s="83" t="s">
        <v>44</v>
      </c>
      <c r="H7421" s="168">
        <v>29252</v>
      </c>
      <c r="I7421" s="31"/>
      <c r="J7421" s="83" t="s">
        <v>106</v>
      </c>
      <c r="K7421" s="31" t="s">
        <v>36</v>
      </c>
      <c r="L7421" s="31" t="s">
        <v>95</v>
      </c>
      <c r="M7421" s="168">
        <v>45525</v>
      </c>
      <c r="N7421" s="147"/>
      <c r="O7421" s="105" t="s">
        <v>35</v>
      </c>
      <c r="P7421" s="171">
        <v>29252</v>
      </c>
      <c r="Q7421" s="31"/>
      <c r="R7421" s="83" t="s">
        <v>106</v>
      </c>
      <c r="S7421" s="31" t="s">
        <v>36</v>
      </c>
      <c r="T7421" s="31" t="s">
        <v>95</v>
      </c>
      <c r="U7421" s="168">
        <v>45525</v>
      </c>
      <c r="V7421" s="149"/>
      <c r="W7421" s="140" t="str" cm="1">
        <f t="array" ref="W7421">IF(SUM(LEN(B7421:V7421))=0,"",IF(OR(OR(ISBLANK(F7421),SUM(LEN(C7421),LEN(D7421))=0),AND(NOT(E7421="Unknown"),ISBLANK(J7421)),AND(NOT(O7421="Unknown"),ISBLANK(R7421))),"Missing Information", INDEX(Table15[Entire Service Line Classification], MATCH(SUMIFS(Table15[Unique ID],Table15[System-Owned Portion],E7421,Table15[If Material Anything Other than "Lead" in Column E,Was Material Ever Previously Lead?],G7421,Table15[Customer-Owned Portion],O7421),Table15[Unique ID],0),0)))</f>
        <v>Non-lead</v>
      </c>
      <c r="X7421"/>
    </row>
    <row r="7422" spans="2:24" ht="30" x14ac:dyDescent="0.25">
      <c r="B7422" s="145" t="s">
        <v>1626</v>
      </c>
      <c r="C7422" s="31" t="s">
        <v>9045</v>
      </c>
      <c r="D7422" s="31"/>
      <c r="E7422" s="43" t="s">
        <v>52</v>
      </c>
      <c r="F7422" s="42" t="s">
        <v>34</v>
      </c>
      <c r="G7422" s="83" t="s">
        <v>44</v>
      </c>
      <c r="H7422" s="168">
        <v>29252</v>
      </c>
      <c r="I7422" s="31"/>
      <c r="J7422" s="83" t="s">
        <v>214</v>
      </c>
      <c r="K7422" s="31" t="s">
        <v>34</v>
      </c>
      <c r="L7422" s="31"/>
      <c r="M7422" s="168"/>
      <c r="N7422" s="147"/>
      <c r="O7422" s="105" t="s">
        <v>52</v>
      </c>
      <c r="P7422" s="171">
        <v>29252</v>
      </c>
      <c r="Q7422" s="31"/>
      <c r="R7422" s="83" t="s">
        <v>214</v>
      </c>
      <c r="S7422" s="31" t="s">
        <v>34</v>
      </c>
      <c r="T7422" s="31"/>
      <c r="U7422" s="168"/>
      <c r="V7422" s="149"/>
      <c r="W7422" s="140" t="str" cm="1">
        <f t="array" ref="W7422">IF(SUM(LEN(B7422:V7422))=0,"",IF(OR(OR(ISBLANK(F7422),SUM(LEN(C7422),LEN(D7422))=0),AND(NOT(E7422="Unknown"),ISBLANK(J7422)),AND(NOT(O7422="Unknown"),ISBLANK(R7422))),"Missing Information", INDEX(Table15[Entire Service Line Classification], MATCH(SUMIFS(Table15[Unique ID],Table15[System-Owned Portion],E7422,Table15[If Material Anything Other than "Lead" in Column E,Was Material Ever Previously Lead?],G7422,Table15[Customer-Owned Portion],O7422),Table15[Unique ID],0),0)))</f>
        <v>Non-lead</v>
      </c>
      <c r="X7422"/>
    </row>
    <row r="7423" spans="2:24" x14ac:dyDescent="0.25">
      <c r="B7423" s="145" t="s">
        <v>1727</v>
      </c>
      <c r="C7423" s="31" t="s">
        <v>9151</v>
      </c>
      <c r="D7423" s="31"/>
      <c r="E7423" s="43" t="s">
        <v>52</v>
      </c>
      <c r="F7423" s="42" t="s">
        <v>34</v>
      </c>
      <c r="G7423" s="83" t="s">
        <v>44</v>
      </c>
      <c r="H7423" s="168">
        <v>29252</v>
      </c>
      <c r="I7423" s="31"/>
      <c r="J7423" s="83" t="s">
        <v>214</v>
      </c>
      <c r="K7423" s="31" t="s">
        <v>34</v>
      </c>
      <c r="L7423" s="31"/>
      <c r="M7423" s="168"/>
      <c r="N7423" s="147"/>
      <c r="O7423" s="105" t="s">
        <v>52</v>
      </c>
      <c r="P7423" s="171">
        <v>29252</v>
      </c>
      <c r="Q7423" s="31"/>
      <c r="R7423" s="83" t="s">
        <v>214</v>
      </c>
      <c r="S7423" s="31" t="s">
        <v>34</v>
      </c>
      <c r="T7423" s="31"/>
      <c r="U7423" s="168"/>
      <c r="V7423" s="149"/>
      <c r="W7423" s="140" t="str" cm="1">
        <f t="array" ref="W7423">IF(SUM(LEN(B7423:V7423))=0,"",IF(OR(OR(ISBLANK(F7423),SUM(LEN(C7423),LEN(D7423))=0),AND(NOT(E7423="Unknown"),ISBLANK(J7423)),AND(NOT(O7423="Unknown"),ISBLANK(R7423))),"Missing Information", INDEX(Table15[Entire Service Line Classification], MATCH(SUMIFS(Table15[Unique ID],Table15[System-Owned Portion],E7423,Table15[If Material Anything Other than "Lead" in Column E,Was Material Ever Previously Lead?],G7423,Table15[Customer-Owned Portion],O7423),Table15[Unique ID],0),0)))</f>
        <v>Non-lead</v>
      </c>
      <c r="X7423"/>
    </row>
    <row r="7424" spans="2:24" ht="30" x14ac:dyDescent="0.25">
      <c r="B7424" s="145" t="s">
        <v>2646</v>
      </c>
      <c r="C7424" s="31" t="s">
        <v>10077</v>
      </c>
      <c r="D7424" s="31"/>
      <c r="E7424" s="43" t="s">
        <v>35</v>
      </c>
      <c r="F7424" s="42" t="s">
        <v>34</v>
      </c>
      <c r="G7424" s="83" t="s">
        <v>34</v>
      </c>
      <c r="H7424" s="168">
        <v>29252</v>
      </c>
      <c r="I7424" s="31"/>
      <c r="J7424" s="83" t="s">
        <v>45</v>
      </c>
      <c r="K7424" s="31" t="s">
        <v>36</v>
      </c>
      <c r="L7424" s="31" t="s">
        <v>93</v>
      </c>
      <c r="M7424" s="168">
        <v>35996</v>
      </c>
      <c r="N7424" s="147"/>
      <c r="O7424" s="105" t="s">
        <v>43</v>
      </c>
      <c r="P7424" s="171">
        <v>29252</v>
      </c>
      <c r="Q7424" s="31"/>
      <c r="R7424" s="83" t="s">
        <v>214</v>
      </c>
      <c r="S7424" s="31" t="s">
        <v>34</v>
      </c>
      <c r="T7424" s="31"/>
      <c r="U7424" s="168"/>
      <c r="V7424" s="149"/>
      <c r="W7424" s="140" t="str" cm="1">
        <f t="array" ref="W7424">IF(SUM(LEN(B7424:V7424))=0,"",IF(OR(OR(ISBLANK(F7424),SUM(LEN(C7424),LEN(D7424))=0),AND(NOT(E7424="Unknown"),ISBLANK(J7424)),AND(NOT(O7424="Unknown"),ISBLANK(R7424))),"Missing Information", INDEX(Table15[Entire Service Line Classification], MATCH(SUMIFS(Table15[Unique ID],Table15[System-Owned Portion],E7424,Table15[If Material Anything Other than "Lead" in Column E,Was Material Ever Previously Lead?],G7424,Table15[Customer-Owned Portion],O7424),Table15[Unique ID],0),0)))</f>
        <v>Non-lead</v>
      </c>
      <c r="X7424"/>
    </row>
    <row r="7425" spans="2:24" ht="30" x14ac:dyDescent="0.25">
      <c r="B7425" s="145" t="s">
        <v>2649</v>
      </c>
      <c r="C7425" s="31" t="s">
        <v>10080</v>
      </c>
      <c r="D7425" s="31"/>
      <c r="E7425" s="43" t="s">
        <v>52</v>
      </c>
      <c r="F7425" s="42" t="s">
        <v>34</v>
      </c>
      <c r="G7425" s="83" t="s">
        <v>44</v>
      </c>
      <c r="H7425" s="168">
        <v>29252</v>
      </c>
      <c r="I7425" s="31"/>
      <c r="J7425" s="83" t="s">
        <v>214</v>
      </c>
      <c r="K7425" s="31" t="s">
        <v>34</v>
      </c>
      <c r="L7425" s="31"/>
      <c r="M7425" s="168"/>
      <c r="N7425" s="147"/>
      <c r="O7425" s="105" t="s">
        <v>52</v>
      </c>
      <c r="P7425" s="171">
        <v>29252</v>
      </c>
      <c r="Q7425" s="31"/>
      <c r="R7425" s="83" t="s">
        <v>214</v>
      </c>
      <c r="S7425" s="31" t="s">
        <v>34</v>
      </c>
      <c r="T7425" s="31"/>
      <c r="U7425" s="168"/>
      <c r="V7425" s="149"/>
      <c r="W7425" s="140" t="str" cm="1">
        <f t="array" ref="W7425">IF(SUM(LEN(B7425:V7425))=0,"",IF(OR(OR(ISBLANK(F7425),SUM(LEN(C7425),LEN(D7425))=0),AND(NOT(E7425="Unknown"),ISBLANK(J7425)),AND(NOT(O7425="Unknown"),ISBLANK(R7425))),"Missing Information", INDEX(Table15[Entire Service Line Classification], MATCH(SUMIFS(Table15[Unique ID],Table15[System-Owned Portion],E7425,Table15[If Material Anything Other than "Lead" in Column E,Was Material Ever Previously Lead?],G7425,Table15[Customer-Owned Portion],O7425),Table15[Unique ID],0),0)))</f>
        <v>Non-lead</v>
      </c>
      <c r="X7425"/>
    </row>
    <row r="7426" spans="2:24" ht="30" x14ac:dyDescent="0.25">
      <c r="B7426" s="145" t="s">
        <v>2729</v>
      </c>
      <c r="C7426" s="31" t="s">
        <v>10160</v>
      </c>
      <c r="D7426" s="31"/>
      <c r="E7426" s="43" t="s">
        <v>52</v>
      </c>
      <c r="F7426" s="42" t="s">
        <v>34</v>
      </c>
      <c r="G7426" s="83" t="s">
        <v>44</v>
      </c>
      <c r="H7426" s="168">
        <v>29252</v>
      </c>
      <c r="I7426" s="31"/>
      <c r="J7426" s="83" t="s">
        <v>214</v>
      </c>
      <c r="K7426" s="31" t="s">
        <v>34</v>
      </c>
      <c r="L7426" s="31"/>
      <c r="M7426" s="168"/>
      <c r="N7426" s="147"/>
      <c r="O7426" s="105" t="s">
        <v>52</v>
      </c>
      <c r="P7426" s="171">
        <v>29252</v>
      </c>
      <c r="Q7426" s="31"/>
      <c r="R7426" s="83" t="s">
        <v>214</v>
      </c>
      <c r="S7426" s="31" t="s">
        <v>34</v>
      </c>
      <c r="T7426" s="31"/>
      <c r="U7426" s="168"/>
      <c r="V7426" s="149"/>
      <c r="W7426" s="140" t="str" cm="1">
        <f t="array" ref="W7426">IF(SUM(LEN(B7426:V7426))=0,"",IF(OR(OR(ISBLANK(F7426),SUM(LEN(C7426),LEN(D7426))=0),AND(NOT(E7426="Unknown"),ISBLANK(J7426)),AND(NOT(O7426="Unknown"),ISBLANK(R7426))),"Missing Information", INDEX(Table15[Entire Service Line Classification], MATCH(SUMIFS(Table15[Unique ID],Table15[System-Owned Portion],E7426,Table15[If Material Anything Other than "Lead" in Column E,Was Material Ever Previously Lead?],G7426,Table15[Customer-Owned Portion],O7426),Table15[Unique ID],0),0)))</f>
        <v>Non-lead</v>
      </c>
      <c r="X7426"/>
    </row>
    <row r="7427" spans="2:24" x14ac:dyDescent="0.25">
      <c r="B7427" s="145" t="s">
        <v>2933</v>
      </c>
      <c r="C7427" s="31" t="s">
        <v>10365</v>
      </c>
      <c r="D7427" s="31"/>
      <c r="E7427" s="43" t="s">
        <v>52</v>
      </c>
      <c r="F7427" s="42" t="s">
        <v>34</v>
      </c>
      <c r="G7427" s="83" t="s">
        <v>44</v>
      </c>
      <c r="H7427" s="168">
        <v>29252</v>
      </c>
      <c r="I7427" s="31"/>
      <c r="J7427" s="83" t="s">
        <v>214</v>
      </c>
      <c r="K7427" s="31" t="s">
        <v>34</v>
      </c>
      <c r="L7427" s="31"/>
      <c r="M7427" s="168"/>
      <c r="N7427" s="147"/>
      <c r="O7427" s="105" t="s">
        <v>52</v>
      </c>
      <c r="P7427" s="171">
        <v>29252</v>
      </c>
      <c r="Q7427" s="31"/>
      <c r="R7427" s="83" t="s">
        <v>214</v>
      </c>
      <c r="S7427" s="31" t="s">
        <v>34</v>
      </c>
      <c r="T7427" s="31"/>
      <c r="U7427" s="168"/>
      <c r="V7427" s="149"/>
      <c r="W7427" s="140" t="str" cm="1">
        <f t="array" ref="W7427">IF(SUM(LEN(B7427:V7427))=0,"",IF(OR(OR(ISBLANK(F7427),SUM(LEN(C7427),LEN(D7427))=0),AND(NOT(E7427="Unknown"),ISBLANK(J7427)),AND(NOT(O7427="Unknown"),ISBLANK(R7427))),"Missing Information", INDEX(Table15[Entire Service Line Classification], MATCH(SUMIFS(Table15[Unique ID],Table15[System-Owned Portion],E7427,Table15[If Material Anything Other than "Lead" in Column E,Was Material Ever Previously Lead?],G7427,Table15[Customer-Owned Portion],O7427),Table15[Unique ID],0),0)))</f>
        <v>Non-lead</v>
      </c>
      <c r="X7427"/>
    </row>
    <row r="7428" spans="2:24" x14ac:dyDescent="0.25">
      <c r="B7428" s="145" t="s">
        <v>5728</v>
      </c>
      <c r="C7428" s="31" t="s">
        <v>13326</v>
      </c>
      <c r="D7428" s="31"/>
      <c r="E7428" s="43" t="s">
        <v>52</v>
      </c>
      <c r="F7428" s="42" t="s">
        <v>34</v>
      </c>
      <c r="G7428" s="83" t="s">
        <v>44</v>
      </c>
      <c r="H7428" s="168">
        <v>29252</v>
      </c>
      <c r="I7428" s="31"/>
      <c r="J7428" s="83" t="s">
        <v>214</v>
      </c>
      <c r="K7428" s="31" t="s">
        <v>34</v>
      </c>
      <c r="L7428" s="31"/>
      <c r="M7428" s="168"/>
      <c r="N7428" s="147"/>
      <c r="O7428" s="105" t="s">
        <v>52</v>
      </c>
      <c r="P7428" s="171">
        <v>29252</v>
      </c>
      <c r="Q7428" s="31"/>
      <c r="R7428" s="83" t="s">
        <v>214</v>
      </c>
      <c r="S7428" s="31" t="s">
        <v>34</v>
      </c>
      <c r="T7428" s="31"/>
      <c r="U7428" s="168"/>
      <c r="V7428" s="149"/>
      <c r="W7428" s="140" t="str" cm="1">
        <f t="array" ref="W7428">IF(SUM(LEN(B7428:V7428))=0,"",IF(OR(OR(ISBLANK(F7428),SUM(LEN(C7428),LEN(D7428))=0),AND(NOT(E7428="Unknown"),ISBLANK(J7428)),AND(NOT(O7428="Unknown"),ISBLANK(R7428))),"Missing Information", INDEX(Table15[Entire Service Line Classification], MATCH(SUMIFS(Table15[Unique ID],Table15[System-Owned Portion],E7428,Table15[If Material Anything Other than "Lead" in Column E,Was Material Ever Previously Lead?],G7428,Table15[Customer-Owned Portion],O7428),Table15[Unique ID],0),0)))</f>
        <v>Non-lead</v>
      </c>
      <c r="X7428"/>
    </row>
    <row r="7429" spans="2:24" x14ac:dyDescent="0.25">
      <c r="B7429" s="145" t="s">
        <v>6341</v>
      </c>
      <c r="C7429" s="31" t="s">
        <v>13945</v>
      </c>
      <c r="D7429" s="31"/>
      <c r="E7429" s="43" t="s">
        <v>52</v>
      </c>
      <c r="F7429" s="42" t="s">
        <v>34</v>
      </c>
      <c r="G7429" s="83" t="s">
        <v>44</v>
      </c>
      <c r="H7429" s="168">
        <v>29252</v>
      </c>
      <c r="I7429" s="31"/>
      <c r="J7429" s="83" t="s">
        <v>214</v>
      </c>
      <c r="K7429" s="31" t="s">
        <v>34</v>
      </c>
      <c r="L7429" s="31"/>
      <c r="M7429" s="168"/>
      <c r="N7429" s="147"/>
      <c r="O7429" s="105" t="s">
        <v>52</v>
      </c>
      <c r="P7429" s="171">
        <v>29252</v>
      </c>
      <c r="Q7429" s="31"/>
      <c r="R7429" s="83" t="s">
        <v>214</v>
      </c>
      <c r="S7429" s="31" t="s">
        <v>34</v>
      </c>
      <c r="T7429" s="31"/>
      <c r="U7429" s="168"/>
      <c r="V7429" s="149"/>
      <c r="W7429" s="140" t="str" cm="1">
        <f t="array" ref="W7429">IF(SUM(LEN(B7429:V7429))=0,"",IF(OR(OR(ISBLANK(F7429),SUM(LEN(C7429),LEN(D7429))=0),AND(NOT(E7429="Unknown"),ISBLANK(J7429)),AND(NOT(O7429="Unknown"),ISBLANK(R7429))),"Missing Information", INDEX(Table15[Entire Service Line Classification], MATCH(SUMIFS(Table15[Unique ID],Table15[System-Owned Portion],E7429,Table15[If Material Anything Other than "Lead" in Column E,Was Material Ever Previously Lead?],G7429,Table15[Customer-Owned Portion],O7429),Table15[Unique ID],0),0)))</f>
        <v>Non-lead</v>
      </c>
      <c r="X7429"/>
    </row>
    <row r="7430" spans="2:24" x14ac:dyDescent="0.25">
      <c r="B7430" s="145" t="s">
        <v>6430</v>
      </c>
      <c r="C7430" s="31" t="s">
        <v>14034</v>
      </c>
      <c r="D7430" s="31"/>
      <c r="E7430" s="43" t="s">
        <v>52</v>
      </c>
      <c r="F7430" s="42" t="s">
        <v>34</v>
      </c>
      <c r="G7430" s="83" t="s">
        <v>44</v>
      </c>
      <c r="H7430" s="168">
        <v>29252</v>
      </c>
      <c r="I7430" s="31"/>
      <c r="J7430" s="83" t="s">
        <v>214</v>
      </c>
      <c r="K7430" s="31" t="s">
        <v>34</v>
      </c>
      <c r="L7430" s="31"/>
      <c r="M7430" s="168"/>
      <c r="N7430" s="147"/>
      <c r="O7430" s="105" t="s">
        <v>52</v>
      </c>
      <c r="P7430" s="171">
        <v>29252</v>
      </c>
      <c r="Q7430" s="31"/>
      <c r="R7430" s="83" t="s">
        <v>214</v>
      </c>
      <c r="S7430" s="31" t="s">
        <v>34</v>
      </c>
      <c r="T7430" s="31"/>
      <c r="U7430" s="168"/>
      <c r="V7430" s="149"/>
      <c r="W7430" s="140" t="str" cm="1">
        <f t="array" ref="W7430">IF(SUM(LEN(B7430:V7430))=0,"",IF(OR(OR(ISBLANK(F7430),SUM(LEN(C7430),LEN(D7430))=0),AND(NOT(E7430="Unknown"),ISBLANK(J7430)),AND(NOT(O7430="Unknown"),ISBLANK(R7430))),"Missing Information", INDEX(Table15[Entire Service Line Classification], MATCH(SUMIFS(Table15[Unique ID],Table15[System-Owned Portion],E7430,Table15[If Material Anything Other than "Lead" in Column E,Was Material Ever Previously Lead?],G7430,Table15[Customer-Owned Portion],O7430),Table15[Unique ID],0),0)))</f>
        <v>Non-lead</v>
      </c>
      <c r="X7430"/>
    </row>
    <row r="7431" spans="2:24" x14ac:dyDescent="0.25">
      <c r="B7431" s="145" t="s">
        <v>6496</v>
      </c>
      <c r="C7431" s="31" t="s">
        <v>14100</v>
      </c>
      <c r="D7431" s="31"/>
      <c r="E7431" s="43" t="s">
        <v>52</v>
      </c>
      <c r="F7431" s="42" t="s">
        <v>34</v>
      </c>
      <c r="G7431" s="83" t="s">
        <v>44</v>
      </c>
      <c r="H7431" s="168">
        <v>29252</v>
      </c>
      <c r="I7431" s="31"/>
      <c r="J7431" s="83" t="s">
        <v>214</v>
      </c>
      <c r="K7431" s="31" t="s">
        <v>34</v>
      </c>
      <c r="L7431" s="31"/>
      <c r="M7431" s="168"/>
      <c r="N7431" s="147"/>
      <c r="O7431" s="105" t="s">
        <v>52</v>
      </c>
      <c r="P7431" s="171">
        <v>29252</v>
      </c>
      <c r="Q7431" s="31"/>
      <c r="R7431" s="83" t="s">
        <v>214</v>
      </c>
      <c r="S7431" s="31" t="s">
        <v>34</v>
      </c>
      <c r="T7431" s="31"/>
      <c r="U7431" s="168"/>
      <c r="V7431" s="149"/>
      <c r="W7431" s="140" t="str" cm="1">
        <f t="array" ref="W7431">IF(SUM(LEN(B7431:V7431))=0,"",IF(OR(OR(ISBLANK(F7431),SUM(LEN(C7431),LEN(D7431))=0),AND(NOT(E7431="Unknown"),ISBLANK(J7431)),AND(NOT(O7431="Unknown"),ISBLANK(R7431))),"Missing Information", INDEX(Table15[Entire Service Line Classification], MATCH(SUMIFS(Table15[Unique ID],Table15[System-Owned Portion],E7431,Table15[If Material Anything Other than "Lead" in Column E,Was Material Ever Previously Lead?],G7431,Table15[Customer-Owned Portion],O7431),Table15[Unique ID],0),0)))</f>
        <v>Non-lead</v>
      </c>
      <c r="X7431"/>
    </row>
    <row r="7432" spans="2:24" x14ac:dyDescent="0.25">
      <c r="B7432" s="145" t="s">
        <v>3007</v>
      </c>
      <c r="C7432" s="31" t="s">
        <v>10439</v>
      </c>
      <c r="D7432" s="31"/>
      <c r="E7432" s="43" t="s">
        <v>52</v>
      </c>
      <c r="F7432" s="42" t="s">
        <v>34</v>
      </c>
      <c r="G7432" s="83" t="s">
        <v>44</v>
      </c>
      <c r="H7432" s="168">
        <v>29221</v>
      </c>
      <c r="I7432" s="31"/>
      <c r="J7432" s="83" t="s">
        <v>214</v>
      </c>
      <c r="K7432" s="31" t="s">
        <v>34</v>
      </c>
      <c r="L7432" s="31"/>
      <c r="M7432" s="168"/>
      <c r="N7432" s="147"/>
      <c r="O7432" s="105" t="s">
        <v>52</v>
      </c>
      <c r="P7432" s="171">
        <v>29221</v>
      </c>
      <c r="Q7432" s="31"/>
      <c r="R7432" s="83" t="s">
        <v>214</v>
      </c>
      <c r="S7432" s="31" t="s">
        <v>34</v>
      </c>
      <c r="T7432" s="31"/>
      <c r="U7432" s="168"/>
      <c r="V7432" s="149"/>
      <c r="W7432" s="140" t="str" cm="1">
        <f t="array" ref="W7432">IF(SUM(LEN(B7432:V7432))=0,"",IF(OR(OR(ISBLANK(F7432),SUM(LEN(C7432),LEN(D7432))=0),AND(NOT(E7432="Unknown"),ISBLANK(J7432)),AND(NOT(O7432="Unknown"),ISBLANK(R7432))),"Missing Information", INDEX(Table15[Entire Service Line Classification], MATCH(SUMIFS(Table15[Unique ID],Table15[System-Owned Portion],E7432,Table15[If Material Anything Other than "Lead" in Column E,Was Material Ever Previously Lead?],G7432,Table15[Customer-Owned Portion],O7432),Table15[Unique ID],0),0)))</f>
        <v>Non-lead</v>
      </c>
      <c r="X7432"/>
    </row>
    <row r="7433" spans="2:24" ht="30" x14ac:dyDescent="0.25">
      <c r="B7433" s="145" t="s">
        <v>4226</v>
      </c>
      <c r="C7433" s="31" t="s">
        <v>11817</v>
      </c>
      <c r="D7433" s="31"/>
      <c r="E7433" s="43" t="s">
        <v>52</v>
      </c>
      <c r="F7433" s="42" t="s">
        <v>34</v>
      </c>
      <c r="G7433" s="83" t="s">
        <v>44</v>
      </c>
      <c r="H7433" s="168">
        <v>29221</v>
      </c>
      <c r="I7433" s="31"/>
      <c r="J7433" s="83" t="s">
        <v>214</v>
      </c>
      <c r="K7433" s="31" t="s">
        <v>34</v>
      </c>
      <c r="L7433" s="31"/>
      <c r="M7433" s="168"/>
      <c r="N7433" s="147"/>
      <c r="O7433" s="105" t="s">
        <v>52</v>
      </c>
      <c r="P7433" s="171">
        <v>29221</v>
      </c>
      <c r="Q7433" s="31"/>
      <c r="R7433" s="83" t="s">
        <v>214</v>
      </c>
      <c r="S7433" s="31" t="s">
        <v>34</v>
      </c>
      <c r="T7433" s="31"/>
      <c r="U7433" s="168"/>
      <c r="V7433" s="149"/>
      <c r="W7433" s="140" t="str" cm="1">
        <f t="array" ref="W7433">IF(SUM(LEN(B7433:V7433))=0,"",IF(OR(OR(ISBLANK(F7433),SUM(LEN(C7433),LEN(D7433))=0),AND(NOT(E7433="Unknown"),ISBLANK(J7433)),AND(NOT(O7433="Unknown"),ISBLANK(R7433))),"Missing Information", INDEX(Table15[Entire Service Line Classification], MATCH(SUMIFS(Table15[Unique ID],Table15[System-Owned Portion],E7433,Table15[If Material Anything Other than "Lead" in Column E,Was Material Ever Previously Lead?],G7433,Table15[Customer-Owned Portion],O7433),Table15[Unique ID],0),0)))</f>
        <v>Non-lead</v>
      </c>
      <c r="X7433"/>
    </row>
    <row r="7434" spans="2:24" ht="30" x14ac:dyDescent="0.25">
      <c r="B7434" s="145" t="s">
        <v>5791</v>
      </c>
      <c r="C7434" s="31" t="s">
        <v>13389</v>
      </c>
      <c r="D7434" s="31"/>
      <c r="E7434" s="43" t="s">
        <v>43</v>
      </c>
      <c r="F7434" s="42" t="s">
        <v>34</v>
      </c>
      <c r="G7434" s="83" t="s">
        <v>44</v>
      </c>
      <c r="H7434" s="168">
        <v>29221</v>
      </c>
      <c r="I7434" s="31"/>
      <c r="J7434" s="83" t="s">
        <v>106</v>
      </c>
      <c r="K7434" s="31" t="s">
        <v>36</v>
      </c>
      <c r="L7434" s="31" t="s">
        <v>95</v>
      </c>
      <c r="M7434" s="168">
        <v>45147</v>
      </c>
      <c r="N7434" s="147"/>
      <c r="O7434" s="105" t="s">
        <v>43</v>
      </c>
      <c r="P7434" s="171">
        <v>29221</v>
      </c>
      <c r="Q7434" s="31"/>
      <c r="R7434" s="83" t="s">
        <v>106</v>
      </c>
      <c r="S7434" s="31" t="s">
        <v>36</v>
      </c>
      <c r="T7434" s="31" t="s">
        <v>95</v>
      </c>
      <c r="U7434" s="168">
        <v>45513</v>
      </c>
      <c r="V7434" s="149"/>
      <c r="W7434" s="140" t="str" cm="1">
        <f t="array" ref="W7434">IF(SUM(LEN(B7434:V7434))=0,"",IF(OR(OR(ISBLANK(F7434),SUM(LEN(C7434),LEN(D7434))=0),AND(NOT(E7434="Unknown"),ISBLANK(J7434)),AND(NOT(O7434="Unknown"),ISBLANK(R7434))),"Missing Information", INDEX(Table15[Entire Service Line Classification], MATCH(SUMIFS(Table15[Unique ID],Table15[System-Owned Portion],E7434,Table15[If Material Anything Other than "Lead" in Column E,Was Material Ever Previously Lead?],G7434,Table15[Customer-Owned Portion],O7434),Table15[Unique ID],0),0)))</f>
        <v>Non-lead</v>
      </c>
      <c r="X7434"/>
    </row>
    <row r="7435" spans="2:24" ht="30" x14ac:dyDescent="0.25">
      <c r="B7435" s="145" t="s">
        <v>5822</v>
      </c>
      <c r="C7435" s="31" t="s">
        <v>13420</v>
      </c>
      <c r="D7435" s="31"/>
      <c r="E7435" s="43" t="s">
        <v>52</v>
      </c>
      <c r="F7435" s="42" t="s">
        <v>34</v>
      </c>
      <c r="G7435" s="83" t="s">
        <v>44</v>
      </c>
      <c r="H7435" s="168">
        <v>29221</v>
      </c>
      <c r="I7435" s="31"/>
      <c r="J7435" s="83" t="s">
        <v>214</v>
      </c>
      <c r="K7435" s="31" t="s">
        <v>34</v>
      </c>
      <c r="L7435" s="31"/>
      <c r="M7435" s="168"/>
      <c r="N7435" s="147"/>
      <c r="O7435" s="105" t="s">
        <v>52</v>
      </c>
      <c r="P7435" s="171">
        <v>29221</v>
      </c>
      <c r="Q7435" s="31"/>
      <c r="R7435" s="83" t="s">
        <v>214</v>
      </c>
      <c r="S7435" s="31" t="s">
        <v>34</v>
      </c>
      <c r="T7435" s="31"/>
      <c r="U7435" s="168"/>
      <c r="V7435" s="149"/>
      <c r="W7435" s="140" t="str" cm="1">
        <f t="array" ref="W7435">IF(SUM(LEN(B7435:V7435))=0,"",IF(OR(OR(ISBLANK(F7435),SUM(LEN(C7435),LEN(D7435))=0),AND(NOT(E7435="Unknown"),ISBLANK(J7435)),AND(NOT(O7435="Unknown"),ISBLANK(R7435))),"Missing Information", INDEX(Table15[Entire Service Line Classification], MATCH(SUMIFS(Table15[Unique ID],Table15[System-Owned Portion],E7435,Table15[If Material Anything Other than "Lead" in Column E,Was Material Ever Previously Lead?],G7435,Table15[Customer-Owned Portion],O7435),Table15[Unique ID],0),0)))</f>
        <v>Non-lead</v>
      </c>
      <c r="X7435"/>
    </row>
    <row r="7436" spans="2:24" ht="30" x14ac:dyDescent="0.25">
      <c r="B7436" s="145" t="s">
        <v>990</v>
      </c>
      <c r="C7436" s="31" t="s">
        <v>8403</v>
      </c>
      <c r="D7436" s="31"/>
      <c r="E7436" s="43" t="s">
        <v>52</v>
      </c>
      <c r="F7436" s="42" t="s">
        <v>34</v>
      </c>
      <c r="G7436" s="83" t="s">
        <v>44</v>
      </c>
      <c r="H7436" s="168">
        <v>29190</v>
      </c>
      <c r="I7436" s="31"/>
      <c r="J7436" s="83" t="s">
        <v>214</v>
      </c>
      <c r="K7436" s="31" t="s">
        <v>34</v>
      </c>
      <c r="L7436" s="31"/>
      <c r="M7436" s="168"/>
      <c r="N7436" s="147"/>
      <c r="O7436" s="105" t="s">
        <v>52</v>
      </c>
      <c r="P7436" s="171">
        <v>29190</v>
      </c>
      <c r="Q7436" s="31"/>
      <c r="R7436" s="83" t="s">
        <v>214</v>
      </c>
      <c r="S7436" s="31" t="s">
        <v>34</v>
      </c>
      <c r="T7436" s="31"/>
      <c r="U7436" s="168"/>
      <c r="V7436" s="149"/>
      <c r="W7436" s="140" t="str" cm="1">
        <f t="array" ref="W7436">IF(SUM(LEN(B7436:V7436))=0,"",IF(OR(OR(ISBLANK(F7436),SUM(LEN(C7436),LEN(D7436))=0),AND(NOT(E7436="Unknown"),ISBLANK(J7436)),AND(NOT(O7436="Unknown"),ISBLANK(R7436))),"Missing Information", INDEX(Table15[Entire Service Line Classification], MATCH(SUMIFS(Table15[Unique ID],Table15[System-Owned Portion],E7436,Table15[If Material Anything Other than "Lead" in Column E,Was Material Ever Previously Lead?],G7436,Table15[Customer-Owned Portion],O7436),Table15[Unique ID],0),0)))</f>
        <v>Non-lead</v>
      </c>
      <c r="X7436"/>
    </row>
    <row r="7437" spans="2:24" ht="30" x14ac:dyDescent="0.25">
      <c r="B7437" s="145" t="s">
        <v>1639</v>
      </c>
      <c r="C7437" s="31" t="s">
        <v>9058</v>
      </c>
      <c r="D7437" s="31"/>
      <c r="E7437" s="43" t="s">
        <v>52</v>
      </c>
      <c r="F7437" s="42" t="s">
        <v>34</v>
      </c>
      <c r="G7437" s="83" t="s">
        <v>44</v>
      </c>
      <c r="H7437" s="168">
        <v>29190</v>
      </c>
      <c r="I7437" s="31"/>
      <c r="J7437" s="83" t="s">
        <v>214</v>
      </c>
      <c r="K7437" s="31" t="s">
        <v>34</v>
      </c>
      <c r="L7437" s="31"/>
      <c r="M7437" s="168"/>
      <c r="N7437" s="147"/>
      <c r="O7437" s="105" t="s">
        <v>52</v>
      </c>
      <c r="P7437" s="171">
        <v>29190</v>
      </c>
      <c r="Q7437" s="31"/>
      <c r="R7437" s="83" t="s">
        <v>214</v>
      </c>
      <c r="S7437" s="31" t="s">
        <v>34</v>
      </c>
      <c r="T7437" s="31"/>
      <c r="U7437" s="168"/>
      <c r="V7437" s="149"/>
      <c r="W7437" s="140" t="str" cm="1">
        <f t="array" ref="W7437">IF(SUM(LEN(B7437:V7437))=0,"",IF(OR(OR(ISBLANK(F7437),SUM(LEN(C7437),LEN(D7437))=0),AND(NOT(E7437="Unknown"),ISBLANK(J7437)),AND(NOT(O7437="Unknown"),ISBLANK(R7437))),"Missing Information", INDEX(Table15[Entire Service Line Classification], MATCH(SUMIFS(Table15[Unique ID],Table15[System-Owned Portion],E7437,Table15[If Material Anything Other than "Lead" in Column E,Was Material Ever Previously Lead?],G7437,Table15[Customer-Owned Portion],O7437),Table15[Unique ID],0),0)))</f>
        <v>Non-lead</v>
      </c>
      <c r="X7437"/>
    </row>
    <row r="7438" spans="2:24" ht="30" x14ac:dyDescent="0.25">
      <c r="B7438" s="145" t="s">
        <v>2908</v>
      </c>
      <c r="C7438" s="31" t="s">
        <v>10340</v>
      </c>
      <c r="D7438" s="31"/>
      <c r="E7438" s="43" t="s">
        <v>43</v>
      </c>
      <c r="F7438" s="42" t="s">
        <v>34</v>
      </c>
      <c r="G7438" s="83" t="s">
        <v>34</v>
      </c>
      <c r="H7438" s="168">
        <v>29190</v>
      </c>
      <c r="I7438" s="31"/>
      <c r="J7438" s="83" t="s">
        <v>106</v>
      </c>
      <c r="K7438" s="31" t="s">
        <v>36</v>
      </c>
      <c r="L7438" s="31" t="s">
        <v>95</v>
      </c>
      <c r="M7438" s="168">
        <v>45510</v>
      </c>
      <c r="N7438" s="147"/>
      <c r="O7438" s="105" t="s">
        <v>42</v>
      </c>
      <c r="P7438" s="171">
        <v>29190</v>
      </c>
      <c r="Q7438" s="31"/>
      <c r="R7438" s="83" t="s">
        <v>106</v>
      </c>
      <c r="S7438" s="31" t="s">
        <v>36</v>
      </c>
      <c r="T7438" s="31" t="s">
        <v>95</v>
      </c>
      <c r="U7438" s="168">
        <v>45966</v>
      </c>
      <c r="V7438" s="149"/>
      <c r="W7438" s="140" t="str" cm="1">
        <f t="array" ref="W7438">IF(SUM(LEN(B7438:V7438))=0,"",IF(OR(OR(ISBLANK(F7438),SUM(LEN(C7438),LEN(D7438))=0),AND(NOT(E7438="Unknown"),ISBLANK(J7438)),AND(NOT(O7438="Unknown"),ISBLANK(R7438))),"Missing Information", INDEX(Table15[Entire Service Line Classification], MATCH(SUMIFS(Table15[Unique ID],Table15[System-Owned Portion],E7438,Table15[If Material Anything Other than "Lead" in Column E,Was Material Ever Previously Lead?],G7438,Table15[Customer-Owned Portion],O7438),Table15[Unique ID],0),0)))</f>
        <v>Non-lead</v>
      </c>
      <c r="X7438"/>
    </row>
    <row r="7439" spans="2:24" ht="30" x14ac:dyDescent="0.25">
      <c r="B7439" s="145" t="s">
        <v>5788</v>
      </c>
      <c r="C7439" s="31" t="s">
        <v>13386</v>
      </c>
      <c r="D7439" s="31"/>
      <c r="E7439" s="43" t="s">
        <v>35</v>
      </c>
      <c r="F7439" s="42" t="s">
        <v>34</v>
      </c>
      <c r="G7439" s="83" t="s">
        <v>44</v>
      </c>
      <c r="H7439" s="168">
        <v>29190</v>
      </c>
      <c r="I7439" s="31"/>
      <c r="J7439" s="83" t="s">
        <v>45</v>
      </c>
      <c r="K7439" s="31" t="s">
        <v>36</v>
      </c>
      <c r="L7439" s="31" t="s">
        <v>93</v>
      </c>
      <c r="M7439" s="168">
        <v>37438</v>
      </c>
      <c r="N7439" s="147"/>
      <c r="O7439" s="105" t="s">
        <v>43</v>
      </c>
      <c r="P7439" s="171">
        <v>29190</v>
      </c>
      <c r="Q7439" s="31"/>
      <c r="R7439" s="83" t="s">
        <v>106</v>
      </c>
      <c r="S7439" s="31" t="s">
        <v>36</v>
      </c>
      <c r="T7439" s="31" t="s">
        <v>95</v>
      </c>
      <c r="U7439" s="168">
        <v>45516</v>
      </c>
      <c r="V7439" s="149"/>
      <c r="W7439" s="140" t="str" cm="1">
        <f t="array" ref="W7439">IF(SUM(LEN(B7439:V7439))=0,"",IF(OR(OR(ISBLANK(F7439),SUM(LEN(C7439),LEN(D7439))=0),AND(NOT(E7439="Unknown"),ISBLANK(J7439)),AND(NOT(O7439="Unknown"),ISBLANK(R7439))),"Missing Information", INDEX(Table15[Entire Service Line Classification], MATCH(SUMIFS(Table15[Unique ID],Table15[System-Owned Portion],E7439,Table15[If Material Anything Other than "Lead" in Column E,Was Material Ever Previously Lead?],G7439,Table15[Customer-Owned Portion],O7439),Table15[Unique ID],0),0)))</f>
        <v>Non-lead</v>
      </c>
      <c r="X7439"/>
    </row>
    <row r="7440" spans="2:24" x14ac:dyDescent="0.25">
      <c r="B7440" s="145" t="s">
        <v>6283</v>
      </c>
      <c r="C7440" s="31" t="s">
        <v>13887</v>
      </c>
      <c r="D7440" s="31"/>
      <c r="E7440" s="43" t="s">
        <v>52</v>
      </c>
      <c r="F7440" s="42" t="s">
        <v>34</v>
      </c>
      <c r="G7440" s="83" t="s">
        <v>44</v>
      </c>
      <c r="H7440" s="168">
        <v>29190</v>
      </c>
      <c r="I7440" s="31"/>
      <c r="J7440" s="83" t="s">
        <v>214</v>
      </c>
      <c r="K7440" s="31" t="s">
        <v>34</v>
      </c>
      <c r="L7440" s="31"/>
      <c r="M7440" s="168"/>
      <c r="N7440" s="147"/>
      <c r="O7440" s="105" t="s">
        <v>52</v>
      </c>
      <c r="P7440" s="171">
        <v>29190</v>
      </c>
      <c r="Q7440" s="31"/>
      <c r="R7440" s="83" t="s">
        <v>214</v>
      </c>
      <c r="S7440" s="31" t="s">
        <v>34</v>
      </c>
      <c r="T7440" s="31"/>
      <c r="U7440" s="168"/>
      <c r="V7440" s="149"/>
      <c r="W7440" s="140" t="str" cm="1">
        <f t="array" ref="W7440">IF(SUM(LEN(B7440:V7440))=0,"",IF(OR(OR(ISBLANK(F7440),SUM(LEN(C7440),LEN(D7440))=0),AND(NOT(E7440="Unknown"),ISBLANK(J7440)),AND(NOT(O7440="Unknown"),ISBLANK(R7440))),"Missing Information", INDEX(Table15[Entire Service Line Classification], MATCH(SUMIFS(Table15[Unique ID],Table15[System-Owned Portion],E7440,Table15[If Material Anything Other than "Lead" in Column E,Was Material Ever Previously Lead?],G7440,Table15[Customer-Owned Portion],O7440),Table15[Unique ID],0),0)))</f>
        <v>Non-lead</v>
      </c>
      <c r="X7440"/>
    </row>
    <row r="7441" spans="2:24" ht="30" x14ac:dyDescent="0.25">
      <c r="B7441" s="145" t="s">
        <v>946</v>
      </c>
      <c r="C7441" s="31" t="s">
        <v>8359</v>
      </c>
      <c r="D7441" s="31"/>
      <c r="E7441" s="43" t="s">
        <v>43</v>
      </c>
      <c r="F7441" s="42" t="s">
        <v>34</v>
      </c>
      <c r="G7441" s="83" t="s">
        <v>44</v>
      </c>
      <c r="H7441" s="168">
        <v>29160</v>
      </c>
      <c r="I7441" s="31"/>
      <c r="J7441" s="83" t="s">
        <v>106</v>
      </c>
      <c r="K7441" s="31" t="s">
        <v>36</v>
      </c>
      <c r="L7441" s="31" t="s">
        <v>95</v>
      </c>
      <c r="M7441" s="168">
        <v>45523</v>
      </c>
      <c r="N7441" s="147"/>
      <c r="O7441" s="105" t="s">
        <v>43</v>
      </c>
      <c r="P7441" s="171">
        <v>29160</v>
      </c>
      <c r="Q7441" s="31"/>
      <c r="R7441" s="83" t="s">
        <v>106</v>
      </c>
      <c r="S7441" s="31" t="s">
        <v>36</v>
      </c>
      <c r="T7441" s="31" t="s">
        <v>95</v>
      </c>
      <c r="U7441" s="168">
        <v>45523</v>
      </c>
      <c r="V7441" s="149"/>
      <c r="W7441" s="140" t="str" cm="1">
        <f t="array" ref="W7441">IF(SUM(LEN(B7441:V7441))=0,"",IF(OR(OR(ISBLANK(F7441),SUM(LEN(C7441),LEN(D7441))=0),AND(NOT(E7441="Unknown"),ISBLANK(J7441)),AND(NOT(O7441="Unknown"),ISBLANK(R7441))),"Missing Information", INDEX(Table15[Entire Service Line Classification], MATCH(SUMIFS(Table15[Unique ID],Table15[System-Owned Portion],E7441,Table15[If Material Anything Other than "Lead" in Column E,Was Material Ever Previously Lead?],G7441,Table15[Customer-Owned Portion],O7441),Table15[Unique ID],0),0)))</f>
        <v>Non-lead</v>
      </c>
      <c r="X7441"/>
    </row>
    <row r="7442" spans="2:24" ht="30" x14ac:dyDescent="0.25">
      <c r="B7442" s="145" t="s">
        <v>1303</v>
      </c>
      <c r="C7442" s="31" t="s">
        <v>8716</v>
      </c>
      <c r="D7442" s="31"/>
      <c r="E7442" s="43" t="s">
        <v>43</v>
      </c>
      <c r="F7442" s="42" t="s">
        <v>34</v>
      </c>
      <c r="G7442" s="83" t="s">
        <v>44</v>
      </c>
      <c r="H7442" s="168">
        <v>29160</v>
      </c>
      <c r="I7442" s="31"/>
      <c r="J7442" s="83" t="s">
        <v>106</v>
      </c>
      <c r="K7442" s="31" t="s">
        <v>36</v>
      </c>
      <c r="L7442" s="31" t="s">
        <v>95</v>
      </c>
      <c r="M7442" s="168">
        <v>45931</v>
      </c>
      <c r="N7442" s="147"/>
      <c r="O7442" s="105" t="s">
        <v>35</v>
      </c>
      <c r="P7442" s="171">
        <v>29160</v>
      </c>
      <c r="Q7442" s="31"/>
      <c r="R7442" s="83" t="s">
        <v>106</v>
      </c>
      <c r="S7442" s="31" t="s">
        <v>36</v>
      </c>
      <c r="T7442" s="31" t="s">
        <v>95</v>
      </c>
      <c r="U7442" s="168">
        <v>45931</v>
      </c>
      <c r="V7442" s="149"/>
      <c r="W7442" s="140" t="str" cm="1">
        <f t="array" ref="W7442">IF(SUM(LEN(B7442:V7442))=0,"",IF(OR(OR(ISBLANK(F7442),SUM(LEN(C7442),LEN(D7442))=0),AND(NOT(E7442="Unknown"),ISBLANK(J7442)),AND(NOT(O7442="Unknown"),ISBLANK(R7442))),"Missing Information", INDEX(Table15[Entire Service Line Classification], MATCH(SUMIFS(Table15[Unique ID],Table15[System-Owned Portion],E7442,Table15[If Material Anything Other than "Lead" in Column E,Was Material Ever Previously Lead?],G7442,Table15[Customer-Owned Portion],O7442),Table15[Unique ID],0),0)))</f>
        <v>Non-lead</v>
      </c>
      <c r="X7442"/>
    </row>
    <row r="7443" spans="2:24" x14ac:dyDescent="0.25">
      <c r="B7443" s="145" t="s">
        <v>1393</v>
      </c>
      <c r="C7443" s="31" t="s">
        <v>8806</v>
      </c>
      <c r="D7443" s="31"/>
      <c r="E7443" s="43" t="s">
        <v>52</v>
      </c>
      <c r="F7443" s="42" t="s">
        <v>34</v>
      </c>
      <c r="G7443" s="83" t="s">
        <v>44</v>
      </c>
      <c r="H7443" s="168">
        <v>29160</v>
      </c>
      <c r="I7443" s="31"/>
      <c r="J7443" s="83" t="s">
        <v>214</v>
      </c>
      <c r="K7443" s="31" t="s">
        <v>34</v>
      </c>
      <c r="L7443" s="31"/>
      <c r="M7443" s="168"/>
      <c r="N7443" s="147"/>
      <c r="O7443" s="105" t="s">
        <v>52</v>
      </c>
      <c r="P7443" s="171">
        <v>29160</v>
      </c>
      <c r="Q7443" s="31"/>
      <c r="R7443" s="83" t="s">
        <v>214</v>
      </c>
      <c r="S7443" s="31" t="s">
        <v>34</v>
      </c>
      <c r="T7443" s="31"/>
      <c r="U7443" s="168"/>
      <c r="V7443" s="149"/>
      <c r="W7443" s="140" t="str" cm="1">
        <f t="array" ref="W7443">IF(SUM(LEN(B7443:V7443))=0,"",IF(OR(OR(ISBLANK(F7443),SUM(LEN(C7443),LEN(D7443))=0),AND(NOT(E7443="Unknown"),ISBLANK(J7443)),AND(NOT(O7443="Unknown"),ISBLANK(R7443))),"Missing Information", INDEX(Table15[Entire Service Line Classification], MATCH(SUMIFS(Table15[Unique ID],Table15[System-Owned Portion],E7443,Table15[If Material Anything Other than "Lead" in Column E,Was Material Ever Previously Lead?],G7443,Table15[Customer-Owned Portion],O7443),Table15[Unique ID],0),0)))</f>
        <v>Non-lead</v>
      </c>
      <c r="X7443"/>
    </row>
    <row r="7444" spans="2:24" ht="30" x14ac:dyDescent="0.25">
      <c r="B7444" s="145" t="s">
        <v>2843</v>
      </c>
      <c r="C7444" s="31" t="s">
        <v>10274</v>
      </c>
      <c r="D7444" s="31"/>
      <c r="E7444" s="43" t="s">
        <v>43</v>
      </c>
      <c r="F7444" s="42" t="s">
        <v>34</v>
      </c>
      <c r="G7444" s="83" t="s">
        <v>44</v>
      </c>
      <c r="H7444" s="168">
        <v>29160</v>
      </c>
      <c r="I7444" s="31"/>
      <c r="J7444" s="83" t="s">
        <v>106</v>
      </c>
      <c r="K7444" s="31" t="s">
        <v>36</v>
      </c>
      <c r="L7444" s="31" t="s">
        <v>95</v>
      </c>
      <c r="M7444" s="168">
        <v>45510</v>
      </c>
      <c r="N7444" s="147"/>
      <c r="O7444" s="105" t="s">
        <v>43</v>
      </c>
      <c r="P7444" s="171">
        <v>29160</v>
      </c>
      <c r="Q7444" s="31"/>
      <c r="R7444" s="83" t="s">
        <v>106</v>
      </c>
      <c r="S7444" s="31" t="s">
        <v>36</v>
      </c>
      <c r="T7444" s="31" t="s">
        <v>95</v>
      </c>
      <c r="U7444" s="168">
        <v>45510</v>
      </c>
      <c r="V7444" s="149"/>
      <c r="W7444" s="140" t="str" cm="1">
        <f t="array" ref="W7444">IF(SUM(LEN(B7444:V7444))=0,"",IF(OR(OR(ISBLANK(F7444),SUM(LEN(C7444),LEN(D7444))=0),AND(NOT(E7444="Unknown"),ISBLANK(J7444)),AND(NOT(O7444="Unknown"),ISBLANK(R7444))),"Missing Information", INDEX(Table15[Entire Service Line Classification], MATCH(SUMIFS(Table15[Unique ID],Table15[System-Owned Portion],E7444,Table15[If Material Anything Other than "Lead" in Column E,Was Material Ever Previously Lead?],G7444,Table15[Customer-Owned Portion],O7444),Table15[Unique ID],0),0)))</f>
        <v>Non-lead</v>
      </c>
      <c r="X7444"/>
    </row>
    <row r="7445" spans="2:24" ht="30" x14ac:dyDescent="0.25">
      <c r="B7445" s="145" t="s">
        <v>2916</v>
      </c>
      <c r="C7445" s="31" t="s">
        <v>10348</v>
      </c>
      <c r="D7445" s="31"/>
      <c r="E7445" s="43" t="s">
        <v>43</v>
      </c>
      <c r="F7445" s="42" t="s">
        <v>34</v>
      </c>
      <c r="G7445" s="83" t="s">
        <v>44</v>
      </c>
      <c r="H7445" s="168">
        <v>29129</v>
      </c>
      <c r="I7445" s="31"/>
      <c r="J7445" s="83" t="s">
        <v>106</v>
      </c>
      <c r="K7445" s="31" t="s">
        <v>36</v>
      </c>
      <c r="L7445" s="31" t="s">
        <v>95</v>
      </c>
      <c r="M7445" s="168">
        <v>45524</v>
      </c>
      <c r="N7445" s="147"/>
      <c r="O7445" s="105" t="s">
        <v>43</v>
      </c>
      <c r="P7445" s="171">
        <v>29129</v>
      </c>
      <c r="Q7445" s="31"/>
      <c r="R7445" s="83" t="s">
        <v>106</v>
      </c>
      <c r="S7445" s="31" t="s">
        <v>36</v>
      </c>
      <c r="T7445" s="31" t="s">
        <v>95</v>
      </c>
      <c r="U7445" s="168">
        <v>45524</v>
      </c>
      <c r="V7445" s="149"/>
      <c r="W7445" s="140" t="str" cm="1">
        <f t="array" ref="W7445">IF(SUM(LEN(B7445:V7445))=0,"",IF(OR(OR(ISBLANK(F7445),SUM(LEN(C7445),LEN(D7445))=0),AND(NOT(E7445="Unknown"),ISBLANK(J7445)),AND(NOT(O7445="Unknown"),ISBLANK(R7445))),"Missing Information", INDEX(Table15[Entire Service Line Classification], MATCH(SUMIFS(Table15[Unique ID],Table15[System-Owned Portion],E7445,Table15[If Material Anything Other than "Lead" in Column E,Was Material Ever Previously Lead?],G7445,Table15[Customer-Owned Portion],O7445),Table15[Unique ID],0),0)))</f>
        <v>Non-lead</v>
      </c>
      <c r="X7445"/>
    </row>
    <row r="7446" spans="2:24" ht="30" x14ac:dyDescent="0.25">
      <c r="B7446" s="145" t="s">
        <v>2974</v>
      </c>
      <c r="C7446" s="31" t="s">
        <v>10406</v>
      </c>
      <c r="D7446" s="31"/>
      <c r="E7446" s="43" t="s">
        <v>43</v>
      </c>
      <c r="F7446" s="42" t="s">
        <v>34</v>
      </c>
      <c r="G7446" s="83" t="s">
        <v>44</v>
      </c>
      <c r="H7446" s="168">
        <v>29129</v>
      </c>
      <c r="I7446" s="31"/>
      <c r="J7446" s="83" t="s">
        <v>106</v>
      </c>
      <c r="K7446" s="31" t="s">
        <v>36</v>
      </c>
      <c r="L7446" s="31" t="s">
        <v>95</v>
      </c>
      <c r="M7446" s="168">
        <v>45511</v>
      </c>
      <c r="N7446" s="147"/>
      <c r="O7446" s="105" t="s">
        <v>43</v>
      </c>
      <c r="P7446" s="171">
        <v>29129</v>
      </c>
      <c r="Q7446" s="31"/>
      <c r="R7446" s="83" t="s">
        <v>106</v>
      </c>
      <c r="S7446" s="31" t="s">
        <v>36</v>
      </c>
      <c r="T7446" s="31" t="s">
        <v>95</v>
      </c>
      <c r="U7446" s="168">
        <v>45511</v>
      </c>
      <c r="V7446" s="149"/>
      <c r="W7446" s="140" t="str" cm="1">
        <f t="array" ref="W7446">IF(SUM(LEN(B7446:V7446))=0,"",IF(OR(OR(ISBLANK(F7446),SUM(LEN(C7446),LEN(D7446))=0),AND(NOT(E7446="Unknown"),ISBLANK(J7446)),AND(NOT(O7446="Unknown"),ISBLANK(R7446))),"Missing Information", INDEX(Table15[Entire Service Line Classification], MATCH(SUMIFS(Table15[Unique ID],Table15[System-Owned Portion],E7446,Table15[If Material Anything Other than "Lead" in Column E,Was Material Ever Previously Lead?],G7446,Table15[Customer-Owned Portion],O7446),Table15[Unique ID],0),0)))</f>
        <v>Non-lead</v>
      </c>
      <c r="X7446"/>
    </row>
    <row r="7447" spans="2:24" x14ac:dyDescent="0.25">
      <c r="B7447" s="145" t="s">
        <v>5779</v>
      </c>
      <c r="C7447" s="31" t="s">
        <v>13377</v>
      </c>
      <c r="D7447" s="31"/>
      <c r="E7447" s="43" t="s">
        <v>52</v>
      </c>
      <c r="F7447" s="42" t="s">
        <v>34</v>
      </c>
      <c r="G7447" s="83" t="s">
        <v>44</v>
      </c>
      <c r="H7447" s="168">
        <v>29129</v>
      </c>
      <c r="I7447" s="31"/>
      <c r="J7447" s="83" t="s">
        <v>214</v>
      </c>
      <c r="K7447" s="31" t="s">
        <v>34</v>
      </c>
      <c r="L7447" s="31"/>
      <c r="M7447" s="168"/>
      <c r="N7447" s="147"/>
      <c r="O7447" s="105" t="s">
        <v>52</v>
      </c>
      <c r="P7447" s="171">
        <v>29129</v>
      </c>
      <c r="Q7447" s="31"/>
      <c r="R7447" s="83" t="s">
        <v>214</v>
      </c>
      <c r="S7447" s="31" t="s">
        <v>34</v>
      </c>
      <c r="T7447" s="31"/>
      <c r="U7447" s="168"/>
      <c r="V7447" s="149"/>
      <c r="W7447" s="140" t="str" cm="1">
        <f t="array" ref="W7447">IF(SUM(LEN(B7447:V7447))=0,"",IF(OR(OR(ISBLANK(F7447),SUM(LEN(C7447),LEN(D7447))=0),AND(NOT(E7447="Unknown"),ISBLANK(J7447)),AND(NOT(O7447="Unknown"),ISBLANK(R7447))),"Missing Information", INDEX(Table15[Entire Service Line Classification], MATCH(SUMIFS(Table15[Unique ID],Table15[System-Owned Portion],E7447,Table15[If Material Anything Other than "Lead" in Column E,Was Material Ever Previously Lead?],G7447,Table15[Customer-Owned Portion],O7447),Table15[Unique ID],0),0)))</f>
        <v>Non-lead</v>
      </c>
      <c r="X7447"/>
    </row>
    <row r="7448" spans="2:24" ht="30" x14ac:dyDescent="0.25">
      <c r="B7448" s="145" t="s">
        <v>6711</v>
      </c>
      <c r="C7448" s="31" t="s">
        <v>14317</v>
      </c>
      <c r="D7448" s="31"/>
      <c r="E7448" s="43" t="s">
        <v>43</v>
      </c>
      <c r="F7448" s="42" t="s">
        <v>34</v>
      </c>
      <c r="G7448" s="83" t="s">
        <v>44</v>
      </c>
      <c r="H7448" s="168">
        <v>29129</v>
      </c>
      <c r="I7448" s="31"/>
      <c r="J7448" s="83" t="s">
        <v>106</v>
      </c>
      <c r="K7448" s="31" t="s">
        <v>36</v>
      </c>
      <c r="L7448" s="31" t="s">
        <v>95</v>
      </c>
      <c r="M7448" s="168">
        <v>45520</v>
      </c>
      <c r="N7448" s="147"/>
      <c r="O7448" s="105" t="s">
        <v>35</v>
      </c>
      <c r="P7448" s="171">
        <v>29129</v>
      </c>
      <c r="Q7448" s="31"/>
      <c r="R7448" s="83" t="s">
        <v>106</v>
      </c>
      <c r="S7448" s="31" t="s">
        <v>36</v>
      </c>
      <c r="T7448" s="31" t="s">
        <v>95</v>
      </c>
      <c r="U7448" s="168">
        <v>45520</v>
      </c>
      <c r="V7448" s="149"/>
      <c r="W7448" s="140" t="str" cm="1">
        <f t="array" ref="W7448">IF(SUM(LEN(B7448:V7448))=0,"",IF(OR(OR(ISBLANK(F7448),SUM(LEN(C7448),LEN(D7448))=0),AND(NOT(E7448="Unknown"),ISBLANK(J7448)),AND(NOT(O7448="Unknown"),ISBLANK(R7448))),"Missing Information", INDEX(Table15[Entire Service Line Classification], MATCH(SUMIFS(Table15[Unique ID],Table15[System-Owned Portion],E7448,Table15[If Material Anything Other than "Lead" in Column E,Was Material Ever Previously Lead?],G7448,Table15[Customer-Owned Portion],O7448),Table15[Unique ID],0),0)))</f>
        <v>Non-lead</v>
      </c>
      <c r="X7448"/>
    </row>
    <row r="7449" spans="2:24" x14ac:dyDescent="0.25">
      <c r="B7449" s="145" t="s">
        <v>6752</v>
      </c>
      <c r="C7449" s="31" t="s">
        <v>14358</v>
      </c>
      <c r="D7449" s="31"/>
      <c r="E7449" s="43" t="s">
        <v>52</v>
      </c>
      <c r="F7449" s="42" t="s">
        <v>34</v>
      </c>
      <c r="G7449" s="83" t="s">
        <v>44</v>
      </c>
      <c r="H7449" s="168">
        <v>29129</v>
      </c>
      <c r="I7449" s="31"/>
      <c r="J7449" s="83" t="s">
        <v>214</v>
      </c>
      <c r="K7449" s="31" t="s">
        <v>34</v>
      </c>
      <c r="L7449" s="31"/>
      <c r="M7449" s="168"/>
      <c r="N7449" s="147"/>
      <c r="O7449" s="105" t="s">
        <v>52</v>
      </c>
      <c r="P7449" s="171">
        <v>29129</v>
      </c>
      <c r="Q7449" s="31"/>
      <c r="R7449" s="83" t="s">
        <v>214</v>
      </c>
      <c r="S7449" s="31" t="s">
        <v>34</v>
      </c>
      <c r="T7449" s="31"/>
      <c r="U7449" s="168"/>
      <c r="V7449" s="149"/>
      <c r="W7449" s="140" t="str" cm="1">
        <f t="array" ref="W7449">IF(SUM(LEN(B7449:V7449))=0,"",IF(OR(OR(ISBLANK(F7449),SUM(LEN(C7449),LEN(D7449))=0),AND(NOT(E7449="Unknown"),ISBLANK(J7449)),AND(NOT(O7449="Unknown"),ISBLANK(R7449))),"Missing Information", INDEX(Table15[Entire Service Line Classification], MATCH(SUMIFS(Table15[Unique ID],Table15[System-Owned Portion],E7449,Table15[If Material Anything Other than "Lead" in Column E,Was Material Ever Previously Lead?],G7449,Table15[Customer-Owned Portion],O7449),Table15[Unique ID],0),0)))</f>
        <v>Non-lead</v>
      </c>
      <c r="X7449"/>
    </row>
    <row r="7450" spans="2:24" x14ac:dyDescent="0.25">
      <c r="B7450" s="145" t="s">
        <v>6757</v>
      </c>
      <c r="C7450" s="31" t="s">
        <v>14363</v>
      </c>
      <c r="D7450" s="31"/>
      <c r="E7450" s="43" t="s">
        <v>52</v>
      </c>
      <c r="F7450" s="42" t="s">
        <v>34</v>
      </c>
      <c r="G7450" s="83" t="s">
        <v>44</v>
      </c>
      <c r="H7450" s="168">
        <v>29129</v>
      </c>
      <c r="I7450" s="31"/>
      <c r="J7450" s="83" t="s">
        <v>214</v>
      </c>
      <c r="K7450" s="31" t="s">
        <v>34</v>
      </c>
      <c r="L7450" s="31"/>
      <c r="M7450" s="168"/>
      <c r="N7450" s="147"/>
      <c r="O7450" s="105" t="s">
        <v>52</v>
      </c>
      <c r="P7450" s="171">
        <v>29129</v>
      </c>
      <c r="Q7450" s="31"/>
      <c r="R7450" s="83" t="s">
        <v>214</v>
      </c>
      <c r="S7450" s="31" t="s">
        <v>34</v>
      </c>
      <c r="T7450" s="31"/>
      <c r="U7450" s="168"/>
      <c r="V7450" s="149"/>
      <c r="W7450" s="140" t="str" cm="1">
        <f t="array" ref="W7450">IF(SUM(LEN(B7450:V7450))=0,"",IF(OR(OR(ISBLANK(F7450),SUM(LEN(C7450),LEN(D7450))=0),AND(NOT(E7450="Unknown"),ISBLANK(J7450)),AND(NOT(O7450="Unknown"),ISBLANK(R7450))),"Missing Information", INDEX(Table15[Entire Service Line Classification], MATCH(SUMIFS(Table15[Unique ID],Table15[System-Owned Portion],E7450,Table15[If Material Anything Other than "Lead" in Column E,Was Material Ever Previously Lead?],G7450,Table15[Customer-Owned Portion],O7450),Table15[Unique ID],0),0)))</f>
        <v>Non-lead</v>
      </c>
      <c r="X7450"/>
    </row>
    <row r="7451" spans="2:24" x14ac:dyDescent="0.25">
      <c r="B7451" s="145" t="s">
        <v>6923</v>
      </c>
      <c r="C7451" s="31" t="s">
        <v>14547</v>
      </c>
      <c r="D7451" s="31"/>
      <c r="E7451" s="43" t="s">
        <v>52</v>
      </c>
      <c r="F7451" s="42" t="s">
        <v>34</v>
      </c>
      <c r="G7451" s="83" t="s">
        <v>44</v>
      </c>
      <c r="H7451" s="168">
        <v>29129</v>
      </c>
      <c r="I7451" s="31"/>
      <c r="J7451" s="83" t="s">
        <v>214</v>
      </c>
      <c r="K7451" s="31" t="s">
        <v>34</v>
      </c>
      <c r="L7451" s="31"/>
      <c r="M7451" s="168"/>
      <c r="N7451" s="147"/>
      <c r="O7451" s="105" t="s">
        <v>52</v>
      </c>
      <c r="P7451" s="171">
        <v>29129</v>
      </c>
      <c r="Q7451" s="31"/>
      <c r="R7451" s="83" t="s">
        <v>214</v>
      </c>
      <c r="S7451" s="31" t="s">
        <v>34</v>
      </c>
      <c r="T7451" s="31"/>
      <c r="U7451" s="168"/>
      <c r="V7451" s="149"/>
      <c r="W7451" s="140" t="str" cm="1">
        <f t="array" ref="W7451">IF(SUM(LEN(B7451:V7451))=0,"",IF(OR(OR(ISBLANK(F7451),SUM(LEN(C7451),LEN(D7451))=0),AND(NOT(E7451="Unknown"),ISBLANK(J7451)),AND(NOT(O7451="Unknown"),ISBLANK(R7451))),"Missing Information", INDEX(Table15[Entire Service Line Classification], MATCH(SUMIFS(Table15[Unique ID],Table15[System-Owned Portion],E7451,Table15[If Material Anything Other than "Lead" in Column E,Was Material Ever Previously Lead?],G7451,Table15[Customer-Owned Portion],O7451),Table15[Unique ID],0),0)))</f>
        <v>Non-lead</v>
      </c>
      <c r="X7451"/>
    </row>
    <row r="7452" spans="2:24" x14ac:dyDescent="0.25">
      <c r="B7452" s="145" t="s">
        <v>6968</v>
      </c>
      <c r="C7452" s="31" t="s">
        <v>14592</v>
      </c>
      <c r="D7452" s="31"/>
      <c r="E7452" s="43" t="s">
        <v>52</v>
      </c>
      <c r="F7452" s="42" t="s">
        <v>34</v>
      </c>
      <c r="G7452" s="83" t="s">
        <v>44</v>
      </c>
      <c r="H7452" s="168">
        <v>29129</v>
      </c>
      <c r="I7452" s="31"/>
      <c r="J7452" s="83" t="s">
        <v>214</v>
      </c>
      <c r="K7452" s="31" t="s">
        <v>34</v>
      </c>
      <c r="L7452" s="31"/>
      <c r="M7452" s="168"/>
      <c r="N7452" s="147"/>
      <c r="O7452" s="105" t="s">
        <v>52</v>
      </c>
      <c r="P7452" s="171">
        <v>29129</v>
      </c>
      <c r="Q7452" s="31"/>
      <c r="R7452" s="83" t="s">
        <v>214</v>
      </c>
      <c r="S7452" s="31" t="s">
        <v>34</v>
      </c>
      <c r="T7452" s="31"/>
      <c r="U7452" s="168"/>
      <c r="V7452" s="149"/>
      <c r="W7452" s="140" t="str" cm="1">
        <f t="array" ref="W7452">IF(SUM(LEN(B7452:V7452))=0,"",IF(OR(OR(ISBLANK(F7452),SUM(LEN(C7452),LEN(D7452))=0),AND(NOT(E7452="Unknown"),ISBLANK(J7452)),AND(NOT(O7452="Unknown"),ISBLANK(R7452))),"Missing Information", INDEX(Table15[Entire Service Line Classification], MATCH(SUMIFS(Table15[Unique ID],Table15[System-Owned Portion],E7452,Table15[If Material Anything Other than "Lead" in Column E,Was Material Ever Previously Lead?],G7452,Table15[Customer-Owned Portion],O7452),Table15[Unique ID],0),0)))</f>
        <v>Non-lead</v>
      </c>
      <c r="X7452"/>
    </row>
    <row r="7453" spans="2:24" x14ac:dyDescent="0.25">
      <c r="B7453" s="145" t="s">
        <v>917</v>
      </c>
      <c r="C7453" s="31" t="s">
        <v>8330</v>
      </c>
      <c r="D7453" s="31"/>
      <c r="E7453" s="43" t="s">
        <v>52</v>
      </c>
      <c r="F7453" s="42" t="s">
        <v>34</v>
      </c>
      <c r="G7453" s="83" t="s">
        <v>44</v>
      </c>
      <c r="H7453" s="168">
        <v>29099</v>
      </c>
      <c r="I7453" s="31"/>
      <c r="J7453" s="83" t="s">
        <v>214</v>
      </c>
      <c r="K7453" s="31" t="s">
        <v>34</v>
      </c>
      <c r="L7453" s="31"/>
      <c r="M7453" s="168"/>
      <c r="N7453" s="147"/>
      <c r="O7453" s="105" t="s">
        <v>52</v>
      </c>
      <c r="P7453" s="171">
        <v>29099</v>
      </c>
      <c r="Q7453" s="31"/>
      <c r="R7453" s="83" t="s">
        <v>214</v>
      </c>
      <c r="S7453" s="31" t="s">
        <v>34</v>
      </c>
      <c r="T7453" s="31"/>
      <c r="U7453" s="168"/>
      <c r="V7453" s="149"/>
      <c r="W7453" s="140" t="str" cm="1">
        <f t="array" ref="W7453">IF(SUM(LEN(B7453:V7453))=0,"",IF(OR(OR(ISBLANK(F7453),SUM(LEN(C7453),LEN(D7453))=0),AND(NOT(E7453="Unknown"),ISBLANK(J7453)),AND(NOT(O7453="Unknown"),ISBLANK(R7453))),"Missing Information", INDEX(Table15[Entire Service Line Classification], MATCH(SUMIFS(Table15[Unique ID],Table15[System-Owned Portion],E7453,Table15[If Material Anything Other than "Lead" in Column E,Was Material Ever Previously Lead?],G7453,Table15[Customer-Owned Portion],O7453),Table15[Unique ID],0),0)))</f>
        <v>Non-lead</v>
      </c>
      <c r="X7453"/>
    </row>
    <row r="7454" spans="2:24" ht="30" x14ac:dyDescent="0.25">
      <c r="B7454" s="145" t="s">
        <v>1344</v>
      </c>
      <c r="C7454" s="31" t="s">
        <v>8757</v>
      </c>
      <c r="D7454" s="31"/>
      <c r="E7454" s="43" t="s">
        <v>43</v>
      </c>
      <c r="F7454" s="42" t="s">
        <v>34</v>
      </c>
      <c r="G7454" s="83" t="s">
        <v>44</v>
      </c>
      <c r="H7454" s="168">
        <v>29099</v>
      </c>
      <c r="I7454" s="31"/>
      <c r="J7454" s="83" t="s">
        <v>106</v>
      </c>
      <c r="K7454" s="31" t="s">
        <v>36</v>
      </c>
      <c r="L7454" s="31" t="s">
        <v>95</v>
      </c>
      <c r="M7454" s="168">
        <v>45932</v>
      </c>
      <c r="N7454" s="147"/>
      <c r="O7454" s="105" t="s">
        <v>35</v>
      </c>
      <c r="P7454" s="171">
        <v>29099</v>
      </c>
      <c r="Q7454" s="31"/>
      <c r="R7454" s="83" t="s">
        <v>106</v>
      </c>
      <c r="S7454" s="31" t="s">
        <v>36</v>
      </c>
      <c r="T7454" s="31" t="s">
        <v>95</v>
      </c>
      <c r="U7454" s="168">
        <v>45932</v>
      </c>
      <c r="V7454" s="149"/>
      <c r="W7454" s="140" t="str" cm="1">
        <f t="array" ref="W7454">IF(SUM(LEN(B7454:V7454))=0,"",IF(OR(OR(ISBLANK(F7454),SUM(LEN(C7454),LEN(D7454))=0),AND(NOT(E7454="Unknown"),ISBLANK(J7454)),AND(NOT(O7454="Unknown"),ISBLANK(R7454))),"Missing Information", INDEX(Table15[Entire Service Line Classification], MATCH(SUMIFS(Table15[Unique ID],Table15[System-Owned Portion],E7454,Table15[If Material Anything Other than "Lead" in Column E,Was Material Ever Previously Lead?],G7454,Table15[Customer-Owned Portion],O7454),Table15[Unique ID],0),0)))</f>
        <v>Non-lead</v>
      </c>
      <c r="X7454"/>
    </row>
    <row r="7455" spans="2:24" ht="30" x14ac:dyDescent="0.25">
      <c r="B7455" s="145" t="s">
        <v>1390</v>
      </c>
      <c r="C7455" s="31" t="s">
        <v>8803</v>
      </c>
      <c r="D7455" s="31"/>
      <c r="E7455" s="43" t="s">
        <v>52</v>
      </c>
      <c r="F7455" s="42" t="s">
        <v>34</v>
      </c>
      <c r="G7455" s="83" t="s">
        <v>44</v>
      </c>
      <c r="H7455" s="168">
        <v>29099</v>
      </c>
      <c r="I7455" s="31"/>
      <c r="J7455" s="83" t="s">
        <v>214</v>
      </c>
      <c r="K7455" s="31" t="s">
        <v>34</v>
      </c>
      <c r="L7455" s="31"/>
      <c r="M7455" s="168"/>
      <c r="N7455" s="147"/>
      <c r="O7455" s="105" t="s">
        <v>52</v>
      </c>
      <c r="P7455" s="171">
        <v>29099</v>
      </c>
      <c r="Q7455" s="31"/>
      <c r="R7455" s="83" t="s">
        <v>214</v>
      </c>
      <c r="S7455" s="31" t="s">
        <v>34</v>
      </c>
      <c r="T7455" s="31"/>
      <c r="U7455" s="168"/>
      <c r="V7455" s="149"/>
      <c r="W7455" s="140" t="str" cm="1">
        <f t="array" ref="W7455">IF(SUM(LEN(B7455:V7455))=0,"",IF(OR(OR(ISBLANK(F7455),SUM(LEN(C7455),LEN(D7455))=0),AND(NOT(E7455="Unknown"),ISBLANK(J7455)),AND(NOT(O7455="Unknown"),ISBLANK(R7455))),"Missing Information", INDEX(Table15[Entire Service Line Classification], MATCH(SUMIFS(Table15[Unique ID],Table15[System-Owned Portion],E7455,Table15[If Material Anything Other than "Lead" in Column E,Was Material Ever Previously Lead?],G7455,Table15[Customer-Owned Portion],O7455),Table15[Unique ID],0),0)))</f>
        <v>Non-lead</v>
      </c>
      <c r="X7455"/>
    </row>
    <row r="7456" spans="2:24" ht="30" x14ac:dyDescent="0.25">
      <c r="B7456" s="145" t="s">
        <v>1544</v>
      </c>
      <c r="C7456" s="31" t="s">
        <v>8961</v>
      </c>
      <c r="D7456" s="31"/>
      <c r="E7456" s="43" t="s">
        <v>43</v>
      </c>
      <c r="F7456" s="42" t="s">
        <v>34</v>
      </c>
      <c r="G7456" s="83" t="s">
        <v>44</v>
      </c>
      <c r="H7456" s="168">
        <v>29099</v>
      </c>
      <c r="I7456" s="31"/>
      <c r="J7456" s="83" t="s">
        <v>106</v>
      </c>
      <c r="K7456" s="31" t="s">
        <v>36</v>
      </c>
      <c r="L7456" s="31" t="s">
        <v>95</v>
      </c>
      <c r="M7456" s="168">
        <v>45933</v>
      </c>
      <c r="N7456" s="147"/>
      <c r="O7456" s="105" t="s">
        <v>35</v>
      </c>
      <c r="P7456" s="171">
        <v>29099</v>
      </c>
      <c r="Q7456" s="31"/>
      <c r="R7456" s="83" t="s">
        <v>106</v>
      </c>
      <c r="S7456" s="31" t="s">
        <v>36</v>
      </c>
      <c r="T7456" s="31" t="s">
        <v>95</v>
      </c>
      <c r="U7456" s="168">
        <v>45933</v>
      </c>
      <c r="V7456" s="149"/>
      <c r="W7456" s="140" t="str" cm="1">
        <f t="array" ref="W7456">IF(SUM(LEN(B7456:V7456))=0,"",IF(OR(OR(ISBLANK(F7456),SUM(LEN(C7456),LEN(D7456))=0),AND(NOT(E7456="Unknown"),ISBLANK(J7456)),AND(NOT(O7456="Unknown"),ISBLANK(R7456))),"Missing Information", INDEX(Table15[Entire Service Line Classification], MATCH(SUMIFS(Table15[Unique ID],Table15[System-Owned Portion],E7456,Table15[If Material Anything Other than "Lead" in Column E,Was Material Ever Previously Lead?],G7456,Table15[Customer-Owned Portion],O7456),Table15[Unique ID],0),0)))</f>
        <v>Non-lead</v>
      </c>
      <c r="X7456"/>
    </row>
    <row r="7457" spans="2:24" ht="30" x14ac:dyDescent="0.25">
      <c r="B7457" s="145" t="s">
        <v>1600</v>
      </c>
      <c r="C7457" s="31" t="s">
        <v>9019</v>
      </c>
      <c r="D7457" s="31"/>
      <c r="E7457" s="43" t="s">
        <v>43</v>
      </c>
      <c r="F7457" s="42" t="s">
        <v>34</v>
      </c>
      <c r="G7457" s="83" t="s">
        <v>44</v>
      </c>
      <c r="H7457" s="168">
        <v>29099</v>
      </c>
      <c r="I7457" s="31"/>
      <c r="J7457" s="83" t="s">
        <v>106</v>
      </c>
      <c r="K7457" s="31" t="s">
        <v>36</v>
      </c>
      <c r="L7457" s="31" t="s">
        <v>95</v>
      </c>
      <c r="M7457" s="168">
        <v>45944</v>
      </c>
      <c r="N7457" s="147"/>
      <c r="O7457" s="105" t="s">
        <v>35</v>
      </c>
      <c r="P7457" s="171">
        <v>29099</v>
      </c>
      <c r="Q7457" s="31"/>
      <c r="R7457" s="83" t="s">
        <v>106</v>
      </c>
      <c r="S7457" s="31" t="s">
        <v>36</v>
      </c>
      <c r="T7457" s="31" t="s">
        <v>95</v>
      </c>
      <c r="U7457" s="168">
        <v>45944</v>
      </c>
      <c r="V7457" s="149"/>
      <c r="W7457" s="140" t="str" cm="1">
        <f t="array" ref="W7457">IF(SUM(LEN(B7457:V7457))=0,"",IF(OR(OR(ISBLANK(F7457),SUM(LEN(C7457),LEN(D7457))=0),AND(NOT(E7457="Unknown"),ISBLANK(J7457)),AND(NOT(O7457="Unknown"),ISBLANK(R7457))),"Missing Information", INDEX(Table15[Entire Service Line Classification], MATCH(SUMIFS(Table15[Unique ID],Table15[System-Owned Portion],E7457,Table15[If Material Anything Other than "Lead" in Column E,Was Material Ever Previously Lead?],G7457,Table15[Customer-Owned Portion],O7457),Table15[Unique ID],0),0)))</f>
        <v>Non-lead</v>
      </c>
      <c r="X7457"/>
    </row>
    <row r="7458" spans="2:24" ht="30" x14ac:dyDescent="0.25">
      <c r="B7458" s="145" t="s">
        <v>2820</v>
      </c>
      <c r="C7458" s="31" t="s">
        <v>10251</v>
      </c>
      <c r="D7458" s="31"/>
      <c r="E7458" s="43" t="s">
        <v>52</v>
      </c>
      <c r="F7458" s="42" t="s">
        <v>34</v>
      </c>
      <c r="G7458" s="83" t="s">
        <v>44</v>
      </c>
      <c r="H7458" s="168">
        <v>29099</v>
      </c>
      <c r="I7458" s="31"/>
      <c r="J7458" s="83" t="s">
        <v>214</v>
      </c>
      <c r="K7458" s="31" t="s">
        <v>34</v>
      </c>
      <c r="L7458" s="31"/>
      <c r="M7458" s="168"/>
      <c r="N7458" s="147"/>
      <c r="O7458" s="105" t="s">
        <v>52</v>
      </c>
      <c r="P7458" s="171">
        <v>29099</v>
      </c>
      <c r="Q7458" s="31"/>
      <c r="R7458" s="83" t="s">
        <v>214</v>
      </c>
      <c r="S7458" s="31" t="s">
        <v>34</v>
      </c>
      <c r="T7458" s="31"/>
      <c r="U7458" s="168"/>
      <c r="V7458" s="149"/>
      <c r="W7458" s="140" t="str" cm="1">
        <f t="array" ref="W7458">IF(SUM(LEN(B7458:V7458))=0,"",IF(OR(OR(ISBLANK(F7458),SUM(LEN(C7458),LEN(D7458))=0),AND(NOT(E7458="Unknown"),ISBLANK(J7458)),AND(NOT(O7458="Unknown"),ISBLANK(R7458))),"Missing Information", INDEX(Table15[Entire Service Line Classification], MATCH(SUMIFS(Table15[Unique ID],Table15[System-Owned Portion],E7458,Table15[If Material Anything Other than "Lead" in Column E,Was Material Ever Previously Lead?],G7458,Table15[Customer-Owned Portion],O7458),Table15[Unique ID],0),0)))</f>
        <v>Non-lead</v>
      </c>
      <c r="X7458"/>
    </row>
    <row r="7459" spans="2:24" ht="30" x14ac:dyDescent="0.25">
      <c r="B7459" s="145" t="s">
        <v>3006</v>
      </c>
      <c r="C7459" s="31" t="s">
        <v>10438</v>
      </c>
      <c r="D7459" s="31"/>
      <c r="E7459" s="43" t="s">
        <v>43</v>
      </c>
      <c r="F7459" s="42" t="s">
        <v>34</v>
      </c>
      <c r="G7459" s="83" t="s">
        <v>44</v>
      </c>
      <c r="H7459" s="168">
        <v>29099</v>
      </c>
      <c r="I7459" s="31"/>
      <c r="J7459" s="83" t="s">
        <v>106</v>
      </c>
      <c r="K7459" s="31" t="s">
        <v>36</v>
      </c>
      <c r="L7459" s="31" t="s">
        <v>95</v>
      </c>
      <c r="M7459" s="168">
        <v>45532</v>
      </c>
      <c r="N7459" s="147"/>
      <c r="O7459" s="105" t="s">
        <v>43</v>
      </c>
      <c r="P7459" s="171">
        <v>29099</v>
      </c>
      <c r="Q7459" s="31"/>
      <c r="R7459" s="83" t="s">
        <v>106</v>
      </c>
      <c r="S7459" s="31" t="s">
        <v>36</v>
      </c>
      <c r="T7459" s="31" t="s">
        <v>95</v>
      </c>
      <c r="U7459" s="168">
        <v>45532</v>
      </c>
      <c r="V7459" s="149"/>
      <c r="W7459" s="140" t="str" cm="1">
        <f t="array" ref="W7459">IF(SUM(LEN(B7459:V7459))=0,"",IF(OR(OR(ISBLANK(F7459),SUM(LEN(C7459),LEN(D7459))=0),AND(NOT(E7459="Unknown"),ISBLANK(J7459)),AND(NOT(O7459="Unknown"),ISBLANK(R7459))),"Missing Information", INDEX(Table15[Entire Service Line Classification], MATCH(SUMIFS(Table15[Unique ID],Table15[System-Owned Portion],E7459,Table15[If Material Anything Other than "Lead" in Column E,Was Material Ever Previously Lead?],G7459,Table15[Customer-Owned Portion],O7459),Table15[Unique ID],0),0)))</f>
        <v>Non-lead</v>
      </c>
      <c r="X7459"/>
    </row>
    <row r="7460" spans="2:24" ht="30" x14ac:dyDescent="0.25">
      <c r="B7460" s="145" t="s">
        <v>4489</v>
      </c>
      <c r="C7460" s="31" t="s">
        <v>12085</v>
      </c>
      <c r="D7460" s="31"/>
      <c r="E7460" s="43" t="s">
        <v>52</v>
      </c>
      <c r="F7460" s="42" t="s">
        <v>34</v>
      </c>
      <c r="G7460" s="83" t="s">
        <v>44</v>
      </c>
      <c r="H7460" s="168">
        <v>29099</v>
      </c>
      <c r="I7460" s="31"/>
      <c r="J7460" s="83" t="s">
        <v>214</v>
      </c>
      <c r="K7460" s="31" t="s">
        <v>34</v>
      </c>
      <c r="L7460" s="31"/>
      <c r="M7460" s="168"/>
      <c r="N7460" s="147"/>
      <c r="O7460" s="105" t="s">
        <v>52</v>
      </c>
      <c r="P7460" s="171">
        <v>29099</v>
      </c>
      <c r="Q7460" s="31"/>
      <c r="R7460" s="83" t="s">
        <v>214</v>
      </c>
      <c r="S7460" s="31" t="s">
        <v>34</v>
      </c>
      <c r="T7460" s="31"/>
      <c r="U7460" s="168"/>
      <c r="V7460" s="149"/>
      <c r="W7460" s="140" t="str" cm="1">
        <f t="array" ref="W7460">IF(SUM(LEN(B7460:V7460))=0,"",IF(OR(OR(ISBLANK(F7460),SUM(LEN(C7460),LEN(D7460))=0),AND(NOT(E7460="Unknown"),ISBLANK(J7460)),AND(NOT(O7460="Unknown"),ISBLANK(R7460))),"Missing Information", INDEX(Table15[Entire Service Line Classification], MATCH(SUMIFS(Table15[Unique ID],Table15[System-Owned Portion],E7460,Table15[If Material Anything Other than "Lead" in Column E,Was Material Ever Previously Lead?],G7460,Table15[Customer-Owned Portion],O7460),Table15[Unique ID],0),0)))</f>
        <v>Non-lead</v>
      </c>
      <c r="X7460"/>
    </row>
    <row r="7461" spans="2:24" ht="30" x14ac:dyDescent="0.25">
      <c r="B7461" s="145" t="s">
        <v>5638</v>
      </c>
      <c r="C7461" s="31" t="s">
        <v>13235</v>
      </c>
      <c r="D7461" s="31"/>
      <c r="E7461" s="43" t="s">
        <v>52</v>
      </c>
      <c r="F7461" s="42" t="s">
        <v>34</v>
      </c>
      <c r="G7461" s="83" t="s">
        <v>44</v>
      </c>
      <c r="H7461" s="168">
        <v>29099</v>
      </c>
      <c r="I7461" s="31"/>
      <c r="J7461" s="83" t="s">
        <v>214</v>
      </c>
      <c r="K7461" s="31" t="s">
        <v>34</v>
      </c>
      <c r="L7461" s="31"/>
      <c r="M7461" s="168"/>
      <c r="N7461" s="147"/>
      <c r="O7461" s="105" t="s">
        <v>52</v>
      </c>
      <c r="P7461" s="171">
        <v>29099</v>
      </c>
      <c r="Q7461" s="31"/>
      <c r="R7461" s="83" t="s">
        <v>214</v>
      </c>
      <c r="S7461" s="31" t="s">
        <v>34</v>
      </c>
      <c r="T7461" s="31"/>
      <c r="U7461" s="168"/>
      <c r="V7461" s="149"/>
      <c r="W7461" s="140" t="str" cm="1">
        <f t="array" ref="W7461">IF(SUM(LEN(B7461:V7461))=0,"",IF(OR(OR(ISBLANK(F7461),SUM(LEN(C7461),LEN(D7461))=0),AND(NOT(E7461="Unknown"),ISBLANK(J7461)),AND(NOT(O7461="Unknown"),ISBLANK(R7461))),"Missing Information", INDEX(Table15[Entire Service Line Classification], MATCH(SUMIFS(Table15[Unique ID],Table15[System-Owned Portion],E7461,Table15[If Material Anything Other than "Lead" in Column E,Was Material Ever Previously Lead?],G7461,Table15[Customer-Owned Portion],O7461),Table15[Unique ID],0),0)))</f>
        <v>Non-lead</v>
      </c>
      <c r="X7461"/>
    </row>
    <row r="7462" spans="2:24" ht="30" x14ac:dyDescent="0.25">
      <c r="B7462" s="145" t="s">
        <v>5843</v>
      </c>
      <c r="C7462" s="31" t="s">
        <v>13441</v>
      </c>
      <c r="D7462" s="31"/>
      <c r="E7462" s="43" t="s">
        <v>35</v>
      </c>
      <c r="F7462" s="42" t="s">
        <v>34</v>
      </c>
      <c r="G7462" s="83" t="s">
        <v>34</v>
      </c>
      <c r="H7462" s="168">
        <v>29099</v>
      </c>
      <c r="I7462" s="31"/>
      <c r="J7462" s="83" t="s">
        <v>45</v>
      </c>
      <c r="K7462" s="31" t="s">
        <v>36</v>
      </c>
      <c r="L7462" s="31" t="s">
        <v>93</v>
      </c>
      <c r="M7462" s="168">
        <v>41342</v>
      </c>
      <c r="N7462" s="147"/>
      <c r="O7462" s="105" t="s">
        <v>43</v>
      </c>
      <c r="P7462" s="171">
        <v>29099</v>
      </c>
      <c r="Q7462" s="31"/>
      <c r="R7462" s="83" t="s">
        <v>214</v>
      </c>
      <c r="S7462" s="31" t="s">
        <v>34</v>
      </c>
      <c r="T7462" s="31"/>
      <c r="U7462" s="168"/>
      <c r="V7462" s="149"/>
      <c r="W7462" s="140" t="str" cm="1">
        <f t="array" ref="W7462">IF(SUM(LEN(B7462:V7462))=0,"",IF(OR(OR(ISBLANK(F7462),SUM(LEN(C7462),LEN(D7462))=0),AND(NOT(E7462="Unknown"),ISBLANK(J7462)),AND(NOT(O7462="Unknown"),ISBLANK(R7462))),"Missing Information", INDEX(Table15[Entire Service Line Classification], MATCH(SUMIFS(Table15[Unique ID],Table15[System-Owned Portion],E7462,Table15[If Material Anything Other than "Lead" in Column E,Was Material Ever Previously Lead?],G7462,Table15[Customer-Owned Portion],O7462),Table15[Unique ID],0),0)))</f>
        <v>Non-lead</v>
      </c>
      <c r="X7462"/>
    </row>
    <row r="7463" spans="2:24" x14ac:dyDescent="0.25">
      <c r="B7463" s="145" t="s">
        <v>6530</v>
      </c>
      <c r="C7463" s="31" t="s">
        <v>14134</v>
      </c>
      <c r="D7463" s="31"/>
      <c r="E7463" s="43" t="s">
        <v>52</v>
      </c>
      <c r="F7463" s="42" t="s">
        <v>34</v>
      </c>
      <c r="G7463" s="83" t="s">
        <v>44</v>
      </c>
      <c r="H7463" s="168">
        <v>29099</v>
      </c>
      <c r="I7463" s="31"/>
      <c r="J7463" s="83" t="s">
        <v>214</v>
      </c>
      <c r="K7463" s="31" t="s">
        <v>34</v>
      </c>
      <c r="L7463" s="31"/>
      <c r="M7463" s="168"/>
      <c r="N7463" s="147"/>
      <c r="O7463" s="105" t="s">
        <v>52</v>
      </c>
      <c r="P7463" s="171">
        <v>29099</v>
      </c>
      <c r="Q7463" s="31"/>
      <c r="R7463" s="83" t="s">
        <v>214</v>
      </c>
      <c r="S7463" s="31" t="s">
        <v>34</v>
      </c>
      <c r="T7463" s="31"/>
      <c r="U7463" s="168"/>
      <c r="V7463" s="149"/>
      <c r="W7463" s="140" t="str" cm="1">
        <f t="array" ref="W7463">IF(SUM(LEN(B7463:V7463))=0,"",IF(OR(OR(ISBLANK(F7463),SUM(LEN(C7463),LEN(D7463))=0),AND(NOT(E7463="Unknown"),ISBLANK(J7463)),AND(NOT(O7463="Unknown"),ISBLANK(R7463))),"Missing Information", INDEX(Table15[Entire Service Line Classification], MATCH(SUMIFS(Table15[Unique ID],Table15[System-Owned Portion],E7463,Table15[If Material Anything Other than "Lead" in Column E,Was Material Ever Previously Lead?],G7463,Table15[Customer-Owned Portion],O7463),Table15[Unique ID],0),0)))</f>
        <v>Non-lead</v>
      </c>
      <c r="X7463"/>
    </row>
    <row r="7464" spans="2:24" ht="30" x14ac:dyDescent="0.25">
      <c r="B7464" s="145" t="s">
        <v>988</v>
      </c>
      <c r="C7464" s="31" t="s">
        <v>8401</v>
      </c>
      <c r="D7464" s="31"/>
      <c r="E7464" s="43" t="s">
        <v>52</v>
      </c>
      <c r="F7464" s="42" t="s">
        <v>34</v>
      </c>
      <c r="G7464" s="83" t="s">
        <v>44</v>
      </c>
      <c r="H7464" s="168">
        <v>29068</v>
      </c>
      <c r="I7464" s="31"/>
      <c r="J7464" s="83" t="s">
        <v>214</v>
      </c>
      <c r="K7464" s="31" t="s">
        <v>34</v>
      </c>
      <c r="L7464" s="31"/>
      <c r="M7464" s="168"/>
      <c r="N7464" s="147"/>
      <c r="O7464" s="105" t="s">
        <v>52</v>
      </c>
      <c r="P7464" s="171">
        <v>29068</v>
      </c>
      <c r="Q7464" s="31"/>
      <c r="R7464" s="83" t="s">
        <v>214</v>
      </c>
      <c r="S7464" s="31" t="s">
        <v>34</v>
      </c>
      <c r="T7464" s="31"/>
      <c r="U7464" s="168"/>
      <c r="V7464" s="149"/>
      <c r="W7464" s="140" t="str" cm="1">
        <f t="array" ref="W7464">IF(SUM(LEN(B7464:V7464))=0,"",IF(OR(OR(ISBLANK(F7464),SUM(LEN(C7464),LEN(D7464))=0),AND(NOT(E7464="Unknown"),ISBLANK(J7464)),AND(NOT(O7464="Unknown"),ISBLANK(R7464))),"Missing Information", INDEX(Table15[Entire Service Line Classification], MATCH(SUMIFS(Table15[Unique ID],Table15[System-Owned Portion],E7464,Table15[If Material Anything Other than "Lead" in Column E,Was Material Ever Previously Lead?],G7464,Table15[Customer-Owned Portion],O7464),Table15[Unique ID],0),0)))</f>
        <v>Non-lead</v>
      </c>
      <c r="X7464"/>
    </row>
    <row r="7465" spans="2:24" ht="30" x14ac:dyDescent="0.25">
      <c r="B7465" s="145" t="s">
        <v>1213</v>
      </c>
      <c r="C7465" s="31" t="s">
        <v>8626</v>
      </c>
      <c r="D7465" s="31"/>
      <c r="E7465" s="43" t="s">
        <v>52</v>
      </c>
      <c r="F7465" s="42" t="s">
        <v>34</v>
      </c>
      <c r="G7465" s="83" t="s">
        <v>44</v>
      </c>
      <c r="H7465" s="168">
        <v>29068</v>
      </c>
      <c r="I7465" s="31"/>
      <c r="J7465" s="83" t="s">
        <v>214</v>
      </c>
      <c r="K7465" s="31" t="s">
        <v>34</v>
      </c>
      <c r="L7465" s="31"/>
      <c r="M7465" s="168"/>
      <c r="N7465" s="147"/>
      <c r="O7465" s="105" t="s">
        <v>52</v>
      </c>
      <c r="P7465" s="171">
        <v>29068</v>
      </c>
      <c r="Q7465" s="31"/>
      <c r="R7465" s="83" t="s">
        <v>214</v>
      </c>
      <c r="S7465" s="31" t="s">
        <v>34</v>
      </c>
      <c r="T7465" s="31"/>
      <c r="U7465" s="168"/>
      <c r="V7465" s="149"/>
      <c r="W7465" s="140" t="str" cm="1">
        <f t="array" ref="W7465">IF(SUM(LEN(B7465:V7465))=0,"",IF(OR(OR(ISBLANK(F7465),SUM(LEN(C7465),LEN(D7465))=0),AND(NOT(E7465="Unknown"),ISBLANK(J7465)),AND(NOT(O7465="Unknown"),ISBLANK(R7465))),"Missing Information", INDEX(Table15[Entire Service Line Classification], MATCH(SUMIFS(Table15[Unique ID],Table15[System-Owned Portion],E7465,Table15[If Material Anything Other than "Lead" in Column E,Was Material Ever Previously Lead?],G7465,Table15[Customer-Owned Portion],O7465),Table15[Unique ID],0),0)))</f>
        <v>Non-lead</v>
      </c>
      <c r="X7465"/>
    </row>
    <row r="7466" spans="2:24" ht="30" x14ac:dyDescent="0.25">
      <c r="B7466" s="145" t="s">
        <v>1233</v>
      </c>
      <c r="C7466" s="31" t="s">
        <v>8646</v>
      </c>
      <c r="D7466" s="31"/>
      <c r="E7466" s="43" t="s">
        <v>35</v>
      </c>
      <c r="F7466" s="42" t="s">
        <v>34</v>
      </c>
      <c r="G7466" s="83" t="s">
        <v>34</v>
      </c>
      <c r="H7466" s="168">
        <v>29068</v>
      </c>
      <c r="I7466" s="31"/>
      <c r="J7466" s="83" t="s">
        <v>45</v>
      </c>
      <c r="K7466" s="31" t="s">
        <v>36</v>
      </c>
      <c r="L7466" s="31" t="s">
        <v>93</v>
      </c>
      <c r="M7466" s="168">
        <v>35395</v>
      </c>
      <c r="N7466" s="147"/>
      <c r="O7466" s="105" t="s">
        <v>43</v>
      </c>
      <c r="P7466" s="171">
        <v>29068</v>
      </c>
      <c r="Q7466" s="31"/>
      <c r="R7466" s="83" t="s">
        <v>214</v>
      </c>
      <c r="S7466" s="31" t="s">
        <v>34</v>
      </c>
      <c r="T7466" s="31"/>
      <c r="U7466" s="168"/>
      <c r="V7466" s="149"/>
      <c r="W7466" s="140" t="str" cm="1">
        <f t="array" ref="W7466">IF(SUM(LEN(B7466:V7466))=0,"",IF(OR(OR(ISBLANK(F7466),SUM(LEN(C7466),LEN(D7466))=0),AND(NOT(E7466="Unknown"),ISBLANK(J7466)),AND(NOT(O7466="Unknown"),ISBLANK(R7466))),"Missing Information", INDEX(Table15[Entire Service Line Classification], MATCH(SUMIFS(Table15[Unique ID],Table15[System-Owned Portion],E7466,Table15[If Material Anything Other than "Lead" in Column E,Was Material Ever Previously Lead?],G7466,Table15[Customer-Owned Portion],O7466),Table15[Unique ID],0),0)))</f>
        <v>Non-lead</v>
      </c>
      <c r="X7466"/>
    </row>
    <row r="7467" spans="2:24" ht="30" x14ac:dyDescent="0.25">
      <c r="B7467" s="145" t="s">
        <v>1519</v>
      </c>
      <c r="C7467" s="31" t="s">
        <v>8936</v>
      </c>
      <c r="D7467" s="31"/>
      <c r="E7467" s="43" t="s">
        <v>43</v>
      </c>
      <c r="F7467" s="42" t="s">
        <v>34</v>
      </c>
      <c r="G7467" s="83" t="s">
        <v>44</v>
      </c>
      <c r="H7467" s="168">
        <v>29068</v>
      </c>
      <c r="I7467" s="31"/>
      <c r="J7467" s="83" t="s">
        <v>106</v>
      </c>
      <c r="K7467" s="31" t="s">
        <v>36</v>
      </c>
      <c r="L7467" s="31" t="s">
        <v>95</v>
      </c>
      <c r="M7467" s="168">
        <v>45952</v>
      </c>
      <c r="N7467" s="147"/>
      <c r="O7467" s="105" t="s">
        <v>43</v>
      </c>
      <c r="P7467" s="171">
        <v>29068</v>
      </c>
      <c r="Q7467" s="31"/>
      <c r="R7467" s="83" t="s">
        <v>106</v>
      </c>
      <c r="S7467" s="31" t="s">
        <v>36</v>
      </c>
      <c r="T7467" s="31" t="s">
        <v>95</v>
      </c>
      <c r="U7467" s="168">
        <v>45952</v>
      </c>
      <c r="V7467" s="149"/>
      <c r="W7467" s="140" t="str" cm="1">
        <f t="array" ref="W7467">IF(SUM(LEN(B7467:V7467))=0,"",IF(OR(OR(ISBLANK(F7467),SUM(LEN(C7467),LEN(D7467))=0),AND(NOT(E7467="Unknown"),ISBLANK(J7467)),AND(NOT(O7467="Unknown"),ISBLANK(R7467))),"Missing Information", INDEX(Table15[Entire Service Line Classification], MATCH(SUMIFS(Table15[Unique ID],Table15[System-Owned Portion],E7467,Table15[If Material Anything Other than "Lead" in Column E,Was Material Ever Previously Lead?],G7467,Table15[Customer-Owned Portion],O7467),Table15[Unique ID],0),0)))</f>
        <v>Non-lead</v>
      </c>
      <c r="X7467"/>
    </row>
    <row r="7468" spans="2:24" ht="30" x14ac:dyDescent="0.25">
      <c r="B7468" s="145" t="s">
        <v>1543</v>
      </c>
      <c r="C7468" s="31" t="s">
        <v>8960</v>
      </c>
      <c r="D7468" s="31"/>
      <c r="E7468" s="43" t="s">
        <v>43</v>
      </c>
      <c r="F7468" s="42" t="s">
        <v>34</v>
      </c>
      <c r="G7468" s="83" t="s">
        <v>44</v>
      </c>
      <c r="H7468" s="168">
        <v>29068</v>
      </c>
      <c r="I7468" s="31"/>
      <c r="J7468" s="83" t="s">
        <v>106</v>
      </c>
      <c r="K7468" s="31" t="s">
        <v>36</v>
      </c>
      <c r="L7468" s="31" t="s">
        <v>95</v>
      </c>
      <c r="M7468" s="168">
        <v>45936</v>
      </c>
      <c r="N7468" s="147"/>
      <c r="O7468" s="105" t="s">
        <v>35</v>
      </c>
      <c r="P7468" s="171">
        <v>29068</v>
      </c>
      <c r="Q7468" s="31"/>
      <c r="R7468" s="83" t="s">
        <v>106</v>
      </c>
      <c r="S7468" s="31" t="s">
        <v>36</v>
      </c>
      <c r="T7468" s="31" t="s">
        <v>95</v>
      </c>
      <c r="U7468" s="168">
        <v>45936</v>
      </c>
      <c r="V7468" s="149"/>
      <c r="W7468" s="140" t="str" cm="1">
        <f t="array" ref="W7468">IF(SUM(LEN(B7468:V7468))=0,"",IF(OR(OR(ISBLANK(F7468),SUM(LEN(C7468),LEN(D7468))=0),AND(NOT(E7468="Unknown"),ISBLANK(J7468)),AND(NOT(O7468="Unknown"),ISBLANK(R7468))),"Missing Information", INDEX(Table15[Entire Service Line Classification], MATCH(SUMIFS(Table15[Unique ID],Table15[System-Owned Portion],E7468,Table15[If Material Anything Other than "Lead" in Column E,Was Material Ever Previously Lead?],G7468,Table15[Customer-Owned Portion],O7468),Table15[Unique ID],0),0)))</f>
        <v>Non-lead</v>
      </c>
      <c r="X7468"/>
    </row>
    <row r="7469" spans="2:24" ht="30" x14ac:dyDescent="0.25">
      <c r="B7469" s="145" t="s">
        <v>4244</v>
      </c>
      <c r="C7469" s="31" t="s">
        <v>11837</v>
      </c>
      <c r="D7469" s="31"/>
      <c r="E7469" s="43" t="s">
        <v>52</v>
      </c>
      <c r="F7469" s="42" t="s">
        <v>34</v>
      </c>
      <c r="G7469" s="83" t="s">
        <v>44</v>
      </c>
      <c r="H7469" s="168">
        <v>29068</v>
      </c>
      <c r="I7469" s="31"/>
      <c r="J7469" s="83" t="s">
        <v>214</v>
      </c>
      <c r="K7469" s="31" t="s">
        <v>34</v>
      </c>
      <c r="L7469" s="31"/>
      <c r="M7469" s="168"/>
      <c r="N7469" s="147"/>
      <c r="O7469" s="105" t="s">
        <v>52</v>
      </c>
      <c r="P7469" s="171">
        <v>29068</v>
      </c>
      <c r="Q7469" s="31"/>
      <c r="R7469" s="83" t="s">
        <v>214</v>
      </c>
      <c r="S7469" s="31" t="s">
        <v>34</v>
      </c>
      <c r="T7469" s="31"/>
      <c r="U7469" s="168"/>
      <c r="V7469" s="149"/>
      <c r="W7469" s="140" t="str" cm="1">
        <f t="array" ref="W7469">IF(SUM(LEN(B7469:V7469))=0,"",IF(OR(OR(ISBLANK(F7469),SUM(LEN(C7469),LEN(D7469))=0),AND(NOT(E7469="Unknown"),ISBLANK(J7469)),AND(NOT(O7469="Unknown"),ISBLANK(R7469))),"Missing Information", INDEX(Table15[Entire Service Line Classification], MATCH(SUMIFS(Table15[Unique ID],Table15[System-Owned Portion],E7469,Table15[If Material Anything Other than "Lead" in Column E,Was Material Ever Previously Lead?],G7469,Table15[Customer-Owned Portion],O7469),Table15[Unique ID],0),0)))</f>
        <v>Non-lead</v>
      </c>
      <c r="X7469"/>
    </row>
    <row r="7470" spans="2:24" ht="30" x14ac:dyDescent="0.25">
      <c r="B7470" s="145" t="s">
        <v>5510</v>
      </c>
      <c r="C7470" s="31" t="s">
        <v>13107</v>
      </c>
      <c r="D7470" s="31"/>
      <c r="E7470" s="43" t="s">
        <v>35</v>
      </c>
      <c r="F7470" s="42" t="s">
        <v>34</v>
      </c>
      <c r="G7470" s="83" t="s">
        <v>34</v>
      </c>
      <c r="H7470" s="168">
        <v>29068</v>
      </c>
      <c r="I7470" s="31"/>
      <c r="J7470" s="83" t="s">
        <v>45</v>
      </c>
      <c r="K7470" s="31" t="s">
        <v>36</v>
      </c>
      <c r="L7470" s="31" t="s">
        <v>93</v>
      </c>
      <c r="M7470" s="168">
        <v>39258</v>
      </c>
      <c r="N7470" s="147"/>
      <c r="O7470" s="105" t="s">
        <v>43</v>
      </c>
      <c r="P7470" s="171">
        <v>29068</v>
      </c>
      <c r="Q7470" s="31"/>
      <c r="R7470" s="83" t="s">
        <v>214</v>
      </c>
      <c r="S7470" s="31" t="s">
        <v>34</v>
      </c>
      <c r="T7470" s="31"/>
      <c r="U7470" s="168"/>
      <c r="V7470" s="149"/>
      <c r="W7470" s="140" t="str" cm="1">
        <f t="array" ref="W7470">IF(SUM(LEN(B7470:V7470))=0,"",IF(OR(OR(ISBLANK(F7470),SUM(LEN(C7470),LEN(D7470))=0),AND(NOT(E7470="Unknown"),ISBLANK(J7470)),AND(NOT(O7470="Unknown"),ISBLANK(R7470))),"Missing Information", INDEX(Table15[Entire Service Line Classification], MATCH(SUMIFS(Table15[Unique ID],Table15[System-Owned Portion],E7470,Table15[If Material Anything Other than "Lead" in Column E,Was Material Ever Previously Lead?],G7470,Table15[Customer-Owned Portion],O7470),Table15[Unique ID],0),0)))</f>
        <v>Non-lead</v>
      </c>
      <c r="X7470"/>
    </row>
    <row r="7471" spans="2:24" ht="30" x14ac:dyDescent="0.25">
      <c r="B7471" s="145" t="s">
        <v>5542</v>
      </c>
      <c r="C7471" s="31" t="s">
        <v>13139</v>
      </c>
      <c r="D7471" s="31"/>
      <c r="E7471" s="43" t="s">
        <v>52</v>
      </c>
      <c r="F7471" s="42" t="s">
        <v>34</v>
      </c>
      <c r="G7471" s="83" t="s">
        <v>44</v>
      </c>
      <c r="H7471" s="168">
        <v>29068</v>
      </c>
      <c r="I7471" s="31"/>
      <c r="J7471" s="83" t="s">
        <v>214</v>
      </c>
      <c r="K7471" s="31" t="s">
        <v>34</v>
      </c>
      <c r="L7471" s="31"/>
      <c r="M7471" s="168"/>
      <c r="N7471" s="147"/>
      <c r="O7471" s="105" t="s">
        <v>52</v>
      </c>
      <c r="P7471" s="171">
        <v>29068</v>
      </c>
      <c r="Q7471" s="31"/>
      <c r="R7471" s="83" t="s">
        <v>214</v>
      </c>
      <c r="S7471" s="31" t="s">
        <v>34</v>
      </c>
      <c r="T7471" s="31"/>
      <c r="U7471" s="168"/>
      <c r="V7471" s="149"/>
      <c r="W7471" s="140" t="str" cm="1">
        <f t="array" ref="W7471">IF(SUM(LEN(B7471:V7471))=0,"",IF(OR(OR(ISBLANK(F7471),SUM(LEN(C7471),LEN(D7471))=0),AND(NOT(E7471="Unknown"),ISBLANK(J7471)),AND(NOT(O7471="Unknown"),ISBLANK(R7471))),"Missing Information", INDEX(Table15[Entire Service Line Classification], MATCH(SUMIFS(Table15[Unique ID],Table15[System-Owned Portion],E7471,Table15[If Material Anything Other than "Lead" in Column E,Was Material Ever Previously Lead?],G7471,Table15[Customer-Owned Portion],O7471),Table15[Unique ID],0),0)))</f>
        <v>Non-lead</v>
      </c>
      <c r="X7471"/>
    </row>
    <row r="7472" spans="2:24" x14ac:dyDescent="0.25">
      <c r="B7472" s="145" t="s">
        <v>6441</v>
      </c>
      <c r="C7472" s="31" t="s">
        <v>14045</v>
      </c>
      <c r="D7472" s="31"/>
      <c r="E7472" s="43" t="s">
        <v>52</v>
      </c>
      <c r="F7472" s="42" t="s">
        <v>34</v>
      </c>
      <c r="G7472" s="83" t="s">
        <v>44</v>
      </c>
      <c r="H7472" s="168">
        <v>29068</v>
      </c>
      <c r="I7472" s="31"/>
      <c r="J7472" s="83" t="s">
        <v>214</v>
      </c>
      <c r="K7472" s="31" t="s">
        <v>34</v>
      </c>
      <c r="L7472" s="31"/>
      <c r="M7472" s="168"/>
      <c r="N7472" s="147"/>
      <c r="O7472" s="105" t="s">
        <v>52</v>
      </c>
      <c r="P7472" s="171">
        <v>29068</v>
      </c>
      <c r="Q7472" s="31"/>
      <c r="R7472" s="83" t="s">
        <v>214</v>
      </c>
      <c r="S7472" s="31" t="s">
        <v>34</v>
      </c>
      <c r="T7472" s="31"/>
      <c r="U7472" s="168"/>
      <c r="V7472" s="149"/>
      <c r="W7472" s="140" t="str" cm="1">
        <f t="array" ref="W7472">IF(SUM(LEN(B7472:V7472))=0,"",IF(OR(OR(ISBLANK(F7472),SUM(LEN(C7472),LEN(D7472))=0),AND(NOT(E7472="Unknown"),ISBLANK(J7472)),AND(NOT(O7472="Unknown"),ISBLANK(R7472))),"Missing Information", INDEX(Table15[Entire Service Line Classification], MATCH(SUMIFS(Table15[Unique ID],Table15[System-Owned Portion],E7472,Table15[If Material Anything Other than "Lead" in Column E,Was Material Ever Previously Lead?],G7472,Table15[Customer-Owned Portion],O7472),Table15[Unique ID],0),0)))</f>
        <v>Non-lead</v>
      </c>
      <c r="X7472"/>
    </row>
    <row r="7473" spans="2:24" x14ac:dyDescent="0.25">
      <c r="B7473" s="145" t="s">
        <v>6537</v>
      </c>
      <c r="C7473" s="31" t="s">
        <v>14141</v>
      </c>
      <c r="D7473" s="31"/>
      <c r="E7473" s="43" t="s">
        <v>52</v>
      </c>
      <c r="F7473" s="42" t="s">
        <v>34</v>
      </c>
      <c r="G7473" s="83" t="s">
        <v>44</v>
      </c>
      <c r="H7473" s="168">
        <v>29068</v>
      </c>
      <c r="I7473" s="31"/>
      <c r="J7473" s="83" t="s">
        <v>214</v>
      </c>
      <c r="K7473" s="31" t="s">
        <v>34</v>
      </c>
      <c r="L7473" s="31"/>
      <c r="M7473" s="168"/>
      <c r="N7473" s="147"/>
      <c r="O7473" s="105" t="s">
        <v>52</v>
      </c>
      <c r="P7473" s="171">
        <v>29068</v>
      </c>
      <c r="Q7473" s="31"/>
      <c r="R7473" s="83" t="s">
        <v>214</v>
      </c>
      <c r="S7473" s="31" t="s">
        <v>34</v>
      </c>
      <c r="T7473" s="31"/>
      <c r="U7473" s="168"/>
      <c r="V7473" s="149"/>
      <c r="W7473" s="140" t="str" cm="1">
        <f t="array" ref="W7473">IF(SUM(LEN(B7473:V7473))=0,"",IF(OR(OR(ISBLANK(F7473),SUM(LEN(C7473),LEN(D7473))=0),AND(NOT(E7473="Unknown"),ISBLANK(J7473)),AND(NOT(O7473="Unknown"),ISBLANK(R7473))),"Missing Information", INDEX(Table15[Entire Service Line Classification], MATCH(SUMIFS(Table15[Unique ID],Table15[System-Owned Portion],E7473,Table15[If Material Anything Other than "Lead" in Column E,Was Material Ever Previously Lead?],G7473,Table15[Customer-Owned Portion],O7473),Table15[Unique ID],0),0)))</f>
        <v>Non-lead</v>
      </c>
      <c r="X7473"/>
    </row>
    <row r="7474" spans="2:24" x14ac:dyDescent="0.25">
      <c r="B7474" s="145" t="s">
        <v>6542</v>
      </c>
      <c r="C7474" s="31" t="s">
        <v>14146</v>
      </c>
      <c r="D7474" s="31"/>
      <c r="E7474" s="43" t="s">
        <v>52</v>
      </c>
      <c r="F7474" s="42" t="s">
        <v>34</v>
      </c>
      <c r="G7474" s="83" t="s">
        <v>44</v>
      </c>
      <c r="H7474" s="168">
        <v>29068</v>
      </c>
      <c r="I7474" s="31"/>
      <c r="J7474" s="83" t="s">
        <v>214</v>
      </c>
      <c r="K7474" s="31" t="s">
        <v>34</v>
      </c>
      <c r="L7474" s="31"/>
      <c r="M7474" s="168"/>
      <c r="N7474" s="147"/>
      <c r="O7474" s="105" t="s">
        <v>52</v>
      </c>
      <c r="P7474" s="171">
        <v>29068</v>
      </c>
      <c r="Q7474" s="31"/>
      <c r="R7474" s="83" t="s">
        <v>214</v>
      </c>
      <c r="S7474" s="31" t="s">
        <v>34</v>
      </c>
      <c r="T7474" s="31"/>
      <c r="U7474" s="168"/>
      <c r="V7474" s="149"/>
      <c r="W7474" s="140" t="str" cm="1">
        <f t="array" ref="W7474">IF(SUM(LEN(B7474:V7474))=0,"",IF(OR(OR(ISBLANK(F7474),SUM(LEN(C7474),LEN(D7474))=0),AND(NOT(E7474="Unknown"),ISBLANK(J7474)),AND(NOT(O7474="Unknown"),ISBLANK(R7474))),"Missing Information", INDEX(Table15[Entire Service Line Classification], MATCH(SUMIFS(Table15[Unique ID],Table15[System-Owned Portion],E7474,Table15[If Material Anything Other than "Lead" in Column E,Was Material Ever Previously Lead?],G7474,Table15[Customer-Owned Portion],O7474),Table15[Unique ID],0),0)))</f>
        <v>Non-lead</v>
      </c>
      <c r="X7474"/>
    </row>
    <row r="7475" spans="2:24" x14ac:dyDescent="0.25">
      <c r="B7475" s="145" t="s">
        <v>6555</v>
      </c>
      <c r="C7475" s="31" t="s">
        <v>14159</v>
      </c>
      <c r="D7475" s="31"/>
      <c r="E7475" s="43" t="s">
        <v>52</v>
      </c>
      <c r="F7475" s="42" t="s">
        <v>34</v>
      </c>
      <c r="G7475" s="83" t="s">
        <v>44</v>
      </c>
      <c r="H7475" s="168">
        <v>29068</v>
      </c>
      <c r="I7475" s="31"/>
      <c r="J7475" s="83" t="s">
        <v>214</v>
      </c>
      <c r="K7475" s="31" t="s">
        <v>34</v>
      </c>
      <c r="L7475" s="31"/>
      <c r="M7475" s="168"/>
      <c r="N7475" s="147"/>
      <c r="O7475" s="105" t="s">
        <v>52</v>
      </c>
      <c r="P7475" s="171">
        <v>29068</v>
      </c>
      <c r="Q7475" s="31"/>
      <c r="R7475" s="83" t="s">
        <v>214</v>
      </c>
      <c r="S7475" s="31" t="s">
        <v>34</v>
      </c>
      <c r="T7475" s="31"/>
      <c r="U7475" s="168"/>
      <c r="V7475" s="149"/>
      <c r="W7475" s="140" t="str" cm="1">
        <f t="array" ref="W7475">IF(SUM(LEN(B7475:V7475))=0,"",IF(OR(OR(ISBLANK(F7475),SUM(LEN(C7475),LEN(D7475))=0),AND(NOT(E7475="Unknown"),ISBLANK(J7475)),AND(NOT(O7475="Unknown"),ISBLANK(R7475))),"Missing Information", INDEX(Table15[Entire Service Line Classification], MATCH(SUMIFS(Table15[Unique ID],Table15[System-Owned Portion],E7475,Table15[If Material Anything Other than "Lead" in Column E,Was Material Ever Previously Lead?],G7475,Table15[Customer-Owned Portion],O7475),Table15[Unique ID],0),0)))</f>
        <v>Non-lead</v>
      </c>
      <c r="X7475"/>
    </row>
    <row r="7476" spans="2:24" x14ac:dyDescent="0.25">
      <c r="B7476" s="145" t="s">
        <v>905</v>
      </c>
      <c r="C7476" s="31" t="s">
        <v>8318</v>
      </c>
      <c r="D7476" s="31"/>
      <c r="E7476" s="43" t="s">
        <v>52</v>
      </c>
      <c r="F7476" s="42" t="s">
        <v>34</v>
      </c>
      <c r="G7476" s="83" t="s">
        <v>44</v>
      </c>
      <c r="H7476" s="168">
        <v>29037</v>
      </c>
      <c r="I7476" s="31"/>
      <c r="J7476" s="83" t="s">
        <v>214</v>
      </c>
      <c r="K7476" s="31" t="s">
        <v>34</v>
      </c>
      <c r="L7476" s="31"/>
      <c r="M7476" s="168"/>
      <c r="N7476" s="147"/>
      <c r="O7476" s="105" t="s">
        <v>52</v>
      </c>
      <c r="P7476" s="171">
        <v>29037</v>
      </c>
      <c r="Q7476" s="31"/>
      <c r="R7476" s="83" t="s">
        <v>214</v>
      </c>
      <c r="S7476" s="31" t="s">
        <v>34</v>
      </c>
      <c r="T7476" s="31"/>
      <c r="U7476" s="168"/>
      <c r="V7476" s="149"/>
      <c r="W7476" s="140" t="str" cm="1">
        <f t="array" ref="W7476">IF(SUM(LEN(B7476:V7476))=0,"",IF(OR(OR(ISBLANK(F7476),SUM(LEN(C7476),LEN(D7476))=0),AND(NOT(E7476="Unknown"),ISBLANK(J7476)),AND(NOT(O7476="Unknown"),ISBLANK(R7476))),"Missing Information", INDEX(Table15[Entire Service Line Classification], MATCH(SUMIFS(Table15[Unique ID],Table15[System-Owned Portion],E7476,Table15[If Material Anything Other than "Lead" in Column E,Was Material Ever Previously Lead?],G7476,Table15[Customer-Owned Portion],O7476),Table15[Unique ID],0),0)))</f>
        <v>Non-lead</v>
      </c>
      <c r="X7476"/>
    </row>
    <row r="7477" spans="2:24" ht="30" x14ac:dyDescent="0.25">
      <c r="B7477" s="145" t="s">
        <v>1017</v>
      </c>
      <c r="C7477" s="31" t="s">
        <v>8430</v>
      </c>
      <c r="D7477" s="31"/>
      <c r="E7477" s="43" t="s">
        <v>52</v>
      </c>
      <c r="F7477" s="42" t="s">
        <v>34</v>
      </c>
      <c r="G7477" s="83" t="s">
        <v>44</v>
      </c>
      <c r="H7477" s="168">
        <v>29037</v>
      </c>
      <c r="I7477" s="31"/>
      <c r="J7477" s="83" t="s">
        <v>214</v>
      </c>
      <c r="K7477" s="31" t="s">
        <v>34</v>
      </c>
      <c r="L7477" s="31"/>
      <c r="M7477" s="168"/>
      <c r="N7477" s="147"/>
      <c r="O7477" s="105" t="s">
        <v>52</v>
      </c>
      <c r="P7477" s="171">
        <v>29037</v>
      </c>
      <c r="Q7477" s="31"/>
      <c r="R7477" s="83" t="s">
        <v>214</v>
      </c>
      <c r="S7477" s="31" t="s">
        <v>34</v>
      </c>
      <c r="T7477" s="31"/>
      <c r="U7477" s="168"/>
      <c r="V7477" s="149"/>
      <c r="W7477" s="140" t="str" cm="1">
        <f t="array" ref="W7477">IF(SUM(LEN(B7477:V7477))=0,"",IF(OR(OR(ISBLANK(F7477),SUM(LEN(C7477),LEN(D7477))=0),AND(NOT(E7477="Unknown"),ISBLANK(J7477)),AND(NOT(O7477="Unknown"),ISBLANK(R7477))),"Missing Information", INDEX(Table15[Entire Service Line Classification], MATCH(SUMIFS(Table15[Unique ID],Table15[System-Owned Portion],E7477,Table15[If Material Anything Other than "Lead" in Column E,Was Material Ever Previously Lead?],G7477,Table15[Customer-Owned Portion],O7477),Table15[Unique ID],0),0)))</f>
        <v>Non-lead</v>
      </c>
      <c r="X7477"/>
    </row>
    <row r="7478" spans="2:24" ht="30" x14ac:dyDescent="0.25">
      <c r="B7478" s="145" t="s">
        <v>1508</v>
      </c>
      <c r="C7478" s="31" t="s">
        <v>8925</v>
      </c>
      <c r="D7478" s="31"/>
      <c r="E7478" s="43" t="s">
        <v>52</v>
      </c>
      <c r="F7478" s="42" t="s">
        <v>34</v>
      </c>
      <c r="G7478" s="83" t="s">
        <v>44</v>
      </c>
      <c r="H7478" s="168">
        <v>29037</v>
      </c>
      <c r="I7478" s="31"/>
      <c r="J7478" s="83" t="s">
        <v>214</v>
      </c>
      <c r="K7478" s="31" t="s">
        <v>34</v>
      </c>
      <c r="L7478" s="31"/>
      <c r="M7478" s="168"/>
      <c r="N7478" s="147"/>
      <c r="O7478" s="105" t="s">
        <v>52</v>
      </c>
      <c r="P7478" s="171">
        <v>29037</v>
      </c>
      <c r="Q7478" s="31"/>
      <c r="R7478" s="83" t="s">
        <v>214</v>
      </c>
      <c r="S7478" s="31" t="s">
        <v>34</v>
      </c>
      <c r="T7478" s="31"/>
      <c r="U7478" s="168"/>
      <c r="V7478" s="149"/>
      <c r="W7478" s="140" t="str" cm="1">
        <f t="array" ref="W7478">IF(SUM(LEN(B7478:V7478))=0,"",IF(OR(OR(ISBLANK(F7478),SUM(LEN(C7478),LEN(D7478))=0),AND(NOT(E7478="Unknown"),ISBLANK(J7478)),AND(NOT(O7478="Unknown"),ISBLANK(R7478))),"Missing Information", INDEX(Table15[Entire Service Line Classification], MATCH(SUMIFS(Table15[Unique ID],Table15[System-Owned Portion],E7478,Table15[If Material Anything Other than "Lead" in Column E,Was Material Ever Previously Lead?],G7478,Table15[Customer-Owned Portion],O7478),Table15[Unique ID],0),0)))</f>
        <v>Non-lead</v>
      </c>
      <c r="X7478"/>
    </row>
    <row r="7479" spans="2:24" ht="30" x14ac:dyDescent="0.25">
      <c r="B7479" s="145" t="s">
        <v>4270</v>
      </c>
      <c r="C7479" s="31" t="s">
        <v>11863</v>
      </c>
      <c r="D7479" s="31"/>
      <c r="E7479" s="43" t="s">
        <v>52</v>
      </c>
      <c r="F7479" s="42" t="s">
        <v>34</v>
      </c>
      <c r="G7479" s="83" t="s">
        <v>44</v>
      </c>
      <c r="H7479" s="168">
        <v>29037</v>
      </c>
      <c r="I7479" s="31"/>
      <c r="J7479" s="83" t="s">
        <v>214</v>
      </c>
      <c r="K7479" s="31" t="s">
        <v>34</v>
      </c>
      <c r="L7479" s="31"/>
      <c r="M7479" s="168"/>
      <c r="N7479" s="147"/>
      <c r="O7479" s="105" t="s">
        <v>52</v>
      </c>
      <c r="P7479" s="171">
        <v>29037</v>
      </c>
      <c r="Q7479" s="31"/>
      <c r="R7479" s="83" t="s">
        <v>214</v>
      </c>
      <c r="S7479" s="31" t="s">
        <v>34</v>
      </c>
      <c r="T7479" s="31"/>
      <c r="U7479" s="168"/>
      <c r="V7479" s="149"/>
      <c r="W7479" s="140" t="str" cm="1">
        <f t="array" ref="W7479">IF(SUM(LEN(B7479:V7479))=0,"",IF(OR(OR(ISBLANK(F7479),SUM(LEN(C7479),LEN(D7479))=0),AND(NOT(E7479="Unknown"),ISBLANK(J7479)),AND(NOT(O7479="Unknown"),ISBLANK(R7479))),"Missing Information", INDEX(Table15[Entire Service Line Classification], MATCH(SUMIFS(Table15[Unique ID],Table15[System-Owned Portion],E7479,Table15[If Material Anything Other than "Lead" in Column E,Was Material Ever Previously Lead?],G7479,Table15[Customer-Owned Portion],O7479),Table15[Unique ID],0),0)))</f>
        <v>Non-lead</v>
      </c>
      <c r="X7479"/>
    </row>
    <row r="7480" spans="2:24" ht="30" x14ac:dyDescent="0.25">
      <c r="B7480" s="145" t="s">
        <v>4277</v>
      </c>
      <c r="C7480" s="31" t="s">
        <v>11870</v>
      </c>
      <c r="D7480" s="31"/>
      <c r="E7480" s="43" t="s">
        <v>52</v>
      </c>
      <c r="F7480" s="42" t="s">
        <v>34</v>
      </c>
      <c r="G7480" s="83" t="s">
        <v>44</v>
      </c>
      <c r="H7480" s="168">
        <v>29037</v>
      </c>
      <c r="I7480" s="31"/>
      <c r="J7480" s="83" t="s">
        <v>214</v>
      </c>
      <c r="K7480" s="31" t="s">
        <v>34</v>
      </c>
      <c r="L7480" s="31"/>
      <c r="M7480" s="168"/>
      <c r="N7480" s="147"/>
      <c r="O7480" s="105" t="s">
        <v>52</v>
      </c>
      <c r="P7480" s="171">
        <v>29037</v>
      </c>
      <c r="Q7480" s="31"/>
      <c r="R7480" s="83" t="s">
        <v>214</v>
      </c>
      <c r="S7480" s="31" t="s">
        <v>34</v>
      </c>
      <c r="T7480" s="31"/>
      <c r="U7480" s="168"/>
      <c r="V7480" s="149"/>
      <c r="W7480" s="140" t="str" cm="1">
        <f t="array" ref="W7480">IF(SUM(LEN(B7480:V7480))=0,"",IF(OR(OR(ISBLANK(F7480),SUM(LEN(C7480),LEN(D7480))=0),AND(NOT(E7480="Unknown"),ISBLANK(J7480)),AND(NOT(O7480="Unknown"),ISBLANK(R7480))),"Missing Information", INDEX(Table15[Entire Service Line Classification], MATCH(SUMIFS(Table15[Unique ID],Table15[System-Owned Portion],E7480,Table15[If Material Anything Other than "Lead" in Column E,Was Material Ever Previously Lead?],G7480,Table15[Customer-Owned Portion],O7480),Table15[Unique ID],0),0)))</f>
        <v>Non-lead</v>
      </c>
      <c r="X7480"/>
    </row>
    <row r="7481" spans="2:24" ht="30" x14ac:dyDescent="0.25">
      <c r="B7481" s="145" t="s">
        <v>4317</v>
      </c>
      <c r="C7481" s="31" t="s">
        <v>11910</v>
      </c>
      <c r="D7481" s="31"/>
      <c r="E7481" s="43" t="s">
        <v>43</v>
      </c>
      <c r="F7481" s="42" t="s">
        <v>34</v>
      </c>
      <c r="G7481" s="83" t="s">
        <v>44</v>
      </c>
      <c r="H7481" s="168">
        <v>29037</v>
      </c>
      <c r="I7481" s="31"/>
      <c r="J7481" s="83" t="s">
        <v>106</v>
      </c>
      <c r="K7481" s="31" t="s">
        <v>36</v>
      </c>
      <c r="L7481" s="31" t="s">
        <v>95</v>
      </c>
      <c r="M7481" s="168">
        <v>45534</v>
      </c>
      <c r="N7481" s="147"/>
      <c r="O7481" s="105" t="s">
        <v>43</v>
      </c>
      <c r="P7481" s="171">
        <v>29037</v>
      </c>
      <c r="Q7481" s="31"/>
      <c r="R7481" s="83" t="s">
        <v>106</v>
      </c>
      <c r="S7481" s="31" t="s">
        <v>36</v>
      </c>
      <c r="T7481" s="31" t="s">
        <v>95</v>
      </c>
      <c r="U7481" s="168">
        <v>45534</v>
      </c>
      <c r="V7481" s="149"/>
      <c r="W7481" s="140" t="str" cm="1">
        <f t="array" ref="W7481">IF(SUM(LEN(B7481:V7481))=0,"",IF(OR(OR(ISBLANK(F7481),SUM(LEN(C7481),LEN(D7481))=0),AND(NOT(E7481="Unknown"),ISBLANK(J7481)),AND(NOT(O7481="Unknown"),ISBLANK(R7481))),"Missing Information", INDEX(Table15[Entire Service Line Classification], MATCH(SUMIFS(Table15[Unique ID],Table15[System-Owned Portion],E7481,Table15[If Material Anything Other than "Lead" in Column E,Was Material Ever Previously Lead?],G7481,Table15[Customer-Owned Portion],O7481),Table15[Unique ID],0),0)))</f>
        <v>Non-lead</v>
      </c>
      <c r="X7481"/>
    </row>
    <row r="7482" spans="2:24" ht="30" x14ac:dyDescent="0.25">
      <c r="B7482" s="145" t="s">
        <v>4329</v>
      </c>
      <c r="C7482" s="31" t="s">
        <v>11922</v>
      </c>
      <c r="D7482" s="31"/>
      <c r="E7482" s="43" t="s">
        <v>52</v>
      </c>
      <c r="F7482" s="42" t="s">
        <v>34</v>
      </c>
      <c r="G7482" s="83" t="s">
        <v>44</v>
      </c>
      <c r="H7482" s="168">
        <v>29037</v>
      </c>
      <c r="I7482" s="31"/>
      <c r="J7482" s="83" t="s">
        <v>214</v>
      </c>
      <c r="K7482" s="31" t="s">
        <v>34</v>
      </c>
      <c r="L7482" s="31"/>
      <c r="M7482" s="168"/>
      <c r="N7482" s="147"/>
      <c r="O7482" s="105" t="s">
        <v>52</v>
      </c>
      <c r="P7482" s="171">
        <v>29037</v>
      </c>
      <c r="Q7482" s="31"/>
      <c r="R7482" s="83" t="s">
        <v>214</v>
      </c>
      <c r="S7482" s="31" t="s">
        <v>34</v>
      </c>
      <c r="T7482" s="31"/>
      <c r="U7482" s="168"/>
      <c r="V7482" s="149"/>
      <c r="W7482" s="140" t="str" cm="1">
        <f t="array" ref="W7482">IF(SUM(LEN(B7482:V7482))=0,"",IF(OR(OR(ISBLANK(F7482),SUM(LEN(C7482),LEN(D7482))=0),AND(NOT(E7482="Unknown"),ISBLANK(J7482)),AND(NOT(O7482="Unknown"),ISBLANK(R7482))),"Missing Information", INDEX(Table15[Entire Service Line Classification], MATCH(SUMIFS(Table15[Unique ID],Table15[System-Owned Portion],E7482,Table15[If Material Anything Other than "Lead" in Column E,Was Material Ever Previously Lead?],G7482,Table15[Customer-Owned Portion],O7482),Table15[Unique ID],0),0)))</f>
        <v>Non-lead</v>
      </c>
      <c r="X7482"/>
    </row>
    <row r="7483" spans="2:24" ht="30" x14ac:dyDescent="0.25">
      <c r="B7483" s="145" t="s">
        <v>5671</v>
      </c>
      <c r="C7483" s="31" t="s">
        <v>13268</v>
      </c>
      <c r="D7483" s="31"/>
      <c r="E7483" s="43" t="s">
        <v>35</v>
      </c>
      <c r="F7483" s="42" t="s">
        <v>34</v>
      </c>
      <c r="G7483" s="83" t="s">
        <v>34</v>
      </c>
      <c r="H7483" s="168">
        <v>29037</v>
      </c>
      <c r="I7483" s="31"/>
      <c r="J7483" s="83" t="s">
        <v>45</v>
      </c>
      <c r="K7483" s="31" t="s">
        <v>36</v>
      </c>
      <c r="L7483" s="31" t="s">
        <v>93</v>
      </c>
      <c r="M7483" s="168">
        <v>36056</v>
      </c>
      <c r="N7483" s="147"/>
      <c r="O7483" s="105" t="s">
        <v>43</v>
      </c>
      <c r="P7483" s="171">
        <v>29037</v>
      </c>
      <c r="Q7483" s="31"/>
      <c r="R7483" s="83" t="s">
        <v>214</v>
      </c>
      <c r="S7483" s="31" t="s">
        <v>34</v>
      </c>
      <c r="T7483" s="31"/>
      <c r="U7483" s="168"/>
      <c r="V7483" s="149"/>
      <c r="W7483" s="140" t="str" cm="1">
        <f t="array" ref="W7483">IF(SUM(LEN(B7483:V7483))=0,"",IF(OR(OR(ISBLANK(F7483),SUM(LEN(C7483),LEN(D7483))=0),AND(NOT(E7483="Unknown"),ISBLANK(J7483)),AND(NOT(O7483="Unknown"),ISBLANK(R7483))),"Missing Information", INDEX(Table15[Entire Service Line Classification], MATCH(SUMIFS(Table15[Unique ID],Table15[System-Owned Portion],E7483,Table15[If Material Anything Other than "Lead" in Column E,Was Material Ever Previously Lead?],G7483,Table15[Customer-Owned Portion],O7483),Table15[Unique ID],0),0)))</f>
        <v>Non-lead</v>
      </c>
      <c r="X7483"/>
    </row>
    <row r="7484" spans="2:24" x14ac:dyDescent="0.25">
      <c r="B7484" s="145" t="s">
        <v>5681</v>
      </c>
      <c r="C7484" s="31" t="s">
        <v>13278</v>
      </c>
      <c r="D7484" s="31"/>
      <c r="E7484" s="43" t="s">
        <v>52</v>
      </c>
      <c r="F7484" s="42" t="s">
        <v>34</v>
      </c>
      <c r="G7484" s="83" t="s">
        <v>44</v>
      </c>
      <c r="H7484" s="168">
        <v>29037</v>
      </c>
      <c r="I7484" s="31"/>
      <c r="J7484" s="83" t="s">
        <v>214</v>
      </c>
      <c r="K7484" s="31" t="s">
        <v>34</v>
      </c>
      <c r="L7484" s="31"/>
      <c r="M7484" s="168"/>
      <c r="N7484" s="147"/>
      <c r="O7484" s="105" t="s">
        <v>52</v>
      </c>
      <c r="P7484" s="171">
        <v>29037</v>
      </c>
      <c r="Q7484" s="31"/>
      <c r="R7484" s="83" t="s">
        <v>214</v>
      </c>
      <c r="S7484" s="31" t="s">
        <v>34</v>
      </c>
      <c r="T7484" s="31"/>
      <c r="U7484" s="168"/>
      <c r="V7484" s="149"/>
      <c r="W7484" s="140" t="str" cm="1">
        <f t="array" ref="W7484">IF(SUM(LEN(B7484:V7484))=0,"",IF(OR(OR(ISBLANK(F7484),SUM(LEN(C7484),LEN(D7484))=0),AND(NOT(E7484="Unknown"),ISBLANK(J7484)),AND(NOT(O7484="Unknown"),ISBLANK(R7484))),"Missing Information", INDEX(Table15[Entire Service Line Classification], MATCH(SUMIFS(Table15[Unique ID],Table15[System-Owned Portion],E7484,Table15[If Material Anything Other than "Lead" in Column E,Was Material Ever Previously Lead?],G7484,Table15[Customer-Owned Portion],O7484),Table15[Unique ID],0),0)))</f>
        <v>Non-lead</v>
      </c>
      <c r="X7484"/>
    </row>
    <row r="7485" spans="2:24" ht="30" x14ac:dyDescent="0.25">
      <c r="B7485" s="145" t="s">
        <v>5736</v>
      </c>
      <c r="C7485" s="31" t="s">
        <v>13334</v>
      </c>
      <c r="D7485" s="31"/>
      <c r="E7485" s="43" t="s">
        <v>52</v>
      </c>
      <c r="F7485" s="42" t="s">
        <v>34</v>
      </c>
      <c r="G7485" s="83" t="s">
        <v>44</v>
      </c>
      <c r="H7485" s="168">
        <v>29037</v>
      </c>
      <c r="I7485" s="31"/>
      <c r="J7485" s="83" t="s">
        <v>214</v>
      </c>
      <c r="K7485" s="31" t="s">
        <v>34</v>
      </c>
      <c r="L7485" s="31"/>
      <c r="M7485" s="168"/>
      <c r="N7485" s="147"/>
      <c r="O7485" s="105" t="s">
        <v>52</v>
      </c>
      <c r="P7485" s="171">
        <v>29037</v>
      </c>
      <c r="Q7485" s="31"/>
      <c r="R7485" s="83" t="s">
        <v>214</v>
      </c>
      <c r="S7485" s="31" t="s">
        <v>34</v>
      </c>
      <c r="T7485" s="31"/>
      <c r="U7485" s="168"/>
      <c r="V7485" s="149"/>
      <c r="W7485" s="140" t="str" cm="1">
        <f t="array" ref="W7485">IF(SUM(LEN(B7485:V7485))=0,"",IF(OR(OR(ISBLANK(F7485),SUM(LEN(C7485),LEN(D7485))=0),AND(NOT(E7485="Unknown"),ISBLANK(J7485)),AND(NOT(O7485="Unknown"),ISBLANK(R7485))),"Missing Information", INDEX(Table15[Entire Service Line Classification], MATCH(SUMIFS(Table15[Unique ID],Table15[System-Owned Portion],E7485,Table15[If Material Anything Other than "Lead" in Column E,Was Material Ever Previously Lead?],G7485,Table15[Customer-Owned Portion],O7485),Table15[Unique ID],0),0)))</f>
        <v>Non-lead</v>
      </c>
      <c r="X7485"/>
    </row>
    <row r="7486" spans="2:24" x14ac:dyDescent="0.25">
      <c r="B7486" s="145" t="s">
        <v>5830</v>
      </c>
      <c r="C7486" s="31" t="s">
        <v>13428</v>
      </c>
      <c r="D7486" s="31"/>
      <c r="E7486" s="43" t="s">
        <v>52</v>
      </c>
      <c r="F7486" s="42" t="s">
        <v>34</v>
      </c>
      <c r="G7486" s="83" t="s">
        <v>44</v>
      </c>
      <c r="H7486" s="168">
        <v>29037</v>
      </c>
      <c r="I7486" s="31"/>
      <c r="J7486" s="83" t="s">
        <v>214</v>
      </c>
      <c r="K7486" s="31" t="s">
        <v>34</v>
      </c>
      <c r="L7486" s="31"/>
      <c r="M7486" s="168"/>
      <c r="N7486" s="147"/>
      <c r="O7486" s="105" t="s">
        <v>52</v>
      </c>
      <c r="P7486" s="171">
        <v>29037</v>
      </c>
      <c r="Q7486" s="31"/>
      <c r="R7486" s="83" t="s">
        <v>214</v>
      </c>
      <c r="S7486" s="31" t="s">
        <v>34</v>
      </c>
      <c r="T7486" s="31"/>
      <c r="U7486" s="168"/>
      <c r="V7486" s="149"/>
      <c r="W7486" s="140" t="str" cm="1">
        <f t="array" ref="W7486">IF(SUM(LEN(B7486:V7486))=0,"",IF(OR(OR(ISBLANK(F7486),SUM(LEN(C7486),LEN(D7486))=0),AND(NOT(E7486="Unknown"),ISBLANK(J7486)),AND(NOT(O7486="Unknown"),ISBLANK(R7486))),"Missing Information", INDEX(Table15[Entire Service Line Classification], MATCH(SUMIFS(Table15[Unique ID],Table15[System-Owned Portion],E7486,Table15[If Material Anything Other than "Lead" in Column E,Was Material Ever Previously Lead?],G7486,Table15[Customer-Owned Portion],O7486),Table15[Unique ID],0),0)))</f>
        <v>Non-lead</v>
      </c>
      <c r="X7486"/>
    </row>
    <row r="7487" spans="2:24" x14ac:dyDescent="0.25">
      <c r="B7487" s="145" t="s">
        <v>6482</v>
      </c>
      <c r="C7487" s="31" t="s">
        <v>14086</v>
      </c>
      <c r="D7487" s="31"/>
      <c r="E7487" s="43" t="s">
        <v>52</v>
      </c>
      <c r="F7487" s="42" t="s">
        <v>34</v>
      </c>
      <c r="G7487" s="83" t="s">
        <v>44</v>
      </c>
      <c r="H7487" s="168">
        <v>29037</v>
      </c>
      <c r="I7487" s="31"/>
      <c r="J7487" s="83" t="s">
        <v>214</v>
      </c>
      <c r="K7487" s="31" t="s">
        <v>34</v>
      </c>
      <c r="L7487" s="31"/>
      <c r="M7487" s="168"/>
      <c r="N7487" s="147"/>
      <c r="O7487" s="105" t="s">
        <v>52</v>
      </c>
      <c r="P7487" s="171">
        <v>29037</v>
      </c>
      <c r="Q7487" s="31"/>
      <c r="R7487" s="83" t="s">
        <v>214</v>
      </c>
      <c r="S7487" s="31" t="s">
        <v>34</v>
      </c>
      <c r="T7487" s="31"/>
      <c r="U7487" s="168"/>
      <c r="V7487" s="149"/>
      <c r="W7487" s="140" t="str" cm="1">
        <f t="array" ref="W7487">IF(SUM(LEN(B7487:V7487))=0,"",IF(OR(OR(ISBLANK(F7487),SUM(LEN(C7487),LEN(D7487))=0),AND(NOT(E7487="Unknown"),ISBLANK(J7487)),AND(NOT(O7487="Unknown"),ISBLANK(R7487))),"Missing Information", INDEX(Table15[Entire Service Line Classification], MATCH(SUMIFS(Table15[Unique ID],Table15[System-Owned Portion],E7487,Table15[If Material Anything Other than "Lead" in Column E,Was Material Ever Previously Lead?],G7487,Table15[Customer-Owned Portion],O7487),Table15[Unique ID],0),0)))</f>
        <v>Non-lead</v>
      </c>
      <c r="X7487"/>
    </row>
    <row r="7488" spans="2:24" x14ac:dyDescent="0.25">
      <c r="B7488" s="145" t="s">
        <v>1141</v>
      </c>
      <c r="C7488" s="31" t="s">
        <v>8554</v>
      </c>
      <c r="D7488" s="31"/>
      <c r="E7488" s="43" t="s">
        <v>52</v>
      </c>
      <c r="F7488" s="42" t="s">
        <v>34</v>
      </c>
      <c r="G7488" s="83" t="s">
        <v>44</v>
      </c>
      <c r="H7488" s="168">
        <v>29007</v>
      </c>
      <c r="I7488" s="31"/>
      <c r="J7488" s="83" t="s">
        <v>214</v>
      </c>
      <c r="K7488" s="31" t="s">
        <v>34</v>
      </c>
      <c r="L7488" s="31"/>
      <c r="M7488" s="168"/>
      <c r="N7488" s="147"/>
      <c r="O7488" s="105" t="s">
        <v>52</v>
      </c>
      <c r="P7488" s="171">
        <v>29007</v>
      </c>
      <c r="Q7488" s="31"/>
      <c r="R7488" s="83" t="s">
        <v>214</v>
      </c>
      <c r="S7488" s="31" t="s">
        <v>34</v>
      </c>
      <c r="T7488" s="31"/>
      <c r="U7488" s="168"/>
      <c r="V7488" s="149"/>
      <c r="W7488" s="140" t="str" cm="1">
        <f t="array" ref="W7488">IF(SUM(LEN(B7488:V7488))=0,"",IF(OR(OR(ISBLANK(F7488),SUM(LEN(C7488),LEN(D7488))=0),AND(NOT(E7488="Unknown"),ISBLANK(J7488)),AND(NOT(O7488="Unknown"),ISBLANK(R7488))),"Missing Information", INDEX(Table15[Entire Service Line Classification], MATCH(SUMIFS(Table15[Unique ID],Table15[System-Owned Portion],E7488,Table15[If Material Anything Other than "Lead" in Column E,Was Material Ever Previously Lead?],G7488,Table15[Customer-Owned Portion],O7488),Table15[Unique ID],0),0)))</f>
        <v>Non-lead</v>
      </c>
      <c r="X7488"/>
    </row>
    <row r="7489" spans="2:24" ht="30" x14ac:dyDescent="0.25">
      <c r="B7489" s="145" t="s">
        <v>1189</v>
      </c>
      <c r="C7489" s="31" t="s">
        <v>8602</v>
      </c>
      <c r="D7489" s="31"/>
      <c r="E7489" s="43" t="s">
        <v>35</v>
      </c>
      <c r="F7489" s="42" t="s">
        <v>34</v>
      </c>
      <c r="G7489" s="83" t="s">
        <v>34</v>
      </c>
      <c r="H7489" s="168">
        <v>29007</v>
      </c>
      <c r="I7489" s="31"/>
      <c r="J7489" s="83" t="s">
        <v>45</v>
      </c>
      <c r="K7489" s="31" t="s">
        <v>36</v>
      </c>
      <c r="L7489" s="31" t="s">
        <v>93</v>
      </c>
      <c r="M7489" s="168">
        <v>34177</v>
      </c>
      <c r="N7489" s="147"/>
      <c r="O7489" s="105" t="s">
        <v>43</v>
      </c>
      <c r="P7489" s="171">
        <v>29007</v>
      </c>
      <c r="Q7489" s="31"/>
      <c r="R7489" s="83" t="s">
        <v>214</v>
      </c>
      <c r="S7489" s="31" t="s">
        <v>34</v>
      </c>
      <c r="T7489" s="31"/>
      <c r="U7489" s="168"/>
      <c r="V7489" s="149"/>
      <c r="W7489" s="140" t="str" cm="1">
        <f t="array" ref="W7489">IF(SUM(LEN(B7489:V7489))=0,"",IF(OR(OR(ISBLANK(F7489),SUM(LEN(C7489),LEN(D7489))=0),AND(NOT(E7489="Unknown"),ISBLANK(J7489)),AND(NOT(O7489="Unknown"),ISBLANK(R7489))),"Missing Information", INDEX(Table15[Entire Service Line Classification], MATCH(SUMIFS(Table15[Unique ID],Table15[System-Owned Portion],E7489,Table15[If Material Anything Other than "Lead" in Column E,Was Material Ever Previously Lead?],G7489,Table15[Customer-Owned Portion],O7489),Table15[Unique ID],0),0)))</f>
        <v>Non-lead</v>
      </c>
      <c r="X7489"/>
    </row>
    <row r="7490" spans="2:24" ht="30" x14ac:dyDescent="0.25">
      <c r="B7490" s="145" t="s">
        <v>1216</v>
      </c>
      <c r="C7490" s="31" t="s">
        <v>8629</v>
      </c>
      <c r="D7490" s="31"/>
      <c r="E7490" s="43" t="s">
        <v>52</v>
      </c>
      <c r="F7490" s="42" t="s">
        <v>34</v>
      </c>
      <c r="G7490" s="83" t="s">
        <v>44</v>
      </c>
      <c r="H7490" s="168">
        <v>29007</v>
      </c>
      <c r="I7490" s="31"/>
      <c r="J7490" s="83" t="s">
        <v>214</v>
      </c>
      <c r="K7490" s="31" t="s">
        <v>34</v>
      </c>
      <c r="L7490" s="31"/>
      <c r="M7490" s="168"/>
      <c r="N7490" s="147"/>
      <c r="O7490" s="105" t="s">
        <v>52</v>
      </c>
      <c r="P7490" s="171">
        <v>29007</v>
      </c>
      <c r="Q7490" s="31"/>
      <c r="R7490" s="83" t="s">
        <v>214</v>
      </c>
      <c r="S7490" s="31" t="s">
        <v>34</v>
      </c>
      <c r="T7490" s="31"/>
      <c r="U7490" s="168"/>
      <c r="V7490" s="149"/>
      <c r="W7490" s="140" t="str" cm="1">
        <f t="array" ref="W7490">IF(SUM(LEN(B7490:V7490))=0,"",IF(OR(OR(ISBLANK(F7490),SUM(LEN(C7490),LEN(D7490))=0),AND(NOT(E7490="Unknown"),ISBLANK(J7490)),AND(NOT(O7490="Unknown"),ISBLANK(R7490))),"Missing Information", INDEX(Table15[Entire Service Line Classification], MATCH(SUMIFS(Table15[Unique ID],Table15[System-Owned Portion],E7490,Table15[If Material Anything Other than "Lead" in Column E,Was Material Ever Previously Lead?],G7490,Table15[Customer-Owned Portion],O7490),Table15[Unique ID],0),0)))</f>
        <v>Non-lead</v>
      </c>
      <c r="X7490"/>
    </row>
    <row r="7491" spans="2:24" ht="30" x14ac:dyDescent="0.25">
      <c r="B7491" s="145" t="s">
        <v>1575</v>
      </c>
      <c r="C7491" s="31" t="s">
        <v>8994</v>
      </c>
      <c r="D7491" s="31"/>
      <c r="E7491" s="43" t="s">
        <v>35</v>
      </c>
      <c r="F7491" s="42" t="s">
        <v>34</v>
      </c>
      <c r="G7491" s="83" t="s">
        <v>34</v>
      </c>
      <c r="H7491" s="168">
        <v>29007</v>
      </c>
      <c r="I7491" s="31"/>
      <c r="J7491" s="83" t="s">
        <v>45</v>
      </c>
      <c r="K7491" s="31" t="s">
        <v>36</v>
      </c>
      <c r="L7491" s="31" t="s">
        <v>93</v>
      </c>
      <c r="M7491" s="168">
        <v>41554</v>
      </c>
      <c r="N7491" s="147"/>
      <c r="O7491" s="105" t="s">
        <v>42</v>
      </c>
      <c r="P7491" s="171">
        <v>29007</v>
      </c>
      <c r="Q7491" s="31"/>
      <c r="R7491" s="83" t="s">
        <v>106</v>
      </c>
      <c r="S7491" s="31" t="s">
        <v>36</v>
      </c>
      <c r="T7491" s="31" t="s">
        <v>95</v>
      </c>
      <c r="U7491" s="168">
        <v>45933</v>
      </c>
      <c r="V7491" s="149"/>
      <c r="W7491" s="140" t="str" cm="1">
        <f t="array" ref="W7491">IF(SUM(LEN(B7491:V7491))=0,"",IF(OR(OR(ISBLANK(F7491),SUM(LEN(C7491),LEN(D7491))=0),AND(NOT(E7491="Unknown"),ISBLANK(J7491)),AND(NOT(O7491="Unknown"),ISBLANK(R7491))),"Missing Information", INDEX(Table15[Entire Service Line Classification], MATCH(SUMIFS(Table15[Unique ID],Table15[System-Owned Portion],E7491,Table15[If Material Anything Other than "Lead" in Column E,Was Material Ever Previously Lead?],G7491,Table15[Customer-Owned Portion],O7491),Table15[Unique ID],0),0)))</f>
        <v>Non-lead</v>
      </c>
      <c r="X7491"/>
    </row>
    <row r="7492" spans="2:24" ht="30" x14ac:dyDescent="0.25">
      <c r="B7492" s="145" t="s">
        <v>1595</v>
      </c>
      <c r="C7492" s="31" t="s">
        <v>9014</v>
      </c>
      <c r="D7492" s="31"/>
      <c r="E7492" s="43" t="s">
        <v>52</v>
      </c>
      <c r="F7492" s="42" t="s">
        <v>34</v>
      </c>
      <c r="G7492" s="83" t="s">
        <v>44</v>
      </c>
      <c r="H7492" s="168">
        <v>29007</v>
      </c>
      <c r="I7492" s="31"/>
      <c r="J7492" s="83" t="s">
        <v>214</v>
      </c>
      <c r="K7492" s="31" t="s">
        <v>34</v>
      </c>
      <c r="L7492" s="31"/>
      <c r="M7492" s="168"/>
      <c r="N7492" s="147"/>
      <c r="O7492" s="105" t="s">
        <v>52</v>
      </c>
      <c r="P7492" s="171">
        <v>29007</v>
      </c>
      <c r="Q7492" s="31"/>
      <c r="R7492" s="83" t="s">
        <v>214</v>
      </c>
      <c r="S7492" s="31" t="s">
        <v>34</v>
      </c>
      <c r="T7492" s="31"/>
      <c r="U7492" s="168"/>
      <c r="V7492" s="149"/>
      <c r="W7492" s="140" t="str" cm="1">
        <f t="array" ref="W7492">IF(SUM(LEN(B7492:V7492))=0,"",IF(OR(OR(ISBLANK(F7492),SUM(LEN(C7492),LEN(D7492))=0),AND(NOT(E7492="Unknown"),ISBLANK(J7492)),AND(NOT(O7492="Unknown"),ISBLANK(R7492))),"Missing Information", INDEX(Table15[Entire Service Line Classification], MATCH(SUMIFS(Table15[Unique ID],Table15[System-Owned Portion],E7492,Table15[If Material Anything Other than "Lead" in Column E,Was Material Ever Previously Lead?],G7492,Table15[Customer-Owned Portion],O7492),Table15[Unique ID],0),0)))</f>
        <v>Non-lead</v>
      </c>
      <c r="X7492"/>
    </row>
    <row r="7493" spans="2:24" ht="30" x14ac:dyDescent="0.25">
      <c r="B7493" s="145" t="s">
        <v>1636</v>
      </c>
      <c r="C7493" s="31" t="s">
        <v>9055</v>
      </c>
      <c r="D7493" s="31"/>
      <c r="E7493" s="43" t="s">
        <v>52</v>
      </c>
      <c r="F7493" s="42" t="s">
        <v>34</v>
      </c>
      <c r="G7493" s="83" t="s">
        <v>44</v>
      </c>
      <c r="H7493" s="168">
        <v>29007</v>
      </c>
      <c r="I7493" s="31"/>
      <c r="J7493" s="83" t="s">
        <v>214</v>
      </c>
      <c r="K7493" s="31" t="s">
        <v>34</v>
      </c>
      <c r="L7493" s="31"/>
      <c r="M7493" s="168"/>
      <c r="N7493" s="147"/>
      <c r="O7493" s="105" t="s">
        <v>52</v>
      </c>
      <c r="P7493" s="171">
        <v>29007</v>
      </c>
      <c r="Q7493" s="31"/>
      <c r="R7493" s="83" t="s">
        <v>214</v>
      </c>
      <c r="S7493" s="31" t="s">
        <v>34</v>
      </c>
      <c r="T7493" s="31"/>
      <c r="U7493" s="168"/>
      <c r="V7493" s="149"/>
      <c r="W7493" s="140" t="str" cm="1">
        <f t="array" ref="W7493">IF(SUM(LEN(B7493:V7493))=0,"",IF(OR(OR(ISBLANK(F7493),SUM(LEN(C7493),LEN(D7493))=0),AND(NOT(E7493="Unknown"),ISBLANK(J7493)),AND(NOT(O7493="Unknown"),ISBLANK(R7493))),"Missing Information", INDEX(Table15[Entire Service Line Classification], MATCH(SUMIFS(Table15[Unique ID],Table15[System-Owned Portion],E7493,Table15[If Material Anything Other than "Lead" in Column E,Was Material Ever Previously Lead?],G7493,Table15[Customer-Owned Portion],O7493),Table15[Unique ID],0),0)))</f>
        <v>Non-lead</v>
      </c>
      <c r="X7493"/>
    </row>
    <row r="7494" spans="2:24" ht="30" x14ac:dyDescent="0.25">
      <c r="B7494" s="145" t="s">
        <v>1652</v>
      </c>
      <c r="C7494" s="31" t="s">
        <v>9071</v>
      </c>
      <c r="D7494" s="31"/>
      <c r="E7494" s="43" t="s">
        <v>52</v>
      </c>
      <c r="F7494" s="42" t="s">
        <v>34</v>
      </c>
      <c r="G7494" s="83" t="s">
        <v>44</v>
      </c>
      <c r="H7494" s="168">
        <v>29007</v>
      </c>
      <c r="I7494" s="31"/>
      <c r="J7494" s="83" t="s">
        <v>214</v>
      </c>
      <c r="K7494" s="31" t="s">
        <v>34</v>
      </c>
      <c r="L7494" s="31"/>
      <c r="M7494" s="168"/>
      <c r="N7494" s="147"/>
      <c r="O7494" s="105" t="s">
        <v>52</v>
      </c>
      <c r="P7494" s="171">
        <v>29007</v>
      </c>
      <c r="Q7494" s="31"/>
      <c r="R7494" s="83" t="s">
        <v>214</v>
      </c>
      <c r="S7494" s="31" t="s">
        <v>34</v>
      </c>
      <c r="T7494" s="31"/>
      <c r="U7494" s="168"/>
      <c r="V7494" s="149"/>
      <c r="W7494" s="140" t="str" cm="1">
        <f t="array" ref="W7494">IF(SUM(LEN(B7494:V7494))=0,"",IF(OR(OR(ISBLANK(F7494),SUM(LEN(C7494),LEN(D7494))=0),AND(NOT(E7494="Unknown"),ISBLANK(J7494)),AND(NOT(O7494="Unknown"),ISBLANK(R7494))),"Missing Information", INDEX(Table15[Entire Service Line Classification], MATCH(SUMIFS(Table15[Unique ID],Table15[System-Owned Portion],E7494,Table15[If Material Anything Other than "Lead" in Column E,Was Material Ever Previously Lead?],G7494,Table15[Customer-Owned Portion],O7494),Table15[Unique ID],0),0)))</f>
        <v>Non-lead</v>
      </c>
      <c r="X7494"/>
    </row>
    <row r="7495" spans="2:24" ht="30" x14ac:dyDescent="0.25">
      <c r="B7495" s="145" t="s">
        <v>1674</v>
      </c>
      <c r="C7495" s="31" t="s">
        <v>9096</v>
      </c>
      <c r="D7495" s="31"/>
      <c r="E7495" s="43" t="s">
        <v>43</v>
      </c>
      <c r="F7495" s="42" t="s">
        <v>34</v>
      </c>
      <c r="G7495" s="83" t="s">
        <v>44</v>
      </c>
      <c r="H7495" s="168">
        <v>29007</v>
      </c>
      <c r="I7495" s="31"/>
      <c r="J7495" s="83" t="s">
        <v>106</v>
      </c>
      <c r="K7495" s="31" t="s">
        <v>36</v>
      </c>
      <c r="L7495" s="31" t="s">
        <v>95</v>
      </c>
      <c r="M7495" s="168">
        <v>45510</v>
      </c>
      <c r="N7495" s="147"/>
      <c r="O7495" s="105" t="s">
        <v>43</v>
      </c>
      <c r="P7495" s="171">
        <v>29007</v>
      </c>
      <c r="Q7495" s="31"/>
      <c r="R7495" s="83" t="s">
        <v>106</v>
      </c>
      <c r="S7495" s="31" t="s">
        <v>36</v>
      </c>
      <c r="T7495" s="31" t="s">
        <v>95</v>
      </c>
      <c r="U7495" s="168">
        <v>45510</v>
      </c>
      <c r="V7495" s="149"/>
      <c r="W7495" s="140" t="str" cm="1">
        <f t="array" ref="W7495">IF(SUM(LEN(B7495:V7495))=0,"",IF(OR(OR(ISBLANK(F7495),SUM(LEN(C7495),LEN(D7495))=0),AND(NOT(E7495="Unknown"),ISBLANK(J7495)),AND(NOT(O7495="Unknown"),ISBLANK(R7495))),"Missing Information", INDEX(Table15[Entire Service Line Classification], MATCH(SUMIFS(Table15[Unique ID],Table15[System-Owned Portion],E7495,Table15[If Material Anything Other than "Lead" in Column E,Was Material Ever Previously Lead?],G7495,Table15[Customer-Owned Portion],O7495),Table15[Unique ID],0),0)))</f>
        <v>Non-lead</v>
      </c>
      <c r="X7495"/>
    </row>
    <row r="7496" spans="2:24" ht="30" x14ac:dyDescent="0.25">
      <c r="B7496" s="145" t="s">
        <v>1693</v>
      </c>
      <c r="C7496" s="31" t="s">
        <v>9117</v>
      </c>
      <c r="D7496" s="31"/>
      <c r="E7496" s="43" t="s">
        <v>52</v>
      </c>
      <c r="F7496" s="42" t="s">
        <v>34</v>
      </c>
      <c r="G7496" s="83" t="s">
        <v>44</v>
      </c>
      <c r="H7496" s="168">
        <v>29007</v>
      </c>
      <c r="I7496" s="31"/>
      <c r="J7496" s="83" t="s">
        <v>214</v>
      </c>
      <c r="K7496" s="31" t="s">
        <v>34</v>
      </c>
      <c r="L7496" s="31"/>
      <c r="M7496" s="168"/>
      <c r="N7496" s="147"/>
      <c r="O7496" s="105" t="s">
        <v>52</v>
      </c>
      <c r="P7496" s="171">
        <v>29007</v>
      </c>
      <c r="Q7496" s="31"/>
      <c r="R7496" s="83" t="s">
        <v>214</v>
      </c>
      <c r="S7496" s="31" t="s">
        <v>34</v>
      </c>
      <c r="T7496" s="31"/>
      <c r="U7496" s="168"/>
      <c r="V7496" s="149"/>
      <c r="W7496" s="140" t="str" cm="1">
        <f t="array" ref="W7496">IF(SUM(LEN(B7496:V7496))=0,"",IF(OR(OR(ISBLANK(F7496),SUM(LEN(C7496),LEN(D7496))=0),AND(NOT(E7496="Unknown"),ISBLANK(J7496)),AND(NOT(O7496="Unknown"),ISBLANK(R7496))),"Missing Information", INDEX(Table15[Entire Service Line Classification], MATCH(SUMIFS(Table15[Unique ID],Table15[System-Owned Portion],E7496,Table15[If Material Anything Other than "Lead" in Column E,Was Material Ever Previously Lead?],G7496,Table15[Customer-Owned Portion],O7496),Table15[Unique ID],0),0)))</f>
        <v>Non-lead</v>
      </c>
      <c r="X7496"/>
    </row>
    <row r="7497" spans="2:24" ht="30" x14ac:dyDescent="0.25">
      <c r="B7497" s="145" t="s">
        <v>1697</v>
      </c>
      <c r="C7497" s="31" t="s">
        <v>9121</v>
      </c>
      <c r="D7497" s="31"/>
      <c r="E7497" s="43" t="s">
        <v>52</v>
      </c>
      <c r="F7497" s="42" t="s">
        <v>34</v>
      </c>
      <c r="G7497" s="83" t="s">
        <v>44</v>
      </c>
      <c r="H7497" s="168">
        <v>29007</v>
      </c>
      <c r="I7497" s="31"/>
      <c r="J7497" s="83" t="s">
        <v>214</v>
      </c>
      <c r="K7497" s="31" t="s">
        <v>34</v>
      </c>
      <c r="L7497" s="31"/>
      <c r="M7497" s="168"/>
      <c r="N7497" s="147"/>
      <c r="O7497" s="105" t="s">
        <v>52</v>
      </c>
      <c r="P7497" s="171">
        <v>29007</v>
      </c>
      <c r="Q7497" s="31"/>
      <c r="R7497" s="83" t="s">
        <v>214</v>
      </c>
      <c r="S7497" s="31" t="s">
        <v>34</v>
      </c>
      <c r="T7497" s="31"/>
      <c r="U7497" s="168"/>
      <c r="V7497" s="149"/>
      <c r="W7497" s="140" t="str" cm="1">
        <f t="array" ref="W7497">IF(SUM(LEN(B7497:V7497))=0,"",IF(OR(OR(ISBLANK(F7497),SUM(LEN(C7497),LEN(D7497))=0),AND(NOT(E7497="Unknown"),ISBLANK(J7497)),AND(NOT(O7497="Unknown"),ISBLANK(R7497))),"Missing Information", INDEX(Table15[Entire Service Line Classification], MATCH(SUMIFS(Table15[Unique ID],Table15[System-Owned Portion],E7497,Table15[If Material Anything Other than "Lead" in Column E,Was Material Ever Previously Lead?],G7497,Table15[Customer-Owned Portion],O7497),Table15[Unique ID],0),0)))</f>
        <v>Non-lead</v>
      </c>
      <c r="X7497"/>
    </row>
    <row r="7498" spans="2:24" ht="30" x14ac:dyDescent="0.25">
      <c r="B7498" s="145" t="s">
        <v>2657</v>
      </c>
      <c r="C7498" s="31" t="s">
        <v>10088</v>
      </c>
      <c r="D7498" s="31"/>
      <c r="E7498" s="43" t="s">
        <v>52</v>
      </c>
      <c r="F7498" s="42" t="s">
        <v>34</v>
      </c>
      <c r="G7498" s="83" t="s">
        <v>44</v>
      </c>
      <c r="H7498" s="168">
        <v>29007</v>
      </c>
      <c r="I7498" s="31"/>
      <c r="J7498" s="83" t="s">
        <v>214</v>
      </c>
      <c r="K7498" s="31" t="s">
        <v>34</v>
      </c>
      <c r="L7498" s="31"/>
      <c r="M7498" s="168"/>
      <c r="N7498" s="147"/>
      <c r="O7498" s="105" t="s">
        <v>52</v>
      </c>
      <c r="P7498" s="171">
        <v>29007</v>
      </c>
      <c r="Q7498" s="31"/>
      <c r="R7498" s="83" t="s">
        <v>214</v>
      </c>
      <c r="S7498" s="31" t="s">
        <v>34</v>
      </c>
      <c r="T7498" s="31"/>
      <c r="U7498" s="168"/>
      <c r="V7498" s="149"/>
      <c r="W7498" s="140" t="str" cm="1">
        <f t="array" ref="W7498">IF(SUM(LEN(B7498:V7498))=0,"",IF(OR(OR(ISBLANK(F7498),SUM(LEN(C7498),LEN(D7498))=0),AND(NOT(E7498="Unknown"),ISBLANK(J7498)),AND(NOT(O7498="Unknown"),ISBLANK(R7498))),"Missing Information", INDEX(Table15[Entire Service Line Classification], MATCH(SUMIFS(Table15[Unique ID],Table15[System-Owned Portion],E7498,Table15[If Material Anything Other than "Lead" in Column E,Was Material Ever Previously Lead?],G7498,Table15[Customer-Owned Portion],O7498),Table15[Unique ID],0),0)))</f>
        <v>Non-lead</v>
      </c>
      <c r="X7498"/>
    </row>
    <row r="7499" spans="2:24" ht="30" x14ac:dyDescent="0.25">
      <c r="B7499" s="145" t="s">
        <v>2833</v>
      </c>
      <c r="C7499" s="31" t="s">
        <v>10264</v>
      </c>
      <c r="D7499" s="31"/>
      <c r="E7499" s="43" t="s">
        <v>52</v>
      </c>
      <c r="F7499" s="42" t="s">
        <v>34</v>
      </c>
      <c r="G7499" s="83" t="s">
        <v>44</v>
      </c>
      <c r="H7499" s="168">
        <v>29007</v>
      </c>
      <c r="I7499" s="31"/>
      <c r="J7499" s="83" t="s">
        <v>214</v>
      </c>
      <c r="K7499" s="31" t="s">
        <v>34</v>
      </c>
      <c r="L7499" s="31"/>
      <c r="M7499" s="168"/>
      <c r="N7499" s="147"/>
      <c r="O7499" s="105" t="s">
        <v>52</v>
      </c>
      <c r="P7499" s="171">
        <v>29007</v>
      </c>
      <c r="Q7499" s="31"/>
      <c r="R7499" s="83" t="s">
        <v>214</v>
      </c>
      <c r="S7499" s="31" t="s">
        <v>34</v>
      </c>
      <c r="T7499" s="31"/>
      <c r="U7499" s="168"/>
      <c r="V7499" s="149"/>
      <c r="W7499" s="140" t="str" cm="1">
        <f t="array" ref="W7499">IF(SUM(LEN(B7499:V7499))=0,"",IF(OR(OR(ISBLANK(F7499),SUM(LEN(C7499),LEN(D7499))=0),AND(NOT(E7499="Unknown"),ISBLANK(J7499)),AND(NOT(O7499="Unknown"),ISBLANK(R7499))),"Missing Information", INDEX(Table15[Entire Service Line Classification], MATCH(SUMIFS(Table15[Unique ID],Table15[System-Owned Portion],E7499,Table15[If Material Anything Other than "Lead" in Column E,Was Material Ever Previously Lead?],G7499,Table15[Customer-Owned Portion],O7499),Table15[Unique ID],0),0)))</f>
        <v>Non-lead</v>
      </c>
      <c r="X7499"/>
    </row>
    <row r="7500" spans="2:24" ht="30" x14ac:dyDescent="0.25">
      <c r="B7500" s="145" t="s">
        <v>2871</v>
      </c>
      <c r="C7500" s="31" t="s">
        <v>10303</v>
      </c>
      <c r="D7500" s="31"/>
      <c r="E7500" s="43" t="s">
        <v>52</v>
      </c>
      <c r="F7500" s="42" t="s">
        <v>34</v>
      </c>
      <c r="G7500" s="83" t="s">
        <v>44</v>
      </c>
      <c r="H7500" s="168">
        <v>29007</v>
      </c>
      <c r="I7500" s="31"/>
      <c r="J7500" s="83" t="s">
        <v>214</v>
      </c>
      <c r="K7500" s="31" t="s">
        <v>34</v>
      </c>
      <c r="L7500" s="31"/>
      <c r="M7500" s="168"/>
      <c r="N7500" s="147"/>
      <c r="O7500" s="105" t="s">
        <v>52</v>
      </c>
      <c r="P7500" s="171">
        <v>29007</v>
      </c>
      <c r="Q7500" s="31"/>
      <c r="R7500" s="83" t="s">
        <v>214</v>
      </c>
      <c r="S7500" s="31" t="s">
        <v>34</v>
      </c>
      <c r="T7500" s="31"/>
      <c r="U7500" s="168"/>
      <c r="V7500" s="149"/>
      <c r="W7500" s="140" t="str" cm="1">
        <f t="array" ref="W7500">IF(SUM(LEN(B7500:V7500))=0,"",IF(OR(OR(ISBLANK(F7500),SUM(LEN(C7500),LEN(D7500))=0),AND(NOT(E7500="Unknown"),ISBLANK(J7500)),AND(NOT(O7500="Unknown"),ISBLANK(R7500))),"Missing Information", INDEX(Table15[Entire Service Line Classification], MATCH(SUMIFS(Table15[Unique ID],Table15[System-Owned Portion],E7500,Table15[If Material Anything Other than "Lead" in Column E,Was Material Ever Previously Lead?],G7500,Table15[Customer-Owned Portion],O7500),Table15[Unique ID],0),0)))</f>
        <v>Non-lead</v>
      </c>
      <c r="X7500"/>
    </row>
    <row r="7501" spans="2:24" ht="30" x14ac:dyDescent="0.25">
      <c r="B7501" s="145" t="s">
        <v>3003</v>
      </c>
      <c r="C7501" s="31" t="s">
        <v>10435</v>
      </c>
      <c r="D7501" s="31"/>
      <c r="E7501" s="43" t="s">
        <v>52</v>
      </c>
      <c r="F7501" s="42" t="s">
        <v>34</v>
      </c>
      <c r="G7501" s="83" t="s">
        <v>44</v>
      </c>
      <c r="H7501" s="168">
        <v>29007</v>
      </c>
      <c r="I7501" s="31"/>
      <c r="J7501" s="83" t="s">
        <v>214</v>
      </c>
      <c r="K7501" s="31" t="s">
        <v>34</v>
      </c>
      <c r="L7501" s="31"/>
      <c r="M7501" s="168"/>
      <c r="N7501" s="147"/>
      <c r="O7501" s="105" t="s">
        <v>52</v>
      </c>
      <c r="P7501" s="171">
        <v>29007</v>
      </c>
      <c r="Q7501" s="31"/>
      <c r="R7501" s="83" t="s">
        <v>214</v>
      </c>
      <c r="S7501" s="31" t="s">
        <v>34</v>
      </c>
      <c r="T7501" s="31"/>
      <c r="U7501" s="168"/>
      <c r="V7501" s="149"/>
      <c r="W7501" s="140" t="str" cm="1">
        <f t="array" ref="W7501">IF(SUM(LEN(B7501:V7501))=0,"",IF(OR(OR(ISBLANK(F7501),SUM(LEN(C7501),LEN(D7501))=0),AND(NOT(E7501="Unknown"),ISBLANK(J7501)),AND(NOT(O7501="Unknown"),ISBLANK(R7501))),"Missing Information", INDEX(Table15[Entire Service Line Classification], MATCH(SUMIFS(Table15[Unique ID],Table15[System-Owned Portion],E7501,Table15[If Material Anything Other than "Lead" in Column E,Was Material Ever Previously Lead?],G7501,Table15[Customer-Owned Portion],O7501),Table15[Unique ID],0),0)))</f>
        <v>Non-lead</v>
      </c>
      <c r="X7501"/>
    </row>
    <row r="7502" spans="2:24" x14ac:dyDescent="0.25">
      <c r="B7502" s="145" t="s">
        <v>4334</v>
      </c>
      <c r="C7502" s="31" t="s">
        <v>11927</v>
      </c>
      <c r="D7502" s="31"/>
      <c r="E7502" s="43" t="s">
        <v>52</v>
      </c>
      <c r="F7502" s="42" t="s">
        <v>34</v>
      </c>
      <c r="G7502" s="83" t="s">
        <v>44</v>
      </c>
      <c r="H7502" s="168">
        <v>29007</v>
      </c>
      <c r="I7502" s="31"/>
      <c r="J7502" s="83" t="s">
        <v>214</v>
      </c>
      <c r="K7502" s="31" t="s">
        <v>34</v>
      </c>
      <c r="L7502" s="31"/>
      <c r="M7502" s="168"/>
      <c r="N7502" s="147"/>
      <c r="O7502" s="105" t="s">
        <v>52</v>
      </c>
      <c r="P7502" s="171">
        <v>29007</v>
      </c>
      <c r="Q7502" s="31"/>
      <c r="R7502" s="83" t="s">
        <v>214</v>
      </c>
      <c r="S7502" s="31" t="s">
        <v>34</v>
      </c>
      <c r="T7502" s="31"/>
      <c r="U7502" s="168"/>
      <c r="V7502" s="149"/>
      <c r="W7502" s="140" t="str" cm="1">
        <f t="array" ref="W7502">IF(SUM(LEN(B7502:V7502))=0,"",IF(OR(OR(ISBLANK(F7502),SUM(LEN(C7502),LEN(D7502))=0),AND(NOT(E7502="Unknown"),ISBLANK(J7502)),AND(NOT(O7502="Unknown"),ISBLANK(R7502))),"Missing Information", INDEX(Table15[Entire Service Line Classification], MATCH(SUMIFS(Table15[Unique ID],Table15[System-Owned Portion],E7502,Table15[If Material Anything Other than "Lead" in Column E,Was Material Ever Previously Lead?],G7502,Table15[Customer-Owned Portion],O7502),Table15[Unique ID],0),0)))</f>
        <v>Non-lead</v>
      </c>
      <c r="X7502"/>
    </row>
    <row r="7503" spans="2:24" x14ac:dyDescent="0.25">
      <c r="B7503" s="145" t="s">
        <v>5755</v>
      </c>
      <c r="C7503" s="31" t="s">
        <v>13353</v>
      </c>
      <c r="D7503" s="31"/>
      <c r="E7503" s="43" t="s">
        <v>52</v>
      </c>
      <c r="F7503" s="42" t="s">
        <v>34</v>
      </c>
      <c r="G7503" s="83" t="s">
        <v>44</v>
      </c>
      <c r="H7503" s="168">
        <v>29007</v>
      </c>
      <c r="I7503" s="31"/>
      <c r="J7503" s="83" t="s">
        <v>214</v>
      </c>
      <c r="K7503" s="31" t="s">
        <v>34</v>
      </c>
      <c r="L7503" s="31"/>
      <c r="M7503" s="168"/>
      <c r="N7503" s="147"/>
      <c r="O7503" s="105" t="s">
        <v>52</v>
      </c>
      <c r="P7503" s="171">
        <v>29007</v>
      </c>
      <c r="Q7503" s="31"/>
      <c r="R7503" s="83" t="s">
        <v>214</v>
      </c>
      <c r="S7503" s="31" t="s">
        <v>34</v>
      </c>
      <c r="T7503" s="31"/>
      <c r="U7503" s="168"/>
      <c r="V7503" s="149"/>
      <c r="W7503" s="140" t="str" cm="1">
        <f t="array" ref="W7503">IF(SUM(LEN(B7503:V7503))=0,"",IF(OR(OR(ISBLANK(F7503),SUM(LEN(C7503),LEN(D7503))=0),AND(NOT(E7503="Unknown"),ISBLANK(J7503)),AND(NOT(O7503="Unknown"),ISBLANK(R7503))),"Missing Information", INDEX(Table15[Entire Service Line Classification], MATCH(SUMIFS(Table15[Unique ID],Table15[System-Owned Portion],E7503,Table15[If Material Anything Other than "Lead" in Column E,Was Material Ever Previously Lead?],G7503,Table15[Customer-Owned Portion],O7503),Table15[Unique ID],0),0)))</f>
        <v>Non-lead</v>
      </c>
      <c r="X7503"/>
    </row>
    <row r="7504" spans="2:24" ht="30" x14ac:dyDescent="0.25">
      <c r="B7504" s="145" t="s">
        <v>4296</v>
      </c>
      <c r="C7504" s="31" t="s">
        <v>11889</v>
      </c>
      <c r="D7504" s="31"/>
      <c r="E7504" s="43" t="s">
        <v>52</v>
      </c>
      <c r="F7504" s="42" t="s">
        <v>34</v>
      </c>
      <c r="G7504" s="83" t="s">
        <v>44</v>
      </c>
      <c r="H7504" s="168">
        <v>28976</v>
      </c>
      <c r="I7504" s="31"/>
      <c r="J7504" s="83" t="s">
        <v>214</v>
      </c>
      <c r="K7504" s="31" t="s">
        <v>34</v>
      </c>
      <c r="L7504" s="31"/>
      <c r="M7504" s="168"/>
      <c r="N7504" s="147"/>
      <c r="O7504" s="105" t="s">
        <v>52</v>
      </c>
      <c r="P7504" s="171">
        <v>28976</v>
      </c>
      <c r="Q7504" s="31"/>
      <c r="R7504" s="83" t="s">
        <v>214</v>
      </c>
      <c r="S7504" s="31" t="s">
        <v>34</v>
      </c>
      <c r="T7504" s="31"/>
      <c r="U7504" s="168"/>
      <c r="V7504" s="149"/>
      <c r="W7504" s="140" t="str" cm="1">
        <f t="array" ref="W7504">IF(SUM(LEN(B7504:V7504))=0,"",IF(OR(OR(ISBLANK(F7504),SUM(LEN(C7504),LEN(D7504))=0),AND(NOT(E7504="Unknown"),ISBLANK(J7504)),AND(NOT(O7504="Unknown"),ISBLANK(R7504))),"Missing Information", INDEX(Table15[Entire Service Line Classification], MATCH(SUMIFS(Table15[Unique ID],Table15[System-Owned Portion],E7504,Table15[If Material Anything Other than "Lead" in Column E,Was Material Ever Previously Lead?],G7504,Table15[Customer-Owned Portion],O7504),Table15[Unique ID],0),0)))</f>
        <v>Non-lead</v>
      </c>
      <c r="X7504"/>
    </row>
    <row r="7505" spans="2:24" ht="30" x14ac:dyDescent="0.25">
      <c r="B7505" s="145" t="s">
        <v>4409</v>
      </c>
      <c r="C7505" s="31" t="s">
        <v>12002</v>
      </c>
      <c r="D7505" s="31"/>
      <c r="E7505" s="43" t="s">
        <v>43</v>
      </c>
      <c r="F7505" s="42" t="s">
        <v>34</v>
      </c>
      <c r="G7505" s="83" t="s">
        <v>44</v>
      </c>
      <c r="H7505" s="168">
        <v>28976</v>
      </c>
      <c r="I7505" s="31"/>
      <c r="J7505" s="83" t="s">
        <v>106</v>
      </c>
      <c r="K7505" s="31" t="s">
        <v>36</v>
      </c>
      <c r="L7505" s="31" t="s">
        <v>95</v>
      </c>
      <c r="M7505" s="168">
        <v>45540</v>
      </c>
      <c r="N7505" s="147"/>
      <c r="O7505" s="105" t="s">
        <v>43</v>
      </c>
      <c r="P7505" s="171">
        <v>28976</v>
      </c>
      <c r="Q7505" s="31"/>
      <c r="R7505" s="83" t="s">
        <v>214</v>
      </c>
      <c r="S7505" s="31" t="s">
        <v>34</v>
      </c>
      <c r="T7505" s="31"/>
      <c r="U7505" s="168"/>
      <c r="V7505" s="149"/>
      <c r="W7505" s="140" t="str" cm="1">
        <f t="array" ref="W7505">IF(SUM(LEN(B7505:V7505))=0,"",IF(OR(OR(ISBLANK(F7505),SUM(LEN(C7505),LEN(D7505))=0),AND(NOT(E7505="Unknown"),ISBLANK(J7505)),AND(NOT(O7505="Unknown"),ISBLANK(R7505))),"Missing Information", INDEX(Table15[Entire Service Line Classification], MATCH(SUMIFS(Table15[Unique ID],Table15[System-Owned Portion],E7505,Table15[If Material Anything Other than "Lead" in Column E,Was Material Ever Previously Lead?],G7505,Table15[Customer-Owned Portion],O7505),Table15[Unique ID],0),0)))</f>
        <v>Non-lead</v>
      </c>
      <c r="X7505"/>
    </row>
    <row r="7506" spans="2:24" ht="30" x14ac:dyDescent="0.25">
      <c r="B7506" s="145" t="s">
        <v>4567</v>
      </c>
      <c r="C7506" s="31" t="s">
        <v>12163</v>
      </c>
      <c r="D7506" s="31"/>
      <c r="E7506" s="43" t="s">
        <v>52</v>
      </c>
      <c r="F7506" s="42" t="s">
        <v>34</v>
      </c>
      <c r="G7506" s="83" t="s">
        <v>44</v>
      </c>
      <c r="H7506" s="168">
        <v>28976</v>
      </c>
      <c r="I7506" s="31"/>
      <c r="J7506" s="83" t="s">
        <v>45</v>
      </c>
      <c r="K7506" s="31" t="s">
        <v>36</v>
      </c>
      <c r="L7506" s="31" t="s">
        <v>93</v>
      </c>
      <c r="M7506" s="168">
        <v>35457</v>
      </c>
      <c r="N7506" s="147"/>
      <c r="O7506" s="105" t="s">
        <v>43</v>
      </c>
      <c r="P7506" s="171">
        <v>28976</v>
      </c>
      <c r="Q7506" s="31"/>
      <c r="R7506" s="83" t="s">
        <v>214</v>
      </c>
      <c r="S7506" s="31" t="s">
        <v>34</v>
      </c>
      <c r="T7506" s="31"/>
      <c r="U7506" s="168"/>
      <c r="V7506" s="149"/>
      <c r="W7506" s="140" t="str" cm="1">
        <f t="array" ref="W7506">IF(SUM(LEN(B7506:V7506))=0,"",IF(OR(OR(ISBLANK(F7506),SUM(LEN(C7506),LEN(D7506))=0),AND(NOT(E7506="Unknown"),ISBLANK(J7506)),AND(NOT(O7506="Unknown"),ISBLANK(R7506))),"Missing Information", INDEX(Table15[Entire Service Line Classification], MATCH(SUMIFS(Table15[Unique ID],Table15[System-Owned Portion],E7506,Table15[If Material Anything Other than "Lead" in Column E,Was Material Ever Previously Lead?],G7506,Table15[Customer-Owned Portion],O7506),Table15[Unique ID],0),0)))</f>
        <v>Non-lead</v>
      </c>
      <c r="X7506"/>
    </row>
    <row r="7507" spans="2:24" x14ac:dyDescent="0.25">
      <c r="B7507" s="145" t="s">
        <v>5557</v>
      </c>
      <c r="C7507" s="31" t="s">
        <v>13154</v>
      </c>
      <c r="D7507" s="31"/>
      <c r="E7507" s="43" t="s">
        <v>52</v>
      </c>
      <c r="F7507" s="42" t="s">
        <v>34</v>
      </c>
      <c r="G7507" s="83" t="s">
        <v>44</v>
      </c>
      <c r="H7507" s="168">
        <v>28976</v>
      </c>
      <c r="I7507" s="31"/>
      <c r="J7507" s="83" t="s">
        <v>214</v>
      </c>
      <c r="K7507" s="31" t="s">
        <v>34</v>
      </c>
      <c r="L7507" s="31"/>
      <c r="M7507" s="168"/>
      <c r="N7507" s="147"/>
      <c r="O7507" s="105" t="s">
        <v>52</v>
      </c>
      <c r="P7507" s="171">
        <v>28976</v>
      </c>
      <c r="Q7507" s="31"/>
      <c r="R7507" s="83" t="s">
        <v>214</v>
      </c>
      <c r="S7507" s="31" t="s">
        <v>34</v>
      </c>
      <c r="T7507" s="31"/>
      <c r="U7507" s="168"/>
      <c r="V7507" s="149"/>
      <c r="W7507" s="140" t="str" cm="1">
        <f t="array" ref="W7507">IF(SUM(LEN(B7507:V7507))=0,"",IF(OR(OR(ISBLANK(F7507),SUM(LEN(C7507),LEN(D7507))=0),AND(NOT(E7507="Unknown"),ISBLANK(J7507)),AND(NOT(O7507="Unknown"),ISBLANK(R7507))),"Missing Information", INDEX(Table15[Entire Service Line Classification], MATCH(SUMIFS(Table15[Unique ID],Table15[System-Owned Portion],E7507,Table15[If Material Anything Other than "Lead" in Column E,Was Material Ever Previously Lead?],G7507,Table15[Customer-Owned Portion],O7507),Table15[Unique ID],0),0)))</f>
        <v>Non-lead</v>
      </c>
      <c r="X7507"/>
    </row>
    <row r="7508" spans="2:24" ht="30" x14ac:dyDescent="0.25">
      <c r="B7508" s="145" t="s">
        <v>854</v>
      </c>
      <c r="C7508" s="31" t="s">
        <v>8267</v>
      </c>
      <c r="D7508" s="31"/>
      <c r="E7508" s="43" t="s">
        <v>43</v>
      </c>
      <c r="F7508" s="42" t="s">
        <v>34</v>
      </c>
      <c r="G7508" s="83" t="s">
        <v>44</v>
      </c>
      <c r="H7508" s="168">
        <v>28946</v>
      </c>
      <c r="I7508" s="31"/>
      <c r="J7508" s="83" t="s">
        <v>106</v>
      </c>
      <c r="K7508" s="31" t="s">
        <v>36</v>
      </c>
      <c r="L7508" s="31" t="s">
        <v>95</v>
      </c>
      <c r="M7508" s="168">
        <v>45527</v>
      </c>
      <c r="N7508" s="147"/>
      <c r="O7508" s="105" t="s">
        <v>43</v>
      </c>
      <c r="P7508" s="171">
        <v>28946</v>
      </c>
      <c r="Q7508" s="31"/>
      <c r="R7508" s="83" t="s">
        <v>106</v>
      </c>
      <c r="S7508" s="31" t="s">
        <v>36</v>
      </c>
      <c r="T7508" s="31" t="s">
        <v>95</v>
      </c>
      <c r="U7508" s="168">
        <v>45527</v>
      </c>
      <c r="V7508" s="149"/>
      <c r="W7508" s="140" t="str" cm="1">
        <f t="array" ref="W7508">IF(SUM(LEN(B7508:V7508))=0,"",IF(OR(OR(ISBLANK(F7508),SUM(LEN(C7508),LEN(D7508))=0),AND(NOT(E7508="Unknown"),ISBLANK(J7508)),AND(NOT(O7508="Unknown"),ISBLANK(R7508))),"Missing Information", INDEX(Table15[Entire Service Line Classification], MATCH(SUMIFS(Table15[Unique ID],Table15[System-Owned Portion],E7508,Table15[If Material Anything Other than "Lead" in Column E,Was Material Ever Previously Lead?],G7508,Table15[Customer-Owned Portion],O7508),Table15[Unique ID],0),0)))</f>
        <v>Non-lead</v>
      </c>
      <c r="X7508"/>
    </row>
    <row r="7509" spans="2:24" ht="30" x14ac:dyDescent="0.25">
      <c r="B7509" s="145" t="s">
        <v>1195</v>
      </c>
      <c r="C7509" s="31" t="s">
        <v>8608</v>
      </c>
      <c r="D7509" s="31"/>
      <c r="E7509" s="43" t="s">
        <v>52</v>
      </c>
      <c r="F7509" s="42" t="s">
        <v>34</v>
      </c>
      <c r="G7509" s="83" t="s">
        <v>44</v>
      </c>
      <c r="H7509" s="168">
        <v>28946</v>
      </c>
      <c r="I7509" s="31"/>
      <c r="J7509" s="83" t="s">
        <v>214</v>
      </c>
      <c r="K7509" s="31" t="s">
        <v>34</v>
      </c>
      <c r="L7509" s="31"/>
      <c r="M7509" s="168"/>
      <c r="N7509" s="147"/>
      <c r="O7509" s="105" t="s">
        <v>52</v>
      </c>
      <c r="P7509" s="171">
        <v>28946</v>
      </c>
      <c r="Q7509" s="31"/>
      <c r="R7509" s="83" t="s">
        <v>214</v>
      </c>
      <c r="S7509" s="31" t="s">
        <v>34</v>
      </c>
      <c r="T7509" s="31"/>
      <c r="U7509" s="168"/>
      <c r="V7509" s="149"/>
      <c r="W7509" s="140" t="str" cm="1">
        <f t="array" ref="W7509">IF(SUM(LEN(B7509:V7509))=0,"",IF(OR(OR(ISBLANK(F7509),SUM(LEN(C7509),LEN(D7509))=0),AND(NOT(E7509="Unknown"),ISBLANK(J7509)),AND(NOT(O7509="Unknown"),ISBLANK(R7509))),"Missing Information", INDEX(Table15[Entire Service Line Classification], MATCH(SUMIFS(Table15[Unique ID],Table15[System-Owned Portion],E7509,Table15[If Material Anything Other than "Lead" in Column E,Was Material Ever Previously Lead?],G7509,Table15[Customer-Owned Portion],O7509),Table15[Unique ID],0),0)))</f>
        <v>Non-lead</v>
      </c>
      <c r="X7509"/>
    </row>
    <row r="7510" spans="2:24" ht="30" x14ac:dyDescent="0.25">
      <c r="B7510" s="145" t="s">
        <v>1238</v>
      </c>
      <c r="C7510" s="31" t="s">
        <v>8651</v>
      </c>
      <c r="D7510" s="31"/>
      <c r="E7510" s="43" t="s">
        <v>43</v>
      </c>
      <c r="F7510" s="42" t="s">
        <v>34</v>
      </c>
      <c r="G7510" s="83" t="s">
        <v>34</v>
      </c>
      <c r="H7510" s="168">
        <v>28946</v>
      </c>
      <c r="I7510" s="31"/>
      <c r="J7510" s="83" t="s">
        <v>106</v>
      </c>
      <c r="K7510" s="31" t="s">
        <v>36</v>
      </c>
      <c r="L7510" s="31" t="s">
        <v>95</v>
      </c>
      <c r="M7510" s="168">
        <v>45926</v>
      </c>
      <c r="N7510" s="147"/>
      <c r="O7510" s="105" t="s">
        <v>35</v>
      </c>
      <c r="P7510" s="171">
        <v>28946</v>
      </c>
      <c r="Q7510" s="31"/>
      <c r="R7510" s="83" t="s">
        <v>106</v>
      </c>
      <c r="S7510" s="31" t="s">
        <v>36</v>
      </c>
      <c r="T7510" s="31" t="s">
        <v>95</v>
      </c>
      <c r="U7510" s="168">
        <v>45926</v>
      </c>
      <c r="V7510" s="149"/>
      <c r="W7510" s="140" t="str" cm="1">
        <f t="array" ref="W7510">IF(SUM(LEN(B7510:V7510))=0,"",IF(OR(OR(ISBLANK(F7510),SUM(LEN(C7510),LEN(D7510))=0),AND(NOT(E7510="Unknown"),ISBLANK(J7510)),AND(NOT(O7510="Unknown"),ISBLANK(R7510))),"Missing Information", INDEX(Table15[Entire Service Line Classification], MATCH(SUMIFS(Table15[Unique ID],Table15[System-Owned Portion],E7510,Table15[If Material Anything Other than "Lead" in Column E,Was Material Ever Previously Lead?],G7510,Table15[Customer-Owned Portion],O7510),Table15[Unique ID],0),0)))</f>
        <v>Non-lead</v>
      </c>
      <c r="X7510"/>
    </row>
    <row r="7511" spans="2:24" ht="30" x14ac:dyDescent="0.25">
      <c r="B7511" s="145" t="s">
        <v>1256</v>
      </c>
      <c r="C7511" s="31" t="s">
        <v>8669</v>
      </c>
      <c r="D7511" s="31"/>
      <c r="E7511" s="43" t="s">
        <v>43</v>
      </c>
      <c r="F7511" s="42" t="s">
        <v>34</v>
      </c>
      <c r="G7511" s="83" t="s">
        <v>34</v>
      </c>
      <c r="H7511" s="168">
        <v>28946</v>
      </c>
      <c r="I7511" s="31"/>
      <c r="J7511" s="83" t="s">
        <v>106</v>
      </c>
      <c r="K7511" s="31" t="s">
        <v>36</v>
      </c>
      <c r="L7511" s="31" t="s">
        <v>95</v>
      </c>
      <c r="M7511" s="168">
        <v>45929</v>
      </c>
      <c r="N7511" s="147"/>
      <c r="O7511" s="105" t="s">
        <v>43</v>
      </c>
      <c r="P7511" s="171">
        <v>28946</v>
      </c>
      <c r="Q7511" s="31"/>
      <c r="R7511" s="83" t="s">
        <v>106</v>
      </c>
      <c r="S7511" s="31" t="s">
        <v>36</v>
      </c>
      <c r="T7511" s="31" t="s">
        <v>95</v>
      </c>
      <c r="U7511" s="168">
        <v>45929</v>
      </c>
      <c r="V7511" s="149"/>
      <c r="W7511" s="140" t="str" cm="1">
        <f t="array" ref="W7511">IF(SUM(LEN(B7511:V7511))=0,"",IF(OR(OR(ISBLANK(F7511),SUM(LEN(C7511),LEN(D7511))=0),AND(NOT(E7511="Unknown"),ISBLANK(J7511)),AND(NOT(O7511="Unknown"),ISBLANK(R7511))),"Missing Information", INDEX(Table15[Entire Service Line Classification], MATCH(SUMIFS(Table15[Unique ID],Table15[System-Owned Portion],E7511,Table15[If Material Anything Other than "Lead" in Column E,Was Material Ever Previously Lead?],G7511,Table15[Customer-Owned Portion],O7511),Table15[Unique ID],0),0)))</f>
        <v>Non-lead</v>
      </c>
      <c r="X7511"/>
    </row>
    <row r="7512" spans="2:24" ht="30" x14ac:dyDescent="0.25">
      <c r="B7512" s="145" t="s">
        <v>1579</v>
      </c>
      <c r="C7512" s="31" t="s">
        <v>8998</v>
      </c>
      <c r="D7512" s="31"/>
      <c r="E7512" s="43" t="s">
        <v>43</v>
      </c>
      <c r="F7512" s="42" t="s">
        <v>34</v>
      </c>
      <c r="G7512" s="83" t="s">
        <v>44</v>
      </c>
      <c r="H7512" s="168">
        <v>28946</v>
      </c>
      <c r="I7512" s="31"/>
      <c r="J7512" s="83" t="s">
        <v>106</v>
      </c>
      <c r="K7512" s="31" t="s">
        <v>36</v>
      </c>
      <c r="L7512" s="31" t="s">
        <v>95</v>
      </c>
      <c r="M7512" s="168">
        <v>45939</v>
      </c>
      <c r="N7512" s="147"/>
      <c r="O7512" s="105" t="s">
        <v>35</v>
      </c>
      <c r="P7512" s="171">
        <v>28946</v>
      </c>
      <c r="Q7512" s="31"/>
      <c r="R7512" s="83" t="s">
        <v>106</v>
      </c>
      <c r="S7512" s="31" t="s">
        <v>36</v>
      </c>
      <c r="T7512" s="31" t="s">
        <v>95</v>
      </c>
      <c r="U7512" s="168">
        <v>45939</v>
      </c>
      <c r="V7512" s="149"/>
      <c r="W7512" s="140" t="str" cm="1">
        <f t="array" ref="W7512">IF(SUM(LEN(B7512:V7512))=0,"",IF(OR(OR(ISBLANK(F7512),SUM(LEN(C7512),LEN(D7512))=0),AND(NOT(E7512="Unknown"),ISBLANK(J7512)),AND(NOT(O7512="Unknown"),ISBLANK(R7512))),"Missing Information", INDEX(Table15[Entire Service Line Classification], MATCH(SUMIFS(Table15[Unique ID],Table15[System-Owned Portion],E7512,Table15[If Material Anything Other than "Lead" in Column E,Was Material Ever Previously Lead?],G7512,Table15[Customer-Owned Portion],O7512),Table15[Unique ID],0),0)))</f>
        <v>Non-lead</v>
      </c>
      <c r="X7512"/>
    </row>
    <row r="7513" spans="2:24" ht="30" x14ac:dyDescent="0.25">
      <c r="B7513" s="145" t="s">
        <v>2827</v>
      </c>
      <c r="C7513" s="31" t="s">
        <v>10258</v>
      </c>
      <c r="D7513" s="31"/>
      <c r="E7513" s="43" t="s">
        <v>52</v>
      </c>
      <c r="F7513" s="42" t="s">
        <v>34</v>
      </c>
      <c r="G7513" s="83" t="s">
        <v>44</v>
      </c>
      <c r="H7513" s="168">
        <v>28946</v>
      </c>
      <c r="I7513" s="31"/>
      <c r="J7513" s="83" t="s">
        <v>214</v>
      </c>
      <c r="K7513" s="31" t="s">
        <v>34</v>
      </c>
      <c r="L7513" s="31"/>
      <c r="M7513" s="168"/>
      <c r="N7513" s="147"/>
      <c r="O7513" s="105" t="s">
        <v>52</v>
      </c>
      <c r="P7513" s="171">
        <v>28946</v>
      </c>
      <c r="Q7513" s="31"/>
      <c r="R7513" s="83" t="s">
        <v>214</v>
      </c>
      <c r="S7513" s="31" t="s">
        <v>34</v>
      </c>
      <c r="T7513" s="31"/>
      <c r="U7513" s="168"/>
      <c r="V7513" s="149"/>
      <c r="W7513" s="140" t="str" cm="1">
        <f t="array" ref="W7513">IF(SUM(LEN(B7513:V7513))=0,"",IF(OR(OR(ISBLANK(F7513),SUM(LEN(C7513),LEN(D7513))=0),AND(NOT(E7513="Unknown"),ISBLANK(J7513)),AND(NOT(O7513="Unknown"),ISBLANK(R7513))),"Missing Information", INDEX(Table15[Entire Service Line Classification], MATCH(SUMIFS(Table15[Unique ID],Table15[System-Owned Portion],E7513,Table15[If Material Anything Other than "Lead" in Column E,Was Material Ever Previously Lead?],G7513,Table15[Customer-Owned Portion],O7513),Table15[Unique ID],0),0)))</f>
        <v>Non-lead</v>
      </c>
      <c r="X7513"/>
    </row>
    <row r="7514" spans="2:24" ht="30" x14ac:dyDescent="0.25">
      <c r="B7514" s="145" t="s">
        <v>4598</v>
      </c>
      <c r="C7514" s="31" t="s">
        <v>12194</v>
      </c>
      <c r="D7514" s="31"/>
      <c r="E7514" s="43" t="s">
        <v>52</v>
      </c>
      <c r="F7514" s="42" t="s">
        <v>34</v>
      </c>
      <c r="G7514" s="83" t="s">
        <v>44</v>
      </c>
      <c r="H7514" s="168">
        <v>28946</v>
      </c>
      <c r="I7514" s="31"/>
      <c r="J7514" s="83" t="s">
        <v>214</v>
      </c>
      <c r="K7514" s="31" t="s">
        <v>34</v>
      </c>
      <c r="L7514" s="31"/>
      <c r="M7514" s="168"/>
      <c r="N7514" s="147"/>
      <c r="O7514" s="105" t="s">
        <v>52</v>
      </c>
      <c r="P7514" s="171">
        <v>28946</v>
      </c>
      <c r="Q7514" s="31"/>
      <c r="R7514" s="83" t="s">
        <v>214</v>
      </c>
      <c r="S7514" s="31" t="s">
        <v>34</v>
      </c>
      <c r="T7514" s="31"/>
      <c r="U7514" s="168"/>
      <c r="V7514" s="149"/>
      <c r="W7514" s="140" t="str" cm="1">
        <f t="array" ref="W7514">IF(SUM(LEN(B7514:V7514))=0,"",IF(OR(OR(ISBLANK(F7514),SUM(LEN(C7514),LEN(D7514))=0),AND(NOT(E7514="Unknown"),ISBLANK(J7514)),AND(NOT(O7514="Unknown"),ISBLANK(R7514))),"Missing Information", INDEX(Table15[Entire Service Line Classification], MATCH(SUMIFS(Table15[Unique ID],Table15[System-Owned Portion],E7514,Table15[If Material Anything Other than "Lead" in Column E,Was Material Ever Previously Lead?],G7514,Table15[Customer-Owned Portion],O7514),Table15[Unique ID],0),0)))</f>
        <v>Non-lead</v>
      </c>
      <c r="X7514"/>
    </row>
    <row r="7515" spans="2:24" ht="30" x14ac:dyDescent="0.25">
      <c r="B7515" s="145" t="s">
        <v>852</v>
      </c>
      <c r="C7515" s="31" t="s">
        <v>8265</v>
      </c>
      <c r="D7515" s="31"/>
      <c r="E7515" s="43" t="s">
        <v>52</v>
      </c>
      <c r="F7515" s="42" t="s">
        <v>34</v>
      </c>
      <c r="G7515" s="83" t="s">
        <v>44</v>
      </c>
      <c r="H7515" s="168">
        <v>28915</v>
      </c>
      <c r="I7515" s="31"/>
      <c r="J7515" s="83" t="s">
        <v>214</v>
      </c>
      <c r="K7515" s="31" t="s">
        <v>34</v>
      </c>
      <c r="L7515" s="31"/>
      <c r="M7515" s="168"/>
      <c r="N7515" s="147"/>
      <c r="O7515" s="105" t="s">
        <v>52</v>
      </c>
      <c r="P7515" s="171">
        <v>28915</v>
      </c>
      <c r="Q7515" s="31"/>
      <c r="R7515" s="83" t="s">
        <v>214</v>
      </c>
      <c r="S7515" s="31" t="s">
        <v>34</v>
      </c>
      <c r="T7515" s="31"/>
      <c r="U7515" s="168"/>
      <c r="V7515" s="149"/>
      <c r="W7515" s="140" t="str" cm="1">
        <f t="array" ref="W7515">IF(SUM(LEN(B7515:V7515))=0,"",IF(OR(OR(ISBLANK(F7515),SUM(LEN(C7515),LEN(D7515))=0),AND(NOT(E7515="Unknown"),ISBLANK(J7515)),AND(NOT(O7515="Unknown"),ISBLANK(R7515))),"Missing Information", INDEX(Table15[Entire Service Line Classification], MATCH(SUMIFS(Table15[Unique ID],Table15[System-Owned Portion],E7515,Table15[If Material Anything Other than "Lead" in Column E,Was Material Ever Previously Lead?],G7515,Table15[Customer-Owned Portion],O7515),Table15[Unique ID],0),0)))</f>
        <v>Non-lead</v>
      </c>
      <c r="X7515"/>
    </row>
    <row r="7516" spans="2:24" ht="30" x14ac:dyDescent="0.25">
      <c r="B7516" s="145" t="s">
        <v>947</v>
      </c>
      <c r="C7516" s="31" t="s">
        <v>8360</v>
      </c>
      <c r="D7516" s="31"/>
      <c r="E7516" s="43" t="s">
        <v>52</v>
      </c>
      <c r="F7516" s="42" t="s">
        <v>34</v>
      </c>
      <c r="G7516" s="83" t="s">
        <v>44</v>
      </c>
      <c r="H7516" s="168">
        <v>28915</v>
      </c>
      <c r="I7516" s="31"/>
      <c r="J7516" s="83" t="s">
        <v>214</v>
      </c>
      <c r="K7516" s="31" t="s">
        <v>34</v>
      </c>
      <c r="L7516" s="31"/>
      <c r="M7516" s="168"/>
      <c r="N7516" s="147"/>
      <c r="O7516" s="105" t="s">
        <v>52</v>
      </c>
      <c r="P7516" s="171">
        <v>28915</v>
      </c>
      <c r="Q7516" s="31"/>
      <c r="R7516" s="83" t="s">
        <v>214</v>
      </c>
      <c r="S7516" s="31" t="s">
        <v>34</v>
      </c>
      <c r="T7516" s="31"/>
      <c r="U7516" s="168"/>
      <c r="V7516" s="149"/>
      <c r="W7516" s="140" t="str" cm="1">
        <f t="array" ref="W7516">IF(SUM(LEN(B7516:V7516))=0,"",IF(OR(OR(ISBLANK(F7516),SUM(LEN(C7516),LEN(D7516))=0),AND(NOT(E7516="Unknown"),ISBLANK(J7516)),AND(NOT(O7516="Unknown"),ISBLANK(R7516))),"Missing Information", INDEX(Table15[Entire Service Line Classification], MATCH(SUMIFS(Table15[Unique ID],Table15[System-Owned Portion],E7516,Table15[If Material Anything Other than "Lead" in Column E,Was Material Ever Previously Lead?],G7516,Table15[Customer-Owned Portion],O7516),Table15[Unique ID],0),0)))</f>
        <v>Non-lead</v>
      </c>
      <c r="X7516"/>
    </row>
    <row r="7517" spans="2:24" ht="30" x14ac:dyDescent="0.25">
      <c r="B7517" s="145" t="s">
        <v>991</v>
      </c>
      <c r="C7517" s="31" t="s">
        <v>8404</v>
      </c>
      <c r="D7517" s="31"/>
      <c r="E7517" s="43" t="s">
        <v>43</v>
      </c>
      <c r="F7517" s="42" t="s">
        <v>34</v>
      </c>
      <c r="G7517" s="83" t="s">
        <v>44</v>
      </c>
      <c r="H7517" s="168">
        <v>28915</v>
      </c>
      <c r="I7517" s="31"/>
      <c r="J7517" s="83" t="s">
        <v>106</v>
      </c>
      <c r="K7517" s="31" t="s">
        <v>36</v>
      </c>
      <c r="L7517" s="31" t="s">
        <v>95</v>
      </c>
      <c r="M7517" s="168">
        <v>45523</v>
      </c>
      <c r="N7517" s="147"/>
      <c r="O7517" s="105" t="s">
        <v>43</v>
      </c>
      <c r="P7517" s="171">
        <v>28915</v>
      </c>
      <c r="Q7517" s="31"/>
      <c r="R7517" s="83" t="s">
        <v>106</v>
      </c>
      <c r="S7517" s="31" t="s">
        <v>36</v>
      </c>
      <c r="T7517" s="31" t="s">
        <v>95</v>
      </c>
      <c r="U7517" s="168">
        <v>45523</v>
      </c>
      <c r="V7517" s="149"/>
      <c r="W7517" s="140" t="str" cm="1">
        <f t="array" ref="W7517">IF(SUM(LEN(B7517:V7517))=0,"",IF(OR(OR(ISBLANK(F7517),SUM(LEN(C7517),LEN(D7517))=0),AND(NOT(E7517="Unknown"),ISBLANK(J7517)),AND(NOT(O7517="Unknown"),ISBLANK(R7517))),"Missing Information", INDEX(Table15[Entire Service Line Classification], MATCH(SUMIFS(Table15[Unique ID],Table15[System-Owned Portion],E7517,Table15[If Material Anything Other than "Lead" in Column E,Was Material Ever Previously Lead?],G7517,Table15[Customer-Owned Portion],O7517),Table15[Unique ID],0),0)))</f>
        <v>Non-lead</v>
      </c>
      <c r="X7517"/>
    </row>
    <row r="7518" spans="2:24" ht="30" x14ac:dyDescent="0.25">
      <c r="B7518" s="145" t="s">
        <v>1000</v>
      </c>
      <c r="C7518" s="31" t="s">
        <v>8413</v>
      </c>
      <c r="D7518" s="31"/>
      <c r="E7518" s="43" t="s">
        <v>43</v>
      </c>
      <c r="F7518" s="42" t="s">
        <v>34</v>
      </c>
      <c r="G7518" s="83" t="s">
        <v>44</v>
      </c>
      <c r="H7518" s="168">
        <v>28915</v>
      </c>
      <c r="I7518" s="31"/>
      <c r="J7518" s="83" t="s">
        <v>106</v>
      </c>
      <c r="K7518" s="31" t="s">
        <v>36</v>
      </c>
      <c r="L7518" s="31" t="s">
        <v>95</v>
      </c>
      <c r="M7518" s="168">
        <v>45523</v>
      </c>
      <c r="N7518" s="147"/>
      <c r="O7518" s="105" t="s">
        <v>43</v>
      </c>
      <c r="P7518" s="171">
        <v>28915</v>
      </c>
      <c r="Q7518" s="31"/>
      <c r="R7518" s="83" t="s">
        <v>106</v>
      </c>
      <c r="S7518" s="31" t="s">
        <v>36</v>
      </c>
      <c r="T7518" s="31" t="s">
        <v>95</v>
      </c>
      <c r="U7518" s="168">
        <v>45523</v>
      </c>
      <c r="V7518" s="149"/>
      <c r="W7518" s="140" t="str" cm="1">
        <f t="array" ref="W7518">IF(SUM(LEN(B7518:V7518))=0,"",IF(OR(OR(ISBLANK(F7518),SUM(LEN(C7518),LEN(D7518))=0),AND(NOT(E7518="Unknown"),ISBLANK(J7518)),AND(NOT(O7518="Unknown"),ISBLANK(R7518))),"Missing Information", INDEX(Table15[Entire Service Line Classification], MATCH(SUMIFS(Table15[Unique ID],Table15[System-Owned Portion],E7518,Table15[If Material Anything Other than "Lead" in Column E,Was Material Ever Previously Lead?],G7518,Table15[Customer-Owned Portion],O7518),Table15[Unique ID],0),0)))</f>
        <v>Non-lead</v>
      </c>
      <c r="X7518"/>
    </row>
    <row r="7519" spans="2:24" x14ac:dyDescent="0.25">
      <c r="B7519" s="145" t="s">
        <v>6421</v>
      </c>
      <c r="C7519" s="31" t="s">
        <v>14025</v>
      </c>
      <c r="D7519" s="31"/>
      <c r="E7519" s="43" t="s">
        <v>52</v>
      </c>
      <c r="F7519" s="42" t="s">
        <v>34</v>
      </c>
      <c r="G7519" s="83" t="s">
        <v>44</v>
      </c>
      <c r="H7519" s="168">
        <v>28915</v>
      </c>
      <c r="I7519" s="31"/>
      <c r="J7519" s="83" t="s">
        <v>214</v>
      </c>
      <c r="K7519" s="31" t="s">
        <v>34</v>
      </c>
      <c r="L7519" s="31"/>
      <c r="M7519" s="168"/>
      <c r="N7519" s="147"/>
      <c r="O7519" s="105" t="s">
        <v>52</v>
      </c>
      <c r="P7519" s="171">
        <v>28915</v>
      </c>
      <c r="Q7519" s="31"/>
      <c r="R7519" s="83" t="s">
        <v>214</v>
      </c>
      <c r="S7519" s="31" t="s">
        <v>34</v>
      </c>
      <c r="T7519" s="31"/>
      <c r="U7519" s="168"/>
      <c r="V7519" s="149"/>
      <c r="W7519" s="140" t="str" cm="1">
        <f t="array" ref="W7519">IF(SUM(LEN(B7519:V7519))=0,"",IF(OR(OR(ISBLANK(F7519),SUM(LEN(C7519),LEN(D7519))=0),AND(NOT(E7519="Unknown"),ISBLANK(J7519)),AND(NOT(O7519="Unknown"),ISBLANK(R7519))),"Missing Information", INDEX(Table15[Entire Service Line Classification], MATCH(SUMIFS(Table15[Unique ID],Table15[System-Owned Portion],E7519,Table15[If Material Anything Other than "Lead" in Column E,Was Material Ever Previously Lead?],G7519,Table15[Customer-Owned Portion],O7519),Table15[Unique ID],0),0)))</f>
        <v>Non-lead</v>
      </c>
      <c r="X7519"/>
    </row>
    <row r="7520" spans="2:24" x14ac:dyDescent="0.25">
      <c r="B7520" s="145" t="s">
        <v>6534</v>
      </c>
      <c r="C7520" s="31" t="s">
        <v>14138</v>
      </c>
      <c r="D7520" s="31"/>
      <c r="E7520" s="43" t="s">
        <v>52</v>
      </c>
      <c r="F7520" s="42" t="s">
        <v>34</v>
      </c>
      <c r="G7520" s="83" t="s">
        <v>44</v>
      </c>
      <c r="H7520" s="168">
        <v>28915</v>
      </c>
      <c r="I7520" s="31"/>
      <c r="J7520" s="83" t="s">
        <v>214</v>
      </c>
      <c r="K7520" s="31" t="s">
        <v>34</v>
      </c>
      <c r="L7520" s="31"/>
      <c r="M7520" s="168"/>
      <c r="N7520" s="147"/>
      <c r="O7520" s="105" t="s">
        <v>52</v>
      </c>
      <c r="P7520" s="171">
        <v>28915</v>
      </c>
      <c r="Q7520" s="31"/>
      <c r="R7520" s="83" t="s">
        <v>214</v>
      </c>
      <c r="S7520" s="31" t="s">
        <v>34</v>
      </c>
      <c r="T7520" s="31"/>
      <c r="U7520" s="168"/>
      <c r="V7520" s="149"/>
      <c r="W7520" s="140" t="str" cm="1">
        <f t="array" ref="W7520">IF(SUM(LEN(B7520:V7520))=0,"",IF(OR(OR(ISBLANK(F7520),SUM(LEN(C7520),LEN(D7520))=0),AND(NOT(E7520="Unknown"),ISBLANK(J7520)),AND(NOT(O7520="Unknown"),ISBLANK(R7520))),"Missing Information", INDEX(Table15[Entire Service Line Classification], MATCH(SUMIFS(Table15[Unique ID],Table15[System-Owned Portion],E7520,Table15[If Material Anything Other than "Lead" in Column E,Was Material Ever Previously Lead?],G7520,Table15[Customer-Owned Portion],O7520),Table15[Unique ID],0),0)))</f>
        <v>Non-lead</v>
      </c>
      <c r="X7520"/>
    </row>
    <row r="7521" spans="2:24" ht="30" x14ac:dyDescent="0.25">
      <c r="B7521" s="145" t="s">
        <v>5721</v>
      </c>
      <c r="C7521" s="31" t="s">
        <v>13319</v>
      </c>
      <c r="D7521" s="31"/>
      <c r="E7521" s="43" t="s">
        <v>35</v>
      </c>
      <c r="F7521" s="42" t="s">
        <v>34</v>
      </c>
      <c r="G7521" s="83" t="s">
        <v>34</v>
      </c>
      <c r="H7521" s="168">
        <v>28887</v>
      </c>
      <c r="I7521" s="31"/>
      <c r="J7521" s="83" t="s">
        <v>45</v>
      </c>
      <c r="K7521" s="31" t="s">
        <v>36</v>
      </c>
      <c r="L7521" s="31" t="s">
        <v>93</v>
      </c>
      <c r="M7521" s="168">
        <v>37438</v>
      </c>
      <c r="N7521" s="147"/>
      <c r="O7521" s="105" t="s">
        <v>43</v>
      </c>
      <c r="P7521" s="171">
        <v>28887</v>
      </c>
      <c r="Q7521" s="31"/>
      <c r="R7521" s="83" t="s">
        <v>214</v>
      </c>
      <c r="S7521" s="31" t="s">
        <v>34</v>
      </c>
      <c r="T7521" s="31"/>
      <c r="U7521" s="168"/>
      <c r="V7521" s="149"/>
      <c r="W7521" s="140" t="str" cm="1">
        <f t="array" ref="W7521">IF(SUM(LEN(B7521:V7521))=0,"",IF(OR(OR(ISBLANK(F7521),SUM(LEN(C7521),LEN(D7521))=0),AND(NOT(E7521="Unknown"),ISBLANK(J7521)),AND(NOT(O7521="Unknown"),ISBLANK(R7521))),"Missing Information", INDEX(Table15[Entire Service Line Classification], MATCH(SUMIFS(Table15[Unique ID],Table15[System-Owned Portion],E7521,Table15[If Material Anything Other than "Lead" in Column E,Was Material Ever Previously Lead?],G7521,Table15[Customer-Owned Portion],O7521),Table15[Unique ID],0),0)))</f>
        <v>Non-lead</v>
      </c>
      <c r="X7521"/>
    </row>
    <row r="7522" spans="2:24" x14ac:dyDescent="0.25">
      <c r="B7522" s="145" t="s">
        <v>5768</v>
      </c>
      <c r="C7522" s="31" t="s">
        <v>13366</v>
      </c>
      <c r="D7522" s="31"/>
      <c r="E7522" s="43" t="s">
        <v>52</v>
      </c>
      <c r="F7522" s="42" t="s">
        <v>34</v>
      </c>
      <c r="G7522" s="83" t="s">
        <v>44</v>
      </c>
      <c r="H7522" s="168">
        <v>28887</v>
      </c>
      <c r="I7522" s="31"/>
      <c r="J7522" s="83" t="s">
        <v>214</v>
      </c>
      <c r="K7522" s="31" t="s">
        <v>34</v>
      </c>
      <c r="L7522" s="31"/>
      <c r="M7522" s="168"/>
      <c r="N7522" s="147"/>
      <c r="O7522" s="105" t="s">
        <v>52</v>
      </c>
      <c r="P7522" s="171">
        <v>28887</v>
      </c>
      <c r="Q7522" s="31"/>
      <c r="R7522" s="83" t="s">
        <v>214</v>
      </c>
      <c r="S7522" s="31" t="s">
        <v>34</v>
      </c>
      <c r="T7522" s="31"/>
      <c r="U7522" s="168"/>
      <c r="V7522" s="149"/>
      <c r="W7522" s="140" t="str" cm="1">
        <f t="array" ref="W7522">IF(SUM(LEN(B7522:V7522))=0,"",IF(OR(OR(ISBLANK(F7522),SUM(LEN(C7522),LEN(D7522))=0),AND(NOT(E7522="Unknown"),ISBLANK(J7522)),AND(NOT(O7522="Unknown"),ISBLANK(R7522))),"Missing Information", INDEX(Table15[Entire Service Line Classification], MATCH(SUMIFS(Table15[Unique ID],Table15[System-Owned Portion],E7522,Table15[If Material Anything Other than "Lead" in Column E,Was Material Ever Previously Lead?],G7522,Table15[Customer-Owned Portion],O7522),Table15[Unique ID],0),0)))</f>
        <v>Non-lead</v>
      </c>
      <c r="X7522"/>
    </row>
    <row r="7523" spans="2:24" ht="30" x14ac:dyDescent="0.25">
      <c r="B7523" s="145" t="s">
        <v>373</v>
      </c>
      <c r="C7523" s="31" t="s">
        <v>7788</v>
      </c>
      <c r="D7523" s="31"/>
      <c r="E7523" s="43" t="s">
        <v>52</v>
      </c>
      <c r="F7523" s="42" t="s">
        <v>34</v>
      </c>
      <c r="G7523" s="83" t="s">
        <v>44</v>
      </c>
      <c r="H7523" s="168">
        <v>28856</v>
      </c>
      <c r="I7523" s="31"/>
      <c r="J7523" s="83" t="s">
        <v>214</v>
      </c>
      <c r="K7523" s="31" t="s">
        <v>34</v>
      </c>
      <c r="L7523" s="31"/>
      <c r="M7523" s="168"/>
      <c r="N7523" s="147"/>
      <c r="O7523" s="105" t="s">
        <v>52</v>
      </c>
      <c r="P7523" s="171">
        <v>28856</v>
      </c>
      <c r="Q7523" s="31"/>
      <c r="R7523" s="83" t="s">
        <v>214</v>
      </c>
      <c r="S7523" s="31" t="s">
        <v>34</v>
      </c>
      <c r="T7523" s="31"/>
      <c r="U7523" s="168"/>
      <c r="V7523" s="149"/>
      <c r="W7523" s="140" t="str" cm="1">
        <f t="array" ref="W7523">IF(SUM(LEN(B7523:V7523))=0,"",IF(OR(OR(ISBLANK(F7523),SUM(LEN(C7523),LEN(D7523))=0),AND(NOT(E7523="Unknown"),ISBLANK(J7523)),AND(NOT(O7523="Unknown"),ISBLANK(R7523))),"Missing Information", INDEX(Table15[Entire Service Line Classification], MATCH(SUMIFS(Table15[Unique ID],Table15[System-Owned Portion],E7523,Table15[If Material Anything Other than "Lead" in Column E,Was Material Ever Previously Lead?],G7523,Table15[Customer-Owned Portion],O7523),Table15[Unique ID],0),0)))</f>
        <v>Non-lead</v>
      </c>
      <c r="X7523"/>
    </row>
    <row r="7524" spans="2:24" x14ac:dyDescent="0.25">
      <c r="B7524" s="145" t="s">
        <v>1158</v>
      </c>
      <c r="C7524" s="31" t="s">
        <v>8571</v>
      </c>
      <c r="D7524" s="31"/>
      <c r="E7524" s="43" t="s">
        <v>52</v>
      </c>
      <c r="F7524" s="42" t="s">
        <v>34</v>
      </c>
      <c r="G7524" s="83" t="s">
        <v>44</v>
      </c>
      <c r="H7524" s="168">
        <v>28856</v>
      </c>
      <c r="I7524" s="31"/>
      <c r="J7524" s="83" t="s">
        <v>214</v>
      </c>
      <c r="K7524" s="31" t="s">
        <v>34</v>
      </c>
      <c r="L7524" s="31"/>
      <c r="M7524" s="168"/>
      <c r="N7524" s="147"/>
      <c r="O7524" s="105" t="s">
        <v>52</v>
      </c>
      <c r="P7524" s="171">
        <v>28856</v>
      </c>
      <c r="Q7524" s="31"/>
      <c r="R7524" s="83" t="s">
        <v>214</v>
      </c>
      <c r="S7524" s="31" t="s">
        <v>34</v>
      </c>
      <c r="T7524" s="31"/>
      <c r="U7524" s="168"/>
      <c r="V7524" s="149"/>
      <c r="W7524" s="140" t="str" cm="1">
        <f t="array" ref="W7524">IF(SUM(LEN(B7524:V7524))=0,"",IF(OR(OR(ISBLANK(F7524),SUM(LEN(C7524),LEN(D7524))=0),AND(NOT(E7524="Unknown"),ISBLANK(J7524)),AND(NOT(O7524="Unknown"),ISBLANK(R7524))),"Missing Information", INDEX(Table15[Entire Service Line Classification], MATCH(SUMIFS(Table15[Unique ID],Table15[System-Owned Portion],E7524,Table15[If Material Anything Other than "Lead" in Column E,Was Material Ever Previously Lead?],G7524,Table15[Customer-Owned Portion],O7524),Table15[Unique ID],0),0)))</f>
        <v>Non-lead</v>
      </c>
      <c r="X7524"/>
    </row>
    <row r="7525" spans="2:24" ht="30" x14ac:dyDescent="0.25">
      <c r="B7525" s="145" t="s">
        <v>1550</v>
      </c>
      <c r="C7525" s="31" t="s">
        <v>8967</v>
      </c>
      <c r="D7525" s="31"/>
      <c r="E7525" s="43" t="s">
        <v>43</v>
      </c>
      <c r="F7525" s="42" t="s">
        <v>34</v>
      </c>
      <c r="G7525" s="83" t="s">
        <v>44</v>
      </c>
      <c r="H7525" s="168">
        <v>28856</v>
      </c>
      <c r="I7525" s="31"/>
      <c r="J7525" s="83" t="s">
        <v>106</v>
      </c>
      <c r="K7525" s="31" t="s">
        <v>36</v>
      </c>
      <c r="L7525" s="31" t="s">
        <v>95</v>
      </c>
      <c r="M7525" s="168">
        <v>45939</v>
      </c>
      <c r="N7525" s="147"/>
      <c r="O7525" s="105" t="s">
        <v>35</v>
      </c>
      <c r="P7525" s="171">
        <v>28856</v>
      </c>
      <c r="Q7525" s="31"/>
      <c r="R7525" s="83" t="s">
        <v>106</v>
      </c>
      <c r="S7525" s="31" t="s">
        <v>36</v>
      </c>
      <c r="T7525" s="31" t="s">
        <v>95</v>
      </c>
      <c r="U7525" s="168">
        <v>45939</v>
      </c>
      <c r="V7525" s="149"/>
      <c r="W7525" s="140" t="str" cm="1">
        <f t="array" ref="W7525">IF(SUM(LEN(B7525:V7525))=0,"",IF(OR(OR(ISBLANK(F7525),SUM(LEN(C7525),LEN(D7525))=0),AND(NOT(E7525="Unknown"),ISBLANK(J7525)),AND(NOT(O7525="Unknown"),ISBLANK(R7525))),"Missing Information", INDEX(Table15[Entire Service Line Classification], MATCH(SUMIFS(Table15[Unique ID],Table15[System-Owned Portion],E7525,Table15[If Material Anything Other than "Lead" in Column E,Was Material Ever Previously Lead?],G7525,Table15[Customer-Owned Portion],O7525),Table15[Unique ID],0),0)))</f>
        <v>Non-lead</v>
      </c>
      <c r="X7525"/>
    </row>
    <row r="7526" spans="2:24" ht="30" x14ac:dyDescent="0.25">
      <c r="B7526" s="145" t="s">
        <v>1560</v>
      </c>
      <c r="C7526" s="31" t="s">
        <v>8978</v>
      </c>
      <c r="D7526" s="31"/>
      <c r="E7526" s="43" t="s">
        <v>43</v>
      </c>
      <c r="F7526" s="42" t="s">
        <v>34</v>
      </c>
      <c r="G7526" s="83" t="s">
        <v>44</v>
      </c>
      <c r="H7526" s="168">
        <v>28856</v>
      </c>
      <c r="I7526" s="31"/>
      <c r="J7526" s="83" t="s">
        <v>106</v>
      </c>
      <c r="K7526" s="31" t="s">
        <v>36</v>
      </c>
      <c r="L7526" s="31" t="s">
        <v>95</v>
      </c>
      <c r="M7526" s="168">
        <v>45511</v>
      </c>
      <c r="N7526" s="147"/>
      <c r="O7526" s="105" t="s">
        <v>35</v>
      </c>
      <c r="P7526" s="171">
        <v>28856</v>
      </c>
      <c r="Q7526" s="31"/>
      <c r="R7526" s="83" t="s">
        <v>106</v>
      </c>
      <c r="S7526" s="31" t="s">
        <v>36</v>
      </c>
      <c r="T7526" s="31" t="s">
        <v>95</v>
      </c>
      <c r="U7526" s="168">
        <v>45511</v>
      </c>
      <c r="V7526" s="149"/>
      <c r="W7526" s="140" t="str" cm="1">
        <f t="array" ref="W7526">IF(SUM(LEN(B7526:V7526))=0,"",IF(OR(OR(ISBLANK(F7526),SUM(LEN(C7526),LEN(D7526))=0),AND(NOT(E7526="Unknown"),ISBLANK(J7526)),AND(NOT(O7526="Unknown"),ISBLANK(R7526))),"Missing Information", INDEX(Table15[Entire Service Line Classification], MATCH(SUMIFS(Table15[Unique ID],Table15[System-Owned Portion],E7526,Table15[If Material Anything Other than "Lead" in Column E,Was Material Ever Previously Lead?],G7526,Table15[Customer-Owned Portion],O7526),Table15[Unique ID],0),0)))</f>
        <v>Non-lead</v>
      </c>
      <c r="X7526"/>
    </row>
    <row r="7527" spans="2:24" ht="30" x14ac:dyDescent="0.25">
      <c r="B7527" s="145" t="s">
        <v>2623</v>
      </c>
      <c r="C7527" s="31" t="s">
        <v>10054</v>
      </c>
      <c r="D7527" s="31"/>
      <c r="E7527" s="43" t="s">
        <v>52</v>
      </c>
      <c r="F7527" s="42" t="s">
        <v>34</v>
      </c>
      <c r="G7527" s="83" t="s">
        <v>44</v>
      </c>
      <c r="H7527" s="168">
        <v>28856</v>
      </c>
      <c r="I7527" s="31"/>
      <c r="J7527" s="83" t="s">
        <v>214</v>
      </c>
      <c r="K7527" s="31" t="s">
        <v>34</v>
      </c>
      <c r="L7527" s="31"/>
      <c r="M7527" s="168"/>
      <c r="N7527" s="147"/>
      <c r="O7527" s="105" t="s">
        <v>52</v>
      </c>
      <c r="P7527" s="171">
        <v>28856</v>
      </c>
      <c r="Q7527" s="31"/>
      <c r="R7527" s="83" t="s">
        <v>214</v>
      </c>
      <c r="S7527" s="31" t="s">
        <v>34</v>
      </c>
      <c r="T7527" s="31"/>
      <c r="U7527" s="168"/>
      <c r="V7527" s="149"/>
      <c r="W7527" s="140" t="str" cm="1">
        <f t="array" ref="W7527">IF(SUM(LEN(B7527:V7527))=0,"",IF(OR(OR(ISBLANK(F7527),SUM(LEN(C7527),LEN(D7527))=0),AND(NOT(E7527="Unknown"),ISBLANK(J7527)),AND(NOT(O7527="Unknown"),ISBLANK(R7527))),"Missing Information", INDEX(Table15[Entire Service Line Classification], MATCH(SUMIFS(Table15[Unique ID],Table15[System-Owned Portion],E7527,Table15[If Material Anything Other than "Lead" in Column E,Was Material Ever Previously Lead?],G7527,Table15[Customer-Owned Portion],O7527),Table15[Unique ID],0),0)))</f>
        <v>Non-lead</v>
      </c>
      <c r="X7527"/>
    </row>
    <row r="7528" spans="2:24" ht="30" x14ac:dyDescent="0.25">
      <c r="B7528" s="145" t="s">
        <v>2692</v>
      </c>
      <c r="C7528" s="31" t="s">
        <v>10123</v>
      </c>
      <c r="D7528" s="31"/>
      <c r="E7528" s="43" t="s">
        <v>52</v>
      </c>
      <c r="F7528" s="42" t="s">
        <v>34</v>
      </c>
      <c r="G7528" s="83" t="s">
        <v>44</v>
      </c>
      <c r="H7528" s="168">
        <v>28856</v>
      </c>
      <c r="I7528" s="31"/>
      <c r="J7528" s="83" t="s">
        <v>214</v>
      </c>
      <c r="K7528" s="31" t="s">
        <v>34</v>
      </c>
      <c r="L7528" s="31"/>
      <c r="M7528" s="168"/>
      <c r="N7528" s="147"/>
      <c r="O7528" s="105" t="s">
        <v>52</v>
      </c>
      <c r="P7528" s="171">
        <v>28856</v>
      </c>
      <c r="Q7528" s="31"/>
      <c r="R7528" s="83" t="s">
        <v>214</v>
      </c>
      <c r="S7528" s="31" t="s">
        <v>34</v>
      </c>
      <c r="T7528" s="31"/>
      <c r="U7528" s="168"/>
      <c r="V7528" s="149"/>
      <c r="W7528" s="140" t="str" cm="1">
        <f t="array" ref="W7528">IF(SUM(LEN(B7528:V7528))=0,"",IF(OR(OR(ISBLANK(F7528),SUM(LEN(C7528),LEN(D7528))=0),AND(NOT(E7528="Unknown"),ISBLANK(J7528)),AND(NOT(O7528="Unknown"),ISBLANK(R7528))),"Missing Information", INDEX(Table15[Entire Service Line Classification], MATCH(SUMIFS(Table15[Unique ID],Table15[System-Owned Portion],E7528,Table15[If Material Anything Other than "Lead" in Column E,Was Material Ever Previously Lead?],G7528,Table15[Customer-Owned Portion],O7528),Table15[Unique ID],0),0)))</f>
        <v>Non-lead</v>
      </c>
      <c r="X7528"/>
    </row>
    <row r="7529" spans="2:24" x14ac:dyDescent="0.25">
      <c r="B7529" s="145" t="s">
        <v>4209</v>
      </c>
      <c r="C7529" s="31" t="s">
        <v>11800</v>
      </c>
      <c r="D7529" s="31"/>
      <c r="E7529" s="43" t="s">
        <v>52</v>
      </c>
      <c r="F7529" s="42" t="s">
        <v>34</v>
      </c>
      <c r="G7529" s="83" t="s">
        <v>44</v>
      </c>
      <c r="H7529" s="168">
        <v>28856</v>
      </c>
      <c r="I7529" s="31"/>
      <c r="J7529" s="83" t="s">
        <v>214</v>
      </c>
      <c r="K7529" s="31" t="s">
        <v>34</v>
      </c>
      <c r="L7529" s="31"/>
      <c r="M7529" s="168"/>
      <c r="N7529" s="147"/>
      <c r="O7529" s="105" t="s">
        <v>52</v>
      </c>
      <c r="P7529" s="171">
        <v>28856</v>
      </c>
      <c r="Q7529" s="31"/>
      <c r="R7529" s="83" t="s">
        <v>214</v>
      </c>
      <c r="S7529" s="31" t="s">
        <v>34</v>
      </c>
      <c r="T7529" s="31"/>
      <c r="U7529" s="168"/>
      <c r="V7529" s="149"/>
      <c r="W7529" s="140" t="str" cm="1">
        <f t="array" ref="W7529">IF(SUM(LEN(B7529:V7529))=0,"",IF(OR(OR(ISBLANK(F7529),SUM(LEN(C7529),LEN(D7529))=0),AND(NOT(E7529="Unknown"),ISBLANK(J7529)),AND(NOT(O7529="Unknown"),ISBLANK(R7529))),"Missing Information", INDEX(Table15[Entire Service Line Classification], MATCH(SUMIFS(Table15[Unique ID],Table15[System-Owned Portion],E7529,Table15[If Material Anything Other than "Lead" in Column E,Was Material Ever Previously Lead?],G7529,Table15[Customer-Owned Portion],O7529),Table15[Unique ID],0),0)))</f>
        <v>Non-lead</v>
      </c>
      <c r="X7529"/>
    </row>
    <row r="7530" spans="2:24" ht="30" x14ac:dyDescent="0.25">
      <c r="B7530" s="145" t="s">
        <v>4523</v>
      </c>
      <c r="C7530" s="31" t="s">
        <v>12119</v>
      </c>
      <c r="D7530" s="31"/>
      <c r="E7530" s="43" t="s">
        <v>52</v>
      </c>
      <c r="F7530" s="42" t="s">
        <v>34</v>
      </c>
      <c r="G7530" s="83" t="s">
        <v>44</v>
      </c>
      <c r="H7530" s="168">
        <v>28856</v>
      </c>
      <c r="I7530" s="31"/>
      <c r="J7530" s="83" t="s">
        <v>214</v>
      </c>
      <c r="K7530" s="31" t="s">
        <v>34</v>
      </c>
      <c r="L7530" s="31"/>
      <c r="M7530" s="168"/>
      <c r="N7530" s="147"/>
      <c r="O7530" s="105" t="s">
        <v>52</v>
      </c>
      <c r="P7530" s="171">
        <v>28856</v>
      </c>
      <c r="Q7530" s="31"/>
      <c r="R7530" s="83" t="s">
        <v>214</v>
      </c>
      <c r="S7530" s="31" t="s">
        <v>34</v>
      </c>
      <c r="T7530" s="31"/>
      <c r="U7530" s="168"/>
      <c r="V7530" s="149"/>
      <c r="W7530" s="140" t="str" cm="1">
        <f t="array" ref="W7530">IF(SUM(LEN(B7530:V7530))=0,"",IF(OR(OR(ISBLANK(F7530),SUM(LEN(C7530),LEN(D7530))=0),AND(NOT(E7530="Unknown"),ISBLANK(J7530)),AND(NOT(O7530="Unknown"),ISBLANK(R7530))),"Missing Information", INDEX(Table15[Entire Service Line Classification], MATCH(SUMIFS(Table15[Unique ID],Table15[System-Owned Portion],E7530,Table15[If Material Anything Other than "Lead" in Column E,Was Material Ever Previously Lead?],G7530,Table15[Customer-Owned Portion],O7530),Table15[Unique ID],0),0)))</f>
        <v>Non-lead</v>
      </c>
      <c r="X7530"/>
    </row>
    <row r="7531" spans="2:24" ht="30" x14ac:dyDescent="0.25">
      <c r="B7531" s="145" t="s">
        <v>5675</v>
      </c>
      <c r="C7531" s="31" t="s">
        <v>13272</v>
      </c>
      <c r="D7531" s="31"/>
      <c r="E7531" s="43" t="s">
        <v>52</v>
      </c>
      <c r="F7531" s="42" t="s">
        <v>34</v>
      </c>
      <c r="G7531" s="83" t="s">
        <v>44</v>
      </c>
      <c r="H7531" s="168">
        <v>28856</v>
      </c>
      <c r="I7531" s="31"/>
      <c r="J7531" s="83" t="s">
        <v>214</v>
      </c>
      <c r="K7531" s="31" t="s">
        <v>34</v>
      </c>
      <c r="L7531" s="31"/>
      <c r="M7531" s="168"/>
      <c r="N7531" s="147"/>
      <c r="O7531" s="105" t="s">
        <v>52</v>
      </c>
      <c r="P7531" s="171">
        <v>28856</v>
      </c>
      <c r="Q7531" s="31"/>
      <c r="R7531" s="83" t="s">
        <v>214</v>
      </c>
      <c r="S7531" s="31" t="s">
        <v>34</v>
      </c>
      <c r="T7531" s="31"/>
      <c r="U7531" s="168"/>
      <c r="V7531" s="149"/>
      <c r="W7531" s="140" t="str" cm="1">
        <f t="array" ref="W7531">IF(SUM(LEN(B7531:V7531))=0,"",IF(OR(OR(ISBLANK(F7531),SUM(LEN(C7531),LEN(D7531))=0),AND(NOT(E7531="Unknown"),ISBLANK(J7531)),AND(NOT(O7531="Unknown"),ISBLANK(R7531))),"Missing Information", INDEX(Table15[Entire Service Line Classification], MATCH(SUMIFS(Table15[Unique ID],Table15[System-Owned Portion],E7531,Table15[If Material Anything Other than "Lead" in Column E,Was Material Ever Previously Lead?],G7531,Table15[Customer-Owned Portion],O7531),Table15[Unique ID],0),0)))</f>
        <v>Non-lead</v>
      </c>
      <c r="X7531"/>
    </row>
    <row r="7532" spans="2:24" ht="30" x14ac:dyDescent="0.25">
      <c r="B7532" s="145" t="s">
        <v>5753</v>
      </c>
      <c r="C7532" s="31" t="s">
        <v>13351</v>
      </c>
      <c r="D7532" s="31"/>
      <c r="E7532" s="43" t="s">
        <v>43</v>
      </c>
      <c r="F7532" s="42" t="s">
        <v>34</v>
      </c>
      <c r="G7532" s="83" t="s">
        <v>44</v>
      </c>
      <c r="H7532" s="168">
        <v>28856</v>
      </c>
      <c r="I7532" s="31"/>
      <c r="J7532" s="83" t="s">
        <v>106</v>
      </c>
      <c r="K7532" s="31" t="s">
        <v>36</v>
      </c>
      <c r="L7532" s="31" t="s">
        <v>95</v>
      </c>
      <c r="M7532" s="168">
        <v>45516</v>
      </c>
      <c r="N7532" s="147"/>
      <c r="O7532" s="105" t="s">
        <v>43</v>
      </c>
      <c r="P7532" s="171">
        <v>28856</v>
      </c>
      <c r="Q7532" s="31"/>
      <c r="R7532" s="83" t="s">
        <v>106</v>
      </c>
      <c r="S7532" s="31" t="s">
        <v>36</v>
      </c>
      <c r="T7532" s="31" t="s">
        <v>95</v>
      </c>
      <c r="U7532" s="168">
        <v>45516</v>
      </c>
      <c r="V7532" s="149"/>
      <c r="W7532" s="140" t="str" cm="1">
        <f t="array" ref="W7532">IF(SUM(LEN(B7532:V7532))=0,"",IF(OR(OR(ISBLANK(F7532),SUM(LEN(C7532),LEN(D7532))=0),AND(NOT(E7532="Unknown"),ISBLANK(J7532)),AND(NOT(O7532="Unknown"),ISBLANK(R7532))),"Missing Information", INDEX(Table15[Entire Service Line Classification], MATCH(SUMIFS(Table15[Unique ID],Table15[System-Owned Portion],E7532,Table15[If Material Anything Other than "Lead" in Column E,Was Material Ever Previously Lead?],G7532,Table15[Customer-Owned Portion],O7532),Table15[Unique ID],0),0)))</f>
        <v>Non-lead</v>
      </c>
      <c r="X7532"/>
    </row>
    <row r="7533" spans="2:24" x14ac:dyDescent="0.25">
      <c r="B7533" s="145" t="s">
        <v>6358</v>
      </c>
      <c r="C7533" s="31" t="s">
        <v>13962</v>
      </c>
      <c r="D7533" s="31"/>
      <c r="E7533" s="43" t="s">
        <v>52</v>
      </c>
      <c r="F7533" s="42" t="s">
        <v>34</v>
      </c>
      <c r="G7533" s="83" t="s">
        <v>44</v>
      </c>
      <c r="H7533" s="168">
        <v>28856</v>
      </c>
      <c r="I7533" s="31"/>
      <c r="J7533" s="83" t="s">
        <v>214</v>
      </c>
      <c r="K7533" s="31" t="s">
        <v>34</v>
      </c>
      <c r="L7533" s="31"/>
      <c r="M7533" s="168"/>
      <c r="N7533" s="147"/>
      <c r="O7533" s="105" t="s">
        <v>52</v>
      </c>
      <c r="P7533" s="171">
        <v>28856</v>
      </c>
      <c r="Q7533" s="31"/>
      <c r="R7533" s="83" t="s">
        <v>214</v>
      </c>
      <c r="S7533" s="31" t="s">
        <v>34</v>
      </c>
      <c r="T7533" s="31"/>
      <c r="U7533" s="168"/>
      <c r="V7533" s="149"/>
      <c r="W7533" s="140" t="str" cm="1">
        <f t="array" ref="W7533">IF(SUM(LEN(B7533:V7533))=0,"",IF(OR(OR(ISBLANK(F7533),SUM(LEN(C7533),LEN(D7533))=0),AND(NOT(E7533="Unknown"),ISBLANK(J7533)),AND(NOT(O7533="Unknown"),ISBLANK(R7533))),"Missing Information", INDEX(Table15[Entire Service Line Classification], MATCH(SUMIFS(Table15[Unique ID],Table15[System-Owned Portion],E7533,Table15[If Material Anything Other than "Lead" in Column E,Was Material Ever Previously Lead?],G7533,Table15[Customer-Owned Portion],O7533),Table15[Unique ID],0),0)))</f>
        <v>Non-lead</v>
      </c>
      <c r="X7533"/>
    </row>
    <row r="7534" spans="2:24" ht="30" x14ac:dyDescent="0.25">
      <c r="B7534" s="145" t="s">
        <v>5808</v>
      </c>
      <c r="C7534" s="31" t="s">
        <v>13406</v>
      </c>
      <c r="D7534" s="31"/>
      <c r="E7534" s="43" t="s">
        <v>35</v>
      </c>
      <c r="F7534" s="42" t="s">
        <v>34</v>
      </c>
      <c r="G7534" s="83" t="s">
        <v>34</v>
      </c>
      <c r="H7534" s="168">
        <v>28825</v>
      </c>
      <c r="I7534" s="31"/>
      <c r="J7534" s="83" t="s">
        <v>45</v>
      </c>
      <c r="K7534" s="31" t="s">
        <v>36</v>
      </c>
      <c r="L7534" s="31" t="s">
        <v>93</v>
      </c>
      <c r="M7534" s="168">
        <v>41342</v>
      </c>
      <c r="N7534" s="147"/>
      <c r="O7534" s="105" t="s">
        <v>43</v>
      </c>
      <c r="P7534" s="171">
        <v>28825</v>
      </c>
      <c r="Q7534" s="31"/>
      <c r="R7534" s="83" t="s">
        <v>214</v>
      </c>
      <c r="S7534" s="31" t="s">
        <v>34</v>
      </c>
      <c r="T7534" s="31"/>
      <c r="U7534" s="168"/>
      <c r="V7534" s="149"/>
      <c r="W7534" s="140" t="str" cm="1">
        <f t="array" ref="W7534">IF(SUM(LEN(B7534:V7534))=0,"",IF(OR(OR(ISBLANK(F7534),SUM(LEN(C7534),LEN(D7534))=0),AND(NOT(E7534="Unknown"),ISBLANK(J7534)),AND(NOT(O7534="Unknown"),ISBLANK(R7534))),"Missing Information", INDEX(Table15[Entire Service Line Classification], MATCH(SUMIFS(Table15[Unique ID],Table15[System-Owned Portion],E7534,Table15[If Material Anything Other than "Lead" in Column E,Was Material Ever Previously Lead?],G7534,Table15[Customer-Owned Portion],O7534),Table15[Unique ID],0),0)))</f>
        <v>Non-lead</v>
      </c>
      <c r="X7534"/>
    </row>
    <row r="7535" spans="2:24" ht="30" x14ac:dyDescent="0.25">
      <c r="B7535" s="145" t="s">
        <v>6702</v>
      </c>
      <c r="C7535" s="31" t="s">
        <v>14308</v>
      </c>
      <c r="D7535" s="31"/>
      <c r="E7535" s="43" t="s">
        <v>52</v>
      </c>
      <c r="F7535" s="42" t="s">
        <v>34</v>
      </c>
      <c r="G7535" s="83" t="s">
        <v>44</v>
      </c>
      <c r="H7535" s="168">
        <v>28825</v>
      </c>
      <c r="I7535" s="31"/>
      <c r="J7535" s="83" t="s">
        <v>214</v>
      </c>
      <c r="K7535" s="31" t="s">
        <v>34</v>
      </c>
      <c r="L7535" s="31"/>
      <c r="M7535" s="168"/>
      <c r="N7535" s="147"/>
      <c r="O7535" s="105" t="s">
        <v>52</v>
      </c>
      <c r="P7535" s="171">
        <v>28825</v>
      </c>
      <c r="Q7535" s="31"/>
      <c r="R7535" s="83" t="s">
        <v>214</v>
      </c>
      <c r="S7535" s="31" t="s">
        <v>34</v>
      </c>
      <c r="T7535" s="31"/>
      <c r="U7535" s="168"/>
      <c r="V7535" s="149"/>
      <c r="W7535" s="140" t="str" cm="1">
        <f t="array" ref="W7535">IF(SUM(LEN(B7535:V7535))=0,"",IF(OR(OR(ISBLANK(F7535),SUM(LEN(C7535),LEN(D7535))=0),AND(NOT(E7535="Unknown"),ISBLANK(J7535)),AND(NOT(O7535="Unknown"),ISBLANK(R7535))),"Missing Information", INDEX(Table15[Entire Service Line Classification], MATCH(SUMIFS(Table15[Unique ID],Table15[System-Owned Portion],E7535,Table15[If Material Anything Other than "Lead" in Column E,Was Material Ever Previously Lead?],G7535,Table15[Customer-Owned Portion],O7535),Table15[Unique ID],0),0)))</f>
        <v>Non-lead</v>
      </c>
      <c r="X7535"/>
    </row>
    <row r="7536" spans="2:24" ht="30" x14ac:dyDescent="0.25">
      <c r="B7536" s="145" t="s">
        <v>6765</v>
      </c>
      <c r="C7536" s="31" t="s">
        <v>14371</v>
      </c>
      <c r="D7536" s="31"/>
      <c r="E7536" s="43" t="s">
        <v>52</v>
      </c>
      <c r="F7536" s="42" t="s">
        <v>34</v>
      </c>
      <c r="G7536" s="83" t="s">
        <v>44</v>
      </c>
      <c r="H7536" s="168">
        <v>28825</v>
      </c>
      <c r="I7536" s="31"/>
      <c r="J7536" s="83" t="s">
        <v>214</v>
      </c>
      <c r="K7536" s="31" t="s">
        <v>34</v>
      </c>
      <c r="L7536" s="31"/>
      <c r="M7536" s="168"/>
      <c r="N7536" s="147"/>
      <c r="O7536" s="105" t="s">
        <v>52</v>
      </c>
      <c r="P7536" s="171">
        <v>28825</v>
      </c>
      <c r="Q7536" s="31"/>
      <c r="R7536" s="83" t="s">
        <v>214</v>
      </c>
      <c r="S7536" s="31" t="s">
        <v>34</v>
      </c>
      <c r="T7536" s="31"/>
      <c r="U7536" s="168"/>
      <c r="V7536" s="149"/>
      <c r="W7536" s="140" t="str" cm="1">
        <f t="array" ref="W7536">IF(SUM(LEN(B7536:V7536))=0,"",IF(OR(OR(ISBLANK(F7536),SUM(LEN(C7536),LEN(D7536))=0),AND(NOT(E7536="Unknown"),ISBLANK(J7536)),AND(NOT(O7536="Unknown"),ISBLANK(R7536))),"Missing Information", INDEX(Table15[Entire Service Line Classification], MATCH(SUMIFS(Table15[Unique ID],Table15[System-Owned Portion],E7536,Table15[If Material Anything Other than "Lead" in Column E,Was Material Ever Previously Lead?],G7536,Table15[Customer-Owned Portion],O7536),Table15[Unique ID],0),0)))</f>
        <v>Non-lead</v>
      </c>
      <c r="X7536"/>
    </row>
    <row r="7537" spans="2:24" ht="30" x14ac:dyDescent="0.25">
      <c r="B7537" s="145" t="s">
        <v>1646</v>
      </c>
      <c r="C7537" s="31" t="s">
        <v>9065</v>
      </c>
      <c r="D7537" s="31"/>
      <c r="E7537" s="43" t="s">
        <v>52</v>
      </c>
      <c r="F7537" s="42" t="s">
        <v>34</v>
      </c>
      <c r="G7537" s="83" t="s">
        <v>44</v>
      </c>
      <c r="H7537" s="168">
        <v>28795</v>
      </c>
      <c r="I7537" s="31"/>
      <c r="J7537" s="83" t="s">
        <v>214</v>
      </c>
      <c r="K7537" s="31" t="s">
        <v>34</v>
      </c>
      <c r="L7537" s="31"/>
      <c r="M7537" s="168"/>
      <c r="N7537" s="147"/>
      <c r="O7537" s="105" t="s">
        <v>52</v>
      </c>
      <c r="P7537" s="171">
        <v>28795</v>
      </c>
      <c r="Q7537" s="31"/>
      <c r="R7537" s="83" t="s">
        <v>214</v>
      </c>
      <c r="S7537" s="31" t="s">
        <v>34</v>
      </c>
      <c r="T7537" s="31"/>
      <c r="U7537" s="168"/>
      <c r="V7537" s="149"/>
      <c r="W7537" s="140" t="str" cm="1">
        <f t="array" ref="W7537">IF(SUM(LEN(B7537:V7537))=0,"",IF(OR(OR(ISBLANK(F7537),SUM(LEN(C7537),LEN(D7537))=0),AND(NOT(E7537="Unknown"),ISBLANK(J7537)),AND(NOT(O7537="Unknown"),ISBLANK(R7537))),"Missing Information", INDEX(Table15[Entire Service Line Classification], MATCH(SUMIFS(Table15[Unique ID],Table15[System-Owned Portion],E7537,Table15[If Material Anything Other than "Lead" in Column E,Was Material Ever Previously Lead?],G7537,Table15[Customer-Owned Portion],O7537),Table15[Unique ID],0),0)))</f>
        <v>Non-lead</v>
      </c>
      <c r="X7537"/>
    </row>
    <row r="7538" spans="2:24" x14ac:dyDescent="0.25">
      <c r="B7538" s="145" t="s">
        <v>5635</v>
      </c>
      <c r="C7538" s="31" t="s">
        <v>13232</v>
      </c>
      <c r="D7538" s="31"/>
      <c r="E7538" s="43" t="s">
        <v>52</v>
      </c>
      <c r="F7538" s="42" t="s">
        <v>34</v>
      </c>
      <c r="G7538" s="83" t="s">
        <v>44</v>
      </c>
      <c r="H7538" s="168">
        <v>28795</v>
      </c>
      <c r="I7538" s="31"/>
      <c r="J7538" s="83" t="s">
        <v>214</v>
      </c>
      <c r="K7538" s="31" t="s">
        <v>34</v>
      </c>
      <c r="L7538" s="31"/>
      <c r="M7538" s="168"/>
      <c r="N7538" s="147"/>
      <c r="O7538" s="105" t="s">
        <v>52</v>
      </c>
      <c r="P7538" s="171">
        <v>28795</v>
      </c>
      <c r="Q7538" s="31"/>
      <c r="R7538" s="83" t="s">
        <v>214</v>
      </c>
      <c r="S7538" s="31" t="s">
        <v>34</v>
      </c>
      <c r="T7538" s="31"/>
      <c r="U7538" s="168"/>
      <c r="V7538" s="149"/>
      <c r="W7538" s="140" t="str" cm="1">
        <f t="array" ref="W7538">IF(SUM(LEN(B7538:V7538))=0,"",IF(OR(OR(ISBLANK(F7538),SUM(LEN(C7538),LEN(D7538))=0),AND(NOT(E7538="Unknown"),ISBLANK(J7538)),AND(NOT(O7538="Unknown"),ISBLANK(R7538))),"Missing Information", INDEX(Table15[Entire Service Line Classification], MATCH(SUMIFS(Table15[Unique ID],Table15[System-Owned Portion],E7538,Table15[If Material Anything Other than "Lead" in Column E,Was Material Ever Previously Lead?],G7538,Table15[Customer-Owned Portion],O7538),Table15[Unique ID],0),0)))</f>
        <v>Non-lead</v>
      </c>
      <c r="X7538"/>
    </row>
    <row r="7539" spans="2:24" x14ac:dyDescent="0.25">
      <c r="B7539" s="145" t="s">
        <v>6323</v>
      </c>
      <c r="C7539" s="31" t="s">
        <v>13927</v>
      </c>
      <c r="D7539" s="31"/>
      <c r="E7539" s="43" t="s">
        <v>52</v>
      </c>
      <c r="F7539" s="42" t="s">
        <v>34</v>
      </c>
      <c r="G7539" s="83" t="s">
        <v>44</v>
      </c>
      <c r="H7539" s="168">
        <v>28795</v>
      </c>
      <c r="I7539" s="31"/>
      <c r="J7539" s="83" t="s">
        <v>214</v>
      </c>
      <c r="K7539" s="31" t="s">
        <v>34</v>
      </c>
      <c r="L7539" s="31"/>
      <c r="M7539" s="168"/>
      <c r="N7539" s="147"/>
      <c r="O7539" s="105" t="s">
        <v>52</v>
      </c>
      <c r="P7539" s="171">
        <v>28795</v>
      </c>
      <c r="Q7539" s="31"/>
      <c r="R7539" s="83" t="s">
        <v>214</v>
      </c>
      <c r="S7539" s="31" t="s">
        <v>34</v>
      </c>
      <c r="T7539" s="31"/>
      <c r="U7539" s="168"/>
      <c r="V7539" s="149"/>
      <c r="W7539" s="140" t="str" cm="1">
        <f t="array" ref="W7539">IF(SUM(LEN(B7539:V7539))=0,"",IF(OR(OR(ISBLANK(F7539),SUM(LEN(C7539),LEN(D7539))=0),AND(NOT(E7539="Unknown"),ISBLANK(J7539)),AND(NOT(O7539="Unknown"),ISBLANK(R7539))),"Missing Information", INDEX(Table15[Entire Service Line Classification], MATCH(SUMIFS(Table15[Unique ID],Table15[System-Owned Portion],E7539,Table15[If Material Anything Other than "Lead" in Column E,Was Material Ever Previously Lead?],G7539,Table15[Customer-Owned Portion],O7539),Table15[Unique ID],0),0)))</f>
        <v>Non-lead</v>
      </c>
      <c r="X7539"/>
    </row>
    <row r="7540" spans="2:24" x14ac:dyDescent="0.25">
      <c r="B7540" s="145" t="s">
        <v>6477</v>
      </c>
      <c r="C7540" s="31" t="s">
        <v>14081</v>
      </c>
      <c r="D7540" s="31"/>
      <c r="E7540" s="43" t="s">
        <v>52</v>
      </c>
      <c r="F7540" s="42" t="s">
        <v>34</v>
      </c>
      <c r="G7540" s="83" t="s">
        <v>44</v>
      </c>
      <c r="H7540" s="168">
        <v>28795</v>
      </c>
      <c r="I7540" s="31"/>
      <c r="J7540" s="83" t="s">
        <v>214</v>
      </c>
      <c r="K7540" s="31" t="s">
        <v>34</v>
      </c>
      <c r="L7540" s="31"/>
      <c r="M7540" s="168"/>
      <c r="N7540" s="147"/>
      <c r="O7540" s="105" t="s">
        <v>52</v>
      </c>
      <c r="P7540" s="171">
        <v>28795</v>
      </c>
      <c r="Q7540" s="31"/>
      <c r="R7540" s="83" t="s">
        <v>214</v>
      </c>
      <c r="S7540" s="31" t="s">
        <v>34</v>
      </c>
      <c r="T7540" s="31"/>
      <c r="U7540" s="168"/>
      <c r="V7540" s="149"/>
      <c r="W7540" s="140" t="str" cm="1">
        <f t="array" ref="W7540">IF(SUM(LEN(B7540:V7540))=0,"",IF(OR(OR(ISBLANK(F7540),SUM(LEN(C7540),LEN(D7540))=0),AND(NOT(E7540="Unknown"),ISBLANK(J7540)),AND(NOT(O7540="Unknown"),ISBLANK(R7540))),"Missing Information", INDEX(Table15[Entire Service Line Classification], MATCH(SUMIFS(Table15[Unique ID],Table15[System-Owned Portion],E7540,Table15[If Material Anything Other than "Lead" in Column E,Was Material Ever Previously Lead?],G7540,Table15[Customer-Owned Portion],O7540),Table15[Unique ID],0),0)))</f>
        <v>Non-lead</v>
      </c>
      <c r="X7540"/>
    </row>
    <row r="7541" spans="2:24" ht="30" x14ac:dyDescent="0.25">
      <c r="B7541" s="145" t="s">
        <v>4371</v>
      </c>
      <c r="C7541" s="31" t="s">
        <v>11964</v>
      </c>
      <c r="D7541" s="31"/>
      <c r="E7541" s="43" t="s">
        <v>52</v>
      </c>
      <c r="F7541" s="42" t="s">
        <v>34</v>
      </c>
      <c r="G7541" s="83" t="s">
        <v>44</v>
      </c>
      <c r="H7541" s="168">
        <v>28764</v>
      </c>
      <c r="I7541" s="31"/>
      <c r="J7541" s="83" t="s">
        <v>214</v>
      </c>
      <c r="K7541" s="31" t="s">
        <v>34</v>
      </c>
      <c r="L7541" s="31"/>
      <c r="M7541" s="168"/>
      <c r="N7541" s="147"/>
      <c r="O7541" s="105" t="s">
        <v>52</v>
      </c>
      <c r="P7541" s="171">
        <v>28764</v>
      </c>
      <c r="Q7541" s="31"/>
      <c r="R7541" s="83" t="s">
        <v>214</v>
      </c>
      <c r="S7541" s="31" t="s">
        <v>34</v>
      </c>
      <c r="T7541" s="31"/>
      <c r="U7541" s="168"/>
      <c r="V7541" s="149"/>
      <c r="W7541" s="140" t="str" cm="1">
        <f t="array" ref="W7541">IF(SUM(LEN(B7541:V7541))=0,"",IF(OR(OR(ISBLANK(F7541),SUM(LEN(C7541),LEN(D7541))=0),AND(NOT(E7541="Unknown"),ISBLANK(J7541)),AND(NOT(O7541="Unknown"),ISBLANK(R7541))),"Missing Information", INDEX(Table15[Entire Service Line Classification], MATCH(SUMIFS(Table15[Unique ID],Table15[System-Owned Portion],E7541,Table15[If Material Anything Other than "Lead" in Column E,Was Material Ever Previously Lead?],G7541,Table15[Customer-Owned Portion],O7541),Table15[Unique ID],0),0)))</f>
        <v>Non-lead</v>
      </c>
      <c r="X7541"/>
    </row>
    <row r="7542" spans="2:24" x14ac:dyDescent="0.25">
      <c r="B7542" s="145" t="s">
        <v>5740</v>
      </c>
      <c r="C7542" s="31" t="s">
        <v>13338</v>
      </c>
      <c r="D7542" s="31"/>
      <c r="E7542" s="43" t="s">
        <v>52</v>
      </c>
      <c r="F7542" s="42" t="s">
        <v>34</v>
      </c>
      <c r="G7542" s="83" t="s">
        <v>44</v>
      </c>
      <c r="H7542" s="168">
        <v>28764</v>
      </c>
      <c r="I7542" s="31"/>
      <c r="J7542" s="83" t="s">
        <v>214</v>
      </c>
      <c r="K7542" s="31" t="s">
        <v>34</v>
      </c>
      <c r="L7542" s="31"/>
      <c r="M7542" s="168"/>
      <c r="N7542" s="147"/>
      <c r="O7542" s="105" t="s">
        <v>52</v>
      </c>
      <c r="P7542" s="171">
        <v>28764</v>
      </c>
      <c r="Q7542" s="31"/>
      <c r="R7542" s="83" t="s">
        <v>214</v>
      </c>
      <c r="S7542" s="31" t="s">
        <v>34</v>
      </c>
      <c r="T7542" s="31"/>
      <c r="U7542" s="168"/>
      <c r="V7542" s="149"/>
      <c r="W7542" s="140" t="str" cm="1">
        <f t="array" ref="W7542">IF(SUM(LEN(B7542:V7542))=0,"",IF(OR(OR(ISBLANK(F7542),SUM(LEN(C7542),LEN(D7542))=0),AND(NOT(E7542="Unknown"),ISBLANK(J7542)),AND(NOT(O7542="Unknown"),ISBLANK(R7542))),"Missing Information", INDEX(Table15[Entire Service Line Classification], MATCH(SUMIFS(Table15[Unique ID],Table15[System-Owned Portion],E7542,Table15[If Material Anything Other than "Lead" in Column E,Was Material Ever Previously Lead?],G7542,Table15[Customer-Owned Portion],O7542),Table15[Unique ID],0),0)))</f>
        <v>Non-lead</v>
      </c>
      <c r="X7542"/>
    </row>
    <row r="7543" spans="2:24" x14ac:dyDescent="0.25">
      <c r="B7543" s="145" t="s">
        <v>6541</v>
      </c>
      <c r="C7543" s="31" t="s">
        <v>14145</v>
      </c>
      <c r="D7543" s="31"/>
      <c r="E7543" s="43" t="s">
        <v>52</v>
      </c>
      <c r="F7543" s="42" t="s">
        <v>34</v>
      </c>
      <c r="G7543" s="83" t="s">
        <v>44</v>
      </c>
      <c r="H7543" s="168">
        <v>28764</v>
      </c>
      <c r="I7543" s="31"/>
      <c r="J7543" s="83" t="s">
        <v>214</v>
      </c>
      <c r="K7543" s="31" t="s">
        <v>34</v>
      </c>
      <c r="L7543" s="31"/>
      <c r="M7543" s="168"/>
      <c r="N7543" s="147"/>
      <c r="O7543" s="105" t="s">
        <v>52</v>
      </c>
      <c r="P7543" s="171">
        <v>28764</v>
      </c>
      <c r="Q7543" s="31"/>
      <c r="R7543" s="83" t="s">
        <v>214</v>
      </c>
      <c r="S7543" s="31" t="s">
        <v>34</v>
      </c>
      <c r="T7543" s="31"/>
      <c r="U7543" s="168"/>
      <c r="V7543" s="149"/>
      <c r="W7543" s="140" t="str" cm="1">
        <f t="array" ref="W7543">IF(SUM(LEN(B7543:V7543))=0,"",IF(OR(OR(ISBLANK(F7543),SUM(LEN(C7543),LEN(D7543))=0),AND(NOT(E7543="Unknown"),ISBLANK(J7543)),AND(NOT(O7543="Unknown"),ISBLANK(R7543))),"Missing Information", INDEX(Table15[Entire Service Line Classification], MATCH(SUMIFS(Table15[Unique ID],Table15[System-Owned Portion],E7543,Table15[If Material Anything Other than "Lead" in Column E,Was Material Ever Previously Lead?],G7543,Table15[Customer-Owned Portion],O7543),Table15[Unique ID],0),0)))</f>
        <v>Non-lead</v>
      </c>
      <c r="X7543"/>
    </row>
    <row r="7544" spans="2:24" ht="30" x14ac:dyDescent="0.25">
      <c r="B7544" s="145" t="s">
        <v>2821</v>
      </c>
      <c r="C7544" s="31" t="s">
        <v>10252</v>
      </c>
      <c r="D7544" s="31"/>
      <c r="E7544" s="43" t="s">
        <v>52</v>
      </c>
      <c r="F7544" s="42" t="s">
        <v>34</v>
      </c>
      <c r="G7544" s="83" t="s">
        <v>44</v>
      </c>
      <c r="H7544" s="168">
        <v>28734</v>
      </c>
      <c r="I7544" s="31"/>
      <c r="J7544" s="83" t="s">
        <v>214</v>
      </c>
      <c r="K7544" s="31" t="s">
        <v>34</v>
      </c>
      <c r="L7544" s="31"/>
      <c r="M7544" s="168"/>
      <c r="N7544" s="147"/>
      <c r="O7544" s="105" t="s">
        <v>52</v>
      </c>
      <c r="P7544" s="171">
        <v>28734</v>
      </c>
      <c r="Q7544" s="31"/>
      <c r="R7544" s="83" t="s">
        <v>214</v>
      </c>
      <c r="S7544" s="31" t="s">
        <v>34</v>
      </c>
      <c r="T7544" s="31"/>
      <c r="U7544" s="168"/>
      <c r="V7544" s="149"/>
      <c r="W7544" s="140" t="str" cm="1">
        <f t="array" ref="W7544">IF(SUM(LEN(B7544:V7544))=0,"",IF(OR(OR(ISBLANK(F7544),SUM(LEN(C7544),LEN(D7544))=0),AND(NOT(E7544="Unknown"),ISBLANK(J7544)),AND(NOT(O7544="Unknown"),ISBLANK(R7544))),"Missing Information", INDEX(Table15[Entire Service Line Classification], MATCH(SUMIFS(Table15[Unique ID],Table15[System-Owned Portion],E7544,Table15[If Material Anything Other than "Lead" in Column E,Was Material Ever Previously Lead?],G7544,Table15[Customer-Owned Portion],O7544),Table15[Unique ID],0),0)))</f>
        <v>Non-lead</v>
      </c>
      <c r="X7544"/>
    </row>
    <row r="7545" spans="2:24" x14ac:dyDescent="0.25">
      <c r="B7545" s="145" t="s">
        <v>6301</v>
      </c>
      <c r="C7545" s="31" t="s">
        <v>13905</v>
      </c>
      <c r="D7545" s="31"/>
      <c r="E7545" s="43" t="s">
        <v>52</v>
      </c>
      <c r="F7545" s="42" t="s">
        <v>34</v>
      </c>
      <c r="G7545" s="83" t="s">
        <v>44</v>
      </c>
      <c r="H7545" s="168">
        <v>28734</v>
      </c>
      <c r="I7545" s="31"/>
      <c r="J7545" s="83" t="s">
        <v>214</v>
      </c>
      <c r="K7545" s="31" t="s">
        <v>34</v>
      </c>
      <c r="L7545" s="31"/>
      <c r="M7545" s="168"/>
      <c r="N7545" s="147"/>
      <c r="O7545" s="105" t="s">
        <v>52</v>
      </c>
      <c r="P7545" s="171">
        <v>28734</v>
      </c>
      <c r="Q7545" s="31"/>
      <c r="R7545" s="83" t="s">
        <v>214</v>
      </c>
      <c r="S7545" s="31" t="s">
        <v>34</v>
      </c>
      <c r="T7545" s="31"/>
      <c r="U7545" s="168"/>
      <c r="V7545" s="149"/>
      <c r="W7545" s="140" t="str" cm="1">
        <f t="array" ref="W7545">IF(SUM(LEN(B7545:V7545))=0,"",IF(OR(OR(ISBLANK(F7545),SUM(LEN(C7545),LEN(D7545))=0),AND(NOT(E7545="Unknown"),ISBLANK(J7545)),AND(NOT(O7545="Unknown"),ISBLANK(R7545))),"Missing Information", INDEX(Table15[Entire Service Line Classification], MATCH(SUMIFS(Table15[Unique ID],Table15[System-Owned Portion],E7545,Table15[If Material Anything Other than "Lead" in Column E,Was Material Ever Previously Lead?],G7545,Table15[Customer-Owned Portion],O7545),Table15[Unique ID],0),0)))</f>
        <v>Non-lead</v>
      </c>
      <c r="X7545"/>
    </row>
    <row r="7546" spans="2:24" ht="30" x14ac:dyDescent="0.25">
      <c r="B7546" s="145" t="s">
        <v>6738</v>
      </c>
      <c r="C7546" s="31" t="s">
        <v>14344</v>
      </c>
      <c r="D7546" s="31"/>
      <c r="E7546" s="43" t="s">
        <v>52</v>
      </c>
      <c r="F7546" s="42" t="s">
        <v>34</v>
      </c>
      <c r="G7546" s="83" t="s">
        <v>44</v>
      </c>
      <c r="H7546" s="168">
        <v>28734</v>
      </c>
      <c r="I7546" s="31"/>
      <c r="J7546" s="83" t="s">
        <v>214</v>
      </c>
      <c r="K7546" s="31" t="s">
        <v>34</v>
      </c>
      <c r="L7546" s="31"/>
      <c r="M7546" s="168"/>
      <c r="N7546" s="147"/>
      <c r="O7546" s="105" t="s">
        <v>52</v>
      </c>
      <c r="P7546" s="171">
        <v>28734</v>
      </c>
      <c r="Q7546" s="31"/>
      <c r="R7546" s="83" t="s">
        <v>214</v>
      </c>
      <c r="S7546" s="31" t="s">
        <v>34</v>
      </c>
      <c r="T7546" s="31"/>
      <c r="U7546" s="168"/>
      <c r="V7546" s="149"/>
      <c r="W7546" s="140" t="str" cm="1">
        <f t="array" ref="W7546">IF(SUM(LEN(B7546:V7546))=0,"",IF(OR(OR(ISBLANK(F7546),SUM(LEN(C7546),LEN(D7546))=0),AND(NOT(E7546="Unknown"),ISBLANK(J7546)),AND(NOT(O7546="Unknown"),ISBLANK(R7546))),"Missing Information", INDEX(Table15[Entire Service Line Classification], MATCH(SUMIFS(Table15[Unique ID],Table15[System-Owned Portion],E7546,Table15[If Material Anything Other than "Lead" in Column E,Was Material Ever Previously Lead?],G7546,Table15[Customer-Owned Portion],O7546),Table15[Unique ID],0),0)))</f>
        <v>Non-lead</v>
      </c>
      <c r="X7546"/>
    </row>
    <row r="7547" spans="2:24" ht="30" x14ac:dyDescent="0.25">
      <c r="B7547" s="145" t="s">
        <v>306</v>
      </c>
      <c r="C7547" s="31" t="s">
        <v>7721</v>
      </c>
      <c r="D7547" s="31"/>
      <c r="E7547" s="43" t="s">
        <v>52</v>
      </c>
      <c r="F7547" s="42" t="s">
        <v>34</v>
      </c>
      <c r="G7547" s="83" t="s">
        <v>44</v>
      </c>
      <c r="H7547" s="168">
        <v>28703</v>
      </c>
      <c r="I7547" s="31"/>
      <c r="J7547" s="83" t="s">
        <v>214</v>
      </c>
      <c r="K7547" s="31" t="s">
        <v>34</v>
      </c>
      <c r="L7547" s="31"/>
      <c r="M7547" s="168"/>
      <c r="N7547" s="147"/>
      <c r="O7547" s="105" t="s">
        <v>52</v>
      </c>
      <c r="P7547" s="171">
        <v>28703</v>
      </c>
      <c r="Q7547" s="31"/>
      <c r="R7547" s="83" t="s">
        <v>214</v>
      </c>
      <c r="S7547" s="31" t="s">
        <v>34</v>
      </c>
      <c r="T7547" s="31"/>
      <c r="U7547" s="168"/>
      <c r="V7547" s="149"/>
      <c r="W7547" s="140" t="str" cm="1">
        <f t="array" ref="W7547">IF(SUM(LEN(B7547:V7547))=0,"",IF(OR(OR(ISBLANK(F7547),SUM(LEN(C7547),LEN(D7547))=0),AND(NOT(E7547="Unknown"),ISBLANK(J7547)),AND(NOT(O7547="Unknown"),ISBLANK(R7547))),"Missing Information", INDEX(Table15[Entire Service Line Classification], MATCH(SUMIFS(Table15[Unique ID],Table15[System-Owned Portion],E7547,Table15[If Material Anything Other than "Lead" in Column E,Was Material Ever Previously Lead?],G7547,Table15[Customer-Owned Portion],O7547),Table15[Unique ID],0),0)))</f>
        <v>Non-lead</v>
      </c>
      <c r="X7547"/>
    </row>
    <row r="7548" spans="2:24" x14ac:dyDescent="0.25">
      <c r="B7548" s="145" t="s">
        <v>460</v>
      </c>
      <c r="C7548" s="31" t="s">
        <v>7875</v>
      </c>
      <c r="D7548" s="31"/>
      <c r="E7548" s="43" t="s">
        <v>52</v>
      </c>
      <c r="F7548" s="42" t="s">
        <v>34</v>
      </c>
      <c r="G7548" s="83" t="s">
        <v>44</v>
      </c>
      <c r="H7548" s="168">
        <v>28703</v>
      </c>
      <c r="I7548" s="31"/>
      <c r="J7548" s="83" t="s">
        <v>214</v>
      </c>
      <c r="K7548" s="31" t="s">
        <v>34</v>
      </c>
      <c r="L7548" s="31"/>
      <c r="M7548" s="168"/>
      <c r="N7548" s="147"/>
      <c r="O7548" s="105" t="s">
        <v>52</v>
      </c>
      <c r="P7548" s="171">
        <v>28703</v>
      </c>
      <c r="Q7548" s="31"/>
      <c r="R7548" s="83" t="s">
        <v>214</v>
      </c>
      <c r="S7548" s="31" t="s">
        <v>34</v>
      </c>
      <c r="T7548" s="31"/>
      <c r="U7548" s="168"/>
      <c r="V7548" s="149"/>
      <c r="W7548" s="140" t="str" cm="1">
        <f t="array" ref="W7548">IF(SUM(LEN(B7548:V7548))=0,"",IF(OR(OR(ISBLANK(F7548),SUM(LEN(C7548),LEN(D7548))=0),AND(NOT(E7548="Unknown"),ISBLANK(J7548)),AND(NOT(O7548="Unknown"),ISBLANK(R7548))),"Missing Information", INDEX(Table15[Entire Service Line Classification], MATCH(SUMIFS(Table15[Unique ID],Table15[System-Owned Portion],E7548,Table15[If Material Anything Other than "Lead" in Column E,Was Material Ever Previously Lead?],G7548,Table15[Customer-Owned Portion],O7548),Table15[Unique ID],0),0)))</f>
        <v>Non-lead</v>
      </c>
      <c r="X7548"/>
    </row>
    <row r="7549" spans="2:24" ht="30" x14ac:dyDescent="0.25">
      <c r="B7549" s="145" t="s">
        <v>2847</v>
      </c>
      <c r="C7549" s="31" t="s">
        <v>10278</v>
      </c>
      <c r="D7549" s="31"/>
      <c r="E7549" s="43" t="s">
        <v>52</v>
      </c>
      <c r="F7549" s="42" t="s">
        <v>34</v>
      </c>
      <c r="G7549" s="83" t="s">
        <v>44</v>
      </c>
      <c r="H7549" s="168">
        <v>28703</v>
      </c>
      <c r="I7549" s="31"/>
      <c r="J7549" s="83" t="s">
        <v>214</v>
      </c>
      <c r="K7549" s="31" t="s">
        <v>34</v>
      </c>
      <c r="L7549" s="31"/>
      <c r="M7549" s="168"/>
      <c r="N7549" s="147"/>
      <c r="O7549" s="105" t="s">
        <v>52</v>
      </c>
      <c r="P7549" s="171">
        <v>28703</v>
      </c>
      <c r="Q7549" s="31"/>
      <c r="R7549" s="83" t="s">
        <v>214</v>
      </c>
      <c r="S7549" s="31" t="s">
        <v>34</v>
      </c>
      <c r="T7549" s="31"/>
      <c r="U7549" s="168"/>
      <c r="V7549" s="149"/>
      <c r="W7549" s="140" t="str" cm="1">
        <f t="array" ref="W7549">IF(SUM(LEN(B7549:V7549))=0,"",IF(OR(OR(ISBLANK(F7549),SUM(LEN(C7549),LEN(D7549))=0),AND(NOT(E7549="Unknown"),ISBLANK(J7549)),AND(NOT(O7549="Unknown"),ISBLANK(R7549))),"Missing Information", INDEX(Table15[Entire Service Line Classification], MATCH(SUMIFS(Table15[Unique ID],Table15[System-Owned Portion],E7549,Table15[If Material Anything Other than "Lead" in Column E,Was Material Ever Previously Lead?],G7549,Table15[Customer-Owned Portion],O7549),Table15[Unique ID],0),0)))</f>
        <v>Non-lead</v>
      </c>
      <c r="X7549"/>
    </row>
    <row r="7550" spans="2:24" ht="30" x14ac:dyDescent="0.25">
      <c r="B7550" s="145" t="s">
        <v>6234</v>
      </c>
      <c r="C7550" s="31" t="s">
        <v>13838</v>
      </c>
      <c r="D7550" s="31"/>
      <c r="E7550" s="43" t="s">
        <v>52</v>
      </c>
      <c r="F7550" s="42" t="s">
        <v>34</v>
      </c>
      <c r="G7550" s="83" t="s">
        <v>44</v>
      </c>
      <c r="H7550" s="168">
        <v>28703</v>
      </c>
      <c r="I7550" s="31"/>
      <c r="J7550" s="83" t="s">
        <v>214</v>
      </c>
      <c r="K7550" s="31" t="s">
        <v>34</v>
      </c>
      <c r="L7550" s="31"/>
      <c r="M7550" s="168"/>
      <c r="N7550" s="147"/>
      <c r="O7550" s="105" t="s">
        <v>52</v>
      </c>
      <c r="P7550" s="171">
        <v>28703</v>
      </c>
      <c r="Q7550" s="31"/>
      <c r="R7550" s="83" t="s">
        <v>214</v>
      </c>
      <c r="S7550" s="31" t="s">
        <v>34</v>
      </c>
      <c r="T7550" s="31"/>
      <c r="U7550" s="168"/>
      <c r="V7550" s="149"/>
      <c r="W7550" s="140" t="str" cm="1">
        <f t="array" ref="W7550">IF(SUM(LEN(B7550:V7550))=0,"",IF(OR(OR(ISBLANK(F7550),SUM(LEN(C7550),LEN(D7550))=0),AND(NOT(E7550="Unknown"),ISBLANK(J7550)),AND(NOT(O7550="Unknown"),ISBLANK(R7550))),"Missing Information", INDEX(Table15[Entire Service Line Classification], MATCH(SUMIFS(Table15[Unique ID],Table15[System-Owned Portion],E7550,Table15[If Material Anything Other than "Lead" in Column E,Was Material Ever Previously Lead?],G7550,Table15[Customer-Owned Portion],O7550),Table15[Unique ID],0),0)))</f>
        <v>Non-lead</v>
      </c>
      <c r="X7550"/>
    </row>
    <row r="7551" spans="2:24" ht="30" x14ac:dyDescent="0.25">
      <c r="B7551" s="145" t="s">
        <v>6247</v>
      </c>
      <c r="C7551" s="31" t="s">
        <v>13851</v>
      </c>
      <c r="D7551" s="31"/>
      <c r="E7551" s="43" t="s">
        <v>52</v>
      </c>
      <c r="F7551" s="42" t="s">
        <v>34</v>
      </c>
      <c r="G7551" s="83" t="s">
        <v>44</v>
      </c>
      <c r="H7551" s="168">
        <v>28703</v>
      </c>
      <c r="I7551" s="31"/>
      <c r="J7551" s="83" t="s">
        <v>214</v>
      </c>
      <c r="K7551" s="31" t="s">
        <v>34</v>
      </c>
      <c r="L7551" s="31"/>
      <c r="M7551" s="168"/>
      <c r="N7551" s="147"/>
      <c r="O7551" s="105" t="s">
        <v>52</v>
      </c>
      <c r="P7551" s="171">
        <v>28703</v>
      </c>
      <c r="Q7551" s="31"/>
      <c r="R7551" s="83" t="s">
        <v>214</v>
      </c>
      <c r="S7551" s="31" t="s">
        <v>34</v>
      </c>
      <c r="T7551" s="31"/>
      <c r="U7551" s="168"/>
      <c r="V7551" s="149"/>
      <c r="W7551" s="140" t="str" cm="1">
        <f t="array" ref="W7551">IF(SUM(LEN(B7551:V7551))=0,"",IF(OR(OR(ISBLANK(F7551),SUM(LEN(C7551),LEN(D7551))=0),AND(NOT(E7551="Unknown"),ISBLANK(J7551)),AND(NOT(O7551="Unknown"),ISBLANK(R7551))),"Missing Information", INDEX(Table15[Entire Service Line Classification], MATCH(SUMIFS(Table15[Unique ID],Table15[System-Owned Portion],E7551,Table15[If Material Anything Other than "Lead" in Column E,Was Material Ever Previously Lead?],G7551,Table15[Customer-Owned Portion],O7551),Table15[Unique ID],0),0)))</f>
        <v>Non-lead</v>
      </c>
      <c r="X7551"/>
    </row>
    <row r="7552" spans="2:24" ht="30" x14ac:dyDescent="0.25">
      <c r="B7552" s="145" t="s">
        <v>6281</v>
      </c>
      <c r="C7552" s="31" t="s">
        <v>13885</v>
      </c>
      <c r="D7552" s="31"/>
      <c r="E7552" s="43" t="s">
        <v>43</v>
      </c>
      <c r="F7552" s="42" t="s">
        <v>34</v>
      </c>
      <c r="G7552" s="83" t="s">
        <v>44</v>
      </c>
      <c r="H7552" s="168">
        <v>28703</v>
      </c>
      <c r="I7552" s="31"/>
      <c r="J7552" s="83" t="s">
        <v>106</v>
      </c>
      <c r="K7552" s="31" t="s">
        <v>36</v>
      </c>
      <c r="L7552" s="31" t="s">
        <v>95</v>
      </c>
      <c r="M7552" s="168">
        <v>45517</v>
      </c>
      <c r="N7552" s="147"/>
      <c r="O7552" s="105" t="s">
        <v>43</v>
      </c>
      <c r="P7552" s="171">
        <v>28703</v>
      </c>
      <c r="Q7552" s="31"/>
      <c r="R7552" s="83" t="s">
        <v>106</v>
      </c>
      <c r="S7552" s="31" t="s">
        <v>36</v>
      </c>
      <c r="T7552" s="31" t="s">
        <v>95</v>
      </c>
      <c r="U7552" s="168">
        <v>45517</v>
      </c>
      <c r="V7552" s="149"/>
      <c r="W7552" s="140" t="str" cm="1">
        <f t="array" ref="W7552">IF(SUM(LEN(B7552:V7552))=0,"",IF(OR(OR(ISBLANK(F7552),SUM(LEN(C7552),LEN(D7552))=0),AND(NOT(E7552="Unknown"),ISBLANK(J7552)),AND(NOT(O7552="Unknown"),ISBLANK(R7552))),"Missing Information", INDEX(Table15[Entire Service Line Classification], MATCH(SUMIFS(Table15[Unique ID],Table15[System-Owned Portion],E7552,Table15[If Material Anything Other than "Lead" in Column E,Was Material Ever Previously Lead?],G7552,Table15[Customer-Owned Portion],O7552),Table15[Unique ID],0),0)))</f>
        <v>Non-lead</v>
      </c>
      <c r="X7552"/>
    </row>
    <row r="7553" spans="2:24" ht="30" x14ac:dyDescent="0.25">
      <c r="B7553" s="145" t="s">
        <v>6310</v>
      </c>
      <c r="C7553" s="31" t="s">
        <v>13914</v>
      </c>
      <c r="D7553" s="31"/>
      <c r="E7553" s="43" t="s">
        <v>52</v>
      </c>
      <c r="F7553" s="42" t="s">
        <v>34</v>
      </c>
      <c r="G7553" s="83" t="s">
        <v>44</v>
      </c>
      <c r="H7553" s="168">
        <v>28703</v>
      </c>
      <c r="I7553" s="31"/>
      <c r="J7553" s="83" t="s">
        <v>214</v>
      </c>
      <c r="K7553" s="31" t="s">
        <v>34</v>
      </c>
      <c r="L7553" s="31"/>
      <c r="M7553" s="168"/>
      <c r="N7553" s="147"/>
      <c r="O7553" s="105" t="s">
        <v>52</v>
      </c>
      <c r="P7553" s="171">
        <v>28703</v>
      </c>
      <c r="Q7553" s="31"/>
      <c r="R7553" s="83" t="s">
        <v>214</v>
      </c>
      <c r="S7553" s="31" t="s">
        <v>34</v>
      </c>
      <c r="T7553" s="31"/>
      <c r="U7553" s="168"/>
      <c r="V7553" s="149"/>
      <c r="W7553" s="140" t="str" cm="1">
        <f t="array" ref="W7553">IF(SUM(LEN(B7553:V7553))=0,"",IF(OR(OR(ISBLANK(F7553),SUM(LEN(C7553),LEN(D7553))=0),AND(NOT(E7553="Unknown"),ISBLANK(J7553)),AND(NOT(O7553="Unknown"),ISBLANK(R7553))),"Missing Information", INDEX(Table15[Entire Service Line Classification], MATCH(SUMIFS(Table15[Unique ID],Table15[System-Owned Portion],E7553,Table15[If Material Anything Other than "Lead" in Column E,Was Material Ever Previously Lead?],G7553,Table15[Customer-Owned Portion],O7553),Table15[Unique ID],0),0)))</f>
        <v>Non-lead</v>
      </c>
      <c r="X7553"/>
    </row>
    <row r="7554" spans="2:24" ht="30" x14ac:dyDescent="0.25">
      <c r="B7554" s="145" t="s">
        <v>6428</v>
      </c>
      <c r="C7554" s="31" t="s">
        <v>14032</v>
      </c>
      <c r="D7554" s="31"/>
      <c r="E7554" s="43" t="s">
        <v>52</v>
      </c>
      <c r="F7554" s="42" t="s">
        <v>34</v>
      </c>
      <c r="G7554" s="83" t="s">
        <v>44</v>
      </c>
      <c r="H7554" s="168">
        <v>28703</v>
      </c>
      <c r="I7554" s="31"/>
      <c r="J7554" s="83" t="s">
        <v>214</v>
      </c>
      <c r="K7554" s="31" t="s">
        <v>34</v>
      </c>
      <c r="L7554" s="31"/>
      <c r="M7554" s="168"/>
      <c r="N7554" s="147"/>
      <c r="O7554" s="105" t="s">
        <v>52</v>
      </c>
      <c r="P7554" s="171">
        <v>28703</v>
      </c>
      <c r="Q7554" s="31"/>
      <c r="R7554" s="83" t="s">
        <v>214</v>
      </c>
      <c r="S7554" s="31" t="s">
        <v>34</v>
      </c>
      <c r="T7554" s="31"/>
      <c r="U7554" s="168"/>
      <c r="V7554" s="149"/>
      <c r="W7554" s="140" t="str" cm="1">
        <f t="array" ref="W7554">IF(SUM(LEN(B7554:V7554))=0,"",IF(OR(OR(ISBLANK(F7554),SUM(LEN(C7554),LEN(D7554))=0),AND(NOT(E7554="Unknown"),ISBLANK(J7554)),AND(NOT(O7554="Unknown"),ISBLANK(R7554))),"Missing Information", INDEX(Table15[Entire Service Line Classification], MATCH(SUMIFS(Table15[Unique ID],Table15[System-Owned Portion],E7554,Table15[If Material Anything Other than "Lead" in Column E,Was Material Ever Previously Lead?],G7554,Table15[Customer-Owned Portion],O7554),Table15[Unique ID],0),0)))</f>
        <v>Non-lead</v>
      </c>
      <c r="X7554"/>
    </row>
    <row r="7555" spans="2:24" x14ac:dyDescent="0.25">
      <c r="B7555" s="145" t="s">
        <v>6539</v>
      </c>
      <c r="C7555" s="31" t="s">
        <v>14143</v>
      </c>
      <c r="D7555" s="31"/>
      <c r="E7555" s="43" t="s">
        <v>52</v>
      </c>
      <c r="F7555" s="42" t="s">
        <v>34</v>
      </c>
      <c r="G7555" s="83" t="s">
        <v>44</v>
      </c>
      <c r="H7555" s="168">
        <v>28703</v>
      </c>
      <c r="I7555" s="31"/>
      <c r="J7555" s="83" t="s">
        <v>214</v>
      </c>
      <c r="K7555" s="31" t="s">
        <v>34</v>
      </c>
      <c r="L7555" s="31"/>
      <c r="M7555" s="168"/>
      <c r="N7555" s="147"/>
      <c r="O7555" s="105" t="s">
        <v>52</v>
      </c>
      <c r="P7555" s="171">
        <v>28703</v>
      </c>
      <c r="Q7555" s="31"/>
      <c r="R7555" s="83" t="s">
        <v>214</v>
      </c>
      <c r="S7555" s="31" t="s">
        <v>34</v>
      </c>
      <c r="T7555" s="31"/>
      <c r="U7555" s="168"/>
      <c r="V7555" s="149"/>
      <c r="W7555" s="140" t="str" cm="1">
        <f t="array" ref="W7555">IF(SUM(LEN(B7555:V7555))=0,"",IF(OR(OR(ISBLANK(F7555),SUM(LEN(C7555),LEN(D7555))=0),AND(NOT(E7555="Unknown"),ISBLANK(J7555)),AND(NOT(O7555="Unknown"),ISBLANK(R7555))),"Missing Information", INDEX(Table15[Entire Service Line Classification], MATCH(SUMIFS(Table15[Unique ID],Table15[System-Owned Portion],E7555,Table15[If Material Anything Other than "Lead" in Column E,Was Material Ever Previously Lead?],G7555,Table15[Customer-Owned Portion],O7555),Table15[Unique ID],0),0)))</f>
        <v>Non-lead</v>
      </c>
      <c r="X7555"/>
    </row>
    <row r="7556" spans="2:24" ht="30" x14ac:dyDescent="0.25">
      <c r="B7556" s="145" t="s">
        <v>6739</v>
      </c>
      <c r="C7556" s="31" t="s">
        <v>14345</v>
      </c>
      <c r="D7556" s="31"/>
      <c r="E7556" s="43" t="s">
        <v>52</v>
      </c>
      <c r="F7556" s="42" t="s">
        <v>34</v>
      </c>
      <c r="G7556" s="83" t="s">
        <v>44</v>
      </c>
      <c r="H7556" s="168">
        <v>28703</v>
      </c>
      <c r="I7556" s="31"/>
      <c r="J7556" s="83" t="s">
        <v>214</v>
      </c>
      <c r="K7556" s="31" t="s">
        <v>34</v>
      </c>
      <c r="L7556" s="31"/>
      <c r="M7556" s="168"/>
      <c r="N7556" s="147"/>
      <c r="O7556" s="105" t="s">
        <v>52</v>
      </c>
      <c r="P7556" s="171">
        <v>28703</v>
      </c>
      <c r="Q7556" s="31"/>
      <c r="R7556" s="83" t="s">
        <v>214</v>
      </c>
      <c r="S7556" s="31" t="s">
        <v>34</v>
      </c>
      <c r="T7556" s="31"/>
      <c r="U7556" s="168"/>
      <c r="V7556" s="149"/>
      <c r="W7556" s="140" t="str" cm="1">
        <f t="array" ref="W7556">IF(SUM(LEN(B7556:V7556))=0,"",IF(OR(OR(ISBLANK(F7556),SUM(LEN(C7556),LEN(D7556))=0),AND(NOT(E7556="Unknown"),ISBLANK(J7556)),AND(NOT(O7556="Unknown"),ISBLANK(R7556))),"Missing Information", INDEX(Table15[Entire Service Line Classification], MATCH(SUMIFS(Table15[Unique ID],Table15[System-Owned Portion],E7556,Table15[If Material Anything Other than "Lead" in Column E,Was Material Ever Previously Lead?],G7556,Table15[Customer-Owned Portion],O7556),Table15[Unique ID],0),0)))</f>
        <v>Non-lead</v>
      </c>
      <c r="X7556"/>
    </row>
    <row r="7557" spans="2:24" x14ac:dyDescent="0.25">
      <c r="B7557" s="145" t="s">
        <v>1125</v>
      </c>
      <c r="C7557" s="31" t="s">
        <v>8538</v>
      </c>
      <c r="D7557" s="31"/>
      <c r="E7557" s="43" t="s">
        <v>52</v>
      </c>
      <c r="F7557" s="42" t="s">
        <v>34</v>
      </c>
      <c r="G7557" s="83" t="s">
        <v>44</v>
      </c>
      <c r="H7557" s="168">
        <v>28672</v>
      </c>
      <c r="I7557" s="31"/>
      <c r="J7557" s="83" t="s">
        <v>214</v>
      </c>
      <c r="K7557" s="31" t="s">
        <v>34</v>
      </c>
      <c r="L7557" s="31"/>
      <c r="M7557" s="168"/>
      <c r="N7557" s="147"/>
      <c r="O7557" s="105" t="s">
        <v>52</v>
      </c>
      <c r="P7557" s="171">
        <v>28672</v>
      </c>
      <c r="Q7557" s="31"/>
      <c r="R7557" s="83" t="s">
        <v>214</v>
      </c>
      <c r="S7557" s="31" t="s">
        <v>34</v>
      </c>
      <c r="T7557" s="31"/>
      <c r="U7557" s="168"/>
      <c r="V7557" s="149"/>
      <c r="W7557" s="140" t="str" cm="1">
        <f t="array" ref="W7557">IF(SUM(LEN(B7557:V7557))=0,"",IF(OR(OR(ISBLANK(F7557),SUM(LEN(C7557),LEN(D7557))=0),AND(NOT(E7557="Unknown"),ISBLANK(J7557)),AND(NOT(O7557="Unknown"),ISBLANK(R7557))),"Missing Information", INDEX(Table15[Entire Service Line Classification], MATCH(SUMIFS(Table15[Unique ID],Table15[System-Owned Portion],E7557,Table15[If Material Anything Other than "Lead" in Column E,Was Material Ever Previously Lead?],G7557,Table15[Customer-Owned Portion],O7557),Table15[Unique ID],0),0)))</f>
        <v>Non-lead</v>
      </c>
      <c r="X7557"/>
    </row>
    <row r="7558" spans="2:24" x14ac:dyDescent="0.25">
      <c r="B7558" s="145" t="s">
        <v>6305</v>
      </c>
      <c r="C7558" s="31" t="s">
        <v>13909</v>
      </c>
      <c r="D7558" s="31"/>
      <c r="E7558" s="43" t="s">
        <v>52</v>
      </c>
      <c r="F7558" s="42" t="s">
        <v>34</v>
      </c>
      <c r="G7558" s="83" t="s">
        <v>44</v>
      </c>
      <c r="H7558" s="168">
        <v>28672</v>
      </c>
      <c r="I7558" s="31"/>
      <c r="J7558" s="83" t="s">
        <v>214</v>
      </c>
      <c r="K7558" s="31" t="s">
        <v>34</v>
      </c>
      <c r="L7558" s="31"/>
      <c r="M7558" s="168"/>
      <c r="N7558" s="147"/>
      <c r="O7558" s="105" t="s">
        <v>52</v>
      </c>
      <c r="P7558" s="171">
        <v>28672</v>
      </c>
      <c r="Q7558" s="31"/>
      <c r="R7558" s="83" t="s">
        <v>214</v>
      </c>
      <c r="S7558" s="31" t="s">
        <v>34</v>
      </c>
      <c r="T7558" s="31"/>
      <c r="U7558" s="168"/>
      <c r="V7558" s="149"/>
      <c r="W7558" s="140" t="str" cm="1">
        <f t="array" ref="W7558">IF(SUM(LEN(B7558:V7558))=0,"",IF(OR(OR(ISBLANK(F7558),SUM(LEN(C7558),LEN(D7558))=0),AND(NOT(E7558="Unknown"),ISBLANK(J7558)),AND(NOT(O7558="Unknown"),ISBLANK(R7558))),"Missing Information", INDEX(Table15[Entire Service Line Classification], MATCH(SUMIFS(Table15[Unique ID],Table15[System-Owned Portion],E7558,Table15[If Material Anything Other than "Lead" in Column E,Was Material Ever Previously Lead?],G7558,Table15[Customer-Owned Portion],O7558),Table15[Unique ID],0),0)))</f>
        <v>Non-lead</v>
      </c>
      <c r="X7558"/>
    </row>
    <row r="7559" spans="2:24" x14ac:dyDescent="0.25">
      <c r="B7559" s="145" t="s">
        <v>6362</v>
      </c>
      <c r="C7559" s="31" t="s">
        <v>13966</v>
      </c>
      <c r="D7559" s="31"/>
      <c r="E7559" s="43" t="s">
        <v>52</v>
      </c>
      <c r="F7559" s="42" t="s">
        <v>34</v>
      </c>
      <c r="G7559" s="83" t="s">
        <v>44</v>
      </c>
      <c r="H7559" s="168">
        <v>28672</v>
      </c>
      <c r="I7559" s="31"/>
      <c r="J7559" s="83" t="s">
        <v>214</v>
      </c>
      <c r="K7559" s="31" t="s">
        <v>34</v>
      </c>
      <c r="L7559" s="31"/>
      <c r="M7559" s="168"/>
      <c r="N7559" s="147"/>
      <c r="O7559" s="105" t="s">
        <v>52</v>
      </c>
      <c r="P7559" s="171">
        <v>28672</v>
      </c>
      <c r="Q7559" s="31"/>
      <c r="R7559" s="83" t="s">
        <v>214</v>
      </c>
      <c r="S7559" s="31" t="s">
        <v>34</v>
      </c>
      <c r="T7559" s="31"/>
      <c r="U7559" s="168"/>
      <c r="V7559" s="149"/>
      <c r="W7559" s="140" t="str" cm="1">
        <f t="array" ref="W7559">IF(SUM(LEN(B7559:V7559))=0,"",IF(OR(OR(ISBLANK(F7559),SUM(LEN(C7559),LEN(D7559))=0),AND(NOT(E7559="Unknown"),ISBLANK(J7559)),AND(NOT(O7559="Unknown"),ISBLANK(R7559))),"Missing Information", INDEX(Table15[Entire Service Line Classification], MATCH(SUMIFS(Table15[Unique ID],Table15[System-Owned Portion],E7559,Table15[If Material Anything Other than "Lead" in Column E,Was Material Ever Previously Lead?],G7559,Table15[Customer-Owned Portion],O7559),Table15[Unique ID],0),0)))</f>
        <v>Non-lead</v>
      </c>
      <c r="X7559"/>
    </row>
    <row r="7560" spans="2:24" ht="30" x14ac:dyDescent="0.25">
      <c r="B7560" s="145" t="s">
        <v>2877</v>
      </c>
      <c r="C7560" s="31" t="s">
        <v>10309</v>
      </c>
      <c r="D7560" s="31"/>
      <c r="E7560" s="43" t="s">
        <v>35</v>
      </c>
      <c r="F7560" s="42" t="s">
        <v>34</v>
      </c>
      <c r="G7560" s="83" t="s">
        <v>34</v>
      </c>
      <c r="H7560" s="168">
        <v>28642</v>
      </c>
      <c r="I7560" s="31"/>
      <c r="J7560" s="83" t="s">
        <v>45</v>
      </c>
      <c r="K7560" s="31" t="s">
        <v>36</v>
      </c>
      <c r="L7560" s="31" t="s">
        <v>93</v>
      </c>
      <c r="M7560" s="168">
        <v>34555</v>
      </c>
      <c r="N7560" s="147"/>
      <c r="O7560" s="105" t="s">
        <v>43</v>
      </c>
      <c r="P7560" s="171">
        <v>28642</v>
      </c>
      <c r="Q7560" s="31"/>
      <c r="R7560" s="83" t="s">
        <v>214</v>
      </c>
      <c r="S7560" s="31" t="s">
        <v>34</v>
      </c>
      <c r="T7560" s="31"/>
      <c r="U7560" s="168"/>
      <c r="V7560" s="149"/>
      <c r="W7560" s="140" t="str" cm="1">
        <f t="array" ref="W7560">IF(SUM(LEN(B7560:V7560))=0,"",IF(OR(OR(ISBLANK(F7560),SUM(LEN(C7560),LEN(D7560))=0),AND(NOT(E7560="Unknown"),ISBLANK(J7560)),AND(NOT(O7560="Unknown"),ISBLANK(R7560))),"Missing Information", INDEX(Table15[Entire Service Line Classification], MATCH(SUMIFS(Table15[Unique ID],Table15[System-Owned Portion],E7560,Table15[If Material Anything Other than "Lead" in Column E,Was Material Ever Previously Lead?],G7560,Table15[Customer-Owned Portion],O7560),Table15[Unique ID],0),0)))</f>
        <v>Non-lead</v>
      </c>
      <c r="X7560"/>
    </row>
    <row r="7561" spans="2:24" ht="30" x14ac:dyDescent="0.25">
      <c r="B7561" s="145" t="s">
        <v>4585</v>
      </c>
      <c r="C7561" s="31" t="s">
        <v>12181</v>
      </c>
      <c r="D7561" s="31"/>
      <c r="E7561" s="43" t="s">
        <v>52</v>
      </c>
      <c r="F7561" s="42" t="s">
        <v>34</v>
      </c>
      <c r="G7561" s="83" t="s">
        <v>44</v>
      </c>
      <c r="H7561" s="168">
        <v>28642</v>
      </c>
      <c r="I7561" s="31"/>
      <c r="J7561" s="83" t="s">
        <v>214</v>
      </c>
      <c r="K7561" s="31" t="s">
        <v>34</v>
      </c>
      <c r="L7561" s="31"/>
      <c r="M7561" s="168"/>
      <c r="N7561" s="147"/>
      <c r="O7561" s="105" t="s">
        <v>52</v>
      </c>
      <c r="P7561" s="171">
        <v>28642</v>
      </c>
      <c r="Q7561" s="31"/>
      <c r="R7561" s="83" t="s">
        <v>214</v>
      </c>
      <c r="S7561" s="31" t="s">
        <v>34</v>
      </c>
      <c r="T7561" s="31"/>
      <c r="U7561" s="168"/>
      <c r="V7561" s="149"/>
      <c r="W7561" s="140" t="str" cm="1">
        <f t="array" ref="W7561">IF(SUM(LEN(B7561:V7561))=0,"",IF(OR(OR(ISBLANK(F7561),SUM(LEN(C7561),LEN(D7561))=0),AND(NOT(E7561="Unknown"),ISBLANK(J7561)),AND(NOT(O7561="Unknown"),ISBLANK(R7561))),"Missing Information", INDEX(Table15[Entire Service Line Classification], MATCH(SUMIFS(Table15[Unique ID],Table15[System-Owned Portion],E7561,Table15[If Material Anything Other than "Lead" in Column E,Was Material Ever Previously Lead?],G7561,Table15[Customer-Owned Portion],O7561),Table15[Unique ID],0),0)))</f>
        <v>Non-lead</v>
      </c>
      <c r="X7561"/>
    </row>
    <row r="7562" spans="2:24" x14ac:dyDescent="0.25">
      <c r="B7562" s="145" t="s">
        <v>6346</v>
      </c>
      <c r="C7562" s="31" t="s">
        <v>13950</v>
      </c>
      <c r="D7562" s="31"/>
      <c r="E7562" s="43" t="s">
        <v>52</v>
      </c>
      <c r="F7562" s="42" t="s">
        <v>34</v>
      </c>
      <c r="G7562" s="83" t="s">
        <v>44</v>
      </c>
      <c r="H7562" s="168">
        <v>28642</v>
      </c>
      <c r="I7562" s="31"/>
      <c r="J7562" s="83" t="s">
        <v>214</v>
      </c>
      <c r="K7562" s="31" t="s">
        <v>34</v>
      </c>
      <c r="L7562" s="31"/>
      <c r="M7562" s="168"/>
      <c r="N7562" s="147"/>
      <c r="O7562" s="105" t="s">
        <v>52</v>
      </c>
      <c r="P7562" s="171">
        <v>28642</v>
      </c>
      <c r="Q7562" s="31"/>
      <c r="R7562" s="83" t="s">
        <v>214</v>
      </c>
      <c r="S7562" s="31" t="s">
        <v>34</v>
      </c>
      <c r="T7562" s="31"/>
      <c r="U7562" s="168"/>
      <c r="V7562" s="149"/>
      <c r="W7562" s="140" t="str" cm="1">
        <f t="array" ref="W7562">IF(SUM(LEN(B7562:V7562))=0,"",IF(OR(OR(ISBLANK(F7562),SUM(LEN(C7562),LEN(D7562))=0),AND(NOT(E7562="Unknown"),ISBLANK(J7562)),AND(NOT(O7562="Unknown"),ISBLANK(R7562))),"Missing Information", INDEX(Table15[Entire Service Line Classification], MATCH(SUMIFS(Table15[Unique ID],Table15[System-Owned Portion],E7562,Table15[If Material Anything Other than "Lead" in Column E,Was Material Ever Previously Lead?],G7562,Table15[Customer-Owned Portion],O7562),Table15[Unique ID],0),0)))</f>
        <v>Non-lead</v>
      </c>
      <c r="X7562"/>
    </row>
    <row r="7563" spans="2:24" ht="30" x14ac:dyDescent="0.25">
      <c r="B7563" s="145" t="s">
        <v>6516</v>
      </c>
      <c r="C7563" s="31" t="s">
        <v>14120</v>
      </c>
      <c r="D7563" s="31"/>
      <c r="E7563" s="43" t="s">
        <v>43</v>
      </c>
      <c r="F7563" s="42" t="s">
        <v>34</v>
      </c>
      <c r="G7563" s="83" t="s">
        <v>44</v>
      </c>
      <c r="H7563" s="168">
        <v>28642</v>
      </c>
      <c r="I7563" s="31"/>
      <c r="J7563" s="83" t="s">
        <v>106</v>
      </c>
      <c r="K7563" s="31" t="s">
        <v>36</v>
      </c>
      <c r="L7563" s="31" t="s">
        <v>95</v>
      </c>
      <c r="M7563" s="168">
        <v>45519</v>
      </c>
      <c r="N7563" s="147"/>
      <c r="O7563" s="105" t="s">
        <v>35</v>
      </c>
      <c r="P7563" s="171">
        <v>28642</v>
      </c>
      <c r="Q7563" s="31"/>
      <c r="R7563" s="83" t="s">
        <v>106</v>
      </c>
      <c r="S7563" s="31" t="s">
        <v>36</v>
      </c>
      <c r="T7563" s="31" t="s">
        <v>95</v>
      </c>
      <c r="U7563" s="168">
        <v>45519</v>
      </c>
      <c r="V7563" s="149"/>
      <c r="W7563" s="140" t="str" cm="1">
        <f t="array" ref="W7563">IF(SUM(LEN(B7563:V7563))=0,"",IF(OR(OR(ISBLANK(F7563),SUM(LEN(C7563),LEN(D7563))=0),AND(NOT(E7563="Unknown"),ISBLANK(J7563)),AND(NOT(O7563="Unknown"),ISBLANK(R7563))),"Missing Information", INDEX(Table15[Entire Service Line Classification], MATCH(SUMIFS(Table15[Unique ID],Table15[System-Owned Portion],E7563,Table15[If Material Anything Other than "Lead" in Column E,Was Material Ever Previously Lead?],G7563,Table15[Customer-Owned Portion],O7563),Table15[Unique ID],0),0)))</f>
        <v>Non-lead</v>
      </c>
      <c r="X7563"/>
    </row>
    <row r="7564" spans="2:24" ht="30" x14ac:dyDescent="0.25">
      <c r="B7564" s="145" t="s">
        <v>1472</v>
      </c>
      <c r="C7564" s="31" t="s">
        <v>8886</v>
      </c>
      <c r="D7564" s="31"/>
      <c r="E7564" s="43" t="s">
        <v>43</v>
      </c>
      <c r="F7564" s="42" t="s">
        <v>34</v>
      </c>
      <c r="G7564" s="83" t="s">
        <v>44</v>
      </c>
      <c r="H7564" s="168">
        <v>28630</v>
      </c>
      <c r="I7564" s="31"/>
      <c r="J7564" s="83" t="s">
        <v>106</v>
      </c>
      <c r="K7564" s="31" t="s">
        <v>36</v>
      </c>
      <c r="L7564" s="31" t="s">
        <v>95</v>
      </c>
      <c r="M7564" s="168">
        <v>45527</v>
      </c>
      <c r="N7564" s="147"/>
      <c r="O7564" s="105" t="s">
        <v>43</v>
      </c>
      <c r="P7564" s="171">
        <v>28630</v>
      </c>
      <c r="Q7564" s="31"/>
      <c r="R7564" s="83" t="s">
        <v>106</v>
      </c>
      <c r="S7564" s="31" t="s">
        <v>36</v>
      </c>
      <c r="T7564" s="31" t="s">
        <v>95</v>
      </c>
      <c r="U7564" s="168">
        <v>45527</v>
      </c>
      <c r="V7564" s="149"/>
      <c r="W7564" s="140" t="str" cm="1">
        <f t="array" ref="W7564">IF(SUM(LEN(B7564:V7564))=0,"",IF(OR(OR(ISBLANK(F7564),SUM(LEN(C7564),LEN(D7564))=0),AND(NOT(E7564="Unknown"),ISBLANK(J7564)),AND(NOT(O7564="Unknown"),ISBLANK(R7564))),"Missing Information", INDEX(Table15[Entire Service Line Classification], MATCH(SUMIFS(Table15[Unique ID],Table15[System-Owned Portion],E7564,Table15[If Material Anything Other than "Lead" in Column E,Was Material Ever Previously Lead?],G7564,Table15[Customer-Owned Portion],O7564),Table15[Unique ID],0),0)))</f>
        <v>Non-lead</v>
      </c>
      <c r="X7564"/>
    </row>
    <row r="7565" spans="2:24" x14ac:dyDescent="0.25">
      <c r="B7565" s="145" t="s">
        <v>301</v>
      </c>
      <c r="C7565" s="31" t="s">
        <v>7716</v>
      </c>
      <c r="D7565" s="31"/>
      <c r="E7565" s="43" t="s">
        <v>52</v>
      </c>
      <c r="F7565" s="42" t="s">
        <v>34</v>
      </c>
      <c r="G7565" s="83" t="s">
        <v>44</v>
      </c>
      <c r="H7565" s="168">
        <v>28611</v>
      </c>
      <c r="I7565" s="31"/>
      <c r="J7565" s="83" t="s">
        <v>214</v>
      </c>
      <c r="K7565" s="31" t="s">
        <v>34</v>
      </c>
      <c r="L7565" s="31"/>
      <c r="M7565" s="168"/>
      <c r="N7565" s="147"/>
      <c r="O7565" s="105" t="s">
        <v>52</v>
      </c>
      <c r="P7565" s="171">
        <v>28611</v>
      </c>
      <c r="Q7565" s="31"/>
      <c r="R7565" s="83" t="s">
        <v>214</v>
      </c>
      <c r="S7565" s="31" t="s">
        <v>34</v>
      </c>
      <c r="T7565" s="31"/>
      <c r="U7565" s="168"/>
      <c r="V7565" s="149"/>
      <c r="W7565" s="140" t="str" cm="1">
        <f t="array" ref="W7565">IF(SUM(LEN(B7565:V7565))=0,"",IF(OR(OR(ISBLANK(F7565),SUM(LEN(C7565),LEN(D7565))=0),AND(NOT(E7565="Unknown"),ISBLANK(J7565)),AND(NOT(O7565="Unknown"),ISBLANK(R7565))),"Missing Information", INDEX(Table15[Entire Service Line Classification], MATCH(SUMIFS(Table15[Unique ID],Table15[System-Owned Portion],E7565,Table15[If Material Anything Other than "Lead" in Column E,Was Material Ever Previously Lead?],G7565,Table15[Customer-Owned Portion],O7565),Table15[Unique ID],0),0)))</f>
        <v>Non-lead</v>
      </c>
      <c r="X7565"/>
    </row>
    <row r="7566" spans="2:24" ht="30" x14ac:dyDescent="0.25">
      <c r="B7566" s="145" t="s">
        <v>2669</v>
      </c>
      <c r="C7566" s="31" t="s">
        <v>10100</v>
      </c>
      <c r="D7566" s="31"/>
      <c r="E7566" s="43" t="s">
        <v>52</v>
      </c>
      <c r="F7566" s="42" t="s">
        <v>34</v>
      </c>
      <c r="G7566" s="83" t="s">
        <v>44</v>
      </c>
      <c r="H7566" s="168">
        <v>28611</v>
      </c>
      <c r="I7566" s="31"/>
      <c r="J7566" s="83" t="s">
        <v>214</v>
      </c>
      <c r="K7566" s="31" t="s">
        <v>34</v>
      </c>
      <c r="L7566" s="31"/>
      <c r="M7566" s="168"/>
      <c r="N7566" s="147"/>
      <c r="O7566" s="105" t="s">
        <v>52</v>
      </c>
      <c r="P7566" s="171">
        <v>28611</v>
      </c>
      <c r="Q7566" s="31"/>
      <c r="R7566" s="83" t="s">
        <v>214</v>
      </c>
      <c r="S7566" s="31" t="s">
        <v>34</v>
      </c>
      <c r="T7566" s="31"/>
      <c r="U7566" s="168"/>
      <c r="V7566" s="149"/>
      <c r="W7566" s="140" t="str" cm="1">
        <f t="array" ref="W7566">IF(SUM(LEN(B7566:V7566))=0,"",IF(OR(OR(ISBLANK(F7566),SUM(LEN(C7566),LEN(D7566))=0),AND(NOT(E7566="Unknown"),ISBLANK(J7566)),AND(NOT(O7566="Unknown"),ISBLANK(R7566))),"Missing Information", INDEX(Table15[Entire Service Line Classification], MATCH(SUMIFS(Table15[Unique ID],Table15[System-Owned Portion],E7566,Table15[If Material Anything Other than "Lead" in Column E,Was Material Ever Previously Lead?],G7566,Table15[Customer-Owned Portion],O7566),Table15[Unique ID],0),0)))</f>
        <v>Non-lead</v>
      </c>
      <c r="X7566"/>
    </row>
    <row r="7567" spans="2:24" ht="30" x14ac:dyDescent="0.25">
      <c r="B7567" s="145" t="s">
        <v>1616</v>
      </c>
      <c r="C7567" s="31" t="s">
        <v>9035</v>
      </c>
      <c r="D7567" s="31"/>
      <c r="E7567" s="43" t="s">
        <v>43</v>
      </c>
      <c r="F7567" s="42" t="s">
        <v>34</v>
      </c>
      <c r="G7567" s="83" t="s">
        <v>44</v>
      </c>
      <c r="H7567" s="168">
        <v>28581</v>
      </c>
      <c r="I7567" s="31"/>
      <c r="J7567" s="83" t="s">
        <v>106</v>
      </c>
      <c r="K7567" s="31" t="s">
        <v>36</v>
      </c>
      <c r="L7567" s="31" t="s">
        <v>95</v>
      </c>
      <c r="M7567" s="168">
        <v>45511</v>
      </c>
      <c r="N7567" s="147"/>
      <c r="O7567" s="105" t="s">
        <v>43</v>
      </c>
      <c r="P7567" s="171">
        <v>28581</v>
      </c>
      <c r="Q7567" s="31"/>
      <c r="R7567" s="83" t="s">
        <v>106</v>
      </c>
      <c r="S7567" s="31" t="s">
        <v>36</v>
      </c>
      <c r="T7567" s="31" t="s">
        <v>95</v>
      </c>
      <c r="U7567" s="168">
        <v>45511</v>
      </c>
      <c r="V7567" s="149"/>
      <c r="W7567" s="140" t="str" cm="1">
        <f t="array" ref="W7567">IF(SUM(LEN(B7567:V7567))=0,"",IF(OR(OR(ISBLANK(F7567),SUM(LEN(C7567),LEN(D7567))=0),AND(NOT(E7567="Unknown"),ISBLANK(J7567)),AND(NOT(O7567="Unknown"),ISBLANK(R7567))),"Missing Information", INDEX(Table15[Entire Service Line Classification], MATCH(SUMIFS(Table15[Unique ID],Table15[System-Owned Portion],E7567,Table15[If Material Anything Other than "Lead" in Column E,Was Material Ever Previously Lead?],G7567,Table15[Customer-Owned Portion],O7567),Table15[Unique ID],0),0)))</f>
        <v>Non-lead</v>
      </c>
      <c r="X7567"/>
    </row>
    <row r="7568" spans="2:24" ht="30" x14ac:dyDescent="0.25">
      <c r="B7568" s="145" t="s">
        <v>1823</v>
      </c>
      <c r="C7568" s="31" t="s">
        <v>9247</v>
      </c>
      <c r="D7568" s="31"/>
      <c r="E7568" s="43" t="s">
        <v>43</v>
      </c>
      <c r="F7568" s="42" t="s">
        <v>34</v>
      </c>
      <c r="G7568" s="83" t="s">
        <v>44</v>
      </c>
      <c r="H7568" s="168">
        <v>28581</v>
      </c>
      <c r="I7568" s="31"/>
      <c r="J7568" s="83" t="s">
        <v>106</v>
      </c>
      <c r="K7568" s="31" t="s">
        <v>36</v>
      </c>
      <c r="L7568" s="31" t="s">
        <v>95</v>
      </c>
      <c r="M7568" s="168">
        <v>45511</v>
      </c>
      <c r="N7568" s="147"/>
      <c r="O7568" s="105" t="s">
        <v>43</v>
      </c>
      <c r="P7568" s="171">
        <v>28581</v>
      </c>
      <c r="Q7568" s="31"/>
      <c r="R7568" s="83" t="s">
        <v>106</v>
      </c>
      <c r="S7568" s="31" t="s">
        <v>36</v>
      </c>
      <c r="T7568" s="31" t="s">
        <v>95</v>
      </c>
      <c r="U7568" s="168">
        <v>45511</v>
      </c>
      <c r="V7568" s="149"/>
      <c r="W7568" s="140" t="str" cm="1">
        <f t="array" ref="W7568">IF(SUM(LEN(B7568:V7568))=0,"",IF(OR(OR(ISBLANK(F7568),SUM(LEN(C7568),LEN(D7568))=0),AND(NOT(E7568="Unknown"),ISBLANK(J7568)),AND(NOT(O7568="Unknown"),ISBLANK(R7568))),"Missing Information", INDEX(Table15[Entire Service Line Classification], MATCH(SUMIFS(Table15[Unique ID],Table15[System-Owned Portion],E7568,Table15[If Material Anything Other than "Lead" in Column E,Was Material Ever Previously Lead?],G7568,Table15[Customer-Owned Portion],O7568),Table15[Unique ID],0),0)))</f>
        <v>Non-lead</v>
      </c>
      <c r="X7568"/>
    </row>
    <row r="7569" spans="2:24" ht="30" x14ac:dyDescent="0.25">
      <c r="B7569" s="145" t="s">
        <v>2737</v>
      </c>
      <c r="C7569" s="31" t="s">
        <v>10168</v>
      </c>
      <c r="D7569" s="31"/>
      <c r="E7569" s="43" t="s">
        <v>43</v>
      </c>
      <c r="F7569" s="42" t="s">
        <v>34</v>
      </c>
      <c r="G7569" s="83" t="s">
        <v>44</v>
      </c>
      <c r="H7569" s="168">
        <v>28581</v>
      </c>
      <c r="I7569" s="31"/>
      <c r="J7569" s="83" t="s">
        <v>106</v>
      </c>
      <c r="K7569" s="31" t="s">
        <v>36</v>
      </c>
      <c r="L7569" s="31" t="s">
        <v>95</v>
      </c>
      <c r="M7569" s="168">
        <v>45510</v>
      </c>
      <c r="N7569" s="147"/>
      <c r="O7569" s="105" t="s">
        <v>43</v>
      </c>
      <c r="P7569" s="171">
        <v>28581</v>
      </c>
      <c r="Q7569" s="31"/>
      <c r="R7569" s="83" t="s">
        <v>106</v>
      </c>
      <c r="S7569" s="31" t="s">
        <v>36</v>
      </c>
      <c r="T7569" s="31" t="s">
        <v>95</v>
      </c>
      <c r="U7569" s="168">
        <v>45510</v>
      </c>
      <c r="V7569" s="149"/>
      <c r="W7569" s="140" t="str" cm="1">
        <f t="array" ref="W7569">IF(SUM(LEN(B7569:V7569))=0,"",IF(OR(OR(ISBLANK(F7569),SUM(LEN(C7569),LEN(D7569))=0),AND(NOT(E7569="Unknown"),ISBLANK(J7569)),AND(NOT(O7569="Unknown"),ISBLANK(R7569))),"Missing Information", INDEX(Table15[Entire Service Line Classification], MATCH(SUMIFS(Table15[Unique ID],Table15[System-Owned Portion],E7569,Table15[If Material Anything Other than "Lead" in Column E,Was Material Ever Previously Lead?],G7569,Table15[Customer-Owned Portion],O7569),Table15[Unique ID],0),0)))</f>
        <v>Non-lead</v>
      </c>
      <c r="X7569"/>
    </row>
    <row r="7570" spans="2:24" x14ac:dyDescent="0.25">
      <c r="B7570" s="145" t="s">
        <v>6297</v>
      </c>
      <c r="C7570" s="31" t="s">
        <v>13901</v>
      </c>
      <c r="D7570" s="31"/>
      <c r="E7570" s="43" t="s">
        <v>52</v>
      </c>
      <c r="F7570" s="42" t="s">
        <v>34</v>
      </c>
      <c r="G7570" s="83" t="s">
        <v>44</v>
      </c>
      <c r="H7570" s="168">
        <v>28581</v>
      </c>
      <c r="I7570" s="31"/>
      <c r="J7570" s="83" t="s">
        <v>214</v>
      </c>
      <c r="K7570" s="31" t="s">
        <v>34</v>
      </c>
      <c r="L7570" s="31"/>
      <c r="M7570" s="168"/>
      <c r="N7570" s="147"/>
      <c r="O7570" s="105" t="s">
        <v>52</v>
      </c>
      <c r="P7570" s="171">
        <v>28581</v>
      </c>
      <c r="Q7570" s="31"/>
      <c r="R7570" s="83" t="s">
        <v>214</v>
      </c>
      <c r="S7570" s="31" t="s">
        <v>34</v>
      </c>
      <c r="T7570" s="31"/>
      <c r="U7570" s="168"/>
      <c r="V7570" s="149"/>
      <c r="W7570" s="140" t="str" cm="1">
        <f t="array" ref="W7570">IF(SUM(LEN(B7570:V7570))=0,"",IF(OR(OR(ISBLANK(F7570),SUM(LEN(C7570),LEN(D7570))=0),AND(NOT(E7570="Unknown"),ISBLANK(J7570)),AND(NOT(O7570="Unknown"),ISBLANK(R7570))),"Missing Information", INDEX(Table15[Entire Service Line Classification], MATCH(SUMIFS(Table15[Unique ID],Table15[System-Owned Portion],E7570,Table15[If Material Anything Other than "Lead" in Column E,Was Material Ever Previously Lead?],G7570,Table15[Customer-Owned Portion],O7570),Table15[Unique ID],0),0)))</f>
        <v>Non-lead</v>
      </c>
      <c r="X7570"/>
    </row>
    <row r="7571" spans="2:24" x14ac:dyDescent="0.25">
      <c r="B7571" s="145" t="s">
        <v>6585</v>
      </c>
      <c r="C7571" s="31" t="s">
        <v>14188</v>
      </c>
      <c r="D7571" s="31"/>
      <c r="E7571" s="43" t="s">
        <v>52</v>
      </c>
      <c r="F7571" s="42" t="s">
        <v>34</v>
      </c>
      <c r="G7571" s="83" t="s">
        <v>44</v>
      </c>
      <c r="H7571" s="168">
        <v>28581</v>
      </c>
      <c r="I7571" s="31"/>
      <c r="J7571" s="83" t="s">
        <v>214</v>
      </c>
      <c r="K7571" s="31" t="s">
        <v>34</v>
      </c>
      <c r="L7571" s="31"/>
      <c r="M7571" s="168"/>
      <c r="N7571" s="147"/>
      <c r="O7571" s="105" t="s">
        <v>52</v>
      </c>
      <c r="P7571" s="171">
        <v>28581</v>
      </c>
      <c r="Q7571" s="31"/>
      <c r="R7571" s="83" t="s">
        <v>214</v>
      </c>
      <c r="S7571" s="31" t="s">
        <v>34</v>
      </c>
      <c r="T7571" s="31"/>
      <c r="U7571" s="168"/>
      <c r="V7571" s="149"/>
      <c r="W7571" s="140" t="str" cm="1">
        <f t="array" ref="W7571">IF(SUM(LEN(B7571:V7571))=0,"",IF(OR(OR(ISBLANK(F7571),SUM(LEN(C7571),LEN(D7571))=0),AND(NOT(E7571="Unknown"),ISBLANK(J7571)),AND(NOT(O7571="Unknown"),ISBLANK(R7571))),"Missing Information", INDEX(Table15[Entire Service Line Classification], MATCH(SUMIFS(Table15[Unique ID],Table15[System-Owned Portion],E7571,Table15[If Material Anything Other than "Lead" in Column E,Was Material Ever Previously Lead?],G7571,Table15[Customer-Owned Portion],O7571),Table15[Unique ID],0),0)))</f>
        <v>Non-lead</v>
      </c>
      <c r="X7571"/>
    </row>
    <row r="7572" spans="2:24" ht="30" x14ac:dyDescent="0.25">
      <c r="B7572" s="145" t="s">
        <v>1619</v>
      </c>
      <c r="C7572" s="31" t="s">
        <v>9038</v>
      </c>
      <c r="D7572" s="31"/>
      <c r="E7572" s="43" t="s">
        <v>43</v>
      </c>
      <c r="F7572" s="42" t="s">
        <v>34</v>
      </c>
      <c r="G7572" s="83" t="s">
        <v>44</v>
      </c>
      <c r="H7572" s="168">
        <v>28550</v>
      </c>
      <c r="I7572" s="31"/>
      <c r="J7572" s="83" t="s">
        <v>106</v>
      </c>
      <c r="K7572" s="31" t="s">
        <v>36</v>
      </c>
      <c r="L7572" s="31" t="s">
        <v>95</v>
      </c>
      <c r="M7572" s="168">
        <v>45936</v>
      </c>
      <c r="N7572" s="147"/>
      <c r="O7572" s="105" t="s">
        <v>52</v>
      </c>
      <c r="P7572" s="171">
        <v>28550</v>
      </c>
      <c r="Q7572" s="31"/>
      <c r="R7572" s="83" t="s">
        <v>214</v>
      </c>
      <c r="S7572" s="31" t="s">
        <v>34</v>
      </c>
      <c r="T7572" s="31"/>
      <c r="U7572" s="168"/>
      <c r="V7572" s="149"/>
      <c r="W7572" s="140" t="str" cm="1">
        <f t="array" ref="W7572">IF(SUM(LEN(B7572:V7572))=0,"",IF(OR(OR(ISBLANK(F7572),SUM(LEN(C7572),LEN(D7572))=0),AND(NOT(E7572="Unknown"),ISBLANK(J7572)),AND(NOT(O7572="Unknown"),ISBLANK(R7572))),"Missing Information", INDEX(Table15[Entire Service Line Classification], MATCH(SUMIFS(Table15[Unique ID],Table15[System-Owned Portion],E7572,Table15[If Material Anything Other than "Lead" in Column E,Was Material Ever Previously Lead?],G7572,Table15[Customer-Owned Portion],O7572),Table15[Unique ID],0),0)))</f>
        <v>Non-lead</v>
      </c>
      <c r="X7572"/>
    </row>
    <row r="7573" spans="2:24" ht="30" x14ac:dyDescent="0.25">
      <c r="B7573" s="145" t="s">
        <v>1660</v>
      </c>
      <c r="C7573" s="31" t="s">
        <v>9080</v>
      </c>
      <c r="D7573" s="31"/>
      <c r="E7573" s="43" t="s">
        <v>43</v>
      </c>
      <c r="F7573" s="42" t="s">
        <v>34</v>
      </c>
      <c r="G7573" s="83" t="s">
        <v>34</v>
      </c>
      <c r="H7573" s="168">
        <v>28550</v>
      </c>
      <c r="I7573" s="31"/>
      <c r="J7573" s="83" t="s">
        <v>106</v>
      </c>
      <c r="K7573" s="31" t="s">
        <v>36</v>
      </c>
      <c r="L7573" s="31" t="s">
        <v>95</v>
      </c>
      <c r="M7573" s="168">
        <v>45525</v>
      </c>
      <c r="N7573" s="147"/>
      <c r="O7573" s="105" t="s">
        <v>42</v>
      </c>
      <c r="P7573" s="171">
        <v>28550</v>
      </c>
      <c r="Q7573" s="31"/>
      <c r="R7573" s="83" t="s">
        <v>106</v>
      </c>
      <c r="S7573" s="31" t="s">
        <v>36</v>
      </c>
      <c r="T7573" s="31" t="s">
        <v>95</v>
      </c>
      <c r="U7573" s="168">
        <v>45953</v>
      </c>
      <c r="V7573" s="149"/>
      <c r="W7573" s="140" t="str" cm="1">
        <f t="array" ref="W7573">IF(SUM(LEN(B7573:V7573))=0,"",IF(OR(OR(ISBLANK(F7573),SUM(LEN(C7573),LEN(D7573))=0),AND(NOT(E7573="Unknown"),ISBLANK(J7573)),AND(NOT(O7573="Unknown"),ISBLANK(R7573))),"Missing Information", INDEX(Table15[Entire Service Line Classification], MATCH(SUMIFS(Table15[Unique ID],Table15[System-Owned Portion],E7573,Table15[If Material Anything Other than "Lead" in Column E,Was Material Ever Previously Lead?],G7573,Table15[Customer-Owned Portion],O7573),Table15[Unique ID],0),0)))</f>
        <v>Non-lead</v>
      </c>
      <c r="X7573"/>
    </row>
    <row r="7574" spans="2:24" ht="30" x14ac:dyDescent="0.25">
      <c r="B7574" s="145" t="s">
        <v>2627</v>
      </c>
      <c r="C7574" s="31" t="s">
        <v>10058</v>
      </c>
      <c r="D7574" s="31"/>
      <c r="E7574" s="43" t="s">
        <v>35</v>
      </c>
      <c r="F7574" s="42" t="s">
        <v>34</v>
      </c>
      <c r="G7574" s="83" t="s">
        <v>34</v>
      </c>
      <c r="H7574" s="168">
        <v>28550</v>
      </c>
      <c r="I7574" s="31"/>
      <c r="J7574" s="83" t="s">
        <v>45</v>
      </c>
      <c r="K7574" s="31" t="s">
        <v>36</v>
      </c>
      <c r="L7574" s="31" t="s">
        <v>93</v>
      </c>
      <c r="M7574" s="168">
        <v>35194</v>
      </c>
      <c r="N7574" s="147"/>
      <c r="O7574" s="105" t="s">
        <v>43</v>
      </c>
      <c r="P7574" s="171">
        <v>28550</v>
      </c>
      <c r="Q7574" s="31"/>
      <c r="R7574" s="83" t="s">
        <v>214</v>
      </c>
      <c r="S7574" s="31" t="s">
        <v>34</v>
      </c>
      <c r="T7574" s="31"/>
      <c r="U7574" s="168"/>
      <c r="V7574" s="149"/>
      <c r="W7574" s="140" t="str" cm="1">
        <f t="array" ref="W7574">IF(SUM(LEN(B7574:V7574))=0,"",IF(OR(OR(ISBLANK(F7574),SUM(LEN(C7574),LEN(D7574))=0),AND(NOT(E7574="Unknown"),ISBLANK(J7574)),AND(NOT(O7574="Unknown"),ISBLANK(R7574))),"Missing Information", INDEX(Table15[Entire Service Line Classification], MATCH(SUMIFS(Table15[Unique ID],Table15[System-Owned Portion],E7574,Table15[If Material Anything Other than "Lead" in Column E,Was Material Ever Previously Lead?],G7574,Table15[Customer-Owned Portion],O7574),Table15[Unique ID],0),0)))</f>
        <v>Non-lead</v>
      </c>
      <c r="X7574"/>
    </row>
    <row r="7575" spans="2:24" ht="30" x14ac:dyDescent="0.25">
      <c r="B7575" s="145" t="s">
        <v>2952</v>
      </c>
      <c r="C7575" s="31" t="s">
        <v>10384</v>
      </c>
      <c r="D7575" s="31"/>
      <c r="E7575" s="43" t="s">
        <v>35</v>
      </c>
      <c r="F7575" s="42" t="s">
        <v>34</v>
      </c>
      <c r="G7575" s="83" t="s">
        <v>34</v>
      </c>
      <c r="H7575" s="168">
        <v>28550</v>
      </c>
      <c r="I7575" s="31"/>
      <c r="J7575" s="83" t="s">
        <v>45</v>
      </c>
      <c r="K7575" s="31" t="s">
        <v>36</v>
      </c>
      <c r="L7575" s="31" t="s">
        <v>93</v>
      </c>
      <c r="M7575" s="168">
        <v>35416</v>
      </c>
      <c r="N7575" s="147"/>
      <c r="O7575" s="105" t="s">
        <v>43</v>
      </c>
      <c r="P7575" s="171">
        <v>28550</v>
      </c>
      <c r="Q7575" s="31"/>
      <c r="R7575" s="83" t="s">
        <v>214</v>
      </c>
      <c r="S7575" s="31" t="s">
        <v>34</v>
      </c>
      <c r="T7575" s="31"/>
      <c r="U7575" s="168"/>
      <c r="V7575" s="149"/>
      <c r="W7575" s="140" t="str" cm="1">
        <f t="array" ref="W7575">IF(SUM(LEN(B7575:V7575))=0,"",IF(OR(OR(ISBLANK(F7575),SUM(LEN(C7575),LEN(D7575))=0),AND(NOT(E7575="Unknown"),ISBLANK(J7575)),AND(NOT(O7575="Unknown"),ISBLANK(R7575))),"Missing Information", INDEX(Table15[Entire Service Line Classification], MATCH(SUMIFS(Table15[Unique ID],Table15[System-Owned Portion],E7575,Table15[If Material Anything Other than "Lead" in Column E,Was Material Ever Previously Lead?],G7575,Table15[Customer-Owned Portion],O7575),Table15[Unique ID],0),0)))</f>
        <v>Non-lead</v>
      </c>
      <c r="X7575"/>
    </row>
    <row r="7576" spans="2:24" ht="30" x14ac:dyDescent="0.25">
      <c r="B7576" s="145" t="s">
        <v>2982</v>
      </c>
      <c r="C7576" s="31" t="s">
        <v>10414</v>
      </c>
      <c r="D7576" s="31"/>
      <c r="E7576" s="43" t="s">
        <v>52</v>
      </c>
      <c r="F7576" s="42" t="s">
        <v>34</v>
      </c>
      <c r="G7576" s="83" t="s">
        <v>44</v>
      </c>
      <c r="H7576" s="168">
        <v>28550</v>
      </c>
      <c r="I7576" s="31"/>
      <c r="J7576" s="83" t="s">
        <v>214</v>
      </c>
      <c r="K7576" s="31" t="s">
        <v>34</v>
      </c>
      <c r="L7576" s="31"/>
      <c r="M7576" s="168"/>
      <c r="N7576" s="147"/>
      <c r="O7576" s="105" t="s">
        <v>52</v>
      </c>
      <c r="P7576" s="171">
        <v>28550</v>
      </c>
      <c r="Q7576" s="31"/>
      <c r="R7576" s="83" t="s">
        <v>214</v>
      </c>
      <c r="S7576" s="31" t="s">
        <v>34</v>
      </c>
      <c r="T7576" s="31"/>
      <c r="U7576" s="168"/>
      <c r="V7576" s="149"/>
      <c r="W7576" s="140" t="str" cm="1">
        <f t="array" ref="W7576">IF(SUM(LEN(B7576:V7576))=0,"",IF(OR(OR(ISBLANK(F7576),SUM(LEN(C7576),LEN(D7576))=0),AND(NOT(E7576="Unknown"),ISBLANK(J7576)),AND(NOT(O7576="Unknown"),ISBLANK(R7576))),"Missing Information", INDEX(Table15[Entire Service Line Classification], MATCH(SUMIFS(Table15[Unique ID],Table15[System-Owned Portion],E7576,Table15[If Material Anything Other than "Lead" in Column E,Was Material Ever Previously Lead?],G7576,Table15[Customer-Owned Portion],O7576),Table15[Unique ID],0),0)))</f>
        <v>Non-lead</v>
      </c>
      <c r="X7576"/>
    </row>
    <row r="7577" spans="2:24" x14ac:dyDescent="0.25">
      <c r="B7577" s="145" t="s">
        <v>6322</v>
      </c>
      <c r="C7577" s="31" t="s">
        <v>13926</v>
      </c>
      <c r="D7577" s="31"/>
      <c r="E7577" s="43" t="s">
        <v>52</v>
      </c>
      <c r="F7577" s="42" t="s">
        <v>34</v>
      </c>
      <c r="G7577" s="83" t="s">
        <v>44</v>
      </c>
      <c r="H7577" s="168">
        <v>28550</v>
      </c>
      <c r="I7577" s="31"/>
      <c r="J7577" s="83" t="s">
        <v>214</v>
      </c>
      <c r="K7577" s="31" t="s">
        <v>34</v>
      </c>
      <c r="L7577" s="31"/>
      <c r="M7577" s="168"/>
      <c r="N7577" s="147"/>
      <c r="O7577" s="105" t="s">
        <v>52</v>
      </c>
      <c r="P7577" s="171">
        <v>28550</v>
      </c>
      <c r="Q7577" s="31"/>
      <c r="R7577" s="83" t="s">
        <v>214</v>
      </c>
      <c r="S7577" s="31" t="s">
        <v>34</v>
      </c>
      <c r="T7577" s="31"/>
      <c r="U7577" s="168"/>
      <c r="V7577" s="149"/>
      <c r="W7577" s="140" t="str" cm="1">
        <f t="array" ref="W7577">IF(SUM(LEN(B7577:V7577))=0,"",IF(OR(OR(ISBLANK(F7577),SUM(LEN(C7577),LEN(D7577))=0),AND(NOT(E7577="Unknown"),ISBLANK(J7577)),AND(NOT(O7577="Unknown"),ISBLANK(R7577))),"Missing Information", INDEX(Table15[Entire Service Line Classification], MATCH(SUMIFS(Table15[Unique ID],Table15[System-Owned Portion],E7577,Table15[If Material Anything Other than "Lead" in Column E,Was Material Ever Previously Lead?],G7577,Table15[Customer-Owned Portion],O7577),Table15[Unique ID],0),0)))</f>
        <v>Non-lead</v>
      </c>
      <c r="X7577"/>
    </row>
    <row r="7578" spans="2:24" x14ac:dyDescent="0.25">
      <c r="B7578" s="145" t="s">
        <v>6326</v>
      </c>
      <c r="C7578" s="31" t="s">
        <v>13930</v>
      </c>
      <c r="D7578" s="31"/>
      <c r="E7578" s="43" t="s">
        <v>52</v>
      </c>
      <c r="F7578" s="42" t="s">
        <v>34</v>
      </c>
      <c r="G7578" s="83" t="s">
        <v>44</v>
      </c>
      <c r="H7578" s="168">
        <v>28550</v>
      </c>
      <c r="I7578" s="31"/>
      <c r="J7578" s="83" t="s">
        <v>214</v>
      </c>
      <c r="K7578" s="31" t="s">
        <v>34</v>
      </c>
      <c r="L7578" s="31"/>
      <c r="M7578" s="168"/>
      <c r="N7578" s="147"/>
      <c r="O7578" s="105" t="s">
        <v>52</v>
      </c>
      <c r="P7578" s="171">
        <v>28550</v>
      </c>
      <c r="Q7578" s="31"/>
      <c r="R7578" s="83" t="s">
        <v>214</v>
      </c>
      <c r="S7578" s="31" t="s">
        <v>34</v>
      </c>
      <c r="T7578" s="31"/>
      <c r="U7578" s="168"/>
      <c r="V7578" s="149"/>
      <c r="W7578" s="140" t="str" cm="1">
        <f t="array" ref="W7578">IF(SUM(LEN(B7578:V7578))=0,"",IF(OR(OR(ISBLANK(F7578),SUM(LEN(C7578),LEN(D7578))=0),AND(NOT(E7578="Unknown"),ISBLANK(J7578)),AND(NOT(O7578="Unknown"),ISBLANK(R7578))),"Missing Information", INDEX(Table15[Entire Service Line Classification], MATCH(SUMIFS(Table15[Unique ID],Table15[System-Owned Portion],E7578,Table15[If Material Anything Other than "Lead" in Column E,Was Material Ever Previously Lead?],G7578,Table15[Customer-Owned Portion],O7578),Table15[Unique ID],0),0)))</f>
        <v>Non-lead</v>
      </c>
      <c r="X7578"/>
    </row>
    <row r="7579" spans="2:24" x14ac:dyDescent="0.25">
      <c r="B7579" s="145" t="s">
        <v>6572</v>
      </c>
      <c r="C7579" s="31" t="s">
        <v>14175</v>
      </c>
      <c r="D7579" s="31"/>
      <c r="E7579" s="43" t="s">
        <v>52</v>
      </c>
      <c r="F7579" s="42" t="s">
        <v>34</v>
      </c>
      <c r="G7579" s="83" t="s">
        <v>44</v>
      </c>
      <c r="H7579" s="168">
        <v>28550</v>
      </c>
      <c r="I7579" s="31"/>
      <c r="J7579" s="83" t="s">
        <v>214</v>
      </c>
      <c r="K7579" s="31" t="s">
        <v>34</v>
      </c>
      <c r="L7579" s="31"/>
      <c r="M7579" s="168"/>
      <c r="N7579" s="147"/>
      <c r="O7579" s="105" t="s">
        <v>52</v>
      </c>
      <c r="P7579" s="171">
        <v>28550</v>
      </c>
      <c r="Q7579" s="31"/>
      <c r="R7579" s="83" t="s">
        <v>214</v>
      </c>
      <c r="S7579" s="31" t="s">
        <v>34</v>
      </c>
      <c r="T7579" s="31"/>
      <c r="U7579" s="168"/>
      <c r="V7579" s="149"/>
      <c r="W7579" s="140" t="str" cm="1">
        <f t="array" ref="W7579">IF(SUM(LEN(B7579:V7579))=0,"",IF(OR(OR(ISBLANK(F7579),SUM(LEN(C7579),LEN(D7579))=0),AND(NOT(E7579="Unknown"),ISBLANK(J7579)),AND(NOT(O7579="Unknown"),ISBLANK(R7579))),"Missing Information", INDEX(Table15[Entire Service Line Classification], MATCH(SUMIFS(Table15[Unique ID],Table15[System-Owned Portion],E7579,Table15[If Material Anything Other than "Lead" in Column E,Was Material Ever Previously Lead?],G7579,Table15[Customer-Owned Portion],O7579),Table15[Unique ID],0),0)))</f>
        <v>Non-lead</v>
      </c>
      <c r="X7579"/>
    </row>
    <row r="7580" spans="2:24" ht="30" x14ac:dyDescent="0.25">
      <c r="B7580" s="145" t="s">
        <v>5824</v>
      </c>
      <c r="C7580" s="31" t="s">
        <v>13422</v>
      </c>
      <c r="D7580" s="31"/>
      <c r="E7580" s="43" t="s">
        <v>35</v>
      </c>
      <c r="F7580" s="42" t="s">
        <v>34</v>
      </c>
      <c r="G7580" s="83" t="s">
        <v>34</v>
      </c>
      <c r="H7580" s="168">
        <v>28522</v>
      </c>
      <c r="I7580" s="31"/>
      <c r="J7580" s="83" t="s">
        <v>45</v>
      </c>
      <c r="K7580" s="31" t="s">
        <v>36</v>
      </c>
      <c r="L7580" s="31" t="s">
        <v>93</v>
      </c>
      <c r="M7580" s="168">
        <v>41514</v>
      </c>
      <c r="N7580" s="147"/>
      <c r="O7580" s="105" t="s">
        <v>43</v>
      </c>
      <c r="P7580" s="171">
        <v>28522</v>
      </c>
      <c r="Q7580" s="31"/>
      <c r="R7580" s="83" t="s">
        <v>214</v>
      </c>
      <c r="S7580" s="31" t="s">
        <v>34</v>
      </c>
      <c r="T7580" s="31"/>
      <c r="U7580" s="168"/>
      <c r="V7580" s="149"/>
      <c r="W7580" s="140" t="str" cm="1">
        <f t="array" ref="W7580">IF(SUM(LEN(B7580:V7580))=0,"",IF(OR(OR(ISBLANK(F7580),SUM(LEN(C7580),LEN(D7580))=0),AND(NOT(E7580="Unknown"),ISBLANK(J7580)),AND(NOT(O7580="Unknown"),ISBLANK(R7580))),"Missing Information", INDEX(Table15[Entire Service Line Classification], MATCH(SUMIFS(Table15[Unique ID],Table15[System-Owned Portion],E7580,Table15[If Material Anything Other than "Lead" in Column E,Was Material Ever Previously Lead?],G7580,Table15[Customer-Owned Portion],O7580),Table15[Unique ID],0),0)))</f>
        <v>Non-lead</v>
      </c>
      <c r="X7580"/>
    </row>
    <row r="7581" spans="2:24" x14ac:dyDescent="0.25">
      <c r="B7581" s="145" t="s">
        <v>6487</v>
      </c>
      <c r="C7581" s="31" t="s">
        <v>14091</v>
      </c>
      <c r="D7581" s="31"/>
      <c r="E7581" s="43" t="s">
        <v>52</v>
      </c>
      <c r="F7581" s="42" t="s">
        <v>34</v>
      </c>
      <c r="G7581" s="83" t="s">
        <v>44</v>
      </c>
      <c r="H7581" s="168">
        <v>28522</v>
      </c>
      <c r="I7581" s="31"/>
      <c r="J7581" s="83" t="s">
        <v>214</v>
      </c>
      <c r="K7581" s="31" t="s">
        <v>34</v>
      </c>
      <c r="L7581" s="31"/>
      <c r="M7581" s="168"/>
      <c r="N7581" s="147"/>
      <c r="O7581" s="105" t="s">
        <v>52</v>
      </c>
      <c r="P7581" s="171">
        <v>28522</v>
      </c>
      <c r="Q7581" s="31"/>
      <c r="R7581" s="83" t="s">
        <v>214</v>
      </c>
      <c r="S7581" s="31" t="s">
        <v>34</v>
      </c>
      <c r="T7581" s="31"/>
      <c r="U7581" s="168"/>
      <c r="V7581" s="149"/>
      <c r="W7581" s="140" t="str" cm="1">
        <f t="array" ref="W7581">IF(SUM(LEN(B7581:V7581))=0,"",IF(OR(OR(ISBLANK(F7581),SUM(LEN(C7581),LEN(D7581))=0),AND(NOT(E7581="Unknown"),ISBLANK(J7581)),AND(NOT(O7581="Unknown"),ISBLANK(R7581))),"Missing Information", INDEX(Table15[Entire Service Line Classification], MATCH(SUMIFS(Table15[Unique ID],Table15[System-Owned Portion],E7581,Table15[If Material Anything Other than "Lead" in Column E,Was Material Ever Previously Lead?],G7581,Table15[Customer-Owned Portion],O7581),Table15[Unique ID],0),0)))</f>
        <v>Non-lead</v>
      </c>
      <c r="X7581"/>
    </row>
    <row r="7582" spans="2:24" ht="30" x14ac:dyDescent="0.25">
      <c r="B7582" s="145" t="s">
        <v>299</v>
      </c>
      <c r="C7582" s="31" t="s">
        <v>7714</v>
      </c>
      <c r="D7582" s="31"/>
      <c r="E7582" s="43" t="s">
        <v>52</v>
      </c>
      <c r="F7582" s="42" t="s">
        <v>34</v>
      </c>
      <c r="G7582" s="83" t="s">
        <v>44</v>
      </c>
      <c r="H7582" s="168">
        <v>28491</v>
      </c>
      <c r="I7582" s="31"/>
      <c r="J7582" s="83" t="s">
        <v>214</v>
      </c>
      <c r="K7582" s="31" t="s">
        <v>34</v>
      </c>
      <c r="L7582" s="31"/>
      <c r="M7582" s="168"/>
      <c r="N7582" s="147"/>
      <c r="O7582" s="105" t="s">
        <v>52</v>
      </c>
      <c r="P7582" s="171">
        <v>28491</v>
      </c>
      <c r="Q7582" s="31"/>
      <c r="R7582" s="83" t="s">
        <v>214</v>
      </c>
      <c r="S7582" s="31" t="s">
        <v>34</v>
      </c>
      <c r="T7582" s="31"/>
      <c r="U7582" s="168"/>
      <c r="V7582" s="149"/>
      <c r="W7582" s="140" t="str" cm="1">
        <f t="array" ref="W7582">IF(SUM(LEN(B7582:V7582))=0,"",IF(OR(OR(ISBLANK(F7582),SUM(LEN(C7582),LEN(D7582))=0),AND(NOT(E7582="Unknown"),ISBLANK(J7582)),AND(NOT(O7582="Unknown"),ISBLANK(R7582))),"Missing Information", INDEX(Table15[Entire Service Line Classification], MATCH(SUMIFS(Table15[Unique ID],Table15[System-Owned Portion],E7582,Table15[If Material Anything Other than "Lead" in Column E,Was Material Ever Previously Lead?],G7582,Table15[Customer-Owned Portion],O7582),Table15[Unique ID],0),0)))</f>
        <v>Non-lead</v>
      </c>
      <c r="X7582"/>
    </row>
    <row r="7583" spans="2:24" ht="30" x14ac:dyDescent="0.25">
      <c r="B7583" s="145" t="s">
        <v>1326</v>
      </c>
      <c r="C7583" s="31" t="s">
        <v>8739</v>
      </c>
      <c r="D7583" s="31"/>
      <c r="E7583" s="43" t="s">
        <v>43</v>
      </c>
      <c r="F7583" s="42" t="s">
        <v>34</v>
      </c>
      <c r="G7583" s="83" t="s">
        <v>44</v>
      </c>
      <c r="H7583" s="168">
        <v>28491</v>
      </c>
      <c r="I7583" s="31"/>
      <c r="J7583" s="83" t="s">
        <v>106</v>
      </c>
      <c r="K7583" s="31" t="s">
        <v>36</v>
      </c>
      <c r="L7583" s="31" t="s">
        <v>95</v>
      </c>
      <c r="M7583" s="168">
        <v>45931</v>
      </c>
      <c r="N7583" s="147"/>
      <c r="O7583" s="105" t="s">
        <v>35</v>
      </c>
      <c r="P7583" s="171">
        <v>28491</v>
      </c>
      <c r="Q7583" s="31"/>
      <c r="R7583" s="83" t="s">
        <v>106</v>
      </c>
      <c r="S7583" s="31" t="s">
        <v>36</v>
      </c>
      <c r="T7583" s="31" t="s">
        <v>95</v>
      </c>
      <c r="U7583" s="168">
        <v>45931</v>
      </c>
      <c r="V7583" s="149"/>
      <c r="W7583" s="140" t="str" cm="1">
        <f t="array" ref="W7583">IF(SUM(LEN(B7583:V7583))=0,"",IF(OR(OR(ISBLANK(F7583),SUM(LEN(C7583),LEN(D7583))=0),AND(NOT(E7583="Unknown"),ISBLANK(J7583)),AND(NOT(O7583="Unknown"),ISBLANK(R7583))),"Missing Information", INDEX(Table15[Entire Service Line Classification], MATCH(SUMIFS(Table15[Unique ID],Table15[System-Owned Portion],E7583,Table15[If Material Anything Other than "Lead" in Column E,Was Material Ever Previously Lead?],G7583,Table15[Customer-Owned Portion],O7583),Table15[Unique ID],0),0)))</f>
        <v>Non-lead</v>
      </c>
      <c r="X7583"/>
    </row>
    <row r="7584" spans="2:24" ht="30" x14ac:dyDescent="0.25">
      <c r="B7584" s="145" t="s">
        <v>1399</v>
      </c>
      <c r="C7584" s="31" t="s">
        <v>8812</v>
      </c>
      <c r="D7584" s="31"/>
      <c r="E7584" s="43" t="s">
        <v>52</v>
      </c>
      <c r="F7584" s="42" t="s">
        <v>34</v>
      </c>
      <c r="G7584" s="83" t="s">
        <v>44</v>
      </c>
      <c r="H7584" s="168">
        <v>28491</v>
      </c>
      <c r="I7584" s="31"/>
      <c r="J7584" s="83" t="s">
        <v>214</v>
      </c>
      <c r="K7584" s="31" t="s">
        <v>34</v>
      </c>
      <c r="L7584" s="31"/>
      <c r="M7584" s="168"/>
      <c r="N7584" s="147"/>
      <c r="O7584" s="105" t="s">
        <v>52</v>
      </c>
      <c r="P7584" s="171">
        <v>28491</v>
      </c>
      <c r="Q7584" s="31"/>
      <c r="R7584" s="83" t="s">
        <v>214</v>
      </c>
      <c r="S7584" s="31" t="s">
        <v>34</v>
      </c>
      <c r="T7584" s="31"/>
      <c r="U7584" s="168"/>
      <c r="V7584" s="149"/>
      <c r="W7584" s="140" t="str" cm="1">
        <f t="array" ref="W7584">IF(SUM(LEN(B7584:V7584))=0,"",IF(OR(OR(ISBLANK(F7584),SUM(LEN(C7584),LEN(D7584))=0),AND(NOT(E7584="Unknown"),ISBLANK(J7584)),AND(NOT(O7584="Unknown"),ISBLANK(R7584))),"Missing Information", INDEX(Table15[Entire Service Line Classification], MATCH(SUMIFS(Table15[Unique ID],Table15[System-Owned Portion],E7584,Table15[If Material Anything Other than "Lead" in Column E,Was Material Ever Previously Lead?],G7584,Table15[Customer-Owned Portion],O7584),Table15[Unique ID],0),0)))</f>
        <v>Non-lead</v>
      </c>
      <c r="X7584"/>
    </row>
    <row r="7585" spans="2:24" ht="30" x14ac:dyDescent="0.25">
      <c r="B7585" s="145" t="s">
        <v>1662</v>
      </c>
      <c r="C7585" s="31" t="s">
        <v>9084</v>
      </c>
      <c r="D7585" s="31"/>
      <c r="E7585" s="43" t="s">
        <v>52</v>
      </c>
      <c r="F7585" s="42" t="s">
        <v>34</v>
      </c>
      <c r="G7585" s="83" t="s">
        <v>44</v>
      </c>
      <c r="H7585" s="168">
        <v>28491</v>
      </c>
      <c r="I7585" s="31"/>
      <c r="J7585" s="83" t="s">
        <v>214</v>
      </c>
      <c r="K7585" s="31" t="s">
        <v>34</v>
      </c>
      <c r="L7585" s="31"/>
      <c r="M7585" s="168"/>
      <c r="N7585" s="147"/>
      <c r="O7585" s="105" t="s">
        <v>52</v>
      </c>
      <c r="P7585" s="171">
        <v>28491</v>
      </c>
      <c r="Q7585" s="31"/>
      <c r="R7585" s="83" t="s">
        <v>214</v>
      </c>
      <c r="S7585" s="31" t="s">
        <v>34</v>
      </c>
      <c r="T7585" s="31"/>
      <c r="U7585" s="168"/>
      <c r="V7585" s="149"/>
      <c r="W7585" s="140" t="str" cm="1">
        <f t="array" ref="W7585">IF(SUM(LEN(B7585:V7585))=0,"",IF(OR(OR(ISBLANK(F7585),SUM(LEN(C7585),LEN(D7585))=0),AND(NOT(E7585="Unknown"),ISBLANK(J7585)),AND(NOT(O7585="Unknown"),ISBLANK(R7585))),"Missing Information", INDEX(Table15[Entire Service Line Classification], MATCH(SUMIFS(Table15[Unique ID],Table15[System-Owned Portion],E7585,Table15[If Material Anything Other than "Lead" in Column E,Was Material Ever Previously Lead?],G7585,Table15[Customer-Owned Portion],O7585),Table15[Unique ID],0),0)))</f>
        <v>Non-lead</v>
      </c>
      <c r="X7585"/>
    </row>
    <row r="7586" spans="2:24" x14ac:dyDescent="0.25">
      <c r="B7586" s="145" t="s">
        <v>5780</v>
      </c>
      <c r="C7586" s="31" t="s">
        <v>13378</v>
      </c>
      <c r="D7586" s="31"/>
      <c r="E7586" s="43" t="s">
        <v>52</v>
      </c>
      <c r="F7586" s="42" t="s">
        <v>34</v>
      </c>
      <c r="G7586" s="83" t="s">
        <v>44</v>
      </c>
      <c r="H7586" s="168">
        <v>28491</v>
      </c>
      <c r="I7586" s="31"/>
      <c r="J7586" s="83" t="s">
        <v>214</v>
      </c>
      <c r="K7586" s="31" t="s">
        <v>34</v>
      </c>
      <c r="L7586" s="31"/>
      <c r="M7586" s="168"/>
      <c r="N7586" s="147"/>
      <c r="O7586" s="105" t="s">
        <v>52</v>
      </c>
      <c r="P7586" s="171">
        <v>28491</v>
      </c>
      <c r="Q7586" s="31"/>
      <c r="R7586" s="83" t="s">
        <v>214</v>
      </c>
      <c r="S7586" s="31" t="s">
        <v>34</v>
      </c>
      <c r="T7586" s="31"/>
      <c r="U7586" s="168"/>
      <c r="V7586" s="149"/>
      <c r="W7586" s="140" t="str" cm="1">
        <f t="array" ref="W7586">IF(SUM(LEN(B7586:V7586))=0,"",IF(OR(OR(ISBLANK(F7586),SUM(LEN(C7586),LEN(D7586))=0),AND(NOT(E7586="Unknown"),ISBLANK(J7586)),AND(NOT(O7586="Unknown"),ISBLANK(R7586))),"Missing Information", INDEX(Table15[Entire Service Line Classification], MATCH(SUMIFS(Table15[Unique ID],Table15[System-Owned Portion],E7586,Table15[If Material Anything Other than "Lead" in Column E,Was Material Ever Previously Lead?],G7586,Table15[Customer-Owned Portion],O7586),Table15[Unique ID],0),0)))</f>
        <v>Non-lead</v>
      </c>
      <c r="X7586"/>
    </row>
    <row r="7587" spans="2:24" x14ac:dyDescent="0.25">
      <c r="B7587" s="145" t="s">
        <v>6580</v>
      </c>
      <c r="C7587" s="31" t="s">
        <v>14183</v>
      </c>
      <c r="D7587" s="31"/>
      <c r="E7587" s="43" t="s">
        <v>52</v>
      </c>
      <c r="F7587" s="42" t="s">
        <v>34</v>
      </c>
      <c r="G7587" s="83" t="s">
        <v>44</v>
      </c>
      <c r="H7587" s="168">
        <v>28491</v>
      </c>
      <c r="I7587" s="31"/>
      <c r="J7587" s="83" t="s">
        <v>214</v>
      </c>
      <c r="K7587" s="31" t="s">
        <v>34</v>
      </c>
      <c r="L7587" s="31"/>
      <c r="M7587" s="168"/>
      <c r="N7587" s="147"/>
      <c r="O7587" s="105" t="s">
        <v>52</v>
      </c>
      <c r="P7587" s="171">
        <v>28491</v>
      </c>
      <c r="Q7587" s="31"/>
      <c r="R7587" s="83" t="s">
        <v>214</v>
      </c>
      <c r="S7587" s="31" t="s">
        <v>34</v>
      </c>
      <c r="T7587" s="31"/>
      <c r="U7587" s="168"/>
      <c r="V7587" s="149"/>
      <c r="W7587" s="140" t="str" cm="1">
        <f t="array" ref="W7587">IF(SUM(LEN(B7587:V7587))=0,"",IF(OR(OR(ISBLANK(F7587),SUM(LEN(C7587),LEN(D7587))=0),AND(NOT(E7587="Unknown"),ISBLANK(J7587)),AND(NOT(O7587="Unknown"),ISBLANK(R7587))),"Missing Information", INDEX(Table15[Entire Service Line Classification], MATCH(SUMIFS(Table15[Unique ID],Table15[System-Owned Portion],E7587,Table15[If Material Anything Other than "Lead" in Column E,Was Material Ever Previously Lead?],G7587,Table15[Customer-Owned Portion],O7587),Table15[Unique ID],0),0)))</f>
        <v>Non-lead</v>
      </c>
      <c r="X7587"/>
    </row>
    <row r="7588" spans="2:24" x14ac:dyDescent="0.25">
      <c r="B7588" s="145" t="s">
        <v>6581</v>
      </c>
      <c r="C7588" s="31" t="s">
        <v>14184</v>
      </c>
      <c r="D7588" s="31"/>
      <c r="E7588" s="43" t="s">
        <v>52</v>
      </c>
      <c r="F7588" s="42" t="s">
        <v>34</v>
      </c>
      <c r="G7588" s="83" t="s">
        <v>44</v>
      </c>
      <c r="H7588" s="168">
        <v>28491</v>
      </c>
      <c r="I7588" s="31"/>
      <c r="J7588" s="83" t="s">
        <v>214</v>
      </c>
      <c r="K7588" s="31" t="s">
        <v>34</v>
      </c>
      <c r="L7588" s="31"/>
      <c r="M7588" s="168"/>
      <c r="N7588" s="147"/>
      <c r="O7588" s="105" t="s">
        <v>52</v>
      </c>
      <c r="P7588" s="171">
        <v>28491</v>
      </c>
      <c r="Q7588" s="31"/>
      <c r="R7588" s="83" t="s">
        <v>214</v>
      </c>
      <c r="S7588" s="31" t="s">
        <v>34</v>
      </c>
      <c r="T7588" s="31"/>
      <c r="U7588" s="168"/>
      <c r="V7588" s="149"/>
      <c r="W7588" s="140" t="str" cm="1">
        <f t="array" ref="W7588">IF(SUM(LEN(B7588:V7588))=0,"",IF(OR(OR(ISBLANK(F7588),SUM(LEN(C7588),LEN(D7588))=0),AND(NOT(E7588="Unknown"),ISBLANK(J7588)),AND(NOT(O7588="Unknown"),ISBLANK(R7588))),"Missing Information", INDEX(Table15[Entire Service Line Classification], MATCH(SUMIFS(Table15[Unique ID],Table15[System-Owned Portion],E7588,Table15[If Material Anything Other than "Lead" in Column E,Was Material Ever Previously Lead?],G7588,Table15[Customer-Owned Portion],O7588),Table15[Unique ID],0),0)))</f>
        <v>Non-lead</v>
      </c>
      <c r="X7588"/>
    </row>
    <row r="7589" spans="2:24" ht="30" x14ac:dyDescent="0.25">
      <c r="B7589" s="145" t="s">
        <v>1518</v>
      </c>
      <c r="C7589" s="31" t="s">
        <v>8935</v>
      </c>
      <c r="D7589" s="31"/>
      <c r="E7589" s="43" t="s">
        <v>43</v>
      </c>
      <c r="F7589" s="42" t="s">
        <v>34</v>
      </c>
      <c r="G7589" s="83" t="s">
        <v>44</v>
      </c>
      <c r="H7589" s="168">
        <v>28460</v>
      </c>
      <c r="I7589" s="31"/>
      <c r="J7589" s="83" t="s">
        <v>106</v>
      </c>
      <c r="K7589" s="31" t="s">
        <v>36</v>
      </c>
      <c r="L7589" s="31" t="s">
        <v>95</v>
      </c>
      <c r="M7589" s="168">
        <v>45952</v>
      </c>
      <c r="N7589" s="147"/>
      <c r="O7589" s="105" t="s">
        <v>35</v>
      </c>
      <c r="P7589" s="171">
        <v>28460</v>
      </c>
      <c r="Q7589" s="31"/>
      <c r="R7589" s="83" t="s">
        <v>106</v>
      </c>
      <c r="S7589" s="31" t="s">
        <v>36</v>
      </c>
      <c r="T7589" s="31" t="s">
        <v>95</v>
      </c>
      <c r="U7589" s="168">
        <v>45952</v>
      </c>
      <c r="V7589" s="149"/>
      <c r="W7589" s="140" t="str" cm="1">
        <f t="array" ref="W7589">IF(SUM(LEN(B7589:V7589))=0,"",IF(OR(OR(ISBLANK(F7589),SUM(LEN(C7589),LEN(D7589))=0),AND(NOT(E7589="Unknown"),ISBLANK(J7589)),AND(NOT(O7589="Unknown"),ISBLANK(R7589))),"Missing Information", INDEX(Table15[Entire Service Line Classification], MATCH(SUMIFS(Table15[Unique ID],Table15[System-Owned Portion],E7589,Table15[If Material Anything Other than "Lead" in Column E,Was Material Ever Previously Lead?],G7589,Table15[Customer-Owned Portion],O7589),Table15[Unique ID],0),0)))</f>
        <v>Non-lead</v>
      </c>
      <c r="X7589"/>
    </row>
    <row r="7590" spans="2:24" ht="30" x14ac:dyDescent="0.25">
      <c r="B7590" s="145" t="s">
        <v>2738</v>
      </c>
      <c r="C7590" s="31" t="s">
        <v>10169</v>
      </c>
      <c r="D7590" s="31"/>
      <c r="E7590" s="43" t="s">
        <v>52</v>
      </c>
      <c r="F7590" s="42" t="s">
        <v>34</v>
      </c>
      <c r="G7590" s="83" t="s">
        <v>44</v>
      </c>
      <c r="H7590" s="168">
        <v>28460</v>
      </c>
      <c r="I7590" s="31"/>
      <c r="J7590" s="83" t="s">
        <v>214</v>
      </c>
      <c r="K7590" s="31" t="s">
        <v>34</v>
      </c>
      <c r="L7590" s="31"/>
      <c r="M7590" s="168"/>
      <c r="N7590" s="147"/>
      <c r="O7590" s="105" t="s">
        <v>52</v>
      </c>
      <c r="P7590" s="171">
        <v>28460</v>
      </c>
      <c r="Q7590" s="31"/>
      <c r="R7590" s="83" t="s">
        <v>214</v>
      </c>
      <c r="S7590" s="31" t="s">
        <v>34</v>
      </c>
      <c r="T7590" s="31"/>
      <c r="U7590" s="168"/>
      <c r="V7590" s="149"/>
      <c r="W7590" s="140" t="str" cm="1">
        <f t="array" ref="W7590">IF(SUM(LEN(B7590:V7590))=0,"",IF(OR(OR(ISBLANK(F7590),SUM(LEN(C7590),LEN(D7590))=0),AND(NOT(E7590="Unknown"),ISBLANK(J7590)),AND(NOT(O7590="Unknown"),ISBLANK(R7590))),"Missing Information", INDEX(Table15[Entire Service Line Classification], MATCH(SUMIFS(Table15[Unique ID],Table15[System-Owned Portion],E7590,Table15[If Material Anything Other than "Lead" in Column E,Was Material Ever Previously Lead?],G7590,Table15[Customer-Owned Portion],O7590),Table15[Unique ID],0),0)))</f>
        <v>Non-lead</v>
      </c>
      <c r="X7590"/>
    </row>
    <row r="7591" spans="2:24" ht="30" x14ac:dyDescent="0.25">
      <c r="B7591" s="145" t="s">
        <v>5595</v>
      </c>
      <c r="C7591" s="31" t="s">
        <v>13192</v>
      </c>
      <c r="D7591" s="31"/>
      <c r="E7591" s="43" t="s">
        <v>52</v>
      </c>
      <c r="F7591" s="42" t="s">
        <v>34</v>
      </c>
      <c r="G7591" s="83" t="s">
        <v>44</v>
      </c>
      <c r="H7591" s="168">
        <v>28460</v>
      </c>
      <c r="I7591" s="31"/>
      <c r="J7591" s="83" t="s">
        <v>214</v>
      </c>
      <c r="K7591" s="31" t="s">
        <v>34</v>
      </c>
      <c r="L7591" s="31"/>
      <c r="M7591" s="168"/>
      <c r="N7591" s="147"/>
      <c r="O7591" s="105" t="s">
        <v>52</v>
      </c>
      <c r="P7591" s="171">
        <v>28460</v>
      </c>
      <c r="Q7591" s="31"/>
      <c r="R7591" s="83" t="s">
        <v>214</v>
      </c>
      <c r="S7591" s="31" t="s">
        <v>34</v>
      </c>
      <c r="T7591" s="31"/>
      <c r="U7591" s="168"/>
      <c r="V7591" s="149"/>
      <c r="W7591" s="140" t="str" cm="1">
        <f t="array" ref="W7591">IF(SUM(LEN(B7591:V7591))=0,"",IF(OR(OR(ISBLANK(F7591),SUM(LEN(C7591),LEN(D7591))=0),AND(NOT(E7591="Unknown"),ISBLANK(J7591)),AND(NOT(O7591="Unknown"),ISBLANK(R7591))),"Missing Information", INDEX(Table15[Entire Service Line Classification], MATCH(SUMIFS(Table15[Unique ID],Table15[System-Owned Portion],E7591,Table15[If Material Anything Other than "Lead" in Column E,Was Material Ever Previously Lead?],G7591,Table15[Customer-Owned Portion],O7591),Table15[Unique ID],0),0)))</f>
        <v>Non-lead</v>
      </c>
      <c r="X7591"/>
    </row>
    <row r="7592" spans="2:24" x14ac:dyDescent="0.25">
      <c r="B7592" s="145" t="s">
        <v>6287</v>
      </c>
      <c r="C7592" s="31" t="s">
        <v>13891</v>
      </c>
      <c r="D7592" s="31"/>
      <c r="E7592" s="43" t="s">
        <v>52</v>
      </c>
      <c r="F7592" s="42" t="s">
        <v>34</v>
      </c>
      <c r="G7592" s="83" t="s">
        <v>44</v>
      </c>
      <c r="H7592" s="168">
        <v>28430</v>
      </c>
      <c r="I7592" s="31"/>
      <c r="J7592" s="83" t="s">
        <v>214</v>
      </c>
      <c r="K7592" s="31" t="s">
        <v>34</v>
      </c>
      <c r="L7592" s="31"/>
      <c r="M7592" s="168"/>
      <c r="N7592" s="147"/>
      <c r="O7592" s="105" t="s">
        <v>52</v>
      </c>
      <c r="P7592" s="171">
        <v>28430</v>
      </c>
      <c r="Q7592" s="31"/>
      <c r="R7592" s="83" t="s">
        <v>214</v>
      </c>
      <c r="S7592" s="31" t="s">
        <v>34</v>
      </c>
      <c r="T7592" s="31"/>
      <c r="U7592" s="168"/>
      <c r="V7592" s="149"/>
      <c r="W7592" s="140" t="str" cm="1">
        <f t="array" ref="W7592">IF(SUM(LEN(B7592:V7592))=0,"",IF(OR(OR(ISBLANK(F7592),SUM(LEN(C7592),LEN(D7592))=0),AND(NOT(E7592="Unknown"),ISBLANK(J7592)),AND(NOT(O7592="Unknown"),ISBLANK(R7592))),"Missing Information", INDEX(Table15[Entire Service Line Classification], MATCH(SUMIFS(Table15[Unique ID],Table15[System-Owned Portion],E7592,Table15[If Material Anything Other than "Lead" in Column E,Was Material Ever Previously Lead?],G7592,Table15[Customer-Owned Portion],O7592),Table15[Unique ID],0),0)))</f>
        <v>Non-lead</v>
      </c>
      <c r="X7592"/>
    </row>
    <row r="7593" spans="2:24" ht="30" x14ac:dyDescent="0.25">
      <c r="B7593" s="145" t="s">
        <v>1310</v>
      </c>
      <c r="C7593" s="31" t="s">
        <v>8723</v>
      </c>
      <c r="D7593" s="31"/>
      <c r="E7593" s="43" t="s">
        <v>43</v>
      </c>
      <c r="F7593" s="42" t="s">
        <v>34</v>
      </c>
      <c r="G7593" s="83" t="s">
        <v>44</v>
      </c>
      <c r="H7593" s="168">
        <v>28399</v>
      </c>
      <c r="I7593" s="31"/>
      <c r="J7593" s="83" t="s">
        <v>106</v>
      </c>
      <c r="K7593" s="31" t="s">
        <v>36</v>
      </c>
      <c r="L7593" s="31" t="s">
        <v>95</v>
      </c>
      <c r="M7593" s="168">
        <v>45932</v>
      </c>
      <c r="N7593" s="147"/>
      <c r="O7593" s="105" t="s">
        <v>35</v>
      </c>
      <c r="P7593" s="171">
        <v>28399</v>
      </c>
      <c r="Q7593" s="31"/>
      <c r="R7593" s="83" t="s">
        <v>106</v>
      </c>
      <c r="S7593" s="31" t="s">
        <v>36</v>
      </c>
      <c r="T7593" s="31" t="s">
        <v>95</v>
      </c>
      <c r="U7593" s="168">
        <v>45932</v>
      </c>
      <c r="V7593" s="149"/>
      <c r="W7593" s="140" t="str" cm="1">
        <f t="array" ref="W7593">IF(SUM(LEN(B7593:V7593))=0,"",IF(OR(OR(ISBLANK(F7593),SUM(LEN(C7593),LEN(D7593))=0),AND(NOT(E7593="Unknown"),ISBLANK(J7593)),AND(NOT(O7593="Unknown"),ISBLANK(R7593))),"Missing Information", INDEX(Table15[Entire Service Line Classification], MATCH(SUMIFS(Table15[Unique ID],Table15[System-Owned Portion],E7593,Table15[If Material Anything Other than "Lead" in Column E,Was Material Ever Previously Lead?],G7593,Table15[Customer-Owned Portion],O7593),Table15[Unique ID],0),0)))</f>
        <v>Non-lead</v>
      </c>
      <c r="X7593"/>
    </row>
    <row r="7594" spans="2:24" x14ac:dyDescent="0.25">
      <c r="B7594" s="145" t="s">
        <v>6258</v>
      </c>
      <c r="C7594" s="31" t="s">
        <v>13862</v>
      </c>
      <c r="D7594" s="31"/>
      <c r="E7594" s="43" t="s">
        <v>52</v>
      </c>
      <c r="F7594" s="42" t="s">
        <v>34</v>
      </c>
      <c r="G7594" s="83" t="s">
        <v>44</v>
      </c>
      <c r="H7594" s="168">
        <v>28399</v>
      </c>
      <c r="I7594" s="31"/>
      <c r="J7594" s="83" t="s">
        <v>214</v>
      </c>
      <c r="K7594" s="31" t="s">
        <v>34</v>
      </c>
      <c r="L7594" s="31"/>
      <c r="M7594" s="168"/>
      <c r="N7594" s="147"/>
      <c r="O7594" s="105" t="s">
        <v>52</v>
      </c>
      <c r="P7594" s="171">
        <v>28399</v>
      </c>
      <c r="Q7594" s="31"/>
      <c r="R7594" s="83" t="s">
        <v>214</v>
      </c>
      <c r="S7594" s="31" t="s">
        <v>34</v>
      </c>
      <c r="T7594" s="31"/>
      <c r="U7594" s="168"/>
      <c r="V7594" s="149"/>
      <c r="W7594" s="140" t="str" cm="1">
        <f t="array" ref="W7594">IF(SUM(LEN(B7594:V7594))=0,"",IF(OR(OR(ISBLANK(F7594),SUM(LEN(C7594),LEN(D7594))=0),AND(NOT(E7594="Unknown"),ISBLANK(J7594)),AND(NOT(O7594="Unknown"),ISBLANK(R7594))),"Missing Information", INDEX(Table15[Entire Service Line Classification], MATCH(SUMIFS(Table15[Unique ID],Table15[System-Owned Portion],E7594,Table15[If Material Anything Other than "Lead" in Column E,Was Material Ever Previously Lead?],G7594,Table15[Customer-Owned Portion],O7594),Table15[Unique ID],0),0)))</f>
        <v>Non-lead</v>
      </c>
      <c r="X7594"/>
    </row>
    <row r="7595" spans="2:24" ht="30" x14ac:dyDescent="0.25">
      <c r="B7595" s="145" t="s">
        <v>6495</v>
      </c>
      <c r="C7595" s="31" t="s">
        <v>14099</v>
      </c>
      <c r="D7595" s="31"/>
      <c r="E7595" s="43" t="s">
        <v>43</v>
      </c>
      <c r="F7595" s="42" t="s">
        <v>34</v>
      </c>
      <c r="G7595" s="83" t="s">
        <v>44</v>
      </c>
      <c r="H7595" s="168">
        <v>28399</v>
      </c>
      <c r="I7595" s="31"/>
      <c r="J7595" s="83" t="s">
        <v>106</v>
      </c>
      <c r="K7595" s="31" t="s">
        <v>36</v>
      </c>
      <c r="L7595" s="31" t="s">
        <v>95</v>
      </c>
      <c r="M7595" s="168">
        <v>45517</v>
      </c>
      <c r="N7595" s="147"/>
      <c r="O7595" s="105" t="s">
        <v>43</v>
      </c>
      <c r="P7595" s="171">
        <v>28399</v>
      </c>
      <c r="Q7595" s="31"/>
      <c r="R7595" s="83" t="s">
        <v>106</v>
      </c>
      <c r="S7595" s="31" t="s">
        <v>36</v>
      </c>
      <c r="T7595" s="31" t="s">
        <v>95</v>
      </c>
      <c r="U7595" s="168">
        <v>45517</v>
      </c>
      <c r="V7595" s="149"/>
      <c r="W7595" s="140" t="str" cm="1">
        <f t="array" ref="W7595">IF(SUM(LEN(B7595:V7595))=0,"",IF(OR(OR(ISBLANK(F7595),SUM(LEN(C7595),LEN(D7595))=0),AND(NOT(E7595="Unknown"),ISBLANK(J7595)),AND(NOT(O7595="Unknown"),ISBLANK(R7595))),"Missing Information", INDEX(Table15[Entire Service Line Classification], MATCH(SUMIFS(Table15[Unique ID],Table15[System-Owned Portion],E7595,Table15[If Material Anything Other than "Lead" in Column E,Was Material Ever Previously Lead?],G7595,Table15[Customer-Owned Portion],O7595),Table15[Unique ID],0),0)))</f>
        <v>Non-lead</v>
      </c>
      <c r="X7595"/>
    </row>
    <row r="7596" spans="2:24" ht="30" x14ac:dyDescent="0.25">
      <c r="B7596" s="145" t="s">
        <v>2679</v>
      </c>
      <c r="C7596" s="31" t="s">
        <v>10110</v>
      </c>
      <c r="D7596" s="31"/>
      <c r="E7596" s="43" t="s">
        <v>52</v>
      </c>
      <c r="F7596" s="42" t="s">
        <v>34</v>
      </c>
      <c r="G7596" s="83" t="s">
        <v>44</v>
      </c>
      <c r="H7596" s="168">
        <v>28307</v>
      </c>
      <c r="I7596" s="31"/>
      <c r="J7596" s="83" t="s">
        <v>214</v>
      </c>
      <c r="K7596" s="31" t="s">
        <v>34</v>
      </c>
      <c r="L7596" s="31"/>
      <c r="M7596" s="168"/>
      <c r="N7596" s="147"/>
      <c r="O7596" s="105" t="s">
        <v>52</v>
      </c>
      <c r="P7596" s="171">
        <v>28307</v>
      </c>
      <c r="Q7596" s="31"/>
      <c r="R7596" s="83" t="s">
        <v>214</v>
      </c>
      <c r="S7596" s="31" t="s">
        <v>34</v>
      </c>
      <c r="T7596" s="31"/>
      <c r="U7596" s="168"/>
      <c r="V7596" s="149"/>
      <c r="W7596" s="140" t="str" cm="1">
        <f t="array" ref="W7596">IF(SUM(LEN(B7596:V7596))=0,"",IF(OR(OR(ISBLANK(F7596),SUM(LEN(C7596),LEN(D7596))=0),AND(NOT(E7596="Unknown"),ISBLANK(J7596)),AND(NOT(O7596="Unknown"),ISBLANK(R7596))),"Missing Information", INDEX(Table15[Entire Service Line Classification], MATCH(SUMIFS(Table15[Unique ID],Table15[System-Owned Portion],E7596,Table15[If Material Anything Other than "Lead" in Column E,Was Material Ever Previously Lead?],G7596,Table15[Customer-Owned Portion],O7596),Table15[Unique ID],0),0)))</f>
        <v>Non-lead</v>
      </c>
      <c r="X7596"/>
    </row>
    <row r="7597" spans="2:24" ht="30" x14ac:dyDescent="0.25">
      <c r="B7597" s="145" t="s">
        <v>2707</v>
      </c>
      <c r="C7597" s="31" t="s">
        <v>10138</v>
      </c>
      <c r="D7597" s="31"/>
      <c r="E7597" s="43" t="s">
        <v>52</v>
      </c>
      <c r="F7597" s="42" t="s">
        <v>34</v>
      </c>
      <c r="G7597" s="83" t="s">
        <v>44</v>
      </c>
      <c r="H7597" s="168">
        <v>28307</v>
      </c>
      <c r="I7597" s="31"/>
      <c r="J7597" s="83" t="s">
        <v>214</v>
      </c>
      <c r="K7597" s="31" t="s">
        <v>34</v>
      </c>
      <c r="L7597" s="31"/>
      <c r="M7597" s="168"/>
      <c r="N7597" s="147"/>
      <c r="O7597" s="105" t="s">
        <v>52</v>
      </c>
      <c r="P7597" s="171">
        <v>28307</v>
      </c>
      <c r="Q7597" s="31"/>
      <c r="R7597" s="83" t="s">
        <v>214</v>
      </c>
      <c r="S7597" s="31" t="s">
        <v>34</v>
      </c>
      <c r="T7597" s="31"/>
      <c r="U7597" s="168"/>
      <c r="V7597" s="149"/>
      <c r="W7597" s="140" t="str" cm="1">
        <f t="array" ref="W7597">IF(SUM(LEN(B7597:V7597))=0,"",IF(OR(OR(ISBLANK(F7597),SUM(LEN(C7597),LEN(D7597))=0),AND(NOT(E7597="Unknown"),ISBLANK(J7597)),AND(NOT(O7597="Unknown"),ISBLANK(R7597))),"Missing Information", INDEX(Table15[Entire Service Line Classification], MATCH(SUMIFS(Table15[Unique ID],Table15[System-Owned Portion],E7597,Table15[If Material Anything Other than "Lead" in Column E,Was Material Ever Previously Lead?],G7597,Table15[Customer-Owned Portion],O7597),Table15[Unique ID],0),0)))</f>
        <v>Non-lead</v>
      </c>
      <c r="X7597"/>
    </row>
    <row r="7598" spans="2:24" ht="30" x14ac:dyDescent="0.25">
      <c r="B7598" s="145" t="s">
        <v>4240</v>
      </c>
      <c r="C7598" s="31" t="s">
        <v>11833</v>
      </c>
      <c r="D7598" s="31"/>
      <c r="E7598" s="43" t="s">
        <v>52</v>
      </c>
      <c r="F7598" s="42" t="s">
        <v>34</v>
      </c>
      <c r="G7598" s="83" t="s">
        <v>44</v>
      </c>
      <c r="H7598" s="168">
        <v>28307</v>
      </c>
      <c r="I7598" s="31"/>
      <c r="J7598" s="83" t="s">
        <v>214</v>
      </c>
      <c r="K7598" s="31" t="s">
        <v>34</v>
      </c>
      <c r="L7598" s="31"/>
      <c r="M7598" s="168"/>
      <c r="N7598" s="147"/>
      <c r="O7598" s="105" t="s">
        <v>52</v>
      </c>
      <c r="P7598" s="171">
        <v>28307</v>
      </c>
      <c r="Q7598" s="31"/>
      <c r="R7598" s="83" t="s">
        <v>214</v>
      </c>
      <c r="S7598" s="31" t="s">
        <v>34</v>
      </c>
      <c r="T7598" s="31"/>
      <c r="U7598" s="168"/>
      <c r="V7598" s="149"/>
      <c r="W7598" s="140" t="str" cm="1">
        <f t="array" ref="W7598">IF(SUM(LEN(B7598:V7598))=0,"",IF(OR(OR(ISBLANK(F7598),SUM(LEN(C7598),LEN(D7598))=0),AND(NOT(E7598="Unknown"),ISBLANK(J7598)),AND(NOT(O7598="Unknown"),ISBLANK(R7598))),"Missing Information", INDEX(Table15[Entire Service Line Classification], MATCH(SUMIFS(Table15[Unique ID],Table15[System-Owned Portion],E7598,Table15[If Material Anything Other than "Lead" in Column E,Was Material Ever Previously Lead?],G7598,Table15[Customer-Owned Portion],O7598),Table15[Unique ID],0),0)))</f>
        <v>Non-lead</v>
      </c>
      <c r="X7598"/>
    </row>
    <row r="7599" spans="2:24" ht="30" x14ac:dyDescent="0.25">
      <c r="B7599" s="145" t="s">
        <v>6277</v>
      </c>
      <c r="C7599" s="31" t="s">
        <v>13881</v>
      </c>
      <c r="D7599" s="31"/>
      <c r="E7599" s="43" t="s">
        <v>52</v>
      </c>
      <c r="F7599" s="42" t="s">
        <v>34</v>
      </c>
      <c r="G7599" s="83" t="s">
        <v>44</v>
      </c>
      <c r="H7599" s="168">
        <v>28307</v>
      </c>
      <c r="I7599" s="31"/>
      <c r="J7599" s="83" t="s">
        <v>214</v>
      </c>
      <c r="K7599" s="31" t="s">
        <v>34</v>
      </c>
      <c r="L7599" s="31"/>
      <c r="M7599" s="168"/>
      <c r="N7599" s="147"/>
      <c r="O7599" s="105" t="s">
        <v>52</v>
      </c>
      <c r="P7599" s="171">
        <v>28307</v>
      </c>
      <c r="Q7599" s="31"/>
      <c r="R7599" s="83" t="s">
        <v>214</v>
      </c>
      <c r="S7599" s="31" t="s">
        <v>34</v>
      </c>
      <c r="T7599" s="31"/>
      <c r="U7599" s="168"/>
      <c r="V7599" s="149"/>
      <c r="W7599" s="140" t="str" cm="1">
        <f t="array" ref="W7599">IF(SUM(LEN(B7599:V7599))=0,"",IF(OR(OR(ISBLANK(F7599),SUM(LEN(C7599),LEN(D7599))=0),AND(NOT(E7599="Unknown"),ISBLANK(J7599)),AND(NOT(O7599="Unknown"),ISBLANK(R7599))),"Missing Information", INDEX(Table15[Entire Service Line Classification], MATCH(SUMIFS(Table15[Unique ID],Table15[System-Owned Portion],E7599,Table15[If Material Anything Other than "Lead" in Column E,Was Material Ever Previously Lead?],G7599,Table15[Customer-Owned Portion],O7599),Table15[Unique ID],0),0)))</f>
        <v>Non-lead</v>
      </c>
      <c r="X7599"/>
    </row>
    <row r="7600" spans="2:24" ht="30" x14ac:dyDescent="0.25">
      <c r="B7600" s="145" t="s">
        <v>6423</v>
      </c>
      <c r="C7600" s="31" t="s">
        <v>14027</v>
      </c>
      <c r="D7600" s="31"/>
      <c r="E7600" s="43" t="s">
        <v>52</v>
      </c>
      <c r="F7600" s="42" t="s">
        <v>34</v>
      </c>
      <c r="G7600" s="83" t="s">
        <v>44</v>
      </c>
      <c r="H7600" s="168">
        <v>28307</v>
      </c>
      <c r="I7600" s="31"/>
      <c r="J7600" s="83" t="s">
        <v>214</v>
      </c>
      <c r="K7600" s="31" t="s">
        <v>34</v>
      </c>
      <c r="L7600" s="31"/>
      <c r="M7600" s="168"/>
      <c r="N7600" s="147"/>
      <c r="O7600" s="105" t="s">
        <v>52</v>
      </c>
      <c r="P7600" s="171">
        <v>28307</v>
      </c>
      <c r="Q7600" s="31"/>
      <c r="R7600" s="83" t="s">
        <v>214</v>
      </c>
      <c r="S7600" s="31" t="s">
        <v>34</v>
      </c>
      <c r="T7600" s="31"/>
      <c r="U7600" s="168"/>
      <c r="V7600" s="149"/>
      <c r="W7600" s="140" t="str" cm="1">
        <f t="array" ref="W7600">IF(SUM(LEN(B7600:V7600))=0,"",IF(OR(OR(ISBLANK(F7600),SUM(LEN(C7600),LEN(D7600))=0),AND(NOT(E7600="Unknown"),ISBLANK(J7600)),AND(NOT(O7600="Unknown"),ISBLANK(R7600))),"Missing Information", INDEX(Table15[Entire Service Line Classification], MATCH(SUMIFS(Table15[Unique ID],Table15[System-Owned Portion],E7600,Table15[If Material Anything Other than "Lead" in Column E,Was Material Ever Previously Lead?],G7600,Table15[Customer-Owned Portion],O7600),Table15[Unique ID],0),0)))</f>
        <v>Non-lead</v>
      </c>
      <c r="X7600"/>
    </row>
    <row r="7601" spans="2:24" ht="30" x14ac:dyDescent="0.25">
      <c r="B7601" s="145" t="s">
        <v>4273</v>
      </c>
      <c r="C7601" s="31" t="s">
        <v>11866</v>
      </c>
      <c r="D7601" s="31"/>
      <c r="E7601" s="43" t="s">
        <v>52</v>
      </c>
      <c r="F7601" s="42" t="s">
        <v>34</v>
      </c>
      <c r="G7601" s="83" t="s">
        <v>44</v>
      </c>
      <c r="H7601" s="168">
        <v>28277</v>
      </c>
      <c r="I7601" s="31"/>
      <c r="J7601" s="83" t="s">
        <v>214</v>
      </c>
      <c r="K7601" s="31" t="s">
        <v>34</v>
      </c>
      <c r="L7601" s="31"/>
      <c r="M7601" s="168"/>
      <c r="N7601" s="147"/>
      <c r="O7601" s="105" t="s">
        <v>52</v>
      </c>
      <c r="P7601" s="171">
        <v>28277</v>
      </c>
      <c r="Q7601" s="31"/>
      <c r="R7601" s="83" t="s">
        <v>214</v>
      </c>
      <c r="S7601" s="31" t="s">
        <v>34</v>
      </c>
      <c r="T7601" s="31"/>
      <c r="U7601" s="168"/>
      <c r="V7601" s="149"/>
      <c r="W7601" s="140" t="str" cm="1">
        <f t="array" ref="W7601">IF(SUM(LEN(B7601:V7601))=0,"",IF(OR(OR(ISBLANK(F7601),SUM(LEN(C7601),LEN(D7601))=0),AND(NOT(E7601="Unknown"),ISBLANK(J7601)),AND(NOT(O7601="Unknown"),ISBLANK(R7601))),"Missing Information", INDEX(Table15[Entire Service Line Classification], MATCH(SUMIFS(Table15[Unique ID],Table15[System-Owned Portion],E7601,Table15[If Material Anything Other than "Lead" in Column E,Was Material Ever Previously Lead?],G7601,Table15[Customer-Owned Portion],O7601),Table15[Unique ID],0),0)))</f>
        <v>Non-lead</v>
      </c>
      <c r="X7601"/>
    </row>
    <row r="7602" spans="2:24" x14ac:dyDescent="0.25">
      <c r="B7602" s="145" t="s">
        <v>6577</v>
      </c>
      <c r="C7602" s="31" t="s">
        <v>14180</v>
      </c>
      <c r="D7602" s="31"/>
      <c r="E7602" s="43" t="s">
        <v>52</v>
      </c>
      <c r="F7602" s="42" t="s">
        <v>34</v>
      </c>
      <c r="G7602" s="83" t="s">
        <v>44</v>
      </c>
      <c r="H7602" s="168">
        <v>28277</v>
      </c>
      <c r="I7602" s="31"/>
      <c r="J7602" s="83" t="s">
        <v>214</v>
      </c>
      <c r="K7602" s="31" t="s">
        <v>34</v>
      </c>
      <c r="L7602" s="31"/>
      <c r="M7602" s="168"/>
      <c r="N7602" s="147"/>
      <c r="O7602" s="105" t="s">
        <v>52</v>
      </c>
      <c r="P7602" s="171">
        <v>28277</v>
      </c>
      <c r="Q7602" s="31"/>
      <c r="R7602" s="83" t="s">
        <v>214</v>
      </c>
      <c r="S7602" s="31" t="s">
        <v>34</v>
      </c>
      <c r="T7602" s="31"/>
      <c r="U7602" s="168"/>
      <c r="V7602" s="149"/>
      <c r="W7602" s="140" t="str" cm="1">
        <f t="array" ref="W7602">IF(SUM(LEN(B7602:V7602))=0,"",IF(OR(OR(ISBLANK(F7602),SUM(LEN(C7602),LEN(D7602))=0),AND(NOT(E7602="Unknown"),ISBLANK(J7602)),AND(NOT(O7602="Unknown"),ISBLANK(R7602))),"Missing Information", INDEX(Table15[Entire Service Line Classification], MATCH(SUMIFS(Table15[Unique ID],Table15[System-Owned Portion],E7602,Table15[If Material Anything Other than "Lead" in Column E,Was Material Ever Previously Lead?],G7602,Table15[Customer-Owned Portion],O7602),Table15[Unique ID],0),0)))</f>
        <v>Non-lead</v>
      </c>
      <c r="X7602"/>
    </row>
    <row r="7603" spans="2:24" x14ac:dyDescent="0.25">
      <c r="B7603" s="145" t="s">
        <v>1423</v>
      </c>
      <c r="C7603" s="31" t="s">
        <v>8836</v>
      </c>
      <c r="D7603" s="31"/>
      <c r="E7603" s="43" t="s">
        <v>52</v>
      </c>
      <c r="F7603" s="42" t="s">
        <v>34</v>
      </c>
      <c r="G7603" s="83" t="s">
        <v>44</v>
      </c>
      <c r="H7603" s="168">
        <v>28246</v>
      </c>
      <c r="I7603" s="31"/>
      <c r="J7603" s="83" t="s">
        <v>214</v>
      </c>
      <c r="K7603" s="31" t="s">
        <v>34</v>
      </c>
      <c r="L7603" s="31"/>
      <c r="M7603" s="168"/>
      <c r="N7603" s="147"/>
      <c r="O7603" s="105" t="s">
        <v>52</v>
      </c>
      <c r="P7603" s="171">
        <v>28246</v>
      </c>
      <c r="Q7603" s="31"/>
      <c r="R7603" s="83" t="s">
        <v>214</v>
      </c>
      <c r="S7603" s="31" t="s">
        <v>34</v>
      </c>
      <c r="T7603" s="31"/>
      <c r="U7603" s="168"/>
      <c r="V7603" s="149"/>
      <c r="W7603" s="140" t="str" cm="1">
        <f t="array" ref="W7603">IF(SUM(LEN(B7603:V7603))=0,"",IF(OR(OR(ISBLANK(F7603),SUM(LEN(C7603),LEN(D7603))=0),AND(NOT(E7603="Unknown"),ISBLANK(J7603)),AND(NOT(O7603="Unknown"),ISBLANK(R7603))),"Missing Information", INDEX(Table15[Entire Service Line Classification], MATCH(SUMIFS(Table15[Unique ID],Table15[System-Owned Portion],E7603,Table15[If Material Anything Other than "Lead" in Column E,Was Material Ever Previously Lead?],G7603,Table15[Customer-Owned Portion],O7603),Table15[Unique ID],0),0)))</f>
        <v>Non-lead</v>
      </c>
      <c r="X7603"/>
    </row>
    <row r="7604" spans="2:24" ht="30" x14ac:dyDescent="0.25">
      <c r="B7604" s="145" t="s">
        <v>1528</v>
      </c>
      <c r="C7604" s="31" t="s">
        <v>8945</v>
      </c>
      <c r="D7604" s="31"/>
      <c r="E7604" s="43" t="s">
        <v>43</v>
      </c>
      <c r="F7604" s="42" t="s">
        <v>34</v>
      </c>
      <c r="G7604" s="83" t="s">
        <v>44</v>
      </c>
      <c r="H7604" s="168">
        <v>28185</v>
      </c>
      <c r="I7604" s="31"/>
      <c r="J7604" s="83" t="s">
        <v>106</v>
      </c>
      <c r="K7604" s="31" t="s">
        <v>36</v>
      </c>
      <c r="L7604" s="31" t="s">
        <v>95</v>
      </c>
      <c r="M7604" s="168">
        <v>45933</v>
      </c>
      <c r="N7604" s="147"/>
      <c r="O7604" s="105" t="s">
        <v>35</v>
      </c>
      <c r="P7604" s="171">
        <v>28185</v>
      </c>
      <c r="Q7604" s="31"/>
      <c r="R7604" s="83" t="s">
        <v>106</v>
      </c>
      <c r="S7604" s="31" t="s">
        <v>36</v>
      </c>
      <c r="T7604" s="31" t="s">
        <v>95</v>
      </c>
      <c r="U7604" s="168">
        <v>45933</v>
      </c>
      <c r="V7604" s="149"/>
      <c r="W7604" s="140" t="str" cm="1">
        <f t="array" ref="W7604">IF(SUM(LEN(B7604:V7604))=0,"",IF(OR(OR(ISBLANK(F7604),SUM(LEN(C7604),LEN(D7604))=0),AND(NOT(E7604="Unknown"),ISBLANK(J7604)),AND(NOT(O7604="Unknown"),ISBLANK(R7604))),"Missing Information", INDEX(Table15[Entire Service Line Classification], MATCH(SUMIFS(Table15[Unique ID],Table15[System-Owned Portion],E7604,Table15[If Material Anything Other than "Lead" in Column E,Was Material Ever Previously Lead?],G7604,Table15[Customer-Owned Portion],O7604),Table15[Unique ID],0),0)))</f>
        <v>Non-lead</v>
      </c>
      <c r="X7604"/>
    </row>
    <row r="7605" spans="2:24" ht="30" x14ac:dyDescent="0.25">
      <c r="B7605" s="145" t="s">
        <v>4307</v>
      </c>
      <c r="C7605" s="31" t="s">
        <v>11900</v>
      </c>
      <c r="D7605" s="31"/>
      <c r="E7605" s="43" t="s">
        <v>43</v>
      </c>
      <c r="F7605" s="42" t="s">
        <v>34</v>
      </c>
      <c r="G7605" s="83" t="s">
        <v>44</v>
      </c>
      <c r="H7605" s="168">
        <v>28185</v>
      </c>
      <c r="I7605" s="31"/>
      <c r="J7605" s="83" t="s">
        <v>106</v>
      </c>
      <c r="K7605" s="31" t="s">
        <v>36</v>
      </c>
      <c r="L7605" s="31" t="s">
        <v>95</v>
      </c>
      <c r="M7605" s="168">
        <v>45533</v>
      </c>
      <c r="N7605" s="147"/>
      <c r="O7605" s="105" t="s">
        <v>35</v>
      </c>
      <c r="P7605" s="171">
        <v>28185</v>
      </c>
      <c r="Q7605" s="31"/>
      <c r="R7605" s="83" t="s">
        <v>106</v>
      </c>
      <c r="S7605" s="31" t="s">
        <v>36</v>
      </c>
      <c r="T7605" s="31" t="s">
        <v>95</v>
      </c>
      <c r="U7605" s="168">
        <v>45533</v>
      </c>
      <c r="V7605" s="149"/>
      <c r="W7605" s="140" t="str" cm="1">
        <f t="array" ref="W7605">IF(SUM(LEN(B7605:V7605))=0,"",IF(OR(OR(ISBLANK(F7605),SUM(LEN(C7605),LEN(D7605))=0),AND(NOT(E7605="Unknown"),ISBLANK(J7605)),AND(NOT(O7605="Unknown"),ISBLANK(R7605))),"Missing Information", INDEX(Table15[Entire Service Line Classification], MATCH(SUMIFS(Table15[Unique ID],Table15[System-Owned Portion],E7605,Table15[If Material Anything Other than "Lead" in Column E,Was Material Ever Previously Lead?],G7605,Table15[Customer-Owned Portion],O7605),Table15[Unique ID],0),0)))</f>
        <v>Non-lead</v>
      </c>
      <c r="X7605"/>
    </row>
    <row r="7606" spans="2:24" ht="30" x14ac:dyDescent="0.25">
      <c r="B7606" s="145" t="s">
        <v>4508</v>
      </c>
      <c r="C7606" s="31" t="s">
        <v>12104</v>
      </c>
      <c r="D7606" s="31"/>
      <c r="E7606" s="43" t="s">
        <v>52</v>
      </c>
      <c r="F7606" s="42" t="s">
        <v>34</v>
      </c>
      <c r="G7606" s="83" t="s">
        <v>44</v>
      </c>
      <c r="H7606" s="168">
        <v>28185</v>
      </c>
      <c r="I7606" s="31"/>
      <c r="J7606" s="83" t="s">
        <v>214</v>
      </c>
      <c r="K7606" s="31" t="s">
        <v>34</v>
      </c>
      <c r="L7606" s="31"/>
      <c r="M7606" s="168"/>
      <c r="N7606" s="147"/>
      <c r="O7606" s="105" t="s">
        <v>52</v>
      </c>
      <c r="P7606" s="171">
        <v>28185</v>
      </c>
      <c r="Q7606" s="31"/>
      <c r="R7606" s="83" t="s">
        <v>214</v>
      </c>
      <c r="S7606" s="31" t="s">
        <v>34</v>
      </c>
      <c r="T7606" s="31"/>
      <c r="U7606" s="168"/>
      <c r="V7606" s="149"/>
      <c r="W7606" s="140" t="str" cm="1">
        <f t="array" ref="W7606">IF(SUM(LEN(B7606:V7606))=0,"",IF(OR(OR(ISBLANK(F7606),SUM(LEN(C7606),LEN(D7606))=0),AND(NOT(E7606="Unknown"),ISBLANK(J7606)),AND(NOT(O7606="Unknown"),ISBLANK(R7606))),"Missing Information", INDEX(Table15[Entire Service Line Classification], MATCH(SUMIFS(Table15[Unique ID],Table15[System-Owned Portion],E7606,Table15[If Material Anything Other than "Lead" in Column E,Was Material Ever Previously Lead?],G7606,Table15[Customer-Owned Portion],O7606),Table15[Unique ID],0),0)))</f>
        <v>Non-lead</v>
      </c>
      <c r="X7606"/>
    </row>
    <row r="7607" spans="2:24" ht="30" x14ac:dyDescent="0.25">
      <c r="B7607" s="145" t="s">
        <v>6387</v>
      </c>
      <c r="C7607" s="31" t="s">
        <v>13991</v>
      </c>
      <c r="D7607" s="31"/>
      <c r="E7607" s="43" t="s">
        <v>52</v>
      </c>
      <c r="F7607" s="42" t="s">
        <v>34</v>
      </c>
      <c r="G7607" s="83" t="s">
        <v>44</v>
      </c>
      <c r="H7607" s="168">
        <v>28185</v>
      </c>
      <c r="I7607" s="31"/>
      <c r="J7607" s="83" t="s">
        <v>214</v>
      </c>
      <c r="K7607" s="31" t="s">
        <v>34</v>
      </c>
      <c r="L7607" s="31"/>
      <c r="M7607" s="168"/>
      <c r="N7607" s="147"/>
      <c r="O7607" s="105" t="s">
        <v>52</v>
      </c>
      <c r="P7607" s="171">
        <v>28185</v>
      </c>
      <c r="Q7607" s="31"/>
      <c r="R7607" s="83" t="s">
        <v>214</v>
      </c>
      <c r="S7607" s="31" t="s">
        <v>34</v>
      </c>
      <c r="T7607" s="31"/>
      <c r="U7607" s="168"/>
      <c r="V7607" s="149"/>
      <c r="W7607" s="140" t="str" cm="1">
        <f t="array" ref="W7607">IF(SUM(LEN(B7607:V7607))=0,"",IF(OR(OR(ISBLANK(F7607),SUM(LEN(C7607),LEN(D7607))=0),AND(NOT(E7607="Unknown"),ISBLANK(J7607)),AND(NOT(O7607="Unknown"),ISBLANK(R7607))),"Missing Information", INDEX(Table15[Entire Service Line Classification], MATCH(SUMIFS(Table15[Unique ID],Table15[System-Owned Portion],E7607,Table15[If Material Anything Other than "Lead" in Column E,Was Material Ever Previously Lead?],G7607,Table15[Customer-Owned Portion],O7607),Table15[Unique ID],0),0)))</f>
        <v>Non-lead</v>
      </c>
      <c r="X7607"/>
    </row>
    <row r="7608" spans="2:24" x14ac:dyDescent="0.25">
      <c r="B7608" s="145" t="s">
        <v>6466</v>
      </c>
      <c r="C7608" s="31" t="s">
        <v>14070</v>
      </c>
      <c r="D7608" s="31"/>
      <c r="E7608" s="43" t="s">
        <v>52</v>
      </c>
      <c r="F7608" s="42" t="s">
        <v>34</v>
      </c>
      <c r="G7608" s="83" t="s">
        <v>44</v>
      </c>
      <c r="H7608" s="168">
        <v>28157</v>
      </c>
      <c r="I7608" s="31"/>
      <c r="J7608" s="83" t="s">
        <v>214</v>
      </c>
      <c r="K7608" s="31" t="s">
        <v>34</v>
      </c>
      <c r="L7608" s="31"/>
      <c r="M7608" s="168"/>
      <c r="N7608" s="147"/>
      <c r="O7608" s="105" t="s">
        <v>52</v>
      </c>
      <c r="P7608" s="171">
        <v>28157</v>
      </c>
      <c r="Q7608" s="31"/>
      <c r="R7608" s="83" t="s">
        <v>214</v>
      </c>
      <c r="S7608" s="31" t="s">
        <v>34</v>
      </c>
      <c r="T7608" s="31"/>
      <c r="U7608" s="168"/>
      <c r="V7608" s="149"/>
      <c r="W7608" s="140" t="str" cm="1">
        <f t="array" ref="W7608">IF(SUM(LEN(B7608:V7608))=0,"",IF(OR(OR(ISBLANK(F7608),SUM(LEN(C7608),LEN(D7608))=0),AND(NOT(E7608="Unknown"),ISBLANK(J7608)),AND(NOT(O7608="Unknown"),ISBLANK(R7608))),"Missing Information", INDEX(Table15[Entire Service Line Classification], MATCH(SUMIFS(Table15[Unique ID],Table15[System-Owned Portion],E7608,Table15[If Material Anything Other than "Lead" in Column E,Was Material Ever Previously Lead?],G7608,Table15[Customer-Owned Portion],O7608),Table15[Unique ID],0),0)))</f>
        <v>Non-lead</v>
      </c>
      <c r="X7608"/>
    </row>
    <row r="7609" spans="2:24" ht="30" x14ac:dyDescent="0.25">
      <c r="B7609" s="145" t="s">
        <v>6481</v>
      </c>
      <c r="C7609" s="31" t="s">
        <v>14085</v>
      </c>
      <c r="D7609" s="31"/>
      <c r="E7609" s="43" t="s">
        <v>43</v>
      </c>
      <c r="F7609" s="42" t="s">
        <v>34</v>
      </c>
      <c r="G7609" s="83" t="s">
        <v>44</v>
      </c>
      <c r="H7609" s="168">
        <v>28095</v>
      </c>
      <c r="I7609" s="31"/>
      <c r="J7609" s="83" t="s">
        <v>106</v>
      </c>
      <c r="K7609" s="31" t="s">
        <v>36</v>
      </c>
      <c r="L7609" s="31" t="s">
        <v>95</v>
      </c>
      <c r="M7609" s="168">
        <v>45539</v>
      </c>
      <c r="N7609" s="147"/>
      <c r="O7609" s="105" t="s">
        <v>43</v>
      </c>
      <c r="P7609" s="171">
        <v>28095</v>
      </c>
      <c r="Q7609" s="31"/>
      <c r="R7609" s="83" t="s">
        <v>106</v>
      </c>
      <c r="S7609" s="31" t="s">
        <v>36</v>
      </c>
      <c r="T7609" s="31" t="s">
        <v>95</v>
      </c>
      <c r="U7609" s="168">
        <v>45539</v>
      </c>
      <c r="V7609" s="149"/>
      <c r="W7609" s="140" t="str" cm="1">
        <f t="array" ref="W7609">IF(SUM(LEN(B7609:V7609))=0,"",IF(OR(OR(ISBLANK(F7609),SUM(LEN(C7609),LEN(D7609))=0),AND(NOT(E7609="Unknown"),ISBLANK(J7609)),AND(NOT(O7609="Unknown"),ISBLANK(R7609))),"Missing Information", INDEX(Table15[Entire Service Line Classification], MATCH(SUMIFS(Table15[Unique ID],Table15[System-Owned Portion],E7609,Table15[If Material Anything Other than "Lead" in Column E,Was Material Ever Previously Lead?],G7609,Table15[Customer-Owned Portion],O7609),Table15[Unique ID],0),0)))</f>
        <v>Non-lead</v>
      </c>
      <c r="X7609"/>
    </row>
    <row r="7610" spans="2:24" x14ac:dyDescent="0.25">
      <c r="B7610" s="145" t="s">
        <v>6583</v>
      </c>
      <c r="C7610" s="31" t="s">
        <v>14186</v>
      </c>
      <c r="D7610" s="31"/>
      <c r="E7610" s="43" t="s">
        <v>52</v>
      </c>
      <c r="F7610" s="42" t="s">
        <v>34</v>
      </c>
      <c r="G7610" s="83" t="s">
        <v>44</v>
      </c>
      <c r="H7610" s="168">
        <v>28065</v>
      </c>
      <c r="I7610" s="31"/>
      <c r="J7610" s="83" t="s">
        <v>214</v>
      </c>
      <c r="K7610" s="31" t="s">
        <v>34</v>
      </c>
      <c r="L7610" s="31"/>
      <c r="M7610" s="168"/>
      <c r="N7610" s="147"/>
      <c r="O7610" s="105" t="s">
        <v>52</v>
      </c>
      <c r="P7610" s="171">
        <v>28065</v>
      </c>
      <c r="Q7610" s="31"/>
      <c r="R7610" s="83" t="s">
        <v>214</v>
      </c>
      <c r="S7610" s="31" t="s">
        <v>34</v>
      </c>
      <c r="T7610" s="31"/>
      <c r="U7610" s="168"/>
      <c r="V7610" s="149"/>
      <c r="W7610" s="140" t="str" cm="1">
        <f t="array" ref="W7610">IF(SUM(LEN(B7610:V7610))=0,"",IF(OR(OR(ISBLANK(F7610),SUM(LEN(C7610),LEN(D7610))=0),AND(NOT(E7610="Unknown"),ISBLANK(J7610)),AND(NOT(O7610="Unknown"),ISBLANK(R7610))),"Missing Information", INDEX(Table15[Entire Service Line Classification], MATCH(SUMIFS(Table15[Unique ID],Table15[System-Owned Portion],E7610,Table15[If Material Anything Other than "Lead" in Column E,Was Material Ever Previously Lead?],G7610,Table15[Customer-Owned Portion],O7610),Table15[Unique ID],0),0)))</f>
        <v>Non-lead</v>
      </c>
      <c r="X7610"/>
    </row>
    <row r="7611" spans="2:24" x14ac:dyDescent="0.25">
      <c r="B7611" s="145" t="s">
        <v>6486</v>
      </c>
      <c r="C7611" s="31" t="s">
        <v>14090</v>
      </c>
      <c r="D7611" s="31"/>
      <c r="E7611" s="43" t="s">
        <v>52</v>
      </c>
      <c r="F7611" s="42" t="s">
        <v>34</v>
      </c>
      <c r="G7611" s="83" t="s">
        <v>44</v>
      </c>
      <c r="H7611" s="168">
        <v>28034</v>
      </c>
      <c r="I7611" s="31"/>
      <c r="J7611" s="83" t="s">
        <v>214</v>
      </c>
      <c r="K7611" s="31" t="s">
        <v>34</v>
      </c>
      <c r="L7611" s="31"/>
      <c r="M7611" s="168"/>
      <c r="N7611" s="147"/>
      <c r="O7611" s="105" t="s">
        <v>52</v>
      </c>
      <c r="P7611" s="171">
        <v>28034</v>
      </c>
      <c r="Q7611" s="31"/>
      <c r="R7611" s="83" t="s">
        <v>214</v>
      </c>
      <c r="S7611" s="31" t="s">
        <v>34</v>
      </c>
      <c r="T7611" s="31"/>
      <c r="U7611" s="168"/>
      <c r="V7611" s="149"/>
      <c r="W7611" s="140" t="str" cm="1">
        <f t="array" ref="W7611">IF(SUM(LEN(B7611:V7611))=0,"",IF(OR(OR(ISBLANK(F7611),SUM(LEN(C7611),LEN(D7611))=0),AND(NOT(E7611="Unknown"),ISBLANK(J7611)),AND(NOT(O7611="Unknown"),ISBLANK(R7611))),"Missing Information", INDEX(Table15[Entire Service Line Classification], MATCH(SUMIFS(Table15[Unique ID],Table15[System-Owned Portion],E7611,Table15[If Material Anything Other than "Lead" in Column E,Was Material Ever Previously Lead?],G7611,Table15[Customer-Owned Portion],O7611),Table15[Unique ID],0),0)))</f>
        <v>Non-lead</v>
      </c>
      <c r="X7611"/>
    </row>
    <row r="7612" spans="2:24" ht="30" x14ac:dyDescent="0.25">
      <c r="B7612" s="145" t="s">
        <v>269</v>
      </c>
      <c r="C7612" s="31" t="s">
        <v>7684</v>
      </c>
      <c r="D7612" s="31"/>
      <c r="E7612" s="43" t="s">
        <v>43</v>
      </c>
      <c r="F7612" s="42" t="s">
        <v>34</v>
      </c>
      <c r="G7612" s="83" t="s">
        <v>44</v>
      </c>
      <c r="H7612" s="168">
        <v>27973</v>
      </c>
      <c r="I7612" s="31"/>
      <c r="J7612" s="83" t="s">
        <v>106</v>
      </c>
      <c r="K7612" s="31" t="s">
        <v>36</v>
      </c>
      <c r="L7612" s="31" t="s">
        <v>95</v>
      </c>
      <c r="M7612" s="168">
        <v>45539</v>
      </c>
      <c r="N7612" s="147"/>
      <c r="O7612" s="105" t="s">
        <v>43</v>
      </c>
      <c r="P7612" s="171">
        <v>27973</v>
      </c>
      <c r="Q7612" s="31"/>
      <c r="R7612" s="83" t="s">
        <v>106</v>
      </c>
      <c r="S7612" s="31" t="s">
        <v>36</v>
      </c>
      <c r="T7612" s="31" t="s">
        <v>95</v>
      </c>
      <c r="U7612" s="168">
        <v>45539</v>
      </c>
      <c r="V7612" s="149"/>
      <c r="W7612" s="140" t="str" cm="1">
        <f t="array" ref="W7612">IF(SUM(LEN(B7612:V7612))=0,"",IF(OR(OR(ISBLANK(F7612),SUM(LEN(C7612),LEN(D7612))=0),AND(NOT(E7612="Unknown"),ISBLANK(J7612)),AND(NOT(O7612="Unknown"),ISBLANK(R7612))),"Missing Information", INDEX(Table15[Entire Service Line Classification], MATCH(SUMIFS(Table15[Unique ID],Table15[System-Owned Portion],E7612,Table15[If Material Anything Other than "Lead" in Column E,Was Material Ever Previously Lead?],G7612,Table15[Customer-Owned Portion],O7612),Table15[Unique ID],0),0)))</f>
        <v>Non-lead</v>
      </c>
      <c r="X7612"/>
    </row>
    <row r="7613" spans="2:24" ht="30" x14ac:dyDescent="0.25">
      <c r="B7613" s="145" t="s">
        <v>1604</v>
      </c>
      <c r="C7613" s="31" t="s">
        <v>9023</v>
      </c>
      <c r="D7613" s="31"/>
      <c r="E7613" s="43" t="s">
        <v>43</v>
      </c>
      <c r="F7613" s="42" t="s">
        <v>34</v>
      </c>
      <c r="G7613" s="83" t="s">
        <v>44</v>
      </c>
      <c r="H7613" s="168">
        <v>27973</v>
      </c>
      <c r="I7613" s="31"/>
      <c r="J7613" s="83" t="s">
        <v>106</v>
      </c>
      <c r="K7613" s="31" t="s">
        <v>36</v>
      </c>
      <c r="L7613" s="31" t="s">
        <v>95</v>
      </c>
      <c r="M7613" s="168">
        <v>45939</v>
      </c>
      <c r="N7613" s="147"/>
      <c r="O7613" s="105" t="s">
        <v>35</v>
      </c>
      <c r="P7613" s="171">
        <v>27973</v>
      </c>
      <c r="Q7613" s="31"/>
      <c r="R7613" s="83" t="s">
        <v>106</v>
      </c>
      <c r="S7613" s="31" t="s">
        <v>36</v>
      </c>
      <c r="T7613" s="31" t="s">
        <v>95</v>
      </c>
      <c r="U7613" s="168">
        <v>45939</v>
      </c>
      <c r="V7613" s="149"/>
      <c r="W7613" s="140" t="str" cm="1">
        <f t="array" ref="W7613">IF(SUM(LEN(B7613:V7613))=0,"",IF(OR(OR(ISBLANK(F7613),SUM(LEN(C7613),LEN(D7613))=0),AND(NOT(E7613="Unknown"),ISBLANK(J7613)),AND(NOT(O7613="Unknown"),ISBLANK(R7613))),"Missing Information", INDEX(Table15[Entire Service Line Classification], MATCH(SUMIFS(Table15[Unique ID],Table15[System-Owned Portion],E7613,Table15[If Material Anything Other than "Lead" in Column E,Was Material Ever Previously Lead?],G7613,Table15[Customer-Owned Portion],O7613),Table15[Unique ID],0),0)))</f>
        <v>Non-lead</v>
      </c>
      <c r="X7613"/>
    </row>
    <row r="7614" spans="2:24" ht="30" x14ac:dyDescent="0.25">
      <c r="B7614" s="145" t="s">
        <v>1577</v>
      </c>
      <c r="C7614" s="31" t="s">
        <v>8996</v>
      </c>
      <c r="D7614" s="31"/>
      <c r="E7614" s="43" t="s">
        <v>35</v>
      </c>
      <c r="F7614" s="42" t="s">
        <v>34</v>
      </c>
      <c r="G7614" s="83" t="s">
        <v>34</v>
      </c>
      <c r="H7614" s="168">
        <v>27942</v>
      </c>
      <c r="I7614" s="31"/>
      <c r="J7614" s="83" t="s">
        <v>45</v>
      </c>
      <c r="K7614" s="31" t="s">
        <v>36</v>
      </c>
      <c r="L7614" s="31" t="s">
        <v>93</v>
      </c>
      <c r="M7614" s="168">
        <v>41554</v>
      </c>
      <c r="N7614" s="147"/>
      <c r="O7614" s="105" t="s">
        <v>35</v>
      </c>
      <c r="P7614" s="171">
        <v>27942</v>
      </c>
      <c r="Q7614" s="31"/>
      <c r="R7614" s="83" t="s">
        <v>106</v>
      </c>
      <c r="S7614" s="31" t="s">
        <v>36</v>
      </c>
      <c r="T7614" s="31" t="s">
        <v>95</v>
      </c>
      <c r="U7614" s="168">
        <v>45933</v>
      </c>
      <c r="V7614" s="149"/>
      <c r="W7614" s="140" t="str" cm="1">
        <f t="array" ref="W7614">IF(SUM(LEN(B7614:V7614))=0,"",IF(OR(OR(ISBLANK(F7614),SUM(LEN(C7614),LEN(D7614))=0),AND(NOT(E7614="Unknown"),ISBLANK(J7614)),AND(NOT(O7614="Unknown"),ISBLANK(R7614))),"Missing Information", INDEX(Table15[Entire Service Line Classification], MATCH(SUMIFS(Table15[Unique ID],Table15[System-Owned Portion],E7614,Table15[If Material Anything Other than "Lead" in Column E,Was Material Ever Previously Lead?],G7614,Table15[Customer-Owned Portion],O7614),Table15[Unique ID],0),0)))</f>
        <v>Non-lead</v>
      </c>
      <c r="X7614"/>
    </row>
    <row r="7615" spans="2:24" x14ac:dyDescent="0.25">
      <c r="B7615" s="145" t="s">
        <v>467</v>
      </c>
      <c r="C7615" s="31" t="s">
        <v>7882</v>
      </c>
      <c r="D7615" s="31"/>
      <c r="E7615" s="43" t="s">
        <v>52</v>
      </c>
      <c r="F7615" s="42" t="s">
        <v>34</v>
      </c>
      <c r="G7615" s="83" t="s">
        <v>44</v>
      </c>
      <c r="H7615" s="168">
        <v>27881</v>
      </c>
      <c r="I7615" s="31"/>
      <c r="J7615" s="83" t="s">
        <v>214</v>
      </c>
      <c r="K7615" s="31" t="s">
        <v>34</v>
      </c>
      <c r="L7615" s="31"/>
      <c r="M7615" s="168"/>
      <c r="N7615" s="147"/>
      <c r="O7615" s="105" t="s">
        <v>52</v>
      </c>
      <c r="P7615" s="171">
        <v>27881</v>
      </c>
      <c r="Q7615" s="31"/>
      <c r="R7615" s="83" t="s">
        <v>214</v>
      </c>
      <c r="S7615" s="31" t="s">
        <v>34</v>
      </c>
      <c r="T7615" s="31"/>
      <c r="U7615" s="168"/>
      <c r="V7615" s="149"/>
      <c r="W7615" s="140" t="str" cm="1">
        <f t="array" ref="W7615">IF(SUM(LEN(B7615:V7615))=0,"",IF(OR(OR(ISBLANK(F7615),SUM(LEN(C7615),LEN(D7615))=0),AND(NOT(E7615="Unknown"),ISBLANK(J7615)),AND(NOT(O7615="Unknown"),ISBLANK(R7615))),"Missing Information", INDEX(Table15[Entire Service Line Classification], MATCH(SUMIFS(Table15[Unique ID],Table15[System-Owned Portion],E7615,Table15[If Material Anything Other than "Lead" in Column E,Was Material Ever Previously Lead?],G7615,Table15[Customer-Owned Portion],O7615),Table15[Unique ID],0),0)))</f>
        <v>Non-lead</v>
      </c>
      <c r="X7615"/>
    </row>
    <row r="7616" spans="2:24" x14ac:dyDescent="0.25">
      <c r="B7616" s="145" t="s">
        <v>6364</v>
      </c>
      <c r="C7616" s="31" t="s">
        <v>13968</v>
      </c>
      <c r="D7616" s="31"/>
      <c r="E7616" s="43" t="s">
        <v>52</v>
      </c>
      <c r="F7616" s="42" t="s">
        <v>34</v>
      </c>
      <c r="G7616" s="83" t="s">
        <v>44</v>
      </c>
      <c r="H7616" s="168">
        <v>27851</v>
      </c>
      <c r="I7616" s="31"/>
      <c r="J7616" s="83" t="s">
        <v>214</v>
      </c>
      <c r="K7616" s="31" t="s">
        <v>34</v>
      </c>
      <c r="L7616" s="31"/>
      <c r="M7616" s="168"/>
      <c r="N7616" s="147"/>
      <c r="O7616" s="105" t="s">
        <v>52</v>
      </c>
      <c r="P7616" s="171">
        <v>27851</v>
      </c>
      <c r="Q7616" s="31"/>
      <c r="R7616" s="83" t="s">
        <v>214</v>
      </c>
      <c r="S7616" s="31" t="s">
        <v>34</v>
      </c>
      <c r="T7616" s="31"/>
      <c r="U7616" s="168"/>
      <c r="V7616" s="149"/>
      <c r="W7616" s="140" t="str" cm="1">
        <f t="array" ref="W7616">IF(SUM(LEN(B7616:V7616))=0,"",IF(OR(OR(ISBLANK(F7616),SUM(LEN(C7616),LEN(D7616))=0),AND(NOT(E7616="Unknown"),ISBLANK(J7616)),AND(NOT(O7616="Unknown"),ISBLANK(R7616))),"Missing Information", INDEX(Table15[Entire Service Line Classification], MATCH(SUMIFS(Table15[Unique ID],Table15[System-Owned Portion],E7616,Table15[If Material Anything Other than "Lead" in Column E,Was Material Ever Previously Lead?],G7616,Table15[Customer-Owned Portion],O7616),Table15[Unique ID],0),0)))</f>
        <v>Non-lead</v>
      </c>
      <c r="X7616"/>
    </row>
    <row r="7617" spans="2:24" x14ac:dyDescent="0.25">
      <c r="B7617" s="145" t="s">
        <v>6560</v>
      </c>
      <c r="C7617" s="31" t="s">
        <v>14163</v>
      </c>
      <c r="D7617" s="31"/>
      <c r="E7617" s="43" t="s">
        <v>52</v>
      </c>
      <c r="F7617" s="42" t="s">
        <v>34</v>
      </c>
      <c r="G7617" s="83" t="s">
        <v>44</v>
      </c>
      <c r="H7617" s="168">
        <v>27851</v>
      </c>
      <c r="I7617" s="31"/>
      <c r="J7617" s="83" t="s">
        <v>214</v>
      </c>
      <c r="K7617" s="31" t="s">
        <v>34</v>
      </c>
      <c r="L7617" s="31"/>
      <c r="M7617" s="168"/>
      <c r="N7617" s="147"/>
      <c r="O7617" s="105" t="s">
        <v>52</v>
      </c>
      <c r="P7617" s="171">
        <v>27851</v>
      </c>
      <c r="Q7617" s="31"/>
      <c r="R7617" s="83" t="s">
        <v>214</v>
      </c>
      <c r="S7617" s="31" t="s">
        <v>34</v>
      </c>
      <c r="T7617" s="31"/>
      <c r="U7617" s="168"/>
      <c r="V7617" s="149"/>
      <c r="W7617" s="140" t="str" cm="1">
        <f t="array" ref="W7617">IF(SUM(LEN(B7617:V7617))=0,"",IF(OR(OR(ISBLANK(F7617),SUM(LEN(C7617),LEN(D7617))=0),AND(NOT(E7617="Unknown"),ISBLANK(J7617)),AND(NOT(O7617="Unknown"),ISBLANK(R7617))),"Missing Information", INDEX(Table15[Entire Service Line Classification], MATCH(SUMIFS(Table15[Unique ID],Table15[System-Owned Portion],E7617,Table15[If Material Anything Other than "Lead" in Column E,Was Material Ever Previously Lead?],G7617,Table15[Customer-Owned Portion],O7617),Table15[Unique ID],0),0)))</f>
        <v>Non-lead</v>
      </c>
      <c r="X7617"/>
    </row>
    <row r="7618" spans="2:24" ht="30" x14ac:dyDescent="0.25">
      <c r="B7618" s="145" t="s">
        <v>4500</v>
      </c>
      <c r="C7618" s="31" t="s">
        <v>12096</v>
      </c>
      <c r="D7618" s="31"/>
      <c r="E7618" s="43" t="s">
        <v>52</v>
      </c>
      <c r="F7618" s="42" t="s">
        <v>34</v>
      </c>
      <c r="G7618" s="83" t="s">
        <v>44</v>
      </c>
      <c r="H7618" s="168">
        <v>27607</v>
      </c>
      <c r="I7618" s="31"/>
      <c r="J7618" s="83" t="s">
        <v>214</v>
      </c>
      <c r="K7618" s="31" t="s">
        <v>34</v>
      </c>
      <c r="L7618" s="31"/>
      <c r="M7618" s="168"/>
      <c r="N7618" s="147"/>
      <c r="O7618" s="105" t="s">
        <v>52</v>
      </c>
      <c r="P7618" s="171">
        <v>27607</v>
      </c>
      <c r="Q7618" s="31"/>
      <c r="R7618" s="83" t="s">
        <v>214</v>
      </c>
      <c r="S7618" s="31" t="s">
        <v>34</v>
      </c>
      <c r="T7618" s="31"/>
      <c r="U7618" s="168"/>
      <c r="V7618" s="149"/>
      <c r="W7618" s="140" t="str" cm="1">
        <f t="array" ref="W7618">IF(SUM(LEN(B7618:V7618))=0,"",IF(OR(OR(ISBLANK(F7618),SUM(LEN(C7618),LEN(D7618))=0),AND(NOT(E7618="Unknown"),ISBLANK(J7618)),AND(NOT(O7618="Unknown"),ISBLANK(R7618))),"Missing Information", INDEX(Table15[Entire Service Line Classification], MATCH(SUMIFS(Table15[Unique ID],Table15[System-Owned Portion],E7618,Table15[If Material Anything Other than "Lead" in Column E,Was Material Ever Previously Lead?],G7618,Table15[Customer-Owned Portion],O7618),Table15[Unique ID],0),0)))</f>
        <v>Non-lead</v>
      </c>
      <c r="X7618"/>
    </row>
    <row r="7619" spans="2:24" ht="30" x14ac:dyDescent="0.25">
      <c r="B7619" s="145" t="s">
        <v>6254</v>
      </c>
      <c r="C7619" s="31" t="s">
        <v>13858</v>
      </c>
      <c r="D7619" s="31"/>
      <c r="E7619" s="43" t="s">
        <v>43</v>
      </c>
      <c r="F7619" s="42" t="s">
        <v>34</v>
      </c>
      <c r="G7619" s="83" t="s">
        <v>44</v>
      </c>
      <c r="H7619" s="168">
        <v>27607</v>
      </c>
      <c r="I7619" s="31"/>
      <c r="J7619" s="83" t="s">
        <v>106</v>
      </c>
      <c r="K7619" s="31" t="s">
        <v>36</v>
      </c>
      <c r="L7619" s="31" t="s">
        <v>95</v>
      </c>
      <c r="M7619" s="168">
        <v>45519</v>
      </c>
      <c r="N7619" s="147"/>
      <c r="O7619" s="105" t="s">
        <v>43</v>
      </c>
      <c r="P7619" s="171">
        <v>27607</v>
      </c>
      <c r="Q7619" s="31"/>
      <c r="R7619" s="83" t="s">
        <v>106</v>
      </c>
      <c r="S7619" s="31" t="s">
        <v>36</v>
      </c>
      <c r="T7619" s="31" t="s">
        <v>95</v>
      </c>
      <c r="U7619" s="168">
        <v>45519</v>
      </c>
      <c r="V7619" s="149"/>
      <c r="W7619" s="140" t="str" cm="1">
        <f t="array" ref="W7619">IF(SUM(LEN(B7619:V7619))=0,"",IF(OR(OR(ISBLANK(F7619),SUM(LEN(C7619),LEN(D7619))=0),AND(NOT(E7619="Unknown"),ISBLANK(J7619)),AND(NOT(O7619="Unknown"),ISBLANK(R7619))),"Missing Information", INDEX(Table15[Entire Service Line Classification], MATCH(SUMIFS(Table15[Unique ID],Table15[System-Owned Portion],E7619,Table15[If Material Anything Other than "Lead" in Column E,Was Material Ever Previously Lead?],G7619,Table15[Customer-Owned Portion],O7619),Table15[Unique ID],0),0)))</f>
        <v>Non-lead</v>
      </c>
      <c r="X7619"/>
    </row>
    <row r="7620" spans="2:24" x14ac:dyDescent="0.25">
      <c r="B7620" s="145" t="s">
        <v>6384</v>
      </c>
      <c r="C7620" s="31" t="s">
        <v>13988</v>
      </c>
      <c r="D7620" s="31"/>
      <c r="E7620" s="43" t="s">
        <v>52</v>
      </c>
      <c r="F7620" s="42" t="s">
        <v>34</v>
      </c>
      <c r="G7620" s="83" t="s">
        <v>44</v>
      </c>
      <c r="H7620" s="168">
        <v>27607</v>
      </c>
      <c r="I7620" s="31"/>
      <c r="J7620" s="83" t="s">
        <v>214</v>
      </c>
      <c r="K7620" s="31" t="s">
        <v>34</v>
      </c>
      <c r="L7620" s="31"/>
      <c r="M7620" s="168"/>
      <c r="N7620" s="147"/>
      <c r="O7620" s="105" t="s">
        <v>52</v>
      </c>
      <c r="P7620" s="171">
        <v>27607</v>
      </c>
      <c r="Q7620" s="31"/>
      <c r="R7620" s="83" t="s">
        <v>214</v>
      </c>
      <c r="S7620" s="31" t="s">
        <v>34</v>
      </c>
      <c r="T7620" s="31"/>
      <c r="U7620" s="168"/>
      <c r="V7620" s="149"/>
      <c r="W7620" s="140" t="str" cm="1">
        <f t="array" ref="W7620">IF(SUM(LEN(B7620:V7620))=0,"",IF(OR(OR(ISBLANK(F7620),SUM(LEN(C7620),LEN(D7620))=0),AND(NOT(E7620="Unknown"),ISBLANK(J7620)),AND(NOT(O7620="Unknown"),ISBLANK(R7620))),"Missing Information", INDEX(Table15[Entire Service Line Classification], MATCH(SUMIFS(Table15[Unique ID],Table15[System-Owned Portion],E7620,Table15[If Material Anything Other than "Lead" in Column E,Was Material Ever Previously Lead?],G7620,Table15[Customer-Owned Portion],O7620),Table15[Unique ID],0),0)))</f>
        <v>Non-lead</v>
      </c>
      <c r="X7620"/>
    </row>
    <row r="7621" spans="2:24" x14ac:dyDescent="0.25">
      <c r="B7621" s="145" t="s">
        <v>6355</v>
      </c>
      <c r="C7621" s="31" t="s">
        <v>13959</v>
      </c>
      <c r="D7621" s="31"/>
      <c r="E7621" s="43" t="s">
        <v>52</v>
      </c>
      <c r="F7621" s="42" t="s">
        <v>34</v>
      </c>
      <c r="G7621" s="83" t="s">
        <v>44</v>
      </c>
      <c r="H7621" s="168">
        <v>26877</v>
      </c>
      <c r="I7621" s="31"/>
      <c r="J7621" s="83" t="s">
        <v>214</v>
      </c>
      <c r="K7621" s="31" t="s">
        <v>34</v>
      </c>
      <c r="L7621" s="31"/>
      <c r="M7621" s="168"/>
      <c r="N7621" s="147"/>
      <c r="O7621" s="105" t="s">
        <v>52</v>
      </c>
      <c r="P7621" s="171">
        <v>26877</v>
      </c>
      <c r="Q7621" s="31"/>
      <c r="R7621" s="83" t="s">
        <v>214</v>
      </c>
      <c r="S7621" s="31" t="s">
        <v>34</v>
      </c>
      <c r="T7621" s="31"/>
      <c r="U7621" s="168"/>
      <c r="V7621" s="149"/>
      <c r="W7621" s="140" t="str" cm="1">
        <f t="array" ref="W7621">IF(SUM(LEN(B7621:V7621))=0,"",IF(OR(OR(ISBLANK(F7621),SUM(LEN(C7621),LEN(D7621))=0),AND(NOT(E7621="Unknown"),ISBLANK(J7621)),AND(NOT(O7621="Unknown"),ISBLANK(R7621))),"Missing Information", INDEX(Table15[Entire Service Line Classification], MATCH(SUMIFS(Table15[Unique ID],Table15[System-Owned Portion],E7621,Table15[If Material Anything Other than "Lead" in Column E,Was Material Ever Previously Lead?],G7621,Table15[Customer-Owned Portion],O7621),Table15[Unique ID],0),0)))</f>
        <v>Non-lead</v>
      </c>
      <c r="X7621"/>
    </row>
    <row r="7622" spans="2:24" x14ac:dyDescent="0.25">
      <c r="B7622" s="145" t="s">
        <v>6510</v>
      </c>
      <c r="C7622" s="31" t="s">
        <v>14114</v>
      </c>
      <c r="D7622" s="31"/>
      <c r="E7622" s="43" t="s">
        <v>52</v>
      </c>
      <c r="F7622" s="42" t="s">
        <v>34</v>
      </c>
      <c r="G7622" s="83" t="s">
        <v>44</v>
      </c>
      <c r="H7622" s="168">
        <v>26724</v>
      </c>
      <c r="I7622" s="31"/>
      <c r="J7622" s="83" t="s">
        <v>214</v>
      </c>
      <c r="K7622" s="31" t="s">
        <v>34</v>
      </c>
      <c r="L7622" s="31"/>
      <c r="M7622" s="168"/>
      <c r="N7622" s="147"/>
      <c r="O7622" s="105" t="s">
        <v>52</v>
      </c>
      <c r="P7622" s="171">
        <v>26724</v>
      </c>
      <c r="Q7622" s="31"/>
      <c r="R7622" s="83" t="s">
        <v>214</v>
      </c>
      <c r="S7622" s="31" t="s">
        <v>34</v>
      </c>
      <c r="T7622" s="31"/>
      <c r="U7622" s="168"/>
      <c r="V7622" s="149"/>
      <c r="W7622" s="140" t="str" cm="1">
        <f t="array" ref="W7622">IF(SUM(LEN(B7622:V7622))=0,"",IF(OR(OR(ISBLANK(F7622),SUM(LEN(C7622),LEN(D7622))=0),AND(NOT(E7622="Unknown"),ISBLANK(J7622)),AND(NOT(O7622="Unknown"),ISBLANK(R7622))),"Missing Information", INDEX(Table15[Entire Service Line Classification], MATCH(SUMIFS(Table15[Unique ID],Table15[System-Owned Portion],E7622,Table15[If Material Anything Other than "Lead" in Column E,Was Material Ever Previously Lead?],G7622,Table15[Customer-Owned Portion],O7622),Table15[Unique ID],0),0)))</f>
        <v>Non-lead</v>
      </c>
      <c r="X7622"/>
    </row>
    <row r="7623" spans="2:24" x14ac:dyDescent="0.25">
      <c r="B7623" s="145" t="s">
        <v>4346</v>
      </c>
      <c r="C7623" s="31" t="s">
        <v>11939</v>
      </c>
      <c r="D7623" s="31"/>
      <c r="E7623" s="43" t="s">
        <v>52</v>
      </c>
      <c r="F7623" s="42" t="s">
        <v>34</v>
      </c>
      <c r="G7623" s="83" t="s">
        <v>44</v>
      </c>
      <c r="H7623" s="168">
        <v>26359</v>
      </c>
      <c r="I7623" s="31"/>
      <c r="J7623" s="83" t="s">
        <v>214</v>
      </c>
      <c r="K7623" s="31" t="s">
        <v>34</v>
      </c>
      <c r="L7623" s="31"/>
      <c r="M7623" s="168"/>
      <c r="N7623" s="147"/>
      <c r="O7623" s="105" t="s">
        <v>52</v>
      </c>
      <c r="P7623" s="171">
        <v>26359</v>
      </c>
      <c r="Q7623" s="31"/>
      <c r="R7623" s="83" t="s">
        <v>214</v>
      </c>
      <c r="S7623" s="31" t="s">
        <v>34</v>
      </c>
      <c r="T7623" s="31"/>
      <c r="U7623" s="168"/>
      <c r="V7623" s="149"/>
      <c r="W7623" s="140" t="str" cm="1">
        <f t="array" ref="W7623">IF(SUM(LEN(B7623:V7623))=0,"",IF(OR(OR(ISBLANK(F7623),SUM(LEN(C7623),LEN(D7623))=0),AND(NOT(E7623="Unknown"),ISBLANK(J7623)),AND(NOT(O7623="Unknown"),ISBLANK(R7623))),"Missing Information", INDEX(Table15[Entire Service Line Classification], MATCH(SUMIFS(Table15[Unique ID],Table15[System-Owned Portion],E7623,Table15[If Material Anything Other than "Lead" in Column E,Was Material Ever Previously Lead?],G7623,Table15[Customer-Owned Portion],O7623),Table15[Unique ID],0),0)))</f>
        <v>Non-lead</v>
      </c>
      <c r="X7623"/>
    </row>
    <row r="7624" spans="2:24" x14ac:dyDescent="0.25">
      <c r="B7624" s="145" t="s">
        <v>320</v>
      </c>
      <c r="C7624" s="31" t="s">
        <v>7735</v>
      </c>
      <c r="D7624" s="31"/>
      <c r="E7624" s="43" t="s">
        <v>52</v>
      </c>
      <c r="F7624" s="42" t="s">
        <v>34</v>
      </c>
      <c r="G7624" s="83" t="s">
        <v>44</v>
      </c>
      <c r="H7624" s="168">
        <v>26085</v>
      </c>
      <c r="I7624" s="31"/>
      <c r="J7624" s="83" t="s">
        <v>214</v>
      </c>
      <c r="K7624" s="31" t="s">
        <v>34</v>
      </c>
      <c r="L7624" s="31"/>
      <c r="M7624" s="168"/>
      <c r="N7624" s="147"/>
      <c r="O7624" s="105" t="s">
        <v>52</v>
      </c>
      <c r="P7624" s="171">
        <v>26085</v>
      </c>
      <c r="Q7624" s="31"/>
      <c r="R7624" s="83" t="s">
        <v>214</v>
      </c>
      <c r="S7624" s="31" t="s">
        <v>34</v>
      </c>
      <c r="T7624" s="31"/>
      <c r="U7624" s="168"/>
      <c r="V7624" s="149"/>
      <c r="W7624" s="140" t="str" cm="1">
        <f t="array" ref="W7624">IF(SUM(LEN(B7624:V7624))=0,"",IF(OR(OR(ISBLANK(F7624),SUM(LEN(C7624),LEN(D7624))=0),AND(NOT(E7624="Unknown"),ISBLANK(J7624)),AND(NOT(O7624="Unknown"),ISBLANK(R7624))),"Missing Information", INDEX(Table15[Entire Service Line Classification], MATCH(SUMIFS(Table15[Unique ID],Table15[System-Owned Portion],E7624,Table15[If Material Anything Other than "Lead" in Column E,Was Material Ever Previously Lead?],G7624,Table15[Customer-Owned Portion],O7624),Table15[Unique ID],0),0)))</f>
        <v>Non-lead</v>
      </c>
      <c r="X7624"/>
    </row>
    <row r="7625" spans="2:24" x14ac:dyDescent="0.25">
      <c r="B7625" s="145" t="s">
        <v>380</v>
      </c>
      <c r="C7625" s="31" t="s">
        <v>7795</v>
      </c>
      <c r="D7625" s="31"/>
      <c r="E7625" s="43" t="s">
        <v>52</v>
      </c>
      <c r="F7625" s="42" t="s">
        <v>34</v>
      </c>
      <c r="G7625" s="83" t="s">
        <v>44</v>
      </c>
      <c r="H7625" s="168">
        <v>25965</v>
      </c>
      <c r="I7625" s="31"/>
      <c r="J7625" s="83" t="s">
        <v>214</v>
      </c>
      <c r="K7625" s="31" t="s">
        <v>34</v>
      </c>
      <c r="L7625" s="31"/>
      <c r="M7625" s="168"/>
      <c r="N7625" s="147"/>
      <c r="O7625" s="105" t="s">
        <v>52</v>
      </c>
      <c r="P7625" s="171">
        <v>25965</v>
      </c>
      <c r="Q7625" s="31"/>
      <c r="R7625" s="83" t="s">
        <v>214</v>
      </c>
      <c r="S7625" s="31" t="s">
        <v>34</v>
      </c>
      <c r="T7625" s="31"/>
      <c r="U7625" s="168"/>
      <c r="V7625" s="149"/>
      <c r="W7625" s="140" t="str" cm="1">
        <f t="array" ref="W7625">IF(SUM(LEN(B7625:V7625))=0,"",IF(OR(OR(ISBLANK(F7625),SUM(LEN(C7625),LEN(D7625))=0),AND(NOT(E7625="Unknown"),ISBLANK(J7625)),AND(NOT(O7625="Unknown"),ISBLANK(R7625))),"Missing Information", INDEX(Table15[Entire Service Line Classification], MATCH(SUMIFS(Table15[Unique ID],Table15[System-Owned Portion],E7625,Table15[If Material Anything Other than "Lead" in Column E,Was Material Ever Previously Lead?],G7625,Table15[Customer-Owned Portion],O7625),Table15[Unique ID],0),0)))</f>
        <v>Non-lead</v>
      </c>
      <c r="X7625"/>
    </row>
    <row r="7626" spans="2:24" ht="30" x14ac:dyDescent="0.25">
      <c r="B7626" s="145" t="s">
        <v>2887</v>
      </c>
      <c r="C7626" s="31" t="s">
        <v>10319</v>
      </c>
      <c r="D7626" s="31"/>
      <c r="E7626" s="43" t="s">
        <v>52</v>
      </c>
      <c r="F7626" s="42" t="s">
        <v>34</v>
      </c>
      <c r="G7626" s="83" t="s">
        <v>44</v>
      </c>
      <c r="H7626" s="168">
        <v>25903</v>
      </c>
      <c r="I7626" s="31"/>
      <c r="J7626" s="83" t="s">
        <v>214</v>
      </c>
      <c r="K7626" s="31" t="s">
        <v>34</v>
      </c>
      <c r="L7626" s="31"/>
      <c r="M7626" s="168"/>
      <c r="N7626" s="147"/>
      <c r="O7626" s="105" t="s">
        <v>52</v>
      </c>
      <c r="P7626" s="171">
        <v>25903</v>
      </c>
      <c r="Q7626" s="31"/>
      <c r="R7626" s="83" t="s">
        <v>214</v>
      </c>
      <c r="S7626" s="31" t="s">
        <v>34</v>
      </c>
      <c r="T7626" s="31"/>
      <c r="U7626" s="168"/>
      <c r="V7626" s="149"/>
      <c r="W7626" s="140" t="str" cm="1">
        <f t="array" ref="W7626">IF(SUM(LEN(B7626:V7626))=0,"",IF(OR(OR(ISBLANK(F7626),SUM(LEN(C7626),LEN(D7626))=0),AND(NOT(E7626="Unknown"),ISBLANK(J7626)),AND(NOT(O7626="Unknown"),ISBLANK(R7626))),"Missing Information", INDEX(Table15[Entire Service Line Classification], MATCH(SUMIFS(Table15[Unique ID],Table15[System-Owned Portion],E7626,Table15[If Material Anything Other than "Lead" in Column E,Was Material Ever Previously Lead?],G7626,Table15[Customer-Owned Portion],O7626),Table15[Unique ID],0),0)))</f>
        <v>Non-lead</v>
      </c>
      <c r="X7626"/>
    </row>
    <row r="7627" spans="2:24" ht="30" x14ac:dyDescent="0.25">
      <c r="B7627" s="145" t="s">
        <v>1450</v>
      </c>
      <c r="C7627" s="31" t="s">
        <v>8863</v>
      </c>
      <c r="D7627" s="31"/>
      <c r="E7627" s="43" t="s">
        <v>35</v>
      </c>
      <c r="F7627" s="42" t="s">
        <v>34</v>
      </c>
      <c r="G7627" s="83" t="s">
        <v>44</v>
      </c>
      <c r="H7627" s="168">
        <v>25600</v>
      </c>
      <c r="I7627" s="31"/>
      <c r="J7627" s="83" t="s">
        <v>45</v>
      </c>
      <c r="K7627" s="31" t="s">
        <v>36</v>
      </c>
      <c r="L7627" s="31" t="s">
        <v>93</v>
      </c>
      <c r="M7627" s="168">
        <v>35395</v>
      </c>
      <c r="N7627" s="147"/>
      <c r="O7627" s="105" t="s">
        <v>43</v>
      </c>
      <c r="P7627" s="171">
        <v>25600</v>
      </c>
      <c r="Q7627" s="31"/>
      <c r="R7627" s="83" t="s">
        <v>214</v>
      </c>
      <c r="S7627" s="31" t="s">
        <v>34</v>
      </c>
      <c r="T7627" s="31"/>
      <c r="U7627" s="168"/>
      <c r="V7627" s="149"/>
      <c r="W7627" s="140" t="str" cm="1">
        <f t="array" ref="W7627">IF(SUM(LEN(B7627:V7627))=0,"",IF(OR(OR(ISBLANK(F7627),SUM(LEN(C7627),LEN(D7627))=0),AND(NOT(E7627="Unknown"),ISBLANK(J7627)),AND(NOT(O7627="Unknown"),ISBLANK(R7627))),"Missing Information", INDEX(Table15[Entire Service Line Classification], MATCH(SUMIFS(Table15[Unique ID],Table15[System-Owned Portion],E7627,Table15[If Material Anything Other than "Lead" in Column E,Was Material Ever Previously Lead?],G7627,Table15[Customer-Owned Portion],O7627),Table15[Unique ID],0),0)))</f>
        <v>Non-lead</v>
      </c>
      <c r="X7627"/>
    </row>
    <row r="7628" spans="2:24" ht="30" x14ac:dyDescent="0.25">
      <c r="B7628" s="145" t="s">
        <v>4361</v>
      </c>
      <c r="C7628" s="31" t="s">
        <v>11954</v>
      </c>
      <c r="D7628" s="31"/>
      <c r="E7628" s="43" t="s">
        <v>43</v>
      </c>
      <c r="F7628" s="42" t="s">
        <v>34</v>
      </c>
      <c r="G7628" s="83" t="s">
        <v>44</v>
      </c>
      <c r="H7628" s="168">
        <v>25385</v>
      </c>
      <c r="I7628" s="31"/>
      <c r="J7628" s="83" t="s">
        <v>106</v>
      </c>
      <c r="K7628" s="31" t="s">
        <v>36</v>
      </c>
      <c r="L7628" s="31" t="s">
        <v>95</v>
      </c>
      <c r="M7628" s="168">
        <v>45533</v>
      </c>
      <c r="N7628" s="147"/>
      <c r="O7628" s="105" t="s">
        <v>43</v>
      </c>
      <c r="P7628" s="171">
        <v>25385</v>
      </c>
      <c r="Q7628" s="31"/>
      <c r="R7628" s="83" t="s">
        <v>106</v>
      </c>
      <c r="S7628" s="31" t="s">
        <v>36</v>
      </c>
      <c r="T7628" s="31" t="s">
        <v>95</v>
      </c>
      <c r="U7628" s="168">
        <v>45533</v>
      </c>
      <c r="V7628" s="149"/>
      <c r="W7628" s="140" t="str" cm="1">
        <f t="array" ref="W7628">IF(SUM(LEN(B7628:V7628))=0,"",IF(OR(OR(ISBLANK(F7628),SUM(LEN(C7628),LEN(D7628))=0),AND(NOT(E7628="Unknown"),ISBLANK(J7628)),AND(NOT(O7628="Unknown"),ISBLANK(R7628))),"Missing Information", INDEX(Table15[Entire Service Line Classification], MATCH(SUMIFS(Table15[Unique ID],Table15[System-Owned Portion],E7628,Table15[If Material Anything Other than "Lead" in Column E,Was Material Ever Previously Lead?],G7628,Table15[Customer-Owned Portion],O7628),Table15[Unique ID],0),0)))</f>
        <v>Non-lead</v>
      </c>
      <c r="X7628"/>
    </row>
    <row r="7629" spans="2:24" ht="30" x14ac:dyDescent="0.25">
      <c r="B7629" s="145" t="s">
        <v>4435</v>
      </c>
      <c r="C7629" s="31" t="s">
        <v>12028</v>
      </c>
      <c r="D7629" s="31"/>
      <c r="E7629" s="43" t="s">
        <v>52</v>
      </c>
      <c r="F7629" s="42" t="s">
        <v>34</v>
      </c>
      <c r="G7629" s="83" t="s">
        <v>44</v>
      </c>
      <c r="H7629" s="168">
        <v>25294</v>
      </c>
      <c r="I7629" s="31"/>
      <c r="J7629" s="83" t="s">
        <v>214</v>
      </c>
      <c r="K7629" s="31" t="s">
        <v>34</v>
      </c>
      <c r="L7629" s="31"/>
      <c r="M7629" s="168"/>
      <c r="N7629" s="147"/>
      <c r="O7629" s="105" t="s">
        <v>52</v>
      </c>
      <c r="P7629" s="171">
        <v>25294</v>
      </c>
      <c r="Q7629" s="31"/>
      <c r="R7629" s="83" t="s">
        <v>214</v>
      </c>
      <c r="S7629" s="31" t="s">
        <v>34</v>
      </c>
      <c r="T7629" s="31"/>
      <c r="U7629" s="168"/>
      <c r="V7629" s="149"/>
      <c r="W7629" s="140" t="str" cm="1">
        <f t="array" ref="W7629">IF(SUM(LEN(B7629:V7629))=0,"",IF(OR(OR(ISBLANK(F7629),SUM(LEN(C7629),LEN(D7629))=0),AND(NOT(E7629="Unknown"),ISBLANK(J7629)),AND(NOT(O7629="Unknown"),ISBLANK(R7629))),"Missing Information", INDEX(Table15[Entire Service Line Classification], MATCH(SUMIFS(Table15[Unique ID],Table15[System-Owned Portion],E7629,Table15[If Material Anything Other than "Lead" in Column E,Was Material Ever Previously Lead?],G7629,Table15[Customer-Owned Portion],O7629),Table15[Unique ID],0),0)))</f>
        <v>Non-lead</v>
      </c>
      <c r="X7629"/>
    </row>
    <row r="7630" spans="2:24" ht="30" x14ac:dyDescent="0.25">
      <c r="B7630" s="145" t="s">
        <v>1682</v>
      </c>
      <c r="C7630" s="31" t="s">
        <v>9106</v>
      </c>
      <c r="D7630" s="31"/>
      <c r="E7630" s="43" t="s">
        <v>52</v>
      </c>
      <c r="F7630" s="42" t="s">
        <v>34</v>
      </c>
      <c r="G7630" s="83" t="s">
        <v>44</v>
      </c>
      <c r="H7630" s="168">
        <v>24990</v>
      </c>
      <c r="I7630" s="31"/>
      <c r="J7630" s="83" t="s">
        <v>214</v>
      </c>
      <c r="K7630" s="31" t="s">
        <v>34</v>
      </c>
      <c r="L7630" s="31"/>
      <c r="M7630" s="168"/>
      <c r="N7630" s="147"/>
      <c r="O7630" s="105" t="s">
        <v>52</v>
      </c>
      <c r="P7630" s="171">
        <v>24990</v>
      </c>
      <c r="Q7630" s="31"/>
      <c r="R7630" s="83" t="s">
        <v>214</v>
      </c>
      <c r="S7630" s="31" t="s">
        <v>34</v>
      </c>
      <c r="T7630" s="31"/>
      <c r="U7630" s="168"/>
      <c r="V7630" s="149"/>
      <c r="W7630" s="140" t="str" cm="1">
        <f t="array" ref="W7630">IF(SUM(LEN(B7630:V7630))=0,"",IF(OR(OR(ISBLANK(F7630),SUM(LEN(C7630),LEN(D7630))=0),AND(NOT(E7630="Unknown"),ISBLANK(J7630)),AND(NOT(O7630="Unknown"),ISBLANK(R7630))),"Missing Information", INDEX(Table15[Entire Service Line Classification], MATCH(SUMIFS(Table15[Unique ID],Table15[System-Owned Portion],E7630,Table15[If Material Anything Other than "Lead" in Column E,Was Material Ever Previously Lead?],G7630,Table15[Customer-Owned Portion],O7630),Table15[Unique ID],0),0)))</f>
        <v>Non-lead</v>
      </c>
      <c r="X7630"/>
    </row>
    <row r="7631" spans="2:24" ht="30" x14ac:dyDescent="0.25">
      <c r="B7631" s="145" t="s">
        <v>1638</v>
      </c>
      <c r="C7631" s="31" t="s">
        <v>9057</v>
      </c>
      <c r="D7631" s="31"/>
      <c r="E7631" s="43" t="s">
        <v>52</v>
      </c>
      <c r="F7631" s="42" t="s">
        <v>34</v>
      </c>
      <c r="G7631" s="83" t="s">
        <v>44</v>
      </c>
      <c r="H7631" s="168">
        <v>24777</v>
      </c>
      <c r="I7631" s="31"/>
      <c r="J7631" s="83" t="s">
        <v>214</v>
      </c>
      <c r="K7631" s="31" t="s">
        <v>34</v>
      </c>
      <c r="L7631" s="31"/>
      <c r="M7631" s="168"/>
      <c r="N7631" s="147"/>
      <c r="O7631" s="105" t="s">
        <v>52</v>
      </c>
      <c r="P7631" s="171">
        <v>24777</v>
      </c>
      <c r="Q7631" s="31"/>
      <c r="R7631" s="83" t="s">
        <v>214</v>
      </c>
      <c r="S7631" s="31" t="s">
        <v>34</v>
      </c>
      <c r="T7631" s="31"/>
      <c r="U7631" s="168"/>
      <c r="V7631" s="149"/>
      <c r="W7631" s="140" t="str" cm="1">
        <f t="array" ref="W7631">IF(SUM(LEN(B7631:V7631))=0,"",IF(OR(OR(ISBLANK(F7631),SUM(LEN(C7631),LEN(D7631))=0),AND(NOT(E7631="Unknown"),ISBLANK(J7631)),AND(NOT(O7631="Unknown"),ISBLANK(R7631))),"Missing Information", INDEX(Table15[Entire Service Line Classification], MATCH(SUMIFS(Table15[Unique ID],Table15[System-Owned Portion],E7631,Table15[If Material Anything Other than "Lead" in Column E,Was Material Ever Previously Lead?],G7631,Table15[Customer-Owned Portion],O7631),Table15[Unique ID],0),0)))</f>
        <v>Non-lead</v>
      </c>
      <c r="X7631"/>
    </row>
    <row r="7632" spans="2:24" x14ac:dyDescent="0.25">
      <c r="B7632" s="145" t="s">
        <v>4222</v>
      </c>
      <c r="C7632" s="31" t="s">
        <v>11813</v>
      </c>
      <c r="D7632" s="31"/>
      <c r="E7632" s="43" t="s">
        <v>52</v>
      </c>
      <c r="F7632" s="42" t="s">
        <v>34</v>
      </c>
      <c r="G7632" s="83" t="s">
        <v>44</v>
      </c>
      <c r="H7632" s="168">
        <v>24442</v>
      </c>
      <c r="I7632" s="31"/>
      <c r="J7632" s="83" t="s">
        <v>214</v>
      </c>
      <c r="K7632" s="31" t="s">
        <v>34</v>
      </c>
      <c r="L7632" s="31"/>
      <c r="M7632" s="168"/>
      <c r="N7632" s="147"/>
      <c r="O7632" s="105" t="s">
        <v>52</v>
      </c>
      <c r="P7632" s="171">
        <v>24442</v>
      </c>
      <c r="Q7632" s="31"/>
      <c r="R7632" s="83" t="s">
        <v>214</v>
      </c>
      <c r="S7632" s="31" t="s">
        <v>34</v>
      </c>
      <c r="T7632" s="31"/>
      <c r="U7632" s="168"/>
      <c r="V7632" s="149"/>
      <c r="W7632" s="140" t="str" cm="1">
        <f t="array" ref="W7632">IF(SUM(LEN(B7632:V7632))=0,"",IF(OR(OR(ISBLANK(F7632),SUM(LEN(C7632),LEN(D7632))=0),AND(NOT(E7632="Unknown"),ISBLANK(J7632)),AND(NOT(O7632="Unknown"),ISBLANK(R7632))),"Missing Information", INDEX(Table15[Entire Service Line Classification], MATCH(SUMIFS(Table15[Unique ID],Table15[System-Owned Portion],E7632,Table15[If Material Anything Other than "Lead" in Column E,Was Material Ever Previously Lead?],G7632,Table15[Customer-Owned Portion],O7632),Table15[Unique ID],0),0)))</f>
        <v>Non-lead</v>
      </c>
      <c r="X7632"/>
    </row>
    <row r="7633" spans="2:24" ht="30" x14ac:dyDescent="0.25">
      <c r="B7633" s="145" t="s">
        <v>4557</v>
      </c>
      <c r="C7633" s="31" t="s">
        <v>12153</v>
      </c>
      <c r="D7633" s="31"/>
      <c r="E7633" s="43" t="s">
        <v>52</v>
      </c>
      <c r="F7633" s="42" t="s">
        <v>34</v>
      </c>
      <c r="G7633" s="83" t="s">
        <v>44</v>
      </c>
      <c r="H7633" s="168">
        <v>23986</v>
      </c>
      <c r="I7633" s="31"/>
      <c r="J7633" s="83" t="s">
        <v>214</v>
      </c>
      <c r="K7633" s="31" t="s">
        <v>34</v>
      </c>
      <c r="L7633" s="31"/>
      <c r="M7633" s="168"/>
      <c r="N7633" s="147"/>
      <c r="O7633" s="105" t="s">
        <v>52</v>
      </c>
      <c r="P7633" s="171">
        <v>23986</v>
      </c>
      <c r="Q7633" s="31"/>
      <c r="R7633" s="83" t="s">
        <v>214</v>
      </c>
      <c r="S7633" s="31" t="s">
        <v>34</v>
      </c>
      <c r="T7633" s="31"/>
      <c r="U7633" s="168"/>
      <c r="V7633" s="149"/>
      <c r="W7633" s="140" t="str" cm="1">
        <f t="array" ref="W7633">IF(SUM(LEN(B7633:V7633))=0,"",IF(OR(OR(ISBLANK(F7633),SUM(LEN(C7633),LEN(D7633))=0),AND(NOT(E7633="Unknown"),ISBLANK(J7633)),AND(NOT(O7633="Unknown"),ISBLANK(R7633))),"Missing Information", INDEX(Table15[Entire Service Line Classification], MATCH(SUMIFS(Table15[Unique ID],Table15[System-Owned Portion],E7633,Table15[If Material Anything Other than "Lead" in Column E,Was Material Ever Previously Lead?],G7633,Table15[Customer-Owned Portion],O7633),Table15[Unique ID],0),0)))</f>
        <v>Non-lead</v>
      </c>
      <c r="X7633"/>
    </row>
    <row r="7634" spans="2:24" ht="30" x14ac:dyDescent="0.25">
      <c r="B7634" s="145" t="s">
        <v>1694</v>
      </c>
      <c r="C7634" s="31" t="s">
        <v>9118</v>
      </c>
      <c r="D7634" s="31"/>
      <c r="E7634" s="43" t="s">
        <v>52</v>
      </c>
      <c r="F7634" s="42" t="s">
        <v>34</v>
      </c>
      <c r="G7634" s="83" t="s">
        <v>44</v>
      </c>
      <c r="H7634" s="168">
        <v>23774</v>
      </c>
      <c r="I7634" s="31"/>
      <c r="J7634" s="83" t="s">
        <v>214</v>
      </c>
      <c r="K7634" s="31" t="s">
        <v>34</v>
      </c>
      <c r="L7634" s="31"/>
      <c r="M7634" s="168"/>
      <c r="N7634" s="147"/>
      <c r="O7634" s="105" t="s">
        <v>52</v>
      </c>
      <c r="P7634" s="171">
        <v>23774</v>
      </c>
      <c r="Q7634" s="31"/>
      <c r="R7634" s="83" t="s">
        <v>214</v>
      </c>
      <c r="S7634" s="31" t="s">
        <v>34</v>
      </c>
      <c r="T7634" s="31"/>
      <c r="U7634" s="168"/>
      <c r="V7634" s="149"/>
      <c r="W7634" s="140" t="str" cm="1">
        <f t="array" ref="W7634">IF(SUM(LEN(B7634:V7634))=0,"",IF(OR(OR(ISBLANK(F7634),SUM(LEN(C7634),LEN(D7634))=0),AND(NOT(E7634="Unknown"),ISBLANK(J7634)),AND(NOT(O7634="Unknown"),ISBLANK(R7634))),"Missing Information", INDEX(Table15[Entire Service Line Classification], MATCH(SUMIFS(Table15[Unique ID],Table15[System-Owned Portion],E7634,Table15[If Material Anything Other than "Lead" in Column E,Was Material Ever Previously Lead?],G7634,Table15[Customer-Owned Portion],O7634),Table15[Unique ID],0),0)))</f>
        <v>Non-lead</v>
      </c>
      <c r="X7634"/>
    </row>
    <row r="7635" spans="2:24" ht="30" x14ac:dyDescent="0.25">
      <c r="B7635" s="145" t="s">
        <v>4595</v>
      </c>
      <c r="C7635" s="31" t="s">
        <v>12191</v>
      </c>
      <c r="D7635" s="31"/>
      <c r="E7635" s="43" t="s">
        <v>52</v>
      </c>
      <c r="F7635" s="42" t="s">
        <v>34</v>
      </c>
      <c r="G7635" s="83" t="s">
        <v>44</v>
      </c>
      <c r="H7635" s="168">
        <v>23712</v>
      </c>
      <c r="I7635" s="31"/>
      <c r="J7635" s="83" t="s">
        <v>214</v>
      </c>
      <c r="K7635" s="31" t="s">
        <v>34</v>
      </c>
      <c r="L7635" s="31"/>
      <c r="M7635" s="168"/>
      <c r="N7635" s="147"/>
      <c r="O7635" s="105" t="s">
        <v>52</v>
      </c>
      <c r="P7635" s="171">
        <v>23712</v>
      </c>
      <c r="Q7635" s="31"/>
      <c r="R7635" s="83" t="s">
        <v>214</v>
      </c>
      <c r="S7635" s="31" t="s">
        <v>34</v>
      </c>
      <c r="T7635" s="31"/>
      <c r="U7635" s="168"/>
      <c r="V7635" s="149"/>
      <c r="W7635" s="140" t="str" cm="1">
        <f t="array" ref="W7635">IF(SUM(LEN(B7635:V7635))=0,"",IF(OR(OR(ISBLANK(F7635),SUM(LEN(C7635),LEN(D7635))=0),AND(NOT(E7635="Unknown"),ISBLANK(J7635)),AND(NOT(O7635="Unknown"),ISBLANK(R7635))),"Missing Information", INDEX(Table15[Entire Service Line Classification], MATCH(SUMIFS(Table15[Unique ID],Table15[System-Owned Portion],E7635,Table15[If Material Anything Other than "Lead" in Column E,Was Material Ever Previously Lead?],G7635,Table15[Customer-Owned Portion],O7635),Table15[Unique ID],0),0)))</f>
        <v>Non-lead</v>
      </c>
      <c r="X7635"/>
    </row>
    <row r="7636" spans="2:24" ht="30" x14ac:dyDescent="0.25">
      <c r="B7636" s="145" t="s">
        <v>1229</v>
      </c>
      <c r="C7636" s="31" t="s">
        <v>8642</v>
      </c>
      <c r="D7636" s="31"/>
      <c r="E7636" s="43" t="s">
        <v>43</v>
      </c>
      <c r="F7636" s="42" t="s">
        <v>34</v>
      </c>
      <c r="G7636" s="83" t="s">
        <v>44</v>
      </c>
      <c r="H7636" s="168">
        <v>23621</v>
      </c>
      <c r="I7636" s="31"/>
      <c r="J7636" s="83" t="s">
        <v>106</v>
      </c>
      <c r="K7636" s="31" t="s">
        <v>36</v>
      </c>
      <c r="L7636" s="31" t="s">
        <v>95</v>
      </c>
      <c r="M7636" s="168">
        <v>45929</v>
      </c>
      <c r="N7636" s="147"/>
      <c r="O7636" s="105" t="s">
        <v>35</v>
      </c>
      <c r="P7636" s="171">
        <v>23621</v>
      </c>
      <c r="Q7636" s="31"/>
      <c r="R7636" s="83" t="s">
        <v>106</v>
      </c>
      <c r="S7636" s="31" t="s">
        <v>36</v>
      </c>
      <c r="T7636" s="31" t="s">
        <v>95</v>
      </c>
      <c r="U7636" s="168">
        <v>45929</v>
      </c>
      <c r="V7636" s="149"/>
      <c r="W7636" s="140" t="str" cm="1">
        <f t="array" ref="W7636">IF(SUM(LEN(B7636:V7636))=0,"",IF(OR(OR(ISBLANK(F7636),SUM(LEN(C7636),LEN(D7636))=0),AND(NOT(E7636="Unknown"),ISBLANK(J7636)),AND(NOT(O7636="Unknown"),ISBLANK(R7636))),"Missing Information", INDEX(Table15[Entire Service Line Classification], MATCH(SUMIFS(Table15[Unique ID],Table15[System-Owned Portion],E7636,Table15[If Material Anything Other than "Lead" in Column E,Was Material Ever Previously Lead?],G7636,Table15[Customer-Owned Portion],O7636),Table15[Unique ID],0),0)))</f>
        <v>Non-lead</v>
      </c>
      <c r="X7636"/>
    </row>
    <row r="7637" spans="2:24" ht="30" x14ac:dyDescent="0.25">
      <c r="B7637" s="145" t="s">
        <v>1578</v>
      </c>
      <c r="C7637" s="31" t="s">
        <v>8997</v>
      </c>
      <c r="D7637" s="31"/>
      <c r="E7637" s="43" t="s">
        <v>52</v>
      </c>
      <c r="F7637" s="42" t="s">
        <v>34</v>
      </c>
      <c r="G7637" s="83" t="s">
        <v>44</v>
      </c>
      <c r="H7637" s="168">
        <v>22647</v>
      </c>
      <c r="I7637" s="31"/>
      <c r="J7637" s="83" t="s">
        <v>214</v>
      </c>
      <c r="K7637" s="31" t="s">
        <v>34</v>
      </c>
      <c r="L7637" s="31"/>
      <c r="M7637" s="168"/>
      <c r="N7637" s="147"/>
      <c r="O7637" s="105" t="s">
        <v>52</v>
      </c>
      <c r="P7637" s="171">
        <v>22647</v>
      </c>
      <c r="Q7637" s="31"/>
      <c r="R7637" s="83" t="s">
        <v>214</v>
      </c>
      <c r="S7637" s="31" t="s">
        <v>34</v>
      </c>
      <c r="T7637" s="31"/>
      <c r="U7637" s="168"/>
      <c r="V7637" s="149"/>
      <c r="W7637" s="140" t="str" cm="1">
        <f t="array" ref="W7637">IF(SUM(LEN(B7637:V7637))=0,"",IF(OR(OR(ISBLANK(F7637),SUM(LEN(C7637),LEN(D7637))=0),AND(NOT(E7637="Unknown"),ISBLANK(J7637)),AND(NOT(O7637="Unknown"),ISBLANK(R7637))),"Missing Information", INDEX(Table15[Entire Service Line Classification], MATCH(SUMIFS(Table15[Unique ID],Table15[System-Owned Portion],E7637,Table15[If Material Anything Other than "Lead" in Column E,Was Material Ever Previously Lead?],G7637,Table15[Customer-Owned Portion],O7637),Table15[Unique ID],0),0)))</f>
        <v>Non-lead</v>
      </c>
      <c r="X7637"/>
    </row>
    <row r="7638" spans="2:24" hidden="1" x14ac:dyDescent="0.25">
      <c r="B7638" s="145" t="s">
        <v>1470</v>
      </c>
      <c r="C7638" s="31"/>
      <c r="D7638" s="31"/>
      <c r="E7638" s="43"/>
      <c r="F7638" s="42"/>
      <c r="G7638" s="83"/>
      <c r="H7638" s="168"/>
      <c r="I7638" s="31"/>
      <c r="J7638" s="83"/>
      <c r="K7638" s="31"/>
      <c r="L7638" s="31"/>
      <c r="M7638" s="168"/>
      <c r="N7638" s="147"/>
      <c r="O7638" s="105"/>
      <c r="P7638" s="171"/>
      <c r="Q7638" s="31"/>
      <c r="R7638" s="83"/>
      <c r="S7638" s="31"/>
      <c r="T7638" s="31"/>
      <c r="U7638" s="168"/>
      <c r="V7638" s="149"/>
      <c r="W7638" s="140" t="str" cm="1">
        <f t="array" ref="W7638">IF(SUM(LEN(B7638:V7638))=0,"",IF(OR(OR(ISBLANK(F7638),SUM(LEN(C7638),LEN(D7638))=0),AND(NOT(E7638="Unknown"),ISBLANK(J7638)),AND(NOT(O7638="Unknown"),ISBLANK(R7638))),"Missing Information", INDEX(Table15[Entire Service Line Classification], MATCH(SUMIFS(Table15[Unique ID],Table15[System-Owned Portion],E7638,Table15[If Material Anything Other than "Lead" in Column E,Was Material Ever Previously Lead?],G7638,Table15[Customer-Owned Portion],O7638),Table15[Unique ID],0),0)))</f>
        <v/>
      </c>
      <c r="X7638"/>
    </row>
    <row r="7639" spans="2:24" hidden="1" x14ac:dyDescent="0.25">
      <c r="B7639" s="145" t="s">
        <v>1470</v>
      </c>
      <c r="C7639" s="31"/>
      <c r="D7639" s="31"/>
      <c r="E7639" s="43"/>
      <c r="F7639" s="42"/>
      <c r="G7639" s="83"/>
      <c r="H7639" s="168"/>
      <c r="I7639" s="31"/>
      <c r="J7639" s="83"/>
      <c r="K7639" s="31"/>
      <c r="L7639" s="31"/>
      <c r="M7639" s="168"/>
      <c r="N7639" s="147"/>
      <c r="O7639" s="105"/>
      <c r="P7639" s="171"/>
      <c r="Q7639" s="31"/>
      <c r="R7639" s="83"/>
      <c r="S7639" s="31"/>
      <c r="T7639" s="31"/>
      <c r="U7639" s="168"/>
      <c r="V7639" s="149"/>
      <c r="W7639" s="140" t="str" cm="1">
        <f t="array" ref="W7639">IF(SUM(LEN(B7639:V7639))=0,"",IF(OR(OR(ISBLANK(F7639),SUM(LEN(C7639),LEN(D7639))=0),AND(NOT(E7639="Unknown"),ISBLANK(J7639)),AND(NOT(O7639="Unknown"),ISBLANK(R7639))),"Missing Information", INDEX(Table15[Entire Service Line Classification], MATCH(SUMIFS(Table15[Unique ID],Table15[System-Owned Portion],E7639,Table15[If Material Anything Other than "Lead" in Column E,Was Material Ever Previously Lead?],G7639,Table15[Customer-Owned Portion],O7639),Table15[Unique ID],0),0)))</f>
        <v/>
      </c>
      <c r="X7639"/>
    </row>
    <row r="7640" spans="2:24" hidden="1" x14ac:dyDescent="0.25">
      <c r="B7640" s="145" t="s">
        <v>1470</v>
      </c>
      <c r="C7640" s="31"/>
      <c r="D7640" s="31"/>
      <c r="E7640" s="43"/>
      <c r="F7640" s="42"/>
      <c r="G7640" s="83"/>
      <c r="H7640" s="168"/>
      <c r="I7640" s="31"/>
      <c r="J7640" s="83"/>
      <c r="K7640" s="31"/>
      <c r="L7640" s="31"/>
      <c r="M7640" s="168"/>
      <c r="N7640" s="147"/>
      <c r="O7640" s="105"/>
      <c r="P7640" s="171"/>
      <c r="Q7640" s="31"/>
      <c r="R7640" s="83"/>
      <c r="S7640" s="31"/>
      <c r="T7640" s="31"/>
      <c r="U7640" s="168"/>
      <c r="V7640" s="149"/>
      <c r="W7640" s="140" t="str" cm="1">
        <f t="array" ref="W7640">IF(SUM(LEN(B7640:V7640))=0,"",IF(OR(OR(ISBLANK(F7640),SUM(LEN(C7640),LEN(D7640))=0),AND(NOT(E7640="Unknown"),ISBLANK(J7640)),AND(NOT(O7640="Unknown"),ISBLANK(R7640))),"Missing Information", INDEX(Table15[Entire Service Line Classification], MATCH(SUMIFS(Table15[Unique ID],Table15[System-Owned Portion],E7640,Table15[If Material Anything Other than "Lead" in Column E,Was Material Ever Previously Lead?],G7640,Table15[Customer-Owned Portion],O7640),Table15[Unique ID],0),0)))</f>
        <v/>
      </c>
      <c r="X7640"/>
    </row>
    <row r="7641" spans="2:24" hidden="1" x14ac:dyDescent="0.25">
      <c r="B7641" s="145" t="s">
        <v>1470</v>
      </c>
      <c r="C7641" s="31"/>
      <c r="D7641" s="31"/>
      <c r="E7641" s="43"/>
      <c r="F7641" s="42"/>
      <c r="G7641" s="83"/>
      <c r="H7641" s="168"/>
      <c r="I7641" s="31"/>
      <c r="J7641" s="83"/>
      <c r="K7641" s="31"/>
      <c r="L7641" s="31"/>
      <c r="M7641" s="168"/>
      <c r="N7641" s="147"/>
      <c r="O7641" s="105"/>
      <c r="P7641" s="171"/>
      <c r="Q7641" s="31"/>
      <c r="R7641" s="83"/>
      <c r="S7641" s="31"/>
      <c r="T7641" s="31"/>
      <c r="U7641" s="168"/>
      <c r="V7641" s="149"/>
      <c r="W7641" s="140" t="str" cm="1">
        <f t="array" ref="W7641">IF(SUM(LEN(B7641:V7641))=0,"",IF(OR(OR(ISBLANK(F7641),SUM(LEN(C7641),LEN(D7641))=0),AND(NOT(E7641="Unknown"),ISBLANK(J7641)),AND(NOT(O7641="Unknown"),ISBLANK(R7641))),"Missing Information", INDEX(Table15[Entire Service Line Classification], MATCH(SUMIFS(Table15[Unique ID],Table15[System-Owned Portion],E7641,Table15[If Material Anything Other than "Lead" in Column E,Was Material Ever Previously Lead?],G7641,Table15[Customer-Owned Portion],O7641),Table15[Unique ID],0),0)))</f>
        <v/>
      </c>
      <c r="X7641"/>
    </row>
    <row r="7642" spans="2:24" hidden="1" x14ac:dyDescent="0.25">
      <c r="B7642" s="145" t="s">
        <v>1470</v>
      </c>
      <c r="C7642" s="31"/>
      <c r="D7642" s="31"/>
      <c r="E7642" s="43"/>
      <c r="F7642" s="42"/>
      <c r="G7642" s="83"/>
      <c r="H7642" s="168"/>
      <c r="I7642" s="31"/>
      <c r="J7642" s="83"/>
      <c r="K7642" s="31"/>
      <c r="L7642" s="31"/>
      <c r="M7642" s="168"/>
      <c r="N7642" s="147"/>
      <c r="O7642" s="105"/>
      <c r="P7642" s="171"/>
      <c r="Q7642" s="31"/>
      <c r="R7642" s="83"/>
      <c r="S7642" s="31"/>
      <c r="T7642" s="31"/>
      <c r="U7642" s="168"/>
      <c r="V7642" s="149"/>
      <c r="W7642" s="140" t="str" cm="1">
        <f t="array" ref="W7642">IF(SUM(LEN(B7642:V7642))=0,"",IF(OR(OR(ISBLANK(F7642),SUM(LEN(C7642),LEN(D7642))=0),AND(NOT(E7642="Unknown"),ISBLANK(J7642)),AND(NOT(O7642="Unknown"),ISBLANK(R7642))),"Missing Information", INDEX(Table15[Entire Service Line Classification], MATCH(SUMIFS(Table15[Unique ID],Table15[System-Owned Portion],E7642,Table15[If Material Anything Other than "Lead" in Column E,Was Material Ever Previously Lead?],G7642,Table15[Customer-Owned Portion],O7642),Table15[Unique ID],0),0)))</f>
        <v/>
      </c>
      <c r="X7642"/>
    </row>
    <row r="7643" spans="2:24" hidden="1" x14ac:dyDescent="0.25">
      <c r="B7643" s="145" t="s">
        <v>1470</v>
      </c>
      <c r="C7643" s="31"/>
      <c r="D7643" s="31"/>
      <c r="E7643" s="43"/>
      <c r="F7643" s="42"/>
      <c r="G7643" s="83"/>
      <c r="H7643" s="168"/>
      <c r="I7643" s="31"/>
      <c r="J7643" s="83"/>
      <c r="K7643" s="31"/>
      <c r="L7643" s="31"/>
      <c r="M7643" s="168"/>
      <c r="N7643" s="147"/>
      <c r="O7643" s="105"/>
      <c r="P7643" s="171"/>
      <c r="Q7643" s="31"/>
      <c r="R7643" s="83"/>
      <c r="S7643" s="31"/>
      <c r="T7643" s="31"/>
      <c r="U7643" s="168"/>
      <c r="V7643" s="149"/>
      <c r="W7643" s="140" t="str" cm="1">
        <f t="array" ref="W7643">IF(SUM(LEN(B7643:V7643))=0,"",IF(OR(OR(ISBLANK(F7643),SUM(LEN(C7643),LEN(D7643))=0),AND(NOT(E7643="Unknown"),ISBLANK(J7643)),AND(NOT(O7643="Unknown"),ISBLANK(R7643))),"Missing Information", INDEX(Table15[Entire Service Line Classification], MATCH(SUMIFS(Table15[Unique ID],Table15[System-Owned Portion],E7643,Table15[If Material Anything Other than "Lead" in Column E,Was Material Ever Previously Lead?],G7643,Table15[Customer-Owned Portion],O7643),Table15[Unique ID],0),0)))</f>
        <v/>
      </c>
      <c r="X7643"/>
    </row>
    <row r="7644" spans="2:24" hidden="1" x14ac:dyDescent="0.25">
      <c r="B7644" s="145" t="s">
        <v>1470</v>
      </c>
      <c r="C7644" s="31"/>
      <c r="D7644" s="31"/>
      <c r="E7644" s="43"/>
      <c r="F7644" s="42"/>
      <c r="G7644" s="83"/>
      <c r="H7644" s="168"/>
      <c r="I7644" s="31"/>
      <c r="J7644" s="83"/>
      <c r="K7644" s="31"/>
      <c r="L7644" s="31"/>
      <c r="M7644" s="168"/>
      <c r="N7644" s="147"/>
      <c r="O7644" s="105"/>
      <c r="P7644" s="171"/>
      <c r="Q7644" s="31"/>
      <c r="R7644" s="83"/>
      <c r="S7644" s="31"/>
      <c r="T7644" s="31"/>
      <c r="U7644" s="168"/>
      <c r="V7644" s="149"/>
      <c r="W7644" s="140" t="str" cm="1">
        <f t="array" ref="W7644">IF(SUM(LEN(B7644:V7644))=0,"",IF(OR(OR(ISBLANK(F7644),SUM(LEN(C7644),LEN(D7644))=0),AND(NOT(E7644="Unknown"),ISBLANK(J7644)),AND(NOT(O7644="Unknown"),ISBLANK(R7644))),"Missing Information", INDEX(Table15[Entire Service Line Classification], MATCH(SUMIFS(Table15[Unique ID],Table15[System-Owned Portion],E7644,Table15[If Material Anything Other than "Lead" in Column E,Was Material Ever Previously Lead?],G7644,Table15[Customer-Owned Portion],O7644),Table15[Unique ID],0),0)))</f>
        <v/>
      </c>
      <c r="X7644"/>
    </row>
    <row r="7645" spans="2:24" hidden="1" x14ac:dyDescent="0.25">
      <c r="B7645" s="145" t="s">
        <v>1470</v>
      </c>
      <c r="C7645" s="31"/>
      <c r="D7645" s="31"/>
      <c r="E7645" s="43"/>
      <c r="F7645" s="42"/>
      <c r="G7645" s="83"/>
      <c r="H7645" s="168"/>
      <c r="I7645" s="31"/>
      <c r="J7645" s="83"/>
      <c r="K7645" s="31"/>
      <c r="L7645" s="31"/>
      <c r="M7645" s="168"/>
      <c r="N7645" s="147"/>
      <c r="O7645" s="105"/>
      <c r="P7645" s="171"/>
      <c r="Q7645" s="31"/>
      <c r="R7645" s="83"/>
      <c r="S7645" s="31"/>
      <c r="T7645" s="31"/>
      <c r="U7645" s="168"/>
      <c r="V7645" s="149"/>
      <c r="W7645" s="140" t="str" cm="1">
        <f t="array" ref="W7645">IF(SUM(LEN(B7645:V7645))=0,"",IF(OR(OR(ISBLANK(F7645),SUM(LEN(C7645),LEN(D7645))=0),AND(NOT(E7645="Unknown"),ISBLANK(J7645)),AND(NOT(O7645="Unknown"),ISBLANK(R7645))),"Missing Information", INDEX(Table15[Entire Service Line Classification], MATCH(SUMIFS(Table15[Unique ID],Table15[System-Owned Portion],E7645,Table15[If Material Anything Other than "Lead" in Column E,Was Material Ever Previously Lead?],G7645,Table15[Customer-Owned Portion],O7645),Table15[Unique ID],0),0)))</f>
        <v/>
      </c>
      <c r="X7645"/>
    </row>
    <row r="7646" spans="2:24" hidden="1" x14ac:dyDescent="0.25">
      <c r="B7646" s="145" t="s">
        <v>1470</v>
      </c>
      <c r="C7646" s="31"/>
      <c r="D7646" s="31"/>
      <c r="E7646" s="43"/>
      <c r="F7646" s="42"/>
      <c r="G7646" s="83"/>
      <c r="H7646" s="168"/>
      <c r="I7646" s="31"/>
      <c r="J7646" s="83"/>
      <c r="K7646" s="31"/>
      <c r="L7646" s="31"/>
      <c r="M7646" s="168"/>
      <c r="N7646" s="147"/>
      <c r="O7646" s="105"/>
      <c r="P7646" s="171"/>
      <c r="Q7646" s="31"/>
      <c r="R7646" s="83"/>
      <c r="S7646" s="31"/>
      <c r="T7646" s="31"/>
      <c r="U7646" s="168"/>
      <c r="V7646" s="149"/>
      <c r="W7646" s="140" t="str" cm="1">
        <f t="array" ref="W7646">IF(SUM(LEN(B7646:V7646))=0,"",IF(OR(OR(ISBLANK(F7646),SUM(LEN(C7646),LEN(D7646))=0),AND(NOT(E7646="Unknown"),ISBLANK(J7646)),AND(NOT(O7646="Unknown"),ISBLANK(R7646))),"Missing Information", INDEX(Table15[Entire Service Line Classification], MATCH(SUMIFS(Table15[Unique ID],Table15[System-Owned Portion],E7646,Table15[If Material Anything Other than "Lead" in Column E,Was Material Ever Previously Lead?],G7646,Table15[Customer-Owned Portion],O7646),Table15[Unique ID],0),0)))</f>
        <v/>
      </c>
      <c r="X7646"/>
    </row>
    <row r="7647" spans="2:24" hidden="1" x14ac:dyDescent="0.25">
      <c r="B7647" s="145" t="s">
        <v>1470</v>
      </c>
      <c r="C7647" s="31"/>
      <c r="D7647" s="31"/>
      <c r="E7647" s="43"/>
      <c r="F7647" s="42"/>
      <c r="G7647" s="83"/>
      <c r="H7647" s="168"/>
      <c r="I7647" s="31"/>
      <c r="J7647" s="83"/>
      <c r="K7647" s="31"/>
      <c r="L7647" s="31"/>
      <c r="M7647" s="168"/>
      <c r="N7647" s="147"/>
      <c r="O7647" s="105"/>
      <c r="P7647" s="171"/>
      <c r="Q7647" s="31"/>
      <c r="R7647" s="83"/>
      <c r="S7647" s="31"/>
      <c r="T7647" s="31"/>
      <c r="U7647" s="168"/>
      <c r="V7647" s="149"/>
      <c r="W7647" s="140" t="str" cm="1">
        <f t="array" ref="W7647">IF(SUM(LEN(B7647:V7647))=0,"",IF(OR(OR(ISBLANK(F7647),SUM(LEN(C7647),LEN(D7647))=0),AND(NOT(E7647="Unknown"),ISBLANK(J7647)),AND(NOT(O7647="Unknown"),ISBLANK(R7647))),"Missing Information", INDEX(Table15[Entire Service Line Classification], MATCH(SUMIFS(Table15[Unique ID],Table15[System-Owned Portion],E7647,Table15[If Material Anything Other than "Lead" in Column E,Was Material Ever Previously Lead?],G7647,Table15[Customer-Owned Portion],O7647),Table15[Unique ID],0),0)))</f>
        <v/>
      </c>
      <c r="X7647"/>
    </row>
    <row r="7648" spans="2:24" hidden="1" x14ac:dyDescent="0.25">
      <c r="B7648" s="145"/>
      <c r="C7648" s="31"/>
      <c r="D7648" s="31"/>
      <c r="E7648" s="43"/>
      <c r="F7648" s="42"/>
      <c r="G7648" s="83"/>
      <c r="H7648" s="31"/>
      <c r="I7648" s="31"/>
      <c r="J7648" s="83"/>
      <c r="K7648" s="31"/>
      <c r="L7648" s="31"/>
      <c r="M7648" s="168"/>
      <c r="N7648" s="147"/>
      <c r="O7648" s="105"/>
      <c r="P7648" s="42"/>
      <c r="Q7648" s="31"/>
      <c r="R7648" s="83"/>
      <c r="S7648" s="31"/>
      <c r="T7648" s="31"/>
      <c r="U7648" s="168"/>
      <c r="V7648" s="149"/>
      <c r="W7648" s="140" t="str" cm="1">
        <f t="array" ref="W7648">IF(SUM(LEN(B7648:V7648))=0,"",IF(OR(OR(ISBLANK(F7648),SUM(LEN(C7648),LEN(D7648))=0),AND(NOT(E7648="Unknown"),ISBLANK(J7648)),AND(NOT(O7648="Unknown"),ISBLANK(R7648))),"Missing Information", INDEX(Table15[Entire Service Line Classification], MATCH(SUMIFS(Table15[Unique ID],Table15[System-Owned Portion],E7648,Table15[If Material Anything Other than "Lead" in Column E,Was Material Ever Previously Lead?],G7648,Table15[Customer-Owned Portion],O7648),Table15[Unique ID],0),0)))</f>
        <v/>
      </c>
      <c r="X7648"/>
    </row>
    <row r="7649" spans="2:24" hidden="1" x14ac:dyDescent="0.25">
      <c r="B7649" s="145"/>
      <c r="C7649" s="31"/>
      <c r="D7649" s="31"/>
      <c r="E7649" s="43"/>
      <c r="F7649" s="42"/>
      <c r="G7649" s="83"/>
      <c r="H7649" s="31"/>
      <c r="I7649" s="31"/>
      <c r="J7649" s="83"/>
      <c r="K7649" s="31"/>
      <c r="L7649" s="31"/>
      <c r="M7649" s="168"/>
      <c r="N7649" s="147"/>
      <c r="O7649" s="105"/>
      <c r="P7649" s="42"/>
      <c r="Q7649" s="31"/>
      <c r="R7649" s="83"/>
      <c r="S7649" s="31"/>
      <c r="T7649" s="31"/>
      <c r="U7649" s="168"/>
      <c r="V7649" s="149"/>
      <c r="W7649" s="140" t="str" cm="1">
        <f t="array" ref="W7649">IF(SUM(LEN(B7649:V7649))=0,"",IF(OR(OR(ISBLANK(F7649),SUM(LEN(C7649),LEN(D7649))=0),AND(NOT(E7649="Unknown"),ISBLANK(J7649)),AND(NOT(O7649="Unknown"),ISBLANK(R7649))),"Missing Information", INDEX(Table15[Entire Service Line Classification], MATCH(SUMIFS(Table15[Unique ID],Table15[System-Owned Portion],E7649,Table15[If Material Anything Other than "Lead" in Column E,Was Material Ever Previously Lead?],G7649,Table15[Customer-Owned Portion],O7649),Table15[Unique ID],0),0)))</f>
        <v/>
      </c>
      <c r="X7649"/>
    </row>
    <row r="7650" spans="2:24" hidden="1" x14ac:dyDescent="0.25">
      <c r="B7650" s="145"/>
      <c r="C7650" s="31"/>
      <c r="D7650" s="31"/>
      <c r="E7650" s="43"/>
      <c r="F7650" s="42"/>
      <c r="G7650" s="83"/>
      <c r="H7650" s="31"/>
      <c r="I7650" s="31"/>
      <c r="J7650" s="83"/>
      <c r="K7650" s="31"/>
      <c r="L7650" s="31"/>
      <c r="M7650" s="168"/>
      <c r="N7650" s="147"/>
      <c r="O7650" s="105"/>
      <c r="P7650" s="42"/>
      <c r="Q7650" s="31"/>
      <c r="R7650" s="83"/>
      <c r="S7650" s="31"/>
      <c r="T7650" s="31"/>
      <c r="U7650" s="168"/>
      <c r="V7650" s="149"/>
      <c r="W7650" s="140" t="str" cm="1">
        <f t="array" ref="W7650">IF(SUM(LEN(B7650:V7650))=0,"",IF(OR(OR(ISBLANK(F7650),SUM(LEN(C7650),LEN(D7650))=0),AND(NOT(E7650="Unknown"),ISBLANK(J7650)),AND(NOT(O7650="Unknown"),ISBLANK(R7650))),"Missing Information", INDEX(Table15[Entire Service Line Classification], MATCH(SUMIFS(Table15[Unique ID],Table15[System-Owned Portion],E7650,Table15[If Material Anything Other than "Lead" in Column E,Was Material Ever Previously Lead?],G7650,Table15[Customer-Owned Portion],O7650),Table15[Unique ID],0),0)))</f>
        <v/>
      </c>
      <c r="X7650"/>
    </row>
    <row r="7651" spans="2:24" hidden="1" x14ac:dyDescent="0.25">
      <c r="B7651" s="145"/>
      <c r="C7651" s="31"/>
      <c r="D7651" s="31"/>
      <c r="E7651" s="43"/>
      <c r="F7651" s="42"/>
      <c r="G7651" s="83"/>
      <c r="H7651" s="31"/>
      <c r="I7651" s="31"/>
      <c r="J7651" s="83"/>
      <c r="K7651" s="31"/>
      <c r="L7651" s="31"/>
      <c r="M7651" s="168"/>
      <c r="N7651" s="147"/>
      <c r="O7651" s="105"/>
      <c r="P7651" s="42"/>
      <c r="Q7651" s="31"/>
      <c r="R7651" s="83"/>
      <c r="S7651" s="31"/>
      <c r="T7651" s="31"/>
      <c r="U7651" s="168"/>
      <c r="V7651" s="149"/>
      <c r="W7651" s="140" t="str" cm="1">
        <f t="array" ref="W7651">IF(SUM(LEN(B7651:V7651))=0,"",IF(OR(OR(ISBLANK(F7651),SUM(LEN(C7651),LEN(D7651))=0),AND(NOT(E7651="Unknown"),ISBLANK(J7651)),AND(NOT(O7651="Unknown"),ISBLANK(R7651))),"Missing Information", INDEX(Table15[Entire Service Line Classification], MATCH(SUMIFS(Table15[Unique ID],Table15[System-Owned Portion],E7651,Table15[If Material Anything Other than "Lead" in Column E,Was Material Ever Previously Lead?],G7651,Table15[Customer-Owned Portion],O7651),Table15[Unique ID],0),0)))</f>
        <v/>
      </c>
      <c r="X7651"/>
    </row>
    <row r="7652" spans="2:24" hidden="1" x14ac:dyDescent="0.25">
      <c r="B7652" s="145"/>
      <c r="C7652" s="31"/>
      <c r="D7652" s="31"/>
      <c r="E7652" s="43"/>
      <c r="F7652" s="42"/>
      <c r="G7652" s="83"/>
      <c r="H7652" s="31"/>
      <c r="I7652" s="31"/>
      <c r="J7652" s="83"/>
      <c r="K7652" s="31"/>
      <c r="L7652" s="31"/>
      <c r="M7652" s="168"/>
      <c r="N7652" s="147"/>
      <c r="O7652" s="105"/>
      <c r="P7652" s="42"/>
      <c r="Q7652" s="31"/>
      <c r="R7652" s="83"/>
      <c r="S7652" s="31"/>
      <c r="T7652" s="31"/>
      <c r="U7652" s="168"/>
      <c r="V7652" s="149"/>
      <c r="W7652" s="140" t="str" cm="1">
        <f t="array" ref="W7652">IF(SUM(LEN(B7652:V7652))=0,"",IF(OR(OR(ISBLANK(F7652),SUM(LEN(C7652),LEN(D7652))=0),AND(NOT(E7652="Unknown"),ISBLANK(J7652)),AND(NOT(O7652="Unknown"),ISBLANK(R7652))),"Missing Information", INDEX(Table15[Entire Service Line Classification], MATCH(SUMIFS(Table15[Unique ID],Table15[System-Owned Portion],E7652,Table15[If Material Anything Other than "Lead" in Column E,Was Material Ever Previously Lead?],G7652,Table15[Customer-Owned Portion],O7652),Table15[Unique ID],0),0)))</f>
        <v/>
      </c>
      <c r="X7652"/>
    </row>
    <row r="7653" spans="2:24" hidden="1" x14ac:dyDescent="0.25">
      <c r="B7653" s="145"/>
      <c r="C7653" s="31"/>
      <c r="D7653" s="31"/>
      <c r="E7653" s="43"/>
      <c r="F7653" s="42"/>
      <c r="G7653" s="83"/>
      <c r="H7653" s="31"/>
      <c r="I7653" s="31"/>
      <c r="J7653" s="83"/>
      <c r="K7653" s="31"/>
      <c r="L7653" s="31"/>
      <c r="M7653" s="168"/>
      <c r="N7653" s="147"/>
      <c r="O7653" s="105"/>
      <c r="P7653" s="42"/>
      <c r="Q7653" s="31"/>
      <c r="R7653" s="83"/>
      <c r="S7653" s="31"/>
      <c r="T7653" s="31"/>
      <c r="U7653" s="168"/>
      <c r="V7653" s="149"/>
      <c r="W7653" s="140" t="str" cm="1">
        <f t="array" ref="W7653">IF(SUM(LEN(B7653:V7653))=0,"",IF(OR(OR(ISBLANK(F7653),SUM(LEN(C7653),LEN(D7653))=0),AND(NOT(E7653="Unknown"),ISBLANK(J7653)),AND(NOT(O7653="Unknown"),ISBLANK(R7653))),"Missing Information", INDEX(Table15[Entire Service Line Classification], MATCH(SUMIFS(Table15[Unique ID],Table15[System-Owned Portion],E7653,Table15[If Material Anything Other than "Lead" in Column E,Was Material Ever Previously Lead?],G7653,Table15[Customer-Owned Portion],O7653),Table15[Unique ID],0),0)))</f>
        <v/>
      </c>
      <c r="X7653"/>
    </row>
    <row r="7654" spans="2:24" hidden="1" x14ac:dyDescent="0.25">
      <c r="B7654" s="145"/>
      <c r="C7654" s="31"/>
      <c r="D7654" s="31"/>
      <c r="E7654" s="43"/>
      <c r="F7654" s="42"/>
      <c r="G7654" s="83"/>
      <c r="H7654" s="31"/>
      <c r="I7654" s="31"/>
      <c r="J7654" s="83"/>
      <c r="K7654" s="31"/>
      <c r="L7654" s="31"/>
      <c r="M7654" s="168"/>
      <c r="N7654" s="147"/>
      <c r="O7654" s="105"/>
      <c r="P7654" s="42"/>
      <c r="Q7654" s="31"/>
      <c r="R7654" s="83"/>
      <c r="S7654" s="31"/>
      <c r="T7654" s="31"/>
      <c r="U7654" s="168"/>
      <c r="V7654" s="149"/>
      <c r="W7654" s="140" t="str" cm="1">
        <f t="array" ref="W7654">IF(SUM(LEN(B7654:V7654))=0,"",IF(OR(OR(ISBLANK(F7654),SUM(LEN(C7654),LEN(D7654))=0),AND(NOT(E7654="Unknown"),ISBLANK(J7654)),AND(NOT(O7654="Unknown"),ISBLANK(R7654))),"Missing Information", INDEX(Table15[Entire Service Line Classification], MATCH(SUMIFS(Table15[Unique ID],Table15[System-Owned Portion],E7654,Table15[If Material Anything Other than "Lead" in Column E,Was Material Ever Previously Lead?],G7654,Table15[Customer-Owned Portion],O7654),Table15[Unique ID],0),0)))</f>
        <v/>
      </c>
      <c r="X7654"/>
    </row>
    <row r="7655" spans="2:24" hidden="1" x14ac:dyDescent="0.25">
      <c r="B7655" s="145"/>
      <c r="C7655" s="31"/>
      <c r="D7655" s="31"/>
      <c r="E7655" s="43"/>
      <c r="F7655" s="42"/>
      <c r="G7655" s="83"/>
      <c r="H7655" s="31"/>
      <c r="I7655" s="31"/>
      <c r="J7655" s="83"/>
      <c r="K7655" s="31"/>
      <c r="L7655" s="31"/>
      <c r="M7655" s="168"/>
      <c r="N7655" s="147"/>
      <c r="O7655" s="105"/>
      <c r="P7655" s="42"/>
      <c r="Q7655" s="31"/>
      <c r="R7655" s="83"/>
      <c r="S7655" s="31"/>
      <c r="T7655" s="31"/>
      <c r="U7655" s="168"/>
      <c r="V7655" s="149"/>
      <c r="W7655" s="140" t="str" cm="1">
        <f t="array" ref="W7655">IF(SUM(LEN(B7655:V7655))=0,"",IF(OR(OR(ISBLANK(F7655),SUM(LEN(C7655),LEN(D7655))=0),AND(NOT(E7655="Unknown"),ISBLANK(J7655)),AND(NOT(O7655="Unknown"),ISBLANK(R7655))),"Missing Information", INDEX(Table15[Entire Service Line Classification], MATCH(SUMIFS(Table15[Unique ID],Table15[System-Owned Portion],E7655,Table15[If Material Anything Other than "Lead" in Column E,Was Material Ever Previously Lead?],G7655,Table15[Customer-Owned Portion],O7655),Table15[Unique ID],0),0)))</f>
        <v/>
      </c>
      <c r="X7655"/>
    </row>
    <row r="7656" spans="2:24" hidden="1" x14ac:dyDescent="0.25">
      <c r="B7656" s="145"/>
      <c r="C7656" s="31"/>
      <c r="D7656" s="31"/>
      <c r="E7656" s="43"/>
      <c r="F7656" s="42"/>
      <c r="G7656" s="83"/>
      <c r="H7656" s="31"/>
      <c r="I7656" s="31"/>
      <c r="J7656" s="83"/>
      <c r="K7656" s="31"/>
      <c r="L7656" s="31"/>
      <c r="M7656" s="168"/>
      <c r="N7656" s="147"/>
      <c r="O7656" s="105"/>
      <c r="P7656" s="42"/>
      <c r="Q7656" s="31"/>
      <c r="R7656" s="83"/>
      <c r="S7656" s="31"/>
      <c r="T7656" s="31"/>
      <c r="U7656" s="168"/>
      <c r="V7656" s="149"/>
      <c r="W7656" s="140" t="str" cm="1">
        <f t="array" ref="W7656">IF(SUM(LEN(B7656:V7656))=0,"",IF(OR(OR(ISBLANK(F7656),SUM(LEN(C7656),LEN(D7656))=0),AND(NOT(E7656="Unknown"),ISBLANK(J7656)),AND(NOT(O7656="Unknown"),ISBLANK(R7656))),"Missing Information", INDEX(Table15[Entire Service Line Classification], MATCH(SUMIFS(Table15[Unique ID],Table15[System-Owned Portion],E7656,Table15[If Material Anything Other than "Lead" in Column E,Was Material Ever Previously Lead?],G7656,Table15[Customer-Owned Portion],O7656),Table15[Unique ID],0),0)))</f>
        <v/>
      </c>
      <c r="X7656"/>
    </row>
    <row r="7657" spans="2:24" hidden="1" x14ac:dyDescent="0.25">
      <c r="B7657" s="145"/>
      <c r="C7657" s="31"/>
      <c r="D7657" s="31"/>
      <c r="E7657" s="43"/>
      <c r="F7657" s="42"/>
      <c r="G7657" s="83"/>
      <c r="H7657" s="31"/>
      <c r="I7657" s="31"/>
      <c r="J7657" s="83"/>
      <c r="K7657" s="31"/>
      <c r="L7657" s="31"/>
      <c r="M7657" s="168"/>
      <c r="N7657" s="147"/>
      <c r="O7657" s="105"/>
      <c r="P7657" s="42"/>
      <c r="Q7657" s="31"/>
      <c r="R7657" s="83"/>
      <c r="S7657" s="31"/>
      <c r="T7657" s="31"/>
      <c r="U7657" s="168"/>
      <c r="V7657" s="149"/>
      <c r="W7657" s="140" t="str" cm="1">
        <f t="array" ref="W7657">IF(SUM(LEN(B7657:V7657))=0,"",IF(OR(OR(ISBLANK(F7657),SUM(LEN(C7657),LEN(D7657))=0),AND(NOT(E7657="Unknown"),ISBLANK(J7657)),AND(NOT(O7657="Unknown"),ISBLANK(R7657))),"Missing Information", INDEX(Table15[Entire Service Line Classification], MATCH(SUMIFS(Table15[Unique ID],Table15[System-Owned Portion],E7657,Table15[If Material Anything Other than "Lead" in Column E,Was Material Ever Previously Lead?],G7657,Table15[Customer-Owned Portion],O7657),Table15[Unique ID],0),0)))</f>
        <v/>
      </c>
      <c r="X7657"/>
    </row>
    <row r="7658" spans="2:24" hidden="1" x14ac:dyDescent="0.25">
      <c r="B7658" s="145"/>
      <c r="C7658" s="31"/>
      <c r="D7658" s="31"/>
      <c r="E7658" s="43"/>
      <c r="F7658" s="42"/>
      <c r="G7658" s="83"/>
      <c r="H7658" s="31"/>
      <c r="I7658" s="31"/>
      <c r="J7658" s="83"/>
      <c r="K7658" s="31"/>
      <c r="L7658" s="31"/>
      <c r="M7658" s="168"/>
      <c r="N7658" s="147"/>
      <c r="O7658" s="105"/>
      <c r="P7658" s="42"/>
      <c r="Q7658" s="31"/>
      <c r="R7658" s="83"/>
      <c r="S7658" s="31"/>
      <c r="T7658" s="31"/>
      <c r="U7658" s="168"/>
      <c r="V7658" s="149"/>
      <c r="W7658" s="140" t="str" cm="1">
        <f t="array" ref="W7658">IF(SUM(LEN(B7658:V7658))=0,"",IF(OR(OR(ISBLANK(F7658),SUM(LEN(C7658),LEN(D7658))=0),AND(NOT(E7658="Unknown"),ISBLANK(J7658)),AND(NOT(O7658="Unknown"),ISBLANK(R7658))),"Missing Information", INDEX(Table15[Entire Service Line Classification], MATCH(SUMIFS(Table15[Unique ID],Table15[System-Owned Portion],E7658,Table15[If Material Anything Other than "Lead" in Column E,Was Material Ever Previously Lead?],G7658,Table15[Customer-Owned Portion],O7658),Table15[Unique ID],0),0)))</f>
        <v/>
      </c>
      <c r="X7658"/>
    </row>
    <row r="7659" spans="2:24" hidden="1" x14ac:dyDescent="0.25">
      <c r="B7659" s="145"/>
      <c r="C7659" s="31"/>
      <c r="D7659" s="31"/>
      <c r="E7659" s="43"/>
      <c r="F7659" s="42"/>
      <c r="G7659" s="83"/>
      <c r="H7659" s="31"/>
      <c r="I7659" s="31"/>
      <c r="J7659" s="83"/>
      <c r="K7659" s="31"/>
      <c r="L7659" s="31"/>
      <c r="M7659" s="168"/>
      <c r="N7659" s="147"/>
      <c r="O7659" s="105"/>
      <c r="P7659" s="42"/>
      <c r="Q7659" s="31"/>
      <c r="R7659" s="83"/>
      <c r="S7659" s="31"/>
      <c r="T7659" s="31"/>
      <c r="U7659" s="168"/>
      <c r="V7659" s="149"/>
      <c r="W7659" s="140" t="str" cm="1">
        <f t="array" ref="W7659">IF(SUM(LEN(B7659:V7659))=0,"",IF(OR(OR(ISBLANK(F7659),SUM(LEN(C7659),LEN(D7659))=0),AND(NOT(E7659="Unknown"),ISBLANK(J7659)),AND(NOT(O7659="Unknown"),ISBLANK(R7659))),"Missing Information", INDEX(Table15[Entire Service Line Classification], MATCH(SUMIFS(Table15[Unique ID],Table15[System-Owned Portion],E7659,Table15[If Material Anything Other than "Lead" in Column E,Was Material Ever Previously Lead?],G7659,Table15[Customer-Owned Portion],O7659),Table15[Unique ID],0),0)))</f>
        <v/>
      </c>
      <c r="X7659"/>
    </row>
    <row r="7660" spans="2:24" hidden="1" x14ac:dyDescent="0.25">
      <c r="B7660" s="145"/>
      <c r="C7660" s="31"/>
      <c r="D7660" s="31"/>
      <c r="E7660" s="43"/>
      <c r="F7660" s="42"/>
      <c r="G7660" s="83"/>
      <c r="H7660" s="31"/>
      <c r="I7660" s="31"/>
      <c r="J7660" s="83"/>
      <c r="K7660" s="31"/>
      <c r="L7660" s="31"/>
      <c r="M7660" s="168"/>
      <c r="N7660" s="147"/>
      <c r="O7660" s="105"/>
      <c r="P7660" s="42"/>
      <c r="Q7660" s="31"/>
      <c r="R7660" s="83"/>
      <c r="S7660" s="31"/>
      <c r="T7660" s="31"/>
      <c r="U7660" s="168"/>
      <c r="V7660" s="149"/>
      <c r="W7660" s="140" t="str" cm="1">
        <f t="array" ref="W7660">IF(SUM(LEN(B7660:V7660))=0,"",IF(OR(OR(ISBLANK(F7660),SUM(LEN(C7660),LEN(D7660))=0),AND(NOT(E7660="Unknown"),ISBLANK(J7660)),AND(NOT(O7660="Unknown"),ISBLANK(R7660))),"Missing Information", INDEX(Table15[Entire Service Line Classification], MATCH(SUMIFS(Table15[Unique ID],Table15[System-Owned Portion],E7660,Table15[If Material Anything Other than "Lead" in Column E,Was Material Ever Previously Lead?],G7660,Table15[Customer-Owned Portion],O7660),Table15[Unique ID],0),0)))</f>
        <v/>
      </c>
      <c r="X7660"/>
    </row>
    <row r="7661" spans="2:24" hidden="1" x14ac:dyDescent="0.25">
      <c r="B7661" s="145"/>
      <c r="C7661" s="31"/>
      <c r="D7661" s="31"/>
      <c r="E7661" s="43"/>
      <c r="F7661" s="42"/>
      <c r="G7661" s="83"/>
      <c r="H7661" s="31"/>
      <c r="I7661" s="31"/>
      <c r="J7661" s="83"/>
      <c r="K7661" s="31"/>
      <c r="L7661" s="31"/>
      <c r="M7661" s="168"/>
      <c r="N7661" s="147"/>
      <c r="O7661" s="105"/>
      <c r="P7661" s="42"/>
      <c r="Q7661" s="31"/>
      <c r="R7661" s="83"/>
      <c r="S7661" s="31"/>
      <c r="T7661" s="31"/>
      <c r="U7661" s="168"/>
      <c r="V7661" s="149"/>
      <c r="W7661" s="140" t="str" cm="1">
        <f t="array" ref="W7661">IF(SUM(LEN(B7661:V7661))=0,"",IF(OR(OR(ISBLANK(F7661),SUM(LEN(C7661),LEN(D7661))=0),AND(NOT(E7661="Unknown"),ISBLANK(J7661)),AND(NOT(O7661="Unknown"),ISBLANK(R7661))),"Missing Information", INDEX(Table15[Entire Service Line Classification], MATCH(SUMIFS(Table15[Unique ID],Table15[System-Owned Portion],E7661,Table15[If Material Anything Other than "Lead" in Column E,Was Material Ever Previously Lead?],G7661,Table15[Customer-Owned Portion],O7661),Table15[Unique ID],0),0)))</f>
        <v/>
      </c>
      <c r="X7661"/>
    </row>
    <row r="7662" spans="2:24" hidden="1" x14ac:dyDescent="0.25">
      <c r="B7662" s="145"/>
      <c r="C7662" s="31"/>
      <c r="D7662" s="31"/>
      <c r="E7662" s="43"/>
      <c r="F7662" s="42"/>
      <c r="G7662" s="83"/>
      <c r="H7662" s="31"/>
      <c r="I7662" s="31"/>
      <c r="J7662" s="83"/>
      <c r="K7662" s="31"/>
      <c r="L7662" s="31"/>
      <c r="M7662" s="168"/>
      <c r="N7662" s="147"/>
      <c r="O7662" s="105"/>
      <c r="P7662" s="42"/>
      <c r="Q7662" s="31"/>
      <c r="R7662" s="83"/>
      <c r="S7662" s="31"/>
      <c r="T7662" s="31"/>
      <c r="U7662" s="168"/>
      <c r="V7662" s="149"/>
      <c r="W7662" s="140" t="str" cm="1">
        <f t="array" ref="W7662">IF(SUM(LEN(B7662:V7662))=0,"",IF(OR(OR(ISBLANK(F7662),SUM(LEN(C7662),LEN(D7662))=0),AND(NOT(E7662="Unknown"),ISBLANK(J7662)),AND(NOT(O7662="Unknown"),ISBLANK(R7662))),"Missing Information", INDEX(Table15[Entire Service Line Classification], MATCH(SUMIFS(Table15[Unique ID],Table15[System-Owned Portion],E7662,Table15[If Material Anything Other than "Lead" in Column E,Was Material Ever Previously Lead?],G7662,Table15[Customer-Owned Portion],O7662),Table15[Unique ID],0),0)))</f>
        <v/>
      </c>
      <c r="X7662"/>
    </row>
    <row r="7663" spans="2:24" hidden="1" x14ac:dyDescent="0.25">
      <c r="B7663" s="145"/>
      <c r="C7663" s="31"/>
      <c r="D7663" s="31"/>
      <c r="E7663" s="43"/>
      <c r="F7663" s="42"/>
      <c r="G7663" s="83"/>
      <c r="H7663" s="31"/>
      <c r="I7663" s="31"/>
      <c r="J7663" s="83"/>
      <c r="K7663" s="31"/>
      <c r="L7663" s="31"/>
      <c r="M7663" s="168"/>
      <c r="N7663" s="147"/>
      <c r="O7663" s="105"/>
      <c r="P7663" s="42"/>
      <c r="Q7663" s="31"/>
      <c r="R7663" s="83"/>
      <c r="S7663" s="31"/>
      <c r="T7663" s="31"/>
      <c r="U7663" s="168"/>
      <c r="V7663" s="149"/>
      <c r="W7663" s="140" t="str" cm="1">
        <f t="array" ref="W7663">IF(SUM(LEN(B7663:V7663))=0,"",IF(OR(OR(ISBLANK(F7663),SUM(LEN(C7663),LEN(D7663))=0),AND(NOT(E7663="Unknown"),ISBLANK(J7663)),AND(NOT(O7663="Unknown"),ISBLANK(R7663))),"Missing Information", INDEX(Table15[Entire Service Line Classification], MATCH(SUMIFS(Table15[Unique ID],Table15[System-Owned Portion],E7663,Table15[If Material Anything Other than "Lead" in Column E,Was Material Ever Previously Lead?],G7663,Table15[Customer-Owned Portion],O7663),Table15[Unique ID],0),0)))</f>
        <v/>
      </c>
      <c r="X7663"/>
    </row>
    <row r="7664" spans="2:24" hidden="1" x14ac:dyDescent="0.25">
      <c r="B7664" s="145"/>
      <c r="C7664" s="31"/>
      <c r="D7664" s="31"/>
      <c r="E7664" s="43"/>
      <c r="F7664" s="42"/>
      <c r="G7664" s="83"/>
      <c r="H7664" s="31"/>
      <c r="I7664" s="31"/>
      <c r="J7664" s="83"/>
      <c r="K7664" s="31"/>
      <c r="L7664" s="31"/>
      <c r="M7664" s="168"/>
      <c r="N7664" s="147"/>
      <c r="O7664" s="105"/>
      <c r="P7664" s="42"/>
      <c r="Q7664" s="31"/>
      <c r="R7664" s="83"/>
      <c r="S7664" s="31"/>
      <c r="T7664" s="31"/>
      <c r="U7664" s="168"/>
      <c r="V7664" s="149"/>
      <c r="W7664" s="140" t="str" cm="1">
        <f t="array" ref="W7664">IF(SUM(LEN(B7664:V7664))=0,"",IF(OR(OR(ISBLANK(F7664),SUM(LEN(C7664),LEN(D7664))=0),AND(NOT(E7664="Unknown"),ISBLANK(J7664)),AND(NOT(O7664="Unknown"),ISBLANK(R7664))),"Missing Information", INDEX(Table15[Entire Service Line Classification], MATCH(SUMIFS(Table15[Unique ID],Table15[System-Owned Portion],E7664,Table15[If Material Anything Other than "Lead" in Column E,Was Material Ever Previously Lead?],G7664,Table15[Customer-Owned Portion],O7664),Table15[Unique ID],0),0)))</f>
        <v/>
      </c>
      <c r="X7664"/>
    </row>
    <row r="7665" spans="2:24" hidden="1" x14ac:dyDescent="0.25">
      <c r="B7665" s="145"/>
      <c r="C7665" s="31"/>
      <c r="D7665" s="31"/>
      <c r="E7665" s="43"/>
      <c r="F7665" s="42"/>
      <c r="G7665" s="83"/>
      <c r="H7665" s="31"/>
      <c r="I7665" s="31"/>
      <c r="J7665" s="83"/>
      <c r="K7665" s="31"/>
      <c r="L7665" s="31"/>
      <c r="M7665" s="168"/>
      <c r="N7665" s="147"/>
      <c r="O7665" s="105"/>
      <c r="P7665" s="42"/>
      <c r="Q7665" s="31"/>
      <c r="R7665" s="83"/>
      <c r="S7665" s="31"/>
      <c r="T7665" s="31"/>
      <c r="U7665" s="168"/>
      <c r="V7665" s="149"/>
      <c r="W7665" s="140" t="str" cm="1">
        <f t="array" ref="W7665">IF(SUM(LEN(B7665:V7665))=0,"",IF(OR(OR(ISBLANK(F7665),SUM(LEN(C7665),LEN(D7665))=0),AND(NOT(E7665="Unknown"),ISBLANK(J7665)),AND(NOT(O7665="Unknown"),ISBLANK(R7665))),"Missing Information", INDEX(Table15[Entire Service Line Classification], MATCH(SUMIFS(Table15[Unique ID],Table15[System-Owned Portion],E7665,Table15[If Material Anything Other than "Lead" in Column E,Was Material Ever Previously Lead?],G7665,Table15[Customer-Owned Portion],O7665),Table15[Unique ID],0),0)))</f>
        <v/>
      </c>
      <c r="X7665"/>
    </row>
    <row r="7666" spans="2:24" hidden="1" x14ac:dyDescent="0.25">
      <c r="B7666" s="145"/>
      <c r="C7666" s="31"/>
      <c r="D7666" s="31"/>
      <c r="E7666" s="43"/>
      <c r="F7666" s="42"/>
      <c r="G7666" s="83"/>
      <c r="H7666" s="31"/>
      <c r="I7666" s="31"/>
      <c r="J7666" s="83"/>
      <c r="K7666" s="31"/>
      <c r="L7666" s="31"/>
      <c r="M7666" s="168"/>
      <c r="N7666" s="147"/>
      <c r="O7666" s="105"/>
      <c r="P7666" s="42"/>
      <c r="Q7666" s="31"/>
      <c r="R7666" s="83"/>
      <c r="S7666" s="31"/>
      <c r="T7666" s="31"/>
      <c r="U7666" s="168"/>
      <c r="V7666" s="149"/>
      <c r="W7666" s="140" t="str" cm="1">
        <f t="array" ref="W7666">IF(SUM(LEN(B7666:V7666))=0,"",IF(OR(OR(ISBLANK(F7666),SUM(LEN(C7666),LEN(D7666))=0),AND(NOT(E7666="Unknown"),ISBLANK(J7666)),AND(NOT(O7666="Unknown"),ISBLANK(R7666))),"Missing Information", INDEX(Table15[Entire Service Line Classification], MATCH(SUMIFS(Table15[Unique ID],Table15[System-Owned Portion],E7666,Table15[If Material Anything Other than "Lead" in Column E,Was Material Ever Previously Lead?],G7666,Table15[Customer-Owned Portion],O7666),Table15[Unique ID],0),0)))</f>
        <v/>
      </c>
      <c r="X7666"/>
    </row>
    <row r="7667" spans="2:24" hidden="1" x14ac:dyDescent="0.25">
      <c r="B7667" s="145"/>
      <c r="C7667" s="31"/>
      <c r="D7667" s="31"/>
      <c r="E7667" s="43"/>
      <c r="F7667" s="42"/>
      <c r="G7667" s="83"/>
      <c r="H7667" s="31"/>
      <c r="I7667" s="31"/>
      <c r="J7667" s="83"/>
      <c r="K7667" s="31"/>
      <c r="L7667" s="31"/>
      <c r="M7667" s="168"/>
      <c r="N7667" s="147"/>
      <c r="O7667" s="105"/>
      <c r="P7667" s="42"/>
      <c r="Q7667" s="31"/>
      <c r="R7667" s="83"/>
      <c r="S7667" s="31"/>
      <c r="T7667" s="31"/>
      <c r="U7667" s="168"/>
      <c r="V7667" s="149"/>
      <c r="W7667" s="140" t="str" cm="1">
        <f t="array" ref="W7667">IF(SUM(LEN(B7667:V7667))=0,"",IF(OR(OR(ISBLANK(F7667),SUM(LEN(C7667),LEN(D7667))=0),AND(NOT(E7667="Unknown"),ISBLANK(J7667)),AND(NOT(O7667="Unknown"),ISBLANK(R7667))),"Missing Information", INDEX(Table15[Entire Service Line Classification], MATCH(SUMIFS(Table15[Unique ID],Table15[System-Owned Portion],E7667,Table15[If Material Anything Other than "Lead" in Column E,Was Material Ever Previously Lead?],G7667,Table15[Customer-Owned Portion],O7667),Table15[Unique ID],0),0)))</f>
        <v/>
      </c>
      <c r="X7667"/>
    </row>
    <row r="7668" spans="2:24" hidden="1" x14ac:dyDescent="0.25">
      <c r="B7668" s="145"/>
      <c r="C7668" s="31"/>
      <c r="D7668" s="31"/>
      <c r="E7668" s="43"/>
      <c r="F7668" s="42"/>
      <c r="G7668" s="83"/>
      <c r="H7668" s="31"/>
      <c r="I7668" s="31"/>
      <c r="J7668" s="83"/>
      <c r="K7668" s="31"/>
      <c r="L7668" s="31"/>
      <c r="M7668" s="168"/>
      <c r="N7668" s="147"/>
      <c r="O7668" s="105"/>
      <c r="P7668" s="42"/>
      <c r="Q7668" s="31"/>
      <c r="R7668" s="83"/>
      <c r="S7668" s="31"/>
      <c r="T7668" s="31"/>
      <c r="U7668" s="168"/>
      <c r="V7668" s="149"/>
      <c r="W7668" s="140" t="str" cm="1">
        <f t="array" ref="W7668">IF(SUM(LEN(B7668:V7668))=0,"",IF(OR(OR(ISBLANK(F7668),SUM(LEN(C7668),LEN(D7668))=0),AND(NOT(E7668="Unknown"),ISBLANK(J7668)),AND(NOT(O7668="Unknown"),ISBLANK(R7668))),"Missing Information", INDEX(Table15[Entire Service Line Classification], MATCH(SUMIFS(Table15[Unique ID],Table15[System-Owned Portion],E7668,Table15[If Material Anything Other than "Lead" in Column E,Was Material Ever Previously Lead?],G7668,Table15[Customer-Owned Portion],O7668),Table15[Unique ID],0),0)))</f>
        <v/>
      </c>
      <c r="X7668"/>
    </row>
    <row r="7669" spans="2:24" hidden="1" x14ac:dyDescent="0.25">
      <c r="B7669" s="145"/>
      <c r="C7669" s="31"/>
      <c r="D7669" s="31"/>
      <c r="E7669" s="43"/>
      <c r="F7669" s="42"/>
      <c r="G7669" s="83"/>
      <c r="H7669" s="31"/>
      <c r="I7669" s="31"/>
      <c r="J7669" s="83"/>
      <c r="K7669" s="31"/>
      <c r="L7669" s="31"/>
      <c r="M7669" s="168"/>
      <c r="N7669" s="147"/>
      <c r="O7669" s="105"/>
      <c r="P7669" s="42"/>
      <c r="Q7669" s="31"/>
      <c r="R7669" s="83"/>
      <c r="S7669" s="31"/>
      <c r="T7669" s="31"/>
      <c r="U7669" s="168"/>
      <c r="V7669" s="149"/>
      <c r="W7669" s="140" t="str" cm="1">
        <f t="array" ref="W7669">IF(SUM(LEN(B7669:V7669))=0,"",IF(OR(OR(ISBLANK(F7669),SUM(LEN(C7669),LEN(D7669))=0),AND(NOT(E7669="Unknown"),ISBLANK(J7669)),AND(NOT(O7669="Unknown"),ISBLANK(R7669))),"Missing Information", INDEX(Table15[Entire Service Line Classification], MATCH(SUMIFS(Table15[Unique ID],Table15[System-Owned Portion],E7669,Table15[If Material Anything Other than "Lead" in Column E,Was Material Ever Previously Lead?],G7669,Table15[Customer-Owned Portion],O7669),Table15[Unique ID],0),0)))</f>
        <v/>
      </c>
      <c r="X7669"/>
    </row>
    <row r="7670" spans="2:24" hidden="1" x14ac:dyDescent="0.25">
      <c r="B7670" s="145"/>
      <c r="C7670" s="31"/>
      <c r="D7670" s="31"/>
      <c r="E7670" s="43"/>
      <c r="F7670" s="42"/>
      <c r="G7670" s="83"/>
      <c r="H7670" s="31"/>
      <c r="I7670" s="31"/>
      <c r="J7670" s="83"/>
      <c r="K7670" s="31"/>
      <c r="L7670" s="31"/>
      <c r="M7670" s="168"/>
      <c r="N7670" s="147"/>
      <c r="O7670" s="105"/>
      <c r="P7670" s="42"/>
      <c r="Q7670" s="31"/>
      <c r="R7670" s="83"/>
      <c r="S7670" s="31"/>
      <c r="T7670" s="31"/>
      <c r="U7670" s="168"/>
      <c r="V7670" s="149"/>
      <c r="W7670" s="140" t="str" cm="1">
        <f t="array" ref="W7670">IF(SUM(LEN(B7670:V7670))=0,"",IF(OR(OR(ISBLANK(F7670),SUM(LEN(C7670),LEN(D7670))=0),AND(NOT(E7670="Unknown"),ISBLANK(J7670)),AND(NOT(O7670="Unknown"),ISBLANK(R7670))),"Missing Information", INDEX(Table15[Entire Service Line Classification], MATCH(SUMIFS(Table15[Unique ID],Table15[System-Owned Portion],E7670,Table15[If Material Anything Other than "Lead" in Column E,Was Material Ever Previously Lead?],G7670,Table15[Customer-Owned Portion],O7670),Table15[Unique ID],0),0)))</f>
        <v/>
      </c>
      <c r="X7670"/>
    </row>
    <row r="7671" spans="2:24" hidden="1" x14ac:dyDescent="0.25">
      <c r="B7671" s="145"/>
      <c r="C7671" s="31"/>
      <c r="D7671" s="31"/>
      <c r="E7671" s="43"/>
      <c r="F7671" s="42"/>
      <c r="G7671" s="83"/>
      <c r="H7671" s="31"/>
      <c r="I7671" s="31"/>
      <c r="J7671" s="83"/>
      <c r="K7671" s="31"/>
      <c r="L7671" s="31"/>
      <c r="M7671" s="168"/>
      <c r="N7671" s="147"/>
      <c r="O7671" s="105"/>
      <c r="P7671" s="42"/>
      <c r="Q7671" s="31"/>
      <c r="R7671" s="83"/>
      <c r="S7671" s="31"/>
      <c r="T7671" s="31"/>
      <c r="U7671" s="168"/>
      <c r="V7671" s="149"/>
      <c r="W7671" s="140" t="str" cm="1">
        <f t="array" ref="W7671">IF(SUM(LEN(B7671:V7671))=0,"",IF(OR(OR(ISBLANK(F7671),SUM(LEN(C7671),LEN(D7671))=0),AND(NOT(E7671="Unknown"),ISBLANK(J7671)),AND(NOT(O7671="Unknown"),ISBLANK(R7671))),"Missing Information", INDEX(Table15[Entire Service Line Classification], MATCH(SUMIFS(Table15[Unique ID],Table15[System-Owned Portion],E7671,Table15[If Material Anything Other than "Lead" in Column E,Was Material Ever Previously Lead?],G7671,Table15[Customer-Owned Portion],O7671),Table15[Unique ID],0),0)))</f>
        <v/>
      </c>
      <c r="X7671"/>
    </row>
    <row r="7672" spans="2:24" hidden="1" x14ac:dyDescent="0.25">
      <c r="B7672" s="145"/>
      <c r="C7672" s="31"/>
      <c r="D7672" s="31"/>
      <c r="E7672" s="43"/>
      <c r="F7672" s="42"/>
      <c r="G7672" s="83"/>
      <c r="H7672" s="31"/>
      <c r="I7672" s="31"/>
      <c r="J7672" s="83"/>
      <c r="K7672" s="31"/>
      <c r="L7672" s="31"/>
      <c r="M7672" s="168"/>
      <c r="N7672" s="147"/>
      <c r="O7672" s="105"/>
      <c r="P7672" s="42"/>
      <c r="Q7672" s="31"/>
      <c r="R7672" s="83"/>
      <c r="S7672" s="31"/>
      <c r="T7672" s="31"/>
      <c r="U7672" s="168"/>
      <c r="V7672" s="149"/>
      <c r="W7672" s="140" t="str" cm="1">
        <f t="array" ref="W7672">IF(SUM(LEN(B7672:V7672))=0,"",IF(OR(OR(ISBLANK(F7672),SUM(LEN(C7672),LEN(D7672))=0),AND(NOT(E7672="Unknown"),ISBLANK(J7672)),AND(NOT(O7672="Unknown"),ISBLANK(R7672))),"Missing Information", INDEX(Table15[Entire Service Line Classification], MATCH(SUMIFS(Table15[Unique ID],Table15[System-Owned Portion],E7672,Table15[If Material Anything Other than "Lead" in Column E,Was Material Ever Previously Lead?],G7672,Table15[Customer-Owned Portion],O7672),Table15[Unique ID],0),0)))</f>
        <v/>
      </c>
      <c r="X7672"/>
    </row>
    <row r="7673" spans="2:24" hidden="1" x14ac:dyDescent="0.25">
      <c r="B7673" s="145"/>
      <c r="C7673" s="31"/>
      <c r="D7673" s="31"/>
      <c r="E7673" s="43"/>
      <c r="F7673" s="42"/>
      <c r="G7673" s="83"/>
      <c r="H7673" s="31"/>
      <c r="I7673" s="31"/>
      <c r="J7673" s="83"/>
      <c r="K7673" s="31"/>
      <c r="L7673" s="31"/>
      <c r="M7673" s="168"/>
      <c r="N7673" s="147"/>
      <c r="O7673" s="105"/>
      <c r="P7673" s="42"/>
      <c r="Q7673" s="31"/>
      <c r="R7673" s="83"/>
      <c r="S7673" s="31"/>
      <c r="T7673" s="31"/>
      <c r="U7673" s="168"/>
      <c r="V7673" s="149"/>
      <c r="W7673" s="140" t="str" cm="1">
        <f t="array" ref="W7673">IF(SUM(LEN(B7673:V7673))=0,"",IF(OR(OR(ISBLANK(F7673),SUM(LEN(C7673),LEN(D7673))=0),AND(NOT(E7673="Unknown"),ISBLANK(J7673)),AND(NOT(O7673="Unknown"),ISBLANK(R7673))),"Missing Information", INDEX(Table15[Entire Service Line Classification], MATCH(SUMIFS(Table15[Unique ID],Table15[System-Owned Portion],E7673,Table15[If Material Anything Other than "Lead" in Column E,Was Material Ever Previously Lead?],G7673,Table15[Customer-Owned Portion],O7673),Table15[Unique ID],0),0)))</f>
        <v/>
      </c>
      <c r="X7673"/>
    </row>
    <row r="7674" spans="2:24" hidden="1" x14ac:dyDescent="0.25">
      <c r="B7674" s="145"/>
      <c r="C7674" s="31"/>
      <c r="D7674" s="31"/>
      <c r="E7674" s="43"/>
      <c r="F7674" s="42"/>
      <c r="G7674" s="83"/>
      <c r="H7674" s="31"/>
      <c r="I7674" s="31"/>
      <c r="J7674" s="83"/>
      <c r="K7674" s="31"/>
      <c r="L7674" s="31"/>
      <c r="M7674" s="168"/>
      <c r="N7674" s="147"/>
      <c r="O7674" s="105"/>
      <c r="P7674" s="42"/>
      <c r="Q7674" s="31"/>
      <c r="R7674" s="83"/>
      <c r="S7674" s="31"/>
      <c r="T7674" s="31"/>
      <c r="U7674" s="168"/>
      <c r="V7674" s="149"/>
      <c r="W7674" s="140" t="str" cm="1">
        <f t="array" ref="W7674">IF(SUM(LEN(B7674:V7674))=0,"",IF(OR(OR(ISBLANK(F7674),SUM(LEN(C7674),LEN(D7674))=0),AND(NOT(E7674="Unknown"),ISBLANK(J7674)),AND(NOT(O7674="Unknown"),ISBLANK(R7674))),"Missing Information", INDEX(Table15[Entire Service Line Classification], MATCH(SUMIFS(Table15[Unique ID],Table15[System-Owned Portion],E7674,Table15[If Material Anything Other than "Lead" in Column E,Was Material Ever Previously Lead?],G7674,Table15[Customer-Owned Portion],O7674),Table15[Unique ID],0),0)))</f>
        <v/>
      </c>
      <c r="X7674"/>
    </row>
    <row r="7675" spans="2:24" hidden="1" x14ac:dyDescent="0.25">
      <c r="B7675" s="145"/>
      <c r="C7675" s="31"/>
      <c r="D7675" s="31"/>
      <c r="E7675" s="43"/>
      <c r="F7675" s="42"/>
      <c r="G7675" s="83"/>
      <c r="H7675" s="31"/>
      <c r="I7675" s="31"/>
      <c r="J7675" s="83"/>
      <c r="K7675" s="31"/>
      <c r="L7675" s="31"/>
      <c r="M7675" s="168"/>
      <c r="N7675" s="147"/>
      <c r="O7675" s="105"/>
      <c r="P7675" s="42"/>
      <c r="Q7675" s="31"/>
      <c r="R7675" s="83"/>
      <c r="S7675" s="31"/>
      <c r="T7675" s="31"/>
      <c r="U7675" s="168"/>
      <c r="V7675" s="149"/>
      <c r="W7675" s="140" t="str" cm="1">
        <f t="array" ref="W7675">IF(SUM(LEN(B7675:V7675))=0,"",IF(OR(OR(ISBLANK(F7675),SUM(LEN(C7675),LEN(D7675))=0),AND(NOT(E7675="Unknown"),ISBLANK(J7675)),AND(NOT(O7675="Unknown"),ISBLANK(R7675))),"Missing Information", INDEX(Table15[Entire Service Line Classification], MATCH(SUMIFS(Table15[Unique ID],Table15[System-Owned Portion],E7675,Table15[If Material Anything Other than "Lead" in Column E,Was Material Ever Previously Lead?],G7675,Table15[Customer-Owned Portion],O7675),Table15[Unique ID],0),0)))</f>
        <v/>
      </c>
      <c r="X7675"/>
    </row>
    <row r="7676" spans="2:24" hidden="1" x14ac:dyDescent="0.25">
      <c r="B7676" s="145"/>
      <c r="C7676" s="31"/>
      <c r="D7676" s="31"/>
      <c r="E7676" s="43"/>
      <c r="F7676" s="42"/>
      <c r="G7676" s="83"/>
      <c r="H7676" s="31"/>
      <c r="I7676" s="31"/>
      <c r="J7676" s="83"/>
      <c r="K7676" s="31"/>
      <c r="L7676" s="31"/>
      <c r="M7676" s="168"/>
      <c r="N7676" s="147"/>
      <c r="O7676" s="105"/>
      <c r="P7676" s="42"/>
      <c r="Q7676" s="31"/>
      <c r="R7676" s="83"/>
      <c r="S7676" s="31"/>
      <c r="T7676" s="31"/>
      <c r="U7676" s="168"/>
      <c r="V7676" s="149"/>
      <c r="W7676" s="140" t="str" cm="1">
        <f t="array" ref="W7676">IF(SUM(LEN(B7676:V7676))=0,"",IF(OR(OR(ISBLANK(F7676),SUM(LEN(C7676),LEN(D7676))=0),AND(NOT(E7676="Unknown"),ISBLANK(J7676)),AND(NOT(O7676="Unknown"),ISBLANK(R7676))),"Missing Information", INDEX(Table15[Entire Service Line Classification], MATCH(SUMIFS(Table15[Unique ID],Table15[System-Owned Portion],E7676,Table15[If Material Anything Other than "Lead" in Column E,Was Material Ever Previously Lead?],G7676,Table15[Customer-Owned Portion],O7676),Table15[Unique ID],0),0)))</f>
        <v/>
      </c>
      <c r="X7676"/>
    </row>
    <row r="7677" spans="2:24" hidden="1" x14ac:dyDescent="0.25">
      <c r="B7677" s="145"/>
      <c r="C7677" s="31"/>
      <c r="D7677" s="31"/>
      <c r="E7677" s="43"/>
      <c r="F7677" s="42"/>
      <c r="G7677" s="83"/>
      <c r="H7677" s="31"/>
      <c r="I7677" s="31"/>
      <c r="J7677" s="83"/>
      <c r="K7677" s="31"/>
      <c r="L7677" s="31"/>
      <c r="M7677" s="168"/>
      <c r="N7677" s="147"/>
      <c r="O7677" s="105"/>
      <c r="P7677" s="42"/>
      <c r="Q7677" s="31"/>
      <c r="R7677" s="83"/>
      <c r="S7677" s="31"/>
      <c r="T7677" s="31"/>
      <c r="U7677" s="168"/>
      <c r="V7677" s="149"/>
      <c r="W7677" s="140" t="str" cm="1">
        <f t="array" ref="W7677">IF(SUM(LEN(B7677:V7677))=0,"",IF(OR(OR(ISBLANK(F7677),SUM(LEN(C7677),LEN(D7677))=0),AND(NOT(E7677="Unknown"),ISBLANK(J7677)),AND(NOT(O7677="Unknown"),ISBLANK(R7677))),"Missing Information", INDEX(Table15[Entire Service Line Classification], MATCH(SUMIFS(Table15[Unique ID],Table15[System-Owned Portion],E7677,Table15[If Material Anything Other than "Lead" in Column E,Was Material Ever Previously Lead?],G7677,Table15[Customer-Owned Portion],O7677),Table15[Unique ID],0),0)))</f>
        <v/>
      </c>
      <c r="X7677"/>
    </row>
    <row r="7678" spans="2:24" hidden="1" x14ac:dyDescent="0.25">
      <c r="B7678" s="145"/>
      <c r="C7678" s="31"/>
      <c r="D7678" s="31"/>
      <c r="E7678" s="43"/>
      <c r="F7678" s="42"/>
      <c r="G7678" s="83"/>
      <c r="H7678" s="31"/>
      <c r="I7678" s="31"/>
      <c r="J7678" s="83"/>
      <c r="K7678" s="31"/>
      <c r="L7678" s="31"/>
      <c r="M7678" s="168"/>
      <c r="N7678" s="147"/>
      <c r="O7678" s="105"/>
      <c r="P7678" s="42"/>
      <c r="Q7678" s="31"/>
      <c r="R7678" s="83"/>
      <c r="S7678" s="31"/>
      <c r="T7678" s="31"/>
      <c r="U7678" s="168"/>
      <c r="V7678" s="149"/>
      <c r="W7678" s="140" t="str" cm="1">
        <f t="array" ref="W7678">IF(SUM(LEN(B7678:V7678))=0,"",IF(OR(OR(ISBLANK(F7678),SUM(LEN(C7678),LEN(D7678))=0),AND(NOT(E7678="Unknown"),ISBLANK(J7678)),AND(NOT(O7678="Unknown"),ISBLANK(R7678))),"Missing Information", INDEX(Table15[Entire Service Line Classification], MATCH(SUMIFS(Table15[Unique ID],Table15[System-Owned Portion],E7678,Table15[If Material Anything Other than "Lead" in Column E,Was Material Ever Previously Lead?],G7678,Table15[Customer-Owned Portion],O7678),Table15[Unique ID],0),0)))</f>
        <v/>
      </c>
      <c r="X7678"/>
    </row>
    <row r="7679" spans="2:24" hidden="1" x14ac:dyDescent="0.25">
      <c r="B7679" s="145"/>
      <c r="C7679" s="31"/>
      <c r="D7679" s="31"/>
      <c r="E7679" s="43"/>
      <c r="F7679" s="42"/>
      <c r="G7679" s="83"/>
      <c r="H7679" s="31"/>
      <c r="I7679" s="31"/>
      <c r="J7679" s="83"/>
      <c r="K7679" s="31"/>
      <c r="L7679" s="31"/>
      <c r="M7679" s="168"/>
      <c r="N7679" s="147"/>
      <c r="O7679" s="105"/>
      <c r="P7679" s="42"/>
      <c r="Q7679" s="31"/>
      <c r="R7679" s="83"/>
      <c r="S7679" s="31"/>
      <c r="T7679" s="31"/>
      <c r="U7679" s="168"/>
      <c r="V7679" s="149"/>
      <c r="W7679" s="140" t="str" cm="1">
        <f t="array" ref="W7679">IF(SUM(LEN(B7679:V7679))=0,"",IF(OR(OR(ISBLANK(F7679),SUM(LEN(C7679),LEN(D7679))=0),AND(NOT(E7679="Unknown"),ISBLANK(J7679)),AND(NOT(O7679="Unknown"),ISBLANK(R7679))),"Missing Information", INDEX(Table15[Entire Service Line Classification], MATCH(SUMIFS(Table15[Unique ID],Table15[System-Owned Portion],E7679,Table15[If Material Anything Other than "Lead" in Column E,Was Material Ever Previously Lead?],G7679,Table15[Customer-Owned Portion],O7679),Table15[Unique ID],0),0)))</f>
        <v/>
      </c>
      <c r="X7679"/>
    </row>
    <row r="7680" spans="2:24" hidden="1" x14ac:dyDescent="0.25">
      <c r="B7680" s="145"/>
      <c r="C7680" s="31"/>
      <c r="D7680" s="31"/>
      <c r="E7680" s="43"/>
      <c r="F7680" s="42"/>
      <c r="G7680" s="83"/>
      <c r="H7680" s="31"/>
      <c r="I7680" s="31"/>
      <c r="J7680" s="83"/>
      <c r="K7680" s="31"/>
      <c r="L7680" s="31"/>
      <c r="M7680" s="168"/>
      <c r="N7680" s="147"/>
      <c r="O7680" s="105"/>
      <c r="P7680" s="42"/>
      <c r="Q7680" s="31"/>
      <c r="R7680" s="83"/>
      <c r="S7680" s="31"/>
      <c r="T7680" s="31"/>
      <c r="U7680" s="168"/>
      <c r="V7680" s="149"/>
      <c r="W7680" s="140" t="str" cm="1">
        <f t="array" ref="W7680">IF(SUM(LEN(B7680:V7680))=0,"",IF(OR(OR(ISBLANK(F7680),SUM(LEN(C7680),LEN(D7680))=0),AND(NOT(E7680="Unknown"),ISBLANK(J7680)),AND(NOT(O7680="Unknown"),ISBLANK(R7680))),"Missing Information", INDEX(Table15[Entire Service Line Classification], MATCH(SUMIFS(Table15[Unique ID],Table15[System-Owned Portion],E7680,Table15[If Material Anything Other than "Lead" in Column E,Was Material Ever Previously Lead?],G7680,Table15[Customer-Owned Portion],O7680),Table15[Unique ID],0),0)))</f>
        <v/>
      </c>
      <c r="X7680"/>
    </row>
    <row r="7681" spans="2:24" hidden="1" x14ac:dyDescent="0.25">
      <c r="B7681" s="145"/>
      <c r="C7681" s="31"/>
      <c r="D7681" s="31"/>
      <c r="E7681" s="43"/>
      <c r="F7681" s="42"/>
      <c r="G7681" s="83"/>
      <c r="H7681" s="31"/>
      <c r="I7681" s="31"/>
      <c r="J7681" s="83"/>
      <c r="K7681" s="31"/>
      <c r="L7681" s="31"/>
      <c r="M7681" s="168"/>
      <c r="N7681" s="147"/>
      <c r="O7681" s="105"/>
      <c r="P7681" s="42"/>
      <c r="Q7681" s="31"/>
      <c r="R7681" s="83"/>
      <c r="S7681" s="31"/>
      <c r="T7681" s="31"/>
      <c r="U7681" s="168"/>
      <c r="V7681" s="149"/>
      <c r="W7681" s="140" t="str" cm="1">
        <f t="array" ref="W7681">IF(SUM(LEN(B7681:V7681))=0,"",IF(OR(OR(ISBLANK(F7681),SUM(LEN(C7681),LEN(D7681))=0),AND(NOT(E7681="Unknown"),ISBLANK(J7681)),AND(NOT(O7681="Unknown"),ISBLANK(R7681))),"Missing Information", INDEX(Table15[Entire Service Line Classification], MATCH(SUMIFS(Table15[Unique ID],Table15[System-Owned Portion],E7681,Table15[If Material Anything Other than "Lead" in Column E,Was Material Ever Previously Lead?],G7681,Table15[Customer-Owned Portion],O7681),Table15[Unique ID],0),0)))</f>
        <v/>
      </c>
      <c r="X7681"/>
    </row>
    <row r="7682" spans="2:24" hidden="1" x14ac:dyDescent="0.25">
      <c r="B7682" s="145"/>
      <c r="C7682" s="31"/>
      <c r="D7682" s="31"/>
      <c r="E7682" s="43"/>
      <c r="F7682" s="42"/>
      <c r="G7682" s="83"/>
      <c r="H7682" s="31"/>
      <c r="I7682" s="31"/>
      <c r="J7682" s="83"/>
      <c r="K7682" s="31"/>
      <c r="L7682" s="31"/>
      <c r="M7682" s="168"/>
      <c r="N7682" s="147"/>
      <c r="O7682" s="105"/>
      <c r="P7682" s="42"/>
      <c r="Q7682" s="31"/>
      <c r="R7682" s="83"/>
      <c r="S7682" s="31"/>
      <c r="T7682" s="31"/>
      <c r="U7682" s="168"/>
      <c r="V7682" s="149"/>
      <c r="W7682" s="140" t="str" cm="1">
        <f t="array" ref="W7682">IF(SUM(LEN(B7682:V7682))=0,"",IF(OR(OR(ISBLANK(F7682),SUM(LEN(C7682),LEN(D7682))=0),AND(NOT(E7682="Unknown"),ISBLANK(J7682)),AND(NOT(O7682="Unknown"),ISBLANK(R7682))),"Missing Information", INDEX(Table15[Entire Service Line Classification], MATCH(SUMIFS(Table15[Unique ID],Table15[System-Owned Portion],E7682,Table15[If Material Anything Other than "Lead" in Column E,Was Material Ever Previously Lead?],G7682,Table15[Customer-Owned Portion],O7682),Table15[Unique ID],0),0)))</f>
        <v/>
      </c>
      <c r="X7682"/>
    </row>
    <row r="7683" spans="2:24" hidden="1" x14ac:dyDescent="0.25">
      <c r="B7683" s="145"/>
      <c r="C7683" s="31"/>
      <c r="D7683" s="31"/>
      <c r="E7683" s="43"/>
      <c r="F7683" s="42"/>
      <c r="G7683" s="83"/>
      <c r="H7683" s="31"/>
      <c r="I7683" s="31"/>
      <c r="J7683" s="83"/>
      <c r="K7683" s="31"/>
      <c r="L7683" s="31"/>
      <c r="M7683" s="168"/>
      <c r="N7683" s="147"/>
      <c r="O7683" s="105"/>
      <c r="P7683" s="42"/>
      <c r="Q7683" s="31"/>
      <c r="R7683" s="83"/>
      <c r="S7683" s="31"/>
      <c r="T7683" s="31"/>
      <c r="U7683" s="168"/>
      <c r="V7683" s="149"/>
      <c r="W7683" s="140" t="str" cm="1">
        <f t="array" ref="W7683">IF(SUM(LEN(B7683:V7683))=0,"",IF(OR(OR(ISBLANK(F7683),SUM(LEN(C7683),LEN(D7683))=0),AND(NOT(E7683="Unknown"),ISBLANK(J7683)),AND(NOT(O7683="Unknown"),ISBLANK(R7683))),"Missing Information", INDEX(Table15[Entire Service Line Classification], MATCH(SUMIFS(Table15[Unique ID],Table15[System-Owned Portion],E7683,Table15[If Material Anything Other than "Lead" in Column E,Was Material Ever Previously Lead?],G7683,Table15[Customer-Owned Portion],O7683),Table15[Unique ID],0),0)))</f>
        <v/>
      </c>
      <c r="X7683"/>
    </row>
    <row r="7684" spans="2:24" hidden="1" x14ac:dyDescent="0.25">
      <c r="B7684" s="145"/>
      <c r="C7684" s="31"/>
      <c r="D7684" s="31"/>
      <c r="E7684" s="43"/>
      <c r="F7684" s="42"/>
      <c r="G7684" s="83"/>
      <c r="H7684" s="31"/>
      <c r="I7684" s="31"/>
      <c r="J7684" s="83"/>
      <c r="K7684" s="31"/>
      <c r="L7684" s="31"/>
      <c r="M7684" s="168"/>
      <c r="N7684" s="147"/>
      <c r="O7684" s="105"/>
      <c r="P7684" s="42"/>
      <c r="Q7684" s="31"/>
      <c r="R7684" s="83"/>
      <c r="S7684" s="31"/>
      <c r="T7684" s="31"/>
      <c r="U7684" s="168"/>
      <c r="V7684" s="149"/>
      <c r="W7684" s="140" t="str" cm="1">
        <f t="array" ref="W7684">IF(SUM(LEN(B7684:V7684))=0,"",IF(OR(OR(ISBLANK(F7684),SUM(LEN(C7684),LEN(D7684))=0),AND(NOT(E7684="Unknown"),ISBLANK(J7684)),AND(NOT(O7684="Unknown"),ISBLANK(R7684))),"Missing Information", INDEX(Table15[Entire Service Line Classification], MATCH(SUMIFS(Table15[Unique ID],Table15[System-Owned Portion],E7684,Table15[If Material Anything Other than "Lead" in Column E,Was Material Ever Previously Lead?],G7684,Table15[Customer-Owned Portion],O7684),Table15[Unique ID],0),0)))</f>
        <v/>
      </c>
      <c r="X7684"/>
    </row>
    <row r="7685" spans="2:24" hidden="1" x14ac:dyDescent="0.25">
      <c r="B7685" s="145"/>
      <c r="C7685" s="31"/>
      <c r="D7685" s="31"/>
      <c r="E7685" s="43"/>
      <c r="F7685" s="42"/>
      <c r="G7685" s="83"/>
      <c r="H7685" s="31"/>
      <c r="I7685" s="31"/>
      <c r="J7685" s="83"/>
      <c r="K7685" s="31"/>
      <c r="L7685" s="31"/>
      <c r="M7685" s="168"/>
      <c r="N7685" s="147"/>
      <c r="O7685" s="105"/>
      <c r="P7685" s="42"/>
      <c r="Q7685" s="31"/>
      <c r="R7685" s="83"/>
      <c r="S7685" s="31"/>
      <c r="T7685" s="31"/>
      <c r="U7685" s="168"/>
      <c r="V7685" s="149"/>
      <c r="W7685" s="140" t="str" cm="1">
        <f t="array" ref="W7685">IF(SUM(LEN(B7685:V7685))=0,"",IF(OR(OR(ISBLANK(F7685),SUM(LEN(C7685),LEN(D7685))=0),AND(NOT(E7685="Unknown"),ISBLANK(J7685)),AND(NOT(O7685="Unknown"),ISBLANK(R7685))),"Missing Information", INDEX(Table15[Entire Service Line Classification], MATCH(SUMIFS(Table15[Unique ID],Table15[System-Owned Portion],E7685,Table15[If Material Anything Other than "Lead" in Column E,Was Material Ever Previously Lead?],G7685,Table15[Customer-Owned Portion],O7685),Table15[Unique ID],0),0)))</f>
        <v/>
      </c>
      <c r="X7685"/>
    </row>
    <row r="7686" spans="2:24" hidden="1" x14ac:dyDescent="0.25">
      <c r="B7686" s="145"/>
      <c r="C7686" s="31"/>
      <c r="D7686" s="31"/>
      <c r="E7686" s="43"/>
      <c r="F7686" s="42"/>
      <c r="G7686" s="83"/>
      <c r="H7686" s="31"/>
      <c r="I7686" s="31"/>
      <c r="J7686" s="83"/>
      <c r="K7686" s="31"/>
      <c r="L7686" s="31"/>
      <c r="M7686" s="168"/>
      <c r="N7686" s="147"/>
      <c r="O7686" s="105"/>
      <c r="P7686" s="42"/>
      <c r="Q7686" s="31"/>
      <c r="R7686" s="83"/>
      <c r="S7686" s="31"/>
      <c r="T7686" s="31"/>
      <c r="U7686" s="168"/>
      <c r="V7686" s="149"/>
      <c r="W7686" s="140" t="str" cm="1">
        <f t="array" ref="W7686">IF(SUM(LEN(B7686:V7686))=0,"",IF(OR(OR(ISBLANK(F7686),SUM(LEN(C7686),LEN(D7686))=0),AND(NOT(E7686="Unknown"),ISBLANK(J7686)),AND(NOT(O7686="Unknown"),ISBLANK(R7686))),"Missing Information", INDEX(Table15[Entire Service Line Classification], MATCH(SUMIFS(Table15[Unique ID],Table15[System-Owned Portion],E7686,Table15[If Material Anything Other than "Lead" in Column E,Was Material Ever Previously Lead?],G7686,Table15[Customer-Owned Portion],O7686),Table15[Unique ID],0),0)))</f>
        <v/>
      </c>
      <c r="X7686"/>
    </row>
    <row r="7687" spans="2:24" hidden="1" x14ac:dyDescent="0.25">
      <c r="B7687" s="145"/>
      <c r="C7687" s="31"/>
      <c r="D7687" s="31"/>
      <c r="E7687" s="43"/>
      <c r="F7687" s="42"/>
      <c r="G7687" s="83"/>
      <c r="H7687" s="31"/>
      <c r="I7687" s="31"/>
      <c r="J7687" s="83"/>
      <c r="K7687" s="31"/>
      <c r="L7687" s="31"/>
      <c r="M7687" s="168"/>
      <c r="N7687" s="147"/>
      <c r="O7687" s="105"/>
      <c r="P7687" s="42"/>
      <c r="Q7687" s="31"/>
      <c r="R7687" s="83"/>
      <c r="S7687" s="31"/>
      <c r="T7687" s="31"/>
      <c r="U7687" s="168"/>
      <c r="V7687" s="149"/>
      <c r="W7687" s="140" t="str" cm="1">
        <f t="array" ref="W7687">IF(SUM(LEN(B7687:V7687))=0,"",IF(OR(OR(ISBLANK(F7687),SUM(LEN(C7687),LEN(D7687))=0),AND(NOT(E7687="Unknown"),ISBLANK(J7687)),AND(NOT(O7687="Unknown"),ISBLANK(R7687))),"Missing Information", INDEX(Table15[Entire Service Line Classification], MATCH(SUMIFS(Table15[Unique ID],Table15[System-Owned Portion],E7687,Table15[If Material Anything Other than "Lead" in Column E,Was Material Ever Previously Lead?],G7687,Table15[Customer-Owned Portion],O7687),Table15[Unique ID],0),0)))</f>
        <v/>
      </c>
      <c r="X7687"/>
    </row>
    <row r="7688" spans="2:24" hidden="1" x14ac:dyDescent="0.25">
      <c r="B7688" s="145"/>
      <c r="C7688" s="31"/>
      <c r="D7688" s="31"/>
      <c r="E7688" s="43"/>
      <c r="F7688" s="42"/>
      <c r="G7688" s="83"/>
      <c r="H7688" s="31"/>
      <c r="I7688" s="31"/>
      <c r="J7688" s="83"/>
      <c r="K7688" s="31"/>
      <c r="L7688" s="31"/>
      <c r="M7688" s="168"/>
      <c r="N7688" s="147"/>
      <c r="O7688" s="105"/>
      <c r="P7688" s="42"/>
      <c r="Q7688" s="31"/>
      <c r="R7688" s="83"/>
      <c r="S7688" s="31"/>
      <c r="T7688" s="31"/>
      <c r="U7688" s="168"/>
      <c r="V7688" s="149"/>
      <c r="W7688" s="140" t="str" cm="1">
        <f t="array" ref="W7688">IF(SUM(LEN(B7688:V7688))=0,"",IF(OR(OR(ISBLANK(F7688),SUM(LEN(C7688),LEN(D7688))=0),AND(NOT(E7688="Unknown"),ISBLANK(J7688)),AND(NOT(O7688="Unknown"),ISBLANK(R7688))),"Missing Information", INDEX(Table15[Entire Service Line Classification], MATCH(SUMIFS(Table15[Unique ID],Table15[System-Owned Portion],E7688,Table15[If Material Anything Other than "Lead" in Column E,Was Material Ever Previously Lead?],G7688,Table15[Customer-Owned Portion],O7688),Table15[Unique ID],0),0)))</f>
        <v/>
      </c>
      <c r="X7688"/>
    </row>
    <row r="7689" spans="2:24" hidden="1" x14ac:dyDescent="0.25">
      <c r="B7689" s="145"/>
      <c r="C7689" s="31"/>
      <c r="D7689" s="31"/>
      <c r="E7689" s="43"/>
      <c r="F7689" s="42"/>
      <c r="G7689" s="83"/>
      <c r="H7689" s="31"/>
      <c r="I7689" s="31"/>
      <c r="J7689" s="83"/>
      <c r="K7689" s="31"/>
      <c r="L7689" s="31"/>
      <c r="M7689" s="168"/>
      <c r="N7689" s="147"/>
      <c r="O7689" s="105"/>
      <c r="P7689" s="42"/>
      <c r="Q7689" s="31"/>
      <c r="R7689" s="83"/>
      <c r="S7689" s="31"/>
      <c r="T7689" s="31"/>
      <c r="U7689" s="168"/>
      <c r="V7689" s="149"/>
      <c r="W7689" s="140" t="str" cm="1">
        <f t="array" ref="W7689">IF(SUM(LEN(B7689:V7689))=0,"",IF(OR(OR(ISBLANK(F7689),SUM(LEN(C7689),LEN(D7689))=0),AND(NOT(E7689="Unknown"),ISBLANK(J7689)),AND(NOT(O7689="Unknown"),ISBLANK(R7689))),"Missing Information", INDEX(Table15[Entire Service Line Classification], MATCH(SUMIFS(Table15[Unique ID],Table15[System-Owned Portion],E7689,Table15[If Material Anything Other than "Lead" in Column E,Was Material Ever Previously Lead?],G7689,Table15[Customer-Owned Portion],O7689),Table15[Unique ID],0),0)))</f>
        <v/>
      </c>
      <c r="X7689"/>
    </row>
    <row r="7690" spans="2:24" hidden="1" x14ac:dyDescent="0.25">
      <c r="B7690" s="145"/>
      <c r="C7690" s="31"/>
      <c r="D7690" s="31"/>
      <c r="E7690" s="43"/>
      <c r="F7690" s="42"/>
      <c r="G7690" s="83"/>
      <c r="H7690" s="31"/>
      <c r="I7690" s="31"/>
      <c r="J7690" s="83"/>
      <c r="K7690" s="31"/>
      <c r="L7690" s="31"/>
      <c r="M7690" s="168"/>
      <c r="N7690" s="147"/>
      <c r="O7690" s="105"/>
      <c r="P7690" s="42"/>
      <c r="Q7690" s="31"/>
      <c r="R7690" s="83"/>
      <c r="S7690" s="31"/>
      <c r="T7690" s="31"/>
      <c r="U7690" s="168"/>
      <c r="V7690" s="149"/>
      <c r="W7690" s="140" t="str" cm="1">
        <f t="array" ref="W7690">IF(SUM(LEN(B7690:V7690))=0,"",IF(OR(OR(ISBLANK(F7690),SUM(LEN(C7690),LEN(D7690))=0),AND(NOT(E7690="Unknown"),ISBLANK(J7690)),AND(NOT(O7690="Unknown"),ISBLANK(R7690))),"Missing Information", INDEX(Table15[Entire Service Line Classification], MATCH(SUMIFS(Table15[Unique ID],Table15[System-Owned Portion],E7690,Table15[If Material Anything Other than "Lead" in Column E,Was Material Ever Previously Lead?],G7690,Table15[Customer-Owned Portion],O7690),Table15[Unique ID],0),0)))</f>
        <v/>
      </c>
      <c r="X7690"/>
    </row>
    <row r="7691" spans="2:24" hidden="1" x14ac:dyDescent="0.25">
      <c r="B7691" s="145"/>
      <c r="C7691" s="31"/>
      <c r="D7691" s="31"/>
      <c r="E7691" s="43"/>
      <c r="F7691" s="42"/>
      <c r="G7691" s="83"/>
      <c r="H7691" s="31"/>
      <c r="I7691" s="31"/>
      <c r="J7691" s="83"/>
      <c r="K7691" s="31"/>
      <c r="L7691" s="31"/>
      <c r="M7691" s="168"/>
      <c r="N7691" s="147"/>
      <c r="O7691" s="105"/>
      <c r="P7691" s="42"/>
      <c r="Q7691" s="31"/>
      <c r="R7691" s="83"/>
      <c r="S7691" s="31"/>
      <c r="T7691" s="31"/>
      <c r="U7691" s="168"/>
      <c r="V7691" s="149"/>
      <c r="W7691" s="140" t="str" cm="1">
        <f t="array" ref="W7691">IF(SUM(LEN(B7691:V7691))=0,"",IF(OR(OR(ISBLANK(F7691),SUM(LEN(C7691),LEN(D7691))=0),AND(NOT(E7691="Unknown"),ISBLANK(J7691)),AND(NOT(O7691="Unknown"),ISBLANK(R7691))),"Missing Information", INDEX(Table15[Entire Service Line Classification], MATCH(SUMIFS(Table15[Unique ID],Table15[System-Owned Portion],E7691,Table15[If Material Anything Other than "Lead" in Column E,Was Material Ever Previously Lead?],G7691,Table15[Customer-Owned Portion],O7691),Table15[Unique ID],0),0)))</f>
        <v/>
      </c>
      <c r="X7691"/>
    </row>
    <row r="7692" spans="2:24" hidden="1" x14ac:dyDescent="0.25">
      <c r="B7692" s="145"/>
      <c r="C7692" s="31"/>
      <c r="D7692" s="31"/>
      <c r="E7692" s="43"/>
      <c r="F7692" s="42"/>
      <c r="G7692" s="83"/>
      <c r="H7692" s="31"/>
      <c r="I7692" s="31"/>
      <c r="J7692" s="83"/>
      <c r="K7692" s="31"/>
      <c r="L7692" s="31"/>
      <c r="M7692" s="168"/>
      <c r="N7692" s="147"/>
      <c r="O7692" s="105"/>
      <c r="P7692" s="42"/>
      <c r="Q7692" s="31"/>
      <c r="R7692" s="83"/>
      <c r="S7692" s="31"/>
      <c r="T7692" s="31"/>
      <c r="U7692" s="168"/>
      <c r="V7692" s="149"/>
      <c r="W7692" s="140" t="str" cm="1">
        <f t="array" ref="W7692">IF(SUM(LEN(B7692:V7692))=0,"",IF(OR(OR(ISBLANK(F7692),SUM(LEN(C7692),LEN(D7692))=0),AND(NOT(E7692="Unknown"),ISBLANK(J7692)),AND(NOT(O7692="Unknown"),ISBLANK(R7692))),"Missing Information", INDEX(Table15[Entire Service Line Classification], MATCH(SUMIFS(Table15[Unique ID],Table15[System-Owned Portion],E7692,Table15[If Material Anything Other than "Lead" in Column E,Was Material Ever Previously Lead?],G7692,Table15[Customer-Owned Portion],O7692),Table15[Unique ID],0),0)))</f>
        <v/>
      </c>
      <c r="X7692"/>
    </row>
    <row r="7693" spans="2:24" hidden="1" x14ac:dyDescent="0.25">
      <c r="B7693" s="145"/>
      <c r="C7693" s="31"/>
      <c r="D7693" s="31"/>
      <c r="E7693" s="43"/>
      <c r="F7693" s="42"/>
      <c r="G7693" s="83"/>
      <c r="H7693" s="31"/>
      <c r="I7693" s="31"/>
      <c r="J7693" s="83"/>
      <c r="K7693" s="31"/>
      <c r="L7693" s="31"/>
      <c r="M7693" s="168"/>
      <c r="N7693" s="147"/>
      <c r="O7693" s="105"/>
      <c r="P7693" s="42"/>
      <c r="Q7693" s="31"/>
      <c r="R7693" s="83"/>
      <c r="S7693" s="31"/>
      <c r="T7693" s="31"/>
      <c r="U7693" s="168"/>
      <c r="V7693" s="149"/>
      <c r="W7693" s="140" t="str" cm="1">
        <f t="array" ref="W7693">IF(SUM(LEN(B7693:V7693))=0,"",IF(OR(OR(ISBLANK(F7693),SUM(LEN(C7693),LEN(D7693))=0),AND(NOT(E7693="Unknown"),ISBLANK(J7693)),AND(NOT(O7693="Unknown"),ISBLANK(R7693))),"Missing Information", INDEX(Table15[Entire Service Line Classification], MATCH(SUMIFS(Table15[Unique ID],Table15[System-Owned Portion],E7693,Table15[If Material Anything Other than "Lead" in Column E,Was Material Ever Previously Lead?],G7693,Table15[Customer-Owned Portion],O7693),Table15[Unique ID],0),0)))</f>
        <v/>
      </c>
      <c r="X7693"/>
    </row>
    <row r="7694" spans="2:24" hidden="1" x14ac:dyDescent="0.25">
      <c r="B7694" s="145"/>
      <c r="C7694" s="31"/>
      <c r="D7694" s="31"/>
      <c r="E7694" s="43"/>
      <c r="F7694" s="42"/>
      <c r="G7694" s="83"/>
      <c r="H7694" s="31"/>
      <c r="I7694" s="31"/>
      <c r="J7694" s="83"/>
      <c r="K7694" s="31"/>
      <c r="L7694" s="31"/>
      <c r="M7694" s="168"/>
      <c r="N7694" s="147"/>
      <c r="O7694" s="105"/>
      <c r="P7694" s="42"/>
      <c r="Q7694" s="31"/>
      <c r="R7694" s="83"/>
      <c r="S7694" s="31"/>
      <c r="T7694" s="31"/>
      <c r="U7694" s="168"/>
      <c r="V7694" s="149"/>
      <c r="W7694" s="140" t="str" cm="1">
        <f t="array" ref="W7694">IF(SUM(LEN(B7694:V7694))=0,"",IF(OR(OR(ISBLANK(F7694),SUM(LEN(C7694),LEN(D7694))=0),AND(NOT(E7694="Unknown"),ISBLANK(J7694)),AND(NOT(O7694="Unknown"),ISBLANK(R7694))),"Missing Information", INDEX(Table15[Entire Service Line Classification], MATCH(SUMIFS(Table15[Unique ID],Table15[System-Owned Portion],E7694,Table15[If Material Anything Other than "Lead" in Column E,Was Material Ever Previously Lead?],G7694,Table15[Customer-Owned Portion],O7694),Table15[Unique ID],0),0)))</f>
        <v/>
      </c>
      <c r="X7694"/>
    </row>
    <row r="7695" spans="2:24" hidden="1" x14ac:dyDescent="0.25">
      <c r="B7695" s="145"/>
      <c r="C7695" s="31"/>
      <c r="D7695" s="31"/>
      <c r="E7695" s="43"/>
      <c r="F7695" s="42"/>
      <c r="G7695" s="83"/>
      <c r="H7695" s="31"/>
      <c r="I7695" s="31"/>
      <c r="J7695" s="83"/>
      <c r="K7695" s="31"/>
      <c r="L7695" s="31"/>
      <c r="M7695" s="168"/>
      <c r="N7695" s="147"/>
      <c r="O7695" s="105"/>
      <c r="P7695" s="42"/>
      <c r="Q7695" s="31"/>
      <c r="R7695" s="83"/>
      <c r="S7695" s="31"/>
      <c r="T7695" s="31"/>
      <c r="U7695" s="168"/>
      <c r="V7695" s="149"/>
      <c r="W7695" s="140" t="str" cm="1">
        <f t="array" ref="W7695">IF(SUM(LEN(B7695:V7695))=0,"",IF(OR(OR(ISBLANK(F7695),SUM(LEN(C7695),LEN(D7695))=0),AND(NOT(E7695="Unknown"),ISBLANK(J7695)),AND(NOT(O7695="Unknown"),ISBLANK(R7695))),"Missing Information", INDEX(Table15[Entire Service Line Classification], MATCH(SUMIFS(Table15[Unique ID],Table15[System-Owned Portion],E7695,Table15[If Material Anything Other than "Lead" in Column E,Was Material Ever Previously Lead?],G7695,Table15[Customer-Owned Portion],O7695),Table15[Unique ID],0),0)))</f>
        <v/>
      </c>
      <c r="X7695"/>
    </row>
    <row r="7696" spans="2:24" hidden="1" x14ac:dyDescent="0.25">
      <c r="B7696" s="145"/>
      <c r="C7696" s="31"/>
      <c r="D7696" s="31"/>
      <c r="E7696" s="43"/>
      <c r="F7696" s="42"/>
      <c r="G7696" s="83"/>
      <c r="H7696" s="31"/>
      <c r="I7696" s="31"/>
      <c r="J7696" s="83"/>
      <c r="K7696" s="31"/>
      <c r="L7696" s="31"/>
      <c r="M7696" s="168"/>
      <c r="N7696" s="147"/>
      <c r="O7696" s="105"/>
      <c r="P7696" s="42"/>
      <c r="Q7696" s="31"/>
      <c r="R7696" s="83"/>
      <c r="S7696" s="31"/>
      <c r="T7696" s="31"/>
      <c r="U7696" s="168"/>
      <c r="V7696" s="149"/>
      <c r="W7696" s="140" t="str" cm="1">
        <f t="array" ref="W7696">IF(SUM(LEN(B7696:V7696))=0,"",IF(OR(OR(ISBLANK(F7696),SUM(LEN(C7696),LEN(D7696))=0),AND(NOT(E7696="Unknown"),ISBLANK(J7696)),AND(NOT(O7696="Unknown"),ISBLANK(R7696))),"Missing Information", INDEX(Table15[Entire Service Line Classification], MATCH(SUMIFS(Table15[Unique ID],Table15[System-Owned Portion],E7696,Table15[If Material Anything Other than "Lead" in Column E,Was Material Ever Previously Lead?],G7696,Table15[Customer-Owned Portion],O7696),Table15[Unique ID],0),0)))</f>
        <v/>
      </c>
      <c r="X7696"/>
    </row>
    <row r="7697" spans="2:24" hidden="1" x14ac:dyDescent="0.25">
      <c r="B7697" s="145"/>
      <c r="C7697" s="31"/>
      <c r="D7697" s="31"/>
      <c r="E7697" s="43"/>
      <c r="F7697" s="42"/>
      <c r="G7697" s="83"/>
      <c r="H7697" s="31"/>
      <c r="I7697" s="31"/>
      <c r="J7697" s="83"/>
      <c r="K7697" s="31"/>
      <c r="L7697" s="31"/>
      <c r="M7697" s="168"/>
      <c r="N7697" s="147"/>
      <c r="O7697" s="105"/>
      <c r="P7697" s="42"/>
      <c r="Q7697" s="31"/>
      <c r="R7697" s="83"/>
      <c r="S7697" s="31"/>
      <c r="T7697" s="31"/>
      <c r="U7697" s="168"/>
      <c r="V7697" s="149"/>
      <c r="W7697" s="140" t="str" cm="1">
        <f t="array" ref="W7697">IF(SUM(LEN(B7697:V7697))=0,"",IF(OR(OR(ISBLANK(F7697),SUM(LEN(C7697),LEN(D7697))=0),AND(NOT(E7697="Unknown"),ISBLANK(J7697)),AND(NOT(O7697="Unknown"),ISBLANK(R7697))),"Missing Information", INDEX(Table15[Entire Service Line Classification], MATCH(SUMIFS(Table15[Unique ID],Table15[System-Owned Portion],E7697,Table15[If Material Anything Other than "Lead" in Column E,Was Material Ever Previously Lead?],G7697,Table15[Customer-Owned Portion],O7697),Table15[Unique ID],0),0)))</f>
        <v/>
      </c>
      <c r="X7697"/>
    </row>
    <row r="7698" spans="2:24" hidden="1" x14ac:dyDescent="0.25">
      <c r="B7698" s="145"/>
      <c r="C7698" s="31"/>
      <c r="D7698" s="31"/>
      <c r="E7698" s="43"/>
      <c r="F7698" s="42"/>
      <c r="G7698" s="83"/>
      <c r="H7698" s="31"/>
      <c r="I7698" s="31"/>
      <c r="J7698" s="83"/>
      <c r="K7698" s="31"/>
      <c r="L7698" s="31"/>
      <c r="M7698" s="168"/>
      <c r="N7698" s="147"/>
      <c r="O7698" s="105"/>
      <c r="P7698" s="42"/>
      <c r="Q7698" s="31"/>
      <c r="R7698" s="83"/>
      <c r="S7698" s="31"/>
      <c r="T7698" s="31"/>
      <c r="U7698" s="168"/>
      <c r="V7698" s="149"/>
      <c r="W7698" s="140" t="str" cm="1">
        <f t="array" ref="W7698">IF(SUM(LEN(B7698:V7698))=0,"",IF(OR(OR(ISBLANK(F7698),SUM(LEN(C7698),LEN(D7698))=0),AND(NOT(E7698="Unknown"),ISBLANK(J7698)),AND(NOT(O7698="Unknown"),ISBLANK(R7698))),"Missing Information", INDEX(Table15[Entire Service Line Classification], MATCH(SUMIFS(Table15[Unique ID],Table15[System-Owned Portion],E7698,Table15[If Material Anything Other than "Lead" in Column E,Was Material Ever Previously Lead?],G7698,Table15[Customer-Owned Portion],O7698),Table15[Unique ID],0),0)))</f>
        <v/>
      </c>
      <c r="X7698"/>
    </row>
    <row r="7699" spans="2:24" hidden="1" x14ac:dyDescent="0.25">
      <c r="B7699" s="145"/>
      <c r="C7699" s="31"/>
      <c r="D7699" s="31"/>
      <c r="E7699" s="43"/>
      <c r="F7699" s="42"/>
      <c r="G7699" s="83"/>
      <c r="H7699" s="31"/>
      <c r="I7699" s="31"/>
      <c r="J7699" s="83"/>
      <c r="K7699" s="31"/>
      <c r="L7699" s="31"/>
      <c r="M7699" s="168"/>
      <c r="N7699" s="147"/>
      <c r="O7699" s="105"/>
      <c r="P7699" s="42"/>
      <c r="Q7699" s="31"/>
      <c r="R7699" s="83"/>
      <c r="S7699" s="31"/>
      <c r="T7699" s="31"/>
      <c r="U7699" s="168"/>
      <c r="V7699" s="149"/>
      <c r="W7699" s="140" t="str" cm="1">
        <f t="array" ref="W7699">IF(SUM(LEN(B7699:V7699))=0,"",IF(OR(OR(ISBLANK(F7699),SUM(LEN(C7699),LEN(D7699))=0),AND(NOT(E7699="Unknown"),ISBLANK(J7699)),AND(NOT(O7699="Unknown"),ISBLANK(R7699))),"Missing Information", INDEX(Table15[Entire Service Line Classification], MATCH(SUMIFS(Table15[Unique ID],Table15[System-Owned Portion],E7699,Table15[If Material Anything Other than "Lead" in Column E,Was Material Ever Previously Lead?],G7699,Table15[Customer-Owned Portion],O7699),Table15[Unique ID],0),0)))</f>
        <v/>
      </c>
      <c r="X7699"/>
    </row>
    <row r="7700" spans="2:24" hidden="1" x14ac:dyDescent="0.25">
      <c r="B7700" s="145"/>
      <c r="C7700" s="31"/>
      <c r="D7700" s="31"/>
      <c r="E7700" s="43"/>
      <c r="F7700" s="42"/>
      <c r="G7700" s="83"/>
      <c r="H7700" s="31"/>
      <c r="I7700" s="31"/>
      <c r="J7700" s="83"/>
      <c r="K7700" s="31"/>
      <c r="L7700" s="31"/>
      <c r="M7700" s="168"/>
      <c r="N7700" s="147"/>
      <c r="O7700" s="105"/>
      <c r="P7700" s="42"/>
      <c r="Q7700" s="31"/>
      <c r="R7700" s="83"/>
      <c r="S7700" s="31"/>
      <c r="T7700" s="31"/>
      <c r="U7700" s="168"/>
      <c r="V7700" s="149"/>
      <c r="W7700" s="140" t="str" cm="1">
        <f t="array" ref="W7700">IF(SUM(LEN(B7700:V7700))=0,"",IF(OR(OR(ISBLANK(F7700),SUM(LEN(C7700),LEN(D7700))=0),AND(NOT(E7700="Unknown"),ISBLANK(J7700)),AND(NOT(O7700="Unknown"),ISBLANK(R7700))),"Missing Information", INDEX(Table15[Entire Service Line Classification], MATCH(SUMIFS(Table15[Unique ID],Table15[System-Owned Portion],E7700,Table15[If Material Anything Other than "Lead" in Column E,Was Material Ever Previously Lead?],G7700,Table15[Customer-Owned Portion],O7700),Table15[Unique ID],0),0)))</f>
        <v/>
      </c>
      <c r="X7700"/>
    </row>
    <row r="7701" spans="2:24" hidden="1" x14ac:dyDescent="0.25">
      <c r="B7701" s="145"/>
      <c r="C7701" s="31"/>
      <c r="D7701" s="31"/>
      <c r="E7701" s="43"/>
      <c r="F7701" s="42"/>
      <c r="G7701" s="83"/>
      <c r="H7701" s="31"/>
      <c r="I7701" s="31"/>
      <c r="J7701" s="83"/>
      <c r="K7701" s="31"/>
      <c r="L7701" s="31"/>
      <c r="M7701" s="168"/>
      <c r="N7701" s="147"/>
      <c r="O7701" s="105"/>
      <c r="P7701" s="42"/>
      <c r="Q7701" s="31"/>
      <c r="R7701" s="83"/>
      <c r="S7701" s="31"/>
      <c r="T7701" s="31"/>
      <c r="U7701" s="168"/>
      <c r="V7701" s="149"/>
      <c r="W7701" s="140" t="str" cm="1">
        <f t="array" ref="W7701">IF(SUM(LEN(B7701:V7701))=0,"",IF(OR(OR(ISBLANK(F7701),SUM(LEN(C7701),LEN(D7701))=0),AND(NOT(E7701="Unknown"),ISBLANK(J7701)),AND(NOT(O7701="Unknown"),ISBLANK(R7701))),"Missing Information", INDEX(Table15[Entire Service Line Classification], MATCH(SUMIFS(Table15[Unique ID],Table15[System-Owned Portion],E7701,Table15[If Material Anything Other than "Lead" in Column E,Was Material Ever Previously Lead?],G7701,Table15[Customer-Owned Portion],O7701),Table15[Unique ID],0),0)))</f>
        <v/>
      </c>
      <c r="X7701"/>
    </row>
    <row r="7702" spans="2:24" hidden="1" x14ac:dyDescent="0.25">
      <c r="B7702" s="145"/>
      <c r="C7702" s="31"/>
      <c r="D7702" s="31"/>
      <c r="E7702" s="43"/>
      <c r="F7702" s="42"/>
      <c r="G7702" s="83"/>
      <c r="H7702" s="31"/>
      <c r="I7702" s="31"/>
      <c r="J7702" s="83"/>
      <c r="K7702" s="31"/>
      <c r="L7702" s="31"/>
      <c r="M7702" s="168"/>
      <c r="N7702" s="147"/>
      <c r="O7702" s="105"/>
      <c r="P7702" s="42"/>
      <c r="Q7702" s="31"/>
      <c r="R7702" s="83"/>
      <c r="S7702" s="31"/>
      <c r="T7702" s="31"/>
      <c r="U7702" s="168"/>
      <c r="V7702" s="149"/>
      <c r="W7702" s="140" t="str" cm="1">
        <f t="array" ref="W7702">IF(SUM(LEN(B7702:V7702))=0,"",IF(OR(OR(ISBLANK(F7702),SUM(LEN(C7702),LEN(D7702))=0),AND(NOT(E7702="Unknown"),ISBLANK(J7702)),AND(NOT(O7702="Unknown"),ISBLANK(R7702))),"Missing Information", INDEX(Table15[Entire Service Line Classification], MATCH(SUMIFS(Table15[Unique ID],Table15[System-Owned Portion],E7702,Table15[If Material Anything Other than "Lead" in Column E,Was Material Ever Previously Lead?],G7702,Table15[Customer-Owned Portion],O7702),Table15[Unique ID],0),0)))</f>
        <v/>
      </c>
      <c r="X7702"/>
    </row>
    <row r="7703" spans="2:24" hidden="1" x14ac:dyDescent="0.25">
      <c r="B7703" s="145"/>
      <c r="C7703" s="31"/>
      <c r="D7703" s="31"/>
      <c r="E7703" s="43"/>
      <c r="F7703" s="42"/>
      <c r="G7703" s="83"/>
      <c r="H7703" s="31"/>
      <c r="I7703" s="31"/>
      <c r="J7703" s="83"/>
      <c r="K7703" s="31"/>
      <c r="L7703" s="31"/>
      <c r="M7703" s="168"/>
      <c r="N7703" s="147"/>
      <c r="O7703" s="105"/>
      <c r="P7703" s="42"/>
      <c r="Q7703" s="31"/>
      <c r="R7703" s="83"/>
      <c r="S7703" s="31"/>
      <c r="T7703" s="31"/>
      <c r="U7703" s="168"/>
      <c r="V7703" s="149"/>
      <c r="W7703" s="140" t="str" cm="1">
        <f t="array" ref="W7703">IF(SUM(LEN(B7703:V7703))=0,"",IF(OR(OR(ISBLANK(F7703),SUM(LEN(C7703),LEN(D7703))=0),AND(NOT(E7703="Unknown"),ISBLANK(J7703)),AND(NOT(O7703="Unknown"),ISBLANK(R7703))),"Missing Information", INDEX(Table15[Entire Service Line Classification], MATCH(SUMIFS(Table15[Unique ID],Table15[System-Owned Portion],E7703,Table15[If Material Anything Other than "Lead" in Column E,Was Material Ever Previously Lead?],G7703,Table15[Customer-Owned Portion],O7703),Table15[Unique ID],0),0)))</f>
        <v/>
      </c>
      <c r="X7703"/>
    </row>
    <row r="7704" spans="2:24" hidden="1" x14ac:dyDescent="0.25">
      <c r="B7704" s="145"/>
      <c r="C7704" s="31"/>
      <c r="D7704" s="31"/>
      <c r="E7704" s="43"/>
      <c r="F7704" s="42"/>
      <c r="G7704" s="83"/>
      <c r="H7704" s="31"/>
      <c r="I7704" s="31"/>
      <c r="J7704" s="83"/>
      <c r="K7704" s="31"/>
      <c r="L7704" s="31"/>
      <c r="M7704" s="168"/>
      <c r="N7704" s="147"/>
      <c r="O7704" s="105"/>
      <c r="P7704" s="42"/>
      <c r="Q7704" s="31"/>
      <c r="R7704" s="83"/>
      <c r="S7704" s="31"/>
      <c r="T7704" s="31"/>
      <c r="U7704" s="168"/>
      <c r="V7704" s="149"/>
      <c r="W7704" s="140" t="str" cm="1">
        <f t="array" ref="W7704">IF(SUM(LEN(B7704:V7704))=0,"",IF(OR(OR(ISBLANK(F7704),SUM(LEN(C7704),LEN(D7704))=0),AND(NOT(E7704="Unknown"),ISBLANK(J7704)),AND(NOT(O7704="Unknown"),ISBLANK(R7704))),"Missing Information", INDEX(Table15[Entire Service Line Classification], MATCH(SUMIFS(Table15[Unique ID],Table15[System-Owned Portion],E7704,Table15[If Material Anything Other than "Lead" in Column E,Was Material Ever Previously Lead?],G7704,Table15[Customer-Owned Portion],O7704),Table15[Unique ID],0),0)))</f>
        <v/>
      </c>
      <c r="X7704"/>
    </row>
    <row r="7705" spans="2:24" hidden="1" x14ac:dyDescent="0.25">
      <c r="B7705" s="145"/>
      <c r="C7705" s="31"/>
      <c r="D7705" s="31"/>
      <c r="E7705" s="43"/>
      <c r="F7705" s="42"/>
      <c r="G7705" s="83"/>
      <c r="H7705" s="31"/>
      <c r="I7705" s="31"/>
      <c r="J7705" s="83"/>
      <c r="K7705" s="31"/>
      <c r="L7705" s="31"/>
      <c r="M7705" s="168"/>
      <c r="N7705" s="147"/>
      <c r="O7705" s="105"/>
      <c r="P7705" s="42"/>
      <c r="Q7705" s="31"/>
      <c r="R7705" s="83"/>
      <c r="S7705" s="31"/>
      <c r="T7705" s="31"/>
      <c r="U7705" s="168"/>
      <c r="V7705" s="149"/>
      <c r="W7705" s="140" t="str" cm="1">
        <f t="array" ref="W7705">IF(SUM(LEN(B7705:V7705))=0,"",IF(OR(OR(ISBLANK(F7705),SUM(LEN(C7705),LEN(D7705))=0),AND(NOT(E7705="Unknown"),ISBLANK(J7705)),AND(NOT(O7705="Unknown"),ISBLANK(R7705))),"Missing Information", INDEX(Table15[Entire Service Line Classification], MATCH(SUMIFS(Table15[Unique ID],Table15[System-Owned Portion],E7705,Table15[If Material Anything Other than "Lead" in Column E,Was Material Ever Previously Lead?],G7705,Table15[Customer-Owned Portion],O7705),Table15[Unique ID],0),0)))</f>
        <v/>
      </c>
      <c r="X7705"/>
    </row>
    <row r="7706" spans="2:24" hidden="1" x14ac:dyDescent="0.25">
      <c r="B7706" s="145"/>
      <c r="C7706" s="31"/>
      <c r="D7706" s="31"/>
      <c r="E7706" s="43"/>
      <c r="F7706" s="42"/>
      <c r="G7706" s="83"/>
      <c r="H7706" s="31"/>
      <c r="I7706" s="31"/>
      <c r="J7706" s="83"/>
      <c r="K7706" s="31"/>
      <c r="L7706" s="31"/>
      <c r="M7706" s="168"/>
      <c r="N7706" s="147"/>
      <c r="O7706" s="105"/>
      <c r="P7706" s="42"/>
      <c r="Q7706" s="31"/>
      <c r="R7706" s="83"/>
      <c r="S7706" s="31"/>
      <c r="T7706" s="31"/>
      <c r="U7706" s="168"/>
      <c r="V7706" s="149"/>
      <c r="W7706" s="140" t="str" cm="1">
        <f t="array" ref="W7706">IF(SUM(LEN(B7706:V7706))=0,"",IF(OR(OR(ISBLANK(F7706),SUM(LEN(C7706),LEN(D7706))=0),AND(NOT(E7706="Unknown"),ISBLANK(J7706)),AND(NOT(O7706="Unknown"),ISBLANK(R7706))),"Missing Information", INDEX(Table15[Entire Service Line Classification], MATCH(SUMIFS(Table15[Unique ID],Table15[System-Owned Portion],E7706,Table15[If Material Anything Other than "Lead" in Column E,Was Material Ever Previously Lead?],G7706,Table15[Customer-Owned Portion],O7706),Table15[Unique ID],0),0)))</f>
        <v/>
      </c>
      <c r="X7706"/>
    </row>
    <row r="7707" spans="2:24" hidden="1" x14ac:dyDescent="0.25">
      <c r="B7707" s="145"/>
      <c r="C7707" s="31"/>
      <c r="D7707" s="31"/>
      <c r="E7707" s="43"/>
      <c r="F7707" s="42"/>
      <c r="G7707" s="83"/>
      <c r="H7707" s="31"/>
      <c r="I7707" s="31"/>
      <c r="J7707" s="83"/>
      <c r="K7707" s="31"/>
      <c r="L7707" s="31"/>
      <c r="M7707" s="168"/>
      <c r="N7707" s="147"/>
      <c r="O7707" s="105"/>
      <c r="P7707" s="42"/>
      <c r="Q7707" s="31"/>
      <c r="R7707" s="83"/>
      <c r="S7707" s="31"/>
      <c r="T7707" s="31"/>
      <c r="U7707" s="168"/>
      <c r="V7707" s="149"/>
      <c r="W7707" s="140" t="str" cm="1">
        <f t="array" ref="W7707">IF(SUM(LEN(B7707:V7707))=0,"",IF(OR(OR(ISBLANK(F7707),SUM(LEN(C7707),LEN(D7707))=0),AND(NOT(E7707="Unknown"),ISBLANK(J7707)),AND(NOT(O7707="Unknown"),ISBLANK(R7707))),"Missing Information", INDEX(Table15[Entire Service Line Classification], MATCH(SUMIFS(Table15[Unique ID],Table15[System-Owned Portion],E7707,Table15[If Material Anything Other than "Lead" in Column E,Was Material Ever Previously Lead?],G7707,Table15[Customer-Owned Portion],O7707),Table15[Unique ID],0),0)))</f>
        <v/>
      </c>
      <c r="X7707"/>
    </row>
    <row r="7708" spans="2:24" hidden="1" x14ac:dyDescent="0.25">
      <c r="B7708" s="145"/>
      <c r="C7708" s="31"/>
      <c r="D7708" s="31"/>
      <c r="E7708" s="43"/>
      <c r="F7708" s="42"/>
      <c r="G7708" s="83"/>
      <c r="H7708" s="31"/>
      <c r="I7708" s="31"/>
      <c r="J7708" s="83"/>
      <c r="K7708" s="31"/>
      <c r="L7708" s="31"/>
      <c r="M7708" s="168"/>
      <c r="N7708" s="147"/>
      <c r="O7708" s="105"/>
      <c r="P7708" s="42"/>
      <c r="Q7708" s="31"/>
      <c r="R7708" s="83"/>
      <c r="S7708" s="31"/>
      <c r="T7708" s="31"/>
      <c r="U7708" s="168"/>
      <c r="V7708" s="149"/>
      <c r="W7708" s="140" t="str" cm="1">
        <f t="array" ref="W7708">IF(SUM(LEN(B7708:V7708))=0,"",IF(OR(OR(ISBLANK(F7708),SUM(LEN(C7708),LEN(D7708))=0),AND(NOT(E7708="Unknown"),ISBLANK(J7708)),AND(NOT(O7708="Unknown"),ISBLANK(R7708))),"Missing Information", INDEX(Table15[Entire Service Line Classification], MATCH(SUMIFS(Table15[Unique ID],Table15[System-Owned Portion],E7708,Table15[If Material Anything Other than "Lead" in Column E,Was Material Ever Previously Lead?],G7708,Table15[Customer-Owned Portion],O7708),Table15[Unique ID],0),0)))</f>
        <v/>
      </c>
      <c r="X7708"/>
    </row>
    <row r="7709" spans="2:24" hidden="1" x14ac:dyDescent="0.25">
      <c r="B7709" s="145"/>
      <c r="C7709" s="31"/>
      <c r="D7709" s="31"/>
      <c r="E7709" s="43"/>
      <c r="F7709" s="42"/>
      <c r="G7709" s="83"/>
      <c r="H7709" s="31"/>
      <c r="I7709" s="31"/>
      <c r="J7709" s="83"/>
      <c r="K7709" s="31"/>
      <c r="L7709" s="31"/>
      <c r="M7709" s="168"/>
      <c r="N7709" s="147"/>
      <c r="O7709" s="105"/>
      <c r="P7709" s="42"/>
      <c r="Q7709" s="31"/>
      <c r="R7709" s="83"/>
      <c r="S7709" s="31"/>
      <c r="T7709" s="31"/>
      <c r="U7709" s="168"/>
      <c r="V7709" s="149"/>
      <c r="W7709" s="140" t="str" cm="1">
        <f t="array" ref="W7709">IF(SUM(LEN(B7709:V7709))=0,"",IF(OR(OR(ISBLANK(F7709),SUM(LEN(C7709),LEN(D7709))=0),AND(NOT(E7709="Unknown"),ISBLANK(J7709)),AND(NOT(O7709="Unknown"),ISBLANK(R7709))),"Missing Information", INDEX(Table15[Entire Service Line Classification], MATCH(SUMIFS(Table15[Unique ID],Table15[System-Owned Portion],E7709,Table15[If Material Anything Other than "Lead" in Column E,Was Material Ever Previously Lead?],G7709,Table15[Customer-Owned Portion],O7709),Table15[Unique ID],0),0)))</f>
        <v/>
      </c>
      <c r="X7709"/>
    </row>
    <row r="7710" spans="2:24" hidden="1" x14ac:dyDescent="0.25">
      <c r="B7710" s="145"/>
      <c r="C7710" s="31"/>
      <c r="D7710" s="31"/>
      <c r="E7710" s="43"/>
      <c r="F7710" s="42"/>
      <c r="G7710" s="83"/>
      <c r="H7710" s="31"/>
      <c r="I7710" s="31"/>
      <c r="J7710" s="83"/>
      <c r="K7710" s="31"/>
      <c r="L7710" s="31"/>
      <c r="M7710" s="168"/>
      <c r="N7710" s="147"/>
      <c r="O7710" s="105"/>
      <c r="P7710" s="42"/>
      <c r="Q7710" s="31"/>
      <c r="R7710" s="83"/>
      <c r="S7710" s="31"/>
      <c r="T7710" s="31"/>
      <c r="U7710" s="168"/>
      <c r="V7710" s="149"/>
      <c r="W7710" s="140" t="str" cm="1">
        <f t="array" ref="W7710">IF(SUM(LEN(B7710:V7710))=0,"",IF(OR(OR(ISBLANK(F7710),SUM(LEN(C7710),LEN(D7710))=0),AND(NOT(E7710="Unknown"),ISBLANK(J7710)),AND(NOT(O7710="Unknown"),ISBLANK(R7710))),"Missing Information", INDEX(Table15[Entire Service Line Classification], MATCH(SUMIFS(Table15[Unique ID],Table15[System-Owned Portion],E7710,Table15[If Material Anything Other than "Lead" in Column E,Was Material Ever Previously Lead?],G7710,Table15[Customer-Owned Portion],O7710),Table15[Unique ID],0),0)))</f>
        <v/>
      </c>
      <c r="X7710"/>
    </row>
    <row r="7711" spans="2:24" hidden="1" x14ac:dyDescent="0.25">
      <c r="B7711" s="145"/>
      <c r="C7711" s="31"/>
      <c r="D7711" s="31"/>
      <c r="E7711" s="43"/>
      <c r="F7711" s="42"/>
      <c r="G7711" s="83"/>
      <c r="H7711" s="31"/>
      <c r="I7711" s="31"/>
      <c r="J7711" s="83"/>
      <c r="K7711" s="31"/>
      <c r="L7711" s="31"/>
      <c r="M7711" s="168"/>
      <c r="N7711" s="147"/>
      <c r="O7711" s="105"/>
      <c r="P7711" s="42"/>
      <c r="Q7711" s="31"/>
      <c r="R7711" s="83"/>
      <c r="S7711" s="31"/>
      <c r="T7711" s="31"/>
      <c r="U7711" s="168"/>
      <c r="V7711" s="149"/>
      <c r="W7711" s="140" t="str" cm="1">
        <f t="array" ref="W7711">IF(SUM(LEN(B7711:V7711))=0,"",IF(OR(OR(ISBLANK(F7711),SUM(LEN(C7711),LEN(D7711))=0),AND(NOT(E7711="Unknown"),ISBLANK(J7711)),AND(NOT(O7711="Unknown"),ISBLANK(R7711))),"Missing Information", INDEX(Table15[Entire Service Line Classification], MATCH(SUMIFS(Table15[Unique ID],Table15[System-Owned Portion],E7711,Table15[If Material Anything Other than "Lead" in Column E,Was Material Ever Previously Lead?],G7711,Table15[Customer-Owned Portion],O7711),Table15[Unique ID],0),0)))</f>
        <v/>
      </c>
      <c r="X7711"/>
    </row>
    <row r="7712" spans="2:24" hidden="1" x14ac:dyDescent="0.25">
      <c r="B7712" s="145"/>
      <c r="C7712" s="31"/>
      <c r="D7712" s="31"/>
      <c r="E7712" s="43"/>
      <c r="F7712" s="42"/>
      <c r="G7712" s="83"/>
      <c r="H7712" s="31"/>
      <c r="I7712" s="31"/>
      <c r="J7712" s="83"/>
      <c r="K7712" s="31"/>
      <c r="L7712" s="31"/>
      <c r="M7712" s="168"/>
      <c r="N7712" s="147"/>
      <c r="O7712" s="105"/>
      <c r="P7712" s="42"/>
      <c r="Q7712" s="31"/>
      <c r="R7712" s="83"/>
      <c r="S7712" s="31"/>
      <c r="T7712" s="31"/>
      <c r="U7712" s="168"/>
      <c r="V7712" s="149"/>
      <c r="W7712" s="140" t="str" cm="1">
        <f t="array" ref="W7712">IF(SUM(LEN(B7712:V7712))=0,"",IF(OR(OR(ISBLANK(F7712),SUM(LEN(C7712),LEN(D7712))=0),AND(NOT(E7712="Unknown"),ISBLANK(J7712)),AND(NOT(O7712="Unknown"),ISBLANK(R7712))),"Missing Information", INDEX(Table15[Entire Service Line Classification], MATCH(SUMIFS(Table15[Unique ID],Table15[System-Owned Portion],E7712,Table15[If Material Anything Other than "Lead" in Column E,Was Material Ever Previously Lead?],G7712,Table15[Customer-Owned Portion],O7712),Table15[Unique ID],0),0)))</f>
        <v/>
      </c>
      <c r="X7712"/>
    </row>
    <row r="7713" spans="2:24" hidden="1" x14ac:dyDescent="0.25">
      <c r="B7713" s="145"/>
      <c r="C7713" s="31"/>
      <c r="D7713" s="31"/>
      <c r="E7713" s="43"/>
      <c r="F7713" s="42"/>
      <c r="G7713" s="83"/>
      <c r="H7713" s="31"/>
      <c r="I7713" s="31"/>
      <c r="J7713" s="83"/>
      <c r="K7713" s="31"/>
      <c r="L7713" s="31"/>
      <c r="M7713" s="168"/>
      <c r="N7713" s="147"/>
      <c r="O7713" s="105"/>
      <c r="P7713" s="42"/>
      <c r="Q7713" s="31"/>
      <c r="R7713" s="83"/>
      <c r="S7713" s="31"/>
      <c r="T7713" s="31"/>
      <c r="U7713" s="168"/>
      <c r="V7713" s="149"/>
      <c r="W7713" s="140" t="str" cm="1">
        <f t="array" ref="W7713">IF(SUM(LEN(B7713:V7713))=0,"",IF(OR(OR(ISBLANK(F7713),SUM(LEN(C7713),LEN(D7713))=0),AND(NOT(E7713="Unknown"),ISBLANK(J7713)),AND(NOT(O7713="Unknown"),ISBLANK(R7713))),"Missing Information", INDEX(Table15[Entire Service Line Classification], MATCH(SUMIFS(Table15[Unique ID],Table15[System-Owned Portion],E7713,Table15[If Material Anything Other than "Lead" in Column E,Was Material Ever Previously Lead?],G7713,Table15[Customer-Owned Portion],O7713),Table15[Unique ID],0),0)))</f>
        <v/>
      </c>
      <c r="X7713"/>
    </row>
    <row r="7714" spans="2:24" hidden="1" x14ac:dyDescent="0.25">
      <c r="B7714" s="145"/>
      <c r="C7714" s="31"/>
      <c r="D7714" s="31"/>
      <c r="E7714" s="43"/>
      <c r="F7714" s="42"/>
      <c r="G7714" s="83"/>
      <c r="H7714" s="31"/>
      <c r="I7714" s="31"/>
      <c r="J7714" s="83"/>
      <c r="K7714" s="31"/>
      <c r="L7714" s="31"/>
      <c r="M7714" s="168"/>
      <c r="N7714" s="147"/>
      <c r="O7714" s="105"/>
      <c r="P7714" s="42"/>
      <c r="Q7714" s="31"/>
      <c r="R7714" s="83"/>
      <c r="S7714" s="31"/>
      <c r="T7714" s="31"/>
      <c r="U7714" s="168"/>
      <c r="V7714" s="149"/>
      <c r="W7714" s="140" t="str" cm="1">
        <f t="array" ref="W7714">IF(SUM(LEN(B7714:V7714))=0,"",IF(OR(OR(ISBLANK(F7714),SUM(LEN(C7714),LEN(D7714))=0),AND(NOT(E7714="Unknown"),ISBLANK(J7714)),AND(NOT(O7714="Unknown"),ISBLANK(R7714))),"Missing Information", INDEX(Table15[Entire Service Line Classification], MATCH(SUMIFS(Table15[Unique ID],Table15[System-Owned Portion],E7714,Table15[If Material Anything Other than "Lead" in Column E,Was Material Ever Previously Lead?],G7714,Table15[Customer-Owned Portion],O7714),Table15[Unique ID],0),0)))</f>
        <v/>
      </c>
      <c r="X7714"/>
    </row>
    <row r="7715" spans="2:24" hidden="1" x14ac:dyDescent="0.25">
      <c r="B7715" s="145"/>
      <c r="C7715" s="31"/>
      <c r="D7715" s="31"/>
      <c r="E7715" s="43"/>
      <c r="F7715" s="42"/>
      <c r="G7715" s="83"/>
      <c r="H7715" s="31"/>
      <c r="I7715" s="31"/>
      <c r="J7715" s="83"/>
      <c r="K7715" s="31"/>
      <c r="L7715" s="31"/>
      <c r="M7715" s="168"/>
      <c r="N7715" s="147"/>
      <c r="O7715" s="105"/>
      <c r="P7715" s="42"/>
      <c r="Q7715" s="31"/>
      <c r="R7715" s="83"/>
      <c r="S7715" s="31"/>
      <c r="T7715" s="31"/>
      <c r="U7715" s="168"/>
      <c r="V7715" s="149"/>
      <c r="W7715" s="140" t="str" cm="1">
        <f t="array" ref="W7715">IF(SUM(LEN(B7715:V7715))=0,"",IF(OR(OR(ISBLANK(F7715),SUM(LEN(C7715),LEN(D7715))=0),AND(NOT(E7715="Unknown"),ISBLANK(J7715)),AND(NOT(O7715="Unknown"),ISBLANK(R7715))),"Missing Information", INDEX(Table15[Entire Service Line Classification], MATCH(SUMIFS(Table15[Unique ID],Table15[System-Owned Portion],E7715,Table15[If Material Anything Other than "Lead" in Column E,Was Material Ever Previously Lead?],G7715,Table15[Customer-Owned Portion],O7715),Table15[Unique ID],0),0)))</f>
        <v/>
      </c>
      <c r="X7715"/>
    </row>
    <row r="7716" spans="2:24" hidden="1" x14ac:dyDescent="0.25">
      <c r="B7716" s="145"/>
      <c r="C7716" s="31"/>
      <c r="D7716" s="31"/>
      <c r="E7716" s="43"/>
      <c r="F7716" s="42"/>
      <c r="G7716" s="83"/>
      <c r="H7716" s="31"/>
      <c r="I7716" s="31"/>
      <c r="J7716" s="83"/>
      <c r="K7716" s="31"/>
      <c r="L7716" s="31"/>
      <c r="M7716" s="168"/>
      <c r="N7716" s="147"/>
      <c r="O7716" s="105"/>
      <c r="P7716" s="42"/>
      <c r="Q7716" s="31"/>
      <c r="R7716" s="83"/>
      <c r="S7716" s="31"/>
      <c r="T7716" s="31"/>
      <c r="U7716" s="168"/>
      <c r="V7716" s="149"/>
      <c r="W7716" s="140" t="str" cm="1">
        <f t="array" ref="W7716">IF(SUM(LEN(B7716:V7716))=0,"",IF(OR(OR(ISBLANK(F7716),SUM(LEN(C7716),LEN(D7716))=0),AND(NOT(E7716="Unknown"),ISBLANK(J7716)),AND(NOT(O7716="Unknown"),ISBLANK(R7716))),"Missing Information", INDEX(Table15[Entire Service Line Classification], MATCH(SUMIFS(Table15[Unique ID],Table15[System-Owned Portion],E7716,Table15[If Material Anything Other than "Lead" in Column E,Was Material Ever Previously Lead?],G7716,Table15[Customer-Owned Portion],O7716),Table15[Unique ID],0),0)))</f>
        <v/>
      </c>
      <c r="X7716"/>
    </row>
    <row r="7717" spans="2:24" hidden="1" x14ac:dyDescent="0.25">
      <c r="B7717" s="145"/>
      <c r="C7717" s="31"/>
      <c r="D7717" s="31"/>
      <c r="E7717" s="43"/>
      <c r="F7717" s="42"/>
      <c r="G7717" s="83"/>
      <c r="H7717" s="31"/>
      <c r="I7717" s="31"/>
      <c r="J7717" s="83"/>
      <c r="K7717" s="31"/>
      <c r="L7717" s="31"/>
      <c r="M7717" s="168"/>
      <c r="N7717" s="147"/>
      <c r="O7717" s="105"/>
      <c r="P7717" s="42"/>
      <c r="Q7717" s="31"/>
      <c r="R7717" s="83"/>
      <c r="S7717" s="31"/>
      <c r="T7717" s="31"/>
      <c r="U7717" s="168"/>
      <c r="V7717" s="149"/>
      <c r="W7717" s="140" t="str" cm="1">
        <f t="array" ref="W7717">IF(SUM(LEN(B7717:V7717))=0,"",IF(OR(OR(ISBLANK(F7717),SUM(LEN(C7717),LEN(D7717))=0),AND(NOT(E7717="Unknown"),ISBLANK(J7717)),AND(NOT(O7717="Unknown"),ISBLANK(R7717))),"Missing Information", INDEX(Table15[Entire Service Line Classification], MATCH(SUMIFS(Table15[Unique ID],Table15[System-Owned Portion],E7717,Table15[If Material Anything Other than "Lead" in Column E,Was Material Ever Previously Lead?],G7717,Table15[Customer-Owned Portion],O7717),Table15[Unique ID],0),0)))</f>
        <v/>
      </c>
      <c r="X7717"/>
    </row>
    <row r="7718" spans="2:24" hidden="1" x14ac:dyDescent="0.25">
      <c r="B7718" s="145"/>
      <c r="C7718" s="31"/>
      <c r="D7718" s="31"/>
      <c r="E7718" s="43"/>
      <c r="F7718" s="42"/>
      <c r="G7718" s="83"/>
      <c r="H7718" s="31"/>
      <c r="I7718" s="31"/>
      <c r="J7718" s="83"/>
      <c r="K7718" s="31"/>
      <c r="L7718" s="31"/>
      <c r="M7718" s="168"/>
      <c r="N7718" s="147"/>
      <c r="O7718" s="105"/>
      <c r="P7718" s="42"/>
      <c r="Q7718" s="31"/>
      <c r="R7718" s="83"/>
      <c r="S7718" s="31"/>
      <c r="T7718" s="31"/>
      <c r="U7718" s="168"/>
      <c r="V7718" s="149"/>
      <c r="W7718" s="140" t="str" cm="1">
        <f t="array" ref="W7718">IF(SUM(LEN(B7718:V7718))=0,"",IF(OR(OR(ISBLANK(F7718),SUM(LEN(C7718),LEN(D7718))=0),AND(NOT(E7718="Unknown"),ISBLANK(J7718)),AND(NOT(O7718="Unknown"),ISBLANK(R7718))),"Missing Information", INDEX(Table15[Entire Service Line Classification], MATCH(SUMIFS(Table15[Unique ID],Table15[System-Owned Portion],E7718,Table15[If Material Anything Other than "Lead" in Column E,Was Material Ever Previously Lead?],G7718,Table15[Customer-Owned Portion],O7718),Table15[Unique ID],0),0)))</f>
        <v/>
      </c>
      <c r="X7718"/>
    </row>
    <row r="7719" spans="2:24" hidden="1" x14ac:dyDescent="0.25">
      <c r="B7719" s="145"/>
      <c r="C7719" s="31"/>
      <c r="D7719" s="31"/>
      <c r="E7719" s="43"/>
      <c r="F7719" s="42"/>
      <c r="G7719" s="83"/>
      <c r="H7719" s="31"/>
      <c r="I7719" s="31"/>
      <c r="J7719" s="83"/>
      <c r="K7719" s="31"/>
      <c r="L7719" s="31"/>
      <c r="M7719" s="168"/>
      <c r="N7719" s="147"/>
      <c r="O7719" s="105"/>
      <c r="P7719" s="42"/>
      <c r="Q7719" s="31"/>
      <c r="R7719" s="83"/>
      <c r="S7719" s="31"/>
      <c r="T7719" s="31"/>
      <c r="U7719" s="168"/>
      <c r="V7719" s="149"/>
      <c r="W7719" s="140" t="str" cm="1">
        <f t="array" ref="W7719">IF(SUM(LEN(B7719:V7719))=0,"",IF(OR(OR(ISBLANK(F7719),SUM(LEN(C7719),LEN(D7719))=0),AND(NOT(E7719="Unknown"),ISBLANK(J7719)),AND(NOT(O7719="Unknown"),ISBLANK(R7719))),"Missing Information", INDEX(Table15[Entire Service Line Classification], MATCH(SUMIFS(Table15[Unique ID],Table15[System-Owned Portion],E7719,Table15[If Material Anything Other than "Lead" in Column E,Was Material Ever Previously Lead?],G7719,Table15[Customer-Owned Portion],O7719),Table15[Unique ID],0),0)))</f>
        <v/>
      </c>
      <c r="X7719"/>
    </row>
    <row r="7720" spans="2:24" hidden="1" x14ac:dyDescent="0.25">
      <c r="B7720" s="145"/>
      <c r="C7720" s="31"/>
      <c r="D7720" s="31"/>
      <c r="E7720" s="43"/>
      <c r="F7720" s="42"/>
      <c r="G7720" s="83"/>
      <c r="H7720" s="31"/>
      <c r="I7720" s="31"/>
      <c r="J7720" s="83"/>
      <c r="K7720" s="31"/>
      <c r="L7720" s="31"/>
      <c r="M7720" s="168"/>
      <c r="N7720" s="147"/>
      <c r="O7720" s="105"/>
      <c r="P7720" s="42"/>
      <c r="Q7720" s="31"/>
      <c r="R7720" s="83"/>
      <c r="S7720" s="31"/>
      <c r="T7720" s="31"/>
      <c r="U7720" s="168"/>
      <c r="V7720" s="149"/>
      <c r="W7720" s="140" t="str" cm="1">
        <f t="array" ref="W7720">IF(SUM(LEN(B7720:V7720))=0,"",IF(OR(OR(ISBLANK(F7720),SUM(LEN(C7720),LEN(D7720))=0),AND(NOT(E7720="Unknown"),ISBLANK(J7720)),AND(NOT(O7720="Unknown"),ISBLANK(R7720))),"Missing Information", INDEX(Table15[Entire Service Line Classification], MATCH(SUMIFS(Table15[Unique ID],Table15[System-Owned Portion],E7720,Table15[If Material Anything Other than "Lead" in Column E,Was Material Ever Previously Lead?],G7720,Table15[Customer-Owned Portion],O7720),Table15[Unique ID],0),0)))</f>
        <v/>
      </c>
      <c r="X7720"/>
    </row>
    <row r="7721" spans="2:24" hidden="1" x14ac:dyDescent="0.25">
      <c r="B7721" s="145"/>
      <c r="C7721" s="31"/>
      <c r="D7721" s="31"/>
      <c r="E7721" s="43"/>
      <c r="F7721" s="42"/>
      <c r="G7721" s="83"/>
      <c r="H7721" s="31"/>
      <c r="I7721" s="31"/>
      <c r="J7721" s="83"/>
      <c r="K7721" s="31"/>
      <c r="L7721" s="31"/>
      <c r="M7721" s="168"/>
      <c r="N7721" s="147"/>
      <c r="O7721" s="105"/>
      <c r="P7721" s="42"/>
      <c r="Q7721" s="31"/>
      <c r="R7721" s="83"/>
      <c r="S7721" s="31"/>
      <c r="T7721" s="31"/>
      <c r="U7721" s="168"/>
      <c r="V7721" s="149"/>
      <c r="W7721" s="140" t="str" cm="1">
        <f t="array" ref="W7721">IF(SUM(LEN(B7721:V7721))=0,"",IF(OR(OR(ISBLANK(F7721),SUM(LEN(C7721),LEN(D7721))=0),AND(NOT(E7721="Unknown"),ISBLANK(J7721)),AND(NOT(O7721="Unknown"),ISBLANK(R7721))),"Missing Information", INDEX(Table15[Entire Service Line Classification], MATCH(SUMIFS(Table15[Unique ID],Table15[System-Owned Portion],E7721,Table15[If Material Anything Other than "Lead" in Column E,Was Material Ever Previously Lead?],G7721,Table15[Customer-Owned Portion],O7721),Table15[Unique ID],0),0)))</f>
        <v/>
      </c>
      <c r="X7721"/>
    </row>
    <row r="7722" spans="2:24" hidden="1" x14ac:dyDescent="0.25">
      <c r="B7722" s="145"/>
      <c r="C7722" s="31"/>
      <c r="D7722" s="31"/>
      <c r="E7722" s="43"/>
      <c r="F7722" s="42"/>
      <c r="G7722" s="83"/>
      <c r="H7722" s="31"/>
      <c r="I7722" s="31"/>
      <c r="J7722" s="83"/>
      <c r="K7722" s="31"/>
      <c r="L7722" s="31"/>
      <c r="M7722" s="168"/>
      <c r="N7722" s="147"/>
      <c r="O7722" s="105"/>
      <c r="P7722" s="42"/>
      <c r="Q7722" s="31"/>
      <c r="R7722" s="83"/>
      <c r="S7722" s="31"/>
      <c r="T7722" s="31"/>
      <c r="U7722" s="168"/>
      <c r="V7722" s="149"/>
      <c r="W7722" s="140" t="str" cm="1">
        <f t="array" ref="W7722">IF(SUM(LEN(B7722:V7722))=0,"",IF(OR(OR(ISBLANK(F7722),SUM(LEN(C7722),LEN(D7722))=0),AND(NOT(E7722="Unknown"),ISBLANK(J7722)),AND(NOT(O7722="Unknown"),ISBLANK(R7722))),"Missing Information", INDEX(Table15[Entire Service Line Classification], MATCH(SUMIFS(Table15[Unique ID],Table15[System-Owned Portion],E7722,Table15[If Material Anything Other than "Lead" in Column E,Was Material Ever Previously Lead?],G7722,Table15[Customer-Owned Portion],O7722),Table15[Unique ID],0),0)))</f>
        <v/>
      </c>
      <c r="X7722"/>
    </row>
    <row r="7723" spans="2:24" hidden="1" x14ac:dyDescent="0.25">
      <c r="B7723" s="145"/>
      <c r="C7723" s="31"/>
      <c r="D7723" s="31"/>
      <c r="E7723" s="43"/>
      <c r="F7723" s="42"/>
      <c r="G7723" s="83"/>
      <c r="H7723" s="31"/>
      <c r="I7723" s="31"/>
      <c r="J7723" s="83"/>
      <c r="K7723" s="31"/>
      <c r="L7723" s="31"/>
      <c r="M7723" s="168"/>
      <c r="N7723" s="147"/>
      <c r="O7723" s="105"/>
      <c r="P7723" s="42"/>
      <c r="Q7723" s="31"/>
      <c r="R7723" s="83"/>
      <c r="S7723" s="31"/>
      <c r="T7723" s="31"/>
      <c r="U7723" s="168"/>
      <c r="V7723" s="149"/>
      <c r="W7723" s="140" t="str" cm="1">
        <f t="array" ref="W7723">IF(SUM(LEN(B7723:V7723))=0,"",IF(OR(OR(ISBLANK(F7723),SUM(LEN(C7723),LEN(D7723))=0),AND(NOT(E7723="Unknown"),ISBLANK(J7723)),AND(NOT(O7723="Unknown"),ISBLANK(R7723))),"Missing Information", INDEX(Table15[Entire Service Line Classification], MATCH(SUMIFS(Table15[Unique ID],Table15[System-Owned Portion],E7723,Table15[If Material Anything Other than "Lead" in Column E,Was Material Ever Previously Lead?],G7723,Table15[Customer-Owned Portion],O7723),Table15[Unique ID],0),0)))</f>
        <v/>
      </c>
      <c r="X7723"/>
    </row>
    <row r="7724" spans="2:24" hidden="1" x14ac:dyDescent="0.25">
      <c r="B7724" s="145"/>
      <c r="C7724" s="31"/>
      <c r="D7724" s="31"/>
      <c r="E7724" s="43"/>
      <c r="F7724" s="42"/>
      <c r="G7724" s="83"/>
      <c r="H7724" s="31"/>
      <c r="I7724" s="31"/>
      <c r="J7724" s="83"/>
      <c r="K7724" s="31"/>
      <c r="L7724" s="31"/>
      <c r="M7724" s="168"/>
      <c r="N7724" s="147"/>
      <c r="O7724" s="105"/>
      <c r="P7724" s="42"/>
      <c r="Q7724" s="31"/>
      <c r="R7724" s="83"/>
      <c r="S7724" s="31"/>
      <c r="T7724" s="31"/>
      <c r="U7724" s="168"/>
      <c r="V7724" s="149"/>
      <c r="W7724" s="140" t="str" cm="1">
        <f t="array" ref="W7724">IF(SUM(LEN(B7724:V7724))=0,"",IF(OR(OR(ISBLANK(F7724),SUM(LEN(C7724),LEN(D7724))=0),AND(NOT(E7724="Unknown"),ISBLANK(J7724)),AND(NOT(O7724="Unknown"),ISBLANK(R7724))),"Missing Information", INDEX(Table15[Entire Service Line Classification], MATCH(SUMIFS(Table15[Unique ID],Table15[System-Owned Portion],E7724,Table15[If Material Anything Other than "Lead" in Column E,Was Material Ever Previously Lead?],G7724,Table15[Customer-Owned Portion],O7724),Table15[Unique ID],0),0)))</f>
        <v/>
      </c>
      <c r="X7724"/>
    </row>
    <row r="7725" spans="2:24" hidden="1" x14ac:dyDescent="0.25">
      <c r="B7725" s="145"/>
      <c r="C7725" s="31"/>
      <c r="D7725" s="31"/>
      <c r="E7725" s="43"/>
      <c r="F7725" s="42"/>
      <c r="G7725" s="83"/>
      <c r="H7725" s="31"/>
      <c r="I7725" s="31"/>
      <c r="J7725" s="83"/>
      <c r="K7725" s="31"/>
      <c r="L7725" s="31"/>
      <c r="M7725" s="168"/>
      <c r="N7725" s="147"/>
      <c r="O7725" s="105"/>
      <c r="P7725" s="42"/>
      <c r="Q7725" s="31"/>
      <c r="R7725" s="83"/>
      <c r="S7725" s="31"/>
      <c r="T7725" s="31"/>
      <c r="U7725" s="168"/>
      <c r="V7725" s="149"/>
      <c r="W7725" s="140" t="str" cm="1">
        <f t="array" ref="W7725">IF(SUM(LEN(B7725:V7725))=0,"",IF(OR(OR(ISBLANK(F7725),SUM(LEN(C7725),LEN(D7725))=0),AND(NOT(E7725="Unknown"),ISBLANK(J7725)),AND(NOT(O7725="Unknown"),ISBLANK(R7725))),"Missing Information", INDEX(Table15[Entire Service Line Classification], MATCH(SUMIFS(Table15[Unique ID],Table15[System-Owned Portion],E7725,Table15[If Material Anything Other than "Lead" in Column E,Was Material Ever Previously Lead?],G7725,Table15[Customer-Owned Portion],O7725),Table15[Unique ID],0),0)))</f>
        <v/>
      </c>
      <c r="X7725"/>
    </row>
    <row r="7726" spans="2:24" hidden="1" x14ac:dyDescent="0.25">
      <c r="B7726" s="145"/>
      <c r="C7726" s="31"/>
      <c r="D7726" s="31"/>
      <c r="E7726" s="43"/>
      <c r="F7726" s="42"/>
      <c r="G7726" s="83"/>
      <c r="H7726" s="31"/>
      <c r="I7726" s="31"/>
      <c r="J7726" s="83"/>
      <c r="K7726" s="31"/>
      <c r="L7726" s="31"/>
      <c r="M7726" s="168"/>
      <c r="N7726" s="147"/>
      <c r="O7726" s="105"/>
      <c r="P7726" s="42"/>
      <c r="Q7726" s="31"/>
      <c r="R7726" s="83"/>
      <c r="S7726" s="31"/>
      <c r="T7726" s="31"/>
      <c r="U7726" s="168"/>
      <c r="V7726" s="149"/>
      <c r="W7726" s="140" t="str" cm="1">
        <f t="array" ref="W7726">IF(SUM(LEN(B7726:V7726))=0,"",IF(OR(OR(ISBLANK(F7726),SUM(LEN(C7726),LEN(D7726))=0),AND(NOT(E7726="Unknown"),ISBLANK(J7726)),AND(NOT(O7726="Unknown"),ISBLANK(R7726))),"Missing Information", INDEX(Table15[Entire Service Line Classification], MATCH(SUMIFS(Table15[Unique ID],Table15[System-Owned Portion],E7726,Table15[If Material Anything Other than "Lead" in Column E,Was Material Ever Previously Lead?],G7726,Table15[Customer-Owned Portion],O7726),Table15[Unique ID],0),0)))</f>
        <v/>
      </c>
      <c r="X7726"/>
    </row>
    <row r="7727" spans="2:24" hidden="1" x14ac:dyDescent="0.25">
      <c r="B7727" s="145"/>
      <c r="C7727" s="31"/>
      <c r="D7727" s="31"/>
      <c r="E7727" s="43"/>
      <c r="F7727" s="42"/>
      <c r="G7727" s="83"/>
      <c r="H7727" s="31"/>
      <c r="I7727" s="31"/>
      <c r="J7727" s="83"/>
      <c r="K7727" s="31"/>
      <c r="L7727" s="31"/>
      <c r="M7727" s="168"/>
      <c r="N7727" s="147"/>
      <c r="O7727" s="105"/>
      <c r="P7727" s="42"/>
      <c r="Q7727" s="31"/>
      <c r="R7727" s="83"/>
      <c r="S7727" s="31"/>
      <c r="T7727" s="31"/>
      <c r="U7727" s="168"/>
      <c r="V7727" s="149"/>
      <c r="W7727" s="140" t="str" cm="1">
        <f t="array" ref="W7727">IF(SUM(LEN(B7727:V7727))=0,"",IF(OR(OR(ISBLANK(F7727),SUM(LEN(C7727),LEN(D7727))=0),AND(NOT(E7727="Unknown"),ISBLANK(J7727)),AND(NOT(O7727="Unknown"),ISBLANK(R7727))),"Missing Information", INDEX(Table15[Entire Service Line Classification], MATCH(SUMIFS(Table15[Unique ID],Table15[System-Owned Portion],E7727,Table15[If Material Anything Other than "Lead" in Column E,Was Material Ever Previously Lead?],G7727,Table15[Customer-Owned Portion],O7727),Table15[Unique ID],0),0)))</f>
        <v/>
      </c>
      <c r="X7727"/>
    </row>
    <row r="7728" spans="2:24" hidden="1" x14ac:dyDescent="0.25">
      <c r="B7728" s="145"/>
      <c r="C7728" s="31"/>
      <c r="D7728" s="31"/>
      <c r="E7728" s="43"/>
      <c r="F7728" s="42"/>
      <c r="G7728" s="83"/>
      <c r="H7728" s="31"/>
      <c r="I7728" s="31"/>
      <c r="J7728" s="83"/>
      <c r="K7728" s="31"/>
      <c r="L7728" s="31"/>
      <c r="M7728" s="168"/>
      <c r="N7728" s="147"/>
      <c r="O7728" s="105"/>
      <c r="P7728" s="42"/>
      <c r="Q7728" s="31"/>
      <c r="R7728" s="83"/>
      <c r="S7728" s="31"/>
      <c r="T7728" s="31"/>
      <c r="U7728" s="168"/>
      <c r="V7728" s="149"/>
      <c r="W7728" s="140" t="str" cm="1">
        <f t="array" ref="W7728">IF(SUM(LEN(B7728:V7728))=0,"",IF(OR(OR(ISBLANK(F7728),SUM(LEN(C7728),LEN(D7728))=0),AND(NOT(E7728="Unknown"),ISBLANK(J7728)),AND(NOT(O7728="Unknown"),ISBLANK(R7728))),"Missing Information", INDEX(Table15[Entire Service Line Classification], MATCH(SUMIFS(Table15[Unique ID],Table15[System-Owned Portion],E7728,Table15[If Material Anything Other than "Lead" in Column E,Was Material Ever Previously Lead?],G7728,Table15[Customer-Owned Portion],O7728),Table15[Unique ID],0),0)))</f>
        <v/>
      </c>
      <c r="X7728"/>
    </row>
    <row r="7729" spans="2:24" hidden="1" x14ac:dyDescent="0.25">
      <c r="B7729" s="145"/>
      <c r="C7729" s="31"/>
      <c r="D7729" s="31"/>
      <c r="E7729" s="43"/>
      <c r="F7729" s="42"/>
      <c r="G7729" s="83"/>
      <c r="H7729" s="31"/>
      <c r="I7729" s="31"/>
      <c r="J7729" s="83"/>
      <c r="K7729" s="31"/>
      <c r="L7729" s="31"/>
      <c r="M7729" s="168"/>
      <c r="N7729" s="147"/>
      <c r="O7729" s="105"/>
      <c r="P7729" s="42"/>
      <c r="Q7729" s="31"/>
      <c r="R7729" s="83"/>
      <c r="S7729" s="31"/>
      <c r="T7729" s="31"/>
      <c r="U7729" s="168"/>
      <c r="V7729" s="149"/>
      <c r="W7729" s="140" t="str" cm="1">
        <f t="array" ref="W7729">IF(SUM(LEN(B7729:V7729))=0,"",IF(OR(OR(ISBLANK(F7729),SUM(LEN(C7729),LEN(D7729))=0),AND(NOT(E7729="Unknown"),ISBLANK(J7729)),AND(NOT(O7729="Unknown"),ISBLANK(R7729))),"Missing Information", INDEX(Table15[Entire Service Line Classification], MATCH(SUMIFS(Table15[Unique ID],Table15[System-Owned Portion],E7729,Table15[If Material Anything Other than "Lead" in Column E,Was Material Ever Previously Lead?],G7729,Table15[Customer-Owned Portion],O7729),Table15[Unique ID],0),0)))</f>
        <v/>
      </c>
      <c r="X7729"/>
    </row>
    <row r="7730" spans="2:24" hidden="1" x14ac:dyDescent="0.25">
      <c r="B7730" s="145"/>
      <c r="C7730" s="31"/>
      <c r="D7730" s="31"/>
      <c r="E7730" s="43"/>
      <c r="F7730" s="42"/>
      <c r="G7730" s="83"/>
      <c r="H7730" s="31"/>
      <c r="I7730" s="31"/>
      <c r="J7730" s="83"/>
      <c r="K7730" s="31"/>
      <c r="L7730" s="31"/>
      <c r="M7730" s="168"/>
      <c r="N7730" s="147"/>
      <c r="O7730" s="105"/>
      <c r="P7730" s="42"/>
      <c r="Q7730" s="31"/>
      <c r="R7730" s="83"/>
      <c r="S7730" s="31"/>
      <c r="T7730" s="31"/>
      <c r="U7730" s="168"/>
      <c r="V7730" s="149"/>
      <c r="W7730" s="140" t="str" cm="1">
        <f t="array" ref="W7730">IF(SUM(LEN(B7730:V7730))=0,"",IF(OR(OR(ISBLANK(F7730),SUM(LEN(C7730),LEN(D7730))=0),AND(NOT(E7730="Unknown"),ISBLANK(J7730)),AND(NOT(O7730="Unknown"),ISBLANK(R7730))),"Missing Information", INDEX(Table15[Entire Service Line Classification], MATCH(SUMIFS(Table15[Unique ID],Table15[System-Owned Portion],E7730,Table15[If Material Anything Other than "Lead" in Column E,Was Material Ever Previously Lead?],G7730,Table15[Customer-Owned Portion],O7730),Table15[Unique ID],0),0)))</f>
        <v/>
      </c>
      <c r="X7730"/>
    </row>
    <row r="7731" spans="2:24" hidden="1" x14ac:dyDescent="0.25">
      <c r="B7731" s="145"/>
      <c r="C7731" s="31"/>
      <c r="D7731" s="31"/>
      <c r="E7731" s="43"/>
      <c r="F7731" s="42"/>
      <c r="G7731" s="83"/>
      <c r="H7731" s="31"/>
      <c r="I7731" s="31"/>
      <c r="J7731" s="83"/>
      <c r="K7731" s="31"/>
      <c r="L7731" s="31"/>
      <c r="M7731" s="168"/>
      <c r="N7731" s="147"/>
      <c r="O7731" s="105"/>
      <c r="P7731" s="42"/>
      <c r="Q7731" s="31"/>
      <c r="R7731" s="83"/>
      <c r="S7731" s="31"/>
      <c r="T7731" s="31"/>
      <c r="U7731" s="168"/>
      <c r="V7731" s="149"/>
      <c r="W7731" s="140" t="str" cm="1">
        <f t="array" ref="W7731">IF(SUM(LEN(B7731:V7731))=0,"",IF(OR(OR(ISBLANK(F7731),SUM(LEN(C7731),LEN(D7731))=0),AND(NOT(E7731="Unknown"),ISBLANK(J7731)),AND(NOT(O7731="Unknown"),ISBLANK(R7731))),"Missing Information", INDEX(Table15[Entire Service Line Classification], MATCH(SUMIFS(Table15[Unique ID],Table15[System-Owned Portion],E7731,Table15[If Material Anything Other than "Lead" in Column E,Was Material Ever Previously Lead?],G7731,Table15[Customer-Owned Portion],O7731),Table15[Unique ID],0),0)))</f>
        <v/>
      </c>
      <c r="X7731"/>
    </row>
    <row r="7732" spans="2:24" hidden="1" x14ac:dyDescent="0.25">
      <c r="B7732" s="145"/>
      <c r="C7732" s="31"/>
      <c r="D7732" s="31"/>
      <c r="E7732" s="43"/>
      <c r="F7732" s="42"/>
      <c r="G7732" s="83"/>
      <c r="H7732" s="31"/>
      <c r="I7732" s="31"/>
      <c r="J7732" s="83"/>
      <c r="K7732" s="31"/>
      <c r="L7732" s="31"/>
      <c r="M7732" s="168"/>
      <c r="N7732" s="147"/>
      <c r="O7732" s="105"/>
      <c r="P7732" s="42"/>
      <c r="Q7732" s="31"/>
      <c r="R7732" s="83"/>
      <c r="S7732" s="31"/>
      <c r="T7732" s="31"/>
      <c r="U7732" s="168"/>
      <c r="V7732" s="149"/>
      <c r="W7732" s="140" t="str" cm="1">
        <f t="array" ref="W7732">IF(SUM(LEN(B7732:V7732))=0,"",IF(OR(OR(ISBLANK(F7732),SUM(LEN(C7732),LEN(D7732))=0),AND(NOT(E7732="Unknown"),ISBLANK(J7732)),AND(NOT(O7732="Unknown"),ISBLANK(R7732))),"Missing Information", INDEX(Table15[Entire Service Line Classification], MATCH(SUMIFS(Table15[Unique ID],Table15[System-Owned Portion],E7732,Table15[If Material Anything Other than "Lead" in Column E,Was Material Ever Previously Lead?],G7732,Table15[Customer-Owned Portion],O7732),Table15[Unique ID],0),0)))</f>
        <v/>
      </c>
      <c r="X7732"/>
    </row>
    <row r="7733" spans="2:24" hidden="1" x14ac:dyDescent="0.25">
      <c r="B7733" s="145"/>
      <c r="C7733" s="31"/>
      <c r="D7733" s="31"/>
      <c r="E7733" s="43"/>
      <c r="F7733" s="42"/>
      <c r="G7733" s="83"/>
      <c r="H7733" s="31"/>
      <c r="I7733" s="31"/>
      <c r="J7733" s="83"/>
      <c r="K7733" s="31"/>
      <c r="L7733" s="31"/>
      <c r="M7733" s="168"/>
      <c r="N7733" s="147"/>
      <c r="O7733" s="105"/>
      <c r="P7733" s="42"/>
      <c r="Q7733" s="31"/>
      <c r="R7733" s="83"/>
      <c r="S7733" s="31"/>
      <c r="T7733" s="31"/>
      <c r="U7733" s="168"/>
      <c r="V7733" s="149"/>
      <c r="W7733" s="140" t="str" cm="1">
        <f t="array" ref="W7733">IF(SUM(LEN(B7733:V7733))=0,"",IF(OR(OR(ISBLANK(F7733),SUM(LEN(C7733),LEN(D7733))=0),AND(NOT(E7733="Unknown"),ISBLANK(J7733)),AND(NOT(O7733="Unknown"),ISBLANK(R7733))),"Missing Information", INDEX(Table15[Entire Service Line Classification], MATCH(SUMIFS(Table15[Unique ID],Table15[System-Owned Portion],E7733,Table15[If Material Anything Other than "Lead" in Column E,Was Material Ever Previously Lead?],G7733,Table15[Customer-Owned Portion],O7733),Table15[Unique ID],0),0)))</f>
        <v/>
      </c>
      <c r="X7733"/>
    </row>
    <row r="7734" spans="2:24" hidden="1" x14ac:dyDescent="0.25">
      <c r="B7734" s="145"/>
      <c r="C7734" s="31"/>
      <c r="D7734" s="31"/>
      <c r="E7734" s="43"/>
      <c r="F7734" s="42"/>
      <c r="G7734" s="83"/>
      <c r="H7734" s="31"/>
      <c r="I7734" s="31"/>
      <c r="J7734" s="83"/>
      <c r="K7734" s="31"/>
      <c r="L7734" s="31"/>
      <c r="M7734" s="168"/>
      <c r="N7734" s="147"/>
      <c r="O7734" s="105"/>
      <c r="P7734" s="42"/>
      <c r="Q7734" s="31"/>
      <c r="R7734" s="83"/>
      <c r="S7734" s="31"/>
      <c r="T7734" s="31"/>
      <c r="U7734" s="168"/>
      <c r="V7734" s="149"/>
      <c r="W7734" s="140" t="str" cm="1">
        <f t="array" ref="W7734">IF(SUM(LEN(B7734:V7734))=0,"",IF(OR(OR(ISBLANK(F7734),SUM(LEN(C7734),LEN(D7734))=0),AND(NOT(E7734="Unknown"),ISBLANK(J7734)),AND(NOT(O7734="Unknown"),ISBLANK(R7734))),"Missing Information", INDEX(Table15[Entire Service Line Classification], MATCH(SUMIFS(Table15[Unique ID],Table15[System-Owned Portion],E7734,Table15[If Material Anything Other than "Lead" in Column E,Was Material Ever Previously Lead?],G7734,Table15[Customer-Owned Portion],O7734),Table15[Unique ID],0),0)))</f>
        <v/>
      </c>
      <c r="X7734"/>
    </row>
    <row r="7735" spans="2:24" hidden="1" x14ac:dyDescent="0.25">
      <c r="B7735" s="145"/>
      <c r="C7735" s="31"/>
      <c r="D7735" s="31"/>
      <c r="E7735" s="43"/>
      <c r="F7735" s="42"/>
      <c r="G7735" s="83"/>
      <c r="H7735" s="31"/>
      <c r="I7735" s="31"/>
      <c r="J7735" s="83"/>
      <c r="K7735" s="31"/>
      <c r="L7735" s="31"/>
      <c r="M7735" s="168"/>
      <c r="N7735" s="147"/>
      <c r="O7735" s="105"/>
      <c r="P7735" s="42"/>
      <c r="Q7735" s="31"/>
      <c r="R7735" s="83"/>
      <c r="S7735" s="31"/>
      <c r="T7735" s="31"/>
      <c r="U7735" s="168"/>
      <c r="V7735" s="149"/>
      <c r="W7735" s="140" t="str" cm="1">
        <f t="array" ref="W7735">IF(SUM(LEN(B7735:V7735))=0,"",IF(OR(OR(ISBLANK(F7735),SUM(LEN(C7735),LEN(D7735))=0),AND(NOT(E7735="Unknown"),ISBLANK(J7735)),AND(NOT(O7735="Unknown"),ISBLANK(R7735))),"Missing Information", INDEX(Table15[Entire Service Line Classification], MATCH(SUMIFS(Table15[Unique ID],Table15[System-Owned Portion],E7735,Table15[If Material Anything Other than "Lead" in Column E,Was Material Ever Previously Lead?],G7735,Table15[Customer-Owned Portion],O7735),Table15[Unique ID],0),0)))</f>
        <v/>
      </c>
      <c r="X7735"/>
    </row>
    <row r="7736" spans="2:24" hidden="1" x14ac:dyDescent="0.25">
      <c r="B7736" s="145"/>
      <c r="C7736" s="31"/>
      <c r="D7736" s="31"/>
      <c r="E7736" s="43"/>
      <c r="F7736" s="42"/>
      <c r="G7736" s="83"/>
      <c r="H7736" s="31"/>
      <c r="I7736" s="31"/>
      <c r="J7736" s="83"/>
      <c r="K7736" s="31"/>
      <c r="L7736" s="31"/>
      <c r="M7736" s="168"/>
      <c r="N7736" s="147"/>
      <c r="O7736" s="105"/>
      <c r="P7736" s="42"/>
      <c r="Q7736" s="31"/>
      <c r="R7736" s="83"/>
      <c r="S7736" s="31"/>
      <c r="T7736" s="31"/>
      <c r="U7736" s="168"/>
      <c r="V7736" s="149"/>
      <c r="W7736" s="140" t="str" cm="1">
        <f t="array" ref="W7736">IF(SUM(LEN(B7736:V7736))=0,"",IF(OR(OR(ISBLANK(F7736),SUM(LEN(C7736),LEN(D7736))=0),AND(NOT(E7736="Unknown"),ISBLANK(J7736)),AND(NOT(O7736="Unknown"),ISBLANK(R7736))),"Missing Information", INDEX(Table15[Entire Service Line Classification], MATCH(SUMIFS(Table15[Unique ID],Table15[System-Owned Portion],E7736,Table15[If Material Anything Other than "Lead" in Column E,Was Material Ever Previously Lead?],G7736,Table15[Customer-Owned Portion],O7736),Table15[Unique ID],0),0)))</f>
        <v/>
      </c>
      <c r="X7736"/>
    </row>
    <row r="7737" spans="2:24" hidden="1" x14ac:dyDescent="0.25">
      <c r="B7737" s="145"/>
      <c r="C7737" s="31"/>
      <c r="D7737" s="31"/>
      <c r="E7737" s="43"/>
      <c r="F7737" s="42"/>
      <c r="G7737" s="83"/>
      <c r="H7737" s="31"/>
      <c r="I7737" s="31"/>
      <c r="J7737" s="83"/>
      <c r="K7737" s="31"/>
      <c r="L7737" s="31"/>
      <c r="M7737" s="168"/>
      <c r="N7737" s="147"/>
      <c r="O7737" s="105"/>
      <c r="P7737" s="42"/>
      <c r="Q7737" s="31"/>
      <c r="R7737" s="83"/>
      <c r="S7737" s="31"/>
      <c r="T7737" s="31"/>
      <c r="U7737" s="168"/>
      <c r="V7737" s="149"/>
      <c r="W7737" s="140" t="str" cm="1">
        <f t="array" ref="W7737">IF(SUM(LEN(B7737:V7737))=0,"",IF(OR(OR(ISBLANK(F7737),SUM(LEN(C7737),LEN(D7737))=0),AND(NOT(E7737="Unknown"),ISBLANK(J7737)),AND(NOT(O7737="Unknown"),ISBLANK(R7737))),"Missing Information", INDEX(Table15[Entire Service Line Classification], MATCH(SUMIFS(Table15[Unique ID],Table15[System-Owned Portion],E7737,Table15[If Material Anything Other than "Lead" in Column E,Was Material Ever Previously Lead?],G7737,Table15[Customer-Owned Portion],O7737),Table15[Unique ID],0),0)))</f>
        <v/>
      </c>
      <c r="X7737"/>
    </row>
    <row r="7738" spans="2:24" hidden="1" x14ac:dyDescent="0.25">
      <c r="B7738" s="145"/>
      <c r="C7738" s="31"/>
      <c r="D7738" s="31"/>
      <c r="E7738" s="43"/>
      <c r="F7738" s="42"/>
      <c r="G7738" s="83"/>
      <c r="H7738" s="31"/>
      <c r="I7738" s="31"/>
      <c r="J7738" s="83"/>
      <c r="K7738" s="31"/>
      <c r="L7738" s="31"/>
      <c r="M7738" s="168"/>
      <c r="N7738" s="147"/>
      <c r="O7738" s="105"/>
      <c r="P7738" s="42"/>
      <c r="Q7738" s="31"/>
      <c r="R7738" s="83"/>
      <c r="S7738" s="31"/>
      <c r="T7738" s="31"/>
      <c r="U7738" s="168"/>
      <c r="V7738" s="149"/>
      <c r="W7738" s="140" t="str" cm="1">
        <f t="array" ref="W7738">IF(SUM(LEN(B7738:V7738))=0,"",IF(OR(OR(ISBLANK(F7738),SUM(LEN(C7738),LEN(D7738))=0),AND(NOT(E7738="Unknown"),ISBLANK(J7738)),AND(NOT(O7738="Unknown"),ISBLANK(R7738))),"Missing Information", INDEX(Table15[Entire Service Line Classification], MATCH(SUMIFS(Table15[Unique ID],Table15[System-Owned Portion],E7738,Table15[If Material Anything Other than "Lead" in Column E,Was Material Ever Previously Lead?],G7738,Table15[Customer-Owned Portion],O7738),Table15[Unique ID],0),0)))</f>
        <v/>
      </c>
      <c r="X7738"/>
    </row>
    <row r="7739" spans="2:24" hidden="1" x14ac:dyDescent="0.25">
      <c r="B7739" s="145"/>
      <c r="C7739" s="31"/>
      <c r="D7739" s="31"/>
      <c r="E7739" s="43"/>
      <c r="F7739" s="42"/>
      <c r="G7739" s="83"/>
      <c r="H7739" s="31"/>
      <c r="I7739" s="31"/>
      <c r="J7739" s="83"/>
      <c r="K7739" s="31"/>
      <c r="L7739" s="31"/>
      <c r="M7739" s="168"/>
      <c r="N7739" s="147"/>
      <c r="O7739" s="105"/>
      <c r="P7739" s="42"/>
      <c r="Q7739" s="31"/>
      <c r="R7739" s="83"/>
      <c r="S7739" s="31"/>
      <c r="T7739" s="31"/>
      <c r="U7739" s="168"/>
      <c r="V7739" s="149"/>
      <c r="W7739" s="140" t="str" cm="1">
        <f t="array" ref="W7739">IF(SUM(LEN(B7739:V7739))=0,"",IF(OR(OR(ISBLANK(F7739),SUM(LEN(C7739),LEN(D7739))=0),AND(NOT(E7739="Unknown"),ISBLANK(J7739)),AND(NOT(O7739="Unknown"),ISBLANK(R7739))),"Missing Information", INDEX(Table15[Entire Service Line Classification], MATCH(SUMIFS(Table15[Unique ID],Table15[System-Owned Portion],E7739,Table15[If Material Anything Other than "Lead" in Column E,Was Material Ever Previously Lead?],G7739,Table15[Customer-Owned Portion],O7739),Table15[Unique ID],0),0)))</f>
        <v/>
      </c>
      <c r="X7739"/>
    </row>
    <row r="7740" spans="2:24" hidden="1" x14ac:dyDescent="0.25">
      <c r="B7740" s="145"/>
      <c r="C7740" s="31"/>
      <c r="D7740" s="31"/>
      <c r="E7740" s="43"/>
      <c r="F7740" s="42"/>
      <c r="G7740" s="83"/>
      <c r="H7740" s="31"/>
      <c r="I7740" s="31"/>
      <c r="J7740" s="83"/>
      <c r="K7740" s="31"/>
      <c r="L7740" s="31"/>
      <c r="M7740" s="168"/>
      <c r="N7740" s="147"/>
      <c r="O7740" s="105"/>
      <c r="P7740" s="42"/>
      <c r="Q7740" s="31"/>
      <c r="R7740" s="83"/>
      <c r="S7740" s="31"/>
      <c r="T7740" s="31"/>
      <c r="U7740" s="168"/>
      <c r="V7740" s="149"/>
      <c r="W7740" s="140" t="str" cm="1">
        <f t="array" ref="W7740">IF(SUM(LEN(B7740:V7740))=0,"",IF(OR(OR(ISBLANK(F7740),SUM(LEN(C7740),LEN(D7740))=0),AND(NOT(E7740="Unknown"),ISBLANK(J7740)),AND(NOT(O7740="Unknown"),ISBLANK(R7740))),"Missing Information", INDEX(Table15[Entire Service Line Classification], MATCH(SUMIFS(Table15[Unique ID],Table15[System-Owned Portion],E7740,Table15[If Material Anything Other than "Lead" in Column E,Was Material Ever Previously Lead?],G7740,Table15[Customer-Owned Portion],O7740),Table15[Unique ID],0),0)))</f>
        <v/>
      </c>
      <c r="X7740"/>
    </row>
    <row r="7741" spans="2:24" hidden="1" x14ac:dyDescent="0.25">
      <c r="B7741" s="145"/>
      <c r="C7741" s="31"/>
      <c r="D7741" s="31"/>
      <c r="E7741" s="43"/>
      <c r="F7741" s="42"/>
      <c r="G7741" s="83"/>
      <c r="H7741" s="31"/>
      <c r="I7741" s="31"/>
      <c r="J7741" s="83"/>
      <c r="K7741" s="31"/>
      <c r="L7741" s="31"/>
      <c r="M7741" s="168"/>
      <c r="N7741" s="147"/>
      <c r="O7741" s="105"/>
      <c r="P7741" s="42"/>
      <c r="Q7741" s="31"/>
      <c r="R7741" s="83"/>
      <c r="S7741" s="31"/>
      <c r="T7741" s="31"/>
      <c r="U7741" s="168"/>
      <c r="V7741" s="149"/>
      <c r="W7741" s="140" t="str" cm="1">
        <f t="array" ref="W7741">IF(SUM(LEN(B7741:V7741))=0,"",IF(OR(OR(ISBLANK(F7741),SUM(LEN(C7741),LEN(D7741))=0),AND(NOT(E7741="Unknown"),ISBLANK(J7741)),AND(NOT(O7741="Unknown"),ISBLANK(R7741))),"Missing Information", INDEX(Table15[Entire Service Line Classification], MATCH(SUMIFS(Table15[Unique ID],Table15[System-Owned Portion],E7741,Table15[If Material Anything Other than "Lead" in Column E,Was Material Ever Previously Lead?],G7741,Table15[Customer-Owned Portion],O7741),Table15[Unique ID],0),0)))</f>
        <v/>
      </c>
      <c r="X7741"/>
    </row>
    <row r="7742" spans="2:24" hidden="1" x14ac:dyDescent="0.25">
      <c r="B7742" s="145"/>
      <c r="C7742" s="31"/>
      <c r="D7742" s="31"/>
      <c r="E7742" s="43"/>
      <c r="F7742" s="42"/>
      <c r="G7742" s="83"/>
      <c r="H7742" s="31"/>
      <c r="I7742" s="31"/>
      <c r="J7742" s="83"/>
      <c r="K7742" s="31"/>
      <c r="L7742" s="31"/>
      <c r="M7742" s="168"/>
      <c r="N7742" s="147"/>
      <c r="O7742" s="105"/>
      <c r="P7742" s="42"/>
      <c r="Q7742" s="31"/>
      <c r="R7742" s="83"/>
      <c r="S7742" s="31"/>
      <c r="T7742" s="31"/>
      <c r="U7742" s="168"/>
      <c r="V7742" s="149"/>
      <c r="W7742" s="140" t="str" cm="1">
        <f t="array" ref="W7742">IF(SUM(LEN(B7742:V7742))=0,"",IF(OR(OR(ISBLANK(F7742),SUM(LEN(C7742),LEN(D7742))=0),AND(NOT(E7742="Unknown"),ISBLANK(J7742)),AND(NOT(O7742="Unknown"),ISBLANK(R7742))),"Missing Information", INDEX(Table15[Entire Service Line Classification], MATCH(SUMIFS(Table15[Unique ID],Table15[System-Owned Portion],E7742,Table15[If Material Anything Other than "Lead" in Column E,Was Material Ever Previously Lead?],G7742,Table15[Customer-Owned Portion],O7742),Table15[Unique ID],0),0)))</f>
        <v/>
      </c>
      <c r="X7742"/>
    </row>
    <row r="7743" spans="2:24" hidden="1" x14ac:dyDescent="0.25">
      <c r="B7743" s="145"/>
      <c r="C7743" s="31"/>
      <c r="D7743" s="31"/>
      <c r="E7743" s="43"/>
      <c r="F7743" s="42"/>
      <c r="G7743" s="83"/>
      <c r="H7743" s="31"/>
      <c r="I7743" s="31"/>
      <c r="J7743" s="83"/>
      <c r="K7743" s="31"/>
      <c r="L7743" s="31"/>
      <c r="M7743" s="168"/>
      <c r="N7743" s="147"/>
      <c r="O7743" s="105"/>
      <c r="P7743" s="42"/>
      <c r="Q7743" s="31"/>
      <c r="R7743" s="83"/>
      <c r="S7743" s="31"/>
      <c r="T7743" s="31"/>
      <c r="U7743" s="168"/>
      <c r="V7743" s="149"/>
      <c r="W7743" s="140" t="str" cm="1">
        <f t="array" ref="W7743">IF(SUM(LEN(B7743:V7743))=0,"",IF(OR(OR(ISBLANK(F7743),SUM(LEN(C7743),LEN(D7743))=0),AND(NOT(E7743="Unknown"),ISBLANK(J7743)),AND(NOT(O7743="Unknown"),ISBLANK(R7743))),"Missing Information", INDEX(Table15[Entire Service Line Classification], MATCH(SUMIFS(Table15[Unique ID],Table15[System-Owned Portion],E7743,Table15[If Material Anything Other than "Lead" in Column E,Was Material Ever Previously Lead?],G7743,Table15[Customer-Owned Portion],O7743),Table15[Unique ID],0),0)))</f>
        <v/>
      </c>
      <c r="X7743"/>
    </row>
    <row r="7744" spans="2:24" hidden="1" x14ac:dyDescent="0.25">
      <c r="B7744" s="145"/>
      <c r="C7744" s="31"/>
      <c r="D7744" s="31"/>
      <c r="E7744" s="43"/>
      <c r="F7744" s="42"/>
      <c r="G7744" s="83"/>
      <c r="H7744" s="31"/>
      <c r="I7744" s="31"/>
      <c r="J7744" s="83"/>
      <c r="K7744" s="31"/>
      <c r="L7744" s="31"/>
      <c r="M7744" s="168"/>
      <c r="N7744" s="147"/>
      <c r="O7744" s="105"/>
      <c r="P7744" s="42"/>
      <c r="Q7744" s="31"/>
      <c r="R7744" s="83"/>
      <c r="S7744" s="31"/>
      <c r="T7744" s="31"/>
      <c r="U7744" s="168"/>
      <c r="V7744" s="149"/>
      <c r="W7744" s="140" t="str" cm="1">
        <f t="array" ref="W7744">IF(SUM(LEN(B7744:V7744))=0,"",IF(OR(OR(ISBLANK(F7744),SUM(LEN(C7744),LEN(D7744))=0),AND(NOT(E7744="Unknown"),ISBLANK(J7744)),AND(NOT(O7744="Unknown"),ISBLANK(R7744))),"Missing Information", INDEX(Table15[Entire Service Line Classification], MATCH(SUMIFS(Table15[Unique ID],Table15[System-Owned Portion],E7744,Table15[If Material Anything Other than "Lead" in Column E,Was Material Ever Previously Lead?],G7744,Table15[Customer-Owned Portion],O7744),Table15[Unique ID],0),0)))</f>
        <v/>
      </c>
      <c r="X7744"/>
    </row>
    <row r="7745" spans="2:24" hidden="1" x14ac:dyDescent="0.25">
      <c r="B7745" s="145"/>
      <c r="C7745" s="31"/>
      <c r="D7745" s="31"/>
      <c r="E7745" s="43"/>
      <c r="F7745" s="42"/>
      <c r="G7745" s="83"/>
      <c r="H7745" s="31"/>
      <c r="I7745" s="31"/>
      <c r="J7745" s="83"/>
      <c r="K7745" s="31"/>
      <c r="L7745" s="31"/>
      <c r="M7745" s="168"/>
      <c r="N7745" s="147"/>
      <c r="O7745" s="105"/>
      <c r="P7745" s="42"/>
      <c r="Q7745" s="31"/>
      <c r="R7745" s="83"/>
      <c r="S7745" s="31"/>
      <c r="T7745" s="31"/>
      <c r="U7745" s="168"/>
      <c r="V7745" s="149"/>
      <c r="W7745" s="140" t="str" cm="1">
        <f t="array" ref="W7745">IF(SUM(LEN(B7745:V7745))=0,"",IF(OR(OR(ISBLANK(F7745),SUM(LEN(C7745),LEN(D7745))=0),AND(NOT(E7745="Unknown"),ISBLANK(J7745)),AND(NOT(O7745="Unknown"),ISBLANK(R7745))),"Missing Information", INDEX(Table15[Entire Service Line Classification], MATCH(SUMIFS(Table15[Unique ID],Table15[System-Owned Portion],E7745,Table15[If Material Anything Other than "Lead" in Column E,Was Material Ever Previously Lead?],G7745,Table15[Customer-Owned Portion],O7745),Table15[Unique ID],0),0)))</f>
        <v/>
      </c>
      <c r="X7745"/>
    </row>
    <row r="7746" spans="2:24" hidden="1" x14ac:dyDescent="0.25">
      <c r="B7746" s="145"/>
      <c r="C7746" s="31"/>
      <c r="D7746" s="31"/>
      <c r="E7746" s="43"/>
      <c r="F7746" s="42"/>
      <c r="G7746" s="83"/>
      <c r="H7746" s="31"/>
      <c r="I7746" s="31"/>
      <c r="J7746" s="83"/>
      <c r="K7746" s="31"/>
      <c r="L7746" s="31"/>
      <c r="M7746" s="168"/>
      <c r="N7746" s="147"/>
      <c r="O7746" s="105"/>
      <c r="P7746" s="42"/>
      <c r="Q7746" s="31"/>
      <c r="R7746" s="83"/>
      <c r="S7746" s="31"/>
      <c r="T7746" s="31"/>
      <c r="U7746" s="168"/>
      <c r="V7746" s="149"/>
      <c r="W7746" s="140" t="str" cm="1">
        <f t="array" ref="W7746">IF(SUM(LEN(B7746:V7746))=0,"",IF(OR(OR(ISBLANK(F7746),SUM(LEN(C7746),LEN(D7746))=0),AND(NOT(E7746="Unknown"),ISBLANK(J7746)),AND(NOT(O7746="Unknown"),ISBLANK(R7746))),"Missing Information", INDEX(Table15[Entire Service Line Classification], MATCH(SUMIFS(Table15[Unique ID],Table15[System-Owned Portion],E7746,Table15[If Material Anything Other than "Lead" in Column E,Was Material Ever Previously Lead?],G7746,Table15[Customer-Owned Portion],O7746),Table15[Unique ID],0),0)))</f>
        <v/>
      </c>
      <c r="X7746"/>
    </row>
    <row r="7747" spans="2:24" hidden="1" x14ac:dyDescent="0.25">
      <c r="B7747" s="145"/>
      <c r="C7747" s="31"/>
      <c r="D7747" s="31"/>
      <c r="E7747" s="43"/>
      <c r="F7747" s="42"/>
      <c r="G7747" s="83"/>
      <c r="H7747" s="31"/>
      <c r="I7747" s="31"/>
      <c r="J7747" s="83"/>
      <c r="K7747" s="31"/>
      <c r="L7747" s="31"/>
      <c r="M7747" s="168"/>
      <c r="N7747" s="147"/>
      <c r="O7747" s="105"/>
      <c r="P7747" s="42"/>
      <c r="Q7747" s="31"/>
      <c r="R7747" s="83"/>
      <c r="S7747" s="31"/>
      <c r="T7747" s="31"/>
      <c r="U7747" s="168"/>
      <c r="V7747" s="149"/>
      <c r="W7747" s="140" t="str" cm="1">
        <f t="array" ref="W7747">IF(SUM(LEN(B7747:V7747))=0,"",IF(OR(OR(ISBLANK(F7747),SUM(LEN(C7747),LEN(D7747))=0),AND(NOT(E7747="Unknown"),ISBLANK(J7747)),AND(NOT(O7747="Unknown"),ISBLANK(R7747))),"Missing Information", INDEX(Table15[Entire Service Line Classification], MATCH(SUMIFS(Table15[Unique ID],Table15[System-Owned Portion],E7747,Table15[If Material Anything Other than "Lead" in Column E,Was Material Ever Previously Lead?],G7747,Table15[Customer-Owned Portion],O7747),Table15[Unique ID],0),0)))</f>
        <v/>
      </c>
      <c r="X7747"/>
    </row>
    <row r="7748" spans="2:24" hidden="1" x14ac:dyDescent="0.25">
      <c r="B7748" s="145"/>
      <c r="C7748" s="31"/>
      <c r="D7748" s="31"/>
      <c r="E7748" s="43"/>
      <c r="F7748" s="42"/>
      <c r="G7748" s="83"/>
      <c r="H7748" s="31"/>
      <c r="I7748" s="31"/>
      <c r="J7748" s="83"/>
      <c r="K7748" s="31"/>
      <c r="L7748" s="31"/>
      <c r="M7748" s="168"/>
      <c r="N7748" s="147"/>
      <c r="O7748" s="105"/>
      <c r="P7748" s="42"/>
      <c r="Q7748" s="31"/>
      <c r="R7748" s="83"/>
      <c r="S7748" s="31"/>
      <c r="T7748" s="31"/>
      <c r="U7748" s="168"/>
      <c r="V7748" s="149"/>
      <c r="W7748" s="140" t="str" cm="1">
        <f t="array" ref="W7748">IF(SUM(LEN(B7748:V7748))=0,"",IF(OR(OR(ISBLANK(F7748),SUM(LEN(C7748),LEN(D7748))=0),AND(NOT(E7748="Unknown"),ISBLANK(J7748)),AND(NOT(O7748="Unknown"),ISBLANK(R7748))),"Missing Information", INDEX(Table15[Entire Service Line Classification], MATCH(SUMIFS(Table15[Unique ID],Table15[System-Owned Portion],E7748,Table15[If Material Anything Other than "Lead" in Column E,Was Material Ever Previously Lead?],G7748,Table15[Customer-Owned Portion],O7748),Table15[Unique ID],0),0)))</f>
        <v/>
      </c>
      <c r="X7748"/>
    </row>
    <row r="7749" spans="2:24" hidden="1" x14ac:dyDescent="0.25">
      <c r="B7749" s="145"/>
      <c r="C7749" s="31"/>
      <c r="D7749" s="31"/>
      <c r="E7749" s="43"/>
      <c r="F7749" s="42"/>
      <c r="G7749" s="83"/>
      <c r="H7749" s="31"/>
      <c r="I7749" s="31"/>
      <c r="J7749" s="83"/>
      <c r="K7749" s="31"/>
      <c r="L7749" s="31"/>
      <c r="M7749" s="168"/>
      <c r="N7749" s="147"/>
      <c r="O7749" s="105"/>
      <c r="P7749" s="42"/>
      <c r="Q7749" s="31"/>
      <c r="R7749" s="83"/>
      <c r="S7749" s="31"/>
      <c r="T7749" s="31"/>
      <c r="U7749" s="168"/>
      <c r="V7749" s="149"/>
      <c r="W7749" s="140" t="str" cm="1">
        <f t="array" ref="W7749">IF(SUM(LEN(B7749:V7749))=0,"",IF(OR(OR(ISBLANK(F7749),SUM(LEN(C7749),LEN(D7749))=0),AND(NOT(E7749="Unknown"),ISBLANK(J7749)),AND(NOT(O7749="Unknown"),ISBLANK(R7749))),"Missing Information", INDEX(Table15[Entire Service Line Classification], MATCH(SUMIFS(Table15[Unique ID],Table15[System-Owned Portion],E7749,Table15[If Material Anything Other than "Lead" in Column E,Was Material Ever Previously Lead?],G7749,Table15[Customer-Owned Portion],O7749),Table15[Unique ID],0),0)))</f>
        <v/>
      </c>
      <c r="X7749"/>
    </row>
    <row r="7750" spans="2:24" hidden="1" x14ac:dyDescent="0.25">
      <c r="B7750" s="145"/>
      <c r="C7750" s="31"/>
      <c r="D7750" s="31"/>
      <c r="E7750" s="43"/>
      <c r="F7750" s="42"/>
      <c r="G7750" s="83"/>
      <c r="H7750" s="31"/>
      <c r="I7750" s="31"/>
      <c r="J7750" s="83"/>
      <c r="K7750" s="31"/>
      <c r="L7750" s="31"/>
      <c r="M7750" s="168"/>
      <c r="N7750" s="147"/>
      <c r="O7750" s="105"/>
      <c r="P7750" s="42"/>
      <c r="Q7750" s="31"/>
      <c r="R7750" s="83"/>
      <c r="S7750" s="31"/>
      <c r="T7750" s="31"/>
      <c r="U7750" s="168"/>
      <c r="V7750" s="149"/>
      <c r="W7750" s="140" t="str" cm="1">
        <f t="array" ref="W7750">IF(SUM(LEN(B7750:V7750))=0,"",IF(OR(OR(ISBLANK(F7750),SUM(LEN(C7750),LEN(D7750))=0),AND(NOT(E7750="Unknown"),ISBLANK(J7750)),AND(NOT(O7750="Unknown"),ISBLANK(R7750))),"Missing Information", INDEX(Table15[Entire Service Line Classification], MATCH(SUMIFS(Table15[Unique ID],Table15[System-Owned Portion],E7750,Table15[If Material Anything Other than "Lead" in Column E,Was Material Ever Previously Lead?],G7750,Table15[Customer-Owned Portion],O7750),Table15[Unique ID],0),0)))</f>
        <v/>
      </c>
      <c r="X7750"/>
    </row>
    <row r="7751" spans="2:24" hidden="1" x14ac:dyDescent="0.25">
      <c r="B7751" s="145"/>
      <c r="C7751" s="31"/>
      <c r="D7751" s="31"/>
      <c r="E7751" s="43"/>
      <c r="F7751" s="42"/>
      <c r="G7751" s="83"/>
      <c r="H7751" s="31"/>
      <c r="I7751" s="31"/>
      <c r="J7751" s="83"/>
      <c r="K7751" s="31"/>
      <c r="L7751" s="31"/>
      <c r="M7751" s="168"/>
      <c r="N7751" s="147"/>
      <c r="O7751" s="105"/>
      <c r="P7751" s="42"/>
      <c r="Q7751" s="31"/>
      <c r="R7751" s="83"/>
      <c r="S7751" s="31"/>
      <c r="T7751" s="31"/>
      <c r="U7751" s="168"/>
      <c r="V7751" s="149"/>
      <c r="W7751" s="140" t="str" cm="1">
        <f t="array" ref="W7751">IF(SUM(LEN(B7751:V7751))=0,"",IF(OR(OR(ISBLANK(F7751),SUM(LEN(C7751),LEN(D7751))=0),AND(NOT(E7751="Unknown"),ISBLANK(J7751)),AND(NOT(O7751="Unknown"),ISBLANK(R7751))),"Missing Information", INDEX(Table15[Entire Service Line Classification], MATCH(SUMIFS(Table15[Unique ID],Table15[System-Owned Portion],E7751,Table15[If Material Anything Other than "Lead" in Column E,Was Material Ever Previously Lead?],G7751,Table15[Customer-Owned Portion],O7751),Table15[Unique ID],0),0)))</f>
        <v/>
      </c>
      <c r="X7751"/>
    </row>
    <row r="7752" spans="2:24" hidden="1" x14ac:dyDescent="0.25">
      <c r="B7752" s="145"/>
      <c r="C7752" s="31"/>
      <c r="D7752" s="31"/>
      <c r="E7752" s="43"/>
      <c r="F7752" s="42"/>
      <c r="G7752" s="83"/>
      <c r="H7752" s="31"/>
      <c r="I7752" s="31"/>
      <c r="J7752" s="83"/>
      <c r="K7752" s="31"/>
      <c r="L7752" s="31"/>
      <c r="M7752" s="168"/>
      <c r="N7752" s="147"/>
      <c r="O7752" s="105"/>
      <c r="P7752" s="42"/>
      <c r="Q7752" s="31"/>
      <c r="R7752" s="83"/>
      <c r="S7752" s="31"/>
      <c r="T7752" s="31"/>
      <c r="U7752" s="168"/>
      <c r="V7752" s="149"/>
      <c r="W7752" s="140" t="str" cm="1">
        <f t="array" ref="W7752">IF(SUM(LEN(B7752:V7752))=0,"",IF(OR(OR(ISBLANK(F7752),SUM(LEN(C7752),LEN(D7752))=0),AND(NOT(E7752="Unknown"),ISBLANK(J7752)),AND(NOT(O7752="Unknown"),ISBLANK(R7752))),"Missing Information", INDEX(Table15[Entire Service Line Classification], MATCH(SUMIFS(Table15[Unique ID],Table15[System-Owned Portion],E7752,Table15[If Material Anything Other than "Lead" in Column E,Was Material Ever Previously Lead?],G7752,Table15[Customer-Owned Portion],O7752),Table15[Unique ID],0),0)))</f>
        <v/>
      </c>
      <c r="X7752"/>
    </row>
    <row r="7753" spans="2:24" hidden="1" x14ac:dyDescent="0.25">
      <c r="B7753" s="145"/>
      <c r="C7753" s="31"/>
      <c r="D7753" s="31"/>
      <c r="E7753" s="43"/>
      <c r="F7753" s="42"/>
      <c r="G7753" s="83"/>
      <c r="H7753" s="31"/>
      <c r="I7753" s="31"/>
      <c r="J7753" s="83"/>
      <c r="K7753" s="31"/>
      <c r="L7753" s="31"/>
      <c r="M7753" s="168"/>
      <c r="N7753" s="147"/>
      <c r="O7753" s="105"/>
      <c r="P7753" s="42"/>
      <c r="Q7753" s="31"/>
      <c r="R7753" s="83"/>
      <c r="S7753" s="31"/>
      <c r="T7753" s="31"/>
      <c r="U7753" s="168"/>
      <c r="V7753" s="149"/>
      <c r="W7753" s="140" t="str" cm="1">
        <f t="array" ref="W7753">IF(SUM(LEN(B7753:V7753))=0,"",IF(OR(OR(ISBLANK(F7753),SUM(LEN(C7753),LEN(D7753))=0),AND(NOT(E7753="Unknown"),ISBLANK(J7753)),AND(NOT(O7753="Unknown"),ISBLANK(R7753))),"Missing Information", INDEX(Table15[Entire Service Line Classification], MATCH(SUMIFS(Table15[Unique ID],Table15[System-Owned Portion],E7753,Table15[If Material Anything Other than "Lead" in Column E,Was Material Ever Previously Lead?],G7753,Table15[Customer-Owned Portion],O7753),Table15[Unique ID],0),0)))</f>
        <v/>
      </c>
      <c r="X7753"/>
    </row>
    <row r="7754" spans="2:24" hidden="1" x14ac:dyDescent="0.25">
      <c r="B7754" s="145"/>
      <c r="C7754" s="31"/>
      <c r="D7754" s="31"/>
      <c r="E7754" s="43"/>
      <c r="F7754" s="42"/>
      <c r="G7754" s="83"/>
      <c r="H7754" s="31"/>
      <c r="I7754" s="31"/>
      <c r="J7754" s="83"/>
      <c r="K7754" s="31"/>
      <c r="L7754" s="31"/>
      <c r="M7754" s="168"/>
      <c r="N7754" s="147"/>
      <c r="O7754" s="105"/>
      <c r="P7754" s="42"/>
      <c r="Q7754" s="31"/>
      <c r="R7754" s="83"/>
      <c r="S7754" s="31"/>
      <c r="T7754" s="31"/>
      <c r="U7754" s="168"/>
      <c r="V7754" s="149"/>
      <c r="W7754" s="140" t="str" cm="1">
        <f t="array" ref="W7754">IF(SUM(LEN(B7754:V7754))=0,"",IF(OR(OR(ISBLANK(F7754),SUM(LEN(C7754),LEN(D7754))=0),AND(NOT(E7754="Unknown"),ISBLANK(J7754)),AND(NOT(O7754="Unknown"),ISBLANK(R7754))),"Missing Information", INDEX(Table15[Entire Service Line Classification], MATCH(SUMIFS(Table15[Unique ID],Table15[System-Owned Portion],E7754,Table15[If Material Anything Other than "Lead" in Column E,Was Material Ever Previously Lead?],G7754,Table15[Customer-Owned Portion],O7754),Table15[Unique ID],0),0)))</f>
        <v/>
      </c>
      <c r="X7754"/>
    </row>
    <row r="7755" spans="2:24" hidden="1" x14ac:dyDescent="0.25">
      <c r="B7755" s="145"/>
      <c r="C7755" s="31"/>
      <c r="D7755" s="31"/>
      <c r="E7755" s="43"/>
      <c r="F7755" s="42"/>
      <c r="G7755" s="83"/>
      <c r="H7755" s="31"/>
      <c r="I7755" s="31"/>
      <c r="J7755" s="83"/>
      <c r="K7755" s="31"/>
      <c r="L7755" s="31"/>
      <c r="M7755" s="168"/>
      <c r="N7755" s="147"/>
      <c r="O7755" s="105"/>
      <c r="P7755" s="42"/>
      <c r="Q7755" s="31"/>
      <c r="R7755" s="83"/>
      <c r="S7755" s="31"/>
      <c r="T7755" s="31"/>
      <c r="U7755" s="168"/>
      <c r="V7755" s="149"/>
      <c r="W7755" s="140" t="str" cm="1">
        <f t="array" ref="W7755">IF(SUM(LEN(B7755:V7755))=0,"",IF(OR(OR(ISBLANK(F7755),SUM(LEN(C7755),LEN(D7755))=0),AND(NOT(E7755="Unknown"),ISBLANK(J7755)),AND(NOT(O7755="Unknown"),ISBLANK(R7755))),"Missing Information", INDEX(Table15[Entire Service Line Classification], MATCH(SUMIFS(Table15[Unique ID],Table15[System-Owned Portion],E7755,Table15[If Material Anything Other than "Lead" in Column E,Was Material Ever Previously Lead?],G7755,Table15[Customer-Owned Portion],O7755),Table15[Unique ID],0),0)))</f>
        <v/>
      </c>
      <c r="X7755"/>
    </row>
    <row r="7756" spans="2:24" hidden="1" x14ac:dyDescent="0.25">
      <c r="B7756" s="145"/>
      <c r="C7756" s="31"/>
      <c r="D7756" s="31"/>
      <c r="E7756" s="43"/>
      <c r="F7756" s="42"/>
      <c r="G7756" s="83"/>
      <c r="H7756" s="31"/>
      <c r="I7756" s="31"/>
      <c r="J7756" s="83"/>
      <c r="K7756" s="31"/>
      <c r="L7756" s="31"/>
      <c r="M7756" s="168"/>
      <c r="N7756" s="147"/>
      <c r="O7756" s="105"/>
      <c r="P7756" s="42"/>
      <c r="Q7756" s="31"/>
      <c r="R7756" s="83"/>
      <c r="S7756" s="31"/>
      <c r="T7756" s="31"/>
      <c r="U7756" s="168"/>
      <c r="V7756" s="149"/>
      <c r="W7756" s="140" t="str" cm="1">
        <f t="array" ref="W7756">IF(SUM(LEN(B7756:V7756))=0,"",IF(OR(OR(ISBLANK(F7756),SUM(LEN(C7756),LEN(D7756))=0),AND(NOT(E7756="Unknown"),ISBLANK(J7756)),AND(NOT(O7756="Unknown"),ISBLANK(R7756))),"Missing Information", INDEX(Table15[Entire Service Line Classification], MATCH(SUMIFS(Table15[Unique ID],Table15[System-Owned Portion],E7756,Table15[If Material Anything Other than "Lead" in Column E,Was Material Ever Previously Lead?],G7756,Table15[Customer-Owned Portion],O7756),Table15[Unique ID],0),0)))</f>
        <v/>
      </c>
      <c r="X7756"/>
    </row>
    <row r="7757" spans="2:24" hidden="1" x14ac:dyDescent="0.25">
      <c r="B7757" s="145"/>
      <c r="C7757" s="31"/>
      <c r="D7757" s="31"/>
      <c r="E7757" s="43"/>
      <c r="F7757" s="42"/>
      <c r="G7757" s="83"/>
      <c r="H7757" s="31"/>
      <c r="I7757" s="31"/>
      <c r="J7757" s="83"/>
      <c r="K7757" s="31"/>
      <c r="L7757" s="31"/>
      <c r="M7757" s="168"/>
      <c r="N7757" s="147"/>
      <c r="O7757" s="105"/>
      <c r="P7757" s="42"/>
      <c r="Q7757" s="31"/>
      <c r="R7757" s="83"/>
      <c r="S7757" s="31"/>
      <c r="T7757" s="31"/>
      <c r="U7757" s="168"/>
      <c r="V7757" s="149"/>
      <c r="W7757" s="140" t="str" cm="1">
        <f t="array" ref="W7757">IF(SUM(LEN(B7757:V7757))=0,"",IF(OR(OR(ISBLANK(F7757),SUM(LEN(C7757),LEN(D7757))=0),AND(NOT(E7757="Unknown"),ISBLANK(J7757)),AND(NOT(O7757="Unknown"),ISBLANK(R7757))),"Missing Information", INDEX(Table15[Entire Service Line Classification], MATCH(SUMIFS(Table15[Unique ID],Table15[System-Owned Portion],E7757,Table15[If Material Anything Other than "Lead" in Column E,Was Material Ever Previously Lead?],G7757,Table15[Customer-Owned Portion],O7757),Table15[Unique ID],0),0)))</f>
        <v/>
      </c>
      <c r="X7757"/>
    </row>
    <row r="7758" spans="2:24" hidden="1" x14ac:dyDescent="0.25">
      <c r="B7758" s="145"/>
      <c r="C7758" s="31"/>
      <c r="D7758" s="31"/>
      <c r="E7758" s="43"/>
      <c r="F7758" s="42"/>
      <c r="G7758" s="83"/>
      <c r="H7758" s="31"/>
      <c r="I7758" s="31"/>
      <c r="J7758" s="83"/>
      <c r="K7758" s="31"/>
      <c r="L7758" s="31"/>
      <c r="M7758" s="168"/>
      <c r="N7758" s="147"/>
      <c r="O7758" s="105"/>
      <c r="P7758" s="42"/>
      <c r="Q7758" s="31"/>
      <c r="R7758" s="83"/>
      <c r="S7758" s="31"/>
      <c r="T7758" s="31"/>
      <c r="U7758" s="168"/>
      <c r="V7758" s="149"/>
      <c r="W7758" s="140" t="str" cm="1">
        <f t="array" ref="W7758">IF(SUM(LEN(B7758:V7758))=0,"",IF(OR(OR(ISBLANK(F7758),SUM(LEN(C7758),LEN(D7758))=0),AND(NOT(E7758="Unknown"),ISBLANK(J7758)),AND(NOT(O7758="Unknown"),ISBLANK(R7758))),"Missing Information", INDEX(Table15[Entire Service Line Classification], MATCH(SUMIFS(Table15[Unique ID],Table15[System-Owned Portion],E7758,Table15[If Material Anything Other than "Lead" in Column E,Was Material Ever Previously Lead?],G7758,Table15[Customer-Owned Portion],O7758),Table15[Unique ID],0),0)))</f>
        <v/>
      </c>
      <c r="X7758"/>
    </row>
    <row r="7759" spans="2:24" hidden="1" x14ac:dyDescent="0.25">
      <c r="B7759" s="145"/>
      <c r="C7759" s="31"/>
      <c r="D7759" s="31"/>
      <c r="E7759" s="43"/>
      <c r="F7759" s="42"/>
      <c r="G7759" s="83"/>
      <c r="H7759" s="31"/>
      <c r="I7759" s="31"/>
      <c r="J7759" s="83"/>
      <c r="K7759" s="31"/>
      <c r="L7759" s="31"/>
      <c r="M7759" s="168"/>
      <c r="N7759" s="147"/>
      <c r="O7759" s="105"/>
      <c r="P7759" s="42"/>
      <c r="Q7759" s="31"/>
      <c r="R7759" s="83"/>
      <c r="S7759" s="31"/>
      <c r="T7759" s="31"/>
      <c r="U7759" s="168"/>
      <c r="V7759" s="149"/>
      <c r="W7759" s="140" t="str" cm="1">
        <f t="array" ref="W7759">IF(SUM(LEN(B7759:V7759))=0,"",IF(OR(OR(ISBLANK(F7759),SUM(LEN(C7759),LEN(D7759))=0),AND(NOT(E7759="Unknown"),ISBLANK(J7759)),AND(NOT(O7759="Unknown"),ISBLANK(R7759))),"Missing Information", INDEX(Table15[Entire Service Line Classification], MATCH(SUMIFS(Table15[Unique ID],Table15[System-Owned Portion],E7759,Table15[If Material Anything Other than "Lead" in Column E,Was Material Ever Previously Lead?],G7759,Table15[Customer-Owned Portion],O7759),Table15[Unique ID],0),0)))</f>
        <v/>
      </c>
      <c r="X7759"/>
    </row>
    <row r="7760" spans="2:24" hidden="1" x14ac:dyDescent="0.25">
      <c r="B7760" s="145"/>
      <c r="C7760" s="31"/>
      <c r="D7760" s="31"/>
      <c r="E7760" s="43"/>
      <c r="F7760" s="42"/>
      <c r="G7760" s="83"/>
      <c r="H7760" s="31"/>
      <c r="I7760" s="31"/>
      <c r="J7760" s="83"/>
      <c r="K7760" s="31"/>
      <c r="L7760" s="31"/>
      <c r="M7760" s="168"/>
      <c r="N7760" s="147"/>
      <c r="O7760" s="105"/>
      <c r="P7760" s="42"/>
      <c r="Q7760" s="31"/>
      <c r="R7760" s="83"/>
      <c r="S7760" s="31"/>
      <c r="T7760" s="31"/>
      <c r="U7760" s="168"/>
      <c r="V7760" s="149"/>
      <c r="W7760" s="140" t="str" cm="1">
        <f t="array" ref="W7760">IF(SUM(LEN(B7760:V7760))=0,"",IF(OR(OR(ISBLANK(F7760),SUM(LEN(C7760),LEN(D7760))=0),AND(NOT(E7760="Unknown"),ISBLANK(J7760)),AND(NOT(O7760="Unknown"),ISBLANK(R7760))),"Missing Information", INDEX(Table15[Entire Service Line Classification], MATCH(SUMIFS(Table15[Unique ID],Table15[System-Owned Portion],E7760,Table15[If Material Anything Other than "Lead" in Column E,Was Material Ever Previously Lead?],G7760,Table15[Customer-Owned Portion],O7760),Table15[Unique ID],0),0)))</f>
        <v/>
      </c>
      <c r="X7760"/>
    </row>
    <row r="7761" spans="2:24" hidden="1" x14ac:dyDescent="0.25">
      <c r="B7761" s="145"/>
      <c r="C7761" s="31"/>
      <c r="D7761" s="31"/>
      <c r="E7761" s="43"/>
      <c r="F7761" s="42"/>
      <c r="G7761" s="83"/>
      <c r="H7761" s="31"/>
      <c r="I7761" s="31"/>
      <c r="J7761" s="83"/>
      <c r="K7761" s="31"/>
      <c r="L7761" s="31"/>
      <c r="M7761" s="168"/>
      <c r="N7761" s="147"/>
      <c r="O7761" s="105"/>
      <c r="P7761" s="42"/>
      <c r="Q7761" s="31"/>
      <c r="R7761" s="83"/>
      <c r="S7761" s="31"/>
      <c r="T7761" s="31"/>
      <c r="U7761" s="168"/>
      <c r="V7761" s="149"/>
      <c r="W7761" s="140" t="str" cm="1">
        <f t="array" ref="W7761">IF(SUM(LEN(B7761:V7761))=0,"",IF(OR(OR(ISBLANK(F7761),SUM(LEN(C7761),LEN(D7761))=0),AND(NOT(E7761="Unknown"),ISBLANK(J7761)),AND(NOT(O7761="Unknown"),ISBLANK(R7761))),"Missing Information", INDEX(Table15[Entire Service Line Classification], MATCH(SUMIFS(Table15[Unique ID],Table15[System-Owned Portion],E7761,Table15[If Material Anything Other than "Lead" in Column E,Was Material Ever Previously Lead?],G7761,Table15[Customer-Owned Portion],O7761),Table15[Unique ID],0),0)))</f>
        <v/>
      </c>
      <c r="X7761"/>
    </row>
    <row r="7762" spans="2:24" hidden="1" x14ac:dyDescent="0.25">
      <c r="B7762" s="145"/>
      <c r="C7762" s="31"/>
      <c r="D7762" s="31"/>
      <c r="E7762" s="43"/>
      <c r="F7762" s="42"/>
      <c r="G7762" s="83"/>
      <c r="H7762" s="31"/>
      <c r="I7762" s="31"/>
      <c r="J7762" s="83"/>
      <c r="K7762" s="31"/>
      <c r="L7762" s="31"/>
      <c r="M7762" s="168"/>
      <c r="N7762" s="147"/>
      <c r="O7762" s="105"/>
      <c r="P7762" s="42"/>
      <c r="Q7762" s="31"/>
      <c r="R7762" s="83"/>
      <c r="S7762" s="31"/>
      <c r="T7762" s="31"/>
      <c r="U7762" s="168"/>
      <c r="V7762" s="149"/>
      <c r="W7762" s="140" t="str" cm="1">
        <f t="array" ref="W7762">IF(SUM(LEN(B7762:V7762))=0,"",IF(OR(OR(ISBLANK(F7762),SUM(LEN(C7762),LEN(D7762))=0),AND(NOT(E7762="Unknown"),ISBLANK(J7762)),AND(NOT(O7762="Unknown"),ISBLANK(R7762))),"Missing Information", INDEX(Table15[Entire Service Line Classification], MATCH(SUMIFS(Table15[Unique ID],Table15[System-Owned Portion],E7762,Table15[If Material Anything Other than "Lead" in Column E,Was Material Ever Previously Lead?],G7762,Table15[Customer-Owned Portion],O7762),Table15[Unique ID],0),0)))</f>
        <v/>
      </c>
      <c r="X7762"/>
    </row>
    <row r="7763" spans="2:24" hidden="1" x14ac:dyDescent="0.25">
      <c r="B7763" s="145"/>
      <c r="C7763" s="31"/>
      <c r="D7763" s="31"/>
      <c r="E7763" s="43"/>
      <c r="F7763" s="42"/>
      <c r="G7763" s="83"/>
      <c r="H7763" s="31"/>
      <c r="I7763" s="31"/>
      <c r="J7763" s="83"/>
      <c r="K7763" s="31"/>
      <c r="L7763" s="31"/>
      <c r="M7763" s="168"/>
      <c r="N7763" s="147"/>
      <c r="O7763" s="105"/>
      <c r="P7763" s="42"/>
      <c r="Q7763" s="31"/>
      <c r="R7763" s="83"/>
      <c r="S7763" s="31"/>
      <c r="T7763" s="31"/>
      <c r="U7763" s="168"/>
      <c r="V7763" s="149"/>
      <c r="W7763" s="140" t="str" cm="1">
        <f t="array" ref="W7763">IF(SUM(LEN(B7763:V7763))=0,"",IF(OR(OR(ISBLANK(F7763),SUM(LEN(C7763),LEN(D7763))=0),AND(NOT(E7763="Unknown"),ISBLANK(J7763)),AND(NOT(O7763="Unknown"),ISBLANK(R7763))),"Missing Information", INDEX(Table15[Entire Service Line Classification], MATCH(SUMIFS(Table15[Unique ID],Table15[System-Owned Portion],E7763,Table15[If Material Anything Other than "Lead" in Column E,Was Material Ever Previously Lead?],G7763,Table15[Customer-Owned Portion],O7763),Table15[Unique ID],0),0)))</f>
        <v/>
      </c>
      <c r="X7763"/>
    </row>
    <row r="7764" spans="2:24" hidden="1" x14ac:dyDescent="0.25">
      <c r="B7764" s="145"/>
      <c r="C7764" s="31"/>
      <c r="D7764" s="31"/>
      <c r="E7764" s="43"/>
      <c r="F7764" s="42"/>
      <c r="G7764" s="83"/>
      <c r="H7764" s="31"/>
      <c r="I7764" s="31"/>
      <c r="J7764" s="83"/>
      <c r="K7764" s="31"/>
      <c r="L7764" s="31"/>
      <c r="M7764" s="168"/>
      <c r="N7764" s="147"/>
      <c r="O7764" s="105"/>
      <c r="P7764" s="42"/>
      <c r="Q7764" s="31"/>
      <c r="R7764" s="83"/>
      <c r="S7764" s="31"/>
      <c r="T7764" s="31"/>
      <c r="U7764" s="168"/>
      <c r="V7764" s="149"/>
      <c r="W7764" s="140" t="str" cm="1">
        <f t="array" ref="W7764">IF(SUM(LEN(B7764:V7764))=0,"",IF(OR(OR(ISBLANK(F7764),SUM(LEN(C7764),LEN(D7764))=0),AND(NOT(E7764="Unknown"),ISBLANK(J7764)),AND(NOT(O7764="Unknown"),ISBLANK(R7764))),"Missing Information", INDEX(Table15[Entire Service Line Classification], MATCH(SUMIFS(Table15[Unique ID],Table15[System-Owned Portion],E7764,Table15[If Material Anything Other than "Lead" in Column E,Was Material Ever Previously Lead?],G7764,Table15[Customer-Owned Portion],O7764),Table15[Unique ID],0),0)))</f>
        <v/>
      </c>
      <c r="X7764"/>
    </row>
    <row r="7765" spans="2:24" hidden="1" x14ac:dyDescent="0.25">
      <c r="B7765" s="145"/>
      <c r="C7765" s="31"/>
      <c r="D7765" s="31"/>
      <c r="E7765" s="43"/>
      <c r="F7765" s="42"/>
      <c r="G7765" s="83"/>
      <c r="H7765" s="31"/>
      <c r="I7765" s="31"/>
      <c r="J7765" s="83"/>
      <c r="K7765" s="31"/>
      <c r="L7765" s="31"/>
      <c r="M7765" s="168"/>
      <c r="N7765" s="147"/>
      <c r="O7765" s="105"/>
      <c r="P7765" s="42"/>
      <c r="Q7765" s="31"/>
      <c r="R7765" s="83"/>
      <c r="S7765" s="31"/>
      <c r="T7765" s="31"/>
      <c r="U7765" s="168"/>
      <c r="V7765" s="149"/>
      <c r="W7765" s="140" t="str" cm="1">
        <f t="array" ref="W7765">IF(SUM(LEN(B7765:V7765))=0,"",IF(OR(OR(ISBLANK(F7765),SUM(LEN(C7765),LEN(D7765))=0),AND(NOT(E7765="Unknown"),ISBLANK(J7765)),AND(NOT(O7765="Unknown"),ISBLANK(R7765))),"Missing Information", INDEX(Table15[Entire Service Line Classification], MATCH(SUMIFS(Table15[Unique ID],Table15[System-Owned Portion],E7765,Table15[If Material Anything Other than "Lead" in Column E,Was Material Ever Previously Lead?],G7765,Table15[Customer-Owned Portion],O7765),Table15[Unique ID],0),0)))</f>
        <v/>
      </c>
      <c r="X7765"/>
    </row>
    <row r="7766" spans="2:24" hidden="1" x14ac:dyDescent="0.25">
      <c r="B7766" s="145"/>
      <c r="C7766" s="31"/>
      <c r="D7766" s="31"/>
      <c r="E7766" s="43"/>
      <c r="F7766" s="42"/>
      <c r="G7766" s="83"/>
      <c r="H7766" s="31"/>
      <c r="I7766" s="31"/>
      <c r="J7766" s="83"/>
      <c r="K7766" s="31"/>
      <c r="L7766" s="31"/>
      <c r="M7766" s="168"/>
      <c r="N7766" s="147"/>
      <c r="O7766" s="105"/>
      <c r="P7766" s="42"/>
      <c r="Q7766" s="31"/>
      <c r="R7766" s="83"/>
      <c r="S7766" s="31"/>
      <c r="T7766" s="31"/>
      <c r="U7766" s="168"/>
      <c r="V7766" s="149"/>
      <c r="W7766" s="140" t="str" cm="1">
        <f t="array" ref="W7766">IF(SUM(LEN(B7766:V7766))=0,"",IF(OR(OR(ISBLANK(F7766),SUM(LEN(C7766),LEN(D7766))=0),AND(NOT(E7766="Unknown"),ISBLANK(J7766)),AND(NOT(O7766="Unknown"),ISBLANK(R7766))),"Missing Information", INDEX(Table15[Entire Service Line Classification], MATCH(SUMIFS(Table15[Unique ID],Table15[System-Owned Portion],E7766,Table15[If Material Anything Other than "Lead" in Column E,Was Material Ever Previously Lead?],G7766,Table15[Customer-Owned Portion],O7766),Table15[Unique ID],0),0)))</f>
        <v/>
      </c>
      <c r="X7766"/>
    </row>
    <row r="7767" spans="2:24" hidden="1" x14ac:dyDescent="0.25">
      <c r="B7767" s="145"/>
      <c r="C7767" s="31"/>
      <c r="D7767" s="31"/>
      <c r="E7767" s="43"/>
      <c r="F7767" s="42"/>
      <c r="G7767" s="83"/>
      <c r="H7767" s="31"/>
      <c r="I7767" s="31"/>
      <c r="J7767" s="83"/>
      <c r="K7767" s="31"/>
      <c r="L7767" s="31"/>
      <c r="M7767" s="168"/>
      <c r="N7767" s="147"/>
      <c r="O7767" s="105"/>
      <c r="P7767" s="42"/>
      <c r="Q7767" s="31"/>
      <c r="R7767" s="83"/>
      <c r="S7767" s="31"/>
      <c r="T7767" s="31"/>
      <c r="U7767" s="168"/>
      <c r="V7767" s="149"/>
      <c r="W7767" s="140" t="str" cm="1">
        <f t="array" ref="W7767">IF(SUM(LEN(B7767:V7767))=0,"",IF(OR(OR(ISBLANK(F7767),SUM(LEN(C7767),LEN(D7767))=0),AND(NOT(E7767="Unknown"),ISBLANK(J7767)),AND(NOT(O7767="Unknown"),ISBLANK(R7767))),"Missing Information", INDEX(Table15[Entire Service Line Classification], MATCH(SUMIFS(Table15[Unique ID],Table15[System-Owned Portion],E7767,Table15[If Material Anything Other than "Lead" in Column E,Was Material Ever Previously Lead?],G7767,Table15[Customer-Owned Portion],O7767),Table15[Unique ID],0),0)))</f>
        <v/>
      </c>
      <c r="X7767"/>
    </row>
    <row r="7768" spans="2:24" hidden="1" x14ac:dyDescent="0.25">
      <c r="B7768" s="145"/>
      <c r="C7768" s="31"/>
      <c r="D7768" s="31"/>
      <c r="E7768" s="43"/>
      <c r="F7768" s="42"/>
      <c r="G7768" s="83"/>
      <c r="H7768" s="31"/>
      <c r="I7768" s="31"/>
      <c r="J7768" s="83"/>
      <c r="K7768" s="31"/>
      <c r="L7768" s="31"/>
      <c r="M7768" s="168"/>
      <c r="N7768" s="147"/>
      <c r="O7768" s="105"/>
      <c r="P7768" s="42"/>
      <c r="Q7768" s="31"/>
      <c r="R7768" s="83"/>
      <c r="S7768" s="31"/>
      <c r="T7768" s="31"/>
      <c r="U7768" s="168"/>
      <c r="V7768" s="149"/>
      <c r="W7768" s="140" t="str" cm="1">
        <f t="array" ref="W7768">IF(SUM(LEN(B7768:V7768))=0,"",IF(OR(OR(ISBLANK(F7768),SUM(LEN(C7768),LEN(D7768))=0),AND(NOT(E7768="Unknown"),ISBLANK(J7768)),AND(NOT(O7768="Unknown"),ISBLANK(R7768))),"Missing Information", INDEX(Table15[Entire Service Line Classification], MATCH(SUMIFS(Table15[Unique ID],Table15[System-Owned Portion],E7768,Table15[If Material Anything Other than "Lead" in Column E,Was Material Ever Previously Lead?],G7768,Table15[Customer-Owned Portion],O7768),Table15[Unique ID],0),0)))</f>
        <v/>
      </c>
      <c r="X7768"/>
    </row>
    <row r="7769" spans="2:24" hidden="1" x14ac:dyDescent="0.25">
      <c r="B7769" s="145"/>
      <c r="C7769" s="31"/>
      <c r="D7769" s="31"/>
      <c r="E7769" s="43"/>
      <c r="F7769" s="42"/>
      <c r="G7769" s="83"/>
      <c r="H7769" s="31"/>
      <c r="I7769" s="31"/>
      <c r="J7769" s="83"/>
      <c r="K7769" s="31"/>
      <c r="L7769" s="31"/>
      <c r="M7769" s="168"/>
      <c r="N7769" s="147"/>
      <c r="O7769" s="105"/>
      <c r="P7769" s="42"/>
      <c r="Q7769" s="31"/>
      <c r="R7769" s="83"/>
      <c r="S7769" s="31"/>
      <c r="T7769" s="31"/>
      <c r="U7769" s="168"/>
      <c r="V7769" s="149"/>
      <c r="W7769" s="140" t="str" cm="1">
        <f t="array" ref="W7769">IF(SUM(LEN(B7769:V7769))=0,"",IF(OR(OR(ISBLANK(F7769),SUM(LEN(C7769),LEN(D7769))=0),AND(NOT(E7769="Unknown"),ISBLANK(J7769)),AND(NOT(O7769="Unknown"),ISBLANK(R7769))),"Missing Information", INDEX(Table15[Entire Service Line Classification], MATCH(SUMIFS(Table15[Unique ID],Table15[System-Owned Portion],E7769,Table15[If Material Anything Other than "Lead" in Column E,Was Material Ever Previously Lead?],G7769,Table15[Customer-Owned Portion],O7769),Table15[Unique ID],0),0)))</f>
        <v/>
      </c>
      <c r="X7769"/>
    </row>
    <row r="7770" spans="2:24" hidden="1" x14ac:dyDescent="0.25">
      <c r="B7770" s="145"/>
      <c r="C7770" s="31"/>
      <c r="D7770" s="31"/>
      <c r="E7770" s="43"/>
      <c r="F7770" s="42"/>
      <c r="G7770" s="83"/>
      <c r="H7770" s="31"/>
      <c r="I7770" s="31"/>
      <c r="J7770" s="83"/>
      <c r="K7770" s="31"/>
      <c r="L7770" s="31"/>
      <c r="M7770" s="168"/>
      <c r="N7770" s="147"/>
      <c r="O7770" s="105"/>
      <c r="P7770" s="42"/>
      <c r="Q7770" s="31"/>
      <c r="R7770" s="83"/>
      <c r="S7770" s="31"/>
      <c r="T7770" s="31"/>
      <c r="U7770" s="168"/>
      <c r="V7770" s="149"/>
      <c r="W7770" s="140" t="str" cm="1">
        <f t="array" ref="W7770">IF(SUM(LEN(B7770:V7770))=0,"",IF(OR(OR(ISBLANK(F7770),SUM(LEN(C7770),LEN(D7770))=0),AND(NOT(E7770="Unknown"),ISBLANK(J7770)),AND(NOT(O7770="Unknown"),ISBLANK(R7770))),"Missing Information", INDEX(Table15[Entire Service Line Classification], MATCH(SUMIFS(Table15[Unique ID],Table15[System-Owned Portion],E7770,Table15[If Material Anything Other than "Lead" in Column E,Was Material Ever Previously Lead?],G7770,Table15[Customer-Owned Portion],O7770),Table15[Unique ID],0),0)))</f>
        <v/>
      </c>
      <c r="X7770"/>
    </row>
    <row r="7771" spans="2:24" hidden="1" x14ac:dyDescent="0.25">
      <c r="B7771" s="145"/>
      <c r="C7771" s="31"/>
      <c r="D7771" s="31"/>
      <c r="E7771" s="43"/>
      <c r="F7771" s="42"/>
      <c r="G7771" s="83"/>
      <c r="H7771" s="31"/>
      <c r="I7771" s="31"/>
      <c r="J7771" s="83"/>
      <c r="K7771" s="31"/>
      <c r="L7771" s="31"/>
      <c r="M7771" s="168"/>
      <c r="N7771" s="147"/>
      <c r="O7771" s="105"/>
      <c r="P7771" s="42"/>
      <c r="Q7771" s="31"/>
      <c r="R7771" s="83"/>
      <c r="S7771" s="31"/>
      <c r="T7771" s="31"/>
      <c r="U7771" s="168"/>
      <c r="V7771" s="149"/>
      <c r="W7771" s="140" t="str" cm="1">
        <f t="array" ref="W7771">IF(SUM(LEN(B7771:V7771))=0,"",IF(OR(OR(ISBLANK(F7771),SUM(LEN(C7771),LEN(D7771))=0),AND(NOT(E7771="Unknown"),ISBLANK(J7771)),AND(NOT(O7771="Unknown"),ISBLANK(R7771))),"Missing Information", INDEX(Table15[Entire Service Line Classification], MATCH(SUMIFS(Table15[Unique ID],Table15[System-Owned Portion],E7771,Table15[If Material Anything Other than "Lead" in Column E,Was Material Ever Previously Lead?],G7771,Table15[Customer-Owned Portion],O7771),Table15[Unique ID],0),0)))</f>
        <v/>
      </c>
      <c r="X7771"/>
    </row>
    <row r="7772" spans="2:24" hidden="1" x14ac:dyDescent="0.25">
      <c r="B7772" s="145"/>
      <c r="C7772" s="31"/>
      <c r="D7772" s="31"/>
      <c r="E7772" s="43"/>
      <c r="F7772" s="42"/>
      <c r="G7772" s="83"/>
      <c r="H7772" s="31"/>
      <c r="I7772" s="31"/>
      <c r="J7772" s="83"/>
      <c r="K7772" s="31"/>
      <c r="L7772" s="31"/>
      <c r="M7772" s="168"/>
      <c r="N7772" s="147"/>
      <c r="O7772" s="105"/>
      <c r="P7772" s="42"/>
      <c r="Q7772" s="31"/>
      <c r="R7772" s="83"/>
      <c r="S7772" s="31"/>
      <c r="T7772" s="31"/>
      <c r="U7772" s="168"/>
      <c r="V7772" s="149"/>
      <c r="W7772" s="140" t="str" cm="1">
        <f t="array" ref="W7772">IF(SUM(LEN(B7772:V7772))=0,"",IF(OR(OR(ISBLANK(F7772),SUM(LEN(C7772),LEN(D7772))=0),AND(NOT(E7772="Unknown"),ISBLANK(J7772)),AND(NOT(O7772="Unknown"),ISBLANK(R7772))),"Missing Information", INDEX(Table15[Entire Service Line Classification], MATCH(SUMIFS(Table15[Unique ID],Table15[System-Owned Portion],E7772,Table15[If Material Anything Other than "Lead" in Column E,Was Material Ever Previously Lead?],G7772,Table15[Customer-Owned Portion],O7772),Table15[Unique ID],0),0)))</f>
        <v/>
      </c>
      <c r="X7772"/>
    </row>
    <row r="7773" spans="2:24" hidden="1" x14ac:dyDescent="0.25">
      <c r="B7773" s="145"/>
      <c r="C7773" s="31"/>
      <c r="D7773" s="31"/>
      <c r="E7773" s="43"/>
      <c r="F7773" s="42"/>
      <c r="G7773" s="83"/>
      <c r="H7773" s="31"/>
      <c r="I7773" s="31"/>
      <c r="J7773" s="83"/>
      <c r="K7773" s="31"/>
      <c r="L7773" s="31"/>
      <c r="M7773" s="168"/>
      <c r="N7773" s="147"/>
      <c r="O7773" s="105"/>
      <c r="P7773" s="42"/>
      <c r="Q7773" s="31"/>
      <c r="R7773" s="83"/>
      <c r="S7773" s="31"/>
      <c r="T7773" s="31"/>
      <c r="U7773" s="168"/>
      <c r="V7773" s="149"/>
      <c r="W7773" s="140" t="str" cm="1">
        <f t="array" ref="W7773">IF(SUM(LEN(B7773:V7773))=0,"",IF(OR(OR(ISBLANK(F7773),SUM(LEN(C7773),LEN(D7773))=0),AND(NOT(E7773="Unknown"),ISBLANK(J7773)),AND(NOT(O7773="Unknown"),ISBLANK(R7773))),"Missing Information", INDEX(Table15[Entire Service Line Classification], MATCH(SUMIFS(Table15[Unique ID],Table15[System-Owned Portion],E7773,Table15[If Material Anything Other than "Lead" in Column E,Was Material Ever Previously Lead?],G7773,Table15[Customer-Owned Portion],O7773),Table15[Unique ID],0),0)))</f>
        <v/>
      </c>
      <c r="X7773"/>
    </row>
    <row r="7774" spans="2:24" hidden="1" x14ac:dyDescent="0.25">
      <c r="B7774" s="145"/>
      <c r="C7774" s="31"/>
      <c r="D7774" s="31"/>
      <c r="E7774" s="43"/>
      <c r="F7774" s="42"/>
      <c r="G7774" s="83"/>
      <c r="H7774" s="31"/>
      <c r="I7774" s="31"/>
      <c r="J7774" s="83"/>
      <c r="K7774" s="31"/>
      <c r="L7774" s="31"/>
      <c r="M7774" s="168"/>
      <c r="N7774" s="147"/>
      <c r="O7774" s="105"/>
      <c r="P7774" s="42"/>
      <c r="Q7774" s="31"/>
      <c r="R7774" s="83"/>
      <c r="S7774" s="31"/>
      <c r="T7774" s="31"/>
      <c r="U7774" s="168"/>
      <c r="V7774" s="149"/>
      <c r="W7774" s="140" t="str" cm="1">
        <f t="array" ref="W7774">IF(SUM(LEN(B7774:V7774))=0,"",IF(OR(OR(ISBLANK(F7774),SUM(LEN(C7774),LEN(D7774))=0),AND(NOT(E7774="Unknown"),ISBLANK(J7774)),AND(NOT(O7774="Unknown"),ISBLANK(R7774))),"Missing Information", INDEX(Table15[Entire Service Line Classification], MATCH(SUMIFS(Table15[Unique ID],Table15[System-Owned Portion],E7774,Table15[If Material Anything Other than "Lead" in Column E,Was Material Ever Previously Lead?],G7774,Table15[Customer-Owned Portion],O7774),Table15[Unique ID],0),0)))</f>
        <v/>
      </c>
      <c r="X7774"/>
    </row>
    <row r="7775" spans="2:24" hidden="1" x14ac:dyDescent="0.25">
      <c r="B7775" s="145"/>
      <c r="C7775" s="31"/>
      <c r="D7775" s="31"/>
      <c r="E7775" s="43"/>
      <c r="F7775" s="42"/>
      <c r="G7775" s="83"/>
      <c r="H7775" s="31"/>
      <c r="I7775" s="31"/>
      <c r="J7775" s="83"/>
      <c r="K7775" s="31"/>
      <c r="L7775" s="31"/>
      <c r="M7775" s="168"/>
      <c r="N7775" s="147"/>
      <c r="O7775" s="105"/>
      <c r="P7775" s="42"/>
      <c r="Q7775" s="31"/>
      <c r="R7775" s="83"/>
      <c r="S7775" s="31"/>
      <c r="T7775" s="31"/>
      <c r="U7775" s="168"/>
      <c r="V7775" s="149"/>
      <c r="W7775" s="140" t="str" cm="1">
        <f t="array" ref="W7775">IF(SUM(LEN(B7775:V7775))=0,"",IF(OR(OR(ISBLANK(F7775),SUM(LEN(C7775),LEN(D7775))=0),AND(NOT(E7775="Unknown"),ISBLANK(J7775)),AND(NOT(O7775="Unknown"),ISBLANK(R7775))),"Missing Information", INDEX(Table15[Entire Service Line Classification], MATCH(SUMIFS(Table15[Unique ID],Table15[System-Owned Portion],E7775,Table15[If Material Anything Other than "Lead" in Column E,Was Material Ever Previously Lead?],G7775,Table15[Customer-Owned Portion],O7775),Table15[Unique ID],0),0)))</f>
        <v/>
      </c>
      <c r="X7775"/>
    </row>
    <row r="7776" spans="2:24" hidden="1" x14ac:dyDescent="0.25">
      <c r="B7776" s="145"/>
      <c r="C7776" s="31"/>
      <c r="D7776" s="31"/>
      <c r="E7776" s="43"/>
      <c r="F7776" s="42"/>
      <c r="G7776" s="83"/>
      <c r="H7776" s="31"/>
      <c r="I7776" s="31"/>
      <c r="J7776" s="83"/>
      <c r="K7776" s="31"/>
      <c r="L7776" s="31"/>
      <c r="M7776" s="168"/>
      <c r="N7776" s="147"/>
      <c r="O7776" s="105"/>
      <c r="P7776" s="42"/>
      <c r="Q7776" s="31"/>
      <c r="R7776" s="83"/>
      <c r="S7776" s="31"/>
      <c r="T7776" s="31"/>
      <c r="U7776" s="168"/>
      <c r="V7776" s="149"/>
      <c r="W7776" s="140" t="str" cm="1">
        <f t="array" ref="W7776">IF(SUM(LEN(B7776:V7776))=0,"",IF(OR(OR(ISBLANK(F7776),SUM(LEN(C7776),LEN(D7776))=0),AND(NOT(E7776="Unknown"),ISBLANK(J7776)),AND(NOT(O7776="Unknown"),ISBLANK(R7776))),"Missing Information", INDEX(Table15[Entire Service Line Classification], MATCH(SUMIFS(Table15[Unique ID],Table15[System-Owned Portion],E7776,Table15[If Material Anything Other than "Lead" in Column E,Was Material Ever Previously Lead?],G7776,Table15[Customer-Owned Portion],O7776),Table15[Unique ID],0),0)))</f>
        <v/>
      </c>
      <c r="X7776"/>
    </row>
    <row r="7777" spans="2:24" hidden="1" x14ac:dyDescent="0.25">
      <c r="B7777" s="145"/>
      <c r="C7777" s="31"/>
      <c r="D7777" s="31"/>
      <c r="E7777" s="43"/>
      <c r="F7777" s="42"/>
      <c r="G7777" s="83"/>
      <c r="H7777" s="31"/>
      <c r="I7777" s="31"/>
      <c r="J7777" s="83"/>
      <c r="K7777" s="31"/>
      <c r="L7777" s="31"/>
      <c r="M7777" s="168"/>
      <c r="N7777" s="147"/>
      <c r="O7777" s="105"/>
      <c r="P7777" s="42"/>
      <c r="Q7777" s="31"/>
      <c r="R7777" s="83"/>
      <c r="S7777" s="31"/>
      <c r="T7777" s="31"/>
      <c r="U7777" s="168"/>
      <c r="V7777" s="149"/>
      <c r="W7777" s="140" t="str" cm="1">
        <f t="array" ref="W7777">IF(SUM(LEN(B7777:V7777))=0,"",IF(OR(OR(ISBLANK(F7777),SUM(LEN(C7777),LEN(D7777))=0),AND(NOT(E7777="Unknown"),ISBLANK(J7777)),AND(NOT(O7777="Unknown"),ISBLANK(R7777))),"Missing Information", INDEX(Table15[Entire Service Line Classification], MATCH(SUMIFS(Table15[Unique ID],Table15[System-Owned Portion],E7777,Table15[If Material Anything Other than "Lead" in Column E,Was Material Ever Previously Lead?],G7777,Table15[Customer-Owned Portion],O7777),Table15[Unique ID],0),0)))</f>
        <v/>
      </c>
      <c r="X7777"/>
    </row>
    <row r="7778" spans="2:24" hidden="1" x14ac:dyDescent="0.25">
      <c r="B7778" s="145"/>
      <c r="C7778" s="31"/>
      <c r="D7778" s="31"/>
      <c r="E7778" s="43"/>
      <c r="F7778" s="42"/>
      <c r="G7778" s="83"/>
      <c r="H7778" s="31"/>
      <c r="I7778" s="31"/>
      <c r="J7778" s="83"/>
      <c r="K7778" s="31"/>
      <c r="L7778" s="31"/>
      <c r="M7778" s="168"/>
      <c r="N7778" s="147"/>
      <c r="O7778" s="105"/>
      <c r="P7778" s="42"/>
      <c r="Q7778" s="31"/>
      <c r="R7778" s="83"/>
      <c r="S7778" s="31"/>
      <c r="T7778" s="31"/>
      <c r="U7778" s="168"/>
      <c r="V7778" s="149"/>
      <c r="W7778" s="140" t="str" cm="1">
        <f t="array" ref="W7778">IF(SUM(LEN(B7778:V7778))=0,"",IF(OR(OR(ISBLANK(F7778),SUM(LEN(C7778),LEN(D7778))=0),AND(NOT(E7778="Unknown"),ISBLANK(J7778)),AND(NOT(O7778="Unknown"),ISBLANK(R7778))),"Missing Information", INDEX(Table15[Entire Service Line Classification], MATCH(SUMIFS(Table15[Unique ID],Table15[System-Owned Portion],E7778,Table15[If Material Anything Other than "Lead" in Column E,Was Material Ever Previously Lead?],G7778,Table15[Customer-Owned Portion],O7778),Table15[Unique ID],0),0)))</f>
        <v/>
      </c>
      <c r="X7778"/>
    </row>
    <row r="7779" spans="2:24" hidden="1" x14ac:dyDescent="0.25">
      <c r="B7779" s="145"/>
      <c r="C7779" s="31"/>
      <c r="D7779" s="31"/>
      <c r="E7779" s="43"/>
      <c r="F7779" s="42"/>
      <c r="G7779" s="83"/>
      <c r="H7779" s="31"/>
      <c r="I7779" s="31"/>
      <c r="J7779" s="83"/>
      <c r="K7779" s="31"/>
      <c r="L7779" s="31"/>
      <c r="M7779" s="168"/>
      <c r="N7779" s="147"/>
      <c r="O7779" s="105"/>
      <c r="P7779" s="42"/>
      <c r="Q7779" s="31"/>
      <c r="R7779" s="83"/>
      <c r="S7779" s="31"/>
      <c r="T7779" s="31"/>
      <c r="U7779" s="168"/>
      <c r="V7779" s="149"/>
      <c r="W7779" s="140" t="str" cm="1">
        <f t="array" ref="W7779">IF(SUM(LEN(B7779:V7779))=0,"",IF(OR(OR(ISBLANK(F7779),SUM(LEN(C7779),LEN(D7779))=0),AND(NOT(E7779="Unknown"),ISBLANK(J7779)),AND(NOT(O7779="Unknown"),ISBLANK(R7779))),"Missing Information", INDEX(Table15[Entire Service Line Classification], MATCH(SUMIFS(Table15[Unique ID],Table15[System-Owned Portion],E7779,Table15[If Material Anything Other than "Lead" in Column E,Was Material Ever Previously Lead?],G7779,Table15[Customer-Owned Portion],O7779),Table15[Unique ID],0),0)))</f>
        <v/>
      </c>
      <c r="X7779"/>
    </row>
    <row r="7780" spans="2:24" hidden="1" x14ac:dyDescent="0.25">
      <c r="B7780" s="145"/>
      <c r="C7780" s="31"/>
      <c r="D7780" s="31"/>
      <c r="E7780" s="43"/>
      <c r="F7780" s="42"/>
      <c r="G7780" s="83"/>
      <c r="H7780" s="31"/>
      <c r="I7780" s="31"/>
      <c r="J7780" s="83"/>
      <c r="K7780" s="31"/>
      <c r="L7780" s="31"/>
      <c r="M7780" s="168"/>
      <c r="N7780" s="147"/>
      <c r="O7780" s="105"/>
      <c r="P7780" s="42"/>
      <c r="Q7780" s="31"/>
      <c r="R7780" s="83"/>
      <c r="S7780" s="31"/>
      <c r="T7780" s="31"/>
      <c r="U7780" s="168"/>
      <c r="V7780" s="149"/>
      <c r="W7780" s="140" t="str" cm="1">
        <f t="array" ref="W7780">IF(SUM(LEN(B7780:V7780))=0,"",IF(OR(OR(ISBLANK(F7780),SUM(LEN(C7780),LEN(D7780))=0),AND(NOT(E7780="Unknown"),ISBLANK(J7780)),AND(NOT(O7780="Unknown"),ISBLANK(R7780))),"Missing Information", INDEX(Table15[Entire Service Line Classification], MATCH(SUMIFS(Table15[Unique ID],Table15[System-Owned Portion],E7780,Table15[If Material Anything Other than "Lead" in Column E,Was Material Ever Previously Lead?],G7780,Table15[Customer-Owned Portion],O7780),Table15[Unique ID],0),0)))</f>
        <v/>
      </c>
      <c r="X7780"/>
    </row>
    <row r="7781" spans="2:24" hidden="1" x14ac:dyDescent="0.25">
      <c r="B7781" s="145"/>
      <c r="C7781" s="31"/>
      <c r="D7781" s="31"/>
      <c r="E7781" s="43"/>
      <c r="F7781" s="42"/>
      <c r="G7781" s="83"/>
      <c r="H7781" s="31"/>
      <c r="I7781" s="31"/>
      <c r="J7781" s="83"/>
      <c r="K7781" s="31"/>
      <c r="L7781" s="31"/>
      <c r="M7781" s="168"/>
      <c r="N7781" s="147"/>
      <c r="O7781" s="105"/>
      <c r="P7781" s="42"/>
      <c r="Q7781" s="31"/>
      <c r="R7781" s="83"/>
      <c r="S7781" s="31"/>
      <c r="T7781" s="31"/>
      <c r="U7781" s="168"/>
      <c r="V7781" s="149"/>
      <c r="W7781" s="140" t="str" cm="1">
        <f t="array" ref="W7781">IF(SUM(LEN(B7781:V7781))=0,"",IF(OR(OR(ISBLANK(F7781),SUM(LEN(C7781),LEN(D7781))=0),AND(NOT(E7781="Unknown"),ISBLANK(J7781)),AND(NOT(O7781="Unknown"),ISBLANK(R7781))),"Missing Information", INDEX(Table15[Entire Service Line Classification], MATCH(SUMIFS(Table15[Unique ID],Table15[System-Owned Portion],E7781,Table15[If Material Anything Other than "Lead" in Column E,Was Material Ever Previously Lead?],G7781,Table15[Customer-Owned Portion],O7781),Table15[Unique ID],0),0)))</f>
        <v/>
      </c>
      <c r="X7781"/>
    </row>
    <row r="7782" spans="2:24" hidden="1" x14ac:dyDescent="0.25">
      <c r="B7782" s="145"/>
      <c r="C7782" s="31"/>
      <c r="D7782" s="31"/>
      <c r="E7782" s="43"/>
      <c r="F7782" s="42"/>
      <c r="G7782" s="83"/>
      <c r="H7782" s="31"/>
      <c r="I7782" s="31"/>
      <c r="J7782" s="83"/>
      <c r="K7782" s="31"/>
      <c r="L7782" s="31"/>
      <c r="M7782" s="168"/>
      <c r="N7782" s="147"/>
      <c r="O7782" s="105"/>
      <c r="P7782" s="42"/>
      <c r="Q7782" s="31"/>
      <c r="R7782" s="83"/>
      <c r="S7782" s="31"/>
      <c r="T7782" s="31"/>
      <c r="U7782" s="168"/>
      <c r="V7782" s="149"/>
      <c r="W7782" s="140" t="str" cm="1">
        <f t="array" ref="W7782">IF(SUM(LEN(B7782:V7782))=0,"",IF(OR(OR(ISBLANK(F7782),SUM(LEN(C7782),LEN(D7782))=0),AND(NOT(E7782="Unknown"),ISBLANK(J7782)),AND(NOT(O7782="Unknown"),ISBLANK(R7782))),"Missing Information", INDEX(Table15[Entire Service Line Classification], MATCH(SUMIFS(Table15[Unique ID],Table15[System-Owned Portion],E7782,Table15[If Material Anything Other than "Lead" in Column E,Was Material Ever Previously Lead?],G7782,Table15[Customer-Owned Portion],O7782),Table15[Unique ID],0),0)))</f>
        <v/>
      </c>
      <c r="X7782"/>
    </row>
    <row r="7783" spans="2:24" hidden="1" x14ac:dyDescent="0.25">
      <c r="B7783" s="145"/>
      <c r="C7783" s="31"/>
      <c r="D7783" s="31"/>
      <c r="E7783" s="43"/>
      <c r="F7783" s="42"/>
      <c r="G7783" s="83"/>
      <c r="H7783" s="31"/>
      <c r="I7783" s="31"/>
      <c r="J7783" s="83"/>
      <c r="K7783" s="31"/>
      <c r="L7783" s="31"/>
      <c r="M7783" s="168"/>
      <c r="N7783" s="147"/>
      <c r="O7783" s="105"/>
      <c r="P7783" s="42"/>
      <c r="Q7783" s="31"/>
      <c r="R7783" s="83"/>
      <c r="S7783" s="31"/>
      <c r="T7783" s="31"/>
      <c r="U7783" s="168"/>
      <c r="V7783" s="149"/>
      <c r="W7783" s="140" t="str" cm="1">
        <f t="array" ref="W7783">IF(SUM(LEN(B7783:V7783))=0,"",IF(OR(OR(ISBLANK(F7783),SUM(LEN(C7783),LEN(D7783))=0),AND(NOT(E7783="Unknown"),ISBLANK(J7783)),AND(NOT(O7783="Unknown"),ISBLANK(R7783))),"Missing Information", INDEX(Table15[Entire Service Line Classification], MATCH(SUMIFS(Table15[Unique ID],Table15[System-Owned Portion],E7783,Table15[If Material Anything Other than "Lead" in Column E,Was Material Ever Previously Lead?],G7783,Table15[Customer-Owned Portion],O7783),Table15[Unique ID],0),0)))</f>
        <v/>
      </c>
      <c r="X7783"/>
    </row>
    <row r="7784" spans="2:24" hidden="1" x14ac:dyDescent="0.25">
      <c r="B7784" s="145"/>
      <c r="C7784" s="31"/>
      <c r="D7784" s="31"/>
      <c r="E7784" s="43"/>
      <c r="F7784" s="42"/>
      <c r="G7784" s="83"/>
      <c r="H7784" s="31"/>
      <c r="I7784" s="31"/>
      <c r="J7784" s="83"/>
      <c r="K7784" s="31"/>
      <c r="L7784" s="31"/>
      <c r="M7784" s="168"/>
      <c r="N7784" s="147"/>
      <c r="O7784" s="105"/>
      <c r="P7784" s="42"/>
      <c r="Q7784" s="31"/>
      <c r="R7784" s="83"/>
      <c r="S7784" s="31"/>
      <c r="T7784" s="31"/>
      <c r="U7784" s="168"/>
      <c r="V7784" s="149"/>
      <c r="W7784" s="140" t="str" cm="1">
        <f t="array" ref="W7784">IF(SUM(LEN(B7784:V7784))=0,"",IF(OR(OR(ISBLANK(F7784),SUM(LEN(C7784),LEN(D7784))=0),AND(NOT(E7784="Unknown"),ISBLANK(J7784)),AND(NOT(O7784="Unknown"),ISBLANK(R7784))),"Missing Information", INDEX(Table15[Entire Service Line Classification], MATCH(SUMIFS(Table15[Unique ID],Table15[System-Owned Portion],E7784,Table15[If Material Anything Other than "Lead" in Column E,Was Material Ever Previously Lead?],G7784,Table15[Customer-Owned Portion],O7784),Table15[Unique ID],0),0)))</f>
        <v/>
      </c>
      <c r="X7784"/>
    </row>
    <row r="7785" spans="2:24" hidden="1" x14ac:dyDescent="0.25">
      <c r="B7785" s="145"/>
      <c r="C7785" s="31"/>
      <c r="D7785" s="31"/>
      <c r="E7785" s="43"/>
      <c r="F7785" s="42"/>
      <c r="G7785" s="83"/>
      <c r="H7785" s="31"/>
      <c r="I7785" s="31"/>
      <c r="J7785" s="83"/>
      <c r="K7785" s="31"/>
      <c r="L7785" s="31"/>
      <c r="M7785" s="168"/>
      <c r="N7785" s="147"/>
      <c r="O7785" s="105"/>
      <c r="P7785" s="42"/>
      <c r="Q7785" s="31"/>
      <c r="R7785" s="83"/>
      <c r="S7785" s="31"/>
      <c r="T7785" s="31"/>
      <c r="U7785" s="168"/>
      <c r="V7785" s="149"/>
      <c r="W7785" s="140" t="str" cm="1">
        <f t="array" ref="W7785">IF(SUM(LEN(B7785:V7785))=0,"",IF(OR(OR(ISBLANK(F7785),SUM(LEN(C7785),LEN(D7785))=0),AND(NOT(E7785="Unknown"),ISBLANK(J7785)),AND(NOT(O7785="Unknown"),ISBLANK(R7785))),"Missing Information", INDEX(Table15[Entire Service Line Classification], MATCH(SUMIFS(Table15[Unique ID],Table15[System-Owned Portion],E7785,Table15[If Material Anything Other than "Lead" in Column E,Was Material Ever Previously Lead?],G7785,Table15[Customer-Owned Portion],O7785),Table15[Unique ID],0),0)))</f>
        <v/>
      </c>
      <c r="X7785"/>
    </row>
    <row r="7786" spans="2:24" hidden="1" x14ac:dyDescent="0.25">
      <c r="B7786" s="145"/>
      <c r="C7786" s="31"/>
      <c r="D7786" s="31"/>
      <c r="E7786" s="43"/>
      <c r="F7786" s="42"/>
      <c r="G7786" s="83"/>
      <c r="H7786" s="31"/>
      <c r="I7786" s="31"/>
      <c r="J7786" s="83"/>
      <c r="K7786" s="31"/>
      <c r="L7786" s="31"/>
      <c r="M7786" s="168"/>
      <c r="N7786" s="147"/>
      <c r="O7786" s="105"/>
      <c r="P7786" s="42"/>
      <c r="Q7786" s="31"/>
      <c r="R7786" s="83"/>
      <c r="S7786" s="31"/>
      <c r="T7786" s="31"/>
      <c r="U7786" s="168"/>
      <c r="V7786" s="149"/>
      <c r="W7786" s="140" t="str" cm="1">
        <f t="array" ref="W7786">IF(SUM(LEN(B7786:V7786))=0,"",IF(OR(OR(ISBLANK(F7786),SUM(LEN(C7786),LEN(D7786))=0),AND(NOT(E7786="Unknown"),ISBLANK(J7786)),AND(NOT(O7786="Unknown"),ISBLANK(R7786))),"Missing Information", INDEX(Table15[Entire Service Line Classification], MATCH(SUMIFS(Table15[Unique ID],Table15[System-Owned Portion],E7786,Table15[If Material Anything Other than "Lead" in Column E,Was Material Ever Previously Lead?],G7786,Table15[Customer-Owned Portion],O7786),Table15[Unique ID],0),0)))</f>
        <v/>
      </c>
      <c r="X7786"/>
    </row>
    <row r="7787" spans="2:24" hidden="1" x14ac:dyDescent="0.25">
      <c r="B7787" s="145"/>
      <c r="C7787" s="31"/>
      <c r="D7787" s="31"/>
      <c r="E7787" s="43"/>
      <c r="F7787" s="42"/>
      <c r="G7787" s="83"/>
      <c r="H7787" s="31"/>
      <c r="I7787" s="31"/>
      <c r="J7787" s="83"/>
      <c r="K7787" s="31"/>
      <c r="L7787" s="31"/>
      <c r="M7787" s="168"/>
      <c r="N7787" s="147"/>
      <c r="O7787" s="105"/>
      <c r="P7787" s="42"/>
      <c r="Q7787" s="31"/>
      <c r="R7787" s="83"/>
      <c r="S7787" s="31"/>
      <c r="T7787" s="31"/>
      <c r="U7787" s="168"/>
      <c r="V7787" s="149"/>
      <c r="W7787" s="140" t="str" cm="1">
        <f t="array" ref="W7787">IF(SUM(LEN(B7787:V7787))=0,"",IF(OR(OR(ISBLANK(F7787),SUM(LEN(C7787),LEN(D7787))=0),AND(NOT(E7787="Unknown"),ISBLANK(J7787)),AND(NOT(O7787="Unknown"),ISBLANK(R7787))),"Missing Information", INDEX(Table15[Entire Service Line Classification], MATCH(SUMIFS(Table15[Unique ID],Table15[System-Owned Portion],E7787,Table15[If Material Anything Other than "Lead" in Column E,Was Material Ever Previously Lead?],G7787,Table15[Customer-Owned Portion],O7787),Table15[Unique ID],0),0)))</f>
        <v/>
      </c>
      <c r="X7787"/>
    </row>
    <row r="7788" spans="2:24" hidden="1" x14ac:dyDescent="0.25">
      <c r="B7788" s="145"/>
      <c r="C7788" s="31"/>
      <c r="D7788" s="31"/>
      <c r="E7788" s="43"/>
      <c r="F7788" s="42"/>
      <c r="G7788" s="83"/>
      <c r="H7788" s="31"/>
      <c r="I7788" s="31"/>
      <c r="J7788" s="83"/>
      <c r="K7788" s="31"/>
      <c r="L7788" s="31"/>
      <c r="M7788" s="168"/>
      <c r="N7788" s="147"/>
      <c r="O7788" s="105"/>
      <c r="P7788" s="42"/>
      <c r="Q7788" s="31"/>
      <c r="R7788" s="83"/>
      <c r="S7788" s="31"/>
      <c r="T7788" s="31"/>
      <c r="U7788" s="168"/>
      <c r="V7788" s="149"/>
      <c r="W7788" s="140" t="str" cm="1">
        <f t="array" ref="W7788">IF(SUM(LEN(B7788:V7788))=0,"",IF(OR(OR(ISBLANK(F7788),SUM(LEN(C7788),LEN(D7788))=0),AND(NOT(E7788="Unknown"),ISBLANK(J7788)),AND(NOT(O7788="Unknown"),ISBLANK(R7788))),"Missing Information", INDEX(Table15[Entire Service Line Classification], MATCH(SUMIFS(Table15[Unique ID],Table15[System-Owned Portion],E7788,Table15[If Material Anything Other than "Lead" in Column E,Was Material Ever Previously Lead?],G7788,Table15[Customer-Owned Portion],O7788),Table15[Unique ID],0),0)))</f>
        <v/>
      </c>
      <c r="X7788"/>
    </row>
    <row r="7789" spans="2:24" hidden="1" x14ac:dyDescent="0.25">
      <c r="B7789" s="145"/>
      <c r="C7789" s="31"/>
      <c r="D7789" s="31"/>
      <c r="E7789" s="43"/>
      <c r="F7789" s="42"/>
      <c r="G7789" s="83"/>
      <c r="H7789" s="31"/>
      <c r="I7789" s="31"/>
      <c r="J7789" s="83"/>
      <c r="K7789" s="31"/>
      <c r="L7789" s="31"/>
      <c r="M7789" s="168"/>
      <c r="N7789" s="147"/>
      <c r="O7789" s="105"/>
      <c r="P7789" s="42"/>
      <c r="Q7789" s="31"/>
      <c r="R7789" s="83"/>
      <c r="S7789" s="31"/>
      <c r="T7789" s="31"/>
      <c r="U7789" s="168"/>
      <c r="V7789" s="149"/>
      <c r="W7789" s="140" t="str" cm="1">
        <f t="array" ref="W7789">IF(SUM(LEN(B7789:V7789))=0,"",IF(OR(OR(ISBLANK(F7789),SUM(LEN(C7789),LEN(D7789))=0),AND(NOT(E7789="Unknown"),ISBLANK(J7789)),AND(NOT(O7789="Unknown"),ISBLANK(R7789))),"Missing Information", INDEX(Table15[Entire Service Line Classification], MATCH(SUMIFS(Table15[Unique ID],Table15[System-Owned Portion],E7789,Table15[If Material Anything Other than "Lead" in Column E,Was Material Ever Previously Lead?],G7789,Table15[Customer-Owned Portion],O7789),Table15[Unique ID],0),0)))</f>
        <v/>
      </c>
      <c r="X7789"/>
    </row>
    <row r="7790" spans="2:24" hidden="1" x14ac:dyDescent="0.25">
      <c r="B7790" s="145"/>
      <c r="C7790" s="31"/>
      <c r="D7790" s="31"/>
      <c r="E7790" s="43"/>
      <c r="F7790" s="42"/>
      <c r="G7790" s="83"/>
      <c r="H7790" s="31"/>
      <c r="I7790" s="31"/>
      <c r="J7790" s="83"/>
      <c r="K7790" s="31"/>
      <c r="L7790" s="31"/>
      <c r="M7790" s="168"/>
      <c r="N7790" s="147"/>
      <c r="O7790" s="105"/>
      <c r="P7790" s="42"/>
      <c r="Q7790" s="31"/>
      <c r="R7790" s="83"/>
      <c r="S7790" s="31"/>
      <c r="T7790" s="31"/>
      <c r="U7790" s="168"/>
      <c r="V7790" s="149"/>
      <c r="W7790" s="140" t="str" cm="1">
        <f t="array" ref="W7790">IF(SUM(LEN(B7790:V7790))=0,"",IF(OR(OR(ISBLANK(F7790),SUM(LEN(C7790),LEN(D7790))=0),AND(NOT(E7790="Unknown"),ISBLANK(J7790)),AND(NOT(O7790="Unknown"),ISBLANK(R7790))),"Missing Information", INDEX(Table15[Entire Service Line Classification], MATCH(SUMIFS(Table15[Unique ID],Table15[System-Owned Portion],E7790,Table15[If Material Anything Other than "Lead" in Column E,Was Material Ever Previously Lead?],G7790,Table15[Customer-Owned Portion],O7790),Table15[Unique ID],0),0)))</f>
        <v/>
      </c>
      <c r="X7790"/>
    </row>
    <row r="7791" spans="2:24" hidden="1" x14ac:dyDescent="0.25">
      <c r="B7791" s="145"/>
      <c r="C7791" s="31"/>
      <c r="D7791" s="31"/>
      <c r="E7791" s="43"/>
      <c r="F7791" s="42"/>
      <c r="G7791" s="83"/>
      <c r="H7791" s="31"/>
      <c r="I7791" s="31"/>
      <c r="J7791" s="83"/>
      <c r="K7791" s="31"/>
      <c r="L7791" s="31"/>
      <c r="M7791" s="168"/>
      <c r="N7791" s="147"/>
      <c r="O7791" s="105"/>
      <c r="P7791" s="42"/>
      <c r="Q7791" s="31"/>
      <c r="R7791" s="83"/>
      <c r="S7791" s="31"/>
      <c r="T7791" s="31"/>
      <c r="U7791" s="168"/>
      <c r="V7791" s="149"/>
      <c r="W7791" s="140" t="str" cm="1">
        <f t="array" ref="W7791">IF(SUM(LEN(B7791:V7791))=0,"",IF(OR(OR(ISBLANK(F7791),SUM(LEN(C7791),LEN(D7791))=0),AND(NOT(E7791="Unknown"),ISBLANK(J7791)),AND(NOT(O7791="Unknown"),ISBLANK(R7791))),"Missing Information", INDEX(Table15[Entire Service Line Classification], MATCH(SUMIFS(Table15[Unique ID],Table15[System-Owned Portion],E7791,Table15[If Material Anything Other than "Lead" in Column E,Was Material Ever Previously Lead?],G7791,Table15[Customer-Owned Portion],O7791),Table15[Unique ID],0),0)))</f>
        <v/>
      </c>
      <c r="X7791"/>
    </row>
    <row r="7792" spans="2:24" hidden="1" x14ac:dyDescent="0.25">
      <c r="B7792" s="145"/>
      <c r="C7792" s="31"/>
      <c r="D7792" s="31"/>
      <c r="E7792" s="43"/>
      <c r="F7792" s="42"/>
      <c r="G7792" s="83"/>
      <c r="H7792" s="31"/>
      <c r="I7792" s="31"/>
      <c r="J7792" s="83"/>
      <c r="K7792" s="31"/>
      <c r="L7792" s="31"/>
      <c r="M7792" s="168"/>
      <c r="N7792" s="147"/>
      <c r="O7792" s="105"/>
      <c r="P7792" s="42"/>
      <c r="Q7792" s="31"/>
      <c r="R7792" s="83"/>
      <c r="S7792" s="31"/>
      <c r="T7792" s="31"/>
      <c r="U7792" s="168"/>
      <c r="V7792" s="149"/>
      <c r="W7792" s="140" t="str" cm="1">
        <f t="array" ref="W7792">IF(SUM(LEN(B7792:V7792))=0,"",IF(OR(OR(ISBLANK(F7792),SUM(LEN(C7792),LEN(D7792))=0),AND(NOT(E7792="Unknown"),ISBLANK(J7792)),AND(NOT(O7792="Unknown"),ISBLANK(R7792))),"Missing Information", INDEX(Table15[Entire Service Line Classification], MATCH(SUMIFS(Table15[Unique ID],Table15[System-Owned Portion],E7792,Table15[If Material Anything Other than "Lead" in Column E,Was Material Ever Previously Lead?],G7792,Table15[Customer-Owned Portion],O7792),Table15[Unique ID],0),0)))</f>
        <v/>
      </c>
      <c r="X7792"/>
    </row>
    <row r="7793" spans="2:24" hidden="1" x14ac:dyDescent="0.25">
      <c r="B7793" s="145"/>
      <c r="C7793" s="31"/>
      <c r="D7793" s="31"/>
      <c r="E7793" s="43"/>
      <c r="F7793" s="42"/>
      <c r="G7793" s="83"/>
      <c r="H7793" s="31"/>
      <c r="I7793" s="31"/>
      <c r="J7793" s="83"/>
      <c r="K7793" s="31"/>
      <c r="L7793" s="31"/>
      <c r="M7793" s="168"/>
      <c r="N7793" s="147"/>
      <c r="O7793" s="105"/>
      <c r="P7793" s="42"/>
      <c r="Q7793" s="31"/>
      <c r="R7793" s="83"/>
      <c r="S7793" s="31"/>
      <c r="T7793" s="31"/>
      <c r="U7793" s="168"/>
      <c r="V7793" s="149"/>
      <c r="W7793" s="140" t="str" cm="1">
        <f t="array" ref="W7793">IF(SUM(LEN(B7793:V7793))=0,"",IF(OR(OR(ISBLANK(F7793),SUM(LEN(C7793),LEN(D7793))=0),AND(NOT(E7793="Unknown"),ISBLANK(J7793)),AND(NOT(O7793="Unknown"),ISBLANK(R7793))),"Missing Information", INDEX(Table15[Entire Service Line Classification], MATCH(SUMIFS(Table15[Unique ID],Table15[System-Owned Portion],E7793,Table15[If Material Anything Other than "Lead" in Column E,Was Material Ever Previously Lead?],G7793,Table15[Customer-Owned Portion],O7793),Table15[Unique ID],0),0)))</f>
        <v/>
      </c>
      <c r="X7793"/>
    </row>
    <row r="7794" spans="2:24" hidden="1" x14ac:dyDescent="0.25">
      <c r="B7794" s="145"/>
      <c r="C7794" s="31"/>
      <c r="D7794" s="31"/>
      <c r="E7794" s="43"/>
      <c r="F7794" s="42"/>
      <c r="G7794" s="83"/>
      <c r="H7794" s="31"/>
      <c r="I7794" s="31"/>
      <c r="J7794" s="83"/>
      <c r="K7794" s="31"/>
      <c r="L7794" s="31"/>
      <c r="M7794" s="168"/>
      <c r="N7794" s="147"/>
      <c r="O7794" s="105"/>
      <c r="P7794" s="42"/>
      <c r="Q7794" s="31"/>
      <c r="R7794" s="83"/>
      <c r="S7794" s="31"/>
      <c r="T7794" s="31"/>
      <c r="U7794" s="168"/>
      <c r="V7794" s="149"/>
      <c r="W7794" s="140" t="str" cm="1">
        <f t="array" ref="W7794">IF(SUM(LEN(B7794:V7794))=0,"",IF(OR(OR(ISBLANK(F7794),SUM(LEN(C7794),LEN(D7794))=0),AND(NOT(E7794="Unknown"),ISBLANK(J7794)),AND(NOT(O7794="Unknown"),ISBLANK(R7794))),"Missing Information", INDEX(Table15[Entire Service Line Classification], MATCH(SUMIFS(Table15[Unique ID],Table15[System-Owned Portion],E7794,Table15[If Material Anything Other than "Lead" in Column E,Was Material Ever Previously Lead?],G7794,Table15[Customer-Owned Portion],O7794),Table15[Unique ID],0),0)))</f>
        <v/>
      </c>
      <c r="X7794"/>
    </row>
    <row r="7795" spans="2:24" hidden="1" x14ac:dyDescent="0.25">
      <c r="B7795" s="145"/>
      <c r="C7795" s="31"/>
      <c r="D7795" s="31"/>
      <c r="E7795" s="43"/>
      <c r="F7795" s="42"/>
      <c r="G7795" s="83"/>
      <c r="H7795" s="31"/>
      <c r="I7795" s="31"/>
      <c r="J7795" s="83"/>
      <c r="K7795" s="31"/>
      <c r="L7795" s="31"/>
      <c r="M7795" s="168"/>
      <c r="N7795" s="147"/>
      <c r="O7795" s="105"/>
      <c r="P7795" s="42"/>
      <c r="Q7795" s="31"/>
      <c r="R7795" s="83"/>
      <c r="S7795" s="31"/>
      <c r="T7795" s="31"/>
      <c r="U7795" s="168"/>
      <c r="V7795" s="149"/>
      <c r="W7795" s="140" t="str" cm="1">
        <f t="array" ref="W7795">IF(SUM(LEN(B7795:V7795))=0,"",IF(OR(OR(ISBLANK(F7795),SUM(LEN(C7795),LEN(D7795))=0),AND(NOT(E7795="Unknown"),ISBLANK(J7795)),AND(NOT(O7795="Unknown"),ISBLANK(R7795))),"Missing Information", INDEX(Table15[Entire Service Line Classification], MATCH(SUMIFS(Table15[Unique ID],Table15[System-Owned Portion],E7795,Table15[If Material Anything Other than "Lead" in Column E,Was Material Ever Previously Lead?],G7795,Table15[Customer-Owned Portion],O7795),Table15[Unique ID],0),0)))</f>
        <v/>
      </c>
      <c r="X7795"/>
    </row>
    <row r="7796" spans="2:24" hidden="1" x14ac:dyDescent="0.25">
      <c r="B7796" s="145"/>
      <c r="C7796" s="31"/>
      <c r="D7796" s="31"/>
      <c r="E7796" s="43"/>
      <c r="F7796" s="42"/>
      <c r="G7796" s="83"/>
      <c r="H7796" s="31"/>
      <c r="I7796" s="31"/>
      <c r="J7796" s="83"/>
      <c r="K7796" s="31"/>
      <c r="L7796" s="31"/>
      <c r="M7796" s="168"/>
      <c r="N7796" s="147"/>
      <c r="O7796" s="105"/>
      <c r="P7796" s="42"/>
      <c r="Q7796" s="31"/>
      <c r="R7796" s="83"/>
      <c r="S7796" s="31"/>
      <c r="T7796" s="31"/>
      <c r="U7796" s="168"/>
      <c r="V7796" s="149"/>
      <c r="W7796" s="140" t="str" cm="1">
        <f t="array" ref="W7796">IF(SUM(LEN(B7796:V7796))=0,"",IF(OR(OR(ISBLANK(F7796),SUM(LEN(C7796),LEN(D7796))=0),AND(NOT(E7796="Unknown"),ISBLANK(J7796)),AND(NOT(O7796="Unknown"),ISBLANK(R7796))),"Missing Information", INDEX(Table15[Entire Service Line Classification], MATCH(SUMIFS(Table15[Unique ID],Table15[System-Owned Portion],E7796,Table15[If Material Anything Other than "Lead" in Column E,Was Material Ever Previously Lead?],G7796,Table15[Customer-Owned Portion],O7796),Table15[Unique ID],0),0)))</f>
        <v/>
      </c>
      <c r="X7796"/>
    </row>
    <row r="7797" spans="2:24" hidden="1" x14ac:dyDescent="0.25">
      <c r="B7797" s="145"/>
      <c r="C7797" s="31"/>
      <c r="D7797" s="31"/>
      <c r="E7797" s="43"/>
      <c r="F7797" s="42"/>
      <c r="G7797" s="83"/>
      <c r="H7797" s="31"/>
      <c r="I7797" s="31"/>
      <c r="J7797" s="83"/>
      <c r="K7797" s="31"/>
      <c r="L7797" s="31"/>
      <c r="M7797" s="168"/>
      <c r="N7797" s="147"/>
      <c r="O7797" s="105"/>
      <c r="P7797" s="42"/>
      <c r="Q7797" s="31"/>
      <c r="R7797" s="83"/>
      <c r="S7797" s="31"/>
      <c r="T7797" s="31"/>
      <c r="U7797" s="168"/>
      <c r="V7797" s="149"/>
      <c r="W7797" s="140" t="str" cm="1">
        <f t="array" ref="W7797">IF(SUM(LEN(B7797:V7797))=0,"",IF(OR(OR(ISBLANK(F7797),SUM(LEN(C7797),LEN(D7797))=0),AND(NOT(E7797="Unknown"),ISBLANK(J7797)),AND(NOT(O7797="Unknown"),ISBLANK(R7797))),"Missing Information", INDEX(Table15[Entire Service Line Classification], MATCH(SUMIFS(Table15[Unique ID],Table15[System-Owned Portion],E7797,Table15[If Material Anything Other than "Lead" in Column E,Was Material Ever Previously Lead?],G7797,Table15[Customer-Owned Portion],O7797),Table15[Unique ID],0),0)))</f>
        <v/>
      </c>
      <c r="X7797"/>
    </row>
    <row r="7798" spans="2:24" hidden="1" x14ac:dyDescent="0.25">
      <c r="B7798" s="145"/>
      <c r="C7798" s="31"/>
      <c r="D7798" s="31"/>
      <c r="E7798" s="43"/>
      <c r="F7798" s="42"/>
      <c r="G7798" s="83"/>
      <c r="H7798" s="31"/>
      <c r="I7798" s="31"/>
      <c r="J7798" s="83"/>
      <c r="K7798" s="31"/>
      <c r="L7798" s="31"/>
      <c r="M7798" s="168"/>
      <c r="N7798" s="147"/>
      <c r="O7798" s="105"/>
      <c r="P7798" s="42"/>
      <c r="Q7798" s="31"/>
      <c r="R7798" s="83"/>
      <c r="S7798" s="31"/>
      <c r="T7798" s="31"/>
      <c r="U7798" s="168"/>
      <c r="V7798" s="149"/>
      <c r="W7798" s="140" t="str" cm="1">
        <f t="array" ref="W7798">IF(SUM(LEN(B7798:V7798))=0,"",IF(OR(OR(ISBLANK(F7798),SUM(LEN(C7798),LEN(D7798))=0),AND(NOT(E7798="Unknown"),ISBLANK(J7798)),AND(NOT(O7798="Unknown"),ISBLANK(R7798))),"Missing Information", INDEX(Table15[Entire Service Line Classification], MATCH(SUMIFS(Table15[Unique ID],Table15[System-Owned Portion],E7798,Table15[If Material Anything Other than "Lead" in Column E,Was Material Ever Previously Lead?],G7798,Table15[Customer-Owned Portion],O7798),Table15[Unique ID],0),0)))</f>
        <v/>
      </c>
      <c r="X7798"/>
    </row>
    <row r="7799" spans="2:24" hidden="1" x14ac:dyDescent="0.25">
      <c r="B7799" s="145"/>
      <c r="C7799" s="31"/>
      <c r="D7799" s="31"/>
      <c r="E7799" s="43"/>
      <c r="F7799" s="42"/>
      <c r="G7799" s="83"/>
      <c r="H7799" s="31"/>
      <c r="I7799" s="31"/>
      <c r="J7799" s="83"/>
      <c r="K7799" s="31"/>
      <c r="L7799" s="31"/>
      <c r="M7799" s="168"/>
      <c r="N7799" s="147"/>
      <c r="O7799" s="105"/>
      <c r="P7799" s="42"/>
      <c r="Q7799" s="31"/>
      <c r="R7799" s="83"/>
      <c r="S7799" s="31"/>
      <c r="T7799" s="31"/>
      <c r="U7799" s="168"/>
      <c r="V7799" s="149"/>
      <c r="W7799" s="140" t="str" cm="1">
        <f t="array" ref="W7799">IF(SUM(LEN(B7799:V7799))=0,"",IF(OR(OR(ISBLANK(F7799),SUM(LEN(C7799),LEN(D7799))=0),AND(NOT(E7799="Unknown"),ISBLANK(J7799)),AND(NOT(O7799="Unknown"),ISBLANK(R7799))),"Missing Information", INDEX(Table15[Entire Service Line Classification], MATCH(SUMIFS(Table15[Unique ID],Table15[System-Owned Portion],E7799,Table15[If Material Anything Other than "Lead" in Column E,Was Material Ever Previously Lead?],G7799,Table15[Customer-Owned Portion],O7799),Table15[Unique ID],0),0)))</f>
        <v/>
      </c>
      <c r="X7799"/>
    </row>
    <row r="7800" spans="2:24" hidden="1" x14ac:dyDescent="0.25">
      <c r="B7800" s="145"/>
      <c r="C7800" s="31"/>
      <c r="D7800" s="31"/>
      <c r="E7800" s="43"/>
      <c r="F7800" s="42"/>
      <c r="G7800" s="83"/>
      <c r="H7800" s="31"/>
      <c r="I7800" s="31"/>
      <c r="J7800" s="83"/>
      <c r="K7800" s="31"/>
      <c r="L7800" s="31"/>
      <c r="M7800" s="168"/>
      <c r="N7800" s="147"/>
      <c r="O7800" s="105"/>
      <c r="P7800" s="42"/>
      <c r="Q7800" s="31"/>
      <c r="R7800" s="83"/>
      <c r="S7800" s="31"/>
      <c r="T7800" s="31"/>
      <c r="U7800" s="168"/>
      <c r="V7800" s="149"/>
      <c r="W7800" s="140" t="str" cm="1">
        <f t="array" ref="W7800">IF(SUM(LEN(B7800:V7800))=0,"",IF(OR(OR(ISBLANK(F7800),SUM(LEN(C7800),LEN(D7800))=0),AND(NOT(E7800="Unknown"),ISBLANK(J7800)),AND(NOT(O7800="Unknown"),ISBLANK(R7800))),"Missing Information", INDEX(Table15[Entire Service Line Classification], MATCH(SUMIFS(Table15[Unique ID],Table15[System-Owned Portion],E7800,Table15[If Material Anything Other than "Lead" in Column E,Was Material Ever Previously Lead?],G7800,Table15[Customer-Owned Portion],O7800),Table15[Unique ID],0),0)))</f>
        <v/>
      </c>
      <c r="X7800"/>
    </row>
    <row r="7801" spans="2:24" hidden="1" x14ac:dyDescent="0.25">
      <c r="B7801" s="145"/>
      <c r="C7801" s="31"/>
      <c r="D7801" s="31"/>
      <c r="E7801" s="43"/>
      <c r="F7801" s="42"/>
      <c r="G7801" s="83"/>
      <c r="H7801" s="31"/>
      <c r="I7801" s="31"/>
      <c r="J7801" s="83"/>
      <c r="K7801" s="31"/>
      <c r="L7801" s="31"/>
      <c r="M7801" s="168"/>
      <c r="N7801" s="147"/>
      <c r="O7801" s="105"/>
      <c r="P7801" s="42"/>
      <c r="Q7801" s="31"/>
      <c r="R7801" s="83"/>
      <c r="S7801" s="31"/>
      <c r="T7801" s="31"/>
      <c r="U7801" s="168"/>
      <c r="V7801" s="149"/>
      <c r="W7801" s="140" t="str" cm="1">
        <f t="array" ref="W7801">IF(SUM(LEN(B7801:V7801))=0,"",IF(OR(OR(ISBLANK(F7801),SUM(LEN(C7801),LEN(D7801))=0),AND(NOT(E7801="Unknown"),ISBLANK(J7801)),AND(NOT(O7801="Unknown"),ISBLANK(R7801))),"Missing Information", INDEX(Table15[Entire Service Line Classification], MATCH(SUMIFS(Table15[Unique ID],Table15[System-Owned Portion],E7801,Table15[If Material Anything Other than "Lead" in Column E,Was Material Ever Previously Lead?],G7801,Table15[Customer-Owned Portion],O7801),Table15[Unique ID],0),0)))</f>
        <v/>
      </c>
      <c r="X7801"/>
    </row>
    <row r="7802" spans="2:24" hidden="1" x14ac:dyDescent="0.25">
      <c r="B7802" s="145"/>
      <c r="C7802" s="31"/>
      <c r="D7802" s="31"/>
      <c r="E7802" s="43"/>
      <c r="F7802" s="42"/>
      <c r="G7802" s="83"/>
      <c r="H7802" s="31"/>
      <c r="I7802" s="31"/>
      <c r="J7802" s="83"/>
      <c r="K7802" s="31"/>
      <c r="L7802" s="31"/>
      <c r="M7802" s="168"/>
      <c r="N7802" s="147"/>
      <c r="O7802" s="105"/>
      <c r="P7802" s="42"/>
      <c r="Q7802" s="31"/>
      <c r="R7802" s="83"/>
      <c r="S7802" s="31"/>
      <c r="T7802" s="31"/>
      <c r="U7802" s="168"/>
      <c r="V7802" s="149"/>
      <c r="W7802" s="140" t="str" cm="1">
        <f t="array" ref="W7802">IF(SUM(LEN(B7802:V7802))=0,"",IF(OR(OR(ISBLANK(F7802),SUM(LEN(C7802),LEN(D7802))=0),AND(NOT(E7802="Unknown"),ISBLANK(J7802)),AND(NOT(O7802="Unknown"),ISBLANK(R7802))),"Missing Information", INDEX(Table15[Entire Service Line Classification], MATCH(SUMIFS(Table15[Unique ID],Table15[System-Owned Portion],E7802,Table15[If Material Anything Other than "Lead" in Column E,Was Material Ever Previously Lead?],G7802,Table15[Customer-Owned Portion],O7802),Table15[Unique ID],0),0)))</f>
        <v/>
      </c>
      <c r="X7802"/>
    </row>
    <row r="7803" spans="2:24" hidden="1" x14ac:dyDescent="0.25">
      <c r="B7803" s="145"/>
      <c r="C7803" s="31"/>
      <c r="D7803" s="31"/>
      <c r="E7803" s="43"/>
      <c r="F7803" s="42"/>
      <c r="G7803" s="83"/>
      <c r="H7803" s="31"/>
      <c r="I7803" s="31"/>
      <c r="J7803" s="83"/>
      <c r="K7803" s="31"/>
      <c r="L7803" s="31"/>
      <c r="M7803" s="168"/>
      <c r="N7803" s="147"/>
      <c r="O7803" s="105"/>
      <c r="P7803" s="42"/>
      <c r="Q7803" s="31"/>
      <c r="R7803" s="83"/>
      <c r="S7803" s="31"/>
      <c r="T7803" s="31"/>
      <c r="U7803" s="168"/>
      <c r="V7803" s="149"/>
      <c r="W7803" s="140" t="str" cm="1">
        <f t="array" ref="W7803">IF(SUM(LEN(B7803:V7803))=0,"",IF(OR(OR(ISBLANK(F7803),SUM(LEN(C7803),LEN(D7803))=0),AND(NOT(E7803="Unknown"),ISBLANK(J7803)),AND(NOT(O7803="Unknown"),ISBLANK(R7803))),"Missing Information", INDEX(Table15[Entire Service Line Classification], MATCH(SUMIFS(Table15[Unique ID],Table15[System-Owned Portion],E7803,Table15[If Material Anything Other than "Lead" in Column E,Was Material Ever Previously Lead?],G7803,Table15[Customer-Owned Portion],O7803),Table15[Unique ID],0),0)))</f>
        <v/>
      </c>
      <c r="X7803"/>
    </row>
    <row r="7804" spans="2:24" hidden="1" x14ac:dyDescent="0.25">
      <c r="B7804" s="145"/>
      <c r="C7804" s="31"/>
      <c r="D7804" s="31"/>
      <c r="E7804" s="43"/>
      <c r="F7804" s="42"/>
      <c r="G7804" s="83"/>
      <c r="H7804" s="31"/>
      <c r="I7804" s="31"/>
      <c r="J7804" s="83"/>
      <c r="K7804" s="31"/>
      <c r="L7804" s="31"/>
      <c r="M7804" s="168"/>
      <c r="N7804" s="147"/>
      <c r="O7804" s="105"/>
      <c r="P7804" s="42"/>
      <c r="Q7804" s="31"/>
      <c r="R7804" s="83"/>
      <c r="S7804" s="31"/>
      <c r="T7804" s="31"/>
      <c r="U7804" s="168"/>
      <c r="V7804" s="149"/>
      <c r="W7804" s="140" t="str" cm="1">
        <f t="array" ref="W7804">IF(SUM(LEN(B7804:V7804))=0,"",IF(OR(OR(ISBLANK(F7804),SUM(LEN(C7804),LEN(D7804))=0),AND(NOT(E7804="Unknown"),ISBLANK(J7804)),AND(NOT(O7804="Unknown"),ISBLANK(R7804))),"Missing Information", INDEX(Table15[Entire Service Line Classification], MATCH(SUMIFS(Table15[Unique ID],Table15[System-Owned Portion],E7804,Table15[If Material Anything Other than "Lead" in Column E,Was Material Ever Previously Lead?],G7804,Table15[Customer-Owned Portion],O7804),Table15[Unique ID],0),0)))</f>
        <v/>
      </c>
      <c r="X7804"/>
    </row>
    <row r="7805" spans="2:24" hidden="1" x14ac:dyDescent="0.25">
      <c r="B7805" s="145"/>
      <c r="C7805" s="31"/>
      <c r="D7805" s="31"/>
      <c r="E7805" s="43"/>
      <c r="F7805" s="42"/>
      <c r="G7805" s="83"/>
      <c r="H7805" s="31"/>
      <c r="I7805" s="31"/>
      <c r="J7805" s="83"/>
      <c r="K7805" s="31"/>
      <c r="L7805" s="31"/>
      <c r="M7805" s="168"/>
      <c r="N7805" s="147"/>
      <c r="O7805" s="105"/>
      <c r="P7805" s="42"/>
      <c r="Q7805" s="31"/>
      <c r="R7805" s="83"/>
      <c r="S7805" s="31"/>
      <c r="T7805" s="31"/>
      <c r="U7805" s="168"/>
      <c r="V7805" s="149"/>
      <c r="W7805" s="140" t="str" cm="1">
        <f t="array" ref="W7805">IF(SUM(LEN(B7805:V7805))=0,"",IF(OR(OR(ISBLANK(F7805),SUM(LEN(C7805),LEN(D7805))=0),AND(NOT(E7805="Unknown"),ISBLANK(J7805)),AND(NOT(O7805="Unknown"),ISBLANK(R7805))),"Missing Information", INDEX(Table15[Entire Service Line Classification], MATCH(SUMIFS(Table15[Unique ID],Table15[System-Owned Portion],E7805,Table15[If Material Anything Other than "Lead" in Column E,Was Material Ever Previously Lead?],G7805,Table15[Customer-Owned Portion],O7805),Table15[Unique ID],0),0)))</f>
        <v/>
      </c>
      <c r="X7805"/>
    </row>
    <row r="7806" spans="2:24" hidden="1" x14ac:dyDescent="0.25">
      <c r="B7806" s="145"/>
      <c r="C7806" s="31"/>
      <c r="D7806" s="31"/>
      <c r="E7806" s="43"/>
      <c r="F7806" s="42"/>
      <c r="G7806" s="83"/>
      <c r="H7806" s="31"/>
      <c r="I7806" s="31"/>
      <c r="J7806" s="83"/>
      <c r="K7806" s="31"/>
      <c r="L7806" s="31"/>
      <c r="M7806" s="168"/>
      <c r="N7806" s="147"/>
      <c r="O7806" s="105"/>
      <c r="P7806" s="42"/>
      <c r="Q7806" s="31"/>
      <c r="R7806" s="83"/>
      <c r="S7806" s="31"/>
      <c r="T7806" s="31"/>
      <c r="U7806" s="168"/>
      <c r="V7806" s="149"/>
      <c r="W7806" s="140" t="str" cm="1">
        <f t="array" ref="W7806">IF(SUM(LEN(B7806:V7806))=0,"",IF(OR(OR(ISBLANK(F7806),SUM(LEN(C7806),LEN(D7806))=0),AND(NOT(E7806="Unknown"),ISBLANK(J7806)),AND(NOT(O7806="Unknown"),ISBLANK(R7806))),"Missing Information", INDEX(Table15[Entire Service Line Classification], MATCH(SUMIFS(Table15[Unique ID],Table15[System-Owned Portion],E7806,Table15[If Material Anything Other than "Lead" in Column E,Was Material Ever Previously Lead?],G7806,Table15[Customer-Owned Portion],O7806),Table15[Unique ID],0),0)))</f>
        <v/>
      </c>
      <c r="X7806"/>
    </row>
    <row r="7807" spans="2:24" hidden="1" x14ac:dyDescent="0.25">
      <c r="B7807" s="145"/>
      <c r="C7807" s="31"/>
      <c r="D7807" s="31"/>
      <c r="E7807" s="43"/>
      <c r="F7807" s="42"/>
      <c r="G7807" s="83"/>
      <c r="H7807" s="31"/>
      <c r="I7807" s="31"/>
      <c r="J7807" s="83"/>
      <c r="K7807" s="31"/>
      <c r="L7807" s="31"/>
      <c r="M7807" s="168"/>
      <c r="N7807" s="147"/>
      <c r="O7807" s="105"/>
      <c r="P7807" s="42"/>
      <c r="Q7807" s="31"/>
      <c r="R7807" s="83"/>
      <c r="S7807" s="31"/>
      <c r="T7807" s="31"/>
      <c r="U7807" s="168"/>
      <c r="V7807" s="149"/>
      <c r="W7807" s="140" t="str" cm="1">
        <f t="array" ref="W7807">IF(SUM(LEN(B7807:V7807))=0,"",IF(OR(OR(ISBLANK(F7807),SUM(LEN(C7807),LEN(D7807))=0),AND(NOT(E7807="Unknown"),ISBLANK(J7807)),AND(NOT(O7807="Unknown"),ISBLANK(R7807))),"Missing Information", INDEX(Table15[Entire Service Line Classification], MATCH(SUMIFS(Table15[Unique ID],Table15[System-Owned Portion],E7807,Table15[If Material Anything Other than "Lead" in Column E,Was Material Ever Previously Lead?],G7807,Table15[Customer-Owned Portion],O7807),Table15[Unique ID],0),0)))</f>
        <v/>
      </c>
      <c r="X7807"/>
    </row>
    <row r="7808" spans="2:24" hidden="1" x14ac:dyDescent="0.25">
      <c r="B7808" s="145"/>
      <c r="C7808" s="31"/>
      <c r="D7808" s="31"/>
      <c r="E7808" s="43"/>
      <c r="F7808" s="42"/>
      <c r="G7808" s="83"/>
      <c r="H7808" s="31"/>
      <c r="I7808" s="31"/>
      <c r="J7808" s="83"/>
      <c r="K7808" s="31"/>
      <c r="L7808" s="31"/>
      <c r="M7808" s="168"/>
      <c r="N7808" s="147"/>
      <c r="O7808" s="105"/>
      <c r="P7808" s="42"/>
      <c r="Q7808" s="31"/>
      <c r="R7808" s="83"/>
      <c r="S7808" s="31"/>
      <c r="T7808" s="31"/>
      <c r="U7808" s="168"/>
      <c r="V7808" s="149"/>
      <c r="W7808" s="140" t="str" cm="1">
        <f t="array" ref="W7808">IF(SUM(LEN(B7808:V7808))=0,"",IF(OR(OR(ISBLANK(F7808),SUM(LEN(C7808),LEN(D7808))=0),AND(NOT(E7808="Unknown"),ISBLANK(J7808)),AND(NOT(O7808="Unknown"),ISBLANK(R7808))),"Missing Information", INDEX(Table15[Entire Service Line Classification], MATCH(SUMIFS(Table15[Unique ID],Table15[System-Owned Portion],E7808,Table15[If Material Anything Other than "Lead" in Column E,Was Material Ever Previously Lead?],G7808,Table15[Customer-Owned Portion],O7808),Table15[Unique ID],0),0)))</f>
        <v/>
      </c>
      <c r="X7808"/>
    </row>
    <row r="7809" spans="2:24" hidden="1" x14ac:dyDescent="0.25">
      <c r="B7809" s="145"/>
      <c r="C7809" s="31"/>
      <c r="D7809" s="31"/>
      <c r="E7809" s="43"/>
      <c r="F7809" s="42"/>
      <c r="G7809" s="83"/>
      <c r="H7809" s="31"/>
      <c r="I7809" s="31"/>
      <c r="J7809" s="83"/>
      <c r="K7809" s="31"/>
      <c r="L7809" s="31"/>
      <c r="M7809" s="168"/>
      <c r="N7809" s="147"/>
      <c r="O7809" s="105"/>
      <c r="P7809" s="42"/>
      <c r="Q7809" s="31"/>
      <c r="R7809" s="83"/>
      <c r="S7809" s="31"/>
      <c r="T7809" s="31"/>
      <c r="U7809" s="168"/>
      <c r="V7809" s="149"/>
      <c r="W7809" s="140" t="str" cm="1">
        <f t="array" ref="W7809">IF(SUM(LEN(B7809:V7809))=0,"",IF(OR(OR(ISBLANK(F7809),SUM(LEN(C7809),LEN(D7809))=0),AND(NOT(E7809="Unknown"),ISBLANK(J7809)),AND(NOT(O7809="Unknown"),ISBLANK(R7809))),"Missing Information", INDEX(Table15[Entire Service Line Classification], MATCH(SUMIFS(Table15[Unique ID],Table15[System-Owned Portion],E7809,Table15[If Material Anything Other than "Lead" in Column E,Was Material Ever Previously Lead?],G7809,Table15[Customer-Owned Portion],O7809),Table15[Unique ID],0),0)))</f>
        <v/>
      </c>
      <c r="X7809"/>
    </row>
    <row r="7810" spans="2:24" hidden="1" x14ac:dyDescent="0.25">
      <c r="B7810" s="145"/>
      <c r="C7810" s="31"/>
      <c r="D7810" s="31"/>
      <c r="E7810" s="43"/>
      <c r="F7810" s="42"/>
      <c r="G7810" s="83"/>
      <c r="H7810" s="31"/>
      <c r="I7810" s="31"/>
      <c r="J7810" s="83"/>
      <c r="K7810" s="31"/>
      <c r="L7810" s="31"/>
      <c r="M7810" s="168"/>
      <c r="N7810" s="147"/>
      <c r="O7810" s="105"/>
      <c r="P7810" s="42"/>
      <c r="Q7810" s="31"/>
      <c r="R7810" s="83"/>
      <c r="S7810" s="31"/>
      <c r="T7810" s="31"/>
      <c r="U7810" s="168"/>
      <c r="V7810" s="149"/>
      <c r="W7810" s="140" t="str" cm="1">
        <f t="array" ref="W7810">IF(SUM(LEN(B7810:V7810))=0,"",IF(OR(OR(ISBLANK(F7810),SUM(LEN(C7810),LEN(D7810))=0),AND(NOT(E7810="Unknown"),ISBLANK(J7810)),AND(NOT(O7810="Unknown"),ISBLANK(R7810))),"Missing Information", INDEX(Table15[Entire Service Line Classification], MATCH(SUMIFS(Table15[Unique ID],Table15[System-Owned Portion],E7810,Table15[If Material Anything Other than "Lead" in Column E,Was Material Ever Previously Lead?],G7810,Table15[Customer-Owned Portion],O7810),Table15[Unique ID],0),0)))</f>
        <v/>
      </c>
      <c r="X7810"/>
    </row>
    <row r="7811" spans="2:24" hidden="1" x14ac:dyDescent="0.25">
      <c r="B7811" s="145"/>
      <c r="C7811" s="31"/>
      <c r="D7811" s="31"/>
      <c r="E7811" s="43"/>
      <c r="F7811" s="42"/>
      <c r="G7811" s="83"/>
      <c r="H7811" s="31"/>
      <c r="I7811" s="31"/>
      <c r="J7811" s="83"/>
      <c r="K7811" s="31"/>
      <c r="L7811" s="31"/>
      <c r="M7811" s="168"/>
      <c r="N7811" s="147"/>
      <c r="O7811" s="105"/>
      <c r="P7811" s="42"/>
      <c r="Q7811" s="31"/>
      <c r="R7811" s="83"/>
      <c r="S7811" s="31"/>
      <c r="T7811" s="31"/>
      <c r="U7811" s="168"/>
      <c r="V7811" s="149"/>
      <c r="W7811" s="140" t="str" cm="1">
        <f t="array" ref="W7811">IF(SUM(LEN(B7811:V7811))=0,"",IF(OR(OR(ISBLANK(F7811),SUM(LEN(C7811),LEN(D7811))=0),AND(NOT(E7811="Unknown"),ISBLANK(J7811)),AND(NOT(O7811="Unknown"),ISBLANK(R7811))),"Missing Information", INDEX(Table15[Entire Service Line Classification], MATCH(SUMIFS(Table15[Unique ID],Table15[System-Owned Portion],E7811,Table15[If Material Anything Other than "Lead" in Column E,Was Material Ever Previously Lead?],G7811,Table15[Customer-Owned Portion],O7811),Table15[Unique ID],0),0)))</f>
        <v/>
      </c>
      <c r="X7811"/>
    </row>
    <row r="7812" spans="2:24" hidden="1" x14ac:dyDescent="0.25">
      <c r="B7812" s="145"/>
      <c r="C7812" s="31"/>
      <c r="D7812" s="31"/>
      <c r="E7812" s="43"/>
      <c r="F7812" s="42"/>
      <c r="G7812" s="83"/>
      <c r="H7812" s="31"/>
      <c r="I7812" s="31"/>
      <c r="J7812" s="83"/>
      <c r="K7812" s="31"/>
      <c r="L7812" s="31"/>
      <c r="M7812" s="168"/>
      <c r="N7812" s="147"/>
      <c r="O7812" s="105"/>
      <c r="P7812" s="42"/>
      <c r="Q7812" s="31"/>
      <c r="R7812" s="83"/>
      <c r="S7812" s="31"/>
      <c r="T7812" s="31"/>
      <c r="U7812" s="168"/>
      <c r="V7812" s="149"/>
      <c r="W7812" s="140" t="str" cm="1">
        <f t="array" ref="W7812">IF(SUM(LEN(B7812:V7812))=0,"",IF(OR(OR(ISBLANK(F7812),SUM(LEN(C7812),LEN(D7812))=0),AND(NOT(E7812="Unknown"),ISBLANK(J7812)),AND(NOT(O7812="Unknown"),ISBLANK(R7812))),"Missing Information", INDEX(Table15[Entire Service Line Classification], MATCH(SUMIFS(Table15[Unique ID],Table15[System-Owned Portion],E7812,Table15[If Material Anything Other than "Lead" in Column E,Was Material Ever Previously Lead?],G7812,Table15[Customer-Owned Portion],O7812),Table15[Unique ID],0),0)))</f>
        <v/>
      </c>
      <c r="X7812"/>
    </row>
    <row r="7813" spans="2:24" hidden="1" x14ac:dyDescent="0.25">
      <c r="B7813" s="145"/>
      <c r="C7813" s="31"/>
      <c r="D7813" s="31"/>
      <c r="E7813" s="43"/>
      <c r="F7813" s="42"/>
      <c r="G7813" s="83"/>
      <c r="H7813" s="31"/>
      <c r="I7813" s="31"/>
      <c r="J7813" s="83"/>
      <c r="K7813" s="31"/>
      <c r="L7813" s="31"/>
      <c r="M7813" s="168"/>
      <c r="N7813" s="147"/>
      <c r="O7813" s="105"/>
      <c r="P7813" s="42"/>
      <c r="Q7813" s="31"/>
      <c r="R7813" s="83"/>
      <c r="S7813" s="31"/>
      <c r="T7813" s="31"/>
      <c r="U7813" s="168"/>
      <c r="V7813" s="149"/>
      <c r="W7813" s="140" t="str" cm="1">
        <f t="array" ref="W7813">IF(SUM(LEN(B7813:V7813))=0,"",IF(OR(OR(ISBLANK(F7813),SUM(LEN(C7813),LEN(D7813))=0),AND(NOT(E7813="Unknown"),ISBLANK(J7813)),AND(NOT(O7813="Unknown"),ISBLANK(R7813))),"Missing Information", INDEX(Table15[Entire Service Line Classification], MATCH(SUMIFS(Table15[Unique ID],Table15[System-Owned Portion],E7813,Table15[If Material Anything Other than "Lead" in Column E,Was Material Ever Previously Lead?],G7813,Table15[Customer-Owned Portion],O7813),Table15[Unique ID],0),0)))</f>
        <v/>
      </c>
      <c r="X7813"/>
    </row>
    <row r="7814" spans="2:24" hidden="1" x14ac:dyDescent="0.25">
      <c r="B7814" s="145"/>
      <c r="C7814" s="31"/>
      <c r="D7814" s="31"/>
      <c r="E7814" s="43"/>
      <c r="F7814" s="42"/>
      <c r="G7814" s="83"/>
      <c r="H7814" s="31"/>
      <c r="I7814" s="31"/>
      <c r="J7814" s="83"/>
      <c r="K7814" s="31"/>
      <c r="L7814" s="31"/>
      <c r="M7814" s="168"/>
      <c r="N7814" s="147"/>
      <c r="O7814" s="105"/>
      <c r="P7814" s="42"/>
      <c r="Q7814" s="31"/>
      <c r="R7814" s="83"/>
      <c r="S7814" s="31"/>
      <c r="T7814" s="31"/>
      <c r="U7814" s="168"/>
      <c r="V7814" s="149"/>
      <c r="W7814" s="140" t="str" cm="1">
        <f t="array" ref="W7814">IF(SUM(LEN(B7814:V7814))=0,"",IF(OR(OR(ISBLANK(F7814),SUM(LEN(C7814),LEN(D7814))=0),AND(NOT(E7814="Unknown"),ISBLANK(J7814)),AND(NOT(O7814="Unknown"),ISBLANK(R7814))),"Missing Information", INDEX(Table15[Entire Service Line Classification], MATCH(SUMIFS(Table15[Unique ID],Table15[System-Owned Portion],E7814,Table15[If Material Anything Other than "Lead" in Column E,Was Material Ever Previously Lead?],G7814,Table15[Customer-Owned Portion],O7814),Table15[Unique ID],0),0)))</f>
        <v/>
      </c>
      <c r="X7814"/>
    </row>
    <row r="7815" spans="2:24" hidden="1" x14ac:dyDescent="0.25">
      <c r="B7815" s="145"/>
      <c r="C7815" s="31"/>
      <c r="D7815" s="31"/>
      <c r="E7815" s="43"/>
      <c r="F7815" s="42"/>
      <c r="G7815" s="83"/>
      <c r="H7815" s="31"/>
      <c r="I7815" s="31"/>
      <c r="J7815" s="83"/>
      <c r="K7815" s="31"/>
      <c r="L7815" s="31"/>
      <c r="M7815" s="168"/>
      <c r="N7815" s="147"/>
      <c r="O7815" s="105"/>
      <c r="P7815" s="42"/>
      <c r="Q7815" s="31"/>
      <c r="R7815" s="83"/>
      <c r="S7815" s="31"/>
      <c r="T7815" s="31"/>
      <c r="U7815" s="168"/>
      <c r="V7815" s="149"/>
      <c r="W7815" s="140" t="str" cm="1">
        <f t="array" ref="W7815">IF(SUM(LEN(B7815:V7815))=0,"",IF(OR(OR(ISBLANK(F7815),SUM(LEN(C7815),LEN(D7815))=0),AND(NOT(E7815="Unknown"),ISBLANK(J7815)),AND(NOT(O7815="Unknown"),ISBLANK(R7815))),"Missing Information", INDEX(Table15[Entire Service Line Classification], MATCH(SUMIFS(Table15[Unique ID],Table15[System-Owned Portion],E7815,Table15[If Material Anything Other than "Lead" in Column E,Was Material Ever Previously Lead?],G7815,Table15[Customer-Owned Portion],O7815),Table15[Unique ID],0),0)))</f>
        <v/>
      </c>
      <c r="X7815"/>
    </row>
    <row r="7816" spans="2:24" hidden="1" x14ac:dyDescent="0.25">
      <c r="B7816" s="145"/>
      <c r="C7816" s="31"/>
      <c r="D7816" s="31"/>
      <c r="E7816" s="43"/>
      <c r="F7816" s="42"/>
      <c r="G7816" s="83"/>
      <c r="H7816" s="31"/>
      <c r="I7816" s="31"/>
      <c r="J7816" s="83"/>
      <c r="K7816" s="31"/>
      <c r="L7816" s="31"/>
      <c r="M7816" s="168"/>
      <c r="N7816" s="147"/>
      <c r="O7816" s="105"/>
      <c r="P7816" s="42"/>
      <c r="Q7816" s="31"/>
      <c r="R7816" s="83"/>
      <c r="S7816" s="31"/>
      <c r="T7816" s="31"/>
      <c r="U7816" s="168"/>
      <c r="V7816" s="149"/>
      <c r="W7816" s="140" t="str" cm="1">
        <f t="array" ref="W7816">IF(SUM(LEN(B7816:V7816))=0,"",IF(OR(OR(ISBLANK(F7816),SUM(LEN(C7816),LEN(D7816))=0),AND(NOT(E7816="Unknown"),ISBLANK(J7816)),AND(NOT(O7816="Unknown"),ISBLANK(R7816))),"Missing Information", INDEX(Table15[Entire Service Line Classification], MATCH(SUMIFS(Table15[Unique ID],Table15[System-Owned Portion],E7816,Table15[If Material Anything Other than "Lead" in Column E,Was Material Ever Previously Lead?],G7816,Table15[Customer-Owned Portion],O7816),Table15[Unique ID],0),0)))</f>
        <v/>
      </c>
      <c r="X7816"/>
    </row>
    <row r="7817" spans="2:24" hidden="1" x14ac:dyDescent="0.25">
      <c r="B7817" s="145"/>
      <c r="C7817" s="31"/>
      <c r="D7817" s="31"/>
      <c r="E7817" s="43"/>
      <c r="F7817" s="42"/>
      <c r="G7817" s="83"/>
      <c r="H7817" s="31"/>
      <c r="I7817" s="31"/>
      <c r="J7817" s="83"/>
      <c r="K7817" s="31"/>
      <c r="L7817" s="31"/>
      <c r="M7817" s="168"/>
      <c r="N7817" s="147"/>
      <c r="O7817" s="105"/>
      <c r="P7817" s="42"/>
      <c r="Q7817" s="31"/>
      <c r="R7817" s="83"/>
      <c r="S7817" s="31"/>
      <c r="T7817" s="31"/>
      <c r="U7817" s="168"/>
      <c r="V7817" s="149"/>
      <c r="W7817" s="140" t="str" cm="1">
        <f t="array" ref="W7817">IF(SUM(LEN(B7817:V7817))=0,"",IF(OR(OR(ISBLANK(F7817),SUM(LEN(C7817),LEN(D7817))=0),AND(NOT(E7817="Unknown"),ISBLANK(J7817)),AND(NOT(O7817="Unknown"),ISBLANK(R7817))),"Missing Information", INDEX(Table15[Entire Service Line Classification], MATCH(SUMIFS(Table15[Unique ID],Table15[System-Owned Portion],E7817,Table15[If Material Anything Other than "Lead" in Column E,Was Material Ever Previously Lead?],G7817,Table15[Customer-Owned Portion],O7817),Table15[Unique ID],0),0)))</f>
        <v/>
      </c>
      <c r="X7817"/>
    </row>
    <row r="7818" spans="2:24" hidden="1" x14ac:dyDescent="0.25">
      <c r="B7818" s="145"/>
      <c r="C7818" s="31"/>
      <c r="D7818" s="31"/>
      <c r="E7818" s="43"/>
      <c r="F7818" s="42"/>
      <c r="G7818" s="83"/>
      <c r="H7818" s="31"/>
      <c r="I7818" s="31"/>
      <c r="J7818" s="83"/>
      <c r="K7818" s="31"/>
      <c r="L7818" s="31"/>
      <c r="M7818" s="168"/>
      <c r="N7818" s="147"/>
      <c r="O7818" s="105"/>
      <c r="P7818" s="42"/>
      <c r="Q7818" s="31"/>
      <c r="R7818" s="83"/>
      <c r="S7818" s="31"/>
      <c r="T7818" s="31"/>
      <c r="U7818" s="168"/>
      <c r="V7818" s="149"/>
      <c r="W7818" s="140" t="str" cm="1">
        <f t="array" ref="W7818">IF(SUM(LEN(B7818:V7818))=0,"",IF(OR(OR(ISBLANK(F7818),SUM(LEN(C7818),LEN(D7818))=0),AND(NOT(E7818="Unknown"),ISBLANK(J7818)),AND(NOT(O7818="Unknown"),ISBLANK(R7818))),"Missing Information", INDEX(Table15[Entire Service Line Classification], MATCH(SUMIFS(Table15[Unique ID],Table15[System-Owned Portion],E7818,Table15[If Material Anything Other than "Lead" in Column E,Was Material Ever Previously Lead?],G7818,Table15[Customer-Owned Portion],O7818),Table15[Unique ID],0),0)))</f>
        <v/>
      </c>
      <c r="X7818"/>
    </row>
    <row r="7819" spans="2:24" hidden="1" x14ac:dyDescent="0.25">
      <c r="B7819" s="145"/>
      <c r="C7819" s="31"/>
      <c r="D7819" s="31"/>
      <c r="E7819" s="43"/>
      <c r="F7819" s="42"/>
      <c r="G7819" s="83"/>
      <c r="H7819" s="31"/>
      <c r="I7819" s="31"/>
      <c r="J7819" s="83"/>
      <c r="K7819" s="31"/>
      <c r="L7819" s="31"/>
      <c r="M7819" s="168"/>
      <c r="N7819" s="147"/>
      <c r="O7819" s="105"/>
      <c r="P7819" s="42"/>
      <c r="Q7819" s="31"/>
      <c r="R7819" s="83"/>
      <c r="S7819" s="31"/>
      <c r="T7819" s="31"/>
      <c r="U7819" s="168"/>
      <c r="V7819" s="149"/>
      <c r="W7819" s="140" t="str" cm="1">
        <f t="array" ref="W7819">IF(SUM(LEN(B7819:V7819))=0,"",IF(OR(OR(ISBLANK(F7819),SUM(LEN(C7819),LEN(D7819))=0),AND(NOT(E7819="Unknown"),ISBLANK(J7819)),AND(NOT(O7819="Unknown"),ISBLANK(R7819))),"Missing Information", INDEX(Table15[Entire Service Line Classification], MATCH(SUMIFS(Table15[Unique ID],Table15[System-Owned Portion],E7819,Table15[If Material Anything Other than "Lead" in Column E,Was Material Ever Previously Lead?],G7819,Table15[Customer-Owned Portion],O7819),Table15[Unique ID],0),0)))</f>
        <v/>
      </c>
      <c r="X7819"/>
    </row>
    <row r="7820" spans="2:24" hidden="1" x14ac:dyDescent="0.25">
      <c r="B7820" s="145"/>
      <c r="C7820" s="31"/>
      <c r="D7820" s="31"/>
      <c r="E7820" s="43"/>
      <c r="F7820" s="42"/>
      <c r="G7820" s="83"/>
      <c r="H7820" s="31"/>
      <c r="I7820" s="31"/>
      <c r="J7820" s="83"/>
      <c r="K7820" s="31"/>
      <c r="L7820" s="31"/>
      <c r="M7820" s="168"/>
      <c r="N7820" s="147"/>
      <c r="O7820" s="105"/>
      <c r="P7820" s="42"/>
      <c r="Q7820" s="31"/>
      <c r="R7820" s="83"/>
      <c r="S7820" s="31"/>
      <c r="T7820" s="31"/>
      <c r="U7820" s="168"/>
      <c r="V7820" s="149"/>
      <c r="W7820" s="140" t="str" cm="1">
        <f t="array" ref="W7820">IF(SUM(LEN(B7820:V7820))=0,"",IF(OR(OR(ISBLANK(F7820),SUM(LEN(C7820),LEN(D7820))=0),AND(NOT(E7820="Unknown"),ISBLANK(J7820)),AND(NOT(O7820="Unknown"),ISBLANK(R7820))),"Missing Information", INDEX(Table15[Entire Service Line Classification], MATCH(SUMIFS(Table15[Unique ID],Table15[System-Owned Portion],E7820,Table15[If Material Anything Other than "Lead" in Column E,Was Material Ever Previously Lead?],G7820,Table15[Customer-Owned Portion],O7820),Table15[Unique ID],0),0)))</f>
        <v/>
      </c>
      <c r="X7820"/>
    </row>
    <row r="7821" spans="2:24" hidden="1" x14ac:dyDescent="0.25">
      <c r="B7821" s="145"/>
      <c r="C7821" s="31"/>
      <c r="D7821" s="31"/>
      <c r="E7821" s="43"/>
      <c r="F7821" s="42"/>
      <c r="G7821" s="83"/>
      <c r="H7821" s="31"/>
      <c r="I7821" s="31"/>
      <c r="J7821" s="83"/>
      <c r="K7821" s="31"/>
      <c r="L7821" s="31"/>
      <c r="M7821" s="168"/>
      <c r="N7821" s="147"/>
      <c r="O7821" s="105"/>
      <c r="P7821" s="42"/>
      <c r="Q7821" s="31"/>
      <c r="R7821" s="83"/>
      <c r="S7821" s="31"/>
      <c r="T7821" s="31"/>
      <c r="U7821" s="168"/>
      <c r="V7821" s="149"/>
      <c r="W7821" s="140" t="str" cm="1">
        <f t="array" ref="W7821">IF(SUM(LEN(B7821:V7821))=0,"",IF(OR(OR(ISBLANK(F7821),SUM(LEN(C7821),LEN(D7821))=0),AND(NOT(E7821="Unknown"),ISBLANK(J7821)),AND(NOT(O7821="Unknown"),ISBLANK(R7821))),"Missing Information", INDEX(Table15[Entire Service Line Classification], MATCH(SUMIFS(Table15[Unique ID],Table15[System-Owned Portion],E7821,Table15[If Material Anything Other than "Lead" in Column E,Was Material Ever Previously Lead?],G7821,Table15[Customer-Owned Portion],O7821),Table15[Unique ID],0),0)))</f>
        <v/>
      </c>
      <c r="X7821"/>
    </row>
    <row r="7822" spans="2:24" hidden="1" x14ac:dyDescent="0.25">
      <c r="B7822" s="145"/>
      <c r="C7822" s="31"/>
      <c r="D7822" s="31"/>
      <c r="E7822" s="43"/>
      <c r="F7822" s="42"/>
      <c r="G7822" s="83"/>
      <c r="H7822" s="31"/>
      <c r="I7822" s="31"/>
      <c r="J7822" s="83"/>
      <c r="K7822" s="31"/>
      <c r="L7822" s="31"/>
      <c r="M7822" s="168"/>
      <c r="N7822" s="147"/>
      <c r="O7822" s="105"/>
      <c r="P7822" s="42"/>
      <c r="Q7822" s="31"/>
      <c r="R7822" s="83"/>
      <c r="S7822" s="31"/>
      <c r="T7822" s="31"/>
      <c r="U7822" s="168"/>
      <c r="V7822" s="149"/>
      <c r="W7822" s="140" t="str" cm="1">
        <f t="array" ref="W7822">IF(SUM(LEN(B7822:V7822))=0,"",IF(OR(OR(ISBLANK(F7822),SUM(LEN(C7822),LEN(D7822))=0),AND(NOT(E7822="Unknown"),ISBLANK(J7822)),AND(NOT(O7822="Unknown"),ISBLANK(R7822))),"Missing Information", INDEX(Table15[Entire Service Line Classification], MATCH(SUMIFS(Table15[Unique ID],Table15[System-Owned Portion],E7822,Table15[If Material Anything Other than "Lead" in Column E,Was Material Ever Previously Lead?],G7822,Table15[Customer-Owned Portion],O7822),Table15[Unique ID],0),0)))</f>
        <v/>
      </c>
      <c r="X7822"/>
    </row>
    <row r="7823" spans="2:24" hidden="1" x14ac:dyDescent="0.25">
      <c r="B7823" s="145"/>
      <c r="C7823" s="31"/>
      <c r="D7823" s="31"/>
      <c r="E7823" s="43"/>
      <c r="F7823" s="42"/>
      <c r="G7823" s="83"/>
      <c r="H7823" s="31"/>
      <c r="I7823" s="31"/>
      <c r="J7823" s="83"/>
      <c r="K7823" s="31"/>
      <c r="L7823" s="31"/>
      <c r="M7823" s="168"/>
      <c r="N7823" s="147"/>
      <c r="O7823" s="105"/>
      <c r="P7823" s="42"/>
      <c r="Q7823" s="31"/>
      <c r="R7823" s="83"/>
      <c r="S7823" s="31"/>
      <c r="T7823" s="31"/>
      <c r="U7823" s="168"/>
      <c r="V7823" s="149"/>
      <c r="W7823" s="140" t="str" cm="1">
        <f t="array" ref="W7823">IF(SUM(LEN(B7823:V7823))=0,"",IF(OR(OR(ISBLANK(F7823),SUM(LEN(C7823),LEN(D7823))=0),AND(NOT(E7823="Unknown"),ISBLANK(J7823)),AND(NOT(O7823="Unknown"),ISBLANK(R7823))),"Missing Information", INDEX(Table15[Entire Service Line Classification], MATCH(SUMIFS(Table15[Unique ID],Table15[System-Owned Portion],E7823,Table15[If Material Anything Other than "Lead" in Column E,Was Material Ever Previously Lead?],G7823,Table15[Customer-Owned Portion],O7823),Table15[Unique ID],0),0)))</f>
        <v/>
      </c>
      <c r="X7823"/>
    </row>
    <row r="7824" spans="2:24" hidden="1" x14ac:dyDescent="0.25">
      <c r="B7824" s="145"/>
      <c r="C7824" s="31"/>
      <c r="D7824" s="31"/>
      <c r="E7824" s="43"/>
      <c r="F7824" s="42"/>
      <c r="G7824" s="83"/>
      <c r="H7824" s="31"/>
      <c r="I7824" s="31"/>
      <c r="J7824" s="83"/>
      <c r="K7824" s="31"/>
      <c r="L7824" s="31"/>
      <c r="M7824" s="168"/>
      <c r="N7824" s="147"/>
      <c r="O7824" s="105"/>
      <c r="P7824" s="42"/>
      <c r="Q7824" s="31"/>
      <c r="R7824" s="83"/>
      <c r="S7824" s="31"/>
      <c r="T7824" s="31"/>
      <c r="U7824" s="168"/>
      <c r="V7824" s="149"/>
      <c r="W7824" s="140" t="str" cm="1">
        <f t="array" ref="W7824">IF(SUM(LEN(B7824:V7824))=0,"",IF(OR(OR(ISBLANK(F7824),SUM(LEN(C7824),LEN(D7824))=0),AND(NOT(E7824="Unknown"),ISBLANK(J7824)),AND(NOT(O7824="Unknown"),ISBLANK(R7824))),"Missing Information", INDEX(Table15[Entire Service Line Classification], MATCH(SUMIFS(Table15[Unique ID],Table15[System-Owned Portion],E7824,Table15[If Material Anything Other than "Lead" in Column E,Was Material Ever Previously Lead?],G7824,Table15[Customer-Owned Portion],O7824),Table15[Unique ID],0),0)))</f>
        <v/>
      </c>
      <c r="X7824"/>
    </row>
    <row r="7825" spans="2:24" hidden="1" x14ac:dyDescent="0.25">
      <c r="B7825" s="145"/>
      <c r="C7825" s="31"/>
      <c r="D7825" s="31"/>
      <c r="E7825" s="43"/>
      <c r="F7825" s="42"/>
      <c r="G7825" s="83"/>
      <c r="H7825" s="31"/>
      <c r="I7825" s="31"/>
      <c r="J7825" s="83"/>
      <c r="K7825" s="31"/>
      <c r="L7825" s="31"/>
      <c r="M7825" s="168"/>
      <c r="N7825" s="147"/>
      <c r="O7825" s="105"/>
      <c r="P7825" s="42"/>
      <c r="Q7825" s="31"/>
      <c r="R7825" s="83"/>
      <c r="S7825" s="31"/>
      <c r="T7825" s="31"/>
      <c r="U7825" s="168"/>
      <c r="V7825" s="149"/>
      <c r="W7825" s="140" t="str" cm="1">
        <f t="array" ref="W7825">IF(SUM(LEN(B7825:V7825))=0,"",IF(OR(OR(ISBLANK(F7825),SUM(LEN(C7825),LEN(D7825))=0),AND(NOT(E7825="Unknown"),ISBLANK(J7825)),AND(NOT(O7825="Unknown"),ISBLANK(R7825))),"Missing Information", INDEX(Table15[Entire Service Line Classification], MATCH(SUMIFS(Table15[Unique ID],Table15[System-Owned Portion],E7825,Table15[If Material Anything Other than "Lead" in Column E,Was Material Ever Previously Lead?],G7825,Table15[Customer-Owned Portion],O7825),Table15[Unique ID],0),0)))</f>
        <v/>
      </c>
      <c r="X7825"/>
    </row>
    <row r="7826" spans="2:24" hidden="1" x14ac:dyDescent="0.25">
      <c r="B7826" s="145"/>
      <c r="C7826" s="31"/>
      <c r="D7826" s="31"/>
      <c r="E7826" s="43"/>
      <c r="F7826" s="42"/>
      <c r="G7826" s="83"/>
      <c r="H7826" s="31"/>
      <c r="I7826" s="31"/>
      <c r="J7826" s="83"/>
      <c r="K7826" s="31"/>
      <c r="L7826" s="31"/>
      <c r="M7826" s="168"/>
      <c r="N7826" s="147"/>
      <c r="O7826" s="105"/>
      <c r="P7826" s="42"/>
      <c r="Q7826" s="31"/>
      <c r="R7826" s="83"/>
      <c r="S7826" s="31"/>
      <c r="T7826" s="31"/>
      <c r="U7826" s="168"/>
      <c r="V7826" s="149"/>
      <c r="W7826" s="140" t="str" cm="1">
        <f t="array" ref="W7826">IF(SUM(LEN(B7826:V7826))=0,"",IF(OR(OR(ISBLANK(F7826),SUM(LEN(C7826),LEN(D7826))=0),AND(NOT(E7826="Unknown"),ISBLANK(J7826)),AND(NOT(O7826="Unknown"),ISBLANK(R7826))),"Missing Information", INDEX(Table15[Entire Service Line Classification], MATCH(SUMIFS(Table15[Unique ID],Table15[System-Owned Portion],E7826,Table15[If Material Anything Other than "Lead" in Column E,Was Material Ever Previously Lead?],G7826,Table15[Customer-Owned Portion],O7826),Table15[Unique ID],0),0)))</f>
        <v/>
      </c>
      <c r="X7826"/>
    </row>
    <row r="7827" spans="2:24" hidden="1" x14ac:dyDescent="0.25">
      <c r="B7827" s="145"/>
      <c r="C7827" s="31"/>
      <c r="D7827" s="31"/>
      <c r="E7827" s="43"/>
      <c r="F7827" s="42"/>
      <c r="G7827" s="83"/>
      <c r="H7827" s="31"/>
      <c r="I7827" s="31"/>
      <c r="J7827" s="83"/>
      <c r="K7827" s="31"/>
      <c r="L7827" s="31"/>
      <c r="M7827" s="168"/>
      <c r="N7827" s="147"/>
      <c r="O7827" s="105"/>
      <c r="P7827" s="42"/>
      <c r="Q7827" s="31"/>
      <c r="R7827" s="83"/>
      <c r="S7827" s="31"/>
      <c r="T7827" s="31"/>
      <c r="U7827" s="168"/>
      <c r="V7827" s="149"/>
      <c r="W7827" s="140" t="str" cm="1">
        <f t="array" ref="W7827">IF(SUM(LEN(B7827:V7827))=0,"",IF(OR(OR(ISBLANK(F7827),SUM(LEN(C7827),LEN(D7827))=0),AND(NOT(E7827="Unknown"),ISBLANK(J7827)),AND(NOT(O7827="Unknown"),ISBLANK(R7827))),"Missing Information", INDEX(Table15[Entire Service Line Classification], MATCH(SUMIFS(Table15[Unique ID],Table15[System-Owned Portion],E7827,Table15[If Material Anything Other than "Lead" in Column E,Was Material Ever Previously Lead?],G7827,Table15[Customer-Owned Portion],O7827),Table15[Unique ID],0),0)))</f>
        <v/>
      </c>
      <c r="X7827"/>
    </row>
    <row r="7828" spans="2:24" hidden="1" x14ac:dyDescent="0.25">
      <c r="B7828" s="145"/>
      <c r="C7828" s="31"/>
      <c r="D7828" s="31"/>
      <c r="E7828" s="43"/>
      <c r="F7828" s="42"/>
      <c r="G7828" s="83"/>
      <c r="H7828" s="31"/>
      <c r="I7828" s="31"/>
      <c r="J7828" s="83"/>
      <c r="K7828" s="31"/>
      <c r="L7828" s="31"/>
      <c r="M7828" s="168"/>
      <c r="N7828" s="147"/>
      <c r="O7828" s="105"/>
      <c r="P7828" s="42"/>
      <c r="Q7828" s="31"/>
      <c r="R7828" s="83"/>
      <c r="S7828" s="31"/>
      <c r="T7828" s="31"/>
      <c r="U7828" s="168"/>
      <c r="V7828" s="149"/>
      <c r="W7828" s="140" t="str" cm="1">
        <f t="array" ref="W7828">IF(SUM(LEN(B7828:V7828))=0,"",IF(OR(OR(ISBLANK(F7828),SUM(LEN(C7828),LEN(D7828))=0),AND(NOT(E7828="Unknown"),ISBLANK(J7828)),AND(NOT(O7828="Unknown"),ISBLANK(R7828))),"Missing Information", INDEX(Table15[Entire Service Line Classification], MATCH(SUMIFS(Table15[Unique ID],Table15[System-Owned Portion],E7828,Table15[If Material Anything Other than "Lead" in Column E,Was Material Ever Previously Lead?],G7828,Table15[Customer-Owned Portion],O7828),Table15[Unique ID],0),0)))</f>
        <v/>
      </c>
      <c r="X7828"/>
    </row>
    <row r="7829" spans="2:24" hidden="1" x14ac:dyDescent="0.25">
      <c r="B7829" s="145"/>
      <c r="C7829" s="31"/>
      <c r="D7829" s="31"/>
      <c r="E7829" s="43"/>
      <c r="F7829" s="42"/>
      <c r="G7829" s="83"/>
      <c r="H7829" s="31"/>
      <c r="I7829" s="31"/>
      <c r="J7829" s="83"/>
      <c r="K7829" s="31"/>
      <c r="L7829" s="31"/>
      <c r="M7829" s="168"/>
      <c r="N7829" s="147"/>
      <c r="O7829" s="105"/>
      <c r="P7829" s="42"/>
      <c r="Q7829" s="31"/>
      <c r="R7829" s="83"/>
      <c r="S7829" s="31"/>
      <c r="T7829" s="31"/>
      <c r="U7829" s="168"/>
      <c r="V7829" s="149"/>
      <c r="W7829" s="140" t="str" cm="1">
        <f t="array" ref="W7829">IF(SUM(LEN(B7829:V7829))=0,"",IF(OR(OR(ISBLANK(F7829),SUM(LEN(C7829),LEN(D7829))=0),AND(NOT(E7829="Unknown"),ISBLANK(J7829)),AND(NOT(O7829="Unknown"),ISBLANK(R7829))),"Missing Information", INDEX(Table15[Entire Service Line Classification], MATCH(SUMIFS(Table15[Unique ID],Table15[System-Owned Portion],E7829,Table15[If Material Anything Other than "Lead" in Column E,Was Material Ever Previously Lead?],G7829,Table15[Customer-Owned Portion],O7829),Table15[Unique ID],0),0)))</f>
        <v/>
      </c>
      <c r="X7829"/>
    </row>
    <row r="7830" spans="2:24" hidden="1" x14ac:dyDescent="0.25">
      <c r="B7830" s="145"/>
      <c r="C7830" s="31"/>
      <c r="D7830" s="31"/>
      <c r="E7830" s="43"/>
      <c r="F7830" s="42"/>
      <c r="G7830" s="83"/>
      <c r="H7830" s="31"/>
      <c r="I7830" s="31"/>
      <c r="J7830" s="83"/>
      <c r="K7830" s="31"/>
      <c r="L7830" s="31"/>
      <c r="M7830" s="168"/>
      <c r="N7830" s="147"/>
      <c r="O7830" s="105"/>
      <c r="P7830" s="42"/>
      <c r="Q7830" s="31"/>
      <c r="R7830" s="83"/>
      <c r="S7830" s="31"/>
      <c r="T7830" s="31"/>
      <c r="U7830" s="168"/>
      <c r="V7830" s="149"/>
      <c r="W7830" s="140" t="str" cm="1">
        <f t="array" ref="W7830">IF(SUM(LEN(B7830:V7830))=0,"",IF(OR(OR(ISBLANK(F7830),SUM(LEN(C7830),LEN(D7830))=0),AND(NOT(E7830="Unknown"),ISBLANK(J7830)),AND(NOT(O7830="Unknown"),ISBLANK(R7830))),"Missing Information", INDEX(Table15[Entire Service Line Classification], MATCH(SUMIFS(Table15[Unique ID],Table15[System-Owned Portion],E7830,Table15[If Material Anything Other than "Lead" in Column E,Was Material Ever Previously Lead?],G7830,Table15[Customer-Owned Portion],O7830),Table15[Unique ID],0),0)))</f>
        <v/>
      </c>
      <c r="X7830"/>
    </row>
    <row r="7831" spans="2:24" hidden="1" x14ac:dyDescent="0.25">
      <c r="B7831" s="145"/>
      <c r="C7831" s="31"/>
      <c r="D7831" s="31"/>
      <c r="E7831" s="43"/>
      <c r="F7831" s="42"/>
      <c r="G7831" s="83"/>
      <c r="H7831" s="31"/>
      <c r="I7831" s="31"/>
      <c r="J7831" s="83"/>
      <c r="K7831" s="31"/>
      <c r="L7831" s="31"/>
      <c r="M7831" s="168"/>
      <c r="N7831" s="147"/>
      <c r="O7831" s="105"/>
      <c r="P7831" s="42"/>
      <c r="Q7831" s="31"/>
      <c r="R7831" s="83"/>
      <c r="S7831" s="31"/>
      <c r="T7831" s="31"/>
      <c r="U7831" s="168"/>
      <c r="V7831" s="149"/>
      <c r="W7831" s="140" t="str" cm="1">
        <f t="array" ref="W7831">IF(SUM(LEN(B7831:V7831))=0,"",IF(OR(OR(ISBLANK(F7831),SUM(LEN(C7831),LEN(D7831))=0),AND(NOT(E7831="Unknown"),ISBLANK(J7831)),AND(NOT(O7831="Unknown"),ISBLANK(R7831))),"Missing Information", INDEX(Table15[Entire Service Line Classification], MATCH(SUMIFS(Table15[Unique ID],Table15[System-Owned Portion],E7831,Table15[If Material Anything Other than "Lead" in Column E,Was Material Ever Previously Lead?],G7831,Table15[Customer-Owned Portion],O7831),Table15[Unique ID],0),0)))</f>
        <v/>
      </c>
      <c r="X7831"/>
    </row>
    <row r="7832" spans="2:24" hidden="1" x14ac:dyDescent="0.25">
      <c r="B7832" s="145"/>
      <c r="C7832" s="31"/>
      <c r="D7832" s="31"/>
      <c r="E7832" s="43"/>
      <c r="F7832" s="42"/>
      <c r="G7832" s="83"/>
      <c r="H7832" s="31"/>
      <c r="I7832" s="31"/>
      <c r="J7832" s="83"/>
      <c r="K7832" s="31"/>
      <c r="L7832" s="31"/>
      <c r="M7832" s="168"/>
      <c r="N7832" s="147"/>
      <c r="O7832" s="105"/>
      <c r="P7832" s="42"/>
      <c r="Q7832" s="31"/>
      <c r="R7832" s="83"/>
      <c r="S7832" s="31"/>
      <c r="T7832" s="31"/>
      <c r="U7832" s="168"/>
      <c r="V7832" s="149"/>
      <c r="W7832" s="140" t="str" cm="1">
        <f t="array" ref="W7832">IF(SUM(LEN(B7832:V7832))=0,"",IF(OR(OR(ISBLANK(F7832),SUM(LEN(C7832),LEN(D7832))=0),AND(NOT(E7832="Unknown"),ISBLANK(J7832)),AND(NOT(O7832="Unknown"),ISBLANK(R7832))),"Missing Information", INDEX(Table15[Entire Service Line Classification], MATCH(SUMIFS(Table15[Unique ID],Table15[System-Owned Portion],E7832,Table15[If Material Anything Other than "Lead" in Column E,Was Material Ever Previously Lead?],G7832,Table15[Customer-Owned Portion],O7832),Table15[Unique ID],0),0)))</f>
        <v/>
      </c>
      <c r="X7832"/>
    </row>
    <row r="7833" spans="2:24" hidden="1" x14ac:dyDescent="0.25">
      <c r="B7833" s="145"/>
      <c r="C7833" s="31"/>
      <c r="D7833" s="31"/>
      <c r="E7833" s="43"/>
      <c r="F7833" s="42"/>
      <c r="G7833" s="83"/>
      <c r="H7833" s="31"/>
      <c r="I7833" s="31"/>
      <c r="J7833" s="83"/>
      <c r="K7833" s="31"/>
      <c r="L7833" s="31"/>
      <c r="M7833" s="168"/>
      <c r="N7833" s="147"/>
      <c r="O7833" s="105"/>
      <c r="P7833" s="42"/>
      <c r="Q7833" s="31"/>
      <c r="R7833" s="83"/>
      <c r="S7833" s="31"/>
      <c r="T7833" s="31"/>
      <c r="U7833" s="168"/>
      <c r="V7833" s="149"/>
      <c r="W7833" s="140" t="str" cm="1">
        <f t="array" ref="W7833">IF(SUM(LEN(B7833:V7833))=0,"",IF(OR(OR(ISBLANK(F7833),SUM(LEN(C7833),LEN(D7833))=0),AND(NOT(E7833="Unknown"),ISBLANK(J7833)),AND(NOT(O7833="Unknown"),ISBLANK(R7833))),"Missing Information", INDEX(Table15[Entire Service Line Classification], MATCH(SUMIFS(Table15[Unique ID],Table15[System-Owned Portion],E7833,Table15[If Material Anything Other than "Lead" in Column E,Was Material Ever Previously Lead?],G7833,Table15[Customer-Owned Portion],O7833),Table15[Unique ID],0),0)))</f>
        <v/>
      </c>
      <c r="X7833"/>
    </row>
    <row r="7834" spans="2:24" hidden="1" x14ac:dyDescent="0.25">
      <c r="B7834" s="145"/>
      <c r="C7834" s="31"/>
      <c r="D7834" s="31"/>
      <c r="E7834" s="43"/>
      <c r="F7834" s="42"/>
      <c r="G7834" s="83"/>
      <c r="H7834" s="31"/>
      <c r="I7834" s="31"/>
      <c r="J7834" s="83"/>
      <c r="K7834" s="31"/>
      <c r="L7834" s="31"/>
      <c r="M7834" s="168"/>
      <c r="N7834" s="147"/>
      <c r="O7834" s="105"/>
      <c r="P7834" s="42"/>
      <c r="Q7834" s="31"/>
      <c r="R7834" s="83"/>
      <c r="S7834" s="31"/>
      <c r="T7834" s="31"/>
      <c r="U7834" s="168"/>
      <c r="V7834" s="149"/>
      <c r="W7834" s="140" t="str" cm="1">
        <f t="array" ref="W7834">IF(SUM(LEN(B7834:V7834))=0,"",IF(OR(OR(ISBLANK(F7834),SUM(LEN(C7834),LEN(D7834))=0),AND(NOT(E7834="Unknown"),ISBLANK(J7834)),AND(NOT(O7834="Unknown"),ISBLANK(R7834))),"Missing Information", INDEX(Table15[Entire Service Line Classification], MATCH(SUMIFS(Table15[Unique ID],Table15[System-Owned Portion],E7834,Table15[If Material Anything Other than "Lead" in Column E,Was Material Ever Previously Lead?],G7834,Table15[Customer-Owned Portion],O7834),Table15[Unique ID],0),0)))</f>
        <v/>
      </c>
      <c r="X7834"/>
    </row>
    <row r="7835" spans="2:24" hidden="1" x14ac:dyDescent="0.25">
      <c r="B7835" s="145"/>
      <c r="C7835" s="31"/>
      <c r="D7835" s="31"/>
      <c r="E7835" s="43"/>
      <c r="F7835" s="42"/>
      <c r="G7835" s="83"/>
      <c r="H7835" s="31"/>
      <c r="I7835" s="31"/>
      <c r="J7835" s="83"/>
      <c r="K7835" s="31"/>
      <c r="L7835" s="31"/>
      <c r="M7835" s="168"/>
      <c r="N7835" s="147"/>
      <c r="O7835" s="105"/>
      <c r="P7835" s="42"/>
      <c r="Q7835" s="31"/>
      <c r="R7835" s="83"/>
      <c r="S7835" s="31"/>
      <c r="T7835" s="31"/>
      <c r="U7835" s="168"/>
      <c r="V7835" s="149"/>
      <c r="W7835" s="140" t="str" cm="1">
        <f t="array" ref="W7835">IF(SUM(LEN(B7835:V7835))=0,"",IF(OR(OR(ISBLANK(F7835),SUM(LEN(C7835),LEN(D7835))=0),AND(NOT(E7835="Unknown"),ISBLANK(J7835)),AND(NOT(O7835="Unknown"),ISBLANK(R7835))),"Missing Information", INDEX(Table15[Entire Service Line Classification], MATCH(SUMIFS(Table15[Unique ID],Table15[System-Owned Portion],E7835,Table15[If Material Anything Other than "Lead" in Column E,Was Material Ever Previously Lead?],G7835,Table15[Customer-Owned Portion],O7835),Table15[Unique ID],0),0)))</f>
        <v/>
      </c>
      <c r="X7835"/>
    </row>
    <row r="7836" spans="2:24" hidden="1" x14ac:dyDescent="0.25">
      <c r="B7836" s="145"/>
      <c r="C7836" s="31"/>
      <c r="D7836" s="31"/>
      <c r="E7836" s="43"/>
      <c r="F7836" s="42"/>
      <c r="G7836" s="83"/>
      <c r="H7836" s="31"/>
      <c r="I7836" s="31"/>
      <c r="J7836" s="83"/>
      <c r="K7836" s="31"/>
      <c r="L7836" s="31"/>
      <c r="M7836" s="168"/>
      <c r="N7836" s="147"/>
      <c r="O7836" s="105"/>
      <c r="P7836" s="42"/>
      <c r="Q7836" s="31"/>
      <c r="R7836" s="83"/>
      <c r="S7836" s="31"/>
      <c r="T7836" s="31"/>
      <c r="U7836" s="168"/>
      <c r="V7836" s="149"/>
      <c r="W7836" s="140" t="str" cm="1">
        <f t="array" ref="W7836">IF(SUM(LEN(B7836:V7836))=0,"",IF(OR(OR(ISBLANK(F7836),SUM(LEN(C7836),LEN(D7836))=0),AND(NOT(E7836="Unknown"),ISBLANK(J7836)),AND(NOT(O7836="Unknown"),ISBLANK(R7836))),"Missing Information", INDEX(Table15[Entire Service Line Classification], MATCH(SUMIFS(Table15[Unique ID],Table15[System-Owned Portion],E7836,Table15[If Material Anything Other than "Lead" in Column E,Was Material Ever Previously Lead?],G7836,Table15[Customer-Owned Portion],O7836),Table15[Unique ID],0),0)))</f>
        <v/>
      </c>
      <c r="X7836"/>
    </row>
    <row r="7837" spans="2:24" hidden="1" x14ac:dyDescent="0.25">
      <c r="B7837" s="145"/>
      <c r="C7837" s="31"/>
      <c r="D7837" s="31"/>
      <c r="E7837" s="43"/>
      <c r="F7837" s="42"/>
      <c r="G7837" s="83"/>
      <c r="H7837" s="31"/>
      <c r="I7837" s="31"/>
      <c r="J7837" s="83"/>
      <c r="K7837" s="31"/>
      <c r="L7837" s="31"/>
      <c r="M7837" s="168"/>
      <c r="N7837" s="147"/>
      <c r="O7837" s="105"/>
      <c r="P7837" s="42"/>
      <c r="Q7837" s="31"/>
      <c r="R7837" s="83"/>
      <c r="S7837" s="31"/>
      <c r="T7837" s="31"/>
      <c r="U7837" s="168"/>
      <c r="V7837" s="149"/>
      <c r="W7837" s="140" t="str" cm="1">
        <f t="array" ref="W7837">IF(SUM(LEN(B7837:V7837))=0,"",IF(OR(OR(ISBLANK(F7837),SUM(LEN(C7837),LEN(D7837))=0),AND(NOT(E7837="Unknown"),ISBLANK(J7837)),AND(NOT(O7837="Unknown"),ISBLANK(R7837))),"Missing Information", INDEX(Table15[Entire Service Line Classification], MATCH(SUMIFS(Table15[Unique ID],Table15[System-Owned Portion],E7837,Table15[If Material Anything Other than "Lead" in Column E,Was Material Ever Previously Lead?],G7837,Table15[Customer-Owned Portion],O7837),Table15[Unique ID],0),0)))</f>
        <v/>
      </c>
      <c r="X7837"/>
    </row>
    <row r="7838" spans="2:24" hidden="1" x14ac:dyDescent="0.25">
      <c r="B7838" s="145"/>
      <c r="C7838" s="31"/>
      <c r="D7838" s="31"/>
      <c r="E7838" s="43"/>
      <c r="F7838" s="42"/>
      <c r="G7838" s="83"/>
      <c r="H7838" s="31"/>
      <c r="I7838" s="31"/>
      <c r="J7838" s="83"/>
      <c r="K7838" s="31"/>
      <c r="L7838" s="31"/>
      <c r="M7838" s="168"/>
      <c r="N7838" s="147"/>
      <c r="O7838" s="105"/>
      <c r="P7838" s="42"/>
      <c r="Q7838" s="31"/>
      <c r="R7838" s="83"/>
      <c r="S7838" s="31"/>
      <c r="T7838" s="31"/>
      <c r="U7838" s="168"/>
      <c r="V7838" s="149"/>
      <c r="W7838" s="140" t="str" cm="1">
        <f t="array" ref="W7838">IF(SUM(LEN(B7838:V7838))=0,"",IF(OR(OR(ISBLANK(F7838),SUM(LEN(C7838),LEN(D7838))=0),AND(NOT(E7838="Unknown"),ISBLANK(J7838)),AND(NOT(O7838="Unknown"),ISBLANK(R7838))),"Missing Information", INDEX(Table15[Entire Service Line Classification], MATCH(SUMIFS(Table15[Unique ID],Table15[System-Owned Portion],E7838,Table15[If Material Anything Other than "Lead" in Column E,Was Material Ever Previously Lead?],G7838,Table15[Customer-Owned Portion],O7838),Table15[Unique ID],0),0)))</f>
        <v/>
      </c>
      <c r="X7838"/>
    </row>
    <row r="7839" spans="2:24" hidden="1" x14ac:dyDescent="0.25">
      <c r="B7839" s="145"/>
      <c r="C7839" s="31"/>
      <c r="D7839" s="31"/>
      <c r="E7839" s="43"/>
      <c r="F7839" s="42"/>
      <c r="G7839" s="83"/>
      <c r="H7839" s="31"/>
      <c r="I7839" s="31"/>
      <c r="J7839" s="83"/>
      <c r="K7839" s="31"/>
      <c r="L7839" s="31"/>
      <c r="M7839" s="168"/>
      <c r="N7839" s="147"/>
      <c r="O7839" s="105"/>
      <c r="P7839" s="42"/>
      <c r="Q7839" s="31"/>
      <c r="R7839" s="83"/>
      <c r="S7839" s="31"/>
      <c r="T7839" s="31"/>
      <c r="U7839" s="168"/>
      <c r="V7839" s="149"/>
      <c r="W7839" s="140" t="str" cm="1">
        <f t="array" ref="W7839">IF(SUM(LEN(B7839:V7839))=0,"",IF(OR(OR(ISBLANK(F7839),SUM(LEN(C7839),LEN(D7839))=0),AND(NOT(E7839="Unknown"),ISBLANK(J7839)),AND(NOT(O7839="Unknown"),ISBLANK(R7839))),"Missing Information", INDEX(Table15[Entire Service Line Classification], MATCH(SUMIFS(Table15[Unique ID],Table15[System-Owned Portion],E7839,Table15[If Material Anything Other than "Lead" in Column E,Was Material Ever Previously Lead?],G7839,Table15[Customer-Owned Portion],O7839),Table15[Unique ID],0),0)))</f>
        <v/>
      </c>
      <c r="X7839"/>
    </row>
    <row r="7840" spans="2:24" hidden="1" x14ac:dyDescent="0.25">
      <c r="B7840" s="145"/>
      <c r="C7840" s="31"/>
      <c r="D7840" s="31"/>
      <c r="E7840" s="43"/>
      <c r="F7840" s="42"/>
      <c r="G7840" s="83"/>
      <c r="H7840" s="31"/>
      <c r="I7840" s="31"/>
      <c r="J7840" s="83"/>
      <c r="K7840" s="31"/>
      <c r="L7840" s="31"/>
      <c r="M7840" s="168"/>
      <c r="N7840" s="147"/>
      <c r="O7840" s="105"/>
      <c r="P7840" s="42"/>
      <c r="Q7840" s="31"/>
      <c r="R7840" s="83"/>
      <c r="S7840" s="31"/>
      <c r="T7840" s="31"/>
      <c r="U7840" s="168"/>
      <c r="V7840" s="149"/>
      <c r="W7840" s="140" t="str" cm="1">
        <f t="array" ref="W7840">IF(SUM(LEN(B7840:V7840))=0,"",IF(OR(OR(ISBLANK(F7840),SUM(LEN(C7840),LEN(D7840))=0),AND(NOT(E7840="Unknown"),ISBLANK(J7840)),AND(NOT(O7840="Unknown"),ISBLANK(R7840))),"Missing Information", INDEX(Table15[Entire Service Line Classification], MATCH(SUMIFS(Table15[Unique ID],Table15[System-Owned Portion],E7840,Table15[If Material Anything Other than "Lead" in Column E,Was Material Ever Previously Lead?],G7840,Table15[Customer-Owned Portion],O7840),Table15[Unique ID],0),0)))</f>
        <v/>
      </c>
      <c r="X7840"/>
    </row>
    <row r="7841" spans="2:24" hidden="1" x14ac:dyDescent="0.25">
      <c r="B7841" s="145"/>
      <c r="C7841" s="31"/>
      <c r="D7841" s="31"/>
      <c r="E7841" s="43"/>
      <c r="F7841" s="42"/>
      <c r="G7841" s="83"/>
      <c r="H7841" s="31"/>
      <c r="I7841" s="31"/>
      <c r="J7841" s="83"/>
      <c r="K7841" s="31"/>
      <c r="L7841" s="31"/>
      <c r="M7841" s="168"/>
      <c r="N7841" s="147"/>
      <c r="O7841" s="105"/>
      <c r="P7841" s="42"/>
      <c r="Q7841" s="31"/>
      <c r="R7841" s="83"/>
      <c r="S7841" s="31"/>
      <c r="T7841" s="31"/>
      <c r="U7841" s="168"/>
      <c r="V7841" s="149"/>
      <c r="W7841" s="140" t="str" cm="1">
        <f t="array" ref="W7841">IF(SUM(LEN(B7841:V7841))=0,"",IF(OR(OR(ISBLANK(F7841),SUM(LEN(C7841),LEN(D7841))=0),AND(NOT(E7841="Unknown"),ISBLANK(J7841)),AND(NOT(O7841="Unknown"),ISBLANK(R7841))),"Missing Information", INDEX(Table15[Entire Service Line Classification], MATCH(SUMIFS(Table15[Unique ID],Table15[System-Owned Portion],E7841,Table15[If Material Anything Other than "Lead" in Column E,Was Material Ever Previously Lead?],G7841,Table15[Customer-Owned Portion],O7841),Table15[Unique ID],0),0)))</f>
        <v/>
      </c>
      <c r="X7841"/>
    </row>
    <row r="7842" spans="2:24" hidden="1" x14ac:dyDescent="0.25">
      <c r="B7842" s="145"/>
      <c r="C7842" s="31"/>
      <c r="D7842" s="31"/>
      <c r="E7842" s="43"/>
      <c r="F7842" s="42"/>
      <c r="G7842" s="83"/>
      <c r="H7842" s="31"/>
      <c r="I7842" s="31"/>
      <c r="J7842" s="83"/>
      <c r="K7842" s="31"/>
      <c r="L7842" s="31"/>
      <c r="M7842" s="168"/>
      <c r="N7842" s="147"/>
      <c r="O7842" s="105"/>
      <c r="P7842" s="42"/>
      <c r="Q7842" s="31"/>
      <c r="R7842" s="83"/>
      <c r="S7842" s="31"/>
      <c r="T7842" s="31"/>
      <c r="U7842" s="168"/>
      <c r="V7842" s="149"/>
      <c r="W7842" s="140" t="str" cm="1">
        <f t="array" ref="W7842">IF(SUM(LEN(B7842:V7842))=0,"",IF(OR(OR(ISBLANK(F7842),SUM(LEN(C7842),LEN(D7842))=0),AND(NOT(E7842="Unknown"),ISBLANK(J7842)),AND(NOT(O7842="Unknown"),ISBLANK(R7842))),"Missing Information", INDEX(Table15[Entire Service Line Classification], MATCH(SUMIFS(Table15[Unique ID],Table15[System-Owned Portion],E7842,Table15[If Material Anything Other than "Lead" in Column E,Was Material Ever Previously Lead?],G7842,Table15[Customer-Owned Portion],O7842),Table15[Unique ID],0),0)))</f>
        <v/>
      </c>
      <c r="X7842"/>
    </row>
    <row r="7843" spans="2:24" hidden="1" x14ac:dyDescent="0.25">
      <c r="B7843" s="145"/>
      <c r="C7843" s="31"/>
      <c r="D7843" s="31"/>
      <c r="E7843" s="43"/>
      <c r="F7843" s="42"/>
      <c r="G7843" s="83"/>
      <c r="H7843" s="31"/>
      <c r="I7843" s="31"/>
      <c r="J7843" s="83"/>
      <c r="K7843" s="31"/>
      <c r="L7843" s="31"/>
      <c r="M7843" s="168"/>
      <c r="N7843" s="147"/>
      <c r="O7843" s="105"/>
      <c r="P7843" s="42"/>
      <c r="Q7843" s="31"/>
      <c r="R7843" s="83"/>
      <c r="S7843" s="31"/>
      <c r="T7843" s="31"/>
      <c r="U7843" s="168"/>
      <c r="V7843" s="149"/>
      <c r="W7843" s="140" t="str" cm="1">
        <f t="array" ref="W7843">IF(SUM(LEN(B7843:V7843))=0,"",IF(OR(OR(ISBLANK(F7843),SUM(LEN(C7843),LEN(D7843))=0),AND(NOT(E7843="Unknown"),ISBLANK(J7843)),AND(NOT(O7843="Unknown"),ISBLANK(R7843))),"Missing Information", INDEX(Table15[Entire Service Line Classification], MATCH(SUMIFS(Table15[Unique ID],Table15[System-Owned Portion],E7843,Table15[If Material Anything Other than "Lead" in Column E,Was Material Ever Previously Lead?],G7843,Table15[Customer-Owned Portion],O7843),Table15[Unique ID],0),0)))</f>
        <v/>
      </c>
      <c r="X7843"/>
    </row>
    <row r="7844" spans="2:24" hidden="1" x14ac:dyDescent="0.25">
      <c r="B7844" s="145"/>
      <c r="C7844" s="31"/>
      <c r="D7844" s="31"/>
      <c r="E7844" s="43"/>
      <c r="F7844" s="42"/>
      <c r="G7844" s="83"/>
      <c r="H7844" s="31"/>
      <c r="I7844" s="31"/>
      <c r="J7844" s="83"/>
      <c r="K7844" s="31"/>
      <c r="L7844" s="31"/>
      <c r="M7844" s="168"/>
      <c r="N7844" s="147"/>
      <c r="O7844" s="105"/>
      <c r="P7844" s="42"/>
      <c r="Q7844" s="31"/>
      <c r="R7844" s="83"/>
      <c r="S7844" s="31"/>
      <c r="T7844" s="31"/>
      <c r="U7844" s="168"/>
      <c r="V7844" s="149"/>
      <c r="W7844" s="140" t="str" cm="1">
        <f t="array" ref="W7844">IF(SUM(LEN(B7844:V7844))=0,"",IF(OR(OR(ISBLANK(F7844),SUM(LEN(C7844),LEN(D7844))=0),AND(NOT(E7844="Unknown"),ISBLANK(J7844)),AND(NOT(O7844="Unknown"),ISBLANK(R7844))),"Missing Information", INDEX(Table15[Entire Service Line Classification], MATCH(SUMIFS(Table15[Unique ID],Table15[System-Owned Portion],E7844,Table15[If Material Anything Other than "Lead" in Column E,Was Material Ever Previously Lead?],G7844,Table15[Customer-Owned Portion],O7844),Table15[Unique ID],0),0)))</f>
        <v/>
      </c>
      <c r="X7844"/>
    </row>
    <row r="7845" spans="2:24" hidden="1" x14ac:dyDescent="0.25">
      <c r="B7845" s="145"/>
      <c r="C7845" s="31"/>
      <c r="D7845" s="31"/>
      <c r="E7845" s="43"/>
      <c r="F7845" s="42"/>
      <c r="G7845" s="83"/>
      <c r="H7845" s="31"/>
      <c r="I7845" s="31"/>
      <c r="J7845" s="83"/>
      <c r="K7845" s="31"/>
      <c r="L7845" s="31"/>
      <c r="M7845" s="168"/>
      <c r="N7845" s="147"/>
      <c r="O7845" s="105"/>
      <c r="P7845" s="42"/>
      <c r="Q7845" s="31"/>
      <c r="R7845" s="83"/>
      <c r="S7845" s="31"/>
      <c r="T7845" s="31"/>
      <c r="U7845" s="168"/>
      <c r="V7845" s="149"/>
      <c r="W7845" s="140" t="str" cm="1">
        <f t="array" ref="W7845">IF(SUM(LEN(B7845:V7845))=0,"",IF(OR(OR(ISBLANK(F7845),SUM(LEN(C7845),LEN(D7845))=0),AND(NOT(E7845="Unknown"),ISBLANK(J7845)),AND(NOT(O7845="Unknown"),ISBLANK(R7845))),"Missing Information", INDEX(Table15[Entire Service Line Classification], MATCH(SUMIFS(Table15[Unique ID],Table15[System-Owned Portion],E7845,Table15[If Material Anything Other than "Lead" in Column E,Was Material Ever Previously Lead?],G7845,Table15[Customer-Owned Portion],O7845),Table15[Unique ID],0),0)))</f>
        <v/>
      </c>
      <c r="X7845"/>
    </row>
    <row r="7846" spans="2:24" hidden="1" x14ac:dyDescent="0.25">
      <c r="B7846" s="145"/>
      <c r="C7846" s="31"/>
      <c r="D7846" s="31"/>
      <c r="E7846" s="43"/>
      <c r="F7846" s="42"/>
      <c r="G7846" s="83"/>
      <c r="H7846" s="31"/>
      <c r="I7846" s="31"/>
      <c r="J7846" s="83"/>
      <c r="K7846" s="31"/>
      <c r="L7846" s="31"/>
      <c r="M7846" s="168"/>
      <c r="N7846" s="147"/>
      <c r="O7846" s="105"/>
      <c r="P7846" s="42"/>
      <c r="Q7846" s="31"/>
      <c r="R7846" s="83"/>
      <c r="S7846" s="31"/>
      <c r="T7846" s="31"/>
      <c r="U7846" s="168"/>
      <c r="V7846" s="149"/>
      <c r="W7846" s="140" t="str" cm="1">
        <f t="array" ref="W7846">IF(SUM(LEN(B7846:V7846))=0,"",IF(OR(OR(ISBLANK(F7846),SUM(LEN(C7846),LEN(D7846))=0),AND(NOT(E7846="Unknown"),ISBLANK(J7846)),AND(NOT(O7846="Unknown"),ISBLANK(R7846))),"Missing Information", INDEX(Table15[Entire Service Line Classification], MATCH(SUMIFS(Table15[Unique ID],Table15[System-Owned Portion],E7846,Table15[If Material Anything Other than "Lead" in Column E,Was Material Ever Previously Lead?],G7846,Table15[Customer-Owned Portion],O7846),Table15[Unique ID],0),0)))</f>
        <v/>
      </c>
      <c r="X7846"/>
    </row>
    <row r="7847" spans="2:24" hidden="1" x14ac:dyDescent="0.25">
      <c r="B7847" s="145"/>
      <c r="C7847" s="31"/>
      <c r="D7847" s="31"/>
      <c r="E7847" s="43"/>
      <c r="F7847" s="42"/>
      <c r="G7847" s="83"/>
      <c r="H7847" s="31"/>
      <c r="I7847" s="31"/>
      <c r="J7847" s="83"/>
      <c r="K7847" s="31"/>
      <c r="L7847" s="31"/>
      <c r="M7847" s="168"/>
      <c r="N7847" s="147"/>
      <c r="O7847" s="105"/>
      <c r="P7847" s="42"/>
      <c r="Q7847" s="31"/>
      <c r="R7847" s="83"/>
      <c r="S7847" s="31"/>
      <c r="T7847" s="31"/>
      <c r="U7847" s="168"/>
      <c r="V7847" s="149"/>
      <c r="W7847" s="140" t="str" cm="1">
        <f t="array" ref="W7847">IF(SUM(LEN(B7847:V7847))=0,"",IF(OR(OR(ISBLANK(F7847),SUM(LEN(C7847),LEN(D7847))=0),AND(NOT(E7847="Unknown"),ISBLANK(J7847)),AND(NOT(O7847="Unknown"),ISBLANK(R7847))),"Missing Information", INDEX(Table15[Entire Service Line Classification], MATCH(SUMIFS(Table15[Unique ID],Table15[System-Owned Portion],E7847,Table15[If Material Anything Other than "Lead" in Column E,Was Material Ever Previously Lead?],G7847,Table15[Customer-Owned Portion],O7847),Table15[Unique ID],0),0)))</f>
        <v/>
      </c>
      <c r="X7847"/>
    </row>
    <row r="7848" spans="2:24" hidden="1" x14ac:dyDescent="0.25">
      <c r="B7848" s="145"/>
      <c r="C7848" s="31"/>
      <c r="D7848" s="31"/>
      <c r="E7848" s="43"/>
      <c r="F7848" s="42"/>
      <c r="G7848" s="83"/>
      <c r="H7848" s="31"/>
      <c r="I7848" s="31"/>
      <c r="J7848" s="83"/>
      <c r="K7848" s="31"/>
      <c r="L7848" s="31"/>
      <c r="M7848" s="168"/>
      <c r="N7848" s="147"/>
      <c r="O7848" s="105"/>
      <c r="P7848" s="42"/>
      <c r="Q7848" s="31"/>
      <c r="R7848" s="83"/>
      <c r="S7848" s="31"/>
      <c r="T7848" s="31"/>
      <c r="U7848" s="168"/>
      <c r="V7848" s="149"/>
      <c r="W7848" s="140" t="str" cm="1">
        <f t="array" ref="W7848">IF(SUM(LEN(B7848:V7848))=0,"",IF(OR(OR(ISBLANK(F7848),SUM(LEN(C7848),LEN(D7848))=0),AND(NOT(E7848="Unknown"),ISBLANK(J7848)),AND(NOT(O7848="Unknown"),ISBLANK(R7848))),"Missing Information", INDEX(Table15[Entire Service Line Classification], MATCH(SUMIFS(Table15[Unique ID],Table15[System-Owned Portion],E7848,Table15[If Material Anything Other than "Lead" in Column E,Was Material Ever Previously Lead?],G7848,Table15[Customer-Owned Portion],O7848),Table15[Unique ID],0),0)))</f>
        <v/>
      </c>
      <c r="X7848"/>
    </row>
    <row r="7849" spans="2:24" hidden="1" x14ac:dyDescent="0.25">
      <c r="B7849" s="145"/>
      <c r="C7849" s="31"/>
      <c r="D7849" s="31"/>
      <c r="E7849" s="43"/>
      <c r="F7849" s="42"/>
      <c r="G7849" s="83"/>
      <c r="H7849" s="31"/>
      <c r="I7849" s="31"/>
      <c r="J7849" s="83"/>
      <c r="K7849" s="31"/>
      <c r="L7849" s="31"/>
      <c r="M7849" s="168"/>
      <c r="N7849" s="147"/>
      <c r="O7849" s="105"/>
      <c r="P7849" s="42"/>
      <c r="Q7849" s="31"/>
      <c r="R7849" s="83"/>
      <c r="S7849" s="31"/>
      <c r="T7849" s="31"/>
      <c r="U7849" s="168"/>
      <c r="V7849" s="149"/>
      <c r="W7849" s="140" t="str" cm="1">
        <f t="array" ref="W7849">IF(SUM(LEN(B7849:V7849))=0,"",IF(OR(OR(ISBLANK(F7849),SUM(LEN(C7849),LEN(D7849))=0),AND(NOT(E7849="Unknown"),ISBLANK(J7849)),AND(NOT(O7849="Unknown"),ISBLANK(R7849))),"Missing Information", INDEX(Table15[Entire Service Line Classification], MATCH(SUMIFS(Table15[Unique ID],Table15[System-Owned Portion],E7849,Table15[If Material Anything Other than "Lead" in Column E,Was Material Ever Previously Lead?],G7849,Table15[Customer-Owned Portion],O7849),Table15[Unique ID],0),0)))</f>
        <v/>
      </c>
      <c r="X7849"/>
    </row>
    <row r="7850" spans="2:24" hidden="1" x14ac:dyDescent="0.25">
      <c r="B7850" s="145"/>
      <c r="C7850" s="31"/>
      <c r="D7850" s="31"/>
      <c r="E7850" s="43"/>
      <c r="F7850" s="42"/>
      <c r="G7850" s="83"/>
      <c r="H7850" s="31"/>
      <c r="I7850" s="31"/>
      <c r="J7850" s="83"/>
      <c r="K7850" s="31"/>
      <c r="L7850" s="31"/>
      <c r="M7850" s="168"/>
      <c r="N7850" s="147"/>
      <c r="O7850" s="105"/>
      <c r="P7850" s="42"/>
      <c r="Q7850" s="31"/>
      <c r="R7850" s="83"/>
      <c r="S7850" s="31"/>
      <c r="T7850" s="31"/>
      <c r="U7850" s="168"/>
      <c r="V7850" s="149"/>
      <c r="W7850" s="140" t="str" cm="1">
        <f t="array" ref="W7850">IF(SUM(LEN(B7850:V7850))=0,"",IF(OR(OR(ISBLANK(F7850),SUM(LEN(C7850),LEN(D7850))=0),AND(NOT(E7850="Unknown"),ISBLANK(J7850)),AND(NOT(O7850="Unknown"),ISBLANK(R7850))),"Missing Information", INDEX(Table15[Entire Service Line Classification], MATCH(SUMIFS(Table15[Unique ID],Table15[System-Owned Portion],E7850,Table15[If Material Anything Other than "Lead" in Column E,Was Material Ever Previously Lead?],G7850,Table15[Customer-Owned Portion],O7850),Table15[Unique ID],0),0)))</f>
        <v/>
      </c>
      <c r="X7850"/>
    </row>
    <row r="7851" spans="2:24" hidden="1" x14ac:dyDescent="0.25">
      <c r="B7851" s="145"/>
      <c r="C7851" s="31"/>
      <c r="D7851" s="31"/>
      <c r="E7851" s="43"/>
      <c r="F7851" s="42"/>
      <c r="G7851" s="83"/>
      <c r="H7851" s="31"/>
      <c r="I7851" s="31"/>
      <c r="J7851" s="83"/>
      <c r="K7851" s="31"/>
      <c r="L7851" s="31"/>
      <c r="M7851" s="168"/>
      <c r="N7851" s="147"/>
      <c r="O7851" s="105"/>
      <c r="P7851" s="42"/>
      <c r="Q7851" s="31"/>
      <c r="R7851" s="83"/>
      <c r="S7851" s="31"/>
      <c r="T7851" s="31"/>
      <c r="U7851" s="168"/>
      <c r="V7851" s="149"/>
      <c r="W7851" s="140" t="str" cm="1">
        <f t="array" ref="W7851">IF(SUM(LEN(B7851:V7851))=0,"",IF(OR(OR(ISBLANK(F7851),SUM(LEN(C7851),LEN(D7851))=0),AND(NOT(E7851="Unknown"),ISBLANK(J7851)),AND(NOT(O7851="Unknown"),ISBLANK(R7851))),"Missing Information", INDEX(Table15[Entire Service Line Classification], MATCH(SUMIFS(Table15[Unique ID],Table15[System-Owned Portion],E7851,Table15[If Material Anything Other than "Lead" in Column E,Was Material Ever Previously Lead?],G7851,Table15[Customer-Owned Portion],O7851),Table15[Unique ID],0),0)))</f>
        <v/>
      </c>
      <c r="X7851"/>
    </row>
    <row r="7852" spans="2:24" hidden="1" x14ac:dyDescent="0.25">
      <c r="B7852" s="145"/>
      <c r="C7852" s="31"/>
      <c r="D7852" s="31"/>
      <c r="E7852" s="43"/>
      <c r="F7852" s="42"/>
      <c r="G7852" s="83"/>
      <c r="H7852" s="31"/>
      <c r="I7852" s="31"/>
      <c r="J7852" s="83"/>
      <c r="K7852" s="31"/>
      <c r="L7852" s="31"/>
      <c r="M7852" s="168"/>
      <c r="N7852" s="147"/>
      <c r="O7852" s="105"/>
      <c r="P7852" s="42"/>
      <c r="Q7852" s="31"/>
      <c r="R7852" s="83"/>
      <c r="S7852" s="31"/>
      <c r="T7852" s="31"/>
      <c r="U7852" s="168"/>
      <c r="V7852" s="149"/>
      <c r="W7852" s="140" t="str" cm="1">
        <f t="array" ref="W7852">IF(SUM(LEN(B7852:V7852))=0,"",IF(OR(OR(ISBLANK(F7852),SUM(LEN(C7852),LEN(D7852))=0),AND(NOT(E7852="Unknown"),ISBLANK(J7852)),AND(NOT(O7852="Unknown"),ISBLANK(R7852))),"Missing Information", INDEX(Table15[Entire Service Line Classification], MATCH(SUMIFS(Table15[Unique ID],Table15[System-Owned Portion],E7852,Table15[If Material Anything Other than "Lead" in Column E,Was Material Ever Previously Lead?],G7852,Table15[Customer-Owned Portion],O7852),Table15[Unique ID],0),0)))</f>
        <v/>
      </c>
      <c r="X7852"/>
    </row>
    <row r="7853" spans="2:24" hidden="1" x14ac:dyDescent="0.25">
      <c r="B7853" s="145"/>
      <c r="C7853" s="31"/>
      <c r="D7853" s="31"/>
      <c r="E7853" s="43"/>
      <c r="F7853" s="42"/>
      <c r="G7853" s="83"/>
      <c r="H7853" s="31"/>
      <c r="I7853" s="31"/>
      <c r="J7853" s="83"/>
      <c r="K7853" s="31"/>
      <c r="L7853" s="31"/>
      <c r="M7853" s="168"/>
      <c r="N7853" s="147"/>
      <c r="O7853" s="105"/>
      <c r="P7853" s="42"/>
      <c r="Q7853" s="31"/>
      <c r="R7853" s="83"/>
      <c r="S7853" s="31"/>
      <c r="T7853" s="31"/>
      <c r="U7853" s="168"/>
      <c r="V7853" s="149"/>
      <c r="W7853" s="140" t="str" cm="1">
        <f t="array" ref="W7853">IF(SUM(LEN(B7853:V7853))=0,"",IF(OR(OR(ISBLANK(F7853),SUM(LEN(C7853),LEN(D7853))=0),AND(NOT(E7853="Unknown"),ISBLANK(J7853)),AND(NOT(O7853="Unknown"),ISBLANK(R7853))),"Missing Information", INDEX(Table15[Entire Service Line Classification], MATCH(SUMIFS(Table15[Unique ID],Table15[System-Owned Portion],E7853,Table15[If Material Anything Other than "Lead" in Column E,Was Material Ever Previously Lead?],G7853,Table15[Customer-Owned Portion],O7853),Table15[Unique ID],0),0)))</f>
        <v/>
      </c>
      <c r="X7853"/>
    </row>
    <row r="7854" spans="2:24" hidden="1" x14ac:dyDescent="0.25">
      <c r="B7854" s="145"/>
      <c r="C7854" s="31"/>
      <c r="D7854" s="31"/>
      <c r="E7854" s="43"/>
      <c r="F7854" s="42"/>
      <c r="G7854" s="83"/>
      <c r="H7854" s="31"/>
      <c r="I7854" s="31"/>
      <c r="J7854" s="83"/>
      <c r="K7854" s="31"/>
      <c r="L7854" s="31"/>
      <c r="M7854" s="168"/>
      <c r="N7854" s="147"/>
      <c r="O7854" s="105"/>
      <c r="P7854" s="42"/>
      <c r="Q7854" s="31"/>
      <c r="R7854" s="83"/>
      <c r="S7854" s="31"/>
      <c r="T7854" s="31"/>
      <c r="U7854" s="168"/>
      <c r="V7854" s="149"/>
      <c r="W7854" s="140" t="str" cm="1">
        <f t="array" ref="W7854">IF(SUM(LEN(B7854:V7854))=0,"",IF(OR(OR(ISBLANK(F7854),SUM(LEN(C7854),LEN(D7854))=0),AND(NOT(E7854="Unknown"),ISBLANK(J7854)),AND(NOT(O7854="Unknown"),ISBLANK(R7854))),"Missing Information", INDEX(Table15[Entire Service Line Classification], MATCH(SUMIFS(Table15[Unique ID],Table15[System-Owned Portion],E7854,Table15[If Material Anything Other than "Lead" in Column E,Was Material Ever Previously Lead?],G7854,Table15[Customer-Owned Portion],O7854),Table15[Unique ID],0),0)))</f>
        <v/>
      </c>
      <c r="X7854"/>
    </row>
    <row r="7855" spans="2:24" hidden="1" x14ac:dyDescent="0.25">
      <c r="B7855" s="145"/>
      <c r="C7855" s="31"/>
      <c r="D7855" s="31"/>
      <c r="E7855" s="43"/>
      <c r="F7855" s="42"/>
      <c r="G7855" s="83"/>
      <c r="H7855" s="31"/>
      <c r="I7855" s="31"/>
      <c r="J7855" s="83"/>
      <c r="K7855" s="31"/>
      <c r="L7855" s="31"/>
      <c r="M7855" s="168"/>
      <c r="N7855" s="147"/>
      <c r="O7855" s="105"/>
      <c r="P7855" s="42"/>
      <c r="Q7855" s="31"/>
      <c r="R7855" s="83"/>
      <c r="S7855" s="31"/>
      <c r="T7855" s="31"/>
      <c r="U7855" s="168"/>
      <c r="V7855" s="149"/>
      <c r="W7855" s="140" t="str" cm="1">
        <f t="array" ref="W7855">IF(SUM(LEN(B7855:V7855))=0,"",IF(OR(OR(ISBLANK(F7855),SUM(LEN(C7855),LEN(D7855))=0),AND(NOT(E7855="Unknown"),ISBLANK(J7855)),AND(NOT(O7855="Unknown"),ISBLANK(R7855))),"Missing Information", INDEX(Table15[Entire Service Line Classification], MATCH(SUMIFS(Table15[Unique ID],Table15[System-Owned Portion],E7855,Table15[If Material Anything Other than "Lead" in Column E,Was Material Ever Previously Lead?],G7855,Table15[Customer-Owned Portion],O7855),Table15[Unique ID],0),0)))</f>
        <v/>
      </c>
      <c r="X7855"/>
    </row>
    <row r="7856" spans="2:24" hidden="1" x14ac:dyDescent="0.25">
      <c r="B7856" s="145"/>
      <c r="C7856" s="31"/>
      <c r="D7856" s="31"/>
      <c r="E7856" s="43"/>
      <c r="F7856" s="42"/>
      <c r="G7856" s="83"/>
      <c r="H7856" s="31"/>
      <c r="I7856" s="31"/>
      <c r="J7856" s="83"/>
      <c r="K7856" s="31"/>
      <c r="L7856" s="31"/>
      <c r="M7856" s="168"/>
      <c r="N7856" s="147"/>
      <c r="O7856" s="105"/>
      <c r="P7856" s="42"/>
      <c r="Q7856" s="31"/>
      <c r="R7856" s="83"/>
      <c r="S7856" s="31"/>
      <c r="T7856" s="31"/>
      <c r="U7856" s="168"/>
      <c r="V7856" s="149"/>
      <c r="W7856" s="140" t="str" cm="1">
        <f t="array" ref="W7856">IF(SUM(LEN(B7856:V7856))=0,"",IF(OR(OR(ISBLANK(F7856),SUM(LEN(C7856),LEN(D7856))=0),AND(NOT(E7856="Unknown"),ISBLANK(J7856)),AND(NOT(O7856="Unknown"),ISBLANK(R7856))),"Missing Information", INDEX(Table15[Entire Service Line Classification], MATCH(SUMIFS(Table15[Unique ID],Table15[System-Owned Portion],E7856,Table15[If Material Anything Other than "Lead" in Column E,Was Material Ever Previously Lead?],G7856,Table15[Customer-Owned Portion],O7856),Table15[Unique ID],0),0)))</f>
        <v/>
      </c>
      <c r="X7856"/>
    </row>
    <row r="7857" spans="2:24" hidden="1" x14ac:dyDescent="0.25">
      <c r="B7857" s="145"/>
      <c r="C7857" s="31"/>
      <c r="D7857" s="31"/>
      <c r="E7857" s="43"/>
      <c r="F7857" s="42"/>
      <c r="G7857" s="83"/>
      <c r="H7857" s="31"/>
      <c r="I7857" s="31"/>
      <c r="J7857" s="83"/>
      <c r="K7857" s="31"/>
      <c r="L7857" s="31"/>
      <c r="M7857" s="168"/>
      <c r="N7857" s="147"/>
      <c r="O7857" s="105"/>
      <c r="P7857" s="42"/>
      <c r="Q7857" s="31"/>
      <c r="R7857" s="83"/>
      <c r="S7857" s="31"/>
      <c r="T7857" s="31"/>
      <c r="U7857" s="168"/>
      <c r="V7857" s="149"/>
      <c r="W7857" s="140" t="str" cm="1">
        <f t="array" ref="W7857">IF(SUM(LEN(B7857:V7857))=0,"",IF(OR(OR(ISBLANK(F7857),SUM(LEN(C7857),LEN(D7857))=0),AND(NOT(E7857="Unknown"),ISBLANK(J7857)),AND(NOT(O7857="Unknown"),ISBLANK(R7857))),"Missing Information", INDEX(Table15[Entire Service Line Classification], MATCH(SUMIFS(Table15[Unique ID],Table15[System-Owned Portion],E7857,Table15[If Material Anything Other than "Lead" in Column E,Was Material Ever Previously Lead?],G7857,Table15[Customer-Owned Portion],O7857),Table15[Unique ID],0),0)))</f>
        <v/>
      </c>
      <c r="X7857"/>
    </row>
    <row r="7858" spans="2:24" hidden="1" x14ac:dyDescent="0.25">
      <c r="B7858" s="145"/>
      <c r="C7858" s="31"/>
      <c r="D7858" s="31"/>
      <c r="E7858" s="43"/>
      <c r="F7858" s="42"/>
      <c r="G7858" s="83"/>
      <c r="H7858" s="31"/>
      <c r="I7858" s="31"/>
      <c r="J7858" s="83"/>
      <c r="K7858" s="31"/>
      <c r="L7858" s="31"/>
      <c r="M7858" s="168"/>
      <c r="N7858" s="147"/>
      <c r="O7858" s="105"/>
      <c r="P7858" s="42"/>
      <c r="Q7858" s="31"/>
      <c r="R7858" s="83"/>
      <c r="S7858" s="31"/>
      <c r="T7858" s="31"/>
      <c r="U7858" s="168"/>
      <c r="V7858" s="149"/>
      <c r="W7858" s="140" t="str" cm="1">
        <f t="array" ref="W7858">IF(SUM(LEN(B7858:V7858))=0,"",IF(OR(OR(ISBLANK(F7858),SUM(LEN(C7858),LEN(D7858))=0),AND(NOT(E7858="Unknown"),ISBLANK(J7858)),AND(NOT(O7858="Unknown"),ISBLANK(R7858))),"Missing Information", INDEX(Table15[Entire Service Line Classification], MATCH(SUMIFS(Table15[Unique ID],Table15[System-Owned Portion],E7858,Table15[If Material Anything Other than "Lead" in Column E,Was Material Ever Previously Lead?],G7858,Table15[Customer-Owned Portion],O7858),Table15[Unique ID],0),0)))</f>
        <v/>
      </c>
      <c r="X7858"/>
    </row>
    <row r="7859" spans="2:24" hidden="1" x14ac:dyDescent="0.25">
      <c r="B7859" s="145"/>
      <c r="C7859" s="31"/>
      <c r="D7859" s="31"/>
      <c r="E7859" s="43"/>
      <c r="F7859" s="42"/>
      <c r="G7859" s="83"/>
      <c r="H7859" s="31"/>
      <c r="I7859" s="31"/>
      <c r="J7859" s="83"/>
      <c r="K7859" s="31"/>
      <c r="L7859" s="31"/>
      <c r="M7859" s="168"/>
      <c r="N7859" s="147"/>
      <c r="O7859" s="105"/>
      <c r="P7859" s="42"/>
      <c r="Q7859" s="31"/>
      <c r="R7859" s="83"/>
      <c r="S7859" s="31"/>
      <c r="T7859" s="31"/>
      <c r="U7859" s="168"/>
      <c r="V7859" s="149"/>
      <c r="W7859" s="140" t="str" cm="1">
        <f t="array" ref="W7859">IF(SUM(LEN(B7859:V7859))=0,"",IF(OR(OR(ISBLANK(F7859),SUM(LEN(C7859),LEN(D7859))=0),AND(NOT(E7859="Unknown"),ISBLANK(J7859)),AND(NOT(O7859="Unknown"),ISBLANK(R7859))),"Missing Information", INDEX(Table15[Entire Service Line Classification], MATCH(SUMIFS(Table15[Unique ID],Table15[System-Owned Portion],E7859,Table15[If Material Anything Other than "Lead" in Column E,Was Material Ever Previously Lead?],G7859,Table15[Customer-Owned Portion],O7859),Table15[Unique ID],0),0)))</f>
        <v/>
      </c>
      <c r="X7859"/>
    </row>
    <row r="7860" spans="2:24" hidden="1" x14ac:dyDescent="0.25">
      <c r="B7860" s="145"/>
      <c r="C7860" s="31"/>
      <c r="D7860" s="31"/>
      <c r="E7860" s="43"/>
      <c r="F7860" s="42"/>
      <c r="G7860" s="83"/>
      <c r="H7860" s="31"/>
      <c r="I7860" s="31"/>
      <c r="J7860" s="83"/>
      <c r="K7860" s="31"/>
      <c r="L7860" s="31"/>
      <c r="M7860" s="168"/>
      <c r="N7860" s="147"/>
      <c r="O7860" s="105"/>
      <c r="P7860" s="42"/>
      <c r="Q7860" s="31"/>
      <c r="R7860" s="83"/>
      <c r="S7860" s="31"/>
      <c r="T7860" s="31"/>
      <c r="U7860" s="168"/>
      <c r="V7860" s="149"/>
      <c r="W7860" s="140" t="str" cm="1">
        <f t="array" ref="W7860">IF(SUM(LEN(B7860:V7860))=0,"",IF(OR(OR(ISBLANK(F7860),SUM(LEN(C7860),LEN(D7860))=0),AND(NOT(E7860="Unknown"),ISBLANK(J7860)),AND(NOT(O7860="Unknown"),ISBLANK(R7860))),"Missing Information", INDEX(Table15[Entire Service Line Classification], MATCH(SUMIFS(Table15[Unique ID],Table15[System-Owned Portion],E7860,Table15[If Material Anything Other than "Lead" in Column E,Was Material Ever Previously Lead?],G7860,Table15[Customer-Owned Portion],O7860),Table15[Unique ID],0),0)))</f>
        <v/>
      </c>
      <c r="X7860"/>
    </row>
    <row r="7861" spans="2:24" hidden="1" x14ac:dyDescent="0.25">
      <c r="B7861" s="145"/>
      <c r="C7861" s="31"/>
      <c r="D7861" s="31"/>
      <c r="E7861" s="43"/>
      <c r="F7861" s="42"/>
      <c r="G7861" s="83"/>
      <c r="H7861" s="31"/>
      <c r="I7861" s="31"/>
      <c r="J7861" s="83"/>
      <c r="K7861" s="31"/>
      <c r="L7861" s="31"/>
      <c r="M7861" s="168"/>
      <c r="N7861" s="147"/>
      <c r="O7861" s="105"/>
      <c r="P7861" s="42"/>
      <c r="Q7861" s="31"/>
      <c r="R7861" s="83"/>
      <c r="S7861" s="31"/>
      <c r="T7861" s="31"/>
      <c r="U7861" s="168"/>
      <c r="V7861" s="149"/>
      <c r="W7861" s="140" t="str" cm="1">
        <f t="array" ref="W7861">IF(SUM(LEN(B7861:V7861))=0,"",IF(OR(OR(ISBLANK(F7861),SUM(LEN(C7861),LEN(D7861))=0),AND(NOT(E7861="Unknown"),ISBLANK(J7861)),AND(NOT(O7861="Unknown"),ISBLANK(R7861))),"Missing Information", INDEX(Table15[Entire Service Line Classification], MATCH(SUMIFS(Table15[Unique ID],Table15[System-Owned Portion],E7861,Table15[If Material Anything Other than "Lead" in Column E,Was Material Ever Previously Lead?],G7861,Table15[Customer-Owned Portion],O7861),Table15[Unique ID],0),0)))</f>
        <v/>
      </c>
      <c r="X7861"/>
    </row>
    <row r="7862" spans="2:24" hidden="1" x14ac:dyDescent="0.25">
      <c r="B7862" s="145"/>
      <c r="C7862" s="31"/>
      <c r="D7862" s="31"/>
      <c r="E7862" s="43"/>
      <c r="F7862" s="42"/>
      <c r="G7862" s="83"/>
      <c r="H7862" s="31"/>
      <c r="I7862" s="31"/>
      <c r="J7862" s="83"/>
      <c r="K7862" s="31"/>
      <c r="L7862" s="31"/>
      <c r="M7862" s="168"/>
      <c r="N7862" s="147"/>
      <c r="O7862" s="105"/>
      <c r="P7862" s="42"/>
      <c r="Q7862" s="31"/>
      <c r="R7862" s="83"/>
      <c r="S7862" s="31"/>
      <c r="T7862" s="31"/>
      <c r="U7862" s="168"/>
      <c r="V7862" s="149"/>
      <c r="W7862" s="140" t="str" cm="1">
        <f t="array" ref="W7862">IF(SUM(LEN(B7862:V7862))=0,"",IF(OR(OR(ISBLANK(F7862),SUM(LEN(C7862),LEN(D7862))=0),AND(NOT(E7862="Unknown"),ISBLANK(J7862)),AND(NOT(O7862="Unknown"),ISBLANK(R7862))),"Missing Information", INDEX(Table15[Entire Service Line Classification], MATCH(SUMIFS(Table15[Unique ID],Table15[System-Owned Portion],E7862,Table15[If Material Anything Other than "Lead" in Column E,Was Material Ever Previously Lead?],G7862,Table15[Customer-Owned Portion],O7862),Table15[Unique ID],0),0)))</f>
        <v/>
      </c>
      <c r="X7862"/>
    </row>
    <row r="7863" spans="2:24" hidden="1" x14ac:dyDescent="0.25">
      <c r="B7863" s="145"/>
      <c r="C7863" s="31"/>
      <c r="D7863" s="31"/>
      <c r="E7863" s="43"/>
      <c r="F7863" s="42"/>
      <c r="G7863" s="83"/>
      <c r="H7863" s="31"/>
      <c r="I7863" s="31"/>
      <c r="J7863" s="83"/>
      <c r="K7863" s="31"/>
      <c r="L7863" s="31"/>
      <c r="M7863" s="168"/>
      <c r="N7863" s="147"/>
      <c r="O7863" s="105"/>
      <c r="P7863" s="42"/>
      <c r="Q7863" s="31"/>
      <c r="R7863" s="83"/>
      <c r="S7863" s="31"/>
      <c r="T7863" s="31"/>
      <c r="U7863" s="168"/>
      <c r="V7863" s="149"/>
      <c r="W7863" s="140" t="str" cm="1">
        <f t="array" ref="W7863">IF(SUM(LEN(B7863:V7863))=0,"",IF(OR(OR(ISBLANK(F7863),SUM(LEN(C7863),LEN(D7863))=0),AND(NOT(E7863="Unknown"),ISBLANK(J7863)),AND(NOT(O7863="Unknown"),ISBLANK(R7863))),"Missing Information", INDEX(Table15[Entire Service Line Classification], MATCH(SUMIFS(Table15[Unique ID],Table15[System-Owned Portion],E7863,Table15[If Material Anything Other than "Lead" in Column E,Was Material Ever Previously Lead?],G7863,Table15[Customer-Owned Portion],O7863),Table15[Unique ID],0),0)))</f>
        <v/>
      </c>
      <c r="X7863"/>
    </row>
    <row r="7864" spans="2:24" hidden="1" x14ac:dyDescent="0.25">
      <c r="B7864" s="145"/>
      <c r="C7864" s="31"/>
      <c r="D7864" s="31"/>
      <c r="E7864" s="43"/>
      <c r="F7864" s="42"/>
      <c r="G7864" s="83"/>
      <c r="H7864" s="31"/>
      <c r="I7864" s="31"/>
      <c r="J7864" s="83"/>
      <c r="K7864" s="31"/>
      <c r="L7864" s="31"/>
      <c r="M7864" s="168"/>
      <c r="N7864" s="147"/>
      <c r="O7864" s="105"/>
      <c r="P7864" s="42"/>
      <c r="Q7864" s="31"/>
      <c r="R7864" s="83"/>
      <c r="S7864" s="31"/>
      <c r="T7864" s="31"/>
      <c r="U7864" s="168"/>
      <c r="V7864" s="149"/>
      <c r="W7864" s="140" t="str" cm="1">
        <f t="array" ref="W7864">IF(SUM(LEN(B7864:V7864))=0,"",IF(OR(OR(ISBLANK(F7864),SUM(LEN(C7864),LEN(D7864))=0),AND(NOT(E7864="Unknown"),ISBLANK(J7864)),AND(NOT(O7864="Unknown"),ISBLANK(R7864))),"Missing Information", INDEX(Table15[Entire Service Line Classification], MATCH(SUMIFS(Table15[Unique ID],Table15[System-Owned Portion],E7864,Table15[If Material Anything Other than "Lead" in Column E,Was Material Ever Previously Lead?],G7864,Table15[Customer-Owned Portion],O7864),Table15[Unique ID],0),0)))</f>
        <v/>
      </c>
      <c r="X7864"/>
    </row>
    <row r="7865" spans="2:24" hidden="1" x14ac:dyDescent="0.25">
      <c r="B7865" s="145"/>
      <c r="C7865" s="31"/>
      <c r="D7865" s="31"/>
      <c r="E7865" s="43"/>
      <c r="F7865" s="42"/>
      <c r="G7865" s="83"/>
      <c r="H7865" s="31"/>
      <c r="I7865" s="31"/>
      <c r="J7865" s="83"/>
      <c r="K7865" s="31"/>
      <c r="L7865" s="31"/>
      <c r="M7865" s="168"/>
      <c r="N7865" s="147"/>
      <c r="O7865" s="105"/>
      <c r="P7865" s="42"/>
      <c r="Q7865" s="31"/>
      <c r="R7865" s="83"/>
      <c r="S7865" s="31"/>
      <c r="T7865" s="31"/>
      <c r="U7865" s="168"/>
      <c r="V7865" s="149"/>
      <c r="W7865" s="140" t="str" cm="1">
        <f t="array" ref="W7865">IF(SUM(LEN(B7865:V7865))=0,"",IF(OR(OR(ISBLANK(F7865),SUM(LEN(C7865),LEN(D7865))=0),AND(NOT(E7865="Unknown"),ISBLANK(J7865)),AND(NOT(O7865="Unknown"),ISBLANK(R7865))),"Missing Information", INDEX(Table15[Entire Service Line Classification], MATCH(SUMIFS(Table15[Unique ID],Table15[System-Owned Portion],E7865,Table15[If Material Anything Other than "Lead" in Column E,Was Material Ever Previously Lead?],G7865,Table15[Customer-Owned Portion],O7865),Table15[Unique ID],0),0)))</f>
        <v/>
      </c>
      <c r="X7865"/>
    </row>
    <row r="7866" spans="2:24" hidden="1" x14ac:dyDescent="0.25">
      <c r="B7866" s="145"/>
      <c r="C7866" s="31"/>
      <c r="D7866" s="31"/>
      <c r="E7866" s="43"/>
      <c r="F7866" s="42"/>
      <c r="G7866" s="83"/>
      <c r="H7866" s="31"/>
      <c r="I7866" s="31"/>
      <c r="J7866" s="83"/>
      <c r="K7866" s="31"/>
      <c r="L7866" s="31"/>
      <c r="M7866" s="168"/>
      <c r="N7866" s="147"/>
      <c r="O7866" s="105"/>
      <c r="P7866" s="42"/>
      <c r="Q7866" s="31"/>
      <c r="R7866" s="83"/>
      <c r="S7866" s="31"/>
      <c r="T7866" s="31"/>
      <c r="U7866" s="168"/>
      <c r="V7866" s="149"/>
      <c r="W7866" s="140" t="str" cm="1">
        <f t="array" ref="W7866">IF(SUM(LEN(B7866:V7866))=0,"",IF(OR(OR(ISBLANK(F7866),SUM(LEN(C7866),LEN(D7866))=0),AND(NOT(E7866="Unknown"),ISBLANK(J7866)),AND(NOT(O7866="Unknown"),ISBLANK(R7866))),"Missing Information", INDEX(Table15[Entire Service Line Classification], MATCH(SUMIFS(Table15[Unique ID],Table15[System-Owned Portion],E7866,Table15[If Material Anything Other than "Lead" in Column E,Was Material Ever Previously Lead?],G7866,Table15[Customer-Owned Portion],O7866),Table15[Unique ID],0),0)))</f>
        <v/>
      </c>
      <c r="X7866"/>
    </row>
    <row r="7867" spans="2:24" hidden="1" x14ac:dyDescent="0.25">
      <c r="B7867" s="145"/>
      <c r="C7867" s="31"/>
      <c r="D7867" s="31"/>
      <c r="E7867" s="43"/>
      <c r="F7867" s="42"/>
      <c r="G7867" s="83"/>
      <c r="H7867" s="31"/>
      <c r="I7867" s="31"/>
      <c r="J7867" s="83"/>
      <c r="K7867" s="31"/>
      <c r="L7867" s="31"/>
      <c r="M7867" s="168"/>
      <c r="N7867" s="147"/>
      <c r="O7867" s="105"/>
      <c r="P7867" s="42"/>
      <c r="Q7867" s="31"/>
      <c r="R7867" s="83"/>
      <c r="S7867" s="31"/>
      <c r="T7867" s="31"/>
      <c r="U7867" s="168"/>
      <c r="V7867" s="149"/>
      <c r="W7867" s="140" t="str" cm="1">
        <f t="array" ref="W7867">IF(SUM(LEN(B7867:V7867))=0,"",IF(OR(OR(ISBLANK(F7867),SUM(LEN(C7867),LEN(D7867))=0),AND(NOT(E7867="Unknown"),ISBLANK(J7867)),AND(NOT(O7867="Unknown"),ISBLANK(R7867))),"Missing Information", INDEX(Table15[Entire Service Line Classification], MATCH(SUMIFS(Table15[Unique ID],Table15[System-Owned Portion],E7867,Table15[If Material Anything Other than "Lead" in Column E,Was Material Ever Previously Lead?],G7867,Table15[Customer-Owned Portion],O7867),Table15[Unique ID],0),0)))</f>
        <v/>
      </c>
      <c r="X7867"/>
    </row>
    <row r="7868" spans="2:24" hidden="1" x14ac:dyDescent="0.25">
      <c r="B7868" s="145"/>
      <c r="C7868" s="31"/>
      <c r="D7868" s="31"/>
      <c r="E7868" s="43"/>
      <c r="F7868" s="42"/>
      <c r="G7868" s="83"/>
      <c r="H7868" s="31"/>
      <c r="I7868" s="31"/>
      <c r="J7868" s="83"/>
      <c r="K7868" s="31"/>
      <c r="L7868" s="31"/>
      <c r="M7868" s="168"/>
      <c r="N7868" s="147"/>
      <c r="O7868" s="105"/>
      <c r="P7868" s="42"/>
      <c r="Q7868" s="31"/>
      <c r="R7868" s="83"/>
      <c r="S7868" s="31"/>
      <c r="T7868" s="31"/>
      <c r="U7868" s="168"/>
      <c r="V7868" s="149"/>
      <c r="W7868" s="140" t="str" cm="1">
        <f t="array" ref="W7868">IF(SUM(LEN(B7868:V7868))=0,"",IF(OR(OR(ISBLANK(F7868),SUM(LEN(C7868),LEN(D7868))=0),AND(NOT(E7868="Unknown"),ISBLANK(J7868)),AND(NOT(O7868="Unknown"),ISBLANK(R7868))),"Missing Information", INDEX(Table15[Entire Service Line Classification], MATCH(SUMIFS(Table15[Unique ID],Table15[System-Owned Portion],E7868,Table15[If Material Anything Other than "Lead" in Column E,Was Material Ever Previously Lead?],G7868,Table15[Customer-Owned Portion],O7868),Table15[Unique ID],0),0)))</f>
        <v/>
      </c>
      <c r="X7868"/>
    </row>
    <row r="7869" spans="2:24" hidden="1" x14ac:dyDescent="0.25">
      <c r="B7869" s="145"/>
      <c r="C7869" s="31"/>
      <c r="D7869" s="31"/>
      <c r="E7869" s="43"/>
      <c r="F7869" s="42"/>
      <c r="G7869" s="83"/>
      <c r="H7869" s="31"/>
      <c r="I7869" s="31"/>
      <c r="J7869" s="83"/>
      <c r="K7869" s="31"/>
      <c r="L7869" s="31"/>
      <c r="M7869" s="168"/>
      <c r="N7869" s="147"/>
      <c r="O7869" s="105"/>
      <c r="P7869" s="42"/>
      <c r="Q7869" s="31"/>
      <c r="R7869" s="83"/>
      <c r="S7869" s="31"/>
      <c r="T7869" s="31"/>
      <c r="U7869" s="168"/>
      <c r="V7869" s="149"/>
      <c r="W7869" s="140" t="str" cm="1">
        <f t="array" ref="W7869">IF(SUM(LEN(B7869:V7869))=0,"",IF(OR(OR(ISBLANK(F7869),SUM(LEN(C7869),LEN(D7869))=0),AND(NOT(E7869="Unknown"),ISBLANK(J7869)),AND(NOT(O7869="Unknown"),ISBLANK(R7869))),"Missing Information", INDEX(Table15[Entire Service Line Classification], MATCH(SUMIFS(Table15[Unique ID],Table15[System-Owned Portion],E7869,Table15[If Material Anything Other than "Lead" in Column E,Was Material Ever Previously Lead?],G7869,Table15[Customer-Owned Portion],O7869),Table15[Unique ID],0),0)))</f>
        <v/>
      </c>
      <c r="X7869"/>
    </row>
    <row r="7870" spans="2:24" hidden="1" x14ac:dyDescent="0.25">
      <c r="B7870" s="145"/>
      <c r="C7870" s="31"/>
      <c r="D7870" s="31"/>
      <c r="E7870" s="43"/>
      <c r="F7870" s="42"/>
      <c r="G7870" s="83"/>
      <c r="H7870" s="31"/>
      <c r="I7870" s="31"/>
      <c r="J7870" s="83"/>
      <c r="K7870" s="31"/>
      <c r="L7870" s="31"/>
      <c r="M7870" s="168"/>
      <c r="N7870" s="147"/>
      <c r="O7870" s="105"/>
      <c r="P7870" s="42"/>
      <c r="Q7870" s="31"/>
      <c r="R7870" s="83"/>
      <c r="S7870" s="31"/>
      <c r="T7870" s="31"/>
      <c r="U7870" s="168"/>
      <c r="V7870" s="149"/>
      <c r="W7870" s="140" t="str" cm="1">
        <f t="array" ref="W7870">IF(SUM(LEN(B7870:V7870))=0,"",IF(OR(OR(ISBLANK(F7870),SUM(LEN(C7870),LEN(D7870))=0),AND(NOT(E7870="Unknown"),ISBLANK(J7870)),AND(NOT(O7870="Unknown"),ISBLANK(R7870))),"Missing Information", INDEX(Table15[Entire Service Line Classification], MATCH(SUMIFS(Table15[Unique ID],Table15[System-Owned Portion],E7870,Table15[If Material Anything Other than "Lead" in Column E,Was Material Ever Previously Lead?],G7870,Table15[Customer-Owned Portion],O7870),Table15[Unique ID],0),0)))</f>
        <v/>
      </c>
      <c r="X7870"/>
    </row>
    <row r="7871" spans="2:24" hidden="1" x14ac:dyDescent="0.25">
      <c r="B7871" s="145"/>
      <c r="C7871" s="31"/>
      <c r="D7871" s="31"/>
      <c r="E7871" s="43"/>
      <c r="F7871" s="42"/>
      <c r="G7871" s="83"/>
      <c r="H7871" s="31"/>
      <c r="I7871" s="31"/>
      <c r="J7871" s="83"/>
      <c r="K7871" s="31"/>
      <c r="L7871" s="31"/>
      <c r="M7871" s="168"/>
      <c r="N7871" s="147"/>
      <c r="O7871" s="105"/>
      <c r="P7871" s="42"/>
      <c r="Q7871" s="31"/>
      <c r="R7871" s="83"/>
      <c r="S7871" s="31"/>
      <c r="T7871" s="31"/>
      <c r="U7871" s="168"/>
      <c r="V7871" s="149"/>
      <c r="W7871" s="140" t="str" cm="1">
        <f t="array" ref="W7871">IF(SUM(LEN(B7871:V7871))=0,"",IF(OR(OR(ISBLANK(F7871),SUM(LEN(C7871),LEN(D7871))=0),AND(NOT(E7871="Unknown"),ISBLANK(J7871)),AND(NOT(O7871="Unknown"),ISBLANK(R7871))),"Missing Information", INDEX(Table15[Entire Service Line Classification], MATCH(SUMIFS(Table15[Unique ID],Table15[System-Owned Portion],E7871,Table15[If Material Anything Other than "Lead" in Column E,Was Material Ever Previously Lead?],G7871,Table15[Customer-Owned Portion],O7871),Table15[Unique ID],0),0)))</f>
        <v/>
      </c>
      <c r="X7871"/>
    </row>
    <row r="7872" spans="2:24" hidden="1" x14ac:dyDescent="0.25">
      <c r="B7872" s="145"/>
      <c r="C7872" s="31"/>
      <c r="D7872" s="31"/>
      <c r="E7872" s="43"/>
      <c r="F7872" s="42"/>
      <c r="G7872" s="83"/>
      <c r="H7872" s="31"/>
      <c r="I7872" s="31"/>
      <c r="J7872" s="83"/>
      <c r="K7872" s="31"/>
      <c r="L7872" s="31"/>
      <c r="M7872" s="168"/>
      <c r="N7872" s="147"/>
      <c r="O7872" s="105"/>
      <c r="P7872" s="42"/>
      <c r="Q7872" s="31"/>
      <c r="R7872" s="83"/>
      <c r="S7872" s="31"/>
      <c r="T7872" s="31"/>
      <c r="U7872" s="168"/>
      <c r="V7872" s="149"/>
      <c r="W7872" s="140" t="str" cm="1">
        <f t="array" ref="W7872">IF(SUM(LEN(B7872:V7872))=0,"",IF(OR(OR(ISBLANK(F7872),SUM(LEN(C7872),LEN(D7872))=0),AND(NOT(E7872="Unknown"),ISBLANK(J7872)),AND(NOT(O7872="Unknown"),ISBLANK(R7872))),"Missing Information", INDEX(Table15[Entire Service Line Classification], MATCH(SUMIFS(Table15[Unique ID],Table15[System-Owned Portion],E7872,Table15[If Material Anything Other than "Lead" in Column E,Was Material Ever Previously Lead?],G7872,Table15[Customer-Owned Portion],O7872),Table15[Unique ID],0),0)))</f>
        <v/>
      </c>
      <c r="X7872"/>
    </row>
    <row r="7873" spans="2:24" hidden="1" x14ac:dyDescent="0.25">
      <c r="B7873" s="145"/>
      <c r="C7873" s="31"/>
      <c r="D7873" s="31"/>
      <c r="E7873" s="43"/>
      <c r="F7873" s="42"/>
      <c r="G7873" s="83"/>
      <c r="H7873" s="31"/>
      <c r="I7873" s="31"/>
      <c r="J7873" s="83"/>
      <c r="K7873" s="31"/>
      <c r="L7873" s="31"/>
      <c r="M7873" s="168"/>
      <c r="N7873" s="147"/>
      <c r="O7873" s="105"/>
      <c r="P7873" s="42"/>
      <c r="Q7873" s="31"/>
      <c r="R7873" s="83"/>
      <c r="S7873" s="31"/>
      <c r="T7873" s="31"/>
      <c r="U7873" s="168"/>
      <c r="V7873" s="149"/>
      <c r="W7873" s="140" t="str" cm="1">
        <f t="array" ref="W7873">IF(SUM(LEN(B7873:V7873))=0,"",IF(OR(OR(ISBLANK(F7873),SUM(LEN(C7873),LEN(D7873))=0),AND(NOT(E7873="Unknown"),ISBLANK(J7873)),AND(NOT(O7873="Unknown"),ISBLANK(R7873))),"Missing Information", INDEX(Table15[Entire Service Line Classification], MATCH(SUMIFS(Table15[Unique ID],Table15[System-Owned Portion],E7873,Table15[If Material Anything Other than "Lead" in Column E,Was Material Ever Previously Lead?],G7873,Table15[Customer-Owned Portion],O7873),Table15[Unique ID],0),0)))</f>
        <v/>
      </c>
      <c r="X7873"/>
    </row>
    <row r="7874" spans="2:24" hidden="1" x14ac:dyDescent="0.25">
      <c r="B7874" s="145"/>
      <c r="C7874" s="31"/>
      <c r="D7874" s="31"/>
      <c r="E7874" s="43"/>
      <c r="F7874" s="42"/>
      <c r="G7874" s="83"/>
      <c r="H7874" s="31"/>
      <c r="I7874" s="31"/>
      <c r="J7874" s="83"/>
      <c r="K7874" s="31"/>
      <c r="L7874" s="31"/>
      <c r="M7874" s="168"/>
      <c r="N7874" s="147"/>
      <c r="O7874" s="105"/>
      <c r="P7874" s="42"/>
      <c r="Q7874" s="31"/>
      <c r="R7874" s="83"/>
      <c r="S7874" s="31"/>
      <c r="T7874" s="31"/>
      <c r="U7874" s="168"/>
      <c r="V7874" s="149"/>
      <c r="W7874" s="140" t="str" cm="1">
        <f t="array" ref="W7874">IF(SUM(LEN(B7874:V7874))=0,"",IF(OR(OR(ISBLANK(F7874),SUM(LEN(C7874),LEN(D7874))=0),AND(NOT(E7874="Unknown"),ISBLANK(J7874)),AND(NOT(O7874="Unknown"),ISBLANK(R7874))),"Missing Information", INDEX(Table15[Entire Service Line Classification], MATCH(SUMIFS(Table15[Unique ID],Table15[System-Owned Portion],E7874,Table15[If Material Anything Other than "Lead" in Column E,Was Material Ever Previously Lead?],G7874,Table15[Customer-Owned Portion],O7874),Table15[Unique ID],0),0)))</f>
        <v/>
      </c>
      <c r="X7874"/>
    </row>
    <row r="7875" spans="2:24" hidden="1" x14ac:dyDescent="0.25">
      <c r="B7875" s="145"/>
      <c r="C7875" s="31"/>
      <c r="D7875" s="31"/>
      <c r="E7875" s="43"/>
      <c r="F7875" s="42"/>
      <c r="G7875" s="83"/>
      <c r="H7875" s="31"/>
      <c r="I7875" s="31"/>
      <c r="J7875" s="83"/>
      <c r="K7875" s="31"/>
      <c r="L7875" s="31"/>
      <c r="M7875" s="168"/>
      <c r="N7875" s="147"/>
      <c r="O7875" s="105"/>
      <c r="P7875" s="42"/>
      <c r="Q7875" s="31"/>
      <c r="R7875" s="83"/>
      <c r="S7875" s="31"/>
      <c r="T7875" s="31"/>
      <c r="U7875" s="168"/>
      <c r="V7875" s="149"/>
      <c r="W7875" s="140" t="str" cm="1">
        <f t="array" ref="W7875">IF(SUM(LEN(B7875:V7875))=0,"",IF(OR(OR(ISBLANK(F7875),SUM(LEN(C7875),LEN(D7875))=0),AND(NOT(E7875="Unknown"),ISBLANK(J7875)),AND(NOT(O7875="Unknown"),ISBLANK(R7875))),"Missing Information", INDEX(Table15[Entire Service Line Classification], MATCH(SUMIFS(Table15[Unique ID],Table15[System-Owned Portion],E7875,Table15[If Material Anything Other than "Lead" in Column E,Was Material Ever Previously Lead?],G7875,Table15[Customer-Owned Portion],O7875),Table15[Unique ID],0),0)))</f>
        <v/>
      </c>
      <c r="X7875"/>
    </row>
    <row r="7876" spans="2:24" hidden="1" x14ac:dyDescent="0.25">
      <c r="B7876" s="145"/>
      <c r="C7876" s="31"/>
      <c r="D7876" s="31"/>
      <c r="E7876" s="43"/>
      <c r="F7876" s="42"/>
      <c r="G7876" s="83"/>
      <c r="H7876" s="31"/>
      <c r="I7876" s="31"/>
      <c r="J7876" s="83"/>
      <c r="K7876" s="31"/>
      <c r="L7876" s="31"/>
      <c r="M7876" s="168"/>
      <c r="N7876" s="147"/>
      <c r="O7876" s="105"/>
      <c r="P7876" s="42"/>
      <c r="Q7876" s="31"/>
      <c r="R7876" s="83"/>
      <c r="S7876" s="31"/>
      <c r="T7876" s="31"/>
      <c r="U7876" s="168"/>
      <c r="V7876" s="149"/>
      <c r="W7876" s="140" t="str" cm="1">
        <f t="array" ref="W7876">IF(SUM(LEN(B7876:V7876))=0,"",IF(OR(OR(ISBLANK(F7876),SUM(LEN(C7876),LEN(D7876))=0),AND(NOT(E7876="Unknown"),ISBLANK(J7876)),AND(NOT(O7876="Unknown"),ISBLANK(R7876))),"Missing Information", INDEX(Table15[Entire Service Line Classification], MATCH(SUMIFS(Table15[Unique ID],Table15[System-Owned Portion],E7876,Table15[If Material Anything Other than "Lead" in Column E,Was Material Ever Previously Lead?],G7876,Table15[Customer-Owned Portion],O7876),Table15[Unique ID],0),0)))</f>
        <v/>
      </c>
      <c r="X7876"/>
    </row>
    <row r="7877" spans="2:24" hidden="1" x14ac:dyDescent="0.25">
      <c r="B7877" s="145"/>
      <c r="C7877" s="31"/>
      <c r="D7877" s="31"/>
      <c r="E7877" s="43"/>
      <c r="F7877" s="42"/>
      <c r="G7877" s="83"/>
      <c r="H7877" s="31"/>
      <c r="I7877" s="31"/>
      <c r="J7877" s="83"/>
      <c r="K7877" s="31"/>
      <c r="L7877" s="31"/>
      <c r="M7877" s="168"/>
      <c r="N7877" s="147"/>
      <c r="O7877" s="105"/>
      <c r="P7877" s="42"/>
      <c r="Q7877" s="31"/>
      <c r="R7877" s="83"/>
      <c r="S7877" s="31"/>
      <c r="T7877" s="31"/>
      <c r="U7877" s="168"/>
      <c r="V7877" s="149"/>
      <c r="W7877" s="140" t="str" cm="1">
        <f t="array" ref="W7877">IF(SUM(LEN(B7877:V7877))=0,"",IF(OR(OR(ISBLANK(F7877),SUM(LEN(C7877),LEN(D7877))=0),AND(NOT(E7877="Unknown"),ISBLANK(J7877)),AND(NOT(O7877="Unknown"),ISBLANK(R7877))),"Missing Information", INDEX(Table15[Entire Service Line Classification], MATCH(SUMIFS(Table15[Unique ID],Table15[System-Owned Portion],E7877,Table15[If Material Anything Other than "Lead" in Column E,Was Material Ever Previously Lead?],G7877,Table15[Customer-Owned Portion],O7877),Table15[Unique ID],0),0)))</f>
        <v/>
      </c>
      <c r="X7877"/>
    </row>
    <row r="7878" spans="2:24" hidden="1" x14ac:dyDescent="0.25">
      <c r="B7878" s="145"/>
      <c r="C7878" s="31"/>
      <c r="D7878" s="31"/>
      <c r="E7878" s="43"/>
      <c r="F7878" s="42"/>
      <c r="G7878" s="83"/>
      <c r="H7878" s="31"/>
      <c r="I7878" s="31"/>
      <c r="J7878" s="83"/>
      <c r="K7878" s="31"/>
      <c r="L7878" s="31"/>
      <c r="M7878" s="168"/>
      <c r="N7878" s="147"/>
      <c r="O7878" s="105"/>
      <c r="P7878" s="42"/>
      <c r="Q7878" s="31"/>
      <c r="R7878" s="83"/>
      <c r="S7878" s="31"/>
      <c r="T7878" s="31"/>
      <c r="U7878" s="168"/>
      <c r="V7878" s="149"/>
      <c r="W7878" s="140" t="str" cm="1">
        <f t="array" ref="W7878">IF(SUM(LEN(B7878:V7878))=0,"",IF(OR(OR(ISBLANK(F7878),SUM(LEN(C7878),LEN(D7878))=0),AND(NOT(E7878="Unknown"),ISBLANK(J7878)),AND(NOT(O7878="Unknown"),ISBLANK(R7878))),"Missing Information", INDEX(Table15[Entire Service Line Classification], MATCH(SUMIFS(Table15[Unique ID],Table15[System-Owned Portion],E7878,Table15[If Material Anything Other than "Lead" in Column E,Was Material Ever Previously Lead?],G7878,Table15[Customer-Owned Portion],O7878),Table15[Unique ID],0),0)))</f>
        <v/>
      </c>
      <c r="X7878"/>
    </row>
    <row r="7879" spans="2:24" hidden="1" x14ac:dyDescent="0.25">
      <c r="B7879" s="145"/>
      <c r="C7879" s="31"/>
      <c r="D7879" s="31"/>
      <c r="E7879" s="43"/>
      <c r="F7879" s="42"/>
      <c r="G7879" s="83"/>
      <c r="H7879" s="31"/>
      <c r="I7879" s="31"/>
      <c r="J7879" s="83"/>
      <c r="K7879" s="31"/>
      <c r="L7879" s="31"/>
      <c r="M7879" s="168"/>
      <c r="N7879" s="147"/>
      <c r="O7879" s="105"/>
      <c r="P7879" s="42"/>
      <c r="Q7879" s="31"/>
      <c r="R7879" s="83"/>
      <c r="S7879" s="31"/>
      <c r="T7879" s="31"/>
      <c r="U7879" s="168"/>
      <c r="V7879" s="149"/>
      <c r="W7879" s="140" t="str" cm="1">
        <f t="array" ref="W7879">IF(SUM(LEN(B7879:V7879))=0,"",IF(OR(OR(ISBLANK(F7879),SUM(LEN(C7879),LEN(D7879))=0),AND(NOT(E7879="Unknown"),ISBLANK(J7879)),AND(NOT(O7879="Unknown"),ISBLANK(R7879))),"Missing Information", INDEX(Table15[Entire Service Line Classification], MATCH(SUMIFS(Table15[Unique ID],Table15[System-Owned Portion],E7879,Table15[If Material Anything Other than "Lead" in Column E,Was Material Ever Previously Lead?],G7879,Table15[Customer-Owned Portion],O7879),Table15[Unique ID],0),0)))</f>
        <v/>
      </c>
      <c r="X7879"/>
    </row>
    <row r="7880" spans="2:24" hidden="1" x14ac:dyDescent="0.25">
      <c r="B7880" s="145"/>
      <c r="C7880" s="31"/>
      <c r="D7880" s="31"/>
      <c r="E7880" s="43"/>
      <c r="F7880" s="42"/>
      <c r="G7880" s="83"/>
      <c r="H7880" s="31"/>
      <c r="I7880" s="31"/>
      <c r="J7880" s="83"/>
      <c r="K7880" s="31"/>
      <c r="L7880" s="31"/>
      <c r="M7880" s="168"/>
      <c r="N7880" s="147"/>
      <c r="O7880" s="105"/>
      <c r="P7880" s="42"/>
      <c r="Q7880" s="31"/>
      <c r="R7880" s="83"/>
      <c r="S7880" s="31"/>
      <c r="T7880" s="31"/>
      <c r="U7880" s="168"/>
      <c r="V7880" s="149"/>
      <c r="W7880" s="140" t="str" cm="1">
        <f t="array" ref="W7880">IF(SUM(LEN(B7880:V7880))=0,"",IF(OR(OR(ISBLANK(F7880),SUM(LEN(C7880),LEN(D7880))=0),AND(NOT(E7880="Unknown"),ISBLANK(J7880)),AND(NOT(O7880="Unknown"),ISBLANK(R7880))),"Missing Information", INDEX(Table15[Entire Service Line Classification], MATCH(SUMIFS(Table15[Unique ID],Table15[System-Owned Portion],E7880,Table15[If Material Anything Other than "Lead" in Column E,Was Material Ever Previously Lead?],G7880,Table15[Customer-Owned Portion],O7880),Table15[Unique ID],0),0)))</f>
        <v/>
      </c>
      <c r="X7880"/>
    </row>
    <row r="7881" spans="2:24" hidden="1" x14ac:dyDescent="0.25">
      <c r="B7881" s="145"/>
      <c r="C7881" s="31"/>
      <c r="D7881" s="31"/>
      <c r="E7881" s="43"/>
      <c r="F7881" s="42"/>
      <c r="G7881" s="83"/>
      <c r="H7881" s="31"/>
      <c r="I7881" s="31"/>
      <c r="J7881" s="83"/>
      <c r="K7881" s="31"/>
      <c r="L7881" s="31"/>
      <c r="M7881" s="168"/>
      <c r="N7881" s="147"/>
      <c r="O7881" s="105"/>
      <c r="P7881" s="42"/>
      <c r="Q7881" s="31"/>
      <c r="R7881" s="83"/>
      <c r="S7881" s="31"/>
      <c r="T7881" s="31"/>
      <c r="U7881" s="168"/>
      <c r="V7881" s="149"/>
      <c r="W7881" s="140" t="str" cm="1">
        <f t="array" ref="W7881">IF(SUM(LEN(B7881:V7881))=0,"",IF(OR(OR(ISBLANK(F7881),SUM(LEN(C7881),LEN(D7881))=0),AND(NOT(E7881="Unknown"),ISBLANK(J7881)),AND(NOT(O7881="Unknown"),ISBLANK(R7881))),"Missing Information", INDEX(Table15[Entire Service Line Classification], MATCH(SUMIFS(Table15[Unique ID],Table15[System-Owned Portion],E7881,Table15[If Material Anything Other than "Lead" in Column E,Was Material Ever Previously Lead?],G7881,Table15[Customer-Owned Portion],O7881),Table15[Unique ID],0),0)))</f>
        <v/>
      </c>
      <c r="X7881"/>
    </row>
    <row r="7882" spans="2:24" hidden="1" x14ac:dyDescent="0.25">
      <c r="B7882" s="145"/>
      <c r="C7882" s="31"/>
      <c r="D7882" s="31"/>
      <c r="E7882" s="43"/>
      <c r="F7882" s="42"/>
      <c r="G7882" s="83"/>
      <c r="H7882" s="31"/>
      <c r="I7882" s="31"/>
      <c r="J7882" s="83"/>
      <c r="K7882" s="31"/>
      <c r="L7882" s="31"/>
      <c r="M7882" s="168"/>
      <c r="N7882" s="147"/>
      <c r="O7882" s="105"/>
      <c r="P7882" s="42"/>
      <c r="Q7882" s="31"/>
      <c r="R7882" s="83"/>
      <c r="S7882" s="31"/>
      <c r="T7882" s="31"/>
      <c r="U7882" s="168"/>
      <c r="V7882" s="149"/>
      <c r="W7882" s="140" t="str" cm="1">
        <f t="array" ref="W7882">IF(SUM(LEN(B7882:V7882))=0,"",IF(OR(OR(ISBLANK(F7882),SUM(LEN(C7882),LEN(D7882))=0),AND(NOT(E7882="Unknown"),ISBLANK(J7882)),AND(NOT(O7882="Unknown"),ISBLANK(R7882))),"Missing Information", INDEX(Table15[Entire Service Line Classification], MATCH(SUMIFS(Table15[Unique ID],Table15[System-Owned Portion],E7882,Table15[If Material Anything Other than "Lead" in Column E,Was Material Ever Previously Lead?],G7882,Table15[Customer-Owned Portion],O7882),Table15[Unique ID],0),0)))</f>
        <v/>
      </c>
      <c r="X7882"/>
    </row>
    <row r="7883" spans="2:24" hidden="1" x14ac:dyDescent="0.25">
      <c r="B7883" s="145"/>
      <c r="C7883" s="31"/>
      <c r="D7883" s="31"/>
      <c r="E7883" s="43"/>
      <c r="F7883" s="42"/>
      <c r="G7883" s="83"/>
      <c r="H7883" s="31"/>
      <c r="I7883" s="31"/>
      <c r="J7883" s="83"/>
      <c r="K7883" s="31"/>
      <c r="L7883" s="31"/>
      <c r="M7883" s="168"/>
      <c r="N7883" s="147"/>
      <c r="O7883" s="105"/>
      <c r="P7883" s="42"/>
      <c r="Q7883" s="31"/>
      <c r="R7883" s="83"/>
      <c r="S7883" s="31"/>
      <c r="T7883" s="31"/>
      <c r="U7883" s="168"/>
      <c r="V7883" s="149"/>
      <c r="W7883" s="140" t="str" cm="1">
        <f t="array" ref="W7883">IF(SUM(LEN(B7883:V7883))=0,"",IF(OR(OR(ISBLANK(F7883),SUM(LEN(C7883),LEN(D7883))=0),AND(NOT(E7883="Unknown"),ISBLANK(J7883)),AND(NOT(O7883="Unknown"),ISBLANK(R7883))),"Missing Information", INDEX(Table15[Entire Service Line Classification], MATCH(SUMIFS(Table15[Unique ID],Table15[System-Owned Portion],E7883,Table15[If Material Anything Other than "Lead" in Column E,Was Material Ever Previously Lead?],G7883,Table15[Customer-Owned Portion],O7883),Table15[Unique ID],0),0)))</f>
        <v/>
      </c>
      <c r="X7883"/>
    </row>
    <row r="7884" spans="2:24" hidden="1" x14ac:dyDescent="0.25">
      <c r="B7884" s="145"/>
      <c r="C7884" s="31"/>
      <c r="D7884" s="31"/>
      <c r="E7884" s="43"/>
      <c r="F7884" s="42"/>
      <c r="G7884" s="83"/>
      <c r="H7884" s="31"/>
      <c r="I7884" s="31"/>
      <c r="J7884" s="83"/>
      <c r="K7884" s="31"/>
      <c r="L7884" s="31"/>
      <c r="M7884" s="168"/>
      <c r="N7884" s="147"/>
      <c r="O7884" s="105"/>
      <c r="P7884" s="42"/>
      <c r="Q7884" s="31"/>
      <c r="R7884" s="83"/>
      <c r="S7884" s="31"/>
      <c r="T7884" s="31"/>
      <c r="U7884" s="168"/>
      <c r="V7884" s="149"/>
      <c r="W7884" s="140" t="str" cm="1">
        <f t="array" ref="W7884">IF(SUM(LEN(B7884:V7884))=0,"",IF(OR(OR(ISBLANK(F7884),SUM(LEN(C7884),LEN(D7884))=0),AND(NOT(E7884="Unknown"),ISBLANK(J7884)),AND(NOT(O7884="Unknown"),ISBLANK(R7884))),"Missing Information", INDEX(Table15[Entire Service Line Classification], MATCH(SUMIFS(Table15[Unique ID],Table15[System-Owned Portion],E7884,Table15[If Material Anything Other than "Lead" in Column E,Was Material Ever Previously Lead?],G7884,Table15[Customer-Owned Portion],O7884),Table15[Unique ID],0),0)))</f>
        <v/>
      </c>
      <c r="X7884"/>
    </row>
    <row r="7885" spans="2:24" hidden="1" x14ac:dyDescent="0.25">
      <c r="B7885" s="145"/>
      <c r="C7885" s="31"/>
      <c r="D7885" s="31"/>
      <c r="E7885" s="43"/>
      <c r="F7885" s="42"/>
      <c r="G7885" s="83"/>
      <c r="H7885" s="31"/>
      <c r="I7885" s="31"/>
      <c r="J7885" s="83"/>
      <c r="K7885" s="31"/>
      <c r="L7885" s="31"/>
      <c r="M7885" s="168"/>
      <c r="N7885" s="147"/>
      <c r="O7885" s="105"/>
      <c r="P7885" s="42"/>
      <c r="Q7885" s="31"/>
      <c r="R7885" s="83"/>
      <c r="S7885" s="31"/>
      <c r="T7885" s="31"/>
      <c r="U7885" s="168"/>
      <c r="V7885" s="149"/>
      <c r="W7885" s="140" t="str" cm="1">
        <f t="array" ref="W7885">IF(SUM(LEN(B7885:V7885))=0,"",IF(OR(OR(ISBLANK(F7885),SUM(LEN(C7885),LEN(D7885))=0),AND(NOT(E7885="Unknown"),ISBLANK(J7885)),AND(NOT(O7885="Unknown"),ISBLANK(R7885))),"Missing Information", INDEX(Table15[Entire Service Line Classification], MATCH(SUMIFS(Table15[Unique ID],Table15[System-Owned Portion],E7885,Table15[If Material Anything Other than "Lead" in Column E,Was Material Ever Previously Lead?],G7885,Table15[Customer-Owned Portion],O7885),Table15[Unique ID],0),0)))</f>
        <v/>
      </c>
      <c r="X7885"/>
    </row>
    <row r="7886" spans="2:24" hidden="1" x14ac:dyDescent="0.25">
      <c r="B7886" s="145"/>
      <c r="C7886" s="31"/>
      <c r="D7886" s="31"/>
      <c r="E7886" s="43"/>
      <c r="F7886" s="42"/>
      <c r="G7886" s="83"/>
      <c r="H7886" s="31"/>
      <c r="I7886" s="31"/>
      <c r="J7886" s="83"/>
      <c r="K7886" s="31"/>
      <c r="L7886" s="31"/>
      <c r="M7886" s="168"/>
      <c r="N7886" s="147"/>
      <c r="O7886" s="105"/>
      <c r="P7886" s="42"/>
      <c r="Q7886" s="31"/>
      <c r="R7886" s="83"/>
      <c r="S7886" s="31"/>
      <c r="T7886" s="31"/>
      <c r="U7886" s="168"/>
      <c r="V7886" s="149"/>
      <c r="W7886" s="140" t="str" cm="1">
        <f t="array" ref="W7886">IF(SUM(LEN(B7886:V7886))=0,"",IF(OR(OR(ISBLANK(F7886),SUM(LEN(C7886),LEN(D7886))=0),AND(NOT(E7886="Unknown"),ISBLANK(J7886)),AND(NOT(O7886="Unknown"),ISBLANK(R7886))),"Missing Information", INDEX(Table15[Entire Service Line Classification], MATCH(SUMIFS(Table15[Unique ID],Table15[System-Owned Portion],E7886,Table15[If Material Anything Other than "Lead" in Column E,Was Material Ever Previously Lead?],G7886,Table15[Customer-Owned Portion],O7886),Table15[Unique ID],0),0)))</f>
        <v/>
      </c>
      <c r="X7886"/>
    </row>
    <row r="7887" spans="2:24" hidden="1" x14ac:dyDescent="0.25">
      <c r="B7887" s="145"/>
      <c r="C7887" s="31"/>
      <c r="D7887" s="31"/>
      <c r="E7887" s="43"/>
      <c r="F7887" s="42"/>
      <c r="G7887" s="83"/>
      <c r="H7887" s="31"/>
      <c r="I7887" s="31"/>
      <c r="J7887" s="83"/>
      <c r="K7887" s="31"/>
      <c r="L7887" s="31"/>
      <c r="M7887" s="168"/>
      <c r="N7887" s="147"/>
      <c r="O7887" s="105"/>
      <c r="P7887" s="42"/>
      <c r="Q7887" s="31"/>
      <c r="R7887" s="83"/>
      <c r="S7887" s="31"/>
      <c r="T7887" s="31"/>
      <c r="U7887" s="168"/>
      <c r="V7887" s="149"/>
      <c r="W7887" s="140" t="str" cm="1">
        <f t="array" ref="W7887">IF(SUM(LEN(B7887:V7887))=0,"",IF(OR(OR(ISBLANK(F7887),SUM(LEN(C7887),LEN(D7887))=0),AND(NOT(E7887="Unknown"),ISBLANK(J7887)),AND(NOT(O7887="Unknown"),ISBLANK(R7887))),"Missing Information", INDEX(Table15[Entire Service Line Classification], MATCH(SUMIFS(Table15[Unique ID],Table15[System-Owned Portion],E7887,Table15[If Material Anything Other than "Lead" in Column E,Was Material Ever Previously Lead?],G7887,Table15[Customer-Owned Portion],O7887),Table15[Unique ID],0),0)))</f>
        <v/>
      </c>
      <c r="X7887"/>
    </row>
    <row r="7888" spans="2:24" hidden="1" x14ac:dyDescent="0.25">
      <c r="B7888" s="145"/>
      <c r="C7888" s="31"/>
      <c r="D7888" s="31"/>
      <c r="E7888" s="43"/>
      <c r="F7888" s="42"/>
      <c r="G7888" s="83"/>
      <c r="H7888" s="31"/>
      <c r="I7888" s="31"/>
      <c r="J7888" s="83"/>
      <c r="K7888" s="31"/>
      <c r="L7888" s="31"/>
      <c r="M7888" s="168"/>
      <c r="N7888" s="147"/>
      <c r="O7888" s="105"/>
      <c r="P7888" s="42"/>
      <c r="Q7888" s="31"/>
      <c r="R7888" s="83"/>
      <c r="S7888" s="31"/>
      <c r="T7888" s="31"/>
      <c r="U7888" s="168"/>
      <c r="V7888" s="149"/>
      <c r="W7888" s="140" t="str" cm="1">
        <f t="array" ref="W7888">IF(SUM(LEN(B7888:V7888))=0,"",IF(OR(OR(ISBLANK(F7888),SUM(LEN(C7888),LEN(D7888))=0),AND(NOT(E7888="Unknown"),ISBLANK(J7888)),AND(NOT(O7888="Unknown"),ISBLANK(R7888))),"Missing Information", INDEX(Table15[Entire Service Line Classification], MATCH(SUMIFS(Table15[Unique ID],Table15[System-Owned Portion],E7888,Table15[If Material Anything Other than "Lead" in Column E,Was Material Ever Previously Lead?],G7888,Table15[Customer-Owned Portion],O7888),Table15[Unique ID],0),0)))</f>
        <v/>
      </c>
      <c r="X7888"/>
    </row>
    <row r="7889" spans="2:24" hidden="1" x14ac:dyDescent="0.25">
      <c r="B7889" s="145"/>
      <c r="C7889" s="31"/>
      <c r="D7889" s="31"/>
      <c r="E7889" s="43"/>
      <c r="F7889" s="42"/>
      <c r="G7889" s="83"/>
      <c r="H7889" s="31"/>
      <c r="I7889" s="31"/>
      <c r="J7889" s="83"/>
      <c r="K7889" s="31"/>
      <c r="L7889" s="31"/>
      <c r="M7889" s="168"/>
      <c r="N7889" s="147"/>
      <c r="O7889" s="105"/>
      <c r="P7889" s="42"/>
      <c r="Q7889" s="31"/>
      <c r="R7889" s="83"/>
      <c r="S7889" s="31"/>
      <c r="T7889" s="31"/>
      <c r="U7889" s="168"/>
      <c r="V7889" s="149"/>
      <c r="W7889" s="140" t="str" cm="1">
        <f t="array" ref="W7889">IF(SUM(LEN(B7889:V7889))=0,"",IF(OR(OR(ISBLANK(F7889),SUM(LEN(C7889),LEN(D7889))=0),AND(NOT(E7889="Unknown"),ISBLANK(J7889)),AND(NOT(O7889="Unknown"),ISBLANK(R7889))),"Missing Information", INDEX(Table15[Entire Service Line Classification], MATCH(SUMIFS(Table15[Unique ID],Table15[System-Owned Portion],E7889,Table15[If Material Anything Other than "Lead" in Column E,Was Material Ever Previously Lead?],G7889,Table15[Customer-Owned Portion],O7889),Table15[Unique ID],0),0)))</f>
        <v/>
      </c>
      <c r="X7889"/>
    </row>
    <row r="7890" spans="2:24" hidden="1" x14ac:dyDescent="0.25">
      <c r="B7890" s="145"/>
      <c r="C7890" s="31"/>
      <c r="D7890" s="31"/>
      <c r="E7890" s="43"/>
      <c r="F7890" s="42"/>
      <c r="G7890" s="83"/>
      <c r="H7890" s="31"/>
      <c r="I7890" s="31"/>
      <c r="J7890" s="83"/>
      <c r="K7890" s="31"/>
      <c r="L7890" s="31"/>
      <c r="M7890" s="168"/>
      <c r="N7890" s="147"/>
      <c r="O7890" s="105"/>
      <c r="P7890" s="42"/>
      <c r="Q7890" s="31"/>
      <c r="R7890" s="83"/>
      <c r="S7890" s="31"/>
      <c r="T7890" s="31"/>
      <c r="U7890" s="168"/>
      <c r="V7890" s="149"/>
      <c r="W7890" s="140" t="str" cm="1">
        <f t="array" ref="W7890">IF(SUM(LEN(B7890:V7890))=0,"",IF(OR(OR(ISBLANK(F7890),SUM(LEN(C7890),LEN(D7890))=0),AND(NOT(E7890="Unknown"),ISBLANK(J7890)),AND(NOT(O7890="Unknown"),ISBLANK(R7890))),"Missing Information", INDEX(Table15[Entire Service Line Classification], MATCH(SUMIFS(Table15[Unique ID],Table15[System-Owned Portion],E7890,Table15[If Material Anything Other than "Lead" in Column E,Was Material Ever Previously Lead?],G7890,Table15[Customer-Owned Portion],O7890),Table15[Unique ID],0),0)))</f>
        <v/>
      </c>
      <c r="X7890"/>
    </row>
    <row r="7891" spans="2:24" hidden="1" x14ac:dyDescent="0.25">
      <c r="B7891" s="145"/>
      <c r="C7891" s="31"/>
      <c r="D7891" s="31"/>
      <c r="E7891" s="43"/>
      <c r="F7891" s="42"/>
      <c r="G7891" s="83"/>
      <c r="H7891" s="31"/>
      <c r="I7891" s="31"/>
      <c r="J7891" s="83"/>
      <c r="K7891" s="31"/>
      <c r="L7891" s="31"/>
      <c r="M7891" s="168"/>
      <c r="N7891" s="147"/>
      <c r="O7891" s="105"/>
      <c r="P7891" s="42"/>
      <c r="Q7891" s="31"/>
      <c r="R7891" s="83"/>
      <c r="S7891" s="31"/>
      <c r="T7891" s="31"/>
      <c r="U7891" s="168"/>
      <c r="V7891" s="149"/>
      <c r="W7891" s="140" t="str" cm="1">
        <f t="array" ref="W7891">IF(SUM(LEN(B7891:V7891))=0,"",IF(OR(OR(ISBLANK(F7891),SUM(LEN(C7891),LEN(D7891))=0),AND(NOT(E7891="Unknown"),ISBLANK(J7891)),AND(NOT(O7891="Unknown"),ISBLANK(R7891))),"Missing Information", INDEX(Table15[Entire Service Line Classification], MATCH(SUMIFS(Table15[Unique ID],Table15[System-Owned Portion],E7891,Table15[If Material Anything Other than "Lead" in Column E,Was Material Ever Previously Lead?],G7891,Table15[Customer-Owned Portion],O7891),Table15[Unique ID],0),0)))</f>
        <v/>
      </c>
      <c r="X7891"/>
    </row>
    <row r="7892" spans="2:24" hidden="1" x14ac:dyDescent="0.25">
      <c r="B7892" s="145"/>
      <c r="C7892" s="31"/>
      <c r="D7892" s="31"/>
      <c r="E7892" s="43"/>
      <c r="F7892" s="42"/>
      <c r="G7892" s="83"/>
      <c r="H7892" s="31"/>
      <c r="I7892" s="31"/>
      <c r="J7892" s="83"/>
      <c r="K7892" s="31"/>
      <c r="L7892" s="31"/>
      <c r="M7892" s="168"/>
      <c r="N7892" s="147"/>
      <c r="O7892" s="105"/>
      <c r="P7892" s="42"/>
      <c r="Q7892" s="31"/>
      <c r="R7892" s="83"/>
      <c r="S7892" s="31"/>
      <c r="T7892" s="31"/>
      <c r="U7892" s="168"/>
      <c r="V7892" s="149"/>
      <c r="W7892" s="140" t="str" cm="1">
        <f t="array" ref="W7892">IF(SUM(LEN(B7892:V7892))=0,"",IF(OR(OR(ISBLANK(F7892),SUM(LEN(C7892),LEN(D7892))=0),AND(NOT(E7892="Unknown"),ISBLANK(J7892)),AND(NOT(O7892="Unknown"),ISBLANK(R7892))),"Missing Information", INDEX(Table15[Entire Service Line Classification], MATCH(SUMIFS(Table15[Unique ID],Table15[System-Owned Portion],E7892,Table15[If Material Anything Other than "Lead" in Column E,Was Material Ever Previously Lead?],G7892,Table15[Customer-Owned Portion],O7892),Table15[Unique ID],0),0)))</f>
        <v/>
      </c>
      <c r="X7892"/>
    </row>
    <row r="7893" spans="2:24" hidden="1" x14ac:dyDescent="0.25">
      <c r="B7893" s="145"/>
      <c r="C7893" s="31"/>
      <c r="D7893" s="31"/>
      <c r="E7893" s="43"/>
      <c r="F7893" s="42"/>
      <c r="G7893" s="83"/>
      <c r="H7893" s="31"/>
      <c r="I7893" s="31"/>
      <c r="J7893" s="83"/>
      <c r="K7893" s="31"/>
      <c r="L7893" s="31"/>
      <c r="M7893" s="168"/>
      <c r="N7893" s="147"/>
      <c r="O7893" s="105"/>
      <c r="P7893" s="42"/>
      <c r="Q7893" s="31"/>
      <c r="R7893" s="83"/>
      <c r="S7893" s="31"/>
      <c r="T7893" s="31"/>
      <c r="U7893" s="168"/>
      <c r="V7893" s="149"/>
      <c r="W7893" s="140" t="str" cm="1">
        <f t="array" ref="W7893">IF(SUM(LEN(B7893:V7893))=0,"",IF(OR(OR(ISBLANK(F7893),SUM(LEN(C7893),LEN(D7893))=0),AND(NOT(E7893="Unknown"),ISBLANK(J7893)),AND(NOT(O7893="Unknown"),ISBLANK(R7893))),"Missing Information", INDEX(Table15[Entire Service Line Classification], MATCH(SUMIFS(Table15[Unique ID],Table15[System-Owned Portion],E7893,Table15[If Material Anything Other than "Lead" in Column E,Was Material Ever Previously Lead?],G7893,Table15[Customer-Owned Portion],O7893),Table15[Unique ID],0),0)))</f>
        <v/>
      </c>
      <c r="X7893"/>
    </row>
    <row r="7894" spans="2:24" hidden="1" x14ac:dyDescent="0.25">
      <c r="B7894" s="145"/>
      <c r="C7894" s="31"/>
      <c r="D7894" s="31"/>
      <c r="E7894" s="43"/>
      <c r="F7894" s="42"/>
      <c r="G7894" s="83"/>
      <c r="H7894" s="31"/>
      <c r="I7894" s="31"/>
      <c r="J7894" s="83"/>
      <c r="K7894" s="31"/>
      <c r="L7894" s="31"/>
      <c r="M7894" s="168"/>
      <c r="N7894" s="147"/>
      <c r="O7894" s="105"/>
      <c r="P7894" s="42"/>
      <c r="Q7894" s="31"/>
      <c r="R7894" s="83"/>
      <c r="S7894" s="31"/>
      <c r="T7894" s="31"/>
      <c r="U7894" s="168"/>
      <c r="V7894" s="149"/>
      <c r="W7894" s="140" t="str" cm="1">
        <f t="array" ref="W7894">IF(SUM(LEN(B7894:V7894))=0,"",IF(OR(OR(ISBLANK(F7894),SUM(LEN(C7894),LEN(D7894))=0),AND(NOT(E7894="Unknown"),ISBLANK(J7894)),AND(NOT(O7894="Unknown"),ISBLANK(R7894))),"Missing Information", INDEX(Table15[Entire Service Line Classification], MATCH(SUMIFS(Table15[Unique ID],Table15[System-Owned Portion],E7894,Table15[If Material Anything Other than "Lead" in Column E,Was Material Ever Previously Lead?],G7894,Table15[Customer-Owned Portion],O7894),Table15[Unique ID],0),0)))</f>
        <v/>
      </c>
      <c r="X7894"/>
    </row>
    <row r="7895" spans="2:24" hidden="1" x14ac:dyDescent="0.25">
      <c r="B7895" s="145"/>
      <c r="C7895" s="31"/>
      <c r="D7895" s="31"/>
      <c r="E7895" s="43"/>
      <c r="F7895" s="42"/>
      <c r="G7895" s="83"/>
      <c r="H7895" s="31"/>
      <c r="I7895" s="31"/>
      <c r="J7895" s="83"/>
      <c r="K7895" s="31"/>
      <c r="L7895" s="31"/>
      <c r="M7895" s="168"/>
      <c r="N7895" s="147"/>
      <c r="O7895" s="105"/>
      <c r="P7895" s="42"/>
      <c r="Q7895" s="31"/>
      <c r="R7895" s="83"/>
      <c r="S7895" s="31"/>
      <c r="T7895" s="31"/>
      <c r="U7895" s="168"/>
      <c r="V7895" s="149"/>
      <c r="W7895" s="140" t="str" cm="1">
        <f t="array" ref="W7895">IF(SUM(LEN(B7895:V7895))=0,"",IF(OR(OR(ISBLANK(F7895),SUM(LEN(C7895),LEN(D7895))=0),AND(NOT(E7895="Unknown"),ISBLANK(J7895)),AND(NOT(O7895="Unknown"),ISBLANK(R7895))),"Missing Information", INDEX(Table15[Entire Service Line Classification], MATCH(SUMIFS(Table15[Unique ID],Table15[System-Owned Portion],E7895,Table15[If Material Anything Other than "Lead" in Column E,Was Material Ever Previously Lead?],G7895,Table15[Customer-Owned Portion],O7895),Table15[Unique ID],0),0)))</f>
        <v/>
      </c>
      <c r="X7895"/>
    </row>
    <row r="7896" spans="2:24" hidden="1" x14ac:dyDescent="0.25">
      <c r="B7896" s="145"/>
      <c r="C7896" s="31"/>
      <c r="D7896" s="31"/>
      <c r="E7896" s="43"/>
      <c r="F7896" s="42"/>
      <c r="G7896" s="83"/>
      <c r="H7896" s="31"/>
      <c r="I7896" s="31"/>
      <c r="J7896" s="83"/>
      <c r="K7896" s="31"/>
      <c r="L7896" s="31"/>
      <c r="M7896" s="168"/>
      <c r="N7896" s="147"/>
      <c r="O7896" s="105"/>
      <c r="P7896" s="42"/>
      <c r="Q7896" s="31"/>
      <c r="R7896" s="83"/>
      <c r="S7896" s="31"/>
      <c r="T7896" s="31"/>
      <c r="U7896" s="168"/>
      <c r="V7896" s="149"/>
      <c r="W7896" s="140" t="str" cm="1">
        <f t="array" ref="W7896">IF(SUM(LEN(B7896:V7896))=0,"",IF(OR(OR(ISBLANK(F7896),SUM(LEN(C7896),LEN(D7896))=0),AND(NOT(E7896="Unknown"),ISBLANK(J7896)),AND(NOT(O7896="Unknown"),ISBLANK(R7896))),"Missing Information", INDEX(Table15[Entire Service Line Classification], MATCH(SUMIFS(Table15[Unique ID],Table15[System-Owned Portion],E7896,Table15[If Material Anything Other than "Lead" in Column E,Was Material Ever Previously Lead?],G7896,Table15[Customer-Owned Portion],O7896),Table15[Unique ID],0),0)))</f>
        <v/>
      </c>
      <c r="X7896"/>
    </row>
    <row r="7897" spans="2:24" hidden="1" x14ac:dyDescent="0.25">
      <c r="B7897" s="145"/>
      <c r="C7897" s="31"/>
      <c r="D7897" s="31"/>
      <c r="E7897" s="43"/>
      <c r="F7897" s="42"/>
      <c r="G7897" s="83"/>
      <c r="H7897" s="31"/>
      <c r="I7897" s="31"/>
      <c r="J7897" s="83"/>
      <c r="K7897" s="31"/>
      <c r="L7897" s="31"/>
      <c r="M7897" s="168"/>
      <c r="N7897" s="147"/>
      <c r="O7897" s="105"/>
      <c r="P7897" s="42"/>
      <c r="Q7897" s="31"/>
      <c r="R7897" s="83"/>
      <c r="S7897" s="31"/>
      <c r="T7897" s="31"/>
      <c r="U7897" s="168"/>
      <c r="V7897" s="149"/>
      <c r="W7897" s="140" t="str" cm="1">
        <f t="array" ref="W7897">IF(SUM(LEN(B7897:V7897))=0,"",IF(OR(OR(ISBLANK(F7897),SUM(LEN(C7897),LEN(D7897))=0),AND(NOT(E7897="Unknown"),ISBLANK(J7897)),AND(NOT(O7897="Unknown"),ISBLANK(R7897))),"Missing Information", INDEX(Table15[Entire Service Line Classification], MATCH(SUMIFS(Table15[Unique ID],Table15[System-Owned Portion],E7897,Table15[If Material Anything Other than "Lead" in Column E,Was Material Ever Previously Lead?],G7897,Table15[Customer-Owned Portion],O7897),Table15[Unique ID],0),0)))</f>
        <v/>
      </c>
      <c r="X7897"/>
    </row>
    <row r="7898" spans="2:24" hidden="1" x14ac:dyDescent="0.25">
      <c r="B7898" s="145"/>
      <c r="C7898" s="31"/>
      <c r="D7898" s="31"/>
      <c r="E7898" s="43"/>
      <c r="F7898" s="42"/>
      <c r="G7898" s="83"/>
      <c r="H7898" s="31"/>
      <c r="I7898" s="31"/>
      <c r="J7898" s="83"/>
      <c r="K7898" s="31"/>
      <c r="L7898" s="31"/>
      <c r="M7898" s="168"/>
      <c r="N7898" s="147"/>
      <c r="O7898" s="105"/>
      <c r="P7898" s="42"/>
      <c r="Q7898" s="31"/>
      <c r="R7898" s="83"/>
      <c r="S7898" s="31"/>
      <c r="T7898" s="31"/>
      <c r="U7898" s="168"/>
      <c r="V7898" s="149"/>
      <c r="W7898" s="140" t="str" cm="1">
        <f t="array" ref="W7898">IF(SUM(LEN(B7898:V7898))=0,"",IF(OR(OR(ISBLANK(F7898),SUM(LEN(C7898),LEN(D7898))=0),AND(NOT(E7898="Unknown"),ISBLANK(J7898)),AND(NOT(O7898="Unknown"),ISBLANK(R7898))),"Missing Information", INDEX(Table15[Entire Service Line Classification], MATCH(SUMIFS(Table15[Unique ID],Table15[System-Owned Portion],E7898,Table15[If Material Anything Other than "Lead" in Column E,Was Material Ever Previously Lead?],G7898,Table15[Customer-Owned Portion],O7898),Table15[Unique ID],0),0)))</f>
        <v/>
      </c>
      <c r="X7898"/>
    </row>
    <row r="7899" spans="2:24" hidden="1" x14ac:dyDescent="0.25">
      <c r="B7899" s="145"/>
      <c r="C7899" s="31"/>
      <c r="D7899" s="31"/>
      <c r="E7899" s="43"/>
      <c r="F7899" s="42"/>
      <c r="G7899" s="83"/>
      <c r="H7899" s="31"/>
      <c r="I7899" s="31"/>
      <c r="J7899" s="83"/>
      <c r="K7899" s="31"/>
      <c r="L7899" s="31"/>
      <c r="M7899" s="168"/>
      <c r="N7899" s="147"/>
      <c r="O7899" s="105"/>
      <c r="P7899" s="42"/>
      <c r="Q7899" s="31"/>
      <c r="R7899" s="83"/>
      <c r="S7899" s="31"/>
      <c r="T7899" s="31"/>
      <c r="U7899" s="168"/>
      <c r="V7899" s="149"/>
      <c r="W7899" s="140" t="str" cm="1">
        <f t="array" ref="W7899">IF(SUM(LEN(B7899:V7899))=0,"",IF(OR(OR(ISBLANK(F7899),SUM(LEN(C7899),LEN(D7899))=0),AND(NOT(E7899="Unknown"),ISBLANK(J7899)),AND(NOT(O7899="Unknown"),ISBLANK(R7899))),"Missing Information", INDEX(Table15[Entire Service Line Classification], MATCH(SUMIFS(Table15[Unique ID],Table15[System-Owned Portion],E7899,Table15[If Material Anything Other than "Lead" in Column E,Was Material Ever Previously Lead?],G7899,Table15[Customer-Owned Portion],O7899),Table15[Unique ID],0),0)))</f>
        <v/>
      </c>
      <c r="X7899"/>
    </row>
    <row r="7900" spans="2:24" hidden="1" x14ac:dyDescent="0.25">
      <c r="B7900" s="145"/>
      <c r="C7900" s="31"/>
      <c r="D7900" s="31"/>
      <c r="E7900" s="43"/>
      <c r="F7900" s="42"/>
      <c r="G7900" s="83"/>
      <c r="H7900" s="31"/>
      <c r="I7900" s="31"/>
      <c r="J7900" s="83"/>
      <c r="K7900" s="31"/>
      <c r="L7900" s="31"/>
      <c r="M7900" s="168"/>
      <c r="N7900" s="147"/>
      <c r="O7900" s="105"/>
      <c r="P7900" s="42"/>
      <c r="Q7900" s="31"/>
      <c r="R7900" s="83"/>
      <c r="S7900" s="31"/>
      <c r="T7900" s="31"/>
      <c r="U7900" s="168"/>
      <c r="V7900" s="149"/>
      <c r="W7900" s="140" t="str" cm="1">
        <f t="array" ref="W7900">IF(SUM(LEN(B7900:V7900))=0,"",IF(OR(OR(ISBLANK(F7900),SUM(LEN(C7900),LEN(D7900))=0),AND(NOT(E7900="Unknown"),ISBLANK(J7900)),AND(NOT(O7900="Unknown"),ISBLANK(R7900))),"Missing Information", INDEX(Table15[Entire Service Line Classification], MATCH(SUMIFS(Table15[Unique ID],Table15[System-Owned Portion],E7900,Table15[If Material Anything Other than "Lead" in Column E,Was Material Ever Previously Lead?],G7900,Table15[Customer-Owned Portion],O7900),Table15[Unique ID],0),0)))</f>
        <v/>
      </c>
      <c r="X7900"/>
    </row>
    <row r="7901" spans="2:24" hidden="1" x14ac:dyDescent="0.25">
      <c r="B7901" s="145"/>
      <c r="C7901" s="31"/>
      <c r="D7901" s="31"/>
      <c r="E7901" s="43"/>
      <c r="F7901" s="42"/>
      <c r="G7901" s="83"/>
      <c r="H7901" s="31"/>
      <c r="I7901" s="31"/>
      <c r="J7901" s="83"/>
      <c r="K7901" s="31"/>
      <c r="L7901" s="31"/>
      <c r="M7901" s="168"/>
      <c r="N7901" s="147"/>
      <c r="O7901" s="105"/>
      <c r="P7901" s="42"/>
      <c r="Q7901" s="31"/>
      <c r="R7901" s="83"/>
      <c r="S7901" s="31"/>
      <c r="T7901" s="31"/>
      <c r="U7901" s="168"/>
      <c r="V7901" s="149"/>
      <c r="W7901" s="140" t="str" cm="1">
        <f t="array" ref="W7901">IF(SUM(LEN(B7901:V7901))=0,"",IF(OR(OR(ISBLANK(F7901),SUM(LEN(C7901),LEN(D7901))=0),AND(NOT(E7901="Unknown"),ISBLANK(J7901)),AND(NOT(O7901="Unknown"),ISBLANK(R7901))),"Missing Information", INDEX(Table15[Entire Service Line Classification], MATCH(SUMIFS(Table15[Unique ID],Table15[System-Owned Portion],E7901,Table15[If Material Anything Other than "Lead" in Column E,Was Material Ever Previously Lead?],G7901,Table15[Customer-Owned Portion],O7901),Table15[Unique ID],0),0)))</f>
        <v/>
      </c>
      <c r="X7901"/>
    </row>
    <row r="7902" spans="2:24" hidden="1" x14ac:dyDescent="0.25">
      <c r="B7902" s="145"/>
      <c r="C7902" s="31"/>
      <c r="D7902" s="31"/>
      <c r="E7902" s="43"/>
      <c r="F7902" s="42"/>
      <c r="G7902" s="83"/>
      <c r="H7902" s="31"/>
      <c r="I7902" s="31"/>
      <c r="J7902" s="83"/>
      <c r="K7902" s="31"/>
      <c r="L7902" s="31"/>
      <c r="M7902" s="168"/>
      <c r="N7902" s="147"/>
      <c r="O7902" s="105"/>
      <c r="P7902" s="42"/>
      <c r="Q7902" s="31"/>
      <c r="R7902" s="83"/>
      <c r="S7902" s="31"/>
      <c r="T7902" s="31"/>
      <c r="U7902" s="168"/>
      <c r="V7902" s="149"/>
      <c r="W7902" s="140" t="str" cm="1">
        <f t="array" ref="W7902">IF(SUM(LEN(B7902:V7902))=0,"",IF(OR(OR(ISBLANK(F7902),SUM(LEN(C7902),LEN(D7902))=0),AND(NOT(E7902="Unknown"),ISBLANK(J7902)),AND(NOT(O7902="Unknown"),ISBLANK(R7902))),"Missing Information", INDEX(Table15[Entire Service Line Classification], MATCH(SUMIFS(Table15[Unique ID],Table15[System-Owned Portion],E7902,Table15[If Material Anything Other than "Lead" in Column E,Was Material Ever Previously Lead?],G7902,Table15[Customer-Owned Portion],O7902),Table15[Unique ID],0),0)))</f>
        <v/>
      </c>
      <c r="X7902"/>
    </row>
    <row r="7903" spans="2:24" hidden="1" x14ac:dyDescent="0.25">
      <c r="B7903" s="145"/>
      <c r="C7903" s="31"/>
      <c r="D7903" s="31"/>
      <c r="E7903" s="43"/>
      <c r="F7903" s="42"/>
      <c r="G7903" s="83"/>
      <c r="H7903" s="31"/>
      <c r="I7903" s="31"/>
      <c r="J7903" s="83"/>
      <c r="K7903" s="31"/>
      <c r="L7903" s="31"/>
      <c r="M7903" s="168"/>
      <c r="N7903" s="147"/>
      <c r="O7903" s="105"/>
      <c r="P7903" s="42"/>
      <c r="Q7903" s="31"/>
      <c r="R7903" s="83"/>
      <c r="S7903" s="31"/>
      <c r="T7903" s="31"/>
      <c r="U7903" s="168"/>
      <c r="V7903" s="149"/>
      <c r="W7903" s="140" t="str" cm="1">
        <f t="array" ref="W7903">IF(SUM(LEN(B7903:V7903))=0,"",IF(OR(OR(ISBLANK(F7903),SUM(LEN(C7903),LEN(D7903))=0),AND(NOT(E7903="Unknown"),ISBLANK(J7903)),AND(NOT(O7903="Unknown"),ISBLANK(R7903))),"Missing Information", INDEX(Table15[Entire Service Line Classification], MATCH(SUMIFS(Table15[Unique ID],Table15[System-Owned Portion],E7903,Table15[If Material Anything Other than "Lead" in Column E,Was Material Ever Previously Lead?],G7903,Table15[Customer-Owned Portion],O7903),Table15[Unique ID],0),0)))</f>
        <v/>
      </c>
      <c r="X7903"/>
    </row>
    <row r="7904" spans="2:24" hidden="1" x14ac:dyDescent="0.25">
      <c r="B7904" s="145"/>
      <c r="C7904" s="31"/>
      <c r="D7904" s="31"/>
      <c r="E7904" s="43"/>
      <c r="F7904" s="42"/>
      <c r="G7904" s="83"/>
      <c r="H7904" s="31"/>
      <c r="I7904" s="31"/>
      <c r="J7904" s="83"/>
      <c r="K7904" s="31"/>
      <c r="L7904" s="31"/>
      <c r="M7904" s="168"/>
      <c r="N7904" s="147"/>
      <c r="O7904" s="105"/>
      <c r="P7904" s="42"/>
      <c r="Q7904" s="31"/>
      <c r="R7904" s="83"/>
      <c r="S7904" s="31"/>
      <c r="T7904" s="31"/>
      <c r="U7904" s="168"/>
      <c r="V7904" s="149"/>
      <c r="W7904" s="140" t="str" cm="1">
        <f t="array" ref="W7904">IF(SUM(LEN(B7904:V7904))=0,"",IF(OR(OR(ISBLANK(F7904),SUM(LEN(C7904),LEN(D7904))=0),AND(NOT(E7904="Unknown"),ISBLANK(J7904)),AND(NOT(O7904="Unknown"),ISBLANK(R7904))),"Missing Information", INDEX(Table15[Entire Service Line Classification], MATCH(SUMIFS(Table15[Unique ID],Table15[System-Owned Portion],E7904,Table15[If Material Anything Other than "Lead" in Column E,Was Material Ever Previously Lead?],G7904,Table15[Customer-Owned Portion],O7904),Table15[Unique ID],0),0)))</f>
        <v/>
      </c>
      <c r="X7904"/>
    </row>
    <row r="7905" spans="2:24" hidden="1" x14ac:dyDescent="0.25">
      <c r="B7905" s="145"/>
      <c r="C7905" s="31"/>
      <c r="D7905" s="31"/>
      <c r="E7905" s="43"/>
      <c r="F7905" s="42"/>
      <c r="G7905" s="83"/>
      <c r="H7905" s="31"/>
      <c r="I7905" s="31"/>
      <c r="J7905" s="83"/>
      <c r="K7905" s="31"/>
      <c r="L7905" s="31"/>
      <c r="M7905" s="168"/>
      <c r="N7905" s="147"/>
      <c r="O7905" s="105"/>
      <c r="P7905" s="42"/>
      <c r="Q7905" s="31"/>
      <c r="R7905" s="83"/>
      <c r="S7905" s="31"/>
      <c r="T7905" s="31"/>
      <c r="U7905" s="168"/>
      <c r="V7905" s="149"/>
      <c r="W7905" s="140" t="str" cm="1">
        <f t="array" ref="W7905">IF(SUM(LEN(B7905:V7905))=0,"",IF(OR(OR(ISBLANK(F7905),SUM(LEN(C7905),LEN(D7905))=0),AND(NOT(E7905="Unknown"),ISBLANK(J7905)),AND(NOT(O7905="Unknown"),ISBLANK(R7905))),"Missing Information", INDEX(Table15[Entire Service Line Classification], MATCH(SUMIFS(Table15[Unique ID],Table15[System-Owned Portion],E7905,Table15[If Material Anything Other than "Lead" in Column E,Was Material Ever Previously Lead?],G7905,Table15[Customer-Owned Portion],O7905),Table15[Unique ID],0),0)))</f>
        <v/>
      </c>
      <c r="X7905"/>
    </row>
    <row r="7906" spans="2:24" hidden="1" x14ac:dyDescent="0.25">
      <c r="B7906" s="145"/>
      <c r="C7906" s="31"/>
      <c r="D7906" s="31"/>
      <c r="E7906" s="43"/>
      <c r="F7906" s="42"/>
      <c r="G7906" s="83"/>
      <c r="H7906" s="31"/>
      <c r="I7906" s="31"/>
      <c r="J7906" s="83"/>
      <c r="K7906" s="31"/>
      <c r="L7906" s="31"/>
      <c r="M7906" s="168"/>
      <c r="N7906" s="147"/>
      <c r="O7906" s="105"/>
      <c r="P7906" s="42"/>
      <c r="Q7906" s="31"/>
      <c r="R7906" s="83"/>
      <c r="S7906" s="31"/>
      <c r="T7906" s="31"/>
      <c r="U7906" s="168"/>
      <c r="V7906" s="149"/>
      <c r="W7906" s="140" t="str" cm="1">
        <f t="array" ref="W7906">IF(SUM(LEN(B7906:V7906))=0,"",IF(OR(OR(ISBLANK(F7906),SUM(LEN(C7906),LEN(D7906))=0),AND(NOT(E7906="Unknown"),ISBLANK(J7906)),AND(NOT(O7906="Unknown"),ISBLANK(R7906))),"Missing Information", INDEX(Table15[Entire Service Line Classification], MATCH(SUMIFS(Table15[Unique ID],Table15[System-Owned Portion],E7906,Table15[If Material Anything Other than "Lead" in Column E,Was Material Ever Previously Lead?],G7906,Table15[Customer-Owned Portion],O7906),Table15[Unique ID],0),0)))</f>
        <v/>
      </c>
      <c r="X7906"/>
    </row>
    <row r="7907" spans="2:24" hidden="1" x14ac:dyDescent="0.25">
      <c r="B7907" s="145"/>
      <c r="C7907" s="31"/>
      <c r="D7907" s="31"/>
      <c r="E7907" s="43"/>
      <c r="F7907" s="42"/>
      <c r="G7907" s="83"/>
      <c r="H7907" s="31"/>
      <c r="I7907" s="31"/>
      <c r="J7907" s="83"/>
      <c r="K7907" s="31"/>
      <c r="L7907" s="31"/>
      <c r="M7907" s="168"/>
      <c r="N7907" s="147"/>
      <c r="O7907" s="105"/>
      <c r="P7907" s="42"/>
      <c r="Q7907" s="31"/>
      <c r="R7907" s="83"/>
      <c r="S7907" s="31"/>
      <c r="T7907" s="31"/>
      <c r="U7907" s="168"/>
      <c r="V7907" s="149"/>
      <c r="W7907" s="140" t="str" cm="1">
        <f t="array" ref="W7907">IF(SUM(LEN(B7907:V7907))=0,"",IF(OR(OR(ISBLANK(F7907),SUM(LEN(C7907),LEN(D7907))=0),AND(NOT(E7907="Unknown"),ISBLANK(J7907)),AND(NOT(O7907="Unknown"),ISBLANK(R7907))),"Missing Information", INDEX(Table15[Entire Service Line Classification], MATCH(SUMIFS(Table15[Unique ID],Table15[System-Owned Portion],E7907,Table15[If Material Anything Other than "Lead" in Column E,Was Material Ever Previously Lead?],G7907,Table15[Customer-Owned Portion],O7907),Table15[Unique ID],0),0)))</f>
        <v/>
      </c>
      <c r="X7907"/>
    </row>
    <row r="7908" spans="2:24" hidden="1" x14ac:dyDescent="0.25">
      <c r="B7908" s="145"/>
      <c r="C7908" s="31"/>
      <c r="D7908" s="31"/>
      <c r="E7908" s="43"/>
      <c r="F7908" s="42"/>
      <c r="G7908" s="83"/>
      <c r="H7908" s="31"/>
      <c r="I7908" s="31"/>
      <c r="J7908" s="83"/>
      <c r="K7908" s="31"/>
      <c r="L7908" s="31"/>
      <c r="M7908" s="168"/>
      <c r="N7908" s="147"/>
      <c r="O7908" s="105"/>
      <c r="P7908" s="42"/>
      <c r="Q7908" s="31"/>
      <c r="R7908" s="83"/>
      <c r="S7908" s="31"/>
      <c r="T7908" s="31"/>
      <c r="U7908" s="168"/>
      <c r="V7908" s="149"/>
      <c r="W7908" s="140" t="str" cm="1">
        <f t="array" ref="W7908">IF(SUM(LEN(B7908:V7908))=0,"",IF(OR(OR(ISBLANK(F7908),SUM(LEN(C7908),LEN(D7908))=0),AND(NOT(E7908="Unknown"),ISBLANK(J7908)),AND(NOT(O7908="Unknown"),ISBLANK(R7908))),"Missing Information", INDEX(Table15[Entire Service Line Classification], MATCH(SUMIFS(Table15[Unique ID],Table15[System-Owned Portion],E7908,Table15[If Material Anything Other than "Lead" in Column E,Was Material Ever Previously Lead?],G7908,Table15[Customer-Owned Portion],O7908),Table15[Unique ID],0),0)))</f>
        <v/>
      </c>
      <c r="X7908"/>
    </row>
    <row r="7909" spans="2:24" hidden="1" x14ac:dyDescent="0.25">
      <c r="B7909" s="145"/>
      <c r="C7909" s="31"/>
      <c r="D7909" s="31"/>
      <c r="E7909" s="43"/>
      <c r="F7909" s="42"/>
      <c r="G7909" s="83"/>
      <c r="H7909" s="31"/>
      <c r="I7909" s="31"/>
      <c r="J7909" s="83"/>
      <c r="K7909" s="31"/>
      <c r="L7909" s="31"/>
      <c r="M7909" s="168"/>
      <c r="N7909" s="147"/>
      <c r="O7909" s="105"/>
      <c r="P7909" s="42"/>
      <c r="Q7909" s="31"/>
      <c r="R7909" s="83"/>
      <c r="S7909" s="31"/>
      <c r="T7909" s="31"/>
      <c r="U7909" s="168"/>
      <c r="V7909" s="149"/>
      <c r="W7909" s="140" t="str" cm="1">
        <f t="array" ref="W7909">IF(SUM(LEN(B7909:V7909))=0,"",IF(OR(OR(ISBLANK(F7909),SUM(LEN(C7909),LEN(D7909))=0),AND(NOT(E7909="Unknown"),ISBLANK(J7909)),AND(NOT(O7909="Unknown"),ISBLANK(R7909))),"Missing Information", INDEX(Table15[Entire Service Line Classification], MATCH(SUMIFS(Table15[Unique ID],Table15[System-Owned Portion],E7909,Table15[If Material Anything Other than "Lead" in Column E,Was Material Ever Previously Lead?],G7909,Table15[Customer-Owned Portion],O7909),Table15[Unique ID],0),0)))</f>
        <v/>
      </c>
      <c r="X7909"/>
    </row>
    <row r="7910" spans="2:24" hidden="1" x14ac:dyDescent="0.25">
      <c r="B7910" s="145"/>
      <c r="C7910" s="31"/>
      <c r="D7910" s="31"/>
      <c r="E7910" s="43"/>
      <c r="F7910" s="42"/>
      <c r="G7910" s="83"/>
      <c r="H7910" s="31"/>
      <c r="I7910" s="31"/>
      <c r="J7910" s="83"/>
      <c r="K7910" s="31"/>
      <c r="L7910" s="31"/>
      <c r="M7910" s="168"/>
      <c r="N7910" s="147"/>
      <c r="O7910" s="105"/>
      <c r="P7910" s="42"/>
      <c r="Q7910" s="31"/>
      <c r="R7910" s="83"/>
      <c r="S7910" s="31"/>
      <c r="T7910" s="31"/>
      <c r="U7910" s="168"/>
      <c r="V7910" s="149"/>
      <c r="W7910" s="140" t="str" cm="1">
        <f t="array" ref="W7910">IF(SUM(LEN(B7910:V7910))=0,"",IF(OR(OR(ISBLANK(F7910),SUM(LEN(C7910),LEN(D7910))=0),AND(NOT(E7910="Unknown"),ISBLANK(J7910)),AND(NOT(O7910="Unknown"),ISBLANK(R7910))),"Missing Information", INDEX(Table15[Entire Service Line Classification], MATCH(SUMIFS(Table15[Unique ID],Table15[System-Owned Portion],E7910,Table15[If Material Anything Other than "Lead" in Column E,Was Material Ever Previously Lead?],G7910,Table15[Customer-Owned Portion],O7910),Table15[Unique ID],0),0)))</f>
        <v/>
      </c>
      <c r="X7910"/>
    </row>
    <row r="7911" spans="2:24" hidden="1" x14ac:dyDescent="0.25">
      <c r="B7911" s="145"/>
      <c r="C7911" s="31"/>
      <c r="D7911" s="31"/>
      <c r="E7911" s="43"/>
      <c r="F7911" s="42"/>
      <c r="G7911" s="83"/>
      <c r="H7911" s="31"/>
      <c r="I7911" s="31"/>
      <c r="J7911" s="83"/>
      <c r="K7911" s="31"/>
      <c r="L7911" s="31"/>
      <c r="M7911" s="168"/>
      <c r="N7911" s="147"/>
      <c r="O7911" s="105"/>
      <c r="P7911" s="42"/>
      <c r="Q7911" s="31"/>
      <c r="R7911" s="83"/>
      <c r="S7911" s="31"/>
      <c r="T7911" s="31"/>
      <c r="U7911" s="168"/>
      <c r="V7911" s="149"/>
      <c r="W7911" s="140" t="str" cm="1">
        <f t="array" ref="W7911">IF(SUM(LEN(B7911:V7911))=0,"",IF(OR(OR(ISBLANK(F7911),SUM(LEN(C7911),LEN(D7911))=0),AND(NOT(E7911="Unknown"),ISBLANK(J7911)),AND(NOT(O7911="Unknown"),ISBLANK(R7911))),"Missing Information", INDEX(Table15[Entire Service Line Classification], MATCH(SUMIFS(Table15[Unique ID],Table15[System-Owned Portion],E7911,Table15[If Material Anything Other than "Lead" in Column E,Was Material Ever Previously Lead?],G7911,Table15[Customer-Owned Portion],O7911),Table15[Unique ID],0),0)))</f>
        <v/>
      </c>
      <c r="X7911"/>
    </row>
    <row r="7912" spans="2:24" hidden="1" x14ac:dyDescent="0.25">
      <c r="B7912" s="145"/>
      <c r="C7912" s="31"/>
      <c r="D7912" s="31"/>
      <c r="E7912" s="43"/>
      <c r="F7912" s="42"/>
      <c r="G7912" s="83"/>
      <c r="H7912" s="31"/>
      <c r="I7912" s="31"/>
      <c r="J7912" s="83"/>
      <c r="K7912" s="31"/>
      <c r="L7912" s="31"/>
      <c r="M7912" s="168"/>
      <c r="N7912" s="147"/>
      <c r="O7912" s="105"/>
      <c r="P7912" s="42"/>
      <c r="Q7912" s="31"/>
      <c r="R7912" s="83"/>
      <c r="S7912" s="31"/>
      <c r="T7912" s="31"/>
      <c r="U7912" s="168"/>
      <c r="V7912" s="149"/>
      <c r="W7912" s="140" t="str" cm="1">
        <f t="array" ref="W7912">IF(SUM(LEN(B7912:V7912))=0,"",IF(OR(OR(ISBLANK(F7912),SUM(LEN(C7912),LEN(D7912))=0),AND(NOT(E7912="Unknown"),ISBLANK(J7912)),AND(NOT(O7912="Unknown"),ISBLANK(R7912))),"Missing Information", INDEX(Table15[Entire Service Line Classification], MATCH(SUMIFS(Table15[Unique ID],Table15[System-Owned Portion],E7912,Table15[If Material Anything Other than "Lead" in Column E,Was Material Ever Previously Lead?],G7912,Table15[Customer-Owned Portion],O7912),Table15[Unique ID],0),0)))</f>
        <v/>
      </c>
      <c r="X7912"/>
    </row>
    <row r="7913" spans="2:24" hidden="1" x14ac:dyDescent="0.25">
      <c r="B7913" s="145"/>
      <c r="C7913" s="31"/>
      <c r="D7913" s="31"/>
      <c r="E7913" s="43"/>
      <c r="F7913" s="42"/>
      <c r="G7913" s="83"/>
      <c r="H7913" s="31"/>
      <c r="I7913" s="31"/>
      <c r="J7913" s="83"/>
      <c r="K7913" s="31"/>
      <c r="L7913" s="31"/>
      <c r="M7913" s="168"/>
      <c r="N7913" s="147"/>
      <c r="O7913" s="105"/>
      <c r="P7913" s="42"/>
      <c r="Q7913" s="31"/>
      <c r="R7913" s="83"/>
      <c r="S7913" s="31"/>
      <c r="T7913" s="31"/>
      <c r="U7913" s="168"/>
      <c r="V7913" s="149"/>
      <c r="W7913" s="140" t="str" cm="1">
        <f t="array" ref="W7913">IF(SUM(LEN(B7913:V7913))=0,"",IF(OR(OR(ISBLANK(F7913),SUM(LEN(C7913),LEN(D7913))=0),AND(NOT(E7913="Unknown"),ISBLANK(J7913)),AND(NOT(O7913="Unknown"),ISBLANK(R7913))),"Missing Information", INDEX(Table15[Entire Service Line Classification], MATCH(SUMIFS(Table15[Unique ID],Table15[System-Owned Portion],E7913,Table15[If Material Anything Other than "Lead" in Column E,Was Material Ever Previously Lead?],G7913,Table15[Customer-Owned Portion],O7913),Table15[Unique ID],0),0)))</f>
        <v/>
      </c>
      <c r="X7913"/>
    </row>
    <row r="7914" spans="2:24" hidden="1" x14ac:dyDescent="0.25">
      <c r="B7914" s="145"/>
      <c r="C7914" s="31"/>
      <c r="D7914" s="31"/>
      <c r="E7914" s="43"/>
      <c r="F7914" s="42"/>
      <c r="G7914" s="83"/>
      <c r="H7914" s="31"/>
      <c r="I7914" s="31"/>
      <c r="J7914" s="83"/>
      <c r="K7914" s="31"/>
      <c r="L7914" s="31"/>
      <c r="M7914" s="168"/>
      <c r="N7914" s="147"/>
      <c r="O7914" s="105"/>
      <c r="P7914" s="42"/>
      <c r="Q7914" s="31"/>
      <c r="R7914" s="83"/>
      <c r="S7914" s="31"/>
      <c r="T7914" s="31"/>
      <c r="U7914" s="168"/>
      <c r="V7914" s="149"/>
      <c r="W7914" s="140" t="str" cm="1">
        <f t="array" ref="W7914">IF(SUM(LEN(B7914:V7914))=0,"",IF(OR(OR(ISBLANK(F7914),SUM(LEN(C7914),LEN(D7914))=0),AND(NOT(E7914="Unknown"),ISBLANK(J7914)),AND(NOT(O7914="Unknown"),ISBLANK(R7914))),"Missing Information", INDEX(Table15[Entire Service Line Classification], MATCH(SUMIFS(Table15[Unique ID],Table15[System-Owned Portion],E7914,Table15[If Material Anything Other than "Lead" in Column E,Was Material Ever Previously Lead?],G7914,Table15[Customer-Owned Portion],O7914),Table15[Unique ID],0),0)))</f>
        <v/>
      </c>
      <c r="X7914"/>
    </row>
    <row r="7915" spans="2:24" hidden="1" x14ac:dyDescent="0.25">
      <c r="B7915" s="145"/>
      <c r="C7915" s="31"/>
      <c r="D7915" s="31"/>
      <c r="E7915" s="43"/>
      <c r="F7915" s="42"/>
      <c r="G7915" s="83"/>
      <c r="H7915" s="31"/>
      <c r="I7915" s="31"/>
      <c r="J7915" s="83"/>
      <c r="K7915" s="31"/>
      <c r="L7915" s="31"/>
      <c r="M7915" s="168"/>
      <c r="N7915" s="147"/>
      <c r="O7915" s="105"/>
      <c r="P7915" s="42"/>
      <c r="Q7915" s="31"/>
      <c r="R7915" s="83"/>
      <c r="S7915" s="31"/>
      <c r="T7915" s="31"/>
      <c r="U7915" s="168"/>
      <c r="V7915" s="149"/>
      <c r="W7915" s="140" t="str" cm="1">
        <f t="array" ref="W7915">IF(SUM(LEN(B7915:V7915))=0,"",IF(OR(OR(ISBLANK(F7915),SUM(LEN(C7915),LEN(D7915))=0),AND(NOT(E7915="Unknown"),ISBLANK(J7915)),AND(NOT(O7915="Unknown"),ISBLANK(R7915))),"Missing Information", INDEX(Table15[Entire Service Line Classification], MATCH(SUMIFS(Table15[Unique ID],Table15[System-Owned Portion],E7915,Table15[If Material Anything Other than "Lead" in Column E,Was Material Ever Previously Lead?],G7915,Table15[Customer-Owned Portion],O7915),Table15[Unique ID],0),0)))</f>
        <v/>
      </c>
      <c r="X7915"/>
    </row>
    <row r="7916" spans="2:24" hidden="1" x14ac:dyDescent="0.25">
      <c r="B7916" s="145"/>
      <c r="C7916" s="31"/>
      <c r="D7916" s="31"/>
      <c r="E7916" s="43"/>
      <c r="F7916" s="42"/>
      <c r="G7916" s="83"/>
      <c r="H7916" s="31"/>
      <c r="I7916" s="31"/>
      <c r="J7916" s="83"/>
      <c r="K7916" s="31"/>
      <c r="L7916" s="31"/>
      <c r="M7916" s="168"/>
      <c r="N7916" s="147"/>
      <c r="O7916" s="105"/>
      <c r="P7916" s="42"/>
      <c r="Q7916" s="31"/>
      <c r="R7916" s="83"/>
      <c r="S7916" s="31"/>
      <c r="T7916" s="31"/>
      <c r="U7916" s="168"/>
      <c r="V7916" s="149"/>
      <c r="W7916" s="140" t="str" cm="1">
        <f t="array" ref="W7916">IF(SUM(LEN(B7916:V7916))=0,"",IF(OR(OR(ISBLANK(F7916),SUM(LEN(C7916),LEN(D7916))=0),AND(NOT(E7916="Unknown"),ISBLANK(J7916)),AND(NOT(O7916="Unknown"),ISBLANK(R7916))),"Missing Information", INDEX(Table15[Entire Service Line Classification], MATCH(SUMIFS(Table15[Unique ID],Table15[System-Owned Portion],E7916,Table15[If Material Anything Other than "Lead" in Column E,Was Material Ever Previously Lead?],G7916,Table15[Customer-Owned Portion],O7916),Table15[Unique ID],0),0)))</f>
        <v/>
      </c>
      <c r="X7916"/>
    </row>
    <row r="7917" spans="2:24" hidden="1" x14ac:dyDescent="0.25">
      <c r="B7917" s="145"/>
      <c r="C7917" s="31"/>
      <c r="D7917" s="31"/>
      <c r="E7917" s="43"/>
      <c r="F7917" s="42"/>
      <c r="G7917" s="83"/>
      <c r="H7917" s="31"/>
      <c r="I7917" s="31"/>
      <c r="J7917" s="83"/>
      <c r="K7917" s="31"/>
      <c r="L7917" s="31"/>
      <c r="M7917" s="168"/>
      <c r="N7917" s="147"/>
      <c r="O7917" s="105"/>
      <c r="P7917" s="42"/>
      <c r="Q7917" s="31"/>
      <c r="R7917" s="83"/>
      <c r="S7917" s="31"/>
      <c r="T7917" s="31"/>
      <c r="U7917" s="168"/>
      <c r="V7917" s="149"/>
      <c r="W7917" s="140" t="str" cm="1">
        <f t="array" ref="W7917">IF(SUM(LEN(B7917:V7917))=0,"",IF(OR(OR(ISBLANK(F7917),SUM(LEN(C7917),LEN(D7917))=0),AND(NOT(E7917="Unknown"),ISBLANK(J7917)),AND(NOT(O7917="Unknown"),ISBLANK(R7917))),"Missing Information", INDEX(Table15[Entire Service Line Classification], MATCH(SUMIFS(Table15[Unique ID],Table15[System-Owned Portion],E7917,Table15[If Material Anything Other than "Lead" in Column E,Was Material Ever Previously Lead?],G7917,Table15[Customer-Owned Portion],O7917),Table15[Unique ID],0),0)))</f>
        <v/>
      </c>
      <c r="X7917"/>
    </row>
    <row r="7918" spans="2:24" hidden="1" x14ac:dyDescent="0.25">
      <c r="B7918" s="145"/>
      <c r="C7918" s="31"/>
      <c r="D7918" s="31"/>
      <c r="E7918" s="43"/>
      <c r="F7918" s="42"/>
      <c r="G7918" s="83"/>
      <c r="H7918" s="31"/>
      <c r="I7918" s="31"/>
      <c r="J7918" s="83"/>
      <c r="K7918" s="31"/>
      <c r="L7918" s="31"/>
      <c r="M7918" s="168"/>
      <c r="N7918" s="147"/>
      <c r="O7918" s="105"/>
      <c r="P7918" s="42"/>
      <c r="Q7918" s="31"/>
      <c r="R7918" s="83"/>
      <c r="S7918" s="31"/>
      <c r="T7918" s="31"/>
      <c r="U7918" s="168"/>
      <c r="V7918" s="149"/>
      <c r="W7918" s="140" t="str" cm="1">
        <f t="array" ref="W7918">IF(SUM(LEN(B7918:V7918))=0,"",IF(OR(OR(ISBLANK(F7918),SUM(LEN(C7918),LEN(D7918))=0),AND(NOT(E7918="Unknown"),ISBLANK(J7918)),AND(NOT(O7918="Unknown"),ISBLANK(R7918))),"Missing Information", INDEX(Table15[Entire Service Line Classification], MATCH(SUMIFS(Table15[Unique ID],Table15[System-Owned Portion],E7918,Table15[If Material Anything Other than "Lead" in Column E,Was Material Ever Previously Lead?],G7918,Table15[Customer-Owned Portion],O7918),Table15[Unique ID],0),0)))</f>
        <v/>
      </c>
      <c r="X7918"/>
    </row>
    <row r="7919" spans="2:24" hidden="1" x14ac:dyDescent="0.25">
      <c r="B7919" s="145"/>
      <c r="C7919" s="31"/>
      <c r="D7919" s="31"/>
      <c r="E7919" s="43"/>
      <c r="F7919" s="42"/>
      <c r="G7919" s="83"/>
      <c r="H7919" s="31"/>
      <c r="I7919" s="31"/>
      <c r="J7919" s="83"/>
      <c r="K7919" s="31"/>
      <c r="L7919" s="31"/>
      <c r="M7919" s="168"/>
      <c r="N7919" s="147"/>
      <c r="O7919" s="105"/>
      <c r="P7919" s="42"/>
      <c r="Q7919" s="31"/>
      <c r="R7919" s="83"/>
      <c r="S7919" s="31"/>
      <c r="T7919" s="31"/>
      <c r="U7919" s="168"/>
      <c r="V7919" s="149"/>
      <c r="W7919" s="140" t="str" cm="1">
        <f t="array" ref="W7919">IF(SUM(LEN(B7919:V7919))=0,"",IF(OR(OR(ISBLANK(F7919),SUM(LEN(C7919),LEN(D7919))=0),AND(NOT(E7919="Unknown"),ISBLANK(J7919)),AND(NOT(O7919="Unknown"),ISBLANK(R7919))),"Missing Information", INDEX(Table15[Entire Service Line Classification], MATCH(SUMIFS(Table15[Unique ID],Table15[System-Owned Portion],E7919,Table15[If Material Anything Other than "Lead" in Column E,Was Material Ever Previously Lead?],G7919,Table15[Customer-Owned Portion],O7919),Table15[Unique ID],0),0)))</f>
        <v/>
      </c>
      <c r="X7919"/>
    </row>
    <row r="7920" spans="2:24" hidden="1" x14ac:dyDescent="0.25">
      <c r="B7920" s="145"/>
      <c r="C7920" s="31"/>
      <c r="D7920" s="31"/>
      <c r="E7920" s="43"/>
      <c r="F7920" s="42"/>
      <c r="G7920" s="83"/>
      <c r="H7920" s="31"/>
      <c r="I7920" s="31"/>
      <c r="J7920" s="83"/>
      <c r="K7920" s="31"/>
      <c r="L7920" s="31"/>
      <c r="M7920" s="168"/>
      <c r="N7920" s="147"/>
      <c r="O7920" s="105"/>
      <c r="P7920" s="42"/>
      <c r="Q7920" s="31"/>
      <c r="R7920" s="83"/>
      <c r="S7920" s="31"/>
      <c r="T7920" s="31"/>
      <c r="U7920" s="168"/>
      <c r="V7920" s="149"/>
      <c r="W7920" s="140" t="str" cm="1">
        <f t="array" ref="W7920">IF(SUM(LEN(B7920:V7920))=0,"",IF(OR(OR(ISBLANK(F7920),SUM(LEN(C7920),LEN(D7920))=0),AND(NOT(E7920="Unknown"),ISBLANK(J7920)),AND(NOT(O7920="Unknown"),ISBLANK(R7920))),"Missing Information", INDEX(Table15[Entire Service Line Classification], MATCH(SUMIFS(Table15[Unique ID],Table15[System-Owned Portion],E7920,Table15[If Material Anything Other than "Lead" in Column E,Was Material Ever Previously Lead?],G7920,Table15[Customer-Owned Portion],O7920),Table15[Unique ID],0),0)))</f>
        <v/>
      </c>
      <c r="X7920"/>
    </row>
    <row r="7921" spans="2:24" hidden="1" x14ac:dyDescent="0.25">
      <c r="B7921" s="145"/>
      <c r="C7921" s="31"/>
      <c r="D7921" s="31"/>
      <c r="E7921" s="43"/>
      <c r="F7921" s="42"/>
      <c r="G7921" s="83"/>
      <c r="H7921" s="31"/>
      <c r="I7921" s="31"/>
      <c r="J7921" s="83"/>
      <c r="K7921" s="31"/>
      <c r="L7921" s="31"/>
      <c r="M7921" s="168"/>
      <c r="N7921" s="147"/>
      <c r="O7921" s="105"/>
      <c r="P7921" s="42"/>
      <c r="Q7921" s="31"/>
      <c r="R7921" s="83"/>
      <c r="S7921" s="31"/>
      <c r="T7921" s="31"/>
      <c r="U7921" s="168"/>
      <c r="V7921" s="149"/>
      <c r="W7921" s="140" t="str" cm="1">
        <f t="array" ref="W7921">IF(SUM(LEN(B7921:V7921))=0,"",IF(OR(OR(ISBLANK(F7921),SUM(LEN(C7921),LEN(D7921))=0),AND(NOT(E7921="Unknown"),ISBLANK(J7921)),AND(NOT(O7921="Unknown"),ISBLANK(R7921))),"Missing Information", INDEX(Table15[Entire Service Line Classification], MATCH(SUMIFS(Table15[Unique ID],Table15[System-Owned Portion],E7921,Table15[If Material Anything Other than "Lead" in Column E,Was Material Ever Previously Lead?],G7921,Table15[Customer-Owned Portion],O7921),Table15[Unique ID],0),0)))</f>
        <v/>
      </c>
      <c r="X7921"/>
    </row>
    <row r="7922" spans="2:24" hidden="1" x14ac:dyDescent="0.25">
      <c r="B7922" s="145"/>
      <c r="C7922" s="31"/>
      <c r="D7922" s="31"/>
      <c r="E7922" s="43"/>
      <c r="F7922" s="42"/>
      <c r="G7922" s="83"/>
      <c r="H7922" s="31"/>
      <c r="I7922" s="31"/>
      <c r="J7922" s="83"/>
      <c r="K7922" s="31"/>
      <c r="L7922" s="31"/>
      <c r="M7922" s="168"/>
      <c r="N7922" s="147"/>
      <c r="O7922" s="105"/>
      <c r="P7922" s="42"/>
      <c r="Q7922" s="31"/>
      <c r="R7922" s="83"/>
      <c r="S7922" s="31"/>
      <c r="T7922" s="31"/>
      <c r="U7922" s="168"/>
      <c r="V7922" s="149"/>
      <c r="W7922" s="140" t="str" cm="1">
        <f t="array" ref="W7922">IF(SUM(LEN(B7922:V7922))=0,"",IF(OR(OR(ISBLANK(F7922),SUM(LEN(C7922),LEN(D7922))=0),AND(NOT(E7922="Unknown"),ISBLANK(J7922)),AND(NOT(O7922="Unknown"),ISBLANK(R7922))),"Missing Information", INDEX(Table15[Entire Service Line Classification], MATCH(SUMIFS(Table15[Unique ID],Table15[System-Owned Portion],E7922,Table15[If Material Anything Other than "Lead" in Column E,Was Material Ever Previously Lead?],G7922,Table15[Customer-Owned Portion],O7922),Table15[Unique ID],0),0)))</f>
        <v/>
      </c>
      <c r="X7922"/>
    </row>
    <row r="7923" spans="2:24" hidden="1" x14ac:dyDescent="0.25">
      <c r="B7923" s="145"/>
      <c r="C7923" s="31"/>
      <c r="D7923" s="31"/>
      <c r="E7923" s="43"/>
      <c r="F7923" s="42"/>
      <c r="G7923" s="83"/>
      <c r="H7923" s="31"/>
      <c r="I7923" s="31"/>
      <c r="J7923" s="83"/>
      <c r="K7923" s="31"/>
      <c r="L7923" s="31"/>
      <c r="M7923" s="168"/>
      <c r="N7923" s="147"/>
      <c r="O7923" s="105"/>
      <c r="P7923" s="42"/>
      <c r="Q7923" s="31"/>
      <c r="R7923" s="83"/>
      <c r="S7923" s="31"/>
      <c r="T7923" s="31"/>
      <c r="U7923" s="168"/>
      <c r="V7923" s="149"/>
      <c r="W7923" s="140" t="str" cm="1">
        <f t="array" ref="W7923">IF(SUM(LEN(B7923:V7923))=0,"",IF(OR(OR(ISBLANK(F7923),SUM(LEN(C7923),LEN(D7923))=0),AND(NOT(E7923="Unknown"),ISBLANK(J7923)),AND(NOT(O7923="Unknown"),ISBLANK(R7923))),"Missing Information", INDEX(Table15[Entire Service Line Classification], MATCH(SUMIFS(Table15[Unique ID],Table15[System-Owned Portion],E7923,Table15[If Material Anything Other than "Lead" in Column E,Was Material Ever Previously Lead?],G7923,Table15[Customer-Owned Portion],O7923),Table15[Unique ID],0),0)))</f>
        <v/>
      </c>
      <c r="X7923"/>
    </row>
    <row r="7924" spans="2:24" hidden="1" x14ac:dyDescent="0.25">
      <c r="B7924" s="145"/>
      <c r="C7924" s="31"/>
      <c r="D7924" s="31"/>
      <c r="E7924" s="43"/>
      <c r="F7924" s="42"/>
      <c r="G7924" s="83"/>
      <c r="H7924" s="31"/>
      <c r="I7924" s="31"/>
      <c r="J7924" s="83"/>
      <c r="K7924" s="31"/>
      <c r="L7924" s="31"/>
      <c r="M7924" s="168"/>
      <c r="N7924" s="147"/>
      <c r="O7924" s="105"/>
      <c r="P7924" s="42"/>
      <c r="Q7924" s="31"/>
      <c r="R7924" s="83"/>
      <c r="S7924" s="31"/>
      <c r="T7924" s="31"/>
      <c r="U7924" s="168"/>
      <c r="V7924" s="149"/>
      <c r="W7924" s="140" t="str" cm="1">
        <f t="array" ref="W7924">IF(SUM(LEN(B7924:V7924))=0,"",IF(OR(OR(ISBLANK(F7924),SUM(LEN(C7924),LEN(D7924))=0),AND(NOT(E7924="Unknown"),ISBLANK(J7924)),AND(NOT(O7924="Unknown"),ISBLANK(R7924))),"Missing Information", INDEX(Table15[Entire Service Line Classification], MATCH(SUMIFS(Table15[Unique ID],Table15[System-Owned Portion],E7924,Table15[If Material Anything Other than "Lead" in Column E,Was Material Ever Previously Lead?],G7924,Table15[Customer-Owned Portion],O7924),Table15[Unique ID],0),0)))</f>
        <v/>
      </c>
      <c r="X7924"/>
    </row>
    <row r="7925" spans="2:24" hidden="1" x14ac:dyDescent="0.25">
      <c r="B7925" s="145"/>
      <c r="C7925" s="31"/>
      <c r="D7925" s="31"/>
      <c r="E7925" s="43"/>
      <c r="F7925" s="42"/>
      <c r="G7925" s="83"/>
      <c r="H7925" s="31"/>
      <c r="I7925" s="31"/>
      <c r="J7925" s="83"/>
      <c r="K7925" s="31"/>
      <c r="L7925" s="31"/>
      <c r="M7925" s="168"/>
      <c r="N7925" s="147"/>
      <c r="O7925" s="105"/>
      <c r="P7925" s="42"/>
      <c r="Q7925" s="31"/>
      <c r="R7925" s="83"/>
      <c r="S7925" s="31"/>
      <c r="T7925" s="31"/>
      <c r="U7925" s="168"/>
      <c r="V7925" s="149"/>
      <c r="W7925" s="140" t="str" cm="1">
        <f t="array" ref="W7925">IF(SUM(LEN(B7925:V7925))=0,"",IF(OR(OR(ISBLANK(F7925),SUM(LEN(C7925),LEN(D7925))=0),AND(NOT(E7925="Unknown"),ISBLANK(J7925)),AND(NOT(O7925="Unknown"),ISBLANK(R7925))),"Missing Information", INDEX(Table15[Entire Service Line Classification], MATCH(SUMIFS(Table15[Unique ID],Table15[System-Owned Portion],E7925,Table15[If Material Anything Other than "Lead" in Column E,Was Material Ever Previously Lead?],G7925,Table15[Customer-Owned Portion],O7925),Table15[Unique ID],0),0)))</f>
        <v/>
      </c>
      <c r="X7925"/>
    </row>
    <row r="7926" spans="2:24" hidden="1" x14ac:dyDescent="0.25">
      <c r="B7926" s="145"/>
      <c r="C7926" s="31"/>
      <c r="D7926" s="31"/>
      <c r="E7926" s="43"/>
      <c r="F7926" s="42"/>
      <c r="G7926" s="83"/>
      <c r="H7926" s="31"/>
      <c r="I7926" s="31"/>
      <c r="J7926" s="83"/>
      <c r="K7926" s="31"/>
      <c r="L7926" s="31"/>
      <c r="M7926" s="168"/>
      <c r="N7926" s="147"/>
      <c r="O7926" s="105"/>
      <c r="P7926" s="42"/>
      <c r="Q7926" s="31"/>
      <c r="R7926" s="83"/>
      <c r="S7926" s="31"/>
      <c r="T7926" s="31"/>
      <c r="U7926" s="168"/>
      <c r="V7926" s="149"/>
      <c r="W7926" s="140" t="str" cm="1">
        <f t="array" ref="W7926">IF(SUM(LEN(B7926:V7926))=0,"",IF(OR(OR(ISBLANK(F7926),SUM(LEN(C7926),LEN(D7926))=0),AND(NOT(E7926="Unknown"),ISBLANK(J7926)),AND(NOT(O7926="Unknown"),ISBLANK(R7926))),"Missing Information", INDEX(Table15[Entire Service Line Classification], MATCH(SUMIFS(Table15[Unique ID],Table15[System-Owned Portion],E7926,Table15[If Material Anything Other than "Lead" in Column E,Was Material Ever Previously Lead?],G7926,Table15[Customer-Owned Portion],O7926),Table15[Unique ID],0),0)))</f>
        <v/>
      </c>
      <c r="X7926"/>
    </row>
    <row r="7927" spans="2:24" hidden="1" x14ac:dyDescent="0.25">
      <c r="B7927" s="145"/>
      <c r="C7927" s="31"/>
      <c r="D7927" s="31"/>
      <c r="E7927" s="43"/>
      <c r="F7927" s="42"/>
      <c r="G7927" s="83"/>
      <c r="H7927" s="31"/>
      <c r="I7927" s="31"/>
      <c r="J7927" s="83"/>
      <c r="K7927" s="31"/>
      <c r="L7927" s="31"/>
      <c r="M7927" s="168"/>
      <c r="N7927" s="147"/>
      <c r="O7927" s="105"/>
      <c r="P7927" s="42"/>
      <c r="Q7927" s="31"/>
      <c r="R7927" s="83"/>
      <c r="S7927" s="31"/>
      <c r="T7927" s="31"/>
      <c r="U7927" s="168"/>
      <c r="V7927" s="149"/>
      <c r="W7927" s="140" t="str" cm="1">
        <f t="array" ref="W7927">IF(SUM(LEN(B7927:V7927))=0,"",IF(OR(OR(ISBLANK(F7927),SUM(LEN(C7927),LEN(D7927))=0),AND(NOT(E7927="Unknown"),ISBLANK(J7927)),AND(NOT(O7927="Unknown"),ISBLANK(R7927))),"Missing Information", INDEX(Table15[Entire Service Line Classification], MATCH(SUMIFS(Table15[Unique ID],Table15[System-Owned Portion],E7927,Table15[If Material Anything Other than "Lead" in Column E,Was Material Ever Previously Lead?],G7927,Table15[Customer-Owned Portion],O7927),Table15[Unique ID],0),0)))</f>
        <v/>
      </c>
      <c r="X7927"/>
    </row>
    <row r="7928" spans="2:24" hidden="1" x14ac:dyDescent="0.25">
      <c r="B7928" s="145"/>
      <c r="C7928" s="31"/>
      <c r="D7928" s="31"/>
      <c r="E7928" s="43"/>
      <c r="F7928" s="42"/>
      <c r="G7928" s="83"/>
      <c r="H7928" s="31"/>
      <c r="I7928" s="31"/>
      <c r="J7928" s="83"/>
      <c r="K7928" s="31"/>
      <c r="L7928" s="31"/>
      <c r="M7928" s="168"/>
      <c r="N7928" s="147"/>
      <c r="O7928" s="105"/>
      <c r="P7928" s="42"/>
      <c r="Q7928" s="31"/>
      <c r="R7928" s="83"/>
      <c r="S7928" s="31"/>
      <c r="T7928" s="31"/>
      <c r="U7928" s="168"/>
      <c r="V7928" s="149"/>
      <c r="W7928" s="140" t="str" cm="1">
        <f t="array" ref="W7928">IF(SUM(LEN(B7928:V7928))=0,"",IF(OR(OR(ISBLANK(F7928),SUM(LEN(C7928),LEN(D7928))=0),AND(NOT(E7928="Unknown"),ISBLANK(J7928)),AND(NOT(O7928="Unknown"),ISBLANK(R7928))),"Missing Information", INDEX(Table15[Entire Service Line Classification], MATCH(SUMIFS(Table15[Unique ID],Table15[System-Owned Portion],E7928,Table15[If Material Anything Other than "Lead" in Column E,Was Material Ever Previously Lead?],G7928,Table15[Customer-Owned Portion],O7928),Table15[Unique ID],0),0)))</f>
        <v/>
      </c>
      <c r="X7928"/>
    </row>
    <row r="7929" spans="2:24" hidden="1" x14ac:dyDescent="0.25">
      <c r="B7929" s="145"/>
      <c r="C7929" s="31"/>
      <c r="D7929" s="31"/>
      <c r="E7929" s="43"/>
      <c r="F7929" s="42"/>
      <c r="G7929" s="83"/>
      <c r="H7929" s="31"/>
      <c r="I7929" s="31"/>
      <c r="J7929" s="83"/>
      <c r="K7929" s="31"/>
      <c r="L7929" s="31"/>
      <c r="M7929" s="168"/>
      <c r="N7929" s="147"/>
      <c r="O7929" s="105"/>
      <c r="P7929" s="42"/>
      <c r="Q7929" s="31"/>
      <c r="R7929" s="83"/>
      <c r="S7929" s="31"/>
      <c r="T7929" s="31"/>
      <c r="U7929" s="168"/>
      <c r="V7929" s="149"/>
      <c r="W7929" s="140" t="str" cm="1">
        <f t="array" ref="W7929">IF(SUM(LEN(B7929:V7929))=0,"",IF(OR(OR(ISBLANK(F7929),SUM(LEN(C7929),LEN(D7929))=0),AND(NOT(E7929="Unknown"),ISBLANK(J7929)),AND(NOT(O7929="Unknown"),ISBLANK(R7929))),"Missing Information", INDEX(Table15[Entire Service Line Classification], MATCH(SUMIFS(Table15[Unique ID],Table15[System-Owned Portion],E7929,Table15[If Material Anything Other than "Lead" in Column E,Was Material Ever Previously Lead?],G7929,Table15[Customer-Owned Portion],O7929),Table15[Unique ID],0),0)))</f>
        <v/>
      </c>
      <c r="X7929"/>
    </row>
    <row r="7930" spans="2:24" hidden="1" x14ac:dyDescent="0.25">
      <c r="B7930" s="145"/>
      <c r="C7930" s="31"/>
      <c r="D7930" s="31"/>
      <c r="E7930" s="43"/>
      <c r="F7930" s="42"/>
      <c r="G7930" s="83"/>
      <c r="H7930" s="31"/>
      <c r="I7930" s="31"/>
      <c r="J7930" s="83"/>
      <c r="K7930" s="31"/>
      <c r="L7930" s="31"/>
      <c r="M7930" s="168"/>
      <c r="N7930" s="147"/>
      <c r="O7930" s="105"/>
      <c r="P7930" s="42"/>
      <c r="Q7930" s="31"/>
      <c r="R7930" s="83"/>
      <c r="S7930" s="31"/>
      <c r="T7930" s="31"/>
      <c r="U7930" s="168"/>
      <c r="V7930" s="149"/>
      <c r="W7930" s="140" t="str" cm="1">
        <f t="array" ref="W7930">IF(SUM(LEN(B7930:V7930))=0,"",IF(OR(OR(ISBLANK(F7930),SUM(LEN(C7930),LEN(D7930))=0),AND(NOT(E7930="Unknown"),ISBLANK(J7930)),AND(NOT(O7930="Unknown"),ISBLANK(R7930))),"Missing Information", INDEX(Table15[Entire Service Line Classification], MATCH(SUMIFS(Table15[Unique ID],Table15[System-Owned Portion],E7930,Table15[If Material Anything Other than "Lead" in Column E,Was Material Ever Previously Lead?],G7930,Table15[Customer-Owned Portion],O7930),Table15[Unique ID],0),0)))</f>
        <v/>
      </c>
      <c r="X7930"/>
    </row>
    <row r="7931" spans="2:24" hidden="1" x14ac:dyDescent="0.25">
      <c r="B7931" s="145"/>
      <c r="C7931" s="31"/>
      <c r="D7931" s="31"/>
      <c r="E7931" s="43"/>
      <c r="F7931" s="42"/>
      <c r="G7931" s="83"/>
      <c r="H7931" s="31"/>
      <c r="I7931" s="31"/>
      <c r="J7931" s="83"/>
      <c r="K7931" s="31"/>
      <c r="L7931" s="31"/>
      <c r="M7931" s="168"/>
      <c r="N7931" s="147"/>
      <c r="O7931" s="105"/>
      <c r="P7931" s="42"/>
      <c r="Q7931" s="31"/>
      <c r="R7931" s="83"/>
      <c r="S7931" s="31"/>
      <c r="T7931" s="31"/>
      <c r="U7931" s="168"/>
      <c r="V7931" s="149"/>
      <c r="W7931" s="140" t="str" cm="1">
        <f t="array" ref="W7931">IF(SUM(LEN(B7931:V7931))=0,"",IF(OR(OR(ISBLANK(F7931),SUM(LEN(C7931),LEN(D7931))=0),AND(NOT(E7931="Unknown"),ISBLANK(J7931)),AND(NOT(O7931="Unknown"),ISBLANK(R7931))),"Missing Information", INDEX(Table15[Entire Service Line Classification], MATCH(SUMIFS(Table15[Unique ID],Table15[System-Owned Portion],E7931,Table15[If Material Anything Other than "Lead" in Column E,Was Material Ever Previously Lead?],G7931,Table15[Customer-Owned Portion],O7931),Table15[Unique ID],0),0)))</f>
        <v/>
      </c>
      <c r="X7931"/>
    </row>
    <row r="7932" spans="2:24" hidden="1" x14ac:dyDescent="0.25">
      <c r="B7932" s="145"/>
      <c r="C7932" s="31"/>
      <c r="D7932" s="31"/>
      <c r="E7932" s="43"/>
      <c r="F7932" s="42"/>
      <c r="G7932" s="83"/>
      <c r="H7932" s="31"/>
      <c r="I7932" s="31"/>
      <c r="J7932" s="83"/>
      <c r="K7932" s="31"/>
      <c r="L7932" s="31"/>
      <c r="M7932" s="168"/>
      <c r="N7932" s="147"/>
      <c r="O7932" s="105"/>
      <c r="P7932" s="42"/>
      <c r="Q7932" s="31"/>
      <c r="R7932" s="83"/>
      <c r="S7932" s="31"/>
      <c r="T7932" s="31"/>
      <c r="U7932" s="168"/>
      <c r="V7932" s="149"/>
      <c r="W7932" s="140" t="str" cm="1">
        <f t="array" ref="W7932">IF(SUM(LEN(B7932:V7932))=0,"",IF(OR(OR(ISBLANK(F7932),SUM(LEN(C7932),LEN(D7932))=0),AND(NOT(E7932="Unknown"),ISBLANK(J7932)),AND(NOT(O7932="Unknown"),ISBLANK(R7932))),"Missing Information", INDEX(Table15[Entire Service Line Classification], MATCH(SUMIFS(Table15[Unique ID],Table15[System-Owned Portion],E7932,Table15[If Material Anything Other than "Lead" in Column E,Was Material Ever Previously Lead?],G7932,Table15[Customer-Owned Portion],O7932),Table15[Unique ID],0),0)))</f>
        <v/>
      </c>
      <c r="X7932"/>
    </row>
    <row r="7933" spans="2:24" hidden="1" x14ac:dyDescent="0.25">
      <c r="B7933" s="145"/>
      <c r="C7933" s="31"/>
      <c r="D7933" s="31"/>
      <c r="E7933" s="43"/>
      <c r="F7933" s="42"/>
      <c r="G7933" s="83"/>
      <c r="H7933" s="31"/>
      <c r="I7933" s="31"/>
      <c r="J7933" s="83"/>
      <c r="K7933" s="31"/>
      <c r="L7933" s="31"/>
      <c r="M7933" s="168"/>
      <c r="N7933" s="147"/>
      <c r="O7933" s="105"/>
      <c r="P7933" s="42"/>
      <c r="Q7933" s="31"/>
      <c r="R7933" s="83"/>
      <c r="S7933" s="31"/>
      <c r="T7933" s="31"/>
      <c r="U7933" s="168"/>
      <c r="V7933" s="149"/>
      <c r="W7933" s="140" t="str" cm="1">
        <f t="array" ref="W7933">IF(SUM(LEN(B7933:V7933))=0,"",IF(OR(OR(ISBLANK(F7933),SUM(LEN(C7933),LEN(D7933))=0),AND(NOT(E7933="Unknown"),ISBLANK(J7933)),AND(NOT(O7933="Unknown"),ISBLANK(R7933))),"Missing Information", INDEX(Table15[Entire Service Line Classification], MATCH(SUMIFS(Table15[Unique ID],Table15[System-Owned Portion],E7933,Table15[If Material Anything Other than "Lead" in Column E,Was Material Ever Previously Lead?],G7933,Table15[Customer-Owned Portion],O7933),Table15[Unique ID],0),0)))</f>
        <v/>
      </c>
      <c r="X7933"/>
    </row>
    <row r="7934" spans="2:24" hidden="1" x14ac:dyDescent="0.25">
      <c r="B7934" s="145"/>
      <c r="C7934" s="31"/>
      <c r="D7934" s="31"/>
      <c r="E7934" s="43"/>
      <c r="F7934" s="42"/>
      <c r="G7934" s="83"/>
      <c r="H7934" s="31"/>
      <c r="I7934" s="31"/>
      <c r="J7934" s="83"/>
      <c r="K7934" s="31"/>
      <c r="L7934" s="31"/>
      <c r="M7934" s="168"/>
      <c r="N7934" s="147"/>
      <c r="O7934" s="105"/>
      <c r="P7934" s="42"/>
      <c r="Q7934" s="31"/>
      <c r="R7934" s="83"/>
      <c r="S7934" s="31"/>
      <c r="T7934" s="31"/>
      <c r="U7934" s="168"/>
      <c r="V7934" s="149"/>
      <c r="W7934" s="140" t="str" cm="1">
        <f t="array" ref="W7934">IF(SUM(LEN(B7934:V7934))=0,"",IF(OR(OR(ISBLANK(F7934),SUM(LEN(C7934),LEN(D7934))=0),AND(NOT(E7934="Unknown"),ISBLANK(J7934)),AND(NOT(O7934="Unknown"),ISBLANK(R7934))),"Missing Information", INDEX(Table15[Entire Service Line Classification], MATCH(SUMIFS(Table15[Unique ID],Table15[System-Owned Portion],E7934,Table15[If Material Anything Other than "Lead" in Column E,Was Material Ever Previously Lead?],G7934,Table15[Customer-Owned Portion],O7934),Table15[Unique ID],0),0)))</f>
        <v/>
      </c>
      <c r="X7934"/>
    </row>
    <row r="7935" spans="2:24" hidden="1" x14ac:dyDescent="0.25">
      <c r="B7935" s="145"/>
      <c r="C7935" s="31"/>
      <c r="D7935" s="31"/>
      <c r="E7935" s="43"/>
      <c r="F7935" s="42"/>
      <c r="G7935" s="83"/>
      <c r="H7935" s="31"/>
      <c r="I7935" s="31"/>
      <c r="J7935" s="83"/>
      <c r="K7935" s="31"/>
      <c r="L7935" s="31"/>
      <c r="M7935" s="168"/>
      <c r="N7935" s="147"/>
      <c r="O7935" s="105"/>
      <c r="P7935" s="42"/>
      <c r="Q7935" s="31"/>
      <c r="R7935" s="83"/>
      <c r="S7935" s="31"/>
      <c r="T7935" s="31"/>
      <c r="U7935" s="168"/>
      <c r="V7935" s="149"/>
      <c r="W7935" s="140" t="str" cm="1">
        <f t="array" ref="W7935">IF(SUM(LEN(B7935:V7935))=0,"",IF(OR(OR(ISBLANK(F7935),SUM(LEN(C7935),LEN(D7935))=0),AND(NOT(E7935="Unknown"),ISBLANK(J7935)),AND(NOT(O7935="Unknown"),ISBLANK(R7935))),"Missing Information", INDEX(Table15[Entire Service Line Classification], MATCH(SUMIFS(Table15[Unique ID],Table15[System-Owned Portion],E7935,Table15[If Material Anything Other than "Lead" in Column E,Was Material Ever Previously Lead?],G7935,Table15[Customer-Owned Portion],O7935),Table15[Unique ID],0),0)))</f>
        <v/>
      </c>
      <c r="X7935"/>
    </row>
    <row r="7936" spans="2:24" hidden="1" x14ac:dyDescent="0.25">
      <c r="B7936" s="145"/>
      <c r="C7936" s="31"/>
      <c r="D7936" s="31"/>
      <c r="E7936" s="43"/>
      <c r="F7936" s="42"/>
      <c r="G7936" s="83"/>
      <c r="H7936" s="31"/>
      <c r="I7936" s="31"/>
      <c r="J7936" s="83"/>
      <c r="K7936" s="31"/>
      <c r="L7936" s="31"/>
      <c r="M7936" s="168"/>
      <c r="N7936" s="147"/>
      <c r="O7936" s="105"/>
      <c r="P7936" s="42"/>
      <c r="Q7936" s="31"/>
      <c r="R7936" s="83"/>
      <c r="S7936" s="31"/>
      <c r="T7936" s="31"/>
      <c r="U7936" s="168"/>
      <c r="V7936" s="149"/>
      <c r="W7936" s="140" t="str" cm="1">
        <f t="array" ref="W7936">IF(SUM(LEN(B7936:V7936))=0,"",IF(OR(OR(ISBLANK(F7936),SUM(LEN(C7936),LEN(D7936))=0),AND(NOT(E7936="Unknown"),ISBLANK(J7936)),AND(NOT(O7936="Unknown"),ISBLANK(R7936))),"Missing Information", INDEX(Table15[Entire Service Line Classification], MATCH(SUMIFS(Table15[Unique ID],Table15[System-Owned Portion],E7936,Table15[If Material Anything Other than "Lead" in Column E,Was Material Ever Previously Lead?],G7936,Table15[Customer-Owned Portion],O7936),Table15[Unique ID],0),0)))</f>
        <v/>
      </c>
      <c r="X7936"/>
    </row>
    <row r="7937" spans="2:24" hidden="1" x14ac:dyDescent="0.25">
      <c r="B7937" s="145"/>
      <c r="C7937" s="31"/>
      <c r="D7937" s="31"/>
      <c r="E7937" s="43"/>
      <c r="F7937" s="42"/>
      <c r="G7937" s="83"/>
      <c r="H7937" s="31"/>
      <c r="I7937" s="31"/>
      <c r="J7937" s="83"/>
      <c r="K7937" s="31"/>
      <c r="L7937" s="31"/>
      <c r="M7937" s="168"/>
      <c r="N7937" s="147"/>
      <c r="O7937" s="105"/>
      <c r="P7937" s="42"/>
      <c r="Q7937" s="31"/>
      <c r="R7937" s="83"/>
      <c r="S7937" s="31"/>
      <c r="T7937" s="31"/>
      <c r="U7937" s="168"/>
      <c r="V7937" s="149"/>
      <c r="W7937" s="140" t="str" cm="1">
        <f t="array" ref="W7937">IF(SUM(LEN(B7937:V7937))=0,"",IF(OR(OR(ISBLANK(F7937),SUM(LEN(C7937),LEN(D7937))=0),AND(NOT(E7937="Unknown"),ISBLANK(J7937)),AND(NOT(O7937="Unknown"),ISBLANK(R7937))),"Missing Information", INDEX(Table15[Entire Service Line Classification], MATCH(SUMIFS(Table15[Unique ID],Table15[System-Owned Portion],E7937,Table15[If Material Anything Other than "Lead" in Column E,Was Material Ever Previously Lead?],G7937,Table15[Customer-Owned Portion],O7937),Table15[Unique ID],0),0)))</f>
        <v/>
      </c>
      <c r="X7937"/>
    </row>
    <row r="7938" spans="2:24" hidden="1" x14ac:dyDescent="0.25">
      <c r="B7938" s="145"/>
      <c r="C7938" s="31"/>
      <c r="D7938" s="31"/>
      <c r="E7938" s="43"/>
      <c r="F7938" s="42"/>
      <c r="G7938" s="83"/>
      <c r="H7938" s="31"/>
      <c r="I7938" s="31"/>
      <c r="J7938" s="83"/>
      <c r="K7938" s="31"/>
      <c r="L7938" s="31"/>
      <c r="M7938" s="168"/>
      <c r="N7938" s="147"/>
      <c r="O7938" s="105"/>
      <c r="P7938" s="42"/>
      <c r="Q7938" s="31"/>
      <c r="R7938" s="83"/>
      <c r="S7938" s="31"/>
      <c r="T7938" s="31"/>
      <c r="U7938" s="168"/>
      <c r="V7938" s="149"/>
      <c r="W7938" s="140" t="str" cm="1">
        <f t="array" ref="W7938">IF(SUM(LEN(B7938:V7938))=0,"",IF(OR(OR(ISBLANK(F7938),SUM(LEN(C7938),LEN(D7938))=0),AND(NOT(E7938="Unknown"),ISBLANK(J7938)),AND(NOT(O7938="Unknown"),ISBLANK(R7938))),"Missing Information", INDEX(Table15[Entire Service Line Classification], MATCH(SUMIFS(Table15[Unique ID],Table15[System-Owned Portion],E7938,Table15[If Material Anything Other than "Lead" in Column E,Was Material Ever Previously Lead?],G7938,Table15[Customer-Owned Portion],O7938),Table15[Unique ID],0),0)))</f>
        <v/>
      </c>
      <c r="X7938"/>
    </row>
    <row r="7939" spans="2:24" hidden="1" x14ac:dyDescent="0.25">
      <c r="B7939" s="145"/>
      <c r="C7939" s="31"/>
      <c r="D7939" s="31"/>
      <c r="E7939" s="43"/>
      <c r="F7939" s="42"/>
      <c r="G7939" s="83"/>
      <c r="H7939" s="31"/>
      <c r="I7939" s="31"/>
      <c r="J7939" s="83"/>
      <c r="K7939" s="31"/>
      <c r="L7939" s="31"/>
      <c r="M7939" s="168"/>
      <c r="N7939" s="147"/>
      <c r="O7939" s="105"/>
      <c r="P7939" s="42"/>
      <c r="Q7939" s="31"/>
      <c r="R7939" s="83"/>
      <c r="S7939" s="31"/>
      <c r="T7939" s="31"/>
      <c r="U7939" s="168"/>
      <c r="V7939" s="149"/>
      <c r="W7939" s="140" t="str" cm="1">
        <f t="array" ref="W7939">IF(SUM(LEN(B7939:V7939))=0,"",IF(OR(OR(ISBLANK(F7939),SUM(LEN(C7939),LEN(D7939))=0),AND(NOT(E7939="Unknown"),ISBLANK(J7939)),AND(NOT(O7939="Unknown"),ISBLANK(R7939))),"Missing Information", INDEX(Table15[Entire Service Line Classification], MATCH(SUMIFS(Table15[Unique ID],Table15[System-Owned Portion],E7939,Table15[If Material Anything Other than "Lead" in Column E,Was Material Ever Previously Lead?],G7939,Table15[Customer-Owned Portion],O7939),Table15[Unique ID],0),0)))</f>
        <v/>
      </c>
      <c r="X7939"/>
    </row>
    <row r="7940" spans="2:24" hidden="1" x14ac:dyDescent="0.25">
      <c r="B7940" s="145"/>
      <c r="C7940" s="31"/>
      <c r="D7940" s="31"/>
      <c r="E7940" s="43"/>
      <c r="F7940" s="42"/>
      <c r="G7940" s="83"/>
      <c r="H7940" s="31"/>
      <c r="I7940" s="31"/>
      <c r="J7940" s="83"/>
      <c r="K7940" s="31"/>
      <c r="L7940" s="31"/>
      <c r="M7940" s="168"/>
      <c r="N7940" s="147"/>
      <c r="O7940" s="105"/>
      <c r="P7940" s="42"/>
      <c r="Q7940" s="31"/>
      <c r="R7940" s="83"/>
      <c r="S7940" s="31"/>
      <c r="T7940" s="31"/>
      <c r="U7940" s="168"/>
      <c r="V7940" s="149"/>
      <c r="W7940" s="140" t="str" cm="1">
        <f t="array" ref="W7940">IF(SUM(LEN(B7940:V7940))=0,"",IF(OR(OR(ISBLANK(F7940),SUM(LEN(C7940),LEN(D7940))=0),AND(NOT(E7940="Unknown"),ISBLANK(J7940)),AND(NOT(O7940="Unknown"),ISBLANK(R7940))),"Missing Information", INDEX(Table15[Entire Service Line Classification], MATCH(SUMIFS(Table15[Unique ID],Table15[System-Owned Portion],E7940,Table15[If Material Anything Other than "Lead" in Column E,Was Material Ever Previously Lead?],G7940,Table15[Customer-Owned Portion],O7940),Table15[Unique ID],0),0)))</f>
        <v/>
      </c>
      <c r="X7940"/>
    </row>
    <row r="7941" spans="2:24" hidden="1" x14ac:dyDescent="0.25">
      <c r="B7941" s="145"/>
      <c r="C7941" s="31"/>
      <c r="D7941" s="31"/>
      <c r="E7941" s="43"/>
      <c r="F7941" s="42"/>
      <c r="G7941" s="83"/>
      <c r="H7941" s="31"/>
      <c r="I7941" s="31"/>
      <c r="J7941" s="83"/>
      <c r="K7941" s="31"/>
      <c r="L7941" s="31"/>
      <c r="M7941" s="168"/>
      <c r="N7941" s="147"/>
      <c r="O7941" s="105"/>
      <c r="P7941" s="42"/>
      <c r="Q7941" s="31"/>
      <c r="R7941" s="83"/>
      <c r="S7941" s="31"/>
      <c r="T7941" s="31"/>
      <c r="U7941" s="168"/>
      <c r="V7941" s="149"/>
      <c r="W7941" s="140" t="str" cm="1">
        <f t="array" ref="W7941">IF(SUM(LEN(B7941:V7941))=0,"",IF(OR(OR(ISBLANK(F7941),SUM(LEN(C7941),LEN(D7941))=0),AND(NOT(E7941="Unknown"),ISBLANK(J7941)),AND(NOT(O7941="Unknown"),ISBLANK(R7941))),"Missing Information", INDEX(Table15[Entire Service Line Classification], MATCH(SUMIFS(Table15[Unique ID],Table15[System-Owned Portion],E7941,Table15[If Material Anything Other than "Lead" in Column E,Was Material Ever Previously Lead?],G7941,Table15[Customer-Owned Portion],O7941),Table15[Unique ID],0),0)))</f>
        <v/>
      </c>
      <c r="X7941"/>
    </row>
    <row r="7942" spans="2:24" hidden="1" x14ac:dyDescent="0.25">
      <c r="B7942" s="145"/>
      <c r="C7942" s="31"/>
      <c r="D7942" s="31"/>
      <c r="E7942" s="43"/>
      <c r="F7942" s="42"/>
      <c r="G7942" s="83"/>
      <c r="H7942" s="31"/>
      <c r="I7942" s="31"/>
      <c r="J7942" s="83"/>
      <c r="K7942" s="31"/>
      <c r="L7942" s="31"/>
      <c r="M7942" s="168"/>
      <c r="N7942" s="147"/>
      <c r="O7942" s="105"/>
      <c r="P7942" s="42"/>
      <c r="Q7942" s="31"/>
      <c r="R7942" s="83"/>
      <c r="S7942" s="31"/>
      <c r="T7942" s="31"/>
      <c r="U7942" s="168"/>
      <c r="V7942" s="149"/>
      <c r="W7942" s="140" t="str" cm="1">
        <f t="array" ref="W7942">IF(SUM(LEN(B7942:V7942))=0,"",IF(OR(OR(ISBLANK(F7942),SUM(LEN(C7942),LEN(D7942))=0),AND(NOT(E7942="Unknown"),ISBLANK(J7942)),AND(NOT(O7942="Unknown"),ISBLANK(R7942))),"Missing Information", INDEX(Table15[Entire Service Line Classification], MATCH(SUMIFS(Table15[Unique ID],Table15[System-Owned Portion],E7942,Table15[If Material Anything Other than "Lead" in Column E,Was Material Ever Previously Lead?],G7942,Table15[Customer-Owned Portion],O7942),Table15[Unique ID],0),0)))</f>
        <v/>
      </c>
      <c r="X7942"/>
    </row>
    <row r="7943" spans="2:24" hidden="1" x14ac:dyDescent="0.25">
      <c r="B7943" s="145"/>
      <c r="C7943" s="31"/>
      <c r="D7943" s="31"/>
      <c r="E7943" s="43"/>
      <c r="F7943" s="42"/>
      <c r="G7943" s="83"/>
      <c r="H7943" s="31"/>
      <c r="I7943" s="31"/>
      <c r="J7943" s="83"/>
      <c r="K7943" s="31"/>
      <c r="L7943" s="31"/>
      <c r="M7943" s="168"/>
      <c r="N7943" s="147"/>
      <c r="O7943" s="105"/>
      <c r="P7943" s="42"/>
      <c r="Q7943" s="31"/>
      <c r="R7943" s="83"/>
      <c r="S7943" s="31"/>
      <c r="T7943" s="31"/>
      <c r="U7943" s="168"/>
      <c r="V7943" s="149"/>
      <c r="W7943" s="140" t="str" cm="1">
        <f t="array" ref="W7943">IF(SUM(LEN(B7943:V7943))=0,"",IF(OR(OR(ISBLANK(F7943),SUM(LEN(C7943),LEN(D7943))=0),AND(NOT(E7943="Unknown"),ISBLANK(J7943)),AND(NOT(O7943="Unknown"),ISBLANK(R7943))),"Missing Information", INDEX(Table15[Entire Service Line Classification], MATCH(SUMIFS(Table15[Unique ID],Table15[System-Owned Portion],E7943,Table15[If Material Anything Other than "Lead" in Column E,Was Material Ever Previously Lead?],G7943,Table15[Customer-Owned Portion],O7943),Table15[Unique ID],0),0)))</f>
        <v/>
      </c>
      <c r="X7943"/>
    </row>
    <row r="7944" spans="2:24" hidden="1" x14ac:dyDescent="0.25">
      <c r="B7944" s="145"/>
      <c r="C7944" s="31"/>
      <c r="D7944" s="31"/>
      <c r="E7944" s="43"/>
      <c r="F7944" s="42"/>
      <c r="G7944" s="83"/>
      <c r="H7944" s="31"/>
      <c r="I7944" s="31"/>
      <c r="J7944" s="83"/>
      <c r="K7944" s="31"/>
      <c r="L7944" s="31"/>
      <c r="M7944" s="168"/>
      <c r="N7944" s="147"/>
      <c r="O7944" s="105"/>
      <c r="P7944" s="42"/>
      <c r="Q7944" s="31"/>
      <c r="R7944" s="83"/>
      <c r="S7944" s="31"/>
      <c r="T7944" s="31"/>
      <c r="U7944" s="168"/>
      <c r="V7944" s="149"/>
      <c r="W7944" s="140" t="str" cm="1">
        <f t="array" ref="W7944">IF(SUM(LEN(B7944:V7944))=0,"",IF(OR(OR(ISBLANK(F7944),SUM(LEN(C7944),LEN(D7944))=0),AND(NOT(E7944="Unknown"),ISBLANK(J7944)),AND(NOT(O7944="Unknown"),ISBLANK(R7944))),"Missing Information", INDEX(Table15[Entire Service Line Classification], MATCH(SUMIFS(Table15[Unique ID],Table15[System-Owned Portion],E7944,Table15[If Material Anything Other than "Lead" in Column E,Was Material Ever Previously Lead?],G7944,Table15[Customer-Owned Portion],O7944),Table15[Unique ID],0),0)))</f>
        <v/>
      </c>
      <c r="X7944"/>
    </row>
    <row r="7945" spans="2:24" hidden="1" x14ac:dyDescent="0.25">
      <c r="B7945" s="145"/>
      <c r="C7945" s="31"/>
      <c r="D7945" s="31"/>
      <c r="E7945" s="43"/>
      <c r="F7945" s="42"/>
      <c r="G7945" s="83"/>
      <c r="H7945" s="31"/>
      <c r="I7945" s="31"/>
      <c r="J7945" s="83"/>
      <c r="K7945" s="31"/>
      <c r="L7945" s="31"/>
      <c r="M7945" s="168"/>
      <c r="N7945" s="147"/>
      <c r="O7945" s="105"/>
      <c r="P7945" s="42"/>
      <c r="Q7945" s="31"/>
      <c r="R7945" s="83"/>
      <c r="S7945" s="31"/>
      <c r="T7945" s="31"/>
      <c r="U7945" s="168"/>
      <c r="V7945" s="149"/>
      <c r="W7945" s="140" t="str" cm="1">
        <f t="array" ref="W7945">IF(SUM(LEN(B7945:V7945))=0,"",IF(OR(OR(ISBLANK(F7945),SUM(LEN(C7945),LEN(D7945))=0),AND(NOT(E7945="Unknown"),ISBLANK(J7945)),AND(NOT(O7945="Unknown"),ISBLANK(R7945))),"Missing Information", INDEX(Table15[Entire Service Line Classification], MATCH(SUMIFS(Table15[Unique ID],Table15[System-Owned Portion],E7945,Table15[If Material Anything Other than "Lead" in Column E,Was Material Ever Previously Lead?],G7945,Table15[Customer-Owned Portion],O7945),Table15[Unique ID],0),0)))</f>
        <v/>
      </c>
      <c r="X7945"/>
    </row>
    <row r="7946" spans="2:24" hidden="1" x14ac:dyDescent="0.25">
      <c r="B7946" s="145"/>
      <c r="C7946" s="31"/>
      <c r="D7946" s="31"/>
      <c r="E7946" s="43"/>
      <c r="F7946" s="42"/>
      <c r="G7946" s="83"/>
      <c r="H7946" s="31"/>
      <c r="I7946" s="31"/>
      <c r="J7946" s="83"/>
      <c r="K7946" s="31"/>
      <c r="L7946" s="31"/>
      <c r="M7946" s="168"/>
      <c r="N7946" s="147"/>
      <c r="O7946" s="105"/>
      <c r="P7946" s="42"/>
      <c r="Q7946" s="31"/>
      <c r="R7946" s="83"/>
      <c r="S7946" s="31"/>
      <c r="T7946" s="31"/>
      <c r="U7946" s="168"/>
      <c r="V7946" s="149"/>
      <c r="W7946" s="140" t="str" cm="1">
        <f t="array" ref="W7946">IF(SUM(LEN(B7946:V7946))=0,"",IF(OR(OR(ISBLANK(F7946),SUM(LEN(C7946),LEN(D7946))=0),AND(NOT(E7946="Unknown"),ISBLANK(J7946)),AND(NOT(O7946="Unknown"),ISBLANK(R7946))),"Missing Information", INDEX(Table15[Entire Service Line Classification], MATCH(SUMIFS(Table15[Unique ID],Table15[System-Owned Portion],E7946,Table15[If Material Anything Other than "Lead" in Column E,Was Material Ever Previously Lead?],G7946,Table15[Customer-Owned Portion],O7946),Table15[Unique ID],0),0)))</f>
        <v/>
      </c>
      <c r="X7946"/>
    </row>
    <row r="7947" spans="2:24" hidden="1" x14ac:dyDescent="0.25">
      <c r="B7947" s="145"/>
      <c r="C7947" s="31"/>
      <c r="D7947" s="31"/>
      <c r="E7947" s="43"/>
      <c r="F7947" s="42"/>
      <c r="G7947" s="83"/>
      <c r="H7947" s="31"/>
      <c r="I7947" s="31"/>
      <c r="J7947" s="83"/>
      <c r="K7947" s="31"/>
      <c r="L7947" s="31"/>
      <c r="M7947" s="168"/>
      <c r="N7947" s="147"/>
      <c r="O7947" s="105"/>
      <c r="P7947" s="42"/>
      <c r="Q7947" s="31"/>
      <c r="R7947" s="83"/>
      <c r="S7947" s="31"/>
      <c r="T7947" s="31"/>
      <c r="U7947" s="168"/>
      <c r="V7947" s="149"/>
      <c r="W7947" s="140" t="str" cm="1">
        <f t="array" ref="W7947">IF(SUM(LEN(B7947:V7947))=0,"",IF(OR(OR(ISBLANK(F7947),SUM(LEN(C7947),LEN(D7947))=0),AND(NOT(E7947="Unknown"),ISBLANK(J7947)),AND(NOT(O7947="Unknown"),ISBLANK(R7947))),"Missing Information", INDEX(Table15[Entire Service Line Classification], MATCH(SUMIFS(Table15[Unique ID],Table15[System-Owned Portion],E7947,Table15[If Material Anything Other than "Lead" in Column E,Was Material Ever Previously Lead?],G7947,Table15[Customer-Owned Portion],O7947),Table15[Unique ID],0),0)))</f>
        <v/>
      </c>
      <c r="X7947"/>
    </row>
    <row r="7948" spans="2:24" hidden="1" x14ac:dyDescent="0.25">
      <c r="B7948" s="145"/>
      <c r="C7948" s="31"/>
      <c r="D7948" s="31"/>
      <c r="E7948" s="43"/>
      <c r="F7948" s="42"/>
      <c r="G7948" s="83"/>
      <c r="H7948" s="31"/>
      <c r="I7948" s="31"/>
      <c r="J7948" s="83"/>
      <c r="K7948" s="31"/>
      <c r="L7948" s="31"/>
      <c r="M7948" s="168"/>
      <c r="N7948" s="147"/>
      <c r="O7948" s="105"/>
      <c r="P7948" s="42"/>
      <c r="Q7948" s="31"/>
      <c r="R7948" s="83"/>
      <c r="S7948" s="31"/>
      <c r="T7948" s="31"/>
      <c r="U7948" s="168"/>
      <c r="V7948" s="149"/>
      <c r="W7948" s="140" t="str" cm="1">
        <f t="array" ref="W7948">IF(SUM(LEN(B7948:V7948))=0,"",IF(OR(OR(ISBLANK(F7948),SUM(LEN(C7948),LEN(D7948))=0),AND(NOT(E7948="Unknown"),ISBLANK(J7948)),AND(NOT(O7948="Unknown"),ISBLANK(R7948))),"Missing Information", INDEX(Table15[Entire Service Line Classification], MATCH(SUMIFS(Table15[Unique ID],Table15[System-Owned Portion],E7948,Table15[If Material Anything Other than "Lead" in Column E,Was Material Ever Previously Lead?],G7948,Table15[Customer-Owned Portion],O7948),Table15[Unique ID],0),0)))</f>
        <v/>
      </c>
      <c r="X7948"/>
    </row>
    <row r="7949" spans="2:24" hidden="1" x14ac:dyDescent="0.25">
      <c r="B7949" s="145"/>
      <c r="C7949" s="31"/>
      <c r="D7949" s="31"/>
      <c r="E7949" s="43"/>
      <c r="F7949" s="42"/>
      <c r="G7949" s="83"/>
      <c r="H7949" s="31"/>
      <c r="I7949" s="31"/>
      <c r="J7949" s="83"/>
      <c r="K7949" s="31"/>
      <c r="L7949" s="31"/>
      <c r="M7949" s="168"/>
      <c r="N7949" s="147"/>
      <c r="O7949" s="105"/>
      <c r="P7949" s="42"/>
      <c r="Q7949" s="31"/>
      <c r="R7949" s="83"/>
      <c r="S7949" s="31"/>
      <c r="T7949" s="31"/>
      <c r="U7949" s="168"/>
      <c r="V7949" s="149"/>
      <c r="W7949" s="140" t="str" cm="1">
        <f t="array" ref="W7949">IF(SUM(LEN(B7949:V7949))=0,"",IF(OR(OR(ISBLANK(F7949),SUM(LEN(C7949),LEN(D7949))=0),AND(NOT(E7949="Unknown"),ISBLANK(J7949)),AND(NOT(O7949="Unknown"),ISBLANK(R7949))),"Missing Information", INDEX(Table15[Entire Service Line Classification], MATCH(SUMIFS(Table15[Unique ID],Table15[System-Owned Portion],E7949,Table15[If Material Anything Other than "Lead" in Column E,Was Material Ever Previously Lead?],G7949,Table15[Customer-Owned Portion],O7949),Table15[Unique ID],0),0)))</f>
        <v/>
      </c>
      <c r="X7949"/>
    </row>
    <row r="7950" spans="2:24" hidden="1" x14ac:dyDescent="0.25">
      <c r="B7950" s="145"/>
      <c r="C7950" s="31"/>
      <c r="D7950" s="31"/>
      <c r="E7950" s="43"/>
      <c r="F7950" s="42"/>
      <c r="G7950" s="83"/>
      <c r="H7950" s="31"/>
      <c r="I7950" s="31"/>
      <c r="J7950" s="83"/>
      <c r="K7950" s="31"/>
      <c r="L7950" s="31"/>
      <c r="M7950" s="168"/>
      <c r="N7950" s="147"/>
      <c r="O7950" s="105"/>
      <c r="P7950" s="42"/>
      <c r="Q7950" s="31"/>
      <c r="R7950" s="83"/>
      <c r="S7950" s="31"/>
      <c r="T7950" s="31"/>
      <c r="U7950" s="168"/>
      <c r="V7950" s="149"/>
      <c r="W7950" s="140" t="str" cm="1">
        <f t="array" ref="W7950">IF(SUM(LEN(B7950:V7950))=0,"",IF(OR(OR(ISBLANK(F7950),SUM(LEN(C7950),LEN(D7950))=0),AND(NOT(E7950="Unknown"),ISBLANK(J7950)),AND(NOT(O7950="Unknown"),ISBLANK(R7950))),"Missing Information", INDEX(Table15[Entire Service Line Classification], MATCH(SUMIFS(Table15[Unique ID],Table15[System-Owned Portion],E7950,Table15[If Material Anything Other than "Lead" in Column E,Was Material Ever Previously Lead?],G7950,Table15[Customer-Owned Portion],O7950),Table15[Unique ID],0),0)))</f>
        <v/>
      </c>
      <c r="X7950"/>
    </row>
    <row r="7951" spans="2:24" hidden="1" x14ac:dyDescent="0.25">
      <c r="B7951" s="145"/>
      <c r="C7951" s="31"/>
      <c r="D7951" s="31"/>
      <c r="E7951" s="43"/>
      <c r="F7951" s="42"/>
      <c r="G7951" s="83"/>
      <c r="H7951" s="31"/>
      <c r="I7951" s="31"/>
      <c r="J7951" s="83"/>
      <c r="K7951" s="31"/>
      <c r="L7951" s="31"/>
      <c r="M7951" s="168"/>
      <c r="N7951" s="147"/>
      <c r="O7951" s="105"/>
      <c r="P7951" s="42"/>
      <c r="Q7951" s="31"/>
      <c r="R7951" s="83"/>
      <c r="S7951" s="31"/>
      <c r="T7951" s="31"/>
      <c r="U7951" s="168"/>
      <c r="V7951" s="149"/>
      <c r="W7951" s="140" t="str" cm="1">
        <f t="array" ref="W7951">IF(SUM(LEN(B7951:V7951))=0,"",IF(OR(OR(ISBLANK(F7951),SUM(LEN(C7951),LEN(D7951))=0),AND(NOT(E7951="Unknown"),ISBLANK(J7951)),AND(NOT(O7951="Unknown"),ISBLANK(R7951))),"Missing Information", INDEX(Table15[Entire Service Line Classification], MATCH(SUMIFS(Table15[Unique ID],Table15[System-Owned Portion],E7951,Table15[If Material Anything Other than "Lead" in Column E,Was Material Ever Previously Lead?],G7951,Table15[Customer-Owned Portion],O7951),Table15[Unique ID],0),0)))</f>
        <v/>
      </c>
      <c r="X7951"/>
    </row>
    <row r="7952" spans="2:24" hidden="1" x14ac:dyDescent="0.25">
      <c r="B7952" s="145"/>
      <c r="C7952" s="31"/>
      <c r="D7952" s="31"/>
      <c r="E7952" s="43"/>
      <c r="F7952" s="42"/>
      <c r="G7952" s="83"/>
      <c r="H7952" s="31"/>
      <c r="I7952" s="31"/>
      <c r="J7952" s="83"/>
      <c r="K7952" s="31"/>
      <c r="L7952" s="31"/>
      <c r="M7952" s="168"/>
      <c r="N7952" s="147"/>
      <c r="O7952" s="105"/>
      <c r="P7952" s="42"/>
      <c r="Q7952" s="31"/>
      <c r="R7952" s="83"/>
      <c r="S7952" s="31"/>
      <c r="T7952" s="31"/>
      <c r="U7952" s="168"/>
      <c r="V7952" s="149"/>
      <c r="W7952" s="140" t="str" cm="1">
        <f t="array" ref="W7952">IF(SUM(LEN(B7952:V7952))=0,"",IF(OR(OR(ISBLANK(F7952),SUM(LEN(C7952),LEN(D7952))=0),AND(NOT(E7952="Unknown"),ISBLANK(J7952)),AND(NOT(O7952="Unknown"),ISBLANK(R7952))),"Missing Information", INDEX(Table15[Entire Service Line Classification], MATCH(SUMIFS(Table15[Unique ID],Table15[System-Owned Portion],E7952,Table15[If Material Anything Other than "Lead" in Column E,Was Material Ever Previously Lead?],G7952,Table15[Customer-Owned Portion],O7952),Table15[Unique ID],0),0)))</f>
        <v/>
      </c>
      <c r="X7952"/>
    </row>
    <row r="7953" spans="2:24" hidden="1" x14ac:dyDescent="0.25">
      <c r="B7953" s="145"/>
      <c r="C7953" s="31"/>
      <c r="D7953" s="31"/>
      <c r="E7953" s="43"/>
      <c r="F7953" s="42"/>
      <c r="G7953" s="83"/>
      <c r="H7953" s="31"/>
      <c r="I7953" s="31"/>
      <c r="J7953" s="83"/>
      <c r="K7953" s="31"/>
      <c r="L7953" s="31"/>
      <c r="M7953" s="168"/>
      <c r="N7953" s="147"/>
      <c r="O7953" s="105"/>
      <c r="P7953" s="42"/>
      <c r="Q7953" s="31"/>
      <c r="R7953" s="83"/>
      <c r="S7953" s="31"/>
      <c r="T7953" s="31"/>
      <c r="U7953" s="168"/>
      <c r="V7953" s="149"/>
      <c r="W7953" s="140" t="str" cm="1">
        <f t="array" ref="W7953">IF(SUM(LEN(B7953:V7953))=0,"",IF(OR(OR(ISBLANK(F7953),SUM(LEN(C7953),LEN(D7953))=0),AND(NOT(E7953="Unknown"),ISBLANK(J7953)),AND(NOT(O7953="Unknown"),ISBLANK(R7953))),"Missing Information", INDEX(Table15[Entire Service Line Classification], MATCH(SUMIFS(Table15[Unique ID],Table15[System-Owned Portion],E7953,Table15[If Material Anything Other than "Lead" in Column E,Was Material Ever Previously Lead?],G7953,Table15[Customer-Owned Portion],O7953),Table15[Unique ID],0),0)))</f>
        <v/>
      </c>
      <c r="X7953"/>
    </row>
    <row r="7954" spans="2:24" hidden="1" x14ac:dyDescent="0.25">
      <c r="B7954" s="145"/>
      <c r="C7954" s="31"/>
      <c r="D7954" s="31"/>
      <c r="E7954" s="43"/>
      <c r="F7954" s="42"/>
      <c r="G7954" s="83"/>
      <c r="H7954" s="31"/>
      <c r="I7954" s="31"/>
      <c r="J7954" s="83"/>
      <c r="K7954" s="31"/>
      <c r="L7954" s="31"/>
      <c r="M7954" s="168"/>
      <c r="N7954" s="147"/>
      <c r="O7954" s="105"/>
      <c r="P7954" s="42"/>
      <c r="Q7954" s="31"/>
      <c r="R7954" s="83"/>
      <c r="S7954" s="31"/>
      <c r="T7954" s="31"/>
      <c r="U7954" s="168"/>
      <c r="V7954" s="149"/>
      <c r="W7954" s="140" t="str" cm="1">
        <f t="array" ref="W7954">IF(SUM(LEN(B7954:V7954))=0,"",IF(OR(OR(ISBLANK(F7954),SUM(LEN(C7954),LEN(D7954))=0),AND(NOT(E7954="Unknown"),ISBLANK(J7954)),AND(NOT(O7954="Unknown"),ISBLANK(R7954))),"Missing Information", INDEX(Table15[Entire Service Line Classification], MATCH(SUMIFS(Table15[Unique ID],Table15[System-Owned Portion],E7954,Table15[If Material Anything Other than "Lead" in Column E,Was Material Ever Previously Lead?],G7954,Table15[Customer-Owned Portion],O7954),Table15[Unique ID],0),0)))</f>
        <v/>
      </c>
      <c r="X7954"/>
    </row>
    <row r="7955" spans="2:24" hidden="1" x14ac:dyDescent="0.25">
      <c r="B7955" s="145"/>
      <c r="C7955" s="31"/>
      <c r="D7955" s="31"/>
      <c r="E7955" s="43"/>
      <c r="F7955" s="42"/>
      <c r="G7955" s="83"/>
      <c r="H7955" s="31"/>
      <c r="I7955" s="31"/>
      <c r="J7955" s="83"/>
      <c r="K7955" s="31"/>
      <c r="L7955" s="31"/>
      <c r="M7955" s="168"/>
      <c r="N7955" s="147"/>
      <c r="O7955" s="105"/>
      <c r="P7955" s="42"/>
      <c r="Q7955" s="31"/>
      <c r="R7955" s="83"/>
      <c r="S7955" s="31"/>
      <c r="T7955" s="31"/>
      <c r="U7955" s="168"/>
      <c r="V7955" s="149"/>
      <c r="W7955" s="140" t="str" cm="1">
        <f t="array" ref="W7955">IF(SUM(LEN(B7955:V7955))=0,"",IF(OR(OR(ISBLANK(F7955),SUM(LEN(C7955),LEN(D7955))=0),AND(NOT(E7955="Unknown"),ISBLANK(J7955)),AND(NOT(O7955="Unknown"),ISBLANK(R7955))),"Missing Information", INDEX(Table15[Entire Service Line Classification], MATCH(SUMIFS(Table15[Unique ID],Table15[System-Owned Portion],E7955,Table15[If Material Anything Other than "Lead" in Column E,Was Material Ever Previously Lead?],G7955,Table15[Customer-Owned Portion],O7955),Table15[Unique ID],0),0)))</f>
        <v/>
      </c>
      <c r="X7955"/>
    </row>
    <row r="7956" spans="2:24" hidden="1" x14ac:dyDescent="0.25">
      <c r="B7956" s="145"/>
      <c r="C7956" s="31"/>
      <c r="D7956" s="31"/>
      <c r="E7956" s="43"/>
      <c r="F7956" s="42"/>
      <c r="G7956" s="83"/>
      <c r="H7956" s="31"/>
      <c r="I7956" s="31"/>
      <c r="J7956" s="83"/>
      <c r="K7956" s="31"/>
      <c r="L7956" s="31"/>
      <c r="M7956" s="168"/>
      <c r="N7956" s="147"/>
      <c r="O7956" s="105"/>
      <c r="P7956" s="42"/>
      <c r="Q7956" s="31"/>
      <c r="R7956" s="83"/>
      <c r="S7956" s="31"/>
      <c r="T7956" s="31"/>
      <c r="U7956" s="168"/>
      <c r="V7956" s="149"/>
      <c r="W7956" s="140" t="str" cm="1">
        <f t="array" ref="W7956">IF(SUM(LEN(B7956:V7956))=0,"",IF(OR(OR(ISBLANK(F7956),SUM(LEN(C7956),LEN(D7956))=0),AND(NOT(E7956="Unknown"),ISBLANK(J7956)),AND(NOT(O7956="Unknown"),ISBLANK(R7956))),"Missing Information", INDEX(Table15[Entire Service Line Classification], MATCH(SUMIFS(Table15[Unique ID],Table15[System-Owned Portion],E7956,Table15[If Material Anything Other than "Lead" in Column E,Was Material Ever Previously Lead?],G7956,Table15[Customer-Owned Portion],O7956),Table15[Unique ID],0),0)))</f>
        <v/>
      </c>
      <c r="X7956"/>
    </row>
    <row r="7957" spans="2:24" hidden="1" x14ac:dyDescent="0.25">
      <c r="B7957" s="145"/>
      <c r="C7957" s="31"/>
      <c r="D7957" s="31"/>
      <c r="E7957" s="43"/>
      <c r="F7957" s="42"/>
      <c r="G7957" s="83"/>
      <c r="H7957" s="31"/>
      <c r="I7957" s="31"/>
      <c r="J7957" s="83"/>
      <c r="K7957" s="31"/>
      <c r="L7957" s="31"/>
      <c r="M7957" s="168"/>
      <c r="N7957" s="147"/>
      <c r="O7957" s="105"/>
      <c r="P7957" s="42"/>
      <c r="Q7957" s="31"/>
      <c r="R7957" s="83"/>
      <c r="S7957" s="31"/>
      <c r="T7957" s="31"/>
      <c r="U7957" s="168"/>
      <c r="V7957" s="149"/>
      <c r="W7957" s="140" t="str" cm="1">
        <f t="array" ref="W7957">IF(SUM(LEN(B7957:V7957))=0,"",IF(OR(OR(ISBLANK(F7957),SUM(LEN(C7957),LEN(D7957))=0),AND(NOT(E7957="Unknown"),ISBLANK(J7957)),AND(NOT(O7957="Unknown"),ISBLANK(R7957))),"Missing Information", INDEX(Table15[Entire Service Line Classification], MATCH(SUMIFS(Table15[Unique ID],Table15[System-Owned Portion],E7957,Table15[If Material Anything Other than "Lead" in Column E,Was Material Ever Previously Lead?],G7957,Table15[Customer-Owned Portion],O7957),Table15[Unique ID],0),0)))</f>
        <v/>
      </c>
      <c r="X7957"/>
    </row>
    <row r="7958" spans="2:24" hidden="1" x14ac:dyDescent="0.25">
      <c r="B7958" s="145"/>
      <c r="C7958" s="31"/>
      <c r="D7958" s="31"/>
      <c r="E7958" s="43"/>
      <c r="F7958" s="42"/>
      <c r="G7958" s="83"/>
      <c r="H7958" s="31"/>
      <c r="I7958" s="31"/>
      <c r="J7958" s="83"/>
      <c r="K7958" s="31"/>
      <c r="L7958" s="31"/>
      <c r="M7958" s="168"/>
      <c r="N7958" s="147"/>
      <c r="O7958" s="105"/>
      <c r="P7958" s="42"/>
      <c r="Q7958" s="31"/>
      <c r="R7958" s="83"/>
      <c r="S7958" s="31"/>
      <c r="T7958" s="31"/>
      <c r="U7958" s="168"/>
      <c r="V7958" s="149"/>
      <c r="W7958" s="140" t="str" cm="1">
        <f t="array" ref="W7958">IF(SUM(LEN(B7958:V7958))=0,"",IF(OR(OR(ISBLANK(F7958),SUM(LEN(C7958),LEN(D7958))=0),AND(NOT(E7958="Unknown"),ISBLANK(J7958)),AND(NOT(O7958="Unknown"),ISBLANK(R7958))),"Missing Information", INDEX(Table15[Entire Service Line Classification], MATCH(SUMIFS(Table15[Unique ID],Table15[System-Owned Portion],E7958,Table15[If Material Anything Other than "Lead" in Column E,Was Material Ever Previously Lead?],G7958,Table15[Customer-Owned Portion],O7958),Table15[Unique ID],0),0)))</f>
        <v/>
      </c>
      <c r="X7958"/>
    </row>
    <row r="7959" spans="2:24" hidden="1" x14ac:dyDescent="0.25">
      <c r="B7959" s="145"/>
      <c r="C7959" s="31"/>
      <c r="D7959" s="31"/>
      <c r="E7959" s="43"/>
      <c r="F7959" s="42"/>
      <c r="G7959" s="83"/>
      <c r="H7959" s="31"/>
      <c r="I7959" s="31"/>
      <c r="J7959" s="83"/>
      <c r="K7959" s="31"/>
      <c r="L7959" s="31"/>
      <c r="M7959" s="168"/>
      <c r="N7959" s="147"/>
      <c r="O7959" s="105"/>
      <c r="P7959" s="42"/>
      <c r="Q7959" s="31"/>
      <c r="R7959" s="83"/>
      <c r="S7959" s="31"/>
      <c r="T7959" s="31"/>
      <c r="U7959" s="168"/>
      <c r="V7959" s="149"/>
      <c r="W7959" s="140" t="str" cm="1">
        <f t="array" ref="W7959">IF(SUM(LEN(B7959:V7959))=0,"",IF(OR(OR(ISBLANK(F7959),SUM(LEN(C7959),LEN(D7959))=0),AND(NOT(E7959="Unknown"),ISBLANK(J7959)),AND(NOT(O7959="Unknown"),ISBLANK(R7959))),"Missing Information", INDEX(Table15[Entire Service Line Classification], MATCH(SUMIFS(Table15[Unique ID],Table15[System-Owned Portion],E7959,Table15[If Material Anything Other than "Lead" in Column E,Was Material Ever Previously Lead?],G7959,Table15[Customer-Owned Portion],O7959),Table15[Unique ID],0),0)))</f>
        <v/>
      </c>
      <c r="X7959"/>
    </row>
    <row r="7960" spans="2:24" hidden="1" x14ac:dyDescent="0.25">
      <c r="B7960" s="145"/>
      <c r="C7960" s="31"/>
      <c r="D7960" s="31"/>
      <c r="E7960" s="43"/>
      <c r="F7960" s="42"/>
      <c r="G7960" s="83"/>
      <c r="H7960" s="31"/>
      <c r="I7960" s="31"/>
      <c r="J7960" s="83"/>
      <c r="K7960" s="31"/>
      <c r="L7960" s="31"/>
      <c r="M7960" s="168"/>
      <c r="N7960" s="147"/>
      <c r="O7960" s="105"/>
      <c r="P7960" s="42"/>
      <c r="Q7960" s="31"/>
      <c r="R7960" s="83"/>
      <c r="S7960" s="31"/>
      <c r="T7960" s="31"/>
      <c r="U7960" s="168"/>
      <c r="V7960" s="149"/>
      <c r="W7960" s="140" t="str" cm="1">
        <f t="array" ref="W7960">IF(SUM(LEN(B7960:V7960))=0,"",IF(OR(OR(ISBLANK(F7960),SUM(LEN(C7960),LEN(D7960))=0),AND(NOT(E7960="Unknown"),ISBLANK(J7960)),AND(NOT(O7960="Unknown"),ISBLANK(R7960))),"Missing Information", INDEX(Table15[Entire Service Line Classification], MATCH(SUMIFS(Table15[Unique ID],Table15[System-Owned Portion],E7960,Table15[If Material Anything Other than "Lead" in Column E,Was Material Ever Previously Lead?],G7960,Table15[Customer-Owned Portion],O7960),Table15[Unique ID],0),0)))</f>
        <v/>
      </c>
      <c r="X7960"/>
    </row>
    <row r="7961" spans="2:24" hidden="1" x14ac:dyDescent="0.25">
      <c r="B7961" s="145"/>
      <c r="C7961" s="31"/>
      <c r="D7961" s="31"/>
      <c r="E7961" s="43"/>
      <c r="F7961" s="42"/>
      <c r="G7961" s="83"/>
      <c r="H7961" s="31"/>
      <c r="I7961" s="31"/>
      <c r="J7961" s="83"/>
      <c r="K7961" s="31"/>
      <c r="L7961" s="31"/>
      <c r="M7961" s="168"/>
      <c r="N7961" s="147"/>
      <c r="O7961" s="105"/>
      <c r="P7961" s="42"/>
      <c r="Q7961" s="31"/>
      <c r="R7961" s="83"/>
      <c r="S7961" s="31"/>
      <c r="T7961" s="31"/>
      <c r="U7961" s="168"/>
      <c r="V7961" s="149"/>
      <c r="W7961" s="140" t="str" cm="1">
        <f t="array" ref="W7961">IF(SUM(LEN(B7961:V7961))=0,"",IF(OR(OR(ISBLANK(F7961),SUM(LEN(C7961),LEN(D7961))=0),AND(NOT(E7961="Unknown"),ISBLANK(J7961)),AND(NOT(O7961="Unknown"),ISBLANK(R7961))),"Missing Information", INDEX(Table15[Entire Service Line Classification], MATCH(SUMIFS(Table15[Unique ID],Table15[System-Owned Portion],E7961,Table15[If Material Anything Other than "Lead" in Column E,Was Material Ever Previously Lead?],G7961,Table15[Customer-Owned Portion],O7961),Table15[Unique ID],0),0)))</f>
        <v/>
      </c>
      <c r="X7961"/>
    </row>
    <row r="7962" spans="2:24" hidden="1" x14ac:dyDescent="0.25">
      <c r="B7962" s="145"/>
      <c r="C7962" s="31"/>
      <c r="D7962" s="31"/>
      <c r="E7962" s="43"/>
      <c r="F7962" s="42"/>
      <c r="G7962" s="83"/>
      <c r="H7962" s="31"/>
      <c r="I7962" s="31"/>
      <c r="J7962" s="83"/>
      <c r="K7962" s="31"/>
      <c r="L7962" s="31"/>
      <c r="M7962" s="168"/>
      <c r="N7962" s="147"/>
      <c r="O7962" s="105"/>
      <c r="P7962" s="42"/>
      <c r="Q7962" s="31"/>
      <c r="R7962" s="83"/>
      <c r="S7962" s="31"/>
      <c r="T7962" s="31"/>
      <c r="U7962" s="168"/>
      <c r="V7962" s="149"/>
      <c r="W7962" s="140" t="str" cm="1">
        <f t="array" ref="W7962">IF(SUM(LEN(B7962:V7962))=0,"",IF(OR(OR(ISBLANK(F7962),SUM(LEN(C7962),LEN(D7962))=0),AND(NOT(E7962="Unknown"),ISBLANK(J7962)),AND(NOT(O7962="Unknown"),ISBLANK(R7962))),"Missing Information", INDEX(Table15[Entire Service Line Classification], MATCH(SUMIFS(Table15[Unique ID],Table15[System-Owned Portion],E7962,Table15[If Material Anything Other than "Lead" in Column E,Was Material Ever Previously Lead?],G7962,Table15[Customer-Owned Portion],O7962),Table15[Unique ID],0),0)))</f>
        <v/>
      </c>
      <c r="X7962"/>
    </row>
    <row r="7963" spans="2:24" hidden="1" x14ac:dyDescent="0.25">
      <c r="B7963" s="145"/>
      <c r="C7963" s="31"/>
      <c r="D7963" s="31"/>
      <c r="E7963" s="43"/>
      <c r="F7963" s="42"/>
      <c r="G7963" s="83"/>
      <c r="H7963" s="31"/>
      <c r="I7963" s="31"/>
      <c r="J7963" s="83"/>
      <c r="K7963" s="31"/>
      <c r="L7963" s="31"/>
      <c r="M7963" s="168"/>
      <c r="N7963" s="147"/>
      <c r="O7963" s="105"/>
      <c r="P7963" s="42"/>
      <c r="Q7963" s="31"/>
      <c r="R7963" s="83"/>
      <c r="S7963" s="31"/>
      <c r="T7963" s="31"/>
      <c r="U7963" s="168"/>
      <c r="V7963" s="149"/>
      <c r="W7963" s="140" t="str" cm="1">
        <f t="array" ref="W7963">IF(SUM(LEN(B7963:V7963))=0,"",IF(OR(OR(ISBLANK(F7963),SUM(LEN(C7963),LEN(D7963))=0),AND(NOT(E7963="Unknown"),ISBLANK(J7963)),AND(NOT(O7963="Unknown"),ISBLANK(R7963))),"Missing Information", INDEX(Table15[Entire Service Line Classification], MATCH(SUMIFS(Table15[Unique ID],Table15[System-Owned Portion],E7963,Table15[If Material Anything Other than "Lead" in Column E,Was Material Ever Previously Lead?],G7963,Table15[Customer-Owned Portion],O7963),Table15[Unique ID],0),0)))</f>
        <v/>
      </c>
      <c r="X7963"/>
    </row>
    <row r="7964" spans="2:24" hidden="1" x14ac:dyDescent="0.25">
      <c r="B7964" s="145"/>
      <c r="C7964" s="31"/>
      <c r="D7964" s="31"/>
      <c r="E7964" s="43"/>
      <c r="F7964" s="42"/>
      <c r="G7964" s="83"/>
      <c r="H7964" s="31"/>
      <c r="I7964" s="31"/>
      <c r="J7964" s="83"/>
      <c r="K7964" s="31"/>
      <c r="L7964" s="31"/>
      <c r="M7964" s="168"/>
      <c r="N7964" s="147"/>
      <c r="O7964" s="105"/>
      <c r="P7964" s="42"/>
      <c r="Q7964" s="31"/>
      <c r="R7964" s="83"/>
      <c r="S7964" s="31"/>
      <c r="T7964" s="31"/>
      <c r="U7964" s="168"/>
      <c r="V7964" s="149"/>
      <c r="W7964" s="140" t="str" cm="1">
        <f t="array" ref="W7964">IF(SUM(LEN(B7964:V7964))=0,"",IF(OR(OR(ISBLANK(F7964),SUM(LEN(C7964),LEN(D7964))=0),AND(NOT(E7964="Unknown"),ISBLANK(J7964)),AND(NOT(O7964="Unknown"),ISBLANK(R7964))),"Missing Information", INDEX(Table15[Entire Service Line Classification], MATCH(SUMIFS(Table15[Unique ID],Table15[System-Owned Portion],E7964,Table15[If Material Anything Other than "Lead" in Column E,Was Material Ever Previously Lead?],G7964,Table15[Customer-Owned Portion],O7964),Table15[Unique ID],0),0)))</f>
        <v/>
      </c>
      <c r="X7964"/>
    </row>
    <row r="7965" spans="2:24" hidden="1" x14ac:dyDescent="0.25">
      <c r="B7965" s="145"/>
      <c r="C7965" s="31"/>
      <c r="D7965" s="31"/>
      <c r="E7965" s="43"/>
      <c r="F7965" s="42"/>
      <c r="G7965" s="83"/>
      <c r="H7965" s="31"/>
      <c r="I7965" s="31"/>
      <c r="J7965" s="83"/>
      <c r="K7965" s="31"/>
      <c r="L7965" s="31"/>
      <c r="M7965" s="168"/>
      <c r="N7965" s="147"/>
      <c r="O7965" s="105"/>
      <c r="P7965" s="42"/>
      <c r="Q7965" s="31"/>
      <c r="R7965" s="83"/>
      <c r="S7965" s="31"/>
      <c r="T7965" s="31"/>
      <c r="U7965" s="168"/>
      <c r="V7965" s="149"/>
      <c r="W7965" s="140" t="str" cm="1">
        <f t="array" ref="W7965">IF(SUM(LEN(B7965:V7965))=0,"",IF(OR(OR(ISBLANK(F7965),SUM(LEN(C7965),LEN(D7965))=0),AND(NOT(E7965="Unknown"),ISBLANK(J7965)),AND(NOT(O7965="Unknown"),ISBLANK(R7965))),"Missing Information", INDEX(Table15[Entire Service Line Classification], MATCH(SUMIFS(Table15[Unique ID],Table15[System-Owned Portion],E7965,Table15[If Material Anything Other than "Lead" in Column E,Was Material Ever Previously Lead?],G7965,Table15[Customer-Owned Portion],O7965),Table15[Unique ID],0),0)))</f>
        <v/>
      </c>
      <c r="X7965"/>
    </row>
    <row r="7966" spans="2:24" hidden="1" x14ac:dyDescent="0.25">
      <c r="B7966" s="145"/>
      <c r="C7966" s="31"/>
      <c r="D7966" s="31"/>
      <c r="E7966" s="43"/>
      <c r="F7966" s="42"/>
      <c r="G7966" s="83"/>
      <c r="H7966" s="31"/>
      <c r="I7966" s="31"/>
      <c r="J7966" s="83"/>
      <c r="K7966" s="31"/>
      <c r="L7966" s="31"/>
      <c r="M7966" s="168"/>
      <c r="N7966" s="147"/>
      <c r="O7966" s="105"/>
      <c r="P7966" s="42"/>
      <c r="Q7966" s="31"/>
      <c r="R7966" s="83"/>
      <c r="S7966" s="31"/>
      <c r="T7966" s="31"/>
      <c r="U7966" s="168"/>
      <c r="V7966" s="149"/>
      <c r="W7966" s="140" t="str" cm="1">
        <f t="array" ref="W7966">IF(SUM(LEN(B7966:V7966))=0,"",IF(OR(OR(ISBLANK(F7966),SUM(LEN(C7966),LEN(D7966))=0),AND(NOT(E7966="Unknown"),ISBLANK(J7966)),AND(NOT(O7966="Unknown"),ISBLANK(R7966))),"Missing Information", INDEX(Table15[Entire Service Line Classification], MATCH(SUMIFS(Table15[Unique ID],Table15[System-Owned Portion],E7966,Table15[If Material Anything Other than "Lead" in Column E,Was Material Ever Previously Lead?],G7966,Table15[Customer-Owned Portion],O7966),Table15[Unique ID],0),0)))</f>
        <v/>
      </c>
      <c r="X7966"/>
    </row>
    <row r="7967" spans="2:24" hidden="1" x14ac:dyDescent="0.25">
      <c r="B7967" s="145"/>
      <c r="C7967" s="31"/>
      <c r="D7967" s="31"/>
      <c r="E7967" s="43"/>
      <c r="F7967" s="42"/>
      <c r="G7967" s="83"/>
      <c r="H7967" s="31"/>
      <c r="I7967" s="31"/>
      <c r="J7967" s="83"/>
      <c r="K7967" s="31"/>
      <c r="L7967" s="31"/>
      <c r="M7967" s="168"/>
      <c r="N7967" s="147"/>
      <c r="O7967" s="105"/>
      <c r="P7967" s="42"/>
      <c r="Q7967" s="31"/>
      <c r="R7967" s="83"/>
      <c r="S7967" s="31"/>
      <c r="T7967" s="31"/>
      <c r="U7967" s="168"/>
      <c r="V7967" s="149"/>
      <c r="W7967" s="140" t="str" cm="1">
        <f t="array" ref="W7967">IF(SUM(LEN(B7967:V7967))=0,"",IF(OR(OR(ISBLANK(F7967),SUM(LEN(C7967),LEN(D7967))=0),AND(NOT(E7967="Unknown"),ISBLANK(J7967)),AND(NOT(O7967="Unknown"),ISBLANK(R7967))),"Missing Information", INDEX(Table15[Entire Service Line Classification], MATCH(SUMIFS(Table15[Unique ID],Table15[System-Owned Portion],E7967,Table15[If Material Anything Other than "Lead" in Column E,Was Material Ever Previously Lead?],G7967,Table15[Customer-Owned Portion],O7967),Table15[Unique ID],0),0)))</f>
        <v/>
      </c>
      <c r="X7967"/>
    </row>
    <row r="7968" spans="2:24" hidden="1" x14ac:dyDescent="0.25">
      <c r="B7968" s="145"/>
      <c r="C7968" s="31"/>
      <c r="D7968" s="31"/>
      <c r="E7968" s="43"/>
      <c r="F7968" s="42"/>
      <c r="G7968" s="83"/>
      <c r="H7968" s="31"/>
      <c r="I7968" s="31"/>
      <c r="J7968" s="83"/>
      <c r="K7968" s="31"/>
      <c r="L7968" s="31"/>
      <c r="M7968" s="168"/>
      <c r="N7968" s="147"/>
      <c r="O7968" s="105"/>
      <c r="P7968" s="42"/>
      <c r="Q7968" s="31"/>
      <c r="R7968" s="83"/>
      <c r="S7968" s="31"/>
      <c r="T7968" s="31"/>
      <c r="U7968" s="168"/>
      <c r="V7968" s="149"/>
      <c r="W7968" s="140" t="str" cm="1">
        <f t="array" ref="W7968">IF(SUM(LEN(B7968:V7968))=0,"",IF(OR(OR(ISBLANK(F7968),SUM(LEN(C7968),LEN(D7968))=0),AND(NOT(E7968="Unknown"),ISBLANK(J7968)),AND(NOT(O7968="Unknown"),ISBLANK(R7968))),"Missing Information", INDEX(Table15[Entire Service Line Classification], MATCH(SUMIFS(Table15[Unique ID],Table15[System-Owned Portion],E7968,Table15[If Material Anything Other than "Lead" in Column E,Was Material Ever Previously Lead?],G7968,Table15[Customer-Owned Portion],O7968),Table15[Unique ID],0),0)))</f>
        <v/>
      </c>
      <c r="X7968"/>
    </row>
    <row r="7969" spans="2:24" hidden="1" x14ac:dyDescent="0.25">
      <c r="B7969" s="145"/>
      <c r="C7969" s="31"/>
      <c r="D7969" s="31"/>
      <c r="E7969" s="43"/>
      <c r="F7969" s="42"/>
      <c r="G7969" s="83"/>
      <c r="H7969" s="31"/>
      <c r="I7969" s="31"/>
      <c r="J7969" s="83"/>
      <c r="K7969" s="31"/>
      <c r="L7969" s="31"/>
      <c r="M7969" s="168"/>
      <c r="N7969" s="147"/>
      <c r="O7969" s="105"/>
      <c r="P7969" s="42"/>
      <c r="Q7969" s="31"/>
      <c r="R7969" s="83"/>
      <c r="S7969" s="31"/>
      <c r="T7969" s="31"/>
      <c r="U7969" s="168"/>
      <c r="V7969" s="149"/>
      <c r="W7969" s="140" t="str" cm="1">
        <f t="array" ref="W7969">IF(SUM(LEN(B7969:V7969))=0,"",IF(OR(OR(ISBLANK(F7969),SUM(LEN(C7969),LEN(D7969))=0),AND(NOT(E7969="Unknown"),ISBLANK(J7969)),AND(NOT(O7969="Unknown"),ISBLANK(R7969))),"Missing Information", INDEX(Table15[Entire Service Line Classification], MATCH(SUMIFS(Table15[Unique ID],Table15[System-Owned Portion],E7969,Table15[If Material Anything Other than "Lead" in Column E,Was Material Ever Previously Lead?],G7969,Table15[Customer-Owned Portion],O7969),Table15[Unique ID],0),0)))</f>
        <v/>
      </c>
      <c r="X7969"/>
    </row>
    <row r="7970" spans="2:24" hidden="1" x14ac:dyDescent="0.25">
      <c r="B7970" s="145"/>
      <c r="C7970" s="31"/>
      <c r="D7970" s="31"/>
      <c r="E7970" s="43"/>
      <c r="F7970" s="42"/>
      <c r="G7970" s="83"/>
      <c r="H7970" s="31"/>
      <c r="I7970" s="31"/>
      <c r="J7970" s="83"/>
      <c r="K7970" s="31"/>
      <c r="L7970" s="31"/>
      <c r="M7970" s="168"/>
      <c r="N7970" s="147"/>
      <c r="O7970" s="105"/>
      <c r="P7970" s="42"/>
      <c r="Q7970" s="31"/>
      <c r="R7970" s="83"/>
      <c r="S7970" s="31"/>
      <c r="T7970" s="31"/>
      <c r="U7970" s="168"/>
      <c r="V7970" s="149"/>
      <c r="W7970" s="140" t="str" cm="1">
        <f t="array" ref="W7970">IF(SUM(LEN(B7970:V7970))=0,"",IF(OR(OR(ISBLANK(F7970),SUM(LEN(C7970),LEN(D7970))=0),AND(NOT(E7970="Unknown"),ISBLANK(J7970)),AND(NOT(O7970="Unknown"),ISBLANK(R7970))),"Missing Information", INDEX(Table15[Entire Service Line Classification], MATCH(SUMIFS(Table15[Unique ID],Table15[System-Owned Portion],E7970,Table15[If Material Anything Other than "Lead" in Column E,Was Material Ever Previously Lead?],G7970,Table15[Customer-Owned Portion],O7970),Table15[Unique ID],0),0)))</f>
        <v/>
      </c>
      <c r="X7970"/>
    </row>
    <row r="7971" spans="2:24" hidden="1" x14ac:dyDescent="0.25">
      <c r="B7971" s="145"/>
      <c r="C7971" s="31"/>
      <c r="D7971" s="31"/>
      <c r="E7971" s="43"/>
      <c r="F7971" s="42"/>
      <c r="G7971" s="83"/>
      <c r="H7971" s="31"/>
      <c r="I7971" s="31"/>
      <c r="J7971" s="83"/>
      <c r="K7971" s="31"/>
      <c r="L7971" s="31"/>
      <c r="M7971" s="168"/>
      <c r="N7971" s="147"/>
      <c r="O7971" s="105"/>
      <c r="P7971" s="42"/>
      <c r="Q7971" s="31"/>
      <c r="R7971" s="83"/>
      <c r="S7971" s="31"/>
      <c r="T7971" s="31"/>
      <c r="U7971" s="168"/>
      <c r="V7971" s="149"/>
      <c r="W7971" s="140" t="str" cm="1">
        <f t="array" ref="W7971">IF(SUM(LEN(B7971:V7971))=0,"",IF(OR(OR(ISBLANK(F7971),SUM(LEN(C7971),LEN(D7971))=0),AND(NOT(E7971="Unknown"),ISBLANK(J7971)),AND(NOT(O7971="Unknown"),ISBLANK(R7971))),"Missing Information", INDEX(Table15[Entire Service Line Classification], MATCH(SUMIFS(Table15[Unique ID],Table15[System-Owned Portion],E7971,Table15[If Material Anything Other than "Lead" in Column E,Was Material Ever Previously Lead?],G7971,Table15[Customer-Owned Portion],O7971),Table15[Unique ID],0),0)))</f>
        <v/>
      </c>
      <c r="X7971"/>
    </row>
    <row r="7972" spans="2:24" hidden="1" x14ac:dyDescent="0.25">
      <c r="B7972" s="145"/>
      <c r="C7972" s="31"/>
      <c r="D7972" s="31"/>
      <c r="E7972" s="43"/>
      <c r="F7972" s="42"/>
      <c r="G7972" s="83"/>
      <c r="H7972" s="31"/>
      <c r="I7972" s="31"/>
      <c r="J7972" s="83"/>
      <c r="K7972" s="31"/>
      <c r="L7972" s="31"/>
      <c r="M7972" s="168"/>
      <c r="N7972" s="147"/>
      <c r="O7972" s="105"/>
      <c r="P7972" s="42"/>
      <c r="Q7972" s="31"/>
      <c r="R7972" s="83"/>
      <c r="S7972" s="31"/>
      <c r="T7972" s="31"/>
      <c r="U7972" s="168"/>
      <c r="V7972" s="149"/>
      <c r="W7972" s="140" t="str" cm="1">
        <f t="array" ref="W7972">IF(SUM(LEN(B7972:V7972))=0,"",IF(OR(OR(ISBLANK(F7972),SUM(LEN(C7972),LEN(D7972))=0),AND(NOT(E7972="Unknown"),ISBLANK(J7972)),AND(NOT(O7972="Unknown"),ISBLANK(R7972))),"Missing Information", INDEX(Table15[Entire Service Line Classification], MATCH(SUMIFS(Table15[Unique ID],Table15[System-Owned Portion],E7972,Table15[If Material Anything Other than "Lead" in Column E,Was Material Ever Previously Lead?],G7972,Table15[Customer-Owned Portion],O7972),Table15[Unique ID],0),0)))</f>
        <v/>
      </c>
      <c r="X7972"/>
    </row>
    <row r="7973" spans="2:24" hidden="1" x14ac:dyDescent="0.25">
      <c r="B7973" s="145"/>
      <c r="C7973" s="31"/>
      <c r="D7973" s="31"/>
      <c r="E7973" s="43"/>
      <c r="F7973" s="42"/>
      <c r="G7973" s="83"/>
      <c r="H7973" s="31"/>
      <c r="I7973" s="31"/>
      <c r="J7973" s="83"/>
      <c r="K7973" s="31"/>
      <c r="L7973" s="31"/>
      <c r="M7973" s="168"/>
      <c r="N7973" s="147"/>
      <c r="O7973" s="105"/>
      <c r="P7973" s="42"/>
      <c r="Q7973" s="31"/>
      <c r="R7973" s="83"/>
      <c r="S7973" s="31"/>
      <c r="T7973" s="31"/>
      <c r="U7973" s="168"/>
      <c r="V7973" s="149"/>
      <c r="W7973" s="140" t="str" cm="1">
        <f t="array" ref="W7973">IF(SUM(LEN(B7973:V7973))=0,"",IF(OR(OR(ISBLANK(F7973),SUM(LEN(C7973),LEN(D7973))=0),AND(NOT(E7973="Unknown"),ISBLANK(J7973)),AND(NOT(O7973="Unknown"),ISBLANK(R7973))),"Missing Information", INDEX(Table15[Entire Service Line Classification], MATCH(SUMIFS(Table15[Unique ID],Table15[System-Owned Portion],E7973,Table15[If Material Anything Other than "Lead" in Column E,Was Material Ever Previously Lead?],G7973,Table15[Customer-Owned Portion],O7973),Table15[Unique ID],0),0)))</f>
        <v/>
      </c>
      <c r="X7973"/>
    </row>
    <row r="7974" spans="2:24" hidden="1" x14ac:dyDescent="0.25">
      <c r="B7974" s="145"/>
      <c r="C7974" s="31"/>
      <c r="D7974" s="31"/>
      <c r="E7974" s="43"/>
      <c r="F7974" s="42"/>
      <c r="G7974" s="83"/>
      <c r="H7974" s="31"/>
      <c r="I7974" s="31"/>
      <c r="J7974" s="83"/>
      <c r="K7974" s="31"/>
      <c r="L7974" s="31"/>
      <c r="M7974" s="168"/>
      <c r="N7974" s="147"/>
      <c r="O7974" s="105"/>
      <c r="P7974" s="42"/>
      <c r="Q7974" s="31"/>
      <c r="R7974" s="83"/>
      <c r="S7974" s="31"/>
      <c r="T7974" s="31"/>
      <c r="U7974" s="168"/>
      <c r="V7974" s="149"/>
      <c r="W7974" s="140" t="str" cm="1">
        <f t="array" ref="W7974">IF(SUM(LEN(B7974:V7974))=0,"",IF(OR(OR(ISBLANK(F7974),SUM(LEN(C7974),LEN(D7974))=0),AND(NOT(E7974="Unknown"),ISBLANK(J7974)),AND(NOT(O7974="Unknown"),ISBLANK(R7974))),"Missing Information", INDEX(Table15[Entire Service Line Classification], MATCH(SUMIFS(Table15[Unique ID],Table15[System-Owned Portion],E7974,Table15[If Material Anything Other than "Lead" in Column E,Was Material Ever Previously Lead?],G7974,Table15[Customer-Owned Portion],O7974),Table15[Unique ID],0),0)))</f>
        <v/>
      </c>
      <c r="X7974"/>
    </row>
    <row r="7975" spans="2:24" hidden="1" x14ac:dyDescent="0.25">
      <c r="B7975" s="145"/>
      <c r="C7975" s="31"/>
      <c r="D7975" s="31"/>
      <c r="E7975" s="43"/>
      <c r="F7975" s="42"/>
      <c r="G7975" s="83"/>
      <c r="H7975" s="31"/>
      <c r="I7975" s="31"/>
      <c r="J7975" s="83"/>
      <c r="K7975" s="31"/>
      <c r="L7975" s="31"/>
      <c r="M7975" s="168"/>
      <c r="N7975" s="147"/>
      <c r="O7975" s="105"/>
      <c r="P7975" s="42"/>
      <c r="Q7975" s="31"/>
      <c r="R7975" s="83"/>
      <c r="S7975" s="31"/>
      <c r="T7975" s="31"/>
      <c r="U7975" s="168"/>
      <c r="V7975" s="149"/>
      <c r="W7975" s="140" t="str" cm="1">
        <f t="array" ref="W7975">IF(SUM(LEN(B7975:V7975))=0,"",IF(OR(OR(ISBLANK(F7975),SUM(LEN(C7975),LEN(D7975))=0),AND(NOT(E7975="Unknown"),ISBLANK(J7975)),AND(NOT(O7975="Unknown"),ISBLANK(R7975))),"Missing Information", INDEX(Table15[Entire Service Line Classification], MATCH(SUMIFS(Table15[Unique ID],Table15[System-Owned Portion],E7975,Table15[If Material Anything Other than "Lead" in Column E,Was Material Ever Previously Lead?],G7975,Table15[Customer-Owned Portion],O7975),Table15[Unique ID],0),0)))</f>
        <v/>
      </c>
      <c r="X7975"/>
    </row>
    <row r="7976" spans="2:24" hidden="1" x14ac:dyDescent="0.25">
      <c r="B7976" s="145"/>
      <c r="C7976" s="31"/>
      <c r="D7976" s="31"/>
      <c r="E7976" s="43"/>
      <c r="F7976" s="42"/>
      <c r="G7976" s="83"/>
      <c r="H7976" s="31"/>
      <c r="I7976" s="31"/>
      <c r="J7976" s="83"/>
      <c r="K7976" s="31"/>
      <c r="L7976" s="31"/>
      <c r="M7976" s="168"/>
      <c r="N7976" s="147"/>
      <c r="O7976" s="105"/>
      <c r="P7976" s="42"/>
      <c r="Q7976" s="31"/>
      <c r="R7976" s="83"/>
      <c r="S7976" s="31"/>
      <c r="T7976" s="31"/>
      <c r="U7976" s="168"/>
      <c r="V7976" s="149"/>
      <c r="W7976" s="140" t="str" cm="1">
        <f t="array" ref="W7976">IF(SUM(LEN(B7976:V7976))=0,"",IF(OR(OR(ISBLANK(F7976),SUM(LEN(C7976),LEN(D7976))=0),AND(NOT(E7976="Unknown"),ISBLANK(J7976)),AND(NOT(O7976="Unknown"),ISBLANK(R7976))),"Missing Information", INDEX(Table15[Entire Service Line Classification], MATCH(SUMIFS(Table15[Unique ID],Table15[System-Owned Portion],E7976,Table15[If Material Anything Other than "Lead" in Column E,Was Material Ever Previously Lead?],G7976,Table15[Customer-Owned Portion],O7976),Table15[Unique ID],0),0)))</f>
        <v/>
      </c>
      <c r="X7976"/>
    </row>
    <row r="7977" spans="2:24" hidden="1" x14ac:dyDescent="0.25">
      <c r="B7977" s="145"/>
      <c r="C7977" s="31"/>
      <c r="D7977" s="31"/>
      <c r="E7977" s="43"/>
      <c r="F7977" s="42"/>
      <c r="G7977" s="83"/>
      <c r="H7977" s="31"/>
      <c r="I7977" s="31"/>
      <c r="J7977" s="83"/>
      <c r="K7977" s="31"/>
      <c r="L7977" s="31"/>
      <c r="M7977" s="168"/>
      <c r="N7977" s="147"/>
      <c r="O7977" s="105"/>
      <c r="P7977" s="42"/>
      <c r="Q7977" s="31"/>
      <c r="R7977" s="83"/>
      <c r="S7977" s="31"/>
      <c r="T7977" s="31"/>
      <c r="U7977" s="168"/>
      <c r="V7977" s="149"/>
      <c r="W7977" s="140" t="str" cm="1">
        <f t="array" ref="W7977">IF(SUM(LEN(B7977:V7977))=0,"",IF(OR(OR(ISBLANK(F7977),SUM(LEN(C7977),LEN(D7977))=0),AND(NOT(E7977="Unknown"),ISBLANK(J7977)),AND(NOT(O7977="Unknown"),ISBLANK(R7977))),"Missing Information", INDEX(Table15[Entire Service Line Classification], MATCH(SUMIFS(Table15[Unique ID],Table15[System-Owned Portion],E7977,Table15[If Material Anything Other than "Lead" in Column E,Was Material Ever Previously Lead?],G7977,Table15[Customer-Owned Portion],O7977),Table15[Unique ID],0),0)))</f>
        <v/>
      </c>
      <c r="X7977"/>
    </row>
    <row r="7978" spans="2:24" hidden="1" x14ac:dyDescent="0.25">
      <c r="B7978" s="145"/>
      <c r="C7978" s="31"/>
      <c r="D7978" s="31"/>
      <c r="E7978" s="43"/>
      <c r="F7978" s="42"/>
      <c r="G7978" s="83"/>
      <c r="H7978" s="31"/>
      <c r="I7978" s="31"/>
      <c r="J7978" s="83"/>
      <c r="K7978" s="31"/>
      <c r="L7978" s="31"/>
      <c r="M7978" s="168"/>
      <c r="N7978" s="147"/>
      <c r="O7978" s="105"/>
      <c r="P7978" s="42"/>
      <c r="Q7978" s="31"/>
      <c r="R7978" s="83"/>
      <c r="S7978" s="31"/>
      <c r="T7978" s="31"/>
      <c r="U7978" s="168"/>
      <c r="V7978" s="149"/>
      <c r="W7978" s="140" t="str" cm="1">
        <f t="array" ref="W7978">IF(SUM(LEN(B7978:V7978))=0,"",IF(OR(OR(ISBLANK(F7978),SUM(LEN(C7978),LEN(D7978))=0),AND(NOT(E7978="Unknown"),ISBLANK(J7978)),AND(NOT(O7978="Unknown"),ISBLANK(R7978))),"Missing Information", INDEX(Table15[Entire Service Line Classification], MATCH(SUMIFS(Table15[Unique ID],Table15[System-Owned Portion],E7978,Table15[If Material Anything Other than "Lead" in Column E,Was Material Ever Previously Lead?],G7978,Table15[Customer-Owned Portion],O7978),Table15[Unique ID],0),0)))</f>
        <v/>
      </c>
      <c r="X7978"/>
    </row>
    <row r="7979" spans="2:24" hidden="1" x14ac:dyDescent="0.25">
      <c r="B7979" s="145"/>
      <c r="C7979" s="31"/>
      <c r="D7979" s="31"/>
      <c r="E7979" s="43"/>
      <c r="F7979" s="42"/>
      <c r="G7979" s="83"/>
      <c r="H7979" s="31"/>
      <c r="I7979" s="31"/>
      <c r="J7979" s="83"/>
      <c r="K7979" s="31"/>
      <c r="L7979" s="31"/>
      <c r="M7979" s="168"/>
      <c r="N7979" s="147"/>
      <c r="O7979" s="105"/>
      <c r="P7979" s="42"/>
      <c r="Q7979" s="31"/>
      <c r="R7979" s="83"/>
      <c r="S7979" s="31"/>
      <c r="T7979" s="31"/>
      <c r="U7979" s="168"/>
      <c r="V7979" s="149"/>
      <c r="W7979" s="140" t="str" cm="1">
        <f t="array" ref="W7979">IF(SUM(LEN(B7979:V7979))=0,"",IF(OR(OR(ISBLANK(F7979),SUM(LEN(C7979),LEN(D7979))=0),AND(NOT(E7979="Unknown"),ISBLANK(J7979)),AND(NOT(O7979="Unknown"),ISBLANK(R7979))),"Missing Information", INDEX(Table15[Entire Service Line Classification], MATCH(SUMIFS(Table15[Unique ID],Table15[System-Owned Portion],E7979,Table15[If Material Anything Other than "Lead" in Column E,Was Material Ever Previously Lead?],G7979,Table15[Customer-Owned Portion],O7979),Table15[Unique ID],0),0)))</f>
        <v/>
      </c>
      <c r="X7979"/>
    </row>
    <row r="7980" spans="2:24" hidden="1" x14ac:dyDescent="0.25">
      <c r="B7980" s="145"/>
      <c r="C7980" s="31"/>
      <c r="D7980" s="31"/>
      <c r="E7980" s="43"/>
      <c r="F7980" s="42"/>
      <c r="G7980" s="83"/>
      <c r="H7980" s="31"/>
      <c r="I7980" s="31"/>
      <c r="J7980" s="83"/>
      <c r="K7980" s="31"/>
      <c r="L7980" s="31"/>
      <c r="M7980" s="168"/>
      <c r="N7980" s="147"/>
      <c r="O7980" s="105"/>
      <c r="P7980" s="42"/>
      <c r="Q7980" s="31"/>
      <c r="R7980" s="83"/>
      <c r="S7980" s="31"/>
      <c r="T7980" s="31"/>
      <c r="U7980" s="168"/>
      <c r="V7980" s="149"/>
      <c r="W7980" s="140" t="str" cm="1">
        <f t="array" ref="W7980">IF(SUM(LEN(B7980:V7980))=0,"",IF(OR(OR(ISBLANK(F7980),SUM(LEN(C7980),LEN(D7980))=0),AND(NOT(E7980="Unknown"),ISBLANK(J7980)),AND(NOT(O7980="Unknown"),ISBLANK(R7980))),"Missing Information", INDEX(Table15[Entire Service Line Classification], MATCH(SUMIFS(Table15[Unique ID],Table15[System-Owned Portion],E7980,Table15[If Material Anything Other than "Lead" in Column E,Was Material Ever Previously Lead?],G7980,Table15[Customer-Owned Portion],O7980),Table15[Unique ID],0),0)))</f>
        <v/>
      </c>
      <c r="X7980"/>
    </row>
    <row r="7981" spans="2:24" hidden="1" x14ac:dyDescent="0.25">
      <c r="B7981" s="145"/>
      <c r="C7981" s="31"/>
      <c r="D7981" s="31"/>
      <c r="E7981" s="43"/>
      <c r="F7981" s="42"/>
      <c r="G7981" s="83"/>
      <c r="H7981" s="31"/>
      <c r="I7981" s="31"/>
      <c r="J7981" s="83"/>
      <c r="K7981" s="31"/>
      <c r="L7981" s="31"/>
      <c r="M7981" s="168"/>
      <c r="N7981" s="147"/>
      <c r="O7981" s="105"/>
      <c r="P7981" s="42"/>
      <c r="Q7981" s="31"/>
      <c r="R7981" s="83"/>
      <c r="S7981" s="31"/>
      <c r="T7981" s="31"/>
      <c r="U7981" s="168"/>
      <c r="V7981" s="149"/>
      <c r="W7981" s="140" t="str" cm="1">
        <f t="array" ref="W7981">IF(SUM(LEN(B7981:V7981))=0,"",IF(OR(OR(ISBLANK(F7981),SUM(LEN(C7981),LEN(D7981))=0),AND(NOT(E7981="Unknown"),ISBLANK(J7981)),AND(NOT(O7981="Unknown"),ISBLANK(R7981))),"Missing Information", INDEX(Table15[Entire Service Line Classification], MATCH(SUMIFS(Table15[Unique ID],Table15[System-Owned Portion],E7981,Table15[If Material Anything Other than "Lead" in Column E,Was Material Ever Previously Lead?],G7981,Table15[Customer-Owned Portion],O7981),Table15[Unique ID],0),0)))</f>
        <v/>
      </c>
      <c r="X7981"/>
    </row>
    <row r="7982" spans="2:24" hidden="1" x14ac:dyDescent="0.25">
      <c r="B7982" s="145"/>
      <c r="C7982" s="31"/>
      <c r="D7982" s="31"/>
      <c r="E7982" s="43"/>
      <c r="F7982" s="42"/>
      <c r="G7982" s="83"/>
      <c r="H7982" s="31"/>
      <c r="I7982" s="31"/>
      <c r="J7982" s="83"/>
      <c r="K7982" s="31"/>
      <c r="L7982" s="31"/>
      <c r="M7982" s="168"/>
      <c r="N7982" s="147"/>
      <c r="O7982" s="105"/>
      <c r="P7982" s="42"/>
      <c r="Q7982" s="31"/>
      <c r="R7982" s="83"/>
      <c r="S7982" s="31"/>
      <c r="T7982" s="31"/>
      <c r="U7982" s="168"/>
      <c r="V7982" s="149"/>
      <c r="W7982" s="140" t="str" cm="1">
        <f t="array" ref="W7982">IF(SUM(LEN(B7982:V7982))=0,"",IF(OR(OR(ISBLANK(F7982),SUM(LEN(C7982),LEN(D7982))=0),AND(NOT(E7982="Unknown"),ISBLANK(J7982)),AND(NOT(O7982="Unknown"),ISBLANK(R7982))),"Missing Information", INDEX(Table15[Entire Service Line Classification], MATCH(SUMIFS(Table15[Unique ID],Table15[System-Owned Portion],E7982,Table15[If Material Anything Other than "Lead" in Column E,Was Material Ever Previously Lead?],G7982,Table15[Customer-Owned Portion],O7982),Table15[Unique ID],0),0)))</f>
        <v/>
      </c>
      <c r="X7982"/>
    </row>
    <row r="7983" spans="2:24" hidden="1" x14ac:dyDescent="0.25">
      <c r="B7983" s="145"/>
      <c r="C7983" s="31"/>
      <c r="D7983" s="31"/>
      <c r="E7983" s="43"/>
      <c r="F7983" s="42"/>
      <c r="G7983" s="83"/>
      <c r="H7983" s="31"/>
      <c r="I7983" s="31"/>
      <c r="J7983" s="83"/>
      <c r="K7983" s="31"/>
      <c r="L7983" s="31"/>
      <c r="M7983" s="168"/>
      <c r="N7983" s="147"/>
      <c r="O7983" s="105"/>
      <c r="P7983" s="42"/>
      <c r="Q7983" s="31"/>
      <c r="R7983" s="83"/>
      <c r="S7983" s="31"/>
      <c r="T7983" s="31"/>
      <c r="U7983" s="168"/>
      <c r="V7983" s="149"/>
      <c r="W7983" s="140" t="str" cm="1">
        <f t="array" ref="W7983">IF(SUM(LEN(B7983:V7983))=0,"",IF(OR(OR(ISBLANK(F7983),SUM(LEN(C7983),LEN(D7983))=0),AND(NOT(E7983="Unknown"),ISBLANK(J7983)),AND(NOT(O7983="Unknown"),ISBLANK(R7983))),"Missing Information", INDEX(Table15[Entire Service Line Classification], MATCH(SUMIFS(Table15[Unique ID],Table15[System-Owned Portion],E7983,Table15[If Material Anything Other than "Lead" in Column E,Was Material Ever Previously Lead?],G7983,Table15[Customer-Owned Portion],O7983),Table15[Unique ID],0),0)))</f>
        <v/>
      </c>
      <c r="X7983"/>
    </row>
    <row r="7984" spans="2:24" hidden="1" x14ac:dyDescent="0.25">
      <c r="B7984" s="145"/>
      <c r="C7984" s="31"/>
      <c r="D7984" s="31"/>
      <c r="E7984" s="43"/>
      <c r="F7984" s="42"/>
      <c r="G7984" s="83"/>
      <c r="H7984" s="31"/>
      <c r="I7984" s="31"/>
      <c r="J7984" s="83"/>
      <c r="K7984" s="31"/>
      <c r="L7984" s="31"/>
      <c r="M7984" s="168"/>
      <c r="N7984" s="147"/>
      <c r="O7984" s="105"/>
      <c r="P7984" s="42"/>
      <c r="Q7984" s="31"/>
      <c r="R7984" s="83"/>
      <c r="S7984" s="31"/>
      <c r="T7984" s="31"/>
      <c r="U7984" s="168"/>
      <c r="V7984" s="149"/>
      <c r="W7984" s="140" t="str" cm="1">
        <f t="array" ref="W7984">IF(SUM(LEN(B7984:V7984))=0,"",IF(OR(OR(ISBLANK(F7984),SUM(LEN(C7984),LEN(D7984))=0),AND(NOT(E7984="Unknown"),ISBLANK(J7984)),AND(NOT(O7984="Unknown"),ISBLANK(R7984))),"Missing Information", INDEX(Table15[Entire Service Line Classification], MATCH(SUMIFS(Table15[Unique ID],Table15[System-Owned Portion],E7984,Table15[If Material Anything Other than "Lead" in Column E,Was Material Ever Previously Lead?],G7984,Table15[Customer-Owned Portion],O7984),Table15[Unique ID],0),0)))</f>
        <v/>
      </c>
      <c r="X7984"/>
    </row>
    <row r="7985" spans="2:24" hidden="1" x14ac:dyDescent="0.25">
      <c r="B7985" s="145"/>
      <c r="C7985" s="31"/>
      <c r="D7985" s="31"/>
      <c r="E7985" s="43"/>
      <c r="F7985" s="42"/>
      <c r="G7985" s="83"/>
      <c r="H7985" s="31"/>
      <c r="I7985" s="31"/>
      <c r="J7985" s="83"/>
      <c r="K7985" s="31"/>
      <c r="L7985" s="31"/>
      <c r="M7985" s="168"/>
      <c r="N7985" s="147"/>
      <c r="O7985" s="105"/>
      <c r="P7985" s="42"/>
      <c r="Q7985" s="31"/>
      <c r="R7985" s="83"/>
      <c r="S7985" s="31"/>
      <c r="T7985" s="31"/>
      <c r="U7985" s="168"/>
      <c r="V7985" s="149"/>
      <c r="W7985" s="140" t="str" cm="1">
        <f t="array" ref="W7985">IF(SUM(LEN(B7985:V7985))=0,"",IF(OR(OR(ISBLANK(F7985),SUM(LEN(C7985),LEN(D7985))=0),AND(NOT(E7985="Unknown"),ISBLANK(J7985)),AND(NOT(O7985="Unknown"),ISBLANK(R7985))),"Missing Information", INDEX(Table15[Entire Service Line Classification], MATCH(SUMIFS(Table15[Unique ID],Table15[System-Owned Portion],E7985,Table15[If Material Anything Other than "Lead" in Column E,Was Material Ever Previously Lead?],G7985,Table15[Customer-Owned Portion],O7985),Table15[Unique ID],0),0)))</f>
        <v/>
      </c>
      <c r="X7985"/>
    </row>
    <row r="7986" spans="2:24" hidden="1" x14ac:dyDescent="0.25">
      <c r="B7986" s="145"/>
      <c r="C7986" s="31"/>
      <c r="D7986" s="31"/>
      <c r="E7986" s="43"/>
      <c r="F7986" s="42"/>
      <c r="G7986" s="83"/>
      <c r="H7986" s="31"/>
      <c r="I7986" s="31"/>
      <c r="J7986" s="83"/>
      <c r="K7986" s="31"/>
      <c r="L7986" s="31"/>
      <c r="M7986" s="168"/>
      <c r="N7986" s="147"/>
      <c r="O7986" s="105"/>
      <c r="P7986" s="42"/>
      <c r="Q7986" s="31"/>
      <c r="R7986" s="83"/>
      <c r="S7986" s="31"/>
      <c r="T7986" s="31"/>
      <c r="U7986" s="168"/>
      <c r="V7986" s="149"/>
      <c r="W7986" s="140" t="str" cm="1">
        <f t="array" ref="W7986">IF(SUM(LEN(B7986:V7986))=0,"",IF(OR(OR(ISBLANK(F7986),SUM(LEN(C7986),LEN(D7986))=0),AND(NOT(E7986="Unknown"),ISBLANK(J7986)),AND(NOT(O7986="Unknown"),ISBLANK(R7986))),"Missing Information", INDEX(Table15[Entire Service Line Classification], MATCH(SUMIFS(Table15[Unique ID],Table15[System-Owned Portion],E7986,Table15[If Material Anything Other than "Lead" in Column E,Was Material Ever Previously Lead?],G7986,Table15[Customer-Owned Portion],O7986),Table15[Unique ID],0),0)))</f>
        <v/>
      </c>
      <c r="X7986"/>
    </row>
    <row r="7987" spans="2:24" hidden="1" x14ac:dyDescent="0.25">
      <c r="B7987" s="145"/>
      <c r="C7987" s="31"/>
      <c r="D7987" s="31"/>
      <c r="E7987" s="43"/>
      <c r="F7987" s="42"/>
      <c r="G7987" s="83"/>
      <c r="H7987" s="31"/>
      <c r="I7987" s="31"/>
      <c r="J7987" s="83"/>
      <c r="K7987" s="31"/>
      <c r="L7987" s="31"/>
      <c r="M7987" s="168"/>
      <c r="N7987" s="147"/>
      <c r="O7987" s="105"/>
      <c r="P7987" s="42"/>
      <c r="Q7987" s="31"/>
      <c r="R7987" s="83"/>
      <c r="S7987" s="31"/>
      <c r="T7987" s="31"/>
      <c r="U7987" s="168"/>
      <c r="V7987" s="149"/>
      <c r="W7987" s="140" t="str" cm="1">
        <f t="array" ref="W7987">IF(SUM(LEN(B7987:V7987))=0,"",IF(OR(OR(ISBLANK(F7987),SUM(LEN(C7987),LEN(D7987))=0),AND(NOT(E7987="Unknown"),ISBLANK(J7987)),AND(NOT(O7987="Unknown"),ISBLANK(R7987))),"Missing Information", INDEX(Table15[Entire Service Line Classification], MATCH(SUMIFS(Table15[Unique ID],Table15[System-Owned Portion],E7987,Table15[If Material Anything Other than "Lead" in Column E,Was Material Ever Previously Lead?],G7987,Table15[Customer-Owned Portion],O7987),Table15[Unique ID],0),0)))</f>
        <v/>
      </c>
      <c r="X7987"/>
    </row>
    <row r="7988" spans="2:24" hidden="1" x14ac:dyDescent="0.25">
      <c r="B7988" s="145"/>
      <c r="C7988" s="31"/>
      <c r="D7988" s="31"/>
      <c r="E7988" s="43"/>
      <c r="F7988" s="42"/>
      <c r="G7988" s="83"/>
      <c r="H7988" s="31"/>
      <c r="I7988" s="31"/>
      <c r="J7988" s="83"/>
      <c r="K7988" s="31"/>
      <c r="L7988" s="31"/>
      <c r="M7988" s="168"/>
      <c r="N7988" s="147"/>
      <c r="O7988" s="105"/>
      <c r="P7988" s="42"/>
      <c r="Q7988" s="31"/>
      <c r="R7988" s="83"/>
      <c r="S7988" s="31"/>
      <c r="T7988" s="31"/>
      <c r="U7988" s="168"/>
      <c r="V7988" s="149"/>
      <c r="W7988" s="140" t="str" cm="1">
        <f t="array" ref="W7988">IF(SUM(LEN(B7988:V7988))=0,"",IF(OR(OR(ISBLANK(F7988),SUM(LEN(C7988),LEN(D7988))=0),AND(NOT(E7988="Unknown"),ISBLANK(J7988)),AND(NOT(O7988="Unknown"),ISBLANK(R7988))),"Missing Information", INDEX(Table15[Entire Service Line Classification], MATCH(SUMIFS(Table15[Unique ID],Table15[System-Owned Portion],E7988,Table15[If Material Anything Other than "Lead" in Column E,Was Material Ever Previously Lead?],G7988,Table15[Customer-Owned Portion],O7988),Table15[Unique ID],0),0)))</f>
        <v/>
      </c>
      <c r="X7988"/>
    </row>
    <row r="7989" spans="2:24" hidden="1" x14ac:dyDescent="0.25">
      <c r="B7989" s="145"/>
      <c r="C7989" s="31"/>
      <c r="D7989" s="31"/>
      <c r="E7989" s="43"/>
      <c r="F7989" s="42"/>
      <c r="G7989" s="83"/>
      <c r="H7989" s="31"/>
      <c r="I7989" s="31"/>
      <c r="J7989" s="83"/>
      <c r="K7989" s="31"/>
      <c r="L7989" s="31"/>
      <c r="M7989" s="168"/>
      <c r="N7989" s="147"/>
      <c r="O7989" s="105"/>
      <c r="P7989" s="42"/>
      <c r="Q7989" s="31"/>
      <c r="R7989" s="83"/>
      <c r="S7989" s="31"/>
      <c r="T7989" s="31"/>
      <c r="U7989" s="168"/>
      <c r="V7989" s="149"/>
      <c r="W7989" s="140" t="str" cm="1">
        <f t="array" ref="W7989">IF(SUM(LEN(B7989:V7989))=0,"",IF(OR(OR(ISBLANK(F7989),SUM(LEN(C7989),LEN(D7989))=0),AND(NOT(E7989="Unknown"),ISBLANK(J7989)),AND(NOT(O7989="Unknown"),ISBLANK(R7989))),"Missing Information", INDEX(Table15[Entire Service Line Classification], MATCH(SUMIFS(Table15[Unique ID],Table15[System-Owned Portion],E7989,Table15[If Material Anything Other than "Lead" in Column E,Was Material Ever Previously Lead?],G7989,Table15[Customer-Owned Portion],O7989),Table15[Unique ID],0),0)))</f>
        <v/>
      </c>
      <c r="X7989"/>
    </row>
    <row r="7990" spans="2:24" hidden="1" x14ac:dyDescent="0.25">
      <c r="B7990" s="145"/>
      <c r="C7990" s="31"/>
      <c r="D7990" s="31"/>
      <c r="E7990" s="43"/>
      <c r="F7990" s="42"/>
      <c r="G7990" s="83"/>
      <c r="H7990" s="31"/>
      <c r="I7990" s="31"/>
      <c r="J7990" s="83"/>
      <c r="K7990" s="31"/>
      <c r="L7990" s="31"/>
      <c r="M7990" s="168"/>
      <c r="N7990" s="147"/>
      <c r="O7990" s="105"/>
      <c r="P7990" s="42"/>
      <c r="Q7990" s="31"/>
      <c r="R7990" s="83"/>
      <c r="S7990" s="31"/>
      <c r="T7990" s="31"/>
      <c r="U7990" s="168"/>
      <c r="V7990" s="149"/>
      <c r="W7990" s="140" t="str" cm="1">
        <f t="array" ref="W7990">IF(SUM(LEN(B7990:V7990))=0,"",IF(OR(OR(ISBLANK(F7990),SUM(LEN(C7990),LEN(D7990))=0),AND(NOT(E7990="Unknown"),ISBLANK(J7990)),AND(NOT(O7990="Unknown"),ISBLANK(R7990))),"Missing Information", INDEX(Table15[Entire Service Line Classification], MATCH(SUMIFS(Table15[Unique ID],Table15[System-Owned Portion],E7990,Table15[If Material Anything Other than "Lead" in Column E,Was Material Ever Previously Lead?],G7990,Table15[Customer-Owned Portion],O7990),Table15[Unique ID],0),0)))</f>
        <v/>
      </c>
      <c r="X7990"/>
    </row>
    <row r="7991" spans="2:24" hidden="1" x14ac:dyDescent="0.25">
      <c r="B7991" s="145"/>
      <c r="C7991" s="31"/>
      <c r="D7991" s="31"/>
      <c r="E7991" s="43"/>
      <c r="F7991" s="42"/>
      <c r="G7991" s="83"/>
      <c r="H7991" s="31"/>
      <c r="I7991" s="31"/>
      <c r="J7991" s="83"/>
      <c r="K7991" s="31"/>
      <c r="L7991" s="31"/>
      <c r="M7991" s="168"/>
      <c r="N7991" s="147"/>
      <c r="O7991" s="105"/>
      <c r="P7991" s="42"/>
      <c r="Q7991" s="31"/>
      <c r="R7991" s="83"/>
      <c r="S7991" s="31"/>
      <c r="T7991" s="31"/>
      <c r="U7991" s="168"/>
      <c r="V7991" s="149"/>
      <c r="W7991" s="140" t="str" cm="1">
        <f t="array" ref="W7991">IF(SUM(LEN(B7991:V7991))=0,"",IF(OR(OR(ISBLANK(F7991),SUM(LEN(C7991),LEN(D7991))=0),AND(NOT(E7991="Unknown"),ISBLANK(J7991)),AND(NOT(O7991="Unknown"),ISBLANK(R7991))),"Missing Information", INDEX(Table15[Entire Service Line Classification], MATCH(SUMIFS(Table15[Unique ID],Table15[System-Owned Portion],E7991,Table15[If Material Anything Other than "Lead" in Column E,Was Material Ever Previously Lead?],G7991,Table15[Customer-Owned Portion],O7991),Table15[Unique ID],0),0)))</f>
        <v/>
      </c>
      <c r="X7991"/>
    </row>
    <row r="7992" spans="2:24" hidden="1" x14ac:dyDescent="0.25">
      <c r="B7992" s="145"/>
      <c r="C7992" s="31"/>
      <c r="D7992" s="31"/>
      <c r="E7992" s="43"/>
      <c r="F7992" s="42"/>
      <c r="G7992" s="83"/>
      <c r="H7992" s="31"/>
      <c r="I7992" s="31"/>
      <c r="J7992" s="83"/>
      <c r="K7992" s="31"/>
      <c r="L7992" s="31"/>
      <c r="M7992" s="168"/>
      <c r="N7992" s="147"/>
      <c r="O7992" s="105"/>
      <c r="P7992" s="42"/>
      <c r="Q7992" s="31"/>
      <c r="R7992" s="83"/>
      <c r="S7992" s="31"/>
      <c r="T7992" s="31"/>
      <c r="U7992" s="168"/>
      <c r="V7992" s="149"/>
      <c r="W7992" s="140" t="str" cm="1">
        <f t="array" ref="W7992">IF(SUM(LEN(B7992:V7992))=0,"",IF(OR(OR(ISBLANK(F7992),SUM(LEN(C7992),LEN(D7992))=0),AND(NOT(E7992="Unknown"),ISBLANK(J7992)),AND(NOT(O7992="Unknown"),ISBLANK(R7992))),"Missing Information", INDEX(Table15[Entire Service Line Classification], MATCH(SUMIFS(Table15[Unique ID],Table15[System-Owned Portion],E7992,Table15[If Material Anything Other than "Lead" in Column E,Was Material Ever Previously Lead?],G7992,Table15[Customer-Owned Portion],O7992),Table15[Unique ID],0),0)))</f>
        <v/>
      </c>
      <c r="X7992"/>
    </row>
    <row r="7993" spans="2:24" hidden="1" x14ac:dyDescent="0.25">
      <c r="B7993" s="145"/>
      <c r="C7993" s="31"/>
      <c r="D7993" s="31"/>
      <c r="E7993" s="43"/>
      <c r="F7993" s="42"/>
      <c r="G7993" s="83"/>
      <c r="H7993" s="31"/>
      <c r="I7993" s="31"/>
      <c r="J7993" s="83"/>
      <c r="K7993" s="31"/>
      <c r="L7993" s="31"/>
      <c r="M7993" s="168"/>
      <c r="N7993" s="147"/>
      <c r="O7993" s="105"/>
      <c r="P7993" s="42"/>
      <c r="Q7993" s="31"/>
      <c r="R7993" s="83"/>
      <c r="S7993" s="31"/>
      <c r="T7993" s="31"/>
      <c r="U7993" s="168"/>
      <c r="V7993" s="149"/>
      <c r="W7993" s="140" t="str" cm="1">
        <f t="array" ref="W7993">IF(SUM(LEN(B7993:V7993))=0,"",IF(OR(OR(ISBLANK(F7993),SUM(LEN(C7993),LEN(D7993))=0),AND(NOT(E7993="Unknown"),ISBLANK(J7993)),AND(NOT(O7993="Unknown"),ISBLANK(R7993))),"Missing Information", INDEX(Table15[Entire Service Line Classification], MATCH(SUMIFS(Table15[Unique ID],Table15[System-Owned Portion],E7993,Table15[If Material Anything Other than "Lead" in Column E,Was Material Ever Previously Lead?],G7993,Table15[Customer-Owned Portion],O7993),Table15[Unique ID],0),0)))</f>
        <v/>
      </c>
      <c r="X7993"/>
    </row>
    <row r="7994" spans="2:24" hidden="1" x14ac:dyDescent="0.25">
      <c r="B7994" s="145"/>
      <c r="C7994" s="31"/>
      <c r="D7994" s="31"/>
      <c r="E7994" s="43"/>
      <c r="F7994" s="42"/>
      <c r="G7994" s="83"/>
      <c r="H7994" s="31"/>
      <c r="I7994" s="31"/>
      <c r="J7994" s="83"/>
      <c r="K7994" s="31"/>
      <c r="L7994" s="31"/>
      <c r="M7994" s="168"/>
      <c r="N7994" s="147"/>
      <c r="O7994" s="105"/>
      <c r="P7994" s="42"/>
      <c r="Q7994" s="31"/>
      <c r="R7994" s="83"/>
      <c r="S7994" s="31"/>
      <c r="T7994" s="31"/>
      <c r="U7994" s="168"/>
      <c r="V7994" s="149"/>
      <c r="W7994" s="140" t="str" cm="1">
        <f t="array" ref="W7994">IF(SUM(LEN(B7994:V7994))=0,"",IF(OR(OR(ISBLANK(F7994),SUM(LEN(C7994),LEN(D7994))=0),AND(NOT(E7994="Unknown"),ISBLANK(J7994)),AND(NOT(O7994="Unknown"),ISBLANK(R7994))),"Missing Information", INDEX(Table15[Entire Service Line Classification], MATCH(SUMIFS(Table15[Unique ID],Table15[System-Owned Portion],E7994,Table15[If Material Anything Other than "Lead" in Column E,Was Material Ever Previously Lead?],G7994,Table15[Customer-Owned Portion],O7994),Table15[Unique ID],0),0)))</f>
        <v/>
      </c>
      <c r="X7994"/>
    </row>
    <row r="7995" spans="2:24" hidden="1" x14ac:dyDescent="0.25">
      <c r="B7995" s="145"/>
      <c r="C7995" s="31"/>
      <c r="D7995" s="31"/>
      <c r="E7995" s="43"/>
      <c r="F7995" s="42"/>
      <c r="G7995" s="83"/>
      <c r="H7995" s="31"/>
      <c r="I7995" s="31"/>
      <c r="J7995" s="83"/>
      <c r="K7995" s="31"/>
      <c r="L7995" s="31"/>
      <c r="M7995" s="168"/>
      <c r="N7995" s="147"/>
      <c r="O7995" s="105"/>
      <c r="P7995" s="42"/>
      <c r="Q7995" s="31"/>
      <c r="R7995" s="83"/>
      <c r="S7995" s="31"/>
      <c r="T7995" s="31"/>
      <c r="U7995" s="168"/>
      <c r="V7995" s="149"/>
      <c r="W7995" s="140" t="str" cm="1">
        <f t="array" ref="W7995">IF(SUM(LEN(B7995:V7995))=0,"",IF(OR(OR(ISBLANK(F7995),SUM(LEN(C7995),LEN(D7995))=0),AND(NOT(E7995="Unknown"),ISBLANK(J7995)),AND(NOT(O7995="Unknown"),ISBLANK(R7995))),"Missing Information", INDEX(Table15[Entire Service Line Classification], MATCH(SUMIFS(Table15[Unique ID],Table15[System-Owned Portion],E7995,Table15[If Material Anything Other than "Lead" in Column E,Was Material Ever Previously Lead?],G7995,Table15[Customer-Owned Portion],O7995),Table15[Unique ID],0),0)))</f>
        <v/>
      </c>
      <c r="X7995"/>
    </row>
    <row r="7996" spans="2:24" hidden="1" x14ac:dyDescent="0.25">
      <c r="B7996" s="145"/>
      <c r="C7996" s="31"/>
      <c r="D7996" s="31"/>
      <c r="E7996" s="43"/>
      <c r="F7996" s="42"/>
      <c r="G7996" s="83"/>
      <c r="H7996" s="31"/>
      <c r="I7996" s="31"/>
      <c r="J7996" s="83"/>
      <c r="K7996" s="31"/>
      <c r="L7996" s="31"/>
      <c r="M7996" s="168"/>
      <c r="N7996" s="147"/>
      <c r="O7996" s="105"/>
      <c r="P7996" s="42"/>
      <c r="Q7996" s="31"/>
      <c r="R7996" s="83"/>
      <c r="S7996" s="31"/>
      <c r="T7996" s="31"/>
      <c r="U7996" s="168"/>
      <c r="V7996" s="149"/>
      <c r="W7996" s="140" t="str" cm="1">
        <f t="array" ref="W7996">IF(SUM(LEN(B7996:V7996))=0,"",IF(OR(OR(ISBLANK(F7996),SUM(LEN(C7996),LEN(D7996))=0),AND(NOT(E7996="Unknown"),ISBLANK(J7996)),AND(NOT(O7996="Unknown"),ISBLANK(R7996))),"Missing Information", INDEX(Table15[Entire Service Line Classification], MATCH(SUMIFS(Table15[Unique ID],Table15[System-Owned Portion],E7996,Table15[If Material Anything Other than "Lead" in Column E,Was Material Ever Previously Lead?],G7996,Table15[Customer-Owned Portion],O7996),Table15[Unique ID],0),0)))</f>
        <v/>
      </c>
      <c r="X7996"/>
    </row>
    <row r="7997" spans="2:24" hidden="1" x14ac:dyDescent="0.25">
      <c r="B7997" s="145"/>
      <c r="C7997" s="31"/>
      <c r="D7997" s="31"/>
      <c r="E7997" s="43"/>
      <c r="F7997" s="42"/>
      <c r="G7997" s="83"/>
      <c r="H7997" s="31"/>
      <c r="I7997" s="31"/>
      <c r="J7997" s="83"/>
      <c r="K7997" s="31"/>
      <c r="L7997" s="31"/>
      <c r="M7997" s="168"/>
      <c r="N7997" s="147"/>
      <c r="O7997" s="105"/>
      <c r="P7997" s="42"/>
      <c r="Q7997" s="31"/>
      <c r="R7997" s="83"/>
      <c r="S7997" s="31"/>
      <c r="T7997" s="31"/>
      <c r="U7997" s="168"/>
      <c r="V7997" s="149"/>
      <c r="W7997" s="140" t="str" cm="1">
        <f t="array" ref="W7997">IF(SUM(LEN(B7997:V7997))=0,"",IF(OR(OR(ISBLANK(F7997),SUM(LEN(C7997),LEN(D7997))=0),AND(NOT(E7997="Unknown"),ISBLANK(J7997)),AND(NOT(O7997="Unknown"),ISBLANK(R7997))),"Missing Information", INDEX(Table15[Entire Service Line Classification], MATCH(SUMIFS(Table15[Unique ID],Table15[System-Owned Portion],E7997,Table15[If Material Anything Other than "Lead" in Column E,Was Material Ever Previously Lead?],G7997,Table15[Customer-Owned Portion],O7997),Table15[Unique ID],0),0)))</f>
        <v/>
      </c>
      <c r="X7997"/>
    </row>
    <row r="7998" spans="2:24" hidden="1" x14ac:dyDescent="0.25">
      <c r="B7998" s="145"/>
      <c r="C7998" s="31"/>
      <c r="D7998" s="31"/>
      <c r="E7998" s="43"/>
      <c r="F7998" s="42"/>
      <c r="G7998" s="83"/>
      <c r="H7998" s="31"/>
      <c r="I7998" s="31"/>
      <c r="J7998" s="83"/>
      <c r="K7998" s="31"/>
      <c r="L7998" s="31"/>
      <c r="M7998" s="168"/>
      <c r="N7998" s="147"/>
      <c r="O7998" s="105"/>
      <c r="P7998" s="42"/>
      <c r="Q7998" s="31"/>
      <c r="R7998" s="83"/>
      <c r="S7998" s="31"/>
      <c r="T7998" s="31"/>
      <c r="U7998" s="168"/>
      <c r="V7998" s="149"/>
      <c r="W7998" s="140" t="str" cm="1">
        <f t="array" ref="W7998">IF(SUM(LEN(B7998:V7998))=0,"",IF(OR(OR(ISBLANK(F7998),SUM(LEN(C7998),LEN(D7998))=0),AND(NOT(E7998="Unknown"),ISBLANK(J7998)),AND(NOT(O7998="Unknown"),ISBLANK(R7998))),"Missing Information", INDEX(Table15[Entire Service Line Classification], MATCH(SUMIFS(Table15[Unique ID],Table15[System-Owned Portion],E7998,Table15[If Material Anything Other than "Lead" in Column E,Was Material Ever Previously Lead?],G7998,Table15[Customer-Owned Portion],O7998),Table15[Unique ID],0),0)))</f>
        <v/>
      </c>
      <c r="X7998"/>
    </row>
    <row r="7999" spans="2:24" hidden="1" x14ac:dyDescent="0.25">
      <c r="B7999" s="145"/>
      <c r="C7999" s="31"/>
      <c r="D7999" s="31"/>
      <c r="E7999" s="43"/>
      <c r="F7999" s="42"/>
      <c r="G7999" s="83"/>
      <c r="H7999" s="31"/>
      <c r="I7999" s="31"/>
      <c r="J7999" s="83"/>
      <c r="K7999" s="31"/>
      <c r="L7999" s="31"/>
      <c r="M7999" s="168"/>
      <c r="N7999" s="147"/>
      <c r="O7999" s="105"/>
      <c r="P7999" s="42"/>
      <c r="Q7999" s="31"/>
      <c r="R7999" s="83"/>
      <c r="S7999" s="31"/>
      <c r="T7999" s="31"/>
      <c r="U7999" s="168"/>
      <c r="V7999" s="149"/>
      <c r="W7999" s="140" t="str" cm="1">
        <f t="array" ref="W7999">IF(SUM(LEN(B7999:V7999))=0,"",IF(OR(OR(ISBLANK(F7999),SUM(LEN(C7999),LEN(D7999))=0),AND(NOT(E7999="Unknown"),ISBLANK(J7999)),AND(NOT(O7999="Unknown"),ISBLANK(R7999))),"Missing Information", INDEX(Table15[Entire Service Line Classification], MATCH(SUMIFS(Table15[Unique ID],Table15[System-Owned Portion],E7999,Table15[If Material Anything Other than "Lead" in Column E,Was Material Ever Previously Lead?],G7999,Table15[Customer-Owned Portion],O7999),Table15[Unique ID],0),0)))</f>
        <v/>
      </c>
      <c r="X7999"/>
    </row>
    <row r="8000" spans="2:24" hidden="1" x14ac:dyDescent="0.25">
      <c r="B8000" s="145"/>
      <c r="C8000" s="31"/>
      <c r="D8000" s="31"/>
      <c r="E8000" s="43"/>
      <c r="F8000" s="42"/>
      <c r="G8000" s="83"/>
      <c r="H8000" s="31"/>
      <c r="I8000" s="31"/>
      <c r="J8000" s="83"/>
      <c r="K8000" s="31"/>
      <c r="L8000" s="31"/>
      <c r="M8000" s="168"/>
      <c r="N8000" s="147"/>
      <c r="O8000" s="105"/>
      <c r="P8000" s="42"/>
      <c r="Q8000" s="31"/>
      <c r="R8000" s="83"/>
      <c r="S8000" s="31"/>
      <c r="T8000" s="31"/>
      <c r="U8000" s="168"/>
      <c r="V8000" s="149"/>
      <c r="W8000" s="140" t="str" cm="1">
        <f t="array" ref="W8000">IF(SUM(LEN(B8000:V8000))=0,"",IF(OR(OR(ISBLANK(F8000),SUM(LEN(C8000),LEN(D8000))=0),AND(NOT(E8000="Unknown"),ISBLANK(J8000)),AND(NOT(O8000="Unknown"),ISBLANK(R8000))),"Missing Information", INDEX(Table15[Entire Service Line Classification], MATCH(SUMIFS(Table15[Unique ID],Table15[System-Owned Portion],E8000,Table15[If Material Anything Other than "Lead" in Column E,Was Material Ever Previously Lead?],G8000,Table15[Customer-Owned Portion],O8000),Table15[Unique ID],0),0)))</f>
        <v/>
      </c>
      <c r="X8000"/>
    </row>
    <row r="8001" spans="2:24" hidden="1" x14ac:dyDescent="0.25">
      <c r="B8001" s="145"/>
      <c r="C8001" s="31"/>
      <c r="D8001" s="31"/>
      <c r="E8001" s="43"/>
      <c r="F8001" s="42"/>
      <c r="G8001" s="83"/>
      <c r="H8001" s="31"/>
      <c r="I8001" s="31"/>
      <c r="J8001" s="83"/>
      <c r="K8001" s="31"/>
      <c r="L8001" s="31"/>
      <c r="M8001" s="168"/>
      <c r="N8001" s="147"/>
      <c r="O8001" s="105"/>
      <c r="P8001" s="42"/>
      <c r="Q8001" s="31"/>
      <c r="R8001" s="83"/>
      <c r="S8001" s="31"/>
      <c r="T8001" s="31"/>
      <c r="U8001" s="168"/>
      <c r="V8001" s="149"/>
      <c r="W8001" s="140" t="str" cm="1">
        <f t="array" ref="W8001">IF(SUM(LEN(B8001:V8001))=0,"",IF(OR(OR(ISBLANK(F8001),SUM(LEN(C8001),LEN(D8001))=0),AND(NOT(E8001="Unknown"),ISBLANK(J8001)),AND(NOT(O8001="Unknown"),ISBLANK(R8001))),"Missing Information", INDEX(Table15[Entire Service Line Classification], MATCH(SUMIFS(Table15[Unique ID],Table15[System-Owned Portion],E8001,Table15[If Material Anything Other than "Lead" in Column E,Was Material Ever Previously Lead?],G8001,Table15[Customer-Owned Portion],O8001),Table15[Unique ID],0),0)))</f>
        <v/>
      </c>
      <c r="X8001"/>
    </row>
    <row r="8002" spans="2:24" hidden="1" x14ac:dyDescent="0.25">
      <c r="B8002" s="145"/>
      <c r="C8002" s="31"/>
      <c r="D8002" s="31"/>
      <c r="E8002" s="43"/>
      <c r="F8002" s="42"/>
      <c r="G8002" s="83"/>
      <c r="H8002" s="31"/>
      <c r="I8002" s="31"/>
      <c r="J8002" s="83"/>
      <c r="K8002" s="31"/>
      <c r="L8002" s="31"/>
      <c r="M8002" s="168"/>
      <c r="N8002" s="147"/>
      <c r="O8002" s="105"/>
      <c r="P8002" s="42"/>
      <c r="Q8002" s="31"/>
      <c r="R8002" s="83"/>
      <c r="S8002" s="31"/>
      <c r="T8002" s="31"/>
      <c r="U8002" s="168"/>
      <c r="V8002" s="149"/>
      <c r="W8002" s="140" t="str" cm="1">
        <f t="array" ref="W8002">IF(SUM(LEN(B8002:V8002))=0,"",IF(OR(OR(ISBLANK(F8002),SUM(LEN(C8002),LEN(D8002))=0),AND(NOT(E8002="Unknown"),ISBLANK(J8002)),AND(NOT(O8002="Unknown"),ISBLANK(R8002))),"Missing Information", INDEX(Table15[Entire Service Line Classification], MATCH(SUMIFS(Table15[Unique ID],Table15[System-Owned Portion],E8002,Table15[If Material Anything Other than "Lead" in Column E,Was Material Ever Previously Lead?],G8002,Table15[Customer-Owned Portion],O8002),Table15[Unique ID],0),0)))</f>
        <v/>
      </c>
      <c r="X8002"/>
    </row>
    <row r="8003" spans="2:24" hidden="1" x14ac:dyDescent="0.25">
      <c r="B8003" s="145"/>
      <c r="C8003" s="31"/>
      <c r="D8003" s="31"/>
      <c r="E8003" s="43"/>
      <c r="F8003" s="42"/>
      <c r="G8003" s="83"/>
      <c r="H8003" s="31"/>
      <c r="I8003" s="31"/>
      <c r="J8003" s="83"/>
      <c r="K8003" s="31"/>
      <c r="L8003" s="31"/>
      <c r="M8003" s="168"/>
      <c r="N8003" s="147"/>
      <c r="O8003" s="105"/>
      <c r="P8003" s="42"/>
      <c r="Q8003" s="31"/>
      <c r="R8003" s="83"/>
      <c r="S8003" s="31"/>
      <c r="T8003" s="31"/>
      <c r="U8003" s="168"/>
      <c r="V8003" s="149"/>
      <c r="W8003" s="140" t="str" cm="1">
        <f t="array" ref="W8003">IF(SUM(LEN(B8003:V8003))=0,"",IF(OR(OR(ISBLANK(F8003),SUM(LEN(C8003),LEN(D8003))=0),AND(NOT(E8003="Unknown"),ISBLANK(J8003)),AND(NOT(O8003="Unknown"),ISBLANK(R8003))),"Missing Information", INDEX(Table15[Entire Service Line Classification], MATCH(SUMIFS(Table15[Unique ID],Table15[System-Owned Portion],E8003,Table15[If Material Anything Other than "Lead" in Column E,Was Material Ever Previously Lead?],G8003,Table15[Customer-Owned Portion],O8003),Table15[Unique ID],0),0)))</f>
        <v/>
      </c>
      <c r="X8003"/>
    </row>
    <row r="8004" spans="2:24" hidden="1" x14ac:dyDescent="0.25">
      <c r="B8004" s="145"/>
      <c r="C8004" s="31"/>
      <c r="D8004" s="31"/>
      <c r="E8004" s="43"/>
      <c r="F8004" s="42"/>
      <c r="G8004" s="83"/>
      <c r="H8004" s="31"/>
      <c r="I8004" s="31"/>
      <c r="J8004" s="83"/>
      <c r="K8004" s="31"/>
      <c r="L8004" s="31"/>
      <c r="M8004" s="168"/>
      <c r="N8004" s="147"/>
      <c r="O8004" s="105"/>
      <c r="P8004" s="42"/>
      <c r="Q8004" s="31"/>
      <c r="R8004" s="83"/>
      <c r="S8004" s="31"/>
      <c r="T8004" s="31"/>
      <c r="U8004" s="168"/>
      <c r="V8004" s="149"/>
      <c r="W8004" s="140" t="str" cm="1">
        <f t="array" ref="W8004">IF(SUM(LEN(B8004:V8004))=0,"",IF(OR(OR(ISBLANK(F8004),SUM(LEN(C8004),LEN(D8004))=0),AND(NOT(E8004="Unknown"),ISBLANK(J8004)),AND(NOT(O8004="Unknown"),ISBLANK(R8004))),"Missing Information", INDEX(Table15[Entire Service Line Classification], MATCH(SUMIFS(Table15[Unique ID],Table15[System-Owned Portion],E8004,Table15[If Material Anything Other than "Lead" in Column E,Was Material Ever Previously Lead?],G8004,Table15[Customer-Owned Portion],O8004),Table15[Unique ID],0),0)))</f>
        <v/>
      </c>
      <c r="X8004"/>
    </row>
    <row r="8005" spans="2:24" hidden="1" x14ac:dyDescent="0.25">
      <c r="B8005" s="145"/>
      <c r="C8005" s="31"/>
      <c r="D8005" s="31"/>
      <c r="E8005" s="43"/>
      <c r="F8005" s="42"/>
      <c r="G8005" s="83"/>
      <c r="H8005" s="31"/>
      <c r="I8005" s="31"/>
      <c r="J8005" s="83"/>
      <c r="K8005" s="31"/>
      <c r="L8005" s="31"/>
      <c r="M8005" s="168"/>
      <c r="N8005" s="147"/>
      <c r="O8005" s="105"/>
      <c r="P8005" s="42"/>
      <c r="Q8005" s="31"/>
      <c r="R8005" s="83"/>
      <c r="S8005" s="31"/>
      <c r="T8005" s="31"/>
      <c r="U8005" s="168"/>
      <c r="V8005" s="149"/>
      <c r="W8005" s="140" t="str" cm="1">
        <f t="array" ref="W8005">IF(SUM(LEN(B8005:V8005))=0,"",IF(OR(OR(ISBLANK(F8005),SUM(LEN(C8005),LEN(D8005))=0),AND(NOT(E8005="Unknown"),ISBLANK(J8005)),AND(NOT(O8005="Unknown"),ISBLANK(R8005))),"Missing Information", INDEX(Table15[Entire Service Line Classification], MATCH(SUMIFS(Table15[Unique ID],Table15[System-Owned Portion],E8005,Table15[If Material Anything Other than "Lead" in Column E,Was Material Ever Previously Lead?],G8005,Table15[Customer-Owned Portion],O8005),Table15[Unique ID],0),0)))</f>
        <v/>
      </c>
      <c r="X8005"/>
    </row>
    <row r="8006" spans="2:24" hidden="1" x14ac:dyDescent="0.25">
      <c r="B8006" s="145"/>
      <c r="C8006" s="31"/>
      <c r="D8006" s="31"/>
      <c r="E8006" s="43"/>
      <c r="F8006" s="42"/>
      <c r="G8006" s="83"/>
      <c r="H8006" s="31"/>
      <c r="I8006" s="31"/>
      <c r="J8006" s="83"/>
      <c r="K8006" s="31"/>
      <c r="L8006" s="31"/>
      <c r="M8006" s="168"/>
      <c r="N8006" s="147"/>
      <c r="O8006" s="105"/>
      <c r="P8006" s="42"/>
      <c r="Q8006" s="31"/>
      <c r="R8006" s="83"/>
      <c r="S8006" s="31"/>
      <c r="T8006" s="31"/>
      <c r="U8006" s="168"/>
      <c r="V8006" s="149"/>
      <c r="W8006" s="140" t="str" cm="1">
        <f t="array" ref="W8006">IF(SUM(LEN(B8006:V8006))=0,"",IF(OR(OR(ISBLANK(F8006),SUM(LEN(C8006),LEN(D8006))=0),AND(NOT(E8006="Unknown"),ISBLANK(J8006)),AND(NOT(O8006="Unknown"),ISBLANK(R8006))),"Missing Information", INDEX(Table15[Entire Service Line Classification], MATCH(SUMIFS(Table15[Unique ID],Table15[System-Owned Portion],E8006,Table15[If Material Anything Other than "Lead" in Column E,Was Material Ever Previously Lead?],G8006,Table15[Customer-Owned Portion],O8006),Table15[Unique ID],0),0)))</f>
        <v/>
      </c>
      <c r="X8006"/>
    </row>
    <row r="8007" spans="2:24" hidden="1" x14ac:dyDescent="0.25">
      <c r="B8007" s="145"/>
      <c r="C8007" s="31"/>
      <c r="D8007" s="31"/>
      <c r="E8007" s="43"/>
      <c r="F8007" s="42"/>
      <c r="G8007" s="83"/>
      <c r="H8007" s="31"/>
      <c r="I8007" s="31"/>
      <c r="J8007" s="83"/>
      <c r="K8007" s="31"/>
      <c r="L8007" s="31"/>
      <c r="M8007" s="168"/>
      <c r="N8007" s="147"/>
      <c r="O8007" s="105"/>
      <c r="P8007" s="42"/>
      <c r="Q8007" s="31"/>
      <c r="R8007" s="83"/>
      <c r="S8007" s="31"/>
      <c r="T8007" s="31"/>
      <c r="U8007" s="168"/>
      <c r="V8007" s="149"/>
      <c r="W8007" s="140" t="str" cm="1">
        <f t="array" ref="W8007">IF(SUM(LEN(B8007:V8007))=0,"",IF(OR(OR(ISBLANK(F8007),SUM(LEN(C8007),LEN(D8007))=0),AND(NOT(E8007="Unknown"),ISBLANK(J8007)),AND(NOT(O8007="Unknown"),ISBLANK(R8007))),"Missing Information", INDEX(Table15[Entire Service Line Classification], MATCH(SUMIFS(Table15[Unique ID],Table15[System-Owned Portion],E8007,Table15[If Material Anything Other than "Lead" in Column E,Was Material Ever Previously Lead?],G8007,Table15[Customer-Owned Portion],O8007),Table15[Unique ID],0),0)))</f>
        <v/>
      </c>
      <c r="X8007"/>
    </row>
    <row r="8008" spans="2:24" hidden="1" x14ac:dyDescent="0.25">
      <c r="B8008" s="145"/>
      <c r="C8008" s="31"/>
      <c r="D8008" s="31"/>
      <c r="E8008" s="43"/>
      <c r="F8008" s="42"/>
      <c r="G8008" s="83"/>
      <c r="H8008" s="31"/>
      <c r="I8008" s="31"/>
      <c r="J8008" s="83"/>
      <c r="K8008" s="31"/>
      <c r="L8008" s="31"/>
      <c r="M8008" s="168"/>
      <c r="N8008" s="147"/>
      <c r="O8008" s="105"/>
      <c r="P8008" s="42"/>
      <c r="Q8008" s="31"/>
      <c r="R8008" s="83"/>
      <c r="S8008" s="31"/>
      <c r="T8008" s="31"/>
      <c r="U8008" s="168"/>
      <c r="V8008" s="149"/>
      <c r="W8008" s="140" t="str" cm="1">
        <f t="array" ref="W8008">IF(SUM(LEN(B8008:V8008))=0,"",IF(OR(OR(ISBLANK(F8008),SUM(LEN(C8008),LEN(D8008))=0),AND(NOT(E8008="Unknown"),ISBLANK(J8008)),AND(NOT(O8008="Unknown"),ISBLANK(R8008))),"Missing Information", INDEX(Table15[Entire Service Line Classification], MATCH(SUMIFS(Table15[Unique ID],Table15[System-Owned Portion],E8008,Table15[If Material Anything Other than "Lead" in Column E,Was Material Ever Previously Lead?],G8008,Table15[Customer-Owned Portion],O8008),Table15[Unique ID],0),0)))</f>
        <v/>
      </c>
      <c r="X8008"/>
    </row>
    <row r="8009" spans="2:24" hidden="1" x14ac:dyDescent="0.25">
      <c r="B8009" s="145"/>
      <c r="C8009" s="31"/>
      <c r="D8009" s="31"/>
      <c r="E8009" s="43"/>
      <c r="F8009" s="42"/>
      <c r="G8009" s="83"/>
      <c r="H8009" s="31"/>
      <c r="I8009" s="31"/>
      <c r="J8009" s="83"/>
      <c r="K8009" s="31"/>
      <c r="L8009" s="31"/>
      <c r="M8009" s="168"/>
      <c r="N8009" s="147"/>
      <c r="O8009" s="105"/>
      <c r="P8009" s="42"/>
      <c r="Q8009" s="31"/>
      <c r="R8009" s="83"/>
      <c r="S8009" s="31"/>
      <c r="T8009" s="31"/>
      <c r="U8009" s="168"/>
      <c r="V8009" s="149"/>
      <c r="W8009" s="140" t="str" cm="1">
        <f t="array" ref="W8009">IF(SUM(LEN(B8009:V8009))=0,"",IF(OR(OR(ISBLANK(F8009),SUM(LEN(C8009),LEN(D8009))=0),AND(NOT(E8009="Unknown"),ISBLANK(J8009)),AND(NOT(O8009="Unknown"),ISBLANK(R8009))),"Missing Information", INDEX(Table15[Entire Service Line Classification], MATCH(SUMIFS(Table15[Unique ID],Table15[System-Owned Portion],E8009,Table15[If Material Anything Other than "Lead" in Column E,Was Material Ever Previously Lead?],G8009,Table15[Customer-Owned Portion],O8009),Table15[Unique ID],0),0)))</f>
        <v/>
      </c>
      <c r="X8009"/>
    </row>
    <row r="8010" spans="2:24" hidden="1" x14ac:dyDescent="0.25">
      <c r="B8010" s="145"/>
      <c r="C8010" s="31"/>
      <c r="D8010" s="31"/>
      <c r="E8010" s="43"/>
      <c r="F8010" s="42"/>
      <c r="G8010" s="83"/>
      <c r="H8010" s="31"/>
      <c r="I8010" s="31"/>
      <c r="J8010" s="83"/>
      <c r="K8010" s="31"/>
      <c r="L8010" s="31"/>
      <c r="M8010" s="168"/>
      <c r="N8010" s="147"/>
      <c r="O8010" s="105"/>
      <c r="P8010" s="42"/>
      <c r="Q8010" s="31"/>
      <c r="R8010" s="83"/>
      <c r="S8010" s="31"/>
      <c r="T8010" s="31"/>
      <c r="U8010" s="168"/>
      <c r="V8010" s="149"/>
      <c r="W8010" s="140" t="str" cm="1">
        <f t="array" ref="W8010">IF(SUM(LEN(B8010:V8010))=0,"",IF(OR(OR(ISBLANK(F8010),SUM(LEN(C8010),LEN(D8010))=0),AND(NOT(E8010="Unknown"),ISBLANK(J8010)),AND(NOT(O8010="Unknown"),ISBLANK(R8010))),"Missing Information", INDEX(Table15[Entire Service Line Classification], MATCH(SUMIFS(Table15[Unique ID],Table15[System-Owned Portion],E8010,Table15[If Material Anything Other than "Lead" in Column E,Was Material Ever Previously Lead?],G8010,Table15[Customer-Owned Portion],O8010),Table15[Unique ID],0),0)))</f>
        <v/>
      </c>
      <c r="X8010"/>
    </row>
    <row r="8011" spans="2:24" hidden="1" x14ac:dyDescent="0.25">
      <c r="B8011" s="145"/>
      <c r="C8011" s="31"/>
      <c r="D8011" s="31"/>
      <c r="E8011" s="43"/>
      <c r="F8011" s="42"/>
      <c r="G8011" s="83"/>
      <c r="H8011" s="31"/>
      <c r="I8011" s="31"/>
      <c r="J8011" s="83"/>
      <c r="K8011" s="31"/>
      <c r="L8011" s="31"/>
      <c r="M8011" s="168"/>
      <c r="N8011" s="147"/>
      <c r="O8011" s="105"/>
      <c r="P8011" s="42"/>
      <c r="Q8011" s="31"/>
      <c r="R8011" s="83"/>
      <c r="S8011" s="31"/>
      <c r="T8011" s="31"/>
      <c r="U8011" s="168"/>
      <c r="V8011" s="149"/>
      <c r="W8011" s="140" t="str" cm="1">
        <f t="array" ref="W8011">IF(SUM(LEN(B8011:V8011))=0,"",IF(OR(OR(ISBLANK(F8011),SUM(LEN(C8011),LEN(D8011))=0),AND(NOT(E8011="Unknown"),ISBLANK(J8011)),AND(NOT(O8011="Unknown"),ISBLANK(R8011))),"Missing Information", INDEX(Table15[Entire Service Line Classification], MATCH(SUMIFS(Table15[Unique ID],Table15[System-Owned Portion],E8011,Table15[If Material Anything Other than "Lead" in Column E,Was Material Ever Previously Lead?],G8011,Table15[Customer-Owned Portion],O8011),Table15[Unique ID],0),0)))</f>
        <v/>
      </c>
      <c r="X8011"/>
    </row>
    <row r="8012" spans="2:24" hidden="1" x14ac:dyDescent="0.25">
      <c r="B8012" s="145"/>
      <c r="C8012" s="31"/>
      <c r="D8012" s="31"/>
      <c r="E8012" s="43"/>
      <c r="F8012" s="42"/>
      <c r="G8012" s="83"/>
      <c r="H8012" s="31"/>
      <c r="I8012" s="31"/>
      <c r="J8012" s="83"/>
      <c r="K8012" s="31"/>
      <c r="L8012" s="31"/>
      <c r="M8012" s="168"/>
      <c r="N8012" s="147"/>
      <c r="O8012" s="105"/>
      <c r="P8012" s="42"/>
      <c r="Q8012" s="31"/>
      <c r="R8012" s="83"/>
      <c r="S8012" s="31"/>
      <c r="T8012" s="31"/>
      <c r="U8012" s="168"/>
      <c r="V8012" s="149"/>
      <c r="W8012" s="140" t="str" cm="1">
        <f t="array" ref="W8012">IF(SUM(LEN(B8012:V8012))=0,"",IF(OR(OR(ISBLANK(F8012),SUM(LEN(C8012),LEN(D8012))=0),AND(NOT(E8012="Unknown"),ISBLANK(J8012)),AND(NOT(O8012="Unknown"),ISBLANK(R8012))),"Missing Information", INDEX(Table15[Entire Service Line Classification], MATCH(SUMIFS(Table15[Unique ID],Table15[System-Owned Portion],E8012,Table15[If Material Anything Other than "Lead" in Column E,Was Material Ever Previously Lead?],G8012,Table15[Customer-Owned Portion],O8012),Table15[Unique ID],0),0)))</f>
        <v/>
      </c>
      <c r="X8012"/>
    </row>
    <row r="8013" spans="2:24" hidden="1" x14ac:dyDescent="0.25">
      <c r="B8013" s="145"/>
      <c r="C8013" s="31"/>
      <c r="D8013" s="31"/>
      <c r="E8013" s="43"/>
      <c r="F8013" s="42"/>
      <c r="G8013" s="83"/>
      <c r="H8013" s="31"/>
      <c r="I8013" s="31"/>
      <c r="J8013" s="83"/>
      <c r="K8013" s="31"/>
      <c r="L8013" s="31"/>
      <c r="M8013" s="168"/>
      <c r="N8013" s="147"/>
      <c r="O8013" s="105"/>
      <c r="P8013" s="42"/>
      <c r="Q8013" s="31"/>
      <c r="R8013" s="83"/>
      <c r="S8013" s="31"/>
      <c r="T8013" s="31"/>
      <c r="U8013" s="168"/>
      <c r="V8013" s="149"/>
      <c r="W8013" s="140" t="str" cm="1">
        <f t="array" ref="W8013">IF(SUM(LEN(B8013:V8013))=0,"",IF(OR(OR(ISBLANK(F8013),SUM(LEN(C8013),LEN(D8013))=0),AND(NOT(E8013="Unknown"),ISBLANK(J8013)),AND(NOT(O8013="Unknown"),ISBLANK(R8013))),"Missing Information", INDEX(Table15[Entire Service Line Classification], MATCH(SUMIFS(Table15[Unique ID],Table15[System-Owned Portion],E8013,Table15[If Material Anything Other than "Lead" in Column E,Was Material Ever Previously Lead?],G8013,Table15[Customer-Owned Portion],O8013),Table15[Unique ID],0),0)))</f>
        <v/>
      </c>
      <c r="X8013"/>
    </row>
    <row r="8014" spans="2:24" hidden="1" x14ac:dyDescent="0.25">
      <c r="B8014" s="145"/>
      <c r="C8014" s="31"/>
      <c r="D8014" s="31"/>
      <c r="E8014" s="43"/>
      <c r="F8014" s="42"/>
      <c r="G8014" s="83"/>
      <c r="H8014" s="31"/>
      <c r="I8014" s="31"/>
      <c r="J8014" s="83"/>
      <c r="K8014" s="31"/>
      <c r="L8014" s="31"/>
      <c r="M8014" s="168"/>
      <c r="N8014" s="147"/>
      <c r="O8014" s="105"/>
      <c r="P8014" s="42"/>
      <c r="Q8014" s="31"/>
      <c r="R8014" s="83"/>
      <c r="S8014" s="31"/>
      <c r="T8014" s="31"/>
      <c r="U8014" s="168"/>
      <c r="V8014" s="149"/>
      <c r="W8014" s="140" t="str" cm="1">
        <f t="array" ref="W8014">IF(SUM(LEN(B8014:V8014))=0,"",IF(OR(OR(ISBLANK(F8014),SUM(LEN(C8014),LEN(D8014))=0),AND(NOT(E8014="Unknown"),ISBLANK(J8014)),AND(NOT(O8014="Unknown"),ISBLANK(R8014))),"Missing Information", INDEX(Table15[Entire Service Line Classification], MATCH(SUMIFS(Table15[Unique ID],Table15[System-Owned Portion],E8014,Table15[If Material Anything Other than "Lead" in Column E,Was Material Ever Previously Lead?],G8014,Table15[Customer-Owned Portion],O8014),Table15[Unique ID],0),0)))</f>
        <v/>
      </c>
      <c r="X8014"/>
    </row>
    <row r="8015" spans="2:24" hidden="1" x14ac:dyDescent="0.25">
      <c r="B8015" s="145"/>
      <c r="C8015" s="31"/>
      <c r="D8015" s="31"/>
      <c r="E8015" s="43"/>
      <c r="F8015" s="42"/>
      <c r="G8015" s="83"/>
      <c r="H8015" s="31"/>
      <c r="I8015" s="31"/>
      <c r="J8015" s="83"/>
      <c r="K8015" s="31"/>
      <c r="L8015" s="31"/>
      <c r="M8015" s="168"/>
      <c r="N8015" s="147"/>
      <c r="O8015" s="105"/>
      <c r="P8015" s="42"/>
      <c r="Q8015" s="31"/>
      <c r="R8015" s="83"/>
      <c r="S8015" s="31"/>
      <c r="T8015" s="31"/>
      <c r="U8015" s="168"/>
      <c r="V8015" s="149"/>
      <c r="W8015" s="140" t="str" cm="1">
        <f t="array" ref="W8015">IF(SUM(LEN(B8015:V8015))=0,"",IF(OR(OR(ISBLANK(F8015),SUM(LEN(C8015),LEN(D8015))=0),AND(NOT(E8015="Unknown"),ISBLANK(J8015)),AND(NOT(O8015="Unknown"),ISBLANK(R8015))),"Missing Information", INDEX(Table15[Entire Service Line Classification], MATCH(SUMIFS(Table15[Unique ID],Table15[System-Owned Portion],E8015,Table15[If Material Anything Other than "Lead" in Column E,Was Material Ever Previously Lead?],G8015,Table15[Customer-Owned Portion],O8015),Table15[Unique ID],0),0)))</f>
        <v/>
      </c>
      <c r="X8015"/>
    </row>
    <row r="8016" spans="2:24" hidden="1" x14ac:dyDescent="0.25">
      <c r="B8016" s="145"/>
      <c r="C8016" s="31"/>
      <c r="D8016" s="31"/>
      <c r="E8016" s="43"/>
      <c r="F8016" s="42"/>
      <c r="G8016" s="83"/>
      <c r="H8016" s="31"/>
      <c r="I8016" s="31"/>
      <c r="J8016" s="83"/>
      <c r="K8016" s="31"/>
      <c r="L8016" s="31"/>
      <c r="M8016" s="168"/>
      <c r="N8016" s="147"/>
      <c r="O8016" s="105"/>
      <c r="P8016" s="42"/>
      <c r="Q8016" s="31"/>
      <c r="R8016" s="83"/>
      <c r="S8016" s="31"/>
      <c r="T8016" s="31"/>
      <c r="U8016" s="168"/>
      <c r="V8016" s="149"/>
      <c r="W8016" s="140" t="str" cm="1">
        <f t="array" ref="W8016">IF(SUM(LEN(B8016:V8016))=0,"",IF(OR(OR(ISBLANK(F8016),SUM(LEN(C8016),LEN(D8016))=0),AND(NOT(E8016="Unknown"),ISBLANK(J8016)),AND(NOT(O8016="Unknown"),ISBLANK(R8016))),"Missing Information", INDEX(Table15[Entire Service Line Classification], MATCH(SUMIFS(Table15[Unique ID],Table15[System-Owned Portion],E8016,Table15[If Material Anything Other than "Lead" in Column E,Was Material Ever Previously Lead?],G8016,Table15[Customer-Owned Portion],O8016),Table15[Unique ID],0),0)))</f>
        <v/>
      </c>
      <c r="X8016"/>
    </row>
    <row r="8017" spans="2:24" hidden="1" x14ac:dyDescent="0.25">
      <c r="B8017" s="145"/>
      <c r="C8017" s="31"/>
      <c r="D8017" s="31"/>
      <c r="E8017" s="43"/>
      <c r="F8017" s="42"/>
      <c r="G8017" s="83"/>
      <c r="H8017" s="31"/>
      <c r="I8017" s="31"/>
      <c r="J8017" s="83"/>
      <c r="K8017" s="31"/>
      <c r="L8017" s="31"/>
      <c r="M8017" s="168"/>
      <c r="N8017" s="147"/>
      <c r="O8017" s="105"/>
      <c r="P8017" s="42"/>
      <c r="Q8017" s="31"/>
      <c r="R8017" s="83"/>
      <c r="S8017" s="31"/>
      <c r="T8017" s="31"/>
      <c r="U8017" s="168"/>
      <c r="V8017" s="149"/>
      <c r="W8017" s="140" t="str" cm="1">
        <f t="array" ref="W8017">IF(SUM(LEN(B8017:V8017))=0,"",IF(OR(OR(ISBLANK(F8017),SUM(LEN(C8017),LEN(D8017))=0),AND(NOT(E8017="Unknown"),ISBLANK(J8017)),AND(NOT(O8017="Unknown"),ISBLANK(R8017))),"Missing Information", INDEX(Table15[Entire Service Line Classification], MATCH(SUMIFS(Table15[Unique ID],Table15[System-Owned Portion],E8017,Table15[If Material Anything Other than "Lead" in Column E,Was Material Ever Previously Lead?],G8017,Table15[Customer-Owned Portion],O8017),Table15[Unique ID],0),0)))</f>
        <v/>
      </c>
      <c r="X8017"/>
    </row>
    <row r="8018" spans="2:24" hidden="1" x14ac:dyDescent="0.25">
      <c r="B8018" s="145"/>
      <c r="C8018" s="31"/>
      <c r="D8018" s="31"/>
      <c r="E8018" s="43"/>
      <c r="F8018" s="42"/>
      <c r="G8018" s="83"/>
      <c r="H8018" s="31"/>
      <c r="I8018" s="31"/>
      <c r="J8018" s="83"/>
      <c r="K8018" s="31"/>
      <c r="L8018" s="31"/>
      <c r="M8018" s="168"/>
      <c r="N8018" s="147"/>
      <c r="O8018" s="105"/>
      <c r="P8018" s="42"/>
      <c r="Q8018" s="31"/>
      <c r="R8018" s="83"/>
      <c r="S8018" s="31"/>
      <c r="T8018" s="31"/>
      <c r="U8018" s="168"/>
      <c r="V8018" s="149"/>
      <c r="W8018" s="140" t="str" cm="1">
        <f t="array" ref="W8018">IF(SUM(LEN(B8018:V8018))=0,"",IF(OR(OR(ISBLANK(F8018),SUM(LEN(C8018),LEN(D8018))=0),AND(NOT(E8018="Unknown"),ISBLANK(J8018)),AND(NOT(O8018="Unknown"),ISBLANK(R8018))),"Missing Information", INDEX(Table15[Entire Service Line Classification], MATCH(SUMIFS(Table15[Unique ID],Table15[System-Owned Portion],E8018,Table15[If Material Anything Other than "Lead" in Column E,Was Material Ever Previously Lead?],G8018,Table15[Customer-Owned Portion],O8018),Table15[Unique ID],0),0)))</f>
        <v/>
      </c>
      <c r="X8018"/>
    </row>
    <row r="8019" spans="2:24" hidden="1" x14ac:dyDescent="0.25">
      <c r="B8019" s="145"/>
      <c r="C8019" s="31"/>
      <c r="D8019" s="31"/>
      <c r="E8019" s="43"/>
      <c r="F8019" s="42"/>
      <c r="G8019" s="83"/>
      <c r="H8019" s="31"/>
      <c r="I8019" s="31"/>
      <c r="J8019" s="83"/>
      <c r="K8019" s="31"/>
      <c r="L8019" s="31"/>
      <c r="M8019" s="168"/>
      <c r="N8019" s="147"/>
      <c r="O8019" s="105"/>
      <c r="P8019" s="42"/>
      <c r="Q8019" s="31"/>
      <c r="R8019" s="83"/>
      <c r="S8019" s="31"/>
      <c r="T8019" s="31"/>
      <c r="U8019" s="168"/>
      <c r="V8019" s="149"/>
      <c r="W8019" s="140" t="str" cm="1">
        <f t="array" ref="W8019">IF(SUM(LEN(B8019:V8019))=0,"",IF(OR(OR(ISBLANK(F8019),SUM(LEN(C8019),LEN(D8019))=0),AND(NOT(E8019="Unknown"),ISBLANK(J8019)),AND(NOT(O8019="Unknown"),ISBLANK(R8019))),"Missing Information", INDEX(Table15[Entire Service Line Classification], MATCH(SUMIFS(Table15[Unique ID],Table15[System-Owned Portion],E8019,Table15[If Material Anything Other than "Lead" in Column E,Was Material Ever Previously Lead?],G8019,Table15[Customer-Owned Portion],O8019),Table15[Unique ID],0),0)))</f>
        <v/>
      </c>
      <c r="X8019"/>
    </row>
    <row r="8020" spans="2:24" hidden="1" x14ac:dyDescent="0.25">
      <c r="B8020" s="145"/>
      <c r="C8020" s="31"/>
      <c r="D8020" s="31"/>
      <c r="E8020" s="43"/>
      <c r="F8020" s="42"/>
      <c r="G8020" s="83"/>
      <c r="H8020" s="31"/>
      <c r="I8020" s="31"/>
      <c r="J8020" s="83"/>
      <c r="K8020" s="31"/>
      <c r="L8020" s="31"/>
      <c r="M8020" s="168"/>
      <c r="N8020" s="147"/>
      <c r="O8020" s="105"/>
      <c r="P8020" s="42"/>
      <c r="Q8020" s="31"/>
      <c r="R8020" s="83"/>
      <c r="S8020" s="31"/>
      <c r="T8020" s="31"/>
      <c r="U8020" s="168"/>
      <c r="V8020" s="149"/>
      <c r="W8020" s="140" t="str" cm="1">
        <f t="array" ref="W8020">IF(SUM(LEN(B8020:V8020))=0,"",IF(OR(OR(ISBLANK(F8020),SUM(LEN(C8020),LEN(D8020))=0),AND(NOT(E8020="Unknown"),ISBLANK(J8020)),AND(NOT(O8020="Unknown"),ISBLANK(R8020))),"Missing Information", INDEX(Table15[Entire Service Line Classification], MATCH(SUMIFS(Table15[Unique ID],Table15[System-Owned Portion],E8020,Table15[If Material Anything Other than "Lead" in Column E,Was Material Ever Previously Lead?],G8020,Table15[Customer-Owned Portion],O8020),Table15[Unique ID],0),0)))</f>
        <v/>
      </c>
      <c r="X8020"/>
    </row>
    <row r="8021" spans="2:24" hidden="1" x14ac:dyDescent="0.25">
      <c r="B8021" s="145"/>
      <c r="C8021" s="31"/>
      <c r="D8021" s="31"/>
      <c r="E8021" s="43"/>
      <c r="F8021" s="42"/>
      <c r="G8021" s="83"/>
      <c r="H8021" s="31"/>
      <c r="I8021" s="31"/>
      <c r="J8021" s="83"/>
      <c r="K8021" s="31"/>
      <c r="L8021" s="31"/>
      <c r="M8021" s="168"/>
      <c r="N8021" s="147"/>
      <c r="O8021" s="105"/>
      <c r="P8021" s="42"/>
      <c r="Q8021" s="31"/>
      <c r="R8021" s="83"/>
      <c r="S8021" s="31"/>
      <c r="T8021" s="31"/>
      <c r="U8021" s="168"/>
      <c r="V8021" s="149"/>
      <c r="W8021" s="140" t="str" cm="1">
        <f t="array" ref="W8021">IF(SUM(LEN(B8021:V8021))=0,"",IF(OR(OR(ISBLANK(F8021),SUM(LEN(C8021),LEN(D8021))=0),AND(NOT(E8021="Unknown"),ISBLANK(J8021)),AND(NOT(O8021="Unknown"),ISBLANK(R8021))),"Missing Information", INDEX(Table15[Entire Service Line Classification], MATCH(SUMIFS(Table15[Unique ID],Table15[System-Owned Portion],E8021,Table15[If Material Anything Other than "Lead" in Column E,Was Material Ever Previously Lead?],G8021,Table15[Customer-Owned Portion],O8021),Table15[Unique ID],0),0)))</f>
        <v/>
      </c>
      <c r="X8021"/>
    </row>
    <row r="8022" spans="2:24" hidden="1" x14ac:dyDescent="0.25">
      <c r="B8022" s="145"/>
      <c r="C8022" s="31"/>
      <c r="D8022" s="31"/>
      <c r="E8022" s="43"/>
      <c r="F8022" s="42"/>
      <c r="G8022" s="83"/>
      <c r="H8022" s="31"/>
      <c r="I8022" s="31"/>
      <c r="J8022" s="83"/>
      <c r="K8022" s="31"/>
      <c r="L8022" s="31"/>
      <c r="M8022" s="168"/>
      <c r="N8022" s="147"/>
      <c r="O8022" s="105"/>
      <c r="P8022" s="42"/>
      <c r="Q8022" s="31"/>
      <c r="R8022" s="83"/>
      <c r="S8022" s="31"/>
      <c r="T8022" s="31"/>
      <c r="U8022" s="168"/>
      <c r="V8022" s="149"/>
      <c r="W8022" s="140" t="str" cm="1">
        <f t="array" ref="W8022">IF(SUM(LEN(B8022:V8022))=0,"",IF(OR(OR(ISBLANK(F8022),SUM(LEN(C8022),LEN(D8022))=0),AND(NOT(E8022="Unknown"),ISBLANK(J8022)),AND(NOT(O8022="Unknown"),ISBLANK(R8022))),"Missing Information", INDEX(Table15[Entire Service Line Classification], MATCH(SUMIFS(Table15[Unique ID],Table15[System-Owned Portion],E8022,Table15[If Material Anything Other than "Lead" in Column E,Was Material Ever Previously Lead?],G8022,Table15[Customer-Owned Portion],O8022),Table15[Unique ID],0),0)))</f>
        <v/>
      </c>
      <c r="X8022"/>
    </row>
    <row r="8023" spans="2:24" hidden="1" x14ac:dyDescent="0.25">
      <c r="B8023" s="145"/>
      <c r="C8023" s="31"/>
      <c r="D8023" s="31"/>
      <c r="E8023" s="43"/>
      <c r="F8023" s="42"/>
      <c r="G8023" s="83"/>
      <c r="H8023" s="31"/>
      <c r="I8023" s="31"/>
      <c r="J8023" s="83"/>
      <c r="K8023" s="31"/>
      <c r="L8023" s="31"/>
      <c r="M8023" s="168"/>
      <c r="N8023" s="147"/>
      <c r="O8023" s="105"/>
      <c r="P8023" s="42"/>
      <c r="Q8023" s="31"/>
      <c r="R8023" s="83"/>
      <c r="S8023" s="31"/>
      <c r="T8023" s="31"/>
      <c r="U8023" s="168"/>
      <c r="V8023" s="149"/>
      <c r="W8023" s="140" t="str" cm="1">
        <f t="array" ref="W8023">IF(SUM(LEN(B8023:V8023))=0,"",IF(OR(OR(ISBLANK(F8023),SUM(LEN(C8023),LEN(D8023))=0),AND(NOT(E8023="Unknown"),ISBLANK(J8023)),AND(NOT(O8023="Unknown"),ISBLANK(R8023))),"Missing Information", INDEX(Table15[Entire Service Line Classification], MATCH(SUMIFS(Table15[Unique ID],Table15[System-Owned Portion],E8023,Table15[If Material Anything Other than "Lead" in Column E,Was Material Ever Previously Lead?],G8023,Table15[Customer-Owned Portion],O8023),Table15[Unique ID],0),0)))</f>
        <v/>
      </c>
      <c r="X8023"/>
    </row>
    <row r="8024" spans="2:24" hidden="1" x14ac:dyDescent="0.25">
      <c r="B8024" s="145"/>
      <c r="C8024" s="31"/>
      <c r="D8024" s="31"/>
      <c r="E8024" s="43"/>
      <c r="F8024" s="42"/>
      <c r="G8024" s="83"/>
      <c r="H8024" s="31"/>
      <c r="I8024" s="31"/>
      <c r="J8024" s="83"/>
      <c r="K8024" s="31"/>
      <c r="L8024" s="31"/>
      <c r="M8024" s="168"/>
      <c r="N8024" s="147"/>
      <c r="O8024" s="105"/>
      <c r="P8024" s="42"/>
      <c r="Q8024" s="31"/>
      <c r="R8024" s="83"/>
      <c r="S8024" s="31"/>
      <c r="T8024" s="31"/>
      <c r="U8024" s="168"/>
      <c r="V8024" s="149"/>
      <c r="W8024" s="140" t="str" cm="1">
        <f t="array" ref="W8024">IF(SUM(LEN(B8024:V8024))=0,"",IF(OR(OR(ISBLANK(F8024),SUM(LEN(C8024),LEN(D8024))=0),AND(NOT(E8024="Unknown"),ISBLANK(J8024)),AND(NOT(O8024="Unknown"),ISBLANK(R8024))),"Missing Information", INDEX(Table15[Entire Service Line Classification], MATCH(SUMIFS(Table15[Unique ID],Table15[System-Owned Portion],E8024,Table15[If Material Anything Other than "Lead" in Column E,Was Material Ever Previously Lead?],G8024,Table15[Customer-Owned Portion],O8024),Table15[Unique ID],0),0)))</f>
        <v/>
      </c>
      <c r="X8024"/>
    </row>
    <row r="8025" spans="2:24" hidden="1" x14ac:dyDescent="0.25">
      <c r="B8025" s="145"/>
      <c r="C8025" s="31"/>
      <c r="D8025" s="31"/>
      <c r="E8025" s="43"/>
      <c r="F8025" s="42"/>
      <c r="G8025" s="83"/>
      <c r="H8025" s="31"/>
      <c r="I8025" s="31"/>
      <c r="J8025" s="83"/>
      <c r="K8025" s="31"/>
      <c r="L8025" s="31"/>
      <c r="M8025" s="168"/>
      <c r="N8025" s="147"/>
      <c r="O8025" s="105"/>
      <c r="P8025" s="42"/>
      <c r="Q8025" s="31"/>
      <c r="R8025" s="83"/>
      <c r="S8025" s="31"/>
      <c r="T8025" s="31"/>
      <c r="U8025" s="168"/>
      <c r="V8025" s="149"/>
      <c r="W8025" s="140" t="str" cm="1">
        <f t="array" ref="W8025">IF(SUM(LEN(B8025:V8025))=0,"",IF(OR(OR(ISBLANK(F8025),SUM(LEN(C8025),LEN(D8025))=0),AND(NOT(E8025="Unknown"),ISBLANK(J8025)),AND(NOT(O8025="Unknown"),ISBLANK(R8025))),"Missing Information", INDEX(Table15[Entire Service Line Classification], MATCH(SUMIFS(Table15[Unique ID],Table15[System-Owned Portion],E8025,Table15[If Material Anything Other than "Lead" in Column E,Was Material Ever Previously Lead?],G8025,Table15[Customer-Owned Portion],O8025),Table15[Unique ID],0),0)))</f>
        <v/>
      </c>
      <c r="X8025"/>
    </row>
    <row r="8026" spans="2:24" hidden="1" x14ac:dyDescent="0.25">
      <c r="B8026" s="145"/>
      <c r="C8026" s="31"/>
      <c r="D8026" s="31"/>
      <c r="E8026" s="43"/>
      <c r="F8026" s="42"/>
      <c r="G8026" s="83"/>
      <c r="H8026" s="31"/>
      <c r="I8026" s="31"/>
      <c r="J8026" s="83"/>
      <c r="K8026" s="31"/>
      <c r="L8026" s="31"/>
      <c r="M8026" s="168"/>
      <c r="N8026" s="147"/>
      <c r="O8026" s="105"/>
      <c r="P8026" s="42"/>
      <c r="Q8026" s="31"/>
      <c r="R8026" s="83"/>
      <c r="S8026" s="31"/>
      <c r="T8026" s="31"/>
      <c r="U8026" s="168"/>
      <c r="V8026" s="149"/>
      <c r="W8026" s="140" t="str" cm="1">
        <f t="array" ref="W8026">IF(SUM(LEN(B8026:V8026))=0,"",IF(OR(OR(ISBLANK(F8026),SUM(LEN(C8026),LEN(D8026))=0),AND(NOT(E8026="Unknown"),ISBLANK(J8026)),AND(NOT(O8026="Unknown"),ISBLANK(R8026))),"Missing Information", INDEX(Table15[Entire Service Line Classification], MATCH(SUMIFS(Table15[Unique ID],Table15[System-Owned Portion],E8026,Table15[If Material Anything Other than "Lead" in Column E,Was Material Ever Previously Lead?],G8026,Table15[Customer-Owned Portion],O8026),Table15[Unique ID],0),0)))</f>
        <v/>
      </c>
      <c r="X8026"/>
    </row>
    <row r="8027" spans="2:24" hidden="1" x14ac:dyDescent="0.25">
      <c r="B8027" s="145"/>
      <c r="C8027" s="31"/>
      <c r="D8027" s="31"/>
      <c r="E8027" s="43"/>
      <c r="F8027" s="42"/>
      <c r="G8027" s="83"/>
      <c r="H8027" s="31"/>
      <c r="I8027" s="31"/>
      <c r="J8027" s="83"/>
      <c r="K8027" s="31"/>
      <c r="L8027" s="31"/>
      <c r="M8027" s="168"/>
      <c r="N8027" s="147"/>
      <c r="O8027" s="105"/>
      <c r="P8027" s="42"/>
      <c r="Q8027" s="31"/>
      <c r="R8027" s="83"/>
      <c r="S8027" s="31"/>
      <c r="T8027" s="31"/>
      <c r="U8027" s="168"/>
      <c r="V8027" s="149"/>
      <c r="W8027" s="140" t="str" cm="1">
        <f t="array" ref="W8027">IF(SUM(LEN(B8027:V8027))=0,"",IF(OR(OR(ISBLANK(F8027),SUM(LEN(C8027),LEN(D8027))=0),AND(NOT(E8027="Unknown"),ISBLANK(J8027)),AND(NOT(O8027="Unknown"),ISBLANK(R8027))),"Missing Information", INDEX(Table15[Entire Service Line Classification], MATCH(SUMIFS(Table15[Unique ID],Table15[System-Owned Portion],E8027,Table15[If Material Anything Other than "Lead" in Column E,Was Material Ever Previously Lead?],G8027,Table15[Customer-Owned Portion],O8027),Table15[Unique ID],0),0)))</f>
        <v/>
      </c>
      <c r="X8027"/>
    </row>
    <row r="8028" spans="2:24" hidden="1" x14ac:dyDescent="0.25">
      <c r="B8028" s="145"/>
      <c r="C8028" s="31"/>
      <c r="D8028" s="31"/>
      <c r="E8028" s="43"/>
      <c r="F8028" s="42"/>
      <c r="G8028" s="83"/>
      <c r="H8028" s="31"/>
      <c r="I8028" s="31"/>
      <c r="J8028" s="83"/>
      <c r="K8028" s="31"/>
      <c r="L8028" s="31"/>
      <c r="M8028" s="168"/>
      <c r="N8028" s="147"/>
      <c r="O8028" s="105"/>
      <c r="P8028" s="42"/>
      <c r="Q8028" s="31"/>
      <c r="R8028" s="83"/>
      <c r="S8028" s="31"/>
      <c r="T8028" s="31"/>
      <c r="U8028" s="168"/>
      <c r="V8028" s="149"/>
      <c r="W8028" s="140" t="str" cm="1">
        <f t="array" ref="W8028">IF(SUM(LEN(B8028:V8028))=0,"",IF(OR(OR(ISBLANK(F8028),SUM(LEN(C8028),LEN(D8028))=0),AND(NOT(E8028="Unknown"),ISBLANK(J8028)),AND(NOT(O8028="Unknown"),ISBLANK(R8028))),"Missing Information", INDEX(Table15[Entire Service Line Classification], MATCH(SUMIFS(Table15[Unique ID],Table15[System-Owned Portion],E8028,Table15[If Material Anything Other than "Lead" in Column E,Was Material Ever Previously Lead?],G8028,Table15[Customer-Owned Portion],O8028),Table15[Unique ID],0),0)))</f>
        <v/>
      </c>
      <c r="X8028"/>
    </row>
    <row r="8029" spans="2:24" hidden="1" x14ac:dyDescent="0.25">
      <c r="B8029" s="145"/>
      <c r="C8029" s="31"/>
      <c r="D8029" s="31"/>
      <c r="E8029" s="43"/>
      <c r="F8029" s="42"/>
      <c r="G8029" s="83"/>
      <c r="H8029" s="31"/>
      <c r="I8029" s="31"/>
      <c r="J8029" s="83"/>
      <c r="K8029" s="31"/>
      <c r="L8029" s="31"/>
      <c r="M8029" s="168"/>
      <c r="N8029" s="147"/>
      <c r="O8029" s="105"/>
      <c r="P8029" s="42"/>
      <c r="Q8029" s="31"/>
      <c r="R8029" s="83"/>
      <c r="S8029" s="31"/>
      <c r="T8029" s="31"/>
      <c r="U8029" s="168"/>
      <c r="V8029" s="149"/>
      <c r="W8029" s="140" t="str" cm="1">
        <f t="array" ref="W8029">IF(SUM(LEN(B8029:V8029))=0,"",IF(OR(OR(ISBLANK(F8029),SUM(LEN(C8029),LEN(D8029))=0),AND(NOT(E8029="Unknown"),ISBLANK(J8029)),AND(NOT(O8029="Unknown"),ISBLANK(R8029))),"Missing Information", INDEX(Table15[Entire Service Line Classification], MATCH(SUMIFS(Table15[Unique ID],Table15[System-Owned Portion],E8029,Table15[If Material Anything Other than "Lead" in Column E,Was Material Ever Previously Lead?],G8029,Table15[Customer-Owned Portion],O8029),Table15[Unique ID],0),0)))</f>
        <v/>
      </c>
      <c r="X8029"/>
    </row>
    <row r="8030" spans="2:24" hidden="1" x14ac:dyDescent="0.25">
      <c r="B8030" s="145"/>
      <c r="C8030" s="31"/>
      <c r="D8030" s="31"/>
      <c r="E8030" s="43"/>
      <c r="F8030" s="42"/>
      <c r="G8030" s="83"/>
      <c r="H8030" s="31"/>
      <c r="I8030" s="31"/>
      <c r="J8030" s="83"/>
      <c r="K8030" s="31"/>
      <c r="L8030" s="31"/>
      <c r="M8030" s="168"/>
      <c r="N8030" s="147"/>
      <c r="O8030" s="105"/>
      <c r="P8030" s="42"/>
      <c r="Q8030" s="31"/>
      <c r="R8030" s="83"/>
      <c r="S8030" s="31"/>
      <c r="T8030" s="31"/>
      <c r="U8030" s="168"/>
      <c r="V8030" s="149"/>
      <c r="W8030" s="140" t="str" cm="1">
        <f t="array" ref="W8030">IF(SUM(LEN(B8030:V8030))=0,"",IF(OR(OR(ISBLANK(F8030),SUM(LEN(C8030),LEN(D8030))=0),AND(NOT(E8030="Unknown"),ISBLANK(J8030)),AND(NOT(O8030="Unknown"),ISBLANK(R8030))),"Missing Information", INDEX(Table15[Entire Service Line Classification], MATCH(SUMIFS(Table15[Unique ID],Table15[System-Owned Portion],E8030,Table15[If Material Anything Other than "Lead" in Column E,Was Material Ever Previously Lead?],G8030,Table15[Customer-Owned Portion],O8030),Table15[Unique ID],0),0)))</f>
        <v/>
      </c>
      <c r="X8030"/>
    </row>
    <row r="8031" spans="2:24" hidden="1" x14ac:dyDescent="0.25">
      <c r="B8031" s="145"/>
      <c r="C8031" s="31"/>
      <c r="D8031" s="31"/>
      <c r="E8031" s="43"/>
      <c r="F8031" s="42"/>
      <c r="G8031" s="83"/>
      <c r="H8031" s="31"/>
      <c r="I8031" s="31"/>
      <c r="J8031" s="83"/>
      <c r="K8031" s="31"/>
      <c r="L8031" s="31"/>
      <c r="M8031" s="168"/>
      <c r="N8031" s="147"/>
      <c r="O8031" s="105"/>
      <c r="P8031" s="42"/>
      <c r="Q8031" s="31"/>
      <c r="R8031" s="83"/>
      <c r="S8031" s="31"/>
      <c r="T8031" s="31"/>
      <c r="U8031" s="168"/>
      <c r="V8031" s="149"/>
      <c r="W8031" s="140" t="str" cm="1">
        <f t="array" ref="W8031">IF(SUM(LEN(B8031:V8031))=0,"",IF(OR(OR(ISBLANK(F8031),SUM(LEN(C8031),LEN(D8031))=0),AND(NOT(E8031="Unknown"),ISBLANK(J8031)),AND(NOT(O8031="Unknown"),ISBLANK(R8031))),"Missing Information", INDEX(Table15[Entire Service Line Classification], MATCH(SUMIFS(Table15[Unique ID],Table15[System-Owned Portion],E8031,Table15[If Material Anything Other than "Lead" in Column E,Was Material Ever Previously Lead?],G8031,Table15[Customer-Owned Portion],O8031),Table15[Unique ID],0),0)))</f>
        <v/>
      </c>
      <c r="X8031"/>
    </row>
    <row r="8032" spans="2:24" hidden="1" x14ac:dyDescent="0.25">
      <c r="B8032" s="145"/>
      <c r="C8032" s="31"/>
      <c r="D8032" s="31"/>
      <c r="E8032" s="43"/>
      <c r="F8032" s="42"/>
      <c r="G8032" s="83"/>
      <c r="H8032" s="31"/>
      <c r="I8032" s="31"/>
      <c r="J8032" s="83"/>
      <c r="K8032" s="31"/>
      <c r="L8032" s="31"/>
      <c r="M8032" s="168"/>
      <c r="N8032" s="147"/>
      <c r="O8032" s="105"/>
      <c r="P8032" s="42"/>
      <c r="Q8032" s="31"/>
      <c r="R8032" s="83"/>
      <c r="S8032" s="31"/>
      <c r="T8032" s="31"/>
      <c r="U8032" s="168"/>
      <c r="V8032" s="149"/>
      <c r="W8032" s="140" t="str" cm="1">
        <f t="array" ref="W8032">IF(SUM(LEN(B8032:V8032))=0,"",IF(OR(OR(ISBLANK(F8032),SUM(LEN(C8032),LEN(D8032))=0),AND(NOT(E8032="Unknown"),ISBLANK(J8032)),AND(NOT(O8032="Unknown"),ISBLANK(R8032))),"Missing Information", INDEX(Table15[Entire Service Line Classification], MATCH(SUMIFS(Table15[Unique ID],Table15[System-Owned Portion],E8032,Table15[If Material Anything Other than "Lead" in Column E,Was Material Ever Previously Lead?],G8032,Table15[Customer-Owned Portion],O8032),Table15[Unique ID],0),0)))</f>
        <v/>
      </c>
      <c r="X8032"/>
    </row>
    <row r="8033" spans="2:24" hidden="1" x14ac:dyDescent="0.25">
      <c r="B8033" s="145"/>
      <c r="C8033" s="31"/>
      <c r="D8033" s="31"/>
      <c r="E8033" s="43"/>
      <c r="F8033" s="42"/>
      <c r="G8033" s="83"/>
      <c r="H8033" s="31"/>
      <c r="I8033" s="31"/>
      <c r="J8033" s="83"/>
      <c r="K8033" s="31"/>
      <c r="L8033" s="31"/>
      <c r="M8033" s="168"/>
      <c r="N8033" s="147"/>
      <c r="O8033" s="105"/>
      <c r="P8033" s="42"/>
      <c r="Q8033" s="31"/>
      <c r="R8033" s="83"/>
      <c r="S8033" s="31"/>
      <c r="T8033" s="31"/>
      <c r="U8033" s="168"/>
      <c r="V8033" s="149"/>
      <c r="W8033" s="140" t="str" cm="1">
        <f t="array" ref="W8033">IF(SUM(LEN(B8033:V8033))=0,"",IF(OR(OR(ISBLANK(F8033),SUM(LEN(C8033),LEN(D8033))=0),AND(NOT(E8033="Unknown"),ISBLANK(J8033)),AND(NOT(O8033="Unknown"),ISBLANK(R8033))),"Missing Information", INDEX(Table15[Entire Service Line Classification], MATCH(SUMIFS(Table15[Unique ID],Table15[System-Owned Portion],E8033,Table15[If Material Anything Other than "Lead" in Column E,Was Material Ever Previously Lead?],G8033,Table15[Customer-Owned Portion],O8033),Table15[Unique ID],0),0)))</f>
        <v/>
      </c>
      <c r="X8033"/>
    </row>
    <row r="8034" spans="2:24" hidden="1" x14ac:dyDescent="0.25">
      <c r="B8034" s="145"/>
      <c r="C8034" s="31"/>
      <c r="D8034" s="31"/>
      <c r="E8034" s="43"/>
      <c r="F8034" s="42"/>
      <c r="G8034" s="83"/>
      <c r="H8034" s="31"/>
      <c r="I8034" s="31"/>
      <c r="J8034" s="83"/>
      <c r="K8034" s="31"/>
      <c r="L8034" s="31"/>
      <c r="M8034" s="168"/>
      <c r="N8034" s="147"/>
      <c r="O8034" s="105"/>
      <c r="P8034" s="42"/>
      <c r="Q8034" s="31"/>
      <c r="R8034" s="83"/>
      <c r="S8034" s="31"/>
      <c r="T8034" s="31"/>
      <c r="U8034" s="168"/>
      <c r="V8034" s="149"/>
      <c r="W8034" s="140" t="str" cm="1">
        <f t="array" ref="W8034">IF(SUM(LEN(B8034:V8034))=0,"",IF(OR(OR(ISBLANK(F8034),SUM(LEN(C8034),LEN(D8034))=0),AND(NOT(E8034="Unknown"),ISBLANK(J8034)),AND(NOT(O8034="Unknown"),ISBLANK(R8034))),"Missing Information", INDEX(Table15[Entire Service Line Classification], MATCH(SUMIFS(Table15[Unique ID],Table15[System-Owned Portion],E8034,Table15[If Material Anything Other than "Lead" in Column E,Was Material Ever Previously Lead?],G8034,Table15[Customer-Owned Portion],O8034),Table15[Unique ID],0),0)))</f>
        <v/>
      </c>
      <c r="X8034"/>
    </row>
    <row r="8035" spans="2:24" hidden="1" x14ac:dyDescent="0.25">
      <c r="B8035" s="145"/>
      <c r="C8035" s="31"/>
      <c r="D8035" s="31"/>
      <c r="E8035" s="43"/>
      <c r="F8035" s="42"/>
      <c r="G8035" s="83"/>
      <c r="H8035" s="31"/>
      <c r="I8035" s="31"/>
      <c r="J8035" s="83"/>
      <c r="K8035" s="31"/>
      <c r="L8035" s="31"/>
      <c r="M8035" s="168"/>
      <c r="N8035" s="147"/>
      <c r="O8035" s="105"/>
      <c r="P8035" s="42"/>
      <c r="Q8035" s="31"/>
      <c r="R8035" s="83"/>
      <c r="S8035" s="31"/>
      <c r="T8035" s="31"/>
      <c r="U8035" s="168"/>
      <c r="V8035" s="149"/>
      <c r="W8035" s="140" t="str" cm="1">
        <f t="array" ref="W8035">IF(SUM(LEN(B8035:V8035))=0,"",IF(OR(OR(ISBLANK(F8035),SUM(LEN(C8035),LEN(D8035))=0),AND(NOT(E8035="Unknown"),ISBLANK(J8035)),AND(NOT(O8035="Unknown"),ISBLANK(R8035))),"Missing Information", INDEX(Table15[Entire Service Line Classification], MATCH(SUMIFS(Table15[Unique ID],Table15[System-Owned Portion],E8035,Table15[If Material Anything Other than "Lead" in Column E,Was Material Ever Previously Lead?],G8035,Table15[Customer-Owned Portion],O8035),Table15[Unique ID],0),0)))</f>
        <v/>
      </c>
      <c r="X8035"/>
    </row>
    <row r="8036" spans="2:24" hidden="1" x14ac:dyDescent="0.25">
      <c r="B8036" s="145"/>
      <c r="C8036" s="31"/>
      <c r="D8036" s="31"/>
      <c r="E8036" s="43"/>
      <c r="F8036" s="42"/>
      <c r="G8036" s="83"/>
      <c r="H8036" s="31"/>
      <c r="I8036" s="31"/>
      <c r="J8036" s="83"/>
      <c r="K8036" s="31"/>
      <c r="L8036" s="31"/>
      <c r="M8036" s="168"/>
      <c r="N8036" s="147"/>
      <c r="O8036" s="105"/>
      <c r="P8036" s="42"/>
      <c r="Q8036" s="31"/>
      <c r="R8036" s="83"/>
      <c r="S8036" s="31"/>
      <c r="T8036" s="31"/>
      <c r="U8036" s="168"/>
      <c r="V8036" s="149"/>
      <c r="W8036" s="140" t="str" cm="1">
        <f t="array" ref="W8036">IF(SUM(LEN(B8036:V8036))=0,"",IF(OR(OR(ISBLANK(F8036),SUM(LEN(C8036),LEN(D8036))=0),AND(NOT(E8036="Unknown"),ISBLANK(J8036)),AND(NOT(O8036="Unknown"),ISBLANK(R8036))),"Missing Information", INDEX(Table15[Entire Service Line Classification], MATCH(SUMIFS(Table15[Unique ID],Table15[System-Owned Portion],E8036,Table15[If Material Anything Other than "Lead" in Column E,Was Material Ever Previously Lead?],G8036,Table15[Customer-Owned Portion],O8036),Table15[Unique ID],0),0)))</f>
        <v/>
      </c>
      <c r="X8036"/>
    </row>
    <row r="8037" spans="2:24" hidden="1" x14ac:dyDescent="0.25">
      <c r="B8037" s="145"/>
      <c r="C8037" s="31"/>
      <c r="D8037" s="31"/>
      <c r="E8037" s="43"/>
      <c r="F8037" s="42"/>
      <c r="G8037" s="83"/>
      <c r="H8037" s="31"/>
      <c r="I8037" s="31"/>
      <c r="J8037" s="83"/>
      <c r="K8037" s="31"/>
      <c r="L8037" s="31"/>
      <c r="M8037" s="168"/>
      <c r="N8037" s="147"/>
      <c r="O8037" s="105"/>
      <c r="P8037" s="42"/>
      <c r="Q8037" s="31"/>
      <c r="R8037" s="83"/>
      <c r="S8037" s="31"/>
      <c r="T8037" s="31"/>
      <c r="U8037" s="168"/>
      <c r="V8037" s="149"/>
      <c r="W8037" s="140" t="str" cm="1">
        <f t="array" ref="W8037">IF(SUM(LEN(B8037:V8037))=0,"",IF(OR(OR(ISBLANK(F8037),SUM(LEN(C8037),LEN(D8037))=0),AND(NOT(E8037="Unknown"),ISBLANK(J8037)),AND(NOT(O8037="Unknown"),ISBLANK(R8037))),"Missing Information", INDEX(Table15[Entire Service Line Classification], MATCH(SUMIFS(Table15[Unique ID],Table15[System-Owned Portion],E8037,Table15[If Material Anything Other than "Lead" in Column E,Was Material Ever Previously Lead?],G8037,Table15[Customer-Owned Portion],O8037),Table15[Unique ID],0),0)))</f>
        <v/>
      </c>
      <c r="X8037"/>
    </row>
    <row r="8038" spans="2:24" hidden="1" x14ac:dyDescent="0.25">
      <c r="B8038" s="145"/>
      <c r="C8038" s="31"/>
      <c r="D8038" s="31"/>
      <c r="E8038" s="43"/>
      <c r="F8038" s="42"/>
      <c r="G8038" s="83"/>
      <c r="H8038" s="31"/>
      <c r="I8038" s="31"/>
      <c r="J8038" s="83"/>
      <c r="K8038" s="31"/>
      <c r="L8038" s="31"/>
      <c r="M8038" s="168"/>
      <c r="N8038" s="147"/>
      <c r="O8038" s="105"/>
      <c r="P8038" s="42"/>
      <c r="Q8038" s="31"/>
      <c r="R8038" s="83"/>
      <c r="S8038" s="31"/>
      <c r="T8038" s="31"/>
      <c r="U8038" s="168"/>
      <c r="V8038" s="149"/>
      <c r="W8038" s="140" t="str" cm="1">
        <f t="array" ref="W8038">IF(SUM(LEN(B8038:V8038))=0,"",IF(OR(OR(ISBLANK(F8038),SUM(LEN(C8038),LEN(D8038))=0),AND(NOT(E8038="Unknown"),ISBLANK(J8038)),AND(NOT(O8038="Unknown"),ISBLANK(R8038))),"Missing Information", INDEX(Table15[Entire Service Line Classification], MATCH(SUMIFS(Table15[Unique ID],Table15[System-Owned Portion],E8038,Table15[If Material Anything Other than "Lead" in Column E,Was Material Ever Previously Lead?],G8038,Table15[Customer-Owned Portion],O8038),Table15[Unique ID],0),0)))</f>
        <v/>
      </c>
      <c r="X8038"/>
    </row>
    <row r="8039" spans="2:24" hidden="1" x14ac:dyDescent="0.25">
      <c r="B8039" s="145"/>
      <c r="C8039" s="31"/>
      <c r="D8039" s="31"/>
      <c r="E8039" s="43"/>
      <c r="F8039" s="42"/>
      <c r="G8039" s="83"/>
      <c r="H8039" s="31"/>
      <c r="I8039" s="31"/>
      <c r="J8039" s="83"/>
      <c r="K8039" s="31"/>
      <c r="L8039" s="31"/>
      <c r="M8039" s="168"/>
      <c r="N8039" s="147"/>
      <c r="O8039" s="105"/>
      <c r="P8039" s="42"/>
      <c r="Q8039" s="31"/>
      <c r="R8039" s="83"/>
      <c r="S8039" s="31"/>
      <c r="T8039" s="31"/>
      <c r="U8039" s="168"/>
      <c r="V8039" s="149"/>
      <c r="W8039" s="140" t="str" cm="1">
        <f t="array" ref="W8039">IF(SUM(LEN(B8039:V8039))=0,"",IF(OR(OR(ISBLANK(F8039),SUM(LEN(C8039),LEN(D8039))=0),AND(NOT(E8039="Unknown"),ISBLANK(J8039)),AND(NOT(O8039="Unknown"),ISBLANK(R8039))),"Missing Information", INDEX(Table15[Entire Service Line Classification], MATCH(SUMIFS(Table15[Unique ID],Table15[System-Owned Portion],E8039,Table15[If Material Anything Other than "Lead" in Column E,Was Material Ever Previously Lead?],G8039,Table15[Customer-Owned Portion],O8039),Table15[Unique ID],0),0)))</f>
        <v/>
      </c>
      <c r="X8039"/>
    </row>
    <row r="8040" spans="2:24" hidden="1" x14ac:dyDescent="0.25">
      <c r="B8040" s="145"/>
      <c r="C8040" s="31"/>
      <c r="D8040" s="31"/>
      <c r="E8040" s="43"/>
      <c r="F8040" s="42"/>
      <c r="G8040" s="83"/>
      <c r="H8040" s="31"/>
      <c r="I8040" s="31"/>
      <c r="J8040" s="83"/>
      <c r="K8040" s="31"/>
      <c r="L8040" s="31"/>
      <c r="M8040" s="168"/>
      <c r="N8040" s="147"/>
      <c r="O8040" s="105"/>
      <c r="P8040" s="42"/>
      <c r="Q8040" s="31"/>
      <c r="R8040" s="83"/>
      <c r="S8040" s="31"/>
      <c r="T8040" s="31"/>
      <c r="U8040" s="168"/>
      <c r="V8040" s="149"/>
      <c r="W8040" s="140" t="str" cm="1">
        <f t="array" ref="W8040">IF(SUM(LEN(B8040:V8040))=0,"",IF(OR(OR(ISBLANK(F8040),SUM(LEN(C8040),LEN(D8040))=0),AND(NOT(E8040="Unknown"),ISBLANK(J8040)),AND(NOT(O8040="Unknown"),ISBLANK(R8040))),"Missing Information", INDEX(Table15[Entire Service Line Classification], MATCH(SUMIFS(Table15[Unique ID],Table15[System-Owned Portion],E8040,Table15[If Material Anything Other than "Lead" in Column E,Was Material Ever Previously Lead?],G8040,Table15[Customer-Owned Portion],O8040),Table15[Unique ID],0),0)))</f>
        <v/>
      </c>
      <c r="X8040"/>
    </row>
    <row r="8041" spans="2:24" hidden="1" x14ac:dyDescent="0.25">
      <c r="B8041" s="145"/>
      <c r="C8041" s="31"/>
      <c r="D8041" s="31"/>
      <c r="E8041" s="43"/>
      <c r="F8041" s="42"/>
      <c r="G8041" s="83"/>
      <c r="H8041" s="31"/>
      <c r="I8041" s="31"/>
      <c r="J8041" s="83"/>
      <c r="K8041" s="31"/>
      <c r="L8041" s="31"/>
      <c r="M8041" s="168"/>
      <c r="N8041" s="147"/>
      <c r="O8041" s="105"/>
      <c r="P8041" s="42"/>
      <c r="Q8041" s="31"/>
      <c r="R8041" s="83"/>
      <c r="S8041" s="31"/>
      <c r="T8041" s="31"/>
      <c r="U8041" s="168"/>
      <c r="V8041" s="149"/>
      <c r="W8041" s="140" t="str" cm="1">
        <f t="array" ref="W8041">IF(SUM(LEN(B8041:V8041))=0,"",IF(OR(OR(ISBLANK(F8041),SUM(LEN(C8041),LEN(D8041))=0),AND(NOT(E8041="Unknown"),ISBLANK(J8041)),AND(NOT(O8041="Unknown"),ISBLANK(R8041))),"Missing Information", INDEX(Table15[Entire Service Line Classification], MATCH(SUMIFS(Table15[Unique ID],Table15[System-Owned Portion],E8041,Table15[If Material Anything Other than "Lead" in Column E,Was Material Ever Previously Lead?],G8041,Table15[Customer-Owned Portion],O8041),Table15[Unique ID],0),0)))</f>
        <v/>
      </c>
      <c r="X8041"/>
    </row>
    <row r="8042" spans="2:24" hidden="1" x14ac:dyDescent="0.25">
      <c r="B8042" s="145"/>
      <c r="C8042" s="31"/>
      <c r="D8042" s="31"/>
      <c r="E8042" s="43"/>
      <c r="F8042" s="42"/>
      <c r="G8042" s="83"/>
      <c r="H8042" s="31"/>
      <c r="I8042" s="31"/>
      <c r="J8042" s="83"/>
      <c r="K8042" s="31"/>
      <c r="L8042" s="31"/>
      <c r="M8042" s="168"/>
      <c r="N8042" s="147"/>
      <c r="O8042" s="105"/>
      <c r="P8042" s="42"/>
      <c r="Q8042" s="31"/>
      <c r="R8042" s="83"/>
      <c r="S8042" s="31"/>
      <c r="T8042" s="31"/>
      <c r="U8042" s="168"/>
      <c r="V8042" s="149"/>
      <c r="W8042" s="140" t="str" cm="1">
        <f t="array" ref="W8042">IF(SUM(LEN(B8042:V8042))=0,"",IF(OR(OR(ISBLANK(F8042),SUM(LEN(C8042),LEN(D8042))=0),AND(NOT(E8042="Unknown"),ISBLANK(J8042)),AND(NOT(O8042="Unknown"),ISBLANK(R8042))),"Missing Information", INDEX(Table15[Entire Service Line Classification], MATCH(SUMIFS(Table15[Unique ID],Table15[System-Owned Portion],E8042,Table15[If Material Anything Other than "Lead" in Column E,Was Material Ever Previously Lead?],G8042,Table15[Customer-Owned Portion],O8042),Table15[Unique ID],0),0)))</f>
        <v/>
      </c>
      <c r="X8042"/>
    </row>
    <row r="8043" spans="2:24" hidden="1" x14ac:dyDescent="0.25">
      <c r="B8043" s="145"/>
      <c r="C8043" s="31"/>
      <c r="D8043" s="31"/>
      <c r="E8043" s="43"/>
      <c r="F8043" s="42"/>
      <c r="G8043" s="83"/>
      <c r="H8043" s="31"/>
      <c r="I8043" s="31"/>
      <c r="J8043" s="83"/>
      <c r="K8043" s="31"/>
      <c r="L8043" s="31"/>
      <c r="M8043" s="168"/>
      <c r="N8043" s="147"/>
      <c r="O8043" s="105"/>
      <c r="P8043" s="42"/>
      <c r="Q8043" s="31"/>
      <c r="R8043" s="83"/>
      <c r="S8043" s="31"/>
      <c r="T8043" s="31"/>
      <c r="U8043" s="168"/>
      <c r="V8043" s="149"/>
      <c r="W8043" s="140" t="str" cm="1">
        <f t="array" ref="W8043">IF(SUM(LEN(B8043:V8043))=0,"",IF(OR(OR(ISBLANK(F8043),SUM(LEN(C8043),LEN(D8043))=0),AND(NOT(E8043="Unknown"),ISBLANK(J8043)),AND(NOT(O8043="Unknown"),ISBLANK(R8043))),"Missing Information", INDEX(Table15[Entire Service Line Classification], MATCH(SUMIFS(Table15[Unique ID],Table15[System-Owned Portion],E8043,Table15[If Material Anything Other than "Lead" in Column E,Was Material Ever Previously Lead?],G8043,Table15[Customer-Owned Portion],O8043),Table15[Unique ID],0),0)))</f>
        <v/>
      </c>
      <c r="X8043"/>
    </row>
    <row r="8044" spans="2:24" hidden="1" x14ac:dyDescent="0.25">
      <c r="B8044" s="145"/>
      <c r="C8044" s="31"/>
      <c r="D8044" s="31"/>
      <c r="E8044" s="43"/>
      <c r="F8044" s="42"/>
      <c r="G8044" s="83"/>
      <c r="H8044" s="31"/>
      <c r="I8044" s="31"/>
      <c r="J8044" s="83"/>
      <c r="K8044" s="31"/>
      <c r="L8044" s="31"/>
      <c r="M8044" s="168"/>
      <c r="N8044" s="147"/>
      <c r="O8044" s="105"/>
      <c r="P8044" s="42"/>
      <c r="Q8044" s="31"/>
      <c r="R8044" s="83"/>
      <c r="S8044" s="31"/>
      <c r="T8044" s="31"/>
      <c r="U8044" s="168"/>
      <c r="V8044" s="149"/>
      <c r="W8044" s="140" t="str" cm="1">
        <f t="array" ref="W8044">IF(SUM(LEN(B8044:V8044))=0,"",IF(OR(OR(ISBLANK(F8044),SUM(LEN(C8044),LEN(D8044))=0),AND(NOT(E8044="Unknown"),ISBLANK(J8044)),AND(NOT(O8044="Unknown"),ISBLANK(R8044))),"Missing Information", INDEX(Table15[Entire Service Line Classification], MATCH(SUMIFS(Table15[Unique ID],Table15[System-Owned Portion],E8044,Table15[If Material Anything Other than "Lead" in Column E,Was Material Ever Previously Lead?],G8044,Table15[Customer-Owned Portion],O8044),Table15[Unique ID],0),0)))</f>
        <v/>
      </c>
      <c r="X8044"/>
    </row>
    <row r="8045" spans="2:24" hidden="1" x14ac:dyDescent="0.25">
      <c r="B8045" s="145"/>
      <c r="C8045" s="31"/>
      <c r="D8045" s="31"/>
      <c r="E8045" s="43"/>
      <c r="F8045" s="42"/>
      <c r="G8045" s="83"/>
      <c r="H8045" s="31"/>
      <c r="I8045" s="31"/>
      <c r="J8045" s="83"/>
      <c r="K8045" s="31"/>
      <c r="L8045" s="31"/>
      <c r="M8045" s="168"/>
      <c r="N8045" s="147"/>
      <c r="O8045" s="105"/>
      <c r="P8045" s="42"/>
      <c r="Q8045" s="31"/>
      <c r="R8045" s="83"/>
      <c r="S8045" s="31"/>
      <c r="T8045" s="31"/>
      <c r="U8045" s="168"/>
      <c r="V8045" s="149"/>
      <c r="W8045" s="140" t="str" cm="1">
        <f t="array" ref="W8045">IF(SUM(LEN(B8045:V8045))=0,"",IF(OR(OR(ISBLANK(F8045),SUM(LEN(C8045),LEN(D8045))=0),AND(NOT(E8045="Unknown"),ISBLANK(J8045)),AND(NOT(O8045="Unknown"),ISBLANK(R8045))),"Missing Information", INDEX(Table15[Entire Service Line Classification], MATCH(SUMIFS(Table15[Unique ID],Table15[System-Owned Portion],E8045,Table15[If Material Anything Other than "Lead" in Column E,Was Material Ever Previously Lead?],G8045,Table15[Customer-Owned Portion],O8045),Table15[Unique ID],0),0)))</f>
        <v/>
      </c>
      <c r="X8045"/>
    </row>
    <row r="8046" spans="2:24" hidden="1" x14ac:dyDescent="0.25">
      <c r="B8046" s="145"/>
      <c r="C8046" s="31"/>
      <c r="D8046" s="31"/>
      <c r="E8046" s="43"/>
      <c r="F8046" s="42"/>
      <c r="G8046" s="83"/>
      <c r="H8046" s="31"/>
      <c r="I8046" s="31"/>
      <c r="J8046" s="83"/>
      <c r="K8046" s="31"/>
      <c r="L8046" s="31"/>
      <c r="M8046" s="168"/>
      <c r="N8046" s="147"/>
      <c r="O8046" s="105"/>
      <c r="P8046" s="42"/>
      <c r="Q8046" s="31"/>
      <c r="R8046" s="83"/>
      <c r="S8046" s="31"/>
      <c r="T8046" s="31"/>
      <c r="U8046" s="168"/>
      <c r="V8046" s="149"/>
      <c r="W8046" s="140" t="str" cm="1">
        <f t="array" ref="W8046">IF(SUM(LEN(B8046:V8046))=0,"",IF(OR(OR(ISBLANK(F8046),SUM(LEN(C8046),LEN(D8046))=0),AND(NOT(E8046="Unknown"),ISBLANK(J8046)),AND(NOT(O8046="Unknown"),ISBLANK(R8046))),"Missing Information", INDEX(Table15[Entire Service Line Classification], MATCH(SUMIFS(Table15[Unique ID],Table15[System-Owned Portion],E8046,Table15[If Material Anything Other than "Lead" in Column E,Was Material Ever Previously Lead?],G8046,Table15[Customer-Owned Portion],O8046),Table15[Unique ID],0),0)))</f>
        <v/>
      </c>
      <c r="X8046"/>
    </row>
    <row r="8047" spans="2:24" hidden="1" x14ac:dyDescent="0.25">
      <c r="B8047" s="145"/>
      <c r="C8047" s="31"/>
      <c r="D8047" s="31"/>
      <c r="E8047" s="43"/>
      <c r="F8047" s="42"/>
      <c r="G8047" s="83"/>
      <c r="H8047" s="31"/>
      <c r="I8047" s="31"/>
      <c r="J8047" s="83"/>
      <c r="K8047" s="31"/>
      <c r="L8047" s="31"/>
      <c r="M8047" s="168"/>
      <c r="N8047" s="147"/>
      <c r="O8047" s="105"/>
      <c r="P8047" s="42"/>
      <c r="Q8047" s="31"/>
      <c r="R8047" s="83"/>
      <c r="S8047" s="31"/>
      <c r="T8047" s="31"/>
      <c r="U8047" s="168"/>
      <c r="V8047" s="149"/>
      <c r="W8047" s="140" t="str" cm="1">
        <f t="array" ref="W8047">IF(SUM(LEN(B8047:V8047))=0,"",IF(OR(OR(ISBLANK(F8047),SUM(LEN(C8047),LEN(D8047))=0),AND(NOT(E8047="Unknown"),ISBLANK(J8047)),AND(NOT(O8047="Unknown"),ISBLANK(R8047))),"Missing Information", INDEX(Table15[Entire Service Line Classification], MATCH(SUMIFS(Table15[Unique ID],Table15[System-Owned Portion],E8047,Table15[If Material Anything Other than "Lead" in Column E,Was Material Ever Previously Lead?],G8047,Table15[Customer-Owned Portion],O8047),Table15[Unique ID],0),0)))</f>
        <v/>
      </c>
      <c r="X8047"/>
    </row>
    <row r="8048" spans="2:24" hidden="1" x14ac:dyDescent="0.25">
      <c r="B8048" s="145"/>
      <c r="C8048" s="31"/>
      <c r="D8048" s="31"/>
      <c r="E8048" s="43"/>
      <c r="F8048" s="42"/>
      <c r="G8048" s="83"/>
      <c r="H8048" s="31"/>
      <c r="I8048" s="31"/>
      <c r="J8048" s="83"/>
      <c r="K8048" s="31"/>
      <c r="L8048" s="31"/>
      <c r="M8048" s="168"/>
      <c r="N8048" s="147"/>
      <c r="O8048" s="105"/>
      <c r="P8048" s="42"/>
      <c r="Q8048" s="31"/>
      <c r="R8048" s="83"/>
      <c r="S8048" s="31"/>
      <c r="T8048" s="31"/>
      <c r="U8048" s="168"/>
      <c r="V8048" s="149"/>
      <c r="W8048" s="140" t="str" cm="1">
        <f t="array" ref="W8048">IF(SUM(LEN(B8048:V8048))=0,"",IF(OR(OR(ISBLANK(F8048),SUM(LEN(C8048),LEN(D8048))=0),AND(NOT(E8048="Unknown"),ISBLANK(J8048)),AND(NOT(O8048="Unknown"),ISBLANK(R8048))),"Missing Information", INDEX(Table15[Entire Service Line Classification], MATCH(SUMIFS(Table15[Unique ID],Table15[System-Owned Portion],E8048,Table15[If Material Anything Other than "Lead" in Column E,Was Material Ever Previously Lead?],G8048,Table15[Customer-Owned Portion],O8048),Table15[Unique ID],0),0)))</f>
        <v/>
      </c>
      <c r="X8048"/>
    </row>
    <row r="8049" spans="2:24" hidden="1" x14ac:dyDescent="0.25">
      <c r="B8049" s="145"/>
      <c r="C8049" s="31"/>
      <c r="D8049" s="31"/>
      <c r="E8049" s="43"/>
      <c r="F8049" s="42"/>
      <c r="G8049" s="83"/>
      <c r="H8049" s="31"/>
      <c r="I8049" s="31"/>
      <c r="J8049" s="83"/>
      <c r="K8049" s="31"/>
      <c r="L8049" s="31"/>
      <c r="M8049" s="168"/>
      <c r="N8049" s="147"/>
      <c r="O8049" s="105"/>
      <c r="P8049" s="42"/>
      <c r="Q8049" s="31"/>
      <c r="R8049" s="83"/>
      <c r="S8049" s="31"/>
      <c r="T8049" s="31"/>
      <c r="U8049" s="168"/>
      <c r="V8049" s="149"/>
      <c r="W8049" s="140" t="str" cm="1">
        <f t="array" ref="W8049">IF(SUM(LEN(B8049:V8049))=0,"",IF(OR(OR(ISBLANK(F8049),SUM(LEN(C8049),LEN(D8049))=0),AND(NOT(E8049="Unknown"),ISBLANK(J8049)),AND(NOT(O8049="Unknown"),ISBLANK(R8049))),"Missing Information", INDEX(Table15[Entire Service Line Classification], MATCH(SUMIFS(Table15[Unique ID],Table15[System-Owned Portion],E8049,Table15[If Material Anything Other than "Lead" in Column E,Was Material Ever Previously Lead?],G8049,Table15[Customer-Owned Portion],O8049),Table15[Unique ID],0),0)))</f>
        <v/>
      </c>
      <c r="X8049"/>
    </row>
    <row r="8050" spans="2:24" hidden="1" x14ac:dyDescent="0.25">
      <c r="B8050" s="145"/>
      <c r="C8050" s="31"/>
      <c r="D8050" s="31"/>
      <c r="E8050" s="43"/>
      <c r="F8050" s="42"/>
      <c r="G8050" s="83"/>
      <c r="H8050" s="31"/>
      <c r="I8050" s="31"/>
      <c r="J8050" s="83"/>
      <c r="K8050" s="31"/>
      <c r="L8050" s="31"/>
      <c r="M8050" s="168"/>
      <c r="N8050" s="147"/>
      <c r="O8050" s="105"/>
      <c r="P8050" s="42"/>
      <c r="Q8050" s="31"/>
      <c r="R8050" s="83"/>
      <c r="S8050" s="31"/>
      <c r="T8050" s="31"/>
      <c r="U8050" s="168"/>
      <c r="V8050" s="149"/>
      <c r="W8050" s="140" t="str" cm="1">
        <f t="array" ref="W8050">IF(SUM(LEN(B8050:V8050))=0,"",IF(OR(OR(ISBLANK(F8050),SUM(LEN(C8050),LEN(D8050))=0),AND(NOT(E8050="Unknown"),ISBLANK(J8050)),AND(NOT(O8050="Unknown"),ISBLANK(R8050))),"Missing Information", INDEX(Table15[Entire Service Line Classification], MATCH(SUMIFS(Table15[Unique ID],Table15[System-Owned Portion],E8050,Table15[If Material Anything Other than "Lead" in Column E,Was Material Ever Previously Lead?],G8050,Table15[Customer-Owned Portion],O8050),Table15[Unique ID],0),0)))</f>
        <v/>
      </c>
      <c r="X8050"/>
    </row>
    <row r="8051" spans="2:24" hidden="1" x14ac:dyDescent="0.25">
      <c r="B8051" s="145"/>
      <c r="C8051" s="31"/>
      <c r="D8051" s="31"/>
      <c r="E8051" s="43"/>
      <c r="F8051" s="42"/>
      <c r="G8051" s="83"/>
      <c r="H8051" s="31"/>
      <c r="I8051" s="31"/>
      <c r="J8051" s="83"/>
      <c r="K8051" s="31"/>
      <c r="L8051" s="31"/>
      <c r="M8051" s="168"/>
      <c r="N8051" s="147"/>
      <c r="O8051" s="105"/>
      <c r="P8051" s="42"/>
      <c r="Q8051" s="31"/>
      <c r="R8051" s="83"/>
      <c r="S8051" s="31"/>
      <c r="T8051" s="31"/>
      <c r="U8051" s="168"/>
      <c r="V8051" s="149"/>
      <c r="W8051" s="140" t="str" cm="1">
        <f t="array" ref="W8051">IF(SUM(LEN(B8051:V8051))=0,"",IF(OR(OR(ISBLANK(F8051),SUM(LEN(C8051),LEN(D8051))=0),AND(NOT(E8051="Unknown"),ISBLANK(J8051)),AND(NOT(O8051="Unknown"),ISBLANK(R8051))),"Missing Information", INDEX(Table15[Entire Service Line Classification], MATCH(SUMIFS(Table15[Unique ID],Table15[System-Owned Portion],E8051,Table15[If Material Anything Other than "Lead" in Column E,Was Material Ever Previously Lead?],G8051,Table15[Customer-Owned Portion],O8051),Table15[Unique ID],0),0)))</f>
        <v/>
      </c>
      <c r="X8051"/>
    </row>
    <row r="8052" spans="2:24" hidden="1" x14ac:dyDescent="0.25">
      <c r="B8052" s="145"/>
      <c r="C8052" s="31"/>
      <c r="D8052" s="31"/>
      <c r="E8052" s="43"/>
      <c r="F8052" s="42"/>
      <c r="G8052" s="83"/>
      <c r="H8052" s="31"/>
      <c r="I8052" s="31"/>
      <c r="J8052" s="83"/>
      <c r="K8052" s="31"/>
      <c r="L8052" s="31"/>
      <c r="M8052" s="168"/>
      <c r="N8052" s="147"/>
      <c r="O8052" s="105"/>
      <c r="P8052" s="42"/>
      <c r="Q8052" s="31"/>
      <c r="R8052" s="83"/>
      <c r="S8052" s="31"/>
      <c r="T8052" s="31"/>
      <c r="U8052" s="168"/>
      <c r="V8052" s="149"/>
      <c r="W8052" s="140" t="str" cm="1">
        <f t="array" ref="W8052">IF(SUM(LEN(B8052:V8052))=0,"",IF(OR(OR(ISBLANK(F8052),SUM(LEN(C8052),LEN(D8052))=0),AND(NOT(E8052="Unknown"),ISBLANK(J8052)),AND(NOT(O8052="Unknown"),ISBLANK(R8052))),"Missing Information", INDEX(Table15[Entire Service Line Classification], MATCH(SUMIFS(Table15[Unique ID],Table15[System-Owned Portion],E8052,Table15[If Material Anything Other than "Lead" in Column E,Was Material Ever Previously Lead?],G8052,Table15[Customer-Owned Portion],O8052),Table15[Unique ID],0),0)))</f>
        <v/>
      </c>
      <c r="X8052"/>
    </row>
    <row r="8053" spans="2:24" hidden="1" x14ac:dyDescent="0.25">
      <c r="B8053" s="145"/>
      <c r="C8053" s="31"/>
      <c r="D8053" s="31"/>
      <c r="E8053" s="43"/>
      <c r="F8053" s="42"/>
      <c r="G8053" s="83"/>
      <c r="H8053" s="31"/>
      <c r="I8053" s="31"/>
      <c r="J8053" s="83"/>
      <c r="K8053" s="31"/>
      <c r="L8053" s="31"/>
      <c r="M8053" s="168"/>
      <c r="N8053" s="147"/>
      <c r="O8053" s="105"/>
      <c r="P8053" s="42"/>
      <c r="Q8053" s="31"/>
      <c r="R8053" s="83"/>
      <c r="S8053" s="31"/>
      <c r="T8053" s="31"/>
      <c r="U8053" s="168"/>
      <c r="V8053" s="149"/>
      <c r="W8053" s="140" t="str" cm="1">
        <f t="array" ref="W8053">IF(SUM(LEN(B8053:V8053))=0,"",IF(OR(OR(ISBLANK(F8053),SUM(LEN(C8053),LEN(D8053))=0),AND(NOT(E8053="Unknown"),ISBLANK(J8053)),AND(NOT(O8053="Unknown"),ISBLANK(R8053))),"Missing Information", INDEX(Table15[Entire Service Line Classification], MATCH(SUMIFS(Table15[Unique ID],Table15[System-Owned Portion],E8053,Table15[If Material Anything Other than "Lead" in Column E,Was Material Ever Previously Lead?],G8053,Table15[Customer-Owned Portion],O8053),Table15[Unique ID],0),0)))</f>
        <v/>
      </c>
      <c r="X8053"/>
    </row>
    <row r="8054" spans="2:24" hidden="1" x14ac:dyDescent="0.25">
      <c r="B8054" s="145"/>
      <c r="C8054" s="31"/>
      <c r="D8054" s="31"/>
      <c r="E8054" s="43"/>
      <c r="F8054" s="42"/>
      <c r="G8054" s="83"/>
      <c r="H8054" s="31"/>
      <c r="I8054" s="31"/>
      <c r="J8054" s="83"/>
      <c r="K8054" s="31"/>
      <c r="L8054" s="31"/>
      <c r="M8054" s="168"/>
      <c r="N8054" s="147"/>
      <c r="O8054" s="105"/>
      <c r="P8054" s="42"/>
      <c r="Q8054" s="31"/>
      <c r="R8054" s="83"/>
      <c r="S8054" s="31"/>
      <c r="T8054" s="31"/>
      <c r="U8054" s="168"/>
      <c r="V8054" s="149"/>
      <c r="W8054" s="140" t="str" cm="1">
        <f t="array" ref="W8054">IF(SUM(LEN(B8054:V8054))=0,"",IF(OR(OR(ISBLANK(F8054),SUM(LEN(C8054),LEN(D8054))=0),AND(NOT(E8054="Unknown"),ISBLANK(J8054)),AND(NOT(O8054="Unknown"),ISBLANK(R8054))),"Missing Information", INDEX(Table15[Entire Service Line Classification], MATCH(SUMIFS(Table15[Unique ID],Table15[System-Owned Portion],E8054,Table15[If Material Anything Other than "Lead" in Column E,Was Material Ever Previously Lead?],G8054,Table15[Customer-Owned Portion],O8054),Table15[Unique ID],0),0)))</f>
        <v/>
      </c>
      <c r="X8054"/>
    </row>
    <row r="8055" spans="2:24" hidden="1" x14ac:dyDescent="0.25">
      <c r="B8055" s="145"/>
      <c r="C8055" s="31"/>
      <c r="D8055" s="31"/>
      <c r="E8055" s="43"/>
      <c r="F8055" s="42"/>
      <c r="G8055" s="83"/>
      <c r="H8055" s="31"/>
      <c r="I8055" s="31"/>
      <c r="J8055" s="83"/>
      <c r="K8055" s="31"/>
      <c r="L8055" s="31"/>
      <c r="M8055" s="168"/>
      <c r="N8055" s="147"/>
      <c r="O8055" s="105"/>
      <c r="P8055" s="42"/>
      <c r="Q8055" s="31"/>
      <c r="R8055" s="83"/>
      <c r="S8055" s="31"/>
      <c r="T8055" s="31"/>
      <c r="U8055" s="168"/>
      <c r="V8055" s="149"/>
      <c r="W8055" s="140" t="str" cm="1">
        <f t="array" ref="W8055">IF(SUM(LEN(B8055:V8055))=0,"",IF(OR(OR(ISBLANK(F8055),SUM(LEN(C8055),LEN(D8055))=0),AND(NOT(E8055="Unknown"),ISBLANK(J8055)),AND(NOT(O8055="Unknown"),ISBLANK(R8055))),"Missing Information", INDEX(Table15[Entire Service Line Classification], MATCH(SUMIFS(Table15[Unique ID],Table15[System-Owned Portion],E8055,Table15[If Material Anything Other than "Lead" in Column E,Was Material Ever Previously Lead?],G8055,Table15[Customer-Owned Portion],O8055),Table15[Unique ID],0),0)))</f>
        <v/>
      </c>
      <c r="X8055"/>
    </row>
    <row r="8056" spans="2:24" hidden="1" x14ac:dyDescent="0.25">
      <c r="B8056" s="145"/>
      <c r="C8056" s="31"/>
      <c r="D8056" s="31"/>
      <c r="E8056" s="43"/>
      <c r="F8056" s="42"/>
      <c r="G8056" s="83"/>
      <c r="H8056" s="31"/>
      <c r="I8056" s="31"/>
      <c r="J8056" s="83"/>
      <c r="K8056" s="31"/>
      <c r="L8056" s="31"/>
      <c r="M8056" s="168"/>
      <c r="N8056" s="147"/>
      <c r="O8056" s="105"/>
      <c r="P8056" s="42"/>
      <c r="Q8056" s="31"/>
      <c r="R8056" s="83"/>
      <c r="S8056" s="31"/>
      <c r="T8056" s="31"/>
      <c r="U8056" s="168"/>
      <c r="V8056" s="149"/>
      <c r="W8056" s="140" t="str" cm="1">
        <f t="array" ref="W8056">IF(SUM(LEN(B8056:V8056))=0,"",IF(OR(OR(ISBLANK(F8056),SUM(LEN(C8056),LEN(D8056))=0),AND(NOT(E8056="Unknown"),ISBLANK(J8056)),AND(NOT(O8056="Unknown"),ISBLANK(R8056))),"Missing Information", INDEX(Table15[Entire Service Line Classification], MATCH(SUMIFS(Table15[Unique ID],Table15[System-Owned Portion],E8056,Table15[If Material Anything Other than "Lead" in Column E,Was Material Ever Previously Lead?],G8056,Table15[Customer-Owned Portion],O8056),Table15[Unique ID],0),0)))</f>
        <v/>
      </c>
      <c r="X8056"/>
    </row>
    <row r="8057" spans="2:24" hidden="1" x14ac:dyDescent="0.25">
      <c r="B8057" s="145"/>
      <c r="C8057" s="31"/>
      <c r="D8057" s="31"/>
      <c r="E8057" s="43"/>
      <c r="F8057" s="42"/>
      <c r="G8057" s="83"/>
      <c r="H8057" s="31"/>
      <c r="I8057" s="31"/>
      <c r="J8057" s="83"/>
      <c r="K8057" s="31"/>
      <c r="L8057" s="31"/>
      <c r="M8057" s="168"/>
      <c r="N8057" s="147"/>
      <c r="O8057" s="105"/>
      <c r="P8057" s="42"/>
      <c r="Q8057" s="31"/>
      <c r="R8057" s="83"/>
      <c r="S8057" s="31"/>
      <c r="T8057" s="31"/>
      <c r="U8057" s="168"/>
      <c r="V8057" s="149"/>
      <c r="W8057" s="140" t="str" cm="1">
        <f t="array" ref="W8057">IF(SUM(LEN(B8057:V8057))=0,"",IF(OR(OR(ISBLANK(F8057),SUM(LEN(C8057),LEN(D8057))=0),AND(NOT(E8057="Unknown"),ISBLANK(J8057)),AND(NOT(O8057="Unknown"),ISBLANK(R8057))),"Missing Information", INDEX(Table15[Entire Service Line Classification], MATCH(SUMIFS(Table15[Unique ID],Table15[System-Owned Portion],E8057,Table15[If Material Anything Other than "Lead" in Column E,Was Material Ever Previously Lead?],G8057,Table15[Customer-Owned Portion],O8057),Table15[Unique ID],0),0)))</f>
        <v/>
      </c>
      <c r="X8057"/>
    </row>
    <row r="8058" spans="2:24" hidden="1" x14ac:dyDescent="0.25">
      <c r="B8058" s="145"/>
      <c r="C8058" s="31"/>
      <c r="D8058" s="31"/>
      <c r="E8058" s="43"/>
      <c r="F8058" s="42"/>
      <c r="G8058" s="83"/>
      <c r="H8058" s="31"/>
      <c r="I8058" s="31"/>
      <c r="J8058" s="83"/>
      <c r="K8058" s="31"/>
      <c r="L8058" s="31"/>
      <c r="M8058" s="168"/>
      <c r="N8058" s="147"/>
      <c r="O8058" s="105"/>
      <c r="P8058" s="42"/>
      <c r="Q8058" s="31"/>
      <c r="R8058" s="83"/>
      <c r="S8058" s="31"/>
      <c r="T8058" s="31"/>
      <c r="U8058" s="168"/>
      <c r="V8058" s="149"/>
      <c r="W8058" s="140" t="str" cm="1">
        <f t="array" ref="W8058">IF(SUM(LEN(B8058:V8058))=0,"",IF(OR(OR(ISBLANK(F8058),SUM(LEN(C8058),LEN(D8058))=0),AND(NOT(E8058="Unknown"),ISBLANK(J8058)),AND(NOT(O8058="Unknown"),ISBLANK(R8058))),"Missing Information", INDEX(Table15[Entire Service Line Classification], MATCH(SUMIFS(Table15[Unique ID],Table15[System-Owned Portion],E8058,Table15[If Material Anything Other than "Lead" in Column E,Was Material Ever Previously Lead?],G8058,Table15[Customer-Owned Portion],O8058),Table15[Unique ID],0),0)))</f>
        <v/>
      </c>
      <c r="X8058"/>
    </row>
    <row r="8059" spans="2:24" hidden="1" x14ac:dyDescent="0.25">
      <c r="B8059" s="145"/>
      <c r="C8059" s="31"/>
      <c r="D8059" s="31"/>
      <c r="E8059" s="43"/>
      <c r="F8059" s="42"/>
      <c r="G8059" s="83"/>
      <c r="H8059" s="31"/>
      <c r="I8059" s="31"/>
      <c r="J8059" s="83"/>
      <c r="K8059" s="31"/>
      <c r="L8059" s="31"/>
      <c r="M8059" s="168"/>
      <c r="N8059" s="147"/>
      <c r="O8059" s="105"/>
      <c r="P8059" s="42"/>
      <c r="Q8059" s="31"/>
      <c r="R8059" s="83"/>
      <c r="S8059" s="31"/>
      <c r="T8059" s="31"/>
      <c r="U8059" s="168"/>
      <c r="V8059" s="149"/>
      <c r="W8059" s="140" t="str" cm="1">
        <f t="array" ref="W8059">IF(SUM(LEN(B8059:V8059))=0,"",IF(OR(OR(ISBLANK(F8059),SUM(LEN(C8059),LEN(D8059))=0),AND(NOT(E8059="Unknown"),ISBLANK(J8059)),AND(NOT(O8059="Unknown"),ISBLANK(R8059))),"Missing Information", INDEX(Table15[Entire Service Line Classification], MATCH(SUMIFS(Table15[Unique ID],Table15[System-Owned Portion],E8059,Table15[If Material Anything Other than "Lead" in Column E,Was Material Ever Previously Lead?],G8059,Table15[Customer-Owned Portion],O8059),Table15[Unique ID],0),0)))</f>
        <v/>
      </c>
      <c r="X8059"/>
    </row>
    <row r="8060" spans="2:24" hidden="1" x14ac:dyDescent="0.25">
      <c r="B8060" s="145"/>
      <c r="C8060" s="31"/>
      <c r="D8060" s="31"/>
      <c r="E8060" s="43"/>
      <c r="F8060" s="42"/>
      <c r="G8060" s="83"/>
      <c r="H8060" s="31"/>
      <c r="I8060" s="31"/>
      <c r="J8060" s="83"/>
      <c r="K8060" s="31"/>
      <c r="L8060" s="31"/>
      <c r="M8060" s="168"/>
      <c r="N8060" s="147"/>
      <c r="O8060" s="105"/>
      <c r="P8060" s="42"/>
      <c r="Q8060" s="31"/>
      <c r="R8060" s="83"/>
      <c r="S8060" s="31"/>
      <c r="T8060" s="31"/>
      <c r="U8060" s="168"/>
      <c r="V8060" s="149"/>
      <c r="W8060" s="140" t="str" cm="1">
        <f t="array" ref="W8060">IF(SUM(LEN(B8060:V8060))=0,"",IF(OR(OR(ISBLANK(F8060),SUM(LEN(C8060),LEN(D8060))=0),AND(NOT(E8060="Unknown"),ISBLANK(J8060)),AND(NOT(O8060="Unknown"),ISBLANK(R8060))),"Missing Information", INDEX(Table15[Entire Service Line Classification], MATCH(SUMIFS(Table15[Unique ID],Table15[System-Owned Portion],E8060,Table15[If Material Anything Other than "Lead" in Column E,Was Material Ever Previously Lead?],G8060,Table15[Customer-Owned Portion],O8060),Table15[Unique ID],0),0)))</f>
        <v/>
      </c>
      <c r="X8060"/>
    </row>
    <row r="8061" spans="2:24" hidden="1" x14ac:dyDescent="0.25">
      <c r="B8061" s="145"/>
      <c r="C8061" s="31"/>
      <c r="D8061" s="31"/>
      <c r="E8061" s="43"/>
      <c r="F8061" s="42"/>
      <c r="G8061" s="83"/>
      <c r="H8061" s="31"/>
      <c r="I8061" s="31"/>
      <c r="J8061" s="83"/>
      <c r="K8061" s="31"/>
      <c r="L8061" s="31"/>
      <c r="M8061" s="168"/>
      <c r="N8061" s="147"/>
      <c r="O8061" s="105"/>
      <c r="P8061" s="42"/>
      <c r="Q8061" s="31"/>
      <c r="R8061" s="83"/>
      <c r="S8061" s="31"/>
      <c r="T8061" s="31"/>
      <c r="U8061" s="168"/>
      <c r="V8061" s="149"/>
      <c r="W8061" s="140" t="str" cm="1">
        <f t="array" ref="W8061">IF(SUM(LEN(B8061:V8061))=0,"",IF(OR(OR(ISBLANK(F8061),SUM(LEN(C8061),LEN(D8061))=0),AND(NOT(E8061="Unknown"),ISBLANK(J8061)),AND(NOT(O8061="Unknown"),ISBLANK(R8061))),"Missing Information", INDEX(Table15[Entire Service Line Classification], MATCH(SUMIFS(Table15[Unique ID],Table15[System-Owned Portion],E8061,Table15[If Material Anything Other than "Lead" in Column E,Was Material Ever Previously Lead?],G8061,Table15[Customer-Owned Portion],O8061),Table15[Unique ID],0),0)))</f>
        <v/>
      </c>
      <c r="X8061"/>
    </row>
    <row r="8062" spans="2:24" hidden="1" x14ac:dyDescent="0.25">
      <c r="B8062" s="145"/>
      <c r="C8062" s="31"/>
      <c r="D8062" s="31"/>
      <c r="E8062" s="43"/>
      <c r="F8062" s="42"/>
      <c r="G8062" s="83"/>
      <c r="H8062" s="31"/>
      <c r="I8062" s="31"/>
      <c r="J8062" s="83"/>
      <c r="K8062" s="31"/>
      <c r="L8062" s="31"/>
      <c r="M8062" s="168"/>
      <c r="N8062" s="147"/>
      <c r="O8062" s="105"/>
      <c r="P8062" s="42"/>
      <c r="Q8062" s="31"/>
      <c r="R8062" s="83"/>
      <c r="S8062" s="31"/>
      <c r="T8062" s="31"/>
      <c r="U8062" s="168"/>
      <c r="V8062" s="149"/>
      <c r="W8062" s="140" t="str" cm="1">
        <f t="array" ref="W8062">IF(SUM(LEN(B8062:V8062))=0,"",IF(OR(OR(ISBLANK(F8062),SUM(LEN(C8062),LEN(D8062))=0),AND(NOT(E8062="Unknown"),ISBLANK(J8062)),AND(NOT(O8062="Unknown"),ISBLANK(R8062))),"Missing Information", INDEX(Table15[Entire Service Line Classification], MATCH(SUMIFS(Table15[Unique ID],Table15[System-Owned Portion],E8062,Table15[If Material Anything Other than "Lead" in Column E,Was Material Ever Previously Lead?],G8062,Table15[Customer-Owned Portion],O8062),Table15[Unique ID],0),0)))</f>
        <v/>
      </c>
      <c r="X8062"/>
    </row>
    <row r="8063" spans="2:24" hidden="1" x14ac:dyDescent="0.25">
      <c r="B8063" s="145"/>
      <c r="C8063" s="31"/>
      <c r="D8063" s="31"/>
      <c r="E8063" s="43"/>
      <c r="F8063" s="42"/>
      <c r="G8063" s="83"/>
      <c r="H8063" s="31"/>
      <c r="I8063" s="31"/>
      <c r="J8063" s="83"/>
      <c r="K8063" s="31"/>
      <c r="L8063" s="31"/>
      <c r="M8063" s="168"/>
      <c r="N8063" s="147"/>
      <c r="O8063" s="105"/>
      <c r="P8063" s="42"/>
      <c r="Q8063" s="31"/>
      <c r="R8063" s="83"/>
      <c r="S8063" s="31"/>
      <c r="T8063" s="31"/>
      <c r="U8063" s="168"/>
      <c r="V8063" s="149"/>
      <c r="W8063" s="140" t="str" cm="1">
        <f t="array" ref="W8063">IF(SUM(LEN(B8063:V8063))=0,"",IF(OR(OR(ISBLANK(F8063),SUM(LEN(C8063),LEN(D8063))=0),AND(NOT(E8063="Unknown"),ISBLANK(J8063)),AND(NOT(O8063="Unknown"),ISBLANK(R8063))),"Missing Information", INDEX(Table15[Entire Service Line Classification], MATCH(SUMIFS(Table15[Unique ID],Table15[System-Owned Portion],E8063,Table15[If Material Anything Other than "Lead" in Column E,Was Material Ever Previously Lead?],G8063,Table15[Customer-Owned Portion],O8063),Table15[Unique ID],0),0)))</f>
        <v/>
      </c>
      <c r="X8063"/>
    </row>
    <row r="8064" spans="2:24" hidden="1" x14ac:dyDescent="0.25">
      <c r="B8064" s="145"/>
      <c r="C8064" s="31"/>
      <c r="D8064" s="31"/>
      <c r="E8064" s="43"/>
      <c r="F8064" s="42"/>
      <c r="G8064" s="83"/>
      <c r="H8064" s="31"/>
      <c r="I8064" s="31"/>
      <c r="J8064" s="83"/>
      <c r="K8064" s="31"/>
      <c r="L8064" s="31"/>
      <c r="M8064" s="168"/>
      <c r="N8064" s="147"/>
      <c r="O8064" s="105"/>
      <c r="P8064" s="42"/>
      <c r="Q8064" s="31"/>
      <c r="R8064" s="83"/>
      <c r="S8064" s="31"/>
      <c r="T8064" s="31"/>
      <c r="U8064" s="168"/>
      <c r="V8064" s="149"/>
      <c r="W8064" s="140" t="str" cm="1">
        <f t="array" ref="W8064">IF(SUM(LEN(B8064:V8064))=0,"",IF(OR(OR(ISBLANK(F8064),SUM(LEN(C8064),LEN(D8064))=0),AND(NOT(E8064="Unknown"),ISBLANK(J8064)),AND(NOT(O8064="Unknown"),ISBLANK(R8064))),"Missing Information", INDEX(Table15[Entire Service Line Classification], MATCH(SUMIFS(Table15[Unique ID],Table15[System-Owned Portion],E8064,Table15[If Material Anything Other than "Lead" in Column E,Was Material Ever Previously Lead?],G8064,Table15[Customer-Owned Portion],O8064),Table15[Unique ID],0),0)))</f>
        <v/>
      </c>
      <c r="X8064"/>
    </row>
    <row r="8065" spans="2:24" hidden="1" x14ac:dyDescent="0.25">
      <c r="B8065" s="145"/>
      <c r="C8065" s="31"/>
      <c r="D8065" s="31"/>
      <c r="E8065" s="43"/>
      <c r="F8065" s="42"/>
      <c r="G8065" s="83"/>
      <c r="H8065" s="31"/>
      <c r="I8065" s="31"/>
      <c r="J8065" s="83"/>
      <c r="K8065" s="31"/>
      <c r="L8065" s="31"/>
      <c r="M8065" s="168"/>
      <c r="N8065" s="147"/>
      <c r="O8065" s="105"/>
      <c r="P8065" s="42"/>
      <c r="Q8065" s="31"/>
      <c r="R8065" s="83"/>
      <c r="S8065" s="31"/>
      <c r="T8065" s="31"/>
      <c r="U8065" s="168"/>
      <c r="V8065" s="149"/>
      <c r="W8065" s="140" t="str" cm="1">
        <f t="array" ref="W8065">IF(SUM(LEN(B8065:V8065))=0,"",IF(OR(OR(ISBLANK(F8065),SUM(LEN(C8065),LEN(D8065))=0),AND(NOT(E8065="Unknown"),ISBLANK(J8065)),AND(NOT(O8065="Unknown"),ISBLANK(R8065))),"Missing Information", INDEX(Table15[Entire Service Line Classification], MATCH(SUMIFS(Table15[Unique ID],Table15[System-Owned Portion],E8065,Table15[If Material Anything Other than "Lead" in Column E,Was Material Ever Previously Lead?],G8065,Table15[Customer-Owned Portion],O8065),Table15[Unique ID],0),0)))</f>
        <v/>
      </c>
      <c r="X8065"/>
    </row>
    <row r="8066" spans="2:24" hidden="1" x14ac:dyDescent="0.25">
      <c r="B8066" s="145"/>
      <c r="C8066" s="31"/>
      <c r="D8066" s="31"/>
      <c r="E8066" s="43"/>
      <c r="F8066" s="42"/>
      <c r="G8066" s="83"/>
      <c r="H8066" s="31"/>
      <c r="I8066" s="31"/>
      <c r="J8066" s="83"/>
      <c r="K8066" s="31"/>
      <c r="L8066" s="31"/>
      <c r="M8066" s="168"/>
      <c r="N8066" s="147"/>
      <c r="O8066" s="105"/>
      <c r="P8066" s="42"/>
      <c r="Q8066" s="31"/>
      <c r="R8066" s="83"/>
      <c r="S8066" s="31"/>
      <c r="T8066" s="31"/>
      <c r="U8066" s="168"/>
      <c r="V8066" s="149"/>
      <c r="W8066" s="140" t="str" cm="1">
        <f t="array" ref="W8066">IF(SUM(LEN(B8066:V8066))=0,"",IF(OR(OR(ISBLANK(F8066),SUM(LEN(C8066),LEN(D8066))=0),AND(NOT(E8066="Unknown"),ISBLANK(J8066)),AND(NOT(O8066="Unknown"),ISBLANK(R8066))),"Missing Information", INDEX(Table15[Entire Service Line Classification], MATCH(SUMIFS(Table15[Unique ID],Table15[System-Owned Portion],E8066,Table15[If Material Anything Other than "Lead" in Column E,Was Material Ever Previously Lead?],G8066,Table15[Customer-Owned Portion],O8066),Table15[Unique ID],0),0)))</f>
        <v/>
      </c>
      <c r="X8066"/>
    </row>
    <row r="8067" spans="2:24" hidden="1" x14ac:dyDescent="0.25">
      <c r="B8067" s="145"/>
      <c r="C8067" s="31"/>
      <c r="D8067" s="31"/>
      <c r="E8067" s="43"/>
      <c r="F8067" s="42"/>
      <c r="G8067" s="83"/>
      <c r="H8067" s="31"/>
      <c r="I8067" s="31"/>
      <c r="J8067" s="83"/>
      <c r="K8067" s="31"/>
      <c r="L8067" s="31"/>
      <c r="M8067" s="168"/>
      <c r="N8067" s="147"/>
      <c r="O8067" s="105"/>
      <c r="P8067" s="42"/>
      <c r="Q8067" s="31"/>
      <c r="R8067" s="83"/>
      <c r="S8067" s="31"/>
      <c r="T8067" s="31"/>
      <c r="U8067" s="168"/>
      <c r="V8067" s="149"/>
      <c r="W8067" s="140" t="str" cm="1">
        <f t="array" ref="W8067">IF(SUM(LEN(B8067:V8067))=0,"",IF(OR(OR(ISBLANK(F8067),SUM(LEN(C8067),LEN(D8067))=0),AND(NOT(E8067="Unknown"),ISBLANK(J8067)),AND(NOT(O8067="Unknown"),ISBLANK(R8067))),"Missing Information", INDEX(Table15[Entire Service Line Classification], MATCH(SUMIFS(Table15[Unique ID],Table15[System-Owned Portion],E8067,Table15[If Material Anything Other than "Lead" in Column E,Was Material Ever Previously Lead?],G8067,Table15[Customer-Owned Portion],O8067),Table15[Unique ID],0),0)))</f>
        <v/>
      </c>
      <c r="X8067"/>
    </row>
    <row r="8068" spans="2:24" hidden="1" x14ac:dyDescent="0.25">
      <c r="B8068" s="145"/>
      <c r="C8068" s="31"/>
      <c r="D8068" s="31"/>
      <c r="E8068" s="43"/>
      <c r="F8068" s="42"/>
      <c r="G8068" s="83"/>
      <c r="H8068" s="31"/>
      <c r="I8068" s="31"/>
      <c r="J8068" s="83"/>
      <c r="K8068" s="31"/>
      <c r="L8068" s="31"/>
      <c r="M8068" s="168"/>
      <c r="N8068" s="147"/>
      <c r="O8068" s="105"/>
      <c r="P8068" s="42"/>
      <c r="Q8068" s="31"/>
      <c r="R8068" s="83"/>
      <c r="S8068" s="31"/>
      <c r="T8068" s="31"/>
      <c r="U8068" s="168"/>
      <c r="V8068" s="149"/>
      <c r="W8068" s="140" t="str" cm="1">
        <f t="array" ref="W8068">IF(SUM(LEN(B8068:V8068))=0,"",IF(OR(OR(ISBLANK(F8068),SUM(LEN(C8068),LEN(D8068))=0),AND(NOT(E8068="Unknown"),ISBLANK(J8068)),AND(NOT(O8068="Unknown"),ISBLANK(R8068))),"Missing Information", INDEX(Table15[Entire Service Line Classification], MATCH(SUMIFS(Table15[Unique ID],Table15[System-Owned Portion],E8068,Table15[If Material Anything Other than "Lead" in Column E,Was Material Ever Previously Lead?],G8068,Table15[Customer-Owned Portion],O8068),Table15[Unique ID],0),0)))</f>
        <v/>
      </c>
      <c r="X8068"/>
    </row>
    <row r="8069" spans="2:24" hidden="1" x14ac:dyDescent="0.25">
      <c r="B8069" s="145"/>
      <c r="C8069" s="31"/>
      <c r="D8069" s="31"/>
      <c r="E8069" s="43"/>
      <c r="F8069" s="42"/>
      <c r="G8069" s="83"/>
      <c r="H8069" s="31"/>
      <c r="I8069" s="31"/>
      <c r="J8069" s="83"/>
      <c r="K8069" s="31"/>
      <c r="L8069" s="31"/>
      <c r="M8069" s="168"/>
      <c r="N8069" s="147"/>
      <c r="O8069" s="105"/>
      <c r="P8069" s="42"/>
      <c r="Q8069" s="31"/>
      <c r="R8069" s="83"/>
      <c r="S8069" s="31"/>
      <c r="T8069" s="31"/>
      <c r="U8069" s="168"/>
      <c r="V8069" s="149"/>
      <c r="W8069" s="140" t="str" cm="1">
        <f t="array" ref="W8069">IF(SUM(LEN(B8069:V8069))=0,"",IF(OR(OR(ISBLANK(F8069),SUM(LEN(C8069),LEN(D8069))=0),AND(NOT(E8069="Unknown"),ISBLANK(J8069)),AND(NOT(O8069="Unknown"),ISBLANK(R8069))),"Missing Information", INDEX(Table15[Entire Service Line Classification], MATCH(SUMIFS(Table15[Unique ID],Table15[System-Owned Portion],E8069,Table15[If Material Anything Other than "Lead" in Column E,Was Material Ever Previously Lead?],G8069,Table15[Customer-Owned Portion],O8069),Table15[Unique ID],0),0)))</f>
        <v/>
      </c>
      <c r="X8069"/>
    </row>
    <row r="8070" spans="2:24" hidden="1" x14ac:dyDescent="0.25">
      <c r="B8070" s="145"/>
      <c r="C8070" s="31"/>
      <c r="D8070" s="31"/>
      <c r="E8070" s="43"/>
      <c r="F8070" s="42"/>
      <c r="G8070" s="83"/>
      <c r="H8070" s="31"/>
      <c r="I8070" s="31"/>
      <c r="J8070" s="83"/>
      <c r="K8070" s="31"/>
      <c r="L8070" s="31"/>
      <c r="M8070" s="168"/>
      <c r="N8070" s="147"/>
      <c r="O8070" s="105"/>
      <c r="P8070" s="42"/>
      <c r="Q8070" s="31"/>
      <c r="R8070" s="83"/>
      <c r="S8070" s="31"/>
      <c r="T8070" s="31"/>
      <c r="U8070" s="168"/>
      <c r="V8070" s="149"/>
      <c r="W8070" s="140" t="str" cm="1">
        <f t="array" ref="W8070">IF(SUM(LEN(B8070:V8070))=0,"",IF(OR(OR(ISBLANK(F8070),SUM(LEN(C8070),LEN(D8070))=0),AND(NOT(E8070="Unknown"),ISBLANK(J8070)),AND(NOT(O8070="Unknown"),ISBLANK(R8070))),"Missing Information", INDEX(Table15[Entire Service Line Classification], MATCH(SUMIFS(Table15[Unique ID],Table15[System-Owned Portion],E8070,Table15[If Material Anything Other than "Lead" in Column E,Was Material Ever Previously Lead?],G8070,Table15[Customer-Owned Portion],O8070),Table15[Unique ID],0),0)))</f>
        <v/>
      </c>
      <c r="X8070"/>
    </row>
    <row r="8071" spans="2:24" hidden="1" x14ac:dyDescent="0.25">
      <c r="B8071" s="145"/>
      <c r="C8071" s="31"/>
      <c r="D8071" s="31"/>
      <c r="E8071" s="43"/>
      <c r="F8071" s="42"/>
      <c r="G8071" s="83"/>
      <c r="H8071" s="31"/>
      <c r="I8071" s="31"/>
      <c r="J8071" s="83"/>
      <c r="K8071" s="31"/>
      <c r="L8071" s="31"/>
      <c r="M8071" s="168"/>
      <c r="N8071" s="147"/>
      <c r="O8071" s="105"/>
      <c r="P8071" s="42"/>
      <c r="Q8071" s="31"/>
      <c r="R8071" s="83"/>
      <c r="S8071" s="31"/>
      <c r="T8071" s="31"/>
      <c r="U8071" s="168"/>
      <c r="V8071" s="149"/>
      <c r="W8071" s="140" t="str" cm="1">
        <f t="array" ref="W8071">IF(SUM(LEN(B8071:V8071))=0,"",IF(OR(OR(ISBLANK(F8071),SUM(LEN(C8071),LEN(D8071))=0),AND(NOT(E8071="Unknown"),ISBLANK(J8071)),AND(NOT(O8071="Unknown"),ISBLANK(R8071))),"Missing Information", INDEX(Table15[Entire Service Line Classification], MATCH(SUMIFS(Table15[Unique ID],Table15[System-Owned Portion],E8071,Table15[If Material Anything Other than "Lead" in Column E,Was Material Ever Previously Lead?],G8071,Table15[Customer-Owned Portion],O8071),Table15[Unique ID],0),0)))</f>
        <v/>
      </c>
      <c r="X8071"/>
    </row>
    <row r="8072" spans="2:24" hidden="1" x14ac:dyDescent="0.25">
      <c r="B8072" s="145"/>
      <c r="C8072" s="31"/>
      <c r="D8072" s="31"/>
      <c r="E8072" s="43"/>
      <c r="F8072" s="42"/>
      <c r="G8072" s="83"/>
      <c r="H8072" s="31"/>
      <c r="I8072" s="31"/>
      <c r="J8072" s="83"/>
      <c r="K8072" s="31"/>
      <c r="L8072" s="31"/>
      <c r="M8072" s="168"/>
      <c r="N8072" s="147"/>
      <c r="O8072" s="105"/>
      <c r="P8072" s="42"/>
      <c r="Q8072" s="31"/>
      <c r="R8072" s="83"/>
      <c r="S8072" s="31"/>
      <c r="T8072" s="31"/>
      <c r="U8072" s="168"/>
      <c r="V8072" s="149"/>
      <c r="W8072" s="140" t="str" cm="1">
        <f t="array" ref="W8072">IF(SUM(LEN(B8072:V8072))=0,"",IF(OR(OR(ISBLANK(F8072),SUM(LEN(C8072),LEN(D8072))=0),AND(NOT(E8072="Unknown"),ISBLANK(J8072)),AND(NOT(O8072="Unknown"),ISBLANK(R8072))),"Missing Information", INDEX(Table15[Entire Service Line Classification], MATCH(SUMIFS(Table15[Unique ID],Table15[System-Owned Portion],E8072,Table15[If Material Anything Other than "Lead" in Column E,Was Material Ever Previously Lead?],G8072,Table15[Customer-Owned Portion],O8072),Table15[Unique ID],0),0)))</f>
        <v/>
      </c>
      <c r="X8072"/>
    </row>
    <row r="8073" spans="2:24" hidden="1" x14ac:dyDescent="0.25">
      <c r="B8073" s="145"/>
      <c r="C8073" s="31"/>
      <c r="D8073" s="31"/>
      <c r="E8073" s="43"/>
      <c r="F8073" s="42"/>
      <c r="G8073" s="83"/>
      <c r="H8073" s="31"/>
      <c r="I8073" s="31"/>
      <c r="J8073" s="83"/>
      <c r="K8073" s="31"/>
      <c r="L8073" s="31"/>
      <c r="M8073" s="168"/>
      <c r="N8073" s="147"/>
      <c r="O8073" s="105"/>
      <c r="P8073" s="42"/>
      <c r="Q8073" s="31"/>
      <c r="R8073" s="83"/>
      <c r="S8073" s="31"/>
      <c r="T8073" s="31"/>
      <c r="U8073" s="168"/>
      <c r="V8073" s="149"/>
      <c r="W8073" s="140" t="str" cm="1">
        <f t="array" ref="W8073">IF(SUM(LEN(B8073:V8073))=0,"",IF(OR(OR(ISBLANK(F8073),SUM(LEN(C8073),LEN(D8073))=0),AND(NOT(E8073="Unknown"),ISBLANK(J8073)),AND(NOT(O8073="Unknown"),ISBLANK(R8073))),"Missing Information", INDEX(Table15[Entire Service Line Classification], MATCH(SUMIFS(Table15[Unique ID],Table15[System-Owned Portion],E8073,Table15[If Material Anything Other than "Lead" in Column E,Was Material Ever Previously Lead?],G8073,Table15[Customer-Owned Portion],O8073),Table15[Unique ID],0),0)))</f>
        <v/>
      </c>
      <c r="X8073"/>
    </row>
    <row r="8074" spans="2:24" hidden="1" x14ac:dyDescent="0.25">
      <c r="B8074" s="145"/>
      <c r="C8074" s="31"/>
      <c r="D8074" s="31"/>
      <c r="E8074" s="43"/>
      <c r="F8074" s="42"/>
      <c r="G8074" s="83"/>
      <c r="H8074" s="31"/>
      <c r="I8074" s="31"/>
      <c r="J8074" s="83"/>
      <c r="K8074" s="31"/>
      <c r="L8074" s="31"/>
      <c r="M8074" s="168"/>
      <c r="N8074" s="147"/>
      <c r="O8074" s="105"/>
      <c r="P8074" s="42"/>
      <c r="Q8074" s="31"/>
      <c r="R8074" s="83"/>
      <c r="S8074" s="31"/>
      <c r="T8074" s="31"/>
      <c r="U8074" s="168"/>
      <c r="V8074" s="149"/>
      <c r="W8074" s="140" t="str" cm="1">
        <f t="array" ref="W8074">IF(SUM(LEN(B8074:V8074))=0,"",IF(OR(OR(ISBLANK(F8074),SUM(LEN(C8074),LEN(D8074))=0),AND(NOT(E8074="Unknown"),ISBLANK(J8074)),AND(NOT(O8074="Unknown"),ISBLANK(R8074))),"Missing Information", INDEX(Table15[Entire Service Line Classification], MATCH(SUMIFS(Table15[Unique ID],Table15[System-Owned Portion],E8074,Table15[If Material Anything Other than "Lead" in Column E,Was Material Ever Previously Lead?],G8074,Table15[Customer-Owned Portion],O8074),Table15[Unique ID],0),0)))</f>
        <v/>
      </c>
      <c r="X8074"/>
    </row>
    <row r="8075" spans="2:24" hidden="1" x14ac:dyDescent="0.25">
      <c r="B8075" s="145"/>
      <c r="C8075" s="31"/>
      <c r="D8075" s="31"/>
      <c r="E8075" s="43"/>
      <c r="F8075" s="42"/>
      <c r="G8075" s="83"/>
      <c r="H8075" s="31"/>
      <c r="I8075" s="31"/>
      <c r="J8075" s="83"/>
      <c r="K8075" s="31"/>
      <c r="L8075" s="31"/>
      <c r="M8075" s="168"/>
      <c r="N8075" s="147"/>
      <c r="O8075" s="105"/>
      <c r="P8075" s="42"/>
      <c r="Q8075" s="31"/>
      <c r="R8075" s="83"/>
      <c r="S8075" s="31"/>
      <c r="T8075" s="31"/>
      <c r="U8075" s="168"/>
      <c r="V8075" s="149"/>
      <c r="W8075" s="140" t="str" cm="1">
        <f t="array" ref="W8075">IF(SUM(LEN(B8075:V8075))=0,"",IF(OR(OR(ISBLANK(F8075),SUM(LEN(C8075),LEN(D8075))=0),AND(NOT(E8075="Unknown"),ISBLANK(J8075)),AND(NOT(O8075="Unknown"),ISBLANK(R8075))),"Missing Information", INDEX(Table15[Entire Service Line Classification], MATCH(SUMIFS(Table15[Unique ID],Table15[System-Owned Portion],E8075,Table15[If Material Anything Other than "Lead" in Column E,Was Material Ever Previously Lead?],G8075,Table15[Customer-Owned Portion],O8075),Table15[Unique ID],0),0)))</f>
        <v/>
      </c>
      <c r="X8075"/>
    </row>
    <row r="8076" spans="2:24" hidden="1" x14ac:dyDescent="0.25">
      <c r="B8076" s="145"/>
      <c r="C8076" s="31"/>
      <c r="D8076" s="31"/>
      <c r="E8076" s="43"/>
      <c r="F8076" s="42"/>
      <c r="G8076" s="83"/>
      <c r="H8076" s="31"/>
      <c r="I8076" s="31"/>
      <c r="J8076" s="83"/>
      <c r="K8076" s="31"/>
      <c r="L8076" s="31"/>
      <c r="M8076" s="168"/>
      <c r="N8076" s="147"/>
      <c r="O8076" s="105"/>
      <c r="P8076" s="42"/>
      <c r="Q8076" s="31"/>
      <c r="R8076" s="83"/>
      <c r="S8076" s="31"/>
      <c r="T8076" s="31"/>
      <c r="U8076" s="168"/>
      <c r="V8076" s="149"/>
      <c r="W8076" s="140" t="str" cm="1">
        <f t="array" ref="W8076">IF(SUM(LEN(B8076:V8076))=0,"",IF(OR(OR(ISBLANK(F8076),SUM(LEN(C8076),LEN(D8076))=0),AND(NOT(E8076="Unknown"),ISBLANK(J8076)),AND(NOT(O8076="Unknown"),ISBLANK(R8076))),"Missing Information", INDEX(Table15[Entire Service Line Classification], MATCH(SUMIFS(Table15[Unique ID],Table15[System-Owned Portion],E8076,Table15[If Material Anything Other than "Lead" in Column E,Was Material Ever Previously Lead?],G8076,Table15[Customer-Owned Portion],O8076),Table15[Unique ID],0),0)))</f>
        <v/>
      </c>
      <c r="X8076"/>
    </row>
    <row r="8077" spans="2:24" hidden="1" x14ac:dyDescent="0.25">
      <c r="B8077" s="145"/>
      <c r="C8077" s="31"/>
      <c r="D8077" s="31"/>
      <c r="E8077" s="43"/>
      <c r="F8077" s="42"/>
      <c r="G8077" s="83"/>
      <c r="H8077" s="31"/>
      <c r="I8077" s="31"/>
      <c r="J8077" s="83"/>
      <c r="K8077" s="31"/>
      <c r="L8077" s="31"/>
      <c r="M8077" s="168"/>
      <c r="N8077" s="147"/>
      <c r="O8077" s="105"/>
      <c r="P8077" s="42"/>
      <c r="Q8077" s="31"/>
      <c r="R8077" s="83"/>
      <c r="S8077" s="31"/>
      <c r="T8077" s="31"/>
      <c r="U8077" s="168"/>
      <c r="V8077" s="149"/>
      <c r="W8077" s="140" t="str" cm="1">
        <f t="array" ref="W8077">IF(SUM(LEN(B8077:V8077))=0,"",IF(OR(OR(ISBLANK(F8077),SUM(LEN(C8077),LEN(D8077))=0),AND(NOT(E8077="Unknown"),ISBLANK(J8077)),AND(NOT(O8077="Unknown"),ISBLANK(R8077))),"Missing Information", INDEX(Table15[Entire Service Line Classification], MATCH(SUMIFS(Table15[Unique ID],Table15[System-Owned Portion],E8077,Table15[If Material Anything Other than "Lead" in Column E,Was Material Ever Previously Lead?],G8077,Table15[Customer-Owned Portion],O8077),Table15[Unique ID],0),0)))</f>
        <v/>
      </c>
      <c r="X8077"/>
    </row>
    <row r="8078" spans="2:24" hidden="1" x14ac:dyDescent="0.25">
      <c r="B8078" s="145"/>
      <c r="C8078" s="31"/>
      <c r="D8078" s="31"/>
      <c r="E8078" s="43"/>
      <c r="F8078" s="42"/>
      <c r="G8078" s="83"/>
      <c r="H8078" s="31"/>
      <c r="I8078" s="31"/>
      <c r="J8078" s="83"/>
      <c r="K8078" s="31"/>
      <c r="L8078" s="31"/>
      <c r="M8078" s="168"/>
      <c r="N8078" s="147"/>
      <c r="O8078" s="105"/>
      <c r="P8078" s="42"/>
      <c r="Q8078" s="31"/>
      <c r="R8078" s="83"/>
      <c r="S8078" s="31"/>
      <c r="T8078" s="31"/>
      <c r="U8078" s="168"/>
      <c r="V8078" s="149"/>
      <c r="W8078" s="140" t="str" cm="1">
        <f t="array" ref="W8078">IF(SUM(LEN(B8078:V8078))=0,"",IF(OR(OR(ISBLANK(F8078),SUM(LEN(C8078),LEN(D8078))=0),AND(NOT(E8078="Unknown"),ISBLANK(J8078)),AND(NOT(O8078="Unknown"),ISBLANK(R8078))),"Missing Information", INDEX(Table15[Entire Service Line Classification], MATCH(SUMIFS(Table15[Unique ID],Table15[System-Owned Portion],E8078,Table15[If Material Anything Other than "Lead" in Column E,Was Material Ever Previously Lead?],G8078,Table15[Customer-Owned Portion],O8078),Table15[Unique ID],0),0)))</f>
        <v/>
      </c>
      <c r="X8078"/>
    </row>
    <row r="8079" spans="2:24" hidden="1" x14ac:dyDescent="0.25">
      <c r="B8079" s="145"/>
      <c r="C8079" s="31"/>
      <c r="D8079" s="31"/>
      <c r="E8079" s="43"/>
      <c r="F8079" s="42"/>
      <c r="G8079" s="83"/>
      <c r="H8079" s="31"/>
      <c r="I8079" s="31"/>
      <c r="J8079" s="83"/>
      <c r="K8079" s="31"/>
      <c r="L8079" s="31"/>
      <c r="M8079" s="168"/>
      <c r="N8079" s="147"/>
      <c r="O8079" s="105"/>
      <c r="P8079" s="42"/>
      <c r="Q8079" s="31"/>
      <c r="R8079" s="83"/>
      <c r="S8079" s="31"/>
      <c r="T8079" s="31"/>
      <c r="U8079" s="168"/>
      <c r="V8079" s="149"/>
      <c r="W8079" s="140" t="str" cm="1">
        <f t="array" ref="W8079">IF(SUM(LEN(B8079:V8079))=0,"",IF(OR(OR(ISBLANK(F8079),SUM(LEN(C8079),LEN(D8079))=0),AND(NOT(E8079="Unknown"),ISBLANK(J8079)),AND(NOT(O8079="Unknown"),ISBLANK(R8079))),"Missing Information", INDEX(Table15[Entire Service Line Classification], MATCH(SUMIFS(Table15[Unique ID],Table15[System-Owned Portion],E8079,Table15[If Material Anything Other than "Lead" in Column E,Was Material Ever Previously Lead?],G8079,Table15[Customer-Owned Portion],O8079),Table15[Unique ID],0),0)))</f>
        <v/>
      </c>
      <c r="X8079"/>
    </row>
    <row r="8080" spans="2:24" hidden="1" x14ac:dyDescent="0.25">
      <c r="B8080" s="145"/>
      <c r="C8080" s="31"/>
      <c r="D8080" s="31"/>
      <c r="E8080" s="43"/>
      <c r="F8080" s="42"/>
      <c r="G8080" s="83"/>
      <c r="H8080" s="31"/>
      <c r="I8080" s="31"/>
      <c r="J8080" s="83"/>
      <c r="K8080" s="31"/>
      <c r="L8080" s="31"/>
      <c r="M8080" s="168"/>
      <c r="N8080" s="147"/>
      <c r="O8080" s="105"/>
      <c r="P8080" s="42"/>
      <c r="Q8080" s="31"/>
      <c r="R8080" s="83"/>
      <c r="S8080" s="31"/>
      <c r="T8080" s="31"/>
      <c r="U8080" s="168"/>
      <c r="V8080" s="149"/>
      <c r="W8080" s="140" t="str" cm="1">
        <f t="array" ref="W8080">IF(SUM(LEN(B8080:V8080))=0,"",IF(OR(OR(ISBLANK(F8080),SUM(LEN(C8080),LEN(D8080))=0),AND(NOT(E8080="Unknown"),ISBLANK(J8080)),AND(NOT(O8080="Unknown"),ISBLANK(R8080))),"Missing Information", INDEX(Table15[Entire Service Line Classification], MATCH(SUMIFS(Table15[Unique ID],Table15[System-Owned Portion],E8080,Table15[If Material Anything Other than "Lead" in Column E,Was Material Ever Previously Lead?],G8080,Table15[Customer-Owned Portion],O8080),Table15[Unique ID],0),0)))</f>
        <v/>
      </c>
      <c r="X8080"/>
    </row>
    <row r="8081" spans="2:24" hidden="1" x14ac:dyDescent="0.25">
      <c r="B8081" s="145"/>
      <c r="C8081" s="31"/>
      <c r="D8081" s="31"/>
      <c r="E8081" s="43"/>
      <c r="F8081" s="42"/>
      <c r="G8081" s="83"/>
      <c r="H8081" s="31"/>
      <c r="I8081" s="31"/>
      <c r="J8081" s="83"/>
      <c r="K8081" s="31"/>
      <c r="L8081" s="31"/>
      <c r="M8081" s="168"/>
      <c r="N8081" s="147"/>
      <c r="O8081" s="105"/>
      <c r="P8081" s="42"/>
      <c r="Q8081" s="31"/>
      <c r="R8081" s="83"/>
      <c r="S8081" s="31"/>
      <c r="T8081" s="31"/>
      <c r="U8081" s="168"/>
      <c r="V8081" s="149"/>
      <c r="W8081" s="140" t="str" cm="1">
        <f t="array" ref="W8081">IF(SUM(LEN(B8081:V8081))=0,"",IF(OR(OR(ISBLANK(F8081),SUM(LEN(C8081),LEN(D8081))=0),AND(NOT(E8081="Unknown"),ISBLANK(J8081)),AND(NOT(O8081="Unknown"),ISBLANK(R8081))),"Missing Information", INDEX(Table15[Entire Service Line Classification], MATCH(SUMIFS(Table15[Unique ID],Table15[System-Owned Portion],E8081,Table15[If Material Anything Other than "Lead" in Column E,Was Material Ever Previously Lead?],G8081,Table15[Customer-Owned Portion],O8081),Table15[Unique ID],0),0)))</f>
        <v/>
      </c>
      <c r="X8081"/>
    </row>
    <row r="8082" spans="2:24" hidden="1" x14ac:dyDescent="0.25">
      <c r="B8082" s="145"/>
      <c r="C8082" s="31"/>
      <c r="D8082" s="31"/>
      <c r="E8082" s="43"/>
      <c r="F8082" s="42"/>
      <c r="G8082" s="83"/>
      <c r="H8082" s="31"/>
      <c r="I8082" s="31"/>
      <c r="J8082" s="83"/>
      <c r="K8082" s="31"/>
      <c r="L8082" s="31"/>
      <c r="M8082" s="168"/>
      <c r="N8082" s="147"/>
      <c r="O8082" s="105"/>
      <c r="P8082" s="42"/>
      <c r="Q8082" s="31"/>
      <c r="R8082" s="83"/>
      <c r="S8082" s="31"/>
      <c r="T8082" s="31"/>
      <c r="U8082" s="168"/>
      <c r="V8082" s="149"/>
      <c r="W8082" s="140" t="str" cm="1">
        <f t="array" ref="W8082">IF(SUM(LEN(B8082:V8082))=0,"",IF(OR(OR(ISBLANK(F8082),SUM(LEN(C8082),LEN(D8082))=0),AND(NOT(E8082="Unknown"),ISBLANK(J8082)),AND(NOT(O8082="Unknown"),ISBLANK(R8082))),"Missing Information", INDEX(Table15[Entire Service Line Classification], MATCH(SUMIFS(Table15[Unique ID],Table15[System-Owned Portion],E8082,Table15[If Material Anything Other than "Lead" in Column E,Was Material Ever Previously Lead?],G8082,Table15[Customer-Owned Portion],O8082),Table15[Unique ID],0),0)))</f>
        <v/>
      </c>
      <c r="X8082"/>
    </row>
    <row r="8083" spans="2:24" hidden="1" x14ac:dyDescent="0.25">
      <c r="B8083" s="145"/>
      <c r="C8083" s="31"/>
      <c r="D8083" s="31"/>
      <c r="E8083" s="43"/>
      <c r="F8083" s="42"/>
      <c r="G8083" s="83"/>
      <c r="H8083" s="31"/>
      <c r="I8083" s="31"/>
      <c r="J8083" s="83"/>
      <c r="K8083" s="31"/>
      <c r="L8083" s="31"/>
      <c r="M8083" s="168"/>
      <c r="N8083" s="147"/>
      <c r="O8083" s="105"/>
      <c r="P8083" s="42"/>
      <c r="Q8083" s="31"/>
      <c r="R8083" s="83"/>
      <c r="S8083" s="31"/>
      <c r="T8083" s="31"/>
      <c r="U8083" s="168"/>
      <c r="V8083" s="149"/>
      <c r="W8083" s="140" t="str" cm="1">
        <f t="array" ref="W8083">IF(SUM(LEN(B8083:V8083))=0,"",IF(OR(OR(ISBLANK(F8083),SUM(LEN(C8083),LEN(D8083))=0),AND(NOT(E8083="Unknown"),ISBLANK(J8083)),AND(NOT(O8083="Unknown"),ISBLANK(R8083))),"Missing Information", INDEX(Table15[Entire Service Line Classification], MATCH(SUMIFS(Table15[Unique ID],Table15[System-Owned Portion],E8083,Table15[If Material Anything Other than "Lead" in Column E,Was Material Ever Previously Lead?],G8083,Table15[Customer-Owned Portion],O8083),Table15[Unique ID],0),0)))</f>
        <v/>
      </c>
      <c r="X8083"/>
    </row>
    <row r="8084" spans="2:24" hidden="1" x14ac:dyDescent="0.25">
      <c r="B8084" s="145"/>
      <c r="C8084" s="31"/>
      <c r="D8084" s="31"/>
      <c r="E8084" s="43"/>
      <c r="F8084" s="42"/>
      <c r="G8084" s="83"/>
      <c r="H8084" s="31"/>
      <c r="I8084" s="31"/>
      <c r="J8084" s="83"/>
      <c r="K8084" s="31"/>
      <c r="L8084" s="31"/>
      <c r="M8084" s="168"/>
      <c r="N8084" s="147"/>
      <c r="O8084" s="105"/>
      <c r="P8084" s="42"/>
      <c r="Q8084" s="31"/>
      <c r="R8084" s="83"/>
      <c r="S8084" s="31"/>
      <c r="T8084" s="31"/>
      <c r="U8084" s="168"/>
      <c r="V8084" s="149"/>
      <c r="W8084" s="140" t="str" cm="1">
        <f t="array" ref="W8084">IF(SUM(LEN(B8084:V8084))=0,"",IF(OR(OR(ISBLANK(F8084),SUM(LEN(C8084),LEN(D8084))=0),AND(NOT(E8084="Unknown"),ISBLANK(J8084)),AND(NOT(O8084="Unknown"),ISBLANK(R8084))),"Missing Information", INDEX(Table15[Entire Service Line Classification], MATCH(SUMIFS(Table15[Unique ID],Table15[System-Owned Portion],E8084,Table15[If Material Anything Other than "Lead" in Column E,Was Material Ever Previously Lead?],G8084,Table15[Customer-Owned Portion],O8084),Table15[Unique ID],0),0)))</f>
        <v/>
      </c>
      <c r="X8084"/>
    </row>
    <row r="8085" spans="2:24" hidden="1" x14ac:dyDescent="0.25">
      <c r="B8085" s="145"/>
      <c r="C8085" s="31"/>
      <c r="D8085" s="31"/>
      <c r="E8085" s="43"/>
      <c r="F8085" s="42"/>
      <c r="G8085" s="83"/>
      <c r="H8085" s="31"/>
      <c r="I8085" s="31"/>
      <c r="J8085" s="83"/>
      <c r="K8085" s="31"/>
      <c r="L8085" s="31"/>
      <c r="M8085" s="168"/>
      <c r="N8085" s="147"/>
      <c r="O8085" s="105"/>
      <c r="P8085" s="42"/>
      <c r="Q8085" s="31"/>
      <c r="R8085" s="83"/>
      <c r="S8085" s="31"/>
      <c r="T8085" s="31"/>
      <c r="U8085" s="168"/>
      <c r="V8085" s="149"/>
      <c r="W8085" s="140" t="str" cm="1">
        <f t="array" ref="W8085">IF(SUM(LEN(B8085:V8085))=0,"",IF(OR(OR(ISBLANK(F8085),SUM(LEN(C8085),LEN(D8085))=0),AND(NOT(E8085="Unknown"),ISBLANK(J8085)),AND(NOT(O8085="Unknown"),ISBLANK(R8085))),"Missing Information", INDEX(Table15[Entire Service Line Classification], MATCH(SUMIFS(Table15[Unique ID],Table15[System-Owned Portion],E8085,Table15[If Material Anything Other than "Lead" in Column E,Was Material Ever Previously Lead?],G8085,Table15[Customer-Owned Portion],O8085),Table15[Unique ID],0),0)))</f>
        <v/>
      </c>
      <c r="X8085"/>
    </row>
    <row r="8086" spans="2:24" hidden="1" x14ac:dyDescent="0.25">
      <c r="B8086" s="145"/>
      <c r="C8086" s="31"/>
      <c r="D8086" s="31"/>
      <c r="E8086" s="43"/>
      <c r="F8086" s="42"/>
      <c r="G8086" s="83"/>
      <c r="H8086" s="31"/>
      <c r="I8086" s="31"/>
      <c r="J8086" s="83"/>
      <c r="K8086" s="31"/>
      <c r="L8086" s="31"/>
      <c r="M8086" s="168"/>
      <c r="N8086" s="147"/>
      <c r="O8086" s="105"/>
      <c r="P8086" s="42"/>
      <c r="Q8086" s="31"/>
      <c r="R8086" s="83"/>
      <c r="S8086" s="31"/>
      <c r="T8086" s="31"/>
      <c r="U8086" s="168"/>
      <c r="V8086" s="149"/>
      <c r="W8086" s="140" t="str" cm="1">
        <f t="array" ref="W8086">IF(SUM(LEN(B8086:V8086))=0,"",IF(OR(OR(ISBLANK(F8086),SUM(LEN(C8086),LEN(D8086))=0),AND(NOT(E8086="Unknown"),ISBLANK(J8086)),AND(NOT(O8086="Unknown"),ISBLANK(R8086))),"Missing Information", INDEX(Table15[Entire Service Line Classification], MATCH(SUMIFS(Table15[Unique ID],Table15[System-Owned Portion],E8086,Table15[If Material Anything Other than "Lead" in Column E,Was Material Ever Previously Lead?],G8086,Table15[Customer-Owned Portion],O8086),Table15[Unique ID],0),0)))</f>
        <v/>
      </c>
      <c r="X8086"/>
    </row>
    <row r="8087" spans="2:24" hidden="1" x14ac:dyDescent="0.25">
      <c r="B8087" s="145"/>
      <c r="C8087" s="31"/>
      <c r="D8087" s="31"/>
      <c r="E8087" s="43"/>
      <c r="F8087" s="42"/>
      <c r="G8087" s="83"/>
      <c r="H8087" s="31"/>
      <c r="I8087" s="31"/>
      <c r="J8087" s="83"/>
      <c r="K8087" s="31"/>
      <c r="L8087" s="31"/>
      <c r="M8087" s="168"/>
      <c r="N8087" s="147"/>
      <c r="O8087" s="105"/>
      <c r="P8087" s="42"/>
      <c r="Q8087" s="31"/>
      <c r="R8087" s="83"/>
      <c r="S8087" s="31"/>
      <c r="T8087" s="31"/>
      <c r="U8087" s="168"/>
      <c r="V8087" s="149"/>
      <c r="W8087" s="140" t="str" cm="1">
        <f t="array" ref="W8087">IF(SUM(LEN(B8087:V8087))=0,"",IF(OR(OR(ISBLANK(F8087),SUM(LEN(C8087),LEN(D8087))=0),AND(NOT(E8087="Unknown"),ISBLANK(J8087)),AND(NOT(O8087="Unknown"),ISBLANK(R8087))),"Missing Information", INDEX(Table15[Entire Service Line Classification], MATCH(SUMIFS(Table15[Unique ID],Table15[System-Owned Portion],E8087,Table15[If Material Anything Other than "Lead" in Column E,Was Material Ever Previously Lead?],G8087,Table15[Customer-Owned Portion],O8087),Table15[Unique ID],0),0)))</f>
        <v/>
      </c>
      <c r="X8087"/>
    </row>
    <row r="8088" spans="2:24" hidden="1" x14ac:dyDescent="0.25">
      <c r="B8088" s="145"/>
      <c r="C8088" s="31"/>
      <c r="D8088" s="31"/>
      <c r="E8088" s="43"/>
      <c r="F8088" s="42"/>
      <c r="G8088" s="83"/>
      <c r="H8088" s="31"/>
      <c r="I8088" s="31"/>
      <c r="J8088" s="83"/>
      <c r="K8088" s="31"/>
      <c r="L8088" s="31"/>
      <c r="M8088" s="168"/>
      <c r="N8088" s="147"/>
      <c r="O8088" s="105"/>
      <c r="P8088" s="42"/>
      <c r="Q8088" s="31"/>
      <c r="R8088" s="83"/>
      <c r="S8088" s="31"/>
      <c r="T8088" s="31"/>
      <c r="U8088" s="168"/>
      <c r="V8088" s="149"/>
      <c r="W8088" s="140" t="str" cm="1">
        <f t="array" ref="W8088">IF(SUM(LEN(B8088:V8088))=0,"",IF(OR(OR(ISBLANK(F8088),SUM(LEN(C8088),LEN(D8088))=0),AND(NOT(E8088="Unknown"),ISBLANK(J8088)),AND(NOT(O8088="Unknown"),ISBLANK(R8088))),"Missing Information", INDEX(Table15[Entire Service Line Classification], MATCH(SUMIFS(Table15[Unique ID],Table15[System-Owned Portion],E8088,Table15[If Material Anything Other than "Lead" in Column E,Was Material Ever Previously Lead?],G8088,Table15[Customer-Owned Portion],O8088),Table15[Unique ID],0),0)))</f>
        <v/>
      </c>
      <c r="X8088"/>
    </row>
    <row r="8089" spans="2:24" hidden="1" x14ac:dyDescent="0.25">
      <c r="B8089" s="145"/>
      <c r="C8089" s="31"/>
      <c r="D8089" s="31"/>
      <c r="E8089" s="43"/>
      <c r="F8089" s="42"/>
      <c r="G8089" s="83"/>
      <c r="H8089" s="31"/>
      <c r="I8089" s="31"/>
      <c r="J8089" s="83"/>
      <c r="K8089" s="31"/>
      <c r="L8089" s="31"/>
      <c r="M8089" s="168"/>
      <c r="N8089" s="147"/>
      <c r="O8089" s="105"/>
      <c r="P8089" s="42"/>
      <c r="Q8089" s="31"/>
      <c r="R8089" s="83"/>
      <c r="S8089" s="31"/>
      <c r="T8089" s="31"/>
      <c r="U8089" s="168"/>
      <c r="V8089" s="149"/>
      <c r="W8089" s="140" t="str" cm="1">
        <f t="array" ref="W8089">IF(SUM(LEN(B8089:V8089))=0,"",IF(OR(OR(ISBLANK(F8089),SUM(LEN(C8089),LEN(D8089))=0),AND(NOT(E8089="Unknown"),ISBLANK(J8089)),AND(NOT(O8089="Unknown"),ISBLANK(R8089))),"Missing Information", INDEX(Table15[Entire Service Line Classification], MATCH(SUMIFS(Table15[Unique ID],Table15[System-Owned Portion],E8089,Table15[If Material Anything Other than "Lead" in Column E,Was Material Ever Previously Lead?],G8089,Table15[Customer-Owned Portion],O8089),Table15[Unique ID],0),0)))</f>
        <v/>
      </c>
      <c r="X8089"/>
    </row>
    <row r="8090" spans="2:24" hidden="1" x14ac:dyDescent="0.25">
      <c r="B8090" s="145"/>
      <c r="C8090" s="31"/>
      <c r="D8090" s="31"/>
      <c r="E8090" s="43"/>
      <c r="F8090" s="42"/>
      <c r="G8090" s="83"/>
      <c r="H8090" s="31"/>
      <c r="I8090" s="31"/>
      <c r="J8090" s="83"/>
      <c r="K8090" s="31"/>
      <c r="L8090" s="31"/>
      <c r="M8090" s="168"/>
      <c r="N8090" s="147"/>
      <c r="O8090" s="105"/>
      <c r="P8090" s="42"/>
      <c r="Q8090" s="31"/>
      <c r="R8090" s="83"/>
      <c r="S8090" s="31"/>
      <c r="T8090" s="31"/>
      <c r="U8090" s="168"/>
      <c r="V8090" s="149"/>
      <c r="W8090" s="140" t="str" cm="1">
        <f t="array" ref="W8090">IF(SUM(LEN(B8090:V8090))=0,"",IF(OR(OR(ISBLANK(F8090),SUM(LEN(C8090),LEN(D8090))=0),AND(NOT(E8090="Unknown"),ISBLANK(J8090)),AND(NOT(O8090="Unknown"),ISBLANK(R8090))),"Missing Information", INDEX(Table15[Entire Service Line Classification], MATCH(SUMIFS(Table15[Unique ID],Table15[System-Owned Portion],E8090,Table15[If Material Anything Other than "Lead" in Column E,Was Material Ever Previously Lead?],G8090,Table15[Customer-Owned Portion],O8090),Table15[Unique ID],0),0)))</f>
        <v/>
      </c>
      <c r="X8090"/>
    </row>
    <row r="8091" spans="2:24" hidden="1" x14ac:dyDescent="0.25">
      <c r="B8091" s="145"/>
      <c r="C8091" s="31"/>
      <c r="D8091" s="31"/>
      <c r="E8091" s="43"/>
      <c r="F8091" s="42"/>
      <c r="G8091" s="83"/>
      <c r="H8091" s="31"/>
      <c r="I8091" s="31"/>
      <c r="J8091" s="83"/>
      <c r="K8091" s="31"/>
      <c r="L8091" s="31"/>
      <c r="M8091" s="168"/>
      <c r="N8091" s="147"/>
      <c r="O8091" s="105"/>
      <c r="P8091" s="42"/>
      <c r="Q8091" s="31"/>
      <c r="R8091" s="83"/>
      <c r="S8091" s="31"/>
      <c r="T8091" s="31"/>
      <c r="U8091" s="168"/>
      <c r="V8091" s="149"/>
      <c r="W8091" s="140" t="str" cm="1">
        <f t="array" ref="W8091">IF(SUM(LEN(B8091:V8091))=0,"",IF(OR(OR(ISBLANK(F8091),SUM(LEN(C8091),LEN(D8091))=0),AND(NOT(E8091="Unknown"),ISBLANK(J8091)),AND(NOT(O8091="Unknown"),ISBLANK(R8091))),"Missing Information", INDEX(Table15[Entire Service Line Classification], MATCH(SUMIFS(Table15[Unique ID],Table15[System-Owned Portion],E8091,Table15[If Material Anything Other than "Lead" in Column E,Was Material Ever Previously Lead?],G8091,Table15[Customer-Owned Portion],O8091),Table15[Unique ID],0),0)))</f>
        <v/>
      </c>
      <c r="X8091"/>
    </row>
    <row r="8092" spans="2:24" hidden="1" x14ac:dyDescent="0.25">
      <c r="B8092" s="145"/>
      <c r="C8092" s="31"/>
      <c r="D8092" s="31"/>
      <c r="E8092" s="43"/>
      <c r="F8092" s="42"/>
      <c r="G8092" s="83"/>
      <c r="H8092" s="31"/>
      <c r="I8092" s="31"/>
      <c r="J8092" s="83"/>
      <c r="K8092" s="31"/>
      <c r="L8092" s="31"/>
      <c r="M8092" s="168"/>
      <c r="N8092" s="147"/>
      <c r="O8092" s="105"/>
      <c r="P8092" s="42"/>
      <c r="Q8092" s="31"/>
      <c r="R8092" s="83"/>
      <c r="S8092" s="31"/>
      <c r="T8092" s="31"/>
      <c r="U8092" s="168"/>
      <c r="V8092" s="149"/>
      <c r="W8092" s="140" t="str" cm="1">
        <f t="array" ref="W8092">IF(SUM(LEN(B8092:V8092))=0,"",IF(OR(OR(ISBLANK(F8092),SUM(LEN(C8092),LEN(D8092))=0),AND(NOT(E8092="Unknown"),ISBLANK(J8092)),AND(NOT(O8092="Unknown"),ISBLANK(R8092))),"Missing Information", INDEX(Table15[Entire Service Line Classification], MATCH(SUMIFS(Table15[Unique ID],Table15[System-Owned Portion],E8092,Table15[If Material Anything Other than "Lead" in Column E,Was Material Ever Previously Lead?],G8092,Table15[Customer-Owned Portion],O8092),Table15[Unique ID],0),0)))</f>
        <v/>
      </c>
      <c r="X8092"/>
    </row>
    <row r="8093" spans="2:24" hidden="1" x14ac:dyDescent="0.25">
      <c r="B8093" s="145"/>
      <c r="C8093" s="31"/>
      <c r="D8093" s="31"/>
      <c r="E8093" s="43"/>
      <c r="F8093" s="42"/>
      <c r="G8093" s="83"/>
      <c r="H8093" s="31"/>
      <c r="I8093" s="31"/>
      <c r="J8093" s="83"/>
      <c r="K8093" s="31"/>
      <c r="L8093" s="31"/>
      <c r="M8093" s="168"/>
      <c r="N8093" s="147"/>
      <c r="O8093" s="105"/>
      <c r="P8093" s="42"/>
      <c r="Q8093" s="31"/>
      <c r="R8093" s="83"/>
      <c r="S8093" s="31"/>
      <c r="T8093" s="31"/>
      <c r="U8093" s="168"/>
      <c r="V8093" s="149"/>
      <c r="W8093" s="140" t="str" cm="1">
        <f t="array" ref="W8093">IF(SUM(LEN(B8093:V8093))=0,"",IF(OR(OR(ISBLANK(F8093),SUM(LEN(C8093),LEN(D8093))=0),AND(NOT(E8093="Unknown"),ISBLANK(J8093)),AND(NOT(O8093="Unknown"),ISBLANK(R8093))),"Missing Information", INDEX(Table15[Entire Service Line Classification], MATCH(SUMIFS(Table15[Unique ID],Table15[System-Owned Portion],E8093,Table15[If Material Anything Other than "Lead" in Column E,Was Material Ever Previously Lead?],G8093,Table15[Customer-Owned Portion],O8093),Table15[Unique ID],0),0)))</f>
        <v/>
      </c>
      <c r="X8093"/>
    </row>
    <row r="8094" spans="2:24" hidden="1" x14ac:dyDescent="0.25">
      <c r="B8094" s="145"/>
      <c r="C8094" s="31"/>
      <c r="D8094" s="31"/>
      <c r="E8094" s="43"/>
      <c r="F8094" s="42"/>
      <c r="G8094" s="83"/>
      <c r="H8094" s="31"/>
      <c r="I8094" s="31"/>
      <c r="J8094" s="83"/>
      <c r="K8094" s="31"/>
      <c r="L8094" s="31"/>
      <c r="M8094" s="168"/>
      <c r="N8094" s="147"/>
      <c r="O8094" s="105"/>
      <c r="P8094" s="42"/>
      <c r="Q8094" s="31"/>
      <c r="R8094" s="83"/>
      <c r="S8094" s="31"/>
      <c r="T8094" s="31"/>
      <c r="U8094" s="168"/>
      <c r="V8094" s="149"/>
      <c r="W8094" s="140" t="str" cm="1">
        <f t="array" ref="W8094">IF(SUM(LEN(B8094:V8094))=0,"",IF(OR(OR(ISBLANK(F8094),SUM(LEN(C8094),LEN(D8094))=0),AND(NOT(E8094="Unknown"),ISBLANK(J8094)),AND(NOT(O8094="Unknown"),ISBLANK(R8094))),"Missing Information", INDEX(Table15[Entire Service Line Classification], MATCH(SUMIFS(Table15[Unique ID],Table15[System-Owned Portion],E8094,Table15[If Material Anything Other than "Lead" in Column E,Was Material Ever Previously Lead?],G8094,Table15[Customer-Owned Portion],O8094),Table15[Unique ID],0),0)))</f>
        <v/>
      </c>
      <c r="X8094"/>
    </row>
    <row r="8095" spans="2:24" hidden="1" x14ac:dyDescent="0.25">
      <c r="B8095" s="145"/>
      <c r="C8095" s="31"/>
      <c r="D8095" s="31"/>
      <c r="E8095" s="43"/>
      <c r="F8095" s="42"/>
      <c r="G8095" s="83"/>
      <c r="H8095" s="31"/>
      <c r="I8095" s="31"/>
      <c r="J8095" s="83"/>
      <c r="K8095" s="31"/>
      <c r="L8095" s="31"/>
      <c r="M8095" s="168"/>
      <c r="N8095" s="147"/>
      <c r="O8095" s="105"/>
      <c r="P8095" s="42"/>
      <c r="Q8095" s="31"/>
      <c r="R8095" s="83"/>
      <c r="S8095" s="31"/>
      <c r="T8095" s="31"/>
      <c r="U8095" s="168"/>
      <c r="V8095" s="149"/>
      <c r="W8095" s="140" t="str" cm="1">
        <f t="array" ref="W8095">IF(SUM(LEN(B8095:V8095))=0,"",IF(OR(OR(ISBLANK(F8095),SUM(LEN(C8095),LEN(D8095))=0),AND(NOT(E8095="Unknown"),ISBLANK(J8095)),AND(NOT(O8095="Unknown"),ISBLANK(R8095))),"Missing Information", INDEX(Table15[Entire Service Line Classification], MATCH(SUMIFS(Table15[Unique ID],Table15[System-Owned Portion],E8095,Table15[If Material Anything Other than "Lead" in Column E,Was Material Ever Previously Lead?],G8095,Table15[Customer-Owned Portion],O8095),Table15[Unique ID],0),0)))</f>
        <v/>
      </c>
      <c r="X8095"/>
    </row>
    <row r="8096" spans="2:24" hidden="1" x14ac:dyDescent="0.25">
      <c r="B8096" s="145"/>
      <c r="C8096" s="31"/>
      <c r="D8096" s="31"/>
      <c r="E8096" s="43"/>
      <c r="F8096" s="42"/>
      <c r="G8096" s="83"/>
      <c r="H8096" s="31"/>
      <c r="I8096" s="31"/>
      <c r="J8096" s="83"/>
      <c r="K8096" s="31"/>
      <c r="L8096" s="31"/>
      <c r="M8096" s="168"/>
      <c r="N8096" s="147"/>
      <c r="O8096" s="105"/>
      <c r="P8096" s="42"/>
      <c r="Q8096" s="31"/>
      <c r="R8096" s="83"/>
      <c r="S8096" s="31"/>
      <c r="T8096" s="31"/>
      <c r="U8096" s="168"/>
      <c r="V8096" s="149"/>
      <c r="W8096" s="140" t="str" cm="1">
        <f t="array" ref="W8096">IF(SUM(LEN(B8096:V8096))=0,"",IF(OR(OR(ISBLANK(F8096),SUM(LEN(C8096),LEN(D8096))=0),AND(NOT(E8096="Unknown"),ISBLANK(J8096)),AND(NOT(O8096="Unknown"),ISBLANK(R8096))),"Missing Information", INDEX(Table15[Entire Service Line Classification], MATCH(SUMIFS(Table15[Unique ID],Table15[System-Owned Portion],E8096,Table15[If Material Anything Other than "Lead" in Column E,Was Material Ever Previously Lead?],G8096,Table15[Customer-Owned Portion],O8096),Table15[Unique ID],0),0)))</f>
        <v/>
      </c>
      <c r="X8096"/>
    </row>
    <row r="8097" spans="2:24" hidden="1" x14ac:dyDescent="0.25">
      <c r="B8097" s="145"/>
      <c r="C8097" s="31"/>
      <c r="D8097" s="31"/>
      <c r="E8097" s="43"/>
      <c r="F8097" s="42"/>
      <c r="G8097" s="83"/>
      <c r="H8097" s="31"/>
      <c r="I8097" s="31"/>
      <c r="J8097" s="83"/>
      <c r="K8097" s="31"/>
      <c r="L8097" s="31"/>
      <c r="M8097" s="168"/>
      <c r="N8097" s="147"/>
      <c r="O8097" s="105"/>
      <c r="P8097" s="42"/>
      <c r="Q8097" s="31"/>
      <c r="R8097" s="83"/>
      <c r="S8097" s="31"/>
      <c r="T8097" s="31"/>
      <c r="U8097" s="168"/>
      <c r="V8097" s="149"/>
      <c r="W8097" s="140" t="str" cm="1">
        <f t="array" ref="W8097">IF(SUM(LEN(B8097:V8097))=0,"",IF(OR(OR(ISBLANK(F8097),SUM(LEN(C8097),LEN(D8097))=0),AND(NOT(E8097="Unknown"),ISBLANK(J8097)),AND(NOT(O8097="Unknown"),ISBLANK(R8097))),"Missing Information", INDEX(Table15[Entire Service Line Classification], MATCH(SUMIFS(Table15[Unique ID],Table15[System-Owned Portion],E8097,Table15[If Material Anything Other than "Lead" in Column E,Was Material Ever Previously Lead?],G8097,Table15[Customer-Owned Portion],O8097),Table15[Unique ID],0),0)))</f>
        <v/>
      </c>
      <c r="X8097"/>
    </row>
    <row r="8098" spans="2:24" hidden="1" x14ac:dyDescent="0.25">
      <c r="B8098" s="145"/>
      <c r="C8098" s="31"/>
      <c r="D8098" s="31"/>
      <c r="E8098" s="43"/>
      <c r="F8098" s="42"/>
      <c r="G8098" s="83"/>
      <c r="H8098" s="31"/>
      <c r="I8098" s="31"/>
      <c r="J8098" s="83"/>
      <c r="K8098" s="31"/>
      <c r="L8098" s="31"/>
      <c r="M8098" s="168"/>
      <c r="N8098" s="147"/>
      <c r="O8098" s="105"/>
      <c r="P8098" s="42"/>
      <c r="Q8098" s="31"/>
      <c r="R8098" s="83"/>
      <c r="S8098" s="31"/>
      <c r="T8098" s="31"/>
      <c r="U8098" s="168"/>
      <c r="V8098" s="149"/>
      <c r="W8098" s="140" t="str" cm="1">
        <f t="array" ref="W8098">IF(SUM(LEN(B8098:V8098))=0,"",IF(OR(OR(ISBLANK(F8098),SUM(LEN(C8098),LEN(D8098))=0),AND(NOT(E8098="Unknown"),ISBLANK(J8098)),AND(NOT(O8098="Unknown"),ISBLANK(R8098))),"Missing Information", INDEX(Table15[Entire Service Line Classification], MATCH(SUMIFS(Table15[Unique ID],Table15[System-Owned Portion],E8098,Table15[If Material Anything Other than "Lead" in Column E,Was Material Ever Previously Lead?],G8098,Table15[Customer-Owned Portion],O8098),Table15[Unique ID],0),0)))</f>
        <v/>
      </c>
      <c r="X8098"/>
    </row>
    <row r="8099" spans="2:24" hidden="1" x14ac:dyDescent="0.25">
      <c r="B8099" s="145"/>
      <c r="C8099" s="31"/>
      <c r="D8099" s="31"/>
      <c r="E8099" s="43"/>
      <c r="F8099" s="42"/>
      <c r="G8099" s="83"/>
      <c r="H8099" s="31"/>
      <c r="I8099" s="31"/>
      <c r="J8099" s="83"/>
      <c r="K8099" s="31"/>
      <c r="L8099" s="31"/>
      <c r="M8099" s="168"/>
      <c r="N8099" s="147"/>
      <c r="O8099" s="105"/>
      <c r="P8099" s="42"/>
      <c r="Q8099" s="31"/>
      <c r="R8099" s="83"/>
      <c r="S8099" s="31"/>
      <c r="T8099" s="31"/>
      <c r="U8099" s="168"/>
      <c r="V8099" s="149"/>
      <c r="W8099" s="140" t="str" cm="1">
        <f t="array" ref="W8099">IF(SUM(LEN(B8099:V8099))=0,"",IF(OR(OR(ISBLANK(F8099),SUM(LEN(C8099),LEN(D8099))=0),AND(NOT(E8099="Unknown"),ISBLANK(J8099)),AND(NOT(O8099="Unknown"),ISBLANK(R8099))),"Missing Information", INDEX(Table15[Entire Service Line Classification], MATCH(SUMIFS(Table15[Unique ID],Table15[System-Owned Portion],E8099,Table15[If Material Anything Other than "Lead" in Column E,Was Material Ever Previously Lead?],G8099,Table15[Customer-Owned Portion],O8099),Table15[Unique ID],0),0)))</f>
        <v/>
      </c>
      <c r="X8099"/>
    </row>
    <row r="8100" spans="2:24" hidden="1" x14ac:dyDescent="0.25">
      <c r="B8100" s="145"/>
      <c r="C8100" s="31"/>
      <c r="D8100" s="31"/>
      <c r="E8100" s="43"/>
      <c r="F8100" s="42"/>
      <c r="G8100" s="83"/>
      <c r="H8100" s="31"/>
      <c r="I8100" s="31"/>
      <c r="J8100" s="83"/>
      <c r="K8100" s="31"/>
      <c r="L8100" s="31"/>
      <c r="M8100" s="168"/>
      <c r="N8100" s="147"/>
      <c r="O8100" s="105"/>
      <c r="P8100" s="42"/>
      <c r="Q8100" s="31"/>
      <c r="R8100" s="83"/>
      <c r="S8100" s="31"/>
      <c r="T8100" s="31"/>
      <c r="U8100" s="168"/>
      <c r="V8100" s="149"/>
      <c r="W8100" s="140" t="str" cm="1">
        <f t="array" ref="W8100">IF(SUM(LEN(B8100:V8100))=0,"",IF(OR(OR(ISBLANK(F8100),SUM(LEN(C8100),LEN(D8100))=0),AND(NOT(E8100="Unknown"),ISBLANK(J8100)),AND(NOT(O8100="Unknown"),ISBLANK(R8100))),"Missing Information", INDEX(Table15[Entire Service Line Classification], MATCH(SUMIFS(Table15[Unique ID],Table15[System-Owned Portion],E8100,Table15[If Material Anything Other than "Lead" in Column E,Was Material Ever Previously Lead?],G8100,Table15[Customer-Owned Portion],O8100),Table15[Unique ID],0),0)))</f>
        <v/>
      </c>
      <c r="X8100"/>
    </row>
    <row r="8101" spans="2:24" hidden="1" x14ac:dyDescent="0.25">
      <c r="B8101" s="145"/>
      <c r="C8101" s="31"/>
      <c r="D8101" s="31"/>
      <c r="E8101" s="43"/>
      <c r="F8101" s="42"/>
      <c r="G8101" s="83"/>
      <c r="H8101" s="31"/>
      <c r="I8101" s="31"/>
      <c r="J8101" s="83"/>
      <c r="K8101" s="31"/>
      <c r="L8101" s="31"/>
      <c r="M8101" s="168"/>
      <c r="N8101" s="147"/>
      <c r="O8101" s="105"/>
      <c r="P8101" s="42"/>
      <c r="Q8101" s="31"/>
      <c r="R8101" s="83"/>
      <c r="S8101" s="31"/>
      <c r="T8101" s="31"/>
      <c r="U8101" s="168"/>
      <c r="V8101" s="149"/>
      <c r="W8101" s="140" t="str" cm="1">
        <f t="array" ref="W8101">IF(SUM(LEN(B8101:V8101))=0,"",IF(OR(OR(ISBLANK(F8101),SUM(LEN(C8101),LEN(D8101))=0),AND(NOT(E8101="Unknown"),ISBLANK(J8101)),AND(NOT(O8101="Unknown"),ISBLANK(R8101))),"Missing Information", INDEX(Table15[Entire Service Line Classification], MATCH(SUMIFS(Table15[Unique ID],Table15[System-Owned Portion],E8101,Table15[If Material Anything Other than "Lead" in Column E,Was Material Ever Previously Lead?],G8101,Table15[Customer-Owned Portion],O8101),Table15[Unique ID],0),0)))</f>
        <v/>
      </c>
      <c r="X8101"/>
    </row>
    <row r="8102" spans="2:24" hidden="1" x14ac:dyDescent="0.25">
      <c r="B8102" s="145"/>
      <c r="C8102" s="31"/>
      <c r="D8102" s="31"/>
      <c r="E8102" s="43"/>
      <c r="F8102" s="42"/>
      <c r="G8102" s="83"/>
      <c r="H8102" s="31"/>
      <c r="I8102" s="31"/>
      <c r="J8102" s="83"/>
      <c r="K8102" s="31"/>
      <c r="L8102" s="31"/>
      <c r="M8102" s="168"/>
      <c r="N8102" s="147"/>
      <c r="O8102" s="105"/>
      <c r="P8102" s="42"/>
      <c r="Q8102" s="31"/>
      <c r="R8102" s="83"/>
      <c r="S8102" s="31"/>
      <c r="T8102" s="31"/>
      <c r="U8102" s="168"/>
      <c r="V8102" s="149"/>
      <c r="W8102" s="140" t="str" cm="1">
        <f t="array" ref="W8102">IF(SUM(LEN(B8102:V8102))=0,"",IF(OR(OR(ISBLANK(F8102),SUM(LEN(C8102),LEN(D8102))=0),AND(NOT(E8102="Unknown"),ISBLANK(J8102)),AND(NOT(O8102="Unknown"),ISBLANK(R8102))),"Missing Information", INDEX(Table15[Entire Service Line Classification], MATCH(SUMIFS(Table15[Unique ID],Table15[System-Owned Portion],E8102,Table15[If Material Anything Other than "Lead" in Column E,Was Material Ever Previously Lead?],G8102,Table15[Customer-Owned Portion],O8102),Table15[Unique ID],0),0)))</f>
        <v/>
      </c>
      <c r="X8102"/>
    </row>
    <row r="8103" spans="2:24" hidden="1" x14ac:dyDescent="0.25">
      <c r="B8103" s="145"/>
      <c r="C8103" s="31"/>
      <c r="D8103" s="31"/>
      <c r="E8103" s="43"/>
      <c r="F8103" s="42"/>
      <c r="G8103" s="83"/>
      <c r="H8103" s="31"/>
      <c r="I8103" s="31"/>
      <c r="J8103" s="83"/>
      <c r="K8103" s="31"/>
      <c r="L8103" s="31"/>
      <c r="M8103" s="168"/>
      <c r="N8103" s="147"/>
      <c r="O8103" s="105"/>
      <c r="P8103" s="42"/>
      <c r="Q8103" s="31"/>
      <c r="R8103" s="83"/>
      <c r="S8103" s="31"/>
      <c r="T8103" s="31"/>
      <c r="U8103" s="168"/>
      <c r="V8103" s="149"/>
      <c r="W8103" s="140" t="str" cm="1">
        <f t="array" ref="W8103">IF(SUM(LEN(B8103:V8103))=0,"",IF(OR(OR(ISBLANK(F8103),SUM(LEN(C8103),LEN(D8103))=0),AND(NOT(E8103="Unknown"),ISBLANK(J8103)),AND(NOT(O8103="Unknown"),ISBLANK(R8103))),"Missing Information", INDEX(Table15[Entire Service Line Classification], MATCH(SUMIFS(Table15[Unique ID],Table15[System-Owned Portion],E8103,Table15[If Material Anything Other than "Lead" in Column E,Was Material Ever Previously Lead?],G8103,Table15[Customer-Owned Portion],O8103),Table15[Unique ID],0),0)))</f>
        <v/>
      </c>
      <c r="X8103"/>
    </row>
    <row r="8104" spans="2:24" hidden="1" x14ac:dyDescent="0.25">
      <c r="B8104" s="145"/>
      <c r="C8104" s="31"/>
      <c r="D8104" s="31"/>
      <c r="E8104" s="43"/>
      <c r="F8104" s="42"/>
      <c r="G8104" s="83"/>
      <c r="H8104" s="31"/>
      <c r="I8104" s="31"/>
      <c r="J8104" s="83"/>
      <c r="K8104" s="31"/>
      <c r="L8104" s="31"/>
      <c r="M8104" s="168"/>
      <c r="N8104" s="147"/>
      <c r="O8104" s="105"/>
      <c r="P8104" s="42"/>
      <c r="Q8104" s="31"/>
      <c r="R8104" s="83"/>
      <c r="S8104" s="31"/>
      <c r="T8104" s="31"/>
      <c r="U8104" s="168"/>
      <c r="V8104" s="149"/>
      <c r="W8104" s="140" t="str" cm="1">
        <f t="array" ref="W8104">IF(SUM(LEN(B8104:V8104))=0,"",IF(OR(OR(ISBLANK(F8104),SUM(LEN(C8104),LEN(D8104))=0),AND(NOT(E8104="Unknown"),ISBLANK(J8104)),AND(NOT(O8104="Unknown"),ISBLANK(R8104))),"Missing Information", INDEX(Table15[Entire Service Line Classification], MATCH(SUMIFS(Table15[Unique ID],Table15[System-Owned Portion],E8104,Table15[If Material Anything Other than "Lead" in Column E,Was Material Ever Previously Lead?],G8104,Table15[Customer-Owned Portion],O8104),Table15[Unique ID],0),0)))</f>
        <v/>
      </c>
      <c r="X8104"/>
    </row>
    <row r="8105" spans="2:24" hidden="1" x14ac:dyDescent="0.25">
      <c r="B8105" s="145"/>
      <c r="C8105" s="31"/>
      <c r="D8105" s="31"/>
      <c r="E8105" s="43"/>
      <c r="F8105" s="42"/>
      <c r="G8105" s="83"/>
      <c r="H8105" s="31"/>
      <c r="I8105" s="31"/>
      <c r="J8105" s="83"/>
      <c r="K8105" s="31"/>
      <c r="L8105" s="31"/>
      <c r="M8105" s="168"/>
      <c r="N8105" s="147"/>
      <c r="O8105" s="105"/>
      <c r="P8105" s="42"/>
      <c r="Q8105" s="31"/>
      <c r="R8105" s="83"/>
      <c r="S8105" s="31"/>
      <c r="T8105" s="31"/>
      <c r="U8105" s="168"/>
      <c r="V8105" s="149"/>
      <c r="W8105" s="140" t="str" cm="1">
        <f t="array" ref="W8105">IF(SUM(LEN(B8105:V8105))=0,"",IF(OR(OR(ISBLANK(F8105),SUM(LEN(C8105),LEN(D8105))=0),AND(NOT(E8105="Unknown"),ISBLANK(J8105)),AND(NOT(O8105="Unknown"),ISBLANK(R8105))),"Missing Information", INDEX(Table15[Entire Service Line Classification], MATCH(SUMIFS(Table15[Unique ID],Table15[System-Owned Portion],E8105,Table15[If Material Anything Other than "Lead" in Column E,Was Material Ever Previously Lead?],G8105,Table15[Customer-Owned Portion],O8105),Table15[Unique ID],0),0)))</f>
        <v/>
      </c>
      <c r="X8105"/>
    </row>
    <row r="8106" spans="2:24" hidden="1" x14ac:dyDescent="0.25">
      <c r="B8106" s="145"/>
      <c r="C8106" s="31"/>
      <c r="D8106" s="31"/>
      <c r="E8106" s="43"/>
      <c r="F8106" s="42"/>
      <c r="G8106" s="83"/>
      <c r="H8106" s="31"/>
      <c r="I8106" s="31"/>
      <c r="J8106" s="83"/>
      <c r="K8106" s="31"/>
      <c r="L8106" s="31"/>
      <c r="M8106" s="168"/>
      <c r="N8106" s="147"/>
      <c r="O8106" s="105"/>
      <c r="P8106" s="42"/>
      <c r="Q8106" s="31"/>
      <c r="R8106" s="83"/>
      <c r="S8106" s="31"/>
      <c r="T8106" s="31"/>
      <c r="U8106" s="168"/>
      <c r="V8106" s="149"/>
      <c r="W8106" s="140" t="str" cm="1">
        <f t="array" ref="W8106">IF(SUM(LEN(B8106:V8106))=0,"",IF(OR(OR(ISBLANK(F8106),SUM(LEN(C8106),LEN(D8106))=0),AND(NOT(E8106="Unknown"),ISBLANK(J8106)),AND(NOT(O8106="Unknown"),ISBLANK(R8106))),"Missing Information", INDEX(Table15[Entire Service Line Classification], MATCH(SUMIFS(Table15[Unique ID],Table15[System-Owned Portion],E8106,Table15[If Material Anything Other than "Lead" in Column E,Was Material Ever Previously Lead?],G8106,Table15[Customer-Owned Portion],O8106),Table15[Unique ID],0),0)))</f>
        <v/>
      </c>
      <c r="X8106"/>
    </row>
    <row r="8107" spans="2:24" hidden="1" x14ac:dyDescent="0.25">
      <c r="B8107" s="145"/>
      <c r="C8107" s="31"/>
      <c r="D8107" s="31"/>
      <c r="E8107" s="43"/>
      <c r="F8107" s="42"/>
      <c r="G8107" s="83"/>
      <c r="H8107" s="31"/>
      <c r="I8107" s="31"/>
      <c r="J8107" s="83"/>
      <c r="K8107" s="31"/>
      <c r="L8107" s="31"/>
      <c r="M8107" s="168"/>
      <c r="N8107" s="147"/>
      <c r="O8107" s="105"/>
      <c r="P8107" s="42"/>
      <c r="Q8107" s="31"/>
      <c r="R8107" s="83"/>
      <c r="S8107" s="31"/>
      <c r="T8107" s="31"/>
      <c r="U8107" s="168"/>
      <c r="V8107" s="149"/>
      <c r="W8107" s="140" t="str" cm="1">
        <f t="array" ref="W8107">IF(SUM(LEN(B8107:V8107))=0,"",IF(OR(OR(ISBLANK(F8107),SUM(LEN(C8107),LEN(D8107))=0),AND(NOT(E8107="Unknown"),ISBLANK(J8107)),AND(NOT(O8107="Unknown"),ISBLANK(R8107))),"Missing Information", INDEX(Table15[Entire Service Line Classification], MATCH(SUMIFS(Table15[Unique ID],Table15[System-Owned Portion],E8107,Table15[If Material Anything Other than "Lead" in Column E,Was Material Ever Previously Lead?],G8107,Table15[Customer-Owned Portion],O8107),Table15[Unique ID],0),0)))</f>
        <v/>
      </c>
      <c r="X8107"/>
    </row>
    <row r="8108" spans="2:24" hidden="1" x14ac:dyDescent="0.25">
      <c r="B8108" s="145"/>
      <c r="C8108" s="31"/>
      <c r="D8108" s="31"/>
      <c r="E8108" s="43"/>
      <c r="F8108" s="42"/>
      <c r="G8108" s="83"/>
      <c r="H8108" s="31"/>
      <c r="I8108" s="31"/>
      <c r="J8108" s="83"/>
      <c r="K8108" s="31"/>
      <c r="L8108" s="31"/>
      <c r="M8108" s="168"/>
      <c r="N8108" s="147"/>
      <c r="O8108" s="105"/>
      <c r="P8108" s="42"/>
      <c r="Q8108" s="31"/>
      <c r="R8108" s="83"/>
      <c r="S8108" s="31"/>
      <c r="T8108" s="31"/>
      <c r="U8108" s="168"/>
      <c r="V8108" s="149"/>
      <c r="W8108" s="140" t="str" cm="1">
        <f t="array" ref="W8108">IF(SUM(LEN(B8108:V8108))=0,"",IF(OR(OR(ISBLANK(F8108),SUM(LEN(C8108),LEN(D8108))=0),AND(NOT(E8108="Unknown"),ISBLANK(J8108)),AND(NOT(O8108="Unknown"),ISBLANK(R8108))),"Missing Information", INDEX(Table15[Entire Service Line Classification], MATCH(SUMIFS(Table15[Unique ID],Table15[System-Owned Portion],E8108,Table15[If Material Anything Other than "Lead" in Column E,Was Material Ever Previously Lead?],G8108,Table15[Customer-Owned Portion],O8108),Table15[Unique ID],0),0)))</f>
        <v/>
      </c>
      <c r="X8108"/>
    </row>
    <row r="8109" spans="2:24" hidden="1" x14ac:dyDescent="0.25">
      <c r="B8109" s="145"/>
      <c r="C8109" s="31"/>
      <c r="D8109" s="31"/>
      <c r="E8109" s="43"/>
      <c r="F8109" s="42"/>
      <c r="G8109" s="83"/>
      <c r="H8109" s="31"/>
      <c r="I8109" s="31"/>
      <c r="J8109" s="83"/>
      <c r="K8109" s="31"/>
      <c r="L8109" s="31"/>
      <c r="M8109" s="168"/>
      <c r="N8109" s="147"/>
      <c r="O8109" s="105"/>
      <c r="P8109" s="42"/>
      <c r="Q8109" s="31"/>
      <c r="R8109" s="83"/>
      <c r="S8109" s="31"/>
      <c r="T8109" s="31"/>
      <c r="U8109" s="168"/>
      <c r="V8109" s="149"/>
      <c r="W8109" s="140" t="str" cm="1">
        <f t="array" ref="W8109">IF(SUM(LEN(B8109:V8109))=0,"",IF(OR(OR(ISBLANK(F8109),SUM(LEN(C8109),LEN(D8109))=0),AND(NOT(E8109="Unknown"),ISBLANK(J8109)),AND(NOT(O8109="Unknown"),ISBLANK(R8109))),"Missing Information", INDEX(Table15[Entire Service Line Classification], MATCH(SUMIFS(Table15[Unique ID],Table15[System-Owned Portion],E8109,Table15[If Material Anything Other than "Lead" in Column E,Was Material Ever Previously Lead?],G8109,Table15[Customer-Owned Portion],O8109),Table15[Unique ID],0),0)))</f>
        <v/>
      </c>
      <c r="X8109"/>
    </row>
    <row r="8110" spans="2:24" hidden="1" x14ac:dyDescent="0.25">
      <c r="B8110" s="145"/>
      <c r="C8110" s="31"/>
      <c r="D8110" s="31"/>
      <c r="E8110" s="43"/>
      <c r="F8110" s="42"/>
      <c r="G8110" s="83"/>
      <c r="H8110" s="31"/>
      <c r="I8110" s="31"/>
      <c r="J8110" s="83"/>
      <c r="K8110" s="31"/>
      <c r="L8110" s="31"/>
      <c r="M8110" s="168"/>
      <c r="N8110" s="147"/>
      <c r="O8110" s="105"/>
      <c r="P8110" s="42"/>
      <c r="Q8110" s="31"/>
      <c r="R8110" s="83"/>
      <c r="S8110" s="31"/>
      <c r="T8110" s="31"/>
      <c r="U8110" s="168"/>
      <c r="V8110" s="149"/>
      <c r="W8110" s="140" t="str" cm="1">
        <f t="array" ref="W8110">IF(SUM(LEN(B8110:V8110))=0,"",IF(OR(OR(ISBLANK(F8110),SUM(LEN(C8110),LEN(D8110))=0),AND(NOT(E8110="Unknown"),ISBLANK(J8110)),AND(NOT(O8110="Unknown"),ISBLANK(R8110))),"Missing Information", INDEX(Table15[Entire Service Line Classification], MATCH(SUMIFS(Table15[Unique ID],Table15[System-Owned Portion],E8110,Table15[If Material Anything Other than "Lead" in Column E,Was Material Ever Previously Lead?],G8110,Table15[Customer-Owned Portion],O8110),Table15[Unique ID],0),0)))</f>
        <v/>
      </c>
      <c r="X8110"/>
    </row>
    <row r="8111" spans="2:24" hidden="1" x14ac:dyDescent="0.25">
      <c r="B8111" s="145"/>
      <c r="C8111" s="31"/>
      <c r="D8111" s="31"/>
      <c r="E8111" s="43"/>
      <c r="F8111" s="42"/>
      <c r="G8111" s="83"/>
      <c r="H8111" s="31"/>
      <c r="I8111" s="31"/>
      <c r="J8111" s="83"/>
      <c r="K8111" s="31"/>
      <c r="L8111" s="31"/>
      <c r="M8111" s="168"/>
      <c r="N8111" s="147"/>
      <c r="O8111" s="105"/>
      <c r="P8111" s="42"/>
      <c r="Q8111" s="31"/>
      <c r="R8111" s="83"/>
      <c r="S8111" s="31"/>
      <c r="T8111" s="31"/>
      <c r="U8111" s="168"/>
      <c r="V8111" s="149"/>
      <c r="W8111" s="140" t="str" cm="1">
        <f t="array" ref="W8111">IF(SUM(LEN(B8111:V8111))=0,"",IF(OR(OR(ISBLANK(F8111),SUM(LEN(C8111),LEN(D8111))=0),AND(NOT(E8111="Unknown"),ISBLANK(J8111)),AND(NOT(O8111="Unknown"),ISBLANK(R8111))),"Missing Information", INDEX(Table15[Entire Service Line Classification], MATCH(SUMIFS(Table15[Unique ID],Table15[System-Owned Portion],E8111,Table15[If Material Anything Other than "Lead" in Column E,Was Material Ever Previously Lead?],G8111,Table15[Customer-Owned Portion],O8111),Table15[Unique ID],0),0)))</f>
        <v/>
      </c>
      <c r="X8111"/>
    </row>
    <row r="8112" spans="2:24" hidden="1" x14ac:dyDescent="0.25">
      <c r="B8112" s="145"/>
      <c r="C8112" s="31"/>
      <c r="D8112" s="31"/>
      <c r="E8112" s="43"/>
      <c r="F8112" s="42"/>
      <c r="G8112" s="83"/>
      <c r="H8112" s="31"/>
      <c r="I8112" s="31"/>
      <c r="J8112" s="83"/>
      <c r="K8112" s="31"/>
      <c r="L8112" s="31"/>
      <c r="M8112" s="168"/>
      <c r="N8112" s="147"/>
      <c r="O8112" s="105"/>
      <c r="P8112" s="42"/>
      <c r="Q8112" s="31"/>
      <c r="R8112" s="83"/>
      <c r="S8112" s="31"/>
      <c r="T8112" s="31"/>
      <c r="U8112" s="168"/>
      <c r="V8112" s="149"/>
      <c r="W8112" s="140" t="str" cm="1">
        <f t="array" ref="W8112">IF(SUM(LEN(B8112:V8112))=0,"",IF(OR(OR(ISBLANK(F8112),SUM(LEN(C8112),LEN(D8112))=0),AND(NOT(E8112="Unknown"),ISBLANK(J8112)),AND(NOT(O8112="Unknown"),ISBLANK(R8112))),"Missing Information", INDEX(Table15[Entire Service Line Classification], MATCH(SUMIFS(Table15[Unique ID],Table15[System-Owned Portion],E8112,Table15[If Material Anything Other than "Lead" in Column E,Was Material Ever Previously Lead?],G8112,Table15[Customer-Owned Portion],O8112),Table15[Unique ID],0),0)))</f>
        <v/>
      </c>
      <c r="X8112"/>
    </row>
    <row r="8113" spans="2:24" hidden="1" x14ac:dyDescent="0.25">
      <c r="B8113" s="145"/>
      <c r="C8113" s="31"/>
      <c r="D8113" s="31"/>
      <c r="E8113" s="43"/>
      <c r="F8113" s="42"/>
      <c r="G8113" s="83"/>
      <c r="H8113" s="31"/>
      <c r="I8113" s="31"/>
      <c r="J8113" s="83"/>
      <c r="K8113" s="31"/>
      <c r="L8113" s="31"/>
      <c r="M8113" s="168"/>
      <c r="N8113" s="147"/>
      <c r="O8113" s="105"/>
      <c r="P8113" s="42"/>
      <c r="Q8113" s="31"/>
      <c r="R8113" s="83"/>
      <c r="S8113" s="31"/>
      <c r="T8113" s="31"/>
      <c r="U8113" s="168"/>
      <c r="V8113" s="149"/>
      <c r="W8113" s="140" t="str" cm="1">
        <f t="array" ref="W8113">IF(SUM(LEN(B8113:V8113))=0,"",IF(OR(OR(ISBLANK(F8113),SUM(LEN(C8113),LEN(D8113))=0),AND(NOT(E8113="Unknown"),ISBLANK(J8113)),AND(NOT(O8113="Unknown"),ISBLANK(R8113))),"Missing Information", INDEX(Table15[Entire Service Line Classification], MATCH(SUMIFS(Table15[Unique ID],Table15[System-Owned Portion],E8113,Table15[If Material Anything Other than "Lead" in Column E,Was Material Ever Previously Lead?],G8113,Table15[Customer-Owned Portion],O8113),Table15[Unique ID],0),0)))</f>
        <v/>
      </c>
      <c r="X8113"/>
    </row>
    <row r="8114" spans="2:24" hidden="1" x14ac:dyDescent="0.25">
      <c r="B8114" s="145"/>
      <c r="C8114" s="31"/>
      <c r="D8114" s="31"/>
      <c r="E8114" s="43"/>
      <c r="F8114" s="42"/>
      <c r="G8114" s="83"/>
      <c r="H8114" s="31"/>
      <c r="I8114" s="31"/>
      <c r="J8114" s="83"/>
      <c r="K8114" s="31"/>
      <c r="L8114" s="31"/>
      <c r="M8114" s="168"/>
      <c r="N8114" s="147"/>
      <c r="O8114" s="105"/>
      <c r="P8114" s="42"/>
      <c r="Q8114" s="31"/>
      <c r="R8114" s="83"/>
      <c r="S8114" s="31"/>
      <c r="T8114" s="31"/>
      <c r="U8114" s="168"/>
      <c r="V8114" s="149"/>
      <c r="W8114" s="140" t="str" cm="1">
        <f t="array" ref="W8114">IF(SUM(LEN(B8114:V8114))=0,"",IF(OR(OR(ISBLANK(F8114),SUM(LEN(C8114),LEN(D8114))=0),AND(NOT(E8114="Unknown"),ISBLANK(J8114)),AND(NOT(O8114="Unknown"),ISBLANK(R8114))),"Missing Information", INDEX(Table15[Entire Service Line Classification], MATCH(SUMIFS(Table15[Unique ID],Table15[System-Owned Portion],E8114,Table15[If Material Anything Other than "Lead" in Column E,Was Material Ever Previously Lead?],G8114,Table15[Customer-Owned Portion],O8114),Table15[Unique ID],0),0)))</f>
        <v/>
      </c>
      <c r="X8114"/>
    </row>
    <row r="8115" spans="2:24" hidden="1" x14ac:dyDescent="0.25">
      <c r="B8115" s="145"/>
      <c r="C8115" s="31"/>
      <c r="D8115" s="31"/>
      <c r="E8115" s="43"/>
      <c r="F8115" s="42"/>
      <c r="G8115" s="83"/>
      <c r="H8115" s="31"/>
      <c r="I8115" s="31"/>
      <c r="J8115" s="83"/>
      <c r="K8115" s="31"/>
      <c r="L8115" s="31"/>
      <c r="M8115" s="168"/>
      <c r="N8115" s="147"/>
      <c r="O8115" s="105"/>
      <c r="P8115" s="42"/>
      <c r="Q8115" s="31"/>
      <c r="R8115" s="83"/>
      <c r="S8115" s="31"/>
      <c r="T8115" s="31"/>
      <c r="U8115" s="168"/>
      <c r="V8115" s="149"/>
      <c r="W8115" s="140" t="str" cm="1">
        <f t="array" ref="W8115">IF(SUM(LEN(B8115:V8115))=0,"",IF(OR(OR(ISBLANK(F8115),SUM(LEN(C8115),LEN(D8115))=0),AND(NOT(E8115="Unknown"),ISBLANK(J8115)),AND(NOT(O8115="Unknown"),ISBLANK(R8115))),"Missing Information", INDEX(Table15[Entire Service Line Classification], MATCH(SUMIFS(Table15[Unique ID],Table15[System-Owned Portion],E8115,Table15[If Material Anything Other than "Lead" in Column E,Was Material Ever Previously Lead?],G8115,Table15[Customer-Owned Portion],O8115),Table15[Unique ID],0),0)))</f>
        <v/>
      </c>
      <c r="X8115"/>
    </row>
    <row r="8116" spans="2:24" hidden="1" x14ac:dyDescent="0.25">
      <c r="B8116" s="145"/>
      <c r="C8116" s="31"/>
      <c r="D8116" s="31"/>
      <c r="E8116" s="43"/>
      <c r="F8116" s="42"/>
      <c r="G8116" s="83"/>
      <c r="H8116" s="31"/>
      <c r="I8116" s="31"/>
      <c r="J8116" s="83"/>
      <c r="K8116" s="31"/>
      <c r="L8116" s="31"/>
      <c r="M8116" s="168"/>
      <c r="N8116" s="147"/>
      <c r="O8116" s="105"/>
      <c r="P8116" s="42"/>
      <c r="Q8116" s="31"/>
      <c r="R8116" s="83"/>
      <c r="S8116" s="31"/>
      <c r="T8116" s="31"/>
      <c r="U8116" s="168"/>
      <c r="V8116" s="149"/>
      <c r="W8116" s="140" t="str" cm="1">
        <f t="array" ref="W8116">IF(SUM(LEN(B8116:V8116))=0,"",IF(OR(OR(ISBLANK(F8116),SUM(LEN(C8116),LEN(D8116))=0),AND(NOT(E8116="Unknown"),ISBLANK(J8116)),AND(NOT(O8116="Unknown"),ISBLANK(R8116))),"Missing Information", INDEX(Table15[Entire Service Line Classification], MATCH(SUMIFS(Table15[Unique ID],Table15[System-Owned Portion],E8116,Table15[If Material Anything Other than "Lead" in Column E,Was Material Ever Previously Lead?],G8116,Table15[Customer-Owned Portion],O8116),Table15[Unique ID],0),0)))</f>
        <v/>
      </c>
      <c r="X8116"/>
    </row>
    <row r="8117" spans="2:24" hidden="1" x14ac:dyDescent="0.25">
      <c r="B8117" s="145"/>
      <c r="C8117" s="31"/>
      <c r="D8117" s="31"/>
      <c r="E8117" s="43"/>
      <c r="F8117" s="42"/>
      <c r="G8117" s="83"/>
      <c r="H8117" s="31"/>
      <c r="I8117" s="31"/>
      <c r="J8117" s="83"/>
      <c r="K8117" s="31"/>
      <c r="L8117" s="31"/>
      <c r="M8117" s="168"/>
      <c r="N8117" s="147"/>
      <c r="O8117" s="105"/>
      <c r="P8117" s="42"/>
      <c r="Q8117" s="31"/>
      <c r="R8117" s="83"/>
      <c r="S8117" s="31"/>
      <c r="T8117" s="31"/>
      <c r="U8117" s="168"/>
      <c r="V8117" s="149"/>
      <c r="W8117" s="140" t="str" cm="1">
        <f t="array" ref="W8117">IF(SUM(LEN(B8117:V8117))=0,"",IF(OR(OR(ISBLANK(F8117),SUM(LEN(C8117),LEN(D8117))=0),AND(NOT(E8117="Unknown"),ISBLANK(J8117)),AND(NOT(O8117="Unknown"),ISBLANK(R8117))),"Missing Information", INDEX(Table15[Entire Service Line Classification], MATCH(SUMIFS(Table15[Unique ID],Table15[System-Owned Portion],E8117,Table15[If Material Anything Other than "Lead" in Column E,Was Material Ever Previously Lead?],G8117,Table15[Customer-Owned Portion],O8117),Table15[Unique ID],0),0)))</f>
        <v/>
      </c>
      <c r="X8117"/>
    </row>
    <row r="8118" spans="2:24" hidden="1" x14ac:dyDescent="0.25">
      <c r="B8118" s="145"/>
      <c r="C8118" s="31"/>
      <c r="D8118" s="31"/>
      <c r="E8118" s="43"/>
      <c r="F8118" s="42"/>
      <c r="G8118" s="83"/>
      <c r="H8118" s="31"/>
      <c r="I8118" s="31"/>
      <c r="J8118" s="83"/>
      <c r="K8118" s="31"/>
      <c r="L8118" s="31"/>
      <c r="M8118" s="168"/>
      <c r="N8118" s="147"/>
      <c r="O8118" s="105"/>
      <c r="P8118" s="42"/>
      <c r="Q8118" s="31"/>
      <c r="R8118" s="83"/>
      <c r="S8118" s="31"/>
      <c r="T8118" s="31"/>
      <c r="U8118" s="168"/>
      <c r="V8118" s="149"/>
      <c r="W8118" s="140" t="str" cm="1">
        <f t="array" ref="W8118">IF(SUM(LEN(B8118:V8118))=0,"",IF(OR(OR(ISBLANK(F8118),SUM(LEN(C8118),LEN(D8118))=0),AND(NOT(E8118="Unknown"),ISBLANK(J8118)),AND(NOT(O8118="Unknown"),ISBLANK(R8118))),"Missing Information", INDEX(Table15[Entire Service Line Classification], MATCH(SUMIFS(Table15[Unique ID],Table15[System-Owned Portion],E8118,Table15[If Material Anything Other than "Lead" in Column E,Was Material Ever Previously Lead?],G8118,Table15[Customer-Owned Portion],O8118),Table15[Unique ID],0),0)))</f>
        <v/>
      </c>
      <c r="X8118"/>
    </row>
    <row r="8119" spans="2:24" hidden="1" x14ac:dyDescent="0.25">
      <c r="B8119" s="145"/>
      <c r="C8119" s="31"/>
      <c r="D8119" s="31"/>
      <c r="E8119" s="43"/>
      <c r="F8119" s="42"/>
      <c r="G8119" s="83"/>
      <c r="H8119" s="31"/>
      <c r="I8119" s="31"/>
      <c r="J8119" s="83"/>
      <c r="K8119" s="31"/>
      <c r="L8119" s="31"/>
      <c r="M8119" s="168"/>
      <c r="N8119" s="147"/>
      <c r="O8119" s="105"/>
      <c r="P8119" s="42"/>
      <c r="Q8119" s="31"/>
      <c r="R8119" s="83"/>
      <c r="S8119" s="31"/>
      <c r="T8119" s="31"/>
      <c r="U8119" s="168"/>
      <c r="V8119" s="149"/>
      <c r="W8119" s="140" t="str" cm="1">
        <f t="array" ref="W8119">IF(SUM(LEN(B8119:V8119))=0,"",IF(OR(OR(ISBLANK(F8119),SUM(LEN(C8119),LEN(D8119))=0),AND(NOT(E8119="Unknown"),ISBLANK(J8119)),AND(NOT(O8119="Unknown"),ISBLANK(R8119))),"Missing Information", INDEX(Table15[Entire Service Line Classification], MATCH(SUMIFS(Table15[Unique ID],Table15[System-Owned Portion],E8119,Table15[If Material Anything Other than "Lead" in Column E,Was Material Ever Previously Lead?],G8119,Table15[Customer-Owned Portion],O8119),Table15[Unique ID],0),0)))</f>
        <v/>
      </c>
      <c r="X8119"/>
    </row>
    <row r="8120" spans="2:24" hidden="1" x14ac:dyDescent="0.25">
      <c r="B8120" s="145"/>
      <c r="C8120" s="31"/>
      <c r="D8120" s="31"/>
      <c r="E8120" s="43"/>
      <c r="F8120" s="42"/>
      <c r="G8120" s="83"/>
      <c r="H8120" s="31"/>
      <c r="I8120" s="31"/>
      <c r="J8120" s="83"/>
      <c r="K8120" s="31"/>
      <c r="L8120" s="31"/>
      <c r="M8120" s="168"/>
      <c r="N8120" s="147"/>
      <c r="O8120" s="105"/>
      <c r="P8120" s="42"/>
      <c r="Q8120" s="31"/>
      <c r="R8120" s="83"/>
      <c r="S8120" s="31"/>
      <c r="T8120" s="31"/>
      <c r="U8120" s="168"/>
      <c r="V8120" s="149"/>
      <c r="W8120" s="140" t="str" cm="1">
        <f t="array" ref="W8120">IF(SUM(LEN(B8120:V8120))=0,"",IF(OR(OR(ISBLANK(F8120),SUM(LEN(C8120),LEN(D8120))=0),AND(NOT(E8120="Unknown"),ISBLANK(J8120)),AND(NOT(O8120="Unknown"),ISBLANK(R8120))),"Missing Information", INDEX(Table15[Entire Service Line Classification], MATCH(SUMIFS(Table15[Unique ID],Table15[System-Owned Portion],E8120,Table15[If Material Anything Other than "Lead" in Column E,Was Material Ever Previously Lead?],G8120,Table15[Customer-Owned Portion],O8120),Table15[Unique ID],0),0)))</f>
        <v/>
      </c>
      <c r="X8120"/>
    </row>
    <row r="8121" spans="2:24" hidden="1" x14ac:dyDescent="0.25">
      <c r="B8121" s="145"/>
      <c r="C8121" s="31"/>
      <c r="D8121" s="31"/>
      <c r="E8121" s="43"/>
      <c r="F8121" s="42"/>
      <c r="G8121" s="83"/>
      <c r="H8121" s="31"/>
      <c r="I8121" s="31"/>
      <c r="J8121" s="83"/>
      <c r="K8121" s="31"/>
      <c r="L8121" s="31"/>
      <c r="M8121" s="168"/>
      <c r="N8121" s="147"/>
      <c r="O8121" s="105"/>
      <c r="P8121" s="42"/>
      <c r="Q8121" s="31"/>
      <c r="R8121" s="83"/>
      <c r="S8121" s="31"/>
      <c r="T8121" s="31"/>
      <c r="U8121" s="168"/>
      <c r="V8121" s="149"/>
      <c r="W8121" s="140" t="str" cm="1">
        <f t="array" ref="W8121">IF(SUM(LEN(B8121:V8121))=0,"",IF(OR(OR(ISBLANK(F8121),SUM(LEN(C8121),LEN(D8121))=0),AND(NOT(E8121="Unknown"),ISBLANK(J8121)),AND(NOT(O8121="Unknown"),ISBLANK(R8121))),"Missing Information", INDEX(Table15[Entire Service Line Classification], MATCH(SUMIFS(Table15[Unique ID],Table15[System-Owned Portion],E8121,Table15[If Material Anything Other than "Lead" in Column E,Was Material Ever Previously Lead?],G8121,Table15[Customer-Owned Portion],O8121),Table15[Unique ID],0),0)))</f>
        <v/>
      </c>
      <c r="X8121"/>
    </row>
    <row r="8122" spans="2:24" hidden="1" x14ac:dyDescent="0.25">
      <c r="B8122" s="145"/>
      <c r="C8122" s="31"/>
      <c r="D8122" s="31"/>
      <c r="E8122" s="43"/>
      <c r="F8122" s="42"/>
      <c r="G8122" s="83"/>
      <c r="H8122" s="31"/>
      <c r="I8122" s="31"/>
      <c r="J8122" s="83"/>
      <c r="K8122" s="31"/>
      <c r="L8122" s="31"/>
      <c r="M8122" s="168"/>
      <c r="N8122" s="147"/>
      <c r="O8122" s="105"/>
      <c r="P8122" s="42"/>
      <c r="Q8122" s="31"/>
      <c r="R8122" s="83"/>
      <c r="S8122" s="31"/>
      <c r="T8122" s="31"/>
      <c r="U8122" s="168"/>
      <c r="V8122" s="149"/>
      <c r="W8122" s="140" t="str" cm="1">
        <f t="array" ref="W8122">IF(SUM(LEN(B8122:V8122))=0,"",IF(OR(OR(ISBLANK(F8122),SUM(LEN(C8122),LEN(D8122))=0),AND(NOT(E8122="Unknown"),ISBLANK(J8122)),AND(NOT(O8122="Unknown"),ISBLANK(R8122))),"Missing Information", INDEX(Table15[Entire Service Line Classification], MATCH(SUMIFS(Table15[Unique ID],Table15[System-Owned Portion],E8122,Table15[If Material Anything Other than "Lead" in Column E,Was Material Ever Previously Lead?],G8122,Table15[Customer-Owned Portion],O8122),Table15[Unique ID],0),0)))</f>
        <v/>
      </c>
      <c r="X8122"/>
    </row>
    <row r="8123" spans="2:24" hidden="1" x14ac:dyDescent="0.25">
      <c r="B8123" s="145"/>
      <c r="C8123" s="31"/>
      <c r="D8123" s="31"/>
      <c r="E8123" s="43"/>
      <c r="F8123" s="42"/>
      <c r="G8123" s="83"/>
      <c r="H8123" s="31"/>
      <c r="I8123" s="31"/>
      <c r="J8123" s="83"/>
      <c r="K8123" s="31"/>
      <c r="L8123" s="31"/>
      <c r="M8123" s="168"/>
      <c r="N8123" s="147"/>
      <c r="O8123" s="105"/>
      <c r="P8123" s="42"/>
      <c r="Q8123" s="31"/>
      <c r="R8123" s="83"/>
      <c r="S8123" s="31"/>
      <c r="T8123" s="31"/>
      <c r="U8123" s="168"/>
      <c r="V8123" s="149"/>
      <c r="W8123" s="140" t="str" cm="1">
        <f t="array" ref="W8123">IF(SUM(LEN(B8123:V8123))=0,"",IF(OR(OR(ISBLANK(F8123),SUM(LEN(C8123),LEN(D8123))=0),AND(NOT(E8123="Unknown"),ISBLANK(J8123)),AND(NOT(O8123="Unknown"),ISBLANK(R8123))),"Missing Information", INDEX(Table15[Entire Service Line Classification], MATCH(SUMIFS(Table15[Unique ID],Table15[System-Owned Portion],E8123,Table15[If Material Anything Other than "Lead" in Column E,Was Material Ever Previously Lead?],G8123,Table15[Customer-Owned Portion],O8123),Table15[Unique ID],0),0)))</f>
        <v/>
      </c>
      <c r="X8123"/>
    </row>
    <row r="8124" spans="2:24" hidden="1" x14ac:dyDescent="0.25">
      <c r="B8124" s="145"/>
      <c r="C8124" s="31"/>
      <c r="D8124" s="31"/>
      <c r="E8124" s="43"/>
      <c r="F8124" s="42"/>
      <c r="G8124" s="83"/>
      <c r="H8124" s="31"/>
      <c r="I8124" s="31"/>
      <c r="J8124" s="83"/>
      <c r="K8124" s="31"/>
      <c r="L8124" s="31"/>
      <c r="M8124" s="168"/>
      <c r="N8124" s="147"/>
      <c r="O8124" s="105"/>
      <c r="P8124" s="42"/>
      <c r="Q8124" s="31"/>
      <c r="R8124" s="83"/>
      <c r="S8124" s="31"/>
      <c r="T8124" s="31"/>
      <c r="U8124" s="168"/>
      <c r="V8124" s="149"/>
      <c r="W8124" s="140" t="str" cm="1">
        <f t="array" ref="W8124">IF(SUM(LEN(B8124:V8124))=0,"",IF(OR(OR(ISBLANK(F8124),SUM(LEN(C8124),LEN(D8124))=0),AND(NOT(E8124="Unknown"),ISBLANK(J8124)),AND(NOT(O8124="Unknown"),ISBLANK(R8124))),"Missing Information", INDEX(Table15[Entire Service Line Classification], MATCH(SUMIFS(Table15[Unique ID],Table15[System-Owned Portion],E8124,Table15[If Material Anything Other than "Lead" in Column E,Was Material Ever Previously Lead?],G8124,Table15[Customer-Owned Portion],O8124),Table15[Unique ID],0),0)))</f>
        <v/>
      </c>
      <c r="X8124"/>
    </row>
    <row r="8125" spans="2:24" hidden="1" x14ac:dyDescent="0.25">
      <c r="B8125" s="145"/>
      <c r="C8125" s="31"/>
      <c r="D8125" s="31"/>
      <c r="E8125" s="43"/>
      <c r="F8125" s="42"/>
      <c r="G8125" s="83"/>
      <c r="H8125" s="31"/>
      <c r="I8125" s="31"/>
      <c r="J8125" s="83"/>
      <c r="K8125" s="31"/>
      <c r="L8125" s="31"/>
      <c r="M8125" s="168"/>
      <c r="N8125" s="147"/>
      <c r="O8125" s="105"/>
      <c r="P8125" s="42"/>
      <c r="Q8125" s="31"/>
      <c r="R8125" s="83"/>
      <c r="S8125" s="31"/>
      <c r="T8125" s="31"/>
      <c r="U8125" s="168"/>
      <c r="V8125" s="149"/>
      <c r="W8125" s="140" t="str" cm="1">
        <f t="array" ref="W8125">IF(SUM(LEN(B8125:V8125))=0,"",IF(OR(OR(ISBLANK(F8125),SUM(LEN(C8125),LEN(D8125))=0),AND(NOT(E8125="Unknown"),ISBLANK(J8125)),AND(NOT(O8125="Unknown"),ISBLANK(R8125))),"Missing Information", INDEX(Table15[Entire Service Line Classification], MATCH(SUMIFS(Table15[Unique ID],Table15[System-Owned Portion],E8125,Table15[If Material Anything Other than "Lead" in Column E,Was Material Ever Previously Lead?],G8125,Table15[Customer-Owned Portion],O8125),Table15[Unique ID],0),0)))</f>
        <v/>
      </c>
      <c r="X8125"/>
    </row>
    <row r="8126" spans="2:24" hidden="1" x14ac:dyDescent="0.25">
      <c r="B8126" s="145"/>
      <c r="C8126" s="31"/>
      <c r="D8126" s="31"/>
      <c r="E8126" s="43"/>
      <c r="F8126" s="42"/>
      <c r="G8126" s="83"/>
      <c r="H8126" s="31"/>
      <c r="I8126" s="31"/>
      <c r="J8126" s="83"/>
      <c r="K8126" s="31"/>
      <c r="L8126" s="31"/>
      <c r="M8126" s="168"/>
      <c r="N8126" s="147"/>
      <c r="O8126" s="105"/>
      <c r="P8126" s="42"/>
      <c r="Q8126" s="31"/>
      <c r="R8126" s="83"/>
      <c r="S8126" s="31"/>
      <c r="T8126" s="31"/>
      <c r="U8126" s="168"/>
      <c r="V8126" s="149"/>
      <c r="W8126" s="140" t="str" cm="1">
        <f t="array" ref="W8126">IF(SUM(LEN(B8126:V8126))=0,"",IF(OR(OR(ISBLANK(F8126),SUM(LEN(C8126),LEN(D8126))=0),AND(NOT(E8126="Unknown"),ISBLANK(J8126)),AND(NOT(O8126="Unknown"),ISBLANK(R8126))),"Missing Information", INDEX(Table15[Entire Service Line Classification], MATCH(SUMIFS(Table15[Unique ID],Table15[System-Owned Portion],E8126,Table15[If Material Anything Other than "Lead" in Column E,Was Material Ever Previously Lead?],G8126,Table15[Customer-Owned Portion],O8126),Table15[Unique ID],0),0)))</f>
        <v/>
      </c>
      <c r="X8126"/>
    </row>
    <row r="8127" spans="2:24" hidden="1" x14ac:dyDescent="0.25">
      <c r="B8127" s="145"/>
      <c r="C8127" s="31"/>
      <c r="D8127" s="31"/>
      <c r="E8127" s="43"/>
      <c r="F8127" s="42"/>
      <c r="G8127" s="83"/>
      <c r="H8127" s="31"/>
      <c r="I8127" s="31"/>
      <c r="J8127" s="83"/>
      <c r="K8127" s="31"/>
      <c r="L8127" s="31"/>
      <c r="M8127" s="168"/>
      <c r="N8127" s="147"/>
      <c r="O8127" s="105"/>
      <c r="P8127" s="42"/>
      <c r="Q8127" s="31"/>
      <c r="R8127" s="83"/>
      <c r="S8127" s="31"/>
      <c r="T8127" s="31"/>
      <c r="U8127" s="168"/>
      <c r="V8127" s="149"/>
      <c r="W8127" s="140" t="str" cm="1">
        <f t="array" ref="W8127">IF(SUM(LEN(B8127:V8127))=0,"",IF(OR(OR(ISBLANK(F8127),SUM(LEN(C8127),LEN(D8127))=0),AND(NOT(E8127="Unknown"),ISBLANK(J8127)),AND(NOT(O8127="Unknown"),ISBLANK(R8127))),"Missing Information", INDEX(Table15[Entire Service Line Classification], MATCH(SUMIFS(Table15[Unique ID],Table15[System-Owned Portion],E8127,Table15[If Material Anything Other than "Lead" in Column E,Was Material Ever Previously Lead?],G8127,Table15[Customer-Owned Portion],O8127),Table15[Unique ID],0),0)))</f>
        <v/>
      </c>
      <c r="X8127"/>
    </row>
    <row r="8128" spans="2:24" hidden="1" x14ac:dyDescent="0.25">
      <c r="B8128" s="145"/>
      <c r="C8128" s="31"/>
      <c r="D8128" s="31"/>
      <c r="E8128" s="43"/>
      <c r="F8128" s="42"/>
      <c r="G8128" s="83"/>
      <c r="H8128" s="31"/>
      <c r="I8128" s="31"/>
      <c r="J8128" s="83"/>
      <c r="K8128" s="31"/>
      <c r="L8128" s="31"/>
      <c r="M8128" s="168"/>
      <c r="N8128" s="147"/>
      <c r="O8128" s="105"/>
      <c r="P8128" s="42"/>
      <c r="Q8128" s="31"/>
      <c r="R8128" s="83"/>
      <c r="S8128" s="31"/>
      <c r="T8128" s="31"/>
      <c r="U8128" s="168"/>
      <c r="V8128" s="149"/>
      <c r="W8128" s="140" t="str" cm="1">
        <f t="array" ref="W8128">IF(SUM(LEN(B8128:V8128))=0,"",IF(OR(OR(ISBLANK(F8128),SUM(LEN(C8128),LEN(D8128))=0),AND(NOT(E8128="Unknown"),ISBLANK(J8128)),AND(NOT(O8128="Unknown"),ISBLANK(R8128))),"Missing Information", INDEX(Table15[Entire Service Line Classification], MATCH(SUMIFS(Table15[Unique ID],Table15[System-Owned Portion],E8128,Table15[If Material Anything Other than "Lead" in Column E,Was Material Ever Previously Lead?],G8128,Table15[Customer-Owned Portion],O8128),Table15[Unique ID],0),0)))</f>
        <v/>
      </c>
      <c r="X8128"/>
    </row>
    <row r="8129" spans="2:24" hidden="1" x14ac:dyDescent="0.25">
      <c r="B8129" s="145"/>
      <c r="C8129" s="31"/>
      <c r="D8129" s="31"/>
      <c r="E8129" s="43"/>
      <c r="F8129" s="42"/>
      <c r="G8129" s="83"/>
      <c r="H8129" s="31"/>
      <c r="I8129" s="31"/>
      <c r="J8129" s="83"/>
      <c r="K8129" s="31"/>
      <c r="L8129" s="31"/>
      <c r="M8129" s="168"/>
      <c r="N8129" s="147"/>
      <c r="O8129" s="105"/>
      <c r="P8129" s="42"/>
      <c r="Q8129" s="31"/>
      <c r="R8129" s="83"/>
      <c r="S8129" s="31"/>
      <c r="T8129" s="31"/>
      <c r="U8129" s="168"/>
      <c r="V8129" s="149"/>
      <c r="W8129" s="140" t="str" cm="1">
        <f t="array" ref="W8129">IF(SUM(LEN(B8129:V8129))=0,"",IF(OR(OR(ISBLANK(F8129),SUM(LEN(C8129),LEN(D8129))=0),AND(NOT(E8129="Unknown"),ISBLANK(J8129)),AND(NOT(O8129="Unknown"),ISBLANK(R8129))),"Missing Information", INDEX(Table15[Entire Service Line Classification], MATCH(SUMIFS(Table15[Unique ID],Table15[System-Owned Portion],E8129,Table15[If Material Anything Other than "Lead" in Column E,Was Material Ever Previously Lead?],G8129,Table15[Customer-Owned Portion],O8129),Table15[Unique ID],0),0)))</f>
        <v/>
      </c>
      <c r="X8129"/>
    </row>
    <row r="8130" spans="2:24" hidden="1" x14ac:dyDescent="0.25">
      <c r="B8130" s="145"/>
      <c r="C8130" s="31"/>
      <c r="D8130" s="31"/>
      <c r="E8130" s="43"/>
      <c r="F8130" s="42"/>
      <c r="G8130" s="83"/>
      <c r="H8130" s="31"/>
      <c r="I8130" s="31"/>
      <c r="J8130" s="83"/>
      <c r="K8130" s="31"/>
      <c r="L8130" s="31"/>
      <c r="M8130" s="168"/>
      <c r="N8130" s="147"/>
      <c r="O8130" s="105"/>
      <c r="P8130" s="42"/>
      <c r="Q8130" s="31"/>
      <c r="R8130" s="83"/>
      <c r="S8130" s="31"/>
      <c r="T8130" s="31"/>
      <c r="U8130" s="168"/>
      <c r="V8130" s="149"/>
      <c r="W8130" s="140" t="str" cm="1">
        <f t="array" ref="W8130">IF(SUM(LEN(B8130:V8130))=0,"",IF(OR(OR(ISBLANK(F8130),SUM(LEN(C8130),LEN(D8130))=0),AND(NOT(E8130="Unknown"),ISBLANK(J8130)),AND(NOT(O8130="Unknown"),ISBLANK(R8130))),"Missing Information", INDEX(Table15[Entire Service Line Classification], MATCH(SUMIFS(Table15[Unique ID],Table15[System-Owned Portion],E8130,Table15[If Material Anything Other than "Lead" in Column E,Was Material Ever Previously Lead?],G8130,Table15[Customer-Owned Portion],O8130),Table15[Unique ID],0),0)))</f>
        <v/>
      </c>
      <c r="X8130"/>
    </row>
    <row r="8131" spans="2:24" hidden="1" x14ac:dyDescent="0.25">
      <c r="B8131" s="145"/>
      <c r="C8131" s="31"/>
      <c r="D8131" s="31"/>
      <c r="E8131" s="43"/>
      <c r="F8131" s="42"/>
      <c r="G8131" s="83"/>
      <c r="H8131" s="31"/>
      <c r="I8131" s="31"/>
      <c r="J8131" s="83"/>
      <c r="K8131" s="31"/>
      <c r="L8131" s="31"/>
      <c r="M8131" s="168"/>
      <c r="N8131" s="147"/>
      <c r="O8131" s="105"/>
      <c r="P8131" s="42"/>
      <c r="Q8131" s="31"/>
      <c r="R8131" s="83"/>
      <c r="S8131" s="31"/>
      <c r="T8131" s="31"/>
      <c r="U8131" s="168"/>
      <c r="V8131" s="149"/>
      <c r="W8131" s="140" t="str" cm="1">
        <f t="array" ref="W8131">IF(SUM(LEN(B8131:V8131))=0,"",IF(OR(OR(ISBLANK(F8131),SUM(LEN(C8131),LEN(D8131))=0),AND(NOT(E8131="Unknown"),ISBLANK(J8131)),AND(NOT(O8131="Unknown"),ISBLANK(R8131))),"Missing Information", INDEX(Table15[Entire Service Line Classification], MATCH(SUMIFS(Table15[Unique ID],Table15[System-Owned Portion],E8131,Table15[If Material Anything Other than "Lead" in Column E,Was Material Ever Previously Lead?],G8131,Table15[Customer-Owned Portion],O8131),Table15[Unique ID],0),0)))</f>
        <v/>
      </c>
      <c r="X8131"/>
    </row>
    <row r="8132" spans="2:24" hidden="1" x14ac:dyDescent="0.25">
      <c r="B8132" s="145"/>
      <c r="C8132" s="31"/>
      <c r="D8132" s="31"/>
      <c r="E8132" s="43"/>
      <c r="F8132" s="42"/>
      <c r="G8132" s="83"/>
      <c r="H8132" s="31"/>
      <c r="I8132" s="31"/>
      <c r="J8132" s="83"/>
      <c r="K8132" s="31"/>
      <c r="L8132" s="31"/>
      <c r="M8132" s="168"/>
      <c r="N8132" s="147"/>
      <c r="O8132" s="105"/>
      <c r="P8132" s="42"/>
      <c r="Q8132" s="31"/>
      <c r="R8132" s="83"/>
      <c r="S8132" s="31"/>
      <c r="T8132" s="31"/>
      <c r="U8132" s="168"/>
      <c r="V8132" s="149"/>
      <c r="W8132" s="140" t="str" cm="1">
        <f t="array" ref="W8132">IF(SUM(LEN(B8132:V8132))=0,"",IF(OR(OR(ISBLANK(F8132),SUM(LEN(C8132),LEN(D8132))=0),AND(NOT(E8132="Unknown"),ISBLANK(J8132)),AND(NOT(O8132="Unknown"),ISBLANK(R8132))),"Missing Information", INDEX(Table15[Entire Service Line Classification], MATCH(SUMIFS(Table15[Unique ID],Table15[System-Owned Portion],E8132,Table15[If Material Anything Other than "Lead" in Column E,Was Material Ever Previously Lead?],G8132,Table15[Customer-Owned Portion],O8132),Table15[Unique ID],0),0)))</f>
        <v/>
      </c>
      <c r="X8132"/>
    </row>
    <row r="8133" spans="2:24" hidden="1" x14ac:dyDescent="0.25">
      <c r="B8133" s="145"/>
      <c r="C8133" s="31"/>
      <c r="D8133" s="31"/>
      <c r="E8133" s="43"/>
      <c r="F8133" s="42"/>
      <c r="G8133" s="83"/>
      <c r="H8133" s="31"/>
      <c r="I8133" s="31"/>
      <c r="J8133" s="83"/>
      <c r="K8133" s="31"/>
      <c r="L8133" s="31"/>
      <c r="M8133" s="168"/>
      <c r="N8133" s="147"/>
      <c r="O8133" s="105"/>
      <c r="P8133" s="42"/>
      <c r="Q8133" s="31"/>
      <c r="R8133" s="83"/>
      <c r="S8133" s="31"/>
      <c r="T8133" s="31"/>
      <c r="U8133" s="168"/>
      <c r="V8133" s="149"/>
      <c r="W8133" s="140" t="str" cm="1">
        <f t="array" ref="W8133">IF(SUM(LEN(B8133:V8133))=0,"",IF(OR(OR(ISBLANK(F8133),SUM(LEN(C8133),LEN(D8133))=0),AND(NOT(E8133="Unknown"),ISBLANK(J8133)),AND(NOT(O8133="Unknown"),ISBLANK(R8133))),"Missing Information", INDEX(Table15[Entire Service Line Classification], MATCH(SUMIFS(Table15[Unique ID],Table15[System-Owned Portion],E8133,Table15[If Material Anything Other than "Lead" in Column E,Was Material Ever Previously Lead?],G8133,Table15[Customer-Owned Portion],O8133),Table15[Unique ID],0),0)))</f>
        <v/>
      </c>
      <c r="X8133"/>
    </row>
    <row r="8134" spans="2:24" hidden="1" x14ac:dyDescent="0.25">
      <c r="B8134" s="145"/>
      <c r="C8134" s="31"/>
      <c r="D8134" s="31"/>
      <c r="E8134" s="43"/>
      <c r="F8134" s="42"/>
      <c r="G8134" s="83"/>
      <c r="H8134" s="31"/>
      <c r="I8134" s="31"/>
      <c r="J8134" s="83"/>
      <c r="K8134" s="31"/>
      <c r="L8134" s="31"/>
      <c r="M8134" s="168"/>
      <c r="N8134" s="147"/>
      <c r="O8134" s="105"/>
      <c r="P8134" s="42"/>
      <c r="Q8134" s="31"/>
      <c r="R8134" s="83"/>
      <c r="S8134" s="31"/>
      <c r="T8134" s="31"/>
      <c r="U8134" s="168"/>
      <c r="V8134" s="149"/>
      <c r="W8134" s="140" t="str" cm="1">
        <f t="array" ref="W8134">IF(SUM(LEN(B8134:V8134))=0,"",IF(OR(OR(ISBLANK(F8134),SUM(LEN(C8134),LEN(D8134))=0),AND(NOT(E8134="Unknown"),ISBLANK(J8134)),AND(NOT(O8134="Unknown"),ISBLANK(R8134))),"Missing Information", INDEX(Table15[Entire Service Line Classification], MATCH(SUMIFS(Table15[Unique ID],Table15[System-Owned Portion],E8134,Table15[If Material Anything Other than "Lead" in Column E,Was Material Ever Previously Lead?],G8134,Table15[Customer-Owned Portion],O8134),Table15[Unique ID],0),0)))</f>
        <v/>
      </c>
      <c r="X8134"/>
    </row>
    <row r="8135" spans="2:24" hidden="1" x14ac:dyDescent="0.25">
      <c r="B8135" s="145"/>
      <c r="C8135" s="31"/>
      <c r="D8135" s="31"/>
      <c r="E8135" s="43"/>
      <c r="F8135" s="42"/>
      <c r="G8135" s="83"/>
      <c r="H8135" s="31"/>
      <c r="I8135" s="31"/>
      <c r="J8135" s="83"/>
      <c r="K8135" s="31"/>
      <c r="L8135" s="31"/>
      <c r="M8135" s="168"/>
      <c r="N8135" s="147"/>
      <c r="O8135" s="105"/>
      <c r="P8135" s="42"/>
      <c r="Q8135" s="31"/>
      <c r="R8135" s="83"/>
      <c r="S8135" s="31"/>
      <c r="T8135" s="31"/>
      <c r="U8135" s="168"/>
      <c r="V8135" s="149"/>
      <c r="W8135" s="140" t="str" cm="1">
        <f t="array" ref="W8135">IF(SUM(LEN(B8135:V8135))=0,"",IF(OR(OR(ISBLANK(F8135),SUM(LEN(C8135),LEN(D8135))=0),AND(NOT(E8135="Unknown"),ISBLANK(J8135)),AND(NOT(O8135="Unknown"),ISBLANK(R8135))),"Missing Information", INDEX(Table15[Entire Service Line Classification], MATCH(SUMIFS(Table15[Unique ID],Table15[System-Owned Portion],E8135,Table15[If Material Anything Other than "Lead" in Column E,Was Material Ever Previously Lead?],G8135,Table15[Customer-Owned Portion],O8135),Table15[Unique ID],0),0)))</f>
        <v/>
      </c>
      <c r="X8135"/>
    </row>
    <row r="8136" spans="2:24" hidden="1" x14ac:dyDescent="0.25">
      <c r="B8136" s="145"/>
      <c r="C8136" s="31"/>
      <c r="D8136" s="31"/>
      <c r="E8136" s="43"/>
      <c r="F8136" s="42"/>
      <c r="G8136" s="83"/>
      <c r="H8136" s="31"/>
      <c r="I8136" s="31"/>
      <c r="J8136" s="83"/>
      <c r="K8136" s="31"/>
      <c r="L8136" s="31"/>
      <c r="M8136" s="168"/>
      <c r="N8136" s="147"/>
      <c r="O8136" s="105"/>
      <c r="P8136" s="42"/>
      <c r="Q8136" s="31"/>
      <c r="R8136" s="83"/>
      <c r="S8136" s="31"/>
      <c r="T8136" s="31"/>
      <c r="U8136" s="168"/>
      <c r="V8136" s="149"/>
      <c r="W8136" s="140" t="str" cm="1">
        <f t="array" ref="W8136">IF(SUM(LEN(B8136:V8136))=0,"",IF(OR(OR(ISBLANK(F8136),SUM(LEN(C8136),LEN(D8136))=0),AND(NOT(E8136="Unknown"),ISBLANK(J8136)),AND(NOT(O8136="Unknown"),ISBLANK(R8136))),"Missing Information", INDEX(Table15[Entire Service Line Classification], MATCH(SUMIFS(Table15[Unique ID],Table15[System-Owned Portion],E8136,Table15[If Material Anything Other than "Lead" in Column E,Was Material Ever Previously Lead?],G8136,Table15[Customer-Owned Portion],O8136),Table15[Unique ID],0),0)))</f>
        <v/>
      </c>
      <c r="X8136"/>
    </row>
    <row r="8137" spans="2:24" hidden="1" x14ac:dyDescent="0.25">
      <c r="B8137" s="145"/>
      <c r="C8137" s="31"/>
      <c r="D8137" s="31"/>
      <c r="E8137" s="43"/>
      <c r="F8137" s="42"/>
      <c r="G8137" s="83"/>
      <c r="H8137" s="31"/>
      <c r="I8137" s="31"/>
      <c r="J8137" s="83"/>
      <c r="K8137" s="31"/>
      <c r="L8137" s="31"/>
      <c r="M8137" s="168"/>
      <c r="N8137" s="147"/>
      <c r="O8137" s="105"/>
      <c r="P8137" s="42"/>
      <c r="Q8137" s="31"/>
      <c r="R8137" s="83"/>
      <c r="S8137" s="31"/>
      <c r="T8137" s="31"/>
      <c r="U8137" s="168"/>
      <c r="V8137" s="149"/>
      <c r="W8137" s="140" t="str" cm="1">
        <f t="array" ref="W8137">IF(SUM(LEN(B8137:V8137))=0,"",IF(OR(OR(ISBLANK(F8137),SUM(LEN(C8137),LEN(D8137))=0),AND(NOT(E8137="Unknown"),ISBLANK(J8137)),AND(NOT(O8137="Unknown"),ISBLANK(R8137))),"Missing Information", INDEX(Table15[Entire Service Line Classification], MATCH(SUMIFS(Table15[Unique ID],Table15[System-Owned Portion],E8137,Table15[If Material Anything Other than "Lead" in Column E,Was Material Ever Previously Lead?],G8137,Table15[Customer-Owned Portion],O8137),Table15[Unique ID],0),0)))</f>
        <v/>
      </c>
      <c r="X8137"/>
    </row>
    <row r="8138" spans="2:24" hidden="1" x14ac:dyDescent="0.25">
      <c r="B8138" s="145"/>
      <c r="C8138" s="31"/>
      <c r="D8138" s="31"/>
      <c r="E8138" s="43"/>
      <c r="F8138" s="42"/>
      <c r="G8138" s="83"/>
      <c r="H8138" s="31"/>
      <c r="I8138" s="31"/>
      <c r="J8138" s="83"/>
      <c r="K8138" s="31"/>
      <c r="L8138" s="31"/>
      <c r="M8138" s="168"/>
      <c r="N8138" s="147"/>
      <c r="O8138" s="105"/>
      <c r="P8138" s="42"/>
      <c r="Q8138" s="31"/>
      <c r="R8138" s="83"/>
      <c r="S8138" s="31"/>
      <c r="T8138" s="31"/>
      <c r="U8138" s="168"/>
      <c r="V8138" s="149"/>
      <c r="W8138" s="140" t="str" cm="1">
        <f t="array" ref="W8138">IF(SUM(LEN(B8138:V8138))=0,"",IF(OR(OR(ISBLANK(F8138),SUM(LEN(C8138),LEN(D8138))=0),AND(NOT(E8138="Unknown"),ISBLANK(J8138)),AND(NOT(O8138="Unknown"),ISBLANK(R8138))),"Missing Information", INDEX(Table15[Entire Service Line Classification], MATCH(SUMIFS(Table15[Unique ID],Table15[System-Owned Portion],E8138,Table15[If Material Anything Other than "Lead" in Column E,Was Material Ever Previously Lead?],G8138,Table15[Customer-Owned Portion],O8138),Table15[Unique ID],0),0)))</f>
        <v/>
      </c>
      <c r="X8138"/>
    </row>
    <row r="8139" spans="2:24" hidden="1" x14ac:dyDescent="0.25">
      <c r="B8139" s="145"/>
      <c r="C8139" s="31"/>
      <c r="D8139" s="31"/>
      <c r="E8139" s="43"/>
      <c r="F8139" s="42"/>
      <c r="G8139" s="83"/>
      <c r="H8139" s="31"/>
      <c r="I8139" s="31"/>
      <c r="J8139" s="83"/>
      <c r="K8139" s="31"/>
      <c r="L8139" s="31"/>
      <c r="M8139" s="168"/>
      <c r="N8139" s="147"/>
      <c r="O8139" s="105"/>
      <c r="P8139" s="42"/>
      <c r="Q8139" s="31"/>
      <c r="R8139" s="83"/>
      <c r="S8139" s="31"/>
      <c r="T8139" s="31"/>
      <c r="U8139" s="168"/>
      <c r="V8139" s="149"/>
      <c r="W8139" s="140" t="str" cm="1">
        <f t="array" ref="W8139">IF(SUM(LEN(B8139:V8139))=0,"",IF(OR(OR(ISBLANK(F8139),SUM(LEN(C8139),LEN(D8139))=0),AND(NOT(E8139="Unknown"),ISBLANK(J8139)),AND(NOT(O8139="Unknown"),ISBLANK(R8139))),"Missing Information", INDEX(Table15[Entire Service Line Classification], MATCH(SUMIFS(Table15[Unique ID],Table15[System-Owned Portion],E8139,Table15[If Material Anything Other than "Lead" in Column E,Was Material Ever Previously Lead?],G8139,Table15[Customer-Owned Portion],O8139),Table15[Unique ID],0),0)))</f>
        <v/>
      </c>
      <c r="X8139"/>
    </row>
    <row r="8140" spans="2:24" hidden="1" x14ac:dyDescent="0.25">
      <c r="B8140" s="145"/>
      <c r="C8140" s="31"/>
      <c r="D8140" s="31"/>
      <c r="E8140" s="43"/>
      <c r="F8140" s="42"/>
      <c r="G8140" s="83"/>
      <c r="H8140" s="31"/>
      <c r="I8140" s="31"/>
      <c r="J8140" s="83"/>
      <c r="K8140" s="31"/>
      <c r="L8140" s="31"/>
      <c r="M8140" s="168"/>
      <c r="N8140" s="147"/>
      <c r="O8140" s="105"/>
      <c r="P8140" s="42"/>
      <c r="Q8140" s="31"/>
      <c r="R8140" s="83"/>
      <c r="S8140" s="31"/>
      <c r="T8140" s="31"/>
      <c r="U8140" s="168"/>
      <c r="V8140" s="149"/>
      <c r="W8140" s="140" t="str" cm="1">
        <f t="array" ref="W8140">IF(SUM(LEN(B8140:V8140))=0,"",IF(OR(OR(ISBLANK(F8140),SUM(LEN(C8140),LEN(D8140))=0),AND(NOT(E8140="Unknown"),ISBLANK(J8140)),AND(NOT(O8140="Unknown"),ISBLANK(R8140))),"Missing Information", INDEX(Table15[Entire Service Line Classification], MATCH(SUMIFS(Table15[Unique ID],Table15[System-Owned Portion],E8140,Table15[If Material Anything Other than "Lead" in Column E,Was Material Ever Previously Lead?],G8140,Table15[Customer-Owned Portion],O8140),Table15[Unique ID],0),0)))</f>
        <v/>
      </c>
      <c r="X8140"/>
    </row>
    <row r="8141" spans="2:24" hidden="1" x14ac:dyDescent="0.25">
      <c r="B8141" s="145"/>
      <c r="C8141" s="31"/>
      <c r="D8141" s="31"/>
      <c r="E8141" s="43"/>
      <c r="F8141" s="42"/>
      <c r="G8141" s="83"/>
      <c r="H8141" s="31"/>
      <c r="I8141" s="31"/>
      <c r="J8141" s="83"/>
      <c r="K8141" s="31"/>
      <c r="L8141" s="31"/>
      <c r="M8141" s="168"/>
      <c r="N8141" s="147"/>
      <c r="O8141" s="105"/>
      <c r="P8141" s="42"/>
      <c r="Q8141" s="31"/>
      <c r="R8141" s="83"/>
      <c r="S8141" s="31"/>
      <c r="T8141" s="31"/>
      <c r="U8141" s="168"/>
      <c r="V8141" s="149"/>
      <c r="W8141" s="140" t="str" cm="1">
        <f t="array" ref="W8141">IF(SUM(LEN(B8141:V8141))=0,"",IF(OR(OR(ISBLANK(F8141),SUM(LEN(C8141),LEN(D8141))=0),AND(NOT(E8141="Unknown"),ISBLANK(J8141)),AND(NOT(O8141="Unknown"),ISBLANK(R8141))),"Missing Information", INDEX(Table15[Entire Service Line Classification], MATCH(SUMIFS(Table15[Unique ID],Table15[System-Owned Portion],E8141,Table15[If Material Anything Other than "Lead" in Column E,Was Material Ever Previously Lead?],G8141,Table15[Customer-Owned Portion],O8141),Table15[Unique ID],0),0)))</f>
        <v/>
      </c>
      <c r="X8141"/>
    </row>
    <row r="8142" spans="2:24" hidden="1" x14ac:dyDescent="0.25">
      <c r="B8142" s="145"/>
      <c r="C8142" s="31"/>
      <c r="D8142" s="31"/>
      <c r="E8142" s="43"/>
      <c r="F8142" s="42"/>
      <c r="G8142" s="83"/>
      <c r="H8142" s="31"/>
      <c r="I8142" s="31"/>
      <c r="J8142" s="83"/>
      <c r="K8142" s="31"/>
      <c r="L8142" s="31"/>
      <c r="M8142" s="168"/>
      <c r="N8142" s="147"/>
      <c r="O8142" s="105"/>
      <c r="P8142" s="42"/>
      <c r="Q8142" s="31"/>
      <c r="R8142" s="83"/>
      <c r="S8142" s="31"/>
      <c r="T8142" s="31"/>
      <c r="U8142" s="168"/>
      <c r="V8142" s="149"/>
      <c r="W8142" s="140" t="str" cm="1">
        <f t="array" ref="W8142">IF(SUM(LEN(B8142:V8142))=0,"",IF(OR(OR(ISBLANK(F8142),SUM(LEN(C8142),LEN(D8142))=0),AND(NOT(E8142="Unknown"),ISBLANK(J8142)),AND(NOT(O8142="Unknown"),ISBLANK(R8142))),"Missing Information", INDEX(Table15[Entire Service Line Classification], MATCH(SUMIFS(Table15[Unique ID],Table15[System-Owned Portion],E8142,Table15[If Material Anything Other than "Lead" in Column E,Was Material Ever Previously Lead?],G8142,Table15[Customer-Owned Portion],O8142),Table15[Unique ID],0),0)))</f>
        <v/>
      </c>
      <c r="X8142"/>
    </row>
    <row r="8143" spans="2:24" hidden="1" x14ac:dyDescent="0.25">
      <c r="B8143" s="145"/>
      <c r="C8143" s="31"/>
      <c r="D8143" s="31"/>
      <c r="E8143" s="43"/>
      <c r="F8143" s="42"/>
      <c r="G8143" s="83"/>
      <c r="H8143" s="31"/>
      <c r="I8143" s="31"/>
      <c r="J8143" s="83"/>
      <c r="K8143" s="31"/>
      <c r="L8143" s="31"/>
      <c r="M8143" s="168"/>
      <c r="N8143" s="147"/>
      <c r="O8143" s="105"/>
      <c r="P8143" s="42"/>
      <c r="Q8143" s="31"/>
      <c r="R8143" s="83"/>
      <c r="S8143" s="31"/>
      <c r="T8143" s="31"/>
      <c r="U8143" s="168"/>
      <c r="V8143" s="149"/>
      <c r="W8143" s="140" t="str" cm="1">
        <f t="array" ref="W8143">IF(SUM(LEN(B8143:V8143))=0,"",IF(OR(OR(ISBLANK(F8143),SUM(LEN(C8143),LEN(D8143))=0),AND(NOT(E8143="Unknown"),ISBLANK(J8143)),AND(NOT(O8143="Unknown"),ISBLANK(R8143))),"Missing Information", INDEX(Table15[Entire Service Line Classification], MATCH(SUMIFS(Table15[Unique ID],Table15[System-Owned Portion],E8143,Table15[If Material Anything Other than "Lead" in Column E,Was Material Ever Previously Lead?],G8143,Table15[Customer-Owned Portion],O8143),Table15[Unique ID],0),0)))</f>
        <v/>
      </c>
      <c r="X8143"/>
    </row>
    <row r="8144" spans="2:24" hidden="1" x14ac:dyDescent="0.25">
      <c r="B8144" s="145"/>
      <c r="C8144" s="31"/>
      <c r="D8144" s="31"/>
      <c r="E8144" s="43"/>
      <c r="F8144" s="42"/>
      <c r="G8144" s="83"/>
      <c r="H8144" s="31"/>
      <c r="I8144" s="31"/>
      <c r="J8144" s="83"/>
      <c r="K8144" s="31"/>
      <c r="L8144" s="31"/>
      <c r="M8144" s="168"/>
      <c r="N8144" s="147"/>
      <c r="O8144" s="105"/>
      <c r="P8144" s="42"/>
      <c r="Q8144" s="31"/>
      <c r="R8144" s="83"/>
      <c r="S8144" s="31"/>
      <c r="T8144" s="31"/>
      <c r="U8144" s="168"/>
      <c r="V8144" s="149"/>
      <c r="W8144" s="140" t="str" cm="1">
        <f t="array" ref="W8144">IF(SUM(LEN(B8144:V8144))=0,"",IF(OR(OR(ISBLANK(F8144),SUM(LEN(C8144),LEN(D8144))=0),AND(NOT(E8144="Unknown"),ISBLANK(J8144)),AND(NOT(O8144="Unknown"),ISBLANK(R8144))),"Missing Information", INDEX(Table15[Entire Service Line Classification], MATCH(SUMIFS(Table15[Unique ID],Table15[System-Owned Portion],E8144,Table15[If Material Anything Other than "Lead" in Column E,Was Material Ever Previously Lead?],G8144,Table15[Customer-Owned Portion],O8144),Table15[Unique ID],0),0)))</f>
        <v/>
      </c>
      <c r="X8144"/>
    </row>
    <row r="8145" spans="2:24" hidden="1" x14ac:dyDescent="0.25">
      <c r="B8145" s="145"/>
      <c r="C8145" s="31"/>
      <c r="D8145" s="31"/>
      <c r="E8145" s="43"/>
      <c r="F8145" s="42"/>
      <c r="G8145" s="83"/>
      <c r="H8145" s="31"/>
      <c r="I8145" s="31"/>
      <c r="J8145" s="83"/>
      <c r="K8145" s="31"/>
      <c r="L8145" s="31"/>
      <c r="M8145" s="168"/>
      <c r="N8145" s="147"/>
      <c r="O8145" s="105"/>
      <c r="P8145" s="42"/>
      <c r="Q8145" s="31"/>
      <c r="R8145" s="83"/>
      <c r="S8145" s="31"/>
      <c r="T8145" s="31"/>
      <c r="U8145" s="168"/>
      <c r="V8145" s="149"/>
      <c r="W8145" s="140" t="str" cm="1">
        <f t="array" ref="W8145">IF(SUM(LEN(B8145:V8145))=0,"",IF(OR(OR(ISBLANK(F8145),SUM(LEN(C8145),LEN(D8145))=0),AND(NOT(E8145="Unknown"),ISBLANK(J8145)),AND(NOT(O8145="Unknown"),ISBLANK(R8145))),"Missing Information", INDEX(Table15[Entire Service Line Classification], MATCH(SUMIFS(Table15[Unique ID],Table15[System-Owned Portion],E8145,Table15[If Material Anything Other than "Lead" in Column E,Was Material Ever Previously Lead?],G8145,Table15[Customer-Owned Portion],O8145),Table15[Unique ID],0),0)))</f>
        <v/>
      </c>
      <c r="X8145"/>
    </row>
    <row r="8146" spans="2:24" hidden="1" x14ac:dyDescent="0.25">
      <c r="B8146" s="145"/>
      <c r="C8146" s="31"/>
      <c r="D8146" s="31"/>
      <c r="E8146" s="43"/>
      <c r="F8146" s="42"/>
      <c r="G8146" s="83"/>
      <c r="H8146" s="31"/>
      <c r="I8146" s="31"/>
      <c r="J8146" s="83"/>
      <c r="K8146" s="31"/>
      <c r="L8146" s="31"/>
      <c r="M8146" s="168"/>
      <c r="N8146" s="147"/>
      <c r="O8146" s="105"/>
      <c r="P8146" s="42"/>
      <c r="Q8146" s="31"/>
      <c r="R8146" s="83"/>
      <c r="S8146" s="31"/>
      <c r="T8146" s="31"/>
      <c r="U8146" s="168"/>
      <c r="V8146" s="149"/>
      <c r="W8146" s="140" t="str" cm="1">
        <f t="array" ref="W8146">IF(SUM(LEN(B8146:V8146))=0,"",IF(OR(OR(ISBLANK(F8146),SUM(LEN(C8146),LEN(D8146))=0),AND(NOT(E8146="Unknown"),ISBLANK(J8146)),AND(NOT(O8146="Unknown"),ISBLANK(R8146))),"Missing Information", INDEX(Table15[Entire Service Line Classification], MATCH(SUMIFS(Table15[Unique ID],Table15[System-Owned Portion],E8146,Table15[If Material Anything Other than "Lead" in Column E,Was Material Ever Previously Lead?],G8146,Table15[Customer-Owned Portion],O8146),Table15[Unique ID],0),0)))</f>
        <v/>
      </c>
      <c r="X8146"/>
    </row>
    <row r="8147" spans="2:24" hidden="1" x14ac:dyDescent="0.25">
      <c r="B8147" s="145"/>
      <c r="C8147" s="31"/>
      <c r="D8147" s="31"/>
      <c r="E8147" s="43"/>
      <c r="F8147" s="42"/>
      <c r="G8147" s="83"/>
      <c r="H8147" s="31"/>
      <c r="I8147" s="31"/>
      <c r="J8147" s="83"/>
      <c r="K8147" s="31"/>
      <c r="L8147" s="31"/>
      <c r="M8147" s="168"/>
      <c r="N8147" s="147"/>
      <c r="O8147" s="105"/>
      <c r="P8147" s="42"/>
      <c r="Q8147" s="31"/>
      <c r="R8147" s="83"/>
      <c r="S8147" s="31"/>
      <c r="T8147" s="31"/>
      <c r="U8147" s="168"/>
      <c r="V8147" s="149"/>
      <c r="W8147" s="140" t="str" cm="1">
        <f t="array" ref="W8147">IF(SUM(LEN(B8147:V8147))=0,"",IF(OR(OR(ISBLANK(F8147),SUM(LEN(C8147),LEN(D8147))=0),AND(NOT(E8147="Unknown"),ISBLANK(J8147)),AND(NOT(O8147="Unknown"),ISBLANK(R8147))),"Missing Information", INDEX(Table15[Entire Service Line Classification], MATCH(SUMIFS(Table15[Unique ID],Table15[System-Owned Portion],E8147,Table15[If Material Anything Other than "Lead" in Column E,Was Material Ever Previously Lead?],G8147,Table15[Customer-Owned Portion],O8147),Table15[Unique ID],0),0)))</f>
        <v/>
      </c>
      <c r="X8147"/>
    </row>
    <row r="8148" spans="2:24" hidden="1" x14ac:dyDescent="0.25">
      <c r="B8148" s="145"/>
      <c r="C8148" s="31"/>
      <c r="D8148" s="31"/>
      <c r="E8148" s="43"/>
      <c r="F8148" s="42"/>
      <c r="G8148" s="83"/>
      <c r="H8148" s="31"/>
      <c r="I8148" s="31"/>
      <c r="J8148" s="83"/>
      <c r="K8148" s="31"/>
      <c r="L8148" s="31"/>
      <c r="M8148" s="168"/>
      <c r="N8148" s="147"/>
      <c r="O8148" s="105"/>
      <c r="P8148" s="42"/>
      <c r="Q8148" s="31"/>
      <c r="R8148" s="83"/>
      <c r="S8148" s="31"/>
      <c r="T8148" s="31"/>
      <c r="U8148" s="168"/>
      <c r="V8148" s="149"/>
      <c r="W8148" s="140" t="str" cm="1">
        <f t="array" ref="W8148">IF(SUM(LEN(B8148:V8148))=0,"",IF(OR(OR(ISBLANK(F8148),SUM(LEN(C8148),LEN(D8148))=0),AND(NOT(E8148="Unknown"),ISBLANK(J8148)),AND(NOT(O8148="Unknown"),ISBLANK(R8148))),"Missing Information", INDEX(Table15[Entire Service Line Classification], MATCH(SUMIFS(Table15[Unique ID],Table15[System-Owned Portion],E8148,Table15[If Material Anything Other than "Lead" in Column E,Was Material Ever Previously Lead?],G8148,Table15[Customer-Owned Portion],O8148),Table15[Unique ID],0),0)))</f>
        <v/>
      </c>
      <c r="X8148"/>
    </row>
    <row r="8149" spans="2:24" hidden="1" x14ac:dyDescent="0.25">
      <c r="B8149" s="145"/>
      <c r="C8149" s="31"/>
      <c r="D8149" s="31"/>
      <c r="E8149" s="43"/>
      <c r="F8149" s="42"/>
      <c r="G8149" s="83"/>
      <c r="H8149" s="31"/>
      <c r="I8149" s="31"/>
      <c r="J8149" s="83"/>
      <c r="K8149" s="31"/>
      <c r="L8149" s="31"/>
      <c r="M8149" s="168"/>
      <c r="N8149" s="147"/>
      <c r="O8149" s="105"/>
      <c r="P8149" s="42"/>
      <c r="Q8149" s="31"/>
      <c r="R8149" s="83"/>
      <c r="S8149" s="31"/>
      <c r="T8149" s="31"/>
      <c r="U8149" s="168"/>
      <c r="V8149" s="149"/>
      <c r="W8149" s="140" t="str" cm="1">
        <f t="array" ref="W8149">IF(SUM(LEN(B8149:V8149))=0,"",IF(OR(OR(ISBLANK(F8149),SUM(LEN(C8149),LEN(D8149))=0),AND(NOT(E8149="Unknown"),ISBLANK(J8149)),AND(NOT(O8149="Unknown"),ISBLANK(R8149))),"Missing Information", INDEX(Table15[Entire Service Line Classification], MATCH(SUMIFS(Table15[Unique ID],Table15[System-Owned Portion],E8149,Table15[If Material Anything Other than "Lead" in Column E,Was Material Ever Previously Lead?],G8149,Table15[Customer-Owned Portion],O8149),Table15[Unique ID],0),0)))</f>
        <v/>
      </c>
      <c r="X8149"/>
    </row>
    <row r="8150" spans="2:24" hidden="1" x14ac:dyDescent="0.25">
      <c r="B8150" s="145"/>
      <c r="C8150" s="31"/>
      <c r="D8150" s="31"/>
      <c r="E8150" s="43"/>
      <c r="F8150" s="42"/>
      <c r="G8150" s="83"/>
      <c r="H8150" s="31"/>
      <c r="I8150" s="31"/>
      <c r="J8150" s="83"/>
      <c r="K8150" s="31"/>
      <c r="L8150" s="31"/>
      <c r="M8150" s="168"/>
      <c r="N8150" s="147"/>
      <c r="O8150" s="105"/>
      <c r="P8150" s="42"/>
      <c r="Q8150" s="31"/>
      <c r="R8150" s="83"/>
      <c r="S8150" s="31"/>
      <c r="T8150" s="31"/>
      <c r="U8150" s="168"/>
      <c r="V8150" s="149"/>
      <c r="W8150" s="140" t="str" cm="1">
        <f t="array" ref="W8150">IF(SUM(LEN(B8150:V8150))=0,"",IF(OR(OR(ISBLANK(F8150),SUM(LEN(C8150),LEN(D8150))=0),AND(NOT(E8150="Unknown"),ISBLANK(J8150)),AND(NOT(O8150="Unknown"),ISBLANK(R8150))),"Missing Information", INDEX(Table15[Entire Service Line Classification], MATCH(SUMIFS(Table15[Unique ID],Table15[System-Owned Portion],E8150,Table15[If Material Anything Other than "Lead" in Column E,Was Material Ever Previously Lead?],G8150,Table15[Customer-Owned Portion],O8150),Table15[Unique ID],0),0)))</f>
        <v/>
      </c>
      <c r="X8150"/>
    </row>
    <row r="8151" spans="2:24" hidden="1" x14ac:dyDescent="0.25">
      <c r="B8151" s="145"/>
      <c r="C8151" s="31"/>
      <c r="D8151" s="31"/>
      <c r="E8151" s="43"/>
      <c r="F8151" s="42"/>
      <c r="G8151" s="83"/>
      <c r="H8151" s="31"/>
      <c r="I8151" s="31"/>
      <c r="J8151" s="83"/>
      <c r="K8151" s="31"/>
      <c r="L8151" s="31"/>
      <c r="M8151" s="168"/>
      <c r="N8151" s="147"/>
      <c r="O8151" s="105"/>
      <c r="P8151" s="42"/>
      <c r="Q8151" s="31"/>
      <c r="R8151" s="83"/>
      <c r="S8151" s="31"/>
      <c r="T8151" s="31"/>
      <c r="U8151" s="168"/>
      <c r="V8151" s="149"/>
      <c r="W8151" s="140" t="str" cm="1">
        <f t="array" ref="W8151">IF(SUM(LEN(B8151:V8151))=0,"",IF(OR(OR(ISBLANK(F8151),SUM(LEN(C8151),LEN(D8151))=0),AND(NOT(E8151="Unknown"),ISBLANK(J8151)),AND(NOT(O8151="Unknown"),ISBLANK(R8151))),"Missing Information", INDEX(Table15[Entire Service Line Classification], MATCH(SUMIFS(Table15[Unique ID],Table15[System-Owned Portion],E8151,Table15[If Material Anything Other than "Lead" in Column E,Was Material Ever Previously Lead?],G8151,Table15[Customer-Owned Portion],O8151),Table15[Unique ID],0),0)))</f>
        <v/>
      </c>
      <c r="X8151"/>
    </row>
    <row r="8152" spans="2:24" hidden="1" x14ac:dyDescent="0.25">
      <c r="B8152" s="145"/>
      <c r="C8152" s="31"/>
      <c r="D8152" s="31"/>
      <c r="E8152" s="43"/>
      <c r="F8152" s="42"/>
      <c r="G8152" s="83"/>
      <c r="H8152" s="31"/>
      <c r="I8152" s="31"/>
      <c r="J8152" s="83"/>
      <c r="K8152" s="31"/>
      <c r="L8152" s="31"/>
      <c r="M8152" s="168"/>
      <c r="N8152" s="147"/>
      <c r="O8152" s="105"/>
      <c r="P8152" s="42"/>
      <c r="Q8152" s="31"/>
      <c r="R8152" s="83"/>
      <c r="S8152" s="31"/>
      <c r="T8152" s="31"/>
      <c r="U8152" s="168"/>
      <c r="V8152" s="149"/>
      <c r="W8152" s="140" t="str" cm="1">
        <f t="array" ref="W8152">IF(SUM(LEN(B8152:V8152))=0,"",IF(OR(OR(ISBLANK(F8152),SUM(LEN(C8152),LEN(D8152))=0),AND(NOT(E8152="Unknown"),ISBLANK(J8152)),AND(NOT(O8152="Unknown"),ISBLANK(R8152))),"Missing Information", INDEX(Table15[Entire Service Line Classification], MATCH(SUMIFS(Table15[Unique ID],Table15[System-Owned Portion],E8152,Table15[If Material Anything Other than "Lead" in Column E,Was Material Ever Previously Lead?],G8152,Table15[Customer-Owned Portion],O8152),Table15[Unique ID],0),0)))</f>
        <v/>
      </c>
      <c r="X8152"/>
    </row>
    <row r="8153" spans="2:24" hidden="1" x14ac:dyDescent="0.25">
      <c r="B8153" s="145"/>
      <c r="C8153" s="31"/>
      <c r="D8153" s="31"/>
      <c r="E8153" s="43"/>
      <c r="F8153" s="42"/>
      <c r="G8153" s="83"/>
      <c r="H8153" s="31"/>
      <c r="I8153" s="31"/>
      <c r="J8153" s="83"/>
      <c r="K8153" s="31"/>
      <c r="L8153" s="31"/>
      <c r="M8153" s="168"/>
      <c r="N8153" s="147"/>
      <c r="O8153" s="105"/>
      <c r="P8153" s="42"/>
      <c r="Q8153" s="31"/>
      <c r="R8153" s="83"/>
      <c r="S8153" s="31"/>
      <c r="T8153" s="31"/>
      <c r="U8153" s="168"/>
      <c r="V8153" s="149"/>
      <c r="W8153" s="140" t="str" cm="1">
        <f t="array" ref="W8153">IF(SUM(LEN(B8153:V8153))=0,"",IF(OR(OR(ISBLANK(F8153),SUM(LEN(C8153),LEN(D8153))=0),AND(NOT(E8153="Unknown"),ISBLANK(J8153)),AND(NOT(O8153="Unknown"),ISBLANK(R8153))),"Missing Information", INDEX(Table15[Entire Service Line Classification], MATCH(SUMIFS(Table15[Unique ID],Table15[System-Owned Portion],E8153,Table15[If Material Anything Other than "Lead" in Column E,Was Material Ever Previously Lead?],G8153,Table15[Customer-Owned Portion],O8153),Table15[Unique ID],0),0)))</f>
        <v/>
      </c>
      <c r="X8153"/>
    </row>
    <row r="8154" spans="2:24" hidden="1" x14ac:dyDescent="0.25">
      <c r="B8154" s="145"/>
      <c r="C8154" s="31"/>
      <c r="D8154" s="31"/>
      <c r="E8154" s="43"/>
      <c r="F8154" s="42"/>
      <c r="G8154" s="83"/>
      <c r="H8154" s="31"/>
      <c r="I8154" s="31"/>
      <c r="J8154" s="83"/>
      <c r="K8154" s="31"/>
      <c r="L8154" s="31"/>
      <c r="M8154" s="168"/>
      <c r="N8154" s="147"/>
      <c r="O8154" s="105"/>
      <c r="P8154" s="42"/>
      <c r="Q8154" s="31"/>
      <c r="R8154" s="83"/>
      <c r="S8154" s="31"/>
      <c r="T8154" s="31"/>
      <c r="U8154" s="168"/>
      <c r="V8154" s="149"/>
      <c r="W8154" s="140" t="str" cm="1">
        <f t="array" ref="W8154">IF(SUM(LEN(B8154:V8154))=0,"",IF(OR(OR(ISBLANK(F8154),SUM(LEN(C8154),LEN(D8154))=0),AND(NOT(E8154="Unknown"),ISBLANK(J8154)),AND(NOT(O8154="Unknown"),ISBLANK(R8154))),"Missing Information", INDEX(Table15[Entire Service Line Classification], MATCH(SUMIFS(Table15[Unique ID],Table15[System-Owned Portion],E8154,Table15[If Material Anything Other than "Lead" in Column E,Was Material Ever Previously Lead?],G8154,Table15[Customer-Owned Portion],O8154),Table15[Unique ID],0),0)))</f>
        <v/>
      </c>
      <c r="X8154"/>
    </row>
    <row r="8155" spans="2:24" hidden="1" x14ac:dyDescent="0.25">
      <c r="B8155" s="145"/>
      <c r="C8155" s="31"/>
      <c r="D8155" s="31"/>
      <c r="E8155" s="43"/>
      <c r="F8155" s="42"/>
      <c r="G8155" s="83"/>
      <c r="H8155" s="31"/>
      <c r="I8155" s="31"/>
      <c r="J8155" s="83"/>
      <c r="K8155" s="31"/>
      <c r="L8155" s="31"/>
      <c r="M8155" s="168"/>
      <c r="N8155" s="147"/>
      <c r="O8155" s="105"/>
      <c r="P8155" s="42"/>
      <c r="Q8155" s="31"/>
      <c r="R8155" s="83"/>
      <c r="S8155" s="31"/>
      <c r="T8155" s="31"/>
      <c r="U8155" s="168"/>
      <c r="V8155" s="149"/>
      <c r="W8155" s="140" t="str" cm="1">
        <f t="array" ref="W8155">IF(SUM(LEN(B8155:V8155))=0,"",IF(OR(OR(ISBLANK(F8155),SUM(LEN(C8155),LEN(D8155))=0),AND(NOT(E8155="Unknown"),ISBLANK(J8155)),AND(NOT(O8155="Unknown"),ISBLANK(R8155))),"Missing Information", INDEX(Table15[Entire Service Line Classification], MATCH(SUMIFS(Table15[Unique ID],Table15[System-Owned Portion],E8155,Table15[If Material Anything Other than "Lead" in Column E,Was Material Ever Previously Lead?],G8155,Table15[Customer-Owned Portion],O8155),Table15[Unique ID],0),0)))</f>
        <v/>
      </c>
      <c r="X8155"/>
    </row>
    <row r="8156" spans="2:24" hidden="1" x14ac:dyDescent="0.25">
      <c r="B8156" s="145"/>
      <c r="C8156" s="31"/>
      <c r="D8156" s="31"/>
      <c r="E8156" s="43"/>
      <c r="F8156" s="42"/>
      <c r="G8156" s="83"/>
      <c r="H8156" s="31"/>
      <c r="I8156" s="31"/>
      <c r="J8156" s="83"/>
      <c r="K8156" s="31"/>
      <c r="L8156" s="31"/>
      <c r="M8156" s="168"/>
      <c r="N8156" s="147"/>
      <c r="O8156" s="105"/>
      <c r="P8156" s="42"/>
      <c r="Q8156" s="31"/>
      <c r="R8156" s="83"/>
      <c r="S8156" s="31"/>
      <c r="T8156" s="31"/>
      <c r="U8156" s="168"/>
      <c r="V8156" s="149"/>
      <c r="W8156" s="140" t="str" cm="1">
        <f t="array" ref="W8156">IF(SUM(LEN(B8156:V8156))=0,"",IF(OR(OR(ISBLANK(F8156),SUM(LEN(C8156),LEN(D8156))=0),AND(NOT(E8156="Unknown"),ISBLANK(J8156)),AND(NOT(O8156="Unknown"),ISBLANK(R8156))),"Missing Information", INDEX(Table15[Entire Service Line Classification], MATCH(SUMIFS(Table15[Unique ID],Table15[System-Owned Portion],E8156,Table15[If Material Anything Other than "Lead" in Column E,Was Material Ever Previously Lead?],G8156,Table15[Customer-Owned Portion],O8156),Table15[Unique ID],0),0)))</f>
        <v/>
      </c>
      <c r="X8156"/>
    </row>
    <row r="8157" spans="2:24" hidden="1" x14ac:dyDescent="0.25">
      <c r="B8157" s="145"/>
      <c r="C8157" s="31"/>
      <c r="D8157" s="31"/>
      <c r="E8157" s="43"/>
      <c r="F8157" s="42"/>
      <c r="G8157" s="83"/>
      <c r="H8157" s="31"/>
      <c r="I8157" s="31"/>
      <c r="J8157" s="83"/>
      <c r="K8157" s="31"/>
      <c r="L8157" s="31"/>
      <c r="M8157" s="168"/>
      <c r="N8157" s="147"/>
      <c r="O8157" s="105"/>
      <c r="P8157" s="42"/>
      <c r="Q8157" s="31"/>
      <c r="R8157" s="83"/>
      <c r="S8157" s="31"/>
      <c r="T8157" s="31"/>
      <c r="U8157" s="168"/>
      <c r="V8157" s="149"/>
      <c r="W8157" s="140" t="str" cm="1">
        <f t="array" ref="W8157">IF(SUM(LEN(B8157:V8157))=0,"",IF(OR(OR(ISBLANK(F8157),SUM(LEN(C8157),LEN(D8157))=0),AND(NOT(E8157="Unknown"),ISBLANK(J8157)),AND(NOT(O8157="Unknown"),ISBLANK(R8157))),"Missing Information", INDEX(Table15[Entire Service Line Classification], MATCH(SUMIFS(Table15[Unique ID],Table15[System-Owned Portion],E8157,Table15[If Material Anything Other than "Lead" in Column E,Was Material Ever Previously Lead?],G8157,Table15[Customer-Owned Portion],O8157),Table15[Unique ID],0),0)))</f>
        <v/>
      </c>
      <c r="X8157"/>
    </row>
    <row r="8158" spans="2:24" hidden="1" x14ac:dyDescent="0.25">
      <c r="B8158" s="145"/>
      <c r="C8158" s="31"/>
      <c r="D8158" s="31"/>
      <c r="E8158" s="43"/>
      <c r="F8158" s="42"/>
      <c r="G8158" s="83"/>
      <c r="H8158" s="31"/>
      <c r="I8158" s="31"/>
      <c r="J8158" s="83"/>
      <c r="K8158" s="31"/>
      <c r="L8158" s="31"/>
      <c r="M8158" s="168"/>
      <c r="N8158" s="147"/>
      <c r="O8158" s="105"/>
      <c r="P8158" s="42"/>
      <c r="Q8158" s="31"/>
      <c r="R8158" s="83"/>
      <c r="S8158" s="31"/>
      <c r="T8158" s="31"/>
      <c r="U8158" s="168"/>
      <c r="V8158" s="149"/>
      <c r="W8158" s="140" t="str" cm="1">
        <f t="array" ref="W8158">IF(SUM(LEN(B8158:V8158))=0,"",IF(OR(OR(ISBLANK(F8158),SUM(LEN(C8158),LEN(D8158))=0),AND(NOT(E8158="Unknown"),ISBLANK(J8158)),AND(NOT(O8158="Unknown"),ISBLANK(R8158))),"Missing Information", INDEX(Table15[Entire Service Line Classification], MATCH(SUMIFS(Table15[Unique ID],Table15[System-Owned Portion],E8158,Table15[If Material Anything Other than "Lead" in Column E,Was Material Ever Previously Lead?],G8158,Table15[Customer-Owned Portion],O8158),Table15[Unique ID],0),0)))</f>
        <v/>
      </c>
      <c r="X8158"/>
    </row>
    <row r="8159" spans="2:24" hidden="1" x14ac:dyDescent="0.25">
      <c r="B8159" s="145"/>
      <c r="C8159" s="31"/>
      <c r="D8159" s="31"/>
      <c r="E8159" s="43"/>
      <c r="F8159" s="42"/>
      <c r="G8159" s="83"/>
      <c r="H8159" s="31"/>
      <c r="I8159" s="31"/>
      <c r="J8159" s="83"/>
      <c r="K8159" s="31"/>
      <c r="L8159" s="31"/>
      <c r="M8159" s="168"/>
      <c r="N8159" s="147"/>
      <c r="O8159" s="105"/>
      <c r="P8159" s="42"/>
      <c r="Q8159" s="31"/>
      <c r="R8159" s="83"/>
      <c r="S8159" s="31"/>
      <c r="T8159" s="31"/>
      <c r="U8159" s="168"/>
      <c r="V8159" s="149"/>
      <c r="W8159" s="140" t="str" cm="1">
        <f t="array" ref="W8159">IF(SUM(LEN(B8159:V8159))=0,"",IF(OR(OR(ISBLANK(F8159),SUM(LEN(C8159),LEN(D8159))=0),AND(NOT(E8159="Unknown"),ISBLANK(J8159)),AND(NOT(O8159="Unknown"),ISBLANK(R8159))),"Missing Information", INDEX(Table15[Entire Service Line Classification], MATCH(SUMIFS(Table15[Unique ID],Table15[System-Owned Portion],E8159,Table15[If Material Anything Other than "Lead" in Column E,Was Material Ever Previously Lead?],G8159,Table15[Customer-Owned Portion],O8159),Table15[Unique ID],0),0)))</f>
        <v/>
      </c>
      <c r="X8159"/>
    </row>
    <row r="8160" spans="2:24" hidden="1" x14ac:dyDescent="0.25">
      <c r="B8160" s="145"/>
      <c r="C8160" s="31"/>
      <c r="D8160" s="31"/>
      <c r="E8160" s="43"/>
      <c r="F8160" s="42"/>
      <c r="G8160" s="83"/>
      <c r="H8160" s="31"/>
      <c r="I8160" s="31"/>
      <c r="J8160" s="83"/>
      <c r="K8160" s="31"/>
      <c r="L8160" s="31"/>
      <c r="M8160" s="168"/>
      <c r="N8160" s="147"/>
      <c r="O8160" s="105"/>
      <c r="P8160" s="42"/>
      <c r="Q8160" s="31"/>
      <c r="R8160" s="83"/>
      <c r="S8160" s="31"/>
      <c r="T8160" s="31"/>
      <c r="U8160" s="168"/>
      <c r="V8160" s="149"/>
      <c r="W8160" s="140" t="str" cm="1">
        <f t="array" ref="W8160">IF(SUM(LEN(B8160:V8160))=0,"",IF(OR(OR(ISBLANK(F8160),SUM(LEN(C8160),LEN(D8160))=0),AND(NOT(E8160="Unknown"),ISBLANK(J8160)),AND(NOT(O8160="Unknown"),ISBLANK(R8160))),"Missing Information", INDEX(Table15[Entire Service Line Classification], MATCH(SUMIFS(Table15[Unique ID],Table15[System-Owned Portion],E8160,Table15[If Material Anything Other than "Lead" in Column E,Was Material Ever Previously Lead?],G8160,Table15[Customer-Owned Portion],O8160),Table15[Unique ID],0),0)))</f>
        <v/>
      </c>
      <c r="X8160"/>
    </row>
    <row r="8161" spans="2:24" hidden="1" x14ac:dyDescent="0.25">
      <c r="B8161" s="145"/>
      <c r="C8161" s="31"/>
      <c r="D8161" s="31"/>
      <c r="E8161" s="43"/>
      <c r="F8161" s="42"/>
      <c r="G8161" s="83"/>
      <c r="H8161" s="31"/>
      <c r="I8161" s="31"/>
      <c r="J8161" s="83"/>
      <c r="K8161" s="31"/>
      <c r="L8161" s="31"/>
      <c r="M8161" s="168"/>
      <c r="N8161" s="147"/>
      <c r="O8161" s="105"/>
      <c r="P8161" s="42"/>
      <c r="Q8161" s="31"/>
      <c r="R8161" s="83"/>
      <c r="S8161" s="31"/>
      <c r="T8161" s="31"/>
      <c r="U8161" s="168"/>
      <c r="V8161" s="149"/>
      <c r="W8161" s="140" t="str" cm="1">
        <f t="array" ref="W8161">IF(SUM(LEN(B8161:V8161))=0,"",IF(OR(OR(ISBLANK(F8161),SUM(LEN(C8161),LEN(D8161))=0),AND(NOT(E8161="Unknown"),ISBLANK(J8161)),AND(NOT(O8161="Unknown"),ISBLANK(R8161))),"Missing Information", INDEX(Table15[Entire Service Line Classification], MATCH(SUMIFS(Table15[Unique ID],Table15[System-Owned Portion],E8161,Table15[If Material Anything Other than "Lead" in Column E,Was Material Ever Previously Lead?],G8161,Table15[Customer-Owned Portion],O8161),Table15[Unique ID],0),0)))</f>
        <v/>
      </c>
      <c r="X8161"/>
    </row>
    <row r="8162" spans="2:24" hidden="1" x14ac:dyDescent="0.25">
      <c r="B8162" s="145"/>
      <c r="C8162" s="31"/>
      <c r="D8162" s="31"/>
      <c r="E8162" s="43"/>
      <c r="F8162" s="42"/>
      <c r="G8162" s="83"/>
      <c r="H8162" s="31"/>
      <c r="I8162" s="31"/>
      <c r="J8162" s="83"/>
      <c r="K8162" s="31"/>
      <c r="L8162" s="31"/>
      <c r="M8162" s="168"/>
      <c r="N8162" s="147"/>
      <c r="O8162" s="105"/>
      <c r="P8162" s="42"/>
      <c r="Q8162" s="31"/>
      <c r="R8162" s="83"/>
      <c r="S8162" s="31"/>
      <c r="T8162" s="31"/>
      <c r="U8162" s="168"/>
      <c r="V8162" s="149"/>
      <c r="W8162" s="140" t="str" cm="1">
        <f t="array" ref="W8162">IF(SUM(LEN(B8162:V8162))=0,"",IF(OR(OR(ISBLANK(F8162),SUM(LEN(C8162),LEN(D8162))=0),AND(NOT(E8162="Unknown"),ISBLANK(J8162)),AND(NOT(O8162="Unknown"),ISBLANK(R8162))),"Missing Information", INDEX(Table15[Entire Service Line Classification], MATCH(SUMIFS(Table15[Unique ID],Table15[System-Owned Portion],E8162,Table15[If Material Anything Other than "Lead" in Column E,Was Material Ever Previously Lead?],G8162,Table15[Customer-Owned Portion],O8162),Table15[Unique ID],0),0)))</f>
        <v/>
      </c>
      <c r="X8162"/>
    </row>
    <row r="8163" spans="2:24" hidden="1" x14ac:dyDescent="0.25">
      <c r="B8163" s="145"/>
      <c r="C8163" s="31"/>
      <c r="D8163" s="31"/>
      <c r="E8163" s="43"/>
      <c r="F8163" s="42"/>
      <c r="G8163" s="83"/>
      <c r="H8163" s="31"/>
      <c r="I8163" s="31"/>
      <c r="J8163" s="83"/>
      <c r="K8163" s="31"/>
      <c r="L8163" s="31"/>
      <c r="M8163" s="168"/>
      <c r="N8163" s="147"/>
      <c r="O8163" s="105"/>
      <c r="P8163" s="42"/>
      <c r="Q8163" s="31"/>
      <c r="R8163" s="83"/>
      <c r="S8163" s="31"/>
      <c r="T8163" s="31"/>
      <c r="U8163" s="168"/>
      <c r="V8163" s="149"/>
      <c r="W8163" s="140" t="str" cm="1">
        <f t="array" ref="W8163">IF(SUM(LEN(B8163:V8163))=0,"",IF(OR(OR(ISBLANK(F8163),SUM(LEN(C8163),LEN(D8163))=0),AND(NOT(E8163="Unknown"),ISBLANK(J8163)),AND(NOT(O8163="Unknown"),ISBLANK(R8163))),"Missing Information", INDEX(Table15[Entire Service Line Classification], MATCH(SUMIFS(Table15[Unique ID],Table15[System-Owned Portion],E8163,Table15[If Material Anything Other than "Lead" in Column E,Was Material Ever Previously Lead?],G8163,Table15[Customer-Owned Portion],O8163),Table15[Unique ID],0),0)))</f>
        <v/>
      </c>
      <c r="X8163"/>
    </row>
    <row r="8164" spans="2:24" hidden="1" x14ac:dyDescent="0.25">
      <c r="B8164" s="145"/>
      <c r="C8164" s="31"/>
      <c r="D8164" s="31"/>
      <c r="E8164" s="43"/>
      <c r="F8164" s="42"/>
      <c r="G8164" s="83"/>
      <c r="H8164" s="31"/>
      <c r="I8164" s="31"/>
      <c r="J8164" s="83"/>
      <c r="K8164" s="31"/>
      <c r="L8164" s="31"/>
      <c r="M8164" s="168"/>
      <c r="N8164" s="147"/>
      <c r="O8164" s="105"/>
      <c r="P8164" s="42"/>
      <c r="Q8164" s="31"/>
      <c r="R8164" s="83"/>
      <c r="S8164" s="31"/>
      <c r="T8164" s="31"/>
      <c r="U8164" s="168"/>
      <c r="V8164" s="149"/>
      <c r="W8164" s="140" t="str" cm="1">
        <f t="array" ref="W8164">IF(SUM(LEN(B8164:V8164))=0,"",IF(OR(OR(ISBLANK(F8164),SUM(LEN(C8164),LEN(D8164))=0),AND(NOT(E8164="Unknown"),ISBLANK(J8164)),AND(NOT(O8164="Unknown"),ISBLANK(R8164))),"Missing Information", INDEX(Table15[Entire Service Line Classification], MATCH(SUMIFS(Table15[Unique ID],Table15[System-Owned Portion],E8164,Table15[If Material Anything Other than "Lead" in Column E,Was Material Ever Previously Lead?],G8164,Table15[Customer-Owned Portion],O8164),Table15[Unique ID],0),0)))</f>
        <v/>
      </c>
      <c r="X8164"/>
    </row>
    <row r="8165" spans="2:24" hidden="1" x14ac:dyDescent="0.25">
      <c r="B8165" s="145"/>
      <c r="C8165" s="31"/>
      <c r="D8165" s="31"/>
      <c r="E8165" s="43"/>
      <c r="F8165" s="42"/>
      <c r="G8165" s="83"/>
      <c r="H8165" s="31"/>
      <c r="I8165" s="31"/>
      <c r="J8165" s="83"/>
      <c r="K8165" s="31"/>
      <c r="L8165" s="31"/>
      <c r="M8165" s="168"/>
      <c r="N8165" s="147"/>
      <c r="O8165" s="105"/>
      <c r="P8165" s="42"/>
      <c r="Q8165" s="31"/>
      <c r="R8165" s="83"/>
      <c r="S8165" s="31"/>
      <c r="T8165" s="31"/>
      <c r="U8165" s="168"/>
      <c r="V8165" s="149"/>
      <c r="W8165" s="140" t="str" cm="1">
        <f t="array" ref="W8165">IF(SUM(LEN(B8165:V8165))=0,"",IF(OR(OR(ISBLANK(F8165),SUM(LEN(C8165),LEN(D8165))=0),AND(NOT(E8165="Unknown"),ISBLANK(J8165)),AND(NOT(O8165="Unknown"),ISBLANK(R8165))),"Missing Information", INDEX(Table15[Entire Service Line Classification], MATCH(SUMIFS(Table15[Unique ID],Table15[System-Owned Portion],E8165,Table15[If Material Anything Other than "Lead" in Column E,Was Material Ever Previously Lead?],G8165,Table15[Customer-Owned Portion],O8165),Table15[Unique ID],0),0)))</f>
        <v/>
      </c>
      <c r="X8165"/>
    </row>
    <row r="8166" spans="2:24" hidden="1" x14ac:dyDescent="0.25">
      <c r="B8166" s="145"/>
      <c r="C8166" s="31"/>
      <c r="D8166" s="31"/>
      <c r="E8166" s="43"/>
      <c r="F8166" s="42"/>
      <c r="G8166" s="83"/>
      <c r="H8166" s="31"/>
      <c r="I8166" s="31"/>
      <c r="J8166" s="83"/>
      <c r="K8166" s="31"/>
      <c r="L8166" s="31"/>
      <c r="M8166" s="168"/>
      <c r="N8166" s="147"/>
      <c r="O8166" s="105"/>
      <c r="P8166" s="42"/>
      <c r="Q8166" s="31"/>
      <c r="R8166" s="83"/>
      <c r="S8166" s="31"/>
      <c r="T8166" s="31"/>
      <c r="U8166" s="168"/>
      <c r="V8166" s="149"/>
      <c r="W8166" s="140" t="str" cm="1">
        <f t="array" ref="W8166">IF(SUM(LEN(B8166:V8166))=0,"",IF(OR(OR(ISBLANK(F8166),SUM(LEN(C8166),LEN(D8166))=0),AND(NOT(E8166="Unknown"),ISBLANK(J8166)),AND(NOT(O8166="Unknown"),ISBLANK(R8166))),"Missing Information", INDEX(Table15[Entire Service Line Classification], MATCH(SUMIFS(Table15[Unique ID],Table15[System-Owned Portion],E8166,Table15[If Material Anything Other than "Lead" in Column E,Was Material Ever Previously Lead?],G8166,Table15[Customer-Owned Portion],O8166),Table15[Unique ID],0),0)))</f>
        <v/>
      </c>
      <c r="X8166"/>
    </row>
    <row r="8167" spans="2:24" hidden="1" x14ac:dyDescent="0.25">
      <c r="B8167" s="145"/>
      <c r="C8167" s="31"/>
      <c r="D8167" s="31"/>
      <c r="E8167" s="43"/>
      <c r="F8167" s="42"/>
      <c r="G8167" s="83"/>
      <c r="H8167" s="31"/>
      <c r="I8167" s="31"/>
      <c r="J8167" s="83"/>
      <c r="K8167" s="31"/>
      <c r="L8167" s="31"/>
      <c r="M8167" s="168"/>
      <c r="N8167" s="147"/>
      <c r="O8167" s="105"/>
      <c r="P8167" s="42"/>
      <c r="Q8167" s="31"/>
      <c r="R8167" s="83"/>
      <c r="S8167" s="31"/>
      <c r="T8167" s="31"/>
      <c r="U8167" s="168"/>
      <c r="V8167" s="149"/>
      <c r="W8167" s="140" t="str" cm="1">
        <f t="array" ref="W8167">IF(SUM(LEN(B8167:V8167))=0,"",IF(OR(OR(ISBLANK(F8167),SUM(LEN(C8167),LEN(D8167))=0),AND(NOT(E8167="Unknown"),ISBLANK(J8167)),AND(NOT(O8167="Unknown"),ISBLANK(R8167))),"Missing Information", INDEX(Table15[Entire Service Line Classification], MATCH(SUMIFS(Table15[Unique ID],Table15[System-Owned Portion],E8167,Table15[If Material Anything Other than "Lead" in Column E,Was Material Ever Previously Lead?],G8167,Table15[Customer-Owned Portion],O8167),Table15[Unique ID],0),0)))</f>
        <v/>
      </c>
      <c r="X8167"/>
    </row>
    <row r="8168" spans="2:24" hidden="1" x14ac:dyDescent="0.25">
      <c r="B8168" s="145"/>
      <c r="C8168" s="31"/>
      <c r="D8168" s="31"/>
      <c r="E8168" s="43"/>
      <c r="F8168" s="42"/>
      <c r="G8168" s="83"/>
      <c r="H8168" s="31"/>
      <c r="I8168" s="31"/>
      <c r="J8168" s="83"/>
      <c r="K8168" s="31"/>
      <c r="L8168" s="31"/>
      <c r="M8168" s="168"/>
      <c r="N8168" s="147"/>
      <c r="O8168" s="105"/>
      <c r="P8168" s="42"/>
      <c r="Q8168" s="31"/>
      <c r="R8168" s="83"/>
      <c r="S8168" s="31"/>
      <c r="T8168" s="31"/>
      <c r="U8168" s="168"/>
      <c r="V8168" s="149"/>
      <c r="W8168" s="140" t="str" cm="1">
        <f t="array" ref="W8168">IF(SUM(LEN(B8168:V8168))=0,"",IF(OR(OR(ISBLANK(F8168),SUM(LEN(C8168),LEN(D8168))=0),AND(NOT(E8168="Unknown"),ISBLANK(J8168)),AND(NOT(O8168="Unknown"),ISBLANK(R8168))),"Missing Information", INDEX(Table15[Entire Service Line Classification], MATCH(SUMIFS(Table15[Unique ID],Table15[System-Owned Portion],E8168,Table15[If Material Anything Other than "Lead" in Column E,Was Material Ever Previously Lead?],G8168,Table15[Customer-Owned Portion],O8168),Table15[Unique ID],0),0)))</f>
        <v/>
      </c>
      <c r="X8168"/>
    </row>
    <row r="8169" spans="2:24" hidden="1" x14ac:dyDescent="0.25">
      <c r="B8169" s="145"/>
      <c r="C8169" s="31"/>
      <c r="D8169" s="31"/>
      <c r="E8169" s="43"/>
      <c r="F8169" s="42"/>
      <c r="G8169" s="83"/>
      <c r="H8169" s="31"/>
      <c r="I8169" s="31"/>
      <c r="J8169" s="83"/>
      <c r="K8169" s="31"/>
      <c r="L8169" s="31"/>
      <c r="M8169" s="168"/>
      <c r="N8169" s="147"/>
      <c r="O8169" s="105"/>
      <c r="P8169" s="42"/>
      <c r="Q8169" s="31"/>
      <c r="R8169" s="83"/>
      <c r="S8169" s="31"/>
      <c r="T8169" s="31"/>
      <c r="U8169" s="168"/>
      <c r="V8169" s="149"/>
      <c r="W8169" s="140" t="str" cm="1">
        <f t="array" ref="W8169">IF(SUM(LEN(B8169:V8169))=0,"",IF(OR(OR(ISBLANK(F8169),SUM(LEN(C8169),LEN(D8169))=0),AND(NOT(E8169="Unknown"),ISBLANK(J8169)),AND(NOT(O8169="Unknown"),ISBLANK(R8169))),"Missing Information", INDEX(Table15[Entire Service Line Classification], MATCH(SUMIFS(Table15[Unique ID],Table15[System-Owned Portion],E8169,Table15[If Material Anything Other than "Lead" in Column E,Was Material Ever Previously Lead?],G8169,Table15[Customer-Owned Portion],O8169),Table15[Unique ID],0),0)))</f>
        <v/>
      </c>
      <c r="X8169"/>
    </row>
    <row r="8170" spans="2:24" hidden="1" x14ac:dyDescent="0.25">
      <c r="B8170" s="145"/>
      <c r="C8170" s="31"/>
      <c r="D8170" s="31"/>
      <c r="E8170" s="43"/>
      <c r="F8170" s="42"/>
      <c r="G8170" s="83"/>
      <c r="H8170" s="31"/>
      <c r="I8170" s="31"/>
      <c r="J8170" s="83"/>
      <c r="K8170" s="31"/>
      <c r="L8170" s="31"/>
      <c r="M8170" s="168"/>
      <c r="N8170" s="147"/>
      <c r="O8170" s="105"/>
      <c r="P8170" s="42"/>
      <c r="Q8170" s="31"/>
      <c r="R8170" s="83"/>
      <c r="S8170" s="31"/>
      <c r="T8170" s="31"/>
      <c r="U8170" s="168"/>
      <c r="V8170" s="149"/>
      <c r="W8170" s="140" t="str" cm="1">
        <f t="array" ref="W8170">IF(SUM(LEN(B8170:V8170))=0,"",IF(OR(OR(ISBLANK(F8170),SUM(LEN(C8170),LEN(D8170))=0),AND(NOT(E8170="Unknown"),ISBLANK(J8170)),AND(NOT(O8170="Unknown"),ISBLANK(R8170))),"Missing Information", INDEX(Table15[Entire Service Line Classification], MATCH(SUMIFS(Table15[Unique ID],Table15[System-Owned Portion],E8170,Table15[If Material Anything Other than "Lead" in Column E,Was Material Ever Previously Lead?],G8170,Table15[Customer-Owned Portion],O8170),Table15[Unique ID],0),0)))</f>
        <v/>
      </c>
      <c r="X8170"/>
    </row>
    <row r="8171" spans="2:24" hidden="1" x14ac:dyDescent="0.25">
      <c r="B8171" s="145"/>
      <c r="C8171" s="31"/>
      <c r="D8171" s="31"/>
      <c r="E8171" s="43"/>
      <c r="F8171" s="42"/>
      <c r="G8171" s="83"/>
      <c r="H8171" s="31"/>
      <c r="I8171" s="31"/>
      <c r="J8171" s="83"/>
      <c r="K8171" s="31"/>
      <c r="L8171" s="31"/>
      <c r="M8171" s="168"/>
      <c r="N8171" s="147"/>
      <c r="O8171" s="105"/>
      <c r="P8171" s="42"/>
      <c r="Q8171" s="31"/>
      <c r="R8171" s="83"/>
      <c r="S8171" s="31"/>
      <c r="T8171" s="31"/>
      <c r="U8171" s="168"/>
      <c r="V8171" s="149"/>
      <c r="W8171" s="140" t="str" cm="1">
        <f t="array" ref="W8171">IF(SUM(LEN(B8171:V8171))=0,"",IF(OR(OR(ISBLANK(F8171),SUM(LEN(C8171),LEN(D8171))=0),AND(NOT(E8171="Unknown"),ISBLANK(J8171)),AND(NOT(O8171="Unknown"),ISBLANK(R8171))),"Missing Information", INDEX(Table15[Entire Service Line Classification], MATCH(SUMIFS(Table15[Unique ID],Table15[System-Owned Portion],E8171,Table15[If Material Anything Other than "Lead" in Column E,Was Material Ever Previously Lead?],G8171,Table15[Customer-Owned Portion],O8171),Table15[Unique ID],0),0)))</f>
        <v/>
      </c>
      <c r="X8171"/>
    </row>
    <row r="8172" spans="2:24" hidden="1" x14ac:dyDescent="0.25">
      <c r="B8172" s="145"/>
      <c r="C8172" s="31"/>
      <c r="D8172" s="31"/>
      <c r="E8172" s="43"/>
      <c r="F8172" s="42"/>
      <c r="G8172" s="83"/>
      <c r="H8172" s="31"/>
      <c r="I8172" s="31"/>
      <c r="J8172" s="83"/>
      <c r="K8172" s="31"/>
      <c r="L8172" s="31"/>
      <c r="M8172" s="168"/>
      <c r="N8172" s="147"/>
      <c r="O8172" s="105"/>
      <c r="P8172" s="42"/>
      <c r="Q8172" s="31"/>
      <c r="R8172" s="83"/>
      <c r="S8172" s="31"/>
      <c r="T8172" s="31"/>
      <c r="U8172" s="168"/>
      <c r="V8172" s="149"/>
      <c r="W8172" s="140" t="str" cm="1">
        <f t="array" ref="W8172">IF(SUM(LEN(B8172:V8172))=0,"",IF(OR(OR(ISBLANK(F8172),SUM(LEN(C8172),LEN(D8172))=0),AND(NOT(E8172="Unknown"),ISBLANK(J8172)),AND(NOT(O8172="Unknown"),ISBLANK(R8172))),"Missing Information", INDEX(Table15[Entire Service Line Classification], MATCH(SUMIFS(Table15[Unique ID],Table15[System-Owned Portion],E8172,Table15[If Material Anything Other than "Lead" in Column E,Was Material Ever Previously Lead?],G8172,Table15[Customer-Owned Portion],O8172),Table15[Unique ID],0),0)))</f>
        <v/>
      </c>
      <c r="X8172"/>
    </row>
    <row r="8173" spans="2:24" hidden="1" x14ac:dyDescent="0.25">
      <c r="B8173" s="145"/>
      <c r="C8173" s="31"/>
      <c r="D8173" s="31"/>
      <c r="E8173" s="43"/>
      <c r="F8173" s="42"/>
      <c r="G8173" s="83"/>
      <c r="H8173" s="31"/>
      <c r="I8173" s="31"/>
      <c r="J8173" s="83"/>
      <c r="K8173" s="31"/>
      <c r="L8173" s="31"/>
      <c r="M8173" s="168"/>
      <c r="N8173" s="147"/>
      <c r="O8173" s="105"/>
      <c r="P8173" s="42"/>
      <c r="Q8173" s="31"/>
      <c r="R8173" s="83"/>
      <c r="S8173" s="31"/>
      <c r="T8173" s="31"/>
      <c r="U8173" s="168"/>
      <c r="V8173" s="149"/>
      <c r="W8173" s="140" t="str" cm="1">
        <f t="array" ref="W8173">IF(SUM(LEN(B8173:V8173))=0,"",IF(OR(OR(ISBLANK(F8173),SUM(LEN(C8173),LEN(D8173))=0),AND(NOT(E8173="Unknown"),ISBLANK(J8173)),AND(NOT(O8173="Unknown"),ISBLANK(R8173))),"Missing Information", INDEX(Table15[Entire Service Line Classification], MATCH(SUMIFS(Table15[Unique ID],Table15[System-Owned Portion],E8173,Table15[If Material Anything Other than "Lead" in Column E,Was Material Ever Previously Lead?],G8173,Table15[Customer-Owned Portion],O8173),Table15[Unique ID],0),0)))</f>
        <v/>
      </c>
      <c r="X8173"/>
    </row>
    <row r="8174" spans="2:24" hidden="1" x14ac:dyDescent="0.25">
      <c r="B8174" s="145"/>
      <c r="C8174" s="31"/>
      <c r="D8174" s="31"/>
      <c r="E8174" s="43"/>
      <c r="F8174" s="42"/>
      <c r="G8174" s="83"/>
      <c r="H8174" s="31"/>
      <c r="I8174" s="31"/>
      <c r="J8174" s="83"/>
      <c r="K8174" s="31"/>
      <c r="L8174" s="31"/>
      <c r="M8174" s="168"/>
      <c r="N8174" s="147"/>
      <c r="O8174" s="105"/>
      <c r="P8174" s="42"/>
      <c r="Q8174" s="31"/>
      <c r="R8174" s="83"/>
      <c r="S8174" s="31"/>
      <c r="T8174" s="31"/>
      <c r="U8174" s="168"/>
      <c r="V8174" s="149"/>
      <c r="W8174" s="140" t="str" cm="1">
        <f t="array" ref="W8174">IF(SUM(LEN(B8174:V8174))=0,"",IF(OR(OR(ISBLANK(F8174),SUM(LEN(C8174),LEN(D8174))=0),AND(NOT(E8174="Unknown"),ISBLANK(J8174)),AND(NOT(O8174="Unknown"),ISBLANK(R8174))),"Missing Information", INDEX(Table15[Entire Service Line Classification], MATCH(SUMIFS(Table15[Unique ID],Table15[System-Owned Portion],E8174,Table15[If Material Anything Other than "Lead" in Column E,Was Material Ever Previously Lead?],G8174,Table15[Customer-Owned Portion],O8174),Table15[Unique ID],0),0)))</f>
        <v/>
      </c>
      <c r="X8174"/>
    </row>
    <row r="8175" spans="2:24" hidden="1" x14ac:dyDescent="0.25">
      <c r="B8175" s="145"/>
      <c r="C8175" s="31"/>
      <c r="D8175" s="31"/>
      <c r="E8175" s="43"/>
      <c r="F8175" s="42"/>
      <c r="G8175" s="83"/>
      <c r="H8175" s="31"/>
      <c r="I8175" s="31"/>
      <c r="J8175" s="83"/>
      <c r="K8175" s="31"/>
      <c r="L8175" s="31"/>
      <c r="M8175" s="168"/>
      <c r="N8175" s="147"/>
      <c r="O8175" s="105"/>
      <c r="P8175" s="42"/>
      <c r="Q8175" s="31"/>
      <c r="R8175" s="83"/>
      <c r="S8175" s="31"/>
      <c r="T8175" s="31"/>
      <c r="U8175" s="168"/>
      <c r="V8175" s="149"/>
      <c r="W8175" s="140" t="str" cm="1">
        <f t="array" ref="W8175">IF(SUM(LEN(B8175:V8175))=0,"",IF(OR(OR(ISBLANK(F8175),SUM(LEN(C8175),LEN(D8175))=0),AND(NOT(E8175="Unknown"),ISBLANK(J8175)),AND(NOT(O8175="Unknown"),ISBLANK(R8175))),"Missing Information", INDEX(Table15[Entire Service Line Classification], MATCH(SUMIFS(Table15[Unique ID],Table15[System-Owned Portion],E8175,Table15[If Material Anything Other than "Lead" in Column E,Was Material Ever Previously Lead?],G8175,Table15[Customer-Owned Portion],O8175),Table15[Unique ID],0),0)))</f>
        <v/>
      </c>
      <c r="X8175"/>
    </row>
    <row r="8176" spans="2:24" hidden="1" x14ac:dyDescent="0.25">
      <c r="B8176" s="145"/>
      <c r="C8176" s="31"/>
      <c r="D8176" s="31"/>
      <c r="E8176" s="43"/>
      <c r="F8176" s="42"/>
      <c r="G8176" s="83"/>
      <c r="H8176" s="31"/>
      <c r="I8176" s="31"/>
      <c r="J8176" s="83"/>
      <c r="K8176" s="31"/>
      <c r="L8176" s="31"/>
      <c r="M8176" s="168"/>
      <c r="N8176" s="147"/>
      <c r="O8176" s="105"/>
      <c r="P8176" s="42"/>
      <c r="Q8176" s="31"/>
      <c r="R8176" s="83"/>
      <c r="S8176" s="31"/>
      <c r="T8176" s="31"/>
      <c r="U8176" s="168"/>
      <c r="V8176" s="149"/>
      <c r="W8176" s="140" t="str" cm="1">
        <f t="array" ref="W8176">IF(SUM(LEN(B8176:V8176))=0,"",IF(OR(OR(ISBLANK(F8176),SUM(LEN(C8176),LEN(D8176))=0),AND(NOT(E8176="Unknown"),ISBLANK(J8176)),AND(NOT(O8176="Unknown"),ISBLANK(R8176))),"Missing Information", INDEX(Table15[Entire Service Line Classification], MATCH(SUMIFS(Table15[Unique ID],Table15[System-Owned Portion],E8176,Table15[If Material Anything Other than "Lead" in Column E,Was Material Ever Previously Lead?],G8176,Table15[Customer-Owned Portion],O8176),Table15[Unique ID],0),0)))</f>
        <v/>
      </c>
      <c r="X8176"/>
    </row>
    <row r="8177" spans="2:24" hidden="1" x14ac:dyDescent="0.25">
      <c r="B8177" s="145"/>
      <c r="C8177" s="31"/>
      <c r="D8177" s="31"/>
      <c r="E8177" s="43"/>
      <c r="F8177" s="42"/>
      <c r="G8177" s="83"/>
      <c r="H8177" s="31"/>
      <c r="I8177" s="31"/>
      <c r="J8177" s="83"/>
      <c r="K8177" s="31"/>
      <c r="L8177" s="31"/>
      <c r="M8177" s="168"/>
      <c r="N8177" s="147"/>
      <c r="O8177" s="105"/>
      <c r="P8177" s="42"/>
      <c r="Q8177" s="31"/>
      <c r="R8177" s="83"/>
      <c r="S8177" s="31"/>
      <c r="T8177" s="31"/>
      <c r="U8177" s="168"/>
      <c r="V8177" s="149"/>
      <c r="W8177" s="140" t="str" cm="1">
        <f t="array" ref="W8177">IF(SUM(LEN(B8177:V8177))=0,"",IF(OR(OR(ISBLANK(F8177),SUM(LEN(C8177),LEN(D8177))=0),AND(NOT(E8177="Unknown"),ISBLANK(J8177)),AND(NOT(O8177="Unknown"),ISBLANK(R8177))),"Missing Information", INDEX(Table15[Entire Service Line Classification], MATCH(SUMIFS(Table15[Unique ID],Table15[System-Owned Portion],E8177,Table15[If Material Anything Other than "Lead" in Column E,Was Material Ever Previously Lead?],G8177,Table15[Customer-Owned Portion],O8177),Table15[Unique ID],0),0)))</f>
        <v/>
      </c>
      <c r="X8177"/>
    </row>
    <row r="8178" spans="2:24" hidden="1" x14ac:dyDescent="0.25">
      <c r="B8178" s="145"/>
      <c r="C8178" s="31"/>
      <c r="D8178" s="31"/>
      <c r="E8178" s="43"/>
      <c r="F8178" s="42"/>
      <c r="G8178" s="83"/>
      <c r="H8178" s="31"/>
      <c r="I8178" s="31"/>
      <c r="J8178" s="83"/>
      <c r="K8178" s="31"/>
      <c r="L8178" s="31"/>
      <c r="M8178" s="168"/>
      <c r="N8178" s="147"/>
      <c r="O8178" s="105"/>
      <c r="P8178" s="42"/>
      <c r="Q8178" s="31"/>
      <c r="R8178" s="83"/>
      <c r="S8178" s="31"/>
      <c r="T8178" s="31"/>
      <c r="U8178" s="168"/>
      <c r="V8178" s="149"/>
      <c r="W8178" s="140" t="str" cm="1">
        <f t="array" ref="W8178">IF(SUM(LEN(B8178:V8178))=0,"",IF(OR(OR(ISBLANK(F8178),SUM(LEN(C8178),LEN(D8178))=0),AND(NOT(E8178="Unknown"),ISBLANK(J8178)),AND(NOT(O8178="Unknown"),ISBLANK(R8178))),"Missing Information", INDEX(Table15[Entire Service Line Classification], MATCH(SUMIFS(Table15[Unique ID],Table15[System-Owned Portion],E8178,Table15[If Material Anything Other than "Lead" in Column E,Was Material Ever Previously Lead?],G8178,Table15[Customer-Owned Portion],O8178),Table15[Unique ID],0),0)))</f>
        <v/>
      </c>
      <c r="X8178"/>
    </row>
    <row r="8179" spans="2:24" hidden="1" x14ac:dyDescent="0.25">
      <c r="B8179" s="145"/>
      <c r="C8179" s="31"/>
      <c r="D8179" s="31"/>
      <c r="E8179" s="43"/>
      <c r="F8179" s="42"/>
      <c r="G8179" s="83"/>
      <c r="H8179" s="31"/>
      <c r="I8179" s="31"/>
      <c r="J8179" s="83"/>
      <c r="K8179" s="31"/>
      <c r="L8179" s="31"/>
      <c r="M8179" s="168"/>
      <c r="N8179" s="147"/>
      <c r="O8179" s="105"/>
      <c r="P8179" s="42"/>
      <c r="Q8179" s="31"/>
      <c r="R8179" s="83"/>
      <c r="S8179" s="31"/>
      <c r="T8179" s="31"/>
      <c r="U8179" s="168"/>
      <c r="V8179" s="149"/>
      <c r="W8179" s="140" t="str" cm="1">
        <f t="array" ref="W8179">IF(SUM(LEN(B8179:V8179))=0,"",IF(OR(OR(ISBLANK(F8179),SUM(LEN(C8179),LEN(D8179))=0),AND(NOT(E8179="Unknown"),ISBLANK(J8179)),AND(NOT(O8179="Unknown"),ISBLANK(R8179))),"Missing Information", INDEX(Table15[Entire Service Line Classification], MATCH(SUMIFS(Table15[Unique ID],Table15[System-Owned Portion],E8179,Table15[If Material Anything Other than "Lead" in Column E,Was Material Ever Previously Lead?],G8179,Table15[Customer-Owned Portion],O8179),Table15[Unique ID],0),0)))</f>
        <v/>
      </c>
      <c r="X8179"/>
    </row>
    <row r="8180" spans="2:24" hidden="1" x14ac:dyDescent="0.25">
      <c r="B8180" s="145"/>
      <c r="C8180" s="31"/>
      <c r="D8180" s="31"/>
      <c r="E8180" s="43"/>
      <c r="F8180" s="42"/>
      <c r="G8180" s="83"/>
      <c r="H8180" s="31"/>
      <c r="I8180" s="31"/>
      <c r="J8180" s="83"/>
      <c r="K8180" s="31"/>
      <c r="L8180" s="31"/>
      <c r="M8180" s="168"/>
      <c r="N8180" s="147"/>
      <c r="O8180" s="105"/>
      <c r="P8180" s="42"/>
      <c r="Q8180" s="31"/>
      <c r="R8180" s="83"/>
      <c r="S8180" s="31"/>
      <c r="T8180" s="31"/>
      <c r="U8180" s="168"/>
      <c r="V8180" s="149"/>
      <c r="W8180" s="140" t="str" cm="1">
        <f t="array" ref="W8180">IF(SUM(LEN(B8180:V8180))=0,"",IF(OR(OR(ISBLANK(F8180),SUM(LEN(C8180),LEN(D8180))=0),AND(NOT(E8180="Unknown"),ISBLANK(J8180)),AND(NOT(O8180="Unknown"),ISBLANK(R8180))),"Missing Information", INDEX(Table15[Entire Service Line Classification], MATCH(SUMIFS(Table15[Unique ID],Table15[System-Owned Portion],E8180,Table15[If Material Anything Other than "Lead" in Column E,Was Material Ever Previously Lead?],G8180,Table15[Customer-Owned Portion],O8180),Table15[Unique ID],0),0)))</f>
        <v/>
      </c>
      <c r="X8180"/>
    </row>
    <row r="8181" spans="2:24" hidden="1" x14ac:dyDescent="0.25">
      <c r="B8181" s="145"/>
      <c r="C8181" s="31"/>
      <c r="D8181" s="31"/>
      <c r="E8181" s="43"/>
      <c r="F8181" s="42"/>
      <c r="G8181" s="83"/>
      <c r="H8181" s="31"/>
      <c r="I8181" s="31"/>
      <c r="J8181" s="83"/>
      <c r="K8181" s="31"/>
      <c r="L8181" s="31"/>
      <c r="M8181" s="168"/>
      <c r="N8181" s="147"/>
      <c r="O8181" s="105"/>
      <c r="P8181" s="42"/>
      <c r="Q8181" s="31"/>
      <c r="R8181" s="83"/>
      <c r="S8181" s="31"/>
      <c r="T8181" s="31"/>
      <c r="U8181" s="168"/>
      <c r="V8181" s="149"/>
      <c r="W8181" s="140" t="str" cm="1">
        <f t="array" ref="W8181">IF(SUM(LEN(B8181:V8181))=0,"",IF(OR(OR(ISBLANK(F8181),SUM(LEN(C8181),LEN(D8181))=0),AND(NOT(E8181="Unknown"),ISBLANK(J8181)),AND(NOT(O8181="Unknown"),ISBLANK(R8181))),"Missing Information", INDEX(Table15[Entire Service Line Classification], MATCH(SUMIFS(Table15[Unique ID],Table15[System-Owned Portion],E8181,Table15[If Material Anything Other than "Lead" in Column E,Was Material Ever Previously Lead?],G8181,Table15[Customer-Owned Portion],O8181),Table15[Unique ID],0),0)))</f>
        <v/>
      </c>
      <c r="X8181"/>
    </row>
    <row r="8182" spans="2:24" hidden="1" x14ac:dyDescent="0.25">
      <c r="B8182" s="145"/>
      <c r="C8182" s="31"/>
      <c r="D8182" s="31"/>
      <c r="E8182" s="43"/>
      <c r="F8182" s="42"/>
      <c r="G8182" s="83"/>
      <c r="H8182" s="31"/>
      <c r="I8182" s="31"/>
      <c r="J8182" s="83"/>
      <c r="K8182" s="31"/>
      <c r="L8182" s="31"/>
      <c r="M8182" s="168"/>
      <c r="N8182" s="147"/>
      <c r="O8182" s="105"/>
      <c r="P8182" s="42"/>
      <c r="Q8182" s="31"/>
      <c r="R8182" s="83"/>
      <c r="S8182" s="31"/>
      <c r="T8182" s="31"/>
      <c r="U8182" s="168"/>
      <c r="V8182" s="149"/>
      <c r="W8182" s="140" t="str" cm="1">
        <f t="array" ref="W8182">IF(SUM(LEN(B8182:V8182))=0,"",IF(OR(OR(ISBLANK(F8182),SUM(LEN(C8182),LEN(D8182))=0),AND(NOT(E8182="Unknown"),ISBLANK(J8182)),AND(NOT(O8182="Unknown"),ISBLANK(R8182))),"Missing Information", INDEX(Table15[Entire Service Line Classification], MATCH(SUMIFS(Table15[Unique ID],Table15[System-Owned Portion],E8182,Table15[If Material Anything Other than "Lead" in Column E,Was Material Ever Previously Lead?],G8182,Table15[Customer-Owned Portion],O8182),Table15[Unique ID],0),0)))</f>
        <v/>
      </c>
      <c r="X8182"/>
    </row>
    <row r="8183" spans="2:24" hidden="1" x14ac:dyDescent="0.25">
      <c r="B8183" s="145"/>
      <c r="C8183" s="31"/>
      <c r="D8183" s="31"/>
      <c r="E8183" s="43"/>
      <c r="F8183" s="42"/>
      <c r="G8183" s="83"/>
      <c r="H8183" s="31"/>
      <c r="I8183" s="31"/>
      <c r="J8183" s="83"/>
      <c r="K8183" s="31"/>
      <c r="L8183" s="31"/>
      <c r="M8183" s="168"/>
      <c r="N8183" s="147"/>
      <c r="O8183" s="105"/>
      <c r="P8183" s="42"/>
      <c r="Q8183" s="31"/>
      <c r="R8183" s="83"/>
      <c r="S8183" s="31"/>
      <c r="T8183" s="31"/>
      <c r="U8183" s="168"/>
      <c r="V8183" s="149"/>
      <c r="W8183" s="140" t="str" cm="1">
        <f t="array" ref="W8183">IF(SUM(LEN(B8183:V8183))=0,"",IF(OR(OR(ISBLANK(F8183),SUM(LEN(C8183),LEN(D8183))=0),AND(NOT(E8183="Unknown"),ISBLANK(J8183)),AND(NOT(O8183="Unknown"),ISBLANK(R8183))),"Missing Information", INDEX(Table15[Entire Service Line Classification], MATCH(SUMIFS(Table15[Unique ID],Table15[System-Owned Portion],E8183,Table15[If Material Anything Other than "Lead" in Column E,Was Material Ever Previously Lead?],G8183,Table15[Customer-Owned Portion],O8183),Table15[Unique ID],0),0)))</f>
        <v/>
      </c>
      <c r="X8183"/>
    </row>
    <row r="8184" spans="2:24" hidden="1" x14ac:dyDescent="0.25">
      <c r="B8184" s="145"/>
      <c r="C8184" s="31"/>
      <c r="D8184" s="31"/>
      <c r="E8184" s="43"/>
      <c r="F8184" s="42"/>
      <c r="G8184" s="83"/>
      <c r="H8184" s="31"/>
      <c r="I8184" s="31"/>
      <c r="J8184" s="83"/>
      <c r="K8184" s="31"/>
      <c r="L8184" s="31"/>
      <c r="M8184" s="168"/>
      <c r="N8184" s="147"/>
      <c r="O8184" s="105"/>
      <c r="P8184" s="42"/>
      <c r="Q8184" s="31"/>
      <c r="R8184" s="83"/>
      <c r="S8184" s="31"/>
      <c r="T8184" s="31"/>
      <c r="U8184" s="168"/>
      <c r="V8184" s="149"/>
      <c r="W8184" s="140" t="str" cm="1">
        <f t="array" ref="W8184">IF(SUM(LEN(B8184:V8184))=0,"",IF(OR(OR(ISBLANK(F8184),SUM(LEN(C8184),LEN(D8184))=0),AND(NOT(E8184="Unknown"),ISBLANK(J8184)),AND(NOT(O8184="Unknown"),ISBLANK(R8184))),"Missing Information", INDEX(Table15[Entire Service Line Classification], MATCH(SUMIFS(Table15[Unique ID],Table15[System-Owned Portion],E8184,Table15[If Material Anything Other than "Lead" in Column E,Was Material Ever Previously Lead?],G8184,Table15[Customer-Owned Portion],O8184),Table15[Unique ID],0),0)))</f>
        <v/>
      </c>
      <c r="X8184"/>
    </row>
    <row r="8185" spans="2:24" hidden="1" x14ac:dyDescent="0.25">
      <c r="B8185" s="145"/>
      <c r="C8185" s="31"/>
      <c r="D8185" s="31"/>
      <c r="E8185" s="43"/>
      <c r="F8185" s="42"/>
      <c r="G8185" s="83"/>
      <c r="H8185" s="31"/>
      <c r="I8185" s="31"/>
      <c r="J8185" s="83"/>
      <c r="K8185" s="31"/>
      <c r="L8185" s="31"/>
      <c r="M8185" s="168"/>
      <c r="N8185" s="147"/>
      <c r="O8185" s="105"/>
      <c r="P8185" s="42"/>
      <c r="Q8185" s="31"/>
      <c r="R8185" s="83"/>
      <c r="S8185" s="31"/>
      <c r="T8185" s="31"/>
      <c r="U8185" s="168"/>
      <c r="V8185" s="149"/>
      <c r="W8185" s="140" t="str" cm="1">
        <f t="array" ref="W8185">IF(SUM(LEN(B8185:V8185))=0,"",IF(OR(OR(ISBLANK(F8185),SUM(LEN(C8185),LEN(D8185))=0),AND(NOT(E8185="Unknown"),ISBLANK(J8185)),AND(NOT(O8185="Unknown"),ISBLANK(R8185))),"Missing Information", INDEX(Table15[Entire Service Line Classification], MATCH(SUMIFS(Table15[Unique ID],Table15[System-Owned Portion],E8185,Table15[If Material Anything Other than "Lead" in Column E,Was Material Ever Previously Lead?],G8185,Table15[Customer-Owned Portion],O8185),Table15[Unique ID],0),0)))</f>
        <v/>
      </c>
      <c r="X8185"/>
    </row>
    <row r="8186" spans="2:24" hidden="1" x14ac:dyDescent="0.25">
      <c r="B8186" s="145"/>
      <c r="C8186" s="31"/>
      <c r="D8186" s="31"/>
      <c r="E8186" s="43"/>
      <c r="F8186" s="42"/>
      <c r="G8186" s="83"/>
      <c r="H8186" s="31"/>
      <c r="I8186" s="31"/>
      <c r="J8186" s="83"/>
      <c r="K8186" s="31"/>
      <c r="L8186" s="31"/>
      <c r="M8186" s="168"/>
      <c r="N8186" s="147"/>
      <c r="O8186" s="105"/>
      <c r="P8186" s="42"/>
      <c r="Q8186" s="31"/>
      <c r="R8186" s="83"/>
      <c r="S8186" s="31"/>
      <c r="T8186" s="31"/>
      <c r="U8186" s="168"/>
      <c r="V8186" s="149"/>
      <c r="W8186" s="140" t="str" cm="1">
        <f t="array" ref="W8186">IF(SUM(LEN(B8186:V8186))=0,"",IF(OR(OR(ISBLANK(F8186),SUM(LEN(C8186),LEN(D8186))=0),AND(NOT(E8186="Unknown"),ISBLANK(J8186)),AND(NOT(O8186="Unknown"),ISBLANK(R8186))),"Missing Information", INDEX(Table15[Entire Service Line Classification], MATCH(SUMIFS(Table15[Unique ID],Table15[System-Owned Portion],E8186,Table15[If Material Anything Other than "Lead" in Column E,Was Material Ever Previously Lead?],G8186,Table15[Customer-Owned Portion],O8186),Table15[Unique ID],0),0)))</f>
        <v/>
      </c>
      <c r="X8186"/>
    </row>
    <row r="8187" spans="2:24" hidden="1" x14ac:dyDescent="0.25">
      <c r="B8187" s="145"/>
      <c r="C8187" s="31"/>
      <c r="D8187" s="31"/>
      <c r="E8187" s="43"/>
      <c r="F8187" s="42"/>
      <c r="G8187" s="83"/>
      <c r="H8187" s="31"/>
      <c r="I8187" s="31"/>
      <c r="J8187" s="83"/>
      <c r="K8187" s="31"/>
      <c r="L8187" s="31"/>
      <c r="M8187" s="168"/>
      <c r="N8187" s="147"/>
      <c r="O8187" s="105"/>
      <c r="P8187" s="42"/>
      <c r="Q8187" s="31"/>
      <c r="R8187" s="83"/>
      <c r="S8187" s="31"/>
      <c r="T8187" s="31"/>
      <c r="U8187" s="168"/>
      <c r="V8187" s="149"/>
      <c r="W8187" s="140" t="str" cm="1">
        <f t="array" ref="W8187">IF(SUM(LEN(B8187:V8187))=0,"",IF(OR(OR(ISBLANK(F8187),SUM(LEN(C8187),LEN(D8187))=0),AND(NOT(E8187="Unknown"),ISBLANK(J8187)),AND(NOT(O8187="Unknown"),ISBLANK(R8187))),"Missing Information", INDEX(Table15[Entire Service Line Classification], MATCH(SUMIFS(Table15[Unique ID],Table15[System-Owned Portion],E8187,Table15[If Material Anything Other than "Lead" in Column E,Was Material Ever Previously Lead?],G8187,Table15[Customer-Owned Portion],O8187),Table15[Unique ID],0),0)))</f>
        <v/>
      </c>
      <c r="X8187"/>
    </row>
    <row r="8188" spans="2:24" hidden="1" x14ac:dyDescent="0.25">
      <c r="B8188" s="145"/>
      <c r="C8188" s="31"/>
      <c r="D8188" s="31"/>
      <c r="E8188" s="43"/>
      <c r="F8188" s="42"/>
      <c r="G8188" s="83"/>
      <c r="H8188" s="31"/>
      <c r="I8188" s="31"/>
      <c r="J8188" s="83"/>
      <c r="K8188" s="31"/>
      <c r="L8188" s="31"/>
      <c r="M8188" s="168"/>
      <c r="N8188" s="147"/>
      <c r="O8188" s="105"/>
      <c r="P8188" s="42"/>
      <c r="Q8188" s="31"/>
      <c r="R8188" s="83"/>
      <c r="S8188" s="31"/>
      <c r="T8188" s="31"/>
      <c r="U8188" s="168"/>
      <c r="V8188" s="149"/>
      <c r="W8188" s="140" t="str" cm="1">
        <f t="array" ref="W8188">IF(SUM(LEN(B8188:V8188))=0,"",IF(OR(OR(ISBLANK(F8188),SUM(LEN(C8188),LEN(D8188))=0),AND(NOT(E8188="Unknown"),ISBLANK(J8188)),AND(NOT(O8188="Unknown"),ISBLANK(R8188))),"Missing Information", INDEX(Table15[Entire Service Line Classification], MATCH(SUMIFS(Table15[Unique ID],Table15[System-Owned Portion],E8188,Table15[If Material Anything Other than "Lead" in Column E,Was Material Ever Previously Lead?],G8188,Table15[Customer-Owned Portion],O8188),Table15[Unique ID],0),0)))</f>
        <v/>
      </c>
      <c r="X8188"/>
    </row>
    <row r="8189" spans="2:24" hidden="1" x14ac:dyDescent="0.25">
      <c r="B8189" s="145"/>
      <c r="C8189" s="31"/>
      <c r="D8189" s="31"/>
      <c r="E8189" s="43"/>
      <c r="F8189" s="42"/>
      <c r="G8189" s="83"/>
      <c r="H8189" s="31"/>
      <c r="I8189" s="31"/>
      <c r="J8189" s="83"/>
      <c r="K8189" s="31"/>
      <c r="L8189" s="31"/>
      <c r="M8189" s="168"/>
      <c r="N8189" s="147"/>
      <c r="O8189" s="105"/>
      <c r="P8189" s="42"/>
      <c r="Q8189" s="31"/>
      <c r="R8189" s="83"/>
      <c r="S8189" s="31"/>
      <c r="T8189" s="31"/>
      <c r="U8189" s="168"/>
      <c r="V8189" s="149"/>
      <c r="W8189" s="140" t="str" cm="1">
        <f t="array" ref="W8189">IF(SUM(LEN(B8189:V8189))=0,"",IF(OR(OR(ISBLANK(F8189),SUM(LEN(C8189),LEN(D8189))=0),AND(NOT(E8189="Unknown"),ISBLANK(J8189)),AND(NOT(O8189="Unknown"),ISBLANK(R8189))),"Missing Information", INDEX(Table15[Entire Service Line Classification], MATCH(SUMIFS(Table15[Unique ID],Table15[System-Owned Portion],E8189,Table15[If Material Anything Other than "Lead" in Column E,Was Material Ever Previously Lead?],G8189,Table15[Customer-Owned Portion],O8189),Table15[Unique ID],0),0)))</f>
        <v/>
      </c>
      <c r="X8189"/>
    </row>
    <row r="8190" spans="2:24" hidden="1" x14ac:dyDescent="0.25">
      <c r="B8190" s="145"/>
      <c r="C8190" s="31"/>
      <c r="D8190" s="31"/>
      <c r="E8190" s="43"/>
      <c r="F8190" s="42"/>
      <c r="G8190" s="83"/>
      <c r="H8190" s="31"/>
      <c r="I8190" s="31"/>
      <c r="J8190" s="83"/>
      <c r="K8190" s="31"/>
      <c r="L8190" s="31"/>
      <c r="M8190" s="168"/>
      <c r="N8190" s="147"/>
      <c r="O8190" s="105"/>
      <c r="P8190" s="42"/>
      <c r="Q8190" s="31"/>
      <c r="R8190" s="83"/>
      <c r="S8190" s="31"/>
      <c r="T8190" s="31"/>
      <c r="U8190" s="168"/>
      <c r="V8190" s="149"/>
      <c r="W8190" s="140" t="str" cm="1">
        <f t="array" ref="W8190">IF(SUM(LEN(B8190:V8190))=0,"",IF(OR(OR(ISBLANK(F8190),SUM(LEN(C8190),LEN(D8190))=0),AND(NOT(E8190="Unknown"),ISBLANK(J8190)),AND(NOT(O8190="Unknown"),ISBLANK(R8190))),"Missing Information", INDEX(Table15[Entire Service Line Classification], MATCH(SUMIFS(Table15[Unique ID],Table15[System-Owned Portion],E8190,Table15[If Material Anything Other than "Lead" in Column E,Was Material Ever Previously Lead?],G8190,Table15[Customer-Owned Portion],O8190),Table15[Unique ID],0),0)))</f>
        <v/>
      </c>
      <c r="X8190"/>
    </row>
    <row r="8191" spans="2:24" hidden="1" x14ac:dyDescent="0.25">
      <c r="B8191" s="145"/>
      <c r="C8191" s="31"/>
      <c r="D8191" s="31"/>
      <c r="E8191" s="43"/>
      <c r="F8191" s="42"/>
      <c r="G8191" s="83"/>
      <c r="H8191" s="31"/>
      <c r="I8191" s="31"/>
      <c r="J8191" s="83"/>
      <c r="K8191" s="31"/>
      <c r="L8191" s="31"/>
      <c r="M8191" s="168"/>
      <c r="N8191" s="147"/>
      <c r="O8191" s="105"/>
      <c r="P8191" s="42"/>
      <c r="Q8191" s="31"/>
      <c r="R8191" s="83"/>
      <c r="S8191" s="31"/>
      <c r="T8191" s="31"/>
      <c r="U8191" s="168"/>
      <c r="V8191" s="149"/>
      <c r="W8191" s="140" t="str" cm="1">
        <f t="array" ref="W8191">IF(SUM(LEN(B8191:V8191))=0,"",IF(OR(OR(ISBLANK(F8191),SUM(LEN(C8191),LEN(D8191))=0),AND(NOT(E8191="Unknown"),ISBLANK(J8191)),AND(NOT(O8191="Unknown"),ISBLANK(R8191))),"Missing Information", INDEX(Table15[Entire Service Line Classification], MATCH(SUMIFS(Table15[Unique ID],Table15[System-Owned Portion],E8191,Table15[If Material Anything Other than "Lead" in Column E,Was Material Ever Previously Lead?],G8191,Table15[Customer-Owned Portion],O8191),Table15[Unique ID],0),0)))</f>
        <v/>
      </c>
      <c r="X8191"/>
    </row>
    <row r="8192" spans="2:24" hidden="1" x14ac:dyDescent="0.25">
      <c r="B8192" s="145"/>
      <c r="C8192" s="31"/>
      <c r="D8192" s="31"/>
      <c r="E8192" s="43"/>
      <c r="F8192" s="42"/>
      <c r="G8192" s="83"/>
      <c r="H8192" s="31"/>
      <c r="I8192" s="31"/>
      <c r="J8192" s="83"/>
      <c r="K8192" s="31"/>
      <c r="L8192" s="31"/>
      <c r="M8192" s="168"/>
      <c r="N8192" s="147"/>
      <c r="O8192" s="105"/>
      <c r="P8192" s="42"/>
      <c r="Q8192" s="31"/>
      <c r="R8192" s="83"/>
      <c r="S8192" s="31"/>
      <c r="T8192" s="31"/>
      <c r="U8192" s="168"/>
      <c r="V8192" s="149"/>
      <c r="W8192" s="140" t="str" cm="1">
        <f t="array" ref="W8192">IF(SUM(LEN(B8192:V8192))=0,"",IF(OR(OR(ISBLANK(F8192),SUM(LEN(C8192),LEN(D8192))=0),AND(NOT(E8192="Unknown"),ISBLANK(J8192)),AND(NOT(O8192="Unknown"),ISBLANK(R8192))),"Missing Information", INDEX(Table15[Entire Service Line Classification], MATCH(SUMIFS(Table15[Unique ID],Table15[System-Owned Portion],E8192,Table15[If Material Anything Other than "Lead" in Column E,Was Material Ever Previously Lead?],G8192,Table15[Customer-Owned Portion],O8192),Table15[Unique ID],0),0)))</f>
        <v/>
      </c>
      <c r="X8192"/>
    </row>
    <row r="8193" spans="2:24" hidden="1" x14ac:dyDescent="0.25">
      <c r="B8193" s="145"/>
      <c r="C8193" s="31"/>
      <c r="D8193" s="31"/>
      <c r="E8193" s="43"/>
      <c r="F8193" s="42"/>
      <c r="G8193" s="83"/>
      <c r="H8193" s="31"/>
      <c r="I8193" s="31"/>
      <c r="J8193" s="83"/>
      <c r="K8193" s="31"/>
      <c r="L8193" s="31"/>
      <c r="M8193" s="168"/>
      <c r="N8193" s="147"/>
      <c r="O8193" s="105"/>
      <c r="P8193" s="42"/>
      <c r="Q8193" s="31"/>
      <c r="R8193" s="83"/>
      <c r="S8193" s="31"/>
      <c r="T8193" s="31"/>
      <c r="U8193" s="168"/>
      <c r="V8193" s="149"/>
      <c r="W8193" s="140" t="str" cm="1">
        <f t="array" ref="W8193">IF(SUM(LEN(B8193:V8193))=0,"",IF(OR(OR(ISBLANK(F8193),SUM(LEN(C8193),LEN(D8193))=0),AND(NOT(E8193="Unknown"),ISBLANK(J8193)),AND(NOT(O8193="Unknown"),ISBLANK(R8193))),"Missing Information", INDEX(Table15[Entire Service Line Classification], MATCH(SUMIFS(Table15[Unique ID],Table15[System-Owned Portion],E8193,Table15[If Material Anything Other than "Lead" in Column E,Was Material Ever Previously Lead?],G8193,Table15[Customer-Owned Portion],O8193),Table15[Unique ID],0),0)))</f>
        <v/>
      </c>
      <c r="X8193"/>
    </row>
    <row r="8194" spans="2:24" hidden="1" x14ac:dyDescent="0.25">
      <c r="B8194" s="145"/>
      <c r="C8194" s="31"/>
      <c r="D8194" s="31"/>
      <c r="E8194" s="43"/>
      <c r="F8194" s="42"/>
      <c r="G8194" s="83"/>
      <c r="H8194" s="31"/>
      <c r="I8194" s="31"/>
      <c r="J8194" s="83"/>
      <c r="K8194" s="31"/>
      <c r="L8194" s="31"/>
      <c r="M8194" s="168"/>
      <c r="N8194" s="147"/>
      <c r="O8194" s="105"/>
      <c r="P8194" s="42"/>
      <c r="Q8194" s="31"/>
      <c r="R8194" s="83"/>
      <c r="S8194" s="31"/>
      <c r="T8194" s="31"/>
      <c r="U8194" s="168"/>
      <c r="V8194" s="149"/>
      <c r="W8194" s="140" t="str" cm="1">
        <f t="array" ref="W8194">IF(SUM(LEN(B8194:V8194))=0,"",IF(OR(OR(ISBLANK(F8194),SUM(LEN(C8194),LEN(D8194))=0),AND(NOT(E8194="Unknown"),ISBLANK(J8194)),AND(NOT(O8194="Unknown"),ISBLANK(R8194))),"Missing Information", INDEX(Table15[Entire Service Line Classification], MATCH(SUMIFS(Table15[Unique ID],Table15[System-Owned Portion],E8194,Table15[If Material Anything Other than "Lead" in Column E,Was Material Ever Previously Lead?],G8194,Table15[Customer-Owned Portion],O8194),Table15[Unique ID],0),0)))</f>
        <v/>
      </c>
      <c r="X8194"/>
    </row>
    <row r="8195" spans="2:24" hidden="1" x14ac:dyDescent="0.25">
      <c r="B8195" s="145"/>
      <c r="C8195" s="31"/>
      <c r="D8195" s="31"/>
      <c r="E8195" s="43"/>
      <c r="F8195" s="42"/>
      <c r="G8195" s="83"/>
      <c r="H8195" s="31"/>
      <c r="I8195" s="31"/>
      <c r="J8195" s="83"/>
      <c r="K8195" s="31"/>
      <c r="L8195" s="31"/>
      <c r="M8195" s="168"/>
      <c r="N8195" s="147"/>
      <c r="O8195" s="105"/>
      <c r="P8195" s="42"/>
      <c r="Q8195" s="31"/>
      <c r="R8195" s="83"/>
      <c r="S8195" s="31"/>
      <c r="T8195" s="31"/>
      <c r="U8195" s="168"/>
      <c r="V8195" s="149"/>
      <c r="W8195" s="140" t="str" cm="1">
        <f t="array" ref="W8195">IF(SUM(LEN(B8195:V8195))=0,"",IF(OR(OR(ISBLANK(F8195),SUM(LEN(C8195),LEN(D8195))=0),AND(NOT(E8195="Unknown"),ISBLANK(J8195)),AND(NOT(O8195="Unknown"),ISBLANK(R8195))),"Missing Information", INDEX(Table15[Entire Service Line Classification], MATCH(SUMIFS(Table15[Unique ID],Table15[System-Owned Portion],E8195,Table15[If Material Anything Other than "Lead" in Column E,Was Material Ever Previously Lead?],G8195,Table15[Customer-Owned Portion],O8195),Table15[Unique ID],0),0)))</f>
        <v/>
      </c>
      <c r="X8195"/>
    </row>
    <row r="8196" spans="2:24" hidden="1" x14ac:dyDescent="0.25">
      <c r="B8196" s="145"/>
      <c r="C8196" s="31"/>
      <c r="D8196" s="31"/>
      <c r="E8196" s="43"/>
      <c r="F8196" s="42"/>
      <c r="G8196" s="83"/>
      <c r="H8196" s="31"/>
      <c r="I8196" s="31"/>
      <c r="J8196" s="83"/>
      <c r="K8196" s="31"/>
      <c r="L8196" s="31"/>
      <c r="M8196" s="168"/>
      <c r="N8196" s="147"/>
      <c r="O8196" s="105"/>
      <c r="P8196" s="42"/>
      <c r="Q8196" s="31"/>
      <c r="R8196" s="83"/>
      <c r="S8196" s="31"/>
      <c r="T8196" s="31"/>
      <c r="U8196" s="168"/>
      <c r="V8196" s="149"/>
      <c r="W8196" s="140" t="str" cm="1">
        <f t="array" ref="W8196">IF(SUM(LEN(B8196:V8196))=0,"",IF(OR(OR(ISBLANK(F8196),SUM(LEN(C8196),LEN(D8196))=0),AND(NOT(E8196="Unknown"),ISBLANK(J8196)),AND(NOT(O8196="Unknown"),ISBLANK(R8196))),"Missing Information", INDEX(Table15[Entire Service Line Classification], MATCH(SUMIFS(Table15[Unique ID],Table15[System-Owned Portion],E8196,Table15[If Material Anything Other than "Lead" in Column E,Was Material Ever Previously Lead?],G8196,Table15[Customer-Owned Portion],O8196),Table15[Unique ID],0),0)))</f>
        <v/>
      </c>
      <c r="X8196"/>
    </row>
    <row r="8197" spans="2:24" hidden="1" x14ac:dyDescent="0.25">
      <c r="B8197" s="145"/>
      <c r="C8197" s="31"/>
      <c r="D8197" s="31"/>
      <c r="E8197" s="43"/>
      <c r="F8197" s="42"/>
      <c r="G8197" s="83"/>
      <c r="H8197" s="31"/>
      <c r="I8197" s="31"/>
      <c r="J8197" s="83"/>
      <c r="K8197" s="31"/>
      <c r="L8197" s="31"/>
      <c r="M8197" s="168"/>
      <c r="N8197" s="147"/>
      <c r="O8197" s="105"/>
      <c r="P8197" s="42"/>
      <c r="Q8197" s="31"/>
      <c r="R8197" s="83"/>
      <c r="S8197" s="31"/>
      <c r="T8197" s="31"/>
      <c r="U8197" s="168"/>
      <c r="V8197" s="149"/>
      <c r="W8197" s="140" t="str" cm="1">
        <f t="array" ref="W8197">IF(SUM(LEN(B8197:V8197))=0,"",IF(OR(OR(ISBLANK(F8197),SUM(LEN(C8197),LEN(D8197))=0),AND(NOT(E8197="Unknown"),ISBLANK(J8197)),AND(NOT(O8197="Unknown"),ISBLANK(R8197))),"Missing Information", INDEX(Table15[Entire Service Line Classification], MATCH(SUMIFS(Table15[Unique ID],Table15[System-Owned Portion],E8197,Table15[If Material Anything Other than "Lead" in Column E,Was Material Ever Previously Lead?],G8197,Table15[Customer-Owned Portion],O8197),Table15[Unique ID],0),0)))</f>
        <v/>
      </c>
      <c r="X8197"/>
    </row>
    <row r="8198" spans="2:24" hidden="1" x14ac:dyDescent="0.25">
      <c r="B8198" s="145"/>
      <c r="C8198" s="31"/>
      <c r="D8198" s="31"/>
      <c r="E8198" s="43"/>
      <c r="F8198" s="42"/>
      <c r="G8198" s="83"/>
      <c r="H8198" s="31"/>
      <c r="I8198" s="31"/>
      <c r="J8198" s="83"/>
      <c r="K8198" s="31"/>
      <c r="L8198" s="31"/>
      <c r="M8198" s="168"/>
      <c r="N8198" s="147"/>
      <c r="O8198" s="105"/>
      <c r="P8198" s="42"/>
      <c r="Q8198" s="31"/>
      <c r="R8198" s="83"/>
      <c r="S8198" s="31"/>
      <c r="T8198" s="31"/>
      <c r="U8198" s="168"/>
      <c r="V8198" s="149"/>
      <c r="W8198" s="140" t="str" cm="1">
        <f t="array" ref="W8198">IF(SUM(LEN(B8198:V8198))=0,"",IF(OR(OR(ISBLANK(F8198),SUM(LEN(C8198),LEN(D8198))=0),AND(NOT(E8198="Unknown"),ISBLANK(J8198)),AND(NOT(O8198="Unknown"),ISBLANK(R8198))),"Missing Information", INDEX(Table15[Entire Service Line Classification], MATCH(SUMIFS(Table15[Unique ID],Table15[System-Owned Portion],E8198,Table15[If Material Anything Other than "Lead" in Column E,Was Material Ever Previously Lead?],G8198,Table15[Customer-Owned Portion],O8198),Table15[Unique ID],0),0)))</f>
        <v/>
      </c>
      <c r="X8198"/>
    </row>
    <row r="8199" spans="2:24" hidden="1" x14ac:dyDescent="0.25">
      <c r="B8199" s="145"/>
      <c r="C8199" s="31"/>
      <c r="D8199" s="31"/>
      <c r="E8199" s="43"/>
      <c r="F8199" s="42"/>
      <c r="G8199" s="83"/>
      <c r="H8199" s="31"/>
      <c r="I8199" s="31"/>
      <c r="J8199" s="83"/>
      <c r="K8199" s="31"/>
      <c r="L8199" s="31"/>
      <c r="M8199" s="168"/>
      <c r="N8199" s="147"/>
      <c r="O8199" s="105"/>
      <c r="P8199" s="42"/>
      <c r="Q8199" s="31"/>
      <c r="R8199" s="83"/>
      <c r="S8199" s="31"/>
      <c r="T8199" s="31"/>
      <c r="U8199" s="168"/>
      <c r="V8199" s="149"/>
      <c r="W8199" s="140" t="str" cm="1">
        <f t="array" ref="W8199">IF(SUM(LEN(B8199:V8199))=0,"",IF(OR(OR(ISBLANK(F8199),SUM(LEN(C8199),LEN(D8199))=0),AND(NOT(E8199="Unknown"),ISBLANK(J8199)),AND(NOT(O8199="Unknown"),ISBLANK(R8199))),"Missing Information", INDEX(Table15[Entire Service Line Classification], MATCH(SUMIFS(Table15[Unique ID],Table15[System-Owned Portion],E8199,Table15[If Material Anything Other than "Lead" in Column E,Was Material Ever Previously Lead?],G8199,Table15[Customer-Owned Portion],O8199),Table15[Unique ID],0),0)))</f>
        <v/>
      </c>
      <c r="X8199"/>
    </row>
    <row r="8200" spans="2:24" hidden="1" x14ac:dyDescent="0.25">
      <c r="B8200" s="145"/>
      <c r="C8200" s="31"/>
      <c r="D8200" s="31"/>
      <c r="E8200" s="43"/>
      <c r="F8200" s="42"/>
      <c r="G8200" s="83"/>
      <c r="H8200" s="31"/>
      <c r="I8200" s="31"/>
      <c r="J8200" s="83"/>
      <c r="K8200" s="31"/>
      <c r="L8200" s="31"/>
      <c r="M8200" s="168"/>
      <c r="N8200" s="147"/>
      <c r="O8200" s="105"/>
      <c r="P8200" s="42"/>
      <c r="Q8200" s="31"/>
      <c r="R8200" s="83"/>
      <c r="S8200" s="31"/>
      <c r="T8200" s="31"/>
      <c r="U8200" s="168"/>
      <c r="V8200" s="149"/>
      <c r="W8200" s="140" t="str" cm="1">
        <f t="array" ref="W8200">IF(SUM(LEN(B8200:V8200))=0,"",IF(OR(OR(ISBLANK(F8200),SUM(LEN(C8200),LEN(D8200))=0),AND(NOT(E8200="Unknown"),ISBLANK(J8200)),AND(NOT(O8200="Unknown"),ISBLANK(R8200))),"Missing Information", INDEX(Table15[Entire Service Line Classification], MATCH(SUMIFS(Table15[Unique ID],Table15[System-Owned Portion],E8200,Table15[If Material Anything Other than "Lead" in Column E,Was Material Ever Previously Lead?],G8200,Table15[Customer-Owned Portion],O8200),Table15[Unique ID],0),0)))</f>
        <v/>
      </c>
      <c r="X8200"/>
    </row>
    <row r="8201" spans="2:24" hidden="1" x14ac:dyDescent="0.25">
      <c r="B8201" s="145"/>
      <c r="C8201" s="31"/>
      <c r="D8201" s="31"/>
      <c r="E8201" s="43"/>
      <c r="F8201" s="42"/>
      <c r="G8201" s="83"/>
      <c r="H8201" s="31"/>
      <c r="I8201" s="31"/>
      <c r="J8201" s="83"/>
      <c r="K8201" s="31"/>
      <c r="L8201" s="31"/>
      <c r="M8201" s="168"/>
      <c r="N8201" s="147"/>
      <c r="O8201" s="105"/>
      <c r="P8201" s="42"/>
      <c r="Q8201" s="31"/>
      <c r="R8201" s="83"/>
      <c r="S8201" s="31"/>
      <c r="T8201" s="31"/>
      <c r="U8201" s="168"/>
      <c r="V8201" s="149"/>
      <c r="W8201" s="140" t="str" cm="1">
        <f t="array" ref="W8201">IF(SUM(LEN(B8201:V8201))=0,"",IF(OR(OR(ISBLANK(F8201),SUM(LEN(C8201),LEN(D8201))=0),AND(NOT(E8201="Unknown"),ISBLANK(J8201)),AND(NOT(O8201="Unknown"),ISBLANK(R8201))),"Missing Information", INDEX(Table15[Entire Service Line Classification], MATCH(SUMIFS(Table15[Unique ID],Table15[System-Owned Portion],E8201,Table15[If Material Anything Other than "Lead" in Column E,Was Material Ever Previously Lead?],G8201,Table15[Customer-Owned Portion],O8201),Table15[Unique ID],0),0)))</f>
        <v/>
      </c>
      <c r="X8201"/>
    </row>
    <row r="8202" spans="2:24" hidden="1" x14ac:dyDescent="0.25">
      <c r="B8202" s="145"/>
      <c r="C8202" s="31"/>
      <c r="D8202" s="31"/>
      <c r="E8202" s="43"/>
      <c r="F8202" s="42"/>
      <c r="G8202" s="83"/>
      <c r="H8202" s="31"/>
      <c r="I8202" s="31"/>
      <c r="J8202" s="83"/>
      <c r="K8202" s="31"/>
      <c r="L8202" s="31"/>
      <c r="M8202" s="168"/>
      <c r="N8202" s="147"/>
      <c r="O8202" s="105"/>
      <c r="P8202" s="42"/>
      <c r="Q8202" s="31"/>
      <c r="R8202" s="83"/>
      <c r="S8202" s="31"/>
      <c r="T8202" s="31"/>
      <c r="U8202" s="168"/>
      <c r="V8202" s="149"/>
      <c r="W8202" s="140" t="str" cm="1">
        <f t="array" ref="W8202">IF(SUM(LEN(B8202:V8202))=0,"",IF(OR(OR(ISBLANK(F8202),SUM(LEN(C8202),LEN(D8202))=0),AND(NOT(E8202="Unknown"),ISBLANK(J8202)),AND(NOT(O8202="Unknown"),ISBLANK(R8202))),"Missing Information", INDEX(Table15[Entire Service Line Classification], MATCH(SUMIFS(Table15[Unique ID],Table15[System-Owned Portion],E8202,Table15[If Material Anything Other than "Lead" in Column E,Was Material Ever Previously Lead?],G8202,Table15[Customer-Owned Portion],O8202),Table15[Unique ID],0),0)))</f>
        <v/>
      </c>
      <c r="X8202"/>
    </row>
    <row r="8203" spans="2:24" hidden="1" x14ac:dyDescent="0.25">
      <c r="B8203" s="145"/>
      <c r="C8203" s="31"/>
      <c r="D8203" s="31"/>
      <c r="E8203" s="43"/>
      <c r="F8203" s="42"/>
      <c r="G8203" s="83"/>
      <c r="H8203" s="31"/>
      <c r="I8203" s="31"/>
      <c r="J8203" s="83"/>
      <c r="K8203" s="31"/>
      <c r="L8203" s="31"/>
      <c r="M8203" s="168"/>
      <c r="N8203" s="147"/>
      <c r="O8203" s="105"/>
      <c r="P8203" s="42"/>
      <c r="Q8203" s="31"/>
      <c r="R8203" s="83"/>
      <c r="S8203" s="31"/>
      <c r="T8203" s="31"/>
      <c r="U8203" s="168"/>
      <c r="V8203" s="149"/>
      <c r="W8203" s="140" t="str" cm="1">
        <f t="array" ref="W8203">IF(SUM(LEN(B8203:V8203))=0,"",IF(OR(OR(ISBLANK(F8203),SUM(LEN(C8203),LEN(D8203))=0),AND(NOT(E8203="Unknown"),ISBLANK(J8203)),AND(NOT(O8203="Unknown"),ISBLANK(R8203))),"Missing Information", INDEX(Table15[Entire Service Line Classification], MATCH(SUMIFS(Table15[Unique ID],Table15[System-Owned Portion],E8203,Table15[If Material Anything Other than "Lead" in Column E,Was Material Ever Previously Lead?],G8203,Table15[Customer-Owned Portion],O8203),Table15[Unique ID],0),0)))</f>
        <v/>
      </c>
      <c r="X8203"/>
    </row>
    <row r="8204" spans="2:24" hidden="1" x14ac:dyDescent="0.25">
      <c r="B8204" s="145"/>
      <c r="C8204" s="31"/>
      <c r="D8204" s="31"/>
      <c r="E8204" s="43"/>
      <c r="F8204" s="42"/>
      <c r="G8204" s="83"/>
      <c r="H8204" s="31"/>
      <c r="I8204" s="31"/>
      <c r="J8204" s="83"/>
      <c r="K8204" s="31"/>
      <c r="L8204" s="31"/>
      <c r="M8204" s="168"/>
      <c r="N8204" s="147"/>
      <c r="O8204" s="105"/>
      <c r="P8204" s="42"/>
      <c r="Q8204" s="31"/>
      <c r="R8204" s="83"/>
      <c r="S8204" s="31"/>
      <c r="T8204" s="31"/>
      <c r="U8204" s="168"/>
      <c r="V8204" s="149"/>
      <c r="W8204" s="140" t="str" cm="1">
        <f t="array" ref="W8204">IF(SUM(LEN(B8204:V8204))=0,"",IF(OR(OR(ISBLANK(F8204),SUM(LEN(C8204),LEN(D8204))=0),AND(NOT(E8204="Unknown"),ISBLANK(J8204)),AND(NOT(O8204="Unknown"),ISBLANK(R8204))),"Missing Information", INDEX(Table15[Entire Service Line Classification], MATCH(SUMIFS(Table15[Unique ID],Table15[System-Owned Portion],E8204,Table15[If Material Anything Other than "Lead" in Column E,Was Material Ever Previously Lead?],G8204,Table15[Customer-Owned Portion],O8204),Table15[Unique ID],0),0)))</f>
        <v/>
      </c>
      <c r="X8204"/>
    </row>
    <row r="8205" spans="2:24" hidden="1" x14ac:dyDescent="0.25">
      <c r="B8205" s="145"/>
      <c r="C8205" s="31"/>
      <c r="D8205" s="31"/>
      <c r="E8205" s="43"/>
      <c r="F8205" s="42"/>
      <c r="G8205" s="83"/>
      <c r="H8205" s="31"/>
      <c r="I8205" s="31"/>
      <c r="J8205" s="83"/>
      <c r="K8205" s="31"/>
      <c r="L8205" s="31"/>
      <c r="M8205" s="168"/>
      <c r="N8205" s="147"/>
      <c r="O8205" s="105"/>
      <c r="P8205" s="42"/>
      <c r="Q8205" s="31"/>
      <c r="R8205" s="83"/>
      <c r="S8205" s="31"/>
      <c r="T8205" s="31"/>
      <c r="U8205" s="168"/>
      <c r="V8205" s="149"/>
      <c r="W8205" s="140" t="str" cm="1">
        <f t="array" ref="W8205">IF(SUM(LEN(B8205:V8205))=0,"",IF(OR(OR(ISBLANK(F8205),SUM(LEN(C8205),LEN(D8205))=0),AND(NOT(E8205="Unknown"),ISBLANK(J8205)),AND(NOT(O8205="Unknown"),ISBLANK(R8205))),"Missing Information", INDEX(Table15[Entire Service Line Classification], MATCH(SUMIFS(Table15[Unique ID],Table15[System-Owned Portion],E8205,Table15[If Material Anything Other than "Lead" in Column E,Was Material Ever Previously Lead?],G8205,Table15[Customer-Owned Portion],O8205),Table15[Unique ID],0),0)))</f>
        <v/>
      </c>
      <c r="X8205"/>
    </row>
    <row r="8206" spans="2:24" hidden="1" x14ac:dyDescent="0.25">
      <c r="B8206" s="145"/>
      <c r="C8206" s="31"/>
      <c r="D8206" s="31"/>
      <c r="E8206" s="43"/>
      <c r="F8206" s="42"/>
      <c r="G8206" s="83"/>
      <c r="H8206" s="31"/>
      <c r="I8206" s="31"/>
      <c r="J8206" s="83"/>
      <c r="K8206" s="31"/>
      <c r="L8206" s="31"/>
      <c r="M8206" s="168"/>
      <c r="N8206" s="147"/>
      <c r="O8206" s="105"/>
      <c r="P8206" s="42"/>
      <c r="Q8206" s="31"/>
      <c r="R8206" s="83"/>
      <c r="S8206" s="31"/>
      <c r="T8206" s="31"/>
      <c r="U8206" s="168"/>
      <c r="V8206" s="149"/>
      <c r="W8206" s="140" t="str" cm="1">
        <f t="array" ref="W8206">IF(SUM(LEN(B8206:V8206))=0,"",IF(OR(OR(ISBLANK(F8206),SUM(LEN(C8206),LEN(D8206))=0),AND(NOT(E8206="Unknown"),ISBLANK(J8206)),AND(NOT(O8206="Unknown"),ISBLANK(R8206))),"Missing Information", INDEX(Table15[Entire Service Line Classification], MATCH(SUMIFS(Table15[Unique ID],Table15[System-Owned Portion],E8206,Table15[If Material Anything Other than "Lead" in Column E,Was Material Ever Previously Lead?],G8206,Table15[Customer-Owned Portion],O8206),Table15[Unique ID],0),0)))</f>
        <v/>
      </c>
      <c r="X8206"/>
    </row>
    <row r="8207" spans="2:24" hidden="1" x14ac:dyDescent="0.25">
      <c r="B8207" s="145"/>
      <c r="C8207" s="31"/>
      <c r="D8207" s="31"/>
      <c r="E8207" s="43"/>
      <c r="F8207" s="42"/>
      <c r="G8207" s="83"/>
      <c r="H8207" s="31"/>
      <c r="I8207" s="31"/>
      <c r="J8207" s="83"/>
      <c r="K8207" s="31"/>
      <c r="L8207" s="31"/>
      <c r="M8207" s="168"/>
      <c r="N8207" s="147"/>
      <c r="O8207" s="105"/>
      <c r="P8207" s="42"/>
      <c r="Q8207" s="31"/>
      <c r="R8207" s="83"/>
      <c r="S8207" s="31"/>
      <c r="T8207" s="31"/>
      <c r="U8207" s="168"/>
      <c r="V8207" s="149"/>
      <c r="W8207" s="140" t="str" cm="1">
        <f t="array" ref="W8207">IF(SUM(LEN(B8207:V8207))=0,"",IF(OR(OR(ISBLANK(F8207),SUM(LEN(C8207),LEN(D8207))=0),AND(NOT(E8207="Unknown"),ISBLANK(J8207)),AND(NOT(O8207="Unknown"),ISBLANK(R8207))),"Missing Information", INDEX(Table15[Entire Service Line Classification], MATCH(SUMIFS(Table15[Unique ID],Table15[System-Owned Portion],E8207,Table15[If Material Anything Other than "Lead" in Column E,Was Material Ever Previously Lead?],G8207,Table15[Customer-Owned Portion],O8207),Table15[Unique ID],0),0)))</f>
        <v/>
      </c>
      <c r="X8207"/>
    </row>
    <row r="8208" spans="2:24" hidden="1" x14ac:dyDescent="0.25">
      <c r="B8208" s="145"/>
      <c r="C8208" s="31"/>
      <c r="D8208" s="31"/>
      <c r="E8208" s="43"/>
      <c r="F8208" s="42"/>
      <c r="G8208" s="83"/>
      <c r="H8208" s="31"/>
      <c r="I8208" s="31"/>
      <c r="J8208" s="83"/>
      <c r="K8208" s="31"/>
      <c r="L8208" s="31"/>
      <c r="M8208" s="168"/>
      <c r="N8208" s="147"/>
      <c r="O8208" s="105"/>
      <c r="P8208" s="42"/>
      <c r="Q8208" s="31"/>
      <c r="R8208" s="83"/>
      <c r="S8208" s="31"/>
      <c r="T8208" s="31"/>
      <c r="U8208" s="168"/>
      <c r="V8208" s="149"/>
      <c r="W8208" s="140" t="str" cm="1">
        <f t="array" ref="W8208">IF(SUM(LEN(B8208:V8208))=0,"",IF(OR(OR(ISBLANK(F8208),SUM(LEN(C8208),LEN(D8208))=0),AND(NOT(E8208="Unknown"),ISBLANK(J8208)),AND(NOT(O8208="Unknown"),ISBLANK(R8208))),"Missing Information", INDEX(Table15[Entire Service Line Classification], MATCH(SUMIFS(Table15[Unique ID],Table15[System-Owned Portion],E8208,Table15[If Material Anything Other than "Lead" in Column E,Was Material Ever Previously Lead?],G8208,Table15[Customer-Owned Portion],O8208),Table15[Unique ID],0),0)))</f>
        <v/>
      </c>
      <c r="X8208"/>
    </row>
    <row r="8209" spans="2:24" hidden="1" x14ac:dyDescent="0.25">
      <c r="B8209" s="145"/>
      <c r="C8209" s="31"/>
      <c r="D8209" s="31"/>
      <c r="E8209" s="43"/>
      <c r="F8209" s="42"/>
      <c r="G8209" s="83"/>
      <c r="H8209" s="31"/>
      <c r="I8209" s="31"/>
      <c r="J8209" s="83"/>
      <c r="K8209" s="31"/>
      <c r="L8209" s="31"/>
      <c r="M8209" s="168"/>
      <c r="N8209" s="147"/>
      <c r="O8209" s="105"/>
      <c r="P8209" s="42"/>
      <c r="Q8209" s="31"/>
      <c r="R8209" s="83"/>
      <c r="S8209" s="31"/>
      <c r="T8209" s="31"/>
      <c r="U8209" s="168"/>
      <c r="V8209" s="149"/>
      <c r="W8209" s="140" t="str" cm="1">
        <f t="array" ref="W8209">IF(SUM(LEN(B8209:V8209))=0,"",IF(OR(OR(ISBLANK(F8209),SUM(LEN(C8209),LEN(D8209))=0),AND(NOT(E8209="Unknown"),ISBLANK(J8209)),AND(NOT(O8209="Unknown"),ISBLANK(R8209))),"Missing Information", INDEX(Table15[Entire Service Line Classification], MATCH(SUMIFS(Table15[Unique ID],Table15[System-Owned Portion],E8209,Table15[If Material Anything Other than "Lead" in Column E,Was Material Ever Previously Lead?],G8209,Table15[Customer-Owned Portion],O8209),Table15[Unique ID],0),0)))</f>
        <v/>
      </c>
      <c r="X8209"/>
    </row>
    <row r="8210" spans="2:24" hidden="1" x14ac:dyDescent="0.25">
      <c r="B8210" s="145"/>
      <c r="C8210" s="31"/>
      <c r="D8210" s="31"/>
      <c r="E8210" s="43"/>
      <c r="F8210" s="42"/>
      <c r="G8210" s="83"/>
      <c r="H8210" s="31"/>
      <c r="I8210" s="31"/>
      <c r="J8210" s="83"/>
      <c r="K8210" s="31"/>
      <c r="L8210" s="31"/>
      <c r="M8210" s="168"/>
      <c r="N8210" s="147"/>
      <c r="O8210" s="105"/>
      <c r="P8210" s="42"/>
      <c r="Q8210" s="31"/>
      <c r="R8210" s="83"/>
      <c r="S8210" s="31"/>
      <c r="T8210" s="31"/>
      <c r="U8210" s="168"/>
      <c r="V8210" s="149"/>
      <c r="W8210" s="140" t="str" cm="1">
        <f t="array" ref="W8210">IF(SUM(LEN(B8210:V8210))=0,"",IF(OR(OR(ISBLANK(F8210),SUM(LEN(C8210),LEN(D8210))=0),AND(NOT(E8210="Unknown"),ISBLANK(J8210)),AND(NOT(O8210="Unknown"),ISBLANK(R8210))),"Missing Information", INDEX(Table15[Entire Service Line Classification], MATCH(SUMIFS(Table15[Unique ID],Table15[System-Owned Portion],E8210,Table15[If Material Anything Other than "Lead" in Column E,Was Material Ever Previously Lead?],G8210,Table15[Customer-Owned Portion],O8210),Table15[Unique ID],0),0)))</f>
        <v/>
      </c>
      <c r="X8210"/>
    </row>
    <row r="8211" spans="2:24" hidden="1" x14ac:dyDescent="0.25">
      <c r="B8211" s="145"/>
      <c r="C8211" s="31"/>
      <c r="D8211" s="31"/>
      <c r="E8211" s="43"/>
      <c r="F8211" s="42"/>
      <c r="G8211" s="83"/>
      <c r="H8211" s="31"/>
      <c r="I8211" s="31"/>
      <c r="J8211" s="83"/>
      <c r="K8211" s="31"/>
      <c r="L8211" s="31"/>
      <c r="M8211" s="168"/>
      <c r="N8211" s="147"/>
      <c r="O8211" s="105"/>
      <c r="P8211" s="42"/>
      <c r="Q8211" s="31"/>
      <c r="R8211" s="83"/>
      <c r="S8211" s="31"/>
      <c r="T8211" s="31"/>
      <c r="U8211" s="168"/>
      <c r="V8211" s="149"/>
      <c r="W8211" s="140" t="str" cm="1">
        <f t="array" ref="W8211">IF(SUM(LEN(B8211:V8211))=0,"",IF(OR(OR(ISBLANK(F8211),SUM(LEN(C8211),LEN(D8211))=0),AND(NOT(E8211="Unknown"),ISBLANK(J8211)),AND(NOT(O8211="Unknown"),ISBLANK(R8211))),"Missing Information", INDEX(Table15[Entire Service Line Classification], MATCH(SUMIFS(Table15[Unique ID],Table15[System-Owned Portion],E8211,Table15[If Material Anything Other than "Lead" in Column E,Was Material Ever Previously Lead?],G8211,Table15[Customer-Owned Portion],O8211),Table15[Unique ID],0),0)))</f>
        <v/>
      </c>
      <c r="X8211"/>
    </row>
    <row r="8212" spans="2:24" hidden="1" x14ac:dyDescent="0.25">
      <c r="B8212" s="145"/>
      <c r="C8212" s="31"/>
      <c r="D8212" s="31"/>
      <c r="E8212" s="43"/>
      <c r="F8212" s="42"/>
      <c r="G8212" s="83"/>
      <c r="H8212" s="31"/>
      <c r="I8212" s="31"/>
      <c r="J8212" s="83"/>
      <c r="K8212" s="31"/>
      <c r="L8212" s="31"/>
      <c r="M8212" s="168"/>
      <c r="N8212" s="147"/>
      <c r="O8212" s="105"/>
      <c r="P8212" s="42"/>
      <c r="Q8212" s="31"/>
      <c r="R8212" s="83"/>
      <c r="S8212" s="31"/>
      <c r="T8212" s="31"/>
      <c r="U8212" s="168"/>
      <c r="V8212" s="149"/>
      <c r="W8212" s="140" t="str" cm="1">
        <f t="array" ref="W8212">IF(SUM(LEN(B8212:V8212))=0,"",IF(OR(OR(ISBLANK(F8212),SUM(LEN(C8212),LEN(D8212))=0),AND(NOT(E8212="Unknown"),ISBLANK(J8212)),AND(NOT(O8212="Unknown"),ISBLANK(R8212))),"Missing Information", INDEX(Table15[Entire Service Line Classification], MATCH(SUMIFS(Table15[Unique ID],Table15[System-Owned Portion],E8212,Table15[If Material Anything Other than "Lead" in Column E,Was Material Ever Previously Lead?],G8212,Table15[Customer-Owned Portion],O8212),Table15[Unique ID],0),0)))</f>
        <v/>
      </c>
      <c r="X8212"/>
    </row>
    <row r="8213" spans="2:24" hidden="1" x14ac:dyDescent="0.25">
      <c r="B8213" s="145"/>
      <c r="C8213" s="31"/>
      <c r="D8213" s="31"/>
      <c r="E8213" s="43"/>
      <c r="F8213" s="42"/>
      <c r="G8213" s="83"/>
      <c r="H8213" s="31"/>
      <c r="I8213" s="31"/>
      <c r="J8213" s="83"/>
      <c r="K8213" s="31"/>
      <c r="L8213" s="31"/>
      <c r="M8213" s="168"/>
      <c r="N8213" s="147"/>
      <c r="O8213" s="105"/>
      <c r="P8213" s="42"/>
      <c r="Q8213" s="31"/>
      <c r="R8213" s="83"/>
      <c r="S8213" s="31"/>
      <c r="T8213" s="31"/>
      <c r="U8213" s="168"/>
      <c r="V8213" s="149"/>
      <c r="W8213" s="140" t="str" cm="1">
        <f t="array" ref="W8213">IF(SUM(LEN(B8213:V8213))=0,"",IF(OR(OR(ISBLANK(F8213),SUM(LEN(C8213),LEN(D8213))=0),AND(NOT(E8213="Unknown"),ISBLANK(J8213)),AND(NOT(O8213="Unknown"),ISBLANK(R8213))),"Missing Information", INDEX(Table15[Entire Service Line Classification], MATCH(SUMIFS(Table15[Unique ID],Table15[System-Owned Portion],E8213,Table15[If Material Anything Other than "Lead" in Column E,Was Material Ever Previously Lead?],G8213,Table15[Customer-Owned Portion],O8213),Table15[Unique ID],0),0)))</f>
        <v/>
      </c>
      <c r="X8213"/>
    </row>
    <row r="8214" spans="2:24" hidden="1" x14ac:dyDescent="0.25">
      <c r="B8214" s="145"/>
      <c r="C8214" s="31"/>
      <c r="D8214" s="31"/>
      <c r="E8214" s="43"/>
      <c r="F8214" s="42"/>
      <c r="G8214" s="83"/>
      <c r="H8214" s="31"/>
      <c r="I8214" s="31"/>
      <c r="J8214" s="83"/>
      <c r="K8214" s="31"/>
      <c r="L8214" s="31"/>
      <c r="M8214" s="168"/>
      <c r="N8214" s="147"/>
      <c r="O8214" s="105"/>
      <c r="P8214" s="42"/>
      <c r="Q8214" s="31"/>
      <c r="R8214" s="83"/>
      <c r="S8214" s="31"/>
      <c r="T8214" s="31"/>
      <c r="U8214" s="168"/>
      <c r="V8214" s="149"/>
      <c r="W8214" s="140" t="str" cm="1">
        <f t="array" ref="W8214">IF(SUM(LEN(B8214:V8214))=0,"",IF(OR(OR(ISBLANK(F8214),SUM(LEN(C8214),LEN(D8214))=0),AND(NOT(E8214="Unknown"),ISBLANK(J8214)),AND(NOT(O8214="Unknown"),ISBLANK(R8214))),"Missing Information", INDEX(Table15[Entire Service Line Classification], MATCH(SUMIFS(Table15[Unique ID],Table15[System-Owned Portion],E8214,Table15[If Material Anything Other than "Lead" in Column E,Was Material Ever Previously Lead?],G8214,Table15[Customer-Owned Portion],O8214),Table15[Unique ID],0),0)))</f>
        <v/>
      </c>
      <c r="X8214"/>
    </row>
    <row r="8215" spans="2:24" hidden="1" x14ac:dyDescent="0.25">
      <c r="B8215" s="145"/>
      <c r="C8215" s="31"/>
      <c r="D8215" s="31"/>
      <c r="E8215" s="43"/>
      <c r="F8215" s="42"/>
      <c r="G8215" s="83"/>
      <c r="H8215" s="31"/>
      <c r="I8215" s="31"/>
      <c r="J8215" s="83"/>
      <c r="K8215" s="31"/>
      <c r="L8215" s="31"/>
      <c r="M8215" s="168"/>
      <c r="N8215" s="147"/>
      <c r="O8215" s="105"/>
      <c r="P8215" s="42"/>
      <c r="Q8215" s="31"/>
      <c r="R8215" s="83"/>
      <c r="S8215" s="31"/>
      <c r="T8215" s="31"/>
      <c r="U8215" s="168"/>
      <c r="V8215" s="149"/>
      <c r="W8215" s="140" t="str" cm="1">
        <f t="array" ref="W8215">IF(SUM(LEN(B8215:V8215))=0,"",IF(OR(OR(ISBLANK(F8215),SUM(LEN(C8215),LEN(D8215))=0),AND(NOT(E8215="Unknown"),ISBLANK(J8215)),AND(NOT(O8215="Unknown"),ISBLANK(R8215))),"Missing Information", INDEX(Table15[Entire Service Line Classification], MATCH(SUMIFS(Table15[Unique ID],Table15[System-Owned Portion],E8215,Table15[If Material Anything Other than "Lead" in Column E,Was Material Ever Previously Lead?],G8215,Table15[Customer-Owned Portion],O8215),Table15[Unique ID],0),0)))</f>
        <v/>
      </c>
      <c r="X8215"/>
    </row>
    <row r="8216" spans="2:24" hidden="1" x14ac:dyDescent="0.25">
      <c r="B8216" s="145"/>
      <c r="C8216" s="31"/>
      <c r="D8216" s="31"/>
      <c r="E8216" s="43"/>
      <c r="F8216" s="42"/>
      <c r="G8216" s="83"/>
      <c r="H8216" s="31"/>
      <c r="I8216" s="31"/>
      <c r="J8216" s="83"/>
      <c r="K8216" s="31"/>
      <c r="L8216" s="31"/>
      <c r="M8216" s="168"/>
      <c r="N8216" s="147"/>
      <c r="O8216" s="105"/>
      <c r="P8216" s="42"/>
      <c r="Q8216" s="31"/>
      <c r="R8216" s="83"/>
      <c r="S8216" s="31"/>
      <c r="T8216" s="31"/>
      <c r="U8216" s="168"/>
      <c r="V8216" s="149"/>
      <c r="W8216" s="140" t="str" cm="1">
        <f t="array" ref="W8216">IF(SUM(LEN(B8216:V8216))=0,"",IF(OR(OR(ISBLANK(F8216),SUM(LEN(C8216),LEN(D8216))=0),AND(NOT(E8216="Unknown"),ISBLANK(J8216)),AND(NOT(O8216="Unknown"),ISBLANK(R8216))),"Missing Information", INDEX(Table15[Entire Service Line Classification], MATCH(SUMIFS(Table15[Unique ID],Table15[System-Owned Portion],E8216,Table15[If Material Anything Other than "Lead" in Column E,Was Material Ever Previously Lead?],G8216,Table15[Customer-Owned Portion],O8216),Table15[Unique ID],0),0)))</f>
        <v/>
      </c>
      <c r="X8216"/>
    </row>
    <row r="8217" spans="2:24" hidden="1" x14ac:dyDescent="0.25">
      <c r="B8217" s="145"/>
      <c r="C8217" s="31"/>
      <c r="D8217" s="31"/>
      <c r="E8217" s="43"/>
      <c r="F8217" s="42"/>
      <c r="G8217" s="83"/>
      <c r="H8217" s="31"/>
      <c r="I8217" s="31"/>
      <c r="J8217" s="83"/>
      <c r="K8217" s="31"/>
      <c r="L8217" s="31"/>
      <c r="M8217" s="168"/>
      <c r="N8217" s="147"/>
      <c r="O8217" s="105"/>
      <c r="P8217" s="42"/>
      <c r="Q8217" s="31"/>
      <c r="R8217" s="83"/>
      <c r="S8217" s="31"/>
      <c r="T8217" s="31"/>
      <c r="U8217" s="168"/>
      <c r="V8217" s="149"/>
      <c r="W8217" s="140" t="str" cm="1">
        <f t="array" ref="W8217">IF(SUM(LEN(B8217:V8217))=0,"",IF(OR(OR(ISBLANK(F8217),SUM(LEN(C8217),LEN(D8217))=0),AND(NOT(E8217="Unknown"),ISBLANK(J8217)),AND(NOT(O8217="Unknown"),ISBLANK(R8217))),"Missing Information", INDEX(Table15[Entire Service Line Classification], MATCH(SUMIFS(Table15[Unique ID],Table15[System-Owned Portion],E8217,Table15[If Material Anything Other than "Lead" in Column E,Was Material Ever Previously Lead?],G8217,Table15[Customer-Owned Portion],O8217),Table15[Unique ID],0),0)))</f>
        <v/>
      </c>
      <c r="X8217"/>
    </row>
    <row r="8218" spans="2:24" hidden="1" x14ac:dyDescent="0.25">
      <c r="B8218" s="145"/>
      <c r="C8218" s="31"/>
      <c r="D8218" s="31"/>
      <c r="E8218" s="43"/>
      <c r="F8218" s="42"/>
      <c r="G8218" s="83"/>
      <c r="H8218" s="31"/>
      <c r="I8218" s="31"/>
      <c r="J8218" s="83"/>
      <c r="K8218" s="31"/>
      <c r="L8218" s="31"/>
      <c r="M8218" s="168"/>
      <c r="N8218" s="147"/>
      <c r="O8218" s="105"/>
      <c r="P8218" s="42"/>
      <c r="Q8218" s="31"/>
      <c r="R8218" s="83"/>
      <c r="S8218" s="31"/>
      <c r="T8218" s="31"/>
      <c r="U8218" s="168"/>
      <c r="V8218" s="149"/>
      <c r="W8218" s="140" t="str" cm="1">
        <f t="array" ref="W8218">IF(SUM(LEN(B8218:V8218))=0,"",IF(OR(OR(ISBLANK(F8218),SUM(LEN(C8218),LEN(D8218))=0),AND(NOT(E8218="Unknown"),ISBLANK(J8218)),AND(NOT(O8218="Unknown"),ISBLANK(R8218))),"Missing Information", INDEX(Table15[Entire Service Line Classification], MATCH(SUMIFS(Table15[Unique ID],Table15[System-Owned Portion],E8218,Table15[If Material Anything Other than "Lead" in Column E,Was Material Ever Previously Lead?],G8218,Table15[Customer-Owned Portion],O8218),Table15[Unique ID],0),0)))</f>
        <v/>
      </c>
      <c r="X8218"/>
    </row>
    <row r="8219" spans="2:24" hidden="1" x14ac:dyDescent="0.25">
      <c r="B8219" s="145"/>
      <c r="C8219" s="31"/>
      <c r="D8219" s="31"/>
      <c r="E8219" s="43"/>
      <c r="F8219" s="42"/>
      <c r="G8219" s="83"/>
      <c r="H8219" s="31"/>
      <c r="I8219" s="31"/>
      <c r="J8219" s="83"/>
      <c r="K8219" s="31"/>
      <c r="L8219" s="31"/>
      <c r="M8219" s="168"/>
      <c r="N8219" s="147"/>
      <c r="O8219" s="105"/>
      <c r="P8219" s="42"/>
      <c r="Q8219" s="31"/>
      <c r="R8219" s="83"/>
      <c r="S8219" s="31"/>
      <c r="T8219" s="31"/>
      <c r="U8219" s="168"/>
      <c r="V8219" s="149"/>
      <c r="W8219" s="140" t="str" cm="1">
        <f t="array" ref="W8219">IF(SUM(LEN(B8219:V8219))=0,"",IF(OR(OR(ISBLANK(F8219),SUM(LEN(C8219),LEN(D8219))=0),AND(NOT(E8219="Unknown"),ISBLANK(J8219)),AND(NOT(O8219="Unknown"),ISBLANK(R8219))),"Missing Information", INDEX(Table15[Entire Service Line Classification], MATCH(SUMIFS(Table15[Unique ID],Table15[System-Owned Portion],E8219,Table15[If Material Anything Other than "Lead" in Column E,Was Material Ever Previously Lead?],G8219,Table15[Customer-Owned Portion],O8219),Table15[Unique ID],0),0)))</f>
        <v/>
      </c>
      <c r="X8219"/>
    </row>
    <row r="8220" spans="2:24" hidden="1" x14ac:dyDescent="0.25">
      <c r="B8220" s="145"/>
      <c r="C8220" s="31"/>
      <c r="D8220" s="31"/>
      <c r="E8220" s="43"/>
      <c r="F8220" s="42"/>
      <c r="G8220" s="83"/>
      <c r="H8220" s="31"/>
      <c r="I8220" s="31"/>
      <c r="J8220" s="83"/>
      <c r="K8220" s="31"/>
      <c r="L8220" s="31"/>
      <c r="M8220" s="168"/>
      <c r="N8220" s="147"/>
      <c r="O8220" s="105"/>
      <c r="P8220" s="42"/>
      <c r="Q8220" s="31"/>
      <c r="R8220" s="83"/>
      <c r="S8220" s="31"/>
      <c r="T8220" s="31"/>
      <c r="U8220" s="168"/>
      <c r="V8220" s="149"/>
      <c r="W8220" s="140" t="str" cm="1">
        <f t="array" ref="W8220">IF(SUM(LEN(B8220:V8220))=0,"",IF(OR(OR(ISBLANK(F8220),SUM(LEN(C8220),LEN(D8220))=0),AND(NOT(E8220="Unknown"),ISBLANK(J8220)),AND(NOT(O8220="Unknown"),ISBLANK(R8220))),"Missing Information", INDEX(Table15[Entire Service Line Classification], MATCH(SUMIFS(Table15[Unique ID],Table15[System-Owned Portion],E8220,Table15[If Material Anything Other than "Lead" in Column E,Was Material Ever Previously Lead?],G8220,Table15[Customer-Owned Portion],O8220),Table15[Unique ID],0),0)))</f>
        <v/>
      </c>
      <c r="X8220"/>
    </row>
    <row r="8221" spans="2:24" hidden="1" x14ac:dyDescent="0.25">
      <c r="B8221" s="145"/>
      <c r="C8221" s="31"/>
      <c r="D8221" s="31"/>
      <c r="E8221" s="43"/>
      <c r="F8221" s="42"/>
      <c r="G8221" s="83"/>
      <c r="H8221" s="31"/>
      <c r="I8221" s="31"/>
      <c r="J8221" s="83"/>
      <c r="K8221" s="31"/>
      <c r="L8221" s="31"/>
      <c r="M8221" s="168"/>
      <c r="N8221" s="147"/>
      <c r="O8221" s="105"/>
      <c r="P8221" s="42"/>
      <c r="Q8221" s="31"/>
      <c r="R8221" s="83"/>
      <c r="S8221" s="31"/>
      <c r="T8221" s="31"/>
      <c r="U8221" s="168"/>
      <c r="V8221" s="149"/>
      <c r="W8221" s="140" t="str" cm="1">
        <f t="array" ref="W8221">IF(SUM(LEN(B8221:V8221))=0,"",IF(OR(OR(ISBLANK(F8221),SUM(LEN(C8221),LEN(D8221))=0),AND(NOT(E8221="Unknown"),ISBLANK(J8221)),AND(NOT(O8221="Unknown"),ISBLANK(R8221))),"Missing Information", INDEX(Table15[Entire Service Line Classification], MATCH(SUMIFS(Table15[Unique ID],Table15[System-Owned Portion],E8221,Table15[If Material Anything Other than "Lead" in Column E,Was Material Ever Previously Lead?],G8221,Table15[Customer-Owned Portion],O8221),Table15[Unique ID],0),0)))</f>
        <v/>
      </c>
      <c r="X8221"/>
    </row>
    <row r="8222" spans="2:24" hidden="1" x14ac:dyDescent="0.25">
      <c r="B8222" s="145"/>
      <c r="C8222" s="31"/>
      <c r="D8222" s="31"/>
      <c r="E8222" s="43"/>
      <c r="F8222" s="42"/>
      <c r="G8222" s="83"/>
      <c r="H8222" s="31"/>
      <c r="I8222" s="31"/>
      <c r="J8222" s="83"/>
      <c r="K8222" s="31"/>
      <c r="L8222" s="31"/>
      <c r="M8222" s="168"/>
      <c r="N8222" s="147"/>
      <c r="O8222" s="105"/>
      <c r="P8222" s="42"/>
      <c r="Q8222" s="31"/>
      <c r="R8222" s="83"/>
      <c r="S8222" s="31"/>
      <c r="T8222" s="31"/>
      <c r="U8222" s="168"/>
      <c r="V8222" s="149"/>
      <c r="W8222" s="140" t="str" cm="1">
        <f t="array" ref="W8222">IF(SUM(LEN(B8222:V8222))=0,"",IF(OR(OR(ISBLANK(F8222),SUM(LEN(C8222),LEN(D8222))=0),AND(NOT(E8222="Unknown"),ISBLANK(J8222)),AND(NOT(O8222="Unknown"),ISBLANK(R8222))),"Missing Information", INDEX(Table15[Entire Service Line Classification], MATCH(SUMIFS(Table15[Unique ID],Table15[System-Owned Portion],E8222,Table15[If Material Anything Other than "Lead" in Column E,Was Material Ever Previously Lead?],G8222,Table15[Customer-Owned Portion],O8222),Table15[Unique ID],0),0)))</f>
        <v/>
      </c>
      <c r="X8222"/>
    </row>
    <row r="8223" spans="2:24" hidden="1" x14ac:dyDescent="0.25">
      <c r="B8223" s="145"/>
      <c r="C8223" s="31"/>
      <c r="D8223" s="31"/>
      <c r="E8223" s="43"/>
      <c r="F8223" s="42"/>
      <c r="G8223" s="83"/>
      <c r="H8223" s="31"/>
      <c r="I8223" s="31"/>
      <c r="J8223" s="83"/>
      <c r="K8223" s="31"/>
      <c r="L8223" s="31"/>
      <c r="M8223" s="168"/>
      <c r="N8223" s="147"/>
      <c r="O8223" s="105"/>
      <c r="P8223" s="42"/>
      <c r="Q8223" s="31"/>
      <c r="R8223" s="83"/>
      <c r="S8223" s="31"/>
      <c r="T8223" s="31"/>
      <c r="U8223" s="168"/>
      <c r="V8223" s="149"/>
      <c r="W8223" s="140" t="str" cm="1">
        <f t="array" ref="W8223">IF(SUM(LEN(B8223:V8223))=0,"",IF(OR(OR(ISBLANK(F8223),SUM(LEN(C8223),LEN(D8223))=0),AND(NOT(E8223="Unknown"),ISBLANK(J8223)),AND(NOT(O8223="Unknown"),ISBLANK(R8223))),"Missing Information", INDEX(Table15[Entire Service Line Classification], MATCH(SUMIFS(Table15[Unique ID],Table15[System-Owned Portion],E8223,Table15[If Material Anything Other than "Lead" in Column E,Was Material Ever Previously Lead?],G8223,Table15[Customer-Owned Portion],O8223),Table15[Unique ID],0),0)))</f>
        <v/>
      </c>
      <c r="X8223"/>
    </row>
    <row r="8224" spans="2:24" hidden="1" x14ac:dyDescent="0.25">
      <c r="B8224" s="145"/>
      <c r="C8224" s="31"/>
      <c r="D8224" s="31"/>
      <c r="E8224" s="43"/>
      <c r="F8224" s="42"/>
      <c r="G8224" s="83"/>
      <c r="H8224" s="31"/>
      <c r="I8224" s="31"/>
      <c r="J8224" s="83"/>
      <c r="K8224" s="31"/>
      <c r="L8224" s="31"/>
      <c r="M8224" s="168"/>
      <c r="N8224" s="147"/>
      <c r="O8224" s="105"/>
      <c r="P8224" s="42"/>
      <c r="Q8224" s="31"/>
      <c r="R8224" s="83"/>
      <c r="S8224" s="31"/>
      <c r="T8224" s="31"/>
      <c r="U8224" s="168"/>
      <c r="V8224" s="149"/>
      <c r="W8224" s="140" t="str" cm="1">
        <f t="array" ref="W8224">IF(SUM(LEN(B8224:V8224))=0,"",IF(OR(OR(ISBLANK(F8224),SUM(LEN(C8224),LEN(D8224))=0),AND(NOT(E8224="Unknown"),ISBLANK(J8224)),AND(NOT(O8224="Unknown"),ISBLANK(R8224))),"Missing Information", INDEX(Table15[Entire Service Line Classification], MATCH(SUMIFS(Table15[Unique ID],Table15[System-Owned Portion],E8224,Table15[If Material Anything Other than "Lead" in Column E,Was Material Ever Previously Lead?],G8224,Table15[Customer-Owned Portion],O8224),Table15[Unique ID],0),0)))</f>
        <v/>
      </c>
      <c r="X8224"/>
    </row>
    <row r="8225" spans="2:24" hidden="1" x14ac:dyDescent="0.25">
      <c r="B8225" s="145"/>
      <c r="C8225" s="31"/>
      <c r="D8225" s="31"/>
      <c r="E8225" s="43"/>
      <c r="F8225" s="42"/>
      <c r="G8225" s="83"/>
      <c r="H8225" s="31"/>
      <c r="I8225" s="31"/>
      <c r="J8225" s="83"/>
      <c r="K8225" s="31"/>
      <c r="L8225" s="31"/>
      <c r="M8225" s="168"/>
      <c r="N8225" s="147"/>
      <c r="O8225" s="105"/>
      <c r="P8225" s="42"/>
      <c r="Q8225" s="31"/>
      <c r="R8225" s="83"/>
      <c r="S8225" s="31"/>
      <c r="T8225" s="31"/>
      <c r="U8225" s="168"/>
      <c r="V8225" s="149"/>
      <c r="W8225" s="140" t="str" cm="1">
        <f t="array" ref="W8225">IF(SUM(LEN(B8225:V8225))=0,"",IF(OR(OR(ISBLANK(F8225),SUM(LEN(C8225),LEN(D8225))=0),AND(NOT(E8225="Unknown"),ISBLANK(J8225)),AND(NOT(O8225="Unknown"),ISBLANK(R8225))),"Missing Information", INDEX(Table15[Entire Service Line Classification], MATCH(SUMIFS(Table15[Unique ID],Table15[System-Owned Portion],E8225,Table15[If Material Anything Other than "Lead" in Column E,Was Material Ever Previously Lead?],G8225,Table15[Customer-Owned Portion],O8225),Table15[Unique ID],0),0)))</f>
        <v/>
      </c>
      <c r="X8225"/>
    </row>
    <row r="8226" spans="2:24" hidden="1" x14ac:dyDescent="0.25">
      <c r="B8226" s="145"/>
      <c r="C8226" s="31"/>
      <c r="D8226" s="31"/>
      <c r="E8226" s="43"/>
      <c r="F8226" s="42"/>
      <c r="G8226" s="83"/>
      <c r="H8226" s="31"/>
      <c r="I8226" s="31"/>
      <c r="J8226" s="83"/>
      <c r="K8226" s="31"/>
      <c r="L8226" s="31"/>
      <c r="M8226" s="168"/>
      <c r="N8226" s="147"/>
      <c r="O8226" s="105"/>
      <c r="P8226" s="42"/>
      <c r="Q8226" s="31"/>
      <c r="R8226" s="83"/>
      <c r="S8226" s="31"/>
      <c r="T8226" s="31"/>
      <c r="U8226" s="168"/>
      <c r="V8226" s="149"/>
      <c r="W8226" s="140" t="str" cm="1">
        <f t="array" ref="W8226">IF(SUM(LEN(B8226:V8226))=0,"",IF(OR(OR(ISBLANK(F8226),SUM(LEN(C8226),LEN(D8226))=0),AND(NOT(E8226="Unknown"),ISBLANK(J8226)),AND(NOT(O8226="Unknown"),ISBLANK(R8226))),"Missing Information", INDEX(Table15[Entire Service Line Classification], MATCH(SUMIFS(Table15[Unique ID],Table15[System-Owned Portion],E8226,Table15[If Material Anything Other than "Lead" in Column E,Was Material Ever Previously Lead?],G8226,Table15[Customer-Owned Portion],O8226),Table15[Unique ID],0),0)))</f>
        <v/>
      </c>
      <c r="X8226"/>
    </row>
    <row r="8227" spans="2:24" hidden="1" x14ac:dyDescent="0.25">
      <c r="B8227" s="145"/>
      <c r="C8227" s="31"/>
      <c r="D8227" s="31"/>
      <c r="E8227" s="43"/>
      <c r="F8227" s="42"/>
      <c r="G8227" s="83"/>
      <c r="H8227" s="31"/>
      <c r="I8227" s="31"/>
      <c r="J8227" s="83"/>
      <c r="K8227" s="31"/>
      <c r="L8227" s="31"/>
      <c r="M8227" s="168"/>
      <c r="N8227" s="147"/>
      <c r="O8227" s="105"/>
      <c r="P8227" s="42"/>
      <c r="Q8227" s="31"/>
      <c r="R8227" s="83"/>
      <c r="S8227" s="31"/>
      <c r="T8227" s="31"/>
      <c r="U8227" s="168"/>
      <c r="V8227" s="149"/>
      <c r="W8227" s="140" t="str" cm="1">
        <f t="array" ref="W8227">IF(SUM(LEN(B8227:V8227))=0,"",IF(OR(OR(ISBLANK(F8227),SUM(LEN(C8227),LEN(D8227))=0),AND(NOT(E8227="Unknown"),ISBLANK(J8227)),AND(NOT(O8227="Unknown"),ISBLANK(R8227))),"Missing Information", INDEX(Table15[Entire Service Line Classification], MATCH(SUMIFS(Table15[Unique ID],Table15[System-Owned Portion],E8227,Table15[If Material Anything Other than "Lead" in Column E,Was Material Ever Previously Lead?],G8227,Table15[Customer-Owned Portion],O8227),Table15[Unique ID],0),0)))</f>
        <v/>
      </c>
      <c r="X8227"/>
    </row>
    <row r="8228" spans="2:24" hidden="1" x14ac:dyDescent="0.25">
      <c r="B8228" s="145"/>
      <c r="C8228" s="31"/>
      <c r="D8228" s="31"/>
      <c r="E8228" s="43"/>
      <c r="F8228" s="42"/>
      <c r="G8228" s="83"/>
      <c r="H8228" s="31"/>
      <c r="I8228" s="31"/>
      <c r="J8228" s="83"/>
      <c r="K8228" s="31"/>
      <c r="L8228" s="31"/>
      <c r="M8228" s="168"/>
      <c r="N8228" s="147"/>
      <c r="O8228" s="105"/>
      <c r="P8228" s="42"/>
      <c r="Q8228" s="31"/>
      <c r="R8228" s="83"/>
      <c r="S8228" s="31"/>
      <c r="T8228" s="31"/>
      <c r="U8228" s="168"/>
      <c r="V8228" s="149"/>
      <c r="W8228" s="140" t="str" cm="1">
        <f t="array" ref="W8228">IF(SUM(LEN(B8228:V8228))=0,"",IF(OR(OR(ISBLANK(F8228),SUM(LEN(C8228),LEN(D8228))=0),AND(NOT(E8228="Unknown"),ISBLANK(J8228)),AND(NOT(O8228="Unknown"),ISBLANK(R8228))),"Missing Information", INDEX(Table15[Entire Service Line Classification], MATCH(SUMIFS(Table15[Unique ID],Table15[System-Owned Portion],E8228,Table15[If Material Anything Other than "Lead" in Column E,Was Material Ever Previously Lead?],G8228,Table15[Customer-Owned Portion],O8228),Table15[Unique ID],0),0)))</f>
        <v/>
      </c>
      <c r="X8228"/>
    </row>
    <row r="8229" spans="2:24" hidden="1" x14ac:dyDescent="0.25">
      <c r="B8229" s="145"/>
      <c r="C8229" s="31"/>
      <c r="D8229" s="31"/>
      <c r="E8229" s="43"/>
      <c r="F8229" s="42"/>
      <c r="G8229" s="83"/>
      <c r="H8229" s="31"/>
      <c r="I8229" s="31"/>
      <c r="J8229" s="83"/>
      <c r="K8229" s="31"/>
      <c r="L8229" s="31"/>
      <c r="M8229" s="168"/>
      <c r="N8229" s="147"/>
      <c r="O8229" s="105"/>
      <c r="P8229" s="42"/>
      <c r="Q8229" s="31"/>
      <c r="R8229" s="83"/>
      <c r="S8229" s="31"/>
      <c r="T8229" s="31"/>
      <c r="U8229" s="168"/>
      <c r="V8229" s="149"/>
      <c r="W8229" s="140" t="str" cm="1">
        <f t="array" ref="W8229">IF(SUM(LEN(B8229:V8229))=0,"",IF(OR(OR(ISBLANK(F8229),SUM(LEN(C8229),LEN(D8229))=0),AND(NOT(E8229="Unknown"),ISBLANK(J8229)),AND(NOT(O8229="Unknown"),ISBLANK(R8229))),"Missing Information", INDEX(Table15[Entire Service Line Classification], MATCH(SUMIFS(Table15[Unique ID],Table15[System-Owned Portion],E8229,Table15[If Material Anything Other than "Lead" in Column E,Was Material Ever Previously Lead?],G8229,Table15[Customer-Owned Portion],O8229),Table15[Unique ID],0),0)))</f>
        <v/>
      </c>
      <c r="X8229"/>
    </row>
    <row r="8230" spans="2:24" hidden="1" x14ac:dyDescent="0.25">
      <c r="B8230" s="145"/>
      <c r="C8230" s="31"/>
      <c r="D8230" s="31"/>
      <c r="E8230" s="43"/>
      <c r="F8230" s="42"/>
      <c r="G8230" s="83"/>
      <c r="H8230" s="31"/>
      <c r="I8230" s="31"/>
      <c r="J8230" s="83"/>
      <c r="K8230" s="31"/>
      <c r="L8230" s="31"/>
      <c r="M8230" s="168"/>
      <c r="N8230" s="147"/>
      <c r="O8230" s="105"/>
      <c r="P8230" s="42"/>
      <c r="Q8230" s="31"/>
      <c r="R8230" s="83"/>
      <c r="S8230" s="31"/>
      <c r="T8230" s="31"/>
      <c r="U8230" s="168"/>
      <c r="V8230" s="149"/>
      <c r="W8230" s="140" t="str" cm="1">
        <f t="array" ref="W8230">IF(SUM(LEN(B8230:V8230))=0,"",IF(OR(OR(ISBLANK(F8230),SUM(LEN(C8230),LEN(D8230))=0),AND(NOT(E8230="Unknown"),ISBLANK(J8230)),AND(NOT(O8230="Unknown"),ISBLANK(R8230))),"Missing Information", INDEX(Table15[Entire Service Line Classification], MATCH(SUMIFS(Table15[Unique ID],Table15[System-Owned Portion],E8230,Table15[If Material Anything Other than "Lead" in Column E,Was Material Ever Previously Lead?],G8230,Table15[Customer-Owned Portion],O8230),Table15[Unique ID],0),0)))</f>
        <v/>
      </c>
      <c r="X8230"/>
    </row>
    <row r="8231" spans="2:24" hidden="1" x14ac:dyDescent="0.25">
      <c r="B8231" s="145"/>
      <c r="C8231" s="31"/>
      <c r="D8231" s="31"/>
      <c r="E8231" s="43"/>
      <c r="F8231" s="42"/>
      <c r="G8231" s="83"/>
      <c r="H8231" s="31"/>
      <c r="I8231" s="31"/>
      <c r="J8231" s="83"/>
      <c r="K8231" s="31"/>
      <c r="L8231" s="31"/>
      <c r="M8231" s="168"/>
      <c r="N8231" s="147"/>
      <c r="O8231" s="105"/>
      <c r="P8231" s="42"/>
      <c r="Q8231" s="31"/>
      <c r="R8231" s="83"/>
      <c r="S8231" s="31"/>
      <c r="T8231" s="31"/>
      <c r="U8231" s="168"/>
      <c r="V8231" s="149"/>
      <c r="W8231" s="140" t="str" cm="1">
        <f t="array" ref="W8231">IF(SUM(LEN(B8231:V8231))=0,"",IF(OR(OR(ISBLANK(F8231),SUM(LEN(C8231),LEN(D8231))=0),AND(NOT(E8231="Unknown"),ISBLANK(J8231)),AND(NOT(O8231="Unknown"),ISBLANK(R8231))),"Missing Information", INDEX(Table15[Entire Service Line Classification], MATCH(SUMIFS(Table15[Unique ID],Table15[System-Owned Portion],E8231,Table15[If Material Anything Other than "Lead" in Column E,Was Material Ever Previously Lead?],G8231,Table15[Customer-Owned Portion],O8231),Table15[Unique ID],0),0)))</f>
        <v/>
      </c>
      <c r="X8231"/>
    </row>
    <row r="8232" spans="2:24" hidden="1" x14ac:dyDescent="0.25">
      <c r="B8232" s="145"/>
      <c r="C8232" s="31"/>
      <c r="D8232" s="31"/>
      <c r="E8232" s="43"/>
      <c r="F8232" s="42"/>
      <c r="G8232" s="83"/>
      <c r="H8232" s="31"/>
      <c r="I8232" s="31"/>
      <c r="J8232" s="83"/>
      <c r="K8232" s="31"/>
      <c r="L8232" s="31"/>
      <c r="M8232" s="168"/>
      <c r="N8232" s="147"/>
      <c r="O8232" s="105"/>
      <c r="P8232" s="42"/>
      <c r="Q8232" s="31"/>
      <c r="R8232" s="83"/>
      <c r="S8232" s="31"/>
      <c r="T8232" s="31"/>
      <c r="U8232" s="168"/>
      <c r="V8232" s="149"/>
      <c r="W8232" s="140" t="str" cm="1">
        <f t="array" ref="W8232">IF(SUM(LEN(B8232:V8232))=0,"",IF(OR(OR(ISBLANK(F8232),SUM(LEN(C8232),LEN(D8232))=0),AND(NOT(E8232="Unknown"),ISBLANK(J8232)),AND(NOT(O8232="Unknown"),ISBLANK(R8232))),"Missing Information", INDEX(Table15[Entire Service Line Classification], MATCH(SUMIFS(Table15[Unique ID],Table15[System-Owned Portion],E8232,Table15[If Material Anything Other than "Lead" in Column E,Was Material Ever Previously Lead?],G8232,Table15[Customer-Owned Portion],O8232),Table15[Unique ID],0),0)))</f>
        <v/>
      </c>
      <c r="X8232"/>
    </row>
    <row r="8233" spans="2:24" hidden="1" x14ac:dyDescent="0.25">
      <c r="B8233" s="145"/>
      <c r="C8233" s="31"/>
      <c r="D8233" s="31"/>
      <c r="E8233" s="43"/>
      <c r="F8233" s="42"/>
      <c r="G8233" s="83"/>
      <c r="H8233" s="31"/>
      <c r="I8233" s="31"/>
      <c r="J8233" s="83"/>
      <c r="K8233" s="31"/>
      <c r="L8233" s="31"/>
      <c r="M8233" s="168"/>
      <c r="N8233" s="147"/>
      <c r="O8233" s="105"/>
      <c r="P8233" s="42"/>
      <c r="Q8233" s="31"/>
      <c r="R8233" s="83"/>
      <c r="S8233" s="31"/>
      <c r="T8233" s="31"/>
      <c r="U8233" s="168"/>
      <c r="V8233" s="149"/>
      <c r="W8233" s="140" t="str" cm="1">
        <f t="array" ref="W8233">IF(SUM(LEN(B8233:V8233))=0,"",IF(OR(OR(ISBLANK(F8233),SUM(LEN(C8233),LEN(D8233))=0),AND(NOT(E8233="Unknown"),ISBLANK(J8233)),AND(NOT(O8233="Unknown"),ISBLANK(R8233))),"Missing Information", INDEX(Table15[Entire Service Line Classification], MATCH(SUMIFS(Table15[Unique ID],Table15[System-Owned Portion],E8233,Table15[If Material Anything Other than "Lead" in Column E,Was Material Ever Previously Lead?],G8233,Table15[Customer-Owned Portion],O8233),Table15[Unique ID],0),0)))</f>
        <v/>
      </c>
      <c r="X8233"/>
    </row>
    <row r="8234" spans="2:24" hidden="1" x14ac:dyDescent="0.25">
      <c r="B8234" s="145"/>
      <c r="C8234" s="31"/>
      <c r="D8234" s="31"/>
      <c r="E8234" s="43"/>
      <c r="F8234" s="42"/>
      <c r="G8234" s="83"/>
      <c r="H8234" s="31"/>
      <c r="I8234" s="31"/>
      <c r="J8234" s="83"/>
      <c r="K8234" s="31"/>
      <c r="L8234" s="31"/>
      <c r="M8234" s="168"/>
      <c r="N8234" s="147"/>
      <c r="O8234" s="105"/>
      <c r="P8234" s="42"/>
      <c r="Q8234" s="31"/>
      <c r="R8234" s="83"/>
      <c r="S8234" s="31"/>
      <c r="T8234" s="31"/>
      <c r="U8234" s="168"/>
      <c r="V8234" s="149"/>
      <c r="W8234" s="140" t="str" cm="1">
        <f t="array" ref="W8234">IF(SUM(LEN(B8234:V8234))=0,"",IF(OR(OR(ISBLANK(F8234),SUM(LEN(C8234),LEN(D8234))=0),AND(NOT(E8234="Unknown"),ISBLANK(J8234)),AND(NOT(O8234="Unknown"),ISBLANK(R8234))),"Missing Information", INDEX(Table15[Entire Service Line Classification], MATCH(SUMIFS(Table15[Unique ID],Table15[System-Owned Portion],E8234,Table15[If Material Anything Other than "Lead" in Column E,Was Material Ever Previously Lead?],G8234,Table15[Customer-Owned Portion],O8234),Table15[Unique ID],0),0)))</f>
        <v/>
      </c>
      <c r="X8234"/>
    </row>
    <row r="8235" spans="2:24" hidden="1" x14ac:dyDescent="0.25">
      <c r="B8235" s="145"/>
      <c r="C8235" s="31"/>
      <c r="D8235" s="31"/>
      <c r="E8235" s="43"/>
      <c r="F8235" s="42"/>
      <c r="G8235" s="83"/>
      <c r="H8235" s="31"/>
      <c r="I8235" s="31"/>
      <c r="J8235" s="83"/>
      <c r="K8235" s="31"/>
      <c r="L8235" s="31"/>
      <c r="M8235" s="168"/>
      <c r="N8235" s="147"/>
      <c r="O8235" s="105"/>
      <c r="P8235" s="42"/>
      <c r="Q8235" s="31"/>
      <c r="R8235" s="83"/>
      <c r="S8235" s="31"/>
      <c r="T8235" s="31"/>
      <c r="U8235" s="168"/>
      <c r="V8235" s="149"/>
      <c r="W8235" s="140" t="str" cm="1">
        <f t="array" ref="W8235">IF(SUM(LEN(B8235:V8235))=0,"",IF(OR(OR(ISBLANK(F8235),SUM(LEN(C8235),LEN(D8235))=0),AND(NOT(E8235="Unknown"),ISBLANK(J8235)),AND(NOT(O8235="Unknown"),ISBLANK(R8235))),"Missing Information", INDEX(Table15[Entire Service Line Classification], MATCH(SUMIFS(Table15[Unique ID],Table15[System-Owned Portion],E8235,Table15[If Material Anything Other than "Lead" in Column E,Was Material Ever Previously Lead?],G8235,Table15[Customer-Owned Portion],O8235),Table15[Unique ID],0),0)))</f>
        <v/>
      </c>
      <c r="X8235"/>
    </row>
    <row r="8236" spans="2:24" hidden="1" x14ac:dyDescent="0.25">
      <c r="B8236" s="145"/>
      <c r="C8236" s="31"/>
      <c r="D8236" s="31"/>
      <c r="E8236" s="43"/>
      <c r="F8236" s="42"/>
      <c r="G8236" s="83"/>
      <c r="H8236" s="31"/>
      <c r="I8236" s="31"/>
      <c r="J8236" s="83"/>
      <c r="K8236" s="31"/>
      <c r="L8236" s="31"/>
      <c r="M8236" s="168"/>
      <c r="N8236" s="147"/>
      <c r="O8236" s="105"/>
      <c r="P8236" s="42"/>
      <c r="Q8236" s="31"/>
      <c r="R8236" s="83"/>
      <c r="S8236" s="31"/>
      <c r="T8236" s="31"/>
      <c r="U8236" s="168"/>
      <c r="V8236" s="149"/>
      <c r="W8236" s="140" t="str" cm="1">
        <f t="array" ref="W8236">IF(SUM(LEN(B8236:V8236))=0,"",IF(OR(OR(ISBLANK(F8236),SUM(LEN(C8236),LEN(D8236))=0),AND(NOT(E8236="Unknown"),ISBLANK(J8236)),AND(NOT(O8236="Unknown"),ISBLANK(R8236))),"Missing Information", INDEX(Table15[Entire Service Line Classification], MATCH(SUMIFS(Table15[Unique ID],Table15[System-Owned Portion],E8236,Table15[If Material Anything Other than "Lead" in Column E,Was Material Ever Previously Lead?],G8236,Table15[Customer-Owned Portion],O8236),Table15[Unique ID],0),0)))</f>
        <v/>
      </c>
      <c r="X8236"/>
    </row>
    <row r="8237" spans="2:24" hidden="1" x14ac:dyDescent="0.25">
      <c r="B8237" s="145"/>
      <c r="C8237" s="31"/>
      <c r="D8237" s="31"/>
      <c r="E8237" s="43"/>
      <c r="F8237" s="42"/>
      <c r="G8237" s="83"/>
      <c r="H8237" s="31"/>
      <c r="I8237" s="31"/>
      <c r="J8237" s="83"/>
      <c r="K8237" s="31"/>
      <c r="L8237" s="31"/>
      <c r="M8237" s="168"/>
      <c r="N8237" s="147"/>
      <c r="O8237" s="105"/>
      <c r="P8237" s="42"/>
      <c r="Q8237" s="31"/>
      <c r="R8237" s="83"/>
      <c r="S8237" s="31"/>
      <c r="T8237" s="31"/>
      <c r="U8237" s="168"/>
      <c r="V8237" s="149"/>
      <c r="W8237" s="140" t="str" cm="1">
        <f t="array" ref="W8237">IF(SUM(LEN(B8237:V8237))=0,"",IF(OR(OR(ISBLANK(F8237),SUM(LEN(C8237),LEN(D8237))=0),AND(NOT(E8237="Unknown"),ISBLANK(J8237)),AND(NOT(O8237="Unknown"),ISBLANK(R8237))),"Missing Information", INDEX(Table15[Entire Service Line Classification], MATCH(SUMIFS(Table15[Unique ID],Table15[System-Owned Portion],E8237,Table15[If Material Anything Other than "Lead" in Column E,Was Material Ever Previously Lead?],G8237,Table15[Customer-Owned Portion],O8237),Table15[Unique ID],0),0)))</f>
        <v/>
      </c>
      <c r="X8237"/>
    </row>
    <row r="8238" spans="2:24" hidden="1" x14ac:dyDescent="0.25">
      <c r="B8238" s="145"/>
      <c r="C8238" s="31"/>
      <c r="D8238" s="31"/>
      <c r="E8238" s="43"/>
      <c r="F8238" s="42"/>
      <c r="G8238" s="83"/>
      <c r="H8238" s="31"/>
      <c r="I8238" s="31"/>
      <c r="J8238" s="83"/>
      <c r="K8238" s="31"/>
      <c r="L8238" s="31"/>
      <c r="M8238" s="168"/>
      <c r="N8238" s="147"/>
      <c r="O8238" s="105"/>
      <c r="P8238" s="42"/>
      <c r="Q8238" s="31"/>
      <c r="R8238" s="83"/>
      <c r="S8238" s="31"/>
      <c r="T8238" s="31"/>
      <c r="U8238" s="168"/>
      <c r="V8238" s="149"/>
      <c r="W8238" s="140" t="str" cm="1">
        <f t="array" ref="W8238">IF(SUM(LEN(B8238:V8238))=0,"",IF(OR(OR(ISBLANK(F8238),SUM(LEN(C8238),LEN(D8238))=0),AND(NOT(E8238="Unknown"),ISBLANK(J8238)),AND(NOT(O8238="Unknown"),ISBLANK(R8238))),"Missing Information", INDEX(Table15[Entire Service Line Classification], MATCH(SUMIFS(Table15[Unique ID],Table15[System-Owned Portion],E8238,Table15[If Material Anything Other than "Lead" in Column E,Was Material Ever Previously Lead?],G8238,Table15[Customer-Owned Portion],O8238),Table15[Unique ID],0),0)))</f>
        <v/>
      </c>
      <c r="X8238"/>
    </row>
    <row r="8239" spans="2:24" hidden="1" x14ac:dyDescent="0.25">
      <c r="B8239" s="145"/>
      <c r="C8239" s="31"/>
      <c r="D8239" s="31"/>
      <c r="E8239" s="43"/>
      <c r="F8239" s="42"/>
      <c r="G8239" s="83"/>
      <c r="H8239" s="31"/>
      <c r="I8239" s="31"/>
      <c r="J8239" s="83"/>
      <c r="K8239" s="31"/>
      <c r="L8239" s="31"/>
      <c r="M8239" s="168"/>
      <c r="N8239" s="147"/>
      <c r="O8239" s="105"/>
      <c r="P8239" s="42"/>
      <c r="Q8239" s="31"/>
      <c r="R8239" s="83"/>
      <c r="S8239" s="31"/>
      <c r="T8239" s="31"/>
      <c r="U8239" s="168"/>
      <c r="V8239" s="149"/>
      <c r="W8239" s="140" t="str" cm="1">
        <f t="array" ref="W8239">IF(SUM(LEN(B8239:V8239))=0,"",IF(OR(OR(ISBLANK(F8239),SUM(LEN(C8239),LEN(D8239))=0),AND(NOT(E8239="Unknown"),ISBLANK(J8239)),AND(NOT(O8239="Unknown"),ISBLANK(R8239))),"Missing Information", INDEX(Table15[Entire Service Line Classification], MATCH(SUMIFS(Table15[Unique ID],Table15[System-Owned Portion],E8239,Table15[If Material Anything Other than "Lead" in Column E,Was Material Ever Previously Lead?],G8239,Table15[Customer-Owned Portion],O8239),Table15[Unique ID],0),0)))</f>
        <v/>
      </c>
      <c r="X8239"/>
    </row>
    <row r="8240" spans="2:24" hidden="1" x14ac:dyDescent="0.25">
      <c r="B8240" s="145"/>
      <c r="C8240" s="31"/>
      <c r="D8240" s="31"/>
      <c r="E8240" s="43"/>
      <c r="F8240" s="42"/>
      <c r="G8240" s="83"/>
      <c r="H8240" s="31"/>
      <c r="I8240" s="31"/>
      <c r="J8240" s="83"/>
      <c r="K8240" s="31"/>
      <c r="L8240" s="31"/>
      <c r="M8240" s="168"/>
      <c r="N8240" s="147"/>
      <c r="O8240" s="105"/>
      <c r="P8240" s="42"/>
      <c r="Q8240" s="31"/>
      <c r="R8240" s="83"/>
      <c r="S8240" s="31"/>
      <c r="T8240" s="31"/>
      <c r="U8240" s="168"/>
      <c r="V8240" s="149"/>
      <c r="W8240" s="140" t="str" cm="1">
        <f t="array" ref="W8240">IF(SUM(LEN(B8240:V8240))=0,"",IF(OR(OR(ISBLANK(F8240),SUM(LEN(C8240),LEN(D8240))=0),AND(NOT(E8240="Unknown"),ISBLANK(J8240)),AND(NOT(O8240="Unknown"),ISBLANK(R8240))),"Missing Information", INDEX(Table15[Entire Service Line Classification], MATCH(SUMIFS(Table15[Unique ID],Table15[System-Owned Portion],E8240,Table15[If Material Anything Other than "Lead" in Column E,Was Material Ever Previously Lead?],G8240,Table15[Customer-Owned Portion],O8240),Table15[Unique ID],0),0)))</f>
        <v/>
      </c>
      <c r="X8240"/>
    </row>
    <row r="8241" spans="2:24" hidden="1" x14ac:dyDescent="0.25">
      <c r="B8241" s="145"/>
      <c r="C8241" s="31"/>
      <c r="D8241" s="31"/>
      <c r="E8241" s="43"/>
      <c r="F8241" s="42"/>
      <c r="G8241" s="83"/>
      <c r="H8241" s="31"/>
      <c r="I8241" s="31"/>
      <c r="J8241" s="83"/>
      <c r="K8241" s="31"/>
      <c r="L8241" s="31"/>
      <c r="M8241" s="168"/>
      <c r="N8241" s="147"/>
      <c r="O8241" s="105"/>
      <c r="P8241" s="42"/>
      <c r="Q8241" s="31"/>
      <c r="R8241" s="83"/>
      <c r="S8241" s="31"/>
      <c r="T8241" s="31"/>
      <c r="U8241" s="168"/>
      <c r="V8241" s="149"/>
      <c r="W8241" s="140" t="str" cm="1">
        <f t="array" ref="W8241">IF(SUM(LEN(B8241:V8241))=0,"",IF(OR(OR(ISBLANK(F8241),SUM(LEN(C8241),LEN(D8241))=0),AND(NOT(E8241="Unknown"),ISBLANK(J8241)),AND(NOT(O8241="Unknown"),ISBLANK(R8241))),"Missing Information", INDEX(Table15[Entire Service Line Classification], MATCH(SUMIFS(Table15[Unique ID],Table15[System-Owned Portion],E8241,Table15[If Material Anything Other than "Lead" in Column E,Was Material Ever Previously Lead?],G8241,Table15[Customer-Owned Portion],O8241),Table15[Unique ID],0),0)))</f>
        <v/>
      </c>
      <c r="X8241"/>
    </row>
    <row r="8242" spans="2:24" hidden="1" x14ac:dyDescent="0.25">
      <c r="B8242" s="145"/>
      <c r="C8242" s="31"/>
      <c r="D8242" s="31"/>
      <c r="E8242" s="43"/>
      <c r="F8242" s="42"/>
      <c r="G8242" s="83"/>
      <c r="H8242" s="31"/>
      <c r="I8242" s="31"/>
      <c r="J8242" s="83"/>
      <c r="K8242" s="31"/>
      <c r="L8242" s="31"/>
      <c r="M8242" s="168"/>
      <c r="N8242" s="147"/>
      <c r="O8242" s="105"/>
      <c r="P8242" s="42"/>
      <c r="Q8242" s="31"/>
      <c r="R8242" s="83"/>
      <c r="S8242" s="31"/>
      <c r="T8242" s="31"/>
      <c r="U8242" s="168"/>
      <c r="V8242" s="149"/>
      <c r="W8242" s="140" t="str" cm="1">
        <f t="array" ref="W8242">IF(SUM(LEN(B8242:V8242))=0,"",IF(OR(OR(ISBLANK(F8242),SUM(LEN(C8242),LEN(D8242))=0),AND(NOT(E8242="Unknown"),ISBLANK(J8242)),AND(NOT(O8242="Unknown"),ISBLANK(R8242))),"Missing Information", INDEX(Table15[Entire Service Line Classification], MATCH(SUMIFS(Table15[Unique ID],Table15[System-Owned Portion],E8242,Table15[If Material Anything Other than "Lead" in Column E,Was Material Ever Previously Lead?],G8242,Table15[Customer-Owned Portion],O8242),Table15[Unique ID],0),0)))</f>
        <v/>
      </c>
      <c r="X8242"/>
    </row>
    <row r="8243" spans="2:24" hidden="1" x14ac:dyDescent="0.25">
      <c r="B8243" s="145"/>
      <c r="C8243" s="31"/>
      <c r="D8243" s="31"/>
      <c r="E8243" s="43"/>
      <c r="F8243" s="42"/>
      <c r="G8243" s="83"/>
      <c r="H8243" s="31"/>
      <c r="I8243" s="31"/>
      <c r="J8243" s="83"/>
      <c r="K8243" s="31"/>
      <c r="L8243" s="31"/>
      <c r="M8243" s="168"/>
      <c r="N8243" s="147"/>
      <c r="O8243" s="105"/>
      <c r="P8243" s="42"/>
      <c r="Q8243" s="31"/>
      <c r="R8243" s="83"/>
      <c r="S8243" s="31"/>
      <c r="T8243" s="31"/>
      <c r="U8243" s="168"/>
      <c r="V8243" s="149"/>
      <c r="W8243" s="140" t="str" cm="1">
        <f t="array" ref="W8243">IF(SUM(LEN(B8243:V8243))=0,"",IF(OR(OR(ISBLANK(F8243),SUM(LEN(C8243),LEN(D8243))=0),AND(NOT(E8243="Unknown"),ISBLANK(J8243)),AND(NOT(O8243="Unknown"),ISBLANK(R8243))),"Missing Information", INDEX(Table15[Entire Service Line Classification], MATCH(SUMIFS(Table15[Unique ID],Table15[System-Owned Portion],E8243,Table15[If Material Anything Other than "Lead" in Column E,Was Material Ever Previously Lead?],G8243,Table15[Customer-Owned Portion],O8243),Table15[Unique ID],0),0)))</f>
        <v/>
      </c>
      <c r="X8243"/>
    </row>
    <row r="8244" spans="2:24" hidden="1" x14ac:dyDescent="0.25">
      <c r="B8244" s="145"/>
      <c r="C8244" s="31"/>
      <c r="D8244" s="31"/>
      <c r="E8244" s="43"/>
      <c r="F8244" s="42"/>
      <c r="G8244" s="83"/>
      <c r="H8244" s="31"/>
      <c r="I8244" s="31"/>
      <c r="J8244" s="83"/>
      <c r="K8244" s="31"/>
      <c r="L8244" s="31"/>
      <c r="M8244" s="168"/>
      <c r="N8244" s="147"/>
      <c r="O8244" s="105"/>
      <c r="P8244" s="42"/>
      <c r="Q8244" s="31"/>
      <c r="R8244" s="83"/>
      <c r="S8244" s="31"/>
      <c r="T8244" s="31"/>
      <c r="U8244" s="168"/>
      <c r="V8244" s="149"/>
      <c r="W8244" s="140" t="str" cm="1">
        <f t="array" ref="W8244">IF(SUM(LEN(B8244:V8244))=0,"",IF(OR(OR(ISBLANK(F8244),SUM(LEN(C8244),LEN(D8244))=0),AND(NOT(E8244="Unknown"),ISBLANK(J8244)),AND(NOT(O8244="Unknown"),ISBLANK(R8244))),"Missing Information", INDEX(Table15[Entire Service Line Classification], MATCH(SUMIFS(Table15[Unique ID],Table15[System-Owned Portion],E8244,Table15[If Material Anything Other than "Lead" in Column E,Was Material Ever Previously Lead?],G8244,Table15[Customer-Owned Portion],O8244),Table15[Unique ID],0),0)))</f>
        <v/>
      </c>
      <c r="X8244"/>
    </row>
    <row r="8245" spans="2:24" hidden="1" x14ac:dyDescent="0.25">
      <c r="B8245" s="145"/>
      <c r="C8245" s="31"/>
      <c r="D8245" s="31"/>
      <c r="E8245" s="43"/>
      <c r="F8245" s="42"/>
      <c r="G8245" s="83"/>
      <c r="H8245" s="31"/>
      <c r="I8245" s="31"/>
      <c r="J8245" s="83"/>
      <c r="K8245" s="31"/>
      <c r="L8245" s="31"/>
      <c r="M8245" s="168"/>
      <c r="N8245" s="147"/>
      <c r="O8245" s="105"/>
      <c r="P8245" s="42"/>
      <c r="Q8245" s="31"/>
      <c r="R8245" s="83"/>
      <c r="S8245" s="31"/>
      <c r="T8245" s="31"/>
      <c r="U8245" s="168"/>
      <c r="V8245" s="149"/>
      <c r="W8245" s="140" t="str" cm="1">
        <f t="array" ref="W8245">IF(SUM(LEN(B8245:V8245))=0,"",IF(OR(OR(ISBLANK(F8245),SUM(LEN(C8245),LEN(D8245))=0),AND(NOT(E8245="Unknown"),ISBLANK(J8245)),AND(NOT(O8245="Unknown"),ISBLANK(R8245))),"Missing Information", INDEX(Table15[Entire Service Line Classification], MATCH(SUMIFS(Table15[Unique ID],Table15[System-Owned Portion],E8245,Table15[If Material Anything Other than "Lead" in Column E,Was Material Ever Previously Lead?],G8245,Table15[Customer-Owned Portion],O8245),Table15[Unique ID],0),0)))</f>
        <v/>
      </c>
      <c r="X8245"/>
    </row>
    <row r="8246" spans="2:24" hidden="1" x14ac:dyDescent="0.25">
      <c r="B8246" s="145"/>
      <c r="C8246" s="31"/>
      <c r="D8246" s="31"/>
      <c r="E8246" s="43"/>
      <c r="F8246" s="42"/>
      <c r="G8246" s="83"/>
      <c r="H8246" s="31"/>
      <c r="I8246" s="31"/>
      <c r="J8246" s="83"/>
      <c r="K8246" s="31"/>
      <c r="L8246" s="31"/>
      <c r="M8246" s="168"/>
      <c r="N8246" s="147"/>
      <c r="O8246" s="105"/>
      <c r="P8246" s="42"/>
      <c r="Q8246" s="31"/>
      <c r="R8246" s="83"/>
      <c r="S8246" s="31"/>
      <c r="T8246" s="31"/>
      <c r="U8246" s="168"/>
      <c r="V8246" s="149"/>
      <c r="W8246" s="140" t="str" cm="1">
        <f t="array" ref="W8246">IF(SUM(LEN(B8246:V8246))=0,"",IF(OR(OR(ISBLANK(F8246),SUM(LEN(C8246),LEN(D8246))=0),AND(NOT(E8246="Unknown"),ISBLANK(J8246)),AND(NOT(O8246="Unknown"),ISBLANK(R8246))),"Missing Information", INDEX(Table15[Entire Service Line Classification], MATCH(SUMIFS(Table15[Unique ID],Table15[System-Owned Portion],E8246,Table15[If Material Anything Other than "Lead" in Column E,Was Material Ever Previously Lead?],G8246,Table15[Customer-Owned Portion],O8246),Table15[Unique ID],0),0)))</f>
        <v/>
      </c>
      <c r="X8246"/>
    </row>
    <row r="8247" spans="2:24" hidden="1" x14ac:dyDescent="0.25">
      <c r="B8247" s="145"/>
      <c r="C8247" s="31"/>
      <c r="D8247" s="31"/>
      <c r="E8247" s="43"/>
      <c r="F8247" s="42"/>
      <c r="G8247" s="83"/>
      <c r="H8247" s="31"/>
      <c r="I8247" s="31"/>
      <c r="J8247" s="83"/>
      <c r="K8247" s="31"/>
      <c r="L8247" s="31"/>
      <c r="M8247" s="168"/>
      <c r="N8247" s="147"/>
      <c r="O8247" s="105"/>
      <c r="P8247" s="42"/>
      <c r="Q8247" s="31"/>
      <c r="R8247" s="83"/>
      <c r="S8247" s="31"/>
      <c r="T8247" s="31"/>
      <c r="U8247" s="168"/>
      <c r="V8247" s="149"/>
      <c r="W8247" s="140" t="str" cm="1">
        <f t="array" ref="W8247">IF(SUM(LEN(B8247:V8247))=0,"",IF(OR(OR(ISBLANK(F8247),SUM(LEN(C8247),LEN(D8247))=0),AND(NOT(E8247="Unknown"),ISBLANK(J8247)),AND(NOT(O8247="Unknown"),ISBLANK(R8247))),"Missing Information", INDEX(Table15[Entire Service Line Classification], MATCH(SUMIFS(Table15[Unique ID],Table15[System-Owned Portion],E8247,Table15[If Material Anything Other than "Lead" in Column E,Was Material Ever Previously Lead?],G8247,Table15[Customer-Owned Portion],O8247),Table15[Unique ID],0),0)))</f>
        <v/>
      </c>
      <c r="X8247"/>
    </row>
    <row r="8248" spans="2:24" hidden="1" x14ac:dyDescent="0.25">
      <c r="B8248" s="145"/>
      <c r="C8248" s="31"/>
      <c r="D8248" s="31"/>
      <c r="E8248" s="43"/>
      <c r="F8248" s="42"/>
      <c r="G8248" s="83"/>
      <c r="H8248" s="31"/>
      <c r="I8248" s="31"/>
      <c r="J8248" s="83"/>
      <c r="K8248" s="31"/>
      <c r="L8248" s="31"/>
      <c r="M8248" s="168"/>
      <c r="N8248" s="147"/>
      <c r="O8248" s="105"/>
      <c r="P8248" s="42"/>
      <c r="Q8248" s="31"/>
      <c r="R8248" s="83"/>
      <c r="S8248" s="31"/>
      <c r="T8248" s="31"/>
      <c r="U8248" s="168"/>
      <c r="V8248" s="149"/>
      <c r="W8248" s="140" t="str" cm="1">
        <f t="array" ref="W8248">IF(SUM(LEN(B8248:V8248))=0,"",IF(OR(OR(ISBLANK(F8248),SUM(LEN(C8248),LEN(D8248))=0),AND(NOT(E8248="Unknown"),ISBLANK(J8248)),AND(NOT(O8248="Unknown"),ISBLANK(R8248))),"Missing Information", INDEX(Table15[Entire Service Line Classification], MATCH(SUMIFS(Table15[Unique ID],Table15[System-Owned Portion],E8248,Table15[If Material Anything Other than "Lead" in Column E,Was Material Ever Previously Lead?],G8248,Table15[Customer-Owned Portion],O8248),Table15[Unique ID],0),0)))</f>
        <v/>
      </c>
      <c r="X8248"/>
    </row>
    <row r="8249" spans="2:24" hidden="1" x14ac:dyDescent="0.25">
      <c r="B8249" s="145"/>
      <c r="C8249" s="31"/>
      <c r="D8249" s="31"/>
      <c r="E8249" s="43"/>
      <c r="F8249" s="42"/>
      <c r="G8249" s="83"/>
      <c r="H8249" s="31"/>
      <c r="I8249" s="31"/>
      <c r="J8249" s="83"/>
      <c r="K8249" s="31"/>
      <c r="L8249" s="31"/>
      <c r="M8249" s="168"/>
      <c r="N8249" s="147"/>
      <c r="O8249" s="105"/>
      <c r="P8249" s="42"/>
      <c r="Q8249" s="31"/>
      <c r="R8249" s="83"/>
      <c r="S8249" s="31"/>
      <c r="T8249" s="31"/>
      <c r="U8249" s="168"/>
      <c r="V8249" s="149"/>
      <c r="W8249" s="140" t="str" cm="1">
        <f t="array" ref="W8249">IF(SUM(LEN(B8249:V8249))=0,"",IF(OR(OR(ISBLANK(F8249),SUM(LEN(C8249),LEN(D8249))=0),AND(NOT(E8249="Unknown"),ISBLANK(J8249)),AND(NOT(O8249="Unknown"),ISBLANK(R8249))),"Missing Information", INDEX(Table15[Entire Service Line Classification], MATCH(SUMIFS(Table15[Unique ID],Table15[System-Owned Portion],E8249,Table15[If Material Anything Other than "Lead" in Column E,Was Material Ever Previously Lead?],G8249,Table15[Customer-Owned Portion],O8249),Table15[Unique ID],0),0)))</f>
        <v/>
      </c>
      <c r="X8249"/>
    </row>
    <row r="8250" spans="2:24" hidden="1" x14ac:dyDescent="0.25">
      <c r="B8250" s="145"/>
      <c r="C8250" s="31"/>
      <c r="D8250" s="31"/>
      <c r="E8250" s="43"/>
      <c r="F8250" s="42"/>
      <c r="G8250" s="83"/>
      <c r="H8250" s="31"/>
      <c r="I8250" s="31"/>
      <c r="J8250" s="83"/>
      <c r="K8250" s="31"/>
      <c r="L8250" s="31"/>
      <c r="M8250" s="168"/>
      <c r="N8250" s="147"/>
      <c r="O8250" s="105"/>
      <c r="P8250" s="42"/>
      <c r="Q8250" s="31"/>
      <c r="R8250" s="83"/>
      <c r="S8250" s="31"/>
      <c r="T8250" s="31"/>
      <c r="U8250" s="168"/>
      <c r="V8250" s="149"/>
      <c r="W8250" s="140" t="str" cm="1">
        <f t="array" ref="W8250">IF(SUM(LEN(B8250:V8250))=0,"",IF(OR(OR(ISBLANK(F8250),SUM(LEN(C8250),LEN(D8250))=0),AND(NOT(E8250="Unknown"),ISBLANK(J8250)),AND(NOT(O8250="Unknown"),ISBLANK(R8250))),"Missing Information", INDEX(Table15[Entire Service Line Classification], MATCH(SUMIFS(Table15[Unique ID],Table15[System-Owned Portion],E8250,Table15[If Material Anything Other than "Lead" in Column E,Was Material Ever Previously Lead?],G8250,Table15[Customer-Owned Portion],O8250),Table15[Unique ID],0),0)))</f>
        <v/>
      </c>
      <c r="X8250"/>
    </row>
    <row r="8251" spans="2:24" hidden="1" x14ac:dyDescent="0.25">
      <c r="B8251" s="145"/>
      <c r="C8251" s="31"/>
      <c r="D8251" s="31"/>
      <c r="E8251" s="43"/>
      <c r="F8251" s="42"/>
      <c r="G8251" s="83"/>
      <c r="H8251" s="31"/>
      <c r="I8251" s="31"/>
      <c r="J8251" s="83"/>
      <c r="K8251" s="31"/>
      <c r="L8251" s="31"/>
      <c r="M8251" s="168"/>
      <c r="N8251" s="147"/>
      <c r="O8251" s="105"/>
      <c r="P8251" s="42"/>
      <c r="Q8251" s="31"/>
      <c r="R8251" s="83"/>
      <c r="S8251" s="31"/>
      <c r="T8251" s="31"/>
      <c r="U8251" s="168"/>
      <c r="V8251" s="149"/>
      <c r="W8251" s="140" t="str" cm="1">
        <f t="array" ref="W8251">IF(SUM(LEN(B8251:V8251))=0,"",IF(OR(OR(ISBLANK(F8251),SUM(LEN(C8251),LEN(D8251))=0),AND(NOT(E8251="Unknown"),ISBLANK(J8251)),AND(NOT(O8251="Unknown"),ISBLANK(R8251))),"Missing Information", INDEX(Table15[Entire Service Line Classification], MATCH(SUMIFS(Table15[Unique ID],Table15[System-Owned Portion],E8251,Table15[If Material Anything Other than "Lead" in Column E,Was Material Ever Previously Lead?],G8251,Table15[Customer-Owned Portion],O8251),Table15[Unique ID],0),0)))</f>
        <v/>
      </c>
      <c r="X8251"/>
    </row>
    <row r="8252" spans="2:24" hidden="1" x14ac:dyDescent="0.25">
      <c r="B8252" s="145"/>
      <c r="C8252" s="31"/>
      <c r="D8252" s="31"/>
      <c r="E8252" s="43"/>
      <c r="F8252" s="42"/>
      <c r="G8252" s="83"/>
      <c r="H8252" s="31"/>
      <c r="I8252" s="31"/>
      <c r="J8252" s="83"/>
      <c r="K8252" s="31"/>
      <c r="L8252" s="31"/>
      <c r="M8252" s="168"/>
      <c r="N8252" s="147"/>
      <c r="O8252" s="105"/>
      <c r="P8252" s="42"/>
      <c r="Q8252" s="31"/>
      <c r="R8252" s="83"/>
      <c r="S8252" s="31"/>
      <c r="T8252" s="31"/>
      <c r="U8252" s="168"/>
      <c r="V8252" s="149"/>
      <c r="W8252" s="140" t="str" cm="1">
        <f t="array" ref="W8252">IF(SUM(LEN(B8252:V8252))=0,"",IF(OR(OR(ISBLANK(F8252),SUM(LEN(C8252),LEN(D8252))=0),AND(NOT(E8252="Unknown"),ISBLANK(J8252)),AND(NOT(O8252="Unknown"),ISBLANK(R8252))),"Missing Information", INDEX(Table15[Entire Service Line Classification], MATCH(SUMIFS(Table15[Unique ID],Table15[System-Owned Portion],E8252,Table15[If Material Anything Other than "Lead" in Column E,Was Material Ever Previously Lead?],G8252,Table15[Customer-Owned Portion],O8252),Table15[Unique ID],0),0)))</f>
        <v/>
      </c>
      <c r="X8252"/>
    </row>
    <row r="8253" spans="2:24" hidden="1" x14ac:dyDescent="0.25">
      <c r="B8253" s="145"/>
      <c r="C8253" s="31"/>
      <c r="D8253" s="31"/>
      <c r="E8253" s="43"/>
      <c r="F8253" s="42"/>
      <c r="G8253" s="83"/>
      <c r="H8253" s="31"/>
      <c r="I8253" s="31"/>
      <c r="J8253" s="83"/>
      <c r="K8253" s="31"/>
      <c r="L8253" s="31"/>
      <c r="M8253" s="168"/>
      <c r="N8253" s="147"/>
      <c r="O8253" s="105"/>
      <c r="P8253" s="42"/>
      <c r="Q8253" s="31"/>
      <c r="R8253" s="83"/>
      <c r="S8253" s="31"/>
      <c r="T8253" s="31"/>
      <c r="U8253" s="168"/>
      <c r="V8253" s="149"/>
      <c r="W8253" s="140" t="str" cm="1">
        <f t="array" ref="W8253">IF(SUM(LEN(B8253:V8253))=0,"",IF(OR(OR(ISBLANK(F8253),SUM(LEN(C8253),LEN(D8253))=0),AND(NOT(E8253="Unknown"),ISBLANK(J8253)),AND(NOT(O8253="Unknown"),ISBLANK(R8253))),"Missing Information", INDEX(Table15[Entire Service Line Classification], MATCH(SUMIFS(Table15[Unique ID],Table15[System-Owned Portion],E8253,Table15[If Material Anything Other than "Lead" in Column E,Was Material Ever Previously Lead?],G8253,Table15[Customer-Owned Portion],O8253),Table15[Unique ID],0),0)))</f>
        <v/>
      </c>
      <c r="X8253"/>
    </row>
    <row r="8254" spans="2:24" hidden="1" x14ac:dyDescent="0.25">
      <c r="B8254" s="145"/>
      <c r="C8254" s="31"/>
      <c r="D8254" s="31"/>
      <c r="E8254" s="43"/>
      <c r="F8254" s="42"/>
      <c r="G8254" s="83"/>
      <c r="H8254" s="31"/>
      <c r="I8254" s="31"/>
      <c r="J8254" s="83"/>
      <c r="K8254" s="31"/>
      <c r="L8254" s="31"/>
      <c r="M8254" s="168"/>
      <c r="N8254" s="147"/>
      <c r="O8254" s="105"/>
      <c r="P8254" s="42"/>
      <c r="Q8254" s="31"/>
      <c r="R8254" s="83"/>
      <c r="S8254" s="31"/>
      <c r="T8254" s="31"/>
      <c r="U8254" s="168"/>
      <c r="V8254" s="149"/>
      <c r="W8254" s="140" t="str" cm="1">
        <f t="array" ref="W8254">IF(SUM(LEN(B8254:V8254))=0,"",IF(OR(OR(ISBLANK(F8254),SUM(LEN(C8254),LEN(D8254))=0),AND(NOT(E8254="Unknown"),ISBLANK(J8254)),AND(NOT(O8254="Unknown"),ISBLANK(R8254))),"Missing Information", INDEX(Table15[Entire Service Line Classification], MATCH(SUMIFS(Table15[Unique ID],Table15[System-Owned Portion],E8254,Table15[If Material Anything Other than "Lead" in Column E,Was Material Ever Previously Lead?],G8254,Table15[Customer-Owned Portion],O8254),Table15[Unique ID],0),0)))</f>
        <v/>
      </c>
      <c r="X8254"/>
    </row>
    <row r="8255" spans="2:24" hidden="1" x14ac:dyDescent="0.25">
      <c r="B8255" s="145"/>
      <c r="C8255" s="31"/>
      <c r="D8255" s="31"/>
      <c r="E8255" s="43"/>
      <c r="F8255" s="42"/>
      <c r="G8255" s="83"/>
      <c r="H8255" s="31"/>
      <c r="I8255" s="31"/>
      <c r="J8255" s="83"/>
      <c r="K8255" s="31"/>
      <c r="L8255" s="31"/>
      <c r="M8255" s="168"/>
      <c r="N8255" s="147"/>
      <c r="O8255" s="105"/>
      <c r="P8255" s="42"/>
      <c r="Q8255" s="31"/>
      <c r="R8255" s="83"/>
      <c r="S8255" s="31"/>
      <c r="T8255" s="31"/>
      <c r="U8255" s="168"/>
      <c r="V8255" s="149"/>
      <c r="W8255" s="140" t="str" cm="1">
        <f t="array" ref="W8255">IF(SUM(LEN(B8255:V8255))=0,"",IF(OR(OR(ISBLANK(F8255),SUM(LEN(C8255),LEN(D8255))=0),AND(NOT(E8255="Unknown"),ISBLANK(J8255)),AND(NOT(O8255="Unknown"),ISBLANK(R8255))),"Missing Information", INDEX(Table15[Entire Service Line Classification], MATCH(SUMIFS(Table15[Unique ID],Table15[System-Owned Portion],E8255,Table15[If Material Anything Other than "Lead" in Column E,Was Material Ever Previously Lead?],G8255,Table15[Customer-Owned Portion],O8255),Table15[Unique ID],0),0)))</f>
        <v/>
      </c>
      <c r="X8255"/>
    </row>
    <row r="8256" spans="2:24" hidden="1" x14ac:dyDescent="0.25">
      <c r="B8256" s="145"/>
      <c r="C8256" s="31"/>
      <c r="D8256" s="31"/>
      <c r="E8256" s="43"/>
      <c r="F8256" s="42"/>
      <c r="G8256" s="83"/>
      <c r="H8256" s="31"/>
      <c r="I8256" s="31"/>
      <c r="J8256" s="83"/>
      <c r="K8256" s="31"/>
      <c r="L8256" s="31"/>
      <c r="M8256" s="168"/>
      <c r="N8256" s="147"/>
      <c r="O8256" s="105"/>
      <c r="P8256" s="42"/>
      <c r="Q8256" s="31"/>
      <c r="R8256" s="83"/>
      <c r="S8256" s="31"/>
      <c r="T8256" s="31"/>
      <c r="U8256" s="168"/>
      <c r="V8256" s="149"/>
      <c r="W8256" s="140" t="str" cm="1">
        <f t="array" ref="W8256">IF(SUM(LEN(B8256:V8256))=0,"",IF(OR(OR(ISBLANK(F8256),SUM(LEN(C8256),LEN(D8256))=0),AND(NOT(E8256="Unknown"),ISBLANK(J8256)),AND(NOT(O8256="Unknown"),ISBLANK(R8256))),"Missing Information", INDEX(Table15[Entire Service Line Classification], MATCH(SUMIFS(Table15[Unique ID],Table15[System-Owned Portion],E8256,Table15[If Material Anything Other than "Lead" in Column E,Was Material Ever Previously Lead?],G8256,Table15[Customer-Owned Portion],O8256),Table15[Unique ID],0),0)))</f>
        <v/>
      </c>
      <c r="X8256"/>
    </row>
    <row r="8257" spans="2:24" hidden="1" x14ac:dyDescent="0.25">
      <c r="B8257" s="145"/>
      <c r="C8257" s="31"/>
      <c r="D8257" s="31"/>
      <c r="E8257" s="43"/>
      <c r="F8257" s="42"/>
      <c r="G8257" s="83"/>
      <c r="H8257" s="31"/>
      <c r="I8257" s="31"/>
      <c r="J8257" s="83"/>
      <c r="K8257" s="31"/>
      <c r="L8257" s="31"/>
      <c r="M8257" s="168"/>
      <c r="N8257" s="147"/>
      <c r="O8257" s="105"/>
      <c r="P8257" s="42"/>
      <c r="Q8257" s="31"/>
      <c r="R8257" s="83"/>
      <c r="S8257" s="31"/>
      <c r="T8257" s="31"/>
      <c r="U8257" s="168"/>
      <c r="V8257" s="149"/>
      <c r="W8257" s="140" t="str" cm="1">
        <f t="array" ref="W8257">IF(SUM(LEN(B8257:V8257))=0,"",IF(OR(OR(ISBLANK(F8257),SUM(LEN(C8257),LEN(D8257))=0),AND(NOT(E8257="Unknown"),ISBLANK(J8257)),AND(NOT(O8257="Unknown"),ISBLANK(R8257))),"Missing Information", INDEX(Table15[Entire Service Line Classification], MATCH(SUMIFS(Table15[Unique ID],Table15[System-Owned Portion],E8257,Table15[If Material Anything Other than "Lead" in Column E,Was Material Ever Previously Lead?],G8257,Table15[Customer-Owned Portion],O8257),Table15[Unique ID],0),0)))</f>
        <v/>
      </c>
      <c r="X8257"/>
    </row>
    <row r="8258" spans="2:24" hidden="1" x14ac:dyDescent="0.25">
      <c r="B8258" s="145"/>
      <c r="C8258" s="31"/>
      <c r="D8258" s="31"/>
      <c r="E8258" s="43"/>
      <c r="F8258" s="42"/>
      <c r="G8258" s="83"/>
      <c r="H8258" s="31"/>
      <c r="I8258" s="31"/>
      <c r="J8258" s="83"/>
      <c r="K8258" s="31"/>
      <c r="L8258" s="31"/>
      <c r="M8258" s="168"/>
      <c r="N8258" s="147"/>
      <c r="O8258" s="105"/>
      <c r="P8258" s="42"/>
      <c r="Q8258" s="31"/>
      <c r="R8258" s="83"/>
      <c r="S8258" s="31"/>
      <c r="T8258" s="31"/>
      <c r="U8258" s="168"/>
      <c r="V8258" s="149"/>
      <c r="W8258" s="140" t="str" cm="1">
        <f t="array" ref="W8258">IF(SUM(LEN(B8258:V8258))=0,"",IF(OR(OR(ISBLANK(F8258),SUM(LEN(C8258),LEN(D8258))=0),AND(NOT(E8258="Unknown"),ISBLANK(J8258)),AND(NOT(O8258="Unknown"),ISBLANK(R8258))),"Missing Information", INDEX(Table15[Entire Service Line Classification], MATCH(SUMIFS(Table15[Unique ID],Table15[System-Owned Portion],E8258,Table15[If Material Anything Other than "Lead" in Column E,Was Material Ever Previously Lead?],G8258,Table15[Customer-Owned Portion],O8258),Table15[Unique ID],0),0)))</f>
        <v/>
      </c>
      <c r="X8258"/>
    </row>
    <row r="8259" spans="2:24" hidden="1" x14ac:dyDescent="0.25">
      <c r="B8259" s="145"/>
      <c r="C8259" s="31"/>
      <c r="D8259" s="31"/>
      <c r="E8259" s="43"/>
      <c r="F8259" s="42"/>
      <c r="G8259" s="83"/>
      <c r="H8259" s="31"/>
      <c r="I8259" s="31"/>
      <c r="J8259" s="83"/>
      <c r="K8259" s="31"/>
      <c r="L8259" s="31"/>
      <c r="M8259" s="168"/>
      <c r="N8259" s="147"/>
      <c r="O8259" s="105"/>
      <c r="P8259" s="42"/>
      <c r="Q8259" s="31"/>
      <c r="R8259" s="83"/>
      <c r="S8259" s="31"/>
      <c r="T8259" s="31"/>
      <c r="U8259" s="168"/>
      <c r="V8259" s="149"/>
      <c r="W8259" s="140" t="str" cm="1">
        <f t="array" ref="W8259">IF(SUM(LEN(B8259:V8259))=0,"",IF(OR(OR(ISBLANK(F8259),SUM(LEN(C8259),LEN(D8259))=0),AND(NOT(E8259="Unknown"),ISBLANK(J8259)),AND(NOT(O8259="Unknown"),ISBLANK(R8259))),"Missing Information", INDEX(Table15[Entire Service Line Classification], MATCH(SUMIFS(Table15[Unique ID],Table15[System-Owned Portion],E8259,Table15[If Material Anything Other than "Lead" in Column E,Was Material Ever Previously Lead?],G8259,Table15[Customer-Owned Portion],O8259),Table15[Unique ID],0),0)))</f>
        <v/>
      </c>
      <c r="X8259"/>
    </row>
    <row r="8260" spans="2:24" hidden="1" x14ac:dyDescent="0.25">
      <c r="B8260" s="145"/>
      <c r="C8260" s="31"/>
      <c r="D8260" s="31"/>
      <c r="E8260" s="43"/>
      <c r="F8260" s="42"/>
      <c r="G8260" s="83"/>
      <c r="H8260" s="31"/>
      <c r="I8260" s="31"/>
      <c r="J8260" s="83"/>
      <c r="K8260" s="31"/>
      <c r="L8260" s="31"/>
      <c r="M8260" s="168"/>
      <c r="N8260" s="147"/>
      <c r="O8260" s="105"/>
      <c r="P8260" s="42"/>
      <c r="Q8260" s="31"/>
      <c r="R8260" s="83"/>
      <c r="S8260" s="31"/>
      <c r="T8260" s="31"/>
      <c r="U8260" s="168"/>
      <c r="V8260" s="149"/>
      <c r="W8260" s="140" t="str" cm="1">
        <f t="array" ref="W8260">IF(SUM(LEN(B8260:V8260))=0,"",IF(OR(OR(ISBLANK(F8260),SUM(LEN(C8260),LEN(D8260))=0),AND(NOT(E8260="Unknown"),ISBLANK(J8260)),AND(NOT(O8260="Unknown"),ISBLANK(R8260))),"Missing Information", INDEX(Table15[Entire Service Line Classification], MATCH(SUMIFS(Table15[Unique ID],Table15[System-Owned Portion],E8260,Table15[If Material Anything Other than "Lead" in Column E,Was Material Ever Previously Lead?],G8260,Table15[Customer-Owned Portion],O8260),Table15[Unique ID],0),0)))</f>
        <v/>
      </c>
      <c r="X8260"/>
    </row>
    <row r="8261" spans="2:24" hidden="1" x14ac:dyDescent="0.25">
      <c r="B8261" s="145"/>
      <c r="C8261" s="31"/>
      <c r="D8261" s="31"/>
      <c r="E8261" s="43"/>
      <c r="F8261" s="42"/>
      <c r="G8261" s="83"/>
      <c r="H8261" s="31"/>
      <c r="I8261" s="31"/>
      <c r="J8261" s="83"/>
      <c r="K8261" s="31"/>
      <c r="L8261" s="31"/>
      <c r="M8261" s="168"/>
      <c r="N8261" s="147"/>
      <c r="O8261" s="105"/>
      <c r="P8261" s="42"/>
      <c r="Q8261" s="31"/>
      <c r="R8261" s="83"/>
      <c r="S8261" s="31"/>
      <c r="T8261" s="31"/>
      <c r="U8261" s="168"/>
      <c r="V8261" s="149"/>
      <c r="W8261" s="140" t="str" cm="1">
        <f t="array" ref="W8261">IF(SUM(LEN(B8261:V8261))=0,"",IF(OR(OR(ISBLANK(F8261),SUM(LEN(C8261),LEN(D8261))=0),AND(NOT(E8261="Unknown"),ISBLANK(J8261)),AND(NOT(O8261="Unknown"),ISBLANK(R8261))),"Missing Information", INDEX(Table15[Entire Service Line Classification], MATCH(SUMIFS(Table15[Unique ID],Table15[System-Owned Portion],E8261,Table15[If Material Anything Other than "Lead" in Column E,Was Material Ever Previously Lead?],G8261,Table15[Customer-Owned Portion],O8261),Table15[Unique ID],0),0)))</f>
        <v/>
      </c>
      <c r="X8261"/>
    </row>
    <row r="8262" spans="2:24" hidden="1" x14ac:dyDescent="0.25">
      <c r="B8262" s="145"/>
      <c r="C8262" s="31"/>
      <c r="D8262" s="31"/>
      <c r="E8262" s="43"/>
      <c r="F8262" s="42"/>
      <c r="G8262" s="83"/>
      <c r="H8262" s="31"/>
      <c r="I8262" s="31"/>
      <c r="J8262" s="83"/>
      <c r="K8262" s="31"/>
      <c r="L8262" s="31"/>
      <c r="M8262" s="168"/>
      <c r="N8262" s="147"/>
      <c r="O8262" s="105"/>
      <c r="P8262" s="42"/>
      <c r="Q8262" s="31"/>
      <c r="R8262" s="83"/>
      <c r="S8262" s="31"/>
      <c r="T8262" s="31"/>
      <c r="U8262" s="168"/>
      <c r="V8262" s="149"/>
      <c r="W8262" s="140" t="str" cm="1">
        <f t="array" ref="W8262">IF(SUM(LEN(B8262:V8262))=0,"",IF(OR(OR(ISBLANK(F8262),SUM(LEN(C8262),LEN(D8262))=0),AND(NOT(E8262="Unknown"),ISBLANK(J8262)),AND(NOT(O8262="Unknown"),ISBLANK(R8262))),"Missing Information", INDEX(Table15[Entire Service Line Classification], MATCH(SUMIFS(Table15[Unique ID],Table15[System-Owned Portion],E8262,Table15[If Material Anything Other than "Lead" in Column E,Was Material Ever Previously Lead?],G8262,Table15[Customer-Owned Portion],O8262),Table15[Unique ID],0),0)))</f>
        <v/>
      </c>
      <c r="X8262"/>
    </row>
    <row r="8263" spans="2:24" hidden="1" x14ac:dyDescent="0.25">
      <c r="B8263" s="145"/>
      <c r="C8263" s="31"/>
      <c r="D8263" s="31"/>
      <c r="E8263" s="43"/>
      <c r="F8263" s="42"/>
      <c r="G8263" s="83"/>
      <c r="H8263" s="31"/>
      <c r="I8263" s="31"/>
      <c r="J8263" s="83"/>
      <c r="K8263" s="31"/>
      <c r="L8263" s="31"/>
      <c r="M8263" s="168"/>
      <c r="N8263" s="147"/>
      <c r="O8263" s="105"/>
      <c r="P8263" s="42"/>
      <c r="Q8263" s="31"/>
      <c r="R8263" s="83"/>
      <c r="S8263" s="31"/>
      <c r="T8263" s="31"/>
      <c r="U8263" s="168"/>
      <c r="V8263" s="149"/>
      <c r="W8263" s="140" t="str" cm="1">
        <f t="array" ref="W8263">IF(SUM(LEN(B8263:V8263))=0,"",IF(OR(OR(ISBLANK(F8263),SUM(LEN(C8263),LEN(D8263))=0),AND(NOT(E8263="Unknown"),ISBLANK(J8263)),AND(NOT(O8263="Unknown"),ISBLANK(R8263))),"Missing Information", INDEX(Table15[Entire Service Line Classification], MATCH(SUMIFS(Table15[Unique ID],Table15[System-Owned Portion],E8263,Table15[If Material Anything Other than "Lead" in Column E,Was Material Ever Previously Lead?],G8263,Table15[Customer-Owned Portion],O8263),Table15[Unique ID],0),0)))</f>
        <v/>
      </c>
      <c r="X8263"/>
    </row>
    <row r="8264" spans="2:24" hidden="1" x14ac:dyDescent="0.25">
      <c r="B8264" s="145"/>
      <c r="C8264" s="31"/>
      <c r="D8264" s="31"/>
      <c r="E8264" s="43"/>
      <c r="F8264" s="42"/>
      <c r="G8264" s="83"/>
      <c r="H8264" s="31"/>
      <c r="I8264" s="31"/>
      <c r="J8264" s="83"/>
      <c r="K8264" s="31"/>
      <c r="L8264" s="31"/>
      <c r="M8264" s="168"/>
      <c r="N8264" s="147"/>
      <c r="O8264" s="105"/>
      <c r="P8264" s="42"/>
      <c r="Q8264" s="31"/>
      <c r="R8264" s="83"/>
      <c r="S8264" s="31"/>
      <c r="T8264" s="31"/>
      <c r="U8264" s="168"/>
      <c r="V8264" s="149"/>
      <c r="W8264" s="140" t="str" cm="1">
        <f t="array" ref="W8264">IF(SUM(LEN(B8264:V8264))=0,"",IF(OR(OR(ISBLANK(F8264),SUM(LEN(C8264),LEN(D8264))=0),AND(NOT(E8264="Unknown"),ISBLANK(J8264)),AND(NOT(O8264="Unknown"),ISBLANK(R8264))),"Missing Information", INDEX(Table15[Entire Service Line Classification], MATCH(SUMIFS(Table15[Unique ID],Table15[System-Owned Portion],E8264,Table15[If Material Anything Other than "Lead" in Column E,Was Material Ever Previously Lead?],G8264,Table15[Customer-Owned Portion],O8264),Table15[Unique ID],0),0)))</f>
        <v/>
      </c>
      <c r="X8264"/>
    </row>
    <row r="8265" spans="2:24" hidden="1" x14ac:dyDescent="0.25">
      <c r="B8265" s="145"/>
      <c r="C8265" s="31"/>
      <c r="D8265" s="31"/>
      <c r="E8265" s="43"/>
      <c r="F8265" s="42"/>
      <c r="G8265" s="83"/>
      <c r="H8265" s="31"/>
      <c r="I8265" s="31"/>
      <c r="J8265" s="83"/>
      <c r="K8265" s="31"/>
      <c r="L8265" s="31"/>
      <c r="M8265" s="168"/>
      <c r="N8265" s="147"/>
      <c r="O8265" s="105"/>
      <c r="P8265" s="42"/>
      <c r="Q8265" s="31"/>
      <c r="R8265" s="83"/>
      <c r="S8265" s="31"/>
      <c r="T8265" s="31"/>
      <c r="U8265" s="168"/>
      <c r="V8265" s="149"/>
      <c r="W8265" s="140" t="str" cm="1">
        <f t="array" ref="W8265">IF(SUM(LEN(B8265:V8265))=0,"",IF(OR(OR(ISBLANK(F8265),SUM(LEN(C8265),LEN(D8265))=0),AND(NOT(E8265="Unknown"),ISBLANK(J8265)),AND(NOT(O8265="Unknown"),ISBLANK(R8265))),"Missing Information", INDEX(Table15[Entire Service Line Classification], MATCH(SUMIFS(Table15[Unique ID],Table15[System-Owned Portion],E8265,Table15[If Material Anything Other than "Lead" in Column E,Was Material Ever Previously Lead?],G8265,Table15[Customer-Owned Portion],O8265),Table15[Unique ID],0),0)))</f>
        <v/>
      </c>
      <c r="X8265"/>
    </row>
    <row r="8266" spans="2:24" hidden="1" x14ac:dyDescent="0.25">
      <c r="B8266" s="145"/>
      <c r="C8266" s="31"/>
      <c r="D8266" s="31"/>
      <c r="E8266" s="43"/>
      <c r="F8266" s="42"/>
      <c r="G8266" s="83"/>
      <c r="H8266" s="31"/>
      <c r="I8266" s="31"/>
      <c r="J8266" s="83"/>
      <c r="K8266" s="31"/>
      <c r="L8266" s="31"/>
      <c r="M8266" s="168"/>
      <c r="N8266" s="147"/>
      <c r="O8266" s="105"/>
      <c r="P8266" s="42"/>
      <c r="Q8266" s="31"/>
      <c r="R8266" s="83"/>
      <c r="S8266" s="31"/>
      <c r="T8266" s="31"/>
      <c r="U8266" s="168"/>
      <c r="V8266" s="149"/>
      <c r="W8266" s="140" t="str" cm="1">
        <f t="array" ref="W8266">IF(SUM(LEN(B8266:V8266))=0,"",IF(OR(OR(ISBLANK(F8266),SUM(LEN(C8266),LEN(D8266))=0),AND(NOT(E8266="Unknown"),ISBLANK(J8266)),AND(NOT(O8266="Unknown"),ISBLANK(R8266))),"Missing Information", INDEX(Table15[Entire Service Line Classification], MATCH(SUMIFS(Table15[Unique ID],Table15[System-Owned Portion],E8266,Table15[If Material Anything Other than "Lead" in Column E,Was Material Ever Previously Lead?],G8266,Table15[Customer-Owned Portion],O8266),Table15[Unique ID],0),0)))</f>
        <v/>
      </c>
      <c r="X8266"/>
    </row>
    <row r="8267" spans="2:24" hidden="1" x14ac:dyDescent="0.25">
      <c r="B8267" s="145"/>
      <c r="C8267" s="31"/>
      <c r="D8267" s="31"/>
      <c r="E8267" s="43"/>
      <c r="F8267" s="42"/>
      <c r="G8267" s="83"/>
      <c r="H8267" s="31"/>
      <c r="I8267" s="31"/>
      <c r="J8267" s="83"/>
      <c r="K8267" s="31"/>
      <c r="L8267" s="31"/>
      <c r="M8267" s="168"/>
      <c r="N8267" s="147"/>
      <c r="O8267" s="105"/>
      <c r="P8267" s="42"/>
      <c r="Q8267" s="31"/>
      <c r="R8267" s="83"/>
      <c r="S8267" s="31"/>
      <c r="T8267" s="31"/>
      <c r="U8267" s="168"/>
      <c r="V8267" s="149"/>
      <c r="W8267" s="140" t="str" cm="1">
        <f t="array" ref="W8267">IF(SUM(LEN(B8267:V8267))=0,"",IF(OR(OR(ISBLANK(F8267),SUM(LEN(C8267),LEN(D8267))=0),AND(NOT(E8267="Unknown"),ISBLANK(J8267)),AND(NOT(O8267="Unknown"),ISBLANK(R8267))),"Missing Information", INDEX(Table15[Entire Service Line Classification], MATCH(SUMIFS(Table15[Unique ID],Table15[System-Owned Portion],E8267,Table15[If Material Anything Other than "Lead" in Column E,Was Material Ever Previously Lead?],G8267,Table15[Customer-Owned Portion],O8267),Table15[Unique ID],0),0)))</f>
        <v/>
      </c>
      <c r="X8267"/>
    </row>
    <row r="8268" spans="2:24" hidden="1" x14ac:dyDescent="0.25">
      <c r="B8268" s="145"/>
      <c r="C8268" s="31"/>
      <c r="D8268" s="31"/>
      <c r="E8268" s="43"/>
      <c r="F8268" s="42"/>
      <c r="G8268" s="83"/>
      <c r="H8268" s="31"/>
      <c r="I8268" s="31"/>
      <c r="J8268" s="83"/>
      <c r="K8268" s="31"/>
      <c r="L8268" s="31"/>
      <c r="M8268" s="168"/>
      <c r="N8268" s="147"/>
      <c r="O8268" s="105"/>
      <c r="P8268" s="42"/>
      <c r="Q8268" s="31"/>
      <c r="R8268" s="83"/>
      <c r="S8268" s="31"/>
      <c r="T8268" s="31"/>
      <c r="U8268" s="168"/>
      <c r="V8268" s="149"/>
      <c r="W8268" s="140" t="str" cm="1">
        <f t="array" ref="W8268">IF(SUM(LEN(B8268:V8268))=0,"",IF(OR(OR(ISBLANK(F8268),SUM(LEN(C8268),LEN(D8268))=0),AND(NOT(E8268="Unknown"),ISBLANK(J8268)),AND(NOT(O8268="Unknown"),ISBLANK(R8268))),"Missing Information", INDEX(Table15[Entire Service Line Classification], MATCH(SUMIFS(Table15[Unique ID],Table15[System-Owned Portion],E8268,Table15[If Material Anything Other than "Lead" in Column E,Was Material Ever Previously Lead?],G8268,Table15[Customer-Owned Portion],O8268),Table15[Unique ID],0),0)))</f>
        <v/>
      </c>
      <c r="X8268"/>
    </row>
    <row r="8269" spans="2:24" hidden="1" x14ac:dyDescent="0.25">
      <c r="B8269" s="145"/>
      <c r="C8269" s="31"/>
      <c r="D8269" s="31"/>
      <c r="E8269" s="43"/>
      <c r="F8269" s="42"/>
      <c r="G8269" s="83"/>
      <c r="H8269" s="31"/>
      <c r="I8269" s="31"/>
      <c r="J8269" s="83"/>
      <c r="K8269" s="31"/>
      <c r="L8269" s="31"/>
      <c r="M8269" s="168"/>
      <c r="N8269" s="147"/>
      <c r="O8269" s="105"/>
      <c r="P8269" s="42"/>
      <c r="Q8269" s="31"/>
      <c r="R8269" s="83"/>
      <c r="S8269" s="31"/>
      <c r="T8269" s="31"/>
      <c r="U8269" s="168"/>
      <c r="V8269" s="149"/>
      <c r="W8269" s="140" t="str" cm="1">
        <f t="array" ref="W8269">IF(SUM(LEN(B8269:V8269))=0,"",IF(OR(OR(ISBLANK(F8269),SUM(LEN(C8269),LEN(D8269))=0),AND(NOT(E8269="Unknown"),ISBLANK(J8269)),AND(NOT(O8269="Unknown"),ISBLANK(R8269))),"Missing Information", INDEX(Table15[Entire Service Line Classification], MATCH(SUMIFS(Table15[Unique ID],Table15[System-Owned Portion],E8269,Table15[If Material Anything Other than "Lead" in Column E,Was Material Ever Previously Lead?],G8269,Table15[Customer-Owned Portion],O8269),Table15[Unique ID],0),0)))</f>
        <v/>
      </c>
      <c r="X8269"/>
    </row>
    <row r="8270" spans="2:24" hidden="1" x14ac:dyDescent="0.25">
      <c r="B8270" s="145"/>
      <c r="C8270" s="31"/>
      <c r="D8270" s="31"/>
      <c r="E8270" s="43"/>
      <c r="F8270" s="42"/>
      <c r="G8270" s="83"/>
      <c r="H8270" s="31"/>
      <c r="I8270" s="31"/>
      <c r="J8270" s="83"/>
      <c r="K8270" s="31"/>
      <c r="L8270" s="31"/>
      <c r="M8270" s="168"/>
      <c r="N8270" s="147"/>
      <c r="O8270" s="105"/>
      <c r="P8270" s="42"/>
      <c r="Q8270" s="31"/>
      <c r="R8270" s="83"/>
      <c r="S8270" s="31"/>
      <c r="T8270" s="31"/>
      <c r="U8270" s="168"/>
      <c r="V8270" s="149"/>
      <c r="W8270" s="140" t="str" cm="1">
        <f t="array" ref="W8270">IF(SUM(LEN(B8270:V8270))=0,"",IF(OR(OR(ISBLANK(F8270),SUM(LEN(C8270),LEN(D8270))=0),AND(NOT(E8270="Unknown"),ISBLANK(J8270)),AND(NOT(O8270="Unknown"),ISBLANK(R8270))),"Missing Information", INDEX(Table15[Entire Service Line Classification], MATCH(SUMIFS(Table15[Unique ID],Table15[System-Owned Portion],E8270,Table15[If Material Anything Other than "Lead" in Column E,Was Material Ever Previously Lead?],G8270,Table15[Customer-Owned Portion],O8270),Table15[Unique ID],0),0)))</f>
        <v/>
      </c>
      <c r="X8270"/>
    </row>
    <row r="8271" spans="2:24" hidden="1" x14ac:dyDescent="0.25">
      <c r="B8271" s="145"/>
      <c r="C8271" s="31"/>
      <c r="D8271" s="31"/>
      <c r="E8271" s="43"/>
      <c r="F8271" s="42"/>
      <c r="G8271" s="83"/>
      <c r="H8271" s="31"/>
      <c r="I8271" s="31"/>
      <c r="J8271" s="83"/>
      <c r="K8271" s="31"/>
      <c r="L8271" s="31"/>
      <c r="M8271" s="168"/>
      <c r="N8271" s="147"/>
      <c r="O8271" s="105"/>
      <c r="P8271" s="42"/>
      <c r="Q8271" s="31"/>
      <c r="R8271" s="83"/>
      <c r="S8271" s="31"/>
      <c r="T8271" s="31"/>
      <c r="U8271" s="168"/>
      <c r="V8271" s="149"/>
      <c r="W8271" s="140" t="str" cm="1">
        <f t="array" ref="W8271">IF(SUM(LEN(B8271:V8271))=0,"",IF(OR(OR(ISBLANK(F8271),SUM(LEN(C8271),LEN(D8271))=0),AND(NOT(E8271="Unknown"),ISBLANK(J8271)),AND(NOT(O8271="Unknown"),ISBLANK(R8271))),"Missing Information", INDEX(Table15[Entire Service Line Classification], MATCH(SUMIFS(Table15[Unique ID],Table15[System-Owned Portion],E8271,Table15[If Material Anything Other than "Lead" in Column E,Was Material Ever Previously Lead?],G8271,Table15[Customer-Owned Portion],O8271),Table15[Unique ID],0),0)))</f>
        <v/>
      </c>
      <c r="X8271"/>
    </row>
    <row r="8272" spans="2:24" hidden="1" x14ac:dyDescent="0.25">
      <c r="B8272" s="145"/>
      <c r="C8272" s="31"/>
      <c r="D8272" s="31"/>
      <c r="E8272" s="43"/>
      <c r="F8272" s="42"/>
      <c r="G8272" s="83"/>
      <c r="H8272" s="31"/>
      <c r="I8272" s="31"/>
      <c r="J8272" s="83"/>
      <c r="K8272" s="31"/>
      <c r="L8272" s="31"/>
      <c r="M8272" s="168"/>
      <c r="N8272" s="147"/>
      <c r="O8272" s="105"/>
      <c r="P8272" s="42"/>
      <c r="Q8272" s="31"/>
      <c r="R8272" s="83"/>
      <c r="S8272" s="31"/>
      <c r="T8272" s="31"/>
      <c r="U8272" s="168"/>
      <c r="V8272" s="149"/>
      <c r="W8272" s="140" t="str" cm="1">
        <f t="array" ref="W8272">IF(SUM(LEN(B8272:V8272))=0,"",IF(OR(OR(ISBLANK(F8272),SUM(LEN(C8272),LEN(D8272))=0),AND(NOT(E8272="Unknown"),ISBLANK(J8272)),AND(NOT(O8272="Unknown"),ISBLANK(R8272))),"Missing Information", INDEX(Table15[Entire Service Line Classification], MATCH(SUMIFS(Table15[Unique ID],Table15[System-Owned Portion],E8272,Table15[If Material Anything Other than "Lead" in Column E,Was Material Ever Previously Lead?],G8272,Table15[Customer-Owned Portion],O8272),Table15[Unique ID],0),0)))</f>
        <v/>
      </c>
      <c r="X8272"/>
    </row>
    <row r="8273" spans="2:24" hidden="1" x14ac:dyDescent="0.25">
      <c r="B8273" s="145"/>
      <c r="C8273" s="31"/>
      <c r="D8273" s="31"/>
      <c r="E8273" s="43"/>
      <c r="F8273" s="42"/>
      <c r="G8273" s="83"/>
      <c r="H8273" s="31"/>
      <c r="I8273" s="31"/>
      <c r="J8273" s="83"/>
      <c r="K8273" s="31"/>
      <c r="L8273" s="31"/>
      <c r="M8273" s="168"/>
      <c r="N8273" s="147"/>
      <c r="O8273" s="105"/>
      <c r="P8273" s="42"/>
      <c r="Q8273" s="31"/>
      <c r="R8273" s="83"/>
      <c r="S8273" s="31"/>
      <c r="T8273" s="31"/>
      <c r="U8273" s="168"/>
      <c r="V8273" s="149"/>
      <c r="W8273" s="140" t="str" cm="1">
        <f t="array" ref="W8273">IF(SUM(LEN(B8273:V8273))=0,"",IF(OR(OR(ISBLANK(F8273),SUM(LEN(C8273),LEN(D8273))=0),AND(NOT(E8273="Unknown"),ISBLANK(J8273)),AND(NOT(O8273="Unknown"),ISBLANK(R8273))),"Missing Information", INDEX(Table15[Entire Service Line Classification], MATCH(SUMIFS(Table15[Unique ID],Table15[System-Owned Portion],E8273,Table15[If Material Anything Other than "Lead" in Column E,Was Material Ever Previously Lead?],G8273,Table15[Customer-Owned Portion],O8273),Table15[Unique ID],0),0)))</f>
        <v/>
      </c>
      <c r="X8273"/>
    </row>
    <row r="8274" spans="2:24" hidden="1" x14ac:dyDescent="0.25">
      <c r="B8274" s="145"/>
      <c r="C8274" s="31"/>
      <c r="D8274" s="31"/>
      <c r="E8274" s="43"/>
      <c r="F8274" s="42"/>
      <c r="G8274" s="83"/>
      <c r="H8274" s="31"/>
      <c r="I8274" s="31"/>
      <c r="J8274" s="83"/>
      <c r="K8274" s="31"/>
      <c r="L8274" s="31"/>
      <c r="M8274" s="168"/>
      <c r="N8274" s="147"/>
      <c r="O8274" s="105"/>
      <c r="P8274" s="42"/>
      <c r="Q8274" s="31"/>
      <c r="R8274" s="83"/>
      <c r="S8274" s="31"/>
      <c r="T8274" s="31"/>
      <c r="U8274" s="168"/>
      <c r="V8274" s="149"/>
      <c r="W8274" s="140" t="str" cm="1">
        <f t="array" ref="W8274">IF(SUM(LEN(B8274:V8274))=0,"",IF(OR(OR(ISBLANK(F8274),SUM(LEN(C8274),LEN(D8274))=0),AND(NOT(E8274="Unknown"),ISBLANK(J8274)),AND(NOT(O8274="Unknown"),ISBLANK(R8274))),"Missing Information", INDEX(Table15[Entire Service Line Classification], MATCH(SUMIFS(Table15[Unique ID],Table15[System-Owned Portion],E8274,Table15[If Material Anything Other than "Lead" in Column E,Was Material Ever Previously Lead?],G8274,Table15[Customer-Owned Portion],O8274),Table15[Unique ID],0),0)))</f>
        <v/>
      </c>
      <c r="X8274"/>
    </row>
    <row r="8275" spans="2:24" hidden="1" x14ac:dyDescent="0.25">
      <c r="B8275" s="145"/>
      <c r="C8275" s="31"/>
      <c r="D8275" s="31"/>
      <c r="E8275" s="43"/>
      <c r="F8275" s="42"/>
      <c r="G8275" s="83"/>
      <c r="H8275" s="31"/>
      <c r="I8275" s="31"/>
      <c r="J8275" s="83"/>
      <c r="K8275" s="31"/>
      <c r="L8275" s="31"/>
      <c r="M8275" s="168"/>
      <c r="N8275" s="147"/>
      <c r="O8275" s="105"/>
      <c r="P8275" s="42"/>
      <c r="Q8275" s="31"/>
      <c r="R8275" s="83"/>
      <c r="S8275" s="31"/>
      <c r="T8275" s="31"/>
      <c r="U8275" s="168"/>
      <c r="V8275" s="149"/>
      <c r="W8275" s="140" t="str" cm="1">
        <f t="array" ref="W8275">IF(SUM(LEN(B8275:V8275))=0,"",IF(OR(OR(ISBLANK(F8275),SUM(LEN(C8275),LEN(D8275))=0),AND(NOT(E8275="Unknown"),ISBLANK(J8275)),AND(NOT(O8275="Unknown"),ISBLANK(R8275))),"Missing Information", INDEX(Table15[Entire Service Line Classification], MATCH(SUMIFS(Table15[Unique ID],Table15[System-Owned Portion],E8275,Table15[If Material Anything Other than "Lead" in Column E,Was Material Ever Previously Lead?],G8275,Table15[Customer-Owned Portion],O8275),Table15[Unique ID],0),0)))</f>
        <v/>
      </c>
      <c r="X8275"/>
    </row>
    <row r="8276" spans="2:24" hidden="1" x14ac:dyDescent="0.25">
      <c r="B8276" s="145"/>
      <c r="C8276" s="31"/>
      <c r="D8276" s="31"/>
      <c r="E8276" s="43"/>
      <c r="F8276" s="42"/>
      <c r="G8276" s="83"/>
      <c r="H8276" s="31"/>
      <c r="I8276" s="31"/>
      <c r="J8276" s="83"/>
      <c r="K8276" s="31"/>
      <c r="L8276" s="31"/>
      <c r="M8276" s="168"/>
      <c r="N8276" s="147"/>
      <c r="O8276" s="105"/>
      <c r="P8276" s="42"/>
      <c r="Q8276" s="31"/>
      <c r="R8276" s="83"/>
      <c r="S8276" s="31"/>
      <c r="T8276" s="31"/>
      <c r="U8276" s="168"/>
      <c r="V8276" s="149"/>
      <c r="W8276" s="140" t="str" cm="1">
        <f t="array" ref="W8276">IF(SUM(LEN(B8276:V8276))=0,"",IF(OR(OR(ISBLANK(F8276),SUM(LEN(C8276),LEN(D8276))=0),AND(NOT(E8276="Unknown"),ISBLANK(J8276)),AND(NOT(O8276="Unknown"),ISBLANK(R8276))),"Missing Information", INDEX(Table15[Entire Service Line Classification], MATCH(SUMIFS(Table15[Unique ID],Table15[System-Owned Portion],E8276,Table15[If Material Anything Other than "Lead" in Column E,Was Material Ever Previously Lead?],G8276,Table15[Customer-Owned Portion],O8276),Table15[Unique ID],0),0)))</f>
        <v/>
      </c>
      <c r="X8276"/>
    </row>
    <row r="8277" spans="2:24" hidden="1" x14ac:dyDescent="0.25">
      <c r="B8277" s="145"/>
      <c r="C8277" s="31"/>
      <c r="D8277" s="31"/>
      <c r="E8277" s="43"/>
      <c r="F8277" s="42"/>
      <c r="G8277" s="83"/>
      <c r="H8277" s="31"/>
      <c r="I8277" s="31"/>
      <c r="J8277" s="83"/>
      <c r="K8277" s="31"/>
      <c r="L8277" s="31"/>
      <c r="M8277" s="168"/>
      <c r="N8277" s="147"/>
      <c r="O8277" s="105"/>
      <c r="P8277" s="42"/>
      <c r="Q8277" s="31"/>
      <c r="R8277" s="83"/>
      <c r="S8277" s="31"/>
      <c r="T8277" s="31"/>
      <c r="U8277" s="168"/>
      <c r="V8277" s="149"/>
      <c r="W8277" s="140" t="str" cm="1">
        <f t="array" ref="W8277">IF(SUM(LEN(B8277:V8277))=0,"",IF(OR(OR(ISBLANK(F8277),SUM(LEN(C8277),LEN(D8277))=0),AND(NOT(E8277="Unknown"),ISBLANK(J8277)),AND(NOT(O8277="Unknown"),ISBLANK(R8277))),"Missing Information", INDEX(Table15[Entire Service Line Classification], MATCH(SUMIFS(Table15[Unique ID],Table15[System-Owned Portion],E8277,Table15[If Material Anything Other than "Lead" in Column E,Was Material Ever Previously Lead?],G8277,Table15[Customer-Owned Portion],O8277),Table15[Unique ID],0),0)))</f>
        <v/>
      </c>
      <c r="X8277"/>
    </row>
    <row r="8278" spans="2:24" hidden="1" x14ac:dyDescent="0.25">
      <c r="B8278" s="145"/>
      <c r="C8278" s="31"/>
      <c r="D8278" s="31"/>
      <c r="E8278" s="43"/>
      <c r="F8278" s="42"/>
      <c r="G8278" s="83"/>
      <c r="H8278" s="31"/>
      <c r="I8278" s="31"/>
      <c r="J8278" s="83"/>
      <c r="K8278" s="31"/>
      <c r="L8278" s="31"/>
      <c r="M8278" s="168"/>
      <c r="N8278" s="147"/>
      <c r="O8278" s="105"/>
      <c r="P8278" s="42"/>
      <c r="Q8278" s="31"/>
      <c r="R8278" s="83"/>
      <c r="S8278" s="31"/>
      <c r="T8278" s="31"/>
      <c r="U8278" s="168"/>
      <c r="V8278" s="149"/>
      <c r="W8278" s="140" t="str" cm="1">
        <f t="array" ref="W8278">IF(SUM(LEN(B8278:V8278))=0,"",IF(OR(OR(ISBLANK(F8278),SUM(LEN(C8278),LEN(D8278))=0),AND(NOT(E8278="Unknown"),ISBLANK(J8278)),AND(NOT(O8278="Unknown"),ISBLANK(R8278))),"Missing Information", INDEX(Table15[Entire Service Line Classification], MATCH(SUMIFS(Table15[Unique ID],Table15[System-Owned Portion],E8278,Table15[If Material Anything Other than "Lead" in Column E,Was Material Ever Previously Lead?],G8278,Table15[Customer-Owned Portion],O8278),Table15[Unique ID],0),0)))</f>
        <v/>
      </c>
      <c r="X8278"/>
    </row>
    <row r="8279" spans="2:24" hidden="1" x14ac:dyDescent="0.25">
      <c r="B8279" s="145"/>
      <c r="C8279" s="31"/>
      <c r="D8279" s="31"/>
      <c r="E8279" s="43"/>
      <c r="F8279" s="42"/>
      <c r="G8279" s="83"/>
      <c r="H8279" s="31"/>
      <c r="I8279" s="31"/>
      <c r="J8279" s="83"/>
      <c r="K8279" s="31"/>
      <c r="L8279" s="31"/>
      <c r="M8279" s="168"/>
      <c r="N8279" s="147"/>
      <c r="O8279" s="105"/>
      <c r="P8279" s="42"/>
      <c r="Q8279" s="31"/>
      <c r="R8279" s="83"/>
      <c r="S8279" s="31"/>
      <c r="T8279" s="31"/>
      <c r="U8279" s="168"/>
      <c r="V8279" s="149"/>
      <c r="W8279" s="140" t="str" cm="1">
        <f t="array" ref="W8279">IF(SUM(LEN(B8279:V8279))=0,"",IF(OR(OR(ISBLANK(F8279),SUM(LEN(C8279),LEN(D8279))=0),AND(NOT(E8279="Unknown"),ISBLANK(J8279)),AND(NOT(O8279="Unknown"),ISBLANK(R8279))),"Missing Information", INDEX(Table15[Entire Service Line Classification], MATCH(SUMIFS(Table15[Unique ID],Table15[System-Owned Portion],E8279,Table15[If Material Anything Other than "Lead" in Column E,Was Material Ever Previously Lead?],G8279,Table15[Customer-Owned Portion],O8279),Table15[Unique ID],0),0)))</f>
        <v/>
      </c>
      <c r="X8279"/>
    </row>
    <row r="8280" spans="2:24" hidden="1" x14ac:dyDescent="0.25">
      <c r="B8280" s="145"/>
      <c r="C8280" s="31"/>
      <c r="D8280" s="31"/>
      <c r="E8280" s="43"/>
      <c r="F8280" s="42"/>
      <c r="G8280" s="83"/>
      <c r="H8280" s="31"/>
      <c r="I8280" s="31"/>
      <c r="J8280" s="83"/>
      <c r="K8280" s="31"/>
      <c r="L8280" s="31"/>
      <c r="M8280" s="168"/>
      <c r="N8280" s="147"/>
      <c r="O8280" s="105"/>
      <c r="P8280" s="42"/>
      <c r="Q8280" s="31"/>
      <c r="R8280" s="83"/>
      <c r="S8280" s="31"/>
      <c r="T8280" s="31"/>
      <c r="U8280" s="168"/>
      <c r="V8280" s="149"/>
      <c r="W8280" s="140" t="str" cm="1">
        <f t="array" ref="W8280">IF(SUM(LEN(B8280:V8280))=0,"",IF(OR(OR(ISBLANK(F8280),SUM(LEN(C8280),LEN(D8280))=0),AND(NOT(E8280="Unknown"),ISBLANK(J8280)),AND(NOT(O8280="Unknown"),ISBLANK(R8280))),"Missing Information", INDEX(Table15[Entire Service Line Classification], MATCH(SUMIFS(Table15[Unique ID],Table15[System-Owned Portion],E8280,Table15[If Material Anything Other than "Lead" in Column E,Was Material Ever Previously Lead?],G8280,Table15[Customer-Owned Portion],O8280),Table15[Unique ID],0),0)))</f>
        <v/>
      </c>
      <c r="X8280"/>
    </row>
    <row r="8281" spans="2:24" hidden="1" x14ac:dyDescent="0.25">
      <c r="B8281" s="145"/>
      <c r="C8281" s="31"/>
      <c r="D8281" s="31"/>
      <c r="E8281" s="43"/>
      <c r="F8281" s="42"/>
      <c r="G8281" s="83"/>
      <c r="H8281" s="31"/>
      <c r="I8281" s="31"/>
      <c r="J8281" s="83"/>
      <c r="K8281" s="31"/>
      <c r="L8281" s="31"/>
      <c r="M8281" s="168"/>
      <c r="N8281" s="147"/>
      <c r="O8281" s="105"/>
      <c r="P8281" s="42"/>
      <c r="Q8281" s="31"/>
      <c r="R8281" s="83"/>
      <c r="S8281" s="31"/>
      <c r="T8281" s="31"/>
      <c r="U8281" s="168"/>
      <c r="V8281" s="149"/>
      <c r="W8281" s="140" t="str" cm="1">
        <f t="array" ref="W8281">IF(SUM(LEN(B8281:V8281))=0,"",IF(OR(OR(ISBLANK(F8281),SUM(LEN(C8281),LEN(D8281))=0),AND(NOT(E8281="Unknown"),ISBLANK(J8281)),AND(NOT(O8281="Unknown"),ISBLANK(R8281))),"Missing Information", INDEX(Table15[Entire Service Line Classification], MATCH(SUMIFS(Table15[Unique ID],Table15[System-Owned Portion],E8281,Table15[If Material Anything Other than "Lead" in Column E,Was Material Ever Previously Lead?],G8281,Table15[Customer-Owned Portion],O8281),Table15[Unique ID],0),0)))</f>
        <v/>
      </c>
      <c r="X8281"/>
    </row>
    <row r="8282" spans="2:24" hidden="1" x14ac:dyDescent="0.25">
      <c r="B8282" s="145"/>
      <c r="C8282" s="31"/>
      <c r="D8282" s="31"/>
      <c r="E8282" s="43"/>
      <c r="F8282" s="42"/>
      <c r="G8282" s="83"/>
      <c r="H8282" s="31"/>
      <c r="I8282" s="31"/>
      <c r="J8282" s="83"/>
      <c r="K8282" s="31"/>
      <c r="L8282" s="31"/>
      <c r="M8282" s="168"/>
      <c r="N8282" s="147"/>
      <c r="O8282" s="105"/>
      <c r="P8282" s="42"/>
      <c r="Q8282" s="31"/>
      <c r="R8282" s="83"/>
      <c r="S8282" s="31"/>
      <c r="T8282" s="31"/>
      <c r="U8282" s="168"/>
      <c r="V8282" s="149"/>
      <c r="W8282" s="140" t="str" cm="1">
        <f t="array" ref="W8282">IF(SUM(LEN(B8282:V8282))=0,"",IF(OR(OR(ISBLANK(F8282),SUM(LEN(C8282),LEN(D8282))=0),AND(NOT(E8282="Unknown"),ISBLANK(J8282)),AND(NOT(O8282="Unknown"),ISBLANK(R8282))),"Missing Information", INDEX(Table15[Entire Service Line Classification], MATCH(SUMIFS(Table15[Unique ID],Table15[System-Owned Portion],E8282,Table15[If Material Anything Other than "Lead" in Column E,Was Material Ever Previously Lead?],G8282,Table15[Customer-Owned Portion],O8282),Table15[Unique ID],0),0)))</f>
        <v/>
      </c>
      <c r="X8282"/>
    </row>
    <row r="8283" spans="2:24" hidden="1" x14ac:dyDescent="0.25">
      <c r="B8283" s="145"/>
      <c r="C8283" s="31"/>
      <c r="D8283" s="31"/>
      <c r="E8283" s="43"/>
      <c r="F8283" s="42"/>
      <c r="G8283" s="83"/>
      <c r="H8283" s="31"/>
      <c r="I8283" s="31"/>
      <c r="J8283" s="83"/>
      <c r="K8283" s="31"/>
      <c r="L8283" s="31"/>
      <c r="M8283" s="168"/>
      <c r="N8283" s="147"/>
      <c r="O8283" s="105"/>
      <c r="P8283" s="42"/>
      <c r="Q8283" s="31"/>
      <c r="R8283" s="83"/>
      <c r="S8283" s="31"/>
      <c r="T8283" s="31"/>
      <c r="U8283" s="168"/>
      <c r="V8283" s="149"/>
      <c r="W8283" s="140" t="str" cm="1">
        <f t="array" ref="W8283">IF(SUM(LEN(B8283:V8283))=0,"",IF(OR(OR(ISBLANK(F8283),SUM(LEN(C8283),LEN(D8283))=0),AND(NOT(E8283="Unknown"),ISBLANK(J8283)),AND(NOT(O8283="Unknown"),ISBLANK(R8283))),"Missing Information", INDEX(Table15[Entire Service Line Classification], MATCH(SUMIFS(Table15[Unique ID],Table15[System-Owned Portion],E8283,Table15[If Material Anything Other than "Lead" in Column E,Was Material Ever Previously Lead?],G8283,Table15[Customer-Owned Portion],O8283),Table15[Unique ID],0),0)))</f>
        <v/>
      </c>
      <c r="X8283"/>
    </row>
    <row r="8284" spans="2:24" hidden="1" x14ac:dyDescent="0.25">
      <c r="B8284" s="145"/>
      <c r="C8284" s="31"/>
      <c r="D8284" s="31"/>
      <c r="E8284" s="43"/>
      <c r="F8284" s="42"/>
      <c r="G8284" s="83"/>
      <c r="H8284" s="31"/>
      <c r="I8284" s="31"/>
      <c r="J8284" s="83"/>
      <c r="K8284" s="31"/>
      <c r="L8284" s="31"/>
      <c r="M8284" s="168"/>
      <c r="N8284" s="147"/>
      <c r="O8284" s="105"/>
      <c r="P8284" s="42"/>
      <c r="Q8284" s="31"/>
      <c r="R8284" s="83"/>
      <c r="S8284" s="31"/>
      <c r="T8284" s="31"/>
      <c r="U8284" s="168"/>
      <c r="V8284" s="149"/>
      <c r="W8284" s="140" t="str" cm="1">
        <f t="array" ref="W8284">IF(SUM(LEN(B8284:V8284))=0,"",IF(OR(OR(ISBLANK(F8284),SUM(LEN(C8284),LEN(D8284))=0),AND(NOT(E8284="Unknown"),ISBLANK(J8284)),AND(NOT(O8284="Unknown"),ISBLANK(R8284))),"Missing Information", INDEX(Table15[Entire Service Line Classification], MATCH(SUMIFS(Table15[Unique ID],Table15[System-Owned Portion],E8284,Table15[If Material Anything Other than "Lead" in Column E,Was Material Ever Previously Lead?],G8284,Table15[Customer-Owned Portion],O8284),Table15[Unique ID],0),0)))</f>
        <v/>
      </c>
      <c r="X8284"/>
    </row>
    <row r="8285" spans="2:24" hidden="1" x14ac:dyDescent="0.25">
      <c r="B8285" s="145"/>
      <c r="C8285" s="31"/>
      <c r="D8285" s="31"/>
      <c r="E8285" s="43"/>
      <c r="F8285" s="42"/>
      <c r="G8285" s="83"/>
      <c r="H8285" s="31"/>
      <c r="I8285" s="31"/>
      <c r="J8285" s="83"/>
      <c r="K8285" s="31"/>
      <c r="L8285" s="31"/>
      <c r="M8285" s="168"/>
      <c r="N8285" s="147"/>
      <c r="O8285" s="105"/>
      <c r="P8285" s="42"/>
      <c r="Q8285" s="31"/>
      <c r="R8285" s="83"/>
      <c r="S8285" s="31"/>
      <c r="T8285" s="31"/>
      <c r="U8285" s="168"/>
      <c r="V8285" s="149"/>
      <c r="W8285" s="140" t="str" cm="1">
        <f t="array" ref="W8285">IF(SUM(LEN(B8285:V8285))=0,"",IF(OR(OR(ISBLANK(F8285),SUM(LEN(C8285),LEN(D8285))=0),AND(NOT(E8285="Unknown"),ISBLANK(J8285)),AND(NOT(O8285="Unknown"),ISBLANK(R8285))),"Missing Information", INDEX(Table15[Entire Service Line Classification], MATCH(SUMIFS(Table15[Unique ID],Table15[System-Owned Portion],E8285,Table15[If Material Anything Other than "Lead" in Column E,Was Material Ever Previously Lead?],G8285,Table15[Customer-Owned Portion],O8285),Table15[Unique ID],0),0)))</f>
        <v/>
      </c>
      <c r="X8285"/>
    </row>
    <row r="8286" spans="2:24" hidden="1" x14ac:dyDescent="0.25">
      <c r="B8286" s="145"/>
      <c r="C8286" s="31"/>
      <c r="D8286" s="31"/>
      <c r="E8286" s="43"/>
      <c r="F8286" s="42"/>
      <c r="G8286" s="83"/>
      <c r="H8286" s="31"/>
      <c r="I8286" s="31"/>
      <c r="J8286" s="83"/>
      <c r="K8286" s="31"/>
      <c r="L8286" s="31"/>
      <c r="M8286" s="168"/>
      <c r="N8286" s="147"/>
      <c r="O8286" s="105"/>
      <c r="P8286" s="42"/>
      <c r="Q8286" s="31"/>
      <c r="R8286" s="83"/>
      <c r="S8286" s="31"/>
      <c r="T8286" s="31"/>
      <c r="U8286" s="168"/>
      <c r="V8286" s="149"/>
      <c r="W8286" s="140" t="str" cm="1">
        <f t="array" ref="W8286">IF(SUM(LEN(B8286:V8286))=0,"",IF(OR(OR(ISBLANK(F8286),SUM(LEN(C8286),LEN(D8286))=0),AND(NOT(E8286="Unknown"),ISBLANK(J8286)),AND(NOT(O8286="Unknown"),ISBLANK(R8286))),"Missing Information", INDEX(Table15[Entire Service Line Classification], MATCH(SUMIFS(Table15[Unique ID],Table15[System-Owned Portion],E8286,Table15[If Material Anything Other than "Lead" in Column E,Was Material Ever Previously Lead?],G8286,Table15[Customer-Owned Portion],O8286),Table15[Unique ID],0),0)))</f>
        <v/>
      </c>
      <c r="X8286"/>
    </row>
    <row r="8287" spans="2:24" hidden="1" x14ac:dyDescent="0.25">
      <c r="B8287" s="145"/>
      <c r="C8287" s="31"/>
      <c r="D8287" s="31"/>
      <c r="E8287" s="43"/>
      <c r="F8287" s="42"/>
      <c r="G8287" s="83"/>
      <c r="H8287" s="31"/>
      <c r="I8287" s="31"/>
      <c r="J8287" s="83"/>
      <c r="K8287" s="31"/>
      <c r="L8287" s="31"/>
      <c r="M8287" s="168"/>
      <c r="N8287" s="147"/>
      <c r="O8287" s="105"/>
      <c r="P8287" s="42"/>
      <c r="Q8287" s="31"/>
      <c r="R8287" s="83"/>
      <c r="S8287" s="31"/>
      <c r="T8287" s="31"/>
      <c r="U8287" s="168"/>
      <c r="V8287" s="149"/>
      <c r="W8287" s="140" t="str" cm="1">
        <f t="array" ref="W8287">IF(SUM(LEN(B8287:V8287))=0,"",IF(OR(OR(ISBLANK(F8287),SUM(LEN(C8287),LEN(D8287))=0),AND(NOT(E8287="Unknown"),ISBLANK(J8287)),AND(NOT(O8287="Unknown"),ISBLANK(R8287))),"Missing Information", INDEX(Table15[Entire Service Line Classification], MATCH(SUMIFS(Table15[Unique ID],Table15[System-Owned Portion],E8287,Table15[If Material Anything Other than "Lead" in Column E,Was Material Ever Previously Lead?],G8287,Table15[Customer-Owned Portion],O8287),Table15[Unique ID],0),0)))</f>
        <v/>
      </c>
      <c r="X8287"/>
    </row>
    <row r="8288" spans="2:24" hidden="1" x14ac:dyDescent="0.25">
      <c r="B8288" s="145"/>
      <c r="C8288" s="31"/>
      <c r="D8288" s="31"/>
      <c r="E8288" s="43"/>
      <c r="F8288" s="42"/>
      <c r="G8288" s="83"/>
      <c r="H8288" s="31"/>
      <c r="I8288" s="31"/>
      <c r="J8288" s="83"/>
      <c r="K8288" s="31"/>
      <c r="L8288" s="31"/>
      <c r="M8288" s="168"/>
      <c r="N8288" s="147"/>
      <c r="O8288" s="105"/>
      <c r="P8288" s="42"/>
      <c r="Q8288" s="31"/>
      <c r="R8288" s="83"/>
      <c r="S8288" s="31"/>
      <c r="T8288" s="31"/>
      <c r="U8288" s="168"/>
      <c r="V8288" s="149"/>
      <c r="W8288" s="140" t="str" cm="1">
        <f t="array" ref="W8288">IF(SUM(LEN(B8288:V8288))=0,"",IF(OR(OR(ISBLANK(F8288),SUM(LEN(C8288),LEN(D8288))=0),AND(NOT(E8288="Unknown"),ISBLANK(J8288)),AND(NOT(O8288="Unknown"),ISBLANK(R8288))),"Missing Information", INDEX(Table15[Entire Service Line Classification], MATCH(SUMIFS(Table15[Unique ID],Table15[System-Owned Portion],E8288,Table15[If Material Anything Other than "Lead" in Column E,Was Material Ever Previously Lead?],G8288,Table15[Customer-Owned Portion],O8288),Table15[Unique ID],0),0)))</f>
        <v/>
      </c>
      <c r="X8288"/>
    </row>
    <row r="8289" spans="2:24" hidden="1" x14ac:dyDescent="0.25">
      <c r="B8289" s="145"/>
      <c r="C8289" s="31"/>
      <c r="D8289" s="31"/>
      <c r="E8289" s="43"/>
      <c r="F8289" s="42"/>
      <c r="G8289" s="83"/>
      <c r="H8289" s="31"/>
      <c r="I8289" s="31"/>
      <c r="J8289" s="83"/>
      <c r="K8289" s="31"/>
      <c r="L8289" s="31"/>
      <c r="M8289" s="168"/>
      <c r="N8289" s="147"/>
      <c r="O8289" s="105"/>
      <c r="P8289" s="42"/>
      <c r="Q8289" s="31"/>
      <c r="R8289" s="83"/>
      <c r="S8289" s="31"/>
      <c r="T8289" s="31"/>
      <c r="U8289" s="168"/>
      <c r="V8289" s="149"/>
      <c r="W8289" s="140" t="str" cm="1">
        <f t="array" ref="W8289">IF(SUM(LEN(B8289:V8289))=0,"",IF(OR(OR(ISBLANK(F8289),SUM(LEN(C8289),LEN(D8289))=0),AND(NOT(E8289="Unknown"),ISBLANK(J8289)),AND(NOT(O8289="Unknown"),ISBLANK(R8289))),"Missing Information", INDEX(Table15[Entire Service Line Classification], MATCH(SUMIFS(Table15[Unique ID],Table15[System-Owned Portion],E8289,Table15[If Material Anything Other than "Lead" in Column E,Was Material Ever Previously Lead?],G8289,Table15[Customer-Owned Portion],O8289),Table15[Unique ID],0),0)))</f>
        <v/>
      </c>
      <c r="X8289"/>
    </row>
    <row r="8290" spans="2:24" hidden="1" x14ac:dyDescent="0.25">
      <c r="B8290" s="145"/>
      <c r="C8290" s="31"/>
      <c r="D8290" s="31"/>
      <c r="E8290" s="43"/>
      <c r="F8290" s="42"/>
      <c r="G8290" s="83"/>
      <c r="H8290" s="31"/>
      <c r="I8290" s="31"/>
      <c r="J8290" s="83"/>
      <c r="K8290" s="31"/>
      <c r="L8290" s="31"/>
      <c r="M8290" s="168"/>
      <c r="N8290" s="147"/>
      <c r="O8290" s="105"/>
      <c r="P8290" s="42"/>
      <c r="Q8290" s="31"/>
      <c r="R8290" s="83"/>
      <c r="S8290" s="31"/>
      <c r="T8290" s="31"/>
      <c r="U8290" s="168"/>
      <c r="V8290" s="149"/>
      <c r="W8290" s="140" t="str" cm="1">
        <f t="array" ref="W8290">IF(SUM(LEN(B8290:V8290))=0,"",IF(OR(OR(ISBLANK(F8290),SUM(LEN(C8290),LEN(D8290))=0),AND(NOT(E8290="Unknown"),ISBLANK(J8290)),AND(NOT(O8290="Unknown"),ISBLANK(R8290))),"Missing Information", INDEX(Table15[Entire Service Line Classification], MATCH(SUMIFS(Table15[Unique ID],Table15[System-Owned Portion],E8290,Table15[If Material Anything Other than "Lead" in Column E,Was Material Ever Previously Lead?],G8290,Table15[Customer-Owned Portion],O8290),Table15[Unique ID],0),0)))</f>
        <v/>
      </c>
      <c r="X8290"/>
    </row>
    <row r="8291" spans="2:24" hidden="1" x14ac:dyDescent="0.25">
      <c r="B8291" s="145"/>
      <c r="C8291" s="31"/>
      <c r="D8291" s="31"/>
      <c r="E8291" s="43"/>
      <c r="F8291" s="42"/>
      <c r="G8291" s="83"/>
      <c r="H8291" s="31"/>
      <c r="I8291" s="31"/>
      <c r="J8291" s="83"/>
      <c r="K8291" s="31"/>
      <c r="L8291" s="31"/>
      <c r="M8291" s="168"/>
      <c r="N8291" s="147"/>
      <c r="O8291" s="105"/>
      <c r="P8291" s="42"/>
      <c r="Q8291" s="31"/>
      <c r="R8291" s="83"/>
      <c r="S8291" s="31"/>
      <c r="T8291" s="31"/>
      <c r="U8291" s="168"/>
      <c r="V8291" s="149"/>
      <c r="W8291" s="140" t="str" cm="1">
        <f t="array" ref="W8291">IF(SUM(LEN(B8291:V8291))=0,"",IF(OR(OR(ISBLANK(F8291),SUM(LEN(C8291),LEN(D8291))=0),AND(NOT(E8291="Unknown"),ISBLANK(J8291)),AND(NOT(O8291="Unknown"),ISBLANK(R8291))),"Missing Information", INDEX(Table15[Entire Service Line Classification], MATCH(SUMIFS(Table15[Unique ID],Table15[System-Owned Portion],E8291,Table15[If Material Anything Other than "Lead" in Column E,Was Material Ever Previously Lead?],G8291,Table15[Customer-Owned Portion],O8291),Table15[Unique ID],0),0)))</f>
        <v/>
      </c>
      <c r="X8291"/>
    </row>
    <row r="8292" spans="2:24" hidden="1" x14ac:dyDescent="0.25">
      <c r="B8292" s="145"/>
      <c r="C8292" s="31"/>
      <c r="D8292" s="31"/>
      <c r="E8292" s="43"/>
      <c r="F8292" s="42"/>
      <c r="G8292" s="83"/>
      <c r="H8292" s="31"/>
      <c r="I8292" s="31"/>
      <c r="J8292" s="83"/>
      <c r="K8292" s="31"/>
      <c r="L8292" s="31"/>
      <c r="M8292" s="168"/>
      <c r="N8292" s="147"/>
      <c r="O8292" s="105"/>
      <c r="P8292" s="42"/>
      <c r="Q8292" s="31"/>
      <c r="R8292" s="83"/>
      <c r="S8292" s="31"/>
      <c r="T8292" s="31"/>
      <c r="U8292" s="168"/>
      <c r="V8292" s="149"/>
      <c r="W8292" s="140" t="str" cm="1">
        <f t="array" ref="W8292">IF(SUM(LEN(B8292:V8292))=0,"",IF(OR(OR(ISBLANK(F8292),SUM(LEN(C8292),LEN(D8292))=0),AND(NOT(E8292="Unknown"),ISBLANK(J8292)),AND(NOT(O8292="Unknown"),ISBLANK(R8292))),"Missing Information", INDEX(Table15[Entire Service Line Classification], MATCH(SUMIFS(Table15[Unique ID],Table15[System-Owned Portion],E8292,Table15[If Material Anything Other than "Lead" in Column E,Was Material Ever Previously Lead?],G8292,Table15[Customer-Owned Portion],O8292),Table15[Unique ID],0),0)))</f>
        <v/>
      </c>
      <c r="X8292"/>
    </row>
    <row r="8293" spans="2:24" hidden="1" x14ac:dyDescent="0.25">
      <c r="B8293" s="145"/>
      <c r="C8293" s="31"/>
      <c r="D8293" s="31"/>
      <c r="E8293" s="43"/>
      <c r="F8293" s="42"/>
      <c r="G8293" s="83"/>
      <c r="H8293" s="31"/>
      <c r="I8293" s="31"/>
      <c r="J8293" s="83"/>
      <c r="K8293" s="31"/>
      <c r="L8293" s="31"/>
      <c r="M8293" s="168"/>
      <c r="N8293" s="147"/>
      <c r="O8293" s="105"/>
      <c r="P8293" s="42"/>
      <c r="Q8293" s="31"/>
      <c r="R8293" s="83"/>
      <c r="S8293" s="31"/>
      <c r="T8293" s="31"/>
      <c r="U8293" s="168"/>
      <c r="V8293" s="149"/>
      <c r="W8293" s="140" t="str" cm="1">
        <f t="array" ref="W8293">IF(SUM(LEN(B8293:V8293))=0,"",IF(OR(OR(ISBLANK(F8293),SUM(LEN(C8293),LEN(D8293))=0),AND(NOT(E8293="Unknown"),ISBLANK(J8293)),AND(NOT(O8293="Unknown"),ISBLANK(R8293))),"Missing Information", INDEX(Table15[Entire Service Line Classification], MATCH(SUMIFS(Table15[Unique ID],Table15[System-Owned Portion],E8293,Table15[If Material Anything Other than "Lead" in Column E,Was Material Ever Previously Lead?],G8293,Table15[Customer-Owned Portion],O8293),Table15[Unique ID],0),0)))</f>
        <v/>
      </c>
      <c r="X8293"/>
    </row>
    <row r="8294" spans="2:24" hidden="1" x14ac:dyDescent="0.25">
      <c r="B8294" s="145"/>
      <c r="C8294" s="31"/>
      <c r="D8294" s="31"/>
      <c r="E8294" s="43"/>
      <c r="F8294" s="42"/>
      <c r="G8294" s="83"/>
      <c r="H8294" s="31"/>
      <c r="I8294" s="31"/>
      <c r="J8294" s="83"/>
      <c r="K8294" s="31"/>
      <c r="L8294" s="31"/>
      <c r="M8294" s="168"/>
      <c r="N8294" s="147"/>
      <c r="O8294" s="105"/>
      <c r="P8294" s="42"/>
      <c r="Q8294" s="31"/>
      <c r="R8294" s="83"/>
      <c r="S8294" s="31"/>
      <c r="T8294" s="31"/>
      <c r="U8294" s="168"/>
      <c r="V8294" s="149"/>
      <c r="W8294" s="140" t="str" cm="1">
        <f t="array" ref="W8294">IF(SUM(LEN(B8294:V8294))=0,"",IF(OR(OR(ISBLANK(F8294),SUM(LEN(C8294),LEN(D8294))=0),AND(NOT(E8294="Unknown"),ISBLANK(J8294)),AND(NOT(O8294="Unknown"),ISBLANK(R8294))),"Missing Information", INDEX(Table15[Entire Service Line Classification], MATCH(SUMIFS(Table15[Unique ID],Table15[System-Owned Portion],E8294,Table15[If Material Anything Other than "Lead" in Column E,Was Material Ever Previously Lead?],G8294,Table15[Customer-Owned Portion],O8294),Table15[Unique ID],0),0)))</f>
        <v/>
      </c>
      <c r="X8294"/>
    </row>
    <row r="8295" spans="2:24" hidden="1" x14ac:dyDescent="0.25">
      <c r="B8295" s="145"/>
      <c r="C8295" s="31"/>
      <c r="D8295" s="31"/>
      <c r="E8295" s="43"/>
      <c r="F8295" s="42"/>
      <c r="G8295" s="83"/>
      <c r="H8295" s="31"/>
      <c r="I8295" s="31"/>
      <c r="J8295" s="83"/>
      <c r="K8295" s="31"/>
      <c r="L8295" s="31"/>
      <c r="M8295" s="168"/>
      <c r="N8295" s="147"/>
      <c r="O8295" s="105"/>
      <c r="P8295" s="42"/>
      <c r="Q8295" s="31"/>
      <c r="R8295" s="83"/>
      <c r="S8295" s="31"/>
      <c r="T8295" s="31"/>
      <c r="U8295" s="168"/>
      <c r="V8295" s="149"/>
      <c r="W8295" s="140" t="str" cm="1">
        <f t="array" ref="W8295">IF(SUM(LEN(B8295:V8295))=0,"",IF(OR(OR(ISBLANK(F8295),SUM(LEN(C8295),LEN(D8295))=0),AND(NOT(E8295="Unknown"),ISBLANK(J8295)),AND(NOT(O8295="Unknown"),ISBLANK(R8295))),"Missing Information", INDEX(Table15[Entire Service Line Classification], MATCH(SUMIFS(Table15[Unique ID],Table15[System-Owned Portion],E8295,Table15[If Material Anything Other than "Lead" in Column E,Was Material Ever Previously Lead?],G8295,Table15[Customer-Owned Portion],O8295),Table15[Unique ID],0),0)))</f>
        <v/>
      </c>
      <c r="X8295"/>
    </row>
    <row r="8296" spans="2:24" hidden="1" x14ac:dyDescent="0.25">
      <c r="B8296" s="145"/>
      <c r="C8296" s="31"/>
      <c r="D8296" s="31"/>
      <c r="E8296" s="43"/>
      <c r="F8296" s="42"/>
      <c r="G8296" s="83"/>
      <c r="H8296" s="31"/>
      <c r="I8296" s="31"/>
      <c r="J8296" s="83"/>
      <c r="K8296" s="31"/>
      <c r="L8296" s="31"/>
      <c r="M8296" s="168"/>
      <c r="N8296" s="147"/>
      <c r="O8296" s="105"/>
      <c r="P8296" s="42"/>
      <c r="Q8296" s="31"/>
      <c r="R8296" s="83"/>
      <c r="S8296" s="31"/>
      <c r="T8296" s="31"/>
      <c r="U8296" s="168"/>
      <c r="V8296" s="149"/>
      <c r="W8296" s="140" t="str" cm="1">
        <f t="array" ref="W8296">IF(SUM(LEN(B8296:V8296))=0,"",IF(OR(OR(ISBLANK(F8296),SUM(LEN(C8296),LEN(D8296))=0),AND(NOT(E8296="Unknown"),ISBLANK(J8296)),AND(NOT(O8296="Unknown"),ISBLANK(R8296))),"Missing Information", INDEX(Table15[Entire Service Line Classification], MATCH(SUMIFS(Table15[Unique ID],Table15[System-Owned Portion],E8296,Table15[If Material Anything Other than "Lead" in Column E,Was Material Ever Previously Lead?],G8296,Table15[Customer-Owned Portion],O8296),Table15[Unique ID],0),0)))</f>
        <v/>
      </c>
      <c r="X8296"/>
    </row>
    <row r="8297" spans="2:24" hidden="1" x14ac:dyDescent="0.25">
      <c r="B8297" s="145"/>
      <c r="C8297" s="31"/>
      <c r="D8297" s="31"/>
      <c r="E8297" s="43"/>
      <c r="F8297" s="42"/>
      <c r="G8297" s="83"/>
      <c r="H8297" s="31"/>
      <c r="I8297" s="31"/>
      <c r="J8297" s="83"/>
      <c r="K8297" s="31"/>
      <c r="L8297" s="31"/>
      <c r="M8297" s="168"/>
      <c r="N8297" s="147"/>
      <c r="O8297" s="105"/>
      <c r="P8297" s="42"/>
      <c r="Q8297" s="31"/>
      <c r="R8297" s="83"/>
      <c r="S8297" s="31"/>
      <c r="T8297" s="31"/>
      <c r="U8297" s="168"/>
      <c r="V8297" s="149"/>
      <c r="W8297" s="140" t="str" cm="1">
        <f t="array" ref="W8297">IF(SUM(LEN(B8297:V8297))=0,"",IF(OR(OR(ISBLANK(F8297),SUM(LEN(C8297),LEN(D8297))=0),AND(NOT(E8297="Unknown"),ISBLANK(J8297)),AND(NOT(O8297="Unknown"),ISBLANK(R8297))),"Missing Information", INDEX(Table15[Entire Service Line Classification], MATCH(SUMIFS(Table15[Unique ID],Table15[System-Owned Portion],E8297,Table15[If Material Anything Other than "Lead" in Column E,Was Material Ever Previously Lead?],G8297,Table15[Customer-Owned Portion],O8297),Table15[Unique ID],0),0)))</f>
        <v/>
      </c>
      <c r="X8297"/>
    </row>
    <row r="8298" spans="2:24" hidden="1" x14ac:dyDescent="0.25">
      <c r="B8298" s="145"/>
      <c r="C8298" s="31"/>
      <c r="D8298" s="31"/>
      <c r="E8298" s="43"/>
      <c r="F8298" s="42"/>
      <c r="G8298" s="83"/>
      <c r="H8298" s="31"/>
      <c r="I8298" s="31"/>
      <c r="J8298" s="83"/>
      <c r="K8298" s="31"/>
      <c r="L8298" s="31"/>
      <c r="M8298" s="168"/>
      <c r="N8298" s="147"/>
      <c r="O8298" s="105"/>
      <c r="P8298" s="42"/>
      <c r="Q8298" s="31"/>
      <c r="R8298" s="83"/>
      <c r="S8298" s="31"/>
      <c r="T8298" s="31"/>
      <c r="U8298" s="168"/>
      <c r="V8298" s="149"/>
      <c r="W8298" s="140" t="str" cm="1">
        <f t="array" ref="W8298">IF(SUM(LEN(B8298:V8298))=0,"",IF(OR(OR(ISBLANK(F8298),SUM(LEN(C8298),LEN(D8298))=0),AND(NOT(E8298="Unknown"),ISBLANK(J8298)),AND(NOT(O8298="Unknown"),ISBLANK(R8298))),"Missing Information", INDEX(Table15[Entire Service Line Classification], MATCH(SUMIFS(Table15[Unique ID],Table15[System-Owned Portion],E8298,Table15[If Material Anything Other than "Lead" in Column E,Was Material Ever Previously Lead?],G8298,Table15[Customer-Owned Portion],O8298),Table15[Unique ID],0),0)))</f>
        <v/>
      </c>
      <c r="X8298"/>
    </row>
    <row r="8299" spans="2:24" hidden="1" x14ac:dyDescent="0.25">
      <c r="B8299" s="145"/>
      <c r="C8299" s="31"/>
      <c r="D8299" s="31"/>
      <c r="E8299" s="43"/>
      <c r="F8299" s="42"/>
      <c r="G8299" s="83"/>
      <c r="H8299" s="31"/>
      <c r="I8299" s="31"/>
      <c r="J8299" s="83"/>
      <c r="K8299" s="31"/>
      <c r="L8299" s="31"/>
      <c r="M8299" s="168"/>
      <c r="N8299" s="147"/>
      <c r="O8299" s="105"/>
      <c r="P8299" s="42"/>
      <c r="Q8299" s="31"/>
      <c r="R8299" s="83"/>
      <c r="S8299" s="31"/>
      <c r="T8299" s="31"/>
      <c r="U8299" s="168"/>
      <c r="V8299" s="149"/>
      <c r="W8299" s="140" t="str" cm="1">
        <f t="array" ref="W8299">IF(SUM(LEN(B8299:V8299))=0,"",IF(OR(OR(ISBLANK(F8299),SUM(LEN(C8299),LEN(D8299))=0),AND(NOT(E8299="Unknown"),ISBLANK(J8299)),AND(NOT(O8299="Unknown"),ISBLANK(R8299))),"Missing Information", INDEX(Table15[Entire Service Line Classification], MATCH(SUMIFS(Table15[Unique ID],Table15[System-Owned Portion],E8299,Table15[If Material Anything Other than "Lead" in Column E,Was Material Ever Previously Lead?],G8299,Table15[Customer-Owned Portion],O8299),Table15[Unique ID],0),0)))</f>
        <v/>
      </c>
      <c r="X8299"/>
    </row>
    <row r="8300" spans="2:24" hidden="1" x14ac:dyDescent="0.25">
      <c r="B8300" s="145"/>
      <c r="C8300" s="31"/>
      <c r="D8300" s="31"/>
      <c r="E8300" s="43"/>
      <c r="F8300" s="42"/>
      <c r="G8300" s="83"/>
      <c r="H8300" s="31"/>
      <c r="I8300" s="31"/>
      <c r="J8300" s="83"/>
      <c r="K8300" s="31"/>
      <c r="L8300" s="31"/>
      <c r="M8300" s="168"/>
      <c r="N8300" s="147"/>
      <c r="O8300" s="105"/>
      <c r="P8300" s="42"/>
      <c r="Q8300" s="31"/>
      <c r="R8300" s="83"/>
      <c r="S8300" s="31"/>
      <c r="T8300" s="31"/>
      <c r="U8300" s="168"/>
      <c r="V8300" s="149"/>
      <c r="W8300" s="140" t="str" cm="1">
        <f t="array" ref="W8300">IF(SUM(LEN(B8300:V8300))=0,"",IF(OR(OR(ISBLANK(F8300),SUM(LEN(C8300),LEN(D8300))=0),AND(NOT(E8300="Unknown"),ISBLANK(J8300)),AND(NOT(O8300="Unknown"),ISBLANK(R8300))),"Missing Information", INDEX(Table15[Entire Service Line Classification], MATCH(SUMIFS(Table15[Unique ID],Table15[System-Owned Portion],E8300,Table15[If Material Anything Other than "Lead" in Column E,Was Material Ever Previously Lead?],G8300,Table15[Customer-Owned Portion],O8300),Table15[Unique ID],0),0)))</f>
        <v/>
      </c>
      <c r="X8300"/>
    </row>
    <row r="8301" spans="2:24" hidden="1" x14ac:dyDescent="0.25">
      <c r="B8301" s="145"/>
      <c r="C8301" s="31"/>
      <c r="D8301" s="31"/>
      <c r="E8301" s="43"/>
      <c r="F8301" s="42"/>
      <c r="G8301" s="83"/>
      <c r="H8301" s="31"/>
      <c r="I8301" s="31"/>
      <c r="J8301" s="83"/>
      <c r="K8301" s="31"/>
      <c r="L8301" s="31"/>
      <c r="M8301" s="168"/>
      <c r="N8301" s="147"/>
      <c r="O8301" s="105"/>
      <c r="P8301" s="42"/>
      <c r="Q8301" s="31"/>
      <c r="R8301" s="83"/>
      <c r="S8301" s="31"/>
      <c r="T8301" s="31"/>
      <c r="U8301" s="168"/>
      <c r="V8301" s="149"/>
      <c r="W8301" s="140" t="str" cm="1">
        <f t="array" ref="W8301">IF(SUM(LEN(B8301:V8301))=0,"",IF(OR(OR(ISBLANK(F8301),SUM(LEN(C8301),LEN(D8301))=0),AND(NOT(E8301="Unknown"),ISBLANK(J8301)),AND(NOT(O8301="Unknown"),ISBLANK(R8301))),"Missing Information", INDEX(Table15[Entire Service Line Classification], MATCH(SUMIFS(Table15[Unique ID],Table15[System-Owned Portion],E8301,Table15[If Material Anything Other than "Lead" in Column E,Was Material Ever Previously Lead?],G8301,Table15[Customer-Owned Portion],O8301),Table15[Unique ID],0),0)))</f>
        <v/>
      </c>
      <c r="X8301"/>
    </row>
    <row r="8302" spans="2:24" hidden="1" x14ac:dyDescent="0.25">
      <c r="B8302" s="145"/>
      <c r="C8302" s="31"/>
      <c r="D8302" s="31"/>
      <c r="E8302" s="43"/>
      <c r="F8302" s="42"/>
      <c r="G8302" s="83"/>
      <c r="H8302" s="31"/>
      <c r="I8302" s="31"/>
      <c r="J8302" s="83"/>
      <c r="K8302" s="31"/>
      <c r="L8302" s="31"/>
      <c r="M8302" s="168"/>
      <c r="N8302" s="147"/>
      <c r="O8302" s="105"/>
      <c r="P8302" s="42"/>
      <c r="Q8302" s="31"/>
      <c r="R8302" s="83"/>
      <c r="S8302" s="31"/>
      <c r="T8302" s="31"/>
      <c r="U8302" s="168"/>
      <c r="V8302" s="149"/>
      <c r="W8302" s="140" t="str" cm="1">
        <f t="array" ref="W8302">IF(SUM(LEN(B8302:V8302))=0,"",IF(OR(OR(ISBLANK(F8302),SUM(LEN(C8302),LEN(D8302))=0),AND(NOT(E8302="Unknown"),ISBLANK(J8302)),AND(NOT(O8302="Unknown"),ISBLANK(R8302))),"Missing Information", INDEX(Table15[Entire Service Line Classification], MATCH(SUMIFS(Table15[Unique ID],Table15[System-Owned Portion],E8302,Table15[If Material Anything Other than "Lead" in Column E,Was Material Ever Previously Lead?],G8302,Table15[Customer-Owned Portion],O8302),Table15[Unique ID],0),0)))</f>
        <v/>
      </c>
      <c r="X8302"/>
    </row>
    <row r="8303" spans="2:24" hidden="1" x14ac:dyDescent="0.25">
      <c r="B8303" s="145"/>
      <c r="C8303" s="31"/>
      <c r="D8303" s="31"/>
      <c r="E8303" s="43"/>
      <c r="F8303" s="42"/>
      <c r="G8303" s="83"/>
      <c r="H8303" s="31"/>
      <c r="I8303" s="31"/>
      <c r="J8303" s="83"/>
      <c r="K8303" s="31"/>
      <c r="L8303" s="31"/>
      <c r="M8303" s="168"/>
      <c r="N8303" s="147"/>
      <c r="O8303" s="105"/>
      <c r="P8303" s="42"/>
      <c r="Q8303" s="31"/>
      <c r="R8303" s="83"/>
      <c r="S8303" s="31"/>
      <c r="T8303" s="31"/>
      <c r="U8303" s="168"/>
      <c r="V8303" s="149"/>
      <c r="W8303" s="140" t="str" cm="1">
        <f t="array" ref="W8303">IF(SUM(LEN(B8303:V8303))=0,"",IF(OR(OR(ISBLANK(F8303),SUM(LEN(C8303),LEN(D8303))=0),AND(NOT(E8303="Unknown"),ISBLANK(J8303)),AND(NOT(O8303="Unknown"),ISBLANK(R8303))),"Missing Information", INDEX(Table15[Entire Service Line Classification], MATCH(SUMIFS(Table15[Unique ID],Table15[System-Owned Portion],E8303,Table15[If Material Anything Other than "Lead" in Column E,Was Material Ever Previously Lead?],G8303,Table15[Customer-Owned Portion],O8303),Table15[Unique ID],0),0)))</f>
        <v/>
      </c>
      <c r="X8303"/>
    </row>
    <row r="8304" spans="2:24" hidden="1" x14ac:dyDescent="0.25">
      <c r="B8304" s="145"/>
      <c r="C8304" s="31"/>
      <c r="D8304" s="31"/>
      <c r="E8304" s="43"/>
      <c r="F8304" s="42"/>
      <c r="G8304" s="83"/>
      <c r="H8304" s="31"/>
      <c r="I8304" s="31"/>
      <c r="J8304" s="83"/>
      <c r="K8304" s="31"/>
      <c r="L8304" s="31"/>
      <c r="M8304" s="168"/>
      <c r="N8304" s="147"/>
      <c r="O8304" s="105"/>
      <c r="P8304" s="42"/>
      <c r="Q8304" s="31"/>
      <c r="R8304" s="83"/>
      <c r="S8304" s="31"/>
      <c r="T8304" s="31"/>
      <c r="U8304" s="168"/>
      <c r="V8304" s="149"/>
      <c r="W8304" s="140" t="str" cm="1">
        <f t="array" ref="W8304">IF(SUM(LEN(B8304:V8304))=0,"",IF(OR(OR(ISBLANK(F8304),SUM(LEN(C8304),LEN(D8304))=0),AND(NOT(E8304="Unknown"),ISBLANK(J8304)),AND(NOT(O8304="Unknown"),ISBLANK(R8304))),"Missing Information", INDEX(Table15[Entire Service Line Classification], MATCH(SUMIFS(Table15[Unique ID],Table15[System-Owned Portion],E8304,Table15[If Material Anything Other than "Lead" in Column E,Was Material Ever Previously Lead?],G8304,Table15[Customer-Owned Portion],O8304),Table15[Unique ID],0),0)))</f>
        <v/>
      </c>
      <c r="X8304"/>
    </row>
    <row r="8305" spans="2:24" hidden="1" x14ac:dyDescent="0.25">
      <c r="B8305" s="145"/>
      <c r="C8305" s="31"/>
      <c r="D8305" s="31"/>
      <c r="E8305" s="43"/>
      <c r="F8305" s="42"/>
      <c r="G8305" s="83"/>
      <c r="H8305" s="31"/>
      <c r="I8305" s="31"/>
      <c r="J8305" s="83"/>
      <c r="K8305" s="31"/>
      <c r="L8305" s="31"/>
      <c r="M8305" s="168"/>
      <c r="N8305" s="147"/>
      <c r="O8305" s="105"/>
      <c r="P8305" s="42"/>
      <c r="Q8305" s="31"/>
      <c r="R8305" s="83"/>
      <c r="S8305" s="31"/>
      <c r="T8305" s="31"/>
      <c r="U8305" s="168"/>
      <c r="V8305" s="149"/>
      <c r="W8305" s="140" t="str" cm="1">
        <f t="array" ref="W8305">IF(SUM(LEN(B8305:V8305))=0,"",IF(OR(OR(ISBLANK(F8305),SUM(LEN(C8305),LEN(D8305))=0),AND(NOT(E8305="Unknown"),ISBLANK(J8305)),AND(NOT(O8305="Unknown"),ISBLANK(R8305))),"Missing Information", INDEX(Table15[Entire Service Line Classification], MATCH(SUMIFS(Table15[Unique ID],Table15[System-Owned Portion],E8305,Table15[If Material Anything Other than "Lead" in Column E,Was Material Ever Previously Lead?],G8305,Table15[Customer-Owned Portion],O8305),Table15[Unique ID],0),0)))</f>
        <v/>
      </c>
      <c r="X8305"/>
    </row>
    <row r="8306" spans="2:24" hidden="1" x14ac:dyDescent="0.25">
      <c r="B8306" s="145"/>
      <c r="C8306" s="31"/>
      <c r="D8306" s="31"/>
      <c r="E8306" s="43"/>
      <c r="F8306" s="42"/>
      <c r="G8306" s="83"/>
      <c r="H8306" s="31"/>
      <c r="I8306" s="31"/>
      <c r="J8306" s="83"/>
      <c r="K8306" s="31"/>
      <c r="L8306" s="31"/>
      <c r="M8306" s="168"/>
      <c r="N8306" s="147"/>
      <c r="O8306" s="105"/>
      <c r="P8306" s="42"/>
      <c r="Q8306" s="31"/>
      <c r="R8306" s="83"/>
      <c r="S8306" s="31"/>
      <c r="T8306" s="31"/>
      <c r="U8306" s="168"/>
      <c r="V8306" s="149"/>
      <c r="W8306" s="140" t="str" cm="1">
        <f t="array" ref="W8306">IF(SUM(LEN(B8306:V8306))=0,"",IF(OR(OR(ISBLANK(F8306),SUM(LEN(C8306),LEN(D8306))=0),AND(NOT(E8306="Unknown"),ISBLANK(J8306)),AND(NOT(O8306="Unknown"),ISBLANK(R8306))),"Missing Information", INDEX(Table15[Entire Service Line Classification], MATCH(SUMIFS(Table15[Unique ID],Table15[System-Owned Portion],E8306,Table15[If Material Anything Other than "Lead" in Column E,Was Material Ever Previously Lead?],G8306,Table15[Customer-Owned Portion],O8306),Table15[Unique ID],0),0)))</f>
        <v/>
      </c>
      <c r="X8306"/>
    </row>
    <row r="8307" spans="2:24" hidden="1" x14ac:dyDescent="0.25">
      <c r="B8307" s="145"/>
      <c r="C8307" s="31"/>
      <c r="D8307" s="31"/>
      <c r="E8307" s="43"/>
      <c r="F8307" s="42"/>
      <c r="G8307" s="83"/>
      <c r="H8307" s="31"/>
      <c r="I8307" s="31"/>
      <c r="J8307" s="83"/>
      <c r="K8307" s="31"/>
      <c r="L8307" s="31"/>
      <c r="M8307" s="168"/>
      <c r="N8307" s="147"/>
      <c r="O8307" s="105"/>
      <c r="P8307" s="42"/>
      <c r="Q8307" s="31"/>
      <c r="R8307" s="83"/>
      <c r="S8307" s="31"/>
      <c r="T8307" s="31"/>
      <c r="U8307" s="168"/>
      <c r="V8307" s="149"/>
      <c r="W8307" s="140" t="str" cm="1">
        <f t="array" ref="W8307">IF(SUM(LEN(B8307:V8307))=0,"",IF(OR(OR(ISBLANK(F8307),SUM(LEN(C8307),LEN(D8307))=0),AND(NOT(E8307="Unknown"),ISBLANK(J8307)),AND(NOT(O8307="Unknown"),ISBLANK(R8307))),"Missing Information", INDEX(Table15[Entire Service Line Classification], MATCH(SUMIFS(Table15[Unique ID],Table15[System-Owned Portion],E8307,Table15[If Material Anything Other than "Lead" in Column E,Was Material Ever Previously Lead?],G8307,Table15[Customer-Owned Portion],O8307),Table15[Unique ID],0),0)))</f>
        <v/>
      </c>
      <c r="X8307"/>
    </row>
    <row r="8308" spans="2:24" hidden="1" x14ac:dyDescent="0.25">
      <c r="B8308" s="145"/>
      <c r="C8308" s="31"/>
      <c r="D8308" s="31"/>
      <c r="E8308" s="43"/>
      <c r="F8308" s="42"/>
      <c r="G8308" s="83"/>
      <c r="H8308" s="31"/>
      <c r="I8308" s="31"/>
      <c r="J8308" s="83"/>
      <c r="K8308" s="31"/>
      <c r="L8308" s="31"/>
      <c r="M8308" s="168"/>
      <c r="N8308" s="147"/>
      <c r="O8308" s="105"/>
      <c r="P8308" s="42"/>
      <c r="Q8308" s="31"/>
      <c r="R8308" s="83"/>
      <c r="S8308" s="31"/>
      <c r="T8308" s="31"/>
      <c r="U8308" s="168"/>
      <c r="V8308" s="149"/>
      <c r="W8308" s="140" t="str" cm="1">
        <f t="array" ref="W8308">IF(SUM(LEN(B8308:V8308))=0,"",IF(OR(OR(ISBLANK(F8308),SUM(LEN(C8308),LEN(D8308))=0),AND(NOT(E8308="Unknown"),ISBLANK(J8308)),AND(NOT(O8308="Unknown"),ISBLANK(R8308))),"Missing Information", INDEX(Table15[Entire Service Line Classification], MATCH(SUMIFS(Table15[Unique ID],Table15[System-Owned Portion],E8308,Table15[If Material Anything Other than "Lead" in Column E,Was Material Ever Previously Lead?],G8308,Table15[Customer-Owned Portion],O8308),Table15[Unique ID],0),0)))</f>
        <v/>
      </c>
      <c r="X8308"/>
    </row>
    <row r="8309" spans="2:24" hidden="1" x14ac:dyDescent="0.25">
      <c r="B8309" s="145"/>
      <c r="C8309" s="31"/>
      <c r="D8309" s="31"/>
      <c r="E8309" s="43"/>
      <c r="F8309" s="42"/>
      <c r="G8309" s="83"/>
      <c r="H8309" s="31"/>
      <c r="I8309" s="31"/>
      <c r="J8309" s="83"/>
      <c r="K8309" s="31"/>
      <c r="L8309" s="31"/>
      <c r="M8309" s="168"/>
      <c r="N8309" s="147"/>
      <c r="O8309" s="105"/>
      <c r="P8309" s="42"/>
      <c r="Q8309" s="31"/>
      <c r="R8309" s="83"/>
      <c r="S8309" s="31"/>
      <c r="T8309" s="31"/>
      <c r="U8309" s="168"/>
      <c r="V8309" s="149"/>
      <c r="W8309" s="140" t="str" cm="1">
        <f t="array" ref="W8309">IF(SUM(LEN(B8309:V8309))=0,"",IF(OR(OR(ISBLANK(F8309),SUM(LEN(C8309),LEN(D8309))=0),AND(NOT(E8309="Unknown"),ISBLANK(J8309)),AND(NOT(O8309="Unknown"),ISBLANK(R8309))),"Missing Information", INDEX(Table15[Entire Service Line Classification], MATCH(SUMIFS(Table15[Unique ID],Table15[System-Owned Portion],E8309,Table15[If Material Anything Other than "Lead" in Column E,Was Material Ever Previously Lead?],G8309,Table15[Customer-Owned Portion],O8309),Table15[Unique ID],0),0)))</f>
        <v/>
      </c>
      <c r="X8309"/>
    </row>
    <row r="8310" spans="2:24" hidden="1" x14ac:dyDescent="0.25">
      <c r="B8310" s="145"/>
      <c r="C8310" s="31"/>
      <c r="D8310" s="31"/>
      <c r="E8310" s="43"/>
      <c r="F8310" s="42"/>
      <c r="G8310" s="83"/>
      <c r="H8310" s="31"/>
      <c r="I8310" s="31"/>
      <c r="J8310" s="83"/>
      <c r="K8310" s="31"/>
      <c r="L8310" s="31"/>
      <c r="M8310" s="168"/>
      <c r="N8310" s="147"/>
      <c r="O8310" s="105"/>
      <c r="P8310" s="42"/>
      <c r="Q8310" s="31"/>
      <c r="R8310" s="83"/>
      <c r="S8310" s="31"/>
      <c r="T8310" s="31"/>
      <c r="U8310" s="168"/>
      <c r="V8310" s="149"/>
      <c r="W8310" s="140" t="str" cm="1">
        <f t="array" ref="W8310">IF(SUM(LEN(B8310:V8310))=0,"",IF(OR(OR(ISBLANK(F8310),SUM(LEN(C8310),LEN(D8310))=0),AND(NOT(E8310="Unknown"),ISBLANK(J8310)),AND(NOT(O8310="Unknown"),ISBLANK(R8310))),"Missing Information", INDEX(Table15[Entire Service Line Classification], MATCH(SUMIFS(Table15[Unique ID],Table15[System-Owned Portion],E8310,Table15[If Material Anything Other than "Lead" in Column E,Was Material Ever Previously Lead?],G8310,Table15[Customer-Owned Portion],O8310),Table15[Unique ID],0),0)))</f>
        <v/>
      </c>
      <c r="X8310"/>
    </row>
    <row r="8311" spans="2:24" hidden="1" x14ac:dyDescent="0.25">
      <c r="B8311" s="145"/>
      <c r="C8311" s="31"/>
      <c r="D8311" s="31"/>
      <c r="E8311" s="43"/>
      <c r="F8311" s="42"/>
      <c r="G8311" s="83"/>
      <c r="H8311" s="31"/>
      <c r="I8311" s="31"/>
      <c r="J8311" s="83"/>
      <c r="K8311" s="31"/>
      <c r="L8311" s="31"/>
      <c r="M8311" s="168"/>
      <c r="N8311" s="147"/>
      <c r="O8311" s="105"/>
      <c r="P8311" s="42"/>
      <c r="Q8311" s="31"/>
      <c r="R8311" s="83"/>
      <c r="S8311" s="31"/>
      <c r="T8311" s="31"/>
      <c r="U8311" s="168"/>
      <c r="V8311" s="149"/>
      <c r="W8311" s="140" t="str" cm="1">
        <f t="array" ref="W8311">IF(SUM(LEN(B8311:V8311))=0,"",IF(OR(OR(ISBLANK(F8311),SUM(LEN(C8311),LEN(D8311))=0),AND(NOT(E8311="Unknown"),ISBLANK(J8311)),AND(NOT(O8311="Unknown"),ISBLANK(R8311))),"Missing Information", INDEX(Table15[Entire Service Line Classification], MATCH(SUMIFS(Table15[Unique ID],Table15[System-Owned Portion],E8311,Table15[If Material Anything Other than "Lead" in Column E,Was Material Ever Previously Lead?],G8311,Table15[Customer-Owned Portion],O8311),Table15[Unique ID],0),0)))</f>
        <v/>
      </c>
      <c r="X8311"/>
    </row>
    <row r="8312" spans="2:24" hidden="1" x14ac:dyDescent="0.25">
      <c r="B8312" s="145"/>
      <c r="C8312" s="31"/>
      <c r="D8312" s="31"/>
      <c r="E8312" s="43"/>
      <c r="F8312" s="42"/>
      <c r="G8312" s="83"/>
      <c r="H8312" s="31"/>
      <c r="I8312" s="31"/>
      <c r="J8312" s="83"/>
      <c r="K8312" s="31"/>
      <c r="L8312" s="31"/>
      <c r="M8312" s="168"/>
      <c r="N8312" s="147"/>
      <c r="O8312" s="105"/>
      <c r="P8312" s="42"/>
      <c r="Q8312" s="31"/>
      <c r="R8312" s="83"/>
      <c r="S8312" s="31"/>
      <c r="T8312" s="31"/>
      <c r="U8312" s="168"/>
      <c r="V8312" s="149"/>
      <c r="W8312" s="140" t="str" cm="1">
        <f t="array" ref="W8312">IF(SUM(LEN(B8312:V8312))=0,"",IF(OR(OR(ISBLANK(F8312),SUM(LEN(C8312),LEN(D8312))=0),AND(NOT(E8312="Unknown"),ISBLANK(J8312)),AND(NOT(O8312="Unknown"),ISBLANK(R8312))),"Missing Information", INDEX(Table15[Entire Service Line Classification], MATCH(SUMIFS(Table15[Unique ID],Table15[System-Owned Portion],E8312,Table15[If Material Anything Other than "Lead" in Column E,Was Material Ever Previously Lead?],G8312,Table15[Customer-Owned Portion],O8312),Table15[Unique ID],0),0)))</f>
        <v/>
      </c>
      <c r="X8312"/>
    </row>
    <row r="8313" spans="2:24" hidden="1" x14ac:dyDescent="0.25">
      <c r="B8313" s="145"/>
      <c r="C8313" s="31"/>
      <c r="D8313" s="31"/>
      <c r="E8313" s="43"/>
      <c r="F8313" s="42"/>
      <c r="G8313" s="83"/>
      <c r="H8313" s="31"/>
      <c r="I8313" s="31"/>
      <c r="J8313" s="83"/>
      <c r="K8313" s="31"/>
      <c r="L8313" s="31"/>
      <c r="M8313" s="168"/>
      <c r="N8313" s="147"/>
      <c r="O8313" s="105"/>
      <c r="P8313" s="42"/>
      <c r="Q8313" s="31"/>
      <c r="R8313" s="83"/>
      <c r="S8313" s="31"/>
      <c r="T8313" s="31"/>
      <c r="U8313" s="168"/>
      <c r="V8313" s="149"/>
      <c r="W8313" s="140" t="str" cm="1">
        <f t="array" ref="W8313">IF(SUM(LEN(B8313:V8313))=0,"",IF(OR(OR(ISBLANK(F8313),SUM(LEN(C8313),LEN(D8313))=0),AND(NOT(E8313="Unknown"),ISBLANK(J8313)),AND(NOT(O8313="Unknown"),ISBLANK(R8313))),"Missing Information", INDEX(Table15[Entire Service Line Classification], MATCH(SUMIFS(Table15[Unique ID],Table15[System-Owned Portion],E8313,Table15[If Material Anything Other than "Lead" in Column E,Was Material Ever Previously Lead?],G8313,Table15[Customer-Owned Portion],O8313),Table15[Unique ID],0),0)))</f>
        <v/>
      </c>
      <c r="X8313"/>
    </row>
    <row r="8314" spans="2:24" hidden="1" x14ac:dyDescent="0.25">
      <c r="B8314" s="145"/>
      <c r="C8314" s="31"/>
      <c r="D8314" s="31"/>
      <c r="E8314" s="43"/>
      <c r="F8314" s="42"/>
      <c r="G8314" s="83"/>
      <c r="H8314" s="31"/>
      <c r="I8314" s="31"/>
      <c r="J8314" s="83"/>
      <c r="K8314" s="31"/>
      <c r="L8314" s="31"/>
      <c r="M8314" s="168"/>
      <c r="N8314" s="147"/>
      <c r="O8314" s="105"/>
      <c r="P8314" s="42"/>
      <c r="Q8314" s="31"/>
      <c r="R8314" s="83"/>
      <c r="S8314" s="31"/>
      <c r="T8314" s="31"/>
      <c r="U8314" s="168"/>
      <c r="V8314" s="149"/>
      <c r="W8314" s="140" t="str" cm="1">
        <f t="array" ref="W8314">IF(SUM(LEN(B8314:V8314))=0,"",IF(OR(OR(ISBLANK(F8314),SUM(LEN(C8314),LEN(D8314))=0),AND(NOT(E8314="Unknown"),ISBLANK(J8314)),AND(NOT(O8314="Unknown"),ISBLANK(R8314))),"Missing Information", INDEX(Table15[Entire Service Line Classification], MATCH(SUMIFS(Table15[Unique ID],Table15[System-Owned Portion],E8314,Table15[If Material Anything Other than "Lead" in Column E,Was Material Ever Previously Lead?],G8314,Table15[Customer-Owned Portion],O8314),Table15[Unique ID],0),0)))</f>
        <v/>
      </c>
      <c r="X8314"/>
    </row>
    <row r="8315" spans="2:24" hidden="1" x14ac:dyDescent="0.25">
      <c r="B8315" s="145"/>
      <c r="C8315" s="31"/>
      <c r="D8315" s="31"/>
      <c r="E8315" s="43"/>
      <c r="F8315" s="42"/>
      <c r="G8315" s="83"/>
      <c r="H8315" s="31"/>
      <c r="I8315" s="31"/>
      <c r="J8315" s="83"/>
      <c r="K8315" s="31"/>
      <c r="L8315" s="31"/>
      <c r="M8315" s="168"/>
      <c r="N8315" s="147"/>
      <c r="O8315" s="105"/>
      <c r="P8315" s="42"/>
      <c r="Q8315" s="31"/>
      <c r="R8315" s="83"/>
      <c r="S8315" s="31"/>
      <c r="T8315" s="31"/>
      <c r="U8315" s="168"/>
      <c r="V8315" s="149"/>
      <c r="W8315" s="140" t="str" cm="1">
        <f t="array" ref="W8315">IF(SUM(LEN(B8315:V8315))=0,"",IF(OR(OR(ISBLANK(F8315),SUM(LEN(C8315),LEN(D8315))=0),AND(NOT(E8315="Unknown"),ISBLANK(J8315)),AND(NOT(O8315="Unknown"),ISBLANK(R8315))),"Missing Information", INDEX(Table15[Entire Service Line Classification], MATCH(SUMIFS(Table15[Unique ID],Table15[System-Owned Portion],E8315,Table15[If Material Anything Other than "Lead" in Column E,Was Material Ever Previously Lead?],G8315,Table15[Customer-Owned Portion],O8315),Table15[Unique ID],0),0)))</f>
        <v/>
      </c>
      <c r="X8315"/>
    </row>
    <row r="8316" spans="2:24" hidden="1" x14ac:dyDescent="0.25">
      <c r="B8316" s="145"/>
      <c r="C8316" s="31"/>
      <c r="D8316" s="31"/>
      <c r="E8316" s="43"/>
      <c r="F8316" s="42"/>
      <c r="G8316" s="83"/>
      <c r="H8316" s="31"/>
      <c r="I8316" s="31"/>
      <c r="J8316" s="83"/>
      <c r="K8316" s="31"/>
      <c r="L8316" s="31"/>
      <c r="M8316" s="168"/>
      <c r="N8316" s="147"/>
      <c r="O8316" s="105"/>
      <c r="P8316" s="42"/>
      <c r="Q8316" s="31"/>
      <c r="R8316" s="83"/>
      <c r="S8316" s="31"/>
      <c r="T8316" s="31"/>
      <c r="U8316" s="168"/>
      <c r="V8316" s="149"/>
      <c r="W8316" s="140" t="str" cm="1">
        <f t="array" ref="W8316">IF(SUM(LEN(B8316:V8316))=0,"",IF(OR(OR(ISBLANK(F8316),SUM(LEN(C8316),LEN(D8316))=0),AND(NOT(E8316="Unknown"),ISBLANK(J8316)),AND(NOT(O8316="Unknown"),ISBLANK(R8316))),"Missing Information", INDEX(Table15[Entire Service Line Classification], MATCH(SUMIFS(Table15[Unique ID],Table15[System-Owned Portion],E8316,Table15[If Material Anything Other than "Lead" in Column E,Was Material Ever Previously Lead?],G8316,Table15[Customer-Owned Portion],O8316),Table15[Unique ID],0),0)))</f>
        <v/>
      </c>
      <c r="X8316"/>
    </row>
    <row r="8317" spans="2:24" hidden="1" x14ac:dyDescent="0.25">
      <c r="B8317" s="145"/>
      <c r="C8317" s="31"/>
      <c r="D8317" s="31"/>
      <c r="E8317" s="43"/>
      <c r="F8317" s="42"/>
      <c r="G8317" s="83"/>
      <c r="H8317" s="31"/>
      <c r="I8317" s="31"/>
      <c r="J8317" s="83"/>
      <c r="K8317" s="31"/>
      <c r="L8317" s="31"/>
      <c r="M8317" s="168"/>
      <c r="N8317" s="147"/>
      <c r="O8317" s="105"/>
      <c r="P8317" s="42"/>
      <c r="Q8317" s="31"/>
      <c r="R8317" s="83"/>
      <c r="S8317" s="31"/>
      <c r="T8317" s="31"/>
      <c r="U8317" s="168"/>
      <c r="V8317" s="149"/>
      <c r="W8317" s="140" t="str" cm="1">
        <f t="array" ref="W8317">IF(SUM(LEN(B8317:V8317))=0,"",IF(OR(OR(ISBLANK(F8317),SUM(LEN(C8317),LEN(D8317))=0),AND(NOT(E8317="Unknown"),ISBLANK(J8317)),AND(NOT(O8317="Unknown"),ISBLANK(R8317))),"Missing Information", INDEX(Table15[Entire Service Line Classification], MATCH(SUMIFS(Table15[Unique ID],Table15[System-Owned Portion],E8317,Table15[If Material Anything Other than "Lead" in Column E,Was Material Ever Previously Lead?],G8317,Table15[Customer-Owned Portion],O8317),Table15[Unique ID],0),0)))</f>
        <v/>
      </c>
      <c r="X8317"/>
    </row>
    <row r="8318" spans="2:24" hidden="1" x14ac:dyDescent="0.25">
      <c r="B8318" s="145"/>
      <c r="C8318" s="31"/>
      <c r="D8318" s="31"/>
      <c r="E8318" s="43"/>
      <c r="F8318" s="42"/>
      <c r="G8318" s="83"/>
      <c r="H8318" s="31"/>
      <c r="I8318" s="31"/>
      <c r="J8318" s="83"/>
      <c r="K8318" s="31"/>
      <c r="L8318" s="31"/>
      <c r="M8318" s="168"/>
      <c r="N8318" s="147"/>
      <c r="O8318" s="105"/>
      <c r="P8318" s="42"/>
      <c r="Q8318" s="31"/>
      <c r="R8318" s="83"/>
      <c r="S8318" s="31"/>
      <c r="T8318" s="31"/>
      <c r="U8318" s="168"/>
      <c r="V8318" s="149"/>
      <c r="W8318" s="140" t="str" cm="1">
        <f t="array" ref="W8318">IF(SUM(LEN(B8318:V8318))=0,"",IF(OR(OR(ISBLANK(F8318),SUM(LEN(C8318),LEN(D8318))=0),AND(NOT(E8318="Unknown"),ISBLANK(J8318)),AND(NOT(O8318="Unknown"),ISBLANK(R8318))),"Missing Information", INDEX(Table15[Entire Service Line Classification], MATCH(SUMIFS(Table15[Unique ID],Table15[System-Owned Portion],E8318,Table15[If Material Anything Other than "Lead" in Column E,Was Material Ever Previously Lead?],G8318,Table15[Customer-Owned Portion],O8318),Table15[Unique ID],0),0)))</f>
        <v/>
      </c>
      <c r="X8318"/>
    </row>
    <row r="8319" spans="2:24" hidden="1" x14ac:dyDescent="0.25">
      <c r="B8319" s="145"/>
      <c r="C8319" s="31"/>
      <c r="D8319" s="31"/>
      <c r="E8319" s="43"/>
      <c r="F8319" s="42"/>
      <c r="G8319" s="83"/>
      <c r="H8319" s="31"/>
      <c r="I8319" s="31"/>
      <c r="J8319" s="83"/>
      <c r="K8319" s="31"/>
      <c r="L8319" s="31"/>
      <c r="M8319" s="168"/>
      <c r="N8319" s="147"/>
      <c r="O8319" s="105"/>
      <c r="P8319" s="42"/>
      <c r="Q8319" s="31"/>
      <c r="R8319" s="83"/>
      <c r="S8319" s="31"/>
      <c r="T8319" s="31"/>
      <c r="U8319" s="168"/>
      <c r="V8319" s="149"/>
      <c r="W8319" s="140" t="str" cm="1">
        <f t="array" ref="W8319">IF(SUM(LEN(B8319:V8319))=0,"",IF(OR(OR(ISBLANK(F8319),SUM(LEN(C8319),LEN(D8319))=0),AND(NOT(E8319="Unknown"),ISBLANK(J8319)),AND(NOT(O8319="Unknown"),ISBLANK(R8319))),"Missing Information", INDEX(Table15[Entire Service Line Classification], MATCH(SUMIFS(Table15[Unique ID],Table15[System-Owned Portion],E8319,Table15[If Material Anything Other than "Lead" in Column E,Was Material Ever Previously Lead?],G8319,Table15[Customer-Owned Portion],O8319),Table15[Unique ID],0),0)))</f>
        <v/>
      </c>
      <c r="X8319"/>
    </row>
    <row r="8320" spans="2:24" hidden="1" x14ac:dyDescent="0.25">
      <c r="B8320" s="145"/>
      <c r="C8320" s="31"/>
      <c r="D8320" s="31"/>
      <c r="E8320" s="43"/>
      <c r="F8320" s="42"/>
      <c r="G8320" s="83"/>
      <c r="H8320" s="31"/>
      <c r="I8320" s="31"/>
      <c r="J8320" s="83"/>
      <c r="K8320" s="31"/>
      <c r="L8320" s="31"/>
      <c r="M8320" s="168"/>
      <c r="N8320" s="147"/>
      <c r="O8320" s="105"/>
      <c r="P8320" s="42"/>
      <c r="Q8320" s="31"/>
      <c r="R8320" s="83"/>
      <c r="S8320" s="31"/>
      <c r="T8320" s="31"/>
      <c r="U8320" s="168"/>
      <c r="V8320" s="149"/>
      <c r="W8320" s="140" t="str" cm="1">
        <f t="array" ref="W8320">IF(SUM(LEN(B8320:V8320))=0,"",IF(OR(OR(ISBLANK(F8320),SUM(LEN(C8320),LEN(D8320))=0),AND(NOT(E8320="Unknown"),ISBLANK(J8320)),AND(NOT(O8320="Unknown"),ISBLANK(R8320))),"Missing Information", INDEX(Table15[Entire Service Line Classification], MATCH(SUMIFS(Table15[Unique ID],Table15[System-Owned Portion],E8320,Table15[If Material Anything Other than "Lead" in Column E,Was Material Ever Previously Lead?],G8320,Table15[Customer-Owned Portion],O8320),Table15[Unique ID],0),0)))</f>
        <v/>
      </c>
      <c r="X8320"/>
    </row>
    <row r="8321" spans="2:24" hidden="1" x14ac:dyDescent="0.25">
      <c r="B8321" s="145"/>
      <c r="C8321" s="31"/>
      <c r="D8321" s="31"/>
      <c r="E8321" s="43"/>
      <c r="F8321" s="42"/>
      <c r="G8321" s="83"/>
      <c r="H8321" s="31"/>
      <c r="I8321" s="31"/>
      <c r="J8321" s="83"/>
      <c r="K8321" s="31"/>
      <c r="L8321" s="31"/>
      <c r="M8321" s="168"/>
      <c r="N8321" s="147"/>
      <c r="O8321" s="105"/>
      <c r="P8321" s="42"/>
      <c r="Q8321" s="31"/>
      <c r="R8321" s="83"/>
      <c r="S8321" s="31"/>
      <c r="T8321" s="31"/>
      <c r="U8321" s="168"/>
      <c r="V8321" s="149"/>
      <c r="W8321" s="140" t="str" cm="1">
        <f t="array" ref="W8321">IF(SUM(LEN(B8321:V8321))=0,"",IF(OR(OR(ISBLANK(F8321),SUM(LEN(C8321),LEN(D8321))=0),AND(NOT(E8321="Unknown"),ISBLANK(J8321)),AND(NOT(O8321="Unknown"),ISBLANK(R8321))),"Missing Information", INDEX(Table15[Entire Service Line Classification], MATCH(SUMIFS(Table15[Unique ID],Table15[System-Owned Portion],E8321,Table15[If Material Anything Other than "Lead" in Column E,Was Material Ever Previously Lead?],G8321,Table15[Customer-Owned Portion],O8321),Table15[Unique ID],0),0)))</f>
        <v/>
      </c>
      <c r="X8321"/>
    </row>
    <row r="8322" spans="2:24" hidden="1" x14ac:dyDescent="0.25">
      <c r="B8322" s="145"/>
      <c r="C8322" s="31"/>
      <c r="D8322" s="31"/>
      <c r="E8322" s="43"/>
      <c r="F8322" s="42"/>
      <c r="G8322" s="83"/>
      <c r="H8322" s="31"/>
      <c r="I8322" s="31"/>
      <c r="J8322" s="83"/>
      <c r="K8322" s="31"/>
      <c r="L8322" s="31"/>
      <c r="M8322" s="168"/>
      <c r="N8322" s="147"/>
      <c r="O8322" s="105"/>
      <c r="P8322" s="42"/>
      <c r="Q8322" s="31"/>
      <c r="R8322" s="83"/>
      <c r="S8322" s="31"/>
      <c r="T8322" s="31"/>
      <c r="U8322" s="168"/>
      <c r="V8322" s="149"/>
      <c r="W8322" s="140" t="str" cm="1">
        <f t="array" ref="W8322">IF(SUM(LEN(B8322:V8322))=0,"",IF(OR(OR(ISBLANK(F8322),SUM(LEN(C8322),LEN(D8322))=0),AND(NOT(E8322="Unknown"),ISBLANK(J8322)),AND(NOT(O8322="Unknown"),ISBLANK(R8322))),"Missing Information", INDEX(Table15[Entire Service Line Classification], MATCH(SUMIFS(Table15[Unique ID],Table15[System-Owned Portion],E8322,Table15[If Material Anything Other than "Lead" in Column E,Was Material Ever Previously Lead?],G8322,Table15[Customer-Owned Portion],O8322),Table15[Unique ID],0),0)))</f>
        <v/>
      </c>
      <c r="X8322"/>
    </row>
    <row r="8323" spans="2:24" hidden="1" x14ac:dyDescent="0.25">
      <c r="B8323" s="145"/>
      <c r="C8323" s="31"/>
      <c r="D8323" s="31"/>
      <c r="E8323" s="43"/>
      <c r="F8323" s="42"/>
      <c r="G8323" s="83"/>
      <c r="H8323" s="31"/>
      <c r="I8323" s="31"/>
      <c r="J8323" s="83"/>
      <c r="K8323" s="31"/>
      <c r="L8323" s="31"/>
      <c r="M8323" s="168"/>
      <c r="N8323" s="147"/>
      <c r="O8323" s="105"/>
      <c r="P8323" s="42"/>
      <c r="Q8323" s="31"/>
      <c r="R8323" s="83"/>
      <c r="S8323" s="31"/>
      <c r="T8323" s="31"/>
      <c r="U8323" s="168"/>
      <c r="V8323" s="149"/>
      <c r="W8323" s="140" t="str" cm="1">
        <f t="array" ref="W8323">IF(SUM(LEN(B8323:V8323))=0,"",IF(OR(OR(ISBLANK(F8323),SUM(LEN(C8323),LEN(D8323))=0),AND(NOT(E8323="Unknown"),ISBLANK(J8323)),AND(NOT(O8323="Unknown"),ISBLANK(R8323))),"Missing Information", INDEX(Table15[Entire Service Line Classification], MATCH(SUMIFS(Table15[Unique ID],Table15[System-Owned Portion],E8323,Table15[If Material Anything Other than "Lead" in Column E,Was Material Ever Previously Lead?],G8323,Table15[Customer-Owned Portion],O8323),Table15[Unique ID],0),0)))</f>
        <v/>
      </c>
      <c r="X8323"/>
    </row>
    <row r="8324" spans="2:24" hidden="1" x14ac:dyDescent="0.25">
      <c r="B8324" s="145"/>
      <c r="C8324" s="31"/>
      <c r="D8324" s="31"/>
      <c r="E8324" s="43"/>
      <c r="F8324" s="42"/>
      <c r="G8324" s="83"/>
      <c r="H8324" s="31"/>
      <c r="I8324" s="31"/>
      <c r="J8324" s="83"/>
      <c r="K8324" s="31"/>
      <c r="L8324" s="31"/>
      <c r="M8324" s="168"/>
      <c r="N8324" s="147"/>
      <c r="O8324" s="105"/>
      <c r="P8324" s="42"/>
      <c r="Q8324" s="31"/>
      <c r="R8324" s="83"/>
      <c r="S8324" s="31"/>
      <c r="T8324" s="31"/>
      <c r="U8324" s="168"/>
      <c r="V8324" s="149"/>
      <c r="W8324" s="140" t="str" cm="1">
        <f t="array" ref="W8324">IF(SUM(LEN(B8324:V8324))=0,"",IF(OR(OR(ISBLANK(F8324),SUM(LEN(C8324),LEN(D8324))=0),AND(NOT(E8324="Unknown"),ISBLANK(J8324)),AND(NOT(O8324="Unknown"),ISBLANK(R8324))),"Missing Information", INDEX(Table15[Entire Service Line Classification], MATCH(SUMIFS(Table15[Unique ID],Table15[System-Owned Portion],E8324,Table15[If Material Anything Other than "Lead" in Column E,Was Material Ever Previously Lead?],G8324,Table15[Customer-Owned Portion],O8324),Table15[Unique ID],0),0)))</f>
        <v/>
      </c>
      <c r="X8324"/>
    </row>
    <row r="8325" spans="2:24" hidden="1" x14ac:dyDescent="0.25">
      <c r="B8325" s="145"/>
      <c r="C8325" s="31"/>
      <c r="D8325" s="31"/>
      <c r="E8325" s="43"/>
      <c r="F8325" s="42"/>
      <c r="G8325" s="83"/>
      <c r="H8325" s="31"/>
      <c r="I8325" s="31"/>
      <c r="J8325" s="83"/>
      <c r="K8325" s="31"/>
      <c r="L8325" s="31"/>
      <c r="M8325" s="168"/>
      <c r="N8325" s="147"/>
      <c r="O8325" s="105"/>
      <c r="P8325" s="42"/>
      <c r="Q8325" s="31"/>
      <c r="R8325" s="83"/>
      <c r="S8325" s="31"/>
      <c r="T8325" s="31"/>
      <c r="U8325" s="168"/>
      <c r="V8325" s="149"/>
      <c r="W8325" s="140" t="str" cm="1">
        <f t="array" ref="W8325">IF(SUM(LEN(B8325:V8325))=0,"",IF(OR(OR(ISBLANK(F8325),SUM(LEN(C8325),LEN(D8325))=0),AND(NOT(E8325="Unknown"),ISBLANK(J8325)),AND(NOT(O8325="Unknown"),ISBLANK(R8325))),"Missing Information", INDEX(Table15[Entire Service Line Classification], MATCH(SUMIFS(Table15[Unique ID],Table15[System-Owned Portion],E8325,Table15[If Material Anything Other than "Lead" in Column E,Was Material Ever Previously Lead?],G8325,Table15[Customer-Owned Portion],O8325),Table15[Unique ID],0),0)))</f>
        <v/>
      </c>
      <c r="X8325"/>
    </row>
    <row r="8326" spans="2:24" hidden="1" x14ac:dyDescent="0.25">
      <c r="B8326" s="145"/>
      <c r="C8326" s="31"/>
      <c r="D8326" s="31"/>
      <c r="E8326" s="43"/>
      <c r="F8326" s="42"/>
      <c r="G8326" s="83"/>
      <c r="H8326" s="31"/>
      <c r="I8326" s="31"/>
      <c r="J8326" s="83"/>
      <c r="K8326" s="31"/>
      <c r="L8326" s="31"/>
      <c r="M8326" s="168"/>
      <c r="N8326" s="147"/>
      <c r="O8326" s="105"/>
      <c r="P8326" s="42"/>
      <c r="Q8326" s="31"/>
      <c r="R8326" s="83"/>
      <c r="S8326" s="31"/>
      <c r="T8326" s="31"/>
      <c r="U8326" s="168"/>
      <c r="V8326" s="149"/>
      <c r="W8326" s="140" t="str" cm="1">
        <f t="array" ref="W8326">IF(SUM(LEN(B8326:V8326))=0,"",IF(OR(OR(ISBLANK(F8326),SUM(LEN(C8326),LEN(D8326))=0),AND(NOT(E8326="Unknown"),ISBLANK(J8326)),AND(NOT(O8326="Unknown"),ISBLANK(R8326))),"Missing Information", INDEX(Table15[Entire Service Line Classification], MATCH(SUMIFS(Table15[Unique ID],Table15[System-Owned Portion],E8326,Table15[If Material Anything Other than "Lead" in Column E,Was Material Ever Previously Lead?],G8326,Table15[Customer-Owned Portion],O8326),Table15[Unique ID],0),0)))</f>
        <v/>
      </c>
      <c r="X8326"/>
    </row>
    <row r="8327" spans="2:24" hidden="1" x14ac:dyDescent="0.25">
      <c r="B8327" s="145"/>
      <c r="C8327" s="31"/>
      <c r="D8327" s="31"/>
      <c r="E8327" s="43"/>
      <c r="F8327" s="42"/>
      <c r="G8327" s="83"/>
      <c r="H8327" s="31"/>
      <c r="I8327" s="31"/>
      <c r="J8327" s="83"/>
      <c r="K8327" s="31"/>
      <c r="L8327" s="31"/>
      <c r="M8327" s="168"/>
      <c r="N8327" s="147"/>
      <c r="O8327" s="105"/>
      <c r="P8327" s="42"/>
      <c r="Q8327" s="31"/>
      <c r="R8327" s="83"/>
      <c r="S8327" s="31"/>
      <c r="T8327" s="31"/>
      <c r="U8327" s="168"/>
      <c r="V8327" s="149"/>
      <c r="W8327" s="140" t="str" cm="1">
        <f t="array" ref="W8327">IF(SUM(LEN(B8327:V8327))=0,"",IF(OR(OR(ISBLANK(F8327),SUM(LEN(C8327),LEN(D8327))=0),AND(NOT(E8327="Unknown"),ISBLANK(J8327)),AND(NOT(O8327="Unknown"),ISBLANK(R8327))),"Missing Information", INDEX(Table15[Entire Service Line Classification], MATCH(SUMIFS(Table15[Unique ID],Table15[System-Owned Portion],E8327,Table15[If Material Anything Other than "Lead" in Column E,Was Material Ever Previously Lead?],G8327,Table15[Customer-Owned Portion],O8327),Table15[Unique ID],0),0)))</f>
        <v/>
      </c>
      <c r="X8327"/>
    </row>
    <row r="8328" spans="2:24" hidden="1" x14ac:dyDescent="0.25">
      <c r="B8328" s="145"/>
      <c r="C8328" s="31"/>
      <c r="D8328" s="31"/>
      <c r="E8328" s="43"/>
      <c r="F8328" s="42"/>
      <c r="G8328" s="83"/>
      <c r="H8328" s="31"/>
      <c r="I8328" s="31"/>
      <c r="J8328" s="83"/>
      <c r="K8328" s="31"/>
      <c r="L8328" s="31"/>
      <c r="M8328" s="168"/>
      <c r="N8328" s="147"/>
      <c r="O8328" s="105"/>
      <c r="P8328" s="42"/>
      <c r="Q8328" s="31"/>
      <c r="R8328" s="83"/>
      <c r="S8328" s="31"/>
      <c r="T8328" s="31"/>
      <c r="U8328" s="168"/>
      <c r="V8328" s="149"/>
      <c r="W8328" s="140" t="str" cm="1">
        <f t="array" ref="W8328">IF(SUM(LEN(B8328:V8328))=0,"",IF(OR(OR(ISBLANK(F8328),SUM(LEN(C8328),LEN(D8328))=0),AND(NOT(E8328="Unknown"),ISBLANK(J8328)),AND(NOT(O8328="Unknown"),ISBLANK(R8328))),"Missing Information", INDEX(Table15[Entire Service Line Classification], MATCH(SUMIFS(Table15[Unique ID],Table15[System-Owned Portion],E8328,Table15[If Material Anything Other than "Lead" in Column E,Was Material Ever Previously Lead?],G8328,Table15[Customer-Owned Portion],O8328),Table15[Unique ID],0),0)))</f>
        <v/>
      </c>
      <c r="X8328"/>
    </row>
    <row r="8329" spans="2:24" hidden="1" x14ac:dyDescent="0.25">
      <c r="B8329" s="145"/>
      <c r="C8329" s="31"/>
      <c r="D8329" s="31"/>
      <c r="E8329" s="43"/>
      <c r="F8329" s="42"/>
      <c r="G8329" s="83"/>
      <c r="H8329" s="31"/>
      <c r="I8329" s="31"/>
      <c r="J8329" s="83"/>
      <c r="K8329" s="31"/>
      <c r="L8329" s="31"/>
      <c r="M8329" s="168"/>
      <c r="N8329" s="147"/>
      <c r="O8329" s="105"/>
      <c r="P8329" s="42"/>
      <c r="Q8329" s="31"/>
      <c r="R8329" s="83"/>
      <c r="S8329" s="31"/>
      <c r="T8329" s="31"/>
      <c r="U8329" s="168"/>
      <c r="V8329" s="149"/>
      <c r="W8329" s="140" t="str" cm="1">
        <f t="array" ref="W8329">IF(SUM(LEN(B8329:V8329))=0,"",IF(OR(OR(ISBLANK(F8329),SUM(LEN(C8329),LEN(D8329))=0),AND(NOT(E8329="Unknown"),ISBLANK(J8329)),AND(NOT(O8329="Unknown"),ISBLANK(R8329))),"Missing Information", INDEX(Table15[Entire Service Line Classification], MATCH(SUMIFS(Table15[Unique ID],Table15[System-Owned Portion],E8329,Table15[If Material Anything Other than "Lead" in Column E,Was Material Ever Previously Lead?],G8329,Table15[Customer-Owned Portion],O8329),Table15[Unique ID],0),0)))</f>
        <v/>
      </c>
      <c r="X8329"/>
    </row>
    <row r="8330" spans="2:24" hidden="1" x14ac:dyDescent="0.25">
      <c r="B8330" s="145"/>
      <c r="C8330" s="31"/>
      <c r="D8330" s="31"/>
      <c r="E8330" s="43"/>
      <c r="F8330" s="42"/>
      <c r="G8330" s="83"/>
      <c r="H8330" s="31"/>
      <c r="I8330" s="31"/>
      <c r="J8330" s="83"/>
      <c r="K8330" s="31"/>
      <c r="L8330" s="31"/>
      <c r="M8330" s="168"/>
      <c r="N8330" s="147"/>
      <c r="O8330" s="105"/>
      <c r="P8330" s="42"/>
      <c r="Q8330" s="31"/>
      <c r="R8330" s="83"/>
      <c r="S8330" s="31"/>
      <c r="T8330" s="31"/>
      <c r="U8330" s="168"/>
      <c r="V8330" s="149"/>
      <c r="W8330" s="140" t="str" cm="1">
        <f t="array" ref="W8330">IF(SUM(LEN(B8330:V8330))=0,"",IF(OR(OR(ISBLANK(F8330),SUM(LEN(C8330),LEN(D8330))=0),AND(NOT(E8330="Unknown"),ISBLANK(J8330)),AND(NOT(O8330="Unknown"),ISBLANK(R8330))),"Missing Information", INDEX(Table15[Entire Service Line Classification], MATCH(SUMIFS(Table15[Unique ID],Table15[System-Owned Portion],E8330,Table15[If Material Anything Other than "Lead" in Column E,Was Material Ever Previously Lead?],G8330,Table15[Customer-Owned Portion],O8330),Table15[Unique ID],0),0)))</f>
        <v/>
      </c>
      <c r="X8330"/>
    </row>
    <row r="8331" spans="2:24" hidden="1" x14ac:dyDescent="0.25">
      <c r="B8331" s="145"/>
      <c r="C8331" s="31"/>
      <c r="D8331" s="31"/>
      <c r="E8331" s="43"/>
      <c r="F8331" s="42"/>
      <c r="G8331" s="83"/>
      <c r="H8331" s="31"/>
      <c r="I8331" s="31"/>
      <c r="J8331" s="83"/>
      <c r="K8331" s="31"/>
      <c r="L8331" s="31"/>
      <c r="M8331" s="168"/>
      <c r="N8331" s="147"/>
      <c r="O8331" s="105"/>
      <c r="P8331" s="42"/>
      <c r="Q8331" s="31"/>
      <c r="R8331" s="83"/>
      <c r="S8331" s="31"/>
      <c r="T8331" s="31"/>
      <c r="U8331" s="168"/>
      <c r="V8331" s="149"/>
      <c r="W8331" s="140" t="str" cm="1">
        <f t="array" ref="W8331">IF(SUM(LEN(B8331:V8331))=0,"",IF(OR(OR(ISBLANK(F8331),SUM(LEN(C8331),LEN(D8331))=0),AND(NOT(E8331="Unknown"),ISBLANK(J8331)),AND(NOT(O8331="Unknown"),ISBLANK(R8331))),"Missing Information", INDEX(Table15[Entire Service Line Classification], MATCH(SUMIFS(Table15[Unique ID],Table15[System-Owned Portion],E8331,Table15[If Material Anything Other than "Lead" in Column E,Was Material Ever Previously Lead?],G8331,Table15[Customer-Owned Portion],O8331),Table15[Unique ID],0),0)))</f>
        <v/>
      </c>
      <c r="X8331"/>
    </row>
    <row r="8332" spans="2:24" hidden="1" x14ac:dyDescent="0.25">
      <c r="B8332" s="145"/>
      <c r="C8332" s="31"/>
      <c r="D8332" s="31"/>
      <c r="E8332" s="43"/>
      <c r="F8332" s="42"/>
      <c r="G8332" s="83"/>
      <c r="H8332" s="31"/>
      <c r="I8332" s="31"/>
      <c r="J8332" s="83"/>
      <c r="K8332" s="31"/>
      <c r="L8332" s="31"/>
      <c r="M8332" s="168"/>
      <c r="N8332" s="147"/>
      <c r="O8332" s="105"/>
      <c r="P8332" s="42"/>
      <c r="Q8332" s="31"/>
      <c r="R8332" s="83"/>
      <c r="S8332" s="31"/>
      <c r="T8332" s="31"/>
      <c r="U8332" s="168"/>
      <c r="V8332" s="149"/>
      <c r="W8332" s="140" t="str" cm="1">
        <f t="array" ref="W8332">IF(SUM(LEN(B8332:V8332))=0,"",IF(OR(OR(ISBLANK(F8332),SUM(LEN(C8332),LEN(D8332))=0),AND(NOT(E8332="Unknown"),ISBLANK(J8332)),AND(NOT(O8332="Unknown"),ISBLANK(R8332))),"Missing Information", INDEX(Table15[Entire Service Line Classification], MATCH(SUMIFS(Table15[Unique ID],Table15[System-Owned Portion],E8332,Table15[If Material Anything Other than "Lead" in Column E,Was Material Ever Previously Lead?],G8332,Table15[Customer-Owned Portion],O8332),Table15[Unique ID],0),0)))</f>
        <v/>
      </c>
      <c r="X8332"/>
    </row>
    <row r="8333" spans="2:24" hidden="1" x14ac:dyDescent="0.25">
      <c r="B8333" s="145"/>
      <c r="C8333" s="31"/>
      <c r="D8333" s="31"/>
      <c r="E8333" s="43"/>
      <c r="F8333" s="42"/>
      <c r="G8333" s="83"/>
      <c r="H8333" s="31"/>
      <c r="I8333" s="31"/>
      <c r="J8333" s="83"/>
      <c r="K8333" s="31"/>
      <c r="L8333" s="31"/>
      <c r="M8333" s="168"/>
      <c r="N8333" s="147"/>
      <c r="O8333" s="105"/>
      <c r="P8333" s="42"/>
      <c r="Q8333" s="31"/>
      <c r="R8333" s="83"/>
      <c r="S8333" s="31"/>
      <c r="T8333" s="31"/>
      <c r="U8333" s="168"/>
      <c r="V8333" s="149"/>
      <c r="W8333" s="140" t="str" cm="1">
        <f t="array" ref="W8333">IF(SUM(LEN(B8333:V8333))=0,"",IF(OR(OR(ISBLANK(F8333),SUM(LEN(C8333),LEN(D8333))=0),AND(NOT(E8333="Unknown"),ISBLANK(J8333)),AND(NOT(O8333="Unknown"),ISBLANK(R8333))),"Missing Information", INDEX(Table15[Entire Service Line Classification], MATCH(SUMIFS(Table15[Unique ID],Table15[System-Owned Portion],E8333,Table15[If Material Anything Other than "Lead" in Column E,Was Material Ever Previously Lead?],G8333,Table15[Customer-Owned Portion],O8333),Table15[Unique ID],0),0)))</f>
        <v/>
      </c>
      <c r="X8333"/>
    </row>
    <row r="8334" spans="2:24" hidden="1" x14ac:dyDescent="0.25">
      <c r="B8334" s="145"/>
      <c r="C8334" s="31"/>
      <c r="D8334" s="31"/>
      <c r="E8334" s="43"/>
      <c r="F8334" s="42"/>
      <c r="G8334" s="83"/>
      <c r="H8334" s="31"/>
      <c r="I8334" s="31"/>
      <c r="J8334" s="83"/>
      <c r="K8334" s="31"/>
      <c r="L8334" s="31"/>
      <c r="M8334" s="168"/>
      <c r="N8334" s="147"/>
      <c r="O8334" s="105"/>
      <c r="P8334" s="42"/>
      <c r="Q8334" s="31"/>
      <c r="R8334" s="83"/>
      <c r="S8334" s="31"/>
      <c r="T8334" s="31"/>
      <c r="U8334" s="168"/>
      <c r="V8334" s="149"/>
      <c r="W8334" s="140" t="str" cm="1">
        <f t="array" ref="W8334">IF(SUM(LEN(B8334:V8334))=0,"",IF(OR(OR(ISBLANK(F8334),SUM(LEN(C8334),LEN(D8334))=0),AND(NOT(E8334="Unknown"),ISBLANK(J8334)),AND(NOT(O8334="Unknown"),ISBLANK(R8334))),"Missing Information", INDEX(Table15[Entire Service Line Classification], MATCH(SUMIFS(Table15[Unique ID],Table15[System-Owned Portion],E8334,Table15[If Material Anything Other than "Lead" in Column E,Was Material Ever Previously Lead?],G8334,Table15[Customer-Owned Portion],O8334),Table15[Unique ID],0),0)))</f>
        <v/>
      </c>
      <c r="X8334"/>
    </row>
    <row r="8335" spans="2:24" hidden="1" x14ac:dyDescent="0.25">
      <c r="B8335" s="145"/>
      <c r="C8335" s="31"/>
      <c r="D8335" s="31"/>
      <c r="E8335" s="43"/>
      <c r="F8335" s="42"/>
      <c r="G8335" s="83"/>
      <c r="H8335" s="31"/>
      <c r="I8335" s="31"/>
      <c r="J8335" s="83"/>
      <c r="K8335" s="31"/>
      <c r="L8335" s="31"/>
      <c r="M8335" s="168"/>
      <c r="N8335" s="147"/>
      <c r="O8335" s="105"/>
      <c r="P8335" s="42"/>
      <c r="Q8335" s="31"/>
      <c r="R8335" s="83"/>
      <c r="S8335" s="31"/>
      <c r="T8335" s="31"/>
      <c r="U8335" s="168"/>
      <c r="V8335" s="149"/>
      <c r="W8335" s="140" t="str" cm="1">
        <f t="array" ref="W8335">IF(SUM(LEN(B8335:V8335))=0,"",IF(OR(OR(ISBLANK(F8335),SUM(LEN(C8335),LEN(D8335))=0),AND(NOT(E8335="Unknown"),ISBLANK(J8335)),AND(NOT(O8335="Unknown"),ISBLANK(R8335))),"Missing Information", INDEX(Table15[Entire Service Line Classification], MATCH(SUMIFS(Table15[Unique ID],Table15[System-Owned Portion],E8335,Table15[If Material Anything Other than "Lead" in Column E,Was Material Ever Previously Lead?],G8335,Table15[Customer-Owned Portion],O8335),Table15[Unique ID],0),0)))</f>
        <v/>
      </c>
      <c r="X8335"/>
    </row>
    <row r="8336" spans="2:24" hidden="1" x14ac:dyDescent="0.25">
      <c r="B8336" s="145"/>
      <c r="C8336" s="31"/>
      <c r="D8336" s="31"/>
      <c r="E8336" s="43"/>
      <c r="F8336" s="42"/>
      <c r="G8336" s="83"/>
      <c r="H8336" s="31"/>
      <c r="I8336" s="31"/>
      <c r="J8336" s="83"/>
      <c r="K8336" s="31"/>
      <c r="L8336" s="31"/>
      <c r="M8336" s="168"/>
      <c r="N8336" s="147"/>
      <c r="O8336" s="105"/>
      <c r="P8336" s="42"/>
      <c r="Q8336" s="31"/>
      <c r="R8336" s="83"/>
      <c r="S8336" s="31"/>
      <c r="T8336" s="31"/>
      <c r="U8336" s="168"/>
      <c r="V8336" s="149"/>
      <c r="W8336" s="140" t="str" cm="1">
        <f t="array" ref="W8336">IF(SUM(LEN(B8336:V8336))=0,"",IF(OR(OR(ISBLANK(F8336),SUM(LEN(C8336),LEN(D8336))=0),AND(NOT(E8336="Unknown"),ISBLANK(J8336)),AND(NOT(O8336="Unknown"),ISBLANK(R8336))),"Missing Information", INDEX(Table15[Entire Service Line Classification], MATCH(SUMIFS(Table15[Unique ID],Table15[System-Owned Portion],E8336,Table15[If Material Anything Other than "Lead" in Column E,Was Material Ever Previously Lead?],G8336,Table15[Customer-Owned Portion],O8336),Table15[Unique ID],0),0)))</f>
        <v/>
      </c>
      <c r="X8336"/>
    </row>
    <row r="8337" spans="2:24" hidden="1" x14ac:dyDescent="0.25">
      <c r="B8337" s="145"/>
      <c r="C8337" s="31"/>
      <c r="D8337" s="31"/>
      <c r="E8337" s="43"/>
      <c r="F8337" s="42"/>
      <c r="G8337" s="83"/>
      <c r="H8337" s="31"/>
      <c r="I8337" s="31"/>
      <c r="J8337" s="83"/>
      <c r="K8337" s="31"/>
      <c r="L8337" s="31"/>
      <c r="M8337" s="168"/>
      <c r="N8337" s="147"/>
      <c r="O8337" s="105"/>
      <c r="P8337" s="42"/>
      <c r="Q8337" s="31"/>
      <c r="R8337" s="83"/>
      <c r="S8337" s="31"/>
      <c r="T8337" s="31"/>
      <c r="U8337" s="168"/>
      <c r="V8337" s="149"/>
      <c r="W8337" s="140" t="str" cm="1">
        <f t="array" ref="W8337">IF(SUM(LEN(B8337:V8337))=0,"",IF(OR(OR(ISBLANK(F8337),SUM(LEN(C8337),LEN(D8337))=0),AND(NOT(E8337="Unknown"),ISBLANK(J8337)),AND(NOT(O8337="Unknown"),ISBLANK(R8337))),"Missing Information", INDEX(Table15[Entire Service Line Classification], MATCH(SUMIFS(Table15[Unique ID],Table15[System-Owned Portion],E8337,Table15[If Material Anything Other than "Lead" in Column E,Was Material Ever Previously Lead?],G8337,Table15[Customer-Owned Portion],O8337),Table15[Unique ID],0),0)))</f>
        <v/>
      </c>
      <c r="X8337"/>
    </row>
    <row r="8338" spans="2:24" hidden="1" x14ac:dyDescent="0.25">
      <c r="B8338" s="145"/>
      <c r="C8338" s="31"/>
      <c r="D8338" s="31"/>
      <c r="E8338" s="43"/>
      <c r="F8338" s="42"/>
      <c r="G8338" s="83"/>
      <c r="H8338" s="31"/>
      <c r="I8338" s="31"/>
      <c r="J8338" s="83"/>
      <c r="K8338" s="31"/>
      <c r="L8338" s="31"/>
      <c r="M8338" s="168"/>
      <c r="N8338" s="147"/>
      <c r="O8338" s="105"/>
      <c r="P8338" s="42"/>
      <c r="Q8338" s="31"/>
      <c r="R8338" s="83"/>
      <c r="S8338" s="31"/>
      <c r="T8338" s="31"/>
      <c r="U8338" s="168"/>
      <c r="V8338" s="149"/>
      <c r="W8338" s="140" t="str" cm="1">
        <f t="array" ref="W8338">IF(SUM(LEN(B8338:V8338))=0,"",IF(OR(OR(ISBLANK(F8338),SUM(LEN(C8338),LEN(D8338))=0),AND(NOT(E8338="Unknown"),ISBLANK(J8338)),AND(NOT(O8338="Unknown"),ISBLANK(R8338))),"Missing Information", INDEX(Table15[Entire Service Line Classification], MATCH(SUMIFS(Table15[Unique ID],Table15[System-Owned Portion],E8338,Table15[If Material Anything Other than "Lead" in Column E,Was Material Ever Previously Lead?],G8338,Table15[Customer-Owned Portion],O8338),Table15[Unique ID],0),0)))</f>
        <v/>
      </c>
      <c r="X8338"/>
    </row>
    <row r="8339" spans="2:24" hidden="1" x14ac:dyDescent="0.25">
      <c r="B8339" s="145"/>
      <c r="C8339" s="31"/>
      <c r="D8339" s="31"/>
      <c r="E8339" s="43"/>
      <c r="F8339" s="42"/>
      <c r="G8339" s="83"/>
      <c r="H8339" s="31"/>
      <c r="I8339" s="31"/>
      <c r="J8339" s="83"/>
      <c r="K8339" s="31"/>
      <c r="L8339" s="31"/>
      <c r="M8339" s="168"/>
      <c r="N8339" s="147"/>
      <c r="O8339" s="105"/>
      <c r="P8339" s="42"/>
      <c r="Q8339" s="31"/>
      <c r="R8339" s="83"/>
      <c r="S8339" s="31"/>
      <c r="T8339" s="31"/>
      <c r="U8339" s="168"/>
      <c r="V8339" s="149"/>
      <c r="W8339" s="140" t="str" cm="1">
        <f t="array" ref="W8339">IF(SUM(LEN(B8339:V8339))=0,"",IF(OR(OR(ISBLANK(F8339),SUM(LEN(C8339),LEN(D8339))=0),AND(NOT(E8339="Unknown"),ISBLANK(J8339)),AND(NOT(O8339="Unknown"),ISBLANK(R8339))),"Missing Information", INDEX(Table15[Entire Service Line Classification], MATCH(SUMIFS(Table15[Unique ID],Table15[System-Owned Portion],E8339,Table15[If Material Anything Other than "Lead" in Column E,Was Material Ever Previously Lead?],G8339,Table15[Customer-Owned Portion],O8339),Table15[Unique ID],0),0)))</f>
        <v/>
      </c>
      <c r="X8339"/>
    </row>
    <row r="8340" spans="2:24" hidden="1" x14ac:dyDescent="0.25">
      <c r="B8340" s="145"/>
      <c r="C8340" s="31"/>
      <c r="D8340" s="31"/>
      <c r="E8340" s="43"/>
      <c r="F8340" s="42"/>
      <c r="G8340" s="83"/>
      <c r="H8340" s="31"/>
      <c r="I8340" s="31"/>
      <c r="J8340" s="83"/>
      <c r="K8340" s="31"/>
      <c r="L8340" s="31"/>
      <c r="M8340" s="168"/>
      <c r="N8340" s="147"/>
      <c r="O8340" s="105"/>
      <c r="P8340" s="42"/>
      <c r="Q8340" s="31"/>
      <c r="R8340" s="83"/>
      <c r="S8340" s="31"/>
      <c r="T8340" s="31"/>
      <c r="U8340" s="168"/>
      <c r="V8340" s="149"/>
      <c r="W8340" s="140" t="str" cm="1">
        <f t="array" ref="W8340">IF(SUM(LEN(B8340:V8340))=0,"",IF(OR(OR(ISBLANK(F8340),SUM(LEN(C8340),LEN(D8340))=0),AND(NOT(E8340="Unknown"),ISBLANK(J8340)),AND(NOT(O8340="Unknown"),ISBLANK(R8340))),"Missing Information", INDEX(Table15[Entire Service Line Classification], MATCH(SUMIFS(Table15[Unique ID],Table15[System-Owned Portion],E8340,Table15[If Material Anything Other than "Lead" in Column E,Was Material Ever Previously Lead?],G8340,Table15[Customer-Owned Portion],O8340),Table15[Unique ID],0),0)))</f>
        <v/>
      </c>
      <c r="X8340"/>
    </row>
    <row r="8341" spans="2:24" hidden="1" x14ac:dyDescent="0.25">
      <c r="B8341" s="145"/>
      <c r="C8341" s="31"/>
      <c r="D8341" s="31"/>
      <c r="E8341" s="43"/>
      <c r="F8341" s="42"/>
      <c r="G8341" s="83"/>
      <c r="H8341" s="31"/>
      <c r="I8341" s="31"/>
      <c r="J8341" s="83"/>
      <c r="K8341" s="31"/>
      <c r="L8341" s="31"/>
      <c r="M8341" s="168"/>
      <c r="N8341" s="147"/>
      <c r="O8341" s="105"/>
      <c r="P8341" s="42"/>
      <c r="Q8341" s="31"/>
      <c r="R8341" s="83"/>
      <c r="S8341" s="31"/>
      <c r="T8341" s="31"/>
      <c r="U8341" s="168"/>
      <c r="V8341" s="149"/>
      <c r="W8341" s="140" t="str" cm="1">
        <f t="array" ref="W8341">IF(SUM(LEN(B8341:V8341))=0,"",IF(OR(OR(ISBLANK(F8341),SUM(LEN(C8341),LEN(D8341))=0),AND(NOT(E8341="Unknown"),ISBLANK(J8341)),AND(NOT(O8341="Unknown"),ISBLANK(R8341))),"Missing Information", INDEX(Table15[Entire Service Line Classification], MATCH(SUMIFS(Table15[Unique ID],Table15[System-Owned Portion],E8341,Table15[If Material Anything Other than "Lead" in Column E,Was Material Ever Previously Lead?],G8341,Table15[Customer-Owned Portion],O8341),Table15[Unique ID],0),0)))</f>
        <v/>
      </c>
      <c r="X8341"/>
    </row>
    <row r="8342" spans="2:24" hidden="1" x14ac:dyDescent="0.25">
      <c r="B8342" s="145"/>
      <c r="C8342" s="31"/>
      <c r="D8342" s="31"/>
      <c r="E8342" s="43"/>
      <c r="F8342" s="42"/>
      <c r="G8342" s="83"/>
      <c r="H8342" s="31"/>
      <c r="I8342" s="31"/>
      <c r="J8342" s="83"/>
      <c r="K8342" s="31"/>
      <c r="L8342" s="31"/>
      <c r="M8342" s="168"/>
      <c r="N8342" s="147"/>
      <c r="O8342" s="105"/>
      <c r="P8342" s="42"/>
      <c r="Q8342" s="31"/>
      <c r="R8342" s="83"/>
      <c r="S8342" s="31"/>
      <c r="T8342" s="31"/>
      <c r="U8342" s="168"/>
      <c r="V8342" s="149"/>
      <c r="W8342" s="140" t="str" cm="1">
        <f t="array" ref="W8342">IF(SUM(LEN(B8342:V8342))=0,"",IF(OR(OR(ISBLANK(F8342),SUM(LEN(C8342),LEN(D8342))=0),AND(NOT(E8342="Unknown"),ISBLANK(J8342)),AND(NOT(O8342="Unknown"),ISBLANK(R8342))),"Missing Information", INDEX(Table15[Entire Service Line Classification], MATCH(SUMIFS(Table15[Unique ID],Table15[System-Owned Portion],E8342,Table15[If Material Anything Other than "Lead" in Column E,Was Material Ever Previously Lead?],G8342,Table15[Customer-Owned Portion],O8342),Table15[Unique ID],0),0)))</f>
        <v/>
      </c>
      <c r="X8342"/>
    </row>
    <row r="8343" spans="2:24" hidden="1" x14ac:dyDescent="0.25">
      <c r="B8343" s="145"/>
      <c r="C8343" s="31"/>
      <c r="D8343" s="31"/>
      <c r="E8343" s="43"/>
      <c r="F8343" s="42"/>
      <c r="G8343" s="83"/>
      <c r="H8343" s="31"/>
      <c r="I8343" s="31"/>
      <c r="J8343" s="83"/>
      <c r="K8343" s="31"/>
      <c r="L8343" s="31"/>
      <c r="M8343" s="168"/>
      <c r="N8343" s="147"/>
      <c r="O8343" s="105"/>
      <c r="P8343" s="42"/>
      <c r="Q8343" s="31"/>
      <c r="R8343" s="83"/>
      <c r="S8343" s="31"/>
      <c r="T8343" s="31"/>
      <c r="U8343" s="168"/>
      <c r="V8343" s="149"/>
      <c r="W8343" s="140" t="str" cm="1">
        <f t="array" ref="W8343">IF(SUM(LEN(B8343:V8343))=0,"",IF(OR(OR(ISBLANK(F8343),SUM(LEN(C8343),LEN(D8343))=0),AND(NOT(E8343="Unknown"),ISBLANK(J8343)),AND(NOT(O8343="Unknown"),ISBLANK(R8343))),"Missing Information", INDEX(Table15[Entire Service Line Classification], MATCH(SUMIFS(Table15[Unique ID],Table15[System-Owned Portion],E8343,Table15[If Material Anything Other than "Lead" in Column E,Was Material Ever Previously Lead?],G8343,Table15[Customer-Owned Portion],O8343),Table15[Unique ID],0),0)))</f>
        <v/>
      </c>
      <c r="X8343"/>
    </row>
    <row r="8344" spans="2:24" hidden="1" x14ac:dyDescent="0.25">
      <c r="B8344" s="145"/>
      <c r="C8344" s="31"/>
      <c r="D8344" s="31"/>
      <c r="E8344" s="43"/>
      <c r="F8344" s="42"/>
      <c r="G8344" s="83"/>
      <c r="H8344" s="31"/>
      <c r="I8344" s="31"/>
      <c r="J8344" s="83"/>
      <c r="K8344" s="31"/>
      <c r="L8344" s="31"/>
      <c r="M8344" s="168"/>
      <c r="N8344" s="147"/>
      <c r="O8344" s="105"/>
      <c r="P8344" s="42"/>
      <c r="Q8344" s="31"/>
      <c r="R8344" s="83"/>
      <c r="S8344" s="31"/>
      <c r="T8344" s="31"/>
      <c r="U8344" s="168"/>
      <c r="V8344" s="149"/>
      <c r="W8344" s="140" t="str" cm="1">
        <f t="array" ref="W8344">IF(SUM(LEN(B8344:V8344))=0,"",IF(OR(OR(ISBLANK(F8344),SUM(LEN(C8344),LEN(D8344))=0),AND(NOT(E8344="Unknown"),ISBLANK(J8344)),AND(NOT(O8344="Unknown"),ISBLANK(R8344))),"Missing Information", INDEX(Table15[Entire Service Line Classification], MATCH(SUMIFS(Table15[Unique ID],Table15[System-Owned Portion],E8344,Table15[If Material Anything Other than "Lead" in Column E,Was Material Ever Previously Lead?],G8344,Table15[Customer-Owned Portion],O8344),Table15[Unique ID],0),0)))</f>
        <v/>
      </c>
      <c r="X8344"/>
    </row>
    <row r="8345" spans="2:24" hidden="1" x14ac:dyDescent="0.25">
      <c r="B8345" s="145"/>
      <c r="C8345" s="31"/>
      <c r="D8345" s="31"/>
      <c r="E8345" s="43"/>
      <c r="F8345" s="42"/>
      <c r="G8345" s="83"/>
      <c r="H8345" s="31"/>
      <c r="I8345" s="31"/>
      <c r="J8345" s="83"/>
      <c r="K8345" s="31"/>
      <c r="L8345" s="31"/>
      <c r="M8345" s="168"/>
      <c r="N8345" s="147"/>
      <c r="O8345" s="105"/>
      <c r="P8345" s="42"/>
      <c r="Q8345" s="31"/>
      <c r="R8345" s="83"/>
      <c r="S8345" s="31"/>
      <c r="T8345" s="31"/>
      <c r="U8345" s="168"/>
      <c r="V8345" s="149"/>
      <c r="W8345" s="140" t="str" cm="1">
        <f t="array" ref="W8345">IF(SUM(LEN(B8345:V8345))=0,"",IF(OR(OR(ISBLANK(F8345),SUM(LEN(C8345),LEN(D8345))=0),AND(NOT(E8345="Unknown"),ISBLANK(J8345)),AND(NOT(O8345="Unknown"),ISBLANK(R8345))),"Missing Information", INDEX(Table15[Entire Service Line Classification], MATCH(SUMIFS(Table15[Unique ID],Table15[System-Owned Portion],E8345,Table15[If Material Anything Other than "Lead" in Column E,Was Material Ever Previously Lead?],G8345,Table15[Customer-Owned Portion],O8345),Table15[Unique ID],0),0)))</f>
        <v/>
      </c>
      <c r="X8345"/>
    </row>
    <row r="8346" spans="2:24" hidden="1" x14ac:dyDescent="0.25">
      <c r="B8346" s="145"/>
      <c r="C8346" s="31"/>
      <c r="D8346" s="31"/>
      <c r="E8346" s="43"/>
      <c r="F8346" s="42"/>
      <c r="G8346" s="83"/>
      <c r="H8346" s="31"/>
      <c r="I8346" s="31"/>
      <c r="J8346" s="83"/>
      <c r="K8346" s="31"/>
      <c r="L8346" s="31"/>
      <c r="M8346" s="168"/>
      <c r="N8346" s="147"/>
      <c r="O8346" s="105"/>
      <c r="P8346" s="42"/>
      <c r="Q8346" s="31"/>
      <c r="R8346" s="83"/>
      <c r="S8346" s="31"/>
      <c r="T8346" s="31"/>
      <c r="U8346" s="168"/>
      <c r="V8346" s="149"/>
      <c r="W8346" s="140" t="str" cm="1">
        <f t="array" ref="W8346">IF(SUM(LEN(B8346:V8346))=0,"",IF(OR(OR(ISBLANK(F8346),SUM(LEN(C8346),LEN(D8346))=0),AND(NOT(E8346="Unknown"),ISBLANK(J8346)),AND(NOT(O8346="Unknown"),ISBLANK(R8346))),"Missing Information", INDEX(Table15[Entire Service Line Classification], MATCH(SUMIFS(Table15[Unique ID],Table15[System-Owned Portion],E8346,Table15[If Material Anything Other than "Lead" in Column E,Was Material Ever Previously Lead?],G8346,Table15[Customer-Owned Portion],O8346),Table15[Unique ID],0),0)))</f>
        <v/>
      </c>
      <c r="X8346"/>
    </row>
    <row r="8347" spans="2:24" hidden="1" x14ac:dyDescent="0.25">
      <c r="B8347" s="145"/>
      <c r="C8347" s="31"/>
      <c r="D8347" s="31"/>
      <c r="E8347" s="43"/>
      <c r="F8347" s="42"/>
      <c r="G8347" s="83"/>
      <c r="H8347" s="31"/>
      <c r="I8347" s="31"/>
      <c r="J8347" s="83"/>
      <c r="K8347" s="31"/>
      <c r="L8347" s="31"/>
      <c r="M8347" s="168"/>
      <c r="N8347" s="147"/>
      <c r="O8347" s="105"/>
      <c r="P8347" s="42"/>
      <c r="Q8347" s="31"/>
      <c r="R8347" s="83"/>
      <c r="S8347" s="31"/>
      <c r="T8347" s="31"/>
      <c r="U8347" s="168"/>
      <c r="V8347" s="149"/>
      <c r="W8347" s="140" t="str" cm="1">
        <f t="array" ref="W8347">IF(SUM(LEN(B8347:V8347))=0,"",IF(OR(OR(ISBLANK(F8347),SUM(LEN(C8347),LEN(D8347))=0),AND(NOT(E8347="Unknown"),ISBLANK(J8347)),AND(NOT(O8347="Unknown"),ISBLANK(R8347))),"Missing Information", INDEX(Table15[Entire Service Line Classification], MATCH(SUMIFS(Table15[Unique ID],Table15[System-Owned Portion],E8347,Table15[If Material Anything Other than "Lead" in Column E,Was Material Ever Previously Lead?],G8347,Table15[Customer-Owned Portion],O8347),Table15[Unique ID],0),0)))</f>
        <v/>
      </c>
      <c r="X8347"/>
    </row>
    <row r="8348" spans="2:24" hidden="1" x14ac:dyDescent="0.25">
      <c r="B8348" s="145"/>
      <c r="C8348" s="31"/>
      <c r="D8348" s="31"/>
      <c r="E8348" s="43"/>
      <c r="F8348" s="42"/>
      <c r="G8348" s="83"/>
      <c r="H8348" s="31"/>
      <c r="I8348" s="31"/>
      <c r="J8348" s="83"/>
      <c r="K8348" s="31"/>
      <c r="L8348" s="31"/>
      <c r="M8348" s="168"/>
      <c r="N8348" s="147"/>
      <c r="O8348" s="105"/>
      <c r="P8348" s="42"/>
      <c r="Q8348" s="31"/>
      <c r="R8348" s="83"/>
      <c r="S8348" s="31"/>
      <c r="T8348" s="31"/>
      <c r="U8348" s="168"/>
      <c r="V8348" s="149"/>
      <c r="W8348" s="140" t="str" cm="1">
        <f t="array" ref="W8348">IF(SUM(LEN(B8348:V8348))=0,"",IF(OR(OR(ISBLANK(F8348),SUM(LEN(C8348),LEN(D8348))=0),AND(NOT(E8348="Unknown"),ISBLANK(J8348)),AND(NOT(O8348="Unknown"),ISBLANK(R8348))),"Missing Information", INDEX(Table15[Entire Service Line Classification], MATCH(SUMIFS(Table15[Unique ID],Table15[System-Owned Portion],E8348,Table15[If Material Anything Other than "Lead" in Column E,Was Material Ever Previously Lead?],G8348,Table15[Customer-Owned Portion],O8348),Table15[Unique ID],0),0)))</f>
        <v/>
      </c>
      <c r="X8348"/>
    </row>
    <row r="8349" spans="2:24" hidden="1" x14ac:dyDescent="0.25">
      <c r="B8349" s="145"/>
      <c r="C8349" s="31"/>
      <c r="D8349" s="31"/>
      <c r="E8349" s="43"/>
      <c r="F8349" s="42"/>
      <c r="G8349" s="83"/>
      <c r="H8349" s="31"/>
      <c r="I8349" s="31"/>
      <c r="J8349" s="83"/>
      <c r="K8349" s="31"/>
      <c r="L8349" s="31"/>
      <c r="M8349" s="168"/>
      <c r="N8349" s="147"/>
      <c r="O8349" s="105"/>
      <c r="P8349" s="42"/>
      <c r="Q8349" s="31"/>
      <c r="R8349" s="83"/>
      <c r="S8349" s="31"/>
      <c r="T8349" s="31"/>
      <c r="U8349" s="168"/>
      <c r="V8349" s="149"/>
      <c r="W8349" s="140" t="str" cm="1">
        <f t="array" ref="W8349">IF(SUM(LEN(B8349:V8349))=0,"",IF(OR(OR(ISBLANK(F8349),SUM(LEN(C8349),LEN(D8349))=0),AND(NOT(E8349="Unknown"),ISBLANK(J8349)),AND(NOT(O8349="Unknown"),ISBLANK(R8349))),"Missing Information", INDEX(Table15[Entire Service Line Classification], MATCH(SUMIFS(Table15[Unique ID],Table15[System-Owned Portion],E8349,Table15[If Material Anything Other than "Lead" in Column E,Was Material Ever Previously Lead?],G8349,Table15[Customer-Owned Portion],O8349),Table15[Unique ID],0),0)))</f>
        <v/>
      </c>
      <c r="X8349"/>
    </row>
    <row r="8350" spans="2:24" hidden="1" x14ac:dyDescent="0.25">
      <c r="B8350" s="145"/>
      <c r="C8350" s="31"/>
      <c r="D8350" s="31"/>
      <c r="E8350" s="43"/>
      <c r="F8350" s="42"/>
      <c r="G8350" s="83"/>
      <c r="H8350" s="31"/>
      <c r="I8350" s="31"/>
      <c r="J8350" s="83"/>
      <c r="K8350" s="31"/>
      <c r="L8350" s="31"/>
      <c r="M8350" s="168"/>
      <c r="N8350" s="147"/>
      <c r="O8350" s="105"/>
      <c r="P8350" s="42"/>
      <c r="Q8350" s="31"/>
      <c r="R8350" s="83"/>
      <c r="S8350" s="31"/>
      <c r="T8350" s="31"/>
      <c r="U8350" s="168"/>
      <c r="V8350" s="149"/>
      <c r="W8350" s="140" t="str" cm="1">
        <f t="array" ref="W8350">IF(SUM(LEN(B8350:V8350))=0,"",IF(OR(OR(ISBLANK(F8350),SUM(LEN(C8350),LEN(D8350))=0),AND(NOT(E8350="Unknown"),ISBLANK(J8350)),AND(NOT(O8350="Unknown"),ISBLANK(R8350))),"Missing Information", INDEX(Table15[Entire Service Line Classification], MATCH(SUMIFS(Table15[Unique ID],Table15[System-Owned Portion],E8350,Table15[If Material Anything Other than "Lead" in Column E,Was Material Ever Previously Lead?],G8350,Table15[Customer-Owned Portion],O8350),Table15[Unique ID],0),0)))</f>
        <v/>
      </c>
      <c r="X8350"/>
    </row>
    <row r="8351" spans="2:24" hidden="1" x14ac:dyDescent="0.25">
      <c r="B8351" s="145"/>
      <c r="C8351" s="31"/>
      <c r="D8351" s="31"/>
      <c r="E8351" s="43"/>
      <c r="F8351" s="42"/>
      <c r="G8351" s="83"/>
      <c r="H8351" s="31"/>
      <c r="I8351" s="31"/>
      <c r="J8351" s="83"/>
      <c r="K8351" s="31"/>
      <c r="L8351" s="31"/>
      <c r="M8351" s="168"/>
      <c r="N8351" s="147"/>
      <c r="O8351" s="105"/>
      <c r="P8351" s="42"/>
      <c r="Q8351" s="31"/>
      <c r="R8351" s="83"/>
      <c r="S8351" s="31"/>
      <c r="T8351" s="31"/>
      <c r="U8351" s="168"/>
      <c r="V8351" s="149"/>
      <c r="W8351" s="140" t="str" cm="1">
        <f t="array" ref="W8351">IF(SUM(LEN(B8351:V8351))=0,"",IF(OR(OR(ISBLANK(F8351),SUM(LEN(C8351),LEN(D8351))=0),AND(NOT(E8351="Unknown"),ISBLANK(J8351)),AND(NOT(O8351="Unknown"),ISBLANK(R8351))),"Missing Information", INDEX(Table15[Entire Service Line Classification], MATCH(SUMIFS(Table15[Unique ID],Table15[System-Owned Portion],E8351,Table15[If Material Anything Other than "Lead" in Column E,Was Material Ever Previously Lead?],G8351,Table15[Customer-Owned Portion],O8351),Table15[Unique ID],0),0)))</f>
        <v/>
      </c>
      <c r="X8351"/>
    </row>
    <row r="8352" spans="2:24" hidden="1" x14ac:dyDescent="0.25">
      <c r="B8352" s="145"/>
      <c r="C8352" s="31"/>
      <c r="D8352" s="31"/>
      <c r="E8352" s="43"/>
      <c r="F8352" s="42"/>
      <c r="G8352" s="83"/>
      <c r="H8352" s="31"/>
      <c r="I8352" s="31"/>
      <c r="J8352" s="83"/>
      <c r="K8352" s="31"/>
      <c r="L8352" s="31"/>
      <c r="M8352" s="168"/>
      <c r="N8352" s="147"/>
      <c r="O8352" s="105"/>
      <c r="P8352" s="42"/>
      <c r="Q8352" s="31"/>
      <c r="R8352" s="83"/>
      <c r="S8352" s="31"/>
      <c r="T8352" s="31"/>
      <c r="U8352" s="168"/>
      <c r="V8352" s="149"/>
      <c r="W8352" s="140" t="str" cm="1">
        <f t="array" ref="W8352">IF(SUM(LEN(B8352:V8352))=0,"",IF(OR(OR(ISBLANK(F8352),SUM(LEN(C8352),LEN(D8352))=0),AND(NOT(E8352="Unknown"),ISBLANK(J8352)),AND(NOT(O8352="Unknown"),ISBLANK(R8352))),"Missing Information", INDEX(Table15[Entire Service Line Classification], MATCH(SUMIFS(Table15[Unique ID],Table15[System-Owned Portion],E8352,Table15[If Material Anything Other than "Lead" in Column E,Was Material Ever Previously Lead?],G8352,Table15[Customer-Owned Portion],O8352),Table15[Unique ID],0),0)))</f>
        <v/>
      </c>
      <c r="X8352"/>
    </row>
    <row r="8353" spans="2:24" hidden="1" x14ac:dyDescent="0.25">
      <c r="B8353" s="145"/>
      <c r="C8353" s="31"/>
      <c r="D8353" s="31"/>
      <c r="E8353" s="43"/>
      <c r="F8353" s="42"/>
      <c r="G8353" s="83"/>
      <c r="H8353" s="31"/>
      <c r="I8353" s="31"/>
      <c r="J8353" s="83"/>
      <c r="K8353" s="31"/>
      <c r="L8353" s="31"/>
      <c r="M8353" s="168"/>
      <c r="N8353" s="147"/>
      <c r="O8353" s="105"/>
      <c r="P8353" s="42"/>
      <c r="Q8353" s="31"/>
      <c r="R8353" s="83"/>
      <c r="S8353" s="31"/>
      <c r="T8353" s="31"/>
      <c r="U8353" s="168"/>
      <c r="V8353" s="149"/>
      <c r="W8353" s="140" t="str" cm="1">
        <f t="array" ref="W8353">IF(SUM(LEN(B8353:V8353))=0,"",IF(OR(OR(ISBLANK(F8353),SUM(LEN(C8353),LEN(D8353))=0),AND(NOT(E8353="Unknown"),ISBLANK(J8353)),AND(NOT(O8353="Unknown"),ISBLANK(R8353))),"Missing Information", INDEX(Table15[Entire Service Line Classification], MATCH(SUMIFS(Table15[Unique ID],Table15[System-Owned Portion],E8353,Table15[If Material Anything Other than "Lead" in Column E,Was Material Ever Previously Lead?],G8353,Table15[Customer-Owned Portion],O8353),Table15[Unique ID],0),0)))</f>
        <v/>
      </c>
      <c r="X8353"/>
    </row>
    <row r="8354" spans="2:24" hidden="1" x14ac:dyDescent="0.25">
      <c r="B8354" s="145"/>
      <c r="C8354" s="31"/>
      <c r="D8354" s="31"/>
      <c r="E8354" s="43"/>
      <c r="F8354" s="42"/>
      <c r="G8354" s="83"/>
      <c r="H8354" s="31"/>
      <c r="I8354" s="31"/>
      <c r="J8354" s="83"/>
      <c r="K8354" s="31"/>
      <c r="L8354" s="31"/>
      <c r="M8354" s="168"/>
      <c r="N8354" s="147"/>
      <c r="O8354" s="105"/>
      <c r="P8354" s="42"/>
      <c r="Q8354" s="31"/>
      <c r="R8354" s="83"/>
      <c r="S8354" s="31"/>
      <c r="T8354" s="31"/>
      <c r="U8354" s="168"/>
      <c r="V8354" s="149"/>
      <c r="W8354" s="140" t="str" cm="1">
        <f t="array" ref="W8354">IF(SUM(LEN(B8354:V8354))=0,"",IF(OR(OR(ISBLANK(F8354),SUM(LEN(C8354),LEN(D8354))=0),AND(NOT(E8354="Unknown"),ISBLANK(J8354)),AND(NOT(O8354="Unknown"),ISBLANK(R8354))),"Missing Information", INDEX(Table15[Entire Service Line Classification], MATCH(SUMIFS(Table15[Unique ID],Table15[System-Owned Portion],E8354,Table15[If Material Anything Other than "Lead" in Column E,Was Material Ever Previously Lead?],G8354,Table15[Customer-Owned Portion],O8354),Table15[Unique ID],0),0)))</f>
        <v/>
      </c>
      <c r="X8354"/>
    </row>
    <row r="8355" spans="2:24" hidden="1" x14ac:dyDescent="0.25">
      <c r="B8355" s="145"/>
      <c r="C8355" s="31"/>
      <c r="D8355" s="31"/>
      <c r="E8355" s="43"/>
      <c r="F8355" s="42"/>
      <c r="G8355" s="83"/>
      <c r="H8355" s="31"/>
      <c r="I8355" s="31"/>
      <c r="J8355" s="83"/>
      <c r="K8355" s="31"/>
      <c r="L8355" s="31"/>
      <c r="M8355" s="168"/>
      <c r="N8355" s="147"/>
      <c r="O8355" s="105"/>
      <c r="P8355" s="42"/>
      <c r="Q8355" s="31"/>
      <c r="R8355" s="83"/>
      <c r="S8355" s="31"/>
      <c r="T8355" s="31"/>
      <c r="U8355" s="168"/>
      <c r="V8355" s="149"/>
      <c r="W8355" s="140" t="str" cm="1">
        <f t="array" ref="W8355">IF(SUM(LEN(B8355:V8355))=0,"",IF(OR(OR(ISBLANK(F8355),SUM(LEN(C8355),LEN(D8355))=0),AND(NOT(E8355="Unknown"),ISBLANK(J8355)),AND(NOT(O8355="Unknown"),ISBLANK(R8355))),"Missing Information", INDEX(Table15[Entire Service Line Classification], MATCH(SUMIFS(Table15[Unique ID],Table15[System-Owned Portion],E8355,Table15[If Material Anything Other than "Lead" in Column E,Was Material Ever Previously Lead?],G8355,Table15[Customer-Owned Portion],O8355),Table15[Unique ID],0),0)))</f>
        <v/>
      </c>
      <c r="X8355"/>
    </row>
    <row r="8356" spans="2:24" hidden="1" x14ac:dyDescent="0.25">
      <c r="B8356" s="145"/>
      <c r="C8356" s="31"/>
      <c r="D8356" s="31"/>
      <c r="E8356" s="43"/>
      <c r="F8356" s="42"/>
      <c r="G8356" s="83"/>
      <c r="H8356" s="31"/>
      <c r="I8356" s="31"/>
      <c r="J8356" s="83"/>
      <c r="K8356" s="31"/>
      <c r="L8356" s="31"/>
      <c r="M8356" s="168"/>
      <c r="N8356" s="147"/>
      <c r="O8356" s="105"/>
      <c r="P8356" s="42"/>
      <c r="Q8356" s="31"/>
      <c r="R8356" s="83"/>
      <c r="S8356" s="31"/>
      <c r="T8356" s="31"/>
      <c r="U8356" s="168"/>
      <c r="V8356" s="149"/>
      <c r="W8356" s="140" t="str" cm="1">
        <f t="array" ref="W8356">IF(SUM(LEN(B8356:V8356))=0,"",IF(OR(OR(ISBLANK(F8356),SUM(LEN(C8356),LEN(D8356))=0),AND(NOT(E8356="Unknown"),ISBLANK(J8356)),AND(NOT(O8356="Unknown"),ISBLANK(R8356))),"Missing Information", INDEX(Table15[Entire Service Line Classification], MATCH(SUMIFS(Table15[Unique ID],Table15[System-Owned Portion],E8356,Table15[If Material Anything Other than "Lead" in Column E,Was Material Ever Previously Lead?],G8356,Table15[Customer-Owned Portion],O8356),Table15[Unique ID],0),0)))</f>
        <v/>
      </c>
      <c r="X8356"/>
    </row>
    <row r="8357" spans="2:24" hidden="1" x14ac:dyDescent="0.25">
      <c r="B8357" s="145"/>
      <c r="C8357" s="31"/>
      <c r="D8357" s="31"/>
      <c r="E8357" s="43"/>
      <c r="F8357" s="42"/>
      <c r="G8357" s="83"/>
      <c r="H8357" s="31"/>
      <c r="I8357" s="31"/>
      <c r="J8357" s="83"/>
      <c r="K8357" s="31"/>
      <c r="L8357" s="31"/>
      <c r="M8357" s="168"/>
      <c r="N8357" s="147"/>
      <c r="O8357" s="105"/>
      <c r="P8357" s="42"/>
      <c r="Q8357" s="31"/>
      <c r="R8357" s="83"/>
      <c r="S8357" s="31"/>
      <c r="T8357" s="31"/>
      <c r="U8357" s="168"/>
      <c r="V8357" s="149"/>
      <c r="W8357" s="140" t="str" cm="1">
        <f t="array" ref="W8357">IF(SUM(LEN(B8357:V8357))=0,"",IF(OR(OR(ISBLANK(F8357),SUM(LEN(C8357),LEN(D8357))=0),AND(NOT(E8357="Unknown"),ISBLANK(J8357)),AND(NOT(O8357="Unknown"),ISBLANK(R8357))),"Missing Information", INDEX(Table15[Entire Service Line Classification], MATCH(SUMIFS(Table15[Unique ID],Table15[System-Owned Portion],E8357,Table15[If Material Anything Other than "Lead" in Column E,Was Material Ever Previously Lead?],G8357,Table15[Customer-Owned Portion],O8357),Table15[Unique ID],0),0)))</f>
        <v/>
      </c>
      <c r="X8357"/>
    </row>
    <row r="8358" spans="2:24" hidden="1" x14ac:dyDescent="0.25">
      <c r="B8358" s="145"/>
      <c r="C8358" s="31"/>
      <c r="D8358" s="31"/>
      <c r="E8358" s="43"/>
      <c r="F8358" s="42"/>
      <c r="G8358" s="83"/>
      <c r="H8358" s="31"/>
      <c r="I8358" s="31"/>
      <c r="J8358" s="83"/>
      <c r="K8358" s="31"/>
      <c r="L8358" s="31"/>
      <c r="M8358" s="168"/>
      <c r="N8358" s="147"/>
      <c r="O8358" s="105"/>
      <c r="P8358" s="42"/>
      <c r="Q8358" s="31"/>
      <c r="R8358" s="83"/>
      <c r="S8358" s="31"/>
      <c r="T8358" s="31"/>
      <c r="U8358" s="168"/>
      <c r="V8358" s="149"/>
      <c r="W8358" s="140" t="str" cm="1">
        <f t="array" ref="W8358">IF(SUM(LEN(B8358:V8358))=0,"",IF(OR(OR(ISBLANK(F8358),SUM(LEN(C8358),LEN(D8358))=0),AND(NOT(E8358="Unknown"),ISBLANK(J8358)),AND(NOT(O8358="Unknown"),ISBLANK(R8358))),"Missing Information", INDEX(Table15[Entire Service Line Classification], MATCH(SUMIFS(Table15[Unique ID],Table15[System-Owned Portion],E8358,Table15[If Material Anything Other than "Lead" in Column E,Was Material Ever Previously Lead?],G8358,Table15[Customer-Owned Portion],O8358),Table15[Unique ID],0),0)))</f>
        <v/>
      </c>
      <c r="X8358"/>
    </row>
    <row r="8359" spans="2:24" hidden="1" x14ac:dyDescent="0.25">
      <c r="B8359" s="145"/>
      <c r="C8359" s="31"/>
      <c r="D8359" s="31"/>
      <c r="E8359" s="43"/>
      <c r="F8359" s="42"/>
      <c r="G8359" s="83"/>
      <c r="H8359" s="31"/>
      <c r="I8359" s="31"/>
      <c r="J8359" s="83"/>
      <c r="K8359" s="31"/>
      <c r="L8359" s="31"/>
      <c r="M8359" s="168"/>
      <c r="N8359" s="147"/>
      <c r="O8359" s="105"/>
      <c r="P8359" s="42"/>
      <c r="Q8359" s="31"/>
      <c r="R8359" s="83"/>
      <c r="S8359" s="31"/>
      <c r="T8359" s="31"/>
      <c r="U8359" s="168"/>
      <c r="V8359" s="149"/>
      <c r="W8359" s="140" t="str" cm="1">
        <f t="array" ref="W8359">IF(SUM(LEN(B8359:V8359))=0,"",IF(OR(OR(ISBLANK(F8359),SUM(LEN(C8359),LEN(D8359))=0),AND(NOT(E8359="Unknown"),ISBLANK(J8359)),AND(NOT(O8359="Unknown"),ISBLANK(R8359))),"Missing Information", INDEX(Table15[Entire Service Line Classification], MATCH(SUMIFS(Table15[Unique ID],Table15[System-Owned Portion],E8359,Table15[If Material Anything Other than "Lead" in Column E,Was Material Ever Previously Lead?],G8359,Table15[Customer-Owned Portion],O8359),Table15[Unique ID],0),0)))</f>
        <v/>
      </c>
      <c r="X8359"/>
    </row>
    <row r="8360" spans="2:24" hidden="1" x14ac:dyDescent="0.25">
      <c r="B8360" s="145"/>
      <c r="C8360" s="31"/>
      <c r="D8360" s="31"/>
      <c r="E8360" s="43"/>
      <c r="F8360" s="42"/>
      <c r="G8360" s="83"/>
      <c r="H8360" s="31"/>
      <c r="I8360" s="31"/>
      <c r="J8360" s="83"/>
      <c r="K8360" s="31"/>
      <c r="L8360" s="31"/>
      <c r="M8360" s="168"/>
      <c r="N8360" s="147"/>
      <c r="O8360" s="105"/>
      <c r="P8360" s="42"/>
      <c r="Q8360" s="31"/>
      <c r="R8360" s="83"/>
      <c r="S8360" s="31"/>
      <c r="T8360" s="31"/>
      <c r="U8360" s="168"/>
      <c r="V8360" s="149"/>
      <c r="W8360" s="140" t="str" cm="1">
        <f t="array" ref="W8360">IF(SUM(LEN(B8360:V8360))=0,"",IF(OR(OR(ISBLANK(F8360),SUM(LEN(C8360),LEN(D8360))=0),AND(NOT(E8360="Unknown"),ISBLANK(J8360)),AND(NOT(O8360="Unknown"),ISBLANK(R8360))),"Missing Information", INDEX(Table15[Entire Service Line Classification], MATCH(SUMIFS(Table15[Unique ID],Table15[System-Owned Portion],E8360,Table15[If Material Anything Other than "Lead" in Column E,Was Material Ever Previously Lead?],G8360,Table15[Customer-Owned Portion],O8360),Table15[Unique ID],0),0)))</f>
        <v/>
      </c>
      <c r="X8360"/>
    </row>
    <row r="8361" spans="2:24" hidden="1" x14ac:dyDescent="0.25">
      <c r="B8361" s="145"/>
      <c r="C8361" s="31"/>
      <c r="D8361" s="31"/>
      <c r="E8361" s="43"/>
      <c r="F8361" s="42"/>
      <c r="G8361" s="83"/>
      <c r="H8361" s="31"/>
      <c r="I8361" s="31"/>
      <c r="J8361" s="83"/>
      <c r="K8361" s="31"/>
      <c r="L8361" s="31"/>
      <c r="M8361" s="168"/>
      <c r="N8361" s="147"/>
      <c r="O8361" s="105"/>
      <c r="P8361" s="42"/>
      <c r="Q8361" s="31"/>
      <c r="R8361" s="83"/>
      <c r="S8361" s="31"/>
      <c r="T8361" s="31"/>
      <c r="U8361" s="168"/>
      <c r="V8361" s="149"/>
      <c r="W8361" s="140" t="str" cm="1">
        <f t="array" ref="W8361">IF(SUM(LEN(B8361:V8361))=0,"",IF(OR(OR(ISBLANK(F8361),SUM(LEN(C8361),LEN(D8361))=0),AND(NOT(E8361="Unknown"),ISBLANK(J8361)),AND(NOT(O8361="Unknown"),ISBLANK(R8361))),"Missing Information", INDEX(Table15[Entire Service Line Classification], MATCH(SUMIFS(Table15[Unique ID],Table15[System-Owned Portion],E8361,Table15[If Material Anything Other than "Lead" in Column E,Was Material Ever Previously Lead?],G8361,Table15[Customer-Owned Portion],O8361),Table15[Unique ID],0),0)))</f>
        <v/>
      </c>
      <c r="X8361"/>
    </row>
    <row r="8362" spans="2:24" hidden="1" x14ac:dyDescent="0.25">
      <c r="B8362" s="145"/>
      <c r="C8362" s="31"/>
      <c r="D8362" s="31"/>
      <c r="E8362" s="43"/>
      <c r="F8362" s="42"/>
      <c r="G8362" s="83"/>
      <c r="H8362" s="31"/>
      <c r="I8362" s="31"/>
      <c r="J8362" s="83"/>
      <c r="K8362" s="31"/>
      <c r="L8362" s="31"/>
      <c r="M8362" s="168"/>
      <c r="N8362" s="147"/>
      <c r="O8362" s="105"/>
      <c r="P8362" s="42"/>
      <c r="Q8362" s="31"/>
      <c r="R8362" s="83"/>
      <c r="S8362" s="31"/>
      <c r="T8362" s="31"/>
      <c r="U8362" s="168"/>
      <c r="V8362" s="149"/>
      <c r="W8362" s="140" t="str" cm="1">
        <f t="array" ref="W8362">IF(SUM(LEN(B8362:V8362))=0,"",IF(OR(OR(ISBLANK(F8362),SUM(LEN(C8362),LEN(D8362))=0),AND(NOT(E8362="Unknown"),ISBLANK(J8362)),AND(NOT(O8362="Unknown"),ISBLANK(R8362))),"Missing Information", INDEX(Table15[Entire Service Line Classification], MATCH(SUMIFS(Table15[Unique ID],Table15[System-Owned Portion],E8362,Table15[If Material Anything Other than "Lead" in Column E,Was Material Ever Previously Lead?],G8362,Table15[Customer-Owned Portion],O8362),Table15[Unique ID],0),0)))</f>
        <v/>
      </c>
      <c r="X8362"/>
    </row>
    <row r="8363" spans="2:24" hidden="1" x14ac:dyDescent="0.25">
      <c r="B8363" s="145"/>
      <c r="C8363" s="31"/>
      <c r="D8363" s="31"/>
      <c r="E8363" s="43"/>
      <c r="F8363" s="42"/>
      <c r="G8363" s="83"/>
      <c r="H8363" s="31"/>
      <c r="I8363" s="31"/>
      <c r="J8363" s="83"/>
      <c r="K8363" s="31"/>
      <c r="L8363" s="31"/>
      <c r="M8363" s="168"/>
      <c r="N8363" s="147"/>
      <c r="O8363" s="105"/>
      <c r="P8363" s="42"/>
      <c r="Q8363" s="31"/>
      <c r="R8363" s="83"/>
      <c r="S8363" s="31"/>
      <c r="T8363" s="31"/>
      <c r="U8363" s="168"/>
      <c r="V8363" s="149"/>
      <c r="W8363" s="140" t="str" cm="1">
        <f t="array" ref="W8363">IF(SUM(LEN(B8363:V8363))=0,"",IF(OR(OR(ISBLANK(F8363),SUM(LEN(C8363),LEN(D8363))=0),AND(NOT(E8363="Unknown"),ISBLANK(J8363)),AND(NOT(O8363="Unknown"),ISBLANK(R8363))),"Missing Information", INDEX(Table15[Entire Service Line Classification], MATCH(SUMIFS(Table15[Unique ID],Table15[System-Owned Portion],E8363,Table15[If Material Anything Other than "Lead" in Column E,Was Material Ever Previously Lead?],G8363,Table15[Customer-Owned Portion],O8363),Table15[Unique ID],0),0)))</f>
        <v/>
      </c>
      <c r="X8363"/>
    </row>
    <row r="8364" spans="2:24" hidden="1" x14ac:dyDescent="0.25">
      <c r="B8364" s="145"/>
      <c r="C8364" s="31"/>
      <c r="D8364" s="31"/>
      <c r="E8364" s="43"/>
      <c r="F8364" s="42"/>
      <c r="G8364" s="83"/>
      <c r="H8364" s="31"/>
      <c r="I8364" s="31"/>
      <c r="J8364" s="83"/>
      <c r="K8364" s="31"/>
      <c r="L8364" s="31"/>
      <c r="M8364" s="168"/>
      <c r="N8364" s="147"/>
      <c r="O8364" s="105"/>
      <c r="P8364" s="42"/>
      <c r="Q8364" s="31"/>
      <c r="R8364" s="83"/>
      <c r="S8364" s="31"/>
      <c r="T8364" s="31"/>
      <c r="U8364" s="168"/>
      <c r="V8364" s="149"/>
      <c r="W8364" s="140" t="str" cm="1">
        <f t="array" ref="W8364">IF(SUM(LEN(B8364:V8364))=0,"",IF(OR(OR(ISBLANK(F8364),SUM(LEN(C8364),LEN(D8364))=0),AND(NOT(E8364="Unknown"),ISBLANK(J8364)),AND(NOT(O8364="Unknown"),ISBLANK(R8364))),"Missing Information", INDEX(Table15[Entire Service Line Classification], MATCH(SUMIFS(Table15[Unique ID],Table15[System-Owned Portion],E8364,Table15[If Material Anything Other than "Lead" in Column E,Was Material Ever Previously Lead?],G8364,Table15[Customer-Owned Portion],O8364),Table15[Unique ID],0),0)))</f>
        <v/>
      </c>
      <c r="X8364"/>
    </row>
    <row r="8365" spans="2:24" hidden="1" x14ac:dyDescent="0.25">
      <c r="B8365" s="145"/>
      <c r="C8365" s="31"/>
      <c r="D8365" s="31"/>
      <c r="E8365" s="43"/>
      <c r="F8365" s="42"/>
      <c r="G8365" s="83"/>
      <c r="H8365" s="31"/>
      <c r="I8365" s="31"/>
      <c r="J8365" s="83"/>
      <c r="K8365" s="31"/>
      <c r="L8365" s="31"/>
      <c r="M8365" s="168"/>
      <c r="N8365" s="147"/>
      <c r="O8365" s="105"/>
      <c r="P8365" s="42"/>
      <c r="Q8365" s="31"/>
      <c r="R8365" s="83"/>
      <c r="S8365" s="31"/>
      <c r="T8365" s="31"/>
      <c r="U8365" s="168"/>
      <c r="V8365" s="149"/>
      <c r="W8365" s="140" t="str" cm="1">
        <f t="array" ref="W8365">IF(SUM(LEN(B8365:V8365))=0,"",IF(OR(OR(ISBLANK(F8365),SUM(LEN(C8365),LEN(D8365))=0),AND(NOT(E8365="Unknown"),ISBLANK(J8365)),AND(NOT(O8365="Unknown"),ISBLANK(R8365))),"Missing Information", INDEX(Table15[Entire Service Line Classification], MATCH(SUMIFS(Table15[Unique ID],Table15[System-Owned Portion],E8365,Table15[If Material Anything Other than "Lead" in Column E,Was Material Ever Previously Lead?],G8365,Table15[Customer-Owned Portion],O8365),Table15[Unique ID],0),0)))</f>
        <v/>
      </c>
      <c r="X8365"/>
    </row>
    <row r="8366" spans="2:24" hidden="1" x14ac:dyDescent="0.25">
      <c r="B8366" s="145"/>
      <c r="C8366" s="31"/>
      <c r="D8366" s="31"/>
      <c r="E8366" s="43"/>
      <c r="F8366" s="42"/>
      <c r="G8366" s="83"/>
      <c r="H8366" s="31"/>
      <c r="I8366" s="31"/>
      <c r="J8366" s="83"/>
      <c r="K8366" s="31"/>
      <c r="L8366" s="31"/>
      <c r="M8366" s="168"/>
      <c r="N8366" s="147"/>
      <c r="O8366" s="105"/>
      <c r="P8366" s="42"/>
      <c r="Q8366" s="31"/>
      <c r="R8366" s="83"/>
      <c r="S8366" s="31"/>
      <c r="T8366" s="31"/>
      <c r="U8366" s="168"/>
      <c r="V8366" s="149"/>
      <c r="W8366" s="140" t="str" cm="1">
        <f t="array" ref="W8366">IF(SUM(LEN(B8366:V8366))=0,"",IF(OR(OR(ISBLANK(F8366),SUM(LEN(C8366),LEN(D8366))=0),AND(NOT(E8366="Unknown"),ISBLANK(J8366)),AND(NOT(O8366="Unknown"),ISBLANK(R8366))),"Missing Information", INDEX(Table15[Entire Service Line Classification], MATCH(SUMIFS(Table15[Unique ID],Table15[System-Owned Portion],E8366,Table15[If Material Anything Other than "Lead" in Column E,Was Material Ever Previously Lead?],G8366,Table15[Customer-Owned Portion],O8366),Table15[Unique ID],0),0)))</f>
        <v/>
      </c>
      <c r="X8366"/>
    </row>
    <row r="8367" spans="2:24" hidden="1" x14ac:dyDescent="0.25">
      <c r="B8367" s="145"/>
      <c r="C8367" s="31"/>
      <c r="D8367" s="31"/>
      <c r="E8367" s="43"/>
      <c r="F8367" s="42"/>
      <c r="G8367" s="83"/>
      <c r="H8367" s="31"/>
      <c r="I8367" s="31"/>
      <c r="J8367" s="83"/>
      <c r="K8367" s="31"/>
      <c r="L8367" s="31"/>
      <c r="M8367" s="168"/>
      <c r="N8367" s="147"/>
      <c r="O8367" s="105"/>
      <c r="P8367" s="42"/>
      <c r="Q8367" s="31"/>
      <c r="R8367" s="83"/>
      <c r="S8367" s="31"/>
      <c r="T8367" s="31"/>
      <c r="U8367" s="168"/>
      <c r="V8367" s="149"/>
      <c r="W8367" s="140" t="str" cm="1">
        <f t="array" ref="W8367">IF(SUM(LEN(B8367:V8367))=0,"",IF(OR(OR(ISBLANK(F8367),SUM(LEN(C8367),LEN(D8367))=0),AND(NOT(E8367="Unknown"),ISBLANK(J8367)),AND(NOT(O8367="Unknown"),ISBLANK(R8367))),"Missing Information", INDEX(Table15[Entire Service Line Classification], MATCH(SUMIFS(Table15[Unique ID],Table15[System-Owned Portion],E8367,Table15[If Material Anything Other than "Lead" in Column E,Was Material Ever Previously Lead?],G8367,Table15[Customer-Owned Portion],O8367),Table15[Unique ID],0),0)))</f>
        <v/>
      </c>
      <c r="X8367"/>
    </row>
    <row r="8368" spans="2:24" hidden="1" x14ac:dyDescent="0.25">
      <c r="B8368" s="145"/>
      <c r="C8368" s="31"/>
      <c r="D8368" s="31"/>
      <c r="E8368" s="43"/>
      <c r="F8368" s="42"/>
      <c r="G8368" s="83"/>
      <c r="H8368" s="31"/>
      <c r="I8368" s="31"/>
      <c r="J8368" s="83"/>
      <c r="K8368" s="31"/>
      <c r="L8368" s="31"/>
      <c r="M8368" s="168"/>
      <c r="N8368" s="147"/>
      <c r="O8368" s="105"/>
      <c r="P8368" s="42"/>
      <c r="Q8368" s="31"/>
      <c r="R8368" s="83"/>
      <c r="S8368" s="31"/>
      <c r="T8368" s="31"/>
      <c r="U8368" s="168"/>
      <c r="V8368" s="149"/>
      <c r="W8368" s="140" t="str" cm="1">
        <f t="array" ref="W8368">IF(SUM(LEN(B8368:V8368))=0,"",IF(OR(OR(ISBLANK(F8368),SUM(LEN(C8368),LEN(D8368))=0),AND(NOT(E8368="Unknown"),ISBLANK(J8368)),AND(NOT(O8368="Unknown"),ISBLANK(R8368))),"Missing Information", INDEX(Table15[Entire Service Line Classification], MATCH(SUMIFS(Table15[Unique ID],Table15[System-Owned Portion],E8368,Table15[If Material Anything Other than "Lead" in Column E,Was Material Ever Previously Lead?],G8368,Table15[Customer-Owned Portion],O8368),Table15[Unique ID],0),0)))</f>
        <v/>
      </c>
      <c r="X8368"/>
    </row>
    <row r="8369" spans="2:24" hidden="1" x14ac:dyDescent="0.25">
      <c r="B8369" s="145"/>
      <c r="C8369" s="31"/>
      <c r="D8369" s="31"/>
      <c r="E8369" s="43"/>
      <c r="F8369" s="42"/>
      <c r="G8369" s="83"/>
      <c r="H8369" s="31"/>
      <c r="I8369" s="31"/>
      <c r="J8369" s="83"/>
      <c r="K8369" s="31"/>
      <c r="L8369" s="31"/>
      <c r="M8369" s="168"/>
      <c r="N8369" s="147"/>
      <c r="O8369" s="105"/>
      <c r="P8369" s="42"/>
      <c r="Q8369" s="31"/>
      <c r="R8369" s="83"/>
      <c r="S8369" s="31"/>
      <c r="T8369" s="31"/>
      <c r="U8369" s="168"/>
      <c r="V8369" s="149"/>
      <c r="W8369" s="140" t="str" cm="1">
        <f t="array" ref="W8369">IF(SUM(LEN(B8369:V8369))=0,"",IF(OR(OR(ISBLANK(F8369),SUM(LEN(C8369),LEN(D8369))=0),AND(NOT(E8369="Unknown"),ISBLANK(J8369)),AND(NOT(O8369="Unknown"),ISBLANK(R8369))),"Missing Information", INDEX(Table15[Entire Service Line Classification], MATCH(SUMIFS(Table15[Unique ID],Table15[System-Owned Portion],E8369,Table15[If Material Anything Other than "Lead" in Column E,Was Material Ever Previously Lead?],G8369,Table15[Customer-Owned Portion],O8369),Table15[Unique ID],0),0)))</f>
        <v/>
      </c>
      <c r="X8369"/>
    </row>
    <row r="8370" spans="2:24" hidden="1" x14ac:dyDescent="0.25">
      <c r="B8370" s="145"/>
      <c r="C8370" s="31"/>
      <c r="D8370" s="31"/>
      <c r="E8370" s="43"/>
      <c r="F8370" s="42"/>
      <c r="G8370" s="83"/>
      <c r="H8370" s="31"/>
      <c r="I8370" s="31"/>
      <c r="J8370" s="83"/>
      <c r="K8370" s="31"/>
      <c r="L8370" s="31"/>
      <c r="M8370" s="168"/>
      <c r="N8370" s="147"/>
      <c r="O8370" s="105"/>
      <c r="P8370" s="42"/>
      <c r="Q8370" s="31"/>
      <c r="R8370" s="83"/>
      <c r="S8370" s="31"/>
      <c r="T8370" s="31"/>
      <c r="U8370" s="168"/>
      <c r="V8370" s="149"/>
      <c r="W8370" s="140" t="str" cm="1">
        <f t="array" ref="W8370">IF(SUM(LEN(B8370:V8370))=0,"",IF(OR(OR(ISBLANK(F8370),SUM(LEN(C8370),LEN(D8370))=0),AND(NOT(E8370="Unknown"),ISBLANK(J8370)),AND(NOT(O8370="Unknown"),ISBLANK(R8370))),"Missing Information", INDEX(Table15[Entire Service Line Classification], MATCH(SUMIFS(Table15[Unique ID],Table15[System-Owned Portion],E8370,Table15[If Material Anything Other than "Lead" in Column E,Was Material Ever Previously Lead?],G8370,Table15[Customer-Owned Portion],O8370),Table15[Unique ID],0),0)))</f>
        <v/>
      </c>
      <c r="X8370"/>
    </row>
    <row r="8371" spans="2:24" hidden="1" x14ac:dyDescent="0.25">
      <c r="B8371" s="145"/>
      <c r="C8371" s="31"/>
      <c r="D8371" s="31"/>
      <c r="E8371" s="43"/>
      <c r="F8371" s="42"/>
      <c r="G8371" s="83"/>
      <c r="H8371" s="31"/>
      <c r="I8371" s="31"/>
      <c r="J8371" s="83"/>
      <c r="K8371" s="31"/>
      <c r="L8371" s="31"/>
      <c r="M8371" s="168"/>
      <c r="N8371" s="147"/>
      <c r="O8371" s="105"/>
      <c r="P8371" s="42"/>
      <c r="Q8371" s="31"/>
      <c r="R8371" s="83"/>
      <c r="S8371" s="31"/>
      <c r="T8371" s="31"/>
      <c r="U8371" s="168"/>
      <c r="V8371" s="149"/>
      <c r="W8371" s="140" t="str" cm="1">
        <f t="array" ref="W8371">IF(SUM(LEN(B8371:V8371))=0,"",IF(OR(OR(ISBLANK(F8371),SUM(LEN(C8371),LEN(D8371))=0),AND(NOT(E8371="Unknown"),ISBLANK(J8371)),AND(NOT(O8371="Unknown"),ISBLANK(R8371))),"Missing Information", INDEX(Table15[Entire Service Line Classification], MATCH(SUMIFS(Table15[Unique ID],Table15[System-Owned Portion],E8371,Table15[If Material Anything Other than "Lead" in Column E,Was Material Ever Previously Lead?],G8371,Table15[Customer-Owned Portion],O8371),Table15[Unique ID],0),0)))</f>
        <v/>
      </c>
      <c r="X8371"/>
    </row>
    <row r="8372" spans="2:24" hidden="1" x14ac:dyDescent="0.25">
      <c r="B8372" s="145"/>
      <c r="C8372" s="31"/>
      <c r="D8372" s="31"/>
      <c r="E8372" s="43"/>
      <c r="F8372" s="42"/>
      <c r="G8372" s="83"/>
      <c r="H8372" s="31"/>
      <c r="I8372" s="31"/>
      <c r="J8372" s="83"/>
      <c r="K8372" s="31"/>
      <c r="L8372" s="31"/>
      <c r="M8372" s="168"/>
      <c r="N8372" s="147"/>
      <c r="O8372" s="105"/>
      <c r="P8372" s="42"/>
      <c r="Q8372" s="31"/>
      <c r="R8372" s="83"/>
      <c r="S8372" s="31"/>
      <c r="T8372" s="31"/>
      <c r="U8372" s="168"/>
      <c r="V8372" s="149"/>
      <c r="W8372" s="140" t="str" cm="1">
        <f t="array" ref="W8372">IF(SUM(LEN(B8372:V8372))=0,"",IF(OR(OR(ISBLANK(F8372),SUM(LEN(C8372),LEN(D8372))=0),AND(NOT(E8372="Unknown"),ISBLANK(J8372)),AND(NOT(O8372="Unknown"),ISBLANK(R8372))),"Missing Information", INDEX(Table15[Entire Service Line Classification], MATCH(SUMIFS(Table15[Unique ID],Table15[System-Owned Portion],E8372,Table15[If Material Anything Other than "Lead" in Column E,Was Material Ever Previously Lead?],G8372,Table15[Customer-Owned Portion],O8372),Table15[Unique ID],0),0)))</f>
        <v/>
      </c>
      <c r="X8372"/>
    </row>
    <row r="8373" spans="2:24" hidden="1" x14ac:dyDescent="0.25">
      <c r="B8373" s="145"/>
      <c r="C8373" s="31"/>
      <c r="D8373" s="31"/>
      <c r="E8373" s="43"/>
      <c r="F8373" s="42"/>
      <c r="G8373" s="83"/>
      <c r="H8373" s="31"/>
      <c r="I8373" s="31"/>
      <c r="J8373" s="83"/>
      <c r="K8373" s="31"/>
      <c r="L8373" s="31"/>
      <c r="M8373" s="168"/>
      <c r="N8373" s="147"/>
      <c r="O8373" s="105"/>
      <c r="P8373" s="42"/>
      <c r="Q8373" s="31"/>
      <c r="R8373" s="83"/>
      <c r="S8373" s="31"/>
      <c r="T8373" s="31"/>
      <c r="U8373" s="168"/>
      <c r="V8373" s="149"/>
      <c r="W8373" s="140" t="str" cm="1">
        <f t="array" ref="W8373">IF(SUM(LEN(B8373:V8373))=0,"",IF(OR(OR(ISBLANK(F8373),SUM(LEN(C8373),LEN(D8373))=0),AND(NOT(E8373="Unknown"),ISBLANK(J8373)),AND(NOT(O8373="Unknown"),ISBLANK(R8373))),"Missing Information", INDEX(Table15[Entire Service Line Classification], MATCH(SUMIFS(Table15[Unique ID],Table15[System-Owned Portion],E8373,Table15[If Material Anything Other than "Lead" in Column E,Was Material Ever Previously Lead?],G8373,Table15[Customer-Owned Portion],O8373),Table15[Unique ID],0),0)))</f>
        <v/>
      </c>
      <c r="X8373"/>
    </row>
    <row r="8374" spans="2:24" hidden="1" x14ac:dyDescent="0.25">
      <c r="B8374" s="145"/>
      <c r="C8374" s="31"/>
      <c r="D8374" s="31"/>
      <c r="E8374" s="43"/>
      <c r="F8374" s="42"/>
      <c r="G8374" s="83"/>
      <c r="H8374" s="31"/>
      <c r="I8374" s="31"/>
      <c r="J8374" s="83"/>
      <c r="K8374" s="31"/>
      <c r="L8374" s="31"/>
      <c r="M8374" s="168"/>
      <c r="N8374" s="147"/>
      <c r="O8374" s="105"/>
      <c r="P8374" s="42"/>
      <c r="Q8374" s="31"/>
      <c r="R8374" s="83"/>
      <c r="S8374" s="31"/>
      <c r="T8374" s="31"/>
      <c r="U8374" s="168"/>
      <c r="V8374" s="149"/>
      <c r="W8374" s="140" t="str" cm="1">
        <f t="array" ref="W8374">IF(SUM(LEN(B8374:V8374))=0,"",IF(OR(OR(ISBLANK(F8374),SUM(LEN(C8374),LEN(D8374))=0),AND(NOT(E8374="Unknown"),ISBLANK(J8374)),AND(NOT(O8374="Unknown"),ISBLANK(R8374))),"Missing Information", INDEX(Table15[Entire Service Line Classification], MATCH(SUMIFS(Table15[Unique ID],Table15[System-Owned Portion],E8374,Table15[If Material Anything Other than "Lead" in Column E,Was Material Ever Previously Lead?],G8374,Table15[Customer-Owned Portion],O8374),Table15[Unique ID],0),0)))</f>
        <v/>
      </c>
      <c r="X8374"/>
    </row>
    <row r="8375" spans="2:24" hidden="1" x14ac:dyDescent="0.25">
      <c r="B8375" s="145"/>
      <c r="C8375" s="31"/>
      <c r="D8375" s="31"/>
      <c r="E8375" s="43"/>
      <c r="F8375" s="42"/>
      <c r="G8375" s="83"/>
      <c r="H8375" s="31"/>
      <c r="I8375" s="31"/>
      <c r="J8375" s="83"/>
      <c r="K8375" s="31"/>
      <c r="L8375" s="31"/>
      <c r="M8375" s="168"/>
      <c r="N8375" s="147"/>
      <c r="O8375" s="105"/>
      <c r="P8375" s="42"/>
      <c r="Q8375" s="31"/>
      <c r="R8375" s="83"/>
      <c r="S8375" s="31"/>
      <c r="T8375" s="31"/>
      <c r="U8375" s="168"/>
      <c r="V8375" s="149"/>
      <c r="W8375" s="140" t="str" cm="1">
        <f t="array" ref="W8375">IF(SUM(LEN(B8375:V8375))=0,"",IF(OR(OR(ISBLANK(F8375),SUM(LEN(C8375),LEN(D8375))=0),AND(NOT(E8375="Unknown"),ISBLANK(J8375)),AND(NOT(O8375="Unknown"),ISBLANK(R8375))),"Missing Information", INDEX(Table15[Entire Service Line Classification], MATCH(SUMIFS(Table15[Unique ID],Table15[System-Owned Portion],E8375,Table15[If Material Anything Other than "Lead" in Column E,Was Material Ever Previously Lead?],G8375,Table15[Customer-Owned Portion],O8375),Table15[Unique ID],0),0)))</f>
        <v/>
      </c>
      <c r="X8375"/>
    </row>
    <row r="8376" spans="2:24" hidden="1" x14ac:dyDescent="0.25">
      <c r="B8376" s="145"/>
      <c r="C8376" s="31"/>
      <c r="D8376" s="31"/>
      <c r="E8376" s="43"/>
      <c r="F8376" s="42"/>
      <c r="G8376" s="83"/>
      <c r="H8376" s="31"/>
      <c r="I8376" s="31"/>
      <c r="J8376" s="83"/>
      <c r="K8376" s="31"/>
      <c r="L8376" s="31"/>
      <c r="M8376" s="168"/>
      <c r="N8376" s="147"/>
      <c r="O8376" s="105"/>
      <c r="P8376" s="42"/>
      <c r="Q8376" s="31"/>
      <c r="R8376" s="83"/>
      <c r="S8376" s="31"/>
      <c r="T8376" s="31"/>
      <c r="U8376" s="168"/>
      <c r="V8376" s="149"/>
      <c r="W8376" s="140" t="str" cm="1">
        <f t="array" ref="W8376">IF(SUM(LEN(B8376:V8376))=0,"",IF(OR(OR(ISBLANK(F8376),SUM(LEN(C8376),LEN(D8376))=0),AND(NOT(E8376="Unknown"),ISBLANK(J8376)),AND(NOT(O8376="Unknown"),ISBLANK(R8376))),"Missing Information", INDEX(Table15[Entire Service Line Classification], MATCH(SUMIFS(Table15[Unique ID],Table15[System-Owned Portion],E8376,Table15[If Material Anything Other than "Lead" in Column E,Was Material Ever Previously Lead?],G8376,Table15[Customer-Owned Portion],O8376),Table15[Unique ID],0),0)))</f>
        <v/>
      </c>
      <c r="X8376"/>
    </row>
    <row r="8377" spans="2:24" hidden="1" x14ac:dyDescent="0.25">
      <c r="B8377" s="145"/>
      <c r="C8377" s="31"/>
      <c r="D8377" s="31"/>
      <c r="E8377" s="43"/>
      <c r="F8377" s="42"/>
      <c r="G8377" s="83"/>
      <c r="H8377" s="31"/>
      <c r="I8377" s="31"/>
      <c r="J8377" s="83"/>
      <c r="K8377" s="31"/>
      <c r="L8377" s="31"/>
      <c r="M8377" s="168"/>
      <c r="N8377" s="147"/>
      <c r="O8377" s="105"/>
      <c r="P8377" s="42"/>
      <c r="Q8377" s="31"/>
      <c r="R8377" s="83"/>
      <c r="S8377" s="31"/>
      <c r="T8377" s="31"/>
      <c r="U8377" s="168"/>
      <c r="V8377" s="149"/>
      <c r="W8377" s="140" t="str" cm="1">
        <f t="array" ref="W8377">IF(SUM(LEN(B8377:V8377))=0,"",IF(OR(OR(ISBLANK(F8377),SUM(LEN(C8377),LEN(D8377))=0),AND(NOT(E8377="Unknown"),ISBLANK(J8377)),AND(NOT(O8377="Unknown"),ISBLANK(R8377))),"Missing Information", INDEX(Table15[Entire Service Line Classification], MATCH(SUMIFS(Table15[Unique ID],Table15[System-Owned Portion],E8377,Table15[If Material Anything Other than "Lead" in Column E,Was Material Ever Previously Lead?],G8377,Table15[Customer-Owned Portion],O8377),Table15[Unique ID],0),0)))</f>
        <v/>
      </c>
      <c r="X8377"/>
    </row>
    <row r="8378" spans="2:24" hidden="1" x14ac:dyDescent="0.25">
      <c r="B8378" s="145"/>
      <c r="C8378" s="31"/>
      <c r="D8378" s="31"/>
      <c r="E8378" s="43"/>
      <c r="F8378" s="42"/>
      <c r="G8378" s="83"/>
      <c r="H8378" s="31"/>
      <c r="I8378" s="31"/>
      <c r="J8378" s="83"/>
      <c r="K8378" s="31"/>
      <c r="L8378" s="31"/>
      <c r="M8378" s="168"/>
      <c r="N8378" s="147"/>
      <c r="O8378" s="105"/>
      <c r="P8378" s="42"/>
      <c r="Q8378" s="31"/>
      <c r="R8378" s="83"/>
      <c r="S8378" s="31"/>
      <c r="T8378" s="31"/>
      <c r="U8378" s="168"/>
      <c r="V8378" s="149"/>
      <c r="W8378" s="140" t="str" cm="1">
        <f t="array" ref="W8378">IF(SUM(LEN(B8378:V8378))=0,"",IF(OR(OR(ISBLANK(F8378),SUM(LEN(C8378),LEN(D8378))=0),AND(NOT(E8378="Unknown"),ISBLANK(J8378)),AND(NOT(O8378="Unknown"),ISBLANK(R8378))),"Missing Information", INDEX(Table15[Entire Service Line Classification], MATCH(SUMIFS(Table15[Unique ID],Table15[System-Owned Portion],E8378,Table15[If Material Anything Other than "Lead" in Column E,Was Material Ever Previously Lead?],G8378,Table15[Customer-Owned Portion],O8378),Table15[Unique ID],0),0)))</f>
        <v/>
      </c>
      <c r="X8378"/>
    </row>
    <row r="8379" spans="2:24" hidden="1" x14ac:dyDescent="0.25">
      <c r="B8379" s="145"/>
      <c r="C8379" s="31"/>
      <c r="D8379" s="31"/>
      <c r="E8379" s="43"/>
      <c r="F8379" s="42"/>
      <c r="G8379" s="83"/>
      <c r="H8379" s="31"/>
      <c r="I8379" s="31"/>
      <c r="J8379" s="83"/>
      <c r="K8379" s="31"/>
      <c r="L8379" s="31"/>
      <c r="M8379" s="168"/>
      <c r="N8379" s="147"/>
      <c r="O8379" s="105"/>
      <c r="P8379" s="42"/>
      <c r="Q8379" s="31"/>
      <c r="R8379" s="83"/>
      <c r="S8379" s="31"/>
      <c r="T8379" s="31"/>
      <c r="U8379" s="168"/>
      <c r="V8379" s="149"/>
      <c r="W8379" s="140" t="str" cm="1">
        <f t="array" ref="W8379">IF(SUM(LEN(B8379:V8379))=0,"",IF(OR(OR(ISBLANK(F8379),SUM(LEN(C8379),LEN(D8379))=0),AND(NOT(E8379="Unknown"),ISBLANK(J8379)),AND(NOT(O8379="Unknown"),ISBLANK(R8379))),"Missing Information", INDEX(Table15[Entire Service Line Classification], MATCH(SUMIFS(Table15[Unique ID],Table15[System-Owned Portion],E8379,Table15[If Material Anything Other than "Lead" in Column E,Was Material Ever Previously Lead?],G8379,Table15[Customer-Owned Portion],O8379),Table15[Unique ID],0),0)))</f>
        <v/>
      </c>
      <c r="X8379"/>
    </row>
    <row r="8380" spans="2:24" hidden="1" x14ac:dyDescent="0.25">
      <c r="B8380" s="145"/>
      <c r="C8380" s="31"/>
      <c r="D8380" s="31"/>
      <c r="E8380" s="43"/>
      <c r="F8380" s="42"/>
      <c r="G8380" s="83"/>
      <c r="H8380" s="31"/>
      <c r="I8380" s="31"/>
      <c r="J8380" s="83"/>
      <c r="K8380" s="31"/>
      <c r="L8380" s="31"/>
      <c r="M8380" s="168"/>
      <c r="N8380" s="147"/>
      <c r="O8380" s="105"/>
      <c r="P8380" s="42"/>
      <c r="Q8380" s="31"/>
      <c r="R8380" s="83"/>
      <c r="S8380" s="31"/>
      <c r="T8380" s="31"/>
      <c r="U8380" s="168"/>
      <c r="V8380" s="149"/>
      <c r="W8380" s="140" t="str" cm="1">
        <f t="array" ref="W8380">IF(SUM(LEN(B8380:V8380))=0,"",IF(OR(OR(ISBLANK(F8380),SUM(LEN(C8380),LEN(D8380))=0),AND(NOT(E8380="Unknown"),ISBLANK(J8380)),AND(NOT(O8380="Unknown"),ISBLANK(R8380))),"Missing Information", INDEX(Table15[Entire Service Line Classification], MATCH(SUMIFS(Table15[Unique ID],Table15[System-Owned Portion],E8380,Table15[If Material Anything Other than "Lead" in Column E,Was Material Ever Previously Lead?],G8380,Table15[Customer-Owned Portion],O8380),Table15[Unique ID],0),0)))</f>
        <v/>
      </c>
      <c r="X8380"/>
    </row>
    <row r="8381" spans="2:24" hidden="1" x14ac:dyDescent="0.25">
      <c r="B8381" s="145"/>
      <c r="C8381" s="31"/>
      <c r="D8381" s="31"/>
      <c r="E8381" s="43"/>
      <c r="F8381" s="42"/>
      <c r="G8381" s="83"/>
      <c r="H8381" s="31"/>
      <c r="I8381" s="31"/>
      <c r="J8381" s="83"/>
      <c r="K8381" s="31"/>
      <c r="L8381" s="31"/>
      <c r="M8381" s="168"/>
      <c r="N8381" s="147"/>
      <c r="O8381" s="105"/>
      <c r="P8381" s="42"/>
      <c r="Q8381" s="31"/>
      <c r="R8381" s="83"/>
      <c r="S8381" s="31"/>
      <c r="T8381" s="31"/>
      <c r="U8381" s="168"/>
      <c r="V8381" s="149"/>
      <c r="W8381" s="140" t="str" cm="1">
        <f t="array" ref="W8381">IF(SUM(LEN(B8381:V8381))=0,"",IF(OR(OR(ISBLANK(F8381),SUM(LEN(C8381),LEN(D8381))=0),AND(NOT(E8381="Unknown"),ISBLANK(J8381)),AND(NOT(O8381="Unknown"),ISBLANK(R8381))),"Missing Information", INDEX(Table15[Entire Service Line Classification], MATCH(SUMIFS(Table15[Unique ID],Table15[System-Owned Portion],E8381,Table15[If Material Anything Other than "Lead" in Column E,Was Material Ever Previously Lead?],G8381,Table15[Customer-Owned Portion],O8381),Table15[Unique ID],0),0)))</f>
        <v/>
      </c>
      <c r="X8381"/>
    </row>
    <row r="8382" spans="2:24" hidden="1" x14ac:dyDescent="0.25">
      <c r="B8382" s="145"/>
      <c r="C8382" s="31"/>
      <c r="D8382" s="31"/>
      <c r="E8382" s="43"/>
      <c r="F8382" s="42"/>
      <c r="G8382" s="83"/>
      <c r="H8382" s="31"/>
      <c r="I8382" s="31"/>
      <c r="J8382" s="83"/>
      <c r="K8382" s="31"/>
      <c r="L8382" s="31"/>
      <c r="M8382" s="168"/>
      <c r="N8382" s="147"/>
      <c r="O8382" s="105"/>
      <c r="P8382" s="42"/>
      <c r="Q8382" s="31"/>
      <c r="R8382" s="83"/>
      <c r="S8382" s="31"/>
      <c r="T8382" s="31"/>
      <c r="U8382" s="168"/>
      <c r="V8382" s="149"/>
      <c r="W8382" s="140" t="str" cm="1">
        <f t="array" ref="W8382">IF(SUM(LEN(B8382:V8382))=0,"",IF(OR(OR(ISBLANK(F8382),SUM(LEN(C8382),LEN(D8382))=0),AND(NOT(E8382="Unknown"),ISBLANK(J8382)),AND(NOT(O8382="Unknown"),ISBLANK(R8382))),"Missing Information", INDEX(Table15[Entire Service Line Classification], MATCH(SUMIFS(Table15[Unique ID],Table15[System-Owned Portion],E8382,Table15[If Material Anything Other than "Lead" in Column E,Was Material Ever Previously Lead?],G8382,Table15[Customer-Owned Portion],O8382),Table15[Unique ID],0),0)))</f>
        <v/>
      </c>
      <c r="X8382"/>
    </row>
    <row r="8383" spans="2:24" hidden="1" x14ac:dyDescent="0.25">
      <c r="B8383" s="145"/>
      <c r="C8383" s="31"/>
      <c r="D8383" s="31"/>
      <c r="E8383" s="43"/>
      <c r="F8383" s="42"/>
      <c r="G8383" s="83"/>
      <c r="H8383" s="31"/>
      <c r="I8383" s="31"/>
      <c r="J8383" s="83"/>
      <c r="K8383" s="31"/>
      <c r="L8383" s="31"/>
      <c r="M8383" s="168"/>
      <c r="N8383" s="147"/>
      <c r="O8383" s="105"/>
      <c r="P8383" s="42"/>
      <c r="Q8383" s="31"/>
      <c r="R8383" s="83"/>
      <c r="S8383" s="31"/>
      <c r="T8383" s="31"/>
      <c r="U8383" s="168"/>
      <c r="V8383" s="149"/>
      <c r="W8383" s="140" t="str" cm="1">
        <f t="array" ref="W8383">IF(SUM(LEN(B8383:V8383))=0,"",IF(OR(OR(ISBLANK(F8383),SUM(LEN(C8383),LEN(D8383))=0),AND(NOT(E8383="Unknown"),ISBLANK(J8383)),AND(NOT(O8383="Unknown"),ISBLANK(R8383))),"Missing Information", INDEX(Table15[Entire Service Line Classification], MATCH(SUMIFS(Table15[Unique ID],Table15[System-Owned Portion],E8383,Table15[If Material Anything Other than "Lead" in Column E,Was Material Ever Previously Lead?],G8383,Table15[Customer-Owned Portion],O8383),Table15[Unique ID],0),0)))</f>
        <v/>
      </c>
      <c r="X8383"/>
    </row>
    <row r="8384" spans="2:24" hidden="1" x14ac:dyDescent="0.25">
      <c r="B8384" s="145"/>
      <c r="C8384" s="31"/>
      <c r="D8384" s="31"/>
      <c r="E8384" s="43"/>
      <c r="F8384" s="42"/>
      <c r="G8384" s="83"/>
      <c r="H8384" s="31"/>
      <c r="I8384" s="31"/>
      <c r="J8384" s="83"/>
      <c r="K8384" s="31"/>
      <c r="L8384" s="31"/>
      <c r="M8384" s="168"/>
      <c r="N8384" s="147"/>
      <c r="O8384" s="105"/>
      <c r="P8384" s="42"/>
      <c r="Q8384" s="31"/>
      <c r="R8384" s="83"/>
      <c r="S8384" s="31"/>
      <c r="T8384" s="31"/>
      <c r="U8384" s="168"/>
      <c r="V8384" s="149"/>
      <c r="W8384" s="140" t="str" cm="1">
        <f t="array" ref="W8384">IF(SUM(LEN(B8384:V8384))=0,"",IF(OR(OR(ISBLANK(F8384),SUM(LEN(C8384),LEN(D8384))=0),AND(NOT(E8384="Unknown"),ISBLANK(J8384)),AND(NOT(O8384="Unknown"),ISBLANK(R8384))),"Missing Information", INDEX(Table15[Entire Service Line Classification], MATCH(SUMIFS(Table15[Unique ID],Table15[System-Owned Portion],E8384,Table15[If Material Anything Other than "Lead" in Column E,Was Material Ever Previously Lead?],G8384,Table15[Customer-Owned Portion],O8384),Table15[Unique ID],0),0)))</f>
        <v/>
      </c>
      <c r="X8384"/>
    </row>
    <row r="8385" spans="2:24" hidden="1" x14ac:dyDescent="0.25">
      <c r="B8385" s="145"/>
      <c r="C8385" s="31"/>
      <c r="D8385" s="31"/>
      <c r="E8385" s="43"/>
      <c r="F8385" s="42"/>
      <c r="G8385" s="83"/>
      <c r="H8385" s="31"/>
      <c r="I8385" s="31"/>
      <c r="J8385" s="83"/>
      <c r="K8385" s="31"/>
      <c r="L8385" s="31"/>
      <c r="M8385" s="168"/>
      <c r="N8385" s="147"/>
      <c r="O8385" s="105"/>
      <c r="P8385" s="42"/>
      <c r="Q8385" s="31"/>
      <c r="R8385" s="83"/>
      <c r="S8385" s="31"/>
      <c r="T8385" s="31"/>
      <c r="U8385" s="168"/>
      <c r="V8385" s="149"/>
      <c r="W8385" s="140" t="str" cm="1">
        <f t="array" ref="W8385">IF(SUM(LEN(B8385:V8385))=0,"",IF(OR(OR(ISBLANK(F8385),SUM(LEN(C8385),LEN(D8385))=0),AND(NOT(E8385="Unknown"),ISBLANK(J8385)),AND(NOT(O8385="Unknown"),ISBLANK(R8385))),"Missing Information", INDEX(Table15[Entire Service Line Classification], MATCH(SUMIFS(Table15[Unique ID],Table15[System-Owned Portion],E8385,Table15[If Material Anything Other than "Lead" in Column E,Was Material Ever Previously Lead?],G8385,Table15[Customer-Owned Portion],O8385),Table15[Unique ID],0),0)))</f>
        <v/>
      </c>
      <c r="X8385"/>
    </row>
    <row r="8386" spans="2:24" hidden="1" x14ac:dyDescent="0.25">
      <c r="B8386" s="145"/>
      <c r="C8386" s="31"/>
      <c r="D8386" s="31"/>
      <c r="E8386" s="43"/>
      <c r="F8386" s="42"/>
      <c r="G8386" s="83"/>
      <c r="H8386" s="31"/>
      <c r="I8386" s="31"/>
      <c r="J8386" s="83"/>
      <c r="K8386" s="31"/>
      <c r="L8386" s="31"/>
      <c r="M8386" s="168"/>
      <c r="N8386" s="147"/>
      <c r="O8386" s="105"/>
      <c r="P8386" s="42"/>
      <c r="Q8386" s="31"/>
      <c r="R8386" s="83"/>
      <c r="S8386" s="31"/>
      <c r="T8386" s="31"/>
      <c r="U8386" s="168"/>
      <c r="V8386" s="149"/>
      <c r="W8386" s="140" t="str" cm="1">
        <f t="array" ref="W8386">IF(SUM(LEN(B8386:V8386))=0,"",IF(OR(OR(ISBLANK(F8386),SUM(LEN(C8386),LEN(D8386))=0),AND(NOT(E8386="Unknown"),ISBLANK(J8386)),AND(NOT(O8386="Unknown"),ISBLANK(R8386))),"Missing Information", INDEX(Table15[Entire Service Line Classification], MATCH(SUMIFS(Table15[Unique ID],Table15[System-Owned Portion],E8386,Table15[If Material Anything Other than "Lead" in Column E,Was Material Ever Previously Lead?],G8386,Table15[Customer-Owned Portion],O8386),Table15[Unique ID],0),0)))</f>
        <v/>
      </c>
      <c r="X8386"/>
    </row>
    <row r="8387" spans="2:24" hidden="1" x14ac:dyDescent="0.25">
      <c r="B8387" s="145"/>
      <c r="C8387" s="31"/>
      <c r="D8387" s="31"/>
      <c r="E8387" s="43"/>
      <c r="F8387" s="42"/>
      <c r="G8387" s="83"/>
      <c r="H8387" s="31"/>
      <c r="I8387" s="31"/>
      <c r="J8387" s="83"/>
      <c r="K8387" s="31"/>
      <c r="L8387" s="31"/>
      <c r="M8387" s="168"/>
      <c r="N8387" s="147"/>
      <c r="O8387" s="105"/>
      <c r="P8387" s="42"/>
      <c r="Q8387" s="31"/>
      <c r="R8387" s="83"/>
      <c r="S8387" s="31"/>
      <c r="T8387" s="31"/>
      <c r="U8387" s="168"/>
      <c r="V8387" s="149"/>
      <c r="W8387" s="140" t="str" cm="1">
        <f t="array" ref="W8387">IF(SUM(LEN(B8387:V8387))=0,"",IF(OR(OR(ISBLANK(F8387),SUM(LEN(C8387),LEN(D8387))=0),AND(NOT(E8387="Unknown"),ISBLANK(J8387)),AND(NOT(O8387="Unknown"),ISBLANK(R8387))),"Missing Information", INDEX(Table15[Entire Service Line Classification], MATCH(SUMIFS(Table15[Unique ID],Table15[System-Owned Portion],E8387,Table15[If Material Anything Other than "Lead" in Column E,Was Material Ever Previously Lead?],G8387,Table15[Customer-Owned Portion],O8387),Table15[Unique ID],0),0)))</f>
        <v/>
      </c>
      <c r="X8387"/>
    </row>
    <row r="8388" spans="2:24" hidden="1" x14ac:dyDescent="0.25">
      <c r="B8388" s="145"/>
      <c r="C8388" s="31"/>
      <c r="D8388" s="31"/>
      <c r="E8388" s="43"/>
      <c r="F8388" s="42"/>
      <c r="G8388" s="83"/>
      <c r="H8388" s="31"/>
      <c r="I8388" s="31"/>
      <c r="J8388" s="83"/>
      <c r="K8388" s="31"/>
      <c r="L8388" s="31"/>
      <c r="M8388" s="168"/>
      <c r="N8388" s="147"/>
      <c r="O8388" s="105"/>
      <c r="P8388" s="42"/>
      <c r="Q8388" s="31"/>
      <c r="R8388" s="83"/>
      <c r="S8388" s="31"/>
      <c r="T8388" s="31"/>
      <c r="U8388" s="168"/>
      <c r="V8388" s="149"/>
      <c r="W8388" s="140" t="str" cm="1">
        <f t="array" ref="W8388">IF(SUM(LEN(B8388:V8388))=0,"",IF(OR(OR(ISBLANK(F8388),SUM(LEN(C8388),LEN(D8388))=0),AND(NOT(E8388="Unknown"),ISBLANK(J8388)),AND(NOT(O8388="Unknown"),ISBLANK(R8388))),"Missing Information", INDEX(Table15[Entire Service Line Classification], MATCH(SUMIFS(Table15[Unique ID],Table15[System-Owned Portion],E8388,Table15[If Material Anything Other than "Lead" in Column E,Was Material Ever Previously Lead?],G8388,Table15[Customer-Owned Portion],O8388),Table15[Unique ID],0),0)))</f>
        <v/>
      </c>
      <c r="X8388"/>
    </row>
    <row r="8389" spans="2:24" hidden="1" x14ac:dyDescent="0.25">
      <c r="B8389" s="145"/>
      <c r="C8389" s="31"/>
      <c r="D8389" s="31"/>
      <c r="E8389" s="43"/>
      <c r="F8389" s="42"/>
      <c r="G8389" s="83"/>
      <c r="H8389" s="31"/>
      <c r="I8389" s="31"/>
      <c r="J8389" s="83"/>
      <c r="K8389" s="31"/>
      <c r="L8389" s="31"/>
      <c r="M8389" s="168"/>
      <c r="N8389" s="147"/>
      <c r="O8389" s="105"/>
      <c r="P8389" s="42"/>
      <c r="Q8389" s="31"/>
      <c r="R8389" s="83"/>
      <c r="S8389" s="31"/>
      <c r="T8389" s="31"/>
      <c r="U8389" s="168"/>
      <c r="V8389" s="149"/>
      <c r="W8389" s="140" t="str" cm="1">
        <f t="array" ref="W8389">IF(SUM(LEN(B8389:V8389))=0,"",IF(OR(OR(ISBLANK(F8389),SUM(LEN(C8389),LEN(D8389))=0),AND(NOT(E8389="Unknown"),ISBLANK(J8389)),AND(NOT(O8389="Unknown"),ISBLANK(R8389))),"Missing Information", INDEX(Table15[Entire Service Line Classification], MATCH(SUMIFS(Table15[Unique ID],Table15[System-Owned Portion],E8389,Table15[If Material Anything Other than "Lead" in Column E,Was Material Ever Previously Lead?],G8389,Table15[Customer-Owned Portion],O8389),Table15[Unique ID],0),0)))</f>
        <v/>
      </c>
      <c r="X8389"/>
    </row>
    <row r="8390" spans="2:24" hidden="1" x14ac:dyDescent="0.25">
      <c r="B8390" s="145"/>
      <c r="C8390" s="31"/>
      <c r="D8390" s="31"/>
      <c r="E8390" s="43"/>
      <c r="F8390" s="42"/>
      <c r="G8390" s="83"/>
      <c r="H8390" s="31"/>
      <c r="I8390" s="31"/>
      <c r="J8390" s="83"/>
      <c r="K8390" s="31"/>
      <c r="L8390" s="31"/>
      <c r="M8390" s="168"/>
      <c r="N8390" s="147"/>
      <c r="O8390" s="105"/>
      <c r="P8390" s="42"/>
      <c r="Q8390" s="31"/>
      <c r="R8390" s="83"/>
      <c r="S8390" s="31"/>
      <c r="T8390" s="31"/>
      <c r="U8390" s="168"/>
      <c r="V8390" s="149"/>
      <c r="W8390" s="140" t="str" cm="1">
        <f t="array" ref="W8390">IF(SUM(LEN(B8390:V8390))=0,"",IF(OR(OR(ISBLANK(F8390),SUM(LEN(C8390),LEN(D8390))=0),AND(NOT(E8390="Unknown"),ISBLANK(J8390)),AND(NOT(O8390="Unknown"),ISBLANK(R8390))),"Missing Information", INDEX(Table15[Entire Service Line Classification], MATCH(SUMIFS(Table15[Unique ID],Table15[System-Owned Portion],E8390,Table15[If Material Anything Other than "Lead" in Column E,Was Material Ever Previously Lead?],G8390,Table15[Customer-Owned Portion],O8390),Table15[Unique ID],0),0)))</f>
        <v/>
      </c>
      <c r="X8390"/>
    </row>
    <row r="8391" spans="2:24" hidden="1" x14ac:dyDescent="0.25">
      <c r="B8391" s="145"/>
      <c r="C8391" s="31"/>
      <c r="D8391" s="31"/>
      <c r="E8391" s="43"/>
      <c r="F8391" s="42"/>
      <c r="G8391" s="83"/>
      <c r="H8391" s="31"/>
      <c r="I8391" s="31"/>
      <c r="J8391" s="83"/>
      <c r="K8391" s="31"/>
      <c r="L8391" s="31"/>
      <c r="M8391" s="168"/>
      <c r="N8391" s="147"/>
      <c r="O8391" s="105"/>
      <c r="P8391" s="42"/>
      <c r="Q8391" s="31"/>
      <c r="R8391" s="83"/>
      <c r="S8391" s="31"/>
      <c r="T8391" s="31"/>
      <c r="U8391" s="168"/>
      <c r="V8391" s="149"/>
      <c r="W8391" s="140" t="str" cm="1">
        <f t="array" ref="W8391">IF(SUM(LEN(B8391:V8391))=0,"",IF(OR(OR(ISBLANK(F8391),SUM(LEN(C8391),LEN(D8391))=0),AND(NOT(E8391="Unknown"),ISBLANK(J8391)),AND(NOT(O8391="Unknown"),ISBLANK(R8391))),"Missing Information", INDEX(Table15[Entire Service Line Classification], MATCH(SUMIFS(Table15[Unique ID],Table15[System-Owned Portion],E8391,Table15[If Material Anything Other than "Lead" in Column E,Was Material Ever Previously Lead?],G8391,Table15[Customer-Owned Portion],O8391),Table15[Unique ID],0),0)))</f>
        <v/>
      </c>
      <c r="X8391"/>
    </row>
    <row r="8392" spans="2:24" hidden="1" x14ac:dyDescent="0.25">
      <c r="B8392" s="145"/>
      <c r="C8392" s="31"/>
      <c r="D8392" s="31"/>
      <c r="E8392" s="43"/>
      <c r="F8392" s="42"/>
      <c r="G8392" s="83"/>
      <c r="H8392" s="31"/>
      <c r="I8392" s="31"/>
      <c r="J8392" s="83"/>
      <c r="K8392" s="31"/>
      <c r="L8392" s="31"/>
      <c r="M8392" s="168"/>
      <c r="N8392" s="147"/>
      <c r="O8392" s="105"/>
      <c r="P8392" s="42"/>
      <c r="Q8392" s="31"/>
      <c r="R8392" s="83"/>
      <c r="S8392" s="31"/>
      <c r="T8392" s="31"/>
      <c r="U8392" s="168"/>
      <c r="V8392" s="149"/>
      <c r="W8392" s="140" t="str" cm="1">
        <f t="array" ref="W8392">IF(SUM(LEN(B8392:V8392))=0,"",IF(OR(OR(ISBLANK(F8392),SUM(LEN(C8392),LEN(D8392))=0),AND(NOT(E8392="Unknown"),ISBLANK(J8392)),AND(NOT(O8392="Unknown"),ISBLANK(R8392))),"Missing Information", INDEX(Table15[Entire Service Line Classification], MATCH(SUMIFS(Table15[Unique ID],Table15[System-Owned Portion],E8392,Table15[If Material Anything Other than "Lead" in Column E,Was Material Ever Previously Lead?],G8392,Table15[Customer-Owned Portion],O8392),Table15[Unique ID],0),0)))</f>
        <v/>
      </c>
      <c r="X8392"/>
    </row>
    <row r="8393" spans="2:24" hidden="1" x14ac:dyDescent="0.25">
      <c r="B8393" s="145"/>
      <c r="C8393" s="31"/>
      <c r="D8393" s="31"/>
      <c r="E8393" s="43"/>
      <c r="F8393" s="42"/>
      <c r="G8393" s="83"/>
      <c r="H8393" s="31"/>
      <c r="I8393" s="31"/>
      <c r="J8393" s="83"/>
      <c r="K8393" s="31"/>
      <c r="L8393" s="31"/>
      <c r="M8393" s="168"/>
      <c r="N8393" s="147"/>
      <c r="O8393" s="105"/>
      <c r="P8393" s="42"/>
      <c r="Q8393" s="31"/>
      <c r="R8393" s="83"/>
      <c r="S8393" s="31"/>
      <c r="T8393" s="31"/>
      <c r="U8393" s="168"/>
      <c r="V8393" s="149"/>
      <c r="W8393" s="140" t="str" cm="1">
        <f t="array" ref="W8393">IF(SUM(LEN(B8393:V8393))=0,"",IF(OR(OR(ISBLANK(F8393),SUM(LEN(C8393),LEN(D8393))=0),AND(NOT(E8393="Unknown"),ISBLANK(J8393)),AND(NOT(O8393="Unknown"),ISBLANK(R8393))),"Missing Information", INDEX(Table15[Entire Service Line Classification], MATCH(SUMIFS(Table15[Unique ID],Table15[System-Owned Portion],E8393,Table15[If Material Anything Other than "Lead" in Column E,Was Material Ever Previously Lead?],G8393,Table15[Customer-Owned Portion],O8393),Table15[Unique ID],0),0)))</f>
        <v/>
      </c>
      <c r="X8393"/>
    </row>
    <row r="8394" spans="2:24" hidden="1" x14ac:dyDescent="0.25">
      <c r="B8394" s="145"/>
      <c r="C8394" s="31"/>
      <c r="D8394" s="31"/>
      <c r="E8394" s="43"/>
      <c r="F8394" s="42"/>
      <c r="G8394" s="83"/>
      <c r="H8394" s="31"/>
      <c r="I8394" s="31"/>
      <c r="J8394" s="83"/>
      <c r="K8394" s="31"/>
      <c r="L8394" s="31"/>
      <c r="M8394" s="168"/>
      <c r="N8394" s="147"/>
      <c r="O8394" s="105"/>
      <c r="P8394" s="42"/>
      <c r="Q8394" s="31"/>
      <c r="R8394" s="83"/>
      <c r="S8394" s="31"/>
      <c r="T8394" s="31"/>
      <c r="U8394" s="168"/>
      <c r="V8394" s="149"/>
      <c r="W8394" s="140" t="str" cm="1">
        <f t="array" ref="W8394">IF(SUM(LEN(B8394:V8394))=0,"",IF(OR(OR(ISBLANK(F8394),SUM(LEN(C8394),LEN(D8394))=0),AND(NOT(E8394="Unknown"),ISBLANK(J8394)),AND(NOT(O8394="Unknown"),ISBLANK(R8394))),"Missing Information", INDEX(Table15[Entire Service Line Classification], MATCH(SUMIFS(Table15[Unique ID],Table15[System-Owned Portion],E8394,Table15[If Material Anything Other than "Lead" in Column E,Was Material Ever Previously Lead?],G8394,Table15[Customer-Owned Portion],O8394),Table15[Unique ID],0),0)))</f>
        <v/>
      </c>
      <c r="X8394"/>
    </row>
    <row r="8395" spans="2:24" hidden="1" x14ac:dyDescent="0.25">
      <c r="B8395" s="145"/>
      <c r="C8395" s="31"/>
      <c r="D8395" s="31"/>
      <c r="E8395" s="43"/>
      <c r="F8395" s="42"/>
      <c r="G8395" s="83"/>
      <c r="H8395" s="31"/>
      <c r="I8395" s="31"/>
      <c r="J8395" s="83"/>
      <c r="K8395" s="31"/>
      <c r="L8395" s="31"/>
      <c r="M8395" s="168"/>
      <c r="N8395" s="147"/>
      <c r="O8395" s="105"/>
      <c r="P8395" s="42"/>
      <c r="Q8395" s="31"/>
      <c r="R8395" s="83"/>
      <c r="S8395" s="31"/>
      <c r="T8395" s="31"/>
      <c r="U8395" s="168"/>
      <c r="V8395" s="149"/>
      <c r="W8395" s="140" t="str" cm="1">
        <f t="array" ref="W8395">IF(SUM(LEN(B8395:V8395))=0,"",IF(OR(OR(ISBLANK(F8395),SUM(LEN(C8395),LEN(D8395))=0),AND(NOT(E8395="Unknown"),ISBLANK(J8395)),AND(NOT(O8395="Unknown"),ISBLANK(R8395))),"Missing Information", INDEX(Table15[Entire Service Line Classification], MATCH(SUMIFS(Table15[Unique ID],Table15[System-Owned Portion],E8395,Table15[If Material Anything Other than "Lead" in Column E,Was Material Ever Previously Lead?],G8395,Table15[Customer-Owned Portion],O8395),Table15[Unique ID],0),0)))</f>
        <v/>
      </c>
      <c r="X8395"/>
    </row>
    <row r="8396" spans="2:24" hidden="1" x14ac:dyDescent="0.25">
      <c r="B8396" s="145"/>
      <c r="C8396" s="31"/>
      <c r="D8396" s="31"/>
      <c r="E8396" s="43"/>
      <c r="F8396" s="42"/>
      <c r="G8396" s="83"/>
      <c r="H8396" s="31"/>
      <c r="I8396" s="31"/>
      <c r="J8396" s="83"/>
      <c r="K8396" s="31"/>
      <c r="L8396" s="31"/>
      <c r="M8396" s="168"/>
      <c r="N8396" s="147"/>
      <c r="O8396" s="105"/>
      <c r="P8396" s="42"/>
      <c r="Q8396" s="31"/>
      <c r="R8396" s="83"/>
      <c r="S8396" s="31"/>
      <c r="T8396" s="31"/>
      <c r="U8396" s="168"/>
      <c r="V8396" s="149"/>
      <c r="W8396" s="140" t="str" cm="1">
        <f t="array" ref="W8396">IF(SUM(LEN(B8396:V8396))=0,"",IF(OR(OR(ISBLANK(F8396),SUM(LEN(C8396),LEN(D8396))=0),AND(NOT(E8396="Unknown"),ISBLANK(J8396)),AND(NOT(O8396="Unknown"),ISBLANK(R8396))),"Missing Information", INDEX(Table15[Entire Service Line Classification], MATCH(SUMIFS(Table15[Unique ID],Table15[System-Owned Portion],E8396,Table15[If Material Anything Other than "Lead" in Column E,Was Material Ever Previously Lead?],G8396,Table15[Customer-Owned Portion],O8396),Table15[Unique ID],0),0)))</f>
        <v/>
      </c>
      <c r="X8396"/>
    </row>
    <row r="8397" spans="2:24" hidden="1" x14ac:dyDescent="0.25">
      <c r="B8397" s="145"/>
      <c r="C8397" s="31"/>
      <c r="D8397" s="31"/>
      <c r="E8397" s="43"/>
      <c r="F8397" s="42"/>
      <c r="G8397" s="83"/>
      <c r="H8397" s="31"/>
      <c r="I8397" s="31"/>
      <c r="J8397" s="83"/>
      <c r="K8397" s="31"/>
      <c r="L8397" s="31"/>
      <c r="M8397" s="168"/>
      <c r="N8397" s="147"/>
      <c r="O8397" s="105"/>
      <c r="P8397" s="42"/>
      <c r="Q8397" s="31"/>
      <c r="R8397" s="83"/>
      <c r="S8397" s="31"/>
      <c r="T8397" s="31"/>
      <c r="U8397" s="168"/>
      <c r="V8397" s="149"/>
      <c r="W8397" s="140" t="str" cm="1">
        <f t="array" ref="W8397">IF(SUM(LEN(B8397:V8397))=0,"",IF(OR(OR(ISBLANK(F8397),SUM(LEN(C8397),LEN(D8397))=0),AND(NOT(E8397="Unknown"),ISBLANK(J8397)),AND(NOT(O8397="Unknown"),ISBLANK(R8397))),"Missing Information", INDEX(Table15[Entire Service Line Classification], MATCH(SUMIFS(Table15[Unique ID],Table15[System-Owned Portion],E8397,Table15[If Material Anything Other than "Lead" in Column E,Was Material Ever Previously Lead?],G8397,Table15[Customer-Owned Portion],O8397),Table15[Unique ID],0),0)))</f>
        <v/>
      </c>
      <c r="X8397"/>
    </row>
    <row r="8398" spans="2:24" hidden="1" x14ac:dyDescent="0.25">
      <c r="B8398" s="145"/>
      <c r="C8398" s="31"/>
      <c r="D8398" s="31"/>
      <c r="E8398" s="43"/>
      <c r="F8398" s="42"/>
      <c r="G8398" s="83"/>
      <c r="H8398" s="31"/>
      <c r="I8398" s="31"/>
      <c r="J8398" s="83"/>
      <c r="K8398" s="31"/>
      <c r="L8398" s="31"/>
      <c r="M8398" s="168"/>
      <c r="N8398" s="147"/>
      <c r="O8398" s="105"/>
      <c r="P8398" s="42"/>
      <c r="Q8398" s="31"/>
      <c r="R8398" s="83"/>
      <c r="S8398" s="31"/>
      <c r="T8398" s="31"/>
      <c r="U8398" s="168"/>
      <c r="V8398" s="149"/>
      <c r="W8398" s="140" t="str" cm="1">
        <f t="array" ref="W8398">IF(SUM(LEN(B8398:V8398))=0,"",IF(OR(OR(ISBLANK(F8398),SUM(LEN(C8398),LEN(D8398))=0),AND(NOT(E8398="Unknown"),ISBLANK(J8398)),AND(NOT(O8398="Unknown"),ISBLANK(R8398))),"Missing Information", INDEX(Table15[Entire Service Line Classification], MATCH(SUMIFS(Table15[Unique ID],Table15[System-Owned Portion],E8398,Table15[If Material Anything Other than "Lead" in Column E,Was Material Ever Previously Lead?],G8398,Table15[Customer-Owned Portion],O8398),Table15[Unique ID],0),0)))</f>
        <v/>
      </c>
      <c r="X8398"/>
    </row>
    <row r="8399" spans="2:24" hidden="1" x14ac:dyDescent="0.25">
      <c r="B8399" s="145"/>
      <c r="C8399" s="31"/>
      <c r="D8399" s="31"/>
      <c r="E8399" s="43"/>
      <c r="F8399" s="42"/>
      <c r="G8399" s="83"/>
      <c r="H8399" s="31"/>
      <c r="I8399" s="31"/>
      <c r="J8399" s="83"/>
      <c r="K8399" s="31"/>
      <c r="L8399" s="31"/>
      <c r="M8399" s="168"/>
      <c r="N8399" s="147"/>
      <c r="O8399" s="105"/>
      <c r="P8399" s="42"/>
      <c r="Q8399" s="31"/>
      <c r="R8399" s="83"/>
      <c r="S8399" s="31"/>
      <c r="T8399" s="31"/>
      <c r="U8399" s="168"/>
      <c r="V8399" s="149"/>
      <c r="W8399" s="140" t="str" cm="1">
        <f t="array" ref="W8399">IF(SUM(LEN(B8399:V8399))=0,"",IF(OR(OR(ISBLANK(F8399),SUM(LEN(C8399),LEN(D8399))=0),AND(NOT(E8399="Unknown"),ISBLANK(J8399)),AND(NOT(O8399="Unknown"),ISBLANK(R8399))),"Missing Information", INDEX(Table15[Entire Service Line Classification], MATCH(SUMIFS(Table15[Unique ID],Table15[System-Owned Portion],E8399,Table15[If Material Anything Other than "Lead" in Column E,Was Material Ever Previously Lead?],G8399,Table15[Customer-Owned Portion],O8399),Table15[Unique ID],0),0)))</f>
        <v/>
      </c>
      <c r="X8399"/>
    </row>
    <row r="8400" spans="2:24" hidden="1" x14ac:dyDescent="0.25">
      <c r="B8400" s="145"/>
      <c r="C8400" s="31"/>
      <c r="D8400" s="31"/>
      <c r="E8400" s="43"/>
      <c r="F8400" s="42"/>
      <c r="G8400" s="83"/>
      <c r="H8400" s="31"/>
      <c r="I8400" s="31"/>
      <c r="J8400" s="83"/>
      <c r="K8400" s="31"/>
      <c r="L8400" s="31"/>
      <c r="M8400" s="168"/>
      <c r="N8400" s="147"/>
      <c r="O8400" s="105"/>
      <c r="P8400" s="42"/>
      <c r="Q8400" s="31"/>
      <c r="R8400" s="83"/>
      <c r="S8400" s="31"/>
      <c r="T8400" s="31"/>
      <c r="U8400" s="168"/>
      <c r="V8400" s="149"/>
      <c r="W8400" s="140" t="str" cm="1">
        <f t="array" ref="W8400">IF(SUM(LEN(B8400:V8400))=0,"",IF(OR(OR(ISBLANK(F8400),SUM(LEN(C8400),LEN(D8400))=0),AND(NOT(E8400="Unknown"),ISBLANK(J8400)),AND(NOT(O8400="Unknown"),ISBLANK(R8400))),"Missing Information", INDEX(Table15[Entire Service Line Classification], MATCH(SUMIFS(Table15[Unique ID],Table15[System-Owned Portion],E8400,Table15[If Material Anything Other than "Lead" in Column E,Was Material Ever Previously Lead?],G8400,Table15[Customer-Owned Portion],O8400),Table15[Unique ID],0),0)))</f>
        <v/>
      </c>
      <c r="X8400"/>
    </row>
    <row r="8401" spans="2:24" hidden="1" x14ac:dyDescent="0.25">
      <c r="B8401" s="145"/>
      <c r="C8401" s="31"/>
      <c r="D8401" s="31"/>
      <c r="E8401" s="43"/>
      <c r="F8401" s="42"/>
      <c r="G8401" s="83"/>
      <c r="H8401" s="31"/>
      <c r="I8401" s="31"/>
      <c r="J8401" s="83"/>
      <c r="K8401" s="31"/>
      <c r="L8401" s="31"/>
      <c r="M8401" s="168"/>
      <c r="N8401" s="147"/>
      <c r="O8401" s="105"/>
      <c r="P8401" s="42"/>
      <c r="Q8401" s="31"/>
      <c r="R8401" s="83"/>
      <c r="S8401" s="31"/>
      <c r="T8401" s="31"/>
      <c r="U8401" s="168"/>
      <c r="V8401" s="149"/>
      <c r="W8401" s="140" t="str" cm="1">
        <f t="array" ref="W8401">IF(SUM(LEN(B8401:V8401))=0,"",IF(OR(OR(ISBLANK(F8401),SUM(LEN(C8401),LEN(D8401))=0),AND(NOT(E8401="Unknown"),ISBLANK(J8401)),AND(NOT(O8401="Unknown"),ISBLANK(R8401))),"Missing Information", INDEX(Table15[Entire Service Line Classification], MATCH(SUMIFS(Table15[Unique ID],Table15[System-Owned Portion],E8401,Table15[If Material Anything Other than "Lead" in Column E,Was Material Ever Previously Lead?],G8401,Table15[Customer-Owned Portion],O8401),Table15[Unique ID],0),0)))</f>
        <v/>
      </c>
      <c r="X8401"/>
    </row>
    <row r="8402" spans="2:24" hidden="1" x14ac:dyDescent="0.25">
      <c r="B8402" s="145"/>
      <c r="C8402" s="31"/>
      <c r="D8402" s="31"/>
      <c r="E8402" s="43"/>
      <c r="F8402" s="42"/>
      <c r="G8402" s="83"/>
      <c r="H8402" s="31"/>
      <c r="I8402" s="31"/>
      <c r="J8402" s="83"/>
      <c r="K8402" s="31"/>
      <c r="L8402" s="31"/>
      <c r="M8402" s="168"/>
      <c r="N8402" s="147"/>
      <c r="O8402" s="105"/>
      <c r="P8402" s="42"/>
      <c r="Q8402" s="31"/>
      <c r="R8402" s="83"/>
      <c r="S8402" s="31"/>
      <c r="T8402" s="31"/>
      <c r="U8402" s="168"/>
      <c r="V8402" s="149"/>
      <c r="W8402" s="140" t="str" cm="1">
        <f t="array" ref="W8402">IF(SUM(LEN(B8402:V8402))=0,"",IF(OR(OR(ISBLANK(F8402),SUM(LEN(C8402),LEN(D8402))=0),AND(NOT(E8402="Unknown"),ISBLANK(J8402)),AND(NOT(O8402="Unknown"),ISBLANK(R8402))),"Missing Information", INDEX(Table15[Entire Service Line Classification], MATCH(SUMIFS(Table15[Unique ID],Table15[System-Owned Portion],E8402,Table15[If Material Anything Other than "Lead" in Column E,Was Material Ever Previously Lead?],G8402,Table15[Customer-Owned Portion],O8402),Table15[Unique ID],0),0)))</f>
        <v/>
      </c>
      <c r="X8402"/>
    </row>
    <row r="8403" spans="2:24" hidden="1" x14ac:dyDescent="0.25">
      <c r="B8403" s="145"/>
      <c r="C8403" s="31"/>
      <c r="D8403" s="31"/>
      <c r="E8403" s="43"/>
      <c r="F8403" s="42"/>
      <c r="G8403" s="83"/>
      <c r="H8403" s="31"/>
      <c r="I8403" s="31"/>
      <c r="J8403" s="83"/>
      <c r="K8403" s="31"/>
      <c r="L8403" s="31"/>
      <c r="M8403" s="168"/>
      <c r="N8403" s="147"/>
      <c r="O8403" s="105"/>
      <c r="P8403" s="42"/>
      <c r="Q8403" s="31"/>
      <c r="R8403" s="83"/>
      <c r="S8403" s="31"/>
      <c r="T8403" s="31"/>
      <c r="U8403" s="168"/>
      <c r="V8403" s="149"/>
      <c r="W8403" s="140" t="str" cm="1">
        <f t="array" ref="W8403">IF(SUM(LEN(B8403:V8403))=0,"",IF(OR(OR(ISBLANK(F8403),SUM(LEN(C8403),LEN(D8403))=0),AND(NOT(E8403="Unknown"),ISBLANK(J8403)),AND(NOT(O8403="Unknown"),ISBLANK(R8403))),"Missing Information", INDEX(Table15[Entire Service Line Classification], MATCH(SUMIFS(Table15[Unique ID],Table15[System-Owned Portion],E8403,Table15[If Material Anything Other than "Lead" in Column E,Was Material Ever Previously Lead?],G8403,Table15[Customer-Owned Portion],O8403),Table15[Unique ID],0),0)))</f>
        <v/>
      </c>
      <c r="X8403"/>
    </row>
    <row r="8404" spans="2:24" hidden="1" x14ac:dyDescent="0.25">
      <c r="B8404" s="145"/>
      <c r="C8404" s="31"/>
      <c r="D8404" s="31"/>
      <c r="E8404" s="43"/>
      <c r="F8404" s="42"/>
      <c r="G8404" s="83"/>
      <c r="H8404" s="31"/>
      <c r="I8404" s="31"/>
      <c r="J8404" s="83"/>
      <c r="K8404" s="31"/>
      <c r="L8404" s="31"/>
      <c r="M8404" s="168"/>
      <c r="N8404" s="147"/>
      <c r="O8404" s="105"/>
      <c r="P8404" s="42"/>
      <c r="Q8404" s="31"/>
      <c r="R8404" s="83"/>
      <c r="S8404" s="31"/>
      <c r="T8404" s="31"/>
      <c r="U8404" s="168"/>
      <c r="V8404" s="149"/>
      <c r="W8404" s="140" t="str" cm="1">
        <f t="array" ref="W8404">IF(SUM(LEN(B8404:V8404))=0,"",IF(OR(OR(ISBLANK(F8404),SUM(LEN(C8404),LEN(D8404))=0),AND(NOT(E8404="Unknown"),ISBLANK(J8404)),AND(NOT(O8404="Unknown"),ISBLANK(R8404))),"Missing Information", INDEX(Table15[Entire Service Line Classification], MATCH(SUMIFS(Table15[Unique ID],Table15[System-Owned Portion],E8404,Table15[If Material Anything Other than "Lead" in Column E,Was Material Ever Previously Lead?],G8404,Table15[Customer-Owned Portion],O8404),Table15[Unique ID],0),0)))</f>
        <v/>
      </c>
      <c r="X8404"/>
    </row>
    <row r="8405" spans="2:24" hidden="1" x14ac:dyDescent="0.25">
      <c r="B8405" s="145"/>
      <c r="C8405" s="31"/>
      <c r="D8405" s="31"/>
      <c r="E8405" s="43"/>
      <c r="F8405" s="42"/>
      <c r="G8405" s="83"/>
      <c r="H8405" s="31"/>
      <c r="I8405" s="31"/>
      <c r="J8405" s="83"/>
      <c r="K8405" s="31"/>
      <c r="L8405" s="31"/>
      <c r="M8405" s="168"/>
      <c r="N8405" s="147"/>
      <c r="O8405" s="105"/>
      <c r="P8405" s="42"/>
      <c r="Q8405" s="31"/>
      <c r="R8405" s="83"/>
      <c r="S8405" s="31"/>
      <c r="T8405" s="31"/>
      <c r="U8405" s="168"/>
      <c r="V8405" s="149"/>
      <c r="W8405" s="140" t="str" cm="1">
        <f t="array" ref="W8405">IF(SUM(LEN(B8405:V8405))=0,"",IF(OR(OR(ISBLANK(F8405),SUM(LEN(C8405),LEN(D8405))=0),AND(NOT(E8405="Unknown"),ISBLANK(J8405)),AND(NOT(O8405="Unknown"),ISBLANK(R8405))),"Missing Information", INDEX(Table15[Entire Service Line Classification], MATCH(SUMIFS(Table15[Unique ID],Table15[System-Owned Portion],E8405,Table15[If Material Anything Other than "Lead" in Column E,Was Material Ever Previously Lead?],G8405,Table15[Customer-Owned Portion],O8405),Table15[Unique ID],0),0)))</f>
        <v/>
      </c>
      <c r="X8405"/>
    </row>
    <row r="8406" spans="2:24" hidden="1" x14ac:dyDescent="0.25">
      <c r="B8406" s="145"/>
      <c r="C8406" s="31"/>
      <c r="D8406" s="31"/>
      <c r="E8406" s="43"/>
      <c r="F8406" s="42"/>
      <c r="G8406" s="83"/>
      <c r="H8406" s="31"/>
      <c r="I8406" s="31"/>
      <c r="J8406" s="83"/>
      <c r="K8406" s="31"/>
      <c r="L8406" s="31"/>
      <c r="M8406" s="168"/>
      <c r="N8406" s="147"/>
      <c r="O8406" s="105"/>
      <c r="P8406" s="42"/>
      <c r="Q8406" s="31"/>
      <c r="R8406" s="83"/>
      <c r="S8406" s="31"/>
      <c r="T8406" s="31"/>
      <c r="U8406" s="168"/>
      <c r="V8406" s="149"/>
      <c r="W8406" s="140" t="str" cm="1">
        <f t="array" ref="W8406">IF(SUM(LEN(B8406:V8406))=0,"",IF(OR(OR(ISBLANK(F8406),SUM(LEN(C8406),LEN(D8406))=0),AND(NOT(E8406="Unknown"),ISBLANK(J8406)),AND(NOT(O8406="Unknown"),ISBLANK(R8406))),"Missing Information", INDEX(Table15[Entire Service Line Classification], MATCH(SUMIFS(Table15[Unique ID],Table15[System-Owned Portion],E8406,Table15[If Material Anything Other than "Lead" in Column E,Was Material Ever Previously Lead?],G8406,Table15[Customer-Owned Portion],O8406),Table15[Unique ID],0),0)))</f>
        <v/>
      </c>
      <c r="X8406"/>
    </row>
    <row r="8407" spans="2:24" hidden="1" x14ac:dyDescent="0.25">
      <c r="B8407" s="145"/>
      <c r="C8407" s="31"/>
      <c r="D8407" s="31"/>
      <c r="E8407" s="43"/>
      <c r="F8407" s="42"/>
      <c r="G8407" s="83"/>
      <c r="H8407" s="31"/>
      <c r="I8407" s="31"/>
      <c r="J8407" s="83"/>
      <c r="K8407" s="31"/>
      <c r="L8407" s="31"/>
      <c r="M8407" s="168"/>
      <c r="N8407" s="147"/>
      <c r="O8407" s="105"/>
      <c r="P8407" s="42"/>
      <c r="Q8407" s="31"/>
      <c r="R8407" s="83"/>
      <c r="S8407" s="31"/>
      <c r="T8407" s="31"/>
      <c r="U8407" s="168"/>
      <c r="V8407" s="149"/>
      <c r="W8407" s="140" t="str" cm="1">
        <f t="array" ref="W8407">IF(SUM(LEN(B8407:V8407))=0,"",IF(OR(OR(ISBLANK(F8407),SUM(LEN(C8407),LEN(D8407))=0),AND(NOT(E8407="Unknown"),ISBLANK(J8407)),AND(NOT(O8407="Unknown"),ISBLANK(R8407))),"Missing Information", INDEX(Table15[Entire Service Line Classification], MATCH(SUMIFS(Table15[Unique ID],Table15[System-Owned Portion],E8407,Table15[If Material Anything Other than "Lead" in Column E,Was Material Ever Previously Lead?],G8407,Table15[Customer-Owned Portion],O8407),Table15[Unique ID],0),0)))</f>
        <v/>
      </c>
      <c r="X8407"/>
    </row>
    <row r="8408" spans="2:24" hidden="1" x14ac:dyDescent="0.25">
      <c r="B8408" s="145"/>
      <c r="C8408" s="31"/>
      <c r="D8408" s="31"/>
      <c r="E8408" s="43"/>
      <c r="F8408" s="42"/>
      <c r="G8408" s="83"/>
      <c r="H8408" s="31"/>
      <c r="I8408" s="31"/>
      <c r="J8408" s="83"/>
      <c r="K8408" s="31"/>
      <c r="L8408" s="31"/>
      <c r="M8408" s="168"/>
      <c r="N8408" s="147"/>
      <c r="O8408" s="105"/>
      <c r="P8408" s="42"/>
      <c r="Q8408" s="31"/>
      <c r="R8408" s="83"/>
      <c r="S8408" s="31"/>
      <c r="T8408" s="31"/>
      <c r="U8408" s="168"/>
      <c r="V8408" s="149"/>
      <c r="W8408" s="140" t="str" cm="1">
        <f t="array" ref="W8408">IF(SUM(LEN(B8408:V8408))=0,"",IF(OR(OR(ISBLANK(F8408),SUM(LEN(C8408),LEN(D8408))=0),AND(NOT(E8408="Unknown"),ISBLANK(J8408)),AND(NOT(O8408="Unknown"),ISBLANK(R8408))),"Missing Information", INDEX(Table15[Entire Service Line Classification], MATCH(SUMIFS(Table15[Unique ID],Table15[System-Owned Portion],E8408,Table15[If Material Anything Other than "Lead" in Column E,Was Material Ever Previously Lead?],G8408,Table15[Customer-Owned Portion],O8408),Table15[Unique ID],0),0)))</f>
        <v/>
      </c>
      <c r="X8408"/>
    </row>
    <row r="8409" spans="2:24" hidden="1" x14ac:dyDescent="0.25">
      <c r="B8409" s="145"/>
      <c r="C8409" s="31"/>
      <c r="D8409" s="31"/>
      <c r="E8409" s="43"/>
      <c r="F8409" s="42"/>
      <c r="G8409" s="83"/>
      <c r="H8409" s="31"/>
      <c r="I8409" s="31"/>
      <c r="J8409" s="83"/>
      <c r="K8409" s="31"/>
      <c r="L8409" s="31"/>
      <c r="M8409" s="168"/>
      <c r="N8409" s="147"/>
      <c r="O8409" s="105"/>
      <c r="P8409" s="42"/>
      <c r="Q8409" s="31"/>
      <c r="R8409" s="83"/>
      <c r="S8409" s="31"/>
      <c r="T8409" s="31"/>
      <c r="U8409" s="168"/>
      <c r="V8409" s="149"/>
      <c r="W8409" s="140" t="str" cm="1">
        <f t="array" ref="W8409">IF(SUM(LEN(B8409:V8409))=0,"",IF(OR(OR(ISBLANK(F8409),SUM(LEN(C8409),LEN(D8409))=0),AND(NOT(E8409="Unknown"),ISBLANK(J8409)),AND(NOT(O8409="Unknown"),ISBLANK(R8409))),"Missing Information", INDEX(Table15[Entire Service Line Classification], MATCH(SUMIFS(Table15[Unique ID],Table15[System-Owned Portion],E8409,Table15[If Material Anything Other than "Lead" in Column E,Was Material Ever Previously Lead?],G8409,Table15[Customer-Owned Portion],O8409),Table15[Unique ID],0),0)))</f>
        <v/>
      </c>
      <c r="X8409"/>
    </row>
    <row r="8410" spans="2:24" hidden="1" x14ac:dyDescent="0.25">
      <c r="B8410" s="145"/>
      <c r="C8410" s="31"/>
      <c r="D8410" s="31"/>
      <c r="E8410" s="43"/>
      <c r="F8410" s="42"/>
      <c r="G8410" s="83"/>
      <c r="H8410" s="31"/>
      <c r="I8410" s="31"/>
      <c r="J8410" s="83"/>
      <c r="K8410" s="31"/>
      <c r="L8410" s="31"/>
      <c r="M8410" s="168"/>
      <c r="N8410" s="147"/>
      <c r="O8410" s="105"/>
      <c r="P8410" s="42"/>
      <c r="Q8410" s="31"/>
      <c r="R8410" s="83"/>
      <c r="S8410" s="31"/>
      <c r="T8410" s="31"/>
      <c r="U8410" s="168"/>
      <c r="V8410" s="149"/>
      <c r="W8410" s="140" t="str" cm="1">
        <f t="array" ref="W8410">IF(SUM(LEN(B8410:V8410))=0,"",IF(OR(OR(ISBLANK(F8410),SUM(LEN(C8410),LEN(D8410))=0),AND(NOT(E8410="Unknown"),ISBLANK(J8410)),AND(NOT(O8410="Unknown"),ISBLANK(R8410))),"Missing Information", INDEX(Table15[Entire Service Line Classification], MATCH(SUMIFS(Table15[Unique ID],Table15[System-Owned Portion],E8410,Table15[If Material Anything Other than "Lead" in Column E,Was Material Ever Previously Lead?],G8410,Table15[Customer-Owned Portion],O8410),Table15[Unique ID],0),0)))</f>
        <v/>
      </c>
      <c r="X8410"/>
    </row>
    <row r="8411" spans="2:24" hidden="1" x14ac:dyDescent="0.25">
      <c r="B8411" s="145"/>
      <c r="C8411" s="31"/>
      <c r="D8411" s="31"/>
      <c r="E8411" s="43"/>
      <c r="F8411" s="42"/>
      <c r="G8411" s="83"/>
      <c r="H8411" s="31"/>
      <c r="I8411" s="31"/>
      <c r="J8411" s="83"/>
      <c r="K8411" s="31"/>
      <c r="L8411" s="31"/>
      <c r="M8411" s="168"/>
      <c r="N8411" s="147"/>
      <c r="O8411" s="105"/>
      <c r="P8411" s="42"/>
      <c r="Q8411" s="31"/>
      <c r="R8411" s="83"/>
      <c r="S8411" s="31"/>
      <c r="T8411" s="31"/>
      <c r="U8411" s="168"/>
      <c r="V8411" s="149"/>
      <c r="W8411" s="140" t="str" cm="1">
        <f t="array" ref="W8411">IF(SUM(LEN(B8411:V8411))=0,"",IF(OR(OR(ISBLANK(F8411),SUM(LEN(C8411),LEN(D8411))=0),AND(NOT(E8411="Unknown"),ISBLANK(J8411)),AND(NOT(O8411="Unknown"),ISBLANK(R8411))),"Missing Information", INDEX(Table15[Entire Service Line Classification], MATCH(SUMIFS(Table15[Unique ID],Table15[System-Owned Portion],E8411,Table15[If Material Anything Other than "Lead" in Column E,Was Material Ever Previously Lead?],G8411,Table15[Customer-Owned Portion],O8411),Table15[Unique ID],0),0)))</f>
        <v/>
      </c>
      <c r="X8411"/>
    </row>
    <row r="8412" spans="2:24" hidden="1" x14ac:dyDescent="0.25">
      <c r="B8412" s="145"/>
      <c r="C8412" s="31"/>
      <c r="D8412" s="31"/>
      <c r="E8412" s="43"/>
      <c r="F8412" s="42"/>
      <c r="G8412" s="83"/>
      <c r="H8412" s="31"/>
      <c r="I8412" s="31"/>
      <c r="J8412" s="83"/>
      <c r="K8412" s="31"/>
      <c r="L8412" s="31"/>
      <c r="M8412" s="168"/>
      <c r="N8412" s="147"/>
      <c r="O8412" s="105"/>
      <c r="P8412" s="42"/>
      <c r="Q8412" s="31"/>
      <c r="R8412" s="83"/>
      <c r="S8412" s="31"/>
      <c r="T8412" s="31"/>
      <c r="U8412" s="168"/>
      <c r="V8412" s="149"/>
      <c r="W8412" s="140" t="str" cm="1">
        <f t="array" ref="W8412">IF(SUM(LEN(B8412:V8412))=0,"",IF(OR(OR(ISBLANK(F8412),SUM(LEN(C8412),LEN(D8412))=0),AND(NOT(E8412="Unknown"),ISBLANK(J8412)),AND(NOT(O8412="Unknown"),ISBLANK(R8412))),"Missing Information", INDEX(Table15[Entire Service Line Classification], MATCH(SUMIFS(Table15[Unique ID],Table15[System-Owned Portion],E8412,Table15[If Material Anything Other than "Lead" in Column E,Was Material Ever Previously Lead?],G8412,Table15[Customer-Owned Portion],O8412),Table15[Unique ID],0),0)))</f>
        <v/>
      </c>
      <c r="X8412"/>
    </row>
    <row r="8413" spans="2:24" hidden="1" x14ac:dyDescent="0.25">
      <c r="B8413" s="145"/>
      <c r="C8413" s="31"/>
      <c r="D8413" s="31"/>
      <c r="E8413" s="43"/>
      <c r="F8413" s="42"/>
      <c r="G8413" s="83"/>
      <c r="H8413" s="31"/>
      <c r="I8413" s="31"/>
      <c r="J8413" s="83"/>
      <c r="K8413" s="31"/>
      <c r="L8413" s="31"/>
      <c r="M8413" s="168"/>
      <c r="N8413" s="147"/>
      <c r="O8413" s="105"/>
      <c r="P8413" s="42"/>
      <c r="Q8413" s="31"/>
      <c r="R8413" s="83"/>
      <c r="S8413" s="31"/>
      <c r="T8413" s="31"/>
      <c r="U8413" s="168"/>
      <c r="V8413" s="149"/>
      <c r="W8413" s="140" t="str" cm="1">
        <f t="array" ref="W8413">IF(SUM(LEN(B8413:V8413))=0,"",IF(OR(OR(ISBLANK(F8413),SUM(LEN(C8413),LEN(D8413))=0),AND(NOT(E8413="Unknown"),ISBLANK(J8413)),AND(NOT(O8413="Unknown"),ISBLANK(R8413))),"Missing Information", INDEX(Table15[Entire Service Line Classification], MATCH(SUMIFS(Table15[Unique ID],Table15[System-Owned Portion],E8413,Table15[If Material Anything Other than "Lead" in Column E,Was Material Ever Previously Lead?],G8413,Table15[Customer-Owned Portion],O8413),Table15[Unique ID],0),0)))</f>
        <v/>
      </c>
      <c r="X8413"/>
    </row>
    <row r="8414" spans="2:24" hidden="1" x14ac:dyDescent="0.25">
      <c r="B8414" s="145"/>
      <c r="C8414" s="31"/>
      <c r="D8414" s="31"/>
      <c r="E8414" s="43"/>
      <c r="F8414" s="42"/>
      <c r="G8414" s="83"/>
      <c r="H8414" s="31"/>
      <c r="I8414" s="31"/>
      <c r="J8414" s="83"/>
      <c r="K8414" s="31"/>
      <c r="L8414" s="31"/>
      <c r="M8414" s="168"/>
      <c r="N8414" s="147"/>
      <c r="O8414" s="105"/>
      <c r="P8414" s="42"/>
      <c r="Q8414" s="31"/>
      <c r="R8414" s="83"/>
      <c r="S8414" s="31"/>
      <c r="T8414" s="31"/>
      <c r="U8414" s="168"/>
      <c r="V8414" s="149"/>
      <c r="W8414" s="140" t="str" cm="1">
        <f t="array" ref="W8414">IF(SUM(LEN(B8414:V8414))=0,"",IF(OR(OR(ISBLANK(F8414),SUM(LEN(C8414),LEN(D8414))=0),AND(NOT(E8414="Unknown"),ISBLANK(J8414)),AND(NOT(O8414="Unknown"),ISBLANK(R8414))),"Missing Information", INDEX(Table15[Entire Service Line Classification], MATCH(SUMIFS(Table15[Unique ID],Table15[System-Owned Portion],E8414,Table15[If Material Anything Other than "Lead" in Column E,Was Material Ever Previously Lead?],G8414,Table15[Customer-Owned Portion],O8414),Table15[Unique ID],0),0)))</f>
        <v/>
      </c>
      <c r="X8414"/>
    </row>
    <row r="8415" spans="2:24" hidden="1" x14ac:dyDescent="0.25">
      <c r="B8415" s="145"/>
      <c r="C8415" s="31"/>
      <c r="D8415" s="31"/>
      <c r="E8415" s="43"/>
      <c r="F8415" s="42"/>
      <c r="G8415" s="83"/>
      <c r="H8415" s="31"/>
      <c r="I8415" s="31"/>
      <c r="J8415" s="83"/>
      <c r="K8415" s="31"/>
      <c r="L8415" s="31"/>
      <c r="M8415" s="168"/>
      <c r="N8415" s="147"/>
      <c r="O8415" s="105"/>
      <c r="P8415" s="42"/>
      <c r="Q8415" s="31"/>
      <c r="R8415" s="83"/>
      <c r="S8415" s="31"/>
      <c r="T8415" s="31"/>
      <c r="U8415" s="168"/>
      <c r="V8415" s="149"/>
      <c r="W8415" s="140" t="str" cm="1">
        <f t="array" ref="W8415">IF(SUM(LEN(B8415:V8415))=0,"",IF(OR(OR(ISBLANK(F8415),SUM(LEN(C8415),LEN(D8415))=0),AND(NOT(E8415="Unknown"),ISBLANK(J8415)),AND(NOT(O8415="Unknown"),ISBLANK(R8415))),"Missing Information", INDEX(Table15[Entire Service Line Classification], MATCH(SUMIFS(Table15[Unique ID],Table15[System-Owned Portion],E8415,Table15[If Material Anything Other than "Lead" in Column E,Was Material Ever Previously Lead?],G8415,Table15[Customer-Owned Portion],O8415),Table15[Unique ID],0),0)))</f>
        <v/>
      </c>
      <c r="X8415"/>
    </row>
    <row r="8416" spans="2:24" hidden="1" x14ac:dyDescent="0.25">
      <c r="B8416" s="145"/>
      <c r="C8416" s="31"/>
      <c r="D8416" s="31"/>
      <c r="E8416" s="43"/>
      <c r="F8416" s="42"/>
      <c r="G8416" s="83"/>
      <c r="H8416" s="31"/>
      <c r="I8416" s="31"/>
      <c r="J8416" s="83"/>
      <c r="K8416" s="31"/>
      <c r="L8416" s="31"/>
      <c r="M8416" s="168"/>
      <c r="N8416" s="147"/>
      <c r="O8416" s="105"/>
      <c r="P8416" s="42"/>
      <c r="Q8416" s="31"/>
      <c r="R8416" s="83"/>
      <c r="S8416" s="31"/>
      <c r="T8416" s="31"/>
      <c r="U8416" s="168"/>
      <c r="V8416" s="149"/>
      <c r="W8416" s="140" t="str" cm="1">
        <f t="array" ref="W8416">IF(SUM(LEN(B8416:V8416))=0,"",IF(OR(OR(ISBLANK(F8416),SUM(LEN(C8416),LEN(D8416))=0),AND(NOT(E8416="Unknown"),ISBLANK(J8416)),AND(NOT(O8416="Unknown"),ISBLANK(R8416))),"Missing Information", INDEX(Table15[Entire Service Line Classification], MATCH(SUMIFS(Table15[Unique ID],Table15[System-Owned Portion],E8416,Table15[If Material Anything Other than "Lead" in Column E,Was Material Ever Previously Lead?],G8416,Table15[Customer-Owned Portion],O8416),Table15[Unique ID],0),0)))</f>
        <v/>
      </c>
      <c r="X8416"/>
    </row>
    <row r="8417" spans="2:24" hidden="1" x14ac:dyDescent="0.25">
      <c r="B8417" s="145"/>
      <c r="C8417" s="31"/>
      <c r="D8417" s="31"/>
      <c r="E8417" s="43"/>
      <c r="F8417" s="42"/>
      <c r="G8417" s="83"/>
      <c r="H8417" s="31"/>
      <c r="I8417" s="31"/>
      <c r="J8417" s="83"/>
      <c r="K8417" s="31"/>
      <c r="L8417" s="31"/>
      <c r="M8417" s="168"/>
      <c r="N8417" s="147"/>
      <c r="O8417" s="105"/>
      <c r="P8417" s="42"/>
      <c r="Q8417" s="31"/>
      <c r="R8417" s="83"/>
      <c r="S8417" s="31"/>
      <c r="T8417" s="31"/>
      <c r="U8417" s="168"/>
      <c r="V8417" s="149"/>
      <c r="W8417" s="140" t="str" cm="1">
        <f t="array" ref="W8417">IF(SUM(LEN(B8417:V8417))=0,"",IF(OR(OR(ISBLANK(F8417),SUM(LEN(C8417),LEN(D8417))=0),AND(NOT(E8417="Unknown"),ISBLANK(J8417)),AND(NOT(O8417="Unknown"),ISBLANK(R8417))),"Missing Information", INDEX(Table15[Entire Service Line Classification], MATCH(SUMIFS(Table15[Unique ID],Table15[System-Owned Portion],E8417,Table15[If Material Anything Other than "Lead" in Column E,Was Material Ever Previously Lead?],G8417,Table15[Customer-Owned Portion],O8417),Table15[Unique ID],0),0)))</f>
        <v/>
      </c>
      <c r="X8417"/>
    </row>
    <row r="8418" spans="2:24" hidden="1" x14ac:dyDescent="0.25">
      <c r="B8418" s="145"/>
      <c r="C8418" s="31"/>
      <c r="D8418" s="31"/>
      <c r="E8418" s="43"/>
      <c r="F8418" s="42"/>
      <c r="G8418" s="83"/>
      <c r="H8418" s="31"/>
      <c r="I8418" s="31"/>
      <c r="J8418" s="83"/>
      <c r="K8418" s="31"/>
      <c r="L8418" s="31"/>
      <c r="M8418" s="168"/>
      <c r="N8418" s="147"/>
      <c r="O8418" s="105"/>
      <c r="P8418" s="42"/>
      <c r="Q8418" s="31"/>
      <c r="R8418" s="83"/>
      <c r="S8418" s="31"/>
      <c r="T8418" s="31"/>
      <c r="U8418" s="168"/>
      <c r="V8418" s="149"/>
      <c r="W8418" s="140" t="str" cm="1">
        <f t="array" ref="W8418">IF(SUM(LEN(B8418:V8418))=0,"",IF(OR(OR(ISBLANK(F8418),SUM(LEN(C8418),LEN(D8418))=0),AND(NOT(E8418="Unknown"),ISBLANK(J8418)),AND(NOT(O8418="Unknown"),ISBLANK(R8418))),"Missing Information", INDEX(Table15[Entire Service Line Classification], MATCH(SUMIFS(Table15[Unique ID],Table15[System-Owned Portion],E8418,Table15[If Material Anything Other than "Lead" in Column E,Was Material Ever Previously Lead?],G8418,Table15[Customer-Owned Portion],O8418),Table15[Unique ID],0),0)))</f>
        <v/>
      </c>
      <c r="X8418"/>
    </row>
    <row r="8419" spans="2:24" hidden="1" x14ac:dyDescent="0.25">
      <c r="B8419" s="145"/>
      <c r="C8419" s="31"/>
      <c r="D8419" s="31"/>
      <c r="E8419" s="43"/>
      <c r="F8419" s="42"/>
      <c r="G8419" s="83"/>
      <c r="H8419" s="31"/>
      <c r="I8419" s="31"/>
      <c r="J8419" s="83"/>
      <c r="K8419" s="31"/>
      <c r="L8419" s="31"/>
      <c r="M8419" s="168"/>
      <c r="N8419" s="147"/>
      <c r="O8419" s="105"/>
      <c r="P8419" s="42"/>
      <c r="Q8419" s="31"/>
      <c r="R8419" s="83"/>
      <c r="S8419" s="31"/>
      <c r="T8419" s="31"/>
      <c r="U8419" s="168"/>
      <c r="V8419" s="149"/>
      <c r="W8419" s="140" t="str" cm="1">
        <f t="array" ref="W8419">IF(SUM(LEN(B8419:V8419))=0,"",IF(OR(OR(ISBLANK(F8419),SUM(LEN(C8419),LEN(D8419))=0),AND(NOT(E8419="Unknown"),ISBLANK(J8419)),AND(NOT(O8419="Unknown"),ISBLANK(R8419))),"Missing Information", INDEX(Table15[Entire Service Line Classification], MATCH(SUMIFS(Table15[Unique ID],Table15[System-Owned Portion],E8419,Table15[If Material Anything Other than "Lead" in Column E,Was Material Ever Previously Lead?],G8419,Table15[Customer-Owned Portion],O8419),Table15[Unique ID],0),0)))</f>
        <v/>
      </c>
      <c r="X8419"/>
    </row>
    <row r="8420" spans="2:24" hidden="1" x14ac:dyDescent="0.25">
      <c r="B8420" s="145"/>
      <c r="C8420" s="31"/>
      <c r="D8420" s="31"/>
      <c r="E8420" s="43"/>
      <c r="F8420" s="42"/>
      <c r="G8420" s="83"/>
      <c r="H8420" s="31"/>
      <c r="I8420" s="31"/>
      <c r="J8420" s="83"/>
      <c r="K8420" s="31"/>
      <c r="L8420" s="31"/>
      <c r="M8420" s="168"/>
      <c r="N8420" s="147"/>
      <c r="O8420" s="105"/>
      <c r="P8420" s="42"/>
      <c r="Q8420" s="31"/>
      <c r="R8420" s="83"/>
      <c r="S8420" s="31"/>
      <c r="T8420" s="31"/>
      <c r="U8420" s="168"/>
      <c r="V8420" s="149"/>
      <c r="W8420" s="140" t="str" cm="1">
        <f t="array" ref="W8420">IF(SUM(LEN(B8420:V8420))=0,"",IF(OR(OR(ISBLANK(F8420),SUM(LEN(C8420),LEN(D8420))=0),AND(NOT(E8420="Unknown"),ISBLANK(J8420)),AND(NOT(O8420="Unknown"),ISBLANK(R8420))),"Missing Information", INDEX(Table15[Entire Service Line Classification], MATCH(SUMIFS(Table15[Unique ID],Table15[System-Owned Portion],E8420,Table15[If Material Anything Other than "Lead" in Column E,Was Material Ever Previously Lead?],G8420,Table15[Customer-Owned Portion],O8420),Table15[Unique ID],0),0)))</f>
        <v/>
      </c>
      <c r="X8420"/>
    </row>
    <row r="8421" spans="2:24" hidden="1" x14ac:dyDescent="0.25">
      <c r="B8421" s="145"/>
      <c r="C8421" s="31"/>
      <c r="D8421" s="31"/>
      <c r="E8421" s="43"/>
      <c r="F8421" s="42"/>
      <c r="G8421" s="83"/>
      <c r="H8421" s="31"/>
      <c r="I8421" s="31"/>
      <c r="J8421" s="83"/>
      <c r="K8421" s="31"/>
      <c r="L8421" s="31"/>
      <c r="M8421" s="168"/>
      <c r="N8421" s="147"/>
      <c r="O8421" s="105"/>
      <c r="P8421" s="42"/>
      <c r="Q8421" s="31"/>
      <c r="R8421" s="83"/>
      <c r="S8421" s="31"/>
      <c r="T8421" s="31"/>
      <c r="U8421" s="168"/>
      <c r="V8421" s="149"/>
      <c r="W8421" s="140" t="str" cm="1">
        <f t="array" ref="W8421">IF(SUM(LEN(B8421:V8421))=0,"",IF(OR(OR(ISBLANK(F8421),SUM(LEN(C8421),LEN(D8421))=0),AND(NOT(E8421="Unknown"),ISBLANK(J8421)),AND(NOT(O8421="Unknown"),ISBLANK(R8421))),"Missing Information", INDEX(Table15[Entire Service Line Classification], MATCH(SUMIFS(Table15[Unique ID],Table15[System-Owned Portion],E8421,Table15[If Material Anything Other than "Lead" in Column E,Was Material Ever Previously Lead?],G8421,Table15[Customer-Owned Portion],O8421),Table15[Unique ID],0),0)))</f>
        <v/>
      </c>
      <c r="X8421"/>
    </row>
    <row r="8422" spans="2:24" hidden="1" x14ac:dyDescent="0.25">
      <c r="B8422" s="145"/>
      <c r="C8422" s="31"/>
      <c r="D8422" s="31"/>
      <c r="E8422" s="43"/>
      <c r="F8422" s="42"/>
      <c r="G8422" s="83"/>
      <c r="H8422" s="31"/>
      <c r="I8422" s="31"/>
      <c r="J8422" s="83"/>
      <c r="K8422" s="31"/>
      <c r="L8422" s="31"/>
      <c r="M8422" s="168"/>
      <c r="N8422" s="147"/>
      <c r="O8422" s="105"/>
      <c r="P8422" s="42"/>
      <c r="Q8422" s="31"/>
      <c r="R8422" s="83"/>
      <c r="S8422" s="31"/>
      <c r="T8422" s="31"/>
      <c r="U8422" s="168"/>
      <c r="V8422" s="149"/>
      <c r="W8422" s="140" t="str" cm="1">
        <f t="array" ref="W8422">IF(SUM(LEN(B8422:V8422))=0,"",IF(OR(OR(ISBLANK(F8422),SUM(LEN(C8422),LEN(D8422))=0),AND(NOT(E8422="Unknown"),ISBLANK(J8422)),AND(NOT(O8422="Unknown"),ISBLANK(R8422))),"Missing Information", INDEX(Table15[Entire Service Line Classification], MATCH(SUMIFS(Table15[Unique ID],Table15[System-Owned Portion],E8422,Table15[If Material Anything Other than "Lead" in Column E,Was Material Ever Previously Lead?],G8422,Table15[Customer-Owned Portion],O8422),Table15[Unique ID],0),0)))</f>
        <v/>
      </c>
      <c r="X8422"/>
    </row>
    <row r="8423" spans="2:24" hidden="1" x14ac:dyDescent="0.25">
      <c r="B8423" s="145"/>
      <c r="C8423" s="31"/>
      <c r="D8423" s="31"/>
      <c r="E8423" s="43"/>
      <c r="F8423" s="42"/>
      <c r="G8423" s="83"/>
      <c r="H8423" s="31"/>
      <c r="I8423" s="31"/>
      <c r="J8423" s="83"/>
      <c r="K8423" s="31"/>
      <c r="L8423" s="31"/>
      <c r="M8423" s="168"/>
      <c r="N8423" s="147"/>
      <c r="O8423" s="105"/>
      <c r="P8423" s="42"/>
      <c r="Q8423" s="31"/>
      <c r="R8423" s="83"/>
      <c r="S8423" s="31"/>
      <c r="T8423" s="31"/>
      <c r="U8423" s="168"/>
      <c r="V8423" s="149"/>
      <c r="W8423" s="140" t="str" cm="1">
        <f t="array" ref="W8423">IF(SUM(LEN(B8423:V8423))=0,"",IF(OR(OR(ISBLANK(F8423),SUM(LEN(C8423),LEN(D8423))=0),AND(NOT(E8423="Unknown"),ISBLANK(J8423)),AND(NOT(O8423="Unknown"),ISBLANK(R8423))),"Missing Information", INDEX(Table15[Entire Service Line Classification], MATCH(SUMIFS(Table15[Unique ID],Table15[System-Owned Portion],E8423,Table15[If Material Anything Other than "Lead" in Column E,Was Material Ever Previously Lead?],G8423,Table15[Customer-Owned Portion],O8423),Table15[Unique ID],0),0)))</f>
        <v/>
      </c>
      <c r="X8423"/>
    </row>
    <row r="8424" spans="2:24" hidden="1" x14ac:dyDescent="0.25">
      <c r="B8424" s="145"/>
      <c r="C8424" s="31"/>
      <c r="D8424" s="31"/>
      <c r="E8424" s="43"/>
      <c r="F8424" s="42"/>
      <c r="G8424" s="83"/>
      <c r="H8424" s="31"/>
      <c r="I8424" s="31"/>
      <c r="J8424" s="83"/>
      <c r="K8424" s="31"/>
      <c r="L8424" s="31"/>
      <c r="M8424" s="168"/>
      <c r="N8424" s="147"/>
      <c r="O8424" s="105"/>
      <c r="P8424" s="42"/>
      <c r="Q8424" s="31"/>
      <c r="R8424" s="83"/>
      <c r="S8424" s="31"/>
      <c r="T8424" s="31"/>
      <c r="U8424" s="168"/>
      <c r="V8424" s="149"/>
      <c r="W8424" s="140" t="str" cm="1">
        <f t="array" ref="W8424">IF(SUM(LEN(B8424:V8424))=0,"",IF(OR(OR(ISBLANK(F8424),SUM(LEN(C8424),LEN(D8424))=0),AND(NOT(E8424="Unknown"),ISBLANK(J8424)),AND(NOT(O8424="Unknown"),ISBLANK(R8424))),"Missing Information", INDEX(Table15[Entire Service Line Classification], MATCH(SUMIFS(Table15[Unique ID],Table15[System-Owned Portion],E8424,Table15[If Material Anything Other than "Lead" in Column E,Was Material Ever Previously Lead?],G8424,Table15[Customer-Owned Portion],O8424),Table15[Unique ID],0),0)))</f>
        <v/>
      </c>
      <c r="X8424"/>
    </row>
    <row r="8425" spans="2:24" hidden="1" x14ac:dyDescent="0.25">
      <c r="B8425" s="145"/>
      <c r="C8425" s="31"/>
      <c r="D8425" s="31"/>
      <c r="E8425" s="43"/>
      <c r="F8425" s="42"/>
      <c r="G8425" s="83"/>
      <c r="H8425" s="31"/>
      <c r="I8425" s="31"/>
      <c r="J8425" s="83"/>
      <c r="K8425" s="31"/>
      <c r="L8425" s="31"/>
      <c r="M8425" s="168"/>
      <c r="N8425" s="147"/>
      <c r="O8425" s="105"/>
      <c r="P8425" s="42"/>
      <c r="Q8425" s="31"/>
      <c r="R8425" s="83"/>
      <c r="S8425" s="31"/>
      <c r="T8425" s="31"/>
      <c r="U8425" s="168"/>
      <c r="V8425" s="149"/>
      <c r="W8425" s="140" t="str" cm="1">
        <f t="array" ref="W8425">IF(SUM(LEN(B8425:V8425))=0,"",IF(OR(OR(ISBLANK(F8425),SUM(LEN(C8425),LEN(D8425))=0),AND(NOT(E8425="Unknown"),ISBLANK(J8425)),AND(NOT(O8425="Unknown"),ISBLANK(R8425))),"Missing Information", INDEX(Table15[Entire Service Line Classification], MATCH(SUMIFS(Table15[Unique ID],Table15[System-Owned Portion],E8425,Table15[If Material Anything Other than "Lead" in Column E,Was Material Ever Previously Lead?],G8425,Table15[Customer-Owned Portion],O8425),Table15[Unique ID],0),0)))</f>
        <v/>
      </c>
      <c r="X8425"/>
    </row>
    <row r="8426" spans="2:24" hidden="1" x14ac:dyDescent="0.25">
      <c r="B8426" s="145"/>
      <c r="C8426" s="31"/>
      <c r="D8426" s="31"/>
      <c r="E8426" s="43"/>
      <c r="F8426" s="42"/>
      <c r="G8426" s="83"/>
      <c r="H8426" s="31"/>
      <c r="I8426" s="31"/>
      <c r="J8426" s="83"/>
      <c r="K8426" s="31"/>
      <c r="L8426" s="31"/>
      <c r="M8426" s="168"/>
      <c r="N8426" s="147"/>
      <c r="O8426" s="105"/>
      <c r="P8426" s="42"/>
      <c r="Q8426" s="31"/>
      <c r="R8426" s="83"/>
      <c r="S8426" s="31"/>
      <c r="T8426" s="31"/>
      <c r="U8426" s="168"/>
      <c r="V8426" s="149"/>
      <c r="W8426" s="140" t="str" cm="1">
        <f t="array" ref="W8426">IF(SUM(LEN(B8426:V8426))=0,"",IF(OR(OR(ISBLANK(F8426),SUM(LEN(C8426),LEN(D8426))=0),AND(NOT(E8426="Unknown"),ISBLANK(J8426)),AND(NOT(O8426="Unknown"),ISBLANK(R8426))),"Missing Information", INDEX(Table15[Entire Service Line Classification], MATCH(SUMIFS(Table15[Unique ID],Table15[System-Owned Portion],E8426,Table15[If Material Anything Other than "Lead" in Column E,Was Material Ever Previously Lead?],G8426,Table15[Customer-Owned Portion],O8426),Table15[Unique ID],0),0)))</f>
        <v/>
      </c>
      <c r="X8426"/>
    </row>
    <row r="8427" spans="2:24" hidden="1" x14ac:dyDescent="0.25">
      <c r="B8427" s="145"/>
      <c r="C8427" s="31"/>
      <c r="D8427" s="31"/>
      <c r="E8427" s="43"/>
      <c r="F8427" s="42"/>
      <c r="G8427" s="83"/>
      <c r="H8427" s="31"/>
      <c r="I8427" s="31"/>
      <c r="J8427" s="83"/>
      <c r="K8427" s="31"/>
      <c r="L8427" s="31"/>
      <c r="M8427" s="168"/>
      <c r="N8427" s="147"/>
      <c r="O8427" s="105"/>
      <c r="P8427" s="42"/>
      <c r="Q8427" s="31"/>
      <c r="R8427" s="83"/>
      <c r="S8427" s="31"/>
      <c r="T8427" s="31"/>
      <c r="U8427" s="168"/>
      <c r="V8427" s="149"/>
      <c r="W8427" s="140" t="str" cm="1">
        <f t="array" ref="W8427">IF(SUM(LEN(B8427:V8427))=0,"",IF(OR(OR(ISBLANK(F8427),SUM(LEN(C8427),LEN(D8427))=0),AND(NOT(E8427="Unknown"),ISBLANK(J8427)),AND(NOT(O8427="Unknown"),ISBLANK(R8427))),"Missing Information", INDEX(Table15[Entire Service Line Classification], MATCH(SUMIFS(Table15[Unique ID],Table15[System-Owned Portion],E8427,Table15[If Material Anything Other than "Lead" in Column E,Was Material Ever Previously Lead?],G8427,Table15[Customer-Owned Portion],O8427),Table15[Unique ID],0),0)))</f>
        <v/>
      </c>
      <c r="X8427"/>
    </row>
    <row r="8428" spans="2:24" hidden="1" x14ac:dyDescent="0.25">
      <c r="B8428" s="145"/>
      <c r="C8428" s="31"/>
      <c r="D8428" s="31"/>
      <c r="E8428" s="43"/>
      <c r="F8428" s="42"/>
      <c r="G8428" s="83"/>
      <c r="H8428" s="31"/>
      <c r="I8428" s="31"/>
      <c r="J8428" s="83"/>
      <c r="K8428" s="31"/>
      <c r="L8428" s="31"/>
      <c r="M8428" s="168"/>
      <c r="N8428" s="147"/>
      <c r="O8428" s="105"/>
      <c r="P8428" s="42"/>
      <c r="Q8428" s="31"/>
      <c r="R8428" s="83"/>
      <c r="S8428" s="31"/>
      <c r="T8428" s="31"/>
      <c r="U8428" s="168"/>
      <c r="V8428" s="149"/>
      <c r="W8428" s="140" t="str" cm="1">
        <f t="array" ref="W8428">IF(SUM(LEN(B8428:V8428))=0,"",IF(OR(OR(ISBLANK(F8428),SUM(LEN(C8428),LEN(D8428))=0),AND(NOT(E8428="Unknown"),ISBLANK(J8428)),AND(NOT(O8428="Unknown"),ISBLANK(R8428))),"Missing Information", INDEX(Table15[Entire Service Line Classification], MATCH(SUMIFS(Table15[Unique ID],Table15[System-Owned Portion],E8428,Table15[If Material Anything Other than "Lead" in Column E,Was Material Ever Previously Lead?],G8428,Table15[Customer-Owned Portion],O8428),Table15[Unique ID],0),0)))</f>
        <v/>
      </c>
      <c r="X8428"/>
    </row>
    <row r="8429" spans="2:24" hidden="1" x14ac:dyDescent="0.25">
      <c r="B8429" s="145"/>
      <c r="C8429" s="31"/>
      <c r="D8429" s="31"/>
      <c r="E8429" s="43"/>
      <c r="F8429" s="42"/>
      <c r="G8429" s="83"/>
      <c r="H8429" s="31"/>
      <c r="I8429" s="31"/>
      <c r="J8429" s="83"/>
      <c r="K8429" s="31"/>
      <c r="L8429" s="31"/>
      <c r="M8429" s="168"/>
      <c r="N8429" s="147"/>
      <c r="O8429" s="105"/>
      <c r="P8429" s="42"/>
      <c r="Q8429" s="31"/>
      <c r="R8429" s="83"/>
      <c r="S8429" s="31"/>
      <c r="T8429" s="31"/>
      <c r="U8429" s="168"/>
      <c r="V8429" s="149"/>
      <c r="W8429" s="140" t="str" cm="1">
        <f t="array" ref="W8429">IF(SUM(LEN(B8429:V8429))=0,"",IF(OR(OR(ISBLANK(F8429),SUM(LEN(C8429),LEN(D8429))=0),AND(NOT(E8429="Unknown"),ISBLANK(J8429)),AND(NOT(O8429="Unknown"),ISBLANK(R8429))),"Missing Information", INDEX(Table15[Entire Service Line Classification], MATCH(SUMIFS(Table15[Unique ID],Table15[System-Owned Portion],E8429,Table15[If Material Anything Other than "Lead" in Column E,Was Material Ever Previously Lead?],G8429,Table15[Customer-Owned Portion],O8429),Table15[Unique ID],0),0)))</f>
        <v/>
      </c>
      <c r="X8429"/>
    </row>
    <row r="8430" spans="2:24" hidden="1" x14ac:dyDescent="0.25">
      <c r="B8430" s="145"/>
      <c r="C8430" s="31"/>
      <c r="D8430" s="31"/>
      <c r="E8430" s="43"/>
      <c r="F8430" s="42"/>
      <c r="G8430" s="83"/>
      <c r="H8430" s="31"/>
      <c r="I8430" s="31"/>
      <c r="J8430" s="83"/>
      <c r="K8430" s="31"/>
      <c r="L8430" s="31"/>
      <c r="M8430" s="168"/>
      <c r="N8430" s="147"/>
      <c r="O8430" s="105"/>
      <c r="P8430" s="42"/>
      <c r="Q8430" s="31"/>
      <c r="R8430" s="83"/>
      <c r="S8430" s="31"/>
      <c r="T8430" s="31"/>
      <c r="U8430" s="168"/>
      <c r="V8430" s="149"/>
      <c r="W8430" s="140" t="str" cm="1">
        <f t="array" ref="W8430">IF(SUM(LEN(B8430:V8430))=0,"",IF(OR(OR(ISBLANK(F8430),SUM(LEN(C8430),LEN(D8430))=0),AND(NOT(E8430="Unknown"),ISBLANK(J8430)),AND(NOT(O8430="Unknown"),ISBLANK(R8430))),"Missing Information", INDEX(Table15[Entire Service Line Classification], MATCH(SUMIFS(Table15[Unique ID],Table15[System-Owned Portion],E8430,Table15[If Material Anything Other than "Lead" in Column E,Was Material Ever Previously Lead?],G8430,Table15[Customer-Owned Portion],O8430),Table15[Unique ID],0),0)))</f>
        <v/>
      </c>
      <c r="X8430"/>
    </row>
    <row r="8431" spans="2:24" hidden="1" x14ac:dyDescent="0.25">
      <c r="B8431" s="145"/>
      <c r="C8431" s="31"/>
      <c r="D8431" s="31"/>
      <c r="E8431" s="43"/>
      <c r="F8431" s="42"/>
      <c r="G8431" s="83"/>
      <c r="H8431" s="31"/>
      <c r="I8431" s="31"/>
      <c r="J8431" s="83"/>
      <c r="K8431" s="31"/>
      <c r="L8431" s="31"/>
      <c r="M8431" s="168"/>
      <c r="N8431" s="147"/>
      <c r="O8431" s="105"/>
      <c r="P8431" s="42"/>
      <c r="Q8431" s="31"/>
      <c r="R8431" s="83"/>
      <c r="S8431" s="31"/>
      <c r="T8431" s="31"/>
      <c r="U8431" s="168"/>
      <c r="V8431" s="149"/>
      <c r="W8431" s="140" t="str" cm="1">
        <f t="array" ref="W8431">IF(SUM(LEN(B8431:V8431))=0,"",IF(OR(OR(ISBLANK(F8431),SUM(LEN(C8431),LEN(D8431))=0),AND(NOT(E8431="Unknown"),ISBLANK(J8431)),AND(NOT(O8431="Unknown"),ISBLANK(R8431))),"Missing Information", INDEX(Table15[Entire Service Line Classification], MATCH(SUMIFS(Table15[Unique ID],Table15[System-Owned Portion],E8431,Table15[If Material Anything Other than "Lead" in Column E,Was Material Ever Previously Lead?],G8431,Table15[Customer-Owned Portion],O8431),Table15[Unique ID],0),0)))</f>
        <v/>
      </c>
      <c r="X8431"/>
    </row>
    <row r="8432" spans="2:24" hidden="1" x14ac:dyDescent="0.25">
      <c r="B8432" s="145"/>
      <c r="C8432" s="31"/>
      <c r="D8432" s="31"/>
      <c r="E8432" s="43"/>
      <c r="F8432" s="42"/>
      <c r="G8432" s="83"/>
      <c r="H8432" s="31"/>
      <c r="I8432" s="31"/>
      <c r="J8432" s="83"/>
      <c r="K8432" s="31"/>
      <c r="L8432" s="31"/>
      <c r="M8432" s="168"/>
      <c r="N8432" s="147"/>
      <c r="O8432" s="105"/>
      <c r="P8432" s="42"/>
      <c r="Q8432" s="31"/>
      <c r="R8432" s="83"/>
      <c r="S8432" s="31"/>
      <c r="T8432" s="31"/>
      <c r="U8432" s="168"/>
      <c r="V8432" s="149"/>
      <c r="W8432" s="140" t="str" cm="1">
        <f t="array" ref="W8432">IF(SUM(LEN(B8432:V8432))=0,"",IF(OR(OR(ISBLANK(F8432),SUM(LEN(C8432),LEN(D8432))=0),AND(NOT(E8432="Unknown"),ISBLANK(J8432)),AND(NOT(O8432="Unknown"),ISBLANK(R8432))),"Missing Information", INDEX(Table15[Entire Service Line Classification], MATCH(SUMIFS(Table15[Unique ID],Table15[System-Owned Portion],E8432,Table15[If Material Anything Other than "Lead" in Column E,Was Material Ever Previously Lead?],G8432,Table15[Customer-Owned Portion],O8432),Table15[Unique ID],0),0)))</f>
        <v/>
      </c>
      <c r="X8432"/>
    </row>
    <row r="8433" spans="2:24" hidden="1" x14ac:dyDescent="0.25">
      <c r="B8433" s="145"/>
      <c r="C8433" s="31"/>
      <c r="D8433" s="31"/>
      <c r="E8433" s="43"/>
      <c r="F8433" s="42"/>
      <c r="G8433" s="83"/>
      <c r="H8433" s="31"/>
      <c r="I8433" s="31"/>
      <c r="J8433" s="83"/>
      <c r="K8433" s="31"/>
      <c r="L8433" s="31"/>
      <c r="M8433" s="168"/>
      <c r="N8433" s="147"/>
      <c r="O8433" s="105"/>
      <c r="P8433" s="42"/>
      <c r="Q8433" s="31"/>
      <c r="R8433" s="83"/>
      <c r="S8433" s="31"/>
      <c r="T8433" s="31"/>
      <c r="U8433" s="168"/>
      <c r="V8433" s="149"/>
      <c r="W8433" s="140" t="str" cm="1">
        <f t="array" ref="W8433">IF(SUM(LEN(B8433:V8433))=0,"",IF(OR(OR(ISBLANK(F8433),SUM(LEN(C8433),LEN(D8433))=0),AND(NOT(E8433="Unknown"),ISBLANK(J8433)),AND(NOT(O8433="Unknown"),ISBLANK(R8433))),"Missing Information", INDEX(Table15[Entire Service Line Classification], MATCH(SUMIFS(Table15[Unique ID],Table15[System-Owned Portion],E8433,Table15[If Material Anything Other than "Lead" in Column E,Was Material Ever Previously Lead?],G8433,Table15[Customer-Owned Portion],O8433),Table15[Unique ID],0),0)))</f>
        <v/>
      </c>
      <c r="X8433"/>
    </row>
    <row r="8434" spans="2:24" hidden="1" x14ac:dyDescent="0.25">
      <c r="B8434" s="145"/>
      <c r="C8434" s="31"/>
      <c r="D8434" s="31"/>
      <c r="E8434" s="43"/>
      <c r="F8434" s="42"/>
      <c r="G8434" s="83"/>
      <c r="H8434" s="31"/>
      <c r="I8434" s="31"/>
      <c r="J8434" s="83"/>
      <c r="K8434" s="31"/>
      <c r="L8434" s="31"/>
      <c r="M8434" s="168"/>
      <c r="N8434" s="147"/>
      <c r="O8434" s="105"/>
      <c r="P8434" s="42"/>
      <c r="Q8434" s="31"/>
      <c r="R8434" s="83"/>
      <c r="S8434" s="31"/>
      <c r="T8434" s="31"/>
      <c r="U8434" s="168"/>
      <c r="V8434" s="149"/>
      <c r="W8434" s="140" t="str" cm="1">
        <f t="array" ref="W8434">IF(SUM(LEN(B8434:V8434))=0,"",IF(OR(OR(ISBLANK(F8434),SUM(LEN(C8434),LEN(D8434))=0),AND(NOT(E8434="Unknown"),ISBLANK(J8434)),AND(NOT(O8434="Unknown"),ISBLANK(R8434))),"Missing Information", INDEX(Table15[Entire Service Line Classification], MATCH(SUMIFS(Table15[Unique ID],Table15[System-Owned Portion],E8434,Table15[If Material Anything Other than "Lead" in Column E,Was Material Ever Previously Lead?],G8434,Table15[Customer-Owned Portion],O8434),Table15[Unique ID],0),0)))</f>
        <v/>
      </c>
      <c r="X8434"/>
    </row>
    <row r="8435" spans="2:24" hidden="1" x14ac:dyDescent="0.25">
      <c r="B8435" s="145"/>
      <c r="C8435" s="31"/>
      <c r="D8435" s="31"/>
      <c r="E8435" s="43"/>
      <c r="F8435" s="42"/>
      <c r="G8435" s="83"/>
      <c r="H8435" s="31"/>
      <c r="I8435" s="31"/>
      <c r="J8435" s="83"/>
      <c r="K8435" s="31"/>
      <c r="L8435" s="31"/>
      <c r="M8435" s="168"/>
      <c r="N8435" s="147"/>
      <c r="O8435" s="105"/>
      <c r="P8435" s="42"/>
      <c r="Q8435" s="31"/>
      <c r="R8435" s="83"/>
      <c r="S8435" s="31"/>
      <c r="T8435" s="31"/>
      <c r="U8435" s="168"/>
      <c r="V8435" s="149"/>
      <c r="W8435" s="140" t="str" cm="1">
        <f t="array" ref="W8435">IF(SUM(LEN(B8435:V8435))=0,"",IF(OR(OR(ISBLANK(F8435),SUM(LEN(C8435),LEN(D8435))=0),AND(NOT(E8435="Unknown"),ISBLANK(J8435)),AND(NOT(O8435="Unknown"),ISBLANK(R8435))),"Missing Information", INDEX(Table15[Entire Service Line Classification], MATCH(SUMIFS(Table15[Unique ID],Table15[System-Owned Portion],E8435,Table15[If Material Anything Other than "Lead" in Column E,Was Material Ever Previously Lead?],G8435,Table15[Customer-Owned Portion],O8435),Table15[Unique ID],0),0)))</f>
        <v/>
      </c>
      <c r="X8435"/>
    </row>
    <row r="8436" spans="2:24" hidden="1" x14ac:dyDescent="0.25">
      <c r="B8436" s="145"/>
      <c r="C8436" s="31"/>
      <c r="D8436" s="31"/>
      <c r="E8436" s="43"/>
      <c r="F8436" s="42"/>
      <c r="G8436" s="83"/>
      <c r="H8436" s="31"/>
      <c r="I8436" s="31"/>
      <c r="J8436" s="83"/>
      <c r="K8436" s="31"/>
      <c r="L8436" s="31"/>
      <c r="M8436" s="168"/>
      <c r="N8436" s="147"/>
      <c r="O8436" s="105"/>
      <c r="P8436" s="42"/>
      <c r="Q8436" s="31"/>
      <c r="R8436" s="83"/>
      <c r="S8436" s="31"/>
      <c r="T8436" s="31"/>
      <c r="U8436" s="168"/>
      <c r="V8436" s="149"/>
      <c r="W8436" s="140" t="str" cm="1">
        <f t="array" ref="W8436">IF(SUM(LEN(B8436:V8436))=0,"",IF(OR(OR(ISBLANK(F8436),SUM(LEN(C8436),LEN(D8436))=0),AND(NOT(E8436="Unknown"),ISBLANK(J8436)),AND(NOT(O8436="Unknown"),ISBLANK(R8436))),"Missing Information", INDEX(Table15[Entire Service Line Classification], MATCH(SUMIFS(Table15[Unique ID],Table15[System-Owned Portion],E8436,Table15[If Material Anything Other than "Lead" in Column E,Was Material Ever Previously Lead?],G8436,Table15[Customer-Owned Portion],O8436),Table15[Unique ID],0),0)))</f>
        <v/>
      </c>
      <c r="X8436"/>
    </row>
    <row r="8437" spans="2:24" hidden="1" x14ac:dyDescent="0.25">
      <c r="B8437" s="145"/>
      <c r="C8437" s="31"/>
      <c r="D8437" s="31"/>
      <c r="E8437" s="43"/>
      <c r="F8437" s="42"/>
      <c r="G8437" s="83"/>
      <c r="H8437" s="31"/>
      <c r="I8437" s="31"/>
      <c r="J8437" s="83"/>
      <c r="K8437" s="31"/>
      <c r="L8437" s="31"/>
      <c r="M8437" s="168"/>
      <c r="N8437" s="147"/>
      <c r="O8437" s="105"/>
      <c r="P8437" s="42"/>
      <c r="Q8437" s="31"/>
      <c r="R8437" s="83"/>
      <c r="S8437" s="31"/>
      <c r="T8437" s="31"/>
      <c r="U8437" s="168"/>
      <c r="V8437" s="149"/>
      <c r="W8437" s="140" t="str" cm="1">
        <f t="array" ref="W8437">IF(SUM(LEN(B8437:V8437))=0,"",IF(OR(OR(ISBLANK(F8437),SUM(LEN(C8437),LEN(D8437))=0),AND(NOT(E8437="Unknown"),ISBLANK(J8437)),AND(NOT(O8437="Unknown"),ISBLANK(R8437))),"Missing Information", INDEX(Table15[Entire Service Line Classification], MATCH(SUMIFS(Table15[Unique ID],Table15[System-Owned Portion],E8437,Table15[If Material Anything Other than "Lead" in Column E,Was Material Ever Previously Lead?],G8437,Table15[Customer-Owned Portion],O8437),Table15[Unique ID],0),0)))</f>
        <v/>
      </c>
      <c r="X8437"/>
    </row>
    <row r="8438" spans="2:24" hidden="1" x14ac:dyDescent="0.25">
      <c r="B8438" s="145"/>
      <c r="C8438" s="31"/>
      <c r="D8438" s="31"/>
      <c r="E8438" s="43"/>
      <c r="F8438" s="42"/>
      <c r="G8438" s="83"/>
      <c r="H8438" s="31"/>
      <c r="I8438" s="31"/>
      <c r="J8438" s="83"/>
      <c r="K8438" s="31"/>
      <c r="L8438" s="31"/>
      <c r="M8438" s="168"/>
      <c r="N8438" s="147"/>
      <c r="O8438" s="105"/>
      <c r="P8438" s="42"/>
      <c r="Q8438" s="31"/>
      <c r="R8438" s="83"/>
      <c r="S8438" s="31"/>
      <c r="T8438" s="31"/>
      <c r="U8438" s="168"/>
      <c r="V8438" s="149"/>
      <c r="W8438" s="140" t="str" cm="1">
        <f t="array" ref="W8438">IF(SUM(LEN(B8438:V8438))=0,"",IF(OR(OR(ISBLANK(F8438),SUM(LEN(C8438),LEN(D8438))=0),AND(NOT(E8438="Unknown"),ISBLANK(J8438)),AND(NOT(O8438="Unknown"),ISBLANK(R8438))),"Missing Information", INDEX(Table15[Entire Service Line Classification], MATCH(SUMIFS(Table15[Unique ID],Table15[System-Owned Portion],E8438,Table15[If Material Anything Other than "Lead" in Column E,Was Material Ever Previously Lead?],G8438,Table15[Customer-Owned Portion],O8438),Table15[Unique ID],0),0)))</f>
        <v/>
      </c>
      <c r="X8438"/>
    </row>
    <row r="8439" spans="2:24" hidden="1" x14ac:dyDescent="0.25">
      <c r="B8439" s="145"/>
      <c r="C8439" s="31"/>
      <c r="D8439" s="31"/>
      <c r="E8439" s="43"/>
      <c r="F8439" s="42"/>
      <c r="G8439" s="83"/>
      <c r="H8439" s="31"/>
      <c r="I8439" s="31"/>
      <c r="J8439" s="83"/>
      <c r="K8439" s="31"/>
      <c r="L8439" s="31"/>
      <c r="M8439" s="168"/>
      <c r="N8439" s="147"/>
      <c r="O8439" s="105"/>
      <c r="P8439" s="42"/>
      <c r="Q8439" s="31"/>
      <c r="R8439" s="83"/>
      <c r="S8439" s="31"/>
      <c r="T8439" s="31"/>
      <c r="U8439" s="168"/>
      <c r="V8439" s="149"/>
      <c r="W8439" s="140" t="str" cm="1">
        <f t="array" ref="W8439">IF(SUM(LEN(B8439:V8439))=0,"",IF(OR(OR(ISBLANK(F8439),SUM(LEN(C8439),LEN(D8439))=0),AND(NOT(E8439="Unknown"),ISBLANK(J8439)),AND(NOT(O8439="Unknown"),ISBLANK(R8439))),"Missing Information", INDEX(Table15[Entire Service Line Classification], MATCH(SUMIFS(Table15[Unique ID],Table15[System-Owned Portion],E8439,Table15[If Material Anything Other than "Lead" in Column E,Was Material Ever Previously Lead?],G8439,Table15[Customer-Owned Portion],O8439),Table15[Unique ID],0),0)))</f>
        <v/>
      </c>
      <c r="X8439"/>
    </row>
    <row r="8440" spans="2:24" hidden="1" x14ac:dyDescent="0.25">
      <c r="B8440" s="145"/>
      <c r="C8440" s="31"/>
      <c r="D8440" s="31"/>
      <c r="E8440" s="43"/>
      <c r="F8440" s="42"/>
      <c r="G8440" s="83"/>
      <c r="H8440" s="31"/>
      <c r="I8440" s="31"/>
      <c r="J8440" s="83"/>
      <c r="K8440" s="31"/>
      <c r="L8440" s="31"/>
      <c r="M8440" s="168"/>
      <c r="N8440" s="147"/>
      <c r="O8440" s="105"/>
      <c r="P8440" s="42"/>
      <c r="Q8440" s="31"/>
      <c r="R8440" s="83"/>
      <c r="S8440" s="31"/>
      <c r="T8440" s="31"/>
      <c r="U8440" s="168"/>
      <c r="V8440" s="149"/>
      <c r="W8440" s="140" t="str" cm="1">
        <f t="array" ref="W8440">IF(SUM(LEN(B8440:V8440))=0,"",IF(OR(OR(ISBLANK(F8440),SUM(LEN(C8440),LEN(D8440))=0),AND(NOT(E8440="Unknown"),ISBLANK(J8440)),AND(NOT(O8440="Unknown"),ISBLANK(R8440))),"Missing Information", INDEX(Table15[Entire Service Line Classification], MATCH(SUMIFS(Table15[Unique ID],Table15[System-Owned Portion],E8440,Table15[If Material Anything Other than "Lead" in Column E,Was Material Ever Previously Lead?],G8440,Table15[Customer-Owned Portion],O8440),Table15[Unique ID],0),0)))</f>
        <v/>
      </c>
      <c r="X8440"/>
    </row>
    <row r="8441" spans="2:24" hidden="1" x14ac:dyDescent="0.25">
      <c r="B8441" s="145"/>
      <c r="C8441" s="31"/>
      <c r="D8441" s="31"/>
      <c r="E8441" s="43"/>
      <c r="F8441" s="42"/>
      <c r="G8441" s="83"/>
      <c r="H8441" s="31"/>
      <c r="I8441" s="31"/>
      <c r="J8441" s="83"/>
      <c r="K8441" s="31"/>
      <c r="L8441" s="31"/>
      <c r="M8441" s="168"/>
      <c r="N8441" s="147"/>
      <c r="O8441" s="105"/>
      <c r="P8441" s="42"/>
      <c r="Q8441" s="31"/>
      <c r="R8441" s="83"/>
      <c r="S8441" s="31"/>
      <c r="T8441" s="31"/>
      <c r="U8441" s="168"/>
      <c r="V8441" s="149"/>
      <c r="W8441" s="140" t="str" cm="1">
        <f t="array" ref="W8441">IF(SUM(LEN(B8441:V8441))=0,"",IF(OR(OR(ISBLANK(F8441),SUM(LEN(C8441),LEN(D8441))=0),AND(NOT(E8441="Unknown"),ISBLANK(J8441)),AND(NOT(O8441="Unknown"),ISBLANK(R8441))),"Missing Information", INDEX(Table15[Entire Service Line Classification], MATCH(SUMIFS(Table15[Unique ID],Table15[System-Owned Portion],E8441,Table15[If Material Anything Other than "Lead" in Column E,Was Material Ever Previously Lead?],G8441,Table15[Customer-Owned Portion],O8441),Table15[Unique ID],0),0)))</f>
        <v/>
      </c>
      <c r="X8441"/>
    </row>
    <row r="8442" spans="2:24" hidden="1" x14ac:dyDescent="0.25">
      <c r="B8442" s="145"/>
      <c r="C8442" s="31"/>
      <c r="D8442" s="31"/>
      <c r="E8442" s="43"/>
      <c r="F8442" s="42"/>
      <c r="G8442" s="83"/>
      <c r="H8442" s="31"/>
      <c r="I8442" s="31"/>
      <c r="J8442" s="83"/>
      <c r="K8442" s="31"/>
      <c r="L8442" s="31"/>
      <c r="M8442" s="168"/>
      <c r="N8442" s="147"/>
      <c r="O8442" s="105"/>
      <c r="P8442" s="42"/>
      <c r="Q8442" s="31"/>
      <c r="R8442" s="83"/>
      <c r="S8442" s="31"/>
      <c r="T8442" s="31"/>
      <c r="U8442" s="168"/>
      <c r="V8442" s="149"/>
      <c r="W8442" s="140" t="str" cm="1">
        <f t="array" ref="W8442">IF(SUM(LEN(B8442:V8442))=0,"",IF(OR(OR(ISBLANK(F8442),SUM(LEN(C8442),LEN(D8442))=0),AND(NOT(E8442="Unknown"),ISBLANK(J8442)),AND(NOT(O8442="Unknown"),ISBLANK(R8442))),"Missing Information", INDEX(Table15[Entire Service Line Classification], MATCH(SUMIFS(Table15[Unique ID],Table15[System-Owned Portion],E8442,Table15[If Material Anything Other than "Lead" in Column E,Was Material Ever Previously Lead?],G8442,Table15[Customer-Owned Portion],O8442),Table15[Unique ID],0),0)))</f>
        <v/>
      </c>
      <c r="X8442"/>
    </row>
    <row r="8443" spans="2:24" hidden="1" x14ac:dyDescent="0.25">
      <c r="B8443" s="145"/>
      <c r="C8443" s="31"/>
      <c r="D8443" s="31"/>
      <c r="E8443" s="43"/>
      <c r="F8443" s="42"/>
      <c r="G8443" s="83"/>
      <c r="H8443" s="31"/>
      <c r="I8443" s="31"/>
      <c r="J8443" s="83"/>
      <c r="K8443" s="31"/>
      <c r="L8443" s="31"/>
      <c r="M8443" s="168"/>
      <c r="N8443" s="147"/>
      <c r="O8443" s="105"/>
      <c r="P8443" s="42"/>
      <c r="Q8443" s="31"/>
      <c r="R8443" s="83"/>
      <c r="S8443" s="31"/>
      <c r="T8443" s="31"/>
      <c r="U8443" s="168"/>
      <c r="V8443" s="149"/>
      <c r="W8443" s="140" t="str" cm="1">
        <f t="array" ref="W8443">IF(SUM(LEN(B8443:V8443))=0,"",IF(OR(OR(ISBLANK(F8443),SUM(LEN(C8443),LEN(D8443))=0),AND(NOT(E8443="Unknown"),ISBLANK(J8443)),AND(NOT(O8443="Unknown"),ISBLANK(R8443))),"Missing Information", INDEX(Table15[Entire Service Line Classification], MATCH(SUMIFS(Table15[Unique ID],Table15[System-Owned Portion],E8443,Table15[If Material Anything Other than "Lead" in Column E,Was Material Ever Previously Lead?],G8443,Table15[Customer-Owned Portion],O8443),Table15[Unique ID],0),0)))</f>
        <v/>
      </c>
      <c r="X8443"/>
    </row>
    <row r="8444" spans="2:24" hidden="1" x14ac:dyDescent="0.25">
      <c r="B8444" s="145"/>
      <c r="C8444" s="31"/>
      <c r="D8444" s="31"/>
      <c r="E8444" s="43"/>
      <c r="F8444" s="42"/>
      <c r="G8444" s="83"/>
      <c r="H8444" s="31"/>
      <c r="I8444" s="31"/>
      <c r="J8444" s="83"/>
      <c r="K8444" s="31"/>
      <c r="L8444" s="31"/>
      <c r="M8444" s="168"/>
      <c r="N8444" s="147"/>
      <c r="O8444" s="105"/>
      <c r="P8444" s="42"/>
      <c r="Q8444" s="31"/>
      <c r="R8444" s="83"/>
      <c r="S8444" s="31"/>
      <c r="T8444" s="31"/>
      <c r="U8444" s="168"/>
      <c r="V8444" s="149"/>
      <c r="W8444" s="140" t="str" cm="1">
        <f t="array" ref="W8444">IF(SUM(LEN(B8444:V8444))=0,"",IF(OR(OR(ISBLANK(F8444),SUM(LEN(C8444),LEN(D8444))=0),AND(NOT(E8444="Unknown"),ISBLANK(J8444)),AND(NOT(O8444="Unknown"),ISBLANK(R8444))),"Missing Information", INDEX(Table15[Entire Service Line Classification], MATCH(SUMIFS(Table15[Unique ID],Table15[System-Owned Portion],E8444,Table15[If Material Anything Other than "Lead" in Column E,Was Material Ever Previously Lead?],G8444,Table15[Customer-Owned Portion],O8444),Table15[Unique ID],0),0)))</f>
        <v/>
      </c>
      <c r="X8444"/>
    </row>
    <row r="8445" spans="2:24" hidden="1" x14ac:dyDescent="0.25">
      <c r="B8445" s="145"/>
      <c r="C8445" s="31"/>
      <c r="D8445" s="31"/>
      <c r="E8445" s="43"/>
      <c r="F8445" s="42"/>
      <c r="G8445" s="83"/>
      <c r="H8445" s="31"/>
      <c r="I8445" s="31"/>
      <c r="J8445" s="83"/>
      <c r="K8445" s="31"/>
      <c r="L8445" s="31"/>
      <c r="M8445" s="168"/>
      <c r="N8445" s="147"/>
      <c r="O8445" s="105"/>
      <c r="P8445" s="42"/>
      <c r="Q8445" s="31"/>
      <c r="R8445" s="83"/>
      <c r="S8445" s="31"/>
      <c r="T8445" s="31"/>
      <c r="U8445" s="168"/>
      <c r="V8445" s="149"/>
      <c r="W8445" s="140" t="str" cm="1">
        <f t="array" ref="W8445">IF(SUM(LEN(B8445:V8445))=0,"",IF(OR(OR(ISBLANK(F8445),SUM(LEN(C8445),LEN(D8445))=0),AND(NOT(E8445="Unknown"),ISBLANK(J8445)),AND(NOT(O8445="Unknown"),ISBLANK(R8445))),"Missing Information", INDEX(Table15[Entire Service Line Classification], MATCH(SUMIFS(Table15[Unique ID],Table15[System-Owned Portion],E8445,Table15[If Material Anything Other than "Lead" in Column E,Was Material Ever Previously Lead?],G8445,Table15[Customer-Owned Portion],O8445),Table15[Unique ID],0),0)))</f>
        <v/>
      </c>
      <c r="X8445"/>
    </row>
    <row r="8446" spans="2:24" hidden="1" x14ac:dyDescent="0.25">
      <c r="B8446" s="145"/>
      <c r="C8446" s="31"/>
      <c r="D8446" s="31"/>
      <c r="E8446" s="43"/>
      <c r="F8446" s="42"/>
      <c r="G8446" s="83"/>
      <c r="H8446" s="31"/>
      <c r="I8446" s="31"/>
      <c r="J8446" s="83"/>
      <c r="K8446" s="31"/>
      <c r="L8446" s="31"/>
      <c r="M8446" s="168"/>
      <c r="N8446" s="147"/>
      <c r="O8446" s="105"/>
      <c r="P8446" s="42"/>
      <c r="Q8446" s="31"/>
      <c r="R8446" s="83"/>
      <c r="S8446" s="31"/>
      <c r="T8446" s="31"/>
      <c r="U8446" s="168"/>
      <c r="V8446" s="149"/>
      <c r="W8446" s="140" t="str" cm="1">
        <f t="array" ref="W8446">IF(SUM(LEN(B8446:V8446))=0,"",IF(OR(OR(ISBLANK(F8446),SUM(LEN(C8446),LEN(D8446))=0),AND(NOT(E8446="Unknown"),ISBLANK(J8446)),AND(NOT(O8446="Unknown"),ISBLANK(R8446))),"Missing Information", INDEX(Table15[Entire Service Line Classification], MATCH(SUMIFS(Table15[Unique ID],Table15[System-Owned Portion],E8446,Table15[If Material Anything Other than "Lead" in Column E,Was Material Ever Previously Lead?],G8446,Table15[Customer-Owned Portion],O8446),Table15[Unique ID],0),0)))</f>
        <v/>
      </c>
      <c r="X8446"/>
    </row>
    <row r="8447" spans="2:24" hidden="1" x14ac:dyDescent="0.25">
      <c r="B8447" s="145"/>
      <c r="C8447" s="31"/>
      <c r="D8447" s="31"/>
      <c r="E8447" s="43"/>
      <c r="F8447" s="42"/>
      <c r="G8447" s="83"/>
      <c r="H8447" s="31"/>
      <c r="I8447" s="31"/>
      <c r="J8447" s="83"/>
      <c r="K8447" s="31"/>
      <c r="L8447" s="31"/>
      <c r="M8447" s="168"/>
      <c r="N8447" s="147"/>
      <c r="O8447" s="105"/>
      <c r="P8447" s="42"/>
      <c r="Q8447" s="31"/>
      <c r="R8447" s="83"/>
      <c r="S8447" s="31"/>
      <c r="T8447" s="31"/>
      <c r="U8447" s="168"/>
      <c r="V8447" s="149"/>
      <c r="W8447" s="140" t="str" cm="1">
        <f t="array" ref="W8447">IF(SUM(LEN(B8447:V8447))=0,"",IF(OR(OR(ISBLANK(F8447),SUM(LEN(C8447),LEN(D8447))=0),AND(NOT(E8447="Unknown"),ISBLANK(J8447)),AND(NOT(O8447="Unknown"),ISBLANK(R8447))),"Missing Information", INDEX(Table15[Entire Service Line Classification], MATCH(SUMIFS(Table15[Unique ID],Table15[System-Owned Portion],E8447,Table15[If Material Anything Other than "Lead" in Column E,Was Material Ever Previously Lead?],G8447,Table15[Customer-Owned Portion],O8447),Table15[Unique ID],0),0)))</f>
        <v/>
      </c>
      <c r="X8447"/>
    </row>
    <row r="8448" spans="2:24" hidden="1" x14ac:dyDescent="0.25">
      <c r="B8448" s="145"/>
      <c r="C8448" s="31"/>
      <c r="D8448" s="31"/>
      <c r="E8448" s="43"/>
      <c r="F8448" s="42"/>
      <c r="G8448" s="83"/>
      <c r="H8448" s="31"/>
      <c r="I8448" s="31"/>
      <c r="J8448" s="83"/>
      <c r="K8448" s="31"/>
      <c r="L8448" s="31"/>
      <c r="M8448" s="168"/>
      <c r="N8448" s="147"/>
      <c r="O8448" s="105"/>
      <c r="P8448" s="42"/>
      <c r="Q8448" s="31"/>
      <c r="R8448" s="83"/>
      <c r="S8448" s="31"/>
      <c r="T8448" s="31"/>
      <c r="U8448" s="168"/>
      <c r="V8448" s="149"/>
      <c r="W8448" s="140" t="str" cm="1">
        <f t="array" ref="W8448">IF(SUM(LEN(B8448:V8448))=0,"",IF(OR(OR(ISBLANK(F8448),SUM(LEN(C8448),LEN(D8448))=0),AND(NOT(E8448="Unknown"),ISBLANK(J8448)),AND(NOT(O8448="Unknown"),ISBLANK(R8448))),"Missing Information", INDEX(Table15[Entire Service Line Classification], MATCH(SUMIFS(Table15[Unique ID],Table15[System-Owned Portion],E8448,Table15[If Material Anything Other than "Lead" in Column E,Was Material Ever Previously Lead?],G8448,Table15[Customer-Owned Portion],O8448),Table15[Unique ID],0),0)))</f>
        <v/>
      </c>
      <c r="X8448"/>
    </row>
    <row r="8449" spans="2:24" hidden="1" x14ac:dyDescent="0.25">
      <c r="B8449" s="145"/>
      <c r="C8449" s="31"/>
      <c r="D8449" s="31"/>
      <c r="E8449" s="43"/>
      <c r="F8449" s="42"/>
      <c r="G8449" s="83"/>
      <c r="H8449" s="31"/>
      <c r="I8449" s="31"/>
      <c r="J8449" s="83"/>
      <c r="K8449" s="31"/>
      <c r="L8449" s="31"/>
      <c r="M8449" s="168"/>
      <c r="N8449" s="147"/>
      <c r="O8449" s="105"/>
      <c r="P8449" s="42"/>
      <c r="Q8449" s="31"/>
      <c r="R8449" s="83"/>
      <c r="S8449" s="31"/>
      <c r="T8449" s="31"/>
      <c r="U8449" s="168"/>
      <c r="V8449" s="149"/>
      <c r="W8449" s="140" t="str" cm="1">
        <f t="array" ref="W8449">IF(SUM(LEN(B8449:V8449))=0,"",IF(OR(OR(ISBLANK(F8449),SUM(LEN(C8449),LEN(D8449))=0),AND(NOT(E8449="Unknown"),ISBLANK(J8449)),AND(NOT(O8449="Unknown"),ISBLANK(R8449))),"Missing Information", INDEX(Table15[Entire Service Line Classification], MATCH(SUMIFS(Table15[Unique ID],Table15[System-Owned Portion],E8449,Table15[If Material Anything Other than "Lead" in Column E,Was Material Ever Previously Lead?],G8449,Table15[Customer-Owned Portion],O8449),Table15[Unique ID],0),0)))</f>
        <v/>
      </c>
      <c r="X8449"/>
    </row>
    <row r="8450" spans="2:24" hidden="1" x14ac:dyDescent="0.25">
      <c r="B8450" s="145"/>
      <c r="C8450" s="31"/>
      <c r="D8450" s="31"/>
      <c r="E8450" s="43"/>
      <c r="F8450" s="42"/>
      <c r="G8450" s="83"/>
      <c r="H8450" s="31"/>
      <c r="I8450" s="31"/>
      <c r="J8450" s="83"/>
      <c r="K8450" s="31"/>
      <c r="L8450" s="31"/>
      <c r="M8450" s="168"/>
      <c r="N8450" s="147"/>
      <c r="O8450" s="105"/>
      <c r="P8450" s="42"/>
      <c r="Q8450" s="31"/>
      <c r="R8450" s="83"/>
      <c r="S8450" s="31"/>
      <c r="T8450" s="31"/>
      <c r="U8450" s="168"/>
      <c r="V8450" s="149"/>
      <c r="W8450" s="140" t="str" cm="1">
        <f t="array" ref="W8450">IF(SUM(LEN(B8450:V8450))=0,"",IF(OR(OR(ISBLANK(F8450),SUM(LEN(C8450),LEN(D8450))=0),AND(NOT(E8450="Unknown"),ISBLANK(J8450)),AND(NOT(O8450="Unknown"),ISBLANK(R8450))),"Missing Information", INDEX(Table15[Entire Service Line Classification], MATCH(SUMIFS(Table15[Unique ID],Table15[System-Owned Portion],E8450,Table15[If Material Anything Other than "Lead" in Column E,Was Material Ever Previously Lead?],G8450,Table15[Customer-Owned Portion],O8450),Table15[Unique ID],0),0)))</f>
        <v/>
      </c>
      <c r="X8450"/>
    </row>
    <row r="8451" spans="2:24" hidden="1" x14ac:dyDescent="0.25">
      <c r="B8451" s="145"/>
      <c r="C8451" s="31"/>
      <c r="D8451" s="31"/>
      <c r="E8451" s="43"/>
      <c r="F8451" s="42"/>
      <c r="G8451" s="83"/>
      <c r="H8451" s="31"/>
      <c r="I8451" s="31"/>
      <c r="J8451" s="83"/>
      <c r="K8451" s="31"/>
      <c r="L8451" s="31"/>
      <c r="M8451" s="168"/>
      <c r="N8451" s="147"/>
      <c r="O8451" s="105"/>
      <c r="P8451" s="42"/>
      <c r="Q8451" s="31"/>
      <c r="R8451" s="83"/>
      <c r="S8451" s="31"/>
      <c r="T8451" s="31"/>
      <c r="U8451" s="168"/>
      <c r="V8451" s="149"/>
      <c r="W8451" s="140" t="str" cm="1">
        <f t="array" ref="W8451">IF(SUM(LEN(B8451:V8451))=0,"",IF(OR(OR(ISBLANK(F8451),SUM(LEN(C8451),LEN(D8451))=0),AND(NOT(E8451="Unknown"),ISBLANK(J8451)),AND(NOT(O8451="Unknown"),ISBLANK(R8451))),"Missing Information", INDEX(Table15[Entire Service Line Classification], MATCH(SUMIFS(Table15[Unique ID],Table15[System-Owned Portion],E8451,Table15[If Material Anything Other than "Lead" in Column E,Was Material Ever Previously Lead?],G8451,Table15[Customer-Owned Portion],O8451),Table15[Unique ID],0),0)))</f>
        <v/>
      </c>
      <c r="X8451"/>
    </row>
    <row r="8452" spans="2:24" hidden="1" x14ac:dyDescent="0.25">
      <c r="B8452" s="145"/>
      <c r="C8452" s="31"/>
      <c r="D8452" s="31"/>
      <c r="E8452" s="43"/>
      <c r="F8452" s="42"/>
      <c r="G8452" s="83"/>
      <c r="H8452" s="31"/>
      <c r="I8452" s="31"/>
      <c r="J8452" s="83"/>
      <c r="K8452" s="31"/>
      <c r="L8452" s="31"/>
      <c r="M8452" s="168"/>
      <c r="N8452" s="147"/>
      <c r="O8452" s="105"/>
      <c r="P8452" s="42"/>
      <c r="Q8452" s="31"/>
      <c r="R8452" s="83"/>
      <c r="S8452" s="31"/>
      <c r="T8452" s="31"/>
      <c r="U8452" s="168"/>
      <c r="V8452" s="149"/>
      <c r="W8452" s="140" t="str" cm="1">
        <f t="array" ref="W8452">IF(SUM(LEN(B8452:V8452))=0,"",IF(OR(OR(ISBLANK(F8452),SUM(LEN(C8452),LEN(D8452))=0),AND(NOT(E8452="Unknown"),ISBLANK(J8452)),AND(NOT(O8452="Unknown"),ISBLANK(R8452))),"Missing Information", INDEX(Table15[Entire Service Line Classification], MATCH(SUMIFS(Table15[Unique ID],Table15[System-Owned Portion],E8452,Table15[If Material Anything Other than "Lead" in Column E,Was Material Ever Previously Lead?],G8452,Table15[Customer-Owned Portion],O8452),Table15[Unique ID],0),0)))</f>
        <v/>
      </c>
      <c r="X8452"/>
    </row>
    <row r="8453" spans="2:24" hidden="1" x14ac:dyDescent="0.25">
      <c r="B8453" s="145"/>
      <c r="C8453" s="31"/>
      <c r="D8453" s="31"/>
      <c r="E8453" s="43"/>
      <c r="F8453" s="42"/>
      <c r="G8453" s="83"/>
      <c r="H8453" s="31"/>
      <c r="I8453" s="31"/>
      <c r="J8453" s="83"/>
      <c r="K8453" s="31"/>
      <c r="L8453" s="31"/>
      <c r="M8453" s="168"/>
      <c r="N8453" s="147"/>
      <c r="O8453" s="105"/>
      <c r="P8453" s="42"/>
      <c r="Q8453" s="31"/>
      <c r="R8453" s="83"/>
      <c r="S8453" s="31"/>
      <c r="T8453" s="31"/>
      <c r="U8453" s="168"/>
      <c r="V8453" s="149"/>
      <c r="W8453" s="140" t="str" cm="1">
        <f t="array" ref="W8453">IF(SUM(LEN(B8453:V8453))=0,"",IF(OR(OR(ISBLANK(F8453),SUM(LEN(C8453),LEN(D8453))=0),AND(NOT(E8453="Unknown"),ISBLANK(J8453)),AND(NOT(O8453="Unknown"),ISBLANK(R8453))),"Missing Information", INDEX(Table15[Entire Service Line Classification], MATCH(SUMIFS(Table15[Unique ID],Table15[System-Owned Portion],E8453,Table15[If Material Anything Other than "Lead" in Column E,Was Material Ever Previously Lead?],G8453,Table15[Customer-Owned Portion],O8453),Table15[Unique ID],0),0)))</f>
        <v/>
      </c>
      <c r="X8453"/>
    </row>
    <row r="8454" spans="2:24" hidden="1" x14ac:dyDescent="0.25">
      <c r="B8454" s="145"/>
      <c r="C8454" s="31"/>
      <c r="D8454" s="31"/>
      <c r="E8454" s="43"/>
      <c r="F8454" s="42"/>
      <c r="G8454" s="83"/>
      <c r="H8454" s="31"/>
      <c r="I8454" s="31"/>
      <c r="J8454" s="83"/>
      <c r="K8454" s="31"/>
      <c r="L8454" s="31"/>
      <c r="M8454" s="168"/>
      <c r="N8454" s="147"/>
      <c r="O8454" s="105"/>
      <c r="P8454" s="42"/>
      <c r="Q8454" s="31"/>
      <c r="R8454" s="83"/>
      <c r="S8454" s="31"/>
      <c r="T8454" s="31"/>
      <c r="U8454" s="168"/>
      <c r="V8454" s="149"/>
      <c r="W8454" s="140" t="str" cm="1">
        <f t="array" ref="W8454">IF(SUM(LEN(B8454:V8454))=0,"",IF(OR(OR(ISBLANK(F8454),SUM(LEN(C8454),LEN(D8454))=0),AND(NOT(E8454="Unknown"),ISBLANK(J8454)),AND(NOT(O8454="Unknown"),ISBLANK(R8454))),"Missing Information", INDEX(Table15[Entire Service Line Classification], MATCH(SUMIFS(Table15[Unique ID],Table15[System-Owned Portion],E8454,Table15[If Material Anything Other than "Lead" in Column E,Was Material Ever Previously Lead?],G8454,Table15[Customer-Owned Portion],O8454),Table15[Unique ID],0),0)))</f>
        <v/>
      </c>
      <c r="X8454"/>
    </row>
    <row r="8455" spans="2:24" hidden="1" x14ac:dyDescent="0.25">
      <c r="B8455" s="145"/>
      <c r="C8455" s="31"/>
      <c r="D8455" s="31"/>
      <c r="E8455" s="43"/>
      <c r="F8455" s="42"/>
      <c r="G8455" s="83"/>
      <c r="H8455" s="31"/>
      <c r="I8455" s="31"/>
      <c r="J8455" s="83"/>
      <c r="K8455" s="31"/>
      <c r="L8455" s="31"/>
      <c r="M8455" s="168"/>
      <c r="N8455" s="147"/>
      <c r="O8455" s="105"/>
      <c r="P8455" s="42"/>
      <c r="Q8455" s="31"/>
      <c r="R8455" s="83"/>
      <c r="S8455" s="31"/>
      <c r="T8455" s="31"/>
      <c r="U8455" s="168"/>
      <c r="V8455" s="149"/>
      <c r="W8455" s="140" t="str" cm="1">
        <f t="array" ref="W8455">IF(SUM(LEN(B8455:V8455))=0,"",IF(OR(OR(ISBLANK(F8455),SUM(LEN(C8455),LEN(D8455))=0),AND(NOT(E8455="Unknown"),ISBLANK(J8455)),AND(NOT(O8455="Unknown"),ISBLANK(R8455))),"Missing Information", INDEX(Table15[Entire Service Line Classification], MATCH(SUMIFS(Table15[Unique ID],Table15[System-Owned Portion],E8455,Table15[If Material Anything Other than "Lead" in Column E,Was Material Ever Previously Lead?],G8455,Table15[Customer-Owned Portion],O8455),Table15[Unique ID],0),0)))</f>
        <v/>
      </c>
      <c r="X8455"/>
    </row>
    <row r="8456" spans="2:24" hidden="1" x14ac:dyDescent="0.25">
      <c r="B8456" s="145"/>
      <c r="C8456" s="31"/>
      <c r="D8456" s="31"/>
      <c r="E8456" s="43"/>
      <c r="F8456" s="42"/>
      <c r="G8456" s="83"/>
      <c r="H8456" s="31"/>
      <c r="I8456" s="31"/>
      <c r="J8456" s="83"/>
      <c r="K8456" s="31"/>
      <c r="L8456" s="31"/>
      <c r="M8456" s="168"/>
      <c r="N8456" s="147"/>
      <c r="O8456" s="105"/>
      <c r="P8456" s="42"/>
      <c r="Q8456" s="31"/>
      <c r="R8456" s="83"/>
      <c r="S8456" s="31"/>
      <c r="T8456" s="31"/>
      <c r="U8456" s="168"/>
      <c r="V8456" s="149"/>
      <c r="W8456" s="140" t="str" cm="1">
        <f t="array" ref="W8456">IF(SUM(LEN(B8456:V8456))=0,"",IF(OR(OR(ISBLANK(F8456),SUM(LEN(C8456),LEN(D8456))=0),AND(NOT(E8456="Unknown"),ISBLANK(J8456)),AND(NOT(O8456="Unknown"),ISBLANK(R8456))),"Missing Information", INDEX(Table15[Entire Service Line Classification], MATCH(SUMIFS(Table15[Unique ID],Table15[System-Owned Portion],E8456,Table15[If Material Anything Other than "Lead" in Column E,Was Material Ever Previously Lead?],G8456,Table15[Customer-Owned Portion],O8456),Table15[Unique ID],0),0)))</f>
        <v/>
      </c>
      <c r="X8456"/>
    </row>
    <row r="8457" spans="2:24" hidden="1" x14ac:dyDescent="0.25">
      <c r="B8457" s="145"/>
      <c r="C8457" s="31"/>
      <c r="D8457" s="31"/>
      <c r="E8457" s="43"/>
      <c r="F8457" s="42"/>
      <c r="G8457" s="83"/>
      <c r="H8457" s="31"/>
      <c r="I8457" s="31"/>
      <c r="J8457" s="83"/>
      <c r="K8457" s="31"/>
      <c r="L8457" s="31"/>
      <c r="M8457" s="168"/>
      <c r="N8457" s="147"/>
      <c r="O8457" s="105"/>
      <c r="P8457" s="42"/>
      <c r="Q8457" s="31"/>
      <c r="R8457" s="83"/>
      <c r="S8457" s="31"/>
      <c r="T8457" s="31"/>
      <c r="U8457" s="168"/>
      <c r="V8457" s="149"/>
      <c r="W8457" s="140" t="str" cm="1">
        <f t="array" ref="W8457">IF(SUM(LEN(B8457:V8457))=0,"",IF(OR(OR(ISBLANK(F8457),SUM(LEN(C8457),LEN(D8457))=0),AND(NOT(E8457="Unknown"),ISBLANK(J8457)),AND(NOT(O8457="Unknown"),ISBLANK(R8457))),"Missing Information", INDEX(Table15[Entire Service Line Classification], MATCH(SUMIFS(Table15[Unique ID],Table15[System-Owned Portion],E8457,Table15[If Material Anything Other than "Lead" in Column E,Was Material Ever Previously Lead?],G8457,Table15[Customer-Owned Portion],O8457),Table15[Unique ID],0),0)))</f>
        <v/>
      </c>
      <c r="X8457"/>
    </row>
    <row r="8458" spans="2:24" hidden="1" x14ac:dyDescent="0.25">
      <c r="B8458" s="145"/>
      <c r="C8458" s="31"/>
      <c r="D8458" s="31"/>
      <c r="E8458" s="43"/>
      <c r="F8458" s="42"/>
      <c r="G8458" s="83"/>
      <c r="H8458" s="31"/>
      <c r="I8458" s="31"/>
      <c r="J8458" s="83"/>
      <c r="K8458" s="31"/>
      <c r="L8458" s="31"/>
      <c r="M8458" s="168"/>
      <c r="N8458" s="147"/>
      <c r="O8458" s="105"/>
      <c r="P8458" s="42"/>
      <c r="Q8458" s="31"/>
      <c r="R8458" s="83"/>
      <c r="S8458" s="31"/>
      <c r="T8458" s="31"/>
      <c r="U8458" s="168"/>
      <c r="V8458" s="149"/>
      <c r="W8458" s="140" t="str" cm="1">
        <f t="array" ref="W8458">IF(SUM(LEN(B8458:V8458))=0,"",IF(OR(OR(ISBLANK(F8458),SUM(LEN(C8458),LEN(D8458))=0),AND(NOT(E8458="Unknown"),ISBLANK(J8458)),AND(NOT(O8458="Unknown"),ISBLANK(R8458))),"Missing Information", INDEX(Table15[Entire Service Line Classification], MATCH(SUMIFS(Table15[Unique ID],Table15[System-Owned Portion],E8458,Table15[If Material Anything Other than "Lead" in Column E,Was Material Ever Previously Lead?],G8458,Table15[Customer-Owned Portion],O8458),Table15[Unique ID],0),0)))</f>
        <v/>
      </c>
      <c r="X8458"/>
    </row>
    <row r="8459" spans="2:24" hidden="1" x14ac:dyDescent="0.25">
      <c r="B8459" s="145"/>
      <c r="C8459" s="31"/>
      <c r="D8459" s="31"/>
      <c r="E8459" s="43"/>
      <c r="F8459" s="42"/>
      <c r="G8459" s="83"/>
      <c r="H8459" s="31"/>
      <c r="I8459" s="31"/>
      <c r="J8459" s="83"/>
      <c r="K8459" s="31"/>
      <c r="L8459" s="31"/>
      <c r="M8459" s="168"/>
      <c r="N8459" s="147"/>
      <c r="O8459" s="105"/>
      <c r="P8459" s="42"/>
      <c r="Q8459" s="31"/>
      <c r="R8459" s="83"/>
      <c r="S8459" s="31"/>
      <c r="T8459" s="31"/>
      <c r="U8459" s="168"/>
      <c r="V8459" s="149"/>
      <c r="W8459" s="140" t="str" cm="1">
        <f t="array" ref="W8459">IF(SUM(LEN(B8459:V8459))=0,"",IF(OR(OR(ISBLANK(F8459),SUM(LEN(C8459),LEN(D8459))=0),AND(NOT(E8459="Unknown"),ISBLANK(J8459)),AND(NOT(O8459="Unknown"),ISBLANK(R8459))),"Missing Information", INDEX(Table15[Entire Service Line Classification], MATCH(SUMIFS(Table15[Unique ID],Table15[System-Owned Portion],E8459,Table15[If Material Anything Other than "Lead" in Column E,Was Material Ever Previously Lead?],G8459,Table15[Customer-Owned Portion],O8459),Table15[Unique ID],0),0)))</f>
        <v/>
      </c>
      <c r="X8459"/>
    </row>
    <row r="8460" spans="2:24" hidden="1" x14ac:dyDescent="0.25">
      <c r="B8460" s="145"/>
      <c r="C8460" s="31"/>
      <c r="D8460" s="31"/>
      <c r="E8460" s="43"/>
      <c r="F8460" s="42"/>
      <c r="G8460" s="83"/>
      <c r="H8460" s="31"/>
      <c r="I8460" s="31"/>
      <c r="J8460" s="83"/>
      <c r="K8460" s="31"/>
      <c r="L8460" s="31"/>
      <c r="M8460" s="168"/>
      <c r="N8460" s="147"/>
      <c r="O8460" s="105"/>
      <c r="P8460" s="42"/>
      <c r="Q8460" s="31"/>
      <c r="R8460" s="83"/>
      <c r="S8460" s="31"/>
      <c r="T8460" s="31"/>
      <c r="U8460" s="168"/>
      <c r="V8460" s="149"/>
      <c r="W8460" s="140" t="str" cm="1">
        <f t="array" ref="W8460">IF(SUM(LEN(B8460:V8460))=0,"",IF(OR(OR(ISBLANK(F8460),SUM(LEN(C8460),LEN(D8460))=0),AND(NOT(E8460="Unknown"),ISBLANK(J8460)),AND(NOT(O8460="Unknown"),ISBLANK(R8460))),"Missing Information", INDEX(Table15[Entire Service Line Classification], MATCH(SUMIFS(Table15[Unique ID],Table15[System-Owned Portion],E8460,Table15[If Material Anything Other than "Lead" in Column E,Was Material Ever Previously Lead?],G8460,Table15[Customer-Owned Portion],O8460),Table15[Unique ID],0),0)))</f>
        <v/>
      </c>
      <c r="X8460"/>
    </row>
    <row r="8461" spans="2:24" hidden="1" x14ac:dyDescent="0.25">
      <c r="B8461" s="145"/>
      <c r="C8461" s="31"/>
      <c r="D8461" s="31"/>
      <c r="E8461" s="43"/>
      <c r="F8461" s="42"/>
      <c r="G8461" s="83"/>
      <c r="H8461" s="31"/>
      <c r="I8461" s="31"/>
      <c r="J8461" s="83"/>
      <c r="K8461" s="31"/>
      <c r="L8461" s="31"/>
      <c r="M8461" s="168"/>
      <c r="N8461" s="147"/>
      <c r="O8461" s="105"/>
      <c r="P8461" s="42"/>
      <c r="Q8461" s="31"/>
      <c r="R8461" s="83"/>
      <c r="S8461" s="31"/>
      <c r="T8461" s="31"/>
      <c r="U8461" s="168"/>
      <c r="V8461" s="149"/>
      <c r="W8461" s="140" t="str" cm="1">
        <f t="array" ref="W8461">IF(SUM(LEN(B8461:V8461))=0,"",IF(OR(OR(ISBLANK(F8461),SUM(LEN(C8461),LEN(D8461))=0),AND(NOT(E8461="Unknown"),ISBLANK(J8461)),AND(NOT(O8461="Unknown"),ISBLANK(R8461))),"Missing Information", INDEX(Table15[Entire Service Line Classification], MATCH(SUMIFS(Table15[Unique ID],Table15[System-Owned Portion],E8461,Table15[If Material Anything Other than "Lead" in Column E,Was Material Ever Previously Lead?],G8461,Table15[Customer-Owned Portion],O8461),Table15[Unique ID],0),0)))</f>
        <v/>
      </c>
      <c r="X8461"/>
    </row>
    <row r="8462" spans="2:24" hidden="1" x14ac:dyDescent="0.25">
      <c r="B8462" s="145"/>
      <c r="C8462" s="31"/>
      <c r="D8462" s="31"/>
      <c r="E8462" s="43"/>
      <c r="F8462" s="42"/>
      <c r="G8462" s="83"/>
      <c r="H8462" s="31"/>
      <c r="I8462" s="31"/>
      <c r="J8462" s="83"/>
      <c r="K8462" s="31"/>
      <c r="L8462" s="31"/>
      <c r="M8462" s="168"/>
      <c r="N8462" s="147"/>
      <c r="O8462" s="105"/>
      <c r="P8462" s="42"/>
      <c r="Q8462" s="31"/>
      <c r="R8462" s="83"/>
      <c r="S8462" s="31"/>
      <c r="T8462" s="31"/>
      <c r="U8462" s="168"/>
      <c r="V8462" s="149"/>
      <c r="W8462" s="140" t="str" cm="1">
        <f t="array" ref="W8462">IF(SUM(LEN(B8462:V8462))=0,"",IF(OR(OR(ISBLANK(F8462),SUM(LEN(C8462),LEN(D8462))=0),AND(NOT(E8462="Unknown"),ISBLANK(J8462)),AND(NOT(O8462="Unknown"),ISBLANK(R8462))),"Missing Information", INDEX(Table15[Entire Service Line Classification], MATCH(SUMIFS(Table15[Unique ID],Table15[System-Owned Portion],E8462,Table15[If Material Anything Other than "Lead" in Column E,Was Material Ever Previously Lead?],G8462,Table15[Customer-Owned Portion],O8462),Table15[Unique ID],0),0)))</f>
        <v/>
      </c>
      <c r="X8462"/>
    </row>
    <row r="8463" spans="2:24" hidden="1" x14ac:dyDescent="0.25">
      <c r="B8463" s="145"/>
      <c r="C8463" s="31"/>
      <c r="D8463" s="31"/>
      <c r="E8463" s="43"/>
      <c r="F8463" s="42"/>
      <c r="G8463" s="83"/>
      <c r="H8463" s="31"/>
      <c r="I8463" s="31"/>
      <c r="J8463" s="83"/>
      <c r="K8463" s="31"/>
      <c r="L8463" s="31"/>
      <c r="M8463" s="168"/>
      <c r="N8463" s="147"/>
      <c r="O8463" s="105"/>
      <c r="P8463" s="42"/>
      <c r="Q8463" s="31"/>
      <c r="R8463" s="83"/>
      <c r="S8463" s="31"/>
      <c r="T8463" s="31"/>
      <c r="U8463" s="168"/>
      <c r="V8463" s="149"/>
      <c r="W8463" s="140" t="str" cm="1">
        <f t="array" ref="W8463">IF(SUM(LEN(B8463:V8463))=0,"",IF(OR(OR(ISBLANK(F8463),SUM(LEN(C8463),LEN(D8463))=0),AND(NOT(E8463="Unknown"),ISBLANK(J8463)),AND(NOT(O8463="Unknown"),ISBLANK(R8463))),"Missing Information", INDEX(Table15[Entire Service Line Classification], MATCH(SUMIFS(Table15[Unique ID],Table15[System-Owned Portion],E8463,Table15[If Material Anything Other than "Lead" in Column E,Was Material Ever Previously Lead?],G8463,Table15[Customer-Owned Portion],O8463),Table15[Unique ID],0),0)))</f>
        <v/>
      </c>
      <c r="X8463"/>
    </row>
    <row r="8464" spans="2:24" hidden="1" x14ac:dyDescent="0.25">
      <c r="B8464" s="145"/>
      <c r="C8464" s="31"/>
      <c r="D8464" s="31"/>
      <c r="E8464" s="43"/>
      <c r="F8464" s="42"/>
      <c r="G8464" s="83"/>
      <c r="H8464" s="31"/>
      <c r="I8464" s="31"/>
      <c r="J8464" s="83"/>
      <c r="K8464" s="31"/>
      <c r="L8464" s="31"/>
      <c r="M8464" s="168"/>
      <c r="N8464" s="147"/>
      <c r="O8464" s="105"/>
      <c r="P8464" s="42"/>
      <c r="Q8464" s="31"/>
      <c r="R8464" s="83"/>
      <c r="S8464" s="31"/>
      <c r="T8464" s="31"/>
      <c r="U8464" s="168"/>
      <c r="V8464" s="149"/>
      <c r="W8464" s="140" t="str" cm="1">
        <f t="array" ref="W8464">IF(SUM(LEN(B8464:V8464))=0,"",IF(OR(OR(ISBLANK(F8464),SUM(LEN(C8464),LEN(D8464))=0),AND(NOT(E8464="Unknown"),ISBLANK(J8464)),AND(NOT(O8464="Unknown"),ISBLANK(R8464))),"Missing Information", INDEX(Table15[Entire Service Line Classification], MATCH(SUMIFS(Table15[Unique ID],Table15[System-Owned Portion],E8464,Table15[If Material Anything Other than "Lead" in Column E,Was Material Ever Previously Lead?],G8464,Table15[Customer-Owned Portion],O8464),Table15[Unique ID],0),0)))</f>
        <v/>
      </c>
      <c r="X8464"/>
    </row>
    <row r="8465" spans="2:24" hidden="1" x14ac:dyDescent="0.25">
      <c r="B8465" s="145"/>
      <c r="C8465" s="31"/>
      <c r="D8465" s="31"/>
      <c r="E8465" s="43"/>
      <c r="F8465" s="42"/>
      <c r="G8465" s="83"/>
      <c r="H8465" s="31"/>
      <c r="I8465" s="31"/>
      <c r="J8465" s="83"/>
      <c r="K8465" s="31"/>
      <c r="L8465" s="31"/>
      <c r="M8465" s="168"/>
      <c r="N8465" s="147"/>
      <c r="O8465" s="105"/>
      <c r="P8465" s="42"/>
      <c r="Q8465" s="31"/>
      <c r="R8465" s="83"/>
      <c r="S8465" s="31"/>
      <c r="T8465" s="31"/>
      <c r="U8465" s="168"/>
      <c r="V8465" s="149"/>
      <c r="W8465" s="140" t="str" cm="1">
        <f t="array" ref="W8465">IF(SUM(LEN(B8465:V8465))=0,"",IF(OR(OR(ISBLANK(F8465),SUM(LEN(C8465),LEN(D8465))=0),AND(NOT(E8465="Unknown"),ISBLANK(J8465)),AND(NOT(O8465="Unknown"),ISBLANK(R8465))),"Missing Information", INDEX(Table15[Entire Service Line Classification], MATCH(SUMIFS(Table15[Unique ID],Table15[System-Owned Portion],E8465,Table15[If Material Anything Other than "Lead" in Column E,Was Material Ever Previously Lead?],G8465,Table15[Customer-Owned Portion],O8465),Table15[Unique ID],0),0)))</f>
        <v/>
      </c>
      <c r="X8465"/>
    </row>
    <row r="8466" spans="2:24" hidden="1" x14ac:dyDescent="0.25">
      <c r="B8466" s="145"/>
      <c r="C8466" s="31"/>
      <c r="D8466" s="31"/>
      <c r="E8466" s="43"/>
      <c r="F8466" s="42"/>
      <c r="G8466" s="83"/>
      <c r="H8466" s="31"/>
      <c r="I8466" s="31"/>
      <c r="J8466" s="83"/>
      <c r="K8466" s="31"/>
      <c r="L8466" s="31"/>
      <c r="M8466" s="168"/>
      <c r="N8466" s="147"/>
      <c r="O8466" s="105"/>
      <c r="P8466" s="42"/>
      <c r="Q8466" s="31"/>
      <c r="R8466" s="83"/>
      <c r="S8466" s="31"/>
      <c r="T8466" s="31"/>
      <c r="U8466" s="168"/>
      <c r="V8466" s="149"/>
      <c r="W8466" s="140" t="str" cm="1">
        <f t="array" ref="W8466">IF(SUM(LEN(B8466:V8466))=0,"",IF(OR(OR(ISBLANK(F8466),SUM(LEN(C8466),LEN(D8466))=0),AND(NOT(E8466="Unknown"),ISBLANK(J8466)),AND(NOT(O8466="Unknown"),ISBLANK(R8466))),"Missing Information", INDEX(Table15[Entire Service Line Classification], MATCH(SUMIFS(Table15[Unique ID],Table15[System-Owned Portion],E8466,Table15[If Material Anything Other than "Lead" in Column E,Was Material Ever Previously Lead?],G8466,Table15[Customer-Owned Portion],O8466),Table15[Unique ID],0),0)))</f>
        <v/>
      </c>
      <c r="X8466"/>
    </row>
    <row r="8467" spans="2:24" hidden="1" x14ac:dyDescent="0.25">
      <c r="B8467" s="145"/>
      <c r="C8467" s="31"/>
      <c r="D8467" s="31"/>
      <c r="E8467" s="43"/>
      <c r="F8467" s="42"/>
      <c r="G8467" s="83"/>
      <c r="H8467" s="31"/>
      <c r="I8467" s="31"/>
      <c r="J8467" s="83"/>
      <c r="K8467" s="31"/>
      <c r="L8467" s="31"/>
      <c r="M8467" s="168"/>
      <c r="N8467" s="147"/>
      <c r="O8467" s="105"/>
      <c r="P8467" s="42"/>
      <c r="Q8467" s="31"/>
      <c r="R8467" s="83"/>
      <c r="S8467" s="31"/>
      <c r="T8467" s="31"/>
      <c r="U8467" s="168"/>
      <c r="V8467" s="149"/>
      <c r="W8467" s="140" t="str" cm="1">
        <f t="array" ref="W8467">IF(SUM(LEN(B8467:V8467))=0,"",IF(OR(OR(ISBLANK(F8467),SUM(LEN(C8467),LEN(D8467))=0),AND(NOT(E8467="Unknown"),ISBLANK(J8467)),AND(NOT(O8467="Unknown"),ISBLANK(R8467))),"Missing Information", INDEX(Table15[Entire Service Line Classification], MATCH(SUMIFS(Table15[Unique ID],Table15[System-Owned Portion],E8467,Table15[If Material Anything Other than "Lead" in Column E,Was Material Ever Previously Lead?],G8467,Table15[Customer-Owned Portion],O8467),Table15[Unique ID],0),0)))</f>
        <v/>
      </c>
      <c r="X8467"/>
    </row>
    <row r="8468" spans="2:24" hidden="1" x14ac:dyDescent="0.25">
      <c r="B8468" s="145"/>
      <c r="C8468" s="31"/>
      <c r="D8468" s="31"/>
      <c r="E8468" s="43"/>
      <c r="F8468" s="42"/>
      <c r="G8468" s="83"/>
      <c r="H8468" s="31"/>
      <c r="I8468" s="31"/>
      <c r="J8468" s="83"/>
      <c r="K8468" s="31"/>
      <c r="L8468" s="31"/>
      <c r="M8468" s="168"/>
      <c r="N8468" s="147"/>
      <c r="O8468" s="105"/>
      <c r="P8468" s="42"/>
      <c r="Q8468" s="31"/>
      <c r="R8468" s="83"/>
      <c r="S8468" s="31"/>
      <c r="T8468" s="31"/>
      <c r="U8468" s="168"/>
      <c r="V8468" s="149"/>
      <c r="W8468" s="140" t="str" cm="1">
        <f t="array" ref="W8468">IF(SUM(LEN(B8468:V8468))=0,"",IF(OR(OR(ISBLANK(F8468),SUM(LEN(C8468),LEN(D8468))=0),AND(NOT(E8468="Unknown"),ISBLANK(J8468)),AND(NOT(O8468="Unknown"),ISBLANK(R8468))),"Missing Information", INDEX(Table15[Entire Service Line Classification], MATCH(SUMIFS(Table15[Unique ID],Table15[System-Owned Portion],E8468,Table15[If Material Anything Other than "Lead" in Column E,Was Material Ever Previously Lead?],G8468,Table15[Customer-Owned Portion],O8468),Table15[Unique ID],0),0)))</f>
        <v/>
      </c>
      <c r="X8468"/>
    </row>
    <row r="8469" spans="2:24" hidden="1" x14ac:dyDescent="0.25">
      <c r="B8469" s="145"/>
      <c r="C8469" s="31"/>
      <c r="D8469" s="31"/>
      <c r="E8469" s="43"/>
      <c r="F8469" s="42"/>
      <c r="G8469" s="83"/>
      <c r="H8469" s="31"/>
      <c r="I8469" s="31"/>
      <c r="J8469" s="83"/>
      <c r="K8469" s="31"/>
      <c r="L8469" s="31"/>
      <c r="M8469" s="168"/>
      <c r="N8469" s="147"/>
      <c r="O8469" s="105"/>
      <c r="P8469" s="42"/>
      <c r="Q8469" s="31"/>
      <c r="R8469" s="83"/>
      <c r="S8469" s="31"/>
      <c r="T8469" s="31"/>
      <c r="U8469" s="168"/>
      <c r="V8469" s="149"/>
      <c r="W8469" s="140" t="str" cm="1">
        <f t="array" ref="W8469">IF(SUM(LEN(B8469:V8469))=0,"",IF(OR(OR(ISBLANK(F8469),SUM(LEN(C8469),LEN(D8469))=0),AND(NOT(E8469="Unknown"),ISBLANK(J8469)),AND(NOT(O8469="Unknown"),ISBLANK(R8469))),"Missing Information", INDEX(Table15[Entire Service Line Classification], MATCH(SUMIFS(Table15[Unique ID],Table15[System-Owned Portion],E8469,Table15[If Material Anything Other than "Lead" in Column E,Was Material Ever Previously Lead?],G8469,Table15[Customer-Owned Portion],O8469),Table15[Unique ID],0),0)))</f>
        <v/>
      </c>
      <c r="X8469"/>
    </row>
    <row r="8470" spans="2:24" hidden="1" x14ac:dyDescent="0.25">
      <c r="B8470" s="145"/>
      <c r="C8470" s="31"/>
      <c r="D8470" s="31"/>
      <c r="E8470" s="43"/>
      <c r="F8470" s="42"/>
      <c r="G8470" s="83"/>
      <c r="H8470" s="31"/>
      <c r="I8470" s="31"/>
      <c r="J8470" s="83"/>
      <c r="K8470" s="31"/>
      <c r="L8470" s="31"/>
      <c r="M8470" s="168"/>
      <c r="N8470" s="147"/>
      <c r="O8470" s="105"/>
      <c r="P8470" s="42"/>
      <c r="Q8470" s="31"/>
      <c r="R8470" s="83"/>
      <c r="S8470" s="31"/>
      <c r="T8470" s="31"/>
      <c r="U8470" s="168"/>
      <c r="V8470" s="149"/>
      <c r="W8470" s="140" t="str" cm="1">
        <f t="array" ref="W8470">IF(SUM(LEN(B8470:V8470))=0,"",IF(OR(OR(ISBLANK(F8470),SUM(LEN(C8470),LEN(D8470))=0),AND(NOT(E8470="Unknown"),ISBLANK(J8470)),AND(NOT(O8470="Unknown"),ISBLANK(R8470))),"Missing Information", INDEX(Table15[Entire Service Line Classification], MATCH(SUMIFS(Table15[Unique ID],Table15[System-Owned Portion],E8470,Table15[If Material Anything Other than "Lead" in Column E,Was Material Ever Previously Lead?],G8470,Table15[Customer-Owned Portion],O8470),Table15[Unique ID],0),0)))</f>
        <v/>
      </c>
      <c r="X8470"/>
    </row>
    <row r="8471" spans="2:24" hidden="1" x14ac:dyDescent="0.25">
      <c r="B8471" s="145"/>
      <c r="C8471" s="31"/>
      <c r="D8471" s="31"/>
      <c r="E8471" s="43"/>
      <c r="F8471" s="42"/>
      <c r="G8471" s="83"/>
      <c r="H8471" s="31"/>
      <c r="I8471" s="31"/>
      <c r="J8471" s="83"/>
      <c r="K8471" s="31"/>
      <c r="L8471" s="31"/>
      <c r="M8471" s="168"/>
      <c r="N8471" s="147"/>
      <c r="O8471" s="105"/>
      <c r="P8471" s="42"/>
      <c r="Q8471" s="31"/>
      <c r="R8471" s="83"/>
      <c r="S8471" s="31"/>
      <c r="T8471" s="31"/>
      <c r="U8471" s="168"/>
      <c r="V8471" s="149"/>
      <c r="W8471" s="140" t="str" cm="1">
        <f t="array" ref="W8471">IF(SUM(LEN(B8471:V8471))=0,"",IF(OR(OR(ISBLANK(F8471),SUM(LEN(C8471),LEN(D8471))=0),AND(NOT(E8471="Unknown"),ISBLANK(J8471)),AND(NOT(O8471="Unknown"),ISBLANK(R8471))),"Missing Information", INDEX(Table15[Entire Service Line Classification], MATCH(SUMIFS(Table15[Unique ID],Table15[System-Owned Portion],E8471,Table15[If Material Anything Other than "Lead" in Column E,Was Material Ever Previously Lead?],G8471,Table15[Customer-Owned Portion],O8471),Table15[Unique ID],0),0)))</f>
        <v/>
      </c>
      <c r="X8471"/>
    </row>
    <row r="8472" spans="2:24" hidden="1" x14ac:dyDescent="0.25">
      <c r="B8472" s="145"/>
      <c r="C8472" s="31"/>
      <c r="D8472" s="31"/>
      <c r="E8472" s="43"/>
      <c r="F8472" s="42"/>
      <c r="G8472" s="83"/>
      <c r="H8472" s="31"/>
      <c r="I8472" s="31"/>
      <c r="J8472" s="83"/>
      <c r="K8472" s="31"/>
      <c r="L8472" s="31"/>
      <c r="M8472" s="168"/>
      <c r="N8472" s="147"/>
      <c r="O8472" s="105"/>
      <c r="P8472" s="42"/>
      <c r="Q8472" s="31"/>
      <c r="R8472" s="83"/>
      <c r="S8472" s="31"/>
      <c r="T8472" s="31"/>
      <c r="U8472" s="168"/>
      <c r="V8472" s="149"/>
      <c r="W8472" s="140" t="str" cm="1">
        <f t="array" ref="W8472">IF(SUM(LEN(B8472:V8472))=0,"",IF(OR(OR(ISBLANK(F8472),SUM(LEN(C8472),LEN(D8472))=0),AND(NOT(E8472="Unknown"),ISBLANK(J8472)),AND(NOT(O8472="Unknown"),ISBLANK(R8472))),"Missing Information", INDEX(Table15[Entire Service Line Classification], MATCH(SUMIFS(Table15[Unique ID],Table15[System-Owned Portion],E8472,Table15[If Material Anything Other than "Lead" in Column E,Was Material Ever Previously Lead?],G8472,Table15[Customer-Owned Portion],O8472),Table15[Unique ID],0),0)))</f>
        <v/>
      </c>
      <c r="X8472"/>
    </row>
    <row r="8473" spans="2:24" hidden="1" x14ac:dyDescent="0.25">
      <c r="B8473" s="145"/>
      <c r="C8473" s="31"/>
      <c r="D8473" s="31"/>
      <c r="E8473" s="43"/>
      <c r="F8473" s="42"/>
      <c r="G8473" s="83"/>
      <c r="H8473" s="31"/>
      <c r="I8473" s="31"/>
      <c r="J8473" s="83"/>
      <c r="K8473" s="31"/>
      <c r="L8473" s="31"/>
      <c r="M8473" s="168"/>
      <c r="N8473" s="147"/>
      <c r="O8473" s="105"/>
      <c r="P8473" s="42"/>
      <c r="Q8473" s="31"/>
      <c r="R8473" s="83"/>
      <c r="S8473" s="31"/>
      <c r="T8473" s="31"/>
      <c r="U8473" s="168"/>
      <c r="V8473" s="149"/>
      <c r="W8473" s="140" t="str" cm="1">
        <f t="array" ref="W8473">IF(SUM(LEN(B8473:V8473))=0,"",IF(OR(OR(ISBLANK(F8473),SUM(LEN(C8473),LEN(D8473))=0),AND(NOT(E8473="Unknown"),ISBLANK(J8473)),AND(NOT(O8473="Unknown"),ISBLANK(R8473))),"Missing Information", INDEX(Table15[Entire Service Line Classification], MATCH(SUMIFS(Table15[Unique ID],Table15[System-Owned Portion],E8473,Table15[If Material Anything Other than "Lead" in Column E,Was Material Ever Previously Lead?],G8473,Table15[Customer-Owned Portion],O8473),Table15[Unique ID],0),0)))</f>
        <v/>
      </c>
      <c r="X8473"/>
    </row>
    <row r="8474" spans="2:24" hidden="1" x14ac:dyDescent="0.25">
      <c r="B8474" s="145"/>
      <c r="C8474" s="31"/>
      <c r="D8474" s="31"/>
      <c r="E8474" s="43"/>
      <c r="F8474" s="42"/>
      <c r="G8474" s="83"/>
      <c r="H8474" s="31"/>
      <c r="I8474" s="31"/>
      <c r="J8474" s="83"/>
      <c r="K8474" s="31"/>
      <c r="L8474" s="31"/>
      <c r="M8474" s="168"/>
      <c r="N8474" s="147"/>
      <c r="O8474" s="105"/>
      <c r="P8474" s="42"/>
      <c r="Q8474" s="31"/>
      <c r="R8474" s="83"/>
      <c r="S8474" s="31"/>
      <c r="T8474" s="31"/>
      <c r="U8474" s="168"/>
      <c r="V8474" s="149"/>
      <c r="W8474" s="140" t="str" cm="1">
        <f t="array" ref="W8474">IF(SUM(LEN(B8474:V8474))=0,"",IF(OR(OR(ISBLANK(F8474),SUM(LEN(C8474),LEN(D8474))=0),AND(NOT(E8474="Unknown"),ISBLANK(J8474)),AND(NOT(O8474="Unknown"),ISBLANK(R8474))),"Missing Information", INDEX(Table15[Entire Service Line Classification], MATCH(SUMIFS(Table15[Unique ID],Table15[System-Owned Portion],E8474,Table15[If Material Anything Other than "Lead" in Column E,Was Material Ever Previously Lead?],G8474,Table15[Customer-Owned Portion],O8474),Table15[Unique ID],0),0)))</f>
        <v/>
      </c>
      <c r="X8474"/>
    </row>
    <row r="8475" spans="2:24" hidden="1" x14ac:dyDescent="0.25">
      <c r="B8475" s="145"/>
      <c r="C8475" s="31"/>
      <c r="D8475" s="31"/>
      <c r="E8475" s="43"/>
      <c r="F8475" s="42"/>
      <c r="G8475" s="83"/>
      <c r="H8475" s="31"/>
      <c r="I8475" s="31"/>
      <c r="J8475" s="83"/>
      <c r="K8475" s="31"/>
      <c r="L8475" s="31"/>
      <c r="M8475" s="168"/>
      <c r="N8475" s="147"/>
      <c r="O8475" s="105"/>
      <c r="P8475" s="42"/>
      <c r="Q8475" s="31"/>
      <c r="R8475" s="83"/>
      <c r="S8475" s="31"/>
      <c r="T8475" s="31"/>
      <c r="U8475" s="168"/>
      <c r="V8475" s="149"/>
      <c r="W8475" s="140" t="str" cm="1">
        <f t="array" ref="W8475">IF(SUM(LEN(B8475:V8475))=0,"",IF(OR(OR(ISBLANK(F8475),SUM(LEN(C8475),LEN(D8475))=0),AND(NOT(E8475="Unknown"),ISBLANK(J8475)),AND(NOT(O8475="Unknown"),ISBLANK(R8475))),"Missing Information", INDEX(Table15[Entire Service Line Classification], MATCH(SUMIFS(Table15[Unique ID],Table15[System-Owned Portion],E8475,Table15[If Material Anything Other than "Lead" in Column E,Was Material Ever Previously Lead?],G8475,Table15[Customer-Owned Portion],O8475),Table15[Unique ID],0),0)))</f>
        <v/>
      </c>
      <c r="X8475"/>
    </row>
    <row r="8476" spans="2:24" hidden="1" x14ac:dyDescent="0.25">
      <c r="B8476" s="145"/>
      <c r="C8476" s="31"/>
      <c r="D8476" s="31"/>
      <c r="E8476" s="43"/>
      <c r="F8476" s="42"/>
      <c r="G8476" s="83"/>
      <c r="H8476" s="31"/>
      <c r="I8476" s="31"/>
      <c r="J8476" s="83"/>
      <c r="K8476" s="31"/>
      <c r="L8476" s="31"/>
      <c r="M8476" s="168"/>
      <c r="N8476" s="147"/>
      <c r="O8476" s="105"/>
      <c r="P8476" s="42"/>
      <c r="Q8476" s="31"/>
      <c r="R8476" s="83"/>
      <c r="S8476" s="31"/>
      <c r="T8476" s="31"/>
      <c r="U8476" s="168"/>
      <c r="V8476" s="149"/>
      <c r="W8476" s="140" t="str" cm="1">
        <f t="array" ref="W8476">IF(SUM(LEN(B8476:V8476))=0,"",IF(OR(OR(ISBLANK(F8476),SUM(LEN(C8476),LEN(D8476))=0),AND(NOT(E8476="Unknown"),ISBLANK(J8476)),AND(NOT(O8476="Unknown"),ISBLANK(R8476))),"Missing Information", INDEX(Table15[Entire Service Line Classification], MATCH(SUMIFS(Table15[Unique ID],Table15[System-Owned Portion],E8476,Table15[If Material Anything Other than "Lead" in Column E,Was Material Ever Previously Lead?],G8476,Table15[Customer-Owned Portion],O8476),Table15[Unique ID],0),0)))</f>
        <v/>
      </c>
      <c r="X8476"/>
    </row>
    <row r="8477" spans="2:24" hidden="1" x14ac:dyDescent="0.25">
      <c r="B8477" s="145"/>
      <c r="C8477" s="31"/>
      <c r="D8477" s="31"/>
      <c r="E8477" s="43"/>
      <c r="F8477" s="42"/>
      <c r="G8477" s="83"/>
      <c r="H8477" s="31"/>
      <c r="I8477" s="31"/>
      <c r="J8477" s="83"/>
      <c r="K8477" s="31"/>
      <c r="L8477" s="31"/>
      <c r="M8477" s="168"/>
      <c r="N8477" s="147"/>
      <c r="O8477" s="105"/>
      <c r="P8477" s="42"/>
      <c r="Q8477" s="31"/>
      <c r="R8477" s="83"/>
      <c r="S8477" s="31"/>
      <c r="T8477" s="31"/>
      <c r="U8477" s="168"/>
      <c r="V8477" s="149"/>
      <c r="W8477" s="140" t="str" cm="1">
        <f t="array" ref="W8477">IF(SUM(LEN(B8477:V8477))=0,"",IF(OR(OR(ISBLANK(F8477),SUM(LEN(C8477),LEN(D8477))=0),AND(NOT(E8477="Unknown"),ISBLANK(J8477)),AND(NOT(O8477="Unknown"),ISBLANK(R8477))),"Missing Information", INDEX(Table15[Entire Service Line Classification], MATCH(SUMIFS(Table15[Unique ID],Table15[System-Owned Portion],E8477,Table15[If Material Anything Other than "Lead" in Column E,Was Material Ever Previously Lead?],G8477,Table15[Customer-Owned Portion],O8477),Table15[Unique ID],0),0)))</f>
        <v/>
      </c>
      <c r="X8477"/>
    </row>
    <row r="8478" spans="2:24" hidden="1" x14ac:dyDescent="0.25">
      <c r="B8478" s="145"/>
      <c r="C8478" s="31"/>
      <c r="D8478" s="31"/>
      <c r="E8478" s="43"/>
      <c r="F8478" s="42"/>
      <c r="G8478" s="83"/>
      <c r="H8478" s="31"/>
      <c r="I8478" s="31"/>
      <c r="J8478" s="83"/>
      <c r="K8478" s="31"/>
      <c r="L8478" s="31"/>
      <c r="M8478" s="168"/>
      <c r="N8478" s="147"/>
      <c r="O8478" s="105"/>
      <c r="P8478" s="42"/>
      <c r="Q8478" s="31"/>
      <c r="R8478" s="83"/>
      <c r="S8478" s="31"/>
      <c r="T8478" s="31"/>
      <c r="U8478" s="168"/>
      <c r="V8478" s="149"/>
      <c r="W8478" s="140" t="str" cm="1">
        <f t="array" ref="W8478">IF(SUM(LEN(B8478:V8478))=0,"",IF(OR(OR(ISBLANK(F8478),SUM(LEN(C8478),LEN(D8478))=0),AND(NOT(E8478="Unknown"),ISBLANK(J8478)),AND(NOT(O8478="Unknown"),ISBLANK(R8478))),"Missing Information", INDEX(Table15[Entire Service Line Classification], MATCH(SUMIFS(Table15[Unique ID],Table15[System-Owned Portion],E8478,Table15[If Material Anything Other than "Lead" in Column E,Was Material Ever Previously Lead?],G8478,Table15[Customer-Owned Portion],O8478),Table15[Unique ID],0),0)))</f>
        <v/>
      </c>
      <c r="X8478"/>
    </row>
    <row r="8479" spans="2:24" hidden="1" x14ac:dyDescent="0.25">
      <c r="B8479" s="145"/>
      <c r="C8479" s="31"/>
      <c r="D8479" s="31"/>
      <c r="E8479" s="43"/>
      <c r="F8479" s="42"/>
      <c r="G8479" s="83"/>
      <c r="H8479" s="31"/>
      <c r="I8479" s="31"/>
      <c r="J8479" s="83"/>
      <c r="K8479" s="31"/>
      <c r="L8479" s="31"/>
      <c r="M8479" s="168"/>
      <c r="N8479" s="147"/>
      <c r="O8479" s="105"/>
      <c r="P8479" s="42"/>
      <c r="Q8479" s="31"/>
      <c r="R8479" s="83"/>
      <c r="S8479" s="31"/>
      <c r="T8479" s="31"/>
      <c r="U8479" s="168"/>
      <c r="V8479" s="149"/>
      <c r="W8479" s="140" t="str" cm="1">
        <f t="array" ref="W8479">IF(SUM(LEN(B8479:V8479))=0,"",IF(OR(OR(ISBLANK(F8479),SUM(LEN(C8479),LEN(D8479))=0),AND(NOT(E8479="Unknown"),ISBLANK(J8479)),AND(NOT(O8479="Unknown"),ISBLANK(R8479))),"Missing Information", INDEX(Table15[Entire Service Line Classification], MATCH(SUMIFS(Table15[Unique ID],Table15[System-Owned Portion],E8479,Table15[If Material Anything Other than "Lead" in Column E,Was Material Ever Previously Lead?],G8479,Table15[Customer-Owned Portion],O8479),Table15[Unique ID],0),0)))</f>
        <v/>
      </c>
      <c r="X8479"/>
    </row>
    <row r="8480" spans="2:24" hidden="1" x14ac:dyDescent="0.25">
      <c r="B8480" s="145"/>
      <c r="C8480" s="31"/>
      <c r="D8480" s="31"/>
      <c r="E8480" s="43"/>
      <c r="F8480" s="42"/>
      <c r="G8480" s="83"/>
      <c r="H8480" s="31"/>
      <c r="I8480" s="31"/>
      <c r="J8480" s="83"/>
      <c r="K8480" s="31"/>
      <c r="L8480" s="31"/>
      <c r="M8480" s="168"/>
      <c r="N8480" s="147"/>
      <c r="O8480" s="105"/>
      <c r="P8480" s="42"/>
      <c r="Q8480" s="31"/>
      <c r="R8480" s="83"/>
      <c r="S8480" s="31"/>
      <c r="T8480" s="31"/>
      <c r="U8480" s="168"/>
      <c r="V8480" s="149"/>
      <c r="W8480" s="140" t="str" cm="1">
        <f t="array" ref="W8480">IF(SUM(LEN(B8480:V8480))=0,"",IF(OR(OR(ISBLANK(F8480),SUM(LEN(C8480),LEN(D8480))=0),AND(NOT(E8480="Unknown"),ISBLANK(J8480)),AND(NOT(O8480="Unknown"),ISBLANK(R8480))),"Missing Information", INDEX(Table15[Entire Service Line Classification], MATCH(SUMIFS(Table15[Unique ID],Table15[System-Owned Portion],E8480,Table15[If Material Anything Other than "Lead" in Column E,Was Material Ever Previously Lead?],G8480,Table15[Customer-Owned Portion],O8480),Table15[Unique ID],0),0)))</f>
        <v/>
      </c>
      <c r="X8480"/>
    </row>
    <row r="8481" spans="2:24" hidden="1" x14ac:dyDescent="0.25">
      <c r="B8481" s="145"/>
      <c r="C8481" s="31"/>
      <c r="D8481" s="31"/>
      <c r="E8481" s="43"/>
      <c r="F8481" s="42"/>
      <c r="G8481" s="83"/>
      <c r="H8481" s="31"/>
      <c r="I8481" s="31"/>
      <c r="J8481" s="83"/>
      <c r="K8481" s="31"/>
      <c r="L8481" s="31"/>
      <c r="M8481" s="168"/>
      <c r="N8481" s="147"/>
      <c r="O8481" s="105"/>
      <c r="P8481" s="42"/>
      <c r="Q8481" s="31"/>
      <c r="R8481" s="83"/>
      <c r="S8481" s="31"/>
      <c r="T8481" s="31"/>
      <c r="U8481" s="168"/>
      <c r="V8481" s="149"/>
      <c r="W8481" s="140" t="str" cm="1">
        <f t="array" ref="W8481">IF(SUM(LEN(B8481:V8481))=0,"",IF(OR(OR(ISBLANK(F8481),SUM(LEN(C8481),LEN(D8481))=0),AND(NOT(E8481="Unknown"),ISBLANK(J8481)),AND(NOT(O8481="Unknown"),ISBLANK(R8481))),"Missing Information", INDEX(Table15[Entire Service Line Classification], MATCH(SUMIFS(Table15[Unique ID],Table15[System-Owned Portion],E8481,Table15[If Material Anything Other than "Lead" in Column E,Was Material Ever Previously Lead?],G8481,Table15[Customer-Owned Portion],O8481),Table15[Unique ID],0),0)))</f>
        <v/>
      </c>
      <c r="X8481"/>
    </row>
    <row r="8482" spans="2:24" hidden="1" x14ac:dyDescent="0.25">
      <c r="B8482" s="145"/>
      <c r="C8482" s="31"/>
      <c r="D8482" s="31"/>
      <c r="E8482" s="43"/>
      <c r="F8482" s="42"/>
      <c r="G8482" s="83"/>
      <c r="H8482" s="31"/>
      <c r="I8482" s="31"/>
      <c r="J8482" s="83"/>
      <c r="K8482" s="31"/>
      <c r="L8482" s="31"/>
      <c r="M8482" s="168"/>
      <c r="N8482" s="147"/>
      <c r="O8482" s="105"/>
      <c r="P8482" s="42"/>
      <c r="Q8482" s="31"/>
      <c r="R8482" s="83"/>
      <c r="S8482" s="31"/>
      <c r="T8482" s="31"/>
      <c r="U8482" s="168"/>
      <c r="V8482" s="149"/>
      <c r="W8482" s="140" t="str" cm="1">
        <f t="array" ref="W8482">IF(SUM(LEN(B8482:V8482))=0,"",IF(OR(OR(ISBLANK(F8482),SUM(LEN(C8482),LEN(D8482))=0),AND(NOT(E8482="Unknown"),ISBLANK(J8482)),AND(NOT(O8482="Unknown"),ISBLANK(R8482))),"Missing Information", INDEX(Table15[Entire Service Line Classification], MATCH(SUMIFS(Table15[Unique ID],Table15[System-Owned Portion],E8482,Table15[If Material Anything Other than "Lead" in Column E,Was Material Ever Previously Lead?],G8482,Table15[Customer-Owned Portion],O8482),Table15[Unique ID],0),0)))</f>
        <v/>
      </c>
      <c r="X8482"/>
    </row>
    <row r="8483" spans="2:24" hidden="1" x14ac:dyDescent="0.25">
      <c r="B8483" s="145"/>
      <c r="C8483" s="31"/>
      <c r="D8483" s="31"/>
      <c r="E8483" s="43"/>
      <c r="F8483" s="42"/>
      <c r="G8483" s="83"/>
      <c r="H8483" s="31"/>
      <c r="I8483" s="31"/>
      <c r="J8483" s="83"/>
      <c r="K8483" s="31"/>
      <c r="L8483" s="31"/>
      <c r="M8483" s="168"/>
      <c r="N8483" s="147"/>
      <c r="O8483" s="105"/>
      <c r="P8483" s="42"/>
      <c r="Q8483" s="31"/>
      <c r="R8483" s="83"/>
      <c r="S8483" s="31"/>
      <c r="T8483" s="31"/>
      <c r="U8483" s="168"/>
      <c r="V8483" s="149"/>
      <c r="W8483" s="140" t="str" cm="1">
        <f t="array" ref="W8483">IF(SUM(LEN(B8483:V8483))=0,"",IF(OR(OR(ISBLANK(F8483),SUM(LEN(C8483),LEN(D8483))=0),AND(NOT(E8483="Unknown"),ISBLANK(J8483)),AND(NOT(O8483="Unknown"),ISBLANK(R8483))),"Missing Information", INDEX(Table15[Entire Service Line Classification], MATCH(SUMIFS(Table15[Unique ID],Table15[System-Owned Portion],E8483,Table15[If Material Anything Other than "Lead" in Column E,Was Material Ever Previously Lead?],G8483,Table15[Customer-Owned Portion],O8483),Table15[Unique ID],0),0)))</f>
        <v/>
      </c>
      <c r="X8483"/>
    </row>
    <row r="8484" spans="2:24" hidden="1" x14ac:dyDescent="0.25">
      <c r="B8484" s="145"/>
      <c r="C8484" s="31"/>
      <c r="D8484" s="31"/>
      <c r="E8484" s="43"/>
      <c r="F8484" s="42"/>
      <c r="G8484" s="83"/>
      <c r="H8484" s="31"/>
      <c r="I8484" s="31"/>
      <c r="J8484" s="83"/>
      <c r="K8484" s="31"/>
      <c r="L8484" s="31"/>
      <c r="M8484" s="168"/>
      <c r="N8484" s="147"/>
      <c r="O8484" s="105"/>
      <c r="P8484" s="42"/>
      <c r="Q8484" s="31"/>
      <c r="R8484" s="83"/>
      <c r="S8484" s="31"/>
      <c r="T8484" s="31"/>
      <c r="U8484" s="168"/>
      <c r="V8484" s="149"/>
      <c r="W8484" s="140" t="str" cm="1">
        <f t="array" ref="W8484">IF(SUM(LEN(B8484:V8484))=0,"",IF(OR(OR(ISBLANK(F8484),SUM(LEN(C8484),LEN(D8484))=0),AND(NOT(E8484="Unknown"),ISBLANK(J8484)),AND(NOT(O8484="Unknown"),ISBLANK(R8484))),"Missing Information", INDEX(Table15[Entire Service Line Classification], MATCH(SUMIFS(Table15[Unique ID],Table15[System-Owned Portion],E8484,Table15[If Material Anything Other than "Lead" in Column E,Was Material Ever Previously Lead?],G8484,Table15[Customer-Owned Portion],O8484),Table15[Unique ID],0),0)))</f>
        <v/>
      </c>
      <c r="X8484"/>
    </row>
    <row r="8485" spans="2:24" hidden="1" x14ac:dyDescent="0.25">
      <c r="B8485" s="145"/>
      <c r="C8485" s="31"/>
      <c r="D8485" s="31"/>
      <c r="E8485" s="43"/>
      <c r="F8485" s="42"/>
      <c r="G8485" s="83"/>
      <c r="H8485" s="31"/>
      <c r="I8485" s="31"/>
      <c r="J8485" s="83"/>
      <c r="K8485" s="31"/>
      <c r="L8485" s="31"/>
      <c r="M8485" s="168"/>
      <c r="N8485" s="147"/>
      <c r="O8485" s="105"/>
      <c r="P8485" s="42"/>
      <c r="Q8485" s="31"/>
      <c r="R8485" s="83"/>
      <c r="S8485" s="31"/>
      <c r="T8485" s="31"/>
      <c r="U8485" s="168"/>
      <c r="V8485" s="149"/>
      <c r="W8485" s="140" t="str" cm="1">
        <f t="array" ref="W8485">IF(SUM(LEN(B8485:V8485))=0,"",IF(OR(OR(ISBLANK(F8485),SUM(LEN(C8485),LEN(D8485))=0),AND(NOT(E8485="Unknown"),ISBLANK(J8485)),AND(NOT(O8485="Unknown"),ISBLANK(R8485))),"Missing Information", INDEX(Table15[Entire Service Line Classification], MATCH(SUMIFS(Table15[Unique ID],Table15[System-Owned Portion],E8485,Table15[If Material Anything Other than "Lead" in Column E,Was Material Ever Previously Lead?],G8485,Table15[Customer-Owned Portion],O8485),Table15[Unique ID],0),0)))</f>
        <v/>
      </c>
      <c r="X8485"/>
    </row>
    <row r="8486" spans="2:24" hidden="1" x14ac:dyDescent="0.25">
      <c r="B8486" s="145"/>
      <c r="C8486" s="31"/>
      <c r="D8486" s="31"/>
      <c r="E8486" s="43"/>
      <c r="F8486" s="42"/>
      <c r="G8486" s="83"/>
      <c r="H8486" s="31"/>
      <c r="I8486" s="31"/>
      <c r="J8486" s="83"/>
      <c r="K8486" s="31"/>
      <c r="L8486" s="31"/>
      <c r="M8486" s="168"/>
      <c r="N8486" s="147"/>
      <c r="O8486" s="105"/>
      <c r="P8486" s="42"/>
      <c r="Q8486" s="31"/>
      <c r="R8486" s="83"/>
      <c r="S8486" s="31"/>
      <c r="T8486" s="31"/>
      <c r="U8486" s="168"/>
      <c r="V8486" s="149"/>
      <c r="W8486" s="140" t="str" cm="1">
        <f t="array" ref="W8486">IF(SUM(LEN(B8486:V8486))=0,"",IF(OR(OR(ISBLANK(F8486),SUM(LEN(C8486),LEN(D8486))=0),AND(NOT(E8486="Unknown"),ISBLANK(J8486)),AND(NOT(O8486="Unknown"),ISBLANK(R8486))),"Missing Information", INDEX(Table15[Entire Service Line Classification], MATCH(SUMIFS(Table15[Unique ID],Table15[System-Owned Portion],E8486,Table15[If Material Anything Other than "Lead" in Column E,Was Material Ever Previously Lead?],G8486,Table15[Customer-Owned Portion],O8486),Table15[Unique ID],0),0)))</f>
        <v/>
      </c>
      <c r="X8486"/>
    </row>
    <row r="8487" spans="2:24" hidden="1" x14ac:dyDescent="0.25">
      <c r="B8487" s="145"/>
      <c r="C8487" s="31"/>
      <c r="D8487" s="31"/>
      <c r="E8487" s="43"/>
      <c r="F8487" s="42"/>
      <c r="G8487" s="83"/>
      <c r="H8487" s="31"/>
      <c r="I8487" s="31"/>
      <c r="J8487" s="83"/>
      <c r="K8487" s="31"/>
      <c r="L8487" s="31"/>
      <c r="M8487" s="168"/>
      <c r="N8487" s="147"/>
      <c r="O8487" s="105"/>
      <c r="P8487" s="42"/>
      <c r="Q8487" s="31"/>
      <c r="R8487" s="83"/>
      <c r="S8487" s="31"/>
      <c r="T8487" s="31"/>
      <c r="U8487" s="168"/>
      <c r="V8487" s="149"/>
      <c r="W8487" s="140" t="str" cm="1">
        <f t="array" ref="W8487">IF(SUM(LEN(B8487:V8487))=0,"",IF(OR(OR(ISBLANK(F8487),SUM(LEN(C8487),LEN(D8487))=0),AND(NOT(E8487="Unknown"),ISBLANK(J8487)),AND(NOT(O8487="Unknown"),ISBLANK(R8487))),"Missing Information", INDEX(Table15[Entire Service Line Classification], MATCH(SUMIFS(Table15[Unique ID],Table15[System-Owned Portion],E8487,Table15[If Material Anything Other than "Lead" in Column E,Was Material Ever Previously Lead?],G8487,Table15[Customer-Owned Portion],O8487),Table15[Unique ID],0),0)))</f>
        <v/>
      </c>
      <c r="X8487"/>
    </row>
    <row r="8488" spans="2:24" hidden="1" x14ac:dyDescent="0.25">
      <c r="B8488" s="145"/>
      <c r="C8488" s="31"/>
      <c r="D8488" s="31"/>
      <c r="E8488" s="43"/>
      <c r="F8488" s="42"/>
      <c r="G8488" s="83"/>
      <c r="H8488" s="31"/>
      <c r="I8488" s="31"/>
      <c r="J8488" s="83"/>
      <c r="K8488" s="31"/>
      <c r="L8488" s="31"/>
      <c r="M8488" s="168"/>
      <c r="N8488" s="147"/>
      <c r="O8488" s="105"/>
      <c r="P8488" s="42"/>
      <c r="Q8488" s="31"/>
      <c r="R8488" s="83"/>
      <c r="S8488" s="31"/>
      <c r="T8488" s="31"/>
      <c r="U8488" s="168"/>
      <c r="V8488" s="149"/>
      <c r="W8488" s="140" t="str" cm="1">
        <f t="array" ref="W8488">IF(SUM(LEN(B8488:V8488))=0,"",IF(OR(OR(ISBLANK(F8488),SUM(LEN(C8488),LEN(D8488))=0),AND(NOT(E8488="Unknown"),ISBLANK(J8488)),AND(NOT(O8488="Unknown"),ISBLANK(R8488))),"Missing Information", INDEX(Table15[Entire Service Line Classification], MATCH(SUMIFS(Table15[Unique ID],Table15[System-Owned Portion],E8488,Table15[If Material Anything Other than "Lead" in Column E,Was Material Ever Previously Lead?],G8488,Table15[Customer-Owned Portion],O8488),Table15[Unique ID],0),0)))</f>
        <v/>
      </c>
      <c r="X8488"/>
    </row>
    <row r="8489" spans="2:24" hidden="1" x14ac:dyDescent="0.25">
      <c r="B8489" s="145"/>
      <c r="C8489" s="31"/>
      <c r="D8489" s="31"/>
      <c r="E8489" s="43"/>
      <c r="F8489" s="42"/>
      <c r="G8489" s="83"/>
      <c r="H8489" s="31"/>
      <c r="I8489" s="31"/>
      <c r="J8489" s="83"/>
      <c r="K8489" s="31"/>
      <c r="L8489" s="31"/>
      <c r="M8489" s="168"/>
      <c r="N8489" s="147"/>
      <c r="O8489" s="105"/>
      <c r="P8489" s="42"/>
      <c r="Q8489" s="31"/>
      <c r="R8489" s="83"/>
      <c r="S8489" s="31"/>
      <c r="T8489" s="31"/>
      <c r="U8489" s="168"/>
      <c r="V8489" s="149"/>
      <c r="W8489" s="140" t="str" cm="1">
        <f t="array" ref="W8489">IF(SUM(LEN(B8489:V8489))=0,"",IF(OR(OR(ISBLANK(F8489),SUM(LEN(C8489),LEN(D8489))=0),AND(NOT(E8489="Unknown"),ISBLANK(J8489)),AND(NOT(O8489="Unknown"),ISBLANK(R8489))),"Missing Information", INDEX(Table15[Entire Service Line Classification], MATCH(SUMIFS(Table15[Unique ID],Table15[System-Owned Portion],E8489,Table15[If Material Anything Other than "Lead" in Column E,Was Material Ever Previously Lead?],G8489,Table15[Customer-Owned Portion],O8489),Table15[Unique ID],0),0)))</f>
        <v/>
      </c>
      <c r="X8489"/>
    </row>
    <row r="8490" spans="2:24" hidden="1" x14ac:dyDescent="0.25">
      <c r="B8490" s="145"/>
      <c r="C8490" s="31"/>
      <c r="D8490" s="31"/>
      <c r="E8490" s="43"/>
      <c r="F8490" s="42"/>
      <c r="G8490" s="83"/>
      <c r="H8490" s="31"/>
      <c r="I8490" s="31"/>
      <c r="J8490" s="83"/>
      <c r="K8490" s="31"/>
      <c r="L8490" s="31"/>
      <c r="M8490" s="168"/>
      <c r="N8490" s="147"/>
      <c r="O8490" s="105"/>
      <c r="P8490" s="42"/>
      <c r="Q8490" s="31"/>
      <c r="R8490" s="83"/>
      <c r="S8490" s="31"/>
      <c r="T8490" s="31"/>
      <c r="U8490" s="168"/>
      <c r="V8490" s="149"/>
      <c r="W8490" s="140" t="str" cm="1">
        <f t="array" ref="W8490">IF(SUM(LEN(B8490:V8490))=0,"",IF(OR(OR(ISBLANK(F8490),SUM(LEN(C8490),LEN(D8490))=0),AND(NOT(E8490="Unknown"),ISBLANK(J8490)),AND(NOT(O8490="Unknown"),ISBLANK(R8490))),"Missing Information", INDEX(Table15[Entire Service Line Classification], MATCH(SUMIFS(Table15[Unique ID],Table15[System-Owned Portion],E8490,Table15[If Material Anything Other than "Lead" in Column E,Was Material Ever Previously Lead?],G8490,Table15[Customer-Owned Portion],O8490),Table15[Unique ID],0),0)))</f>
        <v/>
      </c>
      <c r="X8490"/>
    </row>
    <row r="8491" spans="2:24" hidden="1" x14ac:dyDescent="0.25">
      <c r="B8491" s="145"/>
      <c r="C8491" s="31"/>
      <c r="D8491" s="31"/>
      <c r="E8491" s="43"/>
      <c r="F8491" s="42"/>
      <c r="G8491" s="83"/>
      <c r="H8491" s="31"/>
      <c r="I8491" s="31"/>
      <c r="J8491" s="83"/>
      <c r="K8491" s="31"/>
      <c r="L8491" s="31"/>
      <c r="M8491" s="168"/>
      <c r="N8491" s="147"/>
      <c r="O8491" s="105"/>
      <c r="P8491" s="42"/>
      <c r="Q8491" s="31"/>
      <c r="R8491" s="83"/>
      <c r="S8491" s="31"/>
      <c r="T8491" s="31"/>
      <c r="U8491" s="168"/>
      <c r="V8491" s="149"/>
      <c r="W8491" s="140" t="str" cm="1">
        <f t="array" ref="W8491">IF(SUM(LEN(B8491:V8491))=0,"",IF(OR(OR(ISBLANK(F8491),SUM(LEN(C8491),LEN(D8491))=0),AND(NOT(E8491="Unknown"),ISBLANK(J8491)),AND(NOT(O8491="Unknown"),ISBLANK(R8491))),"Missing Information", INDEX(Table15[Entire Service Line Classification], MATCH(SUMIFS(Table15[Unique ID],Table15[System-Owned Portion],E8491,Table15[If Material Anything Other than "Lead" in Column E,Was Material Ever Previously Lead?],G8491,Table15[Customer-Owned Portion],O8491),Table15[Unique ID],0),0)))</f>
        <v/>
      </c>
      <c r="X8491"/>
    </row>
    <row r="8492" spans="2:24" hidden="1" x14ac:dyDescent="0.25">
      <c r="B8492" s="145"/>
      <c r="C8492" s="31"/>
      <c r="D8492" s="31"/>
      <c r="E8492" s="43"/>
      <c r="F8492" s="42"/>
      <c r="G8492" s="83"/>
      <c r="H8492" s="31"/>
      <c r="I8492" s="31"/>
      <c r="J8492" s="83"/>
      <c r="K8492" s="31"/>
      <c r="L8492" s="31"/>
      <c r="M8492" s="168"/>
      <c r="N8492" s="147"/>
      <c r="O8492" s="105"/>
      <c r="P8492" s="42"/>
      <c r="Q8492" s="31"/>
      <c r="R8492" s="83"/>
      <c r="S8492" s="31"/>
      <c r="T8492" s="31"/>
      <c r="U8492" s="168"/>
      <c r="V8492" s="149"/>
      <c r="W8492" s="140" t="str" cm="1">
        <f t="array" ref="W8492">IF(SUM(LEN(B8492:V8492))=0,"",IF(OR(OR(ISBLANK(F8492),SUM(LEN(C8492),LEN(D8492))=0),AND(NOT(E8492="Unknown"),ISBLANK(J8492)),AND(NOT(O8492="Unknown"),ISBLANK(R8492))),"Missing Information", INDEX(Table15[Entire Service Line Classification], MATCH(SUMIFS(Table15[Unique ID],Table15[System-Owned Portion],E8492,Table15[If Material Anything Other than "Lead" in Column E,Was Material Ever Previously Lead?],G8492,Table15[Customer-Owned Portion],O8492),Table15[Unique ID],0),0)))</f>
        <v/>
      </c>
      <c r="X8492"/>
    </row>
    <row r="8493" spans="2:24" hidden="1" x14ac:dyDescent="0.25">
      <c r="B8493" s="145"/>
      <c r="C8493" s="31"/>
      <c r="D8493" s="31"/>
      <c r="E8493" s="43"/>
      <c r="F8493" s="42"/>
      <c r="G8493" s="83"/>
      <c r="H8493" s="31"/>
      <c r="I8493" s="31"/>
      <c r="J8493" s="83"/>
      <c r="K8493" s="31"/>
      <c r="L8493" s="31"/>
      <c r="M8493" s="168"/>
      <c r="N8493" s="147"/>
      <c r="O8493" s="105"/>
      <c r="P8493" s="42"/>
      <c r="Q8493" s="31"/>
      <c r="R8493" s="83"/>
      <c r="S8493" s="31"/>
      <c r="T8493" s="31"/>
      <c r="U8493" s="168"/>
      <c r="V8493" s="149"/>
      <c r="W8493" s="140" t="str" cm="1">
        <f t="array" ref="W8493">IF(SUM(LEN(B8493:V8493))=0,"",IF(OR(OR(ISBLANK(F8493),SUM(LEN(C8493),LEN(D8493))=0),AND(NOT(E8493="Unknown"),ISBLANK(J8493)),AND(NOT(O8493="Unknown"),ISBLANK(R8493))),"Missing Information", INDEX(Table15[Entire Service Line Classification], MATCH(SUMIFS(Table15[Unique ID],Table15[System-Owned Portion],E8493,Table15[If Material Anything Other than "Lead" in Column E,Was Material Ever Previously Lead?],G8493,Table15[Customer-Owned Portion],O8493),Table15[Unique ID],0),0)))</f>
        <v/>
      </c>
      <c r="X8493"/>
    </row>
    <row r="8494" spans="2:24" hidden="1" x14ac:dyDescent="0.25">
      <c r="B8494" s="145"/>
      <c r="C8494" s="31"/>
      <c r="D8494" s="31"/>
      <c r="E8494" s="43"/>
      <c r="F8494" s="42"/>
      <c r="G8494" s="83"/>
      <c r="H8494" s="31"/>
      <c r="I8494" s="31"/>
      <c r="J8494" s="83"/>
      <c r="K8494" s="31"/>
      <c r="L8494" s="31"/>
      <c r="M8494" s="168"/>
      <c r="N8494" s="147"/>
      <c r="O8494" s="105"/>
      <c r="P8494" s="42"/>
      <c r="Q8494" s="31"/>
      <c r="R8494" s="83"/>
      <c r="S8494" s="31"/>
      <c r="T8494" s="31"/>
      <c r="U8494" s="168"/>
      <c r="V8494" s="149"/>
      <c r="W8494" s="140" t="str" cm="1">
        <f t="array" ref="W8494">IF(SUM(LEN(B8494:V8494))=0,"",IF(OR(OR(ISBLANK(F8494),SUM(LEN(C8494),LEN(D8494))=0),AND(NOT(E8494="Unknown"),ISBLANK(J8494)),AND(NOT(O8494="Unknown"),ISBLANK(R8494))),"Missing Information", INDEX(Table15[Entire Service Line Classification], MATCH(SUMIFS(Table15[Unique ID],Table15[System-Owned Portion],E8494,Table15[If Material Anything Other than "Lead" in Column E,Was Material Ever Previously Lead?],G8494,Table15[Customer-Owned Portion],O8494),Table15[Unique ID],0),0)))</f>
        <v/>
      </c>
      <c r="X8494"/>
    </row>
    <row r="8495" spans="2:24" hidden="1" x14ac:dyDescent="0.25">
      <c r="B8495" s="145"/>
      <c r="C8495" s="31"/>
      <c r="D8495" s="31"/>
      <c r="E8495" s="43"/>
      <c r="F8495" s="42"/>
      <c r="G8495" s="83"/>
      <c r="H8495" s="31"/>
      <c r="I8495" s="31"/>
      <c r="J8495" s="83"/>
      <c r="K8495" s="31"/>
      <c r="L8495" s="31"/>
      <c r="M8495" s="168"/>
      <c r="N8495" s="147"/>
      <c r="O8495" s="105"/>
      <c r="P8495" s="42"/>
      <c r="Q8495" s="31"/>
      <c r="R8495" s="83"/>
      <c r="S8495" s="31"/>
      <c r="T8495" s="31"/>
      <c r="U8495" s="168"/>
      <c r="V8495" s="149"/>
      <c r="W8495" s="140" t="str" cm="1">
        <f t="array" ref="W8495">IF(SUM(LEN(B8495:V8495))=0,"",IF(OR(OR(ISBLANK(F8495),SUM(LEN(C8495),LEN(D8495))=0),AND(NOT(E8495="Unknown"),ISBLANK(J8495)),AND(NOT(O8495="Unknown"),ISBLANK(R8495))),"Missing Information", INDEX(Table15[Entire Service Line Classification], MATCH(SUMIFS(Table15[Unique ID],Table15[System-Owned Portion],E8495,Table15[If Material Anything Other than "Lead" in Column E,Was Material Ever Previously Lead?],G8495,Table15[Customer-Owned Portion],O8495),Table15[Unique ID],0),0)))</f>
        <v/>
      </c>
      <c r="X8495"/>
    </row>
    <row r="8496" spans="2:24" hidden="1" x14ac:dyDescent="0.25">
      <c r="B8496" s="145"/>
      <c r="C8496" s="31"/>
      <c r="D8496" s="31"/>
      <c r="E8496" s="43"/>
      <c r="F8496" s="42"/>
      <c r="G8496" s="83"/>
      <c r="H8496" s="31"/>
      <c r="I8496" s="31"/>
      <c r="J8496" s="83"/>
      <c r="K8496" s="31"/>
      <c r="L8496" s="31"/>
      <c r="M8496" s="168"/>
      <c r="N8496" s="147"/>
      <c r="O8496" s="105"/>
      <c r="P8496" s="42"/>
      <c r="Q8496" s="31"/>
      <c r="R8496" s="83"/>
      <c r="S8496" s="31"/>
      <c r="T8496" s="31"/>
      <c r="U8496" s="168"/>
      <c r="V8496" s="149"/>
      <c r="W8496" s="140" t="str" cm="1">
        <f t="array" ref="W8496">IF(SUM(LEN(B8496:V8496))=0,"",IF(OR(OR(ISBLANK(F8496),SUM(LEN(C8496),LEN(D8496))=0),AND(NOT(E8496="Unknown"),ISBLANK(J8496)),AND(NOT(O8496="Unknown"),ISBLANK(R8496))),"Missing Information", INDEX(Table15[Entire Service Line Classification], MATCH(SUMIFS(Table15[Unique ID],Table15[System-Owned Portion],E8496,Table15[If Material Anything Other than "Lead" in Column E,Was Material Ever Previously Lead?],G8496,Table15[Customer-Owned Portion],O8496),Table15[Unique ID],0),0)))</f>
        <v/>
      </c>
      <c r="X8496"/>
    </row>
    <row r="8497" spans="2:24" hidden="1" x14ac:dyDescent="0.25">
      <c r="B8497" s="145"/>
      <c r="C8497" s="31"/>
      <c r="D8497" s="31"/>
      <c r="E8497" s="43"/>
      <c r="F8497" s="42"/>
      <c r="G8497" s="83"/>
      <c r="H8497" s="31"/>
      <c r="I8497" s="31"/>
      <c r="J8497" s="83"/>
      <c r="K8497" s="31"/>
      <c r="L8497" s="31"/>
      <c r="M8497" s="168"/>
      <c r="N8497" s="147"/>
      <c r="O8497" s="105"/>
      <c r="P8497" s="42"/>
      <c r="Q8497" s="31"/>
      <c r="R8497" s="83"/>
      <c r="S8497" s="31"/>
      <c r="T8497" s="31"/>
      <c r="U8497" s="168"/>
      <c r="V8497" s="149"/>
      <c r="W8497" s="140" t="str" cm="1">
        <f t="array" ref="W8497">IF(SUM(LEN(B8497:V8497))=0,"",IF(OR(OR(ISBLANK(F8497),SUM(LEN(C8497),LEN(D8497))=0),AND(NOT(E8497="Unknown"),ISBLANK(J8497)),AND(NOT(O8497="Unknown"),ISBLANK(R8497))),"Missing Information", INDEX(Table15[Entire Service Line Classification], MATCH(SUMIFS(Table15[Unique ID],Table15[System-Owned Portion],E8497,Table15[If Material Anything Other than "Lead" in Column E,Was Material Ever Previously Lead?],G8497,Table15[Customer-Owned Portion],O8497),Table15[Unique ID],0),0)))</f>
        <v/>
      </c>
      <c r="X8497"/>
    </row>
    <row r="8498" spans="2:24" hidden="1" x14ac:dyDescent="0.25">
      <c r="B8498" s="145"/>
      <c r="C8498" s="31"/>
      <c r="D8498" s="31"/>
      <c r="E8498" s="43"/>
      <c r="F8498" s="42"/>
      <c r="G8498" s="83"/>
      <c r="H8498" s="31"/>
      <c r="I8498" s="31"/>
      <c r="J8498" s="83"/>
      <c r="K8498" s="31"/>
      <c r="L8498" s="31"/>
      <c r="M8498" s="168"/>
      <c r="N8498" s="147"/>
      <c r="O8498" s="105"/>
      <c r="P8498" s="42"/>
      <c r="Q8498" s="31"/>
      <c r="R8498" s="83"/>
      <c r="S8498" s="31"/>
      <c r="T8498" s="31"/>
      <c r="U8498" s="168"/>
      <c r="V8498" s="149"/>
      <c r="W8498" s="140" t="str" cm="1">
        <f t="array" ref="W8498">IF(SUM(LEN(B8498:V8498))=0,"",IF(OR(OR(ISBLANK(F8498),SUM(LEN(C8498),LEN(D8498))=0),AND(NOT(E8498="Unknown"),ISBLANK(J8498)),AND(NOT(O8498="Unknown"),ISBLANK(R8498))),"Missing Information", INDEX(Table15[Entire Service Line Classification], MATCH(SUMIFS(Table15[Unique ID],Table15[System-Owned Portion],E8498,Table15[If Material Anything Other than "Lead" in Column E,Was Material Ever Previously Lead?],G8498,Table15[Customer-Owned Portion],O8498),Table15[Unique ID],0),0)))</f>
        <v/>
      </c>
      <c r="X8498"/>
    </row>
    <row r="8499" spans="2:24" hidden="1" x14ac:dyDescent="0.25">
      <c r="B8499" s="145"/>
      <c r="C8499" s="31"/>
      <c r="D8499" s="31"/>
      <c r="E8499" s="43"/>
      <c r="F8499" s="42"/>
      <c r="G8499" s="83"/>
      <c r="H8499" s="31"/>
      <c r="I8499" s="31"/>
      <c r="J8499" s="83"/>
      <c r="K8499" s="31"/>
      <c r="L8499" s="31"/>
      <c r="M8499" s="168"/>
      <c r="N8499" s="147"/>
      <c r="O8499" s="105"/>
      <c r="P8499" s="42"/>
      <c r="Q8499" s="31"/>
      <c r="R8499" s="83"/>
      <c r="S8499" s="31"/>
      <c r="T8499" s="31"/>
      <c r="U8499" s="168"/>
      <c r="V8499" s="149"/>
      <c r="W8499" s="140" t="str" cm="1">
        <f t="array" ref="W8499">IF(SUM(LEN(B8499:V8499))=0,"",IF(OR(OR(ISBLANK(F8499),SUM(LEN(C8499),LEN(D8499))=0),AND(NOT(E8499="Unknown"),ISBLANK(J8499)),AND(NOT(O8499="Unknown"),ISBLANK(R8499))),"Missing Information", INDEX(Table15[Entire Service Line Classification], MATCH(SUMIFS(Table15[Unique ID],Table15[System-Owned Portion],E8499,Table15[If Material Anything Other than "Lead" in Column E,Was Material Ever Previously Lead?],G8499,Table15[Customer-Owned Portion],O8499),Table15[Unique ID],0),0)))</f>
        <v/>
      </c>
      <c r="X8499"/>
    </row>
    <row r="8500" spans="2:24" hidden="1" x14ac:dyDescent="0.25">
      <c r="B8500" s="145"/>
      <c r="C8500" s="31"/>
      <c r="D8500" s="31"/>
      <c r="E8500" s="43"/>
      <c r="F8500" s="42"/>
      <c r="G8500" s="83"/>
      <c r="H8500" s="31"/>
      <c r="I8500" s="31"/>
      <c r="J8500" s="83"/>
      <c r="K8500" s="31"/>
      <c r="L8500" s="31"/>
      <c r="M8500" s="168"/>
      <c r="N8500" s="147"/>
      <c r="O8500" s="105"/>
      <c r="P8500" s="42"/>
      <c r="Q8500" s="31"/>
      <c r="R8500" s="83"/>
      <c r="S8500" s="31"/>
      <c r="T8500" s="31"/>
      <c r="U8500" s="168"/>
      <c r="V8500" s="149"/>
      <c r="W8500" s="140" t="str" cm="1">
        <f t="array" ref="W8500">IF(SUM(LEN(B8500:V8500))=0,"",IF(OR(OR(ISBLANK(F8500),SUM(LEN(C8500),LEN(D8500))=0),AND(NOT(E8500="Unknown"),ISBLANK(J8500)),AND(NOT(O8500="Unknown"),ISBLANK(R8500))),"Missing Information", INDEX(Table15[Entire Service Line Classification], MATCH(SUMIFS(Table15[Unique ID],Table15[System-Owned Portion],E8500,Table15[If Material Anything Other than "Lead" in Column E,Was Material Ever Previously Lead?],G8500,Table15[Customer-Owned Portion],O8500),Table15[Unique ID],0),0)))</f>
        <v/>
      </c>
      <c r="X8500"/>
    </row>
    <row r="8501" spans="2:24" hidden="1" x14ac:dyDescent="0.25">
      <c r="B8501" s="145"/>
      <c r="C8501" s="31"/>
      <c r="D8501" s="31"/>
      <c r="E8501" s="43"/>
      <c r="F8501" s="42"/>
      <c r="G8501" s="83"/>
      <c r="H8501" s="31"/>
      <c r="I8501" s="31"/>
      <c r="J8501" s="83"/>
      <c r="K8501" s="31"/>
      <c r="L8501" s="31"/>
      <c r="M8501" s="168"/>
      <c r="N8501" s="147"/>
      <c r="O8501" s="105"/>
      <c r="P8501" s="42"/>
      <c r="Q8501" s="31"/>
      <c r="R8501" s="83"/>
      <c r="S8501" s="31"/>
      <c r="T8501" s="31"/>
      <c r="U8501" s="168"/>
      <c r="V8501" s="149"/>
      <c r="W8501" s="140" t="str" cm="1">
        <f t="array" ref="W8501">IF(SUM(LEN(B8501:V8501))=0,"",IF(OR(OR(ISBLANK(F8501),SUM(LEN(C8501),LEN(D8501))=0),AND(NOT(E8501="Unknown"),ISBLANK(J8501)),AND(NOT(O8501="Unknown"),ISBLANK(R8501))),"Missing Information", INDEX(Table15[Entire Service Line Classification], MATCH(SUMIFS(Table15[Unique ID],Table15[System-Owned Portion],E8501,Table15[If Material Anything Other than "Lead" in Column E,Was Material Ever Previously Lead?],G8501,Table15[Customer-Owned Portion],O8501),Table15[Unique ID],0),0)))</f>
        <v/>
      </c>
      <c r="X8501"/>
    </row>
    <row r="8502" spans="2:24" hidden="1" x14ac:dyDescent="0.25">
      <c r="B8502" s="145"/>
      <c r="C8502" s="31"/>
      <c r="D8502" s="31"/>
      <c r="E8502" s="43"/>
      <c r="F8502" s="42"/>
      <c r="G8502" s="83"/>
      <c r="H8502" s="31"/>
      <c r="I8502" s="31"/>
      <c r="J8502" s="83"/>
      <c r="K8502" s="31"/>
      <c r="L8502" s="31"/>
      <c r="M8502" s="168"/>
      <c r="N8502" s="147"/>
      <c r="O8502" s="105"/>
      <c r="P8502" s="42"/>
      <c r="Q8502" s="31"/>
      <c r="R8502" s="83"/>
      <c r="S8502" s="31"/>
      <c r="T8502" s="31"/>
      <c r="U8502" s="168"/>
      <c r="V8502" s="149"/>
      <c r="W8502" s="140" t="str" cm="1">
        <f t="array" ref="W8502">IF(SUM(LEN(B8502:V8502))=0,"",IF(OR(OR(ISBLANK(F8502),SUM(LEN(C8502),LEN(D8502))=0),AND(NOT(E8502="Unknown"),ISBLANK(J8502)),AND(NOT(O8502="Unknown"),ISBLANK(R8502))),"Missing Information", INDEX(Table15[Entire Service Line Classification], MATCH(SUMIFS(Table15[Unique ID],Table15[System-Owned Portion],E8502,Table15[If Material Anything Other than "Lead" in Column E,Was Material Ever Previously Lead?],G8502,Table15[Customer-Owned Portion],O8502),Table15[Unique ID],0),0)))</f>
        <v/>
      </c>
      <c r="X8502"/>
    </row>
    <row r="8503" spans="2:24" hidden="1" x14ac:dyDescent="0.25">
      <c r="B8503" s="145"/>
      <c r="C8503" s="31"/>
      <c r="D8503" s="31"/>
      <c r="E8503" s="43"/>
      <c r="F8503" s="42"/>
      <c r="G8503" s="83"/>
      <c r="H8503" s="31"/>
      <c r="I8503" s="31"/>
      <c r="J8503" s="83"/>
      <c r="K8503" s="31"/>
      <c r="L8503" s="31"/>
      <c r="M8503" s="168"/>
      <c r="N8503" s="147"/>
      <c r="O8503" s="105"/>
      <c r="P8503" s="42"/>
      <c r="Q8503" s="31"/>
      <c r="R8503" s="83"/>
      <c r="S8503" s="31"/>
      <c r="T8503" s="31"/>
      <c r="U8503" s="168"/>
      <c r="V8503" s="149"/>
      <c r="W8503" s="140" t="str" cm="1">
        <f t="array" ref="W8503">IF(SUM(LEN(B8503:V8503))=0,"",IF(OR(OR(ISBLANK(F8503),SUM(LEN(C8503),LEN(D8503))=0),AND(NOT(E8503="Unknown"),ISBLANK(J8503)),AND(NOT(O8503="Unknown"),ISBLANK(R8503))),"Missing Information", INDEX(Table15[Entire Service Line Classification], MATCH(SUMIFS(Table15[Unique ID],Table15[System-Owned Portion],E8503,Table15[If Material Anything Other than "Lead" in Column E,Was Material Ever Previously Lead?],G8503,Table15[Customer-Owned Portion],O8503),Table15[Unique ID],0),0)))</f>
        <v/>
      </c>
      <c r="X8503"/>
    </row>
    <row r="8504" spans="2:24" hidden="1" x14ac:dyDescent="0.25">
      <c r="B8504" s="145"/>
      <c r="C8504" s="31"/>
      <c r="D8504" s="31"/>
      <c r="E8504" s="43"/>
      <c r="F8504" s="42"/>
      <c r="G8504" s="83"/>
      <c r="H8504" s="31"/>
      <c r="I8504" s="31"/>
      <c r="J8504" s="83"/>
      <c r="K8504" s="31"/>
      <c r="L8504" s="31"/>
      <c r="M8504" s="168"/>
      <c r="N8504" s="147"/>
      <c r="O8504" s="105"/>
      <c r="P8504" s="42"/>
      <c r="Q8504" s="31"/>
      <c r="R8504" s="83"/>
      <c r="S8504" s="31"/>
      <c r="T8504" s="31"/>
      <c r="U8504" s="168"/>
      <c r="V8504" s="149"/>
      <c r="W8504" s="140" t="str" cm="1">
        <f t="array" ref="W8504">IF(SUM(LEN(B8504:V8504))=0,"",IF(OR(OR(ISBLANK(F8504),SUM(LEN(C8504),LEN(D8504))=0),AND(NOT(E8504="Unknown"),ISBLANK(J8504)),AND(NOT(O8504="Unknown"),ISBLANK(R8504))),"Missing Information", INDEX(Table15[Entire Service Line Classification], MATCH(SUMIFS(Table15[Unique ID],Table15[System-Owned Portion],E8504,Table15[If Material Anything Other than "Lead" in Column E,Was Material Ever Previously Lead?],G8504,Table15[Customer-Owned Portion],O8504),Table15[Unique ID],0),0)))</f>
        <v/>
      </c>
      <c r="X8504"/>
    </row>
    <row r="8505" spans="2:24" hidden="1" x14ac:dyDescent="0.25">
      <c r="B8505" s="145"/>
      <c r="C8505" s="31"/>
      <c r="D8505" s="31"/>
      <c r="E8505" s="43"/>
      <c r="F8505" s="42"/>
      <c r="G8505" s="83"/>
      <c r="H8505" s="31"/>
      <c r="I8505" s="31"/>
      <c r="J8505" s="83"/>
      <c r="K8505" s="31"/>
      <c r="L8505" s="31"/>
      <c r="M8505" s="168"/>
      <c r="N8505" s="147"/>
      <c r="O8505" s="105"/>
      <c r="P8505" s="42"/>
      <c r="Q8505" s="31"/>
      <c r="R8505" s="83"/>
      <c r="S8505" s="31"/>
      <c r="T8505" s="31"/>
      <c r="U8505" s="168"/>
      <c r="V8505" s="149"/>
      <c r="W8505" s="140" t="str" cm="1">
        <f t="array" ref="W8505">IF(SUM(LEN(B8505:V8505))=0,"",IF(OR(OR(ISBLANK(F8505),SUM(LEN(C8505),LEN(D8505))=0),AND(NOT(E8505="Unknown"),ISBLANK(J8505)),AND(NOT(O8505="Unknown"),ISBLANK(R8505))),"Missing Information", INDEX(Table15[Entire Service Line Classification], MATCH(SUMIFS(Table15[Unique ID],Table15[System-Owned Portion],E8505,Table15[If Material Anything Other than "Lead" in Column E,Was Material Ever Previously Lead?],G8505,Table15[Customer-Owned Portion],O8505),Table15[Unique ID],0),0)))</f>
        <v/>
      </c>
      <c r="X8505"/>
    </row>
    <row r="8506" spans="2:24" hidden="1" x14ac:dyDescent="0.25">
      <c r="B8506" s="145"/>
      <c r="C8506" s="31"/>
      <c r="D8506" s="31"/>
      <c r="E8506" s="43"/>
      <c r="F8506" s="42"/>
      <c r="G8506" s="83"/>
      <c r="H8506" s="31"/>
      <c r="I8506" s="31"/>
      <c r="J8506" s="83"/>
      <c r="K8506" s="31"/>
      <c r="L8506" s="31"/>
      <c r="M8506" s="168"/>
      <c r="N8506" s="147"/>
      <c r="O8506" s="105"/>
      <c r="P8506" s="42"/>
      <c r="Q8506" s="31"/>
      <c r="R8506" s="83"/>
      <c r="S8506" s="31"/>
      <c r="T8506" s="31"/>
      <c r="U8506" s="168"/>
      <c r="V8506" s="149"/>
      <c r="W8506" s="140" t="str" cm="1">
        <f t="array" ref="W8506">IF(SUM(LEN(B8506:V8506))=0,"",IF(OR(OR(ISBLANK(F8506),SUM(LEN(C8506),LEN(D8506))=0),AND(NOT(E8506="Unknown"),ISBLANK(J8506)),AND(NOT(O8506="Unknown"),ISBLANK(R8506))),"Missing Information", INDEX(Table15[Entire Service Line Classification], MATCH(SUMIFS(Table15[Unique ID],Table15[System-Owned Portion],E8506,Table15[If Material Anything Other than "Lead" in Column E,Was Material Ever Previously Lead?],G8506,Table15[Customer-Owned Portion],O8506),Table15[Unique ID],0),0)))</f>
        <v/>
      </c>
      <c r="X8506"/>
    </row>
    <row r="8507" spans="2:24" hidden="1" x14ac:dyDescent="0.25">
      <c r="B8507" s="145"/>
      <c r="C8507" s="31"/>
      <c r="D8507" s="31"/>
      <c r="E8507" s="43"/>
      <c r="F8507" s="42"/>
      <c r="G8507" s="83"/>
      <c r="H8507" s="31"/>
      <c r="I8507" s="31"/>
      <c r="J8507" s="83"/>
      <c r="K8507" s="31"/>
      <c r="L8507" s="31"/>
      <c r="M8507" s="168"/>
      <c r="N8507" s="147"/>
      <c r="O8507" s="105"/>
      <c r="P8507" s="42"/>
      <c r="Q8507" s="31"/>
      <c r="R8507" s="83"/>
      <c r="S8507" s="31"/>
      <c r="T8507" s="31"/>
      <c r="U8507" s="168"/>
      <c r="V8507" s="149"/>
      <c r="W8507" s="140" t="str" cm="1">
        <f t="array" ref="W8507">IF(SUM(LEN(B8507:V8507))=0,"",IF(OR(OR(ISBLANK(F8507),SUM(LEN(C8507),LEN(D8507))=0),AND(NOT(E8507="Unknown"),ISBLANK(J8507)),AND(NOT(O8507="Unknown"),ISBLANK(R8507))),"Missing Information", INDEX(Table15[Entire Service Line Classification], MATCH(SUMIFS(Table15[Unique ID],Table15[System-Owned Portion],E8507,Table15[If Material Anything Other than "Lead" in Column E,Was Material Ever Previously Lead?],G8507,Table15[Customer-Owned Portion],O8507),Table15[Unique ID],0),0)))</f>
        <v/>
      </c>
      <c r="X8507"/>
    </row>
    <row r="8508" spans="2:24" hidden="1" x14ac:dyDescent="0.25">
      <c r="B8508" s="145"/>
      <c r="C8508" s="31"/>
      <c r="D8508" s="31"/>
      <c r="E8508" s="43"/>
      <c r="F8508" s="42"/>
      <c r="G8508" s="83"/>
      <c r="H8508" s="31"/>
      <c r="I8508" s="31"/>
      <c r="J8508" s="83"/>
      <c r="K8508" s="31"/>
      <c r="L8508" s="31"/>
      <c r="M8508" s="168"/>
      <c r="N8508" s="147"/>
      <c r="O8508" s="105"/>
      <c r="P8508" s="42"/>
      <c r="Q8508" s="31"/>
      <c r="R8508" s="83"/>
      <c r="S8508" s="31"/>
      <c r="T8508" s="31"/>
      <c r="U8508" s="168"/>
      <c r="V8508" s="149"/>
      <c r="W8508" s="140" t="str" cm="1">
        <f t="array" ref="W8508">IF(SUM(LEN(B8508:V8508))=0,"",IF(OR(OR(ISBLANK(F8508),SUM(LEN(C8508),LEN(D8508))=0),AND(NOT(E8508="Unknown"),ISBLANK(J8508)),AND(NOT(O8508="Unknown"),ISBLANK(R8508))),"Missing Information", INDEX(Table15[Entire Service Line Classification], MATCH(SUMIFS(Table15[Unique ID],Table15[System-Owned Portion],E8508,Table15[If Material Anything Other than "Lead" in Column E,Was Material Ever Previously Lead?],G8508,Table15[Customer-Owned Portion],O8508),Table15[Unique ID],0),0)))</f>
        <v/>
      </c>
      <c r="X8508"/>
    </row>
    <row r="8509" spans="2:24" hidden="1" x14ac:dyDescent="0.25">
      <c r="B8509" s="145"/>
      <c r="C8509" s="31"/>
      <c r="D8509" s="31"/>
      <c r="E8509" s="43"/>
      <c r="F8509" s="42"/>
      <c r="G8509" s="83"/>
      <c r="H8509" s="31"/>
      <c r="I8509" s="31"/>
      <c r="J8509" s="83"/>
      <c r="K8509" s="31"/>
      <c r="L8509" s="31"/>
      <c r="M8509" s="168"/>
      <c r="N8509" s="147"/>
      <c r="O8509" s="105"/>
      <c r="P8509" s="42"/>
      <c r="Q8509" s="31"/>
      <c r="R8509" s="83"/>
      <c r="S8509" s="31"/>
      <c r="T8509" s="31"/>
      <c r="U8509" s="168"/>
      <c r="V8509" s="149"/>
      <c r="W8509" s="140" t="str" cm="1">
        <f t="array" ref="W8509">IF(SUM(LEN(B8509:V8509))=0,"",IF(OR(OR(ISBLANK(F8509),SUM(LEN(C8509),LEN(D8509))=0),AND(NOT(E8509="Unknown"),ISBLANK(J8509)),AND(NOT(O8509="Unknown"),ISBLANK(R8509))),"Missing Information", INDEX(Table15[Entire Service Line Classification], MATCH(SUMIFS(Table15[Unique ID],Table15[System-Owned Portion],E8509,Table15[If Material Anything Other than "Lead" in Column E,Was Material Ever Previously Lead?],G8509,Table15[Customer-Owned Portion],O8509),Table15[Unique ID],0),0)))</f>
        <v/>
      </c>
      <c r="X8509"/>
    </row>
    <row r="8510" spans="2:24" hidden="1" x14ac:dyDescent="0.25">
      <c r="B8510" s="145"/>
      <c r="C8510" s="31"/>
      <c r="D8510" s="31"/>
      <c r="E8510" s="43"/>
      <c r="F8510" s="42"/>
      <c r="G8510" s="83"/>
      <c r="H8510" s="31"/>
      <c r="I8510" s="31"/>
      <c r="J8510" s="83"/>
      <c r="K8510" s="31"/>
      <c r="L8510" s="31"/>
      <c r="M8510" s="168"/>
      <c r="N8510" s="147"/>
      <c r="O8510" s="105"/>
      <c r="P8510" s="42"/>
      <c r="Q8510" s="31"/>
      <c r="R8510" s="83"/>
      <c r="S8510" s="31"/>
      <c r="T8510" s="31"/>
      <c r="U8510" s="168"/>
      <c r="V8510" s="149"/>
      <c r="W8510" s="140" t="str" cm="1">
        <f t="array" ref="W8510">IF(SUM(LEN(B8510:V8510))=0,"",IF(OR(OR(ISBLANK(F8510),SUM(LEN(C8510),LEN(D8510))=0),AND(NOT(E8510="Unknown"),ISBLANK(J8510)),AND(NOT(O8510="Unknown"),ISBLANK(R8510))),"Missing Information", INDEX(Table15[Entire Service Line Classification], MATCH(SUMIFS(Table15[Unique ID],Table15[System-Owned Portion],E8510,Table15[If Material Anything Other than "Lead" in Column E,Was Material Ever Previously Lead?],G8510,Table15[Customer-Owned Portion],O8510),Table15[Unique ID],0),0)))</f>
        <v/>
      </c>
      <c r="X8510"/>
    </row>
    <row r="8511" spans="2:24" hidden="1" x14ac:dyDescent="0.25">
      <c r="B8511" s="145"/>
      <c r="C8511" s="31"/>
      <c r="D8511" s="31"/>
      <c r="E8511" s="43"/>
      <c r="F8511" s="42"/>
      <c r="G8511" s="83"/>
      <c r="H8511" s="31"/>
      <c r="I8511" s="31"/>
      <c r="J8511" s="83"/>
      <c r="K8511" s="31"/>
      <c r="L8511" s="31"/>
      <c r="M8511" s="168"/>
      <c r="N8511" s="147"/>
      <c r="O8511" s="105"/>
      <c r="P8511" s="42"/>
      <c r="Q8511" s="31"/>
      <c r="R8511" s="83"/>
      <c r="S8511" s="31"/>
      <c r="T8511" s="31"/>
      <c r="U8511" s="168"/>
      <c r="V8511" s="149"/>
      <c r="W8511" s="140" t="str" cm="1">
        <f t="array" ref="W8511">IF(SUM(LEN(B8511:V8511))=0,"",IF(OR(OR(ISBLANK(F8511),SUM(LEN(C8511),LEN(D8511))=0),AND(NOT(E8511="Unknown"),ISBLANK(J8511)),AND(NOT(O8511="Unknown"),ISBLANK(R8511))),"Missing Information", INDEX(Table15[Entire Service Line Classification], MATCH(SUMIFS(Table15[Unique ID],Table15[System-Owned Portion],E8511,Table15[If Material Anything Other than "Lead" in Column E,Was Material Ever Previously Lead?],G8511,Table15[Customer-Owned Portion],O8511),Table15[Unique ID],0),0)))</f>
        <v/>
      </c>
      <c r="X8511"/>
    </row>
    <row r="8512" spans="2:24" hidden="1" x14ac:dyDescent="0.25">
      <c r="B8512" s="145"/>
      <c r="C8512" s="31"/>
      <c r="D8512" s="31"/>
      <c r="E8512" s="43"/>
      <c r="F8512" s="42"/>
      <c r="G8512" s="83"/>
      <c r="H8512" s="31"/>
      <c r="I8512" s="31"/>
      <c r="J8512" s="83"/>
      <c r="K8512" s="31"/>
      <c r="L8512" s="31"/>
      <c r="M8512" s="168"/>
      <c r="N8512" s="147"/>
      <c r="O8512" s="105"/>
      <c r="P8512" s="42"/>
      <c r="Q8512" s="31"/>
      <c r="R8512" s="83"/>
      <c r="S8512" s="31"/>
      <c r="T8512" s="31"/>
      <c r="U8512" s="168"/>
      <c r="V8512" s="149"/>
      <c r="W8512" s="140" t="str" cm="1">
        <f t="array" ref="W8512">IF(SUM(LEN(B8512:V8512))=0,"",IF(OR(OR(ISBLANK(F8512),SUM(LEN(C8512),LEN(D8512))=0),AND(NOT(E8512="Unknown"),ISBLANK(J8512)),AND(NOT(O8512="Unknown"),ISBLANK(R8512))),"Missing Information", INDEX(Table15[Entire Service Line Classification], MATCH(SUMIFS(Table15[Unique ID],Table15[System-Owned Portion],E8512,Table15[If Material Anything Other than "Lead" in Column E,Was Material Ever Previously Lead?],G8512,Table15[Customer-Owned Portion],O8512),Table15[Unique ID],0),0)))</f>
        <v/>
      </c>
      <c r="X8512"/>
    </row>
    <row r="8513" spans="2:24" hidden="1" x14ac:dyDescent="0.25">
      <c r="B8513" s="145"/>
      <c r="C8513" s="31"/>
      <c r="D8513" s="31"/>
      <c r="E8513" s="43"/>
      <c r="F8513" s="42"/>
      <c r="G8513" s="83"/>
      <c r="H8513" s="31"/>
      <c r="I8513" s="31"/>
      <c r="J8513" s="83"/>
      <c r="K8513" s="31"/>
      <c r="L8513" s="31"/>
      <c r="M8513" s="168"/>
      <c r="N8513" s="147"/>
      <c r="O8513" s="105"/>
      <c r="P8513" s="42"/>
      <c r="Q8513" s="31"/>
      <c r="R8513" s="83"/>
      <c r="S8513" s="31"/>
      <c r="T8513" s="31"/>
      <c r="U8513" s="168"/>
      <c r="V8513" s="149"/>
      <c r="W8513" s="140" t="str" cm="1">
        <f t="array" ref="W8513">IF(SUM(LEN(B8513:V8513))=0,"",IF(OR(OR(ISBLANK(F8513),SUM(LEN(C8513),LEN(D8513))=0),AND(NOT(E8513="Unknown"),ISBLANK(J8513)),AND(NOT(O8513="Unknown"),ISBLANK(R8513))),"Missing Information", INDEX(Table15[Entire Service Line Classification], MATCH(SUMIFS(Table15[Unique ID],Table15[System-Owned Portion],E8513,Table15[If Material Anything Other than "Lead" in Column E,Was Material Ever Previously Lead?],G8513,Table15[Customer-Owned Portion],O8513),Table15[Unique ID],0),0)))</f>
        <v/>
      </c>
      <c r="X8513"/>
    </row>
    <row r="8514" spans="2:24" hidden="1" x14ac:dyDescent="0.25">
      <c r="B8514" s="145"/>
      <c r="C8514" s="31"/>
      <c r="D8514" s="31"/>
      <c r="E8514" s="43"/>
      <c r="F8514" s="42"/>
      <c r="G8514" s="83"/>
      <c r="H8514" s="31"/>
      <c r="I8514" s="31"/>
      <c r="J8514" s="83"/>
      <c r="K8514" s="31"/>
      <c r="L8514" s="31"/>
      <c r="M8514" s="168"/>
      <c r="N8514" s="147"/>
      <c r="O8514" s="105"/>
      <c r="P8514" s="42"/>
      <c r="Q8514" s="31"/>
      <c r="R8514" s="83"/>
      <c r="S8514" s="31"/>
      <c r="T8514" s="31"/>
      <c r="U8514" s="168"/>
      <c r="V8514" s="149"/>
      <c r="W8514" s="140" t="str" cm="1">
        <f t="array" ref="W8514">IF(SUM(LEN(B8514:V8514))=0,"",IF(OR(OR(ISBLANK(F8514),SUM(LEN(C8514),LEN(D8514))=0),AND(NOT(E8514="Unknown"),ISBLANK(J8514)),AND(NOT(O8514="Unknown"),ISBLANK(R8514))),"Missing Information", INDEX(Table15[Entire Service Line Classification], MATCH(SUMIFS(Table15[Unique ID],Table15[System-Owned Portion],E8514,Table15[If Material Anything Other than "Lead" in Column E,Was Material Ever Previously Lead?],G8514,Table15[Customer-Owned Portion],O8514),Table15[Unique ID],0),0)))</f>
        <v/>
      </c>
      <c r="X8514"/>
    </row>
    <row r="8515" spans="2:24" hidden="1" x14ac:dyDescent="0.25">
      <c r="B8515" s="145"/>
      <c r="C8515" s="31"/>
      <c r="D8515" s="31"/>
      <c r="E8515" s="43"/>
      <c r="F8515" s="42"/>
      <c r="G8515" s="83"/>
      <c r="H8515" s="31"/>
      <c r="I8515" s="31"/>
      <c r="J8515" s="83"/>
      <c r="K8515" s="31"/>
      <c r="L8515" s="31"/>
      <c r="M8515" s="168"/>
      <c r="N8515" s="147"/>
      <c r="O8515" s="105"/>
      <c r="P8515" s="42"/>
      <c r="Q8515" s="31"/>
      <c r="R8515" s="83"/>
      <c r="S8515" s="31"/>
      <c r="T8515" s="31"/>
      <c r="U8515" s="168"/>
      <c r="V8515" s="149"/>
      <c r="W8515" s="140" t="str" cm="1">
        <f t="array" ref="W8515">IF(SUM(LEN(B8515:V8515))=0,"",IF(OR(OR(ISBLANK(F8515),SUM(LEN(C8515),LEN(D8515))=0),AND(NOT(E8515="Unknown"),ISBLANK(J8515)),AND(NOT(O8515="Unknown"),ISBLANK(R8515))),"Missing Information", INDEX(Table15[Entire Service Line Classification], MATCH(SUMIFS(Table15[Unique ID],Table15[System-Owned Portion],E8515,Table15[If Material Anything Other than "Lead" in Column E,Was Material Ever Previously Lead?],G8515,Table15[Customer-Owned Portion],O8515),Table15[Unique ID],0),0)))</f>
        <v/>
      </c>
      <c r="X8515"/>
    </row>
    <row r="8516" spans="2:24" hidden="1" x14ac:dyDescent="0.25">
      <c r="B8516" s="145"/>
      <c r="C8516" s="31"/>
      <c r="D8516" s="31"/>
      <c r="E8516" s="43"/>
      <c r="F8516" s="42"/>
      <c r="G8516" s="83"/>
      <c r="H8516" s="31"/>
      <c r="I8516" s="31"/>
      <c r="J8516" s="83"/>
      <c r="K8516" s="31"/>
      <c r="L8516" s="31"/>
      <c r="M8516" s="168"/>
      <c r="N8516" s="147"/>
      <c r="O8516" s="105"/>
      <c r="P8516" s="42"/>
      <c r="Q8516" s="31"/>
      <c r="R8516" s="83"/>
      <c r="S8516" s="31"/>
      <c r="T8516" s="31"/>
      <c r="U8516" s="168"/>
      <c r="V8516" s="149"/>
      <c r="W8516" s="140" t="str" cm="1">
        <f t="array" ref="W8516">IF(SUM(LEN(B8516:V8516))=0,"",IF(OR(OR(ISBLANK(F8516),SUM(LEN(C8516),LEN(D8516))=0),AND(NOT(E8516="Unknown"),ISBLANK(J8516)),AND(NOT(O8516="Unknown"),ISBLANK(R8516))),"Missing Information", INDEX(Table15[Entire Service Line Classification], MATCH(SUMIFS(Table15[Unique ID],Table15[System-Owned Portion],E8516,Table15[If Material Anything Other than "Lead" in Column E,Was Material Ever Previously Lead?],G8516,Table15[Customer-Owned Portion],O8516),Table15[Unique ID],0),0)))</f>
        <v/>
      </c>
      <c r="X8516"/>
    </row>
    <row r="8517" spans="2:24" hidden="1" x14ac:dyDescent="0.25">
      <c r="B8517" s="145"/>
      <c r="C8517" s="31"/>
      <c r="D8517" s="31"/>
      <c r="E8517" s="43"/>
      <c r="F8517" s="42"/>
      <c r="G8517" s="83"/>
      <c r="H8517" s="31"/>
      <c r="I8517" s="31"/>
      <c r="J8517" s="83"/>
      <c r="K8517" s="31"/>
      <c r="L8517" s="31"/>
      <c r="M8517" s="168"/>
      <c r="N8517" s="147"/>
      <c r="O8517" s="105"/>
      <c r="P8517" s="42"/>
      <c r="Q8517" s="31"/>
      <c r="R8517" s="83"/>
      <c r="S8517" s="31"/>
      <c r="T8517" s="31"/>
      <c r="U8517" s="168"/>
      <c r="V8517" s="149"/>
      <c r="W8517" s="140" t="str" cm="1">
        <f t="array" ref="W8517">IF(SUM(LEN(B8517:V8517))=0,"",IF(OR(OR(ISBLANK(F8517),SUM(LEN(C8517),LEN(D8517))=0),AND(NOT(E8517="Unknown"),ISBLANK(J8517)),AND(NOT(O8517="Unknown"),ISBLANK(R8517))),"Missing Information", INDEX(Table15[Entire Service Line Classification], MATCH(SUMIFS(Table15[Unique ID],Table15[System-Owned Portion],E8517,Table15[If Material Anything Other than "Lead" in Column E,Was Material Ever Previously Lead?],G8517,Table15[Customer-Owned Portion],O8517),Table15[Unique ID],0),0)))</f>
        <v/>
      </c>
      <c r="X8517"/>
    </row>
    <row r="8518" spans="2:24" hidden="1" x14ac:dyDescent="0.25">
      <c r="B8518" s="145"/>
      <c r="C8518" s="31"/>
      <c r="D8518" s="31"/>
      <c r="E8518" s="43"/>
      <c r="F8518" s="42"/>
      <c r="G8518" s="83"/>
      <c r="H8518" s="31"/>
      <c r="I8518" s="31"/>
      <c r="J8518" s="83"/>
      <c r="K8518" s="31"/>
      <c r="L8518" s="31"/>
      <c r="M8518" s="168"/>
      <c r="N8518" s="147"/>
      <c r="O8518" s="105"/>
      <c r="P8518" s="42"/>
      <c r="Q8518" s="31"/>
      <c r="R8518" s="83"/>
      <c r="S8518" s="31"/>
      <c r="T8518" s="31"/>
      <c r="U8518" s="168"/>
      <c r="V8518" s="149"/>
      <c r="W8518" s="140" t="str" cm="1">
        <f t="array" ref="W8518">IF(SUM(LEN(B8518:V8518))=0,"",IF(OR(OR(ISBLANK(F8518),SUM(LEN(C8518),LEN(D8518))=0),AND(NOT(E8518="Unknown"),ISBLANK(J8518)),AND(NOT(O8518="Unknown"),ISBLANK(R8518))),"Missing Information", INDEX(Table15[Entire Service Line Classification], MATCH(SUMIFS(Table15[Unique ID],Table15[System-Owned Portion],E8518,Table15[If Material Anything Other than "Lead" in Column E,Was Material Ever Previously Lead?],G8518,Table15[Customer-Owned Portion],O8518),Table15[Unique ID],0),0)))</f>
        <v/>
      </c>
      <c r="X8518"/>
    </row>
    <row r="8519" spans="2:24" hidden="1" x14ac:dyDescent="0.25">
      <c r="B8519" s="145"/>
      <c r="C8519" s="31"/>
      <c r="D8519" s="31"/>
      <c r="E8519" s="43"/>
      <c r="F8519" s="42"/>
      <c r="G8519" s="83"/>
      <c r="H8519" s="31"/>
      <c r="I8519" s="31"/>
      <c r="J8519" s="83"/>
      <c r="K8519" s="31"/>
      <c r="L8519" s="31"/>
      <c r="M8519" s="168"/>
      <c r="N8519" s="147"/>
      <c r="O8519" s="105"/>
      <c r="P8519" s="42"/>
      <c r="Q8519" s="31"/>
      <c r="R8519" s="83"/>
      <c r="S8519" s="31"/>
      <c r="T8519" s="31"/>
      <c r="U8519" s="168"/>
      <c r="V8519" s="149"/>
      <c r="W8519" s="140" t="str" cm="1">
        <f t="array" ref="W8519">IF(SUM(LEN(B8519:V8519))=0,"",IF(OR(OR(ISBLANK(F8519),SUM(LEN(C8519),LEN(D8519))=0),AND(NOT(E8519="Unknown"),ISBLANK(J8519)),AND(NOT(O8519="Unknown"),ISBLANK(R8519))),"Missing Information", INDEX(Table15[Entire Service Line Classification], MATCH(SUMIFS(Table15[Unique ID],Table15[System-Owned Portion],E8519,Table15[If Material Anything Other than "Lead" in Column E,Was Material Ever Previously Lead?],G8519,Table15[Customer-Owned Portion],O8519),Table15[Unique ID],0),0)))</f>
        <v/>
      </c>
      <c r="X8519"/>
    </row>
    <row r="8520" spans="2:24" hidden="1" x14ac:dyDescent="0.25">
      <c r="B8520" s="145"/>
      <c r="C8520" s="31"/>
      <c r="D8520" s="31"/>
      <c r="E8520" s="43"/>
      <c r="F8520" s="42"/>
      <c r="G8520" s="83"/>
      <c r="H8520" s="31"/>
      <c r="I8520" s="31"/>
      <c r="J8520" s="83"/>
      <c r="K8520" s="31"/>
      <c r="L8520" s="31"/>
      <c r="M8520" s="168"/>
      <c r="N8520" s="147"/>
      <c r="O8520" s="105"/>
      <c r="P8520" s="42"/>
      <c r="Q8520" s="31"/>
      <c r="R8520" s="83"/>
      <c r="S8520" s="31"/>
      <c r="T8520" s="31"/>
      <c r="U8520" s="168"/>
      <c r="V8520" s="149"/>
      <c r="W8520" s="140" t="str" cm="1">
        <f t="array" ref="W8520">IF(SUM(LEN(B8520:V8520))=0,"",IF(OR(OR(ISBLANK(F8520),SUM(LEN(C8520),LEN(D8520))=0),AND(NOT(E8520="Unknown"),ISBLANK(J8520)),AND(NOT(O8520="Unknown"),ISBLANK(R8520))),"Missing Information", INDEX(Table15[Entire Service Line Classification], MATCH(SUMIFS(Table15[Unique ID],Table15[System-Owned Portion],E8520,Table15[If Material Anything Other than "Lead" in Column E,Was Material Ever Previously Lead?],G8520,Table15[Customer-Owned Portion],O8520),Table15[Unique ID],0),0)))</f>
        <v/>
      </c>
      <c r="X8520"/>
    </row>
    <row r="8521" spans="2:24" hidden="1" x14ac:dyDescent="0.25">
      <c r="B8521" s="145"/>
      <c r="C8521" s="31"/>
      <c r="D8521" s="31"/>
      <c r="E8521" s="43"/>
      <c r="F8521" s="42"/>
      <c r="G8521" s="83"/>
      <c r="H8521" s="31"/>
      <c r="I8521" s="31"/>
      <c r="J8521" s="83"/>
      <c r="K8521" s="31"/>
      <c r="L8521" s="31"/>
      <c r="M8521" s="168"/>
      <c r="N8521" s="147"/>
      <c r="O8521" s="105"/>
      <c r="P8521" s="42"/>
      <c r="Q8521" s="31"/>
      <c r="R8521" s="83"/>
      <c r="S8521" s="31"/>
      <c r="T8521" s="31"/>
      <c r="U8521" s="168"/>
      <c r="V8521" s="149"/>
      <c r="W8521" s="140" t="str" cm="1">
        <f t="array" ref="W8521">IF(SUM(LEN(B8521:V8521))=0,"",IF(OR(OR(ISBLANK(F8521),SUM(LEN(C8521),LEN(D8521))=0),AND(NOT(E8521="Unknown"),ISBLANK(J8521)),AND(NOT(O8521="Unknown"),ISBLANK(R8521))),"Missing Information", INDEX(Table15[Entire Service Line Classification], MATCH(SUMIFS(Table15[Unique ID],Table15[System-Owned Portion],E8521,Table15[If Material Anything Other than "Lead" in Column E,Was Material Ever Previously Lead?],G8521,Table15[Customer-Owned Portion],O8521),Table15[Unique ID],0),0)))</f>
        <v/>
      </c>
      <c r="X8521"/>
    </row>
    <row r="8522" spans="2:24" hidden="1" x14ac:dyDescent="0.25">
      <c r="B8522" s="145"/>
      <c r="C8522" s="31"/>
      <c r="D8522" s="31"/>
      <c r="E8522" s="43"/>
      <c r="F8522" s="42"/>
      <c r="G8522" s="83"/>
      <c r="H8522" s="31"/>
      <c r="I8522" s="31"/>
      <c r="J8522" s="83"/>
      <c r="K8522" s="31"/>
      <c r="L8522" s="31"/>
      <c r="M8522" s="168"/>
      <c r="N8522" s="147"/>
      <c r="O8522" s="105"/>
      <c r="P8522" s="42"/>
      <c r="Q8522" s="31"/>
      <c r="R8522" s="83"/>
      <c r="S8522" s="31"/>
      <c r="T8522" s="31"/>
      <c r="U8522" s="168"/>
      <c r="V8522" s="149"/>
      <c r="W8522" s="140" t="str" cm="1">
        <f t="array" ref="W8522">IF(SUM(LEN(B8522:V8522))=0,"",IF(OR(OR(ISBLANK(F8522),SUM(LEN(C8522),LEN(D8522))=0),AND(NOT(E8522="Unknown"),ISBLANK(J8522)),AND(NOT(O8522="Unknown"),ISBLANK(R8522))),"Missing Information", INDEX(Table15[Entire Service Line Classification], MATCH(SUMIFS(Table15[Unique ID],Table15[System-Owned Portion],E8522,Table15[If Material Anything Other than "Lead" in Column E,Was Material Ever Previously Lead?],G8522,Table15[Customer-Owned Portion],O8522),Table15[Unique ID],0),0)))</f>
        <v/>
      </c>
      <c r="X8522"/>
    </row>
    <row r="8523" spans="2:24" hidden="1" x14ac:dyDescent="0.25">
      <c r="B8523" s="145"/>
      <c r="C8523" s="31"/>
      <c r="D8523" s="31"/>
      <c r="E8523" s="43"/>
      <c r="F8523" s="42"/>
      <c r="G8523" s="83"/>
      <c r="H8523" s="31"/>
      <c r="I8523" s="31"/>
      <c r="J8523" s="83"/>
      <c r="K8523" s="31"/>
      <c r="L8523" s="31"/>
      <c r="M8523" s="168"/>
      <c r="N8523" s="147"/>
      <c r="O8523" s="105"/>
      <c r="P8523" s="42"/>
      <c r="Q8523" s="31"/>
      <c r="R8523" s="83"/>
      <c r="S8523" s="31"/>
      <c r="T8523" s="31"/>
      <c r="U8523" s="168"/>
      <c r="V8523" s="149"/>
      <c r="W8523" s="140" t="str" cm="1">
        <f t="array" ref="W8523">IF(SUM(LEN(B8523:V8523))=0,"",IF(OR(OR(ISBLANK(F8523),SUM(LEN(C8523),LEN(D8523))=0),AND(NOT(E8523="Unknown"),ISBLANK(J8523)),AND(NOT(O8523="Unknown"),ISBLANK(R8523))),"Missing Information", INDEX(Table15[Entire Service Line Classification], MATCH(SUMIFS(Table15[Unique ID],Table15[System-Owned Portion],E8523,Table15[If Material Anything Other than "Lead" in Column E,Was Material Ever Previously Lead?],G8523,Table15[Customer-Owned Portion],O8523),Table15[Unique ID],0),0)))</f>
        <v/>
      </c>
      <c r="X8523"/>
    </row>
    <row r="8524" spans="2:24" hidden="1" x14ac:dyDescent="0.25">
      <c r="B8524" s="145"/>
      <c r="C8524" s="31"/>
      <c r="D8524" s="31"/>
      <c r="E8524" s="43"/>
      <c r="F8524" s="42"/>
      <c r="G8524" s="83"/>
      <c r="H8524" s="31"/>
      <c r="I8524" s="31"/>
      <c r="J8524" s="83"/>
      <c r="K8524" s="31"/>
      <c r="L8524" s="31"/>
      <c r="M8524" s="168"/>
      <c r="N8524" s="147"/>
      <c r="O8524" s="105"/>
      <c r="P8524" s="42"/>
      <c r="Q8524" s="31"/>
      <c r="R8524" s="83"/>
      <c r="S8524" s="31"/>
      <c r="T8524" s="31"/>
      <c r="U8524" s="168"/>
      <c r="V8524" s="149"/>
      <c r="W8524" s="140" t="str" cm="1">
        <f t="array" ref="W8524">IF(SUM(LEN(B8524:V8524))=0,"",IF(OR(OR(ISBLANK(F8524),SUM(LEN(C8524),LEN(D8524))=0),AND(NOT(E8524="Unknown"),ISBLANK(J8524)),AND(NOT(O8524="Unknown"),ISBLANK(R8524))),"Missing Information", INDEX(Table15[Entire Service Line Classification], MATCH(SUMIFS(Table15[Unique ID],Table15[System-Owned Portion],E8524,Table15[If Material Anything Other than "Lead" in Column E,Was Material Ever Previously Lead?],G8524,Table15[Customer-Owned Portion],O8524),Table15[Unique ID],0),0)))</f>
        <v/>
      </c>
      <c r="X8524"/>
    </row>
    <row r="8525" spans="2:24" hidden="1" x14ac:dyDescent="0.25">
      <c r="B8525" s="145"/>
      <c r="C8525" s="31"/>
      <c r="D8525" s="31"/>
      <c r="E8525" s="43"/>
      <c r="F8525" s="42"/>
      <c r="G8525" s="83"/>
      <c r="H8525" s="31"/>
      <c r="I8525" s="31"/>
      <c r="J8525" s="83"/>
      <c r="K8525" s="31"/>
      <c r="L8525" s="31"/>
      <c r="M8525" s="168"/>
      <c r="N8525" s="147"/>
      <c r="O8525" s="105"/>
      <c r="P8525" s="42"/>
      <c r="Q8525" s="31"/>
      <c r="R8525" s="83"/>
      <c r="S8525" s="31"/>
      <c r="T8525" s="31"/>
      <c r="U8525" s="168"/>
      <c r="V8525" s="149"/>
      <c r="W8525" s="140" t="str" cm="1">
        <f t="array" ref="W8525">IF(SUM(LEN(B8525:V8525))=0,"",IF(OR(OR(ISBLANK(F8525),SUM(LEN(C8525),LEN(D8525))=0),AND(NOT(E8525="Unknown"),ISBLANK(J8525)),AND(NOT(O8525="Unknown"),ISBLANK(R8525))),"Missing Information", INDEX(Table15[Entire Service Line Classification], MATCH(SUMIFS(Table15[Unique ID],Table15[System-Owned Portion],E8525,Table15[If Material Anything Other than "Lead" in Column E,Was Material Ever Previously Lead?],G8525,Table15[Customer-Owned Portion],O8525),Table15[Unique ID],0),0)))</f>
        <v/>
      </c>
      <c r="X8525"/>
    </row>
    <row r="8526" spans="2:24" hidden="1" x14ac:dyDescent="0.25">
      <c r="B8526" s="145"/>
      <c r="C8526" s="31"/>
      <c r="D8526" s="31"/>
      <c r="E8526" s="43"/>
      <c r="F8526" s="42"/>
      <c r="G8526" s="83"/>
      <c r="H8526" s="31"/>
      <c r="I8526" s="31"/>
      <c r="J8526" s="83"/>
      <c r="K8526" s="31"/>
      <c r="L8526" s="31"/>
      <c r="M8526" s="168"/>
      <c r="N8526" s="147"/>
      <c r="O8526" s="105"/>
      <c r="P8526" s="42"/>
      <c r="Q8526" s="31"/>
      <c r="R8526" s="83"/>
      <c r="S8526" s="31"/>
      <c r="T8526" s="31"/>
      <c r="U8526" s="168"/>
      <c r="V8526" s="149"/>
      <c r="W8526" s="140" t="str" cm="1">
        <f t="array" ref="W8526">IF(SUM(LEN(B8526:V8526))=0,"",IF(OR(OR(ISBLANK(F8526),SUM(LEN(C8526),LEN(D8526))=0),AND(NOT(E8526="Unknown"),ISBLANK(J8526)),AND(NOT(O8526="Unknown"),ISBLANK(R8526))),"Missing Information", INDEX(Table15[Entire Service Line Classification], MATCH(SUMIFS(Table15[Unique ID],Table15[System-Owned Portion],E8526,Table15[If Material Anything Other than "Lead" in Column E,Was Material Ever Previously Lead?],G8526,Table15[Customer-Owned Portion],O8526),Table15[Unique ID],0),0)))</f>
        <v/>
      </c>
      <c r="X8526"/>
    </row>
    <row r="8527" spans="2:24" hidden="1" x14ac:dyDescent="0.25">
      <c r="B8527" s="145"/>
      <c r="C8527" s="31"/>
      <c r="D8527" s="31"/>
      <c r="E8527" s="43"/>
      <c r="F8527" s="42"/>
      <c r="G8527" s="83"/>
      <c r="H8527" s="31"/>
      <c r="I8527" s="31"/>
      <c r="J8527" s="83"/>
      <c r="K8527" s="31"/>
      <c r="L8527" s="31"/>
      <c r="M8527" s="168"/>
      <c r="N8527" s="147"/>
      <c r="O8527" s="105"/>
      <c r="P8527" s="42"/>
      <c r="Q8527" s="31"/>
      <c r="R8527" s="83"/>
      <c r="S8527" s="31"/>
      <c r="T8527" s="31"/>
      <c r="U8527" s="168"/>
      <c r="V8527" s="149"/>
      <c r="W8527" s="140" t="str" cm="1">
        <f t="array" ref="W8527">IF(SUM(LEN(B8527:V8527))=0,"",IF(OR(OR(ISBLANK(F8527),SUM(LEN(C8527),LEN(D8527))=0),AND(NOT(E8527="Unknown"),ISBLANK(J8527)),AND(NOT(O8527="Unknown"),ISBLANK(R8527))),"Missing Information", INDEX(Table15[Entire Service Line Classification], MATCH(SUMIFS(Table15[Unique ID],Table15[System-Owned Portion],E8527,Table15[If Material Anything Other than "Lead" in Column E,Was Material Ever Previously Lead?],G8527,Table15[Customer-Owned Portion],O8527),Table15[Unique ID],0),0)))</f>
        <v/>
      </c>
      <c r="X8527"/>
    </row>
    <row r="8528" spans="2:24" hidden="1" x14ac:dyDescent="0.25">
      <c r="B8528" s="145"/>
      <c r="C8528" s="31"/>
      <c r="D8528" s="31"/>
      <c r="E8528" s="43"/>
      <c r="F8528" s="42"/>
      <c r="G8528" s="83"/>
      <c r="H8528" s="31"/>
      <c r="I8528" s="31"/>
      <c r="J8528" s="83"/>
      <c r="K8528" s="31"/>
      <c r="L8528" s="31"/>
      <c r="M8528" s="168"/>
      <c r="N8528" s="147"/>
      <c r="O8528" s="105"/>
      <c r="P8528" s="42"/>
      <c r="Q8528" s="31"/>
      <c r="R8528" s="83"/>
      <c r="S8528" s="31"/>
      <c r="T8528" s="31"/>
      <c r="U8528" s="168"/>
      <c r="V8528" s="149"/>
      <c r="W8528" s="140" t="str" cm="1">
        <f t="array" ref="W8528">IF(SUM(LEN(B8528:V8528))=0,"",IF(OR(OR(ISBLANK(F8528),SUM(LEN(C8528),LEN(D8528))=0),AND(NOT(E8528="Unknown"),ISBLANK(J8528)),AND(NOT(O8528="Unknown"),ISBLANK(R8528))),"Missing Information", INDEX(Table15[Entire Service Line Classification], MATCH(SUMIFS(Table15[Unique ID],Table15[System-Owned Portion],E8528,Table15[If Material Anything Other than "Lead" in Column E,Was Material Ever Previously Lead?],G8528,Table15[Customer-Owned Portion],O8528),Table15[Unique ID],0),0)))</f>
        <v/>
      </c>
      <c r="X8528"/>
    </row>
    <row r="8529" spans="2:24" hidden="1" x14ac:dyDescent="0.25">
      <c r="B8529" s="145"/>
      <c r="C8529" s="31"/>
      <c r="D8529" s="31"/>
      <c r="E8529" s="43"/>
      <c r="F8529" s="42"/>
      <c r="G8529" s="83"/>
      <c r="H8529" s="31"/>
      <c r="I8529" s="31"/>
      <c r="J8529" s="83"/>
      <c r="K8529" s="31"/>
      <c r="L8529" s="31"/>
      <c r="M8529" s="168"/>
      <c r="N8529" s="147"/>
      <c r="O8529" s="105"/>
      <c r="P8529" s="42"/>
      <c r="Q8529" s="31"/>
      <c r="R8529" s="83"/>
      <c r="S8529" s="31"/>
      <c r="T8529" s="31"/>
      <c r="U8529" s="168"/>
      <c r="V8529" s="149"/>
      <c r="W8529" s="140" t="str" cm="1">
        <f t="array" ref="W8529">IF(SUM(LEN(B8529:V8529))=0,"",IF(OR(OR(ISBLANK(F8529),SUM(LEN(C8529),LEN(D8529))=0),AND(NOT(E8529="Unknown"),ISBLANK(J8529)),AND(NOT(O8529="Unknown"),ISBLANK(R8529))),"Missing Information", INDEX(Table15[Entire Service Line Classification], MATCH(SUMIFS(Table15[Unique ID],Table15[System-Owned Portion],E8529,Table15[If Material Anything Other than "Lead" in Column E,Was Material Ever Previously Lead?],G8529,Table15[Customer-Owned Portion],O8529),Table15[Unique ID],0),0)))</f>
        <v/>
      </c>
      <c r="X8529"/>
    </row>
    <row r="8530" spans="2:24" hidden="1" x14ac:dyDescent="0.25">
      <c r="B8530" s="145"/>
      <c r="C8530" s="31"/>
      <c r="D8530" s="31"/>
      <c r="E8530" s="43"/>
      <c r="F8530" s="42"/>
      <c r="G8530" s="83"/>
      <c r="H8530" s="31"/>
      <c r="I8530" s="31"/>
      <c r="J8530" s="83"/>
      <c r="K8530" s="31"/>
      <c r="L8530" s="31"/>
      <c r="M8530" s="168"/>
      <c r="N8530" s="147"/>
      <c r="O8530" s="105"/>
      <c r="P8530" s="42"/>
      <c r="Q8530" s="31"/>
      <c r="R8530" s="83"/>
      <c r="S8530" s="31"/>
      <c r="T8530" s="31"/>
      <c r="U8530" s="168"/>
      <c r="V8530" s="149"/>
      <c r="W8530" s="140" t="str" cm="1">
        <f t="array" ref="W8530">IF(SUM(LEN(B8530:V8530))=0,"",IF(OR(OR(ISBLANK(F8530),SUM(LEN(C8530),LEN(D8530))=0),AND(NOT(E8530="Unknown"),ISBLANK(J8530)),AND(NOT(O8530="Unknown"),ISBLANK(R8530))),"Missing Information", INDEX(Table15[Entire Service Line Classification], MATCH(SUMIFS(Table15[Unique ID],Table15[System-Owned Portion],E8530,Table15[If Material Anything Other than "Lead" in Column E,Was Material Ever Previously Lead?],G8530,Table15[Customer-Owned Portion],O8530),Table15[Unique ID],0),0)))</f>
        <v/>
      </c>
      <c r="X8530"/>
    </row>
    <row r="8531" spans="2:24" hidden="1" x14ac:dyDescent="0.25">
      <c r="B8531" s="145"/>
      <c r="C8531" s="31"/>
      <c r="D8531" s="31"/>
      <c r="E8531" s="43"/>
      <c r="F8531" s="42"/>
      <c r="G8531" s="83"/>
      <c r="H8531" s="31"/>
      <c r="I8531" s="31"/>
      <c r="J8531" s="83"/>
      <c r="K8531" s="31"/>
      <c r="L8531" s="31"/>
      <c r="M8531" s="168"/>
      <c r="N8531" s="147"/>
      <c r="O8531" s="105"/>
      <c r="P8531" s="42"/>
      <c r="Q8531" s="31"/>
      <c r="R8531" s="83"/>
      <c r="S8531" s="31"/>
      <c r="T8531" s="31"/>
      <c r="U8531" s="168"/>
      <c r="V8531" s="149"/>
      <c r="W8531" s="140" t="str" cm="1">
        <f t="array" ref="W8531">IF(SUM(LEN(B8531:V8531))=0,"",IF(OR(OR(ISBLANK(F8531),SUM(LEN(C8531),LEN(D8531))=0),AND(NOT(E8531="Unknown"),ISBLANK(J8531)),AND(NOT(O8531="Unknown"),ISBLANK(R8531))),"Missing Information", INDEX(Table15[Entire Service Line Classification], MATCH(SUMIFS(Table15[Unique ID],Table15[System-Owned Portion],E8531,Table15[If Material Anything Other than "Lead" in Column E,Was Material Ever Previously Lead?],G8531,Table15[Customer-Owned Portion],O8531),Table15[Unique ID],0),0)))</f>
        <v/>
      </c>
      <c r="X8531"/>
    </row>
    <row r="8532" spans="2:24" hidden="1" x14ac:dyDescent="0.25">
      <c r="B8532" s="145"/>
      <c r="C8532" s="31"/>
      <c r="D8532" s="31"/>
      <c r="E8532" s="43"/>
      <c r="F8532" s="42"/>
      <c r="G8532" s="83"/>
      <c r="H8532" s="31"/>
      <c r="I8532" s="31"/>
      <c r="J8532" s="83"/>
      <c r="K8532" s="31"/>
      <c r="L8532" s="31"/>
      <c r="M8532" s="168"/>
      <c r="N8532" s="147"/>
      <c r="O8532" s="105"/>
      <c r="P8532" s="42"/>
      <c r="Q8532" s="31"/>
      <c r="R8532" s="83"/>
      <c r="S8532" s="31"/>
      <c r="T8532" s="31"/>
      <c r="U8532" s="168"/>
      <c r="V8532" s="149"/>
      <c r="W8532" s="140" t="str" cm="1">
        <f t="array" ref="W8532">IF(SUM(LEN(B8532:V8532))=0,"",IF(OR(OR(ISBLANK(F8532),SUM(LEN(C8532),LEN(D8532))=0),AND(NOT(E8532="Unknown"),ISBLANK(J8532)),AND(NOT(O8532="Unknown"),ISBLANK(R8532))),"Missing Information", INDEX(Table15[Entire Service Line Classification], MATCH(SUMIFS(Table15[Unique ID],Table15[System-Owned Portion],E8532,Table15[If Material Anything Other than "Lead" in Column E,Was Material Ever Previously Lead?],G8532,Table15[Customer-Owned Portion],O8532),Table15[Unique ID],0),0)))</f>
        <v/>
      </c>
      <c r="X8532"/>
    </row>
    <row r="8533" spans="2:24" hidden="1" x14ac:dyDescent="0.25">
      <c r="B8533" s="145"/>
      <c r="C8533" s="31"/>
      <c r="D8533" s="31"/>
      <c r="E8533" s="43"/>
      <c r="F8533" s="42"/>
      <c r="G8533" s="83"/>
      <c r="H8533" s="31"/>
      <c r="I8533" s="31"/>
      <c r="J8533" s="83"/>
      <c r="K8533" s="31"/>
      <c r="L8533" s="31"/>
      <c r="M8533" s="168"/>
      <c r="N8533" s="147"/>
      <c r="O8533" s="105"/>
      <c r="P8533" s="42"/>
      <c r="Q8533" s="31"/>
      <c r="R8533" s="83"/>
      <c r="S8533" s="31"/>
      <c r="T8533" s="31"/>
      <c r="U8533" s="168"/>
      <c r="V8533" s="149"/>
      <c r="W8533" s="140" t="str" cm="1">
        <f t="array" ref="W8533">IF(SUM(LEN(B8533:V8533))=0,"",IF(OR(OR(ISBLANK(F8533),SUM(LEN(C8533),LEN(D8533))=0),AND(NOT(E8533="Unknown"),ISBLANK(J8533)),AND(NOT(O8533="Unknown"),ISBLANK(R8533))),"Missing Information", INDEX(Table15[Entire Service Line Classification], MATCH(SUMIFS(Table15[Unique ID],Table15[System-Owned Portion],E8533,Table15[If Material Anything Other than "Lead" in Column E,Was Material Ever Previously Lead?],G8533,Table15[Customer-Owned Portion],O8533),Table15[Unique ID],0),0)))</f>
        <v/>
      </c>
      <c r="X8533"/>
    </row>
    <row r="8534" spans="2:24" hidden="1" x14ac:dyDescent="0.25">
      <c r="B8534" s="145"/>
      <c r="C8534" s="31"/>
      <c r="D8534" s="31"/>
      <c r="E8534" s="43"/>
      <c r="F8534" s="42"/>
      <c r="G8534" s="83"/>
      <c r="H8534" s="31"/>
      <c r="I8534" s="31"/>
      <c r="J8534" s="83"/>
      <c r="K8534" s="31"/>
      <c r="L8534" s="31"/>
      <c r="M8534" s="168"/>
      <c r="N8534" s="147"/>
      <c r="O8534" s="105"/>
      <c r="P8534" s="42"/>
      <c r="Q8534" s="31"/>
      <c r="R8534" s="83"/>
      <c r="S8534" s="31"/>
      <c r="T8534" s="31"/>
      <c r="U8534" s="168"/>
      <c r="V8534" s="149"/>
      <c r="W8534" s="140" t="str" cm="1">
        <f t="array" ref="W8534">IF(SUM(LEN(B8534:V8534))=0,"",IF(OR(OR(ISBLANK(F8534),SUM(LEN(C8534),LEN(D8534))=0),AND(NOT(E8534="Unknown"),ISBLANK(J8534)),AND(NOT(O8534="Unknown"),ISBLANK(R8534))),"Missing Information", INDEX(Table15[Entire Service Line Classification], MATCH(SUMIFS(Table15[Unique ID],Table15[System-Owned Portion],E8534,Table15[If Material Anything Other than "Lead" in Column E,Was Material Ever Previously Lead?],G8534,Table15[Customer-Owned Portion],O8534),Table15[Unique ID],0),0)))</f>
        <v/>
      </c>
      <c r="X8534"/>
    </row>
    <row r="8535" spans="2:24" hidden="1" x14ac:dyDescent="0.25">
      <c r="B8535" s="145"/>
      <c r="C8535" s="31"/>
      <c r="D8535" s="31"/>
      <c r="E8535" s="43"/>
      <c r="F8535" s="42"/>
      <c r="G8535" s="83"/>
      <c r="H8535" s="31"/>
      <c r="I8535" s="31"/>
      <c r="J8535" s="83"/>
      <c r="K8535" s="31"/>
      <c r="L8535" s="31"/>
      <c r="M8535" s="168"/>
      <c r="N8535" s="147"/>
      <c r="O8535" s="105"/>
      <c r="P8535" s="42"/>
      <c r="Q8535" s="31"/>
      <c r="R8535" s="83"/>
      <c r="S8535" s="31"/>
      <c r="T8535" s="31"/>
      <c r="U8535" s="168"/>
      <c r="V8535" s="149"/>
      <c r="W8535" s="140" t="str" cm="1">
        <f t="array" ref="W8535">IF(SUM(LEN(B8535:V8535))=0,"",IF(OR(OR(ISBLANK(F8535),SUM(LEN(C8535),LEN(D8535))=0),AND(NOT(E8535="Unknown"),ISBLANK(J8535)),AND(NOT(O8535="Unknown"),ISBLANK(R8535))),"Missing Information", INDEX(Table15[Entire Service Line Classification], MATCH(SUMIFS(Table15[Unique ID],Table15[System-Owned Portion],E8535,Table15[If Material Anything Other than "Lead" in Column E,Was Material Ever Previously Lead?],G8535,Table15[Customer-Owned Portion],O8535),Table15[Unique ID],0),0)))</f>
        <v/>
      </c>
      <c r="X8535"/>
    </row>
    <row r="8536" spans="2:24" hidden="1" x14ac:dyDescent="0.25">
      <c r="B8536" s="145"/>
      <c r="C8536" s="31"/>
      <c r="D8536" s="31"/>
      <c r="E8536" s="43"/>
      <c r="F8536" s="42"/>
      <c r="G8536" s="83"/>
      <c r="H8536" s="31"/>
      <c r="I8536" s="31"/>
      <c r="J8536" s="83"/>
      <c r="K8536" s="31"/>
      <c r="L8536" s="31"/>
      <c r="M8536" s="168"/>
      <c r="N8536" s="147"/>
      <c r="O8536" s="105"/>
      <c r="P8536" s="42"/>
      <c r="Q8536" s="31"/>
      <c r="R8536" s="83"/>
      <c r="S8536" s="31"/>
      <c r="T8536" s="31"/>
      <c r="U8536" s="168"/>
      <c r="V8536" s="149"/>
      <c r="W8536" s="140" t="str" cm="1">
        <f t="array" ref="W8536">IF(SUM(LEN(B8536:V8536))=0,"",IF(OR(OR(ISBLANK(F8536),SUM(LEN(C8536),LEN(D8536))=0),AND(NOT(E8536="Unknown"),ISBLANK(J8536)),AND(NOT(O8536="Unknown"),ISBLANK(R8536))),"Missing Information", INDEX(Table15[Entire Service Line Classification], MATCH(SUMIFS(Table15[Unique ID],Table15[System-Owned Portion],E8536,Table15[If Material Anything Other than "Lead" in Column E,Was Material Ever Previously Lead?],G8536,Table15[Customer-Owned Portion],O8536),Table15[Unique ID],0),0)))</f>
        <v/>
      </c>
      <c r="X8536"/>
    </row>
    <row r="8537" spans="2:24" hidden="1" x14ac:dyDescent="0.25">
      <c r="B8537" s="145"/>
      <c r="C8537" s="31"/>
      <c r="D8537" s="31"/>
      <c r="E8537" s="43"/>
      <c r="F8537" s="42"/>
      <c r="G8537" s="83"/>
      <c r="H8537" s="31"/>
      <c r="I8537" s="31"/>
      <c r="J8537" s="83"/>
      <c r="K8537" s="31"/>
      <c r="L8537" s="31"/>
      <c r="M8537" s="168"/>
      <c r="N8537" s="147"/>
      <c r="O8537" s="105"/>
      <c r="P8537" s="42"/>
      <c r="Q8537" s="31"/>
      <c r="R8537" s="83"/>
      <c r="S8537" s="31"/>
      <c r="T8537" s="31"/>
      <c r="U8537" s="168"/>
      <c r="V8537" s="149"/>
      <c r="W8537" s="140" t="str" cm="1">
        <f t="array" ref="W8537">IF(SUM(LEN(B8537:V8537))=0,"",IF(OR(OR(ISBLANK(F8537),SUM(LEN(C8537),LEN(D8537))=0),AND(NOT(E8537="Unknown"),ISBLANK(J8537)),AND(NOT(O8537="Unknown"),ISBLANK(R8537))),"Missing Information", INDEX(Table15[Entire Service Line Classification], MATCH(SUMIFS(Table15[Unique ID],Table15[System-Owned Portion],E8537,Table15[If Material Anything Other than "Lead" in Column E,Was Material Ever Previously Lead?],G8537,Table15[Customer-Owned Portion],O8537),Table15[Unique ID],0),0)))</f>
        <v/>
      </c>
      <c r="X8537"/>
    </row>
    <row r="8538" spans="2:24" hidden="1" x14ac:dyDescent="0.25">
      <c r="B8538" s="145"/>
      <c r="C8538" s="31"/>
      <c r="D8538" s="31"/>
      <c r="E8538" s="43"/>
      <c r="F8538" s="42"/>
      <c r="G8538" s="83"/>
      <c r="H8538" s="31"/>
      <c r="I8538" s="31"/>
      <c r="J8538" s="83"/>
      <c r="K8538" s="31"/>
      <c r="L8538" s="31"/>
      <c r="M8538" s="168"/>
      <c r="N8538" s="147"/>
      <c r="O8538" s="105"/>
      <c r="P8538" s="42"/>
      <c r="Q8538" s="31"/>
      <c r="R8538" s="83"/>
      <c r="S8538" s="31"/>
      <c r="T8538" s="31"/>
      <c r="U8538" s="168"/>
      <c r="V8538" s="149"/>
      <c r="W8538" s="140" t="str" cm="1">
        <f t="array" ref="W8538">IF(SUM(LEN(B8538:V8538))=0,"",IF(OR(OR(ISBLANK(F8538),SUM(LEN(C8538),LEN(D8538))=0),AND(NOT(E8538="Unknown"),ISBLANK(J8538)),AND(NOT(O8538="Unknown"),ISBLANK(R8538))),"Missing Information", INDEX(Table15[Entire Service Line Classification], MATCH(SUMIFS(Table15[Unique ID],Table15[System-Owned Portion],E8538,Table15[If Material Anything Other than "Lead" in Column E,Was Material Ever Previously Lead?],G8538,Table15[Customer-Owned Portion],O8538),Table15[Unique ID],0),0)))</f>
        <v/>
      </c>
      <c r="X8538"/>
    </row>
    <row r="8539" spans="2:24" hidden="1" x14ac:dyDescent="0.25">
      <c r="B8539" s="145"/>
      <c r="C8539" s="31"/>
      <c r="D8539" s="31"/>
      <c r="E8539" s="43"/>
      <c r="F8539" s="42"/>
      <c r="G8539" s="83"/>
      <c r="H8539" s="31"/>
      <c r="I8539" s="31"/>
      <c r="J8539" s="83"/>
      <c r="K8539" s="31"/>
      <c r="L8539" s="31"/>
      <c r="M8539" s="168"/>
      <c r="N8539" s="147"/>
      <c r="O8539" s="105"/>
      <c r="P8539" s="42"/>
      <c r="Q8539" s="31"/>
      <c r="R8539" s="83"/>
      <c r="S8539" s="31"/>
      <c r="T8539" s="31"/>
      <c r="U8539" s="168"/>
      <c r="V8539" s="149"/>
      <c r="W8539" s="140" t="str" cm="1">
        <f t="array" ref="W8539">IF(SUM(LEN(B8539:V8539))=0,"",IF(OR(OR(ISBLANK(F8539),SUM(LEN(C8539),LEN(D8539))=0),AND(NOT(E8539="Unknown"),ISBLANK(J8539)),AND(NOT(O8539="Unknown"),ISBLANK(R8539))),"Missing Information", INDEX(Table15[Entire Service Line Classification], MATCH(SUMIFS(Table15[Unique ID],Table15[System-Owned Portion],E8539,Table15[If Material Anything Other than "Lead" in Column E,Was Material Ever Previously Lead?],G8539,Table15[Customer-Owned Portion],O8539),Table15[Unique ID],0),0)))</f>
        <v/>
      </c>
      <c r="X8539"/>
    </row>
    <row r="8540" spans="2:24" hidden="1" x14ac:dyDescent="0.25">
      <c r="B8540" s="145"/>
      <c r="C8540" s="31"/>
      <c r="D8540" s="31"/>
      <c r="E8540" s="43"/>
      <c r="F8540" s="42"/>
      <c r="G8540" s="83"/>
      <c r="H8540" s="31"/>
      <c r="I8540" s="31"/>
      <c r="J8540" s="83"/>
      <c r="K8540" s="31"/>
      <c r="L8540" s="31"/>
      <c r="M8540" s="168"/>
      <c r="N8540" s="147"/>
      <c r="O8540" s="105"/>
      <c r="P8540" s="42"/>
      <c r="Q8540" s="31"/>
      <c r="R8540" s="83"/>
      <c r="S8540" s="31"/>
      <c r="T8540" s="31"/>
      <c r="U8540" s="168"/>
      <c r="V8540" s="149"/>
      <c r="W8540" s="140" t="str" cm="1">
        <f t="array" ref="W8540">IF(SUM(LEN(B8540:V8540))=0,"",IF(OR(OR(ISBLANK(F8540),SUM(LEN(C8540),LEN(D8540))=0),AND(NOT(E8540="Unknown"),ISBLANK(J8540)),AND(NOT(O8540="Unknown"),ISBLANK(R8540))),"Missing Information", INDEX(Table15[Entire Service Line Classification], MATCH(SUMIFS(Table15[Unique ID],Table15[System-Owned Portion],E8540,Table15[If Material Anything Other than "Lead" in Column E,Was Material Ever Previously Lead?],G8540,Table15[Customer-Owned Portion],O8540),Table15[Unique ID],0),0)))</f>
        <v/>
      </c>
      <c r="X8540"/>
    </row>
    <row r="8541" spans="2:24" hidden="1" x14ac:dyDescent="0.25">
      <c r="B8541" s="145"/>
      <c r="C8541" s="31"/>
      <c r="D8541" s="31"/>
      <c r="E8541" s="43"/>
      <c r="F8541" s="42"/>
      <c r="G8541" s="83"/>
      <c r="H8541" s="31"/>
      <c r="I8541" s="31"/>
      <c r="J8541" s="83"/>
      <c r="K8541" s="31"/>
      <c r="L8541" s="31"/>
      <c r="M8541" s="168"/>
      <c r="N8541" s="147"/>
      <c r="O8541" s="105"/>
      <c r="P8541" s="42"/>
      <c r="Q8541" s="31"/>
      <c r="R8541" s="83"/>
      <c r="S8541" s="31"/>
      <c r="T8541" s="31"/>
      <c r="U8541" s="168"/>
      <c r="V8541" s="149"/>
      <c r="W8541" s="140" t="str" cm="1">
        <f t="array" ref="W8541">IF(SUM(LEN(B8541:V8541))=0,"",IF(OR(OR(ISBLANK(F8541),SUM(LEN(C8541),LEN(D8541))=0),AND(NOT(E8541="Unknown"),ISBLANK(J8541)),AND(NOT(O8541="Unknown"),ISBLANK(R8541))),"Missing Information", INDEX(Table15[Entire Service Line Classification], MATCH(SUMIFS(Table15[Unique ID],Table15[System-Owned Portion],E8541,Table15[If Material Anything Other than "Lead" in Column E,Was Material Ever Previously Lead?],G8541,Table15[Customer-Owned Portion],O8541),Table15[Unique ID],0),0)))</f>
        <v/>
      </c>
      <c r="X8541"/>
    </row>
    <row r="8542" spans="2:24" hidden="1" x14ac:dyDescent="0.25">
      <c r="B8542" s="145"/>
      <c r="C8542" s="31"/>
      <c r="D8542" s="31"/>
      <c r="E8542" s="43"/>
      <c r="F8542" s="42"/>
      <c r="G8542" s="83"/>
      <c r="H8542" s="31"/>
      <c r="I8542" s="31"/>
      <c r="J8542" s="83"/>
      <c r="K8542" s="31"/>
      <c r="L8542" s="31"/>
      <c r="M8542" s="168"/>
      <c r="N8542" s="147"/>
      <c r="O8542" s="105"/>
      <c r="P8542" s="42"/>
      <c r="Q8542" s="31"/>
      <c r="R8542" s="83"/>
      <c r="S8542" s="31"/>
      <c r="T8542" s="31"/>
      <c r="U8542" s="168"/>
      <c r="V8542" s="149"/>
      <c r="W8542" s="140" t="str" cm="1">
        <f t="array" ref="W8542">IF(SUM(LEN(B8542:V8542))=0,"",IF(OR(OR(ISBLANK(F8542),SUM(LEN(C8542),LEN(D8542))=0),AND(NOT(E8542="Unknown"),ISBLANK(J8542)),AND(NOT(O8542="Unknown"),ISBLANK(R8542))),"Missing Information", INDEX(Table15[Entire Service Line Classification], MATCH(SUMIFS(Table15[Unique ID],Table15[System-Owned Portion],E8542,Table15[If Material Anything Other than "Lead" in Column E,Was Material Ever Previously Lead?],G8542,Table15[Customer-Owned Portion],O8542),Table15[Unique ID],0),0)))</f>
        <v/>
      </c>
      <c r="X8542"/>
    </row>
    <row r="8543" spans="2:24" hidden="1" x14ac:dyDescent="0.25">
      <c r="B8543" s="145"/>
      <c r="C8543" s="31"/>
      <c r="D8543" s="31"/>
      <c r="E8543" s="43"/>
      <c r="F8543" s="42"/>
      <c r="G8543" s="83"/>
      <c r="H8543" s="31"/>
      <c r="I8543" s="31"/>
      <c r="J8543" s="83"/>
      <c r="K8543" s="31"/>
      <c r="L8543" s="31"/>
      <c r="M8543" s="168"/>
      <c r="N8543" s="147"/>
      <c r="O8543" s="105"/>
      <c r="P8543" s="42"/>
      <c r="Q8543" s="31"/>
      <c r="R8543" s="83"/>
      <c r="S8543" s="31"/>
      <c r="T8543" s="31"/>
      <c r="U8543" s="168"/>
      <c r="V8543" s="149"/>
      <c r="W8543" s="140" t="str" cm="1">
        <f t="array" ref="W8543">IF(SUM(LEN(B8543:V8543))=0,"",IF(OR(OR(ISBLANK(F8543),SUM(LEN(C8543),LEN(D8543))=0),AND(NOT(E8543="Unknown"),ISBLANK(J8543)),AND(NOT(O8543="Unknown"),ISBLANK(R8543))),"Missing Information", INDEX(Table15[Entire Service Line Classification], MATCH(SUMIFS(Table15[Unique ID],Table15[System-Owned Portion],E8543,Table15[If Material Anything Other than "Lead" in Column E,Was Material Ever Previously Lead?],G8543,Table15[Customer-Owned Portion],O8543),Table15[Unique ID],0),0)))</f>
        <v/>
      </c>
      <c r="X8543"/>
    </row>
    <row r="8544" spans="2:24" hidden="1" x14ac:dyDescent="0.25">
      <c r="B8544" s="145"/>
      <c r="C8544" s="31"/>
      <c r="D8544" s="31"/>
      <c r="E8544" s="43"/>
      <c r="F8544" s="42"/>
      <c r="G8544" s="83"/>
      <c r="H8544" s="31"/>
      <c r="I8544" s="31"/>
      <c r="J8544" s="83"/>
      <c r="K8544" s="31"/>
      <c r="L8544" s="31"/>
      <c r="M8544" s="168"/>
      <c r="N8544" s="147"/>
      <c r="O8544" s="105"/>
      <c r="P8544" s="42"/>
      <c r="Q8544" s="31"/>
      <c r="R8544" s="83"/>
      <c r="S8544" s="31"/>
      <c r="T8544" s="31"/>
      <c r="U8544" s="168"/>
      <c r="V8544" s="149"/>
      <c r="W8544" s="140" t="str" cm="1">
        <f t="array" ref="W8544">IF(SUM(LEN(B8544:V8544))=0,"",IF(OR(OR(ISBLANK(F8544),SUM(LEN(C8544),LEN(D8544))=0),AND(NOT(E8544="Unknown"),ISBLANK(J8544)),AND(NOT(O8544="Unknown"),ISBLANK(R8544))),"Missing Information", INDEX(Table15[Entire Service Line Classification], MATCH(SUMIFS(Table15[Unique ID],Table15[System-Owned Portion],E8544,Table15[If Material Anything Other than "Lead" in Column E,Was Material Ever Previously Lead?],G8544,Table15[Customer-Owned Portion],O8544),Table15[Unique ID],0),0)))</f>
        <v/>
      </c>
      <c r="X8544"/>
    </row>
    <row r="8545" spans="2:24" hidden="1" x14ac:dyDescent="0.25">
      <c r="B8545" s="145"/>
      <c r="C8545" s="31"/>
      <c r="D8545" s="31"/>
      <c r="E8545" s="43"/>
      <c r="F8545" s="42"/>
      <c r="G8545" s="83"/>
      <c r="H8545" s="31"/>
      <c r="I8545" s="31"/>
      <c r="J8545" s="83"/>
      <c r="K8545" s="31"/>
      <c r="L8545" s="31"/>
      <c r="M8545" s="168"/>
      <c r="N8545" s="147"/>
      <c r="O8545" s="105"/>
      <c r="P8545" s="42"/>
      <c r="Q8545" s="31"/>
      <c r="R8545" s="83"/>
      <c r="S8545" s="31"/>
      <c r="T8545" s="31"/>
      <c r="U8545" s="168"/>
      <c r="V8545" s="149"/>
      <c r="W8545" s="140" t="str" cm="1">
        <f t="array" ref="W8545">IF(SUM(LEN(B8545:V8545))=0,"",IF(OR(OR(ISBLANK(F8545),SUM(LEN(C8545),LEN(D8545))=0),AND(NOT(E8545="Unknown"),ISBLANK(J8545)),AND(NOT(O8545="Unknown"),ISBLANK(R8545))),"Missing Information", INDEX(Table15[Entire Service Line Classification], MATCH(SUMIFS(Table15[Unique ID],Table15[System-Owned Portion],E8545,Table15[If Material Anything Other than "Lead" in Column E,Was Material Ever Previously Lead?],G8545,Table15[Customer-Owned Portion],O8545),Table15[Unique ID],0),0)))</f>
        <v/>
      </c>
      <c r="X8545"/>
    </row>
    <row r="8546" spans="2:24" hidden="1" x14ac:dyDescent="0.25">
      <c r="B8546" s="145"/>
      <c r="C8546" s="31"/>
      <c r="D8546" s="31"/>
      <c r="E8546" s="43"/>
      <c r="F8546" s="42"/>
      <c r="G8546" s="83"/>
      <c r="H8546" s="31"/>
      <c r="I8546" s="31"/>
      <c r="J8546" s="83"/>
      <c r="K8546" s="31"/>
      <c r="L8546" s="31"/>
      <c r="M8546" s="168"/>
      <c r="N8546" s="147"/>
      <c r="O8546" s="105"/>
      <c r="P8546" s="42"/>
      <c r="Q8546" s="31"/>
      <c r="R8546" s="83"/>
      <c r="S8546" s="31"/>
      <c r="T8546" s="31"/>
      <c r="U8546" s="168"/>
      <c r="V8546" s="149"/>
      <c r="W8546" s="140" t="str" cm="1">
        <f t="array" ref="W8546">IF(SUM(LEN(B8546:V8546))=0,"",IF(OR(OR(ISBLANK(F8546),SUM(LEN(C8546),LEN(D8546))=0),AND(NOT(E8546="Unknown"),ISBLANK(J8546)),AND(NOT(O8546="Unknown"),ISBLANK(R8546))),"Missing Information", INDEX(Table15[Entire Service Line Classification], MATCH(SUMIFS(Table15[Unique ID],Table15[System-Owned Portion],E8546,Table15[If Material Anything Other than "Lead" in Column E,Was Material Ever Previously Lead?],G8546,Table15[Customer-Owned Portion],O8546),Table15[Unique ID],0),0)))</f>
        <v/>
      </c>
      <c r="X8546"/>
    </row>
    <row r="8547" spans="2:24" hidden="1" x14ac:dyDescent="0.25">
      <c r="B8547" s="145"/>
      <c r="C8547" s="31"/>
      <c r="D8547" s="31"/>
      <c r="E8547" s="43"/>
      <c r="F8547" s="42"/>
      <c r="G8547" s="83"/>
      <c r="H8547" s="31"/>
      <c r="I8547" s="31"/>
      <c r="J8547" s="83"/>
      <c r="K8547" s="31"/>
      <c r="L8547" s="31"/>
      <c r="M8547" s="168"/>
      <c r="N8547" s="147"/>
      <c r="O8547" s="105"/>
      <c r="P8547" s="42"/>
      <c r="Q8547" s="31"/>
      <c r="R8547" s="83"/>
      <c r="S8547" s="31"/>
      <c r="T8547" s="31"/>
      <c r="U8547" s="168"/>
      <c r="V8547" s="149"/>
      <c r="W8547" s="140" t="str" cm="1">
        <f t="array" ref="W8547">IF(SUM(LEN(B8547:V8547))=0,"",IF(OR(OR(ISBLANK(F8547),SUM(LEN(C8547),LEN(D8547))=0),AND(NOT(E8547="Unknown"),ISBLANK(J8547)),AND(NOT(O8547="Unknown"),ISBLANK(R8547))),"Missing Information", INDEX(Table15[Entire Service Line Classification], MATCH(SUMIFS(Table15[Unique ID],Table15[System-Owned Portion],E8547,Table15[If Material Anything Other than "Lead" in Column E,Was Material Ever Previously Lead?],G8547,Table15[Customer-Owned Portion],O8547),Table15[Unique ID],0),0)))</f>
        <v/>
      </c>
      <c r="X8547"/>
    </row>
    <row r="8548" spans="2:24" hidden="1" x14ac:dyDescent="0.25">
      <c r="B8548" s="145"/>
      <c r="C8548" s="31"/>
      <c r="D8548" s="31"/>
      <c r="E8548" s="43"/>
      <c r="F8548" s="42"/>
      <c r="G8548" s="83"/>
      <c r="H8548" s="31"/>
      <c r="I8548" s="31"/>
      <c r="J8548" s="83"/>
      <c r="K8548" s="31"/>
      <c r="L8548" s="31"/>
      <c r="M8548" s="168"/>
      <c r="N8548" s="147"/>
      <c r="O8548" s="105"/>
      <c r="P8548" s="42"/>
      <c r="Q8548" s="31"/>
      <c r="R8548" s="83"/>
      <c r="S8548" s="31"/>
      <c r="T8548" s="31"/>
      <c r="U8548" s="168"/>
      <c r="V8548" s="149"/>
      <c r="W8548" s="140" t="str" cm="1">
        <f t="array" ref="W8548">IF(SUM(LEN(B8548:V8548))=0,"",IF(OR(OR(ISBLANK(F8548),SUM(LEN(C8548),LEN(D8548))=0),AND(NOT(E8548="Unknown"),ISBLANK(J8548)),AND(NOT(O8548="Unknown"),ISBLANK(R8548))),"Missing Information", INDEX(Table15[Entire Service Line Classification], MATCH(SUMIFS(Table15[Unique ID],Table15[System-Owned Portion],E8548,Table15[If Material Anything Other than "Lead" in Column E,Was Material Ever Previously Lead?],G8548,Table15[Customer-Owned Portion],O8548),Table15[Unique ID],0),0)))</f>
        <v/>
      </c>
      <c r="X8548"/>
    </row>
    <row r="8549" spans="2:24" hidden="1" x14ac:dyDescent="0.25">
      <c r="B8549" s="145"/>
      <c r="C8549" s="31"/>
      <c r="D8549" s="31"/>
      <c r="E8549" s="43"/>
      <c r="F8549" s="42"/>
      <c r="G8549" s="83"/>
      <c r="H8549" s="31"/>
      <c r="I8549" s="31"/>
      <c r="J8549" s="83"/>
      <c r="K8549" s="31"/>
      <c r="L8549" s="31"/>
      <c r="M8549" s="168"/>
      <c r="N8549" s="147"/>
      <c r="O8549" s="105"/>
      <c r="P8549" s="42"/>
      <c r="Q8549" s="31"/>
      <c r="R8549" s="83"/>
      <c r="S8549" s="31"/>
      <c r="T8549" s="31"/>
      <c r="U8549" s="168"/>
      <c r="V8549" s="149"/>
      <c r="W8549" s="140" t="str" cm="1">
        <f t="array" ref="W8549">IF(SUM(LEN(B8549:V8549))=0,"",IF(OR(OR(ISBLANK(F8549),SUM(LEN(C8549),LEN(D8549))=0),AND(NOT(E8549="Unknown"),ISBLANK(J8549)),AND(NOT(O8549="Unknown"),ISBLANK(R8549))),"Missing Information", INDEX(Table15[Entire Service Line Classification], MATCH(SUMIFS(Table15[Unique ID],Table15[System-Owned Portion],E8549,Table15[If Material Anything Other than "Lead" in Column E,Was Material Ever Previously Lead?],G8549,Table15[Customer-Owned Portion],O8549),Table15[Unique ID],0),0)))</f>
        <v/>
      </c>
      <c r="X8549"/>
    </row>
    <row r="8550" spans="2:24" hidden="1" x14ac:dyDescent="0.25">
      <c r="B8550" s="145"/>
      <c r="C8550" s="31"/>
      <c r="D8550" s="31"/>
      <c r="E8550" s="43"/>
      <c r="F8550" s="42"/>
      <c r="G8550" s="83"/>
      <c r="H8550" s="31"/>
      <c r="I8550" s="31"/>
      <c r="J8550" s="83"/>
      <c r="K8550" s="31"/>
      <c r="L8550" s="31"/>
      <c r="M8550" s="168"/>
      <c r="N8550" s="147"/>
      <c r="O8550" s="105"/>
      <c r="P8550" s="42"/>
      <c r="Q8550" s="31"/>
      <c r="R8550" s="83"/>
      <c r="S8550" s="31"/>
      <c r="T8550" s="31"/>
      <c r="U8550" s="168"/>
      <c r="V8550" s="149"/>
      <c r="W8550" s="140" t="str" cm="1">
        <f t="array" ref="W8550">IF(SUM(LEN(B8550:V8550))=0,"",IF(OR(OR(ISBLANK(F8550),SUM(LEN(C8550),LEN(D8550))=0),AND(NOT(E8550="Unknown"),ISBLANK(J8550)),AND(NOT(O8550="Unknown"),ISBLANK(R8550))),"Missing Information", INDEX(Table15[Entire Service Line Classification], MATCH(SUMIFS(Table15[Unique ID],Table15[System-Owned Portion],E8550,Table15[If Material Anything Other than "Lead" in Column E,Was Material Ever Previously Lead?],G8550,Table15[Customer-Owned Portion],O8550),Table15[Unique ID],0),0)))</f>
        <v/>
      </c>
      <c r="X8550"/>
    </row>
    <row r="8551" spans="2:24" hidden="1" x14ac:dyDescent="0.25">
      <c r="B8551" s="145"/>
      <c r="C8551" s="31"/>
      <c r="D8551" s="31"/>
      <c r="E8551" s="43"/>
      <c r="F8551" s="42"/>
      <c r="G8551" s="83"/>
      <c r="H8551" s="31"/>
      <c r="I8551" s="31"/>
      <c r="J8551" s="83"/>
      <c r="K8551" s="31"/>
      <c r="L8551" s="31"/>
      <c r="M8551" s="168"/>
      <c r="N8551" s="147"/>
      <c r="O8551" s="105"/>
      <c r="P8551" s="42"/>
      <c r="Q8551" s="31"/>
      <c r="R8551" s="83"/>
      <c r="S8551" s="31"/>
      <c r="T8551" s="31"/>
      <c r="U8551" s="168"/>
      <c r="V8551" s="149"/>
      <c r="W8551" s="140" t="str" cm="1">
        <f t="array" ref="W8551">IF(SUM(LEN(B8551:V8551))=0,"",IF(OR(OR(ISBLANK(F8551),SUM(LEN(C8551),LEN(D8551))=0),AND(NOT(E8551="Unknown"),ISBLANK(J8551)),AND(NOT(O8551="Unknown"),ISBLANK(R8551))),"Missing Information", INDEX(Table15[Entire Service Line Classification], MATCH(SUMIFS(Table15[Unique ID],Table15[System-Owned Portion],E8551,Table15[If Material Anything Other than "Lead" in Column E,Was Material Ever Previously Lead?],G8551,Table15[Customer-Owned Portion],O8551),Table15[Unique ID],0),0)))</f>
        <v/>
      </c>
      <c r="X8551"/>
    </row>
    <row r="8552" spans="2:24" hidden="1" x14ac:dyDescent="0.25">
      <c r="B8552" s="145"/>
      <c r="C8552" s="31"/>
      <c r="D8552" s="31"/>
      <c r="E8552" s="43"/>
      <c r="F8552" s="42"/>
      <c r="G8552" s="83"/>
      <c r="H8552" s="31"/>
      <c r="I8552" s="31"/>
      <c r="J8552" s="83"/>
      <c r="K8552" s="31"/>
      <c r="L8552" s="31"/>
      <c r="M8552" s="168"/>
      <c r="N8552" s="147"/>
      <c r="O8552" s="105"/>
      <c r="P8552" s="42"/>
      <c r="Q8552" s="31"/>
      <c r="R8552" s="83"/>
      <c r="S8552" s="31"/>
      <c r="T8552" s="31"/>
      <c r="U8552" s="168"/>
      <c r="V8552" s="149"/>
      <c r="W8552" s="140" t="str" cm="1">
        <f t="array" ref="W8552">IF(SUM(LEN(B8552:V8552))=0,"",IF(OR(OR(ISBLANK(F8552),SUM(LEN(C8552),LEN(D8552))=0),AND(NOT(E8552="Unknown"),ISBLANK(J8552)),AND(NOT(O8552="Unknown"),ISBLANK(R8552))),"Missing Information", INDEX(Table15[Entire Service Line Classification], MATCH(SUMIFS(Table15[Unique ID],Table15[System-Owned Portion],E8552,Table15[If Material Anything Other than "Lead" in Column E,Was Material Ever Previously Lead?],G8552,Table15[Customer-Owned Portion],O8552),Table15[Unique ID],0),0)))</f>
        <v/>
      </c>
      <c r="X8552"/>
    </row>
    <row r="8553" spans="2:24" hidden="1" x14ac:dyDescent="0.25">
      <c r="B8553" s="145"/>
      <c r="C8553" s="31"/>
      <c r="D8553" s="31"/>
      <c r="E8553" s="43"/>
      <c r="F8553" s="42"/>
      <c r="G8553" s="83"/>
      <c r="H8553" s="31"/>
      <c r="I8553" s="31"/>
      <c r="J8553" s="83"/>
      <c r="K8553" s="31"/>
      <c r="L8553" s="31"/>
      <c r="M8553" s="168"/>
      <c r="N8553" s="147"/>
      <c r="O8553" s="105"/>
      <c r="P8553" s="42"/>
      <c r="Q8553" s="31"/>
      <c r="R8553" s="83"/>
      <c r="S8553" s="31"/>
      <c r="T8553" s="31"/>
      <c r="U8553" s="168"/>
      <c r="V8553" s="149"/>
      <c r="W8553" s="140" t="str" cm="1">
        <f t="array" ref="W8553">IF(SUM(LEN(B8553:V8553))=0,"",IF(OR(OR(ISBLANK(F8553),SUM(LEN(C8553),LEN(D8553))=0),AND(NOT(E8553="Unknown"),ISBLANK(J8553)),AND(NOT(O8553="Unknown"),ISBLANK(R8553))),"Missing Information", INDEX(Table15[Entire Service Line Classification], MATCH(SUMIFS(Table15[Unique ID],Table15[System-Owned Portion],E8553,Table15[If Material Anything Other than "Lead" in Column E,Was Material Ever Previously Lead?],G8553,Table15[Customer-Owned Portion],O8553),Table15[Unique ID],0),0)))</f>
        <v/>
      </c>
      <c r="X8553"/>
    </row>
    <row r="8554" spans="2:24" hidden="1" x14ac:dyDescent="0.25">
      <c r="B8554" s="145"/>
      <c r="C8554" s="31"/>
      <c r="D8554" s="31"/>
      <c r="E8554" s="43"/>
      <c r="F8554" s="42"/>
      <c r="G8554" s="83"/>
      <c r="H8554" s="31"/>
      <c r="I8554" s="31"/>
      <c r="J8554" s="83"/>
      <c r="K8554" s="31"/>
      <c r="L8554" s="31"/>
      <c r="M8554" s="168"/>
      <c r="N8554" s="147"/>
      <c r="O8554" s="105"/>
      <c r="P8554" s="42"/>
      <c r="Q8554" s="31"/>
      <c r="R8554" s="83"/>
      <c r="S8554" s="31"/>
      <c r="T8554" s="31"/>
      <c r="U8554" s="168"/>
      <c r="V8554" s="149"/>
      <c r="W8554" s="140" t="str" cm="1">
        <f t="array" ref="W8554">IF(SUM(LEN(B8554:V8554))=0,"",IF(OR(OR(ISBLANK(F8554),SUM(LEN(C8554),LEN(D8554))=0),AND(NOT(E8554="Unknown"),ISBLANK(J8554)),AND(NOT(O8554="Unknown"),ISBLANK(R8554))),"Missing Information", INDEX(Table15[Entire Service Line Classification], MATCH(SUMIFS(Table15[Unique ID],Table15[System-Owned Portion],E8554,Table15[If Material Anything Other than "Lead" in Column E,Was Material Ever Previously Lead?],G8554,Table15[Customer-Owned Portion],O8554),Table15[Unique ID],0),0)))</f>
        <v/>
      </c>
      <c r="X8554"/>
    </row>
    <row r="8555" spans="2:24" hidden="1" x14ac:dyDescent="0.25">
      <c r="B8555" s="145"/>
      <c r="C8555" s="31"/>
      <c r="D8555" s="31"/>
      <c r="E8555" s="43"/>
      <c r="F8555" s="42"/>
      <c r="G8555" s="83"/>
      <c r="H8555" s="31"/>
      <c r="I8555" s="31"/>
      <c r="J8555" s="83"/>
      <c r="K8555" s="31"/>
      <c r="L8555" s="31"/>
      <c r="M8555" s="168"/>
      <c r="N8555" s="147"/>
      <c r="O8555" s="105"/>
      <c r="P8555" s="42"/>
      <c r="Q8555" s="31"/>
      <c r="R8555" s="83"/>
      <c r="S8555" s="31"/>
      <c r="T8555" s="31"/>
      <c r="U8555" s="168"/>
      <c r="V8555" s="149"/>
      <c r="W8555" s="140" t="str" cm="1">
        <f t="array" ref="W8555">IF(SUM(LEN(B8555:V8555))=0,"",IF(OR(OR(ISBLANK(F8555),SUM(LEN(C8555),LEN(D8555))=0),AND(NOT(E8555="Unknown"),ISBLANK(J8555)),AND(NOT(O8555="Unknown"),ISBLANK(R8555))),"Missing Information", INDEX(Table15[Entire Service Line Classification], MATCH(SUMIFS(Table15[Unique ID],Table15[System-Owned Portion],E8555,Table15[If Material Anything Other than "Lead" in Column E,Was Material Ever Previously Lead?],G8555,Table15[Customer-Owned Portion],O8555),Table15[Unique ID],0),0)))</f>
        <v/>
      </c>
      <c r="X8555"/>
    </row>
    <row r="8556" spans="2:24" hidden="1" x14ac:dyDescent="0.25">
      <c r="B8556" s="145"/>
      <c r="C8556" s="31"/>
      <c r="D8556" s="31"/>
      <c r="E8556" s="43"/>
      <c r="F8556" s="42"/>
      <c r="G8556" s="83"/>
      <c r="H8556" s="31"/>
      <c r="I8556" s="31"/>
      <c r="J8556" s="83"/>
      <c r="K8556" s="31"/>
      <c r="L8556" s="31"/>
      <c r="M8556" s="168"/>
      <c r="N8556" s="147"/>
      <c r="O8556" s="105"/>
      <c r="P8556" s="42"/>
      <c r="Q8556" s="31"/>
      <c r="R8556" s="83"/>
      <c r="S8556" s="31"/>
      <c r="T8556" s="31"/>
      <c r="U8556" s="168"/>
      <c r="V8556" s="149"/>
      <c r="W8556" s="140" t="str" cm="1">
        <f t="array" ref="W8556">IF(SUM(LEN(B8556:V8556))=0,"",IF(OR(OR(ISBLANK(F8556),SUM(LEN(C8556),LEN(D8556))=0),AND(NOT(E8556="Unknown"),ISBLANK(J8556)),AND(NOT(O8556="Unknown"),ISBLANK(R8556))),"Missing Information", INDEX(Table15[Entire Service Line Classification], MATCH(SUMIFS(Table15[Unique ID],Table15[System-Owned Portion],E8556,Table15[If Material Anything Other than "Lead" in Column E,Was Material Ever Previously Lead?],G8556,Table15[Customer-Owned Portion],O8556),Table15[Unique ID],0),0)))</f>
        <v/>
      </c>
      <c r="X8556"/>
    </row>
    <row r="8557" spans="2:24" hidden="1" x14ac:dyDescent="0.25">
      <c r="B8557" s="145"/>
      <c r="C8557" s="31"/>
      <c r="D8557" s="31"/>
      <c r="E8557" s="43"/>
      <c r="F8557" s="42"/>
      <c r="G8557" s="83"/>
      <c r="H8557" s="31"/>
      <c r="I8557" s="31"/>
      <c r="J8557" s="83"/>
      <c r="K8557" s="31"/>
      <c r="L8557" s="31"/>
      <c r="M8557" s="168"/>
      <c r="N8557" s="147"/>
      <c r="O8557" s="105"/>
      <c r="P8557" s="42"/>
      <c r="Q8557" s="31"/>
      <c r="R8557" s="83"/>
      <c r="S8557" s="31"/>
      <c r="T8557" s="31"/>
      <c r="U8557" s="168"/>
      <c r="V8557" s="149"/>
      <c r="W8557" s="140" t="str" cm="1">
        <f t="array" ref="W8557">IF(SUM(LEN(B8557:V8557))=0,"",IF(OR(OR(ISBLANK(F8557),SUM(LEN(C8557),LEN(D8557))=0),AND(NOT(E8557="Unknown"),ISBLANK(J8557)),AND(NOT(O8557="Unknown"),ISBLANK(R8557))),"Missing Information", INDEX(Table15[Entire Service Line Classification], MATCH(SUMIFS(Table15[Unique ID],Table15[System-Owned Portion],E8557,Table15[If Material Anything Other than "Lead" in Column E,Was Material Ever Previously Lead?],G8557,Table15[Customer-Owned Portion],O8557),Table15[Unique ID],0),0)))</f>
        <v/>
      </c>
      <c r="X8557"/>
    </row>
    <row r="8558" spans="2:24" hidden="1" x14ac:dyDescent="0.25">
      <c r="B8558" s="145"/>
      <c r="C8558" s="31"/>
      <c r="D8558" s="31"/>
      <c r="E8558" s="43"/>
      <c r="F8558" s="42"/>
      <c r="G8558" s="83"/>
      <c r="H8558" s="31"/>
      <c r="I8558" s="31"/>
      <c r="J8558" s="83"/>
      <c r="K8558" s="31"/>
      <c r="L8558" s="31"/>
      <c r="M8558" s="168"/>
      <c r="N8558" s="147"/>
      <c r="O8558" s="105"/>
      <c r="P8558" s="42"/>
      <c r="Q8558" s="31"/>
      <c r="R8558" s="83"/>
      <c r="S8558" s="31"/>
      <c r="T8558" s="31"/>
      <c r="U8558" s="168"/>
      <c r="V8558" s="149"/>
      <c r="W8558" s="140" t="str" cm="1">
        <f t="array" ref="W8558">IF(SUM(LEN(B8558:V8558))=0,"",IF(OR(OR(ISBLANK(F8558),SUM(LEN(C8558),LEN(D8558))=0),AND(NOT(E8558="Unknown"),ISBLANK(J8558)),AND(NOT(O8558="Unknown"),ISBLANK(R8558))),"Missing Information", INDEX(Table15[Entire Service Line Classification], MATCH(SUMIFS(Table15[Unique ID],Table15[System-Owned Portion],E8558,Table15[If Material Anything Other than "Lead" in Column E,Was Material Ever Previously Lead?],G8558,Table15[Customer-Owned Portion],O8558),Table15[Unique ID],0),0)))</f>
        <v/>
      </c>
      <c r="X8558"/>
    </row>
    <row r="8559" spans="2:24" hidden="1" x14ac:dyDescent="0.25">
      <c r="B8559" s="145"/>
      <c r="C8559" s="31"/>
      <c r="D8559" s="31"/>
      <c r="E8559" s="43"/>
      <c r="F8559" s="42"/>
      <c r="G8559" s="83"/>
      <c r="H8559" s="31"/>
      <c r="I8559" s="31"/>
      <c r="J8559" s="83"/>
      <c r="K8559" s="31"/>
      <c r="L8559" s="31"/>
      <c r="M8559" s="168"/>
      <c r="N8559" s="147"/>
      <c r="O8559" s="105"/>
      <c r="P8559" s="42"/>
      <c r="Q8559" s="31"/>
      <c r="R8559" s="83"/>
      <c r="S8559" s="31"/>
      <c r="T8559" s="31"/>
      <c r="U8559" s="168"/>
      <c r="V8559" s="149"/>
      <c r="W8559" s="140" t="str" cm="1">
        <f t="array" ref="W8559">IF(SUM(LEN(B8559:V8559))=0,"",IF(OR(OR(ISBLANK(F8559),SUM(LEN(C8559),LEN(D8559))=0),AND(NOT(E8559="Unknown"),ISBLANK(J8559)),AND(NOT(O8559="Unknown"),ISBLANK(R8559))),"Missing Information", INDEX(Table15[Entire Service Line Classification], MATCH(SUMIFS(Table15[Unique ID],Table15[System-Owned Portion],E8559,Table15[If Material Anything Other than "Lead" in Column E,Was Material Ever Previously Lead?],G8559,Table15[Customer-Owned Portion],O8559),Table15[Unique ID],0),0)))</f>
        <v/>
      </c>
      <c r="X8559"/>
    </row>
    <row r="8560" spans="2:24" hidden="1" x14ac:dyDescent="0.25">
      <c r="B8560" s="145"/>
      <c r="C8560" s="31"/>
      <c r="D8560" s="31"/>
      <c r="E8560" s="43"/>
      <c r="F8560" s="42"/>
      <c r="G8560" s="83"/>
      <c r="H8560" s="31"/>
      <c r="I8560" s="31"/>
      <c r="J8560" s="83"/>
      <c r="K8560" s="31"/>
      <c r="L8560" s="31"/>
      <c r="M8560" s="168"/>
      <c r="N8560" s="147"/>
      <c r="O8560" s="105"/>
      <c r="P8560" s="42"/>
      <c r="Q8560" s="31"/>
      <c r="R8560" s="83"/>
      <c r="S8560" s="31"/>
      <c r="T8560" s="31"/>
      <c r="U8560" s="168"/>
      <c r="V8560" s="149"/>
      <c r="W8560" s="140" t="str" cm="1">
        <f t="array" ref="W8560">IF(SUM(LEN(B8560:V8560))=0,"",IF(OR(OR(ISBLANK(F8560),SUM(LEN(C8560),LEN(D8560))=0),AND(NOT(E8560="Unknown"),ISBLANK(J8560)),AND(NOT(O8560="Unknown"),ISBLANK(R8560))),"Missing Information", INDEX(Table15[Entire Service Line Classification], MATCH(SUMIFS(Table15[Unique ID],Table15[System-Owned Portion],E8560,Table15[If Material Anything Other than "Lead" in Column E,Was Material Ever Previously Lead?],G8560,Table15[Customer-Owned Portion],O8560),Table15[Unique ID],0),0)))</f>
        <v/>
      </c>
      <c r="X8560"/>
    </row>
    <row r="8561" spans="2:24" hidden="1" x14ac:dyDescent="0.25">
      <c r="B8561" s="145"/>
      <c r="C8561" s="31"/>
      <c r="D8561" s="31"/>
      <c r="E8561" s="43"/>
      <c r="F8561" s="42"/>
      <c r="G8561" s="83"/>
      <c r="H8561" s="31"/>
      <c r="I8561" s="31"/>
      <c r="J8561" s="83"/>
      <c r="K8561" s="31"/>
      <c r="L8561" s="31"/>
      <c r="M8561" s="168"/>
      <c r="N8561" s="147"/>
      <c r="O8561" s="105"/>
      <c r="P8561" s="42"/>
      <c r="Q8561" s="31"/>
      <c r="R8561" s="83"/>
      <c r="S8561" s="31"/>
      <c r="T8561" s="31"/>
      <c r="U8561" s="168"/>
      <c r="V8561" s="149"/>
      <c r="W8561" s="140" t="str" cm="1">
        <f t="array" ref="W8561">IF(SUM(LEN(B8561:V8561))=0,"",IF(OR(OR(ISBLANK(F8561),SUM(LEN(C8561),LEN(D8561))=0),AND(NOT(E8561="Unknown"),ISBLANK(J8561)),AND(NOT(O8561="Unknown"),ISBLANK(R8561))),"Missing Information", INDEX(Table15[Entire Service Line Classification], MATCH(SUMIFS(Table15[Unique ID],Table15[System-Owned Portion],E8561,Table15[If Material Anything Other than "Lead" in Column E,Was Material Ever Previously Lead?],G8561,Table15[Customer-Owned Portion],O8561),Table15[Unique ID],0),0)))</f>
        <v/>
      </c>
      <c r="X8561"/>
    </row>
    <row r="8562" spans="2:24" hidden="1" x14ac:dyDescent="0.25">
      <c r="B8562" s="145"/>
      <c r="C8562" s="31"/>
      <c r="D8562" s="31"/>
      <c r="E8562" s="43"/>
      <c r="F8562" s="42"/>
      <c r="G8562" s="83"/>
      <c r="H8562" s="31"/>
      <c r="I8562" s="31"/>
      <c r="J8562" s="83"/>
      <c r="K8562" s="31"/>
      <c r="L8562" s="31"/>
      <c r="M8562" s="168"/>
      <c r="N8562" s="147"/>
      <c r="O8562" s="105"/>
      <c r="P8562" s="42"/>
      <c r="Q8562" s="31"/>
      <c r="R8562" s="83"/>
      <c r="S8562" s="31"/>
      <c r="T8562" s="31"/>
      <c r="U8562" s="168"/>
      <c r="V8562" s="149"/>
      <c r="W8562" s="140" t="str" cm="1">
        <f t="array" ref="W8562">IF(SUM(LEN(B8562:V8562))=0,"",IF(OR(OR(ISBLANK(F8562),SUM(LEN(C8562),LEN(D8562))=0),AND(NOT(E8562="Unknown"),ISBLANK(J8562)),AND(NOT(O8562="Unknown"),ISBLANK(R8562))),"Missing Information", INDEX(Table15[Entire Service Line Classification], MATCH(SUMIFS(Table15[Unique ID],Table15[System-Owned Portion],E8562,Table15[If Material Anything Other than "Lead" in Column E,Was Material Ever Previously Lead?],G8562,Table15[Customer-Owned Portion],O8562),Table15[Unique ID],0),0)))</f>
        <v/>
      </c>
      <c r="X8562"/>
    </row>
    <row r="8563" spans="2:24" hidden="1" x14ac:dyDescent="0.25">
      <c r="B8563" s="145"/>
      <c r="C8563" s="31"/>
      <c r="D8563" s="31"/>
      <c r="E8563" s="43"/>
      <c r="F8563" s="42"/>
      <c r="G8563" s="83"/>
      <c r="H8563" s="31"/>
      <c r="I8563" s="31"/>
      <c r="J8563" s="83"/>
      <c r="K8563" s="31"/>
      <c r="L8563" s="31"/>
      <c r="M8563" s="168"/>
      <c r="N8563" s="147"/>
      <c r="O8563" s="105"/>
      <c r="P8563" s="42"/>
      <c r="Q8563" s="31"/>
      <c r="R8563" s="83"/>
      <c r="S8563" s="31"/>
      <c r="T8563" s="31"/>
      <c r="U8563" s="168"/>
      <c r="V8563" s="149"/>
      <c r="W8563" s="140" t="str" cm="1">
        <f t="array" ref="W8563">IF(SUM(LEN(B8563:V8563))=0,"",IF(OR(OR(ISBLANK(F8563),SUM(LEN(C8563),LEN(D8563))=0),AND(NOT(E8563="Unknown"),ISBLANK(J8563)),AND(NOT(O8563="Unknown"),ISBLANK(R8563))),"Missing Information", INDEX(Table15[Entire Service Line Classification], MATCH(SUMIFS(Table15[Unique ID],Table15[System-Owned Portion],E8563,Table15[If Material Anything Other than "Lead" in Column E,Was Material Ever Previously Lead?],G8563,Table15[Customer-Owned Portion],O8563),Table15[Unique ID],0),0)))</f>
        <v/>
      </c>
      <c r="X8563"/>
    </row>
    <row r="8564" spans="2:24" hidden="1" x14ac:dyDescent="0.25">
      <c r="B8564" s="145"/>
      <c r="C8564" s="31"/>
      <c r="D8564" s="31"/>
      <c r="E8564" s="43"/>
      <c r="F8564" s="42"/>
      <c r="G8564" s="83"/>
      <c r="H8564" s="31"/>
      <c r="I8564" s="31"/>
      <c r="J8564" s="83"/>
      <c r="K8564" s="31"/>
      <c r="L8564" s="31"/>
      <c r="M8564" s="168"/>
      <c r="N8564" s="147"/>
      <c r="O8564" s="105"/>
      <c r="P8564" s="42"/>
      <c r="Q8564" s="31"/>
      <c r="R8564" s="83"/>
      <c r="S8564" s="31"/>
      <c r="T8564" s="31"/>
      <c r="U8564" s="168"/>
      <c r="V8564" s="149"/>
      <c r="W8564" s="140" t="str" cm="1">
        <f t="array" ref="W8564">IF(SUM(LEN(B8564:V8564))=0,"",IF(OR(OR(ISBLANK(F8564),SUM(LEN(C8564),LEN(D8564))=0),AND(NOT(E8564="Unknown"),ISBLANK(J8564)),AND(NOT(O8564="Unknown"),ISBLANK(R8564))),"Missing Information", INDEX(Table15[Entire Service Line Classification], MATCH(SUMIFS(Table15[Unique ID],Table15[System-Owned Portion],E8564,Table15[If Material Anything Other than "Lead" in Column E,Was Material Ever Previously Lead?],G8564,Table15[Customer-Owned Portion],O8564),Table15[Unique ID],0),0)))</f>
        <v/>
      </c>
      <c r="X8564"/>
    </row>
    <row r="8565" spans="2:24" hidden="1" x14ac:dyDescent="0.25">
      <c r="B8565" s="145"/>
      <c r="C8565" s="31"/>
      <c r="D8565" s="31"/>
      <c r="E8565" s="43"/>
      <c r="F8565" s="42"/>
      <c r="G8565" s="83"/>
      <c r="H8565" s="31"/>
      <c r="I8565" s="31"/>
      <c r="J8565" s="83"/>
      <c r="K8565" s="31"/>
      <c r="L8565" s="31"/>
      <c r="M8565" s="168"/>
      <c r="N8565" s="147"/>
      <c r="O8565" s="105"/>
      <c r="P8565" s="42"/>
      <c r="Q8565" s="31"/>
      <c r="R8565" s="83"/>
      <c r="S8565" s="31"/>
      <c r="T8565" s="31"/>
      <c r="U8565" s="168"/>
      <c r="V8565" s="149"/>
      <c r="W8565" s="140" t="str" cm="1">
        <f t="array" ref="W8565">IF(SUM(LEN(B8565:V8565))=0,"",IF(OR(OR(ISBLANK(F8565),SUM(LEN(C8565),LEN(D8565))=0),AND(NOT(E8565="Unknown"),ISBLANK(J8565)),AND(NOT(O8565="Unknown"),ISBLANK(R8565))),"Missing Information", INDEX(Table15[Entire Service Line Classification], MATCH(SUMIFS(Table15[Unique ID],Table15[System-Owned Portion],E8565,Table15[If Material Anything Other than "Lead" in Column E,Was Material Ever Previously Lead?],G8565,Table15[Customer-Owned Portion],O8565),Table15[Unique ID],0),0)))</f>
        <v/>
      </c>
      <c r="X8565"/>
    </row>
    <row r="8566" spans="2:24" hidden="1" x14ac:dyDescent="0.25">
      <c r="B8566" s="145"/>
      <c r="C8566" s="31"/>
      <c r="D8566" s="31"/>
      <c r="E8566" s="43"/>
      <c r="F8566" s="42"/>
      <c r="G8566" s="83"/>
      <c r="H8566" s="31"/>
      <c r="I8566" s="31"/>
      <c r="J8566" s="83"/>
      <c r="K8566" s="31"/>
      <c r="L8566" s="31"/>
      <c r="M8566" s="168"/>
      <c r="N8566" s="147"/>
      <c r="O8566" s="105"/>
      <c r="P8566" s="42"/>
      <c r="Q8566" s="31"/>
      <c r="R8566" s="83"/>
      <c r="S8566" s="31"/>
      <c r="T8566" s="31"/>
      <c r="U8566" s="168"/>
      <c r="V8566" s="149"/>
      <c r="W8566" s="140" t="str" cm="1">
        <f t="array" ref="W8566">IF(SUM(LEN(B8566:V8566))=0,"",IF(OR(OR(ISBLANK(F8566),SUM(LEN(C8566),LEN(D8566))=0),AND(NOT(E8566="Unknown"),ISBLANK(J8566)),AND(NOT(O8566="Unknown"),ISBLANK(R8566))),"Missing Information", INDEX(Table15[Entire Service Line Classification], MATCH(SUMIFS(Table15[Unique ID],Table15[System-Owned Portion],E8566,Table15[If Material Anything Other than "Lead" in Column E,Was Material Ever Previously Lead?],G8566,Table15[Customer-Owned Portion],O8566),Table15[Unique ID],0),0)))</f>
        <v/>
      </c>
      <c r="X8566"/>
    </row>
    <row r="8567" spans="2:24" hidden="1" x14ac:dyDescent="0.25">
      <c r="B8567" s="145"/>
      <c r="C8567" s="31"/>
      <c r="D8567" s="31"/>
      <c r="E8567" s="43"/>
      <c r="F8567" s="42"/>
      <c r="G8567" s="83"/>
      <c r="H8567" s="31"/>
      <c r="I8567" s="31"/>
      <c r="J8567" s="83"/>
      <c r="K8567" s="31"/>
      <c r="L8567" s="31"/>
      <c r="M8567" s="168"/>
      <c r="N8567" s="147"/>
      <c r="O8567" s="105"/>
      <c r="P8567" s="42"/>
      <c r="Q8567" s="31"/>
      <c r="R8567" s="83"/>
      <c r="S8567" s="31"/>
      <c r="T8567" s="31"/>
      <c r="U8567" s="168"/>
      <c r="V8567" s="149"/>
      <c r="W8567" s="140" t="str" cm="1">
        <f t="array" ref="W8567">IF(SUM(LEN(B8567:V8567))=0,"",IF(OR(OR(ISBLANK(F8567),SUM(LEN(C8567),LEN(D8567))=0),AND(NOT(E8567="Unknown"),ISBLANK(J8567)),AND(NOT(O8567="Unknown"),ISBLANK(R8567))),"Missing Information", INDEX(Table15[Entire Service Line Classification], MATCH(SUMIFS(Table15[Unique ID],Table15[System-Owned Portion],E8567,Table15[If Material Anything Other than "Lead" in Column E,Was Material Ever Previously Lead?],G8567,Table15[Customer-Owned Portion],O8567),Table15[Unique ID],0),0)))</f>
        <v/>
      </c>
      <c r="X8567"/>
    </row>
    <row r="8568" spans="2:24" hidden="1" x14ac:dyDescent="0.25">
      <c r="B8568" s="145"/>
      <c r="C8568" s="31"/>
      <c r="D8568" s="31"/>
      <c r="E8568" s="43"/>
      <c r="F8568" s="42"/>
      <c r="G8568" s="83"/>
      <c r="H8568" s="31"/>
      <c r="I8568" s="31"/>
      <c r="J8568" s="83"/>
      <c r="K8568" s="31"/>
      <c r="L8568" s="31"/>
      <c r="M8568" s="168"/>
      <c r="N8568" s="147"/>
      <c r="O8568" s="105"/>
      <c r="P8568" s="42"/>
      <c r="Q8568" s="31"/>
      <c r="R8568" s="83"/>
      <c r="S8568" s="31"/>
      <c r="T8568" s="31"/>
      <c r="U8568" s="168"/>
      <c r="V8568" s="149"/>
      <c r="W8568" s="140" t="str" cm="1">
        <f t="array" ref="W8568">IF(SUM(LEN(B8568:V8568))=0,"",IF(OR(OR(ISBLANK(F8568),SUM(LEN(C8568),LEN(D8568))=0),AND(NOT(E8568="Unknown"),ISBLANK(J8568)),AND(NOT(O8568="Unknown"),ISBLANK(R8568))),"Missing Information", INDEX(Table15[Entire Service Line Classification], MATCH(SUMIFS(Table15[Unique ID],Table15[System-Owned Portion],E8568,Table15[If Material Anything Other than "Lead" in Column E,Was Material Ever Previously Lead?],G8568,Table15[Customer-Owned Portion],O8568),Table15[Unique ID],0),0)))</f>
        <v/>
      </c>
      <c r="X8568"/>
    </row>
    <row r="8569" spans="2:24" hidden="1" x14ac:dyDescent="0.25">
      <c r="B8569" s="145"/>
      <c r="C8569" s="31"/>
      <c r="D8569" s="31"/>
      <c r="E8569" s="43"/>
      <c r="F8569" s="42"/>
      <c r="G8569" s="83"/>
      <c r="H8569" s="31"/>
      <c r="I8569" s="31"/>
      <c r="J8569" s="83"/>
      <c r="K8569" s="31"/>
      <c r="L8569" s="31"/>
      <c r="M8569" s="168"/>
      <c r="N8569" s="147"/>
      <c r="O8569" s="105"/>
      <c r="P8569" s="42"/>
      <c r="Q8569" s="31"/>
      <c r="R8569" s="83"/>
      <c r="S8569" s="31"/>
      <c r="T8569" s="31"/>
      <c r="U8569" s="168"/>
      <c r="V8569" s="149"/>
      <c r="W8569" s="140" t="str" cm="1">
        <f t="array" ref="W8569">IF(SUM(LEN(B8569:V8569))=0,"",IF(OR(OR(ISBLANK(F8569),SUM(LEN(C8569),LEN(D8569))=0),AND(NOT(E8569="Unknown"),ISBLANK(J8569)),AND(NOT(O8569="Unknown"),ISBLANK(R8569))),"Missing Information", INDEX(Table15[Entire Service Line Classification], MATCH(SUMIFS(Table15[Unique ID],Table15[System-Owned Portion],E8569,Table15[If Material Anything Other than "Lead" in Column E,Was Material Ever Previously Lead?],G8569,Table15[Customer-Owned Portion],O8569),Table15[Unique ID],0),0)))</f>
        <v/>
      </c>
      <c r="X8569"/>
    </row>
    <row r="8570" spans="2:24" hidden="1" x14ac:dyDescent="0.25">
      <c r="B8570" s="145"/>
      <c r="C8570" s="31"/>
      <c r="D8570" s="31"/>
      <c r="E8570" s="43"/>
      <c r="F8570" s="42"/>
      <c r="G8570" s="83"/>
      <c r="H8570" s="31"/>
      <c r="I8570" s="31"/>
      <c r="J8570" s="83"/>
      <c r="K8570" s="31"/>
      <c r="L8570" s="31"/>
      <c r="M8570" s="168"/>
      <c r="N8570" s="147"/>
      <c r="O8570" s="105"/>
      <c r="P8570" s="42"/>
      <c r="Q8570" s="31"/>
      <c r="R8570" s="83"/>
      <c r="S8570" s="31"/>
      <c r="T8570" s="31"/>
      <c r="U8570" s="168"/>
      <c r="V8570" s="149"/>
      <c r="W8570" s="140" t="str" cm="1">
        <f t="array" ref="W8570">IF(SUM(LEN(B8570:V8570))=0,"",IF(OR(OR(ISBLANK(F8570),SUM(LEN(C8570),LEN(D8570))=0),AND(NOT(E8570="Unknown"),ISBLANK(J8570)),AND(NOT(O8570="Unknown"),ISBLANK(R8570))),"Missing Information", INDEX(Table15[Entire Service Line Classification], MATCH(SUMIFS(Table15[Unique ID],Table15[System-Owned Portion],E8570,Table15[If Material Anything Other than "Lead" in Column E,Was Material Ever Previously Lead?],G8570,Table15[Customer-Owned Portion],O8570),Table15[Unique ID],0),0)))</f>
        <v/>
      </c>
      <c r="X8570"/>
    </row>
    <row r="8571" spans="2:24" hidden="1" x14ac:dyDescent="0.25">
      <c r="B8571" s="145"/>
      <c r="C8571" s="31"/>
      <c r="D8571" s="31"/>
      <c r="E8571" s="43"/>
      <c r="F8571" s="42"/>
      <c r="G8571" s="83"/>
      <c r="H8571" s="31"/>
      <c r="I8571" s="31"/>
      <c r="J8571" s="83"/>
      <c r="K8571" s="31"/>
      <c r="L8571" s="31"/>
      <c r="M8571" s="168"/>
      <c r="N8571" s="147"/>
      <c r="O8571" s="105"/>
      <c r="P8571" s="42"/>
      <c r="Q8571" s="31"/>
      <c r="R8571" s="83"/>
      <c r="S8571" s="31"/>
      <c r="T8571" s="31"/>
      <c r="U8571" s="168"/>
      <c r="V8571" s="149"/>
      <c r="W8571" s="140" t="str" cm="1">
        <f t="array" ref="W8571">IF(SUM(LEN(B8571:V8571))=0,"",IF(OR(OR(ISBLANK(F8571),SUM(LEN(C8571),LEN(D8571))=0),AND(NOT(E8571="Unknown"),ISBLANK(J8571)),AND(NOT(O8571="Unknown"),ISBLANK(R8571))),"Missing Information", INDEX(Table15[Entire Service Line Classification], MATCH(SUMIFS(Table15[Unique ID],Table15[System-Owned Portion],E8571,Table15[If Material Anything Other than "Lead" in Column E,Was Material Ever Previously Lead?],G8571,Table15[Customer-Owned Portion],O8571),Table15[Unique ID],0),0)))</f>
        <v/>
      </c>
      <c r="X8571"/>
    </row>
    <row r="8572" spans="2:24" hidden="1" x14ac:dyDescent="0.25">
      <c r="B8572" s="145"/>
      <c r="C8572" s="31"/>
      <c r="D8572" s="31"/>
      <c r="E8572" s="43"/>
      <c r="F8572" s="42"/>
      <c r="G8572" s="83"/>
      <c r="H8572" s="31"/>
      <c r="I8572" s="31"/>
      <c r="J8572" s="83"/>
      <c r="K8572" s="31"/>
      <c r="L8572" s="31"/>
      <c r="M8572" s="168"/>
      <c r="N8572" s="147"/>
      <c r="O8572" s="105"/>
      <c r="P8572" s="42"/>
      <c r="Q8572" s="31"/>
      <c r="R8572" s="83"/>
      <c r="S8572" s="31"/>
      <c r="T8572" s="31"/>
      <c r="U8572" s="168"/>
      <c r="V8572" s="149"/>
      <c r="W8572" s="140" t="str" cm="1">
        <f t="array" ref="W8572">IF(SUM(LEN(B8572:V8572))=0,"",IF(OR(OR(ISBLANK(F8572),SUM(LEN(C8572),LEN(D8572))=0),AND(NOT(E8572="Unknown"),ISBLANK(J8572)),AND(NOT(O8572="Unknown"),ISBLANK(R8572))),"Missing Information", INDEX(Table15[Entire Service Line Classification], MATCH(SUMIFS(Table15[Unique ID],Table15[System-Owned Portion],E8572,Table15[If Material Anything Other than "Lead" in Column E,Was Material Ever Previously Lead?],G8572,Table15[Customer-Owned Portion],O8572),Table15[Unique ID],0),0)))</f>
        <v/>
      </c>
      <c r="X8572"/>
    </row>
    <row r="8573" spans="2:24" hidden="1" x14ac:dyDescent="0.25">
      <c r="B8573" s="145"/>
      <c r="C8573" s="31"/>
      <c r="D8573" s="31"/>
      <c r="E8573" s="43"/>
      <c r="F8573" s="42"/>
      <c r="G8573" s="83"/>
      <c r="H8573" s="31"/>
      <c r="I8573" s="31"/>
      <c r="J8573" s="83"/>
      <c r="K8573" s="31"/>
      <c r="L8573" s="31"/>
      <c r="M8573" s="168"/>
      <c r="N8573" s="147"/>
      <c r="O8573" s="105"/>
      <c r="P8573" s="42"/>
      <c r="Q8573" s="31"/>
      <c r="R8573" s="83"/>
      <c r="S8573" s="31"/>
      <c r="T8573" s="31"/>
      <c r="U8573" s="168"/>
      <c r="V8573" s="149"/>
      <c r="W8573" s="140" t="str" cm="1">
        <f t="array" ref="W8573">IF(SUM(LEN(B8573:V8573))=0,"",IF(OR(OR(ISBLANK(F8573),SUM(LEN(C8573),LEN(D8573))=0),AND(NOT(E8573="Unknown"),ISBLANK(J8573)),AND(NOT(O8573="Unknown"),ISBLANK(R8573))),"Missing Information", INDEX(Table15[Entire Service Line Classification], MATCH(SUMIFS(Table15[Unique ID],Table15[System-Owned Portion],E8573,Table15[If Material Anything Other than "Lead" in Column E,Was Material Ever Previously Lead?],G8573,Table15[Customer-Owned Portion],O8573),Table15[Unique ID],0),0)))</f>
        <v/>
      </c>
      <c r="X8573"/>
    </row>
    <row r="8574" spans="2:24" hidden="1" x14ac:dyDescent="0.25">
      <c r="B8574" s="145"/>
      <c r="C8574" s="31"/>
      <c r="D8574" s="31"/>
      <c r="E8574" s="43"/>
      <c r="F8574" s="42"/>
      <c r="G8574" s="83"/>
      <c r="H8574" s="31"/>
      <c r="I8574" s="31"/>
      <c r="J8574" s="83"/>
      <c r="K8574" s="31"/>
      <c r="L8574" s="31"/>
      <c r="M8574" s="168"/>
      <c r="N8574" s="147"/>
      <c r="O8574" s="105"/>
      <c r="P8574" s="42"/>
      <c r="Q8574" s="31"/>
      <c r="R8574" s="83"/>
      <c r="S8574" s="31"/>
      <c r="T8574" s="31"/>
      <c r="U8574" s="168"/>
      <c r="V8574" s="149"/>
      <c r="W8574" s="140" t="str" cm="1">
        <f t="array" ref="W8574">IF(SUM(LEN(B8574:V8574))=0,"",IF(OR(OR(ISBLANK(F8574),SUM(LEN(C8574),LEN(D8574))=0),AND(NOT(E8574="Unknown"),ISBLANK(J8574)),AND(NOT(O8574="Unknown"),ISBLANK(R8574))),"Missing Information", INDEX(Table15[Entire Service Line Classification], MATCH(SUMIFS(Table15[Unique ID],Table15[System-Owned Portion],E8574,Table15[If Material Anything Other than "Lead" in Column E,Was Material Ever Previously Lead?],G8574,Table15[Customer-Owned Portion],O8574),Table15[Unique ID],0),0)))</f>
        <v/>
      </c>
      <c r="X8574"/>
    </row>
    <row r="8575" spans="2:24" hidden="1" x14ac:dyDescent="0.25">
      <c r="B8575" s="145"/>
      <c r="C8575" s="31"/>
      <c r="D8575" s="31"/>
      <c r="E8575" s="43"/>
      <c r="F8575" s="42"/>
      <c r="G8575" s="83"/>
      <c r="H8575" s="31"/>
      <c r="I8575" s="31"/>
      <c r="J8575" s="83"/>
      <c r="K8575" s="31"/>
      <c r="L8575" s="31"/>
      <c r="M8575" s="168"/>
      <c r="N8575" s="147"/>
      <c r="O8575" s="105"/>
      <c r="P8575" s="42"/>
      <c r="Q8575" s="31"/>
      <c r="R8575" s="83"/>
      <c r="S8575" s="31"/>
      <c r="T8575" s="31"/>
      <c r="U8575" s="168"/>
      <c r="V8575" s="149"/>
      <c r="W8575" s="140" t="str" cm="1">
        <f t="array" ref="W8575">IF(SUM(LEN(B8575:V8575))=0,"",IF(OR(OR(ISBLANK(F8575),SUM(LEN(C8575),LEN(D8575))=0),AND(NOT(E8575="Unknown"),ISBLANK(J8575)),AND(NOT(O8575="Unknown"),ISBLANK(R8575))),"Missing Information", INDEX(Table15[Entire Service Line Classification], MATCH(SUMIFS(Table15[Unique ID],Table15[System-Owned Portion],E8575,Table15[If Material Anything Other than "Lead" in Column E,Was Material Ever Previously Lead?],G8575,Table15[Customer-Owned Portion],O8575),Table15[Unique ID],0),0)))</f>
        <v/>
      </c>
      <c r="X8575"/>
    </row>
    <row r="8576" spans="2:24" hidden="1" x14ac:dyDescent="0.25">
      <c r="B8576" s="145"/>
      <c r="C8576" s="31"/>
      <c r="D8576" s="31"/>
      <c r="E8576" s="43"/>
      <c r="F8576" s="42"/>
      <c r="G8576" s="83"/>
      <c r="H8576" s="31"/>
      <c r="I8576" s="31"/>
      <c r="J8576" s="83"/>
      <c r="K8576" s="31"/>
      <c r="L8576" s="31"/>
      <c r="M8576" s="168"/>
      <c r="N8576" s="147"/>
      <c r="O8576" s="105"/>
      <c r="P8576" s="42"/>
      <c r="Q8576" s="31"/>
      <c r="R8576" s="83"/>
      <c r="S8576" s="31"/>
      <c r="T8576" s="31"/>
      <c r="U8576" s="168"/>
      <c r="V8576" s="149"/>
      <c r="W8576" s="140" t="str" cm="1">
        <f t="array" ref="W8576">IF(SUM(LEN(B8576:V8576))=0,"",IF(OR(OR(ISBLANK(F8576),SUM(LEN(C8576),LEN(D8576))=0),AND(NOT(E8576="Unknown"),ISBLANK(J8576)),AND(NOT(O8576="Unknown"),ISBLANK(R8576))),"Missing Information", INDEX(Table15[Entire Service Line Classification], MATCH(SUMIFS(Table15[Unique ID],Table15[System-Owned Portion],E8576,Table15[If Material Anything Other than "Lead" in Column E,Was Material Ever Previously Lead?],G8576,Table15[Customer-Owned Portion],O8576),Table15[Unique ID],0),0)))</f>
        <v/>
      </c>
      <c r="X8576"/>
    </row>
    <row r="8577" spans="2:24" hidden="1" x14ac:dyDescent="0.25">
      <c r="B8577" s="145"/>
      <c r="C8577" s="31"/>
      <c r="D8577" s="31"/>
      <c r="E8577" s="43"/>
      <c r="F8577" s="42"/>
      <c r="G8577" s="83"/>
      <c r="H8577" s="31"/>
      <c r="I8577" s="31"/>
      <c r="J8577" s="83"/>
      <c r="K8577" s="31"/>
      <c r="L8577" s="31"/>
      <c r="M8577" s="168"/>
      <c r="N8577" s="147"/>
      <c r="O8577" s="105"/>
      <c r="P8577" s="42"/>
      <c r="Q8577" s="31"/>
      <c r="R8577" s="83"/>
      <c r="S8577" s="31"/>
      <c r="T8577" s="31"/>
      <c r="U8577" s="168"/>
      <c r="V8577" s="149"/>
      <c r="W8577" s="140" t="str" cm="1">
        <f t="array" ref="W8577">IF(SUM(LEN(B8577:V8577))=0,"",IF(OR(OR(ISBLANK(F8577),SUM(LEN(C8577),LEN(D8577))=0),AND(NOT(E8577="Unknown"),ISBLANK(J8577)),AND(NOT(O8577="Unknown"),ISBLANK(R8577))),"Missing Information", INDEX(Table15[Entire Service Line Classification], MATCH(SUMIFS(Table15[Unique ID],Table15[System-Owned Portion],E8577,Table15[If Material Anything Other than "Lead" in Column E,Was Material Ever Previously Lead?],G8577,Table15[Customer-Owned Portion],O8577),Table15[Unique ID],0),0)))</f>
        <v/>
      </c>
      <c r="X8577"/>
    </row>
    <row r="8578" spans="2:24" hidden="1" x14ac:dyDescent="0.25">
      <c r="B8578" s="145"/>
      <c r="C8578" s="31"/>
      <c r="D8578" s="31"/>
      <c r="E8578" s="43"/>
      <c r="F8578" s="42"/>
      <c r="G8578" s="83"/>
      <c r="H8578" s="31"/>
      <c r="I8578" s="31"/>
      <c r="J8578" s="83"/>
      <c r="K8578" s="31"/>
      <c r="L8578" s="31"/>
      <c r="M8578" s="168"/>
      <c r="N8578" s="147"/>
      <c r="O8578" s="105"/>
      <c r="P8578" s="42"/>
      <c r="Q8578" s="31"/>
      <c r="R8578" s="83"/>
      <c r="S8578" s="31"/>
      <c r="T8578" s="31"/>
      <c r="U8578" s="168"/>
      <c r="V8578" s="149"/>
      <c r="W8578" s="140" t="str" cm="1">
        <f t="array" ref="W8578">IF(SUM(LEN(B8578:V8578))=0,"",IF(OR(OR(ISBLANK(F8578),SUM(LEN(C8578),LEN(D8578))=0),AND(NOT(E8578="Unknown"),ISBLANK(J8578)),AND(NOT(O8578="Unknown"),ISBLANK(R8578))),"Missing Information", INDEX(Table15[Entire Service Line Classification], MATCH(SUMIFS(Table15[Unique ID],Table15[System-Owned Portion],E8578,Table15[If Material Anything Other than "Lead" in Column E,Was Material Ever Previously Lead?],G8578,Table15[Customer-Owned Portion],O8578),Table15[Unique ID],0),0)))</f>
        <v/>
      </c>
      <c r="X8578"/>
    </row>
    <row r="8579" spans="2:24" hidden="1" x14ac:dyDescent="0.25">
      <c r="B8579" s="145"/>
      <c r="C8579" s="31"/>
      <c r="D8579" s="31"/>
      <c r="E8579" s="43"/>
      <c r="F8579" s="42"/>
      <c r="G8579" s="83"/>
      <c r="H8579" s="31"/>
      <c r="I8579" s="31"/>
      <c r="J8579" s="83"/>
      <c r="K8579" s="31"/>
      <c r="L8579" s="31"/>
      <c r="M8579" s="168"/>
      <c r="N8579" s="147"/>
      <c r="O8579" s="105"/>
      <c r="P8579" s="42"/>
      <c r="Q8579" s="31"/>
      <c r="R8579" s="83"/>
      <c r="S8579" s="31"/>
      <c r="T8579" s="31"/>
      <c r="U8579" s="168"/>
      <c r="V8579" s="149"/>
      <c r="W8579" s="140" t="str" cm="1">
        <f t="array" ref="W8579">IF(SUM(LEN(B8579:V8579))=0,"",IF(OR(OR(ISBLANK(F8579),SUM(LEN(C8579),LEN(D8579))=0),AND(NOT(E8579="Unknown"),ISBLANK(J8579)),AND(NOT(O8579="Unknown"),ISBLANK(R8579))),"Missing Information", INDEX(Table15[Entire Service Line Classification], MATCH(SUMIFS(Table15[Unique ID],Table15[System-Owned Portion],E8579,Table15[If Material Anything Other than "Lead" in Column E,Was Material Ever Previously Lead?],G8579,Table15[Customer-Owned Portion],O8579),Table15[Unique ID],0),0)))</f>
        <v/>
      </c>
      <c r="X8579"/>
    </row>
    <row r="8580" spans="2:24" hidden="1" x14ac:dyDescent="0.25">
      <c r="B8580" s="145"/>
      <c r="C8580" s="31"/>
      <c r="D8580" s="31"/>
      <c r="E8580" s="43"/>
      <c r="F8580" s="42"/>
      <c r="G8580" s="83"/>
      <c r="H8580" s="31"/>
      <c r="I8580" s="31"/>
      <c r="J8580" s="83"/>
      <c r="K8580" s="31"/>
      <c r="L8580" s="31"/>
      <c r="M8580" s="168"/>
      <c r="N8580" s="147"/>
      <c r="O8580" s="105"/>
      <c r="P8580" s="42"/>
      <c r="Q8580" s="31"/>
      <c r="R8580" s="83"/>
      <c r="S8580" s="31"/>
      <c r="T8580" s="31"/>
      <c r="U8580" s="168"/>
      <c r="V8580" s="149"/>
      <c r="W8580" s="140" t="str" cm="1">
        <f t="array" ref="W8580">IF(SUM(LEN(B8580:V8580))=0,"",IF(OR(OR(ISBLANK(F8580),SUM(LEN(C8580),LEN(D8580))=0),AND(NOT(E8580="Unknown"),ISBLANK(J8580)),AND(NOT(O8580="Unknown"),ISBLANK(R8580))),"Missing Information", INDEX(Table15[Entire Service Line Classification], MATCH(SUMIFS(Table15[Unique ID],Table15[System-Owned Portion],E8580,Table15[If Material Anything Other than "Lead" in Column E,Was Material Ever Previously Lead?],G8580,Table15[Customer-Owned Portion],O8580),Table15[Unique ID],0),0)))</f>
        <v/>
      </c>
      <c r="X8580"/>
    </row>
    <row r="8581" spans="2:24" hidden="1" x14ac:dyDescent="0.25">
      <c r="B8581" s="145"/>
      <c r="C8581" s="31"/>
      <c r="D8581" s="31"/>
      <c r="E8581" s="43"/>
      <c r="F8581" s="42"/>
      <c r="G8581" s="83"/>
      <c r="H8581" s="31"/>
      <c r="I8581" s="31"/>
      <c r="J8581" s="83"/>
      <c r="K8581" s="31"/>
      <c r="L8581" s="31"/>
      <c r="M8581" s="168"/>
      <c r="N8581" s="147"/>
      <c r="O8581" s="105"/>
      <c r="P8581" s="42"/>
      <c r="Q8581" s="31"/>
      <c r="R8581" s="83"/>
      <c r="S8581" s="31"/>
      <c r="T8581" s="31"/>
      <c r="U8581" s="168"/>
      <c r="V8581" s="149"/>
      <c r="W8581" s="140" t="str" cm="1">
        <f t="array" ref="W8581">IF(SUM(LEN(B8581:V8581))=0,"",IF(OR(OR(ISBLANK(F8581),SUM(LEN(C8581),LEN(D8581))=0),AND(NOT(E8581="Unknown"),ISBLANK(J8581)),AND(NOT(O8581="Unknown"),ISBLANK(R8581))),"Missing Information", INDEX(Table15[Entire Service Line Classification], MATCH(SUMIFS(Table15[Unique ID],Table15[System-Owned Portion],E8581,Table15[If Material Anything Other than "Lead" in Column E,Was Material Ever Previously Lead?],G8581,Table15[Customer-Owned Portion],O8581),Table15[Unique ID],0),0)))</f>
        <v/>
      </c>
      <c r="X8581"/>
    </row>
    <row r="8582" spans="2:24" hidden="1" x14ac:dyDescent="0.25">
      <c r="B8582" s="145"/>
      <c r="C8582" s="31"/>
      <c r="D8582" s="31"/>
      <c r="E8582" s="43"/>
      <c r="F8582" s="42"/>
      <c r="G8582" s="83"/>
      <c r="H8582" s="31"/>
      <c r="I8582" s="31"/>
      <c r="J8582" s="83"/>
      <c r="K8582" s="31"/>
      <c r="L8582" s="31"/>
      <c r="M8582" s="168"/>
      <c r="N8582" s="147"/>
      <c r="O8582" s="105"/>
      <c r="P8582" s="42"/>
      <c r="Q8582" s="31"/>
      <c r="R8582" s="83"/>
      <c r="S8582" s="31"/>
      <c r="T8582" s="31"/>
      <c r="U8582" s="168"/>
      <c r="V8582" s="149"/>
      <c r="W8582" s="140" t="str" cm="1">
        <f t="array" ref="W8582">IF(SUM(LEN(B8582:V8582))=0,"",IF(OR(OR(ISBLANK(F8582),SUM(LEN(C8582),LEN(D8582))=0),AND(NOT(E8582="Unknown"),ISBLANK(J8582)),AND(NOT(O8582="Unknown"),ISBLANK(R8582))),"Missing Information", INDEX(Table15[Entire Service Line Classification], MATCH(SUMIFS(Table15[Unique ID],Table15[System-Owned Portion],E8582,Table15[If Material Anything Other than "Lead" in Column E,Was Material Ever Previously Lead?],G8582,Table15[Customer-Owned Portion],O8582),Table15[Unique ID],0),0)))</f>
        <v/>
      </c>
      <c r="X8582"/>
    </row>
    <row r="8583" spans="2:24" hidden="1" x14ac:dyDescent="0.25">
      <c r="B8583" s="145"/>
      <c r="C8583" s="31"/>
      <c r="D8583" s="31"/>
      <c r="E8583" s="43"/>
      <c r="F8583" s="42"/>
      <c r="G8583" s="83"/>
      <c r="H8583" s="31"/>
      <c r="I8583" s="31"/>
      <c r="J8583" s="83"/>
      <c r="K8583" s="31"/>
      <c r="L8583" s="31"/>
      <c r="M8583" s="168"/>
      <c r="N8583" s="147"/>
      <c r="O8583" s="105"/>
      <c r="P8583" s="42"/>
      <c r="Q8583" s="31"/>
      <c r="R8583" s="83"/>
      <c r="S8583" s="31"/>
      <c r="T8583" s="31"/>
      <c r="U8583" s="168"/>
      <c r="V8583" s="149"/>
      <c r="W8583" s="140" t="str" cm="1">
        <f t="array" ref="W8583">IF(SUM(LEN(B8583:V8583))=0,"",IF(OR(OR(ISBLANK(F8583),SUM(LEN(C8583),LEN(D8583))=0),AND(NOT(E8583="Unknown"),ISBLANK(J8583)),AND(NOT(O8583="Unknown"),ISBLANK(R8583))),"Missing Information", INDEX(Table15[Entire Service Line Classification], MATCH(SUMIFS(Table15[Unique ID],Table15[System-Owned Portion],E8583,Table15[If Material Anything Other than "Lead" in Column E,Was Material Ever Previously Lead?],G8583,Table15[Customer-Owned Portion],O8583),Table15[Unique ID],0),0)))</f>
        <v/>
      </c>
      <c r="X8583"/>
    </row>
    <row r="8584" spans="2:24" hidden="1" x14ac:dyDescent="0.25">
      <c r="B8584" s="145"/>
      <c r="C8584" s="31"/>
      <c r="D8584" s="31"/>
      <c r="E8584" s="43"/>
      <c r="F8584" s="42"/>
      <c r="G8584" s="83"/>
      <c r="H8584" s="31"/>
      <c r="I8584" s="31"/>
      <c r="J8584" s="83"/>
      <c r="K8584" s="31"/>
      <c r="L8584" s="31"/>
      <c r="M8584" s="168"/>
      <c r="N8584" s="147"/>
      <c r="O8584" s="105"/>
      <c r="P8584" s="42"/>
      <c r="Q8584" s="31"/>
      <c r="R8584" s="83"/>
      <c r="S8584" s="31"/>
      <c r="T8584" s="31"/>
      <c r="U8584" s="168"/>
      <c r="V8584" s="149"/>
      <c r="W8584" s="140" t="str" cm="1">
        <f t="array" ref="W8584">IF(SUM(LEN(B8584:V8584))=0,"",IF(OR(OR(ISBLANK(F8584),SUM(LEN(C8584),LEN(D8584))=0),AND(NOT(E8584="Unknown"),ISBLANK(J8584)),AND(NOT(O8584="Unknown"),ISBLANK(R8584))),"Missing Information", INDEX(Table15[Entire Service Line Classification], MATCH(SUMIFS(Table15[Unique ID],Table15[System-Owned Portion],E8584,Table15[If Material Anything Other than "Lead" in Column E,Was Material Ever Previously Lead?],G8584,Table15[Customer-Owned Portion],O8584),Table15[Unique ID],0),0)))</f>
        <v/>
      </c>
      <c r="X8584"/>
    </row>
    <row r="8585" spans="2:24" hidden="1" x14ac:dyDescent="0.25">
      <c r="B8585" s="145"/>
      <c r="C8585" s="31"/>
      <c r="D8585" s="31"/>
      <c r="E8585" s="43"/>
      <c r="F8585" s="42"/>
      <c r="G8585" s="83"/>
      <c r="H8585" s="31"/>
      <c r="I8585" s="31"/>
      <c r="J8585" s="83"/>
      <c r="K8585" s="31"/>
      <c r="L8585" s="31"/>
      <c r="M8585" s="168"/>
      <c r="N8585" s="147"/>
      <c r="O8585" s="105"/>
      <c r="P8585" s="42"/>
      <c r="Q8585" s="31"/>
      <c r="R8585" s="83"/>
      <c r="S8585" s="31"/>
      <c r="T8585" s="31"/>
      <c r="U8585" s="168"/>
      <c r="V8585" s="149"/>
      <c r="W8585" s="140" t="str" cm="1">
        <f t="array" ref="W8585">IF(SUM(LEN(B8585:V8585))=0,"",IF(OR(OR(ISBLANK(F8585),SUM(LEN(C8585),LEN(D8585))=0),AND(NOT(E8585="Unknown"),ISBLANK(J8585)),AND(NOT(O8585="Unknown"),ISBLANK(R8585))),"Missing Information", INDEX(Table15[Entire Service Line Classification], MATCH(SUMIFS(Table15[Unique ID],Table15[System-Owned Portion],E8585,Table15[If Material Anything Other than "Lead" in Column E,Was Material Ever Previously Lead?],G8585,Table15[Customer-Owned Portion],O8585),Table15[Unique ID],0),0)))</f>
        <v/>
      </c>
      <c r="X8585"/>
    </row>
    <row r="8586" spans="2:24" hidden="1" x14ac:dyDescent="0.25">
      <c r="B8586" s="145"/>
      <c r="C8586" s="31"/>
      <c r="D8586" s="31"/>
      <c r="E8586" s="43"/>
      <c r="F8586" s="42"/>
      <c r="G8586" s="83"/>
      <c r="H8586" s="31"/>
      <c r="I8586" s="31"/>
      <c r="J8586" s="83"/>
      <c r="K8586" s="31"/>
      <c r="L8586" s="31"/>
      <c r="M8586" s="168"/>
      <c r="N8586" s="147"/>
      <c r="O8586" s="105"/>
      <c r="P8586" s="42"/>
      <c r="Q8586" s="31"/>
      <c r="R8586" s="83"/>
      <c r="S8586" s="31"/>
      <c r="T8586" s="31"/>
      <c r="U8586" s="168"/>
      <c r="V8586" s="149"/>
      <c r="W8586" s="140" t="str" cm="1">
        <f t="array" ref="W8586">IF(SUM(LEN(B8586:V8586))=0,"",IF(OR(OR(ISBLANK(F8586),SUM(LEN(C8586),LEN(D8586))=0),AND(NOT(E8586="Unknown"),ISBLANK(J8586)),AND(NOT(O8586="Unknown"),ISBLANK(R8586))),"Missing Information", INDEX(Table15[Entire Service Line Classification], MATCH(SUMIFS(Table15[Unique ID],Table15[System-Owned Portion],E8586,Table15[If Material Anything Other than "Lead" in Column E,Was Material Ever Previously Lead?],G8586,Table15[Customer-Owned Portion],O8586),Table15[Unique ID],0),0)))</f>
        <v/>
      </c>
      <c r="X8586"/>
    </row>
    <row r="8587" spans="2:24" hidden="1" x14ac:dyDescent="0.25">
      <c r="B8587" s="145"/>
      <c r="C8587" s="31"/>
      <c r="D8587" s="31"/>
      <c r="E8587" s="43"/>
      <c r="F8587" s="42"/>
      <c r="G8587" s="83"/>
      <c r="H8587" s="31"/>
      <c r="I8587" s="31"/>
      <c r="J8587" s="83"/>
      <c r="K8587" s="31"/>
      <c r="L8587" s="31"/>
      <c r="M8587" s="168"/>
      <c r="N8587" s="147"/>
      <c r="O8587" s="105"/>
      <c r="P8587" s="42"/>
      <c r="Q8587" s="31"/>
      <c r="R8587" s="83"/>
      <c r="S8587" s="31"/>
      <c r="T8587" s="31"/>
      <c r="U8587" s="168"/>
      <c r="V8587" s="149"/>
      <c r="W8587" s="140" t="str" cm="1">
        <f t="array" ref="W8587">IF(SUM(LEN(B8587:V8587))=0,"",IF(OR(OR(ISBLANK(F8587),SUM(LEN(C8587),LEN(D8587))=0),AND(NOT(E8587="Unknown"),ISBLANK(J8587)),AND(NOT(O8587="Unknown"),ISBLANK(R8587))),"Missing Information", INDEX(Table15[Entire Service Line Classification], MATCH(SUMIFS(Table15[Unique ID],Table15[System-Owned Portion],E8587,Table15[If Material Anything Other than "Lead" in Column E,Was Material Ever Previously Lead?],G8587,Table15[Customer-Owned Portion],O8587),Table15[Unique ID],0),0)))</f>
        <v/>
      </c>
      <c r="X8587"/>
    </row>
    <row r="8588" spans="2:24" hidden="1" x14ac:dyDescent="0.25">
      <c r="B8588" s="145"/>
      <c r="C8588" s="31"/>
      <c r="D8588" s="31"/>
      <c r="E8588" s="43"/>
      <c r="F8588" s="42"/>
      <c r="G8588" s="83"/>
      <c r="H8588" s="31"/>
      <c r="I8588" s="31"/>
      <c r="J8588" s="83"/>
      <c r="K8588" s="31"/>
      <c r="L8588" s="31"/>
      <c r="M8588" s="168"/>
      <c r="N8588" s="147"/>
      <c r="O8588" s="105"/>
      <c r="P8588" s="42"/>
      <c r="Q8588" s="31"/>
      <c r="R8588" s="83"/>
      <c r="S8588" s="31"/>
      <c r="T8588" s="31"/>
      <c r="U8588" s="168"/>
      <c r="V8588" s="149"/>
      <c r="W8588" s="140" t="str" cm="1">
        <f t="array" ref="W8588">IF(SUM(LEN(B8588:V8588))=0,"",IF(OR(OR(ISBLANK(F8588),SUM(LEN(C8588),LEN(D8588))=0),AND(NOT(E8588="Unknown"),ISBLANK(J8588)),AND(NOT(O8588="Unknown"),ISBLANK(R8588))),"Missing Information", INDEX(Table15[Entire Service Line Classification], MATCH(SUMIFS(Table15[Unique ID],Table15[System-Owned Portion],E8588,Table15[If Material Anything Other than "Lead" in Column E,Was Material Ever Previously Lead?],G8588,Table15[Customer-Owned Portion],O8588),Table15[Unique ID],0),0)))</f>
        <v/>
      </c>
      <c r="X8588"/>
    </row>
    <row r="8589" spans="2:24" hidden="1" x14ac:dyDescent="0.25">
      <c r="B8589" s="145"/>
      <c r="C8589" s="31"/>
      <c r="D8589" s="31"/>
      <c r="E8589" s="43"/>
      <c r="F8589" s="42"/>
      <c r="G8589" s="83"/>
      <c r="H8589" s="31"/>
      <c r="I8589" s="31"/>
      <c r="J8589" s="83"/>
      <c r="K8589" s="31"/>
      <c r="L8589" s="31"/>
      <c r="M8589" s="168"/>
      <c r="N8589" s="147"/>
      <c r="O8589" s="105"/>
      <c r="P8589" s="42"/>
      <c r="Q8589" s="31"/>
      <c r="R8589" s="83"/>
      <c r="S8589" s="31"/>
      <c r="T8589" s="31"/>
      <c r="U8589" s="168"/>
      <c r="V8589" s="149"/>
      <c r="W8589" s="140" t="str" cm="1">
        <f t="array" ref="W8589">IF(SUM(LEN(B8589:V8589))=0,"",IF(OR(OR(ISBLANK(F8589),SUM(LEN(C8589),LEN(D8589))=0),AND(NOT(E8589="Unknown"),ISBLANK(J8589)),AND(NOT(O8589="Unknown"),ISBLANK(R8589))),"Missing Information", INDEX(Table15[Entire Service Line Classification], MATCH(SUMIFS(Table15[Unique ID],Table15[System-Owned Portion],E8589,Table15[If Material Anything Other than "Lead" in Column E,Was Material Ever Previously Lead?],G8589,Table15[Customer-Owned Portion],O8589),Table15[Unique ID],0),0)))</f>
        <v/>
      </c>
      <c r="X8589"/>
    </row>
    <row r="8590" spans="2:24" hidden="1" x14ac:dyDescent="0.25">
      <c r="B8590" s="145"/>
      <c r="C8590" s="31"/>
      <c r="D8590" s="31"/>
      <c r="E8590" s="43"/>
      <c r="F8590" s="42"/>
      <c r="G8590" s="83"/>
      <c r="H8590" s="31"/>
      <c r="I8590" s="31"/>
      <c r="J8590" s="83"/>
      <c r="K8590" s="31"/>
      <c r="L8590" s="31"/>
      <c r="M8590" s="168"/>
      <c r="N8590" s="147"/>
      <c r="O8590" s="105"/>
      <c r="P8590" s="42"/>
      <c r="Q8590" s="31"/>
      <c r="R8590" s="83"/>
      <c r="S8590" s="31"/>
      <c r="T8590" s="31"/>
      <c r="U8590" s="168"/>
      <c r="V8590" s="149"/>
      <c r="W8590" s="140" t="str" cm="1">
        <f t="array" ref="W8590">IF(SUM(LEN(B8590:V8590))=0,"",IF(OR(OR(ISBLANK(F8590),SUM(LEN(C8590),LEN(D8590))=0),AND(NOT(E8590="Unknown"),ISBLANK(J8590)),AND(NOT(O8590="Unknown"),ISBLANK(R8590))),"Missing Information", INDEX(Table15[Entire Service Line Classification], MATCH(SUMIFS(Table15[Unique ID],Table15[System-Owned Portion],E8590,Table15[If Material Anything Other than "Lead" in Column E,Was Material Ever Previously Lead?],G8590,Table15[Customer-Owned Portion],O8590),Table15[Unique ID],0),0)))</f>
        <v/>
      </c>
      <c r="X8590"/>
    </row>
    <row r="8591" spans="2:24" hidden="1" x14ac:dyDescent="0.25">
      <c r="B8591" s="145"/>
      <c r="C8591" s="31"/>
      <c r="D8591" s="31"/>
      <c r="E8591" s="43"/>
      <c r="F8591" s="42"/>
      <c r="G8591" s="83"/>
      <c r="H8591" s="31"/>
      <c r="I8591" s="31"/>
      <c r="J8591" s="83"/>
      <c r="K8591" s="31"/>
      <c r="L8591" s="31"/>
      <c r="M8591" s="168"/>
      <c r="N8591" s="147"/>
      <c r="O8591" s="105"/>
      <c r="P8591" s="42"/>
      <c r="Q8591" s="31"/>
      <c r="R8591" s="83"/>
      <c r="S8591" s="31"/>
      <c r="T8591" s="31"/>
      <c r="U8591" s="168"/>
      <c r="V8591" s="149"/>
      <c r="W8591" s="140" t="str" cm="1">
        <f t="array" ref="W8591">IF(SUM(LEN(B8591:V8591))=0,"",IF(OR(OR(ISBLANK(F8591),SUM(LEN(C8591),LEN(D8591))=0),AND(NOT(E8591="Unknown"),ISBLANK(J8591)),AND(NOT(O8591="Unknown"),ISBLANK(R8591))),"Missing Information", INDEX(Table15[Entire Service Line Classification], MATCH(SUMIFS(Table15[Unique ID],Table15[System-Owned Portion],E8591,Table15[If Material Anything Other than "Lead" in Column E,Was Material Ever Previously Lead?],G8591,Table15[Customer-Owned Portion],O8591),Table15[Unique ID],0),0)))</f>
        <v/>
      </c>
      <c r="X8591"/>
    </row>
    <row r="8592" spans="2:24" hidden="1" x14ac:dyDescent="0.25">
      <c r="B8592" s="145"/>
      <c r="C8592" s="31"/>
      <c r="D8592" s="31"/>
      <c r="E8592" s="43"/>
      <c r="F8592" s="42"/>
      <c r="G8592" s="83"/>
      <c r="H8592" s="31"/>
      <c r="I8592" s="31"/>
      <c r="J8592" s="83"/>
      <c r="K8592" s="31"/>
      <c r="L8592" s="31"/>
      <c r="M8592" s="168"/>
      <c r="N8592" s="147"/>
      <c r="O8592" s="105"/>
      <c r="P8592" s="42"/>
      <c r="Q8592" s="31"/>
      <c r="R8592" s="83"/>
      <c r="S8592" s="31"/>
      <c r="T8592" s="31"/>
      <c r="U8592" s="168"/>
      <c r="V8592" s="149"/>
      <c r="W8592" s="140" t="str" cm="1">
        <f t="array" ref="W8592">IF(SUM(LEN(B8592:V8592))=0,"",IF(OR(OR(ISBLANK(F8592),SUM(LEN(C8592),LEN(D8592))=0),AND(NOT(E8592="Unknown"),ISBLANK(J8592)),AND(NOT(O8592="Unknown"),ISBLANK(R8592))),"Missing Information", INDEX(Table15[Entire Service Line Classification], MATCH(SUMIFS(Table15[Unique ID],Table15[System-Owned Portion],E8592,Table15[If Material Anything Other than "Lead" in Column E,Was Material Ever Previously Lead?],G8592,Table15[Customer-Owned Portion],O8592),Table15[Unique ID],0),0)))</f>
        <v/>
      </c>
      <c r="X8592"/>
    </row>
    <row r="8593" spans="2:24" hidden="1" x14ac:dyDescent="0.25">
      <c r="B8593" s="145"/>
      <c r="C8593" s="31"/>
      <c r="D8593" s="31"/>
      <c r="E8593" s="43"/>
      <c r="F8593" s="42"/>
      <c r="G8593" s="83"/>
      <c r="H8593" s="31"/>
      <c r="I8593" s="31"/>
      <c r="J8593" s="83"/>
      <c r="K8593" s="31"/>
      <c r="L8593" s="31"/>
      <c r="M8593" s="168"/>
      <c r="N8593" s="147"/>
      <c r="O8593" s="105"/>
      <c r="P8593" s="42"/>
      <c r="Q8593" s="31"/>
      <c r="R8593" s="83"/>
      <c r="S8593" s="31"/>
      <c r="T8593" s="31"/>
      <c r="U8593" s="168"/>
      <c r="V8593" s="149"/>
      <c r="W8593" s="140" t="str" cm="1">
        <f t="array" ref="W8593">IF(SUM(LEN(B8593:V8593))=0,"",IF(OR(OR(ISBLANK(F8593),SUM(LEN(C8593),LEN(D8593))=0),AND(NOT(E8593="Unknown"),ISBLANK(J8593)),AND(NOT(O8593="Unknown"),ISBLANK(R8593))),"Missing Information", INDEX(Table15[Entire Service Line Classification], MATCH(SUMIFS(Table15[Unique ID],Table15[System-Owned Portion],E8593,Table15[If Material Anything Other than "Lead" in Column E,Was Material Ever Previously Lead?],G8593,Table15[Customer-Owned Portion],O8593),Table15[Unique ID],0),0)))</f>
        <v/>
      </c>
      <c r="X8593"/>
    </row>
    <row r="8594" spans="2:24" hidden="1" x14ac:dyDescent="0.25">
      <c r="B8594" s="145"/>
      <c r="C8594" s="31"/>
      <c r="D8594" s="31"/>
      <c r="E8594" s="43"/>
      <c r="F8594" s="42"/>
      <c r="G8594" s="83"/>
      <c r="H8594" s="31"/>
      <c r="I8594" s="31"/>
      <c r="J8594" s="83"/>
      <c r="K8594" s="31"/>
      <c r="L8594" s="31"/>
      <c r="M8594" s="168"/>
      <c r="N8594" s="147"/>
      <c r="O8594" s="105"/>
      <c r="P8594" s="42"/>
      <c r="Q8594" s="31"/>
      <c r="R8594" s="83"/>
      <c r="S8594" s="31"/>
      <c r="T8594" s="31"/>
      <c r="U8594" s="168"/>
      <c r="V8594" s="149"/>
      <c r="W8594" s="140" t="str" cm="1">
        <f t="array" ref="W8594">IF(SUM(LEN(B8594:V8594))=0,"",IF(OR(OR(ISBLANK(F8594),SUM(LEN(C8594),LEN(D8594))=0),AND(NOT(E8594="Unknown"),ISBLANK(J8594)),AND(NOT(O8594="Unknown"),ISBLANK(R8594))),"Missing Information", INDEX(Table15[Entire Service Line Classification], MATCH(SUMIFS(Table15[Unique ID],Table15[System-Owned Portion],E8594,Table15[If Material Anything Other than "Lead" in Column E,Was Material Ever Previously Lead?],G8594,Table15[Customer-Owned Portion],O8594),Table15[Unique ID],0),0)))</f>
        <v/>
      </c>
      <c r="X8594"/>
    </row>
    <row r="8595" spans="2:24" hidden="1" x14ac:dyDescent="0.25">
      <c r="B8595" s="145"/>
      <c r="C8595" s="31"/>
      <c r="D8595" s="31"/>
      <c r="E8595" s="43"/>
      <c r="F8595" s="42"/>
      <c r="G8595" s="83"/>
      <c r="H8595" s="31"/>
      <c r="I8595" s="31"/>
      <c r="J8595" s="83"/>
      <c r="K8595" s="31"/>
      <c r="L8595" s="31"/>
      <c r="M8595" s="168"/>
      <c r="N8595" s="147"/>
      <c r="O8595" s="105"/>
      <c r="P8595" s="42"/>
      <c r="Q8595" s="31"/>
      <c r="R8595" s="83"/>
      <c r="S8595" s="31"/>
      <c r="T8595" s="31"/>
      <c r="U8595" s="168"/>
      <c r="V8595" s="149"/>
      <c r="W8595" s="140" t="str" cm="1">
        <f t="array" ref="W8595">IF(SUM(LEN(B8595:V8595))=0,"",IF(OR(OR(ISBLANK(F8595),SUM(LEN(C8595),LEN(D8595))=0),AND(NOT(E8595="Unknown"),ISBLANK(J8595)),AND(NOT(O8595="Unknown"),ISBLANK(R8595))),"Missing Information", INDEX(Table15[Entire Service Line Classification], MATCH(SUMIFS(Table15[Unique ID],Table15[System-Owned Portion],E8595,Table15[If Material Anything Other than "Lead" in Column E,Was Material Ever Previously Lead?],G8595,Table15[Customer-Owned Portion],O8595),Table15[Unique ID],0),0)))</f>
        <v/>
      </c>
      <c r="X8595"/>
    </row>
    <row r="8596" spans="2:24" hidden="1" x14ac:dyDescent="0.25">
      <c r="B8596" s="145"/>
      <c r="C8596" s="31"/>
      <c r="D8596" s="31"/>
      <c r="E8596" s="43"/>
      <c r="F8596" s="42"/>
      <c r="G8596" s="83"/>
      <c r="H8596" s="31"/>
      <c r="I8596" s="31"/>
      <c r="J8596" s="83"/>
      <c r="K8596" s="31"/>
      <c r="L8596" s="31"/>
      <c r="M8596" s="168"/>
      <c r="N8596" s="147"/>
      <c r="O8596" s="105"/>
      <c r="P8596" s="42"/>
      <c r="Q8596" s="31"/>
      <c r="R8596" s="83"/>
      <c r="S8596" s="31"/>
      <c r="T8596" s="31"/>
      <c r="U8596" s="168"/>
      <c r="V8596" s="149"/>
      <c r="W8596" s="140" t="str" cm="1">
        <f t="array" ref="W8596">IF(SUM(LEN(B8596:V8596))=0,"",IF(OR(OR(ISBLANK(F8596),SUM(LEN(C8596),LEN(D8596))=0),AND(NOT(E8596="Unknown"),ISBLANK(J8596)),AND(NOT(O8596="Unknown"),ISBLANK(R8596))),"Missing Information", INDEX(Table15[Entire Service Line Classification], MATCH(SUMIFS(Table15[Unique ID],Table15[System-Owned Portion],E8596,Table15[If Material Anything Other than "Lead" in Column E,Was Material Ever Previously Lead?],G8596,Table15[Customer-Owned Portion],O8596),Table15[Unique ID],0),0)))</f>
        <v/>
      </c>
      <c r="X8596"/>
    </row>
    <row r="8597" spans="2:24" hidden="1" x14ac:dyDescent="0.25">
      <c r="B8597" s="145"/>
      <c r="C8597" s="31"/>
      <c r="D8597" s="31"/>
      <c r="E8597" s="43"/>
      <c r="F8597" s="42"/>
      <c r="G8597" s="83"/>
      <c r="H8597" s="31"/>
      <c r="I8597" s="31"/>
      <c r="J8597" s="83"/>
      <c r="K8597" s="31"/>
      <c r="L8597" s="31"/>
      <c r="M8597" s="168"/>
      <c r="N8597" s="147"/>
      <c r="O8597" s="105"/>
      <c r="P8597" s="42"/>
      <c r="Q8597" s="31"/>
      <c r="R8597" s="83"/>
      <c r="S8597" s="31"/>
      <c r="T8597" s="31"/>
      <c r="U8597" s="168"/>
      <c r="V8597" s="149"/>
      <c r="W8597" s="140" t="str" cm="1">
        <f t="array" ref="W8597">IF(SUM(LEN(B8597:V8597))=0,"",IF(OR(OR(ISBLANK(F8597),SUM(LEN(C8597),LEN(D8597))=0),AND(NOT(E8597="Unknown"),ISBLANK(J8597)),AND(NOT(O8597="Unknown"),ISBLANK(R8597))),"Missing Information", INDEX(Table15[Entire Service Line Classification], MATCH(SUMIFS(Table15[Unique ID],Table15[System-Owned Portion],E8597,Table15[If Material Anything Other than "Lead" in Column E,Was Material Ever Previously Lead?],G8597,Table15[Customer-Owned Portion],O8597),Table15[Unique ID],0),0)))</f>
        <v/>
      </c>
      <c r="X8597"/>
    </row>
    <row r="8598" spans="2:24" hidden="1" x14ac:dyDescent="0.25">
      <c r="B8598" s="145"/>
      <c r="C8598" s="31"/>
      <c r="D8598" s="31"/>
      <c r="E8598" s="43"/>
      <c r="F8598" s="42"/>
      <c r="G8598" s="83"/>
      <c r="H8598" s="31"/>
      <c r="I8598" s="31"/>
      <c r="J8598" s="83"/>
      <c r="K8598" s="31"/>
      <c r="L8598" s="31"/>
      <c r="M8598" s="168"/>
      <c r="N8598" s="147"/>
      <c r="O8598" s="105"/>
      <c r="P8598" s="42"/>
      <c r="Q8598" s="31"/>
      <c r="R8598" s="83"/>
      <c r="S8598" s="31"/>
      <c r="T8598" s="31"/>
      <c r="U8598" s="168"/>
      <c r="V8598" s="149"/>
      <c r="W8598" s="140" t="str" cm="1">
        <f t="array" ref="W8598">IF(SUM(LEN(B8598:V8598))=0,"",IF(OR(OR(ISBLANK(F8598),SUM(LEN(C8598),LEN(D8598))=0),AND(NOT(E8598="Unknown"),ISBLANK(J8598)),AND(NOT(O8598="Unknown"),ISBLANK(R8598))),"Missing Information", INDEX(Table15[Entire Service Line Classification], MATCH(SUMIFS(Table15[Unique ID],Table15[System-Owned Portion],E8598,Table15[If Material Anything Other than "Lead" in Column E,Was Material Ever Previously Lead?],G8598,Table15[Customer-Owned Portion],O8598),Table15[Unique ID],0),0)))</f>
        <v/>
      </c>
      <c r="X8598"/>
    </row>
    <row r="8599" spans="2:24" hidden="1" x14ac:dyDescent="0.25">
      <c r="B8599" s="145"/>
      <c r="C8599" s="31"/>
      <c r="D8599" s="31"/>
      <c r="E8599" s="43"/>
      <c r="F8599" s="42"/>
      <c r="G8599" s="83"/>
      <c r="H8599" s="31"/>
      <c r="I8599" s="31"/>
      <c r="J8599" s="83"/>
      <c r="K8599" s="31"/>
      <c r="L8599" s="31"/>
      <c r="M8599" s="168"/>
      <c r="N8599" s="147"/>
      <c r="O8599" s="105"/>
      <c r="P8599" s="42"/>
      <c r="Q8599" s="31"/>
      <c r="R8599" s="83"/>
      <c r="S8599" s="31"/>
      <c r="T8599" s="31"/>
      <c r="U8599" s="168"/>
      <c r="V8599" s="149"/>
      <c r="W8599" s="140" t="str" cm="1">
        <f t="array" ref="W8599">IF(SUM(LEN(B8599:V8599))=0,"",IF(OR(OR(ISBLANK(F8599),SUM(LEN(C8599),LEN(D8599))=0),AND(NOT(E8599="Unknown"),ISBLANK(J8599)),AND(NOT(O8599="Unknown"),ISBLANK(R8599))),"Missing Information", INDEX(Table15[Entire Service Line Classification], MATCH(SUMIFS(Table15[Unique ID],Table15[System-Owned Portion],E8599,Table15[If Material Anything Other than "Lead" in Column E,Was Material Ever Previously Lead?],G8599,Table15[Customer-Owned Portion],O8599),Table15[Unique ID],0),0)))</f>
        <v/>
      </c>
      <c r="X8599"/>
    </row>
    <row r="8600" spans="2:24" hidden="1" x14ac:dyDescent="0.25">
      <c r="B8600" s="145"/>
      <c r="C8600" s="31"/>
      <c r="D8600" s="31"/>
      <c r="E8600" s="43"/>
      <c r="F8600" s="42"/>
      <c r="G8600" s="83"/>
      <c r="H8600" s="31"/>
      <c r="I8600" s="31"/>
      <c r="J8600" s="83"/>
      <c r="K8600" s="31"/>
      <c r="L8600" s="31"/>
      <c r="M8600" s="168"/>
      <c r="N8600" s="147"/>
      <c r="O8600" s="105"/>
      <c r="P8600" s="42"/>
      <c r="Q8600" s="31"/>
      <c r="R8600" s="83"/>
      <c r="S8600" s="31"/>
      <c r="T8600" s="31"/>
      <c r="U8600" s="168"/>
      <c r="V8600" s="149"/>
      <c r="W8600" s="140" t="str" cm="1">
        <f t="array" ref="W8600">IF(SUM(LEN(B8600:V8600))=0,"",IF(OR(OR(ISBLANK(F8600),SUM(LEN(C8600),LEN(D8600))=0),AND(NOT(E8600="Unknown"),ISBLANK(J8600)),AND(NOT(O8600="Unknown"),ISBLANK(R8600))),"Missing Information", INDEX(Table15[Entire Service Line Classification], MATCH(SUMIFS(Table15[Unique ID],Table15[System-Owned Portion],E8600,Table15[If Material Anything Other than "Lead" in Column E,Was Material Ever Previously Lead?],G8600,Table15[Customer-Owned Portion],O8600),Table15[Unique ID],0),0)))</f>
        <v/>
      </c>
      <c r="X8600"/>
    </row>
    <row r="8601" spans="2:24" hidden="1" x14ac:dyDescent="0.25">
      <c r="B8601" s="145"/>
      <c r="C8601" s="31"/>
      <c r="D8601" s="31"/>
      <c r="E8601" s="43"/>
      <c r="F8601" s="42"/>
      <c r="G8601" s="83"/>
      <c r="H8601" s="31"/>
      <c r="I8601" s="31"/>
      <c r="J8601" s="83"/>
      <c r="K8601" s="31"/>
      <c r="L8601" s="31"/>
      <c r="M8601" s="168"/>
      <c r="N8601" s="147"/>
      <c r="O8601" s="105"/>
      <c r="P8601" s="42"/>
      <c r="Q8601" s="31"/>
      <c r="R8601" s="83"/>
      <c r="S8601" s="31"/>
      <c r="T8601" s="31"/>
      <c r="U8601" s="168"/>
      <c r="V8601" s="149"/>
      <c r="W8601" s="140" t="str" cm="1">
        <f t="array" ref="W8601">IF(SUM(LEN(B8601:V8601))=0,"",IF(OR(OR(ISBLANK(F8601),SUM(LEN(C8601),LEN(D8601))=0),AND(NOT(E8601="Unknown"),ISBLANK(J8601)),AND(NOT(O8601="Unknown"),ISBLANK(R8601))),"Missing Information", INDEX(Table15[Entire Service Line Classification], MATCH(SUMIFS(Table15[Unique ID],Table15[System-Owned Portion],E8601,Table15[If Material Anything Other than "Lead" in Column E,Was Material Ever Previously Lead?],G8601,Table15[Customer-Owned Portion],O8601),Table15[Unique ID],0),0)))</f>
        <v/>
      </c>
      <c r="X8601"/>
    </row>
    <row r="8602" spans="2:24" hidden="1" x14ac:dyDescent="0.25">
      <c r="B8602" s="145"/>
      <c r="C8602" s="31"/>
      <c r="D8602" s="31"/>
      <c r="E8602" s="43"/>
      <c r="F8602" s="42"/>
      <c r="G8602" s="83"/>
      <c r="H8602" s="31"/>
      <c r="I8602" s="31"/>
      <c r="J8602" s="83"/>
      <c r="K8602" s="31"/>
      <c r="L8602" s="31"/>
      <c r="M8602" s="168"/>
      <c r="N8602" s="147"/>
      <c r="O8602" s="105"/>
      <c r="P8602" s="42"/>
      <c r="Q8602" s="31"/>
      <c r="R8602" s="83"/>
      <c r="S8602" s="31"/>
      <c r="T8602" s="31"/>
      <c r="U8602" s="168"/>
      <c r="V8602" s="149"/>
      <c r="W8602" s="140" t="str" cm="1">
        <f t="array" ref="W8602">IF(SUM(LEN(B8602:V8602))=0,"",IF(OR(OR(ISBLANK(F8602),SUM(LEN(C8602),LEN(D8602))=0),AND(NOT(E8602="Unknown"),ISBLANK(J8602)),AND(NOT(O8602="Unknown"),ISBLANK(R8602))),"Missing Information", INDEX(Table15[Entire Service Line Classification], MATCH(SUMIFS(Table15[Unique ID],Table15[System-Owned Portion],E8602,Table15[If Material Anything Other than "Lead" in Column E,Was Material Ever Previously Lead?],G8602,Table15[Customer-Owned Portion],O8602),Table15[Unique ID],0),0)))</f>
        <v/>
      </c>
      <c r="X8602"/>
    </row>
    <row r="8603" spans="2:24" hidden="1" x14ac:dyDescent="0.25">
      <c r="B8603" s="145"/>
      <c r="C8603" s="31"/>
      <c r="D8603" s="31"/>
      <c r="E8603" s="43"/>
      <c r="F8603" s="42"/>
      <c r="G8603" s="83"/>
      <c r="H8603" s="31"/>
      <c r="I8603" s="31"/>
      <c r="J8603" s="83"/>
      <c r="K8603" s="31"/>
      <c r="L8603" s="31"/>
      <c r="M8603" s="168"/>
      <c r="N8603" s="147"/>
      <c r="O8603" s="105"/>
      <c r="P8603" s="42"/>
      <c r="Q8603" s="31"/>
      <c r="R8603" s="83"/>
      <c r="S8603" s="31"/>
      <c r="T8603" s="31"/>
      <c r="U8603" s="168"/>
      <c r="V8603" s="149"/>
      <c r="W8603" s="140" t="str" cm="1">
        <f t="array" ref="W8603">IF(SUM(LEN(B8603:V8603))=0,"",IF(OR(OR(ISBLANK(F8603),SUM(LEN(C8603),LEN(D8603))=0),AND(NOT(E8603="Unknown"),ISBLANK(J8603)),AND(NOT(O8603="Unknown"),ISBLANK(R8603))),"Missing Information", INDEX(Table15[Entire Service Line Classification], MATCH(SUMIFS(Table15[Unique ID],Table15[System-Owned Portion],E8603,Table15[If Material Anything Other than "Lead" in Column E,Was Material Ever Previously Lead?],G8603,Table15[Customer-Owned Portion],O8603),Table15[Unique ID],0),0)))</f>
        <v/>
      </c>
      <c r="X8603"/>
    </row>
    <row r="8604" spans="2:24" hidden="1" x14ac:dyDescent="0.25">
      <c r="B8604" s="145"/>
      <c r="C8604" s="31"/>
      <c r="D8604" s="31"/>
      <c r="E8604" s="43"/>
      <c r="F8604" s="42"/>
      <c r="G8604" s="83"/>
      <c r="H8604" s="31"/>
      <c r="I8604" s="31"/>
      <c r="J8604" s="83"/>
      <c r="K8604" s="31"/>
      <c r="L8604" s="31"/>
      <c r="M8604" s="168"/>
      <c r="N8604" s="147"/>
      <c r="O8604" s="105"/>
      <c r="P8604" s="42"/>
      <c r="Q8604" s="31"/>
      <c r="R8604" s="83"/>
      <c r="S8604" s="31"/>
      <c r="T8604" s="31"/>
      <c r="U8604" s="168"/>
      <c r="V8604" s="149"/>
      <c r="W8604" s="140" t="str" cm="1">
        <f t="array" ref="W8604">IF(SUM(LEN(B8604:V8604))=0,"",IF(OR(OR(ISBLANK(F8604),SUM(LEN(C8604),LEN(D8604))=0),AND(NOT(E8604="Unknown"),ISBLANK(J8604)),AND(NOT(O8604="Unknown"),ISBLANK(R8604))),"Missing Information", INDEX(Table15[Entire Service Line Classification], MATCH(SUMIFS(Table15[Unique ID],Table15[System-Owned Portion],E8604,Table15[If Material Anything Other than "Lead" in Column E,Was Material Ever Previously Lead?],G8604,Table15[Customer-Owned Portion],O8604),Table15[Unique ID],0),0)))</f>
        <v/>
      </c>
      <c r="X8604"/>
    </row>
    <row r="8605" spans="2:24" hidden="1" x14ac:dyDescent="0.25">
      <c r="B8605" s="145"/>
      <c r="C8605" s="31"/>
      <c r="D8605" s="31"/>
      <c r="E8605" s="43"/>
      <c r="F8605" s="42"/>
      <c r="G8605" s="83"/>
      <c r="H8605" s="31"/>
      <c r="I8605" s="31"/>
      <c r="J8605" s="83"/>
      <c r="K8605" s="31"/>
      <c r="L8605" s="31"/>
      <c r="M8605" s="168"/>
      <c r="N8605" s="147"/>
      <c r="O8605" s="105"/>
      <c r="P8605" s="42"/>
      <c r="Q8605" s="31"/>
      <c r="R8605" s="83"/>
      <c r="S8605" s="31"/>
      <c r="T8605" s="31"/>
      <c r="U8605" s="168"/>
      <c r="V8605" s="149"/>
      <c r="W8605" s="140" t="str" cm="1">
        <f t="array" ref="W8605">IF(SUM(LEN(B8605:V8605))=0,"",IF(OR(OR(ISBLANK(F8605),SUM(LEN(C8605),LEN(D8605))=0),AND(NOT(E8605="Unknown"),ISBLANK(J8605)),AND(NOT(O8605="Unknown"),ISBLANK(R8605))),"Missing Information", INDEX(Table15[Entire Service Line Classification], MATCH(SUMIFS(Table15[Unique ID],Table15[System-Owned Portion],E8605,Table15[If Material Anything Other than "Lead" in Column E,Was Material Ever Previously Lead?],G8605,Table15[Customer-Owned Portion],O8605),Table15[Unique ID],0),0)))</f>
        <v/>
      </c>
      <c r="X8605"/>
    </row>
    <row r="8606" spans="2:24" hidden="1" x14ac:dyDescent="0.25">
      <c r="B8606" s="145"/>
      <c r="C8606" s="31"/>
      <c r="D8606" s="31"/>
      <c r="E8606" s="43"/>
      <c r="F8606" s="42"/>
      <c r="G8606" s="83"/>
      <c r="H8606" s="31"/>
      <c r="I8606" s="31"/>
      <c r="J8606" s="83"/>
      <c r="K8606" s="31"/>
      <c r="L8606" s="31"/>
      <c r="M8606" s="168"/>
      <c r="N8606" s="147"/>
      <c r="O8606" s="105"/>
      <c r="P8606" s="42"/>
      <c r="Q8606" s="31"/>
      <c r="R8606" s="83"/>
      <c r="S8606" s="31"/>
      <c r="T8606" s="31"/>
      <c r="U8606" s="168"/>
      <c r="V8606" s="149"/>
      <c r="W8606" s="140" t="str" cm="1">
        <f t="array" ref="W8606">IF(SUM(LEN(B8606:V8606))=0,"",IF(OR(OR(ISBLANK(F8606),SUM(LEN(C8606),LEN(D8606))=0),AND(NOT(E8606="Unknown"),ISBLANK(J8606)),AND(NOT(O8606="Unknown"),ISBLANK(R8606))),"Missing Information", INDEX(Table15[Entire Service Line Classification], MATCH(SUMIFS(Table15[Unique ID],Table15[System-Owned Portion],E8606,Table15[If Material Anything Other than "Lead" in Column E,Was Material Ever Previously Lead?],G8606,Table15[Customer-Owned Portion],O8606),Table15[Unique ID],0),0)))</f>
        <v/>
      </c>
      <c r="X8606"/>
    </row>
    <row r="8607" spans="2:24" hidden="1" x14ac:dyDescent="0.25">
      <c r="B8607" s="145"/>
      <c r="C8607" s="31"/>
      <c r="D8607" s="31"/>
      <c r="E8607" s="43"/>
      <c r="F8607" s="42"/>
      <c r="G8607" s="83"/>
      <c r="H8607" s="31"/>
      <c r="I8607" s="31"/>
      <c r="J8607" s="83"/>
      <c r="K8607" s="31"/>
      <c r="L8607" s="31"/>
      <c r="M8607" s="168"/>
      <c r="N8607" s="147"/>
      <c r="O8607" s="105"/>
      <c r="P8607" s="42"/>
      <c r="Q8607" s="31"/>
      <c r="R8607" s="83"/>
      <c r="S8607" s="31"/>
      <c r="T8607" s="31"/>
      <c r="U8607" s="168"/>
      <c r="V8607" s="149"/>
      <c r="W8607" s="140" t="str" cm="1">
        <f t="array" ref="W8607">IF(SUM(LEN(B8607:V8607))=0,"",IF(OR(OR(ISBLANK(F8607),SUM(LEN(C8607),LEN(D8607))=0),AND(NOT(E8607="Unknown"),ISBLANK(J8607)),AND(NOT(O8607="Unknown"),ISBLANK(R8607))),"Missing Information", INDEX(Table15[Entire Service Line Classification], MATCH(SUMIFS(Table15[Unique ID],Table15[System-Owned Portion],E8607,Table15[If Material Anything Other than "Lead" in Column E,Was Material Ever Previously Lead?],G8607,Table15[Customer-Owned Portion],O8607),Table15[Unique ID],0),0)))</f>
        <v/>
      </c>
      <c r="X8607"/>
    </row>
    <row r="8608" spans="2:24" hidden="1" x14ac:dyDescent="0.25">
      <c r="B8608" s="145"/>
      <c r="C8608" s="31"/>
      <c r="D8608" s="31"/>
      <c r="E8608" s="43"/>
      <c r="F8608" s="42"/>
      <c r="G8608" s="83"/>
      <c r="H8608" s="31"/>
      <c r="I8608" s="31"/>
      <c r="J8608" s="83"/>
      <c r="K8608" s="31"/>
      <c r="L8608" s="31"/>
      <c r="M8608" s="168"/>
      <c r="N8608" s="147"/>
      <c r="O8608" s="105"/>
      <c r="P8608" s="42"/>
      <c r="Q8608" s="31"/>
      <c r="R8608" s="83"/>
      <c r="S8608" s="31"/>
      <c r="T8608" s="31"/>
      <c r="U8608" s="168"/>
      <c r="V8608" s="149"/>
      <c r="W8608" s="140" t="str" cm="1">
        <f t="array" ref="W8608">IF(SUM(LEN(B8608:V8608))=0,"",IF(OR(OR(ISBLANK(F8608),SUM(LEN(C8608),LEN(D8608))=0),AND(NOT(E8608="Unknown"),ISBLANK(J8608)),AND(NOT(O8608="Unknown"),ISBLANK(R8608))),"Missing Information", INDEX(Table15[Entire Service Line Classification], MATCH(SUMIFS(Table15[Unique ID],Table15[System-Owned Portion],E8608,Table15[If Material Anything Other than "Lead" in Column E,Was Material Ever Previously Lead?],G8608,Table15[Customer-Owned Portion],O8608),Table15[Unique ID],0),0)))</f>
        <v/>
      </c>
      <c r="X8608"/>
    </row>
    <row r="8609" spans="2:24" hidden="1" x14ac:dyDescent="0.25">
      <c r="B8609" s="145"/>
      <c r="C8609" s="31"/>
      <c r="D8609" s="31"/>
      <c r="E8609" s="43"/>
      <c r="F8609" s="42"/>
      <c r="G8609" s="83"/>
      <c r="H8609" s="31"/>
      <c r="I8609" s="31"/>
      <c r="J8609" s="83"/>
      <c r="K8609" s="31"/>
      <c r="L8609" s="31"/>
      <c r="M8609" s="168"/>
      <c r="N8609" s="147"/>
      <c r="O8609" s="105"/>
      <c r="P8609" s="42"/>
      <c r="Q8609" s="31"/>
      <c r="R8609" s="83"/>
      <c r="S8609" s="31"/>
      <c r="T8609" s="31"/>
      <c r="U8609" s="168"/>
      <c r="V8609" s="149"/>
      <c r="W8609" s="140" t="str" cm="1">
        <f t="array" ref="W8609">IF(SUM(LEN(B8609:V8609))=0,"",IF(OR(OR(ISBLANK(F8609),SUM(LEN(C8609),LEN(D8609))=0),AND(NOT(E8609="Unknown"),ISBLANK(J8609)),AND(NOT(O8609="Unknown"),ISBLANK(R8609))),"Missing Information", INDEX(Table15[Entire Service Line Classification], MATCH(SUMIFS(Table15[Unique ID],Table15[System-Owned Portion],E8609,Table15[If Material Anything Other than "Lead" in Column E,Was Material Ever Previously Lead?],G8609,Table15[Customer-Owned Portion],O8609),Table15[Unique ID],0),0)))</f>
        <v/>
      </c>
      <c r="X8609"/>
    </row>
    <row r="8610" spans="2:24" hidden="1" x14ac:dyDescent="0.25">
      <c r="B8610" s="145"/>
      <c r="C8610" s="31"/>
      <c r="D8610" s="31"/>
      <c r="E8610" s="43"/>
      <c r="F8610" s="42"/>
      <c r="G8610" s="83"/>
      <c r="H8610" s="31"/>
      <c r="I8610" s="31"/>
      <c r="J8610" s="83"/>
      <c r="K8610" s="31"/>
      <c r="L8610" s="31"/>
      <c r="M8610" s="168"/>
      <c r="N8610" s="147"/>
      <c r="O8610" s="105"/>
      <c r="P8610" s="42"/>
      <c r="Q8610" s="31"/>
      <c r="R8610" s="83"/>
      <c r="S8610" s="31"/>
      <c r="T8610" s="31"/>
      <c r="U8610" s="168"/>
      <c r="V8610" s="149"/>
      <c r="W8610" s="140" t="str" cm="1">
        <f t="array" ref="W8610">IF(SUM(LEN(B8610:V8610))=0,"",IF(OR(OR(ISBLANK(F8610),SUM(LEN(C8610),LEN(D8610))=0),AND(NOT(E8610="Unknown"),ISBLANK(J8610)),AND(NOT(O8610="Unknown"),ISBLANK(R8610))),"Missing Information", INDEX(Table15[Entire Service Line Classification], MATCH(SUMIFS(Table15[Unique ID],Table15[System-Owned Portion],E8610,Table15[If Material Anything Other than "Lead" in Column E,Was Material Ever Previously Lead?],G8610,Table15[Customer-Owned Portion],O8610),Table15[Unique ID],0),0)))</f>
        <v/>
      </c>
      <c r="X8610"/>
    </row>
    <row r="8611" spans="2:24" hidden="1" x14ac:dyDescent="0.25">
      <c r="B8611" s="145"/>
      <c r="C8611" s="31"/>
      <c r="D8611" s="31"/>
      <c r="E8611" s="43"/>
      <c r="F8611" s="42"/>
      <c r="G8611" s="83"/>
      <c r="H8611" s="31"/>
      <c r="I8611" s="31"/>
      <c r="J8611" s="83"/>
      <c r="K8611" s="31"/>
      <c r="L8611" s="31"/>
      <c r="M8611" s="168"/>
      <c r="N8611" s="147"/>
      <c r="O8611" s="105"/>
      <c r="P8611" s="42"/>
      <c r="Q8611" s="31"/>
      <c r="R8611" s="83"/>
      <c r="S8611" s="31"/>
      <c r="T8611" s="31"/>
      <c r="U8611" s="168"/>
      <c r="V8611" s="149"/>
      <c r="W8611" s="140" t="str" cm="1">
        <f t="array" ref="W8611">IF(SUM(LEN(B8611:V8611))=0,"",IF(OR(OR(ISBLANK(F8611),SUM(LEN(C8611),LEN(D8611))=0),AND(NOT(E8611="Unknown"),ISBLANK(J8611)),AND(NOT(O8611="Unknown"),ISBLANK(R8611))),"Missing Information", INDEX(Table15[Entire Service Line Classification], MATCH(SUMIFS(Table15[Unique ID],Table15[System-Owned Portion],E8611,Table15[If Material Anything Other than "Lead" in Column E,Was Material Ever Previously Lead?],G8611,Table15[Customer-Owned Portion],O8611),Table15[Unique ID],0),0)))</f>
        <v/>
      </c>
      <c r="X8611"/>
    </row>
    <row r="8612" spans="2:24" hidden="1" x14ac:dyDescent="0.25">
      <c r="B8612" s="145"/>
      <c r="C8612" s="31"/>
      <c r="D8612" s="31"/>
      <c r="E8612" s="43"/>
      <c r="F8612" s="42"/>
      <c r="G8612" s="83"/>
      <c r="H8612" s="31"/>
      <c r="I8612" s="31"/>
      <c r="J8612" s="83"/>
      <c r="K8612" s="31"/>
      <c r="L8612" s="31"/>
      <c r="M8612" s="168"/>
      <c r="N8612" s="147"/>
      <c r="O8612" s="105"/>
      <c r="P8612" s="42"/>
      <c r="Q8612" s="31"/>
      <c r="R8612" s="83"/>
      <c r="S8612" s="31"/>
      <c r="T8612" s="31"/>
      <c r="U8612" s="168"/>
      <c r="V8612" s="149"/>
      <c r="W8612" s="140" t="str" cm="1">
        <f t="array" ref="W8612">IF(SUM(LEN(B8612:V8612))=0,"",IF(OR(OR(ISBLANK(F8612),SUM(LEN(C8612),LEN(D8612))=0),AND(NOT(E8612="Unknown"),ISBLANK(J8612)),AND(NOT(O8612="Unknown"),ISBLANK(R8612))),"Missing Information", INDEX(Table15[Entire Service Line Classification], MATCH(SUMIFS(Table15[Unique ID],Table15[System-Owned Portion],E8612,Table15[If Material Anything Other than "Lead" in Column E,Was Material Ever Previously Lead?],G8612,Table15[Customer-Owned Portion],O8612),Table15[Unique ID],0),0)))</f>
        <v/>
      </c>
      <c r="X8612"/>
    </row>
    <row r="8613" spans="2:24" hidden="1" x14ac:dyDescent="0.25">
      <c r="B8613" s="145"/>
      <c r="C8613" s="31"/>
      <c r="D8613" s="31"/>
      <c r="E8613" s="43"/>
      <c r="F8613" s="42"/>
      <c r="G8613" s="83"/>
      <c r="H8613" s="31"/>
      <c r="I8613" s="31"/>
      <c r="J8613" s="83"/>
      <c r="K8613" s="31"/>
      <c r="L8613" s="31"/>
      <c r="M8613" s="168"/>
      <c r="N8613" s="147"/>
      <c r="O8613" s="105"/>
      <c r="P8613" s="42"/>
      <c r="Q8613" s="31"/>
      <c r="R8613" s="83"/>
      <c r="S8613" s="31"/>
      <c r="T8613" s="31"/>
      <c r="U8613" s="168"/>
      <c r="V8613" s="149"/>
      <c r="W8613" s="140" t="str" cm="1">
        <f t="array" ref="W8613">IF(SUM(LEN(B8613:V8613))=0,"",IF(OR(OR(ISBLANK(F8613),SUM(LEN(C8613),LEN(D8613))=0),AND(NOT(E8613="Unknown"),ISBLANK(J8613)),AND(NOT(O8613="Unknown"),ISBLANK(R8613))),"Missing Information", INDEX(Table15[Entire Service Line Classification], MATCH(SUMIFS(Table15[Unique ID],Table15[System-Owned Portion],E8613,Table15[If Material Anything Other than "Lead" in Column E,Was Material Ever Previously Lead?],G8613,Table15[Customer-Owned Portion],O8613),Table15[Unique ID],0),0)))</f>
        <v/>
      </c>
      <c r="X8613"/>
    </row>
    <row r="8614" spans="2:24" hidden="1" x14ac:dyDescent="0.25">
      <c r="B8614" s="145"/>
      <c r="C8614" s="31"/>
      <c r="D8614" s="31"/>
      <c r="E8614" s="43"/>
      <c r="F8614" s="42"/>
      <c r="G8614" s="83"/>
      <c r="H8614" s="31"/>
      <c r="I8614" s="31"/>
      <c r="J8614" s="83"/>
      <c r="K8614" s="31"/>
      <c r="L8614" s="31"/>
      <c r="M8614" s="168"/>
      <c r="N8614" s="147"/>
      <c r="O8614" s="105"/>
      <c r="P8614" s="42"/>
      <c r="Q8614" s="31"/>
      <c r="R8614" s="83"/>
      <c r="S8614" s="31"/>
      <c r="T8614" s="31"/>
      <c r="U8614" s="168"/>
      <c r="V8614" s="149"/>
      <c r="W8614" s="140" t="str" cm="1">
        <f t="array" ref="W8614">IF(SUM(LEN(B8614:V8614))=0,"",IF(OR(OR(ISBLANK(F8614),SUM(LEN(C8614),LEN(D8614))=0),AND(NOT(E8614="Unknown"),ISBLANK(J8614)),AND(NOT(O8614="Unknown"),ISBLANK(R8614))),"Missing Information", INDEX(Table15[Entire Service Line Classification], MATCH(SUMIFS(Table15[Unique ID],Table15[System-Owned Portion],E8614,Table15[If Material Anything Other than "Lead" in Column E,Was Material Ever Previously Lead?],G8614,Table15[Customer-Owned Portion],O8614),Table15[Unique ID],0),0)))</f>
        <v/>
      </c>
      <c r="X8614"/>
    </row>
    <row r="8615" spans="2:24" hidden="1" x14ac:dyDescent="0.25">
      <c r="B8615" s="145"/>
      <c r="C8615" s="31"/>
      <c r="D8615" s="31"/>
      <c r="E8615" s="43"/>
      <c r="F8615" s="42"/>
      <c r="G8615" s="83"/>
      <c r="H8615" s="31"/>
      <c r="I8615" s="31"/>
      <c r="J8615" s="83"/>
      <c r="K8615" s="31"/>
      <c r="L8615" s="31"/>
      <c r="M8615" s="168"/>
      <c r="N8615" s="147"/>
      <c r="O8615" s="105"/>
      <c r="P8615" s="42"/>
      <c r="Q8615" s="31"/>
      <c r="R8615" s="83"/>
      <c r="S8615" s="31"/>
      <c r="T8615" s="31"/>
      <c r="U8615" s="168"/>
      <c r="V8615" s="149"/>
      <c r="W8615" s="140" t="str" cm="1">
        <f t="array" ref="W8615">IF(SUM(LEN(B8615:V8615))=0,"",IF(OR(OR(ISBLANK(F8615),SUM(LEN(C8615),LEN(D8615))=0),AND(NOT(E8615="Unknown"),ISBLANK(J8615)),AND(NOT(O8615="Unknown"),ISBLANK(R8615))),"Missing Information", INDEX(Table15[Entire Service Line Classification], MATCH(SUMIFS(Table15[Unique ID],Table15[System-Owned Portion],E8615,Table15[If Material Anything Other than "Lead" in Column E,Was Material Ever Previously Lead?],G8615,Table15[Customer-Owned Portion],O8615),Table15[Unique ID],0),0)))</f>
        <v/>
      </c>
      <c r="X8615"/>
    </row>
    <row r="8616" spans="2:24" hidden="1" x14ac:dyDescent="0.25">
      <c r="B8616" s="145"/>
      <c r="C8616" s="31"/>
      <c r="D8616" s="31"/>
      <c r="E8616" s="43"/>
      <c r="F8616" s="42"/>
      <c r="G8616" s="83"/>
      <c r="H8616" s="31"/>
      <c r="I8616" s="31"/>
      <c r="J8616" s="83"/>
      <c r="K8616" s="31"/>
      <c r="L8616" s="31"/>
      <c r="M8616" s="168"/>
      <c r="N8616" s="147"/>
      <c r="O8616" s="105"/>
      <c r="P8616" s="42"/>
      <c r="Q8616" s="31"/>
      <c r="R8616" s="83"/>
      <c r="S8616" s="31"/>
      <c r="T8616" s="31"/>
      <c r="U8616" s="168"/>
      <c r="V8616" s="149"/>
      <c r="W8616" s="140" t="str" cm="1">
        <f t="array" ref="W8616">IF(SUM(LEN(B8616:V8616))=0,"",IF(OR(OR(ISBLANK(F8616),SUM(LEN(C8616),LEN(D8616))=0),AND(NOT(E8616="Unknown"),ISBLANK(J8616)),AND(NOT(O8616="Unknown"),ISBLANK(R8616))),"Missing Information", INDEX(Table15[Entire Service Line Classification], MATCH(SUMIFS(Table15[Unique ID],Table15[System-Owned Portion],E8616,Table15[If Material Anything Other than "Lead" in Column E,Was Material Ever Previously Lead?],G8616,Table15[Customer-Owned Portion],O8616),Table15[Unique ID],0),0)))</f>
        <v/>
      </c>
      <c r="X8616"/>
    </row>
    <row r="8617" spans="2:24" hidden="1" x14ac:dyDescent="0.25">
      <c r="B8617" s="145"/>
      <c r="C8617" s="31"/>
      <c r="D8617" s="31"/>
      <c r="E8617" s="43"/>
      <c r="F8617" s="42"/>
      <c r="G8617" s="83"/>
      <c r="H8617" s="31"/>
      <c r="I8617" s="31"/>
      <c r="J8617" s="83"/>
      <c r="K8617" s="31"/>
      <c r="L8617" s="31"/>
      <c r="M8617" s="168"/>
      <c r="N8617" s="147"/>
      <c r="O8617" s="105"/>
      <c r="P8617" s="42"/>
      <c r="Q8617" s="31"/>
      <c r="R8617" s="83"/>
      <c r="S8617" s="31"/>
      <c r="T8617" s="31"/>
      <c r="U8617" s="168"/>
      <c r="V8617" s="149"/>
      <c r="W8617" s="140" t="str" cm="1">
        <f t="array" ref="W8617">IF(SUM(LEN(B8617:V8617))=0,"",IF(OR(OR(ISBLANK(F8617),SUM(LEN(C8617),LEN(D8617))=0),AND(NOT(E8617="Unknown"),ISBLANK(J8617)),AND(NOT(O8617="Unknown"),ISBLANK(R8617))),"Missing Information", INDEX(Table15[Entire Service Line Classification], MATCH(SUMIFS(Table15[Unique ID],Table15[System-Owned Portion],E8617,Table15[If Material Anything Other than "Lead" in Column E,Was Material Ever Previously Lead?],G8617,Table15[Customer-Owned Portion],O8617),Table15[Unique ID],0),0)))</f>
        <v/>
      </c>
      <c r="X8617"/>
    </row>
    <row r="8618" spans="2:24" hidden="1" x14ac:dyDescent="0.25">
      <c r="B8618" s="145"/>
      <c r="C8618" s="31"/>
      <c r="D8618" s="31"/>
      <c r="E8618" s="43"/>
      <c r="F8618" s="42"/>
      <c r="G8618" s="83"/>
      <c r="H8618" s="31"/>
      <c r="I8618" s="31"/>
      <c r="J8618" s="83"/>
      <c r="K8618" s="31"/>
      <c r="L8618" s="31"/>
      <c r="M8618" s="168"/>
      <c r="N8618" s="147"/>
      <c r="O8618" s="105"/>
      <c r="P8618" s="42"/>
      <c r="Q8618" s="31"/>
      <c r="R8618" s="83"/>
      <c r="S8618" s="31"/>
      <c r="T8618" s="31"/>
      <c r="U8618" s="168"/>
      <c r="V8618" s="149"/>
      <c r="W8618" s="140" t="str" cm="1">
        <f t="array" ref="W8618">IF(SUM(LEN(B8618:V8618))=0,"",IF(OR(OR(ISBLANK(F8618),SUM(LEN(C8618),LEN(D8618))=0),AND(NOT(E8618="Unknown"),ISBLANK(J8618)),AND(NOT(O8618="Unknown"),ISBLANK(R8618))),"Missing Information", INDEX(Table15[Entire Service Line Classification], MATCH(SUMIFS(Table15[Unique ID],Table15[System-Owned Portion],E8618,Table15[If Material Anything Other than "Lead" in Column E,Was Material Ever Previously Lead?],G8618,Table15[Customer-Owned Portion],O8618),Table15[Unique ID],0),0)))</f>
        <v/>
      </c>
      <c r="X8618"/>
    </row>
    <row r="8619" spans="2:24" hidden="1" x14ac:dyDescent="0.25">
      <c r="B8619" s="145"/>
      <c r="C8619" s="31"/>
      <c r="D8619" s="31"/>
      <c r="E8619" s="43"/>
      <c r="F8619" s="42"/>
      <c r="G8619" s="83"/>
      <c r="H8619" s="31"/>
      <c r="I8619" s="31"/>
      <c r="J8619" s="83"/>
      <c r="K8619" s="31"/>
      <c r="L8619" s="31"/>
      <c r="M8619" s="168"/>
      <c r="N8619" s="147"/>
      <c r="O8619" s="105"/>
      <c r="P8619" s="42"/>
      <c r="Q8619" s="31"/>
      <c r="R8619" s="83"/>
      <c r="S8619" s="31"/>
      <c r="T8619" s="31"/>
      <c r="U8619" s="168"/>
      <c r="V8619" s="149"/>
      <c r="W8619" s="140" t="str" cm="1">
        <f t="array" ref="W8619">IF(SUM(LEN(B8619:V8619))=0,"",IF(OR(OR(ISBLANK(F8619),SUM(LEN(C8619),LEN(D8619))=0),AND(NOT(E8619="Unknown"),ISBLANK(J8619)),AND(NOT(O8619="Unknown"),ISBLANK(R8619))),"Missing Information", INDEX(Table15[Entire Service Line Classification], MATCH(SUMIFS(Table15[Unique ID],Table15[System-Owned Portion],E8619,Table15[If Material Anything Other than "Lead" in Column E,Was Material Ever Previously Lead?],G8619,Table15[Customer-Owned Portion],O8619),Table15[Unique ID],0),0)))</f>
        <v/>
      </c>
      <c r="X8619"/>
    </row>
    <row r="8620" spans="2:24" hidden="1" x14ac:dyDescent="0.25">
      <c r="B8620" s="145"/>
      <c r="C8620" s="31"/>
      <c r="D8620" s="31"/>
      <c r="E8620" s="43"/>
      <c r="F8620" s="42"/>
      <c r="G8620" s="83"/>
      <c r="H8620" s="31"/>
      <c r="I8620" s="31"/>
      <c r="J8620" s="83"/>
      <c r="K8620" s="31"/>
      <c r="L8620" s="31"/>
      <c r="M8620" s="168"/>
      <c r="N8620" s="147"/>
      <c r="O8620" s="105"/>
      <c r="P8620" s="42"/>
      <c r="Q8620" s="31"/>
      <c r="R8620" s="83"/>
      <c r="S8620" s="31"/>
      <c r="T8620" s="31"/>
      <c r="U8620" s="168"/>
      <c r="V8620" s="149"/>
      <c r="W8620" s="140" t="str" cm="1">
        <f t="array" ref="W8620">IF(SUM(LEN(B8620:V8620))=0,"",IF(OR(OR(ISBLANK(F8620),SUM(LEN(C8620),LEN(D8620))=0),AND(NOT(E8620="Unknown"),ISBLANK(J8620)),AND(NOT(O8620="Unknown"),ISBLANK(R8620))),"Missing Information", INDEX(Table15[Entire Service Line Classification], MATCH(SUMIFS(Table15[Unique ID],Table15[System-Owned Portion],E8620,Table15[If Material Anything Other than "Lead" in Column E,Was Material Ever Previously Lead?],G8620,Table15[Customer-Owned Portion],O8620),Table15[Unique ID],0),0)))</f>
        <v/>
      </c>
      <c r="X8620"/>
    </row>
    <row r="8621" spans="2:24" hidden="1" x14ac:dyDescent="0.25">
      <c r="B8621" s="145"/>
      <c r="C8621" s="31"/>
      <c r="D8621" s="31"/>
      <c r="E8621" s="43"/>
      <c r="F8621" s="42"/>
      <c r="G8621" s="83"/>
      <c r="H8621" s="31"/>
      <c r="I8621" s="31"/>
      <c r="J8621" s="83"/>
      <c r="K8621" s="31"/>
      <c r="L8621" s="31"/>
      <c r="M8621" s="168"/>
      <c r="N8621" s="147"/>
      <c r="O8621" s="105"/>
      <c r="P8621" s="42"/>
      <c r="Q8621" s="31"/>
      <c r="R8621" s="83"/>
      <c r="S8621" s="31"/>
      <c r="T8621" s="31"/>
      <c r="U8621" s="168"/>
      <c r="V8621" s="149"/>
      <c r="W8621" s="140" t="str" cm="1">
        <f t="array" ref="W8621">IF(SUM(LEN(B8621:V8621))=0,"",IF(OR(OR(ISBLANK(F8621),SUM(LEN(C8621),LEN(D8621))=0),AND(NOT(E8621="Unknown"),ISBLANK(J8621)),AND(NOT(O8621="Unknown"),ISBLANK(R8621))),"Missing Information", INDEX(Table15[Entire Service Line Classification], MATCH(SUMIFS(Table15[Unique ID],Table15[System-Owned Portion],E8621,Table15[If Material Anything Other than "Lead" in Column E,Was Material Ever Previously Lead?],G8621,Table15[Customer-Owned Portion],O8621),Table15[Unique ID],0),0)))</f>
        <v/>
      </c>
      <c r="X8621"/>
    </row>
    <row r="8622" spans="2:24" hidden="1" x14ac:dyDescent="0.25">
      <c r="B8622" s="145"/>
      <c r="C8622" s="31"/>
      <c r="D8622" s="31"/>
      <c r="E8622" s="43"/>
      <c r="F8622" s="42"/>
      <c r="G8622" s="83"/>
      <c r="H8622" s="31"/>
      <c r="I8622" s="31"/>
      <c r="J8622" s="83"/>
      <c r="K8622" s="31"/>
      <c r="L8622" s="31"/>
      <c r="M8622" s="168"/>
      <c r="N8622" s="147"/>
      <c r="O8622" s="105"/>
      <c r="P8622" s="42"/>
      <c r="Q8622" s="31"/>
      <c r="R8622" s="83"/>
      <c r="S8622" s="31"/>
      <c r="T8622" s="31"/>
      <c r="U8622" s="168"/>
      <c r="V8622" s="149"/>
      <c r="W8622" s="140" t="str" cm="1">
        <f t="array" ref="W8622">IF(SUM(LEN(B8622:V8622))=0,"",IF(OR(OR(ISBLANK(F8622),SUM(LEN(C8622),LEN(D8622))=0),AND(NOT(E8622="Unknown"),ISBLANK(J8622)),AND(NOT(O8622="Unknown"),ISBLANK(R8622))),"Missing Information", INDEX(Table15[Entire Service Line Classification], MATCH(SUMIFS(Table15[Unique ID],Table15[System-Owned Portion],E8622,Table15[If Material Anything Other than "Lead" in Column E,Was Material Ever Previously Lead?],G8622,Table15[Customer-Owned Portion],O8622),Table15[Unique ID],0),0)))</f>
        <v/>
      </c>
      <c r="X8622"/>
    </row>
    <row r="8623" spans="2:24" hidden="1" x14ac:dyDescent="0.25">
      <c r="B8623" s="145"/>
      <c r="C8623" s="31"/>
      <c r="D8623" s="31"/>
      <c r="E8623" s="43"/>
      <c r="F8623" s="42"/>
      <c r="G8623" s="83"/>
      <c r="H8623" s="31"/>
      <c r="I8623" s="31"/>
      <c r="J8623" s="83"/>
      <c r="K8623" s="31"/>
      <c r="L8623" s="31"/>
      <c r="M8623" s="168"/>
      <c r="N8623" s="147"/>
      <c r="O8623" s="105"/>
      <c r="P8623" s="42"/>
      <c r="Q8623" s="31"/>
      <c r="R8623" s="83"/>
      <c r="S8623" s="31"/>
      <c r="T8623" s="31"/>
      <c r="U8623" s="168"/>
      <c r="V8623" s="149"/>
      <c r="W8623" s="140" t="str" cm="1">
        <f t="array" ref="W8623">IF(SUM(LEN(B8623:V8623))=0,"",IF(OR(OR(ISBLANK(F8623),SUM(LEN(C8623),LEN(D8623))=0),AND(NOT(E8623="Unknown"),ISBLANK(J8623)),AND(NOT(O8623="Unknown"),ISBLANK(R8623))),"Missing Information", INDEX(Table15[Entire Service Line Classification], MATCH(SUMIFS(Table15[Unique ID],Table15[System-Owned Portion],E8623,Table15[If Material Anything Other than "Lead" in Column E,Was Material Ever Previously Lead?],G8623,Table15[Customer-Owned Portion],O8623),Table15[Unique ID],0),0)))</f>
        <v/>
      </c>
      <c r="X8623"/>
    </row>
    <row r="8624" spans="2:24" hidden="1" x14ac:dyDescent="0.25">
      <c r="B8624" s="145"/>
      <c r="C8624" s="31"/>
      <c r="D8624" s="31"/>
      <c r="E8624" s="43"/>
      <c r="F8624" s="42"/>
      <c r="G8624" s="83"/>
      <c r="H8624" s="31"/>
      <c r="I8624" s="31"/>
      <c r="J8624" s="83"/>
      <c r="K8624" s="31"/>
      <c r="L8624" s="31"/>
      <c r="M8624" s="168"/>
      <c r="N8624" s="147"/>
      <c r="O8624" s="105"/>
      <c r="P8624" s="42"/>
      <c r="Q8624" s="31"/>
      <c r="R8624" s="83"/>
      <c r="S8624" s="31"/>
      <c r="T8624" s="31"/>
      <c r="U8624" s="168"/>
      <c r="V8624" s="149"/>
      <c r="W8624" s="140" t="str" cm="1">
        <f t="array" ref="W8624">IF(SUM(LEN(B8624:V8624))=0,"",IF(OR(OR(ISBLANK(F8624),SUM(LEN(C8624),LEN(D8624))=0),AND(NOT(E8624="Unknown"),ISBLANK(J8624)),AND(NOT(O8624="Unknown"),ISBLANK(R8624))),"Missing Information", INDEX(Table15[Entire Service Line Classification], MATCH(SUMIFS(Table15[Unique ID],Table15[System-Owned Portion],E8624,Table15[If Material Anything Other than "Lead" in Column E,Was Material Ever Previously Lead?],G8624,Table15[Customer-Owned Portion],O8624),Table15[Unique ID],0),0)))</f>
        <v/>
      </c>
      <c r="X8624"/>
    </row>
    <row r="8625" spans="2:24" hidden="1" x14ac:dyDescent="0.25">
      <c r="B8625" s="145"/>
      <c r="C8625" s="31"/>
      <c r="D8625" s="31"/>
      <c r="E8625" s="43"/>
      <c r="F8625" s="42"/>
      <c r="G8625" s="83"/>
      <c r="H8625" s="31"/>
      <c r="I8625" s="31"/>
      <c r="J8625" s="83"/>
      <c r="K8625" s="31"/>
      <c r="L8625" s="31"/>
      <c r="M8625" s="168"/>
      <c r="N8625" s="147"/>
      <c r="O8625" s="105"/>
      <c r="P8625" s="42"/>
      <c r="Q8625" s="31"/>
      <c r="R8625" s="83"/>
      <c r="S8625" s="31"/>
      <c r="T8625" s="31"/>
      <c r="U8625" s="168"/>
      <c r="V8625" s="149"/>
      <c r="W8625" s="140" t="str" cm="1">
        <f t="array" ref="W8625">IF(SUM(LEN(B8625:V8625))=0,"",IF(OR(OR(ISBLANK(F8625),SUM(LEN(C8625),LEN(D8625))=0),AND(NOT(E8625="Unknown"),ISBLANK(J8625)),AND(NOT(O8625="Unknown"),ISBLANK(R8625))),"Missing Information", INDEX(Table15[Entire Service Line Classification], MATCH(SUMIFS(Table15[Unique ID],Table15[System-Owned Portion],E8625,Table15[If Material Anything Other than "Lead" in Column E,Was Material Ever Previously Lead?],G8625,Table15[Customer-Owned Portion],O8625),Table15[Unique ID],0),0)))</f>
        <v/>
      </c>
      <c r="X8625"/>
    </row>
    <row r="8626" spans="2:24" hidden="1" x14ac:dyDescent="0.25">
      <c r="B8626" s="145"/>
      <c r="C8626" s="31"/>
      <c r="D8626" s="31"/>
      <c r="E8626" s="43"/>
      <c r="F8626" s="42"/>
      <c r="G8626" s="83"/>
      <c r="H8626" s="31"/>
      <c r="I8626" s="31"/>
      <c r="J8626" s="83"/>
      <c r="K8626" s="31"/>
      <c r="L8626" s="31"/>
      <c r="M8626" s="168"/>
      <c r="N8626" s="147"/>
      <c r="O8626" s="105"/>
      <c r="P8626" s="42"/>
      <c r="Q8626" s="31"/>
      <c r="R8626" s="83"/>
      <c r="S8626" s="31"/>
      <c r="T8626" s="31"/>
      <c r="U8626" s="168"/>
      <c r="V8626" s="149"/>
      <c r="W8626" s="140" t="str" cm="1">
        <f t="array" ref="W8626">IF(SUM(LEN(B8626:V8626))=0,"",IF(OR(OR(ISBLANK(F8626),SUM(LEN(C8626),LEN(D8626))=0),AND(NOT(E8626="Unknown"),ISBLANK(J8626)),AND(NOT(O8626="Unknown"),ISBLANK(R8626))),"Missing Information", INDEX(Table15[Entire Service Line Classification], MATCH(SUMIFS(Table15[Unique ID],Table15[System-Owned Portion],E8626,Table15[If Material Anything Other than "Lead" in Column E,Was Material Ever Previously Lead?],G8626,Table15[Customer-Owned Portion],O8626),Table15[Unique ID],0),0)))</f>
        <v/>
      </c>
      <c r="X8626"/>
    </row>
    <row r="8627" spans="2:24" hidden="1" x14ac:dyDescent="0.25">
      <c r="B8627" s="145"/>
      <c r="C8627" s="31"/>
      <c r="D8627" s="31"/>
      <c r="E8627" s="43"/>
      <c r="F8627" s="42"/>
      <c r="G8627" s="83"/>
      <c r="H8627" s="31"/>
      <c r="I8627" s="31"/>
      <c r="J8627" s="83"/>
      <c r="K8627" s="31"/>
      <c r="L8627" s="31"/>
      <c r="M8627" s="168"/>
      <c r="N8627" s="147"/>
      <c r="O8627" s="105"/>
      <c r="P8627" s="42"/>
      <c r="Q8627" s="31"/>
      <c r="R8627" s="83"/>
      <c r="S8627" s="31"/>
      <c r="T8627" s="31"/>
      <c r="U8627" s="168"/>
      <c r="V8627" s="149"/>
      <c r="W8627" s="140" t="str" cm="1">
        <f t="array" ref="W8627">IF(SUM(LEN(B8627:V8627))=0,"",IF(OR(OR(ISBLANK(F8627),SUM(LEN(C8627),LEN(D8627))=0),AND(NOT(E8627="Unknown"),ISBLANK(J8627)),AND(NOT(O8627="Unknown"),ISBLANK(R8627))),"Missing Information", INDEX(Table15[Entire Service Line Classification], MATCH(SUMIFS(Table15[Unique ID],Table15[System-Owned Portion],E8627,Table15[If Material Anything Other than "Lead" in Column E,Was Material Ever Previously Lead?],G8627,Table15[Customer-Owned Portion],O8627),Table15[Unique ID],0),0)))</f>
        <v/>
      </c>
      <c r="X8627"/>
    </row>
    <row r="8628" spans="2:24" hidden="1" x14ac:dyDescent="0.25">
      <c r="B8628" s="145"/>
      <c r="C8628" s="31"/>
      <c r="D8628" s="31"/>
      <c r="E8628" s="43"/>
      <c r="F8628" s="42"/>
      <c r="G8628" s="83"/>
      <c r="H8628" s="31"/>
      <c r="I8628" s="31"/>
      <c r="J8628" s="83"/>
      <c r="K8628" s="31"/>
      <c r="L8628" s="31"/>
      <c r="M8628" s="168"/>
      <c r="N8628" s="147"/>
      <c r="O8628" s="105"/>
      <c r="P8628" s="42"/>
      <c r="Q8628" s="31"/>
      <c r="R8628" s="83"/>
      <c r="S8628" s="31"/>
      <c r="T8628" s="31"/>
      <c r="U8628" s="168"/>
      <c r="V8628" s="149"/>
      <c r="W8628" s="140" t="str" cm="1">
        <f t="array" ref="W8628">IF(SUM(LEN(B8628:V8628))=0,"",IF(OR(OR(ISBLANK(F8628),SUM(LEN(C8628),LEN(D8628))=0),AND(NOT(E8628="Unknown"),ISBLANK(J8628)),AND(NOT(O8628="Unknown"),ISBLANK(R8628))),"Missing Information", INDEX(Table15[Entire Service Line Classification], MATCH(SUMIFS(Table15[Unique ID],Table15[System-Owned Portion],E8628,Table15[If Material Anything Other than "Lead" in Column E,Was Material Ever Previously Lead?],G8628,Table15[Customer-Owned Portion],O8628),Table15[Unique ID],0),0)))</f>
        <v/>
      </c>
      <c r="X8628"/>
    </row>
    <row r="8629" spans="2:24" hidden="1" x14ac:dyDescent="0.25">
      <c r="B8629" s="145"/>
      <c r="C8629" s="31"/>
      <c r="D8629" s="31"/>
      <c r="E8629" s="43"/>
      <c r="F8629" s="42"/>
      <c r="G8629" s="83"/>
      <c r="H8629" s="31"/>
      <c r="I8629" s="31"/>
      <c r="J8629" s="83"/>
      <c r="K8629" s="31"/>
      <c r="L8629" s="31"/>
      <c r="M8629" s="168"/>
      <c r="N8629" s="147"/>
      <c r="O8629" s="105"/>
      <c r="P8629" s="42"/>
      <c r="Q8629" s="31"/>
      <c r="R8629" s="83"/>
      <c r="S8629" s="31"/>
      <c r="T8629" s="31"/>
      <c r="U8629" s="168"/>
      <c r="V8629" s="149"/>
      <c r="W8629" s="140" t="str" cm="1">
        <f t="array" ref="W8629">IF(SUM(LEN(B8629:V8629))=0,"",IF(OR(OR(ISBLANK(F8629),SUM(LEN(C8629),LEN(D8629))=0),AND(NOT(E8629="Unknown"),ISBLANK(J8629)),AND(NOT(O8629="Unknown"),ISBLANK(R8629))),"Missing Information", INDEX(Table15[Entire Service Line Classification], MATCH(SUMIFS(Table15[Unique ID],Table15[System-Owned Portion],E8629,Table15[If Material Anything Other than "Lead" in Column E,Was Material Ever Previously Lead?],G8629,Table15[Customer-Owned Portion],O8629),Table15[Unique ID],0),0)))</f>
        <v/>
      </c>
      <c r="X8629"/>
    </row>
    <row r="8630" spans="2:24" hidden="1" x14ac:dyDescent="0.25">
      <c r="B8630" s="145"/>
      <c r="C8630" s="31"/>
      <c r="D8630" s="31"/>
      <c r="E8630" s="43"/>
      <c r="F8630" s="42"/>
      <c r="G8630" s="83"/>
      <c r="H8630" s="31"/>
      <c r="I8630" s="31"/>
      <c r="J8630" s="83"/>
      <c r="K8630" s="31"/>
      <c r="L8630" s="31"/>
      <c r="M8630" s="168"/>
      <c r="N8630" s="147"/>
      <c r="O8630" s="105"/>
      <c r="P8630" s="42"/>
      <c r="Q8630" s="31"/>
      <c r="R8630" s="83"/>
      <c r="S8630" s="31"/>
      <c r="T8630" s="31"/>
      <c r="U8630" s="168"/>
      <c r="V8630" s="149"/>
      <c r="W8630" s="140" t="str" cm="1">
        <f t="array" ref="W8630">IF(SUM(LEN(B8630:V8630))=0,"",IF(OR(OR(ISBLANK(F8630),SUM(LEN(C8630),LEN(D8630))=0),AND(NOT(E8630="Unknown"),ISBLANK(J8630)),AND(NOT(O8630="Unknown"),ISBLANK(R8630))),"Missing Information", INDEX(Table15[Entire Service Line Classification], MATCH(SUMIFS(Table15[Unique ID],Table15[System-Owned Portion],E8630,Table15[If Material Anything Other than "Lead" in Column E,Was Material Ever Previously Lead?],G8630,Table15[Customer-Owned Portion],O8630),Table15[Unique ID],0),0)))</f>
        <v/>
      </c>
      <c r="X8630"/>
    </row>
    <row r="8631" spans="2:24" hidden="1" x14ac:dyDescent="0.25">
      <c r="B8631" s="145"/>
      <c r="C8631" s="31"/>
      <c r="D8631" s="31"/>
      <c r="E8631" s="43"/>
      <c r="F8631" s="42"/>
      <c r="G8631" s="83"/>
      <c r="H8631" s="31"/>
      <c r="I8631" s="31"/>
      <c r="J8631" s="83"/>
      <c r="K8631" s="31"/>
      <c r="L8631" s="31"/>
      <c r="M8631" s="168"/>
      <c r="N8631" s="147"/>
      <c r="O8631" s="105"/>
      <c r="P8631" s="42"/>
      <c r="Q8631" s="31"/>
      <c r="R8631" s="83"/>
      <c r="S8631" s="31"/>
      <c r="T8631" s="31"/>
      <c r="U8631" s="168"/>
      <c r="V8631" s="149"/>
      <c r="W8631" s="140" t="str" cm="1">
        <f t="array" ref="W8631">IF(SUM(LEN(B8631:V8631))=0,"",IF(OR(OR(ISBLANK(F8631),SUM(LEN(C8631),LEN(D8631))=0),AND(NOT(E8631="Unknown"),ISBLANK(J8631)),AND(NOT(O8631="Unknown"),ISBLANK(R8631))),"Missing Information", INDEX(Table15[Entire Service Line Classification], MATCH(SUMIFS(Table15[Unique ID],Table15[System-Owned Portion],E8631,Table15[If Material Anything Other than "Lead" in Column E,Was Material Ever Previously Lead?],G8631,Table15[Customer-Owned Portion],O8631),Table15[Unique ID],0),0)))</f>
        <v/>
      </c>
      <c r="X8631"/>
    </row>
    <row r="8632" spans="2:24" hidden="1" x14ac:dyDescent="0.25">
      <c r="B8632" s="145"/>
      <c r="C8632" s="31"/>
      <c r="D8632" s="31"/>
      <c r="E8632" s="43"/>
      <c r="F8632" s="42"/>
      <c r="G8632" s="83"/>
      <c r="H8632" s="31"/>
      <c r="I8632" s="31"/>
      <c r="J8632" s="83"/>
      <c r="K8632" s="31"/>
      <c r="L8632" s="31"/>
      <c r="M8632" s="168"/>
      <c r="N8632" s="147"/>
      <c r="O8632" s="105"/>
      <c r="P8632" s="42"/>
      <c r="Q8632" s="31"/>
      <c r="R8632" s="83"/>
      <c r="S8632" s="31"/>
      <c r="T8632" s="31"/>
      <c r="U8632" s="168"/>
      <c r="V8632" s="149"/>
      <c r="W8632" s="140" t="str" cm="1">
        <f t="array" ref="W8632">IF(SUM(LEN(B8632:V8632))=0,"",IF(OR(OR(ISBLANK(F8632),SUM(LEN(C8632),LEN(D8632))=0),AND(NOT(E8632="Unknown"),ISBLANK(J8632)),AND(NOT(O8632="Unknown"),ISBLANK(R8632))),"Missing Information", INDEX(Table15[Entire Service Line Classification], MATCH(SUMIFS(Table15[Unique ID],Table15[System-Owned Portion],E8632,Table15[If Material Anything Other than "Lead" in Column E,Was Material Ever Previously Lead?],G8632,Table15[Customer-Owned Portion],O8632),Table15[Unique ID],0),0)))</f>
        <v/>
      </c>
      <c r="X8632"/>
    </row>
    <row r="8633" spans="2:24" hidden="1" x14ac:dyDescent="0.25">
      <c r="B8633" s="145"/>
      <c r="C8633" s="31"/>
      <c r="D8633" s="31"/>
      <c r="E8633" s="43"/>
      <c r="F8633" s="42"/>
      <c r="G8633" s="83"/>
      <c r="H8633" s="31"/>
      <c r="I8633" s="31"/>
      <c r="J8633" s="83"/>
      <c r="K8633" s="31"/>
      <c r="L8633" s="31"/>
      <c r="M8633" s="168"/>
      <c r="N8633" s="147"/>
      <c r="O8633" s="105"/>
      <c r="P8633" s="42"/>
      <c r="Q8633" s="31"/>
      <c r="R8633" s="83"/>
      <c r="S8633" s="31"/>
      <c r="T8633" s="31"/>
      <c r="U8633" s="168"/>
      <c r="V8633" s="149"/>
      <c r="W8633" s="140" t="str" cm="1">
        <f t="array" ref="W8633">IF(SUM(LEN(B8633:V8633))=0,"",IF(OR(OR(ISBLANK(F8633),SUM(LEN(C8633),LEN(D8633))=0),AND(NOT(E8633="Unknown"),ISBLANK(J8633)),AND(NOT(O8633="Unknown"),ISBLANK(R8633))),"Missing Information", INDEX(Table15[Entire Service Line Classification], MATCH(SUMIFS(Table15[Unique ID],Table15[System-Owned Portion],E8633,Table15[If Material Anything Other than "Lead" in Column E,Was Material Ever Previously Lead?],G8633,Table15[Customer-Owned Portion],O8633),Table15[Unique ID],0),0)))</f>
        <v/>
      </c>
      <c r="X8633"/>
    </row>
    <row r="8634" spans="2:24" hidden="1" x14ac:dyDescent="0.25">
      <c r="B8634" s="145"/>
      <c r="C8634" s="31"/>
      <c r="D8634" s="31"/>
      <c r="E8634" s="43"/>
      <c r="F8634" s="42"/>
      <c r="G8634" s="83"/>
      <c r="H8634" s="31"/>
      <c r="I8634" s="31"/>
      <c r="J8634" s="83"/>
      <c r="K8634" s="31"/>
      <c r="L8634" s="31"/>
      <c r="M8634" s="168"/>
      <c r="N8634" s="147"/>
      <c r="O8634" s="105"/>
      <c r="P8634" s="42"/>
      <c r="Q8634" s="31"/>
      <c r="R8634" s="83"/>
      <c r="S8634" s="31"/>
      <c r="T8634" s="31"/>
      <c r="U8634" s="168"/>
      <c r="V8634" s="149"/>
      <c r="W8634" s="140" t="str" cm="1">
        <f t="array" ref="W8634">IF(SUM(LEN(B8634:V8634))=0,"",IF(OR(OR(ISBLANK(F8634),SUM(LEN(C8634),LEN(D8634))=0),AND(NOT(E8634="Unknown"),ISBLANK(J8634)),AND(NOT(O8634="Unknown"),ISBLANK(R8634))),"Missing Information", INDEX(Table15[Entire Service Line Classification], MATCH(SUMIFS(Table15[Unique ID],Table15[System-Owned Portion],E8634,Table15[If Material Anything Other than "Lead" in Column E,Was Material Ever Previously Lead?],G8634,Table15[Customer-Owned Portion],O8634),Table15[Unique ID],0),0)))</f>
        <v/>
      </c>
      <c r="X8634"/>
    </row>
    <row r="8635" spans="2:24" hidden="1" x14ac:dyDescent="0.25">
      <c r="B8635" s="145"/>
      <c r="C8635" s="31"/>
      <c r="D8635" s="31"/>
      <c r="E8635" s="43"/>
      <c r="F8635" s="42"/>
      <c r="G8635" s="83"/>
      <c r="H8635" s="31"/>
      <c r="I8635" s="31"/>
      <c r="J8635" s="83"/>
      <c r="K8635" s="31"/>
      <c r="L8635" s="31"/>
      <c r="M8635" s="168"/>
      <c r="N8635" s="147"/>
      <c r="O8635" s="105"/>
      <c r="P8635" s="42"/>
      <c r="Q8635" s="31"/>
      <c r="R8635" s="83"/>
      <c r="S8635" s="31"/>
      <c r="T8635" s="31"/>
      <c r="U8635" s="168"/>
      <c r="V8635" s="149"/>
      <c r="W8635" s="140" t="str" cm="1">
        <f t="array" ref="W8635">IF(SUM(LEN(B8635:V8635))=0,"",IF(OR(OR(ISBLANK(F8635),SUM(LEN(C8635),LEN(D8635))=0),AND(NOT(E8635="Unknown"),ISBLANK(J8635)),AND(NOT(O8635="Unknown"),ISBLANK(R8635))),"Missing Information", INDEX(Table15[Entire Service Line Classification], MATCH(SUMIFS(Table15[Unique ID],Table15[System-Owned Portion],E8635,Table15[If Material Anything Other than "Lead" in Column E,Was Material Ever Previously Lead?],G8635,Table15[Customer-Owned Portion],O8635),Table15[Unique ID],0),0)))</f>
        <v/>
      </c>
      <c r="X8635"/>
    </row>
    <row r="8636" spans="2:24" hidden="1" x14ac:dyDescent="0.25">
      <c r="B8636" s="145"/>
      <c r="C8636" s="31"/>
      <c r="D8636" s="31"/>
      <c r="E8636" s="43"/>
      <c r="F8636" s="42"/>
      <c r="G8636" s="83"/>
      <c r="H8636" s="31"/>
      <c r="I8636" s="31"/>
      <c r="J8636" s="83"/>
      <c r="K8636" s="31"/>
      <c r="L8636" s="31"/>
      <c r="M8636" s="168"/>
      <c r="N8636" s="147"/>
      <c r="O8636" s="105"/>
      <c r="P8636" s="42"/>
      <c r="Q8636" s="31"/>
      <c r="R8636" s="83"/>
      <c r="S8636" s="31"/>
      <c r="T8636" s="31"/>
      <c r="U8636" s="168"/>
      <c r="V8636" s="149"/>
      <c r="W8636" s="140" t="str" cm="1">
        <f t="array" ref="W8636">IF(SUM(LEN(B8636:V8636))=0,"",IF(OR(OR(ISBLANK(F8636),SUM(LEN(C8636),LEN(D8636))=0),AND(NOT(E8636="Unknown"),ISBLANK(J8636)),AND(NOT(O8636="Unknown"),ISBLANK(R8636))),"Missing Information", INDEX(Table15[Entire Service Line Classification], MATCH(SUMIFS(Table15[Unique ID],Table15[System-Owned Portion],E8636,Table15[If Material Anything Other than "Lead" in Column E,Was Material Ever Previously Lead?],G8636,Table15[Customer-Owned Portion],O8636),Table15[Unique ID],0),0)))</f>
        <v/>
      </c>
      <c r="X8636"/>
    </row>
    <row r="8637" spans="2:24" hidden="1" x14ac:dyDescent="0.25">
      <c r="B8637" s="145"/>
      <c r="C8637" s="31"/>
      <c r="D8637" s="31"/>
      <c r="E8637" s="43"/>
      <c r="F8637" s="42"/>
      <c r="G8637" s="83"/>
      <c r="H8637" s="31"/>
      <c r="I8637" s="31"/>
      <c r="J8637" s="83"/>
      <c r="K8637" s="31"/>
      <c r="L8637" s="31"/>
      <c r="M8637" s="168"/>
      <c r="N8637" s="147"/>
      <c r="O8637" s="105"/>
      <c r="P8637" s="42"/>
      <c r="Q8637" s="31"/>
      <c r="R8637" s="83"/>
      <c r="S8637" s="31"/>
      <c r="T8637" s="31"/>
      <c r="U8637" s="168"/>
      <c r="V8637" s="149"/>
      <c r="W8637" s="140" t="str" cm="1">
        <f t="array" ref="W8637">IF(SUM(LEN(B8637:V8637))=0,"",IF(OR(OR(ISBLANK(F8637),SUM(LEN(C8637),LEN(D8637))=0),AND(NOT(E8637="Unknown"),ISBLANK(J8637)),AND(NOT(O8637="Unknown"),ISBLANK(R8637))),"Missing Information", INDEX(Table15[Entire Service Line Classification], MATCH(SUMIFS(Table15[Unique ID],Table15[System-Owned Portion],E8637,Table15[If Material Anything Other than "Lead" in Column E,Was Material Ever Previously Lead?],G8637,Table15[Customer-Owned Portion],O8637),Table15[Unique ID],0),0)))</f>
        <v/>
      </c>
      <c r="X8637"/>
    </row>
    <row r="8638" spans="2:24" hidden="1" x14ac:dyDescent="0.25">
      <c r="B8638" s="145"/>
      <c r="C8638" s="31"/>
      <c r="D8638" s="31"/>
      <c r="E8638" s="43"/>
      <c r="F8638" s="42"/>
      <c r="G8638" s="83"/>
      <c r="H8638" s="31"/>
      <c r="I8638" s="31"/>
      <c r="J8638" s="83"/>
      <c r="K8638" s="31"/>
      <c r="L8638" s="31"/>
      <c r="M8638" s="168"/>
      <c r="N8638" s="147"/>
      <c r="O8638" s="105"/>
      <c r="P8638" s="42"/>
      <c r="Q8638" s="31"/>
      <c r="R8638" s="83"/>
      <c r="S8638" s="31"/>
      <c r="T8638" s="31"/>
      <c r="U8638" s="168"/>
      <c r="V8638" s="149"/>
      <c r="W8638" s="140" t="str" cm="1">
        <f t="array" ref="W8638">IF(SUM(LEN(B8638:V8638))=0,"",IF(OR(OR(ISBLANK(F8638),SUM(LEN(C8638),LEN(D8638))=0),AND(NOT(E8638="Unknown"),ISBLANK(J8638)),AND(NOT(O8638="Unknown"),ISBLANK(R8638))),"Missing Information", INDEX(Table15[Entire Service Line Classification], MATCH(SUMIFS(Table15[Unique ID],Table15[System-Owned Portion],E8638,Table15[If Material Anything Other than "Lead" in Column E,Was Material Ever Previously Lead?],G8638,Table15[Customer-Owned Portion],O8638),Table15[Unique ID],0),0)))</f>
        <v/>
      </c>
      <c r="X8638"/>
    </row>
    <row r="8639" spans="2:24" hidden="1" x14ac:dyDescent="0.25">
      <c r="B8639" s="145"/>
      <c r="C8639" s="31"/>
      <c r="D8639" s="31"/>
      <c r="E8639" s="43"/>
      <c r="F8639" s="42"/>
      <c r="G8639" s="83"/>
      <c r="H8639" s="31"/>
      <c r="I8639" s="31"/>
      <c r="J8639" s="83"/>
      <c r="K8639" s="31"/>
      <c r="L8639" s="31"/>
      <c r="M8639" s="168"/>
      <c r="N8639" s="147"/>
      <c r="O8639" s="105"/>
      <c r="P8639" s="42"/>
      <c r="Q8639" s="31"/>
      <c r="R8639" s="83"/>
      <c r="S8639" s="31"/>
      <c r="T8639" s="31"/>
      <c r="U8639" s="168"/>
      <c r="V8639" s="149"/>
      <c r="W8639" s="140" t="str" cm="1">
        <f t="array" ref="W8639">IF(SUM(LEN(B8639:V8639))=0,"",IF(OR(OR(ISBLANK(F8639),SUM(LEN(C8639),LEN(D8639))=0),AND(NOT(E8639="Unknown"),ISBLANK(J8639)),AND(NOT(O8639="Unknown"),ISBLANK(R8639))),"Missing Information", INDEX(Table15[Entire Service Line Classification], MATCH(SUMIFS(Table15[Unique ID],Table15[System-Owned Portion],E8639,Table15[If Material Anything Other than "Lead" in Column E,Was Material Ever Previously Lead?],G8639,Table15[Customer-Owned Portion],O8639),Table15[Unique ID],0),0)))</f>
        <v/>
      </c>
      <c r="X8639"/>
    </row>
    <row r="8640" spans="2:24" hidden="1" x14ac:dyDescent="0.25">
      <c r="B8640" s="145"/>
      <c r="C8640" s="31"/>
      <c r="D8640" s="31"/>
      <c r="E8640" s="43"/>
      <c r="F8640" s="42"/>
      <c r="G8640" s="83"/>
      <c r="H8640" s="31"/>
      <c r="I8640" s="31"/>
      <c r="J8640" s="83"/>
      <c r="K8640" s="31"/>
      <c r="L8640" s="31"/>
      <c r="M8640" s="168"/>
      <c r="N8640" s="147"/>
      <c r="O8640" s="105"/>
      <c r="P8640" s="42"/>
      <c r="Q8640" s="31"/>
      <c r="R8640" s="83"/>
      <c r="S8640" s="31"/>
      <c r="T8640" s="31"/>
      <c r="U8640" s="168"/>
      <c r="V8640" s="149"/>
      <c r="W8640" s="140" t="str" cm="1">
        <f t="array" ref="W8640">IF(SUM(LEN(B8640:V8640))=0,"",IF(OR(OR(ISBLANK(F8640),SUM(LEN(C8640),LEN(D8640))=0),AND(NOT(E8640="Unknown"),ISBLANK(J8640)),AND(NOT(O8640="Unknown"),ISBLANK(R8640))),"Missing Information", INDEX(Table15[Entire Service Line Classification], MATCH(SUMIFS(Table15[Unique ID],Table15[System-Owned Portion],E8640,Table15[If Material Anything Other than "Lead" in Column E,Was Material Ever Previously Lead?],G8640,Table15[Customer-Owned Portion],O8640),Table15[Unique ID],0),0)))</f>
        <v/>
      </c>
      <c r="X8640"/>
    </row>
    <row r="8641" spans="2:24" hidden="1" x14ac:dyDescent="0.25">
      <c r="B8641" s="145"/>
      <c r="C8641" s="31"/>
      <c r="D8641" s="31"/>
      <c r="E8641" s="43"/>
      <c r="F8641" s="42"/>
      <c r="G8641" s="83"/>
      <c r="H8641" s="31"/>
      <c r="I8641" s="31"/>
      <c r="J8641" s="83"/>
      <c r="K8641" s="31"/>
      <c r="L8641" s="31"/>
      <c r="M8641" s="168"/>
      <c r="N8641" s="147"/>
      <c r="O8641" s="105"/>
      <c r="P8641" s="42"/>
      <c r="Q8641" s="31"/>
      <c r="R8641" s="83"/>
      <c r="S8641" s="31"/>
      <c r="T8641" s="31"/>
      <c r="U8641" s="168"/>
      <c r="V8641" s="149"/>
      <c r="W8641" s="140" t="str" cm="1">
        <f t="array" ref="W8641">IF(SUM(LEN(B8641:V8641))=0,"",IF(OR(OR(ISBLANK(F8641),SUM(LEN(C8641),LEN(D8641))=0),AND(NOT(E8641="Unknown"),ISBLANK(J8641)),AND(NOT(O8641="Unknown"),ISBLANK(R8641))),"Missing Information", INDEX(Table15[Entire Service Line Classification], MATCH(SUMIFS(Table15[Unique ID],Table15[System-Owned Portion],E8641,Table15[If Material Anything Other than "Lead" in Column E,Was Material Ever Previously Lead?],G8641,Table15[Customer-Owned Portion],O8641),Table15[Unique ID],0),0)))</f>
        <v/>
      </c>
      <c r="X8641"/>
    </row>
    <row r="8642" spans="2:24" hidden="1" x14ac:dyDescent="0.25">
      <c r="B8642" s="145"/>
      <c r="C8642" s="31"/>
      <c r="D8642" s="31"/>
      <c r="E8642" s="43"/>
      <c r="F8642" s="42"/>
      <c r="G8642" s="83"/>
      <c r="H8642" s="31"/>
      <c r="I8642" s="31"/>
      <c r="J8642" s="83"/>
      <c r="K8642" s="31"/>
      <c r="L8642" s="31"/>
      <c r="M8642" s="168"/>
      <c r="N8642" s="147"/>
      <c r="O8642" s="105"/>
      <c r="P8642" s="42"/>
      <c r="Q8642" s="31"/>
      <c r="R8642" s="83"/>
      <c r="S8642" s="31"/>
      <c r="T8642" s="31"/>
      <c r="U8642" s="168"/>
      <c r="V8642" s="149"/>
      <c r="W8642" s="140" t="str" cm="1">
        <f t="array" ref="W8642">IF(SUM(LEN(B8642:V8642))=0,"",IF(OR(OR(ISBLANK(F8642),SUM(LEN(C8642),LEN(D8642))=0),AND(NOT(E8642="Unknown"),ISBLANK(J8642)),AND(NOT(O8642="Unknown"),ISBLANK(R8642))),"Missing Information", INDEX(Table15[Entire Service Line Classification], MATCH(SUMIFS(Table15[Unique ID],Table15[System-Owned Portion],E8642,Table15[If Material Anything Other than "Lead" in Column E,Was Material Ever Previously Lead?],G8642,Table15[Customer-Owned Portion],O8642),Table15[Unique ID],0),0)))</f>
        <v/>
      </c>
      <c r="X8642"/>
    </row>
    <row r="8643" spans="2:24" hidden="1" x14ac:dyDescent="0.25">
      <c r="B8643" s="145"/>
      <c r="C8643" s="31"/>
      <c r="D8643" s="31"/>
      <c r="E8643" s="43"/>
      <c r="F8643" s="42"/>
      <c r="G8643" s="83"/>
      <c r="H8643" s="31"/>
      <c r="I8643" s="31"/>
      <c r="J8643" s="83"/>
      <c r="K8643" s="31"/>
      <c r="L8643" s="31"/>
      <c r="M8643" s="168"/>
      <c r="N8643" s="147"/>
      <c r="O8643" s="105"/>
      <c r="P8643" s="42"/>
      <c r="Q8643" s="31"/>
      <c r="R8643" s="83"/>
      <c r="S8643" s="31"/>
      <c r="T8643" s="31"/>
      <c r="U8643" s="168"/>
      <c r="V8643" s="149"/>
      <c r="W8643" s="140" t="str" cm="1">
        <f t="array" ref="W8643">IF(SUM(LEN(B8643:V8643))=0,"",IF(OR(OR(ISBLANK(F8643),SUM(LEN(C8643),LEN(D8643))=0),AND(NOT(E8643="Unknown"),ISBLANK(J8643)),AND(NOT(O8643="Unknown"),ISBLANK(R8643))),"Missing Information", INDEX(Table15[Entire Service Line Classification], MATCH(SUMIFS(Table15[Unique ID],Table15[System-Owned Portion],E8643,Table15[If Material Anything Other than "Lead" in Column E,Was Material Ever Previously Lead?],G8643,Table15[Customer-Owned Portion],O8643),Table15[Unique ID],0),0)))</f>
        <v/>
      </c>
      <c r="X8643"/>
    </row>
    <row r="8644" spans="2:24" hidden="1" x14ac:dyDescent="0.25">
      <c r="B8644" s="145"/>
      <c r="C8644" s="31"/>
      <c r="D8644" s="31"/>
      <c r="E8644" s="43"/>
      <c r="F8644" s="42"/>
      <c r="G8644" s="83"/>
      <c r="H8644" s="31"/>
      <c r="I8644" s="31"/>
      <c r="J8644" s="83"/>
      <c r="K8644" s="31"/>
      <c r="L8644" s="31"/>
      <c r="M8644" s="168"/>
      <c r="N8644" s="147"/>
      <c r="O8644" s="105"/>
      <c r="P8644" s="42"/>
      <c r="Q8644" s="31"/>
      <c r="R8644" s="83"/>
      <c r="S8644" s="31"/>
      <c r="T8644" s="31"/>
      <c r="U8644" s="168"/>
      <c r="V8644" s="149"/>
      <c r="W8644" s="140" t="str" cm="1">
        <f t="array" ref="W8644">IF(SUM(LEN(B8644:V8644))=0,"",IF(OR(OR(ISBLANK(F8644),SUM(LEN(C8644),LEN(D8644))=0),AND(NOT(E8644="Unknown"),ISBLANK(J8644)),AND(NOT(O8644="Unknown"),ISBLANK(R8644))),"Missing Information", INDEX(Table15[Entire Service Line Classification], MATCH(SUMIFS(Table15[Unique ID],Table15[System-Owned Portion],E8644,Table15[If Material Anything Other than "Lead" in Column E,Was Material Ever Previously Lead?],G8644,Table15[Customer-Owned Portion],O8644),Table15[Unique ID],0),0)))</f>
        <v/>
      </c>
      <c r="X8644"/>
    </row>
    <row r="8645" spans="2:24" hidden="1" x14ac:dyDescent="0.25">
      <c r="B8645" s="145"/>
      <c r="C8645" s="31"/>
      <c r="D8645" s="31"/>
      <c r="E8645" s="43"/>
      <c r="F8645" s="42"/>
      <c r="G8645" s="83"/>
      <c r="H8645" s="31"/>
      <c r="I8645" s="31"/>
      <c r="J8645" s="83"/>
      <c r="K8645" s="31"/>
      <c r="L8645" s="31"/>
      <c r="M8645" s="168"/>
      <c r="N8645" s="147"/>
      <c r="O8645" s="105"/>
      <c r="P8645" s="42"/>
      <c r="Q8645" s="31"/>
      <c r="R8645" s="83"/>
      <c r="S8645" s="31"/>
      <c r="T8645" s="31"/>
      <c r="U8645" s="168"/>
      <c r="V8645" s="149"/>
      <c r="W8645" s="140" t="str" cm="1">
        <f t="array" ref="W8645">IF(SUM(LEN(B8645:V8645))=0,"",IF(OR(OR(ISBLANK(F8645),SUM(LEN(C8645),LEN(D8645))=0),AND(NOT(E8645="Unknown"),ISBLANK(J8645)),AND(NOT(O8645="Unknown"),ISBLANK(R8645))),"Missing Information", INDEX(Table15[Entire Service Line Classification], MATCH(SUMIFS(Table15[Unique ID],Table15[System-Owned Portion],E8645,Table15[If Material Anything Other than "Lead" in Column E,Was Material Ever Previously Lead?],G8645,Table15[Customer-Owned Portion],O8645),Table15[Unique ID],0),0)))</f>
        <v/>
      </c>
      <c r="X8645"/>
    </row>
    <row r="8646" spans="2:24" hidden="1" x14ac:dyDescent="0.25">
      <c r="B8646" s="145"/>
      <c r="C8646" s="31"/>
      <c r="D8646" s="31"/>
      <c r="E8646" s="43"/>
      <c r="F8646" s="42"/>
      <c r="G8646" s="83"/>
      <c r="H8646" s="31"/>
      <c r="I8646" s="31"/>
      <c r="J8646" s="83"/>
      <c r="K8646" s="31"/>
      <c r="L8646" s="31"/>
      <c r="M8646" s="168"/>
      <c r="N8646" s="147"/>
      <c r="O8646" s="105"/>
      <c r="P8646" s="42"/>
      <c r="Q8646" s="31"/>
      <c r="R8646" s="83"/>
      <c r="S8646" s="31"/>
      <c r="T8646" s="31"/>
      <c r="U8646" s="168"/>
      <c r="V8646" s="149"/>
      <c r="W8646" s="140" t="str" cm="1">
        <f t="array" ref="W8646">IF(SUM(LEN(B8646:V8646))=0,"",IF(OR(OR(ISBLANK(F8646),SUM(LEN(C8646),LEN(D8646))=0),AND(NOT(E8646="Unknown"),ISBLANK(J8646)),AND(NOT(O8646="Unknown"),ISBLANK(R8646))),"Missing Information", INDEX(Table15[Entire Service Line Classification], MATCH(SUMIFS(Table15[Unique ID],Table15[System-Owned Portion],E8646,Table15[If Material Anything Other than "Lead" in Column E,Was Material Ever Previously Lead?],G8646,Table15[Customer-Owned Portion],O8646),Table15[Unique ID],0),0)))</f>
        <v/>
      </c>
      <c r="X8646"/>
    </row>
    <row r="8647" spans="2:24" hidden="1" x14ac:dyDescent="0.25">
      <c r="B8647" s="145"/>
      <c r="C8647" s="31"/>
      <c r="D8647" s="31"/>
      <c r="E8647" s="43"/>
      <c r="F8647" s="42"/>
      <c r="G8647" s="83"/>
      <c r="H8647" s="31"/>
      <c r="I8647" s="31"/>
      <c r="J8647" s="83"/>
      <c r="K8647" s="31"/>
      <c r="L8647" s="31"/>
      <c r="M8647" s="168"/>
      <c r="N8647" s="147"/>
      <c r="O8647" s="105"/>
      <c r="P8647" s="42"/>
      <c r="Q8647" s="31"/>
      <c r="R8647" s="83"/>
      <c r="S8647" s="31"/>
      <c r="T8647" s="31"/>
      <c r="U8647" s="168"/>
      <c r="V8647" s="149"/>
      <c r="W8647" s="140" t="str" cm="1">
        <f t="array" ref="W8647">IF(SUM(LEN(B8647:V8647))=0,"",IF(OR(OR(ISBLANK(F8647),SUM(LEN(C8647),LEN(D8647))=0),AND(NOT(E8647="Unknown"),ISBLANK(J8647)),AND(NOT(O8647="Unknown"),ISBLANK(R8647))),"Missing Information", INDEX(Table15[Entire Service Line Classification], MATCH(SUMIFS(Table15[Unique ID],Table15[System-Owned Portion],E8647,Table15[If Material Anything Other than "Lead" in Column E,Was Material Ever Previously Lead?],G8647,Table15[Customer-Owned Portion],O8647),Table15[Unique ID],0),0)))</f>
        <v/>
      </c>
      <c r="X8647"/>
    </row>
    <row r="8648" spans="2:24" hidden="1" x14ac:dyDescent="0.25">
      <c r="B8648" s="145"/>
      <c r="C8648" s="31"/>
      <c r="D8648" s="31"/>
      <c r="E8648" s="43"/>
      <c r="F8648" s="42"/>
      <c r="G8648" s="83"/>
      <c r="H8648" s="31"/>
      <c r="I8648" s="31"/>
      <c r="J8648" s="83"/>
      <c r="K8648" s="31"/>
      <c r="L8648" s="31"/>
      <c r="M8648" s="168"/>
      <c r="N8648" s="147"/>
      <c r="O8648" s="105"/>
      <c r="P8648" s="42"/>
      <c r="Q8648" s="31"/>
      <c r="R8648" s="83"/>
      <c r="S8648" s="31"/>
      <c r="T8648" s="31"/>
      <c r="U8648" s="168"/>
      <c r="V8648" s="149"/>
      <c r="W8648" s="140" t="str" cm="1">
        <f t="array" ref="W8648">IF(SUM(LEN(B8648:V8648))=0,"",IF(OR(OR(ISBLANK(F8648),SUM(LEN(C8648),LEN(D8648))=0),AND(NOT(E8648="Unknown"),ISBLANK(J8648)),AND(NOT(O8648="Unknown"),ISBLANK(R8648))),"Missing Information", INDEX(Table15[Entire Service Line Classification], MATCH(SUMIFS(Table15[Unique ID],Table15[System-Owned Portion],E8648,Table15[If Material Anything Other than "Lead" in Column E,Was Material Ever Previously Lead?],G8648,Table15[Customer-Owned Portion],O8648),Table15[Unique ID],0),0)))</f>
        <v/>
      </c>
      <c r="X8648"/>
    </row>
    <row r="8649" spans="2:24" hidden="1" x14ac:dyDescent="0.25">
      <c r="B8649" s="145"/>
      <c r="C8649" s="31"/>
      <c r="D8649" s="31"/>
      <c r="E8649" s="43"/>
      <c r="F8649" s="42"/>
      <c r="G8649" s="83"/>
      <c r="H8649" s="31"/>
      <c r="I8649" s="31"/>
      <c r="J8649" s="83"/>
      <c r="K8649" s="31"/>
      <c r="L8649" s="31"/>
      <c r="M8649" s="168"/>
      <c r="N8649" s="147"/>
      <c r="O8649" s="105"/>
      <c r="P8649" s="42"/>
      <c r="Q8649" s="31"/>
      <c r="R8649" s="83"/>
      <c r="S8649" s="31"/>
      <c r="T8649" s="31"/>
      <c r="U8649" s="168"/>
      <c r="V8649" s="149"/>
      <c r="W8649" s="140" t="str" cm="1">
        <f t="array" ref="W8649">IF(SUM(LEN(B8649:V8649))=0,"",IF(OR(OR(ISBLANK(F8649),SUM(LEN(C8649),LEN(D8649))=0),AND(NOT(E8649="Unknown"),ISBLANK(J8649)),AND(NOT(O8649="Unknown"),ISBLANK(R8649))),"Missing Information", INDEX(Table15[Entire Service Line Classification], MATCH(SUMIFS(Table15[Unique ID],Table15[System-Owned Portion],E8649,Table15[If Material Anything Other than "Lead" in Column E,Was Material Ever Previously Lead?],G8649,Table15[Customer-Owned Portion],O8649),Table15[Unique ID],0),0)))</f>
        <v/>
      </c>
      <c r="X8649"/>
    </row>
    <row r="8650" spans="2:24" hidden="1" x14ac:dyDescent="0.25">
      <c r="B8650" s="145"/>
      <c r="C8650" s="31"/>
      <c r="D8650" s="31"/>
      <c r="E8650" s="43"/>
      <c r="F8650" s="42"/>
      <c r="G8650" s="83"/>
      <c r="H8650" s="31"/>
      <c r="I8650" s="31"/>
      <c r="J8650" s="83"/>
      <c r="K8650" s="31"/>
      <c r="L8650" s="31"/>
      <c r="M8650" s="168"/>
      <c r="N8650" s="147"/>
      <c r="O8650" s="105"/>
      <c r="P8650" s="42"/>
      <c r="Q8650" s="31"/>
      <c r="R8650" s="83"/>
      <c r="S8650" s="31"/>
      <c r="T8650" s="31"/>
      <c r="U8650" s="168"/>
      <c r="V8650" s="149"/>
      <c r="W8650" s="140" t="str" cm="1">
        <f t="array" ref="W8650">IF(SUM(LEN(B8650:V8650))=0,"",IF(OR(OR(ISBLANK(F8650),SUM(LEN(C8650),LEN(D8650))=0),AND(NOT(E8650="Unknown"),ISBLANK(J8650)),AND(NOT(O8650="Unknown"),ISBLANK(R8650))),"Missing Information", INDEX(Table15[Entire Service Line Classification], MATCH(SUMIFS(Table15[Unique ID],Table15[System-Owned Portion],E8650,Table15[If Material Anything Other than "Lead" in Column E,Was Material Ever Previously Lead?],G8650,Table15[Customer-Owned Portion],O8650),Table15[Unique ID],0),0)))</f>
        <v/>
      </c>
      <c r="X8650"/>
    </row>
    <row r="8651" spans="2:24" hidden="1" x14ac:dyDescent="0.25">
      <c r="B8651" s="145"/>
      <c r="C8651" s="31"/>
      <c r="D8651" s="31"/>
      <c r="E8651" s="43"/>
      <c r="F8651" s="42"/>
      <c r="G8651" s="83"/>
      <c r="H8651" s="31"/>
      <c r="I8651" s="31"/>
      <c r="J8651" s="83"/>
      <c r="K8651" s="31"/>
      <c r="L8651" s="31"/>
      <c r="M8651" s="168"/>
      <c r="N8651" s="147"/>
      <c r="O8651" s="105"/>
      <c r="P8651" s="42"/>
      <c r="Q8651" s="31"/>
      <c r="R8651" s="83"/>
      <c r="S8651" s="31"/>
      <c r="T8651" s="31"/>
      <c r="U8651" s="168"/>
      <c r="V8651" s="149"/>
      <c r="W8651" s="140" t="str" cm="1">
        <f t="array" ref="W8651">IF(SUM(LEN(B8651:V8651))=0,"",IF(OR(OR(ISBLANK(F8651),SUM(LEN(C8651),LEN(D8651))=0),AND(NOT(E8651="Unknown"),ISBLANK(J8651)),AND(NOT(O8651="Unknown"),ISBLANK(R8651))),"Missing Information", INDEX(Table15[Entire Service Line Classification], MATCH(SUMIFS(Table15[Unique ID],Table15[System-Owned Portion],E8651,Table15[If Material Anything Other than "Lead" in Column E,Was Material Ever Previously Lead?],G8651,Table15[Customer-Owned Portion],O8651),Table15[Unique ID],0),0)))</f>
        <v/>
      </c>
      <c r="X8651"/>
    </row>
    <row r="8652" spans="2:24" hidden="1" x14ac:dyDescent="0.25">
      <c r="B8652" s="145"/>
      <c r="C8652" s="31"/>
      <c r="D8652" s="31"/>
      <c r="E8652" s="43"/>
      <c r="F8652" s="42"/>
      <c r="G8652" s="83"/>
      <c r="H8652" s="31"/>
      <c r="I8652" s="31"/>
      <c r="J8652" s="83"/>
      <c r="K8652" s="31"/>
      <c r="L8652" s="31"/>
      <c r="M8652" s="168"/>
      <c r="N8652" s="147"/>
      <c r="O8652" s="105"/>
      <c r="P8652" s="42"/>
      <c r="Q8652" s="31"/>
      <c r="R8652" s="83"/>
      <c r="S8652" s="31"/>
      <c r="T8652" s="31"/>
      <c r="U8652" s="168"/>
      <c r="V8652" s="149"/>
      <c r="W8652" s="140" t="str" cm="1">
        <f t="array" ref="W8652">IF(SUM(LEN(B8652:V8652))=0,"",IF(OR(OR(ISBLANK(F8652),SUM(LEN(C8652),LEN(D8652))=0),AND(NOT(E8652="Unknown"),ISBLANK(J8652)),AND(NOT(O8652="Unknown"),ISBLANK(R8652))),"Missing Information", INDEX(Table15[Entire Service Line Classification], MATCH(SUMIFS(Table15[Unique ID],Table15[System-Owned Portion],E8652,Table15[If Material Anything Other than "Lead" in Column E,Was Material Ever Previously Lead?],G8652,Table15[Customer-Owned Portion],O8652),Table15[Unique ID],0),0)))</f>
        <v/>
      </c>
      <c r="X8652"/>
    </row>
    <row r="8653" spans="2:24" hidden="1" x14ac:dyDescent="0.25">
      <c r="B8653" s="145"/>
      <c r="C8653" s="31"/>
      <c r="D8653" s="31"/>
      <c r="E8653" s="43"/>
      <c r="F8653" s="42"/>
      <c r="G8653" s="83"/>
      <c r="H8653" s="31"/>
      <c r="I8653" s="31"/>
      <c r="J8653" s="83"/>
      <c r="K8653" s="31"/>
      <c r="L8653" s="31"/>
      <c r="M8653" s="168"/>
      <c r="N8653" s="147"/>
      <c r="O8653" s="105"/>
      <c r="P8653" s="42"/>
      <c r="Q8653" s="31"/>
      <c r="R8653" s="83"/>
      <c r="S8653" s="31"/>
      <c r="T8653" s="31"/>
      <c r="U8653" s="168"/>
      <c r="V8653" s="149"/>
      <c r="W8653" s="140" t="str" cm="1">
        <f t="array" ref="W8653">IF(SUM(LEN(B8653:V8653))=0,"",IF(OR(OR(ISBLANK(F8653),SUM(LEN(C8653),LEN(D8653))=0),AND(NOT(E8653="Unknown"),ISBLANK(J8653)),AND(NOT(O8653="Unknown"),ISBLANK(R8653))),"Missing Information", INDEX(Table15[Entire Service Line Classification], MATCH(SUMIFS(Table15[Unique ID],Table15[System-Owned Portion],E8653,Table15[If Material Anything Other than "Lead" in Column E,Was Material Ever Previously Lead?],G8653,Table15[Customer-Owned Portion],O8653),Table15[Unique ID],0),0)))</f>
        <v/>
      </c>
      <c r="X8653"/>
    </row>
    <row r="8654" spans="2:24" hidden="1" x14ac:dyDescent="0.25">
      <c r="B8654" s="145"/>
      <c r="C8654" s="31"/>
      <c r="D8654" s="31"/>
      <c r="E8654" s="43"/>
      <c r="F8654" s="42"/>
      <c r="G8654" s="83"/>
      <c r="H8654" s="31"/>
      <c r="I8654" s="31"/>
      <c r="J8654" s="83"/>
      <c r="K8654" s="31"/>
      <c r="L8654" s="31"/>
      <c r="M8654" s="168"/>
      <c r="N8654" s="147"/>
      <c r="O8654" s="105"/>
      <c r="P8654" s="42"/>
      <c r="Q8654" s="31"/>
      <c r="R8654" s="83"/>
      <c r="S8654" s="31"/>
      <c r="T8654" s="31"/>
      <c r="U8654" s="168"/>
      <c r="V8654" s="149"/>
      <c r="W8654" s="140" t="str" cm="1">
        <f t="array" ref="W8654">IF(SUM(LEN(B8654:V8654))=0,"",IF(OR(OR(ISBLANK(F8654),SUM(LEN(C8654),LEN(D8654))=0),AND(NOT(E8654="Unknown"),ISBLANK(J8654)),AND(NOT(O8654="Unknown"),ISBLANK(R8654))),"Missing Information", INDEX(Table15[Entire Service Line Classification], MATCH(SUMIFS(Table15[Unique ID],Table15[System-Owned Portion],E8654,Table15[If Material Anything Other than "Lead" in Column E,Was Material Ever Previously Lead?],G8654,Table15[Customer-Owned Portion],O8654),Table15[Unique ID],0),0)))</f>
        <v/>
      </c>
      <c r="X8654"/>
    </row>
    <row r="8655" spans="2:24" hidden="1" x14ac:dyDescent="0.25">
      <c r="B8655" s="145"/>
      <c r="C8655" s="31"/>
      <c r="D8655" s="31"/>
      <c r="E8655" s="43"/>
      <c r="F8655" s="42"/>
      <c r="G8655" s="83"/>
      <c r="H8655" s="31"/>
      <c r="I8655" s="31"/>
      <c r="J8655" s="83"/>
      <c r="K8655" s="31"/>
      <c r="L8655" s="31"/>
      <c r="M8655" s="168"/>
      <c r="N8655" s="147"/>
      <c r="O8655" s="105"/>
      <c r="P8655" s="42"/>
      <c r="Q8655" s="31"/>
      <c r="R8655" s="83"/>
      <c r="S8655" s="31"/>
      <c r="T8655" s="31"/>
      <c r="U8655" s="168"/>
      <c r="V8655" s="149"/>
      <c r="W8655" s="140" t="str" cm="1">
        <f t="array" ref="W8655">IF(SUM(LEN(B8655:V8655))=0,"",IF(OR(OR(ISBLANK(F8655),SUM(LEN(C8655),LEN(D8655))=0),AND(NOT(E8655="Unknown"),ISBLANK(J8655)),AND(NOT(O8655="Unknown"),ISBLANK(R8655))),"Missing Information", INDEX(Table15[Entire Service Line Classification], MATCH(SUMIFS(Table15[Unique ID],Table15[System-Owned Portion],E8655,Table15[If Material Anything Other than "Lead" in Column E,Was Material Ever Previously Lead?],G8655,Table15[Customer-Owned Portion],O8655),Table15[Unique ID],0),0)))</f>
        <v/>
      </c>
      <c r="X8655"/>
    </row>
    <row r="8656" spans="2:24" hidden="1" x14ac:dyDescent="0.25">
      <c r="B8656" s="145"/>
      <c r="C8656" s="31"/>
      <c r="D8656" s="31"/>
      <c r="E8656" s="43"/>
      <c r="F8656" s="42"/>
      <c r="G8656" s="83"/>
      <c r="H8656" s="31"/>
      <c r="I8656" s="31"/>
      <c r="J8656" s="83"/>
      <c r="K8656" s="31"/>
      <c r="L8656" s="31"/>
      <c r="M8656" s="168"/>
      <c r="N8656" s="147"/>
      <c r="O8656" s="105"/>
      <c r="P8656" s="42"/>
      <c r="Q8656" s="31"/>
      <c r="R8656" s="83"/>
      <c r="S8656" s="31"/>
      <c r="T8656" s="31"/>
      <c r="U8656" s="168"/>
      <c r="V8656" s="149"/>
      <c r="W8656" s="140" t="str" cm="1">
        <f t="array" ref="W8656">IF(SUM(LEN(B8656:V8656))=0,"",IF(OR(OR(ISBLANK(F8656),SUM(LEN(C8656),LEN(D8656))=0),AND(NOT(E8656="Unknown"),ISBLANK(J8656)),AND(NOT(O8656="Unknown"),ISBLANK(R8656))),"Missing Information", INDEX(Table15[Entire Service Line Classification], MATCH(SUMIFS(Table15[Unique ID],Table15[System-Owned Portion],E8656,Table15[If Material Anything Other than "Lead" in Column E,Was Material Ever Previously Lead?],G8656,Table15[Customer-Owned Portion],O8656),Table15[Unique ID],0),0)))</f>
        <v/>
      </c>
      <c r="X8656"/>
    </row>
    <row r="8657" spans="2:24" hidden="1" x14ac:dyDescent="0.25">
      <c r="B8657" s="145"/>
      <c r="C8657" s="31"/>
      <c r="D8657" s="31"/>
      <c r="E8657" s="43"/>
      <c r="F8657" s="42"/>
      <c r="G8657" s="83"/>
      <c r="H8657" s="31"/>
      <c r="I8657" s="31"/>
      <c r="J8657" s="83"/>
      <c r="K8657" s="31"/>
      <c r="L8657" s="31"/>
      <c r="M8657" s="168"/>
      <c r="N8657" s="147"/>
      <c r="O8657" s="105"/>
      <c r="P8657" s="42"/>
      <c r="Q8657" s="31"/>
      <c r="R8657" s="83"/>
      <c r="S8657" s="31"/>
      <c r="T8657" s="31"/>
      <c r="U8657" s="168"/>
      <c r="V8657" s="149"/>
      <c r="W8657" s="140" t="str" cm="1">
        <f t="array" ref="W8657">IF(SUM(LEN(B8657:V8657))=0,"",IF(OR(OR(ISBLANK(F8657),SUM(LEN(C8657),LEN(D8657))=0),AND(NOT(E8657="Unknown"),ISBLANK(J8657)),AND(NOT(O8657="Unknown"),ISBLANK(R8657))),"Missing Information", INDEX(Table15[Entire Service Line Classification], MATCH(SUMIFS(Table15[Unique ID],Table15[System-Owned Portion],E8657,Table15[If Material Anything Other than "Lead" in Column E,Was Material Ever Previously Lead?],G8657,Table15[Customer-Owned Portion],O8657),Table15[Unique ID],0),0)))</f>
        <v/>
      </c>
      <c r="X8657"/>
    </row>
    <row r="8658" spans="2:24" hidden="1" x14ac:dyDescent="0.25">
      <c r="B8658" s="145"/>
      <c r="C8658" s="31"/>
      <c r="D8658" s="31"/>
      <c r="E8658" s="43"/>
      <c r="F8658" s="42"/>
      <c r="G8658" s="83"/>
      <c r="H8658" s="31"/>
      <c r="I8658" s="31"/>
      <c r="J8658" s="83"/>
      <c r="K8658" s="31"/>
      <c r="L8658" s="31"/>
      <c r="M8658" s="168"/>
      <c r="N8658" s="147"/>
      <c r="O8658" s="105"/>
      <c r="P8658" s="42"/>
      <c r="Q8658" s="31"/>
      <c r="R8658" s="83"/>
      <c r="S8658" s="31"/>
      <c r="T8658" s="31"/>
      <c r="U8658" s="168"/>
      <c r="V8658" s="149"/>
      <c r="W8658" s="140" t="str" cm="1">
        <f t="array" ref="W8658">IF(SUM(LEN(B8658:V8658))=0,"",IF(OR(OR(ISBLANK(F8658),SUM(LEN(C8658),LEN(D8658))=0),AND(NOT(E8658="Unknown"),ISBLANK(J8658)),AND(NOT(O8658="Unknown"),ISBLANK(R8658))),"Missing Information", INDEX(Table15[Entire Service Line Classification], MATCH(SUMIFS(Table15[Unique ID],Table15[System-Owned Portion],E8658,Table15[If Material Anything Other than "Lead" in Column E,Was Material Ever Previously Lead?],G8658,Table15[Customer-Owned Portion],O8658),Table15[Unique ID],0),0)))</f>
        <v/>
      </c>
      <c r="X8658"/>
    </row>
    <row r="8659" spans="2:24" hidden="1" x14ac:dyDescent="0.25">
      <c r="B8659" s="145"/>
      <c r="C8659" s="31"/>
      <c r="D8659" s="31"/>
      <c r="E8659" s="43"/>
      <c r="F8659" s="42"/>
      <c r="G8659" s="83"/>
      <c r="H8659" s="31"/>
      <c r="I8659" s="31"/>
      <c r="J8659" s="83"/>
      <c r="K8659" s="31"/>
      <c r="L8659" s="31"/>
      <c r="M8659" s="168"/>
      <c r="N8659" s="147"/>
      <c r="O8659" s="105"/>
      <c r="P8659" s="42"/>
      <c r="Q8659" s="31"/>
      <c r="R8659" s="83"/>
      <c r="S8659" s="31"/>
      <c r="T8659" s="31"/>
      <c r="U8659" s="168"/>
      <c r="V8659" s="149"/>
      <c r="W8659" s="140" t="str" cm="1">
        <f t="array" ref="W8659">IF(SUM(LEN(B8659:V8659))=0,"",IF(OR(OR(ISBLANK(F8659),SUM(LEN(C8659),LEN(D8659))=0),AND(NOT(E8659="Unknown"),ISBLANK(J8659)),AND(NOT(O8659="Unknown"),ISBLANK(R8659))),"Missing Information", INDEX(Table15[Entire Service Line Classification], MATCH(SUMIFS(Table15[Unique ID],Table15[System-Owned Portion],E8659,Table15[If Material Anything Other than "Lead" in Column E,Was Material Ever Previously Lead?],G8659,Table15[Customer-Owned Portion],O8659),Table15[Unique ID],0),0)))</f>
        <v/>
      </c>
      <c r="X8659"/>
    </row>
    <row r="8660" spans="2:24" hidden="1" x14ac:dyDescent="0.25">
      <c r="B8660" s="145"/>
      <c r="C8660" s="31"/>
      <c r="D8660" s="31"/>
      <c r="E8660" s="43"/>
      <c r="F8660" s="42"/>
      <c r="G8660" s="83"/>
      <c r="H8660" s="31"/>
      <c r="I8660" s="31"/>
      <c r="J8660" s="83"/>
      <c r="K8660" s="31"/>
      <c r="L8660" s="31"/>
      <c r="M8660" s="168"/>
      <c r="N8660" s="147"/>
      <c r="O8660" s="105"/>
      <c r="P8660" s="42"/>
      <c r="Q8660" s="31"/>
      <c r="R8660" s="83"/>
      <c r="S8660" s="31"/>
      <c r="T8660" s="31"/>
      <c r="U8660" s="168"/>
      <c r="V8660" s="149"/>
      <c r="W8660" s="140" t="str" cm="1">
        <f t="array" ref="W8660">IF(SUM(LEN(B8660:V8660))=0,"",IF(OR(OR(ISBLANK(F8660),SUM(LEN(C8660),LEN(D8660))=0),AND(NOT(E8660="Unknown"),ISBLANK(J8660)),AND(NOT(O8660="Unknown"),ISBLANK(R8660))),"Missing Information", INDEX(Table15[Entire Service Line Classification], MATCH(SUMIFS(Table15[Unique ID],Table15[System-Owned Portion],E8660,Table15[If Material Anything Other than "Lead" in Column E,Was Material Ever Previously Lead?],G8660,Table15[Customer-Owned Portion],O8660),Table15[Unique ID],0),0)))</f>
        <v/>
      </c>
      <c r="X8660"/>
    </row>
    <row r="8661" spans="2:24" hidden="1" x14ac:dyDescent="0.25">
      <c r="B8661" s="145"/>
      <c r="C8661" s="31"/>
      <c r="D8661" s="31"/>
      <c r="E8661" s="43"/>
      <c r="F8661" s="42"/>
      <c r="G8661" s="83"/>
      <c r="H8661" s="31"/>
      <c r="I8661" s="31"/>
      <c r="J8661" s="83"/>
      <c r="K8661" s="31"/>
      <c r="L8661" s="31"/>
      <c r="M8661" s="168"/>
      <c r="N8661" s="147"/>
      <c r="O8661" s="105"/>
      <c r="P8661" s="42"/>
      <c r="Q8661" s="31"/>
      <c r="R8661" s="83"/>
      <c r="S8661" s="31"/>
      <c r="T8661" s="31"/>
      <c r="U8661" s="168"/>
      <c r="V8661" s="149"/>
      <c r="W8661" s="140" t="str" cm="1">
        <f t="array" ref="W8661">IF(SUM(LEN(B8661:V8661))=0,"",IF(OR(OR(ISBLANK(F8661),SUM(LEN(C8661),LEN(D8661))=0),AND(NOT(E8661="Unknown"),ISBLANK(J8661)),AND(NOT(O8661="Unknown"),ISBLANK(R8661))),"Missing Information", INDEX(Table15[Entire Service Line Classification], MATCH(SUMIFS(Table15[Unique ID],Table15[System-Owned Portion],E8661,Table15[If Material Anything Other than "Lead" in Column E,Was Material Ever Previously Lead?],G8661,Table15[Customer-Owned Portion],O8661),Table15[Unique ID],0),0)))</f>
        <v/>
      </c>
      <c r="X8661"/>
    </row>
    <row r="8662" spans="2:24" hidden="1" x14ac:dyDescent="0.25">
      <c r="B8662" s="145"/>
      <c r="C8662" s="31"/>
      <c r="D8662" s="31"/>
      <c r="E8662" s="43"/>
      <c r="F8662" s="42"/>
      <c r="G8662" s="83"/>
      <c r="H8662" s="31"/>
      <c r="I8662" s="31"/>
      <c r="J8662" s="83"/>
      <c r="K8662" s="31"/>
      <c r="L8662" s="31"/>
      <c r="M8662" s="168"/>
      <c r="N8662" s="147"/>
      <c r="O8662" s="105"/>
      <c r="P8662" s="42"/>
      <c r="Q8662" s="31"/>
      <c r="R8662" s="83"/>
      <c r="S8662" s="31"/>
      <c r="T8662" s="31"/>
      <c r="U8662" s="168"/>
      <c r="V8662" s="149"/>
      <c r="W8662" s="140" t="str" cm="1">
        <f t="array" ref="W8662">IF(SUM(LEN(B8662:V8662))=0,"",IF(OR(OR(ISBLANK(F8662),SUM(LEN(C8662),LEN(D8662))=0),AND(NOT(E8662="Unknown"),ISBLANK(J8662)),AND(NOT(O8662="Unknown"),ISBLANK(R8662))),"Missing Information", INDEX(Table15[Entire Service Line Classification], MATCH(SUMIFS(Table15[Unique ID],Table15[System-Owned Portion],E8662,Table15[If Material Anything Other than "Lead" in Column E,Was Material Ever Previously Lead?],G8662,Table15[Customer-Owned Portion],O8662),Table15[Unique ID],0),0)))</f>
        <v/>
      </c>
      <c r="X8662"/>
    </row>
    <row r="8663" spans="2:24" hidden="1" x14ac:dyDescent="0.25">
      <c r="B8663" s="145"/>
      <c r="C8663" s="31"/>
      <c r="D8663" s="31"/>
      <c r="E8663" s="43"/>
      <c r="F8663" s="42"/>
      <c r="G8663" s="83"/>
      <c r="H8663" s="31"/>
      <c r="I8663" s="31"/>
      <c r="J8663" s="83"/>
      <c r="K8663" s="31"/>
      <c r="L8663" s="31"/>
      <c r="M8663" s="168"/>
      <c r="N8663" s="147"/>
      <c r="O8663" s="105"/>
      <c r="P8663" s="42"/>
      <c r="Q8663" s="31"/>
      <c r="R8663" s="83"/>
      <c r="S8663" s="31"/>
      <c r="T8663" s="31"/>
      <c r="U8663" s="168"/>
      <c r="V8663" s="149"/>
      <c r="W8663" s="140" t="str" cm="1">
        <f t="array" ref="W8663">IF(SUM(LEN(B8663:V8663))=0,"",IF(OR(OR(ISBLANK(F8663),SUM(LEN(C8663),LEN(D8663))=0),AND(NOT(E8663="Unknown"),ISBLANK(J8663)),AND(NOT(O8663="Unknown"),ISBLANK(R8663))),"Missing Information", INDEX(Table15[Entire Service Line Classification], MATCH(SUMIFS(Table15[Unique ID],Table15[System-Owned Portion],E8663,Table15[If Material Anything Other than "Lead" in Column E,Was Material Ever Previously Lead?],G8663,Table15[Customer-Owned Portion],O8663),Table15[Unique ID],0),0)))</f>
        <v/>
      </c>
      <c r="X8663"/>
    </row>
    <row r="8664" spans="2:24" hidden="1" x14ac:dyDescent="0.25">
      <c r="B8664" s="145"/>
      <c r="C8664" s="31"/>
      <c r="D8664" s="31"/>
      <c r="E8664" s="43"/>
      <c r="F8664" s="42"/>
      <c r="G8664" s="83"/>
      <c r="H8664" s="31"/>
      <c r="I8664" s="31"/>
      <c r="J8664" s="83"/>
      <c r="K8664" s="31"/>
      <c r="L8664" s="31"/>
      <c r="M8664" s="168"/>
      <c r="N8664" s="147"/>
      <c r="O8664" s="105"/>
      <c r="P8664" s="42"/>
      <c r="Q8664" s="31"/>
      <c r="R8664" s="83"/>
      <c r="S8664" s="31"/>
      <c r="T8664" s="31"/>
      <c r="U8664" s="168"/>
      <c r="V8664" s="149"/>
      <c r="W8664" s="140" t="str" cm="1">
        <f t="array" ref="W8664">IF(SUM(LEN(B8664:V8664))=0,"",IF(OR(OR(ISBLANK(F8664),SUM(LEN(C8664),LEN(D8664))=0),AND(NOT(E8664="Unknown"),ISBLANK(J8664)),AND(NOT(O8664="Unknown"),ISBLANK(R8664))),"Missing Information", INDEX(Table15[Entire Service Line Classification], MATCH(SUMIFS(Table15[Unique ID],Table15[System-Owned Portion],E8664,Table15[If Material Anything Other than "Lead" in Column E,Was Material Ever Previously Lead?],G8664,Table15[Customer-Owned Portion],O8664),Table15[Unique ID],0),0)))</f>
        <v/>
      </c>
      <c r="X8664"/>
    </row>
    <row r="8665" spans="2:24" hidden="1" x14ac:dyDescent="0.25">
      <c r="B8665" s="145"/>
      <c r="C8665" s="31"/>
      <c r="D8665" s="31"/>
      <c r="E8665" s="43"/>
      <c r="F8665" s="42"/>
      <c r="G8665" s="83"/>
      <c r="H8665" s="31"/>
      <c r="I8665" s="31"/>
      <c r="J8665" s="83"/>
      <c r="K8665" s="31"/>
      <c r="L8665" s="31"/>
      <c r="M8665" s="168"/>
      <c r="N8665" s="147"/>
      <c r="O8665" s="105"/>
      <c r="P8665" s="42"/>
      <c r="Q8665" s="31"/>
      <c r="R8665" s="83"/>
      <c r="S8665" s="31"/>
      <c r="T8665" s="31"/>
      <c r="U8665" s="168"/>
      <c r="V8665" s="149"/>
      <c r="W8665" s="140" t="str" cm="1">
        <f t="array" ref="W8665">IF(SUM(LEN(B8665:V8665))=0,"",IF(OR(OR(ISBLANK(F8665),SUM(LEN(C8665),LEN(D8665))=0),AND(NOT(E8665="Unknown"),ISBLANK(J8665)),AND(NOT(O8665="Unknown"),ISBLANK(R8665))),"Missing Information", INDEX(Table15[Entire Service Line Classification], MATCH(SUMIFS(Table15[Unique ID],Table15[System-Owned Portion],E8665,Table15[If Material Anything Other than "Lead" in Column E,Was Material Ever Previously Lead?],G8665,Table15[Customer-Owned Portion],O8665),Table15[Unique ID],0),0)))</f>
        <v/>
      </c>
      <c r="X8665"/>
    </row>
    <row r="8666" spans="2:24" hidden="1" x14ac:dyDescent="0.25">
      <c r="B8666" s="145"/>
      <c r="C8666" s="31"/>
      <c r="D8666" s="31"/>
      <c r="E8666" s="43"/>
      <c r="F8666" s="42"/>
      <c r="G8666" s="83"/>
      <c r="H8666" s="31"/>
      <c r="I8666" s="31"/>
      <c r="J8666" s="83"/>
      <c r="K8666" s="31"/>
      <c r="L8666" s="31"/>
      <c r="M8666" s="168"/>
      <c r="N8666" s="147"/>
      <c r="O8666" s="105"/>
      <c r="P8666" s="42"/>
      <c r="Q8666" s="31"/>
      <c r="R8666" s="83"/>
      <c r="S8666" s="31"/>
      <c r="T8666" s="31"/>
      <c r="U8666" s="168"/>
      <c r="V8666" s="149"/>
      <c r="W8666" s="140" t="str" cm="1">
        <f t="array" ref="W8666">IF(SUM(LEN(B8666:V8666))=0,"",IF(OR(OR(ISBLANK(F8666),SUM(LEN(C8666),LEN(D8666))=0),AND(NOT(E8666="Unknown"),ISBLANK(J8666)),AND(NOT(O8666="Unknown"),ISBLANK(R8666))),"Missing Information", INDEX(Table15[Entire Service Line Classification], MATCH(SUMIFS(Table15[Unique ID],Table15[System-Owned Portion],E8666,Table15[If Material Anything Other than "Lead" in Column E,Was Material Ever Previously Lead?],G8666,Table15[Customer-Owned Portion],O8666),Table15[Unique ID],0),0)))</f>
        <v/>
      </c>
      <c r="X8666"/>
    </row>
    <row r="8667" spans="2:24" hidden="1" x14ac:dyDescent="0.25">
      <c r="B8667" s="145"/>
      <c r="C8667" s="31"/>
      <c r="D8667" s="31"/>
      <c r="E8667" s="43"/>
      <c r="F8667" s="42"/>
      <c r="G8667" s="83"/>
      <c r="H8667" s="31"/>
      <c r="I8667" s="31"/>
      <c r="J8667" s="83"/>
      <c r="K8667" s="31"/>
      <c r="L8667" s="31"/>
      <c r="M8667" s="168"/>
      <c r="N8667" s="147"/>
      <c r="O8667" s="105"/>
      <c r="P8667" s="42"/>
      <c r="Q8667" s="31"/>
      <c r="R8667" s="83"/>
      <c r="S8667" s="31"/>
      <c r="T8667" s="31"/>
      <c r="U8667" s="168"/>
      <c r="V8667" s="149"/>
      <c r="W8667" s="140" t="str" cm="1">
        <f t="array" ref="W8667">IF(SUM(LEN(B8667:V8667))=0,"",IF(OR(OR(ISBLANK(F8667),SUM(LEN(C8667),LEN(D8667))=0),AND(NOT(E8667="Unknown"),ISBLANK(J8667)),AND(NOT(O8667="Unknown"),ISBLANK(R8667))),"Missing Information", INDEX(Table15[Entire Service Line Classification], MATCH(SUMIFS(Table15[Unique ID],Table15[System-Owned Portion],E8667,Table15[If Material Anything Other than "Lead" in Column E,Was Material Ever Previously Lead?],G8667,Table15[Customer-Owned Portion],O8667),Table15[Unique ID],0),0)))</f>
        <v/>
      </c>
      <c r="X8667"/>
    </row>
    <row r="8668" spans="2:24" hidden="1" x14ac:dyDescent="0.25">
      <c r="B8668" s="145"/>
      <c r="C8668" s="31"/>
      <c r="D8668" s="31"/>
      <c r="E8668" s="43"/>
      <c r="F8668" s="42"/>
      <c r="G8668" s="83"/>
      <c r="H8668" s="31"/>
      <c r="I8668" s="31"/>
      <c r="J8668" s="83"/>
      <c r="K8668" s="31"/>
      <c r="L8668" s="31"/>
      <c r="M8668" s="168"/>
      <c r="N8668" s="147"/>
      <c r="O8668" s="105"/>
      <c r="P8668" s="42"/>
      <c r="Q8668" s="31"/>
      <c r="R8668" s="83"/>
      <c r="S8668" s="31"/>
      <c r="T8668" s="31"/>
      <c r="U8668" s="168"/>
      <c r="V8668" s="149"/>
      <c r="W8668" s="140" t="str" cm="1">
        <f t="array" ref="W8668">IF(SUM(LEN(B8668:V8668))=0,"",IF(OR(OR(ISBLANK(F8668),SUM(LEN(C8668),LEN(D8668))=0),AND(NOT(E8668="Unknown"),ISBLANK(J8668)),AND(NOT(O8668="Unknown"),ISBLANK(R8668))),"Missing Information", INDEX(Table15[Entire Service Line Classification], MATCH(SUMIFS(Table15[Unique ID],Table15[System-Owned Portion],E8668,Table15[If Material Anything Other than "Lead" in Column E,Was Material Ever Previously Lead?],G8668,Table15[Customer-Owned Portion],O8668),Table15[Unique ID],0),0)))</f>
        <v/>
      </c>
      <c r="X8668"/>
    </row>
    <row r="8669" spans="2:24" hidden="1" x14ac:dyDescent="0.25">
      <c r="B8669" s="145"/>
      <c r="C8669" s="31"/>
      <c r="D8669" s="31"/>
      <c r="E8669" s="43"/>
      <c r="F8669" s="42"/>
      <c r="G8669" s="83"/>
      <c r="H8669" s="31"/>
      <c r="I8669" s="31"/>
      <c r="J8669" s="83"/>
      <c r="K8669" s="31"/>
      <c r="L8669" s="31"/>
      <c r="M8669" s="168"/>
      <c r="N8669" s="147"/>
      <c r="O8669" s="105"/>
      <c r="P8669" s="42"/>
      <c r="Q8669" s="31"/>
      <c r="R8669" s="83"/>
      <c r="S8669" s="31"/>
      <c r="T8669" s="31"/>
      <c r="U8669" s="168"/>
      <c r="V8669" s="149"/>
      <c r="W8669" s="140" t="str" cm="1">
        <f t="array" ref="W8669">IF(SUM(LEN(B8669:V8669))=0,"",IF(OR(OR(ISBLANK(F8669),SUM(LEN(C8669),LEN(D8669))=0),AND(NOT(E8669="Unknown"),ISBLANK(J8669)),AND(NOT(O8669="Unknown"),ISBLANK(R8669))),"Missing Information", INDEX(Table15[Entire Service Line Classification], MATCH(SUMIFS(Table15[Unique ID],Table15[System-Owned Portion],E8669,Table15[If Material Anything Other than "Lead" in Column E,Was Material Ever Previously Lead?],G8669,Table15[Customer-Owned Portion],O8669),Table15[Unique ID],0),0)))</f>
        <v/>
      </c>
      <c r="X8669"/>
    </row>
    <row r="8670" spans="2:24" hidden="1" x14ac:dyDescent="0.25">
      <c r="B8670" s="145"/>
      <c r="C8670" s="31"/>
      <c r="D8670" s="31"/>
      <c r="E8670" s="43"/>
      <c r="F8670" s="42"/>
      <c r="G8670" s="83"/>
      <c r="H8670" s="31"/>
      <c r="I8670" s="31"/>
      <c r="J8670" s="83"/>
      <c r="K8670" s="31"/>
      <c r="L8670" s="31"/>
      <c r="M8670" s="168"/>
      <c r="N8670" s="147"/>
      <c r="O8670" s="105"/>
      <c r="P8670" s="42"/>
      <c r="Q8670" s="31"/>
      <c r="R8670" s="83"/>
      <c r="S8670" s="31"/>
      <c r="T8670" s="31"/>
      <c r="U8670" s="168"/>
      <c r="V8670" s="149"/>
      <c r="W8670" s="140" t="str" cm="1">
        <f t="array" ref="W8670">IF(SUM(LEN(B8670:V8670))=0,"",IF(OR(OR(ISBLANK(F8670),SUM(LEN(C8670),LEN(D8670))=0),AND(NOT(E8670="Unknown"),ISBLANK(J8670)),AND(NOT(O8670="Unknown"),ISBLANK(R8670))),"Missing Information", INDEX(Table15[Entire Service Line Classification], MATCH(SUMIFS(Table15[Unique ID],Table15[System-Owned Portion],E8670,Table15[If Material Anything Other than "Lead" in Column E,Was Material Ever Previously Lead?],G8670,Table15[Customer-Owned Portion],O8670),Table15[Unique ID],0),0)))</f>
        <v/>
      </c>
      <c r="X8670"/>
    </row>
    <row r="8671" spans="2:24" hidden="1" x14ac:dyDescent="0.25">
      <c r="B8671" s="145"/>
      <c r="C8671" s="31"/>
      <c r="D8671" s="31"/>
      <c r="E8671" s="43"/>
      <c r="F8671" s="42"/>
      <c r="G8671" s="83"/>
      <c r="H8671" s="31"/>
      <c r="I8671" s="31"/>
      <c r="J8671" s="83"/>
      <c r="K8671" s="31"/>
      <c r="L8671" s="31"/>
      <c r="M8671" s="168"/>
      <c r="N8671" s="147"/>
      <c r="O8671" s="105"/>
      <c r="P8671" s="42"/>
      <c r="Q8671" s="31"/>
      <c r="R8671" s="83"/>
      <c r="S8671" s="31"/>
      <c r="T8671" s="31"/>
      <c r="U8671" s="168"/>
      <c r="V8671" s="149"/>
      <c r="W8671" s="140" t="str" cm="1">
        <f t="array" ref="W8671">IF(SUM(LEN(B8671:V8671))=0,"",IF(OR(OR(ISBLANK(F8671),SUM(LEN(C8671),LEN(D8671))=0),AND(NOT(E8671="Unknown"),ISBLANK(J8671)),AND(NOT(O8671="Unknown"),ISBLANK(R8671))),"Missing Information", INDEX(Table15[Entire Service Line Classification], MATCH(SUMIFS(Table15[Unique ID],Table15[System-Owned Portion],E8671,Table15[If Material Anything Other than "Lead" in Column E,Was Material Ever Previously Lead?],G8671,Table15[Customer-Owned Portion],O8671),Table15[Unique ID],0),0)))</f>
        <v/>
      </c>
      <c r="X8671"/>
    </row>
    <row r="8672" spans="2:24" hidden="1" x14ac:dyDescent="0.25">
      <c r="B8672" s="145"/>
      <c r="C8672" s="31"/>
      <c r="D8672" s="31"/>
      <c r="E8672" s="43"/>
      <c r="F8672" s="42"/>
      <c r="G8672" s="83"/>
      <c r="H8672" s="31"/>
      <c r="I8672" s="31"/>
      <c r="J8672" s="83"/>
      <c r="K8672" s="31"/>
      <c r="L8672" s="31"/>
      <c r="M8672" s="168"/>
      <c r="N8672" s="147"/>
      <c r="O8672" s="105"/>
      <c r="P8672" s="42"/>
      <c r="Q8672" s="31"/>
      <c r="R8672" s="83"/>
      <c r="S8672" s="31"/>
      <c r="T8672" s="31"/>
      <c r="U8672" s="168"/>
      <c r="V8672" s="149"/>
      <c r="W8672" s="140" t="str" cm="1">
        <f t="array" ref="W8672">IF(SUM(LEN(B8672:V8672))=0,"",IF(OR(OR(ISBLANK(F8672),SUM(LEN(C8672),LEN(D8672))=0),AND(NOT(E8672="Unknown"),ISBLANK(J8672)),AND(NOT(O8672="Unknown"),ISBLANK(R8672))),"Missing Information", INDEX(Table15[Entire Service Line Classification], MATCH(SUMIFS(Table15[Unique ID],Table15[System-Owned Portion],E8672,Table15[If Material Anything Other than "Lead" in Column E,Was Material Ever Previously Lead?],G8672,Table15[Customer-Owned Portion],O8672),Table15[Unique ID],0),0)))</f>
        <v/>
      </c>
      <c r="X8672"/>
    </row>
    <row r="8673" spans="2:24" hidden="1" x14ac:dyDescent="0.25">
      <c r="B8673" s="145"/>
      <c r="C8673" s="31"/>
      <c r="D8673" s="31"/>
      <c r="E8673" s="43"/>
      <c r="F8673" s="42"/>
      <c r="G8673" s="83"/>
      <c r="H8673" s="31"/>
      <c r="I8673" s="31"/>
      <c r="J8673" s="83"/>
      <c r="K8673" s="31"/>
      <c r="L8673" s="31"/>
      <c r="M8673" s="168"/>
      <c r="N8673" s="147"/>
      <c r="O8673" s="105"/>
      <c r="P8673" s="42"/>
      <c r="Q8673" s="31"/>
      <c r="R8673" s="83"/>
      <c r="S8673" s="31"/>
      <c r="T8673" s="31"/>
      <c r="U8673" s="168"/>
      <c r="V8673" s="149"/>
      <c r="W8673" s="140" t="str" cm="1">
        <f t="array" ref="W8673">IF(SUM(LEN(B8673:V8673))=0,"",IF(OR(OR(ISBLANK(F8673),SUM(LEN(C8673),LEN(D8673))=0),AND(NOT(E8673="Unknown"),ISBLANK(J8673)),AND(NOT(O8673="Unknown"),ISBLANK(R8673))),"Missing Information", INDEX(Table15[Entire Service Line Classification], MATCH(SUMIFS(Table15[Unique ID],Table15[System-Owned Portion],E8673,Table15[If Material Anything Other than "Lead" in Column E,Was Material Ever Previously Lead?],G8673,Table15[Customer-Owned Portion],O8673),Table15[Unique ID],0),0)))</f>
        <v/>
      </c>
      <c r="X8673"/>
    </row>
    <row r="8674" spans="2:24" hidden="1" x14ac:dyDescent="0.25">
      <c r="B8674" s="145"/>
      <c r="C8674" s="31"/>
      <c r="D8674" s="31"/>
      <c r="E8674" s="43"/>
      <c r="F8674" s="42"/>
      <c r="G8674" s="83"/>
      <c r="H8674" s="31"/>
      <c r="I8674" s="31"/>
      <c r="J8674" s="83"/>
      <c r="K8674" s="31"/>
      <c r="L8674" s="31"/>
      <c r="M8674" s="168"/>
      <c r="N8674" s="147"/>
      <c r="O8674" s="105"/>
      <c r="P8674" s="42"/>
      <c r="Q8674" s="31"/>
      <c r="R8674" s="83"/>
      <c r="S8674" s="31"/>
      <c r="T8674" s="31"/>
      <c r="U8674" s="168"/>
      <c r="V8674" s="149"/>
      <c r="W8674" s="140" t="str" cm="1">
        <f t="array" ref="W8674">IF(SUM(LEN(B8674:V8674))=0,"",IF(OR(OR(ISBLANK(F8674),SUM(LEN(C8674),LEN(D8674))=0),AND(NOT(E8674="Unknown"),ISBLANK(J8674)),AND(NOT(O8674="Unknown"),ISBLANK(R8674))),"Missing Information", INDEX(Table15[Entire Service Line Classification], MATCH(SUMIFS(Table15[Unique ID],Table15[System-Owned Portion],E8674,Table15[If Material Anything Other than "Lead" in Column E,Was Material Ever Previously Lead?],G8674,Table15[Customer-Owned Portion],O8674),Table15[Unique ID],0),0)))</f>
        <v/>
      </c>
      <c r="X8674"/>
    </row>
    <row r="8675" spans="2:24" hidden="1" x14ac:dyDescent="0.25">
      <c r="B8675" s="145"/>
      <c r="C8675" s="31"/>
      <c r="D8675" s="31"/>
      <c r="E8675" s="43"/>
      <c r="F8675" s="42"/>
      <c r="G8675" s="83"/>
      <c r="H8675" s="31"/>
      <c r="I8675" s="31"/>
      <c r="J8675" s="83"/>
      <c r="K8675" s="31"/>
      <c r="L8675" s="31"/>
      <c r="M8675" s="168"/>
      <c r="N8675" s="147"/>
      <c r="O8675" s="105"/>
      <c r="P8675" s="42"/>
      <c r="Q8675" s="31"/>
      <c r="R8675" s="83"/>
      <c r="S8675" s="31"/>
      <c r="T8675" s="31"/>
      <c r="U8675" s="168"/>
      <c r="V8675" s="149"/>
      <c r="W8675" s="140" t="str" cm="1">
        <f t="array" ref="W8675">IF(SUM(LEN(B8675:V8675))=0,"",IF(OR(OR(ISBLANK(F8675),SUM(LEN(C8675),LEN(D8675))=0),AND(NOT(E8675="Unknown"),ISBLANK(J8675)),AND(NOT(O8675="Unknown"),ISBLANK(R8675))),"Missing Information", INDEX(Table15[Entire Service Line Classification], MATCH(SUMIFS(Table15[Unique ID],Table15[System-Owned Portion],E8675,Table15[If Material Anything Other than "Lead" in Column E,Was Material Ever Previously Lead?],G8675,Table15[Customer-Owned Portion],O8675),Table15[Unique ID],0),0)))</f>
        <v/>
      </c>
      <c r="X8675"/>
    </row>
    <row r="8676" spans="2:24" hidden="1" x14ac:dyDescent="0.25">
      <c r="B8676" s="145"/>
      <c r="C8676" s="31"/>
      <c r="D8676" s="31"/>
      <c r="E8676" s="43"/>
      <c r="F8676" s="42"/>
      <c r="G8676" s="83"/>
      <c r="H8676" s="31"/>
      <c r="I8676" s="31"/>
      <c r="J8676" s="83"/>
      <c r="K8676" s="31"/>
      <c r="L8676" s="31"/>
      <c r="M8676" s="168"/>
      <c r="N8676" s="147"/>
      <c r="O8676" s="105"/>
      <c r="P8676" s="42"/>
      <c r="Q8676" s="31"/>
      <c r="R8676" s="83"/>
      <c r="S8676" s="31"/>
      <c r="T8676" s="31"/>
      <c r="U8676" s="168"/>
      <c r="V8676" s="149"/>
      <c r="W8676" s="140" t="str" cm="1">
        <f t="array" ref="W8676">IF(SUM(LEN(B8676:V8676))=0,"",IF(OR(OR(ISBLANK(F8676),SUM(LEN(C8676),LEN(D8676))=0),AND(NOT(E8676="Unknown"),ISBLANK(J8676)),AND(NOT(O8676="Unknown"),ISBLANK(R8676))),"Missing Information", INDEX(Table15[Entire Service Line Classification], MATCH(SUMIFS(Table15[Unique ID],Table15[System-Owned Portion],E8676,Table15[If Material Anything Other than "Lead" in Column E,Was Material Ever Previously Lead?],G8676,Table15[Customer-Owned Portion],O8676),Table15[Unique ID],0),0)))</f>
        <v/>
      </c>
      <c r="X8676"/>
    </row>
    <row r="8677" spans="2:24" hidden="1" x14ac:dyDescent="0.25">
      <c r="B8677" s="145"/>
      <c r="C8677" s="31"/>
      <c r="D8677" s="31"/>
      <c r="E8677" s="43"/>
      <c r="F8677" s="42"/>
      <c r="G8677" s="83"/>
      <c r="H8677" s="31"/>
      <c r="I8677" s="31"/>
      <c r="J8677" s="83"/>
      <c r="K8677" s="31"/>
      <c r="L8677" s="31"/>
      <c r="M8677" s="168"/>
      <c r="N8677" s="147"/>
      <c r="O8677" s="105"/>
      <c r="P8677" s="42"/>
      <c r="Q8677" s="31"/>
      <c r="R8677" s="83"/>
      <c r="S8677" s="31"/>
      <c r="T8677" s="31"/>
      <c r="U8677" s="168"/>
      <c r="V8677" s="149"/>
      <c r="W8677" s="140" t="str" cm="1">
        <f t="array" ref="W8677">IF(SUM(LEN(B8677:V8677))=0,"",IF(OR(OR(ISBLANK(F8677),SUM(LEN(C8677),LEN(D8677))=0),AND(NOT(E8677="Unknown"),ISBLANK(J8677)),AND(NOT(O8677="Unknown"),ISBLANK(R8677))),"Missing Information", INDEX(Table15[Entire Service Line Classification], MATCH(SUMIFS(Table15[Unique ID],Table15[System-Owned Portion],E8677,Table15[If Material Anything Other than "Lead" in Column E,Was Material Ever Previously Lead?],G8677,Table15[Customer-Owned Portion],O8677),Table15[Unique ID],0),0)))</f>
        <v/>
      </c>
      <c r="X8677"/>
    </row>
    <row r="8678" spans="2:24" hidden="1" x14ac:dyDescent="0.25">
      <c r="B8678" s="145"/>
      <c r="C8678" s="31"/>
      <c r="D8678" s="31"/>
      <c r="E8678" s="43"/>
      <c r="F8678" s="42"/>
      <c r="G8678" s="83"/>
      <c r="H8678" s="31"/>
      <c r="I8678" s="31"/>
      <c r="J8678" s="83"/>
      <c r="K8678" s="31"/>
      <c r="L8678" s="31"/>
      <c r="M8678" s="168"/>
      <c r="N8678" s="147"/>
      <c r="O8678" s="105"/>
      <c r="P8678" s="42"/>
      <c r="Q8678" s="31"/>
      <c r="R8678" s="83"/>
      <c r="S8678" s="31"/>
      <c r="T8678" s="31"/>
      <c r="U8678" s="168"/>
      <c r="V8678" s="149"/>
      <c r="W8678" s="140" t="str" cm="1">
        <f t="array" ref="W8678">IF(SUM(LEN(B8678:V8678))=0,"",IF(OR(OR(ISBLANK(F8678),SUM(LEN(C8678),LEN(D8678))=0),AND(NOT(E8678="Unknown"),ISBLANK(J8678)),AND(NOT(O8678="Unknown"),ISBLANK(R8678))),"Missing Information", INDEX(Table15[Entire Service Line Classification], MATCH(SUMIFS(Table15[Unique ID],Table15[System-Owned Portion],E8678,Table15[If Material Anything Other than "Lead" in Column E,Was Material Ever Previously Lead?],G8678,Table15[Customer-Owned Portion],O8678),Table15[Unique ID],0),0)))</f>
        <v/>
      </c>
      <c r="X8678"/>
    </row>
    <row r="8679" spans="2:24" hidden="1" x14ac:dyDescent="0.25">
      <c r="B8679" s="145"/>
      <c r="C8679" s="31"/>
      <c r="D8679" s="31"/>
      <c r="E8679" s="43"/>
      <c r="F8679" s="42"/>
      <c r="G8679" s="83"/>
      <c r="H8679" s="31"/>
      <c r="I8679" s="31"/>
      <c r="J8679" s="83"/>
      <c r="K8679" s="31"/>
      <c r="L8679" s="31"/>
      <c r="M8679" s="168"/>
      <c r="N8679" s="147"/>
      <c r="O8679" s="105"/>
      <c r="P8679" s="42"/>
      <c r="Q8679" s="31"/>
      <c r="R8679" s="83"/>
      <c r="S8679" s="31"/>
      <c r="T8679" s="31"/>
      <c r="U8679" s="168"/>
      <c r="V8679" s="149"/>
      <c r="W8679" s="140" t="str" cm="1">
        <f t="array" ref="W8679">IF(SUM(LEN(B8679:V8679))=0,"",IF(OR(OR(ISBLANK(F8679),SUM(LEN(C8679),LEN(D8679))=0),AND(NOT(E8679="Unknown"),ISBLANK(J8679)),AND(NOT(O8679="Unknown"),ISBLANK(R8679))),"Missing Information", INDEX(Table15[Entire Service Line Classification], MATCH(SUMIFS(Table15[Unique ID],Table15[System-Owned Portion],E8679,Table15[If Material Anything Other than "Lead" in Column E,Was Material Ever Previously Lead?],G8679,Table15[Customer-Owned Portion],O8679),Table15[Unique ID],0),0)))</f>
        <v/>
      </c>
      <c r="X8679"/>
    </row>
    <row r="8680" spans="2:24" hidden="1" x14ac:dyDescent="0.25">
      <c r="B8680" s="145"/>
      <c r="C8680" s="31"/>
      <c r="D8680" s="31"/>
      <c r="E8680" s="43"/>
      <c r="F8680" s="42"/>
      <c r="G8680" s="83"/>
      <c r="H8680" s="31"/>
      <c r="I8680" s="31"/>
      <c r="J8680" s="83"/>
      <c r="K8680" s="31"/>
      <c r="L8680" s="31"/>
      <c r="M8680" s="168"/>
      <c r="N8680" s="147"/>
      <c r="O8680" s="105"/>
      <c r="P8680" s="42"/>
      <c r="Q8680" s="31"/>
      <c r="R8680" s="83"/>
      <c r="S8680" s="31"/>
      <c r="T8680" s="31"/>
      <c r="U8680" s="168"/>
      <c r="V8680" s="149"/>
      <c r="W8680" s="140" t="str" cm="1">
        <f t="array" ref="W8680">IF(SUM(LEN(B8680:V8680))=0,"",IF(OR(OR(ISBLANK(F8680),SUM(LEN(C8680),LEN(D8680))=0),AND(NOT(E8680="Unknown"),ISBLANK(J8680)),AND(NOT(O8680="Unknown"),ISBLANK(R8680))),"Missing Information", INDEX(Table15[Entire Service Line Classification], MATCH(SUMIFS(Table15[Unique ID],Table15[System-Owned Portion],E8680,Table15[If Material Anything Other than "Lead" in Column E,Was Material Ever Previously Lead?],G8680,Table15[Customer-Owned Portion],O8680),Table15[Unique ID],0),0)))</f>
        <v/>
      </c>
      <c r="X8680"/>
    </row>
    <row r="8681" spans="2:24" hidden="1" x14ac:dyDescent="0.25">
      <c r="B8681" s="145"/>
      <c r="C8681" s="31"/>
      <c r="D8681" s="31"/>
      <c r="E8681" s="43"/>
      <c r="F8681" s="42"/>
      <c r="G8681" s="83"/>
      <c r="H8681" s="31"/>
      <c r="I8681" s="31"/>
      <c r="J8681" s="83"/>
      <c r="K8681" s="31"/>
      <c r="L8681" s="31"/>
      <c r="M8681" s="168"/>
      <c r="N8681" s="147"/>
      <c r="O8681" s="105"/>
      <c r="P8681" s="42"/>
      <c r="Q8681" s="31"/>
      <c r="R8681" s="83"/>
      <c r="S8681" s="31"/>
      <c r="T8681" s="31"/>
      <c r="U8681" s="168"/>
      <c r="V8681" s="149"/>
      <c r="W8681" s="140" t="str" cm="1">
        <f t="array" ref="W8681">IF(SUM(LEN(B8681:V8681))=0,"",IF(OR(OR(ISBLANK(F8681),SUM(LEN(C8681),LEN(D8681))=0),AND(NOT(E8681="Unknown"),ISBLANK(J8681)),AND(NOT(O8681="Unknown"),ISBLANK(R8681))),"Missing Information", INDEX(Table15[Entire Service Line Classification], MATCH(SUMIFS(Table15[Unique ID],Table15[System-Owned Portion],E8681,Table15[If Material Anything Other than "Lead" in Column E,Was Material Ever Previously Lead?],G8681,Table15[Customer-Owned Portion],O8681),Table15[Unique ID],0),0)))</f>
        <v/>
      </c>
      <c r="X8681"/>
    </row>
    <row r="8682" spans="2:24" hidden="1" x14ac:dyDescent="0.25">
      <c r="B8682" s="145"/>
      <c r="C8682" s="31"/>
      <c r="D8682" s="31"/>
      <c r="E8682" s="43"/>
      <c r="F8682" s="42"/>
      <c r="G8682" s="83"/>
      <c r="H8682" s="31"/>
      <c r="I8682" s="31"/>
      <c r="J8682" s="83"/>
      <c r="K8682" s="31"/>
      <c r="L8682" s="31"/>
      <c r="M8682" s="168"/>
      <c r="N8682" s="147"/>
      <c r="O8682" s="105"/>
      <c r="P8682" s="42"/>
      <c r="Q8682" s="31"/>
      <c r="R8682" s="83"/>
      <c r="S8682" s="31"/>
      <c r="T8682" s="31"/>
      <c r="U8682" s="168"/>
      <c r="V8682" s="149"/>
      <c r="W8682" s="140" t="str" cm="1">
        <f t="array" ref="W8682">IF(SUM(LEN(B8682:V8682))=0,"",IF(OR(OR(ISBLANK(F8682),SUM(LEN(C8682),LEN(D8682))=0),AND(NOT(E8682="Unknown"),ISBLANK(J8682)),AND(NOT(O8682="Unknown"),ISBLANK(R8682))),"Missing Information", INDEX(Table15[Entire Service Line Classification], MATCH(SUMIFS(Table15[Unique ID],Table15[System-Owned Portion],E8682,Table15[If Material Anything Other than "Lead" in Column E,Was Material Ever Previously Lead?],G8682,Table15[Customer-Owned Portion],O8682),Table15[Unique ID],0),0)))</f>
        <v/>
      </c>
      <c r="X8682"/>
    </row>
    <row r="8683" spans="2:24" hidden="1" x14ac:dyDescent="0.25">
      <c r="B8683" s="145"/>
      <c r="C8683" s="31"/>
      <c r="D8683" s="31"/>
      <c r="E8683" s="43"/>
      <c r="F8683" s="42"/>
      <c r="G8683" s="83"/>
      <c r="H8683" s="31"/>
      <c r="I8683" s="31"/>
      <c r="J8683" s="83"/>
      <c r="K8683" s="31"/>
      <c r="L8683" s="31"/>
      <c r="M8683" s="168"/>
      <c r="N8683" s="147"/>
      <c r="O8683" s="105"/>
      <c r="P8683" s="42"/>
      <c r="Q8683" s="31"/>
      <c r="R8683" s="83"/>
      <c r="S8683" s="31"/>
      <c r="T8683" s="31"/>
      <c r="U8683" s="168"/>
      <c r="V8683" s="149"/>
      <c r="W8683" s="140" t="str" cm="1">
        <f t="array" ref="W8683">IF(SUM(LEN(B8683:V8683))=0,"",IF(OR(OR(ISBLANK(F8683),SUM(LEN(C8683),LEN(D8683))=0),AND(NOT(E8683="Unknown"),ISBLANK(J8683)),AND(NOT(O8683="Unknown"),ISBLANK(R8683))),"Missing Information", INDEX(Table15[Entire Service Line Classification], MATCH(SUMIFS(Table15[Unique ID],Table15[System-Owned Portion],E8683,Table15[If Material Anything Other than "Lead" in Column E,Was Material Ever Previously Lead?],G8683,Table15[Customer-Owned Portion],O8683),Table15[Unique ID],0),0)))</f>
        <v/>
      </c>
      <c r="X8683"/>
    </row>
    <row r="8684" spans="2:24" hidden="1" x14ac:dyDescent="0.25">
      <c r="B8684" s="145"/>
      <c r="C8684" s="31"/>
      <c r="D8684" s="31"/>
      <c r="E8684" s="43"/>
      <c r="F8684" s="42"/>
      <c r="G8684" s="83"/>
      <c r="H8684" s="31"/>
      <c r="I8684" s="31"/>
      <c r="J8684" s="83"/>
      <c r="K8684" s="31"/>
      <c r="L8684" s="31"/>
      <c r="M8684" s="168"/>
      <c r="N8684" s="147"/>
      <c r="O8684" s="105"/>
      <c r="P8684" s="42"/>
      <c r="Q8684" s="31"/>
      <c r="R8684" s="83"/>
      <c r="S8684" s="31"/>
      <c r="T8684" s="31"/>
      <c r="U8684" s="168"/>
      <c r="V8684" s="149"/>
      <c r="W8684" s="140" t="str" cm="1">
        <f t="array" ref="W8684">IF(SUM(LEN(B8684:V8684))=0,"",IF(OR(OR(ISBLANK(F8684),SUM(LEN(C8684),LEN(D8684))=0),AND(NOT(E8684="Unknown"),ISBLANK(J8684)),AND(NOT(O8684="Unknown"),ISBLANK(R8684))),"Missing Information", INDEX(Table15[Entire Service Line Classification], MATCH(SUMIFS(Table15[Unique ID],Table15[System-Owned Portion],E8684,Table15[If Material Anything Other than "Lead" in Column E,Was Material Ever Previously Lead?],G8684,Table15[Customer-Owned Portion],O8684),Table15[Unique ID],0),0)))</f>
        <v/>
      </c>
      <c r="X8684"/>
    </row>
    <row r="8685" spans="2:24" hidden="1" x14ac:dyDescent="0.25">
      <c r="B8685" s="145"/>
      <c r="C8685" s="31"/>
      <c r="D8685" s="31"/>
      <c r="E8685" s="43"/>
      <c r="F8685" s="42"/>
      <c r="G8685" s="83"/>
      <c r="H8685" s="31"/>
      <c r="I8685" s="31"/>
      <c r="J8685" s="83"/>
      <c r="K8685" s="31"/>
      <c r="L8685" s="31"/>
      <c r="M8685" s="168"/>
      <c r="N8685" s="147"/>
      <c r="O8685" s="105"/>
      <c r="P8685" s="42"/>
      <c r="Q8685" s="31"/>
      <c r="R8685" s="83"/>
      <c r="S8685" s="31"/>
      <c r="T8685" s="31"/>
      <c r="U8685" s="168"/>
      <c r="V8685" s="149"/>
      <c r="W8685" s="140" t="str" cm="1">
        <f t="array" ref="W8685">IF(SUM(LEN(B8685:V8685))=0,"",IF(OR(OR(ISBLANK(F8685),SUM(LEN(C8685),LEN(D8685))=0),AND(NOT(E8685="Unknown"),ISBLANK(J8685)),AND(NOT(O8685="Unknown"),ISBLANK(R8685))),"Missing Information", INDEX(Table15[Entire Service Line Classification], MATCH(SUMIFS(Table15[Unique ID],Table15[System-Owned Portion],E8685,Table15[If Material Anything Other than "Lead" in Column E,Was Material Ever Previously Lead?],G8685,Table15[Customer-Owned Portion],O8685),Table15[Unique ID],0),0)))</f>
        <v/>
      </c>
      <c r="X8685"/>
    </row>
    <row r="8686" spans="2:24" hidden="1" x14ac:dyDescent="0.25">
      <c r="B8686" s="145"/>
      <c r="C8686" s="31"/>
      <c r="D8686" s="31"/>
      <c r="E8686" s="43"/>
      <c r="F8686" s="42"/>
      <c r="G8686" s="83"/>
      <c r="H8686" s="31"/>
      <c r="I8686" s="31"/>
      <c r="J8686" s="83"/>
      <c r="K8686" s="31"/>
      <c r="L8686" s="31"/>
      <c r="M8686" s="168"/>
      <c r="N8686" s="147"/>
      <c r="O8686" s="105"/>
      <c r="P8686" s="42"/>
      <c r="Q8686" s="31"/>
      <c r="R8686" s="83"/>
      <c r="S8686" s="31"/>
      <c r="T8686" s="31"/>
      <c r="U8686" s="168"/>
      <c r="V8686" s="149"/>
      <c r="W8686" s="140" t="str" cm="1">
        <f t="array" ref="W8686">IF(SUM(LEN(B8686:V8686))=0,"",IF(OR(OR(ISBLANK(F8686),SUM(LEN(C8686),LEN(D8686))=0),AND(NOT(E8686="Unknown"),ISBLANK(J8686)),AND(NOT(O8686="Unknown"),ISBLANK(R8686))),"Missing Information", INDEX(Table15[Entire Service Line Classification], MATCH(SUMIFS(Table15[Unique ID],Table15[System-Owned Portion],E8686,Table15[If Material Anything Other than "Lead" in Column E,Was Material Ever Previously Lead?],G8686,Table15[Customer-Owned Portion],O8686),Table15[Unique ID],0),0)))</f>
        <v/>
      </c>
      <c r="X8686"/>
    </row>
    <row r="8687" spans="2:24" hidden="1" x14ac:dyDescent="0.25">
      <c r="B8687" s="145"/>
      <c r="C8687" s="31"/>
      <c r="D8687" s="31"/>
      <c r="E8687" s="43"/>
      <c r="F8687" s="42"/>
      <c r="G8687" s="83"/>
      <c r="H8687" s="31"/>
      <c r="I8687" s="31"/>
      <c r="J8687" s="83"/>
      <c r="K8687" s="31"/>
      <c r="L8687" s="31"/>
      <c r="M8687" s="168"/>
      <c r="N8687" s="147"/>
      <c r="O8687" s="105"/>
      <c r="P8687" s="42"/>
      <c r="Q8687" s="31"/>
      <c r="R8687" s="83"/>
      <c r="S8687" s="31"/>
      <c r="T8687" s="31"/>
      <c r="U8687" s="168"/>
      <c r="V8687" s="149"/>
      <c r="W8687" s="140" t="str" cm="1">
        <f t="array" ref="W8687">IF(SUM(LEN(B8687:V8687))=0,"",IF(OR(OR(ISBLANK(F8687),SUM(LEN(C8687),LEN(D8687))=0),AND(NOT(E8687="Unknown"),ISBLANK(J8687)),AND(NOT(O8687="Unknown"),ISBLANK(R8687))),"Missing Information", INDEX(Table15[Entire Service Line Classification], MATCH(SUMIFS(Table15[Unique ID],Table15[System-Owned Portion],E8687,Table15[If Material Anything Other than "Lead" in Column E,Was Material Ever Previously Lead?],G8687,Table15[Customer-Owned Portion],O8687),Table15[Unique ID],0),0)))</f>
        <v/>
      </c>
      <c r="X8687"/>
    </row>
    <row r="8688" spans="2:24" hidden="1" x14ac:dyDescent="0.25">
      <c r="B8688" s="145"/>
      <c r="C8688" s="31"/>
      <c r="D8688" s="31"/>
      <c r="E8688" s="43"/>
      <c r="F8688" s="42"/>
      <c r="G8688" s="83"/>
      <c r="H8688" s="31"/>
      <c r="I8688" s="31"/>
      <c r="J8688" s="83"/>
      <c r="K8688" s="31"/>
      <c r="L8688" s="31"/>
      <c r="M8688" s="168"/>
      <c r="N8688" s="147"/>
      <c r="O8688" s="105"/>
      <c r="P8688" s="42"/>
      <c r="Q8688" s="31"/>
      <c r="R8688" s="83"/>
      <c r="S8688" s="31"/>
      <c r="T8688" s="31"/>
      <c r="U8688" s="168"/>
      <c r="V8688" s="149"/>
      <c r="W8688" s="140" t="str" cm="1">
        <f t="array" ref="W8688">IF(SUM(LEN(B8688:V8688))=0,"",IF(OR(OR(ISBLANK(F8688),SUM(LEN(C8688),LEN(D8688))=0),AND(NOT(E8688="Unknown"),ISBLANK(J8688)),AND(NOT(O8688="Unknown"),ISBLANK(R8688))),"Missing Information", INDEX(Table15[Entire Service Line Classification], MATCH(SUMIFS(Table15[Unique ID],Table15[System-Owned Portion],E8688,Table15[If Material Anything Other than "Lead" in Column E,Was Material Ever Previously Lead?],G8688,Table15[Customer-Owned Portion],O8688),Table15[Unique ID],0),0)))</f>
        <v/>
      </c>
      <c r="X8688"/>
    </row>
    <row r="8689" spans="2:24" hidden="1" x14ac:dyDescent="0.25">
      <c r="B8689" s="145"/>
      <c r="C8689" s="31"/>
      <c r="D8689" s="31"/>
      <c r="E8689" s="43"/>
      <c r="F8689" s="42"/>
      <c r="G8689" s="83"/>
      <c r="H8689" s="31"/>
      <c r="I8689" s="31"/>
      <c r="J8689" s="83"/>
      <c r="K8689" s="31"/>
      <c r="L8689" s="31"/>
      <c r="M8689" s="168"/>
      <c r="N8689" s="147"/>
      <c r="O8689" s="105"/>
      <c r="P8689" s="42"/>
      <c r="Q8689" s="31"/>
      <c r="R8689" s="83"/>
      <c r="S8689" s="31"/>
      <c r="T8689" s="31"/>
      <c r="U8689" s="168"/>
      <c r="V8689" s="149"/>
      <c r="W8689" s="140" t="str" cm="1">
        <f t="array" ref="W8689">IF(SUM(LEN(B8689:V8689))=0,"",IF(OR(OR(ISBLANK(F8689),SUM(LEN(C8689),LEN(D8689))=0),AND(NOT(E8689="Unknown"),ISBLANK(J8689)),AND(NOT(O8689="Unknown"),ISBLANK(R8689))),"Missing Information", INDEX(Table15[Entire Service Line Classification], MATCH(SUMIFS(Table15[Unique ID],Table15[System-Owned Portion],E8689,Table15[If Material Anything Other than "Lead" in Column E,Was Material Ever Previously Lead?],G8689,Table15[Customer-Owned Portion],O8689),Table15[Unique ID],0),0)))</f>
        <v/>
      </c>
      <c r="X8689"/>
    </row>
    <row r="8690" spans="2:24" hidden="1" x14ac:dyDescent="0.25">
      <c r="B8690" s="145"/>
      <c r="C8690" s="31"/>
      <c r="D8690" s="31"/>
      <c r="E8690" s="43"/>
      <c r="F8690" s="42"/>
      <c r="G8690" s="83"/>
      <c r="H8690" s="31"/>
      <c r="I8690" s="31"/>
      <c r="J8690" s="83"/>
      <c r="K8690" s="31"/>
      <c r="L8690" s="31"/>
      <c r="M8690" s="168"/>
      <c r="N8690" s="147"/>
      <c r="O8690" s="105"/>
      <c r="P8690" s="42"/>
      <c r="Q8690" s="31"/>
      <c r="R8690" s="83"/>
      <c r="S8690" s="31"/>
      <c r="T8690" s="31"/>
      <c r="U8690" s="168"/>
      <c r="V8690" s="149"/>
      <c r="W8690" s="140" t="str" cm="1">
        <f t="array" ref="W8690">IF(SUM(LEN(B8690:V8690))=0,"",IF(OR(OR(ISBLANK(F8690),SUM(LEN(C8690),LEN(D8690))=0),AND(NOT(E8690="Unknown"),ISBLANK(J8690)),AND(NOT(O8690="Unknown"),ISBLANK(R8690))),"Missing Information", INDEX(Table15[Entire Service Line Classification], MATCH(SUMIFS(Table15[Unique ID],Table15[System-Owned Portion],E8690,Table15[If Material Anything Other than "Lead" in Column E,Was Material Ever Previously Lead?],G8690,Table15[Customer-Owned Portion],O8690),Table15[Unique ID],0),0)))</f>
        <v/>
      </c>
      <c r="X8690"/>
    </row>
    <row r="8691" spans="2:24" hidden="1" x14ac:dyDescent="0.25">
      <c r="B8691" s="145"/>
      <c r="C8691" s="31"/>
      <c r="D8691" s="31"/>
      <c r="E8691" s="43"/>
      <c r="F8691" s="42"/>
      <c r="G8691" s="83"/>
      <c r="H8691" s="31"/>
      <c r="I8691" s="31"/>
      <c r="J8691" s="83"/>
      <c r="K8691" s="31"/>
      <c r="L8691" s="31"/>
      <c r="M8691" s="168"/>
      <c r="N8691" s="147"/>
      <c r="O8691" s="105"/>
      <c r="P8691" s="42"/>
      <c r="Q8691" s="31"/>
      <c r="R8691" s="83"/>
      <c r="S8691" s="31"/>
      <c r="T8691" s="31"/>
      <c r="U8691" s="168"/>
      <c r="V8691" s="149"/>
      <c r="W8691" s="140" t="str" cm="1">
        <f t="array" ref="W8691">IF(SUM(LEN(B8691:V8691))=0,"",IF(OR(OR(ISBLANK(F8691),SUM(LEN(C8691),LEN(D8691))=0),AND(NOT(E8691="Unknown"),ISBLANK(J8691)),AND(NOT(O8691="Unknown"),ISBLANK(R8691))),"Missing Information", INDEX(Table15[Entire Service Line Classification], MATCH(SUMIFS(Table15[Unique ID],Table15[System-Owned Portion],E8691,Table15[If Material Anything Other than "Lead" in Column E,Was Material Ever Previously Lead?],G8691,Table15[Customer-Owned Portion],O8691),Table15[Unique ID],0),0)))</f>
        <v/>
      </c>
      <c r="X8691"/>
    </row>
    <row r="8692" spans="2:24" hidden="1" x14ac:dyDescent="0.25">
      <c r="B8692" s="145"/>
      <c r="C8692" s="31"/>
      <c r="D8692" s="31"/>
      <c r="E8692" s="43"/>
      <c r="F8692" s="42"/>
      <c r="G8692" s="83"/>
      <c r="H8692" s="31"/>
      <c r="I8692" s="31"/>
      <c r="J8692" s="83"/>
      <c r="K8692" s="31"/>
      <c r="L8692" s="31"/>
      <c r="M8692" s="168"/>
      <c r="N8692" s="147"/>
      <c r="O8692" s="105"/>
      <c r="P8692" s="42"/>
      <c r="Q8692" s="31"/>
      <c r="R8692" s="83"/>
      <c r="S8692" s="31"/>
      <c r="T8692" s="31"/>
      <c r="U8692" s="168"/>
      <c r="V8692" s="149"/>
      <c r="W8692" s="140" t="str" cm="1">
        <f t="array" ref="W8692">IF(SUM(LEN(B8692:V8692))=0,"",IF(OR(OR(ISBLANK(F8692),SUM(LEN(C8692),LEN(D8692))=0),AND(NOT(E8692="Unknown"),ISBLANK(J8692)),AND(NOT(O8692="Unknown"),ISBLANK(R8692))),"Missing Information", INDEX(Table15[Entire Service Line Classification], MATCH(SUMIFS(Table15[Unique ID],Table15[System-Owned Portion],E8692,Table15[If Material Anything Other than "Lead" in Column E,Was Material Ever Previously Lead?],G8692,Table15[Customer-Owned Portion],O8692),Table15[Unique ID],0),0)))</f>
        <v/>
      </c>
      <c r="X8692"/>
    </row>
    <row r="8693" spans="2:24" hidden="1" x14ac:dyDescent="0.25">
      <c r="B8693" s="145"/>
      <c r="C8693" s="31"/>
      <c r="D8693" s="31"/>
      <c r="E8693" s="43"/>
      <c r="F8693" s="42"/>
      <c r="G8693" s="83"/>
      <c r="H8693" s="31"/>
      <c r="I8693" s="31"/>
      <c r="J8693" s="83"/>
      <c r="K8693" s="31"/>
      <c r="L8693" s="31"/>
      <c r="M8693" s="168"/>
      <c r="N8693" s="147"/>
      <c r="O8693" s="105"/>
      <c r="P8693" s="42"/>
      <c r="Q8693" s="31"/>
      <c r="R8693" s="83"/>
      <c r="S8693" s="31"/>
      <c r="T8693" s="31"/>
      <c r="U8693" s="168"/>
      <c r="V8693" s="149"/>
      <c r="W8693" s="140" t="str" cm="1">
        <f t="array" ref="W8693">IF(SUM(LEN(B8693:V8693))=0,"",IF(OR(OR(ISBLANK(F8693),SUM(LEN(C8693),LEN(D8693))=0),AND(NOT(E8693="Unknown"),ISBLANK(J8693)),AND(NOT(O8693="Unknown"),ISBLANK(R8693))),"Missing Information", INDEX(Table15[Entire Service Line Classification], MATCH(SUMIFS(Table15[Unique ID],Table15[System-Owned Portion],E8693,Table15[If Material Anything Other than "Lead" in Column E,Was Material Ever Previously Lead?],G8693,Table15[Customer-Owned Portion],O8693),Table15[Unique ID],0),0)))</f>
        <v/>
      </c>
      <c r="X8693"/>
    </row>
    <row r="8694" spans="2:24" hidden="1" x14ac:dyDescent="0.25">
      <c r="B8694" s="145"/>
      <c r="C8694" s="31"/>
      <c r="D8694" s="31"/>
      <c r="E8694" s="43"/>
      <c r="F8694" s="42"/>
      <c r="G8694" s="83"/>
      <c r="H8694" s="31"/>
      <c r="I8694" s="31"/>
      <c r="J8694" s="83"/>
      <c r="K8694" s="31"/>
      <c r="L8694" s="31"/>
      <c r="M8694" s="168"/>
      <c r="N8694" s="147"/>
      <c r="O8694" s="105"/>
      <c r="P8694" s="42"/>
      <c r="Q8694" s="31"/>
      <c r="R8694" s="83"/>
      <c r="S8694" s="31"/>
      <c r="T8694" s="31"/>
      <c r="U8694" s="168"/>
      <c r="V8694" s="149"/>
      <c r="W8694" s="140" t="str" cm="1">
        <f t="array" ref="W8694">IF(SUM(LEN(B8694:V8694))=0,"",IF(OR(OR(ISBLANK(F8694),SUM(LEN(C8694),LEN(D8694))=0),AND(NOT(E8694="Unknown"),ISBLANK(J8694)),AND(NOT(O8694="Unknown"),ISBLANK(R8694))),"Missing Information", INDEX(Table15[Entire Service Line Classification], MATCH(SUMIFS(Table15[Unique ID],Table15[System-Owned Portion],E8694,Table15[If Material Anything Other than "Lead" in Column E,Was Material Ever Previously Lead?],G8694,Table15[Customer-Owned Portion],O8694),Table15[Unique ID],0),0)))</f>
        <v/>
      </c>
      <c r="X8694"/>
    </row>
    <row r="8695" spans="2:24" hidden="1" x14ac:dyDescent="0.25">
      <c r="B8695" s="145"/>
      <c r="C8695" s="31"/>
      <c r="D8695" s="31"/>
      <c r="E8695" s="43"/>
      <c r="F8695" s="42"/>
      <c r="G8695" s="83"/>
      <c r="H8695" s="31"/>
      <c r="I8695" s="31"/>
      <c r="J8695" s="83"/>
      <c r="K8695" s="31"/>
      <c r="L8695" s="31"/>
      <c r="M8695" s="168"/>
      <c r="N8695" s="147"/>
      <c r="O8695" s="105"/>
      <c r="P8695" s="42"/>
      <c r="Q8695" s="31"/>
      <c r="R8695" s="83"/>
      <c r="S8695" s="31"/>
      <c r="T8695" s="31"/>
      <c r="U8695" s="168"/>
      <c r="V8695" s="149"/>
      <c r="W8695" s="140" t="str" cm="1">
        <f t="array" ref="W8695">IF(SUM(LEN(B8695:V8695))=0,"",IF(OR(OR(ISBLANK(F8695),SUM(LEN(C8695),LEN(D8695))=0),AND(NOT(E8695="Unknown"),ISBLANK(J8695)),AND(NOT(O8695="Unknown"),ISBLANK(R8695))),"Missing Information", INDEX(Table15[Entire Service Line Classification], MATCH(SUMIFS(Table15[Unique ID],Table15[System-Owned Portion],E8695,Table15[If Material Anything Other than "Lead" in Column E,Was Material Ever Previously Lead?],G8695,Table15[Customer-Owned Portion],O8695),Table15[Unique ID],0),0)))</f>
        <v/>
      </c>
      <c r="X8695"/>
    </row>
    <row r="8696" spans="2:24" hidden="1" x14ac:dyDescent="0.25">
      <c r="B8696" s="145"/>
      <c r="C8696" s="31"/>
      <c r="D8696" s="31"/>
      <c r="E8696" s="43"/>
      <c r="F8696" s="42"/>
      <c r="G8696" s="83"/>
      <c r="H8696" s="31"/>
      <c r="I8696" s="31"/>
      <c r="J8696" s="83"/>
      <c r="K8696" s="31"/>
      <c r="L8696" s="31"/>
      <c r="M8696" s="168"/>
      <c r="N8696" s="147"/>
      <c r="O8696" s="105"/>
      <c r="P8696" s="42"/>
      <c r="Q8696" s="31"/>
      <c r="R8696" s="83"/>
      <c r="S8696" s="31"/>
      <c r="T8696" s="31"/>
      <c r="U8696" s="168"/>
      <c r="V8696" s="149"/>
      <c r="W8696" s="140" t="str" cm="1">
        <f t="array" ref="W8696">IF(SUM(LEN(B8696:V8696))=0,"",IF(OR(OR(ISBLANK(F8696),SUM(LEN(C8696),LEN(D8696))=0),AND(NOT(E8696="Unknown"),ISBLANK(J8696)),AND(NOT(O8696="Unknown"),ISBLANK(R8696))),"Missing Information", INDEX(Table15[Entire Service Line Classification], MATCH(SUMIFS(Table15[Unique ID],Table15[System-Owned Portion],E8696,Table15[If Material Anything Other than "Lead" in Column E,Was Material Ever Previously Lead?],G8696,Table15[Customer-Owned Portion],O8696),Table15[Unique ID],0),0)))</f>
        <v/>
      </c>
      <c r="X8696"/>
    </row>
    <row r="8697" spans="2:24" hidden="1" x14ac:dyDescent="0.25">
      <c r="B8697" s="145"/>
      <c r="C8697" s="31"/>
      <c r="D8697" s="31"/>
      <c r="E8697" s="43"/>
      <c r="F8697" s="42"/>
      <c r="G8697" s="83"/>
      <c r="H8697" s="31"/>
      <c r="I8697" s="31"/>
      <c r="J8697" s="83"/>
      <c r="K8697" s="31"/>
      <c r="L8697" s="31"/>
      <c r="M8697" s="168"/>
      <c r="N8697" s="147"/>
      <c r="O8697" s="105"/>
      <c r="P8697" s="42"/>
      <c r="Q8697" s="31"/>
      <c r="R8697" s="83"/>
      <c r="S8697" s="31"/>
      <c r="T8697" s="31"/>
      <c r="U8697" s="168"/>
      <c r="V8697" s="149"/>
      <c r="W8697" s="140" t="str" cm="1">
        <f t="array" ref="W8697">IF(SUM(LEN(B8697:V8697))=0,"",IF(OR(OR(ISBLANK(F8697),SUM(LEN(C8697),LEN(D8697))=0),AND(NOT(E8697="Unknown"),ISBLANK(J8697)),AND(NOT(O8697="Unknown"),ISBLANK(R8697))),"Missing Information", INDEX(Table15[Entire Service Line Classification], MATCH(SUMIFS(Table15[Unique ID],Table15[System-Owned Portion],E8697,Table15[If Material Anything Other than "Lead" in Column E,Was Material Ever Previously Lead?],G8697,Table15[Customer-Owned Portion],O8697),Table15[Unique ID],0),0)))</f>
        <v/>
      </c>
      <c r="X8697"/>
    </row>
    <row r="8698" spans="2:24" hidden="1" x14ac:dyDescent="0.25">
      <c r="B8698" s="145"/>
      <c r="C8698" s="31"/>
      <c r="D8698" s="31"/>
      <c r="E8698" s="43"/>
      <c r="F8698" s="42"/>
      <c r="G8698" s="83"/>
      <c r="H8698" s="31"/>
      <c r="I8698" s="31"/>
      <c r="J8698" s="83"/>
      <c r="K8698" s="31"/>
      <c r="L8698" s="31"/>
      <c r="M8698" s="168"/>
      <c r="N8698" s="147"/>
      <c r="O8698" s="105"/>
      <c r="P8698" s="42"/>
      <c r="Q8698" s="31"/>
      <c r="R8698" s="83"/>
      <c r="S8698" s="31"/>
      <c r="T8698" s="31"/>
      <c r="U8698" s="168"/>
      <c r="V8698" s="149"/>
      <c r="W8698" s="140" t="str" cm="1">
        <f t="array" ref="W8698">IF(SUM(LEN(B8698:V8698))=0,"",IF(OR(OR(ISBLANK(F8698),SUM(LEN(C8698),LEN(D8698))=0),AND(NOT(E8698="Unknown"),ISBLANK(J8698)),AND(NOT(O8698="Unknown"),ISBLANK(R8698))),"Missing Information", INDEX(Table15[Entire Service Line Classification], MATCH(SUMIFS(Table15[Unique ID],Table15[System-Owned Portion],E8698,Table15[If Material Anything Other than "Lead" in Column E,Was Material Ever Previously Lead?],G8698,Table15[Customer-Owned Portion],O8698),Table15[Unique ID],0),0)))</f>
        <v/>
      </c>
      <c r="X8698"/>
    </row>
    <row r="8699" spans="2:24" hidden="1" x14ac:dyDescent="0.25">
      <c r="B8699" s="145"/>
      <c r="C8699" s="31"/>
      <c r="D8699" s="31"/>
      <c r="E8699" s="43"/>
      <c r="F8699" s="42"/>
      <c r="G8699" s="83"/>
      <c r="H8699" s="31"/>
      <c r="I8699" s="31"/>
      <c r="J8699" s="83"/>
      <c r="K8699" s="31"/>
      <c r="L8699" s="31"/>
      <c r="M8699" s="168"/>
      <c r="N8699" s="147"/>
      <c r="O8699" s="105"/>
      <c r="P8699" s="42"/>
      <c r="Q8699" s="31"/>
      <c r="R8699" s="83"/>
      <c r="S8699" s="31"/>
      <c r="T8699" s="31"/>
      <c r="U8699" s="168"/>
      <c r="V8699" s="149"/>
      <c r="W8699" s="140" t="str" cm="1">
        <f t="array" ref="W8699">IF(SUM(LEN(B8699:V8699))=0,"",IF(OR(OR(ISBLANK(F8699),SUM(LEN(C8699),LEN(D8699))=0),AND(NOT(E8699="Unknown"),ISBLANK(J8699)),AND(NOT(O8699="Unknown"),ISBLANK(R8699))),"Missing Information", INDEX(Table15[Entire Service Line Classification], MATCH(SUMIFS(Table15[Unique ID],Table15[System-Owned Portion],E8699,Table15[If Material Anything Other than "Lead" in Column E,Was Material Ever Previously Lead?],G8699,Table15[Customer-Owned Portion],O8699),Table15[Unique ID],0),0)))</f>
        <v/>
      </c>
      <c r="X8699"/>
    </row>
    <row r="8700" spans="2:24" hidden="1" x14ac:dyDescent="0.25">
      <c r="B8700" s="145"/>
      <c r="C8700" s="31"/>
      <c r="D8700" s="31"/>
      <c r="E8700" s="43"/>
      <c r="F8700" s="42"/>
      <c r="G8700" s="83"/>
      <c r="H8700" s="31"/>
      <c r="I8700" s="31"/>
      <c r="J8700" s="83"/>
      <c r="K8700" s="31"/>
      <c r="L8700" s="31"/>
      <c r="M8700" s="168"/>
      <c r="N8700" s="147"/>
      <c r="O8700" s="105"/>
      <c r="P8700" s="42"/>
      <c r="Q8700" s="31"/>
      <c r="R8700" s="83"/>
      <c r="S8700" s="31"/>
      <c r="T8700" s="31"/>
      <c r="U8700" s="168"/>
      <c r="V8700" s="149"/>
      <c r="W8700" s="140" t="str" cm="1">
        <f t="array" ref="W8700">IF(SUM(LEN(B8700:V8700))=0,"",IF(OR(OR(ISBLANK(F8700),SUM(LEN(C8700),LEN(D8700))=0),AND(NOT(E8700="Unknown"),ISBLANK(J8700)),AND(NOT(O8700="Unknown"),ISBLANK(R8700))),"Missing Information", INDEX(Table15[Entire Service Line Classification], MATCH(SUMIFS(Table15[Unique ID],Table15[System-Owned Portion],E8700,Table15[If Material Anything Other than "Lead" in Column E,Was Material Ever Previously Lead?],G8700,Table15[Customer-Owned Portion],O8700),Table15[Unique ID],0),0)))</f>
        <v/>
      </c>
      <c r="X8700"/>
    </row>
    <row r="8701" spans="2:24" hidden="1" x14ac:dyDescent="0.25">
      <c r="B8701" s="145"/>
      <c r="C8701" s="31"/>
      <c r="D8701" s="31"/>
      <c r="E8701" s="43"/>
      <c r="F8701" s="42"/>
      <c r="G8701" s="83"/>
      <c r="H8701" s="31"/>
      <c r="I8701" s="31"/>
      <c r="J8701" s="83"/>
      <c r="K8701" s="31"/>
      <c r="L8701" s="31"/>
      <c r="M8701" s="168"/>
      <c r="N8701" s="147"/>
      <c r="O8701" s="105"/>
      <c r="P8701" s="42"/>
      <c r="Q8701" s="31"/>
      <c r="R8701" s="83"/>
      <c r="S8701" s="31"/>
      <c r="T8701" s="31"/>
      <c r="U8701" s="168"/>
      <c r="V8701" s="149"/>
      <c r="W8701" s="140" t="str" cm="1">
        <f t="array" ref="W8701">IF(SUM(LEN(B8701:V8701))=0,"",IF(OR(OR(ISBLANK(F8701),SUM(LEN(C8701),LEN(D8701))=0),AND(NOT(E8701="Unknown"),ISBLANK(J8701)),AND(NOT(O8701="Unknown"),ISBLANK(R8701))),"Missing Information", INDEX(Table15[Entire Service Line Classification], MATCH(SUMIFS(Table15[Unique ID],Table15[System-Owned Portion],E8701,Table15[If Material Anything Other than "Lead" in Column E,Was Material Ever Previously Lead?],G8701,Table15[Customer-Owned Portion],O8701),Table15[Unique ID],0),0)))</f>
        <v/>
      </c>
      <c r="X8701"/>
    </row>
    <row r="8702" spans="2:24" hidden="1" x14ac:dyDescent="0.25">
      <c r="B8702" s="145"/>
      <c r="C8702" s="31"/>
      <c r="D8702" s="31"/>
      <c r="E8702" s="43"/>
      <c r="F8702" s="42"/>
      <c r="G8702" s="83"/>
      <c r="H8702" s="31"/>
      <c r="I8702" s="31"/>
      <c r="J8702" s="83"/>
      <c r="K8702" s="31"/>
      <c r="L8702" s="31"/>
      <c r="M8702" s="168"/>
      <c r="N8702" s="147"/>
      <c r="O8702" s="105"/>
      <c r="P8702" s="42"/>
      <c r="Q8702" s="31"/>
      <c r="R8702" s="83"/>
      <c r="S8702" s="31"/>
      <c r="T8702" s="31"/>
      <c r="U8702" s="168"/>
      <c r="V8702" s="149"/>
      <c r="W8702" s="140" t="str" cm="1">
        <f t="array" ref="W8702">IF(SUM(LEN(B8702:V8702))=0,"",IF(OR(OR(ISBLANK(F8702),SUM(LEN(C8702),LEN(D8702))=0),AND(NOT(E8702="Unknown"),ISBLANK(J8702)),AND(NOT(O8702="Unknown"),ISBLANK(R8702))),"Missing Information", INDEX(Table15[Entire Service Line Classification], MATCH(SUMIFS(Table15[Unique ID],Table15[System-Owned Portion],E8702,Table15[If Material Anything Other than "Lead" in Column E,Was Material Ever Previously Lead?],G8702,Table15[Customer-Owned Portion],O8702),Table15[Unique ID],0),0)))</f>
        <v/>
      </c>
      <c r="X8702"/>
    </row>
    <row r="8703" spans="2:24" hidden="1" x14ac:dyDescent="0.25">
      <c r="B8703" s="145"/>
      <c r="C8703" s="31"/>
      <c r="D8703" s="31"/>
      <c r="E8703" s="43"/>
      <c r="F8703" s="42"/>
      <c r="G8703" s="83"/>
      <c r="H8703" s="31"/>
      <c r="I8703" s="31"/>
      <c r="J8703" s="83"/>
      <c r="K8703" s="31"/>
      <c r="L8703" s="31"/>
      <c r="M8703" s="168"/>
      <c r="N8703" s="147"/>
      <c r="O8703" s="105"/>
      <c r="P8703" s="42"/>
      <c r="Q8703" s="31"/>
      <c r="R8703" s="83"/>
      <c r="S8703" s="31"/>
      <c r="T8703" s="31"/>
      <c r="U8703" s="168"/>
      <c r="V8703" s="149"/>
      <c r="W8703" s="140" t="str" cm="1">
        <f t="array" ref="W8703">IF(SUM(LEN(B8703:V8703))=0,"",IF(OR(OR(ISBLANK(F8703),SUM(LEN(C8703),LEN(D8703))=0),AND(NOT(E8703="Unknown"),ISBLANK(J8703)),AND(NOT(O8703="Unknown"),ISBLANK(R8703))),"Missing Information", INDEX(Table15[Entire Service Line Classification], MATCH(SUMIFS(Table15[Unique ID],Table15[System-Owned Portion],E8703,Table15[If Material Anything Other than "Lead" in Column E,Was Material Ever Previously Lead?],G8703,Table15[Customer-Owned Portion],O8703),Table15[Unique ID],0),0)))</f>
        <v/>
      </c>
      <c r="X8703"/>
    </row>
    <row r="8704" spans="2:24" hidden="1" x14ac:dyDescent="0.25">
      <c r="B8704" s="145"/>
      <c r="C8704" s="31"/>
      <c r="D8704" s="31"/>
      <c r="E8704" s="43"/>
      <c r="F8704" s="42"/>
      <c r="G8704" s="83"/>
      <c r="H8704" s="31"/>
      <c r="I8704" s="31"/>
      <c r="J8704" s="83"/>
      <c r="K8704" s="31"/>
      <c r="L8704" s="31"/>
      <c r="M8704" s="168"/>
      <c r="N8704" s="147"/>
      <c r="O8704" s="105"/>
      <c r="P8704" s="42"/>
      <c r="Q8704" s="31"/>
      <c r="R8704" s="83"/>
      <c r="S8704" s="31"/>
      <c r="T8704" s="31"/>
      <c r="U8704" s="168"/>
      <c r="V8704" s="149"/>
      <c r="W8704" s="140" t="str" cm="1">
        <f t="array" ref="W8704">IF(SUM(LEN(B8704:V8704))=0,"",IF(OR(OR(ISBLANK(F8704),SUM(LEN(C8704),LEN(D8704))=0),AND(NOT(E8704="Unknown"),ISBLANK(J8704)),AND(NOT(O8704="Unknown"),ISBLANK(R8704))),"Missing Information", INDEX(Table15[Entire Service Line Classification], MATCH(SUMIFS(Table15[Unique ID],Table15[System-Owned Portion],E8704,Table15[If Material Anything Other than "Lead" in Column E,Was Material Ever Previously Lead?],G8704,Table15[Customer-Owned Portion],O8704),Table15[Unique ID],0),0)))</f>
        <v/>
      </c>
      <c r="X8704"/>
    </row>
    <row r="8705" spans="2:24" hidden="1" x14ac:dyDescent="0.25">
      <c r="B8705" s="145"/>
      <c r="C8705" s="31"/>
      <c r="D8705" s="31"/>
      <c r="E8705" s="43"/>
      <c r="F8705" s="42"/>
      <c r="G8705" s="83"/>
      <c r="H8705" s="31"/>
      <c r="I8705" s="31"/>
      <c r="J8705" s="83"/>
      <c r="K8705" s="31"/>
      <c r="L8705" s="31"/>
      <c r="M8705" s="168"/>
      <c r="N8705" s="147"/>
      <c r="O8705" s="105"/>
      <c r="P8705" s="42"/>
      <c r="Q8705" s="31"/>
      <c r="R8705" s="83"/>
      <c r="S8705" s="31"/>
      <c r="T8705" s="31"/>
      <c r="U8705" s="168"/>
      <c r="V8705" s="149"/>
      <c r="W8705" s="140" t="str" cm="1">
        <f t="array" ref="W8705">IF(SUM(LEN(B8705:V8705))=0,"",IF(OR(OR(ISBLANK(F8705),SUM(LEN(C8705),LEN(D8705))=0),AND(NOT(E8705="Unknown"),ISBLANK(J8705)),AND(NOT(O8705="Unknown"),ISBLANK(R8705))),"Missing Information", INDEX(Table15[Entire Service Line Classification], MATCH(SUMIFS(Table15[Unique ID],Table15[System-Owned Portion],E8705,Table15[If Material Anything Other than "Lead" in Column E,Was Material Ever Previously Lead?],G8705,Table15[Customer-Owned Portion],O8705),Table15[Unique ID],0),0)))</f>
        <v/>
      </c>
      <c r="X8705"/>
    </row>
    <row r="8706" spans="2:24" hidden="1" x14ac:dyDescent="0.25">
      <c r="B8706" s="145"/>
      <c r="C8706" s="31"/>
      <c r="D8706" s="31"/>
      <c r="E8706" s="43"/>
      <c r="F8706" s="42"/>
      <c r="G8706" s="83"/>
      <c r="H8706" s="31"/>
      <c r="I8706" s="31"/>
      <c r="J8706" s="83"/>
      <c r="K8706" s="31"/>
      <c r="L8706" s="31"/>
      <c r="M8706" s="168"/>
      <c r="N8706" s="147"/>
      <c r="O8706" s="105"/>
      <c r="P8706" s="42"/>
      <c r="Q8706" s="31"/>
      <c r="R8706" s="83"/>
      <c r="S8706" s="31"/>
      <c r="T8706" s="31"/>
      <c r="U8706" s="168"/>
      <c r="V8706" s="149"/>
      <c r="W8706" s="140" t="str" cm="1">
        <f t="array" ref="W8706">IF(SUM(LEN(B8706:V8706))=0,"",IF(OR(OR(ISBLANK(F8706),SUM(LEN(C8706),LEN(D8706))=0),AND(NOT(E8706="Unknown"),ISBLANK(J8706)),AND(NOT(O8706="Unknown"),ISBLANK(R8706))),"Missing Information", INDEX(Table15[Entire Service Line Classification], MATCH(SUMIFS(Table15[Unique ID],Table15[System-Owned Portion],E8706,Table15[If Material Anything Other than "Lead" in Column E,Was Material Ever Previously Lead?],G8706,Table15[Customer-Owned Portion],O8706),Table15[Unique ID],0),0)))</f>
        <v/>
      </c>
      <c r="X8706"/>
    </row>
    <row r="8707" spans="2:24" hidden="1" x14ac:dyDescent="0.25">
      <c r="B8707" s="145"/>
      <c r="C8707" s="31"/>
      <c r="D8707" s="31"/>
      <c r="E8707" s="43"/>
      <c r="F8707" s="42"/>
      <c r="G8707" s="83"/>
      <c r="H8707" s="31"/>
      <c r="I8707" s="31"/>
      <c r="J8707" s="83"/>
      <c r="K8707" s="31"/>
      <c r="L8707" s="31"/>
      <c r="M8707" s="168"/>
      <c r="N8707" s="147"/>
      <c r="O8707" s="105"/>
      <c r="P8707" s="42"/>
      <c r="Q8707" s="31"/>
      <c r="R8707" s="83"/>
      <c r="S8707" s="31"/>
      <c r="T8707" s="31"/>
      <c r="U8707" s="168"/>
      <c r="V8707" s="149"/>
      <c r="W8707" s="140" t="str" cm="1">
        <f t="array" ref="W8707">IF(SUM(LEN(B8707:V8707))=0,"",IF(OR(OR(ISBLANK(F8707),SUM(LEN(C8707),LEN(D8707))=0),AND(NOT(E8707="Unknown"),ISBLANK(J8707)),AND(NOT(O8707="Unknown"),ISBLANK(R8707))),"Missing Information", INDEX(Table15[Entire Service Line Classification], MATCH(SUMIFS(Table15[Unique ID],Table15[System-Owned Portion],E8707,Table15[If Material Anything Other than "Lead" in Column E,Was Material Ever Previously Lead?],G8707,Table15[Customer-Owned Portion],O8707),Table15[Unique ID],0),0)))</f>
        <v/>
      </c>
      <c r="X8707"/>
    </row>
    <row r="8708" spans="2:24" hidden="1" x14ac:dyDescent="0.25">
      <c r="B8708" s="145"/>
      <c r="C8708" s="31"/>
      <c r="D8708" s="31"/>
      <c r="E8708" s="43"/>
      <c r="F8708" s="42"/>
      <c r="G8708" s="83"/>
      <c r="H8708" s="31"/>
      <c r="I8708" s="31"/>
      <c r="J8708" s="83"/>
      <c r="K8708" s="31"/>
      <c r="L8708" s="31"/>
      <c r="M8708" s="168"/>
      <c r="N8708" s="147"/>
      <c r="O8708" s="105"/>
      <c r="P8708" s="42"/>
      <c r="Q8708" s="31"/>
      <c r="R8708" s="83"/>
      <c r="S8708" s="31"/>
      <c r="T8708" s="31"/>
      <c r="U8708" s="168"/>
      <c r="V8708" s="149"/>
      <c r="W8708" s="140" t="str" cm="1">
        <f t="array" ref="W8708">IF(SUM(LEN(B8708:V8708))=0,"",IF(OR(OR(ISBLANK(F8708),SUM(LEN(C8708),LEN(D8708))=0),AND(NOT(E8708="Unknown"),ISBLANK(J8708)),AND(NOT(O8708="Unknown"),ISBLANK(R8708))),"Missing Information", INDEX(Table15[Entire Service Line Classification], MATCH(SUMIFS(Table15[Unique ID],Table15[System-Owned Portion],E8708,Table15[If Material Anything Other than "Lead" in Column E,Was Material Ever Previously Lead?],G8708,Table15[Customer-Owned Portion],O8708),Table15[Unique ID],0),0)))</f>
        <v/>
      </c>
      <c r="X8708"/>
    </row>
    <row r="8709" spans="2:24" hidden="1" x14ac:dyDescent="0.25">
      <c r="B8709" s="145"/>
      <c r="C8709" s="31"/>
      <c r="D8709" s="31"/>
      <c r="E8709" s="43"/>
      <c r="F8709" s="42"/>
      <c r="G8709" s="83"/>
      <c r="H8709" s="31"/>
      <c r="I8709" s="31"/>
      <c r="J8709" s="83"/>
      <c r="K8709" s="31"/>
      <c r="L8709" s="31"/>
      <c r="M8709" s="168"/>
      <c r="N8709" s="147"/>
      <c r="O8709" s="105"/>
      <c r="P8709" s="42"/>
      <c r="Q8709" s="31"/>
      <c r="R8709" s="83"/>
      <c r="S8709" s="31"/>
      <c r="T8709" s="31"/>
      <c r="U8709" s="168"/>
      <c r="V8709" s="149"/>
      <c r="W8709" s="140" t="str" cm="1">
        <f t="array" ref="W8709">IF(SUM(LEN(B8709:V8709))=0,"",IF(OR(OR(ISBLANK(F8709),SUM(LEN(C8709),LEN(D8709))=0),AND(NOT(E8709="Unknown"),ISBLANK(J8709)),AND(NOT(O8709="Unknown"),ISBLANK(R8709))),"Missing Information", INDEX(Table15[Entire Service Line Classification], MATCH(SUMIFS(Table15[Unique ID],Table15[System-Owned Portion],E8709,Table15[If Material Anything Other than "Lead" in Column E,Was Material Ever Previously Lead?],G8709,Table15[Customer-Owned Portion],O8709),Table15[Unique ID],0),0)))</f>
        <v/>
      </c>
      <c r="X8709"/>
    </row>
    <row r="8710" spans="2:24" hidden="1" x14ac:dyDescent="0.25">
      <c r="B8710" s="145"/>
      <c r="C8710" s="31"/>
      <c r="D8710" s="31"/>
      <c r="E8710" s="43"/>
      <c r="F8710" s="42"/>
      <c r="G8710" s="83"/>
      <c r="H8710" s="31"/>
      <c r="I8710" s="31"/>
      <c r="J8710" s="83"/>
      <c r="K8710" s="31"/>
      <c r="L8710" s="31"/>
      <c r="M8710" s="168"/>
      <c r="N8710" s="147"/>
      <c r="O8710" s="105"/>
      <c r="P8710" s="42"/>
      <c r="Q8710" s="31"/>
      <c r="R8710" s="83"/>
      <c r="S8710" s="31"/>
      <c r="T8710" s="31"/>
      <c r="U8710" s="168"/>
      <c r="V8710" s="149"/>
      <c r="W8710" s="140" t="str" cm="1">
        <f t="array" ref="W8710">IF(SUM(LEN(B8710:V8710))=0,"",IF(OR(OR(ISBLANK(F8710),SUM(LEN(C8710),LEN(D8710))=0),AND(NOT(E8710="Unknown"),ISBLANK(J8710)),AND(NOT(O8710="Unknown"),ISBLANK(R8710))),"Missing Information", INDEX(Table15[Entire Service Line Classification], MATCH(SUMIFS(Table15[Unique ID],Table15[System-Owned Portion],E8710,Table15[If Material Anything Other than "Lead" in Column E,Was Material Ever Previously Lead?],G8710,Table15[Customer-Owned Portion],O8710),Table15[Unique ID],0),0)))</f>
        <v/>
      </c>
      <c r="X8710"/>
    </row>
    <row r="8711" spans="2:24" hidden="1" x14ac:dyDescent="0.25">
      <c r="B8711" s="145"/>
      <c r="C8711" s="31"/>
      <c r="D8711" s="31"/>
      <c r="E8711" s="43"/>
      <c r="F8711" s="42"/>
      <c r="G8711" s="83"/>
      <c r="H8711" s="31"/>
      <c r="I8711" s="31"/>
      <c r="J8711" s="83"/>
      <c r="K8711" s="31"/>
      <c r="L8711" s="31"/>
      <c r="M8711" s="168"/>
      <c r="N8711" s="147"/>
      <c r="O8711" s="105"/>
      <c r="P8711" s="42"/>
      <c r="Q8711" s="31"/>
      <c r="R8711" s="83"/>
      <c r="S8711" s="31"/>
      <c r="T8711" s="31"/>
      <c r="U8711" s="168"/>
      <c r="V8711" s="149"/>
      <c r="W8711" s="140" t="str" cm="1">
        <f t="array" ref="W8711">IF(SUM(LEN(B8711:V8711))=0,"",IF(OR(OR(ISBLANK(F8711),SUM(LEN(C8711),LEN(D8711))=0),AND(NOT(E8711="Unknown"),ISBLANK(J8711)),AND(NOT(O8711="Unknown"),ISBLANK(R8711))),"Missing Information", INDEX(Table15[Entire Service Line Classification], MATCH(SUMIFS(Table15[Unique ID],Table15[System-Owned Portion],E8711,Table15[If Material Anything Other than "Lead" in Column E,Was Material Ever Previously Lead?],G8711,Table15[Customer-Owned Portion],O8711),Table15[Unique ID],0),0)))</f>
        <v/>
      </c>
      <c r="X8711"/>
    </row>
    <row r="8712" spans="2:24" hidden="1" x14ac:dyDescent="0.25">
      <c r="B8712" s="145"/>
      <c r="C8712" s="31"/>
      <c r="D8712" s="31"/>
      <c r="E8712" s="43"/>
      <c r="F8712" s="42"/>
      <c r="G8712" s="83"/>
      <c r="H8712" s="31"/>
      <c r="I8712" s="31"/>
      <c r="J8712" s="83"/>
      <c r="K8712" s="31"/>
      <c r="L8712" s="31"/>
      <c r="M8712" s="168"/>
      <c r="N8712" s="147"/>
      <c r="O8712" s="105"/>
      <c r="P8712" s="42"/>
      <c r="Q8712" s="31"/>
      <c r="R8712" s="83"/>
      <c r="S8712" s="31"/>
      <c r="T8712" s="31"/>
      <c r="U8712" s="168"/>
      <c r="V8712" s="149"/>
      <c r="W8712" s="140" t="str" cm="1">
        <f t="array" ref="W8712">IF(SUM(LEN(B8712:V8712))=0,"",IF(OR(OR(ISBLANK(F8712),SUM(LEN(C8712),LEN(D8712))=0),AND(NOT(E8712="Unknown"),ISBLANK(J8712)),AND(NOT(O8712="Unknown"),ISBLANK(R8712))),"Missing Information", INDEX(Table15[Entire Service Line Classification], MATCH(SUMIFS(Table15[Unique ID],Table15[System-Owned Portion],E8712,Table15[If Material Anything Other than "Lead" in Column E,Was Material Ever Previously Lead?],G8712,Table15[Customer-Owned Portion],O8712),Table15[Unique ID],0),0)))</f>
        <v/>
      </c>
      <c r="X8712"/>
    </row>
    <row r="8713" spans="2:24" hidden="1" x14ac:dyDescent="0.25">
      <c r="B8713" s="145"/>
      <c r="C8713" s="31"/>
      <c r="D8713" s="31"/>
      <c r="E8713" s="43"/>
      <c r="F8713" s="42"/>
      <c r="G8713" s="83"/>
      <c r="H8713" s="31"/>
      <c r="I8713" s="31"/>
      <c r="J8713" s="83"/>
      <c r="K8713" s="31"/>
      <c r="L8713" s="31"/>
      <c r="M8713" s="168"/>
      <c r="N8713" s="147"/>
      <c r="O8713" s="105"/>
      <c r="P8713" s="42"/>
      <c r="Q8713" s="31"/>
      <c r="R8713" s="83"/>
      <c r="S8713" s="31"/>
      <c r="T8713" s="31"/>
      <c r="U8713" s="168"/>
      <c r="V8713" s="149"/>
      <c r="W8713" s="140" t="str" cm="1">
        <f t="array" ref="W8713">IF(SUM(LEN(B8713:V8713))=0,"",IF(OR(OR(ISBLANK(F8713),SUM(LEN(C8713),LEN(D8713))=0),AND(NOT(E8713="Unknown"),ISBLANK(J8713)),AND(NOT(O8713="Unknown"),ISBLANK(R8713))),"Missing Information", INDEX(Table15[Entire Service Line Classification], MATCH(SUMIFS(Table15[Unique ID],Table15[System-Owned Portion],E8713,Table15[If Material Anything Other than "Lead" in Column E,Was Material Ever Previously Lead?],G8713,Table15[Customer-Owned Portion],O8713),Table15[Unique ID],0),0)))</f>
        <v/>
      </c>
      <c r="X8713"/>
    </row>
    <row r="8714" spans="2:24" hidden="1" x14ac:dyDescent="0.25">
      <c r="B8714" s="145"/>
      <c r="C8714" s="31"/>
      <c r="D8714" s="31"/>
      <c r="E8714" s="43"/>
      <c r="F8714" s="42"/>
      <c r="G8714" s="83"/>
      <c r="H8714" s="31"/>
      <c r="I8714" s="31"/>
      <c r="J8714" s="83"/>
      <c r="K8714" s="31"/>
      <c r="L8714" s="31"/>
      <c r="M8714" s="168"/>
      <c r="N8714" s="147"/>
      <c r="O8714" s="105"/>
      <c r="P8714" s="42"/>
      <c r="Q8714" s="31"/>
      <c r="R8714" s="83"/>
      <c r="S8714" s="31"/>
      <c r="T8714" s="31"/>
      <c r="U8714" s="168"/>
      <c r="V8714" s="149"/>
      <c r="W8714" s="140" t="str" cm="1">
        <f t="array" ref="W8714">IF(SUM(LEN(B8714:V8714))=0,"",IF(OR(OR(ISBLANK(F8714),SUM(LEN(C8714),LEN(D8714))=0),AND(NOT(E8714="Unknown"),ISBLANK(J8714)),AND(NOT(O8714="Unknown"),ISBLANK(R8714))),"Missing Information", INDEX(Table15[Entire Service Line Classification], MATCH(SUMIFS(Table15[Unique ID],Table15[System-Owned Portion],E8714,Table15[If Material Anything Other than "Lead" in Column E,Was Material Ever Previously Lead?],G8714,Table15[Customer-Owned Portion],O8714),Table15[Unique ID],0),0)))</f>
        <v/>
      </c>
      <c r="X8714"/>
    </row>
    <row r="8715" spans="2:24" hidden="1" x14ac:dyDescent="0.25">
      <c r="B8715" s="145"/>
      <c r="C8715" s="31"/>
      <c r="D8715" s="31"/>
      <c r="E8715" s="43"/>
      <c r="F8715" s="42"/>
      <c r="G8715" s="83"/>
      <c r="H8715" s="31"/>
      <c r="I8715" s="31"/>
      <c r="J8715" s="83"/>
      <c r="K8715" s="31"/>
      <c r="L8715" s="31"/>
      <c r="M8715" s="168"/>
      <c r="N8715" s="147"/>
      <c r="O8715" s="105"/>
      <c r="P8715" s="42"/>
      <c r="Q8715" s="31"/>
      <c r="R8715" s="83"/>
      <c r="S8715" s="31"/>
      <c r="T8715" s="31"/>
      <c r="U8715" s="168"/>
      <c r="V8715" s="149"/>
      <c r="W8715" s="140" t="str" cm="1">
        <f t="array" ref="W8715">IF(SUM(LEN(B8715:V8715))=0,"",IF(OR(OR(ISBLANK(F8715),SUM(LEN(C8715),LEN(D8715))=0),AND(NOT(E8715="Unknown"),ISBLANK(J8715)),AND(NOT(O8715="Unknown"),ISBLANK(R8715))),"Missing Information", INDEX(Table15[Entire Service Line Classification], MATCH(SUMIFS(Table15[Unique ID],Table15[System-Owned Portion],E8715,Table15[If Material Anything Other than "Lead" in Column E,Was Material Ever Previously Lead?],G8715,Table15[Customer-Owned Portion],O8715),Table15[Unique ID],0),0)))</f>
        <v/>
      </c>
      <c r="X8715"/>
    </row>
    <row r="8716" spans="2:24" hidden="1" x14ac:dyDescent="0.25">
      <c r="B8716" s="145"/>
      <c r="C8716" s="31"/>
      <c r="D8716" s="31"/>
      <c r="E8716" s="43"/>
      <c r="F8716" s="42"/>
      <c r="G8716" s="83"/>
      <c r="H8716" s="31"/>
      <c r="I8716" s="31"/>
      <c r="J8716" s="83"/>
      <c r="K8716" s="31"/>
      <c r="L8716" s="31"/>
      <c r="M8716" s="168"/>
      <c r="N8716" s="147"/>
      <c r="O8716" s="105"/>
      <c r="P8716" s="42"/>
      <c r="Q8716" s="31"/>
      <c r="R8716" s="83"/>
      <c r="S8716" s="31"/>
      <c r="T8716" s="31"/>
      <c r="U8716" s="168"/>
      <c r="V8716" s="149"/>
      <c r="W8716" s="140" t="str" cm="1">
        <f t="array" ref="W8716">IF(SUM(LEN(B8716:V8716))=0,"",IF(OR(OR(ISBLANK(F8716),SUM(LEN(C8716),LEN(D8716))=0),AND(NOT(E8716="Unknown"),ISBLANK(J8716)),AND(NOT(O8716="Unknown"),ISBLANK(R8716))),"Missing Information", INDEX(Table15[Entire Service Line Classification], MATCH(SUMIFS(Table15[Unique ID],Table15[System-Owned Portion],E8716,Table15[If Material Anything Other than "Lead" in Column E,Was Material Ever Previously Lead?],G8716,Table15[Customer-Owned Portion],O8716),Table15[Unique ID],0),0)))</f>
        <v/>
      </c>
      <c r="X8716"/>
    </row>
    <row r="8717" spans="2:24" hidden="1" x14ac:dyDescent="0.25">
      <c r="B8717" s="145"/>
      <c r="C8717" s="31"/>
      <c r="D8717" s="31"/>
      <c r="E8717" s="43"/>
      <c r="F8717" s="42"/>
      <c r="G8717" s="83"/>
      <c r="H8717" s="31"/>
      <c r="I8717" s="31"/>
      <c r="J8717" s="83"/>
      <c r="K8717" s="31"/>
      <c r="L8717" s="31"/>
      <c r="M8717" s="168"/>
      <c r="N8717" s="147"/>
      <c r="O8717" s="105"/>
      <c r="P8717" s="42"/>
      <c r="Q8717" s="31"/>
      <c r="R8717" s="83"/>
      <c r="S8717" s="31"/>
      <c r="T8717" s="31"/>
      <c r="U8717" s="168"/>
      <c r="V8717" s="149"/>
      <c r="W8717" s="140" t="str" cm="1">
        <f t="array" ref="W8717">IF(SUM(LEN(B8717:V8717))=0,"",IF(OR(OR(ISBLANK(F8717),SUM(LEN(C8717),LEN(D8717))=0),AND(NOT(E8717="Unknown"),ISBLANK(J8717)),AND(NOT(O8717="Unknown"),ISBLANK(R8717))),"Missing Information", INDEX(Table15[Entire Service Line Classification], MATCH(SUMIFS(Table15[Unique ID],Table15[System-Owned Portion],E8717,Table15[If Material Anything Other than "Lead" in Column E,Was Material Ever Previously Lead?],G8717,Table15[Customer-Owned Portion],O8717),Table15[Unique ID],0),0)))</f>
        <v/>
      </c>
      <c r="X8717"/>
    </row>
    <row r="8718" spans="2:24" hidden="1" x14ac:dyDescent="0.25">
      <c r="B8718" s="145"/>
      <c r="C8718" s="31"/>
      <c r="D8718" s="31"/>
      <c r="E8718" s="43"/>
      <c r="F8718" s="42"/>
      <c r="G8718" s="83"/>
      <c r="H8718" s="31"/>
      <c r="I8718" s="31"/>
      <c r="J8718" s="83"/>
      <c r="K8718" s="31"/>
      <c r="L8718" s="31"/>
      <c r="M8718" s="168"/>
      <c r="N8718" s="147"/>
      <c r="O8718" s="105"/>
      <c r="P8718" s="42"/>
      <c r="Q8718" s="31"/>
      <c r="R8718" s="83"/>
      <c r="S8718" s="31"/>
      <c r="T8718" s="31"/>
      <c r="U8718" s="168"/>
      <c r="V8718" s="149"/>
      <c r="W8718" s="140" t="str" cm="1">
        <f t="array" ref="W8718">IF(SUM(LEN(B8718:V8718))=0,"",IF(OR(OR(ISBLANK(F8718),SUM(LEN(C8718),LEN(D8718))=0),AND(NOT(E8718="Unknown"),ISBLANK(J8718)),AND(NOT(O8718="Unknown"),ISBLANK(R8718))),"Missing Information", INDEX(Table15[Entire Service Line Classification], MATCH(SUMIFS(Table15[Unique ID],Table15[System-Owned Portion],E8718,Table15[If Material Anything Other than "Lead" in Column E,Was Material Ever Previously Lead?],G8718,Table15[Customer-Owned Portion],O8718),Table15[Unique ID],0),0)))</f>
        <v/>
      </c>
      <c r="X8718"/>
    </row>
    <row r="8719" spans="2:24" hidden="1" x14ac:dyDescent="0.25">
      <c r="B8719" s="145"/>
      <c r="C8719" s="31"/>
      <c r="D8719" s="31"/>
      <c r="E8719" s="43"/>
      <c r="F8719" s="42"/>
      <c r="G8719" s="83"/>
      <c r="H8719" s="31"/>
      <c r="I8719" s="31"/>
      <c r="J8719" s="83"/>
      <c r="K8719" s="31"/>
      <c r="L8719" s="31"/>
      <c r="M8719" s="168"/>
      <c r="N8719" s="147"/>
      <c r="O8719" s="105"/>
      <c r="P8719" s="42"/>
      <c r="Q8719" s="31"/>
      <c r="R8719" s="83"/>
      <c r="S8719" s="31"/>
      <c r="T8719" s="31"/>
      <c r="U8719" s="168"/>
      <c r="V8719" s="149"/>
      <c r="W8719" s="140" t="str" cm="1">
        <f t="array" ref="W8719">IF(SUM(LEN(B8719:V8719))=0,"",IF(OR(OR(ISBLANK(F8719),SUM(LEN(C8719),LEN(D8719))=0),AND(NOT(E8719="Unknown"),ISBLANK(J8719)),AND(NOT(O8719="Unknown"),ISBLANK(R8719))),"Missing Information", INDEX(Table15[Entire Service Line Classification], MATCH(SUMIFS(Table15[Unique ID],Table15[System-Owned Portion],E8719,Table15[If Material Anything Other than "Lead" in Column E,Was Material Ever Previously Lead?],G8719,Table15[Customer-Owned Portion],O8719),Table15[Unique ID],0),0)))</f>
        <v/>
      </c>
      <c r="X8719"/>
    </row>
    <row r="8720" spans="2:24" hidden="1" x14ac:dyDescent="0.25">
      <c r="B8720" s="145"/>
      <c r="C8720" s="31"/>
      <c r="D8720" s="31"/>
      <c r="E8720" s="43"/>
      <c r="F8720" s="42"/>
      <c r="G8720" s="83"/>
      <c r="H8720" s="31"/>
      <c r="I8720" s="31"/>
      <c r="J8720" s="83"/>
      <c r="K8720" s="31"/>
      <c r="L8720" s="31"/>
      <c r="M8720" s="168"/>
      <c r="N8720" s="147"/>
      <c r="O8720" s="105"/>
      <c r="P8720" s="42"/>
      <c r="Q8720" s="31"/>
      <c r="R8720" s="83"/>
      <c r="S8720" s="31"/>
      <c r="T8720" s="31"/>
      <c r="U8720" s="168"/>
      <c r="V8720" s="149"/>
      <c r="W8720" s="140" t="str" cm="1">
        <f t="array" ref="W8720">IF(SUM(LEN(B8720:V8720))=0,"",IF(OR(OR(ISBLANK(F8720),SUM(LEN(C8720),LEN(D8720))=0),AND(NOT(E8720="Unknown"),ISBLANK(J8720)),AND(NOT(O8720="Unknown"),ISBLANK(R8720))),"Missing Information", INDEX(Table15[Entire Service Line Classification], MATCH(SUMIFS(Table15[Unique ID],Table15[System-Owned Portion],E8720,Table15[If Material Anything Other than "Lead" in Column E,Was Material Ever Previously Lead?],G8720,Table15[Customer-Owned Portion],O8720),Table15[Unique ID],0),0)))</f>
        <v/>
      </c>
      <c r="X8720"/>
    </row>
    <row r="8721" spans="2:24" hidden="1" x14ac:dyDescent="0.25">
      <c r="B8721" s="145"/>
      <c r="C8721" s="31"/>
      <c r="D8721" s="31"/>
      <c r="E8721" s="43"/>
      <c r="F8721" s="42"/>
      <c r="G8721" s="83"/>
      <c r="H8721" s="31"/>
      <c r="I8721" s="31"/>
      <c r="J8721" s="83"/>
      <c r="K8721" s="31"/>
      <c r="L8721" s="31"/>
      <c r="M8721" s="168"/>
      <c r="N8721" s="147"/>
      <c r="O8721" s="105"/>
      <c r="P8721" s="42"/>
      <c r="Q8721" s="31"/>
      <c r="R8721" s="83"/>
      <c r="S8721" s="31"/>
      <c r="T8721" s="31"/>
      <c r="U8721" s="168"/>
      <c r="V8721" s="149"/>
      <c r="W8721" s="140" t="str" cm="1">
        <f t="array" ref="W8721">IF(SUM(LEN(B8721:V8721))=0,"",IF(OR(OR(ISBLANK(F8721),SUM(LEN(C8721),LEN(D8721))=0),AND(NOT(E8721="Unknown"),ISBLANK(J8721)),AND(NOT(O8721="Unknown"),ISBLANK(R8721))),"Missing Information", INDEX(Table15[Entire Service Line Classification], MATCH(SUMIFS(Table15[Unique ID],Table15[System-Owned Portion],E8721,Table15[If Material Anything Other than "Lead" in Column E,Was Material Ever Previously Lead?],G8721,Table15[Customer-Owned Portion],O8721),Table15[Unique ID],0),0)))</f>
        <v/>
      </c>
      <c r="X8721"/>
    </row>
    <row r="8722" spans="2:24" hidden="1" x14ac:dyDescent="0.25">
      <c r="B8722" s="145"/>
      <c r="C8722" s="31"/>
      <c r="D8722" s="31"/>
      <c r="E8722" s="43"/>
      <c r="F8722" s="42"/>
      <c r="G8722" s="83"/>
      <c r="H8722" s="31"/>
      <c r="I8722" s="31"/>
      <c r="J8722" s="83"/>
      <c r="K8722" s="31"/>
      <c r="L8722" s="31"/>
      <c r="M8722" s="168"/>
      <c r="N8722" s="147"/>
      <c r="O8722" s="105"/>
      <c r="P8722" s="42"/>
      <c r="Q8722" s="31"/>
      <c r="R8722" s="83"/>
      <c r="S8722" s="31"/>
      <c r="T8722" s="31"/>
      <c r="U8722" s="168"/>
      <c r="V8722" s="149"/>
      <c r="W8722" s="140" t="str" cm="1">
        <f t="array" ref="W8722">IF(SUM(LEN(B8722:V8722))=0,"",IF(OR(OR(ISBLANK(F8722),SUM(LEN(C8722),LEN(D8722))=0),AND(NOT(E8722="Unknown"),ISBLANK(J8722)),AND(NOT(O8722="Unknown"),ISBLANK(R8722))),"Missing Information", INDEX(Table15[Entire Service Line Classification], MATCH(SUMIFS(Table15[Unique ID],Table15[System-Owned Portion],E8722,Table15[If Material Anything Other than "Lead" in Column E,Was Material Ever Previously Lead?],G8722,Table15[Customer-Owned Portion],O8722),Table15[Unique ID],0),0)))</f>
        <v/>
      </c>
      <c r="X8722"/>
    </row>
    <row r="8723" spans="2:24" hidden="1" x14ac:dyDescent="0.25">
      <c r="B8723" s="145"/>
      <c r="C8723" s="31"/>
      <c r="D8723" s="31"/>
      <c r="E8723" s="43"/>
      <c r="F8723" s="42"/>
      <c r="G8723" s="83"/>
      <c r="H8723" s="31"/>
      <c r="I8723" s="31"/>
      <c r="J8723" s="83"/>
      <c r="K8723" s="31"/>
      <c r="L8723" s="31"/>
      <c r="M8723" s="168"/>
      <c r="N8723" s="147"/>
      <c r="O8723" s="105"/>
      <c r="P8723" s="42"/>
      <c r="Q8723" s="31"/>
      <c r="R8723" s="83"/>
      <c r="S8723" s="31"/>
      <c r="T8723" s="31"/>
      <c r="U8723" s="168"/>
      <c r="V8723" s="149"/>
      <c r="W8723" s="140" t="str" cm="1">
        <f t="array" ref="W8723">IF(SUM(LEN(B8723:V8723))=0,"",IF(OR(OR(ISBLANK(F8723),SUM(LEN(C8723),LEN(D8723))=0),AND(NOT(E8723="Unknown"),ISBLANK(J8723)),AND(NOT(O8723="Unknown"),ISBLANK(R8723))),"Missing Information", INDEX(Table15[Entire Service Line Classification], MATCH(SUMIFS(Table15[Unique ID],Table15[System-Owned Portion],E8723,Table15[If Material Anything Other than "Lead" in Column E,Was Material Ever Previously Lead?],G8723,Table15[Customer-Owned Portion],O8723),Table15[Unique ID],0),0)))</f>
        <v/>
      </c>
      <c r="X8723"/>
    </row>
    <row r="8724" spans="2:24" hidden="1" x14ac:dyDescent="0.25">
      <c r="B8724" s="145"/>
      <c r="C8724" s="31"/>
      <c r="D8724" s="31"/>
      <c r="E8724" s="43"/>
      <c r="F8724" s="42"/>
      <c r="G8724" s="83"/>
      <c r="H8724" s="31"/>
      <c r="I8724" s="31"/>
      <c r="J8724" s="83"/>
      <c r="K8724" s="31"/>
      <c r="L8724" s="31"/>
      <c r="M8724" s="168"/>
      <c r="N8724" s="147"/>
      <c r="O8724" s="105"/>
      <c r="P8724" s="42"/>
      <c r="Q8724" s="31"/>
      <c r="R8724" s="83"/>
      <c r="S8724" s="31"/>
      <c r="T8724" s="31"/>
      <c r="U8724" s="168"/>
      <c r="V8724" s="149"/>
      <c r="W8724" s="140" t="str" cm="1">
        <f t="array" ref="W8724">IF(SUM(LEN(B8724:V8724))=0,"",IF(OR(OR(ISBLANK(F8724),SUM(LEN(C8724),LEN(D8724))=0),AND(NOT(E8724="Unknown"),ISBLANK(J8724)),AND(NOT(O8724="Unknown"),ISBLANK(R8724))),"Missing Information", INDEX(Table15[Entire Service Line Classification], MATCH(SUMIFS(Table15[Unique ID],Table15[System-Owned Portion],E8724,Table15[If Material Anything Other than "Lead" in Column E,Was Material Ever Previously Lead?],G8724,Table15[Customer-Owned Portion],O8724),Table15[Unique ID],0),0)))</f>
        <v/>
      </c>
      <c r="X8724"/>
    </row>
    <row r="8725" spans="2:24" hidden="1" x14ac:dyDescent="0.25">
      <c r="B8725" s="145"/>
      <c r="C8725" s="31"/>
      <c r="D8725" s="31"/>
      <c r="E8725" s="43"/>
      <c r="F8725" s="42"/>
      <c r="G8725" s="83"/>
      <c r="H8725" s="31"/>
      <c r="I8725" s="31"/>
      <c r="J8725" s="83"/>
      <c r="K8725" s="31"/>
      <c r="L8725" s="31"/>
      <c r="M8725" s="168"/>
      <c r="N8725" s="147"/>
      <c r="O8725" s="105"/>
      <c r="P8725" s="42"/>
      <c r="Q8725" s="31"/>
      <c r="R8725" s="83"/>
      <c r="S8725" s="31"/>
      <c r="T8725" s="31"/>
      <c r="U8725" s="168"/>
      <c r="V8725" s="149"/>
      <c r="W8725" s="140" t="str" cm="1">
        <f t="array" ref="W8725">IF(SUM(LEN(B8725:V8725))=0,"",IF(OR(OR(ISBLANK(F8725),SUM(LEN(C8725),LEN(D8725))=0),AND(NOT(E8725="Unknown"),ISBLANK(J8725)),AND(NOT(O8725="Unknown"),ISBLANK(R8725))),"Missing Information", INDEX(Table15[Entire Service Line Classification], MATCH(SUMIFS(Table15[Unique ID],Table15[System-Owned Portion],E8725,Table15[If Material Anything Other than "Lead" in Column E,Was Material Ever Previously Lead?],G8725,Table15[Customer-Owned Portion],O8725),Table15[Unique ID],0),0)))</f>
        <v/>
      </c>
      <c r="X8725"/>
    </row>
    <row r="8726" spans="2:24" hidden="1" x14ac:dyDescent="0.25">
      <c r="B8726" s="145"/>
      <c r="C8726" s="31"/>
      <c r="D8726" s="31"/>
      <c r="E8726" s="43"/>
      <c r="F8726" s="42"/>
      <c r="G8726" s="83"/>
      <c r="H8726" s="31"/>
      <c r="I8726" s="31"/>
      <c r="J8726" s="83"/>
      <c r="K8726" s="31"/>
      <c r="L8726" s="31"/>
      <c r="M8726" s="168"/>
      <c r="N8726" s="147"/>
      <c r="O8726" s="105"/>
      <c r="P8726" s="42"/>
      <c r="Q8726" s="31"/>
      <c r="R8726" s="83"/>
      <c r="S8726" s="31"/>
      <c r="T8726" s="31"/>
      <c r="U8726" s="168"/>
      <c r="V8726" s="149"/>
      <c r="W8726" s="140" t="str" cm="1">
        <f t="array" ref="W8726">IF(SUM(LEN(B8726:V8726))=0,"",IF(OR(OR(ISBLANK(F8726),SUM(LEN(C8726),LEN(D8726))=0),AND(NOT(E8726="Unknown"),ISBLANK(J8726)),AND(NOT(O8726="Unknown"),ISBLANK(R8726))),"Missing Information", INDEX(Table15[Entire Service Line Classification], MATCH(SUMIFS(Table15[Unique ID],Table15[System-Owned Portion],E8726,Table15[If Material Anything Other than "Lead" in Column E,Was Material Ever Previously Lead?],G8726,Table15[Customer-Owned Portion],O8726),Table15[Unique ID],0),0)))</f>
        <v/>
      </c>
      <c r="X8726"/>
    </row>
    <row r="8727" spans="2:24" hidden="1" x14ac:dyDescent="0.25">
      <c r="B8727" s="145"/>
      <c r="C8727" s="31"/>
      <c r="D8727" s="31"/>
      <c r="E8727" s="43"/>
      <c r="F8727" s="42"/>
      <c r="G8727" s="83"/>
      <c r="H8727" s="31"/>
      <c r="I8727" s="31"/>
      <c r="J8727" s="83"/>
      <c r="K8727" s="31"/>
      <c r="L8727" s="31"/>
      <c r="M8727" s="168"/>
      <c r="N8727" s="147"/>
      <c r="O8727" s="105"/>
      <c r="P8727" s="42"/>
      <c r="Q8727" s="31"/>
      <c r="R8727" s="83"/>
      <c r="S8727" s="31"/>
      <c r="T8727" s="31"/>
      <c r="U8727" s="168"/>
      <c r="V8727" s="149"/>
      <c r="W8727" s="140" t="str" cm="1">
        <f t="array" ref="W8727">IF(SUM(LEN(B8727:V8727))=0,"",IF(OR(OR(ISBLANK(F8727),SUM(LEN(C8727),LEN(D8727))=0),AND(NOT(E8727="Unknown"),ISBLANK(J8727)),AND(NOT(O8727="Unknown"),ISBLANK(R8727))),"Missing Information", INDEX(Table15[Entire Service Line Classification], MATCH(SUMIFS(Table15[Unique ID],Table15[System-Owned Portion],E8727,Table15[If Material Anything Other than "Lead" in Column E,Was Material Ever Previously Lead?],G8727,Table15[Customer-Owned Portion],O8727),Table15[Unique ID],0),0)))</f>
        <v/>
      </c>
      <c r="X8727"/>
    </row>
    <row r="8728" spans="2:24" hidden="1" x14ac:dyDescent="0.25">
      <c r="B8728" s="145"/>
      <c r="C8728" s="31"/>
      <c r="D8728" s="31"/>
      <c r="E8728" s="43"/>
      <c r="F8728" s="42"/>
      <c r="G8728" s="83"/>
      <c r="H8728" s="31"/>
      <c r="I8728" s="31"/>
      <c r="J8728" s="83"/>
      <c r="K8728" s="31"/>
      <c r="L8728" s="31"/>
      <c r="M8728" s="168"/>
      <c r="N8728" s="147"/>
      <c r="O8728" s="105"/>
      <c r="P8728" s="42"/>
      <c r="Q8728" s="31"/>
      <c r="R8728" s="83"/>
      <c r="S8728" s="31"/>
      <c r="T8728" s="31"/>
      <c r="U8728" s="168"/>
      <c r="V8728" s="149"/>
      <c r="W8728" s="140" t="str" cm="1">
        <f t="array" ref="W8728">IF(SUM(LEN(B8728:V8728))=0,"",IF(OR(OR(ISBLANK(F8728),SUM(LEN(C8728),LEN(D8728))=0),AND(NOT(E8728="Unknown"),ISBLANK(J8728)),AND(NOT(O8728="Unknown"),ISBLANK(R8728))),"Missing Information", INDEX(Table15[Entire Service Line Classification], MATCH(SUMIFS(Table15[Unique ID],Table15[System-Owned Portion],E8728,Table15[If Material Anything Other than "Lead" in Column E,Was Material Ever Previously Lead?],G8728,Table15[Customer-Owned Portion],O8728),Table15[Unique ID],0),0)))</f>
        <v/>
      </c>
      <c r="X8728"/>
    </row>
    <row r="8729" spans="2:24" hidden="1" x14ac:dyDescent="0.25">
      <c r="B8729" s="145"/>
      <c r="C8729" s="31"/>
      <c r="D8729" s="31"/>
      <c r="E8729" s="43"/>
      <c r="F8729" s="42"/>
      <c r="G8729" s="83"/>
      <c r="H8729" s="31"/>
      <c r="I8729" s="31"/>
      <c r="J8729" s="83"/>
      <c r="K8729" s="31"/>
      <c r="L8729" s="31"/>
      <c r="M8729" s="168"/>
      <c r="N8729" s="147"/>
      <c r="O8729" s="105"/>
      <c r="P8729" s="42"/>
      <c r="Q8729" s="31"/>
      <c r="R8729" s="83"/>
      <c r="S8729" s="31"/>
      <c r="T8729" s="31"/>
      <c r="U8729" s="168"/>
      <c r="V8729" s="149"/>
      <c r="W8729" s="140" t="str" cm="1">
        <f t="array" ref="W8729">IF(SUM(LEN(B8729:V8729))=0,"",IF(OR(OR(ISBLANK(F8729),SUM(LEN(C8729),LEN(D8729))=0),AND(NOT(E8729="Unknown"),ISBLANK(J8729)),AND(NOT(O8729="Unknown"),ISBLANK(R8729))),"Missing Information", INDEX(Table15[Entire Service Line Classification], MATCH(SUMIFS(Table15[Unique ID],Table15[System-Owned Portion],E8729,Table15[If Material Anything Other than "Lead" in Column E,Was Material Ever Previously Lead?],G8729,Table15[Customer-Owned Portion],O8729),Table15[Unique ID],0),0)))</f>
        <v/>
      </c>
      <c r="X8729"/>
    </row>
    <row r="8730" spans="2:24" hidden="1" x14ac:dyDescent="0.25">
      <c r="B8730" s="145"/>
      <c r="C8730" s="31"/>
      <c r="D8730" s="31"/>
      <c r="E8730" s="43"/>
      <c r="F8730" s="42"/>
      <c r="G8730" s="83"/>
      <c r="H8730" s="31"/>
      <c r="I8730" s="31"/>
      <c r="J8730" s="83"/>
      <c r="K8730" s="31"/>
      <c r="L8730" s="31"/>
      <c r="M8730" s="168"/>
      <c r="N8730" s="147"/>
      <c r="O8730" s="105"/>
      <c r="P8730" s="42"/>
      <c r="Q8730" s="31"/>
      <c r="R8730" s="83"/>
      <c r="S8730" s="31"/>
      <c r="T8730" s="31"/>
      <c r="U8730" s="168"/>
      <c r="V8730" s="149"/>
      <c r="W8730" s="140" t="str" cm="1">
        <f t="array" ref="W8730">IF(SUM(LEN(B8730:V8730))=0,"",IF(OR(OR(ISBLANK(F8730),SUM(LEN(C8730),LEN(D8730))=0),AND(NOT(E8730="Unknown"),ISBLANK(J8730)),AND(NOT(O8730="Unknown"),ISBLANK(R8730))),"Missing Information", INDEX(Table15[Entire Service Line Classification], MATCH(SUMIFS(Table15[Unique ID],Table15[System-Owned Portion],E8730,Table15[If Material Anything Other than "Lead" in Column E,Was Material Ever Previously Lead?],G8730,Table15[Customer-Owned Portion],O8730),Table15[Unique ID],0),0)))</f>
        <v/>
      </c>
      <c r="X8730"/>
    </row>
    <row r="8731" spans="2:24" hidden="1" x14ac:dyDescent="0.25">
      <c r="B8731" s="145"/>
      <c r="C8731" s="31"/>
      <c r="D8731" s="31"/>
      <c r="E8731" s="43"/>
      <c r="F8731" s="42"/>
      <c r="G8731" s="83"/>
      <c r="H8731" s="31"/>
      <c r="I8731" s="31"/>
      <c r="J8731" s="83"/>
      <c r="K8731" s="31"/>
      <c r="L8731" s="31"/>
      <c r="M8731" s="168"/>
      <c r="N8731" s="147"/>
      <c r="O8731" s="105"/>
      <c r="P8731" s="42"/>
      <c r="Q8731" s="31"/>
      <c r="R8731" s="83"/>
      <c r="S8731" s="31"/>
      <c r="T8731" s="31"/>
      <c r="U8731" s="168"/>
      <c r="V8731" s="149"/>
      <c r="W8731" s="140" t="str" cm="1">
        <f t="array" ref="W8731">IF(SUM(LEN(B8731:V8731))=0,"",IF(OR(OR(ISBLANK(F8731),SUM(LEN(C8731),LEN(D8731))=0),AND(NOT(E8731="Unknown"),ISBLANK(J8731)),AND(NOT(O8731="Unknown"),ISBLANK(R8731))),"Missing Information", INDEX(Table15[Entire Service Line Classification], MATCH(SUMIFS(Table15[Unique ID],Table15[System-Owned Portion],E8731,Table15[If Material Anything Other than "Lead" in Column E,Was Material Ever Previously Lead?],G8731,Table15[Customer-Owned Portion],O8731),Table15[Unique ID],0),0)))</f>
        <v/>
      </c>
      <c r="X8731"/>
    </row>
    <row r="8732" spans="2:24" hidden="1" x14ac:dyDescent="0.25">
      <c r="B8732" s="145"/>
      <c r="C8732" s="31"/>
      <c r="D8732" s="31"/>
      <c r="E8732" s="43"/>
      <c r="F8732" s="42"/>
      <c r="G8732" s="83"/>
      <c r="H8732" s="31"/>
      <c r="I8732" s="31"/>
      <c r="J8732" s="83"/>
      <c r="K8732" s="31"/>
      <c r="L8732" s="31"/>
      <c r="M8732" s="168"/>
      <c r="N8732" s="147"/>
      <c r="O8732" s="105"/>
      <c r="P8732" s="42"/>
      <c r="Q8732" s="31"/>
      <c r="R8732" s="83"/>
      <c r="S8732" s="31"/>
      <c r="T8732" s="31"/>
      <c r="U8732" s="168"/>
      <c r="V8732" s="149"/>
      <c r="W8732" s="140" t="str" cm="1">
        <f t="array" ref="W8732">IF(SUM(LEN(B8732:V8732))=0,"",IF(OR(OR(ISBLANK(F8732),SUM(LEN(C8732),LEN(D8732))=0),AND(NOT(E8732="Unknown"),ISBLANK(J8732)),AND(NOT(O8732="Unknown"),ISBLANK(R8732))),"Missing Information", INDEX(Table15[Entire Service Line Classification], MATCH(SUMIFS(Table15[Unique ID],Table15[System-Owned Portion],E8732,Table15[If Material Anything Other than "Lead" in Column E,Was Material Ever Previously Lead?],G8732,Table15[Customer-Owned Portion],O8732),Table15[Unique ID],0),0)))</f>
        <v/>
      </c>
      <c r="X8732"/>
    </row>
    <row r="8733" spans="2:24" hidden="1" x14ac:dyDescent="0.25">
      <c r="B8733" s="145"/>
      <c r="C8733" s="31"/>
      <c r="D8733" s="31"/>
      <c r="E8733" s="43"/>
      <c r="F8733" s="42"/>
      <c r="G8733" s="83"/>
      <c r="H8733" s="31"/>
      <c r="I8733" s="31"/>
      <c r="J8733" s="83"/>
      <c r="K8733" s="31"/>
      <c r="L8733" s="31"/>
      <c r="M8733" s="168"/>
      <c r="N8733" s="147"/>
      <c r="O8733" s="105"/>
      <c r="P8733" s="42"/>
      <c r="Q8733" s="31"/>
      <c r="R8733" s="83"/>
      <c r="S8733" s="31"/>
      <c r="T8733" s="31"/>
      <c r="U8733" s="168"/>
      <c r="V8733" s="149"/>
      <c r="W8733" s="140" t="str" cm="1">
        <f t="array" ref="W8733">IF(SUM(LEN(B8733:V8733))=0,"",IF(OR(OR(ISBLANK(F8733),SUM(LEN(C8733),LEN(D8733))=0),AND(NOT(E8733="Unknown"),ISBLANK(J8733)),AND(NOT(O8733="Unknown"),ISBLANK(R8733))),"Missing Information", INDEX(Table15[Entire Service Line Classification], MATCH(SUMIFS(Table15[Unique ID],Table15[System-Owned Portion],E8733,Table15[If Material Anything Other than "Lead" in Column E,Was Material Ever Previously Lead?],G8733,Table15[Customer-Owned Portion],O8733),Table15[Unique ID],0),0)))</f>
        <v/>
      </c>
      <c r="X8733"/>
    </row>
    <row r="8734" spans="2:24" hidden="1" x14ac:dyDescent="0.25">
      <c r="B8734" s="145"/>
      <c r="C8734" s="31"/>
      <c r="D8734" s="31"/>
      <c r="E8734" s="43"/>
      <c r="F8734" s="42"/>
      <c r="G8734" s="83"/>
      <c r="H8734" s="31"/>
      <c r="I8734" s="31"/>
      <c r="J8734" s="83"/>
      <c r="K8734" s="31"/>
      <c r="L8734" s="31"/>
      <c r="M8734" s="168"/>
      <c r="N8734" s="147"/>
      <c r="O8734" s="105"/>
      <c r="P8734" s="42"/>
      <c r="Q8734" s="31"/>
      <c r="R8734" s="83"/>
      <c r="S8734" s="31"/>
      <c r="T8734" s="31"/>
      <c r="U8734" s="168"/>
      <c r="V8734" s="149"/>
      <c r="W8734" s="140" t="str" cm="1">
        <f t="array" ref="W8734">IF(SUM(LEN(B8734:V8734))=0,"",IF(OR(OR(ISBLANK(F8734),SUM(LEN(C8734),LEN(D8734))=0),AND(NOT(E8734="Unknown"),ISBLANK(J8734)),AND(NOT(O8734="Unknown"),ISBLANK(R8734))),"Missing Information", INDEX(Table15[Entire Service Line Classification], MATCH(SUMIFS(Table15[Unique ID],Table15[System-Owned Portion],E8734,Table15[If Material Anything Other than "Lead" in Column E,Was Material Ever Previously Lead?],G8734,Table15[Customer-Owned Portion],O8734),Table15[Unique ID],0),0)))</f>
        <v/>
      </c>
      <c r="X8734"/>
    </row>
    <row r="8735" spans="2:24" hidden="1" x14ac:dyDescent="0.25">
      <c r="B8735" s="145"/>
      <c r="C8735" s="31"/>
      <c r="D8735" s="31"/>
      <c r="E8735" s="43"/>
      <c r="F8735" s="42"/>
      <c r="G8735" s="83"/>
      <c r="H8735" s="31"/>
      <c r="I8735" s="31"/>
      <c r="J8735" s="83"/>
      <c r="K8735" s="31"/>
      <c r="L8735" s="31"/>
      <c r="M8735" s="168"/>
      <c r="N8735" s="147"/>
      <c r="O8735" s="105"/>
      <c r="P8735" s="42"/>
      <c r="Q8735" s="31"/>
      <c r="R8735" s="83"/>
      <c r="S8735" s="31"/>
      <c r="T8735" s="31"/>
      <c r="U8735" s="168"/>
      <c r="V8735" s="149"/>
      <c r="W8735" s="140" t="str" cm="1">
        <f t="array" ref="W8735">IF(SUM(LEN(B8735:V8735))=0,"",IF(OR(OR(ISBLANK(F8735),SUM(LEN(C8735),LEN(D8735))=0),AND(NOT(E8735="Unknown"),ISBLANK(J8735)),AND(NOT(O8735="Unknown"),ISBLANK(R8735))),"Missing Information", INDEX(Table15[Entire Service Line Classification], MATCH(SUMIFS(Table15[Unique ID],Table15[System-Owned Portion],E8735,Table15[If Material Anything Other than "Lead" in Column E,Was Material Ever Previously Lead?],G8735,Table15[Customer-Owned Portion],O8735),Table15[Unique ID],0),0)))</f>
        <v/>
      </c>
      <c r="X8735"/>
    </row>
    <row r="8736" spans="2:24" hidden="1" x14ac:dyDescent="0.25">
      <c r="B8736" s="145"/>
      <c r="C8736" s="31"/>
      <c r="D8736" s="31"/>
      <c r="E8736" s="43"/>
      <c r="F8736" s="42"/>
      <c r="G8736" s="83"/>
      <c r="H8736" s="31"/>
      <c r="I8736" s="31"/>
      <c r="J8736" s="83"/>
      <c r="K8736" s="31"/>
      <c r="L8736" s="31"/>
      <c r="M8736" s="168"/>
      <c r="N8736" s="147"/>
      <c r="O8736" s="105"/>
      <c r="P8736" s="42"/>
      <c r="Q8736" s="31"/>
      <c r="R8736" s="83"/>
      <c r="S8736" s="31"/>
      <c r="T8736" s="31"/>
      <c r="U8736" s="168"/>
      <c r="V8736" s="149"/>
      <c r="W8736" s="140" t="str" cm="1">
        <f t="array" ref="W8736">IF(SUM(LEN(B8736:V8736))=0,"",IF(OR(OR(ISBLANK(F8736),SUM(LEN(C8736),LEN(D8736))=0),AND(NOT(E8736="Unknown"),ISBLANK(J8736)),AND(NOT(O8736="Unknown"),ISBLANK(R8736))),"Missing Information", INDEX(Table15[Entire Service Line Classification], MATCH(SUMIFS(Table15[Unique ID],Table15[System-Owned Portion],E8736,Table15[If Material Anything Other than "Lead" in Column E,Was Material Ever Previously Lead?],G8736,Table15[Customer-Owned Portion],O8736),Table15[Unique ID],0),0)))</f>
        <v/>
      </c>
      <c r="X8736"/>
    </row>
    <row r="8737" spans="2:24" hidden="1" x14ac:dyDescent="0.25">
      <c r="B8737" s="145"/>
      <c r="C8737" s="31"/>
      <c r="D8737" s="31"/>
      <c r="E8737" s="43"/>
      <c r="F8737" s="42"/>
      <c r="G8737" s="83"/>
      <c r="H8737" s="31"/>
      <c r="I8737" s="31"/>
      <c r="J8737" s="83"/>
      <c r="K8737" s="31"/>
      <c r="L8737" s="31"/>
      <c r="M8737" s="168"/>
      <c r="N8737" s="147"/>
      <c r="O8737" s="105"/>
      <c r="P8737" s="42"/>
      <c r="Q8737" s="31"/>
      <c r="R8737" s="83"/>
      <c r="S8737" s="31"/>
      <c r="T8737" s="31"/>
      <c r="U8737" s="168"/>
      <c r="V8737" s="149"/>
      <c r="W8737" s="140" t="str" cm="1">
        <f t="array" ref="W8737">IF(SUM(LEN(B8737:V8737))=0,"",IF(OR(OR(ISBLANK(F8737),SUM(LEN(C8737),LEN(D8737))=0),AND(NOT(E8737="Unknown"),ISBLANK(J8737)),AND(NOT(O8737="Unknown"),ISBLANK(R8737))),"Missing Information", INDEX(Table15[Entire Service Line Classification], MATCH(SUMIFS(Table15[Unique ID],Table15[System-Owned Portion],E8737,Table15[If Material Anything Other than "Lead" in Column E,Was Material Ever Previously Lead?],G8737,Table15[Customer-Owned Portion],O8737),Table15[Unique ID],0),0)))</f>
        <v/>
      </c>
      <c r="X8737"/>
    </row>
    <row r="8738" spans="2:24" hidden="1" x14ac:dyDescent="0.25">
      <c r="B8738" s="145"/>
      <c r="C8738" s="31"/>
      <c r="D8738" s="31"/>
      <c r="E8738" s="43"/>
      <c r="F8738" s="42"/>
      <c r="G8738" s="83"/>
      <c r="H8738" s="31"/>
      <c r="I8738" s="31"/>
      <c r="J8738" s="83"/>
      <c r="K8738" s="31"/>
      <c r="L8738" s="31"/>
      <c r="M8738" s="168"/>
      <c r="N8738" s="147"/>
      <c r="O8738" s="105"/>
      <c r="P8738" s="42"/>
      <c r="Q8738" s="31"/>
      <c r="R8738" s="83"/>
      <c r="S8738" s="31"/>
      <c r="T8738" s="31"/>
      <c r="U8738" s="168"/>
      <c r="V8738" s="149"/>
      <c r="W8738" s="140" t="str" cm="1">
        <f t="array" ref="W8738">IF(SUM(LEN(B8738:V8738))=0,"",IF(OR(OR(ISBLANK(F8738),SUM(LEN(C8738),LEN(D8738))=0),AND(NOT(E8738="Unknown"),ISBLANK(J8738)),AND(NOT(O8738="Unknown"),ISBLANK(R8738))),"Missing Information", INDEX(Table15[Entire Service Line Classification], MATCH(SUMIFS(Table15[Unique ID],Table15[System-Owned Portion],E8738,Table15[If Material Anything Other than "Lead" in Column E,Was Material Ever Previously Lead?],G8738,Table15[Customer-Owned Portion],O8738),Table15[Unique ID],0),0)))</f>
        <v/>
      </c>
      <c r="X8738"/>
    </row>
    <row r="8739" spans="2:24" hidden="1" x14ac:dyDescent="0.25">
      <c r="B8739" s="145"/>
      <c r="C8739" s="31"/>
      <c r="D8739" s="31"/>
      <c r="E8739" s="43"/>
      <c r="F8739" s="42"/>
      <c r="G8739" s="83"/>
      <c r="H8739" s="31"/>
      <c r="I8739" s="31"/>
      <c r="J8739" s="83"/>
      <c r="K8739" s="31"/>
      <c r="L8739" s="31"/>
      <c r="M8739" s="168"/>
      <c r="N8739" s="147"/>
      <c r="O8739" s="105"/>
      <c r="P8739" s="42"/>
      <c r="Q8739" s="31"/>
      <c r="R8739" s="83"/>
      <c r="S8739" s="31"/>
      <c r="T8739" s="31"/>
      <c r="U8739" s="168"/>
      <c r="V8739" s="149"/>
      <c r="W8739" s="140" t="str" cm="1">
        <f t="array" ref="W8739">IF(SUM(LEN(B8739:V8739))=0,"",IF(OR(OR(ISBLANK(F8739),SUM(LEN(C8739),LEN(D8739))=0),AND(NOT(E8739="Unknown"),ISBLANK(J8739)),AND(NOT(O8739="Unknown"),ISBLANK(R8739))),"Missing Information", INDEX(Table15[Entire Service Line Classification], MATCH(SUMIFS(Table15[Unique ID],Table15[System-Owned Portion],E8739,Table15[If Material Anything Other than "Lead" in Column E,Was Material Ever Previously Lead?],G8739,Table15[Customer-Owned Portion],O8739),Table15[Unique ID],0),0)))</f>
        <v/>
      </c>
      <c r="X8739"/>
    </row>
    <row r="8740" spans="2:24" hidden="1" x14ac:dyDescent="0.25">
      <c r="B8740" s="145"/>
      <c r="C8740" s="31"/>
      <c r="D8740" s="31"/>
      <c r="E8740" s="43"/>
      <c r="F8740" s="42"/>
      <c r="G8740" s="83"/>
      <c r="H8740" s="31"/>
      <c r="I8740" s="31"/>
      <c r="J8740" s="83"/>
      <c r="K8740" s="31"/>
      <c r="L8740" s="31"/>
      <c r="M8740" s="168"/>
      <c r="N8740" s="147"/>
      <c r="O8740" s="105"/>
      <c r="P8740" s="42"/>
      <c r="Q8740" s="31"/>
      <c r="R8740" s="83"/>
      <c r="S8740" s="31"/>
      <c r="T8740" s="31"/>
      <c r="U8740" s="168"/>
      <c r="V8740" s="149"/>
      <c r="W8740" s="140" t="str" cm="1">
        <f t="array" ref="W8740">IF(SUM(LEN(B8740:V8740))=0,"",IF(OR(OR(ISBLANK(F8740),SUM(LEN(C8740),LEN(D8740))=0),AND(NOT(E8740="Unknown"),ISBLANK(J8740)),AND(NOT(O8740="Unknown"),ISBLANK(R8740))),"Missing Information", INDEX(Table15[Entire Service Line Classification], MATCH(SUMIFS(Table15[Unique ID],Table15[System-Owned Portion],E8740,Table15[If Material Anything Other than "Lead" in Column E,Was Material Ever Previously Lead?],G8740,Table15[Customer-Owned Portion],O8740),Table15[Unique ID],0),0)))</f>
        <v/>
      </c>
      <c r="X8740"/>
    </row>
    <row r="8741" spans="2:24" hidden="1" x14ac:dyDescent="0.25">
      <c r="B8741" s="145"/>
      <c r="C8741" s="31"/>
      <c r="D8741" s="31"/>
      <c r="E8741" s="43"/>
      <c r="F8741" s="42"/>
      <c r="G8741" s="83"/>
      <c r="H8741" s="31"/>
      <c r="I8741" s="31"/>
      <c r="J8741" s="83"/>
      <c r="K8741" s="31"/>
      <c r="L8741" s="31"/>
      <c r="M8741" s="168"/>
      <c r="N8741" s="147"/>
      <c r="O8741" s="105"/>
      <c r="P8741" s="42"/>
      <c r="Q8741" s="31"/>
      <c r="R8741" s="83"/>
      <c r="S8741" s="31"/>
      <c r="T8741" s="31"/>
      <c r="U8741" s="168"/>
      <c r="V8741" s="149"/>
      <c r="W8741" s="140" t="str" cm="1">
        <f t="array" ref="W8741">IF(SUM(LEN(B8741:V8741))=0,"",IF(OR(OR(ISBLANK(F8741),SUM(LEN(C8741),LEN(D8741))=0),AND(NOT(E8741="Unknown"),ISBLANK(J8741)),AND(NOT(O8741="Unknown"),ISBLANK(R8741))),"Missing Information", INDEX(Table15[Entire Service Line Classification], MATCH(SUMIFS(Table15[Unique ID],Table15[System-Owned Portion],E8741,Table15[If Material Anything Other than "Lead" in Column E,Was Material Ever Previously Lead?],G8741,Table15[Customer-Owned Portion],O8741),Table15[Unique ID],0),0)))</f>
        <v/>
      </c>
      <c r="X8741"/>
    </row>
    <row r="8742" spans="2:24" hidden="1" x14ac:dyDescent="0.25">
      <c r="B8742" s="145"/>
      <c r="C8742" s="31"/>
      <c r="D8742" s="31"/>
      <c r="E8742" s="43"/>
      <c r="F8742" s="42"/>
      <c r="G8742" s="83"/>
      <c r="H8742" s="31"/>
      <c r="I8742" s="31"/>
      <c r="J8742" s="83"/>
      <c r="K8742" s="31"/>
      <c r="L8742" s="31"/>
      <c r="M8742" s="168"/>
      <c r="N8742" s="147"/>
      <c r="O8742" s="105"/>
      <c r="P8742" s="42"/>
      <c r="Q8742" s="31"/>
      <c r="R8742" s="83"/>
      <c r="S8742" s="31"/>
      <c r="T8742" s="31"/>
      <c r="U8742" s="168"/>
      <c r="V8742" s="149"/>
      <c r="W8742" s="140" t="str" cm="1">
        <f t="array" ref="W8742">IF(SUM(LEN(B8742:V8742))=0,"",IF(OR(OR(ISBLANK(F8742),SUM(LEN(C8742),LEN(D8742))=0),AND(NOT(E8742="Unknown"),ISBLANK(J8742)),AND(NOT(O8742="Unknown"),ISBLANK(R8742))),"Missing Information", INDEX(Table15[Entire Service Line Classification], MATCH(SUMIFS(Table15[Unique ID],Table15[System-Owned Portion],E8742,Table15[If Material Anything Other than "Lead" in Column E,Was Material Ever Previously Lead?],G8742,Table15[Customer-Owned Portion],O8742),Table15[Unique ID],0),0)))</f>
        <v/>
      </c>
      <c r="X8742"/>
    </row>
    <row r="8743" spans="2:24" hidden="1" x14ac:dyDescent="0.25">
      <c r="B8743" s="145"/>
      <c r="C8743" s="31"/>
      <c r="D8743" s="31"/>
      <c r="E8743" s="43"/>
      <c r="F8743" s="42"/>
      <c r="G8743" s="83"/>
      <c r="H8743" s="31"/>
      <c r="I8743" s="31"/>
      <c r="J8743" s="83"/>
      <c r="K8743" s="31"/>
      <c r="L8743" s="31"/>
      <c r="M8743" s="168"/>
      <c r="N8743" s="147"/>
      <c r="O8743" s="105"/>
      <c r="P8743" s="42"/>
      <c r="Q8743" s="31"/>
      <c r="R8743" s="83"/>
      <c r="S8743" s="31"/>
      <c r="T8743" s="31"/>
      <c r="U8743" s="168"/>
      <c r="V8743" s="149"/>
      <c r="W8743" s="140" t="str" cm="1">
        <f t="array" ref="W8743">IF(SUM(LEN(B8743:V8743))=0,"",IF(OR(OR(ISBLANK(F8743),SUM(LEN(C8743),LEN(D8743))=0),AND(NOT(E8743="Unknown"),ISBLANK(J8743)),AND(NOT(O8743="Unknown"),ISBLANK(R8743))),"Missing Information", INDEX(Table15[Entire Service Line Classification], MATCH(SUMIFS(Table15[Unique ID],Table15[System-Owned Portion],E8743,Table15[If Material Anything Other than "Lead" in Column E,Was Material Ever Previously Lead?],G8743,Table15[Customer-Owned Portion],O8743),Table15[Unique ID],0),0)))</f>
        <v/>
      </c>
      <c r="X8743"/>
    </row>
    <row r="8744" spans="2:24" hidden="1" x14ac:dyDescent="0.25">
      <c r="B8744" s="145"/>
      <c r="C8744" s="31"/>
      <c r="D8744" s="31"/>
      <c r="E8744" s="43"/>
      <c r="F8744" s="42"/>
      <c r="G8744" s="83"/>
      <c r="H8744" s="31"/>
      <c r="I8744" s="31"/>
      <c r="J8744" s="83"/>
      <c r="K8744" s="31"/>
      <c r="L8744" s="31"/>
      <c r="M8744" s="168"/>
      <c r="N8744" s="147"/>
      <c r="O8744" s="105"/>
      <c r="P8744" s="42"/>
      <c r="Q8744" s="31"/>
      <c r="R8744" s="83"/>
      <c r="S8744" s="31"/>
      <c r="T8744" s="31"/>
      <c r="U8744" s="168"/>
      <c r="V8744" s="149"/>
      <c r="W8744" s="140" t="str" cm="1">
        <f t="array" ref="W8744">IF(SUM(LEN(B8744:V8744))=0,"",IF(OR(OR(ISBLANK(F8744),SUM(LEN(C8744),LEN(D8744))=0),AND(NOT(E8744="Unknown"),ISBLANK(J8744)),AND(NOT(O8744="Unknown"),ISBLANK(R8744))),"Missing Information", INDEX(Table15[Entire Service Line Classification], MATCH(SUMIFS(Table15[Unique ID],Table15[System-Owned Portion],E8744,Table15[If Material Anything Other than "Lead" in Column E,Was Material Ever Previously Lead?],G8744,Table15[Customer-Owned Portion],O8744),Table15[Unique ID],0),0)))</f>
        <v/>
      </c>
      <c r="X8744"/>
    </row>
    <row r="8745" spans="2:24" hidden="1" x14ac:dyDescent="0.25">
      <c r="B8745" s="145"/>
      <c r="C8745" s="31"/>
      <c r="D8745" s="31"/>
      <c r="E8745" s="43"/>
      <c r="F8745" s="42"/>
      <c r="G8745" s="83"/>
      <c r="H8745" s="31"/>
      <c r="I8745" s="31"/>
      <c r="J8745" s="83"/>
      <c r="K8745" s="31"/>
      <c r="L8745" s="31"/>
      <c r="M8745" s="168"/>
      <c r="N8745" s="147"/>
      <c r="O8745" s="105"/>
      <c r="P8745" s="42"/>
      <c r="Q8745" s="31"/>
      <c r="R8745" s="83"/>
      <c r="S8745" s="31"/>
      <c r="T8745" s="31"/>
      <c r="U8745" s="168"/>
      <c r="V8745" s="149"/>
      <c r="W8745" s="140" t="str" cm="1">
        <f t="array" ref="W8745">IF(SUM(LEN(B8745:V8745))=0,"",IF(OR(OR(ISBLANK(F8745),SUM(LEN(C8745),LEN(D8745))=0),AND(NOT(E8745="Unknown"),ISBLANK(J8745)),AND(NOT(O8745="Unknown"),ISBLANK(R8745))),"Missing Information", INDEX(Table15[Entire Service Line Classification], MATCH(SUMIFS(Table15[Unique ID],Table15[System-Owned Portion],E8745,Table15[If Material Anything Other than "Lead" in Column E,Was Material Ever Previously Lead?],G8745,Table15[Customer-Owned Portion],O8745),Table15[Unique ID],0),0)))</f>
        <v/>
      </c>
      <c r="X8745"/>
    </row>
    <row r="8746" spans="2:24" hidden="1" x14ac:dyDescent="0.25">
      <c r="B8746" s="145"/>
      <c r="C8746" s="31"/>
      <c r="D8746" s="31"/>
      <c r="E8746" s="43"/>
      <c r="F8746" s="42"/>
      <c r="G8746" s="83"/>
      <c r="H8746" s="31"/>
      <c r="I8746" s="31"/>
      <c r="J8746" s="83"/>
      <c r="K8746" s="31"/>
      <c r="L8746" s="31"/>
      <c r="M8746" s="168"/>
      <c r="N8746" s="147"/>
      <c r="O8746" s="105"/>
      <c r="P8746" s="42"/>
      <c r="Q8746" s="31"/>
      <c r="R8746" s="83"/>
      <c r="S8746" s="31"/>
      <c r="T8746" s="31"/>
      <c r="U8746" s="168"/>
      <c r="V8746" s="149"/>
      <c r="W8746" s="140" t="str" cm="1">
        <f t="array" ref="W8746">IF(SUM(LEN(B8746:V8746))=0,"",IF(OR(OR(ISBLANK(F8746),SUM(LEN(C8746),LEN(D8746))=0),AND(NOT(E8746="Unknown"),ISBLANK(J8746)),AND(NOT(O8746="Unknown"),ISBLANK(R8746))),"Missing Information", INDEX(Table15[Entire Service Line Classification], MATCH(SUMIFS(Table15[Unique ID],Table15[System-Owned Portion],E8746,Table15[If Material Anything Other than "Lead" in Column E,Was Material Ever Previously Lead?],G8746,Table15[Customer-Owned Portion],O8746),Table15[Unique ID],0),0)))</f>
        <v/>
      </c>
      <c r="X8746"/>
    </row>
    <row r="8747" spans="2:24" hidden="1" x14ac:dyDescent="0.25">
      <c r="B8747" s="145"/>
      <c r="C8747" s="31"/>
      <c r="D8747" s="31"/>
      <c r="E8747" s="43"/>
      <c r="F8747" s="42"/>
      <c r="G8747" s="83"/>
      <c r="H8747" s="31"/>
      <c r="I8747" s="31"/>
      <c r="J8747" s="83"/>
      <c r="K8747" s="31"/>
      <c r="L8747" s="31"/>
      <c r="M8747" s="168"/>
      <c r="N8747" s="147"/>
      <c r="O8747" s="105"/>
      <c r="P8747" s="42"/>
      <c r="Q8747" s="31"/>
      <c r="R8747" s="83"/>
      <c r="S8747" s="31"/>
      <c r="T8747" s="31"/>
      <c r="U8747" s="168"/>
      <c r="V8747" s="149"/>
      <c r="W8747" s="140" t="str" cm="1">
        <f t="array" ref="W8747">IF(SUM(LEN(B8747:V8747))=0,"",IF(OR(OR(ISBLANK(F8747),SUM(LEN(C8747),LEN(D8747))=0),AND(NOT(E8747="Unknown"),ISBLANK(J8747)),AND(NOT(O8747="Unknown"),ISBLANK(R8747))),"Missing Information", INDEX(Table15[Entire Service Line Classification], MATCH(SUMIFS(Table15[Unique ID],Table15[System-Owned Portion],E8747,Table15[If Material Anything Other than "Lead" in Column E,Was Material Ever Previously Lead?],G8747,Table15[Customer-Owned Portion],O8747),Table15[Unique ID],0),0)))</f>
        <v/>
      </c>
      <c r="X8747"/>
    </row>
    <row r="8748" spans="2:24" hidden="1" x14ac:dyDescent="0.25">
      <c r="B8748" s="145"/>
      <c r="C8748" s="31"/>
      <c r="D8748" s="31"/>
      <c r="E8748" s="43"/>
      <c r="F8748" s="42"/>
      <c r="G8748" s="83"/>
      <c r="H8748" s="31"/>
      <c r="I8748" s="31"/>
      <c r="J8748" s="83"/>
      <c r="K8748" s="31"/>
      <c r="L8748" s="31"/>
      <c r="M8748" s="168"/>
      <c r="N8748" s="147"/>
      <c r="O8748" s="105"/>
      <c r="P8748" s="42"/>
      <c r="Q8748" s="31"/>
      <c r="R8748" s="83"/>
      <c r="S8748" s="31"/>
      <c r="T8748" s="31"/>
      <c r="U8748" s="168"/>
      <c r="V8748" s="149"/>
      <c r="W8748" s="140" t="str" cm="1">
        <f t="array" ref="W8748">IF(SUM(LEN(B8748:V8748))=0,"",IF(OR(OR(ISBLANK(F8748),SUM(LEN(C8748),LEN(D8748))=0),AND(NOT(E8748="Unknown"),ISBLANK(J8748)),AND(NOT(O8748="Unknown"),ISBLANK(R8748))),"Missing Information", INDEX(Table15[Entire Service Line Classification], MATCH(SUMIFS(Table15[Unique ID],Table15[System-Owned Portion],E8748,Table15[If Material Anything Other than "Lead" in Column E,Was Material Ever Previously Lead?],G8748,Table15[Customer-Owned Portion],O8748),Table15[Unique ID],0),0)))</f>
        <v/>
      </c>
      <c r="X8748"/>
    </row>
    <row r="8749" spans="2:24" hidden="1" x14ac:dyDescent="0.25">
      <c r="B8749" s="145"/>
      <c r="C8749" s="31"/>
      <c r="D8749" s="31"/>
      <c r="E8749" s="43"/>
      <c r="F8749" s="42"/>
      <c r="G8749" s="83"/>
      <c r="H8749" s="31"/>
      <c r="I8749" s="31"/>
      <c r="J8749" s="83"/>
      <c r="K8749" s="31"/>
      <c r="L8749" s="31"/>
      <c r="M8749" s="168"/>
      <c r="N8749" s="147"/>
      <c r="O8749" s="105"/>
      <c r="P8749" s="42"/>
      <c r="Q8749" s="31"/>
      <c r="R8749" s="83"/>
      <c r="S8749" s="31"/>
      <c r="T8749" s="31"/>
      <c r="U8749" s="168"/>
      <c r="V8749" s="149"/>
      <c r="W8749" s="140" t="str" cm="1">
        <f t="array" ref="W8749">IF(SUM(LEN(B8749:V8749))=0,"",IF(OR(OR(ISBLANK(F8749),SUM(LEN(C8749),LEN(D8749))=0),AND(NOT(E8749="Unknown"),ISBLANK(J8749)),AND(NOT(O8749="Unknown"),ISBLANK(R8749))),"Missing Information", INDEX(Table15[Entire Service Line Classification], MATCH(SUMIFS(Table15[Unique ID],Table15[System-Owned Portion],E8749,Table15[If Material Anything Other than "Lead" in Column E,Was Material Ever Previously Lead?],G8749,Table15[Customer-Owned Portion],O8749),Table15[Unique ID],0),0)))</f>
        <v/>
      </c>
      <c r="X8749"/>
    </row>
    <row r="8750" spans="2:24" hidden="1" x14ac:dyDescent="0.25">
      <c r="B8750" s="145"/>
      <c r="C8750" s="31"/>
      <c r="D8750" s="31"/>
      <c r="E8750" s="43"/>
      <c r="F8750" s="42"/>
      <c r="G8750" s="83"/>
      <c r="H8750" s="31"/>
      <c r="I8750" s="31"/>
      <c r="J8750" s="83"/>
      <c r="K8750" s="31"/>
      <c r="L8750" s="31"/>
      <c r="M8750" s="168"/>
      <c r="N8750" s="147"/>
      <c r="O8750" s="105"/>
      <c r="P8750" s="42"/>
      <c r="Q8750" s="31"/>
      <c r="R8750" s="83"/>
      <c r="S8750" s="31"/>
      <c r="T8750" s="31"/>
      <c r="U8750" s="168"/>
      <c r="V8750" s="149"/>
      <c r="W8750" s="140" t="str" cm="1">
        <f t="array" ref="W8750">IF(SUM(LEN(B8750:V8750))=0,"",IF(OR(OR(ISBLANK(F8750),SUM(LEN(C8750),LEN(D8750))=0),AND(NOT(E8750="Unknown"),ISBLANK(J8750)),AND(NOT(O8750="Unknown"),ISBLANK(R8750))),"Missing Information", INDEX(Table15[Entire Service Line Classification], MATCH(SUMIFS(Table15[Unique ID],Table15[System-Owned Portion],E8750,Table15[If Material Anything Other than "Lead" in Column E,Was Material Ever Previously Lead?],G8750,Table15[Customer-Owned Portion],O8750),Table15[Unique ID],0),0)))</f>
        <v/>
      </c>
      <c r="X8750"/>
    </row>
    <row r="8751" spans="2:24" hidden="1" x14ac:dyDescent="0.25">
      <c r="B8751" s="145"/>
      <c r="C8751" s="31"/>
      <c r="D8751" s="31"/>
      <c r="E8751" s="43"/>
      <c r="F8751" s="42"/>
      <c r="G8751" s="83"/>
      <c r="H8751" s="31"/>
      <c r="I8751" s="31"/>
      <c r="J8751" s="83"/>
      <c r="K8751" s="31"/>
      <c r="L8751" s="31"/>
      <c r="M8751" s="168"/>
      <c r="N8751" s="147"/>
      <c r="O8751" s="105"/>
      <c r="P8751" s="42"/>
      <c r="Q8751" s="31"/>
      <c r="R8751" s="83"/>
      <c r="S8751" s="31"/>
      <c r="T8751" s="31"/>
      <c r="U8751" s="168"/>
      <c r="V8751" s="149"/>
      <c r="W8751" s="140" t="str" cm="1">
        <f t="array" ref="W8751">IF(SUM(LEN(B8751:V8751))=0,"",IF(OR(OR(ISBLANK(F8751),SUM(LEN(C8751),LEN(D8751))=0),AND(NOT(E8751="Unknown"),ISBLANK(J8751)),AND(NOT(O8751="Unknown"),ISBLANK(R8751))),"Missing Information", INDEX(Table15[Entire Service Line Classification], MATCH(SUMIFS(Table15[Unique ID],Table15[System-Owned Portion],E8751,Table15[If Material Anything Other than "Lead" in Column E,Was Material Ever Previously Lead?],G8751,Table15[Customer-Owned Portion],O8751),Table15[Unique ID],0),0)))</f>
        <v/>
      </c>
      <c r="X8751"/>
    </row>
    <row r="8752" spans="2:24" hidden="1" x14ac:dyDescent="0.25">
      <c r="B8752" s="145"/>
      <c r="C8752" s="31"/>
      <c r="D8752" s="31"/>
      <c r="E8752" s="43"/>
      <c r="F8752" s="42"/>
      <c r="G8752" s="83"/>
      <c r="H8752" s="31"/>
      <c r="I8752" s="31"/>
      <c r="J8752" s="83"/>
      <c r="K8752" s="31"/>
      <c r="L8752" s="31"/>
      <c r="M8752" s="168"/>
      <c r="N8752" s="147"/>
      <c r="O8752" s="105"/>
      <c r="P8752" s="42"/>
      <c r="Q8752" s="31"/>
      <c r="R8752" s="83"/>
      <c r="S8752" s="31"/>
      <c r="T8752" s="31"/>
      <c r="U8752" s="168"/>
      <c r="V8752" s="149"/>
      <c r="W8752" s="140" t="str" cm="1">
        <f t="array" ref="W8752">IF(SUM(LEN(B8752:V8752))=0,"",IF(OR(OR(ISBLANK(F8752),SUM(LEN(C8752),LEN(D8752))=0),AND(NOT(E8752="Unknown"),ISBLANK(J8752)),AND(NOT(O8752="Unknown"),ISBLANK(R8752))),"Missing Information", INDEX(Table15[Entire Service Line Classification], MATCH(SUMIFS(Table15[Unique ID],Table15[System-Owned Portion],E8752,Table15[If Material Anything Other than "Lead" in Column E,Was Material Ever Previously Lead?],G8752,Table15[Customer-Owned Portion],O8752),Table15[Unique ID],0),0)))</f>
        <v/>
      </c>
      <c r="X8752"/>
    </row>
    <row r="8753" spans="2:24" hidden="1" x14ac:dyDescent="0.25">
      <c r="B8753" s="145"/>
      <c r="C8753" s="31"/>
      <c r="D8753" s="31"/>
      <c r="E8753" s="43"/>
      <c r="F8753" s="42"/>
      <c r="G8753" s="83"/>
      <c r="H8753" s="31"/>
      <c r="I8753" s="31"/>
      <c r="J8753" s="83"/>
      <c r="K8753" s="31"/>
      <c r="L8753" s="31"/>
      <c r="M8753" s="168"/>
      <c r="N8753" s="147"/>
      <c r="O8753" s="105"/>
      <c r="P8753" s="42"/>
      <c r="Q8753" s="31"/>
      <c r="R8753" s="83"/>
      <c r="S8753" s="31"/>
      <c r="T8753" s="31"/>
      <c r="U8753" s="168"/>
      <c r="V8753" s="149"/>
      <c r="W8753" s="140" t="str" cm="1">
        <f t="array" ref="W8753">IF(SUM(LEN(B8753:V8753))=0,"",IF(OR(OR(ISBLANK(F8753),SUM(LEN(C8753),LEN(D8753))=0),AND(NOT(E8753="Unknown"),ISBLANK(J8753)),AND(NOT(O8753="Unknown"),ISBLANK(R8753))),"Missing Information", INDEX(Table15[Entire Service Line Classification], MATCH(SUMIFS(Table15[Unique ID],Table15[System-Owned Portion],E8753,Table15[If Material Anything Other than "Lead" in Column E,Was Material Ever Previously Lead?],G8753,Table15[Customer-Owned Portion],O8753),Table15[Unique ID],0),0)))</f>
        <v/>
      </c>
      <c r="X8753"/>
    </row>
    <row r="8754" spans="2:24" hidden="1" x14ac:dyDescent="0.25">
      <c r="B8754" s="145"/>
      <c r="C8754" s="31"/>
      <c r="D8754" s="31"/>
      <c r="E8754" s="43"/>
      <c r="F8754" s="42"/>
      <c r="G8754" s="83"/>
      <c r="H8754" s="31"/>
      <c r="I8754" s="31"/>
      <c r="J8754" s="83"/>
      <c r="K8754" s="31"/>
      <c r="L8754" s="31"/>
      <c r="M8754" s="168"/>
      <c r="N8754" s="147"/>
      <c r="O8754" s="105"/>
      <c r="P8754" s="42"/>
      <c r="Q8754" s="31"/>
      <c r="R8754" s="83"/>
      <c r="S8754" s="31"/>
      <c r="T8754" s="31"/>
      <c r="U8754" s="168"/>
      <c r="V8754" s="149"/>
      <c r="W8754" s="140" t="str" cm="1">
        <f t="array" ref="W8754">IF(SUM(LEN(B8754:V8754))=0,"",IF(OR(OR(ISBLANK(F8754),SUM(LEN(C8754),LEN(D8754))=0),AND(NOT(E8754="Unknown"),ISBLANK(J8754)),AND(NOT(O8754="Unknown"),ISBLANK(R8754))),"Missing Information", INDEX(Table15[Entire Service Line Classification], MATCH(SUMIFS(Table15[Unique ID],Table15[System-Owned Portion],E8754,Table15[If Material Anything Other than "Lead" in Column E,Was Material Ever Previously Lead?],G8754,Table15[Customer-Owned Portion],O8754),Table15[Unique ID],0),0)))</f>
        <v/>
      </c>
      <c r="X8754"/>
    </row>
    <row r="8755" spans="2:24" hidden="1" x14ac:dyDescent="0.25">
      <c r="B8755" s="145"/>
      <c r="C8755" s="31"/>
      <c r="D8755" s="31"/>
      <c r="E8755" s="43"/>
      <c r="F8755" s="42"/>
      <c r="G8755" s="83"/>
      <c r="H8755" s="31"/>
      <c r="I8755" s="31"/>
      <c r="J8755" s="83"/>
      <c r="K8755" s="31"/>
      <c r="L8755" s="31"/>
      <c r="M8755" s="168"/>
      <c r="N8755" s="147"/>
      <c r="O8755" s="105"/>
      <c r="P8755" s="42"/>
      <c r="Q8755" s="31"/>
      <c r="R8755" s="83"/>
      <c r="S8755" s="31"/>
      <c r="T8755" s="31"/>
      <c r="U8755" s="168"/>
      <c r="V8755" s="149"/>
      <c r="W8755" s="140" t="str" cm="1">
        <f t="array" ref="W8755">IF(SUM(LEN(B8755:V8755))=0,"",IF(OR(OR(ISBLANK(F8755),SUM(LEN(C8755),LEN(D8755))=0),AND(NOT(E8755="Unknown"),ISBLANK(J8755)),AND(NOT(O8755="Unknown"),ISBLANK(R8755))),"Missing Information", INDEX(Table15[Entire Service Line Classification], MATCH(SUMIFS(Table15[Unique ID],Table15[System-Owned Portion],E8755,Table15[If Material Anything Other than "Lead" in Column E,Was Material Ever Previously Lead?],G8755,Table15[Customer-Owned Portion],O8755),Table15[Unique ID],0),0)))</f>
        <v/>
      </c>
      <c r="X8755"/>
    </row>
    <row r="8756" spans="2:24" hidden="1" x14ac:dyDescent="0.25">
      <c r="B8756" s="145"/>
      <c r="C8756" s="31"/>
      <c r="D8756" s="31"/>
      <c r="E8756" s="43"/>
      <c r="F8756" s="42"/>
      <c r="G8756" s="83"/>
      <c r="H8756" s="31"/>
      <c r="I8756" s="31"/>
      <c r="J8756" s="83"/>
      <c r="K8756" s="31"/>
      <c r="L8756" s="31"/>
      <c r="M8756" s="168"/>
      <c r="N8756" s="147"/>
      <c r="O8756" s="105"/>
      <c r="P8756" s="42"/>
      <c r="Q8756" s="31"/>
      <c r="R8756" s="83"/>
      <c r="S8756" s="31"/>
      <c r="T8756" s="31"/>
      <c r="U8756" s="168"/>
      <c r="V8756" s="149"/>
      <c r="W8756" s="140" t="str" cm="1">
        <f t="array" ref="W8756">IF(SUM(LEN(B8756:V8756))=0,"",IF(OR(OR(ISBLANK(F8756),SUM(LEN(C8756),LEN(D8756))=0),AND(NOT(E8756="Unknown"),ISBLANK(J8756)),AND(NOT(O8756="Unknown"),ISBLANK(R8756))),"Missing Information", INDEX(Table15[Entire Service Line Classification], MATCH(SUMIFS(Table15[Unique ID],Table15[System-Owned Portion],E8756,Table15[If Material Anything Other than "Lead" in Column E,Was Material Ever Previously Lead?],G8756,Table15[Customer-Owned Portion],O8756),Table15[Unique ID],0),0)))</f>
        <v/>
      </c>
      <c r="X8756"/>
    </row>
    <row r="8757" spans="2:24" hidden="1" x14ac:dyDescent="0.25">
      <c r="B8757" s="145"/>
      <c r="C8757" s="31"/>
      <c r="D8757" s="31"/>
      <c r="E8757" s="43"/>
      <c r="F8757" s="42"/>
      <c r="G8757" s="83"/>
      <c r="H8757" s="31"/>
      <c r="I8757" s="31"/>
      <c r="J8757" s="83"/>
      <c r="K8757" s="31"/>
      <c r="L8757" s="31"/>
      <c r="M8757" s="168"/>
      <c r="N8757" s="147"/>
      <c r="O8757" s="105"/>
      <c r="P8757" s="42"/>
      <c r="Q8757" s="31"/>
      <c r="R8757" s="83"/>
      <c r="S8757" s="31"/>
      <c r="T8757" s="31"/>
      <c r="U8757" s="168"/>
      <c r="V8757" s="149"/>
      <c r="W8757" s="140" t="str" cm="1">
        <f t="array" ref="W8757">IF(SUM(LEN(B8757:V8757))=0,"",IF(OR(OR(ISBLANK(F8757),SUM(LEN(C8757),LEN(D8757))=0),AND(NOT(E8757="Unknown"),ISBLANK(J8757)),AND(NOT(O8757="Unknown"),ISBLANK(R8757))),"Missing Information", INDEX(Table15[Entire Service Line Classification], MATCH(SUMIFS(Table15[Unique ID],Table15[System-Owned Portion],E8757,Table15[If Material Anything Other than "Lead" in Column E,Was Material Ever Previously Lead?],G8757,Table15[Customer-Owned Portion],O8757),Table15[Unique ID],0),0)))</f>
        <v/>
      </c>
      <c r="X8757"/>
    </row>
    <row r="8758" spans="2:24" hidden="1" x14ac:dyDescent="0.25">
      <c r="B8758" s="145"/>
      <c r="C8758" s="31"/>
      <c r="D8758" s="31"/>
      <c r="E8758" s="43"/>
      <c r="F8758" s="42"/>
      <c r="G8758" s="83"/>
      <c r="H8758" s="31"/>
      <c r="I8758" s="31"/>
      <c r="J8758" s="83"/>
      <c r="K8758" s="31"/>
      <c r="L8758" s="31"/>
      <c r="M8758" s="168"/>
      <c r="N8758" s="147"/>
      <c r="O8758" s="105"/>
      <c r="P8758" s="42"/>
      <c r="Q8758" s="31"/>
      <c r="R8758" s="83"/>
      <c r="S8758" s="31"/>
      <c r="T8758" s="31"/>
      <c r="U8758" s="168"/>
      <c r="V8758" s="149"/>
      <c r="W8758" s="140" t="str" cm="1">
        <f t="array" ref="W8758">IF(SUM(LEN(B8758:V8758))=0,"",IF(OR(OR(ISBLANK(F8758),SUM(LEN(C8758),LEN(D8758))=0),AND(NOT(E8758="Unknown"),ISBLANK(J8758)),AND(NOT(O8758="Unknown"),ISBLANK(R8758))),"Missing Information", INDEX(Table15[Entire Service Line Classification], MATCH(SUMIFS(Table15[Unique ID],Table15[System-Owned Portion],E8758,Table15[If Material Anything Other than "Lead" in Column E,Was Material Ever Previously Lead?],G8758,Table15[Customer-Owned Portion],O8758),Table15[Unique ID],0),0)))</f>
        <v/>
      </c>
      <c r="X8758"/>
    </row>
    <row r="8759" spans="2:24" hidden="1" x14ac:dyDescent="0.25">
      <c r="B8759" s="145"/>
      <c r="C8759" s="31"/>
      <c r="D8759" s="31"/>
      <c r="E8759" s="43"/>
      <c r="F8759" s="42"/>
      <c r="G8759" s="83"/>
      <c r="H8759" s="31"/>
      <c r="I8759" s="31"/>
      <c r="J8759" s="83"/>
      <c r="K8759" s="31"/>
      <c r="L8759" s="31"/>
      <c r="M8759" s="168"/>
      <c r="N8759" s="147"/>
      <c r="O8759" s="105"/>
      <c r="P8759" s="42"/>
      <c r="Q8759" s="31"/>
      <c r="R8759" s="83"/>
      <c r="S8759" s="31"/>
      <c r="T8759" s="31"/>
      <c r="U8759" s="168"/>
      <c r="V8759" s="149"/>
      <c r="W8759" s="140" t="str" cm="1">
        <f t="array" ref="W8759">IF(SUM(LEN(B8759:V8759))=0,"",IF(OR(OR(ISBLANK(F8759),SUM(LEN(C8759),LEN(D8759))=0),AND(NOT(E8759="Unknown"),ISBLANK(J8759)),AND(NOT(O8759="Unknown"),ISBLANK(R8759))),"Missing Information", INDEX(Table15[Entire Service Line Classification], MATCH(SUMIFS(Table15[Unique ID],Table15[System-Owned Portion],E8759,Table15[If Material Anything Other than "Lead" in Column E,Was Material Ever Previously Lead?],G8759,Table15[Customer-Owned Portion],O8759),Table15[Unique ID],0),0)))</f>
        <v/>
      </c>
      <c r="X8759"/>
    </row>
    <row r="8760" spans="2:24" hidden="1" x14ac:dyDescent="0.25">
      <c r="B8760" s="145"/>
      <c r="C8760" s="31"/>
      <c r="D8760" s="31"/>
      <c r="E8760" s="43"/>
      <c r="F8760" s="42"/>
      <c r="G8760" s="83"/>
      <c r="H8760" s="31"/>
      <c r="I8760" s="31"/>
      <c r="J8760" s="83"/>
      <c r="K8760" s="31"/>
      <c r="L8760" s="31"/>
      <c r="M8760" s="168"/>
      <c r="N8760" s="147"/>
      <c r="O8760" s="105"/>
      <c r="P8760" s="42"/>
      <c r="Q8760" s="31"/>
      <c r="R8760" s="83"/>
      <c r="S8760" s="31"/>
      <c r="T8760" s="31"/>
      <c r="U8760" s="168"/>
      <c r="V8760" s="149"/>
      <c r="W8760" s="140" t="str" cm="1">
        <f t="array" ref="W8760">IF(SUM(LEN(B8760:V8760))=0,"",IF(OR(OR(ISBLANK(F8760),SUM(LEN(C8760),LEN(D8760))=0),AND(NOT(E8760="Unknown"),ISBLANK(J8760)),AND(NOT(O8760="Unknown"),ISBLANK(R8760))),"Missing Information", INDEX(Table15[Entire Service Line Classification], MATCH(SUMIFS(Table15[Unique ID],Table15[System-Owned Portion],E8760,Table15[If Material Anything Other than "Lead" in Column E,Was Material Ever Previously Lead?],G8760,Table15[Customer-Owned Portion],O8760),Table15[Unique ID],0),0)))</f>
        <v/>
      </c>
      <c r="X8760"/>
    </row>
    <row r="8761" spans="2:24" hidden="1" x14ac:dyDescent="0.25">
      <c r="B8761" s="145"/>
      <c r="C8761" s="31"/>
      <c r="D8761" s="31"/>
      <c r="E8761" s="43"/>
      <c r="F8761" s="42"/>
      <c r="G8761" s="83"/>
      <c r="H8761" s="31"/>
      <c r="I8761" s="31"/>
      <c r="J8761" s="83"/>
      <c r="K8761" s="31"/>
      <c r="L8761" s="31"/>
      <c r="M8761" s="168"/>
      <c r="N8761" s="147"/>
      <c r="O8761" s="105"/>
      <c r="P8761" s="42"/>
      <c r="Q8761" s="31"/>
      <c r="R8761" s="83"/>
      <c r="S8761" s="31"/>
      <c r="T8761" s="31"/>
      <c r="U8761" s="168"/>
      <c r="V8761" s="149"/>
      <c r="W8761" s="140" t="str" cm="1">
        <f t="array" ref="W8761">IF(SUM(LEN(B8761:V8761))=0,"",IF(OR(OR(ISBLANK(F8761),SUM(LEN(C8761),LEN(D8761))=0),AND(NOT(E8761="Unknown"),ISBLANK(J8761)),AND(NOT(O8761="Unknown"),ISBLANK(R8761))),"Missing Information", INDEX(Table15[Entire Service Line Classification], MATCH(SUMIFS(Table15[Unique ID],Table15[System-Owned Portion],E8761,Table15[If Material Anything Other than "Lead" in Column E,Was Material Ever Previously Lead?],G8761,Table15[Customer-Owned Portion],O8761),Table15[Unique ID],0),0)))</f>
        <v/>
      </c>
      <c r="X8761"/>
    </row>
    <row r="8762" spans="2:24" hidden="1" x14ac:dyDescent="0.25">
      <c r="B8762" s="145"/>
      <c r="C8762" s="31"/>
      <c r="D8762" s="31"/>
      <c r="E8762" s="43"/>
      <c r="F8762" s="42"/>
      <c r="G8762" s="83"/>
      <c r="H8762" s="31"/>
      <c r="I8762" s="31"/>
      <c r="J8762" s="83"/>
      <c r="K8762" s="31"/>
      <c r="L8762" s="31"/>
      <c r="M8762" s="168"/>
      <c r="N8762" s="147"/>
      <c r="O8762" s="105"/>
      <c r="P8762" s="42"/>
      <c r="Q8762" s="31"/>
      <c r="R8762" s="83"/>
      <c r="S8762" s="31"/>
      <c r="T8762" s="31"/>
      <c r="U8762" s="168"/>
      <c r="V8762" s="149"/>
      <c r="W8762" s="140" t="str" cm="1">
        <f t="array" ref="W8762">IF(SUM(LEN(B8762:V8762))=0,"",IF(OR(OR(ISBLANK(F8762),SUM(LEN(C8762),LEN(D8762))=0),AND(NOT(E8762="Unknown"),ISBLANK(J8762)),AND(NOT(O8762="Unknown"),ISBLANK(R8762))),"Missing Information", INDEX(Table15[Entire Service Line Classification], MATCH(SUMIFS(Table15[Unique ID],Table15[System-Owned Portion],E8762,Table15[If Material Anything Other than "Lead" in Column E,Was Material Ever Previously Lead?],G8762,Table15[Customer-Owned Portion],O8762),Table15[Unique ID],0),0)))</f>
        <v/>
      </c>
      <c r="X8762"/>
    </row>
    <row r="8763" spans="2:24" hidden="1" x14ac:dyDescent="0.25">
      <c r="B8763" s="145"/>
      <c r="C8763" s="31"/>
      <c r="D8763" s="31"/>
      <c r="E8763" s="43"/>
      <c r="F8763" s="42"/>
      <c r="G8763" s="83"/>
      <c r="H8763" s="31"/>
      <c r="I8763" s="31"/>
      <c r="J8763" s="83"/>
      <c r="K8763" s="31"/>
      <c r="L8763" s="31"/>
      <c r="M8763" s="168"/>
      <c r="N8763" s="147"/>
      <c r="O8763" s="105"/>
      <c r="P8763" s="42"/>
      <c r="Q8763" s="31"/>
      <c r="R8763" s="83"/>
      <c r="S8763" s="31"/>
      <c r="T8763" s="31"/>
      <c r="U8763" s="168"/>
      <c r="V8763" s="149"/>
      <c r="W8763" s="140" t="str" cm="1">
        <f t="array" ref="W8763">IF(SUM(LEN(B8763:V8763))=0,"",IF(OR(OR(ISBLANK(F8763),SUM(LEN(C8763),LEN(D8763))=0),AND(NOT(E8763="Unknown"),ISBLANK(J8763)),AND(NOT(O8763="Unknown"),ISBLANK(R8763))),"Missing Information", INDEX(Table15[Entire Service Line Classification], MATCH(SUMIFS(Table15[Unique ID],Table15[System-Owned Portion],E8763,Table15[If Material Anything Other than "Lead" in Column E,Was Material Ever Previously Lead?],G8763,Table15[Customer-Owned Portion],O8763),Table15[Unique ID],0),0)))</f>
        <v/>
      </c>
      <c r="X8763"/>
    </row>
    <row r="8764" spans="2:24" hidden="1" x14ac:dyDescent="0.25">
      <c r="B8764" s="145"/>
      <c r="C8764" s="31"/>
      <c r="D8764" s="31"/>
      <c r="E8764" s="43"/>
      <c r="F8764" s="42"/>
      <c r="G8764" s="83"/>
      <c r="H8764" s="31"/>
      <c r="I8764" s="31"/>
      <c r="J8764" s="83"/>
      <c r="K8764" s="31"/>
      <c r="L8764" s="31"/>
      <c r="M8764" s="168"/>
      <c r="N8764" s="147"/>
      <c r="O8764" s="105"/>
      <c r="P8764" s="42"/>
      <c r="Q8764" s="31"/>
      <c r="R8764" s="83"/>
      <c r="S8764" s="31"/>
      <c r="T8764" s="31"/>
      <c r="U8764" s="168"/>
      <c r="V8764" s="149"/>
      <c r="W8764" s="140" t="str" cm="1">
        <f t="array" ref="W8764">IF(SUM(LEN(B8764:V8764))=0,"",IF(OR(OR(ISBLANK(F8764),SUM(LEN(C8764),LEN(D8764))=0),AND(NOT(E8764="Unknown"),ISBLANK(J8764)),AND(NOT(O8764="Unknown"),ISBLANK(R8764))),"Missing Information", INDEX(Table15[Entire Service Line Classification], MATCH(SUMIFS(Table15[Unique ID],Table15[System-Owned Portion],E8764,Table15[If Material Anything Other than "Lead" in Column E,Was Material Ever Previously Lead?],G8764,Table15[Customer-Owned Portion],O8764),Table15[Unique ID],0),0)))</f>
        <v/>
      </c>
      <c r="X8764"/>
    </row>
    <row r="8765" spans="2:24" hidden="1" x14ac:dyDescent="0.25">
      <c r="B8765" s="145"/>
      <c r="C8765" s="31"/>
      <c r="D8765" s="31"/>
      <c r="E8765" s="43"/>
      <c r="F8765" s="42"/>
      <c r="G8765" s="83"/>
      <c r="H8765" s="31"/>
      <c r="I8765" s="31"/>
      <c r="J8765" s="83"/>
      <c r="K8765" s="31"/>
      <c r="L8765" s="31"/>
      <c r="M8765" s="168"/>
      <c r="N8765" s="147"/>
      <c r="O8765" s="105"/>
      <c r="P8765" s="42"/>
      <c r="Q8765" s="31"/>
      <c r="R8765" s="83"/>
      <c r="S8765" s="31"/>
      <c r="T8765" s="31"/>
      <c r="U8765" s="168"/>
      <c r="V8765" s="149"/>
      <c r="W8765" s="140" t="str" cm="1">
        <f t="array" ref="W8765">IF(SUM(LEN(B8765:V8765))=0,"",IF(OR(OR(ISBLANK(F8765),SUM(LEN(C8765),LEN(D8765))=0),AND(NOT(E8765="Unknown"),ISBLANK(J8765)),AND(NOT(O8765="Unknown"),ISBLANK(R8765))),"Missing Information", INDEX(Table15[Entire Service Line Classification], MATCH(SUMIFS(Table15[Unique ID],Table15[System-Owned Portion],E8765,Table15[If Material Anything Other than "Lead" in Column E,Was Material Ever Previously Lead?],G8765,Table15[Customer-Owned Portion],O8765),Table15[Unique ID],0),0)))</f>
        <v/>
      </c>
      <c r="X8765"/>
    </row>
    <row r="8766" spans="2:24" hidden="1" x14ac:dyDescent="0.25">
      <c r="B8766" s="145"/>
      <c r="C8766" s="31"/>
      <c r="D8766" s="31"/>
      <c r="E8766" s="43"/>
      <c r="F8766" s="42"/>
      <c r="G8766" s="83"/>
      <c r="H8766" s="31"/>
      <c r="I8766" s="31"/>
      <c r="J8766" s="83"/>
      <c r="K8766" s="31"/>
      <c r="L8766" s="31"/>
      <c r="M8766" s="168"/>
      <c r="N8766" s="147"/>
      <c r="O8766" s="105"/>
      <c r="P8766" s="42"/>
      <c r="Q8766" s="31"/>
      <c r="R8766" s="83"/>
      <c r="S8766" s="31"/>
      <c r="T8766" s="31"/>
      <c r="U8766" s="168"/>
      <c r="V8766" s="149"/>
      <c r="W8766" s="140" t="str" cm="1">
        <f t="array" ref="W8766">IF(SUM(LEN(B8766:V8766))=0,"",IF(OR(OR(ISBLANK(F8766),SUM(LEN(C8766),LEN(D8766))=0),AND(NOT(E8766="Unknown"),ISBLANK(J8766)),AND(NOT(O8766="Unknown"),ISBLANK(R8766))),"Missing Information", INDEX(Table15[Entire Service Line Classification], MATCH(SUMIFS(Table15[Unique ID],Table15[System-Owned Portion],E8766,Table15[If Material Anything Other than "Lead" in Column E,Was Material Ever Previously Lead?],G8766,Table15[Customer-Owned Portion],O8766),Table15[Unique ID],0),0)))</f>
        <v/>
      </c>
      <c r="X8766"/>
    </row>
    <row r="8767" spans="2:24" hidden="1" x14ac:dyDescent="0.25">
      <c r="B8767" s="145"/>
      <c r="C8767" s="31"/>
      <c r="D8767" s="31"/>
      <c r="E8767" s="43"/>
      <c r="F8767" s="42"/>
      <c r="G8767" s="83"/>
      <c r="H8767" s="31"/>
      <c r="I8767" s="31"/>
      <c r="J8767" s="83"/>
      <c r="K8767" s="31"/>
      <c r="L8767" s="31"/>
      <c r="M8767" s="168"/>
      <c r="N8767" s="147"/>
      <c r="O8767" s="105"/>
      <c r="P8767" s="42"/>
      <c r="Q8767" s="31"/>
      <c r="R8767" s="83"/>
      <c r="S8767" s="31"/>
      <c r="T8767" s="31"/>
      <c r="U8767" s="168"/>
      <c r="V8767" s="149"/>
      <c r="W8767" s="140" t="str" cm="1">
        <f t="array" ref="W8767">IF(SUM(LEN(B8767:V8767))=0,"",IF(OR(OR(ISBLANK(F8767),SUM(LEN(C8767),LEN(D8767))=0),AND(NOT(E8767="Unknown"),ISBLANK(J8767)),AND(NOT(O8767="Unknown"),ISBLANK(R8767))),"Missing Information", INDEX(Table15[Entire Service Line Classification], MATCH(SUMIFS(Table15[Unique ID],Table15[System-Owned Portion],E8767,Table15[If Material Anything Other than "Lead" in Column E,Was Material Ever Previously Lead?],G8767,Table15[Customer-Owned Portion],O8767),Table15[Unique ID],0),0)))</f>
        <v/>
      </c>
      <c r="X8767"/>
    </row>
    <row r="8768" spans="2:24" hidden="1" x14ac:dyDescent="0.25">
      <c r="B8768" s="145"/>
      <c r="C8768" s="31"/>
      <c r="D8768" s="31"/>
      <c r="E8768" s="43"/>
      <c r="F8768" s="42"/>
      <c r="G8768" s="83"/>
      <c r="H8768" s="31"/>
      <c r="I8768" s="31"/>
      <c r="J8768" s="83"/>
      <c r="K8768" s="31"/>
      <c r="L8768" s="31"/>
      <c r="M8768" s="168"/>
      <c r="N8768" s="147"/>
      <c r="O8768" s="105"/>
      <c r="P8768" s="42"/>
      <c r="Q8768" s="31"/>
      <c r="R8768" s="83"/>
      <c r="S8768" s="31"/>
      <c r="T8768" s="31"/>
      <c r="U8768" s="168"/>
      <c r="V8768" s="149"/>
      <c r="W8768" s="140" t="str" cm="1">
        <f t="array" ref="W8768">IF(SUM(LEN(B8768:V8768))=0,"",IF(OR(OR(ISBLANK(F8768),SUM(LEN(C8768),LEN(D8768))=0),AND(NOT(E8768="Unknown"),ISBLANK(J8768)),AND(NOT(O8768="Unknown"),ISBLANK(R8768))),"Missing Information", INDEX(Table15[Entire Service Line Classification], MATCH(SUMIFS(Table15[Unique ID],Table15[System-Owned Portion],E8768,Table15[If Material Anything Other than "Lead" in Column E,Was Material Ever Previously Lead?],G8768,Table15[Customer-Owned Portion],O8768),Table15[Unique ID],0),0)))</f>
        <v/>
      </c>
      <c r="X8768"/>
    </row>
    <row r="8769" spans="2:24" hidden="1" x14ac:dyDescent="0.25">
      <c r="B8769" s="145"/>
      <c r="C8769" s="31"/>
      <c r="D8769" s="31"/>
      <c r="E8769" s="43"/>
      <c r="F8769" s="42"/>
      <c r="G8769" s="83"/>
      <c r="H8769" s="31"/>
      <c r="I8769" s="31"/>
      <c r="J8769" s="83"/>
      <c r="K8769" s="31"/>
      <c r="L8769" s="31"/>
      <c r="M8769" s="168"/>
      <c r="N8769" s="147"/>
      <c r="O8769" s="105"/>
      <c r="P8769" s="42"/>
      <c r="Q8769" s="31"/>
      <c r="R8769" s="83"/>
      <c r="S8769" s="31"/>
      <c r="T8769" s="31"/>
      <c r="U8769" s="168"/>
      <c r="V8769" s="149"/>
      <c r="W8769" s="140" t="str" cm="1">
        <f t="array" ref="W8769">IF(SUM(LEN(B8769:V8769))=0,"",IF(OR(OR(ISBLANK(F8769),SUM(LEN(C8769),LEN(D8769))=0),AND(NOT(E8769="Unknown"),ISBLANK(J8769)),AND(NOT(O8769="Unknown"),ISBLANK(R8769))),"Missing Information", INDEX(Table15[Entire Service Line Classification], MATCH(SUMIFS(Table15[Unique ID],Table15[System-Owned Portion],E8769,Table15[If Material Anything Other than "Lead" in Column E,Was Material Ever Previously Lead?],G8769,Table15[Customer-Owned Portion],O8769),Table15[Unique ID],0),0)))</f>
        <v/>
      </c>
      <c r="X8769"/>
    </row>
    <row r="8770" spans="2:24" hidden="1" x14ac:dyDescent="0.25">
      <c r="B8770" s="145"/>
      <c r="C8770" s="31"/>
      <c r="D8770" s="31"/>
      <c r="E8770" s="43"/>
      <c r="F8770" s="42"/>
      <c r="G8770" s="83"/>
      <c r="H8770" s="31"/>
      <c r="I8770" s="31"/>
      <c r="J8770" s="83"/>
      <c r="K8770" s="31"/>
      <c r="L8770" s="31"/>
      <c r="M8770" s="168"/>
      <c r="N8770" s="147"/>
      <c r="O8770" s="105"/>
      <c r="P8770" s="42"/>
      <c r="Q8770" s="31"/>
      <c r="R8770" s="83"/>
      <c r="S8770" s="31"/>
      <c r="T8770" s="31"/>
      <c r="U8770" s="168"/>
      <c r="V8770" s="149"/>
      <c r="W8770" s="140" t="str" cm="1">
        <f t="array" ref="W8770">IF(SUM(LEN(B8770:V8770))=0,"",IF(OR(OR(ISBLANK(F8770),SUM(LEN(C8770),LEN(D8770))=0),AND(NOT(E8770="Unknown"),ISBLANK(J8770)),AND(NOT(O8770="Unknown"),ISBLANK(R8770))),"Missing Information", INDEX(Table15[Entire Service Line Classification], MATCH(SUMIFS(Table15[Unique ID],Table15[System-Owned Portion],E8770,Table15[If Material Anything Other than "Lead" in Column E,Was Material Ever Previously Lead?],G8770,Table15[Customer-Owned Portion],O8770),Table15[Unique ID],0),0)))</f>
        <v/>
      </c>
      <c r="X8770"/>
    </row>
    <row r="8771" spans="2:24" hidden="1" x14ac:dyDescent="0.25">
      <c r="B8771" s="145"/>
      <c r="C8771" s="31"/>
      <c r="D8771" s="31"/>
      <c r="E8771" s="43"/>
      <c r="F8771" s="42"/>
      <c r="G8771" s="83"/>
      <c r="H8771" s="31"/>
      <c r="I8771" s="31"/>
      <c r="J8771" s="83"/>
      <c r="K8771" s="31"/>
      <c r="L8771" s="31"/>
      <c r="M8771" s="168"/>
      <c r="N8771" s="147"/>
      <c r="O8771" s="105"/>
      <c r="P8771" s="42"/>
      <c r="Q8771" s="31"/>
      <c r="R8771" s="83"/>
      <c r="S8771" s="31"/>
      <c r="T8771" s="31"/>
      <c r="U8771" s="168"/>
      <c r="V8771" s="149"/>
      <c r="W8771" s="140" t="str" cm="1">
        <f t="array" ref="W8771">IF(SUM(LEN(B8771:V8771))=0,"",IF(OR(OR(ISBLANK(F8771),SUM(LEN(C8771),LEN(D8771))=0),AND(NOT(E8771="Unknown"),ISBLANK(J8771)),AND(NOT(O8771="Unknown"),ISBLANK(R8771))),"Missing Information", INDEX(Table15[Entire Service Line Classification], MATCH(SUMIFS(Table15[Unique ID],Table15[System-Owned Portion],E8771,Table15[If Material Anything Other than "Lead" in Column E,Was Material Ever Previously Lead?],G8771,Table15[Customer-Owned Portion],O8771),Table15[Unique ID],0),0)))</f>
        <v/>
      </c>
      <c r="X8771"/>
    </row>
    <row r="8772" spans="2:24" hidden="1" x14ac:dyDescent="0.25">
      <c r="B8772" s="145"/>
      <c r="C8772" s="31"/>
      <c r="D8772" s="31"/>
      <c r="E8772" s="43"/>
      <c r="F8772" s="42"/>
      <c r="G8772" s="83"/>
      <c r="H8772" s="31"/>
      <c r="I8772" s="31"/>
      <c r="J8772" s="83"/>
      <c r="K8772" s="31"/>
      <c r="L8772" s="31"/>
      <c r="M8772" s="168"/>
      <c r="N8772" s="147"/>
      <c r="O8772" s="105"/>
      <c r="P8772" s="42"/>
      <c r="Q8772" s="31"/>
      <c r="R8772" s="83"/>
      <c r="S8772" s="31"/>
      <c r="T8772" s="31"/>
      <c r="U8772" s="168"/>
      <c r="V8772" s="149"/>
      <c r="W8772" s="140" t="str" cm="1">
        <f t="array" ref="W8772">IF(SUM(LEN(B8772:V8772))=0,"",IF(OR(OR(ISBLANK(F8772),SUM(LEN(C8772),LEN(D8772))=0),AND(NOT(E8772="Unknown"),ISBLANK(J8772)),AND(NOT(O8772="Unknown"),ISBLANK(R8772))),"Missing Information", INDEX(Table15[Entire Service Line Classification], MATCH(SUMIFS(Table15[Unique ID],Table15[System-Owned Portion],E8772,Table15[If Material Anything Other than "Lead" in Column E,Was Material Ever Previously Lead?],G8772,Table15[Customer-Owned Portion],O8772),Table15[Unique ID],0),0)))</f>
        <v/>
      </c>
      <c r="X8772"/>
    </row>
    <row r="8773" spans="2:24" hidden="1" x14ac:dyDescent="0.25">
      <c r="B8773" s="145"/>
      <c r="C8773" s="31"/>
      <c r="D8773" s="31"/>
      <c r="E8773" s="43"/>
      <c r="F8773" s="42"/>
      <c r="G8773" s="83"/>
      <c r="H8773" s="31"/>
      <c r="I8773" s="31"/>
      <c r="J8773" s="83"/>
      <c r="K8773" s="31"/>
      <c r="L8773" s="31"/>
      <c r="M8773" s="168"/>
      <c r="N8773" s="147"/>
      <c r="O8773" s="105"/>
      <c r="P8773" s="42"/>
      <c r="Q8773" s="31"/>
      <c r="R8773" s="83"/>
      <c r="S8773" s="31"/>
      <c r="T8773" s="31"/>
      <c r="U8773" s="168"/>
      <c r="V8773" s="149"/>
      <c r="W8773" s="140" t="str" cm="1">
        <f t="array" ref="W8773">IF(SUM(LEN(B8773:V8773))=0,"",IF(OR(OR(ISBLANK(F8773),SUM(LEN(C8773),LEN(D8773))=0),AND(NOT(E8773="Unknown"),ISBLANK(J8773)),AND(NOT(O8773="Unknown"),ISBLANK(R8773))),"Missing Information", INDEX(Table15[Entire Service Line Classification], MATCH(SUMIFS(Table15[Unique ID],Table15[System-Owned Portion],E8773,Table15[If Material Anything Other than "Lead" in Column E,Was Material Ever Previously Lead?],G8773,Table15[Customer-Owned Portion],O8773),Table15[Unique ID],0),0)))</f>
        <v/>
      </c>
      <c r="X8773"/>
    </row>
    <row r="8774" spans="2:24" hidden="1" x14ac:dyDescent="0.25">
      <c r="B8774" s="145"/>
      <c r="C8774" s="31"/>
      <c r="D8774" s="31"/>
      <c r="E8774" s="43"/>
      <c r="F8774" s="42"/>
      <c r="G8774" s="83"/>
      <c r="H8774" s="31"/>
      <c r="I8774" s="31"/>
      <c r="J8774" s="83"/>
      <c r="K8774" s="31"/>
      <c r="L8774" s="31"/>
      <c r="M8774" s="168"/>
      <c r="N8774" s="147"/>
      <c r="O8774" s="105"/>
      <c r="P8774" s="42"/>
      <c r="Q8774" s="31"/>
      <c r="R8774" s="83"/>
      <c r="S8774" s="31"/>
      <c r="T8774" s="31"/>
      <c r="U8774" s="168"/>
      <c r="V8774" s="149"/>
      <c r="W8774" s="140" t="str" cm="1">
        <f t="array" ref="W8774">IF(SUM(LEN(B8774:V8774))=0,"",IF(OR(OR(ISBLANK(F8774),SUM(LEN(C8774),LEN(D8774))=0),AND(NOT(E8774="Unknown"),ISBLANK(J8774)),AND(NOT(O8774="Unknown"),ISBLANK(R8774))),"Missing Information", INDEX(Table15[Entire Service Line Classification], MATCH(SUMIFS(Table15[Unique ID],Table15[System-Owned Portion],E8774,Table15[If Material Anything Other than "Lead" in Column E,Was Material Ever Previously Lead?],G8774,Table15[Customer-Owned Portion],O8774),Table15[Unique ID],0),0)))</f>
        <v/>
      </c>
      <c r="X8774"/>
    </row>
    <row r="8775" spans="2:24" hidden="1" x14ac:dyDescent="0.25">
      <c r="B8775" s="145"/>
      <c r="C8775" s="31"/>
      <c r="D8775" s="31"/>
      <c r="E8775" s="43"/>
      <c r="F8775" s="42"/>
      <c r="G8775" s="83"/>
      <c r="H8775" s="31"/>
      <c r="I8775" s="31"/>
      <c r="J8775" s="83"/>
      <c r="K8775" s="31"/>
      <c r="L8775" s="31"/>
      <c r="M8775" s="168"/>
      <c r="N8775" s="147"/>
      <c r="O8775" s="105"/>
      <c r="P8775" s="42"/>
      <c r="Q8775" s="31"/>
      <c r="R8775" s="83"/>
      <c r="S8775" s="31"/>
      <c r="T8775" s="31"/>
      <c r="U8775" s="168"/>
      <c r="V8775" s="149"/>
      <c r="W8775" s="140" t="str" cm="1">
        <f t="array" ref="W8775">IF(SUM(LEN(B8775:V8775))=0,"",IF(OR(OR(ISBLANK(F8775),SUM(LEN(C8775),LEN(D8775))=0),AND(NOT(E8775="Unknown"),ISBLANK(J8775)),AND(NOT(O8775="Unknown"),ISBLANK(R8775))),"Missing Information", INDEX(Table15[Entire Service Line Classification], MATCH(SUMIFS(Table15[Unique ID],Table15[System-Owned Portion],E8775,Table15[If Material Anything Other than "Lead" in Column E,Was Material Ever Previously Lead?],G8775,Table15[Customer-Owned Portion],O8775),Table15[Unique ID],0),0)))</f>
        <v/>
      </c>
      <c r="X8775"/>
    </row>
    <row r="8776" spans="2:24" hidden="1" x14ac:dyDescent="0.25">
      <c r="B8776" s="145"/>
      <c r="C8776" s="31"/>
      <c r="D8776" s="31"/>
      <c r="E8776" s="43"/>
      <c r="F8776" s="42"/>
      <c r="G8776" s="83"/>
      <c r="H8776" s="31"/>
      <c r="I8776" s="31"/>
      <c r="J8776" s="83"/>
      <c r="K8776" s="31"/>
      <c r="L8776" s="31"/>
      <c r="M8776" s="168"/>
      <c r="N8776" s="147"/>
      <c r="O8776" s="105"/>
      <c r="P8776" s="42"/>
      <c r="Q8776" s="31"/>
      <c r="R8776" s="83"/>
      <c r="S8776" s="31"/>
      <c r="T8776" s="31"/>
      <c r="U8776" s="168"/>
      <c r="V8776" s="149"/>
      <c r="W8776" s="140" t="str" cm="1">
        <f t="array" ref="W8776">IF(SUM(LEN(B8776:V8776))=0,"",IF(OR(OR(ISBLANK(F8776),SUM(LEN(C8776),LEN(D8776))=0),AND(NOT(E8776="Unknown"),ISBLANK(J8776)),AND(NOT(O8776="Unknown"),ISBLANK(R8776))),"Missing Information", INDEX(Table15[Entire Service Line Classification], MATCH(SUMIFS(Table15[Unique ID],Table15[System-Owned Portion],E8776,Table15[If Material Anything Other than "Lead" in Column E,Was Material Ever Previously Lead?],G8776,Table15[Customer-Owned Portion],O8776),Table15[Unique ID],0),0)))</f>
        <v/>
      </c>
      <c r="X8776"/>
    </row>
    <row r="8777" spans="2:24" hidden="1" x14ac:dyDescent="0.25">
      <c r="B8777" s="145"/>
      <c r="C8777" s="31"/>
      <c r="D8777" s="31"/>
      <c r="E8777" s="43"/>
      <c r="F8777" s="42"/>
      <c r="G8777" s="83"/>
      <c r="H8777" s="31"/>
      <c r="I8777" s="31"/>
      <c r="J8777" s="83"/>
      <c r="K8777" s="31"/>
      <c r="L8777" s="31"/>
      <c r="M8777" s="168"/>
      <c r="N8777" s="147"/>
      <c r="O8777" s="105"/>
      <c r="P8777" s="42"/>
      <c r="Q8777" s="31"/>
      <c r="R8777" s="83"/>
      <c r="S8777" s="31"/>
      <c r="T8777" s="31"/>
      <c r="U8777" s="168"/>
      <c r="V8777" s="149"/>
      <c r="W8777" s="140" t="str" cm="1">
        <f t="array" ref="W8777">IF(SUM(LEN(B8777:V8777))=0,"",IF(OR(OR(ISBLANK(F8777),SUM(LEN(C8777),LEN(D8777))=0),AND(NOT(E8777="Unknown"),ISBLANK(J8777)),AND(NOT(O8777="Unknown"),ISBLANK(R8777))),"Missing Information", INDEX(Table15[Entire Service Line Classification], MATCH(SUMIFS(Table15[Unique ID],Table15[System-Owned Portion],E8777,Table15[If Material Anything Other than "Lead" in Column E,Was Material Ever Previously Lead?],G8777,Table15[Customer-Owned Portion],O8777),Table15[Unique ID],0),0)))</f>
        <v/>
      </c>
      <c r="X8777"/>
    </row>
    <row r="8778" spans="2:24" hidden="1" x14ac:dyDescent="0.25">
      <c r="B8778" s="145"/>
      <c r="C8778" s="31"/>
      <c r="D8778" s="31"/>
      <c r="E8778" s="43"/>
      <c r="F8778" s="42"/>
      <c r="G8778" s="83"/>
      <c r="H8778" s="31"/>
      <c r="I8778" s="31"/>
      <c r="J8778" s="83"/>
      <c r="K8778" s="31"/>
      <c r="L8778" s="31"/>
      <c r="M8778" s="168"/>
      <c r="N8778" s="147"/>
      <c r="O8778" s="105"/>
      <c r="P8778" s="42"/>
      <c r="Q8778" s="31"/>
      <c r="R8778" s="83"/>
      <c r="S8778" s="31"/>
      <c r="T8778" s="31"/>
      <c r="U8778" s="168"/>
      <c r="V8778" s="149"/>
      <c r="W8778" s="140" t="str" cm="1">
        <f t="array" ref="W8778">IF(SUM(LEN(B8778:V8778))=0,"",IF(OR(OR(ISBLANK(F8778),SUM(LEN(C8778),LEN(D8778))=0),AND(NOT(E8778="Unknown"),ISBLANK(J8778)),AND(NOT(O8778="Unknown"),ISBLANK(R8778))),"Missing Information", INDEX(Table15[Entire Service Line Classification], MATCH(SUMIFS(Table15[Unique ID],Table15[System-Owned Portion],E8778,Table15[If Material Anything Other than "Lead" in Column E,Was Material Ever Previously Lead?],G8778,Table15[Customer-Owned Portion],O8778),Table15[Unique ID],0),0)))</f>
        <v/>
      </c>
      <c r="X8778"/>
    </row>
    <row r="8779" spans="2:24" hidden="1" x14ac:dyDescent="0.25">
      <c r="B8779" s="145"/>
      <c r="C8779" s="31"/>
      <c r="D8779" s="31"/>
      <c r="E8779" s="43"/>
      <c r="F8779" s="42"/>
      <c r="G8779" s="83"/>
      <c r="H8779" s="31"/>
      <c r="I8779" s="31"/>
      <c r="J8779" s="83"/>
      <c r="K8779" s="31"/>
      <c r="L8779" s="31"/>
      <c r="M8779" s="168"/>
      <c r="N8779" s="147"/>
      <c r="O8779" s="105"/>
      <c r="P8779" s="42"/>
      <c r="Q8779" s="31"/>
      <c r="R8779" s="83"/>
      <c r="S8779" s="31"/>
      <c r="T8779" s="31"/>
      <c r="U8779" s="168"/>
      <c r="V8779" s="149"/>
      <c r="W8779" s="140" t="str" cm="1">
        <f t="array" ref="W8779">IF(SUM(LEN(B8779:V8779))=0,"",IF(OR(OR(ISBLANK(F8779),SUM(LEN(C8779),LEN(D8779))=0),AND(NOT(E8779="Unknown"),ISBLANK(J8779)),AND(NOT(O8779="Unknown"),ISBLANK(R8779))),"Missing Information", INDEX(Table15[Entire Service Line Classification], MATCH(SUMIFS(Table15[Unique ID],Table15[System-Owned Portion],E8779,Table15[If Material Anything Other than "Lead" in Column E,Was Material Ever Previously Lead?],G8779,Table15[Customer-Owned Portion],O8779),Table15[Unique ID],0),0)))</f>
        <v/>
      </c>
      <c r="X8779"/>
    </row>
    <row r="8780" spans="2:24" hidden="1" x14ac:dyDescent="0.25">
      <c r="B8780" s="145"/>
      <c r="C8780" s="31"/>
      <c r="D8780" s="31"/>
      <c r="E8780" s="43"/>
      <c r="F8780" s="42"/>
      <c r="G8780" s="83"/>
      <c r="H8780" s="31"/>
      <c r="I8780" s="31"/>
      <c r="J8780" s="83"/>
      <c r="K8780" s="31"/>
      <c r="L8780" s="31"/>
      <c r="M8780" s="168"/>
      <c r="N8780" s="147"/>
      <c r="O8780" s="105"/>
      <c r="P8780" s="42"/>
      <c r="Q8780" s="31"/>
      <c r="R8780" s="83"/>
      <c r="S8780" s="31"/>
      <c r="T8780" s="31"/>
      <c r="U8780" s="168"/>
      <c r="V8780" s="149"/>
      <c r="W8780" s="140" t="str" cm="1">
        <f t="array" ref="W8780">IF(SUM(LEN(B8780:V8780))=0,"",IF(OR(OR(ISBLANK(F8780),SUM(LEN(C8780),LEN(D8780))=0),AND(NOT(E8780="Unknown"),ISBLANK(J8780)),AND(NOT(O8780="Unknown"),ISBLANK(R8780))),"Missing Information", INDEX(Table15[Entire Service Line Classification], MATCH(SUMIFS(Table15[Unique ID],Table15[System-Owned Portion],E8780,Table15[If Material Anything Other than "Lead" in Column E,Was Material Ever Previously Lead?],G8780,Table15[Customer-Owned Portion],O8780),Table15[Unique ID],0),0)))</f>
        <v/>
      </c>
      <c r="X8780"/>
    </row>
    <row r="8781" spans="2:24" hidden="1" x14ac:dyDescent="0.25">
      <c r="B8781" s="145"/>
      <c r="C8781" s="31"/>
      <c r="D8781" s="31"/>
      <c r="E8781" s="43"/>
      <c r="F8781" s="42"/>
      <c r="G8781" s="83"/>
      <c r="H8781" s="31"/>
      <c r="I8781" s="31"/>
      <c r="J8781" s="83"/>
      <c r="K8781" s="31"/>
      <c r="L8781" s="31"/>
      <c r="M8781" s="168"/>
      <c r="N8781" s="147"/>
      <c r="O8781" s="105"/>
      <c r="P8781" s="42"/>
      <c r="Q8781" s="31"/>
      <c r="R8781" s="83"/>
      <c r="S8781" s="31"/>
      <c r="T8781" s="31"/>
      <c r="U8781" s="168"/>
      <c r="V8781" s="149"/>
      <c r="W8781" s="140" t="str" cm="1">
        <f t="array" ref="W8781">IF(SUM(LEN(B8781:V8781))=0,"",IF(OR(OR(ISBLANK(F8781),SUM(LEN(C8781),LEN(D8781))=0),AND(NOT(E8781="Unknown"),ISBLANK(J8781)),AND(NOT(O8781="Unknown"),ISBLANK(R8781))),"Missing Information", INDEX(Table15[Entire Service Line Classification], MATCH(SUMIFS(Table15[Unique ID],Table15[System-Owned Portion],E8781,Table15[If Material Anything Other than "Lead" in Column E,Was Material Ever Previously Lead?],G8781,Table15[Customer-Owned Portion],O8781),Table15[Unique ID],0),0)))</f>
        <v/>
      </c>
      <c r="X8781"/>
    </row>
    <row r="8782" spans="2:24" hidden="1" x14ac:dyDescent="0.25">
      <c r="B8782" s="145"/>
      <c r="C8782" s="31"/>
      <c r="D8782" s="31"/>
      <c r="E8782" s="43"/>
      <c r="F8782" s="42"/>
      <c r="G8782" s="83"/>
      <c r="H8782" s="31"/>
      <c r="I8782" s="31"/>
      <c r="J8782" s="83"/>
      <c r="K8782" s="31"/>
      <c r="L8782" s="31"/>
      <c r="M8782" s="168"/>
      <c r="N8782" s="147"/>
      <c r="O8782" s="105"/>
      <c r="P8782" s="42"/>
      <c r="Q8782" s="31"/>
      <c r="R8782" s="83"/>
      <c r="S8782" s="31"/>
      <c r="T8782" s="31"/>
      <c r="U8782" s="168"/>
      <c r="V8782" s="149"/>
      <c r="W8782" s="140" t="str" cm="1">
        <f t="array" ref="W8782">IF(SUM(LEN(B8782:V8782))=0,"",IF(OR(OR(ISBLANK(F8782),SUM(LEN(C8782),LEN(D8782))=0),AND(NOT(E8782="Unknown"),ISBLANK(J8782)),AND(NOT(O8782="Unknown"),ISBLANK(R8782))),"Missing Information", INDEX(Table15[Entire Service Line Classification], MATCH(SUMIFS(Table15[Unique ID],Table15[System-Owned Portion],E8782,Table15[If Material Anything Other than "Lead" in Column E,Was Material Ever Previously Lead?],G8782,Table15[Customer-Owned Portion],O8782),Table15[Unique ID],0),0)))</f>
        <v/>
      </c>
      <c r="X8782"/>
    </row>
    <row r="8783" spans="2:24" hidden="1" x14ac:dyDescent="0.25">
      <c r="B8783" s="145"/>
      <c r="C8783" s="31"/>
      <c r="D8783" s="31"/>
      <c r="E8783" s="43"/>
      <c r="F8783" s="42"/>
      <c r="G8783" s="83"/>
      <c r="H8783" s="31"/>
      <c r="I8783" s="31"/>
      <c r="J8783" s="83"/>
      <c r="K8783" s="31"/>
      <c r="L8783" s="31"/>
      <c r="M8783" s="168"/>
      <c r="N8783" s="147"/>
      <c r="O8783" s="105"/>
      <c r="P8783" s="42"/>
      <c r="Q8783" s="31"/>
      <c r="R8783" s="83"/>
      <c r="S8783" s="31"/>
      <c r="T8783" s="31"/>
      <c r="U8783" s="168"/>
      <c r="V8783" s="149"/>
      <c r="W8783" s="140" t="str" cm="1">
        <f t="array" ref="W8783">IF(SUM(LEN(B8783:V8783))=0,"",IF(OR(OR(ISBLANK(F8783),SUM(LEN(C8783),LEN(D8783))=0),AND(NOT(E8783="Unknown"),ISBLANK(J8783)),AND(NOT(O8783="Unknown"),ISBLANK(R8783))),"Missing Information", INDEX(Table15[Entire Service Line Classification], MATCH(SUMIFS(Table15[Unique ID],Table15[System-Owned Portion],E8783,Table15[If Material Anything Other than "Lead" in Column E,Was Material Ever Previously Lead?],G8783,Table15[Customer-Owned Portion],O8783),Table15[Unique ID],0),0)))</f>
        <v/>
      </c>
      <c r="X8783"/>
    </row>
    <row r="8784" spans="2:24" hidden="1" x14ac:dyDescent="0.25">
      <c r="B8784" s="145"/>
      <c r="C8784" s="31"/>
      <c r="D8784" s="31"/>
      <c r="E8784" s="43"/>
      <c r="F8784" s="42"/>
      <c r="G8784" s="83"/>
      <c r="H8784" s="31"/>
      <c r="I8784" s="31"/>
      <c r="J8784" s="83"/>
      <c r="K8784" s="31"/>
      <c r="L8784" s="31"/>
      <c r="M8784" s="168"/>
      <c r="N8784" s="147"/>
      <c r="O8784" s="105"/>
      <c r="P8784" s="42"/>
      <c r="Q8784" s="31"/>
      <c r="R8784" s="83"/>
      <c r="S8784" s="31"/>
      <c r="T8784" s="31"/>
      <c r="U8784" s="168"/>
      <c r="V8784" s="149"/>
      <c r="W8784" s="140" t="str" cm="1">
        <f t="array" ref="W8784">IF(SUM(LEN(B8784:V8784))=0,"",IF(OR(OR(ISBLANK(F8784),SUM(LEN(C8784),LEN(D8784))=0),AND(NOT(E8784="Unknown"),ISBLANK(J8784)),AND(NOT(O8784="Unknown"),ISBLANK(R8784))),"Missing Information", INDEX(Table15[Entire Service Line Classification], MATCH(SUMIFS(Table15[Unique ID],Table15[System-Owned Portion],E8784,Table15[If Material Anything Other than "Lead" in Column E,Was Material Ever Previously Lead?],G8784,Table15[Customer-Owned Portion],O8784),Table15[Unique ID],0),0)))</f>
        <v/>
      </c>
      <c r="X8784"/>
    </row>
    <row r="8785" spans="2:24" hidden="1" x14ac:dyDescent="0.25">
      <c r="B8785" s="145"/>
      <c r="C8785" s="31"/>
      <c r="D8785" s="31"/>
      <c r="E8785" s="43"/>
      <c r="F8785" s="42"/>
      <c r="G8785" s="83"/>
      <c r="H8785" s="31"/>
      <c r="I8785" s="31"/>
      <c r="J8785" s="83"/>
      <c r="K8785" s="31"/>
      <c r="L8785" s="31"/>
      <c r="M8785" s="168"/>
      <c r="N8785" s="147"/>
      <c r="O8785" s="105"/>
      <c r="P8785" s="42"/>
      <c r="Q8785" s="31"/>
      <c r="R8785" s="83"/>
      <c r="S8785" s="31"/>
      <c r="T8785" s="31"/>
      <c r="U8785" s="168"/>
      <c r="V8785" s="149"/>
      <c r="W8785" s="140" t="str" cm="1">
        <f t="array" ref="W8785">IF(SUM(LEN(B8785:V8785))=0,"",IF(OR(OR(ISBLANK(F8785),SUM(LEN(C8785),LEN(D8785))=0),AND(NOT(E8785="Unknown"),ISBLANK(J8785)),AND(NOT(O8785="Unknown"),ISBLANK(R8785))),"Missing Information", INDEX(Table15[Entire Service Line Classification], MATCH(SUMIFS(Table15[Unique ID],Table15[System-Owned Portion],E8785,Table15[If Material Anything Other than "Lead" in Column E,Was Material Ever Previously Lead?],G8785,Table15[Customer-Owned Portion],O8785),Table15[Unique ID],0),0)))</f>
        <v/>
      </c>
      <c r="X8785"/>
    </row>
    <row r="8786" spans="2:24" hidden="1" x14ac:dyDescent="0.25">
      <c r="B8786" s="145"/>
      <c r="C8786" s="31"/>
      <c r="D8786" s="31"/>
      <c r="E8786" s="43"/>
      <c r="F8786" s="42"/>
      <c r="G8786" s="83"/>
      <c r="H8786" s="31"/>
      <c r="I8786" s="31"/>
      <c r="J8786" s="83"/>
      <c r="K8786" s="31"/>
      <c r="L8786" s="31"/>
      <c r="M8786" s="168"/>
      <c r="N8786" s="147"/>
      <c r="O8786" s="105"/>
      <c r="P8786" s="42"/>
      <c r="Q8786" s="31"/>
      <c r="R8786" s="83"/>
      <c r="S8786" s="31"/>
      <c r="T8786" s="31"/>
      <c r="U8786" s="168"/>
      <c r="V8786" s="149"/>
      <c r="W8786" s="140" t="str" cm="1">
        <f t="array" ref="W8786">IF(SUM(LEN(B8786:V8786))=0,"",IF(OR(OR(ISBLANK(F8786),SUM(LEN(C8786),LEN(D8786))=0),AND(NOT(E8786="Unknown"),ISBLANK(J8786)),AND(NOT(O8786="Unknown"),ISBLANK(R8786))),"Missing Information", INDEX(Table15[Entire Service Line Classification], MATCH(SUMIFS(Table15[Unique ID],Table15[System-Owned Portion],E8786,Table15[If Material Anything Other than "Lead" in Column E,Was Material Ever Previously Lead?],G8786,Table15[Customer-Owned Portion],O8786),Table15[Unique ID],0),0)))</f>
        <v/>
      </c>
      <c r="X8786"/>
    </row>
    <row r="8787" spans="2:24" hidden="1" x14ac:dyDescent="0.25">
      <c r="B8787" s="145"/>
      <c r="C8787" s="31"/>
      <c r="D8787" s="31"/>
      <c r="E8787" s="43"/>
      <c r="F8787" s="42"/>
      <c r="G8787" s="83"/>
      <c r="H8787" s="31"/>
      <c r="I8787" s="31"/>
      <c r="J8787" s="83"/>
      <c r="K8787" s="31"/>
      <c r="L8787" s="31"/>
      <c r="M8787" s="168"/>
      <c r="N8787" s="147"/>
      <c r="O8787" s="105"/>
      <c r="P8787" s="42"/>
      <c r="Q8787" s="31"/>
      <c r="R8787" s="83"/>
      <c r="S8787" s="31"/>
      <c r="T8787" s="31"/>
      <c r="U8787" s="168"/>
      <c r="V8787" s="149"/>
      <c r="W8787" s="140" t="str" cm="1">
        <f t="array" ref="W8787">IF(SUM(LEN(B8787:V8787))=0,"",IF(OR(OR(ISBLANK(F8787),SUM(LEN(C8787),LEN(D8787))=0),AND(NOT(E8787="Unknown"),ISBLANK(J8787)),AND(NOT(O8787="Unknown"),ISBLANK(R8787))),"Missing Information", INDEX(Table15[Entire Service Line Classification], MATCH(SUMIFS(Table15[Unique ID],Table15[System-Owned Portion],E8787,Table15[If Material Anything Other than "Lead" in Column E,Was Material Ever Previously Lead?],G8787,Table15[Customer-Owned Portion],O8787),Table15[Unique ID],0),0)))</f>
        <v/>
      </c>
      <c r="X8787"/>
    </row>
    <row r="8788" spans="2:24" hidden="1" x14ac:dyDescent="0.25">
      <c r="B8788" s="145"/>
      <c r="C8788" s="31"/>
      <c r="D8788" s="31"/>
      <c r="E8788" s="43"/>
      <c r="F8788" s="42"/>
      <c r="G8788" s="83"/>
      <c r="H8788" s="31"/>
      <c r="I8788" s="31"/>
      <c r="J8788" s="83"/>
      <c r="K8788" s="31"/>
      <c r="L8788" s="31"/>
      <c r="M8788" s="168"/>
      <c r="N8788" s="147"/>
      <c r="O8788" s="105"/>
      <c r="P8788" s="42"/>
      <c r="Q8788" s="31"/>
      <c r="R8788" s="83"/>
      <c r="S8788" s="31"/>
      <c r="T8788" s="31"/>
      <c r="U8788" s="168"/>
      <c r="V8788" s="149"/>
      <c r="W8788" s="140" t="str" cm="1">
        <f t="array" ref="W8788">IF(SUM(LEN(B8788:V8788))=0,"",IF(OR(OR(ISBLANK(F8788),SUM(LEN(C8788),LEN(D8788))=0),AND(NOT(E8788="Unknown"),ISBLANK(J8788)),AND(NOT(O8788="Unknown"),ISBLANK(R8788))),"Missing Information", INDEX(Table15[Entire Service Line Classification], MATCH(SUMIFS(Table15[Unique ID],Table15[System-Owned Portion],E8788,Table15[If Material Anything Other than "Lead" in Column E,Was Material Ever Previously Lead?],G8788,Table15[Customer-Owned Portion],O8788),Table15[Unique ID],0),0)))</f>
        <v/>
      </c>
      <c r="X8788"/>
    </row>
    <row r="8789" spans="2:24" hidden="1" x14ac:dyDescent="0.25">
      <c r="B8789" s="145"/>
      <c r="C8789" s="31"/>
      <c r="D8789" s="31"/>
      <c r="E8789" s="43"/>
      <c r="F8789" s="42"/>
      <c r="G8789" s="83"/>
      <c r="H8789" s="31"/>
      <c r="I8789" s="31"/>
      <c r="J8789" s="83"/>
      <c r="K8789" s="31"/>
      <c r="L8789" s="31"/>
      <c r="M8789" s="168"/>
      <c r="N8789" s="147"/>
      <c r="O8789" s="105"/>
      <c r="P8789" s="42"/>
      <c r="Q8789" s="31"/>
      <c r="R8789" s="83"/>
      <c r="S8789" s="31"/>
      <c r="T8789" s="31"/>
      <c r="U8789" s="168"/>
      <c r="V8789" s="149"/>
      <c r="W8789" s="140" t="str" cm="1">
        <f t="array" ref="W8789">IF(SUM(LEN(B8789:V8789))=0,"",IF(OR(OR(ISBLANK(F8789),SUM(LEN(C8789),LEN(D8789))=0),AND(NOT(E8789="Unknown"),ISBLANK(J8789)),AND(NOT(O8789="Unknown"),ISBLANK(R8789))),"Missing Information", INDEX(Table15[Entire Service Line Classification], MATCH(SUMIFS(Table15[Unique ID],Table15[System-Owned Portion],E8789,Table15[If Material Anything Other than "Lead" in Column E,Was Material Ever Previously Lead?],G8789,Table15[Customer-Owned Portion],O8789),Table15[Unique ID],0),0)))</f>
        <v/>
      </c>
      <c r="X8789"/>
    </row>
    <row r="8790" spans="2:24" hidden="1" x14ac:dyDescent="0.25">
      <c r="B8790" s="145"/>
      <c r="C8790" s="31"/>
      <c r="D8790" s="31"/>
      <c r="E8790" s="43"/>
      <c r="F8790" s="42"/>
      <c r="G8790" s="83"/>
      <c r="H8790" s="31"/>
      <c r="I8790" s="31"/>
      <c r="J8790" s="83"/>
      <c r="K8790" s="31"/>
      <c r="L8790" s="31"/>
      <c r="M8790" s="168"/>
      <c r="N8790" s="147"/>
      <c r="O8790" s="105"/>
      <c r="P8790" s="42"/>
      <c r="Q8790" s="31"/>
      <c r="R8790" s="83"/>
      <c r="S8790" s="31"/>
      <c r="T8790" s="31"/>
      <c r="U8790" s="168"/>
      <c r="V8790" s="149"/>
      <c r="W8790" s="140" t="str" cm="1">
        <f t="array" ref="W8790">IF(SUM(LEN(B8790:V8790))=0,"",IF(OR(OR(ISBLANK(F8790),SUM(LEN(C8790),LEN(D8790))=0),AND(NOT(E8790="Unknown"),ISBLANK(J8790)),AND(NOT(O8790="Unknown"),ISBLANK(R8790))),"Missing Information", INDEX(Table15[Entire Service Line Classification], MATCH(SUMIFS(Table15[Unique ID],Table15[System-Owned Portion],E8790,Table15[If Material Anything Other than "Lead" in Column E,Was Material Ever Previously Lead?],G8790,Table15[Customer-Owned Portion],O8790),Table15[Unique ID],0),0)))</f>
        <v/>
      </c>
      <c r="X8790"/>
    </row>
    <row r="8791" spans="2:24" hidden="1" x14ac:dyDescent="0.25">
      <c r="B8791" s="145"/>
      <c r="C8791" s="31"/>
      <c r="D8791" s="31"/>
      <c r="E8791" s="43"/>
      <c r="F8791" s="42"/>
      <c r="G8791" s="83"/>
      <c r="H8791" s="31"/>
      <c r="I8791" s="31"/>
      <c r="J8791" s="83"/>
      <c r="K8791" s="31"/>
      <c r="L8791" s="31"/>
      <c r="M8791" s="168"/>
      <c r="N8791" s="147"/>
      <c r="O8791" s="105"/>
      <c r="P8791" s="42"/>
      <c r="Q8791" s="31"/>
      <c r="R8791" s="83"/>
      <c r="S8791" s="31"/>
      <c r="T8791" s="31"/>
      <c r="U8791" s="168"/>
      <c r="V8791" s="149"/>
      <c r="W8791" s="140" t="str" cm="1">
        <f t="array" ref="W8791">IF(SUM(LEN(B8791:V8791))=0,"",IF(OR(OR(ISBLANK(F8791),SUM(LEN(C8791),LEN(D8791))=0),AND(NOT(E8791="Unknown"),ISBLANK(J8791)),AND(NOT(O8791="Unknown"),ISBLANK(R8791))),"Missing Information", INDEX(Table15[Entire Service Line Classification], MATCH(SUMIFS(Table15[Unique ID],Table15[System-Owned Portion],E8791,Table15[If Material Anything Other than "Lead" in Column E,Was Material Ever Previously Lead?],G8791,Table15[Customer-Owned Portion],O8791),Table15[Unique ID],0),0)))</f>
        <v/>
      </c>
      <c r="X8791"/>
    </row>
    <row r="8792" spans="2:24" hidden="1" x14ac:dyDescent="0.25">
      <c r="B8792" s="145"/>
      <c r="C8792" s="31"/>
      <c r="D8792" s="31"/>
      <c r="E8792" s="43"/>
      <c r="F8792" s="42"/>
      <c r="G8792" s="83"/>
      <c r="H8792" s="31"/>
      <c r="I8792" s="31"/>
      <c r="J8792" s="83"/>
      <c r="K8792" s="31"/>
      <c r="L8792" s="31"/>
      <c r="M8792" s="168"/>
      <c r="N8792" s="147"/>
      <c r="O8792" s="105"/>
      <c r="P8792" s="42"/>
      <c r="Q8792" s="31"/>
      <c r="R8792" s="83"/>
      <c r="S8792" s="31"/>
      <c r="T8792" s="31"/>
      <c r="U8792" s="168"/>
      <c r="V8792" s="149"/>
      <c r="W8792" s="140" t="str" cm="1">
        <f t="array" ref="W8792">IF(SUM(LEN(B8792:V8792))=0,"",IF(OR(OR(ISBLANK(F8792),SUM(LEN(C8792),LEN(D8792))=0),AND(NOT(E8792="Unknown"),ISBLANK(J8792)),AND(NOT(O8792="Unknown"),ISBLANK(R8792))),"Missing Information", INDEX(Table15[Entire Service Line Classification], MATCH(SUMIFS(Table15[Unique ID],Table15[System-Owned Portion],E8792,Table15[If Material Anything Other than "Lead" in Column E,Was Material Ever Previously Lead?],G8792,Table15[Customer-Owned Portion],O8792),Table15[Unique ID],0),0)))</f>
        <v/>
      </c>
      <c r="X8792"/>
    </row>
    <row r="8793" spans="2:24" hidden="1" x14ac:dyDescent="0.25">
      <c r="B8793" s="145"/>
      <c r="C8793" s="31"/>
      <c r="D8793" s="31"/>
      <c r="E8793" s="43"/>
      <c r="F8793" s="42"/>
      <c r="G8793" s="83"/>
      <c r="H8793" s="31"/>
      <c r="I8793" s="31"/>
      <c r="J8793" s="83"/>
      <c r="K8793" s="31"/>
      <c r="L8793" s="31"/>
      <c r="M8793" s="168"/>
      <c r="N8793" s="147"/>
      <c r="O8793" s="105"/>
      <c r="P8793" s="42"/>
      <c r="Q8793" s="31"/>
      <c r="R8793" s="83"/>
      <c r="S8793" s="31"/>
      <c r="T8793" s="31"/>
      <c r="U8793" s="168"/>
      <c r="V8793" s="149"/>
      <c r="W8793" s="140" t="str" cm="1">
        <f t="array" ref="W8793">IF(SUM(LEN(B8793:V8793))=0,"",IF(OR(OR(ISBLANK(F8793),SUM(LEN(C8793),LEN(D8793))=0),AND(NOT(E8793="Unknown"),ISBLANK(J8793)),AND(NOT(O8793="Unknown"),ISBLANK(R8793))),"Missing Information", INDEX(Table15[Entire Service Line Classification], MATCH(SUMIFS(Table15[Unique ID],Table15[System-Owned Portion],E8793,Table15[If Material Anything Other than "Lead" in Column E,Was Material Ever Previously Lead?],G8793,Table15[Customer-Owned Portion],O8793),Table15[Unique ID],0),0)))</f>
        <v/>
      </c>
      <c r="X8793"/>
    </row>
    <row r="8794" spans="2:24" hidden="1" x14ac:dyDescent="0.25">
      <c r="B8794" s="145"/>
      <c r="C8794" s="31"/>
      <c r="D8794" s="31"/>
      <c r="E8794" s="43"/>
      <c r="F8794" s="42"/>
      <c r="G8794" s="83"/>
      <c r="H8794" s="31"/>
      <c r="I8794" s="31"/>
      <c r="J8794" s="83"/>
      <c r="K8794" s="31"/>
      <c r="L8794" s="31"/>
      <c r="M8794" s="168"/>
      <c r="N8794" s="147"/>
      <c r="O8794" s="105"/>
      <c r="P8794" s="42"/>
      <c r="Q8794" s="31"/>
      <c r="R8794" s="83"/>
      <c r="S8794" s="31"/>
      <c r="T8794" s="31"/>
      <c r="U8794" s="168"/>
      <c r="V8794" s="149"/>
      <c r="W8794" s="140" t="str" cm="1">
        <f t="array" ref="W8794">IF(SUM(LEN(B8794:V8794))=0,"",IF(OR(OR(ISBLANK(F8794),SUM(LEN(C8794),LEN(D8794))=0),AND(NOT(E8794="Unknown"),ISBLANK(J8794)),AND(NOT(O8794="Unknown"),ISBLANK(R8794))),"Missing Information", INDEX(Table15[Entire Service Line Classification], MATCH(SUMIFS(Table15[Unique ID],Table15[System-Owned Portion],E8794,Table15[If Material Anything Other than "Lead" in Column E,Was Material Ever Previously Lead?],G8794,Table15[Customer-Owned Portion],O8794),Table15[Unique ID],0),0)))</f>
        <v/>
      </c>
      <c r="X8794"/>
    </row>
    <row r="8795" spans="2:24" hidden="1" x14ac:dyDescent="0.25">
      <c r="B8795" s="145"/>
      <c r="C8795" s="31"/>
      <c r="D8795" s="31"/>
      <c r="E8795" s="43"/>
      <c r="F8795" s="42"/>
      <c r="G8795" s="83"/>
      <c r="H8795" s="31"/>
      <c r="I8795" s="31"/>
      <c r="J8795" s="83"/>
      <c r="K8795" s="31"/>
      <c r="L8795" s="31"/>
      <c r="M8795" s="168"/>
      <c r="N8795" s="147"/>
      <c r="O8795" s="105"/>
      <c r="P8795" s="42"/>
      <c r="Q8795" s="31"/>
      <c r="R8795" s="83"/>
      <c r="S8795" s="31"/>
      <c r="T8795" s="31"/>
      <c r="U8795" s="168"/>
      <c r="V8795" s="149"/>
      <c r="W8795" s="140" t="str" cm="1">
        <f t="array" ref="W8795">IF(SUM(LEN(B8795:V8795))=0,"",IF(OR(OR(ISBLANK(F8795),SUM(LEN(C8795),LEN(D8795))=0),AND(NOT(E8795="Unknown"),ISBLANK(J8795)),AND(NOT(O8795="Unknown"),ISBLANK(R8795))),"Missing Information", INDEX(Table15[Entire Service Line Classification], MATCH(SUMIFS(Table15[Unique ID],Table15[System-Owned Portion],E8795,Table15[If Material Anything Other than "Lead" in Column E,Was Material Ever Previously Lead?],G8795,Table15[Customer-Owned Portion],O8795),Table15[Unique ID],0),0)))</f>
        <v/>
      </c>
      <c r="X8795"/>
    </row>
    <row r="8796" spans="2:24" hidden="1" x14ac:dyDescent="0.25">
      <c r="B8796" s="145"/>
      <c r="C8796" s="31"/>
      <c r="D8796" s="31"/>
      <c r="E8796" s="43"/>
      <c r="F8796" s="42"/>
      <c r="G8796" s="83"/>
      <c r="H8796" s="31"/>
      <c r="I8796" s="31"/>
      <c r="J8796" s="83"/>
      <c r="K8796" s="31"/>
      <c r="L8796" s="31"/>
      <c r="M8796" s="168"/>
      <c r="N8796" s="147"/>
      <c r="O8796" s="105"/>
      <c r="P8796" s="42"/>
      <c r="Q8796" s="31"/>
      <c r="R8796" s="83"/>
      <c r="S8796" s="31"/>
      <c r="T8796" s="31"/>
      <c r="U8796" s="168"/>
      <c r="V8796" s="149"/>
      <c r="W8796" s="140" t="str" cm="1">
        <f t="array" ref="W8796">IF(SUM(LEN(B8796:V8796))=0,"",IF(OR(OR(ISBLANK(F8796),SUM(LEN(C8796),LEN(D8796))=0),AND(NOT(E8796="Unknown"),ISBLANK(J8796)),AND(NOT(O8796="Unknown"),ISBLANK(R8796))),"Missing Information", INDEX(Table15[Entire Service Line Classification], MATCH(SUMIFS(Table15[Unique ID],Table15[System-Owned Portion],E8796,Table15[If Material Anything Other than "Lead" in Column E,Was Material Ever Previously Lead?],G8796,Table15[Customer-Owned Portion],O8796),Table15[Unique ID],0),0)))</f>
        <v/>
      </c>
      <c r="X8796"/>
    </row>
    <row r="8797" spans="2:24" hidden="1" x14ac:dyDescent="0.25">
      <c r="B8797" s="145"/>
      <c r="C8797" s="31"/>
      <c r="D8797" s="31"/>
      <c r="E8797" s="43"/>
      <c r="F8797" s="42"/>
      <c r="G8797" s="83"/>
      <c r="H8797" s="31"/>
      <c r="I8797" s="31"/>
      <c r="J8797" s="83"/>
      <c r="K8797" s="31"/>
      <c r="L8797" s="31"/>
      <c r="M8797" s="168"/>
      <c r="N8797" s="147"/>
      <c r="O8797" s="105"/>
      <c r="P8797" s="42"/>
      <c r="Q8797" s="31"/>
      <c r="R8797" s="83"/>
      <c r="S8797" s="31"/>
      <c r="T8797" s="31"/>
      <c r="U8797" s="168"/>
      <c r="V8797" s="149"/>
      <c r="W8797" s="140" t="str" cm="1">
        <f t="array" ref="W8797">IF(SUM(LEN(B8797:V8797))=0,"",IF(OR(OR(ISBLANK(F8797),SUM(LEN(C8797),LEN(D8797))=0),AND(NOT(E8797="Unknown"),ISBLANK(J8797)),AND(NOT(O8797="Unknown"),ISBLANK(R8797))),"Missing Information", INDEX(Table15[Entire Service Line Classification], MATCH(SUMIFS(Table15[Unique ID],Table15[System-Owned Portion],E8797,Table15[If Material Anything Other than "Lead" in Column E,Was Material Ever Previously Lead?],G8797,Table15[Customer-Owned Portion],O8797),Table15[Unique ID],0),0)))</f>
        <v/>
      </c>
      <c r="X8797"/>
    </row>
    <row r="8798" spans="2:24" hidden="1" x14ac:dyDescent="0.25">
      <c r="B8798" s="145"/>
      <c r="C8798" s="31"/>
      <c r="D8798" s="31"/>
      <c r="E8798" s="43"/>
      <c r="F8798" s="42"/>
      <c r="G8798" s="83"/>
      <c r="H8798" s="31"/>
      <c r="I8798" s="31"/>
      <c r="J8798" s="83"/>
      <c r="K8798" s="31"/>
      <c r="L8798" s="31"/>
      <c r="M8798" s="168"/>
      <c r="N8798" s="147"/>
      <c r="O8798" s="105"/>
      <c r="P8798" s="42"/>
      <c r="Q8798" s="31"/>
      <c r="R8798" s="83"/>
      <c r="S8798" s="31"/>
      <c r="T8798" s="31"/>
      <c r="U8798" s="168"/>
      <c r="V8798" s="149"/>
      <c r="W8798" s="140" t="str" cm="1">
        <f t="array" ref="W8798">IF(SUM(LEN(B8798:V8798))=0,"",IF(OR(OR(ISBLANK(F8798),SUM(LEN(C8798),LEN(D8798))=0),AND(NOT(E8798="Unknown"),ISBLANK(J8798)),AND(NOT(O8798="Unknown"),ISBLANK(R8798))),"Missing Information", INDEX(Table15[Entire Service Line Classification], MATCH(SUMIFS(Table15[Unique ID],Table15[System-Owned Portion],E8798,Table15[If Material Anything Other than "Lead" in Column E,Was Material Ever Previously Lead?],G8798,Table15[Customer-Owned Portion],O8798),Table15[Unique ID],0),0)))</f>
        <v/>
      </c>
      <c r="X8798"/>
    </row>
    <row r="8799" spans="2:24" hidden="1" x14ac:dyDescent="0.25">
      <c r="B8799" s="145"/>
      <c r="C8799" s="31"/>
      <c r="D8799" s="31"/>
      <c r="E8799" s="43"/>
      <c r="F8799" s="42"/>
      <c r="G8799" s="83"/>
      <c r="H8799" s="31"/>
      <c r="I8799" s="31"/>
      <c r="J8799" s="83"/>
      <c r="K8799" s="31"/>
      <c r="L8799" s="31"/>
      <c r="M8799" s="168"/>
      <c r="N8799" s="147"/>
      <c r="O8799" s="105"/>
      <c r="P8799" s="42"/>
      <c r="Q8799" s="31"/>
      <c r="R8799" s="83"/>
      <c r="S8799" s="31"/>
      <c r="T8799" s="31"/>
      <c r="U8799" s="168"/>
      <c r="V8799" s="149"/>
      <c r="W8799" s="140" t="str" cm="1">
        <f t="array" ref="W8799">IF(SUM(LEN(B8799:V8799))=0,"",IF(OR(OR(ISBLANK(F8799),SUM(LEN(C8799),LEN(D8799))=0),AND(NOT(E8799="Unknown"),ISBLANK(J8799)),AND(NOT(O8799="Unknown"),ISBLANK(R8799))),"Missing Information", INDEX(Table15[Entire Service Line Classification], MATCH(SUMIFS(Table15[Unique ID],Table15[System-Owned Portion],E8799,Table15[If Material Anything Other than "Lead" in Column E,Was Material Ever Previously Lead?],G8799,Table15[Customer-Owned Portion],O8799),Table15[Unique ID],0),0)))</f>
        <v/>
      </c>
      <c r="X8799"/>
    </row>
    <row r="8800" spans="2:24" hidden="1" x14ac:dyDescent="0.25">
      <c r="B8800" s="145"/>
      <c r="C8800" s="31"/>
      <c r="D8800" s="31"/>
      <c r="E8800" s="43"/>
      <c r="F8800" s="42"/>
      <c r="G8800" s="83"/>
      <c r="H8800" s="31"/>
      <c r="I8800" s="31"/>
      <c r="J8800" s="83"/>
      <c r="K8800" s="31"/>
      <c r="L8800" s="31"/>
      <c r="M8800" s="168"/>
      <c r="N8800" s="147"/>
      <c r="O8800" s="105"/>
      <c r="P8800" s="42"/>
      <c r="Q8800" s="31"/>
      <c r="R8800" s="83"/>
      <c r="S8800" s="31"/>
      <c r="T8800" s="31"/>
      <c r="U8800" s="168"/>
      <c r="V8800" s="149"/>
      <c r="W8800" s="140" t="str" cm="1">
        <f t="array" ref="W8800">IF(SUM(LEN(B8800:V8800))=0,"",IF(OR(OR(ISBLANK(F8800),SUM(LEN(C8800),LEN(D8800))=0),AND(NOT(E8800="Unknown"),ISBLANK(J8800)),AND(NOT(O8800="Unknown"),ISBLANK(R8800))),"Missing Information", INDEX(Table15[Entire Service Line Classification], MATCH(SUMIFS(Table15[Unique ID],Table15[System-Owned Portion],E8800,Table15[If Material Anything Other than "Lead" in Column E,Was Material Ever Previously Lead?],G8800,Table15[Customer-Owned Portion],O8800),Table15[Unique ID],0),0)))</f>
        <v/>
      </c>
      <c r="X8800"/>
    </row>
    <row r="8801" spans="2:24" hidden="1" x14ac:dyDescent="0.25">
      <c r="B8801" s="145"/>
      <c r="C8801" s="31"/>
      <c r="D8801" s="31"/>
      <c r="E8801" s="43"/>
      <c r="F8801" s="42"/>
      <c r="G8801" s="83"/>
      <c r="H8801" s="31"/>
      <c r="I8801" s="31"/>
      <c r="J8801" s="83"/>
      <c r="K8801" s="31"/>
      <c r="L8801" s="31"/>
      <c r="M8801" s="168"/>
      <c r="N8801" s="147"/>
      <c r="O8801" s="105"/>
      <c r="P8801" s="42"/>
      <c r="Q8801" s="31"/>
      <c r="R8801" s="83"/>
      <c r="S8801" s="31"/>
      <c r="T8801" s="31"/>
      <c r="U8801" s="168"/>
      <c r="V8801" s="149"/>
      <c r="W8801" s="140" t="str" cm="1">
        <f t="array" ref="W8801">IF(SUM(LEN(B8801:V8801))=0,"",IF(OR(OR(ISBLANK(F8801),SUM(LEN(C8801),LEN(D8801))=0),AND(NOT(E8801="Unknown"),ISBLANK(J8801)),AND(NOT(O8801="Unknown"),ISBLANK(R8801))),"Missing Information", INDEX(Table15[Entire Service Line Classification], MATCH(SUMIFS(Table15[Unique ID],Table15[System-Owned Portion],E8801,Table15[If Material Anything Other than "Lead" in Column E,Was Material Ever Previously Lead?],G8801,Table15[Customer-Owned Portion],O8801),Table15[Unique ID],0),0)))</f>
        <v/>
      </c>
      <c r="X8801"/>
    </row>
    <row r="8802" spans="2:24" hidden="1" x14ac:dyDescent="0.25">
      <c r="B8802" s="145"/>
      <c r="C8802" s="31"/>
      <c r="D8802" s="31"/>
      <c r="E8802" s="43"/>
      <c r="F8802" s="42"/>
      <c r="G8802" s="83"/>
      <c r="H8802" s="31"/>
      <c r="I8802" s="31"/>
      <c r="J8802" s="83"/>
      <c r="K8802" s="31"/>
      <c r="L8802" s="31"/>
      <c r="M8802" s="168"/>
      <c r="N8802" s="147"/>
      <c r="O8802" s="105"/>
      <c r="P8802" s="42"/>
      <c r="Q8802" s="31"/>
      <c r="R8802" s="83"/>
      <c r="S8802" s="31"/>
      <c r="T8802" s="31"/>
      <c r="U8802" s="168"/>
      <c r="V8802" s="149"/>
      <c r="W8802" s="140" t="str" cm="1">
        <f t="array" ref="W8802">IF(SUM(LEN(B8802:V8802))=0,"",IF(OR(OR(ISBLANK(F8802),SUM(LEN(C8802),LEN(D8802))=0),AND(NOT(E8802="Unknown"),ISBLANK(J8802)),AND(NOT(O8802="Unknown"),ISBLANK(R8802))),"Missing Information", INDEX(Table15[Entire Service Line Classification], MATCH(SUMIFS(Table15[Unique ID],Table15[System-Owned Portion],E8802,Table15[If Material Anything Other than "Lead" in Column E,Was Material Ever Previously Lead?],G8802,Table15[Customer-Owned Portion],O8802),Table15[Unique ID],0),0)))</f>
        <v/>
      </c>
      <c r="X8802"/>
    </row>
    <row r="8803" spans="2:24" hidden="1" x14ac:dyDescent="0.25">
      <c r="B8803" s="145"/>
      <c r="C8803" s="31"/>
      <c r="D8803" s="31"/>
      <c r="E8803" s="43"/>
      <c r="F8803" s="42"/>
      <c r="G8803" s="83"/>
      <c r="H8803" s="31"/>
      <c r="I8803" s="31"/>
      <c r="J8803" s="83"/>
      <c r="K8803" s="31"/>
      <c r="L8803" s="31"/>
      <c r="M8803" s="168"/>
      <c r="N8803" s="147"/>
      <c r="O8803" s="105"/>
      <c r="P8803" s="42"/>
      <c r="Q8803" s="31"/>
      <c r="R8803" s="83"/>
      <c r="S8803" s="31"/>
      <c r="T8803" s="31"/>
      <c r="U8803" s="168"/>
      <c r="V8803" s="149"/>
      <c r="W8803" s="140" t="str" cm="1">
        <f t="array" ref="W8803">IF(SUM(LEN(B8803:V8803))=0,"",IF(OR(OR(ISBLANK(F8803),SUM(LEN(C8803),LEN(D8803))=0),AND(NOT(E8803="Unknown"),ISBLANK(J8803)),AND(NOT(O8803="Unknown"),ISBLANK(R8803))),"Missing Information", INDEX(Table15[Entire Service Line Classification], MATCH(SUMIFS(Table15[Unique ID],Table15[System-Owned Portion],E8803,Table15[If Material Anything Other than "Lead" in Column E,Was Material Ever Previously Lead?],G8803,Table15[Customer-Owned Portion],O8803),Table15[Unique ID],0),0)))</f>
        <v/>
      </c>
      <c r="X8803"/>
    </row>
    <row r="8804" spans="2:24" hidden="1" x14ac:dyDescent="0.25">
      <c r="B8804" s="145"/>
      <c r="C8804" s="31"/>
      <c r="D8804" s="31"/>
      <c r="E8804" s="43"/>
      <c r="F8804" s="42"/>
      <c r="G8804" s="83"/>
      <c r="H8804" s="31"/>
      <c r="I8804" s="31"/>
      <c r="J8804" s="83"/>
      <c r="K8804" s="31"/>
      <c r="L8804" s="31"/>
      <c r="M8804" s="168"/>
      <c r="N8804" s="147"/>
      <c r="O8804" s="105"/>
      <c r="P8804" s="42"/>
      <c r="Q8804" s="31"/>
      <c r="R8804" s="83"/>
      <c r="S8804" s="31"/>
      <c r="T8804" s="31"/>
      <c r="U8804" s="168"/>
      <c r="V8804" s="149"/>
      <c r="W8804" s="140" t="str" cm="1">
        <f t="array" ref="W8804">IF(SUM(LEN(B8804:V8804))=0,"",IF(OR(OR(ISBLANK(F8804),SUM(LEN(C8804),LEN(D8804))=0),AND(NOT(E8804="Unknown"),ISBLANK(J8804)),AND(NOT(O8804="Unknown"),ISBLANK(R8804))),"Missing Information", INDEX(Table15[Entire Service Line Classification], MATCH(SUMIFS(Table15[Unique ID],Table15[System-Owned Portion],E8804,Table15[If Material Anything Other than "Lead" in Column E,Was Material Ever Previously Lead?],G8804,Table15[Customer-Owned Portion],O8804),Table15[Unique ID],0),0)))</f>
        <v/>
      </c>
      <c r="X8804"/>
    </row>
    <row r="8805" spans="2:24" hidden="1" x14ac:dyDescent="0.25">
      <c r="B8805" s="145"/>
      <c r="C8805" s="31"/>
      <c r="D8805" s="31"/>
      <c r="E8805" s="43"/>
      <c r="F8805" s="42"/>
      <c r="G8805" s="83"/>
      <c r="H8805" s="31"/>
      <c r="I8805" s="31"/>
      <c r="J8805" s="83"/>
      <c r="K8805" s="31"/>
      <c r="L8805" s="31"/>
      <c r="M8805" s="168"/>
      <c r="N8805" s="147"/>
      <c r="O8805" s="105"/>
      <c r="P8805" s="42"/>
      <c r="Q8805" s="31"/>
      <c r="R8805" s="83"/>
      <c r="S8805" s="31"/>
      <c r="T8805" s="31"/>
      <c r="U8805" s="168"/>
      <c r="V8805" s="149"/>
      <c r="W8805" s="140" t="str" cm="1">
        <f t="array" ref="W8805">IF(SUM(LEN(B8805:V8805))=0,"",IF(OR(OR(ISBLANK(F8805),SUM(LEN(C8805),LEN(D8805))=0),AND(NOT(E8805="Unknown"),ISBLANK(J8805)),AND(NOT(O8805="Unknown"),ISBLANK(R8805))),"Missing Information", INDEX(Table15[Entire Service Line Classification], MATCH(SUMIFS(Table15[Unique ID],Table15[System-Owned Portion],E8805,Table15[If Material Anything Other than "Lead" in Column E,Was Material Ever Previously Lead?],G8805,Table15[Customer-Owned Portion],O8805),Table15[Unique ID],0),0)))</f>
        <v/>
      </c>
      <c r="X8805"/>
    </row>
    <row r="8806" spans="2:24" hidden="1" x14ac:dyDescent="0.25">
      <c r="B8806" s="145"/>
      <c r="C8806" s="31"/>
      <c r="D8806" s="31"/>
      <c r="E8806" s="43"/>
      <c r="F8806" s="42"/>
      <c r="G8806" s="83"/>
      <c r="H8806" s="31"/>
      <c r="I8806" s="31"/>
      <c r="J8806" s="83"/>
      <c r="K8806" s="31"/>
      <c r="L8806" s="31"/>
      <c r="M8806" s="168"/>
      <c r="N8806" s="147"/>
      <c r="O8806" s="105"/>
      <c r="P8806" s="42"/>
      <c r="Q8806" s="31"/>
      <c r="R8806" s="83"/>
      <c r="S8806" s="31"/>
      <c r="T8806" s="31"/>
      <c r="U8806" s="168"/>
      <c r="V8806" s="149"/>
      <c r="W8806" s="140" t="str" cm="1">
        <f t="array" ref="W8806">IF(SUM(LEN(B8806:V8806))=0,"",IF(OR(OR(ISBLANK(F8806),SUM(LEN(C8806),LEN(D8806))=0),AND(NOT(E8806="Unknown"),ISBLANK(J8806)),AND(NOT(O8806="Unknown"),ISBLANK(R8806))),"Missing Information", INDEX(Table15[Entire Service Line Classification], MATCH(SUMIFS(Table15[Unique ID],Table15[System-Owned Portion],E8806,Table15[If Material Anything Other than "Lead" in Column E,Was Material Ever Previously Lead?],G8806,Table15[Customer-Owned Portion],O8806),Table15[Unique ID],0),0)))</f>
        <v/>
      </c>
      <c r="X8806"/>
    </row>
    <row r="8807" spans="2:24" hidden="1" x14ac:dyDescent="0.25">
      <c r="B8807" s="145"/>
      <c r="C8807" s="31"/>
      <c r="D8807" s="31"/>
      <c r="E8807" s="43"/>
      <c r="F8807" s="42"/>
      <c r="G8807" s="83"/>
      <c r="H8807" s="31"/>
      <c r="I8807" s="31"/>
      <c r="J8807" s="83"/>
      <c r="K8807" s="31"/>
      <c r="L8807" s="31"/>
      <c r="M8807" s="168"/>
      <c r="N8807" s="147"/>
      <c r="O8807" s="105"/>
      <c r="P8807" s="42"/>
      <c r="Q8807" s="31"/>
      <c r="R8807" s="83"/>
      <c r="S8807" s="31"/>
      <c r="T8807" s="31"/>
      <c r="U8807" s="168"/>
      <c r="V8807" s="149"/>
      <c r="W8807" s="140" t="str" cm="1">
        <f t="array" ref="W8807">IF(SUM(LEN(B8807:V8807))=0,"",IF(OR(OR(ISBLANK(F8807),SUM(LEN(C8807),LEN(D8807))=0),AND(NOT(E8807="Unknown"),ISBLANK(J8807)),AND(NOT(O8807="Unknown"),ISBLANK(R8807))),"Missing Information", INDEX(Table15[Entire Service Line Classification], MATCH(SUMIFS(Table15[Unique ID],Table15[System-Owned Portion],E8807,Table15[If Material Anything Other than "Lead" in Column E,Was Material Ever Previously Lead?],G8807,Table15[Customer-Owned Portion],O8807),Table15[Unique ID],0),0)))</f>
        <v/>
      </c>
      <c r="X8807"/>
    </row>
    <row r="8808" spans="2:24" hidden="1" x14ac:dyDescent="0.25">
      <c r="B8808" s="145"/>
      <c r="C8808" s="31"/>
      <c r="D8808" s="31"/>
      <c r="E8808" s="43"/>
      <c r="F8808" s="42"/>
      <c r="G8808" s="83"/>
      <c r="H8808" s="31"/>
      <c r="I8808" s="31"/>
      <c r="J8808" s="83"/>
      <c r="K8808" s="31"/>
      <c r="L8808" s="31"/>
      <c r="M8808" s="168"/>
      <c r="N8808" s="147"/>
      <c r="O8808" s="105"/>
      <c r="P8808" s="42"/>
      <c r="Q8808" s="31"/>
      <c r="R8808" s="83"/>
      <c r="S8808" s="31"/>
      <c r="T8808" s="31"/>
      <c r="U8808" s="168"/>
      <c r="V8808" s="149"/>
      <c r="W8808" s="140" t="str" cm="1">
        <f t="array" ref="W8808">IF(SUM(LEN(B8808:V8808))=0,"",IF(OR(OR(ISBLANK(F8808),SUM(LEN(C8808),LEN(D8808))=0),AND(NOT(E8808="Unknown"),ISBLANK(J8808)),AND(NOT(O8808="Unknown"),ISBLANK(R8808))),"Missing Information", INDEX(Table15[Entire Service Line Classification], MATCH(SUMIFS(Table15[Unique ID],Table15[System-Owned Portion],E8808,Table15[If Material Anything Other than "Lead" in Column E,Was Material Ever Previously Lead?],G8808,Table15[Customer-Owned Portion],O8808),Table15[Unique ID],0),0)))</f>
        <v/>
      </c>
      <c r="X8808"/>
    </row>
    <row r="8809" spans="2:24" hidden="1" x14ac:dyDescent="0.25">
      <c r="B8809" s="145"/>
      <c r="C8809" s="31"/>
      <c r="D8809" s="31"/>
      <c r="E8809" s="43"/>
      <c r="F8809" s="42"/>
      <c r="G8809" s="83"/>
      <c r="H8809" s="31"/>
      <c r="I8809" s="31"/>
      <c r="J8809" s="83"/>
      <c r="K8809" s="31"/>
      <c r="L8809" s="31"/>
      <c r="M8809" s="168"/>
      <c r="N8809" s="147"/>
      <c r="O8809" s="105"/>
      <c r="P8809" s="42"/>
      <c r="Q8809" s="31"/>
      <c r="R8809" s="83"/>
      <c r="S8809" s="31"/>
      <c r="T8809" s="31"/>
      <c r="U8809" s="168"/>
      <c r="V8809" s="149"/>
      <c r="W8809" s="140" t="str" cm="1">
        <f t="array" ref="W8809">IF(SUM(LEN(B8809:V8809))=0,"",IF(OR(OR(ISBLANK(F8809),SUM(LEN(C8809),LEN(D8809))=0),AND(NOT(E8809="Unknown"),ISBLANK(J8809)),AND(NOT(O8809="Unknown"),ISBLANK(R8809))),"Missing Information", INDEX(Table15[Entire Service Line Classification], MATCH(SUMIFS(Table15[Unique ID],Table15[System-Owned Portion],E8809,Table15[If Material Anything Other than "Lead" in Column E,Was Material Ever Previously Lead?],G8809,Table15[Customer-Owned Portion],O8809),Table15[Unique ID],0),0)))</f>
        <v/>
      </c>
      <c r="X8809"/>
    </row>
    <row r="8810" spans="2:24" hidden="1" x14ac:dyDescent="0.25">
      <c r="B8810" s="145"/>
      <c r="C8810" s="31"/>
      <c r="D8810" s="31"/>
      <c r="E8810" s="43"/>
      <c r="F8810" s="42"/>
      <c r="G8810" s="83"/>
      <c r="H8810" s="31"/>
      <c r="I8810" s="31"/>
      <c r="J8810" s="83"/>
      <c r="K8810" s="31"/>
      <c r="L8810" s="31"/>
      <c r="M8810" s="168"/>
      <c r="N8810" s="147"/>
      <c r="O8810" s="105"/>
      <c r="P8810" s="42"/>
      <c r="Q8810" s="31"/>
      <c r="R8810" s="83"/>
      <c r="S8810" s="31"/>
      <c r="T8810" s="31"/>
      <c r="U8810" s="168"/>
      <c r="V8810" s="149"/>
      <c r="W8810" s="140" t="str" cm="1">
        <f t="array" ref="W8810">IF(SUM(LEN(B8810:V8810))=0,"",IF(OR(OR(ISBLANK(F8810),SUM(LEN(C8810),LEN(D8810))=0),AND(NOT(E8810="Unknown"),ISBLANK(J8810)),AND(NOT(O8810="Unknown"),ISBLANK(R8810))),"Missing Information", INDEX(Table15[Entire Service Line Classification], MATCH(SUMIFS(Table15[Unique ID],Table15[System-Owned Portion],E8810,Table15[If Material Anything Other than "Lead" in Column E,Was Material Ever Previously Lead?],G8810,Table15[Customer-Owned Portion],O8810),Table15[Unique ID],0),0)))</f>
        <v/>
      </c>
      <c r="X8810"/>
    </row>
    <row r="8811" spans="2:24" hidden="1" x14ac:dyDescent="0.25">
      <c r="B8811" s="145"/>
      <c r="C8811" s="31"/>
      <c r="D8811" s="31"/>
      <c r="E8811" s="43"/>
      <c r="F8811" s="42"/>
      <c r="G8811" s="83"/>
      <c r="H8811" s="31"/>
      <c r="I8811" s="31"/>
      <c r="J8811" s="83"/>
      <c r="K8811" s="31"/>
      <c r="L8811" s="31"/>
      <c r="M8811" s="168"/>
      <c r="N8811" s="147"/>
      <c r="O8811" s="105"/>
      <c r="P8811" s="42"/>
      <c r="Q8811" s="31"/>
      <c r="R8811" s="83"/>
      <c r="S8811" s="31"/>
      <c r="T8811" s="31"/>
      <c r="U8811" s="168"/>
      <c r="V8811" s="149"/>
      <c r="W8811" s="140" t="str" cm="1">
        <f t="array" ref="W8811">IF(SUM(LEN(B8811:V8811))=0,"",IF(OR(OR(ISBLANK(F8811),SUM(LEN(C8811),LEN(D8811))=0),AND(NOT(E8811="Unknown"),ISBLANK(J8811)),AND(NOT(O8811="Unknown"),ISBLANK(R8811))),"Missing Information", INDEX(Table15[Entire Service Line Classification], MATCH(SUMIFS(Table15[Unique ID],Table15[System-Owned Portion],E8811,Table15[If Material Anything Other than "Lead" in Column E,Was Material Ever Previously Lead?],G8811,Table15[Customer-Owned Portion],O8811),Table15[Unique ID],0),0)))</f>
        <v/>
      </c>
      <c r="X8811"/>
    </row>
    <row r="8812" spans="2:24" hidden="1" x14ac:dyDescent="0.25">
      <c r="B8812" s="145"/>
      <c r="C8812" s="31"/>
      <c r="D8812" s="31"/>
      <c r="E8812" s="43"/>
      <c r="F8812" s="42"/>
      <c r="G8812" s="83"/>
      <c r="H8812" s="31"/>
      <c r="I8812" s="31"/>
      <c r="J8812" s="83"/>
      <c r="K8812" s="31"/>
      <c r="L8812" s="31"/>
      <c r="M8812" s="168"/>
      <c r="N8812" s="147"/>
      <c r="O8812" s="105"/>
      <c r="P8812" s="42"/>
      <c r="Q8812" s="31"/>
      <c r="R8812" s="83"/>
      <c r="S8812" s="31"/>
      <c r="T8812" s="31"/>
      <c r="U8812" s="168"/>
      <c r="V8812" s="149"/>
      <c r="W8812" s="140" t="str" cm="1">
        <f t="array" ref="W8812">IF(SUM(LEN(B8812:V8812))=0,"",IF(OR(OR(ISBLANK(F8812),SUM(LEN(C8812),LEN(D8812))=0),AND(NOT(E8812="Unknown"),ISBLANK(J8812)),AND(NOT(O8812="Unknown"),ISBLANK(R8812))),"Missing Information", INDEX(Table15[Entire Service Line Classification], MATCH(SUMIFS(Table15[Unique ID],Table15[System-Owned Portion],E8812,Table15[If Material Anything Other than "Lead" in Column E,Was Material Ever Previously Lead?],G8812,Table15[Customer-Owned Portion],O8812),Table15[Unique ID],0),0)))</f>
        <v/>
      </c>
      <c r="X8812"/>
    </row>
    <row r="8813" spans="2:24" hidden="1" x14ac:dyDescent="0.25">
      <c r="B8813" s="145"/>
      <c r="C8813" s="31"/>
      <c r="D8813" s="31"/>
      <c r="E8813" s="43"/>
      <c r="F8813" s="42"/>
      <c r="G8813" s="83"/>
      <c r="H8813" s="31"/>
      <c r="I8813" s="31"/>
      <c r="J8813" s="83"/>
      <c r="K8813" s="31"/>
      <c r="L8813" s="31"/>
      <c r="M8813" s="168"/>
      <c r="N8813" s="147"/>
      <c r="O8813" s="105"/>
      <c r="P8813" s="42"/>
      <c r="Q8813" s="31"/>
      <c r="R8813" s="83"/>
      <c r="S8813" s="31"/>
      <c r="T8813" s="31"/>
      <c r="U8813" s="168"/>
      <c r="V8813" s="149"/>
      <c r="W8813" s="140" t="str" cm="1">
        <f t="array" ref="W8813">IF(SUM(LEN(B8813:V8813))=0,"",IF(OR(OR(ISBLANK(F8813),SUM(LEN(C8813),LEN(D8813))=0),AND(NOT(E8813="Unknown"),ISBLANK(J8813)),AND(NOT(O8813="Unknown"),ISBLANK(R8813))),"Missing Information", INDEX(Table15[Entire Service Line Classification], MATCH(SUMIFS(Table15[Unique ID],Table15[System-Owned Portion],E8813,Table15[If Material Anything Other than "Lead" in Column E,Was Material Ever Previously Lead?],G8813,Table15[Customer-Owned Portion],O8813),Table15[Unique ID],0),0)))</f>
        <v/>
      </c>
      <c r="X8813"/>
    </row>
    <row r="8814" spans="2:24" hidden="1" x14ac:dyDescent="0.25">
      <c r="B8814" s="145"/>
      <c r="C8814" s="31"/>
      <c r="D8814" s="31"/>
      <c r="E8814" s="43"/>
      <c r="F8814" s="42"/>
      <c r="G8814" s="83"/>
      <c r="H8814" s="31"/>
      <c r="I8814" s="31"/>
      <c r="J8814" s="83"/>
      <c r="K8814" s="31"/>
      <c r="L8814" s="31"/>
      <c r="M8814" s="168"/>
      <c r="N8814" s="147"/>
      <c r="O8814" s="105"/>
      <c r="P8814" s="42"/>
      <c r="Q8814" s="31"/>
      <c r="R8814" s="83"/>
      <c r="S8814" s="31"/>
      <c r="T8814" s="31"/>
      <c r="U8814" s="168"/>
      <c r="V8814" s="149"/>
      <c r="W8814" s="140" t="str" cm="1">
        <f t="array" ref="W8814">IF(SUM(LEN(B8814:V8814))=0,"",IF(OR(OR(ISBLANK(F8814),SUM(LEN(C8814),LEN(D8814))=0),AND(NOT(E8814="Unknown"),ISBLANK(J8814)),AND(NOT(O8814="Unknown"),ISBLANK(R8814))),"Missing Information", INDEX(Table15[Entire Service Line Classification], MATCH(SUMIFS(Table15[Unique ID],Table15[System-Owned Portion],E8814,Table15[If Material Anything Other than "Lead" in Column E,Was Material Ever Previously Lead?],G8814,Table15[Customer-Owned Portion],O8814),Table15[Unique ID],0),0)))</f>
        <v/>
      </c>
      <c r="X8814"/>
    </row>
    <row r="8815" spans="2:24" hidden="1" x14ac:dyDescent="0.25">
      <c r="B8815" s="145"/>
      <c r="C8815" s="31"/>
      <c r="D8815" s="31"/>
      <c r="E8815" s="43"/>
      <c r="F8815" s="42"/>
      <c r="G8815" s="83"/>
      <c r="H8815" s="31"/>
      <c r="I8815" s="31"/>
      <c r="J8815" s="83"/>
      <c r="K8815" s="31"/>
      <c r="L8815" s="31"/>
      <c r="M8815" s="168"/>
      <c r="N8815" s="147"/>
      <c r="O8815" s="105"/>
      <c r="P8815" s="42"/>
      <c r="Q8815" s="31"/>
      <c r="R8815" s="83"/>
      <c r="S8815" s="31"/>
      <c r="T8815" s="31"/>
      <c r="U8815" s="168"/>
      <c r="V8815" s="149"/>
      <c r="W8815" s="140" t="str" cm="1">
        <f t="array" ref="W8815">IF(SUM(LEN(B8815:V8815))=0,"",IF(OR(OR(ISBLANK(F8815),SUM(LEN(C8815),LEN(D8815))=0),AND(NOT(E8815="Unknown"),ISBLANK(J8815)),AND(NOT(O8815="Unknown"),ISBLANK(R8815))),"Missing Information", INDEX(Table15[Entire Service Line Classification], MATCH(SUMIFS(Table15[Unique ID],Table15[System-Owned Portion],E8815,Table15[If Material Anything Other than "Lead" in Column E,Was Material Ever Previously Lead?],G8815,Table15[Customer-Owned Portion],O8815),Table15[Unique ID],0),0)))</f>
        <v/>
      </c>
      <c r="X8815"/>
    </row>
    <row r="8816" spans="2:24" hidden="1" x14ac:dyDescent="0.25">
      <c r="B8816" s="145"/>
      <c r="C8816" s="31"/>
      <c r="D8816" s="31"/>
      <c r="E8816" s="43"/>
      <c r="F8816" s="42"/>
      <c r="G8816" s="83"/>
      <c r="H8816" s="31"/>
      <c r="I8816" s="31"/>
      <c r="J8816" s="83"/>
      <c r="K8816" s="31"/>
      <c r="L8816" s="31"/>
      <c r="M8816" s="168"/>
      <c r="N8816" s="147"/>
      <c r="O8816" s="105"/>
      <c r="P8816" s="42"/>
      <c r="Q8816" s="31"/>
      <c r="R8816" s="83"/>
      <c r="S8816" s="31"/>
      <c r="T8816" s="31"/>
      <c r="U8816" s="168"/>
      <c r="V8816" s="149"/>
      <c r="W8816" s="140" t="str" cm="1">
        <f t="array" ref="W8816">IF(SUM(LEN(B8816:V8816))=0,"",IF(OR(OR(ISBLANK(F8816),SUM(LEN(C8816),LEN(D8816))=0),AND(NOT(E8816="Unknown"),ISBLANK(J8816)),AND(NOT(O8816="Unknown"),ISBLANK(R8816))),"Missing Information", INDEX(Table15[Entire Service Line Classification], MATCH(SUMIFS(Table15[Unique ID],Table15[System-Owned Portion],E8816,Table15[If Material Anything Other than "Lead" in Column E,Was Material Ever Previously Lead?],G8816,Table15[Customer-Owned Portion],O8816),Table15[Unique ID],0),0)))</f>
        <v/>
      </c>
      <c r="X8816"/>
    </row>
    <row r="8817" spans="2:24" hidden="1" x14ac:dyDescent="0.25">
      <c r="B8817" s="145"/>
      <c r="C8817" s="31"/>
      <c r="D8817" s="31"/>
      <c r="E8817" s="43"/>
      <c r="F8817" s="42"/>
      <c r="G8817" s="83"/>
      <c r="H8817" s="31"/>
      <c r="I8817" s="31"/>
      <c r="J8817" s="83"/>
      <c r="K8817" s="31"/>
      <c r="L8817" s="31"/>
      <c r="M8817" s="168"/>
      <c r="N8817" s="147"/>
      <c r="O8817" s="105"/>
      <c r="P8817" s="42"/>
      <c r="Q8817" s="31"/>
      <c r="R8817" s="83"/>
      <c r="S8817" s="31"/>
      <c r="T8817" s="31"/>
      <c r="U8817" s="168"/>
      <c r="V8817" s="149"/>
      <c r="W8817" s="140" t="str" cm="1">
        <f t="array" ref="W8817">IF(SUM(LEN(B8817:V8817))=0,"",IF(OR(OR(ISBLANK(F8817),SUM(LEN(C8817),LEN(D8817))=0),AND(NOT(E8817="Unknown"),ISBLANK(J8817)),AND(NOT(O8817="Unknown"),ISBLANK(R8817))),"Missing Information", INDEX(Table15[Entire Service Line Classification], MATCH(SUMIFS(Table15[Unique ID],Table15[System-Owned Portion],E8817,Table15[If Material Anything Other than "Lead" in Column E,Was Material Ever Previously Lead?],G8817,Table15[Customer-Owned Portion],O8817),Table15[Unique ID],0),0)))</f>
        <v/>
      </c>
      <c r="X8817"/>
    </row>
    <row r="8818" spans="2:24" hidden="1" x14ac:dyDescent="0.25">
      <c r="B8818" s="145"/>
      <c r="C8818" s="31"/>
      <c r="D8818" s="31"/>
      <c r="E8818" s="43"/>
      <c r="F8818" s="42"/>
      <c r="G8818" s="83"/>
      <c r="H8818" s="31"/>
      <c r="I8818" s="31"/>
      <c r="J8818" s="83"/>
      <c r="K8818" s="31"/>
      <c r="L8818" s="31"/>
      <c r="M8818" s="168"/>
      <c r="N8818" s="147"/>
      <c r="O8818" s="105"/>
      <c r="P8818" s="42"/>
      <c r="Q8818" s="31"/>
      <c r="R8818" s="83"/>
      <c r="S8818" s="31"/>
      <c r="T8818" s="31"/>
      <c r="U8818" s="168"/>
      <c r="V8818" s="149"/>
      <c r="W8818" s="140" t="str" cm="1">
        <f t="array" ref="W8818">IF(SUM(LEN(B8818:V8818))=0,"",IF(OR(OR(ISBLANK(F8818),SUM(LEN(C8818),LEN(D8818))=0),AND(NOT(E8818="Unknown"),ISBLANK(J8818)),AND(NOT(O8818="Unknown"),ISBLANK(R8818))),"Missing Information", INDEX(Table15[Entire Service Line Classification], MATCH(SUMIFS(Table15[Unique ID],Table15[System-Owned Portion],E8818,Table15[If Material Anything Other than "Lead" in Column E,Was Material Ever Previously Lead?],G8818,Table15[Customer-Owned Portion],O8818),Table15[Unique ID],0),0)))</f>
        <v/>
      </c>
      <c r="X8818"/>
    </row>
    <row r="8819" spans="2:24" hidden="1" x14ac:dyDescent="0.25">
      <c r="B8819" s="145"/>
      <c r="C8819" s="31"/>
      <c r="D8819" s="31"/>
      <c r="E8819" s="43"/>
      <c r="F8819" s="42"/>
      <c r="G8819" s="83"/>
      <c r="H8819" s="31"/>
      <c r="I8819" s="31"/>
      <c r="J8819" s="83"/>
      <c r="K8819" s="31"/>
      <c r="L8819" s="31"/>
      <c r="M8819" s="168"/>
      <c r="N8819" s="147"/>
      <c r="O8819" s="105"/>
      <c r="P8819" s="42"/>
      <c r="Q8819" s="31"/>
      <c r="R8819" s="83"/>
      <c r="S8819" s="31"/>
      <c r="T8819" s="31"/>
      <c r="U8819" s="168"/>
      <c r="V8819" s="149"/>
      <c r="W8819" s="140" t="str" cm="1">
        <f t="array" ref="W8819">IF(SUM(LEN(B8819:V8819))=0,"",IF(OR(OR(ISBLANK(F8819),SUM(LEN(C8819),LEN(D8819))=0),AND(NOT(E8819="Unknown"),ISBLANK(J8819)),AND(NOT(O8819="Unknown"),ISBLANK(R8819))),"Missing Information", INDEX(Table15[Entire Service Line Classification], MATCH(SUMIFS(Table15[Unique ID],Table15[System-Owned Portion],E8819,Table15[If Material Anything Other than "Lead" in Column E,Was Material Ever Previously Lead?],G8819,Table15[Customer-Owned Portion],O8819),Table15[Unique ID],0),0)))</f>
        <v/>
      </c>
      <c r="X8819"/>
    </row>
    <row r="8820" spans="2:24" hidden="1" x14ac:dyDescent="0.25">
      <c r="B8820" s="145"/>
      <c r="C8820" s="31"/>
      <c r="D8820" s="31"/>
      <c r="E8820" s="43"/>
      <c r="F8820" s="42"/>
      <c r="G8820" s="83"/>
      <c r="H8820" s="31"/>
      <c r="I8820" s="31"/>
      <c r="J8820" s="83"/>
      <c r="K8820" s="31"/>
      <c r="L8820" s="31"/>
      <c r="M8820" s="168"/>
      <c r="N8820" s="147"/>
      <c r="O8820" s="105"/>
      <c r="P8820" s="42"/>
      <c r="Q8820" s="31"/>
      <c r="R8820" s="83"/>
      <c r="S8820" s="31"/>
      <c r="T8820" s="31"/>
      <c r="U8820" s="168"/>
      <c r="V8820" s="149"/>
      <c r="W8820" s="140" t="str" cm="1">
        <f t="array" ref="W8820">IF(SUM(LEN(B8820:V8820))=0,"",IF(OR(OR(ISBLANK(F8820),SUM(LEN(C8820),LEN(D8820))=0),AND(NOT(E8820="Unknown"),ISBLANK(J8820)),AND(NOT(O8820="Unknown"),ISBLANK(R8820))),"Missing Information", INDEX(Table15[Entire Service Line Classification], MATCH(SUMIFS(Table15[Unique ID],Table15[System-Owned Portion],E8820,Table15[If Material Anything Other than "Lead" in Column E,Was Material Ever Previously Lead?],G8820,Table15[Customer-Owned Portion],O8820),Table15[Unique ID],0),0)))</f>
        <v/>
      </c>
      <c r="X8820"/>
    </row>
    <row r="8821" spans="2:24" hidden="1" x14ac:dyDescent="0.25">
      <c r="B8821" s="145"/>
      <c r="C8821" s="31"/>
      <c r="D8821" s="31"/>
      <c r="E8821" s="43"/>
      <c r="F8821" s="42"/>
      <c r="G8821" s="83"/>
      <c r="H8821" s="31"/>
      <c r="I8821" s="31"/>
      <c r="J8821" s="83"/>
      <c r="K8821" s="31"/>
      <c r="L8821" s="31"/>
      <c r="M8821" s="168"/>
      <c r="N8821" s="147"/>
      <c r="O8821" s="105"/>
      <c r="P8821" s="42"/>
      <c r="Q8821" s="31"/>
      <c r="R8821" s="83"/>
      <c r="S8821" s="31"/>
      <c r="T8821" s="31"/>
      <c r="U8821" s="168"/>
      <c r="V8821" s="149"/>
      <c r="W8821" s="140" t="str" cm="1">
        <f t="array" ref="W8821">IF(SUM(LEN(B8821:V8821))=0,"",IF(OR(OR(ISBLANK(F8821),SUM(LEN(C8821),LEN(D8821))=0),AND(NOT(E8821="Unknown"),ISBLANK(J8821)),AND(NOT(O8821="Unknown"),ISBLANK(R8821))),"Missing Information", INDEX(Table15[Entire Service Line Classification], MATCH(SUMIFS(Table15[Unique ID],Table15[System-Owned Portion],E8821,Table15[If Material Anything Other than "Lead" in Column E,Was Material Ever Previously Lead?],G8821,Table15[Customer-Owned Portion],O8821),Table15[Unique ID],0),0)))</f>
        <v/>
      </c>
      <c r="X8821"/>
    </row>
    <row r="8822" spans="2:24" hidden="1" x14ac:dyDescent="0.25">
      <c r="B8822" s="145"/>
      <c r="C8822" s="31"/>
      <c r="D8822" s="31"/>
      <c r="E8822" s="43"/>
      <c r="F8822" s="42"/>
      <c r="G8822" s="83"/>
      <c r="H8822" s="31"/>
      <c r="I8822" s="31"/>
      <c r="J8822" s="83"/>
      <c r="K8822" s="31"/>
      <c r="L8822" s="31"/>
      <c r="M8822" s="168"/>
      <c r="N8822" s="147"/>
      <c r="O8822" s="105"/>
      <c r="P8822" s="42"/>
      <c r="Q8822" s="31"/>
      <c r="R8822" s="83"/>
      <c r="S8822" s="31"/>
      <c r="T8822" s="31"/>
      <c r="U8822" s="168"/>
      <c r="V8822" s="149"/>
      <c r="W8822" s="140" t="str" cm="1">
        <f t="array" ref="W8822">IF(SUM(LEN(B8822:V8822))=0,"",IF(OR(OR(ISBLANK(F8822),SUM(LEN(C8822),LEN(D8822))=0),AND(NOT(E8822="Unknown"),ISBLANK(J8822)),AND(NOT(O8822="Unknown"),ISBLANK(R8822))),"Missing Information", INDEX(Table15[Entire Service Line Classification], MATCH(SUMIFS(Table15[Unique ID],Table15[System-Owned Portion],E8822,Table15[If Material Anything Other than "Lead" in Column E,Was Material Ever Previously Lead?],G8822,Table15[Customer-Owned Portion],O8822),Table15[Unique ID],0),0)))</f>
        <v/>
      </c>
      <c r="X8822"/>
    </row>
    <row r="8823" spans="2:24" hidden="1" x14ac:dyDescent="0.25">
      <c r="B8823" s="145"/>
      <c r="C8823" s="31"/>
      <c r="D8823" s="31"/>
      <c r="E8823" s="43"/>
      <c r="F8823" s="42"/>
      <c r="G8823" s="83"/>
      <c r="H8823" s="31"/>
      <c r="I8823" s="31"/>
      <c r="J8823" s="83"/>
      <c r="K8823" s="31"/>
      <c r="L8823" s="31"/>
      <c r="M8823" s="168"/>
      <c r="N8823" s="147"/>
      <c r="O8823" s="105"/>
      <c r="P8823" s="42"/>
      <c r="Q8823" s="31"/>
      <c r="R8823" s="83"/>
      <c r="S8823" s="31"/>
      <c r="T8823" s="31"/>
      <c r="U8823" s="168"/>
      <c r="V8823" s="149"/>
      <c r="W8823" s="140" t="str" cm="1">
        <f t="array" ref="W8823">IF(SUM(LEN(B8823:V8823))=0,"",IF(OR(OR(ISBLANK(F8823),SUM(LEN(C8823),LEN(D8823))=0),AND(NOT(E8823="Unknown"),ISBLANK(J8823)),AND(NOT(O8823="Unknown"),ISBLANK(R8823))),"Missing Information", INDEX(Table15[Entire Service Line Classification], MATCH(SUMIFS(Table15[Unique ID],Table15[System-Owned Portion],E8823,Table15[If Material Anything Other than "Lead" in Column E,Was Material Ever Previously Lead?],G8823,Table15[Customer-Owned Portion],O8823),Table15[Unique ID],0),0)))</f>
        <v/>
      </c>
      <c r="X8823"/>
    </row>
    <row r="8824" spans="2:24" hidden="1" x14ac:dyDescent="0.25">
      <c r="B8824" s="145"/>
      <c r="C8824" s="31"/>
      <c r="D8824" s="31"/>
      <c r="E8824" s="43"/>
      <c r="F8824" s="42"/>
      <c r="G8824" s="83"/>
      <c r="H8824" s="31"/>
      <c r="I8824" s="31"/>
      <c r="J8824" s="83"/>
      <c r="K8824" s="31"/>
      <c r="L8824" s="31"/>
      <c r="M8824" s="168"/>
      <c r="N8824" s="147"/>
      <c r="O8824" s="105"/>
      <c r="P8824" s="42"/>
      <c r="Q8824" s="31"/>
      <c r="R8824" s="83"/>
      <c r="S8824" s="31"/>
      <c r="T8824" s="31"/>
      <c r="U8824" s="168"/>
      <c r="V8824" s="149"/>
      <c r="W8824" s="140" t="str" cm="1">
        <f t="array" ref="W8824">IF(SUM(LEN(B8824:V8824))=0,"",IF(OR(OR(ISBLANK(F8824),SUM(LEN(C8824),LEN(D8824))=0),AND(NOT(E8824="Unknown"),ISBLANK(J8824)),AND(NOT(O8824="Unknown"),ISBLANK(R8824))),"Missing Information", INDEX(Table15[Entire Service Line Classification], MATCH(SUMIFS(Table15[Unique ID],Table15[System-Owned Portion],E8824,Table15[If Material Anything Other than "Lead" in Column E,Was Material Ever Previously Lead?],G8824,Table15[Customer-Owned Portion],O8824),Table15[Unique ID],0),0)))</f>
        <v/>
      </c>
      <c r="X8824"/>
    </row>
    <row r="8825" spans="2:24" hidden="1" x14ac:dyDescent="0.25">
      <c r="B8825" s="145"/>
      <c r="C8825" s="31"/>
      <c r="D8825" s="31"/>
      <c r="E8825" s="43"/>
      <c r="F8825" s="42"/>
      <c r="G8825" s="83"/>
      <c r="H8825" s="31"/>
      <c r="I8825" s="31"/>
      <c r="J8825" s="83"/>
      <c r="K8825" s="31"/>
      <c r="L8825" s="31"/>
      <c r="M8825" s="168"/>
      <c r="N8825" s="147"/>
      <c r="O8825" s="105"/>
      <c r="P8825" s="42"/>
      <c r="Q8825" s="31"/>
      <c r="R8825" s="83"/>
      <c r="S8825" s="31"/>
      <c r="T8825" s="31"/>
      <c r="U8825" s="168"/>
      <c r="V8825" s="149"/>
      <c r="W8825" s="140" t="str" cm="1">
        <f t="array" ref="W8825">IF(SUM(LEN(B8825:V8825))=0,"",IF(OR(OR(ISBLANK(F8825),SUM(LEN(C8825),LEN(D8825))=0),AND(NOT(E8825="Unknown"),ISBLANK(J8825)),AND(NOT(O8825="Unknown"),ISBLANK(R8825))),"Missing Information", INDEX(Table15[Entire Service Line Classification], MATCH(SUMIFS(Table15[Unique ID],Table15[System-Owned Portion],E8825,Table15[If Material Anything Other than "Lead" in Column E,Was Material Ever Previously Lead?],G8825,Table15[Customer-Owned Portion],O8825),Table15[Unique ID],0),0)))</f>
        <v/>
      </c>
      <c r="X8825"/>
    </row>
    <row r="8826" spans="2:24" hidden="1" x14ac:dyDescent="0.25">
      <c r="B8826" s="145"/>
      <c r="C8826" s="31"/>
      <c r="D8826" s="31"/>
      <c r="E8826" s="43"/>
      <c r="F8826" s="42"/>
      <c r="G8826" s="83"/>
      <c r="H8826" s="31"/>
      <c r="I8826" s="31"/>
      <c r="J8826" s="83"/>
      <c r="K8826" s="31"/>
      <c r="L8826" s="31"/>
      <c r="M8826" s="168"/>
      <c r="N8826" s="147"/>
      <c r="O8826" s="105"/>
      <c r="P8826" s="42"/>
      <c r="Q8826" s="31"/>
      <c r="R8826" s="83"/>
      <c r="S8826" s="31"/>
      <c r="T8826" s="31"/>
      <c r="U8826" s="168"/>
      <c r="V8826" s="149"/>
      <c r="W8826" s="140" t="str" cm="1">
        <f t="array" ref="W8826">IF(SUM(LEN(B8826:V8826))=0,"",IF(OR(OR(ISBLANK(F8826),SUM(LEN(C8826),LEN(D8826))=0),AND(NOT(E8826="Unknown"),ISBLANK(J8826)),AND(NOT(O8826="Unknown"),ISBLANK(R8826))),"Missing Information", INDEX(Table15[Entire Service Line Classification], MATCH(SUMIFS(Table15[Unique ID],Table15[System-Owned Portion],E8826,Table15[If Material Anything Other than "Lead" in Column E,Was Material Ever Previously Lead?],G8826,Table15[Customer-Owned Portion],O8826),Table15[Unique ID],0),0)))</f>
        <v/>
      </c>
      <c r="X8826"/>
    </row>
    <row r="8827" spans="2:24" hidden="1" x14ac:dyDescent="0.25">
      <c r="B8827" s="145"/>
      <c r="C8827" s="31"/>
      <c r="D8827" s="31"/>
      <c r="E8827" s="43"/>
      <c r="F8827" s="42"/>
      <c r="G8827" s="83"/>
      <c r="H8827" s="31"/>
      <c r="I8827" s="31"/>
      <c r="J8827" s="83"/>
      <c r="K8827" s="31"/>
      <c r="L8827" s="31"/>
      <c r="M8827" s="168"/>
      <c r="N8827" s="147"/>
      <c r="O8827" s="105"/>
      <c r="P8827" s="42"/>
      <c r="Q8827" s="31"/>
      <c r="R8827" s="83"/>
      <c r="S8827" s="31"/>
      <c r="T8827" s="31"/>
      <c r="U8827" s="168"/>
      <c r="V8827" s="149"/>
      <c r="W8827" s="140" t="str" cm="1">
        <f t="array" ref="W8827">IF(SUM(LEN(B8827:V8827))=0,"",IF(OR(OR(ISBLANK(F8827),SUM(LEN(C8827),LEN(D8827))=0),AND(NOT(E8827="Unknown"),ISBLANK(J8827)),AND(NOT(O8827="Unknown"),ISBLANK(R8827))),"Missing Information", INDEX(Table15[Entire Service Line Classification], MATCH(SUMIFS(Table15[Unique ID],Table15[System-Owned Portion],E8827,Table15[If Material Anything Other than "Lead" in Column E,Was Material Ever Previously Lead?],G8827,Table15[Customer-Owned Portion],O8827),Table15[Unique ID],0),0)))</f>
        <v/>
      </c>
      <c r="X8827"/>
    </row>
    <row r="8828" spans="2:24" hidden="1" x14ac:dyDescent="0.25">
      <c r="B8828" s="145"/>
      <c r="C8828" s="31"/>
      <c r="D8828" s="31"/>
      <c r="E8828" s="43"/>
      <c r="F8828" s="42"/>
      <c r="G8828" s="83"/>
      <c r="H8828" s="31"/>
      <c r="I8828" s="31"/>
      <c r="J8828" s="83"/>
      <c r="K8828" s="31"/>
      <c r="L8828" s="31"/>
      <c r="M8828" s="168"/>
      <c r="N8828" s="147"/>
      <c r="O8828" s="105"/>
      <c r="P8828" s="42"/>
      <c r="Q8828" s="31"/>
      <c r="R8828" s="83"/>
      <c r="S8828" s="31"/>
      <c r="T8828" s="31"/>
      <c r="U8828" s="168"/>
      <c r="V8828" s="149"/>
      <c r="W8828" s="140" t="str" cm="1">
        <f t="array" ref="W8828">IF(SUM(LEN(B8828:V8828))=0,"",IF(OR(OR(ISBLANK(F8828),SUM(LEN(C8828),LEN(D8828))=0),AND(NOT(E8828="Unknown"),ISBLANK(J8828)),AND(NOT(O8828="Unknown"),ISBLANK(R8828))),"Missing Information", INDEX(Table15[Entire Service Line Classification], MATCH(SUMIFS(Table15[Unique ID],Table15[System-Owned Portion],E8828,Table15[If Material Anything Other than "Lead" in Column E,Was Material Ever Previously Lead?],G8828,Table15[Customer-Owned Portion],O8828),Table15[Unique ID],0),0)))</f>
        <v/>
      </c>
      <c r="X8828"/>
    </row>
    <row r="8829" spans="2:24" hidden="1" x14ac:dyDescent="0.25">
      <c r="B8829" s="145"/>
      <c r="C8829" s="31"/>
      <c r="D8829" s="31"/>
      <c r="E8829" s="43"/>
      <c r="F8829" s="42"/>
      <c r="G8829" s="83"/>
      <c r="H8829" s="31"/>
      <c r="I8829" s="31"/>
      <c r="J8829" s="83"/>
      <c r="K8829" s="31"/>
      <c r="L8829" s="31"/>
      <c r="M8829" s="168"/>
      <c r="N8829" s="147"/>
      <c r="O8829" s="105"/>
      <c r="P8829" s="42"/>
      <c r="Q8829" s="31"/>
      <c r="R8829" s="83"/>
      <c r="S8829" s="31"/>
      <c r="T8829" s="31"/>
      <c r="U8829" s="168"/>
      <c r="V8829" s="149"/>
      <c r="W8829" s="140" t="str" cm="1">
        <f t="array" ref="W8829">IF(SUM(LEN(B8829:V8829))=0,"",IF(OR(OR(ISBLANK(F8829),SUM(LEN(C8829),LEN(D8829))=0),AND(NOT(E8829="Unknown"),ISBLANK(J8829)),AND(NOT(O8829="Unknown"),ISBLANK(R8829))),"Missing Information", INDEX(Table15[Entire Service Line Classification], MATCH(SUMIFS(Table15[Unique ID],Table15[System-Owned Portion],E8829,Table15[If Material Anything Other than "Lead" in Column E,Was Material Ever Previously Lead?],G8829,Table15[Customer-Owned Portion],O8829),Table15[Unique ID],0),0)))</f>
        <v/>
      </c>
      <c r="X8829"/>
    </row>
    <row r="8830" spans="2:24" hidden="1" x14ac:dyDescent="0.25">
      <c r="B8830" s="145"/>
      <c r="C8830" s="31"/>
      <c r="D8830" s="31"/>
      <c r="E8830" s="43"/>
      <c r="F8830" s="42"/>
      <c r="G8830" s="83"/>
      <c r="H8830" s="31"/>
      <c r="I8830" s="31"/>
      <c r="J8830" s="83"/>
      <c r="K8830" s="31"/>
      <c r="L8830" s="31"/>
      <c r="M8830" s="168"/>
      <c r="N8830" s="147"/>
      <c r="O8830" s="105"/>
      <c r="P8830" s="42"/>
      <c r="Q8830" s="31"/>
      <c r="R8830" s="83"/>
      <c r="S8830" s="31"/>
      <c r="T8830" s="31"/>
      <c r="U8830" s="168"/>
      <c r="V8830" s="149"/>
      <c r="W8830" s="140" t="str" cm="1">
        <f t="array" ref="W8830">IF(SUM(LEN(B8830:V8830))=0,"",IF(OR(OR(ISBLANK(F8830),SUM(LEN(C8830),LEN(D8830))=0),AND(NOT(E8830="Unknown"),ISBLANK(J8830)),AND(NOT(O8830="Unknown"),ISBLANK(R8830))),"Missing Information", INDEX(Table15[Entire Service Line Classification], MATCH(SUMIFS(Table15[Unique ID],Table15[System-Owned Portion],E8830,Table15[If Material Anything Other than "Lead" in Column E,Was Material Ever Previously Lead?],G8830,Table15[Customer-Owned Portion],O8830),Table15[Unique ID],0),0)))</f>
        <v/>
      </c>
      <c r="X8830"/>
    </row>
    <row r="8831" spans="2:24" hidden="1" x14ac:dyDescent="0.25">
      <c r="B8831" s="145"/>
      <c r="C8831" s="31"/>
      <c r="D8831" s="31"/>
      <c r="E8831" s="43"/>
      <c r="F8831" s="42"/>
      <c r="G8831" s="83"/>
      <c r="H8831" s="31"/>
      <c r="I8831" s="31"/>
      <c r="J8831" s="83"/>
      <c r="K8831" s="31"/>
      <c r="L8831" s="31"/>
      <c r="M8831" s="168"/>
      <c r="N8831" s="147"/>
      <c r="O8831" s="105"/>
      <c r="P8831" s="42"/>
      <c r="Q8831" s="31"/>
      <c r="R8831" s="83"/>
      <c r="S8831" s="31"/>
      <c r="T8831" s="31"/>
      <c r="U8831" s="168"/>
      <c r="V8831" s="149"/>
      <c r="W8831" s="140" t="str" cm="1">
        <f t="array" ref="W8831">IF(SUM(LEN(B8831:V8831))=0,"",IF(OR(OR(ISBLANK(F8831),SUM(LEN(C8831),LEN(D8831))=0),AND(NOT(E8831="Unknown"),ISBLANK(J8831)),AND(NOT(O8831="Unknown"),ISBLANK(R8831))),"Missing Information", INDEX(Table15[Entire Service Line Classification], MATCH(SUMIFS(Table15[Unique ID],Table15[System-Owned Portion],E8831,Table15[If Material Anything Other than "Lead" in Column E,Was Material Ever Previously Lead?],G8831,Table15[Customer-Owned Portion],O8831),Table15[Unique ID],0),0)))</f>
        <v/>
      </c>
      <c r="X8831"/>
    </row>
    <row r="8832" spans="2:24" hidden="1" x14ac:dyDescent="0.25">
      <c r="B8832" s="145"/>
      <c r="C8832" s="31"/>
      <c r="D8832" s="31"/>
      <c r="E8832" s="43"/>
      <c r="F8832" s="42"/>
      <c r="G8832" s="83"/>
      <c r="H8832" s="31"/>
      <c r="I8832" s="31"/>
      <c r="J8832" s="83"/>
      <c r="K8832" s="31"/>
      <c r="L8832" s="31"/>
      <c r="M8832" s="168"/>
      <c r="N8832" s="147"/>
      <c r="O8832" s="105"/>
      <c r="P8832" s="42"/>
      <c r="Q8832" s="31"/>
      <c r="R8832" s="83"/>
      <c r="S8832" s="31"/>
      <c r="T8832" s="31"/>
      <c r="U8832" s="168"/>
      <c r="V8832" s="149"/>
      <c r="W8832" s="140" t="str" cm="1">
        <f t="array" ref="W8832">IF(SUM(LEN(B8832:V8832))=0,"",IF(OR(OR(ISBLANK(F8832),SUM(LEN(C8832),LEN(D8832))=0),AND(NOT(E8832="Unknown"),ISBLANK(J8832)),AND(NOT(O8832="Unknown"),ISBLANK(R8832))),"Missing Information", INDEX(Table15[Entire Service Line Classification], MATCH(SUMIFS(Table15[Unique ID],Table15[System-Owned Portion],E8832,Table15[If Material Anything Other than "Lead" in Column E,Was Material Ever Previously Lead?],G8832,Table15[Customer-Owned Portion],O8832),Table15[Unique ID],0),0)))</f>
        <v/>
      </c>
      <c r="X8832"/>
    </row>
    <row r="8833" spans="2:24" hidden="1" x14ac:dyDescent="0.25">
      <c r="B8833" s="145"/>
      <c r="C8833" s="31"/>
      <c r="D8833" s="31"/>
      <c r="E8833" s="43"/>
      <c r="F8833" s="42"/>
      <c r="G8833" s="83"/>
      <c r="H8833" s="31"/>
      <c r="I8833" s="31"/>
      <c r="J8833" s="83"/>
      <c r="K8833" s="31"/>
      <c r="L8833" s="31"/>
      <c r="M8833" s="168"/>
      <c r="N8833" s="147"/>
      <c r="O8833" s="105"/>
      <c r="P8833" s="42"/>
      <c r="Q8833" s="31"/>
      <c r="R8833" s="83"/>
      <c r="S8833" s="31"/>
      <c r="T8833" s="31"/>
      <c r="U8833" s="168"/>
      <c r="V8833" s="149"/>
      <c r="W8833" s="140" t="str" cm="1">
        <f t="array" ref="W8833">IF(SUM(LEN(B8833:V8833))=0,"",IF(OR(OR(ISBLANK(F8833),SUM(LEN(C8833),LEN(D8833))=0),AND(NOT(E8833="Unknown"),ISBLANK(J8833)),AND(NOT(O8833="Unknown"),ISBLANK(R8833))),"Missing Information", INDEX(Table15[Entire Service Line Classification], MATCH(SUMIFS(Table15[Unique ID],Table15[System-Owned Portion],E8833,Table15[If Material Anything Other than "Lead" in Column E,Was Material Ever Previously Lead?],G8833,Table15[Customer-Owned Portion],O8833),Table15[Unique ID],0),0)))</f>
        <v/>
      </c>
      <c r="X8833"/>
    </row>
    <row r="8834" spans="2:24" hidden="1" x14ac:dyDescent="0.25">
      <c r="B8834" s="145"/>
      <c r="C8834" s="31"/>
      <c r="D8834" s="31"/>
      <c r="E8834" s="43"/>
      <c r="F8834" s="42"/>
      <c r="G8834" s="83"/>
      <c r="H8834" s="31"/>
      <c r="I8834" s="31"/>
      <c r="J8834" s="83"/>
      <c r="K8834" s="31"/>
      <c r="L8834" s="31"/>
      <c r="M8834" s="168"/>
      <c r="N8834" s="147"/>
      <c r="O8834" s="105"/>
      <c r="P8834" s="42"/>
      <c r="Q8834" s="31"/>
      <c r="R8834" s="83"/>
      <c r="S8834" s="31"/>
      <c r="T8834" s="31"/>
      <c r="U8834" s="168"/>
      <c r="V8834" s="149"/>
      <c r="W8834" s="140" t="str" cm="1">
        <f t="array" ref="W8834">IF(SUM(LEN(B8834:V8834))=0,"",IF(OR(OR(ISBLANK(F8834),SUM(LEN(C8834),LEN(D8834))=0),AND(NOT(E8834="Unknown"),ISBLANK(J8834)),AND(NOT(O8834="Unknown"),ISBLANK(R8834))),"Missing Information", INDEX(Table15[Entire Service Line Classification], MATCH(SUMIFS(Table15[Unique ID],Table15[System-Owned Portion],E8834,Table15[If Material Anything Other than "Lead" in Column E,Was Material Ever Previously Lead?],G8834,Table15[Customer-Owned Portion],O8834),Table15[Unique ID],0),0)))</f>
        <v/>
      </c>
      <c r="X8834"/>
    </row>
    <row r="8835" spans="2:24" hidden="1" x14ac:dyDescent="0.25">
      <c r="B8835" s="145"/>
      <c r="C8835" s="31"/>
      <c r="D8835" s="31"/>
      <c r="E8835" s="43"/>
      <c r="F8835" s="42"/>
      <c r="G8835" s="83"/>
      <c r="H8835" s="31"/>
      <c r="I8835" s="31"/>
      <c r="J8835" s="83"/>
      <c r="K8835" s="31"/>
      <c r="L8835" s="31"/>
      <c r="M8835" s="168"/>
      <c r="N8835" s="147"/>
      <c r="O8835" s="105"/>
      <c r="P8835" s="42"/>
      <c r="Q8835" s="31"/>
      <c r="R8835" s="83"/>
      <c r="S8835" s="31"/>
      <c r="T8835" s="31"/>
      <c r="U8835" s="168"/>
      <c r="V8835" s="149"/>
      <c r="W8835" s="140" t="str" cm="1">
        <f t="array" ref="W8835">IF(SUM(LEN(B8835:V8835))=0,"",IF(OR(OR(ISBLANK(F8835),SUM(LEN(C8835),LEN(D8835))=0),AND(NOT(E8835="Unknown"),ISBLANK(J8835)),AND(NOT(O8835="Unknown"),ISBLANK(R8835))),"Missing Information", INDEX(Table15[Entire Service Line Classification], MATCH(SUMIFS(Table15[Unique ID],Table15[System-Owned Portion],E8835,Table15[If Material Anything Other than "Lead" in Column E,Was Material Ever Previously Lead?],G8835,Table15[Customer-Owned Portion],O8835),Table15[Unique ID],0),0)))</f>
        <v/>
      </c>
      <c r="X8835"/>
    </row>
    <row r="8836" spans="2:24" hidden="1" x14ac:dyDescent="0.25">
      <c r="B8836" s="145"/>
      <c r="C8836" s="31"/>
      <c r="D8836" s="31"/>
      <c r="E8836" s="43"/>
      <c r="F8836" s="42"/>
      <c r="G8836" s="83"/>
      <c r="H8836" s="31"/>
      <c r="I8836" s="31"/>
      <c r="J8836" s="83"/>
      <c r="K8836" s="31"/>
      <c r="L8836" s="31"/>
      <c r="M8836" s="168"/>
      <c r="N8836" s="147"/>
      <c r="O8836" s="105"/>
      <c r="P8836" s="42"/>
      <c r="Q8836" s="31"/>
      <c r="R8836" s="83"/>
      <c r="S8836" s="31"/>
      <c r="T8836" s="31"/>
      <c r="U8836" s="168"/>
      <c r="V8836" s="149"/>
      <c r="W8836" s="140" t="str" cm="1">
        <f t="array" ref="W8836">IF(SUM(LEN(B8836:V8836))=0,"",IF(OR(OR(ISBLANK(F8836),SUM(LEN(C8836),LEN(D8836))=0),AND(NOT(E8836="Unknown"),ISBLANK(J8836)),AND(NOT(O8836="Unknown"),ISBLANK(R8836))),"Missing Information", INDEX(Table15[Entire Service Line Classification], MATCH(SUMIFS(Table15[Unique ID],Table15[System-Owned Portion],E8836,Table15[If Material Anything Other than "Lead" in Column E,Was Material Ever Previously Lead?],G8836,Table15[Customer-Owned Portion],O8836),Table15[Unique ID],0),0)))</f>
        <v/>
      </c>
      <c r="X8836"/>
    </row>
    <row r="8837" spans="2:24" hidden="1" x14ac:dyDescent="0.25">
      <c r="B8837" s="145"/>
      <c r="C8837" s="31"/>
      <c r="D8837" s="31"/>
      <c r="E8837" s="43"/>
      <c r="F8837" s="42"/>
      <c r="G8837" s="83"/>
      <c r="H8837" s="31"/>
      <c r="I8837" s="31"/>
      <c r="J8837" s="83"/>
      <c r="K8837" s="31"/>
      <c r="L8837" s="31"/>
      <c r="M8837" s="168"/>
      <c r="N8837" s="147"/>
      <c r="O8837" s="105"/>
      <c r="P8837" s="42"/>
      <c r="Q8837" s="31"/>
      <c r="R8837" s="83"/>
      <c r="S8837" s="31"/>
      <c r="T8837" s="31"/>
      <c r="U8837" s="168"/>
      <c r="V8837" s="149"/>
      <c r="W8837" s="140" t="str" cm="1">
        <f t="array" ref="W8837">IF(SUM(LEN(B8837:V8837))=0,"",IF(OR(OR(ISBLANK(F8837),SUM(LEN(C8837),LEN(D8837))=0),AND(NOT(E8837="Unknown"),ISBLANK(J8837)),AND(NOT(O8837="Unknown"),ISBLANK(R8837))),"Missing Information", INDEX(Table15[Entire Service Line Classification], MATCH(SUMIFS(Table15[Unique ID],Table15[System-Owned Portion],E8837,Table15[If Material Anything Other than "Lead" in Column E,Was Material Ever Previously Lead?],G8837,Table15[Customer-Owned Portion],O8837),Table15[Unique ID],0),0)))</f>
        <v/>
      </c>
      <c r="X8837"/>
    </row>
    <row r="8838" spans="2:24" hidden="1" x14ac:dyDescent="0.25">
      <c r="B8838" s="145"/>
      <c r="C8838" s="31"/>
      <c r="D8838" s="31"/>
      <c r="E8838" s="43"/>
      <c r="F8838" s="42"/>
      <c r="G8838" s="83"/>
      <c r="H8838" s="31"/>
      <c r="I8838" s="31"/>
      <c r="J8838" s="83"/>
      <c r="K8838" s="31"/>
      <c r="L8838" s="31"/>
      <c r="M8838" s="168"/>
      <c r="N8838" s="147"/>
      <c r="O8838" s="105"/>
      <c r="P8838" s="42"/>
      <c r="Q8838" s="31"/>
      <c r="R8838" s="83"/>
      <c r="S8838" s="31"/>
      <c r="T8838" s="31"/>
      <c r="U8838" s="168"/>
      <c r="V8838" s="149"/>
      <c r="W8838" s="140" t="str" cm="1">
        <f t="array" ref="W8838">IF(SUM(LEN(B8838:V8838))=0,"",IF(OR(OR(ISBLANK(F8838),SUM(LEN(C8838),LEN(D8838))=0),AND(NOT(E8838="Unknown"),ISBLANK(J8838)),AND(NOT(O8838="Unknown"),ISBLANK(R8838))),"Missing Information", INDEX(Table15[Entire Service Line Classification], MATCH(SUMIFS(Table15[Unique ID],Table15[System-Owned Portion],E8838,Table15[If Material Anything Other than "Lead" in Column E,Was Material Ever Previously Lead?],G8838,Table15[Customer-Owned Portion],O8838),Table15[Unique ID],0),0)))</f>
        <v/>
      </c>
      <c r="X8838"/>
    </row>
    <row r="8839" spans="2:24" hidden="1" x14ac:dyDescent="0.25">
      <c r="B8839" s="145"/>
      <c r="C8839" s="31"/>
      <c r="D8839" s="31"/>
      <c r="E8839" s="43"/>
      <c r="F8839" s="42"/>
      <c r="G8839" s="83"/>
      <c r="H8839" s="31"/>
      <c r="I8839" s="31"/>
      <c r="J8839" s="83"/>
      <c r="K8839" s="31"/>
      <c r="L8839" s="31"/>
      <c r="M8839" s="168"/>
      <c r="N8839" s="147"/>
      <c r="O8839" s="105"/>
      <c r="P8839" s="42"/>
      <c r="Q8839" s="31"/>
      <c r="R8839" s="83"/>
      <c r="S8839" s="31"/>
      <c r="T8839" s="31"/>
      <c r="U8839" s="168"/>
      <c r="V8839" s="149"/>
      <c r="W8839" s="140" t="str" cm="1">
        <f t="array" ref="W8839">IF(SUM(LEN(B8839:V8839))=0,"",IF(OR(OR(ISBLANK(F8839),SUM(LEN(C8839),LEN(D8839))=0),AND(NOT(E8839="Unknown"),ISBLANK(J8839)),AND(NOT(O8839="Unknown"),ISBLANK(R8839))),"Missing Information", INDEX(Table15[Entire Service Line Classification], MATCH(SUMIFS(Table15[Unique ID],Table15[System-Owned Portion],E8839,Table15[If Material Anything Other than "Lead" in Column E,Was Material Ever Previously Lead?],G8839,Table15[Customer-Owned Portion],O8839),Table15[Unique ID],0),0)))</f>
        <v/>
      </c>
      <c r="X8839"/>
    </row>
    <row r="8840" spans="2:24" hidden="1" x14ac:dyDescent="0.25">
      <c r="B8840" s="145"/>
      <c r="C8840" s="31"/>
      <c r="D8840" s="31"/>
      <c r="E8840" s="43"/>
      <c r="F8840" s="42"/>
      <c r="G8840" s="83"/>
      <c r="H8840" s="31"/>
      <c r="I8840" s="31"/>
      <c r="J8840" s="83"/>
      <c r="K8840" s="31"/>
      <c r="L8840" s="31"/>
      <c r="M8840" s="168"/>
      <c r="N8840" s="147"/>
      <c r="O8840" s="105"/>
      <c r="P8840" s="42"/>
      <c r="Q8840" s="31"/>
      <c r="R8840" s="83"/>
      <c r="S8840" s="31"/>
      <c r="T8840" s="31"/>
      <c r="U8840" s="168"/>
      <c r="V8840" s="149"/>
      <c r="W8840" s="140" t="str" cm="1">
        <f t="array" ref="W8840">IF(SUM(LEN(B8840:V8840))=0,"",IF(OR(OR(ISBLANK(F8840),SUM(LEN(C8840),LEN(D8840))=0),AND(NOT(E8840="Unknown"),ISBLANK(J8840)),AND(NOT(O8840="Unknown"),ISBLANK(R8840))),"Missing Information", INDEX(Table15[Entire Service Line Classification], MATCH(SUMIFS(Table15[Unique ID],Table15[System-Owned Portion],E8840,Table15[If Material Anything Other than "Lead" in Column E,Was Material Ever Previously Lead?],G8840,Table15[Customer-Owned Portion],O8840),Table15[Unique ID],0),0)))</f>
        <v/>
      </c>
      <c r="X8840"/>
    </row>
    <row r="8841" spans="2:24" hidden="1" x14ac:dyDescent="0.25">
      <c r="B8841" s="145"/>
      <c r="C8841" s="31"/>
      <c r="D8841" s="31"/>
      <c r="E8841" s="43"/>
      <c r="F8841" s="42"/>
      <c r="G8841" s="83"/>
      <c r="H8841" s="31"/>
      <c r="I8841" s="31"/>
      <c r="J8841" s="83"/>
      <c r="K8841" s="31"/>
      <c r="L8841" s="31"/>
      <c r="M8841" s="168"/>
      <c r="N8841" s="147"/>
      <c r="O8841" s="105"/>
      <c r="P8841" s="42"/>
      <c r="Q8841" s="31"/>
      <c r="R8841" s="83"/>
      <c r="S8841" s="31"/>
      <c r="T8841" s="31"/>
      <c r="U8841" s="168"/>
      <c r="V8841" s="149"/>
      <c r="W8841" s="140" t="str" cm="1">
        <f t="array" ref="W8841">IF(SUM(LEN(B8841:V8841))=0,"",IF(OR(OR(ISBLANK(F8841),SUM(LEN(C8841),LEN(D8841))=0),AND(NOT(E8841="Unknown"),ISBLANK(J8841)),AND(NOT(O8841="Unknown"),ISBLANK(R8841))),"Missing Information", INDEX(Table15[Entire Service Line Classification], MATCH(SUMIFS(Table15[Unique ID],Table15[System-Owned Portion],E8841,Table15[If Material Anything Other than "Lead" in Column E,Was Material Ever Previously Lead?],G8841,Table15[Customer-Owned Portion],O8841),Table15[Unique ID],0),0)))</f>
        <v/>
      </c>
      <c r="X8841"/>
    </row>
    <row r="8842" spans="2:24" hidden="1" x14ac:dyDescent="0.25">
      <c r="B8842" s="145"/>
      <c r="C8842" s="31"/>
      <c r="D8842" s="31"/>
      <c r="E8842" s="43"/>
      <c r="F8842" s="42"/>
      <c r="G8842" s="83"/>
      <c r="H8842" s="31"/>
      <c r="I8842" s="31"/>
      <c r="J8842" s="83"/>
      <c r="K8842" s="31"/>
      <c r="L8842" s="31"/>
      <c r="M8842" s="168"/>
      <c r="N8842" s="147"/>
      <c r="O8842" s="105"/>
      <c r="P8842" s="42"/>
      <c r="Q8842" s="31"/>
      <c r="R8842" s="83"/>
      <c r="S8842" s="31"/>
      <c r="T8842" s="31"/>
      <c r="U8842" s="168"/>
      <c r="V8842" s="149"/>
      <c r="W8842" s="140" t="str" cm="1">
        <f t="array" ref="W8842">IF(SUM(LEN(B8842:V8842))=0,"",IF(OR(OR(ISBLANK(F8842),SUM(LEN(C8842),LEN(D8842))=0),AND(NOT(E8842="Unknown"),ISBLANK(J8842)),AND(NOT(O8842="Unknown"),ISBLANK(R8842))),"Missing Information", INDEX(Table15[Entire Service Line Classification], MATCH(SUMIFS(Table15[Unique ID],Table15[System-Owned Portion],E8842,Table15[If Material Anything Other than "Lead" in Column E,Was Material Ever Previously Lead?],G8842,Table15[Customer-Owned Portion],O8842),Table15[Unique ID],0),0)))</f>
        <v/>
      </c>
      <c r="X8842"/>
    </row>
    <row r="8843" spans="2:24" hidden="1" x14ac:dyDescent="0.25">
      <c r="B8843" s="145"/>
      <c r="C8843" s="31"/>
      <c r="D8843" s="31"/>
      <c r="E8843" s="43"/>
      <c r="F8843" s="42"/>
      <c r="G8843" s="83"/>
      <c r="H8843" s="31"/>
      <c r="I8843" s="31"/>
      <c r="J8843" s="83"/>
      <c r="K8843" s="31"/>
      <c r="L8843" s="31"/>
      <c r="M8843" s="168"/>
      <c r="N8843" s="147"/>
      <c r="O8843" s="105"/>
      <c r="P8843" s="42"/>
      <c r="Q8843" s="31"/>
      <c r="R8843" s="83"/>
      <c r="S8843" s="31"/>
      <c r="T8843" s="31"/>
      <c r="U8843" s="168"/>
      <c r="V8843" s="149"/>
      <c r="W8843" s="140" t="str" cm="1">
        <f t="array" ref="W8843">IF(SUM(LEN(B8843:V8843))=0,"",IF(OR(OR(ISBLANK(F8843),SUM(LEN(C8843),LEN(D8843))=0),AND(NOT(E8843="Unknown"),ISBLANK(J8843)),AND(NOT(O8843="Unknown"),ISBLANK(R8843))),"Missing Information", INDEX(Table15[Entire Service Line Classification], MATCH(SUMIFS(Table15[Unique ID],Table15[System-Owned Portion],E8843,Table15[If Material Anything Other than "Lead" in Column E,Was Material Ever Previously Lead?],G8843,Table15[Customer-Owned Portion],O8843),Table15[Unique ID],0),0)))</f>
        <v/>
      </c>
      <c r="X8843"/>
    </row>
    <row r="8844" spans="2:24" hidden="1" x14ac:dyDescent="0.25">
      <c r="B8844" s="145"/>
      <c r="C8844" s="31"/>
      <c r="D8844" s="31"/>
      <c r="E8844" s="43"/>
      <c r="F8844" s="42"/>
      <c r="G8844" s="83"/>
      <c r="H8844" s="31"/>
      <c r="I8844" s="31"/>
      <c r="J8844" s="83"/>
      <c r="K8844" s="31"/>
      <c r="L8844" s="31"/>
      <c r="M8844" s="168"/>
      <c r="N8844" s="147"/>
      <c r="O8844" s="105"/>
      <c r="P8844" s="42"/>
      <c r="Q8844" s="31"/>
      <c r="R8844" s="83"/>
      <c r="S8844" s="31"/>
      <c r="T8844" s="31"/>
      <c r="U8844" s="168"/>
      <c r="V8844" s="149"/>
      <c r="W8844" s="140" t="str" cm="1">
        <f t="array" ref="W8844">IF(SUM(LEN(B8844:V8844))=0,"",IF(OR(OR(ISBLANK(F8844),SUM(LEN(C8844),LEN(D8844))=0),AND(NOT(E8844="Unknown"),ISBLANK(J8844)),AND(NOT(O8844="Unknown"),ISBLANK(R8844))),"Missing Information", INDEX(Table15[Entire Service Line Classification], MATCH(SUMIFS(Table15[Unique ID],Table15[System-Owned Portion],E8844,Table15[If Material Anything Other than "Lead" in Column E,Was Material Ever Previously Lead?],G8844,Table15[Customer-Owned Portion],O8844),Table15[Unique ID],0),0)))</f>
        <v/>
      </c>
      <c r="X8844"/>
    </row>
    <row r="8845" spans="2:24" hidden="1" x14ac:dyDescent="0.25">
      <c r="B8845" s="145"/>
      <c r="C8845" s="31"/>
      <c r="D8845" s="31"/>
      <c r="E8845" s="43"/>
      <c r="F8845" s="42"/>
      <c r="G8845" s="83"/>
      <c r="H8845" s="31"/>
      <c r="I8845" s="31"/>
      <c r="J8845" s="83"/>
      <c r="K8845" s="31"/>
      <c r="L8845" s="31"/>
      <c r="M8845" s="168"/>
      <c r="N8845" s="147"/>
      <c r="O8845" s="105"/>
      <c r="P8845" s="42"/>
      <c r="Q8845" s="31"/>
      <c r="R8845" s="83"/>
      <c r="S8845" s="31"/>
      <c r="T8845" s="31"/>
      <c r="U8845" s="168"/>
      <c r="V8845" s="149"/>
      <c r="W8845" s="140" t="str" cm="1">
        <f t="array" ref="W8845">IF(SUM(LEN(B8845:V8845))=0,"",IF(OR(OR(ISBLANK(F8845),SUM(LEN(C8845),LEN(D8845))=0),AND(NOT(E8845="Unknown"),ISBLANK(J8845)),AND(NOT(O8845="Unknown"),ISBLANK(R8845))),"Missing Information", INDEX(Table15[Entire Service Line Classification], MATCH(SUMIFS(Table15[Unique ID],Table15[System-Owned Portion],E8845,Table15[If Material Anything Other than "Lead" in Column E,Was Material Ever Previously Lead?],G8845,Table15[Customer-Owned Portion],O8845),Table15[Unique ID],0),0)))</f>
        <v/>
      </c>
      <c r="X8845"/>
    </row>
    <row r="8846" spans="2:24" hidden="1" x14ac:dyDescent="0.25">
      <c r="B8846" s="145"/>
      <c r="C8846" s="31"/>
      <c r="D8846" s="31"/>
      <c r="E8846" s="43"/>
      <c r="F8846" s="42"/>
      <c r="G8846" s="83"/>
      <c r="H8846" s="31"/>
      <c r="I8846" s="31"/>
      <c r="J8846" s="83"/>
      <c r="K8846" s="31"/>
      <c r="L8846" s="31"/>
      <c r="M8846" s="168"/>
      <c r="N8846" s="147"/>
      <c r="O8846" s="105"/>
      <c r="P8846" s="42"/>
      <c r="Q8846" s="31"/>
      <c r="R8846" s="83"/>
      <c r="S8846" s="31"/>
      <c r="T8846" s="31"/>
      <c r="U8846" s="168"/>
      <c r="V8846" s="149"/>
      <c r="W8846" s="140" t="str" cm="1">
        <f t="array" ref="W8846">IF(SUM(LEN(B8846:V8846))=0,"",IF(OR(OR(ISBLANK(F8846),SUM(LEN(C8846),LEN(D8846))=0),AND(NOT(E8846="Unknown"),ISBLANK(J8846)),AND(NOT(O8846="Unknown"),ISBLANK(R8846))),"Missing Information", INDEX(Table15[Entire Service Line Classification], MATCH(SUMIFS(Table15[Unique ID],Table15[System-Owned Portion],E8846,Table15[If Material Anything Other than "Lead" in Column E,Was Material Ever Previously Lead?],G8846,Table15[Customer-Owned Portion],O8846),Table15[Unique ID],0),0)))</f>
        <v/>
      </c>
      <c r="X8846"/>
    </row>
    <row r="8847" spans="2:24" hidden="1" x14ac:dyDescent="0.25">
      <c r="B8847" s="145"/>
      <c r="C8847" s="31"/>
      <c r="D8847" s="31"/>
      <c r="E8847" s="43"/>
      <c r="F8847" s="42"/>
      <c r="G8847" s="83"/>
      <c r="H8847" s="31"/>
      <c r="I8847" s="31"/>
      <c r="J8847" s="83"/>
      <c r="K8847" s="31"/>
      <c r="L8847" s="31"/>
      <c r="M8847" s="168"/>
      <c r="N8847" s="147"/>
      <c r="O8847" s="105"/>
      <c r="P8847" s="42"/>
      <c r="Q8847" s="31"/>
      <c r="R8847" s="83"/>
      <c r="S8847" s="31"/>
      <c r="T8847" s="31"/>
      <c r="U8847" s="168"/>
      <c r="V8847" s="149"/>
      <c r="W8847" s="140" t="str" cm="1">
        <f t="array" ref="W8847">IF(SUM(LEN(B8847:V8847))=0,"",IF(OR(OR(ISBLANK(F8847),SUM(LEN(C8847),LEN(D8847))=0),AND(NOT(E8847="Unknown"),ISBLANK(J8847)),AND(NOT(O8847="Unknown"),ISBLANK(R8847))),"Missing Information", INDEX(Table15[Entire Service Line Classification], MATCH(SUMIFS(Table15[Unique ID],Table15[System-Owned Portion],E8847,Table15[If Material Anything Other than "Lead" in Column E,Was Material Ever Previously Lead?],G8847,Table15[Customer-Owned Portion],O8847),Table15[Unique ID],0),0)))</f>
        <v/>
      </c>
      <c r="X8847"/>
    </row>
    <row r="8848" spans="2:24" hidden="1" x14ac:dyDescent="0.25">
      <c r="B8848" s="145"/>
      <c r="C8848" s="31"/>
      <c r="D8848" s="31"/>
      <c r="E8848" s="43"/>
      <c r="F8848" s="42"/>
      <c r="G8848" s="83"/>
      <c r="H8848" s="31"/>
      <c r="I8848" s="31"/>
      <c r="J8848" s="83"/>
      <c r="K8848" s="31"/>
      <c r="L8848" s="31"/>
      <c r="M8848" s="168"/>
      <c r="N8848" s="147"/>
      <c r="O8848" s="105"/>
      <c r="P8848" s="42"/>
      <c r="Q8848" s="31"/>
      <c r="R8848" s="83"/>
      <c r="S8848" s="31"/>
      <c r="T8848" s="31"/>
      <c r="U8848" s="168"/>
      <c r="V8848" s="149"/>
      <c r="W8848" s="140" t="str" cm="1">
        <f t="array" ref="W8848">IF(SUM(LEN(B8848:V8848))=0,"",IF(OR(OR(ISBLANK(F8848),SUM(LEN(C8848),LEN(D8848))=0),AND(NOT(E8848="Unknown"),ISBLANK(J8848)),AND(NOT(O8848="Unknown"),ISBLANK(R8848))),"Missing Information", INDEX(Table15[Entire Service Line Classification], MATCH(SUMIFS(Table15[Unique ID],Table15[System-Owned Portion],E8848,Table15[If Material Anything Other than "Lead" in Column E,Was Material Ever Previously Lead?],G8848,Table15[Customer-Owned Portion],O8848),Table15[Unique ID],0),0)))</f>
        <v/>
      </c>
      <c r="X8848"/>
    </row>
    <row r="8849" spans="2:24" hidden="1" x14ac:dyDescent="0.25">
      <c r="B8849" s="145"/>
      <c r="C8849" s="31"/>
      <c r="D8849" s="31"/>
      <c r="E8849" s="43"/>
      <c r="F8849" s="42"/>
      <c r="G8849" s="83"/>
      <c r="H8849" s="31"/>
      <c r="I8849" s="31"/>
      <c r="J8849" s="83"/>
      <c r="K8849" s="31"/>
      <c r="L8849" s="31"/>
      <c r="M8849" s="168"/>
      <c r="N8849" s="147"/>
      <c r="O8849" s="105"/>
      <c r="P8849" s="42"/>
      <c r="Q8849" s="31"/>
      <c r="R8849" s="83"/>
      <c r="S8849" s="31"/>
      <c r="T8849" s="31"/>
      <c r="U8849" s="168"/>
      <c r="V8849" s="149"/>
      <c r="W8849" s="140" t="str" cm="1">
        <f t="array" ref="W8849">IF(SUM(LEN(B8849:V8849))=0,"",IF(OR(OR(ISBLANK(F8849),SUM(LEN(C8849),LEN(D8849))=0),AND(NOT(E8849="Unknown"),ISBLANK(J8849)),AND(NOT(O8849="Unknown"),ISBLANK(R8849))),"Missing Information", INDEX(Table15[Entire Service Line Classification], MATCH(SUMIFS(Table15[Unique ID],Table15[System-Owned Portion],E8849,Table15[If Material Anything Other than "Lead" in Column E,Was Material Ever Previously Lead?],G8849,Table15[Customer-Owned Portion],O8849),Table15[Unique ID],0),0)))</f>
        <v/>
      </c>
      <c r="X8849"/>
    </row>
    <row r="8850" spans="2:24" hidden="1" x14ac:dyDescent="0.25">
      <c r="B8850" s="145"/>
      <c r="C8850" s="31"/>
      <c r="D8850" s="31"/>
      <c r="E8850" s="43"/>
      <c r="F8850" s="42"/>
      <c r="G8850" s="83"/>
      <c r="H8850" s="31"/>
      <c r="I8850" s="31"/>
      <c r="J8850" s="83"/>
      <c r="K8850" s="31"/>
      <c r="L8850" s="31"/>
      <c r="M8850" s="168"/>
      <c r="N8850" s="147"/>
      <c r="O8850" s="105"/>
      <c r="P8850" s="42"/>
      <c r="Q8850" s="31"/>
      <c r="R8850" s="83"/>
      <c r="S8850" s="31"/>
      <c r="T8850" s="31"/>
      <c r="U8850" s="168"/>
      <c r="V8850" s="149"/>
      <c r="W8850" s="140" t="str" cm="1">
        <f t="array" ref="W8850">IF(SUM(LEN(B8850:V8850))=0,"",IF(OR(OR(ISBLANK(F8850),SUM(LEN(C8850),LEN(D8850))=0),AND(NOT(E8850="Unknown"),ISBLANK(J8850)),AND(NOT(O8850="Unknown"),ISBLANK(R8850))),"Missing Information", INDEX(Table15[Entire Service Line Classification], MATCH(SUMIFS(Table15[Unique ID],Table15[System-Owned Portion],E8850,Table15[If Material Anything Other than "Lead" in Column E,Was Material Ever Previously Lead?],G8850,Table15[Customer-Owned Portion],O8850),Table15[Unique ID],0),0)))</f>
        <v/>
      </c>
      <c r="X8850"/>
    </row>
    <row r="8851" spans="2:24" hidden="1" x14ac:dyDescent="0.25">
      <c r="B8851" s="145"/>
      <c r="C8851" s="31"/>
      <c r="D8851" s="31"/>
      <c r="E8851" s="43"/>
      <c r="F8851" s="42"/>
      <c r="G8851" s="83"/>
      <c r="H8851" s="31"/>
      <c r="I8851" s="31"/>
      <c r="J8851" s="83"/>
      <c r="K8851" s="31"/>
      <c r="L8851" s="31"/>
      <c r="M8851" s="168"/>
      <c r="N8851" s="147"/>
      <c r="O8851" s="105"/>
      <c r="P8851" s="42"/>
      <c r="Q8851" s="31"/>
      <c r="R8851" s="83"/>
      <c r="S8851" s="31"/>
      <c r="T8851" s="31"/>
      <c r="U8851" s="168"/>
      <c r="V8851" s="149"/>
      <c r="W8851" s="140" t="str" cm="1">
        <f t="array" ref="W8851">IF(SUM(LEN(B8851:V8851))=0,"",IF(OR(OR(ISBLANK(F8851),SUM(LEN(C8851),LEN(D8851))=0),AND(NOT(E8851="Unknown"),ISBLANK(J8851)),AND(NOT(O8851="Unknown"),ISBLANK(R8851))),"Missing Information", INDEX(Table15[Entire Service Line Classification], MATCH(SUMIFS(Table15[Unique ID],Table15[System-Owned Portion],E8851,Table15[If Material Anything Other than "Lead" in Column E,Was Material Ever Previously Lead?],G8851,Table15[Customer-Owned Portion],O8851),Table15[Unique ID],0),0)))</f>
        <v/>
      </c>
      <c r="X8851"/>
    </row>
    <row r="8852" spans="2:24" hidden="1" x14ac:dyDescent="0.25">
      <c r="B8852" s="145"/>
      <c r="C8852" s="31"/>
      <c r="D8852" s="31"/>
      <c r="E8852" s="43"/>
      <c r="F8852" s="42"/>
      <c r="G8852" s="83"/>
      <c r="H8852" s="31"/>
      <c r="I8852" s="31"/>
      <c r="J8852" s="83"/>
      <c r="K8852" s="31"/>
      <c r="L8852" s="31"/>
      <c r="M8852" s="168"/>
      <c r="N8852" s="147"/>
      <c r="O8852" s="105"/>
      <c r="P8852" s="42"/>
      <c r="Q8852" s="31"/>
      <c r="R8852" s="83"/>
      <c r="S8852" s="31"/>
      <c r="T8852" s="31"/>
      <c r="U8852" s="168"/>
      <c r="V8852" s="149"/>
      <c r="W8852" s="140" t="str" cm="1">
        <f t="array" ref="W8852">IF(SUM(LEN(B8852:V8852))=0,"",IF(OR(OR(ISBLANK(F8852),SUM(LEN(C8852),LEN(D8852))=0),AND(NOT(E8852="Unknown"),ISBLANK(J8852)),AND(NOT(O8852="Unknown"),ISBLANK(R8852))),"Missing Information", INDEX(Table15[Entire Service Line Classification], MATCH(SUMIFS(Table15[Unique ID],Table15[System-Owned Portion],E8852,Table15[If Material Anything Other than "Lead" in Column E,Was Material Ever Previously Lead?],G8852,Table15[Customer-Owned Portion],O8852),Table15[Unique ID],0),0)))</f>
        <v/>
      </c>
      <c r="X8852"/>
    </row>
    <row r="8853" spans="2:24" hidden="1" x14ac:dyDescent="0.25">
      <c r="B8853" s="145"/>
      <c r="C8853" s="31"/>
      <c r="D8853" s="31"/>
      <c r="E8853" s="43"/>
      <c r="F8853" s="42"/>
      <c r="G8853" s="83"/>
      <c r="H8853" s="31"/>
      <c r="I8853" s="31"/>
      <c r="J8853" s="83"/>
      <c r="K8853" s="31"/>
      <c r="L8853" s="31"/>
      <c r="M8853" s="168"/>
      <c r="N8853" s="147"/>
      <c r="O8853" s="105"/>
      <c r="P8853" s="42"/>
      <c r="Q8853" s="31"/>
      <c r="R8853" s="83"/>
      <c r="S8853" s="31"/>
      <c r="T8853" s="31"/>
      <c r="U8853" s="168"/>
      <c r="V8853" s="149"/>
      <c r="W8853" s="140" t="str" cm="1">
        <f t="array" ref="W8853">IF(SUM(LEN(B8853:V8853))=0,"",IF(OR(OR(ISBLANK(F8853),SUM(LEN(C8853),LEN(D8853))=0),AND(NOT(E8853="Unknown"),ISBLANK(J8853)),AND(NOT(O8853="Unknown"),ISBLANK(R8853))),"Missing Information", INDEX(Table15[Entire Service Line Classification], MATCH(SUMIFS(Table15[Unique ID],Table15[System-Owned Portion],E8853,Table15[If Material Anything Other than "Lead" in Column E,Was Material Ever Previously Lead?],G8853,Table15[Customer-Owned Portion],O8853),Table15[Unique ID],0),0)))</f>
        <v/>
      </c>
      <c r="X8853"/>
    </row>
    <row r="8854" spans="2:24" hidden="1" x14ac:dyDescent="0.25">
      <c r="B8854" s="145"/>
      <c r="C8854" s="31"/>
      <c r="D8854" s="31"/>
      <c r="E8854" s="43"/>
      <c r="F8854" s="42"/>
      <c r="G8854" s="83"/>
      <c r="H8854" s="31"/>
      <c r="I8854" s="31"/>
      <c r="J8854" s="83"/>
      <c r="K8854" s="31"/>
      <c r="L8854" s="31"/>
      <c r="M8854" s="168"/>
      <c r="N8854" s="147"/>
      <c r="O8854" s="105"/>
      <c r="P8854" s="42"/>
      <c r="Q8854" s="31"/>
      <c r="R8854" s="83"/>
      <c r="S8854" s="31"/>
      <c r="T8854" s="31"/>
      <c r="U8854" s="168"/>
      <c r="V8854" s="149"/>
      <c r="W8854" s="140" t="str" cm="1">
        <f t="array" ref="W8854">IF(SUM(LEN(B8854:V8854))=0,"",IF(OR(OR(ISBLANK(F8854),SUM(LEN(C8854),LEN(D8854))=0),AND(NOT(E8854="Unknown"),ISBLANK(J8854)),AND(NOT(O8854="Unknown"),ISBLANK(R8854))),"Missing Information", INDEX(Table15[Entire Service Line Classification], MATCH(SUMIFS(Table15[Unique ID],Table15[System-Owned Portion],E8854,Table15[If Material Anything Other than "Lead" in Column E,Was Material Ever Previously Lead?],G8854,Table15[Customer-Owned Portion],O8854),Table15[Unique ID],0),0)))</f>
        <v/>
      </c>
      <c r="X8854"/>
    </row>
    <row r="8855" spans="2:24" hidden="1" x14ac:dyDescent="0.25">
      <c r="B8855" s="145"/>
      <c r="C8855" s="31"/>
      <c r="D8855" s="31"/>
      <c r="E8855" s="43"/>
      <c r="F8855" s="42"/>
      <c r="G8855" s="83"/>
      <c r="H8855" s="31"/>
      <c r="I8855" s="31"/>
      <c r="J8855" s="83"/>
      <c r="K8855" s="31"/>
      <c r="L8855" s="31"/>
      <c r="M8855" s="168"/>
      <c r="N8855" s="147"/>
      <c r="O8855" s="105"/>
      <c r="P8855" s="42"/>
      <c r="Q8855" s="31"/>
      <c r="R8855" s="83"/>
      <c r="S8855" s="31"/>
      <c r="T8855" s="31"/>
      <c r="U8855" s="168"/>
      <c r="V8855" s="149"/>
      <c r="W8855" s="140" t="str" cm="1">
        <f t="array" ref="W8855">IF(SUM(LEN(B8855:V8855))=0,"",IF(OR(OR(ISBLANK(F8855),SUM(LEN(C8855),LEN(D8855))=0),AND(NOT(E8855="Unknown"),ISBLANK(J8855)),AND(NOT(O8855="Unknown"),ISBLANK(R8855))),"Missing Information", INDEX(Table15[Entire Service Line Classification], MATCH(SUMIFS(Table15[Unique ID],Table15[System-Owned Portion],E8855,Table15[If Material Anything Other than "Lead" in Column E,Was Material Ever Previously Lead?],G8855,Table15[Customer-Owned Portion],O8855),Table15[Unique ID],0),0)))</f>
        <v/>
      </c>
      <c r="X8855"/>
    </row>
    <row r="8856" spans="2:24" hidden="1" x14ac:dyDescent="0.25">
      <c r="B8856" s="145"/>
      <c r="C8856" s="31"/>
      <c r="D8856" s="31"/>
      <c r="E8856" s="43"/>
      <c r="F8856" s="42"/>
      <c r="G8856" s="83"/>
      <c r="H8856" s="31"/>
      <c r="I8856" s="31"/>
      <c r="J8856" s="83"/>
      <c r="K8856" s="31"/>
      <c r="L8856" s="31"/>
      <c r="M8856" s="168"/>
      <c r="N8856" s="147"/>
      <c r="O8856" s="105"/>
      <c r="P8856" s="42"/>
      <c r="Q8856" s="31"/>
      <c r="R8856" s="83"/>
      <c r="S8856" s="31"/>
      <c r="T8856" s="31"/>
      <c r="U8856" s="168"/>
      <c r="V8856" s="149"/>
      <c r="W8856" s="140" t="str" cm="1">
        <f t="array" ref="W8856">IF(SUM(LEN(B8856:V8856))=0,"",IF(OR(OR(ISBLANK(F8856),SUM(LEN(C8856),LEN(D8856))=0),AND(NOT(E8856="Unknown"),ISBLANK(J8856)),AND(NOT(O8856="Unknown"),ISBLANK(R8856))),"Missing Information", INDEX(Table15[Entire Service Line Classification], MATCH(SUMIFS(Table15[Unique ID],Table15[System-Owned Portion],E8856,Table15[If Material Anything Other than "Lead" in Column E,Was Material Ever Previously Lead?],G8856,Table15[Customer-Owned Portion],O8856),Table15[Unique ID],0),0)))</f>
        <v/>
      </c>
      <c r="X8856"/>
    </row>
    <row r="8857" spans="2:24" hidden="1" x14ac:dyDescent="0.25">
      <c r="B8857" s="145"/>
      <c r="C8857" s="31"/>
      <c r="D8857" s="31"/>
      <c r="E8857" s="43"/>
      <c r="F8857" s="42"/>
      <c r="G8857" s="83"/>
      <c r="H8857" s="31"/>
      <c r="I8857" s="31"/>
      <c r="J8857" s="83"/>
      <c r="K8857" s="31"/>
      <c r="L8857" s="31"/>
      <c r="M8857" s="168"/>
      <c r="N8857" s="147"/>
      <c r="O8857" s="105"/>
      <c r="P8857" s="42"/>
      <c r="Q8857" s="31"/>
      <c r="R8857" s="83"/>
      <c r="S8857" s="31"/>
      <c r="T8857" s="31"/>
      <c r="U8857" s="168"/>
      <c r="V8857" s="149"/>
      <c r="W8857" s="140" t="str" cm="1">
        <f t="array" ref="W8857">IF(SUM(LEN(B8857:V8857))=0,"",IF(OR(OR(ISBLANK(F8857),SUM(LEN(C8857),LEN(D8857))=0),AND(NOT(E8857="Unknown"),ISBLANK(J8857)),AND(NOT(O8857="Unknown"),ISBLANK(R8857))),"Missing Information", INDEX(Table15[Entire Service Line Classification], MATCH(SUMIFS(Table15[Unique ID],Table15[System-Owned Portion],E8857,Table15[If Material Anything Other than "Lead" in Column E,Was Material Ever Previously Lead?],G8857,Table15[Customer-Owned Portion],O8857),Table15[Unique ID],0),0)))</f>
        <v/>
      </c>
      <c r="X8857"/>
    </row>
    <row r="8858" spans="2:24" hidden="1" x14ac:dyDescent="0.25">
      <c r="B8858" s="145"/>
      <c r="C8858" s="31"/>
      <c r="D8858" s="31"/>
      <c r="E8858" s="43"/>
      <c r="F8858" s="42"/>
      <c r="G8858" s="83"/>
      <c r="H8858" s="31"/>
      <c r="I8858" s="31"/>
      <c r="J8858" s="83"/>
      <c r="K8858" s="31"/>
      <c r="L8858" s="31"/>
      <c r="M8858" s="168"/>
      <c r="N8858" s="147"/>
      <c r="O8858" s="105"/>
      <c r="P8858" s="42"/>
      <c r="Q8858" s="31"/>
      <c r="R8858" s="83"/>
      <c r="S8858" s="31"/>
      <c r="T8858" s="31"/>
      <c r="U8858" s="168"/>
      <c r="V8858" s="149"/>
      <c r="W8858" s="140" t="str" cm="1">
        <f t="array" ref="W8858">IF(SUM(LEN(B8858:V8858))=0,"",IF(OR(OR(ISBLANK(F8858),SUM(LEN(C8858),LEN(D8858))=0),AND(NOT(E8858="Unknown"),ISBLANK(J8858)),AND(NOT(O8858="Unknown"),ISBLANK(R8858))),"Missing Information", INDEX(Table15[Entire Service Line Classification], MATCH(SUMIFS(Table15[Unique ID],Table15[System-Owned Portion],E8858,Table15[If Material Anything Other than "Lead" in Column E,Was Material Ever Previously Lead?],G8858,Table15[Customer-Owned Portion],O8858),Table15[Unique ID],0),0)))</f>
        <v/>
      </c>
      <c r="X8858"/>
    </row>
    <row r="8859" spans="2:24" hidden="1" x14ac:dyDescent="0.25">
      <c r="B8859" s="145"/>
      <c r="C8859" s="31"/>
      <c r="D8859" s="31"/>
      <c r="E8859" s="43"/>
      <c r="F8859" s="42"/>
      <c r="G8859" s="83"/>
      <c r="H8859" s="31"/>
      <c r="I8859" s="31"/>
      <c r="J8859" s="83"/>
      <c r="K8859" s="31"/>
      <c r="L8859" s="31"/>
      <c r="M8859" s="168"/>
      <c r="N8859" s="147"/>
      <c r="O8859" s="105"/>
      <c r="P8859" s="42"/>
      <c r="Q8859" s="31"/>
      <c r="R8859" s="83"/>
      <c r="S8859" s="31"/>
      <c r="T8859" s="31"/>
      <c r="U8859" s="168"/>
      <c r="V8859" s="149"/>
      <c r="W8859" s="140" t="str" cm="1">
        <f t="array" ref="W8859">IF(SUM(LEN(B8859:V8859))=0,"",IF(OR(OR(ISBLANK(F8859),SUM(LEN(C8859),LEN(D8859))=0),AND(NOT(E8859="Unknown"),ISBLANK(J8859)),AND(NOT(O8859="Unknown"),ISBLANK(R8859))),"Missing Information", INDEX(Table15[Entire Service Line Classification], MATCH(SUMIFS(Table15[Unique ID],Table15[System-Owned Portion],E8859,Table15[If Material Anything Other than "Lead" in Column E,Was Material Ever Previously Lead?],G8859,Table15[Customer-Owned Portion],O8859),Table15[Unique ID],0),0)))</f>
        <v/>
      </c>
      <c r="X8859"/>
    </row>
    <row r="8860" spans="2:24" hidden="1" x14ac:dyDescent="0.25">
      <c r="B8860" s="145"/>
      <c r="C8860" s="31"/>
      <c r="D8860" s="31"/>
      <c r="E8860" s="43"/>
      <c r="F8860" s="42"/>
      <c r="G8860" s="83"/>
      <c r="H8860" s="31"/>
      <c r="I8860" s="31"/>
      <c r="J8860" s="83"/>
      <c r="K8860" s="31"/>
      <c r="L8860" s="31"/>
      <c r="M8860" s="168"/>
      <c r="N8860" s="147"/>
      <c r="O8860" s="105"/>
      <c r="P8860" s="42"/>
      <c r="Q8860" s="31"/>
      <c r="R8860" s="83"/>
      <c r="S8860" s="31"/>
      <c r="T8860" s="31"/>
      <c r="U8860" s="168"/>
      <c r="V8860" s="149"/>
      <c r="W8860" s="140" t="str" cm="1">
        <f t="array" ref="W8860">IF(SUM(LEN(B8860:V8860))=0,"",IF(OR(OR(ISBLANK(F8860),SUM(LEN(C8860),LEN(D8860))=0),AND(NOT(E8860="Unknown"),ISBLANK(J8860)),AND(NOT(O8860="Unknown"),ISBLANK(R8860))),"Missing Information", INDEX(Table15[Entire Service Line Classification], MATCH(SUMIFS(Table15[Unique ID],Table15[System-Owned Portion],E8860,Table15[If Material Anything Other than "Lead" in Column E,Was Material Ever Previously Lead?],G8860,Table15[Customer-Owned Portion],O8860),Table15[Unique ID],0),0)))</f>
        <v/>
      </c>
      <c r="X8860"/>
    </row>
    <row r="8861" spans="2:24" hidden="1" x14ac:dyDescent="0.25">
      <c r="B8861" s="145"/>
      <c r="C8861" s="31"/>
      <c r="D8861" s="31"/>
      <c r="E8861" s="43"/>
      <c r="F8861" s="42"/>
      <c r="G8861" s="83"/>
      <c r="H8861" s="31"/>
      <c r="I8861" s="31"/>
      <c r="J8861" s="83"/>
      <c r="K8861" s="31"/>
      <c r="L8861" s="31"/>
      <c r="M8861" s="168"/>
      <c r="N8861" s="147"/>
      <c r="O8861" s="105"/>
      <c r="P8861" s="42"/>
      <c r="Q8861" s="31"/>
      <c r="R8861" s="83"/>
      <c r="S8861" s="31"/>
      <c r="T8861" s="31"/>
      <c r="U8861" s="168"/>
      <c r="V8861" s="149"/>
      <c r="W8861" s="140" t="str" cm="1">
        <f t="array" ref="W8861">IF(SUM(LEN(B8861:V8861))=0,"",IF(OR(OR(ISBLANK(F8861),SUM(LEN(C8861),LEN(D8861))=0),AND(NOT(E8861="Unknown"),ISBLANK(J8861)),AND(NOT(O8861="Unknown"),ISBLANK(R8861))),"Missing Information", INDEX(Table15[Entire Service Line Classification], MATCH(SUMIFS(Table15[Unique ID],Table15[System-Owned Portion],E8861,Table15[If Material Anything Other than "Lead" in Column E,Was Material Ever Previously Lead?],G8861,Table15[Customer-Owned Portion],O8861),Table15[Unique ID],0),0)))</f>
        <v/>
      </c>
      <c r="X8861"/>
    </row>
    <row r="8862" spans="2:24" hidden="1" x14ac:dyDescent="0.25">
      <c r="B8862" s="145"/>
      <c r="C8862" s="31"/>
      <c r="D8862" s="31"/>
      <c r="E8862" s="43"/>
      <c r="F8862" s="42"/>
      <c r="G8862" s="83"/>
      <c r="H8862" s="31"/>
      <c r="I8862" s="31"/>
      <c r="J8862" s="83"/>
      <c r="K8862" s="31"/>
      <c r="L8862" s="31"/>
      <c r="M8862" s="168"/>
      <c r="N8862" s="147"/>
      <c r="O8862" s="105"/>
      <c r="P8862" s="42"/>
      <c r="Q8862" s="31"/>
      <c r="R8862" s="83"/>
      <c r="S8862" s="31"/>
      <c r="T8862" s="31"/>
      <c r="U8862" s="168"/>
      <c r="V8862" s="149"/>
      <c r="W8862" s="140" t="str" cm="1">
        <f t="array" ref="W8862">IF(SUM(LEN(B8862:V8862))=0,"",IF(OR(OR(ISBLANK(F8862),SUM(LEN(C8862),LEN(D8862))=0),AND(NOT(E8862="Unknown"),ISBLANK(J8862)),AND(NOT(O8862="Unknown"),ISBLANK(R8862))),"Missing Information", INDEX(Table15[Entire Service Line Classification], MATCH(SUMIFS(Table15[Unique ID],Table15[System-Owned Portion],E8862,Table15[If Material Anything Other than "Lead" in Column E,Was Material Ever Previously Lead?],G8862,Table15[Customer-Owned Portion],O8862),Table15[Unique ID],0),0)))</f>
        <v/>
      </c>
      <c r="X8862"/>
    </row>
    <row r="8863" spans="2:24" hidden="1" x14ac:dyDescent="0.25">
      <c r="B8863" s="145"/>
      <c r="C8863" s="31"/>
      <c r="D8863" s="31"/>
      <c r="E8863" s="43"/>
      <c r="F8863" s="42"/>
      <c r="G8863" s="83"/>
      <c r="H8863" s="31"/>
      <c r="I8863" s="31"/>
      <c r="J8863" s="83"/>
      <c r="K8863" s="31"/>
      <c r="L8863" s="31"/>
      <c r="M8863" s="168"/>
      <c r="N8863" s="147"/>
      <c r="O8863" s="105"/>
      <c r="P8863" s="42"/>
      <c r="Q8863" s="31"/>
      <c r="R8863" s="83"/>
      <c r="S8863" s="31"/>
      <c r="T8863" s="31"/>
      <c r="U8863" s="168"/>
      <c r="V8863" s="149"/>
      <c r="W8863" s="140" t="str" cm="1">
        <f t="array" ref="W8863">IF(SUM(LEN(B8863:V8863))=0,"",IF(OR(OR(ISBLANK(F8863),SUM(LEN(C8863),LEN(D8863))=0),AND(NOT(E8863="Unknown"),ISBLANK(J8863)),AND(NOT(O8863="Unknown"),ISBLANK(R8863))),"Missing Information", INDEX(Table15[Entire Service Line Classification], MATCH(SUMIFS(Table15[Unique ID],Table15[System-Owned Portion],E8863,Table15[If Material Anything Other than "Lead" in Column E,Was Material Ever Previously Lead?],G8863,Table15[Customer-Owned Portion],O8863),Table15[Unique ID],0),0)))</f>
        <v/>
      </c>
      <c r="X8863"/>
    </row>
    <row r="8864" spans="2:24" hidden="1" x14ac:dyDescent="0.25">
      <c r="B8864" s="145"/>
      <c r="C8864" s="31"/>
      <c r="D8864" s="31"/>
      <c r="E8864" s="43"/>
      <c r="F8864" s="42"/>
      <c r="G8864" s="83"/>
      <c r="H8864" s="31"/>
      <c r="I8864" s="31"/>
      <c r="J8864" s="83"/>
      <c r="K8864" s="31"/>
      <c r="L8864" s="31"/>
      <c r="M8864" s="168"/>
      <c r="N8864" s="147"/>
      <c r="O8864" s="105"/>
      <c r="P8864" s="42"/>
      <c r="Q8864" s="31"/>
      <c r="R8864" s="83"/>
      <c r="S8864" s="31"/>
      <c r="T8864" s="31"/>
      <c r="U8864" s="168"/>
      <c r="V8864" s="149"/>
      <c r="W8864" s="140" t="str" cm="1">
        <f t="array" ref="W8864">IF(SUM(LEN(B8864:V8864))=0,"",IF(OR(OR(ISBLANK(F8864),SUM(LEN(C8864),LEN(D8864))=0),AND(NOT(E8864="Unknown"),ISBLANK(J8864)),AND(NOT(O8864="Unknown"),ISBLANK(R8864))),"Missing Information", INDEX(Table15[Entire Service Line Classification], MATCH(SUMIFS(Table15[Unique ID],Table15[System-Owned Portion],E8864,Table15[If Material Anything Other than "Lead" in Column E,Was Material Ever Previously Lead?],G8864,Table15[Customer-Owned Portion],O8864),Table15[Unique ID],0),0)))</f>
        <v/>
      </c>
      <c r="X8864"/>
    </row>
    <row r="8865" spans="2:24" hidden="1" x14ac:dyDescent="0.25">
      <c r="B8865" s="145"/>
      <c r="C8865" s="31"/>
      <c r="D8865" s="31"/>
      <c r="E8865" s="43"/>
      <c r="F8865" s="42"/>
      <c r="G8865" s="83"/>
      <c r="H8865" s="31"/>
      <c r="I8865" s="31"/>
      <c r="J8865" s="83"/>
      <c r="K8865" s="31"/>
      <c r="L8865" s="31"/>
      <c r="M8865" s="168"/>
      <c r="N8865" s="147"/>
      <c r="O8865" s="105"/>
      <c r="P8865" s="42"/>
      <c r="Q8865" s="31"/>
      <c r="R8865" s="83"/>
      <c r="S8865" s="31"/>
      <c r="T8865" s="31"/>
      <c r="U8865" s="168"/>
      <c r="V8865" s="149"/>
      <c r="W8865" s="140" t="str" cm="1">
        <f t="array" ref="W8865">IF(SUM(LEN(B8865:V8865))=0,"",IF(OR(OR(ISBLANK(F8865),SUM(LEN(C8865),LEN(D8865))=0),AND(NOT(E8865="Unknown"),ISBLANK(J8865)),AND(NOT(O8865="Unknown"),ISBLANK(R8865))),"Missing Information", INDEX(Table15[Entire Service Line Classification], MATCH(SUMIFS(Table15[Unique ID],Table15[System-Owned Portion],E8865,Table15[If Material Anything Other than "Lead" in Column E,Was Material Ever Previously Lead?],G8865,Table15[Customer-Owned Portion],O8865),Table15[Unique ID],0),0)))</f>
        <v/>
      </c>
      <c r="X8865"/>
    </row>
    <row r="8866" spans="2:24" hidden="1" x14ac:dyDescent="0.25">
      <c r="B8866" s="145"/>
      <c r="C8866" s="31"/>
      <c r="D8866" s="31"/>
      <c r="E8866" s="43"/>
      <c r="F8866" s="42"/>
      <c r="G8866" s="83"/>
      <c r="H8866" s="31"/>
      <c r="I8866" s="31"/>
      <c r="J8866" s="83"/>
      <c r="K8866" s="31"/>
      <c r="L8866" s="31"/>
      <c r="M8866" s="168"/>
      <c r="N8866" s="147"/>
      <c r="O8866" s="105"/>
      <c r="P8866" s="42"/>
      <c r="Q8866" s="31"/>
      <c r="R8866" s="83"/>
      <c r="S8866" s="31"/>
      <c r="T8866" s="31"/>
      <c r="U8866" s="168"/>
      <c r="V8866" s="149"/>
      <c r="W8866" s="140" t="str" cm="1">
        <f t="array" ref="W8866">IF(SUM(LEN(B8866:V8866))=0,"",IF(OR(OR(ISBLANK(F8866),SUM(LEN(C8866),LEN(D8866))=0),AND(NOT(E8866="Unknown"),ISBLANK(J8866)),AND(NOT(O8866="Unknown"),ISBLANK(R8866))),"Missing Information", INDEX(Table15[Entire Service Line Classification], MATCH(SUMIFS(Table15[Unique ID],Table15[System-Owned Portion],E8866,Table15[If Material Anything Other than "Lead" in Column E,Was Material Ever Previously Lead?],G8866,Table15[Customer-Owned Portion],O8866),Table15[Unique ID],0),0)))</f>
        <v/>
      </c>
      <c r="X8866"/>
    </row>
    <row r="8867" spans="2:24" hidden="1" x14ac:dyDescent="0.25">
      <c r="B8867" s="145"/>
      <c r="C8867" s="31"/>
      <c r="D8867" s="31"/>
      <c r="E8867" s="43"/>
      <c r="F8867" s="42"/>
      <c r="G8867" s="83"/>
      <c r="H8867" s="31"/>
      <c r="I8867" s="31"/>
      <c r="J8867" s="83"/>
      <c r="K8867" s="31"/>
      <c r="L8867" s="31"/>
      <c r="M8867" s="168"/>
      <c r="N8867" s="147"/>
      <c r="O8867" s="105"/>
      <c r="P8867" s="42"/>
      <c r="Q8867" s="31"/>
      <c r="R8867" s="83"/>
      <c r="S8867" s="31"/>
      <c r="T8867" s="31"/>
      <c r="U8867" s="168"/>
      <c r="V8867" s="149"/>
      <c r="W8867" s="140" t="str" cm="1">
        <f t="array" ref="W8867">IF(SUM(LEN(B8867:V8867))=0,"",IF(OR(OR(ISBLANK(F8867),SUM(LEN(C8867),LEN(D8867))=0),AND(NOT(E8867="Unknown"),ISBLANK(J8867)),AND(NOT(O8867="Unknown"),ISBLANK(R8867))),"Missing Information", INDEX(Table15[Entire Service Line Classification], MATCH(SUMIFS(Table15[Unique ID],Table15[System-Owned Portion],E8867,Table15[If Material Anything Other than "Lead" in Column E,Was Material Ever Previously Lead?],G8867,Table15[Customer-Owned Portion],O8867),Table15[Unique ID],0),0)))</f>
        <v/>
      </c>
      <c r="X8867"/>
    </row>
    <row r="8868" spans="2:24" hidden="1" x14ac:dyDescent="0.25">
      <c r="B8868" s="145"/>
      <c r="C8868" s="31"/>
      <c r="D8868" s="31"/>
      <c r="E8868" s="43"/>
      <c r="F8868" s="42"/>
      <c r="G8868" s="83"/>
      <c r="H8868" s="31"/>
      <c r="I8868" s="31"/>
      <c r="J8868" s="83"/>
      <c r="K8868" s="31"/>
      <c r="L8868" s="31"/>
      <c r="M8868" s="168"/>
      <c r="N8868" s="147"/>
      <c r="O8868" s="105"/>
      <c r="P8868" s="42"/>
      <c r="Q8868" s="31"/>
      <c r="R8868" s="83"/>
      <c r="S8868" s="31"/>
      <c r="T8868" s="31"/>
      <c r="U8868" s="168"/>
      <c r="V8868" s="149"/>
      <c r="W8868" s="140" t="str" cm="1">
        <f t="array" ref="W8868">IF(SUM(LEN(B8868:V8868))=0,"",IF(OR(OR(ISBLANK(F8868),SUM(LEN(C8868),LEN(D8868))=0),AND(NOT(E8868="Unknown"),ISBLANK(J8868)),AND(NOT(O8868="Unknown"),ISBLANK(R8868))),"Missing Information", INDEX(Table15[Entire Service Line Classification], MATCH(SUMIFS(Table15[Unique ID],Table15[System-Owned Portion],E8868,Table15[If Material Anything Other than "Lead" in Column E,Was Material Ever Previously Lead?],G8868,Table15[Customer-Owned Portion],O8868),Table15[Unique ID],0),0)))</f>
        <v/>
      </c>
      <c r="X8868"/>
    </row>
    <row r="8869" spans="2:24" hidden="1" x14ac:dyDescent="0.25">
      <c r="B8869" s="145"/>
      <c r="C8869" s="31"/>
      <c r="D8869" s="31"/>
      <c r="E8869" s="43"/>
      <c r="F8869" s="42"/>
      <c r="G8869" s="83"/>
      <c r="H8869" s="31"/>
      <c r="I8869" s="31"/>
      <c r="J8869" s="83"/>
      <c r="K8869" s="31"/>
      <c r="L8869" s="31"/>
      <c r="M8869" s="168"/>
      <c r="N8869" s="147"/>
      <c r="O8869" s="105"/>
      <c r="P8869" s="42"/>
      <c r="Q8869" s="31"/>
      <c r="R8869" s="83"/>
      <c r="S8869" s="31"/>
      <c r="T8869" s="31"/>
      <c r="U8869" s="168"/>
      <c r="V8869" s="149"/>
      <c r="W8869" s="140" t="str" cm="1">
        <f t="array" ref="W8869">IF(SUM(LEN(B8869:V8869))=0,"",IF(OR(OR(ISBLANK(F8869),SUM(LEN(C8869),LEN(D8869))=0),AND(NOT(E8869="Unknown"),ISBLANK(J8869)),AND(NOT(O8869="Unknown"),ISBLANK(R8869))),"Missing Information", INDEX(Table15[Entire Service Line Classification], MATCH(SUMIFS(Table15[Unique ID],Table15[System-Owned Portion],E8869,Table15[If Material Anything Other than "Lead" in Column E,Was Material Ever Previously Lead?],G8869,Table15[Customer-Owned Portion],O8869),Table15[Unique ID],0),0)))</f>
        <v/>
      </c>
      <c r="X8869"/>
    </row>
    <row r="8870" spans="2:24" hidden="1" x14ac:dyDescent="0.25">
      <c r="B8870" s="145"/>
      <c r="C8870" s="31"/>
      <c r="D8870" s="31"/>
      <c r="E8870" s="43"/>
      <c r="F8870" s="42"/>
      <c r="G8870" s="83"/>
      <c r="H8870" s="31"/>
      <c r="I8870" s="31"/>
      <c r="J8870" s="83"/>
      <c r="K8870" s="31"/>
      <c r="L8870" s="31"/>
      <c r="M8870" s="168"/>
      <c r="N8870" s="147"/>
      <c r="O8870" s="105"/>
      <c r="P8870" s="42"/>
      <c r="Q8870" s="31"/>
      <c r="R8870" s="83"/>
      <c r="S8870" s="31"/>
      <c r="T8870" s="31"/>
      <c r="U8870" s="168"/>
      <c r="V8870" s="149"/>
      <c r="W8870" s="140" t="str" cm="1">
        <f t="array" ref="W8870">IF(SUM(LEN(B8870:V8870))=0,"",IF(OR(OR(ISBLANK(F8870),SUM(LEN(C8870),LEN(D8870))=0),AND(NOT(E8870="Unknown"),ISBLANK(J8870)),AND(NOT(O8870="Unknown"),ISBLANK(R8870))),"Missing Information", INDEX(Table15[Entire Service Line Classification], MATCH(SUMIFS(Table15[Unique ID],Table15[System-Owned Portion],E8870,Table15[If Material Anything Other than "Lead" in Column E,Was Material Ever Previously Lead?],G8870,Table15[Customer-Owned Portion],O8870),Table15[Unique ID],0),0)))</f>
        <v/>
      </c>
      <c r="X8870"/>
    </row>
    <row r="8871" spans="2:24" hidden="1" x14ac:dyDescent="0.25">
      <c r="B8871" s="145"/>
      <c r="C8871" s="31"/>
      <c r="D8871" s="31"/>
      <c r="E8871" s="43"/>
      <c r="F8871" s="42"/>
      <c r="G8871" s="83"/>
      <c r="H8871" s="31"/>
      <c r="I8871" s="31"/>
      <c r="J8871" s="83"/>
      <c r="K8871" s="31"/>
      <c r="L8871" s="31"/>
      <c r="M8871" s="168"/>
      <c r="N8871" s="147"/>
      <c r="O8871" s="105"/>
      <c r="P8871" s="42"/>
      <c r="Q8871" s="31"/>
      <c r="R8871" s="83"/>
      <c r="S8871" s="31"/>
      <c r="T8871" s="31"/>
      <c r="U8871" s="168"/>
      <c r="V8871" s="149"/>
      <c r="W8871" s="140" t="str" cm="1">
        <f t="array" ref="W8871">IF(SUM(LEN(B8871:V8871))=0,"",IF(OR(OR(ISBLANK(F8871),SUM(LEN(C8871),LEN(D8871))=0),AND(NOT(E8871="Unknown"),ISBLANK(J8871)),AND(NOT(O8871="Unknown"),ISBLANK(R8871))),"Missing Information", INDEX(Table15[Entire Service Line Classification], MATCH(SUMIFS(Table15[Unique ID],Table15[System-Owned Portion],E8871,Table15[If Material Anything Other than "Lead" in Column E,Was Material Ever Previously Lead?],G8871,Table15[Customer-Owned Portion],O8871),Table15[Unique ID],0),0)))</f>
        <v/>
      </c>
      <c r="X8871"/>
    </row>
    <row r="8872" spans="2:24" hidden="1" x14ac:dyDescent="0.25">
      <c r="B8872" s="145"/>
      <c r="C8872" s="31"/>
      <c r="D8872" s="31"/>
      <c r="E8872" s="43"/>
      <c r="F8872" s="42"/>
      <c r="G8872" s="83"/>
      <c r="H8872" s="31"/>
      <c r="I8872" s="31"/>
      <c r="J8872" s="83"/>
      <c r="K8872" s="31"/>
      <c r="L8872" s="31"/>
      <c r="M8872" s="168"/>
      <c r="N8872" s="147"/>
      <c r="O8872" s="105"/>
      <c r="P8872" s="42"/>
      <c r="Q8872" s="31"/>
      <c r="R8872" s="83"/>
      <c r="S8872" s="31"/>
      <c r="T8872" s="31"/>
      <c r="U8872" s="168"/>
      <c r="V8872" s="149"/>
      <c r="W8872" s="140" t="str" cm="1">
        <f t="array" ref="W8872">IF(SUM(LEN(B8872:V8872))=0,"",IF(OR(OR(ISBLANK(F8872),SUM(LEN(C8872),LEN(D8872))=0),AND(NOT(E8872="Unknown"),ISBLANK(J8872)),AND(NOT(O8872="Unknown"),ISBLANK(R8872))),"Missing Information", INDEX(Table15[Entire Service Line Classification], MATCH(SUMIFS(Table15[Unique ID],Table15[System-Owned Portion],E8872,Table15[If Material Anything Other than "Lead" in Column E,Was Material Ever Previously Lead?],G8872,Table15[Customer-Owned Portion],O8872),Table15[Unique ID],0),0)))</f>
        <v/>
      </c>
      <c r="X8872"/>
    </row>
    <row r="8873" spans="2:24" hidden="1" x14ac:dyDescent="0.25">
      <c r="B8873" s="145"/>
      <c r="C8873" s="31"/>
      <c r="D8873" s="31"/>
      <c r="E8873" s="43"/>
      <c r="F8873" s="42"/>
      <c r="G8873" s="83"/>
      <c r="H8873" s="31"/>
      <c r="I8873" s="31"/>
      <c r="J8873" s="83"/>
      <c r="K8873" s="31"/>
      <c r="L8873" s="31"/>
      <c r="M8873" s="168"/>
      <c r="N8873" s="147"/>
      <c r="O8873" s="105"/>
      <c r="P8873" s="42"/>
      <c r="Q8873" s="31"/>
      <c r="R8873" s="83"/>
      <c r="S8873" s="31"/>
      <c r="T8873" s="31"/>
      <c r="U8873" s="168"/>
      <c r="V8873" s="149"/>
      <c r="W8873" s="140" t="str" cm="1">
        <f t="array" ref="W8873">IF(SUM(LEN(B8873:V8873))=0,"",IF(OR(OR(ISBLANK(F8873),SUM(LEN(C8873),LEN(D8873))=0),AND(NOT(E8873="Unknown"),ISBLANK(J8873)),AND(NOT(O8873="Unknown"),ISBLANK(R8873))),"Missing Information", INDEX(Table15[Entire Service Line Classification], MATCH(SUMIFS(Table15[Unique ID],Table15[System-Owned Portion],E8873,Table15[If Material Anything Other than "Lead" in Column E,Was Material Ever Previously Lead?],G8873,Table15[Customer-Owned Portion],O8873),Table15[Unique ID],0),0)))</f>
        <v/>
      </c>
      <c r="X8873"/>
    </row>
    <row r="8874" spans="2:24" hidden="1" x14ac:dyDescent="0.25">
      <c r="B8874" s="145"/>
      <c r="C8874" s="31"/>
      <c r="D8874" s="31"/>
      <c r="E8874" s="43"/>
      <c r="F8874" s="42"/>
      <c r="G8874" s="83"/>
      <c r="H8874" s="31"/>
      <c r="I8874" s="31"/>
      <c r="J8874" s="83"/>
      <c r="K8874" s="31"/>
      <c r="L8874" s="31"/>
      <c r="M8874" s="168"/>
      <c r="N8874" s="147"/>
      <c r="O8874" s="105"/>
      <c r="P8874" s="42"/>
      <c r="Q8874" s="31"/>
      <c r="R8874" s="83"/>
      <c r="S8874" s="31"/>
      <c r="T8874" s="31"/>
      <c r="U8874" s="168"/>
      <c r="V8874" s="149"/>
      <c r="W8874" s="140" t="str" cm="1">
        <f t="array" ref="W8874">IF(SUM(LEN(B8874:V8874))=0,"",IF(OR(OR(ISBLANK(F8874),SUM(LEN(C8874),LEN(D8874))=0),AND(NOT(E8874="Unknown"),ISBLANK(J8874)),AND(NOT(O8874="Unknown"),ISBLANK(R8874))),"Missing Information", INDEX(Table15[Entire Service Line Classification], MATCH(SUMIFS(Table15[Unique ID],Table15[System-Owned Portion],E8874,Table15[If Material Anything Other than "Lead" in Column E,Was Material Ever Previously Lead?],G8874,Table15[Customer-Owned Portion],O8874),Table15[Unique ID],0),0)))</f>
        <v/>
      </c>
      <c r="X8874"/>
    </row>
    <row r="8875" spans="2:24" hidden="1" x14ac:dyDescent="0.25">
      <c r="B8875" s="145"/>
      <c r="C8875" s="31"/>
      <c r="D8875" s="31"/>
      <c r="E8875" s="43"/>
      <c r="F8875" s="42"/>
      <c r="G8875" s="83"/>
      <c r="H8875" s="31"/>
      <c r="I8875" s="31"/>
      <c r="J8875" s="83"/>
      <c r="K8875" s="31"/>
      <c r="L8875" s="31"/>
      <c r="M8875" s="168"/>
      <c r="N8875" s="147"/>
      <c r="O8875" s="105"/>
      <c r="P8875" s="42"/>
      <c r="Q8875" s="31"/>
      <c r="R8875" s="83"/>
      <c r="S8875" s="31"/>
      <c r="T8875" s="31"/>
      <c r="U8875" s="168"/>
      <c r="V8875" s="149"/>
      <c r="W8875" s="140" t="str" cm="1">
        <f t="array" ref="W8875">IF(SUM(LEN(B8875:V8875))=0,"",IF(OR(OR(ISBLANK(F8875),SUM(LEN(C8875),LEN(D8875))=0),AND(NOT(E8875="Unknown"),ISBLANK(J8875)),AND(NOT(O8875="Unknown"),ISBLANK(R8875))),"Missing Information", INDEX(Table15[Entire Service Line Classification], MATCH(SUMIFS(Table15[Unique ID],Table15[System-Owned Portion],E8875,Table15[If Material Anything Other than "Lead" in Column E,Was Material Ever Previously Lead?],G8875,Table15[Customer-Owned Portion],O8875),Table15[Unique ID],0),0)))</f>
        <v/>
      </c>
      <c r="X8875"/>
    </row>
    <row r="8876" spans="2:24" hidden="1" x14ac:dyDescent="0.25">
      <c r="B8876" s="145"/>
      <c r="C8876" s="31"/>
      <c r="D8876" s="31"/>
      <c r="E8876" s="43"/>
      <c r="F8876" s="42"/>
      <c r="G8876" s="83"/>
      <c r="H8876" s="31"/>
      <c r="I8876" s="31"/>
      <c r="J8876" s="83"/>
      <c r="K8876" s="31"/>
      <c r="L8876" s="31"/>
      <c r="M8876" s="168"/>
      <c r="N8876" s="147"/>
      <c r="O8876" s="105"/>
      <c r="P8876" s="42"/>
      <c r="Q8876" s="31"/>
      <c r="R8876" s="83"/>
      <c r="S8876" s="31"/>
      <c r="T8876" s="31"/>
      <c r="U8876" s="168"/>
      <c r="V8876" s="149"/>
      <c r="W8876" s="140" t="str" cm="1">
        <f t="array" ref="W8876">IF(SUM(LEN(B8876:V8876))=0,"",IF(OR(OR(ISBLANK(F8876),SUM(LEN(C8876),LEN(D8876))=0),AND(NOT(E8876="Unknown"),ISBLANK(J8876)),AND(NOT(O8876="Unknown"),ISBLANK(R8876))),"Missing Information", INDEX(Table15[Entire Service Line Classification], MATCH(SUMIFS(Table15[Unique ID],Table15[System-Owned Portion],E8876,Table15[If Material Anything Other than "Lead" in Column E,Was Material Ever Previously Lead?],G8876,Table15[Customer-Owned Portion],O8876),Table15[Unique ID],0),0)))</f>
        <v/>
      </c>
      <c r="X8876"/>
    </row>
    <row r="8877" spans="2:24" hidden="1" x14ac:dyDescent="0.25">
      <c r="B8877" s="145"/>
      <c r="C8877" s="31"/>
      <c r="D8877" s="31"/>
      <c r="E8877" s="43"/>
      <c r="F8877" s="42"/>
      <c r="G8877" s="83"/>
      <c r="H8877" s="31"/>
      <c r="I8877" s="31"/>
      <c r="J8877" s="83"/>
      <c r="K8877" s="31"/>
      <c r="L8877" s="31"/>
      <c r="M8877" s="168"/>
      <c r="N8877" s="147"/>
      <c r="O8877" s="105"/>
      <c r="P8877" s="42"/>
      <c r="Q8877" s="31"/>
      <c r="R8877" s="83"/>
      <c r="S8877" s="31"/>
      <c r="T8877" s="31"/>
      <c r="U8877" s="168"/>
      <c r="V8877" s="149"/>
      <c r="W8877" s="140" t="str" cm="1">
        <f t="array" ref="W8877">IF(SUM(LEN(B8877:V8877))=0,"",IF(OR(OR(ISBLANK(F8877),SUM(LEN(C8877),LEN(D8877))=0),AND(NOT(E8877="Unknown"),ISBLANK(J8877)),AND(NOT(O8877="Unknown"),ISBLANK(R8877))),"Missing Information", INDEX(Table15[Entire Service Line Classification], MATCH(SUMIFS(Table15[Unique ID],Table15[System-Owned Portion],E8877,Table15[If Material Anything Other than "Lead" in Column E,Was Material Ever Previously Lead?],G8877,Table15[Customer-Owned Portion],O8877),Table15[Unique ID],0),0)))</f>
        <v/>
      </c>
      <c r="X8877"/>
    </row>
    <row r="8878" spans="2:24" hidden="1" x14ac:dyDescent="0.25">
      <c r="B8878" s="145"/>
      <c r="C8878" s="31"/>
      <c r="D8878" s="31"/>
      <c r="E8878" s="43"/>
      <c r="F8878" s="42"/>
      <c r="G8878" s="83"/>
      <c r="H8878" s="31"/>
      <c r="I8878" s="31"/>
      <c r="J8878" s="83"/>
      <c r="K8878" s="31"/>
      <c r="L8878" s="31"/>
      <c r="M8878" s="168"/>
      <c r="N8878" s="147"/>
      <c r="O8878" s="105"/>
      <c r="P8878" s="42"/>
      <c r="Q8878" s="31"/>
      <c r="R8878" s="83"/>
      <c r="S8878" s="31"/>
      <c r="T8878" s="31"/>
      <c r="U8878" s="168"/>
      <c r="V8878" s="149"/>
      <c r="W8878" s="140" t="str" cm="1">
        <f t="array" ref="W8878">IF(SUM(LEN(B8878:V8878))=0,"",IF(OR(OR(ISBLANK(F8878),SUM(LEN(C8878),LEN(D8878))=0),AND(NOT(E8878="Unknown"),ISBLANK(J8878)),AND(NOT(O8878="Unknown"),ISBLANK(R8878))),"Missing Information", INDEX(Table15[Entire Service Line Classification], MATCH(SUMIFS(Table15[Unique ID],Table15[System-Owned Portion],E8878,Table15[If Material Anything Other than "Lead" in Column E,Was Material Ever Previously Lead?],G8878,Table15[Customer-Owned Portion],O8878),Table15[Unique ID],0),0)))</f>
        <v/>
      </c>
      <c r="X8878"/>
    </row>
    <row r="8879" spans="2:24" hidden="1" x14ac:dyDescent="0.25">
      <c r="B8879" s="145"/>
      <c r="C8879" s="31"/>
      <c r="D8879" s="31"/>
      <c r="E8879" s="43"/>
      <c r="F8879" s="42"/>
      <c r="G8879" s="83"/>
      <c r="H8879" s="31"/>
      <c r="I8879" s="31"/>
      <c r="J8879" s="83"/>
      <c r="K8879" s="31"/>
      <c r="L8879" s="31"/>
      <c r="M8879" s="168"/>
      <c r="N8879" s="147"/>
      <c r="O8879" s="105"/>
      <c r="P8879" s="42"/>
      <c r="Q8879" s="31"/>
      <c r="R8879" s="83"/>
      <c r="S8879" s="31"/>
      <c r="T8879" s="31"/>
      <c r="U8879" s="168"/>
      <c r="V8879" s="149"/>
      <c r="W8879" s="140" t="str" cm="1">
        <f t="array" ref="W8879">IF(SUM(LEN(B8879:V8879))=0,"",IF(OR(OR(ISBLANK(F8879),SUM(LEN(C8879),LEN(D8879))=0),AND(NOT(E8879="Unknown"),ISBLANK(J8879)),AND(NOT(O8879="Unknown"),ISBLANK(R8879))),"Missing Information", INDEX(Table15[Entire Service Line Classification], MATCH(SUMIFS(Table15[Unique ID],Table15[System-Owned Portion],E8879,Table15[If Material Anything Other than "Lead" in Column E,Was Material Ever Previously Lead?],G8879,Table15[Customer-Owned Portion],O8879),Table15[Unique ID],0),0)))</f>
        <v/>
      </c>
      <c r="X8879"/>
    </row>
    <row r="8880" spans="2:24" hidden="1" x14ac:dyDescent="0.25">
      <c r="B8880" s="145"/>
      <c r="C8880" s="31"/>
      <c r="D8880" s="31"/>
      <c r="E8880" s="43"/>
      <c r="F8880" s="42"/>
      <c r="G8880" s="83"/>
      <c r="H8880" s="31"/>
      <c r="I8880" s="31"/>
      <c r="J8880" s="83"/>
      <c r="K8880" s="31"/>
      <c r="L8880" s="31"/>
      <c r="M8880" s="168"/>
      <c r="N8880" s="147"/>
      <c r="O8880" s="105"/>
      <c r="P8880" s="42"/>
      <c r="Q8880" s="31"/>
      <c r="R8880" s="83"/>
      <c r="S8880" s="31"/>
      <c r="T8880" s="31"/>
      <c r="U8880" s="168"/>
      <c r="V8880" s="149"/>
      <c r="W8880" s="140" t="str" cm="1">
        <f t="array" ref="W8880">IF(SUM(LEN(B8880:V8880))=0,"",IF(OR(OR(ISBLANK(F8880),SUM(LEN(C8880),LEN(D8880))=0),AND(NOT(E8880="Unknown"),ISBLANK(J8880)),AND(NOT(O8880="Unknown"),ISBLANK(R8880))),"Missing Information", INDEX(Table15[Entire Service Line Classification], MATCH(SUMIFS(Table15[Unique ID],Table15[System-Owned Portion],E8880,Table15[If Material Anything Other than "Lead" in Column E,Was Material Ever Previously Lead?],G8880,Table15[Customer-Owned Portion],O8880),Table15[Unique ID],0),0)))</f>
        <v/>
      </c>
      <c r="X8880"/>
    </row>
    <row r="8881" spans="2:24" hidden="1" x14ac:dyDescent="0.25">
      <c r="B8881" s="145"/>
      <c r="C8881" s="31"/>
      <c r="D8881" s="31"/>
      <c r="E8881" s="43"/>
      <c r="F8881" s="42"/>
      <c r="G8881" s="83"/>
      <c r="H8881" s="31"/>
      <c r="I8881" s="31"/>
      <c r="J8881" s="83"/>
      <c r="K8881" s="31"/>
      <c r="L8881" s="31"/>
      <c r="M8881" s="168"/>
      <c r="N8881" s="147"/>
      <c r="O8881" s="105"/>
      <c r="P8881" s="42"/>
      <c r="Q8881" s="31"/>
      <c r="R8881" s="83"/>
      <c r="S8881" s="31"/>
      <c r="T8881" s="31"/>
      <c r="U8881" s="168"/>
      <c r="V8881" s="149"/>
      <c r="W8881" s="140" t="str" cm="1">
        <f t="array" ref="W8881">IF(SUM(LEN(B8881:V8881))=0,"",IF(OR(OR(ISBLANK(F8881),SUM(LEN(C8881),LEN(D8881))=0),AND(NOT(E8881="Unknown"),ISBLANK(J8881)),AND(NOT(O8881="Unknown"),ISBLANK(R8881))),"Missing Information", INDEX(Table15[Entire Service Line Classification], MATCH(SUMIFS(Table15[Unique ID],Table15[System-Owned Portion],E8881,Table15[If Material Anything Other than "Lead" in Column E,Was Material Ever Previously Lead?],G8881,Table15[Customer-Owned Portion],O8881),Table15[Unique ID],0),0)))</f>
        <v/>
      </c>
      <c r="X8881"/>
    </row>
    <row r="8882" spans="2:24" hidden="1" x14ac:dyDescent="0.25">
      <c r="B8882" s="145"/>
      <c r="C8882" s="31"/>
      <c r="D8882" s="31"/>
      <c r="E8882" s="43"/>
      <c r="F8882" s="42"/>
      <c r="G8882" s="83"/>
      <c r="H8882" s="31"/>
      <c r="I8882" s="31"/>
      <c r="J8882" s="83"/>
      <c r="K8882" s="31"/>
      <c r="L8882" s="31"/>
      <c r="M8882" s="168"/>
      <c r="N8882" s="147"/>
      <c r="O8882" s="105"/>
      <c r="P8882" s="42"/>
      <c r="Q8882" s="31"/>
      <c r="R8882" s="83"/>
      <c r="S8882" s="31"/>
      <c r="T8882" s="31"/>
      <c r="U8882" s="168"/>
      <c r="V8882" s="149"/>
      <c r="W8882" s="140" t="str" cm="1">
        <f t="array" ref="W8882">IF(SUM(LEN(B8882:V8882))=0,"",IF(OR(OR(ISBLANK(F8882),SUM(LEN(C8882),LEN(D8882))=0),AND(NOT(E8882="Unknown"),ISBLANK(J8882)),AND(NOT(O8882="Unknown"),ISBLANK(R8882))),"Missing Information", INDEX(Table15[Entire Service Line Classification], MATCH(SUMIFS(Table15[Unique ID],Table15[System-Owned Portion],E8882,Table15[If Material Anything Other than "Lead" in Column E,Was Material Ever Previously Lead?],G8882,Table15[Customer-Owned Portion],O8882),Table15[Unique ID],0),0)))</f>
        <v/>
      </c>
      <c r="X8882"/>
    </row>
    <row r="8883" spans="2:24" hidden="1" x14ac:dyDescent="0.25">
      <c r="B8883" s="145"/>
      <c r="C8883" s="31"/>
      <c r="D8883" s="31"/>
      <c r="E8883" s="43"/>
      <c r="F8883" s="42"/>
      <c r="G8883" s="83"/>
      <c r="H8883" s="31"/>
      <c r="I8883" s="31"/>
      <c r="J8883" s="83"/>
      <c r="K8883" s="31"/>
      <c r="L8883" s="31"/>
      <c r="M8883" s="168"/>
      <c r="N8883" s="147"/>
      <c r="O8883" s="105"/>
      <c r="P8883" s="42"/>
      <c r="Q8883" s="31"/>
      <c r="R8883" s="83"/>
      <c r="S8883" s="31"/>
      <c r="T8883" s="31"/>
      <c r="U8883" s="168"/>
      <c r="V8883" s="149"/>
      <c r="W8883" s="140" t="str" cm="1">
        <f t="array" ref="W8883">IF(SUM(LEN(B8883:V8883))=0,"",IF(OR(OR(ISBLANK(F8883),SUM(LEN(C8883),LEN(D8883))=0),AND(NOT(E8883="Unknown"),ISBLANK(J8883)),AND(NOT(O8883="Unknown"),ISBLANK(R8883))),"Missing Information", INDEX(Table15[Entire Service Line Classification], MATCH(SUMIFS(Table15[Unique ID],Table15[System-Owned Portion],E8883,Table15[If Material Anything Other than "Lead" in Column E,Was Material Ever Previously Lead?],G8883,Table15[Customer-Owned Portion],O8883),Table15[Unique ID],0),0)))</f>
        <v/>
      </c>
      <c r="X8883"/>
    </row>
    <row r="8884" spans="2:24" hidden="1" x14ac:dyDescent="0.25">
      <c r="B8884" s="145"/>
      <c r="C8884" s="31"/>
      <c r="D8884" s="31"/>
      <c r="E8884" s="43"/>
      <c r="F8884" s="42"/>
      <c r="G8884" s="83"/>
      <c r="H8884" s="31"/>
      <c r="I8884" s="31"/>
      <c r="J8884" s="83"/>
      <c r="K8884" s="31"/>
      <c r="L8884" s="31"/>
      <c r="M8884" s="168"/>
      <c r="N8884" s="147"/>
      <c r="O8884" s="105"/>
      <c r="P8884" s="42"/>
      <c r="Q8884" s="31"/>
      <c r="R8884" s="83"/>
      <c r="S8884" s="31"/>
      <c r="T8884" s="31"/>
      <c r="U8884" s="168"/>
      <c r="V8884" s="149"/>
      <c r="W8884" s="140" t="str" cm="1">
        <f t="array" ref="W8884">IF(SUM(LEN(B8884:V8884))=0,"",IF(OR(OR(ISBLANK(F8884),SUM(LEN(C8884),LEN(D8884))=0),AND(NOT(E8884="Unknown"),ISBLANK(J8884)),AND(NOT(O8884="Unknown"),ISBLANK(R8884))),"Missing Information", INDEX(Table15[Entire Service Line Classification], MATCH(SUMIFS(Table15[Unique ID],Table15[System-Owned Portion],E8884,Table15[If Material Anything Other than "Lead" in Column E,Was Material Ever Previously Lead?],G8884,Table15[Customer-Owned Portion],O8884),Table15[Unique ID],0),0)))</f>
        <v/>
      </c>
      <c r="X8884"/>
    </row>
    <row r="8885" spans="2:24" hidden="1" x14ac:dyDescent="0.25">
      <c r="B8885" s="145"/>
      <c r="C8885" s="31"/>
      <c r="D8885" s="31"/>
      <c r="E8885" s="43"/>
      <c r="F8885" s="42"/>
      <c r="G8885" s="83"/>
      <c r="H8885" s="31"/>
      <c r="I8885" s="31"/>
      <c r="J8885" s="83"/>
      <c r="K8885" s="31"/>
      <c r="L8885" s="31"/>
      <c r="M8885" s="168"/>
      <c r="N8885" s="147"/>
      <c r="O8885" s="105"/>
      <c r="P8885" s="42"/>
      <c r="Q8885" s="31"/>
      <c r="R8885" s="83"/>
      <c r="S8885" s="31"/>
      <c r="T8885" s="31"/>
      <c r="U8885" s="168"/>
      <c r="V8885" s="149"/>
      <c r="W8885" s="140" t="str" cm="1">
        <f t="array" ref="W8885">IF(SUM(LEN(B8885:V8885))=0,"",IF(OR(OR(ISBLANK(F8885),SUM(LEN(C8885),LEN(D8885))=0),AND(NOT(E8885="Unknown"),ISBLANK(J8885)),AND(NOT(O8885="Unknown"),ISBLANK(R8885))),"Missing Information", INDEX(Table15[Entire Service Line Classification], MATCH(SUMIFS(Table15[Unique ID],Table15[System-Owned Portion],E8885,Table15[If Material Anything Other than "Lead" in Column E,Was Material Ever Previously Lead?],G8885,Table15[Customer-Owned Portion],O8885),Table15[Unique ID],0),0)))</f>
        <v/>
      </c>
      <c r="X8885"/>
    </row>
    <row r="8886" spans="2:24" hidden="1" x14ac:dyDescent="0.25">
      <c r="B8886" s="145"/>
      <c r="C8886" s="31"/>
      <c r="D8886" s="31"/>
      <c r="E8886" s="43"/>
      <c r="F8886" s="42"/>
      <c r="G8886" s="83"/>
      <c r="H8886" s="31"/>
      <c r="I8886" s="31"/>
      <c r="J8886" s="83"/>
      <c r="K8886" s="31"/>
      <c r="L8886" s="31"/>
      <c r="M8886" s="168"/>
      <c r="N8886" s="147"/>
      <c r="O8886" s="105"/>
      <c r="P8886" s="42"/>
      <c r="Q8886" s="31"/>
      <c r="R8886" s="83"/>
      <c r="S8886" s="31"/>
      <c r="T8886" s="31"/>
      <c r="U8886" s="168"/>
      <c r="V8886" s="149"/>
      <c r="W8886" s="140" t="str" cm="1">
        <f t="array" ref="W8886">IF(SUM(LEN(B8886:V8886))=0,"",IF(OR(OR(ISBLANK(F8886),SUM(LEN(C8886),LEN(D8886))=0),AND(NOT(E8886="Unknown"),ISBLANK(J8886)),AND(NOT(O8886="Unknown"),ISBLANK(R8886))),"Missing Information", INDEX(Table15[Entire Service Line Classification], MATCH(SUMIFS(Table15[Unique ID],Table15[System-Owned Portion],E8886,Table15[If Material Anything Other than "Lead" in Column E,Was Material Ever Previously Lead?],G8886,Table15[Customer-Owned Portion],O8886),Table15[Unique ID],0),0)))</f>
        <v/>
      </c>
      <c r="X8886"/>
    </row>
    <row r="8887" spans="2:24" hidden="1" x14ac:dyDescent="0.25">
      <c r="B8887" s="145"/>
      <c r="C8887" s="31"/>
      <c r="D8887" s="31"/>
      <c r="E8887" s="43"/>
      <c r="F8887" s="42"/>
      <c r="G8887" s="83"/>
      <c r="H8887" s="31"/>
      <c r="I8887" s="31"/>
      <c r="J8887" s="83"/>
      <c r="K8887" s="31"/>
      <c r="L8887" s="31"/>
      <c r="M8887" s="168"/>
      <c r="N8887" s="147"/>
      <c r="O8887" s="105"/>
      <c r="P8887" s="42"/>
      <c r="Q8887" s="31"/>
      <c r="R8887" s="83"/>
      <c r="S8887" s="31"/>
      <c r="T8887" s="31"/>
      <c r="U8887" s="168"/>
      <c r="V8887" s="149"/>
      <c r="W8887" s="140" t="str" cm="1">
        <f t="array" ref="W8887">IF(SUM(LEN(B8887:V8887))=0,"",IF(OR(OR(ISBLANK(F8887),SUM(LEN(C8887),LEN(D8887))=0),AND(NOT(E8887="Unknown"),ISBLANK(J8887)),AND(NOT(O8887="Unknown"),ISBLANK(R8887))),"Missing Information", INDEX(Table15[Entire Service Line Classification], MATCH(SUMIFS(Table15[Unique ID],Table15[System-Owned Portion],E8887,Table15[If Material Anything Other than "Lead" in Column E,Was Material Ever Previously Lead?],G8887,Table15[Customer-Owned Portion],O8887),Table15[Unique ID],0),0)))</f>
        <v/>
      </c>
      <c r="X8887"/>
    </row>
    <row r="8888" spans="2:24" hidden="1" x14ac:dyDescent="0.25">
      <c r="B8888" s="145"/>
      <c r="C8888" s="31"/>
      <c r="D8888" s="31"/>
      <c r="E8888" s="43"/>
      <c r="F8888" s="42"/>
      <c r="G8888" s="83"/>
      <c r="H8888" s="31"/>
      <c r="I8888" s="31"/>
      <c r="J8888" s="83"/>
      <c r="K8888" s="31"/>
      <c r="L8888" s="31"/>
      <c r="M8888" s="168"/>
      <c r="N8888" s="147"/>
      <c r="O8888" s="105"/>
      <c r="P8888" s="42"/>
      <c r="Q8888" s="31"/>
      <c r="R8888" s="83"/>
      <c r="S8888" s="31"/>
      <c r="T8888" s="31"/>
      <c r="U8888" s="168"/>
      <c r="V8888" s="149"/>
      <c r="W8888" s="140" t="str" cm="1">
        <f t="array" ref="W8888">IF(SUM(LEN(B8888:V8888))=0,"",IF(OR(OR(ISBLANK(F8888),SUM(LEN(C8888),LEN(D8888))=0),AND(NOT(E8888="Unknown"),ISBLANK(J8888)),AND(NOT(O8888="Unknown"),ISBLANK(R8888))),"Missing Information", INDEX(Table15[Entire Service Line Classification], MATCH(SUMIFS(Table15[Unique ID],Table15[System-Owned Portion],E8888,Table15[If Material Anything Other than "Lead" in Column E,Was Material Ever Previously Lead?],G8888,Table15[Customer-Owned Portion],O8888),Table15[Unique ID],0),0)))</f>
        <v/>
      </c>
      <c r="X8888"/>
    </row>
    <row r="8889" spans="2:24" hidden="1" x14ac:dyDescent="0.25">
      <c r="B8889" s="145"/>
      <c r="C8889" s="31"/>
      <c r="D8889" s="31"/>
      <c r="E8889" s="43"/>
      <c r="F8889" s="42"/>
      <c r="G8889" s="83"/>
      <c r="H8889" s="31"/>
      <c r="I8889" s="31"/>
      <c r="J8889" s="83"/>
      <c r="K8889" s="31"/>
      <c r="L8889" s="31"/>
      <c r="M8889" s="168"/>
      <c r="N8889" s="147"/>
      <c r="O8889" s="105"/>
      <c r="P8889" s="42"/>
      <c r="Q8889" s="31"/>
      <c r="R8889" s="83"/>
      <c r="S8889" s="31"/>
      <c r="T8889" s="31"/>
      <c r="U8889" s="168"/>
      <c r="V8889" s="149"/>
      <c r="W8889" s="140" t="str" cm="1">
        <f t="array" ref="W8889">IF(SUM(LEN(B8889:V8889))=0,"",IF(OR(OR(ISBLANK(F8889),SUM(LEN(C8889),LEN(D8889))=0),AND(NOT(E8889="Unknown"),ISBLANK(J8889)),AND(NOT(O8889="Unknown"),ISBLANK(R8889))),"Missing Information", INDEX(Table15[Entire Service Line Classification], MATCH(SUMIFS(Table15[Unique ID],Table15[System-Owned Portion],E8889,Table15[If Material Anything Other than "Lead" in Column E,Was Material Ever Previously Lead?],G8889,Table15[Customer-Owned Portion],O8889),Table15[Unique ID],0),0)))</f>
        <v/>
      </c>
      <c r="X8889"/>
    </row>
    <row r="8890" spans="2:24" hidden="1" x14ac:dyDescent="0.25">
      <c r="B8890" s="145"/>
      <c r="C8890" s="31"/>
      <c r="D8890" s="31"/>
      <c r="E8890" s="43"/>
      <c r="F8890" s="42"/>
      <c r="G8890" s="83"/>
      <c r="H8890" s="31"/>
      <c r="I8890" s="31"/>
      <c r="J8890" s="83"/>
      <c r="K8890" s="31"/>
      <c r="L8890" s="31"/>
      <c r="M8890" s="168"/>
      <c r="N8890" s="147"/>
      <c r="O8890" s="105"/>
      <c r="P8890" s="42"/>
      <c r="Q8890" s="31"/>
      <c r="R8890" s="83"/>
      <c r="S8890" s="31"/>
      <c r="T8890" s="31"/>
      <c r="U8890" s="168"/>
      <c r="V8890" s="149"/>
      <c r="W8890" s="140" t="str" cm="1">
        <f t="array" ref="W8890">IF(SUM(LEN(B8890:V8890))=0,"",IF(OR(OR(ISBLANK(F8890),SUM(LEN(C8890),LEN(D8890))=0),AND(NOT(E8890="Unknown"),ISBLANK(J8890)),AND(NOT(O8890="Unknown"),ISBLANK(R8890))),"Missing Information", INDEX(Table15[Entire Service Line Classification], MATCH(SUMIFS(Table15[Unique ID],Table15[System-Owned Portion],E8890,Table15[If Material Anything Other than "Lead" in Column E,Was Material Ever Previously Lead?],G8890,Table15[Customer-Owned Portion],O8890),Table15[Unique ID],0),0)))</f>
        <v/>
      </c>
      <c r="X8890"/>
    </row>
    <row r="8891" spans="2:24" hidden="1" x14ac:dyDescent="0.25">
      <c r="B8891" s="145"/>
      <c r="C8891" s="31"/>
      <c r="D8891" s="31"/>
      <c r="E8891" s="43"/>
      <c r="F8891" s="42"/>
      <c r="G8891" s="83"/>
      <c r="H8891" s="31"/>
      <c r="I8891" s="31"/>
      <c r="J8891" s="83"/>
      <c r="K8891" s="31"/>
      <c r="L8891" s="31"/>
      <c r="M8891" s="168"/>
      <c r="N8891" s="147"/>
      <c r="O8891" s="105"/>
      <c r="P8891" s="42"/>
      <c r="Q8891" s="31"/>
      <c r="R8891" s="83"/>
      <c r="S8891" s="31"/>
      <c r="T8891" s="31"/>
      <c r="U8891" s="168"/>
      <c r="V8891" s="149"/>
      <c r="W8891" s="140" t="str" cm="1">
        <f t="array" ref="W8891">IF(SUM(LEN(B8891:V8891))=0,"",IF(OR(OR(ISBLANK(F8891),SUM(LEN(C8891),LEN(D8891))=0),AND(NOT(E8891="Unknown"),ISBLANK(J8891)),AND(NOT(O8891="Unknown"),ISBLANK(R8891))),"Missing Information", INDEX(Table15[Entire Service Line Classification], MATCH(SUMIFS(Table15[Unique ID],Table15[System-Owned Portion],E8891,Table15[If Material Anything Other than "Lead" in Column E,Was Material Ever Previously Lead?],G8891,Table15[Customer-Owned Portion],O8891),Table15[Unique ID],0),0)))</f>
        <v/>
      </c>
      <c r="X8891"/>
    </row>
    <row r="8892" spans="2:24" hidden="1" x14ac:dyDescent="0.25">
      <c r="B8892" s="145"/>
      <c r="C8892" s="31"/>
      <c r="D8892" s="31"/>
      <c r="E8892" s="43"/>
      <c r="F8892" s="42"/>
      <c r="G8892" s="83"/>
      <c r="H8892" s="31"/>
      <c r="I8892" s="31"/>
      <c r="J8892" s="83"/>
      <c r="K8892" s="31"/>
      <c r="L8892" s="31"/>
      <c r="M8892" s="168"/>
      <c r="N8892" s="147"/>
      <c r="O8892" s="105"/>
      <c r="P8892" s="42"/>
      <c r="Q8892" s="31"/>
      <c r="R8892" s="83"/>
      <c r="S8892" s="31"/>
      <c r="T8892" s="31"/>
      <c r="U8892" s="168"/>
      <c r="V8892" s="149"/>
      <c r="W8892" s="140" t="str" cm="1">
        <f t="array" ref="W8892">IF(SUM(LEN(B8892:V8892))=0,"",IF(OR(OR(ISBLANK(F8892),SUM(LEN(C8892),LEN(D8892))=0),AND(NOT(E8892="Unknown"),ISBLANK(J8892)),AND(NOT(O8892="Unknown"),ISBLANK(R8892))),"Missing Information", INDEX(Table15[Entire Service Line Classification], MATCH(SUMIFS(Table15[Unique ID],Table15[System-Owned Portion],E8892,Table15[If Material Anything Other than "Lead" in Column E,Was Material Ever Previously Lead?],G8892,Table15[Customer-Owned Portion],O8892),Table15[Unique ID],0),0)))</f>
        <v/>
      </c>
      <c r="X8892"/>
    </row>
    <row r="8893" spans="2:24" hidden="1" x14ac:dyDescent="0.25">
      <c r="B8893" s="145"/>
      <c r="C8893" s="31"/>
      <c r="D8893" s="31"/>
      <c r="E8893" s="43"/>
      <c r="F8893" s="42"/>
      <c r="G8893" s="83"/>
      <c r="H8893" s="31"/>
      <c r="I8893" s="31"/>
      <c r="J8893" s="83"/>
      <c r="K8893" s="31"/>
      <c r="L8893" s="31"/>
      <c r="M8893" s="168"/>
      <c r="N8893" s="147"/>
      <c r="O8893" s="105"/>
      <c r="P8893" s="42"/>
      <c r="Q8893" s="31"/>
      <c r="R8893" s="83"/>
      <c r="S8893" s="31"/>
      <c r="T8893" s="31"/>
      <c r="U8893" s="168"/>
      <c r="V8893" s="149"/>
      <c r="W8893" s="140" t="str" cm="1">
        <f t="array" ref="W8893">IF(SUM(LEN(B8893:V8893))=0,"",IF(OR(OR(ISBLANK(F8893),SUM(LEN(C8893),LEN(D8893))=0),AND(NOT(E8893="Unknown"),ISBLANK(J8893)),AND(NOT(O8893="Unknown"),ISBLANK(R8893))),"Missing Information", INDEX(Table15[Entire Service Line Classification], MATCH(SUMIFS(Table15[Unique ID],Table15[System-Owned Portion],E8893,Table15[If Material Anything Other than "Lead" in Column E,Was Material Ever Previously Lead?],G8893,Table15[Customer-Owned Portion],O8893),Table15[Unique ID],0),0)))</f>
        <v/>
      </c>
      <c r="X8893"/>
    </row>
    <row r="8894" spans="2:24" hidden="1" x14ac:dyDescent="0.25">
      <c r="B8894" s="145"/>
      <c r="C8894" s="31"/>
      <c r="D8894" s="31"/>
      <c r="E8894" s="43"/>
      <c r="F8894" s="42"/>
      <c r="G8894" s="83"/>
      <c r="H8894" s="31"/>
      <c r="I8894" s="31"/>
      <c r="J8894" s="83"/>
      <c r="K8894" s="31"/>
      <c r="L8894" s="31"/>
      <c r="M8894" s="168"/>
      <c r="N8894" s="147"/>
      <c r="O8894" s="105"/>
      <c r="P8894" s="42"/>
      <c r="Q8894" s="31"/>
      <c r="R8894" s="83"/>
      <c r="S8894" s="31"/>
      <c r="T8894" s="31"/>
      <c r="U8894" s="168"/>
      <c r="V8894" s="149"/>
      <c r="W8894" s="140" t="str" cm="1">
        <f t="array" ref="W8894">IF(SUM(LEN(B8894:V8894))=0,"",IF(OR(OR(ISBLANK(F8894),SUM(LEN(C8894),LEN(D8894))=0),AND(NOT(E8894="Unknown"),ISBLANK(J8894)),AND(NOT(O8894="Unknown"),ISBLANK(R8894))),"Missing Information", INDEX(Table15[Entire Service Line Classification], MATCH(SUMIFS(Table15[Unique ID],Table15[System-Owned Portion],E8894,Table15[If Material Anything Other than "Lead" in Column E,Was Material Ever Previously Lead?],G8894,Table15[Customer-Owned Portion],O8894),Table15[Unique ID],0),0)))</f>
        <v/>
      </c>
      <c r="X8894"/>
    </row>
    <row r="8895" spans="2:24" hidden="1" x14ac:dyDescent="0.25">
      <c r="B8895" s="145"/>
      <c r="C8895" s="31"/>
      <c r="D8895" s="31"/>
      <c r="E8895" s="43"/>
      <c r="F8895" s="42"/>
      <c r="G8895" s="83"/>
      <c r="H8895" s="31"/>
      <c r="I8895" s="31"/>
      <c r="J8895" s="83"/>
      <c r="K8895" s="31"/>
      <c r="L8895" s="31"/>
      <c r="M8895" s="168"/>
      <c r="N8895" s="147"/>
      <c r="O8895" s="105"/>
      <c r="P8895" s="42"/>
      <c r="Q8895" s="31"/>
      <c r="R8895" s="83"/>
      <c r="S8895" s="31"/>
      <c r="T8895" s="31"/>
      <c r="U8895" s="168"/>
      <c r="V8895" s="149"/>
      <c r="W8895" s="140" t="str" cm="1">
        <f t="array" ref="W8895">IF(SUM(LEN(B8895:V8895))=0,"",IF(OR(OR(ISBLANK(F8895),SUM(LEN(C8895),LEN(D8895))=0),AND(NOT(E8895="Unknown"),ISBLANK(J8895)),AND(NOT(O8895="Unknown"),ISBLANK(R8895))),"Missing Information", INDEX(Table15[Entire Service Line Classification], MATCH(SUMIFS(Table15[Unique ID],Table15[System-Owned Portion],E8895,Table15[If Material Anything Other than "Lead" in Column E,Was Material Ever Previously Lead?],G8895,Table15[Customer-Owned Portion],O8895),Table15[Unique ID],0),0)))</f>
        <v/>
      </c>
      <c r="X8895"/>
    </row>
    <row r="8896" spans="2:24" hidden="1" x14ac:dyDescent="0.25">
      <c r="B8896" s="145"/>
      <c r="C8896" s="31"/>
      <c r="D8896" s="31"/>
      <c r="E8896" s="43"/>
      <c r="F8896" s="42"/>
      <c r="G8896" s="83"/>
      <c r="H8896" s="31"/>
      <c r="I8896" s="31"/>
      <c r="J8896" s="83"/>
      <c r="K8896" s="31"/>
      <c r="L8896" s="31"/>
      <c r="M8896" s="168"/>
      <c r="N8896" s="147"/>
      <c r="O8896" s="105"/>
      <c r="P8896" s="42"/>
      <c r="Q8896" s="31"/>
      <c r="R8896" s="83"/>
      <c r="S8896" s="31"/>
      <c r="T8896" s="31"/>
      <c r="U8896" s="168"/>
      <c r="V8896" s="149"/>
      <c r="W8896" s="140" t="str" cm="1">
        <f t="array" ref="W8896">IF(SUM(LEN(B8896:V8896))=0,"",IF(OR(OR(ISBLANK(F8896),SUM(LEN(C8896),LEN(D8896))=0),AND(NOT(E8896="Unknown"),ISBLANK(J8896)),AND(NOT(O8896="Unknown"),ISBLANK(R8896))),"Missing Information", INDEX(Table15[Entire Service Line Classification], MATCH(SUMIFS(Table15[Unique ID],Table15[System-Owned Portion],E8896,Table15[If Material Anything Other than "Lead" in Column E,Was Material Ever Previously Lead?],G8896,Table15[Customer-Owned Portion],O8896),Table15[Unique ID],0),0)))</f>
        <v/>
      </c>
      <c r="X8896"/>
    </row>
    <row r="8897" spans="2:24" hidden="1" x14ac:dyDescent="0.25">
      <c r="B8897" s="145"/>
      <c r="C8897" s="31"/>
      <c r="D8897" s="31"/>
      <c r="E8897" s="43"/>
      <c r="F8897" s="42"/>
      <c r="G8897" s="83"/>
      <c r="H8897" s="31"/>
      <c r="I8897" s="31"/>
      <c r="J8897" s="83"/>
      <c r="K8897" s="31"/>
      <c r="L8897" s="31"/>
      <c r="M8897" s="168"/>
      <c r="N8897" s="147"/>
      <c r="O8897" s="105"/>
      <c r="P8897" s="42"/>
      <c r="Q8897" s="31"/>
      <c r="R8897" s="83"/>
      <c r="S8897" s="31"/>
      <c r="T8897" s="31"/>
      <c r="U8897" s="168"/>
      <c r="V8897" s="149"/>
      <c r="W8897" s="140" t="str" cm="1">
        <f t="array" ref="W8897">IF(SUM(LEN(B8897:V8897))=0,"",IF(OR(OR(ISBLANK(F8897),SUM(LEN(C8897),LEN(D8897))=0),AND(NOT(E8897="Unknown"),ISBLANK(J8897)),AND(NOT(O8897="Unknown"),ISBLANK(R8897))),"Missing Information", INDEX(Table15[Entire Service Line Classification], MATCH(SUMIFS(Table15[Unique ID],Table15[System-Owned Portion],E8897,Table15[If Material Anything Other than "Lead" in Column E,Was Material Ever Previously Lead?],G8897,Table15[Customer-Owned Portion],O8897),Table15[Unique ID],0),0)))</f>
        <v/>
      </c>
      <c r="X8897"/>
    </row>
    <row r="8898" spans="2:24" hidden="1" x14ac:dyDescent="0.25">
      <c r="B8898" s="145"/>
      <c r="C8898" s="31"/>
      <c r="D8898" s="31"/>
      <c r="E8898" s="43"/>
      <c r="F8898" s="42"/>
      <c r="G8898" s="83"/>
      <c r="H8898" s="31"/>
      <c r="I8898" s="31"/>
      <c r="J8898" s="83"/>
      <c r="K8898" s="31"/>
      <c r="L8898" s="31"/>
      <c r="M8898" s="168"/>
      <c r="N8898" s="147"/>
      <c r="O8898" s="105"/>
      <c r="P8898" s="42"/>
      <c r="Q8898" s="31"/>
      <c r="R8898" s="83"/>
      <c r="S8898" s="31"/>
      <c r="T8898" s="31"/>
      <c r="U8898" s="168"/>
      <c r="V8898" s="149"/>
      <c r="W8898" s="140" t="str" cm="1">
        <f t="array" ref="W8898">IF(SUM(LEN(B8898:V8898))=0,"",IF(OR(OR(ISBLANK(F8898),SUM(LEN(C8898),LEN(D8898))=0),AND(NOT(E8898="Unknown"),ISBLANK(J8898)),AND(NOT(O8898="Unknown"),ISBLANK(R8898))),"Missing Information", INDEX(Table15[Entire Service Line Classification], MATCH(SUMIFS(Table15[Unique ID],Table15[System-Owned Portion],E8898,Table15[If Material Anything Other than "Lead" in Column E,Was Material Ever Previously Lead?],G8898,Table15[Customer-Owned Portion],O8898),Table15[Unique ID],0),0)))</f>
        <v/>
      </c>
      <c r="X8898"/>
    </row>
    <row r="8899" spans="2:24" hidden="1" x14ac:dyDescent="0.25">
      <c r="B8899" s="145"/>
      <c r="C8899" s="31"/>
      <c r="D8899" s="31"/>
      <c r="E8899" s="43"/>
      <c r="F8899" s="42"/>
      <c r="G8899" s="83"/>
      <c r="H8899" s="31"/>
      <c r="I8899" s="31"/>
      <c r="J8899" s="83"/>
      <c r="K8899" s="31"/>
      <c r="L8899" s="31"/>
      <c r="M8899" s="168"/>
      <c r="N8899" s="147"/>
      <c r="O8899" s="105"/>
      <c r="P8899" s="42"/>
      <c r="Q8899" s="31"/>
      <c r="R8899" s="83"/>
      <c r="S8899" s="31"/>
      <c r="T8899" s="31"/>
      <c r="U8899" s="168"/>
      <c r="V8899" s="149"/>
      <c r="W8899" s="140" t="str" cm="1">
        <f t="array" ref="W8899">IF(SUM(LEN(B8899:V8899))=0,"",IF(OR(OR(ISBLANK(F8899),SUM(LEN(C8899),LEN(D8899))=0),AND(NOT(E8899="Unknown"),ISBLANK(J8899)),AND(NOT(O8899="Unknown"),ISBLANK(R8899))),"Missing Information", INDEX(Table15[Entire Service Line Classification], MATCH(SUMIFS(Table15[Unique ID],Table15[System-Owned Portion],E8899,Table15[If Material Anything Other than "Lead" in Column E,Was Material Ever Previously Lead?],G8899,Table15[Customer-Owned Portion],O8899),Table15[Unique ID],0),0)))</f>
        <v/>
      </c>
      <c r="X8899"/>
    </row>
    <row r="8900" spans="2:24" hidden="1" x14ac:dyDescent="0.25">
      <c r="B8900" s="145"/>
      <c r="C8900" s="31"/>
      <c r="D8900" s="31"/>
      <c r="E8900" s="43"/>
      <c r="F8900" s="42"/>
      <c r="G8900" s="83"/>
      <c r="H8900" s="31"/>
      <c r="I8900" s="31"/>
      <c r="J8900" s="83"/>
      <c r="K8900" s="31"/>
      <c r="L8900" s="31"/>
      <c r="M8900" s="168"/>
      <c r="N8900" s="147"/>
      <c r="O8900" s="105"/>
      <c r="P8900" s="42"/>
      <c r="Q8900" s="31"/>
      <c r="R8900" s="83"/>
      <c r="S8900" s="31"/>
      <c r="T8900" s="31"/>
      <c r="U8900" s="168"/>
      <c r="V8900" s="149"/>
      <c r="W8900" s="140" t="str" cm="1">
        <f t="array" ref="W8900">IF(SUM(LEN(B8900:V8900))=0,"",IF(OR(OR(ISBLANK(F8900),SUM(LEN(C8900),LEN(D8900))=0),AND(NOT(E8900="Unknown"),ISBLANK(J8900)),AND(NOT(O8900="Unknown"),ISBLANK(R8900))),"Missing Information", INDEX(Table15[Entire Service Line Classification], MATCH(SUMIFS(Table15[Unique ID],Table15[System-Owned Portion],E8900,Table15[If Material Anything Other than "Lead" in Column E,Was Material Ever Previously Lead?],G8900,Table15[Customer-Owned Portion],O8900),Table15[Unique ID],0),0)))</f>
        <v/>
      </c>
      <c r="X8900"/>
    </row>
    <row r="8901" spans="2:24" hidden="1" x14ac:dyDescent="0.25">
      <c r="B8901" s="145"/>
      <c r="C8901" s="31"/>
      <c r="D8901" s="31"/>
      <c r="E8901" s="43"/>
      <c r="F8901" s="42"/>
      <c r="G8901" s="83"/>
      <c r="H8901" s="31"/>
      <c r="I8901" s="31"/>
      <c r="J8901" s="83"/>
      <c r="K8901" s="31"/>
      <c r="L8901" s="31"/>
      <c r="M8901" s="168"/>
      <c r="N8901" s="147"/>
      <c r="O8901" s="105"/>
      <c r="P8901" s="42"/>
      <c r="Q8901" s="31"/>
      <c r="R8901" s="83"/>
      <c r="S8901" s="31"/>
      <c r="T8901" s="31"/>
      <c r="U8901" s="168"/>
      <c r="V8901" s="149"/>
      <c r="W8901" s="140" t="str" cm="1">
        <f t="array" ref="W8901">IF(SUM(LEN(B8901:V8901))=0,"",IF(OR(OR(ISBLANK(F8901),SUM(LEN(C8901),LEN(D8901))=0),AND(NOT(E8901="Unknown"),ISBLANK(J8901)),AND(NOT(O8901="Unknown"),ISBLANK(R8901))),"Missing Information", INDEX(Table15[Entire Service Line Classification], MATCH(SUMIFS(Table15[Unique ID],Table15[System-Owned Portion],E8901,Table15[If Material Anything Other than "Lead" in Column E,Was Material Ever Previously Lead?],G8901,Table15[Customer-Owned Portion],O8901),Table15[Unique ID],0),0)))</f>
        <v/>
      </c>
      <c r="X8901"/>
    </row>
    <row r="8902" spans="2:24" hidden="1" x14ac:dyDescent="0.25">
      <c r="B8902" s="145"/>
      <c r="C8902" s="31"/>
      <c r="D8902" s="31"/>
      <c r="E8902" s="43"/>
      <c r="F8902" s="42"/>
      <c r="G8902" s="83"/>
      <c r="H8902" s="31"/>
      <c r="I8902" s="31"/>
      <c r="J8902" s="83"/>
      <c r="K8902" s="31"/>
      <c r="L8902" s="31"/>
      <c r="M8902" s="168"/>
      <c r="N8902" s="147"/>
      <c r="O8902" s="105"/>
      <c r="P8902" s="42"/>
      <c r="Q8902" s="31"/>
      <c r="R8902" s="83"/>
      <c r="S8902" s="31"/>
      <c r="T8902" s="31"/>
      <c r="U8902" s="168"/>
      <c r="V8902" s="149"/>
      <c r="W8902" s="140" t="str" cm="1">
        <f t="array" ref="W8902">IF(SUM(LEN(B8902:V8902))=0,"",IF(OR(OR(ISBLANK(F8902),SUM(LEN(C8902),LEN(D8902))=0),AND(NOT(E8902="Unknown"),ISBLANK(J8902)),AND(NOT(O8902="Unknown"),ISBLANK(R8902))),"Missing Information", INDEX(Table15[Entire Service Line Classification], MATCH(SUMIFS(Table15[Unique ID],Table15[System-Owned Portion],E8902,Table15[If Material Anything Other than "Lead" in Column E,Was Material Ever Previously Lead?],G8902,Table15[Customer-Owned Portion],O8902),Table15[Unique ID],0),0)))</f>
        <v/>
      </c>
      <c r="X8902"/>
    </row>
    <row r="8903" spans="2:24" hidden="1" x14ac:dyDescent="0.25">
      <c r="B8903" s="145"/>
      <c r="C8903" s="31"/>
      <c r="D8903" s="31"/>
      <c r="E8903" s="43"/>
      <c r="F8903" s="42"/>
      <c r="G8903" s="83"/>
      <c r="H8903" s="31"/>
      <c r="I8903" s="31"/>
      <c r="J8903" s="83"/>
      <c r="K8903" s="31"/>
      <c r="L8903" s="31"/>
      <c r="M8903" s="168"/>
      <c r="N8903" s="147"/>
      <c r="O8903" s="105"/>
      <c r="P8903" s="42"/>
      <c r="Q8903" s="31"/>
      <c r="R8903" s="83"/>
      <c r="S8903" s="31"/>
      <c r="T8903" s="31"/>
      <c r="U8903" s="168"/>
      <c r="V8903" s="149"/>
      <c r="W8903" s="140" t="str" cm="1">
        <f t="array" ref="W8903">IF(SUM(LEN(B8903:V8903))=0,"",IF(OR(OR(ISBLANK(F8903),SUM(LEN(C8903),LEN(D8903))=0),AND(NOT(E8903="Unknown"),ISBLANK(J8903)),AND(NOT(O8903="Unknown"),ISBLANK(R8903))),"Missing Information", INDEX(Table15[Entire Service Line Classification], MATCH(SUMIFS(Table15[Unique ID],Table15[System-Owned Portion],E8903,Table15[If Material Anything Other than "Lead" in Column E,Was Material Ever Previously Lead?],G8903,Table15[Customer-Owned Portion],O8903),Table15[Unique ID],0),0)))</f>
        <v/>
      </c>
      <c r="X8903"/>
    </row>
    <row r="8904" spans="2:24" hidden="1" x14ac:dyDescent="0.25">
      <c r="B8904" s="145"/>
      <c r="C8904" s="31"/>
      <c r="D8904" s="31"/>
      <c r="E8904" s="43"/>
      <c r="F8904" s="42"/>
      <c r="G8904" s="83"/>
      <c r="H8904" s="31"/>
      <c r="I8904" s="31"/>
      <c r="J8904" s="83"/>
      <c r="K8904" s="31"/>
      <c r="L8904" s="31"/>
      <c r="M8904" s="168"/>
      <c r="N8904" s="147"/>
      <c r="O8904" s="105"/>
      <c r="P8904" s="42"/>
      <c r="Q8904" s="31"/>
      <c r="R8904" s="83"/>
      <c r="S8904" s="31"/>
      <c r="T8904" s="31"/>
      <c r="U8904" s="168"/>
      <c r="V8904" s="149"/>
      <c r="W8904" s="140" t="str" cm="1">
        <f t="array" ref="W8904">IF(SUM(LEN(B8904:V8904))=0,"",IF(OR(OR(ISBLANK(F8904),SUM(LEN(C8904),LEN(D8904))=0),AND(NOT(E8904="Unknown"),ISBLANK(J8904)),AND(NOT(O8904="Unknown"),ISBLANK(R8904))),"Missing Information", INDEX(Table15[Entire Service Line Classification], MATCH(SUMIFS(Table15[Unique ID],Table15[System-Owned Portion],E8904,Table15[If Material Anything Other than "Lead" in Column E,Was Material Ever Previously Lead?],G8904,Table15[Customer-Owned Portion],O8904),Table15[Unique ID],0),0)))</f>
        <v/>
      </c>
      <c r="X8904"/>
    </row>
    <row r="8905" spans="2:24" hidden="1" x14ac:dyDescent="0.25">
      <c r="B8905" s="145"/>
      <c r="C8905" s="31"/>
      <c r="D8905" s="31"/>
      <c r="E8905" s="43"/>
      <c r="F8905" s="42"/>
      <c r="G8905" s="83"/>
      <c r="H8905" s="31"/>
      <c r="I8905" s="31"/>
      <c r="J8905" s="83"/>
      <c r="K8905" s="31"/>
      <c r="L8905" s="31"/>
      <c r="M8905" s="168"/>
      <c r="N8905" s="147"/>
      <c r="O8905" s="105"/>
      <c r="P8905" s="42"/>
      <c r="Q8905" s="31"/>
      <c r="R8905" s="83"/>
      <c r="S8905" s="31"/>
      <c r="T8905" s="31"/>
      <c r="U8905" s="168"/>
      <c r="V8905" s="149"/>
      <c r="W8905" s="140" t="str" cm="1">
        <f t="array" ref="W8905">IF(SUM(LEN(B8905:V8905))=0,"",IF(OR(OR(ISBLANK(F8905),SUM(LEN(C8905),LEN(D8905))=0),AND(NOT(E8905="Unknown"),ISBLANK(J8905)),AND(NOT(O8905="Unknown"),ISBLANK(R8905))),"Missing Information", INDEX(Table15[Entire Service Line Classification], MATCH(SUMIFS(Table15[Unique ID],Table15[System-Owned Portion],E8905,Table15[If Material Anything Other than "Lead" in Column E,Was Material Ever Previously Lead?],G8905,Table15[Customer-Owned Portion],O8905),Table15[Unique ID],0),0)))</f>
        <v/>
      </c>
      <c r="X8905"/>
    </row>
    <row r="8906" spans="2:24" hidden="1" x14ac:dyDescent="0.25">
      <c r="B8906" s="145"/>
      <c r="C8906" s="31"/>
      <c r="D8906" s="31"/>
      <c r="E8906" s="43"/>
      <c r="F8906" s="42"/>
      <c r="G8906" s="83"/>
      <c r="H8906" s="31"/>
      <c r="I8906" s="31"/>
      <c r="J8906" s="83"/>
      <c r="K8906" s="31"/>
      <c r="L8906" s="31"/>
      <c r="M8906" s="168"/>
      <c r="N8906" s="147"/>
      <c r="O8906" s="105"/>
      <c r="P8906" s="42"/>
      <c r="Q8906" s="31"/>
      <c r="R8906" s="83"/>
      <c r="S8906" s="31"/>
      <c r="T8906" s="31"/>
      <c r="U8906" s="168"/>
      <c r="V8906" s="149"/>
      <c r="W8906" s="140" t="str" cm="1">
        <f t="array" ref="W8906">IF(SUM(LEN(B8906:V8906))=0,"",IF(OR(OR(ISBLANK(F8906),SUM(LEN(C8906),LEN(D8906))=0),AND(NOT(E8906="Unknown"),ISBLANK(J8906)),AND(NOT(O8906="Unknown"),ISBLANK(R8906))),"Missing Information", INDEX(Table15[Entire Service Line Classification], MATCH(SUMIFS(Table15[Unique ID],Table15[System-Owned Portion],E8906,Table15[If Material Anything Other than "Lead" in Column E,Was Material Ever Previously Lead?],G8906,Table15[Customer-Owned Portion],O8906),Table15[Unique ID],0),0)))</f>
        <v/>
      </c>
      <c r="X8906"/>
    </row>
    <row r="8907" spans="2:24" hidden="1" x14ac:dyDescent="0.25">
      <c r="B8907" s="145"/>
      <c r="C8907" s="31"/>
      <c r="D8907" s="31"/>
      <c r="E8907" s="43"/>
      <c r="F8907" s="42"/>
      <c r="G8907" s="83"/>
      <c r="H8907" s="31"/>
      <c r="I8907" s="31"/>
      <c r="J8907" s="83"/>
      <c r="K8907" s="31"/>
      <c r="L8907" s="31"/>
      <c r="M8907" s="168"/>
      <c r="N8907" s="147"/>
      <c r="O8907" s="105"/>
      <c r="P8907" s="42"/>
      <c r="Q8907" s="31"/>
      <c r="R8907" s="83"/>
      <c r="S8907" s="31"/>
      <c r="T8907" s="31"/>
      <c r="U8907" s="168"/>
      <c r="V8907" s="149"/>
      <c r="W8907" s="140" t="str" cm="1">
        <f t="array" ref="W8907">IF(SUM(LEN(B8907:V8907))=0,"",IF(OR(OR(ISBLANK(F8907),SUM(LEN(C8907),LEN(D8907))=0),AND(NOT(E8907="Unknown"),ISBLANK(J8907)),AND(NOT(O8907="Unknown"),ISBLANK(R8907))),"Missing Information", INDEX(Table15[Entire Service Line Classification], MATCH(SUMIFS(Table15[Unique ID],Table15[System-Owned Portion],E8907,Table15[If Material Anything Other than "Lead" in Column E,Was Material Ever Previously Lead?],G8907,Table15[Customer-Owned Portion],O8907),Table15[Unique ID],0),0)))</f>
        <v/>
      </c>
      <c r="X8907"/>
    </row>
    <row r="8908" spans="2:24" hidden="1" x14ac:dyDescent="0.25">
      <c r="B8908" s="145"/>
      <c r="C8908" s="31"/>
      <c r="D8908" s="31"/>
      <c r="E8908" s="43"/>
      <c r="F8908" s="42"/>
      <c r="G8908" s="83"/>
      <c r="H8908" s="31"/>
      <c r="I8908" s="31"/>
      <c r="J8908" s="83"/>
      <c r="K8908" s="31"/>
      <c r="L8908" s="31"/>
      <c r="M8908" s="168"/>
      <c r="N8908" s="147"/>
      <c r="O8908" s="105"/>
      <c r="P8908" s="42"/>
      <c r="Q8908" s="31"/>
      <c r="R8908" s="83"/>
      <c r="S8908" s="31"/>
      <c r="T8908" s="31"/>
      <c r="U8908" s="168"/>
      <c r="V8908" s="149"/>
      <c r="W8908" s="140" t="str" cm="1">
        <f t="array" ref="W8908">IF(SUM(LEN(B8908:V8908))=0,"",IF(OR(OR(ISBLANK(F8908),SUM(LEN(C8908),LEN(D8908))=0),AND(NOT(E8908="Unknown"),ISBLANK(J8908)),AND(NOT(O8908="Unknown"),ISBLANK(R8908))),"Missing Information", INDEX(Table15[Entire Service Line Classification], MATCH(SUMIFS(Table15[Unique ID],Table15[System-Owned Portion],E8908,Table15[If Material Anything Other than "Lead" in Column E,Was Material Ever Previously Lead?],G8908,Table15[Customer-Owned Portion],O8908),Table15[Unique ID],0),0)))</f>
        <v/>
      </c>
      <c r="X8908"/>
    </row>
    <row r="8909" spans="2:24" hidden="1" x14ac:dyDescent="0.25">
      <c r="B8909" s="145"/>
      <c r="C8909" s="31"/>
      <c r="D8909" s="31"/>
      <c r="E8909" s="43"/>
      <c r="F8909" s="42"/>
      <c r="G8909" s="83"/>
      <c r="H8909" s="31"/>
      <c r="I8909" s="31"/>
      <c r="J8909" s="83"/>
      <c r="K8909" s="31"/>
      <c r="L8909" s="31"/>
      <c r="M8909" s="168"/>
      <c r="N8909" s="147"/>
      <c r="O8909" s="105"/>
      <c r="P8909" s="42"/>
      <c r="Q8909" s="31"/>
      <c r="R8909" s="83"/>
      <c r="S8909" s="31"/>
      <c r="T8909" s="31"/>
      <c r="U8909" s="168"/>
      <c r="V8909" s="149"/>
      <c r="W8909" s="140" t="str" cm="1">
        <f t="array" ref="W8909">IF(SUM(LEN(B8909:V8909))=0,"",IF(OR(OR(ISBLANK(F8909),SUM(LEN(C8909),LEN(D8909))=0),AND(NOT(E8909="Unknown"),ISBLANK(J8909)),AND(NOT(O8909="Unknown"),ISBLANK(R8909))),"Missing Information", INDEX(Table15[Entire Service Line Classification], MATCH(SUMIFS(Table15[Unique ID],Table15[System-Owned Portion],E8909,Table15[If Material Anything Other than "Lead" in Column E,Was Material Ever Previously Lead?],G8909,Table15[Customer-Owned Portion],O8909),Table15[Unique ID],0),0)))</f>
        <v/>
      </c>
      <c r="X8909"/>
    </row>
    <row r="8910" spans="2:24" hidden="1" x14ac:dyDescent="0.25">
      <c r="B8910" s="145"/>
      <c r="C8910" s="31"/>
      <c r="D8910" s="31"/>
      <c r="E8910" s="43"/>
      <c r="F8910" s="42"/>
      <c r="G8910" s="83"/>
      <c r="H8910" s="31"/>
      <c r="I8910" s="31"/>
      <c r="J8910" s="83"/>
      <c r="K8910" s="31"/>
      <c r="L8910" s="31"/>
      <c r="M8910" s="168"/>
      <c r="N8910" s="147"/>
      <c r="O8910" s="105"/>
      <c r="P8910" s="42"/>
      <c r="Q8910" s="31"/>
      <c r="R8910" s="83"/>
      <c r="S8910" s="31"/>
      <c r="T8910" s="31"/>
      <c r="U8910" s="168"/>
      <c r="V8910" s="149"/>
      <c r="W8910" s="140" t="str" cm="1">
        <f t="array" ref="W8910">IF(SUM(LEN(B8910:V8910))=0,"",IF(OR(OR(ISBLANK(F8910),SUM(LEN(C8910),LEN(D8910))=0),AND(NOT(E8910="Unknown"),ISBLANK(J8910)),AND(NOT(O8910="Unknown"),ISBLANK(R8910))),"Missing Information", INDEX(Table15[Entire Service Line Classification], MATCH(SUMIFS(Table15[Unique ID],Table15[System-Owned Portion],E8910,Table15[If Material Anything Other than "Lead" in Column E,Was Material Ever Previously Lead?],G8910,Table15[Customer-Owned Portion],O8910),Table15[Unique ID],0),0)))</f>
        <v/>
      </c>
      <c r="X8910"/>
    </row>
    <row r="8911" spans="2:24" hidden="1" x14ac:dyDescent="0.25">
      <c r="B8911" s="145"/>
      <c r="C8911" s="31"/>
      <c r="D8911" s="31"/>
      <c r="E8911" s="43"/>
      <c r="F8911" s="42"/>
      <c r="G8911" s="83"/>
      <c r="H8911" s="31"/>
      <c r="I8911" s="31"/>
      <c r="J8911" s="83"/>
      <c r="K8911" s="31"/>
      <c r="L8911" s="31"/>
      <c r="M8911" s="168"/>
      <c r="N8911" s="147"/>
      <c r="O8911" s="105"/>
      <c r="P8911" s="42"/>
      <c r="Q8911" s="31"/>
      <c r="R8911" s="83"/>
      <c r="S8911" s="31"/>
      <c r="T8911" s="31"/>
      <c r="U8911" s="168"/>
      <c r="V8911" s="149"/>
      <c r="W8911" s="140" t="str" cm="1">
        <f t="array" ref="W8911">IF(SUM(LEN(B8911:V8911))=0,"",IF(OR(OR(ISBLANK(F8911),SUM(LEN(C8911),LEN(D8911))=0),AND(NOT(E8911="Unknown"),ISBLANK(J8911)),AND(NOT(O8911="Unknown"),ISBLANK(R8911))),"Missing Information", INDEX(Table15[Entire Service Line Classification], MATCH(SUMIFS(Table15[Unique ID],Table15[System-Owned Portion],E8911,Table15[If Material Anything Other than "Lead" in Column E,Was Material Ever Previously Lead?],G8911,Table15[Customer-Owned Portion],O8911),Table15[Unique ID],0),0)))</f>
        <v/>
      </c>
      <c r="X8911"/>
    </row>
    <row r="8912" spans="2:24" hidden="1" x14ac:dyDescent="0.25">
      <c r="B8912" s="145"/>
      <c r="C8912" s="31"/>
      <c r="D8912" s="31"/>
      <c r="E8912" s="43"/>
      <c r="F8912" s="42"/>
      <c r="G8912" s="83"/>
      <c r="H8912" s="31"/>
      <c r="I8912" s="31"/>
      <c r="J8912" s="83"/>
      <c r="K8912" s="31"/>
      <c r="L8912" s="31"/>
      <c r="M8912" s="168"/>
      <c r="N8912" s="147"/>
      <c r="O8912" s="105"/>
      <c r="P8912" s="42"/>
      <c r="Q8912" s="31"/>
      <c r="R8912" s="83"/>
      <c r="S8912" s="31"/>
      <c r="T8912" s="31"/>
      <c r="U8912" s="168"/>
      <c r="V8912" s="149"/>
      <c r="W8912" s="140" t="str" cm="1">
        <f t="array" ref="W8912">IF(SUM(LEN(B8912:V8912))=0,"",IF(OR(OR(ISBLANK(F8912),SUM(LEN(C8912),LEN(D8912))=0),AND(NOT(E8912="Unknown"),ISBLANK(J8912)),AND(NOT(O8912="Unknown"),ISBLANK(R8912))),"Missing Information", INDEX(Table15[Entire Service Line Classification], MATCH(SUMIFS(Table15[Unique ID],Table15[System-Owned Portion],E8912,Table15[If Material Anything Other than "Lead" in Column E,Was Material Ever Previously Lead?],G8912,Table15[Customer-Owned Portion],O8912),Table15[Unique ID],0),0)))</f>
        <v/>
      </c>
      <c r="X8912"/>
    </row>
    <row r="8913" spans="2:24" hidden="1" x14ac:dyDescent="0.25">
      <c r="B8913" s="145"/>
      <c r="C8913" s="31"/>
      <c r="D8913" s="31"/>
      <c r="E8913" s="43"/>
      <c r="F8913" s="42"/>
      <c r="G8913" s="83"/>
      <c r="H8913" s="31"/>
      <c r="I8913" s="31"/>
      <c r="J8913" s="83"/>
      <c r="K8913" s="31"/>
      <c r="L8913" s="31"/>
      <c r="M8913" s="168"/>
      <c r="N8913" s="147"/>
      <c r="O8913" s="105"/>
      <c r="P8913" s="42"/>
      <c r="Q8913" s="31"/>
      <c r="R8913" s="83"/>
      <c r="S8913" s="31"/>
      <c r="T8913" s="31"/>
      <c r="U8913" s="168"/>
      <c r="V8913" s="149"/>
      <c r="W8913" s="140" t="str" cm="1">
        <f t="array" ref="W8913">IF(SUM(LEN(B8913:V8913))=0,"",IF(OR(OR(ISBLANK(F8913),SUM(LEN(C8913),LEN(D8913))=0),AND(NOT(E8913="Unknown"),ISBLANK(J8913)),AND(NOT(O8913="Unknown"),ISBLANK(R8913))),"Missing Information", INDEX(Table15[Entire Service Line Classification], MATCH(SUMIFS(Table15[Unique ID],Table15[System-Owned Portion],E8913,Table15[If Material Anything Other than "Lead" in Column E,Was Material Ever Previously Lead?],G8913,Table15[Customer-Owned Portion],O8913),Table15[Unique ID],0),0)))</f>
        <v/>
      </c>
      <c r="X8913"/>
    </row>
    <row r="8914" spans="2:24" hidden="1" x14ac:dyDescent="0.25">
      <c r="B8914" s="145"/>
      <c r="C8914" s="31"/>
      <c r="D8914" s="31"/>
      <c r="E8914" s="43"/>
      <c r="F8914" s="42"/>
      <c r="G8914" s="83"/>
      <c r="H8914" s="31"/>
      <c r="I8914" s="31"/>
      <c r="J8914" s="83"/>
      <c r="K8914" s="31"/>
      <c r="L8914" s="31"/>
      <c r="M8914" s="168"/>
      <c r="N8914" s="147"/>
      <c r="O8914" s="105"/>
      <c r="P8914" s="42"/>
      <c r="Q8914" s="31"/>
      <c r="R8914" s="83"/>
      <c r="S8914" s="31"/>
      <c r="T8914" s="31"/>
      <c r="U8914" s="168"/>
      <c r="V8914" s="149"/>
      <c r="W8914" s="140" t="str" cm="1">
        <f t="array" ref="W8914">IF(SUM(LEN(B8914:V8914))=0,"",IF(OR(OR(ISBLANK(F8914),SUM(LEN(C8914),LEN(D8914))=0),AND(NOT(E8914="Unknown"),ISBLANK(J8914)),AND(NOT(O8914="Unknown"),ISBLANK(R8914))),"Missing Information", INDEX(Table15[Entire Service Line Classification], MATCH(SUMIFS(Table15[Unique ID],Table15[System-Owned Portion],E8914,Table15[If Material Anything Other than "Lead" in Column E,Was Material Ever Previously Lead?],G8914,Table15[Customer-Owned Portion],O8914),Table15[Unique ID],0),0)))</f>
        <v/>
      </c>
      <c r="X8914"/>
    </row>
    <row r="8915" spans="2:24" hidden="1" x14ac:dyDescent="0.25">
      <c r="B8915" s="145"/>
      <c r="C8915" s="31"/>
      <c r="D8915" s="31"/>
      <c r="E8915" s="43"/>
      <c r="F8915" s="42"/>
      <c r="G8915" s="83"/>
      <c r="H8915" s="31"/>
      <c r="I8915" s="31"/>
      <c r="J8915" s="83"/>
      <c r="K8915" s="31"/>
      <c r="L8915" s="31"/>
      <c r="M8915" s="168"/>
      <c r="N8915" s="147"/>
      <c r="O8915" s="105"/>
      <c r="P8915" s="42"/>
      <c r="Q8915" s="31"/>
      <c r="R8915" s="83"/>
      <c r="S8915" s="31"/>
      <c r="T8915" s="31"/>
      <c r="U8915" s="168"/>
      <c r="V8915" s="149"/>
      <c r="W8915" s="140" t="str" cm="1">
        <f t="array" ref="W8915">IF(SUM(LEN(B8915:V8915))=0,"",IF(OR(OR(ISBLANK(F8915),SUM(LEN(C8915),LEN(D8915))=0),AND(NOT(E8915="Unknown"),ISBLANK(J8915)),AND(NOT(O8915="Unknown"),ISBLANK(R8915))),"Missing Information", INDEX(Table15[Entire Service Line Classification], MATCH(SUMIFS(Table15[Unique ID],Table15[System-Owned Portion],E8915,Table15[If Material Anything Other than "Lead" in Column E,Was Material Ever Previously Lead?],G8915,Table15[Customer-Owned Portion],O8915),Table15[Unique ID],0),0)))</f>
        <v/>
      </c>
      <c r="X8915"/>
    </row>
    <row r="8916" spans="2:24" hidden="1" x14ac:dyDescent="0.25">
      <c r="B8916" s="145"/>
      <c r="C8916" s="31"/>
      <c r="D8916" s="31"/>
      <c r="E8916" s="43"/>
      <c r="F8916" s="42"/>
      <c r="G8916" s="83"/>
      <c r="H8916" s="31"/>
      <c r="I8916" s="31"/>
      <c r="J8916" s="83"/>
      <c r="K8916" s="31"/>
      <c r="L8916" s="31"/>
      <c r="M8916" s="168"/>
      <c r="N8916" s="147"/>
      <c r="O8916" s="105"/>
      <c r="P8916" s="42"/>
      <c r="Q8916" s="31"/>
      <c r="R8916" s="83"/>
      <c r="S8916" s="31"/>
      <c r="T8916" s="31"/>
      <c r="U8916" s="168"/>
      <c r="V8916" s="149"/>
      <c r="W8916" s="140" t="str" cm="1">
        <f t="array" ref="W8916">IF(SUM(LEN(B8916:V8916))=0,"",IF(OR(OR(ISBLANK(F8916),SUM(LEN(C8916),LEN(D8916))=0),AND(NOT(E8916="Unknown"),ISBLANK(J8916)),AND(NOT(O8916="Unknown"),ISBLANK(R8916))),"Missing Information", INDEX(Table15[Entire Service Line Classification], MATCH(SUMIFS(Table15[Unique ID],Table15[System-Owned Portion],E8916,Table15[If Material Anything Other than "Lead" in Column E,Was Material Ever Previously Lead?],G8916,Table15[Customer-Owned Portion],O8916),Table15[Unique ID],0),0)))</f>
        <v/>
      </c>
      <c r="X8916"/>
    </row>
    <row r="8917" spans="2:24" hidden="1" x14ac:dyDescent="0.25">
      <c r="B8917" s="145"/>
      <c r="C8917" s="31"/>
      <c r="D8917" s="31"/>
      <c r="E8917" s="43"/>
      <c r="F8917" s="42"/>
      <c r="G8917" s="83"/>
      <c r="H8917" s="31"/>
      <c r="I8917" s="31"/>
      <c r="J8917" s="83"/>
      <c r="K8917" s="31"/>
      <c r="L8917" s="31"/>
      <c r="M8917" s="168"/>
      <c r="N8917" s="147"/>
      <c r="O8917" s="105"/>
      <c r="P8917" s="42"/>
      <c r="Q8917" s="31"/>
      <c r="R8917" s="83"/>
      <c r="S8917" s="31"/>
      <c r="T8917" s="31"/>
      <c r="U8917" s="168"/>
      <c r="V8917" s="149"/>
      <c r="W8917" s="140" t="str" cm="1">
        <f t="array" ref="W8917">IF(SUM(LEN(B8917:V8917))=0,"",IF(OR(OR(ISBLANK(F8917),SUM(LEN(C8917),LEN(D8917))=0),AND(NOT(E8917="Unknown"),ISBLANK(J8917)),AND(NOT(O8917="Unknown"),ISBLANK(R8917))),"Missing Information", INDEX(Table15[Entire Service Line Classification], MATCH(SUMIFS(Table15[Unique ID],Table15[System-Owned Portion],E8917,Table15[If Material Anything Other than "Lead" in Column E,Was Material Ever Previously Lead?],G8917,Table15[Customer-Owned Portion],O8917),Table15[Unique ID],0),0)))</f>
        <v/>
      </c>
      <c r="X8917"/>
    </row>
    <row r="8918" spans="2:24" hidden="1" x14ac:dyDescent="0.25">
      <c r="B8918" s="145"/>
      <c r="C8918" s="31"/>
      <c r="D8918" s="31"/>
      <c r="E8918" s="43"/>
      <c r="F8918" s="42"/>
      <c r="G8918" s="83"/>
      <c r="H8918" s="31"/>
      <c r="I8918" s="31"/>
      <c r="J8918" s="83"/>
      <c r="K8918" s="31"/>
      <c r="L8918" s="31"/>
      <c r="M8918" s="168"/>
      <c r="N8918" s="147"/>
      <c r="O8918" s="105"/>
      <c r="P8918" s="42"/>
      <c r="Q8918" s="31"/>
      <c r="R8918" s="83"/>
      <c r="S8918" s="31"/>
      <c r="T8918" s="31"/>
      <c r="U8918" s="168"/>
      <c r="V8918" s="149"/>
      <c r="W8918" s="140" t="str" cm="1">
        <f t="array" ref="W8918">IF(SUM(LEN(B8918:V8918))=0,"",IF(OR(OR(ISBLANK(F8918),SUM(LEN(C8918),LEN(D8918))=0),AND(NOT(E8918="Unknown"),ISBLANK(J8918)),AND(NOT(O8918="Unknown"),ISBLANK(R8918))),"Missing Information", INDEX(Table15[Entire Service Line Classification], MATCH(SUMIFS(Table15[Unique ID],Table15[System-Owned Portion],E8918,Table15[If Material Anything Other than "Lead" in Column E,Was Material Ever Previously Lead?],G8918,Table15[Customer-Owned Portion],O8918),Table15[Unique ID],0),0)))</f>
        <v/>
      </c>
      <c r="X8918"/>
    </row>
    <row r="8919" spans="2:24" hidden="1" x14ac:dyDescent="0.25">
      <c r="B8919" s="145"/>
      <c r="C8919" s="31"/>
      <c r="D8919" s="31"/>
      <c r="E8919" s="43"/>
      <c r="F8919" s="42"/>
      <c r="G8919" s="83"/>
      <c r="H8919" s="31"/>
      <c r="I8919" s="31"/>
      <c r="J8919" s="83"/>
      <c r="K8919" s="31"/>
      <c r="L8919" s="31"/>
      <c r="M8919" s="168"/>
      <c r="N8919" s="147"/>
      <c r="O8919" s="105"/>
      <c r="P8919" s="42"/>
      <c r="Q8919" s="31"/>
      <c r="R8919" s="83"/>
      <c r="S8919" s="31"/>
      <c r="T8919" s="31"/>
      <c r="U8919" s="168"/>
      <c r="V8919" s="149"/>
      <c r="W8919" s="140" t="str" cm="1">
        <f t="array" ref="W8919">IF(SUM(LEN(B8919:V8919))=0,"",IF(OR(OR(ISBLANK(F8919),SUM(LEN(C8919),LEN(D8919))=0),AND(NOT(E8919="Unknown"),ISBLANK(J8919)),AND(NOT(O8919="Unknown"),ISBLANK(R8919))),"Missing Information", INDEX(Table15[Entire Service Line Classification], MATCH(SUMIFS(Table15[Unique ID],Table15[System-Owned Portion],E8919,Table15[If Material Anything Other than "Lead" in Column E,Was Material Ever Previously Lead?],G8919,Table15[Customer-Owned Portion],O8919),Table15[Unique ID],0),0)))</f>
        <v/>
      </c>
      <c r="X8919"/>
    </row>
    <row r="8920" spans="2:24" hidden="1" x14ac:dyDescent="0.25">
      <c r="B8920" s="145"/>
      <c r="C8920" s="31"/>
      <c r="D8920" s="31"/>
      <c r="E8920" s="43"/>
      <c r="F8920" s="42"/>
      <c r="G8920" s="83"/>
      <c r="H8920" s="31"/>
      <c r="I8920" s="31"/>
      <c r="J8920" s="83"/>
      <c r="K8920" s="31"/>
      <c r="L8920" s="31"/>
      <c r="M8920" s="168"/>
      <c r="N8920" s="147"/>
      <c r="O8920" s="105"/>
      <c r="P8920" s="42"/>
      <c r="Q8920" s="31"/>
      <c r="R8920" s="83"/>
      <c r="S8920" s="31"/>
      <c r="T8920" s="31"/>
      <c r="U8920" s="168"/>
      <c r="V8920" s="149"/>
      <c r="W8920" s="140" t="str" cm="1">
        <f t="array" ref="W8920">IF(SUM(LEN(B8920:V8920))=0,"",IF(OR(OR(ISBLANK(F8920),SUM(LEN(C8920),LEN(D8920))=0),AND(NOT(E8920="Unknown"),ISBLANK(J8920)),AND(NOT(O8920="Unknown"),ISBLANK(R8920))),"Missing Information", INDEX(Table15[Entire Service Line Classification], MATCH(SUMIFS(Table15[Unique ID],Table15[System-Owned Portion],E8920,Table15[If Material Anything Other than "Lead" in Column E,Was Material Ever Previously Lead?],G8920,Table15[Customer-Owned Portion],O8920),Table15[Unique ID],0),0)))</f>
        <v/>
      </c>
      <c r="X8920"/>
    </row>
    <row r="8921" spans="2:24" hidden="1" x14ac:dyDescent="0.25">
      <c r="B8921" s="145"/>
      <c r="C8921" s="31"/>
      <c r="D8921" s="31"/>
      <c r="E8921" s="43"/>
      <c r="F8921" s="42"/>
      <c r="G8921" s="83"/>
      <c r="H8921" s="31"/>
      <c r="I8921" s="31"/>
      <c r="J8921" s="83"/>
      <c r="K8921" s="31"/>
      <c r="L8921" s="31"/>
      <c r="M8921" s="168"/>
      <c r="N8921" s="147"/>
      <c r="O8921" s="105"/>
      <c r="P8921" s="42"/>
      <c r="Q8921" s="31"/>
      <c r="R8921" s="83"/>
      <c r="S8921" s="31"/>
      <c r="T8921" s="31"/>
      <c r="U8921" s="168"/>
      <c r="V8921" s="149"/>
      <c r="W8921" s="140" t="str" cm="1">
        <f t="array" ref="W8921">IF(SUM(LEN(B8921:V8921))=0,"",IF(OR(OR(ISBLANK(F8921),SUM(LEN(C8921),LEN(D8921))=0),AND(NOT(E8921="Unknown"),ISBLANK(J8921)),AND(NOT(O8921="Unknown"),ISBLANK(R8921))),"Missing Information", INDEX(Table15[Entire Service Line Classification], MATCH(SUMIFS(Table15[Unique ID],Table15[System-Owned Portion],E8921,Table15[If Material Anything Other than "Lead" in Column E,Was Material Ever Previously Lead?],G8921,Table15[Customer-Owned Portion],O8921),Table15[Unique ID],0),0)))</f>
        <v/>
      </c>
      <c r="X8921"/>
    </row>
    <row r="8922" spans="2:24" hidden="1" x14ac:dyDescent="0.25">
      <c r="B8922" s="145"/>
      <c r="C8922" s="31"/>
      <c r="D8922" s="31"/>
      <c r="E8922" s="43"/>
      <c r="F8922" s="42"/>
      <c r="G8922" s="83"/>
      <c r="H8922" s="31"/>
      <c r="I8922" s="31"/>
      <c r="J8922" s="83"/>
      <c r="K8922" s="31"/>
      <c r="L8922" s="31"/>
      <c r="M8922" s="168"/>
      <c r="N8922" s="147"/>
      <c r="O8922" s="105"/>
      <c r="P8922" s="42"/>
      <c r="Q8922" s="31"/>
      <c r="R8922" s="83"/>
      <c r="S8922" s="31"/>
      <c r="T8922" s="31"/>
      <c r="U8922" s="168"/>
      <c r="V8922" s="149"/>
      <c r="W8922" s="140" t="str" cm="1">
        <f t="array" ref="W8922">IF(SUM(LEN(B8922:V8922))=0,"",IF(OR(OR(ISBLANK(F8922),SUM(LEN(C8922),LEN(D8922))=0),AND(NOT(E8922="Unknown"),ISBLANK(J8922)),AND(NOT(O8922="Unknown"),ISBLANK(R8922))),"Missing Information", INDEX(Table15[Entire Service Line Classification], MATCH(SUMIFS(Table15[Unique ID],Table15[System-Owned Portion],E8922,Table15[If Material Anything Other than "Lead" in Column E,Was Material Ever Previously Lead?],G8922,Table15[Customer-Owned Portion],O8922),Table15[Unique ID],0),0)))</f>
        <v/>
      </c>
      <c r="X8922"/>
    </row>
    <row r="8923" spans="2:24" hidden="1" x14ac:dyDescent="0.25">
      <c r="B8923" s="145"/>
      <c r="C8923" s="31"/>
      <c r="D8923" s="31"/>
      <c r="E8923" s="43"/>
      <c r="F8923" s="42"/>
      <c r="G8923" s="83"/>
      <c r="H8923" s="31"/>
      <c r="I8923" s="31"/>
      <c r="J8923" s="83"/>
      <c r="K8923" s="31"/>
      <c r="L8923" s="31"/>
      <c r="M8923" s="168"/>
      <c r="N8923" s="147"/>
      <c r="O8923" s="105"/>
      <c r="P8923" s="42"/>
      <c r="Q8923" s="31"/>
      <c r="R8923" s="83"/>
      <c r="S8923" s="31"/>
      <c r="T8923" s="31"/>
      <c r="U8923" s="168"/>
      <c r="V8923" s="149"/>
      <c r="W8923" s="140" t="str" cm="1">
        <f t="array" ref="W8923">IF(SUM(LEN(B8923:V8923))=0,"",IF(OR(OR(ISBLANK(F8923),SUM(LEN(C8923),LEN(D8923))=0),AND(NOT(E8923="Unknown"),ISBLANK(J8923)),AND(NOT(O8923="Unknown"),ISBLANK(R8923))),"Missing Information", INDEX(Table15[Entire Service Line Classification], MATCH(SUMIFS(Table15[Unique ID],Table15[System-Owned Portion],E8923,Table15[If Material Anything Other than "Lead" in Column E,Was Material Ever Previously Lead?],G8923,Table15[Customer-Owned Portion],O8923),Table15[Unique ID],0),0)))</f>
        <v/>
      </c>
      <c r="X8923"/>
    </row>
    <row r="8924" spans="2:24" hidden="1" x14ac:dyDescent="0.25">
      <c r="B8924" s="145"/>
      <c r="C8924" s="31"/>
      <c r="D8924" s="31"/>
      <c r="E8924" s="43"/>
      <c r="F8924" s="42"/>
      <c r="G8924" s="83"/>
      <c r="H8924" s="31"/>
      <c r="I8924" s="31"/>
      <c r="J8924" s="83"/>
      <c r="K8924" s="31"/>
      <c r="L8924" s="31"/>
      <c r="M8924" s="168"/>
      <c r="N8924" s="147"/>
      <c r="O8924" s="105"/>
      <c r="P8924" s="42"/>
      <c r="Q8924" s="31"/>
      <c r="R8924" s="83"/>
      <c r="S8924" s="31"/>
      <c r="T8924" s="31"/>
      <c r="U8924" s="168"/>
      <c r="V8924" s="149"/>
      <c r="W8924" s="140" t="str" cm="1">
        <f t="array" ref="W8924">IF(SUM(LEN(B8924:V8924))=0,"",IF(OR(OR(ISBLANK(F8924),SUM(LEN(C8924),LEN(D8924))=0),AND(NOT(E8924="Unknown"),ISBLANK(J8924)),AND(NOT(O8924="Unknown"),ISBLANK(R8924))),"Missing Information", INDEX(Table15[Entire Service Line Classification], MATCH(SUMIFS(Table15[Unique ID],Table15[System-Owned Portion],E8924,Table15[If Material Anything Other than "Lead" in Column E,Was Material Ever Previously Lead?],G8924,Table15[Customer-Owned Portion],O8924),Table15[Unique ID],0),0)))</f>
        <v/>
      </c>
      <c r="X8924"/>
    </row>
    <row r="8925" spans="2:24" hidden="1" x14ac:dyDescent="0.25">
      <c r="B8925" s="145"/>
      <c r="C8925" s="31"/>
      <c r="D8925" s="31"/>
      <c r="E8925" s="43"/>
      <c r="F8925" s="42"/>
      <c r="G8925" s="83"/>
      <c r="H8925" s="31"/>
      <c r="I8925" s="31"/>
      <c r="J8925" s="83"/>
      <c r="K8925" s="31"/>
      <c r="L8925" s="31"/>
      <c r="M8925" s="168"/>
      <c r="N8925" s="147"/>
      <c r="O8925" s="105"/>
      <c r="P8925" s="42"/>
      <c r="Q8925" s="31"/>
      <c r="R8925" s="83"/>
      <c r="S8925" s="31"/>
      <c r="T8925" s="31"/>
      <c r="U8925" s="168"/>
      <c r="V8925" s="149"/>
      <c r="W8925" s="140" t="str" cm="1">
        <f t="array" ref="W8925">IF(SUM(LEN(B8925:V8925))=0,"",IF(OR(OR(ISBLANK(F8925),SUM(LEN(C8925),LEN(D8925))=0),AND(NOT(E8925="Unknown"),ISBLANK(J8925)),AND(NOT(O8925="Unknown"),ISBLANK(R8925))),"Missing Information", INDEX(Table15[Entire Service Line Classification], MATCH(SUMIFS(Table15[Unique ID],Table15[System-Owned Portion],E8925,Table15[If Material Anything Other than "Lead" in Column E,Was Material Ever Previously Lead?],G8925,Table15[Customer-Owned Portion],O8925),Table15[Unique ID],0),0)))</f>
        <v/>
      </c>
      <c r="X8925"/>
    </row>
    <row r="8926" spans="2:24" hidden="1" x14ac:dyDescent="0.25">
      <c r="B8926" s="145"/>
      <c r="C8926" s="31"/>
      <c r="D8926" s="31"/>
      <c r="E8926" s="43"/>
      <c r="F8926" s="42"/>
      <c r="G8926" s="83"/>
      <c r="H8926" s="31"/>
      <c r="I8926" s="31"/>
      <c r="J8926" s="83"/>
      <c r="K8926" s="31"/>
      <c r="L8926" s="31"/>
      <c r="M8926" s="168"/>
      <c r="N8926" s="147"/>
      <c r="O8926" s="105"/>
      <c r="P8926" s="42"/>
      <c r="Q8926" s="31"/>
      <c r="R8926" s="83"/>
      <c r="S8926" s="31"/>
      <c r="T8926" s="31"/>
      <c r="U8926" s="168"/>
      <c r="V8926" s="149"/>
      <c r="W8926" s="140" t="str" cm="1">
        <f t="array" ref="W8926">IF(SUM(LEN(B8926:V8926))=0,"",IF(OR(OR(ISBLANK(F8926),SUM(LEN(C8926),LEN(D8926))=0),AND(NOT(E8926="Unknown"),ISBLANK(J8926)),AND(NOT(O8926="Unknown"),ISBLANK(R8926))),"Missing Information", INDEX(Table15[Entire Service Line Classification], MATCH(SUMIFS(Table15[Unique ID],Table15[System-Owned Portion],E8926,Table15[If Material Anything Other than "Lead" in Column E,Was Material Ever Previously Lead?],G8926,Table15[Customer-Owned Portion],O8926),Table15[Unique ID],0),0)))</f>
        <v/>
      </c>
      <c r="X8926"/>
    </row>
    <row r="8927" spans="2:24" hidden="1" x14ac:dyDescent="0.25">
      <c r="B8927" s="145"/>
      <c r="C8927" s="31"/>
      <c r="D8927" s="31"/>
      <c r="E8927" s="43"/>
      <c r="F8927" s="42"/>
      <c r="G8927" s="83"/>
      <c r="H8927" s="31"/>
      <c r="I8927" s="31"/>
      <c r="J8927" s="83"/>
      <c r="K8927" s="31"/>
      <c r="L8927" s="31"/>
      <c r="M8927" s="168"/>
      <c r="N8927" s="147"/>
      <c r="O8927" s="105"/>
      <c r="P8927" s="42"/>
      <c r="Q8927" s="31"/>
      <c r="R8927" s="83"/>
      <c r="S8927" s="31"/>
      <c r="T8927" s="31"/>
      <c r="U8927" s="168"/>
      <c r="V8927" s="149"/>
      <c r="W8927" s="140" t="str" cm="1">
        <f t="array" ref="W8927">IF(SUM(LEN(B8927:V8927))=0,"",IF(OR(OR(ISBLANK(F8927),SUM(LEN(C8927),LEN(D8927))=0),AND(NOT(E8927="Unknown"),ISBLANK(J8927)),AND(NOT(O8927="Unknown"),ISBLANK(R8927))),"Missing Information", INDEX(Table15[Entire Service Line Classification], MATCH(SUMIFS(Table15[Unique ID],Table15[System-Owned Portion],E8927,Table15[If Material Anything Other than "Lead" in Column E,Was Material Ever Previously Lead?],G8927,Table15[Customer-Owned Portion],O8927),Table15[Unique ID],0),0)))</f>
        <v/>
      </c>
      <c r="X8927"/>
    </row>
    <row r="8928" spans="2:24" hidden="1" x14ac:dyDescent="0.25">
      <c r="B8928" s="145"/>
      <c r="C8928" s="31"/>
      <c r="D8928" s="31"/>
      <c r="E8928" s="43"/>
      <c r="F8928" s="42"/>
      <c r="G8928" s="83"/>
      <c r="H8928" s="31"/>
      <c r="I8928" s="31"/>
      <c r="J8928" s="83"/>
      <c r="K8928" s="31"/>
      <c r="L8928" s="31"/>
      <c r="M8928" s="168"/>
      <c r="N8928" s="147"/>
      <c r="O8928" s="105"/>
      <c r="P8928" s="42"/>
      <c r="Q8928" s="31"/>
      <c r="R8928" s="83"/>
      <c r="S8928" s="31"/>
      <c r="T8928" s="31"/>
      <c r="U8928" s="168"/>
      <c r="V8928" s="149"/>
      <c r="W8928" s="140" t="str" cm="1">
        <f t="array" ref="W8928">IF(SUM(LEN(B8928:V8928))=0,"",IF(OR(OR(ISBLANK(F8928),SUM(LEN(C8928),LEN(D8928))=0),AND(NOT(E8928="Unknown"),ISBLANK(J8928)),AND(NOT(O8928="Unknown"),ISBLANK(R8928))),"Missing Information", INDEX(Table15[Entire Service Line Classification], MATCH(SUMIFS(Table15[Unique ID],Table15[System-Owned Portion],E8928,Table15[If Material Anything Other than "Lead" in Column E,Was Material Ever Previously Lead?],G8928,Table15[Customer-Owned Portion],O8928),Table15[Unique ID],0),0)))</f>
        <v/>
      </c>
      <c r="X8928"/>
    </row>
    <row r="8929" spans="2:24" hidden="1" x14ac:dyDescent="0.25">
      <c r="B8929" s="145"/>
      <c r="C8929" s="31"/>
      <c r="D8929" s="31"/>
      <c r="E8929" s="43"/>
      <c r="F8929" s="42"/>
      <c r="G8929" s="83"/>
      <c r="H8929" s="31"/>
      <c r="I8929" s="31"/>
      <c r="J8929" s="83"/>
      <c r="K8929" s="31"/>
      <c r="L8929" s="31"/>
      <c r="M8929" s="168"/>
      <c r="N8929" s="147"/>
      <c r="O8929" s="105"/>
      <c r="P8929" s="42"/>
      <c r="Q8929" s="31"/>
      <c r="R8929" s="83"/>
      <c r="S8929" s="31"/>
      <c r="T8929" s="31"/>
      <c r="U8929" s="168"/>
      <c r="V8929" s="149"/>
      <c r="W8929" s="140" t="str" cm="1">
        <f t="array" ref="W8929">IF(SUM(LEN(B8929:V8929))=0,"",IF(OR(OR(ISBLANK(F8929),SUM(LEN(C8929),LEN(D8929))=0),AND(NOT(E8929="Unknown"),ISBLANK(J8929)),AND(NOT(O8929="Unknown"),ISBLANK(R8929))),"Missing Information", INDEX(Table15[Entire Service Line Classification], MATCH(SUMIFS(Table15[Unique ID],Table15[System-Owned Portion],E8929,Table15[If Material Anything Other than "Lead" in Column E,Was Material Ever Previously Lead?],G8929,Table15[Customer-Owned Portion],O8929),Table15[Unique ID],0),0)))</f>
        <v/>
      </c>
      <c r="X8929"/>
    </row>
    <row r="8930" spans="2:24" hidden="1" x14ac:dyDescent="0.25">
      <c r="B8930" s="145"/>
      <c r="C8930" s="31"/>
      <c r="D8930" s="31"/>
      <c r="E8930" s="43"/>
      <c r="F8930" s="42"/>
      <c r="G8930" s="83"/>
      <c r="H8930" s="31"/>
      <c r="I8930" s="31"/>
      <c r="J8930" s="83"/>
      <c r="K8930" s="31"/>
      <c r="L8930" s="31"/>
      <c r="M8930" s="168"/>
      <c r="N8930" s="147"/>
      <c r="O8930" s="105"/>
      <c r="P8930" s="42"/>
      <c r="Q8930" s="31"/>
      <c r="R8930" s="83"/>
      <c r="S8930" s="31"/>
      <c r="T8930" s="31"/>
      <c r="U8930" s="168"/>
      <c r="V8930" s="149"/>
      <c r="W8930" s="140" t="str" cm="1">
        <f t="array" ref="W8930">IF(SUM(LEN(B8930:V8930))=0,"",IF(OR(OR(ISBLANK(F8930),SUM(LEN(C8930),LEN(D8930))=0),AND(NOT(E8930="Unknown"),ISBLANK(J8930)),AND(NOT(O8930="Unknown"),ISBLANK(R8930))),"Missing Information", INDEX(Table15[Entire Service Line Classification], MATCH(SUMIFS(Table15[Unique ID],Table15[System-Owned Portion],E8930,Table15[If Material Anything Other than "Lead" in Column E,Was Material Ever Previously Lead?],G8930,Table15[Customer-Owned Portion],O8930),Table15[Unique ID],0),0)))</f>
        <v/>
      </c>
      <c r="X8930"/>
    </row>
    <row r="8931" spans="2:24" hidden="1" x14ac:dyDescent="0.25">
      <c r="B8931" s="145"/>
      <c r="C8931" s="31"/>
      <c r="D8931" s="31"/>
      <c r="E8931" s="43"/>
      <c r="F8931" s="42"/>
      <c r="G8931" s="83"/>
      <c r="H8931" s="31"/>
      <c r="I8931" s="31"/>
      <c r="J8931" s="83"/>
      <c r="K8931" s="31"/>
      <c r="L8931" s="31"/>
      <c r="M8931" s="168"/>
      <c r="N8931" s="147"/>
      <c r="O8931" s="105"/>
      <c r="P8931" s="42"/>
      <c r="Q8931" s="31"/>
      <c r="R8931" s="83"/>
      <c r="S8931" s="31"/>
      <c r="T8931" s="31"/>
      <c r="U8931" s="168"/>
      <c r="V8931" s="149"/>
      <c r="W8931" s="140" t="str" cm="1">
        <f t="array" ref="W8931">IF(SUM(LEN(B8931:V8931))=0,"",IF(OR(OR(ISBLANK(F8931),SUM(LEN(C8931),LEN(D8931))=0),AND(NOT(E8931="Unknown"),ISBLANK(J8931)),AND(NOT(O8931="Unknown"),ISBLANK(R8931))),"Missing Information", INDEX(Table15[Entire Service Line Classification], MATCH(SUMIFS(Table15[Unique ID],Table15[System-Owned Portion],E8931,Table15[If Material Anything Other than "Lead" in Column E,Was Material Ever Previously Lead?],G8931,Table15[Customer-Owned Portion],O8931),Table15[Unique ID],0),0)))</f>
        <v/>
      </c>
      <c r="X8931"/>
    </row>
    <row r="8932" spans="2:24" hidden="1" x14ac:dyDescent="0.25">
      <c r="B8932" s="145"/>
      <c r="C8932" s="31"/>
      <c r="D8932" s="31"/>
      <c r="E8932" s="43"/>
      <c r="F8932" s="42"/>
      <c r="G8932" s="83"/>
      <c r="H8932" s="31"/>
      <c r="I8932" s="31"/>
      <c r="J8932" s="83"/>
      <c r="K8932" s="31"/>
      <c r="L8932" s="31"/>
      <c r="M8932" s="168"/>
      <c r="N8932" s="147"/>
      <c r="O8932" s="105"/>
      <c r="P8932" s="42"/>
      <c r="Q8932" s="31"/>
      <c r="R8932" s="83"/>
      <c r="S8932" s="31"/>
      <c r="T8932" s="31"/>
      <c r="U8932" s="168"/>
      <c r="V8932" s="149"/>
      <c r="W8932" s="140" t="str" cm="1">
        <f t="array" ref="W8932">IF(SUM(LEN(B8932:V8932))=0,"",IF(OR(OR(ISBLANK(F8932),SUM(LEN(C8932),LEN(D8932))=0),AND(NOT(E8932="Unknown"),ISBLANK(J8932)),AND(NOT(O8932="Unknown"),ISBLANK(R8932))),"Missing Information", INDEX(Table15[Entire Service Line Classification], MATCH(SUMIFS(Table15[Unique ID],Table15[System-Owned Portion],E8932,Table15[If Material Anything Other than "Lead" in Column E,Was Material Ever Previously Lead?],G8932,Table15[Customer-Owned Portion],O8932),Table15[Unique ID],0),0)))</f>
        <v/>
      </c>
      <c r="X8932"/>
    </row>
    <row r="8933" spans="2:24" hidden="1" x14ac:dyDescent="0.25">
      <c r="B8933" s="145"/>
      <c r="C8933" s="31"/>
      <c r="D8933" s="31"/>
      <c r="E8933" s="43"/>
      <c r="F8933" s="42"/>
      <c r="G8933" s="83"/>
      <c r="H8933" s="31"/>
      <c r="I8933" s="31"/>
      <c r="J8933" s="83"/>
      <c r="K8933" s="31"/>
      <c r="L8933" s="31"/>
      <c r="M8933" s="168"/>
      <c r="N8933" s="147"/>
      <c r="O8933" s="105"/>
      <c r="P8933" s="42"/>
      <c r="Q8933" s="31"/>
      <c r="R8933" s="83"/>
      <c r="S8933" s="31"/>
      <c r="T8933" s="31"/>
      <c r="U8933" s="168"/>
      <c r="V8933" s="149"/>
      <c r="W8933" s="140" t="str" cm="1">
        <f t="array" ref="W8933">IF(SUM(LEN(B8933:V8933))=0,"",IF(OR(OR(ISBLANK(F8933),SUM(LEN(C8933),LEN(D8933))=0),AND(NOT(E8933="Unknown"),ISBLANK(J8933)),AND(NOT(O8933="Unknown"),ISBLANK(R8933))),"Missing Information", INDEX(Table15[Entire Service Line Classification], MATCH(SUMIFS(Table15[Unique ID],Table15[System-Owned Portion],E8933,Table15[If Material Anything Other than "Lead" in Column E,Was Material Ever Previously Lead?],G8933,Table15[Customer-Owned Portion],O8933),Table15[Unique ID],0),0)))</f>
        <v/>
      </c>
      <c r="X8933"/>
    </row>
    <row r="8934" spans="2:24" hidden="1" x14ac:dyDescent="0.25">
      <c r="B8934" s="145"/>
      <c r="C8934" s="31"/>
      <c r="D8934" s="31"/>
      <c r="E8934" s="43"/>
      <c r="F8934" s="42"/>
      <c r="G8934" s="83"/>
      <c r="H8934" s="31"/>
      <c r="I8934" s="31"/>
      <c r="J8934" s="83"/>
      <c r="K8934" s="31"/>
      <c r="L8934" s="31"/>
      <c r="M8934" s="168"/>
      <c r="N8934" s="147"/>
      <c r="O8934" s="105"/>
      <c r="P8934" s="42"/>
      <c r="Q8934" s="31"/>
      <c r="R8934" s="83"/>
      <c r="S8934" s="31"/>
      <c r="T8934" s="31"/>
      <c r="U8934" s="168"/>
      <c r="V8934" s="149"/>
      <c r="W8934" s="140" t="str" cm="1">
        <f t="array" ref="W8934">IF(SUM(LEN(B8934:V8934))=0,"",IF(OR(OR(ISBLANK(F8934),SUM(LEN(C8934),LEN(D8934))=0),AND(NOT(E8934="Unknown"),ISBLANK(J8934)),AND(NOT(O8934="Unknown"),ISBLANK(R8934))),"Missing Information", INDEX(Table15[Entire Service Line Classification], MATCH(SUMIFS(Table15[Unique ID],Table15[System-Owned Portion],E8934,Table15[If Material Anything Other than "Lead" in Column E,Was Material Ever Previously Lead?],G8934,Table15[Customer-Owned Portion],O8934),Table15[Unique ID],0),0)))</f>
        <v/>
      </c>
      <c r="X8934"/>
    </row>
    <row r="8935" spans="2:24" hidden="1" x14ac:dyDescent="0.25">
      <c r="B8935" s="145"/>
      <c r="C8935" s="31"/>
      <c r="D8935" s="31"/>
      <c r="E8935" s="43"/>
      <c r="F8935" s="42"/>
      <c r="G8935" s="83"/>
      <c r="H8935" s="31"/>
      <c r="I8935" s="31"/>
      <c r="J8935" s="83"/>
      <c r="K8935" s="31"/>
      <c r="L8935" s="31"/>
      <c r="M8935" s="168"/>
      <c r="N8935" s="147"/>
      <c r="O8935" s="105"/>
      <c r="P8935" s="42"/>
      <c r="Q8935" s="31"/>
      <c r="R8935" s="83"/>
      <c r="S8935" s="31"/>
      <c r="T8935" s="31"/>
      <c r="U8935" s="168"/>
      <c r="V8935" s="149"/>
      <c r="W8935" s="140" t="str" cm="1">
        <f t="array" ref="W8935">IF(SUM(LEN(B8935:V8935))=0,"",IF(OR(OR(ISBLANK(F8935),SUM(LEN(C8935),LEN(D8935))=0),AND(NOT(E8935="Unknown"),ISBLANK(J8935)),AND(NOT(O8935="Unknown"),ISBLANK(R8935))),"Missing Information", INDEX(Table15[Entire Service Line Classification], MATCH(SUMIFS(Table15[Unique ID],Table15[System-Owned Portion],E8935,Table15[If Material Anything Other than "Lead" in Column E,Was Material Ever Previously Lead?],G8935,Table15[Customer-Owned Portion],O8935),Table15[Unique ID],0),0)))</f>
        <v/>
      </c>
      <c r="X8935"/>
    </row>
    <row r="8936" spans="2:24" hidden="1" x14ac:dyDescent="0.25">
      <c r="B8936" s="145"/>
      <c r="C8936" s="31"/>
      <c r="D8936" s="31"/>
      <c r="E8936" s="43"/>
      <c r="F8936" s="42"/>
      <c r="G8936" s="83"/>
      <c r="H8936" s="31"/>
      <c r="I8936" s="31"/>
      <c r="J8936" s="83"/>
      <c r="K8936" s="31"/>
      <c r="L8936" s="31"/>
      <c r="M8936" s="168"/>
      <c r="N8936" s="147"/>
      <c r="O8936" s="105"/>
      <c r="P8936" s="42"/>
      <c r="Q8936" s="31"/>
      <c r="R8936" s="83"/>
      <c r="S8936" s="31"/>
      <c r="T8936" s="31"/>
      <c r="U8936" s="168"/>
      <c r="V8936" s="149"/>
      <c r="W8936" s="140" t="str" cm="1">
        <f t="array" ref="W8936">IF(SUM(LEN(B8936:V8936))=0,"",IF(OR(OR(ISBLANK(F8936),SUM(LEN(C8936),LEN(D8936))=0),AND(NOT(E8936="Unknown"),ISBLANK(J8936)),AND(NOT(O8936="Unknown"),ISBLANK(R8936))),"Missing Information", INDEX(Table15[Entire Service Line Classification], MATCH(SUMIFS(Table15[Unique ID],Table15[System-Owned Portion],E8936,Table15[If Material Anything Other than "Lead" in Column E,Was Material Ever Previously Lead?],G8936,Table15[Customer-Owned Portion],O8936),Table15[Unique ID],0),0)))</f>
        <v/>
      </c>
      <c r="X8936"/>
    </row>
    <row r="8937" spans="2:24" hidden="1" x14ac:dyDescent="0.25">
      <c r="B8937" s="145"/>
      <c r="C8937" s="31"/>
      <c r="D8937" s="31"/>
      <c r="E8937" s="43"/>
      <c r="F8937" s="42"/>
      <c r="G8937" s="83"/>
      <c r="H8937" s="31"/>
      <c r="I8937" s="31"/>
      <c r="J8937" s="83"/>
      <c r="K8937" s="31"/>
      <c r="L8937" s="31"/>
      <c r="M8937" s="168"/>
      <c r="N8937" s="147"/>
      <c r="O8937" s="105"/>
      <c r="P8937" s="42"/>
      <c r="Q8937" s="31"/>
      <c r="R8937" s="83"/>
      <c r="S8937" s="31"/>
      <c r="T8937" s="31"/>
      <c r="U8937" s="168"/>
      <c r="V8937" s="149"/>
      <c r="W8937" s="140" t="str" cm="1">
        <f t="array" ref="W8937">IF(SUM(LEN(B8937:V8937))=0,"",IF(OR(OR(ISBLANK(F8937),SUM(LEN(C8937),LEN(D8937))=0),AND(NOT(E8937="Unknown"),ISBLANK(J8937)),AND(NOT(O8937="Unknown"),ISBLANK(R8937))),"Missing Information", INDEX(Table15[Entire Service Line Classification], MATCH(SUMIFS(Table15[Unique ID],Table15[System-Owned Portion],E8937,Table15[If Material Anything Other than "Lead" in Column E,Was Material Ever Previously Lead?],G8937,Table15[Customer-Owned Portion],O8937),Table15[Unique ID],0),0)))</f>
        <v/>
      </c>
      <c r="X8937"/>
    </row>
    <row r="8938" spans="2:24" hidden="1" x14ac:dyDescent="0.25">
      <c r="B8938" s="145"/>
      <c r="C8938" s="31"/>
      <c r="D8938" s="31"/>
      <c r="E8938" s="43"/>
      <c r="F8938" s="42"/>
      <c r="G8938" s="83"/>
      <c r="H8938" s="31"/>
      <c r="I8938" s="31"/>
      <c r="J8938" s="83"/>
      <c r="K8938" s="31"/>
      <c r="L8938" s="31"/>
      <c r="M8938" s="168"/>
      <c r="N8938" s="147"/>
      <c r="O8938" s="105"/>
      <c r="P8938" s="42"/>
      <c r="Q8938" s="31"/>
      <c r="R8938" s="83"/>
      <c r="S8938" s="31"/>
      <c r="T8938" s="31"/>
      <c r="U8938" s="168"/>
      <c r="V8938" s="149"/>
      <c r="W8938" s="140" t="str" cm="1">
        <f t="array" ref="W8938">IF(SUM(LEN(B8938:V8938))=0,"",IF(OR(OR(ISBLANK(F8938),SUM(LEN(C8938),LEN(D8938))=0),AND(NOT(E8938="Unknown"),ISBLANK(J8938)),AND(NOT(O8938="Unknown"),ISBLANK(R8938))),"Missing Information", INDEX(Table15[Entire Service Line Classification], MATCH(SUMIFS(Table15[Unique ID],Table15[System-Owned Portion],E8938,Table15[If Material Anything Other than "Lead" in Column E,Was Material Ever Previously Lead?],G8938,Table15[Customer-Owned Portion],O8938),Table15[Unique ID],0),0)))</f>
        <v/>
      </c>
      <c r="X8938"/>
    </row>
    <row r="8939" spans="2:24" hidden="1" x14ac:dyDescent="0.25">
      <c r="B8939" s="145"/>
      <c r="C8939" s="31"/>
      <c r="D8939" s="31"/>
      <c r="E8939" s="43"/>
      <c r="F8939" s="42"/>
      <c r="G8939" s="83"/>
      <c r="H8939" s="31"/>
      <c r="I8939" s="31"/>
      <c r="J8939" s="83"/>
      <c r="K8939" s="31"/>
      <c r="L8939" s="31"/>
      <c r="M8939" s="168"/>
      <c r="N8939" s="147"/>
      <c r="O8939" s="105"/>
      <c r="P8939" s="42"/>
      <c r="Q8939" s="31"/>
      <c r="R8939" s="83"/>
      <c r="S8939" s="31"/>
      <c r="T8939" s="31"/>
      <c r="U8939" s="168"/>
      <c r="V8939" s="149"/>
      <c r="W8939" s="140" t="str" cm="1">
        <f t="array" ref="W8939">IF(SUM(LEN(B8939:V8939))=0,"",IF(OR(OR(ISBLANK(F8939),SUM(LEN(C8939),LEN(D8939))=0),AND(NOT(E8939="Unknown"),ISBLANK(J8939)),AND(NOT(O8939="Unknown"),ISBLANK(R8939))),"Missing Information", INDEX(Table15[Entire Service Line Classification], MATCH(SUMIFS(Table15[Unique ID],Table15[System-Owned Portion],E8939,Table15[If Material Anything Other than "Lead" in Column E,Was Material Ever Previously Lead?],G8939,Table15[Customer-Owned Portion],O8939),Table15[Unique ID],0),0)))</f>
        <v/>
      </c>
      <c r="X8939"/>
    </row>
    <row r="8940" spans="2:24" hidden="1" x14ac:dyDescent="0.25">
      <c r="B8940" s="145"/>
      <c r="C8940" s="31"/>
      <c r="D8940" s="31"/>
      <c r="E8940" s="43"/>
      <c r="F8940" s="42"/>
      <c r="G8940" s="83"/>
      <c r="H8940" s="31"/>
      <c r="I8940" s="31"/>
      <c r="J8940" s="83"/>
      <c r="K8940" s="31"/>
      <c r="L8940" s="31"/>
      <c r="M8940" s="168"/>
      <c r="N8940" s="147"/>
      <c r="O8940" s="105"/>
      <c r="P8940" s="42"/>
      <c r="Q8940" s="31"/>
      <c r="R8940" s="83"/>
      <c r="S8940" s="31"/>
      <c r="T8940" s="31"/>
      <c r="U8940" s="168"/>
      <c r="V8940" s="149"/>
      <c r="W8940" s="140" t="str" cm="1">
        <f t="array" ref="W8940">IF(SUM(LEN(B8940:V8940))=0,"",IF(OR(OR(ISBLANK(F8940),SUM(LEN(C8940),LEN(D8940))=0),AND(NOT(E8940="Unknown"),ISBLANK(J8940)),AND(NOT(O8940="Unknown"),ISBLANK(R8940))),"Missing Information", INDEX(Table15[Entire Service Line Classification], MATCH(SUMIFS(Table15[Unique ID],Table15[System-Owned Portion],E8940,Table15[If Material Anything Other than "Lead" in Column E,Was Material Ever Previously Lead?],G8940,Table15[Customer-Owned Portion],O8940),Table15[Unique ID],0),0)))</f>
        <v/>
      </c>
      <c r="X8940"/>
    </row>
    <row r="8941" spans="2:24" hidden="1" x14ac:dyDescent="0.25">
      <c r="B8941" s="145"/>
      <c r="C8941" s="31"/>
      <c r="D8941" s="31"/>
      <c r="E8941" s="43"/>
      <c r="F8941" s="42"/>
      <c r="G8941" s="83"/>
      <c r="H8941" s="31"/>
      <c r="I8941" s="31"/>
      <c r="J8941" s="83"/>
      <c r="K8941" s="31"/>
      <c r="L8941" s="31"/>
      <c r="M8941" s="168"/>
      <c r="N8941" s="147"/>
      <c r="O8941" s="105"/>
      <c r="P8941" s="42"/>
      <c r="Q8941" s="31"/>
      <c r="R8941" s="83"/>
      <c r="S8941" s="31"/>
      <c r="T8941" s="31"/>
      <c r="U8941" s="168"/>
      <c r="V8941" s="149"/>
      <c r="W8941" s="140" t="str" cm="1">
        <f t="array" ref="W8941">IF(SUM(LEN(B8941:V8941))=0,"",IF(OR(OR(ISBLANK(F8941),SUM(LEN(C8941),LEN(D8941))=0),AND(NOT(E8941="Unknown"),ISBLANK(J8941)),AND(NOT(O8941="Unknown"),ISBLANK(R8941))),"Missing Information", INDEX(Table15[Entire Service Line Classification], MATCH(SUMIFS(Table15[Unique ID],Table15[System-Owned Portion],E8941,Table15[If Material Anything Other than "Lead" in Column E,Was Material Ever Previously Lead?],G8941,Table15[Customer-Owned Portion],O8941),Table15[Unique ID],0),0)))</f>
        <v/>
      </c>
      <c r="X8941"/>
    </row>
    <row r="8942" spans="2:24" hidden="1" x14ac:dyDescent="0.25">
      <c r="B8942" s="145"/>
      <c r="C8942" s="31"/>
      <c r="D8942" s="31"/>
      <c r="E8942" s="43"/>
      <c r="F8942" s="42"/>
      <c r="G8942" s="83"/>
      <c r="H8942" s="31"/>
      <c r="I8942" s="31"/>
      <c r="J8942" s="83"/>
      <c r="K8942" s="31"/>
      <c r="L8942" s="31"/>
      <c r="M8942" s="168"/>
      <c r="N8942" s="147"/>
      <c r="O8942" s="105"/>
      <c r="P8942" s="42"/>
      <c r="Q8942" s="31"/>
      <c r="R8942" s="83"/>
      <c r="S8942" s="31"/>
      <c r="T8942" s="31"/>
      <c r="U8942" s="168"/>
      <c r="V8942" s="149"/>
      <c r="W8942" s="140" t="str" cm="1">
        <f t="array" ref="W8942">IF(SUM(LEN(B8942:V8942))=0,"",IF(OR(OR(ISBLANK(F8942),SUM(LEN(C8942),LEN(D8942))=0),AND(NOT(E8942="Unknown"),ISBLANK(J8942)),AND(NOT(O8942="Unknown"),ISBLANK(R8942))),"Missing Information", INDEX(Table15[Entire Service Line Classification], MATCH(SUMIFS(Table15[Unique ID],Table15[System-Owned Portion],E8942,Table15[If Material Anything Other than "Lead" in Column E,Was Material Ever Previously Lead?],G8942,Table15[Customer-Owned Portion],O8942),Table15[Unique ID],0),0)))</f>
        <v/>
      </c>
      <c r="X8942"/>
    </row>
    <row r="8943" spans="2:24" hidden="1" x14ac:dyDescent="0.25">
      <c r="B8943" s="145"/>
      <c r="C8943" s="31"/>
      <c r="D8943" s="31"/>
      <c r="E8943" s="43"/>
      <c r="F8943" s="42"/>
      <c r="G8943" s="83"/>
      <c r="H8943" s="31"/>
      <c r="I8943" s="31"/>
      <c r="J8943" s="83"/>
      <c r="K8943" s="31"/>
      <c r="L8943" s="31"/>
      <c r="M8943" s="168"/>
      <c r="N8943" s="147"/>
      <c r="O8943" s="105"/>
      <c r="P8943" s="42"/>
      <c r="Q8943" s="31"/>
      <c r="R8943" s="83"/>
      <c r="S8943" s="31"/>
      <c r="T8943" s="31"/>
      <c r="U8943" s="168"/>
      <c r="V8943" s="149"/>
      <c r="W8943" s="140" t="str" cm="1">
        <f t="array" ref="W8943">IF(SUM(LEN(B8943:V8943))=0,"",IF(OR(OR(ISBLANK(F8943),SUM(LEN(C8943),LEN(D8943))=0),AND(NOT(E8943="Unknown"),ISBLANK(J8943)),AND(NOT(O8943="Unknown"),ISBLANK(R8943))),"Missing Information", INDEX(Table15[Entire Service Line Classification], MATCH(SUMIFS(Table15[Unique ID],Table15[System-Owned Portion],E8943,Table15[If Material Anything Other than "Lead" in Column E,Was Material Ever Previously Lead?],G8943,Table15[Customer-Owned Portion],O8943),Table15[Unique ID],0),0)))</f>
        <v/>
      </c>
      <c r="X8943"/>
    </row>
    <row r="8944" spans="2:24" hidden="1" x14ac:dyDescent="0.25">
      <c r="B8944" s="145"/>
      <c r="C8944" s="31"/>
      <c r="D8944" s="31"/>
      <c r="E8944" s="43"/>
      <c r="F8944" s="42"/>
      <c r="G8944" s="83"/>
      <c r="H8944" s="31"/>
      <c r="I8944" s="31"/>
      <c r="J8944" s="83"/>
      <c r="K8944" s="31"/>
      <c r="L8944" s="31"/>
      <c r="M8944" s="168"/>
      <c r="N8944" s="147"/>
      <c r="O8944" s="105"/>
      <c r="P8944" s="42"/>
      <c r="Q8944" s="31"/>
      <c r="R8944" s="83"/>
      <c r="S8944" s="31"/>
      <c r="T8944" s="31"/>
      <c r="U8944" s="168"/>
      <c r="V8944" s="149"/>
      <c r="W8944" s="140" t="str" cm="1">
        <f t="array" ref="W8944">IF(SUM(LEN(B8944:V8944))=0,"",IF(OR(OR(ISBLANK(F8944),SUM(LEN(C8944),LEN(D8944))=0),AND(NOT(E8944="Unknown"),ISBLANK(J8944)),AND(NOT(O8944="Unknown"),ISBLANK(R8944))),"Missing Information", INDEX(Table15[Entire Service Line Classification], MATCH(SUMIFS(Table15[Unique ID],Table15[System-Owned Portion],E8944,Table15[If Material Anything Other than "Lead" in Column E,Was Material Ever Previously Lead?],G8944,Table15[Customer-Owned Portion],O8944),Table15[Unique ID],0),0)))</f>
        <v/>
      </c>
      <c r="X8944"/>
    </row>
    <row r="8945" spans="2:24" hidden="1" x14ac:dyDescent="0.25">
      <c r="B8945" s="145"/>
      <c r="C8945" s="31"/>
      <c r="D8945" s="31"/>
      <c r="E8945" s="43"/>
      <c r="F8945" s="42"/>
      <c r="G8945" s="83"/>
      <c r="H8945" s="31"/>
      <c r="I8945" s="31"/>
      <c r="J8945" s="83"/>
      <c r="K8945" s="31"/>
      <c r="L8945" s="31"/>
      <c r="M8945" s="168"/>
      <c r="N8945" s="147"/>
      <c r="O8945" s="105"/>
      <c r="P8945" s="42"/>
      <c r="Q8945" s="31"/>
      <c r="R8945" s="83"/>
      <c r="S8945" s="31"/>
      <c r="T8945" s="31"/>
      <c r="U8945" s="168"/>
      <c r="V8945" s="149"/>
      <c r="W8945" s="140" t="str" cm="1">
        <f t="array" ref="W8945">IF(SUM(LEN(B8945:V8945))=0,"",IF(OR(OR(ISBLANK(F8945),SUM(LEN(C8945),LEN(D8945))=0),AND(NOT(E8945="Unknown"),ISBLANK(J8945)),AND(NOT(O8945="Unknown"),ISBLANK(R8945))),"Missing Information", INDEX(Table15[Entire Service Line Classification], MATCH(SUMIFS(Table15[Unique ID],Table15[System-Owned Portion],E8945,Table15[If Material Anything Other than "Lead" in Column E,Was Material Ever Previously Lead?],G8945,Table15[Customer-Owned Portion],O8945),Table15[Unique ID],0),0)))</f>
        <v/>
      </c>
      <c r="X8945"/>
    </row>
    <row r="8946" spans="2:24" hidden="1" x14ac:dyDescent="0.25">
      <c r="B8946" s="145"/>
      <c r="C8946" s="31"/>
      <c r="D8946" s="31"/>
      <c r="E8946" s="43"/>
      <c r="F8946" s="42"/>
      <c r="G8946" s="83"/>
      <c r="H8946" s="31"/>
      <c r="I8946" s="31"/>
      <c r="J8946" s="83"/>
      <c r="K8946" s="31"/>
      <c r="L8946" s="31"/>
      <c r="M8946" s="168"/>
      <c r="N8946" s="147"/>
      <c r="O8946" s="105"/>
      <c r="P8946" s="42"/>
      <c r="Q8946" s="31"/>
      <c r="R8946" s="83"/>
      <c r="S8946" s="31"/>
      <c r="T8946" s="31"/>
      <c r="U8946" s="168"/>
      <c r="V8946" s="149"/>
      <c r="W8946" s="140" t="str" cm="1">
        <f t="array" ref="W8946">IF(SUM(LEN(B8946:V8946))=0,"",IF(OR(OR(ISBLANK(F8946),SUM(LEN(C8946),LEN(D8946))=0),AND(NOT(E8946="Unknown"),ISBLANK(J8946)),AND(NOT(O8946="Unknown"),ISBLANK(R8946))),"Missing Information", INDEX(Table15[Entire Service Line Classification], MATCH(SUMIFS(Table15[Unique ID],Table15[System-Owned Portion],E8946,Table15[If Material Anything Other than "Lead" in Column E,Was Material Ever Previously Lead?],G8946,Table15[Customer-Owned Portion],O8946),Table15[Unique ID],0),0)))</f>
        <v/>
      </c>
      <c r="X8946"/>
    </row>
    <row r="8947" spans="2:24" hidden="1" x14ac:dyDescent="0.25">
      <c r="B8947" s="145"/>
      <c r="C8947" s="31"/>
      <c r="D8947" s="31"/>
      <c r="E8947" s="43"/>
      <c r="F8947" s="42"/>
      <c r="G8947" s="83"/>
      <c r="H8947" s="31"/>
      <c r="I8947" s="31"/>
      <c r="J8947" s="83"/>
      <c r="K8947" s="31"/>
      <c r="L8947" s="31"/>
      <c r="M8947" s="168"/>
      <c r="N8947" s="147"/>
      <c r="O8947" s="105"/>
      <c r="P8947" s="42"/>
      <c r="Q8947" s="31"/>
      <c r="R8947" s="83"/>
      <c r="S8947" s="31"/>
      <c r="T8947" s="31"/>
      <c r="U8947" s="168"/>
      <c r="V8947" s="149"/>
      <c r="W8947" s="140" t="str" cm="1">
        <f t="array" ref="W8947">IF(SUM(LEN(B8947:V8947))=0,"",IF(OR(OR(ISBLANK(F8947),SUM(LEN(C8947),LEN(D8947))=0),AND(NOT(E8947="Unknown"),ISBLANK(J8947)),AND(NOT(O8947="Unknown"),ISBLANK(R8947))),"Missing Information", INDEX(Table15[Entire Service Line Classification], MATCH(SUMIFS(Table15[Unique ID],Table15[System-Owned Portion],E8947,Table15[If Material Anything Other than "Lead" in Column E,Was Material Ever Previously Lead?],G8947,Table15[Customer-Owned Portion],O8947),Table15[Unique ID],0),0)))</f>
        <v/>
      </c>
      <c r="X8947"/>
    </row>
    <row r="8948" spans="2:24" hidden="1" x14ac:dyDescent="0.25">
      <c r="B8948" s="145"/>
      <c r="C8948" s="31"/>
      <c r="D8948" s="31"/>
      <c r="E8948" s="43"/>
      <c r="F8948" s="42"/>
      <c r="G8948" s="83"/>
      <c r="H8948" s="31"/>
      <c r="I8948" s="31"/>
      <c r="J8948" s="83"/>
      <c r="K8948" s="31"/>
      <c r="L8948" s="31"/>
      <c r="M8948" s="168"/>
      <c r="N8948" s="147"/>
      <c r="O8948" s="105"/>
      <c r="P8948" s="42"/>
      <c r="Q8948" s="31"/>
      <c r="R8948" s="83"/>
      <c r="S8948" s="31"/>
      <c r="T8948" s="31"/>
      <c r="U8948" s="168"/>
      <c r="V8948" s="149"/>
      <c r="W8948" s="140" t="str" cm="1">
        <f t="array" ref="W8948">IF(SUM(LEN(B8948:V8948))=0,"",IF(OR(OR(ISBLANK(F8948),SUM(LEN(C8948),LEN(D8948))=0),AND(NOT(E8948="Unknown"),ISBLANK(J8948)),AND(NOT(O8948="Unknown"),ISBLANK(R8948))),"Missing Information", INDEX(Table15[Entire Service Line Classification], MATCH(SUMIFS(Table15[Unique ID],Table15[System-Owned Portion],E8948,Table15[If Material Anything Other than "Lead" in Column E,Was Material Ever Previously Lead?],G8948,Table15[Customer-Owned Portion],O8948),Table15[Unique ID],0),0)))</f>
        <v/>
      </c>
      <c r="X8948"/>
    </row>
    <row r="8949" spans="2:24" hidden="1" x14ac:dyDescent="0.25">
      <c r="B8949" s="145"/>
      <c r="C8949" s="31"/>
      <c r="D8949" s="31"/>
      <c r="E8949" s="43"/>
      <c r="F8949" s="42"/>
      <c r="G8949" s="83"/>
      <c r="H8949" s="31"/>
      <c r="I8949" s="31"/>
      <c r="J8949" s="83"/>
      <c r="K8949" s="31"/>
      <c r="L8949" s="31"/>
      <c r="M8949" s="168"/>
      <c r="N8949" s="147"/>
      <c r="O8949" s="105"/>
      <c r="P8949" s="42"/>
      <c r="Q8949" s="31"/>
      <c r="R8949" s="83"/>
      <c r="S8949" s="31"/>
      <c r="T8949" s="31"/>
      <c r="U8949" s="168"/>
      <c r="V8949" s="149"/>
      <c r="W8949" s="140" t="str" cm="1">
        <f t="array" ref="W8949">IF(SUM(LEN(B8949:V8949))=0,"",IF(OR(OR(ISBLANK(F8949),SUM(LEN(C8949),LEN(D8949))=0),AND(NOT(E8949="Unknown"),ISBLANK(J8949)),AND(NOT(O8949="Unknown"),ISBLANK(R8949))),"Missing Information", INDEX(Table15[Entire Service Line Classification], MATCH(SUMIFS(Table15[Unique ID],Table15[System-Owned Portion],E8949,Table15[If Material Anything Other than "Lead" in Column E,Was Material Ever Previously Lead?],G8949,Table15[Customer-Owned Portion],O8949),Table15[Unique ID],0),0)))</f>
        <v/>
      </c>
      <c r="X8949"/>
    </row>
    <row r="8950" spans="2:24" hidden="1" x14ac:dyDescent="0.25">
      <c r="B8950" s="145"/>
      <c r="C8950" s="31"/>
      <c r="D8950" s="31"/>
      <c r="E8950" s="43"/>
      <c r="F8950" s="42"/>
      <c r="G8950" s="83"/>
      <c r="H8950" s="31"/>
      <c r="I8950" s="31"/>
      <c r="J8950" s="83"/>
      <c r="K8950" s="31"/>
      <c r="L8950" s="31"/>
      <c r="M8950" s="168"/>
      <c r="N8950" s="147"/>
      <c r="O8950" s="105"/>
      <c r="P8950" s="42"/>
      <c r="Q8950" s="31"/>
      <c r="R8950" s="83"/>
      <c r="S8950" s="31"/>
      <c r="T8950" s="31"/>
      <c r="U8950" s="168"/>
      <c r="V8950" s="149"/>
      <c r="W8950" s="140" t="str" cm="1">
        <f t="array" ref="W8950">IF(SUM(LEN(B8950:V8950))=0,"",IF(OR(OR(ISBLANK(F8950),SUM(LEN(C8950),LEN(D8950))=0),AND(NOT(E8950="Unknown"),ISBLANK(J8950)),AND(NOT(O8950="Unknown"),ISBLANK(R8950))),"Missing Information", INDEX(Table15[Entire Service Line Classification], MATCH(SUMIFS(Table15[Unique ID],Table15[System-Owned Portion],E8950,Table15[If Material Anything Other than "Lead" in Column E,Was Material Ever Previously Lead?],G8950,Table15[Customer-Owned Portion],O8950),Table15[Unique ID],0),0)))</f>
        <v/>
      </c>
      <c r="X8950"/>
    </row>
    <row r="8951" spans="2:24" hidden="1" x14ac:dyDescent="0.25">
      <c r="B8951" s="145"/>
      <c r="C8951" s="31"/>
      <c r="D8951" s="31"/>
      <c r="E8951" s="43"/>
      <c r="F8951" s="42"/>
      <c r="G8951" s="83"/>
      <c r="H8951" s="31"/>
      <c r="I8951" s="31"/>
      <c r="J8951" s="83"/>
      <c r="K8951" s="31"/>
      <c r="L8951" s="31"/>
      <c r="M8951" s="168"/>
      <c r="N8951" s="147"/>
      <c r="O8951" s="105"/>
      <c r="P8951" s="42"/>
      <c r="Q8951" s="31"/>
      <c r="R8951" s="83"/>
      <c r="S8951" s="31"/>
      <c r="T8951" s="31"/>
      <c r="U8951" s="168"/>
      <c r="V8951" s="149"/>
      <c r="W8951" s="140" t="str" cm="1">
        <f t="array" ref="W8951">IF(SUM(LEN(B8951:V8951))=0,"",IF(OR(OR(ISBLANK(F8951),SUM(LEN(C8951),LEN(D8951))=0),AND(NOT(E8951="Unknown"),ISBLANK(J8951)),AND(NOT(O8951="Unknown"),ISBLANK(R8951))),"Missing Information", INDEX(Table15[Entire Service Line Classification], MATCH(SUMIFS(Table15[Unique ID],Table15[System-Owned Portion],E8951,Table15[If Material Anything Other than "Lead" in Column E,Was Material Ever Previously Lead?],G8951,Table15[Customer-Owned Portion],O8951),Table15[Unique ID],0),0)))</f>
        <v/>
      </c>
      <c r="X8951"/>
    </row>
    <row r="8952" spans="2:24" hidden="1" x14ac:dyDescent="0.25">
      <c r="B8952" s="145"/>
      <c r="C8952" s="31"/>
      <c r="D8952" s="31"/>
      <c r="E8952" s="43"/>
      <c r="F8952" s="42"/>
      <c r="G8952" s="83"/>
      <c r="H8952" s="31"/>
      <c r="I8952" s="31"/>
      <c r="J8952" s="83"/>
      <c r="K8952" s="31"/>
      <c r="L8952" s="31"/>
      <c r="M8952" s="168"/>
      <c r="N8952" s="147"/>
      <c r="O8952" s="105"/>
      <c r="P8952" s="42"/>
      <c r="Q8952" s="31"/>
      <c r="R8952" s="83"/>
      <c r="S8952" s="31"/>
      <c r="T8952" s="31"/>
      <c r="U8952" s="168"/>
      <c r="V8952" s="149"/>
      <c r="W8952" s="140" t="str" cm="1">
        <f t="array" ref="W8952">IF(SUM(LEN(B8952:V8952))=0,"",IF(OR(OR(ISBLANK(F8952),SUM(LEN(C8952),LEN(D8952))=0),AND(NOT(E8952="Unknown"),ISBLANK(J8952)),AND(NOT(O8952="Unknown"),ISBLANK(R8952))),"Missing Information", INDEX(Table15[Entire Service Line Classification], MATCH(SUMIFS(Table15[Unique ID],Table15[System-Owned Portion],E8952,Table15[If Material Anything Other than "Lead" in Column E,Was Material Ever Previously Lead?],G8952,Table15[Customer-Owned Portion],O8952),Table15[Unique ID],0),0)))</f>
        <v/>
      </c>
      <c r="X8952"/>
    </row>
    <row r="8953" spans="2:24" hidden="1" x14ac:dyDescent="0.25">
      <c r="B8953" s="145"/>
      <c r="C8953" s="31"/>
      <c r="D8953" s="31"/>
      <c r="E8953" s="43"/>
      <c r="F8953" s="42"/>
      <c r="G8953" s="83"/>
      <c r="H8953" s="31"/>
      <c r="I8953" s="31"/>
      <c r="J8953" s="83"/>
      <c r="K8953" s="31"/>
      <c r="L8953" s="31"/>
      <c r="M8953" s="168"/>
      <c r="N8953" s="147"/>
      <c r="O8953" s="105"/>
      <c r="P8953" s="42"/>
      <c r="Q8953" s="31"/>
      <c r="R8953" s="83"/>
      <c r="S8953" s="31"/>
      <c r="T8953" s="31"/>
      <c r="U8953" s="168"/>
      <c r="V8953" s="149"/>
      <c r="W8953" s="140" t="str" cm="1">
        <f t="array" ref="W8953">IF(SUM(LEN(B8953:V8953))=0,"",IF(OR(OR(ISBLANK(F8953),SUM(LEN(C8953),LEN(D8953))=0),AND(NOT(E8953="Unknown"),ISBLANK(J8953)),AND(NOT(O8953="Unknown"),ISBLANK(R8953))),"Missing Information", INDEX(Table15[Entire Service Line Classification], MATCH(SUMIFS(Table15[Unique ID],Table15[System-Owned Portion],E8953,Table15[If Material Anything Other than "Lead" in Column E,Was Material Ever Previously Lead?],G8953,Table15[Customer-Owned Portion],O8953),Table15[Unique ID],0),0)))</f>
        <v/>
      </c>
      <c r="X8953"/>
    </row>
    <row r="8954" spans="2:24" hidden="1" x14ac:dyDescent="0.25">
      <c r="B8954" s="145"/>
      <c r="C8954" s="31"/>
      <c r="D8954" s="31"/>
      <c r="E8954" s="43"/>
      <c r="F8954" s="42"/>
      <c r="G8954" s="83"/>
      <c r="H8954" s="31"/>
      <c r="I8954" s="31"/>
      <c r="J8954" s="83"/>
      <c r="K8954" s="31"/>
      <c r="L8954" s="31"/>
      <c r="M8954" s="168"/>
      <c r="N8954" s="147"/>
      <c r="O8954" s="105"/>
      <c r="P8954" s="42"/>
      <c r="Q8954" s="31"/>
      <c r="R8954" s="83"/>
      <c r="S8954" s="31"/>
      <c r="T8954" s="31"/>
      <c r="U8954" s="168"/>
      <c r="V8954" s="149"/>
      <c r="W8954" s="140" t="str" cm="1">
        <f t="array" ref="W8954">IF(SUM(LEN(B8954:V8954))=0,"",IF(OR(OR(ISBLANK(F8954),SUM(LEN(C8954),LEN(D8954))=0),AND(NOT(E8954="Unknown"),ISBLANK(J8954)),AND(NOT(O8954="Unknown"),ISBLANK(R8954))),"Missing Information", INDEX(Table15[Entire Service Line Classification], MATCH(SUMIFS(Table15[Unique ID],Table15[System-Owned Portion],E8954,Table15[If Material Anything Other than "Lead" in Column E,Was Material Ever Previously Lead?],G8954,Table15[Customer-Owned Portion],O8954),Table15[Unique ID],0),0)))</f>
        <v/>
      </c>
      <c r="X8954"/>
    </row>
    <row r="8955" spans="2:24" hidden="1" x14ac:dyDescent="0.25">
      <c r="B8955" s="145"/>
      <c r="C8955" s="31"/>
      <c r="D8955" s="31"/>
      <c r="E8955" s="43"/>
      <c r="F8955" s="42"/>
      <c r="G8955" s="83"/>
      <c r="H8955" s="31"/>
      <c r="I8955" s="31"/>
      <c r="J8955" s="83"/>
      <c r="K8955" s="31"/>
      <c r="L8955" s="31"/>
      <c r="M8955" s="168"/>
      <c r="N8955" s="147"/>
      <c r="O8955" s="105"/>
      <c r="P8955" s="42"/>
      <c r="Q8955" s="31"/>
      <c r="R8955" s="83"/>
      <c r="S8955" s="31"/>
      <c r="T8955" s="31"/>
      <c r="U8955" s="168"/>
      <c r="V8955" s="149"/>
      <c r="W8955" s="140" t="str" cm="1">
        <f t="array" ref="W8955">IF(SUM(LEN(B8955:V8955))=0,"",IF(OR(OR(ISBLANK(F8955),SUM(LEN(C8955),LEN(D8955))=0),AND(NOT(E8955="Unknown"),ISBLANK(J8955)),AND(NOT(O8955="Unknown"),ISBLANK(R8955))),"Missing Information", INDEX(Table15[Entire Service Line Classification], MATCH(SUMIFS(Table15[Unique ID],Table15[System-Owned Portion],E8955,Table15[If Material Anything Other than "Lead" in Column E,Was Material Ever Previously Lead?],G8955,Table15[Customer-Owned Portion],O8955),Table15[Unique ID],0),0)))</f>
        <v/>
      </c>
      <c r="X8955"/>
    </row>
    <row r="8956" spans="2:24" hidden="1" x14ac:dyDescent="0.25">
      <c r="B8956" s="145"/>
      <c r="C8956" s="31"/>
      <c r="D8956" s="31"/>
      <c r="E8956" s="43"/>
      <c r="F8956" s="42"/>
      <c r="G8956" s="83"/>
      <c r="H8956" s="31"/>
      <c r="I8956" s="31"/>
      <c r="J8956" s="83"/>
      <c r="K8956" s="31"/>
      <c r="L8956" s="31"/>
      <c r="M8956" s="168"/>
      <c r="N8956" s="147"/>
      <c r="O8956" s="105"/>
      <c r="P8956" s="42"/>
      <c r="Q8956" s="31"/>
      <c r="R8956" s="83"/>
      <c r="S8956" s="31"/>
      <c r="T8956" s="31"/>
      <c r="U8956" s="168"/>
      <c r="V8956" s="149"/>
      <c r="W8956" s="140" t="str" cm="1">
        <f t="array" ref="W8956">IF(SUM(LEN(B8956:V8956))=0,"",IF(OR(OR(ISBLANK(F8956),SUM(LEN(C8956),LEN(D8956))=0),AND(NOT(E8956="Unknown"),ISBLANK(J8956)),AND(NOT(O8956="Unknown"),ISBLANK(R8956))),"Missing Information", INDEX(Table15[Entire Service Line Classification], MATCH(SUMIFS(Table15[Unique ID],Table15[System-Owned Portion],E8956,Table15[If Material Anything Other than "Lead" in Column E,Was Material Ever Previously Lead?],G8956,Table15[Customer-Owned Portion],O8956),Table15[Unique ID],0),0)))</f>
        <v/>
      </c>
      <c r="X8956"/>
    </row>
    <row r="8957" spans="2:24" hidden="1" x14ac:dyDescent="0.25">
      <c r="B8957" s="145"/>
      <c r="C8957" s="31"/>
      <c r="D8957" s="31"/>
      <c r="E8957" s="43"/>
      <c r="F8957" s="42"/>
      <c r="G8957" s="83"/>
      <c r="H8957" s="31"/>
      <c r="I8957" s="31"/>
      <c r="J8957" s="83"/>
      <c r="K8957" s="31"/>
      <c r="L8957" s="31"/>
      <c r="M8957" s="168"/>
      <c r="N8957" s="147"/>
      <c r="O8957" s="105"/>
      <c r="P8957" s="42"/>
      <c r="Q8957" s="31"/>
      <c r="R8957" s="83"/>
      <c r="S8957" s="31"/>
      <c r="T8957" s="31"/>
      <c r="U8957" s="168"/>
      <c r="V8957" s="149"/>
      <c r="W8957" s="140" t="str" cm="1">
        <f t="array" ref="W8957">IF(SUM(LEN(B8957:V8957))=0,"",IF(OR(OR(ISBLANK(F8957),SUM(LEN(C8957),LEN(D8957))=0),AND(NOT(E8957="Unknown"),ISBLANK(J8957)),AND(NOT(O8957="Unknown"),ISBLANK(R8957))),"Missing Information", INDEX(Table15[Entire Service Line Classification], MATCH(SUMIFS(Table15[Unique ID],Table15[System-Owned Portion],E8957,Table15[If Material Anything Other than "Lead" in Column E,Was Material Ever Previously Lead?],G8957,Table15[Customer-Owned Portion],O8957),Table15[Unique ID],0),0)))</f>
        <v/>
      </c>
      <c r="X8957"/>
    </row>
    <row r="8958" spans="2:24" hidden="1" x14ac:dyDescent="0.25">
      <c r="B8958" s="145"/>
      <c r="C8958" s="31"/>
      <c r="D8958" s="31"/>
      <c r="E8958" s="43"/>
      <c r="F8958" s="42"/>
      <c r="G8958" s="83"/>
      <c r="H8958" s="31"/>
      <c r="I8958" s="31"/>
      <c r="J8958" s="83"/>
      <c r="K8958" s="31"/>
      <c r="L8958" s="31"/>
      <c r="M8958" s="168"/>
      <c r="N8958" s="147"/>
      <c r="O8958" s="105"/>
      <c r="P8958" s="42"/>
      <c r="Q8958" s="31"/>
      <c r="R8958" s="83"/>
      <c r="S8958" s="31"/>
      <c r="T8958" s="31"/>
      <c r="U8958" s="168"/>
      <c r="V8958" s="149"/>
      <c r="W8958" s="140" t="str" cm="1">
        <f t="array" ref="W8958">IF(SUM(LEN(B8958:V8958))=0,"",IF(OR(OR(ISBLANK(F8958),SUM(LEN(C8958),LEN(D8958))=0),AND(NOT(E8958="Unknown"),ISBLANK(J8958)),AND(NOT(O8958="Unknown"),ISBLANK(R8958))),"Missing Information", INDEX(Table15[Entire Service Line Classification], MATCH(SUMIFS(Table15[Unique ID],Table15[System-Owned Portion],E8958,Table15[If Material Anything Other than "Lead" in Column E,Was Material Ever Previously Lead?],G8958,Table15[Customer-Owned Portion],O8958),Table15[Unique ID],0),0)))</f>
        <v/>
      </c>
      <c r="X8958"/>
    </row>
    <row r="8959" spans="2:24" hidden="1" x14ac:dyDescent="0.25">
      <c r="B8959" s="145"/>
      <c r="C8959" s="31"/>
      <c r="D8959" s="31"/>
      <c r="E8959" s="43"/>
      <c r="F8959" s="42"/>
      <c r="G8959" s="83"/>
      <c r="H8959" s="31"/>
      <c r="I8959" s="31"/>
      <c r="J8959" s="83"/>
      <c r="K8959" s="31"/>
      <c r="L8959" s="31"/>
      <c r="M8959" s="168"/>
      <c r="N8959" s="147"/>
      <c r="O8959" s="105"/>
      <c r="P8959" s="42"/>
      <c r="Q8959" s="31"/>
      <c r="R8959" s="83"/>
      <c r="S8959" s="31"/>
      <c r="T8959" s="31"/>
      <c r="U8959" s="168"/>
      <c r="V8959" s="149"/>
      <c r="W8959" s="140" t="str" cm="1">
        <f t="array" ref="W8959">IF(SUM(LEN(B8959:V8959))=0,"",IF(OR(OR(ISBLANK(F8959),SUM(LEN(C8959),LEN(D8959))=0),AND(NOT(E8959="Unknown"),ISBLANK(J8959)),AND(NOT(O8959="Unknown"),ISBLANK(R8959))),"Missing Information", INDEX(Table15[Entire Service Line Classification], MATCH(SUMIFS(Table15[Unique ID],Table15[System-Owned Portion],E8959,Table15[If Material Anything Other than "Lead" in Column E,Was Material Ever Previously Lead?],G8959,Table15[Customer-Owned Portion],O8959),Table15[Unique ID],0),0)))</f>
        <v/>
      </c>
      <c r="X8959"/>
    </row>
    <row r="8960" spans="2:24" hidden="1" x14ac:dyDescent="0.25">
      <c r="B8960" s="145"/>
      <c r="C8960" s="31"/>
      <c r="D8960" s="31"/>
      <c r="E8960" s="43"/>
      <c r="F8960" s="42"/>
      <c r="G8960" s="83"/>
      <c r="H8960" s="31"/>
      <c r="I8960" s="31"/>
      <c r="J8960" s="83"/>
      <c r="K8960" s="31"/>
      <c r="L8960" s="31"/>
      <c r="M8960" s="168"/>
      <c r="N8960" s="147"/>
      <c r="O8960" s="105"/>
      <c r="P8960" s="42"/>
      <c r="Q8960" s="31"/>
      <c r="R8960" s="83"/>
      <c r="S8960" s="31"/>
      <c r="T8960" s="31"/>
      <c r="U8960" s="168"/>
      <c r="V8960" s="149"/>
      <c r="W8960" s="140" t="str" cm="1">
        <f t="array" ref="W8960">IF(SUM(LEN(B8960:V8960))=0,"",IF(OR(OR(ISBLANK(F8960),SUM(LEN(C8960),LEN(D8960))=0),AND(NOT(E8960="Unknown"),ISBLANK(J8960)),AND(NOT(O8960="Unknown"),ISBLANK(R8960))),"Missing Information", INDEX(Table15[Entire Service Line Classification], MATCH(SUMIFS(Table15[Unique ID],Table15[System-Owned Portion],E8960,Table15[If Material Anything Other than "Lead" in Column E,Was Material Ever Previously Lead?],G8960,Table15[Customer-Owned Portion],O8960),Table15[Unique ID],0),0)))</f>
        <v/>
      </c>
      <c r="X8960"/>
    </row>
    <row r="8961" spans="2:24" hidden="1" x14ac:dyDescent="0.25">
      <c r="B8961" s="145"/>
      <c r="C8961" s="31"/>
      <c r="D8961" s="31"/>
      <c r="E8961" s="43"/>
      <c r="F8961" s="42"/>
      <c r="G8961" s="83"/>
      <c r="H8961" s="31"/>
      <c r="I8961" s="31"/>
      <c r="J8961" s="83"/>
      <c r="K8961" s="31"/>
      <c r="L8961" s="31"/>
      <c r="M8961" s="168"/>
      <c r="N8961" s="147"/>
      <c r="O8961" s="105"/>
      <c r="P8961" s="42"/>
      <c r="Q8961" s="31"/>
      <c r="R8961" s="83"/>
      <c r="S8961" s="31"/>
      <c r="T8961" s="31"/>
      <c r="U8961" s="168"/>
      <c r="V8961" s="149"/>
      <c r="W8961" s="140" t="str" cm="1">
        <f t="array" ref="W8961">IF(SUM(LEN(B8961:V8961))=0,"",IF(OR(OR(ISBLANK(F8961),SUM(LEN(C8961),LEN(D8961))=0),AND(NOT(E8961="Unknown"),ISBLANK(J8961)),AND(NOT(O8961="Unknown"),ISBLANK(R8961))),"Missing Information", INDEX(Table15[Entire Service Line Classification], MATCH(SUMIFS(Table15[Unique ID],Table15[System-Owned Portion],E8961,Table15[If Material Anything Other than "Lead" in Column E,Was Material Ever Previously Lead?],G8961,Table15[Customer-Owned Portion],O8961),Table15[Unique ID],0),0)))</f>
        <v/>
      </c>
      <c r="X8961"/>
    </row>
    <row r="8962" spans="2:24" hidden="1" x14ac:dyDescent="0.25">
      <c r="B8962" s="145"/>
      <c r="C8962" s="31"/>
      <c r="D8962" s="31"/>
      <c r="E8962" s="43"/>
      <c r="F8962" s="42"/>
      <c r="G8962" s="83"/>
      <c r="H8962" s="31"/>
      <c r="I8962" s="31"/>
      <c r="J8962" s="83"/>
      <c r="K8962" s="31"/>
      <c r="L8962" s="31"/>
      <c r="M8962" s="168"/>
      <c r="N8962" s="147"/>
      <c r="O8962" s="105"/>
      <c r="P8962" s="42"/>
      <c r="Q8962" s="31"/>
      <c r="R8962" s="83"/>
      <c r="S8962" s="31"/>
      <c r="T8962" s="31"/>
      <c r="U8962" s="168"/>
      <c r="V8962" s="149"/>
      <c r="W8962" s="140" t="str" cm="1">
        <f t="array" ref="W8962">IF(SUM(LEN(B8962:V8962))=0,"",IF(OR(OR(ISBLANK(F8962),SUM(LEN(C8962),LEN(D8962))=0),AND(NOT(E8962="Unknown"),ISBLANK(J8962)),AND(NOT(O8962="Unknown"),ISBLANK(R8962))),"Missing Information", INDEX(Table15[Entire Service Line Classification], MATCH(SUMIFS(Table15[Unique ID],Table15[System-Owned Portion],E8962,Table15[If Material Anything Other than "Lead" in Column E,Was Material Ever Previously Lead?],G8962,Table15[Customer-Owned Portion],O8962),Table15[Unique ID],0),0)))</f>
        <v/>
      </c>
      <c r="X8962"/>
    </row>
    <row r="8963" spans="2:24" hidden="1" x14ac:dyDescent="0.25">
      <c r="B8963" s="145"/>
      <c r="C8963" s="31"/>
      <c r="D8963" s="31"/>
      <c r="E8963" s="43"/>
      <c r="F8963" s="42"/>
      <c r="G8963" s="83"/>
      <c r="H8963" s="31"/>
      <c r="I8963" s="31"/>
      <c r="J8963" s="83"/>
      <c r="K8963" s="31"/>
      <c r="L8963" s="31"/>
      <c r="M8963" s="168"/>
      <c r="N8963" s="147"/>
      <c r="O8963" s="105"/>
      <c r="P8963" s="42"/>
      <c r="Q8963" s="31"/>
      <c r="R8963" s="83"/>
      <c r="S8963" s="31"/>
      <c r="T8963" s="31"/>
      <c r="U8963" s="168"/>
      <c r="V8963" s="149"/>
      <c r="W8963" s="140" t="str" cm="1">
        <f t="array" ref="W8963">IF(SUM(LEN(B8963:V8963))=0,"",IF(OR(OR(ISBLANK(F8963),SUM(LEN(C8963),LEN(D8963))=0),AND(NOT(E8963="Unknown"),ISBLANK(J8963)),AND(NOT(O8963="Unknown"),ISBLANK(R8963))),"Missing Information", INDEX(Table15[Entire Service Line Classification], MATCH(SUMIFS(Table15[Unique ID],Table15[System-Owned Portion],E8963,Table15[If Material Anything Other than "Lead" in Column E,Was Material Ever Previously Lead?],G8963,Table15[Customer-Owned Portion],O8963),Table15[Unique ID],0),0)))</f>
        <v/>
      </c>
      <c r="X8963"/>
    </row>
    <row r="8964" spans="2:24" hidden="1" x14ac:dyDescent="0.25">
      <c r="B8964" s="145"/>
      <c r="C8964" s="31"/>
      <c r="D8964" s="31"/>
      <c r="E8964" s="43"/>
      <c r="F8964" s="42"/>
      <c r="G8964" s="83"/>
      <c r="H8964" s="31"/>
      <c r="I8964" s="31"/>
      <c r="J8964" s="83"/>
      <c r="K8964" s="31"/>
      <c r="L8964" s="31"/>
      <c r="M8964" s="168"/>
      <c r="N8964" s="147"/>
      <c r="O8964" s="105"/>
      <c r="P8964" s="42"/>
      <c r="Q8964" s="31"/>
      <c r="R8964" s="83"/>
      <c r="S8964" s="31"/>
      <c r="T8964" s="31"/>
      <c r="U8964" s="168"/>
      <c r="V8964" s="149"/>
      <c r="W8964" s="140" t="str" cm="1">
        <f t="array" ref="W8964">IF(SUM(LEN(B8964:V8964))=0,"",IF(OR(OR(ISBLANK(F8964),SUM(LEN(C8964),LEN(D8964))=0),AND(NOT(E8964="Unknown"),ISBLANK(J8964)),AND(NOT(O8964="Unknown"),ISBLANK(R8964))),"Missing Information", INDEX(Table15[Entire Service Line Classification], MATCH(SUMIFS(Table15[Unique ID],Table15[System-Owned Portion],E8964,Table15[If Material Anything Other than "Lead" in Column E,Was Material Ever Previously Lead?],G8964,Table15[Customer-Owned Portion],O8964),Table15[Unique ID],0),0)))</f>
        <v/>
      </c>
      <c r="X8964"/>
    </row>
    <row r="8965" spans="2:24" hidden="1" x14ac:dyDescent="0.25">
      <c r="B8965" s="145"/>
      <c r="C8965" s="31"/>
      <c r="D8965" s="31"/>
      <c r="E8965" s="43"/>
      <c r="F8965" s="42"/>
      <c r="G8965" s="83"/>
      <c r="H8965" s="31"/>
      <c r="I8965" s="31"/>
      <c r="J8965" s="83"/>
      <c r="K8965" s="31"/>
      <c r="L8965" s="31"/>
      <c r="M8965" s="168"/>
      <c r="N8965" s="147"/>
      <c r="O8965" s="105"/>
      <c r="P8965" s="42"/>
      <c r="Q8965" s="31"/>
      <c r="R8965" s="83"/>
      <c r="S8965" s="31"/>
      <c r="T8965" s="31"/>
      <c r="U8965" s="168"/>
      <c r="V8965" s="149"/>
      <c r="W8965" s="140" t="str" cm="1">
        <f t="array" ref="W8965">IF(SUM(LEN(B8965:V8965))=0,"",IF(OR(OR(ISBLANK(F8965),SUM(LEN(C8965),LEN(D8965))=0),AND(NOT(E8965="Unknown"),ISBLANK(J8965)),AND(NOT(O8965="Unknown"),ISBLANK(R8965))),"Missing Information", INDEX(Table15[Entire Service Line Classification], MATCH(SUMIFS(Table15[Unique ID],Table15[System-Owned Portion],E8965,Table15[If Material Anything Other than "Lead" in Column E,Was Material Ever Previously Lead?],G8965,Table15[Customer-Owned Portion],O8965),Table15[Unique ID],0),0)))</f>
        <v/>
      </c>
      <c r="X8965"/>
    </row>
    <row r="8966" spans="2:24" hidden="1" x14ac:dyDescent="0.25">
      <c r="B8966" s="145"/>
      <c r="C8966" s="31"/>
      <c r="D8966" s="31"/>
      <c r="E8966" s="43"/>
      <c r="F8966" s="42"/>
      <c r="G8966" s="83"/>
      <c r="H8966" s="31"/>
      <c r="I8966" s="31"/>
      <c r="J8966" s="83"/>
      <c r="K8966" s="31"/>
      <c r="L8966" s="31"/>
      <c r="M8966" s="168"/>
      <c r="N8966" s="147"/>
      <c r="O8966" s="105"/>
      <c r="P8966" s="42"/>
      <c r="Q8966" s="31"/>
      <c r="R8966" s="83"/>
      <c r="S8966" s="31"/>
      <c r="T8966" s="31"/>
      <c r="U8966" s="168"/>
      <c r="V8966" s="149"/>
      <c r="W8966" s="140" t="str" cm="1">
        <f t="array" ref="W8966">IF(SUM(LEN(B8966:V8966))=0,"",IF(OR(OR(ISBLANK(F8966),SUM(LEN(C8966),LEN(D8966))=0),AND(NOT(E8966="Unknown"),ISBLANK(J8966)),AND(NOT(O8966="Unknown"),ISBLANK(R8966))),"Missing Information", INDEX(Table15[Entire Service Line Classification], MATCH(SUMIFS(Table15[Unique ID],Table15[System-Owned Portion],E8966,Table15[If Material Anything Other than "Lead" in Column E,Was Material Ever Previously Lead?],G8966,Table15[Customer-Owned Portion],O8966),Table15[Unique ID],0),0)))</f>
        <v/>
      </c>
      <c r="X8966"/>
    </row>
    <row r="8967" spans="2:24" hidden="1" x14ac:dyDescent="0.25">
      <c r="B8967" s="145"/>
      <c r="C8967" s="31"/>
      <c r="D8967" s="31"/>
      <c r="E8967" s="43"/>
      <c r="F8967" s="42"/>
      <c r="G8967" s="83"/>
      <c r="H8967" s="31"/>
      <c r="I8967" s="31"/>
      <c r="J8967" s="83"/>
      <c r="K8967" s="31"/>
      <c r="L8967" s="31"/>
      <c r="M8967" s="168"/>
      <c r="N8967" s="147"/>
      <c r="O8967" s="105"/>
      <c r="P8967" s="42"/>
      <c r="Q8967" s="31"/>
      <c r="R8967" s="83"/>
      <c r="S8967" s="31"/>
      <c r="T8967" s="31"/>
      <c r="U8967" s="168"/>
      <c r="V8967" s="149"/>
      <c r="W8967" s="140" t="str" cm="1">
        <f t="array" ref="W8967">IF(SUM(LEN(B8967:V8967))=0,"",IF(OR(OR(ISBLANK(F8967),SUM(LEN(C8967),LEN(D8967))=0),AND(NOT(E8967="Unknown"),ISBLANK(J8967)),AND(NOT(O8967="Unknown"),ISBLANK(R8967))),"Missing Information", INDEX(Table15[Entire Service Line Classification], MATCH(SUMIFS(Table15[Unique ID],Table15[System-Owned Portion],E8967,Table15[If Material Anything Other than "Lead" in Column E,Was Material Ever Previously Lead?],G8967,Table15[Customer-Owned Portion],O8967),Table15[Unique ID],0),0)))</f>
        <v/>
      </c>
      <c r="X8967"/>
    </row>
    <row r="8968" spans="2:24" hidden="1" x14ac:dyDescent="0.25">
      <c r="B8968" s="145"/>
      <c r="C8968" s="31"/>
      <c r="D8968" s="31"/>
      <c r="E8968" s="43"/>
      <c r="F8968" s="42"/>
      <c r="G8968" s="83"/>
      <c r="H8968" s="31"/>
      <c r="I8968" s="31"/>
      <c r="J8968" s="83"/>
      <c r="K8968" s="31"/>
      <c r="L8968" s="31"/>
      <c r="M8968" s="168"/>
      <c r="N8968" s="147"/>
      <c r="O8968" s="105"/>
      <c r="P8968" s="42"/>
      <c r="Q8968" s="31"/>
      <c r="R8968" s="83"/>
      <c r="S8968" s="31"/>
      <c r="T8968" s="31"/>
      <c r="U8968" s="168"/>
      <c r="V8968" s="149"/>
      <c r="W8968" s="140" t="str" cm="1">
        <f t="array" ref="W8968">IF(SUM(LEN(B8968:V8968))=0,"",IF(OR(OR(ISBLANK(F8968),SUM(LEN(C8968),LEN(D8968))=0),AND(NOT(E8968="Unknown"),ISBLANK(J8968)),AND(NOT(O8968="Unknown"),ISBLANK(R8968))),"Missing Information", INDEX(Table15[Entire Service Line Classification], MATCH(SUMIFS(Table15[Unique ID],Table15[System-Owned Portion],E8968,Table15[If Material Anything Other than "Lead" in Column E,Was Material Ever Previously Lead?],G8968,Table15[Customer-Owned Portion],O8968),Table15[Unique ID],0),0)))</f>
        <v/>
      </c>
      <c r="X8968"/>
    </row>
    <row r="8969" spans="2:24" hidden="1" x14ac:dyDescent="0.25">
      <c r="B8969" s="145"/>
      <c r="C8969" s="31"/>
      <c r="D8969" s="31"/>
      <c r="E8969" s="43"/>
      <c r="F8969" s="42"/>
      <c r="G8969" s="83"/>
      <c r="H8969" s="31"/>
      <c r="I8969" s="31"/>
      <c r="J8969" s="83"/>
      <c r="K8969" s="31"/>
      <c r="L8969" s="31"/>
      <c r="M8969" s="168"/>
      <c r="N8969" s="147"/>
      <c r="O8969" s="105"/>
      <c r="P8969" s="42"/>
      <c r="Q8969" s="31"/>
      <c r="R8969" s="83"/>
      <c r="S8969" s="31"/>
      <c r="T8969" s="31"/>
      <c r="U8969" s="168"/>
      <c r="V8969" s="149"/>
      <c r="W8969" s="140" t="str" cm="1">
        <f t="array" ref="W8969">IF(SUM(LEN(B8969:V8969))=0,"",IF(OR(OR(ISBLANK(F8969),SUM(LEN(C8969),LEN(D8969))=0),AND(NOT(E8969="Unknown"),ISBLANK(J8969)),AND(NOT(O8969="Unknown"),ISBLANK(R8969))),"Missing Information", INDEX(Table15[Entire Service Line Classification], MATCH(SUMIFS(Table15[Unique ID],Table15[System-Owned Portion],E8969,Table15[If Material Anything Other than "Lead" in Column E,Was Material Ever Previously Lead?],G8969,Table15[Customer-Owned Portion],O8969),Table15[Unique ID],0),0)))</f>
        <v/>
      </c>
      <c r="X8969"/>
    </row>
    <row r="8970" spans="2:24" hidden="1" x14ac:dyDescent="0.25">
      <c r="B8970" s="145"/>
      <c r="C8970" s="31"/>
      <c r="D8970" s="31"/>
      <c r="E8970" s="43"/>
      <c r="F8970" s="42"/>
      <c r="G8970" s="83"/>
      <c r="H8970" s="31"/>
      <c r="I8970" s="31"/>
      <c r="J8970" s="83"/>
      <c r="K8970" s="31"/>
      <c r="L8970" s="31"/>
      <c r="M8970" s="168"/>
      <c r="N8970" s="147"/>
      <c r="O8970" s="105"/>
      <c r="P8970" s="42"/>
      <c r="Q8970" s="31"/>
      <c r="R8970" s="83"/>
      <c r="S8970" s="31"/>
      <c r="T8970" s="31"/>
      <c r="U8970" s="168"/>
      <c r="V8970" s="149"/>
      <c r="W8970" s="140" t="str" cm="1">
        <f t="array" ref="W8970">IF(SUM(LEN(B8970:V8970))=0,"",IF(OR(OR(ISBLANK(F8970),SUM(LEN(C8970),LEN(D8970))=0),AND(NOT(E8970="Unknown"),ISBLANK(J8970)),AND(NOT(O8970="Unknown"),ISBLANK(R8970))),"Missing Information", INDEX(Table15[Entire Service Line Classification], MATCH(SUMIFS(Table15[Unique ID],Table15[System-Owned Portion],E8970,Table15[If Material Anything Other than "Lead" in Column E,Was Material Ever Previously Lead?],G8970,Table15[Customer-Owned Portion],O8970),Table15[Unique ID],0),0)))</f>
        <v/>
      </c>
      <c r="X8970"/>
    </row>
    <row r="8971" spans="2:24" hidden="1" x14ac:dyDescent="0.25">
      <c r="B8971" s="145"/>
      <c r="C8971" s="31"/>
      <c r="D8971" s="31"/>
      <c r="E8971" s="43"/>
      <c r="F8971" s="42"/>
      <c r="G8971" s="83"/>
      <c r="H8971" s="31"/>
      <c r="I8971" s="31"/>
      <c r="J8971" s="83"/>
      <c r="K8971" s="31"/>
      <c r="L8971" s="31"/>
      <c r="M8971" s="168"/>
      <c r="N8971" s="147"/>
      <c r="O8971" s="105"/>
      <c r="P8971" s="42"/>
      <c r="Q8971" s="31"/>
      <c r="R8971" s="83"/>
      <c r="S8971" s="31"/>
      <c r="T8971" s="31"/>
      <c r="U8971" s="168"/>
      <c r="V8971" s="149"/>
      <c r="W8971" s="140" t="str" cm="1">
        <f t="array" ref="W8971">IF(SUM(LEN(B8971:V8971))=0,"",IF(OR(OR(ISBLANK(F8971),SUM(LEN(C8971),LEN(D8971))=0),AND(NOT(E8971="Unknown"),ISBLANK(J8971)),AND(NOT(O8971="Unknown"),ISBLANK(R8971))),"Missing Information", INDEX(Table15[Entire Service Line Classification], MATCH(SUMIFS(Table15[Unique ID],Table15[System-Owned Portion],E8971,Table15[If Material Anything Other than "Lead" in Column E,Was Material Ever Previously Lead?],G8971,Table15[Customer-Owned Portion],O8971),Table15[Unique ID],0),0)))</f>
        <v/>
      </c>
      <c r="X8971"/>
    </row>
    <row r="8972" spans="2:24" hidden="1" x14ac:dyDescent="0.25">
      <c r="B8972" s="145"/>
      <c r="C8972" s="31"/>
      <c r="D8972" s="31"/>
      <c r="E8972" s="43"/>
      <c r="F8972" s="42"/>
      <c r="G8972" s="83"/>
      <c r="H8972" s="31"/>
      <c r="I8972" s="31"/>
      <c r="J8972" s="83"/>
      <c r="K8972" s="31"/>
      <c r="L8972" s="31"/>
      <c r="M8972" s="168"/>
      <c r="N8972" s="147"/>
      <c r="O8972" s="105"/>
      <c r="P8972" s="42"/>
      <c r="Q8972" s="31"/>
      <c r="R8972" s="83"/>
      <c r="S8972" s="31"/>
      <c r="T8972" s="31"/>
      <c r="U8972" s="168"/>
      <c r="V8972" s="149"/>
      <c r="W8972" s="140" t="str" cm="1">
        <f t="array" ref="W8972">IF(SUM(LEN(B8972:V8972))=0,"",IF(OR(OR(ISBLANK(F8972),SUM(LEN(C8972),LEN(D8972))=0),AND(NOT(E8972="Unknown"),ISBLANK(J8972)),AND(NOT(O8972="Unknown"),ISBLANK(R8972))),"Missing Information", INDEX(Table15[Entire Service Line Classification], MATCH(SUMIFS(Table15[Unique ID],Table15[System-Owned Portion],E8972,Table15[If Material Anything Other than "Lead" in Column E,Was Material Ever Previously Lead?],G8972,Table15[Customer-Owned Portion],O8972),Table15[Unique ID],0),0)))</f>
        <v/>
      </c>
      <c r="X8972"/>
    </row>
    <row r="8973" spans="2:24" hidden="1" x14ac:dyDescent="0.25">
      <c r="B8973" s="145"/>
      <c r="C8973" s="31"/>
      <c r="D8973" s="31"/>
      <c r="E8973" s="43"/>
      <c r="F8973" s="42"/>
      <c r="G8973" s="83"/>
      <c r="H8973" s="31"/>
      <c r="I8973" s="31"/>
      <c r="J8973" s="83"/>
      <c r="K8973" s="31"/>
      <c r="L8973" s="31"/>
      <c r="M8973" s="168"/>
      <c r="N8973" s="147"/>
      <c r="O8973" s="105"/>
      <c r="P8973" s="42"/>
      <c r="Q8973" s="31"/>
      <c r="R8973" s="83"/>
      <c r="S8973" s="31"/>
      <c r="T8973" s="31"/>
      <c r="U8973" s="168"/>
      <c r="V8973" s="149"/>
      <c r="W8973" s="140" t="str" cm="1">
        <f t="array" ref="W8973">IF(SUM(LEN(B8973:V8973))=0,"",IF(OR(OR(ISBLANK(F8973),SUM(LEN(C8973),LEN(D8973))=0),AND(NOT(E8973="Unknown"),ISBLANK(J8973)),AND(NOT(O8973="Unknown"),ISBLANK(R8973))),"Missing Information", INDEX(Table15[Entire Service Line Classification], MATCH(SUMIFS(Table15[Unique ID],Table15[System-Owned Portion],E8973,Table15[If Material Anything Other than "Lead" in Column E,Was Material Ever Previously Lead?],G8973,Table15[Customer-Owned Portion],O8973),Table15[Unique ID],0),0)))</f>
        <v/>
      </c>
      <c r="X8973"/>
    </row>
    <row r="8974" spans="2:24" hidden="1" x14ac:dyDescent="0.25">
      <c r="B8974" s="145"/>
      <c r="C8974" s="31"/>
      <c r="D8974" s="31"/>
      <c r="E8974" s="43"/>
      <c r="F8974" s="42"/>
      <c r="G8974" s="83"/>
      <c r="H8974" s="31"/>
      <c r="I8974" s="31"/>
      <c r="J8974" s="83"/>
      <c r="K8974" s="31"/>
      <c r="L8974" s="31"/>
      <c r="M8974" s="168"/>
      <c r="N8974" s="147"/>
      <c r="O8974" s="105"/>
      <c r="P8974" s="42"/>
      <c r="Q8974" s="31"/>
      <c r="R8974" s="83"/>
      <c r="S8974" s="31"/>
      <c r="T8974" s="31"/>
      <c r="U8974" s="168"/>
      <c r="V8974" s="149"/>
      <c r="W8974" s="140" t="str" cm="1">
        <f t="array" ref="W8974">IF(SUM(LEN(B8974:V8974))=0,"",IF(OR(OR(ISBLANK(F8974),SUM(LEN(C8974),LEN(D8974))=0),AND(NOT(E8974="Unknown"),ISBLANK(J8974)),AND(NOT(O8974="Unknown"),ISBLANK(R8974))),"Missing Information", INDEX(Table15[Entire Service Line Classification], MATCH(SUMIFS(Table15[Unique ID],Table15[System-Owned Portion],E8974,Table15[If Material Anything Other than "Lead" in Column E,Was Material Ever Previously Lead?],G8974,Table15[Customer-Owned Portion],O8974),Table15[Unique ID],0),0)))</f>
        <v/>
      </c>
      <c r="X8974"/>
    </row>
    <row r="8975" spans="2:24" hidden="1" x14ac:dyDescent="0.25">
      <c r="B8975" s="145"/>
      <c r="C8975" s="31"/>
      <c r="D8975" s="31"/>
      <c r="E8975" s="43"/>
      <c r="F8975" s="42"/>
      <c r="G8975" s="83"/>
      <c r="H8975" s="31"/>
      <c r="I8975" s="31"/>
      <c r="J8975" s="83"/>
      <c r="K8975" s="31"/>
      <c r="L8975" s="31"/>
      <c r="M8975" s="168"/>
      <c r="N8975" s="147"/>
      <c r="O8975" s="105"/>
      <c r="P8975" s="42"/>
      <c r="Q8975" s="31"/>
      <c r="R8975" s="83"/>
      <c r="S8975" s="31"/>
      <c r="T8975" s="31"/>
      <c r="U8975" s="168"/>
      <c r="V8975" s="149"/>
      <c r="W8975" s="140" t="str" cm="1">
        <f t="array" ref="W8975">IF(SUM(LEN(B8975:V8975))=0,"",IF(OR(OR(ISBLANK(F8975),SUM(LEN(C8975),LEN(D8975))=0),AND(NOT(E8975="Unknown"),ISBLANK(J8975)),AND(NOT(O8975="Unknown"),ISBLANK(R8975))),"Missing Information", INDEX(Table15[Entire Service Line Classification], MATCH(SUMIFS(Table15[Unique ID],Table15[System-Owned Portion],E8975,Table15[If Material Anything Other than "Lead" in Column E,Was Material Ever Previously Lead?],G8975,Table15[Customer-Owned Portion],O8975),Table15[Unique ID],0),0)))</f>
        <v/>
      </c>
      <c r="X8975"/>
    </row>
    <row r="8976" spans="2:24" hidden="1" x14ac:dyDescent="0.25">
      <c r="B8976" s="145"/>
      <c r="C8976" s="31"/>
      <c r="D8976" s="31"/>
      <c r="E8976" s="43"/>
      <c r="F8976" s="42"/>
      <c r="G8976" s="83"/>
      <c r="H8976" s="31"/>
      <c r="I8976" s="31"/>
      <c r="J8976" s="83"/>
      <c r="K8976" s="31"/>
      <c r="L8976" s="31"/>
      <c r="M8976" s="168"/>
      <c r="N8976" s="147"/>
      <c r="O8976" s="105"/>
      <c r="P8976" s="42"/>
      <c r="Q8976" s="31"/>
      <c r="R8976" s="83"/>
      <c r="S8976" s="31"/>
      <c r="T8976" s="31"/>
      <c r="U8976" s="168"/>
      <c r="V8976" s="149"/>
      <c r="W8976" s="140" t="str" cm="1">
        <f t="array" ref="W8976">IF(SUM(LEN(B8976:V8976))=0,"",IF(OR(OR(ISBLANK(F8976),SUM(LEN(C8976),LEN(D8976))=0),AND(NOT(E8976="Unknown"),ISBLANK(J8976)),AND(NOT(O8976="Unknown"),ISBLANK(R8976))),"Missing Information", INDEX(Table15[Entire Service Line Classification], MATCH(SUMIFS(Table15[Unique ID],Table15[System-Owned Portion],E8976,Table15[If Material Anything Other than "Lead" in Column E,Was Material Ever Previously Lead?],G8976,Table15[Customer-Owned Portion],O8976),Table15[Unique ID],0),0)))</f>
        <v/>
      </c>
      <c r="X8976"/>
    </row>
    <row r="8977" spans="2:24" hidden="1" x14ac:dyDescent="0.25">
      <c r="B8977" s="145"/>
      <c r="C8977" s="31"/>
      <c r="D8977" s="31"/>
      <c r="E8977" s="43"/>
      <c r="F8977" s="42"/>
      <c r="G8977" s="83"/>
      <c r="H8977" s="31"/>
      <c r="I8977" s="31"/>
      <c r="J8977" s="83"/>
      <c r="K8977" s="31"/>
      <c r="L8977" s="31"/>
      <c r="M8977" s="168"/>
      <c r="N8977" s="147"/>
      <c r="O8977" s="105"/>
      <c r="P8977" s="42"/>
      <c r="Q8977" s="31"/>
      <c r="R8977" s="83"/>
      <c r="S8977" s="31"/>
      <c r="T8977" s="31"/>
      <c r="U8977" s="168"/>
      <c r="V8977" s="149"/>
      <c r="W8977" s="140" t="str" cm="1">
        <f t="array" ref="W8977">IF(SUM(LEN(B8977:V8977))=0,"",IF(OR(OR(ISBLANK(F8977),SUM(LEN(C8977),LEN(D8977))=0),AND(NOT(E8977="Unknown"),ISBLANK(J8977)),AND(NOT(O8977="Unknown"),ISBLANK(R8977))),"Missing Information", INDEX(Table15[Entire Service Line Classification], MATCH(SUMIFS(Table15[Unique ID],Table15[System-Owned Portion],E8977,Table15[If Material Anything Other than "Lead" in Column E,Was Material Ever Previously Lead?],G8977,Table15[Customer-Owned Portion],O8977),Table15[Unique ID],0),0)))</f>
        <v/>
      </c>
      <c r="X8977"/>
    </row>
    <row r="8978" spans="2:24" hidden="1" x14ac:dyDescent="0.25">
      <c r="B8978" s="145"/>
      <c r="C8978" s="31"/>
      <c r="D8978" s="31"/>
      <c r="E8978" s="43"/>
      <c r="F8978" s="42"/>
      <c r="G8978" s="83"/>
      <c r="H8978" s="31"/>
      <c r="I8978" s="31"/>
      <c r="J8978" s="83"/>
      <c r="K8978" s="31"/>
      <c r="L8978" s="31"/>
      <c r="M8978" s="168"/>
      <c r="N8978" s="147"/>
      <c r="O8978" s="105"/>
      <c r="P8978" s="42"/>
      <c r="Q8978" s="31"/>
      <c r="R8978" s="83"/>
      <c r="S8978" s="31"/>
      <c r="T8978" s="31"/>
      <c r="U8978" s="168"/>
      <c r="V8978" s="149"/>
      <c r="W8978" s="140" t="str" cm="1">
        <f t="array" ref="W8978">IF(SUM(LEN(B8978:V8978))=0,"",IF(OR(OR(ISBLANK(F8978),SUM(LEN(C8978),LEN(D8978))=0),AND(NOT(E8978="Unknown"),ISBLANK(J8978)),AND(NOT(O8978="Unknown"),ISBLANK(R8978))),"Missing Information", INDEX(Table15[Entire Service Line Classification], MATCH(SUMIFS(Table15[Unique ID],Table15[System-Owned Portion],E8978,Table15[If Material Anything Other than "Lead" in Column E,Was Material Ever Previously Lead?],G8978,Table15[Customer-Owned Portion],O8978),Table15[Unique ID],0),0)))</f>
        <v/>
      </c>
      <c r="X8978"/>
    </row>
    <row r="8979" spans="2:24" hidden="1" x14ac:dyDescent="0.25">
      <c r="B8979" s="145"/>
      <c r="C8979" s="31"/>
      <c r="D8979" s="31"/>
      <c r="E8979" s="43"/>
      <c r="F8979" s="42"/>
      <c r="G8979" s="83"/>
      <c r="H8979" s="31"/>
      <c r="I8979" s="31"/>
      <c r="J8979" s="83"/>
      <c r="K8979" s="31"/>
      <c r="L8979" s="31"/>
      <c r="M8979" s="168"/>
      <c r="N8979" s="147"/>
      <c r="O8979" s="105"/>
      <c r="P8979" s="42"/>
      <c r="Q8979" s="31"/>
      <c r="R8979" s="83"/>
      <c r="S8979" s="31"/>
      <c r="T8979" s="31"/>
      <c r="U8979" s="168"/>
      <c r="V8979" s="149"/>
      <c r="W8979" s="140" t="str" cm="1">
        <f t="array" ref="W8979">IF(SUM(LEN(B8979:V8979))=0,"",IF(OR(OR(ISBLANK(F8979),SUM(LEN(C8979),LEN(D8979))=0),AND(NOT(E8979="Unknown"),ISBLANK(J8979)),AND(NOT(O8979="Unknown"),ISBLANK(R8979))),"Missing Information", INDEX(Table15[Entire Service Line Classification], MATCH(SUMIFS(Table15[Unique ID],Table15[System-Owned Portion],E8979,Table15[If Material Anything Other than "Lead" in Column E,Was Material Ever Previously Lead?],G8979,Table15[Customer-Owned Portion],O8979),Table15[Unique ID],0),0)))</f>
        <v/>
      </c>
      <c r="X8979"/>
    </row>
    <row r="8980" spans="2:24" hidden="1" x14ac:dyDescent="0.25">
      <c r="B8980" s="145"/>
      <c r="C8980" s="31"/>
      <c r="D8980" s="31"/>
      <c r="E8980" s="43"/>
      <c r="F8980" s="42"/>
      <c r="G8980" s="83"/>
      <c r="H8980" s="31"/>
      <c r="I8980" s="31"/>
      <c r="J8980" s="83"/>
      <c r="K8980" s="31"/>
      <c r="L8980" s="31"/>
      <c r="M8980" s="168"/>
      <c r="N8980" s="147"/>
      <c r="O8980" s="105"/>
      <c r="P8980" s="42"/>
      <c r="Q8980" s="31"/>
      <c r="R8980" s="83"/>
      <c r="S8980" s="31"/>
      <c r="T8980" s="31"/>
      <c r="U8980" s="168"/>
      <c r="V8980" s="149"/>
      <c r="W8980" s="140" t="str" cm="1">
        <f t="array" ref="W8980">IF(SUM(LEN(B8980:V8980))=0,"",IF(OR(OR(ISBLANK(F8980),SUM(LEN(C8980),LEN(D8980))=0),AND(NOT(E8980="Unknown"),ISBLANK(J8980)),AND(NOT(O8980="Unknown"),ISBLANK(R8980))),"Missing Information", INDEX(Table15[Entire Service Line Classification], MATCH(SUMIFS(Table15[Unique ID],Table15[System-Owned Portion],E8980,Table15[If Material Anything Other than "Lead" in Column E,Was Material Ever Previously Lead?],G8980,Table15[Customer-Owned Portion],O8980),Table15[Unique ID],0),0)))</f>
        <v/>
      </c>
      <c r="X8980"/>
    </row>
    <row r="8981" spans="2:24" hidden="1" x14ac:dyDescent="0.25">
      <c r="B8981" s="145"/>
      <c r="C8981" s="31"/>
      <c r="D8981" s="31"/>
      <c r="E8981" s="43"/>
      <c r="F8981" s="42"/>
      <c r="G8981" s="83"/>
      <c r="H8981" s="31"/>
      <c r="I8981" s="31"/>
      <c r="J8981" s="83"/>
      <c r="K8981" s="31"/>
      <c r="L8981" s="31"/>
      <c r="M8981" s="168"/>
      <c r="N8981" s="147"/>
      <c r="O8981" s="105"/>
      <c r="P8981" s="42"/>
      <c r="Q8981" s="31"/>
      <c r="R8981" s="83"/>
      <c r="S8981" s="31"/>
      <c r="T8981" s="31"/>
      <c r="U8981" s="168"/>
      <c r="V8981" s="149"/>
      <c r="W8981" s="140" t="str" cm="1">
        <f t="array" ref="W8981">IF(SUM(LEN(B8981:V8981))=0,"",IF(OR(OR(ISBLANK(F8981),SUM(LEN(C8981),LEN(D8981))=0),AND(NOT(E8981="Unknown"),ISBLANK(J8981)),AND(NOT(O8981="Unknown"),ISBLANK(R8981))),"Missing Information", INDEX(Table15[Entire Service Line Classification], MATCH(SUMIFS(Table15[Unique ID],Table15[System-Owned Portion],E8981,Table15[If Material Anything Other than "Lead" in Column E,Was Material Ever Previously Lead?],G8981,Table15[Customer-Owned Portion],O8981),Table15[Unique ID],0),0)))</f>
        <v/>
      </c>
      <c r="X8981"/>
    </row>
    <row r="8982" spans="2:24" hidden="1" x14ac:dyDescent="0.25">
      <c r="B8982" s="145"/>
      <c r="C8982" s="31"/>
      <c r="D8982" s="31"/>
      <c r="E8982" s="43"/>
      <c r="F8982" s="42"/>
      <c r="G8982" s="83"/>
      <c r="H8982" s="31"/>
      <c r="I8982" s="31"/>
      <c r="J8982" s="83"/>
      <c r="K8982" s="31"/>
      <c r="L8982" s="31"/>
      <c r="M8982" s="168"/>
      <c r="N8982" s="147"/>
      <c r="O8982" s="105"/>
      <c r="P8982" s="42"/>
      <c r="Q8982" s="31"/>
      <c r="R8982" s="83"/>
      <c r="S8982" s="31"/>
      <c r="T8982" s="31"/>
      <c r="U8982" s="168"/>
      <c r="V8982" s="149"/>
      <c r="W8982" s="140" t="str" cm="1">
        <f t="array" ref="W8982">IF(SUM(LEN(B8982:V8982))=0,"",IF(OR(OR(ISBLANK(F8982),SUM(LEN(C8982),LEN(D8982))=0),AND(NOT(E8982="Unknown"),ISBLANK(J8982)),AND(NOT(O8982="Unknown"),ISBLANK(R8982))),"Missing Information", INDEX(Table15[Entire Service Line Classification], MATCH(SUMIFS(Table15[Unique ID],Table15[System-Owned Portion],E8982,Table15[If Material Anything Other than "Lead" in Column E,Was Material Ever Previously Lead?],G8982,Table15[Customer-Owned Portion],O8982),Table15[Unique ID],0),0)))</f>
        <v/>
      </c>
      <c r="X8982"/>
    </row>
    <row r="8983" spans="2:24" hidden="1" x14ac:dyDescent="0.25">
      <c r="B8983" s="145"/>
      <c r="C8983" s="31"/>
      <c r="D8983" s="31"/>
      <c r="E8983" s="43"/>
      <c r="F8983" s="42"/>
      <c r="G8983" s="83"/>
      <c r="H8983" s="31"/>
      <c r="I8983" s="31"/>
      <c r="J8983" s="83"/>
      <c r="K8983" s="31"/>
      <c r="L8983" s="31"/>
      <c r="M8983" s="168"/>
      <c r="N8983" s="147"/>
      <c r="O8983" s="105"/>
      <c r="P8983" s="42"/>
      <c r="Q8983" s="31"/>
      <c r="R8983" s="83"/>
      <c r="S8983" s="31"/>
      <c r="T8983" s="31"/>
      <c r="U8983" s="168"/>
      <c r="V8983" s="149"/>
      <c r="W8983" s="140" t="str" cm="1">
        <f t="array" ref="W8983">IF(SUM(LEN(B8983:V8983))=0,"",IF(OR(OR(ISBLANK(F8983),SUM(LEN(C8983),LEN(D8983))=0),AND(NOT(E8983="Unknown"),ISBLANK(J8983)),AND(NOT(O8983="Unknown"),ISBLANK(R8983))),"Missing Information", INDEX(Table15[Entire Service Line Classification], MATCH(SUMIFS(Table15[Unique ID],Table15[System-Owned Portion],E8983,Table15[If Material Anything Other than "Lead" in Column E,Was Material Ever Previously Lead?],G8983,Table15[Customer-Owned Portion],O8983),Table15[Unique ID],0),0)))</f>
        <v/>
      </c>
      <c r="X8983"/>
    </row>
    <row r="8984" spans="2:24" hidden="1" x14ac:dyDescent="0.25">
      <c r="B8984" s="145"/>
      <c r="C8984" s="31"/>
      <c r="D8984" s="31"/>
      <c r="E8984" s="43"/>
      <c r="F8984" s="42"/>
      <c r="G8984" s="83"/>
      <c r="H8984" s="31"/>
      <c r="I8984" s="31"/>
      <c r="J8984" s="83"/>
      <c r="K8984" s="31"/>
      <c r="L8984" s="31"/>
      <c r="M8984" s="168"/>
      <c r="N8984" s="147"/>
      <c r="O8984" s="105"/>
      <c r="P8984" s="42"/>
      <c r="Q8984" s="31"/>
      <c r="R8984" s="83"/>
      <c r="S8984" s="31"/>
      <c r="T8984" s="31"/>
      <c r="U8984" s="168"/>
      <c r="V8984" s="149"/>
      <c r="W8984" s="140" t="str" cm="1">
        <f t="array" ref="W8984">IF(SUM(LEN(B8984:V8984))=0,"",IF(OR(OR(ISBLANK(F8984),SUM(LEN(C8984),LEN(D8984))=0),AND(NOT(E8984="Unknown"),ISBLANK(J8984)),AND(NOT(O8984="Unknown"),ISBLANK(R8984))),"Missing Information", INDEX(Table15[Entire Service Line Classification], MATCH(SUMIFS(Table15[Unique ID],Table15[System-Owned Portion],E8984,Table15[If Material Anything Other than "Lead" in Column E,Was Material Ever Previously Lead?],G8984,Table15[Customer-Owned Portion],O8984),Table15[Unique ID],0),0)))</f>
        <v/>
      </c>
      <c r="X8984"/>
    </row>
    <row r="8985" spans="2:24" hidden="1" x14ac:dyDescent="0.25">
      <c r="B8985" s="145"/>
      <c r="C8985" s="31"/>
      <c r="D8985" s="31"/>
      <c r="E8985" s="43"/>
      <c r="F8985" s="42"/>
      <c r="G8985" s="83"/>
      <c r="H8985" s="31"/>
      <c r="I8985" s="31"/>
      <c r="J8985" s="83"/>
      <c r="K8985" s="31"/>
      <c r="L8985" s="31"/>
      <c r="M8985" s="168"/>
      <c r="N8985" s="147"/>
      <c r="O8985" s="105"/>
      <c r="P8985" s="42"/>
      <c r="Q8985" s="31"/>
      <c r="R8985" s="83"/>
      <c r="S8985" s="31"/>
      <c r="T8985" s="31"/>
      <c r="U8985" s="168"/>
      <c r="V8985" s="149"/>
      <c r="W8985" s="140" t="str" cm="1">
        <f t="array" ref="W8985">IF(SUM(LEN(B8985:V8985))=0,"",IF(OR(OR(ISBLANK(F8985),SUM(LEN(C8985),LEN(D8985))=0),AND(NOT(E8985="Unknown"),ISBLANK(J8985)),AND(NOT(O8985="Unknown"),ISBLANK(R8985))),"Missing Information", INDEX(Table15[Entire Service Line Classification], MATCH(SUMIFS(Table15[Unique ID],Table15[System-Owned Portion],E8985,Table15[If Material Anything Other than "Lead" in Column E,Was Material Ever Previously Lead?],G8985,Table15[Customer-Owned Portion],O8985),Table15[Unique ID],0),0)))</f>
        <v/>
      </c>
      <c r="X8985"/>
    </row>
    <row r="8986" spans="2:24" hidden="1" x14ac:dyDescent="0.25">
      <c r="B8986" s="145"/>
      <c r="C8986" s="31"/>
      <c r="D8986" s="31"/>
      <c r="E8986" s="43"/>
      <c r="F8986" s="42"/>
      <c r="G8986" s="83"/>
      <c r="H8986" s="31"/>
      <c r="I8986" s="31"/>
      <c r="J8986" s="83"/>
      <c r="K8986" s="31"/>
      <c r="L8986" s="31"/>
      <c r="M8986" s="168"/>
      <c r="N8986" s="147"/>
      <c r="O8986" s="105"/>
      <c r="P8986" s="42"/>
      <c r="Q8986" s="31"/>
      <c r="R8986" s="83"/>
      <c r="S8986" s="31"/>
      <c r="T8986" s="31"/>
      <c r="U8986" s="168"/>
      <c r="V8986" s="149"/>
      <c r="W8986" s="140" t="str" cm="1">
        <f t="array" ref="W8986">IF(SUM(LEN(B8986:V8986))=0,"",IF(OR(OR(ISBLANK(F8986),SUM(LEN(C8986),LEN(D8986))=0),AND(NOT(E8986="Unknown"),ISBLANK(J8986)),AND(NOT(O8986="Unknown"),ISBLANK(R8986))),"Missing Information", INDEX(Table15[Entire Service Line Classification], MATCH(SUMIFS(Table15[Unique ID],Table15[System-Owned Portion],E8986,Table15[If Material Anything Other than "Lead" in Column E,Was Material Ever Previously Lead?],G8986,Table15[Customer-Owned Portion],O8986),Table15[Unique ID],0),0)))</f>
        <v/>
      </c>
      <c r="X8986"/>
    </row>
    <row r="8987" spans="2:24" hidden="1" x14ac:dyDescent="0.25">
      <c r="B8987" s="145"/>
      <c r="C8987" s="31"/>
      <c r="D8987" s="31"/>
      <c r="E8987" s="43"/>
      <c r="F8987" s="42"/>
      <c r="G8987" s="83"/>
      <c r="H8987" s="31"/>
      <c r="I8987" s="31"/>
      <c r="J8987" s="83"/>
      <c r="K8987" s="31"/>
      <c r="L8987" s="31"/>
      <c r="M8987" s="168"/>
      <c r="N8987" s="147"/>
      <c r="O8987" s="105"/>
      <c r="P8987" s="42"/>
      <c r="Q8987" s="31"/>
      <c r="R8987" s="83"/>
      <c r="S8987" s="31"/>
      <c r="T8987" s="31"/>
      <c r="U8987" s="168"/>
      <c r="V8987" s="149"/>
      <c r="W8987" s="140" t="str" cm="1">
        <f t="array" ref="W8987">IF(SUM(LEN(B8987:V8987))=0,"",IF(OR(OR(ISBLANK(F8987),SUM(LEN(C8987),LEN(D8987))=0),AND(NOT(E8987="Unknown"),ISBLANK(J8987)),AND(NOT(O8987="Unknown"),ISBLANK(R8987))),"Missing Information", INDEX(Table15[Entire Service Line Classification], MATCH(SUMIFS(Table15[Unique ID],Table15[System-Owned Portion],E8987,Table15[If Material Anything Other than "Lead" in Column E,Was Material Ever Previously Lead?],G8987,Table15[Customer-Owned Portion],O8987),Table15[Unique ID],0),0)))</f>
        <v/>
      </c>
      <c r="X8987"/>
    </row>
    <row r="8988" spans="2:24" hidden="1" x14ac:dyDescent="0.25">
      <c r="B8988" s="145"/>
      <c r="C8988" s="31"/>
      <c r="D8988" s="31"/>
      <c r="E8988" s="43"/>
      <c r="F8988" s="42"/>
      <c r="G8988" s="83"/>
      <c r="H8988" s="31"/>
      <c r="I8988" s="31"/>
      <c r="J8988" s="83"/>
      <c r="K8988" s="31"/>
      <c r="L8988" s="31"/>
      <c r="M8988" s="168"/>
      <c r="N8988" s="147"/>
      <c r="O8988" s="105"/>
      <c r="P8988" s="42"/>
      <c r="Q8988" s="31"/>
      <c r="R8988" s="83"/>
      <c r="S8988" s="31"/>
      <c r="T8988" s="31"/>
      <c r="U8988" s="168"/>
      <c r="V8988" s="149"/>
      <c r="W8988" s="140" t="str" cm="1">
        <f t="array" ref="W8988">IF(SUM(LEN(B8988:V8988))=0,"",IF(OR(OR(ISBLANK(F8988),SUM(LEN(C8988),LEN(D8988))=0),AND(NOT(E8988="Unknown"),ISBLANK(J8988)),AND(NOT(O8988="Unknown"),ISBLANK(R8988))),"Missing Information", INDEX(Table15[Entire Service Line Classification], MATCH(SUMIFS(Table15[Unique ID],Table15[System-Owned Portion],E8988,Table15[If Material Anything Other than "Lead" in Column E,Was Material Ever Previously Lead?],G8988,Table15[Customer-Owned Portion],O8988),Table15[Unique ID],0),0)))</f>
        <v/>
      </c>
      <c r="X8988"/>
    </row>
    <row r="8989" spans="2:24" hidden="1" x14ac:dyDescent="0.25">
      <c r="B8989" s="145"/>
      <c r="C8989" s="31"/>
      <c r="D8989" s="31"/>
      <c r="E8989" s="43"/>
      <c r="F8989" s="42"/>
      <c r="G8989" s="83"/>
      <c r="H8989" s="31"/>
      <c r="I8989" s="31"/>
      <c r="J8989" s="83"/>
      <c r="K8989" s="31"/>
      <c r="L8989" s="31"/>
      <c r="M8989" s="168"/>
      <c r="N8989" s="147"/>
      <c r="O8989" s="105"/>
      <c r="P8989" s="42"/>
      <c r="Q8989" s="31"/>
      <c r="R8989" s="83"/>
      <c r="S8989" s="31"/>
      <c r="T8989" s="31"/>
      <c r="U8989" s="168"/>
      <c r="V8989" s="149"/>
      <c r="W8989" s="140" t="str" cm="1">
        <f t="array" ref="W8989">IF(SUM(LEN(B8989:V8989))=0,"",IF(OR(OR(ISBLANK(F8989),SUM(LEN(C8989),LEN(D8989))=0),AND(NOT(E8989="Unknown"),ISBLANK(J8989)),AND(NOT(O8989="Unknown"),ISBLANK(R8989))),"Missing Information", INDEX(Table15[Entire Service Line Classification], MATCH(SUMIFS(Table15[Unique ID],Table15[System-Owned Portion],E8989,Table15[If Material Anything Other than "Lead" in Column E,Was Material Ever Previously Lead?],G8989,Table15[Customer-Owned Portion],O8989),Table15[Unique ID],0),0)))</f>
        <v/>
      </c>
      <c r="X8989"/>
    </row>
    <row r="8990" spans="2:24" hidden="1" x14ac:dyDescent="0.25">
      <c r="B8990" s="145"/>
      <c r="C8990" s="31"/>
      <c r="D8990" s="31"/>
      <c r="E8990" s="43"/>
      <c r="F8990" s="42"/>
      <c r="G8990" s="83"/>
      <c r="H8990" s="31"/>
      <c r="I8990" s="31"/>
      <c r="J8990" s="83"/>
      <c r="K8990" s="31"/>
      <c r="L8990" s="31"/>
      <c r="M8990" s="168"/>
      <c r="N8990" s="147"/>
      <c r="O8990" s="105"/>
      <c r="P8990" s="42"/>
      <c r="Q8990" s="31"/>
      <c r="R8990" s="83"/>
      <c r="S8990" s="31"/>
      <c r="T8990" s="31"/>
      <c r="U8990" s="168"/>
      <c r="V8990" s="149"/>
      <c r="W8990" s="140" t="str" cm="1">
        <f t="array" ref="W8990">IF(SUM(LEN(B8990:V8990))=0,"",IF(OR(OR(ISBLANK(F8990),SUM(LEN(C8990),LEN(D8990))=0),AND(NOT(E8990="Unknown"),ISBLANK(J8990)),AND(NOT(O8990="Unknown"),ISBLANK(R8990))),"Missing Information", INDEX(Table15[Entire Service Line Classification], MATCH(SUMIFS(Table15[Unique ID],Table15[System-Owned Portion],E8990,Table15[If Material Anything Other than "Lead" in Column E,Was Material Ever Previously Lead?],G8990,Table15[Customer-Owned Portion],O8990),Table15[Unique ID],0),0)))</f>
        <v/>
      </c>
      <c r="X8990"/>
    </row>
    <row r="8991" spans="2:24" hidden="1" x14ac:dyDescent="0.25">
      <c r="B8991" s="145"/>
      <c r="C8991" s="31"/>
      <c r="D8991" s="31"/>
      <c r="E8991" s="43"/>
      <c r="F8991" s="42"/>
      <c r="G8991" s="83"/>
      <c r="H8991" s="31"/>
      <c r="I8991" s="31"/>
      <c r="J8991" s="83"/>
      <c r="K8991" s="31"/>
      <c r="L8991" s="31"/>
      <c r="M8991" s="168"/>
      <c r="N8991" s="147"/>
      <c r="O8991" s="105"/>
      <c r="P8991" s="42"/>
      <c r="Q8991" s="31"/>
      <c r="R8991" s="83"/>
      <c r="S8991" s="31"/>
      <c r="T8991" s="31"/>
      <c r="U8991" s="168"/>
      <c r="V8991" s="149"/>
      <c r="W8991" s="140" t="str" cm="1">
        <f t="array" ref="W8991">IF(SUM(LEN(B8991:V8991))=0,"",IF(OR(OR(ISBLANK(F8991),SUM(LEN(C8991),LEN(D8991))=0),AND(NOT(E8991="Unknown"),ISBLANK(J8991)),AND(NOT(O8991="Unknown"),ISBLANK(R8991))),"Missing Information", INDEX(Table15[Entire Service Line Classification], MATCH(SUMIFS(Table15[Unique ID],Table15[System-Owned Portion],E8991,Table15[If Material Anything Other than "Lead" in Column E,Was Material Ever Previously Lead?],G8991,Table15[Customer-Owned Portion],O8991),Table15[Unique ID],0),0)))</f>
        <v/>
      </c>
      <c r="X8991"/>
    </row>
    <row r="8992" spans="2:24" hidden="1" x14ac:dyDescent="0.25">
      <c r="B8992" s="145"/>
      <c r="C8992" s="31"/>
      <c r="D8992" s="31"/>
      <c r="E8992" s="43"/>
      <c r="F8992" s="42"/>
      <c r="G8992" s="83"/>
      <c r="H8992" s="31"/>
      <c r="I8992" s="31"/>
      <c r="J8992" s="83"/>
      <c r="K8992" s="31"/>
      <c r="L8992" s="31"/>
      <c r="M8992" s="168"/>
      <c r="N8992" s="147"/>
      <c r="O8992" s="105"/>
      <c r="P8992" s="42"/>
      <c r="Q8992" s="31"/>
      <c r="R8992" s="83"/>
      <c r="S8992" s="31"/>
      <c r="T8992" s="31"/>
      <c r="U8992" s="168"/>
      <c r="V8992" s="149"/>
      <c r="W8992" s="140" t="str" cm="1">
        <f t="array" ref="W8992">IF(SUM(LEN(B8992:V8992))=0,"",IF(OR(OR(ISBLANK(F8992),SUM(LEN(C8992),LEN(D8992))=0),AND(NOT(E8992="Unknown"),ISBLANK(J8992)),AND(NOT(O8992="Unknown"),ISBLANK(R8992))),"Missing Information", INDEX(Table15[Entire Service Line Classification], MATCH(SUMIFS(Table15[Unique ID],Table15[System-Owned Portion],E8992,Table15[If Material Anything Other than "Lead" in Column E,Was Material Ever Previously Lead?],G8992,Table15[Customer-Owned Portion],O8992),Table15[Unique ID],0),0)))</f>
        <v/>
      </c>
      <c r="X8992"/>
    </row>
    <row r="8993" spans="2:24" hidden="1" x14ac:dyDescent="0.25">
      <c r="B8993" s="145"/>
      <c r="C8993" s="31"/>
      <c r="D8993" s="31"/>
      <c r="E8993" s="43"/>
      <c r="F8993" s="42"/>
      <c r="G8993" s="83"/>
      <c r="H8993" s="31"/>
      <c r="I8993" s="31"/>
      <c r="J8993" s="83"/>
      <c r="K8993" s="31"/>
      <c r="L8993" s="31"/>
      <c r="M8993" s="168"/>
      <c r="N8993" s="147"/>
      <c r="O8993" s="105"/>
      <c r="P8993" s="42"/>
      <c r="Q8993" s="31"/>
      <c r="R8993" s="83"/>
      <c r="S8993" s="31"/>
      <c r="T8993" s="31"/>
      <c r="U8993" s="168"/>
      <c r="V8993" s="149"/>
      <c r="W8993" s="140" t="str" cm="1">
        <f t="array" ref="W8993">IF(SUM(LEN(B8993:V8993))=0,"",IF(OR(OR(ISBLANK(F8993),SUM(LEN(C8993),LEN(D8993))=0),AND(NOT(E8993="Unknown"),ISBLANK(J8993)),AND(NOT(O8993="Unknown"),ISBLANK(R8993))),"Missing Information", INDEX(Table15[Entire Service Line Classification], MATCH(SUMIFS(Table15[Unique ID],Table15[System-Owned Portion],E8993,Table15[If Material Anything Other than "Lead" in Column E,Was Material Ever Previously Lead?],G8993,Table15[Customer-Owned Portion],O8993),Table15[Unique ID],0),0)))</f>
        <v/>
      </c>
      <c r="X8993"/>
    </row>
    <row r="8994" spans="2:24" hidden="1" x14ac:dyDescent="0.25">
      <c r="B8994" s="145"/>
      <c r="C8994" s="31"/>
      <c r="D8994" s="31"/>
      <c r="E8994" s="43"/>
      <c r="F8994" s="42"/>
      <c r="G8994" s="83"/>
      <c r="H8994" s="31"/>
      <c r="I8994" s="31"/>
      <c r="J8994" s="83"/>
      <c r="K8994" s="31"/>
      <c r="L8994" s="31"/>
      <c r="M8994" s="168"/>
      <c r="N8994" s="147"/>
      <c r="O8994" s="105"/>
      <c r="P8994" s="42"/>
      <c r="Q8994" s="31"/>
      <c r="R8994" s="83"/>
      <c r="S8994" s="31"/>
      <c r="T8994" s="31"/>
      <c r="U8994" s="168"/>
      <c r="V8994" s="149"/>
      <c r="W8994" s="140" t="str" cm="1">
        <f t="array" ref="W8994">IF(SUM(LEN(B8994:V8994))=0,"",IF(OR(OR(ISBLANK(F8994),SUM(LEN(C8994),LEN(D8994))=0),AND(NOT(E8994="Unknown"),ISBLANK(J8994)),AND(NOT(O8994="Unknown"),ISBLANK(R8994))),"Missing Information", INDEX(Table15[Entire Service Line Classification], MATCH(SUMIFS(Table15[Unique ID],Table15[System-Owned Portion],E8994,Table15[If Material Anything Other than "Lead" in Column E,Was Material Ever Previously Lead?],G8994,Table15[Customer-Owned Portion],O8994),Table15[Unique ID],0),0)))</f>
        <v/>
      </c>
      <c r="X8994"/>
    </row>
    <row r="8995" spans="2:24" hidden="1" x14ac:dyDescent="0.25">
      <c r="B8995" s="145"/>
      <c r="C8995" s="31"/>
      <c r="D8995" s="31"/>
      <c r="E8995" s="43"/>
      <c r="F8995" s="42"/>
      <c r="G8995" s="83"/>
      <c r="H8995" s="31"/>
      <c r="I8995" s="31"/>
      <c r="J8995" s="83"/>
      <c r="K8995" s="31"/>
      <c r="L8995" s="31"/>
      <c r="M8995" s="168"/>
      <c r="N8995" s="147"/>
      <c r="O8995" s="105"/>
      <c r="P8995" s="42"/>
      <c r="Q8995" s="31"/>
      <c r="R8995" s="83"/>
      <c r="S8995" s="31"/>
      <c r="T8995" s="31"/>
      <c r="U8995" s="168"/>
      <c r="V8995" s="149"/>
      <c r="W8995" s="140" t="str" cm="1">
        <f t="array" ref="W8995">IF(SUM(LEN(B8995:V8995))=0,"",IF(OR(OR(ISBLANK(F8995),SUM(LEN(C8995),LEN(D8995))=0),AND(NOT(E8995="Unknown"),ISBLANK(J8995)),AND(NOT(O8995="Unknown"),ISBLANK(R8995))),"Missing Information", INDEX(Table15[Entire Service Line Classification], MATCH(SUMIFS(Table15[Unique ID],Table15[System-Owned Portion],E8995,Table15[If Material Anything Other than "Lead" in Column E,Was Material Ever Previously Lead?],G8995,Table15[Customer-Owned Portion],O8995),Table15[Unique ID],0),0)))</f>
        <v/>
      </c>
      <c r="X8995"/>
    </row>
    <row r="8996" spans="2:24" hidden="1" x14ac:dyDescent="0.25">
      <c r="B8996" s="145"/>
      <c r="C8996" s="31"/>
      <c r="D8996" s="31"/>
      <c r="E8996" s="43"/>
      <c r="F8996" s="42"/>
      <c r="G8996" s="83"/>
      <c r="H8996" s="31"/>
      <c r="I8996" s="31"/>
      <c r="J8996" s="83"/>
      <c r="K8996" s="31"/>
      <c r="L8996" s="31"/>
      <c r="M8996" s="168"/>
      <c r="N8996" s="147"/>
      <c r="O8996" s="105"/>
      <c r="P8996" s="42"/>
      <c r="Q8996" s="31"/>
      <c r="R8996" s="83"/>
      <c r="S8996" s="31"/>
      <c r="T8996" s="31"/>
      <c r="U8996" s="168"/>
      <c r="V8996" s="149"/>
      <c r="W8996" s="140" t="str" cm="1">
        <f t="array" ref="W8996">IF(SUM(LEN(B8996:V8996))=0,"",IF(OR(OR(ISBLANK(F8996),SUM(LEN(C8996),LEN(D8996))=0),AND(NOT(E8996="Unknown"),ISBLANK(J8996)),AND(NOT(O8996="Unknown"),ISBLANK(R8996))),"Missing Information", INDEX(Table15[Entire Service Line Classification], MATCH(SUMIFS(Table15[Unique ID],Table15[System-Owned Portion],E8996,Table15[If Material Anything Other than "Lead" in Column E,Was Material Ever Previously Lead?],G8996,Table15[Customer-Owned Portion],O8996),Table15[Unique ID],0),0)))</f>
        <v/>
      </c>
      <c r="X8996"/>
    </row>
    <row r="8997" spans="2:24" hidden="1" x14ac:dyDescent="0.25">
      <c r="B8997" s="145"/>
      <c r="C8997" s="31"/>
      <c r="D8997" s="31"/>
      <c r="E8997" s="43"/>
      <c r="F8997" s="42"/>
      <c r="G8997" s="83"/>
      <c r="H8997" s="31"/>
      <c r="I8997" s="31"/>
      <c r="J8997" s="83"/>
      <c r="K8997" s="31"/>
      <c r="L8997" s="31"/>
      <c r="M8997" s="168"/>
      <c r="N8997" s="147"/>
      <c r="O8997" s="105"/>
      <c r="P8997" s="42"/>
      <c r="Q8997" s="31"/>
      <c r="R8997" s="83"/>
      <c r="S8997" s="31"/>
      <c r="T8997" s="31"/>
      <c r="U8997" s="168"/>
      <c r="V8997" s="149"/>
      <c r="W8997" s="140" t="str" cm="1">
        <f t="array" ref="W8997">IF(SUM(LEN(B8997:V8997))=0,"",IF(OR(OR(ISBLANK(F8997),SUM(LEN(C8997),LEN(D8997))=0),AND(NOT(E8997="Unknown"),ISBLANK(J8997)),AND(NOT(O8997="Unknown"),ISBLANK(R8997))),"Missing Information", INDEX(Table15[Entire Service Line Classification], MATCH(SUMIFS(Table15[Unique ID],Table15[System-Owned Portion],E8997,Table15[If Material Anything Other than "Lead" in Column E,Was Material Ever Previously Lead?],G8997,Table15[Customer-Owned Portion],O8997),Table15[Unique ID],0),0)))</f>
        <v/>
      </c>
      <c r="X8997"/>
    </row>
    <row r="8998" spans="2:24" hidden="1" x14ac:dyDescent="0.25">
      <c r="B8998" s="145"/>
      <c r="C8998" s="31"/>
      <c r="D8998" s="31"/>
      <c r="E8998" s="43"/>
      <c r="F8998" s="42"/>
      <c r="G8998" s="83"/>
      <c r="H8998" s="31"/>
      <c r="I8998" s="31"/>
      <c r="J8998" s="83"/>
      <c r="K8998" s="31"/>
      <c r="L8998" s="31"/>
      <c r="M8998" s="168"/>
      <c r="N8998" s="147"/>
      <c r="O8998" s="105"/>
      <c r="P8998" s="42"/>
      <c r="Q8998" s="31"/>
      <c r="R8998" s="83"/>
      <c r="S8998" s="31"/>
      <c r="T8998" s="31"/>
      <c r="U8998" s="168"/>
      <c r="V8998" s="149"/>
      <c r="W8998" s="140" t="str" cm="1">
        <f t="array" ref="W8998">IF(SUM(LEN(B8998:V8998))=0,"",IF(OR(OR(ISBLANK(F8998),SUM(LEN(C8998),LEN(D8998))=0),AND(NOT(E8998="Unknown"),ISBLANK(J8998)),AND(NOT(O8998="Unknown"),ISBLANK(R8998))),"Missing Information", INDEX(Table15[Entire Service Line Classification], MATCH(SUMIFS(Table15[Unique ID],Table15[System-Owned Portion],E8998,Table15[If Material Anything Other than "Lead" in Column E,Was Material Ever Previously Lead?],G8998,Table15[Customer-Owned Portion],O8998),Table15[Unique ID],0),0)))</f>
        <v/>
      </c>
      <c r="X8998"/>
    </row>
    <row r="8999" spans="2:24" hidden="1" x14ac:dyDescent="0.25">
      <c r="B8999" s="145"/>
      <c r="C8999" s="31"/>
      <c r="D8999" s="31"/>
      <c r="E8999" s="43"/>
      <c r="F8999" s="42"/>
      <c r="G8999" s="83"/>
      <c r="H8999" s="31"/>
      <c r="I8999" s="31"/>
      <c r="J8999" s="83"/>
      <c r="K8999" s="31"/>
      <c r="L8999" s="31"/>
      <c r="M8999" s="168"/>
      <c r="N8999" s="147"/>
      <c r="O8999" s="105"/>
      <c r="P8999" s="42"/>
      <c r="Q8999" s="31"/>
      <c r="R8999" s="83"/>
      <c r="S8999" s="31"/>
      <c r="T8999" s="31"/>
      <c r="U8999" s="168"/>
      <c r="V8999" s="149"/>
      <c r="W8999" s="140" t="str" cm="1">
        <f t="array" ref="W8999">IF(SUM(LEN(B8999:V8999))=0,"",IF(OR(OR(ISBLANK(F8999),SUM(LEN(C8999),LEN(D8999))=0),AND(NOT(E8999="Unknown"),ISBLANK(J8999)),AND(NOT(O8999="Unknown"),ISBLANK(R8999))),"Missing Information", INDEX(Table15[Entire Service Line Classification], MATCH(SUMIFS(Table15[Unique ID],Table15[System-Owned Portion],E8999,Table15[If Material Anything Other than "Lead" in Column E,Was Material Ever Previously Lead?],G8999,Table15[Customer-Owned Portion],O8999),Table15[Unique ID],0),0)))</f>
        <v/>
      </c>
      <c r="X8999"/>
    </row>
    <row r="9000" spans="2:24" hidden="1" x14ac:dyDescent="0.25">
      <c r="B9000" s="145"/>
      <c r="C9000" s="31"/>
      <c r="D9000" s="31"/>
      <c r="E9000" s="43"/>
      <c r="F9000" s="42"/>
      <c r="G9000" s="83"/>
      <c r="H9000" s="31"/>
      <c r="I9000" s="31"/>
      <c r="J9000" s="83"/>
      <c r="K9000" s="31"/>
      <c r="L9000" s="31"/>
      <c r="M9000" s="168"/>
      <c r="N9000" s="147"/>
      <c r="O9000" s="105"/>
      <c r="P9000" s="42"/>
      <c r="Q9000" s="31"/>
      <c r="R9000" s="83"/>
      <c r="S9000" s="31"/>
      <c r="T9000" s="31"/>
      <c r="U9000" s="168"/>
      <c r="V9000" s="149"/>
      <c r="W9000" s="140" t="str" cm="1">
        <f t="array" ref="W9000">IF(SUM(LEN(B9000:V9000))=0,"",IF(OR(OR(ISBLANK(F9000),SUM(LEN(C9000),LEN(D9000))=0),AND(NOT(E9000="Unknown"),ISBLANK(J9000)),AND(NOT(O9000="Unknown"),ISBLANK(R9000))),"Missing Information", INDEX(Table15[Entire Service Line Classification], MATCH(SUMIFS(Table15[Unique ID],Table15[System-Owned Portion],E9000,Table15[If Material Anything Other than "Lead" in Column E,Was Material Ever Previously Lead?],G9000,Table15[Customer-Owned Portion],O9000),Table15[Unique ID],0),0)))</f>
        <v/>
      </c>
      <c r="X9000"/>
    </row>
    <row r="9001" spans="2:24" hidden="1" x14ac:dyDescent="0.25">
      <c r="B9001" s="145"/>
      <c r="C9001" s="31"/>
      <c r="D9001" s="31"/>
      <c r="E9001" s="43"/>
      <c r="F9001" s="42"/>
      <c r="G9001" s="83"/>
      <c r="H9001" s="31"/>
      <c r="I9001" s="31"/>
      <c r="J9001" s="83"/>
      <c r="K9001" s="31"/>
      <c r="L9001" s="31"/>
      <c r="M9001" s="168"/>
      <c r="N9001" s="147"/>
      <c r="O9001" s="105"/>
      <c r="P9001" s="42"/>
      <c r="Q9001" s="31"/>
      <c r="R9001" s="83"/>
      <c r="S9001" s="31"/>
      <c r="T9001" s="31"/>
      <c r="U9001" s="168"/>
      <c r="V9001" s="149"/>
      <c r="W9001" s="140" t="str" cm="1">
        <f t="array" ref="W9001">IF(SUM(LEN(B9001:V9001))=0,"",IF(OR(OR(ISBLANK(F9001),SUM(LEN(C9001),LEN(D9001))=0),AND(NOT(E9001="Unknown"),ISBLANK(J9001)),AND(NOT(O9001="Unknown"),ISBLANK(R9001))),"Missing Information", INDEX(Table15[Entire Service Line Classification], MATCH(SUMIFS(Table15[Unique ID],Table15[System-Owned Portion],E9001,Table15[If Material Anything Other than "Lead" in Column E,Was Material Ever Previously Lead?],G9001,Table15[Customer-Owned Portion],O9001),Table15[Unique ID],0),0)))</f>
        <v/>
      </c>
      <c r="X9001"/>
    </row>
    <row r="9002" spans="2:24" hidden="1" x14ac:dyDescent="0.25">
      <c r="B9002" s="145"/>
      <c r="C9002" s="31"/>
      <c r="D9002" s="31"/>
      <c r="E9002" s="43"/>
      <c r="F9002" s="42"/>
      <c r="G9002" s="83"/>
      <c r="H9002" s="31"/>
      <c r="I9002" s="31"/>
      <c r="J9002" s="83"/>
      <c r="K9002" s="31"/>
      <c r="L9002" s="31"/>
      <c r="M9002" s="168"/>
      <c r="N9002" s="147"/>
      <c r="O9002" s="105"/>
      <c r="P9002" s="42"/>
      <c r="Q9002" s="31"/>
      <c r="R9002" s="83"/>
      <c r="S9002" s="31"/>
      <c r="T9002" s="31"/>
      <c r="U9002" s="168"/>
      <c r="V9002" s="149"/>
      <c r="W9002" s="140" t="str" cm="1">
        <f t="array" ref="W9002">IF(SUM(LEN(B9002:V9002))=0,"",IF(OR(OR(ISBLANK(F9002),SUM(LEN(C9002),LEN(D9002))=0),AND(NOT(E9002="Unknown"),ISBLANK(J9002)),AND(NOT(O9002="Unknown"),ISBLANK(R9002))),"Missing Information", INDEX(Table15[Entire Service Line Classification], MATCH(SUMIFS(Table15[Unique ID],Table15[System-Owned Portion],E9002,Table15[If Material Anything Other than "Lead" in Column E,Was Material Ever Previously Lead?],G9002,Table15[Customer-Owned Portion],O9002),Table15[Unique ID],0),0)))</f>
        <v/>
      </c>
      <c r="X9002"/>
    </row>
    <row r="9003" spans="2:24" hidden="1" x14ac:dyDescent="0.25">
      <c r="B9003" s="145"/>
      <c r="C9003" s="31"/>
      <c r="D9003" s="31"/>
      <c r="E9003" s="43"/>
      <c r="F9003" s="42"/>
      <c r="G9003" s="83"/>
      <c r="H9003" s="31"/>
      <c r="I9003" s="31"/>
      <c r="J9003" s="83"/>
      <c r="K9003" s="31"/>
      <c r="L9003" s="31"/>
      <c r="M9003" s="168"/>
      <c r="N9003" s="147"/>
      <c r="O9003" s="105"/>
      <c r="P9003" s="42"/>
      <c r="Q9003" s="31"/>
      <c r="R9003" s="83"/>
      <c r="S9003" s="31"/>
      <c r="T9003" s="31"/>
      <c r="U9003" s="168"/>
      <c r="V9003" s="149"/>
      <c r="W9003" s="140" t="str" cm="1">
        <f t="array" ref="W9003">IF(SUM(LEN(B9003:V9003))=0,"",IF(OR(OR(ISBLANK(F9003),SUM(LEN(C9003),LEN(D9003))=0),AND(NOT(E9003="Unknown"),ISBLANK(J9003)),AND(NOT(O9003="Unknown"),ISBLANK(R9003))),"Missing Information", INDEX(Table15[Entire Service Line Classification], MATCH(SUMIFS(Table15[Unique ID],Table15[System-Owned Portion],E9003,Table15[If Material Anything Other than "Lead" in Column E,Was Material Ever Previously Lead?],G9003,Table15[Customer-Owned Portion],O9003),Table15[Unique ID],0),0)))</f>
        <v/>
      </c>
      <c r="X9003"/>
    </row>
    <row r="9004" spans="2:24" hidden="1" x14ac:dyDescent="0.25">
      <c r="B9004" s="145"/>
      <c r="C9004" s="31"/>
      <c r="D9004" s="31"/>
      <c r="E9004" s="43"/>
      <c r="F9004" s="42"/>
      <c r="G9004" s="83"/>
      <c r="H9004" s="31"/>
      <c r="I9004" s="31"/>
      <c r="J9004" s="83"/>
      <c r="K9004" s="31"/>
      <c r="L9004" s="31"/>
      <c r="M9004" s="168"/>
      <c r="N9004" s="147"/>
      <c r="O9004" s="105"/>
      <c r="P9004" s="42"/>
      <c r="Q9004" s="31"/>
      <c r="R9004" s="83"/>
      <c r="S9004" s="31"/>
      <c r="T9004" s="31"/>
      <c r="U9004" s="168"/>
      <c r="V9004" s="149"/>
      <c r="W9004" s="140" t="str" cm="1">
        <f t="array" ref="W9004">IF(SUM(LEN(B9004:V9004))=0,"",IF(OR(OR(ISBLANK(F9004),SUM(LEN(C9004),LEN(D9004))=0),AND(NOT(E9004="Unknown"),ISBLANK(J9004)),AND(NOT(O9004="Unknown"),ISBLANK(R9004))),"Missing Information", INDEX(Table15[Entire Service Line Classification], MATCH(SUMIFS(Table15[Unique ID],Table15[System-Owned Portion],E9004,Table15[If Material Anything Other than "Lead" in Column E,Was Material Ever Previously Lead?],G9004,Table15[Customer-Owned Portion],O9004),Table15[Unique ID],0),0)))</f>
        <v/>
      </c>
      <c r="X9004"/>
    </row>
    <row r="9005" spans="2:24" hidden="1" x14ac:dyDescent="0.25">
      <c r="B9005" s="145"/>
      <c r="C9005" s="31"/>
      <c r="D9005" s="31"/>
      <c r="E9005" s="43"/>
      <c r="F9005" s="42"/>
      <c r="G9005" s="83"/>
      <c r="H9005" s="31"/>
      <c r="I9005" s="31"/>
      <c r="J9005" s="83"/>
      <c r="K9005" s="31"/>
      <c r="L9005" s="31"/>
      <c r="M9005" s="168"/>
      <c r="N9005" s="147"/>
      <c r="O9005" s="105"/>
      <c r="P9005" s="42"/>
      <c r="Q9005" s="31"/>
      <c r="R9005" s="83"/>
      <c r="S9005" s="31"/>
      <c r="T9005" s="31"/>
      <c r="U9005" s="168"/>
      <c r="V9005" s="149"/>
      <c r="W9005" s="140" t="str" cm="1">
        <f t="array" ref="W9005">IF(SUM(LEN(B9005:V9005))=0,"",IF(OR(OR(ISBLANK(F9005),SUM(LEN(C9005),LEN(D9005))=0),AND(NOT(E9005="Unknown"),ISBLANK(J9005)),AND(NOT(O9005="Unknown"),ISBLANK(R9005))),"Missing Information", INDEX(Table15[Entire Service Line Classification], MATCH(SUMIFS(Table15[Unique ID],Table15[System-Owned Portion],E9005,Table15[If Material Anything Other than "Lead" in Column E,Was Material Ever Previously Lead?],G9005,Table15[Customer-Owned Portion],O9005),Table15[Unique ID],0),0)))</f>
        <v/>
      </c>
      <c r="X9005"/>
    </row>
    <row r="9006" spans="2:24" hidden="1" x14ac:dyDescent="0.25">
      <c r="B9006" s="145"/>
      <c r="C9006" s="31"/>
      <c r="D9006" s="31"/>
      <c r="E9006" s="43"/>
      <c r="F9006" s="42"/>
      <c r="G9006" s="83"/>
      <c r="H9006" s="31"/>
      <c r="I9006" s="31"/>
      <c r="J9006" s="83"/>
      <c r="K9006" s="31"/>
      <c r="L9006" s="31"/>
      <c r="M9006" s="168"/>
      <c r="N9006" s="147"/>
      <c r="O9006" s="105"/>
      <c r="P9006" s="42"/>
      <c r="Q9006" s="31"/>
      <c r="R9006" s="83"/>
      <c r="S9006" s="31"/>
      <c r="T9006" s="31"/>
      <c r="U9006" s="168"/>
      <c r="V9006" s="149"/>
      <c r="W9006" s="140" t="str" cm="1">
        <f t="array" ref="W9006">IF(SUM(LEN(B9006:V9006))=0,"",IF(OR(OR(ISBLANK(F9006),SUM(LEN(C9006),LEN(D9006))=0),AND(NOT(E9006="Unknown"),ISBLANK(J9006)),AND(NOT(O9006="Unknown"),ISBLANK(R9006))),"Missing Information", INDEX(Table15[Entire Service Line Classification], MATCH(SUMIFS(Table15[Unique ID],Table15[System-Owned Portion],E9006,Table15[If Material Anything Other than "Lead" in Column E,Was Material Ever Previously Lead?],G9006,Table15[Customer-Owned Portion],O9006),Table15[Unique ID],0),0)))</f>
        <v/>
      </c>
      <c r="X9006"/>
    </row>
    <row r="9007" spans="2:24" hidden="1" x14ac:dyDescent="0.25">
      <c r="B9007" s="145"/>
      <c r="C9007" s="31"/>
      <c r="D9007" s="31"/>
      <c r="E9007" s="43"/>
      <c r="F9007" s="42"/>
      <c r="G9007" s="83"/>
      <c r="H9007" s="31"/>
      <c r="I9007" s="31"/>
      <c r="J9007" s="83"/>
      <c r="K9007" s="31"/>
      <c r="L9007" s="31"/>
      <c r="M9007" s="168"/>
      <c r="N9007" s="147"/>
      <c r="O9007" s="105"/>
      <c r="P9007" s="42"/>
      <c r="Q9007" s="31"/>
      <c r="R9007" s="83"/>
      <c r="S9007" s="31"/>
      <c r="T9007" s="31"/>
      <c r="U9007" s="168"/>
      <c r="V9007" s="149"/>
      <c r="W9007" s="140" t="str" cm="1">
        <f t="array" ref="W9007">IF(SUM(LEN(B9007:V9007))=0,"",IF(OR(OR(ISBLANK(F9007),SUM(LEN(C9007),LEN(D9007))=0),AND(NOT(E9007="Unknown"),ISBLANK(J9007)),AND(NOT(O9007="Unknown"),ISBLANK(R9007))),"Missing Information", INDEX(Table15[Entire Service Line Classification], MATCH(SUMIFS(Table15[Unique ID],Table15[System-Owned Portion],E9007,Table15[If Material Anything Other than "Lead" in Column E,Was Material Ever Previously Lead?],G9007,Table15[Customer-Owned Portion],O9007),Table15[Unique ID],0),0)))</f>
        <v/>
      </c>
      <c r="X9007"/>
    </row>
    <row r="9008" spans="2:24" hidden="1" x14ac:dyDescent="0.25">
      <c r="B9008" s="145"/>
      <c r="C9008" s="31"/>
      <c r="D9008" s="31"/>
      <c r="E9008" s="43"/>
      <c r="F9008" s="42"/>
      <c r="G9008" s="83"/>
      <c r="H9008" s="31"/>
      <c r="I9008" s="31"/>
      <c r="J9008" s="83"/>
      <c r="K9008" s="31"/>
      <c r="L9008" s="31"/>
      <c r="M9008" s="168"/>
      <c r="N9008" s="147"/>
      <c r="O9008" s="105"/>
      <c r="P9008" s="42"/>
      <c r="Q9008" s="31"/>
      <c r="R9008" s="83"/>
      <c r="S9008" s="31"/>
      <c r="T9008" s="31"/>
      <c r="U9008" s="168"/>
      <c r="V9008" s="149"/>
      <c r="W9008" s="140" t="str" cm="1">
        <f t="array" ref="W9008">IF(SUM(LEN(B9008:V9008))=0,"",IF(OR(OR(ISBLANK(F9008),SUM(LEN(C9008),LEN(D9008))=0),AND(NOT(E9008="Unknown"),ISBLANK(J9008)),AND(NOT(O9008="Unknown"),ISBLANK(R9008))),"Missing Information", INDEX(Table15[Entire Service Line Classification], MATCH(SUMIFS(Table15[Unique ID],Table15[System-Owned Portion],E9008,Table15[If Material Anything Other than "Lead" in Column E,Was Material Ever Previously Lead?],G9008,Table15[Customer-Owned Portion],O9008),Table15[Unique ID],0),0)))</f>
        <v/>
      </c>
      <c r="X9008"/>
    </row>
    <row r="9009" spans="2:24" hidden="1" x14ac:dyDescent="0.25">
      <c r="B9009" s="145"/>
      <c r="C9009" s="31"/>
      <c r="D9009" s="31"/>
      <c r="E9009" s="43"/>
      <c r="F9009" s="42"/>
      <c r="G9009" s="83"/>
      <c r="H9009" s="31"/>
      <c r="I9009" s="31"/>
      <c r="J9009" s="83"/>
      <c r="K9009" s="31"/>
      <c r="L9009" s="31"/>
      <c r="M9009" s="168"/>
      <c r="N9009" s="147"/>
      <c r="O9009" s="105"/>
      <c r="P9009" s="42"/>
      <c r="Q9009" s="31"/>
      <c r="R9009" s="83"/>
      <c r="S9009" s="31"/>
      <c r="T9009" s="31"/>
      <c r="U9009" s="168"/>
      <c r="V9009" s="149"/>
      <c r="W9009" s="140" t="str" cm="1">
        <f t="array" ref="W9009">IF(SUM(LEN(B9009:V9009))=0,"",IF(OR(OR(ISBLANK(F9009),SUM(LEN(C9009),LEN(D9009))=0),AND(NOT(E9009="Unknown"),ISBLANK(J9009)),AND(NOT(O9009="Unknown"),ISBLANK(R9009))),"Missing Information", INDEX(Table15[Entire Service Line Classification], MATCH(SUMIFS(Table15[Unique ID],Table15[System-Owned Portion],E9009,Table15[If Material Anything Other than "Lead" in Column E,Was Material Ever Previously Lead?],G9009,Table15[Customer-Owned Portion],O9009),Table15[Unique ID],0),0)))</f>
        <v/>
      </c>
      <c r="X9009"/>
    </row>
    <row r="9010" spans="2:24" hidden="1" x14ac:dyDescent="0.25">
      <c r="B9010" s="145"/>
      <c r="C9010" s="31"/>
      <c r="D9010" s="31"/>
      <c r="E9010" s="43"/>
      <c r="F9010" s="42"/>
      <c r="G9010" s="83"/>
      <c r="H9010" s="31"/>
      <c r="I9010" s="31"/>
      <c r="J9010" s="83"/>
      <c r="K9010" s="31"/>
      <c r="L9010" s="31"/>
      <c r="M9010" s="168"/>
      <c r="N9010" s="147"/>
      <c r="O9010" s="105"/>
      <c r="P9010" s="42"/>
      <c r="Q9010" s="31"/>
      <c r="R9010" s="83"/>
      <c r="S9010" s="31"/>
      <c r="T9010" s="31"/>
      <c r="U9010" s="168"/>
      <c r="V9010" s="149"/>
      <c r="W9010" s="140" t="str" cm="1">
        <f t="array" ref="W9010">IF(SUM(LEN(B9010:V9010))=0,"",IF(OR(OR(ISBLANK(F9010),SUM(LEN(C9010),LEN(D9010))=0),AND(NOT(E9010="Unknown"),ISBLANK(J9010)),AND(NOT(O9010="Unknown"),ISBLANK(R9010))),"Missing Information", INDEX(Table15[Entire Service Line Classification], MATCH(SUMIFS(Table15[Unique ID],Table15[System-Owned Portion],E9010,Table15[If Material Anything Other than "Lead" in Column E,Was Material Ever Previously Lead?],G9010,Table15[Customer-Owned Portion],O9010),Table15[Unique ID],0),0)))</f>
        <v/>
      </c>
      <c r="X9010"/>
    </row>
    <row r="9011" spans="2:24" hidden="1" x14ac:dyDescent="0.25">
      <c r="B9011" s="145"/>
      <c r="C9011" s="31"/>
      <c r="D9011" s="31"/>
      <c r="E9011" s="43"/>
      <c r="F9011" s="42"/>
      <c r="G9011" s="83"/>
      <c r="H9011" s="31"/>
      <c r="I9011" s="31"/>
      <c r="J9011" s="83"/>
      <c r="K9011" s="31"/>
      <c r="L9011" s="31"/>
      <c r="M9011" s="168"/>
      <c r="N9011" s="147"/>
      <c r="O9011" s="105"/>
      <c r="P9011" s="42"/>
      <c r="Q9011" s="31"/>
      <c r="R9011" s="83"/>
      <c r="S9011" s="31"/>
      <c r="T9011" s="31"/>
      <c r="U9011" s="168"/>
      <c r="V9011" s="149"/>
      <c r="W9011" s="140" t="str" cm="1">
        <f t="array" ref="W9011">IF(SUM(LEN(B9011:V9011))=0,"",IF(OR(OR(ISBLANK(F9011),SUM(LEN(C9011),LEN(D9011))=0),AND(NOT(E9011="Unknown"),ISBLANK(J9011)),AND(NOT(O9011="Unknown"),ISBLANK(R9011))),"Missing Information", INDEX(Table15[Entire Service Line Classification], MATCH(SUMIFS(Table15[Unique ID],Table15[System-Owned Portion],E9011,Table15[If Material Anything Other than "Lead" in Column E,Was Material Ever Previously Lead?],G9011,Table15[Customer-Owned Portion],O9011),Table15[Unique ID],0),0)))</f>
        <v/>
      </c>
      <c r="X9011"/>
    </row>
    <row r="9012" spans="2:24" hidden="1" x14ac:dyDescent="0.25">
      <c r="B9012" s="145"/>
      <c r="C9012" s="31"/>
      <c r="D9012" s="31"/>
      <c r="E9012" s="43"/>
      <c r="F9012" s="42"/>
      <c r="G9012" s="83"/>
      <c r="H9012" s="31"/>
      <c r="I9012" s="31"/>
      <c r="J9012" s="83"/>
      <c r="K9012" s="31"/>
      <c r="L9012" s="31"/>
      <c r="M9012" s="168"/>
      <c r="N9012" s="147"/>
      <c r="O9012" s="105"/>
      <c r="P9012" s="42"/>
      <c r="Q9012" s="31"/>
      <c r="R9012" s="83"/>
      <c r="S9012" s="31"/>
      <c r="T9012" s="31"/>
      <c r="U9012" s="168"/>
      <c r="V9012" s="149"/>
      <c r="W9012" s="140" t="str" cm="1">
        <f t="array" ref="W9012">IF(SUM(LEN(B9012:V9012))=0,"",IF(OR(OR(ISBLANK(F9012),SUM(LEN(C9012),LEN(D9012))=0),AND(NOT(E9012="Unknown"),ISBLANK(J9012)),AND(NOT(O9012="Unknown"),ISBLANK(R9012))),"Missing Information", INDEX(Table15[Entire Service Line Classification], MATCH(SUMIFS(Table15[Unique ID],Table15[System-Owned Portion],E9012,Table15[If Material Anything Other than "Lead" in Column E,Was Material Ever Previously Lead?],G9012,Table15[Customer-Owned Portion],O9012),Table15[Unique ID],0),0)))</f>
        <v/>
      </c>
      <c r="X9012"/>
    </row>
    <row r="9013" spans="2:24" hidden="1" x14ac:dyDescent="0.25">
      <c r="B9013" s="145"/>
      <c r="C9013" s="31"/>
      <c r="D9013" s="31"/>
      <c r="E9013" s="43"/>
      <c r="F9013" s="42"/>
      <c r="G9013" s="83"/>
      <c r="H9013" s="31"/>
      <c r="I9013" s="31"/>
      <c r="J9013" s="83"/>
      <c r="K9013" s="31"/>
      <c r="L9013" s="31"/>
      <c r="M9013" s="168"/>
      <c r="N9013" s="147"/>
      <c r="O9013" s="105"/>
      <c r="P9013" s="42"/>
      <c r="Q9013" s="31"/>
      <c r="R9013" s="83"/>
      <c r="S9013" s="31"/>
      <c r="T9013" s="31"/>
      <c r="U9013" s="168"/>
      <c r="V9013" s="149"/>
      <c r="W9013" s="140" t="str" cm="1">
        <f t="array" ref="W9013">IF(SUM(LEN(B9013:V9013))=0,"",IF(OR(OR(ISBLANK(F9013),SUM(LEN(C9013),LEN(D9013))=0),AND(NOT(E9013="Unknown"),ISBLANK(J9013)),AND(NOT(O9013="Unknown"),ISBLANK(R9013))),"Missing Information", INDEX(Table15[Entire Service Line Classification], MATCH(SUMIFS(Table15[Unique ID],Table15[System-Owned Portion],E9013,Table15[If Material Anything Other than "Lead" in Column E,Was Material Ever Previously Lead?],G9013,Table15[Customer-Owned Portion],O9013),Table15[Unique ID],0),0)))</f>
        <v/>
      </c>
      <c r="X9013"/>
    </row>
    <row r="9014" spans="2:24" hidden="1" x14ac:dyDescent="0.25">
      <c r="B9014" s="145"/>
      <c r="C9014" s="31"/>
      <c r="D9014" s="31"/>
      <c r="E9014" s="43"/>
      <c r="F9014" s="42"/>
      <c r="G9014" s="83"/>
      <c r="H9014" s="31"/>
      <c r="I9014" s="31"/>
      <c r="J9014" s="83"/>
      <c r="K9014" s="31"/>
      <c r="L9014" s="31"/>
      <c r="M9014" s="168"/>
      <c r="N9014" s="147"/>
      <c r="O9014" s="105"/>
      <c r="P9014" s="42"/>
      <c r="Q9014" s="31"/>
      <c r="R9014" s="83"/>
      <c r="S9014" s="31"/>
      <c r="T9014" s="31"/>
      <c r="U9014" s="168"/>
      <c r="V9014" s="149"/>
      <c r="W9014" s="140" t="str" cm="1">
        <f t="array" ref="W9014">IF(SUM(LEN(B9014:V9014))=0,"",IF(OR(OR(ISBLANK(F9014),SUM(LEN(C9014),LEN(D9014))=0),AND(NOT(E9014="Unknown"),ISBLANK(J9014)),AND(NOT(O9014="Unknown"),ISBLANK(R9014))),"Missing Information", INDEX(Table15[Entire Service Line Classification], MATCH(SUMIFS(Table15[Unique ID],Table15[System-Owned Portion],E9014,Table15[If Material Anything Other than "Lead" in Column E,Was Material Ever Previously Lead?],G9014,Table15[Customer-Owned Portion],O9014),Table15[Unique ID],0),0)))</f>
        <v/>
      </c>
      <c r="X9014"/>
    </row>
    <row r="9015" spans="2:24" hidden="1" x14ac:dyDescent="0.25">
      <c r="B9015" s="145"/>
      <c r="C9015" s="31"/>
      <c r="D9015" s="31"/>
      <c r="E9015" s="43"/>
      <c r="F9015" s="42"/>
      <c r="G9015" s="83"/>
      <c r="H9015" s="31"/>
      <c r="I9015" s="31"/>
      <c r="J9015" s="83"/>
      <c r="K9015" s="31"/>
      <c r="L9015" s="31"/>
      <c r="M9015" s="168"/>
      <c r="N9015" s="147"/>
      <c r="O9015" s="105"/>
      <c r="P9015" s="42"/>
      <c r="Q9015" s="31"/>
      <c r="R9015" s="83"/>
      <c r="S9015" s="31"/>
      <c r="T9015" s="31"/>
      <c r="U9015" s="168"/>
      <c r="V9015" s="149"/>
      <c r="W9015" s="140" t="str" cm="1">
        <f t="array" ref="W9015">IF(SUM(LEN(B9015:V9015))=0,"",IF(OR(OR(ISBLANK(F9015),SUM(LEN(C9015),LEN(D9015))=0),AND(NOT(E9015="Unknown"),ISBLANK(J9015)),AND(NOT(O9015="Unknown"),ISBLANK(R9015))),"Missing Information", INDEX(Table15[Entire Service Line Classification], MATCH(SUMIFS(Table15[Unique ID],Table15[System-Owned Portion],E9015,Table15[If Material Anything Other than "Lead" in Column E,Was Material Ever Previously Lead?],G9015,Table15[Customer-Owned Portion],O9015),Table15[Unique ID],0),0)))</f>
        <v/>
      </c>
      <c r="X9015"/>
    </row>
    <row r="9016" spans="2:24" hidden="1" x14ac:dyDescent="0.25">
      <c r="B9016" s="145"/>
      <c r="C9016" s="31"/>
      <c r="D9016" s="31"/>
      <c r="E9016" s="43"/>
      <c r="F9016" s="42"/>
      <c r="G9016" s="83"/>
      <c r="H9016" s="31"/>
      <c r="I9016" s="31"/>
      <c r="J9016" s="83"/>
      <c r="K9016" s="31"/>
      <c r="L9016" s="31"/>
      <c r="M9016" s="168"/>
      <c r="N9016" s="147"/>
      <c r="O9016" s="105"/>
      <c r="P9016" s="42"/>
      <c r="Q9016" s="31"/>
      <c r="R9016" s="83"/>
      <c r="S9016" s="31"/>
      <c r="T9016" s="31"/>
      <c r="U9016" s="168"/>
      <c r="V9016" s="149"/>
      <c r="W9016" s="140" t="str" cm="1">
        <f t="array" ref="W9016">IF(SUM(LEN(B9016:V9016))=0,"",IF(OR(OR(ISBLANK(F9016),SUM(LEN(C9016),LEN(D9016))=0),AND(NOT(E9016="Unknown"),ISBLANK(J9016)),AND(NOT(O9016="Unknown"),ISBLANK(R9016))),"Missing Information", INDEX(Table15[Entire Service Line Classification], MATCH(SUMIFS(Table15[Unique ID],Table15[System-Owned Portion],E9016,Table15[If Material Anything Other than "Lead" in Column E,Was Material Ever Previously Lead?],G9016,Table15[Customer-Owned Portion],O9016),Table15[Unique ID],0),0)))</f>
        <v/>
      </c>
      <c r="X9016"/>
    </row>
    <row r="9017" spans="2:24" hidden="1" x14ac:dyDescent="0.25">
      <c r="B9017" s="145"/>
      <c r="C9017" s="31"/>
      <c r="D9017" s="31"/>
      <c r="E9017" s="43"/>
      <c r="F9017" s="42"/>
      <c r="G9017" s="83"/>
      <c r="H9017" s="31"/>
      <c r="I9017" s="31"/>
      <c r="J9017" s="83"/>
      <c r="K9017" s="31"/>
      <c r="L9017" s="31"/>
      <c r="M9017" s="168"/>
      <c r="N9017" s="147"/>
      <c r="O9017" s="105"/>
      <c r="P9017" s="42"/>
      <c r="Q9017" s="31"/>
      <c r="R9017" s="83"/>
      <c r="S9017" s="31"/>
      <c r="T9017" s="31"/>
      <c r="U9017" s="168"/>
      <c r="V9017" s="149"/>
      <c r="W9017" s="140" t="str" cm="1">
        <f t="array" ref="W9017">IF(SUM(LEN(B9017:V9017))=0,"",IF(OR(OR(ISBLANK(F9017),SUM(LEN(C9017),LEN(D9017))=0),AND(NOT(E9017="Unknown"),ISBLANK(J9017)),AND(NOT(O9017="Unknown"),ISBLANK(R9017))),"Missing Information", INDEX(Table15[Entire Service Line Classification], MATCH(SUMIFS(Table15[Unique ID],Table15[System-Owned Portion],E9017,Table15[If Material Anything Other than "Lead" in Column E,Was Material Ever Previously Lead?],G9017,Table15[Customer-Owned Portion],O9017),Table15[Unique ID],0),0)))</f>
        <v/>
      </c>
      <c r="X9017"/>
    </row>
    <row r="9018" spans="2:24" hidden="1" x14ac:dyDescent="0.25">
      <c r="B9018" s="145"/>
      <c r="C9018" s="31"/>
      <c r="D9018" s="31"/>
      <c r="E9018" s="43"/>
      <c r="F9018" s="42"/>
      <c r="G9018" s="83"/>
      <c r="H9018" s="31"/>
      <c r="I9018" s="31"/>
      <c r="J9018" s="83"/>
      <c r="K9018" s="31"/>
      <c r="L9018" s="31"/>
      <c r="M9018" s="168"/>
      <c r="N9018" s="147"/>
      <c r="O9018" s="105"/>
      <c r="P9018" s="42"/>
      <c r="Q9018" s="31"/>
      <c r="R9018" s="83"/>
      <c r="S9018" s="31"/>
      <c r="T9018" s="31"/>
      <c r="U9018" s="168"/>
      <c r="V9018" s="149"/>
      <c r="W9018" s="140" t="str" cm="1">
        <f t="array" ref="W9018">IF(SUM(LEN(B9018:V9018))=0,"",IF(OR(OR(ISBLANK(F9018),SUM(LEN(C9018),LEN(D9018))=0),AND(NOT(E9018="Unknown"),ISBLANK(J9018)),AND(NOT(O9018="Unknown"),ISBLANK(R9018))),"Missing Information", INDEX(Table15[Entire Service Line Classification], MATCH(SUMIFS(Table15[Unique ID],Table15[System-Owned Portion],E9018,Table15[If Material Anything Other than "Lead" in Column E,Was Material Ever Previously Lead?],G9018,Table15[Customer-Owned Portion],O9018),Table15[Unique ID],0),0)))</f>
        <v/>
      </c>
      <c r="X9018"/>
    </row>
    <row r="9019" spans="2:24" hidden="1" x14ac:dyDescent="0.25">
      <c r="B9019" s="145"/>
      <c r="C9019" s="31"/>
      <c r="D9019" s="31"/>
      <c r="E9019" s="43"/>
      <c r="F9019" s="42"/>
      <c r="G9019" s="83"/>
      <c r="H9019" s="31"/>
      <c r="I9019" s="31"/>
      <c r="J9019" s="83"/>
      <c r="K9019" s="31"/>
      <c r="L9019" s="31"/>
      <c r="M9019" s="168"/>
      <c r="N9019" s="147"/>
      <c r="O9019" s="105"/>
      <c r="P9019" s="42"/>
      <c r="Q9019" s="31"/>
      <c r="R9019" s="83"/>
      <c r="S9019" s="31"/>
      <c r="T9019" s="31"/>
      <c r="U9019" s="168"/>
      <c r="V9019" s="149"/>
      <c r="W9019" s="140" t="str" cm="1">
        <f t="array" ref="W9019">IF(SUM(LEN(B9019:V9019))=0,"",IF(OR(OR(ISBLANK(F9019),SUM(LEN(C9019),LEN(D9019))=0),AND(NOT(E9019="Unknown"),ISBLANK(J9019)),AND(NOT(O9019="Unknown"),ISBLANK(R9019))),"Missing Information", INDEX(Table15[Entire Service Line Classification], MATCH(SUMIFS(Table15[Unique ID],Table15[System-Owned Portion],E9019,Table15[If Material Anything Other than "Lead" in Column E,Was Material Ever Previously Lead?],G9019,Table15[Customer-Owned Portion],O9019),Table15[Unique ID],0),0)))</f>
        <v/>
      </c>
      <c r="X9019"/>
    </row>
    <row r="9020" spans="2:24" hidden="1" x14ac:dyDescent="0.25">
      <c r="B9020" s="145"/>
      <c r="C9020" s="31"/>
      <c r="D9020" s="31"/>
      <c r="E9020" s="43"/>
      <c r="F9020" s="42"/>
      <c r="G9020" s="83"/>
      <c r="H9020" s="31"/>
      <c r="I9020" s="31"/>
      <c r="J9020" s="83"/>
      <c r="K9020" s="31"/>
      <c r="L9020" s="31"/>
      <c r="M9020" s="168"/>
      <c r="N9020" s="147"/>
      <c r="O9020" s="105"/>
      <c r="P9020" s="42"/>
      <c r="Q9020" s="31"/>
      <c r="R9020" s="83"/>
      <c r="S9020" s="31"/>
      <c r="T9020" s="31"/>
      <c r="U9020" s="168"/>
      <c r="V9020" s="149"/>
      <c r="W9020" s="140" t="str" cm="1">
        <f t="array" ref="W9020">IF(SUM(LEN(B9020:V9020))=0,"",IF(OR(OR(ISBLANK(F9020),SUM(LEN(C9020),LEN(D9020))=0),AND(NOT(E9020="Unknown"),ISBLANK(J9020)),AND(NOT(O9020="Unknown"),ISBLANK(R9020))),"Missing Information", INDEX(Table15[Entire Service Line Classification], MATCH(SUMIFS(Table15[Unique ID],Table15[System-Owned Portion],E9020,Table15[If Material Anything Other than "Lead" in Column E,Was Material Ever Previously Lead?],G9020,Table15[Customer-Owned Portion],O9020),Table15[Unique ID],0),0)))</f>
        <v/>
      </c>
      <c r="X9020"/>
    </row>
    <row r="9021" spans="2:24" hidden="1" x14ac:dyDescent="0.25">
      <c r="B9021" s="145"/>
      <c r="C9021" s="31"/>
      <c r="D9021" s="31"/>
      <c r="E9021" s="43"/>
      <c r="F9021" s="42"/>
      <c r="G9021" s="83"/>
      <c r="H9021" s="31"/>
      <c r="I9021" s="31"/>
      <c r="J9021" s="83"/>
      <c r="K9021" s="31"/>
      <c r="L9021" s="31"/>
      <c r="M9021" s="168"/>
      <c r="N9021" s="147"/>
      <c r="O9021" s="105"/>
      <c r="P9021" s="42"/>
      <c r="Q9021" s="31"/>
      <c r="R9021" s="83"/>
      <c r="S9021" s="31"/>
      <c r="T9021" s="31"/>
      <c r="U9021" s="168"/>
      <c r="V9021" s="149"/>
      <c r="W9021" s="140" t="str" cm="1">
        <f t="array" ref="W9021">IF(SUM(LEN(B9021:V9021))=0,"",IF(OR(OR(ISBLANK(F9021),SUM(LEN(C9021),LEN(D9021))=0),AND(NOT(E9021="Unknown"),ISBLANK(J9021)),AND(NOT(O9021="Unknown"),ISBLANK(R9021))),"Missing Information", INDEX(Table15[Entire Service Line Classification], MATCH(SUMIFS(Table15[Unique ID],Table15[System-Owned Portion],E9021,Table15[If Material Anything Other than "Lead" in Column E,Was Material Ever Previously Lead?],G9021,Table15[Customer-Owned Portion],O9021),Table15[Unique ID],0),0)))</f>
        <v/>
      </c>
      <c r="X9021"/>
    </row>
    <row r="9022" spans="2:24" hidden="1" x14ac:dyDescent="0.25">
      <c r="B9022" s="145"/>
      <c r="C9022" s="31"/>
      <c r="D9022" s="31"/>
      <c r="E9022" s="43"/>
      <c r="F9022" s="42"/>
      <c r="G9022" s="83"/>
      <c r="H9022" s="31"/>
      <c r="I9022" s="31"/>
      <c r="J9022" s="83"/>
      <c r="K9022" s="31"/>
      <c r="L9022" s="31"/>
      <c r="M9022" s="168"/>
      <c r="N9022" s="147"/>
      <c r="O9022" s="105"/>
      <c r="P9022" s="42"/>
      <c r="Q9022" s="31"/>
      <c r="R9022" s="83"/>
      <c r="S9022" s="31"/>
      <c r="T9022" s="31"/>
      <c r="U9022" s="168"/>
      <c r="V9022" s="149"/>
      <c r="W9022" s="140" t="str" cm="1">
        <f t="array" ref="W9022">IF(SUM(LEN(B9022:V9022))=0,"",IF(OR(OR(ISBLANK(F9022),SUM(LEN(C9022),LEN(D9022))=0),AND(NOT(E9022="Unknown"),ISBLANK(J9022)),AND(NOT(O9022="Unknown"),ISBLANK(R9022))),"Missing Information", INDEX(Table15[Entire Service Line Classification], MATCH(SUMIFS(Table15[Unique ID],Table15[System-Owned Portion],E9022,Table15[If Material Anything Other than "Lead" in Column E,Was Material Ever Previously Lead?],G9022,Table15[Customer-Owned Portion],O9022),Table15[Unique ID],0),0)))</f>
        <v/>
      </c>
      <c r="X9022"/>
    </row>
    <row r="9023" spans="2:24" hidden="1" x14ac:dyDescent="0.25">
      <c r="B9023" s="145"/>
      <c r="C9023" s="31"/>
      <c r="D9023" s="31"/>
      <c r="E9023" s="43"/>
      <c r="F9023" s="42"/>
      <c r="G9023" s="83"/>
      <c r="H9023" s="31"/>
      <c r="I9023" s="31"/>
      <c r="J9023" s="83"/>
      <c r="K9023" s="31"/>
      <c r="L9023" s="31"/>
      <c r="M9023" s="168"/>
      <c r="N9023" s="147"/>
      <c r="O9023" s="105"/>
      <c r="P9023" s="42"/>
      <c r="Q9023" s="31"/>
      <c r="R9023" s="83"/>
      <c r="S9023" s="31"/>
      <c r="T9023" s="31"/>
      <c r="U9023" s="168"/>
      <c r="V9023" s="149"/>
      <c r="W9023" s="140" t="str" cm="1">
        <f t="array" ref="W9023">IF(SUM(LEN(B9023:V9023))=0,"",IF(OR(OR(ISBLANK(F9023),SUM(LEN(C9023),LEN(D9023))=0),AND(NOT(E9023="Unknown"),ISBLANK(J9023)),AND(NOT(O9023="Unknown"),ISBLANK(R9023))),"Missing Information", INDEX(Table15[Entire Service Line Classification], MATCH(SUMIFS(Table15[Unique ID],Table15[System-Owned Portion],E9023,Table15[If Material Anything Other than "Lead" in Column E,Was Material Ever Previously Lead?],G9023,Table15[Customer-Owned Portion],O9023),Table15[Unique ID],0),0)))</f>
        <v/>
      </c>
      <c r="X9023"/>
    </row>
    <row r="9024" spans="2:24" hidden="1" x14ac:dyDescent="0.25">
      <c r="B9024" s="145"/>
      <c r="C9024" s="31"/>
      <c r="D9024" s="31"/>
      <c r="E9024" s="43"/>
      <c r="F9024" s="42"/>
      <c r="G9024" s="83"/>
      <c r="H9024" s="31"/>
      <c r="I9024" s="31"/>
      <c r="J9024" s="83"/>
      <c r="K9024" s="31"/>
      <c r="L9024" s="31"/>
      <c r="M9024" s="168"/>
      <c r="N9024" s="147"/>
      <c r="O9024" s="105"/>
      <c r="P9024" s="42"/>
      <c r="Q9024" s="31"/>
      <c r="R9024" s="83"/>
      <c r="S9024" s="31"/>
      <c r="T9024" s="31"/>
      <c r="U9024" s="168"/>
      <c r="V9024" s="149"/>
      <c r="W9024" s="140" t="str" cm="1">
        <f t="array" ref="W9024">IF(SUM(LEN(B9024:V9024))=0,"",IF(OR(OR(ISBLANK(F9024),SUM(LEN(C9024),LEN(D9024))=0),AND(NOT(E9024="Unknown"),ISBLANK(J9024)),AND(NOT(O9024="Unknown"),ISBLANK(R9024))),"Missing Information", INDEX(Table15[Entire Service Line Classification], MATCH(SUMIFS(Table15[Unique ID],Table15[System-Owned Portion],E9024,Table15[If Material Anything Other than "Lead" in Column E,Was Material Ever Previously Lead?],G9024,Table15[Customer-Owned Portion],O9024),Table15[Unique ID],0),0)))</f>
        <v/>
      </c>
      <c r="X9024"/>
    </row>
    <row r="9025" spans="2:24" hidden="1" x14ac:dyDescent="0.25">
      <c r="B9025" s="145"/>
      <c r="C9025" s="31"/>
      <c r="D9025" s="31"/>
      <c r="E9025" s="43"/>
      <c r="F9025" s="42"/>
      <c r="G9025" s="83"/>
      <c r="H9025" s="31"/>
      <c r="I9025" s="31"/>
      <c r="J9025" s="83"/>
      <c r="K9025" s="31"/>
      <c r="L9025" s="31"/>
      <c r="M9025" s="168"/>
      <c r="N9025" s="147"/>
      <c r="O9025" s="105"/>
      <c r="P9025" s="42"/>
      <c r="Q9025" s="31"/>
      <c r="R9025" s="83"/>
      <c r="S9025" s="31"/>
      <c r="T9025" s="31"/>
      <c r="U9025" s="168"/>
      <c r="V9025" s="149"/>
      <c r="W9025" s="140" t="str" cm="1">
        <f t="array" ref="W9025">IF(SUM(LEN(B9025:V9025))=0,"",IF(OR(OR(ISBLANK(F9025),SUM(LEN(C9025),LEN(D9025))=0),AND(NOT(E9025="Unknown"),ISBLANK(J9025)),AND(NOT(O9025="Unknown"),ISBLANK(R9025))),"Missing Information", INDEX(Table15[Entire Service Line Classification], MATCH(SUMIFS(Table15[Unique ID],Table15[System-Owned Portion],E9025,Table15[If Material Anything Other than "Lead" in Column E,Was Material Ever Previously Lead?],G9025,Table15[Customer-Owned Portion],O9025),Table15[Unique ID],0),0)))</f>
        <v/>
      </c>
      <c r="X9025"/>
    </row>
    <row r="9026" spans="2:24" hidden="1" x14ac:dyDescent="0.25">
      <c r="B9026" s="145"/>
      <c r="C9026" s="31"/>
      <c r="D9026" s="31"/>
      <c r="E9026" s="43"/>
      <c r="F9026" s="42"/>
      <c r="G9026" s="83"/>
      <c r="H9026" s="31"/>
      <c r="I9026" s="31"/>
      <c r="J9026" s="83"/>
      <c r="K9026" s="31"/>
      <c r="L9026" s="31"/>
      <c r="M9026" s="168"/>
      <c r="N9026" s="147"/>
      <c r="O9026" s="105"/>
      <c r="P9026" s="42"/>
      <c r="Q9026" s="31"/>
      <c r="R9026" s="83"/>
      <c r="S9026" s="31"/>
      <c r="T9026" s="31"/>
      <c r="U9026" s="168"/>
      <c r="V9026" s="149"/>
      <c r="W9026" s="140" t="str" cm="1">
        <f t="array" ref="W9026">IF(SUM(LEN(B9026:V9026))=0,"",IF(OR(OR(ISBLANK(F9026),SUM(LEN(C9026),LEN(D9026))=0),AND(NOT(E9026="Unknown"),ISBLANK(J9026)),AND(NOT(O9026="Unknown"),ISBLANK(R9026))),"Missing Information", INDEX(Table15[Entire Service Line Classification], MATCH(SUMIFS(Table15[Unique ID],Table15[System-Owned Portion],E9026,Table15[If Material Anything Other than "Lead" in Column E,Was Material Ever Previously Lead?],G9026,Table15[Customer-Owned Portion],O9026),Table15[Unique ID],0),0)))</f>
        <v/>
      </c>
      <c r="X9026"/>
    </row>
    <row r="9027" spans="2:24" hidden="1" x14ac:dyDescent="0.25">
      <c r="B9027" s="145"/>
      <c r="C9027" s="31"/>
      <c r="D9027" s="31"/>
      <c r="E9027" s="43"/>
      <c r="F9027" s="42"/>
      <c r="G9027" s="83"/>
      <c r="H9027" s="31"/>
      <c r="I9027" s="31"/>
      <c r="J9027" s="83"/>
      <c r="K9027" s="31"/>
      <c r="L9027" s="31"/>
      <c r="M9027" s="168"/>
      <c r="N9027" s="147"/>
      <c r="O9027" s="105"/>
      <c r="P9027" s="42"/>
      <c r="Q9027" s="31"/>
      <c r="R9027" s="83"/>
      <c r="S9027" s="31"/>
      <c r="T9027" s="31"/>
      <c r="U9027" s="168"/>
      <c r="V9027" s="149"/>
      <c r="W9027" s="140" t="str" cm="1">
        <f t="array" ref="W9027">IF(SUM(LEN(B9027:V9027))=0,"",IF(OR(OR(ISBLANK(F9027),SUM(LEN(C9027),LEN(D9027))=0),AND(NOT(E9027="Unknown"),ISBLANK(J9027)),AND(NOT(O9027="Unknown"),ISBLANK(R9027))),"Missing Information", INDEX(Table15[Entire Service Line Classification], MATCH(SUMIFS(Table15[Unique ID],Table15[System-Owned Portion],E9027,Table15[If Material Anything Other than "Lead" in Column E,Was Material Ever Previously Lead?],G9027,Table15[Customer-Owned Portion],O9027),Table15[Unique ID],0),0)))</f>
        <v/>
      </c>
      <c r="X9027"/>
    </row>
    <row r="9028" spans="2:24" hidden="1" x14ac:dyDescent="0.25">
      <c r="B9028" s="145"/>
      <c r="C9028" s="31"/>
      <c r="D9028" s="31"/>
      <c r="E9028" s="43"/>
      <c r="F9028" s="42"/>
      <c r="G9028" s="83"/>
      <c r="H9028" s="31"/>
      <c r="I9028" s="31"/>
      <c r="J9028" s="83"/>
      <c r="K9028" s="31"/>
      <c r="L9028" s="31"/>
      <c r="M9028" s="168"/>
      <c r="N9028" s="147"/>
      <c r="O9028" s="105"/>
      <c r="P9028" s="42"/>
      <c r="Q9028" s="31"/>
      <c r="R9028" s="83"/>
      <c r="S9028" s="31"/>
      <c r="T9028" s="31"/>
      <c r="U9028" s="168"/>
      <c r="V9028" s="149"/>
      <c r="W9028" s="140" t="str" cm="1">
        <f t="array" ref="W9028">IF(SUM(LEN(B9028:V9028))=0,"",IF(OR(OR(ISBLANK(F9028),SUM(LEN(C9028),LEN(D9028))=0),AND(NOT(E9028="Unknown"),ISBLANK(J9028)),AND(NOT(O9028="Unknown"),ISBLANK(R9028))),"Missing Information", INDEX(Table15[Entire Service Line Classification], MATCH(SUMIFS(Table15[Unique ID],Table15[System-Owned Portion],E9028,Table15[If Material Anything Other than "Lead" in Column E,Was Material Ever Previously Lead?],G9028,Table15[Customer-Owned Portion],O9028),Table15[Unique ID],0),0)))</f>
        <v/>
      </c>
      <c r="X9028"/>
    </row>
    <row r="9029" spans="2:24" hidden="1" x14ac:dyDescent="0.25">
      <c r="B9029" s="145"/>
      <c r="C9029" s="31"/>
      <c r="D9029" s="31"/>
      <c r="E9029" s="43"/>
      <c r="F9029" s="42"/>
      <c r="G9029" s="83"/>
      <c r="H9029" s="31"/>
      <c r="I9029" s="31"/>
      <c r="J9029" s="83"/>
      <c r="K9029" s="31"/>
      <c r="L9029" s="31"/>
      <c r="M9029" s="168"/>
      <c r="N9029" s="147"/>
      <c r="O9029" s="105"/>
      <c r="P9029" s="42"/>
      <c r="Q9029" s="31"/>
      <c r="R9029" s="83"/>
      <c r="S9029" s="31"/>
      <c r="T9029" s="31"/>
      <c r="U9029" s="168"/>
      <c r="V9029" s="149"/>
      <c r="W9029" s="140" t="str" cm="1">
        <f t="array" ref="W9029">IF(SUM(LEN(B9029:V9029))=0,"",IF(OR(OR(ISBLANK(F9029),SUM(LEN(C9029),LEN(D9029))=0),AND(NOT(E9029="Unknown"),ISBLANK(J9029)),AND(NOT(O9029="Unknown"),ISBLANK(R9029))),"Missing Information", INDEX(Table15[Entire Service Line Classification], MATCH(SUMIFS(Table15[Unique ID],Table15[System-Owned Portion],E9029,Table15[If Material Anything Other than "Lead" in Column E,Was Material Ever Previously Lead?],G9029,Table15[Customer-Owned Portion],O9029),Table15[Unique ID],0),0)))</f>
        <v/>
      </c>
      <c r="X9029"/>
    </row>
    <row r="9030" spans="2:24" hidden="1" x14ac:dyDescent="0.25">
      <c r="B9030" s="145"/>
      <c r="C9030" s="31"/>
      <c r="D9030" s="31"/>
      <c r="E9030" s="43"/>
      <c r="F9030" s="42"/>
      <c r="G9030" s="83"/>
      <c r="H9030" s="31"/>
      <c r="I9030" s="31"/>
      <c r="J9030" s="83"/>
      <c r="K9030" s="31"/>
      <c r="L9030" s="31"/>
      <c r="M9030" s="168"/>
      <c r="N9030" s="147"/>
      <c r="O9030" s="105"/>
      <c r="P9030" s="42"/>
      <c r="Q9030" s="31"/>
      <c r="R9030" s="83"/>
      <c r="S9030" s="31"/>
      <c r="T9030" s="31"/>
      <c r="U9030" s="168"/>
      <c r="V9030" s="149"/>
      <c r="W9030" s="140" t="str" cm="1">
        <f t="array" ref="W9030">IF(SUM(LEN(B9030:V9030))=0,"",IF(OR(OR(ISBLANK(F9030),SUM(LEN(C9030),LEN(D9030))=0),AND(NOT(E9030="Unknown"),ISBLANK(J9030)),AND(NOT(O9030="Unknown"),ISBLANK(R9030))),"Missing Information", INDEX(Table15[Entire Service Line Classification], MATCH(SUMIFS(Table15[Unique ID],Table15[System-Owned Portion],E9030,Table15[If Material Anything Other than "Lead" in Column E,Was Material Ever Previously Lead?],G9030,Table15[Customer-Owned Portion],O9030),Table15[Unique ID],0),0)))</f>
        <v/>
      </c>
      <c r="X9030"/>
    </row>
    <row r="9031" spans="2:24" hidden="1" x14ac:dyDescent="0.25">
      <c r="B9031" s="145"/>
      <c r="C9031" s="31"/>
      <c r="D9031" s="31"/>
      <c r="E9031" s="43"/>
      <c r="F9031" s="42"/>
      <c r="G9031" s="83"/>
      <c r="H9031" s="31"/>
      <c r="I9031" s="31"/>
      <c r="J9031" s="83"/>
      <c r="K9031" s="31"/>
      <c r="L9031" s="31"/>
      <c r="M9031" s="168"/>
      <c r="N9031" s="147"/>
      <c r="O9031" s="105"/>
      <c r="P9031" s="42"/>
      <c r="Q9031" s="31"/>
      <c r="R9031" s="83"/>
      <c r="S9031" s="31"/>
      <c r="T9031" s="31"/>
      <c r="U9031" s="168"/>
      <c r="V9031" s="149"/>
      <c r="W9031" s="140" t="str" cm="1">
        <f t="array" ref="W9031">IF(SUM(LEN(B9031:V9031))=0,"",IF(OR(OR(ISBLANK(F9031),SUM(LEN(C9031),LEN(D9031))=0),AND(NOT(E9031="Unknown"),ISBLANK(J9031)),AND(NOT(O9031="Unknown"),ISBLANK(R9031))),"Missing Information", INDEX(Table15[Entire Service Line Classification], MATCH(SUMIFS(Table15[Unique ID],Table15[System-Owned Portion],E9031,Table15[If Material Anything Other than "Lead" in Column E,Was Material Ever Previously Lead?],G9031,Table15[Customer-Owned Portion],O9031),Table15[Unique ID],0),0)))</f>
        <v/>
      </c>
      <c r="X9031"/>
    </row>
    <row r="9032" spans="2:24" hidden="1" x14ac:dyDescent="0.25">
      <c r="B9032" s="145"/>
      <c r="C9032" s="31"/>
      <c r="D9032" s="31"/>
      <c r="E9032" s="43"/>
      <c r="F9032" s="42"/>
      <c r="G9032" s="83"/>
      <c r="H9032" s="31"/>
      <c r="I9032" s="31"/>
      <c r="J9032" s="83"/>
      <c r="K9032" s="31"/>
      <c r="L9032" s="31"/>
      <c r="M9032" s="168"/>
      <c r="N9032" s="147"/>
      <c r="O9032" s="105"/>
      <c r="P9032" s="42"/>
      <c r="Q9032" s="31"/>
      <c r="R9032" s="83"/>
      <c r="S9032" s="31"/>
      <c r="T9032" s="31"/>
      <c r="U9032" s="168"/>
      <c r="V9032" s="149"/>
      <c r="W9032" s="140" t="str" cm="1">
        <f t="array" ref="W9032">IF(SUM(LEN(B9032:V9032))=0,"",IF(OR(OR(ISBLANK(F9032),SUM(LEN(C9032),LEN(D9032))=0),AND(NOT(E9032="Unknown"),ISBLANK(J9032)),AND(NOT(O9032="Unknown"),ISBLANK(R9032))),"Missing Information", INDEX(Table15[Entire Service Line Classification], MATCH(SUMIFS(Table15[Unique ID],Table15[System-Owned Portion],E9032,Table15[If Material Anything Other than "Lead" in Column E,Was Material Ever Previously Lead?],G9032,Table15[Customer-Owned Portion],O9032),Table15[Unique ID],0),0)))</f>
        <v/>
      </c>
      <c r="X9032"/>
    </row>
    <row r="9033" spans="2:24" hidden="1" x14ac:dyDescent="0.25">
      <c r="B9033" s="145"/>
      <c r="C9033" s="31"/>
      <c r="D9033" s="31"/>
      <c r="E9033" s="43"/>
      <c r="F9033" s="42"/>
      <c r="G9033" s="83"/>
      <c r="H9033" s="31"/>
      <c r="I9033" s="31"/>
      <c r="J9033" s="83"/>
      <c r="K9033" s="31"/>
      <c r="L9033" s="31"/>
      <c r="M9033" s="168"/>
      <c r="N9033" s="147"/>
      <c r="O9033" s="105"/>
      <c r="P9033" s="42"/>
      <c r="Q9033" s="31"/>
      <c r="R9033" s="83"/>
      <c r="S9033" s="31"/>
      <c r="T9033" s="31"/>
      <c r="U9033" s="168"/>
      <c r="V9033" s="149"/>
      <c r="W9033" s="140" t="str" cm="1">
        <f t="array" ref="W9033">IF(SUM(LEN(B9033:V9033))=0,"",IF(OR(OR(ISBLANK(F9033),SUM(LEN(C9033),LEN(D9033))=0),AND(NOT(E9033="Unknown"),ISBLANK(J9033)),AND(NOT(O9033="Unknown"),ISBLANK(R9033))),"Missing Information", INDEX(Table15[Entire Service Line Classification], MATCH(SUMIFS(Table15[Unique ID],Table15[System-Owned Portion],E9033,Table15[If Material Anything Other than "Lead" in Column E,Was Material Ever Previously Lead?],G9033,Table15[Customer-Owned Portion],O9033),Table15[Unique ID],0),0)))</f>
        <v/>
      </c>
      <c r="X9033"/>
    </row>
    <row r="9034" spans="2:24" hidden="1" x14ac:dyDescent="0.25">
      <c r="B9034" s="145"/>
      <c r="C9034" s="31"/>
      <c r="D9034" s="31"/>
      <c r="E9034" s="43"/>
      <c r="F9034" s="42"/>
      <c r="G9034" s="83"/>
      <c r="H9034" s="31"/>
      <c r="I9034" s="31"/>
      <c r="J9034" s="83"/>
      <c r="K9034" s="31"/>
      <c r="L9034" s="31"/>
      <c r="M9034" s="168"/>
      <c r="N9034" s="147"/>
      <c r="O9034" s="105"/>
      <c r="P9034" s="42"/>
      <c r="Q9034" s="31"/>
      <c r="R9034" s="83"/>
      <c r="S9034" s="31"/>
      <c r="T9034" s="31"/>
      <c r="U9034" s="168"/>
      <c r="V9034" s="149"/>
      <c r="W9034" s="140" t="str" cm="1">
        <f t="array" ref="W9034">IF(SUM(LEN(B9034:V9034))=0,"",IF(OR(OR(ISBLANK(F9034),SUM(LEN(C9034),LEN(D9034))=0),AND(NOT(E9034="Unknown"),ISBLANK(J9034)),AND(NOT(O9034="Unknown"),ISBLANK(R9034))),"Missing Information", INDEX(Table15[Entire Service Line Classification], MATCH(SUMIFS(Table15[Unique ID],Table15[System-Owned Portion],E9034,Table15[If Material Anything Other than "Lead" in Column E,Was Material Ever Previously Lead?],G9034,Table15[Customer-Owned Portion],O9034),Table15[Unique ID],0),0)))</f>
        <v/>
      </c>
      <c r="X9034"/>
    </row>
    <row r="9035" spans="2:24" hidden="1" x14ac:dyDescent="0.25">
      <c r="B9035" s="145"/>
      <c r="C9035" s="31"/>
      <c r="D9035" s="31"/>
      <c r="E9035" s="43"/>
      <c r="F9035" s="42"/>
      <c r="G9035" s="83"/>
      <c r="H9035" s="31"/>
      <c r="I9035" s="31"/>
      <c r="J9035" s="83"/>
      <c r="K9035" s="31"/>
      <c r="L9035" s="31"/>
      <c r="M9035" s="168"/>
      <c r="N9035" s="147"/>
      <c r="O9035" s="105"/>
      <c r="P9035" s="42"/>
      <c r="Q9035" s="31"/>
      <c r="R9035" s="83"/>
      <c r="S9035" s="31"/>
      <c r="T9035" s="31"/>
      <c r="U9035" s="168"/>
      <c r="V9035" s="149"/>
      <c r="W9035" s="140" t="str" cm="1">
        <f t="array" ref="W9035">IF(SUM(LEN(B9035:V9035))=0,"",IF(OR(OR(ISBLANK(F9035),SUM(LEN(C9035),LEN(D9035))=0),AND(NOT(E9035="Unknown"),ISBLANK(J9035)),AND(NOT(O9035="Unknown"),ISBLANK(R9035))),"Missing Information", INDEX(Table15[Entire Service Line Classification], MATCH(SUMIFS(Table15[Unique ID],Table15[System-Owned Portion],E9035,Table15[If Material Anything Other than "Lead" in Column E,Was Material Ever Previously Lead?],G9035,Table15[Customer-Owned Portion],O9035),Table15[Unique ID],0),0)))</f>
        <v/>
      </c>
      <c r="X9035"/>
    </row>
    <row r="9036" spans="2:24" hidden="1" x14ac:dyDescent="0.25">
      <c r="B9036" s="145"/>
      <c r="C9036" s="31"/>
      <c r="D9036" s="31"/>
      <c r="E9036" s="43"/>
      <c r="F9036" s="42"/>
      <c r="G9036" s="83"/>
      <c r="H9036" s="31"/>
      <c r="I9036" s="31"/>
      <c r="J9036" s="83"/>
      <c r="K9036" s="31"/>
      <c r="L9036" s="31"/>
      <c r="M9036" s="168"/>
      <c r="N9036" s="147"/>
      <c r="O9036" s="105"/>
      <c r="P9036" s="42"/>
      <c r="Q9036" s="31"/>
      <c r="R9036" s="83"/>
      <c r="S9036" s="31"/>
      <c r="T9036" s="31"/>
      <c r="U9036" s="168"/>
      <c r="V9036" s="149"/>
      <c r="W9036" s="140" t="str" cm="1">
        <f t="array" ref="W9036">IF(SUM(LEN(B9036:V9036))=0,"",IF(OR(OR(ISBLANK(F9036),SUM(LEN(C9036),LEN(D9036))=0),AND(NOT(E9036="Unknown"),ISBLANK(J9036)),AND(NOT(O9036="Unknown"),ISBLANK(R9036))),"Missing Information", INDEX(Table15[Entire Service Line Classification], MATCH(SUMIFS(Table15[Unique ID],Table15[System-Owned Portion],E9036,Table15[If Material Anything Other than "Lead" in Column E,Was Material Ever Previously Lead?],G9036,Table15[Customer-Owned Portion],O9036),Table15[Unique ID],0),0)))</f>
        <v/>
      </c>
      <c r="X9036"/>
    </row>
    <row r="9037" spans="2:24" hidden="1" x14ac:dyDescent="0.25">
      <c r="B9037" s="145"/>
      <c r="C9037" s="31"/>
      <c r="D9037" s="31"/>
      <c r="E9037" s="43"/>
      <c r="F9037" s="42"/>
      <c r="G9037" s="83"/>
      <c r="H9037" s="31"/>
      <c r="I9037" s="31"/>
      <c r="J9037" s="83"/>
      <c r="K9037" s="31"/>
      <c r="L9037" s="31"/>
      <c r="M9037" s="168"/>
      <c r="N9037" s="147"/>
      <c r="O9037" s="105"/>
      <c r="P9037" s="42"/>
      <c r="Q9037" s="31"/>
      <c r="R9037" s="83"/>
      <c r="S9037" s="31"/>
      <c r="T9037" s="31"/>
      <c r="U9037" s="168"/>
      <c r="V9037" s="149"/>
      <c r="W9037" s="140" t="str" cm="1">
        <f t="array" ref="W9037">IF(SUM(LEN(B9037:V9037))=0,"",IF(OR(OR(ISBLANK(F9037),SUM(LEN(C9037),LEN(D9037))=0),AND(NOT(E9037="Unknown"),ISBLANK(J9037)),AND(NOT(O9037="Unknown"),ISBLANK(R9037))),"Missing Information", INDEX(Table15[Entire Service Line Classification], MATCH(SUMIFS(Table15[Unique ID],Table15[System-Owned Portion],E9037,Table15[If Material Anything Other than "Lead" in Column E,Was Material Ever Previously Lead?],G9037,Table15[Customer-Owned Portion],O9037),Table15[Unique ID],0),0)))</f>
        <v/>
      </c>
      <c r="X9037"/>
    </row>
    <row r="9038" spans="2:24" hidden="1" x14ac:dyDescent="0.25">
      <c r="B9038" s="145"/>
      <c r="C9038" s="31"/>
      <c r="D9038" s="31"/>
      <c r="E9038" s="43"/>
      <c r="F9038" s="42"/>
      <c r="G9038" s="83"/>
      <c r="H9038" s="31"/>
      <c r="I9038" s="31"/>
      <c r="J9038" s="83"/>
      <c r="K9038" s="31"/>
      <c r="L9038" s="31"/>
      <c r="M9038" s="168"/>
      <c r="N9038" s="147"/>
      <c r="O9038" s="105"/>
      <c r="P9038" s="42"/>
      <c r="Q9038" s="31"/>
      <c r="R9038" s="83"/>
      <c r="S9038" s="31"/>
      <c r="T9038" s="31"/>
      <c r="U9038" s="168"/>
      <c r="V9038" s="149"/>
      <c r="W9038" s="140" t="str" cm="1">
        <f t="array" ref="W9038">IF(SUM(LEN(B9038:V9038))=0,"",IF(OR(OR(ISBLANK(F9038),SUM(LEN(C9038),LEN(D9038))=0),AND(NOT(E9038="Unknown"),ISBLANK(J9038)),AND(NOT(O9038="Unknown"),ISBLANK(R9038))),"Missing Information", INDEX(Table15[Entire Service Line Classification], MATCH(SUMIFS(Table15[Unique ID],Table15[System-Owned Portion],E9038,Table15[If Material Anything Other than "Lead" in Column E,Was Material Ever Previously Lead?],G9038,Table15[Customer-Owned Portion],O9038),Table15[Unique ID],0),0)))</f>
        <v/>
      </c>
      <c r="X9038"/>
    </row>
    <row r="9039" spans="2:24" hidden="1" x14ac:dyDescent="0.25">
      <c r="B9039" s="145"/>
      <c r="C9039" s="31"/>
      <c r="D9039" s="31"/>
      <c r="E9039" s="43"/>
      <c r="F9039" s="42"/>
      <c r="G9039" s="83"/>
      <c r="H9039" s="31"/>
      <c r="I9039" s="31"/>
      <c r="J9039" s="83"/>
      <c r="K9039" s="31"/>
      <c r="L9039" s="31"/>
      <c r="M9039" s="168"/>
      <c r="N9039" s="147"/>
      <c r="O9039" s="105"/>
      <c r="P9039" s="42"/>
      <c r="Q9039" s="31"/>
      <c r="R9039" s="83"/>
      <c r="S9039" s="31"/>
      <c r="T9039" s="31"/>
      <c r="U9039" s="168"/>
      <c r="V9039" s="149"/>
      <c r="W9039" s="140" t="str" cm="1">
        <f t="array" ref="W9039">IF(SUM(LEN(B9039:V9039))=0,"",IF(OR(OR(ISBLANK(F9039),SUM(LEN(C9039),LEN(D9039))=0),AND(NOT(E9039="Unknown"),ISBLANK(J9039)),AND(NOT(O9039="Unknown"),ISBLANK(R9039))),"Missing Information", INDEX(Table15[Entire Service Line Classification], MATCH(SUMIFS(Table15[Unique ID],Table15[System-Owned Portion],E9039,Table15[If Material Anything Other than "Lead" in Column E,Was Material Ever Previously Lead?],G9039,Table15[Customer-Owned Portion],O9039),Table15[Unique ID],0),0)))</f>
        <v/>
      </c>
      <c r="X9039"/>
    </row>
    <row r="9040" spans="2:24" hidden="1" x14ac:dyDescent="0.25">
      <c r="B9040" s="145"/>
      <c r="C9040" s="31"/>
      <c r="D9040" s="31"/>
      <c r="E9040" s="43"/>
      <c r="F9040" s="42"/>
      <c r="G9040" s="83"/>
      <c r="H9040" s="31"/>
      <c r="I9040" s="31"/>
      <c r="J9040" s="83"/>
      <c r="K9040" s="31"/>
      <c r="L9040" s="31"/>
      <c r="M9040" s="168"/>
      <c r="N9040" s="147"/>
      <c r="O9040" s="105"/>
      <c r="P9040" s="42"/>
      <c r="Q9040" s="31"/>
      <c r="R9040" s="83"/>
      <c r="S9040" s="31"/>
      <c r="T9040" s="31"/>
      <c r="U9040" s="168"/>
      <c r="V9040" s="149"/>
      <c r="W9040" s="140" t="str" cm="1">
        <f t="array" ref="W9040">IF(SUM(LEN(B9040:V9040))=0,"",IF(OR(OR(ISBLANK(F9040),SUM(LEN(C9040),LEN(D9040))=0),AND(NOT(E9040="Unknown"),ISBLANK(J9040)),AND(NOT(O9040="Unknown"),ISBLANK(R9040))),"Missing Information", INDEX(Table15[Entire Service Line Classification], MATCH(SUMIFS(Table15[Unique ID],Table15[System-Owned Portion],E9040,Table15[If Material Anything Other than "Lead" in Column E,Was Material Ever Previously Lead?],G9040,Table15[Customer-Owned Portion],O9040),Table15[Unique ID],0),0)))</f>
        <v/>
      </c>
      <c r="X9040"/>
    </row>
    <row r="9041" spans="2:24" hidden="1" x14ac:dyDescent="0.25">
      <c r="B9041" s="145"/>
      <c r="C9041" s="31"/>
      <c r="D9041" s="31"/>
      <c r="E9041" s="43"/>
      <c r="F9041" s="42"/>
      <c r="G9041" s="83"/>
      <c r="H9041" s="31"/>
      <c r="I9041" s="31"/>
      <c r="J9041" s="83"/>
      <c r="K9041" s="31"/>
      <c r="L9041" s="31"/>
      <c r="M9041" s="168"/>
      <c r="N9041" s="147"/>
      <c r="O9041" s="105"/>
      <c r="P9041" s="42"/>
      <c r="Q9041" s="31"/>
      <c r="R9041" s="83"/>
      <c r="S9041" s="31"/>
      <c r="T9041" s="31"/>
      <c r="U9041" s="168"/>
      <c r="V9041" s="149"/>
      <c r="W9041" s="140" t="str" cm="1">
        <f t="array" ref="W9041">IF(SUM(LEN(B9041:V9041))=0,"",IF(OR(OR(ISBLANK(F9041),SUM(LEN(C9041),LEN(D9041))=0),AND(NOT(E9041="Unknown"),ISBLANK(J9041)),AND(NOT(O9041="Unknown"),ISBLANK(R9041))),"Missing Information", INDEX(Table15[Entire Service Line Classification], MATCH(SUMIFS(Table15[Unique ID],Table15[System-Owned Portion],E9041,Table15[If Material Anything Other than "Lead" in Column E,Was Material Ever Previously Lead?],G9041,Table15[Customer-Owned Portion],O9041),Table15[Unique ID],0),0)))</f>
        <v/>
      </c>
      <c r="X9041"/>
    </row>
    <row r="9042" spans="2:24" hidden="1" x14ac:dyDescent="0.25">
      <c r="B9042" s="145"/>
      <c r="C9042" s="31"/>
      <c r="D9042" s="31"/>
      <c r="E9042" s="43"/>
      <c r="F9042" s="42"/>
      <c r="G9042" s="83"/>
      <c r="H9042" s="31"/>
      <c r="I9042" s="31"/>
      <c r="J9042" s="83"/>
      <c r="K9042" s="31"/>
      <c r="L9042" s="31"/>
      <c r="M9042" s="168"/>
      <c r="N9042" s="147"/>
      <c r="O9042" s="105"/>
      <c r="P9042" s="42"/>
      <c r="Q9042" s="31"/>
      <c r="R9042" s="83"/>
      <c r="S9042" s="31"/>
      <c r="T9042" s="31"/>
      <c r="U9042" s="168"/>
      <c r="V9042" s="149"/>
      <c r="W9042" s="140" t="str" cm="1">
        <f t="array" ref="W9042">IF(SUM(LEN(B9042:V9042))=0,"",IF(OR(OR(ISBLANK(F9042),SUM(LEN(C9042),LEN(D9042))=0),AND(NOT(E9042="Unknown"),ISBLANK(J9042)),AND(NOT(O9042="Unknown"),ISBLANK(R9042))),"Missing Information", INDEX(Table15[Entire Service Line Classification], MATCH(SUMIFS(Table15[Unique ID],Table15[System-Owned Portion],E9042,Table15[If Material Anything Other than "Lead" in Column E,Was Material Ever Previously Lead?],G9042,Table15[Customer-Owned Portion],O9042),Table15[Unique ID],0),0)))</f>
        <v/>
      </c>
      <c r="X9042"/>
    </row>
    <row r="9043" spans="2:24" hidden="1" x14ac:dyDescent="0.25">
      <c r="B9043" s="145"/>
      <c r="C9043" s="31"/>
      <c r="D9043" s="31"/>
      <c r="E9043" s="43"/>
      <c r="F9043" s="42"/>
      <c r="G9043" s="83"/>
      <c r="H9043" s="31"/>
      <c r="I9043" s="31"/>
      <c r="J9043" s="83"/>
      <c r="K9043" s="31"/>
      <c r="L9043" s="31"/>
      <c r="M9043" s="168"/>
      <c r="N9043" s="147"/>
      <c r="O9043" s="105"/>
      <c r="P9043" s="42"/>
      <c r="Q9043" s="31"/>
      <c r="R9043" s="83"/>
      <c r="S9043" s="31"/>
      <c r="T9043" s="31"/>
      <c r="U9043" s="168"/>
      <c r="V9043" s="149"/>
      <c r="W9043" s="140" t="str" cm="1">
        <f t="array" ref="W9043">IF(SUM(LEN(B9043:V9043))=0,"",IF(OR(OR(ISBLANK(F9043),SUM(LEN(C9043),LEN(D9043))=0),AND(NOT(E9043="Unknown"),ISBLANK(J9043)),AND(NOT(O9043="Unknown"),ISBLANK(R9043))),"Missing Information", INDEX(Table15[Entire Service Line Classification], MATCH(SUMIFS(Table15[Unique ID],Table15[System-Owned Portion],E9043,Table15[If Material Anything Other than "Lead" in Column E,Was Material Ever Previously Lead?],G9043,Table15[Customer-Owned Portion],O9043),Table15[Unique ID],0),0)))</f>
        <v/>
      </c>
      <c r="X9043"/>
    </row>
    <row r="9044" spans="2:24" hidden="1" x14ac:dyDescent="0.25">
      <c r="B9044" s="145"/>
      <c r="C9044" s="31"/>
      <c r="D9044" s="31"/>
      <c r="E9044" s="43"/>
      <c r="F9044" s="42"/>
      <c r="G9044" s="83"/>
      <c r="H9044" s="31"/>
      <c r="I9044" s="31"/>
      <c r="J9044" s="83"/>
      <c r="K9044" s="31"/>
      <c r="L9044" s="31"/>
      <c r="M9044" s="168"/>
      <c r="N9044" s="147"/>
      <c r="O9044" s="105"/>
      <c r="P9044" s="42"/>
      <c r="Q9044" s="31"/>
      <c r="R9044" s="83"/>
      <c r="S9044" s="31"/>
      <c r="T9044" s="31"/>
      <c r="U9044" s="168"/>
      <c r="V9044" s="149"/>
      <c r="W9044" s="140" t="str" cm="1">
        <f t="array" ref="W9044">IF(SUM(LEN(B9044:V9044))=0,"",IF(OR(OR(ISBLANK(F9044),SUM(LEN(C9044),LEN(D9044))=0),AND(NOT(E9044="Unknown"),ISBLANK(J9044)),AND(NOT(O9044="Unknown"),ISBLANK(R9044))),"Missing Information", INDEX(Table15[Entire Service Line Classification], MATCH(SUMIFS(Table15[Unique ID],Table15[System-Owned Portion],E9044,Table15[If Material Anything Other than "Lead" in Column E,Was Material Ever Previously Lead?],G9044,Table15[Customer-Owned Portion],O9044),Table15[Unique ID],0),0)))</f>
        <v/>
      </c>
      <c r="X9044"/>
    </row>
    <row r="9045" spans="2:24" hidden="1" x14ac:dyDescent="0.25">
      <c r="B9045" s="145"/>
      <c r="C9045" s="31"/>
      <c r="D9045" s="31"/>
      <c r="E9045" s="43"/>
      <c r="F9045" s="42"/>
      <c r="G9045" s="83"/>
      <c r="H9045" s="31"/>
      <c r="I9045" s="31"/>
      <c r="J9045" s="83"/>
      <c r="K9045" s="31"/>
      <c r="L9045" s="31"/>
      <c r="M9045" s="168"/>
      <c r="N9045" s="147"/>
      <c r="O9045" s="105"/>
      <c r="P9045" s="42"/>
      <c r="Q9045" s="31"/>
      <c r="R9045" s="83"/>
      <c r="S9045" s="31"/>
      <c r="T9045" s="31"/>
      <c r="U9045" s="168"/>
      <c r="V9045" s="149"/>
      <c r="W9045" s="140" t="str" cm="1">
        <f t="array" ref="W9045">IF(SUM(LEN(B9045:V9045))=0,"",IF(OR(OR(ISBLANK(F9045),SUM(LEN(C9045),LEN(D9045))=0),AND(NOT(E9045="Unknown"),ISBLANK(J9045)),AND(NOT(O9045="Unknown"),ISBLANK(R9045))),"Missing Information", INDEX(Table15[Entire Service Line Classification], MATCH(SUMIFS(Table15[Unique ID],Table15[System-Owned Portion],E9045,Table15[If Material Anything Other than "Lead" in Column E,Was Material Ever Previously Lead?],G9045,Table15[Customer-Owned Portion],O9045),Table15[Unique ID],0),0)))</f>
        <v/>
      </c>
      <c r="X9045"/>
    </row>
    <row r="9046" spans="2:24" hidden="1" x14ac:dyDescent="0.25">
      <c r="B9046" s="145"/>
      <c r="C9046" s="31"/>
      <c r="D9046" s="31"/>
      <c r="E9046" s="43"/>
      <c r="F9046" s="42"/>
      <c r="G9046" s="83"/>
      <c r="H9046" s="31"/>
      <c r="I9046" s="31"/>
      <c r="J9046" s="83"/>
      <c r="K9046" s="31"/>
      <c r="L9046" s="31"/>
      <c r="M9046" s="168"/>
      <c r="N9046" s="147"/>
      <c r="O9046" s="105"/>
      <c r="P9046" s="42"/>
      <c r="Q9046" s="31"/>
      <c r="R9046" s="83"/>
      <c r="S9046" s="31"/>
      <c r="T9046" s="31"/>
      <c r="U9046" s="168"/>
      <c r="V9046" s="149"/>
      <c r="W9046" s="140" t="str" cm="1">
        <f t="array" ref="W9046">IF(SUM(LEN(B9046:V9046))=0,"",IF(OR(OR(ISBLANK(F9046),SUM(LEN(C9046),LEN(D9046))=0),AND(NOT(E9046="Unknown"),ISBLANK(J9046)),AND(NOT(O9046="Unknown"),ISBLANK(R9046))),"Missing Information", INDEX(Table15[Entire Service Line Classification], MATCH(SUMIFS(Table15[Unique ID],Table15[System-Owned Portion],E9046,Table15[If Material Anything Other than "Lead" in Column E,Was Material Ever Previously Lead?],G9046,Table15[Customer-Owned Portion],O9046),Table15[Unique ID],0),0)))</f>
        <v/>
      </c>
      <c r="X9046"/>
    </row>
    <row r="9047" spans="2:24" hidden="1" x14ac:dyDescent="0.25">
      <c r="B9047" s="145"/>
      <c r="C9047" s="31"/>
      <c r="D9047" s="31"/>
      <c r="E9047" s="43"/>
      <c r="F9047" s="42"/>
      <c r="G9047" s="83"/>
      <c r="H9047" s="31"/>
      <c r="I9047" s="31"/>
      <c r="J9047" s="83"/>
      <c r="K9047" s="31"/>
      <c r="L9047" s="31"/>
      <c r="M9047" s="168"/>
      <c r="N9047" s="147"/>
      <c r="O9047" s="105"/>
      <c r="P9047" s="42"/>
      <c r="Q9047" s="31"/>
      <c r="R9047" s="83"/>
      <c r="S9047" s="31"/>
      <c r="T9047" s="31"/>
      <c r="U9047" s="168"/>
      <c r="V9047" s="149"/>
      <c r="W9047" s="140" t="str" cm="1">
        <f t="array" ref="W9047">IF(SUM(LEN(B9047:V9047))=0,"",IF(OR(OR(ISBLANK(F9047),SUM(LEN(C9047),LEN(D9047))=0),AND(NOT(E9047="Unknown"),ISBLANK(J9047)),AND(NOT(O9047="Unknown"),ISBLANK(R9047))),"Missing Information", INDEX(Table15[Entire Service Line Classification], MATCH(SUMIFS(Table15[Unique ID],Table15[System-Owned Portion],E9047,Table15[If Material Anything Other than "Lead" in Column E,Was Material Ever Previously Lead?],G9047,Table15[Customer-Owned Portion],O9047),Table15[Unique ID],0),0)))</f>
        <v/>
      </c>
      <c r="X9047"/>
    </row>
    <row r="9048" spans="2:24" hidden="1" x14ac:dyDescent="0.25">
      <c r="B9048" s="145"/>
      <c r="C9048" s="31"/>
      <c r="D9048" s="31"/>
      <c r="E9048" s="43"/>
      <c r="F9048" s="42"/>
      <c r="G9048" s="83"/>
      <c r="H9048" s="31"/>
      <c r="I9048" s="31"/>
      <c r="J9048" s="83"/>
      <c r="K9048" s="31"/>
      <c r="L9048" s="31"/>
      <c r="M9048" s="168"/>
      <c r="N9048" s="147"/>
      <c r="O9048" s="105"/>
      <c r="P9048" s="42"/>
      <c r="Q9048" s="31"/>
      <c r="R9048" s="83"/>
      <c r="S9048" s="31"/>
      <c r="T9048" s="31"/>
      <c r="U9048" s="168"/>
      <c r="V9048" s="149"/>
      <c r="W9048" s="140" t="str" cm="1">
        <f t="array" ref="W9048">IF(SUM(LEN(B9048:V9048))=0,"",IF(OR(OR(ISBLANK(F9048),SUM(LEN(C9048),LEN(D9048))=0),AND(NOT(E9048="Unknown"),ISBLANK(J9048)),AND(NOT(O9048="Unknown"),ISBLANK(R9048))),"Missing Information", INDEX(Table15[Entire Service Line Classification], MATCH(SUMIFS(Table15[Unique ID],Table15[System-Owned Portion],E9048,Table15[If Material Anything Other than "Lead" in Column E,Was Material Ever Previously Lead?],G9048,Table15[Customer-Owned Portion],O9048),Table15[Unique ID],0),0)))</f>
        <v/>
      </c>
      <c r="X9048"/>
    </row>
    <row r="9049" spans="2:24" hidden="1" x14ac:dyDescent="0.25">
      <c r="B9049" s="145"/>
      <c r="C9049" s="31"/>
      <c r="D9049" s="31"/>
      <c r="E9049" s="43"/>
      <c r="F9049" s="42"/>
      <c r="G9049" s="83"/>
      <c r="H9049" s="31"/>
      <c r="I9049" s="31"/>
      <c r="J9049" s="83"/>
      <c r="K9049" s="31"/>
      <c r="L9049" s="31"/>
      <c r="M9049" s="168"/>
      <c r="N9049" s="147"/>
      <c r="O9049" s="105"/>
      <c r="P9049" s="42"/>
      <c r="Q9049" s="31"/>
      <c r="R9049" s="83"/>
      <c r="S9049" s="31"/>
      <c r="T9049" s="31"/>
      <c r="U9049" s="168"/>
      <c r="V9049" s="149"/>
      <c r="W9049" s="140" t="str" cm="1">
        <f t="array" ref="W9049">IF(SUM(LEN(B9049:V9049))=0,"",IF(OR(OR(ISBLANK(F9049),SUM(LEN(C9049),LEN(D9049))=0),AND(NOT(E9049="Unknown"),ISBLANK(J9049)),AND(NOT(O9049="Unknown"),ISBLANK(R9049))),"Missing Information", INDEX(Table15[Entire Service Line Classification], MATCH(SUMIFS(Table15[Unique ID],Table15[System-Owned Portion],E9049,Table15[If Material Anything Other than "Lead" in Column E,Was Material Ever Previously Lead?],G9049,Table15[Customer-Owned Portion],O9049),Table15[Unique ID],0),0)))</f>
        <v/>
      </c>
      <c r="X9049"/>
    </row>
    <row r="9050" spans="2:24" hidden="1" x14ac:dyDescent="0.25">
      <c r="B9050" s="145"/>
      <c r="C9050" s="31"/>
      <c r="D9050" s="31"/>
      <c r="E9050" s="43"/>
      <c r="F9050" s="42"/>
      <c r="G9050" s="83"/>
      <c r="H9050" s="31"/>
      <c r="I9050" s="31"/>
      <c r="J9050" s="83"/>
      <c r="K9050" s="31"/>
      <c r="L9050" s="31"/>
      <c r="M9050" s="168"/>
      <c r="N9050" s="147"/>
      <c r="O9050" s="105"/>
      <c r="P9050" s="42"/>
      <c r="Q9050" s="31"/>
      <c r="R9050" s="83"/>
      <c r="S9050" s="31"/>
      <c r="T9050" s="31"/>
      <c r="U9050" s="168"/>
      <c r="V9050" s="149"/>
      <c r="W9050" s="140" t="str" cm="1">
        <f t="array" ref="W9050">IF(SUM(LEN(B9050:V9050))=0,"",IF(OR(OR(ISBLANK(F9050),SUM(LEN(C9050),LEN(D9050))=0),AND(NOT(E9050="Unknown"),ISBLANK(J9050)),AND(NOT(O9050="Unknown"),ISBLANK(R9050))),"Missing Information", INDEX(Table15[Entire Service Line Classification], MATCH(SUMIFS(Table15[Unique ID],Table15[System-Owned Portion],E9050,Table15[If Material Anything Other than "Lead" in Column E,Was Material Ever Previously Lead?],G9050,Table15[Customer-Owned Portion],O9050),Table15[Unique ID],0),0)))</f>
        <v/>
      </c>
      <c r="X9050"/>
    </row>
    <row r="9051" spans="2:24" hidden="1" x14ac:dyDescent="0.25">
      <c r="B9051" s="145"/>
      <c r="C9051" s="31"/>
      <c r="D9051" s="31"/>
      <c r="E9051" s="43"/>
      <c r="F9051" s="42"/>
      <c r="G9051" s="83"/>
      <c r="H9051" s="31"/>
      <c r="I9051" s="31"/>
      <c r="J9051" s="83"/>
      <c r="K9051" s="31"/>
      <c r="L9051" s="31"/>
      <c r="M9051" s="168"/>
      <c r="N9051" s="147"/>
      <c r="O9051" s="105"/>
      <c r="P9051" s="42"/>
      <c r="Q9051" s="31"/>
      <c r="R9051" s="83"/>
      <c r="S9051" s="31"/>
      <c r="T9051" s="31"/>
      <c r="U9051" s="168"/>
      <c r="V9051" s="149"/>
      <c r="W9051" s="140" t="str" cm="1">
        <f t="array" ref="W9051">IF(SUM(LEN(B9051:V9051))=0,"",IF(OR(OR(ISBLANK(F9051),SUM(LEN(C9051),LEN(D9051))=0),AND(NOT(E9051="Unknown"),ISBLANK(J9051)),AND(NOT(O9051="Unknown"),ISBLANK(R9051))),"Missing Information", INDEX(Table15[Entire Service Line Classification], MATCH(SUMIFS(Table15[Unique ID],Table15[System-Owned Portion],E9051,Table15[If Material Anything Other than "Lead" in Column E,Was Material Ever Previously Lead?],G9051,Table15[Customer-Owned Portion],O9051),Table15[Unique ID],0),0)))</f>
        <v/>
      </c>
      <c r="X9051"/>
    </row>
    <row r="9052" spans="2:24" hidden="1" x14ac:dyDescent="0.25">
      <c r="B9052" s="145"/>
      <c r="C9052" s="31"/>
      <c r="D9052" s="31"/>
      <c r="E9052" s="43"/>
      <c r="F9052" s="42"/>
      <c r="G9052" s="83"/>
      <c r="H9052" s="31"/>
      <c r="I9052" s="31"/>
      <c r="J9052" s="83"/>
      <c r="K9052" s="31"/>
      <c r="L9052" s="31"/>
      <c r="M9052" s="168"/>
      <c r="N9052" s="147"/>
      <c r="O9052" s="105"/>
      <c r="P9052" s="42"/>
      <c r="Q9052" s="31"/>
      <c r="R9052" s="83"/>
      <c r="S9052" s="31"/>
      <c r="T9052" s="31"/>
      <c r="U9052" s="168"/>
      <c r="V9052" s="149"/>
      <c r="W9052" s="140" t="str" cm="1">
        <f t="array" ref="W9052">IF(SUM(LEN(B9052:V9052))=0,"",IF(OR(OR(ISBLANK(F9052),SUM(LEN(C9052),LEN(D9052))=0),AND(NOT(E9052="Unknown"),ISBLANK(J9052)),AND(NOT(O9052="Unknown"),ISBLANK(R9052))),"Missing Information", INDEX(Table15[Entire Service Line Classification], MATCH(SUMIFS(Table15[Unique ID],Table15[System-Owned Portion],E9052,Table15[If Material Anything Other than "Lead" in Column E,Was Material Ever Previously Lead?],G9052,Table15[Customer-Owned Portion],O9052),Table15[Unique ID],0),0)))</f>
        <v/>
      </c>
      <c r="X9052"/>
    </row>
    <row r="9053" spans="2:24" hidden="1" x14ac:dyDescent="0.25">
      <c r="B9053" s="145"/>
      <c r="C9053" s="31"/>
      <c r="D9053" s="31"/>
      <c r="E9053" s="43"/>
      <c r="F9053" s="42"/>
      <c r="G9053" s="83"/>
      <c r="H9053" s="31"/>
      <c r="I9053" s="31"/>
      <c r="J9053" s="83"/>
      <c r="K9053" s="31"/>
      <c r="L9053" s="31"/>
      <c r="M9053" s="168"/>
      <c r="N9053" s="147"/>
      <c r="O9053" s="105"/>
      <c r="P9053" s="42"/>
      <c r="Q9053" s="31"/>
      <c r="R9053" s="83"/>
      <c r="S9053" s="31"/>
      <c r="T9053" s="31"/>
      <c r="U9053" s="168"/>
      <c r="V9053" s="149"/>
      <c r="W9053" s="140" t="str" cm="1">
        <f t="array" ref="W9053">IF(SUM(LEN(B9053:V9053))=0,"",IF(OR(OR(ISBLANK(F9053),SUM(LEN(C9053),LEN(D9053))=0),AND(NOT(E9053="Unknown"),ISBLANK(J9053)),AND(NOT(O9053="Unknown"),ISBLANK(R9053))),"Missing Information", INDEX(Table15[Entire Service Line Classification], MATCH(SUMIFS(Table15[Unique ID],Table15[System-Owned Portion],E9053,Table15[If Material Anything Other than "Lead" in Column E,Was Material Ever Previously Lead?],G9053,Table15[Customer-Owned Portion],O9053),Table15[Unique ID],0),0)))</f>
        <v/>
      </c>
      <c r="X9053"/>
    </row>
    <row r="9054" spans="2:24" hidden="1" x14ac:dyDescent="0.25">
      <c r="B9054" s="145"/>
      <c r="C9054" s="31"/>
      <c r="D9054" s="31"/>
      <c r="E9054" s="43"/>
      <c r="F9054" s="42"/>
      <c r="G9054" s="83"/>
      <c r="H9054" s="31"/>
      <c r="I9054" s="31"/>
      <c r="J9054" s="83"/>
      <c r="K9054" s="31"/>
      <c r="L9054" s="31"/>
      <c r="M9054" s="168"/>
      <c r="N9054" s="147"/>
      <c r="O9054" s="105"/>
      <c r="P9054" s="42"/>
      <c r="Q9054" s="31"/>
      <c r="R9054" s="83"/>
      <c r="S9054" s="31"/>
      <c r="T9054" s="31"/>
      <c r="U9054" s="168"/>
      <c r="V9054" s="149"/>
      <c r="W9054" s="140" t="str" cm="1">
        <f t="array" ref="W9054">IF(SUM(LEN(B9054:V9054))=0,"",IF(OR(OR(ISBLANK(F9054),SUM(LEN(C9054),LEN(D9054))=0),AND(NOT(E9054="Unknown"),ISBLANK(J9054)),AND(NOT(O9054="Unknown"),ISBLANK(R9054))),"Missing Information", INDEX(Table15[Entire Service Line Classification], MATCH(SUMIFS(Table15[Unique ID],Table15[System-Owned Portion],E9054,Table15[If Material Anything Other than "Lead" in Column E,Was Material Ever Previously Lead?],G9054,Table15[Customer-Owned Portion],O9054),Table15[Unique ID],0),0)))</f>
        <v/>
      </c>
      <c r="X9054"/>
    </row>
    <row r="9055" spans="2:24" hidden="1" x14ac:dyDescent="0.25">
      <c r="B9055" s="145"/>
      <c r="C9055" s="31"/>
      <c r="D9055" s="31"/>
      <c r="E9055" s="43"/>
      <c r="F9055" s="42"/>
      <c r="G9055" s="83"/>
      <c r="H9055" s="31"/>
      <c r="I9055" s="31"/>
      <c r="J9055" s="83"/>
      <c r="K9055" s="31"/>
      <c r="L9055" s="31"/>
      <c r="M9055" s="168"/>
      <c r="N9055" s="147"/>
      <c r="O9055" s="105"/>
      <c r="P9055" s="42"/>
      <c r="Q9055" s="31"/>
      <c r="R9055" s="83"/>
      <c r="S9055" s="31"/>
      <c r="T9055" s="31"/>
      <c r="U9055" s="168"/>
      <c r="V9055" s="149"/>
      <c r="W9055" s="140" t="str" cm="1">
        <f t="array" ref="W9055">IF(SUM(LEN(B9055:V9055))=0,"",IF(OR(OR(ISBLANK(F9055),SUM(LEN(C9055),LEN(D9055))=0),AND(NOT(E9055="Unknown"),ISBLANK(J9055)),AND(NOT(O9055="Unknown"),ISBLANK(R9055))),"Missing Information", INDEX(Table15[Entire Service Line Classification], MATCH(SUMIFS(Table15[Unique ID],Table15[System-Owned Portion],E9055,Table15[If Material Anything Other than "Lead" in Column E,Was Material Ever Previously Lead?],G9055,Table15[Customer-Owned Portion],O9055),Table15[Unique ID],0),0)))</f>
        <v/>
      </c>
      <c r="X9055"/>
    </row>
    <row r="9056" spans="2:24" hidden="1" x14ac:dyDescent="0.25">
      <c r="B9056" s="145"/>
      <c r="C9056" s="31"/>
      <c r="D9056" s="31"/>
      <c r="E9056" s="43"/>
      <c r="F9056" s="42"/>
      <c r="G9056" s="83"/>
      <c r="H9056" s="31"/>
      <c r="I9056" s="31"/>
      <c r="J9056" s="83"/>
      <c r="K9056" s="31"/>
      <c r="L9056" s="31"/>
      <c r="M9056" s="168"/>
      <c r="N9056" s="147"/>
      <c r="O9056" s="105"/>
      <c r="P9056" s="42"/>
      <c r="Q9056" s="31"/>
      <c r="R9056" s="83"/>
      <c r="S9056" s="31"/>
      <c r="T9056" s="31"/>
      <c r="U9056" s="168"/>
      <c r="V9056" s="149"/>
      <c r="W9056" s="140" t="str" cm="1">
        <f t="array" ref="W9056">IF(SUM(LEN(B9056:V9056))=0,"",IF(OR(OR(ISBLANK(F9056),SUM(LEN(C9056),LEN(D9056))=0),AND(NOT(E9056="Unknown"),ISBLANK(J9056)),AND(NOT(O9056="Unknown"),ISBLANK(R9056))),"Missing Information", INDEX(Table15[Entire Service Line Classification], MATCH(SUMIFS(Table15[Unique ID],Table15[System-Owned Portion],E9056,Table15[If Material Anything Other than "Lead" in Column E,Was Material Ever Previously Lead?],G9056,Table15[Customer-Owned Portion],O9056),Table15[Unique ID],0),0)))</f>
        <v/>
      </c>
      <c r="X9056"/>
    </row>
    <row r="9057" spans="2:24" hidden="1" x14ac:dyDescent="0.25">
      <c r="B9057" s="145"/>
      <c r="C9057" s="31"/>
      <c r="D9057" s="31"/>
      <c r="E9057" s="43"/>
      <c r="F9057" s="42"/>
      <c r="G9057" s="83"/>
      <c r="H9057" s="31"/>
      <c r="I9057" s="31"/>
      <c r="J9057" s="83"/>
      <c r="K9057" s="31"/>
      <c r="L9057" s="31"/>
      <c r="M9057" s="168"/>
      <c r="N9057" s="147"/>
      <c r="O9057" s="105"/>
      <c r="P9057" s="42"/>
      <c r="Q9057" s="31"/>
      <c r="R9057" s="83"/>
      <c r="S9057" s="31"/>
      <c r="T9057" s="31"/>
      <c r="U9057" s="168"/>
      <c r="V9057" s="149"/>
      <c r="W9057" s="140" t="str" cm="1">
        <f t="array" ref="W9057">IF(SUM(LEN(B9057:V9057))=0,"",IF(OR(OR(ISBLANK(F9057),SUM(LEN(C9057),LEN(D9057))=0),AND(NOT(E9057="Unknown"),ISBLANK(J9057)),AND(NOT(O9057="Unknown"),ISBLANK(R9057))),"Missing Information", INDEX(Table15[Entire Service Line Classification], MATCH(SUMIFS(Table15[Unique ID],Table15[System-Owned Portion],E9057,Table15[If Material Anything Other than "Lead" in Column E,Was Material Ever Previously Lead?],G9057,Table15[Customer-Owned Portion],O9057),Table15[Unique ID],0),0)))</f>
        <v/>
      </c>
      <c r="X9057"/>
    </row>
    <row r="9058" spans="2:24" hidden="1" x14ac:dyDescent="0.25">
      <c r="B9058" s="145"/>
      <c r="C9058" s="31"/>
      <c r="D9058" s="31"/>
      <c r="E9058" s="43"/>
      <c r="F9058" s="42"/>
      <c r="G9058" s="83"/>
      <c r="H9058" s="31"/>
      <c r="I9058" s="31"/>
      <c r="J9058" s="83"/>
      <c r="K9058" s="31"/>
      <c r="L9058" s="31"/>
      <c r="M9058" s="168"/>
      <c r="N9058" s="147"/>
      <c r="O9058" s="105"/>
      <c r="P9058" s="42"/>
      <c r="Q9058" s="31"/>
      <c r="R9058" s="83"/>
      <c r="S9058" s="31"/>
      <c r="T9058" s="31"/>
      <c r="U9058" s="168"/>
      <c r="V9058" s="149"/>
      <c r="W9058" s="140" t="str" cm="1">
        <f t="array" ref="W9058">IF(SUM(LEN(B9058:V9058))=0,"",IF(OR(OR(ISBLANK(F9058),SUM(LEN(C9058),LEN(D9058))=0),AND(NOT(E9058="Unknown"),ISBLANK(J9058)),AND(NOT(O9058="Unknown"),ISBLANK(R9058))),"Missing Information", INDEX(Table15[Entire Service Line Classification], MATCH(SUMIFS(Table15[Unique ID],Table15[System-Owned Portion],E9058,Table15[If Material Anything Other than "Lead" in Column E,Was Material Ever Previously Lead?],G9058,Table15[Customer-Owned Portion],O9058),Table15[Unique ID],0),0)))</f>
        <v/>
      </c>
      <c r="X9058"/>
    </row>
    <row r="9059" spans="2:24" hidden="1" x14ac:dyDescent="0.25">
      <c r="B9059" s="145"/>
      <c r="C9059" s="31"/>
      <c r="D9059" s="31"/>
      <c r="E9059" s="43"/>
      <c r="F9059" s="42"/>
      <c r="G9059" s="83"/>
      <c r="H9059" s="31"/>
      <c r="I9059" s="31"/>
      <c r="J9059" s="83"/>
      <c r="K9059" s="31"/>
      <c r="L9059" s="31"/>
      <c r="M9059" s="168"/>
      <c r="N9059" s="147"/>
      <c r="O9059" s="105"/>
      <c r="P9059" s="42"/>
      <c r="Q9059" s="31"/>
      <c r="R9059" s="83"/>
      <c r="S9059" s="31"/>
      <c r="T9059" s="31"/>
      <c r="U9059" s="168"/>
      <c r="V9059" s="149"/>
      <c r="W9059" s="140" t="str" cm="1">
        <f t="array" ref="W9059">IF(SUM(LEN(B9059:V9059))=0,"",IF(OR(OR(ISBLANK(F9059),SUM(LEN(C9059),LEN(D9059))=0),AND(NOT(E9059="Unknown"),ISBLANK(J9059)),AND(NOT(O9059="Unknown"),ISBLANK(R9059))),"Missing Information", INDEX(Table15[Entire Service Line Classification], MATCH(SUMIFS(Table15[Unique ID],Table15[System-Owned Portion],E9059,Table15[If Material Anything Other than "Lead" in Column E,Was Material Ever Previously Lead?],G9059,Table15[Customer-Owned Portion],O9059),Table15[Unique ID],0),0)))</f>
        <v/>
      </c>
      <c r="X9059"/>
    </row>
    <row r="9060" spans="2:24" hidden="1" x14ac:dyDescent="0.25">
      <c r="B9060" s="145"/>
      <c r="C9060" s="31"/>
      <c r="D9060" s="31"/>
      <c r="E9060" s="43"/>
      <c r="F9060" s="42"/>
      <c r="G9060" s="83"/>
      <c r="H9060" s="31"/>
      <c r="I9060" s="31"/>
      <c r="J9060" s="83"/>
      <c r="K9060" s="31"/>
      <c r="L9060" s="31"/>
      <c r="M9060" s="168"/>
      <c r="N9060" s="147"/>
      <c r="O9060" s="105"/>
      <c r="P9060" s="42"/>
      <c r="Q9060" s="31"/>
      <c r="R9060" s="83"/>
      <c r="S9060" s="31"/>
      <c r="T9060" s="31"/>
      <c r="U9060" s="168"/>
      <c r="V9060" s="149"/>
      <c r="W9060" s="140" t="str" cm="1">
        <f t="array" ref="W9060">IF(SUM(LEN(B9060:V9060))=0,"",IF(OR(OR(ISBLANK(F9060),SUM(LEN(C9060),LEN(D9060))=0),AND(NOT(E9060="Unknown"),ISBLANK(J9060)),AND(NOT(O9060="Unknown"),ISBLANK(R9060))),"Missing Information", INDEX(Table15[Entire Service Line Classification], MATCH(SUMIFS(Table15[Unique ID],Table15[System-Owned Portion],E9060,Table15[If Material Anything Other than "Lead" in Column E,Was Material Ever Previously Lead?],G9060,Table15[Customer-Owned Portion],O9060),Table15[Unique ID],0),0)))</f>
        <v/>
      </c>
      <c r="X9060"/>
    </row>
    <row r="9061" spans="2:24" hidden="1" x14ac:dyDescent="0.25">
      <c r="B9061" s="145"/>
      <c r="C9061" s="31"/>
      <c r="D9061" s="31"/>
      <c r="E9061" s="43"/>
      <c r="F9061" s="42"/>
      <c r="G9061" s="83"/>
      <c r="H9061" s="31"/>
      <c r="I9061" s="31"/>
      <c r="J9061" s="83"/>
      <c r="K9061" s="31"/>
      <c r="L9061" s="31"/>
      <c r="M9061" s="168"/>
      <c r="N9061" s="147"/>
      <c r="O9061" s="105"/>
      <c r="P9061" s="42"/>
      <c r="Q9061" s="31"/>
      <c r="R9061" s="83"/>
      <c r="S9061" s="31"/>
      <c r="T9061" s="31"/>
      <c r="U9061" s="168"/>
      <c r="V9061" s="149"/>
      <c r="W9061" s="140" t="str" cm="1">
        <f t="array" ref="W9061">IF(SUM(LEN(B9061:V9061))=0,"",IF(OR(OR(ISBLANK(F9061),SUM(LEN(C9061),LEN(D9061))=0),AND(NOT(E9061="Unknown"),ISBLANK(J9061)),AND(NOT(O9061="Unknown"),ISBLANK(R9061))),"Missing Information", INDEX(Table15[Entire Service Line Classification], MATCH(SUMIFS(Table15[Unique ID],Table15[System-Owned Portion],E9061,Table15[If Material Anything Other than "Lead" in Column E,Was Material Ever Previously Lead?],G9061,Table15[Customer-Owned Portion],O9061),Table15[Unique ID],0),0)))</f>
        <v/>
      </c>
      <c r="X9061"/>
    </row>
    <row r="9062" spans="2:24" hidden="1" x14ac:dyDescent="0.25">
      <c r="B9062" s="145"/>
      <c r="C9062" s="31"/>
      <c r="D9062" s="31"/>
      <c r="E9062" s="43"/>
      <c r="F9062" s="42"/>
      <c r="G9062" s="83"/>
      <c r="H9062" s="31"/>
      <c r="I9062" s="31"/>
      <c r="J9062" s="83"/>
      <c r="K9062" s="31"/>
      <c r="L9062" s="31"/>
      <c r="M9062" s="168"/>
      <c r="N9062" s="147"/>
      <c r="O9062" s="105"/>
      <c r="P9062" s="42"/>
      <c r="Q9062" s="31"/>
      <c r="R9062" s="83"/>
      <c r="S9062" s="31"/>
      <c r="T9062" s="31"/>
      <c r="U9062" s="168"/>
      <c r="V9062" s="149"/>
      <c r="W9062" s="140" t="str" cm="1">
        <f t="array" ref="W9062">IF(SUM(LEN(B9062:V9062))=0,"",IF(OR(OR(ISBLANK(F9062),SUM(LEN(C9062),LEN(D9062))=0),AND(NOT(E9062="Unknown"),ISBLANK(J9062)),AND(NOT(O9062="Unknown"),ISBLANK(R9062))),"Missing Information", INDEX(Table15[Entire Service Line Classification], MATCH(SUMIFS(Table15[Unique ID],Table15[System-Owned Portion],E9062,Table15[If Material Anything Other than "Lead" in Column E,Was Material Ever Previously Lead?],G9062,Table15[Customer-Owned Portion],O9062),Table15[Unique ID],0),0)))</f>
        <v/>
      </c>
      <c r="X9062"/>
    </row>
    <row r="9063" spans="2:24" hidden="1" x14ac:dyDescent="0.25">
      <c r="B9063" s="145"/>
      <c r="C9063" s="31"/>
      <c r="D9063" s="31"/>
      <c r="E9063" s="43"/>
      <c r="F9063" s="42"/>
      <c r="G9063" s="83"/>
      <c r="H9063" s="31"/>
      <c r="I9063" s="31"/>
      <c r="J9063" s="83"/>
      <c r="K9063" s="31"/>
      <c r="L9063" s="31"/>
      <c r="M9063" s="168"/>
      <c r="N9063" s="147"/>
      <c r="O9063" s="105"/>
      <c r="P9063" s="42"/>
      <c r="Q9063" s="31"/>
      <c r="R9063" s="83"/>
      <c r="S9063" s="31"/>
      <c r="T9063" s="31"/>
      <c r="U9063" s="168"/>
      <c r="V9063" s="149"/>
      <c r="W9063" s="140" t="str" cm="1">
        <f t="array" ref="W9063">IF(SUM(LEN(B9063:V9063))=0,"",IF(OR(OR(ISBLANK(F9063),SUM(LEN(C9063),LEN(D9063))=0),AND(NOT(E9063="Unknown"),ISBLANK(J9063)),AND(NOT(O9063="Unknown"),ISBLANK(R9063))),"Missing Information", INDEX(Table15[Entire Service Line Classification], MATCH(SUMIFS(Table15[Unique ID],Table15[System-Owned Portion],E9063,Table15[If Material Anything Other than "Lead" in Column E,Was Material Ever Previously Lead?],G9063,Table15[Customer-Owned Portion],O9063),Table15[Unique ID],0),0)))</f>
        <v/>
      </c>
      <c r="X9063"/>
    </row>
    <row r="9064" spans="2:24" hidden="1" x14ac:dyDescent="0.25">
      <c r="B9064" s="145"/>
      <c r="C9064" s="31"/>
      <c r="D9064" s="31"/>
      <c r="E9064" s="43"/>
      <c r="F9064" s="42"/>
      <c r="G9064" s="83"/>
      <c r="H9064" s="31"/>
      <c r="I9064" s="31"/>
      <c r="J9064" s="83"/>
      <c r="K9064" s="31"/>
      <c r="L9064" s="31"/>
      <c r="M9064" s="168"/>
      <c r="N9064" s="147"/>
      <c r="O9064" s="105"/>
      <c r="P9064" s="42"/>
      <c r="Q9064" s="31"/>
      <c r="R9064" s="83"/>
      <c r="S9064" s="31"/>
      <c r="T9064" s="31"/>
      <c r="U9064" s="168"/>
      <c r="V9064" s="149"/>
      <c r="W9064" s="140" t="str" cm="1">
        <f t="array" ref="W9064">IF(SUM(LEN(B9064:V9064))=0,"",IF(OR(OR(ISBLANK(F9064),SUM(LEN(C9064),LEN(D9064))=0),AND(NOT(E9064="Unknown"),ISBLANK(J9064)),AND(NOT(O9064="Unknown"),ISBLANK(R9064))),"Missing Information", INDEX(Table15[Entire Service Line Classification], MATCH(SUMIFS(Table15[Unique ID],Table15[System-Owned Portion],E9064,Table15[If Material Anything Other than "Lead" in Column E,Was Material Ever Previously Lead?],G9064,Table15[Customer-Owned Portion],O9064),Table15[Unique ID],0),0)))</f>
        <v/>
      </c>
      <c r="X9064"/>
    </row>
    <row r="9065" spans="2:24" hidden="1" x14ac:dyDescent="0.25">
      <c r="B9065" s="145"/>
      <c r="C9065" s="31"/>
      <c r="D9065" s="31"/>
      <c r="E9065" s="43"/>
      <c r="F9065" s="42"/>
      <c r="G9065" s="83"/>
      <c r="H9065" s="31"/>
      <c r="I9065" s="31"/>
      <c r="J9065" s="83"/>
      <c r="K9065" s="31"/>
      <c r="L9065" s="31"/>
      <c r="M9065" s="168"/>
      <c r="N9065" s="147"/>
      <c r="O9065" s="105"/>
      <c r="P9065" s="42"/>
      <c r="Q9065" s="31"/>
      <c r="R9065" s="83"/>
      <c r="S9065" s="31"/>
      <c r="T9065" s="31"/>
      <c r="U9065" s="168"/>
      <c r="V9065" s="149"/>
      <c r="W9065" s="140" t="str" cm="1">
        <f t="array" ref="W9065">IF(SUM(LEN(B9065:V9065))=0,"",IF(OR(OR(ISBLANK(F9065),SUM(LEN(C9065),LEN(D9065))=0),AND(NOT(E9065="Unknown"),ISBLANK(J9065)),AND(NOT(O9065="Unknown"),ISBLANK(R9065))),"Missing Information", INDEX(Table15[Entire Service Line Classification], MATCH(SUMIFS(Table15[Unique ID],Table15[System-Owned Portion],E9065,Table15[If Material Anything Other than "Lead" in Column E,Was Material Ever Previously Lead?],G9065,Table15[Customer-Owned Portion],O9065),Table15[Unique ID],0),0)))</f>
        <v/>
      </c>
      <c r="X9065"/>
    </row>
    <row r="9066" spans="2:24" hidden="1" x14ac:dyDescent="0.25">
      <c r="B9066" s="145"/>
      <c r="C9066" s="31"/>
      <c r="D9066" s="31"/>
      <c r="E9066" s="43"/>
      <c r="F9066" s="42"/>
      <c r="G9066" s="83"/>
      <c r="H9066" s="31"/>
      <c r="I9066" s="31"/>
      <c r="J9066" s="83"/>
      <c r="K9066" s="31"/>
      <c r="L9066" s="31"/>
      <c r="M9066" s="168"/>
      <c r="N9066" s="147"/>
      <c r="O9066" s="105"/>
      <c r="P9066" s="42"/>
      <c r="Q9066" s="31"/>
      <c r="R9066" s="83"/>
      <c r="S9066" s="31"/>
      <c r="T9066" s="31"/>
      <c r="U9066" s="168"/>
      <c r="V9066" s="149"/>
      <c r="W9066" s="140" t="str" cm="1">
        <f t="array" ref="W9066">IF(SUM(LEN(B9066:V9066))=0,"",IF(OR(OR(ISBLANK(F9066),SUM(LEN(C9066),LEN(D9066))=0),AND(NOT(E9066="Unknown"),ISBLANK(J9066)),AND(NOT(O9066="Unknown"),ISBLANK(R9066))),"Missing Information", INDEX(Table15[Entire Service Line Classification], MATCH(SUMIFS(Table15[Unique ID],Table15[System-Owned Portion],E9066,Table15[If Material Anything Other than "Lead" in Column E,Was Material Ever Previously Lead?],G9066,Table15[Customer-Owned Portion],O9066),Table15[Unique ID],0),0)))</f>
        <v/>
      </c>
      <c r="X9066"/>
    </row>
    <row r="9067" spans="2:24" hidden="1" x14ac:dyDescent="0.25">
      <c r="B9067" s="145"/>
      <c r="C9067" s="31"/>
      <c r="D9067" s="31"/>
      <c r="E9067" s="43"/>
      <c r="F9067" s="42"/>
      <c r="G9067" s="83"/>
      <c r="H9067" s="31"/>
      <c r="I9067" s="31"/>
      <c r="J9067" s="83"/>
      <c r="K9067" s="31"/>
      <c r="L9067" s="31"/>
      <c r="M9067" s="168"/>
      <c r="N9067" s="147"/>
      <c r="O9067" s="105"/>
      <c r="P9067" s="42"/>
      <c r="Q9067" s="31"/>
      <c r="R9067" s="83"/>
      <c r="S9067" s="31"/>
      <c r="T9067" s="31"/>
      <c r="U9067" s="168"/>
      <c r="V9067" s="149"/>
      <c r="W9067" s="140" t="str" cm="1">
        <f t="array" ref="W9067">IF(SUM(LEN(B9067:V9067))=0,"",IF(OR(OR(ISBLANK(F9067),SUM(LEN(C9067),LEN(D9067))=0),AND(NOT(E9067="Unknown"),ISBLANK(J9067)),AND(NOT(O9067="Unknown"),ISBLANK(R9067))),"Missing Information", INDEX(Table15[Entire Service Line Classification], MATCH(SUMIFS(Table15[Unique ID],Table15[System-Owned Portion],E9067,Table15[If Material Anything Other than "Lead" in Column E,Was Material Ever Previously Lead?],G9067,Table15[Customer-Owned Portion],O9067),Table15[Unique ID],0),0)))</f>
        <v/>
      </c>
      <c r="X9067"/>
    </row>
    <row r="9068" spans="2:24" hidden="1" x14ac:dyDescent="0.25">
      <c r="B9068" s="145"/>
      <c r="C9068" s="31"/>
      <c r="D9068" s="31"/>
      <c r="E9068" s="43"/>
      <c r="F9068" s="42"/>
      <c r="G9068" s="83"/>
      <c r="H9068" s="31"/>
      <c r="I9068" s="31"/>
      <c r="J9068" s="83"/>
      <c r="K9068" s="31"/>
      <c r="L9068" s="31"/>
      <c r="M9068" s="168"/>
      <c r="N9068" s="147"/>
      <c r="O9068" s="105"/>
      <c r="P9068" s="42"/>
      <c r="Q9068" s="31"/>
      <c r="R9068" s="83"/>
      <c r="S9068" s="31"/>
      <c r="T9068" s="31"/>
      <c r="U9068" s="168"/>
      <c r="V9068" s="149"/>
      <c r="W9068" s="140" t="str" cm="1">
        <f t="array" ref="W9068">IF(SUM(LEN(B9068:V9068))=0,"",IF(OR(OR(ISBLANK(F9068),SUM(LEN(C9068),LEN(D9068))=0),AND(NOT(E9068="Unknown"),ISBLANK(J9068)),AND(NOT(O9068="Unknown"),ISBLANK(R9068))),"Missing Information", INDEX(Table15[Entire Service Line Classification], MATCH(SUMIFS(Table15[Unique ID],Table15[System-Owned Portion],E9068,Table15[If Material Anything Other than "Lead" in Column E,Was Material Ever Previously Lead?],G9068,Table15[Customer-Owned Portion],O9068),Table15[Unique ID],0),0)))</f>
        <v/>
      </c>
      <c r="X9068"/>
    </row>
    <row r="9069" spans="2:24" hidden="1" x14ac:dyDescent="0.25">
      <c r="B9069" s="145"/>
      <c r="C9069" s="31"/>
      <c r="D9069" s="31"/>
      <c r="E9069" s="43"/>
      <c r="F9069" s="42"/>
      <c r="G9069" s="83"/>
      <c r="H9069" s="31"/>
      <c r="I9069" s="31"/>
      <c r="J9069" s="83"/>
      <c r="K9069" s="31"/>
      <c r="L9069" s="31"/>
      <c r="M9069" s="168"/>
      <c r="N9069" s="147"/>
      <c r="O9069" s="105"/>
      <c r="P9069" s="42"/>
      <c r="Q9069" s="31"/>
      <c r="R9069" s="83"/>
      <c r="S9069" s="31"/>
      <c r="T9069" s="31"/>
      <c r="U9069" s="168"/>
      <c r="V9069" s="149"/>
      <c r="W9069" s="140" t="str" cm="1">
        <f t="array" ref="W9069">IF(SUM(LEN(B9069:V9069))=0,"",IF(OR(OR(ISBLANK(F9069),SUM(LEN(C9069),LEN(D9069))=0),AND(NOT(E9069="Unknown"),ISBLANK(J9069)),AND(NOT(O9069="Unknown"),ISBLANK(R9069))),"Missing Information", INDEX(Table15[Entire Service Line Classification], MATCH(SUMIFS(Table15[Unique ID],Table15[System-Owned Portion],E9069,Table15[If Material Anything Other than "Lead" in Column E,Was Material Ever Previously Lead?],G9069,Table15[Customer-Owned Portion],O9069),Table15[Unique ID],0),0)))</f>
        <v/>
      </c>
      <c r="X9069"/>
    </row>
    <row r="9070" spans="2:24" hidden="1" x14ac:dyDescent="0.25">
      <c r="B9070" s="145"/>
      <c r="C9070" s="31"/>
      <c r="D9070" s="31"/>
      <c r="E9070" s="43"/>
      <c r="F9070" s="42"/>
      <c r="G9070" s="83"/>
      <c r="H9070" s="31"/>
      <c r="I9070" s="31"/>
      <c r="J9070" s="83"/>
      <c r="K9070" s="31"/>
      <c r="L9070" s="31"/>
      <c r="M9070" s="168"/>
      <c r="N9070" s="147"/>
      <c r="O9070" s="105"/>
      <c r="P9070" s="42"/>
      <c r="Q9070" s="31"/>
      <c r="R9070" s="83"/>
      <c r="S9070" s="31"/>
      <c r="T9070" s="31"/>
      <c r="U9070" s="168"/>
      <c r="V9070" s="149"/>
      <c r="W9070" s="140" t="str" cm="1">
        <f t="array" ref="W9070">IF(SUM(LEN(B9070:V9070))=0,"",IF(OR(OR(ISBLANK(F9070),SUM(LEN(C9070),LEN(D9070))=0),AND(NOT(E9070="Unknown"),ISBLANK(J9070)),AND(NOT(O9070="Unknown"),ISBLANK(R9070))),"Missing Information", INDEX(Table15[Entire Service Line Classification], MATCH(SUMIFS(Table15[Unique ID],Table15[System-Owned Portion],E9070,Table15[If Material Anything Other than "Lead" in Column E,Was Material Ever Previously Lead?],G9070,Table15[Customer-Owned Portion],O9070),Table15[Unique ID],0),0)))</f>
        <v/>
      </c>
      <c r="X9070"/>
    </row>
    <row r="9071" spans="2:24" hidden="1" x14ac:dyDescent="0.25">
      <c r="B9071" s="145"/>
      <c r="C9071" s="31"/>
      <c r="D9071" s="31"/>
      <c r="E9071" s="43"/>
      <c r="F9071" s="42"/>
      <c r="G9071" s="83"/>
      <c r="H9071" s="31"/>
      <c r="I9071" s="31"/>
      <c r="J9071" s="83"/>
      <c r="K9071" s="31"/>
      <c r="L9071" s="31"/>
      <c r="M9071" s="168"/>
      <c r="N9071" s="147"/>
      <c r="O9071" s="105"/>
      <c r="P9071" s="42"/>
      <c r="Q9071" s="31"/>
      <c r="R9071" s="83"/>
      <c r="S9071" s="31"/>
      <c r="T9071" s="31"/>
      <c r="U9071" s="168"/>
      <c r="V9071" s="149"/>
      <c r="W9071" s="140" t="str" cm="1">
        <f t="array" ref="W9071">IF(SUM(LEN(B9071:V9071))=0,"",IF(OR(OR(ISBLANK(F9071),SUM(LEN(C9071),LEN(D9071))=0),AND(NOT(E9071="Unknown"),ISBLANK(J9071)),AND(NOT(O9071="Unknown"),ISBLANK(R9071))),"Missing Information", INDEX(Table15[Entire Service Line Classification], MATCH(SUMIFS(Table15[Unique ID],Table15[System-Owned Portion],E9071,Table15[If Material Anything Other than "Lead" in Column E,Was Material Ever Previously Lead?],G9071,Table15[Customer-Owned Portion],O9071),Table15[Unique ID],0),0)))</f>
        <v/>
      </c>
      <c r="X9071"/>
    </row>
    <row r="9072" spans="2:24" hidden="1" x14ac:dyDescent="0.25">
      <c r="B9072" s="145"/>
      <c r="C9072" s="31"/>
      <c r="D9072" s="31"/>
      <c r="E9072" s="43"/>
      <c r="F9072" s="42"/>
      <c r="G9072" s="83"/>
      <c r="H9072" s="31"/>
      <c r="I9072" s="31"/>
      <c r="J9072" s="83"/>
      <c r="K9072" s="31"/>
      <c r="L9072" s="31"/>
      <c r="M9072" s="168"/>
      <c r="N9072" s="147"/>
      <c r="O9072" s="105"/>
      <c r="P9072" s="42"/>
      <c r="Q9072" s="31"/>
      <c r="R9072" s="83"/>
      <c r="S9072" s="31"/>
      <c r="T9072" s="31"/>
      <c r="U9072" s="168"/>
      <c r="V9072" s="149"/>
      <c r="W9072" s="140" t="str" cm="1">
        <f t="array" ref="W9072">IF(SUM(LEN(B9072:V9072))=0,"",IF(OR(OR(ISBLANK(F9072),SUM(LEN(C9072),LEN(D9072))=0),AND(NOT(E9072="Unknown"),ISBLANK(J9072)),AND(NOT(O9072="Unknown"),ISBLANK(R9072))),"Missing Information", INDEX(Table15[Entire Service Line Classification], MATCH(SUMIFS(Table15[Unique ID],Table15[System-Owned Portion],E9072,Table15[If Material Anything Other than "Lead" in Column E,Was Material Ever Previously Lead?],G9072,Table15[Customer-Owned Portion],O9072),Table15[Unique ID],0),0)))</f>
        <v/>
      </c>
      <c r="X9072"/>
    </row>
    <row r="9073" spans="2:24" hidden="1" x14ac:dyDescent="0.25">
      <c r="B9073" s="145"/>
      <c r="C9073" s="31"/>
      <c r="D9073" s="31"/>
      <c r="E9073" s="43"/>
      <c r="F9073" s="42"/>
      <c r="G9073" s="83"/>
      <c r="H9073" s="31"/>
      <c r="I9073" s="31"/>
      <c r="J9073" s="83"/>
      <c r="K9073" s="31"/>
      <c r="L9073" s="31"/>
      <c r="M9073" s="168"/>
      <c r="N9073" s="147"/>
      <c r="O9073" s="105"/>
      <c r="P9073" s="42"/>
      <c r="Q9073" s="31"/>
      <c r="R9073" s="83"/>
      <c r="S9073" s="31"/>
      <c r="T9073" s="31"/>
      <c r="U9073" s="168"/>
      <c r="V9073" s="149"/>
      <c r="W9073" s="140" t="str" cm="1">
        <f t="array" ref="W9073">IF(SUM(LEN(B9073:V9073))=0,"",IF(OR(OR(ISBLANK(F9073),SUM(LEN(C9073),LEN(D9073))=0),AND(NOT(E9073="Unknown"),ISBLANK(J9073)),AND(NOT(O9073="Unknown"),ISBLANK(R9073))),"Missing Information", INDEX(Table15[Entire Service Line Classification], MATCH(SUMIFS(Table15[Unique ID],Table15[System-Owned Portion],E9073,Table15[If Material Anything Other than "Lead" in Column E,Was Material Ever Previously Lead?],G9073,Table15[Customer-Owned Portion],O9073),Table15[Unique ID],0),0)))</f>
        <v/>
      </c>
      <c r="X9073"/>
    </row>
    <row r="9074" spans="2:24" hidden="1" x14ac:dyDescent="0.25">
      <c r="B9074" s="145"/>
      <c r="C9074" s="31"/>
      <c r="D9074" s="31"/>
      <c r="E9074" s="43"/>
      <c r="F9074" s="42"/>
      <c r="G9074" s="83"/>
      <c r="H9074" s="31"/>
      <c r="I9074" s="31"/>
      <c r="J9074" s="83"/>
      <c r="K9074" s="31"/>
      <c r="L9074" s="31"/>
      <c r="M9074" s="168"/>
      <c r="N9074" s="147"/>
      <c r="O9074" s="105"/>
      <c r="P9074" s="42"/>
      <c r="Q9074" s="31"/>
      <c r="R9074" s="83"/>
      <c r="S9074" s="31"/>
      <c r="T9074" s="31"/>
      <c r="U9074" s="168"/>
      <c r="V9074" s="149"/>
      <c r="W9074" s="140" t="str" cm="1">
        <f t="array" ref="W9074">IF(SUM(LEN(B9074:V9074))=0,"",IF(OR(OR(ISBLANK(F9074),SUM(LEN(C9074),LEN(D9074))=0),AND(NOT(E9074="Unknown"),ISBLANK(J9074)),AND(NOT(O9074="Unknown"),ISBLANK(R9074))),"Missing Information", INDEX(Table15[Entire Service Line Classification], MATCH(SUMIFS(Table15[Unique ID],Table15[System-Owned Portion],E9074,Table15[If Material Anything Other than "Lead" in Column E,Was Material Ever Previously Lead?],G9074,Table15[Customer-Owned Portion],O9074),Table15[Unique ID],0),0)))</f>
        <v/>
      </c>
      <c r="X9074"/>
    </row>
    <row r="9075" spans="2:24" hidden="1" x14ac:dyDescent="0.25">
      <c r="B9075" s="145"/>
      <c r="C9075" s="31"/>
      <c r="D9075" s="31"/>
      <c r="E9075" s="43"/>
      <c r="F9075" s="42"/>
      <c r="G9075" s="83"/>
      <c r="H9075" s="31"/>
      <c r="I9075" s="31"/>
      <c r="J9075" s="83"/>
      <c r="K9075" s="31"/>
      <c r="L9075" s="31"/>
      <c r="M9075" s="168"/>
      <c r="N9075" s="147"/>
      <c r="O9075" s="105"/>
      <c r="P9075" s="42"/>
      <c r="Q9075" s="31"/>
      <c r="R9075" s="83"/>
      <c r="S9075" s="31"/>
      <c r="T9075" s="31"/>
      <c r="U9075" s="168"/>
      <c r="V9075" s="149"/>
      <c r="W9075" s="140" t="str" cm="1">
        <f t="array" ref="W9075">IF(SUM(LEN(B9075:V9075))=0,"",IF(OR(OR(ISBLANK(F9075),SUM(LEN(C9075),LEN(D9075))=0),AND(NOT(E9075="Unknown"),ISBLANK(J9075)),AND(NOT(O9075="Unknown"),ISBLANK(R9075))),"Missing Information", INDEX(Table15[Entire Service Line Classification], MATCH(SUMIFS(Table15[Unique ID],Table15[System-Owned Portion],E9075,Table15[If Material Anything Other than "Lead" in Column E,Was Material Ever Previously Lead?],G9075,Table15[Customer-Owned Portion],O9075),Table15[Unique ID],0),0)))</f>
        <v/>
      </c>
      <c r="X9075"/>
    </row>
    <row r="9076" spans="2:24" hidden="1" x14ac:dyDescent="0.25">
      <c r="B9076" s="145"/>
      <c r="C9076" s="31"/>
      <c r="D9076" s="31"/>
      <c r="E9076" s="43"/>
      <c r="F9076" s="42"/>
      <c r="G9076" s="83"/>
      <c r="H9076" s="31"/>
      <c r="I9076" s="31"/>
      <c r="J9076" s="83"/>
      <c r="K9076" s="31"/>
      <c r="L9076" s="31"/>
      <c r="M9076" s="168"/>
      <c r="N9076" s="147"/>
      <c r="O9076" s="105"/>
      <c r="P9076" s="42"/>
      <c r="Q9076" s="31"/>
      <c r="R9076" s="83"/>
      <c r="S9076" s="31"/>
      <c r="T9076" s="31"/>
      <c r="U9076" s="168"/>
      <c r="V9076" s="149"/>
      <c r="W9076" s="140" t="str" cm="1">
        <f t="array" ref="W9076">IF(SUM(LEN(B9076:V9076))=0,"",IF(OR(OR(ISBLANK(F9076),SUM(LEN(C9076),LEN(D9076))=0),AND(NOT(E9076="Unknown"),ISBLANK(J9076)),AND(NOT(O9076="Unknown"),ISBLANK(R9076))),"Missing Information", INDEX(Table15[Entire Service Line Classification], MATCH(SUMIFS(Table15[Unique ID],Table15[System-Owned Portion],E9076,Table15[If Material Anything Other than "Lead" in Column E,Was Material Ever Previously Lead?],G9076,Table15[Customer-Owned Portion],O9076),Table15[Unique ID],0),0)))</f>
        <v/>
      </c>
      <c r="X9076"/>
    </row>
    <row r="9077" spans="2:24" hidden="1" x14ac:dyDescent="0.25">
      <c r="B9077" s="145"/>
      <c r="C9077" s="31"/>
      <c r="D9077" s="31"/>
      <c r="E9077" s="43"/>
      <c r="F9077" s="42"/>
      <c r="G9077" s="83"/>
      <c r="H9077" s="31"/>
      <c r="I9077" s="31"/>
      <c r="J9077" s="83"/>
      <c r="K9077" s="31"/>
      <c r="L9077" s="31"/>
      <c r="M9077" s="168"/>
      <c r="N9077" s="147"/>
      <c r="O9077" s="105"/>
      <c r="P9077" s="42"/>
      <c r="Q9077" s="31"/>
      <c r="R9077" s="83"/>
      <c r="S9077" s="31"/>
      <c r="T9077" s="31"/>
      <c r="U9077" s="168"/>
      <c r="V9077" s="149"/>
      <c r="W9077" s="140" t="str" cm="1">
        <f t="array" ref="W9077">IF(SUM(LEN(B9077:V9077))=0,"",IF(OR(OR(ISBLANK(F9077),SUM(LEN(C9077),LEN(D9077))=0),AND(NOT(E9077="Unknown"),ISBLANK(J9077)),AND(NOT(O9077="Unknown"),ISBLANK(R9077))),"Missing Information", INDEX(Table15[Entire Service Line Classification], MATCH(SUMIFS(Table15[Unique ID],Table15[System-Owned Portion],E9077,Table15[If Material Anything Other than "Lead" in Column E,Was Material Ever Previously Lead?],G9077,Table15[Customer-Owned Portion],O9077),Table15[Unique ID],0),0)))</f>
        <v/>
      </c>
      <c r="X9077"/>
    </row>
    <row r="9078" spans="2:24" hidden="1" x14ac:dyDescent="0.25">
      <c r="B9078" s="145"/>
      <c r="C9078" s="31"/>
      <c r="D9078" s="31"/>
      <c r="E9078" s="43"/>
      <c r="F9078" s="42"/>
      <c r="G9078" s="83"/>
      <c r="H9078" s="31"/>
      <c r="I9078" s="31"/>
      <c r="J9078" s="83"/>
      <c r="K9078" s="31"/>
      <c r="L9078" s="31"/>
      <c r="M9078" s="168"/>
      <c r="N9078" s="147"/>
      <c r="O9078" s="105"/>
      <c r="P9078" s="42"/>
      <c r="Q9078" s="31"/>
      <c r="R9078" s="83"/>
      <c r="S9078" s="31"/>
      <c r="T9078" s="31"/>
      <c r="U9078" s="168"/>
      <c r="V9078" s="149"/>
      <c r="W9078" s="140" t="str" cm="1">
        <f t="array" ref="W9078">IF(SUM(LEN(B9078:V9078))=0,"",IF(OR(OR(ISBLANK(F9078),SUM(LEN(C9078),LEN(D9078))=0),AND(NOT(E9078="Unknown"),ISBLANK(J9078)),AND(NOT(O9078="Unknown"),ISBLANK(R9078))),"Missing Information", INDEX(Table15[Entire Service Line Classification], MATCH(SUMIFS(Table15[Unique ID],Table15[System-Owned Portion],E9078,Table15[If Material Anything Other than "Lead" in Column E,Was Material Ever Previously Lead?],G9078,Table15[Customer-Owned Portion],O9078),Table15[Unique ID],0),0)))</f>
        <v/>
      </c>
      <c r="X9078"/>
    </row>
    <row r="9079" spans="2:24" hidden="1" x14ac:dyDescent="0.25">
      <c r="B9079" s="145"/>
      <c r="C9079" s="31"/>
      <c r="D9079" s="31"/>
      <c r="E9079" s="43"/>
      <c r="F9079" s="42"/>
      <c r="G9079" s="83"/>
      <c r="H9079" s="31"/>
      <c r="I9079" s="31"/>
      <c r="J9079" s="83"/>
      <c r="K9079" s="31"/>
      <c r="L9079" s="31"/>
      <c r="M9079" s="168"/>
      <c r="N9079" s="147"/>
      <c r="O9079" s="105"/>
      <c r="P9079" s="42"/>
      <c r="Q9079" s="31"/>
      <c r="R9079" s="83"/>
      <c r="S9079" s="31"/>
      <c r="T9079" s="31"/>
      <c r="U9079" s="168"/>
      <c r="V9079" s="149"/>
      <c r="W9079" s="140" t="str" cm="1">
        <f t="array" ref="W9079">IF(SUM(LEN(B9079:V9079))=0,"",IF(OR(OR(ISBLANK(F9079),SUM(LEN(C9079),LEN(D9079))=0),AND(NOT(E9079="Unknown"),ISBLANK(J9079)),AND(NOT(O9079="Unknown"),ISBLANK(R9079))),"Missing Information", INDEX(Table15[Entire Service Line Classification], MATCH(SUMIFS(Table15[Unique ID],Table15[System-Owned Portion],E9079,Table15[If Material Anything Other than "Lead" in Column E,Was Material Ever Previously Lead?],G9079,Table15[Customer-Owned Portion],O9079),Table15[Unique ID],0),0)))</f>
        <v/>
      </c>
      <c r="X9079"/>
    </row>
    <row r="9080" spans="2:24" hidden="1" x14ac:dyDescent="0.25">
      <c r="B9080" s="145"/>
      <c r="C9080" s="31"/>
      <c r="D9080" s="31"/>
      <c r="E9080" s="43"/>
      <c r="F9080" s="42"/>
      <c r="G9080" s="83"/>
      <c r="H9080" s="31"/>
      <c r="I9080" s="31"/>
      <c r="J9080" s="83"/>
      <c r="K9080" s="31"/>
      <c r="L9080" s="31"/>
      <c r="M9080" s="168"/>
      <c r="N9080" s="147"/>
      <c r="O9080" s="105"/>
      <c r="P9080" s="42"/>
      <c r="Q9080" s="31"/>
      <c r="R9080" s="83"/>
      <c r="S9080" s="31"/>
      <c r="T9080" s="31"/>
      <c r="U9080" s="168"/>
      <c r="V9080" s="149"/>
      <c r="W9080" s="140" t="str" cm="1">
        <f t="array" ref="W9080">IF(SUM(LEN(B9080:V9080))=0,"",IF(OR(OR(ISBLANK(F9080),SUM(LEN(C9080),LEN(D9080))=0),AND(NOT(E9080="Unknown"),ISBLANK(J9080)),AND(NOT(O9080="Unknown"),ISBLANK(R9080))),"Missing Information", INDEX(Table15[Entire Service Line Classification], MATCH(SUMIFS(Table15[Unique ID],Table15[System-Owned Portion],E9080,Table15[If Material Anything Other than "Lead" in Column E,Was Material Ever Previously Lead?],G9080,Table15[Customer-Owned Portion],O9080),Table15[Unique ID],0),0)))</f>
        <v/>
      </c>
      <c r="X9080"/>
    </row>
    <row r="9081" spans="2:24" hidden="1" x14ac:dyDescent="0.25">
      <c r="B9081" s="145"/>
      <c r="C9081" s="31"/>
      <c r="D9081" s="31"/>
      <c r="E9081" s="43"/>
      <c r="F9081" s="42"/>
      <c r="G9081" s="83"/>
      <c r="H9081" s="31"/>
      <c r="I9081" s="31"/>
      <c r="J9081" s="83"/>
      <c r="K9081" s="31"/>
      <c r="L9081" s="31"/>
      <c r="M9081" s="168"/>
      <c r="N9081" s="147"/>
      <c r="O9081" s="105"/>
      <c r="P9081" s="42"/>
      <c r="Q9081" s="31"/>
      <c r="R9081" s="83"/>
      <c r="S9081" s="31"/>
      <c r="T9081" s="31"/>
      <c r="U9081" s="168"/>
      <c r="V9081" s="149"/>
      <c r="W9081" s="140" t="str" cm="1">
        <f t="array" ref="W9081">IF(SUM(LEN(B9081:V9081))=0,"",IF(OR(OR(ISBLANK(F9081),SUM(LEN(C9081),LEN(D9081))=0),AND(NOT(E9081="Unknown"),ISBLANK(J9081)),AND(NOT(O9081="Unknown"),ISBLANK(R9081))),"Missing Information", INDEX(Table15[Entire Service Line Classification], MATCH(SUMIFS(Table15[Unique ID],Table15[System-Owned Portion],E9081,Table15[If Material Anything Other than "Lead" in Column E,Was Material Ever Previously Lead?],G9081,Table15[Customer-Owned Portion],O9081),Table15[Unique ID],0),0)))</f>
        <v/>
      </c>
      <c r="X9081"/>
    </row>
    <row r="9082" spans="2:24" hidden="1" x14ac:dyDescent="0.25">
      <c r="B9082" s="145"/>
      <c r="C9082" s="31"/>
      <c r="D9082" s="31"/>
      <c r="E9082" s="43"/>
      <c r="F9082" s="42"/>
      <c r="G9082" s="83"/>
      <c r="H9082" s="31"/>
      <c r="I9082" s="31"/>
      <c r="J9082" s="83"/>
      <c r="K9082" s="31"/>
      <c r="L9082" s="31"/>
      <c r="M9082" s="168"/>
      <c r="N9082" s="147"/>
      <c r="O9082" s="105"/>
      <c r="P9082" s="42"/>
      <c r="Q9082" s="31"/>
      <c r="R9082" s="83"/>
      <c r="S9082" s="31"/>
      <c r="T9082" s="31"/>
      <c r="U9082" s="168"/>
      <c r="V9082" s="149"/>
      <c r="W9082" s="140" t="str" cm="1">
        <f t="array" ref="W9082">IF(SUM(LEN(B9082:V9082))=0,"",IF(OR(OR(ISBLANK(F9082),SUM(LEN(C9082),LEN(D9082))=0),AND(NOT(E9082="Unknown"),ISBLANK(J9082)),AND(NOT(O9082="Unknown"),ISBLANK(R9082))),"Missing Information", INDEX(Table15[Entire Service Line Classification], MATCH(SUMIFS(Table15[Unique ID],Table15[System-Owned Portion],E9082,Table15[If Material Anything Other than "Lead" in Column E,Was Material Ever Previously Lead?],G9082,Table15[Customer-Owned Portion],O9082),Table15[Unique ID],0),0)))</f>
        <v/>
      </c>
      <c r="X9082"/>
    </row>
    <row r="9083" spans="2:24" hidden="1" x14ac:dyDescent="0.25">
      <c r="B9083" s="145"/>
      <c r="C9083" s="31"/>
      <c r="D9083" s="31"/>
      <c r="E9083" s="43"/>
      <c r="F9083" s="42"/>
      <c r="G9083" s="83"/>
      <c r="H9083" s="31"/>
      <c r="I9083" s="31"/>
      <c r="J9083" s="83"/>
      <c r="K9083" s="31"/>
      <c r="L9083" s="31"/>
      <c r="M9083" s="168"/>
      <c r="N9083" s="147"/>
      <c r="O9083" s="105"/>
      <c r="P9083" s="42"/>
      <c r="Q9083" s="31"/>
      <c r="R9083" s="83"/>
      <c r="S9083" s="31"/>
      <c r="T9083" s="31"/>
      <c r="U9083" s="168"/>
      <c r="V9083" s="149"/>
      <c r="W9083" s="140" t="str" cm="1">
        <f t="array" ref="W9083">IF(SUM(LEN(B9083:V9083))=0,"",IF(OR(OR(ISBLANK(F9083),SUM(LEN(C9083),LEN(D9083))=0),AND(NOT(E9083="Unknown"),ISBLANK(J9083)),AND(NOT(O9083="Unknown"),ISBLANK(R9083))),"Missing Information", INDEX(Table15[Entire Service Line Classification], MATCH(SUMIFS(Table15[Unique ID],Table15[System-Owned Portion],E9083,Table15[If Material Anything Other than "Lead" in Column E,Was Material Ever Previously Lead?],G9083,Table15[Customer-Owned Portion],O9083),Table15[Unique ID],0),0)))</f>
        <v/>
      </c>
      <c r="X9083"/>
    </row>
    <row r="9084" spans="2:24" hidden="1" x14ac:dyDescent="0.25">
      <c r="B9084" s="145"/>
      <c r="C9084" s="31"/>
      <c r="D9084" s="31"/>
      <c r="E9084" s="43"/>
      <c r="F9084" s="42"/>
      <c r="G9084" s="83"/>
      <c r="H9084" s="31"/>
      <c r="I9084" s="31"/>
      <c r="J9084" s="83"/>
      <c r="K9084" s="31"/>
      <c r="L9084" s="31"/>
      <c r="M9084" s="168"/>
      <c r="N9084" s="147"/>
      <c r="O9084" s="105"/>
      <c r="P9084" s="42"/>
      <c r="Q9084" s="31"/>
      <c r="R9084" s="83"/>
      <c r="S9084" s="31"/>
      <c r="T9084" s="31"/>
      <c r="U9084" s="168"/>
      <c r="V9084" s="149"/>
      <c r="W9084" s="140" t="str" cm="1">
        <f t="array" ref="W9084">IF(SUM(LEN(B9084:V9084))=0,"",IF(OR(OR(ISBLANK(F9084),SUM(LEN(C9084),LEN(D9084))=0),AND(NOT(E9084="Unknown"),ISBLANK(J9084)),AND(NOT(O9084="Unknown"),ISBLANK(R9084))),"Missing Information", INDEX(Table15[Entire Service Line Classification], MATCH(SUMIFS(Table15[Unique ID],Table15[System-Owned Portion],E9084,Table15[If Material Anything Other than "Lead" in Column E,Was Material Ever Previously Lead?],G9084,Table15[Customer-Owned Portion],O9084),Table15[Unique ID],0),0)))</f>
        <v/>
      </c>
      <c r="X9084"/>
    </row>
    <row r="9085" spans="2:24" hidden="1" x14ac:dyDescent="0.25">
      <c r="B9085" s="145"/>
      <c r="C9085" s="31"/>
      <c r="D9085" s="31"/>
      <c r="E9085" s="43"/>
      <c r="F9085" s="42"/>
      <c r="G9085" s="83"/>
      <c r="H9085" s="31"/>
      <c r="I9085" s="31"/>
      <c r="J9085" s="83"/>
      <c r="K9085" s="31"/>
      <c r="L9085" s="31"/>
      <c r="M9085" s="168"/>
      <c r="N9085" s="147"/>
      <c r="O9085" s="105"/>
      <c r="P9085" s="42"/>
      <c r="Q9085" s="31"/>
      <c r="R9085" s="83"/>
      <c r="S9085" s="31"/>
      <c r="T9085" s="31"/>
      <c r="U9085" s="168"/>
      <c r="V9085" s="149"/>
      <c r="W9085" s="140" t="str" cm="1">
        <f t="array" ref="W9085">IF(SUM(LEN(B9085:V9085))=0,"",IF(OR(OR(ISBLANK(F9085),SUM(LEN(C9085),LEN(D9085))=0),AND(NOT(E9085="Unknown"),ISBLANK(J9085)),AND(NOT(O9085="Unknown"),ISBLANK(R9085))),"Missing Information", INDEX(Table15[Entire Service Line Classification], MATCH(SUMIFS(Table15[Unique ID],Table15[System-Owned Portion],E9085,Table15[If Material Anything Other than "Lead" in Column E,Was Material Ever Previously Lead?],G9085,Table15[Customer-Owned Portion],O9085),Table15[Unique ID],0),0)))</f>
        <v/>
      </c>
      <c r="X9085"/>
    </row>
    <row r="9086" spans="2:24" hidden="1" x14ac:dyDescent="0.25">
      <c r="B9086" s="145"/>
      <c r="C9086" s="31"/>
      <c r="D9086" s="31"/>
      <c r="E9086" s="43"/>
      <c r="F9086" s="42"/>
      <c r="G9086" s="83"/>
      <c r="H9086" s="31"/>
      <c r="I9086" s="31"/>
      <c r="J9086" s="83"/>
      <c r="K9086" s="31"/>
      <c r="L9086" s="31"/>
      <c r="M9086" s="168"/>
      <c r="N9086" s="147"/>
      <c r="O9086" s="105"/>
      <c r="P9086" s="42"/>
      <c r="Q9086" s="31"/>
      <c r="R9086" s="83"/>
      <c r="S9086" s="31"/>
      <c r="T9086" s="31"/>
      <c r="U9086" s="168"/>
      <c r="V9086" s="149"/>
      <c r="W9086" s="140" t="str" cm="1">
        <f t="array" ref="W9086">IF(SUM(LEN(B9086:V9086))=0,"",IF(OR(OR(ISBLANK(F9086),SUM(LEN(C9086),LEN(D9086))=0),AND(NOT(E9086="Unknown"),ISBLANK(J9086)),AND(NOT(O9086="Unknown"),ISBLANK(R9086))),"Missing Information", INDEX(Table15[Entire Service Line Classification], MATCH(SUMIFS(Table15[Unique ID],Table15[System-Owned Portion],E9086,Table15[If Material Anything Other than "Lead" in Column E,Was Material Ever Previously Lead?],G9086,Table15[Customer-Owned Portion],O9086),Table15[Unique ID],0),0)))</f>
        <v/>
      </c>
      <c r="X9086"/>
    </row>
    <row r="9087" spans="2:24" hidden="1" x14ac:dyDescent="0.25">
      <c r="B9087" s="145"/>
      <c r="C9087" s="31"/>
      <c r="D9087" s="31"/>
      <c r="E9087" s="43"/>
      <c r="F9087" s="42"/>
      <c r="G9087" s="83"/>
      <c r="H9087" s="31"/>
      <c r="I9087" s="31"/>
      <c r="J9087" s="83"/>
      <c r="K9087" s="31"/>
      <c r="L9087" s="31"/>
      <c r="M9087" s="168"/>
      <c r="N9087" s="147"/>
      <c r="O9087" s="105"/>
      <c r="P9087" s="42"/>
      <c r="Q9087" s="31"/>
      <c r="R9087" s="83"/>
      <c r="S9087" s="31"/>
      <c r="T9087" s="31"/>
      <c r="U9087" s="168"/>
      <c r="V9087" s="149"/>
      <c r="W9087" s="140" t="str" cm="1">
        <f t="array" ref="W9087">IF(SUM(LEN(B9087:V9087))=0,"",IF(OR(OR(ISBLANK(F9087),SUM(LEN(C9087),LEN(D9087))=0),AND(NOT(E9087="Unknown"),ISBLANK(J9087)),AND(NOT(O9087="Unknown"),ISBLANK(R9087))),"Missing Information", INDEX(Table15[Entire Service Line Classification], MATCH(SUMIFS(Table15[Unique ID],Table15[System-Owned Portion],E9087,Table15[If Material Anything Other than "Lead" in Column E,Was Material Ever Previously Lead?],G9087,Table15[Customer-Owned Portion],O9087),Table15[Unique ID],0),0)))</f>
        <v/>
      </c>
      <c r="X9087"/>
    </row>
    <row r="9088" spans="2:24" hidden="1" x14ac:dyDescent="0.25">
      <c r="B9088" s="145"/>
      <c r="C9088" s="31"/>
      <c r="D9088" s="31"/>
      <c r="E9088" s="43"/>
      <c r="F9088" s="42"/>
      <c r="G9088" s="83"/>
      <c r="H9088" s="31"/>
      <c r="I9088" s="31"/>
      <c r="J9088" s="83"/>
      <c r="K9088" s="31"/>
      <c r="L9088" s="31"/>
      <c r="M9088" s="168"/>
      <c r="N9088" s="147"/>
      <c r="O9088" s="105"/>
      <c r="P9088" s="42"/>
      <c r="Q9088" s="31"/>
      <c r="R9088" s="83"/>
      <c r="S9088" s="31"/>
      <c r="T9088" s="31"/>
      <c r="U9088" s="168"/>
      <c r="V9088" s="149"/>
      <c r="W9088" s="140" t="str" cm="1">
        <f t="array" ref="W9088">IF(SUM(LEN(B9088:V9088))=0,"",IF(OR(OR(ISBLANK(F9088),SUM(LEN(C9088),LEN(D9088))=0),AND(NOT(E9088="Unknown"),ISBLANK(J9088)),AND(NOT(O9088="Unknown"),ISBLANK(R9088))),"Missing Information", INDEX(Table15[Entire Service Line Classification], MATCH(SUMIFS(Table15[Unique ID],Table15[System-Owned Portion],E9088,Table15[If Material Anything Other than "Lead" in Column E,Was Material Ever Previously Lead?],G9088,Table15[Customer-Owned Portion],O9088),Table15[Unique ID],0),0)))</f>
        <v/>
      </c>
      <c r="X9088"/>
    </row>
    <row r="9089" spans="2:24" hidden="1" x14ac:dyDescent="0.25">
      <c r="B9089" s="145"/>
      <c r="C9089" s="31"/>
      <c r="D9089" s="31"/>
      <c r="E9089" s="43"/>
      <c r="F9089" s="42"/>
      <c r="G9089" s="83"/>
      <c r="H9089" s="31"/>
      <c r="I9089" s="31"/>
      <c r="J9089" s="83"/>
      <c r="K9089" s="31"/>
      <c r="L9089" s="31"/>
      <c r="M9089" s="168"/>
      <c r="N9089" s="147"/>
      <c r="O9089" s="105"/>
      <c r="P9089" s="42"/>
      <c r="Q9089" s="31"/>
      <c r="R9089" s="83"/>
      <c r="S9089" s="31"/>
      <c r="T9089" s="31"/>
      <c r="U9089" s="168"/>
      <c r="V9089" s="149"/>
      <c r="W9089" s="140" t="str" cm="1">
        <f t="array" ref="W9089">IF(SUM(LEN(B9089:V9089))=0,"",IF(OR(OR(ISBLANK(F9089),SUM(LEN(C9089),LEN(D9089))=0),AND(NOT(E9089="Unknown"),ISBLANK(J9089)),AND(NOT(O9089="Unknown"),ISBLANK(R9089))),"Missing Information", INDEX(Table15[Entire Service Line Classification], MATCH(SUMIFS(Table15[Unique ID],Table15[System-Owned Portion],E9089,Table15[If Material Anything Other than "Lead" in Column E,Was Material Ever Previously Lead?],G9089,Table15[Customer-Owned Portion],O9089),Table15[Unique ID],0),0)))</f>
        <v/>
      </c>
      <c r="X9089"/>
    </row>
    <row r="9090" spans="2:24" hidden="1" x14ac:dyDescent="0.25">
      <c r="B9090" s="145"/>
      <c r="C9090" s="31"/>
      <c r="D9090" s="31"/>
      <c r="E9090" s="43"/>
      <c r="F9090" s="42"/>
      <c r="G9090" s="83"/>
      <c r="H9090" s="31"/>
      <c r="I9090" s="31"/>
      <c r="J9090" s="83"/>
      <c r="K9090" s="31"/>
      <c r="L9090" s="31"/>
      <c r="M9090" s="168"/>
      <c r="N9090" s="147"/>
      <c r="O9090" s="105"/>
      <c r="P9090" s="42"/>
      <c r="Q9090" s="31"/>
      <c r="R9090" s="83"/>
      <c r="S9090" s="31"/>
      <c r="T9090" s="31"/>
      <c r="U9090" s="168"/>
      <c r="V9090" s="149"/>
      <c r="W9090" s="140" t="str" cm="1">
        <f t="array" ref="W9090">IF(SUM(LEN(B9090:V9090))=0,"",IF(OR(OR(ISBLANK(F9090),SUM(LEN(C9090),LEN(D9090))=0),AND(NOT(E9090="Unknown"),ISBLANK(J9090)),AND(NOT(O9090="Unknown"),ISBLANK(R9090))),"Missing Information", INDEX(Table15[Entire Service Line Classification], MATCH(SUMIFS(Table15[Unique ID],Table15[System-Owned Portion],E9090,Table15[If Material Anything Other than "Lead" in Column E,Was Material Ever Previously Lead?],G9090,Table15[Customer-Owned Portion],O9090),Table15[Unique ID],0),0)))</f>
        <v/>
      </c>
      <c r="X9090"/>
    </row>
    <row r="9091" spans="2:24" hidden="1" x14ac:dyDescent="0.25">
      <c r="B9091" s="145"/>
      <c r="C9091" s="31"/>
      <c r="D9091" s="31"/>
      <c r="E9091" s="43"/>
      <c r="F9091" s="42"/>
      <c r="G9091" s="83"/>
      <c r="H9091" s="31"/>
      <c r="I9091" s="31"/>
      <c r="J9091" s="83"/>
      <c r="K9091" s="31"/>
      <c r="L9091" s="31"/>
      <c r="M9091" s="168"/>
      <c r="N9091" s="147"/>
      <c r="O9091" s="105"/>
      <c r="P9091" s="42"/>
      <c r="Q9091" s="31"/>
      <c r="R9091" s="83"/>
      <c r="S9091" s="31"/>
      <c r="T9091" s="31"/>
      <c r="U9091" s="168"/>
      <c r="V9091" s="149"/>
      <c r="W9091" s="140" t="str" cm="1">
        <f t="array" ref="W9091">IF(SUM(LEN(B9091:V9091))=0,"",IF(OR(OR(ISBLANK(F9091),SUM(LEN(C9091),LEN(D9091))=0),AND(NOT(E9091="Unknown"),ISBLANK(J9091)),AND(NOT(O9091="Unknown"),ISBLANK(R9091))),"Missing Information", INDEX(Table15[Entire Service Line Classification], MATCH(SUMIFS(Table15[Unique ID],Table15[System-Owned Portion],E9091,Table15[If Material Anything Other than "Lead" in Column E,Was Material Ever Previously Lead?],G9091,Table15[Customer-Owned Portion],O9091),Table15[Unique ID],0),0)))</f>
        <v/>
      </c>
      <c r="X9091"/>
    </row>
    <row r="9092" spans="2:24" hidden="1" x14ac:dyDescent="0.25">
      <c r="B9092" s="145"/>
      <c r="C9092" s="31"/>
      <c r="D9092" s="31"/>
      <c r="E9092" s="43"/>
      <c r="F9092" s="42"/>
      <c r="G9092" s="83"/>
      <c r="H9092" s="31"/>
      <c r="I9092" s="31"/>
      <c r="J9092" s="83"/>
      <c r="K9092" s="31"/>
      <c r="L9092" s="31"/>
      <c r="M9092" s="168"/>
      <c r="N9092" s="147"/>
      <c r="O9092" s="105"/>
      <c r="P9092" s="42"/>
      <c r="Q9092" s="31"/>
      <c r="R9092" s="83"/>
      <c r="S9092" s="31"/>
      <c r="T9092" s="31"/>
      <c r="U9092" s="168"/>
      <c r="V9092" s="149"/>
      <c r="W9092" s="140" t="str" cm="1">
        <f t="array" ref="W9092">IF(SUM(LEN(B9092:V9092))=0,"",IF(OR(OR(ISBLANK(F9092),SUM(LEN(C9092),LEN(D9092))=0),AND(NOT(E9092="Unknown"),ISBLANK(J9092)),AND(NOT(O9092="Unknown"),ISBLANK(R9092))),"Missing Information", INDEX(Table15[Entire Service Line Classification], MATCH(SUMIFS(Table15[Unique ID],Table15[System-Owned Portion],E9092,Table15[If Material Anything Other than "Lead" in Column E,Was Material Ever Previously Lead?],G9092,Table15[Customer-Owned Portion],O9092),Table15[Unique ID],0),0)))</f>
        <v/>
      </c>
      <c r="X9092"/>
    </row>
    <row r="9093" spans="2:24" hidden="1" x14ac:dyDescent="0.25">
      <c r="B9093" s="145"/>
      <c r="C9093" s="31"/>
      <c r="D9093" s="31"/>
      <c r="E9093" s="43"/>
      <c r="F9093" s="42"/>
      <c r="G9093" s="83"/>
      <c r="H9093" s="31"/>
      <c r="I9093" s="31"/>
      <c r="J9093" s="83"/>
      <c r="K9093" s="31"/>
      <c r="L9093" s="31"/>
      <c r="M9093" s="168"/>
      <c r="N9093" s="147"/>
      <c r="O9093" s="105"/>
      <c r="P9093" s="42"/>
      <c r="Q9093" s="31"/>
      <c r="R9093" s="83"/>
      <c r="S9093" s="31"/>
      <c r="T9093" s="31"/>
      <c r="U9093" s="168"/>
      <c r="V9093" s="149"/>
      <c r="W9093" s="140" t="str" cm="1">
        <f t="array" ref="W9093">IF(SUM(LEN(B9093:V9093))=0,"",IF(OR(OR(ISBLANK(F9093),SUM(LEN(C9093),LEN(D9093))=0),AND(NOT(E9093="Unknown"),ISBLANK(J9093)),AND(NOT(O9093="Unknown"),ISBLANK(R9093))),"Missing Information", INDEX(Table15[Entire Service Line Classification], MATCH(SUMIFS(Table15[Unique ID],Table15[System-Owned Portion],E9093,Table15[If Material Anything Other than "Lead" in Column E,Was Material Ever Previously Lead?],G9093,Table15[Customer-Owned Portion],O9093),Table15[Unique ID],0),0)))</f>
        <v/>
      </c>
      <c r="X9093"/>
    </row>
    <row r="9094" spans="2:24" hidden="1" x14ac:dyDescent="0.25">
      <c r="B9094" s="145"/>
      <c r="C9094" s="31"/>
      <c r="D9094" s="31"/>
      <c r="E9094" s="43"/>
      <c r="F9094" s="42"/>
      <c r="G9094" s="83"/>
      <c r="H9094" s="31"/>
      <c r="I9094" s="31"/>
      <c r="J9094" s="83"/>
      <c r="K9094" s="31"/>
      <c r="L9094" s="31"/>
      <c r="M9094" s="168"/>
      <c r="N9094" s="147"/>
      <c r="O9094" s="105"/>
      <c r="P9094" s="42"/>
      <c r="Q9094" s="31"/>
      <c r="R9094" s="83"/>
      <c r="S9094" s="31"/>
      <c r="T9094" s="31"/>
      <c r="U9094" s="168"/>
      <c r="V9094" s="149"/>
      <c r="W9094" s="140" t="str" cm="1">
        <f t="array" ref="W9094">IF(SUM(LEN(B9094:V9094))=0,"",IF(OR(OR(ISBLANK(F9094),SUM(LEN(C9094),LEN(D9094))=0),AND(NOT(E9094="Unknown"),ISBLANK(J9094)),AND(NOT(O9094="Unknown"),ISBLANK(R9094))),"Missing Information", INDEX(Table15[Entire Service Line Classification], MATCH(SUMIFS(Table15[Unique ID],Table15[System-Owned Portion],E9094,Table15[If Material Anything Other than "Lead" in Column E,Was Material Ever Previously Lead?],G9094,Table15[Customer-Owned Portion],O9094),Table15[Unique ID],0),0)))</f>
        <v/>
      </c>
      <c r="X9094"/>
    </row>
    <row r="9095" spans="2:24" hidden="1" x14ac:dyDescent="0.25">
      <c r="B9095" s="145"/>
      <c r="C9095" s="31"/>
      <c r="D9095" s="31"/>
      <c r="E9095" s="43"/>
      <c r="F9095" s="42"/>
      <c r="G9095" s="83"/>
      <c r="H9095" s="31"/>
      <c r="I9095" s="31"/>
      <c r="J9095" s="83"/>
      <c r="K9095" s="31"/>
      <c r="L9095" s="31"/>
      <c r="M9095" s="168"/>
      <c r="N9095" s="147"/>
      <c r="O9095" s="105"/>
      <c r="P9095" s="42"/>
      <c r="Q9095" s="31"/>
      <c r="R9095" s="83"/>
      <c r="S9095" s="31"/>
      <c r="T9095" s="31"/>
      <c r="U9095" s="168"/>
      <c r="V9095" s="149"/>
      <c r="W9095" s="140" t="str" cm="1">
        <f t="array" ref="W9095">IF(SUM(LEN(B9095:V9095))=0,"",IF(OR(OR(ISBLANK(F9095),SUM(LEN(C9095),LEN(D9095))=0),AND(NOT(E9095="Unknown"),ISBLANK(J9095)),AND(NOT(O9095="Unknown"),ISBLANK(R9095))),"Missing Information", INDEX(Table15[Entire Service Line Classification], MATCH(SUMIFS(Table15[Unique ID],Table15[System-Owned Portion],E9095,Table15[If Material Anything Other than "Lead" in Column E,Was Material Ever Previously Lead?],G9095,Table15[Customer-Owned Portion],O9095),Table15[Unique ID],0),0)))</f>
        <v/>
      </c>
      <c r="X9095"/>
    </row>
    <row r="9096" spans="2:24" hidden="1" x14ac:dyDescent="0.25">
      <c r="B9096" s="145"/>
      <c r="C9096" s="31"/>
      <c r="D9096" s="31"/>
      <c r="E9096" s="43"/>
      <c r="F9096" s="42"/>
      <c r="G9096" s="83"/>
      <c r="H9096" s="31"/>
      <c r="I9096" s="31"/>
      <c r="J9096" s="83"/>
      <c r="K9096" s="31"/>
      <c r="L9096" s="31"/>
      <c r="M9096" s="168"/>
      <c r="N9096" s="147"/>
      <c r="O9096" s="105"/>
      <c r="P9096" s="42"/>
      <c r="Q9096" s="31"/>
      <c r="R9096" s="83"/>
      <c r="S9096" s="31"/>
      <c r="T9096" s="31"/>
      <c r="U9096" s="168"/>
      <c r="V9096" s="149"/>
      <c r="W9096" s="140" t="str" cm="1">
        <f t="array" ref="W9096">IF(SUM(LEN(B9096:V9096))=0,"",IF(OR(OR(ISBLANK(F9096),SUM(LEN(C9096),LEN(D9096))=0),AND(NOT(E9096="Unknown"),ISBLANK(J9096)),AND(NOT(O9096="Unknown"),ISBLANK(R9096))),"Missing Information", INDEX(Table15[Entire Service Line Classification], MATCH(SUMIFS(Table15[Unique ID],Table15[System-Owned Portion],E9096,Table15[If Material Anything Other than "Lead" in Column E,Was Material Ever Previously Lead?],G9096,Table15[Customer-Owned Portion],O9096),Table15[Unique ID],0),0)))</f>
        <v/>
      </c>
      <c r="X9096"/>
    </row>
    <row r="9097" spans="2:24" hidden="1" x14ac:dyDescent="0.25">
      <c r="B9097" s="145"/>
      <c r="C9097" s="31"/>
      <c r="D9097" s="31"/>
      <c r="E9097" s="43"/>
      <c r="F9097" s="42"/>
      <c r="G9097" s="83"/>
      <c r="H9097" s="31"/>
      <c r="I9097" s="31"/>
      <c r="J9097" s="83"/>
      <c r="K9097" s="31"/>
      <c r="L9097" s="31"/>
      <c r="M9097" s="168"/>
      <c r="N9097" s="147"/>
      <c r="O9097" s="105"/>
      <c r="P9097" s="42"/>
      <c r="Q9097" s="31"/>
      <c r="R9097" s="83"/>
      <c r="S9097" s="31"/>
      <c r="T9097" s="31"/>
      <c r="U9097" s="168"/>
      <c r="V9097" s="149"/>
      <c r="W9097" s="140" t="str" cm="1">
        <f t="array" ref="W9097">IF(SUM(LEN(B9097:V9097))=0,"",IF(OR(OR(ISBLANK(F9097),SUM(LEN(C9097),LEN(D9097))=0),AND(NOT(E9097="Unknown"),ISBLANK(J9097)),AND(NOT(O9097="Unknown"),ISBLANK(R9097))),"Missing Information", INDEX(Table15[Entire Service Line Classification], MATCH(SUMIFS(Table15[Unique ID],Table15[System-Owned Portion],E9097,Table15[If Material Anything Other than "Lead" in Column E,Was Material Ever Previously Lead?],G9097,Table15[Customer-Owned Portion],O9097),Table15[Unique ID],0),0)))</f>
        <v/>
      </c>
      <c r="X9097"/>
    </row>
    <row r="9098" spans="2:24" hidden="1" x14ac:dyDescent="0.25">
      <c r="B9098" s="145"/>
      <c r="C9098" s="31"/>
      <c r="D9098" s="31"/>
      <c r="E9098" s="43"/>
      <c r="F9098" s="42"/>
      <c r="G9098" s="83"/>
      <c r="H9098" s="31"/>
      <c r="I9098" s="31"/>
      <c r="J9098" s="83"/>
      <c r="K9098" s="31"/>
      <c r="L9098" s="31"/>
      <c r="M9098" s="168"/>
      <c r="N9098" s="147"/>
      <c r="O9098" s="105"/>
      <c r="P9098" s="42"/>
      <c r="Q9098" s="31"/>
      <c r="R9098" s="83"/>
      <c r="S9098" s="31"/>
      <c r="T9098" s="31"/>
      <c r="U9098" s="168"/>
      <c r="V9098" s="149"/>
      <c r="W9098" s="140" t="str" cm="1">
        <f t="array" ref="W9098">IF(SUM(LEN(B9098:V9098))=0,"",IF(OR(OR(ISBLANK(F9098),SUM(LEN(C9098),LEN(D9098))=0),AND(NOT(E9098="Unknown"),ISBLANK(J9098)),AND(NOT(O9098="Unknown"),ISBLANK(R9098))),"Missing Information", INDEX(Table15[Entire Service Line Classification], MATCH(SUMIFS(Table15[Unique ID],Table15[System-Owned Portion],E9098,Table15[If Material Anything Other than "Lead" in Column E,Was Material Ever Previously Lead?],G9098,Table15[Customer-Owned Portion],O9098),Table15[Unique ID],0),0)))</f>
        <v/>
      </c>
      <c r="X9098"/>
    </row>
    <row r="9099" spans="2:24" hidden="1" x14ac:dyDescent="0.25">
      <c r="B9099" s="145"/>
      <c r="C9099" s="31"/>
      <c r="D9099" s="31"/>
      <c r="E9099" s="43"/>
      <c r="F9099" s="42"/>
      <c r="G9099" s="83"/>
      <c r="H9099" s="31"/>
      <c r="I9099" s="31"/>
      <c r="J9099" s="83"/>
      <c r="K9099" s="31"/>
      <c r="L9099" s="31"/>
      <c r="M9099" s="168"/>
      <c r="N9099" s="147"/>
      <c r="O9099" s="105"/>
      <c r="P9099" s="42"/>
      <c r="Q9099" s="31"/>
      <c r="R9099" s="83"/>
      <c r="S9099" s="31"/>
      <c r="T9099" s="31"/>
      <c r="U9099" s="168"/>
      <c r="V9099" s="149"/>
      <c r="W9099" s="140" t="str" cm="1">
        <f t="array" ref="W9099">IF(SUM(LEN(B9099:V9099))=0,"",IF(OR(OR(ISBLANK(F9099),SUM(LEN(C9099),LEN(D9099))=0),AND(NOT(E9099="Unknown"),ISBLANK(J9099)),AND(NOT(O9099="Unknown"),ISBLANK(R9099))),"Missing Information", INDEX(Table15[Entire Service Line Classification], MATCH(SUMIFS(Table15[Unique ID],Table15[System-Owned Portion],E9099,Table15[If Material Anything Other than "Lead" in Column E,Was Material Ever Previously Lead?],G9099,Table15[Customer-Owned Portion],O9099),Table15[Unique ID],0),0)))</f>
        <v/>
      </c>
      <c r="X9099"/>
    </row>
    <row r="9100" spans="2:24" hidden="1" x14ac:dyDescent="0.25">
      <c r="B9100" s="145"/>
      <c r="C9100" s="31"/>
      <c r="D9100" s="31"/>
      <c r="E9100" s="43"/>
      <c r="F9100" s="42"/>
      <c r="G9100" s="83"/>
      <c r="H9100" s="31"/>
      <c r="I9100" s="31"/>
      <c r="J9100" s="83"/>
      <c r="K9100" s="31"/>
      <c r="L9100" s="31"/>
      <c r="M9100" s="168"/>
      <c r="N9100" s="147"/>
      <c r="O9100" s="105"/>
      <c r="P9100" s="42"/>
      <c r="Q9100" s="31"/>
      <c r="R9100" s="83"/>
      <c r="S9100" s="31"/>
      <c r="T9100" s="31"/>
      <c r="U9100" s="168"/>
      <c r="V9100" s="149"/>
      <c r="W9100" s="140" t="str" cm="1">
        <f t="array" ref="W9100">IF(SUM(LEN(B9100:V9100))=0,"",IF(OR(OR(ISBLANK(F9100),SUM(LEN(C9100),LEN(D9100))=0),AND(NOT(E9100="Unknown"),ISBLANK(J9100)),AND(NOT(O9100="Unknown"),ISBLANK(R9100))),"Missing Information", INDEX(Table15[Entire Service Line Classification], MATCH(SUMIFS(Table15[Unique ID],Table15[System-Owned Portion],E9100,Table15[If Material Anything Other than "Lead" in Column E,Was Material Ever Previously Lead?],G9100,Table15[Customer-Owned Portion],O9100),Table15[Unique ID],0),0)))</f>
        <v/>
      </c>
      <c r="X9100"/>
    </row>
    <row r="9101" spans="2:24" hidden="1" x14ac:dyDescent="0.25">
      <c r="B9101" s="145"/>
      <c r="C9101" s="31"/>
      <c r="D9101" s="31"/>
      <c r="E9101" s="43"/>
      <c r="F9101" s="42"/>
      <c r="G9101" s="83"/>
      <c r="H9101" s="31"/>
      <c r="I9101" s="31"/>
      <c r="J9101" s="83"/>
      <c r="K9101" s="31"/>
      <c r="L9101" s="31"/>
      <c r="M9101" s="168"/>
      <c r="N9101" s="147"/>
      <c r="O9101" s="105"/>
      <c r="P9101" s="42"/>
      <c r="Q9101" s="31"/>
      <c r="R9101" s="83"/>
      <c r="S9101" s="31"/>
      <c r="T9101" s="31"/>
      <c r="U9101" s="168"/>
      <c r="V9101" s="149"/>
      <c r="W9101" s="140" t="str" cm="1">
        <f t="array" ref="W9101">IF(SUM(LEN(B9101:V9101))=0,"",IF(OR(OR(ISBLANK(F9101),SUM(LEN(C9101),LEN(D9101))=0),AND(NOT(E9101="Unknown"),ISBLANK(J9101)),AND(NOT(O9101="Unknown"),ISBLANK(R9101))),"Missing Information", INDEX(Table15[Entire Service Line Classification], MATCH(SUMIFS(Table15[Unique ID],Table15[System-Owned Portion],E9101,Table15[If Material Anything Other than "Lead" in Column E,Was Material Ever Previously Lead?],G9101,Table15[Customer-Owned Portion],O9101),Table15[Unique ID],0),0)))</f>
        <v/>
      </c>
      <c r="X9101"/>
    </row>
    <row r="9102" spans="2:24" hidden="1" x14ac:dyDescent="0.25">
      <c r="B9102" s="145"/>
      <c r="C9102" s="31"/>
      <c r="D9102" s="31"/>
      <c r="E9102" s="43"/>
      <c r="F9102" s="42"/>
      <c r="G9102" s="83"/>
      <c r="H9102" s="31"/>
      <c r="I9102" s="31"/>
      <c r="J9102" s="83"/>
      <c r="K9102" s="31"/>
      <c r="L9102" s="31"/>
      <c r="M9102" s="168"/>
      <c r="N9102" s="147"/>
      <c r="O9102" s="105"/>
      <c r="P9102" s="42"/>
      <c r="Q9102" s="31"/>
      <c r="R9102" s="83"/>
      <c r="S9102" s="31"/>
      <c r="T9102" s="31"/>
      <c r="U9102" s="168"/>
      <c r="V9102" s="149"/>
      <c r="W9102" s="140" t="str" cm="1">
        <f t="array" ref="W9102">IF(SUM(LEN(B9102:V9102))=0,"",IF(OR(OR(ISBLANK(F9102),SUM(LEN(C9102),LEN(D9102))=0),AND(NOT(E9102="Unknown"),ISBLANK(J9102)),AND(NOT(O9102="Unknown"),ISBLANK(R9102))),"Missing Information", INDEX(Table15[Entire Service Line Classification], MATCH(SUMIFS(Table15[Unique ID],Table15[System-Owned Portion],E9102,Table15[If Material Anything Other than "Lead" in Column E,Was Material Ever Previously Lead?],G9102,Table15[Customer-Owned Portion],O9102),Table15[Unique ID],0),0)))</f>
        <v/>
      </c>
      <c r="X9102"/>
    </row>
    <row r="9103" spans="2:24" hidden="1" x14ac:dyDescent="0.25">
      <c r="B9103" s="145"/>
      <c r="C9103" s="31"/>
      <c r="D9103" s="31"/>
      <c r="E9103" s="43"/>
      <c r="F9103" s="42"/>
      <c r="G9103" s="83"/>
      <c r="H9103" s="31"/>
      <c r="I9103" s="31"/>
      <c r="J9103" s="83"/>
      <c r="K9103" s="31"/>
      <c r="L9103" s="31"/>
      <c r="M9103" s="168"/>
      <c r="N9103" s="147"/>
      <c r="O9103" s="105"/>
      <c r="P9103" s="42"/>
      <c r="Q9103" s="31"/>
      <c r="R9103" s="83"/>
      <c r="S9103" s="31"/>
      <c r="T9103" s="31"/>
      <c r="U9103" s="168"/>
      <c r="V9103" s="149"/>
      <c r="W9103" s="140" t="str" cm="1">
        <f t="array" ref="W9103">IF(SUM(LEN(B9103:V9103))=0,"",IF(OR(OR(ISBLANK(F9103),SUM(LEN(C9103),LEN(D9103))=0),AND(NOT(E9103="Unknown"),ISBLANK(J9103)),AND(NOT(O9103="Unknown"),ISBLANK(R9103))),"Missing Information", INDEX(Table15[Entire Service Line Classification], MATCH(SUMIFS(Table15[Unique ID],Table15[System-Owned Portion],E9103,Table15[If Material Anything Other than "Lead" in Column E,Was Material Ever Previously Lead?],G9103,Table15[Customer-Owned Portion],O9103),Table15[Unique ID],0),0)))</f>
        <v/>
      </c>
      <c r="X9103"/>
    </row>
    <row r="9104" spans="2:24" hidden="1" x14ac:dyDescent="0.25">
      <c r="B9104" s="145"/>
      <c r="C9104" s="31"/>
      <c r="D9104" s="31"/>
      <c r="E9104" s="43"/>
      <c r="F9104" s="42"/>
      <c r="G9104" s="83"/>
      <c r="H9104" s="31"/>
      <c r="I9104" s="31"/>
      <c r="J9104" s="83"/>
      <c r="K9104" s="31"/>
      <c r="L9104" s="31"/>
      <c r="M9104" s="168"/>
      <c r="N9104" s="147"/>
      <c r="O9104" s="105"/>
      <c r="P9104" s="42"/>
      <c r="Q9104" s="31"/>
      <c r="R9104" s="83"/>
      <c r="S9104" s="31"/>
      <c r="T9104" s="31"/>
      <c r="U9104" s="168"/>
      <c r="V9104" s="149"/>
      <c r="W9104" s="140" t="str" cm="1">
        <f t="array" ref="W9104">IF(SUM(LEN(B9104:V9104))=0,"",IF(OR(OR(ISBLANK(F9104),SUM(LEN(C9104),LEN(D9104))=0),AND(NOT(E9104="Unknown"),ISBLANK(J9104)),AND(NOT(O9104="Unknown"),ISBLANK(R9104))),"Missing Information", INDEX(Table15[Entire Service Line Classification], MATCH(SUMIFS(Table15[Unique ID],Table15[System-Owned Portion],E9104,Table15[If Material Anything Other than "Lead" in Column E,Was Material Ever Previously Lead?],G9104,Table15[Customer-Owned Portion],O9104),Table15[Unique ID],0),0)))</f>
        <v/>
      </c>
      <c r="X9104"/>
    </row>
    <row r="9105" spans="2:24" hidden="1" x14ac:dyDescent="0.25">
      <c r="B9105" s="145"/>
      <c r="C9105" s="31"/>
      <c r="D9105" s="31"/>
      <c r="E9105" s="43"/>
      <c r="F9105" s="42"/>
      <c r="G9105" s="83"/>
      <c r="H9105" s="31"/>
      <c r="I9105" s="31"/>
      <c r="J9105" s="83"/>
      <c r="K9105" s="31"/>
      <c r="L9105" s="31"/>
      <c r="M9105" s="168"/>
      <c r="N9105" s="147"/>
      <c r="O9105" s="105"/>
      <c r="P9105" s="42"/>
      <c r="Q9105" s="31"/>
      <c r="R9105" s="83"/>
      <c r="S9105" s="31"/>
      <c r="T9105" s="31"/>
      <c r="U9105" s="168"/>
      <c r="V9105" s="149"/>
      <c r="W9105" s="140" t="str" cm="1">
        <f t="array" ref="W9105">IF(SUM(LEN(B9105:V9105))=0,"",IF(OR(OR(ISBLANK(F9105),SUM(LEN(C9105),LEN(D9105))=0),AND(NOT(E9105="Unknown"),ISBLANK(J9105)),AND(NOT(O9105="Unknown"),ISBLANK(R9105))),"Missing Information", INDEX(Table15[Entire Service Line Classification], MATCH(SUMIFS(Table15[Unique ID],Table15[System-Owned Portion],E9105,Table15[If Material Anything Other than "Lead" in Column E,Was Material Ever Previously Lead?],G9105,Table15[Customer-Owned Portion],O9105),Table15[Unique ID],0),0)))</f>
        <v/>
      </c>
      <c r="X9105"/>
    </row>
    <row r="9106" spans="2:24" hidden="1" x14ac:dyDescent="0.25">
      <c r="B9106" s="145"/>
      <c r="C9106" s="31"/>
      <c r="D9106" s="31"/>
      <c r="E9106" s="43"/>
      <c r="F9106" s="42"/>
      <c r="G9106" s="83"/>
      <c r="H9106" s="31"/>
      <c r="I9106" s="31"/>
      <c r="J9106" s="83"/>
      <c r="K9106" s="31"/>
      <c r="L9106" s="31"/>
      <c r="M9106" s="168"/>
      <c r="N9106" s="147"/>
      <c r="O9106" s="105"/>
      <c r="P9106" s="42"/>
      <c r="Q9106" s="31"/>
      <c r="R9106" s="83"/>
      <c r="S9106" s="31"/>
      <c r="T9106" s="31"/>
      <c r="U9106" s="168"/>
      <c r="V9106" s="149"/>
      <c r="W9106" s="140" t="str" cm="1">
        <f t="array" ref="W9106">IF(SUM(LEN(B9106:V9106))=0,"",IF(OR(OR(ISBLANK(F9106),SUM(LEN(C9106),LEN(D9106))=0),AND(NOT(E9106="Unknown"),ISBLANK(J9106)),AND(NOT(O9106="Unknown"),ISBLANK(R9106))),"Missing Information", INDEX(Table15[Entire Service Line Classification], MATCH(SUMIFS(Table15[Unique ID],Table15[System-Owned Portion],E9106,Table15[If Material Anything Other than "Lead" in Column E,Was Material Ever Previously Lead?],G9106,Table15[Customer-Owned Portion],O9106),Table15[Unique ID],0),0)))</f>
        <v/>
      </c>
      <c r="X9106"/>
    </row>
    <row r="9107" spans="2:24" hidden="1" x14ac:dyDescent="0.25">
      <c r="B9107" s="145"/>
      <c r="C9107" s="31"/>
      <c r="D9107" s="31"/>
      <c r="E9107" s="43"/>
      <c r="F9107" s="42"/>
      <c r="G9107" s="83"/>
      <c r="H9107" s="31"/>
      <c r="I9107" s="31"/>
      <c r="J9107" s="83"/>
      <c r="K9107" s="31"/>
      <c r="L9107" s="31"/>
      <c r="M9107" s="168"/>
      <c r="N9107" s="147"/>
      <c r="O9107" s="105"/>
      <c r="P9107" s="42"/>
      <c r="Q9107" s="31"/>
      <c r="R9107" s="83"/>
      <c r="S9107" s="31"/>
      <c r="T9107" s="31"/>
      <c r="U9107" s="168"/>
      <c r="V9107" s="149"/>
      <c r="W9107" s="140" t="str" cm="1">
        <f t="array" ref="W9107">IF(SUM(LEN(B9107:V9107))=0,"",IF(OR(OR(ISBLANK(F9107),SUM(LEN(C9107),LEN(D9107))=0),AND(NOT(E9107="Unknown"),ISBLANK(J9107)),AND(NOT(O9107="Unknown"),ISBLANK(R9107))),"Missing Information", INDEX(Table15[Entire Service Line Classification], MATCH(SUMIFS(Table15[Unique ID],Table15[System-Owned Portion],E9107,Table15[If Material Anything Other than "Lead" in Column E,Was Material Ever Previously Lead?],G9107,Table15[Customer-Owned Portion],O9107),Table15[Unique ID],0),0)))</f>
        <v/>
      </c>
      <c r="X9107"/>
    </row>
    <row r="9108" spans="2:24" hidden="1" x14ac:dyDescent="0.25">
      <c r="B9108" s="145"/>
      <c r="C9108" s="31"/>
      <c r="D9108" s="31"/>
      <c r="E9108" s="43"/>
      <c r="F9108" s="42"/>
      <c r="G9108" s="83"/>
      <c r="H9108" s="31"/>
      <c r="I9108" s="31"/>
      <c r="J9108" s="83"/>
      <c r="K9108" s="31"/>
      <c r="L9108" s="31"/>
      <c r="M9108" s="168"/>
      <c r="N9108" s="147"/>
      <c r="O9108" s="105"/>
      <c r="P9108" s="42"/>
      <c r="Q9108" s="31"/>
      <c r="R9108" s="83"/>
      <c r="S9108" s="31"/>
      <c r="T9108" s="31"/>
      <c r="U9108" s="168"/>
      <c r="V9108" s="149"/>
      <c r="W9108" s="140" t="str" cm="1">
        <f t="array" ref="W9108">IF(SUM(LEN(B9108:V9108))=0,"",IF(OR(OR(ISBLANK(F9108),SUM(LEN(C9108),LEN(D9108))=0),AND(NOT(E9108="Unknown"),ISBLANK(J9108)),AND(NOT(O9108="Unknown"),ISBLANK(R9108))),"Missing Information", INDEX(Table15[Entire Service Line Classification], MATCH(SUMIFS(Table15[Unique ID],Table15[System-Owned Portion],E9108,Table15[If Material Anything Other than "Lead" in Column E,Was Material Ever Previously Lead?],G9108,Table15[Customer-Owned Portion],O9108),Table15[Unique ID],0),0)))</f>
        <v/>
      </c>
      <c r="X9108"/>
    </row>
    <row r="9109" spans="2:24" hidden="1" x14ac:dyDescent="0.25">
      <c r="B9109" s="145"/>
      <c r="C9109" s="31"/>
      <c r="D9109" s="31"/>
      <c r="E9109" s="43"/>
      <c r="F9109" s="42"/>
      <c r="G9109" s="83"/>
      <c r="H9109" s="31"/>
      <c r="I9109" s="31"/>
      <c r="J9109" s="83"/>
      <c r="K9109" s="31"/>
      <c r="L9109" s="31"/>
      <c r="M9109" s="168"/>
      <c r="N9109" s="147"/>
      <c r="O9109" s="105"/>
      <c r="P9109" s="42"/>
      <c r="Q9109" s="31"/>
      <c r="R9109" s="83"/>
      <c r="S9109" s="31"/>
      <c r="T9109" s="31"/>
      <c r="U9109" s="168"/>
      <c r="V9109" s="149"/>
      <c r="W9109" s="140" t="str" cm="1">
        <f t="array" ref="W9109">IF(SUM(LEN(B9109:V9109))=0,"",IF(OR(OR(ISBLANK(F9109),SUM(LEN(C9109),LEN(D9109))=0),AND(NOT(E9109="Unknown"),ISBLANK(J9109)),AND(NOT(O9109="Unknown"),ISBLANK(R9109))),"Missing Information", INDEX(Table15[Entire Service Line Classification], MATCH(SUMIFS(Table15[Unique ID],Table15[System-Owned Portion],E9109,Table15[If Material Anything Other than "Lead" in Column E,Was Material Ever Previously Lead?],G9109,Table15[Customer-Owned Portion],O9109),Table15[Unique ID],0),0)))</f>
        <v/>
      </c>
      <c r="X9109"/>
    </row>
    <row r="9110" spans="2:24" hidden="1" x14ac:dyDescent="0.25">
      <c r="B9110" s="145"/>
      <c r="C9110" s="31"/>
      <c r="D9110" s="31"/>
      <c r="E9110" s="43"/>
      <c r="F9110" s="42"/>
      <c r="G9110" s="83"/>
      <c r="H9110" s="31"/>
      <c r="I9110" s="31"/>
      <c r="J9110" s="83"/>
      <c r="K9110" s="31"/>
      <c r="L9110" s="31"/>
      <c r="M9110" s="168"/>
      <c r="N9110" s="147"/>
      <c r="O9110" s="105"/>
      <c r="P9110" s="42"/>
      <c r="Q9110" s="31"/>
      <c r="R9110" s="83"/>
      <c r="S9110" s="31"/>
      <c r="T9110" s="31"/>
      <c r="U9110" s="168"/>
      <c r="V9110" s="149"/>
      <c r="W9110" s="140" t="str" cm="1">
        <f t="array" ref="W9110">IF(SUM(LEN(B9110:V9110))=0,"",IF(OR(OR(ISBLANK(F9110),SUM(LEN(C9110),LEN(D9110))=0),AND(NOT(E9110="Unknown"),ISBLANK(J9110)),AND(NOT(O9110="Unknown"),ISBLANK(R9110))),"Missing Information", INDEX(Table15[Entire Service Line Classification], MATCH(SUMIFS(Table15[Unique ID],Table15[System-Owned Portion],E9110,Table15[If Material Anything Other than "Lead" in Column E,Was Material Ever Previously Lead?],G9110,Table15[Customer-Owned Portion],O9110),Table15[Unique ID],0),0)))</f>
        <v/>
      </c>
      <c r="X9110"/>
    </row>
    <row r="9111" spans="2:24" hidden="1" x14ac:dyDescent="0.25">
      <c r="B9111" s="145"/>
      <c r="C9111" s="31"/>
      <c r="D9111" s="31"/>
      <c r="E9111" s="43"/>
      <c r="F9111" s="42"/>
      <c r="G9111" s="83"/>
      <c r="H9111" s="31"/>
      <c r="I9111" s="31"/>
      <c r="J9111" s="83"/>
      <c r="K9111" s="31"/>
      <c r="L9111" s="31"/>
      <c r="M9111" s="168"/>
      <c r="N9111" s="147"/>
      <c r="O9111" s="105"/>
      <c r="P9111" s="42"/>
      <c r="Q9111" s="31"/>
      <c r="R9111" s="83"/>
      <c r="S9111" s="31"/>
      <c r="T9111" s="31"/>
      <c r="U9111" s="168"/>
      <c r="V9111" s="149"/>
      <c r="W9111" s="140" t="str" cm="1">
        <f t="array" ref="W9111">IF(SUM(LEN(B9111:V9111))=0,"",IF(OR(OR(ISBLANK(F9111),SUM(LEN(C9111),LEN(D9111))=0),AND(NOT(E9111="Unknown"),ISBLANK(J9111)),AND(NOT(O9111="Unknown"),ISBLANK(R9111))),"Missing Information", INDEX(Table15[Entire Service Line Classification], MATCH(SUMIFS(Table15[Unique ID],Table15[System-Owned Portion],E9111,Table15[If Material Anything Other than "Lead" in Column E,Was Material Ever Previously Lead?],G9111,Table15[Customer-Owned Portion],O9111),Table15[Unique ID],0),0)))</f>
        <v/>
      </c>
      <c r="X9111"/>
    </row>
    <row r="9112" spans="2:24" hidden="1" x14ac:dyDescent="0.25">
      <c r="B9112" s="145"/>
      <c r="C9112" s="31"/>
      <c r="D9112" s="31"/>
      <c r="E9112" s="43"/>
      <c r="F9112" s="42"/>
      <c r="G9112" s="83"/>
      <c r="H9112" s="31"/>
      <c r="I9112" s="31"/>
      <c r="J9112" s="83"/>
      <c r="K9112" s="31"/>
      <c r="L9112" s="31"/>
      <c r="M9112" s="168"/>
      <c r="N9112" s="147"/>
      <c r="O9112" s="105"/>
      <c r="P9112" s="42"/>
      <c r="Q9112" s="31"/>
      <c r="R9112" s="83"/>
      <c r="S9112" s="31"/>
      <c r="T9112" s="31"/>
      <c r="U9112" s="168"/>
      <c r="V9112" s="149"/>
      <c r="W9112" s="140" t="str" cm="1">
        <f t="array" ref="W9112">IF(SUM(LEN(B9112:V9112))=0,"",IF(OR(OR(ISBLANK(F9112),SUM(LEN(C9112),LEN(D9112))=0),AND(NOT(E9112="Unknown"),ISBLANK(J9112)),AND(NOT(O9112="Unknown"),ISBLANK(R9112))),"Missing Information", INDEX(Table15[Entire Service Line Classification], MATCH(SUMIFS(Table15[Unique ID],Table15[System-Owned Portion],E9112,Table15[If Material Anything Other than "Lead" in Column E,Was Material Ever Previously Lead?],G9112,Table15[Customer-Owned Portion],O9112),Table15[Unique ID],0),0)))</f>
        <v/>
      </c>
      <c r="X9112"/>
    </row>
    <row r="9113" spans="2:24" hidden="1" x14ac:dyDescent="0.25">
      <c r="B9113" s="145"/>
      <c r="C9113" s="31"/>
      <c r="D9113" s="31"/>
      <c r="E9113" s="43"/>
      <c r="F9113" s="42"/>
      <c r="G9113" s="83"/>
      <c r="H9113" s="31"/>
      <c r="I9113" s="31"/>
      <c r="J9113" s="83"/>
      <c r="K9113" s="31"/>
      <c r="L9113" s="31"/>
      <c r="M9113" s="168"/>
      <c r="N9113" s="147"/>
      <c r="O9113" s="105"/>
      <c r="P9113" s="42"/>
      <c r="Q9113" s="31"/>
      <c r="R9113" s="83"/>
      <c r="S9113" s="31"/>
      <c r="T9113" s="31"/>
      <c r="U9113" s="168"/>
      <c r="V9113" s="149"/>
      <c r="W9113" s="140" t="str" cm="1">
        <f t="array" ref="W9113">IF(SUM(LEN(B9113:V9113))=0,"",IF(OR(OR(ISBLANK(F9113),SUM(LEN(C9113),LEN(D9113))=0),AND(NOT(E9113="Unknown"),ISBLANK(J9113)),AND(NOT(O9113="Unknown"),ISBLANK(R9113))),"Missing Information", INDEX(Table15[Entire Service Line Classification], MATCH(SUMIFS(Table15[Unique ID],Table15[System-Owned Portion],E9113,Table15[If Material Anything Other than "Lead" in Column E,Was Material Ever Previously Lead?],G9113,Table15[Customer-Owned Portion],O9113),Table15[Unique ID],0),0)))</f>
        <v/>
      </c>
      <c r="X9113"/>
    </row>
    <row r="9114" spans="2:24" hidden="1" x14ac:dyDescent="0.25">
      <c r="B9114" s="145"/>
      <c r="C9114" s="31"/>
      <c r="D9114" s="31"/>
      <c r="E9114" s="43"/>
      <c r="F9114" s="42"/>
      <c r="G9114" s="83"/>
      <c r="H9114" s="31"/>
      <c r="I9114" s="31"/>
      <c r="J9114" s="83"/>
      <c r="K9114" s="31"/>
      <c r="L9114" s="31"/>
      <c r="M9114" s="168"/>
      <c r="N9114" s="147"/>
      <c r="O9114" s="105"/>
      <c r="P9114" s="42"/>
      <c r="Q9114" s="31"/>
      <c r="R9114" s="83"/>
      <c r="S9114" s="31"/>
      <c r="T9114" s="31"/>
      <c r="U9114" s="168"/>
      <c r="V9114" s="149"/>
      <c r="W9114" s="140" t="str" cm="1">
        <f t="array" ref="W9114">IF(SUM(LEN(B9114:V9114))=0,"",IF(OR(OR(ISBLANK(F9114),SUM(LEN(C9114),LEN(D9114))=0),AND(NOT(E9114="Unknown"),ISBLANK(J9114)),AND(NOT(O9114="Unknown"),ISBLANK(R9114))),"Missing Information", INDEX(Table15[Entire Service Line Classification], MATCH(SUMIFS(Table15[Unique ID],Table15[System-Owned Portion],E9114,Table15[If Material Anything Other than "Lead" in Column E,Was Material Ever Previously Lead?],G9114,Table15[Customer-Owned Portion],O9114),Table15[Unique ID],0),0)))</f>
        <v/>
      </c>
      <c r="X9114"/>
    </row>
    <row r="9115" spans="2:24" hidden="1" x14ac:dyDescent="0.25">
      <c r="B9115" s="145"/>
      <c r="C9115" s="31"/>
      <c r="D9115" s="31"/>
      <c r="E9115" s="43"/>
      <c r="F9115" s="42"/>
      <c r="G9115" s="83"/>
      <c r="H9115" s="31"/>
      <c r="I9115" s="31"/>
      <c r="J9115" s="83"/>
      <c r="K9115" s="31"/>
      <c r="L9115" s="31"/>
      <c r="M9115" s="168"/>
      <c r="N9115" s="147"/>
      <c r="O9115" s="105"/>
      <c r="P9115" s="42"/>
      <c r="Q9115" s="31"/>
      <c r="R9115" s="83"/>
      <c r="S9115" s="31"/>
      <c r="T9115" s="31"/>
      <c r="U9115" s="168"/>
      <c r="V9115" s="149"/>
      <c r="W9115" s="140" t="str" cm="1">
        <f t="array" ref="W9115">IF(SUM(LEN(B9115:V9115))=0,"",IF(OR(OR(ISBLANK(F9115),SUM(LEN(C9115),LEN(D9115))=0),AND(NOT(E9115="Unknown"),ISBLANK(J9115)),AND(NOT(O9115="Unknown"),ISBLANK(R9115))),"Missing Information", INDEX(Table15[Entire Service Line Classification], MATCH(SUMIFS(Table15[Unique ID],Table15[System-Owned Portion],E9115,Table15[If Material Anything Other than "Lead" in Column E,Was Material Ever Previously Lead?],G9115,Table15[Customer-Owned Portion],O9115),Table15[Unique ID],0),0)))</f>
        <v/>
      </c>
      <c r="X9115"/>
    </row>
    <row r="9116" spans="2:24" hidden="1" x14ac:dyDescent="0.25">
      <c r="B9116" s="145"/>
      <c r="C9116" s="31"/>
      <c r="D9116" s="31"/>
      <c r="E9116" s="43"/>
      <c r="F9116" s="42"/>
      <c r="G9116" s="83"/>
      <c r="H9116" s="31"/>
      <c r="I9116" s="31"/>
      <c r="J9116" s="83"/>
      <c r="K9116" s="31"/>
      <c r="L9116" s="31"/>
      <c r="M9116" s="168"/>
      <c r="N9116" s="147"/>
      <c r="O9116" s="105"/>
      <c r="P9116" s="42"/>
      <c r="Q9116" s="31"/>
      <c r="R9116" s="83"/>
      <c r="S9116" s="31"/>
      <c r="T9116" s="31"/>
      <c r="U9116" s="168"/>
      <c r="V9116" s="149"/>
      <c r="W9116" s="140" t="str" cm="1">
        <f t="array" ref="W9116">IF(SUM(LEN(B9116:V9116))=0,"",IF(OR(OR(ISBLANK(F9116),SUM(LEN(C9116),LEN(D9116))=0),AND(NOT(E9116="Unknown"),ISBLANK(J9116)),AND(NOT(O9116="Unknown"),ISBLANK(R9116))),"Missing Information", INDEX(Table15[Entire Service Line Classification], MATCH(SUMIFS(Table15[Unique ID],Table15[System-Owned Portion],E9116,Table15[If Material Anything Other than "Lead" in Column E,Was Material Ever Previously Lead?],G9116,Table15[Customer-Owned Portion],O9116),Table15[Unique ID],0),0)))</f>
        <v/>
      </c>
      <c r="X9116"/>
    </row>
    <row r="9117" spans="2:24" hidden="1" x14ac:dyDescent="0.25">
      <c r="B9117" s="145"/>
      <c r="C9117" s="31"/>
      <c r="D9117" s="31"/>
      <c r="E9117" s="43"/>
      <c r="F9117" s="42"/>
      <c r="G9117" s="83"/>
      <c r="H9117" s="31"/>
      <c r="I9117" s="31"/>
      <c r="J9117" s="83"/>
      <c r="K9117" s="31"/>
      <c r="L9117" s="31"/>
      <c r="M9117" s="168"/>
      <c r="N9117" s="147"/>
      <c r="O9117" s="105"/>
      <c r="P9117" s="42"/>
      <c r="Q9117" s="31"/>
      <c r="R9117" s="83"/>
      <c r="S9117" s="31"/>
      <c r="T9117" s="31"/>
      <c r="U9117" s="168"/>
      <c r="V9117" s="149"/>
      <c r="W9117" s="140" t="str" cm="1">
        <f t="array" ref="W9117">IF(SUM(LEN(B9117:V9117))=0,"",IF(OR(OR(ISBLANK(F9117),SUM(LEN(C9117),LEN(D9117))=0),AND(NOT(E9117="Unknown"),ISBLANK(J9117)),AND(NOT(O9117="Unknown"),ISBLANK(R9117))),"Missing Information", INDEX(Table15[Entire Service Line Classification], MATCH(SUMIFS(Table15[Unique ID],Table15[System-Owned Portion],E9117,Table15[If Material Anything Other than "Lead" in Column E,Was Material Ever Previously Lead?],G9117,Table15[Customer-Owned Portion],O9117),Table15[Unique ID],0),0)))</f>
        <v/>
      </c>
      <c r="X9117"/>
    </row>
    <row r="9118" spans="2:24" hidden="1" x14ac:dyDescent="0.25">
      <c r="B9118" s="145"/>
      <c r="C9118" s="31"/>
      <c r="D9118" s="31"/>
      <c r="E9118" s="43"/>
      <c r="F9118" s="42"/>
      <c r="G9118" s="83"/>
      <c r="H9118" s="31"/>
      <c r="I9118" s="31"/>
      <c r="J9118" s="83"/>
      <c r="K9118" s="31"/>
      <c r="L9118" s="31"/>
      <c r="M9118" s="168"/>
      <c r="N9118" s="147"/>
      <c r="O9118" s="105"/>
      <c r="P9118" s="42"/>
      <c r="Q9118" s="31"/>
      <c r="R9118" s="83"/>
      <c r="S9118" s="31"/>
      <c r="T9118" s="31"/>
      <c r="U9118" s="168"/>
      <c r="V9118" s="149"/>
      <c r="W9118" s="140" t="str" cm="1">
        <f t="array" ref="W9118">IF(SUM(LEN(B9118:V9118))=0,"",IF(OR(OR(ISBLANK(F9118),SUM(LEN(C9118),LEN(D9118))=0),AND(NOT(E9118="Unknown"),ISBLANK(J9118)),AND(NOT(O9118="Unknown"),ISBLANK(R9118))),"Missing Information", INDEX(Table15[Entire Service Line Classification], MATCH(SUMIFS(Table15[Unique ID],Table15[System-Owned Portion],E9118,Table15[If Material Anything Other than "Lead" in Column E,Was Material Ever Previously Lead?],G9118,Table15[Customer-Owned Portion],O9118),Table15[Unique ID],0),0)))</f>
        <v/>
      </c>
      <c r="X9118"/>
    </row>
    <row r="9119" spans="2:24" hidden="1" x14ac:dyDescent="0.25">
      <c r="B9119" s="145"/>
      <c r="C9119" s="31"/>
      <c r="D9119" s="31"/>
      <c r="E9119" s="43"/>
      <c r="F9119" s="42"/>
      <c r="G9119" s="83"/>
      <c r="H9119" s="31"/>
      <c r="I9119" s="31"/>
      <c r="J9119" s="83"/>
      <c r="K9119" s="31"/>
      <c r="L9119" s="31"/>
      <c r="M9119" s="168"/>
      <c r="N9119" s="147"/>
      <c r="O9119" s="105"/>
      <c r="P9119" s="42"/>
      <c r="Q9119" s="31"/>
      <c r="R9119" s="83"/>
      <c r="S9119" s="31"/>
      <c r="T9119" s="31"/>
      <c r="U9119" s="168"/>
      <c r="V9119" s="149"/>
      <c r="W9119" s="140" t="str" cm="1">
        <f t="array" ref="W9119">IF(SUM(LEN(B9119:V9119))=0,"",IF(OR(OR(ISBLANK(F9119),SUM(LEN(C9119),LEN(D9119))=0),AND(NOT(E9119="Unknown"),ISBLANK(J9119)),AND(NOT(O9119="Unknown"),ISBLANK(R9119))),"Missing Information", INDEX(Table15[Entire Service Line Classification], MATCH(SUMIFS(Table15[Unique ID],Table15[System-Owned Portion],E9119,Table15[If Material Anything Other than "Lead" in Column E,Was Material Ever Previously Lead?],G9119,Table15[Customer-Owned Portion],O9119),Table15[Unique ID],0),0)))</f>
        <v/>
      </c>
      <c r="X9119"/>
    </row>
    <row r="9120" spans="2:24" hidden="1" x14ac:dyDescent="0.25">
      <c r="B9120" s="145"/>
      <c r="C9120" s="31"/>
      <c r="D9120" s="31"/>
      <c r="E9120" s="43"/>
      <c r="F9120" s="42"/>
      <c r="G9120" s="83"/>
      <c r="H9120" s="31"/>
      <c r="I9120" s="31"/>
      <c r="J9120" s="83"/>
      <c r="K9120" s="31"/>
      <c r="L9120" s="31"/>
      <c r="M9120" s="168"/>
      <c r="N9120" s="147"/>
      <c r="O9120" s="105"/>
      <c r="P9120" s="42"/>
      <c r="Q9120" s="31"/>
      <c r="R9120" s="83"/>
      <c r="S9120" s="31"/>
      <c r="T9120" s="31"/>
      <c r="U9120" s="168"/>
      <c r="V9120" s="149"/>
      <c r="W9120" s="140" t="str" cm="1">
        <f t="array" ref="W9120">IF(SUM(LEN(B9120:V9120))=0,"",IF(OR(OR(ISBLANK(F9120),SUM(LEN(C9120),LEN(D9120))=0),AND(NOT(E9120="Unknown"),ISBLANK(J9120)),AND(NOT(O9120="Unknown"),ISBLANK(R9120))),"Missing Information", INDEX(Table15[Entire Service Line Classification], MATCH(SUMIFS(Table15[Unique ID],Table15[System-Owned Portion],E9120,Table15[If Material Anything Other than "Lead" in Column E,Was Material Ever Previously Lead?],G9120,Table15[Customer-Owned Portion],O9120),Table15[Unique ID],0),0)))</f>
        <v/>
      </c>
      <c r="X9120"/>
    </row>
    <row r="9121" spans="2:24" hidden="1" x14ac:dyDescent="0.25">
      <c r="B9121" s="145"/>
      <c r="C9121" s="31"/>
      <c r="D9121" s="31"/>
      <c r="E9121" s="43"/>
      <c r="F9121" s="42"/>
      <c r="G9121" s="83"/>
      <c r="H9121" s="31"/>
      <c r="I9121" s="31"/>
      <c r="J9121" s="83"/>
      <c r="K9121" s="31"/>
      <c r="L9121" s="31"/>
      <c r="M9121" s="168"/>
      <c r="N9121" s="147"/>
      <c r="O9121" s="105"/>
      <c r="P9121" s="42"/>
      <c r="Q9121" s="31"/>
      <c r="R9121" s="83"/>
      <c r="S9121" s="31"/>
      <c r="T9121" s="31"/>
      <c r="U9121" s="168"/>
      <c r="V9121" s="149"/>
      <c r="W9121" s="140" t="str" cm="1">
        <f t="array" ref="W9121">IF(SUM(LEN(B9121:V9121))=0,"",IF(OR(OR(ISBLANK(F9121),SUM(LEN(C9121),LEN(D9121))=0),AND(NOT(E9121="Unknown"),ISBLANK(J9121)),AND(NOT(O9121="Unknown"),ISBLANK(R9121))),"Missing Information", INDEX(Table15[Entire Service Line Classification], MATCH(SUMIFS(Table15[Unique ID],Table15[System-Owned Portion],E9121,Table15[If Material Anything Other than "Lead" in Column E,Was Material Ever Previously Lead?],G9121,Table15[Customer-Owned Portion],O9121),Table15[Unique ID],0),0)))</f>
        <v/>
      </c>
      <c r="X9121"/>
    </row>
    <row r="9122" spans="2:24" hidden="1" x14ac:dyDescent="0.25">
      <c r="B9122" s="145"/>
      <c r="C9122" s="31"/>
      <c r="D9122" s="31"/>
      <c r="E9122" s="43"/>
      <c r="F9122" s="42"/>
      <c r="G9122" s="83"/>
      <c r="H9122" s="31"/>
      <c r="I9122" s="31"/>
      <c r="J9122" s="83"/>
      <c r="K9122" s="31"/>
      <c r="L9122" s="31"/>
      <c r="M9122" s="168"/>
      <c r="N9122" s="147"/>
      <c r="O9122" s="105"/>
      <c r="P9122" s="42"/>
      <c r="Q9122" s="31"/>
      <c r="R9122" s="83"/>
      <c r="S9122" s="31"/>
      <c r="T9122" s="31"/>
      <c r="U9122" s="168"/>
      <c r="V9122" s="149"/>
      <c r="W9122" s="140" t="str" cm="1">
        <f t="array" ref="W9122">IF(SUM(LEN(B9122:V9122))=0,"",IF(OR(OR(ISBLANK(F9122),SUM(LEN(C9122),LEN(D9122))=0),AND(NOT(E9122="Unknown"),ISBLANK(J9122)),AND(NOT(O9122="Unknown"),ISBLANK(R9122))),"Missing Information", INDEX(Table15[Entire Service Line Classification], MATCH(SUMIFS(Table15[Unique ID],Table15[System-Owned Portion],E9122,Table15[If Material Anything Other than "Lead" in Column E,Was Material Ever Previously Lead?],G9122,Table15[Customer-Owned Portion],O9122),Table15[Unique ID],0),0)))</f>
        <v/>
      </c>
      <c r="X9122"/>
    </row>
    <row r="9123" spans="2:24" hidden="1" x14ac:dyDescent="0.25">
      <c r="B9123" s="145"/>
      <c r="C9123" s="31"/>
      <c r="D9123" s="31"/>
      <c r="E9123" s="43"/>
      <c r="F9123" s="42"/>
      <c r="G9123" s="83"/>
      <c r="H9123" s="31"/>
      <c r="I9123" s="31"/>
      <c r="J9123" s="83"/>
      <c r="K9123" s="31"/>
      <c r="L9123" s="31"/>
      <c r="M9123" s="168"/>
      <c r="N9123" s="147"/>
      <c r="O9123" s="105"/>
      <c r="P9123" s="42"/>
      <c r="Q9123" s="31"/>
      <c r="R9123" s="83"/>
      <c r="S9123" s="31"/>
      <c r="T9123" s="31"/>
      <c r="U9123" s="168"/>
      <c r="V9123" s="149"/>
      <c r="W9123" s="140" t="str" cm="1">
        <f t="array" ref="W9123">IF(SUM(LEN(B9123:V9123))=0,"",IF(OR(OR(ISBLANK(F9123),SUM(LEN(C9123),LEN(D9123))=0),AND(NOT(E9123="Unknown"),ISBLANK(J9123)),AND(NOT(O9123="Unknown"),ISBLANK(R9123))),"Missing Information", INDEX(Table15[Entire Service Line Classification], MATCH(SUMIFS(Table15[Unique ID],Table15[System-Owned Portion],E9123,Table15[If Material Anything Other than "Lead" in Column E,Was Material Ever Previously Lead?],G9123,Table15[Customer-Owned Portion],O9123),Table15[Unique ID],0),0)))</f>
        <v/>
      </c>
      <c r="X9123"/>
    </row>
    <row r="9124" spans="2:24" hidden="1" x14ac:dyDescent="0.25">
      <c r="B9124" s="145"/>
      <c r="C9124" s="31"/>
      <c r="D9124" s="31"/>
      <c r="E9124" s="43"/>
      <c r="F9124" s="42"/>
      <c r="G9124" s="83"/>
      <c r="H9124" s="31"/>
      <c r="I9124" s="31"/>
      <c r="J9124" s="83"/>
      <c r="K9124" s="31"/>
      <c r="L9124" s="31"/>
      <c r="M9124" s="168"/>
      <c r="N9124" s="147"/>
      <c r="O9124" s="105"/>
      <c r="P9124" s="42"/>
      <c r="Q9124" s="31"/>
      <c r="R9124" s="83"/>
      <c r="S9124" s="31"/>
      <c r="T9124" s="31"/>
      <c r="U9124" s="168"/>
      <c r="V9124" s="149"/>
      <c r="W9124" s="140" t="str" cm="1">
        <f t="array" ref="W9124">IF(SUM(LEN(B9124:V9124))=0,"",IF(OR(OR(ISBLANK(F9124),SUM(LEN(C9124),LEN(D9124))=0),AND(NOT(E9124="Unknown"),ISBLANK(J9124)),AND(NOT(O9124="Unknown"),ISBLANK(R9124))),"Missing Information", INDEX(Table15[Entire Service Line Classification], MATCH(SUMIFS(Table15[Unique ID],Table15[System-Owned Portion],E9124,Table15[If Material Anything Other than "Lead" in Column E,Was Material Ever Previously Lead?],G9124,Table15[Customer-Owned Portion],O9124),Table15[Unique ID],0),0)))</f>
        <v/>
      </c>
      <c r="X9124"/>
    </row>
    <row r="9125" spans="2:24" hidden="1" x14ac:dyDescent="0.25">
      <c r="B9125" s="145"/>
      <c r="C9125" s="31"/>
      <c r="D9125" s="31"/>
      <c r="E9125" s="43"/>
      <c r="F9125" s="42"/>
      <c r="G9125" s="83"/>
      <c r="H9125" s="31"/>
      <c r="I9125" s="31"/>
      <c r="J9125" s="83"/>
      <c r="K9125" s="31"/>
      <c r="L9125" s="31"/>
      <c r="M9125" s="168"/>
      <c r="N9125" s="147"/>
      <c r="O9125" s="105"/>
      <c r="P9125" s="42"/>
      <c r="Q9125" s="31"/>
      <c r="R9125" s="83"/>
      <c r="S9125" s="31"/>
      <c r="T9125" s="31"/>
      <c r="U9125" s="168"/>
      <c r="V9125" s="149"/>
      <c r="W9125" s="140" t="str" cm="1">
        <f t="array" ref="W9125">IF(SUM(LEN(B9125:V9125))=0,"",IF(OR(OR(ISBLANK(F9125),SUM(LEN(C9125),LEN(D9125))=0),AND(NOT(E9125="Unknown"),ISBLANK(J9125)),AND(NOT(O9125="Unknown"),ISBLANK(R9125))),"Missing Information", INDEX(Table15[Entire Service Line Classification], MATCH(SUMIFS(Table15[Unique ID],Table15[System-Owned Portion],E9125,Table15[If Material Anything Other than "Lead" in Column E,Was Material Ever Previously Lead?],G9125,Table15[Customer-Owned Portion],O9125),Table15[Unique ID],0),0)))</f>
        <v/>
      </c>
      <c r="X9125"/>
    </row>
    <row r="9126" spans="2:24" hidden="1" x14ac:dyDescent="0.25">
      <c r="B9126" s="145"/>
      <c r="C9126" s="31"/>
      <c r="D9126" s="31"/>
      <c r="E9126" s="43"/>
      <c r="F9126" s="42"/>
      <c r="G9126" s="83"/>
      <c r="H9126" s="31"/>
      <c r="I9126" s="31"/>
      <c r="J9126" s="83"/>
      <c r="K9126" s="31"/>
      <c r="L9126" s="31"/>
      <c r="M9126" s="168"/>
      <c r="N9126" s="147"/>
      <c r="O9126" s="105"/>
      <c r="P9126" s="42"/>
      <c r="Q9126" s="31"/>
      <c r="R9126" s="83"/>
      <c r="S9126" s="31"/>
      <c r="T9126" s="31"/>
      <c r="U9126" s="168"/>
      <c r="V9126" s="149"/>
      <c r="W9126" s="140" t="str" cm="1">
        <f t="array" ref="W9126">IF(SUM(LEN(B9126:V9126))=0,"",IF(OR(OR(ISBLANK(F9126),SUM(LEN(C9126),LEN(D9126))=0),AND(NOT(E9126="Unknown"),ISBLANK(J9126)),AND(NOT(O9126="Unknown"),ISBLANK(R9126))),"Missing Information", INDEX(Table15[Entire Service Line Classification], MATCH(SUMIFS(Table15[Unique ID],Table15[System-Owned Portion],E9126,Table15[If Material Anything Other than "Lead" in Column E,Was Material Ever Previously Lead?],G9126,Table15[Customer-Owned Portion],O9126),Table15[Unique ID],0),0)))</f>
        <v/>
      </c>
      <c r="X9126"/>
    </row>
    <row r="9127" spans="2:24" hidden="1" x14ac:dyDescent="0.25">
      <c r="B9127" s="145"/>
      <c r="C9127" s="31"/>
      <c r="D9127" s="31"/>
      <c r="E9127" s="43"/>
      <c r="F9127" s="42"/>
      <c r="G9127" s="83"/>
      <c r="H9127" s="31"/>
      <c r="I9127" s="31"/>
      <c r="J9127" s="83"/>
      <c r="K9127" s="31"/>
      <c r="L9127" s="31"/>
      <c r="M9127" s="168"/>
      <c r="N9127" s="147"/>
      <c r="O9127" s="105"/>
      <c r="P9127" s="42"/>
      <c r="Q9127" s="31"/>
      <c r="R9127" s="83"/>
      <c r="S9127" s="31"/>
      <c r="T9127" s="31"/>
      <c r="U9127" s="168"/>
      <c r="V9127" s="149"/>
      <c r="W9127" s="140" t="str" cm="1">
        <f t="array" ref="W9127">IF(SUM(LEN(B9127:V9127))=0,"",IF(OR(OR(ISBLANK(F9127),SUM(LEN(C9127),LEN(D9127))=0),AND(NOT(E9127="Unknown"),ISBLANK(J9127)),AND(NOT(O9127="Unknown"),ISBLANK(R9127))),"Missing Information", INDEX(Table15[Entire Service Line Classification], MATCH(SUMIFS(Table15[Unique ID],Table15[System-Owned Portion],E9127,Table15[If Material Anything Other than "Lead" in Column E,Was Material Ever Previously Lead?],G9127,Table15[Customer-Owned Portion],O9127),Table15[Unique ID],0),0)))</f>
        <v/>
      </c>
      <c r="X9127"/>
    </row>
    <row r="9128" spans="2:24" hidden="1" x14ac:dyDescent="0.25">
      <c r="B9128" s="145"/>
      <c r="C9128" s="31"/>
      <c r="D9128" s="31"/>
      <c r="E9128" s="43"/>
      <c r="F9128" s="42"/>
      <c r="G9128" s="83"/>
      <c r="H9128" s="31"/>
      <c r="I9128" s="31"/>
      <c r="J9128" s="83"/>
      <c r="K9128" s="31"/>
      <c r="L9128" s="31"/>
      <c r="M9128" s="168"/>
      <c r="N9128" s="147"/>
      <c r="O9128" s="105"/>
      <c r="P9128" s="42"/>
      <c r="Q9128" s="31"/>
      <c r="R9128" s="83"/>
      <c r="S9128" s="31"/>
      <c r="T9128" s="31"/>
      <c r="U9128" s="168"/>
      <c r="V9128" s="149"/>
      <c r="W9128" s="140" t="str" cm="1">
        <f t="array" ref="W9128">IF(SUM(LEN(B9128:V9128))=0,"",IF(OR(OR(ISBLANK(F9128),SUM(LEN(C9128),LEN(D9128))=0),AND(NOT(E9128="Unknown"),ISBLANK(J9128)),AND(NOT(O9128="Unknown"),ISBLANK(R9128))),"Missing Information", INDEX(Table15[Entire Service Line Classification], MATCH(SUMIFS(Table15[Unique ID],Table15[System-Owned Portion],E9128,Table15[If Material Anything Other than "Lead" in Column E,Was Material Ever Previously Lead?],G9128,Table15[Customer-Owned Portion],O9128),Table15[Unique ID],0),0)))</f>
        <v/>
      </c>
      <c r="X9128"/>
    </row>
    <row r="9129" spans="2:24" hidden="1" x14ac:dyDescent="0.25">
      <c r="B9129" s="145"/>
      <c r="C9129" s="31"/>
      <c r="D9129" s="31"/>
      <c r="E9129" s="43"/>
      <c r="F9129" s="42"/>
      <c r="G9129" s="83"/>
      <c r="H9129" s="31"/>
      <c r="I9129" s="31"/>
      <c r="J9129" s="83"/>
      <c r="K9129" s="31"/>
      <c r="L9129" s="31"/>
      <c r="M9129" s="168"/>
      <c r="N9129" s="147"/>
      <c r="O9129" s="105"/>
      <c r="P9129" s="42"/>
      <c r="Q9129" s="31"/>
      <c r="R9129" s="83"/>
      <c r="S9129" s="31"/>
      <c r="T9129" s="31"/>
      <c r="U9129" s="168"/>
      <c r="V9129" s="149"/>
      <c r="W9129" s="140" t="str" cm="1">
        <f t="array" ref="W9129">IF(SUM(LEN(B9129:V9129))=0,"",IF(OR(OR(ISBLANK(F9129),SUM(LEN(C9129),LEN(D9129))=0),AND(NOT(E9129="Unknown"),ISBLANK(J9129)),AND(NOT(O9129="Unknown"),ISBLANK(R9129))),"Missing Information", INDEX(Table15[Entire Service Line Classification], MATCH(SUMIFS(Table15[Unique ID],Table15[System-Owned Portion],E9129,Table15[If Material Anything Other than "Lead" in Column E,Was Material Ever Previously Lead?],G9129,Table15[Customer-Owned Portion],O9129),Table15[Unique ID],0),0)))</f>
        <v/>
      </c>
      <c r="X9129"/>
    </row>
    <row r="9130" spans="2:24" hidden="1" x14ac:dyDescent="0.25">
      <c r="B9130" s="145"/>
      <c r="C9130" s="31"/>
      <c r="D9130" s="31"/>
      <c r="E9130" s="43"/>
      <c r="F9130" s="42"/>
      <c r="G9130" s="83"/>
      <c r="H9130" s="31"/>
      <c r="I9130" s="31"/>
      <c r="J9130" s="83"/>
      <c r="K9130" s="31"/>
      <c r="L9130" s="31"/>
      <c r="M9130" s="168"/>
      <c r="N9130" s="147"/>
      <c r="O9130" s="105"/>
      <c r="P9130" s="42"/>
      <c r="Q9130" s="31"/>
      <c r="R9130" s="83"/>
      <c r="S9130" s="31"/>
      <c r="T9130" s="31"/>
      <c r="U9130" s="168"/>
      <c r="V9130" s="149"/>
      <c r="W9130" s="140" t="str" cm="1">
        <f t="array" ref="W9130">IF(SUM(LEN(B9130:V9130))=0,"",IF(OR(OR(ISBLANK(F9130),SUM(LEN(C9130),LEN(D9130))=0),AND(NOT(E9130="Unknown"),ISBLANK(J9130)),AND(NOT(O9130="Unknown"),ISBLANK(R9130))),"Missing Information", INDEX(Table15[Entire Service Line Classification], MATCH(SUMIFS(Table15[Unique ID],Table15[System-Owned Portion],E9130,Table15[If Material Anything Other than "Lead" in Column E,Was Material Ever Previously Lead?],G9130,Table15[Customer-Owned Portion],O9130),Table15[Unique ID],0),0)))</f>
        <v/>
      </c>
      <c r="X9130"/>
    </row>
    <row r="9131" spans="2:24" hidden="1" x14ac:dyDescent="0.25">
      <c r="B9131" s="145"/>
      <c r="C9131" s="31"/>
      <c r="D9131" s="31"/>
      <c r="E9131" s="43"/>
      <c r="F9131" s="42"/>
      <c r="G9131" s="83"/>
      <c r="H9131" s="31"/>
      <c r="I9131" s="31"/>
      <c r="J9131" s="83"/>
      <c r="K9131" s="31"/>
      <c r="L9131" s="31"/>
      <c r="M9131" s="168"/>
      <c r="N9131" s="147"/>
      <c r="O9131" s="105"/>
      <c r="P9131" s="42"/>
      <c r="Q9131" s="31"/>
      <c r="R9131" s="83"/>
      <c r="S9131" s="31"/>
      <c r="T9131" s="31"/>
      <c r="U9131" s="168"/>
      <c r="V9131" s="149"/>
      <c r="W9131" s="140" t="str" cm="1">
        <f t="array" ref="W9131">IF(SUM(LEN(B9131:V9131))=0,"",IF(OR(OR(ISBLANK(F9131),SUM(LEN(C9131),LEN(D9131))=0),AND(NOT(E9131="Unknown"),ISBLANK(J9131)),AND(NOT(O9131="Unknown"),ISBLANK(R9131))),"Missing Information", INDEX(Table15[Entire Service Line Classification], MATCH(SUMIFS(Table15[Unique ID],Table15[System-Owned Portion],E9131,Table15[If Material Anything Other than "Lead" in Column E,Was Material Ever Previously Lead?],G9131,Table15[Customer-Owned Portion],O9131),Table15[Unique ID],0),0)))</f>
        <v/>
      </c>
      <c r="X9131"/>
    </row>
    <row r="9132" spans="2:24" hidden="1" x14ac:dyDescent="0.25">
      <c r="B9132" s="145"/>
      <c r="C9132" s="31"/>
      <c r="D9132" s="31"/>
      <c r="E9132" s="43"/>
      <c r="F9132" s="42"/>
      <c r="G9132" s="83"/>
      <c r="H9132" s="31"/>
      <c r="I9132" s="31"/>
      <c r="J9132" s="83"/>
      <c r="K9132" s="31"/>
      <c r="L9132" s="31"/>
      <c r="M9132" s="168"/>
      <c r="N9132" s="147"/>
      <c r="O9132" s="105"/>
      <c r="P9132" s="42"/>
      <c r="Q9132" s="31"/>
      <c r="R9132" s="83"/>
      <c r="S9132" s="31"/>
      <c r="T9132" s="31"/>
      <c r="U9132" s="168"/>
      <c r="V9132" s="149"/>
      <c r="W9132" s="140" t="str" cm="1">
        <f t="array" ref="W9132">IF(SUM(LEN(B9132:V9132))=0,"",IF(OR(OR(ISBLANK(F9132),SUM(LEN(C9132),LEN(D9132))=0),AND(NOT(E9132="Unknown"),ISBLANK(J9132)),AND(NOT(O9132="Unknown"),ISBLANK(R9132))),"Missing Information", INDEX(Table15[Entire Service Line Classification], MATCH(SUMIFS(Table15[Unique ID],Table15[System-Owned Portion],E9132,Table15[If Material Anything Other than "Lead" in Column E,Was Material Ever Previously Lead?],G9132,Table15[Customer-Owned Portion],O9132),Table15[Unique ID],0),0)))</f>
        <v/>
      </c>
      <c r="X9132"/>
    </row>
    <row r="9133" spans="2:24" hidden="1" x14ac:dyDescent="0.25">
      <c r="B9133" s="145"/>
      <c r="C9133" s="31"/>
      <c r="D9133" s="31"/>
      <c r="E9133" s="43"/>
      <c r="F9133" s="42"/>
      <c r="G9133" s="83"/>
      <c r="H9133" s="31"/>
      <c r="I9133" s="31"/>
      <c r="J9133" s="83"/>
      <c r="K9133" s="31"/>
      <c r="L9133" s="31"/>
      <c r="M9133" s="168"/>
      <c r="N9133" s="147"/>
      <c r="O9133" s="105"/>
      <c r="P9133" s="42"/>
      <c r="Q9133" s="31"/>
      <c r="R9133" s="83"/>
      <c r="S9133" s="31"/>
      <c r="T9133" s="31"/>
      <c r="U9133" s="168"/>
      <c r="V9133" s="149"/>
      <c r="W9133" s="140" t="str" cm="1">
        <f t="array" ref="W9133">IF(SUM(LEN(B9133:V9133))=0,"",IF(OR(OR(ISBLANK(F9133),SUM(LEN(C9133),LEN(D9133))=0),AND(NOT(E9133="Unknown"),ISBLANK(J9133)),AND(NOT(O9133="Unknown"),ISBLANK(R9133))),"Missing Information", INDEX(Table15[Entire Service Line Classification], MATCH(SUMIFS(Table15[Unique ID],Table15[System-Owned Portion],E9133,Table15[If Material Anything Other than "Lead" in Column E,Was Material Ever Previously Lead?],G9133,Table15[Customer-Owned Portion],O9133),Table15[Unique ID],0),0)))</f>
        <v/>
      </c>
      <c r="X9133"/>
    </row>
    <row r="9134" spans="2:24" hidden="1" x14ac:dyDescent="0.25">
      <c r="B9134" s="145"/>
      <c r="C9134" s="31"/>
      <c r="D9134" s="31"/>
      <c r="E9134" s="43"/>
      <c r="F9134" s="42"/>
      <c r="G9134" s="83"/>
      <c r="H9134" s="31"/>
      <c r="I9134" s="31"/>
      <c r="J9134" s="83"/>
      <c r="K9134" s="31"/>
      <c r="L9134" s="31"/>
      <c r="M9134" s="168"/>
      <c r="N9134" s="147"/>
      <c r="O9134" s="105"/>
      <c r="P9134" s="42"/>
      <c r="Q9134" s="31"/>
      <c r="R9134" s="83"/>
      <c r="S9134" s="31"/>
      <c r="T9134" s="31"/>
      <c r="U9134" s="168"/>
      <c r="V9134" s="149"/>
      <c r="W9134" s="140" t="str" cm="1">
        <f t="array" ref="W9134">IF(SUM(LEN(B9134:V9134))=0,"",IF(OR(OR(ISBLANK(F9134),SUM(LEN(C9134),LEN(D9134))=0),AND(NOT(E9134="Unknown"),ISBLANK(J9134)),AND(NOT(O9134="Unknown"),ISBLANK(R9134))),"Missing Information", INDEX(Table15[Entire Service Line Classification], MATCH(SUMIFS(Table15[Unique ID],Table15[System-Owned Portion],E9134,Table15[If Material Anything Other than "Lead" in Column E,Was Material Ever Previously Lead?],G9134,Table15[Customer-Owned Portion],O9134),Table15[Unique ID],0),0)))</f>
        <v/>
      </c>
      <c r="X9134"/>
    </row>
    <row r="9135" spans="2:24" hidden="1" x14ac:dyDescent="0.25">
      <c r="B9135" s="145"/>
      <c r="C9135" s="31"/>
      <c r="D9135" s="31"/>
      <c r="E9135" s="43"/>
      <c r="F9135" s="42"/>
      <c r="G9135" s="83"/>
      <c r="H9135" s="31"/>
      <c r="I9135" s="31"/>
      <c r="J9135" s="83"/>
      <c r="K9135" s="31"/>
      <c r="L9135" s="31"/>
      <c r="M9135" s="168"/>
      <c r="N9135" s="147"/>
      <c r="O9135" s="105"/>
      <c r="P9135" s="42"/>
      <c r="Q9135" s="31"/>
      <c r="R9135" s="83"/>
      <c r="S9135" s="31"/>
      <c r="T9135" s="31"/>
      <c r="U9135" s="168"/>
      <c r="V9135" s="149"/>
      <c r="W9135" s="140" t="str" cm="1">
        <f t="array" ref="W9135">IF(SUM(LEN(B9135:V9135))=0,"",IF(OR(OR(ISBLANK(F9135),SUM(LEN(C9135),LEN(D9135))=0),AND(NOT(E9135="Unknown"),ISBLANK(J9135)),AND(NOT(O9135="Unknown"),ISBLANK(R9135))),"Missing Information", INDEX(Table15[Entire Service Line Classification], MATCH(SUMIFS(Table15[Unique ID],Table15[System-Owned Portion],E9135,Table15[If Material Anything Other than "Lead" in Column E,Was Material Ever Previously Lead?],G9135,Table15[Customer-Owned Portion],O9135),Table15[Unique ID],0),0)))</f>
        <v/>
      </c>
      <c r="X9135"/>
    </row>
    <row r="9136" spans="2:24" hidden="1" x14ac:dyDescent="0.25">
      <c r="B9136" s="145"/>
      <c r="C9136" s="31"/>
      <c r="D9136" s="31"/>
      <c r="E9136" s="43"/>
      <c r="F9136" s="42"/>
      <c r="G9136" s="83"/>
      <c r="H9136" s="31"/>
      <c r="I9136" s="31"/>
      <c r="J9136" s="83"/>
      <c r="K9136" s="31"/>
      <c r="L9136" s="31"/>
      <c r="M9136" s="168"/>
      <c r="N9136" s="147"/>
      <c r="O9136" s="105"/>
      <c r="P9136" s="42"/>
      <c r="Q9136" s="31"/>
      <c r="R9136" s="83"/>
      <c r="S9136" s="31"/>
      <c r="T9136" s="31"/>
      <c r="U9136" s="168"/>
      <c r="V9136" s="149"/>
      <c r="W9136" s="140" t="str" cm="1">
        <f t="array" ref="W9136">IF(SUM(LEN(B9136:V9136))=0,"",IF(OR(OR(ISBLANK(F9136),SUM(LEN(C9136),LEN(D9136))=0),AND(NOT(E9136="Unknown"),ISBLANK(J9136)),AND(NOT(O9136="Unknown"),ISBLANK(R9136))),"Missing Information", INDEX(Table15[Entire Service Line Classification], MATCH(SUMIFS(Table15[Unique ID],Table15[System-Owned Portion],E9136,Table15[If Material Anything Other than "Lead" in Column E,Was Material Ever Previously Lead?],G9136,Table15[Customer-Owned Portion],O9136),Table15[Unique ID],0),0)))</f>
        <v/>
      </c>
      <c r="X9136"/>
    </row>
    <row r="9137" spans="2:24" hidden="1" x14ac:dyDescent="0.25">
      <c r="B9137" s="145"/>
      <c r="C9137" s="31"/>
      <c r="D9137" s="31"/>
      <c r="E9137" s="43"/>
      <c r="F9137" s="42"/>
      <c r="G9137" s="83"/>
      <c r="H9137" s="31"/>
      <c r="I9137" s="31"/>
      <c r="J9137" s="83"/>
      <c r="K9137" s="31"/>
      <c r="L9137" s="31"/>
      <c r="M9137" s="168"/>
      <c r="N9137" s="147"/>
      <c r="O9137" s="105"/>
      <c r="P9137" s="42"/>
      <c r="Q9137" s="31"/>
      <c r="R9137" s="83"/>
      <c r="S9137" s="31"/>
      <c r="T9137" s="31"/>
      <c r="U9137" s="168"/>
      <c r="V9137" s="149"/>
      <c r="W9137" s="140" t="str" cm="1">
        <f t="array" ref="W9137">IF(SUM(LEN(B9137:V9137))=0,"",IF(OR(OR(ISBLANK(F9137),SUM(LEN(C9137),LEN(D9137))=0),AND(NOT(E9137="Unknown"),ISBLANK(J9137)),AND(NOT(O9137="Unknown"),ISBLANK(R9137))),"Missing Information", INDEX(Table15[Entire Service Line Classification], MATCH(SUMIFS(Table15[Unique ID],Table15[System-Owned Portion],E9137,Table15[If Material Anything Other than "Lead" in Column E,Was Material Ever Previously Lead?],G9137,Table15[Customer-Owned Portion],O9137),Table15[Unique ID],0),0)))</f>
        <v/>
      </c>
      <c r="X9137"/>
    </row>
    <row r="9138" spans="2:24" hidden="1" x14ac:dyDescent="0.25">
      <c r="B9138" s="145"/>
      <c r="C9138" s="31"/>
      <c r="D9138" s="31"/>
      <c r="E9138" s="43"/>
      <c r="F9138" s="42"/>
      <c r="G9138" s="83"/>
      <c r="H9138" s="31"/>
      <c r="I9138" s="31"/>
      <c r="J9138" s="83"/>
      <c r="K9138" s="31"/>
      <c r="L9138" s="31"/>
      <c r="M9138" s="168"/>
      <c r="N9138" s="147"/>
      <c r="O9138" s="105"/>
      <c r="P9138" s="42"/>
      <c r="Q9138" s="31"/>
      <c r="R9138" s="83"/>
      <c r="S9138" s="31"/>
      <c r="T9138" s="31"/>
      <c r="U9138" s="168"/>
      <c r="V9138" s="149"/>
      <c r="W9138" s="140" t="str" cm="1">
        <f t="array" ref="W9138">IF(SUM(LEN(B9138:V9138))=0,"",IF(OR(OR(ISBLANK(F9138),SUM(LEN(C9138),LEN(D9138))=0),AND(NOT(E9138="Unknown"),ISBLANK(J9138)),AND(NOT(O9138="Unknown"),ISBLANK(R9138))),"Missing Information", INDEX(Table15[Entire Service Line Classification], MATCH(SUMIFS(Table15[Unique ID],Table15[System-Owned Portion],E9138,Table15[If Material Anything Other than "Lead" in Column E,Was Material Ever Previously Lead?],G9138,Table15[Customer-Owned Portion],O9138),Table15[Unique ID],0),0)))</f>
        <v/>
      </c>
      <c r="X9138"/>
    </row>
    <row r="9139" spans="2:24" hidden="1" x14ac:dyDescent="0.25">
      <c r="B9139" s="145"/>
      <c r="C9139" s="31"/>
      <c r="D9139" s="31"/>
      <c r="E9139" s="43"/>
      <c r="F9139" s="42"/>
      <c r="G9139" s="83"/>
      <c r="H9139" s="31"/>
      <c r="I9139" s="31"/>
      <c r="J9139" s="83"/>
      <c r="K9139" s="31"/>
      <c r="L9139" s="31"/>
      <c r="M9139" s="168"/>
      <c r="N9139" s="147"/>
      <c r="O9139" s="105"/>
      <c r="P9139" s="42"/>
      <c r="Q9139" s="31"/>
      <c r="R9139" s="83"/>
      <c r="S9139" s="31"/>
      <c r="T9139" s="31"/>
      <c r="U9139" s="168"/>
      <c r="V9139" s="149"/>
      <c r="W9139" s="140" t="str" cm="1">
        <f t="array" ref="W9139">IF(SUM(LEN(B9139:V9139))=0,"",IF(OR(OR(ISBLANK(F9139),SUM(LEN(C9139),LEN(D9139))=0),AND(NOT(E9139="Unknown"),ISBLANK(J9139)),AND(NOT(O9139="Unknown"),ISBLANK(R9139))),"Missing Information", INDEX(Table15[Entire Service Line Classification], MATCH(SUMIFS(Table15[Unique ID],Table15[System-Owned Portion],E9139,Table15[If Material Anything Other than "Lead" in Column E,Was Material Ever Previously Lead?],G9139,Table15[Customer-Owned Portion],O9139),Table15[Unique ID],0),0)))</f>
        <v/>
      </c>
      <c r="X9139"/>
    </row>
    <row r="9140" spans="2:24" hidden="1" x14ac:dyDescent="0.25">
      <c r="B9140" s="145"/>
      <c r="C9140" s="31"/>
      <c r="D9140" s="31"/>
      <c r="E9140" s="43"/>
      <c r="F9140" s="42"/>
      <c r="G9140" s="83"/>
      <c r="H9140" s="31"/>
      <c r="I9140" s="31"/>
      <c r="J9140" s="83"/>
      <c r="K9140" s="31"/>
      <c r="L9140" s="31"/>
      <c r="M9140" s="168"/>
      <c r="N9140" s="147"/>
      <c r="O9140" s="105"/>
      <c r="P9140" s="42"/>
      <c r="Q9140" s="31"/>
      <c r="R9140" s="83"/>
      <c r="S9140" s="31"/>
      <c r="T9140" s="31"/>
      <c r="U9140" s="168"/>
      <c r="V9140" s="149"/>
      <c r="W9140" s="140" t="str" cm="1">
        <f t="array" ref="W9140">IF(SUM(LEN(B9140:V9140))=0,"",IF(OR(OR(ISBLANK(F9140),SUM(LEN(C9140),LEN(D9140))=0),AND(NOT(E9140="Unknown"),ISBLANK(J9140)),AND(NOT(O9140="Unknown"),ISBLANK(R9140))),"Missing Information", INDEX(Table15[Entire Service Line Classification], MATCH(SUMIFS(Table15[Unique ID],Table15[System-Owned Portion],E9140,Table15[If Material Anything Other than "Lead" in Column E,Was Material Ever Previously Lead?],G9140,Table15[Customer-Owned Portion],O9140),Table15[Unique ID],0),0)))</f>
        <v/>
      </c>
      <c r="X9140"/>
    </row>
    <row r="9141" spans="2:24" hidden="1" x14ac:dyDescent="0.25">
      <c r="B9141" s="145"/>
      <c r="C9141" s="31"/>
      <c r="D9141" s="31"/>
      <c r="E9141" s="43"/>
      <c r="F9141" s="42"/>
      <c r="G9141" s="83"/>
      <c r="H9141" s="31"/>
      <c r="I9141" s="31"/>
      <c r="J9141" s="83"/>
      <c r="K9141" s="31"/>
      <c r="L9141" s="31"/>
      <c r="M9141" s="168"/>
      <c r="N9141" s="147"/>
      <c r="O9141" s="105"/>
      <c r="P9141" s="42"/>
      <c r="Q9141" s="31"/>
      <c r="R9141" s="83"/>
      <c r="S9141" s="31"/>
      <c r="T9141" s="31"/>
      <c r="U9141" s="168"/>
      <c r="V9141" s="149"/>
      <c r="W9141" s="140" t="str" cm="1">
        <f t="array" ref="W9141">IF(SUM(LEN(B9141:V9141))=0,"",IF(OR(OR(ISBLANK(F9141),SUM(LEN(C9141),LEN(D9141))=0),AND(NOT(E9141="Unknown"),ISBLANK(J9141)),AND(NOT(O9141="Unknown"),ISBLANK(R9141))),"Missing Information", INDEX(Table15[Entire Service Line Classification], MATCH(SUMIFS(Table15[Unique ID],Table15[System-Owned Portion],E9141,Table15[If Material Anything Other than "Lead" in Column E,Was Material Ever Previously Lead?],G9141,Table15[Customer-Owned Portion],O9141),Table15[Unique ID],0),0)))</f>
        <v/>
      </c>
      <c r="X9141"/>
    </row>
    <row r="9142" spans="2:24" hidden="1" x14ac:dyDescent="0.25">
      <c r="B9142" s="145"/>
      <c r="C9142" s="31"/>
      <c r="D9142" s="31"/>
      <c r="E9142" s="43"/>
      <c r="F9142" s="42"/>
      <c r="G9142" s="83"/>
      <c r="H9142" s="31"/>
      <c r="I9142" s="31"/>
      <c r="J9142" s="83"/>
      <c r="K9142" s="31"/>
      <c r="L9142" s="31"/>
      <c r="M9142" s="168"/>
      <c r="N9142" s="147"/>
      <c r="O9142" s="105"/>
      <c r="P9142" s="42"/>
      <c r="Q9142" s="31"/>
      <c r="R9142" s="83"/>
      <c r="S9142" s="31"/>
      <c r="T9142" s="31"/>
      <c r="U9142" s="168"/>
      <c r="V9142" s="149"/>
      <c r="W9142" s="140" t="str" cm="1">
        <f t="array" ref="W9142">IF(SUM(LEN(B9142:V9142))=0,"",IF(OR(OR(ISBLANK(F9142),SUM(LEN(C9142),LEN(D9142))=0),AND(NOT(E9142="Unknown"),ISBLANK(J9142)),AND(NOT(O9142="Unknown"),ISBLANK(R9142))),"Missing Information", INDEX(Table15[Entire Service Line Classification], MATCH(SUMIFS(Table15[Unique ID],Table15[System-Owned Portion],E9142,Table15[If Material Anything Other than "Lead" in Column E,Was Material Ever Previously Lead?],G9142,Table15[Customer-Owned Portion],O9142),Table15[Unique ID],0),0)))</f>
        <v/>
      </c>
      <c r="X9142"/>
    </row>
    <row r="9143" spans="2:24" hidden="1" x14ac:dyDescent="0.25">
      <c r="B9143" s="145"/>
      <c r="C9143" s="31"/>
      <c r="D9143" s="31"/>
      <c r="E9143" s="43"/>
      <c r="F9143" s="42"/>
      <c r="G9143" s="83"/>
      <c r="H9143" s="31"/>
      <c r="I9143" s="31"/>
      <c r="J9143" s="83"/>
      <c r="K9143" s="31"/>
      <c r="L9143" s="31"/>
      <c r="M9143" s="168"/>
      <c r="N9143" s="147"/>
      <c r="O9143" s="105"/>
      <c r="P9143" s="42"/>
      <c r="Q9143" s="31"/>
      <c r="R9143" s="83"/>
      <c r="S9143" s="31"/>
      <c r="T9143" s="31"/>
      <c r="U9143" s="168"/>
      <c r="V9143" s="149"/>
      <c r="W9143" s="140" t="str" cm="1">
        <f t="array" ref="W9143">IF(SUM(LEN(B9143:V9143))=0,"",IF(OR(OR(ISBLANK(F9143),SUM(LEN(C9143),LEN(D9143))=0),AND(NOT(E9143="Unknown"),ISBLANK(J9143)),AND(NOT(O9143="Unknown"),ISBLANK(R9143))),"Missing Information", INDEX(Table15[Entire Service Line Classification], MATCH(SUMIFS(Table15[Unique ID],Table15[System-Owned Portion],E9143,Table15[If Material Anything Other than "Lead" in Column E,Was Material Ever Previously Lead?],G9143,Table15[Customer-Owned Portion],O9143),Table15[Unique ID],0),0)))</f>
        <v/>
      </c>
      <c r="X9143"/>
    </row>
    <row r="9144" spans="2:24" hidden="1" x14ac:dyDescent="0.25">
      <c r="B9144" s="145"/>
      <c r="C9144" s="31"/>
      <c r="D9144" s="31"/>
      <c r="E9144" s="43"/>
      <c r="F9144" s="42"/>
      <c r="G9144" s="83"/>
      <c r="H9144" s="31"/>
      <c r="I9144" s="31"/>
      <c r="J9144" s="83"/>
      <c r="K9144" s="31"/>
      <c r="L9144" s="31"/>
      <c r="M9144" s="168"/>
      <c r="N9144" s="147"/>
      <c r="O9144" s="105"/>
      <c r="P9144" s="42"/>
      <c r="Q9144" s="31"/>
      <c r="R9144" s="83"/>
      <c r="S9144" s="31"/>
      <c r="T9144" s="31"/>
      <c r="U9144" s="168"/>
      <c r="V9144" s="149"/>
      <c r="W9144" s="140" t="str" cm="1">
        <f t="array" ref="W9144">IF(SUM(LEN(B9144:V9144))=0,"",IF(OR(OR(ISBLANK(F9144),SUM(LEN(C9144),LEN(D9144))=0),AND(NOT(E9144="Unknown"),ISBLANK(J9144)),AND(NOT(O9144="Unknown"),ISBLANK(R9144))),"Missing Information", INDEX(Table15[Entire Service Line Classification], MATCH(SUMIFS(Table15[Unique ID],Table15[System-Owned Portion],E9144,Table15[If Material Anything Other than "Lead" in Column E,Was Material Ever Previously Lead?],G9144,Table15[Customer-Owned Portion],O9144),Table15[Unique ID],0),0)))</f>
        <v/>
      </c>
      <c r="X9144"/>
    </row>
    <row r="9145" spans="2:24" hidden="1" x14ac:dyDescent="0.25">
      <c r="B9145" s="145"/>
      <c r="C9145" s="31"/>
      <c r="D9145" s="31"/>
      <c r="E9145" s="43"/>
      <c r="F9145" s="42"/>
      <c r="G9145" s="83"/>
      <c r="H9145" s="31"/>
      <c r="I9145" s="31"/>
      <c r="J9145" s="83"/>
      <c r="K9145" s="31"/>
      <c r="L9145" s="31"/>
      <c r="M9145" s="168"/>
      <c r="N9145" s="147"/>
      <c r="O9145" s="105"/>
      <c r="P9145" s="42"/>
      <c r="Q9145" s="31"/>
      <c r="R9145" s="83"/>
      <c r="S9145" s="31"/>
      <c r="T9145" s="31"/>
      <c r="U9145" s="168"/>
      <c r="V9145" s="149"/>
      <c r="W9145" s="140" t="str" cm="1">
        <f t="array" ref="W9145">IF(SUM(LEN(B9145:V9145))=0,"",IF(OR(OR(ISBLANK(F9145),SUM(LEN(C9145),LEN(D9145))=0),AND(NOT(E9145="Unknown"),ISBLANK(J9145)),AND(NOT(O9145="Unknown"),ISBLANK(R9145))),"Missing Information", INDEX(Table15[Entire Service Line Classification], MATCH(SUMIFS(Table15[Unique ID],Table15[System-Owned Portion],E9145,Table15[If Material Anything Other than "Lead" in Column E,Was Material Ever Previously Lead?],G9145,Table15[Customer-Owned Portion],O9145),Table15[Unique ID],0),0)))</f>
        <v/>
      </c>
      <c r="X9145"/>
    </row>
    <row r="9146" spans="2:24" hidden="1" x14ac:dyDescent="0.25">
      <c r="B9146" s="145"/>
      <c r="C9146" s="31"/>
      <c r="D9146" s="31"/>
      <c r="E9146" s="43"/>
      <c r="F9146" s="42"/>
      <c r="G9146" s="83"/>
      <c r="H9146" s="31"/>
      <c r="I9146" s="31"/>
      <c r="J9146" s="83"/>
      <c r="K9146" s="31"/>
      <c r="L9146" s="31"/>
      <c r="M9146" s="168"/>
      <c r="N9146" s="147"/>
      <c r="O9146" s="105"/>
      <c r="P9146" s="42"/>
      <c r="Q9146" s="31"/>
      <c r="R9146" s="83"/>
      <c r="S9146" s="31"/>
      <c r="T9146" s="31"/>
      <c r="U9146" s="168"/>
      <c r="V9146" s="149"/>
      <c r="W9146" s="140" t="str" cm="1">
        <f t="array" ref="W9146">IF(SUM(LEN(B9146:V9146))=0,"",IF(OR(OR(ISBLANK(F9146),SUM(LEN(C9146),LEN(D9146))=0),AND(NOT(E9146="Unknown"),ISBLANK(J9146)),AND(NOT(O9146="Unknown"),ISBLANK(R9146))),"Missing Information", INDEX(Table15[Entire Service Line Classification], MATCH(SUMIFS(Table15[Unique ID],Table15[System-Owned Portion],E9146,Table15[If Material Anything Other than "Lead" in Column E,Was Material Ever Previously Lead?],G9146,Table15[Customer-Owned Portion],O9146),Table15[Unique ID],0),0)))</f>
        <v/>
      </c>
      <c r="X9146"/>
    </row>
    <row r="9147" spans="2:24" hidden="1" x14ac:dyDescent="0.25">
      <c r="B9147" s="145"/>
      <c r="C9147" s="31"/>
      <c r="D9147" s="31"/>
      <c r="E9147" s="43"/>
      <c r="F9147" s="42"/>
      <c r="G9147" s="83"/>
      <c r="H9147" s="31"/>
      <c r="I9147" s="31"/>
      <c r="J9147" s="83"/>
      <c r="K9147" s="31"/>
      <c r="L9147" s="31"/>
      <c r="M9147" s="168"/>
      <c r="N9147" s="147"/>
      <c r="O9147" s="105"/>
      <c r="P9147" s="42"/>
      <c r="Q9147" s="31"/>
      <c r="R9147" s="83"/>
      <c r="S9147" s="31"/>
      <c r="T9147" s="31"/>
      <c r="U9147" s="168"/>
      <c r="V9147" s="149"/>
      <c r="W9147" s="140" t="str" cm="1">
        <f t="array" ref="W9147">IF(SUM(LEN(B9147:V9147))=0,"",IF(OR(OR(ISBLANK(F9147),SUM(LEN(C9147),LEN(D9147))=0),AND(NOT(E9147="Unknown"),ISBLANK(J9147)),AND(NOT(O9147="Unknown"),ISBLANK(R9147))),"Missing Information", INDEX(Table15[Entire Service Line Classification], MATCH(SUMIFS(Table15[Unique ID],Table15[System-Owned Portion],E9147,Table15[If Material Anything Other than "Lead" in Column E,Was Material Ever Previously Lead?],G9147,Table15[Customer-Owned Portion],O9147),Table15[Unique ID],0),0)))</f>
        <v/>
      </c>
      <c r="X9147"/>
    </row>
    <row r="9148" spans="2:24" hidden="1" x14ac:dyDescent="0.25">
      <c r="B9148" s="145"/>
      <c r="C9148" s="31"/>
      <c r="D9148" s="31"/>
      <c r="E9148" s="43"/>
      <c r="F9148" s="42"/>
      <c r="G9148" s="83"/>
      <c r="H9148" s="31"/>
      <c r="I9148" s="31"/>
      <c r="J9148" s="83"/>
      <c r="K9148" s="31"/>
      <c r="L9148" s="31"/>
      <c r="M9148" s="168"/>
      <c r="N9148" s="147"/>
      <c r="O9148" s="105"/>
      <c r="P9148" s="42"/>
      <c r="Q9148" s="31"/>
      <c r="R9148" s="83"/>
      <c r="S9148" s="31"/>
      <c r="T9148" s="31"/>
      <c r="U9148" s="168"/>
      <c r="V9148" s="149"/>
      <c r="W9148" s="140" t="str" cm="1">
        <f t="array" ref="W9148">IF(SUM(LEN(B9148:V9148))=0,"",IF(OR(OR(ISBLANK(F9148),SUM(LEN(C9148),LEN(D9148))=0),AND(NOT(E9148="Unknown"),ISBLANK(J9148)),AND(NOT(O9148="Unknown"),ISBLANK(R9148))),"Missing Information", INDEX(Table15[Entire Service Line Classification], MATCH(SUMIFS(Table15[Unique ID],Table15[System-Owned Portion],E9148,Table15[If Material Anything Other than "Lead" in Column E,Was Material Ever Previously Lead?],G9148,Table15[Customer-Owned Portion],O9148),Table15[Unique ID],0),0)))</f>
        <v/>
      </c>
      <c r="X9148"/>
    </row>
    <row r="9149" spans="2:24" hidden="1" x14ac:dyDescent="0.25">
      <c r="B9149" s="145"/>
      <c r="C9149" s="31"/>
      <c r="D9149" s="31"/>
      <c r="E9149" s="43"/>
      <c r="F9149" s="42"/>
      <c r="G9149" s="83"/>
      <c r="H9149" s="31"/>
      <c r="I9149" s="31"/>
      <c r="J9149" s="83"/>
      <c r="K9149" s="31"/>
      <c r="L9149" s="31"/>
      <c r="M9149" s="168"/>
      <c r="N9149" s="147"/>
      <c r="O9149" s="105"/>
      <c r="P9149" s="42"/>
      <c r="Q9149" s="31"/>
      <c r="R9149" s="83"/>
      <c r="S9149" s="31"/>
      <c r="T9149" s="31"/>
      <c r="U9149" s="168"/>
      <c r="V9149" s="149"/>
      <c r="W9149" s="140" t="str" cm="1">
        <f t="array" ref="W9149">IF(SUM(LEN(B9149:V9149))=0,"",IF(OR(OR(ISBLANK(F9149),SUM(LEN(C9149),LEN(D9149))=0),AND(NOT(E9149="Unknown"),ISBLANK(J9149)),AND(NOT(O9149="Unknown"),ISBLANK(R9149))),"Missing Information", INDEX(Table15[Entire Service Line Classification], MATCH(SUMIFS(Table15[Unique ID],Table15[System-Owned Portion],E9149,Table15[If Material Anything Other than "Lead" in Column E,Was Material Ever Previously Lead?],G9149,Table15[Customer-Owned Portion],O9149),Table15[Unique ID],0),0)))</f>
        <v/>
      </c>
      <c r="X9149"/>
    </row>
    <row r="9150" spans="2:24" hidden="1" x14ac:dyDescent="0.25">
      <c r="B9150" s="145"/>
      <c r="C9150" s="31"/>
      <c r="D9150" s="31"/>
      <c r="E9150" s="43"/>
      <c r="F9150" s="42"/>
      <c r="G9150" s="83"/>
      <c r="H9150" s="31"/>
      <c r="I9150" s="31"/>
      <c r="J9150" s="83"/>
      <c r="K9150" s="31"/>
      <c r="L9150" s="31"/>
      <c r="M9150" s="168"/>
      <c r="N9150" s="147"/>
      <c r="O9150" s="105"/>
      <c r="P9150" s="42"/>
      <c r="Q9150" s="31"/>
      <c r="R9150" s="83"/>
      <c r="S9150" s="31"/>
      <c r="T9150" s="31"/>
      <c r="U9150" s="168"/>
      <c r="V9150" s="149"/>
      <c r="W9150" s="140" t="str" cm="1">
        <f t="array" ref="W9150">IF(SUM(LEN(B9150:V9150))=0,"",IF(OR(OR(ISBLANK(F9150),SUM(LEN(C9150),LEN(D9150))=0),AND(NOT(E9150="Unknown"),ISBLANK(J9150)),AND(NOT(O9150="Unknown"),ISBLANK(R9150))),"Missing Information", INDEX(Table15[Entire Service Line Classification], MATCH(SUMIFS(Table15[Unique ID],Table15[System-Owned Portion],E9150,Table15[If Material Anything Other than "Lead" in Column E,Was Material Ever Previously Lead?],G9150,Table15[Customer-Owned Portion],O9150),Table15[Unique ID],0),0)))</f>
        <v/>
      </c>
      <c r="X9150"/>
    </row>
    <row r="9151" spans="2:24" hidden="1" x14ac:dyDescent="0.25">
      <c r="B9151" s="145"/>
      <c r="C9151" s="31"/>
      <c r="D9151" s="31"/>
      <c r="E9151" s="43"/>
      <c r="F9151" s="42"/>
      <c r="G9151" s="83"/>
      <c r="H9151" s="31"/>
      <c r="I9151" s="31"/>
      <c r="J9151" s="83"/>
      <c r="K9151" s="31"/>
      <c r="L9151" s="31"/>
      <c r="M9151" s="168"/>
      <c r="N9151" s="147"/>
      <c r="O9151" s="105"/>
      <c r="P9151" s="42"/>
      <c r="Q9151" s="31"/>
      <c r="R9151" s="83"/>
      <c r="S9151" s="31"/>
      <c r="T9151" s="31"/>
      <c r="U9151" s="168"/>
      <c r="V9151" s="149"/>
      <c r="W9151" s="140" t="str" cm="1">
        <f t="array" ref="W9151">IF(SUM(LEN(B9151:V9151))=0,"",IF(OR(OR(ISBLANK(F9151),SUM(LEN(C9151),LEN(D9151))=0),AND(NOT(E9151="Unknown"),ISBLANK(J9151)),AND(NOT(O9151="Unknown"),ISBLANK(R9151))),"Missing Information", INDEX(Table15[Entire Service Line Classification], MATCH(SUMIFS(Table15[Unique ID],Table15[System-Owned Portion],E9151,Table15[If Material Anything Other than "Lead" in Column E,Was Material Ever Previously Lead?],G9151,Table15[Customer-Owned Portion],O9151),Table15[Unique ID],0),0)))</f>
        <v/>
      </c>
      <c r="X9151"/>
    </row>
    <row r="9152" spans="2:24" hidden="1" x14ac:dyDescent="0.25">
      <c r="B9152" s="145"/>
      <c r="C9152" s="31"/>
      <c r="D9152" s="31"/>
      <c r="E9152" s="43"/>
      <c r="F9152" s="42"/>
      <c r="G9152" s="83"/>
      <c r="H9152" s="31"/>
      <c r="I9152" s="31"/>
      <c r="J9152" s="83"/>
      <c r="K9152" s="31"/>
      <c r="L9152" s="31"/>
      <c r="M9152" s="168"/>
      <c r="N9152" s="147"/>
      <c r="O9152" s="105"/>
      <c r="P9152" s="42"/>
      <c r="Q9152" s="31"/>
      <c r="R9152" s="83"/>
      <c r="S9152" s="31"/>
      <c r="T9152" s="31"/>
      <c r="U9152" s="168"/>
      <c r="V9152" s="149"/>
      <c r="W9152" s="140" t="str" cm="1">
        <f t="array" ref="W9152">IF(SUM(LEN(B9152:V9152))=0,"",IF(OR(OR(ISBLANK(F9152),SUM(LEN(C9152),LEN(D9152))=0),AND(NOT(E9152="Unknown"),ISBLANK(J9152)),AND(NOT(O9152="Unknown"),ISBLANK(R9152))),"Missing Information", INDEX(Table15[Entire Service Line Classification], MATCH(SUMIFS(Table15[Unique ID],Table15[System-Owned Portion],E9152,Table15[If Material Anything Other than "Lead" in Column E,Was Material Ever Previously Lead?],G9152,Table15[Customer-Owned Portion],O9152),Table15[Unique ID],0),0)))</f>
        <v/>
      </c>
      <c r="X9152"/>
    </row>
    <row r="9153" spans="2:24" hidden="1" x14ac:dyDescent="0.25">
      <c r="B9153" s="145"/>
      <c r="C9153" s="31"/>
      <c r="D9153" s="31"/>
      <c r="E9153" s="43"/>
      <c r="F9153" s="42"/>
      <c r="G9153" s="83"/>
      <c r="H9153" s="31"/>
      <c r="I9153" s="31"/>
      <c r="J9153" s="83"/>
      <c r="K9153" s="31"/>
      <c r="L9153" s="31"/>
      <c r="M9153" s="168"/>
      <c r="N9153" s="147"/>
      <c r="O9153" s="105"/>
      <c r="P9153" s="42"/>
      <c r="Q9153" s="31"/>
      <c r="R9153" s="83"/>
      <c r="S9153" s="31"/>
      <c r="T9153" s="31"/>
      <c r="U9153" s="168"/>
      <c r="V9153" s="149"/>
      <c r="W9153" s="140" t="str" cm="1">
        <f t="array" ref="W9153">IF(SUM(LEN(B9153:V9153))=0,"",IF(OR(OR(ISBLANK(F9153),SUM(LEN(C9153),LEN(D9153))=0),AND(NOT(E9153="Unknown"),ISBLANK(J9153)),AND(NOT(O9153="Unknown"),ISBLANK(R9153))),"Missing Information", INDEX(Table15[Entire Service Line Classification], MATCH(SUMIFS(Table15[Unique ID],Table15[System-Owned Portion],E9153,Table15[If Material Anything Other than "Lead" in Column E,Was Material Ever Previously Lead?],G9153,Table15[Customer-Owned Portion],O9153),Table15[Unique ID],0),0)))</f>
        <v/>
      </c>
      <c r="X9153"/>
    </row>
    <row r="9154" spans="2:24" hidden="1" x14ac:dyDescent="0.25">
      <c r="B9154" s="145"/>
      <c r="C9154" s="31"/>
      <c r="D9154" s="31"/>
      <c r="E9154" s="43"/>
      <c r="F9154" s="42"/>
      <c r="G9154" s="83"/>
      <c r="H9154" s="31"/>
      <c r="I9154" s="31"/>
      <c r="J9154" s="83"/>
      <c r="K9154" s="31"/>
      <c r="L9154" s="31"/>
      <c r="M9154" s="168"/>
      <c r="N9154" s="147"/>
      <c r="O9154" s="105"/>
      <c r="P9154" s="42"/>
      <c r="Q9154" s="31"/>
      <c r="R9154" s="83"/>
      <c r="S9154" s="31"/>
      <c r="T9154" s="31"/>
      <c r="U9154" s="168"/>
      <c r="V9154" s="149"/>
      <c r="W9154" s="140" t="str" cm="1">
        <f t="array" ref="W9154">IF(SUM(LEN(B9154:V9154))=0,"",IF(OR(OR(ISBLANK(F9154),SUM(LEN(C9154),LEN(D9154))=0),AND(NOT(E9154="Unknown"),ISBLANK(J9154)),AND(NOT(O9154="Unknown"),ISBLANK(R9154))),"Missing Information", INDEX(Table15[Entire Service Line Classification], MATCH(SUMIFS(Table15[Unique ID],Table15[System-Owned Portion],E9154,Table15[If Material Anything Other than "Lead" in Column E,Was Material Ever Previously Lead?],G9154,Table15[Customer-Owned Portion],O9154),Table15[Unique ID],0),0)))</f>
        <v/>
      </c>
      <c r="X9154"/>
    </row>
    <row r="9155" spans="2:24" hidden="1" x14ac:dyDescent="0.25">
      <c r="B9155" s="145"/>
      <c r="C9155" s="31"/>
      <c r="D9155" s="31"/>
      <c r="E9155" s="43"/>
      <c r="F9155" s="42"/>
      <c r="G9155" s="83"/>
      <c r="H9155" s="31"/>
      <c r="I9155" s="31"/>
      <c r="J9155" s="83"/>
      <c r="K9155" s="31"/>
      <c r="L9155" s="31"/>
      <c r="M9155" s="168"/>
      <c r="N9155" s="147"/>
      <c r="O9155" s="105"/>
      <c r="P9155" s="42"/>
      <c r="Q9155" s="31"/>
      <c r="R9155" s="83"/>
      <c r="S9155" s="31"/>
      <c r="T9155" s="31"/>
      <c r="U9155" s="168"/>
      <c r="V9155" s="149"/>
      <c r="W9155" s="140" t="str" cm="1">
        <f t="array" ref="W9155">IF(SUM(LEN(B9155:V9155))=0,"",IF(OR(OR(ISBLANK(F9155),SUM(LEN(C9155),LEN(D9155))=0),AND(NOT(E9155="Unknown"),ISBLANK(J9155)),AND(NOT(O9155="Unknown"),ISBLANK(R9155))),"Missing Information", INDEX(Table15[Entire Service Line Classification], MATCH(SUMIFS(Table15[Unique ID],Table15[System-Owned Portion],E9155,Table15[If Material Anything Other than "Lead" in Column E,Was Material Ever Previously Lead?],G9155,Table15[Customer-Owned Portion],O9155),Table15[Unique ID],0),0)))</f>
        <v/>
      </c>
      <c r="X9155"/>
    </row>
    <row r="9156" spans="2:24" hidden="1" x14ac:dyDescent="0.25">
      <c r="B9156" s="145"/>
      <c r="C9156" s="31"/>
      <c r="D9156" s="31"/>
      <c r="E9156" s="43"/>
      <c r="F9156" s="42"/>
      <c r="G9156" s="83"/>
      <c r="H9156" s="31"/>
      <c r="I9156" s="31"/>
      <c r="J9156" s="83"/>
      <c r="K9156" s="31"/>
      <c r="L9156" s="31"/>
      <c r="M9156" s="168"/>
      <c r="N9156" s="147"/>
      <c r="O9156" s="105"/>
      <c r="P9156" s="42"/>
      <c r="Q9156" s="31"/>
      <c r="R9156" s="83"/>
      <c r="S9156" s="31"/>
      <c r="T9156" s="31"/>
      <c r="U9156" s="168"/>
      <c r="V9156" s="149"/>
      <c r="W9156" s="140" t="str" cm="1">
        <f t="array" ref="W9156">IF(SUM(LEN(B9156:V9156))=0,"",IF(OR(OR(ISBLANK(F9156),SUM(LEN(C9156),LEN(D9156))=0),AND(NOT(E9156="Unknown"),ISBLANK(J9156)),AND(NOT(O9156="Unknown"),ISBLANK(R9156))),"Missing Information", INDEX(Table15[Entire Service Line Classification], MATCH(SUMIFS(Table15[Unique ID],Table15[System-Owned Portion],E9156,Table15[If Material Anything Other than "Lead" in Column E,Was Material Ever Previously Lead?],G9156,Table15[Customer-Owned Portion],O9156),Table15[Unique ID],0),0)))</f>
        <v/>
      </c>
      <c r="X9156"/>
    </row>
    <row r="9157" spans="2:24" hidden="1" x14ac:dyDescent="0.25">
      <c r="B9157" s="145"/>
      <c r="C9157" s="31"/>
      <c r="D9157" s="31"/>
      <c r="E9157" s="43"/>
      <c r="F9157" s="42"/>
      <c r="G9157" s="83"/>
      <c r="H9157" s="31"/>
      <c r="I9157" s="31"/>
      <c r="J9157" s="83"/>
      <c r="K9157" s="31"/>
      <c r="L9157" s="31"/>
      <c r="M9157" s="168"/>
      <c r="N9157" s="147"/>
      <c r="O9157" s="105"/>
      <c r="P9157" s="42"/>
      <c r="Q9157" s="31"/>
      <c r="R9157" s="83"/>
      <c r="S9157" s="31"/>
      <c r="T9157" s="31"/>
      <c r="U9157" s="168"/>
      <c r="V9157" s="149"/>
      <c r="W9157" s="140" t="str" cm="1">
        <f t="array" ref="W9157">IF(SUM(LEN(B9157:V9157))=0,"",IF(OR(OR(ISBLANK(F9157),SUM(LEN(C9157),LEN(D9157))=0),AND(NOT(E9157="Unknown"),ISBLANK(J9157)),AND(NOT(O9157="Unknown"),ISBLANK(R9157))),"Missing Information", INDEX(Table15[Entire Service Line Classification], MATCH(SUMIFS(Table15[Unique ID],Table15[System-Owned Portion],E9157,Table15[If Material Anything Other than "Lead" in Column E,Was Material Ever Previously Lead?],G9157,Table15[Customer-Owned Portion],O9157),Table15[Unique ID],0),0)))</f>
        <v/>
      </c>
      <c r="X9157"/>
    </row>
    <row r="9158" spans="2:24" hidden="1" x14ac:dyDescent="0.25">
      <c r="B9158" s="145"/>
      <c r="C9158" s="31"/>
      <c r="D9158" s="31"/>
      <c r="E9158" s="43"/>
      <c r="F9158" s="42"/>
      <c r="G9158" s="83"/>
      <c r="H9158" s="31"/>
      <c r="I9158" s="31"/>
      <c r="J9158" s="83"/>
      <c r="K9158" s="31"/>
      <c r="L9158" s="31"/>
      <c r="M9158" s="168"/>
      <c r="N9158" s="147"/>
      <c r="O9158" s="105"/>
      <c r="P9158" s="42"/>
      <c r="Q9158" s="31"/>
      <c r="R9158" s="83"/>
      <c r="S9158" s="31"/>
      <c r="T9158" s="31"/>
      <c r="U9158" s="168"/>
      <c r="V9158" s="149"/>
      <c r="W9158" s="140" t="str" cm="1">
        <f t="array" ref="W9158">IF(SUM(LEN(B9158:V9158))=0,"",IF(OR(OR(ISBLANK(F9158),SUM(LEN(C9158),LEN(D9158))=0),AND(NOT(E9158="Unknown"),ISBLANK(J9158)),AND(NOT(O9158="Unknown"),ISBLANK(R9158))),"Missing Information", INDEX(Table15[Entire Service Line Classification], MATCH(SUMIFS(Table15[Unique ID],Table15[System-Owned Portion],E9158,Table15[If Material Anything Other than "Lead" in Column E,Was Material Ever Previously Lead?],G9158,Table15[Customer-Owned Portion],O9158),Table15[Unique ID],0),0)))</f>
        <v/>
      </c>
      <c r="X9158"/>
    </row>
    <row r="9159" spans="2:24" hidden="1" x14ac:dyDescent="0.25">
      <c r="B9159" s="145"/>
      <c r="C9159" s="31"/>
      <c r="D9159" s="31"/>
      <c r="E9159" s="43"/>
      <c r="F9159" s="42"/>
      <c r="G9159" s="83"/>
      <c r="H9159" s="31"/>
      <c r="I9159" s="31"/>
      <c r="J9159" s="83"/>
      <c r="K9159" s="31"/>
      <c r="L9159" s="31"/>
      <c r="M9159" s="168"/>
      <c r="N9159" s="147"/>
      <c r="O9159" s="105"/>
      <c r="P9159" s="42"/>
      <c r="Q9159" s="31"/>
      <c r="R9159" s="83"/>
      <c r="S9159" s="31"/>
      <c r="T9159" s="31"/>
      <c r="U9159" s="168"/>
      <c r="V9159" s="149"/>
      <c r="W9159" s="140" t="str" cm="1">
        <f t="array" ref="W9159">IF(SUM(LEN(B9159:V9159))=0,"",IF(OR(OR(ISBLANK(F9159),SUM(LEN(C9159),LEN(D9159))=0),AND(NOT(E9159="Unknown"),ISBLANK(J9159)),AND(NOT(O9159="Unknown"),ISBLANK(R9159))),"Missing Information", INDEX(Table15[Entire Service Line Classification], MATCH(SUMIFS(Table15[Unique ID],Table15[System-Owned Portion],E9159,Table15[If Material Anything Other than "Lead" in Column E,Was Material Ever Previously Lead?],G9159,Table15[Customer-Owned Portion],O9159),Table15[Unique ID],0),0)))</f>
        <v/>
      </c>
      <c r="X9159"/>
    </row>
    <row r="9160" spans="2:24" hidden="1" x14ac:dyDescent="0.25">
      <c r="B9160" s="145"/>
      <c r="C9160" s="31"/>
      <c r="D9160" s="31"/>
      <c r="E9160" s="43"/>
      <c r="F9160" s="42"/>
      <c r="G9160" s="83"/>
      <c r="H9160" s="31"/>
      <c r="I9160" s="31"/>
      <c r="J9160" s="83"/>
      <c r="K9160" s="31"/>
      <c r="L9160" s="31"/>
      <c r="M9160" s="168"/>
      <c r="N9160" s="147"/>
      <c r="O9160" s="105"/>
      <c r="P9160" s="42"/>
      <c r="Q9160" s="31"/>
      <c r="R9160" s="83"/>
      <c r="S9160" s="31"/>
      <c r="T9160" s="31"/>
      <c r="U9160" s="168"/>
      <c r="V9160" s="149"/>
      <c r="W9160" s="140" t="str" cm="1">
        <f t="array" ref="W9160">IF(SUM(LEN(B9160:V9160))=0,"",IF(OR(OR(ISBLANK(F9160),SUM(LEN(C9160),LEN(D9160))=0),AND(NOT(E9160="Unknown"),ISBLANK(J9160)),AND(NOT(O9160="Unknown"),ISBLANK(R9160))),"Missing Information", INDEX(Table15[Entire Service Line Classification], MATCH(SUMIFS(Table15[Unique ID],Table15[System-Owned Portion],E9160,Table15[If Material Anything Other than "Lead" in Column E,Was Material Ever Previously Lead?],G9160,Table15[Customer-Owned Portion],O9160),Table15[Unique ID],0),0)))</f>
        <v/>
      </c>
      <c r="X9160"/>
    </row>
    <row r="9161" spans="2:24" hidden="1" x14ac:dyDescent="0.25">
      <c r="B9161" s="145"/>
      <c r="C9161" s="31"/>
      <c r="D9161" s="31"/>
      <c r="E9161" s="43"/>
      <c r="F9161" s="42"/>
      <c r="G9161" s="83"/>
      <c r="H9161" s="31"/>
      <c r="I9161" s="31"/>
      <c r="J9161" s="83"/>
      <c r="K9161" s="31"/>
      <c r="L9161" s="31"/>
      <c r="M9161" s="168"/>
      <c r="N9161" s="147"/>
      <c r="O9161" s="105"/>
      <c r="P9161" s="42"/>
      <c r="Q9161" s="31"/>
      <c r="R9161" s="83"/>
      <c r="S9161" s="31"/>
      <c r="T9161" s="31"/>
      <c r="U9161" s="168"/>
      <c r="V9161" s="149"/>
      <c r="W9161" s="140" t="str" cm="1">
        <f t="array" ref="W9161">IF(SUM(LEN(B9161:V9161))=0,"",IF(OR(OR(ISBLANK(F9161),SUM(LEN(C9161),LEN(D9161))=0),AND(NOT(E9161="Unknown"),ISBLANK(J9161)),AND(NOT(O9161="Unknown"),ISBLANK(R9161))),"Missing Information", INDEX(Table15[Entire Service Line Classification], MATCH(SUMIFS(Table15[Unique ID],Table15[System-Owned Portion],E9161,Table15[If Material Anything Other than "Lead" in Column E,Was Material Ever Previously Lead?],G9161,Table15[Customer-Owned Portion],O9161),Table15[Unique ID],0),0)))</f>
        <v/>
      </c>
      <c r="X9161"/>
    </row>
    <row r="9162" spans="2:24" hidden="1" x14ac:dyDescent="0.25">
      <c r="B9162" s="145"/>
      <c r="C9162" s="31"/>
      <c r="D9162" s="31"/>
      <c r="E9162" s="43"/>
      <c r="F9162" s="42"/>
      <c r="G9162" s="83"/>
      <c r="H9162" s="31"/>
      <c r="I9162" s="31"/>
      <c r="J9162" s="83"/>
      <c r="K9162" s="31"/>
      <c r="L9162" s="31"/>
      <c r="M9162" s="168"/>
      <c r="N9162" s="147"/>
      <c r="O9162" s="105"/>
      <c r="P9162" s="42"/>
      <c r="Q9162" s="31"/>
      <c r="R9162" s="83"/>
      <c r="S9162" s="31"/>
      <c r="T9162" s="31"/>
      <c r="U9162" s="168"/>
      <c r="V9162" s="149"/>
      <c r="W9162" s="140" t="str" cm="1">
        <f t="array" ref="W9162">IF(SUM(LEN(B9162:V9162))=0,"",IF(OR(OR(ISBLANK(F9162),SUM(LEN(C9162),LEN(D9162))=0),AND(NOT(E9162="Unknown"),ISBLANK(J9162)),AND(NOT(O9162="Unknown"),ISBLANK(R9162))),"Missing Information", INDEX(Table15[Entire Service Line Classification], MATCH(SUMIFS(Table15[Unique ID],Table15[System-Owned Portion],E9162,Table15[If Material Anything Other than "Lead" in Column E,Was Material Ever Previously Lead?],G9162,Table15[Customer-Owned Portion],O9162),Table15[Unique ID],0),0)))</f>
        <v/>
      </c>
      <c r="X9162"/>
    </row>
    <row r="9163" spans="2:24" hidden="1" x14ac:dyDescent="0.25">
      <c r="B9163" s="145"/>
      <c r="C9163" s="31"/>
      <c r="D9163" s="31"/>
      <c r="E9163" s="43"/>
      <c r="F9163" s="42"/>
      <c r="G9163" s="83"/>
      <c r="H9163" s="31"/>
      <c r="I9163" s="31"/>
      <c r="J9163" s="83"/>
      <c r="K9163" s="31"/>
      <c r="L9163" s="31"/>
      <c r="M9163" s="168"/>
      <c r="N9163" s="147"/>
      <c r="O9163" s="105"/>
      <c r="P9163" s="42"/>
      <c r="Q9163" s="31"/>
      <c r="R9163" s="83"/>
      <c r="S9163" s="31"/>
      <c r="T9163" s="31"/>
      <c r="U9163" s="168"/>
      <c r="V9163" s="149"/>
      <c r="W9163" s="140" t="str" cm="1">
        <f t="array" ref="W9163">IF(SUM(LEN(B9163:V9163))=0,"",IF(OR(OR(ISBLANK(F9163),SUM(LEN(C9163),LEN(D9163))=0),AND(NOT(E9163="Unknown"),ISBLANK(J9163)),AND(NOT(O9163="Unknown"),ISBLANK(R9163))),"Missing Information", INDEX(Table15[Entire Service Line Classification], MATCH(SUMIFS(Table15[Unique ID],Table15[System-Owned Portion],E9163,Table15[If Material Anything Other than "Lead" in Column E,Was Material Ever Previously Lead?],G9163,Table15[Customer-Owned Portion],O9163),Table15[Unique ID],0),0)))</f>
        <v/>
      </c>
      <c r="X9163"/>
    </row>
    <row r="9164" spans="2:24" hidden="1" x14ac:dyDescent="0.25">
      <c r="B9164" s="145"/>
      <c r="C9164" s="31"/>
      <c r="D9164" s="31"/>
      <c r="E9164" s="43"/>
      <c r="F9164" s="42"/>
      <c r="G9164" s="83"/>
      <c r="H9164" s="31"/>
      <c r="I9164" s="31"/>
      <c r="J9164" s="83"/>
      <c r="K9164" s="31"/>
      <c r="L9164" s="31"/>
      <c r="M9164" s="168"/>
      <c r="N9164" s="147"/>
      <c r="O9164" s="105"/>
      <c r="P9164" s="42"/>
      <c r="Q9164" s="31"/>
      <c r="R9164" s="83"/>
      <c r="S9164" s="31"/>
      <c r="T9164" s="31"/>
      <c r="U9164" s="168"/>
      <c r="V9164" s="149"/>
      <c r="W9164" s="140" t="str" cm="1">
        <f t="array" ref="W9164">IF(SUM(LEN(B9164:V9164))=0,"",IF(OR(OR(ISBLANK(F9164),SUM(LEN(C9164),LEN(D9164))=0),AND(NOT(E9164="Unknown"),ISBLANK(J9164)),AND(NOT(O9164="Unknown"),ISBLANK(R9164))),"Missing Information", INDEX(Table15[Entire Service Line Classification], MATCH(SUMIFS(Table15[Unique ID],Table15[System-Owned Portion],E9164,Table15[If Material Anything Other than "Lead" in Column E,Was Material Ever Previously Lead?],G9164,Table15[Customer-Owned Portion],O9164),Table15[Unique ID],0),0)))</f>
        <v/>
      </c>
      <c r="X9164"/>
    </row>
    <row r="9165" spans="2:24" hidden="1" x14ac:dyDescent="0.25">
      <c r="B9165" s="145"/>
      <c r="C9165" s="31"/>
      <c r="D9165" s="31"/>
      <c r="E9165" s="43"/>
      <c r="F9165" s="42"/>
      <c r="G9165" s="83"/>
      <c r="H9165" s="31"/>
      <c r="I9165" s="31"/>
      <c r="J9165" s="83"/>
      <c r="K9165" s="31"/>
      <c r="L9165" s="31"/>
      <c r="M9165" s="168"/>
      <c r="N9165" s="147"/>
      <c r="O9165" s="105"/>
      <c r="P9165" s="42"/>
      <c r="Q9165" s="31"/>
      <c r="R9165" s="83"/>
      <c r="S9165" s="31"/>
      <c r="T9165" s="31"/>
      <c r="U9165" s="168"/>
      <c r="V9165" s="149"/>
      <c r="W9165" s="140" t="str" cm="1">
        <f t="array" ref="W9165">IF(SUM(LEN(B9165:V9165))=0,"",IF(OR(OR(ISBLANK(F9165),SUM(LEN(C9165),LEN(D9165))=0),AND(NOT(E9165="Unknown"),ISBLANK(J9165)),AND(NOT(O9165="Unknown"),ISBLANK(R9165))),"Missing Information", INDEX(Table15[Entire Service Line Classification], MATCH(SUMIFS(Table15[Unique ID],Table15[System-Owned Portion],E9165,Table15[If Material Anything Other than "Lead" in Column E,Was Material Ever Previously Lead?],G9165,Table15[Customer-Owned Portion],O9165),Table15[Unique ID],0),0)))</f>
        <v/>
      </c>
      <c r="X9165"/>
    </row>
    <row r="9166" spans="2:24" hidden="1" x14ac:dyDescent="0.25">
      <c r="B9166" s="145"/>
      <c r="C9166" s="31"/>
      <c r="D9166" s="31"/>
      <c r="E9166" s="43"/>
      <c r="F9166" s="42"/>
      <c r="G9166" s="83"/>
      <c r="H9166" s="31"/>
      <c r="I9166" s="31"/>
      <c r="J9166" s="83"/>
      <c r="K9166" s="31"/>
      <c r="L9166" s="31"/>
      <c r="M9166" s="168"/>
      <c r="N9166" s="147"/>
      <c r="O9166" s="105"/>
      <c r="P9166" s="42"/>
      <c r="Q9166" s="31"/>
      <c r="R9166" s="83"/>
      <c r="S9166" s="31"/>
      <c r="T9166" s="31"/>
      <c r="U9166" s="168"/>
      <c r="V9166" s="149"/>
      <c r="W9166" s="140" t="str" cm="1">
        <f t="array" ref="W9166">IF(SUM(LEN(B9166:V9166))=0,"",IF(OR(OR(ISBLANK(F9166),SUM(LEN(C9166),LEN(D9166))=0),AND(NOT(E9166="Unknown"),ISBLANK(J9166)),AND(NOT(O9166="Unknown"),ISBLANK(R9166))),"Missing Information", INDEX(Table15[Entire Service Line Classification], MATCH(SUMIFS(Table15[Unique ID],Table15[System-Owned Portion],E9166,Table15[If Material Anything Other than "Lead" in Column E,Was Material Ever Previously Lead?],G9166,Table15[Customer-Owned Portion],O9166),Table15[Unique ID],0),0)))</f>
        <v/>
      </c>
      <c r="X9166"/>
    </row>
    <row r="9167" spans="2:24" hidden="1" x14ac:dyDescent="0.25">
      <c r="B9167" s="145"/>
      <c r="C9167" s="31"/>
      <c r="D9167" s="31"/>
      <c r="E9167" s="43"/>
      <c r="F9167" s="42"/>
      <c r="G9167" s="83"/>
      <c r="H9167" s="31"/>
      <c r="I9167" s="31"/>
      <c r="J9167" s="83"/>
      <c r="K9167" s="31"/>
      <c r="L9167" s="31"/>
      <c r="M9167" s="168"/>
      <c r="N9167" s="147"/>
      <c r="O9167" s="105"/>
      <c r="P9167" s="42"/>
      <c r="Q9167" s="31"/>
      <c r="R9167" s="83"/>
      <c r="S9167" s="31"/>
      <c r="T9167" s="31"/>
      <c r="U9167" s="168"/>
      <c r="V9167" s="149"/>
      <c r="W9167" s="140" t="str" cm="1">
        <f t="array" ref="W9167">IF(SUM(LEN(B9167:V9167))=0,"",IF(OR(OR(ISBLANK(F9167),SUM(LEN(C9167),LEN(D9167))=0),AND(NOT(E9167="Unknown"),ISBLANK(J9167)),AND(NOT(O9167="Unknown"),ISBLANK(R9167))),"Missing Information", INDEX(Table15[Entire Service Line Classification], MATCH(SUMIFS(Table15[Unique ID],Table15[System-Owned Portion],E9167,Table15[If Material Anything Other than "Lead" in Column E,Was Material Ever Previously Lead?],G9167,Table15[Customer-Owned Portion],O9167),Table15[Unique ID],0),0)))</f>
        <v/>
      </c>
      <c r="X9167"/>
    </row>
    <row r="9168" spans="2:24" hidden="1" x14ac:dyDescent="0.25">
      <c r="B9168" s="145"/>
      <c r="C9168" s="31"/>
      <c r="D9168" s="31"/>
      <c r="E9168" s="43"/>
      <c r="F9168" s="42"/>
      <c r="G9168" s="83"/>
      <c r="H9168" s="31"/>
      <c r="I9168" s="31"/>
      <c r="J9168" s="83"/>
      <c r="K9168" s="31"/>
      <c r="L9168" s="31"/>
      <c r="M9168" s="168"/>
      <c r="N9168" s="147"/>
      <c r="O9168" s="105"/>
      <c r="P9168" s="42"/>
      <c r="Q9168" s="31"/>
      <c r="R9168" s="83"/>
      <c r="S9168" s="31"/>
      <c r="T9168" s="31"/>
      <c r="U9168" s="168"/>
      <c r="V9168" s="149"/>
      <c r="W9168" s="140" t="str" cm="1">
        <f t="array" ref="W9168">IF(SUM(LEN(B9168:V9168))=0,"",IF(OR(OR(ISBLANK(F9168),SUM(LEN(C9168),LEN(D9168))=0),AND(NOT(E9168="Unknown"),ISBLANK(J9168)),AND(NOT(O9168="Unknown"),ISBLANK(R9168))),"Missing Information", INDEX(Table15[Entire Service Line Classification], MATCH(SUMIFS(Table15[Unique ID],Table15[System-Owned Portion],E9168,Table15[If Material Anything Other than "Lead" in Column E,Was Material Ever Previously Lead?],G9168,Table15[Customer-Owned Portion],O9168),Table15[Unique ID],0),0)))</f>
        <v/>
      </c>
      <c r="X9168"/>
    </row>
    <row r="9169" spans="2:24" hidden="1" x14ac:dyDescent="0.25">
      <c r="B9169" s="145"/>
      <c r="C9169" s="31"/>
      <c r="D9169" s="31"/>
      <c r="E9169" s="43"/>
      <c r="F9169" s="42"/>
      <c r="G9169" s="83"/>
      <c r="H9169" s="31"/>
      <c r="I9169" s="31"/>
      <c r="J9169" s="83"/>
      <c r="K9169" s="31"/>
      <c r="L9169" s="31"/>
      <c r="M9169" s="168"/>
      <c r="N9169" s="147"/>
      <c r="O9169" s="105"/>
      <c r="P9169" s="42"/>
      <c r="Q9169" s="31"/>
      <c r="R9169" s="83"/>
      <c r="S9169" s="31"/>
      <c r="T9169" s="31"/>
      <c r="U9169" s="168"/>
      <c r="V9169" s="149"/>
      <c r="W9169" s="140" t="str" cm="1">
        <f t="array" ref="W9169">IF(SUM(LEN(B9169:V9169))=0,"",IF(OR(OR(ISBLANK(F9169),SUM(LEN(C9169),LEN(D9169))=0),AND(NOT(E9169="Unknown"),ISBLANK(J9169)),AND(NOT(O9169="Unknown"),ISBLANK(R9169))),"Missing Information", INDEX(Table15[Entire Service Line Classification], MATCH(SUMIFS(Table15[Unique ID],Table15[System-Owned Portion],E9169,Table15[If Material Anything Other than "Lead" in Column E,Was Material Ever Previously Lead?],G9169,Table15[Customer-Owned Portion],O9169),Table15[Unique ID],0),0)))</f>
        <v/>
      </c>
      <c r="X9169"/>
    </row>
    <row r="9170" spans="2:24" hidden="1" x14ac:dyDescent="0.25">
      <c r="B9170" s="145"/>
      <c r="C9170" s="31"/>
      <c r="D9170" s="31"/>
      <c r="E9170" s="43"/>
      <c r="F9170" s="42"/>
      <c r="G9170" s="83"/>
      <c r="H9170" s="31"/>
      <c r="I9170" s="31"/>
      <c r="J9170" s="83"/>
      <c r="K9170" s="31"/>
      <c r="L9170" s="31"/>
      <c r="M9170" s="168"/>
      <c r="N9170" s="147"/>
      <c r="O9170" s="105"/>
      <c r="P9170" s="42"/>
      <c r="Q9170" s="31"/>
      <c r="R9170" s="83"/>
      <c r="S9170" s="31"/>
      <c r="T9170" s="31"/>
      <c r="U9170" s="168"/>
      <c r="V9170" s="149"/>
      <c r="W9170" s="140" t="str" cm="1">
        <f t="array" ref="W9170">IF(SUM(LEN(B9170:V9170))=0,"",IF(OR(OR(ISBLANK(F9170),SUM(LEN(C9170),LEN(D9170))=0),AND(NOT(E9170="Unknown"),ISBLANK(J9170)),AND(NOT(O9170="Unknown"),ISBLANK(R9170))),"Missing Information", INDEX(Table15[Entire Service Line Classification], MATCH(SUMIFS(Table15[Unique ID],Table15[System-Owned Portion],E9170,Table15[If Material Anything Other than "Lead" in Column E,Was Material Ever Previously Lead?],G9170,Table15[Customer-Owned Portion],O9170),Table15[Unique ID],0),0)))</f>
        <v/>
      </c>
      <c r="X9170"/>
    </row>
    <row r="9171" spans="2:24" hidden="1" x14ac:dyDescent="0.25">
      <c r="B9171" s="145"/>
      <c r="C9171" s="31"/>
      <c r="D9171" s="31"/>
      <c r="E9171" s="43"/>
      <c r="F9171" s="42"/>
      <c r="G9171" s="83"/>
      <c r="H9171" s="31"/>
      <c r="I9171" s="31"/>
      <c r="J9171" s="83"/>
      <c r="K9171" s="31"/>
      <c r="L9171" s="31"/>
      <c r="M9171" s="168"/>
      <c r="N9171" s="147"/>
      <c r="O9171" s="105"/>
      <c r="P9171" s="42"/>
      <c r="Q9171" s="31"/>
      <c r="R9171" s="83"/>
      <c r="S9171" s="31"/>
      <c r="T9171" s="31"/>
      <c r="U9171" s="168"/>
      <c r="V9171" s="149"/>
      <c r="W9171" s="140" t="str" cm="1">
        <f t="array" ref="W9171">IF(SUM(LEN(B9171:V9171))=0,"",IF(OR(OR(ISBLANK(F9171),SUM(LEN(C9171),LEN(D9171))=0),AND(NOT(E9171="Unknown"),ISBLANK(J9171)),AND(NOT(O9171="Unknown"),ISBLANK(R9171))),"Missing Information", INDEX(Table15[Entire Service Line Classification], MATCH(SUMIFS(Table15[Unique ID],Table15[System-Owned Portion],E9171,Table15[If Material Anything Other than "Lead" in Column E,Was Material Ever Previously Lead?],G9171,Table15[Customer-Owned Portion],O9171),Table15[Unique ID],0),0)))</f>
        <v/>
      </c>
      <c r="X9171"/>
    </row>
    <row r="9172" spans="2:24" hidden="1" x14ac:dyDescent="0.25">
      <c r="B9172" s="145"/>
      <c r="C9172" s="31"/>
      <c r="D9172" s="31"/>
      <c r="E9172" s="43"/>
      <c r="F9172" s="42"/>
      <c r="G9172" s="83"/>
      <c r="H9172" s="31"/>
      <c r="I9172" s="31"/>
      <c r="J9172" s="83"/>
      <c r="K9172" s="31"/>
      <c r="L9172" s="31"/>
      <c r="M9172" s="168"/>
      <c r="N9172" s="147"/>
      <c r="O9172" s="105"/>
      <c r="P9172" s="42"/>
      <c r="Q9172" s="31"/>
      <c r="R9172" s="83"/>
      <c r="S9172" s="31"/>
      <c r="T9172" s="31"/>
      <c r="U9172" s="168"/>
      <c r="V9172" s="149"/>
      <c r="W9172" s="140" t="str" cm="1">
        <f t="array" ref="W9172">IF(SUM(LEN(B9172:V9172))=0,"",IF(OR(OR(ISBLANK(F9172),SUM(LEN(C9172),LEN(D9172))=0),AND(NOT(E9172="Unknown"),ISBLANK(J9172)),AND(NOT(O9172="Unknown"),ISBLANK(R9172))),"Missing Information", INDEX(Table15[Entire Service Line Classification], MATCH(SUMIFS(Table15[Unique ID],Table15[System-Owned Portion],E9172,Table15[If Material Anything Other than "Lead" in Column E,Was Material Ever Previously Lead?],G9172,Table15[Customer-Owned Portion],O9172),Table15[Unique ID],0),0)))</f>
        <v/>
      </c>
      <c r="X9172"/>
    </row>
    <row r="9173" spans="2:24" hidden="1" x14ac:dyDescent="0.25">
      <c r="B9173" s="145"/>
      <c r="C9173" s="31"/>
      <c r="D9173" s="31"/>
      <c r="E9173" s="43"/>
      <c r="F9173" s="42"/>
      <c r="G9173" s="83"/>
      <c r="H9173" s="31"/>
      <c r="I9173" s="31"/>
      <c r="J9173" s="83"/>
      <c r="K9173" s="31"/>
      <c r="L9173" s="31"/>
      <c r="M9173" s="168"/>
      <c r="N9173" s="147"/>
      <c r="O9173" s="105"/>
      <c r="P9173" s="42"/>
      <c r="Q9173" s="31"/>
      <c r="R9173" s="83"/>
      <c r="S9173" s="31"/>
      <c r="T9173" s="31"/>
      <c r="U9173" s="168"/>
      <c r="V9173" s="149"/>
      <c r="W9173" s="140" t="str" cm="1">
        <f t="array" ref="W9173">IF(SUM(LEN(B9173:V9173))=0,"",IF(OR(OR(ISBLANK(F9173),SUM(LEN(C9173),LEN(D9173))=0),AND(NOT(E9173="Unknown"),ISBLANK(J9173)),AND(NOT(O9173="Unknown"),ISBLANK(R9173))),"Missing Information", INDEX(Table15[Entire Service Line Classification], MATCH(SUMIFS(Table15[Unique ID],Table15[System-Owned Portion],E9173,Table15[If Material Anything Other than "Lead" in Column E,Was Material Ever Previously Lead?],G9173,Table15[Customer-Owned Portion],O9173),Table15[Unique ID],0),0)))</f>
        <v/>
      </c>
      <c r="X9173"/>
    </row>
    <row r="9174" spans="2:24" hidden="1" x14ac:dyDescent="0.25">
      <c r="B9174" s="145"/>
      <c r="C9174" s="31"/>
      <c r="D9174" s="31"/>
      <c r="E9174" s="43"/>
      <c r="F9174" s="42"/>
      <c r="G9174" s="83"/>
      <c r="H9174" s="31"/>
      <c r="I9174" s="31"/>
      <c r="J9174" s="83"/>
      <c r="K9174" s="31"/>
      <c r="L9174" s="31"/>
      <c r="M9174" s="168"/>
      <c r="N9174" s="147"/>
      <c r="O9174" s="105"/>
      <c r="P9174" s="42"/>
      <c r="Q9174" s="31"/>
      <c r="R9174" s="83"/>
      <c r="S9174" s="31"/>
      <c r="T9174" s="31"/>
      <c r="U9174" s="168"/>
      <c r="V9174" s="149"/>
      <c r="W9174" s="140" t="str" cm="1">
        <f t="array" ref="W9174">IF(SUM(LEN(B9174:V9174))=0,"",IF(OR(OR(ISBLANK(F9174),SUM(LEN(C9174),LEN(D9174))=0),AND(NOT(E9174="Unknown"),ISBLANK(J9174)),AND(NOT(O9174="Unknown"),ISBLANK(R9174))),"Missing Information", INDEX(Table15[Entire Service Line Classification], MATCH(SUMIFS(Table15[Unique ID],Table15[System-Owned Portion],E9174,Table15[If Material Anything Other than "Lead" in Column E,Was Material Ever Previously Lead?],G9174,Table15[Customer-Owned Portion],O9174),Table15[Unique ID],0),0)))</f>
        <v/>
      </c>
      <c r="X9174"/>
    </row>
    <row r="9175" spans="2:24" hidden="1" x14ac:dyDescent="0.25">
      <c r="B9175" s="145"/>
      <c r="C9175" s="31"/>
      <c r="D9175" s="31"/>
      <c r="E9175" s="43"/>
      <c r="F9175" s="42"/>
      <c r="G9175" s="83"/>
      <c r="H9175" s="31"/>
      <c r="I9175" s="31"/>
      <c r="J9175" s="83"/>
      <c r="K9175" s="31"/>
      <c r="L9175" s="31"/>
      <c r="M9175" s="168"/>
      <c r="N9175" s="147"/>
      <c r="O9175" s="105"/>
      <c r="P9175" s="42"/>
      <c r="Q9175" s="31"/>
      <c r="R9175" s="83"/>
      <c r="S9175" s="31"/>
      <c r="T9175" s="31"/>
      <c r="U9175" s="168"/>
      <c r="V9175" s="149"/>
      <c r="W9175" s="140" t="str" cm="1">
        <f t="array" ref="W9175">IF(SUM(LEN(B9175:V9175))=0,"",IF(OR(OR(ISBLANK(F9175),SUM(LEN(C9175),LEN(D9175))=0),AND(NOT(E9175="Unknown"),ISBLANK(J9175)),AND(NOT(O9175="Unknown"),ISBLANK(R9175))),"Missing Information", INDEX(Table15[Entire Service Line Classification], MATCH(SUMIFS(Table15[Unique ID],Table15[System-Owned Portion],E9175,Table15[If Material Anything Other than "Lead" in Column E,Was Material Ever Previously Lead?],G9175,Table15[Customer-Owned Portion],O9175),Table15[Unique ID],0),0)))</f>
        <v/>
      </c>
      <c r="X9175"/>
    </row>
    <row r="9176" spans="2:24" hidden="1" x14ac:dyDescent="0.25">
      <c r="B9176" s="145"/>
      <c r="C9176" s="31"/>
      <c r="D9176" s="31"/>
      <c r="E9176" s="43"/>
      <c r="F9176" s="42"/>
      <c r="G9176" s="83"/>
      <c r="H9176" s="31"/>
      <c r="I9176" s="31"/>
      <c r="J9176" s="83"/>
      <c r="K9176" s="31"/>
      <c r="L9176" s="31"/>
      <c r="M9176" s="168"/>
      <c r="N9176" s="147"/>
      <c r="O9176" s="105"/>
      <c r="P9176" s="42"/>
      <c r="Q9176" s="31"/>
      <c r="R9176" s="83"/>
      <c r="S9176" s="31"/>
      <c r="T9176" s="31"/>
      <c r="U9176" s="168"/>
      <c r="V9176" s="149"/>
      <c r="W9176" s="140" t="str" cm="1">
        <f t="array" ref="W9176">IF(SUM(LEN(B9176:V9176))=0,"",IF(OR(OR(ISBLANK(F9176),SUM(LEN(C9176),LEN(D9176))=0),AND(NOT(E9176="Unknown"),ISBLANK(J9176)),AND(NOT(O9176="Unknown"),ISBLANK(R9176))),"Missing Information", INDEX(Table15[Entire Service Line Classification], MATCH(SUMIFS(Table15[Unique ID],Table15[System-Owned Portion],E9176,Table15[If Material Anything Other than "Lead" in Column E,Was Material Ever Previously Lead?],G9176,Table15[Customer-Owned Portion],O9176),Table15[Unique ID],0),0)))</f>
        <v/>
      </c>
      <c r="X9176"/>
    </row>
    <row r="9177" spans="2:24" hidden="1" x14ac:dyDescent="0.25">
      <c r="B9177" s="145"/>
      <c r="C9177" s="31"/>
      <c r="D9177" s="31"/>
      <c r="E9177" s="43"/>
      <c r="F9177" s="42"/>
      <c r="G9177" s="83"/>
      <c r="H9177" s="31"/>
      <c r="I9177" s="31"/>
      <c r="J9177" s="83"/>
      <c r="K9177" s="31"/>
      <c r="L9177" s="31"/>
      <c r="M9177" s="168"/>
      <c r="N9177" s="147"/>
      <c r="O9177" s="105"/>
      <c r="P9177" s="42"/>
      <c r="Q9177" s="31"/>
      <c r="R9177" s="83"/>
      <c r="S9177" s="31"/>
      <c r="T9177" s="31"/>
      <c r="U9177" s="168"/>
      <c r="V9177" s="149"/>
      <c r="W9177" s="140" t="str" cm="1">
        <f t="array" ref="W9177">IF(SUM(LEN(B9177:V9177))=0,"",IF(OR(OR(ISBLANK(F9177),SUM(LEN(C9177),LEN(D9177))=0),AND(NOT(E9177="Unknown"),ISBLANK(J9177)),AND(NOT(O9177="Unknown"),ISBLANK(R9177))),"Missing Information", INDEX(Table15[Entire Service Line Classification], MATCH(SUMIFS(Table15[Unique ID],Table15[System-Owned Portion],E9177,Table15[If Material Anything Other than "Lead" in Column E,Was Material Ever Previously Lead?],G9177,Table15[Customer-Owned Portion],O9177),Table15[Unique ID],0),0)))</f>
        <v/>
      </c>
      <c r="X9177"/>
    </row>
    <row r="9178" spans="2:24" hidden="1" x14ac:dyDescent="0.25">
      <c r="B9178" s="145"/>
      <c r="C9178" s="31"/>
      <c r="D9178" s="31"/>
      <c r="E9178" s="43"/>
      <c r="F9178" s="42"/>
      <c r="G9178" s="83"/>
      <c r="H9178" s="31"/>
      <c r="I9178" s="31"/>
      <c r="J9178" s="83"/>
      <c r="K9178" s="31"/>
      <c r="L9178" s="31"/>
      <c r="M9178" s="168"/>
      <c r="N9178" s="147"/>
      <c r="O9178" s="105"/>
      <c r="P9178" s="42"/>
      <c r="Q9178" s="31"/>
      <c r="R9178" s="83"/>
      <c r="S9178" s="31"/>
      <c r="T9178" s="31"/>
      <c r="U9178" s="168"/>
      <c r="V9178" s="149"/>
      <c r="W9178" s="140" t="str" cm="1">
        <f t="array" ref="W9178">IF(SUM(LEN(B9178:V9178))=0,"",IF(OR(OR(ISBLANK(F9178),SUM(LEN(C9178),LEN(D9178))=0),AND(NOT(E9178="Unknown"),ISBLANK(J9178)),AND(NOT(O9178="Unknown"),ISBLANK(R9178))),"Missing Information", INDEX(Table15[Entire Service Line Classification], MATCH(SUMIFS(Table15[Unique ID],Table15[System-Owned Portion],E9178,Table15[If Material Anything Other than "Lead" in Column E,Was Material Ever Previously Lead?],G9178,Table15[Customer-Owned Portion],O9178),Table15[Unique ID],0),0)))</f>
        <v/>
      </c>
      <c r="X9178"/>
    </row>
    <row r="9179" spans="2:24" hidden="1" x14ac:dyDescent="0.25">
      <c r="B9179" s="145"/>
      <c r="C9179" s="31"/>
      <c r="D9179" s="31"/>
      <c r="E9179" s="43"/>
      <c r="F9179" s="42"/>
      <c r="G9179" s="83"/>
      <c r="H9179" s="31"/>
      <c r="I9179" s="31"/>
      <c r="J9179" s="83"/>
      <c r="K9179" s="31"/>
      <c r="L9179" s="31"/>
      <c r="M9179" s="168"/>
      <c r="N9179" s="147"/>
      <c r="O9179" s="105"/>
      <c r="P9179" s="42"/>
      <c r="Q9179" s="31"/>
      <c r="R9179" s="83"/>
      <c r="S9179" s="31"/>
      <c r="T9179" s="31"/>
      <c r="U9179" s="168"/>
      <c r="V9179" s="149"/>
      <c r="W9179" s="140" t="str" cm="1">
        <f t="array" ref="W9179">IF(SUM(LEN(B9179:V9179))=0,"",IF(OR(OR(ISBLANK(F9179),SUM(LEN(C9179),LEN(D9179))=0),AND(NOT(E9179="Unknown"),ISBLANK(J9179)),AND(NOT(O9179="Unknown"),ISBLANK(R9179))),"Missing Information", INDEX(Table15[Entire Service Line Classification], MATCH(SUMIFS(Table15[Unique ID],Table15[System-Owned Portion],E9179,Table15[If Material Anything Other than "Lead" in Column E,Was Material Ever Previously Lead?],G9179,Table15[Customer-Owned Portion],O9179),Table15[Unique ID],0),0)))</f>
        <v/>
      </c>
      <c r="X9179"/>
    </row>
    <row r="9180" spans="2:24" hidden="1" x14ac:dyDescent="0.25">
      <c r="B9180" s="145"/>
      <c r="C9180" s="31"/>
      <c r="D9180" s="31"/>
      <c r="E9180" s="43"/>
      <c r="F9180" s="42"/>
      <c r="G9180" s="83"/>
      <c r="H9180" s="31"/>
      <c r="I9180" s="31"/>
      <c r="J9180" s="83"/>
      <c r="K9180" s="31"/>
      <c r="L9180" s="31"/>
      <c r="M9180" s="168"/>
      <c r="N9180" s="147"/>
      <c r="O9180" s="105"/>
      <c r="P9180" s="42"/>
      <c r="Q9180" s="31"/>
      <c r="R9180" s="83"/>
      <c r="S9180" s="31"/>
      <c r="T9180" s="31"/>
      <c r="U9180" s="168"/>
      <c r="V9180" s="149"/>
      <c r="W9180" s="140" t="str" cm="1">
        <f t="array" ref="W9180">IF(SUM(LEN(B9180:V9180))=0,"",IF(OR(OR(ISBLANK(F9180),SUM(LEN(C9180),LEN(D9180))=0),AND(NOT(E9180="Unknown"),ISBLANK(J9180)),AND(NOT(O9180="Unknown"),ISBLANK(R9180))),"Missing Information", INDEX(Table15[Entire Service Line Classification], MATCH(SUMIFS(Table15[Unique ID],Table15[System-Owned Portion],E9180,Table15[If Material Anything Other than "Lead" in Column E,Was Material Ever Previously Lead?],G9180,Table15[Customer-Owned Portion],O9180),Table15[Unique ID],0),0)))</f>
        <v/>
      </c>
      <c r="X9180"/>
    </row>
    <row r="9181" spans="2:24" hidden="1" x14ac:dyDescent="0.25">
      <c r="B9181" s="145"/>
      <c r="C9181" s="31"/>
      <c r="D9181" s="31"/>
      <c r="E9181" s="43"/>
      <c r="F9181" s="42"/>
      <c r="G9181" s="83"/>
      <c r="H9181" s="31"/>
      <c r="I9181" s="31"/>
      <c r="J9181" s="83"/>
      <c r="K9181" s="31"/>
      <c r="L9181" s="31"/>
      <c r="M9181" s="168"/>
      <c r="N9181" s="147"/>
      <c r="O9181" s="105"/>
      <c r="P9181" s="42"/>
      <c r="Q9181" s="31"/>
      <c r="R9181" s="83"/>
      <c r="S9181" s="31"/>
      <c r="T9181" s="31"/>
      <c r="U9181" s="168"/>
      <c r="V9181" s="149"/>
      <c r="W9181" s="140" t="str" cm="1">
        <f t="array" ref="W9181">IF(SUM(LEN(B9181:V9181))=0,"",IF(OR(OR(ISBLANK(F9181),SUM(LEN(C9181),LEN(D9181))=0),AND(NOT(E9181="Unknown"),ISBLANK(J9181)),AND(NOT(O9181="Unknown"),ISBLANK(R9181))),"Missing Information", INDEX(Table15[Entire Service Line Classification], MATCH(SUMIFS(Table15[Unique ID],Table15[System-Owned Portion],E9181,Table15[If Material Anything Other than "Lead" in Column E,Was Material Ever Previously Lead?],G9181,Table15[Customer-Owned Portion],O9181),Table15[Unique ID],0),0)))</f>
        <v/>
      </c>
      <c r="X9181"/>
    </row>
    <row r="9182" spans="2:24" hidden="1" x14ac:dyDescent="0.25">
      <c r="B9182" s="145"/>
      <c r="C9182" s="31"/>
      <c r="D9182" s="31"/>
      <c r="E9182" s="43"/>
      <c r="F9182" s="42"/>
      <c r="G9182" s="83"/>
      <c r="H9182" s="31"/>
      <c r="I9182" s="31"/>
      <c r="J9182" s="83"/>
      <c r="K9182" s="31"/>
      <c r="L9182" s="31"/>
      <c r="M9182" s="168"/>
      <c r="N9182" s="147"/>
      <c r="O9182" s="105"/>
      <c r="P9182" s="42"/>
      <c r="Q9182" s="31"/>
      <c r="R9182" s="83"/>
      <c r="S9182" s="31"/>
      <c r="T9182" s="31"/>
      <c r="U9182" s="168"/>
      <c r="V9182" s="149"/>
      <c r="W9182" s="140" t="str" cm="1">
        <f t="array" ref="W9182">IF(SUM(LEN(B9182:V9182))=0,"",IF(OR(OR(ISBLANK(F9182),SUM(LEN(C9182),LEN(D9182))=0),AND(NOT(E9182="Unknown"),ISBLANK(J9182)),AND(NOT(O9182="Unknown"),ISBLANK(R9182))),"Missing Information", INDEX(Table15[Entire Service Line Classification], MATCH(SUMIFS(Table15[Unique ID],Table15[System-Owned Portion],E9182,Table15[If Material Anything Other than "Lead" in Column E,Was Material Ever Previously Lead?],G9182,Table15[Customer-Owned Portion],O9182),Table15[Unique ID],0),0)))</f>
        <v/>
      </c>
      <c r="X9182"/>
    </row>
    <row r="9183" spans="2:24" hidden="1" x14ac:dyDescent="0.25">
      <c r="B9183" s="145"/>
      <c r="C9183" s="31"/>
      <c r="D9183" s="31"/>
      <c r="E9183" s="43"/>
      <c r="F9183" s="42"/>
      <c r="G9183" s="83"/>
      <c r="H9183" s="31"/>
      <c r="I9183" s="31"/>
      <c r="J9183" s="83"/>
      <c r="K9183" s="31"/>
      <c r="L9183" s="31"/>
      <c r="M9183" s="168"/>
      <c r="N9183" s="147"/>
      <c r="O9183" s="105"/>
      <c r="P9183" s="42"/>
      <c r="Q9183" s="31"/>
      <c r="R9183" s="83"/>
      <c r="S9183" s="31"/>
      <c r="T9183" s="31"/>
      <c r="U9183" s="168"/>
      <c r="V9183" s="149"/>
      <c r="W9183" s="140" t="str" cm="1">
        <f t="array" ref="W9183">IF(SUM(LEN(B9183:V9183))=0,"",IF(OR(OR(ISBLANK(F9183),SUM(LEN(C9183),LEN(D9183))=0),AND(NOT(E9183="Unknown"),ISBLANK(J9183)),AND(NOT(O9183="Unknown"),ISBLANK(R9183))),"Missing Information", INDEX(Table15[Entire Service Line Classification], MATCH(SUMIFS(Table15[Unique ID],Table15[System-Owned Portion],E9183,Table15[If Material Anything Other than "Lead" in Column E,Was Material Ever Previously Lead?],G9183,Table15[Customer-Owned Portion],O9183),Table15[Unique ID],0),0)))</f>
        <v/>
      </c>
      <c r="X9183"/>
    </row>
    <row r="9184" spans="2:24" hidden="1" x14ac:dyDescent="0.25">
      <c r="B9184" s="145"/>
      <c r="C9184" s="31"/>
      <c r="D9184" s="31"/>
      <c r="E9184" s="43"/>
      <c r="F9184" s="42"/>
      <c r="G9184" s="83"/>
      <c r="H9184" s="31"/>
      <c r="I9184" s="31"/>
      <c r="J9184" s="83"/>
      <c r="K9184" s="31"/>
      <c r="L9184" s="31"/>
      <c r="M9184" s="168"/>
      <c r="N9184" s="147"/>
      <c r="O9184" s="105"/>
      <c r="P9184" s="42"/>
      <c r="Q9184" s="31"/>
      <c r="R9184" s="83"/>
      <c r="S9184" s="31"/>
      <c r="T9184" s="31"/>
      <c r="U9184" s="168"/>
      <c r="V9184" s="149"/>
      <c r="W9184" s="140" t="str" cm="1">
        <f t="array" ref="W9184">IF(SUM(LEN(B9184:V9184))=0,"",IF(OR(OR(ISBLANK(F9184),SUM(LEN(C9184),LEN(D9184))=0),AND(NOT(E9184="Unknown"),ISBLANK(J9184)),AND(NOT(O9184="Unknown"),ISBLANK(R9184))),"Missing Information", INDEX(Table15[Entire Service Line Classification], MATCH(SUMIFS(Table15[Unique ID],Table15[System-Owned Portion],E9184,Table15[If Material Anything Other than "Lead" in Column E,Was Material Ever Previously Lead?],G9184,Table15[Customer-Owned Portion],O9184),Table15[Unique ID],0),0)))</f>
        <v/>
      </c>
      <c r="X9184"/>
    </row>
    <row r="9185" spans="2:24" hidden="1" x14ac:dyDescent="0.25">
      <c r="B9185" s="145"/>
      <c r="C9185" s="31"/>
      <c r="D9185" s="31"/>
      <c r="E9185" s="43"/>
      <c r="F9185" s="42"/>
      <c r="G9185" s="83"/>
      <c r="H9185" s="31"/>
      <c r="I9185" s="31"/>
      <c r="J9185" s="83"/>
      <c r="K9185" s="31"/>
      <c r="L9185" s="31"/>
      <c r="M9185" s="168"/>
      <c r="N9185" s="147"/>
      <c r="O9185" s="105"/>
      <c r="P9185" s="42"/>
      <c r="Q9185" s="31"/>
      <c r="R9185" s="83"/>
      <c r="S9185" s="31"/>
      <c r="T9185" s="31"/>
      <c r="U9185" s="168"/>
      <c r="V9185" s="149"/>
      <c r="W9185" s="140" t="str" cm="1">
        <f t="array" ref="W9185">IF(SUM(LEN(B9185:V9185))=0,"",IF(OR(OR(ISBLANK(F9185),SUM(LEN(C9185),LEN(D9185))=0),AND(NOT(E9185="Unknown"),ISBLANK(J9185)),AND(NOT(O9185="Unknown"),ISBLANK(R9185))),"Missing Information", INDEX(Table15[Entire Service Line Classification], MATCH(SUMIFS(Table15[Unique ID],Table15[System-Owned Portion],E9185,Table15[If Material Anything Other than "Lead" in Column E,Was Material Ever Previously Lead?],G9185,Table15[Customer-Owned Portion],O9185),Table15[Unique ID],0),0)))</f>
        <v/>
      </c>
      <c r="X9185"/>
    </row>
    <row r="9186" spans="2:24" hidden="1" x14ac:dyDescent="0.25">
      <c r="B9186" s="145"/>
      <c r="C9186" s="31"/>
      <c r="D9186" s="31"/>
      <c r="E9186" s="43"/>
      <c r="F9186" s="42"/>
      <c r="G9186" s="83"/>
      <c r="H9186" s="31"/>
      <c r="I9186" s="31"/>
      <c r="J9186" s="83"/>
      <c r="K9186" s="31"/>
      <c r="L9186" s="31"/>
      <c r="M9186" s="168"/>
      <c r="N9186" s="147"/>
      <c r="O9186" s="105"/>
      <c r="P9186" s="42"/>
      <c r="Q9186" s="31"/>
      <c r="R9186" s="83"/>
      <c r="S9186" s="31"/>
      <c r="T9186" s="31"/>
      <c r="U9186" s="168"/>
      <c r="V9186" s="149"/>
      <c r="W9186" s="140" t="str" cm="1">
        <f t="array" ref="W9186">IF(SUM(LEN(B9186:V9186))=0,"",IF(OR(OR(ISBLANK(F9186),SUM(LEN(C9186),LEN(D9186))=0),AND(NOT(E9186="Unknown"),ISBLANK(J9186)),AND(NOT(O9186="Unknown"),ISBLANK(R9186))),"Missing Information", INDEX(Table15[Entire Service Line Classification], MATCH(SUMIFS(Table15[Unique ID],Table15[System-Owned Portion],E9186,Table15[If Material Anything Other than "Lead" in Column E,Was Material Ever Previously Lead?],G9186,Table15[Customer-Owned Portion],O9186),Table15[Unique ID],0),0)))</f>
        <v/>
      </c>
      <c r="X9186"/>
    </row>
    <row r="9187" spans="2:24" hidden="1" x14ac:dyDescent="0.25">
      <c r="B9187" s="145"/>
      <c r="C9187" s="31"/>
      <c r="D9187" s="31"/>
      <c r="E9187" s="43"/>
      <c r="F9187" s="42"/>
      <c r="G9187" s="83"/>
      <c r="H9187" s="31"/>
      <c r="I9187" s="31"/>
      <c r="J9187" s="83"/>
      <c r="K9187" s="31"/>
      <c r="L9187" s="31"/>
      <c r="M9187" s="168"/>
      <c r="N9187" s="147"/>
      <c r="O9187" s="105"/>
      <c r="P9187" s="42"/>
      <c r="Q9187" s="31"/>
      <c r="R9187" s="83"/>
      <c r="S9187" s="31"/>
      <c r="T9187" s="31"/>
      <c r="U9187" s="168"/>
      <c r="V9187" s="149"/>
      <c r="W9187" s="140" t="str" cm="1">
        <f t="array" ref="W9187">IF(SUM(LEN(B9187:V9187))=0,"",IF(OR(OR(ISBLANK(F9187),SUM(LEN(C9187),LEN(D9187))=0),AND(NOT(E9187="Unknown"),ISBLANK(J9187)),AND(NOT(O9187="Unknown"),ISBLANK(R9187))),"Missing Information", INDEX(Table15[Entire Service Line Classification], MATCH(SUMIFS(Table15[Unique ID],Table15[System-Owned Portion],E9187,Table15[If Material Anything Other than "Lead" in Column E,Was Material Ever Previously Lead?],G9187,Table15[Customer-Owned Portion],O9187),Table15[Unique ID],0),0)))</f>
        <v/>
      </c>
      <c r="X9187"/>
    </row>
    <row r="9188" spans="2:24" hidden="1" x14ac:dyDescent="0.25">
      <c r="B9188" s="145"/>
      <c r="C9188" s="31"/>
      <c r="D9188" s="31"/>
      <c r="E9188" s="43"/>
      <c r="F9188" s="42"/>
      <c r="G9188" s="83"/>
      <c r="H9188" s="31"/>
      <c r="I9188" s="31"/>
      <c r="J9188" s="83"/>
      <c r="K9188" s="31"/>
      <c r="L9188" s="31"/>
      <c r="M9188" s="168"/>
      <c r="N9188" s="147"/>
      <c r="O9188" s="105"/>
      <c r="P9188" s="42"/>
      <c r="Q9188" s="31"/>
      <c r="R9188" s="83"/>
      <c r="S9188" s="31"/>
      <c r="T9188" s="31"/>
      <c r="U9188" s="168"/>
      <c r="V9188" s="149"/>
      <c r="W9188" s="140" t="str" cm="1">
        <f t="array" ref="W9188">IF(SUM(LEN(B9188:V9188))=0,"",IF(OR(OR(ISBLANK(F9188),SUM(LEN(C9188),LEN(D9188))=0),AND(NOT(E9188="Unknown"),ISBLANK(J9188)),AND(NOT(O9188="Unknown"),ISBLANK(R9188))),"Missing Information", INDEX(Table15[Entire Service Line Classification], MATCH(SUMIFS(Table15[Unique ID],Table15[System-Owned Portion],E9188,Table15[If Material Anything Other than "Lead" in Column E,Was Material Ever Previously Lead?],G9188,Table15[Customer-Owned Portion],O9188),Table15[Unique ID],0),0)))</f>
        <v/>
      </c>
      <c r="X9188"/>
    </row>
    <row r="9189" spans="2:24" hidden="1" x14ac:dyDescent="0.25">
      <c r="B9189" s="145"/>
      <c r="C9189" s="31"/>
      <c r="D9189" s="31"/>
      <c r="E9189" s="43"/>
      <c r="F9189" s="42"/>
      <c r="G9189" s="83"/>
      <c r="H9189" s="31"/>
      <c r="I9189" s="31"/>
      <c r="J9189" s="83"/>
      <c r="K9189" s="31"/>
      <c r="L9189" s="31"/>
      <c r="M9189" s="168"/>
      <c r="N9189" s="147"/>
      <c r="O9189" s="105"/>
      <c r="P9189" s="42"/>
      <c r="Q9189" s="31"/>
      <c r="R9189" s="83"/>
      <c r="S9189" s="31"/>
      <c r="T9189" s="31"/>
      <c r="U9189" s="168"/>
      <c r="V9189" s="149"/>
      <c r="W9189" s="140" t="str" cm="1">
        <f t="array" ref="W9189">IF(SUM(LEN(B9189:V9189))=0,"",IF(OR(OR(ISBLANK(F9189),SUM(LEN(C9189),LEN(D9189))=0),AND(NOT(E9189="Unknown"),ISBLANK(J9189)),AND(NOT(O9189="Unknown"),ISBLANK(R9189))),"Missing Information", INDEX(Table15[Entire Service Line Classification], MATCH(SUMIFS(Table15[Unique ID],Table15[System-Owned Portion],E9189,Table15[If Material Anything Other than "Lead" in Column E,Was Material Ever Previously Lead?],G9189,Table15[Customer-Owned Portion],O9189),Table15[Unique ID],0),0)))</f>
        <v/>
      </c>
      <c r="X9189"/>
    </row>
    <row r="9190" spans="2:24" hidden="1" x14ac:dyDescent="0.25">
      <c r="B9190" s="145"/>
      <c r="C9190" s="31"/>
      <c r="D9190" s="31"/>
      <c r="E9190" s="43"/>
      <c r="F9190" s="42"/>
      <c r="G9190" s="83"/>
      <c r="H9190" s="31"/>
      <c r="I9190" s="31"/>
      <c r="J9190" s="83"/>
      <c r="K9190" s="31"/>
      <c r="L9190" s="31"/>
      <c r="M9190" s="168"/>
      <c r="N9190" s="147"/>
      <c r="O9190" s="105"/>
      <c r="P9190" s="42"/>
      <c r="Q9190" s="31"/>
      <c r="R9190" s="83"/>
      <c r="S9190" s="31"/>
      <c r="T9190" s="31"/>
      <c r="U9190" s="168"/>
      <c r="V9190" s="149"/>
      <c r="W9190" s="140" t="str" cm="1">
        <f t="array" ref="W9190">IF(SUM(LEN(B9190:V9190))=0,"",IF(OR(OR(ISBLANK(F9190),SUM(LEN(C9190),LEN(D9190))=0),AND(NOT(E9190="Unknown"),ISBLANK(J9190)),AND(NOT(O9190="Unknown"),ISBLANK(R9190))),"Missing Information", INDEX(Table15[Entire Service Line Classification], MATCH(SUMIFS(Table15[Unique ID],Table15[System-Owned Portion],E9190,Table15[If Material Anything Other than "Lead" in Column E,Was Material Ever Previously Lead?],G9190,Table15[Customer-Owned Portion],O9190),Table15[Unique ID],0),0)))</f>
        <v/>
      </c>
      <c r="X9190"/>
    </row>
    <row r="9191" spans="2:24" hidden="1" x14ac:dyDescent="0.25">
      <c r="B9191" s="145"/>
      <c r="C9191" s="31"/>
      <c r="D9191" s="31"/>
      <c r="E9191" s="43"/>
      <c r="F9191" s="42"/>
      <c r="G9191" s="83"/>
      <c r="H9191" s="31"/>
      <c r="I9191" s="31"/>
      <c r="J9191" s="83"/>
      <c r="K9191" s="31"/>
      <c r="L9191" s="31"/>
      <c r="M9191" s="168"/>
      <c r="N9191" s="147"/>
      <c r="O9191" s="105"/>
      <c r="P9191" s="42"/>
      <c r="Q9191" s="31"/>
      <c r="R9191" s="83"/>
      <c r="S9191" s="31"/>
      <c r="T9191" s="31"/>
      <c r="U9191" s="168"/>
      <c r="V9191" s="149"/>
      <c r="W9191" s="140" t="str" cm="1">
        <f t="array" ref="W9191">IF(SUM(LEN(B9191:V9191))=0,"",IF(OR(OR(ISBLANK(F9191),SUM(LEN(C9191),LEN(D9191))=0),AND(NOT(E9191="Unknown"),ISBLANK(J9191)),AND(NOT(O9191="Unknown"),ISBLANK(R9191))),"Missing Information", INDEX(Table15[Entire Service Line Classification], MATCH(SUMIFS(Table15[Unique ID],Table15[System-Owned Portion],E9191,Table15[If Material Anything Other than "Lead" in Column E,Was Material Ever Previously Lead?],G9191,Table15[Customer-Owned Portion],O9191),Table15[Unique ID],0),0)))</f>
        <v/>
      </c>
      <c r="X9191"/>
    </row>
    <row r="9192" spans="2:24" hidden="1" x14ac:dyDescent="0.25">
      <c r="B9192" s="145"/>
      <c r="C9192" s="31"/>
      <c r="D9192" s="31"/>
      <c r="E9192" s="43"/>
      <c r="F9192" s="42"/>
      <c r="G9192" s="83"/>
      <c r="H9192" s="31"/>
      <c r="I9192" s="31"/>
      <c r="J9192" s="83"/>
      <c r="K9192" s="31"/>
      <c r="L9192" s="31"/>
      <c r="M9192" s="168"/>
      <c r="N9192" s="147"/>
      <c r="O9192" s="105"/>
      <c r="P9192" s="42"/>
      <c r="Q9192" s="31"/>
      <c r="R9192" s="83"/>
      <c r="S9192" s="31"/>
      <c r="T9192" s="31"/>
      <c r="U9192" s="168"/>
      <c r="V9192" s="149"/>
      <c r="W9192" s="140" t="str" cm="1">
        <f t="array" ref="W9192">IF(SUM(LEN(B9192:V9192))=0,"",IF(OR(OR(ISBLANK(F9192),SUM(LEN(C9192),LEN(D9192))=0),AND(NOT(E9192="Unknown"),ISBLANK(J9192)),AND(NOT(O9192="Unknown"),ISBLANK(R9192))),"Missing Information", INDEX(Table15[Entire Service Line Classification], MATCH(SUMIFS(Table15[Unique ID],Table15[System-Owned Portion],E9192,Table15[If Material Anything Other than "Lead" in Column E,Was Material Ever Previously Lead?],G9192,Table15[Customer-Owned Portion],O9192),Table15[Unique ID],0),0)))</f>
        <v/>
      </c>
      <c r="X9192"/>
    </row>
    <row r="9193" spans="2:24" hidden="1" x14ac:dyDescent="0.25">
      <c r="B9193" s="145"/>
      <c r="C9193" s="31"/>
      <c r="D9193" s="31"/>
      <c r="E9193" s="43"/>
      <c r="F9193" s="42"/>
      <c r="G9193" s="83"/>
      <c r="H9193" s="31"/>
      <c r="I9193" s="31"/>
      <c r="J9193" s="83"/>
      <c r="K9193" s="31"/>
      <c r="L9193" s="31"/>
      <c r="M9193" s="168"/>
      <c r="N9193" s="147"/>
      <c r="O9193" s="105"/>
      <c r="P9193" s="42"/>
      <c r="Q9193" s="31"/>
      <c r="R9193" s="83"/>
      <c r="S9193" s="31"/>
      <c r="T9193" s="31"/>
      <c r="U9193" s="168"/>
      <c r="V9193" s="149"/>
      <c r="W9193" s="140" t="str" cm="1">
        <f t="array" ref="W9193">IF(SUM(LEN(B9193:V9193))=0,"",IF(OR(OR(ISBLANK(F9193),SUM(LEN(C9193),LEN(D9193))=0),AND(NOT(E9193="Unknown"),ISBLANK(J9193)),AND(NOT(O9193="Unknown"),ISBLANK(R9193))),"Missing Information", INDEX(Table15[Entire Service Line Classification], MATCH(SUMIFS(Table15[Unique ID],Table15[System-Owned Portion],E9193,Table15[If Material Anything Other than "Lead" in Column E,Was Material Ever Previously Lead?],G9193,Table15[Customer-Owned Portion],O9193),Table15[Unique ID],0),0)))</f>
        <v/>
      </c>
      <c r="X9193"/>
    </row>
    <row r="9194" spans="2:24" hidden="1" x14ac:dyDescent="0.25">
      <c r="B9194" s="145"/>
      <c r="C9194" s="31"/>
      <c r="D9194" s="31"/>
      <c r="E9194" s="43"/>
      <c r="F9194" s="42"/>
      <c r="G9194" s="83"/>
      <c r="H9194" s="31"/>
      <c r="I9194" s="31"/>
      <c r="J9194" s="83"/>
      <c r="K9194" s="31"/>
      <c r="L9194" s="31"/>
      <c r="M9194" s="168"/>
      <c r="N9194" s="147"/>
      <c r="O9194" s="105"/>
      <c r="P9194" s="42"/>
      <c r="Q9194" s="31"/>
      <c r="R9194" s="83"/>
      <c r="S9194" s="31"/>
      <c r="T9194" s="31"/>
      <c r="U9194" s="168"/>
      <c r="V9194" s="149"/>
      <c r="W9194" s="140" t="str" cm="1">
        <f t="array" ref="W9194">IF(SUM(LEN(B9194:V9194))=0,"",IF(OR(OR(ISBLANK(F9194),SUM(LEN(C9194),LEN(D9194))=0),AND(NOT(E9194="Unknown"),ISBLANK(J9194)),AND(NOT(O9194="Unknown"),ISBLANK(R9194))),"Missing Information", INDEX(Table15[Entire Service Line Classification], MATCH(SUMIFS(Table15[Unique ID],Table15[System-Owned Portion],E9194,Table15[If Material Anything Other than "Lead" in Column E,Was Material Ever Previously Lead?],G9194,Table15[Customer-Owned Portion],O9194),Table15[Unique ID],0),0)))</f>
        <v/>
      </c>
      <c r="X9194"/>
    </row>
    <row r="9195" spans="2:24" hidden="1" x14ac:dyDescent="0.25">
      <c r="B9195" s="145"/>
      <c r="C9195" s="31"/>
      <c r="D9195" s="31"/>
      <c r="E9195" s="43"/>
      <c r="F9195" s="42"/>
      <c r="G9195" s="83"/>
      <c r="H9195" s="31"/>
      <c r="I9195" s="31"/>
      <c r="J9195" s="83"/>
      <c r="K9195" s="31"/>
      <c r="L9195" s="31"/>
      <c r="M9195" s="168"/>
      <c r="N9195" s="147"/>
      <c r="O9195" s="105"/>
      <c r="P9195" s="42"/>
      <c r="Q9195" s="31"/>
      <c r="R9195" s="83"/>
      <c r="S9195" s="31"/>
      <c r="T9195" s="31"/>
      <c r="U9195" s="168"/>
      <c r="V9195" s="149"/>
      <c r="W9195" s="140" t="str" cm="1">
        <f t="array" ref="W9195">IF(SUM(LEN(B9195:V9195))=0,"",IF(OR(OR(ISBLANK(F9195),SUM(LEN(C9195),LEN(D9195))=0),AND(NOT(E9195="Unknown"),ISBLANK(J9195)),AND(NOT(O9195="Unknown"),ISBLANK(R9195))),"Missing Information", INDEX(Table15[Entire Service Line Classification], MATCH(SUMIFS(Table15[Unique ID],Table15[System-Owned Portion],E9195,Table15[If Material Anything Other than "Lead" in Column E,Was Material Ever Previously Lead?],G9195,Table15[Customer-Owned Portion],O9195),Table15[Unique ID],0),0)))</f>
        <v/>
      </c>
      <c r="X9195"/>
    </row>
    <row r="9196" spans="2:24" hidden="1" x14ac:dyDescent="0.25">
      <c r="B9196" s="145"/>
      <c r="C9196" s="31"/>
      <c r="D9196" s="31"/>
      <c r="E9196" s="43"/>
      <c r="F9196" s="42"/>
      <c r="G9196" s="83"/>
      <c r="H9196" s="31"/>
      <c r="I9196" s="31"/>
      <c r="J9196" s="83"/>
      <c r="K9196" s="31"/>
      <c r="L9196" s="31"/>
      <c r="M9196" s="168"/>
      <c r="N9196" s="147"/>
      <c r="O9196" s="105"/>
      <c r="P9196" s="42"/>
      <c r="Q9196" s="31"/>
      <c r="R9196" s="83"/>
      <c r="S9196" s="31"/>
      <c r="T9196" s="31"/>
      <c r="U9196" s="168"/>
      <c r="V9196" s="149"/>
      <c r="W9196" s="140" t="str" cm="1">
        <f t="array" ref="W9196">IF(SUM(LEN(B9196:V9196))=0,"",IF(OR(OR(ISBLANK(F9196),SUM(LEN(C9196),LEN(D9196))=0),AND(NOT(E9196="Unknown"),ISBLANK(J9196)),AND(NOT(O9196="Unknown"),ISBLANK(R9196))),"Missing Information", INDEX(Table15[Entire Service Line Classification], MATCH(SUMIFS(Table15[Unique ID],Table15[System-Owned Portion],E9196,Table15[If Material Anything Other than "Lead" in Column E,Was Material Ever Previously Lead?],G9196,Table15[Customer-Owned Portion],O9196),Table15[Unique ID],0),0)))</f>
        <v/>
      </c>
      <c r="X9196"/>
    </row>
    <row r="9197" spans="2:24" hidden="1" x14ac:dyDescent="0.25">
      <c r="B9197" s="145"/>
      <c r="C9197" s="31"/>
      <c r="D9197" s="31"/>
      <c r="E9197" s="43"/>
      <c r="F9197" s="42"/>
      <c r="G9197" s="83"/>
      <c r="H9197" s="31"/>
      <c r="I9197" s="31"/>
      <c r="J9197" s="83"/>
      <c r="K9197" s="31"/>
      <c r="L9197" s="31"/>
      <c r="M9197" s="168"/>
      <c r="N9197" s="147"/>
      <c r="O9197" s="105"/>
      <c r="P9197" s="42"/>
      <c r="Q9197" s="31"/>
      <c r="R9197" s="83"/>
      <c r="S9197" s="31"/>
      <c r="T9197" s="31"/>
      <c r="U9197" s="168"/>
      <c r="V9197" s="149"/>
      <c r="W9197" s="140" t="str" cm="1">
        <f t="array" ref="W9197">IF(SUM(LEN(B9197:V9197))=0,"",IF(OR(OR(ISBLANK(F9197),SUM(LEN(C9197),LEN(D9197))=0),AND(NOT(E9197="Unknown"),ISBLANK(J9197)),AND(NOT(O9197="Unknown"),ISBLANK(R9197))),"Missing Information", INDEX(Table15[Entire Service Line Classification], MATCH(SUMIFS(Table15[Unique ID],Table15[System-Owned Portion],E9197,Table15[If Material Anything Other than "Lead" in Column E,Was Material Ever Previously Lead?],G9197,Table15[Customer-Owned Portion],O9197),Table15[Unique ID],0),0)))</f>
        <v/>
      </c>
      <c r="X9197"/>
    </row>
    <row r="9198" spans="2:24" hidden="1" x14ac:dyDescent="0.25">
      <c r="B9198" s="145"/>
      <c r="C9198" s="31"/>
      <c r="D9198" s="31"/>
      <c r="E9198" s="43"/>
      <c r="F9198" s="42"/>
      <c r="G9198" s="83"/>
      <c r="H9198" s="31"/>
      <c r="I9198" s="31"/>
      <c r="J9198" s="83"/>
      <c r="K9198" s="31"/>
      <c r="L9198" s="31"/>
      <c r="M9198" s="168"/>
      <c r="N9198" s="147"/>
      <c r="O9198" s="105"/>
      <c r="P9198" s="42"/>
      <c r="Q9198" s="31"/>
      <c r="R9198" s="83"/>
      <c r="S9198" s="31"/>
      <c r="T9198" s="31"/>
      <c r="U9198" s="168"/>
      <c r="V9198" s="149"/>
      <c r="W9198" s="140" t="str" cm="1">
        <f t="array" ref="W9198">IF(SUM(LEN(B9198:V9198))=0,"",IF(OR(OR(ISBLANK(F9198),SUM(LEN(C9198),LEN(D9198))=0),AND(NOT(E9198="Unknown"),ISBLANK(J9198)),AND(NOT(O9198="Unknown"),ISBLANK(R9198))),"Missing Information", INDEX(Table15[Entire Service Line Classification], MATCH(SUMIFS(Table15[Unique ID],Table15[System-Owned Portion],E9198,Table15[If Material Anything Other than "Lead" in Column E,Was Material Ever Previously Lead?],G9198,Table15[Customer-Owned Portion],O9198),Table15[Unique ID],0),0)))</f>
        <v/>
      </c>
      <c r="X9198"/>
    </row>
    <row r="9199" spans="2:24" hidden="1" x14ac:dyDescent="0.25">
      <c r="B9199" s="145"/>
      <c r="C9199" s="31"/>
      <c r="D9199" s="31"/>
      <c r="E9199" s="43"/>
      <c r="F9199" s="42"/>
      <c r="G9199" s="83"/>
      <c r="H9199" s="31"/>
      <c r="I9199" s="31"/>
      <c r="J9199" s="83"/>
      <c r="K9199" s="31"/>
      <c r="L9199" s="31"/>
      <c r="M9199" s="168"/>
      <c r="N9199" s="147"/>
      <c r="O9199" s="105"/>
      <c r="P9199" s="42"/>
      <c r="Q9199" s="31"/>
      <c r="R9199" s="83"/>
      <c r="S9199" s="31"/>
      <c r="T9199" s="31"/>
      <c r="U9199" s="168"/>
      <c r="V9199" s="149"/>
      <c r="W9199" s="140" t="str" cm="1">
        <f t="array" ref="W9199">IF(SUM(LEN(B9199:V9199))=0,"",IF(OR(OR(ISBLANK(F9199),SUM(LEN(C9199),LEN(D9199))=0),AND(NOT(E9199="Unknown"),ISBLANK(J9199)),AND(NOT(O9199="Unknown"),ISBLANK(R9199))),"Missing Information", INDEX(Table15[Entire Service Line Classification], MATCH(SUMIFS(Table15[Unique ID],Table15[System-Owned Portion],E9199,Table15[If Material Anything Other than "Lead" in Column E,Was Material Ever Previously Lead?],G9199,Table15[Customer-Owned Portion],O9199),Table15[Unique ID],0),0)))</f>
        <v/>
      </c>
      <c r="X9199"/>
    </row>
    <row r="9200" spans="2:24" hidden="1" x14ac:dyDescent="0.25">
      <c r="B9200" s="145"/>
      <c r="C9200" s="31"/>
      <c r="D9200" s="31"/>
      <c r="E9200" s="43"/>
      <c r="F9200" s="42"/>
      <c r="G9200" s="83"/>
      <c r="H9200" s="31"/>
      <c r="I9200" s="31"/>
      <c r="J9200" s="83"/>
      <c r="K9200" s="31"/>
      <c r="L9200" s="31"/>
      <c r="M9200" s="168"/>
      <c r="N9200" s="147"/>
      <c r="O9200" s="105"/>
      <c r="P9200" s="42"/>
      <c r="Q9200" s="31"/>
      <c r="R9200" s="83"/>
      <c r="S9200" s="31"/>
      <c r="T9200" s="31"/>
      <c r="U9200" s="168"/>
      <c r="V9200" s="149"/>
      <c r="W9200" s="140" t="str" cm="1">
        <f t="array" ref="W9200">IF(SUM(LEN(B9200:V9200))=0,"",IF(OR(OR(ISBLANK(F9200),SUM(LEN(C9200),LEN(D9200))=0),AND(NOT(E9200="Unknown"),ISBLANK(J9200)),AND(NOT(O9200="Unknown"),ISBLANK(R9200))),"Missing Information", INDEX(Table15[Entire Service Line Classification], MATCH(SUMIFS(Table15[Unique ID],Table15[System-Owned Portion],E9200,Table15[If Material Anything Other than "Lead" in Column E,Was Material Ever Previously Lead?],G9200,Table15[Customer-Owned Portion],O9200),Table15[Unique ID],0),0)))</f>
        <v/>
      </c>
      <c r="X9200"/>
    </row>
    <row r="9201" spans="2:24" hidden="1" x14ac:dyDescent="0.25">
      <c r="B9201" s="145"/>
      <c r="C9201" s="31"/>
      <c r="D9201" s="31"/>
      <c r="E9201" s="43"/>
      <c r="F9201" s="42"/>
      <c r="G9201" s="83"/>
      <c r="H9201" s="31"/>
      <c r="I9201" s="31"/>
      <c r="J9201" s="83"/>
      <c r="K9201" s="31"/>
      <c r="L9201" s="31"/>
      <c r="M9201" s="168"/>
      <c r="N9201" s="147"/>
      <c r="O9201" s="105"/>
      <c r="P9201" s="42"/>
      <c r="Q9201" s="31"/>
      <c r="R9201" s="83"/>
      <c r="S9201" s="31"/>
      <c r="T9201" s="31"/>
      <c r="U9201" s="168"/>
      <c r="V9201" s="149"/>
      <c r="W9201" s="140" t="str" cm="1">
        <f t="array" ref="W9201">IF(SUM(LEN(B9201:V9201))=0,"",IF(OR(OR(ISBLANK(F9201),SUM(LEN(C9201),LEN(D9201))=0),AND(NOT(E9201="Unknown"),ISBLANK(J9201)),AND(NOT(O9201="Unknown"),ISBLANK(R9201))),"Missing Information", INDEX(Table15[Entire Service Line Classification], MATCH(SUMIFS(Table15[Unique ID],Table15[System-Owned Portion],E9201,Table15[If Material Anything Other than "Lead" in Column E,Was Material Ever Previously Lead?],G9201,Table15[Customer-Owned Portion],O9201),Table15[Unique ID],0),0)))</f>
        <v/>
      </c>
      <c r="X9201"/>
    </row>
    <row r="9202" spans="2:24" hidden="1" x14ac:dyDescent="0.25">
      <c r="B9202" s="145"/>
      <c r="C9202" s="31"/>
      <c r="D9202" s="31"/>
      <c r="E9202" s="43"/>
      <c r="F9202" s="42"/>
      <c r="G9202" s="83"/>
      <c r="H9202" s="31"/>
      <c r="I9202" s="31"/>
      <c r="J9202" s="83"/>
      <c r="K9202" s="31"/>
      <c r="L9202" s="31"/>
      <c r="M9202" s="168"/>
      <c r="N9202" s="147"/>
      <c r="O9202" s="105"/>
      <c r="P9202" s="42"/>
      <c r="Q9202" s="31"/>
      <c r="R9202" s="83"/>
      <c r="S9202" s="31"/>
      <c r="T9202" s="31"/>
      <c r="U9202" s="168"/>
      <c r="V9202" s="149"/>
      <c r="W9202" s="140" t="str" cm="1">
        <f t="array" ref="W9202">IF(SUM(LEN(B9202:V9202))=0,"",IF(OR(OR(ISBLANK(F9202),SUM(LEN(C9202),LEN(D9202))=0),AND(NOT(E9202="Unknown"),ISBLANK(J9202)),AND(NOT(O9202="Unknown"),ISBLANK(R9202))),"Missing Information", INDEX(Table15[Entire Service Line Classification], MATCH(SUMIFS(Table15[Unique ID],Table15[System-Owned Portion],E9202,Table15[If Material Anything Other than "Lead" in Column E,Was Material Ever Previously Lead?],G9202,Table15[Customer-Owned Portion],O9202),Table15[Unique ID],0),0)))</f>
        <v/>
      </c>
      <c r="X9202"/>
    </row>
    <row r="9203" spans="2:24" hidden="1" x14ac:dyDescent="0.25">
      <c r="B9203" s="145"/>
      <c r="C9203" s="31"/>
      <c r="D9203" s="31"/>
      <c r="E9203" s="43"/>
      <c r="F9203" s="42"/>
      <c r="G9203" s="83"/>
      <c r="H9203" s="31"/>
      <c r="I9203" s="31"/>
      <c r="J9203" s="83"/>
      <c r="K9203" s="31"/>
      <c r="L9203" s="31"/>
      <c r="M9203" s="168"/>
      <c r="N9203" s="147"/>
      <c r="O9203" s="105"/>
      <c r="P9203" s="42"/>
      <c r="Q9203" s="31"/>
      <c r="R9203" s="83"/>
      <c r="S9203" s="31"/>
      <c r="T9203" s="31"/>
      <c r="U9203" s="168"/>
      <c r="V9203" s="149"/>
      <c r="W9203" s="140" t="str" cm="1">
        <f t="array" ref="W9203">IF(SUM(LEN(B9203:V9203))=0,"",IF(OR(OR(ISBLANK(F9203),SUM(LEN(C9203),LEN(D9203))=0),AND(NOT(E9203="Unknown"),ISBLANK(J9203)),AND(NOT(O9203="Unknown"),ISBLANK(R9203))),"Missing Information", INDEX(Table15[Entire Service Line Classification], MATCH(SUMIFS(Table15[Unique ID],Table15[System-Owned Portion],E9203,Table15[If Material Anything Other than "Lead" in Column E,Was Material Ever Previously Lead?],G9203,Table15[Customer-Owned Portion],O9203),Table15[Unique ID],0),0)))</f>
        <v/>
      </c>
      <c r="X9203"/>
    </row>
    <row r="9204" spans="2:24" hidden="1" x14ac:dyDescent="0.25">
      <c r="B9204" s="145"/>
      <c r="C9204" s="31"/>
      <c r="D9204" s="31"/>
      <c r="E9204" s="43"/>
      <c r="F9204" s="42"/>
      <c r="G9204" s="83"/>
      <c r="H9204" s="31"/>
      <c r="I9204" s="31"/>
      <c r="J9204" s="83"/>
      <c r="K9204" s="31"/>
      <c r="L9204" s="31"/>
      <c r="M9204" s="168"/>
      <c r="N9204" s="147"/>
      <c r="O9204" s="105"/>
      <c r="P9204" s="42"/>
      <c r="Q9204" s="31"/>
      <c r="R9204" s="83"/>
      <c r="S9204" s="31"/>
      <c r="T9204" s="31"/>
      <c r="U9204" s="168"/>
      <c r="V9204" s="149"/>
      <c r="W9204" s="140" t="str" cm="1">
        <f t="array" ref="W9204">IF(SUM(LEN(B9204:V9204))=0,"",IF(OR(OR(ISBLANK(F9204),SUM(LEN(C9204),LEN(D9204))=0),AND(NOT(E9204="Unknown"),ISBLANK(J9204)),AND(NOT(O9204="Unknown"),ISBLANK(R9204))),"Missing Information", INDEX(Table15[Entire Service Line Classification], MATCH(SUMIFS(Table15[Unique ID],Table15[System-Owned Portion],E9204,Table15[If Material Anything Other than "Lead" in Column E,Was Material Ever Previously Lead?],G9204,Table15[Customer-Owned Portion],O9204),Table15[Unique ID],0),0)))</f>
        <v/>
      </c>
      <c r="X9204"/>
    </row>
    <row r="9205" spans="2:24" hidden="1" x14ac:dyDescent="0.25">
      <c r="B9205" s="145"/>
      <c r="C9205" s="31"/>
      <c r="D9205" s="31"/>
      <c r="E9205" s="43"/>
      <c r="F9205" s="42"/>
      <c r="G9205" s="83"/>
      <c r="H9205" s="31"/>
      <c r="I9205" s="31"/>
      <c r="J9205" s="83"/>
      <c r="K9205" s="31"/>
      <c r="L9205" s="31"/>
      <c r="M9205" s="168"/>
      <c r="N9205" s="147"/>
      <c r="O9205" s="105"/>
      <c r="P9205" s="42"/>
      <c r="Q9205" s="31"/>
      <c r="R9205" s="83"/>
      <c r="S9205" s="31"/>
      <c r="T9205" s="31"/>
      <c r="U9205" s="168"/>
      <c r="V9205" s="149"/>
      <c r="W9205" s="140" t="str" cm="1">
        <f t="array" ref="W9205">IF(SUM(LEN(B9205:V9205))=0,"",IF(OR(OR(ISBLANK(F9205),SUM(LEN(C9205),LEN(D9205))=0),AND(NOT(E9205="Unknown"),ISBLANK(J9205)),AND(NOT(O9205="Unknown"),ISBLANK(R9205))),"Missing Information", INDEX(Table15[Entire Service Line Classification], MATCH(SUMIFS(Table15[Unique ID],Table15[System-Owned Portion],E9205,Table15[If Material Anything Other than "Lead" in Column E,Was Material Ever Previously Lead?],G9205,Table15[Customer-Owned Portion],O9205),Table15[Unique ID],0),0)))</f>
        <v/>
      </c>
      <c r="X9205"/>
    </row>
    <row r="9206" spans="2:24" hidden="1" x14ac:dyDescent="0.25">
      <c r="B9206" s="145"/>
      <c r="C9206" s="31"/>
      <c r="D9206" s="31"/>
      <c r="E9206" s="43"/>
      <c r="F9206" s="42"/>
      <c r="G9206" s="83"/>
      <c r="H9206" s="31"/>
      <c r="I9206" s="31"/>
      <c r="J9206" s="83"/>
      <c r="K9206" s="31"/>
      <c r="L9206" s="31"/>
      <c r="M9206" s="168"/>
      <c r="N9206" s="147"/>
      <c r="O9206" s="105"/>
      <c r="P9206" s="42"/>
      <c r="Q9206" s="31"/>
      <c r="R9206" s="83"/>
      <c r="S9206" s="31"/>
      <c r="T9206" s="31"/>
      <c r="U9206" s="168"/>
      <c r="V9206" s="149"/>
      <c r="W9206" s="140" t="str" cm="1">
        <f t="array" ref="W9206">IF(SUM(LEN(B9206:V9206))=0,"",IF(OR(OR(ISBLANK(F9206),SUM(LEN(C9206),LEN(D9206))=0),AND(NOT(E9206="Unknown"),ISBLANK(J9206)),AND(NOT(O9206="Unknown"),ISBLANK(R9206))),"Missing Information", INDEX(Table15[Entire Service Line Classification], MATCH(SUMIFS(Table15[Unique ID],Table15[System-Owned Portion],E9206,Table15[If Material Anything Other than "Lead" in Column E,Was Material Ever Previously Lead?],G9206,Table15[Customer-Owned Portion],O9206),Table15[Unique ID],0),0)))</f>
        <v/>
      </c>
      <c r="X9206"/>
    </row>
    <row r="9207" spans="2:24" hidden="1" x14ac:dyDescent="0.25">
      <c r="B9207" s="145"/>
      <c r="C9207" s="31"/>
      <c r="D9207" s="31"/>
      <c r="E9207" s="43"/>
      <c r="F9207" s="42"/>
      <c r="G9207" s="83"/>
      <c r="H9207" s="31"/>
      <c r="I9207" s="31"/>
      <c r="J9207" s="83"/>
      <c r="K9207" s="31"/>
      <c r="L9207" s="31"/>
      <c r="M9207" s="168"/>
      <c r="N9207" s="147"/>
      <c r="O9207" s="105"/>
      <c r="P9207" s="42"/>
      <c r="Q9207" s="31"/>
      <c r="R9207" s="83"/>
      <c r="S9207" s="31"/>
      <c r="T9207" s="31"/>
      <c r="U9207" s="168"/>
      <c r="V9207" s="149"/>
      <c r="W9207" s="140" t="str" cm="1">
        <f t="array" ref="W9207">IF(SUM(LEN(B9207:V9207))=0,"",IF(OR(OR(ISBLANK(F9207),SUM(LEN(C9207),LEN(D9207))=0),AND(NOT(E9207="Unknown"),ISBLANK(J9207)),AND(NOT(O9207="Unknown"),ISBLANK(R9207))),"Missing Information", INDEX(Table15[Entire Service Line Classification], MATCH(SUMIFS(Table15[Unique ID],Table15[System-Owned Portion],E9207,Table15[If Material Anything Other than "Lead" in Column E,Was Material Ever Previously Lead?],G9207,Table15[Customer-Owned Portion],O9207),Table15[Unique ID],0),0)))</f>
        <v/>
      </c>
      <c r="X9207"/>
    </row>
    <row r="9208" spans="2:24" hidden="1" x14ac:dyDescent="0.25">
      <c r="B9208" s="145"/>
      <c r="C9208" s="31"/>
      <c r="D9208" s="31"/>
      <c r="E9208" s="43"/>
      <c r="F9208" s="42"/>
      <c r="G9208" s="83"/>
      <c r="H9208" s="31"/>
      <c r="I9208" s="31"/>
      <c r="J9208" s="83"/>
      <c r="K9208" s="31"/>
      <c r="L9208" s="31"/>
      <c r="M9208" s="168"/>
      <c r="N9208" s="147"/>
      <c r="O9208" s="105"/>
      <c r="P9208" s="42"/>
      <c r="Q9208" s="31"/>
      <c r="R9208" s="83"/>
      <c r="S9208" s="31"/>
      <c r="T9208" s="31"/>
      <c r="U9208" s="168"/>
      <c r="V9208" s="149"/>
      <c r="W9208" s="140" t="str" cm="1">
        <f t="array" ref="W9208">IF(SUM(LEN(B9208:V9208))=0,"",IF(OR(OR(ISBLANK(F9208),SUM(LEN(C9208),LEN(D9208))=0),AND(NOT(E9208="Unknown"),ISBLANK(J9208)),AND(NOT(O9208="Unknown"),ISBLANK(R9208))),"Missing Information", INDEX(Table15[Entire Service Line Classification], MATCH(SUMIFS(Table15[Unique ID],Table15[System-Owned Portion],E9208,Table15[If Material Anything Other than "Lead" in Column E,Was Material Ever Previously Lead?],G9208,Table15[Customer-Owned Portion],O9208),Table15[Unique ID],0),0)))</f>
        <v/>
      </c>
      <c r="X9208"/>
    </row>
    <row r="9209" spans="2:24" hidden="1" x14ac:dyDescent="0.25">
      <c r="B9209" s="145"/>
      <c r="C9209" s="31"/>
      <c r="D9209" s="31"/>
      <c r="E9209" s="43"/>
      <c r="F9209" s="42"/>
      <c r="G9209" s="83"/>
      <c r="H9209" s="31"/>
      <c r="I9209" s="31"/>
      <c r="J9209" s="83"/>
      <c r="K9209" s="31"/>
      <c r="L9209" s="31"/>
      <c r="M9209" s="168"/>
      <c r="N9209" s="147"/>
      <c r="O9209" s="105"/>
      <c r="P9209" s="42"/>
      <c r="Q9209" s="31"/>
      <c r="R9209" s="83"/>
      <c r="S9209" s="31"/>
      <c r="T9209" s="31"/>
      <c r="U9209" s="168"/>
      <c r="V9209" s="149"/>
      <c r="W9209" s="140" t="str" cm="1">
        <f t="array" ref="W9209">IF(SUM(LEN(B9209:V9209))=0,"",IF(OR(OR(ISBLANK(F9209),SUM(LEN(C9209),LEN(D9209))=0),AND(NOT(E9209="Unknown"),ISBLANK(J9209)),AND(NOT(O9209="Unknown"),ISBLANK(R9209))),"Missing Information", INDEX(Table15[Entire Service Line Classification], MATCH(SUMIFS(Table15[Unique ID],Table15[System-Owned Portion],E9209,Table15[If Material Anything Other than "Lead" in Column E,Was Material Ever Previously Lead?],G9209,Table15[Customer-Owned Portion],O9209),Table15[Unique ID],0),0)))</f>
        <v/>
      </c>
      <c r="X9209"/>
    </row>
    <row r="9210" spans="2:24" hidden="1" x14ac:dyDescent="0.25">
      <c r="B9210" s="145"/>
      <c r="C9210" s="31"/>
      <c r="D9210" s="31"/>
      <c r="E9210" s="43"/>
      <c r="F9210" s="42"/>
      <c r="G9210" s="83"/>
      <c r="H9210" s="31"/>
      <c r="I9210" s="31"/>
      <c r="J9210" s="83"/>
      <c r="K9210" s="31"/>
      <c r="L9210" s="31"/>
      <c r="M9210" s="168"/>
      <c r="N9210" s="147"/>
      <c r="O9210" s="105"/>
      <c r="P9210" s="42"/>
      <c r="Q9210" s="31"/>
      <c r="R9210" s="83"/>
      <c r="S9210" s="31"/>
      <c r="T9210" s="31"/>
      <c r="U9210" s="168"/>
      <c r="V9210" s="149"/>
      <c r="W9210" s="140" t="str" cm="1">
        <f t="array" ref="W9210">IF(SUM(LEN(B9210:V9210))=0,"",IF(OR(OR(ISBLANK(F9210),SUM(LEN(C9210),LEN(D9210))=0),AND(NOT(E9210="Unknown"),ISBLANK(J9210)),AND(NOT(O9210="Unknown"),ISBLANK(R9210))),"Missing Information", INDEX(Table15[Entire Service Line Classification], MATCH(SUMIFS(Table15[Unique ID],Table15[System-Owned Portion],E9210,Table15[If Material Anything Other than "Lead" in Column E,Was Material Ever Previously Lead?],G9210,Table15[Customer-Owned Portion],O9210),Table15[Unique ID],0),0)))</f>
        <v/>
      </c>
      <c r="X9210"/>
    </row>
    <row r="9211" spans="2:24" hidden="1" x14ac:dyDescent="0.25">
      <c r="B9211" s="145"/>
      <c r="C9211" s="31"/>
      <c r="D9211" s="31"/>
      <c r="E9211" s="43"/>
      <c r="F9211" s="42"/>
      <c r="G9211" s="83"/>
      <c r="H9211" s="31"/>
      <c r="I9211" s="31"/>
      <c r="J9211" s="83"/>
      <c r="K9211" s="31"/>
      <c r="L9211" s="31"/>
      <c r="M9211" s="168"/>
      <c r="N9211" s="147"/>
      <c r="O9211" s="105"/>
      <c r="P9211" s="42"/>
      <c r="Q9211" s="31"/>
      <c r="R9211" s="83"/>
      <c r="S9211" s="31"/>
      <c r="T9211" s="31"/>
      <c r="U9211" s="168"/>
      <c r="V9211" s="149"/>
      <c r="W9211" s="140" t="str" cm="1">
        <f t="array" ref="W9211">IF(SUM(LEN(B9211:V9211))=0,"",IF(OR(OR(ISBLANK(F9211),SUM(LEN(C9211),LEN(D9211))=0),AND(NOT(E9211="Unknown"),ISBLANK(J9211)),AND(NOT(O9211="Unknown"),ISBLANK(R9211))),"Missing Information", INDEX(Table15[Entire Service Line Classification], MATCH(SUMIFS(Table15[Unique ID],Table15[System-Owned Portion],E9211,Table15[If Material Anything Other than "Lead" in Column E,Was Material Ever Previously Lead?],G9211,Table15[Customer-Owned Portion],O9211),Table15[Unique ID],0),0)))</f>
        <v/>
      </c>
      <c r="X9211"/>
    </row>
    <row r="9212" spans="2:24" hidden="1" x14ac:dyDescent="0.25">
      <c r="B9212" s="145"/>
      <c r="C9212" s="31"/>
      <c r="D9212" s="31"/>
      <c r="E9212" s="43"/>
      <c r="F9212" s="42"/>
      <c r="G9212" s="83"/>
      <c r="H9212" s="31"/>
      <c r="I9212" s="31"/>
      <c r="J9212" s="83"/>
      <c r="K9212" s="31"/>
      <c r="L9212" s="31"/>
      <c r="M9212" s="168"/>
      <c r="N9212" s="147"/>
      <c r="O9212" s="105"/>
      <c r="P9212" s="42"/>
      <c r="Q9212" s="31"/>
      <c r="R9212" s="83"/>
      <c r="S9212" s="31"/>
      <c r="T9212" s="31"/>
      <c r="U9212" s="168"/>
      <c r="V9212" s="149"/>
      <c r="W9212" s="140" t="str" cm="1">
        <f t="array" ref="W9212">IF(SUM(LEN(B9212:V9212))=0,"",IF(OR(OR(ISBLANK(F9212),SUM(LEN(C9212),LEN(D9212))=0),AND(NOT(E9212="Unknown"),ISBLANK(J9212)),AND(NOT(O9212="Unknown"),ISBLANK(R9212))),"Missing Information", INDEX(Table15[Entire Service Line Classification], MATCH(SUMIFS(Table15[Unique ID],Table15[System-Owned Portion],E9212,Table15[If Material Anything Other than "Lead" in Column E,Was Material Ever Previously Lead?],G9212,Table15[Customer-Owned Portion],O9212),Table15[Unique ID],0),0)))</f>
        <v/>
      </c>
      <c r="X9212"/>
    </row>
    <row r="9213" spans="2:24" hidden="1" x14ac:dyDescent="0.25">
      <c r="B9213" s="145"/>
      <c r="C9213" s="31"/>
      <c r="D9213" s="31"/>
      <c r="E9213" s="43"/>
      <c r="F9213" s="42"/>
      <c r="G9213" s="83"/>
      <c r="H9213" s="31"/>
      <c r="I9213" s="31"/>
      <c r="J9213" s="83"/>
      <c r="K9213" s="31"/>
      <c r="L9213" s="31"/>
      <c r="M9213" s="168"/>
      <c r="N9213" s="147"/>
      <c r="O9213" s="105"/>
      <c r="P9213" s="42"/>
      <c r="Q9213" s="31"/>
      <c r="R9213" s="83"/>
      <c r="S9213" s="31"/>
      <c r="T9213" s="31"/>
      <c r="U9213" s="168"/>
      <c r="V9213" s="149"/>
      <c r="W9213" s="140" t="str" cm="1">
        <f t="array" ref="W9213">IF(SUM(LEN(B9213:V9213))=0,"",IF(OR(OR(ISBLANK(F9213),SUM(LEN(C9213),LEN(D9213))=0),AND(NOT(E9213="Unknown"),ISBLANK(J9213)),AND(NOT(O9213="Unknown"),ISBLANK(R9213))),"Missing Information", INDEX(Table15[Entire Service Line Classification], MATCH(SUMIFS(Table15[Unique ID],Table15[System-Owned Portion],E9213,Table15[If Material Anything Other than "Lead" in Column E,Was Material Ever Previously Lead?],G9213,Table15[Customer-Owned Portion],O9213),Table15[Unique ID],0),0)))</f>
        <v/>
      </c>
      <c r="X9213"/>
    </row>
    <row r="9214" spans="2:24" hidden="1" x14ac:dyDescent="0.25">
      <c r="B9214" s="145"/>
      <c r="C9214" s="31"/>
      <c r="D9214" s="31"/>
      <c r="E9214" s="43"/>
      <c r="F9214" s="42"/>
      <c r="G9214" s="83"/>
      <c r="H9214" s="31"/>
      <c r="I9214" s="31"/>
      <c r="J9214" s="83"/>
      <c r="K9214" s="31"/>
      <c r="L9214" s="31"/>
      <c r="M9214" s="168"/>
      <c r="N9214" s="147"/>
      <c r="O9214" s="105"/>
      <c r="P9214" s="42"/>
      <c r="Q9214" s="31"/>
      <c r="R9214" s="83"/>
      <c r="S9214" s="31"/>
      <c r="T9214" s="31"/>
      <c r="U9214" s="168"/>
      <c r="V9214" s="149"/>
      <c r="W9214" s="140" t="str" cm="1">
        <f t="array" ref="W9214">IF(SUM(LEN(B9214:V9214))=0,"",IF(OR(OR(ISBLANK(F9214),SUM(LEN(C9214),LEN(D9214))=0),AND(NOT(E9214="Unknown"),ISBLANK(J9214)),AND(NOT(O9214="Unknown"),ISBLANK(R9214))),"Missing Information", INDEX(Table15[Entire Service Line Classification], MATCH(SUMIFS(Table15[Unique ID],Table15[System-Owned Portion],E9214,Table15[If Material Anything Other than "Lead" in Column E,Was Material Ever Previously Lead?],G9214,Table15[Customer-Owned Portion],O9214),Table15[Unique ID],0),0)))</f>
        <v/>
      </c>
      <c r="X9214"/>
    </row>
    <row r="9215" spans="2:24" hidden="1" x14ac:dyDescent="0.25">
      <c r="B9215" s="145"/>
      <c r="C9215" s="31"/>
      <c r="D9215" s="31"/>
      <c r="E9215" s="43"/>
      <c r="F9215" s="42"/>
      <c r="G9215" s="83"/>
      <c r="H9215" s="31"/>
      <c r="I9215" s="31"/>
      <c r="J9215" s="83"/>
      <c r="K9215" s="31"/>
      <c r="L9215" s="31"/>
      <c r="M9215" s="168"/>
      <c r="N9215" s="147"/>
      <c r="O9215" s="105"/>
      <c r="P9215" s="42"/>
      <c r="Q9215" s="31"/>
      <c r="R9215" s="83"/>
      <c r="S9215" s="31"/>
      <c r="T9215" s="31"/>
      <c r="U9215" s="168"/>
      <c r="V9215" s="149"/>
      <c r="W9215" s="140" t="str" cm="1">
        <f t="array" ref="W9215">IF(SUM(LEN(B9215:V9215))=0,"",IF(OR(OR(ISBLANK(F9215),SUM(LEN(C9215),LEN(D9215))=0),AND(NOT(E9215="Unknown"),ISBLANK(J9215)),AND(NOT(O9215="Unknown"),ISBLANK(R9215))),"Missing Information", INDEX(Table15[Entire Service Line Classification], MATCH(SUMIFS(Table15[Unique ID],Table15[System-Owned Portion],E9215,Table15[If Material Anything Other than "Lead" in Column E,Was Material Ever Previously Lead?],G9215,Table15[Customer-Owned Portion],O9215),Table15[Unique ID],0),0)))</f>
        <v/>
      </c>
      <c r="X9215"/>
    </row>
    <row r="9216" spans="2:24" hidden="1" x14ac:dyDescent="0.25">
      <c r="B9216" s="145"/>
      <c r="C9216" s="31"/>
      <c r="D9216" s="31"/>
      <c r="E9216" s="43"/>
      <c r="F9216" s="42"/>
      <c r="G9216" s="83"/>
      <c r="H9216" s="31"/>
      <c r="I9216" s="31"/>
      <c r="J9216" s="83"/>
      <c r="K9216" s="31"/>
      <c r="L9216" s="31"/>
      <c r="M9216" s="168"/>
      <c r="N9216" s="147"/>
      <c r="O9216" s="105"/>
      <c r="P9216" s="42"/>
      <c r="Q9216" s="31"/>
      <c r="R9216" s="83"/>
      <c r="S9216" s="31"/>
      <c r="T9216" s="31"/>
      <c r="U9216" s="168"/>
      <c r="V9216" s="149"/>
      <c r="W9216" s="140" t="str" cm="1">
        <f t="array" ref="W9216">IF(SUM(LEN(B9216:V9216))=0,"",IF(OR(OR(ISBLANK(F9216),SUM(LEN(C9216),LEN(D9216))=0),AND(NOT(E9216="Unknown"),ISBLANK(J9216)),AND(NOT(O9216="Unknown"),ISBLANK(R9216))),"Missing Information", INDEX(Table15[Entire Service Line Classification], MATCH(SUMIFS(Table15[Unique ID],Table15[System-Owned Portion],E9216,Table15[If Material Anything Other than "Lead" in Column E,Was Material Ever Previously Lead?],G9216,Table15[Customer-Owned Portion],O9216),Table15[Unique ID],0),0)))</f>
        <v/>
      </c>
      <c r="X9216"/>
    </row>
    <row r="9217" spans="2:24" hidden="1" x14ac:dyDescent="0.25">
      <c r="B9217" s="145"/>
      <c r="C9217" s="31"/>
      <c r="D9217" s="31"/>
      <c r="E9217" s="43"/>
      <c r="F9217" s="42"/>
      <c r="G9217" s="83"/>
      <c r="H9217" s="31"/>
      <c r="I9217" s="31"/>
      <c r="J9217" s="83"/>
      <c r="K9217" s="31"/>
      <c r="L9217" s="31"/>
      <c r="M9217" s="168"/>
      <c r="N9217" s="147"/>
      <c r="O9217" s="105"/>
      <c r="P9217" s="42"/>
      <c r="Q9217" s="31"/>
      <c r="R9217" s="83"/>
      <c r="S9217" s="31"/>
      <c r="T9217" s="31"/>
      <c r="U9217" s="168"/>
      <c r="V9217" s="149"/>
      <c r="W9217" s="140" t="str" cm="1">
        <f t="array" ref="W9217">IF(SUM(LEN(B9217:V9217))=0,"",IF(OR(OR(ISBLANK(F9217),SUM(LEN(C9217),LEN(D9217))=0),AND(NOT(E9217="Unknown"),ISBLANK(J9217)),AND(NOT(O9217="Unknown"),ISBLANK(R9217))),"Missing Information", INDEX(Table15[Entire Service Line Classification], MATCH(SUMIFS(Table15[Unique ID],Table15[System-Owned Portion],E9217,Table15[If Material Anything Other than "Lead" in Column E,Was Material Ever Previously Lead?],G9217,Table15[Customer-Owned Portion],O9217),Table15[Unique ID],0),0)))</f>
        <v/>
      </c>
      <c r="X9217"/>
    </row>
    <row r="9218" spans="2:24" hidden="1" x14ac:dyDescent="0.25">
      <c r="B9218" s="145"/>
      <c r="C9218" s="31"/>
      <c r="D9218" s="31"/>
      <c r="E9218" s="43"/>
      <c r="F9218" s="42"/>
      <c r="G9218" s="83"/>
      <c r="H9218" s="31"/>
      <c r="I9218" s="31"/>
      <c r="J9218" s="83"/>
      <c r="K9218" s="31"/>
      <c r="L9218" s="31"/>
      <c r="M9218" s="168"/>
      <c r="N9218" s="147"/>
      <c r="O9218" s="105"/>
      <c r="P9218" s="42"/>
      <c r="Q9218" s="31"/>
      <c r="R9218" s="83"/>
      <c r="S9218" s="31"/>
      <c r="T9218" s="31"/>
      <c r="U9218" s="168"/>
      <c r="V9218" s="149"/>
      <c r="W9218" s="140" t="str" cm="1">
        <f t="array" ref="W9218">IF(SUM(LEN(B9218:V9218))=0,"",IF(OR(OR(ISBLANK(F9218),SUM(LEN(C9218),LEN(D9218))=0),AND(NOT(E9218="Unknown"),ISBLANK(J9218)),AND(NOT(O9218="Unknown"),ISBLANK(R9218))),"Missing Information", INDEX(Table15[Entire Service Line Classification], MATCH(SUMIFS(Table15[Unique ID],Table15[System-Owned Portion],E9218,Table15[If Material Anything Other than "Lead" in Column E,Was Material Ever Previously Lead?],G9218,Table15[Customer-Owned Portion],O9218),Table15[Unique ID],0),0)))</f>
        <v/>
      </c>
      <c r="X9218"/>
    </row>
    <row r="9219" spans="2:24" hidden="1" x14ac:dyDescent="0.25">
      <c r="B9219" s="145"/>
      <c r="C9219" s="31"/>
      <c r="D9219" s="31"/>
      <c r="E9219" s="43"/>
      <c r="F9219" s="42"/>
      <c r="G9219" s="83"/>
      <c r="H9219" s="31"/>
      <c r="I9219" s="31"/>
      <c r="J9219" s="83"/>
      <c r="K9219" s="31"/>
      <c r="L9219" s="31"/>
      <c r="M9219" s="168"/>
      <c r="N9219" s="147"/>
      <c r="O9219" s="105"/>
      <c r="P9219" s="42"/>
      <c r="Q9219" s="31"/>
      <c r="R9219" s="83"/>
      <c r="S9219" s="31"/>
      <c r="T9219" s="31"/>
      <c r="U9219" s="168"/>
      <c r="V9219" s="149"/>
      <c r="W9219" s="140" t="str" cm="1">
        <f t="array" ref="W9219">IF(SUM(LEN(B9219:V9219))=0,"",IF(OR(OR(ISBLANK(F9219),SUM(LEN(C9219),LEN(D9219))=0),AND(NOT(E9219="Unknown"),ISBLANK(J9219)),AND(NOT(O9219="Unknown"),ISBLANK(R9219))),"Missing Information", INDEX(Table15[Entire Service Line Classification], MATCH(SUMIFS(Table15[Unique ID],Table15[System-Owned Portion],E9219,Table15[If Material Anything Other than "Lead" in Column E,Was Material Ever Previously Lead?],G9219,Table15[Customer-Owned Portion],O9219),Table15[Unique ID],0),0)))</f>
        <v/>
      </c>
      <c r="X9219"/>
    </row>
    <row r="9220" spans="2:24" hidden="1" x14ac:dyDescent="0.25">
      <c r="B9220" s="145"/>
      <c r="C9220" s="31"/>
      <c r="D9220" s="31"/>
      <c r="E9220" s="43"/>
      <c r="F9220" s="42"/>
      <c r="G9220" s="83"/>
      <c r="H9220" s="31"/>
      <c r="I9220" s="31"/>
      <c r="J9220" s="83"/>
      <c r="K9220" s="31"/>
      <c r="L9220" s="31"/>
      <c r="M9220" s="168"/>
      <c r="N9220" s="147"/>
      <c r="O9220" s="105"/>
      <c r="P9220" s="42"/>
      <c r="Q9220" s="31"/>
      <c r="R9220" s="83"/>
      <c r="S9220" s="31"/>
      <c r="T9220" s="31"/>
      <c r="U9220" s="168"/>
      <c r="V9220" s="149"/>
      <c r="W9220" s="140" t="str" cm="1">
        <f t="array" ref="W9220">IF(SUM(LEN(B9220:V9220))=0,"",IF(OR(OR(ISBLANK(F9220),SUM(LEN(C9220),LEN(D9220))=0),AND(NOT(E9220="Unknown"),ISBLANK(J9220)),AND(NOT(O9220="Unknown"),ISBLANK(R9220))),"Missing Information", INDEX(Table15[Entire Service Line Classification], MATCH(SUMIFS(Table15[Unique ID],Table15[System-Owned Portion],E9220,Table15[If Material Anything Other than "Lead" in Column E,Was Material Ever Previously Lead?],G9220,Table15[Customer-Owned Portion],O9220),Table15[Unique ID],0),0)))</f>
        <v/>
      </c>
      <c r="X9220"/>
    </row>
    <row r="9221" spans="2:24" hidden="1" x14ac:dyDescent="0.25">
      <c r="B9221" s="145"/>
      <c r="C9221" s="31"/>
      <c r="D9221" s="31"/>
      <c r="E9221" s="43"/>
      <c r="F9221" s="42"/>
      <c r="G9221" s="83"/>
      <c r="H9221" s="31"/>
      <c r="I9221" s="31"/>
      <c r="J9221" s="83"/>
      <c r="K9221" s="31"/>
      <c r="L9221" s="31"/>
      <c r="M9221" s="168"/>
      <c r="N9221" s="147"/>
      <c r="O9221" s="105"/>
      <c r="P9221" s="42"/>
      <c r="Q9221" s="31"/>
      <c r="R9221" s="83"/>
      <c r="S9221" s="31"/>
      <c r="T9221" s="31"/>
      <c r="U9221" s="168"/>
      <c r="V9221" s="149"/>
      <c r="W9221" s="140" t="str" cm="1">
        <f t="array" ref="W9221">IF(SUM(LEN(B9221:V9221))=0,"",IF(OR(OR(ISBLANK(F9221),SUM(LEN(C9221),LEN(D9221))=0),AND(NOT(E9221="Unknown"),ISBLANK(J9221)),AND(NOT(O9221="Unknown"),ISBLANK(R9221))),"Missing Information", INDEX(Table15[Entire Service Line Classification], MATCH(SUMIFS(Table15[Unique ID],Table15[System-Owned Portion],E9221,Table15[If Material Anything Other than "Lead" in Column E,Was Material Ever Previously Lead?],G9221,Table15[Customer-Owned Portion],O9221),Table15[Unique ID],0),0)))</f>
        <v/>
      </c>
      <c r="X9221"/>
    </row>
    <row r="9222" spans="2:24" hidden="1" x14ac:dyDescent="0.25">
      <c r="B9222" s="145"/>
      <c r="C9222" s="31"/>
      <c r="D9222" s="31"/>
      <c r="E9222" s="43"/>
      <c r="F9222" s="42"/>
      <c r="G9222" s="83"/>
      <c r="H9222" s="31"/>
      <c r="I9222" s="31"/>
      <c r="J9222" s="83"/>
      <c r="K9222" s="31"/>
      <c r="L9222" s="31"/>
      <c r="M9222" s="168"/>
      <c r="N9222" s="147"/>
      <c r="O9222" s="105"/>
      <c r="P9222" s="42"/>
      <c r="Q9222" s="31"/>
      <c r="R9222" s="83"/>
      <c r="S9222" s="31"/>
      <c r="T9222" s="31"/>
      <c r="U9222" s="168"/>
      <c r="V9222" s="149"/>
      <c r="W9222" s="140" t="str" cm="1">
        <f t="array" ref="W9222">IF(SUM(LEN(B9222:V9222))=0,"",IF(OR(OR(ISBLANK(F9222),SUM(LEN(C9222),LEN(D9222))=0),AND(NOT(E9222="Unknown"),ISBLANK(J9222)),AND(NOT(O9222="Unknown"),ISBLANK(R9222))),"Missing Information", INDEX(Table15[Entire Service Line Classification], MATCH(SUMIFS(Table15[Unique ID],Table15[System-Owned Portion],E9222,Table15[If Material Anything Other than "Lead" in Column E,Was Material Ever Previously Lead?],G9222,Table15[Customer-Owned Portion],O9222),Table15[Unique ID],0),0)))</f>
        <v/>
      </c>
      <c r="X9222"/>
    </row>
    <row r="9223" spans="2:24" hidden="1" x14ac:dyDescent="0.25">
      <c r="B9223" s="145"/>
      <c r="C9223" s="31"/>
      <c r="D9223" s="31"/>
      <c r="E9223" s="43"/>
      <c r="F9223" s="42"/>
      <c r="G9223" s="83"/>
      <c r="H9223" s="31"/>
      <c r="I9223" s="31"/>
      <c r="J9223" s="83"/>
      <c r="K9223" s="31"/>
      <c r="L9223" s="31"/>
      <c r="M9223" s="168"/>
      <c r="N9223" s="147"/>
      <c r="O9223" s="105"/>
      <c r="P9223" s="42"/>
      <c r="Q9223" s="31"/>
      <c r="R9223" s="83"/>
      <c r="S9223" s="31"/>
      <c r="T9223" s="31"/>
      <c r="U9223" s="168"/>
      <c r="V9223" s="149"/>
      <c r="W9223" s="140" t="str" cm="1">
        <f t="array" ref="W9223">IF(SUM(LEN(B9223:V9223))=0,"",IF(OR(OR(ISBLANK(F9223),SUM(LEN(C9223),LEN(D9223))=0),AND(NOT(E9223="Unknown"),ISBLANK(J9223)),AND(NOT(O9223="Unknown"),ISBLANK(R9223))),"Missing Information", INDEX(Table15[Entire Service Line Classification], MATCH(SUMIFS(Table15[Unique ID],Table15[System-Owned Portion],E9223,Table15[If Material Anything Other than "Lead" in Column E,Was Material Ever Previously Lead?],G9223,Table15[Customer-Owned Portion],O9223),Table15[Unique ID],0),0)))</f>
        <v/>
      </c>
      <c r="X9223"/>
    </row>
    <row r="9224" spans="2:24" hidden="1" x14ac:dyDescent="0.25">
      <c r="B9224" s="145"/>
      <c r="C9224" s="31"/>
      <c r="D9224" s="31"/>
      <c r="E9224" s="43"/>
      <c r="F9224" s="42"/>
      <c r="G9224" s="83"/>
      <c r="H9224" s="31"/>
      <c r="I9224" s="31"/>
      <c r="J9224" s="83"/>
      <c r="K9224" s="31"/>
      <c r="L9224" s="31"/>
      <c r="M9224" s="168"/>
      <c r="N9224" s="147"/>
      <c r="O9224" s="105"/>
      <c r="P9224" s="42"/>
      <c r="Q9224" s="31"/>
      <c r="R9224" s="83"/>
      <c r="S9224" s="31"/>
      <c r="T9224" s="31"/>
      <c r="U9224" s="168"/>
      <c r="V9224" s="149"/>
      <c r="W9224" s="140" t="str" cm="1">
        <f t="array" ref="W9224">IF(SUM(LEN(B9224:V9224))=0,"",IF(OR(OR(ISBLANK(F9224),SUM(LEN(C9224),LEN(D9224))=0),AND(NOT(E9224="Unknown"),ISBLANK(J9224)),AND(NOT(O9224="Unknown"),ISBLANK(R9224))),"Missing Information", INDEX(Table15[Entire Service Line Classification], MATCH(SUMIFS(Table15[Unique ID],Table15[System-Owned Portion],E9224,Table15[If Material Anything Other than "Lead" in Column E,Was Material Ever Previously Lead?],G9224,Table15[Customer-Owned Portion],O9224),Table15[Unique ID],0),0)))</f>
        <v/>
      </c>
      <c r="X9224"/>
    </row>
    <row r="9225" spans="2:24" hidden="1" x14ac:dyDescent="0.25">
      <c r="B9225" s="145"/>
      <c r="C9225" s="31"/>
      <c r="D9225" s="31"/>
      <c r="E9225" s="43"/>
      <c r="F9225" s="42"/>
      <c r="G9225" s="83"/>
      <c r="H9225" s="31"/>
      <c r="I9225" s="31"/>
      <c r="J9225" s="83"/>
      <c r="K9225" s="31"/>
      <c r="L9225" s="31"/>
      <c r="M9225" s="168"/>
      <c r="N9225" s="147"/>
      <c r="O9225" s="105"/>
      <c r="P9225" s="42"/>
      <c r="Q9225" s="31"/>
      <c r="R9225" s="83"/>
      <c r="S9225" s="31"/>
      <c r="T9225" s="31"/>
      <c r="U9225" s="168"/>
      <c r="V9225" s="149"/>
      <c r="W9225" s="140" t="str" cm="1">
        <f t="array" ref="W9225">IF(SUM(LEN(B9225:V9225))=0,"",IF(OR(OR(ISBLANK(F9225),SUM(LEN(C9225),LEN(D9225))=0),AND(NOT(E9225="Unknown"),ISBLANK(J9225)),AND(NOT(O9225="Unknown"),ISBLANK(R9225))),"Missing Information", INDEX(Table15[Entire Service Line Classification], MATCH(SUMIFS(Table15[Unique ID],Table15[System-Owned Portion],E9225,Table15[If Material Anything Other than "Lead" in Column E,Was Material Ever Previously Lead?],G9225,Table15[Customer-Owned Portion],O9225),Table15[Unique ID],0),0)))</f>
        <v/>
      </c>
      <c r="X9225"/>
    </row>
    <row r="9226" spans="2:24" hidden="1" x14ac:dyDescent="0.25">
      <c r="B9226" s="145"/>
      <c r="C9226" s="31"/>
      <c r="D9226" s="31"/>
      <c r="E9226" s="43"/>
      <c r="F9226" s="42"/>
      <c r="G9226" s="83"/>
      <c r="H9226" s="31"/>
      <c r="I9226" s="31"/>
      <c r="J9226" s="83"/>
      <c r="K9226" s="31"/>
      <c r="L9226" s="31"/>
      <c r="M9226" s="168"/>
      <c r="N9226" s="147"/>
      <c r="O9226" s="105"/>
      <c r="P9226" s="42"/>
      <c r="Q9226" s="31"/>
      <c r="R9226" s="83"/>
      <c r="S9226" s="31"/>
      <c r="T9226" s="31"/>
      <c r="U9226" s="168"/>
      <c r="V9226" s="149"/>
      <c r="W9226" s="140" t="str" cm="1">
        <f t="array" ref="W9226">IF(SUM(LEN(B9226:V9226))=0,"",IF(OR(OR(ISBLANK(F9226),SUM(LEN(C9226),LEN(D9226))=0),AND(NOT(E9226="Unknown"),ISBLANK(J9226)),AND(NOT(O9226="Unknown"),ISBLANK(R9226))),"Missing Information", INDEX(Table15[Entire Service Line Classification], MATCH(SUMIFS(Table15[Unique ID],Table15[System-Owned Portion],E9226,Table15[If Material Anything Other than "Lead" in Column E,Was Material Ever Previously Lead?],G9226,Table15[Customer-Owned Portion],O9226),Table15[Unique ID],0),0)))</f>
        <v/>
      </c>
      <c r="X9226"/>
    </row>
    <row r="9227" spans="2:24" hidden="1" x14ac:dyDescent="0.25">
      <c r="B9227" s="145"/>
      <c r="C9227" s="31"/>
      <c r="D9227" s="31"/>
      <c r="E9227" s="43"/>
      <c r="F9227" s="42"/>
      <c r="G9227" s="83"/>
      <c r="H9227" s="31"/>
      <c r="I9227" s="31"/>
      <c r="J9227" s="83"/>
      <c r="K9227" s="31"/>
      <c r="L9227" s="31"/>
      <c r="M9227" s="168"/>
      <c r="N9227" s="147"/>
      <c r="O9227" s="105"/>
      <c r="P9227" s="42"/>
      <c r="Q9227" s="31"/>
      <c r="R9227" s="83"/>
      <c r="S9227" s="31"/>
      <c r="T9227" s="31"/>
      <c r="U9227" s="168"/>
      <c r="V9227" s="149"/>
      <c r="W9227" s="140" t="str" cm="1">
        <f t="array" ref="W9227">IF(SUM(LEN(B9227:V9227))=0,"",IF(OR(OR(ISBLANK(F9227),SUM(LEN(C9227),LEN(D9227))=0),AND(NOT(E9227="Unknown"),ISBLANK(J9227)),AND(NOT(O9227="Unknown"),ISBLANK(R9227))),"Missing Information", INDEX(Table15[Entire Service Line Classification], MATCH(SUMIFS(Table15[Unique ID],Table15[System-Owned Portion],E9227,Table15[If Material Anything Other than "Lead" in Column E,Was Material Ever Previously Lead?],G9227,Table15[Customer-Owned Portion],O9227),Table15[Unique ID],0),0)))</f>
        <v/>
      </c>
      <c r="X9227"/>
    </row>
    <row r="9228" spans="2:24" hidden="1" x14ac:dyDescent="0.25">
      <c r="B9228" s="145"/>
      <c r="C9228" s="31"/>
      <c r="D9228" s="31"/>
      <c r="E9228" s="43"/>
      <c r="F9228" s="42"/>
      <c r="G9228" s="83"/>
      <c r="H9228" s="31"/>
      <c r="I9228" s="31"/>
      <c r="J9228" s="83"/>
      <c r="K9228" s="31"/>
      <c r="L9228" s="31"/>
      <c r="M9228" s="168"/>
      <c r="N9228" s="147"/>
      <c r="O9228" s="105"/>
      <c r="P9228" s="42"/>
      <c r="Q9228" s="31"/>
      <c r="R9228" s="83"/>
      <c r="S9228" s="31"/>
      <c r="T9228" s="31"/>
      <c r="U9228" s="168"/>
      <c r="V9228" s="149"/>
      <c r="W9228" s="140" t="str" cm="1">
        <f t="array" ref="W9228">IF(SUM(LEN(B9228:V9228))=0,"",IF(OR(OR(ISBLANK(F9228),SUM(LEN(C9228),LEN(D9228))=0),AND(NOT(E9228="Unknown"),ISBLANK(J9228)),AND(NOT(O9228="Unknown"),ISBLANK(R9228))),"Missing Information", INDEX(Table15[Entire Service Line Classification], MATCH(SUMIFS(Table15[Unique ID],Table15[System-Owned Portion],E9228,Table15[If Material Anything Other than "Lead" in Column E,Was Material Ever Previously Lead?],G9228,Table15[Customer-Owned Portion],O9228),Table15[Unique ID],0),0)))</f>
        <v/>
      </c>
      <c r="X9228"/>
    </row>
    <row r="9229" spans="2:24" hidden="1" x14ac:dyDescent="0.25">
      <c r="B9229" s="145"/>
      <c r="C9229" s="31"/>
      <c r="D9229" s="31"/>
      <c r="E9229" s="43"/>
      <c r="F9229" s="42"/>
      <c r="G9229" s="83"/>
      <c r="H9229" s="31"/>
      <c r="I9229" s="31"/>
      <c r="J9229" s="83"/>
      <c r="K9229" s="31"/>
      <c r="L9229" s="31"/>
      <c r="M9229" s="168"/>
      <c r="N9229" s="147"/>
      <c r="O9229" s="105"/>
      <c r="P9229" s="42"/>
      <c r="Q9229" s="31"/>
      <c r="R9229" s="83"/>
      <c r="S9229" s="31"/>
      <c r="T9229" s="31"/>
      <c r="U9229" s="168"/>
      <c r="V9229" s="149"/>
      <c r="W9229" s="140" t="str" cm="1">
        <f t="array" ref="W9229">IF(SUM(LEN(B9229:V9229))=0,"",IF(OR(OR(ISBLANK(F9229),SUM(LEN(C9229),LEN(D9229))=0),AND(NOT(E9229="Unknown"),ISBLANK(J9229)),AND(NOT(O9229="Unknown"),ISBLANK(R9229))),"Missing Information", INDEX(Table15[Entire Service Line Classification], MATCH(SUMIFS(Table15[Unique ID],Table15[System-Owned Portion],E9229,Table15[If Material Anything Other than "Lead" in Column E,Was Material Ever Previously Lead?],G9229,Table15[Customer-Owned Portion],O9229),Table15[Unique ID],0),0)))</f>
        <v/>
      </c>
      <c r="X9229"/>
    </row>
    <row r="9230" spans="2:24" hidden="1" x14ac:dyDescent="0.25">
      <c r="B9230" s="145"/>
      <c r="C9230" s="31"/>
      <c r="D9230" s="31"/>
      <c r="E9230" s="43"/>
      <c r="F9230" s="42"/>
      <c r="G9230" s="83"/>
      <c r="H9230" s="31"/>
      <c r="I9230" s="31"/>
      <c r="J9230" s="83"/>
      <c r="K9230" s="31"/>
      <c r="L9230" s="31"/>
      <c r="M9230" s="168"/>
      <c r="N9230" s="147"/>
      <c r="O9230" s="105"/>
      <c r="P9230" s="42"/>
      <c r="Q9230" s="31"/>
      <c r="R9230" s="83"/>
      <c r="S9230" s="31"/>
      <c r="T9230" s="31"/>
      <c r="U9230" s="168"/>
      <c r="V9230" s="149"/>
      <c r="W9230" s="140" t="str" cm="1">
        <f t="array" ref="W9230">IF(SUM(LEN(B9230:V9230))=0,"",IF(OR(OR(ISBLANK(F9230),SUM(LEN(C9230),LEN(D9230))=0),AND(NOT(E9230="Unknown"),ISBLANK(J9230)),AND(NOT(O9230="Unknown"),ISBLANK(R9230))),"Missing Information", INDEX(Table15[Entire Service Line Classification], MATCH(SUMIFS(Table15[Unique ID],Table15[System-Owned Portion],E9230,Table15[If Material Anything Other than "Lead" in Column E,Was Material Ever Previously Lead?],G9230,Table15[Customer-Owned Portion],O9230),Table15[Unique ID],0),0)))</f>
        <v/>
      </c>
      <c r="X9230"/>
    </row>
    <row r="9231" spans="2:24" hidden="1" x14ac:dyDescent="0.25">
      <c r="B9231" s="145"/>
      <c r="C9231" s="31"/>
      <c r="D9231" s="31"/>
      <c r="E9231" s="43"/>
      <c r="F9231" s="42"/>
      <c r="G9231" s="83"/>
      <c r="H9231" s="31"/>
      <c r="I9231" s="31"/>
      <c r="J9231" s="83"/>
      <c r="K9231" s="31"/>
      <c r="L9231" s="31"/>
      <c r="M9231" s="168"/>
      <c r="N9231" s="147"/>
      <c r="O9231" s="105"/>
      <c r="P9231" s="42"/>
      <c r="Q9231" s="31"/>
      <c r="R9231" s="83"/>
      <c r="S9231" s="31"/>
      <c r="T9231" s="31"/>
      <c r="U9231" s="168"/>
      <c r="V9231" s="149"/>
      <c r="W9231" s="140" t="str" cm="1">
        <f t="array" ref="W9231">IF(SUM(LEN(B9231:V9231))=0,"",IF(OR(OR(ISBLANK(F9231),SUM(LEN(C9231),LEN(D9231))=0),AND(NOT(E9231="Unknown"),ISBLANK(J9231)),AND(NOT(O9231="Unknown"),ISBLANK(R9231))),"Missing Information", INDEX(Table15[Entire Service Line Classification], MATCH(SUMIFS(Table15[Unique ID],Table15[System-Owned Portion],E9231,Table15[If Material Anything Other than "Lead" in Column E,Was Material Ever Previously Lead?],G9231,Table15[Customer-Owned Portion],O9231),Table15[Unique ID],0),0)))</f>
        <v/>
      </c>
      <c r="X9231"/>
    </row>
    <row r="9232" spans="2:24" hidden="1" x14ac:dyDescent="0.25">
      <c r="B9232" s="145"/>
      <c r="C9232" s="31"/>
      <c r="D9232" s="31"/>
      <c r="E9232" s="43"/>
      <c r="F9232" s="42"/>
      <c r="G9232" s="83"/>
      <c r="H9232" s="31"/>
      <c r="I9232" s="31"/>
      <c r="J9232" s="83"/>
      <c r="K9232" s="31"/>
      <c r="L9232" s="31"/>
      <c r="M9232" s="168"/>
      <c r="N9232" s="147"/>
      <c r="O9232" s="105"/>
      <c r="P9232" s="42"/>
      <c r="Q9232" s="31"/>
      <c r="R9232" s="83"/>
      <c r="S9232" s="31"/>
      <c r="T9232" s="31"/>
      <c r="U9232" s="168"/>
      <c r="V9232" s="149"/>
      <c r="W9232" s="140" t="str" cm="1">
        <f t="array" ref="W9232">IF(SUM(LEN(B9232:V9232))=0,"",IF(OR(OR(ISBLANK(F9232),SUM(LEN(C9232),LEN(D9232))=0),AND(NOT(E9232="Unknown"),ISBLANK(J9232)),AND(NOT(O9232="Unknown"),ISBLANK(R9232))),"Missing Information", INDEX(Table15[Entire Service Line Classification], MATCH(SUMIFS(Table15[Unique ID],Table15[System-Owned Portion],E9232,Table15[If Material Anything Other than "Lead" in Column E,Was Material Ever Previously Lead?],G9232,Table15[Customer-Owned Portion],O9232),Table15[Unique ID],0),0)))</f>
        <v/>
      </c>
      <c r="X9232"/>
    </row>
    <row r="9233" spans="2:24" hidden="1" x14ac:dyDescent="0.25">
      <c r="B9233" s="145"/>
      <c r="C9233" s="31"/>
      <c r="D9233" s="31"/>
      <c r="E9233" s="43"/>
      <c r="F9233" s="42"/>
      <c r="G9233" s="83"/>
      <c r="H9233" s="31"/>
      <c r="I9233" s="31"/>
      <c r="J9233" s="83"/>
      <c r="K9233" s="31"/>
      <c r="L9233" s="31"/>
      <c r="M9233" s="168"/>
      <c r="N9233" s="147"/>
      <c r="O9233" s="105"/>
      <c r="P9233" s="42"/>
      <c r="Q9233" s="31"/>
      <c r="R9233" s="83"/>
      <c r="S9233" s="31"/>
      <c r="T9233" s="31"/>
      <c r="U9233" s="168"/>
      <c r="V9233" s="149"/>
      <c r="W9233" s="140" t="str" cm="1">
        <f t="array" ref="W9233">IF(SUM(LEN(B9233:V9233))=0,"",IF(OR(OR(ISBLANK(F9233),SUM(LEN(C9233),LEN(D9233))=0),AND(NOT(E9233="Unknown"),ISBLANK(J9233)),AND(NOT(O9233="Unknown"),ISBLANK(R9233))),"Missing Information", INDEX(Table15[Entire Service Line Classification], MATCH(SUMIFS(Table15[Unique ID],Table15[System-Owned Portion],E9233,Table15[If Material Anything Other than "Lead" in Column E,Was Material Ever Previously Lead?],G9233,Table15[Customer-Owned Portion],O9233),Table15[Unique ID],0),0)))</f>
        <v/>
      </c>
      <c r="X9233"/>
    </row>
    <row r="9234" spans="2:24" hidden="1" x14ac:dyDescent="0.25">
      <c r="B9234" s="145"/>
      <c r="C9234" s="31"/>
      <c r="D9234" s="31"/>
      <c r="E9234" s="43"/>
      <c r="F9234" s="42"/>
      <c r="G9234" s="83"/>
      <c r="H9234" s="31"/>
      <c r="I9234" s="31"/>
      <c r="J9234" s="83"/>
      <c r="K9234" s="31"/>
      <c r="L9234" s="31"/>
      <c r="M9234" s="168"/>
      <c r="N9234" s="147"/>
      <c r="O9234" s="105"/>
      <c r="P9234" s="42"/>
      <c r="Q9234" s="31"/>
      <c r="R9234" s="83"/>
      <c r="S9234" s="31"/>
      <c r="T9234" s="31"/>
      <c r="U9234" s="168"/>
      <c r="V9234" s="149"/>
      <c r="W9234" s="140" t="str" cm="1">
        <f t="array" ref="W9234">IF(SUM(LEN(B9234:V9234))=0,"",IF(OR(OR(ISBLANK(F9234),SUM(LEN(C9234),LEN(D9234))=0),AND(NOT(E9234="Unknown"),ISBLANK(J9234)),AND(NOT(O9234="Unknown"),ISBLANK(R9234))),"Missing Information", INDEX(Table15[Entire Service Line Classification], MATCH(SUMIFS(Table15[Unique ID],Table15[System-Owned Portion],E9234,Table15[If Material Anything Other than "Lead" in Column E,Was Material Ever Previously Lead?],G9234,Table15[Customer-Owned Portion],O9234),Table15[Unique ID],0),0)))</f>
        <v/>
      </c>
      <c r="X9234"/>
    </row>
    <row r="9235" spans="2:24" hidden="1" x14ac:dyDescent="0.25">
      <c r="B9235" s="145"/>
      <c r="C9235" s="31"/>
      <c r="D9235" s="31"/>
      <c r="E9235" s="43"/>
      <c r="F9235" s="42"/>
      <c r="G9235" s="83"/>
      <c r="H9235" s="31"/>
      <c r="I9235" s="31"/>
      <c r="J9235" s="83"/>
      <c r="K9235" s="31"/>
      <c r="L9235" s="31"/>
      <c r="M9235" s="168"/>
      <c r="N9235" s="147"/>
      <c r="O9235" s="105"/>
      <c r="P9235" s="42"/>
      <c r="Q9235" s="31"/>
      <c r="R9235" s="83"/>
      <c r="S9235" s="31"/>
      <c r="T9235" s="31"/>
      <c r="U9235" s="168"/>
      <c r="V9235" s="149"/>
      <c r="W9235" s="140" t="str" cm="1">
        <f t="array" ref="W9235">IF(SUM(LEN(B9235:V9235))=0,"",IF(OR(OR(ISBLANK(F9235),SUM(LEN(C9235),LEN(D9235))=0),AND(NOT(E9235="Unknown"),ISBLANK(J9235)),AND(NOT(O9235="Unknown"),ISBLANK(R9235))),"Missing Information", INDEX(Table15[Entire Service Line Classification], MATCH(SUMIFS(Table15[Unique ID],Table15[System-Owned Portion],E9235,Table15[If Material Anything Other than "Lead" in Column E,Was Material Ever Previously Lead?],G9235,Table15[Customer-Owned Portion],O9235),Table15[Unique ID],0),0)))</f>
        <v/>
      </c>
      <c r="X9235"/>
    </row>
    <row r="9236" spans="2:24" hidden="1" x14ac:dyDescent="0.25">
      <c r="B9236" s="145"/>
      <c r="C9236" s="31"/>
      <c r="D9236" s="31"/>
      <c r="E9236" s="43"/>
      <c r="F9236" s="42"/>
      <c r="G9236" s="83"/>
      <c r="H9236" s="31"/>
      <c r="I9236" s="31"/>
      <c r="J9236" s="83"/>
      <c r="K9236" s="31"/>
      <c r="L9236" s="31"/>
      <c r="M9236" s="168"/>
      <c r="N9236" s="147"/>
      <c r="O9236" s="105"/>
      <c r="P9236" s="42"/>
      <c r="Q9236" s="31"/>
      <c r="R9236" s="83"/>
      <c r="S9236" s="31"/>
      <c r="T9236" s="31"/>
      <c r="U9236" s="168"/>
      <c r="V9236" s="149"/>
      <c r="W9236" s="140" t="str" cm="1">
        <f t="array" ref="W9236">IF(SUM(LEN(B9236:V9236))=0,"",IF(OR(OR(ISBLANK(F9236),SUM(LEN(C9236),LEN(D9236))=0),AND(NOT(E9236="Unknown"),ISBLANK(J9236)),AND(NOT(O9236="Unknown"),ISBLANK(R9236))),"Missing Information", INDEX(Table15[Entire Service Line Classification], MATCH(SUMIFS(Table15[Unique ID],Table15[System-Owned Portion],E9236,Table15[If Material Anything Other than "Lead" in Column E,Was Material Ever Previously Lead?],G9236,Table15[Customer-Owned Portion],O9236),Table15[Unique ID],0),0)))</f>
        <v/>
      </c>
      <c r="X9236"/>
    </row>
    <row r="9237" spans="2:24" hidden="1" x14ac:dyDescent="0.25">
      <c r="B9237" s="145"/>
      <c r="C9237" s="31"/>
      <c r="D9237" s="31"/>
      <c r="E9237" s="43"/>
      <c r="F9237" s="42"/>
      <c r="G9237" s="83"/>
      <c r="H9237" s="31"/>
      <c r="I9237" s="31"/>
      <c r="J9237" s="83"/>
      <c r="K9237" s="31"/>
      <c r="L9237" s="31"/>
      <c r="M9237" s="168"/>
      <c r="N9237" s="147"/>
      <c r="O9237" s="105"/>
      <c r="P9237" s="42"/>
      <c r="Q9237" s="31"/>
      <c r="R9237" s="83"/>
      <c r="S9237" s="31"/>
      <c r="T9237" s="31"/>
      <c r="U9237" s="168"/>
      <c r="V9237" s="149"/>
      <c r="W9237" s="140" t="str" cm="1">
        <f t="array" ref="W9237">IF(SUM(LEN(B9237:V9237))=0,"",IF(OR(OR(ISBLANK(F9237),SUM(LEN(C9237),LEN(D9237))=0),AND(NOT(E9237="Unknown"),ISBLANK(J9237)),AND(NOT(O9237="Unknown"),ISBLANK(R9237))),"Missing Information", INDEX(Table15[Entire Service Line Classification], MATCH(SUMIFS(Table15[Unique ID],Table15[System-Owned Portion],E9237,Table15[If Material Anything Other than "Lead" in Column E,Was Material Ever Previously Lead?],G9237,Table15[Customer-Owned Portion],O9237),Table15[Unique ID],0),0)))</f>
        <v/>
      </c>
      <c r="X9237"/>
    </row>
    <row r="9238" spans="2:24" hidden="1" x14ac:dyDescent="0.25">
      <c r="B9238" s="145"/>
      <c r="C9238" s="31"/>
      <c r="D9238" s="31"/>
      <c r="E9238" s="43"/>
      <c r="F9238" s="42"/>
      <c r="G9238" s="83"/>
      <c r="H9238" s="31"/>
      <c r="I9238" s="31"/>
      <c r="J9238" s="83"/>
      <c r="K9238" s="31"/>
      <c r="L9238" s="31"/>
      <c r="M9238" s="168"/>
      <c r="N9238" s="147"/>
      <c r="O9238" s="105"/>
      <c r="P9238" s="42"/>
      <c r="Q9238" s="31"/>
      <c r="R9238" s="83"/>
      <c r="S9238" s="31"/>
      <c r="T9238" s="31"/>
      <c r="U9238" s="168"/>
      <c r="V9238" s="149"/>
      <c r="W9238" s="140" t="str" cm="1">
        <f t="array" ref="W9238">IF(SUM(LEN(B9238:V9238))=0,"",IF(OR(OR(ISBLANK(F9238),SUM(LEN(C9238),LEN(D9238))=0),AND(NOT(E9238="Unknown"),ISBLANK(J9238)),AND(NOT(O9238="Unknown"),ISBLANK(R9238))),"Missing Information", INDEX(Table15[Entire Service Line Classification], MATCH(SUMIFS(Table15[Unique ID],Table15[System-Owned Portion],E9238,Table15[If Material Anything Other than "Lead" in Column E,Was Material Ever Previously Lead?],G9238,Table15[Customer-Owned Portion],O9238),Table15[Unique ID],0),0)))</f>
        <v/>
      </c>
      <c r="X9238"/>
    </row>
    <row r="9239" spans="2:24" hidden="1" x14ac:dyDescent="0.25">
      <c r="B9239" s="145"/>
      <c r="C9239" s="31"/>
      <c r="D9239" s="31"/>
      <c r="E9239" s="43"/>
      <c r="F9239" s="42"/>
      <c r="G9239" s="83"/>
      <c r="H9239" s="31"/>
      <c r="I9239" s="31"/>
      <c r="J9239" s="83"/>
      <c r="K9239" s="31"/>
      <c r="L9239" s="31"/>
      <c r="M9239" s="168"/>
      <c r="N9239" s="147"/>
      <c r="O9239" s="105"/>
      <c r="P9239" s="42"/>
      <c r="Q9239" s="31"/>
      <c r="R9239" s="83"/>
      <c r="S9239" s="31"/>
      <c r="T9239" s="31"/>
      <c r="U9239" s="168"/>
      <c r="V9239" s="149"/>
      <c r="W9239" s="140" t="str" cm="1">
        <f t="array" ref="W9239">IF(SUM(LEN(B9239:V9239))=0,"",IF(OR(OR(ISBLANK(F9239),SUM(LEN(C9239),LEN(D9239))=0),AND(NOT(E9239="Unknown"),ISBLANK(J9239)),AND(NOT(O9239="Unknown"),ISBLANK(R9239))),"Missing Information", INDEX(Table15[Entire Service Line Classification], MATCH(SUMIFS(Table15[Unique ID],Table15[System-Owned Portion],E9239,Table15[If Material Anything Other than "Lead" in Column E,Was Material Ever Previously Lead?],G9239,Table15[Customer-Owned Portion],O9239),Table15[Unique ID],0),0)))</f>
        <v/>
      </c>
      <c r="X9239"/>
    </row>
    <row r="9240" spans="2:24" hidden="1" x14ac:dyDescent="0.25">
      <c r="B9240" s="145"/>
      <c r="C9240" s="31"/>
      <c r="D9240" s="31"/>
      <c r="E9240" s="43"/>
      <c r="F9240" s="42"/>
      <c r="G9240" s="83"/>
      <c r="H9240" s="31"/>
      <c r="I9240" s="31"/>
      <c r="J9240" s="83"/>
      <c r="K9240" s="31"/>
      <c r="L9240" s="31"/>
      <c r="M9240" s="168"/>
      <c r="N9240" s="147"/>
      <c r="O9240" s="105"/>
      <c r="P9240" s="42"/>
      <c r="Q9240" s="31"/>
      <c r="R9240" s="83"/>
      <c r="S9240" s="31"/>
      <c r="T9240" s="31"/>
      <c r="U9240" s="168"/>
      <c r="V9240" s="149"/>
      <c r="W9240" s="140" t="str" cm="1">
        <f t="array" ref="W9240">IF(SUM(LEN(B9240:V9240))=0,"",IF(OR(OR(ISBLANK(F9240),SUM(LEN(C9240),LEN(D9240))=0),AND(NOT(E9240="Unknown"),ISBLANK(J9240)),AND(NOT(O9240="Unknown"),ISBLANK(R9240))),"Missing Information", INDEX(Table15[Entire Service Line Classification], MATCH(SUMIFS(Table15[Unique ID],Table15[System-Owned Portion],E9240,Table15[If Material Anything Other than "Lead" in Column E,Was Material Ever Previously Lead?],G9240,Table15[Customer-Owned Portion],O9240),Table15[Unique ID],0),0)))</f>
        <v/>
      </c>
      <c r="X9240"/>
    </row>
    <row r="9241" spans="2:24" hidden="1" x14ac:dyDescent="0.25">
      <c r="B9241" s="145"/>
      <c r="C9241" s="31"/>
      <c r="D9241" s="31"/>
      <c r="E9241" s="43"/>
      <c r="F9241" s="42"/>
      <c r="G9241" s="83"/>
      <c r="H9241" s="31"/>
      <c r="I9241" s="31"/>
      <c r="J9241" s="83"/>
      <c r="K9241" s="31"/>
      <c r="L9241" s="31"/>
      <c r="M9241" s="168"/>
      <c r="N9241" s="147"/>
      <c r="O9241" s="105"/>
      <c r="P9241" s="42"/>
      <c r="Q9241" s="31"/>
      <c r="R9241" s="83"/>
      <c r="S9241" s="31"/>
      <c r="T9241" s="31"/>
      <c r="U9241" s="168"/>
      <c r="V9241" s="149"/>
      <c r="W9241" s="140" t="str" cm="1">
        <f t="array" ref="W9241">IF(SUM(LEN(B9241:V9241))=0,"",IF(OR(OR(ISBLANK(F9241),SUM(LEN(C9241),LEN(D9241))=0),AND(NOT(E9241="Unknown"),ISBLANK(J9241)),AND(NOT(O9241="Unknown"),ISBLANK(R9241))),"Missing Information", INDEX(Table15[Entire Service Line Classification], MATCH(SUMIFS(Table15[Unique ID],Table15[System-Owned Portion],E9241,Table15[If Material Anything Other than "Lead" in Column E,Was Material Ever Previously Lead?],G9241,Table15[Customer-Owned Portion],O9241),Table15[Unique ID],0),0)))</f>
        <v/>
      </c>
      <c r="X9241"/>
    </row>
    <row r="9242" spans="2:24" hidden="1" x14ac:dyDescent="0.25">
      <c r="B9242" s="145"/>
      <c r="C9242" s="31"/>
      <c r="D9242" s="31"/>
      <c r="E9242" s="43"/>
      <c r="F9242" s="42"/>
      <c r="G9242" s="83"/>
      <c r="H9242" s="31"/>
      <c r="I9242" s="31"/>
      <c r="J9242" s="83"/>
      <c r="K9242" s="31"/>
      <c r="L9242" s="31"/>
      <c r="M9242" s="168"/>
      <c r="N9242" s="147"/>
      <c r="O9242" s="105"/>
      <c r="P9242" s="42"/>
      <c r="Q9242" s="31"/>
      <c r="R9242" s="83"/>
      <c r="S9242" s="31"/>
      <c r="T9242" s="31"/>
      <c r="U9242" s="168"/>
      <c r="V9242" s="149"/>
      <c r="W9242" s="140" t="str" cm="1">
        <f t="array" ref="W9242">IF(SUM(LEN(B9242:V9242))=0,"",IF(OR(OR(ISBLANK(F9242),SUM(LEN(C9242),LEN(D9242))=0),AND(NOT(E9242="Unknown"),ISBLANK(J9242)),AND(NOT(O9242="Unknown"),ISBLANK(R9242))),"Missing Information", INDEX(Table15[Entire Service Line Classification], MATCH(SUMIFS(Table15[Unique ID],Table15[System-Owned Portion],E9242,Table15[If Material Anything Other than "Lead" in Column E,Was Material Ever Previously Lead?],G9242,Table15[Customer-Owned Portion],O9242),Table15[Unique ID],0),0)))</f>
        <v/>
      </c>
      <c r="X9242"/>
    </row>
    <row r="9243" spans="2:24" hidden="1" x14ac:dyDescent="0.25">
      <c r="B9243" s="145"/>
      <c r="C9243" s="31"/>
      <c r="D9243" s="31"/>
      <c r="E9243" s="43"/>
      <c r="F9243" s="42"/>
      <c r="G9243" s="83"/>
      <c r="H9243" s="31"/>
      <c r="I9243" s="31"/>
      <c r="J9243" s="83"/>
      <c r="K9243" s="31"/>
      <c r="L9243" s="31"/>
      <c r="M9243" s="168"/>
      <c r="N9243" s="147"/>
      <c r="O9243" s="105"/>
      <c r="P9243" s="42"/>
      <c r="Q9243" s="31"/>
      <c r="R9243" s="83"/>
      <c r="S9243" s="31"/>
      <c r="T9243" s="31"/>
      <c r="U9243" s="168"/>
      <c r="V9243" s="149"/>
      <c r="W9243" s="140" t="str" cm="1">
        <f t="array" ref="W9243">IF(SUM(LEN(B9243:V9243))=0,"",IF(OR(OR(ISBLANK(F9243),SUM(LEN(C9243),LEN(D9243))=0),AND(NOT(E9243="Unknown"),ISBLANK(J9243)),AND(NOT(O9243="Unknown"),ISBLANK(R9243))),"Missing Information", INDEX(Table15[Entire Service Line Classification], MATCH(SUMIFS(Table15[Unique ID],Table15[System-Owned Portion],E9243,Table15[If Material Anything Other than "Lead" in Column E,Was Material Ever Previously Lead?],G9243,Table15[Customer-Owned Portion],O9243),Table15[Unique ID],0),0)))</f>
        <v/>
      </c>
      <c r="X9243"/>
    </row>
    <row r="9244" spans="2:24" hidden="1" x14ac:dyDescent="0.25">
      <c r="B9244" s="145"/>
      <c r="C9244" s="31"/>
      <c r="D9244" s="31"/>
      <c r="E9244" s="43"/>
      <c r="F9244" s="42"/>
      <c r="G9244" s="83"/>
      <c r="H9244" s="31"/>
      <c r="I9244" s="31"/>
      <c r="J9244" s="83"/>
      <c r="K9244" s="31"/>
      <c r="L9244" s="31"/>
      <c r="M9244" s="168"/>
      <c r="N9244" s="147"/>
      <c r="O9244" s="105"/>
      <c r="P9244" s="42"/>
      <c r="Q9244" s="31"/>
      <c r="R9244" s="83"/>
      <c r="S9244" s="31"/>
      <c r="T9244" s="31"/>
      <c r="U9244" s="168"/>
      <c r="V9244" s="149"/>
      <c r="W9244" s="140" t="str" cm="1">
        <f t="array" ref="W9244">IF(SUM(LEN(B9244:V9244))=0,"",IF(OR(OR(ISBLANK(F9244),SUM(LEN(C9244),LEN(D9244))=0),AND(NOT(E9244="Unknown"),ISBLANK(J9244)),AND(NOT(O9244="Unknown"),ISBLANK(R9244))),"Missing Information", INDEX(Table15[Entire Service Line Classification], MATCH(SUMIFS(Table15[Unique ID],Table15[System-Owned Portion],E9244,Table15[If Material Anything Other than "Lead" in Column E,Was Material Ever Previously Lead?],G9244,Table15[Customer-Owned Portion],O9244),Table15[Unique ID],0),0)))</f>
        <v/>
      </c>
      <c r="X9244"/>
    </row>
    <row r="9245" spans="2:24" hidden="1" x14ac:dyDescent="0.25">
      <c r="B9245" s="145"/>
      <c r="C9245" s="31"/>
      <c r="D9245" s="31"/>
      <c r="E9245" s="43"/>
      <c r="F9245" s="42"/>
      <c r="G9245" s="83"/>
      <c r="H9245" s="31"/>
      <c r="I9245" s="31"/>
      <c r="J9245" s="83"/>
      <c r="K9245" s="31"/>
      <c r="L9245" s="31"/>
      <c r="M9245" s="168"/>
      <c r="N9245" s="147"/>
      <c r="O9245" s="105"/>
      <c r="P9245" s="42"/>
      <c r="Q9245" s="31"/>
      <c r="R9245" s="83"/>
      <c r="S9245" s="31"/>
      <c r="T9245" s="31"/>
      <c r="U9245" s="168"/>
      <c r="V9245" s="149"/>
      <c r="W9245" s="140" t="str" cm="1">
        <f t="array" ref="W9245">IF(SUM(LEN(B9245:V9245))=0,"",IF(OR(OR(ISBLANK(F9245),SUM(LEN(C9245),LEN(D9245))=0),AND(NOT(E9245="Unknown"),ISBLANK(J9245)),AND(NOT(O9245="Unknown"),ISBLANK(R9245))),"Missing Information", INDEX(Table15[Entire Service Line Classification], MATCH(SUMIFS(Table15[Unique ID],Table15[System-Owned Portion],E9245,Table15[If Material Anything Other than "Lead" in Column E,Was Material Ever Previously Lead?],G9245,Table15[Customer-Owned Portion],O9245),Table15[Unique ID],0),0)))</f>
        <v/>
      </c>
      <c r="X9245"/>
    </row>
    <row r="9246" spans="2:24" hidden="1" x14ac:dyDescent="0.25">
      <c r="B9246" s="145"/>
      <c r="C9246" s="31"/>
      <c r="D9246" s="31"/>
      <c r="E9246" s="43"/>
      <c r="F9246" s="42"/>
      <c r="G9246" s="83"/>
      <c r="H9246" s="31"/>
      <c r="I9246" s="31"/>
      <c r="J9246" s="83"/>
      <c r="K9246" s="31"/>
      <c r="L9246" s="31"/>
      <c r="M9246" s="168"/>
      <c r="N9246" s="147"/>
      <c r="O9246" s="105"/>
      <c r="P9246" s="42"/>
      <c r="Q9246" s="31"/>
      <c r="R9246" s="83"/>
      <c r="S9246" s="31"/>
      <c r="T9246" s="31"/>
      <c r="U9246" s="168"/>
      <c r="V9246" s="149"/>
      <c r="W9246" s="140" t="str" cm="1">
        <f t="array" ref="W9246">IF(SUM(LEN(B9246:V9246))=0,"",IF(OR(OR(ISBLANK(F9246),SUM(LEN(C9246),LEN(D9246))=0),AND(NOT(E9246="Unknown"),ISBLANK(J9246)),AND(NOT(O9246="Unknown"),ISBLANK(R9246))),"Missing Information", INDEX(Table15[Entire Service Line Classification], MATCH(SUMIFS(Table15[Unique ID],Table15[System-Owned Portion],E9246,Table15[If Material Anything Other than "Lead" in Column E,Was Material Ever Previously Lead?],G9246,Table15[Customer-Owned Portion],O9246),Table15[Unique ID],0),0)))</f>
        <v/>
      </c>
      <c r="X9246"/>
    </row>
    <row r="9247" spans="2:24" hidden="1" x14ac:dyDescent="0.25">
      <c r="B9247" s="145"/>
      <c r="C9247" s="31"/>
      <c r="D9247" s="31"/>
      <c r="E9247" s="43"/>
      <c r="F9247" s="42"/>
      <c r="G9247" s="83"/>
      <c r="H9247" s="31"/>
      <c r="I9247" s="31"/>
      <c r="J9247" s="83"/>
      <c r="K9247" s="31"/>
      <c r="L9247" s="31"/>
      <c r="M9247" s="168"/>
      <c r="N9247" s="147"/>
      <c r="O9247" s="105"/>
      <c r="P9247" s="42"/>
      <c r="Q9247" s="31"/>
      <c r="R9247" s="83"/>
      <c r="S9247" s="31"/>
      <c r="T9247" s="31"/>
      <c r="U9247" s="168"/>
      <c r="V9247" s="149"/>
      <c r="W9247" s="140" t="str" cm="1">
        <f t="array" ref="W9247">IF(SUM(LEN(B9247:V9247))=0,"",IF(OR(OR(ISBLANK(F9247),SUM(LEN(C9247),LEN(D9247))=0),AND(NOT(E9247="Unknown"),ISBLANK(J9247)),AND(NOT(O9247="Unknown"),ISBLANK(R9247))),"Missing Information", INDEX(Table15[Entire Service Line Classification], MATCH(SUMIFS(Table15[Unique ID],Table15[System-Owned Portion],E9247,Table15[If Material Anything Other than "Lead" in Column E,Was Material Ever Previously Lead?],G9247,Table15[Customer-Owned Portion],O9247),Table15[Unique ID],0),0)))</f>
        <v/>
      </c>
      <c r="X9247"/>
    </row>
    <row r="9248" spans="2:24" hidden="1" x14ac:dyDescent="0.25">
      <c r="B9248" s="145"/>
      <c r="C9248" s="31"/>
      <c r="D9248" s="31"/>
      <c r="E9248" s="43"/>
      <c r="F9248" s="42"/>
      <c r="G9248" s="83"/>
      <c r="H9248" s="31"/>
      <c r="I9248" s="31"/>
      <c r="J9248" s="83"/>
      <c r="K9248" s="31"/>
      <c r="L9248" s="31"/>
      <c r="M9248" s="168"/>
      <c r="N9248" s="147"/>
      <c r="O9248" s="105"/>
      <c r="P9248" s="42"/>
      <c r="Q9248" s="31"/>
      <c r="R9248" s="83"/>
      <c r="S9248" s="31"/>
      <c r="T9248" s="31"/>
      <c r="U9248" s="168"/>
      <c r="V9248" s="149"/>
      <c r="W9248" s="140" t="str" cm="1">
        <f t="array" ref="W9248">IF(SUM(LEN(B9248:V9248))=0,"",IF(OR(OR(ISBLANK(F9248),SUM(LEN(C9248),LEN(D9248))=0),AND(NOT(E9248="Unknown"),ISBLANK(J9248)),AND(NOT(O9248="Unknown"),ISBLANK(R9248))),"Missing Information", INDEX(Table15[Entire Service Line Classification], MATCH(SUMIFS(Table15[Unique ID],Table15[System-Owned Portion],E9248,Table15[If Material Anything Other than "Lead" in Column E,Was Material Ever Previously Lead?],G9248,Table15[Customer-Owned Portion],O9248),Table15[Unique ID],0),0)))</f>
        <v/>
      </c>
      <c r="X9248"/>
    </row>
    <row r="9249" spans="2:24" hidden="1" x14ac:dyDescent="0.25">
      <c r="B9249" s="145"/>
      <c r="C9249" s="31"/>
      <c r="D9249" s="31"/>
      <c r="E9249" s="43"/>
      <c r="F9249" s="42"/>
      <c r="G9249" s="83"/>
      <c r="H9249" s="31"/>
      <c r="I9249" s="31"/>
      <c r="J9249" s="83"/>
      <c r="K9249" s="31"/>
      <c r="L9249" s="31"/>
      <c r="M9249" s="168"/>
      <c r="N9249" s="147"/>
      <c r="O9249" s="105"/>
      <c r="P9249" s="42"/>
      <c r="Q9249" s="31"/>
      <c r="R9249" s="83"/>
      <c r="S9249" s="31"/>
      <c r="T9249" s="31"/>
      <c r="U9249" s="168"/>
      <c r="V9249" s="149"/>
      <c r="W9249" s="140" t="str" cm="1">
        <f t="array" ref="W9249">IF(SUM(LEN(B9249:V9249))=0,"",IF(OR(OR(ISBLANK(F9249),SUM(LEN(C9249),LEN(D9249))=0),AND(NOT(E9249="Unknown"),ISBLANK(J9249)),AND(NOT(O9249="Unknown"),ISBLANK(R9249))),"Missing Information", INDEX(Table15[Entire Service Line Classification], MATCH(SUMIFS(Table15[Unique ID],Table15[System-Owned Portion],E9249,Table15[If Material Anything Other than "Lead" in Column E,Was Material Ever Previously Lead?],G9249,Table15[Customer-Owned Portion],O9249),Table15[Unique ID],0),0)))</f>
        <v/>
      </c>
      <c r="X9249"/>
    </row>
    <row r="9250" spans="2:24" hidden="1" x14ac:dyDescent="0.25">
      <c r="B9250" s="145"/>
      <c r="C9250" s="31"/>
      <c r="D9250" s="31"/>
      <c r="E9250" s="43"/>
      <c r="F9250" s="42"/>
      <c r="G9250" s="83"/>
      <c r="H9250" s="31"/>
      <c r="I9250" s="31"/>
      <c r="J9250" s="83"/>
      <c r="K9250" s="31"/>
      <c r="L9250" s="31"/>
      <c r="M9250" s="168"/>
      <c r="N9250" s="147"/>
      <c r="O9250" s="105"/>
      <c r="P9250" s="42"/>
      <c r="Q9250" s="31"/>
      <c r="R9250" s="83"/>
      <c r="S9250" s="31"/>
      <c r="T9250" s="31"/>
      <c r="U9250" s="168"/>
      <c r="V9250" s="149"/>
      <c r="W9250" s="140" t="str" cm="1">
        <f t="array" ref="W9250">IF(SUM(LEN(B9250:V9250))=0,"",IF(OR(OR(ISBLANK(F9250),SUM(LEN(C9250),LEN(D9250))=0),AND(NOT(E9250="Unknown"),ISBLANK(J9250)),AND(NOT(O9250="Unknown"),ISBLANK(R9250))),"Missing Information", INDEX(Table15[Entire Service Line Classification], MATCH(SUMIFS(Table15[Unique ID],Table15[System-Owned Portion],E9250,Table15[If Material Anything Other than "Lead" in Column E,Was Material Ever Previously Lead?],G9250,Table15[Customer-Owned Portion],O9250),Table15[Unique ID],0),0)))</f>
        <v/>
      </c>
      <c r="X9250"/>
    </row>
    <row r="9251" spans="2:24" hidden="1" x14ac:dyDescent="0.25">
      <c r="B9251" s="145"/>
      <c r="C9251" s="31"/>
      <c r="D9251" s="31"/>
      <c r="E9251" s="43"/>
      <c r="F9251" s="42"/>
      <c r="G9251" s="83"/>
      <c r="H9251" s="31"/>
      <c r="I9251" s="31"/>
      <c r="J9251" s="83"/>
      <c r="K9251" s="31"/>
      <c r="L9251" s="31"/>
      <c r="M9251" s="168"/>
      <c r="N9251" s="147"/>
      <c r="O9251" s="105"/>
      <c r="P9251" s="42"/>
      <c r="Q9251" s="31"/>
      <c r="R9251" s="83"/>
      <c r="S9251" s="31"/>
      <c r="T9251" s="31"/>
      <c r="U9251" s="168"/>
      <c r="V9251" s="149"/>
      <c r="W9251" s="140" t="str" cm="1">
        <f t="array" ref="W9251">IF(SUM(LEN(B9251:V9251))=0,"",IF(OR(OR(ISBLANK(F9251),SUM(LEN(C9251),LEN(D9251))=0),AND(NOT(E9251="Unknown"),ISBLANK(J9251)),AND(NOT(O9251="Unknown"),ISBLANK(R9251))),"Missing Information", INDEX(Table15[Entire Service Line Classification], MATCH(SUMIFS(Table15[Unique ID],Table15[System-Owned Portion],E9251,Table15[If Material Anything Other than "Lead" in Column E,Was Material Ever Previously Lead?],G9251,Table15[Customer-Owned Portion],O9251),Table15[Unique ID],0),0)))</f>
        <v/>
      </c>
      <c r="X9251"/>
    </row>
    <row r="9252" spans="2:24" hidden="1" x14ac:dyDescent="0.25">
      <c r="B9252" s="145"/>
      <c r="C9252" s="31"/>
      <c r="D9252" s="31"/>
      <c r="E9252" s="43"/>
      <c r="F9252" s="42"/>
      <c r="G9252" s="83"/>
      <c r="H9252" s="31"/>
      <c r="I9252" s="31"/>
      <c r="J9252" s="83"/>
      <c r="K9252" s="31"/>
      <c r="L9252" s="31"/>
      <c r="M9252" s="168"/>
      <c r="N9252" s="147"/>
      <c r="O9252" s="105"/>
      <c r="P9252" s="42"/>
      <c r="Q9252" s="31"/>
      <c r="R9252" s="83"/>
      <c r="S9252" s="31"/>
      <c r="T9252" s="31"/>
      <c r="U9252" s="168"/>
      <c r="V9252" s="149"/>
      <c r="W9252" s="140" t="str" cm="1">
        <f t="array" ref="W9252">IF(SUM(LEN(B9252:V9252))=0,"",IF(OR(OR(ISBLANK(F9252),SUM(LEN(C9252),LEN(D9252))=0),AND(NOT(E9252="Unknown"),ISBLANK(J9252)),AND(NOT(O9252="Unknown"),ISBLANK(R9252))),"Missing Information", INDEX(Table15[Entire Service Line Classification], MATCH(SUMIFS(Table15[Unique ID],Table15[System-Owned Portion],E9252,Table15[If Material Anything Other than "Lead" in Column E,Was Material Ever Previously Lead?],G9252,Table15[Customer-Owned Portion],O9252),Table15[Unique ID],0),0)))</f>
        <v/>
      </c>
      <c r="X9252"/>
    </row>
    <row r="9253" spans="2:24" hidden="1" x14ac:dyDescent="0.25">
      <c r="B9253" s="145"/>
      <c r="C9253" s="31"/>
      <c r="D9253" s="31"/>
      <c r="E9253" s="43"/>
      <c r="F9253" s="42"/>
      <c r="G9253" s="83"/>
      <c r="H9253" s="31"/>
      <c r="I9253" s="31"/>
      <c r="J9253" s="83"/>
      <c r="K9253" s="31"/>
      <c r="L9253" s="31"/>
      <c r="M9253" s="168"/>
      <c r="N9253" s="147"/>
      <c r="O9253" s="105"/>
      <c r="P9253" s="42"/>
      <c r="Q9253" s="31"/>
      <c r="R9253" s="83"/>
      <c r="S9253" s="31"/>
      <c r="T9253" s="31"/>
      <c r="U9253" s="168"/>
      <c r="V9253" s="149"/>
      <c r="W9253" s="140" t="str" cm="1">
        <f t="array" ref="W9253">IF(SUM(LEN(B9253:V9253))=0,"",IF(OR(OR(ISBLANK(F9253),SUM(LEN(C9253),LEN(D9253))=0),AND(NOT(E9253="Unknown"),ISBLANK(J9253)),AND(NOT(O9253="Unknown"),ISBLANK(R9253))),"Missing Information", INDEX(Table15[Entire Service Line Classification], MATCH(SUMIFS(Table15[Unique ID],Table15[System-Owned Portion],E9253,Table15[If Material Anything Other than "Lead" in Column E,Was Material Ever Previously Lead?],G9253,Table15[Customer-Owned Portion],O9253),Table15[Unique ID],0),0)))</f>
        <v/>
      </c>
      <c r="X9253"/>
    </row>
    <row r="9254" spans="2:24" hidden="1" x14ac:dyDescent="0.25">
      <c r="B9254" s="145"/>
      <c r="C9254" s="31"/>
      <c r="D9254" s="31"/>
      <c r="E9254" s="43"/>
      <c r="F9254" s="42"/>
      <c r="G9254" s="83"/>
      <c r="H9254" s="31"/>
      <c r="I9254" s="31"/>
      <c r="J9254" s="83"/>
      <c r="K9254" s="31"/>
      <c r="L9254" s="31"/>
      <c r="M9254" s="168"/>
      <c r="N9254" s="147"/>
      <c r="O9254" s="105"/>
      <c r="P9254" s="42"/>
      <c r="Q9254" s="31"/>
      <c r="R9254" s="83"/>
      <c r="S9254" s="31"/>
      <c r="T9254" s="31"/>
      <c r="U9254" s="168"/>
      <c r="V9254" s="149"/>
      <c r="W9254" s="140" t="str" cm="1">
        <f t="array" ref="W9254">IF(SUM(LEN(B9254:V9254))=0,"",IF(OR(OR(ISBLANK(F9254),SUM(LEN(C9254),LEN(D9254))=0),AND(NOT(E9254="Unknown"),ISBLANK(J9254)),AND(NOT(O9254="Unknown"),ISBLANK(R9254))),"Missing Information", INDEX(Table15[Entire Service Line Classification], MATCH(SUMIFS(Table15[Unique ID],Table15[System-Owned Portion],E9254,Table15[If Material Anything Other than "Lead" in Column E,Was Material Ever Previously Lead?],G9254,Table15[Customer-Owned Portion],O9254),Table15[Unique ID],0),0)))</f>
        <v/>
      </c>
      <c r="X9254"/>
    </row>
    <row r="9255" spans="2:24" hidden="1" x14ac:dyDescent="0.25">
      <c r="B9255" s="145"/>
      <c r="C9255" s="31"/>
      <c r="D9255" s="31"/>
      <c r="E9255" s="43"/>
      <c r="F9255" s="42"/>
      <c r="G9255" s="83"/>
      <c r="H9255" s="31"/>
      <c r="I9255" s="31"/>
      <c r="J9255" s="83"/>
      <c r="K9255" s="31"/>
      <c r="L9255" s="31"/>
      <c r="M9255" s="168"/>
      <c r="N9255" s="147"/>
      <c r="O9255" s="105"/>
      <c r="P9255" s="42"/>
      <c r="Q9255" s="31"/>
      <c r="R9255" s="83"/>
      <c r="S9255" s="31"/>
      <c r="T9255" s="31"/>
      <c r="U9255" s="168"/>
      <c r="V9255" s="149"/>
      <c r="W9255" s="140" t="str" cm="1">
        <f t="array" ref="W9255">IF(SUM(LEN(B9255:V9255))=0,"",IF(OR(OR(ISBLANK(F9255),SUM(LEN(C9255),LEN(D9255))=0),AND(NOT(E9255="Unknown"),ISBLANK(J9255)),AND(NOT(O9255="Unknown"),ISBLANK(R9255))),"Missing Information", INDEX(Table15[Entire Service Line Classification], MATCH(SUMIFS(Table15[Unique ID],Table15[System-Owned Portion],E9255,Table15[If Material Anything Other than "Lead" in Column E,Was Material Ever Previously Lead?],G9255,Table15[Customer-Owned Portion],O9255),Table15[Unique ID],0),0)))</f>
        <v/>
      </c>
      <c r="X9255"/>
    </row>
    <row r="9256" spans="2:24" hidden="1" x14ac:dyDescent="0.25">
      <c r="B9256" s="145"/>
      <c r="C9256" s="31"/>
      <c r="D9256" s="31"/>
      <c r="E9256" s="43"/>
      <c r="F9256" s="42"/>
      <c r="G9256" s="83"/>
      <c r="H9256" s="31"/>
      <c r="I9256" s="31"/>
      <c r="J9256" s="83"/>
      <c r="K9256" s="31"/>
      <c r="L9256" s="31"/>
      <c r="M9256" s="168"/>
      <c r="N9256" s="147"/>
      <c r="O9256" s="105"/>
      <c r="P9256" s="42"/>
      <c r="Q9256" s="31"/>
      <c r="R9256" s="83"/>
      <c r="S9256" s="31"/>
      <c r="T9256" s="31"/>
      <c r="U9256" s="168"/>
      <c r="V9256" s="149"/>
      <c r="W9256" s="140" t="str" cm="1">
        <f t="array" ref="W9256">IF(SUM(LEN(B9256:V9256))=0,"",IF(OR(OR(ISBLANK(F9256),SUM(LEN(C9256),LEN(D9256))=0),AND(NOT(E9256="Unknown"),ISBLANK(J9256)),AND(NOT(O9256="Unknown"),ISBLANK(R9256))),"Missing Information", INDEX(Table15[Entire Service Line Classification], MATCH(SUMIFS(Table15[Unique ID],Table15[System-Owned Portion],E9256,Table15[If Material Anything Other than "Lead" in Column E,Was Material Ever Previously Lead?],G9256,Table15[Customer-Owned Portion],O9256),Table15[Unique ID],0),0)))</f>
        <v/>
      </c>
      <c r="X9256"/>
    </row>
    <row r="9257" spans="2:24" hidden="1" x14ac:dyDescent="0.25">
      <c r="B9257" s="145"/>
      <c r="C9257" s="31"/>
      <c r="D9257" s="31"/>
      <c r="E9257" s="43"/>
      <c r="F9257" s="42"/>
      <c r="G9257" s="83"/>
      <c r="H9257" s="31"/>
      <c r="I9257" s="31"/>
      <c r="J9257" s="83"/>
      <c r="K9257" s="31"/>
      <c r="L9257" s="31"/>
      <c r="M9257" s="168"/>
      <c r="N9257" s="147"/>
      <c r="O9257" s="105"/>
      <c r="P9257" s="42"/>
      <c r="Q9257" s="31"/>
      <c r="R9257" s="83"/>
      <c r="S9257" s="31"/>
      <c r="T9257" s="31"/>
      <c r="U9257" s="168"/>
      <c r="V9257" s="149"/>
      <c r="W9257" s="140" t="str" cm="1">
        <f t="array" ref="W9257">IF(SUM(LEN(B9257:V9257))=0,"",IF(OR(OR(ISBLANK(F9257),SUM(LEN(C9257),LEN(D9257))=0),AND(NOT(E9257="Unknown"),ISBLANK(J9257)),AND(NOT(O9257="Unknown"),ISBLANK(R9257))),"Missing Information", INDEX(Table15[Entire Service Line Classification], MATCH(SUMIFS(Table15[Unique ID],Table15[System-Owned Portion],E9257,Table15[If Material Anything Other than "Lead" in Column E,Was Material Ever Previously Lead?],G9257,Table15[Customer-Owned Portion],O9257),Table15[Unique ID],0),0)))</f>
        <v/>
      </c>
      <c r="X9257"/>
    </row>
    <row r="9258" spans="2:24" hidden="1" x14ac:dyDescent="0.25">
      <c r="B9258" s="145"/>
      <c r="C9258" s="31"/>
      <c r="D9258" s="31"/>
      <c r="E9258" s="43"/>
      <c r="F9258" s="42"/>
      <c r="G9258" s="83"/>
      <c r="H9258" s="31"/>
      <c r="I9258" s="31"/>
      <c r="J9258" s="83"/>
      <c r="K9258" s="31"/>
      <c r="L9258" s="31"/>
      <c r="M9258" s="168"/>
      <c r="N9258" s="147"/>
      <c r="O9258" s="105"/>
      <c r="P9258" s="42"/>
      <c r="Q9258" s="31"/>
      <c r="R9258" s="83"/>
      <c r="S9258" s="31"/>
      <c r="T9258" s="31"/>
      <c r="U9258" s="168"/>
      <c r="V9258" s="149"/>
      <c r="W9258" s="140" t="str" cm="1">
        <f t="array" ref="W9258">IF(SUM(LEN(B9258:V9258))=0,"",IF(OR(OR(ISBLANK(F9258),SUM(LEN(C9258),LEN(D9258))=0),AND(NOT(E9258="Unknown"),ISBLANK(J9258)),AND(NOT(O9258="Unknown"),ISBLANK(R9258))),"Missing Information", INDEX(Table15[Entire Service Line Classification], MATCH(SUMIFS(Table15[Unique ID],Table15[System-Owned Portion],E9258,Table15[If Material Anything Other than "Lead" in Column E,Was Material Ever Previously Lead?],G9258,Table15[Customer-Owned Portion],O9258),Table15[Unique ID],0),0)))</f>
        <v/>
      </c>
      <c r="X9258"/>
    </row>
    <row r="9259" spans="2:24" hidden="1" x14ac:dyDescent="0.25">
      <c r="B9259" s="145"/>
      <c r="C9259" s="31"/>
      <c r="D9259" s="31"/>
      <c r="E9259" s="43"/>
      <c r="F9259" s="42"/>
      <c r="G9259" s="83"/>
      <c r="H9259" s="31"/>
      <c r="I9259" s="31"/>
      <c r="J9259" s="83"/>
      <c r="K9259" s="31"/>
      <c r="L9259" s="31"/>
      <c r="M9259" s="168"/>
      <c r="N9259" s="147"/>
      <c r="O9259" s="105"/>
      <c r="P9259" s="42"/>
      <c r="Q9259" s="31"/>
      <c r="R9259" s="83"/>
      <c r="S9259" s="31"/>
      <c r="T9259" s="31"/>
      <c r="U9259" s="168"/>
      <c r="V9259" s="149"/>
      <c r="W9259" s="140" t="str" cm="1">
        <f t="array" ref="W9259">IF(SUM(LEN(B9259:V9259))=0,"",IF(OR(OR(ISBLANK(F9259),SUM(LEN(C9259),LEN(D9259))=0),AND(NOT(E9259="Unknown"),ISBLANK(J9259)),AND(NOT(O9259="Unknown"),ISBLANK(R9259))),"Missing Information", INDEX(Table15[Entire Service Line Classification], MATCH(SUMIFS(Table15[Unique ID],Table15[System-Owned Portion],E9259,Table15[If Material Anything Other than "Lead" in Column E,Was Material Ever Previously Lead?],G9259,Table15[Customer-Owned Portion],O9259),Table15[Unique ID],0),0)))</f>
        <v/>
      </c>
      <c r="X9259"/>
    </row>
    <row r="9260" spans="2:24" hidden="1" x14ac:dyDescent="0.25">
      <c r="B9260" s="145"/>
      <c r="C9260" s="31"/>
      <c r="D9260" s="31"/>
      <c r="E9260" s="43"/>
      <c r="F9260" s="42"/>
      <c r="G9260" s="83"/>
      <c r="H9260" s="31"/>
      <c r="I9260" s="31"/>
      <c r="J9260" s="83"/>
      <c r="K9260" s="31"/>
      <c r="L9260" s="31"/>
      <c r="M9260" s="168"/>
      <c r="N9260" s="147"/>
      <c r="O9260" s="105"/>
      <c r="P9260" s="42"/>
      <c r="Q9260" s="31"/>
      <c r="R9260" s="83"/>
      <c r="S9260" s="31"/>
      <c r="T9260" s="31"/>
      <c r="U9260" s="168"/>
      <c r="V9260" s="149"/>
      <c r="W9260" s="140" t="str" cm="1">
        <f t="array" ref="W9260">IF(SUM(LEN(B9260:V9260))=0,"",IF(OR(OR(ISBLANK(F9260),SUM(LEN(C9260),LEN(D9260))=0),AND(NOT(E9260="Unknown"),ISBLANK(J9260)),AND(NOT(O9260="Unknown"),ISBLANK(R9260))),"Missing Information", INDEX(Table15[Entire Service Line Classification], MATCH(SUMIFS(Table15[Unique ID],Table15[System-Owned Portion],E9260,Table15[If Material Anything Other than "Lead" in Column E,Was Material Ever Previously Lead?],G9260,Table15[Customer-Owned Portion],O9260),Table15[Unique ID],0),0)))</f>
        <v/>
      </c>
      <c r="X9260"/>
    </row>
    <row r="9261" spans="2:24" hidden="1" x14ac:dyDescent="0.25">
      <c r="B9261" s="145"/>
      <c r="C9261" s="31"/>
      <c r="D9261" s="31"/>
      <c r="E9261" s="43"/>
      <c r="F9261" s="42"/>
      <c r="G9261" s="83"/>
      <c r="H9261" s="31"/>
      <c r="I9261" s="31"/>
      <c r="J9261" s="83"/>
      <c r="K9261" s="31"/>
      <c r="L9261" s="31"/>
      <c r="M9261" s="168"/>
      <c r="N9261" s="147"/>
      <c r="O9261" s="105"/>
      <c r="P9261" s="42"/>
      <c r="Q9261" s="31"/>
      <c r="R9261" s="83"/>
      <c r="S9261" s="31"/>
      <c r="T9261" s="31"/>
      <c r="U9261" s="168"/>
      <c r="V9261" s="149"/>
      <c r="W9261" s="140" t="str" cm="1">
        <f t="array" ref="W9261">IF(SUM(LEN(B9261:V9261))=0,"",IF(OR(OR(ISBLANK(F9261),SUM(LEN(C9261),LEN(D9261))=0),AND(NOT(E9261="Unknown"),ISBLANK(J9261)),AND(NOT(O9261="Unknown"),ISBLANK(R9261))),"Missing Information", INDEX(Table15[Entire Service Line Classification], MATCH(SUMIFS(Table15[Unique ID],Table15[System-Owned Portion],E9261,Table15[If Material Anything Other than "Lead" in Column E,Was Material Ever Previously Lead?],G9261,Table15[Customer-Owned Portion],O9261),Table15[Unique ID],0),0)))</f>
        <v/>
      </c>
      <c r="X9261"/>
    </row>
    <row r="9262" spans="2:24" hidden="1" x14ac:dyDescent="0.25">
      <c r="B9262" s="145"/>
      <c r="C9262" s="31"/>
      <c r="D9262" s="31"/>
      <c r="E9262" s="43"/>
      <c r="F9262" s="42"/>
      <c r="G9262" s="83"/>
      <c r="H9262" s="31"/>
      <c r="I9262" s="31"/>
      <c r="J9262" s="83"/>
      <c r="K9262" s="31"/>
      <c r="L9262" s="31"/>
      <c r="M9262" s="168"/>
      <c r="N9262" s="147"/>
      <c r="O9262" s="105"/>
      <c r="P9262" s="42"/>
      <c r="Q9262" s="31"/>
      <c r="R9262" s="83"/>
      <c r="S9262" s="31"/>
      <c r="T9262" s="31"/>
      <c r="U9262" s="168"/>
      <c r="V9262" s="149"/>
      <c r="W9262" s="140" t="str" cm="1">
        <f t="array" ref="W9262">IF(SUM(LEN(B9262:V9262))=0,"",IF(OR(OR(ISBLANK(F9262),SUM(LEN(C9262),LEN(D9262))=0),AND(NOT(E9262="Unknown"),ISBLANK(J9262)),AND(NOT(O9262="Unknown"),ISBLANK(R9262))),"Missing Information", INDEX(Table15[Entire Service Line Classification], MATCH(SUMIFS(Table15[Unique ID],Table15[System-Owned Portion],E9262,Table15[If Material Anything Other than "Lead" in Column E,Was Material Ever Previously Lead?],G9262,Table15[Customer-Owned Portion],O9262),Table15[Unique ID],0),0)))</f>
        <v/>
      </c>
      <c r="X9262"/>
    </row>
    <row r="9263" spans="2:24" hidden="1" x14ac:dyDescent="0.25">
      <c r="B9263" s="145"/>
      <c r="C9263" s="31"/>
      <c r="D9263" s="31"/>
      <c r="E9263" s="43"/>
      <c r="F9263" s="42"/>
      <c r="G9263" s="83"/>
      <c r="H9263" s="31"/>
      <c r="I9263" s="31"/>
      <c r="J9263" s="83"/>
      <c r="K9263" s="31"/>
      <c r="L9263" s="31"/>
      <c r="M9263" s="168"/>
      <c r="N9263" s="147"/>
      <c r="O9263" s="105"/>
      <c r="P9263" s="42"/>
      <c r="Q9263" s="31"/>
      <c r="R9263" s="83"/>
      <c r="S9263" s="31"/>
      <c r="T9263" s="31"/>
      <c r="U9263" s="168"/>
      <c r="V9263" s="149"/>
      <c r="W9263" s="140" t="str" cm="1">
        <f t="array" ref="W9263">IF(SUM(LEN(B9263:V9263))=0,"",IF(OR(OR(ISBLANK(F9263),SUM(LEN(C9263),LEN(D9263))=0),AND(NOT(E9263="Unknown"),ISBLANK(J9263)),AND(NOT(O9263="Unknown"),ISBLANK(R9263))),"Missing Information", INDEX(Table15[Entire Service Line Classification], MATCH(SUMIFS(Table15[Unique ID],Table15[System-Owned Portion],E9263,Table15[If Material Anything Other than "Lead" in Column E,Was Material Ever Previously Lead?],G9263,Table15[Customer-Owned Portion],O9263),Table15[Unique ID],0),0)))</f>
        <v/>
      </c>
      <c r="X9263"/>
    </row>
    <row r="9264" spans="2:24" hidden="1" x14ac:dyDescent="0.25">
      <c r="B9264" s="145"/>
      <c r="C9264" s="31"/>
      <c r="D9264" s="31"/>
      <c r="E9264" s="43"/>
      <c r="F9264" s="42"/>
      <c r="G9264" s="83"/>
      <c r="H9264" s="31"/>
      <c r="I9264" s="31"/>
      <c r="J9264" s="83"/>
      <c r="K9264" s="31"/>
      <c r="L9264" s="31"/>
      <c r="M9264" s="168"/>
      <c r="N9264" s="147"/>
      <c r="O9264" s="105"/>
      <c r="P9264" s="42"/>
      <c r="Q9264" s="31"/>
      <c r="R9264" s="83"/>
      <c r="S9264" s="31"/>
      <c r="T9264" s="31"/>
      <c r="U9264" s="168"/>
      <c r="V9264" s="149"/>
      <c r="W9264" s="140" t="str" cm="1">
        <f t="array" ref="W9264">IF(SUM(LEN(B9264:V9264))=0,"",IF(OR(OR(ISBLANK(F9264),SUM(LEN(C9264),LEN(D9264))=0),AND(NOT(E9264="Unknown"),ISBLANK(J9264)),AND(NOT(O9264="Unknown"),ISBLANK(R9264))),"Missing Information", INDEX(Table15[Entire Service Line Classification], MATCH(SUMIFS(Table15[Unique ID],Table15[System-Owned Portion],E9264,Table15[If Material Anything Other than "Lead" in Column E,Was Material Ever Previously Lead?],G9264,Table15[Customer-Owned Portion],O9264),Table15[Unique ID],0),0)))</f>
        <v/>
      </c>
      <c r="X9264"/>
    </row>
    <row r="9265" spans="2:24" hidden="1" x14ac:dyDescent="0.25">
      <c r="B9265" s="145"/>
      <c r="C9265" s="31"/>
      <c r="D9265" s="31"/>
      <c r="E9265" s="43"/>
      <c r="F9265" s="42"/>
      <c r="G9265" s="83"/>
      <c r="H9265" s="31"/>
      <c r="I9265" s="31"/>
      <c r="J9265" s="83"/>
      <c r="K9265" s="31"/>
      <c r="L9265" s="31"/>
      <c r="M9265" s="168"/>
      <c r="N9265" s="147"/>
      <c r="O9265" s="105"/>
      <c r="P9265" s="42"/>
      <c r="Q9265" s="31"/>
      <c r="R9265" s="83"/>
      <c r="S9265" s="31"/>
      <c r="T9265" s="31"/>
      <c r="U9265" s="168"/>
      <c r="V9265" s="149"/>
      <c r="W9265" s="140" t="str" cm="1">
        <f t="array" ref="W9265">IF(SUM(LEN(B9265:V9265))=0,"",IF(OR(OR(ISBLANK(F9265),SUM(LEN(C9265),LEN(D9265))=0),AND(NOT(E9265="Unknown"),ISBLANK(J9265)),AND(NOT(O9265="Unknown"),ISBLANK(R9265))),"Missing Information", INDEX(Table15[Entire Service Line Classification], MATCH(SUMIFS(Table15[Unique ID],Table15[System-Owned Portion],E9265,Table15[If Material Anything Other than "Lead" in Column E,Was Material Ever Previously Lead?],G9265,Table15[Customer-Owned Portion],O9265),Table15[Unique ID],0),0)))</f>
        <v/>
      </c>
      <c r="X9265"/>
    </row>
    <row r="9266" spans="2:24" hidden="1" x14ac:dyDescent="0.25">
      <c r="B9266" s="145"/>
      <c r="C9266" s="31"/>
      <c r="D9266" s="31"/>
      <c r="E9266" s="43"/>
      <c r="F9266" s="42"/>
      <c r="G9266" s="83"/>
      <c r="H9266" s="31"/>
      <c r="I9266" s="31"/>
      <c r="J9266" s="83"/>
      <c r="K9266" s="31"/>
      <c r="L9266" s="31"/>
      <c r="M9266" s="168"/>
      <c r="N9266" s="147"/>
      <c r="O9266" s="105"/>
      <c r="P9266" s="42"/>
      <c r="Q9266" s="31"/>
      <c r="R9266" s="83"/>
      <c r="S9266" s="31"/>
      <c r="T9266" s="31"/>
      <c r="U9266" s="168"/>
      <c r="V9266" s="149"/>
      <c r="W9266" s="140" t="str" cm="1">
        <f t="array" ref="W9266">IF(SUM(LEN(B9266:V9266))=0,"",IF(OR(OR(ISBLANK(F9266),SUM(LEN(C9266),LEN(D9266))=0),AND(NOT(E9266="Unknown"),ISBLANK(J9266)),AND(NOT(O9266="Unknown"),ISBLANK(R9266))),"Missing Information", INDEX(Table15[Entire Service Line Classification], MATCH(SUMIFS(Table15[Unique ID],Table15[System-Owned Portion],E9266,Table15[If Material Anything Other than "Lead" in Column E,Was Material Ever Previously Lead?],G9266,Table15[Customer-Owned Portion],O9266),Table15[Unique ID],0),0)))</f>
        <v/>
      </c>
      <c r="X9266"/>
    </row>
    <row r="9267" spans="2:24" hidden="1" x14ac:dyDescent="0.25">
      <c r="B9267" s="145"/>
      <c r="C9267" s="31"/>
      <c r="D9267" s="31"/>
      <c r="E9267" s="43"/>
      <c r="F9267" s="42"/>
      <c r="G9267" s="83"/>
      <c r="H9267" s="31"/>
      <c r="I9267" s="31"/>
      <c r="J9267" s="83"/>
      <c r="K9267" s="31"/>
      <c r="L9267" s="31"/>
      <c r="M9267" s="168"/>
      <c r="N9267" s="147"/>
      <c r="O9267" s="105"/>
      <c r="P9267" s="42"/>
      <c r="Q9267" s="31"/>
      <c r="R9267" s="83"/>
      <c r="S9267" s="31"/>
      <c r="T9267" s="31"/>
      <c r="U9267" s="168"/>
      <c r="V9267" s="149"/>
      <c r="W9267" s="140" t="str" cm="1">
        <f t="array" ref="W9267">IF(SUM(LEN(B9267:V9267))=0,"",IF(OR(OR(ISBLANK(F9267),SUM(LEN(C9267),LEN(D9267))=0),AND(NOT(E9267="Unknown"),ISBLANK(J9267)),AND(NOT(O9267="Unknown"),ISBLANK(R9267))),"Missing Information", INDEX(Table15[Entire Service Line Classification], MATCH(SUMIFS(Table15[Unique ID],Table15[System-Owned Portion],E9267,Table15[If Material Anything Other than "Lead" in Column E,Was Material Ever Previously Lead?],G9267,Table15[Customer-Owned Portion],O9267),Table15[Unique ID],0),0)))</f>
        <v/>
      </c>
      <c r="X9267"/>
    </row>
    <row r="9268" spans="2:24" hidden="1" x14ac:dyDescent="0.25">
      <c r="B9268" s="145"/>
      <c r="C9268" s="31"/>
      <c r="D9268" s="31"/>
      <c r="E9268" s="43"/>
      <c r="F9268" s="42"/>
      <c r="G9268" s="83"/>
      <c r="H9268" s="31"/>
      <c r="I9268" s="31"/>
      <c r="J9268" s="83"/>
      <c r="K9268" s="31"/>
      <c r="L9268" s="31"/>
      <c r="M9268" s="168"/>
      <c r="N9268" s="147"/>
      <c r="O9268" s="105"/>
      <c r="P9268" s="42"/>
      <c r="Q9268" s="31"/>
      <c r="R9268" s="83"/>
      <c r="S9268" s="31"/>
      <c r="T9268" s="31"/>
      <c r="U9268" s="168"/>
      <c r="V9268" s="149"/>
      <c r="W9268" s="140" t="str" cm="1">
        <f t="array" ref="W9268">IF(SUM(LEN(B9268:V9268))=0,"",IF(OR(OR(ISBLANK(F9268),SUM(LEN(C9268),LEN(D9268))=0),AND(NOT(E9268="Unknown"),ISBLANK(J9268)),AND(NOT(O9268="Unknown"),ISBLANK(R9268))),"Missing Information", INDEX(Table15[Entire Service Line Classification], MATCH(SUMIFS(Table15[Unique ID],Table15[System-Owned Portion],E9268,Table15[If Material Anything Other than "Lead" in Column E,Was Material Ever Previously Lead?],G9268,Table15[Customer-Owned Portion],O9268),Table15[Unique ID],0),0)))</f>
        <v/>
      </c>
      <c r="X9268"/>
    </row>
    <row r="9269" spans="2:24" hidden="1" x14ac:dyDescent="0.25">
      <c r="B9269" s="145"/>
      <c r="C9269" s="31"/>
      <c r="D9269" s="31"/>
      <c r="E9269" s="43"/>
      <c r="F9269" s="42"/>
      <c r="G9269" s="83"/>
      <c r="H9269" s="31"/>
      <c r="I9269" s="31"/>
      <c r="J9269" s="83"/>
      <c r="K9269" s="31"/>
      <c r="L9269" s="31"/>
      <c r="M9269" s="168"/>
      <c r="N9269" s="147"/>
      <c r="O9269" s="105"/>
      <c r="P9269" s="42"/>
      <c r="Q9269" s="31"/>
      <c r="R9269" s="83"/>
      <c r="S9269" s="31"/>
      <c r="T9269" s="31"/>
      <c r="U9269" s="168"/>
      <c r="V9269" s="149"/>
      <c r="W9269" s="140" t="str" cm="1">
        <f t="array" ref="W9269">IF(SUM(LEN(B9269:V9269))=0,"",IF(OR(OR(ISBLANK(F9269),SUM(LEN(C9269),LEN(D9269))=0),AND(NOT(E9269="Unknown"),ISBLANK(J9269)),AND(NOT(O9269="Unknown"),ISBLANK(R9269))),"Missing Information", INDEX(Table15[Entire Service Line Classification], MATCH(SUMIFS(Table15[Unique ID],Table15[System-Owned Portion],E9269,Table15[If Material Anything Other than "Lead" in Column E,Was Material Ever Previously Lead?],G9269,Table15[Customer-Owned Portion],O9269),Table15[Unique ID],0),0)))</f>
        <v/>
      </c>
      <c r="X9269"/>
    </row>
    <row r="9270" spans="2:24" hidden="1" x14ac:dyDescent="0.25">
      <c r="B9270" s="145"/>
      <c r="C9270" s="31"/>
      <c r="D9270" s="31"/>
      <c r="E9270" s="43"/>
      <c r="F9270" s="42"/>
      <c r="G9270" s="83"/>
      <c r="H9270" s="31"/>
      <c r="I9270" s="31"/>
      <c r="J9270" s="83"/>
      <c r="K9270" s="31"/>
      <c r="L9270" s="31"/>
      <c r="M9270" s="168"/>
      <c r="N9270" s="147"/>
      <c r="O9270" s="105"/>
      <c r="P9270" s="42"/>
      <c r="Q9270" s="31"/>
      <c r="R9270" s="83"/>
      <c r="S9270" s="31"/>
      <c r="T9270" s="31"/>
      <c r="U9270" s="168"/>
      <c r="V9270" s="149"/>
      <c r="W9270" s="140" t="str" cm="1">
        <f t="array" ref="W9270">IF(SUM(LEN(B9270:V9270))=0,"",IF(OR(OR(ISBLANK(F9270),SUM(LEN(C9270),LEN(D9270))=0),AND(NOT(E9270="Unknown"),ISBLANK(J9270)),AND(NOT(O9270="Unknown"),ISBLANK(R9270))),"Missing Information", INDEX(Table15[Entire Service Line Classification], MATCH(SUMIFS(Table15[Unique ID],Table15[System-Owned Portion],E9270,Table15[If Material Anything Other than "Lead" in Column E,Was Material Ever Previously Lead?],G9270,Table15[Customer-Owned Portion],O9270),Table15[Unique ID],0),0)))</f>
        <v/>
      </c>
      <c r="X9270"/>
    </row>
    <row r="9271" spans="2:24" hidden="1" x14ac:dyDescent="0.25">
      <c r="B9271" s="145"/>
      <c r="C9271" s="31"/>
      <c r="D9271" s="31"/>
      <c r="E9271" s="43"/>
      <c r="F9271" s="42"/>
      <c r="G9271" s="83"/>
      <c r="H9271" s="31"/>
      <c r="I9271" s="31"/>
      <c r="J9271" s="83"/>
      <c r="K9271" s="31"/>
      <c r="L9271" s="31"/>
      <c r="M9271" s="168"/>
      <c r="N9271" s="147"/>
      <c r="O9271" s="105"/>
      <c r="P9271" s="42"/>
      <c r="Q9271" s="31"/>
      <c r="R9271" s="83"/>
      <c r="S9271" s="31"/>
      <c r="T9271" s="31"/>
      <c r="U9271" s="168"/>
      <c r="V9271" s="149"/>
      <c r="W9271" s="140" t="str" cm="1">
        <f t="array" ref="W9271">IF(SUM(LEN(B9271:V9271))=0,"",IF(OR(OR(ISBLANK(F9271),SUM(LEN(C9271),LEN(D9271))=0),AND(NOT(E9271="Unknown"),ISBLANK(J9271)),AND(NOT(O9271="Unknown"),ISBLANK(R9271))),"Missing Information", INDEX(Table15[Entire Service Line Classification], MATCH(SUMIFS(Table15[Unique ID],Table15[System-Owned Portion],E9271,Table15[If Material Anything Other than "Lead" in Column E,Was Material Ever Previously Lead?],G9271,Table15[Customer-Owned Portion],O9271),Table15[Unique ID],0),0)))</f>
        <v/>
      </c>
      <c r="X9271"/>
    </row>
    <row r="9272" spans="2:24" hidden="1" x14ac:dyDescent="0.25">
      <c r="B9272" s="145"/>
      <c r="C9272" s="31"/>
      <c r="D9272" s="31"/>
      <c r="E9272" s="43"/>
      <c r="F9272" s="42"/>
      <c r="G9272" s="83"/>
      <c r="H9272" s="31"/>
      <c r="I9272" s="31"/>
      <c r="J9272" s="83"/>
      <c r="K9272" s="31"/>
      <c r="L9272" s="31"/>
      <c r="M9272" s="168"/>
      <c r="N9272" s="147"/>
      <c r="O9272" s="105"/>
      <c r="P9272" s="42"/>
      <c r="Q9272" s="31"/>
      <c r="R9272" s="83"/>
      <c r="S9272" s="31"/>
      <c r="T9272" s="31"/>
      <c r="U9272" s="168"/>
      <c r="V9272" s="149"/>
      <c r="W9272" s="140" t="str" cm="1">
        <f t="array" ref="W9272">IF(SUM(LEN(B9272:V9272))=0,"",IF(OR(OR(ISBLANK(F9272),SUM(LEN(C9272),LEN(D9272))=0),AND(NOT(E9272="Unknown"),ISBLANK(J9272)),AND(NOT(O9272="Unknown"),ISBLANK(R9272))),"Missing Information", INDEX(Table15[Entire Service Line Classification], MATCH(SUMIFS(Table15[Unique ID],Table15[System-Owned Portion],E9272,Table15[If Material Anything Other than "Lead" in Column E,Was Material Ever Previously Lead?],G9272,Table15[Customer-Owned Portion],O9272),Table15[Unique ID],0),0)))</f>
        <v/>
      </c>
      <c r="X9272"/>
    </row>
    <row r="9273" spans="2:24" hidden="1" x14ac:dyDescent="0.25">
      <c r="B9273" s="145"/>
      <c r="C9273" s="31"/>
      <c r="D9273" s="31"/>
      <c r="E9273" s="43"/>
      <c r="F9273" s="42"/>
      <c r="G9273" s="83"/>
      <c r="H9273" s="31"/>
      <c r="I9273" s="31"/>
      <c r="J9273" s="83"/>
      <c r="K9273" s="31"/>
      <c r="L9273" s="31"/>
      <c r="M9273" s="168"/>
      <c r="N9273" s="147"/>
      <c r="O9273" s="105"/>
      <c r="P9273" s="42"/>
      <c r="Q9273" s="31"/>
      <c r="R9273" s="83"/>
      <c r="S9273" s="31"/>
      <c r="T9273" s="31"/>
      <c r="U9273" s="168"/>
      <c r="V9273" s="149"/>
      <c r="W9273" s="140" t="str" cm="1">
        <f t="array" ref="W9273">IF(SUM(LEN(B9273:V9273))=0,"",IF(OR(OR(ISBLANK(F9273),SUM(LEN(C9273),LEN(D9273))=0),AND(NOT(E9273="Unknown"),ISBLANK(J9273)),AND(NOT(O9273="Unknown"),ISBLANK(R9273))),"Missing Information", INDEX(Table15[Entire Service Line Classification], MATCH(SUMIFS(Table15[Unique ID],Table15[System-Owned Portion],E9273,Table15[If Material Anything Other than "Lead" in Column E,Was Material Ever Previously Lead?],G9273,Table15[Customer-Owned Portion],O9273),Table15[Unique ID],0),0)))</f>
        <v/>
      </c>
      <c r="X9273"/>
    </row>
    <row r="9274" spans="2:24" hidden="1" x14ac:dyDescent="0.25">
      <c r="B9274" s="145"/>
      <c r="C9274" s="31"/>
      <c r="D9274" s="31"/>
      <c r="E9274" s="43"/>
      <c r="F9274" s="42"/>
      <c r="G9274" s="83"/>
      <c r="H9274" s="31"/>
      <c r="I9274" s="31"/>
      <c r="J9274" s="83"/>
      <c r="K9274" s="31"/>
      <c r="L9274" s="31"/>
      <c r="M9274" s="168"/>
      <c r="N9274" s="147"/>
      <c r="O9274" s="105"/>
      <c r="P9274" s="42"/>
      <c r="Q9274" s="31"/>
      <c r="R9274" s="83"/>
      <c r="S9274" s="31"/>
      <c r="T9274" s="31"/>
      <c r="U9274" s="168"/>
      <c r="V9274" s="149"/>
      <c r="W9274" s="140" t="str" cm="1">
        <f t="array" ref="W9274">IF(SUM(LEN(B9274:V9274))=0,"",IF(OR(OR(ISBLANK(F9274),SUM(LEN(C9274),LEN(D9274))=0),AND(NOT(E9274="Unknown"),ISBLANK(J9274)),AND(NOT(O9274="Unknown"),ISBLANK(R9274))),"Missing Information", INDEX(Table15[Entire Service Line Classification], MATCH(SUMIFS(Table15[Unique ID],Table15[System-Owned Portion],E9274,Table15[If Material Anything Other than "Lead" in Column E,Was Material Ever Previously Lead?],G9274,Table15[Customer-Owned Portion],O9274),Table15[Unique ID],0),0)))</f>
        <v/>
      </c>
      <c r="X9274"/>
    </row>
    <row r="9275" spans="2:24" hidden="1" x14ac:dyDescent="0.25">
      <c r="B9275" s="145"/>
      <c r="C9275" s="31"/>
      <c r="D9275" s="31"/>
      <c r="E9275" s="43"/>
      <c r="F9275" s="42"/>
      <c r="G9275" s="83"/>
      <c r="H9275" s="31"/>
      <c r="I9275" s="31"/>
      <c r="J9275" s="83"/>
      <c r="K9275" s="31"/>
      <c r="L9275" s="31"/>
      <c r="M9275" s="168"/>
      <c r="N9275" s="147"/>
      <c r="O9275" s="105"/>
      <c r="P9275" s="42"/>
      <c r="Q9275" s="31"/>
      <c r="R9275" s="83"/>
      <c r="S9275" s="31"/>
      <c r="T9275" s="31"/>
      <c r="U9275" s="168"/>
      <c r="V9275" s="149"/>
      <c r="W9275" s="140" t="str" cm="1">
        <f t="array" ref="W9275">IF(SUM(LEN(B9275:V9275))=0,"",IF(OR(OR(ISBLANK(F9275),SUM(LEN(C9275),LEN(D9275))=0),AND(NOT(E9275="Unknown"),ISBLANK(J9275)),AND(NOT(O9275="Unknown"),ISBLANK(R9275))),"Missing Information", INDEX(Table15[Entire Service Line Classification], MATCH(SUMIFS(Table15[Unique ID],Table15[System-Owned Portion],E9275,Table15[If Material Anything Other than "Lead" in Column E,Was Material Ever Previously Lead?],G9275,Table15[Customer-Owned Portion],O9275),Table15[Unique ID],0),0)))</f>
        <v/>
      </c>
      <c r="X9275"/>
    </row>
    <row r="9276" spans="2:24" hidden="1" x14ac:dyDescent="0.25">
      <c r="B9276" s="145"/>
      <c r="C9276" s="31"/>
      <c r="D9276" s="31"/>
      <c r="E9276" s="43"/>
      <c r="F9276" s="42"/>
      <c r="G9276" s="83"/>
      <c r="H9276" s="31"/>
      <c r="I9276" s="31"/>
      <c r="J9276" s="83"/>
      <c r="K9276" s="31"/>
      <c r="L9276" s="31"/>
      <c r="M9276" s="168"/>
      <c r="N9276" s="147"/>
      <c r="O9276" s="105"/>
      <c r="P9276" s="42"/>
      <c r="Q9276" s="31"/>
      <c r="R9276" s="83"/>
      <c r="S9276" s="31"/>
      <c r="T9276" s="31"/>
      <c r="U9276" s="168"/>
      <c r="V9276" s="149"/>
      <c r="W9276" s="140" t="str" cm="1">
        <f t="array" ref="W9276">IF(SUM(LEN(B9276:V9276))=0,"",IF(OR(OR(ISBLANK(F9276),SUM(LEN(C9276),LEN(D9276))=0),AND(NOT(E9276="Unknown"),ISBLANK(J9276)),AND(NOT(O9276="Unknown"),ISBLANK(R9276))),"Missing Information", INDEX(Table15[Entire Service Line Classification], MATCH(SUMIFS(Table15[Unique ID],Table15[System-Owned Portion],E9276,Table15[If Material Anything Other than "Lead" in Column E,Was Material Ever Previously Lead?],G9276,Table15[Customer-Owned Portion],O9276),Table15[Unique ID],0),0)))</f>
        <v/>
      </c>
      <c r="X9276"/>
    </row>
    <row r="9277" spans="2:24" hidden="1" x14ac:dyDescent="0.25">
      <c r="B9277" s="145"/>
      <c r="C9277" s="31"/>
      <c r="D9277" s="31"/>
      <c r="E9277" s="43"/>
      <c r="F9277" s="42"/>
      <c r="G9277" s="83"/>
      <c r="H9277" s="31"/>
      <c r="I9277" s="31"/>
      <c r="J9277" s="83"/>
      <c r="K9277" s="31"/>
      <c r="L9277" s="31"/>
      <c r="M9277" s="168"/>
      <c r="N9277" s="147"/>
      <c r="O9277" s="105"/>
      <c r="P9277" s="42"/>
      <c r="Q9277" s="31"/>
      <c r="R9277" s="83"/>
      <c r="S9277" s="31"/>
      <c r="T9277" s="31"/>
      <c r="U9277" s="168"/>
      <c r="V9277" s="149"/>
      <c r="W9277" s="140" t="str" cm="1">
        <f t="array" ref="W9277">IF(SUM(LEN(B9277:V9277))=0,"",IF(OR(OR(ISBLANK(F9277),SUM(LEN(C9277),LEN(D9277))=0),AND(NOT(E9277="Unknown"),ISBLANK(J9277)),AND(NOT(O9277="Unknown"),ISBLANK(R9277))),"Missing Information", INDEX(Table15[Entire Service Line Classification], MATCH(SUMIFS(Table15[Unique ID],Table15[System-Owned Portion],E9277,Table15[If Material Anything Other than "Lead" in Column E,Was Material Ever Previously Lead?],G9277,Table15[Customer-Owned Portion],O9277),Table15[Unique ID],0),0)))</f>
        <v/>
      </c>
      <c r="X9277"/>
    </row>
    <row r="9278" spans="2:24" hidden="1" x14ac:dyDescent="0.25">
      <c r="B9278" s="145"/>
      <c r="C9278" s="31"/>
      <c r="D9278" s="31"/>
      <c r="E9278" s="43"/>
      <c r="F9278" s="42"/>
      <c r="G9278" s="83"/>
      <c r="H9278" s="31"/>
      <c r="I9278" s="31"/>
      <c r="J9278" s="83"/>
      <c r="K9278" s="31"/>
      <c r="L9278" s="31"/>
      <c r="M9278" s="168"/>
      <c r="N9278" s="147"/>
      <c r="O9278" s="105"/>
      <c r="P9278" s="42"/>
      <c r="Q9278" s="31"/>
      <c r="R9278" s="83"/>
      <c r="S9278" s="31"/>
      <c r="T9278" s="31"/>
      <c r="U9278" s="168"/>
      <c r="V9278" s="149"/>
      <c r="W9278" s="140" t="str" cm="1">
        <f t="array" ref="W9278">IF(SUM(LEN(B9278:V9278))=0,"",IF(OR(OR(ISBLANK(F9278),SUM(LEN(C9278),LEN(D9278))=0),AND(NOT(E9278="Unknown"),ISBLANK(J9278)),AND(NOT(O9278="Unknown"),ISBLANK(R9278))),"Missing Information", INDEX(Table15[Entire Service Line Classification], MATCH(SUMIFS(Table15[Unique ID],Table15[System-Owned Portion],E9278,Table15[If Material Anything Other than "Lead" in Column E,Was Material Ever Previously Lead?],G9278,Table15[Customer-Owned Portion],O9278),Table15[Unique ID],0),0)))</f>
        <v/>
      </c>
      <c r="X9278"/>
    </row>
    <row r="9279" spans="2:24" hidden="1" x14ac:dyDescent="0.25">
      <c r="B9279" s="145"/>
      <c r="C9279" s="31"/>
      <c r="D9279" s="31"/>
      <c r="E9279" s="43"/>
      <c r="F9279" s="42"/>
      <c r="G9279" s="83"/>
      <c r="H9279" s="31"/>
      <c r="I9279" s="31"/>
      <c r="J9279" s="83"/>
      <c r="K9279" s="31"/>
      <c r="L9279" s="31"/>
      <c r="M9279" s="168"/>
      <c r="N9279" s="147"/>
      <c r="O9279" s="105"/>
      <c r="P9279" s="42"/>
      <c r="Q9279" s="31"/>
      <c r="R9279" s="83"/>
      <c r="S9279" s="31"/>
      <c r="T9279" s="31"/>
      <c r="U9279" s="168"/>
      <c r="V9279" s="149"/>
      <c r="W9279" s="140" t="str" cm="1">
        <f t="array" ref="W9279">IF(SUM(LEN(B9279:V9279))=0,"",IF(OR(OR(ISBLANK(F9279),SUM(LEN(C9279),LEN(D9279))=0),AND(NOT(E9279="Unknown"),ISBLANK(J9279)),AND(NOT(O9279="Unknown"),ISBLANK(R9279))),"Missing Information", INDEX(Table15[Entire Service Line Classification], MATCH(SUMIFS(Table15[Unique ID],Table15[System-Owned Portion],E9279,Table15[If Material Anything Other than "Lead" in Column E,Was Material Ever Previously Lead?],G9279,Table15[Customer-Owned Portion],O9279),Table15[Unique ID],0),0)))</f>
        <v/>
      </c>
      <c r="X9279"/>
    </row>
    <row r="9280" spans="2:24" hidden="1" x14ac:dyDescent="0.25">
      <c r="B9280" s="145"/>
      <c r="C9280" s="31"/>
      <c r="D9280" s="31"/>
      <c r="E9280" s="43"/>
      <c r="F9280" s="42"/>
      <c r="G9280" s="83"/>
      <c r="H9280" s="31"/>
      <c r="I9280" s="31"/>
      <c r="J9280" s="83"/>
      <c r="K9280" s="31"/>
      <c r="L9280" s="31"/>
      <c r="M9280" s="168"/>
      <c r="N9280" s="147"/>
      <c r="O9280" s="105"/>
      <c r="P9280" s="42"/>
      <c r="Q9280" s="31"/>
      <c r="R9280" s="83"/>
      <c r="S9280" s="31"/>
      <c r="T9280" s="31"/>
      <c r="U9280" s="168"/>
      <c r="V9280" s="149"/>
      <c r="W9280" s="140" t="str" cm="1">
        <f t="array" ref="W9280">IF(SUM(LEN(B9280:V9280))=0,"",IF(OR(OR(ISBLANK(F9280),SUM(LEN(C9280),LEN(D9280))=0),AND(NOT(E9280="Unknown"),ISBLANK(J9280)),AND(NOT(O9280="Unknown"),ISBLANK(R9280))),"Missing Information", INDEX(Table15[Entire Service Line Classification], MATCH(SUMIFS(Table15[Unique ID],Table15[System-Owned Portion],E9280,Table15[If Material Anything Other than "Lead" in Column E,Was Material Ever Previously Lead?],G9280,Table15[Customer-Owned Portion],O9280),Table15[Unique ID],0),0)))</f>
        <v/>
      </c>
      <c r="X9280"/>
    </row>
    <row r="9281" spans="2:24" hidden="1" x14ac:dyDescent="0.25">
      <c r="B9281" s="145"/>
      <c r="C9281" s="31"/>
      <c r="D9281" s="31"/>
      <c r="E9281" s="43"/>
      <c r="F9281" s="42"/>
      <c r="G9281" s="83"/>
      <c r="H9281" s="31"/>
      <c r="I9281" s="31"/>
      <c r="J9281" s="83"/>
      <c r="K9281" s="31"/>
      <c r="L9281" s="31"/>
      <c r="M9281" s="168"/>
      <c r="N9281" s="147"/>
      <c r="O9281" s="105"/>
      <c r="P9281" s="42"/>
      <c r="Q9281" s="31"/>
      <c r="R9281" s="83"/>
      <c r="S9281" s="31"/>
      <c r="T9281" s="31"/>
      <c r="U9281" s="168"/>
      <c r="V9281" s="149"/>
      <c r="W9281" s="140" t="str" cm="1">
        <f t="array" ref="W9281">IF(SUM(LEN(B9281:V9281))=0,"",IF(OR(OR(ISBLANK(F9281),SUM(LEN(C9281),LEN(D9281))=0),AND(NOT(E9281="Unknown"),ISBLANK(J9281)),AND(NOT(O9281="Unknown"),ISBLANK(R9281))),"Missing Information", INDEX(Table15[Entire Service Line Classification], MATCH(SUMIFS(Table15[Unique ID],Table15[System-Owned Portion],E9281,Table15[If Material Anything Other than "Lead" in Column E,Was Material Ever Previously Lead?],G9281,Table15[Customer-Owned Portion],O9281),Table15[Unique ID],0),0)))</f>
        <v/>
      </c>
      <c r="X9281"/>
    </row>
    <row r="9282" spans="2:24" hidden="1" x14ac:dyDescent="0.25">
      <c r="B9282" s="145"/>
      <c r="C9282" s="31"/>
      <c r="D9282" s="31"/>
      <c r="E9282" s="43"/>
      <c r="F9282" s="42"/>
      <c r="G9282" s="83"/>
      <c r="H9282" s="31"/>
      <c r="I9282" s="31"/>
      <c r="J9282" s="83"/>
      <c r="K9282" s="31"/>
      <c r="L9282" s="31"/>
      <c r="M9282" s="168"/>
      <c r="N9282" s="147"/>
      <c r="O9282" s="105"/>
      <c r="P9282" s="42"/>
      <c r="Q9282" s="31"/>
      <c r="R9282" s="83"/>
      <c r="S9282" s="31"/>
      <c r="T9282" s="31"/>
      <c r="U9282" s="168"/>
      <c r="V9282" s="149"/>
      <c r="W9282" s="140" t="str" cm="1">
        <f t="array" ref="W9282">IF(SUM(LEN(B9282:V9282))=0,"",IF(OR(OR(ISBLANK(F9282),SUM(LEN(C9282),LEN(D9282))=0),AND(NOT(E9282="Unknown"),ISBLANK(J9282)),AND(NOT(O9282="Unknown"),ISBLANK(R9282))),"Missing Information", INDEX(Table15[Entire Service Line Classification], MATCH(SUMIFS(Table15[Unique ID],Table15[System-Owned Portion],E9282,Table15[If Material Anything Other than "Lead" in Column E,Was Material Ever Previously Lead?],G9282,Table15[Customer-Owned Portion],O9282),Table15[Unique ID],0),0)))</f>
        <v/>
      </c>
      <c r="X9282"/>
    </row>
    <row r="9283" spans="2:24" hidden="1" x14ac:dyDescent="0.25">
      <c r="B9283" s="145"/>
      <c r="C9283" s="31"/>
      <c r="D9283" s="31"/>
      <c r="E9283" s="43"/>
      <c r="F9283" s="42"/>
      <c r="G9283" s="83"/>
      <c r="H9283" s="31"/>
      <c r="I9283" s="31"/>
      <c r="J9283" s="83"/>
      <c r="K9283" s="31"/>
      <c r="L9283" s="31"/>
      <c r="M9283" s="168"/>
      <c r="N9283" s="147"/>
      <c r="O9283" s="105"/>
      <c r="P9283" s="42"/>
      <c r="Q9283" s="31"/>
      <c r="R9283" s="83"/>
      <c r="S9283" s="31"/>
      <c r="T9283" s="31"/>
      <c r="U9283" s="168"/>
      <c r="V9283" s="149"/>
      <c r="W9283" s="140" t="str" cm="1">
        <f t="array" ref="W9283">IF(SUM(LEN(B9283:V9283))=0,"",IF(OR(OR(ISBLANK(F9283),SUM(LEN(C9283),LEN(D9283))=0),AND(NOT(E9283="Unknown"),ISBLANK(J9283)),AND(NOT(O9283="Unknown"),ISBLANK(R9283))),"Missing Information", INDEX(Table15[Entire Service Line Classification], MATCH(SUMIFS(Table15[Unique ID],Table15[System-Owned Portion],E9283,Table15[If Material Anything Other than "Lead" in Column E,Was Material Ever Previously Lead?],G9283,Table15[Customer-Owned Portion],O9283),Table15[Unique ID],0),0)))</f>
        <v/>
      </c>
      <c r="X9283"/>
    </row>
    <row r="9284" spans="2:24" hidden="1" x14ac:dyDescent="0.25">
      <c r="B9284" s="145"/>
      <c r="C9284" s="31"/>
      <c r="D9284" s="31"/>
      <c r="E9284" s="43"/>
      <c r="F9284" s="42"/>
      <c r="G9284" s="83"/>
      <c r="H9284" s="31"/>
      <c r="I9284" s="31"/>
      <c r="J9284" s="83"/>
      <c r="K9284" s="31"/>
      <c r="L9284" s="31"/>
      <c r="M9284" s="168"/>
      <c r="N9284" s="147"/>
      <c r="O9284" s="105"/>
      <c r="P9284" s="42"/>
      <c r="Q9284" s="31"/>
      <c r="R9284" s="83"/>
      <c r="S9284" s="31"/>
      <c r="T9284" s="31"/>
      <c r="U9284" s="168"/>
      <c r="V9284" s="149"/>
      <c r="W9284" s="140" t="str" cm="1">
        <f t="array" ref="W9284">IF(SUM(LEN(B9284:V9284))=0,"",IF(OR(OR(ISBLANK(F9284),SUM(LEN(C9284),LEN(D9284))=0),AND(NOT(E9284="Unknown"),ISBLANK(J9284)),AND(NOT(O9284="Unknown"),ISBLANK(R9284))),"Missing Information", INDEX(Table15[Entire Service Line Classification], MATCH(SUMIFS(Table15[Unique ID],Table15[System-Owned Portion],E9284,Table15[If Material Anything Other than "Lead" in Column E,Was Material Ever Previously Lead?],G9284,Table15[Customer-Owned Portion],O9284),Table15[Unique ID],0),0)))</f>
        <v/>
      </c>
      <c r="X9284"/>
    </row>
    <row r="9285" spans="2:24" hidden="1" x14ac:dyDescent="0.25">
      <c r="B9285" s="145"/>
      <c r="C9285" s="31"/>
      <c r="D9285" s="31"/>
      <c r="E9285" s="43"/>
      <c r="F9285" s="42"/>
      <c r="G9285" s="83"/>
      <c r="H9285" s="31"/>
      <c r="I9285" s="31"/>
      <c r="J9285" s="83"/>
      <c r="K9285" s="31"/>
      <c r="L9285" s="31"/>
      <c r="M9285" s="168"/>
      <c r="N9285" s="147"/>
      <c r="O9285" s="105"/>
      <c r="P9285" s="42"/>
      <c r="Q9285" s="31"/>
      <c r="R9285" s="83"/>
      <c r="S9285" s="31"/>
      <c r="T9285" s="31"/>
      <c r="U9285" s="168"/>
      <c r="V9285" s="149"/>
      <c r="W9285" s="140" t="str" cm="1">
        <f t="array" ref="W9285">IF(SUM(LEN(B9285:V9285))=0,"",IF(OR(OR(ISBLANK(F9285),SUM(LEN(C9285),LEN(D9285))=0),AND(NOT(E9285="Unknown"),ISBLANK(J9285)),AND(NOT(O9285="Unknown"),ISBLANK(R9285))),"Missing Information", INDEX(Table15[Entire Service Line Classification], MATCH(SUMIFS(Table15[Unique ID],Table15[System-Owned Portion],E9285,Table15[If Material Anything Other than "Lead" in Column E,Was Material Ever Previously Lead?],G9285,Table15[Customer-Owned Portion],O9285),Table15[Unique ID],0),0)))</f>
        <v/>
      </c>
      <c r="X9285"/>
    </row>
    <row r="9286" spans="2:24" hidden="1" x14ac:dyDescent="0.25">
      <c r="B9286" s="145"/>
      <c r="C9286" s="31"/>
      <c r="D9286" s="31"/>
      <c r="E9286" s="43"/>
      <c r="F9286" s="42"/>
      <c r="G9286" s="83"/>
      <c r="H9286" s="31"/>
      <c r="I9286" s="31"/>
      <c r="J9286" s="83"/>
      <c r="K9286" s="31"/>
      <c r="L9286" s="31"/>
      <c r="M9286" s="168"/>
      <c r="N9286" s="147"/>
      <c r="O9286" s="105"/>
      <c r="P9286" s="42"/>
      <c r="Q9286" s="31"/>
      <c r="R9286" s="83"/>
      <c r="S9286" s="31"/>
      <c r="T9286" s="31"/>
      <c r="U9286" s="168"/>
      <c r="V9286" s="149"/>
      <c r="W9286" s="140" t="str" cm="1">
        <f t="array" ref="W9286">IF(SUM(LEN(B9286:V9286))=0,"",IF(OR(OR(ISBLANK(F9286),SUM(LEN(C9286),LEN(D9286))=0),AND(NOT(E9286="Unknown"),ISBLANK(J9286)),AND(NOT(O9286="Unknown"),ISBLANK(R9286))),"Missing Information", INDEX(Table15[Entire Service Line Classification], MATCH(SUMIFS(Table15[Unique ID],Table15[System-Owned Portion],E9286,Table15[If Material Anything Other than "Lead" in Column E,Was Material Ever Previously Lead?],G9286,Table15[Customer-Owned Portion],O9286),Table15[Unique ID],0),0)))</f>
        <v/>
      </c>
      <c r="X9286"/>
    </row>
    <row r="9287" spans="2:24" hidden="1" x14ac:dyDescent="0.25">
      <c r="B9287" s="145"/>
      <c r="C9287" s="31"/>
      <c r="D9287" s="31"/>
      <c r="E9287" s="43"/>
      <c r="F9287" s="42"/>
      <c r="G9287" s="83"/>
      <c r="H9287" s="31"/>
      <c r="I9287" s="31"/>
      <c r="J9287" s="83"/>
      <c r="K9287" s="31"/>
      <c r="L9287" s="31"/>
      <c r="M9287" s="168"/>
      <c r="N9287" s="147"/>
      <c r="O9287" s="105"/>
      <c r="P9287" s="42"/>
      <c r="Q9287" s="31"/>
      <c r="R9287" s="83"/>
      <c r="S9287" s="31"/>
      <c r="T9287" s="31"/>
      <c r="U9287" s="168"/>
      <c r="V9287" s="149"/>
      <c r="W9287" s="140" t="str" cm="1">
        <f t="array" ref="W9287">IF(SUM(LEN(B9287:V9287))=0,"",IF(OR(OR(ISBLANK(F9287),SUM(LEN(C9287),LEN(D9287))=0),AND(NOT(E9287="Unknown"),ISBLANK(J9287)),AND(NOT(O9287="Unknown"),ISBLANK(R9287))),"Missing Information", INDEX(Table15[Entire Service Line Classification], MATCH(SUMIFS(Table15[Unique ID],Table15[System-Owned Portion],E9287,Table15[If Material Anything Other than "Lead" in Column E,Was Material Ever Previously Lead?],G9287,Table15[Customer-Owned Portion],O9287),Table15[Unique ID],0),0)))</f>
        <v/>
      </c>
      <c r="X9287"/>
    </row>
    <row r="9288" spans="2:24" hidden="1" x14ac:dyDescent="0.25">
      <c r="B9288" s="145"/>
      <c r="C9288" s="31"/>
      <c r="D9288" s="31"/>
      <c r="E9288" s="43"/>
      <c r="F9288" s="42"/>
      <c r="G9288" s="83"/>
      <c r="H9288" s="31"/>
      <c r="I9288" s="31"/>
      <c r="J9288" s="83"/>
      <c r="K9288" s="31"/>
      <c r="L9288" s="31"/>
      <c r="M9288" s="168"/>
      <c r="N9288" s="147"/>
      <c r="O9288" s="105"/>
      <c r="P9288" s="42"/>
      <c r="Q9288" s="31"/>
      <c r="R9288" s="83"/>
      <c r="S9288" s="31"/>
      <c r="T9288" s="31"/>
      <c r="U9288" s="168"/>
      <c r="V9288" s="149"/>
      <c r="W9288" s="140" t="str" cm="1">
        <f t="array" ref="W9288">IF(SUM(LEN(B9288:V9288))=0,"",IF(OR(OR(ISBLANK(F9288),SUM(LEN(C9288),LEN(D9288))=0),AND(NOT(E9288="Unknown"),ISBLANK(J9288)),AND(NOT(O9288="Unknown"),ISBLANK(R9288))),"Missing Information", INDEX(Table15[Entire Service Line Classification], MATCH(SUMIFS(Table15[Unique ID],Table15[System-Owned Portion],E9288,Table15[If Material Anything Other than "Lead" in Column E,Was Material Ever Previously Lead?],G9288,Table15[Customer-Owned Portion],O9288),Table15[Unique ID],0),0)))</f>
        <v/>
      </c>
      <c r="X9288"/>
    </row>
    <row r="9289" spans="2:24" hidden="1" x14ac:dyDescent="0.25">
      <c r="B9289" s="145"/>
      <c r="C9289" s="31"/>
      <c r="D9289" s="31"/>
      <c r="E9289" s="43"/>
      <c r="F9289" s="42"/>
      <c r="G9289" s="83"/>
      <c r="H9289" s="31"/>
      <c r="I9289" s="31"/>
      <c r="J9289" s="83"/>
      <c r="K9289" s="31"/>
      <c r="L9289" s="31"/>
      <c r="M9289" s="168"/>
      <c r="N9289" s="147"/>
      <c r="O9289" s="105"/>
      <c r="P9289" s="42"/>
      <c r="Q9289" s="31"/>
      <c r="R9289" s="83"/>
      <c r="S9289" s="31"/>
      <c r="T9289" s="31"/>
      <c r="U9289" s="168"/>
      <c r="V9289" s="149"/>
      <c r="W9289" s="140" t="str" cm="1">
        <f t="array" ref="W9289">IF(SUM(LEN(B9289:V9289))=0,"",IF(OR(OR(ISBLANK(F9289),SUM(LEN(C9289),LEN(D9289))=0),AND(NOT(E9289="Unknown"),ISBLANK(J9289)),AND(NOT(O9289="Unknown"),ISBLANK(R9289))),"Missing Information", INDEX(Table15[Entire Service Line Classification], MATCH(SUMIFS(Table15[Unique ID],Table15[System-Owned Portion],E9289,Table15[If Material Anything Other than "Lead" in Column E,Was Material Ever Previously Lead?],G9289,Table15[Customer-Owned Portion],O9289),Table15[Unique ID],0),0)))</f>
        <v/>
      </c>
      <c r="X9289"/>
    </row>
    <row r="9290" spans="2:24" hidden="1" x14ac:dyDescent="0.25">
      <c r="B9290" s="145"/>
      <c r="C9290" s="31"/>
      <c r="D9290" s="31"/>
      <c r="E9290" s="43"/>
      <c r="F9290" s="42"/>
      <c r="G9290" s="83"/>
      <c r="H9290" s="31"/>
      <c r="I9290" s="31"/>
      <c r="J9290" s="83"/>
      <c r="K9290" s="31"/>
      <c r="L9290" s="31"/>
      <c r="M9290" s="168"/>
      <c r="N9290" s="147"/>
      <c r="O9290" s="105"/>
      <c r="P9290" s="42"/>
      <c r="Q9290" s="31"/>
      <c r="R9290" s="83"/>
      <c r="S9290" s="31"/>
      <c r="T9290" s="31"/>
      <c r="U9290" s="168"/>
      <c r="V9290" s="149"/>
      <c r="W9290" s="140" t="str" cm="1">
        <f t="array" ref="W9290">IF(SUM(LEN(B9290:V9290))=0,"",IF(OR(OR(ISBLANK(F9290),SUM(LEN(C9290),LEN(D9290))=0),AND(NOT(E9290="Unknown"),ISBLANK(J9290)),AND(NOT(O9290="Unknown"),ISBLANK(R9290))),"Missing Information", INDEX(Table15[Entire Service Line Classification], MATCH(SUMIFS(Table15[Unique ID],Table15[System-Owned Portion],E9290,Table15[If Material Anything Other than "Lead" in Column E,Was Material Ever Previously Lead?],G9290,Table15[Customer-Owned Portion],O9290),Table15[Unique ID],0),0)))</f>
        <v/>
      </c>
      <c r="X9290"/>
    </row>
    <row r="9291" spans="2:24" hidden="1" x14ac:dyDescent="0.25">
      <c r="B9291" s="145"/>
      <c r="C9291" s="31"/>
      <c r="D9291" s="31"/>
      <c r="E9291" s="43"/>
      <c r="F9291" s="42"/>
      <c r="G9291" s="83"/>
      <c r="H9291" s="31"/>
      <c r="I9291" s="31"/>
      <c r="J9291" s="83"/>
      <c r="K9291" s="31"/>
      <c r="L9291" s="31"/>
      <c r="M9291" s="168"/>
      <c r="N9291" s="147"/>
      <c r="O9291" s="105"/>
      <c r="P9291" s="42"/>
      <c r="Q9291" s="31"/>
      <c r="R9291" s="83"/>
      <c r="S9291" s="31"/>
      <c r="T9291" s="31"/>
      <c r="U9291" s="168"/>
      <c r="V9291" s="149"/>
      <c r="W9291" s="140" t="str" cm="1">
        <f t="array" ref="W9291">IF(SUM(LEN(B9291:V9291))=0,"",IF(OR(OR(ISBLANK(F9291),SUM(LEN(C9291),LEN(D9291))=0),AND(NOT(E9291="Unknown"),ISBLANK(J9291)),AND(NOT(O9291="Unknown"),ISBLANK(R9291))),"Missing Information", INDEX(Table15[Entire Service Line Classification], MATCH(SUMIFS(Table15[Unique ID],Table15[System-Owned Portion],E9291,Table15[If Material Anything Other than "Lead" in Column E,Was Material Ever Previously Lead?],G9291,Table15[Customer-Owned Portion],O9291),Table15[Unique ID],0),0)))</f>
        <v/>
      </c>
      <c r="X9291"/>
    </row>
    <row r="9292" spans="2:24" hidden="1" x14ac:dyDescent="0.25">
      <c r="B9292" s="145"/>
      <c r="C9292" s="31"/>
      <c r="D9292" s="31"/>
      <c r="E9292" s="43"/>
      <c r="F9292" s="42"/>
      <c r="G9292" s="83"/>
      <c r="H9292" s="31"/>
      <c r="I9292" s="31"/>
      <c r="J9292" s="83"/>
      <c r="K9292" s="31"/>
      <c r="L9292" s="31"/>
      <c r="M9292" s="168"/>
      <c r="N9292" s="147"/>
      <c r="O9292" s="105"/>
      <c r="P9292" s="42"/>
      <c r="Q9292" s="31"/>
      <c r="R9292" s="83"/>
      <c r="S9292" s="31"/>
      <c r="T9292" s="31"/>
      <c r="U9292" s="168"/>
      <c r="V9292" s="149"/>
      <c r="W9292" s="140" t="str" cm="1">
        <f t="array" ref="W9292">IF(SUM(LEN(B9292:V9292))=0,"",IF(OR(OR(ISBLANK(F9292),SUM(LEN(C9292),LEN(D9292))=0),AND(NOT(E9292="Unknown"),ISBLANK(J9292)),AND(NOT(O9292="Unknown"),ISBLANK(R9292))),"Missing Information", INDEX(Table15[Entire Service Line Classification], MATCH(SUMIFS(Table15[Unique ID],Table15[System-Owned Portion],E9292,Table15[If Material Anything Other than "Lead" in Column E,Was Material Ever Previously Lead?],G9292,Table15[Customer-Owned Portion],O9292),Table15[Unique ID],0),0)))</f>
        <v/>
      </c>
      <c r="X9292"/>
    </row>
    <row r="9293" spans="2:24" hidden="1" x14ac:dyDescent="0.25">
      <c r="B9293" s="145"/>
      <c r="C9293" s="31"/>
      <c r="D9293" s="31"/>
      <c r="E9293" s="43"/>
      <c r="F9293" s="42"/>
      <c r="G9293" s="83"/>
      <c r="H9293" s="31"/>
      <c r="I9293" s="31"/>
      <c r="J9293" s="83"/>
      <c r="K9293" s="31"/>
      <c r="L9293" s="31"/>
      <c r="M9293" s="168"/>
      <c r="N9293" s="147"/>
      <c r="O9293" s="105"/>
      <c r="P9293" s="42"/>
      <c r="Q9293" s="31"/>
      <c r="R9293" s="83"/>
      <c r="S9293" s="31"/>
      <c r="T9293" s="31"/>
      <c r="U9293" s="168"/>
      <c r="V9293" s="149"/>
      <c r="W9293" s="140" t="str" cm="1">
        <f t="array" ref="W9293">IF(SUM(LEN(B9293:V9293))=0,"",IF(OR(OR(ISBLANK(F9293),SUM(LEN(C9293),LEN(D9293))=0),AND(NOT(E9293="Unknown"),ISBLANK(J9293)),AND(NOT(O9293="Unknown"),ISBLANK(R9293))),"Missing Information", INDEX(Table15[Entire Service Line Classification], MATCH(SUMIFS(Table15[Unique ID],Table15[System-Owned Portion],E9293,Table15[If Material Anything Other than "Lead" in Column E,Was Material Ever Previously Lead?],G9293,Table15[Customer-Owned Portion],O9293),Table15[Unique ID],0),0)))</f>
        <v/>
      </c>
      <c r="X9293"/>
    </row>
    <row r="9294" spans="2:24" hidden="1" x14ac:dyDescent="0.25">
      <c r="B9294" s="145"/>
      <c r="C9294" s="31"/>
      <c r="D9294" s="31"/>
      <c r="E9294" s="43"/>
      <c r="F9294" s="42"/>
      <c r="G9294" s="83"/>
      <c r="H9294" s="31"/>
      <c r="I9294" s="31"/>
      <c r="J9294" s="83"/>
      <c r="K9294" s="31"/>
      <c r="L9294" s="31"/>
      <c r="M9294" s="168"/>
      <c r="N9294" s="147"/>
      <c r="O9294" s="105"/>
      <c r="P9294" s="42"/>
      <c r="Q9294" s="31"/>
      <c r="R9294" s="83"/>
      <c r="S9294" s="31"/>
      <c r="T9294" s="31"/>
      <c r="U9294" s="168"/>
      <c r="V9294" s="149"/>
      <c r="W9294" s="140" t="str" cm="1">
        <f t="array" ref="W9294">IF(SUM(LEN(B9294:V9294))=0,"",IF(OR(OR(ISBLANK(F9294),SUM(LEN(C9294),LEN(D9294))=0),AND(NOT(E9294="Unknown"),ISBLANK(J9294)),AND(NOT(O9294="Unknown"),ISBLANK(R9294))),"Missing Information", INDEX(Table15[Entire Service Line Classification], MATCH(SUMIFS(Table15[Unique ID],Table15[System-Owned Portion],E9294,Table15[If Material Anything Other than "Lead" in Column E,Was Material Ever Previously Lead?],G9294,Table15[Customer-Owned Portion],O9294),Table15[Unique ID],0),0)))</f>
        <v/>
      </c>
      <c r="X9294"/>
    </row>
    <row r="9295" spans="2:24" hidden="1" x14ac:dyDescent="0.25">
      <c r="B9295" s="145"/>
      <c r="C9295" s="31"/>
      <c r="D9295" s="31"/>
      <c r="E9295" s="43"/>
      <c r="F9295" s="42"/>
      <c r="G9295" s="83"/>
      <c r="H9295" s="31"/>
      <c r="I9295" s="31"/>
      <c r="J9295" s="83"/>
      <c r="K9295" s="31"/>
      <c r="L9295" s="31"/>
      <c r="M9295" s="168"/>
      <c r="N9295" s="147"/>
      <c r="O9295" s="105"/>
      <c r="P9295" s="42"/>
      <c r="Q9295" s="31"/>
      <c r="R9295" s="83"/>
      <c r="S9295" s="31"/>
      <c r="T9295" s="31"/>
      <c r="U9295" s="168"/>
      <c r="V9295" s="149"/>
      <c r="W9295" s="140" t="str" cm="1">
        <f t="array" ref="W9295">IF(SUM(LEN(B9295:V9295))=0,"",IF(OR(OR(ISBLANK(F9295),SUM(LEN(C9295),LEN(D9295))=0),AND(NOT(E9295="Unknown"),ISBLANK(J9295)),AND(NOT(O9295="Unknown"),ISBLANK(R9295))),"Missing Information", INDEX(Table15[Entire Service Line Classification], MATCH(SUMIFS(Table15[Unique ID],Table15[System-Owned Portion],E9295,Table15[If Material Anything Other than "Lead" in Column E,Was Material Ever Previously Lead?],G9295,Table15[Customer-Owned Portion],O9295),Table15[Unique ID],0),0)))</f>
        <v/>
      </c>
      <c r="X9295"/>
    </row>
    <row r="9296" spans="2:24" hidden="1" x14ac:dyDescent="0.25">
      <c r="B9296" s="145"/>
      <c r="C9296" s="31"/>
      <c r="D9296" s="31"/>
      <c r="E9296" s="43"/>
      <c r="F9296" s="42"/>
      <c r="G9296" s="83"/>
      <c r="H9296" s="31"/>
      <c r="I9296" s="31"/>
      <c r="J9296" s="83"/>
      <c r="K9296" s="31"/>
      <c r="L9296" s="31"/>
      <c r="M9296" s="168"/>
      <c r="N9296" s="147"/>
      <c r="O9296" s="105"/>
      <c r="P9296" s="42"/>
      <c r="Q9296" s="31"/>
      <c r="R9296" s="83"/>
      <c r="S9296" s="31"/>
      <c r="T9296" s="31"/>
      <c r="U9296" s="168"/>
      <c r="V9296" s="149"/>
      <c r="W9296" s="140" t="str" cm="1">
        <f t="array" ref="W9296">IF(SUM(LEN(B9296:V9296))=0,"",IF(OR(OR(ISBLANK(F9296),SUM(LEN(C9296),LEN(D9296))=0),AND(NOT(E9296="Unknown"),ISBLANK(J9296)),AND(NOT(O9296="Unknown"),ISBLANK(R9296))),"Missing Information", INDEX(Table15[Entire Service Line Classification], MATCH(SUMIFS(Table15[Unique ID],Table15[System-Owned Portion],E9296,Table15[If Material Anything Other than "Lead" in Column E,Was Material Ever Previously Lead?],G9296,Table15[Customer-Owned Portion],O9296),Table15[Unique ID],0),0)))</f>
        <v/>
      </c>
      <c r="X9296"/>
    </row>
    <row r="9297" spans="2:24" hidden="1" x14ac:dyDescent="0.25">
      <c r="B9297" s="145"/>
      <c r="C9297" s="31"/>
      <c r="D9297" s="31"/>
      <c r="E9297" s="43"/>
      <c r="F9297" s="42"/>
      <c r="G9297" s="83"/>
      <c r="H9297" s="31"/>
      <c r="I9297" s="31"/>
      <c r="J9297" s="83"/>
      <c r="K9297" s="31"/>
      <c r="L9297" s="31"/>
      <c r="M9297" s="168"/>
      <c r="N9297" s="147"/>
      <c r="O9297" s="105"/>
      <c r="P9297" s="42"/>
      <c r="Q9297" s="31"/>
      <c r="R9297" s="83"/>
      <c r="S9297" s="31"/>
      <c r="T9297" s="31"/>
      <c r="U9297" s="168"/>
      <c r="V9297" s="149"/>
      <c r="W9297" s="140" t="str" cm="1">
        <f t="array" ref="W9297">IF(SUM(LEN(B9297:V9297))=0,"",IF(OR(OR(ISBLANK(F9297),SUM(LEN(C9297),LEN(D9297))=0),AND(NOT(E9297="Unknown"),ISBLANK(J9297)),AND(NOT(O9297="Unknown"),ISBLANK(R9297))),"Missing Information", INDEX(Table15[Entire Service Line Classification], MATCH(SUMIFS(Table15[Unique ID],Table15[System-Owned Portion],E9297,Table15[If Material Anything Other than "Lead" in Column E,Was Material Ever Previously Lead?],G9297,Table15[Customer-Owned Portion],O9297),Table15[Unique ID],0),0)))</f>
        <v/>
      </c>
      <c r="X9297"/>
    </row>
    <row r="9298" spans="2:24" hidden="1" x14ac:dyDescent="0.25">
      <c r="B9298" s="145"/>
      <c r="C9298" s="31"/>
      <c r="D9298" s="31"/>
      <c r="E9298" s="43"/>
      <c r="F9298" s="42"/>
      <c r="G9298" s="83"/>
      <c r="H9298" s="31"/>
      <c r="I9298" s="31"/>
      <c r="J9298" s="83"/>
      <c r="K9298" s="31"/>
      <c r="L9298" s="31"/>
      <c r="M9298" s="168"/>
      <c r="N9298" s="147"/>
      <c r="O9298" s="105"/>
      <c r="P9298" s="42"/>
      <c r="Q9298" s="31"/>
      <c r="R9298" s="83"/>
      <c r="S9298" s="31"/>
      <c r="T9298" s="31"/>
      <c r="U9298" s="168"/>
      <c r="V9298" s="149"/>
      <c r="W9298" s="140" t="str" cm="1">
        <f t="array" ref="W9298">IF(SUM(LEN(B9298:V9298))=0,"",IF(OR(OR(ISBLANK(F9298),SUM(LEN(C9298),LEN(D9298))=0),AND(NOT(E9298="Unknown"),ISBLANK(J9298)),AND(NOT(O9298="Unknown"),ISBLANK(R9298))),"Missing Information", INDEX(Table15[Entire Service Line Classification], MATCH(SUMIFS(Table15[Unique ID],Table15[System-Owned Portion],E9298,Table15[If Material Anything Other than "Lead" in Column E,Was Material Ever Previously Lead?],G9298,Table15[Customer-Owned Portion],O9298),Table15[Unique ID],0),0)))</f>
        <v/>
      </c>
      <c r="X9298"/>
    </row>
    <row r="9299" spans="2:24" hidden="1" x14ac:dyDescent="0.25">
      <c r="B9299" s="145"/>
      <c r="C9299" s="31"/>
      <c r="D9299" s="31"/>
      <c r="E9299" s="43"/>
      <c r="F9299" s="42"/>
      <c r="G9299" s="83"/>
      <c r="H9299" s="31"/>
      <c r="I9299" s="31"/>
      <c r="J9299" s="83"/>
      <c r="K9299" s="31"/>
      <c r="L9299" s="31"/>
      <c r="M9299" s="168"/>
      <c r="N9299" s="147"/>
      <c r="O9299" s="105"/>
      <c r="P9299" s="42"/>
      <c r="Q9299" s="31"/>
      <c r="R9299" s="83"/>
      <c r="S9299" s="31"/>
      <c r="T9299" s="31"/>
      <c r="U9299" s="168"/>
      <c r="V9299" s="149"/>
      <c r="W9299" s="140" t="str" cm="1">
        <f t="array" ref="W9299">IF(SUM(LEN(B9299:V9299))=0,"",IF(OR(OR(ISBLANK(F9299),SUM(LEN(C9299),LEN(D9299))=0),AND(NOT(E9299="Unknown"),ISBLANK(J9299)),AND(NOT(O9299="Unknown"),ISBLANK(R9299))),"Missing Information", INDEX(Table15[Entire Service Line Classification], MATCH(SUMIFS(Table15[Unique ID],Table15[System-Owned Portion],E9299,Table15[If Material Anything Other than "Lead" in Column E,Was Material Ever Previously Lead?],G9299,Table15[Customer-Owned Portion],O9299),Table15[Unique ID],0),0)))</f>
        <v/>
      </c>
      <c r="X9299"/>
    </row>
    <row r="9300" spans="2:24" hidden="1" x14ac:dyDescent="0.25">
      <c r="B9300" s="145"/>
      <c r="C9300" s="31"/>
      <c r="D9300" s="31"/>
      <c r="E9300" s="43"/>
      <c r="F9300" s="42"/>
      <c r="G9300" s="83"/>
      <c r="H9300" s="31"/>
      <c r="I9300" s="31"/>
      <c r="J9300" s="83"/>
      <c r="K9300" s="31"/>
      <c r="L9300" s="31"/>
      <c r="M9300" s="168"/>
      <c r="N9300" s="147"/>
      <c r="O9300" s="105"/>
      <c r="P9300" s="42"/>
      <c r="Q9300" s="31"/>
      <c r="R9300" s="83"/>
      <c r="S9300" s="31"/>
      <c r="T9300" s="31"/>
      <c r="U9300" s="168"/>
      <c r="V9300" s="149"/>
      <c r="W9300" s="140" t="str" cm="1">
        <f t="array" ref="W9300">IF(SUM(LEN(B9300:V9300))=0,"",IF(OR(OR(ISBLANK(F9300),SUM(LEN(C9300),LEN(D9300))=0),AND(NOT(E9300="Unknown"),ISBLANK(J9300)),AND(NOT(O9300="Unknown"),ISBLANK(R9300))),"Missing Information", INDEX(Table15[Entire Service Line Classification], MATCH(SUMIFS(Table15[Unique ID],Table15[System-Owned Portion],E9300,Table15[If Material Anything Other than "Lead" in Column E,Was Material Ever Previously Lead?],G9300,Table15[Customer-Owned Portion],O9300),Table15[Unique ID],0),0)))</f>
        <v/>
      </c>
      <c r="X9300"/>
    </row>
    <row r="9301" spans="2:24" hidden="1" x14ac:dyDescent="0.25">
      <c r="B9301" s="145"/>
      <c r="C9301" s="31"/>
      <c r="D9301" s="31"/>
      <c r="E9301" s="43"/>
      <c r="F9301" s="42"/>
      <c r="G9301" s="83"/>
      <c r="H9301" s="31"/>
      <c r="I9301" s="31"/>
      <c r="J9301" s="83"/>
      <c r="K9301" s="31"/>
      <c r="L9301" s="31"/>
      <c r="M9301" s="168"/>
      <c r="N9301" s="147"/>
      <c r="O9301" s="105"/>
      <c r="P9301" s="42"/>
      <c r="Q9301" s="31"/>
      <c r="R9301" s="83"/>
      <c r="S9301" s="31"/>
      <c r="T9301" s="31"/>
      <c r="U9301" s="168"/>
      <c r="V9301" s="149"/>
      <c r="W9301" s="140" t="str" cm="1">
        <f t="array" ref="W9301">IF(SUM(LEN(B9301:V9301))=0,"",IF(OR(OR(ISBLANK(F9301),SUM(LEN(C9301),LEN(D9301))=0),AND(NOT(E9301="Unknown"),ISBLANK(J9301)),AND(NOT(O9301="Unknown"),ISBLANK(R9301))),"Missing Information", INDEX(Table15[Entire Service Line Classification], MATCH(SUMIFS(Table15[Unique ID],Table15[System-Owned Portion],E9301,Table15[If Material Anything Other than "Lead" in Column E,Was Material Ever Previously Lead?],G9301,Table15[Customer-Owned Portion],O9301),Table15[Unique ID],0),0)))</f>
        <v/>
      </c>
      <c r="X9301"/>
    </row>
    <row r="9302" spans="2:24" hidden="1" x14ac:dyDescent="0.25">
      <c r="B9302" s="145"/>
      <c r="C9302" s="31"/>
      <c r="D9302" s="31"/>
      <c r="E9302" s="43"/>
      <c r="F9302" s="42"/>
      <c r="G9302" s="83"/>
      <c r="H9302" s="31"/>
      <c r="I9302" s="31"/>
      <c r="J9302" s="83"/>
      <c r="K9302" s="31"/>
      <c r="L9302" s="31"/>
      <c r="M9302" s="168"/>
      <c r="N9302" s="147"/>
      <c r="O9302" s="105"/>
      <c r="P9302" s="42"/>
      <c r="Q9302" s="31"/>
      <c r="R9302" s="83"/>
      <c r="S9302" s="31"/>
      <c r="T9302" s="31"/>
      <c r="U9302" s="168"/>
      <c r="V9302" s="149"/>
      <c r="W9302" s="140" t="str" cm="1">
        <f t="array" ref="W9302">IF(SUM(LEN(B9302:V9302))=0,"",IF(OR(OR(ISBLANK(F9302),SUM(LEN(C9302),LEN(D9302))=0),AND(NOT(E9302="Unknown"),ISBLANK(J9302)),AND(NOT(O9302="Unknown"),ISBLANK(R9302))),"Missing Information", INDEX(Table15[Entire Service Line Classification], MATCH(SUMIFS(Table15[Unique ID],Table15[System-Owned Portion],E9302,Table15[If Material Anything Other than "Lead" in Column E,Was Material Ever Previously Lead?],G9302,Table15[Customer-Owned Portion],O9302),Table15[Unique ID],0),0)))</f>
        <v/>
      </c>
      <c r="X9302"/>
    </row>
    <row r="9303" spans="2:24" hidden="1" x14ac:dyDescent="0.25">
      <c r="B9303" s="145"/>
      <c r="C9303" s="31"/>
      <c r="D9303" s="31"/>
      <c r="E9303" s="43"/>
      <c r="F9303" s="42"/>
      <c r="G9303" s="83"/>
      <c r="H9303" s="31"/>
      <c r="I9303" s="31"/>
      <c r="J9303" s="83"/>
      <c r="K9303" s="31"/>
      <c r="L9303" s="31"/>
      <c r="M9303" s="168"/>
      <c r="N9303" s="147"/>
      <c r="O9303" s="105"/>
      <c r="P9303" s="42"/>
      <c r="Q9303" s="31"/>
      <c r="R9303" s="83"/>
      <c r="S9303" s="31"/>
      <c r="T9303" s="31"/>
      <c r="U9303" s="168"/>
      <c r="V9303" s="149"/>
      <c r="W9303" s="140" t="str" cm="1">
        <f t="array" ref="W9303">IF(SUM(LEN(B9303:V9303))=0,"",IF(OR(OR(ISBLANK(F9303),SUM(LEN(C9303),LEN(D9303))=0),AND(NOT(E9303="Unknown"),ISBLANK(J9303)),AND(NOT(O9303="Unknown"),ISBLANK(R9303))),"Missing Information", INDEX(Table15[Entire Service Line Classification], MATCH(SUMIFS(Table15[Unique ID],Table15[System-Owned Portion],E9303,Table15[If Material Anything Other than "Lead" in Column E,Was Material Ever Previously Lead?],G9303,Table15[Customer-Owned Portion],O9303),Table15[Unique ID],0),0)))</f>
        <v/>
      </c>
      <c r="X9303"/>
    </row>
    <row r="9304" spans="2:24" hidden="1" x14ac:dyDescent="0.25">
      <c r="B9304" s="145"/>
      <c r="C9304" s="31"/>
      <c r="D9304" s="31"/>
      <c r="E9304" s="43"/>
      <c r="F9304" s="42"/>
      <c r="G9304" s="83"/>
      <c r="H9304" s="31"/>
      <c r="I9304" s="31"/>
      <c r="J9304" s="83"/>
      <c r="K9304" s="31"/>
      <c r="L9304" s="31"/>
      <c r="M9304" s="168"/>
      <c r="N9304" s="147"/>
      <c r="O9304" s="105"/>
      <c r="P9304" s="42"/>
      <c r="Q9304" s="31"/>
      <c r="R9304" s="83"/>
      <c r="S9304" s="31"/>
      <c r="T9304" s="31"/>
      <c r="U9304" s="168"/>
      <c r="V9304" s="149"/>
      <c r="W9304" s="140" t="str" cm="1">
        <f t="array" ref="W9304">IF(SUM(LEN(B9304:V9304))=0,"",IF(OR(OR(ISBLANK(F9304),SUM(LEN(C9304),LEN(D9304))=0),AND(NOT(E9304="Unknown"),ISBLANK(J9304)),AND(NOT(O9304="Unknown"),ISBLANK(R9304))),"Missing Information", INDEX(Table15[Entire Service Line Classification], MATCH(SUMIFS(Table15[Unique ID],Table15[System-Owned Portion],E9304,Table15[If Material Anything Other than "Lead" in Column E,Was Material Ever Previously Lead?],G9304,Table15[Customer-Owned Portion],O9304),Table15[Unique ID],0),0)))</f>
        <v/>
      </c>
      <c r="X9304"/>
    </row>
    <row r="9305" spans="2:24" hidden="1" x14ac:dyDescent="0.25">
      <c r="B9305" s="145"/>
      <c r="C9305" s="31"/>
      <c r="D9305" s="31"/>
      <c r="E9305" s="43"/>
      <c r="F9305" s="42"/>
      <c r="G9305" s="83"/>
      <c r="H9305" s="31"/>
      <c r="I9305" s="31"/>
      <c r="J9305" s="83"/>
      <c r="K9305" s="31"/>
      <c r="L9305" s="31"/>
      <c r="M9305" s="168"/>
      <c r="N9305" s="147"/>
      <c r="O9305" s="105"/>
      <c r="P9305" s="42"/>
      <c r="Q9305" s="31"/>
      <c r="R9305" s="83"/>
      <c r="S9305" s="31"/>
      <c r="T9305" s="31"/>
      <c r="U9305" s="168"/>
      <c r="V9305" s="149"/>
      <c r="W9305" s="140" t="str" cm="1">
        <f t="array" ref="W9305">IF(SUM(LEN(B9305:V9305))=0,"",IF(OR(OR(ISBLANK(F9305),SUM(LEN(C9305),LEN(D9305))=0),AND(NOT(E9305="Unknown"),ISBLANK(J9305)),AND(NOT(O9305="Unknown"),ISBLANK(R9305))),"Missing Information", INDEX(Table15[Entire Service Line Classification], MATCH(SUMIFS(Table15[Unique ID],Table15[System-Owned Portion],E9305,Table15[If Material Anything Other than "Lead" in Column E,Was Material Ever Previously Lead?],G9305,Table15[Customer-Owned Portion],O9305),Table15[Unique ID],0),0)))</f>
        <v/>
      </c>
      <c r="X9305"/>
    </row>
    <row r="9306" spans="2:24" hidden="1" x14ac:dyDescent="0.25">
      <c r="B9306" s="145"/>
      <c r="C9306" s="31"/>
      <c r="D9306" s="31"/>
      <c r="E9306" s="43"/>
      <c r="F9306" s="42"/>
      <c r="G9306" s="83"/>
      <c r="H9306" s="31"/>
      <c r="I9306" s="31"/>
      <c r="J9306" s="83"/>
      <c r="K9306" s="31"/>
      <c r="L9306" s="31"/>
      <c r="M9306" s="168"/>
      <c r="N9306" s="147"/>
      <c r="O9306" s="105"/>
      <c r="P9306" s="42"/>
      <c r="Q9306" s="31"/>
      <c r="R9306" s="83"/>
      <c r="S9306" s="31"/>
      <c r="T9306" s="31"/>
      <c r="U9306" s="168"/>
      <c r="V9306" s="149"/>
      <c r="W9306" s="140" t="str" cm="1">
        <f t="array" ref="W9306">IF(SUM(LEN(B9306:V9306))=0,"",IF(OR(OR(ISBLANK(F9306),SUM(LEN(C9306),LEN(D9306))=0),AND(NOT(E9306="Unknown"),ISBLANK(J9306)),AND(NOT(O9306="Unknown"),ISBLANK(R9306))),"Missing Information", INDEX(Table15[Entire Service Line Classification], MATCH(SUMIFS(Table15[Unique ID],Table15[System-Owned Portion],E9306,Table15[If Material Anything Other than "Lead" in Column E,Was Material Ever Previously Lead?],G9306,Table15[Customer-Owned Portion],O9306),Table15[Unique ID],0),0)))</f>
        <v/>
      </c>
      <c r="X9306"/>
    </row>
    <row r="9307" spans="2:24" hidden="1" x14ac:dyDescent="0.25">
      <c r="B9307" s="145"/>
      <c r="C9307" s="31"/>
      <c r="D9307" s="31"/>
      <c r="E9307" s="43"/>
      <c r="F9307" s="42"/>
      <c r="G9307" s="83"/>
      <c r="H9307" s="31"/>
      <c r="I9307" s="31"/>
      <c r="J9307" s="83"/>
      <c r="K9307" s="31"/>
      <c r="L9307" s="31"/>
      <c r="M9307" s="168"/>
      <c r="N9307" s="147"/>
      <c r="O9307" s="105"/>
      <c r="P9307" s="42"/>
      <c r="Q9307" s="31"/>
      <c r="R9307" s="83"/>
      <c r="S9307" s="31"/>
      <c r="T9307" s="31"/>
      <c r="U9307" s="168"/>
      <c r="V9307" s="149"/>
      <c r="W9307" s="140" t="str" cm="1">
        <f t="array" ref="W9307">IF(SUM(LEN(B9307:V9307))=0,"",IF(OR(OR(ISBLANK(F9307),SUM(LEN(C9307),LEN(D9307))=0),AND(NOT(E9307="Unknown"),ISBLANK(J9307)),AND(NOT(O9307="Unknown"),ISBLANK(R9307))),"Missing Information", INDEX(Table15[Entire Service Line Classification], MATCH(SUMIFS(Table15[Unique ID],Table15[System-Owned Portion],E9307,Table15[If Material Anything Other than "Lead" in Column E,Was Material Ever Previously Lead?],G9307,Table15[Customer-Owned Portion],O9307),Table15[Unique ID],0),0)))</f>
        <v/>
      </c>
      <c r="X9307"/>
    </row>
    <row r="9308" spans="2:24" hidden="1" x14ac:dyDescent="0.25">
      <c r="B9308" s="145"/>
      <c r="C9308" s="31"/>
      <c r="D9308" s="31"/>
      <c r="E9308" s="43"/>
      <c r="F9308" s="42"/>
      <c r="G9308" s="83"/>
      <c r="H9308" s="31"/>
      <c r="I9308" s="31"/>
      <c r="J9308" s="83"/>
      <c r="K9308" s="31"/>
      <c r="L9308" s="31"/>
      <c r="M9308" s="168"/>
      <c r="N9308" s="147"/>
      <c r="O9308" s="105"/>
      <c r="P9308" s="42"/>
      <c r="Q9308" s="31"/>
      <c r="R9308" s="83"/>
      <c r="S9308" s="31"/>
      <c r="T9308" s="31"/>
      <c r="U9308" s="168"/>
      <c r="V9308" s="149"/>
      <c r="W9308" s="140" t="str" cm="1">
        <f t="array" ref="W9308">IF(SUM(LEN(B9308:V9308))=0,"",IF(OR(OR(ISBLANK(F9308),SUM(LEN(C9308),LEN(D9308))=0),AND(NOT(E9308="Unknown"),ISBLANK(J9308)),AND(NOT(O9308="Unknown"),ISBLANK(R9308))),"Missing Information", INDEX(Table15[Entire Service Line Classification], MATCH(SUMIFS(Table15[Unique ID],Table15[System-Owned Portion],E9308,Table15[If Material Anything Other than "Lead" in Column E,Was Material Ever Previously Lead?],G9308,Table15[Customer-Owned Portion],O9308),Table15[Unique ID],0),0)))</f>
        <v/>
      </c>
      <c r="X9308"/>
    </row>
    <row r="9309" spans="2:24" hidden="1" x14ac:dyDescent="0.25">
      <c r="B9309" s="145"/>
      <c r="C9309" s="31"/>
      <c r="D9309" s="31"/>
      <c r="E9309" s="43"/>
      <c r="F9309" s="42"/>
      <c r="G9309" s="83"/>
      <c r="H9309" s="31"/>
      <c r="I9309" s="31"/>
      <c r="J9309" s="83"/>
      <c r="K9309" s="31"/>
      <c r="L9309" s="31"/>
      <c r="M9309" s="168"/>
      <c r="N9309" s="147"/>
      <c r="O9309" s="105"/>
      <c r="P9309" s="42"/>
      <c r="Q9309" s="31"/>
      <c r="R9309" s="83"/>
      <c r="S9309" s="31"/>
      <c r="T9309" s="31"/>
      <c r="U9309" s="168"/>
      <c r="V9309" s="149"/>
      <c r="W9309" s="140" t="str" cm="1">
        <f t="array" ref="W9309">IF(SUM(LEN(B9309:V9309))=0,"",IF(OR(OR(ISBLANK(F9309),SUM(LEN(C9309),LEN(D9309))=0),AND(NOT(E9309="Unknown"),ISBLANK(J9309)),AND(NOT(O9309="Unknown"),ISBLANK(R9309))),"Missing Information", INDEX(Table15[Entire Service Line Classification], MATCH(SUMIFS(Table15[Unique ID],Table15[System-Owned Portion],E9309,Table15[If Material Anything Other than "Lead" in Column E,Was Material Ever Previously Lead?],G9309,Table15[Customer-Owned Portion],O9309),Table15[Unique ID],0),0)))</f>
        <v/>
      </c>
      <c r="X9309"/>
    </row>
    <row r="9310" spans="2:24" hidden="1" x14ac:dyDescent="0.25">
      <c r="B9310" s="145"/>
      <c r="C9310" s="31"/>
      <c r="D9310" s="31"/>
      <c r="E9310" s="43"/>
      <c r="F9310" s="42"/>
      <c r="G9310" s="83"/>
      <c r="H9310" s="31"/>
      <c r="I9310" s="31"/>
      <c r="J9310" s="83"/>
      <c r="K9310" s="31"/>
      <c r="L9310" s="31"/>
      <c r="M9310" s="168"/>
      <c r="N9310" s="147"/>
      <c r="O9310" s="105"/>
      <c r="P9310" s="42"/>
      <c r="Q9310" s="31"/>
      <c r="R9310" s="83"/>
      <c r="S9310" s="31"/>
      <c r="T9310" s="31"/>
      <c r="U9310" s="168"/>
      <c r="V9310" s="149"/>
      <c r="W9310" s="140" t="str" cm="1">
        <f t="array" ref="W9310">IF(SUM(LEN(B9310:V9310))=0,"",IF(OR(OR(ISBLANK(F9310),SUM(LEN(C9310),LEN(D9310))=0),AND(NOT(E9310="Unknown"),ISBLANK(J9310)),AND(NOT(O9310="Unknown"),ISBLANK(R9310))),"Missing Information", INDEX(Table15[Entire Service Line Classification], MATCH(SUMIFS(Table15[Unique ID],Table15[System-Owned Portion],E9310,Table15[If Material Anything Other than "Lead" in Column E,Was Material Ever Previously Lead?],G9310,Table15[Customer-Owned Portion],O9310),Table15[Unique ID],0),0)))</f>
        <v/>
      </c>
      <c r="X9310"/>
    </row>
    <row r="9311" spans="2:24" hidden="1" x14ac:dyDescent="0.25">
      <c r="B9311" s="145"/>
      <c r="C9311" s="31"/>
      <c r="D9311" s="31"/>
      <c r="E9311" s="43"/>
      <c r="F9311" s="42"/>
      <c r="G9311" s="83"/>
      <c r="H9311" s="31"/>
      <c r="I9311" s="31"/>
      <c r="J9311" s="83"/>
      <c r="K9311" s="31"/>
      <c r="L9311" s="31"/>
      <c r="M9311" s="168"/>
      <c r="N9311" s="147"/>
      <c r="O9311" s="105"/>
      <c r="P9311" s="42"/>
      <c r="Q9311" s="31"/>
      <c r="R9311" s="83"/>
      <c r="S9311" s="31"/>
      <c r="T9311" s="31"/>
      <c r="U9311" s="168"/>
      <c r="V9311" s="149"/>
      <c r="W9311" s="140" t="str" cm="1">
        <f t="array" ref="W9311">IF(SUM(LEN(B9311:V9311))=0,"",IF(OR(OR(ISBLANK(F9311),SUM(LEN(C9311),LEN(D9311))=0),AND(NOT(E9311="Unknown"),ISBLANK(J9311)),AND(NOT(O9311="Unknown"),ISBLANK(R9311))),"Missing Information", INDEX(Table15[Entire Service Line Classification], MATCH(SUMIFS(Table15[Unique ID],Table15[System-Owned Portion],E9311,Table15[If Material Anything Other than "Lead" in Column E,Was Material Ever Previously Lead?],G9311,Table15[Customer-Owned Portion],O9311),Table15[Unique ID],0),0)))</f>
        <v/>
      </c>
      <c r="X9311"/>
    </row>
    <row r="9312" spans="2:24" hidden="1" x14ac:dyDescent="0.25">
      <c r="B9312" s="145"/>
      <c r="C9312" s="31"/>
      <c r="D9312" s="31"/>
      <c r="E9312" s="43"/>
      <c r="F9312" s="42"/>
      <c r="G9312" s="83"/>
      <c r="H9312" s="31"/>
      <c r="I9312" s="31"/>
      <c r="J9312" s="83"/>
      <c r="K9312" s="31"/>
      <c r="L9312" s="31"/>
      <c r="M9312" s="168"/>
      <c r="N9312" s="147"/>
      <c r="O9312" s="105"/>
      <c r="P9312" s="42"/>
      <c r="Q9312" s="31"/>
      <c r="R9312" s="83"/>
      <c r="S9312" s="31"/>
      <c r="T9312" s="31"/>
      <c r="U9312" s="168"/>
      <c r="V9312" s="149"/>
      <c r="W9312" s="140" t="str" cm="1">
        <f t="array" ref="W9312">IF(SUM(LEN(B9312:V9312))=0,"",IF(OR(OR(ISBLANK(F9312),SUM(LEN(C9312),LEN(D9312))=0),AND(NOT(E9312="Unknown"),ISBLANK(J9312)),AND(NOT(O9312="Unknown"),ISBLANK(R9312))),"Missing Information", INDEX(Table15[Entire Service Line Classification], MATCH(SUMIFS(Table15[Unique ID],Table15[System-Owned Portion],E9312,Table15[If Material Anything Other than "Lead" in Column E,Was Material Ever Previously Lead?],G9312,Table15[Customer-Owned Portion],O9312),Table15[Unique ID],0),0)))</f>
        <v/>
      </c>
      <c r="X9312"/>
    </row>
    <row r="9313" spans="2:24" hidden="1" x14ac:dyDescent="0.25">
      <c r="B9313" s="145"/>
      <c r="C9313" s="31"/>
      <c r="D9313" s="31"/>
      <c r="E9313" s="43"/>
      <c r="F9313" s="42"/>
      <c r="G9313" s="83"/>
      <c r="H9313" s="31"/>
      <c r="I9313" s="31"/>
      <c r="J9313" s="83"/>
      <c r="K9313" s="31"/>
      <c r="L9313" s="31"/>
      <c r="M9313" s="168"/>
      <c r="N9313" s="147"/>
      <c r="O9313" s="105"/>
      <c r="P9313" s="42"/>
      <c r="Q9313" s="31"/>
      <c r="R9313" s="83"/>
      <c r="S9313" s="31"/>
      <c r="T9313" s="31"/>
      <c r="U9313" s="168"/>
      <c r="V9313" s="149"/>
      <c r="W9313" s="140" t="str" cm="1">
        <f t="array" ref="W9313">IF(SUM(LEN(B9313:V9313))=0,"",IF(OR(OR(ISBLANK(F9313),SUM(LEN(C9313),LEN(D9313))=0),AND(NOT(E9313="Unknown"),ISBLANK(J9313)),AND(NOT(O9313="Unknown"),ISBLANK(R9313))),"Missing Information", INDEX(Table15[Entire Service Line Classification], MATCH(SUMIFS(Table15[Unique ID],Table15[System-Owned Portion],E9313,Table15[If Material Anything Other than "Lead" in Column E,Was Material Ever Previously Lead?],G9313,Table15[Customer-Owned Portion],O9313),Table15[Unique ID],0),0)))</f>
        <v/>
      </c>
      <c r="X9313"/>
    </row>
    <row r="9314" spans="2:24" hidden="1" x14ac:dyDescent="0.25">
      <c r="B9314" s="145"/>
      <c r="C9314" s="31"/>
      <c r="D9314" s="31"/>
      <c r="E9314" s="43"/>
      <c r="F9314" s="42"/>
      <c r="G9314" s="83"/>
      <c r="H9314" s="31"/>
      <c r="I9314" s="31"/>
      <c r="J9314" s="83"/>
      <c r="K9314" s="31"/>
      <c r="L9314" s="31"/>
      <c r="M9314" s="168"/>
      <c r="N9314" s="147"/>
      <c r="O9314" s="105"/>
      <c r="P9314" s="42"/>
      <c r="Q9314" s="31"/>
      <c r="R9314" s="83"/>
      <c r="S9314" s="31"/>
      <c r="T9314" s="31"/>
      <c r="U9314" s="168"/>
      <c r="V9314" s="149"/>
      <c r="W9314" s="140" t="str" cm="1">
        <f t="array" ref="W9314">IF(SUM(LEN(B9314:V9314))=0,"",IF(OR(OR(ISBLANK(F9314),SUM(LEN(C9314),LEN(D9314))=0),AND(NOT(E9314="Unknown"),ISBLANK(J9314)),AND(NOT(O9314="Unknown"),ISBLANK(R9314))),"Missing Information", INDEX(Table15[Entire Service Line Classification], MATCH(SUMIFS(Table15[Unique ID],Table15[System-Owned Portion],E9314,Table15[If Material Anything Other than "Lead" in Column E,Was Material Ever Previously Lead?],G9314,Table15[Customer-Owned Portion],O9314),Table15[Unique ID],0),0)))</f>
        <v/>
      </c>
      <c r="X9314"/>
    </row>
    <row r="9315" spans="2:24" hidden="1" x14ac:dyDescent="0.25">
      <c r="B9315" s="145"/>
      <c r="C9315" s="31"/>
      <c r="D9315" s="31"/>
      <c r="E9315" s="43"/>
      <c r="F9315" s="42"/>
      <c r="G9315" s="83"/>
      <c r="H9315" s="31"/>
      <c r="I9315" s="31"/>
      <c r="J9315" s="83"/>
      <c r="K9315" s="31"/>
      <c r="L9315" s="31"/>
      <c r="M9315" s="168"/>
      <c r="N9315" s="147"/>
      <c r="O9315" s="105"/>
      <c r="P9315" s="42"/>
      <c r="Q9315" s="31"/>
      <c r="R9315" s="83"/>
      <c r="S9315" s="31"/>
      <c r="T9315" s="31"/>
      <c r="U9315" s="168"/>
      <c r="V9315" s="149"/>
      <c r="W9315" s="140" t="str" cm="1">
        <f t="array" ref="W9315">IF(SUM(LEN(B9315:V9315))=0,"",IF(OR(OR(ISBLANK(F9315),SUM(LEN(C9315),LEN(D9315))=0),AND(NOT(E9315="Unknown"),ISBLANK(J9315)),AND(NOT(O9315="Unknown"),ISBLANK(R9315))),"Missing Information", INDEX(Table15[Entire Service Line Classification], MATCH(SUMIFS(Table15[Unique ID],Table15[System-Owned Portion],E9315,Table15[If Material Anything Other than "Lead" in Column E,Was Material Ever Previously Lead?],G9315,Table15[Customer-Owned Portion],O9315),Table15[Unique ID],0),0)))</f>
        <v/>
      </c>
      <c r="X9315"/>
    </row>
    <row r="9316" spans="2:24" hidden="1" x14ac:dyDescent="0.25">
      <c r="B9316" s="145"/>
      <c r="C9316" s="31"/>
      <c r="D9316" s="31"/>
      <c r="E9316" s="43"/>
      <c r="F9316" s="42"/>
      <c r="G9316" s="83"/>
      <c r="H9316" s="31"/>
      <c r="I9316" s="31"/>
      <c r="J9316" s="83"/>
      <c r="K9316" s="31"/>
      <c r="L9316" s="31"/>
      <c r="M9316" s="168"/>
      <c r="N9316" s="147"/>
      <c r="O9316" s="105"/>
      <c r="P9316" s="42"/>
      <c r="Q9316" s="31"/>
      <c r="R9316" s="83"/>
      <c r="S9316" s="31"/>
      <c r="T9316" s="31"/>
      <c r="U9316" s="168"/>
      <c r="V9316" s="149"/>
      <c r="W9316" s="140" t="str" cm="1">
        <f t="array" ref="W9316">IF(SUM(LEN(B9316:V9316))=0,"",IF(OR(OR(ISBLANK(F9316),SUM(LEN(C9316),LEN(D9316))=0),AND(NOT(E9316="Unknown"),ISBLANK(J9316)),AND(NOT(O9316="Unknown"),ISBLANK(R9316))),"Missing Information", INDEX(Table15[Entire Service Line Classification], MATCH(SUMIFS(Table15[Unique ID],Table15[System-Owned Portion],E9316,Table15[If Material Anything Other than "Lead" in Column E,Was Material Ever Previously Lead?],G9316,Table15[Customer-Owned Portion],O9316),Table15[Unique ID],0),0)))</f>
        <v/>
      </c>
      <c r="X9316"/>
    </row>
    <row r="9317" spans="2:24" hidden="1" x14ac:dyDescent="0.25">
      <c r="B9317" s="145"/>
      <c r="C9317" s="31"/>
      <c r="D9317" s="31"/>
      <c r="E9317" s="43"/>
      <c r="F9317" s="42"/>
      <c r="G9317" s="83"/>
      <c r="H9317" s="31"/>
      <c r="I9317" s="31"/>
      <c r="J9317" s="83"/>
      <c r="K9317" s="31"/>
      <c r="L9317" s="31"/>
      <c r="M9317" s="168"/>
      <c r="N9317" s="147"/>
      <c r="O9317" s="105"/>
      <c r="P9317" s="42"/>
      <c r="Q9317" s="31"/>
      <c r="R9317" s="83"/>
      <c r="S9317" s="31"/>
      <c r="T9317" s="31"/>
      <c r="U9317" s="168"/>
      <c r="V9317" s="149"/>
      <c r="W9317" s="140" t="str" cm="1">
        <f t="array" ref="W9317">IF(SUM(LEN(B9317:V9317))=0,"",IF(OR(OR(ISBLANK(F9317),SUM(LEN(C9317),LEN(D9317))=0),AND(NOT(E9317="Unknown"),ISBLANK(J9317)),AND(NOT(O9317="Unknown"),ISBLANK(R9317))),"Missing Information", INDEX(Table15[Entire Service Line Classification], MATCH(SUMIFS(Table15[Unique ID],Table15[System-Owned Portion],E9317,Table15[If Material Anything Other than "Lead" in Column E,Was Material Ever Previously Lead?],G9317,Table15[Customer-Owned Portion],O9317),Table15[Unique ID],0),0)))</f>
        <v/>
      </c>
      <c r="X9317"/>
    </row>
    <row r="9318" spans="2:24" hidden="1" x14ac:dyDescent="0.25">
      <c r="B9318" s="145"/>
      <c r="C9318" s="31"/>
      <c r="D9318" s="31"/>
      <c r="E9318" s="43"/>
      <c r="F9318" s="42"/>
      <c r="G9318" s="83"/>
      <c r="H9318" s="31"/>
      <c r="I9318" s="31"/>
      <c r="J9318" s="83"/>
      <c r="K9318" s="31"/>
      <c r="L9318" s="31"/>
      <c r="M9318" s="168"/>
      <c r="N9318" s="147"/>
      <c r="O9318" s="105"/>
      <c r="P9318" s="42"/>
      <c r="Q9318" s="31"/>
      <c r="R9318" s="83"/>
      <c r="S9318" s="31"/>
      <c r="T9318" s="31"/>
      <c r="U9318" s="168"/>
      <c r="V9318" s="149"/>
      <c r="W9318" s="140" t="str" cm="1">
        <f t="array" ref="W9318">IF(SUM(LEN(B9318:V9318))=0,"",IF(OR(OR(ISBLANK(F9318),SUM(LEN(C9318),LEN(D9318))=0),AND(NOT(E9318="Unknown"),ISBLANK(J9318)),AND(NOT(O9318="Unknown"),ISBLANK(R9318))),"Missing Information", INDEX(Table15[Entire Service Line Classification], MATCH(SUMIFS(Table15[Unique ID],Table15[System-Owned Portion],E9318,Table15[If Material Anything Other than "Lead" in Column E,Was Material Ever Previously Lead?],G9318,Table15[Customer-Owned Portion],O9318),Table15[Unique ID],0),0)))</f>
        <v/>
      </c>
      <c r="X9318"/>
    </row>
    <row r="9319" spans="2:24" hidden="1" x14ac:dyDescent="0.25">
      <c r="B9319" s="145"/>
      <c r="C9319" s="31"/>
      <c r="D9319" s="31"/>
      <c r="E9319" s="43"/>
      <c r="F9319" s="42"/>
      <c r="G9319" s="83"/>
      <c r="H9319" s="31"/>
      <c r="I9319" s="31"/>
      <c r="J9319" s="83"/>
      <c r="K9319" s="31"/>
      <c r="L9319" s="31"/>
      <c r="M9319" s="168"/>
      <c r="N9319" s="147"/>
      <c r="O9319" s="105"/>
      <c r="P9319" s="42"/>
      <c r="Q9319" s="31"/>
      <c r="R9319" s="83"/>
      <c r="S9319" s="31"/>
      <c r="T9319" s="31"/>
      <c r="U9319" s="168"/>
      <c r="V9319" s="149"/>
      <c r="W9319" s="140" t="str" cm="1">
        <f t="array" ref="W9319">IF(SUM(LEN(B9319:V9319))=0,"",IF(OR(OR(ISBLANK(F9319),SUM(LEN(C9319),LEN(D9319))=0),AND(NOT(E9319="Unknown"),ISBLANK(J9319)),AND(NOT(O9319="Unknown"),ISBLANK(R9319))),"Missing Information", INDEX(Table15[Entire Service Line Classification], MATCH(SUMIFS(Table15[Unique ID],Table15[System-Owned Portion],E9319,Table15[If Material Anything Other than "Lead" in Column E,Was Material Ever Previously Lead?],G9319,Table15[Customer-Owned Portion],O9319),Table15[Unique ID],0),0)))</f>
        <v/>
      </c>
      <c r="X9319"/>
    </row>
    <row r="9320" spans="2:24" hidden="1" x14ac:dyDescent="0.25">
      <c r="B9320" s="145"/>
      <c r="C9320" s="31"/>
      <c r="D9320" s="31"/>
      <c r="E9320" s="43"/>
      <c r="F9320" s="42"/>
      <c r="G9320" s="83"/>
      <c r="H9320" s="31"/>
      <c r="I9320" s="31"/>
      <c r="J9320" s="83"/>
      <c r="K9320" s="31"/>
      <c r="L9320" s="31"/>
      <c r="M9320" s="168"/>
      <c r="N9320" s="147"/>
      <c r="O9320" s="105"/>
      <c r="P9320" s="42"/>
      <c r="Q9320" s="31"/>
      <c r="R9320" s="83"/>
      <c r="S9320" s="31"/>
      <c r="T9320" s="31"/>
      <c r="U9320" s="168"/>
      <c r="V9320" s="149"/>
      <c r="W9320" s="140" t="str" cm="1">
        <f t="array" ref="W9320">IF(SUM(LEN(B9320:V9320))=0,"",IF(OR(OR(ISBLANK(F9320),SUM(LEN(C9320),LEN(D9320))=0),AND(NOT(E9320="Unknown"),ISBLANK(J9320)),AND(NOT(O9320="Unknown"),ISBLANK(R9320))),"Missing Information", INDEX(Table15[Entire Service Line Classification], MATCH(SUMIFS(Table15[Unique ID],Table15[System-Owned Portion],E9320,Table15[If Material Anything Other than "Lead" in Column E,Was Material Ever Previously Lead?],G9320,Table15[Customer-Owned Portion],O9320),Table15[Unique ID],0),0)))</f>
        <v/>
      </c>
      <c r="X9320"/>
    </row>
    <row r="9321" spans="2:24" hidden="1" x14ac:dyDescent="0.25">
      <c r="B9321" s="145"/>
      <c r="C9321" s="31"/>
      <c r="D9321" s="31"/>
      <c r="E9321" s="43"/>
      <c r="F9321" s="42"/>
      <c r="G9321" s="83"/>
      <c r="H9321" s="31"/>
      <c r="I9321" s="31"/>
      <c r="J9321" s="83"/>
      <c r="K9321" s="31"/>
      <c r="L9321" s="31"/>
      <c r="M9321" s="168"/>
      <c r="N9321" s="147"/>
      <c r="O9321" s="105"/>
      <c r="P9321" s="42"/>
      <c r="Q9321" s="31"/>
      <c r="R9321" s="83"/>
      <c r="S9321" s="31"/>
      <c r="T9321" s="31"/>
      <c r="U9321" s="168"/>
      <c r="V9321" s="149"/>
      <c r="W9321" s="140" t="str" cm="1">
        <f t="array" ref="W9321">IF(SUM(LEN(B9321:V9321))=0,"",IF(OR(OR(ISBLANK(F9321),SUM(LEN(C9321),LEN(D9321))=0),AND(NOT(E9321="Unknown"),ISBLANK(J9321)),AND(NOT(O9321="Unknown"),ISBLANK(R9321))),"Missing Information", INDEX(Table15[Entire Service Line Classification], MATCH(SUMIFS(Table15[Unique ID],Table15[System-Owned Portion],E9321,Table15[If Material Anything Other than "Lead" in Column E,Was Material Ever Previously Lead?],G9321,Table15[Customer-Owned Portion],O9321),Table15[Unique ID],0),0)))</f>
        <v/>
      </c>
      <c r="X9321"/>
    </row>
    <row r="9322" spans="2:24" hidden="1" x14ac:dyDescent="0.25">
      <c r="B9322" s="145"/>
      <c r="C9322" s="31"/>
      <c r="D9322" s="31"/>
      <c r="E9322" s="43"/>
      <c r="F9322" s="42"/>
      <c r="G9322" s="83"/>
      <c r="H9322" s="31"/>
      <c r="I9322" s="31"/>
      <c r="J9322" s="83"/>
      <c r="K9322" s="31"/>
      <c r="L9322" s="31"/>
      <c r="M9322" s="168"/>
      <c r="N9322" s="147"/>
      <c r="O9322" s="105"/>
      <c r="P9322" s="42"/>
      <c r="Q9322" s="31"/>
      <c r="R9322" s="83"/>
      <c r="S9322" s="31"/>
      <c r="T9322" s="31"/>
      <c r="U9322" s="168"/>
      <c r="V9322" s="149"/>
      <c r="W9322" s="140" t="str" cm="1">
        <f t="array" ref="W9322">IF(SUM(LEN(B9322:V9322))=0,"",IF(OR(OR(ISBLANK(F9322),SUM(LEN(C9322),LEN(D9322))=0),AND(NOT(E9322="Unknown"),ISBLANK(J9322)),AND(NOT(O9322="Unknown"),ISBLANK(R9322))),"Missing Information", INDEX(Table15[Entire Service Line Classification], MATCH(SUMIFS(Table15[Unique ID],Table15[System-Owned Portion],E9322,Table15[If Material Anything Other than "Lead" in Column E,Was Material Ever Previously Lead?],G9322,Table15[Customer-Owned Portion],O9322),Table15[Unique ID],0),0)))</f>
        <v/>
      </c>
      <c r="X9322"/>
    </row>
    <row r="9323" spans="2:24" hidden="1" x14ac:dyDescent="0.25">
      <c r="B9323" s="145"/>
      <c r="C9323" s="31"/>
      <c r="D9323" s="31"/>
      <c r="E9323" s="43"/>
      <c r="F9323" s="42"/>
      <c r="G9323" s="83"/>
      <c r="H9323" s="31"/>
      <c r="I9323" s="31"/>
      <c r="J9323" s="83"/>
      <c r="K9323" s="31"/>
      <c r="L9323" s="31"/>
      <c r="M9323" s="168"/>
      <c r="N9323" s="147"/>
      <c r="O9323" s="105"/>
      <c r="P9323" s="42"/>
      <c r="Q9323" s="31"/>
      <c r="R9323" s="83"/>
      <c r="S9323" s="31"/>
      <c r="T9323" s="31"/>
      <c r="U9323" s="168"/>
      <c r="V9323" s="149"/>
      <c r="W9323" s="140" t="str" cm="1">
        <f t="array" ref="W9323">IF(SUM(LEN(B9323:V9323))=0,"",IF(OR(OR(ISBLANK(F9323),SUM(LEN(C9323),LEN(D9323))=0),AND(NOT(E9323="Unknown"),ISBLANK(J9323)),AND(NOT(O9323="Unknown"),ISBLANK(R9323))),"Missing Information", INDEX(Table15[Entire Service Line Classification], MATCH(SUMIFS(Table15[Unique ID],Table15[System-Owned Portion],E9323,Table15[If Material Anything Other than "Lead" in Column E,Was Material Ever Previously Lead?],G9323,Table15[Customer-Owned Portion],O9323),Table15[Unique ID],0),0)))</f>
        <v/>
      </c>
      <c r="X9323"/>
    </row>
    <row r="9324" spans="2:24" hidden="1" x14ac:dyDescent="0.25">
      <c r="B9324" s="145"/>
      <c r="C9324" s="31"/>
      <c r="D9324" s="31"/>
      <c r="E9324" s="43"/>
      <c r="F9324" s="42"/>
      <c r="G9324" s="83"/>
      <c r="H9324" s="31"/>
      <c r="I9324" s="31"/>
      <c r="J9324" s="83"/>
      <c r="K9324" s="31"/>
      <c r="L9324" s="31"/>
      <c r="M9324" s="168"/>
      <c r="N9324" s="147"/>
      <c r="O9324" s="105"/>
      <c r="P9324" s="42"/>
      <c r="Q9324" s="31"/>
      <c r="R9324" s="83"/>
      <c r="S9324" s="31"/>
      <c r="T9324" s="31"/>
      <c r="U9324" s="168"/>
      <c r="V9324" s="149"/>
      <c r="W9324" s="140" t="str" cm="1">
        <f t="array" ref="W9324">IF(SUM(LEN(B9324:V9324))=0,"",IF(OR(OR(ISBLANK(F9324),SUM(LEN(C9324),LEN(D9324))=0),AND(NOT(E9324="Unknown"),ISBLANK(J9324)),AND(NOT(O9324="Unknown"),ISBLANK(R9324))),"Missing Information", INDEX(Table15[Entire Service Line Classification], MATCH(SUMIFS(Table15[Unique ID],Table15[System-Owned Portion],E9324,Table15[If Material Anything Other than "Lead" in Column E,Was Material Ever Previously Lead?],G9324,Table15[Customer-Owned Portion],O9324),Table15[Unique ID],0),0)))</f>
        <v/>
      </c>
      <c r="X9324"/>
    </row>
    <row r="9325" spans="2:24" hidden="1" x14ac:dyDescent="0.25">
      <c r="B9325" s="145"/>
      <c r="C9325" s="31"/>
      <c r="D9325" s="31"/>
      <c r="E9325" s="43"/>
      <c r="F9325" s="42"/>
      <c r="G9325" s="83"/>
      <c r="H9325" s="31"/>
      <c r="I9325" s="31"/>
      <c r="J9325" s="83"/>
      <c r="K9325" s="31"/>
      <c r="L9325" s="31"/>
      <c r="M9325" s="168"/>
      <c r="N9325" s="147"/>
      <c r="O9325" s="105"/>
      <c r="P9325" s="42"/>
      <c r="Q9325" s="31"/>
      <c r="R9325" s="83"/>
      <c r="S9325" s="31"/>
      <c r="T9325" s="31"/>
      <c r="U9325" s="168"/>
      <c r="V9325" s="149"/>
      <c r="W9325" s="140" t="str" cm="1">
        <f t="array" ref="W9325">IF(SUM(LEN(B9325:V9325))=0,"",IF(OR(OR(ISBLANK(F9325),SUM(LEN(C9325),LEN(D9325))=0),AND(NOT(E9325="Unknown"),ISBLANK(J9325)),AND(NOT(O9325="Unknown"),ISBLANK(R9325))),"Missing Information", INDEX(Table15[Entire Service Line Classification], MATCH(SUMIFS(Table15[Unique ID],Table15[System-Owned Portion],E9325,Table15[If Material Anything Other than "Lead" in Column E,Was Material Ever Previously Lead?],G9325,Table15[Customer-Owned Portion],O9325),Table15[Unique ID],0),0)))</f>
        <v/>
      </c>
      <c r="X9325"/>
    </row>
    <row r="9326" spans="2:24" hidden="1" x14ac:dyDescent="0.25">
      <c r="B9326" s="145"/>
      <c r="C9326" s="31"/>
      <c r="D9326" s="31"/>
      <c r="E9326" s="43"/>
      <c r="F9326" s="42"/>
      <c r="G9326" s="83"/>
      <c r="H9326" s="31"/>
      <c r="I9326" s="31"/>
      <c r="J9326" s="83"/>
      <c r="K9326" s="31"/>
      <c r="L9326" s="31"/>
      <c r="M9326" s="168"/>
      <c r="N9326" s="147"/>
      <c r="O9326" s="105"/>
      <c r="P9326" s="42"/>
      <c r="Q9326" s="31"/>
      <c r="R9326" s="83"/>
      <c r="S9326" s="31"/>
      <c r="T9326" s="31"/>
      <c r="U9326" s="168"/>
      <c r="V9326" s="149"/>
      <c r="W9326" s="140" t="str" cm="1">
        <f t="array" ref="W9326">IF(SUM(LEN(B9326:V9326))=0,"",IF(OR(OR(ISBLANK(F9326),SUM(LEN(C9326),LEN(D9326))=0),AND(NOT(E9326="Unknown"),ISBLANK(J9326)),AND(NOT(O9326="Unknown"),ISBLANK(R9326))),"Missing Information", INDEX(Table15[Entire Service Line Classification], MATCH(SUMIFS(Table15[Unique ID],Table15[System-Owned Portion],E9326,Table15[If Material Anything Other than "Lead" in Column E,Was Material Ever Previously Lead?],G9326,Table15[Customer-Owned Portion],O9326),Table15[Unique ID],0),0)))</f>
        <v/>
      </c>
      <c r="X9326"/>
    </row>
    <row r="9327" spans="2:24" hidden="1" x14ac:dyDescent="0.25">
      <c r="B9327" s="145"/>
      <c r="C9327" s="31"/>
      <c r="D9327" s="31"/>
      <c r="E9327" s="43"/>
      <c r="F9327" s="42"/>
      <c r="G9327" s="83"/>
      <c r="H9327" s="31"/>
      <c r="I9327" s="31"/>
      <c r="J9327" s="83"/>
      <c r="K9327" s="31"/>
      <c r="L9327" s="31"/>
      <c r="M9327" s="168"/>
      <c r="N9327" s="147"/>
      <c r="O9327" s="105"/>
      <c r="P9327" s="42"/>
      <c r="Q9327" s="31"/>
      <c r="R9327" s="83"/>
      <c r="S9327" s="31"/>
      <c r="T9327" s="31"/>
      <c r="U9327" s="168"/>
      <c r="V9327" s="149"/>
      <c r="W9327" s="140" t="str" cm="1">
        <f t="array" ref="W9327">IF(SUM(LEN(B9327:V9327))=0,"",IF(OR(OR(ISBLANK(F9327),SUM(LEN(C9327),LEN(D9327))=0),AND(NOT(E9327="Unknown"),ISBLANK(J9327)),AND(NOT(O9327="Unknown"),ISBLANK(R9327))),"Missing Information", INDEX(Table15[Entire Service Line Classification], MATCH(SUMIFS(Table15[Unique ID],Table15[System-Owned Portion],E9327,Table15[If Material Anything Other than "Lead" in Column E,Was Material Ever Previously Lead?],G9327,Table15[Customer-Owned Portion],O9327),Table15[Unique ID],0),0)))</f>
        <v/>
      </c>
      <c r="X9327"/>
    </row>
    <row r="9328" spans="2:24" hidden="1" x14ac:dyDescent="0.25">
      <c r="B9328" s="145"/>
      <c r="C9328" s="31"/>
      <c r="D9328" s="31"/>
      <c r="E9328" s="43"/>
      <c r="F9328" s="42"/>
      <c r="G9328" s="83"/>
      <c r="H9328" s="31"/>
      <c r="I9328" s="31"/>
      <c r="J9328" s="83"/>
      <c r="K9328" s="31"/>
      <c r="L9328" s="31"/>
      <c r="M9328" s="168"/>
      <c r="N9328" s="147"/>
      <c r="O9328" s="105"/>
      <c r="P9328" s="42"/>
      <c r="Q9328" s="31"/>
      <c r="R9328" s="83"/>
      <c r="S9328" s="31"/>
      <c r="T9328" s="31"/>
      <c r="U9328" s="168"/>
      <c r="V9328" s="149"/>
      <c r="W9328" s="140" t="str" cm="1">
        <f t="array" ref="W9328">IF(SUM(LEN(B9328:V9328))=0,"",IF(OR(OR(ISBLANK(F9328),SUM(LEN(C9328),LEN(D9328))=0),AND(NOT(E9328="Unknown"),ISBLANK(J9328)),AND(NOT(O9328="Unknown"),ISBLANK(R9328))),"Missing Information", INDEX(Table15[Entire Service Line Classification], MATCH(SUMIFS(Table15[Unique ID],Table15[System-Owned Portion],E9328,Table15[If Material Anything Other than "Lead" in Column E,Was Material Ever Previously Lead?],G9328,Table15[Customer-Owned Portion],O9328),Table15[Unique ID],0),0)))</f>
        <v/>
      </c>
      <c r="X9328"/>
    </row>
    <row r="9329" spans="2:24" hidden="1" x14ac:dyDescent="0.25">
      <c r="B9329" s="145"/>
      <c r="C9329" s="31"/>
      <c r="D9329" s="31"/>
      <c r="E9329" s="43"/>
      <c r="F9329" s="42"/>
      <c r="G9329" s="83"/>
      <c r="H9329" s="31"/>
      <c r="I9329" s="31"/>
      <c r="J9329" s="83"/>
      <c r="K9329" s="31"/>
      <c r="L9329" s="31"/>
      <c r="M9329" s="168"/>
      <c r="N9329" s="147"/>
      <c r="O9329" s="105"/>
      <c r="P9329" s="42"/>
      <c r="Q9329" s="31"/>
      <c r="R9329" s="83"/>
      <c r="S9329" s="31"/>
      <c r="T9329" s="31"/>
      <c r="U9329" s="168"/>
      <c r="V9329" s="149"/>
      <c r="W9329" s="140" t="str" cm="1">
        <f t="array" ref="W9329">IF(SUM(LEN(B9329:V9329))=0,"",IF(OR(OR(ISBLANK(F9329),SUM(LEN(C9329),LEN(D9329))=0),AND(NOT(E9329="Unknown"),ISBLANK(J9329)),AND(NOT(O9329="Unknown"),ISBLANK(R9329))),"Missing Information", INDEX(Table15[Entire Service Line Classification], MATCH(SUMIFS(Table15[Unique ID],Table15[System-Owned Portion],E9329,Table15[If Material Anything Other than "Lead" in Column E,Was Material Ever Previously Lead?],G9329,Table15[Customer-Owned Portion],O9329),Table15[Unique ID],0),0)))</f>
        <v/>
      </c>
      <c r="X9329"/>
    </row>
    <row r="9330" spans="2:24" hidden="1" x14ac:dyDescent="0.25">
      <c r="B9330" s="145"/>
      <c r="C9330" s="31"/>
      <c r="D9330" s="31"/>
      <c r="E9330" s="43"/>
      <c r="F9330" s="42"/>
      <c r="G9330" s="83"/>
      <c r="H9330" s="31"/>
      <c r="I9330" s="31"/>
      <c r="J9330" s="83"/>
      <c r="K9330" s="31"/>
      <c r="L9330" s="31"/>
      <c r="M9330" s="168"/>
      <c r="N9330" s="147"/>
      <c r="O9330" s="105"/>
      <c r="P9330" s="42"/>
      <c r="Q9330" s="31"/>
      <c r="R9330" s="83"/>
      <c r="S9330" s="31"/>
      <c r="T9330" s="31"/>
      <c r="U9330" s="168"/>
      <c r="V9330" s="149"/>
      <c r="W9330" s="140" t="str" cm="1">
        <f t="array" ref="W9330">IF(SUM(LEN(B9330:V9330))=0,"",IF(OR(OR(ISBLANK(F9330),SUM(LEN(C9330),LEN(D9330))=0),AND(NOT(E9330="Unknown"),ISBLANK(J9330)),AND(NOT(O9330="Unknown"),ISBLANK(R9330))),"Missing Information", INDEX(Table15[Entire Service Line Classification], MATCH(SUMIFS(Table15[Unique ID],Table15[System-Owned Portion],E9330,Table15[If Material Anything Other than "Lead" in Column E,Was Material Ever Previously Lead?],G9330,Table15[Customer-Owned Portion],O9330),Table15[Unique ID],0),0)))</f>
        <v/>
      </c>
      <c r="X9330"/>
    </row>
    <row r="9331" spans="2:24" hidden="1" x14ac:dyDescent="0.25">
      <c r="B9331" s="145"/>
      <c r="C9331" s="31"/>
      <c r="D9331" s="31"/>
      <c r="E9331" s="43"/>
      <c r="F9331" s="42"/>
      <c r="G9331" s="83"/>
      <c r="H9331" s="31"/>
      <c r="I9331" s="31"/>
      <c r="J9331" s="83"/>
      <c r="K9331" s="31"/>
      <c r="L9331" s="31"/>
      <c r="M9331" s="168"/>
      <c r="N9331" s="147"/>
      <c r="O9331" s="105"/>
      <c r="P9331" s="42"/>
      <c r="Q9331" s="31"/>
      <c r="R9331" s="83"/>
      <c r="S9331" s="31"/>
      <c r="T9331" s="31"/>
      <c r="U9331" s="168"/>
      <c r="V9331" s="149"/>
      <c r="W9331" s="140" t="str" cm="1">
        <f t="array" ref="W9331">IF(SUM(LEN(B9331:V9331))=0,"",IF(OR(OR(ISBLANK(F9331),SUM(LEN(C9331),LEN(D9331))=0),AND(NOT(E9331="Unknown"),ISBLANK(J9331)),AND(NOT(O9331="Unknown"),ISBLANK(R9331))),"Missing Information", INDEX(Table15[Entire Service Line Classification], MATCH(SUMIFS(Table15[Unique ID],Table15[System-Owned Portion],E9331,Table15[If Material Anything Other than "Lead" in Column E,Was Material Ever Previously Lead?],G9331,Table15[Customer-Owned Portion],O9331),Table15[Unique ID],0),0)))</f>
        <v/>
      </c>
      <c r="X9331"/>
    </row>
    <row r="9332" spans="2:24" hidden="1" x14ac:dyDescent="0.25">
      <c r="B9332" s="145"/>
      <c r="C9332" s="31"/>
      <c r="D9332" s="31"/>
      <c r="E9332" s="43"/>
      <c r="F9332" s="42"/>
      <c r="G9332" s="83"/>
      <c r="H9332" s="31"/>
      <c r="I9332" s="31"/>
      <c r="J9332" s="83"/>
      <c r="K9332" s="31"/>
      <c r="L9332" s="31"/>
      <c r="M9332" s="168"/>
      <c r="N9332" s="147"/>
      <c r="O9332" s="105"/>
      <c r="P9332" s="42"/>
      <c r="Q9332" s="31"/>
      <c r="R9332" s="83"/>
      <c r="S9332" s="31"/>
      <c r="T9332" s="31"/>
      <c r="U9332" s="168"/>
      <c r="V9332" s="149"/>
      <c r="W9332" s="140" t="str" cm="1">
        <f t="array" ref="W9332">IF(SUM(LEN(B9332:V9332))=0,"",IF(OR(OR(ISBLANK(F9332),SUM(LEN(C9332),LEN(D9332))=0),AND(NOT(E9332="Unknown"),ISBLANK(J9332)),AND(NOT(O9332="Unknown"),ISBLANK(R9332))),"Missing Information", INDEX(Table15[Entire Service Line Classification], MATCH(SUMIFS(Table15[Unique ID],Table15[System-Owned Portion],E9332,Table15[If Material Anything Other than "Lead" in Column E,Was Material Ever Previously Lead?],G9332,Table15[Customer-Owned Portion],O9332),Table15[Unique ID],0),0)))</f>
        <v/>
      </c>
      <c r="X9332"/>
    </row>
    <row r="9333" spans="2:24" hidden="1" x14ac:dyDescent="0.25">
      <c r="B9333" s="145"/>
      <c r="C9333" s="31"/>
      <c r="D9333" s="31"/>
      <c r="E9333" s="43"/>
      <c r="F9333" s="42"/>
      <c r="G9333" s="83"/>
      <c r="H9333" s="31"/>
      <c r="I9333" s="31"/>
      <c r="J9333" s="83"/>
      <c r="K9333" s="31"/>
      <c r="L9333" s="31"/>
      <c r="M9333" s="168"/>
      <c r="N9333" s="147"/>
      <c r="O9333" s="105"/>
      <c r="P9333" s="42"/>
      <c r="Q9333" s="31"/>
      <c r="R9333" s="83"/>
      <c r="S9333" s="31"/>
      <c r="T9333" s="31"/>
      <c r="U9333" s="168"/>
      <c r="V9333" s="149"/>
      <c r="W9333" s="140" t="str" cm="1">
        <f t="array" ref="W9333">IF(SUM(LEN(B9333:V9333))=0,"",IF(OR(OR(ISBLANK(F9333),SUM(LEN(C9333),LEN(D9333))=0),AND(NOT(E9333="Unknown"),ISBLANK(J9333)),AND(NOT(O9333="Unknown"),ISBLANK(R9333))),"Missing Information", INDEX(Table15[Entire Service Line Classification], MATCH(SUMIFS(Table15[Unique ID],Table15[System-Owned Portion],E9333,Table15[If Material Anything Other than "Lead" in Column E,Was Material Ever Previously Lead?],G9333,Table15[Customer-Owned Portion],O9333),Table15[Unique ID],0),0)))</f>
        <v/>
      </c>
      <c r="X9333"/>
    </row>
    <row r="9334" spans="2:24" hidden="1" x14ac:dyDescent="0.25">
      <c r="B9334" s="145"/>
      <c r="C9334" s="31"/>
      <c r="D9334" s="31"/>
      <c r="E9334" s="43"/>
      <c r="F9334" s="42"/>
      <c r="G9334" s="83"/>
      <c r="H9334" s="31"/>
      <c r="I9334" s="31"/>
      <c r="J9334" s="83"/>
      <c r="K9334" s="31"/>
      <c r="L9334" s="31"/>
      <c r="M9334" s="168"/>
      <c r="N9334" s="147"/>
      <c r="O9334" s="105"/>
      <c r="P9334" s="42"/>
      <c r="Q9334" s="31"/>
      <c r="R9334" s="83"/>
      <c r="S9334" s="31"/>
      <c r="T9334" s="31"/>
      <c r="U9334" s="168"/>
      <c r="V9334" s="149"/>
      <c r="W9334" s="140" t="str" cm="1">
        <f t="array" ref="W9334">IF(SUM(LEN(B9334:V9334))=0,"",IF(OR(OR(ISBLANK(F9334),SUM(LEN(C9334),LEN(D9334))=0),AND(NOT(E9334="Unknown"),ISBLANK(J9334)),AND(NOT(O9334="Unknown"),ISBLANK(R9334))),"Missing Information", INDEX(Table15[Entire Service Line Classification], MATCH(SUMIFS(Table15[Unique ID],Table15[System-Owned Portion],E9334,Table15[If Material Anything Other than "Lead" in Column E,Was Material Ever Previously Lead?],G9334,Table15[Customer-Owned Portion],O9334),Table15[Unique ID],0),0)))</f>
        <v/>
      </c>
      <c r="X9334"/>
    </row>
    <row r="9335" spans="2:24" hidden="1" x14ac:dyDescent="0.25">
      <c r="B9335" s="145"/>
      <c r="C9335" s="31"/>
      <c r="D9335" s="31"/>
      <c r="E9335" s="43"/>
      <c r="F9335" s="42"/>
      <c r="G9335" s="83"/>
      <c r="H9335" s="31"/>
      <c r="I9335" s="31"/>
      <c r="J9335" s="83"/>
      <c r="K9335" s="31"/>
      <c r="L9335" s="31"/>
      <c r="M9335" s="168"/>
      <c r="N9335" s="147"/>
      <c r="O9335" s="105"/>
      <c r="P9335" s="42"/>
      <c r="Q9335" s="31"/>
      <c r="R9335" s="83"/>
      <c r="S9335" s="31"/>
      <c r="T9335" s="31"/>
      <c r="U9335" s="168"/>
      <c r="V9335" s="149"/>
      <c r="W9335" s="140" t="str" cm="1">
        <f t="array" ref="W9335">IF(SUM(LEN(B9335:V9335))=0,"",IF(OR(OR(ISBLANK(F9335),SUM(LEN(C9335),LEN(D9335))=0),AND(NOT(E9335="Unknown"),ISBLANK(J9335)),AND(NOT(O9335="Unknown"),ISBLANK(R9335))),"Missing Information", INDEX(Table15[Entire Service Line Classification], MATCH(SUMIFS(Table15[Unique ID],Table15[System-Owned Portion],E9335,Table15[If Material Anything Other than "Lead" in Column E,Was Material Ever Previously Lead?],G9335,Table15[Customer-Owned Portion],O9335),Table15[Unique ID],0),0)))</f>
        <v/>
      </c>
      <c r="X9335"/>
    </row>
    <row r="9336" spans="2:24" hidden="1" x14ac:dyDescent="0.25">
      <c r="B9336" s="145"/>
      <c r="C9336" s="31"/>
      <c r="D9336" s="31"/>
      <c r="E9336" s="43"/>
      <c r="F9336" s="42"/>
      <c r="G9336" s="83"/>
      <c r="H9336" s="31"/>
      <c r="I9336" s="31"/>
      <c r="J9336" s="83"/>
      <c r="K9336" s="31"/>
      <c r="L9336" s="31"/>
      <c r="M9336" s="168"/>
      <c r="N9336" s="147"/>
      <c r="O9336" s="105"/>
      <c r="P9336" s="42"/>
      <c r="Q9336" s="31"/>
      <c r="R9336" s="83"/>
      <c r="S9336" s="31"/>
      <c r="T9336" s="31"/>
      <c r="U9336" s="168"/>
      <c r="V9336" s="149"/>
      <c r="W9336" s="140" t="str" cm="1">
        <f t="array" ref="W9336">IF(SUM(LEN(B9336:V9336))=0,"",IF(OR(OR(ISBLANK(F9336),SUM(LEN(C9336),LEN(D9336))=0),AND(NOT(E9336="Unknown"),ISBLANK(J9336)),AND(NOT(O9336="Unknown"),ISBLANK(R9336))),"Missing Information", INDEX(Table15[Entire Service Line Classification], MATCH(SUMIFS(Table15[Unique ID],Table15[System-Owned Portion],E9336,Table15[If Material Anything Other than "Lead" in Column E,Was Material Ever Previously Lead?],G9336,Table15[Customer-Owned Portion],O9336),Table15[Unique ID],0),0)))</f>
        <v/>
      </c>
      <c r="X9336"/>
    </row>
    <row r="9337" spans="2:24" hidden="1" x14ac:dyDescent="0.25">
      <c r="B9337" s="145"/>
      <c r="C9337" s="31"/>
      <c r="D9337" s="31"/>
      <c r="E9337" s="43"/>
      <c r="F9337" s="42"/>
      <c r="G9337" s="83"/>
      <c r="H9337" s="31"/>
      <c r="I9337" s="31"/>
      <c r="J9337" s="83"/>
      <c r="K9337" s="31"/>
      <c r="L9337" s="31"/>
      <c r="M9337" s="168"/>
      <c r="N9337" s="147"/>
      <c r="O9337" s="105"/>
      <c r="P9337" s="42"/>
      <c r="Q9337" s="31"/>
      <c r="R9337" s="83"/>
      <c r="S9337" s="31"/>
      <c r="T9337" s="31"/>
      <c r="U9337" s="168"/>
      <c r="V9337" s="149"/>
      <c r="W9337" s="140" t="str" cm="1">
        <f t="array" ref="W9337">IF(SUM(LEN(B9337:V9337))=0,"",IF(OR(OR(ISBLANK(F9337),SUM(LEN(C9337),LEN(D9337))=0),AND(NOT(E9337="Unknown"),ISBLANK(J9337)),AND(NOT(O9337="Unknown"),ISBLANK(R9337))),"Missing Information", INDEX(Table15[Entire Service Line Classification], MATCH(SUMIFS(Table15[Unique ID],Table15[System-Owned Portion],E9337,Table15[If Material Anything Other than "Lead" in Column E,Was Material Ever Previously Lead?],G9337,Table15[Customer-Owned Portion],O9337),Table15[Unique ID],0),0)))</f>
        <v/>
      </c>
      <c r="X9337"/>
    </row>
    <row r="9338" spans="2:24" hidden="1" x14ac:dyDescent="0.25">
      <c r="B9338" s="145"/>
      <c r="C9338" s="31"/>
      <c r="D9338" s="31"/>
      <c r="E9338" s="43"/>
      <c r="F9338" s="42"/>
      <c r="G9338" s="83"/>
      <c r="H9338" s="31"/>
      <c r="I9338" s="31"/>
      <c r="J9338" s="83"/>
      <c r="K9338" s="31"/>
      <c r="L9338" s="31"/>
      <c r="M9338" s="168"/>
      <c r="N9338" s="147"/>
      <c r="O9338" s="105"/>
      <c r="P9338" s="42"/>
      <c r="Q9338" s="31"/>
      <c r="R9338" s="83"/>
      <c r="S9338" s="31"/>
      <c r="T9338" s="31"/>
      <c r="U9338" s="168"/>
      <c r="V9338" s="149"/>
      <c r="W9338" s="140" t="str" cm="1">
        <f t="array" ref="W9338">IF(SUM(LEN(B9338:V9338))=0,"",IF(OR(OR(ISBLANK(F9338),SUM(LEN(C9338),LEN(D9338))=0),AND(NOT(E9338="Unknown"),ISBLANK(J9338)),AND(NOT(O9338="Unknown"),ISBLANK(R9338))),"Missing Information", INDEX(Table15[Entire Service Line Classification], MATCH(SUMIFS(Table15[Unique ID],Table15[System-Owned Portion],E9338,Table15[If Material Anything Other than "Lead" in Column E,Was Material Ever Previously Lead?],G9338,Table15[Customer-Owned Portion],O9338),Table15[Unique ID],0),0)))</f>
        <v/>
      </c>
      <c r="X9338"/>
    </row>
    <row r="9339" spans="2:24" hidden="1" x14ac:dyDescent="0.25">
      <c r="B9339" s="145"/>
      <c r="C9339" s="31"/>
      <c r="D9339" s="31"/>
      <c r="E9339" s="43"/>
      <c r="F9339" s="42"/>
      <c r="G9339" s="83"/>
      <c r="H9339" s="31"/>
      <c r="I9339" s="31"/>
      <c r="J9339" s="83"/>
      <c r="K9339" s="31"/>
      <c r="L9339" s="31"/>
      <c r="M9339" s="168"/>
      <c r="N9339" s="147"/>
      <c r="O9339" s="105"/>
      <c r="P9339" s="42"/>
      <c r="Q9339" s="31"/>
      <c r="R9339" s="83"/>
      <c r="S9339" s="31"/>
      <c r="T9339" s="31"/>
      <c r="U9339" s="168"/>
      <c r="V9339" s="149"/>
      <c r="W9339" s="140" t="str" cm="1">
        <f t="array" ref="W9339">IF(SUM(LEN(B9339:V9339))=0,"",IF(OR(OR(ISBLANK(F9339),SUM(LEN(C9339),LEN(D9339))=0),AND(NOT(E9339="Unknown"),ISBLANK(J9339)),AND(NOT(O9339="Unknown"),ISBLANK(R9339))),"Missing Information", INDEX(Table15[Entire Service Line Classification], MATCH(SUMIFS(Table15[Unique ID],Table15[System-Owned Portion],E9339,Table15[If Material Anything Other than "Lead" in Column E,Was Material Ever Previously Lead?],G9339,Table15[Customer-Owned Portion],O9339),Table15[Unique ID],0),0)))</f>
        <v/>
      </c>
      <c r="X9339"/>
    </row>
    <row r="9340" spans="2:24" hidden="1" x14ac:dyDescent="0.25">
      <c r="B9340" s="145"/>
      <c r="C9340" s="31"/>
      <c r="D9340" s="31"/>
      <c r="E9340" s="43"/>
      <c r="F9340" s="42"/>
      <c r="G9340" s="83"/>
      <c r="H9340" s="31"/>
      <c r="I9340" s="31"/>
      <c r="J9340" s="83"/>
      <c r="K9340" s="31"/>
      <c r="L9340" s="31"/>
      <c r="M9340" s="168"/>
      <c r="N9340" s="147"/>
      <c r="O9340" s="105"/>
      <c r="P9340" s="42"/>
      <c r="Q9340" s="31"/>
      <c r="R9340" s="83"/>
      <c r="S9340" s="31"/>
      <c r="T9340" s="31"/>
      <c r="U9340" s="168"/>
      <c r="V9340" s="149"/>
      <c r="W9340" s="140" t="str" cm="1">
        <f t="array" ref="W9340">IF(SUM(LEN(B9340:V9340))=0,"",IF(OR(OR(ISBLANK(F9340),SUM(LEN(C9340),LEN(D9340))=0),AND(NOT(E9340="Unknown"),ISBLANK(J9340)),AND(NOT(O9340="Unknown"),ISBLANK(R9340))),"Missing Information", INDEX(Table15[Entire Service Line Classification], MATCH(SUMIFS(Table15[Unique ID],Table15[System-Owned Portion],E9340,Table15[If Material Anything Other than "Lead" in Column E,Was Material Ever Previously Lead?],G9340,Table15[Customer-Owned Portion],O9340),Table15[Unique ID],0),0)))</f>
        <v/>
      </c>
      <c r="X9340"/>
    </row>
    <row r="9341" spans="2:24" hidden="1" x14ac:dyDescent="0.25">
      <c r="B9341" s="145"/>
      <c r="C9341" s="31"/>
      <c r="D9341" s="31"/>
      <c r="E9341" s="43"/>
      <c r="F9341" s="42"/>
      <c r="G9341" s="83"/>
      <c r="H9341" s="31"/>
      <c r="I9341" s="31"/>
      <c r="J9341" s="83"/>
      <c r="K9341" s="31"/>
      <c r="L9341" s="31"/>
      <c r="M9341" s="168"/>
      <c r="N9341" s="147"/>
      <c r="O9341" s="105"/>
      <c r="P9341" s="42"/>
      <c r="Q9341" s="31"/>
      <c r="R9341" s="83"/>
      <c r="S9341" s="31"/>
      <c r="T9341" s="31"/>
      <c r="U9341" s="168"/>
      <c r="V9341" s="149"/>
      <c r="W9341" s="140" t="str" cm="1">
        <f t="array" ref="W9341">IF(SUM(LEN(B9341:V9341))=0,"",IF(OR(OR(ISBLANK(F9341),SUM(LEN(C9341),LEN(D9341))=0),AND(NOT(E9341="Unknown"),ISBLANK(J9341)),AND(NOT(O9341="Unknown"),ISBLANK(R9341))),"Missing Information", INDEX(Table15[Entire Service Line Classification], MATCH(SUMIFS(Table15[Unique ID],Table15[System-Owned Portion],E9341,Table15[If Material Anything Other than "Lead" in Column E,Was Material Ever Previously Lead?],G9341,Table15[Customer-Owned Portion],O9341),Table15[Unique ID],0),0)))</f>
        <v/>
      </c>
      <c r="X9341"/>
    </row>
    <row r="9342" spans="2:24" hidden="1" x14ac:dyDescent="0.25">
      <c r="B9342" s="145"/>
      <c r="C9342" s="31"/>
      <c r="D9342" s="31"/>
      <c r="E9342" s="43"/>
      <c r="F9342" s="42"/>
      <c r="G9342" s="83"/>
      <c r="H9342" s="31"/>
      <c r="I9342" s="31"/>
      <c r="J9342" s="83"/>
      <c r="K9342" s="31"/>
      <c r="L9342" s="31"/>
      <c r="M9342" s="168"/>
      <c r="N9342" s="147"/>
      <c r="O9342" s="105"/>
      <c r="P9342" s="42"/>
      <c r="Q9342" s="31"/>
      <c r="R9342" s="83"/>
      <c r="S9342" s="31"/>
      <c r="T9342" s="31"/>
      <c r="U9342" s="168"/>
      <c r="V9342" s="149"/>
      <c r="W9342" s="140" t="str" cm="1">
        <f t="array" ref="W9342">IF(SUM(LEN(B9342:V9342))=0,"",IF(OR(OR(ISBLANK(F9342),SUM(LEN(C9342),LEN(D9342))=0),AND(NOT(E9342="Unknown"),ISBLANK(J9342)),AND(NOT(O9342="Unknown"),ISBLANK(R9342))),"Missing Information", INDEX(Table15[Entire Service Line Classification], MATCH(SUMIFS(Table15[Unique ID],Table15[System-Owned Portion],E9342,Table15[If Material Anything Other than "Lead" in Column E,Was Material Ever Previously Lead?],G9342,Table15[Customer-Owned Portion],O9342),Table15[Unique ID],0),0)))</f>
        <v/>
      </c>
      <c r="X9342"/>
    </row>
    <row r="9343" spans="2:24" hidden="1" x14ac:dyDescent="0.25">
      <c r="B9343" s="145"/>
      <c r="C9343" s="31"/>
      <c r="D9343" s="31"/>
      <c r="E9343" s="43"/>
      <c r="F9343" s="42"/>
      <c r="G9343" s="83"/>
      <c r="H9343" s="31"/>
      <c r="I9343" s="31"/>
      <c r="J9343" s="83"/>
      <c r="K9343" s="31"/>
      <c r="L9343" s="31"/>
      <c r="M9343" s="168"/>
      <c r="N9343" s="147"/>
      <c r="O9343" s="105"/>
      <c r="P9343" s="42"/>
      <c r="Q9343" s="31"/>
      <c r="R9343" s="83"/>
      <c r="S9343" s="31"/>
      <c r="T9343" s="31"/>
      <c r="U9343" s="168"/>
      <c r="V9343" s="149"/>
      <c r="W9343" s="140" t="str" cm="1">
        <f t="array" ref="W9343">IF(SUM(LEN(B9343:V9343))=0,"",IF(OR(OR(ISBLANK(F9343),SUM(LEN(C9343),LEN(D9343))=0),AND(NOT(E9343="Unknown"),ISBLANK(J9343)),AND(NOT(O9343="Unknown"),ISBLANK(R9343))),"Missing Information", INDEX(Table15[Entire Service Line Classification], MATCH(SUMIFS(Table15[Unique ID],Table15[System-Owned Portion],E9343,Table15[If Material Anything Other than "Lead" in Column E,Was Material Ever Previously Lead?],G9343,Table15[Customer-Owned Portion],O9343),Table15[Unique ID],0),0)))</f>
        <v/>
      </c>
      <c r="X9343"/>
    </row>
    <row r="9344" spans="2:24" hidden="1" x14ac:dyDescent="0.25">
      <c r="B9344" s="145"/>
      <c r="C9344" s="31"/>
      <c r="D9344" s="31"/>
      <c r="E9344" s="43"/>
      <c r="F9344" s="42"/>
      <c r="G9344" s="83"/>
      <c r="H9344" s="31"/>
      <c r="I9344" s="31"/>
      <c r="J9344" s="83"/>
      <c r="K9344" s="31"/>
      <c r="L9344" s="31"/>
      <c r="M9344" s="168"/>
      <c r="N9344" s="147"/>
      <c r="O9344" s="105"/>
      <c r="P9344" s="42"/>
      <c r="Q9344" s="31"/>
      <c r="R9344" s="83"/>
      <c r="S9344" s="31"/>
      <c r="T9344" s="31"/>
      <c r="U9344" s="168"/>
      <c r="V9344" s="149"/>
      <c r="W9344" s="140" t="str" cm="1">
        <f t="array" ref="W9344">IF(SUM(LEN(B9344:V9344))=0,"",IF(OR(OR(ISBLANK(F9344),SUM(LEN(C9344),LEN(D9344))=0),AND(NOT(E9344="Unknown"),ISBLANK(J9344)),AND(NOT(O9344="Unknown"),ISBLANK(R9344))),"Missing Information", INDEX(Table15[Entire Service Line Classification], MATCH(SUMIFS(Table15[Unique ID],Table15[System-Owned Portion],E9344,Table15[If Material Anything Other than "Lead" in Column E,Was Material Ever Previously Lead?],G9344,Table15[Customer-Owned Portion],O9344),Table15[Unique ID],0),0)))</f>
        <v/>
      </c>
      <c r="X9344"/>
    </row>
    <row r="9345" spans="2:24" hidden="1" x14ac:dyDescent="0.25">
      <c r="B9345" s="145"/>
      <c r="C9345" s="31"/>
      <c r="D9345" s="31"/>
      <c r="E9345" s="43"/>
      <c r="F9345" s="42"/>
      <c r="G9345" s="83"/>
      <c r="H9345" s="31"/>
      <c r="I9345" s="31"/>
      <c r="J9345" s="83"/>
      <c r="K9345" s="31"/>
      <c r="L9345" s="31"/>
      <c r="M9345" s="168"/>
      <c r="N9345" s="147"/>
      <c r="O9345" s="105"/>
      <c r="P9345" s="42"/>
      <c r="Q9345" s="31"/>
      <c r="R9345" s="83"/>
      <c r="S9345" s="31"/>
      <c r="T9345" s="31"/>
      <c r="U9345" s="168"/>
      <c r="V9345" s="149"/>
      <c r="W9345" s="140" t="str" cm="1">
        <f t="array" ref="W9345">IF(SUM(LEN(B9345:V9345))=0,"",IF(OR(OR(ISBLANK(F9345),SUM(LEN(C9345),LEN(D9345))=0),AND(NOT(E9345="Unknown"),ISBLANK(J9345)),AND(NOT(O9345="Unknown"),ISBLANK(R9345))),"Missing Information", INDEX(Table15[Entire Service Line Classification], MATCH(SUMIFS(Table15[Unique ID],Table15[System-Owned Portion],E9345,Table15[If Material Anything Other than "Lead" in Column E,Was Material Ever Previously Lead?],G9345,Table15[Customer-Owned Portion],O9345),Table15[Unique ID],0),0)))</f>
        <v/>
      </c>
      <c r="X9345"/>
    </row>
    <row r="9346" spans="2:24" hidden="1" x14ac:dyDescent="0.25">
      <c r="B9346" s="145"/>
      <c r="C9346" s="31"/>
      <c r="D9346" s="31"/>
      <c r="E9346" s="43"/>
      <c r="F9346" s="42"/>
      <c r="G9346" s="83"/>
      <c r="H9346" s="31"/>
      <c r="I9346" s="31"/>
      <c r="J9346" s="83"/>
      <c r="K9346" s="31"/>
      <c r="L9346" s="31"/>
      <c r="M9346" s="168"/>
      <c r="N9346" s="147"/>
      <c r="O9346" s="105"/>
      <c r="P9346" s="42"/>
      <c r="Q9346" s="31"/>
      <c r="R9346" s="83"/>
      <c r="S9346" s="31"/>
      <c r="T9346" s="31"/>
      <c r="U9346" s="168"/>
      <c r="V9346" s="149"/>
      <c r="W9346" s="140" t="str" cm="1">
        <f t="array" ref="W9346">IF(SUM(LEN(B9346:V9346))=0,"",IF(OR(OR(ISBLANK(F9346),SUM(LEN(C9346),LEN(D9346))=0),AND(NOT(E9346="Unknown"),ISBLANK(J9346)),AND(NOT(O9346="Unknown"),ISBLANK(R9346))),"Missing Information", INDEX(Table15[Entire Service Line Classification], MATCH(SUMIFS(Table15[Unique ID],Table15[System-Owned Portion],E9346,Table15[If Material Anything Other than "Lead" in Column E,Was Material Ever Previously Lead?],G9346,Table15[Customer-Owned Portion],O9346),Table15[Unique ID],0),0)))</f>
        <v/>
      </c>
      <c r="X9346"/>
    </row>
    <row r="9347" spans="2:24" hidden="1" x14ac:dyDescent="0.25">
      <c r="B9347" s="145"/>
      <c r="C9347" s="31"/>
      <c r="D9347" s="31"/>
      <c r="E9347" s="43"/>
      <c r="F9347" s="42"/>
      <c r="G9347" s="83"/>
      <c r="H9347" s="31"/>
      <c r="I9347" s="31"/>
      <c r="J9347" s="83"/>
      <c r="K9347" s="31"/>
      <c r="L9347" s="31"/>
      <c r="M9347" s="168"/>
      <c r="N9347" s="147"/>
      <c r="O9347" s="105"/>
      <c r="P9347" s="42"/>
      <c r="Q9347" s="31"/>
      <c r="R9347" s="83"/>
      <c r="S9347" s="31"/>
      <c r="T9347" s="31"/>
      <c r="U9347" s="168"/>
      <c r="V9347" s="149"/>
      <c r="W9347" s="140" t="str" cm="1">
        <f t="array" ref="W9347">IF(SUM(LEN(B9347:V9347))=0,"",IF(OR(OR(ISBLANK(F9347),SUM(LEN(C9347),LEN(D9347))=0),AND(NOT(E9347="Unknown"),ISBLANK(J9347)),AND(NOT(O9347="Unknown"),ISBLANK(R9347))),"Missing Information", INDEX(Table15[Entire Service Line Classification], MATCH(SUMIFS(Table15[Unique ID],Table15[System-Owned Portion],E9347,Table15[If Material Anything Other than "Lead" in Column E,Was Material Ever Previously Lead?],G9347,Table15[Customer-Owned Portion],O9347),Table15[Unique ID],0),0)))</f>
        <v/>
      </c>
      <c r="X9347"/>
    </row>
    <row r="9348" spans="2:24" hidden="1" x14ac:dyDescent="0.25">
      <c r="B9348" s="145"/>
      <c r="C9348" s="31"/>
      <c r="D9348" s="31"/>
      <c r="E9348" s="43"/>
      <c r="F9348" s="42"/>
      <c r="G9348" s="83"/>
      <c r="H9348" s="31"/>
      <c r="I9348" s="31"/>
      <c r="J9348" s="83"/>
      <c r="K9348" s="31"/>
      <c r="L9348" s="31"/>
      <c r="M9348" s="168"/>
      <c r="N9348" s="147"/>
      <c r="O9348" s="105"/>
      <c r="P9348" s="42"/>
      <c r="Q9348" s="31"/>
      <c r="R9348" s="83"/>
      <c r="S9348" s="31"/>
      <c r="T9348" s="31"/>
      <c r="U9348" s="168"/>
      <c r="V9348" s="149"/>
      <c r="W9348" s="140" t="str" cm="1">
        <f t="array" ref="W9348">IF(SUM(LEN(B9348:V9348))=0,"",IF(OR(OR(ISBLANK(F9348),SUM(LEN(C9348),LEN(D9348))=0),AND(NOT(E9348="Unknown"),ISBLANK(J9348)),AND(NOT(O9348="Unknown"),ISBLANK(R9348))),"Missing Information", INDEX(Table15[Entire Service Line Classification], MATCH(SUMIFS(Table15[Unique ID],Table15[System-Owned Portion],E9348,Table15[If Material Anything Other than "Lead" in Column E,Was Material Ever Previously Lead?],G9348,Table15[Customer-Owned Portion],O9348),Table15[Unique ID],0),0)))</f>
        <v/>
      </c>
      <c r="X9348"/>
    </row>
    <row r="9349" spans="2:24" hidden="1" x14ac:dyDescent="0.25">
      <c r="B9349" s="145"/>
      <c r="C9349" s="31"/>
      <c r="D9349" s="31"/>
      <c r="E9349" s="43"/>
      <c r="F9349" s="42"/>
      <c r="G9349" s="83"/>
      <c r="H9349" s="31"/>
      <c r="I9349" s="31"/>
      <c r="J9349" s="83"/>
      <c r="K9349" s="31"/>
      <c r="L9349" s="31"/>
      <c r="M9349" s="168"/>
      <c r="N9349" s="147"/>
      <c r="O9349" s="105"/>
      <c r="P9349" s="42"/>
      <c r="Q9349" s="31"/>
      <c r="R9349" s="83"/>
      <c r="S9349" s="31"/>
      <c r="T9349" s="31"/>
      <c r="U9349" s="168"/>
      <c r="V9349" s="149"/>
      <c r="W9349" s="140" t="str" cm="1">
        <f t="array" ref="W9349">IF(SUM(LEN(B9349:V9349))=0,"",IF(OR(OR(ISBLANK(F9349),SUM(LEN(C9349),LEN(D9349))=0),AND(NOT(E9349="Unknown"),ISBLANK(J9349)),AND(NOT(O9349="Unknown"),ISBLANK(R9349))),"Missing Information", INDEX(Table15[Entire Service Line Classification], MATCH(SUMIFS(Table15[Unique ID],Table15[System-Owned Portion],E9349,Table15[If Material Anything Other than "Lead" in Column E,Was Material Ever Previously Lead?],G9349,Table15[Customer-Owned Portion],O9349),Table15[Unique ID],0),0)))</f>
        <v/>
      </c>
      <c r="X9349"/>
    </row>
    <row r="9350" spans="2:24" hidden="1" x14ac:dyDescent="0.25">
      <c r="B9350" s="145"/>
      <c r="C9350" s="31"/>
      <c r="D9350" s="31"/>
      <c r="E9350" s="43"/>
      <c r="F9350" s="42"/>
      <c r="G9350" s="83"/>
      <c r="H9350" s="31"/>
      <c r="I9350" s="31"/>
      <c r="J9350" s="83"/>
      <c r="K9350" s="31"/>
      <c r="L9350" s="31"/>
      <c r="M9350" s="168"/>
      <c r="N9350" s="147"/>
      <c r="O9350" s="105"/>
      <c r="P9350" s="42"/>
      <c r="Q9350" s="31"/>
      <c r="R9350" s="83"/>
      <c r="S9350" s="31"/>
      <c r="T9350" s="31"/>
      <c r="U9350" s="168"/>
      <c r="V9350" s="149"/>
      <c r="W9350" s="140" t="str" cm="1">
        <f t="array" ref="W9350">IF(SUM(LEN(B9350:V9350))=0,"",IF(OR(OR(ISBLANK(F9350),SUM(LEN(C9350),LEN(D9350))=0),AND(NOT(E9350="Unknown"),ISBLANK(J9350)),AND(NOT(O9350="Unknown"),ISBLANK(R9350))),"Missing Information", INDEX(Table15[Entire Service Line Classification], MATCH(SUMIFS(Table15[Unique ID],Table15[System-Owned Portion],E9350,Table15[If Material Anything Other than "Lead" in Column E,Was Material Ever Previously Lead?],G9350,Table15[Customer-Owned Portion],O9350),Table15[Unique ID],0),0)))</f>
        <v/>
      </c>
      <c r="X9350"/>
    </row>
    <row r="9351" spans="2:24" hidden="1" x14ac:dyDescent="0.25">
      <c r="B9351" s="145"/>
      <c r="C9351" s="31"/>
      <c r="D9351" s="31"/>
      <c r="E9351" s="43"/>
      <c r="F9351" s="42"/>
      <c r="G9351" s="83"/>
      <c r="H9351" s="31"/>
      <c r="I9351" s="31"/>
      <c r="J9351" s="83"/>
      <c r="K9351" s="31"/>
      <c r="L9351" s="31"/>
      <c r="M9351" s="168"/>
      <c r="N9351" s="147"/>
      <c r="O9351" s="105"/>
      <c r="P9351" s="42"/>
      <c r="Q9351" s="31"/>
      <c r="R9351" s="83"/>
      <c r="S9351" s="31"/>
      <c r="T9351" s="31"/>
      <c r="U9351" s="168"/>
      <c r="V9351" s="149"/>
      <c r="W9351" s="140" t="str" cm="1">
        <f t="array" ref="W9351">IF(SUM(LEN(B9351:V9351))=0,"",IF(OR(OR(ISBLANK(F9351),SUM(LEN(C9351),LEN(D9351))=0),AND(NOT(E9351="Unknown"),ISBLANK(J9351)),AND(NOT(O9351="Unknown"),ISBLANK(R9351))),"Missing Information", INDEX(Table15[Entire Service Line Classification], MATCH(SUMIFS(Table15[Unique ID],Table15[System-Owned Portion],E9351,Table15[If Material Anything Other than "Lead" in Column E,Was Material Ever Previously Lead?],G9351,Table15[Customer-Owned Portion],O9351),Table15[Unique ID],0),0)))</f>
        <v/>
      </c>
      <c r="X9351"/>
    </row>
    <row r="9352" spans="2:24" hidden="1" x14ac:dyDescent="0.25">
      <c r="B9352" s="145"/>
      <c r="C9352" s="31"/>
      <c r="D9352" s="31"/>
      <c r="E9352" s="43"/>
      <c r="F9352" s="42"/>
      <c r="G9352" s="83"/>
      <c r="H9352" s="31"/>
      <c r="I9352" s="31"/>
      <c r="J9352" s="83"/>
      <c r="K9352" s="31"/>
      <c r="L9352" s="31"/>
      <c r="M9352" s="168"/>
      <c r="N9352" s="147"/>
      <c r="O9352" s="105"/>
      <c r="P9352" s="42"/>
      <c r="Q9352" s="31"/>
      <c r="R9352" s="83"/>
      <c r="S9352" s="31"/>
      <c r="T9352" s="31"/>
      <c r="U9352" s="168"/>
      <c r="V9352" s="149"/>
      <c r="W9352" s="140" t="str" cm="1">
        <f t="array" ref="W9352">IF(SUM(LEN(B9352:V9352))=0,"",IF(OR(OR(ISBLANK(F9352),SUM(LEN(C9352),LEN(D9352))=0),AND(NOT(E9352="Unknown"),ISBLANK(J9352)),AND(NOT(O9352="Unknown"),ISBLANK(R9352))),"Missing Information", INDEX(Table15[Entire Service Line Classification], MATCH(SUMIFS(Table15[Unique ID],Table15[System-Owned Portion],E9352,Table15[If Material Anything Other than "Lead" in Column E,Was Material Ever Previously Lead?],G9352,Table15[Customer-Owned Portion],O9352),Table15[Unique ID],0),0)))</f>
        <v/>
      </c>
      <c r="X9352"/>
    </row>
    <row r="9353" spans="2:24" hidden="1" x14ac:dyDescent="0.25">
      <c r="B9353" s="145"/>
      <c r="C9353" s="31"/>
      <c r="D9353" s="31"/>
      <c r="E9353" s="43"/>
      <c r="F9353" s="42"/>
      <c r="G9353" s="83"/>
      <c r="H9353" s="31"/>
      <c r="I9353" s="31"/>
      <c r="J9353" s="83"/>
      <c r="K9353" s="31"/>
      <c r="L9353" s="31"/>
      <c r="M9353" s="168"/>
      <c r="N9353" s="147"/>
      <c r="O9353" s="105"/>
      <c r="P9353" s="42"/>
      <c r="Q9353" s="31"/>
      <c r="R9353" s="83"/>
      <c r="S9353" s="31"/>
      <c r="T9353" s="31"/>
      <c r="U9353" s="168"/>
      <c r="V9353" s="149"/>
      <c r="W9353" s="140" t="str" cm="1">
        <f t="array" ref="W9353">IF(SUM(LEN(B9353:V9353))=0,"",IF(OR(OR(ISBLANK(F9353),SUM(LEN(C9353),LEN(D9353))=0),AND(NOT(E9353="Unknown"),ISBLANK(J9353)),AND(NOT(O9353="Unknown"),ISBLANK(R9353))),"Missing Information", INDEX(Table15[Entire Service Line Classification], MATCH(SUMIFS(Table15[Unique ID],Table15[System-Owned Portion],E9353,Table15[If Material Anything Other than "Lead" in Column E,Was Material Ever Previously Lead?],G9353,Table15[Customer-Owned Portion],O9353),Table15[Unique ID],0),0)))</f>
        <v/>
      </c>
      <c r="X9353"/>
    </row>
    <row r="9354" spans="2:24" hidden="1" x14ac:dyDescent="0.25">
      <c r="B9354" s="145"/>
      <c r="C9354" s="31"/>
      <c r="D9354" s="31"/>
      <c r="E9354" s="43"/>
      <c r="F9354" s="42"/>
      <c r="G9354" s="83"/>
      <c r="H9354" s="31"/>
      <c r="I9354" s="31"/>
      <c r="J9354" s="83"/>
      <c r="K9354" s="31"/>
      <c r="L9354" s="31"/>
      <c r="M9354" s="168"/>
      <c r="N9354" s="147"/>
      <c r="O9354" s="105"/>
      <c r="P9354" s="42"/>
      <c r="Q9354" s="31"/>
      <c r="R9354" s="83"/>
      <c r="S9354" s="31"/>
      <c r="T9354" s="31"/>
      <c r="U9354" s="168"/>
      <c r="V9354" s="149"/>
      <c r="W9354" s="140" t="str" cm="1">
        <f t="array" ref="W9354">IF(SUM(LEN(B9354:V9354))=0,"",IF(OR(OR(ISBLANK(F9354),SUM(LEN(C9354),LEN(D9354))=0),AND(NOT(E9354="Unknown"),ISBLANK(J9354)),AND(NOT(O9354="Unknown"),ISBLANK(R9354))),"Missing Information", INDEX(Table15[Entire Service Line Classification], MATCH(SUMIFS(Table15[Unique ID],Table15[System-Owned Portion],E9354,Table15[If Material Anything Other than "Lead" in Column E,Was Material Ever Previously Lead?],G9354,Table15[Customer-Owned Portion],O9354),Table15[Unique ID],0),0)))</f>
        <v/>
      </c>
      <c r="X9354"/>
    </row>
    <row r="9355" spans="2:24" hidden="1" x14ac:dyDescent="0.25">
      <c r="B9355" s="145"/>
      <c r="C9355" s="31"/>
      <c r="D9355" s="31"/>
      <c r="E9355" s="43"/>
      <c r="F9355" s="42"/>
      <c r="G9355" s="83"/>
      <c r="H9355" s="31"/>
      <c r="I9355" s="31"/>
      <c r="J9355" s="83"/>
      <c r="K9355" s="31"/>
      <c r="L9355" s="31"/>
      <c r="M9355" s="168"/>
      <c r="N9355" s="147"/>
      <c r="O9355" s="105"/>
      <c r="P9355" s="42"/>
      <c r="Q9355" s="31"/>
      <c r="R9355" s="83"/>
      <c r="S9355" s="31"/>
      <c r="T9355" s="31"/>
      <c r="U9355" s="168"/>
      <c r="V9355" s="149"/>
      <c r="W9355" s="140" t="str" cm="1">
        <f t="array" ref="W9355">IF(SUM(LEN(B9355:V9355))=0,"",IF(OR(OR(ISBLANK(F9355),SUM(LEN(C9355),LEN(D9355))=0),AND(NOT(E9355="Unknown"),ISBLANK(J9355)),AND(NOT(O9355="Unknown"),ISBLANK(R9355))),"Missing Information", INDEX(Table15[Entire Service Line Classification], MATCH(SUMIFS(Table15[Unique ID],Table15[System-Owned Portion],E9355,Table15[If Material Anything Other than "Lead" in Column E,Was Material Ever Previously Lead?],G9355,Table15[Customer-Owned Portion],O9355),Table15[Unique ID],0),0)))</f>
        <v/>
      </c>
      <c r="X9355"/>
    </row>
    <row r="9356" spans="2:24" hidden="1" x14ac:dyDescent="0.25">
      <c r="B9356" s="145"/>
      <c r="C9356" s="31"/>
      <c r="D9356" s="31"/>
      <c r="E9356" s="43"/>
      <c r="F9356" s="42"/>
      <c r="G9356" s="83"/>
      <c r="H9356" s="31"/>
      <c r="I9356" s="31"/>
      <c r="J9356" s="83"/>
      <c r="K9356" s="31"/>
      <c r="L9356" s="31"/>
      <c r="M9356" s="168"/>
      <c r="N9356" s="147"/>
      <c r="O9356" s="105"/>
      <c r="P9356" s="42"/>
      <c r="Q9356" s="31"/>
      <c r="R9356" s="83"/>
      <c r="S9356" s="31"/>
      <c r="T9356" s="31"/>
      <c r="U9356" s="168"/>
      <c r="V9356" s="149"/>
      <c r="W9356" s="140" t="str" cm="1">
        <f t="array" ref="W9356">IF(SUM(LEN(B9356:V9356))=0,"",IF(OR(OR(ISBLANK(F9356),SUM(LEN(C9356),LEN(D9356))=0),AND(NOT(E9356="Unknown"),ISBLANK(J9356)),AND(NOT(O9356="Unknown"),ISBLANK(R9356))),"Missing Information", INDEX(Table15[Entire Service Line Classification], MATCH(SUMIFS(Table15[Unique ID],Table15[System-Owned Portion],E9356,Table15[If Material Anything Other than "Lead" in Column E,Was Material Ever Previously Lead?],G9356,Table15[Customer-Owned Portion],O9356),Table15[Unique ID],0),0)))</f>
        <v/>
      </c>
      <c r="X9356"/>
    </row>
    <row r="9357" spans="2:24" hidden="1" x14ac:dyDescent="0.25">
      <c r="B9357" s="145"/>
      <c r="C9357" s="31"/>
      <c r="D9357" s="31"/>
      <c r="E9357" s="43"/>
      <c r="F9357" s="42"/>
      <c r="G9357" s="83"/>
      <c r="H9357" s="31"/>
      <c r="I9357" s="31"/>
      <c r="J9357" s="83"/>
      <c r="K9357" s="31"/>
      <c r="L9357" s="31"/>
      <c r="M9357" s="168"/>
      <c r="N9357" s="147"/>
      <c r="O9357" s="105"/>
      <c r="P9357" s="42"/>
      <c r="Q9357" s="31"/>
      <c r="R9357" s="83"/>
      <c r="S9357" s="31"/>
      <c r="T9357" s="31"/>
      <c r="U9357" s="168"/>
      <c r="V9357" s="149"/>
      <c r="W9357" s="140" t="str" cm="1">
        <f t="array" ref="W9357">IF(SUM(LEN(B9357:V9357))=0,"",IF(OR(OR(ISBLANK(F9357),SUM(LEN(C9357),LEN(D9357))=0),AND(NOT(E9357="Unknown"),ISBLANK(J9357)),AND(NOT(O9357="Unknown"),ISBLANK(R9357))),"Missing Information", INDEX(Table15[Entire Service Line Classification], MATCH(SUMIFS(Table15[Unique ID],Table15[System-Owned Portion],E9357,Table15[If Material Anything Other than "Lead" in Column E,Was Material Ever Previously Lead?],G9357,Table15[Customer-Owned Portion],O9357),Table15[Unique ID],0),0)))</f>
        <v/>
      </c>
      <c r="X9357"/>
    </row>
    <row r="9358" spans="2:24" hidden="1" x14ac:dyDescent="0.25">
      <c r="B9358" s="145"/>
      <c r="C9358" s="31"/>
      <c r="D9358" s="31"/>
      <c r="E9358" s="43"/>
      <c r="F9358" s="42"/>
      <c r="G9358" s="83"/>
      <c r="H9358" s="31"/>
      <c r="I9358" s="31"/>
      <c r="J9358" s="83"/>
      <c r="K9358" s="31"/>
      <c r="L9358" s="31"/>
      <c r="M9358" s="168"/>
      <c r="N9358" s="147"/>
      <c r="O9358" s="105"/>
      <c r="P9358" s="42"/>
      <c r="Q9358" s="31"/>
      <c r="R9358" s="83"/>
      <c r="S9358" s="31"/>
      <c r="T9358" s="31"/>
      <c r="U9358" s="168"/>
      <c r="V9358" s="149"/>
      <c r="W9358" s="140" t="str" cm="1">
        <f t="array" ref="W9358">IF(SUM(LEN(B9358:V9358))=0,"",IF(OR(OR(ISBLANK(F9358),SUM(LEN(C9358),LEN(D9358))=0),AND(NOT(E9358="Unknown"),ISBLANK(J9358)),AND(NOT(O9358="Unknown"),ISBLANK(R9358))),"Missing Information", INDEX(Table15[Entire Service Line Classification], MATCH(SUMIFS(Table15[Unique ID],Table15[System-Owned Portion],E9358,Table15[If Material Anything Other than "Lead" in Column E,Was Material Ever Previously Lead?],G9358,Table15[Customer-Owned Portion],O9358),Table15[Unique ID],0),0)))</f>
        <v/>
      </c>
      <c r="X9358"/>
    </row>
    <row r="9359" spans="2:24" hidden="1" x14ac:dyDescent="0.25">
      <c r="B9359" s="145"/>
      <c r="C9359" s="31"/>
      <c r="D9359" s="31"/>
      <c r="E9359" s="43"/>
      <c r="F9359" s="42"/>
      <c r="G9359" s="83"/>
      <c r="H9359" s="31"/>
      <c r="I9359" s="31"/>
      <c r="J9359" s="83"/>
      <c r="K9359" s="31"/>
      <c r="L9359" s="31"/>
      <c r="M9359" s="168"/>
      <c r="N9359" s="147"/>
      <c r="O9359" s="105"/>
      <c r="P9359" s="42"/>
      <c r="Q9359" s="31"/>
      <c r="R9359" s="83"/>
      <c r="S9359" s="31"/>
      <c r="T9359" s="31"/>
      <c r="U9359" s="168"/>
      <c r="V9359" s="149"/>
      <c r="W9359" s="140" t="str" cm="1">
        <f t="array" ref="W9359">IF(SUM(LEN(B9359:V9359))=0,"",IF(OR(OR(ISBLANK(F9359),SUM(LEN(C9359),LEN(D9359))=0),AND(NOT(E9359="Unknown"),ISBLANK(J9359)),AND(NOT(O9359="Unknown"),ISBLANK(R9359))),"Missing Information", INDEX(Table15[Entire Service Line Classification], MATCH(SUMIFS(Table15[Unique ID],Table15[System-Owned Portion],E9359,Table15[If Material Anything Other than "Lead" in Column E,Was Material Ever Previously Lead?],G9359,Table15[Customer-Owned Portion],O9359),Table15[Unique ID],0),0)))</f>
        <v/>
      </c>
      <c r="X9359"/>
    </row>
    <row r="9360" spans="2:24" hidden="1" x14ac:dyDescent="0.25">
      <c r="B9360" s="145"/>
      <c r="C9360" s="31"/>
      <c r="D9360" s="31"/>
      <c r="E9360" s="43"/>
      <c r="F9360" s="42"/>
      <c r="G9360" s="83"/>
      <c r="H9360" s="31"/>
      <c r="I9360" s="31"/>
      <c r="J9360" s="83"/>
      <c r="K9360" s="31"/>
      <c r="L9360" s="31"/>
      <c r="M9360" s="168"/>
      <c r="N9360" s="147"/>
      <c r="O9360" s="105"/>
      <c r="P9360" s="42"/>
      <c r="Q9360" s="31"/>
      <c r="R9360" s="83"/>
      <c r="S9360" s="31"/>
      <c r="T9360" s="31"/>
      <c r="U9360" s="168"/>
      <c r="V9360" s="149"/>
      <c r="W9360" s="140" t="str" cm="1">
        <f t="array" ref="W9360">IF(SUM(LEN(B9360:V9360))=0,"",IF(OR(OR(ISBLANK(F9360),SUM(LEN(C9360),LEN(D9360))=0),AND(NOT(E9360="Unknown"),ISBLANK(J9360)),AND(NOT(O9360="Unknown"),ISBLANK(R9360))),"Missing Information", INDEX(Table15[Entire Service Line Classification], MATCH(SUMIFS(Table15[Unique ID],Table15[System-Owned Portion],E9360,Table15[If Material Anything Other than "Lead" in Column E,Was Material Ever Previously Lead?],G9360,Table15[Customer-Owned Portion],O9360),Table15[Unique ID],0),0)))</f>
        <v/>
      </c>
      <c r="X9360"/>
    </row>
    <row r="9361" spans="2:24" hidden="1" x14ac:dyDescent="0.25">
      <c r="B9361" s="145"/>
      <c r="C9361" s="31"/>
      <c r="D9361" s="31"/>
      <c r="E9361" s="43"/>
      <c r="F9361" s="42"/>
      <c r="G9361" s="83"/>
      <c r="H9361" s="31"/>
      <c r="I9361" s="31"/>
      <c r="J9361" s="83"/>
      <c r="K9361" s="31"/>
      <c r="L9361" s="31"/>
      <c r="M9361" s="168"/>
      <c r="N9361" s="147"/>
      <c r="O9361" s="105"/>
      <c r="P9361" s="42"/>
      <c r="Q9361" s="31"/>
      <c r="R9361" s="83"/>
      <c r="S9361" s="31"/>
      <c r="T9361" s="31"/>
      <c r="U9361" s="168"/>
      <c r="V9361" s="149"/>
      <c r="W9361" s="140" t="str" cm="1">
        <f t="array" ref="W9361">IF(SUM(LEN(B9361:V9361))=0,"",IF(OR(OR(ISBLANK(F9361),SUM(LEN(C9361),LEN(D9361))=0),AND(NOT(E9361="Unknown"),ISBLANK(J9361)),AND(NOT(O9361="Unknown"),ISBLANK(R9361))),"Missing Information", INDEX(Table15[Entire Service Line Classification], MATCH(SUMIFS(Table15[Unique ID],Table15[System-Owned Portion],E9361,Table15[If Material Anything Other than "Lead" in Column E,Was Material Ever Previously Lead?],G9361,Table15[Customer-Owned Portion],O9361),Table15[Unique ID],0),0)))</f>
        <v/>
      </c>
      <c r="X9361"/>
    </row>
    <row r="9362" spans="2:24" hidden="1" x14ac:dyDescent="0.25">
      <c r="B9362" s="145"/>
      <c r="C9362" s="31"/>
      <c r="D9362" s="31"/>
      <c r="E9362" s="43"/>
      <c r="F9362" s="42"/>
      <c r="G9362" s="83"/>
      <c r="H9362" s="31"/>
      <c r="I9362" s="31"/>
      <c r="J9362" s="83"/>
      <c r="K9362" s="31"/>
      <c r="L9362" s="31"/>
      <c r="M9362" s="168"/>
      <c r="N9362" s="147"/>
      <c r="O9362" s="105"/>
      <c r="P9362" s="42"/>
      <c r="Q9362" s="31"/>
      <c r="R9362" s="83"/>
      <c r="S9362" s="31"/>
      <c r="T9362" s="31"/>
      <c r="U9362" s="168"/>
      <c r="V9362" s="149"/>
      <c r="W9362" s="140" t="str" cm="1">
        <f t="array" ref="W9362">IF(SUM(LEN(B9362:V9362))=0,"",IF(OR(OR(ISBLANK(F9362),SUM(LEN(C9362),LEN(D9362))=0),AND(NOT(E9362="Unknown"),ISBLANK(J9362)),AND(NOT(O9362="Unknown"),ISBLANK(R9362))),"Missing Information", INDEX(Table15[Entire Service Line Classification], MATCH(SUMIFS(Table15[Unique ID],Table15[System-Owned Portion],E9362,Table15[If Material Anything Other than "Lead" in Column E,Was Material Ever Previously Lead?],G9362,Table15[Customer-Owned Portion],O9362),Table15[Unique ID],0),0)))</f>
        <v/>
      </c>
      <c r="X9362"/>
    </row>
    <row r="9363" spans="2:24" hidden="1" x14ac:dyDescent="0.25">
      <c r="B9363" s="145"/>
      <c r="C9363" s="31"/>
      <c r="D9363" s="31"/>
      <c r="E9363" s="43"/>
      <c r="F9363" s="42"/>
      <c r="G9363" s="83"/>
      <c r="H9363" s="31"/>
      <c r="I9363" s="31"/>
      <c r="J9363" s="83"/>
      <c r="K9363" s="31"/>
      <c r="L9363" s="31"/>
      <c r="M9363" s="168"/>
      <c r="N9363" s="147"/>
      <c r="O9363" s="105"/>
      <c r="P9363" s="42"/>
      <c r="Q9363" s="31"/>
      <c r="R9363" s="83"/>
      <c r="S9363" s="31"/>
      <c r="T9363" s="31"/>
      <c r="U9363" s="168"/>
      <c r="V9363" s="149"/>
      <c r="W9363" s="140" t="str" cm="1">
        <f t="array" ref="W9363">IF(SUM(LEN(B9363:V9363))=0,"",IF(OR(OR(ISBLANK(F9363),SUM(LEN(C9363),LEN(D9363))=0),AND(NOT(E9363="Unknown"),ISBLANK(J9363)),AND(NOT(O9363="Unknown"),ISBLANK(R9363))),"Missing Information", INDEX(Table15[Entire Service Line Classification], MATCH(SUMIFS(Table15[Unique ID],Table15[System-Owned Portion],E9363,Table15[If Material Anything Other than "Lead" in Column E,Was Material Ever Previously Lead?],G9363,Table15[Customer-Owned Portion],O9363),Table15[Unique ID],0),0)))</f>
        <v/>
      </c>
      <c r="X9363"/>
    </row>
    <row r="9364" spans="2:24" hidden="1" x14ac:dyDescent="0.25">
      <c r="B9364" s="145"/>
      <c r="C9364" s="31"/>
      <c r="D9364" s="31"/>
      <c r="E9364" s="43"/>
      <c r="F9364" s="42"/>
      <c r="G9364" s="83"/>
      <c r="H9364" s="31"/>
      <c r="I9364" s="31"/>
      <c r="J9364" s="83"/>
      <c r="K9364" s="31"/>
      <c r="L9364" s="31"/>
      <c r="M9364" s="168"/>
      <c r="N9364" s="147"/>
      <c r="O9364" s="105"/>
      <c r="P9364" s="42"/>
      <c r="Q9364" s="31"/>
      <c r="R9364" s="83"/>
      <c r="S9364" s="31"/>
      <c r="T9364" s="31"/>
      <c r="U9364" s="168"/>
      <c r="V9364" s="149"/>
      <c r="W9364" s="140" t="str" cm="1">
        <f t="array" ref="W9364">IF(SUM(LEN(B9364:V9364))=0,"",IF(OR(OR(ISBLANK(F9364),SUM(LEN(C9364),LEN(D9364))=0),AND(NOT(E9364="Unknown"),ISBLANK(J9364)),AND(NOT(O9364="Unknown"),ISBLANK(R9364))),"Missing Information", INDEX(Table15[Entire Service Line Classification], MATCH(SUMIFS(Table15[Unique ID],Table15[System-Owned Portion],E9364,Table15[If Material Anything Other than "Lead" in Column E,Was Material Ever Previously Lead?],G9364,Table15[Customer-Owned Portion],O9364),Table15[Unique ID],0),0)))</f>
        <v/>
      </c>
      <c r="X9364"/>
    </row>
    <row r="9365" spans="2:24" hidden="1" x14ac:dyDescent="0.25">
      <c r="B9365" s="145"/>
      <c r="C9365" s="31"/>
      <c r="D9365" s="31"/>
      <c r="E9365" s="43"/>
      <c r="F9365" s="42"/>
      <c r="G9365" s="83"/>
      <c r="H9365" s="31"/>
      <c r="I9365" s="31"/>
      <c r="J9365" s="83"/>
      <c r="K9365" s="31"/>
      <c r="L9365" s="31"/>
      <c r="M9365" s="168"/>
      <c r="N9365" s="147"/>
      <c r="O9365" s="105"/>
      <c r="P9365" s="42"/>
      <c r="Q9365" s="31"/>
      <c r="R9365" s="83"/>
      <c r="S9365" s="31"/>
      <c r="T9365" s="31"/>
      <c r="U9365" s="168"/>
      <c r="V9365" s="149"/>
      <c r="W9365" s="140" t="str" cm="1">
        <f t="array" ref="W9365">IF(SUM(LEN(B9365:V9365))=0,"",IF(OR(OR(ISBLANK(F9365),SUM(LEN(C9365),LEN(D9365))=0),AND(NOT(E9365="Unknown"),ISBLANK(J9365)),AND(NOT(O9365="Unknown"),ISBLANK(R9365))),"Missing Information", INDEX(Table15[Entire Service Line Classification], MATCH(SUMIFS(Table15[Unique ID],Table15[System-Owned Portion],E9365,Table15[If Material Anything Other than "Lead" in Column E,Was Material Ever Previously Lead?],G9365,Table15[Customer-Owned Portion],O9365),Table15[Unique ID],0),0)))</f>
        <v/>
      </c>
      <c r="X9365"/>
    </row>
    <row r="9366" spans="2:24" hidden="1" x14ac:dyDescent="0.25">
      <c r="B9366" s="145"/>
      <c r="C9366" s="31"/>
      <c r="D9366" s="31"/>
      <c r="E9366" s="43"/>
      <c r="F9366" s="42"/>
      <c r="G9366" s="83"/>
      <c r="H9366" s="31"/>
      <c r="I9366" s="31"/>
      <c r="J9366" s="83"/>
      <c r="K9366" s="31"/>
      <c r="L9366" s="31"/>
      <c r="M9366" s="168"/>
      <c r="N9366" s="147"/>
      <c r="O9366" s="105"/>
      <c r="P9366" s="42"/>
      <c r="Q9366" s="31"/>
      <c r="R9366" s="83"/>
      <c r="S9366" s="31"/>
      <c r="T9366" s="31"/>
      <c r="U9366" s="168"/>
      <c r="V9366" s="149"/>
      <c r="W9366" s="140" t="str" cm="1">
        <f t="array" ref="W9366">IF(SUM(LEN(B9366:V9366))=0,"",IF(OR(OR(ISBLANK(F9366),SUM(LEN(C9366),LEN(D9366))=0),AND(NOT(E9366="Unknown"),ISBLANK(J9366)),AND(NOT(O9366="Unknown"),ISBLANK(R9366))),"Missing Information", INDEX(Table15[Entire Service Line Classification], MATCH(SUMIFS(Table15[Unique ID],Table15[System-Owned Portion],E9366,Table15[If Material Anything Other than "Lead" in Column E,Was Material Ever Previously Lead?],G9366,Table15[Customer-Owned Portion],O9366),Table15[Unique ID],0),0)))</f>
        <v/>
      </c>
      <c r="X9366"/>
    </row>
    <row r="9367" spans="2:24" hidden="1" x14ac:dyDescent="0.25">
      <c r="B9367" s="145"/>
      <c r="C9367" s="31"/>
      <c r="D9367" s="31"/>
      <c r="E9367" s="43"/>
      <c r="F9367" s="42"/>
      <c r="G9367" s="83"/>
      <c r="H9367" s="31"/>
      <c r="I9367" s="31"/>
      <c r="J9367" s="83"/>
      <c r="K9367" s="31"/>
      <c r="L9367" s="31"/>
      <c r="M9367" s="168"/>
      <c r="N9367" s="147"/>
      <c r="O9367" s="105"/>
      <c r="P9367" s="42"/>
      <c r="Q9367" s="31"/>
      <c r="R9367" s="83"/>
      <c r="S9367" s="31"/>
      <c r="T9367" s="31"/>
      <c r="U9367" s="168"/>
      <c r="V9367" s="149"/>
      <c r="W9367" s="140" t="str" cm="1">
        <f t="array" ref="W9367">IF(SUM(LEN(B9367:V9367))=0,"",IF(OR(OR(ISBLANK(F9367),SUM(LEN(C9367),LEN(D9367))=0),AND(NOT(E9367="Unknown"),ISBLANK(J9367)),AND(NOT(O9367="Unknown"),ISBLANK(R9367))),"Missing Information", INDEX(Table15[Entire Service Line Classification], MATCH(SUMIFS(Table15[Unique ID],Table15[System-Owned Portion],E9367,Table15[If Material Anything Other than "Lead" in Column E,Was Material Ever Previously Lead?],G9367,Table15[Customer-Owned Portion],O9367),Table15[Unique ID],0),0)))</f>
        <v/>
      </c>
      <c r="X9367"/>
    </row>
    <row r="9368" spans="2:24" hidden="1" x14ac:dyDescent="0.25">
      <c r="B9368" s="145"/>
      <c r="C9368" s="31"/>
      <c r="D9368" s="31"/>
      <c r="E9368" s="43"/>
      <c r="F9368" s="42"/>
      <c r="G9368" s="83"/>
      <c r="H9368" s="31"/>
      <c r="I9368" s="31"/>
      <c r="J9368" s="83"/>
      <c r="K9368" s="31"/>
      <c r="L9368" s="31"/>
      <c r="M9368" s="168"/>
      <c r="N9368" s="147"/>
      <c r="O9368" s="105"/>
      <c r="P9368" s="42"/>
      <c r="Q9368" s="31"/>
      <c r="R9368" s="83"/>
      <c r="S9368" s="31"/>
      <c r="T9368" s="31"/>
      <c r="U9368" s="168"/>
      <c r="V9368" s="149"/>
      <c r="W9368" s="140" t="str" cm="1">
        <f t="array" ref="W9368">IF(SUM(LEN(B9368:V9368))=0,"",IF(OR(OR(ISBLANK(F9368),SUM(LEN(C9368),LEN(D9368))=0),AND(NOT(E9368="Unknown"),ISBLANK(J9368)),AND(NOT(O9368="Unknown"),ISBLANK(R9368))),"Missing Information", INDEX(Table15[Entire Service Line Classification], MATCH(SUMIFS(Table15[Unique ID],Table15[System-Owned Portion],E9368,Table15[If Material Anything Other than "Lead" in Column E,Was Material Ever Previously Lead?],G9368,Table15[Customer-Owned Portion],O9368),Table15[Unique ID],0),0)))</f>
        <v/>
      </c>
      <c r="X9368"/>
    </row>
    <row r="9369" spans="2:24" hidden="1" x14ac:dyDescent="0.25">
      <c r="B9369" s="145"/>
      <c r="C9369" s="31"/>
      <c r="D9369" s="31"/>
      <c r="E9369" s="43"/>
      <c r="F9369" s="42"/>
      <c r="G9369" s="83"/>
      <c r="H9369" s="31"/>
      <c r="I9369" s="31"/>
      <c r="J9369" s="83"/>
      <c r="K9369" s="31"/>
      <c r="L9369" s="31"/>
      <c r="M9369" s="168"/>
      <c r="N9369" s="147"/>
      <c r="O9369" s="105"/>
      <c r="P9369" s="42"/>
      <c r="Q9369" s="31"/>
      <c r="R9369" s="83"/>
      <c r="S9369" s="31"/>
      <c r="T9369" s="31"/>
      <c r="U9369" s="168"/>
      <c r="V9369" s="149"/>
      <c r="W9369" s="140" t="str" cm="1">
        <f t="array" ref="W9369">IF(SUM(LEN(B9369:V9369))=0,"",IF(OR(OR(ISBLANK(F9369),SUM(LEN(C9369),LEN(D9369))=0),AND(NOT(E9369="Unknown"),ISBLANK(J9369)),AND(NOT(O9369="Unknown"),ISBLANK(R9369))),"Missing Information", INDEX(Table15[Entire Service Line Classification], MATCH(SUMIFS(Table15[Unique ID],Table15[System-Owned Portion],E9369,Table15[If Material Anything Other than "Lead" in Column E,Was Material Ever Previously Lead?],G9369,Table15[Customer-Owned Portion],O9369),Table15[Unique ID],0),0)))</f>
        <v/>
      </c>
      <c r="X9369"/>
    </row>
    <row r="9370" spans="2:24" hidden="1" x14ac:dyDescent="0.25">
      <c r="B9370" s="145"/>
      <c r="C9370" s="31"/>
      <c r="D9370" s="31"/>
      <c r="E9370" s="43"/>
      <c r="F9370" s="42"/>
      <c r="G9370" s="83"/>
      <c r="H9370" s="31"/>
      <c r="I9370" s="31"/>
      <c r="J9370" s="83"/>
      <c r="K9370" s="31"/>
      <c r="L9370" s="31"/>
      <c r="M9370" s="168"/>
      <c r="N9370" s="147"/>
      <c r="O9370" s="105"/>
      <c r="P9370" s="42"/>
      <c r="Q9370" s="31"/>
      <c r="R9370" s="83"/>
      <c r="S9370" s="31"/>
      <c r="T9370" s="31"/>
      <c r="U9370" s="168"/>
      <c r="V9370" s="149"/>
      <c r="W9370" s="140" t="str" cm="1">
        <f t="array" ref="W9370">IF(SUM(LEN(B9370:V9370))=0,"",IF(OR(OR(ISBLANK(F9370),SUM(LEN(C9370),LEN(D9370))=0),AND(NOT(E9370="Unknown"),ISBLANK(J9370)),AND(NOT(O9370="Unknown"),ISBLANK(R9370))),"Missing Information", INDEX(Table15[Entire Service Line Classification], MATCH(SUMIFS(Table15[Unique ID],Table15[System-Owned Portion],E9370,Table15[If Material Anything Other than "Lead" in Column E,Was Material Ever Previously Lead?],G9370,Table15[Customer-Owned Portion],O9370),Table15[Unique ID],0),0)))</f>
        <v/>
      </c>
      <c r="X9370"/>
    </row>
    <row r="9371" spans="2:24" hidden="1" x14ac:dyDescent="0.25">
      <c r="B9371" s="145"/>
      <c r="C9371" s="31"/>
      <c r="D9371" s="31"/>
      <c r="E9371" s="43"/>
      <c r="F9371" s="42"/>
      <c r="G9371" s="83"/>
      <c r="H9371" s="31"/>
      <c r="I9371" s="31"/>
      <c r="J9371" s="83"/>
      <c r="K9371" s="31"/>
      <c r="L9371" s="31"/>
      <c r="M9371" s="168"/>
      <c r="N9371" s="147"/>
      <c r="O9371" s="105"/>
      <c r="P9371" s="42"/>
      <c r="Q9371" s="31"/>
      <c r="R9371" s="83"/>
      <c r="S9371" s="31"/>
      <c r="T9371" s="31"/>
      <c r="U9371" s="168"/>
      <c r="V9371" s="149"/>
      <c r="W9371" s="140" t="str" cm="1">
        <f t="array" ref="W9371">IF(SUM(LEN(B9371:V9371))=0,"",IF(OR(OR(ISBLANK(F9371),SUM(LEN(C9371),LEN(D9371))=0),AND(NOT(E9371="Unknown"),ISBLANK(J9371)),AND(NOT(O9371="Unknown"),ISBLANK(R9371))),"Missing Information", INDEX(Table15[Entire Service Line Classification], MATCH(SUMIFS(Table15[Unique ID],Table15[System-Owned Portion],E9371,Table15[If Material Anything Other than "Lead" in Column E,Was Material Ever Previously Lead?],G9371,Table15[Customer-Owned Portion],O9371),Table15[Unique ID],0),0)))</f>
        <v/>
      </c>
      <c r="X9371"/>
    </row>
    <row r="9372" spans="2:24" hidden="1" x14ac:dyDescent="0.25">
      <c r="B9372" s="145"/>
      <c r="C9372" s="31"/>
      <c r="D9372" s="31"/>
      <c r="E9372" s="43"/>
      <c r="F9372" s="42"/>
      <c r="G9372" s="83"/>
      <c r="H9372" s="31"/>
      <c r="I9372" s="31"/>
      <c r="J9372" s="83"/>
      <c r="K9372" s="31"/>
      <c r="L9372" s="31"/>
      <c r="M9372" s="168"/>
      <c r="N9372" s="147"/>
      <c r="O9372" s="105"/>
      <c r="P9372" s="42"/>
      <c r="Q9372" s="31"/>
      <c r="R9372" s="83"/>
      <c r="S9372" s="31"/>
      <c r="T9372" s="31"/>
      <c r="U9372" s="168"/>
      <c r="V9372" s="149"/>
      <c r="W9372" s="140" t="str" cm="1">
        <f t="array" ref="W9372">IF(SUM(LEN(B9372:V9372))=0,"",IF(OR(OR(ISBLANK(F9372),SUM(LEN(C9372),LEN(D9372))=0),AND(NOT(E9372="Unknown"),ISBLANK(J9372)),AND(NOT(O9372="Unknown"),ISBLANK(R9372))),"Missing Information", INDEX(Table15[Entire Service Line Classification], MATCH(SUMIFS(Table15[Unique ID],Table15[System-Owned Portion],E9372,Table15[If Material Anything Other than "Lead" in Column E,Was Material Ever Previously Lead?],G9372,Table15[Customer-Owned Portion],O9372),Table15[Unique ID],0),0)))</f>
        <v/>
      </c>
      <c r="X9372"/>
    </row>
    <row r="9373" spans="2:24" hidden="1" x14ac:dyDescent="0.25">
      <c r="B9373" s="145"/>
      <c r="C9373" s="31"/>
      <c r="D9373" s="31"/>
      <c r="E9373" s="43"/>
      <c r="F9373" s="42"/>
      <c r="G9373" s="83"/>
      <c r="H9373" s="31"/>
      <c r="I9373" s="31"/>
      <c r="J9373" s="83"/>
      <c r="K9373" s="31"/>
      <c r="L9373" s="31"/>
      <c r="M9373" s="168"/>
      <c r="N9373" s="147"/>
      <c r="O9373" s="105"/>
      <c r="P9373" s="42"/>
      <c r="Q9373" s="31"/>
      <c r="R9373" s="83"/>
      <c r="S9373" s="31"/>
      <c r="T9373" s="31"/>
      <c r="U9373" s="168"/>
      <c r="V9373" s="149"/>
      <c r="W9373" s="140" t="str" cm="1">
        <f t="array" ref="W9373">IF(SUM(LEN(B9373:V9373))=0,"",IF(OR(OR(ISBLANK(F9373),SUM(LEN(C9373),LEN(D9373))=0),AND(NOT(E9373="Unknown"),ISBLANK(J9373)),AND(NOT(O9373="Unknown"),ISBLANK(R9373))),"Missing Information", INDEX(Table15[Entire Service Line Classification], MATCH(SUMIFS(Table15[Unique ID],Table15[System-Owned Portion],E9373,Table15[If Material Anything Other than "Lead" in Column E,Was Material Ever Previously Lead?],G9373,Table15[Customer-Owned Portion],O9373),Table15[Unique ID],0),0)))</f>
        <v/>
      </c>
      <c r="X9373"/>
    </row>
    <row r="9374" spans="2:24" hidden="1" x14ac:dyDescent="0.25">
      <c r="B9374" s="145"/>
      <c r="C9374" s="31"/>
      <c r="D9374" s="31"/>
      <c r="E9374" s="43"/>
      <c r="F9374" s="42"/>
      <c r="G9374" s="83"/>
      <c r="H9374" s="31"/>
      <c r="I9374" s="31"/>
      <c r="J9374" s="83"/>
      <c r="K9374" s="31"/>
      <c r="L9374" s="31"/>
      <c r="M9374" s="168"/>
      <c r="N9374" s="147"/>
      <c r="O9374" s="105"/>
      <c r="P9374" s="42"/>
      <c r="Q9374" s="31"/>
      <c r="R9374" s="83"/>
      <c r="S9374" s="31"/>
      <c r="T9374" s="31"/>
      <c r="U9374" s="168"/>
      <c r="V9374" s="149"/>
      <c r="W9374" s="140" t="str" cm="1">
        <f t="array" ref="W9374">IF(SUM(LEN(B9374:V9374))=0,"",IF(OR(OR(ISBLANK(F9374),SUM(LEN(C9374),LEN(D9374))=0),AND(NOT(E9374="Unknown"),ISBLANK(J9374)),AND(NOT(O9374="Unknown"),ISBLANK(R9374))),"Missing Information", INDEX(Table15[Entire Service Line Classification], MATCH(SUMIFS(Table15[Unique ID],Table15[System-Owned Portion],E9374,Table15[If Material Anything Other than "Lead" in Column E,Was Material Ever Previously Lead?],G9374,Table15[Customer-Owned Portion],O9374),Table15[Unique ID],0),0)))</f>
        <v/>
      </c>
      <c r="X9374"/>
    </row>
    <row r="9375" spans="2:24" hidden="1" x14ac:dyDescent="0.25">
      <c r="B9375" s="145"/>
      <c r="C9375" s="31"/>
      <c r="D9375" s="31"/>
      <c r="E9375" s="43"/>
      <c r="F9375" s="42"/>
      <c r="G9375" s="83"/>
      <c r="H9375" s="31"/>
      <c r="I9375" s="31"/>
      <c r="J9375" s="83"/>
      <c r="K9375" s="31"/>
      <c r="L9375" s="31"/>
      <c r="M9375" s="168"/>
      <c r="N9375" s="147"/>
      <c r="O9375" s="105"/>
      <c r="P9375" s="42"/>
      <c r="Q9375" s="31"/>
      <c r="R9375" s="83"/>
      <c r="S9375" s="31"/>
      <c r="T9375" s="31"/>
      <c r="U9375" s="168"/>
      <c r="V9375" s="149"/>
      <c r="W9375" s="140" t="str" cm="1">
        <f t="array" ref="W9375">IF(SUM(LEN(B9375:V9375))=0,"",IF(OR(OR(ISBLANK(F9375),SUM(LEN(C9375),LEN(D9375))=0),AND(NOT(E9375="Unknown"),ISBLANK(J9375)),AND(NOT(O9375="Unknown"),ISBLANK(R9375))),"Missing Information", INDEX(Table15[Entire Service Line Classification], MATCH(SUMIFS(Table15[Unique ID],Table15[System-Owned Portion],E9375,Table15[If Material Anything Other than "Lead" in Column E,Was Material Ever Previously Lead?],G9375,Table15[Customer-Owned Portion],O9375),Table15[Unique ID],0),0)))</f>
        <v/>
      </c>
      <c r="X9375"/>
    </row>
    <row r="9376" spans="2:24" hidden="1" x14ac:dyDescent="0.25">
      <c r="B9376" s="145"/>
      <c r="C9376" s="31"/>
      <c r="D9376" s="31"/>
      <c r="E9376" s="43"/>
      <c r="F9376" s="42"/>
      <c r="G9376" s="83"/>
      <c r="H9376" s="31"/>
      <c r="I9376" s="31"/>
      <c r="J9376" s="83"/>
      <c r="K9376" s="31"/>
      <c r="L9376" s="31"/>
      <c r="M9376" s="168"/>
      <c r="N9376" s="147"/>
      <c r="O9376" s="105"/>
      <c r="P9376" s="42"/>
      <c r="Q9376" s="31"/>
      <c r="R9376" s="83"/>
      <c r="S9376" s="31"/>
      <c r="T9376" s="31"/>
      <c r="U9376" s="168"/>
      <c r="V9376" s="149"/>
      <c r="W9376" s="140" t="str" cm="1">
        <f t="array" ref="W9376">IF(SUM(LEN(B9376:V9376))=0,"",IF(OR(OR(ISBLANK(F9376),SUM(LEN(C9376),LEN(D9376))=0),AND(NOT(E9376="Unknown"),ISBLANK(J9376)),AND(NOT(O9376="Unknown"),ISBLANK(R9376))),"Missing Information", INDEX(Table15[Entire Service Line Classification], MATCH(SUMIFS(Table15[Unique ID],Table15[System-Owned Portion],E9376,Table15[If Material Anything Other than "Lead" in Column E,Was Material Ever Previously Lead?],G9376,Table15[Customer-Owned Portion],O9376),Table15[Unique ID],0),0)))</f>
        <v/>
      </c>
      <c r="X9376"/>
    </row>
    <row r="9377" spans="2:24" hidden="1" x14ac:dyDescent="0.25">
      <c r="B9377" s="145"/>
      <c r="C9377" s="31"/>
      <c r="D9377" s="31"/>
      <c r="E9377" s="43"/>
      <c r="F9377" s="42"/>
      <c r="G9377" s="83"/>
      <c r="H9377" s="31"/>
      <c r="I9377" s="31"/>
      <c r="J9377" s="83"/>
      <c r="K9377" s="31"/>
      <c r="L9377" s="31"/>
      <c r="M9377" s="168"/>
      <c r="N9377" s="147"/>
      <c r="O9377" s="105"/>
      <c r="P9377" s="42"/>
      <c r="Q9377" s="31"/>
      <c r="R9377" s="83"/>
      <c r="S9377" s="31"/>
      <c r="T9377" s="31"/>
      <c r="U9377" s="168"/>
      <c r="V9377" s="149"/>
      <c r="W9377" s="140" t="str" cm="1">
        <f t="array" ref="W9377">IF(SUM(LEN(B9377:V9377))=0,"",IF(OR(OR(ISBLANK(F9377),SUM(LEN(C9377),LEN(D9377))=0),AND(NOT(E9377="Unknown"),ISBLANK(J9377)),AND(NOT(O9377="Unknown"),ISBLANK(R9377))),"Missing Information", INDEX(Table15[Entire Service Line Classification], MATCH(SUMIFS(Table15[Unique ID],Table15[System-Owned Portion],E9377,Table15[If Material Anything Other than "Lead" in Column E,Was Material Ever Previously Lead?],G9377,Table15[Customer-Owned Portion],O9377),Table15[Unique ID],0),0)))</f>
        <v/>
      </c>
      <c r="X9377"/>
    </row>
    <row r="9378" spans="2:24" hidden="1" x14ac:dyDescent="0.25">
      <c r="B9378" s="145"/>
      <c r="C9378" s="31"/>
      <c r="D9378" s="31"/>
      <c r="E9378" s="43"/>
      <c r="F9378" s="42"/>
      <c r="G9378" s="83"/>
      <c r="H9378" s="31"/>
      <c r="I9378" s="31"/>
      <c r="J9378" s="83"/>
      <c r="K9378" s="31"/>
      <c r="L9378" s="31"/>
      <c r="M9378" s="168"/>
      <c r="N9378" s="147"/>
      <c r="O9378" s="105"/>
      <c r="P9378" s="42"/>
      <c r="Q9378" s="31"/>
      <c r="R9378" s="83"/>
      <c r="S9378" s="31"/>
      <c r="T9378" s="31"/>
      <c r="U9378" s="168"/>
      <c r="V9378" s="149"/>
      <c r="W9378" s="140" t="str" cm="1">
        <f t="array" ref="W9378">IF(SUM(LEN(B9378:V9378))=0,"",IF(OR(OR(ISBLANK(F9378),SUM(LEN(C9378),LEN(D9378))=0),AND(NOT(E9378="Unknown"),ISBLANK(J9378)),AND(NOT(O9378="Unknown"),ISBLANK(R9378))),"Missing Information", INDEX(Table15[Entire Service Line Classification], MATCH(SUMIFS(Table15[Unique ID],Table15[System-Owned Portion],E9378,Table15[If Material Anything Other than "Lead" in Column E,Was Material Ever Previously Lead?],G9378,Table15[Customer-Owned Portion],O9378),Table15[Unique ID],0),0)))</f>
        <v/>
      </c>
      <c r="X9378"/>
    </row>
    <row r="9379" spans="2:24" hidden="1" x14ac:dyDescent="0.25">
      <c r="B9379" s="145"/>
      <c r="C9379" s="31"/>
      <c r="D9379" s="31"/>
      <c r="E9379" s="43"/>
      <c r="F9379" s="42"/>
      <c r="G9379" s="83"/>
      <c r="H9379" s="31"/>
      <c r="I9379" s="31"/>
      <c r="J9379" s="83"/>
      <c r="K9379" s="31"/>
      <c r="L9379" s="31"/>
      <c r="M9379" s="168"/>
      <c r="N9379" s="147"/>
      <c r="O9379" s="105"/>
      <c r="P9379" s="42"/>
      <c r="Q9379" s="31"/>
      <c r="R9379" s="83"/>
      <c r="S9379" s="31"/>
      <c r="T9379" s="31"/>
      <c r="U9379" s="168"/>
      <c r="V9379" s="149"/>
      <c r="W9379" s="140" t="str" cm="1">
        <f t="array" ref="W9379">IF(SUM(LEN(B9379:V9379))=0,"",IF(OR(OR(ISBLANK(F9379),SUM(LEN(C9379),LEN(D9379))=0),AND(NOT(E9379="Unknown"),ISBLANK(J9379)),AND(NOT(O9379="Unknown"),ISBLANK(R9379))),"Missing Information", INDEX(Table15[Entire Service Line Classification], MATCH(SUMIFS(Table15[Unique ID],Table15[System-Owned Portion],E9379,Table15[If Material Anything Other than "Lead" in Column E,Was Material Ever Previously Lead?],G9379,Table15[Customer-Owned Portion],O9379),Table15[Unique ID],0),0)))</f>
        <v/>
      </c>
      <c r="X9379"/>
    </row>
    <row r="9380" spans="2:24" hidden="1" x14ac:dyDescent="0.25">
      <c r="B9380" s="145"/>
      <c r="C9380" s="31"/>
      <c r="D9380" s="31"/>
      <c r="E9380" s="43"/>
      <c r="F9380" s="42"/>
      <c r="G9380" s="83"/>
      <c r="H9380" s="31"/>
      <c r="I9380" s="31"/>
      <c r="J9380" s="83"/>
      <c r="K9380" s="31"/>
      <c r="L9380" s="31"/>
      <c r="M9380" s="168"/>
      <c r="N9380" s="147"/>
      <c r="O9380" s="105"/>
      <c r="P9380" s="42"/>
      <c r="Q9380" s="31"/>
      <c r="R9380" s="83"/>
      <c r="S9380" s="31"/>
      <c r="T9380" s="31"/>
      <c r="U9380" s="168"/>
      <c r="V9380" s="149"/>
      <c r="W9380" s="140" t="str" cm="1">
        <f t="array" ref="W9380">IF(SUM(LEN(B9380:V9380))=0,"",IF(OR(OR(ISBLANK(F9380),SUM(LEN(C9380),LEN(D9380))=0),AND(NOT(E9380="Unknown"),ISBLANK(J9380)),AND(NOT(O9380="Unknown"),ISBLANK(R9380))),"Missing Information", INDEX(Table15[Entire Service Line Classification], MATCH(SUMIFS(Table15[Unique ID],Table15[System-Owned Portion],E9380,Table15[If Material Anything Other than "Lead" in Column E,Was Material Ever Previously Lead?],G9380,Table15[Customer-Owned Portion],O9380),Table15[Unique ID],0),0)))</f>
        <v/>
      </c>
      <c r="X9380"/>
    </row>
    <row r="9381" spans="2:24" hidden="1" x14ac:dyDescent="0.25">
      <c r="B9381" s="145"/>
      <c r="C9381" s="31"/>
      <c r="D9381" s="31"/>
      <c r="E9381" s="43"/>
      <c r="F9381" s="42"/>
      <c r="G9381" s="83"/>
      <c r="H9381" s="31"/>
      <c r="I9381" s="31"/>
      <c r="J9381" s="83"/>
      <c r="K9381" s="31"/>
      <c r="L9381" s="31"/>
      <c r="M9381" s="168"/>
      <c r="N9381" s="147"/>
      <c r="O9381" s="105"/>
      <c r="P9381" s="42"/>
      <c r="Q9381" s="31"/>
      <c r="R9381" s="83"/>
      <c r="S9381" s="31"/>
      <c r="T9381" s="31"/>
      <c r="U9381" s="168"/>
      <c r="V9381" s="149"/>
      <c r="W9381" s="140" t="str" cm="1">
        <f t="array" ref="W9381">IF(SUM(LEN(B9381:V9381))=0,"",IF(OR(OR(ISBLANK(F9381),SUM(LEN(C9381),LEN(D9381))=0),AND(NOT(E9381="Unknown"),ISBLANK(J9381)),AND(NOT(O9381="Unknown"),ISBLANK(R9381))),"Missing Information", INDEX(Table15[Entire Service Line Classification], MATCH(SUMIFS(Table15[Unique ID],Table15[System-Owned Portion],E9381,Table15[If Material Anything Other than "Lead" in Column E,Was Material Ever Previously Lead?],G9381,Table15[Customer-Owned Portion],O9381),Table15[Unique ID],0),0)))</f>
        <v/>
      </c>
      <c r="X9381"/>
    </row>
    <row r="9382" spans="2:24" hidden="1" x14ac:dyDescent="0.25">
      <c r="B9382" s="145"/>
      <c r="C9382" s="31"/>
      <c r="D9382" s="31"/>
      <c r="E9382" s="43"/>
      <c r="F9382" s="42"/>
      <c r="G9382" s="83"/>
      <c r="H9382" s="31"/>
      <c r="I9382" s="31"/>
      <c r="J9382" s="83"/>
      <c r="K9382" s="31"/>
      <c r="L9382" s="31"/>
      <c r="M9382" s="168"/>
      <c r="N9382" s="147"/>
      <c r="O9382" s="105"/>
      <c r="P9382" s="42"/>
      <c r="Q9382" s="31"/>
      <c r="R9382" s="83"/>
      <c r="S9382" s="31"/>
      <c r="T9382" s="31"/>
      <c r="U9382" s="168"/>
      <c r="V9382" s="149"/>
      <c r="W9382" s="140" t="str" cm="1">
        <f t="array" ref="W9382">IF(SUM(LEN(B9382:V9382))=0,"",IF(OR(OR(ISBLANK(F9382),SUM(LEN(C9382),LEN(D9382))=0),AND(NOT(E9382="Unknown"),ISBLANK(J9382)),AND(NOT(O9382="Unknown"),ISBLANK(R9382))),"Missing Information", INDEX(Table15[Entire Service Line Classification], MATCH(SUMIFS(Table15[Unique ID],Table15[System-Owned Portion],E9382,Table15[If Material Anything Other than "Lead" in Column E,Was Material Ever Previously Lead?],G9382,Table15[Customer-Owned Portion],O9382),Table15[Unique ID],0),0)))</f>
        <v/>
      </c>
      <c r="X9382"/>
    </row>
    <row r="9383" spans="2:24" hidden="1" x14ac:dyDescent="0.25">
      <c r="B9383" s="145"/>
      <c r="C9383" s="31"/>
      <c r="D9383" s="31"/>
      <c r="E9383" s="43"/>
      <c r="F9383" s="42"/>
      <c r="G9383" s="83"/>
      <c r="H9383" s="31"/>
      <c r="I9383" s="31"/>
      <c r="J9383" s="83"/>
      <c r="K9383" s="31"/>
      <c r="L9383" s="31"/>
      <c r="M9383" s="168"/>
      <c r="N9383" s="147"/>
      <c r="O9383" s="105"/>
      <c r="P9383" s="42"/>
      <c r="Q9383" s="31"/>
      <c r="R9383" s="83"/>
      <c r="S9383" s="31"/>
      <c r="T9383" s="31"/>
      <c r="U9383" s="168"/>
      <c r="V9383" s="149"/>
      <c r="W9383" s="140" t="str" cm="1">
        <f t="array" ref="W9383">IF(SUM(LEN(B9383:V9383))=0,"",IF(OR(OR(ISBLANK(F9383),SUM(LEN(C9383),LEN(D9383))=0),AND(NOT(E9383="Unknown"),ISBLANK(J9383)),AND(NOT(O9383="Unknown"),ISBLANK(R9383))),"Missing Information", INDEX(Table15[Entire Service Line Classification], MATCH(SUMIFS(Table15[Unique ID],Table15[System-Owned Portion],E9383,Table15[If Material Anything Other than "Lead" in Column E,Was Material Ever Previously Lead?],G9383,Table15[Customer-Owned Portion],O9383),Table15[Unique ID],0),0)))</f>
        <v/>
      </c>
      <c r="X9383"/>
    </row>
    <row r="9384" spans="2:24" hidden="1" x14ac:dyDescent="0.25">
      <c r="B9384" s="145"/>
      <c r="C9384" s="31"/>
      <c r="D9384" s="31"/>
      <c r="E9384" s="43"/>
      <c r="F9384" s="42"/>
      <c r="G9384" s="83"/>
      <c r="H9384" s="31"/>
      <c r="I9384" s="31"/>
      <c r="J9384" s="83"/>
      <c r="K9384" s="31"/>
      <c r="L9384" s="31"/>
      <c r="M9384" s="168"/>
      <c r="N9384" s="147"/>
      <c r="O9384" s="105"/>
      <c r="P9384" s="42"/>
      <c r="Q9384" s="31"/>
      <c r="R9384" s="83"/>
      <c r="S9384" s="31"/>
      <c r="T9384" s="31"/>
      <c r="U9384" s="168"/>
      <c r="V9384" s="149"/>
      <c r="W9384" s="140" t="str" cm="1">
        <f t="array" ref="W9384">IF(SUM(LEN(B9384:V9384))=0,"",IF(OR(OR(ISBLANK(F9384),SUM(LEN(C9384),LEN(D9384))=0),AND(NOT(E9384="Unknown"),ISBLANK(J9384)),AND(NOT(O9384="Unknown"),ISBLANK(R9384))),"Missing Information", INDEX(Table15[Entire Service Line Classification], MATCH(SUMIFS(Table15[Unique ID],Table15[System-Owned Portion],E9384,Table15[If Material Anything Other than "Lead" in Column E,Was Material Ever Previously Lead?],G9384,Table15[Customer-Owned Portion],O9384),Table15[Unique ID],0),0)))</f>
        <v/>
      </c>
      <c r="X9384"/>
    </row>
    <row r="9385" spans="2:24" hidden="1" x14ac:dyDescent="0.25">
      <c r="B9385" s="145"/>
      <c r="C9385" s="31"/>
      <c r="D9385" s="31"/>
      <c r="E9385" s="43"/>
      <c r="F9385" s="42"/>
      <c r="G9385" s="83"/>
      <c r="H9385" s="31"/>
      <c r="I9385" s="31"/>
      <c r="J9385" s="83"/>
      <c r="K9385" s="31"/>
      <c r="L9385" s="31"/>
      <c r="M9385" s="168"/>
      <c r="N9385" s="147"/>
      <c r="O9385" s="105"/>
      <c r="P9385" s="42"/>
      <c r="Q9385" s="31"/>
      <c r="R9385" s="83"/>
      <c r="S9385" s="31"/>
      <c r="T9385" s="31"/>
      <c r="U9385" s="168"/>
      <c r="V9385" s="149"/>
      <c r="W9385" s="140" t="str" cm="1">
        <f t="array" ref="W9385">IF(SUM(LEN(B9385:V9385))=0,"",IF(OR(OR(ISBLANK(F9385),SUM(LEN(C9385),LEN(D9385))=0),AND(NOT(E9385="Unknown"),ISBLANK(J9385)),AND(NOT(O9385="Unknown"),ISBLANK(R9385))),"Missing Information", INDEX(Table15[Entire Service Line Classification], MATCH(SUMIFS(Table15[Unique ID],Table15[System-Owned Portion],E9385,Table15[If Material Anything Other than "Lead" in Column E,Was Material Ever Previously Lead?],G9385,Table15[Customer-Owned Portion],O9385),Table15[Unique ID],0),0)))</f>
        <v/>
      </c>
      <c r="X9385"/>
    </row>
    <row r="9386" spans="2:24" hidden="1" x14ac:dyDescent="0.25">
      <c r="B9386" s="145"/>
      <c r="C9386" s="31"/>
      <c r="D9386" s="31"/>
      <c r="E9386" s="43"/>
      <c r="F9386" s="42"/>
      <c r="G9386" s="83"/>
      <c r="H9386" s="31"/>
      <c r="I9386" s="31"/>
      <c r="J9386" s="83"/>
      <c r="K9386" s="31"/>
      <c r="L9386" s="31"/>
      <c r="M9386" s="168"/>
      <c r="N9386" s="147"/>
      <c r="O9386" s="105"/>
      <c r="P9386" s="42"/>
      <c r="Q9386" s="31"/>
      <c r="R9386" s="83"/>
      <c r="S9386" s="31"/>
      <c r="T9386" s="31"/>
      <c r="U9386" s="168"/>
      <c r="V9386" s="149"/>
      <c r="W9386" s="140" t="str" cm="1">
        <f t="array" ref="W9386">IF(SUM(LEN(B9386:V9386))=0,"",IF(OR(OR(ISBLANK(F9386),SUM(LEN(C9386),LEN(D9386))=0),AND(NOT(E9386="Unknown"),ISBLANK(J9386)),AND(NOT(O9386="Unknown"),ISBLANK(R9386))),"Missing Information", INDEX(Table15[Entire Service Line Classification], MATCH(SUMIFS(Table15[Unique ID],Table15[System-Owned Portion],E9386,Table15[If Material Anything Other than "Lead" in Column E,Was Material Ever Previously Lead?],G9386,Table15[Customer-Owned Portion],O9386),Table15[Unique ID],0),0)))</f>
        <v/>
      </c>
      <c r="X9386"/>
    </row>
    <row r="9387" spans="2:24" hidden="1" x14ac:dyDescent="0.25">
      <c r="B9387" s="145"/>
      <c r="C9387" s="31"/>
      <c r="D9387" s="31"/>
      <c r="E9387" s="43"/>
      <c r="F9387" s="42"/>
      <c r="G9387" s="83"/>
      <c r="H9387" s="31"/>
      <c r="I9387" s="31"/>
      <c r="J9387" s="83"/>
      <c r="K9387" s="31"/>
      <c r="L9387" s="31"/>
      <c r="M9387" s="168"/>
      <c r="N9387" s="147"/>
      <c r="O9387" s="105"/>
      <c r="P9387" s="42"/>
      <c r="Q9387" s="31"/>
      <c r="R9387" s="83"/>
      <c r="S9387" s="31"/>
      <c r="T9387" s="31"/>
      <c r="U9387" s="168"/>
      <c r="V9387" s="149"/>
      <c r="W9387" s="140" t="str" cm="1">
        <f t="array" ref="W9387">IF(SUM(LEN(B9387:V9387))=0,"",IF(OR(OR(ISBLANK(F9387),SUM(LEN(C9387),LEN(D9387))=0),AND(NOT(E9387="Unknown"),ISBLANK(J9387)),AND(NOT(O9387="Unknown"),ISBLANK(R9387))),"Missing Information", INDEX(Table15[Entire Service Line Classification], MATCH(SUMIFS(Table15[Unique ID],Table15[System-Owned Portion],E9387,Table15[If Material Anything Other than "Lead" in Column E,Was Material Ever Previously Lead?],G9387,Table15[Customer-Owned Portion],O9387),Table15[Unique ID],0),0)))</f>
        <v/>
      </c>
      <c r="X9387"/>
    </row>
    <row r="9388" spans="2:24" hidden="1" x14ac:dyDescent="0.25">
      <c r="B9388" s="145"/>
      <c r="C9388" s="31"/>
      <c r="D9388" s="31"/>
      <c r="E9388" s="43"/>
      <c r="F9388" s="42"/>
      <c r="G9388" s="83"/>
      <c r="H9388" s="31"/>
      <c r="I9388" s="31"/>
      <c r="J9388" s="83"/>
      <c r="K9388" s="31"/>
      <c r="L9388" s="31"/>
      <c r="M9388" s="168"/>
      <c r="N9388" s="147"/>
      <c r="O9388" s="105"/>
      <c r="P9388" s="42"/>
      <c r="Q9388" s="31"/>
      <c r="R9388" s="83"/>
      <c r="S9388" s="31"/>
      <c r="T9388" s="31"/>
      <c r="U9388" s="168"/>
      <c r="V9388" s="149"/>
      <c r="W9388" s="140" t="str" cm="1">
        <f t="array" ref="W9388">IF(SUM(LEN(B9388:V9388))=0,"",IF(OR(OR(ISBLANK(F9388),SUM(LEN(C9388),LEN(D9388))=0),AND(NOT(E9388="Unknown"),ISBLANK(J9388)),AND(NOT(O9388="Unknown"),ISBLANK(R9388))),"Missing Information", INDEX(Table15[Entire Service Line Classification], MATCH(SUMIFS(Table15[Unique ID],Table15[System-Owned Portion],E9388,Table15[If Material Anything Other than "Lead" in Column E,Was Material Ever Previously Lead?],G9388,Table15[Customer-Owned Portion],O9388),Table15[Unique ID],0),0)))</f>
        <v/>
      </c>
      <c r="X9388"/>
    </row>
    <row r="9389" spans="2:24" hidden="1" x14ac:dyDescent="0.25">
      <c r="B9389" s="145"/>
      <c r="C9389" s="31"/>
      <c r="D9389" s="31"/>
      <c r="E9389" s="43"/>
      <c r="F9389" s="42"/>
      <c r="G9389" s="83"/>
      <c r="H9389" s="31"/>
      <c r="I9389" s="31"/>
      <c r="J9389" s="83"/>
      <c r="K9389" s="31"/>
      <c r="L9389" s="31"/>
      <c r="M9389" s="168"/>
      <c r="N9389" s="147"/>
      <c r="O9389" s="105"/>
      <c r="P9389" s="42"/>
      <c r="Q9389" s="31"/>
      <c r="R9389" s="83"/>
      <c r="S9389" s="31"/>
      <c r="T9389" s="31"/>
      <c r="U9389" s="168"/>
      <c r="V9389" s="149"/>
      <c r="W9389" s="140" t="str" cm="1">
        <f t="array" ref="W9389">IF(SUM(LEN(B9389:V9389))=0,"",IF(OR(OR(ISBLANK(F9389),SUM(LEN(C9389),LEN(D9389))=0),AND(NOT(E9389="Unknown"),ISBLANK(J9389)),AND(NOT(O9389="Unknown"),ISBLANK(R9389))),"Missing Information", INDEX(Table15[Entire Service Line Classification], MATCH(SUMIFS(Table15[Unique ID],Table15[System-Owned Portion],E9389,Table15[If Material Anything Other than "Lead" in Column E,Was Material Ever Previously Lead?],G9389,Table15[Customer-Owned Portion],O9389),Table15[Unique ID],0),0)))</f>
        <v/>
      </c>
      <c r="X9389"/>
    </row>
    <row r="9390" spans="2:24" hidden="1" x14ac:dyDescent="0.25">
      <c r="B9390" s="145"/>
      <c r="C9390" s="31"/>
      <c r="D9390" s="31"/>
      <c r="E9390" s="43"/>
      <c r="F9390" s="42"/>
      <c r="G9390" s="83"/>
      <c r="H9390" s="31"/>
      <c r="I9390" s="31"/>
      <c r="J9390" s="83"/>
      <c r="K9390" s="31"/>
      <c r="L9390" s="31"/>
      <c r="M9390" s="168"/>
      <c r="N9390" s="147"/>
      <c r="O9390" s="105"/>
      <c r="P9390" s="42"/>
      <c r="Q9390" s="31"/>
      <c r="R9390" s="83"/>
      <c r="S9390" s="31"/>
      <c r="T9390" s="31"/>
      <c r="U9390" s="168"/>
      <c r="V9390" s="149"/>
      <c r="W9390" s="140" t="str" cm="1">
        <f t="array" ref="W9390">IF(SUM(LEN(B9390:V9390))=0,"",IF(OR(OR(ISBLANK(F9390),SUM(LEN(C9390),LEN(D9390))=0),AND(NOT(E9390="Unknown"),ISBLANK(J9390)),AND(NOT(O9390="Unknown"),ISBLANK(R9390))),"Missing Information", INDEX(Table15[Entire Service Line Classification], MATCH(SUMIFS(Table15[Unique ID],Table15[System-Owned Portion],E9390,Table15[If Material Anything Other than "Lead" in Column E,Was Material Ever Previously Lead?],G9390,Table15[Customer-Owned Portion],O9390),Table15[Unique ID],0),0)))</f>
        <v/>
      </c>
      <c r="X9390"/>
    </row>
    <row r="9391" spans="2:24" hidden="1" x14ac:dyDescent="0.25">
      <c r="B9391" s="145"/>
      <c r="C9391" s="31"/>
      <c r="D9391" s="31"/>
      <c r="E9391" s="43"/>
      <c r="F9391" s="42"/>
      <c r="G9391" s="83"/>
      <c r="H9391" s="31"/>
      <c r="I9391" s="31"/>
      <c r="J9391" s="83"/>
      <c r="K9391" s="31"/>
      <c r="L9391" s="31"/>
      <c r="M9391" s="168"/>
      <c r="N9391" s="147"/>
      <c r="O9391" s="105"/>
      <c r="P9391" s="42"/>
      <c r="Q9391" s="31"/>
      <c r="R9391" s="83"/>
      <c r="S9391" s="31"/>
      <c r="T9391" s="31"/>
      <c r="U9391" s="168"/>
      <c r="V9391" s="149"/>
      <c r="W9391" s="140" t="str" cm="1">
        <f t="array" ref="W9391">IF(SUM(LEN(B9391:V9391))=0,"",IF(OR(OR(ISBLANK(F9391),SUM(LEN(C9391),LEN(D9391))=0),AND(NOT(E9391="Unknown"),ISBLANK(J9391)),AND(NOT(O9391="Unknown"),ISBLANK(R9391))),"Missing Information", INDEX(Table15[Entire Service Line Classification], MATCH(SUMIFS(Table15[Unique ID],Table15[System-Owned Portion],E9391,Table15[If Material Anything Other than "Lead" in Column E,Was Material Ever Previously Lead?],G9391,Table15[Customer-Owned Portion],O9391),Table15[Unique ID],0),0)))</f>
        <v/>
      </c>
      <c r="X9391"/>
    </row>
    <row r="9392" spans="2:24" hidden="1" x14ac:dyDescent="0.25">
      <c r="B9392" s="145"/>
      <c r="C9392" s="31"/>
      <c r="D9392" s="31"/>
      <c r="E9392" s="43"/>
      <c r="F9392" s="42"/>
      <c r="G9392" s="83"/>
      <c r="H9392" s="31"/>
      <c r="I9392" s="31"/>
      <c r="J9392" s="83"/>
      <c r="K9392" s="31"/>
      <c r="L9392" s="31"/>
      <c r="M9392" s="168"/>
      <c r="N9392" s="147"/>
      <c r="O9392" s="105"/>
      <c r="P9392" s="42"/>
      <c r="Q9392" s="31"/>
      <c r="R9392" s="83"/>
      <c r="S9392" s="31"/>
      <c r="T9392" s="31"/>
      <c r="U9392" s="168"/>
      <c r="V9392" s="149"/>
      <c r="W9392" s="140" t="str" cm="1">
        <f t="array" ref="W9392">IF(SUM(LEN(B9392:V9392))=0,"",IF(OR(OR(ISBLANK(F9392),SUM(LEN(C9392),LEN(D9392))=0),AND(NOT(E9392="Unknown"),ISBLANK(J9392)),AND(NOT(O9392="Unknown"),ISBLANK(R9392))),"Missing Information", INDEX(Table15[Entire Service Line Classification], MATCH(SUMIFS(Table15[Unique ID],Table15[System-Owned Portion],E9392,Table15[If Material Anything Other than "Lead" in Column E,Was Material Ever Previously Lead?],G9392,Table15[Customer-Owned Portion],O9392),Table15[Unique ID],0),0)))</f>
        <v/>
      </c>
      <c r="X9392"/>
    </row>
    <row r="9393" spans="2:24" hidden="1" x14ac:dyDescent="0.25">
      <c r="B9393" s="145"/>
      <c r="C9393" s="31"/>
      <c r="D9393" s="31"/>
      <c r="E9393" s="43"/>
      <c r="F9393" s="42"/>
      <c r="G9393" s="83"/>
      <c r="H9393" s="31"/>
      <c r="I9393" s="31"/>
      <c r="J9393" s="83"/>
      <c r="K9393" s="31"/>
      <c r="L9393" s="31"/>
      <c r="M9393" s="168"/>
      <c r="N9393" s="147"/>
      <c r="O9393" s="105"/>
      <c r="P9393" s="42"/>
      <c r="Q9393" s="31"/>
      <c r="R9393" s="83"/>
      <c r="S9393" s="31"/>
      <c r="T9393" s="31"/>
      <c r="U9393" s="168"/>
      <c r="V9393" s="149"/>
      <c r="W9393" s="140" t="str" cm="1">
        <f t="array" ref="W9393">IF(SUM(LEN(B9393:V9393))=0,"",IF(OR(OR(ISBLANK(F9393),SUM(LEN(C9393),LEN(D9393))=0),AND(NOT(E9393="Unknown"),ISBLANK(J9393)),AND(NOT(O9393="Unknown"),ISBLANK(R9393))),"Missing Information", INDEX(Table15[Entire Service Line Classification], MATCH(SUMIFS(Table15[Unique ID],Table15[System-Owned Portion],E9393,Table15[If Material Anything Other than "Lead" in Column E,Was Material Ever Previously Lead?],G9393,Table15[Customer-Owned Portion],O9393),Table15[Unique ID],0),0)))</f>
        <v/>
      </c>
      <c r="X9393"/>
    </row>
    <row r="9394" spans="2:24" hidden="1" x14ac:dyDescent="0.25">
      <c r="B9394" s="145"/>
      <c r="C9394" s="31"/>
      <c r="D9394" s="31"/>
      <c r="E9394" s="43"/>
      <c r="F9394" s="42"/>
      <c r="G9394" s="83"/>
      <c r="H9394" s="31"/>
      <c r="I9394" s="31"/>
      <c r="J9394" s="83"/>
      <c r="K9394" s="31"/>
      <c r="L9394" s="31"/>
      <c r="M9394" s="168"/>
      <c r="N9394" s="147"/>
      <c r="O9394" s="105"/>
      <c r="P9394" s="42"/>
      <c r="Q9394" s="31"/>
      <c r="R9394" s="83"/>
      <c r="S9394" s="31"/>
      <c r="T9394" s="31"/>
      <c r="U9394" s="168"/>
      <c r="V9394" s="149"/>
      <c r="W9394" s="140" t="str" cm="1">
        <f t="array" ref="W9394">IF(SUM(LEN(B9394:V9394))=0,"",IF(OR(OR(ISBLANK(F9394),SUM(LEN(C9394),LEN(D9394))=0),AND(NOT(E9394="Unknown"),ISBLANK(J9394)),AND(NOT(O9394="Unknown"),ISBLANK(R9394))),"Missing Information", INDEX(Table15[Entire Service Line Classification], MATCH(SUMIFS(Table15[Unique ID],Table15[System-Owned Portion],E9394,Table15[If Material Anything Other than "Lead" in Column E,Was Material Ever Previously Lead?],G9394,Table15[Customer-Owned Portion],O9394),Table15[Unique ID],0),0)))</f>
        <v/>
      </c>
      <c r="X9394"/>
    </row>
    <row r="9395" spans="2:24" hidden="1" x14ac:dyDescent="0.25">
      <c r="B9395" s="145"/>
      <c r="C9395" s="31"/>
      <c r="D9395" s="31"/>
      <c r="E9395" s="43"/>
      <c r="F9395" s="42"/>
      <c r="G9395" s="83"/>
      <c r="H9395" s="31"/>
      <c r="I9395" s="31"/>
      <c r="J9395" s="83"/>
      <c r="K9395" s="31"/>
      <c r="L9395" s="31"/>
      <c r="M9395" s="168"/>
      <c r="N9395" s="147"/>
      <c r="O9395" s="105"/>
      <c r="P9395" s="42"/>
      <c r="Q9395" s="31"/>
      <c r="R9395" s="83"/>
      <c r="S9395" s="31"/>
      <c r="T9395" s="31"/>
      <c r="U9395" s="168"/>
      <c r="V9395" s="149"/>
      <c r="W9395" s="140" t="str" cm="1">
        <f t="array" ref="W9395">IF(SUM(LEN(B9395:V9395))=0,"",IF(OR(OR(ISBLANK(F9395),SUM(LEN(C9395),LEN(D9395))=0),AND(NOT(E9395="Unknown"),ISBLANK(J9395)),AND(NOT(O9395="Unknown"),ISBLANK(R9395))),"Missing Information", INDEX(Table15[Entire Service Line Classification], MATCH(SUMIFS(Table15[Unique ID],Table15[System-Owned Portion],E9395,Table15[If Material Anything Other than "Lead" in Column E,Was Material Ever Previously Lead?],G9395,Table15[Customer-Owned Portion],O9395),Table15[Unique ID],0),0)))</f>
        <v/>
      </c>
      <c r="X9395"/>
    </row>
    <row r="9396" spans="2:24" hidden="1" x14ac:dyDescent="0.25">
      <c r="B9396" s="145"/>
      <c r="C9396" s="31"/>
      <c r="D9396" s="31"/>
      <c r="E9396" s="43"/>
      <c r="F9396" s="42"/>
      <c r="G9396" s="83"/>
      <c r="H9396" s="31"/>
      <c r="I9396" s="31"/>
      <c r="J9396" s="83"/>
      <c r="K9396" s="31"/>
      <c r="L9396" s="31"/>
      <c r="M9396" s="168"/>
      <c r="N9396" s="147"/>
      <c r="O9396" s="105"/>
      <c r="P9396" s="42"/>
      <c r="Q9396" s="31"/>
      <c r="R9396" s="83"/>
      <c r="S9396" s="31"/>
      <c r="T9396" s="31"/>
      <c r="U9396" s="168"/>
      <c r="V9396" s="149"/>
      <c r="W9396" s="140" t="str" cm="1">
        <f t="array" ref="W9396">IF(SUM(LEN(B9396:V9396))=0,"",IF(OR(OR(ISBLANK(F9396),SUM(LEN(C9396),LEN(D9396))=0),AND(NOT(E9396="Unknown"),ISBLANK(J9396)),AND(NOT(O9396="Unknown"),ISBLANK(R9396))),"Missing Information", INDEX(Table15[Entire Service Line Classification], MATCH(SUMIFS(Table15[Unique ID],Table15[System-Owned Portion],E9396,Table15[If Material Anything Other than "Lead" in Column E,Was Material Ever Previously Lead?],G9396,Table15[Customer-Owned Portion],O9396),Table15[Unique ID],0),0)))</f>
        <v/>
      </c>
      <c r="X9396"/>
    </row>
    <row r="9397" spans="2:24" hidden="1" x14ac:dyDescent="0.25">
      <c r="B9397" s="145"/>
      <c r="C9397" s="31"/>
      <c r="D9397" s="31"/>
      <c r="E9397" s="43"/>
      <c r="F9397" s="42"/>
      <c r="G9397" s="83"/>
      <c r="H9397" s="31"/>
      <c r="I9397" s="31"/>
      <c r="J9397" s="83"/>
      <c r="K9397" s="31"/>
      <c r="L9397" s="31"/>
      <c r="M9397" s="168"/>
      <c r="N9397" s="147"/>
      <c r="O9397" s="105"/>
      <c r="P9397" s="42"/>
      <c r="Q9397" s="31"/>
      <c r="R9397" s="83"/>
      <c r="S9397" s="31"/>
      <c r="T9397" s="31"/>
      <c r="U9397" s="168"/>
      <c r="V9397" s="149"/>
      <c r="W9397" s="140" t="str" cm="1">
        <f t="array" ref="W9397">IF(SUM(LEN(B9397:V9397))=0,"",IF(OR(OR(ISBLANK(F9397),SUM(LEN(C9397),LEN(D9397))=0),AND(NOT(E9397="Unknown"),ISBLANK(J9397)),AND(NOT(O9397="Unknown"),ISBLANK(R9397))),"Missing Information", INDEX(Table15[Entire Service Line Classification], MATCH(SUMIFS(Table15[Unique ID],Table15[System-Owned Portion],E9397,Table15[If Material Anything Other than "Lead" in Column E,Was Material Ever Previously Lead?],G9397,Table15[Customer-Owned Portion],O9397),Table15[Unique ID],0),0)))</f>
        <v/>
      </c>
      <c r="X9397"/>
    </row>
    <row r="9398" spans="2:24" hidden="1" x14ac:dyDescent="0.25">
      <c r="B9398" s="145"/>
      <c r="C9398" s="31"/>
      <c r="D9398" s="31"/>
      <c r="E9398" s="43"/>
      <c r="F9398" s="42"/>
      <c r="G9398" s="83"/>
      <c r="H9398" s="31"/>
      <c r="I9398" s="31"/>
      <c r="J9398" s="83"/>
      <c r="K9398" s="31"/>
      <c r="L9398" s="31"/>
      <c r="M9398" s="168"/>
      <c r="N9398" s="147"/>
      <c r="O9398" s="105"/>
      <c r="P9398" s="42"/>
      <c r="Q9398" s="31"/>
      <c r="R9398" s="83"/>
      <c r="S9398" s="31"/>
      <c r="T9398" s="31"/>
      <c r="U9398" s="168"/>
      <c r="V9398" s="149"/>
      <c r="W9398" s="140" t="str" cm="1">
        <f t="array" ref="W9398">IF(SUM(LEN(B9398:V9398))=0,"",IF(OR(OR(ISBLANK(F9398),SUM(LEN(C9398),LEN(D9398))=0),AND(NOT(E9398="Unknown"),ISBLANK(J9398)),AND(NOT(O9398="Unknown"),ISBLANK(R9398))),"Missing Information", INDEX(Table15[Entire Service Line Classification], MATCH(SUMIFS(Table15[Unique ID],Table15[System-Owned Portion],E9398,Table15[If Material Anything Other than "Lead" in Column E,Was Material Ever Previously Lead?],G9398,Table15[Customer-Owned Portion],O9398),Table15[Unique ID],0),0)))</f>
        <v/>
      </c>
      <c r="X9398"/>
    </row>
    <row r="9399" spans="2:24" hidden="1" x14ac:dyDescent="0.25">
      <c r="B9399" s="145"/>
      <c r="C9399" s="31"/>
      <c r="D9399" s="31"/>
      <c r="E9399" s="43"/>
      <c r="F9399" s="42"/>
      <c r="G9399" s="83"/>
      <c r="H9399" s="31"/>
      <c r="I9399" s="31"/>
      <c r="J9399" s="83"/>
      <c r="K9399" s="31"/>
      <c r="L9399" s="31"/>
      <c r="M9399" s="168"/>
      <c r="N9399" s="147"/>
      <c r="O9399" s="105"/>
      <c r="P9399" s="42"/>
      <c r="Q9399" s="31"/>
      <c r="R9399" s="83"/>
      <c r="S9399" s="31"/>
      <c r="T9399" s="31"/>
      <c r="U9399" s="168"/>
      <c r="V9399" s="149"/>
      <c r="W9399" s="140" t="str" cm="1">
        <f t="array" ref="W9399">IF(SUM(LEN(B9399:V9399))=0,"",IF(OR(OR(ISBLANK(F9399),SUM(LEN(C9399),LEN(D9399))=0),AND(NOT(E9399="Unknown"),ISBLANK(J9399)),AND(NOT(O9399="Unknown"),ISBLANK(R9399))),"Missing Information", INDEX(Table15[Entire Service Line Classification], MATCH(SUMIFS(Table15[Unique ID],Table15[System-Owned Portion],E9399,Table15[If Material Anything Other than "Lead" in Column E,Was Material Ever Previously Lead?],G9399,Table15[Customer-Owned Portion],O9399),Table15[Unique ID],0),0)))</f>
        <v/>
      </c>
      <c r="X9399"/>
    </row>
    <row r="9400" spans="2:24" hidden="1" x14ac:dyDescent="0.25">
      <c r="B9400" s="145"/>
      <c r="C9400" s="31"/>
      <c r="D9400" s="31"/>
      <c r="E9400" s="43"/>
      <c r="F9400" s="42"/>
      <c r="G9400" s="83"/>
      <c r="H9400" s="31"/>
      <c r="I9400" s="31"/>
      <c r="J9400" s="83"/>
      <c r="K9400" s="31"/>
      <c r="L9400" s="31"/>
      <c r="M9400" s="168"/>
      <c r="N9400" s="147"/>
      <c r="O9400" s="105"/>
      <c r="P9400" s="42"/>
      <c r="Q9400" s="31"/>
      <c r="R9400" s="83"/>
      <c r="S9400" s="31"/>
      <c r="T9400" s="31"/>
      <c r="U9400" s="168"/>
      <c r="V9400" s="149"/>
      <c r="W9400" s="140" t="str" cm="1">
        <f t="array" ref="W9400">IF(SUM(LEN(B9400:V9400))=0,"",IF(OR(OR(ISBLANK(F9400),SUM(LEN(C9400),LEN(D9400))=0),AND(NOT(E9400="Unknown"),ISBLANK(J9400)),AND(NOT(O9400="Unknown"),ISBLANK(R9400))),"Missing Information", INDEX(Table15[Entire Service Line Classification], MATCH(SUMIFS(Table15[Unique ID],Table15[System-Owned Portion],E9400,Table15[If Material Anything Other than "Lead" in Column E,Was Material Ever Previously Lead?],G9400,Table15[Customer-Owned Portion],O9400),Table15[Unique ID],0),0)))</f>
        <v/>
      </c>
      <c r="X9400"/>
    </row>
    <row r="9401" spans="2:24" hidden="1" x14ac:dyDescent="0.25">
      <c r="B9401" s="145"/>
      <c r="C9401" s="31"/>
      <c r="D9401" s="31"/>
      <c r="E9401" s="43"/>
      <c r="F9401" s="42"/>
      <c r="G9401" s="83"/>
      <c r="H9401" s="31"/>
      <c r="I9401" s="31"/>
      <c r="J9401" s="83"/>
      <c r="K9401" s="31"/>
      <c r="L9401" s="31"/>
      <c r="M9401" s="168"/>
      <c r="N9401" s="147"/>
      <c r="O9401" s="105"/>
      <c r="P9401" s="42"/>
      <c r="Q9401" s="31"/>
      <c r="R9401" s="83"/>
      <c r="S9401" s="31"/>
      <c r="T9401" s="31"/>
      <c r="U9401" s="168"/>
      <c r="V9401" s="149"/>
      <c r="W9401" s="140" t="str" cm="1">
        <f t="array" ref="W9401">IF(SUM(LEN(B9401:V9401))=0,"",IF(OR(OR(ISBLANK(F9401),SUM(LEN(C9401),LEN(D9401))=0),AND(NOT(E9401="Unknown"),ISBLANK(J9401)),AND(NOT(O9401="Unknown"),ISBLANK(R9401))),"Missing Information", INDEX(Table15[Entire Service Line Classification], MATCH(SUMIFS(Table15[Unique ID],Table15[System-Owned Portion],E9401,Table15[If Material Anything Other than "Lead" in Column E,Was Material Ever Previously Lead?],G9401,Table15[Customer-Owned Portion],O9401),Table15[Unique ID],0),0)))</f>
        <v/>
      </c>
      <c r="X9401"/>
    </row>
    <row r="9402" spans="2:24" hidden="1" x14ac:dyDescent="0.25">
      <c r="B9402" s="145"/>
      <c r="C9402" s="31"/>
      <c r="D9402" s="31"/>
      <c r="E9402" s="43"/>
      <c r="F9402" s="42"/>
      <c r="G9402" s="83"/>
      <c r="H9402" s="31"/>
      <c r="I9402" s="31"/>
      <c r="J9402" s="83"/>
      <c r="K9402" s="31"/>
      <c r="L9402" s="31"/>
      <c r="M9402" s="168"/>
      <c r="N9402" s="147"/>
      <c r="O9402" s="105"/>
      <c r="P9402" s="42"/>
      <c r="Q9402" s="31"/>
      <c r="R9402" s="83"/>
      <c r="S9402" s="31"/>
      <c r="T9402" s="31"/>
      <c r="U9402" s="168"/>
      <c r="V9402" s="149"/>
      <c r="W9402" s="140" t="str" cm="1">
        <f t="array" ref="W9402">IF(SUM(LEN(B9402:V9402))=0,"",IF(OR(OR(ISBLANK(F9402),SUM(LEN(C9402),LEN(D9402))=0),AND(NOT(E9402="Unknown"),ISBLANK(J9402)),AND(NOT(O9402="Unknown"),ISBLANK(R9402))),"Missing Information", INDEX(Table15[Entire Service Line Classification], MATCH(SUMIFS(Table15[Unique ID],Table15[System-Owned Portion],E9402,Table15[If Material Anything Other than "Lead" in Column E,Was Material Ever Previously Lead?],G9402,Table15[Customer-Owned Portion],O9402),Table15[Unique ID],0),0)))</f>
        <v/>
      </c>
      <c r="X9402"/>
    </row>
    <row r="9403" spans="2:24" hidden="1" x14ac:dyDescent="0.25">
      <c r="B9403" s="145"/>
      <c r="C9403" s="31"/>
      <c r="D9403" s="31"/>
      <c r="E9403" s="43"/>
      <c r="F9403" s="42"/>
      <c r="G9403" s="83"/>
      <c r="H9403" s="31"/>
      <c r="I9403" s="31"/>
      <c r="J9403" s="83"/>
      <c r="K9403" s="31"/>
      <c r="L9403" s="31"/>
      <c r="M9403" s="168"/>
      <c r="N9403" s="147"/>
      <c r="O9403" s="105"/>
      <c r="P9403" s="42"/>
      <c r="Q9403" s="31"/>
      <c r="R9403" s="83"/>
      <c r="S9403" s="31"/>
      <c r="T9403" s="31"/>
      <c r="U9403" s="168"/>
      <c r="V9403" s="149"/>
      <c r="W9403" s="140" t="str" cm="1">
        <f t="array" ref="W9403">IF(SUM(LEN(B9403:V9403))=0,"",IF(OR(OR(ISBLANK(F9403),SUM(LEN(C9403),LEN(D9403))=0),AND(NOT(E9403="Unknown"),ISBLANK(J9403)),AND(NOT(O9403="Unknown"),ISBLANK(R9403))),"Missing Information", INDEX(Table15[Entire Service Line Classification], MATCH(SUMIFS(Table15[Unique ID],Table15[System-Owned Portion],E9403,Table15[If Material Anything Other than "Lead" in Column E,Was Material Ever Previously Lead?],G9403,Table15[Customer-Owned Portion],O9403),Table15[Unique ID],0),0)))</f>
        <v/>
      </c>
      <c r="X9403"/>
    </row>
    <row r="9404" spans="2:24" hidden="1" x14ac:dyDescent="0.25">
      <c r="B9404" s="145"/>
      <c r="C9404" s="31"/>
      <c r="D9404" s="31"/>
      <c r="E9404" s="43"/>
      <c r="F9404" s="42"/>
      <c r="G9404" s="83"/>
      <c r="H9404" s="31"/>
      <c r="I9404" s="31"/>
      <c r="J9404" s="83"/>
      <c r="K9404" s="31"/>
      <c r="L9404" s="31"/>
      <c r="M9404" s="168"/>
      <c r="N9404" s="147"/>
      <c r="O9404" s="105"/>
      <c r="P9404" s="42"/>
      <c r="Q9404" s="31"/>
      <c r="R9404" s="83"/>
      <c r="S9404" s="31"/>
      <c r="T9404" s="31"/>
      <c r="U9404" s="168"/>
      <c r="V9404" s="149"/>
      <c r="W9404" s="140" t="str" cm="1">
        <f t="array" ref="W9404">IF(SUM(LEN(B9404:V9404))=0,"",IF(OR(OR(ISBLANK(F9404),SUM(LEN(C9404),LEN(D9404))=0),AND(NOT(E9404="Unknown"),ISBLANK(J9404)),AND(NOT(O9404="Unknown"),ISBLANK(R9404))),"Missing Information", INDEX(Table15[Entire Service Line Classification], MATCH(SUMIFS(Table15[Unique ID],Table15[System-Owned Portion],E9404,Table15[If Material Anything Other than "Lead" in Column E,Was Material Ever Previously Lead?],G9404,Table15[Customer-Owned Portion],O9404),Table15[Unique ID],0),0)))</f>
        <v/>
      </c>
      <c r="X9404"/>
    </row>
    <row r="9405" spans="2:24" hidden="1" x14ac:dyDescent="0.25">
      <c r="B9405" s="145"/>
      <c r="C9405" s="31"/>
      <c r="D9405" s="31"/>
      <c r="E9405" s="43"/>
      <c r="F9405" s="42"/>
      <c r="G9405" s="83"/>
      <c r="H9405" s="31"/>
      <c r="I9405" s="31"/>
      <c r="J9405" s="83"/>
      <c r="K9405" s="31"/>
      <c r="L9405" s="31"/>
      <c r="M9405" s="168"/>
      <c r="N9405" s="147"/>
      <c r="O9405" s="105"/>
      <c r="P9405" s="42"/>
      <c r="Q9405" s="31"/>
      <c r="R9405" s="83"/>
      <c r="S9405" s="31"/>
      <c r="T9405" s="31"/>
      <c r="U9405" s="168"/>
      <c r="V9405" s="149"/>
      <c r="W9405" s="140" t="str" cm="1">
        <f t="array" ref="W9405">IF(SUM(LEN(B9405:V9405))=0,"",IF(OR(OR(ISBLANK(F9405),SUM(LEN(C9405),LEN(D9405))=0),AND(NOT(E9405="Unknown"),ISBLANK(J9405)),AND(NOT(O9405="Unknown"),ISBLANK(R9405))),"Missing Information", INDEX(Table15[Entire Service Line Classification], MATCH(SUMIFS(Table15[Unique ID],Table15[System-Owned Portion],E9405,Table15[If Material Anything Other than "Lead" in Column E,Was Material Ever Previously Lead?],G9405,Table15[Customer-Owned Portion],O9405),Table15[Unique ID],0),0)))</f>
        <v/>
      </c>
      <c r="X9405"/>
    </row>
    <row r="9406" spans="2:24" hidden="1" x14ac:dyDescent="0.25">
      <c r="B9406" s="145"/>
      <c r="C9406" s="31"/>
      <c r="D9406" s="31"/>
      <c r="E9406" s="43"/>
      <c r="F9406" s="42"/>
      <c r="G9406" s="83"/>
      <c r="H9406" s="31"/>
      <c r="I9406" s="31"/>
      <c r="J9406" s="83"/>
      <c r="K9406" s="31"/>
      <c r="L9406" s="31"/>
      <c r="M9406" s="168"/>
      <c r="N9406" s="147"/>
      <c r="O9406" s="105"/>
      <c r="P9406" s="42"/>
      <c r="Q9406" s="31"/>
      <c r="R9406" s="83"/>
      <c r="S9406" s="31"/>
      <c r="T9406" s="31"/>
      <c r="U9406" s="168"/>
      <c r="V9406" s="149"/>
      <c r="W9406" s="140" t="str" cm="1">
        <f t="array" ref="W9406">IF(SUM(LEN(B9406:V9406))=0,"",IF(OR(OR(ISBLANK(F9406),SUM(LEN(C9406),LEN(D9406))=0),AND(NOT(E9406="Unknown"),ISBLANK(J9406)),AND(NOT(O9406="Unknown"),ISBLANK(R9406))),"Missing Information", INDEX(Table15[Entire Service Line Classification], MATCH(SUMIFS(Table15[Unique ID],Table15[System-Owned Portion],E9406,Table15[If Material Anything Other than "Lead" in Column E,Was Material Ever Previously Lead?],G9406,Table15[Customer-Owned Portion],O9406),Table15[Unique ID],0),0)))</f>
        <v/>
      </c>
      <c r="X9406"/>
    </row>
    <row r="9407" spans="2:24" hidden="1" x14ac:dyDescent="0.25">
      <c r="B9407" s="145"/>
      <c r="C9407" s="31"/>
      <c r="D9407" s="31"/>
      <c r="E9407" s="43"/>
      <c r="F9407" s="42"/>
      <c r="G9407" s="83"/>
      <c r="H9407" s="31"/>
      <c r="I9407" s="31"/>
      <c r="J9407" s="83"/>
      <c r="K9407" s="31"/>
      <c r="L9407" s="31"/>
      <c r="M9407" s="168"/>
      <c r="N9407" s="147"/>
      <c r="O9407" s="105"/>
      <c r="P9407" s="42"/>
      <c r="Q9407" s="31"/>
      <c r="R9407" s="83"/>
      <c r="S9407" s="31"/>
      <c r="T9407" s="31"/>
      <c r="U9407" s="168"/>
      <c r="V9407" s="149"/>
      <c r="W9407" s="140" t="str" cm="1">
        <f t="array" ref="W9407">IF(SUM(LEN(B9407:V9407))=0,"",IF(OR(OR(ISBLANK(F9407),SUM(LEN(C9407),LEN(D9407))=0),AND(NOT(E9407="Unknown"),ISBLANK(J9407)),AND(NOT(O9407="Unknown"),ISBLANK(R9407))),"Missing Information", INDEX(Table15[Entire Service Line Classification], MATCH(SUMIFS(Table15[Unique ID],Table15[System-Owned Portion],E9407,Table15[If Material Anything Other than "Lead" in Column E,Was Material Ever Previously Lead?],G9407,Table15[Customer-Owned Portion],O9407),Table15[Unique ID],0),0)))</f>
        <v/>
      </c>
      <c r="X9407"/>
    </row>
    <row r="9408" spans="2:24" hidden="1" x14ac:dyDescent="0.25">
      <c r="B9408" s="145"/>
      <c r="C9408" s="31"/>
      <c r="D9408" s="31"/>
      <c r="E9408" s="43"/>
      <c r="F9408" s="42"/>
      <c r="G9408" s="83"/>
      <c r="H9408" s="31"/>
      <c r="I9408" s="31"/>
      <c r="J9408" s="83"/>
      <c r="K9408" s="31"/>
      <c r="L9408" s="31"/>
      <c r="M9408" s="168"/>
      <c r="N9408" s="147"/>
      <c r="O9408" s="105"/>
      <c r="P9408" s="42"/>
      <c r="Q9408" s="31"/>
      <c r="R9408" s="83"/>
      <c r="S9408" s="31"/>
      <c r="T9408" s="31"/>
      <c r="U9408" s="168"/>
      <c r="V9408" s="149"/>
      <c r="W9408" s="140" t="str" cm="1">
        <f t="array" ref="W9408">IF(SUM(LEN(B9408:V9408))=0,"",IF(OR(OR(ISBLANK(F9408),SUM(LEN(C9408),LEN(D9408))=0),AND(NOT(E9408="Unknown"),ISBLANK(J9408)),AND(NOT(O9408="Unknown"),ISBLANK(R9408))),"Missing Information", INDEX(Table15[Entire Service Line Classification], MATCH(SUMIFS(Table15[Unique ID],Table15[System-Owned Portion],E9408,Table15[If Material Anything Other than "Lead" in Column E,Was Material Ever Previously Lead?],G9408,Table15[Customer-Owned Portion],O9408),Table15[Unique ID],0),0)))</f>
        <v/>
      </c>
      <c r="X9408"/>
    </row>
    <row r="9409" spans="2:24" hidden="1" x14ac:dyDescent="0.25">
      <c r="B9409" s="145"/>
      <c r="C9409" s="31"/>
      <c r="D9409" s="31"/>
      <c r="E9409" s="43"/>
      <c r="F9409" s="42"/>
      <c r="G9409" s="83"/>
      <c r="H9409" s="31"/>
      <c r="I9409" s="31"/>
      <c r="J9409" s="83"/>
      <c r="K9409" s="31"/>
      <c r="L9409" s="31"/>
      <c r="M9409" s="168"/>
      <c r="N9409" s="147"/>
      <c r="O9409" s="105"/>
      <c r="P9409" s="42"/>
      <c r="Q9409" s="31"/>
      <c r="R9409" s="83"/>
      <c r="S9409" s="31"/>
      <c r="T9409" s="31"/>
      <c r="U9409" s="168"/>
      <c r="V9409" s="149"/>
      <c r="W9409" s="140" t="str" cm="1">
        <f t="array" ref="W9409">IF(SUM(LEN(B9409:V9409))=0,"",IF(OR(OR(ISBLANK(F9409),SUM(LEN(C9409),LEN(D9409))=0),AND(NOT(E9409="Unknown"),ISBLANK(J9409)),AND(NOT(O9409="Unknown"),ISBLANK(R9409))),"Missing Information", INDEX(Table15[Entire Service Line Classification], MATCH(SUMIFS(Table15[Unique ID],Table15[System-Owned Portion],E9409,Table15[If Material Anything Other than "Lead" in Column E,Was Material Ever Previously Lead?],G9409,Table15[Customer-Owned Portion],O9409),Table15[Unique ID],0),0)))</f>
        <v/>
      </c>
      <c r="X9409"/>
    </row>
    <row r="9410" spans="2:24" hidden="1" x14ac:dyDescent="0.25">
      <c r="B9410" s="145"/>
      <c r="C9410" s="31"/>
      <c r="D9410" s="31"/>
      <c r="E9410" s="43"/>
      <c r="F9410" s="42"/>
      <c r="G9410" s="83"/>
      <c r="H9410" s="31"/>
      <c r="I9410" s="31"/>
      <c r="J9410" s="83"/>
      <c r="K9410" s="31"/>
      <c r="L9410" s="31"/>
      <c r="M9410" s="168"/>
      <c r="N9410" s="147"/>
      <c r="O9410" s="105"/>
      <c r="P9410" s="42"/>
      <c r="Q9410" s="31"/>
      <c r="R9410" s="83"/>
      <c r="S9410" s="31"/>
      <c r="T9410" s="31"/>
      <c r="U9410" s="168"/>
      <c r="V9410" s="149"/>
      <c r="W9410" s="140" t="str" cm="1">
        <f t="array" ref="W9410">IF(SUM(LEN(B9410:V9410))=0,"",IF(OR(OR(ISBLANK(F9410),SUM(LEN(C9410),LEN(D9410))=0),AND(NOT(E9410="Unknown"),ISBLANK(J9410)),AND(NOT(O9410="Unknown"),ISBLANK(R9410))),"Missing Information", INDEX(Table15[Entire Service Line Classification], MATCH(SUMIFS(Table15[Unique ID],Table15[System-Owned Portion],E9410,Table15[If Material Anything Other than "Lead" in Column E,Was Material Ever Previously Lead?],G9410,Table15[Customer-Owned Portion],O9410),Table15[Unique ID],0),0)))</f>
        <v/>
      </c>
      <c r="X9410"/>
    </row>
    <row r="9411" spans="2:24" hidden="1" x14ac:dyDescent="0.25">
      <c r="B9411" s="145"/>
      <c r="C9411" s="31"/>
      <c r="D9411" s="31"/>
      <c r="E9411" s="43"/>
      <c r="F9411" s="42"/>
      <c r="G9411" s="83"/>
      <c r="H9411" s="31"/>
      <c r="I9411" s="31"/>
      <c r="J9411" s="83"/>
      <c r="K9411" s="31"/>
      <c r="L9411" s="31"/>
      <c r="M9411" s="168"/>
      <c r="N9411" s="147"/>
      <c r="O9411" s="105"/>
      <c r="P9411" s="42"/>
      <c r="Q9411" s="31"/>
      <c r="R9411" s="83"/>
      <c r="S9411" s="31"/>
      <c r="T9411" s="31"/>
      <c r="U9411" s="168"/>
      <c r="V9411" s="149"/>
      <c r="W9411" s="140" t="str" cm="1">
        <f t="array" ref="W9411">IF(SUM(LEN(B9411:V9411))=0,"",IF(OR(OR(ISBLANK(F9411),SUM(LEN(C9411),LEN(D9411))=0),AND(NOT(E9411="Unknown"),ISBLANK(J9411)),AND(NOT(O9411="Unknown"),ISBLANK(R9411))),"Missing Information", INDEX(Table15[Entire Service Line Classification], MATCH(SUMIFS(Table15[Unique ID],Table15[System-Owned Portion],E9411,Table15[If Material Anything Other than "Lead" in Column E,Was Material Ever Previously Lead?],G9411,Table15[Customer-Owned Portion],O9411),Table15[Unique ID],0),0)))</f>
        <v/>
      </c>
      <c r="X9411"/>
    </row>
    <row r="9412" spans="2:24" hidden="1" x14ac:dyDescent="0.25">
      <c r="B9412" s="145"/>
      <c r="C9412" s="31"/>
      <c r="D9412" s="31"/>
      <c r="E9412" s="43"/>
      <c r="F9412" s="42"/>
      <c r="G9412" s="83"/>
      <c r="H9412" s="31"/>
      <c r="I9412" s="31"/>
      <c r="J9412" s="83"/>
      <c r="K9412" s="31"/>
      <c r="L9412" s="31"/>
      <c r="M9412" s="168"/>
      <c r="N9412" s="147"/>
      <c r="O9412" s="105"/>
      <c r="P9412" s="42"/>
      <c r="Q9412" s="31"/>
      <c r="R9412" s="83"/>
      <c r="S9412" s="31"/>
      <c r="T9412" s="31"/>
      <c r="U9412" s="168"/>
      <c r="V9412" s="149"/>
      <c r="W9412" s="140" t="str" cm="1">
        <f t="array" ref="W9412">IF(SUM(LEN(B9412:V9412))=0,"",IF(OR(OR(ISBLANK(F9412),SUM(LEN(C9412),LEN(D9412))=0),AND(NOT(E9412="Unknown"),ISBLANK(J9412)),AND(NOT(O9412="Unknown"),ISBLANK(R9412))),"Missing Information", INDEX(Table15[Entire Service Line Classification], MATCH(SUMIFS(Table15[Unique ID],Table15[System-Owned Portion],E9412,Table15[If Material Anything Other than "Lead" in Column E,Was Material Ever Previously Lead?],G9412,Table15[Customer-Owned Portion],O9412),Table15[Unique ID],0),0)))</f>
        <v/>
      </c>
      <c r="X9412"/>
    </row>
    <row r="9413" spans="2:24" hidden="1" x14ac:dyDescent="0.25">
      <c r="B9413" s="145"/>
      <c r="C9413" s="31"/>
      <c r="D9413" s="31"/>
      <c r="E9413" s="43"/>
      <c r="F9413" s="42"/>
      <c r="G9413" s="83"/>
      <c r="H9413" s="31"/>
      <c r="I9413" s="31"/>
      <c r="J9413" s="83"/>
      <c r="K9413" s="31"/>
      <c r="L9413" s="31"/>
      <c r="M9413" s="168"/>
      <c r="N9413" s="147"/>
      <c r="O9413" s="105"/>
      <c r="P9413" s="42"/>
      <c r="Q9413" s="31"/>
      <c r="R9413" s="83"/>
      <c r="S9413" s="31"/>
      <c r="T9413" s="31"/>
      <c r="U9413" s="168"/>
      <c r="V9413" s="149"/>
      <c r="W9413" s="140" t="str" cm="1">
        <f t="array" ref="W9413">IF(SUM(LEN(B9413:V9413))=0,"",IF(OR(OR(ISBLANK(F9413),SUM(LEN(C9413),LEN(D9413))=0),AND(NOT(E9413="Unknown"),ISBLANK(J9413)),AND(NOT(O9413="Unknown"),ISBLANK(R9413))),"Missing Information", INDEX(Table15[Entire Service Line Classification], MATCH(SUMIFS(Table15[Unique ID],Table15[System-Owned Portion],E9413,Table15[If Material Anything Other than "Lead" in Column E,Was Material Ever Previously Lead?],G9413,Table15[Customer-Owned Portion],O9413),Table15[Unique ID],0),0)))</f>
        <v/>
      </c>
      <c r="X9413"/>
    </row>
    <row r="9414" spans="2:24" hidden="1" x14ac:dyDescent="0.25">
      <c r="B9414" s="145"/>
      <c r="C9414" s="31"/>
      <c r="D9414" s="31"/>
      <c r="E9414" s="43"/>
      <c r="F9414" s="42"/>
      <c r="G9414" s="83"/>
      <c r="H9414" s="31"/>
      <c r="I9414" s="31"/>
      <c r="J9414" s="83"/>
      <c r="K9414" s="31"/>
      <c r="L9414" s="31"/>
      <c r="M9414" s="168"/>
      <c r="N9414" s="147"/>
      <c r="O9414" s="105"/>
      <c r="P9414" s="42"/>
      <c r="Q9414" s="31"/>
      <c r="R9414" s="83"/>
      <c r="S9414" s="31"/>
      <c r="T9414" s="31"/>
      <c r="U9414" s="168"/>
      <c r="V9414" s="149"/>
      <c r="W9414" s="140" t="str" cm="1">
        <f t="array" ref="W9414">IF(SUM(LEN(B9414:V9414))=0,"",IF(OR(OR(ISBLANK(F9414),SUM(LEN(C9414),LEN(D9414))=0),AND(NOT(E9414="Unknown"),ISBLANK(J9414)),AND(NOT(O9414="Unknown"),ISBLANK(R9414))),"Missing Information", INDEX(Table15[Entire Service Line Classification], MATCH(SUMIFS(Table15[Unique ID],Table15[System-Owned Portion],E9414,Table15[If Material Anything Other than "Lead" in Column E,Was Material Ever Previously Lead?],G9414,Table15[Customer-Owned Portion],O9414),Table15[Unique ID],0),0)))</f>
        <v/>
      </c>
      <c r="X9414"/>
    </row>
    <row r="9415" spans="2:24" hidden="1" x14ac:dyDescent="0.25">
      <c r="B9415" s="145"/>
      <c r="C9415" s="31"/>
      <c r="D9415" s="31"/>
      <c r="E9415" s="43"/>
      <c r="F9415" s="42"/>
      <c r="G9415" s="83"/>
      <c r="H9415" s="31"/>
      <c r="I9415" s="31"/>
      <c r="J9415" s="83"/>
      <c r="K9415" s="31"/>
      <c r="L9415" s="31"/>
      <c r="M9415" s="168"/>
      <c r="N9415" s="147"/>
      <c r="O9415" s="105"/>
      <c r="P9415" s="42"/>
      <c r="Q9415" s="31"/>
      <c r="R9415" s="83"/>
      <c r="S9415" s="31"/>
      <c r="T9415" s="31"/>
      <c r="U9415" s="168"/>
      <c r="V9415" s="149"/>
      <c r="W9415" s="140" t="str" cm="1">
        <f t="array" ref="W9415">IF(SUM(LEN(B9415:V9415))=0,"",IF(OR(OR(ISBLANK(F9415),SUM(LEN(C9415),LEN(D9415))=0),AND(NOT(E9415="Unknown"),ISBLANK(J9415)),AND(NOT(O9415="Unknown"),ISBLANK(R9415))),"Missing Information", INDEX(Table15[Entire Service Line Classification], MATCH(SUMIFS(Table15[Unique ID],Table15[System-Owned Portion],E9415,Table15[If Material Anything Other than "Lead" in Column E,Was Material Ever Previously Lead?],G9415,Table15[Customer-Owned Portion],O9415),Table15[Unique ID],0),0)))</f>
        <v/>
      </c>
      <c r="X9415"/>
    </row>
    <row r="9416" spans="2:24" hidden="1" x14ac:dyDescent="0.25">
      <c r="B9416" s="145"/>
      <c r="C9416" s="31"/>
      <c r="D9416" s="31"/>
      <c r="E9416" s="43"/>
      <c r="F9416" s="42"/>
      <c r="G9416" s="83"/>
      <c r="H9416" s="31"/>
      <c r="I9416" s="31"/>
      <c r="J9416" s="83"/>
      <c r="K9416" s="31"/>
      <c r="L9416" s="31"/>
      <c r="M9416" s="168"/>
      <c r="N9416" s="147"/>
      <c r="O9416" s="105"/>
      <c r="P9416" s="42"/>
      <c r="Q9416" s="31"/>
      <c r="R9416" s="83"/>
      <c r="S9416" s="31"/>
      <c r="T9416" s="31"/>
      <c r="U9416" s="168"/>
      <c r="V9416" s="149"/>
      <c r="W9416" s="140" t="str" cm="1">
        <f t="array" ref="W9416">IF(SUM(LEN(B9416:V9416))=0,"",IF(OR(OR(ISBLANK(F9416),SUM(LEN(C9416),LEN(D9416))=0),AND(NOT(E9416="Unknown"),ISBLANK(J9416)),AND(NOT(O9416="Unknown"),ISBLANK(R9416))),"Missing Information", INDEX(Table15[Entire Service Line Classification], MATCH(SUMIFS(Table15[Unique ID],Table15[System-Owned Portion],E9416,Table15[If Material Anything Other than "Lead" in Column E,Was Material Ever Previously Lead?],G9416,Table15[Customer-Owned Portion],O9416),Table15[Unique ID],0),0)))</f>
        <v/>
      </c>
      <c r="X9416"/>
    </row>
    <row r="9417" spans="2:24" hidden="1" x14ac:dyDescent="0.25">
      <c r="B9417" s="145"/>
      <c r="C9417" s="31"/>
      <c r="D9417" s="31"/>
      <c r="E9417" s="43"/>
      <c r="F9417" s="42"/>
      <c r="G9417" s="83"/>
      <c r="H9417" s="31"/>
      <c r="I9417" s="31"/>
      <c r="J9417" s="83"/>
      <c r="K9417" s="31"/>
      <c r="L9417" s="31"/>
      <c r="M9417" s="168"/>
      <c r="N9417" s="147"/>
      <c r="O9417" s="105"/>
      <c r="P9417" s="42"/>
      <c r="Q9417" s="31"/>
      <c r="R9417" s="83"/>
      <c r="S9417" s="31"/>
      <c r="T9417" s="31"/>
      <c r="U9417" s="168"/>
      <c r="V9417" s="149"/>
      <c r="W9417" s="140" t="str" cm="1">
        <f t="array" ref="W9417">IF(SUM(LEN(B9417:V9417))=0,"",IF(OR(OR(ISBLANK(F9417),SUM(LEN(C9417),LEN(D9417))=0),AND(NOT(E9417="Unknown"),ISBLANK(J9417)),AND(NOT(O9417="Unknown"),ISBLANK(R9417))),"Missing Information", INDEX(Table15[Entire Service Line Classification], MATCH(SUMIFS(Table15[Unique ID],Table15[System-Owned Portion],E9417,Table15[If Material Anything Other than "Lead" in Column E,Was Material Ever Previously Lead?],G9417,Table15[Customer-Owned Portion],O9417),Table15[Unique ID],0),0)))</f>
        <v/>
      </c>
      <c r="X9417"/>
    </row>
    <row r="9418" spans="2:24" hidden="1" x14ac:dyDescent="0.25">
      <c r="B9418" s="145"/>
      <c r="C9418" s="31"/>
      <c r="D9418" s="31"/>
      <c r="E9418" s="43"/>
      <c r="F9418" s="42"/>
      <c r="G9418" s="83"/>
      <c r="H9418" s="31"/>
      <c r="I9418" s="31"/>
      <c r="J9418" s="83"/>
      <c r="K9418" s="31"/>
      <c r="L9418" s="31"/>
      <c r="M9418" s="168"/>
      <c r="N9418" s="147"/>
      <c r="O9418" s="105"/>
      <c r="P9418" s="42"/>
      <c r="Q9418" s="31"/>
      <c r="R9418" s="83"/>
      <c r="S9418" s="31"/>
      <c r="T9418" s="31"/>
      <c r="U9418" s="168"/>
      <c r="V9418" s="149"/>
      <c r="W9418" s="140" t="str" cm="1">
        <f t="array" ref="W9418">IF(SUM(LEN(B9418:V9418))=0,"",IF(OR(OR(ISBLANK(F9418),SUM(LEN(C9418),LEN(D9418))=0),AND(NOT(E9418="Unknown"),ISBLANK(J9418)),AND(NOT(O9418="Unknown"),ISBLANK(R9418))),"Missing Information", INDEX(Table15[Entire Service Line Classification], MATCH(SUMIFS(Table15[Unique ID],Table15[System-Owned Portion],E9418,Table15[If Material Anything Other than "Lead" in Column E,Was Material Ever Previously Lead?],G9418,Table15[Customer-Owned Portion],O9418),Table15[Unique ID],0),0)))</f>
        <v/>
      </c>
      <c r="X9418"/>
    </row>
    <row r="9419" spans="2:24" hidden="1" x14ac:dyDescent="0.25">
      <c r="B9419" s="145"/>
      <c r="C9419" s="31"/>
      <c r="D9419" s="31"/>
      <c r="E9419" s="43"/>
      <c r="F9419" s="42"/>
      <c r="G9419" s="83"/>
      <c r="H9419" s="31"/>
      <c r="I9419" s="31"/>
      <c r="J9419" s="83"/>
      <c r="K9419" s="31"/>
      <c r="L9419" s="31"/>
      <c r="M9419" s="168"/>
      <c r="N9419" s="147"/>
      <c r="O9419" s="105"/>
      <c r="P9419" s="42"/>
      <c r="Q9419" s="31"/>
      <c r="R9419" s="83"/>
      <c r="S9419" s="31"/>
      <c r="T9419" s="31"/>
      <c r="U9419" s="168"/>
      <c r="V9419" s="149"/>
      <c r="W9419" s="140" t="str" cm="1">
        <f t="array" ref="W9419">IF(SUM(LEN(B9419:V9419))=0,"",IF(OR(OR(ISBLANK(F9419),SUM(LEN(C9419),LEN(D9419))=0),AND(NOT(E9419="Unknown"),ISBLANK(J9419)),AND(NOT(O9419="Unknown"),ISBLANK(R9419))),"Missing Information", INDEX(Table15[Entire Service Line Classification], MATCH(SUMIFS(Table15[Unique ID],Table15[System-Owned Portion],E9419,Table15[If Material Anything Other than "Lead" in Column E,Was Material Ever Previously Lead?],G9419,Table15[Customer-Owned Portion],O9419),Table15[Unique ID],0),0)))</f>
        <v/>
      </c>
      <c r="X9419"/>
    </row>
    <row r="9420" spans="2:24" hidden="1" x14ac:dyDescent="0.25">
      <c r="B9420" s="145"/>
      <c r="C9420" s="31"/>
      <c r="D9420" s="31"/>
      <c r="E9420" s="43"/>
      <c r="F9420" s="42"/>
      <c r="G9420" s="83"/>
      <c r="H9420" s="31"/>
      <c r="I9420" s="31"/>
      <c r="J9420" s="83"/>
      <c r="K9420" s="31"/>
      <c r="L9420" s="31"/>
      <c r="M9420" s="168"/>
      <c r="N9420" s="147"/>
      <c r="O9420" s="105"/>
      <c r="P9420" s="42"/>
      <c r="Q9420" s="31"/>
      <c r="R9420" s="83"/>
      <c r="S9420" s="31"/>
      <c r="T9420" s="31"/>
      <c r="U9420" s="168"/>
      <c r="V9420" s="149"/>
      <c r="W9420" s="140" t="str" cm="1">
        <f t="array" ref="W9420">IF(SUM(LEN(B9420:V9420))=0,"",IF(OR(OR(ISBLANK(F9420),SUM(LEN(C9420),LEN(D9420))=0),AND(NOT(E9420="Unknown"),ISBLANK(J9420)),AND(NOT(O9420="Unknown"),ISBLANK(R9420))),"Missing Information", INDEX(Table15[Entire Service Line Classification], MATCH(SUMIFS(Table15[Unique ID],Table15[System-Owned Portion],E9420,Table15[If Material Anything Other than "Lead" in Column E,Was Material Ever Previously Lead?],G9420,Table15[Customer-Owned Portion],O9420),Table15[Unique ID],0),0)))</f>
        <v/>
      </c>
      <c r="X9420"/>
    </row>
    <row r="9421" spans="2:24" hidden="1" x14ac:dyDescent="0.25">
      <c r="B9421" s="145"/>
      <c r="C9421" s="31"/>
      <c r="D9421" s="31"/>
      <c r="E9421" s="43"/>
      <c r="F9421" s="42"/>
      <c r="G9421" s="83"/>
      <c r="H9421" s="31"/>
      <c r="I9421" s="31"/>
      <c r="J9421" s="83"/>
      <c r="K9421" s="31"/>
      <c r="L9421" s="31"/>
      <c r="M9421" s="168"/>
      <c r="N9421" s="147"/>
      <c r="O9421" s="105"/>
      <c r="P9421" s="42"/>
      <c r="Q9421" s="31"/>
      <c r="R9421" s="83"/>
      <c r="S9421" s="31"/>
      <c r="T9421" s="31"/>
      <c r="U9421" s="168"/>
      <c r="V9421" s="149"/>
      <c r="W9421" s="140" t="str" cm="1">
        <f t="array" ref="W9421">IF(SUM(LEN(B9421:V9421))=0,"",IF(OR(OR(ISBLANK(F9421),SUM(LEN(C9421),LEN(D9421))=0),AND(NOT(E9421="Unknown"),ISBLANK(J9421)),AND(NOT(O9421="Unknown"),ISBLANK(R9421))),"Missing Information", INDEX(Table15[Entire Service Line Classification], MATCH(SUMIFS(Table15[Unique ID],Table15[System-Owned Portion],E9421,Table15[If Material Anything Other than "Lead" in Column E,Was Material Ever Previously Lead?],G9421,Table15[Customer-Owned Portion],O9421),Table15[Unique ID],0),0)))</f>
        <v/>
      </c>
      <c r="X9421"/>
    </row>
    <row r="9422" spans="2:24" hidden="1" x14ac:dyDescent="0.25">
      <c r="B9422" s="145"/>
      <c r="C9422" s="31"/>
      <c r="D9422" s="31"/>
      <c r="E9422" s="43"/>
      <c r="F9422" s="42"/>
      <c r="G9422" s="83"/>
      <c r="H9422" s="31"/>
      <c r="I9422" s="31"/>
      <c r="J9422" s="83"/>
      <c r="K9422" s="31"/>
      <c r="L9422" s="31"/>
      <c r="M9422" s="168"/>
      <c r="N9422" s="147"/>
      <c r="O9422" s="105"/>
      <c r="P9422" s="42"/>
      <c r="Q9422" s="31"/>
      <c r="R9422" s="83"/>
      <c r="S9422" s="31"/>
      <c r="T9422" s="31"/>
      <c r="U9422" s="168"/>
      <c r="V9422" s="149"/>
      <c r="W9422" s="140" t="str" cm="1">
        <f t="array" ref="W9422">IF(SUM(LEN(B9422:V9422))=0,"",IF(OR(OR(ISBLANK(F9422),SUM(LEN(C9422),LEN(D9422))=0),AND(NOT(E9422="Unknown"),ISBLANK(J9422)),AND(NOT(O9422="Unknown"),ISBLANK(R9422))),"Missing Information", INDEX(Table15[Entire Service Line Classification], MATCH(SUMIFS(Table15[Unique ID],Table15[System-Owned Portion],E9422,Table15[If Material Anything Other than "Lead" in Column E,Was Material Ever Previously Lead?],G9422,Table15[Customer-Owned Portion],O9422),Table15[Unique ID],0),0)))</f>
        <v/>
      </c>
      <c r="X9422"/>
    </row>
    <row r="9423" spans="2:24" hidden="1" x14ac:dyDescent="0.25">
      <c r="B9423" s="145"/>
      <c r="C9423" s="31"/>
      <c r="D9423" s="31"/>
      <c r="E9423" s="43"/>
      <c r="F9423" s="42"/>
      <c r="G9423" s="83"/>
      <c r="H9423" s="31"/>
      <c r="I9423" s="31"/>
      <c r="J9423" s="83"/>
      <c r="K9423" s="31"/>
      <c r="L9423" s="31"/>
      <c r="M9423" s="168"/>
      <c r="N9423" s="147"/>
      <c r="O9423" s="105"/>
      <c r="P9423" s="42"/>
      <c r="Q9423" s="31"/>
      <c r="R9423" s="83"/>
      <c r="S9423" s="31"/>
      <c r="T9423" s="31"/>
      <c r="U9423" s="168"/>
      <c r="V9423" s="149"/>
      <c r="W9423" s="140" t="str" cm="1">
        <f t="array" ref="W9423">IF(SUM(LEN(B9423:V9423))=0,"",IF(OR(OR(ISBLANK(F9423),SUM(LEN(C9423),LEN(D9423))=0),AND(NOT(E9423="Unknown"),ISBLANK(J9423)),AND(NOT(O9423="Unknown"),ISBLANK(R9423))),"Missing Information", INDEX(Table15[Entire Service Line Classification], MATCH(SUMIFS(Table15[Unique ID],Table15[System-Owned Portion],E9423,Table15[If Material Anything Other than "Lead" in Column E,Was Material Ever Previously Lead?],G9423,Table15[Customer-Owned Portion],O9423),Table15[Unique ID],0),0)))</f>
        <v/>
      </c>
      <c r="X9423"/>
    </row>
    <row r="9424" spans="2:24" hidden="1" x14ac:dyDescent="0.25">
      <c r="B9424" s="145"/>
      <c r="C9424" s="31"/>
      <c r="D9424" s="31"/>
      <c r="E9424" s="43"/>
      <c r="F9424" s="42"/>
      <c r="G9424" s="83"/>
      <c r="H9424" s="31"/>
      <c r="I9424" s="31"/>
      <c r="J9424" s="83"/>
      <c r="K9424" s="31"/>
      <c r="L9424" s="31"/>
      <c r="M9424" s="168"/>
      <c r="N9424" s="147"/>
      <c r="O9424" s="105"/>
      <c r="P9424" s="42"/>
      <c r="Q9424" s="31"/>
      <c r="R9424" s="83"/>
      <c r="S9424" s="31"/>
      <c r="T9424" s="31"/>
      <c r="U9424" s="168"/>
      <c r="V9424" s="149"/>
      <c r="W9424" s="140" t="str" cm="1">
        <f t="array" ref="W9424">IF(SUM(LEN(B9424:V9424))=0,"",IF(OR(OR(ISBLANK(F9424),SUM(LEN(C9424),LEN(D9424))=0),AND(NOT(E9424="Unknown"),ISBLANK(J9424)),AND(NOT(O9424="Unknown"),ISBLANK(R9424))),"Missing Information", INDEX(Table15[Entire Service Line Classification], MATCH(SUMIFS(Table15[Unique ID],Table15[System-Owned Portion],E9424,Table15[If Material Anything Other than "Lead" in Column E,Was Material Ever Previously Lead?],G9424,Table15[Customer-Owned Portion],O9424),Table15[Unique ID],0),0)))</f>
        <v/>
      </c>
      <c r="X9424"/>
    </row>
    <row r="9425" spans="2:24" hidden="1" x14ac:dyDescent="0.25">
      <c r="B9425" s="145"/>
      <c r="C9425" s="31"/>
      <c r="D9425" s="31"/>
      <c r="E9425" s="43"/>
      <c r="F9425" s="42"/>
      <c r="G9425" s="83"/>
      <c r="H9425" s="31"/>
      <c r="I9425" s="31"/>
      <c r="J9425" s="83"/>
      <c r="K9425" s="31"/>
      <c r="L9425" s="31"/>
      <c r="M9425" s="168"/>
      <c r="N9425" s="147"/>
      <c r="O9425" s="105"/>
      <c r="P9425" s="42"/>
      <c r="Q9425" s="31"/>
      <c r="R9425" s="83"/>
      <c r="S9425" s="31"/>
      <c r="T9425" s="31"/>
      <c r="U9425" s="168"/>
      <c r="V9425" s="149"/>
      <c r="W9425" s="140" t="str" cm="1">
        <f t="array" ref="W9425">IF(SUM(LEN(B9425:V9425))=0,"",IF(OR(OR(ISBLANK(F9425),SUM(LEN(C9425),LEN(D9425))=0),AND(NOT(E9425="Unknown"),ISBLANK(J9425)),AND(NOT(O9425="Unknown"),ISBLANK(R9425))),"Missing Information", INDEX(Table15[Entire Service Line Classification], MATCH(SUMIFS(Table15[Unique ID],Table15[System-Owned Portion],E9425,Table15[If Material Anything Other than "Lead" in Column E,Was Material Ever Previously Lead?],G9425,Table15[Customer-Owned Portion],O9425),Table15[Unique ID],0),0)))</f>
        <v/>
      </c>
      <c r="X9425"/>
    </row>
    <row r="9426" spans="2:24" hidden="1" x14ac:dyDescent="0.25">
      <c r="B9426" s="145"/>
      <c r="C9426" s="31"/>
      <c r="D9426" s="31"/>
      <c r="E9426" s="43"/>
      <c r="F9426" s="42"/>
      <c r="G9426" s="83"/>
      <c r="H9426" s="31"/>
      <c r="I9426" s="31"/>
      <c r="J9426" s="83"/>
      <c r="K9426" s="31"/>
      <c r="L9426" s="31"/>
      <c r="M9426" s="168"/>
      <c r="N9426" s="147"/>
      <c r="O9426" s="105"/>
      <c r="P9426" s="42"/>
      <c r="Q9426" s="31"/>
      <c r="R9426" s="83"/>
      <c r="S9426" s="31"/>
      <c r="T9426" s="31"/>
      <c r="U9426" s="168"/>
      <c r="V9426" s="149"/>
      <c r="W9426" s="140" t="str" cm="1">
        <f t="array" ref="W9426">IF(SUM(LEN(B9426:V9426))=0,"",IF(OR(OR(ISBLANK(F9426),SUM(LEN(C9426),LEN(D9426))=0),AND(NOT(E9426="Unknown"),ISBLANK(J9426)),AND(NOT(O9426="Unknown"),ISBLANK(R9426))),"Missing Information", INDEX(Table15[Entire Service Line Classification], MATCH(SUMIFS(Table15[Unique ID],Table15[System-Owned Portion],E9426,Table15[If Material Anything Other than "Lead" in Column E,Was Material Ever Previously Lead?],G9426,Table15[Customer-Owned Portion],O9426),Table15[Unique ID],0),0)))</f>
        <v/>
      </c>
      <c r="X9426"/>
    </row>
    <row r="9427" spans="2:24" hidden="1" x14ac:dyDescent="0.25">
      <c r="B9427" s="145"/>
      <c r="C9427" s="31"/>
      <c r="D9427" s="31"/>
      <c r="E9427" s="43"/>
      <c r="F9427" s="42"/>
      <c r="G9427" s="83"/>
      <c r="H9427" s="31"/>
      <c r="I9427" s="31"/>
      <c r="J9427" s="83"/>
      <c r="K9427" s="31"/>
      <c r="L9427" s="31"/>
      <c r="M9427" s="168"/>
      <c r="N9427" s="147"/>
      <c r="O9427" s="105"/>
      <c r="P9427" s="42"/>
      <c r="Q9427" s="31"/>
      <c r="R9427" s="83"/>
      <c r="S9427" s="31"/>
      <c r="T9427" s="31"/>
      <c r="U9427" s="168"/>
      <c r="V9427" s="149"/>
      <c r="W9427" s="140" t="str" cm="1">
        <f t="array" ref="W9427">IF(SUM(LEN(B9427:V9427))=0,"",IF(OR(OR(ISBLANK(F9427),SUM(LEN(C9427),LEN(D9427))=0),AND(NOT(E9427="Unknown"),ISBLANK(J9427)),AND(NOT(O9427="Unknown"),ISBLANK(R9427))),"Missing Information", INDEX(Table15[Entire Service Line Classification], MATCH(SUMIFS(Table15[Unique ID],Table15[System-Owned Portion],E9427,Table15[If Material Anything Other than "Lead" in Column E,Was Material Ever Previously Lead?],G9427,Table15[Customer-Owned Portion],O9427),Table15[Unique ID],0),0)))</f>
        <v/>
      </c>
      <c r="X9427"/>
    </row>
    <row r="9428" spans="2:24" hidden="1" x14ac:dyDescent="0.25">
      <c r="B9428" s="145"/>
      <c r="C9428" s="31"/>
      <c r="D9428" s="31"/>
      <c r="E9428" s="43"/>
      <c r="F9428" s="42"/>
      <c r="G9428" s="83"/>
      <c r="H9428" s="31"/>
      <c r="I9428" s="31"/>
      <c r="J9428" s="83"/>
      <c r="K9428" s="31"/>
      <c r="L9428" s="31"/>
      <c r="M9428" s="168"/>
      <c r="N9428" s="147"/>
      <c r="O9428" s="105"/>
      <c r="P9428" s="42"/>
      <c r="Q9428" s="31"/>
      <c r="R9428" s="83"/>
      <c r="S9428" s="31"/>
      <c r="T9428" s="31"/>
      <c r="U9428" s="168"/>
      <c r="V9428" s="149"/>
      <c r="W9428" s="140" t="str" cm="1">
        <f t="array" ref="W9428">IF(SUM(LEN(B9428:V9428))=0,"",IF(OR(OR(ISBLANK(F9428),SUM(LEN(C9428),LEN(D9428))=0),AND(NOT(E9428="Unknown"),ISBLANK(J9428)),AND(NOT(O9428="Unknown"),ISBLANK(R9428))),"Missing Information", INDEX(Table15[Entire Service Line Classification], MATCH(SUMIFS(Table15[Unique ID],Table15[System-Owned Portion],E9428,Table15[If Material Anything Other than "Lead" in Column E,Was Material Ever Previously Lead?],G9428,Table15[Customer-Owned Portion],O9428),Table15[Unique ID],0),0)))</f>
        <v/>
      </c>
      <c r="X9428"/>
    </row>
    <row r="9429" spans="2:24" hidden="1" x14ac:dyDescent="0.25">
      <c r="B9429" s="145"/>
      <c r="C9429" s="31"/>
      <c r="D9429" s="31"/>
      <c r="E9429" s="43"/>
      <c r="F9429" s="42"/>
      <c r="G9429" s="83"/>
      <c r="H9429" s="31"/>
      <c r="I9429" s="31"/>
      <c r="J9429" s="83"/>
      <c r="K9429" s="31"/>
      <c r="L9429" s="31"/>
      <c r="M9429" s="168"/>
      <c r="N9429" s="147"/>
      <c r="O9429" s="105"/>
      <c r="P9429" s="42"/>
      <c r="Q9429" s="31"/>
      <c r="R9429" s="83"/>
      <c r="S9429" s="31"/>
      <c r="T9429" s="31"/>
      <c r="U9429" s="168"/>
      <c r="V9429" s="149"/>
      <c r="W9429" s="140" t="str" cm="1">
        <f t="array" ref="W9429">IF(SUM(LEN(B9429:V9429))=0,"",IF(OR(OR(ISBLANK(F9429),SUM(LEN(C9429),LEN(D9429))=0),AND(NOT(E9429="Unknown"),ISBLANK(J9429)),AND(NOT(O9429="Unknown"),ISBLANK(R9429))),"Missing Information", INDEX(Table15[Entire Service Line Classification], MATCH(SUMIFS(Table15[Unique ID],Table15[System-Owned Portion],E9429,Table15[If Material Anything Other than "Lead" in Column E,Was Material Ever Previously Lead?],G9429,Table15[Customer-Owned Portion],O9429),Table15[Unique ID],0),0)))</f>
        <v/>
      </c>
      <c r="X9429"/>
    </row>
    <row r="9430" spans="2:24" hidden="1" x14ac:dyDescent="0.25">
      <c r="B9430" s="145"/>
      <c r="C9430" s="31"/>
      <c r="D9430" s="31"/>
      <c r="E9430" s="43"/>
      <c r="F9430" s="42"/>
      <c r="G9430" s="83"/>
      <c r="H9430" s="31"/>
      <c r="I9430" s="31"/>
      <c r="J9430" s="83"/>
      <c r="K9430" s="31"/>
      <c r="L9430" s="31"/>
      <c r="M9430" s="168"/>
      <c r="N9430" s="147"/>
      <c r="O9430" s="105"/>
      <c r="P9430" s="42"/>
      <c r="Q9430" s="31"/>
      <c r="R9430" s="83"/>
      <c r="S9430" s="31"/>
      <c r="T9430" s="31"/>
      <c r="U9430" s="168"/>
      <c r="V9430" s="149"/>
      <c r="W9430" s="140" t="str" cm="1">
        <f t="array" ref="W9430">IF(SUM(LEN(B9430:V9430))=0,"",IF(OR(OR(ISBLANK(F9430),SUM(LEN(C9430),LEN(D9430))=0),AND(NOT(E9430="Unknown"),ISBLANK(J9430)),AND(NOT(O9430="Unknown"),ISBLANK(R9430))),"Missing Information", INDEX(Table15[Entire Service Line Classification], MATCH(SUMIFS(Table15[Unique ID],Table15[System-Owned Portion],E9430,Table15[If Material Anything Other than "Lead" in Column E,Was Material Ever Previously Lead?],G9430,Table15[Customer-Owned Portion],O9430),Table15[Unique ID],0),0)))</f>
        <v/>
      </c>
      <c r="X9430"/>
    </row>
    <row r="9431" spans="2:24" hidden="1" x14ac:dyDescent="0.25">
      <c r="B9431" s="145"/>
      <c r="C9431" s="31"/>
      <c r="D9431" s="31"/>
      <c r="E9431" s="43"/>
      <c r="F9431" s="42"/>
      <c r="G9431" s="83"/>
      <c r="H9431" s="31"/>
      <c r="I9431" s="31"/>
      <c r="J9431" s="83"/>
      <c r="K9431" s="31"/>
      <c r="L9431" s="31"/>
      <c r="M9431" s="168"/>
      <c r="N9431" s="147"/>
      <c r="O9431" s="105"/>
      <c r="P9431" s="42"/>
      <c r="Q9431" s="31"/>
      <c r="R9431" s="83"/>
      <c r="S9431" s="31"/>
      <c r="T9431" s="31"/>
      <c r="U9431" s="168"/>
      <c r="V9431" s="149"/>
      <c r="W9431" s="140" t="str" cm="1">
        <f t="array" ref="W9431">IF(SUM(LEN(B9431:V9431))=0,"",IF(OR(OR(ISBLANK(F9431),SUM(LEN(C9431),LEN(D9431))=0),AND(NOT(E9431="Unknown"),ISBLANK(J9431)),AND(NOT(O9431="Unknown"),ISBLANK(R9431))),"Missing Information", INDEX(Table15[Entire Service Line Classification], MATCH(SUMIFS(Table15[Unique ID],Table15[System-Owned Portion],E9431,Table15[If Material Anything Other than "Lead" in Column E,Was Material Ever Previously Lead?],G9431,Table15[Customer-Owned Portion],O9431),Table15[Unique ID],0),0)))</f>
        <v/>
      </c>
      <c r="X9431"/>
    </row>
    <row r="9432" spans="2:24" hidden="1" x14ac:dyDescent="0.25">
      <c r="B9432" s="145"/>
      <c r="C9432" s="31"/>
      <c r="D9432" s="31"/>
      <c r="E9432" s="43"/>
      <c r="F9432" s="42"/>
      <c r="G9432" s="83"/>
      <c r="H9432" s="31"/>
      <c r="I9432" s="31"/>
      <c r="J9432" s="83"/>
      <c r="K9432" s="31"/>
      <c r="L9432" s="31"/>
      <c r="M9432" s="168"/>
      <c r="N9432" s="147"/>
      <c r="O9432" s="105"/>
      <c r="P9432" s="42"/>
      <c r="Q9432" s="31"/>
      <c r="R9432" s="83"/>
      <c r="S9432" s="31"/>
      <c r="T9432" s="31"/>
      <c r="U9432" s="168"/>
      <c r="V9432" s="149"/>
      <c r="W9432" s="140" t="str" cm="1">
        <f t="array" ref="W9432">IF(SUM(LEN(B9432:V9432))=0,"",IF(OR(OR(ISBLANK(F9432),SUM(LEN(C9432),LEN(D9432))=0),AND(NOT(E9432="Unknown"),ISBLANK(J9432)),AND(NOT(O9432="Unknown"),ISBLANK(R9432))),"Missing Information", INDEX(Table15[Entire Service Line Classification], MATCH(SUMIFS(Table15[Unique ID],Table15[System-Owned Portion],E9432,Table15[If Material Anything Other than "Lead" in Column E,Was Material Ever Previously Lead?],G9432,Table15[Customer-Owned Portion],O9432),Table15[Unique ID],0),0)))</f>
        <v/>
      </c>
      <c r="X9432"/>
    </row>
    <row r="9433" spans="2:24" hidden="1" x14ac:dyDescent="0.25">
      <c r="B9433" s="145"/>
      <c r="C9433" s="31"/>
      <c r="D9433" s="31"/>
      <c r="E9433" s="43"/>
      <c r="F9433" s="42"/>
      <c r="G9433" s="83"/>
      <c r="H9433" s="31"/>
      <c r="I9433" s="31"/>
      <c r="J9433" s="83"/>
      <c r="K9433" s="31"/>
      <c r="L9433" s="31"/>
      <c r="M9433" s="168"/>
      <c r="N9433" s="147"/>
      <c r="O9433" s="105"/>
      <c r="P9433" s="42"/>
      <c r="Q9433" s="31"/>
      <c r="R9433" s="83"/>
      <c r="S9433" s="31"/>
      <c r="T9433" s="31"/>
      <c r="U9433" s="168"/>
      <c r="V9433" s="149"/>
      <c r="W9433" s="140" t="str" cm="1">
        <f t="array" ref="W9433">IF(SUM(LEN(B9433:V9433))=0,"",IF(OR(OR(ISBLANK(F9433),SUM(LEN(C9433),LEN(D9433))=0),AND(NOT(E9433="Unknown"),ISBLANK(J9433)),AND(NOT(O9433="Unknown"),ISBLANK(R9433))),"Missing Information", INDEX(Table15[Entire Service Line Classification], MATCH(SUMIFS(Table15[Unique ID],Table15[System-Owned Portion],E9433,Table15[If Material Anything Other than "Lead" in Column E,Was Material Ever Previously Lead?],G9433,Table15[Customer-Owned Portion],O9433),Table15[Unique ID],0),0)))</f>
        <v/>
      </c>
      <c r="X9433"/>
    </row>
    <row r="9434" spans="2:24" hidden="1" x14ac:dyDescent="0.25">
      <c r="B9434" s="145"/>
      <c r="C9434" s="31"/>
      <c r="D9434" s="31"/>
      <c r="E9434" s="43"/>
      <c r="F9434" s="42"/>
      <c r="G9434" s="83"/>
      <c r="H9434" s="31"/>
      <c r="I9434" s="31"/>
      <c r="J9434" s="83"/>
      <c r="K9434" s="31"/>
      <c r="L9434" s="31"/>
      <c r="M9434" s="168"/>
      <c r="N9434" s="147"/>
      <c r="O9434" s="105"/>
      <c r="P9434" s="42"/>
      <c r="Q9434" s="31"/>
      <c r="R9434" s="83"/>
      <c r="S9434" s="31"/>
      <c r="T9434" s="31"/>
      <c r="U9434" s="168"/>
      <c r="V9434" s="149"/>
      <c r="W9434" s="140" t="str" cm="1">
        <f t="array" ref="W9434">IF(SUM(LEN(B9434:V9434))=0,"",IF(OR(OR(ISBLANK(F9434),SUM(LEN(C9434),LEN(D9434))=0),AND(NOT(E9434="Unknown"),ISBLANK(J9434)),AND(NOT(O9434="Unknown"),ISBLANK(R9434))),"Missing Information", INDEX(Table15[Entire Service Line Classification], MATCH(SUMIFS(Table15[Unique ID],Table15[System-Owned Portion],E9434,Table15[If Material Anything Other than "Lead" in Column E,Was Material Ever Previously Lead?],G9434,Table15[Customer-Owned Portion],O9434),Table15[Unique ID],0),0)))</f>
        <v/>
      </c>
      <c r="X9434"/>
    </row>
    <row r="9435" spans="2:24" hidden="1" x14ac:dyDescent="0.25">
      <c r="B9435" s="145"/>
      <c r="C9435" s="31"/>
      <c r="D9435" s="31"/>
      <c r="E9435" s="43"/>
      <c r="F9435" s="42"/>
      <c r="G9435" s="83"/>
      <c r="H9435" s="31"/>
      <c r="I9435" s="31"/>
      <c r="J9435" s="83"/>
      <c r="K9435" s="31"/>
      <c r="L9435" s="31"/>
      <c r="M9435" s="168"/>
      <c r="N9435" s="147"/>
      <c r="O9435" s="105"/>
      <c r="P9435" s="42"/>
      <c r="Q9435" s="31"/>
      <c r="R9435" s="83"/>
      <c r="S9435" s="31"/>
      <c r="T9435" s="31"/>
      <c r="U9435" s="168"/>
      <c r="V9435" s="149"/>
      <c r="W9435" s="140" t="str" cm="1">
        <f t="array" ref="W9435">IF(SUM(LEN(B9435:V9435))=0,"",IF(OR(OR(ISBLANK(F9435),SUM(LEN(C9435),LEN(D9435))=0),AND(NOT(E9435="Unknown"),ISBLANK(J9435)),AND(NOT(O9435="Unknown"),ISBLANK(R9435))),"Missing Information", INDEX(Table15[Entire Service Line Classification], MATCH(SUMIFS(Table15[Unique ID],Table15[System-Owned Portion],E9435,Table15[If Material Anything Other than "Lead" in Column E,Was Material Ever Previously Lead?],G9435,Table15[Customer-Owned Portion],O9435),Table15[Unique ID],0),0)))</f>
        <v/>
      </c>
      <c r="X9435"/>
    </row>
    <row r="9436" spans="2:24" hidden="1" x14ac:dyDescent="0.25">
      <c r="B9436" s="145"/>
      <c r="C9436" s="31"/>
      <c r="D9436" s="31"/>
      <c r="E9436" s="43"/>
      <c r="F9436" s="42"/>
      <c r="G9436" s="83"/>
      <c r="H9436" s="31"/>
      <c r="I9436" s="31"/>
      <c r="J9436" s="83"/>
      <c r="K9436" s="31"/>
      <c r="L9436" s="31"/>
      <c r="M9436" s="168"/>
      <c r="N9436" s="147"/>
      <c r="O9436" s="105"/>
      <c r="P9436" s="42"/>
      <c r="Q9436" s="31"/>
      <c r="R9436" s="83"/>
      <c r="S9436" s="31"/>
      <c r="T9436" s="31"/>
      <c r="U9436" s="168"/>
      <c r="V9436" s="149"/>
      <c r="W9436" s="140" t="str" cm="1">
        <f t="array" ref="W9436">IF(SUM(LEN(B9436:V9436))=0,"",IF(OR(OR(ISBLANK(F9436),SUM(LEN(C9436),LEN(D9436))=0),AND(NOT(E9436="Unknown"),ISBLANK(J9436)),AND(NOT(O9436="Unknown"),ISBLANK(R9436))),"Missing Information", INDEX(Table15[Entire Service Line Classification], MATCH(SUMIFS(Table15[Unique ID],Table15[System-Owned Portion],E9436,Table15[If Material Anything Other than "Lead" in Column E,Was Material Ever Previously Lead?],G9436,Table15[Customer-Owned Portion],O9436),Table15[Unique ID],0),0)))</f>
        <v/>
      </c>
      <c r="X9436"/>
    </row>
    <row r="9437" spans="2:24" hidden="1" x14ac:dyDescent="0.25">
      <c r="B9437" s="145"/>
      <c r="C9437" s="31"/>
      <c r="D9437" s="31"/>
      <c r="E9437" s="43"/>
      <c r="F9437" s="42"/>
      <c r="G9437" s="83"/>
      <c r="H9437" s="31"/>
      <c r="I9437" s="31"/>
      <c r="J9437" s="83"/>
      <c r="K9437" s="31"/>
      <c r="L9437" s="31"/>
      <c r="M9437" s="168"/>
      <c r="N9437" s="147"/>
      <c r="O9437" s="105"/>
      <c r="P9437" s="42"/>
      <c r="Q9437" s="31"/>
      <c r="R9437" s="83"/>
      <c r="S9437" s="31"/>
      <c r="T9437" s="31"/>
      <c r="U9437" s="168"/>
      <c r="V9437" s="149"/>
      <c r="W9437" s="140" t="str" cm="1">
        <f t="array" ref="W9437">IF(SUM(LEN(B9437:V9437))=0,"",IF(OR(OR(ISBLANK(F9437),SUM(LEN(C9437),LEN(D9437))=0),AND(NOT(E9437="Unknown"),ISBLANK(J9437)),AND(NOT(O9437="Unknown"),ISBLANK(R9437))),"Missing Information", INDEX(Table15[Entire Service Line Classification], MATCH(SUMIFS(Table15[Unique ID],Table15[System-Owned Portion],E9437,Table15[If Material Anything Other than "Lead" in Column E,Was Material Ever Previously Lead?],G9437,Table15[Customer-Owned Portion],O9437),Table15[Unique ID],0),0)))</f>
        <v/>
      </c>
      <c r="X9437"/>
    </row>
    <row r="9438" spans="2:24" hidden="1" x14ac:dyDescent="0.25">
      <c r="B9438" s="145"/>
      <c r="C9438" s="31"/>
      <c r="D9438" s="31"/>
      <c r="E9438" s="43"/>
      <c r="F9438" s="42"/>
      <c r="G9438" s="83"/>
      <c r="H9438" s="31"/>
      <c r="I9438" s="31"/>
      <c r="J9438" s="83"/>
      <c r="K9438" s="31"/>
      <c r="L9438" s="31"/>
      <c r="M9438" s="168"/>
      <c r="N9438" s="147"/>
      <c r="O9438" s="105"/>
      <c r="P9438" s="42"/>
      <c r="Q9438" s="31"/>
      <c r="R9438" s="83"/>
      <c r="S9438" s="31"/>
      <c r="T9438" s="31"/>
      <c r="U9438" s="168"/>
      <c r="V9438" s="149"/>
      <c r="W9438" s="140" t="str" cm="1">
        <f t="array" ref="W9438">IF(SUM(LEN(B9438:V9438))=0,"",IF(OR(OR(ISBLANK(F9438),SUM(LEN(C9438),LEN(D9438))=0),AND(NOT(E9438="Unknown"),ISBLANK(J9438)),AND(NOT(O9438="Unknown"),ISBLANK(R9438))),"Missing Information", INDEX(Table15[Entire Service Line Classification], MATCH(SUMIFS(Table15[Unique ID],Table15[System-Owned Portion],E9438,Table15[If Material Anything Other than "Lead" in Column E,Was Material Ever Previously Lead?],G9438,Table15[Customer-Owned Portion],O9438),Table15[Unique ID],0),0)))</f>
        <v/>
      </c>
      <c r="X9438"/>
    </row>
    <row r="9439" spans="2:24" hidden="1" x14ac:dyDescent="0.25">
      <c r="B9439" s="145"/>
      <c r="C9439" s="31"/>
      <c r="D9439" s="31"/>
      <c r="E9439" s="43"/>
      <c r="F9439" s="42"/>
      <c r="G9439" s="83"/>
      <c r="H9439" s="31"/>
      <c r="I9439" s="31"/>
      <c r="J9439" s="83"/>
      <c r="K9439" s="31"/>
      <c r="L9439" s="31"/>
      <c r="M9439" s="168"/>
      <c r="N9439" s="147"/>
      <c r="O9439" s="105"/>
      <c r="P9439" s="42"/>
      <c r="Q9439" s="31"/>
      <c r="R9439" s="83"/>
      <c r="S9439" s="31"/>
      <c r="T9439" s="31"/>
      <c r="U9439" s="168"/>
      <c r="V9439" s="149"/>
      <c r="W9439" s="140" t="str" cm="1">
        <f t="array" ref="W9439">IF(SUM(LEN(B9439:V9439))=0,"",IF(OR(OR(ISBLANK(F9439),SUM(LEN(C9439),LEN(D9439))=0),AND(NOT(E9439="Unknown"),ISBLANK(J9439)),AND(NOT(O9439="Unknown"),ISBLANK(R9439))),"Missing Information", INDEX(Table15[Entire Service Line Classification], MATCH(SUMIFS(Table15[Unique ID],Table15[System-Owned Portion],E9439,Table15[If Material Anything Other than "Lead" in Column E,Was Material Ever Previously Lead?],G9439,Table15[Customer-Owned Portion],O9439),Table15[Unique ID],0),0)))</f>
        <v/>
      </c>
      <c r="X9439"/>
    </row>
    <row r="9440" spans="2:24" hidden="1" x14ac:dyDescent="0.25">
      <c r="B9440" s="145"/>
      <c r="C9440" s="31"/>
      <c r="D9440" s="31"/>
      <c r="E9440" s="43"/>
      <c r="F9440" s="42"/>
      <c r="G9440" s="83"/>
      <c r="H9440" s="31"/>
      <c r="I9440" s="31"/>
      <c r="J9440" s="83"/>
      <c r="K9440" s="31"/>
      <c r="L9440" s="31"/>
      <c r="M9440" s="168"/>
      <c r="N9440" s="147"/>
      <c r="O9440" s="105"/>
      <c r="P9440" s="42"/>
      <c r="Q9440" s="31"/>
      <c r="R9440" s="83"/>
      <c r="S9440" s="31"/>
      <c r="T9440" s="31"/>
      <c r="U9440" s="168"/>
      <c r="V9440" s="149"/>
      <c r="W9440" s="140" t="str" cm="1">
        <f t="array" ref="W9440">IF(SUM(LEN(B9440:V9440))=0,"",IF(OR(OR(ISBLANK(F9440),SUM(LEN(C9440),LEN(D9440))=0),AND(NOT(E9440="Unknown"),ISBLANK(J9440)),AND(NOT(O9440="Unknown"),ISBLANK(R9440))),"Missing Information", INDEX(Table15[Entire Service Line Classification], MATCH(SUMIFS(Table15[Unique ID],Table15[System-Owned Portion],E9440,Table15[If Material Anything Other than "Lead" in Column E,Was Material Ever Previously Lead?],G9440,Table15[Customer-Owned Portion],O9440),Table15[Unique ID],0),0)))</f>
        <v/>
      </c>
      <c r="X9440"/>
    </row>
    <row r="9441" spans="2:24" hidden="1" x14ac:dyDescent="0.25">
      <c r="B9441" s="145"/>
      <c r="C9441" s="31"/>
      <c r="D9441" s="31"/>
      <c r="E9441" s="43"/>
      <c r="F9441" s="42"/>
      <c r="G9441" s="83"/>
      <c r="H9441" s="31"/>
      <c r="I9441" s="31"/>
      <c r="J9441" s="83"/>
      <c r="K9441" s="31"/>
      <c r="L9441" s="31"/>
      <c r="M9441" s="168"/>
      <c r="N9441" s="147"/>
      <c r="O9441" s="105"/>
      <c r="P9441" s="42"/>
      <c r="Q9441" s="31"/>
      <c r="R9441" s="83"/>
      <c r="S9441" s="31"/>
      <c r="T9441" s="31"/>
      <c r="U9441" s="168"/>
      <c r="V9441" s="149"/>
      <c r="W9441" s="140" t="str" cm="1">
        <f t="array" ref="W9441">IF(SUM(LEN(B9441:V9441))=0,"",IF(OR(OR(ISBLANK(F9441),SUM(LEN(C9441),LEN(D9441))=0),AND(NOT(E9441="Unknown"),ISBLANK(J9441)),AND(NOT(O9441="Unknown"),ISBLANK(R9441))),"Missing Information", INDEX(Table15[Entire Service Line Classification], MATCH(SUMIFS(Table15[Unique ID],Table15[System-Owned Portion],E9441,Table15[If Material Anything Other than "Lead" in Column E,Was Material Ever Previously Lead?],G9441,Table15[Customer-Owned Portion],O9441),Table15[Unique ID],0),0)))</f>
        <v/>
      </c>
      <c r="X9441"/>
    </row>
    <row r="9442" spans="2:24" hidden="1" x14ac:dyDescent="0.25">
      <c r="B9442" s="145"/>
      <c r="C9442" s="31"/>
      <c r="D9442" s="31"/>
      <c r="E9442" s="43"/>
      <c r="F9442" s="42"/>
      <c r="G9442" s="83"/>
      <c r="H9442" s="31"/>
      <c r="I9442" s="31"/>
      <c r="J9442" s="83"/>
      <c r="K9442" s="31"/>
      <c r="L9442" s="31"/>
      <c r="M9442" s="168"/>
      <c r="N9442" s="147"/>
      <c r="O9442" s="105"/>
      <c r="P9442" s="42"/>
      <c r="Q9442" s="31"/>
      <c r="R9442" s="83"/>
      <c r="S9442" s="31"/>
      <c r="T9442" s="31"/>
      <c r="U9442" s="168"/>
      <c r="V9442" s="149"/>
      <c r="W9442" s="140" t="str" cm="1">
        <f t="array" ref="W9442">IF(SUM(LEN(B9442:V9442))=0,"",IF(OR(OR(ISBLANK(F9442),SUM(LEN(C9442),LEN(D9442))=0),AND(NOT(E9442="Unknown"),ISBLANK(J9442)),AND(NOT(O9442="Unknown"),ISBLANK(R9442))),"Missing Information", INDEX(Table15[Entire Service Line Classification], MATCH(SUMIFS(Table15[Unique ID],Table15[System-Owned Portion],E9442,Table15[If Material Anything Other than "Lead" in Column E,Was Material Ever Previously Lead?],G9442,Table15[Customer-Owned Portion],O9442),Table15[Unique ID],0),0)))</f>
        <v/>
      </c>
      <c r="X9442"/>
    </row>
    <row r="9443" spans="2:24" hidden="1" x14ac:dyDescent="0.25">
      <c r="B9443" s="145"/>
      <c r="C9443" s="31"/>
      <c r="D9443" s="31"/>
      <c r="E9443" s="43"/>
      <c r="F9443" s="42"/>
      <c r="G9443" s="83"/>
      <c r="H9443" s="31"/>
      <c r="I9443" s="31"/>
      <c r="J9443" s="83"/>
      <c r="K9443" s="31"/>
      <c r="L9443" s="31"/>
      <c r="M9443" s="168"/>
      <c r="N9443" s="147"/>
      <c r="O9443" s="105"/>
      <c r="P9443" s="42"/>
      <c r="Q9443" s="31"/>
      <c r="R9443" s="83"/>
      <c r="S9443" s="31"/>
      <c r="T9443" s="31"/>
      <c r="U9443" s="168"/>
      <c r="V9443" s="149"/>
      <c r="W9443" s="140" t="str" cm="1">
        <f t="array" ref="W9443">IF(SUM(LEN(B9443:V9443))=0,"",IF(OR(OR(ISBLANK(F9443),SUM(LEN(C9443),LEN(D9443))=0),AND(NOT(E9443="Unknown"),ISBLANK(J9443)),AND(NOT(O9443="Unknown"),ISBLANK(R9443))),"Missing Information", INDEX(Table15[Entire Service Line Classification], MATCH(SUMIFS(Table15[Unique ID],Table15[System-Owned Portion],E9443,Table15[If Material Anything Other than "Lead" in Column E,Was Material Ever Previously Lead?],G9443,Table15[Customer-Owned Portion],O9443),Table15[Unique ID],0),0)))</f>
        <v/>
      </c>
      <c r="X9443"/>
    </row>
    <row r="9444" spans="2:24" hidden="1" x14ac:dyDescent="0.25">
      <c r="B9444" s="145"/>
      <c r="C9444" s="31"/>
      <c r="D9444" s="31"/>
      <c r="E9444" s="43"/>
      <c r="F9444" s="42"/>
      <c r="G9444" s="83"/>
      <c r="H9444" s="31"/>
      <c r="I9444" s="31"/>
      <c r="J9444" s="83"/>
      <c r="K9444" s="31"/>
      <c r="L9444" s="31"/>
      <c r="M9444" s="168"/>
      <c r="N9444" s="147"/>
      <c r="O9444" s="105"/>
      <c r="P9444" s="42"/>
      <c r="Q9444" s="31"/>
      <c r="R9444" s="83"/>
      <c r="S9444" s="31"/>
      <c r="T9444" s="31"/>
      <c r="U9444" s="168"/>
      <c r="V9444" s="149"/>
      <c r="W9444" s="140" t="str" cm="1">
        <f t="array" ref="W9444">IF(SUM(LEN(B9444:V9444))=0,"",IF(OR(OR(ISBLANK(F9444),SUM(LEN(C9444),LEN(D9444))=0),AND(NOT(E9444="Unknown"),ISBLANK(J9444)),AND(NOT(O9444="Unknown"),ISBLANK(R9444))),"Missing Information", INDEX(Table15[Entire Service Line Classification], MATCH(SUMIFS(Table15[Unique ID],Table15[System-Owned Portion],E9444,Table15[If Material Anything Other than "Lead" in Column E,Was Material Ever Previously Lead?],G9444,Table15[Customer-Owned Portion],O9444),Table15[Unique ID],0),0)))</f>
        <v/>
      </c>
      <c r="X9444"/>
    </row>
    <row r="9445" spans="2:24" hidden="1" x14ac:dyDescent="0.25">
      <c r="B9445" s="145"/>
      <c r="C9445" s="31"/>
      <c r="D9445" s="31"/>
      <c r="E9445" s="43"/>
      <c r="F9445" s="42"/>
      <c r="G9445" s="83"/>
      <c r="H9445" s="31"/>
      <c r="I9445" s="31"/>
      <c r="J9445" s="83"/>
      <c r="K9445" s="31"/>
      <c r="L9445" s="31"/>
      <c r="M9445" s="168"/>
      <c r="N9445" s="147"/>
      <c r="O9445" s="105"/>
      <c r="P9445" s="42"/>
      <c r="Q9445" s="31"/>
      <c r="R9445" s="83"/>
      <c r="S9445" s="31"/>
      <c r="T9445" s="31"/>
      <c r="U9445" s="168"/>
      <c r="V9445" s="149"/>
      <c r="W9445" s="140" t="str" cm="1">
        <f t="array" ref="W9445">IF(SUM(LEN(B9445:V9445))=0,"",IF(OR(OR(ISBLANK(F9445),SUM(LEN(C9445),LEN(D9445))=0),AND(NOT(E9445="Unknown"),ISBLANK(J9445)),AND(NOT(O9445="Unknown"),ISBLANK(R9445))),"Missing Information", INDEX(Table15[Entire Service Line Classification], MATCH(SUMIFS(Table15[Unique ID],Table15[System-Owned Portion],E9445,Table15[If Material Anything Other than "Lead" in Column E,Was Material Ever Previously Lead?],G9445,Table15[Customer-Owned Portion],O9445),Table15[Unique ID],0),0)))</f>
        <v/>
      </c>
      <c r="X9445"/>
    </row>
    <row r="9446" spans="2:24" hidden="1" x14ac:dyDescent="0.25">
      <c r="B9446" s="145"/>
      <c r="C9446" s="31"/>
      <c r="D9446" s="31"/>
      <c r="E9446" s="43"/>
      <c r="F9446" s="42"/>
      <c r="G9446" s="83"/>
      <c r="H9446" s="31"/>
      <c r="I9446" s="31"/>
      <c r="J9446" s="83"/>
      <c r="K9446" s="31"/>
      <c r="L9446" s="31"/>
      <c r="M9446" s="168"/>
      <c r="N9446" s="147"/>
      <c r="O9446" s="105"/>
      <c r="P9446" s="42"/>
      <c r="Q9446" s="31"/>
      <c r="R9446" s="83"/>
      <c r="S9446" s="31"/>
      <c r="T9446" s="31"/>
      <c r="U9446" s="168"/>
      <c r="V9446" s="149"/>
      <c r="W9446" s="140" t="str" cm="1">
        <f t="array" ref="W9446">IF(SUM(LEN(B9446:V9446))=0,"",IF(OR(OR(ISBLANK(F9446),SUM(LEN(C9446),LEN(D9446))=0),AND(NOT(E9446="Unknown"),ISBLANK(J9446)),AND(NOT(O9446="Unknown"),ISBLANK(R9446))),"Missing Information", INDEX(Table15[Entire Service Line Classification], MATCH(SUMIFS(Table15[Unique ID],Table15[System-Owned Portion],E9446,Table15[If Material Anything Other than "Lead" in Column E,Was Material Ever Previously Lead?],G9446,Table15[Customer-Owned Portion],O9446),Table15[Unique ID],0),0)))</f>
        <v/>
      </c>
      <c r="X9446"/>
    </row>
    <row r="9447" spans="2:24" hidden="1" x14ac:dyDescent="0.25">
      <c r="B9447" s="145"/>
      <c r="C9447" s="31"/>
      <c r="D9447" s="31"/>
      <c r="E9447" s="43"/>
      <c r="F9447" s="42"/>
      <c r="G9447" s="83"/>
      <c r="H9447" s="31"/>
      <c r="I9447" s="31"/>
      <c r="J9447" s="83"/>
      <c r="K9447" s="31"/>
      <c r="L9447" s="31"/>
      <c r="M9447" s="168"/>
      <c r="N9447" s="147"/>
      <c r="O9447" s="105"/>
      <c r="P9447" s="42"/>
      <c r="Q9447" s="31"/>
      <c r="R9447" s="83"/>
      <c r="S9447" s="31"/>
      <c r="T9447" s="31"/>
      <c r="U9447" s="168"/>
      <c r="V9447" s="149"/>
      <c r="W9447" s="140" t="str" cm="1">
        <f t="array" ref="W9447">IF(SUM(LEN(B9447:V9447))=0,"",IF(OR(OR(ISBLANK(F9447),SUM(LEN(C9447),LEN(D9447))=0),AND(NOT(E9447="Unknown"),ISBLANK(J9447)),AND(NOT(O9447="Unknown"),ISBLANK(R9447))),"Missing Information", INDEX(Table15[Entire Service Line Classification], MATCH(SUMIFS(Table15[Unique ID],Table15[System-Owned Portion],E9447,Table15[If Material Anything Other than "Lead" in Column E,Was Material Ever Previously Lead?],G9447,Table15[Customer-Owned Portion],O9447),Table15[Unique ID],0),0)))</f>
        <v/>
      </c>
      <c r="X9447"/>
    </row>
    <row r="9448" spans="2:24" hidden="1" x14ac:dyDescent="0.25">
      <c r="B9448" s="145"/>
      <c r="C9448" s="31"/>
      <c r="D9448" s="31"/>
      <c r="E9448" s="43"/>
      <c r="F9448" s="42"/>
      <c r="G9448" s="83"/>
      <c r="H9448" s="31"/>
      <c r="I9448" s="31"/>
      <c r="J9448" s="83"/>
      <c r="K9448" s="31"/>
      <c r="L9448" s="31"/>
      <c r="M9448" s="168"/>
      <c r="N9448" s="147"/>
      <c r="O9448" s="105"/>
      <c r="P9448" s="42"/>
      <c r="Q9448" s="31"/>
      <c r="R9448" s="83"/>
      <c r="S9448" s="31"/>
      <c r="T9448" s="31"/>
      <c r="U9448" s="168"/>
      <c r="V9448" s="149"/>
      <c r="W9448" s="140" t="str" cm="1">
        <f t="array" ref="W9448">IF(SUM(LEN(B9448:V9448))=0,"",IF(OR(OR(ISBLANK(F9448),SUM(LEN(C9448),LEN(D9448))=0),AND(NOT(E9448="Unknown"),ISBLANK(J9448)),AND(NOT(O9448="Unknown"),ISBLANK(R9448))),"Missing Information", INDEX(Table15[Entire Service Line Classification], MATCH(SUMIFS(Table15[Unique ID],Table15[System-Owned Portion],E9448,Table15[If Material Anything Other than "Lead" in Column E,Was Material Ever Previously Lead?],G9448,Table15[Customer-Owned Portion],O9448),Table15[Unique ID],0),0)))</f>
        <v/>
      </c>
      <c r="X9448"/>
    </row>
    <row r="9449" spans="2:24" hidden="1" x14ac:dyDescent="0.25">
      <c r="B9449" s="145"/>
      <c r="C9449" s="31"/>
      <c r="D9449" s="31"/>
      <c r="E9449" s="43"/>
      <c r="F9449" s="42"/>
      <c r="G9449" s="83"/>
      <c r="H9449" s="31"/>
      <c r="I9449" s="31"/>
      <c r="J9449" s="83"/>
      <c r="K9449" s="31"/>
      <c r="L9449" s="31"/>
      <c r="M9449" s="168"/>
      <c r="N9449" s="147"/>
      <c r="O9449" s="105"/>
      <c r="P9449" s="42"/>
      <c r="Q9449" s="31"/>
      <c r="R9449" s="83"/>
      <c r="S9449" s="31"/>
      <c r="T9449" s="31"/>
      <c r="U9449" s="168"/>
      <c r="V9449" s="149"/>
      <c r="W9449" s="140" t="str" cm="1">
        <f t="array" ref="W9449">IF(SUM(LEN(B9449:V9449))=0,"",IF(OR(OR(ISBLANK(F9449),SUM(LEN(C9449),LEN(D9449))=0),AND(NOT(E9449="Unknown"),ISBLANK(J9449)),AND(NOT(O9449="Unknown"),ISBLANK(R9449))),"Missing Information", INDEX(Table15[Entire Service Line Classification], MATCH(SUMIFS(Table15[Unique ID],Table15[System-Owned Portion],E9449,Table15[If Material Anything Other than "Lead" in Column E,Was Material Ever Previously Lead?],G9449,Table15[Customer-Owned Portion],O9449),Table15[Unique ID],0),0)))</f>
        <v/>
      </c>
      <c r="X9449"/>
    </row>
    <row r="9450" spans="2:24" hidden="1" x14ac:dyDescent="0.25">
      <c r="B9450" s="145"/>
      <c r="C9450" s="31"/>
      <c r="D9450" s="31"/>
      <c r="E9450" s="43"/>
      <c r="F9450" s="42"/>
      <c r="G9450" s="83"/>
      <c r="H9450" s="31"/>
      <c r="I9450" s="31"/>
      <c r="J9450" s="83"/>
      <c r="K9450" s="31"/>
      <c r="L9450" s="31"/>
      <c r="M9450" s="168"/>
      <c r="N9450" s="147"/>
      <c r="O9450" s="105"/>
      <c r="P9450" s="42"/>
      <c r="Q9450" s="31"/>
      <c r="R9450" s="83"/>
      <c r="S9450" s="31"/>
      <c r="T9450" s="31"/>
      <c r="U9450" s="168"/>
      <c r="V9450" s="149"/>
      <c r="W9450" s="140" t="str" cm="1">
        <f t="array" ref="W9450">IF(SUM(LEN(B9450:V9450))=0,"",IF(OR(OR(ISBLANK(F9450),SUM(LEN(C9450),LEN(D9450))=0),AND(NOT(E9450="Unknown"),ISBLANK(J9450)),AND(NOT(O9450="Unknown"),ISBLANK(R9450))),"Missing Information", INDEX(Table15[Entire Service Line Classification], MATCH(SUMIFS(Table15[Unique ID],Table15[System-Owned Portion],E9450,Table15[If Material Anything Other than "Lead" in Column E,Was Material Ever Previously Lead?],G9450,Table15[Customer-Owned Portion],O9450),Table15[Unique ID],0),0)))</f>
        <v/>
      </c>
      <c r="X9450"/>
    </row>
    <row r="9451" spans="2:24" hidden="1" x14ac:dyDescent="0.25">
      <c r="B9451" s="145"/>
      <c r="C9451" s="31"/>
      <c r="D9451" s="31"/>
      <c r="E9451" s="43"/>
      <c r="F9451" s="42"/>
      <c r="G9451" s="83"/>
      <c r="H9451" s="31"/>
      <c r="I9451" s="31"/>
      <c r="J9451" s="83"/>
      <c r="K9451" s="31"/>
      <c r="L9451" s="31"/>
      <c r="M9451" s="168"/>
      <c r="N9451" s="147"/>
      <c r="O9451" s="105"/>
      <c r="P9451" s="42"/>
      <c r="Q9451" s="31"/>
      <c r="R9451" s="83"/>
      <c r="S9451" s="31"/>
      <c r="T9451" s="31"/>
      <c r="U9451" s="168"/>
      <c r="V9451" s="149"/>
      <c r="W9451" s="140" t="str" cm="1">
        <f t="array" ref="W9451">IF(SUM(LEN(B9451:V9451))=0,"",IF(OR(OR(ISBLANK(F9451),SUM(LEN(C9451),LEN(D9451))=0),AND(NOT(E9451="Unknown"),ISBLANK(J9451)),AND(NOT(O9451="Unknown"),ISBLANK(R9451))),"Missing Information", INDEX(Table15[Entire Service Line Classification], MATCH(SUMIFS(Table15[Unique ID],Table15[System-Owned Portion],E9451,Table15[If Material Anything Other than "Lead" in Column E,Was Material Ever Previously Lead?],G9451,Table15[Customer-Owned Portion],O9451),Table15[Unique ID],0),0)))</f>
        <v/>
      </c>
      <c r="X9451"/>
    </row>
    <row r="9452" spans="2:24" hidden="1" x14ac:dyDescent="0.25">
      <c r="B9452" s="145"/>
      <c r="C9452" s="31"/>
      <c r="D9452" s="31"/>
      <c r="E9452" s="43"/>
      <c r="F9452" s="42"/>
      <c r="G9452" s="83"/>
      <c r="H9452" s="31"/>
      <c r="I9452" s="31"/>
      <c r="J9452" s="83"/>
      <c r="K9452" s="31"/>
      <c r="L9452" s="31"/>
      <c r="M9452" s="168"/>
      <c r="N9452" s="147"/>
      <c r="O9452" s="105"/>
      <c r="P9452" s="42"/>
      <c r="Q9452" s="31"/>
      <c r="R9452" s="83"/>
      <c r="S9452" s="31"/>
      <c r="T9452" s="31"/>
      <c r="U9452" s="168"/>
      <c r="V9452" s="149"/>
      <c r="W9452" s="140" t="str" cm="1">
        <f t="array" ref="W9452">IF(SUM(LEN(B9452:V9452))=0,"",IF(OR(OR(ISBLANK(F9452),SUM(LEN(C9452),LEN(D9452))=0),AND(NOT(E9452="Unknown"),ISBLANK(J9452)),AND(NOT(O9452="Unknown"),ISBLANK(R9452))),"Missing Information", INDEX(Table15[Entire Service Line Classification], MATCH(SUMIFS(Table15[Unique ID],Table15[System-Owned Portion],E9452,Table15[If Material Anything Other than "Lead" in Column E,Was Material Ever Previously Lead?],G9452,Table15[Customer-Owned Portion],O9452),Table15[Unique ID],0),0)))</f>
        <v/>
      </c>
      <c r="X9452"/>
    </row>
    <row r="9453" spans="2:24" hidden="1" x14ac:dyDescent="0.25">
      <c r="B9453" s="145"/>
      <c r="C9453" s="31"/>
      <c r="D9453" s="31"/>
      <c r="E9453" s="43"/>
      <c r="F9453" s="42"/>
      <c r="G9453" s="83"/>
      <c r="H9453" s="31"/>
      <c r="I9453" s="31"/>
      <c r="J9453" s="83"/>
      <c r="K9453" s="31"/>
      <c r="L9453" s="31"/>
      <c r="M9453" s="168"/>
      <c r="N9453" s="147"/>
      <c r="O9453" s="105"/>
      <c r="P9453" s="42"/>
      <c r="Q9453" s="31"/>
      <c r="R9453" s="83"/>
      <c r="S9453" s="31"/>
      <c r="T9453" s="31"/>
      <c r="U9453" s="168"/>
      <c r="V9453" s="149"/>
      <c r="W9453" s="140" t="str" cm="1">
        <f t="array" ref="W9453">IF(SUM(LEN(B9453:V9453))=0,"",IF(OR(OR(ISBLANK(F9453),SUM(LEN(C9453),LEN(D9453))=0),AND(NOT(E9453="Unknown"),ISBLANK(J9453)),AND(NOT(O9453="Unknown"),ISBLANK(R9453))),"Missing Information", INDEX(Table15[Entire Service Line Classification], MATCH(SUMIFS(Table15[Unique ID],Table15[System-Owned Portion],E9453,Table15[If Material Anything Other than "Lead" in Column E,Was Material Ever Previously Lead?],G9453,Table15[Customer-Owned Portion],O9453),Table15[Unique ID],0),0)))</f>
        <v/>
      </c>
      <c r="X9453"/>
    </row>
    <row r="9454" spans="2:24" hidden="1" x14ac:dyDescent="0.25">
      <c r="B9454" s="145"/>
      <c r="C9454" s="31"/>
      <c r="D9454" s="31"/>
      <c r="E9454" s="43"/>
      <c r="F9454" s="42"/>
      <c r="G9454" s="83"/>
      <c r="H9454" s="31"/>
      <c r="I9454" s="31"/>
      <c r="J9454" s="83"/>
      <c r="K9454" s="31"/>
      <c r="L9454" s="31"/>
      <c r="M9454" s="168"/>
      <c r="N9454" s="147"/>
      <c r="O9454" s="105"/>
      <c r="P9454" s="42"/>
      <c r="Q9454" s="31"/>
      <c r="R9454" s="83"/>
      <c r="S9454" s="31"/>
      <c r="T9454" s="31"/>
      <c r="U9454" s="168"/>
      <c r="V9454" s="149"/>
      <c r="W9454" s="140" t="str" cm="1">
        <f t="array" ref="W9454">IF(SUM(LEN(B9454:V9454))=0,"",IF(OR(OR(ISBLANK(F9454),SUM(LEN(C9454),LEN(D9454))=0),AND(NOT(E9454="Unknown"),ISBLANK(J9454)),AND(NOT(O9454="Unknown"),ISBLANK(R9454))),"Missing Information", INDEX(Table15[Entire Service Line Classification], MATCH(SUMIFS(Table15[Unique ID],Table15[System-Owned Portion],E9454,Table15[If Material Anything Other than "Lead" in Column E,Was Material Ever Previously Lead?],G9454,Table15[Customer-Owned Portion],O9454),Table15[Unique ID],0),0)))</f>
        <v/>
      </c>
      <c r="X9454"/>
    </row>
    <row r="9455" spans="2:24" hidden="1" x14ac:dyDescent="0.25">
      <c r="B9455" s="145"/>
      <c r="C9455" s="31"/>
      <c r="D9455" s="31"/>
      <c r="E9455" s="43"/>
      <c r="F9455" s="42"/>
      <c r="G9455" s="83"/>
      <c r="H9455" s="31"/>
      <c r="I9455" s="31"/>
      <c r="J9455" s="83"/>
      <c r="K9455" s="31"/>
      <c r="L9455" s="31"/>
      <c r="M9455" s="168"/>
      <c r="N9455" s="147"/>
      <c r="O9455" s="105"/>
      <c r="P9455" s="42"/>
      <c r="Q9455" s="31"/>
      <c r="R9455" s="83"/>
      <c r="S9455" s="31"/>
      <c r="T9455" s="31"/>
      <c r="U9455" s="168"/>
      <c r="V9455" s="149"/>
      <c r="W9455" s="140" t="str" cm="1">
        <f t="array" ref="W9455">IF(SUM(LEN(B9455:V9455))=0,"",IF(OR(OR(ISBLANK(F9455),SUM(LEN(C9455),LEN(D9455))=0),AND(NOT(E9455="Unknown"),ISBLANK(J9455)),AND(NOT(O9455="Unknown"),ISBLANK(R9455))),"Missing Information", INDEX(Table15[Entire Service Line Classification], MATCH(SUMIFS(Table15[Unique ID],Table15[System-Owned Portion],E9455,Table15[If Material Anything Other than "Lead" in Column E,Was Material Ever Previously Lead?],G9455,Table15[Customer-Owned Portion],O9455),Table15[Unique ID],0),0)))</f>
        <v/>
      </c>
      <c r="X9455"/>
    </row>
    <row r="9456" spans="2:24" hidden="1" x14ac:dyDescent="0.25">
      <c r="B9456" s="145"/>
      <c r="C9456" s="31"/>
      <c r="D9456" s="31"/>
      <c r="E9456" s="43"/>
      <c r="F9456" s="42"/>
      <c r="G9456" s="83"/>
      <c r="H9456" s="31"/>
      <c r="I9456" s="31"/>
      <c r="J9456" s="83"/>
      <c r="K9456" s="31"/>
      <c r="L9456" s="31"/>
      <c r="M9456" s="168"/>
      <c r="N9456" s="147"/>
      <c r="O9456" s="105"/>
      <c r="P9456" s="42"/>
      <c r="Q9456" s="31"/>
      <c r="R9456" s="83"/>
      <c r="S9456" s="31"/>
      <c r="T9456" s="31"/>
      <c r="U9456" s="168"/>
      <c r="V9456" s="149"/>
      <c r="W9456" s="140" t="str" cm="1">
        <f t="array" ref="W9456">IF(SUM(LEN(B9456:V9456))=0,"",IF(OR(OR(ISBLANK(F9456),SUM(LEN(C9456),LEN(D9456))=0),AND(NOT(E9456="Unknown"),ISBLANK(J9456)),AND(NOT(O9456="Unknown"),ISBLANK(R9456))),"Missing Information", INDEX(Table15[Entire Service Line Classification], MATCH(SUMIFS(Table15[Unique ID],Table15[System-Owned Portion],E9456,Table15[If Material Anything Other than "Lead" in Column E,Was Material Ever Previously Lead?],G9456,Table15[Customer-Owned Portion],O9456),Table15[Unique ID],0),0)))</f>
        <v/>
      </c>
      <c r="X9456"/>
    </row>
    <row r="9457" spans="2:24" hidden="1" x14ac:dyDescent="0.25">
      <c r="B9457" s="145"/>
      <c r="C9457" s="31"/>
      <c r="D9457" s="31"/>
      <c r="E9457" s="43"/>
      <c r="F9457" s="42"/>
      <c r="G9457" s="83"/>
      <c r="H9457" s="31"/>
      <c r="I9457" s="31"/>
      <c r="J9457" s="83"/>
      <c r="K9457" s="31"/>
      <c r="L9457" s="31"/>
      <c r="M9457" s="168"/>
      <c r="N9457" s="147"/>
      <c r="O9457" s="105"/>
      <c r="P9457" s="42"/>
      <c r="Q9457" s="31"/>
      <c r="R9457" s="83"/>
      <c r="S9457" s="31"/>
      <c r="T9457" s="31"/>
      <c r="U9457" s="168"/>
      <c r="V9457" s="149"/>
      <c r="W9457" s="140" t="str" cm="1">
        <f t="array" ref="W9457">IF(SUM(LEN(B9457:V9457))=0,"",IF(OR(OR(ISBLANK(F9457),SUM(LEN(C9457),LEN(D9457))=0),AND(NOT(E9457="Unknown"),ISBLANK(J9457)),AND(NOT(O9457="Unknown"),ISBLANK(R9457))),"Missing Information", INDEX(Table15[Entire Service Line Classification], MATCH(SUMIFS(Table15[Unique ID],Table15[System-Owned Portion],E9457,Table15[If Material Anything Other than "Lead" in Column E,Was Material Ever Previously Lead?],G9457,Table15[Customer-Owned Portion],O9457),Table15[Unique ID],0),0)))</f>
        <v/>
      </c>
      <c r="X9457"/>
    </row>
    <row r="9458" spans="2:24" hidden="1" x14ac:dyDescent="0.25">
      <c r="B9458" s="145"/>
      <c r="C9458" s="31"/>
      <c r="D9458" s="31"/>
      <c r="E9458" s="43"/>
      <c r="F9458" s="42"/>
      <c r="G9458" s="83"/>
      <c r="H9458" s="31"/>
      <c r="I9458" s="31"/>
      <c r="J9458" s="83"/>
      <c r="K9458" s="31"/>
      <c r="L9458" s="31"/>
      <c r="M9458" s="168"/>
      <c r="N9458" s="147"/>
      <c r="O9458" s="105"/>
      <c r="P9458" s="42"/>
      <c r="Q9458" s="31"/>
      <c r="R9458" s="83"/>
      <c r="S9458" s="31"/>
      <c r="T9458" s="31"/>
      <c r="U9458" s="168"/>
      <c r="V9458" s="149"/>
      <c r="W9458" s="140" t="str" cm="1">
        <f t="array" ref="W9458">IF(SUM(LEN(B9458:V9458))=0,"",IF(OR(OR(ISBLANK(F9458),SUM(LEN(C9458),LEN(D9458))=0),AND(NOT(E9458="Unknown"),ISBLANK(J9458)),AND(NOT(O9458="Unknown"),ISBLANK(R9458))),"Missing Information", INDEX(Table15[Entire Service Line Classification], MATCH(SUMIFS(Table15[Unique ID],Table15[System-Owned Portion],E9458,Table15[If Material Anything Other than "Lead" in Column E,Was Material Ever Previously Lead?],G9458,Table15[Customer-Owned Portion],O9458),Table15[Unique ID],0),0)))</f>
        <v/>
      </c>
      <c r="X9458"/>
    </row>
    <row r="9459" spans="2:24" hidden="1" x14ac:dyDescent="0.25">
      <c r="B9459" s="145"/>
      <c r="C9459" s="31"/>
      <c r="D9459" s="31"/>
      <c r="E9459" s="43"/>
      <c r="F9459" s="42"/>
      <c r="G9459" s="83"/>
      <c r="H9459" s="31"/>
      <c r="I9459" s="31"/>
      <c r="J9459" s="83"/>
      <c r="K9459" s="31"/>
      <c r="L9459" s="31"/>
      <c r="M9459" s="168"/>
      <c r="N9459" s="147"/>
      <c r="O9459" s="105"/>
      <c r="P9459" s="42"/>
      <c r="Q9459" s="31"/>
      <c r="R9459" s="83"/>
      <c r="S9459" s="31"/>
      <c r="T9459" s="31"/>
      <c r="U9459" s="168"/>
      <c r="V9459" s="149"/>
      <c r="W9459" s="140" t="str" cm="1">
        <f t="array" ref="W9459">IF(SUM(LEN(B9459:V9459))=0,"",IF(OR(OR(ISBLANK(F9459),SUM(LEN(C9459),LEN(D9459))=0),AND(NOT(E9459="Unknown"),ISBLANK(J9459)),AND(NOT(O9459="Unknown"),ISBLANK(R9459))),"Missing Information", INDEX(Table15[Entire Service Line Classification], MATCH(SUMIFS(Table15[Unique ID],Table15[System-Owned Portion],E9459,Table15[If Material Anything Other than "Lead" in Column E,Was Material Ever Previously Lead?],G9459,Table15[Customer-Owned Portion],O9459),Table15[Unique ID],0),0)))</f>
        <v/>
      </c>
      <c r="X9459"/>
    </row>
    <row r="9460" spans="2:24" hidden="1" x14ac:dyDescent="0.25">
      <c r="B9460" s="145"/>
      <c r="C9460" s="31"/>
      <c r="D9460" s="31"/>
      <c r="E9460" s="43"/>
      <c r="F9460" s="42"/>
      <c r="G9460" s="83"/>
      <c r="H9460" s="31"/>
      <c r="I9460" s="31"/>
      <c r="J9460" s="83"/>
      <c r="K9460" s="31"/>
      <c r="L9460" s="31"/>
      <c r="M9460" s="168"/>
      <c r="N9460" s="147"/>
      <c r="O9460" s="105"/>
      <c r="P9460" s="42"/>
      <c r="Q9460" s="31"/>
      <c r="R9460" s="83"/>
      <c r="S9460" s="31"/>
      <c r="T9460" s="31"/>
      <c r="U9460" s="168"/>
      <c r="V9460" s="149"/>
      <c r="W9460" s="140" t="str" cm="1">
        <f t="array" ref="W9460">IF(SUM(LEN(B9460:V9460))=0,"",IF(OR(OR(ISBLANK(F9460),SUM(LEN(C9460),LEN(D9460))=0),AND(NOT(E9460="Unknown"),ISBLANK(J9460)),AND(NOT(O9460="Unknown"),ISBLANK(R9460))),"Missing Information", INDEX(Table15[Entire Service Line Classification], MATCH(SUMIFS(Table15[Unique ID],Table15[System-Owned Portion],E9460,Table15[If Material Anything Other than "Lead" in Column E,Was Material Ever Previously Lead?],G9460,Table15[Customer-Owned Portion],O9460),Table15[Unique ID],0),0)))</f>
        <v/>
      </c>
      <c r="X9460"/>
    </row>
    <row r="9461" spans="2:24" hidden="1" x14ac:dyDescent="0.25">
      <c r="B9461" s="145"/>
      <c r="C9461" s="31"/>
      <c r="D9461" s="31"/>
      <c r="E9461" s="43"/>
      <c r="F9461" s="42"/>
      <c r="G9461" s="83"/>
      <c r="H9461" s="31"/>
      <c r="I9461" s="31"/>
      <c r="J9461" s="83"/>
      <c r="K9461" s="31"/>
      <c r="L9461" s="31"/>
      <c r="M9461" s="168"/>
      <c r="N9461" s="147"/>
      <c r="O9461" s="105"/>
      <c r="P9461" s="42"/>
      <c r="Q9461" s="31"/>
      <c r="R9461" s="83"/>
      <c r="S9461" s="31"/>
      <c r="T9461" s="31"/>
      <c r="U9461" s="168"/>
      <c r="V9461" s="149"/>
      <c r="W9461" s="140" t="str" cm="1">
        <f t="array" ref="W9461">IF(SUM(LEN(B9461:V9461))=0,"",IF(OR(OR(ISBLANK(F9461),SUM(LEN(C9461),LEN(D9461))=0),AND(NOT(E9461="Unknown"),ISBLANK(J9461)),AND(NOT(O9461="Unknown"),ISBLANK(R9461))),"Missing Information", INDEX(Table15[Entire Service Line Classification], MATCH(SUMIFS(Table15[Unique ID],Table15[System-Owned Portion],E9461,Table15[If Material Anything Other than "Lead" in Column E,Was Material Ever Previously Lead?],G9461,Table15[Customer-Owned Portion],O9461),Table15[Unique ID],0),0)))</f>
        <v/>
      </c>
      <c r="X9461"/>
    </row>
    <row r="9462" spans="2:24" hidden="1" x14ac:dyDescent="0.25">
      <c r="B9462" s="145"/>
      <c r="C9462" s="31"/>
      <c r="D9462" s="31"/>
      <c r="E9462" s="43"/>
      <c r="F9462" s="42"/>
      <c r="G9462" s="83"/>
      <c r="H9462" s="31"/>
      <c r="I9462" s="31"/>
      <c r="J9462" s="83"/>
      <c r="K9462" s="31"/>
      <c r="L9462" s="31"/>
      <c r="M9462" s="168"/>
      <c r="N9462" s="147"/>
      <c r="O9462" s="105"/>
      <c r="P9462" s="42"/>
      <c r="Q9462" s="31"/>
      <c r="R9462" s="83"/>
      <c r="S9462" s="31"/>
      <c r="T9462" s="31"/>
      <c r="U9462" s="168"/>
      <c r="V9462" s="149"/>
      <c r="W9462" s="140" t="str" cm="1">
        <f t="array" ref="W9462">IF(SUM(LEN(B9462:V9462))=0,"",IF(OR(OR(ISBLANK(F9462),SUM(LEN(C9462),LEN(D9462))=0),AND(NOT(E9462="Unknown"),ISBLANK(J9462)),AND(NOT(O9462="Unknown"),ISBLANK(R9462))),"Missing Information", INDEX(Table15[Entire Service Line Classification], MATCH(SUMIFS(Table15[Unique ID],Table15[System-Owned Portion],E9462,Table15[If Material Anything Other than "Lead" in Column E,Was Material Ever Previously Lead?],G9462,Table15[Customer-Owned Portion],O9462),Table15[Unique ID],0),0)))</f>
        <v/>
      </c>
      <c r="X9462"/>
    </row>
    <row r="9463" spans="2:24" hidden="1" x14ac:dyDescent="0.25">
      <c r="B9463" s="145"/>
      <c r="C9463" s="31"/>
      <c r="D9463" s="31"/>
      <c r="E9463" s="43"/>
      <c r="F9463" s="42"/>
      <c r="G9463" s="83"/>
      <c r="H9463" s="31"/>
      <c r="I9463" s="31"/>
      <c r="J9463" s="83"/>
      <c r="K9463" s="31"/>
      <c r="L9463" s="31"/>
      <c r="M9463" s="168"/>
      <c r="N9463" s="147"/>
      <c r="O9463" s="105"/>
      <c r="P9463" s="42"/>
      <c r="Q9463" s="31"/>
      <c r="R9463" s="83"/>
      <c r="S9463" s="31"/>
      <c r="T9463" s="31"/>
      <c r="U9463" s="168"/>
      <c r="V9463" s="149"/>
      <c r="W9463" s="140" t="str" cm="1">
        <f t="array" ref="W9463">IF(SUM(LEN(B9463:V9463))=0,"",IF(OR(OR(ISBLANK(F9463),SUM(LEN(C9463),LEN(D9463))=0),AND(NOT(E9463="Unknown"),ISBLANK(J9463)),AND(NOT(O9463="Unknown"),ISBLANK(R9463))),"Missing Information", INDEX(Table15[Entire Service Line Classification], MATCH(SUMIFS(Table15[Unique ID],Table15[System-Owned Portion],E9463,Table15[If Material Anything Other than "Lead" in Column E,Was Material Ever Previously Lead?],G9463,Table15[Customer-Owned Portion],O9463),Table15[Unique ID],0),0)))</f>
        <v/>
      </c>
      <c r="X9463"/>
    </row>
    <row r="9464" spans="2:24" hidden="1" x14ac:dyDescent="0.25">
      <c r="B9464" s="145"/>
      <c r="C9464" s="31"/>
      <c r="D9464" s="31"/>
      <c r="E9464" s="43"/>
      <c r="F9464" s="42"/>
      <c r="G9464" s="83"/>
      <c r="H9464" s="31"/>
      <c r="I9464" s="31"/>
      <c r="J9464" s="83"/>
      <c r="K9464" s="31"/>
      <c r="L9464" s="31"/>
      <c r="M9464" s="168"/>
      <c r="N9464" s="147"/>
      <c r="O9464" s="105"/>
      <c r="P9464" s="42"/>
      <c r="Q9464" s="31"/>
      <c r="R9464" s="83"/>
      <c r="S9464" s="31"/>
      <c r="T9464" s="31"/>
      <c r="U9464" s="168"/>
      <c r="V9464" s="149"/>
      <c r="W9464" s="140" t="str" cm="1">
        <f t="array" ref="W9464">IF(SUM(LEN(B9464:V9464))=0,"",IF(OR(OR(ISBLANK(F9464),SUM(LEN(C9464),LEN(D9464))=0),AND(NOT(E9464="Unknown"),ISBLANK(J9464)),AND(NOT(O9464="Unknown"),ISBLANK(R9464))),"Missing Information", INDEX(Table15[Entire Service Line Classification], MATCH(SUMIFS(Table15[Unique ID],Table15[System-Owned Portion],E9464,Table15[If Material Anything Other than "Lead" in Column E,Was Material Ever Previously Lead?],G9464,Table15[Customer-Owned Portion],O9464),Table15[Unique ID],0),0)))</f>
        <v/>
      </c>
      <c r="X9464"/>
    </row>
    <row r="9465" spans="2:24" hidden="1" x14ac:dyDescent="0.25">
      <c r="B9465" s="145"/>
      <c r="C9465" s="31"/>
      <c r="D9465" s="31"/>
      <c r="E9465" s="43"/>
      <c r="F9465" s="42"/>
      <c r="G9465" s="83"/>
      <c r="H9465" s="31"/>
      <c r="I9465" s="31"/>
      <c r="J9465" s="83"/>
      <c r="K9465" s="31"/>
      <c r="L9465" s="31"/>
      <c r="M9465" s="168"/>
      <c r="N9465" s="147"/>
      <c r="O9465" s="105"/>
      <c r="P9465" s="42"/>
      <c r="Q9465" s="31"/>
      <c r="R9465" s="83"/>
      <c r="S9465" s="31"/>
      <c r="T9465" s="31"/>
      <c r="U9465" s="168"/>
      <c r="V9465" s="149"/>
      <c r="W9465" s="140" t="str" cm="1">
        <f t="array" ref="W9465">IF(SUM(LEN(B9465:V9465))=0,"",IF(OR(OR(ISBLANK(F9465),SUM(LEN(C9465),LEN(D9465))=0),AND(NOT(E9465="Unknown"),ISBLANK(J9465)),AND(NOT(O9465="Unknown"),ISBLANK(R9465))),"Missing Information", INDEX(Table15[Entire Service Line Classification], MATCH(SUMIFS(Table15[Unique ID],Table15[System-Owned Portion],E9465,Table15[If Material Anything Other than "Lead" in Column E,Was Material Ever Previously Lead?],G9465,Table15[Customer-Owned Portion],O9465),Table15[Unique ID],0),0)))</f>
        <v/>
      </c>
      <c r="X9465"/>
    </row>
    <row r="9466" spans="2:24" hidden="1" x14ac:dyDescent="0.25">
      <c r="B9466" s="145"/>
      <c r="C9466" s="31"/>
      <c r="D9466" s="31"/>
      <c r="E9466" s="43"/>
      <c r="F9466" s="42"/>
      <c r="G9466" s="83"/>
      <c r="H9466" s="31"/>
      <c r="I9466" s="31"/>
      <c r="J9466" s="83"/>
      <c r="K9466" s="31"/>
      <c r="L9466" s="31"/>
      <c r="M9466" s="168"/>
      <c r="N9466" s="147"/>
      <c r="O9466" s="105"/>
      <c r="P9466" s="42"/>
      <c r="Q9466" s="31"/>
      <c r="R9466" s="83"/>
      <c r="S9466" s="31"/>
      <c r="T9466" s="31"/>
      <c r="U9466" s="168"/>
      <c r="V9466" s="149"/>
      <c r="W9466" s="140" t="str" cm="1">
        <f t="array" ref="W9466">IF(SUM(LEN(B9466:V9466))=0,"",IF(OR(OR(ISBLANK(F9466),SUM(LEN(C9466),LEN(D9466))=0),AND(NOT(E9466="Unknown"),ISBLANK(J9466)),AND(NOT(O9466="Unknown"),ISBLANK(R9466))),"Missing Information", INDEX(Table15[Entire Service Line Classification], MATCH(SUMIFS(Table15[Unique ID],Table15[System-Owned Portion],E9466,Table15[If Material Anything Other than "Lead" in Column E,Was Material Ever Previously Lead?],G9466,Table15[Customer-Owned Portion],O9466),Table15[Unique ID],0),0)))</f>
        <v/>
      </c>
      <c r="X9466"/>
    </row>
    <row r="9467" spans="2:24" hidden="1" x14ac:dyDescent="0.25">
      <c r="B9467" s="145"/>
      <c r="C9467" s="31"/>
      <c r="D9467" s="31"/>
      <c r="E9467" s="43"/>
      <c r="F9467" s="42"/>
      <c r="G9467" s="83"/>
      <c r="H9467" s="31"/>
      <c r="I9467" s="31"/>
      <c r="J9467" s="83"/>
      <c r="K9467" s="31"/>
      <c r="L9467" s="31"/>
      <c r="M9467" s="168"/>
      <c r="N9467" s="147"/>
      <c r="O9467" s="105"/>
      <c r="P9467" s="42"/>
      <c r="Q9467" s="31"/>
      <c r="R9467" s="83"/>
      <c r="S9467" s="31"/>
      <c r="T9467" s="31"/>
      <c r="U9467" s="168"/>
      <c r="V9467" s="149"/>
      <c r="W9467" s="140" t="str" cm="1">
        <f t="array" ref="W9467">IF(SUM(LEN(B9467:V9467))=0,"",IF(OR(OR(ISBLANK(F9467),SUM(LEN(C9467),LEN(D9467))=0),AND(NOT(E9467="Unknown"),ISBLANK(J9467)),AND(NOT(O9467="Unknown"),ISBLANK(R9467))),"Missing Information", INDEX(Table15[Entire Service Line Classification], MATCH(SUMIFS(Table15[Unique ID],Table15[System-Owned Portion],E9467,Table15[If Material Anything Other than "Lead" in Column E,Was Material Ever Previously Lead?],G9467,Table15[Customer-Owned Portion],O9467),Table15[Unique ID],0),0)))</f>
        <v/>
      </c>
      <c r="X9467"/>
    </row>
    <row r="9468" spans="2:24" hidden="1" x14ac:dyDescent="0.25">
      <c r="B9468" s="145"/>
      <c r="C9468" s="31"/>
      <c r="D9468" s="31"/>
      <c r="E9468" s="43"/>
      <c r="F9468" s="42"/>
      <c r="G9468" s="83"/>
      <c r="H9468" s="31"/>
      <c r="I9468" s="31"/>
      <c r="J9468" s="83"/>
      <c r="K9468" s="31"/>
      <c r="L9468" s="31"/>
      <c r="M9468" s="168"/>
      <c r="N9468" s="147"/>
      <c r="O9468" s="105"/>
      <c r="P9468" s="42"/>
      <c r="Q9468" s="31"/>
      <c r="R9468" s="83"/>
      <c r="S9468" s="31"/>
      <c r="T9468" s="31"/>
      <c r="U9468" s="168"/>
      <c r="V9468" s="149"/>
      <c r="W9468" s="140" t="str" cm="1">
        <f t="array" ref="W9468">IF(SUM(LEN(B9468:V9468))=0,"",IF(OR(OR(ISBLANK(F9468),SUM(LEN(C9468),LEN(D9468))=0),AND(NOT(E9468="Unknown"),ISBLANK(J9468)),AND(NOT(O9468="Unknown"),ISBLANK(R9468))),"Missing Information", INDEX(Table15[Entire Service Line Classification], MATCH(SUMIFS(Table15[Unique ID],Table15[System-Owned Portion],E9468,Table15[If Material Anything Other than "Lead" in Column E,Was Material Ever Previously Lead?],G9468,Table15[Customer-Owned Portion],O9468),Table15[Unique ID],0),0)))</f>
        <v/>
      </c>
      <c r="X9468"/>
    </row>
    <row r="9469" spans="2:24" hidden="1" x14ac:dyDescent="0.25">
      <c r="B9469" s="145"/>
      <c r="C9469" s="31"/>
      <c r="D9469" s="31"/>
      <c r="E9469" s="43"/>
      <c r="F9469" s="42"/>
      <c r="G9469" s="83"/>
      <c r="H9469" s="31"/>
      <c r="I9469" s="31"/>
      <c r="J9469" s="83"/>
      <c r="K9469" s="31"/>
      <c r="L9469" s="31"/>
      <c r="M9469" s="168"/>
      <c r="N9469" s="147"/>
      <c r="O9469" s="105"/>
      <c r="P9469" s="42"/>
      <c r="Q9469" s="31"/>
      <c r="R9469" s="83"/>
      <c r="S9469" s="31"/>
      <c r="T9469" s="31"/>
      <c r="U9469" s="168"/>
      <c r="V9469" s="149"/>
      <c r="W9469" s="140" t="str" cm="1">
        <f t="array" ref="W9469">IF(SUM(LEN(B9469:V9469))=0,"",IF(OR(OR(ISBLANK(F9469),SUM(LEN(C9469),LEN(D9469))=0),AND(NOT(E9469="Unknown"),ISBLANK(J9469)),AND(NOT(O9469="Unknown"),ISBLANK(R9469))),"Missing Information", INDEX(Table15[Entire Service Line Classification], MATCH(SUMIFS(Table15[Unique ID],Table15[System-Owned Portion],E9469,Table15[If Material Anything Other than "Lead" in Column E,Was Material Ever Previously Lead?],G9469,Table15[Customer-Owned Portion],O9469),Table15[Unique ID],0),0)))</f>
        <v/>
      </c>
      <c r="X9469"/>
    </row>
    <row r="9470" spans="2:24" hidden="1" x14ac:dyDescent="0.25">
      <c r="B9470" s="145"/>
      <c r="C9470" s="31"/>
      <c r="D9470" s="31"/>
      <c r="E9470" s="43"/>
      <c r="F9470" s="42"/>
      <c r="G9470" s="83"/>
      <c r="H9470" s="31"/>
      <c r="I9470" s="31"/>
      <c r="J9470" s="83"/>
      <c r="K9470" s="31"/>
      <c r="L9470" s="31"/>
      <c r="M9470" s="168"/>
      <c r="N9470" s="147"/>
      <c r="O9470" s="105"/>
      <c r="P9470" s="42"/>
      <c r="Q9470" s="31"/>
      <c r="R9470" s="83"/>
      <c r="S9470" s="31"/>
      <c r="T9470" s="31"/>
      <c r="U9470" s="168"/>
      <c r="V9470" s="149"/>
      <c r="W9470" s="140" t="str" cm="1">
        <f t="array" ref="W9470">IF(SUM(LEN(B9470:V9470))=0,"",IF(OR(OR(ISBLANK(F9470),SUM(LEN(C9470),LEN(D9470))=0),AND(NOT(E9470="Unknown"),ISBLANK(J9470)),AND(NOT(O9470="Unknown"),ISBLANK(R9470))),"Missing Information", INDEX(Table15[Entire Service Line Classification], MATCH(SUMIFS(Table15[Unique ID],Table15[System-Owned Portion],E9470,Table15[If Material Anything Other than "Lead" in Column E,Was Material Ever Previously Lead?],G9470,Table15[Customer-Owned Portion],O9470),Table15[Unique ID],0),0)))</f>
        <v/>
      </c>
      <c r="X9470"/>
    </row>
    <row r="9471" spans="2:24" hidden="1" x14ac:dyDescent="0.25">
      <c r="B9471" s="145"/>
      <c r="C9471" s="31"/>
      <c r="D9471" s="31"/>
      <c r="E9471" s="43"/>
      <c r="F9471" s="42"/>
      <c r="G9471" s="83"/>
      <c r="H9471" s="31"/>
      <c r="I9471" s="31"/>
      <c r="J9471" s="83"/>
      <c r="K9471" s="31"/>
      <c r="L9471" s="31"/>
      <c r="M9471" s="168"/>
      <c r="N9471" s="147"/>
      <c r="O9471" s="105"/>
      <c r="P9471" s="42"/>
      <c r="Q9471" s="31"/>
      <c r="R9471" s="83"/>
      <c r="S9471" s="31"/>
      <c r="T9471" s="31"/>
      <c r="U9471" s="168"/>
      <c r="V9471" s="149"/>
      <c r="W9471" s="140" t="str" cm="1">
        <f t="array" ref="W9471">IF(SUM(LEN(B9471:V9471))=0,"",IF(OR(OR(ISBLANK(F9471),SUM(LEN(C9471),LEN(D9471))=0),AND(NOT(E9471="Unknown"),ISBLANK(J9471)),AND(NOT(O9471="Unknown"),ISBLANK(R9471))),"Missing Information", INDEX(Table15[Entire Service Line Classification], MATCH(SUMIFS(Table15[Unique ID],Table15[System-Owned Portion],E9471,Table15[If Material Anything Other than "Lead" in Column E,Was Material Ever Previously Lead?],G9471,Table15[Customer-Owned Portion],O9471),Table15[Unique ID],0),0)))</f>
        <v/>
      </c>
      <c r="X9471"/>
    </row>
    <row r="9472" spans="2:24" hidden="1" x14ac:dyDescent="0.25">
      <c r="B9472" s="145"/>
      <c r="C9472" s="31"/>
      <c r="D9472" s="31"/>
      <c r="E9472" s="43"/>
      <c r="F9472" s="42"/>
      <c r="G9472" s="83"/>
      <c r="H9472" s="31"/>
      <c r="I9472" s="31"/>
      <c r="J9472" s="83"/>
      <c r="K9472" s="31"/>
      <c r="L9472" s="31"/>
      <c r="M9472" s="168"/>
      <c r="N9472" s="147"/>
      <c r="O9472" s="105"/>
      <c r="P9472" s="42"/>
      <c r="Q9472" s="31"/>
      <c r="R9472" s="83"/>
      <c r="S9472" s="31"/>
      <c r="T9472" s="31"/>
      <c r="U9472" s="168"/>
      <c r="V9472" s="149"/>
      <c r="W9472" s="140" t="str" cm="1">
        <f t="array" ref="W9472">IF(SUM(LEN(B9472:V9472))=0,"",IF(OR(OR(ISBLANK(F9472),SUM(LEN(C9472),LEN(D9472))=0),AND(NOT(E9472="Unknown"),ISBLANK(J9472)),AND(NOT(O9472="Unknown"),ISBLANK(R9472))),"Missing Information", INDEX(Table15[Entire Service Line Classification], MATCH(SUMIFS(Table15[Unique ID],Table15[System-Owned Portion],E9472,Table15[If Material Anything Other than "Lead" in Column E,Was Material Ever Previously Lead?],G9472,Table15[Customer-Owned Portion],O9472),Table15[Unique ID],0),0)))</f>
        <v/>
      </c>
      <c r="X9472"/>
    </row>
    <row r="9473" spans="2:24" hidden="1" x14ac:dyDescent="0.25">
      <c r="B9473" s="145"/>
      <c r="C9473" s="31"/>
      <c r="D9473" s="31"/>
      <c r="E9473" s="43"/>
      <c r="F9473" s="42"/>
      <c r="G9473" s="83"/>
      <c r="H9473" s="31"/>
      <c r="I9473" s="31"/>
      <c r="J9473" s="83"/>
      <c r="K9473" s="31"/>
      <c r="L9473" s="31"/>
      <c r="M9473" s="168"/>
      <c r="N9473" s="147"/>
      <c r="O9473" s="105"/>
      <c r="P9473" s="42"/>
      <c r="Q9473" s="31"/>
      <c r="R9473" s="83"/>
      <c r="S9473" s="31"/>
      <c r="T9473" s="31"/>
      <c r="U9473" s="168"/>
      <c r="V9473" s="149"/>
      <c r="W9473" s="140" t="str" cm="1">
        <f t="array" ref="W9473">IF(SUM(LEN(B9473:V9473))=0,"",IF(OR(OR(ISBLANK(F9473),SUM(LEN(C9473),LEN(D9473))=0),AND(NOT(E9473="Unknown"),ISBLANK(J9473)),AND(NOT(O9473="Unknown"),ISBLANK(R9473))),"Missing Information", INDEX(Table15[Entire Service Line Classification], MATCH(SUMIFS(Table15[Unique ID],Table15[System-Owned Portion],E9473,Table15[If Material Anything Other than "Lead" in Column E,Was Material Ever Previously Lead?],G9473,Table15[Customer-Owned Portion],O9473),Table15[Unique ID],0),0)))</f>
        <v/>
      </c>
      <c r="X9473"/>
    </row>
    <row r="9474" spans="2:24" hidden="1" x14ac:dyDescent="0.25">
      <c r="B9474" s="145"/>
      <c r="C9474" s="31"/>
      <c r="D9474" s="31"/>
      <c r="E9474" s="43"/>
      <c r="F9474" s="42"/>
      <c r="G9474" s="83"/>
      <c r="H9474" s="31"/>
      <c r="I9474" s="31"/>
      <c r="J9474" s="83"/>
      <c r="K9474" s="31"/>
      <c r="L9474" s="31"/>
      <c r="M9474" s="168"/>
      <c r="N9474" s="147"/>
      <c r="O9474" s="105"/>
      <c r="P9474" s="42"/>
      <c r="Q9474" s="31"/>
      <c r="R9474" s="83"/>
      <c r="S9474" s="31"/>
      <c r="T9474" s="31"/>
      <c r="U9474" s="168"/>
      <c r="V9474" s="149"/>
      <c r="W9474" s="140" t="str" cm="1">
        <f t="array" ref="W9474">IF(SUM(LEN(B9474:V9474))=0,"",IF(OR(OR(ISBLANK(F9474),SUM(LEN(C9474),LEN(D9474))=0),AND(NOT(E9474="Unknown"),ISBLANK(J9474)),AND(NOT(O9474="Unknown"),ISBLANK(R9474))),"Missing Information", INDEX(Table15[Entire Service Line Classification], MATCH(SUMIFS(Table15[Unique ID],Table15[System-Owned Portion],E9474,Table15[If Material Anything Other than "Lead" in Column E,Was Material Ever Previously Lead?],G9474,Table15[Customer-Owned Portion],O9474),Table15[Unique ID],0),0)))</f>
        <v/>
      </c>
      <c r="X9474"/>
    </row>
    <row r="9475" spans="2:24" hidden="1" x14ac:dyDescent="0.25">
      <c r="B9475" s="145"/>
      <c r="C9475" s="31"/>
      <c r="D9475" s="31"/>
      <c r="E9475" s="43"/>
      <c r="F9475" s="42"/>
      <c r="G9475" s="83"/>
      <c r="H9475" s="31"/>
      <c r="I9475" s="31"/>
      <c r="J9475" s="83"/>
      <c r="K9475" s="31"/>
      <c r="L9475" s="31"/>
      <c r="M9475" s="168"/>
      <c r="N9475" s="147"/>
      <c r="O9475" s="105"/>
      <c r="P9475" s="42"/>
      <c r="Q9475" s="31"/>
      <c r="R9475" s="83"/>
      <c r="S9475" s="31"/>
      <c r="T9475" s="31"/>
      <c r="U9475" s="168"/>
      <c r="V9475" s="149"/>
      <c r="W9475" s="140" t="str" cm="1">
        <f t="array" ref="W9475">IF(SUM(LEN(B9475:V9475))=0,"",IF(OR(OR(ISBLANK(F9475),SUM(LEN(C9475),LEN(D9475))=0),AND(NOT(E9475="Unknown"),ISBLANK(J9475)),AND(NOT(O9475="Unknown"),ISBLANK(R9475))),"Missing Information", INDEX(Table15[Entire Service Line Classification], MATCH(SUMIFS(Table15[Unique ID],Table15[System-Owned Portion],E9475,Table15[If Material Anything Other than "Lead" in Column E,Was Material Ever Previously Lead?],G9475,Table15[Customer-Owned Portion],O9475),Table15[Unique ID],0),0)))</f>
        <v/>
      </c>
      <c r="X9475"/>
    </row>
    <row r="9476" spans="2:24" hidden="1" x14ac:dyDescent="0.25">
      <c r="B9476" s="145"/>
      <c r="C9476" s="31"/>
      <c r="D9476" s="31"/>
      <c r="E9476" s="43"/>
      <c r="F9476" s="42"/>
      <c r="G9476" s="83"/>
      <c r="H9476" s="31"/>
      <c r="I9476" s="31"/>
      <c r="J9476" s="83"/>
      <c r="K9476" s="31"/>
      <c r="L9476" s="31"/>
      <c r="M9476" s="168"/>
      <c r="N9476" s="147"/>
      <c r="O9476" s="105"/>
      <c r="P9476" s="42"/>
      <c r="Q9476" s="31"/>
      <c r="R9476" s="83"/>
      <c r="S9476" s="31"/>
      <c r="T9476" s="31"/>
      <c r="U9476" s="168"/>
      <c r="V9476" s="149"/>
      <c r="W9476" s="140" t="str" cm="1">
        <f t="array" ref="W9476">IF(SUM(LEN(B9476:V9476))=0,"",IF(OR(OR(ISBLANK(F9476),SUM(LEN(C9476),LEN(D9476))=0),AND(NOT(E9476="Unknown"),ISBLANK(J9476)),AND(NOT(O9476="Unknown"),ISBLANK(R9476))),"Missing Information", INDEX(Table15[Entire Service Line Classification], MATCH(SUMIFS(Table15[Unique ID],Table15[System-Owned Portion],E9476,Table15[If Material Anything Other than "Lead" in Column E,Was Material Ever Previously Lead?],G9476,Table15[Customer-Owned Portion],O9476),Table15[Unique ID],0),0)))</f>
        <v/>
      </c>
      <c r="X9476"/>
    </row>
    <row r="9477" spans="2:24" hidden="1" x14ac:dyDescent="0.25">
      <c r="B9477" s="145"/>
      <c r="C9477" s="31"/>
      <c r="D9477" s="31"/>
      <c r="E9477" s="43"/>
      <c r="F9477" s="42"/>
      <c r="G9477" s="83"/>
      <c r="H9477" s="31"/>
      <c r="I9477" s="31"/>
      <c r="J9477" s="83"/>
      <c r="K9477" s="31"/>
      <c r="L9477" s="31"/>
      <c r="M9477" s="168"/>
      <c r="N9477" s="147"/>
      <c r="O9477" s="105"/>
      <c r="P9477" s="42"/>
      <c r="Q9477" s="31"/>
      <c r="R9477" s="83"/>
      <c r="S9477" s="31"/>
      <c r="T9477" s="31"/>
      <c r="U9477" s="168"/>
      <c r="V9477" s="149"/>
      <c r="W9477" s="140" t="str" cm="1">
        <f t="array" ref="W9477">IF(SUM(LEN(B9477:V9477))=0,"",IF(OR(OR(ISBLANK(F9477),SUM(LEN(C9477),LEN(D9477))=0),AND(NOT(E9477="Unknown"),ISBLANK(J9477)),AND(NOT(O9477="Unknown"),ISBLANK(R9477))),"Missing Information", INDEX(Table15[Entire Service Line Classification], MATCH(SUMIFS(Table15[Unique ID],Table15[System-Owned Portion],E9477,Table15[If Material Anything Other than "Lead" in Column E,Was Material Ever Previously Lead?],G9477,Table15[Customer-Owned Portion],O9477),Table15[Unique ID],0),0)))</f>
        <v/>
      </c>
      <c r="X9477"/>
    </row>
    <row r="9478" spans="2:24" hidden="1" x14ac:dyDescent="0.25">
      <c r="B9478" s="145"/>
      <c r="C9478" s="31"/>
      <c r="D9478" s="31"/>
      <c r="E9478" s="43"/>
      <c r="F9478" s="42"/>
      <c r="G9478" s="83"/>
      <c r="H9478" s="31"/>
      <c r="I9478" s="31"/>
      <c r="J9478" s="83"/>
      <c r="K9478" s="31"/>
      <c r="L9478" s="31"/>
      <c r="M9478" s="168"/>
      <c r="N9478" s="147"/>
      <c r="O9478" s="105"/>
      <c r="P9478" s="42"/>
      <c r="Q9478" s="31"/>
      <c r="R9478" s="83"/>
      <c r="S9478" s="31"/>
      <c r="T9478" s="31"/>
      <c r="U9478" s="168"/>
      <c r="V9478" s="149"/>
      <c r="W9478" s="140" t="str" cm="1">
        <f t="array" ref="W9478">IF(SUM(LEN(B9478:V9478))=0,"",IF(OR(OR(ISBLANK(F9478),SUM(LEN(C9478),LEN(D9478))=0),AND(NOT(E9478="Unknown"),ISBLANK(J9478)),AND(NOT(O9478="Unknown"),ISBLANK(R9478))),"Missing Information", INDEX(Table15[Entire Service Line Classification], MATCH(SUMIFS(Table15[Unique ID],Table15[System-Owned Portion],E9478,Table15[If Material Anything Other than "Lead" in Column E,Was Material Ever Previously Lead?],G9478,Table15[Customer-Owned Portion],O9478),Table15[Unique ID],0),0)))</f>
        <v/>
      </c>
      <c r="X9478"/>
    </row>
    <row r="9479" spans="2:24" hidden="1" x14ac:dyDescent="0.25">
      <c r="B9479" s="145"/>
      <c r="C9479" s="31"/>
      <c r="D9479" s="31"/>
      <c r="E9479" s="43"/>
      <c r="F9479" s="42"/>
      <c r="G9479" s="83"/>
      <c r="H9479" s="31"/>
      <c r="I9479" s="31"/>
      <c r="J9479" s="83"/>
      <c r="K9479" s="31"/>
      <c r="L9479" s="31"/>
      <c r="M9479" s="168"/>
      <c r="N9479" s="147"/>
      <c r="O9479" s="105"/>
      <c r="P9479" s="42"/>
      <c r="Q9479" s="31"/>
      <c r="R9479" s="83"/>
      <c r="S9479" s="31"/>
      <c r="T9479" s="31"/>
      <c r="U9479" s="168"/>
      <c r="V9479" s="149"/>
      <c r="W9479" s="140" t="str" cm="1">
        <f t="array" ref="W9479">IF(SUM(LEN(B9479:V9479))=0,"",IF(OR(OR(ISBLANK(F9479),SUM(LEN(C9479),LEN(D9479))=0),AND(NOT(E9479="Unknown"),ISBLANK(J9479)),AND(NOT(O9479="Unknown"),ISBLANK(R9479))),"Missing Information", INDEX(Table15[Entire Service Line Classification], MATCH(SUMIFS(Table15[Unique ID],Table15[System-Owned Portion],E9479,Table15[If Material Anything Other than "Lead" in Column E,Was Material Ever Previously Lead?],G9479,Table15[Customer-Owned Portion],O9479),Table15[Unique ID],0),0)))</f>
        <v/>
      </c>
      <c r="X9479"/>
    </row>
    <row r="9480" spans="2:24" hidden="1" x14ac:dyDescent="0.25">
      <c r="B9480" s="145"/>
      <c r="C9480" s="31"/>
      <c r="D9480" s="31"/>
      <c r="E9480" s="43"/>
      <c r="F9480" s="42"/>
      <c r="G9480" s="83"/>
      <c r="H9480" s="31"/>
      <c r="I9480" s="31"/>
      <c r="J9480" s="83"/>
      <c r="K9480" s="31"/>
      <c r="L9480" s="31"/>
      <c r="M9480" s="168"/>
      <c r="N9480" s="147"/>
      <c r="O9480" s="105"/>
      <c r="P9480" s="42"/>
      <c r="Q9480" s="31"/>
      <c r="R9480" s="83"/>
      <c r="S9480" s="31"/>
      <c r="T9480" s="31"/>
      <c r="U9480" s="168"/>
      <c r="V9480" s="149"/>
      <c r="W9480" s="140" t="str" cm="1">
        <f t="array" ref="W9480">IF(SUM(LEN(B9480:V9480))=0,"",IF(OR(OR(ISBLANK(F9480),SUM(LEN(C9480),LEN(D9480))=0),AND(NOT(E9480="Unknown"),ISBLANK(J9480)),AND(NOT(O9480="Unknown"),ISBLANK(R9480))),"Missing Information", INDEX(Table15[Entire Service Line Classification], MATCH(SUMIFS(Table15[Unique ID],Table15[System-Owned Portion],E9480,Table15[If Material Anything Other than "Lead" in Column E,Was Material Ever Previously Lead?],G9480,Table15[Customer-Owned Portion],O9480),Table15[Unique ID],0),0)))</f>
        <v/>
      </c>
      <c r="X9480"/>
    </row>
    <row r="9481" spans="2:24" hidden="1" x14ac:dyDescent="0.25">
      <c r="B9481" s="145"/>
      <c r="C9481" s="31"/>
      <c r="D9481" s="31"/>
      <c r="E9481" s="43"/>
      <c r="F9481" s="42"/>
      <c r="G9481" s="83"/>
      <c r="H9481" s="31"/>
      <c r="I9481" s="31"/>
      <c r="J9481" s="83"/>
      <c r="K9481" s="31"/>
      <c r="L9481" s="31"/>
      <c r="M9481" s="168"/>
      <c r="N9481" s="147"/>
      <c r="O9481" s="105"/>
      <c r="P9481" s="42"/>
      <c r="Q9481" s="31"/>
      <c r="R9481" s="83"/>
      <c r="S9481" s="31"/>
      <c r="T9481" s="31"/>
      <c r="U9481" s="168"/>
      <c r="V9481" s="149"/>
      <c r="W9481" s="140" t="str" cm="1">
        <f t="array" ref="W9481">IF(SUM(LEN(B9481:V9481))=0,"",IF(OR(OR(ISBLANK(F9481),SUM(LEN(C9481),LEN(D9481))=0),AND(NOT(E9481="Unknown"),ISBLANK(J9481)),AND(NOT(O9481="Unknown"),ISBLANK(R9481))),"Missing Information", INDEX(Table15[Entire Service Line Classification], MATCH(SUMIFS(Table15[Unique ID],Table15[System-Owned Portion],E9481,Table15[If Material Anything Other than "Lead" in Column E,Was Material Ever Previously Lead?],G9481,Table15[Customer-Owned Portion],O9481),Table15[Unique ID],0),0)))</f>
        <v/>
      </c>
      <c r="X9481"/>
    </row>
    <row r="9482" spans="2:24" hidden="1" x14ac:dyDescent="0.25">
      <c r="B9482" s="145"/>
      <c r="C9482" s="31"/>
      <c r="D9482" s="31"/>
      <c r="E9482" s="43"/>
      <c r="F9482" s="42"/>
      <c r="G9482" s="83"/>
      <c r="H9482" s="31"/>
      <c r="I9482" s="31"/>
      <c r="J9482" s="83"/>
      <c r="K9482" s="31"/>
      <c r="L9482" s="31"/>
      <c r="M9482" s="168"/>
      <c r="N9482" s="147"/>
      <c r="O9482" s="105"/>
      <c r="P9482" s="42"/>
      <c r="Q9482" s="31"/>
      <c r="R9482" s="83"/>
      <c r="S9482" s="31"/>
      <c r="T9482" s="31"/>
      <c r="U9482" s="168"/>
      <c r="V9482" s="149"/>
      <c r="W9482" s="140" t="str" cm="1">
        <f t="array" ref="W9482">IF(SUM(LEN(B9482:V9482))=0,"",IF(OR(OR(ISBLANK(F9482),SUM(LEN(C9482),LEN(D9482))=0),AND(NOT(E9482="Unknown"),ISBLANK(J9482)),AND(NOT(O9482="Unknown"),ISBLANK(R9482))),"Missing Information", INDEX(Table15[Entire Service Line Classification], MATCH(SUMIFS(Table15[Unique ID],Table15[System-Owned Portion],E9482,Table15[If Material Anything Other than "Lead" in Column E,Was Material Ever Previously Lead?],G9482,Table15[Customer-Owned Portion],O9482),Table15[Unique ID],0),0)))</f>
        <v/>
      </c>
      <c r="X9482"/>
    </row>
    <row r="9483" spans="2:24" hidden="1" x14ac:dyDescent="0.25">
      <c r="B9483" s="145"/>
      <c r="C9483" s="31"/>
      <c r="D9483" s="31"/>
      <c r="E9483" s="43"/>
      <c r="F9483" s="42"/>
      <c r="G9483" s="83"/>
      <c r="H9483" s="31"/>
      <c r="I9483" s="31"/>
      <c r="J9483" s="83"/>
      <c r="K9483" s="31"/>
      <c r="L9483" s="31"/>
      <c r="M9483" s="168"/>
      <c r="N9483" s="147"/>
      <c r="O9483" s="105"/>
      <c r="P9483" s="42"/>
      <c r="Q9483" s="31"/>
      <c r="R9483" s="83"/>
      <c r="S9483" s="31"/>
      <c r="T9483" s="31"/>
      <c r="U9483" s="168"/>
      <c r="V9483" s="149"/>
      <c r="W9483" s="140" t="str" cm="1">
        <f t="array" ref="W9483">IF(SUM(LEN(B9483:V9483))=0,"",IF(OR(OR(ISBLANK(F9483),SUM(LEN(C9483),LEN(D9483))=0),AND(NOT(E9483="Unknown"),ISBLANK(J9483)),AND(NOT(O9483="Unknown"),ISBLANK(R9483))),"Missing Information", INDEX(Table15[Entire Service Line Classification], MATCH(SUMIFS(Table15[Unique ID],Table15[System-Owned Portion],E9483,Table15[If Material Anything Other than "Lead" in Column E,Was Material Ever Previously Lead?],G9483,Table15[Customer-Owned Portion],O9483),Table15[Unique ID],0),0)))</f>
        <v/>
      </c>
      <c r="X9483"/>
    </row>
    <row r="9484" spans="2:24" hidden="1" x14ac:dyDescent="0.25">
      <c r="B9484" s="145"/>
      <c r="C9484" s="31"/>
      <c r="D9484" s="31"/>
      <c r="E9484" s="43"/>
      <c r="F9484" s="42"/>
      <c r="G9484" s="83"/>
      <c r="H9484" s="31"/>
      <c r="I9484" s="31"/>
      <c r="J9484" s="83"/>
      <c r="K9484" s="31"/>
      <c r="L9484" s="31"/>
      <c r="M9484" s="168"/>
      <c r="N9484" s="147"/>
      <c r="O9484" s="105"/>
      <c r="P9484" s="42"/>
      <c r="Q9484" s="31"/>
      <c r="R9484" s="83"/>
      <c r="S9484" s="31"/>
      <c r="T9484" s="31"/>
      <c r="U9484" s="168"/>
      <c r="V9484" s="149"/>
      <c r="W9484" s="140" t="str" cm="1">
        <f t="array" ref="W9484">IF(SUM(LEN(B9484:V9484))=0,"",IF(OR(OR(ISBLANK(F9484),SUM(LEN(C9484),LEN(D9484))=0),AND(NOT(E9484="Unknown"),ISBLANK(J9484)),AND(NOT(O9484="Unknown"),ISBLANK(R9484))),"Missing Information", INDEX(Table15[Entire Service Line Classification], MATCH(SUMIFS(Table15[Unique ID],Table15[System-Owned Portion],E9484,Table15[If Material Anything Other than "Lead" in Column E,Was Material Ever Previously Lead?],G9484,Table15[Customer-Owned Portion],O9484),Table15[Unique ID],0),0)))</f>
        <v/>
      </c>
      <c r="X9484"/>
    </row>
    <row r="9485" spans="2:24" hidden="1" x14ac:dyDescent="0.25">
      <c r="B9485" s="145"/>
      <c r="C9485" s="31"/>
      <c r="D9485" s="31"/>
      <c r="E9485" s="43"/>
      <c r="F9485" s="42"/>
      <c r="G9485" s="83"/>
      <c r="H9485" s="31"/>
      <c r="I9485" s="31"/>
      <c r="J9485" s="83"/>
      <c r="K9485" s="31"/>
      <c r="L9485" s="31"/>
      <c r="M9485" s="168"/>
      <c r="N9485" s="147"/>
      <c r="O9485" s="105"/>
      <c r="P9485" s="42"/>
      <c r="Q9485" s="31"/>
      <c r="R9485" s="83"/>
      <c r="S9485" s="31"/>
      <c r="T9485" s="31"/>
      <c r="U9485" s="168"/>
      <c r="V9485" s="149"/>
      <c r="W9485" s="140" t="str" cm="1">
        <f t="array" ref="W9485">IF(SUM(LEN(B9485:V9485))=0,"",IF(OR(OR(ISBLANK(F9485),SUM(LEN(C9485),LEN(D9485))=0),AND(NOT(E9485="Unknown"),ISBLANK(J9485)),AND(NOT(O9485="Unknown"),ISBLANK(R9485))),"Missing Information", INDEX(Table15[Entire Service Line Classification], MATCH(SUMIFS(Table15[Unique ID],Table15[System-Owned Portion],E9485,Table15[If Material Anything Other than "Lead" in Column E,Was Material Ever Previously Lead?],G9485,Table15[Customer-Owned Portion],O9485),Table15[Unique ID],0),0)))</f>
        <v/>
      </c>
      <c r="X9485"/>
    </row>
    <row r="9486" spans="2:24" hidden="1" x14ac:dyDescent="0.25">
      <c r="B9486" s="145"/>
      <c r="C9486" s="31"/>
      <c r="D9486" s="31"/>
      <c r="E9486" s="43"/>
      <c r="F9486" s="42"/>
      <c r="G9486" s="83"/>
      <c r="H9486" s="31"/>
      <c r="I9486" s="31"/>
      <c r="J9486" s="83"/>
      <c r="K9486" s="31"/>
      <c r="L9486" s="31"/>
      <c r="M9486" s="168"/>
      <c r="N9486" s="147"/>
      <c r="O9486" s="105"/>
      <c r="P9486" s="42"/>
      <c r="Q9486" s="31"/>
      <c r="R9486" s="83"/>
      <c r="S9486" s="31"/>
      <c r="T9486" s="31"/>
      <c r="U9486" s="168"/>
      <c r="V9486" s="149"/>
      <c r="W9486" s="140" t="str" cm="1">
        <f t="array" ref="W9486">IF(SUM(LEN(B9486:V9486))=0,"",IF(OR(OR(ISBLANK(F9486),SUM(LEN(C9486),LEN(D9486))=0),AND(NOT(E9486="Unknown"),ISBLANK(J9486)),AND(NOT(O9486="Unknown"),ISBLANK(R9486))),"Missing Information", INDEX(Table15[Entire Service Line Classification], MATCH(SUMIFS(Table15[Unique ID],Table15[System-Owned Portion],E9486,Table15[If Material Anything Other than "Lead" in Column E,Was Material Ever Previously Lead?],G9486,Table15[Customer-Owned Portion],O9486),Table15[Unique ID],0),0)))</f>
        <v/>
      </c>
      <c r="X9486"/>
    </row>
    <row r="9487" spans="2:24" hidden="1" x14ac:dyDescent="0.25">
      <c r="B9487" s="145"/>
      <c r="C9487" s="31"/>
      <c r="D9487" s="31"/>
      <c r="E9487" s="43"/>
      <c r="F9487" s="42"/>
      <c r="G9487" s="83"/>
      <c r="H9487" s="31"/>
      <c r="I9487" s="31"/>
      <c r="J9487" s="83"/>
      <c r="K9487" s="31"/>
      <c r="L9487" s="31"/>
      <c r="M9487" s="168"/>
      <c r="N9487" s="147"/>
      <c r="O9487" s="105"/>
      <c r="P9487" s="42"/>
      <c r="Q9487" s="31"/>
      <c r="R9487" s="83"/>
      <c r="S9487" s="31"/>
      <c r="T9487" s="31"/>
      <c r="U9487" s="168"/>
      <c r="V9487" s="149"/>
      <c r="W9487" s="140" t="str" cm="1">
        <f t="array" ref="W9487">IF(SUM(LEN(B9487:V9487))=0,"",IF(OR(OR(ISBLANK(F9487),SUM(LEN(C9487),LEN(D9487))=0),AND(NOT(E9487="Unknown"),ISBLANK(J9487)),AND(NOT(O9487="Unknown"),ISBLANK(R9487))),"Missing Information", INDEX(Table15[Entire Service Line Classification], MATCH(SUMIFS(Table15[Unique ID],Table15[System-Owned Portion],E9487,Table15[If Material Anything Other than "Lead" in Column E,Was Material Ever Previously Lead?],G9487,Table15[Customer-Owned Portion],O9487),Table15[Unique ID],0),0)))</f>
        <v/>
      </c>
      <c r="X9487"/>
    </row>
    <row r="9488" spans="2:24" hidden="1" x14ac:dyDescent="0.25">
      <c r="B9488" s="145"/>
      <c r="C9488" s="31"/>
      <c r="D9488" s="31"/>
      <c r="E9488" s="43"/>
      <c r="F9488" s="42"/>
      <c r="G9488" s="83"/>
      <c r="H9488" s="31"/>
      <c r="I9488" s="31"/>
      <c r="J9488" s="83"/>
      <c r="K9488" s="31"/>
      <c r="L9488" s="31"/>
      <c r="M9488" s="168"/>
      <c r="N9488" s="147"/>
      <c r="O9488" s="105"/>
      <c r="P9488" s="42"/>
      <c r="Q9488" s="31"/>
      <c r="R9488" s="83"/>
      <c r="S9488" s="31"/>
      <c r="T9488" s="31"/>
      <c r="U9488" s="168"/>
      <c r="V9488" s="149"/>
      <c r="W9488" s="140" t="str" cm="1">
        <f t="array" ref="W9488">IF(SUM(LEN(B9488:V9488))=0,"",IF(OR(OR(ISBLANK(F9488),SUM(LEN(C9488),LEN(D9488))=0),AND(NOT(E9488="Unknown"),ISBLANK(J9488)),AND(NOT(O9488="Unknown"),ISBLANK(R9488))),"Missing Information", INDEX(Table15[Entire Service Line Classification], MATCH(SUMIFS(Table15[Unique ID],Table15[System-Owned Portion],E9488,Table15[If Material Anything Other than "Lead" in Column E,Was Material Ever Previously Lead?],G9488,Table15[Customer-Owned Portion],O9488),Table15[Unique ID],0),0)))</f>
        <v/>
      </c>
      <c r="X9488"/>
    </row>
    <row r="9489" spans="2:24" hidden="1" x14ac:dyDescent="0.25">
      <c r="B9489" s="145"/>
      <c r="C9489" s="31"/>
      <c r="D9489" s="31"/>
      <c r="E9489" s="43"/>
      <c r="F9489" s="42"/>
      <c r="G9489" s="83"/>
      <c r="H9489" s="31"/>
      <c r="I9489" s="31"/>
      <c r="J9489" s="83"/>
      <c r="K9489" s="31"/>
      <c r="L9489" s="31"/>
      <c r="M9489" s="168"/>
      <c r="N9489" s="147"/>
      <c r="O9489" s="105"/>
      <c r="P9489" s="42"/>
      <c r="Q9489" s="31"/>
      <c r="R9489" s="83"/>
      <c r="S9489" s="31"/>
      <c r="T9489" s="31"/>
      <c r="U9489" s="168"/>
      <c r="V9489" s="149"/>
      <c r="W9489" s="140" t="str" cm="1">
        <f t="array" ref="W9489">IF(SUM(LEN(B9489:V9489))=0,"",IF(OR(OR(ISBLANK(F9489),SUM(LEN(C9489),LEN(D9489))=0),AND(NOT(E9489="Unknown"),ISBLANK(J9489)),AND(NOT(O9489="Unknown"),ISBLANK(R9489))),"Missing Information", INDEX(Table15[Entire Service Line Classification], MATCH(SUMIFS(Table15[Unique ID],Table15[System-Owned Portion],E9489,Table15[If Material Anything Other than "Lead" in Column E,Was Material Ever Previously Lead?],G9489,Table15[Customer-Owned Portion],O9489),Table15[Unique ID],0),0)))</f>
        <v/>
      </c>
      <c r="X9489"/>
    </row>
    <row r="9490" spans="2:24" hidden="1" x14ac:dyDescent="0.25">
      <c r="B9490" s="145"/>
      <c r="C9490" s="31"/>
      <c r="D9490" s="31"/>
      <c r="E9490" s="43"/>
      <c r="F9490" s="42"/>
      <c r="G9490" s="83"/>
      <c r="H9490" s="31"/>
      <c r="I9490" s="31"/>
      <c r="J9490" s="83"/>
      <c r="K9490" s="31"/>
      <c r="L9490" s="31"/>
      <c r="M9490" s="168"/>
      <c r="N9490" s="147"/>
      <c r="O9490" s="105"/>
      <c r="P9490" s="42"/>
      <c r="Q9490" s="31"/>
      <c r="R9490" s="83"/>
      <c r="S9490" s="31"/>
      <c r="T9490" s="31"/>
      <c r="U9490" s="168"/>
      <c r="V9490" s="149"/>
      <c r="W9490" s="140" t="str" cm="1">
        <f t="array" ref="W9490">IF(SUM(LEN(B9490:V9490))=0,"",IF(OR(OR(ISBLANK(F9490),SUM(LEN(C9490),LEN(D9490))=0),AND(NOT(E9490="Unknown"),ISBLANK(J9490)),AND(NOT(O9490="Unknown"),ISBLANK(R9490))),"Missing Information", INDEX(Table15[Entire Service Line Classification], MATCH(SUMIFS(Table15[Unique ID],Table15[System-Owned Portion],E9490,Table15[If Material Anything Other than "Lead" in Column E,Was Material Ever Previously Lead?],G9490,Table15[Customer-Owned Portion],O9490),Table15[Unique ID],0),0)))</f>
        <v/>
      </c>
      <c r="X9490"/>
    </row>
    <row r="9491" spans="2:24" hidden="1" x14ac:dyDescent="0.25">
      <c r="B9491" s="145"/>
      <c r="C9491" s="31"/>
      <c r="D9491" s="31"/>
      <c r="E9491" s="43"/>
      <c r="F9491" s="42"/>
      <c r="G9491" s="83"/>
      <c r="H9491" s="31"/>
      <c r="I9491" s="31"/>
      <c r="J9491" s="83"/>
      <c r="K9491" s="31"/>
      <c r="L9491" s="31"/>
      <c r="M9491" s="168"/>
      <c r="N9491" s="147"/>
      <c r="O9491" s="105"/>
      <c r="P9491" s="42"/>
      <c r="Q9491" s="31"/>
      <c r="R9491" s="83"/>
      <c r="S9491" s="31"/>
      <c r="T9491" s="31"/>
      <c r="U9491" s="168"/>
      <c r="V9491" s="149"/>
      <c r="W9491" s="140" t="str" cm="1">
        <f t="array" ref="W9491">IF(SUM(LEN(B9491:V9491))=0,"",IF(OR(OR(ISBLANK(F9491),SUM(LEN(C9491),LEN(D9491))=0),AND(NOT(E9491="Unknown"),ISBLANK(J9491)),AND(NOT(O9491="Unknown"),ISBLANK(R9491))),"Missing Information", INDEX(Table15[Entire Service Line Classification], MATCH(SUMIFS(Table15[Unique ID],Table15[System-Owned Portion],E9491,Table15[If Material Anything Other than "Lead" in Column E,Was Material Ever Previously Lead?],G9491,Table15[Customer-Owned Portion],O9491),Table15[Unique ID],0),0)))</f>
        <v/>
      </c>
      <c r="X9491"/>
    </row>
    <row r="9492" spans="2:24" hidden="1" x14ac:dyDescent="0.25">
      <c r="B9492" s="145"/>
      <c r="C9492" s="31"/>
      <c r="D9492" s="31"/>
      <c r="E9492" s="43"/>
      <c r="F9492" s="42"/>
      <c r="G9492" s="83"/>
      <c r="H9492" s="31"/>
      <c r="I9492" s="31"/>
      <c r="J9492" s="83"/>
      <c r="K9492" s="31"/>
      <c r="L9492" s="31"/>
      <c r="M9492" s="168"/>
      <c r="N9492" s="147"/>
      <c r="O9492" s="105"/>
      <c r="P9492" s="42"/>
      <c r="Q9492" s="31"/>
      <c r="R9492" s="83"/>
      <c r="S9492" s="31"/>
      <c r="T9492" s="31"/>
      <c r="U9492" s="168"/>
      <c r="V9492" s="149"/>
      <c r="W9492" s="140" t="str" cm="1">
        <f t="array" ref="W9492">IF(SUM(LEN(B9492:V9492))=0,"",IF(OR(OR(ISBLANK(F9492),SUM(LEN(C9492),LEN(D9492))=0),AND(NOT(E9492="Unknown"),ISBLANK(J9492)),AND(NOT(O9492="Unknown"),ISBLANK(R9492))),"Missing Information", INDEX(Table15[Entire Service Line Classification], MATCH(SUMIFS(Table15[Unique ID],Table15[System-Owned Portion],E9492,Table15[If Material Anything Other than "Lead" in Column E,Was Material Ever Previously Lead?],G9492,Table15[Customer-Owned Portion],O9492),Table15[Unique ID],0),0)))</f>
        <v/>
      </c>
      <c r="X9492"/>
    </row>
    <row r="9493" spans="2:24" hidden="1" x14ac:dyDescent="0.25">
      <c r="B9493" s="145"/>
      <c r="C9493" s="31"/>
      <c r="D9493" s="31"/>
      <c r="E9493" s="43"/>
      <c r="F9493" s="42"/>
      <c r="G9493" s="83"/>
      <c r="H9493" s="31"/>
      <c r="I9493" s="31"/>
      <c r="J9493" s="83"/>
      <c r="K9493" s="31"/>
      <c r="L9493" s="31"/>
      <c r="M9493" s="168"/>
      <c r="N9493" s="147"/>
      <c r="O9493" s="105"/>
      <c r="P9493" s="42"/>
      <c r="Q9493" s="31"/>
      <c r="R9493" s="83"/>
      <c r="S9493" s="31"/>
      <c r="T9493" s="31"/>
      <c r="U9493" s="168"/>
      <c r="V9493" s="149"/>
      <c r="W9493" s="140" t="str" cm="1">
        <f t="array" ref="W9493">IF(SUM(LEN(B9493:V9493))=0,"",IF(OR(OR(ISBLANK(F9493),SUM(LEN(C9493),LEN(D9493))=0),AND(NOT(E9493="Unknown"),ISBLANK(J9493)),AND(NOT(O9493="Unknown"),ISBLANK(R9493))),"Missing Information", INDEX(Table15[Entire Service Line Classification], MATCH(SUMIFS(Table15[Unique ID],Table15[System-Owned Portion],E9493,Table15[If Material Anything Other than "Lead" in Column E,Was Material Ever Previously Lead?],G9493,Table15[Customer-Owned Portion],O9493),Table15[Unique ID],0),0)))</f>
        <v/>
      </c>
      <c r="X9493"/>
    </row>
    <row r="9494" spans="2:24" hidden="1" x14ac:dyDescent="0.25">
      <c r="B9494" s="145"/>
      <c r="C9494" s="31"/>
      <c r="D9494" s="31"/>
      <c r="E9494" s="43"/>
      <c r="F9494" s="42"/>
      <c r="G9494" s="83"/>
      <c r="H9494" s="31"/>
      <c r="I9494" s="31"/>
      <c r="J9494" s="83"/>
      <c r="K9494" s="31"/>
      <c r="L9494" s="31"/>
      <c r="M9494" s="168"/>
      <c r="N9494" s="147"/>
      <c r="O9494" s="105"/>
      <c r="P9494" s="42"/>
      <c r="Q9494" s="31"/>
      <c r="R9494" s="83"/>
      <c r="S9494" s="31"/>
      <c r="T9494" s="31"/>
      <c r="U9494" s="168"/>
      <c r="V9494" s="149"/>
      <c r="W9494" s="140" t="str" cm="1">
        <f t="array" ref="W9494">IF(SUM(LEN(B9494:V9494))=0,"",IF(OR(OR(ISBLANK(F9494),SUM(LEN(C9494),LEN(D9494))=0),AND(NOT(E9494="Unknown"),ISBLANK(J9494)),AND(NOT(O9494="Unknown"),ISBLANK(R9494))),"Missing Information", INDEX(Table15[Entire Service Line Classification], MATCH(SUMIFS(Table15[Unique ID],Table15[System-Owned Portion],E9494,Table15[If Material Anything Other than "Lead" in Column E,Was Material Ever Previously Lead?],G9494,Table15[Customer-Owned Portion],O9494),Table15[Unique ID],0),0)))</f>
        <v/>
      </c>
      <c r="X9494"/>
    </row>
    <row r="9495" spans="2:24" hidden="1" x14ac:dyDescent="0.25">
      <c r="B9495" s="145"/>
      <c r="C9495" s="31"/>
      <c r="D9495" s="31"/>
      <c r="E9495" s="43"/>
      <c r="F9495" s="42"/>
      <c r="G9495" s="83"/>
      <c r="H9495" s="31"/>
      <c r="I9495" s="31"/>
      <c r="J9495" s="83"/>
      <c r="K9495" s="31"/>
      <c r="L9495" s="31"/>
      <c r="M9495" s="168"/>
      <c r="N9495" s="147"/>
      <c r="O9495" s="105"/>
      <c r="P9495" s="42"/>
      <c r="Q9495" s="31"/>
      <c r="R9495" s="83"/>
      <c r="S9495" s="31"/>
      <c r="T9495" s="31"/>
      <c r="U9495" s="168"/>
      <c r="V9495" s="149"/>
      <c r="W9495" s="140" t="str" cm="1">
        <f t="array" ref="W9495">IF(SUM(LEN(B9495:V9495))=0,"",IF(OR(OR(ISBLANK(F9495),SUM(LEN(C9495),LEN(D9495))=0),AND(NOT(E9495="Unknown"),ISBLANK(J9495)),AND(NOT(O9495="Unknown"),ISBLANK(R9495))),"Missing Information", INDEX(Table15[Entire Service Line Classification], MATCH(SUMIFS(Table15[Unique ID],Table15[System-Owned Portion],E9495,Table15[If Material Anything Other than "Lead" in Column E,Was Material Ever Previously Lead?],G9495,Table15[Customer-Owned Portion],O9495),Table15[Unique ID],0),0)))</f>
        <v/>
      </c>
      <c r="X9495"/>
    </row>
    <row r="9496" spans="2:24" hidden="1" x14ac:dyDescent="0.25">
      <c r="B9496" s="145"/>
      <c r="C9496" s="31"/>
      <c r="D9496" s="31"/>
      <c r="E9496" s="43"/>
      <c r="F9496" s="42"/>
      <c r="G9496" s="83"/>
      <c r="H9496" s="31"/>
      <c r="I9496" s="31"/>
      <c r="J9496" s="83"/>
      <c r="K9496" s="31"/>
      <c r="L9496" s="31"/>
      <c r="M9496" s="168"/>
      <c r="N9496" s="147"/>
      <c r="O9496" s="105"/>
      <c r="P9496" s="42"/>
      <c r="Q9496" s="31"/>
      <c r="R9496" s="83"/>
      <c r="S9496" s="31"/>
      <c r="T9496" s="31"/>
      <c r="U9496" s="168"/>
      <c r="V9496" s="149"/>
      <c r="W9496" s="140" t="str" cm="1">
        <f t="array" ref="W9496">IF(SUM(LEN(B9496:V9496))=0,"",IF(OR(OR(ISBLANK(F9496),SUM(LEN(C9496),LEN(D9496))=0),AND(NOT(E9496="Unknown"),ISBLANK(J9496)),AND(NOT(O9496="Unknown"),ISBLANK(R9496))),"Missing Information", INDEX(Table15[Entire Service Line Classification], MATCH(SUMIFS(Table15[Unique ID],Table15[System-Owned Portion],E9496,Table15[If Material Anything Other than "Lead" in Column E,Was Material Ever Previously Lead?],G9496,Table15[Customer-Owned Portion],O9496),Table15[Unique ID],0),0)))</f>
        <v/>
      </c>
      <c r="X9496"/>
    </row>
    <row r="9497" spans="2:24" hidden="1" x14ac:dyDescent="0.25">
      <c r="B9497" s="145"/>
      <c r="C9497" s="31"/>
      <c r="D9497" s="31"/>
      <c r="E9497" s="43"/>
      <c r="F9497" s="42"/>
      <c r="G9497" s="83"/>
      <c r="H9497" s="31"/>
      <c r="I9497" s="31"/>
      <c r="J9497" s="83"/>
      <c r="K9497" s="31"/>
      <c r="L9497" s="31"/>
      <c r="M9497" s="168"/>
      <c r="N9497" s="147"/>
      <c r="O9497" s="105"/>
      <c r="P9497" s="42"/>
      <c r="Q9497" s="31"/>
      <c r="R9497" s="83"/>
      <c r="S9497" s="31"/>
      <c r="T9497" s="31"/>
      <c r="U9497" s="168"/>
      <c r="V9497" s="149"/>
      <c r="W9497" s="140" t="str" cm="1">
        <f t="array" ref="W9497">IF(SUM(LEN(B9497:V9497))=0,"",IF(OR(OR(ISBLANK(F9497),SUM(LEN(C9497),LEN(D9497))=0),AND(NOT(E9497="Unknown"),ISBLANK(J9497)),AND(NOT(O9497="Unknown"),ISBLANK(R9497))),"Missing Information", INDEX(Table15[Entire Service Line Classification], MATCH(SUMIFS(Table15[Unique ID],Table15[System-Owned Portion],E9497,Table15[If Material Anything Other than "Lead" in Column E,Was Material Ever Previously Lead?],G9497,Table15[Customer-Owned Portion],O9497),Table15[Unique ID],0),0)))</f>
        <v/>
      </c>
      <c r="X9497"/>
    </row>
    <row r="9498" spans="2:24" hidden="1" x14ac:dyDescent="0.25">
      <c r="B9498" s="145"/>
      <c r="C9498" s="31"/>
      <c r="D9498" s="31"/>
      <c r="E9498" s="43"/>
      <c r="F9498" s="42"/>
      <c r="G9498" s="83"/>
      <c r="H9498" s="31"/>
      <c r="I9498" s="31"/>
      <c r="J9498" s="83"/>
      <c r="K9498" s="31"/>
      <c r="L9498" s="31"/>
      <c r="M9498" s="168"/>
      <c r="N9498" s="147"/>
      <c r="O9498" s="105"/>
      <c r="P9498" s="42"/>
      <c r="Q9498" s="31"/>
      <c r="R9498" s="83"/>
      <c r="S9498" s="31"/>
      <c r="T9498" s="31"/>
      <c r="U9498" s="168"/>
      <c r="V9498" s="149"/>
      <c r="W9498" s="140" t="str" cm="1">
        <f t="array" ref="W9498">IF(SUM(LEN(B9498:V9498))=0,"",IF(OR(OR(ISBLANK(F9498),SUM(LEN(C9498),LEN(D9498))=0),AND(NOT(E9498="Unknown"),ISBLANK(J9498)),AND(NOT(O9498="Unknown"),ISBLANK(R9498))),"Missing Information", INDEX(Table15[Entire Service Line Classification], MATCH(SUMIFS(Table15[Unique ID],Table15[System-Owned Portion],E9498,Table15[If Material Anything Other than "Lead" in Column E,Was Material Ever Previously Lead?],G9498,Table15[Customer-Owned Portion],O9498),Table15[Unique ID],0),0)))</f>
        <v/>
      </c>
      <c r="X9498"/>
    </row>
    <row r="9499" spans="2:24" hidden="1" x14ac:dyDescent="0.25">
      <c r="B9499" s="145"/>
      <c r="C9499" s="31"/>
      <c r="D9499" s="31"/>
      <c r="E9499" s="43"/>
      <c r="F9499" s="42"/>
      <c r="G9499" s="83"/>
      <c r="H9499" s="31"/>
      <c r="I9499" s="31"/>
      <c r="J9499" s="83"/>
      <c r="K9499" s="31"/>
      <c r="L9499" s="31"/>
      <c r="M9499" s="168"/>
      <c r="N9499" s="147"/>
      <c r="O9499" s="105"/>
      <c r="P9499" s="42"/>
      <c r="Q9499" s="31"/>
      <c r="R9499" s="83"/>
      <c r="S9499" s="31"/>
      <c r="T9499" s="31"/>
      <c r="U9499" s="168"/>
      <c r="V9499" s="149"/>
      <c r="W9499" s="140" t="str" cm="1">
        <f t="array" ref="W9499">IF(SUM(LEN(B9499:V9499))=0,"",IF(OR(OR(ISBLANK(F9499),SUM(LEN(C9499),LEN(D9499))=0),AND(NOT(E9499="Unknown"),ISBLANK(J9499)),AND(NOT(O9499="Unknown"),ISBLANK(R9499))),"Missing Information", INDEX(Table15[Entire Service Line Classification], MATCH(SUMIFS(Table15[Unique ID],Table15[System-Owned Portion],E9499,Table15[If Material Anything Other than "Lead" in Column E,Was Material Ever Previously Lead?],G9499,Table15[Customer-Owned Portion],O9499),Table15[Unique ID],0),0)))</f>
        <v/>
      </c>
      <c r="X9499"/>
    </row>
    <row r="9500" spans="2:24" hidden="1" x14ac:dyDescent="0.25">
      <c r="B9500" s="145"/>
      <c r="C9500" s="31"/>
      <c r="D9500" s="31"/>
      <c r="E9500" s="43"/>
      <c r="F9500" s="42"/>
      <c r="G9500" s="83"/>
      <c r="H9500" s="31"/>
      <c r="I9500" s="31"/>
      <c r="J9500" s="83"/>
      <c r="K9500" s="31"/>
      <c r="L9500" s="31"/>
      <c r="M9500" s="168"/>
      <c r="N9500" s="147"/>
      <c r="O9500" s="105"/>
      <c r="P9500" s="42"/>
      <c r="Q9500" s="31"/>
      <c r="R9500" s="83"/>
      <c r="S9500" s="31"/>
      <c r="T9500" s="31"/>
      <c r="U9500" s="168"/>
      <c r="V9500" s="149"/>
      <c r="W9500" s="140" t="str" cm="1">
        <f t="array" ref="W9500">IF(SUM(LEN(B9500:V9500))=0,"",IF(OR(OR(ISBLANK(F9500),SUM(LEN(C9500),LEN(D9500))=0),AND(NOT(E9500="Unknown"),ISBLANK(J9500)),AND(NOT(O9500="Unknown"),ISBLANK(R9500))),"Missing Information", INDEX(Table15[Entire Service Line Classification], MATCH(SUMIFS(Table15[Unique ID],Table15[System-Owned Portion],E9500,Table15[If Material Anything Other than "Lead" in Column E,Was Material Ever Previously Lead?],G9500,Table15[Customer-Owned Portion],O9500),Table15[Unique ID],0),0)))</f>
        <v/>
      </c>
      <c r="X9500"/>
    </row>
    <row r="9501" spans="2:24" hidden="1" x14ac:dyDescent="0.25">
      <c r="B9501" s="145"/>
      <c r="C9501" s="31"/>
      <c r="D9501" s="31"/>
      <c r="E9501" s="43"/>
      <c r="F9501" s="42"/>
      <c r="G9501" s="83"/>
      <c r="H9501" s="31"/>
      <c r="I9501" s="31"/>
      <c r="J9501" s="83"/>
      <c r="K9501" s="31"/>
      <c r="L9501" s="31"/>
      <c r="M9501" s="168"/>
      <c r="N9501" s="147"/>
      <c r="O9501" s="105"/>
      <c r="P9501" s="42"/>
      <c r="Q9501" s="31"/>
      <c r="R9501" s="83"/>
      <c r="S9501" s="31"/>
      <c r="T9501" s="31"/>
      <c r="U9501" s="168"/>
      <c r="V9501" s="149"/>
      <c r="W9501" s="140" t="str" cm="1">
        <f t="array" ref="W9501">IF(SUM(LEN(B9501:V9501))=0,"",IF(OR(OR(ISBLANK(F9501),SUM(LEN(C9501),LEN(D9501))=0),AND(NOT(E9501="Unknown"),ISBLANK(J9501)),AND(NOT(O9501="Unknown"),ISBLANK(R9501))),"Missing Information", INDEX(Table15[Entire Service Line Classification], MATCH(SUMIFS(Table15[Unique ID],Table15[System-Owned Portion],E9501,Table15[If Material Anything Other than "Lead" in Column E,Was Material Ever Previously Lead?],G9501,Table15[Customer-Owned Portion],O9501),Table15[Unique ID],0),0)))</f>
        <v/>
      </c>
      <c r="X9501"/>
    </row>
    <row r="9502" spans="2:24" hidden="1" x14ac:dyDescent="0.25">
      <c r="B9502" s="145"/>
      <c r="C9502" s="31"/>
      <c r="D9502" s="31"/>
      <c r="E9502" s="43"/>
      <c r="F9502" s="42"/>
      <c r="G9502" s="83"/>
      <c r="H9502" s="31"/>
      <c r="I9502" s="31"/>
      <c r="J9502" s="83"/>
      <c r="K9502" s="31"/>
      <c r="L9502" s="31"/>
      <c r="M9502" s="168"/>
      <c r="N9502" s="147"/>
      <c r="O9502" s="105"/>
      <c r="P9502" s="42"/>
      <c r="Q9502" s="31"/>
      <c r="R9502" s="83"/>
      <c r="S9502" s="31"/>
      <c r="T9502" s="31"/>
      <c r="U9502" s="168"/>
      <c r="V9502" s="149"/>
      <c r="W9502" s="140" t="str" cm="1">
        <f t="array" ref="W9502">IF(SUM(LEN(B9502:V9502))=0,"",IF(OR(OR(ISBLANK(F9502),SUM(LEN(C9502),LEN(D9502))=0),AND(NOT(E9502="Unknown"),ISBLANK(J9502)),AND(NOT(O9502="Unknown"),ISBLANK(R9502))),"Missing Information", INDEX(Table15[Entire Service Line Classification], MATCH(SUMIFS(Table15[Unique ID],Table15[System-Owned Portion],E9502,Table15[If Material Anything Other than "Lead" in Column E,Was Material Ever Previously Lead?],G9502,Table15[Customer-Owned Portion],O9502),Table15[Unique ID],0),0)))</f>
        <v/>
      </c>
      <c r="X9502"/>
    </row>
    <row r="9503" spans="2:24" hidden="1" x14ac:dyDescent="0.25">
      <c r="B9503" s="145"/>
      <c r="C9503" s="31"/>
      <c r="D9503" s="31"/>
      <c r="E9503" s="43"/>
      <c r="F9503" s="42"/>
      <c r="G9503" s="83"/>
      <c r="H9503" s="31"/>
      <c r="I9503" s="31"/>
      <c r="J9503" s="83"/>
      <c r="K9503" s="31"/>
      <c r="L9503" s="31"/>
      <c r="M9503" s="168"/>
      <c r="N9503" s="147"/>
      <c r="O9503" s="105"/>
      <c r="P9503" s="42"/>
      <c r="Q9503" s="31"/>
      <c r="R9503" s="83"/>
      <c r="S9503" s="31"/>
      <c r="T9503" s="31"/>
      <c r="U9503" s="168"/>
      <c r="V9503" s="149"/>
      <c r="W9503" s="140" t="str" cm="1">
        <f t="array" ref="W9503">IF(SUM(LEN(B9503:V9503))=0,"",IF(OR(OR(ISBLANK(F9503),SUM(LEN(C9503),LEN(D9503))=0),AND(NOT(E9503="Unknown"),ISBLANK(J9503)),AND(NOT(O9503="Unknown"),ISBLANK(R9503))),"Missing Information", INDEX(Table15[Entire Service Line Classification], MATCH(SUMIFS(Table15[Unique ID],Table15[System-Owned Portion],E9503,Table15[If Material Anything Other than "Lead" in Column E,Was Material Ever Previously Lead?],G9503,Table15[Customer-Owned Portion],O9503),Table15[Unique ID],0),0)))</f>
        <v/>
      </c>
      <c r="X9503"/>
    </row>
    <row r="9504" spans="2:24" hidden="1" x14ac:dyDescent="0.25">
      <c r="B9504" s="145"/>
      <c r="C9504" s="31"/>
      <c r="D9504" s="31"/>
      <c r="E9504" s="43"/>
      <c r="F9504" s="42"/>
      <c r="G9504" s="83"/>
      <c r="H9504" s="31"/>
      <c r="I9504" s="31"/>
      <c r="J9504" s="83"/>
      <c r="K9504" s="31"/>
      <c r="L9504" s="31"/>
      <c r="M9504" s="168"/>
      <c r="N9504" s="147"/>
      <c r="O9504" s="105"/>
      <c r="P9504" s="42"/>
      <c r="Q9504" s="31"/>
      <c r="R9504" s="83"/>
      <c r="S9504" s="31"/>
      <c r="T9504" s="31"/>
      <c r="U9504" s="168"/>
      <c r="V9504" s="149"/>
      <c r="W9504" s="140" t="str" cm="1">
        <f t="array" ref="W9504">IF(SUM(LEN(B9504:V9504))=0,"",IF(OR(OR(ISBLANK(F9504),SUM(LEN(C9504),LEN(D9504))=0),AND(NOT(E9504="Unknown"),ISBLANK(J9504)),AND(NOT(O9504="Unknown"),ISBLANK(R9504))),"Missing Information", INDEX(Table15[Entire Service Line Classification], MATCH(SUMIFS(Table15[Unique ID],Table15[System-Owned Portion],E9504,Table15[If Material Anything Other than "Lead" in Column E,Was Material Ever Previously Lead?],G9504,Table15[Customer-Owned Portion],O9504),Table15[Unique ID],0),0)))</f>
        <v/>
      </c>
      <c r="X9504"/>
    </row>
    <row r="9505" spans="2:24" hidden="1" x14ac:dyDescent="0.25">
      <c r="B9505" s="145"/>
      <c r="C9505" s="31"/>
      <c r="D9505" s="31"/>
      <c r="E9505" s="43"/>
      <c r="F9505" s="42"/>
      <c r="G9505" s="83"/>
      <c r="H9505" s="31"/>
      <c r="I9505" s="31"/>
      <c r="J9505" s="83"/>
      <c r="K9505" s="31"/>
      <c r="L9505" s="31"/>
      <c r="M9505" s="168"/>
      <c r="N9505" s="147"/>
      <c r="O9505" s="105"/>
      <c r="P9505" s="42"/>
      <c r="Q9505" s="31"/>
      <c r="R9505" s="83"/>
      <c r="S9505" s="31"/>
      <c r="T9505" s="31"/>
      <c r="U9505" s="168"/>
      <c r="V9505" s="149"/>
      <c r="W9505" s="140" t="str" cm="1">
        <f t="array" ref="W9505">IF(SUM(LEN(B9505:V9505))=0,"",IF(OR(OR(ISBLANK(F9505),SUM(LEN(C9505),LEN(D9505))=0),AND(NOT(E9505="Unknown"),ISBLANK(J9505)),AND(NOT(O9505="Unknown"),ISBLANK(R9505))),"Missing Information", INDEX(Table15[Entire Service Line Classification], MATCH(SUMIFS(Table15[Unique ID],Table15[System-Owned Portion],E9505,Table15[If Material Anything Other than "Lead" in Column E,Was Material Ever Previously Lead?],G9505,Table15[Customer-Owned Portion],O9505),Table15[Unique ID],0),0)))</f>
        <v/>
      </c>
      <c r="X9505"/>
    </row>
    <row r="9506" spans="2:24" hidden="1" x14ac:dyDescent="0.25">
      <c r="B9506" s="145"/>
      <c r="C9506" s="31"/>
      <c r="D9506" s="31"/>
      <c r="E9506" s="43"/>
      <c r="F9506" s="42"/>
      <c r="G9506" s="83"/>
      <c r="H9506" s="31"/>
      <c r="I9506" s="31"/>
      <c r="J9506" s="83"/>
      <c r="K9506" s="31"/>
      <c r="L9506" s="31"/>
      <c r="M9506" s="168"/>
      <c r="N9506" s="147"/>
      <c r="O9506" s="105"/>
      <c r="P9506" s="42"/>
      <c r="Q9506" s="31"/>
      <c r="R9506" s="83"/>
      <c r="S9506" s="31"/>
      <c r="T9506" s="31"/>
      <c r="U9506" s="168"/>
      <c r="V9506" s="149"/>
      <c r="W9506" s="140" t="str" cm="1">
        <f t="array" ref="W9506">IF(SUM(LEN(B9506:V9506))=0,"",IF(OR(OR(ISBLANK(F9506),SUM(LEN(C9506),LEN(D9506))=0),AND(NOT(E9506="Unknown"),ISBLANK(J9506)),AND(NOT(O9506="Unknown"),ISBLANK(R9506))),"Missing Information", INDEX(Table15[Entire Service Line Classification], MATCH(SUMIFS(Table15[Unique ID],Table15[System-Owned Portion],E9506,Table15[If Material Anything Other than "Lead" in Column E,Was Material Ever Previously Lead?],G9506,Table15[Customer-Owned Portion],O9506),Table15[Unique ID],0),0)))</f>
        <v/>
      </c>
      <c r="X9506"/>
    </row>
    <row r="9507" spans="2:24" hidden="1" x14ac:dyDescent="0.25">
      <c r="B9507" s="145"/>
      <c r="C9507" s="31"/>
      <c r="D9507" s="31"/>
      <c r="E9507" s="43"/>
      <c r="F9507" s="42"/>
      <c r="G9507" s="83"/>
      <c r="H9507" s="31"/>
      <c r="I9507" s="31"/>
      <c r="J9507" s="83"/>
      <c r="K9507" s="31"/>
      <c r="L9507" s="31"/>
      <c r="M9507" s="168"/>
      <c r="N9507" s="147"/>
      <c r="O9507" s="105"/>
      <c r="P9507" s="42"/>
      <c r="Q9507" s="31"/>
      <c r="R9507" s="83"/>
      <c r="S9507" s="31"/>
      <c r="T9507" s="31"/>
      <c r="U9507" s="168"/>
      <c r="V9507" s="149"/>
      <c r="W9507" s="140" t="str" cm="1">
        <f t="array" ref="W9507">IF(SUM(LEN(B9507:V9507))=0,"",IF(OR(OR(ISBLANK(F9507),SUM(LEN(C9507),LEN(D9507))=0),AND(NOT(E9507="Unknown"),ISBLANK(J9507)),AND(NOT(O9507="Unknown"),ISBLANK(R9507))),"Missing Information", INDEX(Table15[Entire Service Line Classification], MATCH(SUMIFS(Table15[Unique ID],Table15[System-Owned Portion],E9507,Table15[If Material Anything Other than "Lead" in Column E,Was Material Ever Previously Lead?],G9507,Table15[Customer-Owned Portion],O9507),Table15[Unique ID],0),0)))</f>
        <v/>
      </c>
      <c r="X9507"/>
    </row>
    <row r="9508" spans="2:24" hidden="1" x14ac:dyDescent="0.25">
      <c r="B9508" s="145"/>
      <c r="C9508" s="31"/>
      <c r="D9508" s="31"/>
      <c r="E9508" s="43"/>
      <c r="F9508" s="42"/>
      <c r="G9508" s="83"/>
      <c r="H9508" s="31"/>
      <c r="I9508" s="31"/>
      <c r="J9508" s="83"/>
      <c r="K9508" s="31"/>
      <c r="L9508" s="31"/>
      <c r="M9508" s="168"/>
      <c r="N9508" s="147"/>
      <c r="O9508" s="105"/>
      <c r="P9508" s="42"/>
      <c r="Q9508" s="31"/>
      <c r="R9508" s="83"/>
      <c r="S9508" s="31"/>
      <c r="T9508" s="31"/>
      <c r="U9508" s="168"/>
      <c r="V9508" s="149"/>
      <c r="W9508" s="140" t="str" cm="1">
        <f t="array" ref="W9508">IF(SUM(LEN(B9508:V9508))=0,"",IF(OR(OR(ISBLANK(F9508),SUM(LEN(C9508),LEN(D9508))=0),AND(NOT(E9508="Unknown"),ISBLANK(J9508)),AND(NOT(O9508="Unknown"),ISBLANK(R9508))),"Missing Information", INDEX(Table15[Entire Service Line Classification], MATCH(SUMIFS(Table15[Unique ID],Table15[System-Owned Portion],E9508,Table15[If Material Anything Other than "Lead" in Column E,Was Material Ever Previously Lead?],G9508,Table15[Customer-Owned Portion],O9508),Table15[Unique ID],0),0)))</f>
        <v/>
      </c>
      <c r="X9508"/>
    </row>
    <row r="9509" spans="2:24" hidden="1" x14ac:dyDescent="0.25">
      <c r="B9509" s="145"/>
      <c r="C9509" s="31"/>
      <c r="D9509" s="31"/>
      <c r="E9509" s="43"/>
      <c r="F9509" s="42"/>
      <c r="G9509" s="83"/>
      <c r="H9509" s="31"/>
      <c r="I9509" s="31"/>
      <c r="J9509" s="83"/>
      <c r="K9509" s="31"/>
      <c r="L9509" s="31"/>
      <c r="M9509" s="168"/>
      <c r="N9509" s="147"/>
      <c r="O9509" s="105"/>
      <c r="P9509" s="42"/>
      <c r="Q9509" s="31"/>
      <c r="R9509" s="83"/>
      <c r="S9509" s="31"/>
      <c r="T9509" s="31"/>
      <c r="U9509" s="168"/>
      <c r="V9509" s="149"/>
      <c r="W9509" s="140" t="str" cm="1">
        <f t="array" ref="W9509">IF(SUM(LEN(B9509:V9509))=0,"",IF(OR(OR(ISBLANK(F9509),SUM(LEN(C9509),LEN(D9509))=0),AND(NOT(E9509="Unknown"),ISBLANK(J9509)),AND(NOT(O9509="Unknown"),ISBLANK(R9509))),"Missing Information", INDEX(Table15[Entire Service Line Classification], MATCH(SUMIFS(Table15[Unique ID],Table15[System-Owned Portion],E9509,Table15[If Material Anything Other than "Lead" in Column E,Was Material Ever Previously Lead?],G9509,Table15[Customer-Owned Portion],O9509),Table15[Unique ID],0),0)))</f>
        <v/>
      </c>
      <c r="X9509"/>
    </row>
    <row r="9510" spans="2:24" hidden="1" x14ac:dyDescent="0.25">
      <c r="B9510" s="145"/>
      <c r="C9510" s="31"/>
      <c r="D9510" s="31"/>
      <c r="E9510" s="43"/>
      <c r="F9510" s="42"/>
      <c r="G9510" s="83"/>
      <c r="H9510" s="31"/>
      <c r="I9510" s="31"/>
      <c r="J9510" s="83"/>
      <c r="K9510" s="31"/>
      <c r="L9510" s="31"/>
      <c r="M9510" s="168"/>
      <c r="N9510" s="147"/>
      <c r="O9510" s="105"/>
      <c r="P9510" s="42"/>
      <c r="Q9510" s="31"/>
      <c r="R9510" s="83"/>
      <c r="S9510" s="31"/>
      <c r="T9510" s="31"/>
      <c r="U9510" s="168"/>
      <c r="V9510" s="149"/>
      <c r="W9510" s="140" t="str" cm="1">
        <f t="array" ref="W9510">IF(SUM(LEN(B9510:V9510))=0,"",IF(OR(OR(ISBLANK(F9510),SUM(LEN(C9510),LEN(D9510))=0),AND(NOT(E9510="Unknown"),ISBLANK(J9510)),AND(NOT(O9510="Unknown"),ISBLANK(R9510))),"Missing Information", INDEX(Table15[Entire Service Line Classification], MATCH(SUMIFS(Table15[Unique ID],Table15[System-Owned Portion],E9510,Table15[If Material Anything Other than "Lead" in Column E,Was Material Ever Previously Lead?],G9510,Table15[Customer-Owned Portion],O9510),Table15[Unique ID],0),0)))</f>
        <v/>
      </c>
      <c r="X9510"/>
    </row>
    <row r="9511" spans="2:24" hidden="1" x14ac:dyDescent="0.25">
      <c r="B9511" s="145"/>
      <c r="C9511" s="31"/>
      <c r="D9511" s="31"/>
      <c r="E9511" s="43"/>
      <c r="F9511" s="42"/>
      <c r="G9511" s="83"/>
      <c r="H9511" s="31"/>
      <c r="I9511" s="31"/>
      <c r="J9511" s="83"/>
      <c r="K9511" s="31"/>
      <c r="L9511" s="31"/>
      <c r="M9511" s="168"/>
      <c r="N9511" s="147"/>
      <c r="O9511" s="105"/>
      <c r="P9511" s="42"/>
      <c r="Q9511" s="31"/>
      <c r="R9511" s="83"/>
      <c r="S9511" s="31"/>
      <c r="T9511" s="31"/>
      <c r="U9511" s="168"/>
      <c r="V9511" s="149"/>
      <c r="W9511" s="140" t="str" cm="1">
        <f t="array" ref="W9511">IF(SUM(LEN(B9511:V9511))=0,"",IF(OR(OR(ISBLANK(F9511),SUM(LEN(C9511),LEN(D9511))=0),AND(NOT(E9511="Unknown"),ISBLANK(J9511)),AND(NOT(O9511="Unknown"),ISBLANK(R9511))),"Missing Information", INDEX(Table15[Entire Service Line Classification], MATCH(SUMIFS(Table15[Unique ID],Table15[System-Owned Portion],E9511,Table15[If Material Anything Other than "Lead" in Column E,Was Material Ever Previously Lead?],G9511,Table15[Customer-Owned Portion],O9511),Table15[Unique ID],0),0)))</f>
        <v/>
      </c>
      <c r="X9511"/>
    </row>
    <row r="9512" spans="2:24" hidden="1" x14ac:dyDescent="0.25">
      <c r="B9512" s="145"/>
      <c r="C9512" s="31"/>
      <c r="D9512" s="31"/>
      <c r="E9512" s="43"/>
      <c r="F9512" s="42"/>
      <c r="G9512" s="83"/>
      <c r="H9512" s="31"/>
      <c r="I9512" s="31"/>
      <c r="J9512" s="83"/>
      <c r="K9512" s="31"/>
      <c r="L9512" s="31"/>
      <c r="M9512" s="168"/>
      <c r="N9512" s="147"/>
      <c r="O9512" s="105"/>
      <c r="P9512" s="42"/>
      <c r="Q9512" s="31"/>
      <c r="R9512" s="83"/>
      <c r="S9512" s="31"/>
      <c r="T9512" s="31"/>
      <c r="U9512" s="168"/>
      <c r="V9512" s="149"/>
      <c r="W9512" s="140" t="str" cm="1">
        <f t="array" ref="W9512">IF(SUM(LEN(B9512:V9512))=0,"",IF(OR(OR(ISBLANK(F9512),SUM(LEN(C9512),LEN(D9512))=0),AND(NOT(E9512="Unknown"),ISBLANK(J9512)),AND(NOT(O9512="Unknown"),ISBLANK(R9512))),"Missing Information", INDEX(Table15[Entire Service Line Classification], MATCH(SUMIFS(Table15[Unique ID],Table15[System-Owned Portion],E9512,Table15[If Material Anything Other than "Lead" in Column E,Was Material Ever Previously Lead?],G9512,Table15[Customer-Owned Portion],O9512),Table15[Unique ID],0),0)))</f>
        <v/>
      </c>
      <c r="X9512"/>
    </row>
    <row r="9513" spans="2:24" hidden="1" x14ac:dyDescent="0.25">
      <c r="B9513" s="145"/>
      <c r="C9513" s="31"/>
      <c r="D9513" s="31"/>
      <c r="E9513" s="43"/>
      <c r="F9513" s="42"/>
      <c r="G9513" s="83"/>
      <c r="H9513" s="31"/>
      <c r="I9513" s="31"/>
      <c r="J9513" s="83"/>
      <c r="K9513" s="31"/>
      <c r="L9513" s="31"/>
      <c r="M9513" s="168"/>
      <c r="N9513" s="147"/>
      <c r="O9513" s="105"/>
      <c r="P9513" s="42"/>
      <c r="Q9513" s="31"/>
      <c r="R9513" s="83"/>
      <c r="S9513" s="31"/>
      <c r="T9513" s="31"/>
      <c r="U9513" s="168"/>
      <c r="V9513" s="149"/>
      <c r="W9513" s="140" t="str" cm="1">
        <f t="array" ref="W9513">IF(SUM(LEN(B9513:V9513))=0,"",IF(OR(OR(ISBLANK(F9513),SUM(LEN(C9513),LEN(D9513))=0),AND(NOT(E9513="Unknown"),ISBLANK(J9513)),AND(NOT(O9513="Unknown"),ISBLANK(R9513))),"Missing Information", INDEX(Table15[Entire Service Line Classification], MATCH(SUMIFS(Table15[Unique ID],Table15[System-Owned Portion],E9513,Table15[If Material Anything Other than "Lead" in Column E,Was Material Ever Previously Lead?],G9513,Table15[Customer-Owned Portion],O9513),Table15[Unique ID],0),0)))</f>
        <v/>
      </c>
      <c r="X9513"/>
    </row>
    <row r="9514" spans="2:24" hidden="1" x14ac:dyDescent="0.25">
      <c r="B9514" s="145"/>
      <c r="C9514" s="31"/>
      <c r="D9514" s="31"/>
      <c r="E9514" s="43"/>
      <c r="F9514" s="42"/>
      <c r="G9514" s="83"/>
      <c r="H9514" s="31"/>
      <c r="I9514" s="31"/>
      <c r="J9514" s="83"/>
      <c r="K9514" s="31"/>
      <c r="L9514" s="31"/>
      <c r="M9514" s="168"/>
      <c r="N9514" s="147"/>
      <c r="O9514" s="105"/>
      <c r="P9514" s="42"/>
      <c r="Q9514" s="31"/>
      <c r="R9514" s="83"/>
      <c r="S9514" s="31"/>
      <c r="T9514" s="31"/>
      <c r="U9514" s="168"/>
      <c r="V9514" s="149"/>
      <c r="W9514" s="140" t="str" cm="1">
        <f t="array" ref="W9514">IF(SUM(LEN(B9514:V9514))=0,"",IF(OR(OR(ISBLANK(F9514),SUM(LEN(C9514),LEN(D9514))=0),AND(NOT(E9514="Unknown"),ISBLANK(J9514)),AND(NOT(O9514="Unknown"),ISBLANK(R9514))),"Missing Information", INDEX(Table15[Entire Service Line Classification], MATCH(SUMIFS(Table15[Unique ID],Table15[System-Owned Portion],E9514,Table15[If Material Anything Other than "Lead" in Column E,Was Material Ever Previously Lead?],G9514,Table15[Customer-Owned Portion],O9514),Table15[Unique ID],0),0)))</f>
        <v/>
      </c>
      <c r="X9514"/>
    </row>
    <row r="9515" spans="2:24" hidden="1" x14ac:dyDescent="0.25">
      <c r="B9515" s="145"/>
      <c r="C9515" s="31"/>
      <c r="D9515" s="31"/>
      <c r="E9515" s="43"/>
      <c r="F9515" s="42"/>
      <c r="G9515" s="83"/>
      <c r="H9515" s="31"/>
      <c r="I9515" s="31"/>
      <c r="J9515" s="83"/>
      <c r="K9515" s="31"/>
      <c r="L9515" s="31"/>
      <c r="M9515" s="168"/>
      <c r="N9515" s="147"/>
      <c r="O9515" s="105"/>
      <c r="P9515" s="42"/>
      <c r="Q9515" s="31"/>
      <c r="R9515" s="83"/>
      <c r="S9515" s="31"/>
      <c r="T9515" s="31"/>
      <c r="U9515" s="168"/>
      <c r="V9515" s="149"/>
      <c r="W9515" s="140" t="str" cm="1">
        <f t="array" ref="W9515">IF(SUM(LEN(B9515:V9515))=0,"",IF(OR(OR(ISBLANK(F9515),SUM(LEN(C9515),LEN(D9515))=0),AND(NOT(E9515="Unknown"),ISBLANK(J9515)),AND(NOT(O9515="Unknown"),ISBLANK(R9515))),"Missing Information", INDEX(Table15[Entire Service Line Classification], MATCH(SUMIFS(Table15[Unique ID],Table15[System-Owned Portion],E9515,Table15[If Material Anything Other than "Lead" in Column E,Was Material Ever Previously Lead?],G9515,Table15[Customer-Owned Portion],O9515),Table15[Unique ID],0),0)))</f>
        <v/>
      </c>
      <c r="X9515"/>
    </row>
    <row r="9516" spans="2:24" hidden="1" x14ac:dyDescent="0.25">
      <c r="B9516" s="145"/>
      <c r="C9516" s="31"/>
      <c r="D9516" s="31"/>
      <c r="E9516" s="43"/>
      <c r="F9516" s="42"/>
      <c r="G9516" s="83"/>
      <c r="H9516" s="31"/>
      <c r="I9516" s="31"/>
      <c r="J9516" s="83"/>
      <c r="K9516" s="31"/>
      <c r="L9516" s="31"/>
      <c r="M9516" s="168"/>
      <c r="N9516" s="147"/>
      <c r="O9516" s="105"/>
      <c r="P9516" s="42"/>
      <c r="Q9516" s="31"/>
      <c r="R9516" s="83"/>
      <c r="S9516" s="31"/>
      <c r="T9516" s="31"/>
      <c r="U9516" s="168"/>
      <c r="V9516" s="149"/>
      <c r="W9516" s="140" t="str" cm="1">
        <f t="array" ref="W9516">IF(SUM(LEN(B9516:V9516))=0,"",IF(OR(OR(ISBLANK(F9516),SUM(LEN(C9516),LEN(D9516))=0),AND(NOT(E9516="Unknown"),ISBLANK(J9516)),AND(NOT(O9516="Unknown"),ISBLANK(R9516))),"Missing Information", INDEX(Table15[Entire Service Line Classification], MATCH(SUMIFS(Table15[Unique ID],Table15[System-Owned Portion],E9516,Table15[If Material Anything Other than "Lead" in Column E,Was Material Ever Previously Lead?],G9516,Table15[Customer-Owned Portion],O9516),Table15[Unique ID],0),0)))</f>
        <v/>
      </c>
      <c r="X9516"/>
    </row>
    <row r="9517" spans="2:24" hidden="1" x14ac:dyDescent="0.25">
      <c r="B9517" s="145"/>
      <c r="C9517" s="31"/>
      <c r="D9517" s="31"/>
      <c r="E9517" s="43"/>
      <c r="F9517" s="42"/>
      <c r="G9517" s="83"/>
      <c r="H9517" s="31"/>
      <c r="I9517" s="31"/>
      <c r="J9517" s="83"/>
      <c r="K9517" s="31"/>
      <c r="L9517" s="31"/>
      <c r="M9517" s="168"/>
      <c r="N9517" s="147"/>
      <c r="O9517" s="105"/>
      <c r="P9517" s="42"/>
      <c r="Q9517" s="31"/>
      <c r="R9517" s="83"/>
      <c r="S9517" s="31"/>
      <c r="T9517" s="31"/>
      <c r="U9517" s="168"/>
      <c r="V9517" s="149"/>
      <c r="W9517" s="140" t="str" cm="1">
        <f t="array" ref="W9517">IF(SUM(LEN(B9517:V9517))=0,"",IF(OR(OR(ISBLANK(F9517),SUM(LEN(C9517),LEN(D9517))=0),AND(NOT(E9517="Unknown"),ISBLANK(J9517)),AND(NOT(O9517="Unknown"),ISBLANK(R9517))),"Missing Information", INDEX(Table15[Entire Service Line Classification], MATCH(SUMIFS(Table15[Unique ID],Table15[System-Owned Portion],E9517,Table15[If Material Anything Other than "Lead" in Column E,Was Material Ever Previously Lead?],G9517,Table15[Customer-Owned Portion],O9517),Table15[Unique ID],0),0)))</f>
        <v/>
      </c>
      <c r="X9517"/>
    </row>
    <row r="9518" spans="2:24" hidden="1" x14ac:dyDescent="0.25">
      <c r="B9518" s="145"/>
      <c r="C9518" s="31"/>
      <c r="D9518" s="31"/>
      <c r="E9518" s="43"/>
      <c r="F9518" s="42"/>
      <c r="G9518" s="83"/>
      <c r="H9518" s="31"/>
      <c r="I9518" s="31"/>
      <c r="J9518" s="83"/>
      <c r="K9518" s="31"/>
      <c r="L9518" s="31"/>
      <c r="M9518" s="168"/>
      <c r="N9518" s="147"/>
      <c r="O9518" s="105"/>
      <c r="P9518" s="42"/>
      <c r="Q9518" s="31"/>
      <c r="R9518" s="83"/>
      <c r="S9518" s="31"/>
      <c r="T9518" s="31"/>
      <c r="U9518" s="168"/>
      <c r="V9518" s="149"/>
      <c r="W9518" s="140" t="str" cm="1">
        <f t="array" ref="W9518">IF(SUM(LEN(B9518:V9518))=0,"",IF(OR(OR(ISBLANK(F9518),SUM(LEN(C9518),LEN(D9518))=0),AND(NOT(E9518="Unknown"),ISBLANK(J9518)),AND(NOT(O9518="Unknown"),ISBLANK(R9518))),"Missing Information", INDEX(Table15[Entire Service Line Classification], MATCH(SUMIFS(Table15[Unique ID],Table15[System-Owned Portion],E9518,Table15[If Material Anything Other than "Lead" in Column E,Was Material Ever Previously Lead?],G9518,Table15[Customer-Owned Portion],O9518),Table15[Unique ID],0),0)))</f>
        <v/>
      </c>
      <c r="X9518"/>
    </row>
    <row r="9519" spans="2:24" hidden="1" x14ac:dyDescent="0.25">
      <c r="B9519" s="145"/>
      <c r="C9519" s="31"/>
      <c r="D9519" s="31"/>
      <c r="E9519" s="43"/>
      <c r="F9519" s="42"/>
      <c r="G9519" s="83"/>
      <c r="H9519" s="31"/>
      <c r="I9519" s="31"/>
      <c r="J9519" s="83"/>
      <c r="K9519" s="31"/>
      <c r="L9519" s="31"/>
      <c r="M9519" s="168"/>
      <c r="N9519" s="147"/>
      <c r="O9519" s="105"/>
      <c r="P9519" s="42"/>
      <c r="Q9519" s="31"/>
      <c r="R9519" s="83"/>
      <c r="S9519" s="31"/>
      <c r="T9519" s="31"/>
      <c r="U9519" s="168"/>
      <c r="V9519" s="149"/>
      <c r="W9519" s="140" t="str" cm="1">
        <f t="array" ref="W9519">IF(SUM(LEN(B9519:V9519))=0,"",IF(OR(OR(ISBLANK(F9519),SUM(LEN(C9519),LEN(D9519))=0),AND(NOT(E9519="Unknown"),ISBLANK(J9519)),AND(NOT(O9519="Unknown"),ISBLANK(R9519))),"Missing Information", INDEX(Table15[Entire Service Line Classification], MATCH(SUMIFS(Table15[Unique ID],Table15[System-Owned Portion],E9519,Table15[If Material Anything Other than "Lead" in Column E,Was Material Ever Previously Lead?],G9519,Table15[Customer-Owned Portion],O9519),Table15[Unique ID],0),0)))</f>
        <v/>
      </c>
      <c r="X9519"/>
    </row>
    <row r="9520" spans="2:24" hidden="1" x14ac:dyDescent="0.25">
      <c r="B9520" s="145"/>
      <c r="C9520" s="31"/>
      <c r="D9520" s="31"/>
      <c r="E9520" s="43"/>
      <c r="F9520" s="42"/>
      <c r="G9520" s="83"/>
      <c r="H9520" s="31"/>
      <c r="I9520" s="31"/>
      <c r="J9520" s="83"/>
      <c r="K9520" s="31"/>
      <c r="L9520" s="31"/>
      <c r="M9520" s="168"/>
      <c r="N9520" s="147"/>
      <c r="O9520" s="105"/>
      <c r="P9520" s="42"/>
      <c r="Q9520" s="31"/>
      <c r="R9520" s="83"/>
      <c r="S9520" s="31"/>
      <c r="T9520" s="31"/>
      <c r="U9520" s="168"/>
      <c r="V9520" s="149"/>
      <c r="W9520" s="140" t="str" cm="1">
        <f t="array" ref="W9520">IF(SUM(LEN(B9520:V9520))=0,"",IF(OR(OR(ISBLANK(F9520),SUM(LEN(C9520),LEN(D9520))=0),AND(NOT(E9520="Unknown"),ISBLANK(J9520)),AND(NOT(O9520="Unknown"),ISBLANK(R9520))),"Missing Information", INDEX(Table15[Entire Service Line Classification], MATCH(SUMIFS(Table15[Unique ID],Table15[System-Owned Portion],E9520,Table15[If Material Anything Other than "Lead" in Column E,Was Material Ever Previously Lead?],G9520,Table15[Customer-Owned Portion],O9520),Table15[Unique ID],0),0)))</f>
        <v/>
      </c>
      <c r="X9520"/>
    </row>
    <row r="9521" spans="2:24" hidden="1" x14ac:dyDescent="0.25">
      <c r="B9521" s="145"/>
      <c r="C9521" s="31"/>
      <c r="D9521" s="31"/>
      <c r="E9521" s="43"/>
      <c r="F9521" s="42"/>
      <c r="G9521" s="83"/>
      <c r="H9521" s="31"/>
      <c r="I9521" s="31"/>
      <c r="J9521" s="83"/>
      <c r="K9521" s="31"/>
      <c r="L9521" s="31"/>
      <c r="M9521" s="168"/>
      <c r="N9521" s="147"/>
      <c r="O9521" s="105"/>
      <c r="P9521" s="42"/>
      <c r="Q9521" s="31"/>
      <c r="R9521" s="83"/>
      <c r="S9521" s="31"/>
      <c r="T9521" s="31"/>
      <c r="U9521" s="168"/>
      <c r="V9521" s="149"/>
      <c r="W9521" s="140" t="str" cm="1">
        <f t="array" ref="W9521">IF(SUM(LEN(B9521:V9521))=0,"",IF(OR(OR(ISBLANK(F9521),SUM(LEN(C9521),LEN(D9521))=0),AND(NOT(E9521="Unknown"),ISBLANK(J9521)),AND(NOT(O9521="Unknown"),ISBLANK(R9521))),"Missing Information", INDEX(Table15[Entire Service Line Classification], MATCH(SUMIFS(Table15[Unique ID],Table15[System-Owned Portion],E9521,Table15[If Material Anything Other than "Lead" in Column E,Was Material Ever Previously Lead?],G9521,Table15[Customer-Owned Portion],O9521),Table15[Unique ID],0),0)))</f>
        <v/>
      </c>
      <c r="X9521"/>
    </row>
    <row r="9522" spans="2:24" hidden="1" x14ac:dyDescent="0.25">
      <c r="B9522" s="145"/>
      <c r="C9522" s="31"/>
      <c r="D9522" s="31"/>
      <c r="E9522" s="43"/>
      <c r="F9522" s="42"/>
      <c r="G9522" s="83"/>
      <c r="H9522" s="31"/>
      <c r="I9522" s="31"/>
      <c r="J9522" s="83"/>
      <c r="K9522" s="31"/>
      <c r="L9522" s="31"/>
      <c r="M9522" s="168"/>
      <c r="N9522" s="147"/>
      <c r="O9522" s="105"/>
      <c r="P9522" s="42"/>
      <c r="Q9522" s="31"/>
      <c r="R9522" s="83"/>
      <c r="S9522" s="31"/>
      <c r="T9522" s="31"/>
      <c r="U9522" s="168"/>
      <c r="V9522" s="149"/>
      <c r="W9522" s="140" t="str" cm="1">
        <f t="array" ref="W9522">IF(SUM(LEN(B9522:V9522))=0,"",IF(OR(OR(ISBLANK(F9522),SUM(LEN(C9522),LEN(D9522))=0),AND(NOT(E9522="Unknown"),ISBLANK(J9522)),AND(NOT(O9522="Unknown"),ISBLANK(R9522))),"Missing Information", INDEX(Table15[Entire Service Line Classification], MATCH(SUMIFS(Table15[Unique ID],Table15[System-Owned Portion],E9522,Table15[If Material Anything Other than "Lead" in Column E,Was Material Ever Previously Lead?],G9522,Table15[Customer-Owned Portion],O9522),Table15[Unique ID],0),0)))</f>
        <v/>
      </c>
      <c r="X9522"/>
    </row>
    <row r="9523" spans="2:24" hidden="1" x14ac:dyDescent="0.25">
      <c r="B9523" s="145"/>
      <c r="C9523" s="31"/>
      <c r="D9523" s="31"/>
      <c r="E9523" s="43"/>
      <c r="F9523" s="42"/>
      <c r="G9523" s="83"/>
      <c r="H9523" s="31"/>
      <c r="I9523" s="31"/>
      <c r="J9523" s="83"/>
      <c r="K9523" s="31"/>
      <c r="L9523" s="31"/>
      <c r="M9523" s="168"/>
      <c r="N9523" s="147"/>
      <c r="O9523" s="105"/>
      <c r="P9523" s="42"/>
      <c r="Q9523" s="31"/>
      <c r="R9523" s="83"/>
      <c r="S9523" s="31"/>
      <c r="T9523" s="31"/>
      <c r="U9523" s="168"/>
      <c r="V9523" s="149"/>
      <c r="W9523" s="140" t="str" cm="1">
        <f t="array" ref="W9523">IF(SUM(LEN(B9523:V9523))=0,"",IF(OR(OR(ISBLANK(F9523),SUM(LEN(C9523),LEN(D9523))=0),AND(NOT(E9523="Unknown"),ISBLANK(J9523)),AND(NOT(O9523="Unknown"),ISBLANK(R9523))),"Missing Information", INDEX(Table15[Entire Service Line Classification], MATCH(SUMIFS(Table15[Unique ID],Table15[System-Owned Portion],E9523,Table15[If Material Anything Other than "Lead" in Column E,Was Material Ever Previously Lead?],G9523,Table15[Customer-Owned Portion],O9523),Table15[Unique ID],0),0)))</f>
        <v/>
      </c>
      <c r="X9523"/>
    </row>
    <row r="9524" spans="2:24" hidden="1" x14ac:dyDescent="0.25">
      <c r="B9524" s="145"/>
      <c r="C9524" s="31"/>
      <c r="D9524" s="31"/>
      <c r="E9524" s="43"/>
      <c r="F9524" s="42"/>
      <c r="G9524" s="83"/>
      <c r="H9524" s="31"/>
      <c r="I9524" s="31"/>
      <c r="J9524" s="83"/>
      <c r="K9524" s="31"/>
      <c r="L9524" s="31"/>
      <c r="M9524" s="168"/>
      <c r="N9524" s="147"/>
      <c r="O9524" s="105"/>
      <c r="P9524" s="42"/>
      <c r="Q9524" s="31"/>
      <c r="R9524" s="83"/>
      <c r="S9524" s="31"/>
      <c r="T9524" s="31"/>
      <c r="U9524" s="168"/>
      <c r="V9524" s="149"/>
      <c r="W9524" s="140" t="str" cm="1">
        <f t="array" ref="W9524">IF(SUM(LEN(B9524:V9524))=0,"",IF(OR(OR(ISBLANK(F9524),SUM(LEN(C9524),LEN(D9524))=0),AND(NOT(E9524="Unknown"),ISBLANK(J9524)),AND(NOT(O9524="Unknown"),ISBLANK(R9524))),"Missing Information", INDEX(Table15[Entire Service Line Classification], MATCH(SUMIFS(Table15[Unique ID],Table15[System-Owned Portion],E9524,Table15[If Material Anything Other than "Lead" in Column E,Was Material Ever Previously Lead?],G9524,Table15[Customer-Owned Portion],O9524),Table15[Unique ID],0),0)))</f>
        <v/>
      </c>
      <c r="X9524"/>
    </row>
    <row r="9525" spans="2:24" hidden="1" x14ac:dyDescent="0.25">
      <c r="B9525" s="145"/>
      <c r="C9525" s="31"/>
      <c r="D9525" s="31"/>
      <c r="E9525" s="43"/>
      <c r="F9525" s="42"/>
      <c r="G9525" s="83"/>
      <c r="H9525" s="31"/>
      <c r="I9525" s="31"/>
      <c r="J9525" s="83"/>
      <c r="K9525" s="31"/>
      <c r="L9525" s="31"/>
      <c r="M9525" s="168"/>
      <c r="N9525" s="147"/>
      <c r="O9525" s="105"/>
      <c r="P9525" s="42"/>
      <c r="Q9525" s="31"/>
      <c r="R9525" s="83"/>
      <c r="S9525" s="31"/>
      <c r="T9525" s="31"/>
      <c r="U9525" s="168"/>
      <c r="V9525" s="149"/>
      <c r="W9525" s="140" t="str" cm="1">
        <f t="array" ref="W9525">IF(SUM(LEN(B9525:V9525))=0,"",IF(OR(OR(ISBLANK(F9525),SUM(LEN(C9525),LEN(D9525))=0),AND(NOT(E9525="Unknown"),ISBLANK(J9525)),AND(NOT(O9525="Unknown"),ISBLANK(R9525))),"Missing Information", INDEX(Table15[Entire Service Line Classification], MATCH(SUMIFS(Table15[Unique ID],Table15[System-Owned Portion],E9525,Table15[If Material Anything Other than "Lead" in Column E,Was Material Ever Previously Lead?],G9525,Table15[Customer-Owned Portion],O9525),Table15[Unique ID],0),0)))</f>
        <v/>
      </c>
      <c r="X9525"/>
    </row>
    <row r="9526" spans="2:24" hidden="1" x14ac:dyDescent="0.25">
      <c r="B9526" s="145"/>
      <c r="C9526" s="31"/>
      <c r="D9526" s="31"/>
      <c r="E9526" s="43"/>
      <c r="F9526" s="42"/>
      <c r="G9526" s="83"/>
      <c r="H9526" s="31"/>
      <c r="I9526" s="31"/>
      <c r="J9526" s="83"/>
      <c r="K9526" s="31"/>
      <c r="L9526" s="31"/>
      <c r="M9526" s="168"/>
      <c r="N9526" s="147"/>
      <c r="O9526" s="105"/>
      <c r="P9526" s="42"/>
      <c r="Q9526" s="31"/>
      <c r="R9526" s="83"/>
      <c r="S9526" s="31"/>
      <c r="T9526" s="31"/>
      <c r="U9526" s="168"/>
      <c r="V9526" s="149"/>
      <c r="W9526" s="140" t="str" cm="1">
        <f t="array" ref="W9526">IF(SUM(LEN(B9526:V9526))=0,"",IF(OR(OR(ISBLANK(F9526),SUM(LEN(C9526),LEN(D9526))=0),AND(NOT(E9526="Unknown"),ISBLANK(J9526)),AND(NOT(O9526="Unknown"),ISBLANK(R9526))),"Missing Information", INDEX(Table15[Entire Service Line Classification], MATCH(SUMIFS(Table15[Unique ID],Table15[System-Owned Portion],E9526,Table15[If Material Anything Other than "Lead" in Column E,Was Material Ever Previously Lead?],G9526,Table15[Customer-Owned Portion],O9526),Table15[Unique ID],0),0)))</f>
        <v/>
      </c>
      <c r="X9526"/>
    </row>
    <row r="9527" spans="2:24" hidden="1" x14ac:dyDescent="0.25">
      <c r="B9527" s="145"/>
      <c r="C9527" s="31"/>
      <c r="D9527" s="31"/>
      <c r="E9527" s="43"/>
      <c r="F9527" s="42"/>
      <c r="G9527" s="83"/>
      <c r="H9527" s="31"/>
      <c r="I9527" s="31"/>
      <c r="J9527" s="83"/>
      <c r="K9527" s="31"/>
      <c r="L9527" s="31"/>
      <c r="M9527" s="168"/>
      <c r="N9527" s="147"/>
      <c r="O9527" s="105"/>
      <c r="P9527" s="42"/>
      <c r="Q9527" s="31"/>
      <c r="R9527" s="83"/>
      <c r="S9527" s="31"/>
      <c r="T9527" s="31"/>
      <c r="U9527" s="168"/>
      <c r="V9527" s="149"/>
      <c r="W9527" s="140" t="str" cm="1">
        <f t="array" ref="W9527">IF(SUM(LEN(B9527:V9527))=0,"",IF(OR(OR(ISBLANK(F9527),SUM(LEN(C9527),LEN(D9527))=0),AND(NOT(E9527="Unknown"),ISBLANK(J9527)),AND(NOT(O9527="Unknown"),ISBLANK(R9527))),"Missing Information", INDEX(Table15[Entire Service Line Classification], MATCH(SUMIFS(Table15[Unique ID],Table15[System-Owned Portion],E9527,Table15[If Material Anything Other than "Lead" in Column E,Was Material Ever Previously Lead?],G9527,Table15[Customer-Owned Portion],O9527),Table15[Unique ID],0),0)))</f>
        <v/>
      </c>
      <c r="X9527"/>
    </row>
    <row r="9528" spans="2:24" hidden="1" x14ac:dyDescent="0.25">
      <c r="B9528" s="145"/>
      <c r="C9528" s="31"/>
      <c r="D9528" s="31"/>
      <c r="E9528" s="43"/>
      <c r="F9528" s="42"/>
      <c r="G9528" s="83"/>
      <c r="H9528" s="31"/>
      <c r="I9528" s="31"/>
      <c r="J9528" s="83"/>
      <c r="K9528" s="31"/>
      <c r="L9528" s="31"/>
      <c r="M9528" s="168"/>
      <c r="N9528" s="147"/>
      <c r="O9528" s="105"/>
      <c r="P9528" s="42"/>
      <c r="Q9528" s="31"/>
      <c r="R9528" s="83"/>
      <c r="S9528" s="31"/>
      <c r="T9528" s="31"/>
      <c r="U9528" s="168"/>
      <c r="V9528" s="149"/>
      <c r="W9528" s="140" t="str" cm="1">
        <f t="array" ref="W9528">IF(SUM(LEN(B9528:V9528))=0,"",IF(OR(OR(ISBLANK(F9528),SUM(LEN(C9528),LEN(D9528))=0),AND(NOT(E9528="Unknown"),ISBLANK(J9528)),AND(NOT(O9528="Unknown"),ISBLANK(R9528))),"Missing Information", INDEX(Table15[Entire Service Line Classification], MATCH(SUMIFS(Table15[Unique ID],Table15[System-Owned Portion],E9528,Table15[If Material Anything Other than "Lead" in Column E,Was Material Ever Previously Lead?],G9528,Table15[Customer-Owned Portion],O9528),Table15[Unique ID],0),0)))</f>
        <v/>
      </c>
      <c r="X9528"/>
    </row>
    <row r="9529" spans="2:24" hidden="1" x14ac:dyDescent="0.25">
      <c r="B9529" s="145"/>
      <c r="C9529" s="31"/>
      <c r="D9529" s="31"/>
      <c r="E9529" s="43"/>
      <c r="F9529" s="42"/>
      <c r="G9529" s="83"/>
      <c r="H9529" s="31"/>
      <c r="I9529" s="31"/>
      <c r="J9529" s="83"/>
      <c r="K9529" s="31"/>
      <c r="L9529" s="31"/>
      <c r="M9529" s="168"/>
      <c r="N9529" s="147"/>
      <c r="O9529" s="105"/>
      <c r="P9529" s="42"/>
      <c r="Q9529" s="31"/>
      <c r="R9529" s="83"/>
      <c r="S9529" s="31"/>
      <c r="T9529" s="31"/>
      <c r="U9529" s="168"/>
      <c r="V9529" s="149"/>
      <c r="W9529" s="140" t="str" cm="1">
        <f t="array" ref="W9529">IF(SUM(LEN(B9529:V9529))=0,"",IF(OR(OR(ISBLANK(F9529),SUM(LEN(C9529),LEN(D9529))=0),AND(NOT(E9529="Unknown"),ISBLANK(J9529)),AND(NOT(O9529="Unknown"),ISBLANK(R9529))),"Missing Information", INDEX(Table15[Entire Service Line Classification], MATCH(SUMIFS(Table15[Unique ID],Table15[System-Owned Portion],E9529,Table15[If Material Anything Other than "Lead" in Column E,Was Material Ever Previously Lead?],G9529,Table15[Customer-Owned Portion],O9529),Table15[Unique ID],0),0)))</f>
        <v/>
      </c>
      <c r="X9529"/>
    </row>
    <row r="9530" spans="2:24" hidden="1" x14ac:dyDescent="0.25">
      <c r="B9530" s="145"/>
      <c r="C9530" s="31"/>
      <c r="D9530" s="31"/>
      <c r="E9530" s="43"/>
      <c r="F9530" s="42"/>
      <c r="G9530" s="83"/>
      <c r="H9530" s="31"/>
      <c r="I9530" s="31"/>
      <c r="J9530" s="83"/>
      <c r="K9530" s="31"/>
      <c r="L9530" s="31"/>
      <c r="M9530" s="168"/>
      <c r="N9530" s="147"/>
      <c r="O9530" s="105"/>
      <c r="P9530" s="42"/>
      <c r="Q9530" s="31"/>
      <c r="R9530" s="83"/>
      <c r="S9530" s="31"/>
      <c r="T9530" s="31"/>
      <c r="U9530" s="168"/>
      <c r="V9530" s="149"/>
      <c r="W9530" s="140" t="str" cm="1">
        <f t="array" ref="W9530">IF(SUM(LEN(B9530:V9530))=0,"",IF(OR(OR(ISBLANK(F9530),SUM(LEN(C9530),LEN(D9530))=0),AND(NOT(E9530="Unknown"),ISBLANK(J9530)),AND(NOT(O9530="Unknown"),ISBLANK(R9530))),"Missing Information", INDEX(Table15[Entire Service Line Classification], MATCH(SUMIFS(Table15[Unique ID],Table15[System-Owned Portion],E9530,Table15[If Material Anything Other than "Lead" in Column E,Was Material Ever Previously Lead?],G9530,Table15[Customer-Owned Portion],O9530),Table15[Unique ID],0),0)))</f>
        <v/>
      </c>
      <c r="X9530"/>
    </row>
    <row r="9531" spans="2:24" hidden="1" x14ac:dyDescent="0.25">
      <c r="B9531" s="145"/>
      <c r="C9531" s="31"/>
      <c r="D9531" s="31"/>
      <c r="E9531" s="43"/>
      <c r="F9531" s="42"/>
      <c r="G9531" s="83"/>
      <c r="H9531" s="31"/>
      <c r="I9531" s="31"/>
      <c r="J9531" s="83"/>
      <c r="K9531" s="31"/>
      <c r="L9531" s="31"/>
      <c r="M9531" s="168"/>
      <c r="N9531" s="147"/>
      <c r="O9531" s="105"/>
      <c r="P9531" s="42"/>
      <c r="Q9531" s="31"/>
      <c r="R9531" s="83"/>
      <c r="S9531" s="31"/>
      <c r="T9531" s="31"/>
      <c r="U9531" s="168"/>
      <c r="V9531" s="149"/>
      <c r="W9531" s="140" t="str" cm="1">
        <f t="array" ref="W9531">IF(SUM(LEN(B9531:V9531))=0,"",IF(OR(OR(ISBLANK(F9531),SUM(LEN(C9531),LEN(D9531))=0),AND(NOT(E9531="Unknown"),ISBLANK(J9531)),AND(NOT(O9531="Unknown"),ISBLANK(R9531))),"Missing Information", INDEX(Table15[Entire Service Line Classification], MATCH(SUMIFS(Table15[Unique ID],Table15[System-Owned Portion],E9531,Table15[If Material Anything Other than "Lead" in Column E,Was Material Ever Previously Lead?],G9531,Table15[Customer-Owned Portion],O9531),Table15[Unique ID],0),0)))</f>
        <v/>
      </c>
      <c r="X9531"/>
    </row>
    <row r="9532" spans="2:24" hidden="1" x14ac:dyDescent="0.25">
      <c r="B9532" s="145"/>
      <c r="C9532" s="31"/>
      <c r="D9532" s="31"/>
      <c r="E9532" s="43"/>
      <c r="F9532" s="42"/>
      <c r="G9532" s="83"/>
      <c r="H9532" s="31"/>
      <c r="I9532" s="31"/>
      <c r="J9532" s="83"/>
      <c r="K9532" s="31"/>
      <c r="L9532" s="31"/>
      <c r="M9532" s="168"/>
      <c r="N9532" s="147"/>
      <c r="O9532" s="105"/>
      <c r="P9532" s="42"/>
      <c r="Q9532" s="31"/>
      <c r="R9532" s="83"/>
      <c r="S9532" s="31"/>
      <c r="T9532" s="31"/>
      <c r="U9532" s="168"/>
      <c r="V9532" s="149"/>
      <c r="W9532" s="140" t="str" cm="1">
        <f t="array" ref="W9532">IF(SUM(LEN(B9532:V9532))=0,"",IF(OR(OR(ISBLANK(F9532),SUM(LEN(C9532),LEN(D9532))=0),AND(NOT(E9532="Unknown"),ISBLANK(J9532)),AND(NOT(O9532="Unknown"),ISBLANK(R9532))),"Missing Information", INDEX(Table15[Entire Service Line Classification], MATCH(SUMIFS(Table15[Unique ID],Table15[System-Owned Portion],E9532,Table15[If Material Anything Other than "Lead" in Column E,Was Material Ever Previously Lead?],G9532,Table15[Customer-Owned Portion],O9532),Table15[Unique ID],0),0)))</f>
        <v/>
      </c>
      <c r="X9532"/>
    </row>
    <row r="9533" spans="2:24" hidden="1" x14ac:dyDescent="0.25">
      <c r="B9533" s="145"/>
      <c r="C9533" s="31"/>
      <c r="D9533" s="31"/>
      <c r="E9533" s="43"/>
      <c r="F9533" s="42"/>
      <c r="G9533" s="83"/>
      <c r="H9533" s="31"/>
      <c r="I9533" s="31"/>
      <c r="J9533" s="83"/>
      <c r="K9533" s="31"/>
      <c r="L9533" s="31"/>
      <c r="M9533" s="168"/>
      <c r="N9533" s="147"/>
      <c r="O9533" s="105"/>
      <c r="P9533" s="42"/>
      <c r="Q9533" s="31"/>
      <c r="R9533" s="83"/>
      <c r="S9533" s="31"/>
      <c r="T9533" s="31"/>
      <c r="U9533" s="168"/>
      <c r="V9533" s="149"/>
      <c r="W9533" s="140" t="str" cm="1">
        <f t="array" ref="W9533">IF(SUM(LEN(B9533:V9533))=0,"",IF(OR(OR(ISBLANK(F9533),SUM(LEN(C9533),LEN(D9533))=0),AND(NOT(E9533="Unknown"),ISBLANK(J9533)),AND(NOT(O9533="Unknown"),ISBLANK(R9533))),"Missing Information", INDEX(Table15[Entire Service Line Classification], MATCH(SUMIFS(Table15[Unique ID],Table15[System-Owned Portion],E9533,Table15[If Material Anything Other than "Lead" in Column E,Was Material Ever Previously Lead?],G9533,Table15[Customer-Owned Portion],O9533),Table15[Unique ID],0),0)))</f>
        <v/>
      </c>
      <c r="X9533"/>
    </row>
    <row r="9534" spans="2:24" hidden="1" x14ac:dyDescent="0.25">
      <c r="B9534" s="145"/>
      <c r="C9534" s="31"/>
      <c r="D9534" s="31"/>
      <c r="E9534" s="43"/>
      <c r="F9534" s="42"/>
      <c r="G9534" s="83"/>
      <c r="H9534" s="31"/>
      <c r="I9534" s="31"/>
      <c r="J9534" s="83"/>
      <c r="K9534" s="31"/>
      <c r="L9534" s="31"/>
      <c r="M9534" s="168"/>
      <c r="N9534" s="147"/>
      <c r="O9534" s="105"/>
      <c r="P9534" s="42"/>
      <c r="Q9534" s="31"/>
      <c r="R9534" s="83"/>
      <c r="S9534" s="31"/>
      <c r="T9534" s="31"/>
      <c r="U9534" s="168"/>
      <c r="V9534" s="149"/>
      <c r="W9534" s="140" t="str" cm="1">
        <f t="array" ref="W9534">IF(SUM(LEN(B9534:V9534))=0,"",IF(OR(OR(ISBLANK(F9534),SUM(LEN(C9534),LEN(D9534))=0),AND(NOT(E9534="Unknown"),ISBLANK(J9534)),AND(NOT(O9534="Unknown"),ISBLANK(R9534))),"Missing Information", INDEX(Table15[Entire Service Line Classification], MATCH(SUMIFS(Table15[Unique ID],Table15[System-Owned Portion],E9534,Table15[If Material Anything Other than "Lead" in Column E,Was Material Ever Previously Lead?],G9534,Table15[Customer-Owned Portion],O9534),Table15[Unique ID],0),0)))</f>
        <v/>
      </c>
      <c r="X9534"/>
    </row>
    <row r="9535" spans="2:24" hidden="1" x14ac:dyDescent="0.25">
      <c r="B9535" s="145"/>
      <c r="C9535" s="31"/>
      <c r="D9535" s="31"/>
      <c r="E9535" s="43"/>
      <c r="F9535" s="42"/>
      <c r="G9535" s="83"/>
      <c r="H9535" s="31"/>
      <c r="I9535" s="31"/>
      <c r="J9535" s="83"/>
      <c r="K9535" s="31"/>
      <c r="L9535" s="31"/>
      <c r="M9535" s="168"/>
      <c r="N9535" s="147"/>
      <c r="O9535" s="105"/>
      <c r="P9535" s="42"/>
      <c r="Q9535" s="31"/>
      <c r="R9535" s="83"/>
      <c r="S9535" s="31"/>
      <c r="T9535" s="31"/>
      <c r="U9535" s="168"/>
      <c r="V9535" s="149"/>
      <c r="W9535" s="140" t="str" cm="1">
        <f t="array" ref="W9535">IF(SUM(LEN(B9535:V9535))=0,"",IF(OR(OR(ISBLANK(F9535),SUM(LEN(C9535),LEN(D9535))=0),AND(NOT(E9535="Unknown"),ISBLANK(J9535)),AND(NOT(O9535="Unknown"),ISBLANK(R9535))),"Missing Information", INDEX(Table15[Entire Service Line Classification], MATCH(SUMIFS(Table15[Unique ID],Table15[System-Owned Portion],E9535,Table15[If Material Anything Other than "Lead" in Column E,Was Material Ever Previously Lead?],G9535,Table15[Customer-Owned Portion],O9535),Table15[Unique ID],0),0)))</f>
        <v/>
      </c>
      <c r="X9535"/>
    </row>
    <row r="9536" spans="2:24" hidden="1" x14ac:dyDescent="0.25">
      <c r="B9536" s="145"/>
      <c r="C9536" s="31"/>
      <c r="D9536" s="31"/>
      <c r="E9536" s="43"/>
      <c r="F9536" s="42"/>
      <c r="G9536" s="83"/>
      <c r="H9536" s="31"/>
      <c r="I9536" s="31"/>
      <c r="J9536" s="83"/>
      <c r="K9536" s="31"/>
      <c r="L9536" s="31"/>
      <c r="M9536" s="168"/>
      <c r="N9536" s="147"/>
      <c r="O9536" s="105"/>
      <c r="P9536" s="42"/>
      <c r="Q9536" s="31"/>
      <c r="R9536" s="83"/>
      <c r="S9536" s="31"/>
      <c r="T9536" s="31"/>
      <c r="U9536" s="168"/>
      <c r="V9536" s="149"/>
      <c r="W9536" s="140" t="str" cm="1">
        <f t="array" ref="W9536">IF(SUM(LEN(B9536:V9536))=0,"",IF(OR(OR(ISBLANK(F9536),SUM(LEN(C9536),LEN(D9536))=0),AND(NOT(E9536="Unknown"),ISBLANK(J9536)),AND(NOT(O9536="Unknown"),ISBLANK(R9536))),"Missing Information", INDEX(Table15[Entire Service Line Classification], MATCH(SUMIFS(Table15[Unique ID],Table15[System-Owned Portion],E9536,Table15[If Material Anything Other than "Lead" in Column E,Was Material Ever Previously Lead?],G9536,Table15[Customer-Owned Portion],O9536),Table15[Unique ID],0),0)))</f>
        <v/>
      </c>
      <c r="X9536"/>
    </row>
    <row r="9537" spans="2:24" hidden="1" x14ac:dyDescent="0.25">
      <c r="B9537" s="145"/>
      <c r="C9537" s="31"/>
      <c r="D9537" s="31"/>
      <c r="E9537" s="43"/>
      <c r="F9537" s="42"/>
      <c r="G9537" s="83"/>
      <c r="H9537" s="31"/>
      <c r="I9537" s="31"/>
      <c r="J9537" s="83"/>
      <c r="K9537" s="31"/>
      <c r="L9537" s="31"/>
      <c r="M9537" s="168"/>
      <c r="N9537" s="147"/>
      <c r="O9537" s="105"/>
      <c r="P9537" s="42"/>
      <c r="Q9537" s="31"/>
      <c r="R9537" s="83"/>
      <c r="S9537" s="31"/>
      <c r="T9537" s="31"/>
      <c r="U9537" s="168"/>
      <c r="V9537" s="149"/>
      <c r="W9537" s="140" t="str" cm="1">
        <f t="array" ref="W9537">IF(SUM(LEN(B9537:V9537))=0,"",IF(OR(OR(ISBLANK(F9537),SUM(LEN(C9537),LEN(D9537))=0),AND(NOT(E9537="Unknown"),ISBLANK(J9537)),AND(NOT(O9537="Unknown"),ISBLANK(R9537))),"Missing Information", INDEX(Table15[Entire Service Line Classification], MATCH(SUMIFS(Table15[Unique ID],Table15[System-Owned Portion],E9537,Table15[If Material Anything Other than "Lead" in Column E,Was Material Ever Previously Lead?],G9537,Table15[Customer-Owned Portion],O9537),Table15[Unique ID],0),0)))</f>
        <v/>
      </c>
      <c r="X9537"/>
    </row>
    <row r="9538" spans="2:24" hidden="1" x14ac:dyDescent="0.25">
      <c r="B9538" s="145"/>
      <c r="C9538" s="31"/>
      <c r="D9538" s="31"/>
      <c r="E9538" s="43"/>
      <c r="F9538" s="42"/>
      <c r="G9538" s="83"/>
      <c r="H9538" s="31"/>
      <c r="I9538" s="31"/>
      <c r="J9538" s="83"/>
      <c r="K9538" s="31"/>
      <c r="L9538" s="31"/>
      <c r="M9538" s="168"/>
      <c r="N9538" s="147"/>
      <c r="O9538" s="105"/>
      <c r="P9538" s="42"/>
      <c r="Q9538" s="31"/>
      <c r="R9538" s="83"/>
      <c r="S9538" s="31"/>
      <c r="T9538" s="31"/>
      <c r="U9538" s="168"/>
      <c r="V9538" s="149"/>
      <c r="W9538" s="140" t="str" cm="1">
        <f t="array" ref="W9538">IF(SUM(LEN(B9538:V9538))=0,"",IF(OR(OR(ISBLANK(F9538),SUM(LEN(C9538),LEN(D9538))=0),AND(NOT(E9538="Unknown"),ISBLANK(J9538)),AND(NOT(O9538="Unknown"),ISBLANK(R9538))),"Missing Information", INDEX(Table15[Entire Service Line Classification], MATCH(SUMIFS(Table15[Unique ID],Table15[System-Owned Portion],E9538,Table15[If Material Anything Other than "Lead" in Column E,Was Material Ever Previously Lead?],G9538,Table15[Customer-Owned Portion],O9538),Table15[Unique ID],0),0)))</f>
        <v/>
      </c>
      <c r="X9538"/>
    </row>
    <row r="9539" spans="2:24" hidden="1" x14ac:dyDescent="0.25">
      <c r="B9539" s="145"/>
      <c r="C9539" s="31"/>
      <c r="D9539" s="31"/>
      <c r="E9539" s="43"/>
      <c r="F9539" s="42"/>
      <c r="G9539" s="83"/>
      <c r="H9539" s="31"/>
      <c r="I9539" s="31"/>
      <c r="J9539" s="83"/>
      <c r="K9539" s="31"/>
      <c r="L9539" s="31"/>
      <c r="M9539" s="168"/>
      <c r="N9539" s="147"/>
      <c r="O9539" s="105"/>
      <c r="P9539" s="42"/>
      <c r="Q9539" s="31"/>
      <c r="R9539" s="83"/>
      <c r="S9539" s="31"/>
      <c r="T9539" s="31"/>
      <c r="U9539" s="168"/>
      <c r="V9539" s="149"/>
      <c r="W9539" s="140" t="str" cm="1">
        <f t="array" ref="W9539">IF(SUM(LEN(B9539:V9539))=0,"",IF(OR(OR(ISBLANK(F9539),SUM(LEN(C9539),LEN(D9539))=0),AND(NOT(E9539="Unknown"),ISBLANK(J9539)),AND(NOT(O9539="Unknown"),ISBLANK(R9539))),"Missing Information", INDEX(Table15[Entire Service Line Classification], MATCH(SUMIFS(Table15[Unique ID],Table15[System-Owned Portion],E9539,Table15[If Material Anything Other than "Lead" in Column E,Was Material Ever Previously Lead?],G9539,Table15[Customer-Owned Portion],O9539),Table15[Unique ID],0),0)))</f>
        <v/>
      </c>
      <c r="X9539"/>
    </row>
    <row r="9540" spans="2:24" hidden="1" x14ac:dyDescent="0.25">
      <c r="B9540" s="145"/>
      <c r="C9540" s="31"/>
      <c r="D9540" s="31"/>
      <c r="E9540" s="43"/>
      <c r="F9540" s="42"/>
      <c r="G9540" s="83"/>
      <c r="H9540" s="31"/>
      <c r="I9540" s="31"/>
      <c r="J9540" s="83"/>
      <c r="K9540" s="31"/>
      <c r="L9540" s="31"/>
      <c r="M9540" s="168"/>
      <c r="N9540" s="147"/>
      <c r="O9540" s="105"/>
      <c r="P9540" s="42"/>
      <c r="Q9540" s="31"/>
      <c r="R9540" s="83"/>
      <c r="S9540" s="31"/>
      <c r="T9540" s="31"/>
      <c r="U9540" s="168"/>
      <c r="V9540" s="149"/>
      <c r="W9540" s="140" t="str" cm="1">
        <f t="array" ref="W9540">IF(SUM(LEN(B9540:V9540))=0,"",IF(OR(OR(ISBLANK(F9540),SUM(LEN(C9540),LEN(D9540))=0),AND(NOT(E9540="Unknown"),ISBLANK(J9540)),AND(NOT(O9540="Unknown"),ISBLANK(R9540))),"Missing Information", INDEX(Table15[Entire Service Line Classification], MATCH(SUMIFS(Table15[Unique ID],Table15[System-Owned Portion],E9540,Table15[If Material Anything Other than "Lead" in Column E,Was Material Ever Previously Lead?],G9540,Table15[Customer-Owned Portion],O9540),Table15[Unique ID],0),0)))</f>
        <v/>
      </c>
      <c r="X9540"/>
    </row>
    <row r="9541" spans="2:24" hidden="1" x14ac:dyDescent="0.25">
      <c r="B9541" s="145"/>
      <c r="C9541" s="31"/>
      <c r="D9541" s="31"/>
      <c r="E9541" s="43"/>
      <c r="F9541" s="42"/>
      <c r="G9541" s="83"/>
      <c r="H9541" s="31"/>
      <c r="I9541" s="31"/>
      <c r="J9541" s="83"/>
      <c r="K9541" s="31"/>
      <c r="L9541" s="31"/>
      <c r="M9541" s="168"/>
      <c r="N9541" s="147"/>
      <c r="O9541" s="105"/>
      <c r="P9541" s="42"/>
      <c r="Q9541" s="31"/>
      <c r="R9541" s="83"/>
      <c r="S9541" s="31"/>
      <c r="T9541" s="31"/>
      <c r="U9541" s="168"/>
      <c r="V9541" s="149"/>
      <c r="W9541" s="140" t="str" cm="1">
        <f t="array" ref="W9541">IF(SUM(LEN(B9541:V9541))=0,"",IF(OR(OR(ISBLANK(F9541),SUM(LEN(C9541),LEN(D9541))=0),AND(NOT(E9541="Unknown"),ISBLANK(J9541)),AND(NOT(O9541="Unknown"),ISBLANK(R9541))),"Missing Information", INDEX(Table15[Entire Service Line Classification], MATCH(SUMIFS(Table15[Unique ID],Table15[System-Owned Portion],E9541,Table15[If Material Anything Other than "Lead" in Column E,Was Material Ever Previously Lead?],G9541,Table15[Customer-Owned Portion],O9541),Table15[Unique ID],0),0)))</f>
        <v/>
      </c>
      <c r="X9541"/>
    </row>
    <row r="9542" spans="2:24" hidden="1" x14ac:dyDescent="0.25">
      <c r="B9542" s="145"/>
      <c r="C9542" s="31"/>
      <c r="D9542" s="31"/>
      <c r="E9542" s="43"/>
      <c r="F9542" s="42"/>
      <c r="G9542" s="83"/>
      <c r="H9542" s="31"/>
      <c r="I9542" s="31"/>
      <c r="J9542" s="83"/>
      <c r="K9542" s="31"/>
      <c r="L9542" s="31"/>
      <c r="M9542" s="168"/>
      <c r="N9542" s="147"/>
      <c r="O9542" s="105"/>
      <c r="P9542" s="42"/>
      <c r="Q9542" s="31"/>
      <c r="R9542" s="83"/>
      <c r="S9542" s="31"/>
      <c r="T9542" s="31"/>
      <c r="U9542" s="168"/>
      <c r="V9542" s="149"/>
      <c r="W9542" s="140" t="str" cm="1">
        <f t="array" ref="W9542">IF(SUM(LEN(B9542:V9542))=0,"",IF(OR(OR(ISBLANK(F9542),SUM(LEN(C9542),LEN(D9542))=0),AND(NOT(E9542="Unknown"),ISBLANK(J9542)),AND(NOT(O9542="Unknown"),ISBLANK(R9542))),"Missing Information", INDEX(Table15[Entire Service Line Classification], MATCH(SUMIFS(Table15[Unique ID],Table15[System-Owned Portion],E9542,Table15[If Material Anything Other than "Lead" in Column E,Was Material Ever Previously Lead?],G9542,Table15[Customer-Owned Portion],O9542),Table15[Unique ID],0),0)))</f>
        <v/>
      </c>
      <c r="X9542"/>
    </row>
    <row r="9543" spans="2:24" hidden="1" x14ac:dyDescent="0.25">
      <c r="B9543" s="145"/>
      <c r="C9543" s="31"/>
      <c r="D9543" s="31"/>
      <c r="E9543" s="43"/>
      <c r="F9543" s="42"/>
      <c r="G9543" s="83"/>
      <c r="H9543" s="31"/>
      <c r="I9543" s="31"/>
      <c r="J9543" s="83"/>
      <c r="K9543" s="31"/>
      <c r="L9543" s="31"/>
      <c r="M9543" s="168"/>
      <c r="N9543" s="147"/>
      <c r="O9543" s="105"/>
      <c r="P9543" s="42"/>
      <c r="Q9543" s="31"/>
      <c r="R9543" s="83"/>
      <c r="S9543" s="31"/>
      <c r="T9543" s="31"/>
      <c r="U9543" s="168"/>
      <c r="V9543" s="149"/>
      <c r="W9543" s="140" t="str" cm="1">
        <f t="array" ref="W9543">IF(SUM(LEN(B9543:V9543))=0,"",IF(OR(OR(ISBLANK(F9543),SUM(LEN(C9543),LEN(D9543))=0),AND(NOT(E9543="Unknown"),ISBLANK(J9543)),AND(NOT(O9543="Unknown"),ISBLANK(R9543))),"Missing Information", INDEX(Table15[Entire Service Line Classification], MATCH(SUMIFS(Table15[Unique ID],Table15[System-Owned Portion],E9543,Table15[If Material Anything Other than "Lead" in Column E,Was Material Ever Previously Lead?],G9543,Table15[Customer-Owned Portion],O9543),Table15[Unique ID],0),0)))</f>
        <v/>
      </c>
      <c r="X9543"/>
    </row>
    <row r="9544" spans="2:24" hidden="1" x14ac:dyDescent="0.25">
      <c r="B9544" s="145"/>
      <c r="C9544" s="31"/>
      <c r="D9544" s="31"/>
      <c r="E9544" s="43"/>
      <c r="F9544" s="42"/>
      <c r="G9544" s="83"/>
      <c r="H9544" s="31"/>
      <c r="I9544" s="31"/>
      <c r="J9544" s="83"/>
      <c r="K9544" s="31"/>
      <c r="L9544" s="31"/>
      <c r="M9544" s="168"/>
      <c r="N9544" s="147"/>
      <c r="O9544" s="105"/>
      <c r="P9544" s="42"/>
      <c r="Q9544" s="31"/>
      <c r="R9544" s="83"/>
      <c r="S9544" s="31"/>
      <c r="T9544" s="31"/>
      <c r="U9544" s="168"/>
      <c r="V9544" s="149"/>
      <c r="W9544" s="140" t="str" cm="1">
        <f t="array" ref="W9544">IF(SUM(LEN(B9544:V9544))=0,"",IF(OR(OR(ISBLANK(F9544),SUM(LEN(C9544),LEN(D9544))=0),AND(NOT(E9544="Unknown"),ISBLANK(J9544)),AND(NOT(O9544="Unknown"),ISBLANK(R9544))),"Missing Information", INDEX(Table15[Entire Service Line Classification], MATCH(SUMIFS(Table15[Unique ID],Table15[System-Owned Portion],E9544,Table15[If Material Anything Other than "Lead" in Column E,Was Material Ever Previously Lead?],G9544,Table15[Customer-Owned Portion],O9544),Table15[Unique ID],0),0)))</f>
        <v/>
      </c>
      <c r="X9544"/>
    </row>
    <row r="9545" spans="2:24" hidden="1" x14ac:dyDescent="0.25">
      <c r="B9545" s="145"/>
      <c r="C9545" s="31"/>
      <c r="D9545" s="31"/>
      <c r="E9545" s="43"/>
      <c r="F9545" s="42"/>
      <c r="G9545" s="83"/>
      <c r="H9545" s="31"/>
      <c r="I9545" s="31"/>
      <c r="J9545" s="83"/>
      <c r="K9545" s="31"/>
      <c r="L9545" s="31"/>
      <c r="M9545" s="168"/>
      <c r="N9545" s="147"/>
      <c r="O9545" s="105"/>
      <c r="P9545" s="42"/>
      <c r="Q9545" s="31"/>
      <c r="R9545" s="83"/>
      <c r="S9545" s="31"/>
      <c r="T9545" s="31"/>
      <c r="U9545" s="168"/>
      <c r="V9545" s="149"/>
      <c r="W9545" s="140" t="str" cm="1">
        <f t="array" ref="W9545">IF(SUM(LEN(B9545:V9545))=0,"",IF(OR(OR(ISBLANK(F9545),SUM(LEN(C9545),LEN(D9545))=0),AND(NOT(E9545="Unknown"),ISBLANK(J9545)),AND(NOT(O9545="Unknown"),ISBLANK(R9545))),"Missing Information", INDEX(Table15[Entire Service Line Classification], MATCH(SUMIFS(Table15[Unique ID],Table15[System-Owned Portion],E9545,Table15[If Material Anything Other than "Lead" in Column E,Was Material Ever Previously Lead?],G9545,Table15[Customer-Owned Portion],O9545),Table15[Unique ID],0),0)))</f>
        <v/>
      </c>
      <c r="X9545"/>
    </row>
    <row r="9546" spans="2:24" hidden="1" x14ac:dyDescent="0.25">
      <c r="B9546" s="145"/>
      <c r="C9546" s="31"/>
      <c r="D9546" s="31"/>
      <c r="E9546" s="43"/>
      <c r="F9546" s="42"/>
      <c r="G9546" s="83"/>
      <c r="H9546" s="31"/>
      <c r="I9546" s="31"/>
      <c r="J9546" s="83"/>
      <c r="K9546" s="31"/>
      <c r="L9546" s="31"/>
      <c r="M9546" s="168"/>
      <c r="N9546" s="147"/>
      <c r="O9546" s="105"/>
      <c r="P9546" s="42"/>
      <c r="Q9546" s="31"/>
      <c r="R9546" s="83"/>
      <c r="S9546" s="31"/>
      <c r="T9546" s="31"/>
      <c r="U9546" s="168"/>
      <c r="V9546" s="149"/>
      <c r="W9546" s="140" t="str" cm="1">
        <f t="array" ref="W9546">IF(SUM(LEN(B9546:V9546))=0,"",IF(OR(OR(ISBLANK(F9546),SUM(LEN(C9546),LEN(D9546))=0),AND(NOT(E9546="Unknown"),ISBLANK(J9546)),AND(NOT(O9546="Unknown"),ISBLANK(R9546))),"Missing Information", INDEX(Table15[Entire Service Line Classification], MATCH(SUMIFS(Table15[Unique ID],Table15[System-Owned Portion],E9546,Table15[If Material Anything Other than "Lead" in Column E,Was Material Ever Previously Lead?],G9546,Table15[Customer-Owned Portion],O9546),Table15[Unique ID],0),0)))</f>
        <v/>
      </c>
      <c r="X9546"/>
    </row>
    <row r="9547" spans="2:24" hidden="1" x14ac:dyDescent="0.25">
      <c r="B9547" s="145"/>
      <c r="C9547" s="31"/>
      <c r="D9547" s="31"/>
      <c r="E9547" s="43"/>
      <c r="F9547" s="42"/>
      <c r="G9547" s="83"/>
      <c r="H9547" s="31"/>
      <c r="I9547" s="31"/>
      <c r="J9547" s="83"/>
      <c r="K9547" s="31"/>
      <c r="L9547" s="31"/>
      <c r="M9547" s="168"/>
      <c r="N9547" s="147"/>
      <c r="O9547" s="105"/>
      <c r="P9547" s="42"/>
      <c r="Q9547" s="31"/>
      <c r="R9547" s="83"/>
      <c r="S9547" s="31"/>
      <c r="T9547" s="31"/>
      <c r="U9547" s="168"/>
      <c r="V9547" s="149"/>
      <c r="W9547" s="140" t="str" cm="1">
        <f t="array" ref="W9547">IF(SUM(LEN(B9547:V9547))=0,"",IF(OR(OR(ISBLANK(F9547),SUM(LEN(C9547),LEN(D9547))=0),AND(NOT(E9547="Unknown"),ISBLANK(J9547)),AND(NOT(O9547="Unknown"),ISBLANK(R9547))),"Missing Information", INDEX(Table15[Entire Service Line Classification], MATCH(SUMIFS(Table15[Unique ID],Table15[System-Owned Portion],E9547,Table15[If Material Anything Other than "Lead" in Column E,Was Material Ever Previously Lead?],G9547,Table15[Customer-Owned Portion],O9547),Table15[Unique ID],0),0)))</f>
        <v/>
      </c>
      <c r="X9547"/>
    </row>
    <row r="9548" spans="2:24" hidden="1" x14ac:dyDescent="0.25">
      <c r="B9548" s="145"/>
      <c r="C9548" s="31"/>
      <c r="D9548" s="31"/>
      <c r="E9548" s="43"/>
      <c r="F9548" s="42"/>
      <c r="G9548" s="83"/>
      <c r="H9548" s="31"/>
      <c r="I9548" s="31"/>
      <c r="J9548" s="83"/>
      <c r="K9548" s="31"/>
      <c r="L9548" s="31"/>
      <c r="M9548" s="168"/>
      <c r="N9548" s="147"/>
      <c r="O9548" s="105"/>
      <c r="P9548" s="42"/>
      <c r="Q9548" s="31"/>
      <c r="R9548" s="83"/>
      <c r="S9548" s="31"/>
      <c r="T9548" s="31"/>
      <c r="U9548" s="168"/>
      <c r="V9548" s="149"/>
      <c r="W9548" s="140" t="str" cm="1">
        <f t="array" ref="W9548">IF(SUM(LEN(B9548:V9548))=0,"",IF(OR(OR(ISBLANK(F9548),SUM(LEN(C9548),LEN(D9548))=0),AND(NOT(E9548="Unknown"),ISBLANK(J9548)),AND(NOT(O9548="Unknown"),ISBLANK(R9548))),"Missing Information", INDEX(Table15[Entire Service Line Classification], MATCH(SUMIFS(Table15[Unique ID],Table15[System-Owned Portion],E9548,Table15[If Material Anything Other than "Lead" in Column E,Was Material Ever Previously Lead?],G9548,Table15[Customer-Owned Portion],O9548),Table15[Unique ID],0),0)))</f>
        <v/>
      </c>
      <c r="X9548"/>
    </row>
    <row r="9549" spans="2:24" hidden="1" x14ac:dyDescent="0.25">
      <c r="B9549" s="145"/>
      <c r="C9549" s="31"/>
      <c r="D9549" s="31"/>
      <c r="E9549" s="43"/>
      <c r="F9549" s="42"/>
      <c r="G9549" s="83"/>
      <c r="H9549" s="31"/>
      <c r="I9549" s="31"/>
      <c r="J9549" s="83"/>
      <c r="K9549" s="31"/>
      <c r="L9549" s="31"/>
      <c r="M9549" s="168"/>
      <c r="N9549" s="147"/>
      <c r="O9549" s="105"/>
      <c r="P9549" s="42"/>
      <c r="Q9549" s="31"/>
      <c r="R9549" s="83"/>
      <c r="S9549" s="31"/>
      <c r="T9549" s="31"/>
      <c r="U9549" s="168"/>
      <c r="V9549" s="149"/>
      <c r="W9549" s="140" t="str" cm="1">
        <f t="array" ref="W9549">IF(SUM(LEN(B9549:V9549))=0,"",IF(OR(OR(ISBLANK(F9549),SUM(LEN(C9549),LEN(D9549))=0),AND(NOT(E9549="Unknown"),ISBLANK(J9549)),AND(NOT(O9549="Unknown"),ISBLANK(R9549))),"Missing Information", INDEX(Table15[Entire Service Line Classification], MATCH(SUMIFS(Table15[Unique ID],Table15[System-Owned Portion],E9549,Table15[If Material Anything Other than "Lead" in Column E,Was Material Ever Previously Lead?],G9549,Table15[Customer-Owned Portion],O9549),Table15[Unique ID],0),0)))</f>
        <v/>
      </c>
      <c r="X9549"/>
    </row>
    <row r="9550" spans="2:24" hidden="1" x14ac:dyDescent="0.25">
      <c r="B9550" s="145"/>
      <c r="C9550" s="31"/>
      <c r="D9550" s="31"/>
      <c r="E9550" s="43"/>
      <c r="F9550" s="42"/>
      <c r="G9550" s="83"/>
      <c r="H9550" s="31"/>
      <c r="I9550" s="31"/>
      <c r="J9550" s="83"/>
      <c r="K9550" s="31"/>
      <c r="L9550" s="31"/>
      <c r="M9550" s="168"/>
      <c r="N9550" s="147"/>
      <c r="O9550" s="105"/>
      <c r="P9550" s="42"/>
      <c r="Q9550" s="31"/>
      <c r="R9550" s="83"/>
      <c r="S9550" s="31"/>
      <c r="T9550" s="31"/>
      <c r="U9550" s="168"/>
      <c r="V9550" s="149"/>
      <c r="W9550" s="140" t="str" cm="1">
        <f t="array" ref="W9550">IF(SUM(LEN(B9550:V9550))=0,"",IF(OR(OR(ISBLANK(F9550),SUM(LEN(C9550),LEN(D9550))=0),AND(NOT(E9550="Unknown"),ISBLANK(J9550)),AND(NOT(O9550="Unknown"),ISBLANK(R9550))),"Missing Information", INDEX(Table15[Entire Service Line Classification], MATCH(SUMIFS(Table15[Unique ID],Table15[System-Owned Portion],E9550,Table15[If Material Anything Other than "Lead" in Column E,Was Material Ever Previously Lead?],G9550,Table15[Customer-Owned Portion],O9550),Table15[Unique ID],0),0)))</f>
        <v/>
      </c>
      <c r="X9550"/>
    </row>
    <row r="9551" spans="2:24" hidden="1" x14ac:dyDescent="0.25">
      <c r="B9551" s="145"/>
      <c r="C9551" s="31"/>
      <c r="D9551" s="31"/>
      <c r="E9551" s="43"/>
      <c r="F9551" s="42"/>
      <c r="G9551" s="83"/>
      <c r="H9551" s="31"/>
      <c r="I9551" s="31"/>
      <c r="J9551" s="83"/>
      <c r="K9551" s="31"/>
      <c r="L9551" s="31"/>
      <c r="M9551" s="168"/>
      <c r="N9551" s="147"/>
      <c r="O9551" s="105"/>
      <c r="P9551" s="42"/>
      <c r="Q9551" s="31"/>
      <c r="R9551" s="83"/>
      <c r="S9551" s="31"/>
      <c r="T9551" s="31"/>
      <c r="U9551" s="168"/>
      <c r="V9551" s="149"/>
      <c r="W9551" s="140" t="str" cm="1">
        <f t="array" ref="W9551">IF(SUM(LEN(B9551:V9551))=0,"",IF(OR(OR(ISBLANK(F9551),SUM(LEN(C9551),LEN(D9551))=0),AND(NOT(E9551="Unknown"),ISBLANK(J9551)),AND(NOT(O9551="Unknown"),ISBLANK(R9551))),"Missing Information", INDEX(Table15[Entire Service Line Classification], MATCH(SUMIFS(Table15[Unique ID],Table15[System-Owned Portion],E9551,Table15[If Material Anything Other than "Lead" in Column E,Was Material Ever Previously Lead?],G9551,Table15[Customer-Owned Portion],O9551),Table15[Unique ID],0),0)))</f>
        <v/>
      </c>
      <c r="X9551"/>
    </row>
    <row r="9552" spans="2:24" hidden="1" x14ac:dyDescent="0.25">
      <c r="B9552" s="145"/>
      <c r="C9552" s="31"/>
      <c r="D9552" s="31"/>
      <c r="E9552" s="43"/>
      <c r="F9552" s="42"/>
      <c r="G9552" s="83"/>
      <c r="H9552" s="31"/>
      <c r="I9552" s="31"/>
      <c r="J9552" s="83"/>
      <c r="K9552" s="31"/>
      <c r="L9552" s="31"/>
      <c r="M9552" s="168"/>
      <c r="N9552" s="147"/>
      <c r="O9552" s="105"/>
      <c r="P9552" s="42"/>
      <c r="Q9552" s="31"/>
      <c r="R9552" s="83"/>
      <c r="S9552" s="31"/>
      <c r="T9552" s="31"/>
      <c r="U9552" s="168"/>
      <c r="V9552" s="149"/>
      <c r="W9552" s="140" t="str" cm="1">
        <f t="array" ref="W9552">IF(SUM(LEN(B9552:V9552))=0,"",IF(OR(OR(ISBLANK(F9552),SUM(LEN(C9552),LEN(D9552))=0),AND(NOT(E9552="Unknown"),ISBLANK(J9552)),AND(NOT(O9552="Unknown"),ISBLANK(R9552))),"Missing Information", INDEX(Table15[Entire Service Line Classification], MATCH(SUMIFS(Table15[Unique ID],Table15[System-Owned Portion],E9552,Table15[If Material Anything Other than "Lead" in Column E,Was Material Ever Previously Lead?],G9552,Table15[Customer-Owned Portion],O9552),Table15[Unique ID],0),0)))</f>
        <v/>
      </c>
      <c r="X9552"/>
    </row>
    <row r="9553" spans="2:24" hidden="1" x14ac:dyDescent="0.25">
      <c r="B9553" s="145"/>
      <c r="C9553" s="31"/>
      <c r="D9553" s="31"/>
      <c r="E9553" s="43"/>
      <c r="F9553" s="42"/>
      <c r="G9553" s="83"/>
      <c r="H9553" s="31"/>
      <c r="I9553" s="31"/>
      <c r="J9553" s="83"/>
      <c r="K9553" s="31"/>
      <c r="L9553" s="31"/>
      <c r="M9553" s="168"/>
      <c r="N9553" s="147"/>
      <c r="O9553" s="105"/>
      <c r="P9553" s="42"/>
      <c r="Q9553" s="31"/>
      <c r="R9553" s="83"/>
      <c r="S9553" s="31"/>
      <c r="T9553" s="31"/>
      <c r="U9553" s="168"/>
      <c r="V9553" s="149"/>
      <c r="W9553" s="140" t="str" cm="1">
        <f t="array" ref="W9553">IF(SUM(LEN(B9553:V9553))=0,"",IF(OR(OR(ISBLANK(F9553),SUM(LEN(C9553),LEN(D9553))=0),AND(NOT(E9553="Unknown"),ISBLANK(J9553)),AND(NOT(O9553="Unknown"),ISBLANK(R9553))),"Missing Information", INDEX(Table15[Entire Service Line Classification], MATCH(SUMIFS(Table15[Unique ID],Table15[System-Owned Portion],E9553,Table15[If Material Anything Other than "Lead" in Column E,Was Material Ever Previously Lead?],G9553,Table15[Customer-Owned Portion],O9553),Table15[Unique ID],0),0)))</f>
        <v/>
      </c>
      <c r="X9553"/>
    </row>
    <row r="9554" spans="2:24" hidden="1" x14ac:dyDescent="0.25">
      <c r="B9554" s="145"/>
      <c r="C9554" s="31"/>
      <c r="D9554" s="31"/>
      <c r="E9554" s="43"/>
      <c r="F9554" s="42"/>
      <c r="G9554" s="83"/>
      <c r="H9554" s="31"/>
      <c r="I9554" s="31"/>
      <c r="J9554" s="83"/>
      <c r="K9554" s="31"/>
      <c r="L9554" s="31"/>
      <c r="M9554" s="168"/>
      <c r="N9554" s="147"/>
      <c r="O9554" s="105"/>
      <c r="P9554" s="42"/>
      <c r="Q9554" s="31"/>
      <c r="R9554" s="83"/>
      <c r="S9554" s="31"/>
      <c r="T9554" s="31"/>
      <c r="U9554" s="168"/>
      <c r="V9554" s="149"/>
      <c r="W9554" s="140" t="str" cm="1">
        <f t="array" ref="W9554">IF(SUM(LEN(B9554:V9554))=0,"",IF(OR(OR(ISBLANK(F9554),SUM(LEN(C9554),LEN(D9554))=0),AND(NOT(E9554="Unknown"),ISBLANK(J9554)),AND(NOT(O9554="Unknown"),ISBLANK(R9554))),"Missing Information", INDEX(Table15[Entire Service Line Classification], MATCH(SUMIFS(Table15[Unique ID],Table15[System-Owned Portion],E9554,Table15[If Material Anything Other than "Lead" in Column E,Was Material Ever Previously Lead?],G9554,Table15[Customer-Owned Portion],O9554),Table15[Unique ID],0),0)))</f>
        <v/>
      </c>
      <c r="X9554"/>
    </row>
    <row r="9555" spans="2:24" hidden="1" x14ac:dyDescent="0.25">
      <c r="B9555" s="145"/>
      <c r="C9555" s="31"/>
      <c r="D9555" s="31"/>
      <c r="E9555" s="43"/>
      <c r="F9555" s="42"/>
      <c r="G9555" s="83"/>
      <c r="H9555" s="31"/>
      <c r="I9555" s="31"/>
      <c r="J9555" s="83"/>
      <c r="K9555" s="31"/>
      <c r="L9555" s="31"/>
      <c r="M9555" s="168"/>
      <c r="N9555" s="147"/>
      <c r="O9555" s="105"/>
      <c r="P9555" s="42"/>
      <c r="Q9555" s="31"/>
      <c r="R9555" s="83"/>
      <c r="S9555" s="31"/>
      <c r="T9555" s="31"/>
      <c r="U9555" s="168"/>
      <c r="V9555" s="149"/>
      <c r="W9555" s="140" t="str" cm="1">
        <f t="array" ref="W9555">IF(SUM(LEN(B9555:V9555))=0,"",IF(OR(OR(ISBLANK(F9555),SUM(LEN(C9555),LEN(D9555))=0),AND(NOT(E9555="Unknown"),ISBLANK(J9555)),AND(NOT(O9555="Unknown"),ISBLANK(R9555))),"Missing Information", INDEX(Table15[Entire Service Line Classification], MATCH(SUMIFS(Table15[Unique ID],Table15[System-Owned Portion],E9555,Table15[If Material Anything Other than "Lead" in Column E,Was Material Ever Previously Lead?],G9555,Table15[Customer-Owned Portion],O9555),Table15[Unique ID],0),0)))</f>
        <v/>
      </c>
      <c r="X9555"/>
    </row>
    <row r="9556" spans="2:24" hidden="1" x14ac:dyDescent="0.25">
      <c r="B9556" s="145"/>
      <c r="C9556" s="31"/>
      <c r="D9556" s="31"/>
      <c r="E9556" s="43"/>
      <c r="F9556" s="42"/>
      <c r="G9556" s="83"/>
      <c r="H9556" s="31"/>
      <c r="I9556" s="31"/>
      <c r="J9556" s="83"/>
      <c r="K9556" s="31"/>
      <c r="L9556" s="31"/>
      <c r="M9556" s="168"/>
      <c r="N9556" s="147"/>
      <c r="O9556" s="105"/>
      <c r="P9556" s="42"/>
      <c r="Q9556" s="31"/>
      <c r="R9556" s="83"/>
      <c r="S9556" s="31"/>
      <c r="T9556" s="31"/>
      <c r="U9556" s="168"/>
      <c r="V9556" s="149"/>
      <c r="W9556" s="140" t="str" cm="1">
        <f t="array" ref="W9556">IF(SUM(LEN(B9556:V9556))=0,"",IF(OR(OR(ISBLANK(F9556),SUM(LEN(C9556),LEN(D9556))=0),AND(NOT(E9556="Unknown"),ISBLANK(J9556)),AND(NOT(O9556="Unknown"),ISBLANK(R9556))),"Missing Information", INDEX(Table15[Entire Service Line Classification], MATCH(SUMIFS(Table15[Unique ID],Table15[System-Owned Portion],E9556,Table15[If Material Anything Other than "Lead" in Column E,Was Material Ever Previously Lead?],G9556,Table15[Customer-Owned Portion],O9556),Table15[Unique ID],0),0)))</f>
        <v/>
      </c>
      <c r="X9556"/>
    </row>
    <row r="9557" spans="2:24" hidden="1" x14ac:dyDescent="0.25">
      <c r="B9557" s="145"/>
      <c r="C9557" s="31"/>
      <c r="D9557" s="31"/>
      <c r="E9557" s="43"/>
      <c r="F9557" s="42"/>
      <c r="G9557" s="83"/>
      <c r="H9557" s="31"/>
      <c r="I9557" s="31"/>
      <c r="J9557" s="83"/>
      <c r="K9557" s="31"/>
      <c r="L9557" s="31"/>
      <c r="M9557" s="168"/>
      <c r="N9557" s="147"/>
      <c r="O9557" s="105"/>
      <c r="P9557" s="42"/>
      <c r="Q9557" s="31"/>
      <c r="R9557" s="83"/>
      <c r="S9557" s="31"/>
      <c r="T9557" s="31"/>
      <c r="U9557" s="168"/>
      <c r="V9557" s="149"/>
      <c r="W9557" s="140" t="str" cm="1">
        <f t="array" ref="W9557">IF(SUM(LEN(B9557:V9557))=0,"",IF(OR(OR(ISBLANK(F9557),SUM(LEN(C9557),LEN(D9557))=0),AND(NOT(E9557="Unknown"),ISBLANK(J9557)),AND(NOT(O9557="Unknown"),ISBLANK(R9557))),"Missing Information", INDEX(Table15[Entire Service Line Classification], MATCH(SUMIFS(Table15[Unique ID],Table15[System-Owned Portion],E9557,Table15[If Material Anything Other than "Lead" in Column E,Was Material Ever Previously Lead?],G9557,Table15[Customer-Owned Portion],O9557),Table15[Unique ID],0),0)))</f>
        <v/>
      </c>
      <c r="X9557"/>
    </row>
    <row r="9558" spans="2:24" hidden="1" x14ac:dyDescent="0.25">
      <c r="B9558" s="145"/>
      <c r="C9558" s="31"/>
      <c r="D9558" s="31"/>
      <c r="E9558" s="43"/>
      <c r="F9558" s="42"/>
      <c r="G9558" s="83"/>
      <c r="H9558" s="31"/>
      <c r="I9558" s="31"/>
      <c r="J9558" s="83"/>
      <c r="K9558" s="31"/>
      <c r="L9558" s="31"/>
      <c r="M9558" s="168"/>
      <c r="N9558" s="147"/>
      <c r="O9558" s="105"/>
      <c r="P9558" s="42"/>
      <c r="Q9558" s="31"/>
      <c r="R9558" s="83"/>
      <c r="S9558" s="31"/>
      <c r="T9558" s="31"/>
      <c r="U9558" s="168"/>
      <c r="V9558" s="149"/>
      <c r="W9558" s="140" t="str" cm="1">
        <f t="array" ref="W9558">IF(SUM(LEN(B9558:V9558))=0,"",IF(OR(OR(ISBLANK(F9558),SUM(LEN(C9558),LEN(D9558))=0),AND(NOT(E9558="Unknown"),ISBLANK(J9558)),AND(NOT(O9558="Unknown"),ISBLANK(R9558))),"Missing Information", INDEX(Table15[Entire Service Line Classification], MATCH(SUMIFS(Table15[Unique ID],Table15[System-Owned Portion],E9558,Table15[If Material Anything Other than "Lead" in Column E,Was Material Ever Previously Lead?],G9558,Table15[Customer-Owned Portion],O9558),Table15[Unique ID],0),0)))</f>
        <v/>
      </c>
      <c r="X9558"/>
    </row>
    <row r="9559" spans="2:24" hidden="1" x14ac:dyDescent="0.25">
      <c r="B9559" s="145"/>
      <c r="C9559" s="31"/>
      <c r="D9559" s="31"/>
      <c r="E9559" s="43"/>
      <c r="F9559" s="42"/>
      <c r="G9559" s="83"/>
      <c r="H9559" s="31"/>
      <c r="I9559" s="31"/>
      <c r="J9559" s="83"/>
      <c r="K9559" s="31"/>
      <c r="L9559" s="31"/>
      <c r="M9559" s="168"/>
      <c r="N9559" s="147"/>
      <c r="O9559" s="105"/>
      <c r="P9559" s="42"/>
      <c r="Q9559" s="31"/>
      <c r="R9559" s="83"/>
      <c r="S9559" s="31"/>
      <c r="T9559" s="31"/>
      <c r="U9559" s="168"/>
      <c r="V9559" s="149"/>
      <c r="W9559" s="140" t="str" cm="1">
        <f t="array" ref="W9559">IF(SUM(LEN(B9559:V9559))=0,"",IF(OR(OR(ISBLANK(F9559),SUM(LEN(C9559),LEN(D9559))=0),AND(NOT(E9559="Unknown"),ISBLANK(J9559)),AND(NOT(O9559="Unknown"),ISBLANK(R9559))),"Missing Information", INDEX(Table15[Entire Service Line Classification], MATCH(SUMIFS(Table15[Unique ID],Table15[System-Owned Portion],E9559,Table15[If Material Anything Other than "Lead" in Column E,Was Material Ever Previously Lead?],G9559,Table15[Customer-Owned Portion],O9559),Table15[Unique ID],0),0)))</f>
        <v/>
      </c>
      <c r="X9559"/>
    </row>
    <row r="9560" spans="2:24" hidden="1" x14ac:dyDescent="0.25">
      <c r="B9560" s="145"/>
      <c r="C9560" s="31"/>
      <c r="D9560" s="31"/>
      <c r="E9560" s="43"/>
      <c r="F9560" s="42"/>
      <c r="G9560" s="83"/>
      <c r="H9560" s="31"/>
      <c r="I9560" s="31"/>
      <c r="J9560" s="83"/>
      <c r="K9560" s="31"/>
      <c r="L9560" s="31"/>
      <c r="M9560" s="168"/>
      <c r="N9560" s="147"/>
      <c r="O9560" s="105"/>
      <c r="P9560" s="42"/>
      <c r="Q9560" s="31"/>
      <c r="R9560" s="83"/>
      <c r="S9560" s="31"/>
      <c r="T9560" s="31"/>
      <c r="U9560" s="168"/>
      <c r="V9560" s="149"/>
      <c r="W9560" s="140" t="str" cm="1">
        <f t="array" ref="W9560">IF(SUM(LEN(B9560:V9560))=0,"",IF(OR(OR(ISBLANK(F9560),SUM(LEN(C9560),LEN(D9560))=0),AND(NOT(E9560="Unknown"),ISBLANK(J9560)),AND(NOT(O9560="Unknown"),ISBLANK(R9560))),"Missing Information", INDEX(Table15[Entire Service Line Classification], MATCH(SUMIFS(Table15[Unique ID],Table15[System-Owned Portion],E9560,Table15[If Material Anything Other than "Lead" in Column E,Was Material Ever Previously Lead?],G9560,Table15[Customer-Owned Portion],O9560),Table15[Unique ID],0),0)))</f>
        <v/>
      </c>
      <c r="X9560"/>
    </row>
    <row r="9561" spans="2:24" hidden="1" x14ac:dyDescent="0.25">
      <c r="B9561" s="145"/>
      <c r="C9561" s="31"/>
      <c r="D9561" s="31"/>
      <c r="E9561" s="43"/>
      <c r="F9561" s="42"/>
      <c r="G9561" s="83"/>
      <c r="H9561" s="31"/>
      <c r="I9561" s="31"/>
      <c r="J9561" s="83"/>
      <c r="K9561" s="31"/>
      <c r="L9561" s="31"/>
      <c r="M9561" s="168"/>
      <c r="N9561" s="147"/>
      <c r="O9561" s="105"/>
      <c r="P9561" s="42"/>
      <c r="Q9561" s="31"/>
      <c r="R9561" s="83"/>
      <c r="S9561" s="31"/>
      <c r="T9561" s="31"/>
      <c r="U9561" s="168"/>
      <c r="V9561" s="149"/>
      <c r="W9561" s="140" t="str" cm="1">
        <f t="array" ref="W9561">IF(SUM(LEN(B9561:V9561))=0,"",IF(OR(OR(ISBLANK(F9561),SUM(LEN(C9561),LEN(D9561))=0),AND(NOT(E9561="Unknown"),ISBLANK(J9561)),AND(NOT(O9561="Unknown"),ISBLANK(R9561))),"Missing Information", INDEX(Table15[Entire Service Line Classification], MATCH(SUMIFS(Table15[Unique ID],Table15[System-Owned Portion],E9561,Table15[If Material Anything Other than "Lead" in Column E,Was Material Ever Previously Lead?],G9561,Table15[Customer-Owned Portion],O9561),Table15[Unique ID],0),0)))</f>
        <v/>
      </c>
      <c r="X9561"/>
    </row>
    <row r="9562" spans="2:24" hidden="1" x14ac:dyDescent="0.25">
      <c r="B9562" s="145"/>
      <c r="C9562" s="31"/>
      <c r="D9562" s="31"/>
      <c r="E9562" s="43"/>
      <c r="F9562" s="42"/>
      <c r="G9562" s="83"/>
      <c r="H9562" s="31"/>
      <c r="I9562" s="31"/>
      <c r="J9562" s="83"/>
      <c r="K9562" s="31"/>
      <c r="L9562" s="31"/>
      <c r="M9562" s="168"/>
      <c r="N9562" s="147"/>
      <c r="O9562" s="105"/>
      <c r="P9562" s="42"/>
      <c r="Q9562" s="31"/>
      <c r="R9562" s="83"/>
      <c r="S9562" s="31"/>
      <c r="T9562" s="31"/>
      <c r="U9562" s="168"/>
      <c r="V9562" s="149"/>
      <c r="W9562" s="140" t="str" cm="1">
        <f t="array" ref="W9562">IF(SUM(LEN(B9562:V9562))=0,"",IF(OR(OR(ISBLANK(F9562),SUM(LEN(C9562),LEN(D9562))=0),AND(NOT(E9562="Unknown"),ISBLANK(J9562)),AND(NOT(O9562="Unknown"),ISBLANK(R9562))),"Missing Information", INDEX(Table15[Entire Service Line Classification], MATCH(SUMIFS(Table15[Unique ID],Table15[System-Owned Portion],E9562,Table15[If Material Anything Other than "Lead" in Column E,Was Material Ever Previously Lead?],G9562,Table15[Customer-Owned Portion],O9562),Table15[Unique ID],0),0)))</f>
        <v/>
      </c>
      <c r="X9562"/>
    </row>
    <row r="9563" spans="2:24" hidden="1" x14ac:dyDescent="0.25">
      <c r="B9563" s="145"/>
      <c r="C9563" s="31"/>
      <c r="D9563" s="31"/>
      <c r="E9563" s="43"/>
      <c r="F9563" s="42"/>
      <c r="G9563" s="83"/>
      <c r="H9563" s="31"/>
      <c r="I9563" s="31"/>
      <c r="J9563" s="83"/>
      <c r="K9563" s="31"/>
      <c r="L9563" s="31"/>
      <c r="M9563" s="168"/>
      <c r="N9563" s="147"/>
      <c r="O9563" s="105"/>
      <c r="P9563" s="42"/>
      <c r="Q9563" s="31"/>
      <c r="R9563" s="83"/>
      <c r="S9563" s="31"/>
      <c r="T9563" s="31"/>
      <c r="U9563" s="168"/>
      <c r="V9563" s="149"/>
      <c r="W9563" s="140" t="str" cm="1">
        <f t="array" ref="W9563">IF(SUM(LEN(B9563:V9563))=0,"",IF(OR(OR(ISBLANK(F9563),SUM(LEN(C9563),LEN(D9563))=0),AND(NOT(E9563="Unknown"),ISBLANK(J9563)),AND(NOT(O9563="Unknown"),ISBLANK(R9563))),"Missing Information", INDEX(Table15[Entire Service Line Classification], MATCH(SUMIFS(Table15[Unique ID],Table15[System-Owned Portion],E9563,Table15[If Material Anything Other than "Lead" in Column E,Was Material Ever Previously Lead?],G9563,Table15[Customer-Owned Portion],O9563),Table15[Unique ID],0),0)))</f>
        <v/>
      </c>
      <c r="X9563"/>
    </row>
    <row r="9564" spans="2:24" hidden="1" x14ac:dyDescent="0.25">
      <c r="B9564" s="145"/>
      <c r="C9564" s="31"/>
      <c r="D9564" s="31"/>
      <c r="E9564" s="43"/>
      <c r="F9564" s="42"/>
      <c r="G9564" s="83"/>
      <c r="H9564" s="31"/>
      <c r="I9564" s="31"/>
      <c r="J9564" s="83"/>
      <c r="K9564" s="31"/>
      <c r="L9564" s="31"/>
      <c r="M9564" s="168"/>
      <c r="N9564" s="147"/>
      <c r="O9564" s="105"/>
      <c r="P9564" s="42"/>
      <c r="Q9564" s="31"/>
      <c r="R9564" s="83"/>
      <c r="S9564" s="31"/>
      <c r="T9564" s="31"/>
      <c r="U9564" s="168"/>
      <c r="V9564" s="149"/>
      <c r="W9564" s="140" t="str" cm="1">
        <f t="array" ref="W9564">IF(SUM(LEN(B9564:V9564))=0,"",IF(OR(OR(ISBLANK(F9564),SUM(LEN(C9564),LEN(D9564))=0),AND(NOT(E9564="Unknown"),ISBLANK(J9564)),AND(NOT(O9564="Unknown"),ISBLANK(R9564))),"Missing Information", INDEX(Table15[Entire Service Line Classification], MATCH(SUMIFS(Table15[Unique ID],Table15[System-Owned Portion],E9564,Table15[If Material Anything Other than "Lead" in Column E,Was Material Ever Previously Lead?],G9564,Table15[Customer-Owned Portion],O9564),Table15[Unique ID],0),0)))</f>
        <v/>
      </c>
      <c r="X9564"/>
    </row>
    <row r="9565" spans="2:24" hidden="1" x14ac:dyDescent="0.25">
      <c r="B9565" s="145"/>
      <c r="C9565" s="31"/>
      <c r="D9565" s="31"/>
      <c r="E9565" s="43"/>
      <c r="F9565" s="42"/>
      <c r="G9565" s="83"/>
      <c r="H9565" s="31"/>
      <c r="I9565" s="31"/>
      <c r="J9565" s="83"/>
      <c r="K9565" s="31"/>
      <c r="L9565" s="31"/>
      <c r="M9565" s="168"/>
      <c r="N9565" s="147"/>
      <c r="O9565" s="105"/>
      <c r="P9565" s="42"/>
      <c r="Q9565" s="31"/>
      <c r="R9565" s="83"/>
      <c r="S9565" s="31"/>
      <c r="T9565" s="31"/>
      <c r="U9565" s="168"/>
      <c r="V9565" s="149"/>
      <c r="W9565" s="140" t="str" cm="1">
        <f t="array" ref="W9565">IF(SUM(LEN(B9565:V9565))=0,"",IF(OR(OR(ISBLANK(F9565),SUM(LEN(C9565),LEN(D9565))=0),AND(NOT(E9565="Unknown"),ISBLANK(J9565)),AND(NOT(O9565="Unknown"),ISBLANK(R9565))),"Missing Information", INDEX(Table15[Entire Service Line Classification], MATCH(SUMIFS(Table15[Unique ID],Table15[System-Owned Portion],E9565,Table15[If Material Anything Other than "Lead" in Column E,Was Material Ever Previously Lead?],G9565,Table15[Customer-Owned Portion],O9565),Table15[Unique ID],0),0)))</f>
        <v/>
      </c>
      <c r="X9565"/>
    </row>
    <row r="9566" spans="2:24" hidden="1" x14ac:dyDescent="0.25">
      <c r="B9566" s="145"/>
      <c r="C9566" s="31"/>
      <c r="D9566" s="31"/>
      <c r="E9566" s="43"/>
      <c r="F9566" s="42"/>
      <c r="G9566" s="83"/>
      <c r="H9566" s="31"/>
      <c r="I9566" s="31"/>
      <c r="J9566" s="83"/>
      <c r="K9566" s="31"/>
      <c r="L9566" s="31"/>
      <c r="M9566" s="168"/>
      <c r="N9566" s="147"/>
      <c r="O9566" s="105"/>
      <c r="P9566" s="42"/>
      <c r="Q9566" s="31"/>
      <c r="R9566" s="83"/>
      <c r="S9566" s="31"/>
      <c r="T9566" s="31"/>
      <c r="U9566" s="168"/>
      <c r="V9566" s="149"/>
      <c r="W9566" s="140" t="str" cm="1">
        <f t="array" ref="W9566">IF(SUM(LEN(B9566:V9566))=0,"",IF(OR(OR(ISBLANK(F9566),SUM(LEN(C9566),LEN(D9566))=0),AND(NOT(E9566="Unknown"),ISBLANK(J9566)),AND(NOT(O9566="Unknown"),ISBLANK(R9566))),"Missing Information", INDEX(Table15[Entire Service Line Classification], MATCH(SUMIFS(Table15[Unique ID],Table15[System-Owned Portion],E9566,Table15[If Material Anything Other than "Lead" in Column E,Was Material Ever Previously Lead?],G9566,Table15[Customer-Owned Portion],O9566),Table15[Unique ID],0),0)))</f>
        <v/>
      </c>
      <c r="X9566"/>
    </row>
    <row r="9567" spans="2:24" hidden="1" x14ac:dyDescent="0.25">
      <c r="B9567" s="145"/>
      <c r="C9567" s="31"/>
      <c r="D9567" s="31"/>
      <c r="E9567" s="43"/>
      <c r="F9567" s="42"/>
      <c r="G9567" s="83"/>
      <c r="H9567" s="31"/>
      <c r="I9567" s="31"/>
      <c r="J9567" s="83"/>
      <c r="K9567" s="31"/>
      <c r="L9567" s="31"/>
      <c r="M9567" s="168"/>
      <c r="N9567" s="147"/>
      <c r="O9567" s="105"/>
      <c r="P9567" s="42"/>
      <c r="Q9567" s="31"/>
      <c r="R9567" s="83"/>
      <c r="S9567" s="31"/>
      <c r="T9567" s="31"/>
      <c r="U9567" s="168"/>
      <c r="V9567" s="149"/>
      <c r="W9567" s="140" t="str" cm="1">
        <f t="array" ref="W9567">IF(SUM(LEN(B9567:V9567))=0,"",IF(OR(OR(ISBLANK(F9567),SUM(LEN(C9567),LEN(D9567))=0),AND(NOT(E9567="Unknown"),ISBLANK(J9567)),AND(NOT(O9567="Unknown"),ISBLANK(R9567))),"Missing Information", INDEX(Table15[Entire Service Line Classification], MATCH(SUMIFS(Table15[Unique ID],Table15[System-Owned Portion],E9567,Table15[If Material Anything Other than "Lead" in Column E,Was Material Ever Previously Lead?],G9567,Table15[Customer-Owned Portion],O9567),Table15[Unique ID],0),0)))</f>
        <v/>
      </c>
      <c r="X9567"/>
    </row>
    <row r="9568" spans="2:24" hidden="1" x14ac:dyDescent="0.25">
      <c r="B9568" s="145"/>
      <c r="C9568" s="31"/>
      <c r="D9568" s="31"/>
      <c r="E9568" s="43"/>
      <c r="F9568" s="42"/>
      <c r="G9568" s="83"/>
      <c r="H9568" s="31"/>
      <c r="I9568" s="31"/>
      <c r="J9568" s="83"/>
      <c r="K9568" s="31"/>
      <c r="L9568" s="31"/>
      <c r="M9568" s="168"/>
      <c r="N9568" s="147"/>
      <c r="O9568" s="105"/>
      <c r="P9568" s="42"/>
      <c r="Q9568" s="31"/>
      <c r="R9568" s="83"/>
      <c r="S9568" s="31"/>
      <c r="T9568" s="31"/>
      <c r="U9568" s="168"/>
      <c r="V9568" s="149"/>
      <c r="W9568" s="140" t="str" cm="1">
        <f t="array" ref="W9568">IF(SUM(LEN(B9568:V9568))=0,"",IF(OR(OR(ISBLANK(F9568),SUM(LEN(C9568),LEN(D9568))=0),AND(NOT(E9568="Unknown"),ISBLANK(J9568)),AND(NOT(O9568="Unknown"),ISBLANK(R9568))),"Missing Information", INDEX(Table15[Entire Service Line Classification], MATCH(SUMIFS(Table15[Unique ID],Table15[System-Owned Portion],E9568,Table15[If Material Anything Other than "Lead" in Column E,Was Material Ever Previously Lead?],G9568,Table15[Customer-Owned Portion],O9568),Table15[Unique ID],0),0)))</f>
        <v/>
      </c>
      <c r="X9568"/>
    </row>
    <row r="9569" spans="2:24" hidden="1" x14ac:dyDescent="0.25">
      <c r="B9569" s="145"/>
      <c r="C9569" s="31"/>
      <c r="D9569" s="31"/>
      <c r="E9569" s="43"/>
      <c r="F9569" s="42"/>
      <c r="G9569" s="83"/>
      <c r="H9569" s="31"/>
      <c r="I9569" s="31"/>
      <c r="J9569" s="83"/>
      <c r="K9569" s="31"/>
      <c r="L9569" s="31"/>
      <c r="M9569" s="168"/>
      <c r="N9569" s="147"/>
      <c r="O9569" s="105"/>
      <c r="P9569" s="42"/>
      <c r="Q9569" s="31"/>
      <c r="R9569" s="83"/>
      <c r="S9569" s="31"/>
      <c r="T9569" s="31"/>
      <c r="U9569" s="168"/>
      <c r="V9569" s="149"/>
      <c r="W9569" s="140" t="str" cm="1">
        <f t="array" ref="W9569">IF(SUM(LEN(B9569:V9569))=0,"",IF(OR(OR(ISBLANK(F9569),SUM(LEN(C9569),LEN(D9569))=0),AND(NOT(E9569="Unknown"),ISBLANK(J9569)),AND(NOT(O9569="Unknown"),ISBLANK(R9569))),"Missing Information", INDEX(Table15[Entire Service Line Classification], MATCH(SUMIFS(Table15[Unique ID],Table15[System-Owned Portion],E9569,Table15[If Material Anything Other than "Lead" in Column E,Was Material Ever Previously Lead?],G9569,Table15[Customer-Owned Portion],O9569),Table15[Unique ID],0),0)))</f>
        <v/>
      </c>
      <c r="X9569"/>
    </row>
    <row r="9570" spans="2:24" hidden="1" x14ac:dyDescent="0.25">
      <c r="B9570" s="145"/>
      <c r="C9570" s="31"/>
      <c r="D9570" s="31"/>
      <c r="E9570" s="43"/>
      <c r="F9570" s="42"/>
      <c r="G9570" s="83"/>
      <c r="H9570" s="31"/>
      <c r="I9570" s="31"/>
      <c r="J9570" s="83"/>
      <c r="K9570" s="31"/>
      <c r="L9570" s="31"/>
      <c r="M9570" s="168"/>
      <c r="N9570" s="147"/>
      <c r="O9570" s="105"/>
      <c r="P9570" s="42"/>
      <c r="Q9570" s="31"/>
      <c r="R9570" s="83"/>
      <c r="S9570" s="31"/>
      <c r="T9570" s="31"/>
      <c r="U9570" s="168"/>
      <c r="V9570" s="149"/>
      <c r="W9570" s="140" t="str" cm="1">
        <f t="array" ref="W9570">IF(SUM(LEN(B9570:V9570))=0,"",IF(OR(OR(ISBLANK(F9570),SUM(LEN(C9570),LEN(D9570))=0),AND(NOT(E9570="Unknown"),ISBLANK(J9570)),AND(NOT(O9570="Unknown"),ISBLANK(R9570))),"Missing Information", INDEX(Table15[Entire Service Line Classification], MATCH(SUMIFS(Table15[Unique ID],Table15[System-Owned Portion],E9570,Table15[If Material Anything Other than "Lead" in Column E,Was Material Ever Previously Lead?],G9570,Table15[Customer-Owned Portion],O9570),Table15[Unique ID],0),0)))</f>
        <v/>
      </c>
      <c r="X9570"/>
    </row>
    <row r="9571" spans="2:24" hidden="1" x14ac:dyDescent="0.25">
      <c r="B9571" s="145"/>
      <c r="C9571" s="31"/>
      <c r="D9571" s="31"/>
      <c r="E9571" s="43"/>
      <c r="F9571" s="42"/>
      <c r="G9571" s="83"/>
      <c r="H9571" s="31"/>
      <c r="I9571" s="31"/>
      <c r="J9571" s="83"/>
      <c r="K9571" s="31"/>
      <c r="L9571" s="31"/>
      <c r="M9571" s="168"/>
      <c r="N9571" s="147"/>
      <c r="O9571" s="105"/>
      <c r="P9571" s="42"/>
      <c r="Q9571" s="31"/>
      <c r="R9571" s="83"/>
      <c r="S9571" s="31"/>
      <c r="T9571" s="31"/>
      <c r="U9571" s="168"/>
      <c r="V9571" s="149"/>
      <c r="W9571" s="140" t="str" cm="1">
        <f t="array" ref="W9571">IF(SUM(LEN(B9571:V9571))=0,"",IF(OR(OR(ISBLANK(F9571),SUM(LEN(C9571),LEN(D9571))=0),AND(NOT(E9571="Unknown"),ISBLANK(J9571)),AND(NOT(O9571="Unknown"),ISBLANK(R9571))),"Missing Information", INDEX(Table15[Entire Service Line Classification], MATCH(SUMIFS(Table15[Unique ID],Table15[System-Owned Portion],E9571,Table15[If Material Anything Other than "Lead" in Column E,Was Material Ever Previously Lead?],G9571,Table15[Customer-Owned Portion],O9571),Table15[Unique ID],0),0)))</f>
        <v/>
      </c>
      <c r="X9571"/>
    </row>
    <row r="9572" spans="2:24" hidden="1" x14ac:dyDescent="0.25">
      <c r="B9572" s="145"/>
      <c r="C9572" s="31"/>
      <c r="D9572" s="31"/>
      <c r="E9572" s="43"/>
      <c r="F9572" s="42"/>
      <c r="G9572" s="83"/>
      <c r="H9572" s="31"/>
      <c r="I9572" s="31"/>
      <c r="J9572" s="83"/>
      <c r="K9572" s="31"/>
      <c r="L9572" s="31"/>
      <c r="M9572" s="168"/>
      <c r="N9572" s="147"/>
      <c r="O9572" s="105"/>
      <c r="P9572" s="42"/>
      <c r="Q9572" s="31"/>
      <c r="R9572" s="83"/>
      <c r="S9572" s="31"/>
      <c r="T9572" s="31"/>
      <c r="U9572" s="168"/>
      <c r="V9572" s="149"/>
      <c r="W9572" s="140" t="str" cm="1">
        <f t="array" ref="W9572">IF(SUM(LEN(B9572:V9572))=0,"",IF(OR(OR(ISBLANK(F9572),SUM(LEN(C9572),LEN(D9572))=0),AND(NOT(E9572="Unknown"),ISBLANK(J9572)),AND(NOT(O9572="Unknown"),ISBLANK(R9572))),"Missing Information", INDEX(Table15[Entire Service Line Classification], MATCH(SUMIFS(Table15[Unique ID],Table15[System-Owned Portion],E9572,Table15[If Material Anything Other than "Lead" in Column E,Was Material Ever Previously Lead?],G9572,Table15[Customer-Owned Portion],O9572),Table15[Unique ID],0),0)))</f>
        <v/>
      </c>
      <c r="X9572"/>
    </row>
    <row r="9573" spans="2:24" hidden="1" x14ac:dyDescent="0.25">
      <c r="B9573" s="145"/>
      <c r="C9573" s="31"/>
      <c r="D9573" s="31"/>
      <c r="E9573" s="43"/>
      <c r="F9573" s="42"/>
      <c r="G9573" s="83"/>
      <c r="H9573" s="31"/>
      <c r="I9573" s="31"/>
      <c r="J9573" s="83"/>
      <c r="K9573" s="31"/>
      <c r="L9573" s="31"/>
      <c r="M9573" s="168"/>
      <c r="N9573" s="147"/>
      <c r="O9573" s="105"/>
      <c r="P9573" s="42"/>
      <c r="Q9573" s="31"/>
      <c r="R9573" s="83"/>
      <c r="S9573" s="31"/>
      <c r="T9573" s="31"/>
      <c r="U9573" s="168"/>
      <c r="V9573" s="149"/>
      <c r="W9573" s="140" t="str" cm="1">
        <f t="array" ref="W9573">IF(SUM(LEN(B9573:V9573))=0,"",IF(OR(OR(ISBLANK(F9573),SUM(LEN(C9573),LEN(D9573))=0),AND(NOT(E9573="Unknown"),ISBLANK(J9573)),AND(NOT(O9573="Unknown"),ISBLANK(R9573))),"Missing Information", INDEX(Table15[Entire Service Line Classification], MATCH(SUMIFS(Table15[Unique ID],Table15[System-Owned Portion],E9573,Table15[If Material Anything Other than "Lead" in Column E,Was Material Ever Previously Lead?],G9573,Table15[Customer-Owned Portion],O9573),Table15[Unique ID],0),0)))</f>
        <v/>
      </c>
      <c r="X9573"/>
    </row>
    <row r="9574" spans="2:24" hidden="1" x14ac:dyDescent="0.25">
      <c r="B9574" s="145"/>
      <c r="C9574" s="31"/>
      <c r="D9574" s="31"/>
      <c r="E9574" s="43"/>
      <c r="F9574" s="42"/>
      <c r="G9574" s="83"/>
      <c r="H9574" s="31"/>
      <c r="I9574" s="31"/>
      <c r="J9574" s="83"/>
      <c r="K9574" s="31"/>
      <c r="L9574" s="31"/>
      <c r="M9574" s="168"/>
      <c r="N9574" s="147"/>
      <c r="O9574" s="105"/>
      <c r="P9574" s="42"/>
      <c r="Q9574" s="31"/>
      <c r="R9574" s="83"/>
      <c r="S9574" s="31"/>
      <c r="T9574" s="31"/>
      <c r="U9574" s="168"/>
      <c r="V9574" s="149"/>
      <c r="W9574" s="140" t="str" cm="1">
        <f t="array" ref="W9574">IF(SUM(LEN(B9574:V9574))=0,"",IF(OR(OR(ISBLANK(F9574),SUM(LEN(C9574),LEN(D9574))=0),AND(NOT(E9574="Unknown"),ISBLANK(J9574)),AND(NOT(O9574="Unknown"),ISBLANK(R9574))),"Missing Information", INDEX(Table15[Entire Service Line Classification], MATCH(SUMIFS(Table15[Unique ID],Table15[System-Owned Portion],E9574,Table15[If Material Anything Other than "Lead" in Column E,Was Material Ever Previously Lead?],G9574,Table15[Customer-Owned Portion],O9574),Table15[Unique ID],0),0)))</f>
        <v/>
      </c>
      <c r="X9574"/>
    </row>
    <row r="9575" spans="2:24" hidden="1" x14ac:dyDescent="0.25">
      <c r="B9575" s="145"/>
      <c r="C9575" s="31"/>
      <c r="D9575" s="31"/>
      <c r="E9575" s="43"/>
      <c r="F9575" s="42"/>
      <c r="G9575" s="83"/>
      <c r="H9575" s="31"/>
      <c r="I9575" s="31"/>
      <c r="J9575" s="83"/>
      <c r="K9575" s="31"/>
      <c r="L9575" s="31"/>
      <c r="M9575" s="168"/>
      <c r="N9575" s="147"/>
      <c r="O9575" s="105"/>
      <c r="P9575" s="42"/>
      <c r="Q9575" s="31"/>
      <c r="R9575" s="83"/>
      <c r="S9575" s="31"/>
      <c r="T9575" s="31"/>
      <c r="U9575" s="168"/>
      <c r="V9575" s="149"/>
      <c r="W9575" s="140" t="str" cm="1">
        <f t="array" ref="W9575">IF(SUM(LEN(B9575:V9575))=0,"",IF(OR(OR(ISBLANK(F9575),SUM(LEN(C9575),LEN(D9575))=0),AND(NOT(E9575="Unknown"),ISBLANK(J9575)),AND(NOT(O9575="Unknown"),ISBLANK(R9575))),"Missing Information", INDEX(Table15[Entire Service Line Classification], MATCH(SUMIFS(Table15[Unique ID],Table15[System-Owned Portion],E9575,Table15[If Material Anything Other than "Lead" in Column E,Was Material Ever Previously Lead?],G9575,Table15[Customer-Owned Portion],O9575),Table15[Unique ID],0),0)))</f>
        <v/>
      </c>
      <c r="X9575"/>
    </row>
    <row r="9576" spans="2:24" hidden="1" x14ac:dyDescent="0.25">
      <c r="B9576" s="145"/>
      <c r="C9576" s="31"/>
      <c r="D9576" s="31"/>
      <c r="E9576" s="43"/>
      <c r="F9576" s="42"/>
      <c r="G9576" s="83"/>
      <c r="H9576" s="31"/>
      <c r="I9576" s="31"/>
      <c r="J9576" s="83"/>
      <c r="K9576" s="31"/>
      <c r="L9576" s="31"/>
      <c r="M9576" s="168"/>
      <c r="N9576" s="147"/>
      <c r="O9576" s="105"/>
      <c r="P9576" s="42"/>
      <c r="Q9576" s="31"/>
      <c r="R9576" s="83"/>
      <c r="S9576" s="31"/>
      <c r="T9576" s="31"/>
      <c r="U9576" s="168"/>
      <c r="V9576" s="149"/>
      <c r="W9576" s="140" t="str" cm="1">
        <f t="array" ref="W9576">IF(SUM(LEN(B9576:V9576))=0,"",IF(OR(OR(ISBLANK(F9576),SUM(LEN(C9576),LEN(D9576))=0),AND(NOT(E9576="Unknown"),ISBLANK(J9576)),AND(NOT(O9576="Unknown"),ISBLANK(R9576))),"Missing Information", INDEX(Table15[Entire Service Line Classification], MATCH(SUMIFS(Table15[Unique ID],Table15[System-Owned Portion],E9576,Table15[If Material Anything Other than "Lead" in Column E,Was Material Ever Previously Lead?],G9576,Table15[Customer-Owned Portion],O9576),Table15[Unique ID],0),0)))</f>
        <v/>
      </c>
      <c r="X9576"/>
    </row>
    <row r="9577" spans="2:24" hidden="1" x14ac:dyDescent="0.25">
      <c r="B9577" s="145"/>
      <c r="C9577" s="31"/>
      <c r="D9577" s="31"/>
      <c r="E9577" s="43"/>
      <c r="F9577" s="42"/>
      <c r="G9577" s="83"/>
      <c r="H9577" s="31"/>
      <c r="I9577" s="31"/>
      <c r="J9577" s="83"/>
      <c r="K9577" s="31"/>
      <c r="L9577" s="31"/>
      <c r="M9577" s="168"/>
      <c r="N9577" s="147"/>
      <c r="O9577" s="105"/>
      <c r="P9577" s="42"/>
      <c r="Q9577" s="31"/>
      <c r="R9577" s="83"/>
      <c r="S9577" s="31"/>
      <c r="T9577" s="31"/>
      <c r="U9577" s="168"/>
      <c r="V9577" s="149"/>
      <c r="W9577" s="140" t="str" cm="1">
        <f t="array" ref="W9577">IF(SUM(LEN(B9577:V9577))=0,"",IF(OR(OR(ISBLANK(F9577),SUM(LEN(C9577),LEN(D9577))=0),AND(NOT(E9577="Unknown"),ISBLANK(J9577)),AND(NOT(O9577="Unknown"),ISBLANK(R9577))),"Missing Information", INDEX(Table15[Entire Service Line Classification], MATCH(SUMIFS(Table15[Unique ID],Table15[System-Owned Portion],E9577,Table15[If Material Anything Other than "Lead" in Column E,Was Material Ever Previously Lead?],G9577,Table15[Customer-Owned Portion],O9577),Table15[Unique ID],0),0)))</f>
        <v/>
      </c>
      <c r="X9577"/>
    </row>
    <row r="9578" spans="2:24" hidden="1" x14ac:dyDescent="0.25">
      <c r="B9578" s="145"/>
      <c r="C9578" s="31"/>
      <c r="D9578" s="31"/>
      <c r="E9578" s="43"/>
      <c r="F9578" s="42"/>
      <c r="G9578" s="83"/>
      <c r="H9578" s="31"/>
      <c r="I9578" s="31"/>
      <c r="J9578" s="83"/>
      <c r="K9578" s="31"/>
      <c r="L9578" s="31"/>
      <c r="M9578" s="168"/>
      <c r="N9578" s="147"/>
      <c r="O9578" s="105"/>
      <c r="P9578" s="42"/>
      <c r="Q9578" s="31"/>
      <c r="R9578" s="83"/>
      <c r="S9578" s="31"/>
      <c r="T9578" s="31"/>
      <c r="U9578" s="168"/>
      <c r="V9578" s="149"/>
      <c r="W9578" s="140" t="str" cm="1">
        <f t="array" ref="W9578">IF(SUM(LEN(B9578:V9578))=0,"",IF(OR(OR(ISBLANK(F9578),SUM(LEN(C9578),LEN(D9578))=0),AND(NOT(E9578="Unknown"),ISBLANK(J9578)),AND(NOT(O9578="Unknown"),ISBLANK(R9578))),"Missing Information", INDEX(Table15[Entire Service Line Classification], MATCH(SUMIFS(Table15[Unique ID],Table15[System-Owned Portion],E9578,Table15[If Material Anything Other than "Lead" in Column E,Was Material Ever Previously Lead?],G9578,Table15[Customer-Owned Portion],O9578),Table15[Unique ID],0),0)))</f>
        <v/>
      </c>
      <c r="X9578"/>
    </row>
    <row r="9579" spans="2:24" hidden="1" x14ac:dyDescent="0.25">
      <c r="B9579" s="145"/>
      <c r="C9579" s="31"/>
      <c r="D9579" s="31"/>
      <c r="E9579" s="43"/>
      <c r="F9579" s="42"/>
      <c r="G9579" s="83"/>
      <c r="H9579" s="31"/>
      <c r="I9579" s="31"/>
      <c r="J9579" s="83"/>
      <c r="K9579" s="31"/>
      <c r="L9579" s="31"/>
      <c r="M9579" s="168"/>
      <c r="N9579" s="147"/>
      <c r="O9579" s="105"/>
      <c r="P9579" s="42"/>
      <c r="Q9579" s="31"/>
      <c r="R9579" s="83"/>
      <c r="S9579" s="31"/>
      <c r="T9579" s="31"/>
      <c r="U9579" s="168"/>
      <c r="V9579" s="149"/>
      <c r="W9579" s="140" t="str" cm="1">
        <f t="array" ref="W9579">IF(SUM(LEN(B9579:V9579))=0,"",IF(OR(OR(ISBLANK(F9579),SUM(LEN(C9579),LEN(D9579))=0),AND(NOT(E9579="Unknown"),ISBLANK(J9579)),AND(NOT(O9579="Unknown"),ISBLANK(R9579))),"Missing Information", INDEX(Table15[Entire Service Line Classification], MATCH(SUMIFS(Table15[Unique ID],Table15[System-Owned Portion],E9579,Table15[If Material Anything Other than "Lead" in Column E,Was Material Ever Previously Lead?],G9579,Table15[Customer-Owned Portion],O9579),Table15[Unique ID],0),0)))</f>
        <v/>
      </c>
      <c r="X9579"/>
    </row>
    <row r="9580" spans="2:24" hidden="1" x14ac:dyDescent="0.25">
      <c r="B9580" s="145"/>
      <c r="C9580" s="31"/>
      <c r="D9580" s="31"/>
      <c r="E9580" s="43"/>
      <c r="F9580" s="42"/>
      <c r="G9580" s="83"/>
      <c r="H9580" s="31"/>
      <c r="I9580" s="31"/>
      <c r="J9580" s="83"/>
      <c r="K9580" s="31"/>
      <c r="L9580" s="31"/>
      <c r="M9580" s="168"/>
      <c r="N9580" s="147"/>
      <c r="O9580" s="105"/>
      <c r="P9580" s="42"/>
      <c r="Q9580" s="31"/>
      <c r="R9580" s="83"/>
      <c r="S9580" s="31"/>
      <c r="T9580" s="31"/>
      <c r="U9580" s="168"/>
      <c r="V9580" s="149"/>
      <c r="W9580" s="140" t="str" cm="1">
        <f t="array" ref="W9580">IF(SUM(LEN(B9580:V9580))=0,"",IF(OR(OR(ISBLANK(F9580),SUM(LEN(C9580),LEN(D9580))=0),AND(NOT(E9580="Unknown"),ISBLANK(J9580)),AND(NOT(O9580="Unknown"),ISBLANK(R9580))),"Missing Information", INDEX(Table15[Entire Service Line Classification], MATCH(SUMIFS(Table15[Unique ID],Table15[System-Owned Portion],E9580,Table15[If Material Anything Other than "Lead" in Column E,Was Material Ever Previously Lead?],G9580,Table15[Customer-Owned Portion],O9580),Table15[Unique ID],0),0)))</f>
        <v/>
      </c>
      <c r="X9580"/>
    </row>
    <row r="9581" spans="2:24" hidden="1" x14ac:dyDescent="0.25">
      <c r="B9581" s="145"/>
      <c r="C9581" s="31"/>
      <c r="D9581" s="31"/>
      <c r="E9581" s="43"/>
      <c r="F9581" s="42"/>
      <c r="G9581" s="83"/>
      <c r="H9581" s="31"/>
      <c r="I9581" s="31"/>
      <c r="J9581" s="83"/>
      <c r="K9581" s="31"/>
      <c r="L9581" s="31"/>
      <c r="M9581" s="168"/>
      <c r="N9581" s="147"/>
      <c r="O9581" s="105"/>
      <c r="P9581" s="42"/>
      <c r="Q9581" s="31"/>
      <c r="R9581" s="83"/>
      <c r="S9581" s="31"/>
      <c r="T9581" s="31"/>
      <c r="U9581" s="168"/>
      <c r="V9581" s="149"/>
      <c r="W9581" s="140" t="str" cm="1">
        <f t="array" ref="W9581">IF(SUM(LEN(B9581:V9581))=0,"",IF(OR(OR(ISBLANK(F9581),SUM(LEN(C9581),LEN(D9581))=0),AND(NOT(E9581="Unknown"),ISBLANK(J9581)),AND(NOT(O9581="Unknown"),ISBLANK(R9581))),"Missing Information", INDEX(Table15[Entire Service Line Classification], MATCH(SUMIFS(Table15[Unique ID],Table15[System-Owned Portion],E9581,Table15[If Material Anything Other than "Lead" in Column E,Was Material Ever Previously Lead?],G9581,Table15[Customer-Owned Portion],O9581),Table15[Unique ID],0),0)))</f>
        <v/>
      </c>
      <c r="X9581"/>
    </row>
    <row r="9582" spans="2:24" hidden="1" x14ac:dyDescent="0.25">
      <c r="B9582" s="145"/>
      <c r="C9582" s="31"/>
      <c r="D9582" s="31"/>
      <c r="E9582" s="43"/>
      <c r="F9582" s="42"/>
      <c r="G9582" s="83"/>
      <c r="H9582" s="31"/>
      <c r="I9582" s="31"/>
      <c r="J9582" s="83"/>
      <c r="K9582" s="31"/>
      <c r="L9582" s="31"/>
      <c r="M9582" s="168"/>
      <c r="N9582" s="147"/>
      <c r="O9582" s="105"/>
      <c r="P9582" s="42"/>
      <c r="Q9582" s="31"/>
      <c r="R9582" s="83"/>
      <c r="S9582" s="31"/>
      <c r="T9582" s="31"/>
      <c r="U9582" s="168"/>
      <c r="V9582" s="149"/>
      <c r="W9582" s="140" t="str" cm="1">
        <f t="array" ref="W9582">IF(SUM(LEN(B9582:V9582))=0,"",IF(OR(OR(ISBLANK(F9582),SUM(LEN(C9582),LEN(D9582))=0),AND(NOT(E9582="Unknown"),ISBLANK(J9582)),AND(NOT(O9582="Unknown"),ISBLANK(R9582))),"Missing Information", INDEX(Table15[Entire Service Line Classification], MATCH(SUMIFS(Table15[Unique ID],Table15[System-Owned Portion],E9582,Table15[If Material Anything Other than "Lead" in Column E,Was Material Ever Previously Lead?],G9582,Table15[Customer-Owned Portion],O9582),Table15[Unique ID],0),0)))</f>
        <v/>
      </c>
      <c r="X9582"/>
    </row>
    <row r="9583" spans="2:24" hidden="1" x14ac:dyDescent="0.25">
      <c r="B9583" s="145"/>
      <c r="C9583" s="31"/>
      <c r="D9583" s="31"/>
      <c r="E9583" s="43"/>
      <c r="F9583" s="42"/>
      <c r="G9583" s="83"/>
      <c r="H9583" s="31"/>
      <c r="I9583" s="31"/>
      <c r="J9583" s="83"/>
      <c r="K9583" s="31"/>
      <c r="L9583" s="31"/>
      <c r="M9583" s="168"/>
      <c r="N9583" s="147"/>
      <c r="O9583" s="105"/>
      <c r="P9583" s="42"/>
      <c r="Q9583" s="31"/>
      <c r="R9583" s="83"/>
      <c r="S9583" s="31"/>
      <c r="T9583" s="31"/>
      <c r="U9583" s="168"/>
      <c r="V9583" s="149"/>
      <c r="W9583" s="140" t="str" cm="1">
        <f t="array" ref="W9583">IF(SUM(LEN(B9583:V9583))=0,"",IF(OR(OR(ISBLANK(F9583),SUM(LEN(C9583),LEN(D9583))=0),AND(NOT(E9583="Unknown"),ISBLANK(J9583)),AND(NOT(O9583="Unknown"),ISBLANK(R9583))),"Missing Information", INDEX(Table15[Entire Service Line Classification], MATCH(SUMIFS(Table15[Unique ID],Table15[System-Owned Portion],E9583,Table15[If Material Anything Other than "Lead" in Column E,Was Material Ever Previously Lead?],G9583,Table15[Customer-Owned Portion],O9583),Table15[Unique ID],0),0)))</f>
        <v/>
      </c>
      <c r="X9583"/>
    </row>
    <row r="9584" spans="2:24" hidden="1" x14ac:dyDescent="0.25">
      <c r="B9584" s="145"/>
      <c r="C9584" s="31"/>
      <c r="D9584" s="31"/>
      <c r="E9584" s="43"/>
      <c r="F9584" s="42"/>
      <c r="G9584" s="83"/>
      <c r="H9584" s="31"/>
      <c r="I9584" s="31"/>
      <c r="J9584" s="83"/>
      <c r="K9584" s="31"/>
      <c r="L9584" s="31"/>
      <c r="M9584" s="168"/>
      <c r="N9584" s="147"/>
      <c r="O9584" s="105"/>
      <c r="P9584" s="42"/>
      <c r="Q9584" s="31"/>
      <c r="R9584" s="83"/>
      <c r="S9584" s="31"/>
      <c r="T9584" s="31"/>
      <c r="U9584" s="168"/>
      <c r="V9584" s="149"/>
      <c r="W9584" s="140" t="str" cm="1">
        <f t="array" ref="W9584">IF(SUM(LEN(B9584:V9584))=0,"",IF(OR(OR(ISBLANK(F9584),SUM(LEN(C9584),LEN(D9584))=0),AND(NOT(E9584="Unknown"),ISBLANK(J9584)),AND(NOT(O9584="Unknown"),ISBLANK(R9584))),"Missing Information", INDEX(Table15[Entire Service Line Classification], MATCH(SUMIFS(Table15[Unique ID],Table15[System-Owned Portion],E9584,Table15[If Material Anything Other than "Lead" in Column E,Was Material Ever Previously Lead?],G9584,Table15[Customer-Owned Portion],O9584),Table15[Unique ID],0),0)))</f>
        <v/>
      </c>
      <c r="X9584"/>
    </row>
    <row r="9585" spans="2:24" hidden="1" x14ac:dyDescent="0.25">
      <c r="B9585" s="145"/>
      <c r="C9585" s="31"/>
      <c r="D9585" s="31"/>
      <c r="E9585" s="43"/>
      <c r="F9585" s="42"/>
      <c r="G9585" s="83"/>
      <c r="H9585" s="31"/>
      <c r="I9585" s="31"/>
      <c r="J9585" s="83"/>
      <c r="K9585" s="31"/>
      <c r="L9585" s="31"/>
      <c r="M9585" s="168"/>
      <c r="N9585" s="147"/>
      <c r="O9585" s="105"/>
      <c r="P9585" s="42"/>
      <c r="Q9585" s="31"/>
      <c r="R9585" s="83"/>
      <c r="S9585" s="31"/>
      <c r="T9585" s="31"/>
      <c r="U9585" s="168"/>
      <c r="V9585" s="149"/>
      <c r="W9585" s="140" t="str" cm="1">
        <f t="array" ref="W9585">IF(SUM(LEN(B9585:V9585))=0,"",IF(OR(OR(ISBLANK(F9585),SUM(LEN(C9585),LEN(D9585))=0),AND(NOT(E9585="Unknown"),ISBLANK(J9585)),AND(NOT(O9585="Unknown"),ISBLANK(R9585))),"Missing Information", INDEX(Table15[Entire Service Line Classification], MATCH(SUMIFS(Table15[Unique ID],Table15[System-Owned Portion],E9585,Table15[If Material Anything Other than "Lead" in Column E,Was Material Ever Previously Lead?],G9585,Table15[Customer-Owned Portion],O9585),Table15[Unique ID],0),0)))</f>
        <v/>
      </c>
      <c r="X9585"/>
    </row>
    <row r="9586" spans="2:24" hidden="1" x14ac:dyDescent="0.25">
      <c r="B9586" s="145"/>
      <c r="C9586" s="31"/>
      <c r="D9586" s="31"/>
      <c r="E9586" s="43"/>
      <c r="F9586" s="42"/>
      <c r="G9586" s="83"/>
      <c r="H9586" s="31"/>
      <c r="I9586" s="31"/>
      <c r="J9586" s="83"/>
      <c r="K9586" s="31"/>
      <c r="L9586" s="31"/>
      <c r="M9586" s="168"/>
      <c r="N9586" s="147"/>
      <c r="O9586" s="105"/>
      <c r="P9586" s="42"/>
      <c r="Q9586" s="31"/>
      <c r="R9586" s="83"/>
      <c r="S9586" s="31"/>
      <c r="T9586" s="31"/>
      <c r="U9586" s="168"/>
      <c r="V9586" s="149"/>
      <c r="W9586" s="140" t="str" cm="1">
        <f t="array" ref="W9586">IF(SUM(LEN(B9586:V9586))=0,"",IF(OR(OR(ISBLANK(F9586),SUM(LEN(C9586),LEN(D9586))=0),AND(NOT(E9586="Unknown"),ISBLANK(J9586)),AND(NOT(O9586="Unknown"),ISBLANK(R9586))),"Missing Information", INDEX(Table15[Entire Service Line Classification], MATCH(SUMIFS(Table15[Unique ID],Table15[System-Owned Portion],E9586,Table15[If Material Anything Other than "Lead" in Column E,Was Material Ever Previously Lead?],G9586,Table15[Customer-Owned Portion],O9586),Table15[Unique ID],0),0)))</f>
        <v/>
      </c>
      <c r="X9586"/>
    </row>
    <row r="9587" spans="2:24" hidden="1" x14ac:dyDescent="0.25">
      <c r="B9587" s="145"/>
      <c r="C9587" s="31"/>
      <c r="D9587" s="31"/>
      <c r="E9587" s="43"/>
      <c r="F9587" s="42"/>
      <c r="G9587" s="83"/>
      <c r="H9587" s="31"/>
      <c r="I9587" s="31"/>
      <c r="J9587" s="83"/>
      <c r="K9587" s="31"/>
      <c r="L9587" s="31"/>
      <c r="M9587" s="168"/>
      <c r="N9587" s="147"/>
      <c r="O9587" s="105"/>
      <c r="P9587" s="42"/>
      <c r="Q9587" s="31"/>
      <c r="R9587" s="83"/>
      <c r="S9587" s="31"/>
      <c r="T9587" s="31"/>
      <c r="U9587" s="168"/>
      <c r="V9587" s="149"/>
      <c r="W9587" s="140" t="str" cm="1">
        <f t="array" ref="W9587">IF(SUM(LEN(B9587:V9587))=0,"",IF(OR(OR(ISBLANK(F9587),SUM(LEN(C9587),LEN(D9587))=0),AND(NOT(E9587="Unknown"),ISBLANK(J9587)),AND(NOT(O9587="Unknown"),ISBLANK(R9587))),"Missing Information", INDEX(Table15[Entire Service Line Classification], MATCH(SUMIFS(Table15[Unique ID],Table15[System-Owned Portion],E9587,Table15[If Material Anything Other than "Lead" in Column E,Was Material Ever Previously Lead?],G9587,Table15[Customer-Owned Portion],O9587),Table15[Unique ID],0),0)))</f>
        <v/>
      </c>
      <c r="X9587"/>
    </row>
    <row r="9588" spans="2:24" hidden="1" x14ac:dyDescent="0.25">
      <c r="B9588" s="145"/>
      <c r="C9588" s="31"/>
      <c r="D9588" s="31"/>
      <c r="E9588" s="43"/>
      <c r="F9588" s="42"/>
      <c r="G9588" s="83"/>
      <c r="H9588" s="31"/>
      <c r="I9588" s="31"/>
      <c r="J9588" s="83"/>
      <c r="K9588" s="31"/>
      <c r="L9588" s="31"/>
      <c r="M9588" s="168"/>
      <c r="N9588" s="147"/>
      <c r="O9588" s="105"/>
      <c r="P9588" s="42"/>
      <c r="Q9588" s="31"/>
      <c r="R9588" s="83"/>
      <c r="S9588" s="31"/>
      <c r="T9588" s="31"/>
      <c r="U9588" s="168"/>
      <c r="V9588" s="149"/>
      <c r="W9588" s="140" t="str" cm="1">
        <f t="array" ref="W9588">IF(SUM(LEN(B9588:V9588))=0,"",IF(OR(OR(ISBLANK(F9588),SUM(LEN(C9588),LEN(D9588))=0),AND(NOT(E9588="Unknown"),ISBLANK(J9588)),AND(NOT(O9588="Unknown"),ISBLANK(R9588))),"Missing Information", INDEX(Table15[Entire Service Line Classification], MATCH(SUMIFS(Table15[Unique ID],Table15[System-Owned Portion],E9588,Table15[If Material Anything Other than "Lead" in Column E,Was Material Ever Previously Lead?],G9588,Table15[Customer-Owned Portion],O9588),Table15[Unique ID],0),0)))</f>
        <v/>
      </c>
      <c r="X9588"/>
    </row>
    <row r="9589" spans="2:24" hidden="1" x14ac:dyDescent="0.25">
      <c r="B9589" s="145"/>
      <c r="C9589" s="31"/>
      <c r="D9589" s="31"/>
      <c r="E9589" s="43"/>
      <c r="F9589" s="42"/>
      <c r="G9589" s="83"/>
      <c r="H9589" s="31"/>
      <c r="I9589" s="31"/>
      <c r="J9589" s="83"/>
      <c r="K9589" s="31"/>
      <c r="L9589" s="31"/>
      <c r="M9589" s="168"/>
      <c r="N9589" s="147"/>
      <c r="O9589" s="105"/>
      <c r="P9589" s="42"/>
      <c r="Q9589" s="31"/>
      <c r="R9589" s="83"/>
      <c r="S9589" s="31"/>
      <c r="T9589" s="31"/>
      <c r="U9589" s="168"/>
      <c r="V9589" s="149"/>
      <c r="W9589" s="140" t="str" cm="1">
        <f t="array" ref="W9589">IF(SUM(LEN(B9589:V9589))=0,"",IF(OR(OR(ISBLANK(F9589),SUM(LEN(C9589),LEN(D9589))=0),AND(NOT(E9589="Unknown"),ISBLANK(J9589)),AND(NOT(O9589="Unknown"),ISBLANK(R9589))),"Missing Information", INDEX(Table15[Entire Service Line Classification], MATCH(SUMIFS(Table15[Unique ID],Table15[System-Owned Portion],E9589,Table15[If Material Anything Other than "Lead" in Column E,Was Material Ever Previously Lead?],G9589,Table15[Customer-Owned Portion],O9589),Table15[Unique ID],0),0)))</f>
        <v/>
      </c>
      <c r="X9589"/>
    </row>
    <row r="9590" spans="2:24" hidden="1" x14ac:dyDescent="0.25">
      <c r="B9590" s="145"/>
      <c r="C9590" s="31"/>
      <c r="D9590" s="31"/>
      <c r="E9590" s="43"/>
      <c r="F9590" s="42"/>
      <c r="G9590" s="83"/>
      <c r="H9590" s="31"/>
      <c r="I9590" s="31"/>
      <c r="J9590" s="83"/>
      <c r="K9590" s="31"/>
      <c r="L9590" s="31"/>
      <c r="M9590" s="168"/>
      <c r="N9590" s="147"/>
      <c r="O9590" s="105"/>
      <c r="P9590" s="42"/>
      <c r="Q9590" s="31"/>
      <c r="R9590" s="83"/>
      <c r="S9590" s="31"/>
      <c r="T9590" s="31"/>
      <c r="U9590" s="168"/>
      <c r="V9590" s="149"/>
      <c r="W9590" s="140" t="str" cm="1">
        <f t="array" ref="W9590">IF(SUM(LEN(B9590:V9590))=0,"",IF(OR(OR(ISBLANK(F9590),SUM(LEN(C9590),LEN(D9590))=0),AND(NOT(E9590="Unknown"),ISBLANK(J9590)),AND(NOT(O9590="Unknown"),ISBLANK(R9590))),"Missing Information", INDEX(Table15[Entire Service Line Classification], MATCH(SUMIFS(Table15[Unique ID],Table15[System-Owned Portion],E9590,Table15[If Material Anything Other than "Lead" in Column E,Was Material Ever Previously Lead?],G9590,Table15[Customer-Owned Portion],O9590),Table15[Unique ID],0),0)))</f>
        <v/>
      </c>
      <c r="X9590"/>
    </row>
    <row r="9591" spans="2:24" hidden="1" x14ac:dyDescent="0.25">
      <c r="B9591" s="145"/>
      <c r="C9591" s="31"/>
      <c r="D9591" s="31"/>
      <c r="E9591" s="43"/>
      <c r="F9591" s="42"/>
      <c r="G9591" s="83"/>
      <c r="H9591" s="31"/>
      <c r="I9591" s="31"/>
      <c r="J9591" s="83"/>
      <c r="K9591" s="31"/>
      <c r="L9591" s="31"/>
      <c r="M9591" s="168"/>
      <c r="N9591" s="147"/>
      <c r="O9591" s="105"/>
      <c r="P9591" s="42"/>
      <c r="Q9591" s="31"/>
      <c r="R9591" s="83"/>
      <c r="S9591" s="31"/>
      <c r="T9591" s="31"/>
      <c r="U9591" s="168"/>
      <c r="V9591" s="149"/>
      <c r="W9591" s="140" t="str" cm="1">
        <f t="array" ref="W9591">IF(SUM(LEN(B9591:V9591))=0,"",IF(OR(OR(ISBLANK(F9591),SUM(LEN(C9591),LEN(D9591))=0),AND(NOT(E9591="Unknown"),ISBLANK(J9591)),AND(NOT(O9591="Unknown"),ISBLANK(R9591))),"Missing Information", INDEX(Table15[Entire Service Line Classification], MATCH(SUMIFS(Table15[Unique ID],Table15[System-Owned Portion],E9591,Table15[If Material Anything Other than "Lead" in Column E,Was Material Ever Previously Lead?],G9591,Table15[Customer-Owned Portion],O9591),Table15[Unique ID],0),0)))</f>
        <v/>
      </c>
      <c r="X9591"/>
    </row>
    <row r="9592" spans="2:24" hidden="1" x14ac:dyDescent="0.25">
      <c r="B9592" s="145"/>
      <c r="C9592" s="31"/>
      <c r="D9592" s="31"/>
      <c r="E9592" s="43"/>
      <c r="F9592" s="42"/>
      <c r="G9592" s="83"/>
      <c r="H9592" s="31"/>
      <c r="I9592" s="31"/>
      <c r="J9592" s="83"/>
      <c r="K9592" s="31"/>
      <c r="L9592" s="31"/>
      <c r="M9592" s="168"/>
      <c r="N9592" s="147"/>
      <c r="O9592" s="105"/>
      <c r="P9592" s="42"/>
      <c r="Q9592" s="31"/>
      <c r="R9592" s="83"/>
      <c r="S9592" s="31"/>
      <c r="T9592" s="31"/>
      <c r="U9592" s="168"/>
      <c r="V9592" s="149"/>
      <c r="W9592" s="140" t="str" cm="1">
        <f t="array" ref="W9592">IF(SUM(LEN(B9592:V9592))=0,"",IF(OR(OR(ISBLANK(F9592),SUM(LEN(C9592),LEN(D9592))=0),AND(NOT(E9592="Unknown"),ISBLANK(J9592)),AND(NOT(O9592="Unknown"),ISBLANK(R9592))),"Missing Information", INDEX(Table15[Entire Service Line Classification], MATCH(SUMIFS(Table15[Unique ID],Table15[System-Owned Portion],E9592,Table15[If Material Anything Other than "Lead" in Column E,Was Material Ever Previously Lead?],G9592,Table15[Customer-Owned Portion],O9592),Table15[Unique ID],0),0)))</f>
        <v/>
      </c>
      <c r="X9592"/>
    </row>
    <row r="9593" spans="2:24" hidden="1" x14ac:dyDescent="0.25">
      <c r="B9593" s="145"/>
      <c r="C9593" s="31"/>
      <c r="D9593" s="31"/>
      <c r="E9593" s="43"/>
      <c r="F9593" s="42"/>
      <c r="G9593" s="83"/>
      <c r="H9593" s="31"/>
      <c r="I9593" s="31"/>
      <c r="J9593" s="83"/>
      <c r="K9593" s="31"/>
      <c r="L9593" s="31"/>
      <c r="M9593" s="168"/>
      <c r="N9593" s="147"/>
      <c r="O9593" s="105"/>
      <c r="P9593" s="42"/>
      <c r="Q9593" s="31"/>
      <c r="R9593" s="83"/>
      <c r="S9593" s="31"/>
      <c r="T9593" s="31"/>
      <c r="U9593" s="168"/>
      <c r="V9593" s="149"/>
      <c r="W9593" s="140" t="str" cm="1">
        <f t="array" ref="W9593">IF(SUM(LEN(B9593:V9593))=0,"",IF(OR(OR(ISBLANK(F9593),SUM(LEN(C9593),LEN(D9593))=0),AND(NOT(E9593="Unknown"),ISBLANK(J9593)),AND(NOT(O9593="Unknown"),ISBLANK(R9593))),"Missing Information", INDEX(Table15[Entire Service Line Classification], MATCH(SUMIFS(Table15[Unique ID],Table15[System-Owned Portion],E9593,Table15[If Material Anything Other than "Lead" in Column E,Was Material Ever Previously Lead?],G9593,Table15[Customer-Owned Portion],O9593),Table15[Unique ID],0),0)))</f>
        <v/>
      </c>
      <c r="X9593"/>
    </row>
    <row r="9594" spans="2:24" hidden="1" x14ac:dyDescent="0.25">
      <c r="B9594" s="145"/>
      <c r="C9594" s="31"/>
      <c r="D9594" s="31"/>
      <c r="E9594" s="43"/>
      <c r="F9594" s="42"/>
      <c r="G9594" s="83"/>
      <c r="H9594" s="31"/>
      <c r="I9594" s="31"/>
      <c r="J9594" s="83"/>
      <c r="K9594" s="31"/>
      <c r="L9594" s="31"/>
      <c r="M9594" s="168"/>
      <c r="N9594" s="147"/>
      <c r="O9594" s="105"/>
      <c r="P9594" s="42"/>
      <c r="Q9594" s="31"/>
      <c r="R9594" s="83"/>
      <c r="S9594" s="31"/>
      <c r="T9594" s="31"/>
      <c r="U9594" s="168"/>
      <c r="V9594" s="149"/>
      <c r="W9594" s="140" t="str" cm="1">
        <f t="array" ref="W9594">IF(SUM(LEN(B9594:V9594))=0,"",IF(OR(OR(ISBLANK(F9594),SUM(LEN(C9594),LEN(D9594))=0),AND(NOT(E9594="Unknown"),ISBLANK(J9594)),AND(NOT(O9594="Unknown"),ISBLANK(R9594))),"Missing Information", INDEX(Table15[Entire Service Line Classification], MATCH(SUMIFS(Table15[Unique ID],Table15[System-Owned Portion],E9594,Table15[If Material Anything Other than "Lead" in Column E,Was Material Ever Previously Lead?],G9594,Table15[Customer-Owned Portion],O9594),Table15[Unique ID],0),0)))</f>
        <v/>
      </c>
      <c r="X9594"/>
    </row>
    <row r="9595" spans="2:24" hidden="1" x14ac:dyDescent="0.25">
      <c r="B9595" s="145"/>
      <c r="C9595" s="31"/>
      <c r="D9595" s="31"/>
      <c r="E9595" s="43"/>
      <c r="F9595" s="42"/>
      <c r="G9595" s="83"/>
      <c r="H9595" s="31"/>
      <c r="I9595" s="31"/>
      <c r="J9595" s="83"/>
      <c r="K9595" s="31"/>
      <c r="L9595" s="31"/>
      <c r="M9595" s="168"/>
      <c r="N9595" s="147"/>
      <c r="O9595" s="105"/>
      <c r="P9595" s="42"/>
      <c r="Q9595" s="31"/>
      <c r="R9595" s="83"/>
      <c r="S9595" s="31"/>
      <c r="T9595" s="31"/>
      <c r="U9595" s="168"/>
      <c r="V9595" s="149"/>
      <c r="W9595" s="140" t="str" cm="1">
        <f t="array" ref="W9595">IF(SUM(LEN(B9595:V9595))=0,"",IF(OR(OR(ISBLANK(F9595),SUM(LEN(C9595),LEN(D9595))=0),AND(NOT(E9595="Unknown"),ISBLANK(J9595)),AND(NOT(O9595="Unknown"),ISBLANK(R9595))),"Missing Information", INDEX(Table15[Entire Service Line Classification], MATCH(SUMIFS(Table15[Unique ID],Table15[System-Owned Portion],E9595,Table15[If Material Anything Other than "Lead" in Column E,Was Material Ever Previously Lead?],G9595,Table15[Customer-Owned Portion],O9595),Table15[Unique ID],0),0)))</f>
        <v/>
      </c>
      <c r="X9595"/>
    </row>
    <row r="9596" spans="2:24" hidden="1" x14ac:dyDescent="0.25">
      <c r="B9596" s="145"/>
      <c r="C9596" s="31"/>
      <c r="D9596" s="31"/>
      <c r="E9596" s="43"/>
      <c r="F9596" s="42"/>
      <c r="G9596" s="83"/>
      <c r="H9596" s="31"/>
      <c r="I9596" s="31"/>
      <c r="J9596" s="83"/>
      <c r="K9596" s="31"/>
      <c r="L9596" s="31"/>
      <c r="M9596" s="168"/>
      <c r="N9596" s="147"/>
      <c r="O9596" s="105"/>
      <c r="P9596" s="42"/>
      <c r="Q9596" s="31"/>
      <c r="R9596" s="83"/>
      <c r="S9596" s="31"/>
      <c r="T9596" s="31"/>
      <c r="U9596" s="168"/>
      <c r="V9596" s="149"/>
      <c r="W9596" s="140" t="str" cm="1">
        <f t="array" ref="W9596">IF(SUM(LEN(B9596:V9596))=0,"",IF(OR(OR(ISBLANK(F9596),SUM(LEN(C9596),LEN(D9596))=0),AND(NOT(E9596="Unknown"),ISBLANK(J9596)),AND(NOT(O9596="Unknown"),ISBLANK(R9596))),"Missing Information", INDEX(Table15[Entire Service Line Classification], MATCH(SUMIFS(Table15[Unique ID],Table15[System-Owned Portion],E9596,Table15[If Material Anything Other than "Lead" in Column E,Was Material Ever Previously Lead?],G9596,Table15[Customer-Owned Portion],O9596),Table15[Unique ID],0),0)))</f>
        <v/>
      </c>
      <c r="X9596"/>
    </row>
    <row r="9597" spans="2:24" hidden="1" x14ac:dyDescent="0.25">
      <c r="B9597" s="145"/>
      <c r="C9597" s="31"/>
      <c r="D9597" s="31"/>
      <c r="E9597" s="43"/>
      <c r="F9597" s="42"/>
      <c r="G9597" s="83"/>
      <c r="H9597" s="31"/>
      <c r="I9597" s="31"/>
      <c r="J9597" s="83"/>
      <c r="K9597" s="31"/>
      <c r="L9597" s="31"/>
      <c r="M9597" s="168"/>
      <c r="N9597" s="147"/>
      <c r="O9597" s="105"/>
      <c r="P9597" s="42"/>
      <c r="Q9597" s="31"/>
      <c r="R9597" s="83"/>
      <c r="S9597" s="31"/>
      <c r="T9597" s="31"/>
      <c r="U9597" s="168"/>
      <c r="V9597" s="149"/>
      <c r="W9597" s="140" t="str" cm="1">
        <f t="array" ref="W9597">IF(SUM(LEN(B9597:V9597))=0,"",IF(OR(OR(ISBLANK(F9597),SUM(LEN(C9597),LEN(D9597))=0),AND(NOT(E9597="Unknown"),ISBLANK(J9597)),AND(NOT(O9597="Unknown"),ISBLANK(R9597))),"Missing Information", INDEX(Table15[Entire Service Line Classification], MATCH(SUMIFS(Table15[Unique ID],Table15[System-Owned Portion],E9597,Table15[If Material Anything Other than "Lead" in Column E,Was Material Ever Previously Lead?],G9597,Table15[Customer-Owned Portion],O9597),Table15[Unique ID],0),0)))</f>
        <v/>
      </c>
      <c r="X9597"/>
    </row>
    <row r="9598" spans="2:24" hidden="1" x14ac:dyDescent="0.25">
      <c r="B9598" s="145"/>
      <c r="C9598" s="31"/>
      <c r="D9598" s="31"/>
      <c r="E9598" s="43"/>
      <c r="F9598" s="42"/>
      <c r="G9598" s="83"/>
      <c r="H9598" s="31"/>
      <c r="I9598" s="31"/>
      <c r="J9598" s="83"/>
      <c r="K9598" s="31"/>
      <c r="L9598" s="31"/>
      <c r="M9598" s="168"/>
      <c r="N9598" s="147"/>
      <c r="O9598" s="105"/>
      <c r="P9598" s="42"/>
      <c r="Q9598" s="31"/>
      <c r="R9598" s="83"/>
      <c r="S9598" s="31"/>
      <c r="T9598" s="31"/>
      <c r="U9598" s="168"/>
      <c r="V9598" s="149"/>
      <c r="W9598" s="140" t="str" cm="1">
        <f t="array" ref="W9598">IF(SUM(LEN(B9598:V9598))=0,"",IF(OR(OR(ISBLANK(F9598),SUM(LEN(C9598),LEN(D9598))=0),AND(NOT(E9598="Unknown"),ISBLANK(J9598)),AND(NOT(O9598="Unknown"),ISBLANK(R9598))),"Missing Information", INDEX(Table15[Entire Service Line Classification], MATCH(SUMIFS(Table15[Unique ID],Table15[System-Owned Portion],E9598,Table15[If Material Anything Other than "Lead" in Column E,Was Material Ever Previously Lead?],G9598,Table15[Customer-Owned Portion],O9598),Table15[Unique ID],0),0)))</f>
        <v/>
      </c>
      <c r="X9598"/>
    </row>
    <row r="9599" spans="2:24" hidden="1" x14ac:dyDescent="0.25">
      <c r="B9599" s="145"/>
      <c r="C9599" s="31"/>
      <c r="D9599" s="31"/>
      <c r="E9599" s="43"/>
      <c r="F9599" s="42"/>
      <c r="G9599" s="83"/>
      <c r="H9599" s="31"/>
      <c r="I9599" s="31"/>
      <c r="J9599" s="83"/>
      <c r="K9599" s="31"/>
      <c r="L9599" s="31"/>
      <c r="M9599" s="168"/>
      <c r="N9599" s="147"/>
      <c r="O9599" s="105"/>
      <c r="P9599" s="42"/>
      <c r="Q9599" s="31"/>
      <c r="R9599" s="83"/>
      <c r="S9599" s="31"/>
      <c r="T9599" s="31"/>
      <c r="U9599" s="168"/>
      <c r="V9599" s="149"/>
      <c r="W9599" s="140" t="str" cm="1">
        <f t="array" ref="W9599">IF(SUM(LEN(B9599:V9599))=0,"",IF(OR(OR(ISBLANK(F9599),SUM(LEN(C9599),LEN(D9599))=0),AND(NOT(E9599="Unknown"),ISBLANK(J9599)),AND(NOT(O9599="Unknown"),ISBLANK(R9599))),"Missing Information", INDEX(Table15[Entire Service Line Classification], MATCH(SUMIFS(Table15[Unique ID],Table15[System-Owned Portion],E9599,Table15[If Material Anything Other than "Lead" in Column E,Was Material Ever Previously Lead?],G9599,Table15[Customer-Owned Portion],O9599),Table15[Unique ID],0),0)))</f>
        <v/>
      </c>
      <c r="X9599"/>
    </row>
    <row r="9600" spans="2:24" hidden="1" x14ac:dyDescent="0.25">
      <c r="B9600" s="145"/>
      <c r="C9600" s="31"/>
      <c r="D9600" s="31"/>
      <c r="E9600" s="43"/>
      <c r="F9600" s="42"/>
      <c r="G9600" s="83"/>
      <c r="H9600" s="31"/>
      <c r="I9600" s="31"/>
      <c r="J9600" s="83"/>
      <c r="K9600" s="31"/>
      <c r="L9600" s="31"/>
      <c r="M9600" s="168"/>
      <c r="N9600" s="147"/>
      <c r="O9600" s="105"/>
      <c r="P9600" s="42"/>
      <c r="Q9600" s="31"/>
      <c r="R9600" s="83"/>
      <c r="S9600" s="31"/>
      <c r="T9600" s="31"/>
      <c r="U9600" s="168"/>
      <c r="V9600" s="149"/>
      <c r="W9600" s="140" t="str" cm="1">
        <f t="array" ref="W9600">IF(SUM(LEN(B9600:V9600))=0,"",IF(OR(OR(ISBLANK(F9600),SUM(LEN(C9600),LEN(D9600))=0),AND(NOT(E9600="Unknown"),ISBLANK(J9600)),AND(NOT(O9600="Unknown"),ISBLANK(R9600))),"Missing Information", INDEX(Table15[Entire Service Line Classification], MATCH(SUMIFS(Table15[Unique ID],Table15[System-Owned Portion],E9600,Table15[If Material Anything Other than "Lead" in Column E,Was Material Ever Previously Lead?],G9600,Table15[Customer-Owned Portion],O9600),Table15[Unique ID],0),0)))</f>
        <v/>
      </c>
      <c r="X9600"/>
    </row>
    <row r="9601" spans="2:24" hidden="1" x14ac:dyDescent="0.25">
      <c r="B9601" s="145"/>
      <c r="C9601" s="31"/>
      <c r="D9601" s="31"/>
      <c r="E9601" s="43"/>
      <c r="F9601" s="42"/>
      <c r="G9601" s="83"/>
      <c r="H9601" s="31"/>
      <c r="I9601" s="31"/>
      <c r="J9601" s="83"/>
      <c r="K9601" s="31"/>
      <c r="L9601" s="31"/>
      <c r="M9601" s="168"/>
      <c r="N9601" s="147"/>
      <c r="O9601" s="105"/>
      <c r="P9601" s="42"/>
      <c r="Q9601" s="31"/>
      <c r="R9601" s="83"/>
      <c r="S9601" s="31"/>
      <c r="T9601" s="31"/>
      <c r="U9601" s="168"/>
      <c r="V9601" s="149"/>
      <c r="W9601" s="140" t="str" cm="1">
        <f t="array" ref="W9601">IF(SUM(LEN(B9601:V9601))=0,"",IF(OR(OR(ISBLANK(F9601),SUM(LEN(C9601),LEN(D9601))=0),AND(NOT(E9601="Unknown"),ISBLANK(J9601)),AND(NOT(O9601="Unknown"),ISBLANK(R9601))),"Missing Information", INDEX(Table15[Entire Service Line Classification], MATCH(SUMIFS(Table15[Unique ID],Table15[System-Owned Portion],E9601,Table15[If Material Anything Other than "Lead" in Column E,Was Material Ever Previously Lead?],G9601,Table15[Customer-Owned Portion],O9601),Table15[Unique ID],0),0)))</f>
        <v/>
      </c>
      <c r="X9601"/>
    </row>
    <row r="9602" spans="2:24" hidden="1" x14ac:dyDescent="0.25">
      <c r="B9602" s="145"/>
      <c r="C9602" s="31"/>
      <c r="D9602" s="31"/>
      <c r="E9602" s="43"/>
      <c r="F9602" s="42"/>
      <c r="G9602" s="83"/>
      <c r="H9602" s="31"/>
      <c r="I9602" s="31"/>
      <c r="J9602" s="83"/>
      <c r="K9602" s="31"/>
      <c r="L9602" s="31"/>
      <c r="M9602" s="168"/>
      <c r="N9602" s="147"/>
      <c r="O9602" s="105"/>
      <c r="P9602" s="42"/>
      <c r="Q9602" s="31"/>
      <c r="R9602" s="83"/>
      <c r="S9602" s="31"/>
      <c r="T9602" s="31"/>
      <c r="U9602" s="168"/>
      <c r="V9602" s="149"/>
      <c r="W9602" s="140" t="str" cm="1">
        <f t="array" ref="W9602">IF(SUM(LEN(B9602:V9602))=0,"",IF(OR(OR(ISBLANK(F9602),SUM(LEN(C9602),LEN(D9602))=0),AND(NOT(E9602="Unknown"),ISBLANK(J9602)),AND(NOT(O9602="Unknown"),ISBLANK(R9602))),"Missing Information", INDEX(Table15[Entire Service Line Classification], MATCH(SUMIFS(Table15[Unique ID],Table15[System-Owned Portion],E9602,Table15[If Material Anything Other than "Lead" in Column E,Was Material Ever Previously Lead?],G9602,Table15[Customer-Owned Portion],O9602),Table15[Unique ID],0),0)))</f>
        <v/>
      </c>
      <c r="X9602"/>
    </row>
    <row r="9603" spans="2:24" hidden="1" x14ac:dyDescent="0.25">
      <c r="B9603" s="145"/>
      <c r="C9603" s="31"/>
      <c r="D9603" s="31"/>
      <c r="E9603" s="43"/>
      <c r="F9603" s="42"/>
      <c r="G9603" s="83"/>
      <c r="H9603" s="31"/>
      <c r="I9603" s="31"/>
      <c r="J9603" s="83"/>
      <c r="K9603" s="31"/>
      <c r="L9603" s="31"/>
      <c r="M9603" s="168"/>
      <c r="N9603" s="147"/>
      <c r="O9603" s="105"/>
      <c r="P9603" s="42"/>
      <c r="Q9603" s="31"/>
      <c r="R9603" s="83"/>
      <c r="S9603" s="31"/>
      <c r="T9603" s="31"/>
      <c r="U9603" s="168"/>
      <c r="V9603" s="149"/>
      <c r="W9603" s="140" t="str" cm="1">
        <f t="array" ref="W9603">IF(SUM(LEN(B9603:V9603))=0,"",IF(OR(OR(ISBLANK(F9603),SUM(LEN(C9603),LEN(D9603))=0),AND(NOT(E9603="Unknown"),ISBLANK(J9603)),AND(NOT(O9603="Unknown"),ISBLANK(R9603))),"Missing Information", INDEX(Table15[Entire Service Line Classification], MATCH(SUMIFS(Table15[Unique ID],Table15[System-Owned Portion],E9603,Table15[If Material Anything Other than "Lead" in Column E,Was Material Ever Previously Lead?],G9603,Table15[Customer-Owned Portion],O9603),Table15[Unique ID],0),0)))</f>
        <v/>
      </c>
      <c r="X9603"/>
    </row>
    <row r="9604" spans="2:24" hidden="1" x14ac:dyDescent="0.25">
      <c r="B9604" s="145"/>
      <c r="C9604" s="31"/>
      <c r="D9604" s="31"/>
      <c r="E9604" s="43"/>
      <c r="F9604" s="42"/>
      <c r="G9604" s="83"/>
      <c r="H9604" s="31"/>
      <c r="I9604" s="31"/>
      <c r="J9604" s="83"/>
      <c r="K9604" s="31"/>
      <c r="L9604" s="31"/>
      <c r="M9604" s="168"/>
      <c r="N9604" s="147"/>
      <c r="O9604" s="105"/>
      <c r="P9604" s="42"/>
      <c r="Q9604" s="31"/>
      <c r="R9604" s="83"/>
      <c r="S9604" s="31"/>
      <c r="T9604" s="31"/>
      <c r="U9604" s="168"/>
      <c r="V9604" s="149"/>
      <c r="W9604" s="140" t="str" cm="1">
        <f t="array" ref="W9604">IF(SUM(LEN(B9604:V9604))=0,"",IF(OR(OR(ISBLANK(F9604),SUM(LEN(C9604),LEN(D9604))=0),AND(NOT(E9604="Unknown"),ISBLANK(J9604)),AND(NOT(O9604="Unknown"),ISBLANK(R9604))),"Missing Information", INDEX(Table15[Entire Service Line Classification], MATCH(SUMIFS(Table15[Unique ID],Table15[System-Owned Portion],E9604,Table15[If Material Anything Other than "Lead" in Column E,Was Material Ever Previously Lead?],G9604,Table15[Customer-Owned Portion],O9604),Table15[Unique ID],0),0)))</f>
        <v/>
      </c>
      <c r="X9604"/>
    </row>
    <row r="9605" spans="2:24" hidden="1" x14ac:dyDescent="0.25">
      <c r="B9605" s="145"/>
      <c r="C9605" s="31"/>
      <c r="D9605" s="31"/>
      <c r="E9605" s="43"/>
      <c r="F9605" s="42"/>
      <c r="G9605" s="83"/>
      <c r="H9605" s="31"/>
      <c r="I9605" s="31"/>
      <c r="J9605" s="83"/>
      <c r="K9605" s="31"/>
      <c r="L9605" s="31"/>
      <c r="M9605" s="168"/>
      <c r="N9605" s="147"/>
      <c r="O9605" s="105"/>
      <c r="P9605" s="42"/>
      <c r="Q9605" s="31"/>
      <c r="R9605" s="83"/>
      <c r="S9605" s="31"/>
      <c r="T9605" s="31"/>
      <c r="U9605" s="168"/>
      <c r="V9605" s="149"/>
      <c r="W9605" s="140" t="str" cm="1">
        <f t="array" ref="W9605">IF(SUM(LEN(B9605:V9605))=0,"",IF(OR(OR(ISBLANK(F9605),SUM(LEN(C9605),LEN(D9605))=0),AND(NOT(E9605="Unknown"),ISBLANK(J9605)),AND(NOT(O9605="Unknown"),ISBLANK(R9605))),"Missing Information", INDEX(Table15[Entire Service Line Classification], MATCH(SUMIFS(Table15[Unique ID],Table15[System-Owned Portion],E9605,Table15[If Material Anything Other than "Lead" in Column E,Was Material Ever Previously Lead?],G9605,Table15[Customer-Owned Portion],O9605),Table15[Unique ID],0),0)))</f>
        <v/>
      </c>
      <c r="X9605"/>
    </row>
    <row r="9606" spans="2:24" hidden="1" x14ac:dyDescent="0.25">
      <c r="B9606" s="145"/>
      <c r="C9606" s="31"/>
      <c r="D9606" s="31"/>
      <c r="E9606" s="43"/>
      <c r="F9606" s="42"/>
      <c r="G9606" s="83"/>
      <c r="H9606" s="31"/>
      <c r="I9606" s="31"/>
      <c r="J9606" s="83"/>
      <c r="K9606" s="31"/>
      <c r="L9606" s="31"/>
      <c r="M9606" s="168"/>
      <c r="N9606" s="147"/>
      <c r="O9606" s="105"/>
      <c r="P9606" s="42"/>
      <c r="Q9606" s="31"/>
      <c r="R9606" s="83"/>
      <c r="S9606" s="31"/>
      <c r="T9606" s="31"/>
      <c r="U9606" s="168"/>
      <c r="V9606" s="149"/>
      <c r="W9606" s="140" t="str" cm="1">
        <f t="array" ref="W9606">IF(SUM(LEN(B9606:V9606))=0,"",IF(OR(OR(ISBLANK(F9606),SUM(LEN(C9606),LEN(D9606))=0),AND(NOT(E9606="Unknown"),ISBLANK(J9606)),AND(NOT(O9606="Unknown"),ISBLANK(R9606))),"Missing Information", INDEX(Table15[Entire Service Line Classification], MATCH(SUMIFS(Table15[Unique ID],Table15[System-Owned Portion],E9606,Table15[If Material Anything Other than "Lead" in Column E,Was Material Ever Previously Lead?],G9606,Table15[Customer-Owned Portion],O9606),Table15[Unique ID],0),0)))</f>
        <v/>
      </c>
      <c r="X9606"/>
    </row>
    <row r="9607" spans="2:24" hidden="1" x14ac:dyDescent="0.25">
      <c r="B9607" s="145"/>
      <c r="C9607" s="31"/>
      <c r="D9607" s="31"/>
      <c r="E9607" s="43"/>
      <c r="F9607" s="42"/>
      <c r="G9607" s="83"/>
      <c r="H9607" s="31"/>
      <c r="I9607" s="31"/>
      <c r="J9607" s="83"/>
      <c r="K9607" s="31"/>
      <c r="L9607" s="31"/>
      <c r="M9607" s="168"/>
      <c r="N9607" s="147"/>
      <c r="O9607" s="105"/>
      <c r="P9607" s="42"/>
      <c r="Q9607" s="31"/>
      <c r="R9607" s="83"/>
      <c r="S9607" s="31"/>
      <c r="T9607" s="31"/>
      <c r="U9607" s="168"/>
      <c r="V9607" s="149"/>
      <c r="W9607" s="140" t="str" cm="1">
        <f t="array" ref="W9607">IF(SUM(LEN(B9607:V9607))=0,"",IF(OR(OR(ISBLANK(F9607),SUM(LEN(C9607),LEN(D9607))=0),AND(NOT(E9607="Unknown"),ISBLANK(J9607)),AND(NOT(O9607="Unknown"),ISBLANK(R9607))),"Missing Information", INDEX(Table15[Entire Service Line Classification], MATCH(SUMIFS(Table15[Unique ID],Table15[System-Owned Portion],E9607,Table15[If Material Anything Other than "Lead" in Column E,Was Material Ever Previously Lead?],G9607,Table15[Customer-Owned Portion],O9607),Table15[Unique ID],0),0)))</f>
        <v/>
      </c>
      <c r="X9607"/>
    </row>
    <row r="9608" spans="2:24" hidden="1" x14ac:dyDescent="0.25">
      <c r="B9608" s="145"/>
      <c r="C9608" s="31"/>
      <c r="D9608" s="31"/>
      <c r="E9608" s="43"/>
      <c r="F9608" s="42"/>
      <c r="G9608" s="83"/>
      <c r="H9608" s="31"/>
      <c r="I9608" s="31"/>
      <c r="J9608" s="83"/>
      <c r="K9608" s="31"/>
      <c r="L9608" s="31"/>
      <c r="M9608" s="168"/>
      <c r="N9608" s="147"/>
      <c r="O9608" s="105"/>
      <c r="P9608" s="42"/>
      <c r="Q9608" s="31"/>
      <c r="R9608" s="83"/>
      <c r="S9608" s="31"/>
      <c r="T9608" s="31"/>
      <c r="U9608" s="168"/>
      <c r="V9608" s="149"/>
      <c r="W9608" s="140" t="str" cm="1">
        <f t="array" ref="W9608">IF(SUM(LEN(B9608:V9608))=0,"",IF(OR(OR(ISBLANK(F9608),SUM(LEN(C9608),LEN(D9608))=0),AND(NOT(E9608="Unknown"),ISBLANK(J9608)),AND(NOT(O9608="Unknown"),ISBLANK(R9608))),"Missing Information", INDEX(Table15[Entire Service Line Classification], MATCH(SUMIFS(Table15[Unique ID],Table15[System-Owned Portion],E9608,Table15[If Material Anything Other than "Lead" in Column E,Was Material Ever Previously Lead?],G9608,Table15[Customer-Owned Portion],O9608),Table15[Unique ID],0),0)))</f>
        <v/>
      </c>
      <c r="X9608"/>
    </row>
    <row r="9609" spans="2:24" hidden="1" x14ac:dyDescent="0.25">
      <c r="B9609" s="145"/>
      <c r="C9609" s="31"/>
      <c r="D9609" s="31"/>
      <c r="E9609" s="43"/>
      <c r="F9609" s="42"/>
      <c r="G9609" s="83"/>
      <c r="H9609" s="31"/>
      <c r="I9609" s="31"/>
      <c r="J9609" s="83"/>
      <c r="K9609" s="31"/>
      <c r="L9609" s="31"/>
      <c r="M9609" s="168"/>
      <c r="N9609" s="147"/>
      <c r="O9609" s="105"/>
      <c r="P9609" s="42"/>
      <c r="Q9609" s="31"/>
      <c r="R9609" s="83"/>
      <c r="S9609" s="31"/>
      <c r="T9609" s="31"/>
      <c r="U9609" s="168"/>
      <c r="V9609" s="149"/>
      <c r="W9609" s="140" t="str" cm="1">
        <f t="array" ref="W9609">IF(SUM(LEN(B9609:V9609))=0,"",IF(OR(OR(ISBLANK(F9609),SUM(LEN(C9609),LEN(D9609))=0),AND(NOT(E9609="Unknown"),ISBLANK(J9609)),AND(NOT(O9609="Unknown"),ISBLANK(R9609))),"Missing Information", INDEX(Table15[Entire Service Line Classification], MATCH(SUMIFS(Table15[Unique ID],Table15[System-Owned Portion],E9609,Table15[If Material Anything Other than "Lead" in Column E,Was Material Ever Previously Lead?],G9609,Table15[Customer-Owned Portion],O9609),Table15[Unique ID],0),0)))</f>
        <v/>
      </c>
      <c r="X9609"/>
    </row>
    <row r="9610" spans="2:24" hidden="1" x14ac:dyDescent="0.25">
      <c r="B9610" s="145"/>
      <c r="C9610" s="31"/>
      <c r="D9610" s="31"/>
      <c r="E9610" s="43"/>
      <c r="F9610" s="42"/>
      <c r="G9610" s="83"/>
      <c r="H9610" s="31"/>
      <c r="I9610" s="31"/>
      <c r="J9610" s="83"/>
      <c r="K9610" s="31"/>
      <c r="L9610" s="31"/>
      <c r="M9610" s="168"/>
      <c r="N9610" s="147"/>
      <c r="O9610" s="105"/>
      <c r="P9610" s="42"/>
      <c r="Q9610" s="31"/>
      <c r="R9610" s="83"/>
      <c r="S9610" s="31"/>
      <c r="T9610" s="31"/>
      <c r="U9610" s="168"/>
      <c r="V9610" s="149"/>
      <c r="W9610" s="140" t="str" cm="1">
        <f t="array" ref="W9610">IF(SUM(LEN(B9610:V9610))=0,"",IF(OR(OR(ISBLANK(F9610),SUM(LEN(C9610),LEN(D9610))=0),AND(NOT(E9610="Unknown"),ISBLANK(J9610)),AND(NOT(O9610="Unknown"),ISBLANK(R9610))),"Missing Information", INDEX(Table15[Entire Service Line Classification], MATCH(SUMIFS(Table15[Unique ID],Table15[System-Owned Portion],E9610,Table15[If Material Anything Other than "Lead" in Column E,Was Material Ever Previously Lead?],G9610,Table15[Customer-Owned Portion],O9610),Table15[Unique ID],0),0)))</f>
        <v/>
      </c>
      <c r="X9610"/>
    </row>
    <row r="9611" spans="2:24" hidden="1" x14ac:dyDescent="0.25">
      <c r="B9611" s="145"/>
      <c r="C9611" s="31"/>
      <c r="D9611" s="31"/>
      <c r="E9611" s="43"/>
      <c r="F9611" s="42"/>
      <c r="G9611" s="83"/>
      <c r="H9611" s="31"/>
      <c r="I9611" s="31"/>
      <c r="J9611" s="83"/>
      <c r="K9611" s="31"/>
      <c r="L9611" s="31"/>
      <c r="M9611" s="168"/>
      <c r="N9611" s="147"/>
      <c r="O9611" s="105"/>
      <c r="P9611" s="42"/>
      <c r="Q9611" s="31"/>
      <c r="R9611" s="83"/>
      <c r="S9611" s="31"/>
      <c r="T9611" s="31"/>
      <c r="U9611" s="168"/>
      <c r="V9611" s="149"/>
      <c r="W9611" s="140" t="str" cm="1">
        <f t="array" ref="W9611">IF(SUM(LEN(B9611:V9611))=0,"",IF(OR(OR(ISBLANK(F9611),SUM(LEN(C9611),LEN(D9611))=0),AND(NOT(E9611="Unknown"),ISBLANK(J9611)),AND(NOT(O9611="Unknown"),ISBLANK(R9611))),"Missing Information", INDEX(Table15[Entire Service Line Classification], MATCH(SUMIFS(Table15[Unique ID],Table15[System-Owned Portion],E9611,Table15[If Material Anything Other than "Lead" in Column E,Was Material Ever Previously Lead?],G9611,Table15[Customer-Owned Portion],O9611),Table15[Unique ID],0),0)))</f>
        <v/>
      </c>
      <c r="X9611"/>
    </row>
    <row r="9612" spans="2:24" hidden="1" x14ac:dyDescent="0.25">
      <c r="B9612" s="145"/>
      <c r="C9612" s="31"/>
      <c r="D9612" s="31"/>
      <c r="E9612" s="43"/>
      <c r="F9612" s="42"/>
      <c r="G9612" s="83"/>
      <c r="H9612" s="31"/>
      <c r="I9612" s="31"/>
      <c r="J9612" s="83"/>
      <c r="K9612" s="31"/>
      <c r="L9612" s="31"/>
      <c r="M9612" s="168"/>
      <c r="N9612" s="147"/>
      <c r="O9612" s="105"/>
      <c r="P9612" s="42"/>
      <c r="Q9612" s="31"/>
      <c r="R9612" s="83"/>
      <c r="S9612" s="31"/>
      <c r="T9612" s="31"/>
      <c r="U9612" s="168"/>
      <c r="V9612" s="149"/>
      <c r="W9612" s="140" t="str" cm="1">
        <f t="array" ref="W9612">IF(SUM(LEN(B9612:V9612))=0,"",IF(OR(OR(ISBLANK(F9612),SUM(LEN(C9612),LEN(D9612))=0),AND(NOT(E9612="Unknown"),ISBLANK(J9612)),AND(NOT(O9612="Unknown"),ISBLANK(R9612))),"Missing Information", INDEX(Table15[Entire Service Line Classification], MATCH(SUMIFS(Table15[Unique ID],Table15[System-Owned Portion],E9612,Table15[If Material Anything Other than "Lead" in Column E,Was Material Ever Previously Lead?],G9612,Table15[Customer-Owned Portion],O9612),Table15[Unique ID],0),0)))</f>
        <v/>
      </c>
      <c r="X9612"/>
    </row>
    <row r="9613" spans="2:24" hidden="1" x14ac:dyDescent="0.25">
      <c r="B9613" s="145"/>
      <c r="C9613" s="31"/>
      <c r="D9613" s="31"/>
      <c r="E9613" s="43"/>
      <c r="F9613" s="42"/>
      <c r="G9613" s="83"/>
      <c r="H9613" s="31"/>
      <c r="I9613" s="31"/>
      <c r="J9613" s="83"/>
      <c r="K9613" s="31"/>
      <c r="L9613" s="31"/>
      <c r="M9613" s="168"/>
      <c r="N9613" s="147"/>
      <c r="O9613" s="105"/>
      <c r="P9613" s="42"/>
      <c r="Q9613" s="31"/>
      <c r="R9613" s="83"/>
      <c r="S9613" s="31"/>
      <c r="T9613" s="31"/>
      <c r="U9613" s="168"/>
      <c r="V9613" s="149"/>
      <c r="W9613" s="140" t="str" cm="1">
        <f t="array" ref="W9613">IF(SUM(LEN(B9613:V9613))=0,"",IF(OR(OR(ISBLANK(F9613),SUM(LEN(C9613),LEN(D9613))=0),AND(NOT(E9613="Unknown"),ISBLANK(J9613)),AND(NOT(O9613="Unknown"),ISBLANK(R9613))),"Missing Information", INDEX(Table15[Entire Service Line Classification], MATCH(SUMIFS(Table15[Unique ID],Table15[System-Owned Portion],E9613,Table15[If Material Anything Other than "Lead" in Column E,Was Material Ever Previously Lead?],G9613,Table15[Customer-Owned Portion],O9613),Table15[Unique ID],0),0)))</f>
        <v/>
      </c>
      <c r="X9613"/>
    </row>
    <row r="9614" spans="2:24" hidden="1" x14ac:dyDescent="0.25">
      <c r="B9614" s="145"/>
      <c r="C9614" s="31"/>
      <c r="D9614" s="31"/>
      <c r="E9614" s="43"/>
      <c r="F9614" s="42"/>
      <c r="G9614" s="83"/>
      <c r="H9614" s="31"/>
      <c r="I9614" s="31"/>
      <c r="J9614" s="83"/>
      <c r="K9614" s="31"/>
      <c r="L9614" s="31"/>
      <c r="M9614" s="168"/>
      <c r="N9614" s="147"/>
      <c r="O9614" s="105"/>
      <c r="P9614" s="42"/>
      <c r="Q9614" s="31"/>
      <c r="R9614" s="83"/>
      <c r="S9614" s="31"/>
      <c r="T9614" s="31"/>
      <c r="U9614" s="168"/>
      <c r="V9614" s="149"/>
      <c r="W9614" s="140" t="str" cm="1">
        <f t="array" ref="W9614">IF(SUM(LEN(B9614:V9614))=0,"",IF(OR(OR(ISBLANK(F9614),SUM(LEN(C9614),LEN(D9614))=0),AND(NOT(E9614="Unknown"),ISBLANK(J9614)),AND(NOT(O9614="Unknown"),ISBLANK(R9614))),"Missing Information", INDEX(Table15[Entire Service Line Classification], MATCH(SUMIFS(Table15[Unique ID],Table15[System-Owned Portion],E9614,Table15[If Material Anything Other than "Lead" in Column E,Was Material Ever Previously Lead?],G9614,Table15[Customer-Owned Portion],O9614),Table15[Unique ID],0),0)))</f>
        <v/>
      </c>
      <c r="X9614"/>
    </row>
    <row r="9615" spans="2:24" hidden="1" x14ac:dyDescent="0.25">
      <c r="B9615" s="145"/>
      <c r="C9615" s="31"/>
      <c r="D9615" s="31"/>
      <c r="E9615" s="43"/>
      <c r="F9615" s="42"/>
      <c r="G9615" s="83"/>
      <c r="H9615" s="31"/>
      <c r="I9615" s="31"/>
      <c r="J9615" s="83"/>
      <c r="K9615" s="31"/>
      <c r="L9615" s="31"/>
      <c r="M9615" s="168"/>
      <c r="N9615" s="147"/>
      <c r="O9615" s="105"/>
      <c r="P9615" s="42"/>
      <c r="Q9615" s="31"/>
      <c r="R9615" s="83"/>
      <c r="S9615" s="31"/>
      <c r="T9615" s="31"/>
      <c r="U9615" s="168"/>
      <c r="V9615" s="149"/>
      <c r="W9615" s="140" t="str" cm="1">
        <f t="array" ref="W9615">IF(SUM(LEN(B9615:V9615))=0,"",IF(OR(OR(ISBLANK(F9615),SUM(LEN(C9615),LEN(D9615))=0),AND(NOT(E9615="Unknown"),ISBLANK(J9615)),AND(NOT(O9615="Unknown"),ISBLANK(R9615))),"Missing Information", INDEX(Table15[Entire Service Line Classification], MATCH(SUMIFS(Table15[Unique ID],Table15[System-Owned Portion],E9615,Table15[If Material Anything Other than "Lead" in Column E,Was Material Ever Previously Lead?],G9615,Table15[Customer-Owned Portion],O9615),Table15[Unique ID],0),0)))</f>
        <v/>
      </c>
      <c r="X9615"/>
    </row>
    <row r="9616" spans="2:24" hidden="1" x14ac:dyDescent="0.25">
      <c r="B9616" s="145"/>
      <c r="C9616" s="31"/>
      <c r="D9616" s="31"/>
      <c r="E9616" s="43"/>
      <c r="F9616" s="42"/>
      <c r="G9616" s="83"/>
      <c r="H9616" s="31"/>
      <c r="I9616" s="31"/>
      <c r="J9616" s="83"/>
      <c r="K9616" s="31"/>
      <c r="L9616" s="31"/>
      <c r="M9616" s="168"/>
      <c r="N9616" s="147"/>
      <c r="O9616" s="105"/>
      <c r="P9616" s="42"/>
      <c r="Q9616" s="31"/>
      <c r="R9616" s="83"/>
      <c r="S9616" s="31"/>
      <c r="T9616" s="31"/>
      <c r="U9616" s="168"/>
      <c r="V9616" s="149"/>
      <c r="W9616" s="140" t="str" cm="1">
        <f t="array" ref="W9616">IF(SUM(LEN(B9616:V9616))=0,"",IF(OR(OR(ISBLANK(F9616),SUM(LEN(C9616),LEN(D9616))=0),AND(NOT(E9616="Unknown"),ISBLANK(J9616)),AND(NOT(O9616="Unknown"),ISBLANK(R9616))),"Missing Information", INDEX(Table15[Entire Service Line Classification], MATCH(SUMIFS(Table15[Unique ID],Table15[System-Owned Portion],E9616,Table15[If Material Anything Other than "Lead" in Column E,Was Material Ever Previously Lead?],G9616,Table15[Customer-Owned Portion],O9616),Table15[Unique ID],0),0)))</f>
        <v/>
      </c>
      <c r="X9616"/>
    </row>
    <row r="9617" spans="2:24" hidden="1" x14ac:dyDescent="0.25">
      <c r="B9617" s="145"/>
      <c r="C9617" s="31"/>
      <c r="D9617" s="31"/>
      <c r="E9617" s="43"/>
      <c r="F9617" s="42"/>
      <c r="G9617" s="83"/>
      <c r="H9617" s="31"/>
      <c r="I9617" s="31"/>
      <c r="J9617" s="83"/>
      <c r="K9617" s="31"/>
      <c r="L9617" s="31"/>
      <c r="M9617" s="168"/>
      <c r="N9617" s="147"/>
      <c r="O9617" s="105"/>
      <c r="P9617" s="42"/>
      <c r="Q9617" s="31"/>
      <c r="R9617" s="83"/>
      <c r="S9617" s="31"/>
      <c r="T9617" s="31"/>
      <c r="U9617" s="168"/>
      <c r="V9617" s="149"/>
      <c r="W9617" s="140" t="str" cm="1">
        <f t="array" ref="W9617">IF(SUM(LEN(B9617:V9617))=0,"",IF(OR(OR(ISBLANK(F9617),SUM(LEN(C9617),LEN(D9617))=0),AND(NOT(E9617="Unknown"),ISBLANK(J9617)),AND(NOT(O9617="Unknown"),ISBLANK(R9617))),"Missing Information", INDEX(Table15[Entire Service Line Classification], MATCH(SUMIFS(Table15[Unique ID],Table15[System-Owned Portion],E9617,Table15[If Material Anything Other than "Lead" in Column E,Was Material Ever Previously Lead?],G9617,Table15[Customer-Owned Portion],O9617),Table15[Unique ID],0),0)))</f>
        <v/>
      </c>
      <c r="X9617"/>
    </row>
    <row r="9618" spans="2:24" hidden="1" x14ac:dyDescent="0.25">
      <c r="B9618" s="145"/>
      <c r="C9618" s="31"/>
      <c r="D9618" s="31"/>
      <c r="E9618" s="43"/>
      <c r="F9618" s="42"/>
      <c r="G9618" s="83"/>
      <c r="H9618" s="31"/>
      <c r="I9618" s="31"/>
      <c r="J9618" s="83"/>
      <c r="K9618" s="31"/>
      <c r="L9618" s="31"/>
      <c r="M9618" s="168"/>
      <c r="N9618" s="147"/>
      <c r="O9618" s="105"/>
      <c r="P9618" s="42"/>
      <c r="Q9618" s="31"/>
      <c r="R9618" s="83"/>
      <c r="S9618" s="31"/>
      <c r="T9618" s="31"/>
      <c r="U9618" s="168"/>
      <c r="V9618" s="149"/>
      <c r="W9618" s="140" t="str" cm="1">
        <f t="array" ref="W9618">IF(SUM(LEN(B9618:V9618))=0,"",IF(OR(OR(ISBLANK(F9618),SUM(LEN(C9618),LEN(D9618))=0),AND(NOT(E9618="Unknown"),ISBLANK(J9618)),AND(NOT(O9618="Unknown"),ISBLANK(R9618))),"Missing Information", INDEX(Table15[Entire Service Line Classification], MATCH(SUMIFS(Table15[Unique ID],Table15[System-Owned Portion],E9618,Table15[If Material Anything Other than "Lead" in Column E,Was Material Ever Previously Lead?],G9618,Table15[Customer-Owned Portion],O9618),Table15[Unique ID],0),0)))</f>
        <v/>
      </c>
      <c r="X9618"/>
    </row>
    <row r="9619" spans="2:24" hidden="1" x14ac:dyDescent="0.25">
      <c r="B9619" s="145"/>
      <c r="C9619" s="31"/>
      <c r="D9619" s="31"/>
      <c r="E9619" s="43"/>
      <c r="F9619" s="42"/>
      <c r="G9619" s="83"/>
      <c r="H9619" s="31"/>
      <c r="I9619" s="31"/>
      <c r="J9619" s="83"/>
      <c r="K9619" s="31"/>
      <c r="L9619" s="31"/>
      <c r="M9619" s="168"/>
      <c r="N9619" s="147"/>
      <c r="O9619" s="105"/>
      <c r="P9619" s="42"/>
      <c r="Q9619" s="31"/>
      <c r="R9619" s="83"/>
      <c r="S9619" s="31"/>
      <c r="T9619" s="31"/>
      <c r="U9619" s="168"/>
      <c r="V9619" s="149"/>
      <c r="W9619" s="140" t="str" cm="1">
        <f t="array" ref="W9619">IF(SUM(LEN(B9619:V9619))=0,"",IF(OR(OR(ISBLANK(F9619),SUM(LEN(C9619),LEN(D9619))=0),AND(NOT(E9619="Unknown"),ISBLANK(J9619)),AND(NOT(O9619="Unknown"),ISBLANK(R9619))),"Missing Information", INDEX(Table15[Entire Service Line Classification], MATCH(SUMIFS(Table15[Unique ID],Table15[System-Owned Portion],E9619,Table15[If Material Anything Other than "Lead" in Column E,Was Material Ever Previously Lead?],G9619,Table15[Customer-Owned Portion],O9619),Table15[Unique ID],0),0)))</f>
        <v/>
      </c>
      <c r="X9619"/>
    </row>
    <row r="9620" spans="2:24" hidden="1" x14ac:dyDescent="0.25">
      <c r="B9620" s="145"/>
      <c r="C9620" s="31"/>
      <c r="D9620" s="31"/>
      <c r="E9620" s="43"/>
      <c r="F9620" s="42"/>
      <c r="G9620" s="83"/>
      <c r="H9620" s="31"/>
      <c r="I9620" s="31"/>
      <c r="J9620" s="83"/>
      <c r="K9620" s="31"/>
      <c r="L9620" s="31"/>
      <c r="M9620" s="168"/>
      <c r="N9620" s="147"/>
      <c r="O9620" s="105"/>
      <c r="P9620" s="42"/>
      <c r="Q9620" s="31"/>
      <c r="R9620" s="83"/>
      <c r="S9620" s="31"/>
      <c r="T9620" s="31"/>
      <c r="U9620" s="168"/>
      <c r="V9620" s="149"/>
      <c r="W9620" s="140" t="str" cm="1">
        <f t="array" ref="W9620">IF(SUM(LEN(B9620:V9620))=0,"",IF(OR(OR(ISBLANK(F9620),SUM(LEN(C9620),LEN(D9620))=0),AND(NOT(E9620="Unknown"),ISBLANK(J9620)),AND(NOT(O9620="Unknown"),ISBLANK(R9620))),"Missing Information", INDEX(Table15[Entire Service Line Classification], MATCH(SUMIFS(Table15[Unique ID],Table15[System-Owned Portion],E9620,Table15[If Material Anything Other than "Lead" in Column E,Was Material Ever Previously Lead?],G9620,Table15[Customer-Owned Portion],O9620),Table15[Unique ID],0),0)))</f>
        <v/>
      </c>
      <c r="X9620"/>
    </row>
    <row r="9621" spans="2:24" hidden="1" x14ac:dyDescent="0.25">
      <c r="B9621" s="145"/>
      <c r="C9621" s="31"/>
      <c r="D9621" s="31"/>
      <c r="E9621" s="43"/>
      <c r="F9621" s="42"/>
      <c r="G9621" s="83"/>
      <c r="H9621" s="31"/>
      <c r="I9621" s="31"/>
      <c r="J9621" s="83"/>
      <c r="K9621" s="31"/>
      <c r="L9621" s="31"/>
      <c r="M9621" s="168"/>
      <c r="N9621" s="147"/>
      <c r="O9621" s="105"/>
      <c r="P9621" s="42"/>
      <c r="Q9621" s="31"/>
      <c r="R9621" s="83"/>
      <c r="S9621" s="31"/>
      <c r="T9621" s="31"/>
      <c r="U9621" s="168"/>
      <c r="V9621" s="149"/>
      <c r="W9621" s="140" t="str" cm="1">
        <f t="array" ref="W9621">IF(SUM(LEN(B9621:V9621))=0,"",IF(OR(OR(ISBLANK(F9621),SUM(LEN(C9621),LEN(D9621))=0),AND(NOT(E9621="Unknown"),ISBLANK(J9621)),AND(NOT(O9621="Unknown"),ISBLANK(R9621))),"Missing Information", INDEX(Table15[Entire Service Line Classification], MATCH(SUMIFS(Table15[Unique ID],Table15[System-Owned Portion],E9621,Table15[If Material Anything Other than "Lead" in Column E,Was Material Ever Previously Lead?],G9621,Table15[Customer-Owned Portion],O9621),Table15[Unique ID],0),0)))</f>
        <v/>
      </c>
      <c r="X9621"/>
    </row>
    <row r="9622" spans="2:24" hidden="1" x14ac:dyDescent="0.25">
      <c r="B9622" s="145"/>
      <c r="C9622" s="31"/>
      <c r="D9622" s="31"/>
      <c r="E9622" s="43"/>
      <c r="F9622" s="42"/>
      <c r="G9622" s="83"/>
      <c r="H9622" s="31"/>
      <c r="I9622" s="31"/>
      <c r="J9622" s="83"/>
      <c r="K9622" s="31"/>
      <c r="L9622" s="31"/>
      <c r="M9622" s="168"/>
      <c r="N9622" s="147"/>
      <c r="O9622" s="105"/>
      <c r="P9622" s="42"/>
      <c r="Q9622" s="31"/>
      <c r="R9622" s="83"/>
      <c r="S9622" s="31"/>
      <c r="T9622" s="31"/>
      <c r="U9622" s="168"/>
      <c r="V9622" s="149"/>
      <c r="W9622" s="140" t="str" cm="1">
        <f t="array" ref="W9622">IF(SUM(LEN(B9622:V9622))=0,"",IF(OR(OR(ISBLANK(F9622),SUM(LEN(C9622),LEN(D9622))=0),AND(NOT(E9622="Unknown"),ISBLANK(J9622)),AND(NOT(O9622="Unknown"),ISBLANK(R9622))),"Missing Information", INDEX(Table15[Entire Service Line Classification], MATCH(SUMIFS(Table15[Unique ID],Table15[System-Owned Portion],E9622,Table15[If Material Anything Other than "Lead" in Column E,Was Material Ever Previously Lead?],G9622,Table15[Customer-Owned Portion],O9622),Table15[Unique ID],0),0)))</f>
        <v/>
      </c>
      <c r="X9622"/>
    </row>
    <row r="9623" spans="2:24" hidden="1" x14ac:dyDescent="0.25">
      <c r="B9623" s="145"/>
      <c r="C9623" s="31"/>
      <c r="D9623" s="31"/>
      <c r="E9623" s="43"/>
      <c r="F9623" s="42"/>
      <c r="G9623" s="83"/>
      <c r="H9623" s="31"/>
      <c r="I9623" s="31"/>
      <c r="J9623" s="83"/>
      <c r="K9623" s="31"/>
      <c r="L9623" s="31"/>
      <c r="M9623" s="168"/>
      <c r="N9623" s="147"/>
      <c r="O9623" s="105"/>
      <c r="P9623" s="42"/>
      <c r="Q9623" s="31"/>
      <c r="R9623" s="83"/>
      <c r="S9623" s="31"/>
      <c r="T9623" s="31"/>
      <c r="U9623" s="168"/>
      <c r="V9623" s="149"/>
      <c r="W9623" s="140" t="str" cm="1">
        <f t="array" ref="W9623">IF(SUM(LEN(B9623:V9623))=0,"",IF(OR(OR(ISBLANK(F9623),SUM(LEN(C9623),LEN(D9623))=0),AND(NOT(E9623="Unknown"),ISBLANK(J9623)),AND(NOT(O9623="Unknown"),ISBLANK(R9623))),"Missing Information", INDEX(Table15[Entire Service Line Classification], MATCH(SUMIFS(Table15[Unique ID],Table15[System-Owned Portion],E9623,Table15[If Material Anything Other than "Lead" in Column E,Was Material Ever Previously Lead?],G9623,Table15[Customer-Owned Portion],O9623),Table15[Unique ID],0),0)))</f>
        <v/>
      </c>
      <c r="X9623"/>
    </row>
    <row r="9624" spans="2:24" hidden="1" x14ac:dyDescent="0.25">
      <c r="B9624" s="145"/>
      <c r="C9624" s="31"/>
      <c r="D9624" s="31"/>
      <c r="E9624" s="43"/>
      <c r="F9624" s="42"/>
      <c r="G9624" s="83"/>
      <c r="H9624" s="31"/>
      <c r="I9624" s="31"/>
      <c r="J9624" s="83"/>
      <c r="K9624" s="31"/>
      <c r="L9624" s="31"/>
      <c r="M9624" s="168"/>
      <c r="N9624" s="147"/>
      <c r="O9624" s="105"/>
      <c r="P9624" s="42"/>
      <c r="Q9624" s="31"/>
      <c r="R9624" s="83"/>
      <c r="S9624" s="31"/>
      <c r="T9624" s="31"/>
      <c r="U9624" s="168"/>
      <c r="V9624" s="149"/>
      <c r="W9624" s="140" t="str" cm="1">
        <f t="array" ref="W9624">IF(SUM(LEN(B9624:V9624))=0,"",IF(OR(OR(ISBLANK(F9624),SUM(LEN(C9624),LEN(D9624))=0),AND(NOT(E9624="Unknown"),ISBLANK(J9624)),AND(NOT(O9624="Unknown"),ISBLANK(R9624))),"Missing Information", INDEX(Table15[Entire Service Line Classification], MATCH(SUMIFS(Table15[Unique ID],Table15[System-Owned Portion],E9624,Table15[If Material Anything Other than "Lead" in Column E,Was Material Ever Previously Lead?],G9624,Table15[Customer-Owned Portion],O9624),Table15[Unique ID],0),0)))</f>
        <v/>
      </c>
      <c r="X9624"/>
    </row>
    <row r="9625" spans="2:24" hidden="1" x14ac:dyDescent="0.25">
      <c r="B9625" s="145"/>
      <c r="C9625" s="31"/>
      <c r="D9625" s="31"/>
      <c r="E9625" s="43"/>
      <c r="F9625" s="42"/>
      <c r="G9625" s="83"/>
      <c r="H9625" s="31"/>
      <c r="I9625" s="31"/>
      <c r="J9625" s="83"/>
      <c r="K9625" s="31"/>
      <c r="L9625" s="31"/>
      <c r="M9625" s="168"/>
      <c r="N9625" s="147"/>
      <c r="O9625" s="105"/>
      <c r="P9625" s="42"/>
      <c r="Q9625" s="31"/>
      <c r="R9625" s="83"/>
      <c r="S9625" s="31"/>
      <c r="T9625" s="31"/>
      <c r="U9625" s="168"/>
      <c r="V9625" s="149"/>
      <c r="W9625" s="140" t="str" cm="1">
        <f t="array" ref="W9625">IF(SUM(LEN(B9625:V9625))=0,"",IF(OR(OR(ISBLANK(F9625),SUM(LEN(C9625),LEN(D9625))=0),AND(NOT(E9625="Unknown"),ISBLANK(J9625)),AND(NOT(O9625="Unknown"),ISBLANK(R9625))),"Missing Information", INDEX(Table15[Entire Service Line Classification], MATCH(SUMIFS(Table15[Unique ID],Table15[System-Owned Portion],E9625,Table15[If Material Anything Other than "Lead" in Column E,Was Material Ever Previously Lead?],G9625,Table15[Customer-Owned Portion],O9625),Table15[Unique ID],0),0)))</f>
        <v/>
      </c>
      <c r="X9625"/>
    </row>
    <row r="9626" spans="2:24" hidden="1" x14ac:dyDescent="0.25">
      <c r="B9626" s="145"/>
      <c r="C9626" s="31"/>
      <c r="D9626" s="31"/>
      <c r="E9626" s="43"/>
      <c r="F9626" s="42"/>
      <c r="G9626" s="83"/>
      <c r="H9626" s="31"/>
      <c r="I9626" s="31"/>
      <c r="J9626" s="83"/>
      <c r="K9626" s="31"/>
      <c r="L9626" s="31"/>
      <c r="M9626" s="168"/>
      <c r="N9626" s="147"/>
      <c r="O9626" s="105"/>
      <c r="P9626" s="42"/>
      <c r="Q9626" s="31"/>
      <c r="R9626" s="83"/>
      <c r="S9626" s="31"/>
      <c r="T9626" s="31"/>
      <c r="U9626" s="168"/>
      <c r="V9626" s="149"/>
      <c r="W9626" s="140" t="str" cm="1">
        <f t="array" ref="W9626">IF(SUM(LEN(B9626:V9626))=0,"",IF(OR(OR(ISBLANK(F9626),SUM(LEN(C9626),LEN(D9626))=0),AND(NOT(E9626="Unknown"),ISBLANK(J9626)),AND(NOT(O9626="Unknown"),ISBLANK(R9626))),"Missing Information", INDEX(Table15[Entire Service Line Classification], MATCH(SUMIFS(Table15[Unique ID],Table15[System-Owned Portion],E9626,Table15[If Material Anything Other than "Lead" in Column E,Was Material Ever Previously Lead?],G9626,Table15[Customer-Owned Portion],O9626),Table15[Unique ID],0),0)))</f>
        <v/>
      </c>
      <c r="X9626"/>
    </row>
    <row r="9627" spans="2:24" hidden="1" x14ac:dyDescent="0.25">
      <c r="B9627" s="145"/>
      <c r="C9627" s="31"/>
      <c r="D9627" s="31"/>
      <c r="E9627" s="43"/>
      <c r="F9627" s="42"/>
      <c r="G9627" s="83"/>
      <c r="H9627" s="31"/>
      <c r="I9627" s="31"/>
      <c r="J9627" s="83"/>
      <c r="K9627" s="31"/>
      <c r="L9627" s="31"/>
      <c r="M9627" s="168"/>
      <c r="N9627" s="147"/>
      <c r="O9627" s="105"/>
      <c r="P9627" s="42"/>
      <c r="Q9627" s="31"/>
      <c r="R9627" s="83"/>
      <c r="S9627" s="31"/>
      <c r="T9627" s="31"/>
      <c r="U9627" s="168"/>
      <c r="V9627" s="149"/>
      <c r="W9627" s="140" t="str" cm="1">
        <f t="array" ref="W9627">IF(SUM(LEN(B9627:V9627))=0,"",IF(OR(OR(ISBLANK(F9627),SUM(LEN(C9627),LEN(D9627))=0),AND(NOT(E9627="Unknown"),ISBLANK(J9627)),AND(NOT(O9627="Unknown"),ISBLANK(R9627))),"Missing Information", INDEX(Table15[Entire Service Line Classification], MATCH(SUMIFS(Table15[Unique ID],Table15[System-Owned Portion],E9627,Table15[If Material Anything Other than "Lead" in Column E,Was Material Ever Previously Lead?],G9627,Table15[Customer-Owned Portion],O9627),Table15[Unique ID],0),0)))</f>
        <v/>
      </c>
      <c r="X9627"/>
    </row>
    <row r="9628" spans="2:24" hidden="1" x14ac:dyDescent="0.25">
      <c r="B9628" s="145"/>
      <c r="C9628" s="31"/>
      <c r="D9628" s="31"/>
      <c r="E9628" s="43"/>
      <c r="F9628" s="42"/>
      <c r="G9628" s="83"/>
      <c r="H9628" s="31"/>
      <c r="I9628" s="31"/>
      <c r="J9628" s="83"/>
      <c r="K9628" s="31"/>
      <c r="L9628" s="31"/>
      <c r="M9628" s="168"/>
      <c r="N9628" s="147"/>
      <c r="O9628" s="105"/>
      <c r="P9628" s="42"/>
      <c r="Q9628" s="31"/>
      <c r="R9628" s="83"/>
      <c r="S9628" s="31"/>
      <c r="T9628" s="31"/>
      <c r="U9628" s="168"/>
      <c r="V9628" s="149"/>
      <c r="W9628" s="140" t="str" cm="1">
        <f t="array" ref="W9628">IF(SUM(LEN(B9628:V9628))=0,"",IF(OR(OR(ISBLANK(F9628),SUM(LEN(C9628),LEN(D9628))=0),AND(NOT(E9628="Unknown"),ISBLANK(J9628)),AND(NOT(O9628="Unknown"),ISBLANK(R9628))),"Missing Information", INDEX(Table15[Entire Service Line Classification], MATCH(SUMIFS(Table15[Unique ID],Table15[System-Owned Portion],E9628,Table15[If Material Anything Other than "Lead" in Column E,Was Material Ever Previously Lead?],G9628,Table15[Customer-Owned Portion],O9628),Table15[Unique ID],0),0)))</f>
        <v/>
      </c>
      <c r="X9628"/>
    </row>
    <row r="9629" spans="2:24" hidden="1" x14ac:dyDescent="0.25">
      <c r="B9629" s="145"/>
      <c r="C9629" s="31"/>
      <c r="D9629" s="31"/>
      <c r="E9629" s="43"/>
      <c r="F9629" s="42"/>
      <c r="G9629" s="83"/>
      <c r="H9629" s="31"/>
      <c r="I9629" s="31"/>
      <c r="J9629" s="83"/>
      <c r="K9629" s="31"/>
      <c r="L9629" s="31"/>
      <c r="M9629" s="168"/>
      <c r="N9629" s="147"/>
      <c r="O9629" s="105"/>
      <c r="P9629" s="42"/>
      <c r="Q9629" s="31"/>
      <c r="R9629" s="83"/>
      <c r="S9629" s="31"/>
      <c r="T9629" s="31"/>
      <c r="U9629" s="168"/>
      <c r="V9629" s="149"/>
      <c r="W9629" s="140" t="str" cm="1">
        <f t="array" ref="W9629">IF(SUM(LEN(B9629:V9629))=0,"",IF(OR(OR(ISBLANK(F9629),SUM(LEN(C9629),LEN(D9629))=0),AND(NOT(E9629="Unknown"),ISBLANK(J9629)),AND(NOT(O9629="Unknown"),ISBLANK(R9629))),"Missing Information", INDEX(Table15[Entire Service Line Classification], MATCH(SUMIFS(Table15[Unique ID],Table15[System-Owned Portion],E9629,Table15[If Material Anything Other than "Lead" in Column E,Was Material Ever Previously Lead?],G9629,Table15[Customer-Owned Portion],O9629),Table15[Unique ID],0),0)))</f>
        <v/>
      </c>
      <c r="X9629"/>
    </row>
    <row r="9630" spans="2:24" hidden="1" x14ac:dyDescent="0.25">
      <c r="B9630" s="145"/>
      <c r="C9630" s="31"/>
      <c r="D9630" s="31"/>
      <c r="E9630" s="43"/>
      <c r="F9630" s="42"/>
      <c r="G9630" s="83"/>
      <c r="H9630" s="31"/>
      <c r="I9630" s="31"/>
      <c r="J9630" s="83"/>
      <c r="K9630" s="31"/>
      <c r="L9630" s="31"/>
      <c r="M9630" s="168"/>
      <c r="N9630" s="147"/>
      <c r="O9630" s="105"/>
      <c r="P9630" s="42"/>
      <c r="Q9630" s="31"/>
      <c r="R9630" s="83"/>
      <c r="S9630" s="31"/>
      <c r="T9630" s="31"/>
      <c r="U9630" s="168"/>
      <c r="V9630" s="149"/>
      <c r="W9630" s="140" t="str" cm="1">
        <f t="array" ref="W9630">IF(SUM(LEN(B9630:V9630))=0,"",IF(OR(OR(ISBLANK(F9630),SUM(LEN(C9630),LEN(D9630))=0),AND(NOT(E9630="Unknown"),ISBLANK(J9630)),AND(NOT(O9630="Unknown"),ISBLANK(R9630))),"Missing Information", INDEX(Table15[Entire Service Line Classification], MATCH(SUMIFS(Table15[Unique ID],Table15[System-Owned Portion],E9630,Table15[If Material Anything Other than "Lead" in Column E,Was Material Ever Previously Lead?],G9630,Table15[Customer-Owned Portion],O9630),Table15[Unique ID],0),0)))</f>
        <v/>
      </c>
      <c r="X9630"/>
    </row>
    <row r="9631" spans="2:24" hidden="1" x14ac:dyDescent="0.25">
      <c r="B9631" s="145"/>
      <c r="C9631" s="31"/>
      <c r="D9631" s="31"/>
      <c r="E9631" s="43"/>
      <c r="F9631" s="42"/>
      <c r="G9631" s="83"/>
      <c r="H9631" s="31"/>
      <c r="I9631" s="31"/>
      <c r="J9631" s="83"/>
      <c r="K9631" s="31"/>
      <c r="L9631" s="31"/>
      <c r="M9631" s="168"/>
      <c r="N9631" s="147"/>
      <c r="O9631" s="105"/>
      <c r="P9631" s="42"/>
      <c r="Q9631" s="31"/>
      <c r="R9631" s="83"/>
      <c r="S9631" s="31"/>
      <c r="T9631" s="31"/>
      <c r="U9631" s="168"/>
      <c r="V9631" s="149"/>
      <c r="W9631" s="140" t="str" cm="1">
        <f t="array" ref="W9631">IF(SUM(LEN(B9631:V9631))=0,"",IF(OR(OR(ISBLANK(F9631),SUM(LEN(C9631),LEN(D9631))=0),AND(NOT(E9631="Unknown"),ISBLANK(J9631)),AND(NOT(O9631="Unknown"),ISBLANK(R9631))),"Missing Information", INDEX(Table15[Entire Service Line Classification], MATCH(SUMIFS(Table15[Unique ID],Table15[System-Owned Portion],E9631,Table15[If Material Anything Other than "Lead" in Column E,Was Material Ever Previously Lead?],G9631,Table15[Customer-Owned Portion],O9631),Table15[Unique ID],0),0)))</f>
        <v/>
      </c>
      <c r="X9631"/>
    </row>
    <row r="9632" spans="2:24" hidden="1" x14ac:dyDescent="0.25">
      <c r="B9632" s="145"/>
      <c r="C9632" s="31"/>
      <c r="D9632" s="31"/>
      <c r="E9632" s="43"/>
      <c r="F9632" s="42"/>
      <c r="G9632" s="83"/>
      <c r="H9632" s="31"/>
      <c r="I9632" s="31"/>
      <c r="J9632" s="83"/>
      <c r="K9632" s="31"/>
      <c r="L9632" s="31"/>
      <c r="M9632" s="168"/>
      <c r="N9632" s="147"/>
      <c r="O9632" s="105"/>
      <c r="P9632" s="42"/>
      <c r="Q9632" s="31"/>
      <c r="R9632" s="83"/>
      <c r="S9632" s="31"/>
      <c r="T9632" s="31"/>
      <c r="U9632" s="168"/>
      <c r="V9632" s="149"/>
      <c r="W9632" s="140" t="str" cm="1">
        <f t="array" ref="W9632">IF(SUM(LEN(B9632:V9632))=0,"",IF(OR(OR(ISBLANK(F9632),SUM(LEN(C9632),LEN(D9632))=0),AND(NOT(E9632="Unknown"),ISBLANK(J9632)),AND(NOT(O9632="Unknown"),ISBLANK(R9632))),"Missing Information", INDEX(Table15[Entire Service Line Classification], MATCH(SUMIFS(Table15[Unique ID],Table15[System-Owned Portion],E9632,Table15[If Material Anything Other than "Lead" in Column E,Was Material Ever Previously Lead?],G9632,Table15[Customer-Owned Portion],O9632),Table15[Unique ID],0),0)))</f>
        <v/>
      </c>
      <c r="X9632"/>
    </row>
    <row r="9633" spans="2:24" hidden="1" x14ac:dyDescent="0.25">
      <c r="B9633" s="145"/>
      <c r="C9633" s="31"/>
      <c r="D9633" s="31"/>
      <c r="E9633" s="43"/>
      <c r="F9633" s="42"/>
      <c r="G9633" s="83"/>
      <c r="H9633" s="31"/>
      <c r="I9633" s="31"/>
      <c r="J9633" s="83"/>
      <c r="K9633" s="31"/>
      <c r="L9633" s="31"/>
      <c r="M9633" s="168"/>
      <c r="N9633" s="147"/>
      <c r="O9633" s="105"/>
      <c r="P9633" s="42"/>
      <c r="Q9633" s="31"/>
      <c r="R9633" s="83"/>
      <c r="S9633" s="31"/>
      <c r="T9633" s="31"/>
      <c r="U9633" s="168"/>
      <c r="V9633" s="149"/>
      <c r="W9633" s="140" t="str" cm="1">
        <f t="array" ref="W9633">IF(SUM(LEN(B9633:V9633))=0,"",IF(OR(OR(ISBLANK(F9633),SUM(LEN(C9633),LEN(D9633))=0),AND(NOT(E9633="Unknown"),ISBLANK(J9633)),AND(NOT(O9633="Unknown"),ISBLANK(R9633))),"Missing Information", INDEX(Table15[Entire Service Line Classification], MATCH(SUMIFS(Table15[Unique ID],Table15[System-Owned Portion],E9633,Table15[If Material Anything Other than "Lead" in Column E,Was Material Ever Previously Lead?],G9633,Table15[Customer-Owned Portion],O9633),Table15[Unique ID],0),0)))</f>
        <v/>
      </c>
      <c r="X9633"/>
    </row>
    <row r="9634" spans="2:24" hidden="1" x14ac:dyDescent="0.25">
      <c r="B9634" s="145"/>
      <c r="C9634" s="31"/>
      <c r="D9634" s="31"/>
      <c r="E9634" s="43"/>
      <c r="F9634" s="42"/>
      <c r="G9634" s="83"/>
      <c r="H9634" s="31"/>
      <c r="I9634" s="31"/>
      <c r="J9634" s="83"/>
      <c r="K9634" s="31"/>
      <c r="L9634" s="31"/>
      <c r="M9634" s="168"/>
      <c r="N9634" s="147"/>
      <c r="O9634" s="105"/>
      <c r="P9634" s="42"/>
      <c r="Q9634" s="31"/>
      <c r="R9634" s="83"/>
      <c r="S9634" s="31"/>
      <c r="T9634" s="31"/>
      <c r="U9634" s="168"/>
      <c r="V9634" s="149"/>
      <c r="W9634" s="140" t="str" cm="1">
        <f t="array" ref="W9634">IF(SUM(LEN(B9634:V9634))=0,"",IF(OR(OR(ISBLANK(F9634),SUM(LEN(C9634),LEN(D9634))=0),AND(NOT(E9634="Unknown"),ISBLANK(J9634)),AND(NOT(O9634="Unknown"),ISBLANK(R9634))),"Missing Information", INDEX(Table15[Entire Service Line Classification], MATCH(SUMIFS(Table15[Unique ID],Table15[System-Owned Portion],E9634,Table15[If Material Anything Other than "Lead" in Column E,Was Material Ever Previously Lead?],G9634,Table15[Customer-Owned Portion],O9634),Table15[Unique ID],0),0)))</f>
        <v/>
      </c>
      <c r="X9634"/>
    </row>
    <row r="9635" spans="2:24" hidden="1" x14ac:dyDescent="0.25">
      <c r="B9635" s="145"/>
      <c r="C9635" s="31"/>
      <c r="D9635" s="31"/>
      <c r="E9635" s="43"/>
      <c r="F9635" s="42"/>
      <c r="G9635" s="83"/>
      <c r="H9635" s="31"/>
      <c r="I9635" s="31"/>
      <c r="J9635" s="83"/>
      <c r="K9635" s="31"/>
      <c r="L9635" s="31"/>
      <c r="M9635" s="168"/>
      <c r="N9635" s="147"/>
      <c r="O9635" s="105"/>
      <c r="P9635" s="42"/>
      <c r="Q9635" s="31"/>
      <c r="R9635" s="83"/>
      <c r="S9635" s="31"/>
      <c r="T9635" s="31"/>
      <c r="U9635" s="168"/>
      <c r="V9635" s="149"/>
      <c r="W9635" s="140" t="str" cm="1">
        <f t="array" ref="W9635">IF(SUM(LEN(B9635:V9635))=0,"",IF(OR(OR(ISBLANK(F9635),SUM(LEN(C9635),LEN(D9635))=0),AND(NOT(E9635="Unknown"),ISBLANK(J9635)),AND(NOT(O9635="Unknown"),ISBLANK(R9635))),"Missing Information", INDEX(Table15[Entire Service Line Classification], MATCH(SUMIFS(Table15[Unique ID],Table15[System-Owned Portion],E9635,Table15[If Material Anything Other than "Lead" in Column E,Was Material Ever Previously Lead?],G9635,Table15[Customer-Owned Portion],O9635),Table15[Unique ID],0),0)))</f>
        <v/>
      </c>
      <c r="X9635"/>
    </row>
    <row r="9636" spans="2:24" hidden="1" x14ac:dyDescent="0.25">
      <c r="B9636" s="145"/>
      <c r="C9636" s="31"/>
      <c r="D9636" s="31"/>
      <c r="E9636" s="43"/>
      <c r="F9636" s="42"/>
      <c r="G9636" s="83"/>
      <c r="H9636" s="31"/>
      <c r="I9636" s="31"/>
      <c r="J9636" s="83"/>
      <c r="K9636" s="31"/>
      <c r="L9636" s="31"/>
      <c r="M9636" s="168"/>
      <c r="N9636" s="147"/>
      <c r="O9636" s="105"/>
      <c r="P9636" s="42"/>
      <c r="Q9636" s="31"/>
      <c r="R9636" s="83"/>
      <c r="S9636" s="31"/>
      <c r="T9636" s="31"/>
      <c r="U9636" s="168"/>
      <c r="V9636" s="149"/>
      <c r="W9636" s="140" t="str" cm="1">
        <f t="array" ref="W9636">IF(SUM(LEN(B9636:V9636))=0,"",IF(OR(OR(ISBLANK(F9636),SUM(LEN(C9636),LEN(D9636))=0),AND(NOT(E9636="Unknown"),ISBLANK(J9636)),AND(NOT(O9636="Unknown"),ISBLANK(R9636))),"Missing Information", INDEX(Table15[Entire Service Line Classification], MATCH(SUMIFS(Table15[Unique ID],Table15[System-Owned Portion],E9636,Table15[If Material Anything Other than "Lead" in Column E,Was Material Ever Previously Lead?],G9636,Table15[Customer-Owned Portion],O9636),Table15[Unique ID],0),0)))</f>
        <v/>
      </c>
      <c r="X9636"/>
    </row>
    <row r="9637" spans="2:24" hidden="1" x14ac:dyDescent="0.25">
      <c r="B9637" s="145"/>
      <c r="C9637" s="31"/>
      <c r="D9637" s="31"/>
      <c r="E9637" s="43"/>
      <c r="F9637" s="42"/>
      <c r="G9637" s="83"/>
      <c r="H9637" s="31"/>
      <c r="I9637" s="31"/>
      <c r="J9637" s="83"/>
      <c r="K9637" s="31"/>
      <c r="L9637" s="31"/>
      <c r="M9637" s="168"/>
      <c r="N9637" s="147"/>
      <c r="O9637" s="105"/>
      <c r="P9637" s="42"/>
      <c r="Q9637" s="31"/>
      <c r="R9637" s="83"/>
      <c r="S9637" s="31"/>
      <c r="T9637" s="31"/>
      <c r="U9637" s="168"/>
      <c r="V9637" s="149"/>
      <c r="W9637" s="140" t="str" cm="1">
        <f t="array" ref="W9637">IF(SUM(LEN(B9637:V9637))=0,"",IF(OR(OR(ISBLANK(F9637),SUM(LEN(C9637),LEN(D9637))=0),AND(NOT(E9637="Unknown"),ISBLANK(J9637)),AND(NOT(O9637="Unknown"),ISBLANK(R9637))),"Missing Information", INDEX(Table15[Entire Service Line Classification], MATCH(SUMIFS(Table15[Unique ID],Table15[System-Owned Portion],E9637,Table15[If Material Anything Other than "Lead" in Column E,Was Material Ever Previously Lead?],G9637,Table15[Customer-Owned Portion],O9637),Table15[Unique ID],0),0)))</f>
        <v/>
      </c>
      <c r="X9637"/>
    </row>
    <row r="9638" spans="2:24" hidden="1" x14ac:dyDescent="0.25">
      <c r="B9638" s="145"/>
      <c r="C9638" s="31"/>
      <c r="D9638" s="31"/>
      <c r="E9638" s="43"/>
      <c r="F9638" s="42"/>
      <c r="G9638" s="83"/>
      <c r="H9638" s="31"/>
      <c r="I9638" s="31"/>
      <c r="J9638" s="83"/>
      <c r="K9638" s="31"/>
      <c r="L9638" s="31"/>
      <c r="M9638" s="168"/>
      <c r="N9638" s="147"/>
      <c r="O9638" s="105"/>
      <c r="P9638" s="42"/>
      <c r="Q9638" s="31"/>
      <c r="R9638" s="83"/>
      <c r="S9638" s="31"/>
      <c r="T9638" s="31"/>
      <c r="U9638" s="168"/>
      <c r="V9638" s="149"/>
      <c r="W9638" s="140" t="str" cm="1">
        <f t="array" ref="W9638">IF(SUM(LEN(B9638:V9638))=0,"",IF(OR(OR(ISBLANK(F9638),SUM(LEN(C9638),LEN(D9638))=0),AND(NOT(E9638="Unknown"),ISBLANK(J9638)),AND(NOT(O9638="Unknown"),ISBLANK(R9638))),"Missing Information", INDEX(Table15[Entire Service Line Classification], MATCH(SUMIFS(Table15[Unique ID],Table15[System-Owned Portion],E9638,Table15[If Material Anything Other than "Lead" in Column E,Was Material Ever Previously Lead?],G9638,Table15[Customer-Owned Portion],O9638),Table15[Unique ID],0),0)))</f>
        <v/>
      </c>
      <c r="X9638"/>
    </row>
    <row r="9639" spans="2:24" hidden="1" x14ac:dyDescent="0.25">
      <c r="B9639" s="145"/>
      <c r="C9639" s="31"/>
      <c r="D9639" s="31"/>
      <c r="E9639" s="43"/>
      <c r="F9639" s="42"/>
      <c r="G9639" s="83"/>
      <c r="H9639" s="31"/>
      <c r="I9639" s="31"/>
      <c r="J9639" s="83"/>
      <c r="K9639" s="31"/>
      <c r="L9639" s="31"/>
      <c r="M9639" s="168"/>
      <c r="N9639" s="147"/>
      <c r="O9639" s="105"/>
      <c r="P9639" s="42"/>
      <c r="Q9639" s="31"/>
      <c r="R9639" s="83"/>
      <c r="S9639" s="31"/>
      <c r="T9639" s="31"/>
      <c r="U9639" s="168"/>
      <c r="V9639" s="149"/>
      <c r="W9639" s="140" t="str" cm="1">
        <f t="array" ref="W9639">IF(SUM(LEN(B9639:V9639))=0,"",IF(OR(OR(ISBLANK(F9639),SUM(LEN(C9639),LEN(D9639))=0),AND(NOT(E9639="Unknown"),ISBLANK(J9639)),AND(NOT(O9639="Unknown"),ISBLANK(R9639))),"Missing Information", INDEX(Table15[Entire Service Line Classification], MATCH(SUMIFS(Table15[Unique ID],Table15[System-Owned Portion],E9639,Table15[If Material Anything Other than "Lead" in Column E,Was Material Ever Previously Lead?],G9639,Table15[Customer-Owned Portion],O9639),Table15[Unique ID],0),0)))</f>
        <v/>
      </c>
      <c r="X9639"/>
    </row>
    <row r="9640" spans="2:24" hidden="1" x14ac:dyDescent="0.25">
      <c r="B9640" s="145"/>
      <c r="C9640" s="31"/>
      <c r="D9640" s="31"/>
      <c r="E9640" s="43"/>
      <c r="F9640" s="42"/>
      <c r="G9640" s="83"/>
      <c r="H9640" s="31"/>
      <c r="I9640" s="31"/>
      <c r="J9640" s="83"/>
      <c r="K9640" s="31"/>
      <c r="L9640" s="31"/>
      <c r="M9640" s="168"/>
      <c r="N9640" s="147"/>
      <c r="O9640" s="105"/>
      <c r="P9640" s="42"/>
      <c r="Q9640" s="31"/>
      <c r="R9640" s="83"/>
      <c r="S9640" s="31"/>
      <c r="T9640" s="31"/>
      <c r="U9640" s="168"/>
      <c r="V9640" s="149"/>
      <c r="W9640" s="140" t="str" cm="1">
        <f t="array" ref="W9640">IF(SUM(LEN(B9640:V9640))=0,"",IF(OR(OR(ISBLANK(F9640),SUM(LEN(C9640),LEN(D9640))=0),AND(NOT(E9640="Unknown"),ISBLANK(J9640)),AND(NOT(O9640="Unknown"),ISBLANK(R9640))),"Missing Information", INDEX(Table15[Entire Service Line Classification], MATCH(SUMIFS(Table15[Unique ID],Table15[System-Owned Portion],E9640,Table15[If Material Anything Other than "Lead" in Column E,Was Material Ever Previously Lead?],G9640,Table15[Customer-Owned Portion],O9640),Table15[Unique ID],0),0)))</f>
        <v/>
      </c>
      <c r="X9640"/>
    </row>
    <row r="9641" spans="2:24" hidden="1" x14ac:dyDescent="0.25">
      <c r="B9641" s="145"/>
      <c r="C9641" s="31"/>
      <c r="D9641" s="31"/>
      <c r="E9641" s="43"/>
      <c r="F9641" s="42"/>
      <c r="G9641" s="83"/>
      <c r="H9641" s="31"/>
      <c r="I9641" s="31"/>
      <c r="J9641" s="83"/>
      <c r="K9641" s="31"/>
      <c r="L9641" s="31"/>
      <c r="M9641" s="168"/>
      <c r="N9641" s="147"/>
      <c r="O9641" s="105"/>
      <c r="P9641" s="42"/>
      <c r="Q9641" s="31"/>
      <c r="R9641" s="83"/>
      <c r="S9641" s="31"/>
      <c r="T9641" s="31"/>
      <c r="U9641" s="168"/>
      <c r="V9641" s="149"/>
      <c r="W9641" s="140" t="str" cm="1">
        <f t="array" ref="W9641">IF(SUM(LEN(B9641:V9641))=0,"",IF(OR(OR(ISBLANK(F9641),SUM(LEN(C9641),LEN(D9641))=0),AND(NOT(E9641="Unknown"),ISBLANK(J9641)),AND(NOT(O9641="Unknown"),ISBLANK(R9641))),"Missing Information", INDEX(Table15[Entire Service Line Classification], MATCH(SUMIFS(Table15[Unique ID],Table15[System-Owned Portion],E9641,Table15[If Material Anything Other than "Lead" in Column E,Was Material Ever Previously Lead?],G9641,Table15[Customer-Owned Portion],O9641),Table15[Unique ID],0),0)))</f>
        <v/>
      </c>
      <c r="X9641"/>
    </row>
    <row r="9642" spans="2:24" hidden="1" x14ac:dyDescent="0.25">
      <c r="B9642" s="145"/>
      <c r="C9642" s="31"/>
      <c r="D9642" s="31"/>
      <c r="E9642" s="43"/>
      <c r="F9642" s="42"/>
      <c r="G9642" s="83"/>
      <c r="H9642" s="31"/>
      <c r="I9642" s="31"/>
      <c r="J9642" s="83"/>
      <c r="K9642" s="31"/>
      <c r="L9642" s="31"/>
      <c r="M9642" s="168"/>
      <c r="N9642" s="147"/>
      <c r="O9642" s="105"/>
      <c r="P9642" s="42"/>
      <c r="Q9642" s="31"/>
      <c r="R9642" s="83"/>
      <c r="S9642" s="31"/>
      <c r="T9642" s="31"/>
      <c r="U9642" s="168"/>
      <c r="V9642" s="149"/>
      <c r="W9642" s="140" t="str" cm="1">
        <f t="array" ref="W9642">IF(SUM(LEN(B9642:V9642))=0,"",IF(OR(OR(ISBLANK(F9642),SUM(LEN(C9642),LEN(D9642))=0),AND(NOT(E9642="Unknown"),ISBLANK(J9642)),AND(NOT(O9642="Unknown"),ISBLANK(R9642))),"Missing Information", INDEX(Table15[Entire Service Line Classification], MATCH(SUMIFS(Table15[Unique ID],Table15[System-Owned Portion],E9642,Table15[If Material Anything Other than "Lead" in Column E,Was Material Ever Previously Lead?],G9642,Table15[Customer-Owned Portion],O9642),Table15[Unique ID],0),0)))</f>
        <v/>
      </c>
      <c r="X9642"/>
    </row>
    <row r="9643" spans="2:24" hidden="1" x14ac:dyDescent="0.25">
      <c r="B9643" s="145"/>
      <c r="C9643" s="31"/>
      <c r="D9643" s="31"/>
      <c r="E9643" s="43"/>
      <c r="F9643" s="42"/>
      <c r="G9643" s="83"/>
      <c r="H9643" s="31"/>
      <c r="I9643" s="31"/>
      <c r="J9643" s="83"/>
      <c r="K9643" s="31"/>
      <c r="L9643" s="31"/>
      <c r="M9643" s="168"/>
      <c r="N9643" s="147"/>
      <c r="O9643" s="105"/>
      <c r="P9643" s="42"/>
      <c r="Q9643" s="31"/>
      <c r="R9643" s="83"/>
      <c r="S9643" s="31"/>
      <c r="T9643" s="31"/>
      <c r="U9643" s="168"/>
      <c r="V9643" s="149"/>
      <c r="W9643" s="140" t="str" cm="1">
        <f t="array" ref="W9643">IF(SUM(LEN(B9643:V9643))=0,"",IF(OR(OR(ISBLANK(F9643),SUM(LEN(C9643),LEN(D9643))=0),AND(NOT(E9643="Unknown"),ISBLANK(J9643)),AND(NOT(O9643="Unknown"),ISBLANK(R9643))),"Missing Information", INDEX(Table15[Entire Service Line Classification], MATCH(SUMIFS(Table15[Unique ID],Table15[System-Owned Portion],E9643,Table15[If Material Anything Other than "Lead" in Column E,Was Material Ever Previously Lead?],G9643,Table15[Customer-Owned Portion],O9643),Table15[Unique ID],0),0)))</f>
        <v/>
      </c>
      <c r="X9643"/>
    </row>
    <row r="9644" spans="2:24" hidden="1" x14ac:dyDescent="0.25">
      <c r="B9644" s="145"/>
      <c r="C9644" s="31"/>
      <c r="D9644" s="31"/>
      <c r="E9644" s="43"/>
      <c r="F9644" s="42"/>
      <c r="G9644" s="83"/>
      <c r="H9644" s="31"/>
      <c r="I9644" s="31"/>
      <c r="J9644" s="83"/>
      <c r="K9644" s="31"/>
      <c r="L9644" s="31"/>
      <c r="M9644" s="168"/>
      <c r="N9644" s="147"/>
      <c r="O9644" s="105"/>
      <c r="P9644" s="42"/>
      <c r="Q9644" s="31"/>
      <c r="R9644" s="83"/>
      <c r="S9644" s="31"/>
      <c r="T9644" s="31"/>
      <c r="U9644" s="168"/>
      <c r="V9644" s="149"/>
      <c r="W9644" s="140" t="str" cm="1">
        <f t="array" ref="W9644">IF(SUM(LEN(B9644:V9644))=0,"",IF(OR(OR(ISBLANK(F9644),SUM(LEN(C9644),LEN(D9644))=0),AND(NOT(E9644="Unknown"),ISBLANK(J9644)),AND(NOT(O9644="Unknown"),ISBLANK(R9644))),"Missing Information", INDEX(Table15[Entire Service Line Classification], MATCH(SUMIFS(Table15[Unique ID],Table15[System-Owned Portion],E9644,Table15[If Material Anything Other than "Lead" in Column E,Was Material Ever Previously Lead?],G9644,Table15[Customer-Owned Portion],O9644),Table15[Unique ID],0),0)))</f>
        <v/>
      </c>
      <c r="X9644"/>
    </row>
    <row r="9645" spans="2:24" hidden="1" x14ac:dyDescent="0.25">
      <c r="B9645" s="145"/>
      <c r="C9645" s="31"/>
      <c r="D9645" s="31"/>
      <c r="E9645" s="43"/>
      <c r="F9645" s="42"/>
      <c r="G9645" s="83"/>
      <c r="H9645" s="31"/>
      <c r="I9645" s="31"/>
      <c r="J9645" s="83"/>
      <c r="K9645" s="31"/>
      <c r="L9645" s="31"/>
      <c r="M9645" s="168"/>
      <c r="N9645" s="147"/>
      <c r="O9645" s="105"/>
      <c r="P9645" s="42"/>
      <c r="Q9645" s="31"/>
      <c r="R9645" s="83"/>
      <c r="S9645" s="31"/>
      <c r="T9645" s="31"/>
      <c r="U9645" s="168"/>
      <c r="V9645" s="149"/>
      <c r="W9645" s="140" t="str" cm="1">
        <f t="array" ref="W9645">IF(SUM(LEN(B9645:V9645))=0,"",IF(OR(OR(ISBLANK(F9645),SUM(LEN(C9645),LEN(D9645))=0),AND(NOT(E9645="Unknown"),ISBLANK(J9645)),AND(NOT(O9645="Unknown"),ISBLANK(R9645))),"Missing Information", INDEX(Table15[Entire Service Line Classification], MATCH(SUMIFS(Table15[Unique ID],Table15[System-Owned Portion],E9645,Table15[If Material Anything Other than "Lead" in Column E,Was Material Ever Previously Lead?],G9645,Table15[Customer-Owned Portion],O9645),Table15[Unique ID],0),0)))</f>
        <v/>
      </c>
      <c r="X9645"/>
    </row>
    <row r="9646" spans="2:24" hidden="1" x14ac:dyDescent="0.25">
      <c r="B9646" s="145"/>
      <c r="C9646" s="31"/>
      <c r="D9646" s="31"/>
      <c r="E9646" s="43"/>
      <c r="F9646" s="42"/>
      <c r="G9646" s="83"/>
      <c r="H9646" s="31"/>
      <c r="I9646" s="31"/>
      <c r="J9646" s="83"/>
      <c r="K9646" s="31"/>
      <c r="L9646" s="31"/>
      <c r="M9646" s="168"/>
      <c r="N9646" s="147"/>
      <c r="O9646" s="105"/>
      <c r="P9646" s="42"/>
      <c r="Q9646" s="31"/>
      <c r="R9646" s="83"/>
      <c r="S9646" s="31"/>
      <c r="T9646" s="31"/>
      <c r="U9646" s="168"/>
      <c r="V9646" s="149"/>
      <c r="W9646" s="140" t="str" cm="1">
        <f t="array" ref="W9646">IF(SUM(LEN(B9646:V9646))=0,"",IF(OR(OR(ISBLANK(F9646),SUM(LEN(C9646),LEN(D9646))=0),AND(NOT(E9646="Unknown"),ISBLANK(J9646)),AND(NOT(O9646="Unknown"),ISBLANK(R9646))),"Missing Information", INDEX(Table15[Entire Service Line Classification], MATCH(SUMIFS(Table15[Unique ID],Table15[System-Owned Portion],E9646,Table15[If Material Anything Other than "Lead" in Column E,Was Material Ever Previously Lead?],G9646,Table15[Customer-Owned Portion],O9646),Table15[Unique ID],0),0)))</f>
        <v/>
      </c>
      <c r="X9646"/>
    </row>
    <row r="9647" spans="2:24" hidden="1" x14ac:dyDescent="0.25">
      <c r="B9647" s="145"/>
      <c r="C9647" s="31"/>
      <c r="D9647" s="31"/>
      <c r="E9647" s="43"/>
      <c r="F9647" s="42"/>
      <c r="G9647" s="83"/>
      <c r="H9647" s="31"/>
      <c r="I9647" s="31"/>
      <c r="J9647" s="83"/>
      <c r="K9647" s="31"/>
      <c r="L9647" s="31"/>
      <c r="M9647" s="168"/>
      <c r="N9647" s="147"/>
      <c r="O9647" s="105"/>
      <c r="P9647" s="42"/>
      <c r="Q9647" s="31"/>
      <c r="R9647" s="83"/>
      <c r="S9647" s="31"/>
      <c r="T9647" s="31"/>
      <c r="U9647" s="168"/>
      <c r="V9647" s="149"/>
      <c r="W9647" s="140" t="str" cm="1">
        <f t="array" ref="W9647">IF(SUM(LEN(B9647:V9647))=0,"",IF(OR(OR(ISBLANK(F9647),SUM(LEN(C9647),LEN(D9647))=0),AND(NOT(E9647="Unknown"),ISBLANK(J9647)),AND(NOT(O9647="Unknown"),ISBLANK(R9647))),"Missing Information", INDEX(Table15[Entire Service Line Classification], MATCH(SUMIFS(Table15[Unique ID],Table15[System-Owned Portion],E9647,Table15[If Material Anything Other than "Lead" in Column E,Was Material Ever Previously Lead?],G9647,Table15[Customer-Owned Portion],O9647),Table15[Unique ID],0),0)))</f>
        <v/>
      </c>
      <c r="X9647"/>
    </row>
    <row r="9648" spans="2:24" hidden="1" x14ac:dyDescent="0.25">
      <c r="B9648" s="145"/>
      <c r="C9648" s="31"/>
      <c r="D9648" s="31"/>
      <c r="E9648" s="43"/>
      <c r="F9648" s="42"/>
      <c r="G9648" s="83"/>
      <c r="H9648" s="31"/>
      <c r="I9648" s="31"/>
      <c r="J9648" s="83"/>
      <c r="K9648" s="31"/>
      <c r="L9648" s="31"/>
      <c r="M9648" s="168"/>
      <c r="N9648" s="147"/>
      <c r="O9648" s="105"/>
      <c r="P9648" s="42"/>
      <c r="Q9648" s="31"/>
      <c r="R9648" s="83"/>
      <c r="S9648" s="31"/>
      <c r="T9648" s="31"/>
      <c r="U9648" s="168"/>
      <c r="V9648" s="149"/>
      <c r="W9648" s="140" t="str" cm="1">
        <f t="array" ref="W9648">IF(SUM(LEN(B9648:V9648))=0,"",IF(OR(OR(ISBLANK(F9648),SUM(LEN(C9648),LEN(D9648))=0),AND(NOT(E9648="Unknown"),ISBLANK(J9648)),AND(NOT(O9648="Unknown"),ISBLANK(R9648))),"Missing Information", INDEX(Table15[Entire Service Line Classification], MATCH(SUMIFS(Table15[Unique ID],Table15[System-Owned Portion],E9648,Table15[If Material Anything Other than "Lead" in Column E,Was Material Ever Previously Lead?],G9648,Table15[Customer-Owned Portion],O9648),Table15[Unique ID],0),0)))</f>
        <v/>
      </c>
      <c r="X9648"/>
    </row>
    <row r="9649" spans="2:24" hidden="1" x14ac:dyDescent="0.25">
      <c r="B9649" s="145"/>
      <c r="C9649" s="31"/>
      <c r="D9649" s="31"/>
      <c r="E9649" s="43"/>
      <c r="F9649" s="42"/>
      <c r="G9649" s="83"/>
      <c r="H9649" s="31"/>
      <c r="I9649" s="31"/>
      <c r="J9649" s="83"/>
      <c r="K9649" s="31"/>
      <c r="L9649" s="31"/>
      <c r="M9649" s="168"/>
      <c r="N9649" s="147"/>
      <c r="O9649" s="105"/>
      <c r="P9649" s="42"/>
      <c r="Q9649" s="31"/>
      <c r="R9649" s="83"/>
      <c r="S9649" s="31"/>
      <c r="T9649" s="31"/>
      <c r="U9649" s="168"/>
      <c r="V9649" s="149"/>
      <c r="W9649" s="140" t="str" cm="1">
        <f t="array" ref="W9649">IF(SUM(LEN(B9649:V9649))=0,"",IF(OR(OR(ISBLANK(F9649),SUM(LEN(C9649),LEN(D9649))=0),AND(NOT(E9649="Unknown"),ISBLANK(J9649)),AND(NOT(O9649="Unknown"),ISBLANK(R9649))),"Missing Information", INDEX(Table15[Entire Service Line Classification], MATCH(SUMIFS(Table15[Unique ID],Table15[System-Owned Portion],E9649,Table15[If Material Anything Other than "Lead" in Column E,Was Material Ever Previously Lead?],G9649,Table15[Customer-Owned Portion],O9649),Table15[Unique ID],0),0)))</f>
        <v/>
      </c>
      <c r="X9649"/>
    </row>
    <row r="9650" spans="2:24" hidden="1" x14ac:dyDescent="0.25">
      <c r="B9650" s="145"/>
      <c r="C9650" s="31"/>
      <c r="D9650" s="31"/>
      <c r="E9650" s="43"/>
      <c r="F9650" s="42"/>
      <c r="G9650" s="83"/>
      <c r="H9650" s="31"/>
      <c r="I9650" s="31"/>
      <c r="J9650" s="83"/>
      <c r="K9650" s="31"/>
      <c r="L9650" s="31"/>
      <c r="M9650" s="168"/>
      <c r="N9650" s="147"/>
      <c r="O9650" s="105"/>
      <c r="P9650" s="42"/>
      <c r="Q9650" s="31"/>
      <c r="R9650" s="83"/>
      <c r="S9650" s="31"/>
      <c r="T9650" s="31"/>
      <c r="U9650" s="168"/>
      <c r="V9650" s="149"/>
      <c r="W9650" s="140" t="str" cm="1">
        <f t="array" ref="W9650">IF(SUM(LEN(B9650:V9650))=0,"",IF(OR(OR(ISBLANK(F9650),SUM(LEN(C9650),LEN(D9650))=0),AND(NOT(E9650="Unknown"),ISBLANK(J9650)),AND(NOT(O9650="Unknown"),ISBLANK(R9650))),"Missing Information", INDEX(Table15[Entire Service Line Classification], MATCH(SUMIFS(Table15[Unique ID],Table15[System-Owned Portion],E9650,Table15[If Material Anything Other than "Lead" in Column E,Was Material Ever Previously Lead?],G9650,Table15[Customer-Owned Portion],O9650),Table15[Unique ID],0),0)))</f>
        <v/>
      </c>
      <c r="X9650"/>
    </row>
    <row r="9651" spans="2:24" hidden="1" x14ac:dyDescent="0.25">
      <c r="B9651" s="145"/>
      <c r="C9651" s="31"/>
      <c r="D9651" s="31"/>
      <c r="E9651" s="43"/>
      <c r="F9651" s="42"/>
      <c r="G9651" s="83"/>
      <c r="H9651" s="31"/>
      <c r="I9651" s="31"/>
      <c r="J9651" s="83"/>
      <c r="K9651" s="31"/>
      <c r="L9651" s="31"/>
      <c r="M9651" s="168"/>
      <c r="N9651" s="147"/>
      <c r="O9651" s="105"/>
      <c r="P9651" s="42"/>
      <c r="Q9651" s="31"/>
      <c r="R9651" s="83"/>
      <c r="S9651" s="31"/>
      <c r="T9651" s="31"/>
      <c r="U9651" s="168"/>
      <c r="V9651" s="149"/>
      <c r="W9651" s="140" t="str" cm="1">
        <f t="array" ref="W9651">IF(SUM(LEN(B9651:V9651))=0,"",IF(OR(OR(ISBLANK(F9651),SUM(LEN(C9651),LEN(D9651))=0),AND(NOT(E9651="Unknown"),ISBLANK(J9651)),AND(NOT(O9651="Unknown"),ISBLANK(R9651))),"Missing Information", INDEX(Table15[Entire Service Line Classification], MATCH(SUMIFS(Table15[Unique ID],Table15[System-Owned Portion],E9651,Table15[If Material Anything Other than "Lead" in Column E,Was Material Ever Previously Lead?],G9651,Table15[Customer-Owned Portion],O9651),Table15[Unique ID],0),0)))</f>
        <v/>
      </c>
      <c r="X9651"/>
    </row>
    <row r="9652" spans="2:24" hidden="1" x14ac:dyDescent="0.25">
      <c r="B9652" s="145"/>
      <c r="C9652" s="31"/>
      <c r="D9652" s="31"/>
      <c r="E9652" s="43"/>
      <c r="F9652" s="42"/>
      <c r="G9652" s="83"/>
      <c r="H9652" s="31"/>
      <c r="I9652" s="31"/>
      <c r="J9652" s="83"/>
      <c r="K9652" s="31"/>
      <c r="L9652" s="31"/>
      <c r="M9652" s="168"/>
      <c r="N9652" s="147"/>
      <c r="O9652" s="105"/>
      <c r="P9652" s="42"/>
      <c r="Q9652" s="31"/>
      <c r="R9652" s="83"/>
      <c r="S9652" s="31"/>
      <c r="T9652" s="31"/>
      <c r="U9652" s="168"/>
      <c r="V9652" s="149"/>
      <c r="W9652" s="140" t="str" cm="1">
        <f t="array" ref="W9652">IF(SUM(LEN(B9652:V9652))=0,"",IF(OR(OR(ISBLANK(F9652),SUM(LEN(C9652),LEN(D9652))=0),AND(NOT(E9652="Unknown"),ISBLANK(J9652)),AND(NOT(O9652="Unknown"),ISBLANK(R9652))),"Missing Information", INDEX(Table15[Entire Service Line Classification], MATCH(SUMIFS(Table15[Unique ID],Table15[System-Owned Portion],E9652,Table15[If Material Anything Other than "Lead" in Column E,Was Material Ever Previously Lead?],G9652,Table15[Customer-Owned Portion],O9652),Table15[Unique ID],0),0)))</f>
        <v/>
      </c>
      <c r="X9652"/>
    </row>
    <row r="9653" spans="2:24" hidden="1" x14ac:dyDescent="0.25">
      <c r="B9653" s="145"/>
      <c r="C9653" s="31"/>
      <c r="D9653" s="31"/>
      <c r="E9653" s="43"/>
      <c r="F9653" s="42"/>
      <c r="G9653" s="83"/>
      <c r="H9653" s="31"/>
      <c r="I9653" s="31"/>
      <c r="J9653" s="83"/>
      <c r="K9653" s="31"/>
      <c r="L9653" s="31"/>
      <c r="M9653" s="168"/>
      <c r="N9653" s="147"/>
      <c r="O9653" s="105"/>
      <c r="P9653" s="42"/>
      <c r="Q9653" s="31"/>
      <c r="R9653" s="83"/>
      <c r="S9653" s="31"/>
      <c r="T9653" s="31"/>
      <c r="U9653" s="168"/>
      <c r="V9653" s="149"/>
      <c r="W9653" s="140" t="str" cm="1">
        <f t="array" ref="W9653">IF(SUM(LEN(B9653:V9653))=0,"",IF(OR(OR(ISBLANK(F9653),SUM(LEN(C9653),LEN(D9653))=0),AND(NOT(E9653="Unknown"),ISBLANK(J9653)),AND(NOT(O9653="Unknown"),ISBLANK(R9653))),"Missing Information", INDEX(Table15[Entire Service Line Classification], MATCH(SUMIFS(Table15[Unique ID],Table15[System-Owned Portion],E9653,Table15[If Material Anything Other than "Lead" in Column E,Was Material Ever Previously Lead?],G9653,Table15[Customer-Owned Portion],O9653),Table15[Unique ID],0),0)))</f>
        <v/>
      </c>
      <c r="X9653"/>
    </row>
    <row r="9654" spans="2:24" hidden="1" x14ac:dyDescent="0.25">
      <c r="B9654" s="145"/>
      <c r="C9654" s="31"/>
      <c r="D9654" s="31"/>
      <c r="E9654" s="43"/>
      <c r="F9654" s="42"/>
      <c r="G9654" s="83"/>
      <c r="H9654" s="31"/>
      <c r="I9654" s="31"/>
      <c r="J9654" s="83"/>
      <c r="K9654" s="31"/>
      <c r="L9654" s="31"/>
      <c r="M9654" s="168"/>
      <c r="N9654" s="147"/>
      <c r="O9654" s="105"/>
      <c r="P9654" s="42"/>
      <c r="Q9654" s="31"/>
      <c r="R9654" s="83"/>
      <c r="S9654" s="31"/>
      <c r="T9654" s="31"/>
      <c r="U9654" s="168"/>
      <c r="V9654" s="149"/>
      <c r="W9654" s="140" t="str" cm="1">
        <f t="array" ref="W9654">IF(SUM(LEN(B9654:V9654))=0,"",IF(OR(OR(ISBLANK(F9654),SUM(LEN(C9654),LEN(D9654))=0),AND(NOT(E9654="Unknown"),ISBLANK(J9654)),AND(NOT(O9654="Unknown"),ISBLANK(R9654))),"Missing Information", INDEX(Table15[Entire Service Line Classification], MATCH(SUMIFS(Table15[Unique ID],Table15[System-Owned Portion],E9654,Table15[If Material Anything Other than "Lead" in Column E,Was Material Ever Previously Lead?],G9654,Table15[Customer-Owned Portion],O9654),Table15[Unique ID],0),0)))</f>
        <v/>
      </c>
      <c r="X9654"/>
    </row>
    <row r="9655" spans="2:24" hidden="1" x14ac:dyDescent="0.25">
      <c r="B9655" s="145"/>
      <c r="C9655" s="31"/>
      <c r="D9655" s="31"/>
      <c r="E9655" s="43"/>
      <c r="F9655" s="42"/>
      <c r="G9655" s="83"/>
      <c r="H9655" s="31"/>
      <c r="I9655" s="31"/>
      <c r="J9655" s="83"/>
      <c r="K9655" s="31"/>
      <c r="L9655" s="31"/>
      <c r="M9655" s="168"/>
      <c r="N9655" s="147"/>
      <c r="O9655" s="105"/>
      <c r="P9655" s="42"/>
      <c r="Q9655" s="31"/>
      <c r="R9655" s="83"/>
      <c r="S9655" s="31"/>
      <c r="T9655" s="31"/>
      <c r="U9655" s="168"/>
      <c r="V9655" s="149"/>
      <c r="W9655" s="140" t="str" cm="1">
        <f t="array" ref="W9655">IF(SUM(LEN(B9655:V9655))=0,"",IF(OR(OR(ISBLANK(F9655),SUM(LEN(C9655),LEN(D9655))=0),AND(NOT(E9655="Unknown"),ISBLANK(J9655)),AND(NOT(O9655="Unknown"),ISBLANK(R9655))),"Missing Information", INDEX(Table15[Entire Service Line Classification], MATCH(SUMIFS(Table15[Unique ID],Table15[System-Owned Portion],E9655,Table15[If Material Anything Other than "Lead" in Column E,Was Material Ever Previously Lead?],G9655,Table15[Customer-Owned Portion],O9655),Table15[Unique ID],0),0)))</f>
        <v/>
      </c>
      <c r="X9655"/>
    </row>
    <row r="9656" spans="2:24" hidden="1" x14ac:dyDescent="0.25">
      <c r="B9656" s="145"/>
      <c r="C9656" s="31"/>
      <c r="D9656" s="31"/>
      <c r="E9656" s="43"/>
      <c r="F9656" s="42"/>
      <c r="G9656" s="83"/>
      <c r="H9656" s="31"/>
      <c r="I9656" s="31"/>
      <c r="J9656" s="83"/>
      <c r="K9656" s="31"/>
      <c r="L9656" s="31"/>
      <c r="M9656" s="168"/>
      <c r="N9656" s="147"/>
      <c r="O9656" s="105"/>
      <c r="P9656" s="42"/>
      <c r="Q9656" s="31"/>
      <c r="R9656" s="83"/>
      <c r="S9656" s="31"/>
      <c r="T9656" s="31"/>
      <c r="U9656" s="168"/>
      <c r="V9656" s="149"/>
      <c r="W9656" s="140" t="str" cm="1">
        <f t="array" ref="W9656">IF(SUM(LEN(B9656:V9656))=0,"",IF(OR(OR(ISBLANK(F9656),SUM(LEN(C9656),LEN(D9656))=0),AND(NOT(E9656="Unknown"),ISBLANK(J9656)),AND(NOT(O9656="Unknown"),ISBLANK(R9656))),"Missing Information", INDEX(Table15[Entire Service Line Classification], MATCH(SUMIFS(Table15[Unique ID],Table15[System-Owned Portion],E9656,Table15[If Material Anything Other than "Lead" in Column E,Was Material Ever Previously Lead?],G9656,Table15[Customer-Owned Portion],O9656),Table15[Unique ID],0),0)))</f>
        <v/>
      </c>
      <c r="X9656"/>
    </row>
    <row r="9657" spans="2:24" hidden="1" x14ac:dyDescent="0.25">
      <c r="B9657" s="145"/>
      <c r="C9657" s="31"/>
      <c r="D9657" s="31"/>
      <c r="E9657" s="43"/>
      <c r="F9657" s="42"/>
      <c r="G9657" s="83"/>
      <c r="H9657" s="31"/>
      <c r="I9657" s="31"/>
      <c r="J9657" s="83"/>
      <c r="K9657" s="31"/>
      <c r="L9657" s="31"/>
      <c r="M9657" s="168"/>
      <c r="N9657" s="147"/>
      <c r="O9657" s="105"/>
      <c r="P9657" s="42"/>
      <c r="Q9657" s="31"/>
      <c r="R9657" s="83"/>
      <c r="S9657" s="31"/>
      <c r="T9657" s="31"/>
      <c r="U9657" s="168"/>
      <c r="V9657" s="149"/>
      <c r="W9657" s="140" t="str" cm="1">
        <f t="array" ref="W9657">IF(SUM(LEN(B9657:V9657))=0,"",IF(OR(OR(ISBLANK(F9657),SUM(LEN(C9657),LEN(D9657))=0),AND(NOT(E9657="Unknown"),ISBLANK(J9657)),AND(NOT(O9657="Unknown"),ISBLANK(R9657))),"Missing Information", INDEX(Table15[Entire Service Line Classification], MATCH(SUMIFS(Table15[Unique ID],Table15[System-Owned Portion],E9657,Table15[If Material Anything Other than "Lead" in Column E,Was Material Ever Previously Lead?],G9657,Table15[Customer-Owned Portion],O9657),Table15[Unique ID],0),0)))</f>
        <v/>
      </c>
      <c r="X9657"/>
    </row>
    <row r="9658" spans="2:24" hidden="1" x14ac:dyDescent="0.25">
      <c r="B9658" s="145"/>
      <c r="C9658" s="31"/>
      <c r="D9658" s="31"/>
      <c r="E9658" s="43"/>
      <c r="F9658" s="42"/>
      <c r="G9658" s="83"/>
      <c r="H9658" s="31"/>
      <c r="I9658" s="31"/>
      <c r="J9658" s="83"/>
      <c r="K9658" s="31"/>
      <c r="L9658" s="31"/>
      <c r="M9658" s="168"/>
      <c r="N9658" s="147"/>
      <c r="O9658" s="105"/>
      <c r="P9658" s="42"/>
      <c r="Q9658" s="31"/>
      <c r="R9658" s="83"/>
      <c r="S9658" s="31"/>
      <c r="T9658" s="31"/>
      <c r="U9658" s="168"/>
      <c r="V9658" s="149"/>
      <c r="W9658" s="140" t="str" cm="1">
        <f t="array" ref="W9658">IF(SUM(LEN(B9658:V9658))=0,"",IF(OR(OR(ISBLANK(F9658),SUM(LEN(C9658),LEN(D9658))=0),AND(NOT(E9658="Unknown"),ISBLANK(J9658)),AND(NOT(O9658="Unknown"),ISBLANK(R9658))),"Missing Information", INDEX(Table15[Entire Service Line Classification], MATCH(SUMIFS(Table15[Unique ID],Table15[System-Owned Portion],E9658,Table15[If Material Anything Other than "Lead" in Column E,Was Material Ever Previously Lead?],G9658,Table15[Customer-Owned Portion],O9658),Table15[Unique ID],0),0)))</f>
        <v/>
      </c>
      <c r="X9658"/>
    </row>
    <row r="9659" spans="2:24" hidden="1" x14ac:dyDescent="0.25">
      <c r="B9659" s="145"/>
      <c r="C9659" s="31"/>
      <c r="D9659" s="31"/>
      <c r="E9659" s="43"/>
      <c r="F9659" s="42"/>
      <c r="G9659" s="83"/>
      <c r="H9659" s="31"/>
      <c r="I9659" s="31"/>
      <c r="J9659" s="83"/>
      <c r="K9659" s="31"/>
      <c r="L9659" s="31"/>
      <c r="M9659" s="168"/>
      <c r="N9659" s="147"/>
      <c r="O9659" s="105"/>
      <c r="P9659" s="42"/>
      <c r="Q9659" s="31"/>
      <c r="R9659" s="83"/>
      <c r="S9659" s="31"/>
      <c r="T9659" s="31"/>
      <c r="U9659" s="168"/>
      <c r="V9659" s="149"/>
      <c r="W9659" s="140" t="str" cm="1">
        <f t="array" ref="W9659">IF(SUM(LEN(B9659:V9659))=0,"",IF(OR(OR(ISBLANK(F9659),SUM(LEN(C9659),LEN(D9659))=0),AND(NOT(E9659="Unknown"),ISBLANK(J9659)),AND(NOT(O9659="Unknown"),ISBLANK(R9659))),"Missing Information", INDEX(Table15[Entire Service Line Classification], MATCH(SUMIFS(Table15[Unique ID],Table15[System-Owned Portion],E9659,Table15[If Material Anything Other than "Lead" in Column E,Was Material Ever Previously Lead?],G9659,Table15[Customer-Owned Portion],O9659),Table15[Unique ID],0),0)))</f>
        <v/>
      </c>
      <c r="X9659"/>
    </row>
    <row r="9660" spans="2:24" hidden="1" x14ac:dyDescent="0.25">
      <c r="B9660" s="145"/>
      <c r="C9660" s="31"/>
      <c r="D9660" s="31"/>
      <c r="E9660" s="43"/>
      <c r="F9660" s="42"/>
      <c r="G9660" s="83"/>
      <c r="H9660" s="31"/>
      <c r="I9660" s="31"/>
      <c r="J9660" s="83"/>
      <c r="K9660" s="31"/>
      <c r="L9660" s="31"/>
      <c r="M9660" s="168"/>
      <c r="N9660" s="147"/>
      <c r="O9660" s="105"/>
      <c r="P9660" s="42"/>
      <c r="Q9660" s="31"/>
      <c r="R9660" s="83"/>
      <c r="S9660" s="31"/>
      <c r="T9660" s="31"/>
      <c r="U9660" s="168"/>
      <c r="V9660" s="149"/>
      <c r="W9660" s="140" t="str" cm="1">
        <f t="array" ref="W9660">IF(SUM(LEN(B9660:V9660))=0,"",IF(OR(OR(ISBLANK(F9660),SUM(LEN(C9660),LEN(D9660))=0),AND(NOT(E9660="Unknown"),ISBLANK(J9660)),AND(NOT(O9660="Unknown"),ISBLANK(R9660))),"Missing Information", INDEX(Table15[Entire Service Line Classification], MATCH(SUMIFS(Table15[Unique ID],Table15[System-Owned Portion],E9660,Table15[If Material Anything Other than "Lead" in Column E,Was Material Ever Previously Lead?],G9660,Table15[Customer-Owned Portion],O9660),Table15[Unique ID],0),0)))</f>
        <v/>
      </c>
      <c r="X9660"/>
    </row>
    <row r="9661" spans="2:24" hidden="1" x14ac:dyDescent="0.25">
      <c r="B9661" s="145"/>
      <c r="C9661" s="31"/>
      <c r="D9661" s="31"/>
      <c r="E9661" s="43"/>
      <c r="F9661" s="42"/>
      <c r="G9661" s="83"/>
      <c r="H9661" s="31"/>
      <c r="I9661" s="31"/>
      <c r="J9661" s="83"/>
      <c r="K9661" s="31"/>
      <c r="L9661" s="31"/>
      <c r="M9661" s="168"/>
      <c r="N9661" s="147"/>
      <c r="O9661" s="105"/>
      <c r="P9661" s="42"/>
      <c r="Q9661" s="31"/>
      <c r="R9661" s="83"/>
      <c r="S9661" s="31"/>
      <c r="T9661" s="31"/>
      <c r="U9661" s="168"/>
      <c r="V9661" s="149"/>
      <c r="W9661" s="140" t="str" cm="1">
        <f t="array" ref="W9661">IF(SUM(LEN(B9661:V9661))=0,"",IF(OR(OR(ISBLANK(F9661),SUM(LEN(C9661),LEN(D9661))=0),AND(NOT(E9661="Unknown"),ISBLANK(J9661)),AND(NOT(O9661="Unknown"),ISBLANK(R9661))),"Missing Information", INDEX(Table15[Entire Service Line Classification], MATCH(SUMIFS(Table15[Unique ID],Table15[System-Owned Portion],E9661,Table15[If Material Anything Other than "Lead" in Column E,Was Material Ever Previously Lead?],G9661,Table15[Customer-Owned Portion],O9661),Table15[Unique ID],0),0)))</f>
        <v/>
      </c>
      <c r="X9661"/>
    </row>
    <row r="9662" spans="2:24" hidden="1" x14ac:dyDescent="0.25">
      <c r="B9662" s="145"/>
      <c r="C9662" s="31"/>
      <c r="D9662" s="31"/>
      <c r="E9662" s="43"/>
      <c r="F9662" s="42"/>
      <c r="G9662" s="83"/>
      <c r="H9662" s="31"/>
      <c r="I9662" s="31"/>
      <c r="J9662" s="83"/>
      <c r="K9662" s="31"/>
      <c r="L9662" s="31"/>
      <c r="M9662" s="168"/>
      <c r="N9662" s="147"/>
      <c r="O9662" s="105"/>
      <c r="P9662" s="42"/>
      <c r="Q9662" s="31"/>
      <c r="R9662" s="83"/>
      <c r="S9662" s="31"/>
      <c r="T9662" s="31"/>
      <c r="U9662" s="168"/>
      <c r="V9662" s="149"/>
      <c r="W9662" s="140" t="str" cm="1">
        <f t="array" ref="W9662">IF(SUM(LEN(B9662:V9662))=0,"",IF(OR(OR(ISBLANK(F9662),SUM(LEN(C9662),LEN(D9662))=0),AND(NOT(E9662="Unknown"),ISBLANK(J9662)),AND(NOT(O9662="Unknown"),ISBLANK(R9662))),"Missing Information", INDEX(Table15[Entire Service Line Classification], MATCH(SUMIFS(Table15[Unique ID],Table15[System-Owned Portion],E9662,Table15[If Material Anything Other than "Lead" in Column E,Was Material Ever Previously Lead?],G9662,Table15[Customer-Owned Portion],O9662),Table15[Unique ID],0),0)))</f>
        <v/>
      </c>
      <c r="X9662"/>
    </row>
    <row r="9663" spans="2:24" hidden="1" x14ac:dyDescent="0.25">
      <c r="B9663" s="145"/>
      <c r="C9663" s="31"/>
      <c r="D9663" s="31"/>
      <c r="E9663" s="43"/>
      <c r="F9663" s="42"/>
      <c r="G9663" s="83"/>
      <c r="H9663" s="31"/>
      <c r="I9663" s="31"/>
      <c r="J9663" s="83"/>
      <c r="K9663" s="31"/>
      <c r="L9663" s="31"/>
      <c r="M9663" s="168"/>
      <c r="N9663" s="147"/>
      <c r="O9663" s="105"/>
      <c r="P9663" s="42"/>
      <c r="Q9663" s="31"/>
      <c r="R9663" s="83"/>
      <c r="S9663" s="31"/>
      <c r="T9663" s="31"/>
      <c r="U9663" s="168"/>
      <c r="V9663" s="149"/>
      <c r="W9663" s="140" t="str" cm="1">
        <f t="array" ref="W9663">IF(SUM(LEN(B9663:V9663))=0,"",IF(OR(OR(ISBLANK(F9663),SUM(LEN(C9663),LEN(D9663))=0),AND(NOT(E9663="Unknown"),ISBLANK(J9663)),AND(NOT(O9663="Unknown"),ISBLANK(R9663))),"Missing Information", INDEX(Table15[Entire Service Line Classification], MATCH(SUMIFS(Table15[Unique ID],Table15[System-Owned Portion],E9663,Table15[If Material Anything Other than "Lead" in Column E,Was Material Ever Previously Lead?],G9663,Table15[Customer-Owned Portion],O9663),Table15[Unique ID],0),0)))</f>
        <v/>
      </c>
      <c r="X9663"/>
    </row>
    <row r="9664" spans="2:24" hidden="1" x14ac:dyDescent="0.25">
      <c r="B9664" s="145"/>
      <c r="C9664" s="31"/>
      <c r="D9664" s="31"/>
      <c r="E9664" s="43"/>
      <c r="F9664" s="42"/>
      <c r="G9664" s="83"/>
      <c r="H9664" s="31"/>
      <c r="I9664" s="31"/>
      <c r="J9664" s="83"/>
      <c r="K9664" s="31"/>
      <c r="L9664" s="31"/>
      <c r="M9664" s="168"/>
      <c r="N9664" s="147"/>
      <c r="O9664" s="105"/>
      <c r="P9664" s="42"/>
      <c r="Q9664" s="31"/>
      <c r="R9664" s="83"/>
      <c r="S9664" s="31"/>
      <c r="T9664" s="31"/>
      <c r="U9664" s="168"/>
      <c r="V9664" s="149"/>
      <c r="W9664" s="140" t="str" cm="1">
        <f t="array" ref="W9664">IF(SUM(LEN(B9664:V9664))=0,"",IF(OR(OR(ISBLANK(F9664),SUM(LEN(C9664),LEN(D9664))=0),AND(NOT(E9664="Unknown"),ISBLANK(J9664)),AND(NOT(O9664="Unknown"),ISBLANK(R9664))),"Missing Information", INDEX(Table15[Entire Service Line Classification], MATCH(SUMIFS(Table15[Unique ID],Table15[System-Owned Portion],E9664,Table15[If Material Anything Other than "Lead" in Column E,Was Material Ever Previously Lead?],G9664,Table15[Customer-Owned Portion],O9664),Table15[Unique ID],0),0)))</f>
        <v/>
      </c>
      <c r="X9664"/>
    </row>
    <row r="9665" spans="2:24" hidden="1" x14ac:dyDescent="0.25">
      <c r="B9665" s="145"/>
      <c r="C9665" s="31"/>
      <c r="D9665" s="31"/>
      <c r="E9665" s="43"/>
      <c r="F9665" s="42"/>
      <c r="G9665" s="83"/>
      <c r="H9665" s="31"/>
      <c r="I9665" s="31"/>
      <c r="J9665" s="83"/>
      <c r="K9665" s="31"/>
      <c r="L9665" s="31"/>
      <c r="M9665" s="168"/>
      <c r="N9665" s="147"/>
      <c r="O9665" s="105"/>
      <c r="P9665" s="42"/>
      <c r="Q9665" s="31"/>
      <c r="R9665" s="83"/>
      <c r="S9665" s="31"/>
      <c r="T9665" s="31"/>
      <c r="U9665" s="168"/>
      <c r="V9665" s="149"/>
      <c r="W9665" s="140" t="str" cm="1">
        <f t="array" ref="W9665">IF(SUM(LEN(B9665:V9665))=0,"",IF(OR(OR(ISBLANK(F9665),SUM(LEN(C9665),LEN(D9665))=0),AND(NOT(E9665="Unknown"),ISBLANK(J9665)),AND(NOT(O9665="Unknown"),ISBLANK(R9665))),"Missing Information", INDEX(Table15[Entire Service Line Classification], MATCH(SUMIFS(Table15[Unique ID],Table15[System-Owned Portion],E9665,Table15[If Material Anything Other than "Lead" in Column E,Was Material Ever Previously Lead?],G9665,Table15[Customer-Owned Portion],O9665),Table15[Unique ID],0),0)))</f>
        <v/>
      </c>
      <c r="X9665"/>
    </row>
    <row r="9666" spans="2:24" hidden="1" x14ac:dyDescent="0.25">
      <c r="B9666" s="145"/>
      <c r="C9666" s="31"/>
      <c r="D9666" s="31"/>
      <c r="E9666" s="43"/>
      <c r="F9666" s="42"/>
      <c r="G9666" s="83"/>
      <c r="H9666" s="31"/>
      <c r="I9666" s="31"/>
      <c r="J9666" s="83"/>
      <c r="K9666" s="31"/>
      <c r="L9666" s="31"/>
      <c r="M9666" s="168"/>
      <c r="N9666" s="147"/>
      <c r="O9666" s="105"/>
      <c r="P9666" s="42"/>
      <c r="Q9666" s="31"/>
      <c r="R9666" s="83"/>
      <c r="S9666" s="31"/>
      <c r="T9666" s="31"/>
      <c r="U9666" s="168"/>
      <c r="V9666" s="149"/>
      <c r="W9666" s="140" t="str" cm="1">
        <f t="array" ref="W9666">IF(SUM(LEN(B9666:V9666))=0,"",IF(OR(OR(ISBLANK(F9666),SUM(LEN(C9666),LEN(D9666))=0),AND(NOT(E9666="Unknown"),ISBLANK(J9666)),AND(NOT(O9666="Unknown"),ISBLANK(R9666))),"Missing Information", INDEX(Table15[Entire Service Line Classification], MATCH(SUMIFS(Table15[Unique ID],Table15[System-Owned Portion],E9666,Table15[If Material Anything Other than "Lead" in Column E,Was Material Ever Previously Lead?],G9666,Table15[Customer-Owned Portion],O9666),Table15[Unique ID],0),0)))</f>
        <v/>
      </c>
      <c r="X9666"/>
    </row>
    <row r="9667" spans="2:24" hidden="1" x14ac:dyDescent="0.25">
      <c r="B9667" s="145"/>
      <c r="C9667" s="31"/>
      <c r="D9667" s="31"/>
      <c r="E9667" s="43"/>
      <c r="F9667" s="42"/>
      <c r="G9667" s="83"/>
      <c r="H9667" s="31"/>
      <c r="I9667" s="31"/>
      <c r="J9667" s="83"/>
      <c r="K9667" s="31"/>
      <c r="L9667" s="31"/>
      <c r="M9667" s="168"/>
      <c r="N9667" s="147"/>
      <c r="O9667" s="105"/>
      <c r="P9667" s="42"/>
      <c r="Q9667" s="31"/>
      <c r="R9667" s="83"/>
      <c r="S9667" s="31"/>
      <c r="T9667" s="31"/>
      <c r="U9667" s="168"/>
      <c r="V9667" s="149"/>
      <c r="W9667" s="140" t="str" cm="1">
        <f t="array" ref="W9667">IF(SUM(LEN(B9667:V9667))=0,"",IF(OR(OR(ISBLANK(F9667),SUM(LEN(C9667),LEN(D9667))=0),AND(NOT(E9667="Unknown"),ISBLANK(J9667)),AND(NOT(O9667="Unknown"),ISBLANK(R9667))),"Missing Information", INDEX(Table15[Entire Service Line Classification], MATCH(SUMIFS(Table15[Unique ID],Table15[System-Owned Portion],E9667,Table15[If Material Anything Other than "Lead" in Column E,Was Material Ever Previously Lead?],G9667,Table15[Customer-Owned Portion],O9667),Table15[Unique ID],0),0)))</f>
        <v/>
      </c>
      <c r="X9667"/>
    </row>
    <row r="9668" spans="2:24" hidden="1" x14ac:dyDescent="0.25">
      <c r="B9668" s="145"/>
      <c r="C9668" s="31"/>
      <c r="D9668" s="31"/>
      <c r="E9668" s="43"/>
      <c r="F9668" s="42"/>
      <c r="G9668" s="83"/>
      <c r="H9668" s="31"/>
      <c r="I9668" s="31"/>
      <c r="J9668" s="83"/>
      <c r="K9668" s="31"/>
      <c r="L9668" s="31"/>
      <c r="M9668" s="168"/>
      <c r="N9668" s="147"/>
      <c r="O9668" s="105"/>
      <c r="P9668" s="42"/>
      <c r="Q9668" s="31"/>
      <c r="R9668" s="83"/>
      <c r="S9668" s="31"/>
      <c r="T9668" s="31"/>
      <c r="U9668" s="168"/>
      <c r="V9668" s="149"/>
      <c r="W9668" s="140" t="str" cm="1">
        <f t="array" ref="W9668">IF(SUM(LEN(B9668:V9668))=0,"",IF(OR(OR(ISBLANK(F9668),SUM(LEN(C9668),LEN(D9668))=0),AND(NOT(E9668="Unknown"),ISBLANK(J9668)),AND(NOT(O9668="Unknown"),ISBLANK(R9668))),"Missing Information", INDEX(Table15[Entire Service Line Classification], MATCH(SUMIFS(Table15[Unique ID],Table15[System-Owned Portion],E9668,Table15[If Material Anything Other than "Lead" in Column E,Was Material Ever Previously Lead?],G9668,Table15[Customer-Owned Portion],O9668),Table15[Unique ID],0),0)))</f>
        <v/>
      </c>
      <c r="X9668"/>
    </row>
    <row r="9669" spans="2:24" hidden="1" x14ac:dyDescent="0.25">
      <c r="B9669" s="145"/>
      <c r="C9669" s="31"/>
      <c r="D9669" s="31"/>
      <c r="E9669" s="43"/>
      <c r="F9669" s="42"/>
      <c r="G9669" s="83"/>
      <c r="H9669" s="31"/>
      <c r="I9669" s="31"/>
      <c r="J9669" s="83"/>
      <c r="K9669" s="31"/>
      <c r="L9669" s="31"/>
      <c r="M9669" s="168"/>
      <c r="N9669" s="147"/>
      <c r="O9669" s="105"/>
      <c r="P9669" s="42"/>
      <c r="Q9669" s="31"/>
      <c r="R9669" s="83"/>
      <c r="S9669" s="31"/>
      <c r="T9669" s="31"/>
      <c r="U9669" s="168"/>
      <c r="V9669" s="149"/>
      <c r="W9669" s="140" t="str" cm="1">
        <f t="array" ref="W9669">IF(SUM(LEN(B9669:V9669))=0,"",IF(OR(OR(ISBLANK(F9669),SUM(LEN(C9669),LEN(D9669))=0),AND(NOT(E9669="Unknown"),ISBLANK(J9669)),AND(NOT(O9669="Unknown"),ISBLANK(R9669))),"Missing Information", INDEX(Table15[Entire Service Line Classification], MATCH(SUMIFS(Table15[Unique ID],Table15[System-Owned Portion],E9669,Table15[If Material Anything Other than "Lead" in Column E,Was Material Ever Previously Lead?],G9669,Table15[Customer-Owned Portion],O9669),Table15[Unique ID],0),0)))</f>
        <v/>
      </c>
      <c r="X9669"/>
    </row>
    <row r="9670" spans="2:24" hidden="1" x14ac:dyDescent="0.25">
      <c r="B9670" s="145"/>
      <c r="C9670" s="31"/>
      <c r="D9670" s="31"/>
      <c r="E9670" s="43"/>
      <c r="F9670" s="42"/>
      <c r="G9670" s="83"/>
      <c r="H9670" s="31"/>
      <c r="I9670" s="31"/>
      <c r="J9670" s="83"/>
      <c r="K9670" s="31"/>
      <c r="L9670" s="31"/>
      <c r="M9670" s="168"/>
      <c r="N9670" s="147"/>
      <c r="O9670" s="105"/>
      <c r="P9670" s="42"/>
      <c r="Q9670" s="31"/>
      <c r="R9670" s="83"/>
      <c r="S9670" s="31"/>
      <c r="T9670" s="31"/>
      <c r="U9670" s="168"/>
      <c r="V9670" s="149"/>
      <c r="W9670" s="140" t="str" cm="1">
        <f t="array" ref="W9670">IF(SUM(LEN(B9670:V9670))=0,"",IF(OR(OR(ISBLANK(F9670),SUM(LEN(C9670),LEN(D9670))=0),AND(NOT(E9670="Unknown"),ISBLANK(J9670)),AND(NOT(O9670="Unknown"),ISBLANK(R9670))),"Missing Information", INDEX(Table15[Entire Service Line Classification], MATCH(SUMIFS(Table15[Unique ID],Table15[System-Owned Portion],E9670,Table15[If Material Anything Other than "Lead" in Column E,Was Material Ever Previously Lead?],G9670,Table15[Customer-Owned Portion],O9670),Table15[Unique ID],0),0)))</f>
        <v/>
      </c>
      <c r="X9670"/>
    </row>
    <row r="9671" spans="2:24" hidden="1" x14ac:dyDescent="0.25">
      <c r="B9671" s="145"/>
      <c r="C9671" s="31"/>
      <c r="D9671" s="31"/>
      <c r="E9671" s="43"/>
      <c r="F9671" s="42"/>
      <c r="G9671" s="83"/>
      <c r="H9671" s="31"/>
      <c r="I9671" s="31"/>
      <c r="J9671" s="83"/>
      <c r="K9671" s="31"/>
      <c r="L9671" s="31"/>
      <c r="M9671" s="168"/>
      <c r="N9671" s="147"/>
      <c r="O9671" s="105"/>
      <c r="P9671" s="42"/>
      <c r="Q9671" s="31"/>
      <c r="R9671" s="83"/>
      <c r="S9671" s="31"/>
      <c r="T9671" s="31"/>
      <c r="U9671" s="168"/>
      <c r="V9671" s="149"/>
      <c r="W9671" s="140" t="str" cm="1">
        <f t="array" ref="W9671">IF(SUM(LEN(B9671:V9671))=0,"",IF(OR(OR(ISBLANK(F9671),SUM(LEN(C9671),LEN(D9671))=0),AND(NOT(E9671="Unknown"),ISBLANK(J9671)),AND(NOT(O9671="Unknown"),ISBLANK(R9671))),"Missing Information", INDEX(Table15[Entire Service Line Classification], MATCH(SUMIFS(Table15[Unique ID],Table15[System-Owned Portion],E9671,Table15[If Material Anything Other than "Lead" in Column E,Was Material Ever Previously Lead?],G9671,Table15[Customer-Owned Portion],O9671),Table15[Unique ID],0),0)))</f>
        <v/>
      </c>
      <c r="X9671"/>
    </row>
    <row r="9672" spans="2:24" hidden="1" x14ac:dyDescent="0.25">
      <c r="B9672" s="145"/>
      <c r="C9672" s="31"/>
      <c r="D9672" s="31"/>
      <c r="E9672" s="43"/>
      <c r="F9672" s="42"/>
      <c r="G9672" s="83"/>
      <c r="H9672" s="31"/>
      <c r="I9672" s="31"/>
      <c r="J9672" s="83"/>
      <c r="K9672" s="31"/>
      <c r="L9672" s="31"/>
      <c r="M9672" s="168"/>
      <c r="N9672" s="147"/>
      <c r="O9672" s="105"/>
      <c r="P9672" s="42"/>
      <c r="Q9672" s="31"/>
      <c r="R9672" s="83"/>
      <c r="S9672" s="31"/>
      <c r="T9672" s="31"/>
      <c r="U9672" s="168"/>
      <c r="V9672" s="149"/>
      <c r="W9672" s="140" t="str" cm="1">
        <f t="array" ref="W9672">IF(SUM(LEN(B9672:V9672))=0,"",IF(OR(OR(ISBLANK(F9672),SUM(LEN(C9672),LEN(D9672))=0),AND(NOT(E9672="Unknown"),ISBLANK(J9672)),AND(NOT(O9672="Unknown"),ISBLANK(R9672))),"Missing Information", INDEX(Table15[Entire Service Line Classification], MATCH(SUMIFS(Table15[Unique ID],Table15[System-Owned Portion],E9672,Table15[If Material Anything Other than "Lead" in Column E,Was Material Ever Previously Lead?],G9672,Table15[Customer-Owned Portion],O9672),Table15[Unique ID],0),0)))</f>
        <v/>
      </c>
      <c r="X9672"/>
    </row>
    <row r="9673" spans="2:24" hidden="1" x14ac:dyDescent="0.25">
      <c r="B9673" s="145"/>
      <c r="C9673" s="31"/>
      <c r="D9673" s="31"/>
      <c r="E9673" s="43"/>
      <c r="F9673" s="42"/>
      <c r="G9673" s="83"/>
      <c r="H9673" s="31"/>
      <c r="I9673" s="31"/>
      <c r="J9673" s="83"/>
      <c r="K9673" s="31"/>
      <c r="L9673" s="31"/>
      <c r="M9673" s="168"/>
      <c r="N9673" s="147"/>
      <c r="O9673" s="105"/>
      <c r="P9673" s="42"/>
      <c r="Q9673" s="31"/>
      <c r="R9673" s="83"/>
      <c r="S9673" s="31"/>
      <c r="T9673" s="31"/>
      <c r="U9673" s="168"/>
      <c r="V9673" s="149"/>
      <c r="W9673" s="140" t="str" cm="1">
        <f t="array" ref="W9673">IF(SUM(LEN(B9673:V9673))=0,"",IF(OR(OR(ISBLANK(F9673),SUM(LEN(C9673),LEN(D9673))=0),AND(NOT(E9673="Unknown"),ISBLANK(J9673)),AND(NOT(O9673="Unknown"),ISBLANK(R9673))),"Missing Information", INDEX(Table15[Entire Service Line Classification], MATCH(SUMIFS(Table15[Unique ID],Table15[System-Owned Portion],E9673,Table15[If Material Anything Other than "Lead" in Column E,Was Material Ever Previously Lead?],G9673,Table15[Customer-Owned Portion],O9673),Table15[Unique ID],0),0)))</f>
        <v/>
      </c>
      <c r="X9673"/>
    </row>
    <row r="9674" spans="2:24" hidden="1" x14ac:dyDescent="0.25">
      <c r="B9674" s="145"/>
      <c r="C9674" s="31"/>
      <c r="D9674" s="31"/>
      <c r="E9674" s="43"/>
      <c r="F9674" s="42"/>
      <c r="G9674" s="83"/>
      <c r="H9674" s="31"/>
      <c r="I9674" s="31"/>
      <c r="J9674" s="83"/>
      <c r="K9674" s="31"/>
      <c r="L9674" s="31"/>
      <c r="M9674" s="168"/>
      <c r="N9674" s="147"/>
      <c r="O9674" s="105"/>
      <c r="P9674" s="42"/>
      <c r="Q9674" s="31"/>
      <c r="R9674" s="83"/>
      <c r="S9674" s="31"/>
      <c r="T9674" s="31"/>
      <c r="U9674" s="168"/>
      <c r="V9674" s="149"/>
      <c r="W9674" s="140" t="str" cm="1">
        <f t="array" ref="W9674">IF(SUM(LEN(B9674:V9674))=0,"",IF(OR(OR(ISBLANK(F9674),SUM(LEN(C9674),LEN(D9674))=0),AND(NOT(E9674="Unknown"),ISBLANK(J9674)),AND(NOT(O9674="Unknown"),ISBLANK(R9674))),"Missing Information", INDEX(Table15[Entire Service Line Classification], MATCH(SUMIFS(Table15[Unique ID],Table15[System-Owned Portion],E9674,Table15[If Material Anything Other than "Lead" in Column E,Was Material Ever Previously Lead?],G9674,Table15[Customer-Owned Portion],O9674),Table15[Unique ID],0),0)))</f>
        <v/>
      </c>
      <c r="X9674"/>
    </row>
    <row r="9675" spans="2:24" hidden="1" x14ac:dyDescent="0.25">
      <c r="B9675" s="145"/>
      <c r="C9675" s="31"/>
      <c r="D9675" s="31"/>
      <c r="E9675" s="43"/>
      <c r="F9675" s="42"/>
      <c r="G9675" s="83"/>
      <c r="H9675" s="31"/>
      <c r="I9675" s="31"/>
      <c r="J9675" s="83"/>
      <c r="K9675" s="31"/>
      <c r="L9675" s="31"/>
      <c r="M9675" s="168"/>
      <c r="N9675" s="147"/>
      <c r="O9675" s="105"/>
      <c r="P9675" s="42"/>
      <c r="Q9675" s="31"/>
      <c r="R9675" s="83"/>
      <c r="S9675" s="31"/>
      <c r="T9675" s="31"/>
      <c r="U9675" s="168"/>
      <c r="V9675" s="149"/>
      <c r="W9675" s="140" t="str" cm="1">
        <f t="array" ref="W9675">IF(SUM(LEN(B9675:V9675))=0,"",IF(OR(OR(ISBLANK(F9675),SUM(LEN(C9675),LEN(D9675))=0),AND(NOT(E9675="Unknown"),ISBLANK(J9675)),AND(NOT(O9675="Unknown"),ISBLANK(R9675))),"Missing Information", INDEX(Table15[Entire Service Line Classification], MATCH(SUMIFS(Table15[Unique ID],Table15[System-Owned Portion],E9675,Table15[If Material Anything Other than "Lead" in Column E,Was Material Ever Previously Lead?],G9675,Table15[Customer-Owned Portion],O9675),Table15[Unique ID],0),0)))</f>
        <v/>
      </c>
      <c r="X9675"/>
    </row>
    <row r="9676" spans="2:24" hidden="1" x14ac:dyDescent="0.25">
      <c r="B9676" s="145"/>
      <c r="C9676" s="31"/>
      <c r="D9676" s="31"/>
      <c r="E9676" s="43"/>
      <c r="F9676" s="42"/>
      <c r="G9676" s="83"/>
      <c r="H9676" s="31"/>
      <c r="I9676" s="31"/>
      <c r="J9676" s="83"/>
      <c r="K9676" s="31"/>
      <c r="L9676" s="31"/>
      <c r="M9676" s="168"/>
      <c r="N9676" s="147"/>
      <c r="O9676" s="105"/>
      <c r="P9676" s="42"/>
      <c r="Q9676" s="31"/>
      <c r="R9676" s="83"/>
      <c r="S9676" s="31"/>
      <c r="T9676" s="31"/>
      <c r="U9676" s="168"/>
      <c r="V9676" s="149"/>
      <c r="W9676" s="140" t="str" cm="1">
        <f t="array" ref="W9676">IF(SUM(LEN(B9676:V9676))=0,"",IF(OR(OR(ISBLANK(F9676),SUM(LEN(C9676),LEN(D9676))=0),AND(NOT(E9676="Unknown"),ISBLANK(J9676)),AND(NOT(O9676="Unknown"),ISBLANK(R9676))),"Missing Information", INDEX(Table15[Entire Service Line Classification], MATCH(SUMIFS(Table15[Unique ID],Table15[System-Owned Portion],E9676,Table15[If Material Anything Other than "Lead" in Column E,Was Material Ever Previously Lead?],G9676,Table15[Customer-Owned Portion],O9676),Table15[Unique ID],0),0)))</f>
        <v/>
      </c>
      <c r="X9676"/>
    </row>
    <row r="9677" spans="2:24" hidden="1" x14ac:dyDescent="0.25">
      <c r="B9677" s="145"/>
      <c r="C9677" s="31"/>
      <c r="D9677" s="31"/>
      <c r="E9677" s="43"/>
      <c r="F9677" s="42"/>
      <c r="G9677" s="83"/>
      <c r="H9677" s="31"/>
      <c r="I9677" s="31"/>
      <c r="J9677" s="83"/>
      <c r="K9677" s="31"/>
      <c r="L9677" s="31"/>
      <c r="M9677" s="168"/>
      <c r="N9677" s="147"/>
      <c r="O9677" s="105"/>
      <c r="P9677" s="42"/>
      <c r="Q9677" s="31"/>
      <c r="R9677" s="83"/>
      <c r="S9677" s="31"/>
      <c r="T9677" s="31"/>
      <c r="U9677" s="168"/>
      <c r="V9677" s="149"/>
      <c r="W9677" s="140" t="str" cm="1">
        <f t="array" ref="W9677">IF(SUM(LEN(B9677:V9677))=0,"",IF(OR(OR(ISBLANK(F9677),SUM(LEN(C9677),LEN(D9677))=0),AND(NOT(E9677="Unknown"),ISBLANK(J9677)),AND(NOT(O9677="Unknown"),ISBLANK(R9677))),"Missing Information", INDEX(Table15[Entire Service Line Classification], MATCH(SUMIFS(Table15[Unique ID],Table15[System-Owned Portion],E9677,Table15[If Material Anything Other than "Lead" in Column E,Was Material Ever Previously Lead?],G9677,Table15[Customer-Owned Portion],O9677),Table15[Unique ID],0),0)))</f>
        <v/>
      </c>
      <c r="X9677"/>
    </row>
    <row r="9678" spans="2:24" hidden="1" x14ac:dyDescent="0.25">
      <c r="B9678" s="145"/>
      <c r="C9678" s="31"/>
      <c r="D9678" s="31"/>
      <c r="E9678" s="43"/>
      <c r="F9678" s="42"/>
      <c r="G9678" s="83"/>
      <c r="H9678" s="31"/>
      <c r="I9678" s="31"/>
      <c r="J9678" s="83"/>
      <c r="K9678" s="31"/>
      <c r="L9678" s="31"/>
      <c r="M9678" s="168"/>
      <c r="N9678" s="147"/>
      <c r="O9678" s="105"/>
      <c r="P9678" s="42"/>
      <c r="Q9678" s="31"/>
      <c r="R9678" s="83"/>
      <c r="S9678" s="31"/>
      <c r="T9678" s="31"/>
      <c r="U9678" s="168"/>
      <c r="V9678" s="149"/>
      <c r="W9678" s="140" t="str" cm="1">
        <f t="array" ref="W9678">IF(SUM(LEN(B9678:V9678))=0,"",IF(OR(OR(ISBLANK(F9678),SUM(LEN(C9678),LEN(D9678))=0),AND(NOT(E9678="Unknown"),ISBLANK(J9678)),AND(NOT(O9678="Unknown"),ISBLANK(R9678))),"Missing Information", INDEX(Table15[Entire Service Line Classification], MATCH(SUMIFS(Table15[Unique ID],Table15[System-Owned Portion],E9678,Table15[If Material Anything Other than "Lead" in Column E,Was Material Ever Previously Lead?],G9678,Table15[Customer-Owned Portion],O9678),Table15[Unique ID],0),0)))</f>
        <v/>
      </c>
      <c r="X9678"/>
    </row>
    <row r="9679" spans="2:24" hidden="1" x14ac:dyDescent="0.25">
      <c r="B9679" s="145"/>
      <c r="C9679" s="31"/>
      <c r="D9679" s="31"/>
      <c r="E9679" s="43"/>
      <c r="F9679" s="42"/>
      <c r="G9679" s="83"/>
      <c r="H9679" s="31"/>
      <c r="I9679" s="31"/>
      <c r="J9679" s="83"/>
      <c r="K9679" s="31"/>
      <c r="L9679" s="31"/>
      <c r="M9679" s="168"/>
      <c r="N9679" s="147"/>
      <c r="O9679" s="105"/>
      <c r="P9679" s="42"/>
      <c r="Q9679" s="31"/>
      <c r="R9679" s="83"/>
      <c r="S9679" s="31"/>
      <c r="T9679" s="31"/>
      <c r="U9679" s="168"/>
      <c r="V9679" s="149"/>
      <c r="W9679" s="140" t="str" cm="1">
        <f t="array" ref="W9679">IF(SUM(LEN(B9679:V9679))=0,"",IF(OR(OR(ISBLANK(F9679),SUM(LEN(C9679),LEN(D9679))=0),AND(NOT(E9679="Unknown"),ISBLANK(J9679)),AND(NOT(O9679="Unknown"),ISBLANK(R9679))),"Missing Information", INDEX(Table15[Entire Service Line Classification], MATCH(SUMIFS(Table15[Unique ID],Table15[System-Owned Portion],E9679,Table15[If Material Anything Other than "Lead" in Column E,Was Material Ever Previously Lead?],G9679,Table15[Customer-Owned Portion],O9679),Table15[Unique ID],0),0)))</f>
        <v/>
      </c>
      <c r="X9679"/>
    </row>
    <row r="9680" spans="2:24" hidden="1" x14ac:dyDescent="0.25">
      <c r="B9680" s="145"/>
      <c r="C9680" s="31"/>
      <c r="D9680" s="31"/>
      <c r="E9680" s="43"/>
      <c r="F9680" s="42"/>
      <c r="G9680" s="83"/>
      <c r="H9680" s="31"/>
      <c r="I9680" s="31"/>
      <c r="J9680" s="83"/>
      <c r="K9680" s="31"/>
      <c r="L9680" s="31"/>
      <c r="M9680" s="168"/>
      <c r="N9680" s="147"/>
      <c r="O9680" s="105"/>
      <c r="P9680" s="42"/>
      <c r="Q9680" s="31"/>
      <c r="R9680" s="83"/>
      <c r="S9680" s="31"/>
      <c r="T9680" s="31"/>
      <c r="U9680" s="168"/>
      <c r="V9680" s="149"/>
      <c r="W9680" s="140" t="str" cm="1">
        <f t="array" ref="W9680">IF(SUM(LEN(B9680:V9680))=0,"",IF(OR(OR(ISBLANK(F9680),SUM(LEN(C9680),LEN(D9680))=0),AND(NOT(E9680="Unknown"),ISBLANK(J9680)),AND(NOT(O9680="Unknown"),ISBLANK(R9680))),"Missing Information", INDEX(Table15[Entire Service Line Classification], MATCH(SUMIFS(Table15[Unique ID],Table15[System-Owned Portion],E9680,Table15[If Material Anything Other than "Lead" in Column E,Was Material Ever Previously Lead?],G9680,Table15[Customer-Owned Portion],O9680),Table15[Unique ID],0),0)))</f>
        <v/>
      </c>
      <c r="X9680"/>
    </row>
    <row r="9681" spans="2:24" hidden="1" x14ac:dyDescent="0.25">
      <c r="B9681" s="145"/>
      <c r="C9681" s="31"/>
      <c r="D9681" s="31"/>
      <c r="E9681" s="43"/>
      <c r="F9681" s="42"/>
      <c r="G9681" s="83"/>
      <c r="H9681" s="31"/>
      <c r="I9681" s="31"/>
      <c r="J9681" s="83"/>
      <c r="K9681" s="31"/>
      <c r="L9681" s="31"/>
      <c r="M9681" s="168"/>
      <c r="N9681" s="147"/>
      <c r="O9681" s="105"/>
      <c r="P9681" s="42"/>
      <c r="Q9681" s="31"/>
      <c r="R9681" s="83"/>
      <c r="S9681" s="31"/>
      <c r="T9681" s="31"/>
      <c r="U9681" s="168"/>
      <c r="V9681" s="149"/>
      <c r="W9681" s="140" t="str" cm="1">
        <f t="array" ref="W9681">IF(SUM(LEN(B9681:V9681))=0,"",IF(OR(OR(ISBLANK(F9681),SUM(LEN(C9681),LEN(D9681))=0),AND(NOT(E9681="Unknown"),ISBLANK(J9681)),AND(NOT(O9681="Unknown"),ISBLANK(R9681))),"Missing Information", INDEX(Table15[Entire Service Line Classification], MATCH(SUMIFS(Table15[Unique ID],Table15[System-Owned Portion],E9681,Table15[If Material Anything Other than "Lead" in Column E,Was Material Ever Previously Lead?],G9681,Table15[Customer-Owned Portion],O9681),Table15[Unique ID],0),0)))</f>
        <v/>
      </c>
      <c r="X9681"/>
    </row>
    <row r="9682" spans="2:24" hidden="1" x14ac:dyDescent="0.25">
      <c r="B9682" s="145"/>
      <c r="C9682" s="31"/>
      <c r="D9682" s="31"/>
      <c r="E9682" s="43"/>
      <c r="F9682" s="42"/>
      <c r="G9682" s="83"/>
      <c r="H9682" s="31"/>
      <c r="I9682" s="31"/>
      <c r="J9682" s="83"/>
      <c r="K9682" s="31"/>
      <c r="L9682" s="31"/>
      <c r="M9682" s="168"/>
      <c r="N9682" s="147"/>
      <c r="O9682" s="105"/>
      <c r="P9682" s="42"/>
      <c r="Q9682" s="31"/>
      <c r="R9682" s="83"/>
      <c r="S9682" s="31"/>
      <c r="T9682" s="31"/>
      <c r="U9682" s="168"/>
      <c r="V9682" s="149"/>
      <c r="W9682" s="140" t="str" cm="1">
        <f t="array" ref="W9682">IF(SUM(LEN(B9682:V9682))=0,"",IF(OR(OR(ISBLANK(F9682),SUM(LEN(C9682),LEN(D9682))=0),AND(NOT(E9682="Unknown"),ISBLANK(J9682)),AND(NOT(O9682="Unknown"),ISBLANK(R9682))),"Missing Information", INDEX(Table15[Entire Service Line Classification], MATCH(SUMIFS(Table15[Unique ID],Table15[System-Owned Portion],E9682,Table15[If Material Anything Other than "Lead" in Column E,Was Material Ever Previously Lead?],G9682,Table15[Customer-Owned Portion],O9682),Table15[Unique ID],0),0)))</f>
        <v/>
      </c>
      <c r="X9682"/>
    </row>
    <row r="9683" spans="2:24" hidden="1" x14ac:dyDescent="0.25">
      <c r="B9683" s="145"/>
      <c r="C9683" s="31"/>
      <c r="D9683" s="31"/>
      <c r="E9683" s="43"/>
      <c r="F9683" s="42"/>
      <c r="G9683" s="83"/>
      <c r="H9683" s="31"/>
      <c r="I9683" s="31"/>
      <c r="J9683" s="83"/>
      <c r="K9683" s="31"/>
      <c r="L9683" s="31"/>
      <c r="M9683" s="168"/>
      <c r="N9683" s="147"/>
      <c r="O9683" s="105"/>
      <c r="P9683" s="42"/>
      <c r="Q9683" s="31"/>
      <c r="R9683" s="83"/>
      <c r="S9683" s="31"/>
      <c r="T9683" s="31"/>
      <c r="U9683" s="168"/>
      <c r="V9683" s="149"/>
      <c r="W9683" s="140" t="str" cm="1">
        <f t="array" ref="W9683">IF(SUM(LEN(B9683:V9683))=0,"",IF(OR(OR(ISBLANK(F9683),SUM(LEN(C9683),LEN(D9683))=0),AND(NOT(E9683="Unknown"),ISBLANK(J9683)),AND(NOT(O9683="Unknown"),ISBLANK(R9683))),"Missing Information", INDEX(Table15[Entire Service Line Classification], MATCH(SUMIFS(Table15[Unique ID],Table15[System-Owned Portion],E9683,Table15[If Material Anything Other than "Lead" in Column E,Was Material Ever Previously Lead?],G9683,Table15[Customer-Owned Portion],O9683),Table15[Unique ID],0),0)))</f>
        <v/>
      </c>
      <c r="X9683"/>
    </row>
    <row r="9684" spans="2:24" hidden="1" x14ac:dyDescent="0.25">
      <c r="B9684" s="145"/>
      <c r="C9684" s="31"/>
      <c r="D9684" s="31"/>
      <c r="E9684" s="43"/>
      <c r="F9684" s="42"/>
      <c r="G9684" s="83"/>
      <c r="H9684" s="31"/>
      <c r="I9684" s="31"/>
      <c r="J9684" s="83"/>
      <c r="K9684" s="31"/>
      <c r="L9684" s="31"/>
      <c r="M9684" s="168"/>
      <c r="N9684" s="147"/>
      <c r="O9684" s="105"/>
      <c r="P9684" s="42"/>
      <c r="Q9684" s="31"/>
      <c r="R9684" s="83"/>
      <c r="S9684" s="31"/>
      <c r="T9684" s="31"/>
      <c r="U9684" s="168"/>
      <c r="V9684" s="149"/>
      <c r="W9684" s="140" t="str" cm="1">
        <f t="array" ref="W9684">IF(SUM(LEN(B9684:V9684))=0,"",IF(OR(OR(ISBLANK(F9684),SUM(LEN(C9684),LEN(D9684))=0),AND(NOT(E9684="Unknown"),ISBLANK(J9684)),AND(NOT(O9684="Unknown"),ISBLANK(R9684))),"Missing Information", INDEX(Table15[Entire Service Line Classification], MATCH(SUMIFS(Table15[Unique ID],Table15[System-Owned Portion],E9684,Table15[If Material Anything Other than "Lead" in Column E,Was Material Ever Previously Lead?],G9684,Table15[Customer-Owned Portion],O9684),Table15[Unique ID],0),0)))</f>
        <v/>
      </c>
      <c r="X9684"/>
    </row>
    <row r="9685" spans="2:24" hidden="1" x14ac:dyDescent="0.25">
      <c r="B9685" s="145"/>
      <c r="C9685" s="31"/>
      <c r="D9685" s="31"/>
      <c r="E9685" s="43"/>
      <c r="F9685" s="42"/>
      <c r="G9685" s="83"/>
      <c r="H9685" s="31"/>
      <c r="I9685" s="31"/>
      <c r="J9685" s="83"/>
      <c r="K9685" s="31"/>
      <c r="L9685" s="31"/>
      <c r="M9685" s="168"/>
      <c r="N9685" s="147"/>
      <c r="O9685" s="105"/>
      <c r="P9685" s="42"/>
      <c r="Q9685" s="31"/>
      <c r="R9685" s="83"/>
      <c r="S9685" s="31"/>
      <c r="T9685" s="31"/>
      <c r="U9685" s="168"/>
      <c r="V9685" s="149"/>
      <c r="W9685" s="140" t="str" cm="1">
        <f t="array" ref="W9685">IF(SUM(LEN(B9685:V9685))=0,"",IF(OR(OR(ISBLANK(F9685),SUM(LEN(C9685),LEN(D9685))=0),AND(NOT(E9685="Unknown"),ISBLANK(J9685)),AND(NOT(O9685="Unknown"),ISBLANK(R9685))),"Missing Information", INDEX(Table15[Entire Service Line Classification], MATCH(SUMIFS(Table15[Unique ID],Table15[System-Owned Portion],E9685,Table15[If Material Anything Other than "Lead" in Column E,Was Material Ever Previously Lead?],G9685,Table15[Customer-Owned Portion],O9685),Table15[Unique ID],0),0)))</f>
        <v/>
      </c>
      <c r="X9685"/>
    </row>
    <row r="9686" spans="2:24" hidden="1" x14ac:dyDescent="0.25">
      <c r="B9686" s="145"/>
      <c r="C9686" s="31"/>
      <c r="D9686" s="31"/>
      <c r="E9686" s="43"/>
      <c r="F9686" s="42"/>
      <c r="G9686" s="83"/>
      <c r="H9686" s="31"/>
      <c r="I9686" s="31"/>
      <c r="J9686" s="83"/>
      <c r="K9686" s="31"/>
      <c r="L9686" s="31"/>
      <c r="M9686" s="168"/>
      <c r="N9686" s="147"/>
      <c r="O9686" s="105"/>
      <c r="P9686" s="42"/>
      <c r="Q9686" s="31"/>
      <c r="R9686" s="83"/>
      <c r="S9686" s="31"/>
      <c r="T9686" s="31"/>
      <c r="U9686" s="168"/>
      <c r="V9686" s="149"/>
      <c r="W9686" s="140" t="str" cm="1">
        <f t="array" ref="W9686">IF(SUM(LEN(B9686:V9686))=0,"",IF(OR(OR(ISBLANK(F9686),SUM(LEN(C9686),LEN(D9686))=0),AND(NOT(E9686="Unknown"),ISBLANK(J9686)),AND(NOT(O9686="Unknown"),ISBLANK(R9686))),"Missing Information", INDEX(Table15[Entire Service Line Classification], MATCH(SUMIFS(Table15[Unique ID],Table15[System-Owned Portion],E9686,Table15[If Material Anything Other than "Lead" in Column E,Was Material Ever Previously Lead?],G9686,Table15[Customer-Owned Portion],O9686),Table15[Unique ID],0),0)))</f>
        <v/>
      </c>
      <c r="X9686"/>
    </row>
    <row r="9687" spans="2:24" hidden="1" x14ac:dyDescent="0.25">
      <c r="B9687" s="145"/>
      <c r="C9687" s="31"/>
      <c r="D9687" s="31"/>
      <c r="E9687" s="43"/>
      <c r="F9687" s="42"/>
      <c r="G9687" s="83"/>
      <c r="H9687" s="31"/>
      <c r="I9687" s="31"/>
      <c r="J9687" s="83"/>
      <c r="K9687" s="31"/>
      <c r="L9687" s="31"/>
      <c r="M9687" s="168"/>
      <c r="N9687" s="147"/>
      <c r="O9687" s="105"/>
      <c r="P9687" s="42"/>
      <c r="Q9687" s="31"/>
      <c r="R9687" s="83"/>
      <c r="S9687" s="31"/>
      <c r="T9687" s="31"/>
      <c r="U9687" s="168"/>
      <c r="V9687" s="149"/>
      <c r="W9687" s="140" t="str" cm="1">
        <f t="array" ref="W9687">IF(SUM(LEN(B9687:V9687))=0,"",IF(OR(OR(ISBLANK(F9687),SUM(LEN(C9687),LEN(D9687))=0),AND(NOT(E9687="Unknown"),ISBLANK(J9687)),AND(NOT(O9687="Unknown"),ISBLANK(R9687))),"Missing Information", INDEX(Table15[Entire Service Line Classification], MATCH(SUMIFS(Table15[Unique ID],Table15[System-Owned Portion],E9687,Table15[If Material Anything Other than "Lead" in Column E,Was Material Ever Previously Lead?],G9687,Table15[Customer-Owned Portion],O9687),Table15[Unique ID],0),0)))</f>
        <v/>
      </c>
      <c r="X9687"/>
    </row>
    <row r="9688" spans="2:24" hidden="1" x14ac:dyDescent="0.25">
      <c r="B9688" s="145"/>
      <c r="C9688" s="31"/>
      <c r="D9688" s="31"/>
      <c r="E9688" s="43"/>
      <c r="F9688" s="42"/>
      <c r="G9688" s="83"/>
      <c r="H9688" s="31"/>
      <c r="I9688" s="31"/>
      <c r="J9688" s="83"/>
      <c r="K9688" s="31"/>
      <c r="L9688" s="31"/>
      <c r="M9688" s="168"/>
      <c r="N9688" s="147"/>
      <c r="O9688" s="105"/>
      <c r="P9688" s="42"/>
      <c r="Q9688" s="31"/>
      <c r="R9688" s="83"/>
      <c r="S9688" s="31"/>
      <c r="T9688" s="31"/>
      <c r="U9688" s="168"/>
      <c r="V9688" s="149"/>
      <c r="W9688" s="140" t="str" cm="1">
        <f t="array" ref="W9688">IF(SUM(LEN(B9688:V9688))=0,"",IF(OR(OR(ISBLANK(F9688),SUM(LEN(C9688),LEN(D9688))=0),AND(NOT(E9688="Unknown"),ISBLANK(J9688)),AND(NOT(O9688="Unknown"),ISBLANK(R9688))),"Missing Information", INDEX(Table15[Entire Service Line Classification], MATCH(SUMIFS(Table15[Unique ID],Table15[System-Owned Portion],E9688,Table15[If Material Anything Other than "Lead" in Column E,Was Material Ever Previously Lead?],G9688,Table15[Customer-Owned Portion],O9688),Table15[Unique ID],0),0)))</f>
        <v/>
      </c>
      <c r="X9688"/>
    </row>
    <row r="9689" spans="2:24" hidden="1" x14ac:dyDescent="0.25">
      <c r="B9689" s="145"/>
      <c r="C9689" s="31"/>
      <c r="D9689" s="31"/>
      <c r="E9689" s="43"/>
      <c r="F9689" s="42"/>
      <c r="G9689" s="83"/>
      <c r="H9689" s="31"/>
      <c r="I9689" s="31"/>
      <c r="J9689" s="83"/>
      <c r="K9689" s="31"/>
      <c r="L9689" s="31"/>
      <c r="M9689" s="168"/>
      <c r="N9689" s="147"/>
      <c r="O9689" s="105"/>
      <c r="P9689" s="42"/>
      <c r="Q9689" s="31"/>
      <c r="R9689" s="83"/>
      <c r="S9689" s="31"/>
      <c r="T9689" s="31"/>
      <c r="U9689" s="168"/>
      <c r="V9689" s="149"/>
      <c r="W9689" s="140" t="str" cm="1">
        <f t="array" ref="W9689">IF(SUM(LEN(B9689:V9689))=0,"",IF(OR(OR(ISBLANK(F9689),SUM(LEN(C9689),LEN(D9689))=0),AND(NOT(E9689="Unknown"),ISBLANK(J9689)),AND(NOT(O9689="Unknown"),ISBLANK(R9689))),"Missing Information", INDEX(Table15[Entire Service Line Classification], MATCH(SUMIFS(Table15[Unique ID],Table15[System-Owned Portion],E9689,Table15[If Material Anything Other than "Lead" in Column E,Was Material Ever Previously Lead?],G9689,Table15[Customer-Owned Portion],O9689),Table15[Unique ID],0),0)))</f>
        <v/>
      </c>
      <c r="X9689"/>
    </row>
    <row r="9690" spans="2:24" hidden="1" x14ac:dyDescent="0.25">
      <c r="B9690" s="145"/>
      <c r="C9690" s="31"/>
      <c r="D9690" s="31"/>
      <c r="E9690" s="43"/>
      <c r="F9690" s="42"/>
      <c r="G9690" s="83"/>
      <c r="H9690" s="31"/>
      <c r="I9690" s="31"/>
      <c r="J9690" s="83"/>
      <c r="K9690" s="31"/>
      <c r="L9690" s="31"/>
      <c r="M9690" s="168"/>
      <c r="N9690" s="147"/>
      <c r="O9690" s="105"/>
      <c r="P9690" s="42"/>
      <c r="Q9690" s="31"/>
      <c r="R9690" s="83"/>
      <c r="S9690" s="31"/>
      <c r="T9690" s="31"/>
      <c r="U9690" s="168"/>
      <c r="V9690" s="149"/>
      <c r="W9690" s="140" t="str" cm="1">
        <f t="array" ref="W9690">IF(SUM(LEN(B9690:V9690))=0,"",IF(OR(OR(ISBLANK(F9690),SUM(LEN(C9690),LEN(D9690))=0),AND(NOT(E9690="Unknown"),ISBLANK(J9690)),AND(NOT(O9690="Unknown"),ISBLANK(R9690))),"Missing Information", INDEX(Table15[Entire Service Line Classification], MATCH(SUMIFS(Table15[Unique ID],Table15[System-Owned Portion],E9690,Table15[If Material Anything Other than "Lead" in Column E,Was Material Ever Previously Lead?],G9690,Table15[Customer-Owned Portion],O9690),Table15[Unique ID],0),0)))</f>
        <v/>
      </c>
      <c r="X9690"/>
    </row>
    <row r="9691" spans="2:24" hidden="1" x14ac:dyDescent="0.25">
      <c r="B9691" s="145"/>
      <c r="C9691" s="31"/>
      <c r="D9691" s="31"/>
      <c r="E9691" s="43"/>
      <c r="F9691" s="42"/>
      <c r="G9691" s="83"/>
      <c r="H9691" s="31"/>
      <c r="I9691" s="31"/>
      <c r="J9691" s="83"/>
      <c r="K9691" s="31"/>
      <c r="L9691" s="31"/>
      <c r="M9691" s="168"/>
      <c r="N9691" s="147"/>
      <c r="O9691" s="105"/>
      <c r="P9691" s="42"/>
      <c r="Q9691" s="31"/>
      <c r="R9691" s="83"/>
      <c r="S9691" s="31"/>
      <c r="T9691" s="31"/>
      <c r="U9691" s="168"/>
      <c r="V9691" s="149"/>
      <c r="W9691" s="140" t="str" cm="1">
        <f t="array" ref="W9691">IF(SUM(LEN(B9691:V9691))=0,"",IF(OR(OR(ISBLANK(F9691),SUM(LEN(C9691),LEN(D9691))=0),AND(NOT(E9691="Unknown"),ISBLANK(J9691)),AND(NOT(O9691="Unknown"),ISBLANK(R9691))),"Missing Information", INDEX(Table15[Entire Service Line Classification], MATCH(SUMIFS(Table15[Unique ID],Table15[System-Owned Portion],E9691,Table15[If Material Anything Other than "Lead" in Column E,Was Material Ever Previously Lead?],G9691,Table15[Customer-Owned Portion],O9691),Table15[Unique ID],0),0)))</f>
        <v/>
      </c>
      <c r="X9691"/>
    </row>
    <row r="9692" spans="2:24" hidden="1" x14ac:dyDescent="0.25">
      <c r="B9692" s="145"/>
      <c r="C9692" s="31"/>
      <c r="D9692" s="31"/>
      <c r="E9692" s="43"/>
      <c r="F9692" s="42"/>
      <c r="G9692" s="83"/>
      <c r="H9692" s="31"/>
      <c r="I9692" s="31"/>
      <c r="J9692" s="83"/>
      <c r="K9692" s="31"/>
      <c r="L9692" s="31"/>
      <c r="M9692" s="168"/>
      <c r="N9692" s="147"/>
      <c r="O9692" s="105"/>
      <c r="P9692" s="42"/>
      <c r="Q9692" s="31"/>
      <c r="R9692" s="83"/>
      <c r="S9692" s="31"/>
      <c r="T9692" s="31"/>
      <c r="U9692" s="168"/>
      <c r="V9692" s="149"/>
      <c r="W9692" s="140" t="str" cm="1">
        <f t="array" ref="W9692">IF(SUM(LEN(B9692:V9692))=0,"",IF(OR(OR(ISBLANK(F9692),SUM(LEN(C9692),LEN(D9692))=0),AND(NOT(E9692="Unknown"),ISBLANK(J9692)),AND(NOT(O9692="Unknown"),ISBLANK(R9692))),"Missing Information", INDEX(Table15[Entire Service Line Classification], MATCH(SUMIFS(Table15[Unique ID],Table15[System-Owned Portion],E9692,Table15[If Material Anything Other than "Lead" in Column E,Was Material Ever Previously Lead?],G9692,Table15[Customer-Owned Portion],O9692),Table15[Unique ID],0),0)))</f>
        <v/>
      </c>
      <c r="X9692"/>
    </row>
    <row r="9693" spans="2:24" hidden="1" x14ac:dyDescent="0.25">
      <c r="B9693" s="145"/>
      <c r="C9693" s="31"/>
      <c r="D9693" s="31"/>
      <c r="E9693" s="43"/>
      <c r="F9693" s="42"/>
      <c r="G9693" s="83"/>
      <c r="H9693" s="31"/>
      <c r="I9693" s="31"/>
      <c r="J9693" s="83"/>
      <c r="K9693" s="31"/>
      <c r="L9693" s="31"/>
      <c r="M9693" s="168"/>
      <c r="N9693" s="147"/>
      <c r="O9693" s="105"/>
      <c r="P9693" s="42"/>
      <c r="Q9693" s="31"/>
      <c r="R9693" s="83"/>
      <c r="S9693" s="31"/>
      <c r="T9693" s="31"/>
      <c r="U9693" s="168"/>
      <c r="V9693" s="149"/>
      <c r="W9693" s="140" t="str" cm="1">
        <f t="array" ref="W9693">IF(SUM(LEN(B9693:V9693))=0,"",IF(OR(OR(ISBLANK(F9693),SUM(LEN(C9693),LEN(D9693))=0),AND(NOT(E9693="Unknown"),ISBLANK(J9693)),AND(NOT(O9693="Unknown"),ISBLANK(R9693))),"Missing Information", INDEX(Table15[Entire Service Line Classification], MATCH(SUMIFS(Table15[Unique ID],Table15[System-Owned Portion],E9693,Table15[If Material Anything Other than "Lead" in Column E,Was Material Ever Previously Lead?],G9693,Table15[Customer-Owned Portion],O9693),Table15[Unique ID],0),0)))</f>
        <v/>
      </c>
      <c r="X9693"/>
    </row>
    <row r="9694" spans="2:24" hidden="1" x14ac:dyDescent="0.25">
      <c r="B9694" s="145"/>
      <c r="C9694" s="31"/>
      <c r="D9694" s="31"/>
      <c r="E9694" s="43"/>
      <c r="F9694" s="42"/>
      <c r="G9694" s="83"/>
      <c r="H9694" s="31"/>
      <c r="I9694" s="31"/>
      <c r="J9694" s="83"/>
      <c r="K9694" s="31"/>
      <c r="L9694" s="31"/>
      <c r="M9694" s="168"/>
      <c r="N9694" s="147"/>
      <c r="O9694" s="105"/>
      <c r="P9694" s="42"/>
      <c r="Q9694" s="31"/>
      <c r="R9694" s="83"/>
      <c r="S9694" s="31"/>
      <c r="T9694" s="31"/>
      <c r="U9694" s="168"/>
      <c r="V9694" s="149"/>
      <c r="W9694" s="140" t="str" cm="1">
        <f t="array" ref="W9694">IF(SUM(LEN(B9694:V9694))=0,"",IF(OR(OR(ISBLANK(F9694),SUM(LEN(C9694),LEN(D9694))=0),AND(NOT(E9694="Unknown"),ISBLANK(J9694)),AND(NOT(O9694="Unknown"),ISBLANK(R9694))),"Missing Information", INDEX(Table15[Entire Service Line Classification], MATCH(SUMIFS(Table15[Unique ID],Table15[System-Owned Portion],E9694,Table15[If Material Anything Other than "Lead" in Column E,Was Material Ever Previously Lead?],G9694,Table15[Customer-Owned Portion],O9694),Table15[Unique ID],0),0)))</f>
        <v/>
      </c>
      <c r="X9694"/>
    </row>
    <row r="9695" spans="2:24" hidden="1" x14ac:dyDescent="0.25">
      <c r="B9695" s="145"/>
      <c r="C9695" s="31"/>
      <c r="D9695" s="31"/>
      <c r="E9695" s="43"/>
      <c r="F9695" s="42"/>
      <c r="G9695" s="83"/>
      <c r="H9695" s="31"/>
      <c r="I9695" s="31"/>
      <c r="J9695" s="83"/>
      <c r="K9695" s="31"/>
      <c r="L9695" s="31"/>
      <c r="M9695" s="168"/>
      <c r="N9695" s="147"/>
      <c r="O9695" s="105"/>
      <c r="P9695" s="42"/>
      <c r="Q9695" s="31"/>
      <c r="R9695" s="83"/>
      <c r="S9695" s="31"/>
      <c r="T9695" s="31"/>
      <c r="U9695" s="168"/>
      <c r="V9695" s="149"/>
      <c r="W9695" s="140" t="str" cm="1">
        <f t="array" ref="W9695">IF(SUM(LEN(B9695:V9695))=0,"",IF(OR(OR(ISBLANK(F9695),SUM(LEN(C9695),LEN(D9695))=0),AND(NOT(E9695="Unknown"),ISBLANK(J9695)),AND(NOT(O9695="Unknown"),ISBLANK(R9695))),"Missing Information", INDEX(Table15[Entire Service Line Classification], MATCH(SUMIFS(Table15[Unique ID],Table15[System-Owned Portion],E9695,Table15[If Material Anything Other than "Lead" in Column E,Was Material Ever Previously Lead?],G9695,Table15[Customer-Owned Portion],O9695),Table15[Unique ID],0),0)))</f>
        <v/>
      </c>
      <c r="X9695"/>
    </row>
    <row r="9696" spans="2:24" hidden="1" x14ac:dyDescent="0.25">
      <c r="B9696" s="145"/>
      <c r="C9696" s="31"/>
      <c r="D9696" s="31"/>
      <c r="E9696" s="43"/>
      <c r="F9696" s="42"/>
      <c r="G9696" s="83"/>
      <c r="H9696" s="31"/>
      <c r="I9696" s="31"/>
      <c r="J9696" s="83"/>
      <c r="K9696" s="31"/>
      <c r="L9696" s="31"/>
      <c r="M9696" s="168"/>
      <c r="N9696" s="147"/>
      <c r="O9696" s="105"/>
      <c r="P9696" s="42"/>
      <c r="Q9696" s="31"/>
      <c r="R9696" s="83"/>
      <c r="S9696" s="31"/>
      <c r="T9696" s="31"/>
      <c r="U9696" s="168"/>
      <c r="V9696" s="149"/>
      <c r="W9696" s="140" t="str" cm="1">
        <f t="array" ref="W9696">IF(SUM(LEN(B9696:V9696))=0,"",IF(OR(OR(ISBLANK(F9696),SUM(LEN(C9696),LEN(D9696))=0),AND(NOT(E9696="Unknown"),ISBLANK(J9696)),AND(NOT(O9696="Unknown"),ISBLANK(R9696))),"Missing Information", INDEX(Table15[Entire Service Line Classification], MATCH(SUMIFS(Table15[Unique ID],Table15[System-Owned Portion],E9696,Table15[If Material Anything Other than "Lead" in Column E,Was Material Ever Previously Lead?],G9696,Table15[Customer-Owned Portion],O9696),Table15[Unique ID],0),0)))</f>
        <v/>
      </c>
      <c r="X9696"/>
    </row>
    <row r="9697" spans="2:24" hidden="1" x14ac:dyDescent="0.25">
      <c r="B9697" s="145"/>
      <c r="C9697" s="31"/>
      <c r="D9697" s="31"/>
      <c r="E9697" s="43"/>
      <c r="F9697" s="42"/>
      <c r="G9697" s="83"/>
      <c r="H9697" s="31"/>
      <c r="I9697" s="31"/>
      <c r="J9697" s="83"/>
      <c r="K9697" s="31"/>
      <c r="L9697" s="31"/>
      <c r="M9697" s="168"/>
      <c r="N9697" s="147"/>
      <c r="O9697" s="105"/>
      <c r="P9697" s="42"/>
      <c r="Q9697" s="31"/>
      <c r="R9697" s="83"/>
      <c r="S9697" s="31"/>
      <c r="T9697" s="31"/>
      <c r="U9697" s="168"/>
      <c r="V9697" s="149"/>
      <c r="W9697" s="140" t="str" cm="1">
        <f t="array" ref="W9697">IF(SUM(LEN(B9697:V9697))=0,"",IF(OR(OR(ISBLANK(F9697),SUM(LEN(C9697),LEN(D9697))=0),AND(NOT(E9697="Unknown"),ISBLANK(J9697)),AND(NOT(O9697="Unknown"),ISBLANK(R9697))),"Missing Information", INDEX(Table15[Entire Service Line Classification], MATCH(SUMIFS(Table15[Unique ID],Table15[System-Owned Portion],E9697,Table15[If Material Anything Other than "Lead" in Column E,Was Material Ever Previously Lead?],G9697,Table15[Customer-Owned Portion],O9697),Table15[Unique ID],0),0)))</f>
        <v/>
      </c>
      <c r="X9697"/>
    </row>
    <row r="9698" spans="2:24" hidden="1" x14ac:dyDescent="0.25">
      <c r="B9698" s="145"/>
      <c r="C9698" s="31"/>
      <c r="D9698" s="31"/>
      <c r="E9698" s="43"/>
      <c r="F9698" s="42"/>
      <c r="G9698" s="83"/>
      <c r="H9698" s="31"/>
      <c r="I9698" s="31"/>
      <c r="J9698" s="83"/>
      <c r="K9698" s="31"/>
      <c r="L9698" s="31"/>
      <c r="M9698" s="168"/>
      <c r="N9698" s="147"/>
      <c r="O9698" s="105"/>
      <c r="P9698" s="42"/>
      <c r="Q9698" s="31"/>
      <c r="R9698" s="83"/>
      <c r="S9698" s="31"/>
      <c r="T9698" s="31"/>
      <c r="U9698" s="168"/>
      <c r="V9698" s="149"/>
      <c r="W9698" s="140" t="str" cm="1">
        <f t="array" ref="W9698">IF(SUM(LEN(B9698:V9698))=0,"",IF(OR(OR(ISBLANK(F9698),SUM(LEN(C9698),LEN(D9698))=0),AND(NOT(E9698="Unknown"),ISBLANK(J9698)),AND(NOT(O9698="Unknown"),ISBLANK(R9698))),"Missing Information", INDEX(Table15[Entire Service Line Classification], MATCH(SUMIFS(Table15[Unique ID],Table15[System-Owned Portion],E9698,Table15[If Material Anything Other than "Lead" in Column E,Was Material Ever Previously Lead?],G9698,Table15[Customer-Owned Portion],O9698),Table15[Unique ID],0),0)))</f>
        <v/>
      </c>
      <c r="X9698"/>
    </row>
    <row r="9699" spans="2:24" hidden="1" x14ac:dyDescent="0.25">
      <c r="B9699" s="145"/>
      <c r="C9699" s="31"/>
      <c r="D9699" s="31"/>
      <c r="E9699" s="43"/>
      <c r="F9699" s="42"/>
      <c r="G9699" s="83"/>
      <c r="H9699" s="31"/>
      <c r="I9699" s="31"/>
      <c r="J9699" s="83"/>
      <c r="K9699" s="31"/>
      <c r="L9699" s="31"/>
      <c r="M9699" s="168"/>
      <c r="N9699" s="147"/>
      <c r="O9699" s="105"/>
      <c r="P9699" s="42"/>
      <c r="Q9699" s="31"/>
      <c r="R9699" s="83"/>
      <c r="S9699" s="31"/>
      <c r="T9699" s="31"/>
      <c r="U9699" s="168"/>
      <c r="V9699" s="149"/>
      <c r="W9699" s="140" t="str" cm="1">
        <f t="array" ref="W9699">IF(SUM(LEN(B9699:V9699))=0,"",IF(OR(OR(ISBLANK(F9699),SUM(LEN(C9699),LEN(D9699))=0),AND(NOT(E9699="Unknown"),ISBLANK(J9699)),AND(NOT(O9699="Unknown"),ISBLANK(R9699))),"Missing Information", INDEX(Table15[Entire Service Line Classification], MATCH(SUMIFS(Table15[Unique ID],Table15[System-Owned Portion],E9699,Table15[If Material Anything Other than "Lead" in Column E,Was Material Ever Previously Lead?],G9699,Table15[Customer-Owned Portion],O9699),Table15[Unique ID],0),0)))</f>
        <v/>
      </c>
      <c r="X9699"/>
    </row>
    <row r="9700" spans="2:24" hidden="1" x14ac:dyDescent="0.25">
      <c r="B9700" s="145"/>
      <c r="C9700" s="31"/>
      <c r="D9700" s="31"/>
      <c r="E9700" s="43"/>
      <c r="F9700" s="42"/>
      <c r="G9700" s="83"/>
      <c r="H9700" s="31"/>
      <c r="I9700" s="31"/>
      <c r="J9700" s="83"/>
      <c r="K9700" s="31"/>
      <c r="L9700" s="31"/>
      <c r="M9700" s="168"/>
      <c r="N9700" s="147"/>
      <c r="O9700" s="105"/>
      <c r="P9700" s="42"/>
      <c r="Q9700" s="31"/>
      <c r="R9700" s="83"/>
      <c r="S9700" s="31"/>
      <c r="T9700" s="31"/>
      <c r="U9700" s="168"/>
      <c r="V9700" s="149"/>
      <c r="W9700" s="140" t="str" cm="1">
        <f t="array" ref="W9700">IF(SUM(LEN(B9700:V9700))=0,"",IF(OR(OR(ISBLANK(F9700),SUM(LEN(C9700),LEN(D9700))=0),AND(NOT(E9700="Unknown"),ISBLANK(J9700)),AND(NOT(O9700="Unknown"),ISBLANK(R9700))),"Missing Information", INDEX(Table15[Entire Service Line Classification], MATCH(SUMIFS(Table15[Unique ID],Table15[System-Owned Portion],E9700,Table15[If Material Anything Other than "Lead" in Column E,Was Material Ever Previously Lead?],G9700,Table15[Customer-Owned Portion],O9700),Table15[Unique ID],0),0)))</f>
        <v/>
      </c>
      <c r="X9700"/>
    </row>
    <row r="9701" spans="2:24" hidden="1" x14ac:dyDescent="0.25">
      <c r="B9701" s="145"/>
      <c r="C9701" s="31"/>
      <c r="D9701" s="31"/>
      <c r="E9701" s="43"/>
      <c r="F9701" s="42"/>
      <c r="G9701" s="83"/>
      <c r="H9701" s="31"/>
      <c r="I9701" s="31"/>
      <c r="J9701" s="83"/>
      <c r="K9701" s="31"/>
      <c r="L9701" s="31"/>
      <c r="M9701" s="168"/>
      <c r="N9701" s="147"/>
      <c r="O9701" s="105"/>
      <c r="P9701" s="42"/>
      <c r="Q9701" s="31"/>
      <c r="R9701" s="83"/>
      <c r="S9701" s="31"/>
      <c r="T9701" s="31"/>
      <c r="U9701" s="168"/>
      <c r="V9701" s="149"/>
      <c r="W9701" s="140" t="str" cm="1">
        <f t="array" ref="W9701">IF(SUM(LEN(B9701:V9701))=0,"",IF(OR(OR(ISBLANK(F9701),SUM(LEN(C9701),LEN(D9701))=0),AND(NOT(E9701="Unknown"),ISBLANK(J9701)),AND(NOT(O9701="Unknown"),ISBLANK(R9701))),"Missing Information", INDEX(Table15[Entire Service Line Classification], MATCH(SUMIFS(Table15[Unique ID],Table15[System-Owned Portion],E9701,Table15[If Material Anything Other than "Lead" in Column E,Was Material Ever Previously Lead?],G9701,Table15[Customer-Owned Portion],O9701),Table15[Unique ID],0),0)))</f>
        <v/>
      </c>
      <c r="X9701"/>
    </row>
    <row r="9702" spans="2:24" hidden="1" x14ac:dyDescent="0.25">
      <c r="B9702" s="145"/>
      <c r="C9702" s="31"/>
      <c r="D9702" s="31"/>
      <c r="E9702" s="43"/>
      <c r="F9702" s="42"/>
      <c r="G9702" s="83"/>
      <c r="H9702" s="31"/>
      <c r="I9702" s="31"/>
      <c r="J9702" s="83"/>
      <c r="K9702" s="31"/>
      <c r="L9702" s="31"/>
      <c r="M9702" s="168"/>
      <c r="N9702" s="147"/>
      <c r="O9702" s="105"/>
      <c r="P9702" s="42"/>
      <c r="Q9702" s="31"/>
      <c r="R9702" s="83"/>
      <c r="S9702" s="31"/>
      <c r="T9702" s="31"/>
      <c r="U9702" s="168"/>
      <c r="V9702" s="149"/>
      <c r="W9702" s="140" t="str" cm="1">
        <f t="array" ref="W9702">IF(SUM(LEN(B9702:V9702))=0,"",IF(OR(OR(ISBLANK(F9702),SUM(LEN(C9702),LEN(D9702))=0),AND(NOT(E9702="Unknown"),ISBLANK(J9702)),AND(NOT(O9702="Unknown"),ISBLANK(R9702))),"Missing Information", INDEX(Table15[Entire Service Line Classification], MATCH(SUMIFS(Table15[Unique ID],Table15[System-Owned Portion],E9702,Table15[If Material Anything Other than "Lead" in Column E,Was Material Ever Previously Lead?],G9702,Table15[Customer-Owned Portion],O9702),Table15[Unique ID],0),0)))</f>
        <v/>
      </c>
      <c r="X9702"/>
    </row>
    <row r="9703" spans="2:24" hidden="1" x14ac:dyDescent="0.25">
      <c r="B9703" s="145"/>
      <c r="C9703" s="31"/>
      <c r="D9703" s="31"/>
      <c r="E9703" s="43"/>
      <c r="F9703" s="42"/>
      <c r="G9703" s="83"/>
      <c r="H9703" s="31"/>
      <c r="I9703" s="31"/>
      <c r="J9703" s="83"/>
      <c r="K9703" s="31"/>
      <c r="L9703" s="31"/>
      <c r="M9703" s="168"/>
      <c r="N9703" s="147"/>
      <c r="O9703" s="105"/>
      <c r="P9703" s="42"/>
      <c r="Q9703" s="31"/>
      <c r="R9703" s="83"/>
      <c r="S9703" s="31"/>
      <c r="T9703" s="31"/>
      <c r="U9703" s="168"/>
      <c r="V9703" s="149"/>
      <c r="W9703" s="140" t="str" cm="1">
        <f t="array" ref="W9703">IF(SUM(LEN(B9703:V9703))=0,"",IF(OR(OR(ISBLANK(F9703),SUM(LEN(C9703),LEN(D9703))=0),AND(NOT(E9703="Unknown"),ISBLANK(J9703)),AND(NOT(O9703="Unknown"),ISBLANK(R9703))),"Missing Information", INDEX(Table15[Entire Service Line Classification], MATCH(SUMIFS(Table15[Unique ID],Table15[System-Owned Portion],E9703,Table15[If Material Anything Other than "Lead" in Column E,Was Material Ever Previously Lead?],G9703,Table15[Customer-Owned Portion],O9703),Table15[Unique ID],0),0)))</f>
        <v/>
      </c>
      <c r="X9703"/>
    </row>
    <row r="9704" spans="2:24" hidden="1" x14ac:dyDescent="0.25">
      <c r="B9704" s="145"/>
      <c r="C9704" s="31"/>
      <c r="D9704" s="31"/>
      <c r="E9704" s="43"/>
      <c r="F9704" s="42"/>
      <c r="G9704" s="83"/>
      <c r="H9704" s="31"/>
      <c r="I9704" s="31"/>
      <c r="J9704" s="83"/>
      <c r="K9704" s="31"/>
      <c r="L9704" s="31"/>
      <c r="M9704" s="168"/>
      <c r="N9704" s="147"/>
      <c r="O9704" s="105"/>
      <c r="P9704" s="42"/>
      <c r="Q9704" s="31"/>
      <c r="R9704" s="83"/>
      <c r="S9704" s="31"/>
      <c r="T9704" s="31"/>
      <c r="U9704" s="168"/>
      <c r="V9704" s="149"/>
      <c r="W9704" s="140" t="str" cm="1">
        <f t="array" ref="W9704">IF(SUM(LEN(B9704:V9704))=0,"",IF(OR(OR(ISBLANK(F9704),SUM(LEN(C9704),LEN(D9704))=0),AND(NOT(E9704="Unknown"),ISBLANK(J9704)),AND(NOT(O9704="Unknown"),ISBLANK(R9704))),"Missing Information", INDEX(Table15[Entire Service Line Classification], MATCH(SUMIFS(Table15[Unique ID],Table15[System-Owned Portion],E9704,Table15[If Material Anything Other than "Lead" in Column E,Was Material Ever Previously Lead?],G9704,Table15[Customer-Owned Portion],O9704),Table15[Unique ID],0),0)))</f>
        <v/>
      </c>
      <c r="X9704"/>
    </row>
    <row r="9705" spans="2:24" hidden="1" x14ac:dyDescent="0.25">
      <c r="B9705" s="145"/>
      <c r="C9705" s="31"/>
      <c r="D9705" s="31"/>
      <c r="E9705" s="43"/>
      <c r="F9705" s="42"/>
      <c r="G9705" s="83"/>
      <c r="H9705" s="31"/>
      <c r="I9705" s="31"/>
      <c r="J9705" s="83"/>
      <c r="K9705" s="31"/>
      <c r="L9705" s="31"/>
      <c r="M9705" s="168"/>
      <c r="N9705" s="147"/>
      <c r="O9705" s="105"/>
      <c r="P9705" s="42"/>
      <c r="Q9705" s="31"/>
      <c r="R9705" s="83"/>
      <c r="S9705" s="31"/>
      <c r="T9705" s="31"/>
      <c r="U9705" s="168"/>
      <c r="V9705" s="149"/>
      <c r="W9705" s="140" t="str" cm="1">
        <f t="array" ref="W9705">IF(SUM(LEN(B9705:V9705))=0,"",IF(OR(OR(ISBLANK(F9705),SUM(LEN(C9705),LEN(D9705))=0),AND(NOT(E9705="Unknown"),ISBLANK(J9705)),AND(NOT(O9705="Unknown"),ISBLANK(R9705))),"Missing Information", INDEX(Table15[Entire Service Line Classification], MATCH(SUMIFS(Table15[Unique ID],Table15[System-Owned Portion],E9705,Table15[If Material Anything Other than "Lead" in Column E,Was Material Ever Previously Lead?],G9705,Table15[Customer-Owned Portion],O9705),Table15[Unique ID],0),0)))</f>
        <v/>
      </c>
      <c r="X9705"/>
    </row>
    <row r="9706" spans="2:24" hidden="1" x14ac:dyDescent="0.25">
      <c r="B9706" s="145"/>
      <c r="C9706" s="31"/>
      <c r="D9706" s="31"/>
      <c r="E9706" s="43"/>
      <c r="F9706" s="42"/>
      <c r="G9706" s="83"/>
      <c r="H9706" s="31"/>
      <c r="I9706" s="31"/>
      <c r="J9706" s="83"/>
      <c r="K9706" s="31"/>
      <c r="L9706" s="31"/>
      <c r="M9706" s="168"/>
      <c r="N9706" s="147"/>
      <c r="O9706" s="105"/>
      <c r="P9706" s="42"/>
      <c r="Q9706" s="31"/>
      <c r="R9706" s="83"/>
      <c r="S9706" s="31"/>
      <c r="T9706" s="31"/>
      <c r="U9706" s="168"/>
      <c r="V9706" s="149"/>
      <c r="W9706" s="140" t="str" cm="1">
        <f t="array" ref="W9706">IF(SUM(LEN(B9706:V9706))=0,"",IF(OR(OR(ISBLANK(F9706),SUM(LEN(C9706),LEN(D9706))=0),AND(NOT(E9706="Unknown"),ISBLANK(J9706)),AND(NOT(O9706="Unknown"),ISBLANK(R9706))),"Missing Information", INDEX(Table15[Entire Service Line Classification], MATCH(SUMIFS(Table15[Unique ID],Table15[System-Owned Portion],E9706,Table15[If Material Anything Other than "Lead" in Column E,Was Material Ever Previously Lead?],G9706,Table15[Customer-Owned Portion],O9706),Table15[Unique ID],0),0)))</f>
        <v/>
      </c>
      <c r="X9706"/>
    </row>
    <row r="9707" spans="2:24" hidden="1" x14ac:dyDescent="0.25">
      <c r="B9707" s="145"/>
      <c r="C9707" s="31"/>
      <c r="D9707" s="31"/>
      <c r="E9707" s="43"/>
      <c r="F9707" s="42"/>
      <c r="G9707" s="83"/>
      <c r="H9707" s="31"/>
      <c r="I9707" s="31"/>
      <c r="J9707" s="83"/>
      <c r="K9707" s="31"/>
      <c r="L9707" s="31"/>
      <c r="M9707" s="168"/>
      <c r="N9707" s="147"/>
      <c r="O9707" s="105"/>
      <c r="P9707" s="42"/>
      <c r="Q9707" s="31"/>
      <c r="R9707" s="83"/>
      <c r="S9707" s="31"/>
      <c r="T9707" s="31"/>
      <c r="U9707" s="168"/>
      <c r="V9707" s="149"/>
      <c r="W9707" s="140" t="str" cm="1">
        <f t="array" ref="W9707">IF(SUM(LEN(B9707:V9707))=0,"",IF(OR(OR(ISBLANK(F9707),SUM(LEN(C9707),LEN(D9707))=0),AND(NOT(E9707="Unknown"),ISBLANK(J9707)),AND(NOT(O9707="Unknown"),ISBLANK(R9707))),"Missing Information", INDEX(Table15[Entire Service Line Classification], MATCH(SUMIFS(Table15[Unique ID],Table15[System-Owned Portion],E9707,Table15[If Material Anything Other than "Lead" in Column E,Was Material Ever Previously Lead?],G9707,Table15[Customer-Owned Portion],O9707),Table15[Unique ID],0),0)))</f>
        <v/>
      </c>
      <c r="X9707"/>
    </row>
    <row r="9708" spans="2:24" hidden="1" x14ac:dyDescent="0.25">
      <c r="B9708" s="145"/>
      <c r="C9708" s="31"/>
      <c r="D9708" s="31"/>
      <c r="E9708" s="43"/>
      <c r="F9708" s="42"/>
      <c r="G9708" s="83"/>
      <c r="H9708" s="31"/>
      <c r="I9708" s="31"/>
      <c r="J9708" s="83"/>
      <c r="K9708" s="31"/>
      <c r="L9708" s="31"/>
      <c r="M9708" s="168"/>
      <c r="N9708" s="147"/>
      <c r="O9708" s="105"/>
      <c r="P9708" s="42"/>
      <c r="Q9708" s="31"/>
      <c r="R9708" s="83"/>
      <c r="S9708" s="31"/>
      <c r="T9708" s="31"/>
      <c r="U9708" s="168"/>
      <c r="V9708" s="149"/>
      <c r="W9708" s="140" t="str" cm="1">
        <f t="array" ref="W9708">IF(SUM(LEN(B9708:V9708))=0,"",IF(OR(OR(ISBLANK(F9708),SUM(LEN(C9708),LEN(D9708))=0),AND(NOT(E9708="Unknown"),ISBLANK(J9708)),AND(NOT(O9708="Unknown"),ISBLANK(R9708))),"Missing Information", INDEX(Table15[Entire Service Line Classification], MATCH(SUMIFS(Table15[Unique ID],Table15[System-Owned Portion],E9708,Table15[If Material Anything Other than "Lead" in Column E,Was Material Ever Previously Lead?],G9708,Table15[Customer-Owned Portion],O9708),Table15[Unique ID],0),0)))</f>
        <v/>
      </c>
      <c r="X9708"/>
    </row>
    <row r="9709" spans="2:24" hidden="1" x14ac:dyDescent="0.25">
      <c r="B9709" s="145"/>
      <c r="C9709" s="31"/>
      <c r="D9709" s="31"/>
      <c r="E9709" s="43"/>
      <c r="F9709" s="42"/>
      <c r="G9709" s="83"/>
      <c r="H9709" s="31"/>
      <c r="I9709" s="31"/>
      <c r="J9709" s="83"/>
      <c r="K9709" s="31"/>
      <c r="L9709" s="31"/>
      <c r="M9709" s="168"/>
      <c r="N9709" s="147"/>
      <c r="O9709" s="105"/>
      <c r="P9709" s="42"/>
      <c r="Q9709" s="31"/>
      <c r="R9709" s="83"/>
      <c r="S9709" s="31"/>
      <c r="T9709" s="31"/>
      <c r="U9709" s="168"/>
      <c r="V9709" s="149"/>
      <c r="W9709" s="140" t="str" cm="1">
        <f t="array" ref="W9709">IF(SUM(LEN(B9709:V9709))=0,"",IF(OR(OR(ISBLANK(F9709),SUM(LEN(C9709),LEN(D9709))=0),AND(NOT(E9709="Unknown"),ISBLANK(J9709)),AND(NOT(O9709="Unknown"),ISBLANK(R9709))),"Missing Information", INDEX(Table15[Entire Service Line Classification], MATCH(SUMIFS(Table15[Unique ID],Table15[System-Owned Portion],E9709,Table15[If Material Anything Other than "Lead" in Column E,Was Material Ever Previously Lead?],G9709,Table15[Customer-Owned Portion],O9709),Table15[Unique ID],0),0)))</f>
        <v/>
      </c>
      <c r="X9709"/>
    </row>
    <row r="9710" spans="2:24" hidden="1" x14ac:dyDescent="0.25">
      <c r="B9710" s="145"/>
      <c r="C9710" s="31"/>
      <c r="D9710" s="31"/>
      <c r="E9710" s="43"/>
      <c r="F9710" s="42"/>
      <c r="G9710" s="83"/>
      <c r="H9710" s="31"/>
      <c r="I9710" s="31"/>
      <c r="J9710" s="83"/>
      <c r="K9710" s="31"/>
      <c r="L9710" s="31"/>
      <c r="M9710" s="168"/>
      <c r="N9710" s="147"/>
      <c r="O9710" s="105"/>
      <c r="P9710" s="42"/>
      <c r="Q9710" s="31"/>
      <c r="R9710" s="83"/>
      <c r="S9710" s="31"/>
      <c r="T9710" s="31"/>
      <c r="U9710" s="168"/>
      <c r="V9710" s="149"/>
      <c r="W9710" s="140" t="str" cm="1">
        <f t="array" ref="W9710">IF(SUM(LEN(B9710:V9710))=0,"",IF(OR(OR(ISBLANK(F9710),SUM(LEN(C9710),LEN(D9710))=0),AND(NOT(E9710="Unknown"),ISBLANK(J9710)),AND(NOT(O9710="Unknown"),ISBLANK(R9710))),"Missing Information", INDEX(Table15[Entire Service Line Classification], MATCH(SUMIFS(Table15[Unique ID],Table15[System-Owned Portion],E9710,Table15[If Material Anything Other than "Lead" in Column E,Was Material Ever Previously Lead?],G9710,Table15[Customer-Owned Portion],O9710),Table15[Unique ID],0),0)))</f>
        <v/>
      </c>
      <c r="X9710"/>
    </row>
    <row r="9711" spans="2:24" hidden="1" x14ac:dyDescent="0.25">
      <c r="B9711" s="145"/>
      <c r="C9711" s="31"/>
      <c r="D9711" s="31"/>
      <c r="E9711" s="43"/>
      <c r="F9711" s="42"/>
      <c r="G9711" s="83"/>
      <c r="H9711" s="31"/>
      <c r="I9711" s="31"/>
      <c r="J9711" s="83"/>
      <c r="K9711" s="31"/>
      <c r="L9711" s="31"/>
      <c r="M9711" s="168"/>
      <c r="N9711" s="147"/>
      <c r="O9711" s="105"/>
      <c r="P9711" s="42"/>
      <c r="Q9711" s="31"/>
      <c r="R9711" s="83"/>
      <c r="S9711" s="31"/>
      <c r="T9711" s="31"/>
      <c r="U9711" s="168"/>
      <c r="V9711" s="149"/>
      <c r="W9711" s="140" t="str" cm="1">
        <f t="array" ref="W9711">IF(SUM(LEN(B9711:V9711))=0,"",IF(OR(OR(ISBLANK(F9711),SUM(LEN(C9711),LEN(D9711))=0),AND(NOT(E9711="Unknown"),ISBLANK(J9711)),AND(NOT(O9711="Unknown"),ISBLANK(R9711))),"Missing Information", INDEX(Table15[Entire Service Line Classification], MATCH(SUMIFS(Table15[Unique ID],Table15[System-Owned Portion],E9711,Table15[If Material Anything Other than "Lead" in Column E,Was Material Ever Previously Lead?],G9711,Table15[Customer-Owned Portion],O9711),Table15[Unique ID],0),0)))</f>
        <v/>
      </c>
      <c r="X9711"/>
    </row>
    <row r="9712" spans="2:24" hidden="1" x14ac:dyDescent="0.25">
      <c r="B9712" s="145"/>
      <c r="C9712" s="31"/>
      <c r="D9712" s="31"/>
      <c r="E9712" s="43"/>
      <c r="F9712" s="42"/>
      <c r="G9712" s="83"/>
      <c r="H9712" s="31"/>
      <c r="I9712" s="31"/>
      <c r="J9712" s="83"/>
      <c r="K9712" s="31"/>
      <c r="L9712" s="31"/>
      <c r="M9712" s="168"/>
      <c r="N9712" s="147"/>
      <c r="O9712" s="105"/>
      <c r="P9712" s="42"/>
      <c r="Q9712" s="31"/>
      <c r="R9712" s="83"/>
      <c r="S9712" s="31"/>
      <c r="T9712" s="31"/>
      <c r="U9712" s="168"/>
      <c r="V9712" s="149"/>
      <c r="W9712" s="140" t="str" cm="1">
        <f t="array" ref="W9712">IF(SUM(LEN(B9712:V9712))=0,"",IF(OR(OR(ISBLANK(F9712),SUM(LEN(C9712),LEN(D9712))=0),AND(NOT(E9712="Unknown"),ISBLANK(J9712)),AND(NOT(O9712="Unknown"),ISBLANK(R9712))),"Missing Information", INDEX(Table15[Entire Service Line Classification], MATCH(SUMIFS(Table15[Unique ID],Table15[System-Owned Portion],E9712,Table15[If Material Anything Other than "Lead" in Column E,Was Material Ever Previously Lead?],G9712,Table15[Customer-Owned Portion],O9712),Table15[Unique ID],0),0)))</f>
        <v/>
      </c>
      <c r="X9712"/>
    </row>
    <row r="9713" spans="2:24" hidden="1" x14ac:dyDescent="0.25">
      <c r="B9713" s="145"/>
      <c r="C9713" s="31"/>
      <c r="D9713" s="31"/>
      <c r="E9713" s="43"/>
      <c r="F9713" s="42"/>
      <c r="G9713" s="83"/>
      <c r="H9713" s="31"/>
      <c r="I9713" s="31"/>
      <c r="J9713" s="83"/>
      <c r="K9713" s="31"/>
      <c r="L9713" s="31"/>
      <c r="M9713" s="168"/>
      <c r="N9713" s="147"/>
      <c r="O9713" s="105"/>
      <c r="P9713" s="42"/>
      <c r="Q9713" s="31"/>
      <c r="R9713" s="83"/>
      <c r="S9713" s="31"/>
      <c r="T9713" s="31"/>
      <c r="U9713" s="168"/>
      <c r="V9713" s="149"/>
      <c r="W9713" s="140" t="str" cm="1">
        <f t="array" ref="W9713">IF(SUM(LEN(B9713:V9713))=0,"",IF(OR(OR(ISBLANK(F9713),SUM(LEN(C9713),LEN(D9713))=0),AND(NOT(E9713="Unknown"),ISBLANK(J9713)),AND(NOT(O9713="Unknown"),ISBLANK(R9713))),"Missing Information", INDEX(Table15[Entire Service Line Classification], MATCH(SUMIFS(Table15[Unique ID],Table15[System-Owned Portion],E9713,Table15[If Material Anything Other than "Lead" in Column E,Was Material Ever Previously Lead?],G9713,Table15[Customer-Owned Portion],O9713),Table15[Unique ID],0),0)))</f>
        <v/>
      </c>
      <c r="X9713"/>
    </row>
    <row r="9714" spans="2:24" hidden="1" x14ac:dyDescent="0.25">
      <c r="B9714" s="145"/>
      <c r="C9714" s="31"/>
      <c r="D9714" s="31"/>
      <c r="E9714" s="43"/>
      <c r="F9714" s="42"/>
      <c r="G9714" s="83"/>
      <c r="H9714" s="31"/>
      <c r="I9714" s="31"/>
      <c r="J9714" s="83"/>
      <c r="K9714" s="31"/>
      <c r="L9714" s="31"/>
      <c r="M9714" s="168"/>
      <c r="N9714" s="147"/>
      <c r="O9714" s="105"/>
      <c r="P9714" s="42"/>
      <c r="Q9714" s="31"/>
      <c r="R9714" s="83"/>
      <c r="S9714" s="31"/>
      <c r="T9714" s="31"/>
      <c r="U9714" s="168"/>
      <c r="V9714" s="149"/>
      <c r="W9714" s="140" t="str" cm="1">
        <f t="array" ref="W9714">IF(SUM(LEN(B9714:V9714))=0,"",IF(OR(OR(ISBLANK(F9714),SUM(LEN(C9714),LEN(D9714))=0),AND(NOT(E9714="Unknown"),ISBLANK(J9714)),AND(NOT(O9714="Unknown"),ISBLANK(R9714))),"Missing Information", INDEX(Table15[Entire Service Line Classification], MATCH(SUMIFS(Table15[Unique ID],Table15[System-Owned Portion],E9714,Table15[If Material Anything Other than "Lead" in Column E,Was Material Ever Previously Lead?],G9714,Table15[Customer-Owned Portion],O9714),Table15[Unique ID],0),0)))</f>
        <v/>
      </c>
      <c r="X9714"/>
    </row>
    <row r="9715" spans="2:24" hidden="1" x14ac:dyDescent="0.25">
      <c r="B9715" s="145"/>
      <c r="C9715" s="31"/>
      <c r="D9715" s="31"/>
      <c r="E9715" s="43"/>
      <c r="F9715" s="42"/>
      <c r="G9715" s="83"/>
      <c r="H9715" s="31"/>
      <c r="I9715" s="31"/>
      <c r="J9715" s="83"/>
      <c r="K9715" s="31"/>
      <c r="L9715" s="31"/>
      <c r="M9715" s="168"/>
      <c r="N9715" s="147"/>
      <c r="O9715" s="105"/>
      <c r="P9715" s="42"/>
      <c r="Q9715" s="31"/>
      <c r="R9715" s="83"/>
      <c r="S9715" s="31"/>
      <c r="T9715" s="31"/>
      <c r="U9715" s="168"/>
      <c r="V9715" s="149"/>
      <c r="W9715" s="140" t="str" cm="1">
        <f t="array" ref="W9715">IF(SUM(LEN(B9715:V9715))=0,"",IF(OR(OR(ISBLANK(F9715),SUM(LEN(C9715),LEN(D9715))=0),AND(NOT(E9715="Unknown"),ISBLANK(J9715)),AND(NOT(O9715="Unknown"),ISBLANK(R9715))),"Missing Information", INDEX(Table15[Entire Service Line Classification], MATCH(SUMIFS(Table15[Unique ID],Table15[System-Owned Portion],E9715,Table15[If Material Anything Other than "Lead" in Column E,Was Material Ever Previously Lead?],G9715,Table15[Customer-Owned Portion],O9715),Table15[Unique ID],0),0)))</f>
        <v/>
      </c>
      <c r="X9715"/>
    </row>
    <row r="9716" spans="2:24" hidden="1" x14ac:dyDescent="0.25">
      <c r="B9716" s="145"/>
      <c r="C9716" s="31"/>
      <c r="D9716" s="31"/>
      <c r="E9716" s="43"/>
      <c r="F9716" s="42"/>
      <c r="G9716" s="83"/>
      <c r="H9716" s="31"/>
      <c r="I9716" s="31"/>
      <c r="J9716" s="83"/>
      <c r="K9716" s="31"/>
      <c r="L9716" s="31"/>
      <c r="M9716" s="168"/>
      <c r="N9716" s="147"/>
      <c r="O9716" s="105"/>
      <c r="P9716" s="42"/>
      <c r="Q9716" s="31"/>
      <c r="R9716" s="83"/>
      <c r="S9716" s="31"/>
      <c r="T9716" s="31"/>
      <c r="U9716" s="168"/>
      <c r="V9716" s="149"/>
      <c r="W9716" s="140" t="str" cm="1">
        <f t="array" ref="W9716">IF(SUM(LEN(B9716:V9716))=0,"",IF(OR(OR(ISBLANK(F9716),SUM(LEN(C9716),LEN(D9716))=0),AND(NOT(E9716="Unknown"),ISBLANK(J9716)),AND(NOT(O9716="Unknown"),ISBLANK(R9716))),"Missing Information", INDEX(Table15[Entire Service Line Classification], MATCH(SUMIFS(Table15[Unique ID],Table15[System-Owned Portion],E9716,Table15[If Material Anything Other than "Lead" in Column E,Was Material Ever Previously Lead?],G9716,Table15[Customer-Owned Portion],O9716),Table15[Unique ID],0),0)))</f>
        <v/>
      </c>
      <c r="X9716"/>
    </row>
    <row r="9717" spans="2:24" hidden="1" x14ac:dyDescent="0.25">
      <c r="B9717" s="145"/>
      <c r="C9717" s="31"/>
      <c r="D9717" s="31"/>
      <c r="E9717" s="43"/>
      <c r="F9717" s="42"/>
      <c r="G9717" s="83"/>
      <c r="H9717" s="31"/>
      <c r="I9717" s="31"/>
      <c r="J9717" s="83"/>
      <c r="K9717" s="31"/>
      <c r="L9717" s="31"/>
      <c r="M9717" s="168"/>
      <c r="N9717" s="147"/>
      <c r="O9717" s="105"/>
      <c r="P9717" s="42"/>
      <c r="Q9717" s="31"/>
      <c r="R9717" s="83"/>
      <c r="S9717" s="31"/>
      <c r="T9717" s="31"/>
      <c r="U9717" s="168"/>
      <c r="V9717" s="149"/>
      <c r="W9717" s="140" t="str" cm="1">
        <f t="array" ref="W9717">IF(SUM(LEN(B9717:V9717))=0,"",IF(OR(OR(ISBLANK(F9717),SUM(LEN(C9717),LEN(D9717))=0),AND(NOT(E9717="Unknown"),ISBLANK(J9717)),AND(NOT(O9717="Unknown"),ISBLANK(R9717))),"Missing Information", INDEX(Table15[Entire Service Line Classification], MATCH(SUMIFS(Table15[Unique ID],Table15[System-Owned Portion],E9717,Table15[If Material Anything Other than "Lead" in Column E,Was Material Ever Previously Lead?],G9717,Table15[Customer-Owned Portion],O9717),Table15[Unique ID],0),0)))</f>
        <v/>
      </c>
      <c r="X9717"/>
    </row>
    <row r="9718" spans="2:24" hidden="1" x14ac:dyDescent="0.25">
      <c r="B9718" s="145"/>
      <c r="C9718" s="31"/>
      <c r="D9718" s="31"/>
      <c r="E9718" s="43"/>
      <c r="F9718" s="42"/>
      <c r="G9718" s="83"/>
      <c r="H9718" s="31"/>
      <c r="I9718" s="31"/>
      <c r="J9718" s="83"/>
      <c r="K9718" s="31"/>
      <c r="L9718" s="31"/>
      <c r="M9718" s="168"/>
      <c r="N9718" s="147"/>
      <c r="O9718" s="105"/>
      <c r="P9718" s="42"/>
      <c r="Q9718" s="31"/>
      <c r="R9718" s="83"/>
      <c r="S9718" s="31"/>
      <c r="T9718" s="31"/>
      <c r="U9718" s="168"/>
      <c r="V9718" s="149"/>
      <c r="W9718" s="140" t="str" cm="1">
        <f t="array" ref="W9718">IF(SUM(LEN(B9718:V9718))=0,"",IF(OR(OR(ISBLANK(F9718),SUM(LEN(C9718),LEN(D9718))=0),AND(NOT(E9718="Unknown"),ISBLANK(J9718)),AND(NOT(O9718="Unknown"),ISBLANK(R9718))),"Missing Information", INDEX(Table15[Entire Service Line Classification], MATCH(SUMIFS(Table15[Unique ID],Table15[System-Owned Portion],E9718,Table15[If Material Anything Other than "Lead" in Column E,Was Material Ever Previously Lead?],G9718,Table15[Customer-Owned Portion],O9718),Table15[Unique ID],0),0)))</f>
        <v/>
      </c>
      <c r="X9718"/>
    </row>
    <row r="9719" spans="2:24" hidden="1" x14ac:dyDescent="0.25">
      <c r="B9719" s="145"/>
      <c r="C9719" s="31"/>
      <c r="D9719" s="31"/>
      <c r="E9719" s="43"/>
      <c r="F9719" s="42"/>
      <c r="G9719" s="83"/>
      <c r="H9719" s="31"/>
      <c r="I9719" s="31"/>
      <c r="J9719" s="83"/>
      <c r="K9719" s="31"/>
      <c r="L9719" s="31"/>
      <c r="M9719" s="168"/>
      <c r="N9719" s="147"/>
      <c r="O9719" s="105"/>
      <c r="P9719" s="42"/>
      <c r="Q9719" s="31"/>
      <c r="R9719" s="83"/>
      <c r="S9719" s="31"/>
      <c r="T9719" s="31"/>
      <c r="U9719" s="168"/>
      <c r="V9719" s="149"/>
      <c r="W9719" s="140" t="str" cm="1">
        <f t="array" ref="W9719">IF(SUM(LEN(B9719:V9719))=0,"",IF(OR(OR(ISBLANK(F9719),SUM(LEN(C9719),LEN(D9719))=0),AND(NOT(E9719="Unknown"),ISBLANK(J9719)),AND(NOT(O9719="Unknown"),ISBLANK(R9719))),"Missing Information", INDEX(Table15[Entire Service Line Classification], MATCH(SUMIFS(Table15[Unique ID],Table15[System-Owned Portion],E9719,Table15[If Material Anything Other than "Lead" in Column E,Was Material Ever Previously Lead?],G9719,Table15[Customer-Owned Portion],O9719),Table15[Unique ID],0),0)))</f>
        <v/>
      </c>
      <c r="X9719"/>
    </row>
    <row r="9720" spans="2:24" hidden="1" x14ac:dyDescent="0.25">
      <c r="B9720" s="145"/>
      <c r="C9720" s="31"/>
      <c r="D9720" s="31"/>
      <c r="E9720" s="43"/>
      <c r="F9720" s="42"/>
      <c r="G9720" s="83"/>
      <c r="H9720" s="31"/>
      <c r="I9720" s="31"/>
      <c r="J9720" s="83"/>
      <c r="K9720" s="31"/>
      <c r="L9720" s="31"/>
      <c r="M9720" s="168"/>
      <c r="N9720" s="147"/>
      <c r="O9720" s="105"/>
      <c r="P9720" s="42"/>
      <c r="Q9720" s="31"/>
      <c r="R9720" s="83"/>
      <c r="S9720" s="31"/>
      <c r="T9720" s="31"/>
      <c r="U9720" s="168"/>
      <c r="V9720" s="149"/>
      <c r="W9720" s="140" t="str" cm="1">
        <f t="array" ref="W9720">IF(SUM(LEN(B9720:V9720))=0,"",IF(OR(OR(ISBLANK(F9720),SUM(LEN(C9720),LEN(D9720))=0),AND(NOT(E9720="Unknown"),ISBLANK(J9720)),AND(NOT(O9720="Unknown"),ISBLANK(R9720))),"Missing Information", INDEX(Table15[Entire Service Line Classification], MATCH(SUMIFS(Table15[Unique ID],Table15[System-Owned Portion],E9720,Table15[If Material Anything Other than "Lead" in Column E,Was Material Ever Previously Lead?],G9720,Table15[Customer-Owned Portion],O9720),Table15[Unique ID],0),0)))</f>
        <v/>
      </c>
      <c r="X9720"/>
    </row>
    <row r="9721" spans="2:24" hidden="1" x14ac:dyDescent="0.25">
      <c r="B9721" s="145"/>
      <c r="C9721" s="31"/>
      <c r="D9721" s="31"/>
      <c r="E9721" s="43"/>
      <c r="F9721" s="42"/>
      <c r="G9721" s="83"/>
      <c r="H9721" s="31"/>
      <c r="I9721" s="31"/>
      <c r="J9721" s="83"/>
      <c r="K9721" s="31"/>
      <c r="L9721" s="31"/>
      <c r="M9721" s="168"/>
      <c r="N9721" s="147"/>
      <c r="O9721" s="105"/>
      <c r="P9721" s="42"/>
      <c r="Q9721" s="31"/>
      <c r="R9721" s="83"/>
      <c r="S9721" s="31"/>
      <c r="T9721" s="31"/>
      <c r="U9721" s="168"/>
      <c r="V9721" s="149"/>
      <c r="W9721" s="140" t="str" cm="1">
        <f t="array" ref="W9721">IF(SUM(LEN(B9721:V9721))=0,"",IF(OR(OR(ISBLANK(F9721),SUM(LEN(C9721),LEN(D9721))=0),AND(NOT(E9721="Unknown"),ISBLANK(J9721)),AND(NOT(O9721="Unknown"),ISBLANK(R9721))),"Missing Information", INDEX(Table15[Entire Service Line Classification], MATCH(SUMIFS(Table15[Unique ID],Table15[System-Owned Portion],E9721,Table15[If Material Anything Other than "Lead" in Column E,Was Material Ever Previously Lead?],G9721,Table15[Customer-Owned Portion],O9721),Table15[Unique ID],0),0)))</f>
        <v/>
      </c>
      <c r="X9721"/>
    </row>
    <row r="9722" spans="2:24" hidden="1" x14ac:dyDescent="0.25">
      <c r="B9722" s="145"/>
      <c r="C9722" s="31"/>
      <c r="D9722" s="31"/>
      <c r="E9722" s="43"/>
      <c r="F9722" s="42"/>
      <c r="G9722" s="83"/>
      <c r="H9722" s="31"/>
      <c r="I9722" s="31"/>
      <c r="J9722" s="83"/>
      <c r="K9722" s="31"/>
      <c r="L9722" s="31"/>
      <c r="M9722" s="168"/>
      <c r="N9722" s="147"/>
      <c r="O9722" s="105"/>
      <c r="P9722" s="42"/>
      <c r="Q9722" s="31"/>
      <c r="R9722" s="83"/>
      <c r="S9722" s="31"/>
      <c r="T9722" s="31"/>
      <c r="U9722" s="168"/>
      <c r="V9722" s="149"/>
      <c r="W9722" s="140" t="str" cm="1">
        <f t="array" ref="W9722">IF(SUM(LEN(B9722:V9722))=0,"",IF(OR(OR(ISBLANK(F9722),SUM(LEN(C9722),LEN(D9722))=0),AND(NOT(E9722="Unknown"),ISBLANK(J9722)),AND(NOT(O9722="Unknown"),ISBLANK(R9722))),"Missing Information", INDEX(Table15[Entire Service Line Classification], MATCH(SUMIFS(Table15[Unique ID],Table15[System-Owned Portion],E9722,Table15[If Material Anything Other than "Lead" in Column E,Was Material Ever Previously Lead?],G9722,Table15[Customer-Owned Portion],O9722),Table15[Unique ID],0),0)))</f>
        <v/>
      </c>
      <c r="X9722"/>
    </row>
    <row r="9723" spans="2:24" hidden="1" x14ac:dyDescent="0.25">
      <c r="B9723" s="145"/>
      <c r="C9723" s="31"/>
      <c r="D9723" s="31"/>
      <c r="E9723" s="43"/>
      <c r="F9723" s="42"/>
      <c r="G9723" s="83"/>
      <c r="H9723" s="31"/>
      <c r="I9723" s="31"/>
      <c r="J9723" s="83"/>
      <c r="K9723" s="31"/>
      <c r="L9723" s="31"/>
      <c r="M9723" s="168"/>
      <c r="N9723" s="147"/>
      <c r="O9723" s="105"/>
      <c r="P9723" s="42"/>
      <c r="Q9723" s="31"/>
      <c r="R9723" s="83"/>
      <c r="S9723" s="31"/>
      <c r="T9723" s="31"/>
      <c r="U9723" s="168"/>
      <c r="V9723" s="149"/>
      <c r="W9723" s="140" t="str" cm="1">
        <f t="array" ref="W9723">IF(SUM(LEN(B9723:V9723))=0,"",IF(OR(OR(ISBLANK(F9723),SUM(LEN(C9723),LEN(D9723))=0),AND(NOT(E9723="Unknown"),ISBLANK(J9723)),AND(NOT(O9723="Unknown"),ISBLANK(R9723))),"Missing Information", INDEX(Table15[Entire Service Line Classification], MATCH(SUMIFS(Table15[Unique ID],Table15[System-Owned Portion],E9723,Table15[If Material Anything Other than "Lead" in Column E,Was Material Ever Previously Lead?],G9723,Table15[Customer-Owned Portion],O9723),Table15[Unique ID],0),0)))</f>
        <v/>
      </c>
      <c r="X9723"/>
    </row>
    <row r="9724" spans="2:24" hidden="1" x14ac:dyDescent="0.25">
      <c r="B9724" s="145"/>
      <c r="C9724" s="31"/>
      <c r="D9724" s="31"/>
      <c r="E9724" s="43"/>
      <c r="F9724" s="42"/>
      <c r="G9724" s="83"/>
      <c r="H9724" s="31"/>
      <c r="I9724" s="31"/>
      <c r="J9724" s="83"/>
      <c r="K9724" s="31"/>
      <c r="L9724" s="31"/>
      <c r="M9724" s="168"/>
      <c r="N9724" s="147"/>
      <c r="O9724" s="105"/>
      <c r="P9724" s="42"/>
      <c r="Q9724" s="31"/>
      <c r="R9724" s="83"/>
      <c r="S9724" s="31"/>
      <c r="T9724" s="31"/>
      <c r="U9724" s="168"/>
      <c r="V9724" s="149"/>
      <c r="W9724" s="140" t="str" cm="1">
        <f t="array" ref="W9724">IF(SUM(LEN(B9724:V9724))=0,"",IF(OR(OR(ISBLANK(F9724),SUM(LEN(C9724),LEN(D9724))=0),AND(NOT(E9724="Unknown"),ISBLANK(J9724)),AND(NOT(O9724="Unknown"),ISBLANK(R9724))),"Missing Information", INDEX(Table15[Entire Service Line Classification], MATCH(SUMIFS(Table15[Unique ID],Table15[System-Owned Portion],E9724,Table15[If Material Anything Other than "Lead" in Column E,Was Material Ever Previously Lead?],G9724,Table15[Customer-Owned Portion],O9724),Table15[Unique ID],0),0)))</f>
        <v/>
      </c>
      <c r="X9724"/>
    </row>
    <row r="9725" spans="2:24" hidden="1" x14ac:dyDescent="0.25">
      <c r="B9725" s="145"/>
      <c r="C9725" s="31"/>
      <c r="D9725" s="31"/>
      <c r="E9725" s="43"/>
      <c r="F9725" s="42"/>
      <c r="G9725" s="83"/>
      <c r="H9725" s="31"/>
      <c r="I9725" s="31"/>
      <c r="J9725" s="83"/>
      <c r="K9725" s="31"/>
      <c r="L9725" s="31"/>
      <c r="M9725" s="168"/>
      <c r="N9725" s="147"/>
      <c r="O9725" s="105"/>
      <c r="P9725" s="42"/>
      <c r="Q9725" s="31"/>
      <c r="R9725" s="83"/>
      <c r="S9725" s="31"/>
      <c r="T9725" s="31"/>
      <c r="U9725" s="168"/>
      <c r="V9725" s="149"/>
      <c r="W9725" s="140" t="str" cm="1">
        <f t="array" ref="W9725">IF(SUM(LEN(B9725:V9725))=0,"",IF(OR(OR(ISBLANK(F9725),SUM(LEN(C9725),LEN(D9725))=0),AND(NOT(E9725="Unknown"),ISBLANK(J9725)),AND(NOT(O9725="Unknown"),ISBLANK(R9725))),"Missing Information", INDEX(Table15[Entire Service Line Classification], MATCH(SUMIFS(Table15[Unique ID],Table15[System-Owned Portion],E9725,Table15[If Material Anything Other than "Lead" in Column E,Was Material Ever Previously Lead?],G9725,Table15[Customer-Owned Portion],O9725),Table15[Unique ID],0),0)))</f>
        <v/>
      </c>
      <c r="X9725"/>
    </row>
    <row r="9726" spans="2:24" hidden="1" x14ac:dyDescent="0.25">
      <c r="B9726" s="145"/>
      <c r="C9726" s="31"/>
      <c r="D9726" s="31"/>
      <c r="E9726" s="43"/>
      <c r="F9726" s="42"/>
      <c r="G9726" s="83"/>
      <c r="H9726" s="31"/>
      <c r="I9726" s="31"/>
      <c r="J9726" s="83"/>
      <c r="K9726" s="31"/>
      <c r="L9726" s="31"/>
      <c r="M9726" s="168"/>
      <c r="N9726" s="147"/>
      <c r="O9726" s="105"/>
      <c r="P9726" s="42"/>
      <c r="Q9726" s="31"/>
      <c r="R9726" s="83"/>
      <c r="S9726" s="31"/>
      <c r="T9726" s="31"/>
      <c r="U9726" s="168"/>
      <c r="V9726" s="149"/>
      <c r="W9726" s="140" t="str" cm="1">
        <f t="array" ref="W9726">IF(SUM(LEN(B9726:V9726))=0,"",IF(OR(OR(ISBLANK(F9726),SUM(LEN(C9726),LEN(D9726))=0),AND(NOT(E9726="Unknown"),ISBLANK(J9726)),AND(NOT(O9726="Unknown"),ISBLANK(R9726))),"Missing Information", INDEX(Table15[Entire Service Line Classification], MATCH(SUMIFS(Table15[Unique ID],Table15[System-Owned Portion],E9726,Table15[If Material Anything Other than "Lead" in Column E,Was Material Ever Previously Lead?],G9726,Table15[Customer-Owned Portion],O9726),Table15[Unique ID],0),0)))</f>
        <v/>
      </c>
      <c r="X9726"/>
    </row>
    <row r="9727" spans="2:24" hidden="1" x14ac:dyDescent="0.25">
      <c r="B9727" s="145"/>
      <c r="C9727" s="31"/>
      <c r="D9727" s="31"/>
      <c r="E9727" s="43"/>
      <c r="F9727" s="42"/>
      <c r="G9727" s="83"/>
      <c r="H9727" s="31"/>
      <c r="I9727" s="31"/>
      <c r="J9727" s="83"/>
      <c r="K9727" s="31"/>
      <c r="L9727" s="31"/>
      <c r="M9727" s="168"/>
      <c r="N9727" s="147"/>
      <c r="O9727" s="105"/>
      <c r="P9727" s="42"/>
      <c r="Q9727" s="31"/>
      <c r="R9727" s="83"/>
      <c r="S9727" s="31"/>
      <c r="T9727" s="31"/>
      <c r="U9727" s="168"/>
      <c r="V9727" s="149"/>
      <c r="W9727" s="140" t="str" cm="1">
        <f t="array" ref="W9727">IF(SUM(LEN(B9727:V9727))=0,"",IF(OR(OR(ISBLANK(F9727),SUM(LEN(C9727),LEN(D9727))=0),AND(NOT(E9727="Unknown"),ISBLANK(J9727)),AND(NOT(O9727="Unknown"),ISBLANK(R9727))),"Missing Information", INDEX(Table15[Entire Service Line Classification], MATCH(SUMIFS(Table15[Unique ID],Table15[System-Owned Portion],E9727,Table15[If Material Anything Other than "Lead" in Column E,Was Material Ever Previously Lead?],G9727,Table15[Customer-Owned Portion],O9727),Table15[Unique ID],0),0)))</f>
        <v/>
      </c>
      <c r="X9727"/>
    </row>
    <row r="9728" spans="2:24" hidden="1" x14ac:dyDescent="0.25">
      <c r="B9728" s="145"/>
      <c r="C9728" s="31"/>
      <c r="D9728" s="31"/>
      <c r="E9728" s="43"/>
      <c r="F9728" s="42"/>
      <c r="G9728" s="83"/>
      <c r="H9728" s="31"/>
      <c r="I9728" s="31"/>
      <c r="J9728" s="83"/>
      <c r="K9728" s="31"/>
      <c r="L9728" s="31"/>
      <c r="M9728" s="168"/>
      <c r="N9728" s="147"/>
      <c r="O9728" s="105"/>
      <c r="P9728" s="42"/>
      <c r="Q9728" s="31"/>
      <c r="R9728" s="83"/>
      <c r="S9728" s="31"/>
      <c r="T9728" s="31"/>
      <c r="U9728" s="168"/>
      <c r="V9728" s="149"/>
      <c r="W9728" s="140" t="str" cm="1">
        <f t="array" ref="W9728">IF(SUM(LEN(B9728:V9728))=0,"",IF(OR(OR(ISBLANK(F9728),SUM(LEN(C9728),LEN(D9728))=0),AND(NOT(E9728="Unknown"),ISBLANK(J9728)),AND(NOT(O9728="Unknown"),ISBLANK(R9728))),"Missing Information", INDEX(Table15[Entire Service Line Classification], MATCH(SUMIFS(Table15[Unique ID],Table15[System-Owned Portion],E9728,Table15[If Material Anything Other than "Lead" in Column E,Was Material Ever Previously Lead?],G9728,Table15[Customer-Owned Portion],O9728),Table15[Unique ID],0),0)))</f>
        <v/>
      </c>
      <c r="X9728"/>
    </row>
    <row r="9729" spans="2:24" hidden="1" x14ac:dyDescent="0.25">
      <c r="B9729" s="145"/>
      <c r="C9729" s="31"/>
      <c r="D9729" s="31"/>
      <c r="E9729" s="43"/>
      <c r="F9729" s="42"/>
      <c r="G9729" s="83"/>
      <c r="H9729" s="31"/>
      <c r="I9729" s="31"/>
      <c r="J9729" s="83"/>
      <c r="K9729" s="31"/>
      <c r="L9729" s="31"/>
      <c r="M9729" s="168"/>
      <c r="N9729" s="147"/>
      <c r="O9729" s="105"/>
      <c r="P9729" s="42"/>
      <c r="Q9729" s="31"/>
      <c r="R9729" s="83"/>
      <c r="S9729" s="31"/>
      <c r="T9729" s="31"/>
      <c r="U9729" s="168"/>
      <c r="V9729" s="149"/>
      <c r="W9729" s="140" t="str" cm="1">
        <f t="array" ref="W9729">IF(SUM(LEN(B9729:V9729))=0,"",IF(OR(OR(ISBLANK(F9729),SUM(LEN(C9729),LEN(D9729))=0),AND(NOT(E9729="Unknown"),ISBLANK(J9729)),AND(NOT(O9729="Unknown"),ISBLANK(R9729))),"Missing Information", INDEX(Table15[Entire Service Line Classification], MATCH(SUMIFS(Table15[Unique ID],Table15[System-Owned Portion],E9729,Table15[If Material Anything Other than "Lead" in Column E,Was Material Ever Previously Lead?],G9729,Table15[Customer-Owned Portion],O9729),Table15[Unique ID],0),0)))</f>
        <v/>
      </c>
      <c r="X9729"/>
    </row>
    <row r="9730" spans="2:24" hidden="1" x14ac:dyDescent="0.25">
      <c r="B9730" s="145"/>
      <c r="C9730" s="31"/>
      <c r="D9730" s="31"/>
      <c r="E9730" s="43"/>
      <c r="F9730" s="42"/>
      <c r="G9730" s="83"/>
      <c r="H9730" s="31"/>
      <c r="I9730" s="31"/>
      <c r="J9730" s="83"/>
      <c r="K9730" s="31"/>
      <c r="L9730" s="31"/>
      <c r="M9730" s="168"/>
      <c r="N9730" s="147"/>
      <c r="O9730" s="105"/>
      <c r="P9730" s="42"/>
      <c r="Q9730" s="31"/>
      <c r="R9730" s="83"/>
      <c r="S9730" s="31"/>
      <c r="T9730" s="31"/>
      <c r="U9730" s="168"/>
      <c r="V9730" s="149"/>
      <c r="W9730" s="140" t="str" cm="1">
        <f t="array" ref="W9730">IF(SUM(LEN(B9730:V9730))=0,"",IF(OR(OR(ISBLANK(F9730),SUM(LEN(C9730),LEN(D9730))=0),AND(NOT(E9730="Unknown"),ISBLANK(J9730)),AND(NOT(O9730="Unknown"),ISBLANK(R9730))),"Missing Information", INDEX(Table15[Entire Service Line Classification], MATCH(SUMIFS(Table15[Unique ID],Table15[System-Owned Portion],E9730,Table15[If Material Anything Other than "Lead" in Column E,Was Material Ever Previously Lead?],G9730,Table15[Customer-Owned Portion],O9730),Table15[Unique ID],0),0)))</f>
        <v/>
      </c>
      <c r="X9730"/>
    </row>
    <row r="9731" spans="2:24" hidden="1" x14ac:dyDescent="0.25">
      <c r="B9731" s="145"/>
      <c r="C9731" s="31"/>
      <c r="D9731" s="31"/>
      <c r="E9731" s="43"/>
      <c r="F9731" s="42"/>
      <c r="G9731" s="83"/>
      <c r="H9731" s="31"/>
      <c r="I9731" s="31"/>
      <c r="J9731" s="83"/>
      <c r="K9731" s="31"/>
      <c r="L9731" s="31"/>
      <c r="M9731" s="168"/>
      <c r="N9731" s="147"/>
      <c r="O9731" s="105"/>
      <c r="P9731" s="42"/>
      <c r="Q9731" s="31"/>
      <c r="R9731" s="83"/>
      <c r="S9731" s="31"/>
      <c r="T9731" s="31"/>
      <c r="U9731" s="168"/>
      <c r="V9731" s="149"/>
      <c r="W9731" s="140" t="str" cm="1">
        <f t="array" ref="W9731">IF(SUM(LEN(B9731:V9731))=0,"",IF(OR(OR(ISBLANK(F9731),SUM(LEN(C9731),LEN(D9731))=0),AND(NOT(E9731="Unknown"),ISBLANK(J9731)),AND(NOT(O9731="Unknown"),ISBLANK(R9731))),"Missing Information", INDEX(Table15[Entire Service Line Classification], MATCH(SUMIFS(Table15[Unique ID],Table15[System-Owned Portion],E9731,Table15[If Material Anything Other than "Lead" in Column E,Was Material Ever Previously Lead?],G9731,Table15[Customer-Owned Portion],O9731),Table15[Unique ID],0),0)))</f>
        <v/>
      </c>
      <c r="X9731"/>
    </row>
    <row r="9732" spans="2:24" hidden="1" x14ac:dyDescent="0.25">
      <c r="B9732" s="145"/>
      <c r="C9732" s="31"/>
      <c r="D9732" s="31"/>
      <c r="E9732" s="43"/>
      <c r="F9732" s="42"/>
      <c r="G9732" s="83"/>
      <c r="H9732" s="31"/>
      <c r="I9732" s="31"/>
      <c r="J9732" s="83"/>
      <c r="K9732" s="31"/>
      <c r="L9732" s="31"/>
      <c r="M9732" s="168"/>
      <c r="N9732" s="147"/>
      <c r="O9732" s="105"/>
      <c r="P9732" s="42"/>
      <c r="Q9732" s="31"/>
      <c r="R9732" s="83"/>
      <c r="S9732" s="31"/>
      <c r="T9732" s="31"/>
      <c r="U9732" s="168"/>
      <c r="V9732" s="149"/>
      <c r="W9732" s="140" t="str" cm="1">
        <f t="array" ref="W9732">IF(SUM(LEN(B9732:V9732))=0,"",IF(OR(OR(ISBLANK(F9732),SUM(LEN(C9732),LEN(D9732))=0),AND(NOT(E9732="Unknown"),ISBLANK(J9732)),AND(NOT(O9732="Unknown"),ISBLANK(R9732))),"Missing Information", INDEX(Table15[Entire Service Line Classification], MATCH(SUMIFS(Table15[Unique ID],Table15[System-Owned Portion],E9732,Table15[If Material Anything Other than "Lead" in Column E,Was Material Ever Previously Lead?],G9732,Table15[Customer-Owned Portion],O9732),Table15[Unique ID],0),0)))</f>
        <v/>
      </c>
      <c r="X9732"/>
    </row>
    <row r="9733" spans="2:24" hidden="1" x14ac:dyDescent="0.25">
      <c r="B9733" s="145"/>
      <c r="C9733" s="31"/>
      <c r="D9733" s="31"/>
      <c r="E9733" s="43"/>
      <c r="F9733" s="42"/>
      <c r="G9733" s="83"/>
      <c r="H9733" s="31"/>
      <c r="I9733" s="31"/>
      <c r="J9733" s="83"/>
      <c r="K9733" s="31"/>
      <c r="L9733" s="31"/>
      <c r="M9733" s="168"/>
      <c r="N9733" s="147"/>
      <c r="O9733" s="105"/>
      <c r="P9733" s="42"/>
      <c r="Q9733" s="31"/>
      <c r="R9733" s="83"/>
      <c r="S9733" s="31"/>
      <c r="T9733" s="31"/>
      <c r="U9733" s="168"/>
      <c r="V9733" s="149"/>
      <c r="W9733" s="140" t="str" cm="1">
        <f t="array" ref="W9733">IF(SUM(LEN(B9733:V9733))=0,"",IF(OR(OR(ISBLANK(F9733),SUM(LEN(C9733),LEN(D9733))=0),AND(NOT(E9733="Unknown"),ISBLANK(J9733)),AND(NOT(O9733="Unknown"),ISBLANK(R9733))),"Missing Information", INDEX(Table15[Entire Service Line Classification], MATCH(SUMIFS(Table15[Unique ID],Table15[System-Owned Portion],E9733,Table15[If Material Anything Other than "Lead" in Column E,Was Material Ever Previously Lead?],G9733,Table15[Customer-Owned Portion],O9733),Table15[Unique ID],0),0)))</f>
        <v/>
      </c>
      <c r="X9733"/>
    </row>
    <row r="9734" spans="2:24" hidden="1" x14ac:dyDescent="0.25">
      <c r="B9734" s="145"/>
      <c r="C9734" s="31"/>
      <c r="D9734" s="31"/>
      <c r="E9734" s="43"/>
      <c r="F9734" s="42"/>
      <c r="G9734" s="83"/>
      <c r="H9734" s="31"/>
      <c r="I9734" s="31"/>
      <c r="J9734" s="83"/>
      <c r="K9734" s="31"/>
      <c r="L9734" s="31"/>
      <c r="M9734" s="168"/>
      <c r="N9734" s="147"/>
      <c r="O9734" s="105"/>
      <c r="P9734" s="42"/>
      <c r="Q9734" s="31"/>
      <c r="R9734" s="83"/>
      <c r="S9734" s="31"/>
      <c r="T9734" s="31"/>
      <c r="U9734" s="168"/>
      <c r="V9734" s="149"/>
      <c r="W9734" s="140" t="str" cm="1">
        <f t="array" ref="W9734">IF(SUM(LEN(B9734:V9734))=0,"",IF(OR(OR(ISBLANK(F9734),SUM(LEN(C9734),LEN(D9734))=0),AND(NOT(E9734="Unknown"),ISBLANK(J9734)),AND(NOT(O9734="Unknown"),ISBLANK(R9734))),"Missing Information", INDEX(Table15[Entire Service Line Classification], MATCH(SUMIFS(Table15[Unique ID],Table15[System-Owned Portion],E9734,Table15[If Material Anything Other than "Lead" in Column E,Was Material Ever Previously Lead?],G9734,Table15[Customer-Owned Portion],O9734),Table15[Unique ID],0),0)))</f>
        <v/>
      </c>
      <c r="X9734"/>
    </row>
    <row r="9735" spans="2:24" hidden="1" x14ac:dyDescent="0.25">
      <c r="B9735" s="145"/>
      <c r="C9735" s="31"/>
      <c r="D9735" s="31"/>
      <c r="E9735" s="43"/>
      <c r="F9735" s="42"/>
      <c r="G9735" s="83"/>
      <c r="H9735" s="31"/>
      <c r="I9735" s="31"/>
      <c r="J9735" s="83"/>
      <c r="K9735" s="31"/>
      <c r="L9735" s="31"/>
      <c r="M9735" s="168"/>
      <c r="N9735" s="147"/>
      <c r="O9735" s="105"/>
      <c r="P9735" s="42"/>
      <c r="Q9735" s="31"/>
      <c r="R9735" s="83"/>
      <c r="S9735" s="31"/>
      <c r="T9735" s="31"/>
      <c r="U9735" s="168"/>
      <c r="V9735" s="149"/>
      <c r="W9735" s="140" t="str" cm="1">
        <f t="array" ref="W9735">IF(SUM(LEN(B9735:V9735))=0,"",IF(OR(OR(ISBLANK(F9735),SUM(LEN(C9735),LEN(D9735))=0),AND(NOT(E9735="Unknown"),ISBLANK(J9735)),AND(NOT(O9735="Unknown"),ISBLANK(R9735))),"Missing Information", INDEX(Table15[Entire Service Line Classification], MATCH(SUMIFS(Table15[Unique ID],Table15[System-Owned Portion],E9735,Table15[If Material Anything Other than "Lead" in Column E,Was Material Ever Previously Lead?],G9735,Table15[Customer-Owned Portion],O9735),Table15[Unique ID],0),0)))</f>
        <v/>
      </c>
      <c r="X9735"/>
    </row>
    <row r="9736" spans="2:24" hidden="1" x14ac:dyDescent="0.25">
      <c r="B9736" s="145"/>
      <c r="C9736" s="31"/>
      <c r="D9736" s="31"/>
      <c r="E9736" s="43"/>
      <c r="F9736" s="42"/>
      <c r="G9736" s="83"/>
      <c r="H9736" s="31"/>
      <c r="I9736" s="31"/>
      <c r="J9736" s="83"/>
      <c r="K9736" s="31"/>
      <c r="L9736" s="31"/>
      <c r="M9736" s="168"/>
      <c r="N9736" s="147"/>
      <c r="O9736" s="105"/>
      <c r="P9736" s="42"/>
      <c r="Q9736" s="31"/>
      <c r="R9736" s="83"/>
      <c r="S9736" s="31"/>
      <c r="T9736" s="31"/>
      <c r="U9736" s="168"/>
      <c r="V9736" s="149"/>
      <c r="W9736" s="140" t="str" cm="1">
        <f t="array" ref="W9736">IF(SUM(LEN(B9736:V9736))=0,"",IF(OR(OR(ISBLANK(F9736),SUM(LEN(C9736),LEN(D9736))=0),AND(NOT(E9736="Unknown"),ISBLANK(J9736)),AND(NOT(O9736="Unknown"),ISBLANK(R9736))),"Missing Information", INDEX(Table15[Entire Service Line Classification], MATCH(SUMIFS(Table15[Unique ID],Table15[System-Owned Portion],E9736,Table15[If Material Anything Other than "Lead" in Column E,Was Material Ever Previously Lead?],G9736,Table15[Customer-Owned Portion],O9736),Table15[Unique ID],0),0)))</f>
        <v/>
      </c>
      <c r="X9736"/>
    </row>
    <row r="9737" spans="2:24" hidden="1" x14ac:dyDescent="0.25">
      <c r="B9737" s="145"/>
      <c r="C9737" s="31"/>
      <c r="D9737" s="31"/>
      <c r="E9737" s="43"/>
      <c r="F9737" s="42"/>
      <c r="G9737" s="83"/>
      <c r="H9737" s="31"/>
      <c r="I9737" s="31"/>
      <c r="J9737" s="83"/>
      <c r="K9737" s="31"/>
      <c r="L9737" s="31"/>
      <c r="M9737" s="168"/>
      <c r="N9737" s="147"/>
      <c r="O9737" s="105"/>
      <c r="P9737" s="42"/>
      <c r="Q9737" s="31"/>
      <c r="R9737" s="83"/>
      <c r="S9737" s="31"/>
      <c r="T9737" s="31"/>
      <c r="U9737" s="168"/>
      <c r="V9737" s="149"/>
      <c r="W9737" s="140" t="str" cm="1">
        <f t="array" ref="W9737">IF(SUM(LEN(B9737:V9737))=0,"",IF(OR(OR(ISBLANK(F9737),SUM(LEN(C9737),LEN(D9737))=0),AND(NOT(E9737="Unknown"),ISBLANK(J9737)),AND(NOT(O9737="Unknown"),ISBLANK(R9737))),"Missing Information", INDEX(Table15[Entire Service Line Classification], MATCH(SUMIFS(Table15[Unique ID],Table15[System-Owned Portion],E9737,Table15[If Material Anything Other than "Lead" in Column E,Was Material Ever Previously Lead?],G9737,Table15[Customer-Owned Portion],O9737),Table15[Unique ID],0),0)))</f>
        <v/>
      </c>
      <c r="X9737"/>
    </row>
    <row r="9738" spans="2:24" hidden="1" x14ac:dyDescent="0.25">
      <c r="B9738" s="145"/>
      <c r="C9738" s="31"/>
      <c r="D9738" s="31"/>
      <c r="E9738" s="43"/>
      <c r="F9738" s="42"/>
      <c r="G9738" s="83"/>
      <c r="H9738" s="31"/>
      <c r="I9738" s="31"/>
      <c r="J9738" s="83"/>
      <c r="K9738" s="31"/>
      <c r="L9738" s="31"/>
      <c r="M9738" s="168"/>
      <c r="N9738" s="147"/>
      <c r="O9738" s="105"/>
      <c r="P9738" s="42"/>
      <c r="Q9738" s="31"/>
      <c r="R9738" s="83"/>
      <c r="S9738" s="31"/>
      <c r="T9738" s="31"/>
      <c r="U9738" s="168"/>
      <c r="V9738" s="149"/>
      <c r="W9738" s="140" t="str" cm="1">
        <f t="array" ref="W9738">IF(SUM(LEN(B9738:V9738))=0,"",IF(OR(OR(ISBLANK(F9738),SUM(LEN(C9738),LEN(D9738))=0),AND(NOT(E9738="Unknown"),ISBLANK(J9738)),AND(NOT(O9738="Unknown"),ISBLANK(R9738))),"Missing Information", INDEX(Table15[Entire Service Line Classification], MATCH(SUMIFS(Table15[Unique ID],Table15[System-Owned Portion],E9738,Table15[If Material Anything Other than "Lead" in Column E,Was Material Ever Previously Lead?],G9738,Table15[Customer-Owned Portion],O9738),Table15[Unique ID],0),0)))</f>
        <v/>
      </c>
      <c r="X9738"/>
    </row>
    <row r="9739" spans="2:24" hidden="1" x14ac:dyDescent="0.25">
      <c r="B9739" s="145"/>
      <c r="C9739" s="31"/>
      <c r="D9739" s="31"/>
      <c r="E9739" s="43"/>
      <c r="F9739" s="42"/>
      <c r="G9739" s="83"/>
      <c r="H9739" s="31"/>
      <c r="I9739" s="31"/>
      <c r="J9739" s="83"/>
      <c r="K9739" s="31"/>
      <c r="L9739" s="31"/>
      <c r="M9739" s="168"/>
      <c r="N9739" s="147"/>
      <c r="O9739" s="105"/>
      <c r="P9739" s="42"/>
      <c r="Q9739" s="31"/>
      <c r="R9739" s="83"/>
      <c r="S9739" s="31"/>
      <c r="T9739" s="31"/>
      <c r="U9739" s="168"/>
      <c r="V9739" s="149"/>
      <c r="W9739" s="140" t="str" cm="1">
        <f t="array" ref="W9739">IF(SUM(LEN(B9739:V9739))=0,"",IF(OR(OR(ISBLANK(F9739),SUM(LEN(C9739),LEN(D9739))=0),AND(NOT(E9739="Unknown"),ISBLANK(J9739)),AND(NOT(O9739="Unknown"),ISBLANK(R9739))),"Missing Information", INDEX(Table15[Entire Service Line Classification], MATCH(SUMIFS(Table15[Unique ID],Table15[System-Owned Portion],E9739,Table15[If Material Anything Other than "Lead" in Column E,Was Material Ever Previously Lead?],G9739,Table15[Customer-Owned Portion],O9739),Table15[Unique ID],0),0)))</f>
        <v/>
      </c>
      <c r="X9739"/>
    </row>
    <row r="9740" spans="2:24" hidden="1" x14ac:dyDescent="0.25">
      <c r="B9740" s="145"/>
      <c r="C9740" s="31"/>
      <c r="D9740" s="31"/>
      <c r="E9740" s="43"/>
      <c r="F9740" s="42"/>
      <c r="G9740" s="83"/>
      <c r="H9740" s="31"/>
      <c r="I9740" s="31"/>
      <c r="J9740" s="83"/>
      <c r="K9740" s="31"/>
      <c r="L9740" s="31"/>
      <c r="M9740" s="168"/>
      <c r="N9740" s="147"/>
      <c r="O9740" s="105"/>
      <c r="P9740" s="42"/>
      <c r="Q9740" s="31"/>
      <c r="R9740" s="83"/>
      <c r="S9740" s="31"/>
      <c r="T9740" s="31"/>
      <c r="U9740" s="168"/>
      <c r="V9740" s="149"/>
      <c r="W9740" s="140" t="str" cm="1">
        <f t="array" ref="W9740">IF(SUM(LEN(B9740:V9740))=0,"",IF(OR(OR(ISBLANK(F9740),SUM(LEN(C9740),LEN(D9740))=0),AND(NOT(E9740="Unknown"),ISBLANK(J9740)),AND(NOT(O9740="Unknown"),ISBLANK(R9740))),"Missing Information", INDEX(Table15[Entire Service Line Classification], MATCH(SUMIFS(Table15[Unique ID],Table15[System-Owned Portion],E9740,Table15[If Material Anything Other than "Lead" in Column E,Was Material Ever Previously Lead?],G9740,Table15[Customer-Owned Portion],O9740),Table15[Unique ID],0),0)))</f>
        <v/>
      </c>
      <c r="X9740"/>
    </row>
    <row r="9741" spans="2:24" hidden="1" x14ac:dyDescent="0.25">
      <c r="B9741" s="145"/>
      <c r="C9741" s="31"/>
      <c r="D9741" s="31"/>
      <c r="E9741" s="43"/>
      <c r="F9741" s="42"/>
      <c r="G9741" s="83"/>
      <c r="H9741" s="31"/>
      <c r="I9741" s="31"/>
      <c r="J9741" s="83"/>
      <c r="K9741" s="31"/>
      <c r="L9741" s="31"/>
      <c r="M9741" s="168"/>
      <c r="N9741" s="147"/>
      <c r="O9741" s="105"/>
      <c r="P9741" s="42"/>
      <c r="Q9741" s="31"/>
      <c r="R9741" s="83"/>
      <c r="S9741" s="31"/>
      <c r="T9741" s="31"/>
      <c r="U9741" s="168"/>
      <c r="V9741" s="149"/>
      <c r="W9741" s="140" t="str" cm="1">
        <f t="array" ref="W9741">IF(SUM(LEN(B9741:V9741))=0,"",IF(OR(OR(ISBLANK(F9741),SUM(LEN(C9741),LEN(D9741))=0),AND(NOT(E9741="Unknown"),ISBLANK(J9741)),AND(NOT(O9741="Unknown"),ISBLANK(R9741))),"Missing Information", INDEX(Table15[Entire Service Line Classification], MATCH(SUMIFS(Table15[Unique ID],Table15[System-Owned Portion],E9741,Table15[If Material Anything Other than "Lead" in Column E,Was Material Ever Previously Lead?],G9741,Table15[Customer-Owned Portion],O9741),Table15[Unique ID],0),0)))</f>
        <v/>
      </c>
      <c r="X9741"/>
    </row>
    <row r="9742" spans="2:24" hidden="1" x14ac:dyDescent="0.25">
      <c r="B9742" s="145"/>
      <c r="C9742" s="31"/>
      <c r="D9742" s="31"/>
      <c r="E9742" s="43"/>
      <c r="F9742" s="42"/>
      <c r="G9742" s="83"/>
      <c r="H9742" s="31"/>
      <c r="I9742" s="31"/>
      <c r="J9742" s="83"/>
      <c r="K9742" s="31"/>
      <c r="L9742" s="31"/>
      <c r="M9742" s="168"/>
      <c r="N9742" s="147"/>
      <c r="O9742" s="105"/>
      <c r="P9742" s="42"/>
      <c r="Q9742" s="31"/>
      <c r="R9742" s="83"/>
      <c r="S9742" s="31"/>
      <c r="T9742" s="31"/>
      <c r="U9742" s="168"/>
      <c r="V9742" s="149"/>
      <c r="W9742" s="140" t="str" cm="1">
        <f t="array" ref="W9742">IF(SUM(LEN(B9742:V9742))=0,"",IF(OR(OR(ISBLANK(F9742),SUM(LEN(C9742),LEN(D9742))=0),AND(NOT(E9742="Unknown"),ISBLANK(J9742)),AND(NOT(O9742="Unknown"),ISBLANK(R9742))),"Missing Information", INDEX(Table15[Entire Service Line Classification], MATCH(SUMIFS(Table15[Unique ID],Table15[System-Owned Portion],E9742,Table15[If Material Anything Other than "Lead" in Column E,Was Material Ever Previously Lead?],G9742,Table15[Customer-Owned Portion],O9742),Table15[Unique ID],0),0)))</f>
        <v/>
      </c>
      <c r="X9742"/>
    </row>
    <row r="9743" spans="2:24" hidden="1" x14ac:dyDescent="0.25">
      <c r="B9743" s="145"/>
      <c r="C9743" s="31"/>
      <c r="D9743" s="31"/>
      <c r="E9743" s="43"/>
      <c r="F9743" s="42"/>
      <c r="G9743" s="83"/>
      <c r="H9743" s="31"/>
      <c r="I9743" s="31"/>
      <c r="J9743" s="83"/>
      <c r="K9743" s="31"/>
      <c r="L9743" s="31"/>
      <c r="M9743" s="168"/>
      <c r="N9743" s="147"/>
      <c r="O9743" s="105"/>
      <c r="P9743" s="42"/>
      <c r="Q9743" s="31"/>
      <c r="R9743" s="83"/>
      <c r="S9743" s="31"/>
      <c r="T9743" s="31"/>
      <c r="U9743" s="168"/>
      <c r="V9743" s="149"/>
      <c r="W9743" s="140" t="str" cm="1">
        <f t="array" ref="W9743">IF(SUM(LEN(B9743:V9743))=0,"",IF(OR(OR(ISBLANK(F9743),SUM(LEN(C9743),LEN(D9743))=0),AND(NOT(E9743="Unknown"),ISBLANK(J9743)),AND(NOT(O9743="Unknown"),ISBLANK(R9743))),"Missing Information", INDEX(Table15[Entire Service Line Classification], MATCH(SUMIFS(Table15[Unique ID],Table15[System-Owned Portion],E9743,Table15[If Material Anything Other than "Lead" in Column E,Was Material Ever Previously Lead?],G9743,Table15[Customer-Owned Portion],O9743),Table15[Unique ID],0),0)))</f>
        <v/>
      </c>
      <c r="X9743"/>
    </row>
    <row r="9744" spans="2:24" hidden="1" x14ac:dyDescent="0.25">
      <c r="B9744" s="145"/>
      <c r="C9744" s="31"/>
      <c r="D9744" s="31"/>
      <c r="E9744" s="43"/>
      <c r="F9744" s="42"/>
      <c r="G9744" s="83"/>
      <c r="H9744" s="31"/>
      <c r="I9744" s="31"/>
      <c r="J9744" s="83"/>
      <c r="K9744" s="31"/>
      <c r="L9744" s="31"/>
      <c r="M9744" s="168"/>
      <c r="N9744" s="147"/>
      <c r="O9744" s="105"/>
      <c r="P9744" s="42"/>
      <c r="Q9744" s="31"/>
      <c r="R9744" s="83"/>
      <c r="S9744" s="31"/>
      <c r="T9744" s="31"/>
      <c r="U9744" s="168"/>
      <c r="V9744" s="149"/>
      <c r="W9744" s="140" t="str" cm="1">
        <f t="array" ref="W9744">IF(SUM(LEN(B9744:V9744))=0,"",IF(OR(OR(ISBLANK(F9744),SUM(LEN(C9744),LEN(D9744))=0),AND(NOT(E9744="Unknown"),ISBLANK(J9744)),AND(NOT(O9744="Unknown"),ISBLANK(R9744))),"Missing Information", INDEX(Table15[Entire Service Line Classification], MATCH(SUMIFS(Table15[Unique ID],Table15[System-Owned Portion],E9744,Table15[If Material Anything Other than "Lead" in Column E,Was Material Ever Previously Lead?],G9744,Table15[Customer-Owned Portion],O9744),Table15[Unique ID],0),0)))</f>
        <v/>
      </c>
      <c r="X9744"/>
    </row>
    <row r="9745" spans="2:24" hidden="1" x14ac:dyDescent="0.25">
      <c r="B9745" s="145"/>
      <c r="C9745" s="31"/>
      <c r="D9745" s="31"/>
      <c r="E9745" s="43"/>
      <c r="F9745" s="42"/>
      <c r="G9745" s="83"/>
      <c r="H9745" s="31"/>
      <c r="I9745" s="31"/>
      <c r="J9745" s="83"/>
      <c r="K9745" s="31"/>
      <c r="L9745" s="31"/>
      <c r="M9745" s="168"/>
      <c r="N9745" s="147"/>
      <c r="O9745" s="105"/>
      <c r="P9745" s="42"/>
      <c r="Q9745" s="31"/>
      <c r="R9745" s="83"/>
      <c r="S9745" s="31"/>
      <c r="T9745" s="31"/>
      <c r="U9745" s="168"/>
      <c r="V9745" s="149"/>
      <c r="W9745" s="140" t="str" cm="1">
        <f t="array" ref="W9745">IF(SUM(LEN(B9745:V9745))=0,"",IF(OR(OR(ISBLANK(F9745),SUM(LEN(C9745),LEN(D9745))=0),AND(NOT(E9745="Unknown"),ISBLANK(J9745)),AND(NOT(O9745="Unknown"),ISBLANK(R9745))),"Missing Information", INDEX(Table15[Entire Service Line Classification], MATCH(SUMIFS(Table15[Unique ID],Table15[System-Owned Portion],E9745,Table15[If Material Anything Other than "Lead" in Column E,Was Material Ever Previously Lead?],G9745,Table15[Customer-Owned Portion],O9745),Table15[Unique ID],0),0)))</f>
        <v/>
      </c>
      <c r="X9745"/>
    </row>
    <row r="9746" spans="2:24" hidden="1" x14ac:dyDescent="0.25">
      <c r="B9746" s="145"/>
      <c r="C9746" s="31"/>
      <c r="D9746" s="31"/>
      <c r="E9746" s="43"/>
      <c r="F9746" s="42"/>
      <c r="G9746" s="83"/>
      <c r="H9746" s="31"/>
      <c r="I9746" s="31"/>
      <c r="J9746" s="83"/>
      <c r="K9746" s="31"/>
      <c r="L9746" s="31"/>
      <c r="M9746" s="168"/>
      <c r="N9746" s="147"/>
      <c r="O9746" s="105"/>
      <c r="P9746" s="42"/>
      <c r="Q9746" s="31"/>
      <c r="R9746" s="83"/>
      <c r="S9746" s="31"/>
      <c r="T9746" s="31"/>
      <c r="U9746" s="168"/>
      <c r="V9746" s="149"/>
      <c r="W9746" s="140" t="str" cm="1">
        <f t="array" ref="W9746">IF(SUM(LEN(B9746:V9746))=0,"",IF(OR(OR(ISBLANK(F9746),SUM(LEN(C9746),LEN(D9746))=0),AND(NOT(E9746="Unknown"),ISBLANK(J9746)),AND(NOT(O9746="Unknown"),ISBLANK(R9746))),"Missing Information", INDEX(Table15[Entire Service Line Classification], MATCH(SUMIFS(Table15[Unique ID],Table15[System-Owned Portion],E9746,Table15[If Material Anything Other than "Lead" in Column E,Was Material Ever Previously Lead?],G9746,Table15[Customer-Owned Portion],O9746),Table15[Unique ID],0),0)))</f>
        <v/>
      </c>
      <c r="X9746"/>
    </row>
    <row r="9747" spans="2:24" hidden="1" x14ac:dyDescent="0.25">
      <c r="B9747" s="145"/>
      <c r="C9747" s="31"/>
      <c r="D9747" s="31"/>
      <c r="E9747" s="43"/>
      <c r="F9747" s="42"/>
      <c r="G9747" s="83"/>
      <c r="H9747" s="31"/>
      <c r="I9747" s="31"/>
      <c r="J9747" s="83"/>
      <c r="K9747" s="31"/>
      <c r="L9747" s="31"/>
      <c r="M9747" s="168"/>
      <c r="N9747" s="147"/>
      <c r="O9747" s="105"/>
      <c r="P9747" s="42"/>
      <c r="Q9747" s="31"/>
      <c r="R9747" s="83"/>
      <c r="S9747" s="31"/>
      <c r="T9747" s="31"/>
      <c r="U9747" s="168"/>
      <c r="V9747" s="149"/>
      <c r="W9747" s="140" t="str" cm="1">
        <f t="array" ref="W9747">IF(SUM(LEN(B9747:V9747))=0,"",IF(OR(OR(ISBLANK(F9747),SUM(LEN(C9747),LEN(D9747))=0),AND(NOT(E9747="Unknown"),ISBLANK(J9747)),AND(NOT(O9747="Unknown"),ISBLANK(R9747))),"Missing Information", INDEX(Table15[Entire Service Line Classification], MATCH(SUMIFS(Table15[Unique ID],Table15[System-Owned Portion],E9747,Table15[If Material Anything Other than "Lead" in Column E,Was Material Ever Previously Lead?],G9747,Table15[Customer-Owned Portion],O9747),Table15[Unique ID],0),0)))</f>
        <v/>
      </c>
      <c r="X9747"/>
    </row>
    <row r="9748" spans="2:24" hidden="1" x14ac:dyDescent="0.25">
      <c r="B9748" s="145"/>
      <c r="C9748" s="31"/>
      <c r="D9748" s="31"/>
      <c r="E9748" s="43"/>
      <c r="F9748" s="42"/>
      <c r="G9748" s="83"/>
      <c r="H9748" s="31"/>
      <c r="I9748" s="31"/>
      <c r="J9748" s="83"/>
      <c r="K9748" s="31"/>
      <c r="L9748" s="31"/>
      <c r="M9748" s="168"/>
      <c r="N9748" s="147"/>
      <c r="O9748" s="105"/>
      <c r="P9748" s="42"/>
      <c r="Q9748" s="31"/>
      <c r="R9748" s="83"/>
      <c r="S9748" s="31"/>
      <c r="T9748" s="31"/>
      <c r="U9748" s="168"/>
      <c r="V9748" s="149"/>
      <c r="W9748" s="140" t="str" cm="1">
        <f t="array" ref="W9748">IF(SUM(LEN(B9748:V9748))=0,"",IF(OR(OR(ISBLANK(F9748),SUM(LEN(C9748),LEN(D9748))=0),AND(NOT(E9748="Unknown"),ISBLANK(J9748)),AND(NOT(O9748="Unknown"),ISBLANK(R9748))),"Missing Information", INDEX(Table15[Entire Service Line Classification], MATCH(SUMIFS(Table15[Unique ID],Table15[System-Owned Portion],E9748,Table15[If Material Anything Other than "Lead" in Column E,Was Material Ever Previously Lead?],G9748,Table15[Customer-Owned Portion],O9748),Table15[Unique ID],0),0)))</f>
        <v/>
      </c>
      <c r="X9748"/>
    </row>
    <row r="9749" spans="2:24" hidden="1" x14ac:dyDescent="0.25">
      <c r="B9749" s="145"/>
      <c r="C9749" s="31"/>
      <c r="D9749" s="31"/>
      <c r="E9749" s="43"/>
      <c r="F9749" s="42"/>
      <c r="G9749" s="83"/>
      <c r="H9749" s="31"/>
      <c r="I9749" s="31"/>
      <c r="J9749" s="83"/>
      <c r="K9749" s="31"/>
      <c r="L9749" s="31"/>
      <c r="M9749" s="168"/>
      <c r="N9749" s="147"/>
      <c r="O9749" s="105"/>
      <c r="P9749" s="42"/>
      <c r="Q9749" s="31"/>
      <c r="R9749" s="83"/>
      <c r="S9749" s="31"/>
      <c r="T9749" s="31"/>
      <c r="U9749" s="168"/>
      <c r="V9749" s="149"/>
      <c r="W9749" s="140" t="str" cm="1">
        <f t="array" ref="W9749">IF(SUM(LEN(B9749:V9749))=0,"",IF(OR(OR(ISBLANK(F9749),SUM(LEN(C9749),LEN(D9749))=0),AND(NOT(E9749="Unknown"),ISBLANK(J9749)),AND(NOT(O9749="Unknown"),ISBLANK(R9749))),"Missing Information", INDEX(Table15[Entire Service Line Classification], MATCH(SUMIFS(Table15[Unique ID],Table15[System-Owned Portion],E9749,Table15[If Material Anything Other than "Lead" in Column E,Was Material Ever Previously Lead?],G9749,Table15[Customer-Owned Portion],O9749),Table15[Unique ID],0),0)))</f>
        <v/>
      </c>
      <c r="X9749"/>
    </row>
    <row r="9750" spans="2:24" hidden="1" x14ac:dyDescent="0.25">
      <c r="B9750" s="145"/>
      <c r="C9750" s="31"/>
      <c r="D9750" s="31"/>
      <c r="E9750" s="43"/>
      <c r="F9750" s="42"/>
      <c r="G9750" s="83"/>
      <c r="H9750" s="31"/>
      <c r="I9750" s="31"/>
      <c r="J9750" s="83"/>
      <c r="K9750" s="31"/>
      <c r="L9750" s="31"/>
      <c r="M9750" s="168"/>
      <c r="N9750" s="147"/>
      <c r="O9750" s="105"/>
      <c r="P9750" s="42"/>
      <c r="Q9750" s="31"/>
      <c r="R9750" s="83"/>
      <c r="S9750" s="31"/>
      <c r="T9750" s="31"/>
      <c r="U9750" s="168"/>
      <c r="V9750" s="149"/>
      <c r="W9750" s="140" t="str" cm="1">
        <f t="array" ref="W9750">IF(SUM(LEN(B9750:V9750))=0,"",IF(OR(OR(ISBLANK(F9750),SUM(LEN(C9750),LEN(D9750))=0),AND(NOT(E9750="Unknown"),ISBLANK(J9750)),AND(NOT(O9750="Unknown"),ISBLANK(R9750))),"Missing Information", INDEX(Table15[Entire Service Line Classification], MATCH(SUMIFS(Table15[Unique ID],Table15[System-Owned Portion],E9750,Table15[If Material Anything Other than "Lead" in Column E,Was Material Ever Previously Lead?],G9750,Table15[Customer-Owned Portion],O9750),Table15[Unique ID],0),0)))</f>
        <v/>
      </c>
      <c r="X9750"/>
    </row>
    <row r="9751" spans="2:24" hidden="1" x14ac:dyDescent="0.25">
      <c r="B9751" s="145"/>
      <c r="C9751" s="31"/>
      <c r="D9751" s="31"/>
      <c r="E9751" s="43"/>
      <c r="F9751" s="42"/>
      <c r="G9751" s="83"/>
      <c r="H9751" s="31"/>
      <c r="I9751" s="31"/>
      <c r="J9751" s="83"/>
      <c r="K9751" s="31"/>
      <c r="L9751" s="31"/>
      <c r="M9751" s="168"/>
      <c r="N9751" s="147"/>
      <c r="O9751" s="105"/>
      <c r="P9751" s="42"/>
      <c r="Q9751" s="31"/>
      <c r="R9751" s="83"/>
      <c r="S9751" s="31"/>
      <c r="T9751" s="31"/>
      <c r="U9751" s="168"/>
      <c r="V9751" s="149"/>
      <c r="W9751" s="140" t="str" cm="1">
        <f t="array" ref="W9751">IF(SUM(LEN(B9751:V9751))=0,"",IF(OR(OR(ISBLANK(F9751),SUM(LEN(C9751),LEN(D9751))=0),AND(NOT(E9751="Unknown"),ISBLANK(J9751)),AND(NOT(O9751="Unknown"),ISBLANK(R9751))),"Missing Information", INDEX(Table15[Entire Service Line Classification], MATCH(SUMIFS(Table15[Unique ID],Table15[System-Owned Portion],E9751,Table15[If Material Anything Other than "Lead" in Column E,Was Material Ever Previously Lead?],G9751,Table15[Customer-Owned Portion],O9751),Table15[Unique ID],0),0)))</f>
        <v/>
      </c>
      <c r="X9751"/>
    </row>
    <row r="9752" spans="2:24" hidden="1" x14ac:dyDescent="0.25">
      <c r="B9752" s="145"/>
      <c r="C9752" s="31"/>
      <c r="D9752" s="31"/>
      <c r="E9752" s="43"/>
      <c r="F9752" s="42"/>
      <c r="G9752" s="83"/>
      <c r="H9752" s="31"/>
      <c r="I9752" s="31"/>
      <c r="J9752" s="83"/>
      <c r="K9752" s="31"/>
      <c r="L9752" s="31"/>
      <c r="M9752" s="168"/>
      <c r="N9752" s="147"/>
      <c r="O9752" s="105"/>
      <c r="P9752" s="42"/>
      <c r="Q9752" s="31"/>
      <c r="R9752" s="83"/>
      <c r="S9752" s="31"/>
      <c r="T9752" s="31"/>
      <c r="U9752" s="168"/>
      <c r="V9752" s="149"/>
      <c r="W9752" s="140" t="str" cm="1">
        <f t="array" ref="W9752">IF(SUM(LEN(B9752:V9752))=0,"",IF(OR(OR(ISBLANK(F9752),SUM(LEN(C9752),LEN(D9752))=0),AND(NOT(E9752="Unknown"),ISBLANK(J9752)),AND(NOT(O9752="Unknown"),ISBLANK(R9752))),"Missing Information", INDEX(Table15[Entire Service Line Classification], MATCH(SUMIFS(Table15[Unique ID],Table15[System-Owned Portion],E9752,Table15[If Material Anything Other than "Lead" in Column E,Was Material Ever Previously Lead?],G9752,Table15[Customer-Owned Portion],O9752),Table15[Unique ID],0),0)))</f>
        <v/>
      </c>
      <c r="X9752"/>
    </row>
    <row r="9753" spans="2:24" hidden="1" x14ac:dyDescent="0.25">
      <c r="B9753" s="145"/>
      <c r="C9753" s="31"/>
      <c r="D9753" s="31"/>
      <c r="E9753" s="43"/>
      <c r="F9753" s="42"/>
      <c r="G9753" s="83"/>
      <c r="H9753" s="31"/>
      <c r="I9753" s="31"/>
      <c r="J9753" s="83"/>
      <c r="K9753" s="31"/>
      <c r="L9753" s="31"/>
      <c r="M9753" s="168"/>
      <c r="N9753" s="147"/>
      <c r="O9753" s="105"/>
      <c r="P9753" s="42"/>
      <c r="Q9753" s="31"/>
      <c r="R9753" s="83"/>
      <c r="S9753" s="31"/>
      <c r="T9753" s="31"/>
      <c r="U9753" s="168"/>
      <c r="V9753" s="149"/>
      <c r="W9753" s="140" t="str" cm="1">
        <f t="array" ref="W9753">IF(SUM(LEN(B9753:V9753))=0,"",IF(OR(OR(ISBLANK(F9753),SUM(LEN(C9753),LEN(D9753))=0),AND(NOT(E9753="Unknown"),ISBLANK(J9753)),AND(NOT(O9753="Unknown"),ISBLANK(R9753))),"Missing Information", INDEX(Table15[Entire Service Line Classification], MATCH(SUMIFS(Table15[Unique ID],Table15[System-Owned Portion],E9753,Table15[If Material Anything Other than "Lead" in Column E,Was Material Ever Previously Lead?],G9753,Table15[Customer-Owned Portion],O9753),Table15[Unique ID],0),0)))</f>
        <v/>
      </c>
      <c r="X9753"/>
    </row>
    <row r="9754" spans="2:24" hidden="1" x14ac:dyDescent="0.25">
      <c r="B9754" s="145"/>
      <c r="C9754" s="31"/>
      <c r="D9754" s="31"/>
      <c r="E9754" s="43"/>
      <c r="F9754" s="42"/>
      <c r="G9754" s="83"/>
      <c r="H9754" s="31"/>
      <c r="I9754" s="31"/>
      <c r="J9754" s="83"/>
      <c r="K9754" s="31"/>
      <c r="L9754" s="31"/>
      <c r="M9754" s="168"/>
      <c r="N9754" s="147"/>
      <c r="O9754" s="105"/>
      <c r="P9754" s="42"/>
      <c r="Q9754" s="31"/>
      <c r="R9754" s="83"/>
      <c r="S9754" s="31"/>
      <c r="T9754" s="31"/>
      <c r="U9754" s="168"/>
      <c r="V9754" s="149"/>
      <c r="W9754" s="140" t="str" cm="1">
        <f t="array" ref="W9754">IF(SUM(LEN(B9754:V9754))=0,"",IF(OR(OR(ISBLANK(F9754),SUM(LEN(C9754),LEN(D9754))=0),AND(NOT(E9754="Unknown"),ISBLANK(J9754)),AND(NOT(O9754="Unknown"),ISBLANK(R9754))),"Missing Information", INDEX(Table15[Entire Service Line Classification], MATCH(SUMIFS(Table15[Unique ID],Table15[System-Owned Portion],E9754,Table15[If Material Anything Other than "Lead" in Column E,Was Material Ever Previously Lead?],G9754,Table15[Customer-Owned Portion],O9754),Table15[Unique ID],0),0)))</f>
        <v/>
      </c>
      <c r="X9754"/>
    </row>
    <row r="9755" spans="2:24" hidden="1" x14ac:dyDescent="0.25">
      <c r="B9755" s="145"/>
      <c r="C9755" s="31"/>
      <c r="D9755" s="31"/>
      <c r="E9755" s="43"/>
      <c r="F9755" s="42"/>
      <c r="G9755" s="83"/>
      <c r="H9755" s="31"/>
      <c r="I9755" s="31"/>
      <c r="J9755" s="83"/>
      <c r="K9755" s="31"/>
      <c r="L9755" s="31"/>
      <c r="M9755" s="168"/>
      <c r="N9755" s="147"/>
      <c r="O9755" s="105"/>
      <c r="P9755" s="42"/>
      <c r="Q9755" s="31"/>
      <c r="R9755" s="83"/>
      <c r="S9755" s="31"/>
      <c r="T9755" s="31"/>
      <c r="U9755" s="168"/>
      <c r="V9755" s="149"/>
      <c r="W9755" s="140" t="str" cm="1">
        <f t="array" ref="W9755">IF(SUM(LEN(B9755:V9755))=0,"",IF(OR(OR(ISBLANK(F9755),SUM(LEN(C9755),LEN(D9755))=0),AND(NOT(E9755="Unknown"),ISBLANK(J9755)),AND(NOT(O9755="Unknown"),ISBLANK(R9755))),"Missing Information", INDEX(Table15[Entire Service Line Classification], MATCH(SUMIFS(Table15[Unique ID],Table15[System-Owned Portion],E9755,Table15[If Material Anything Other than "Lead" in Column E,Was Material Ever Previously Lead?],G9755,Table15[Customer-Owned Portion],O9755),Table15[Unique ID],0),0)))</f>
        <v/>
      </c>
      <c r="X9755"/>
    </row>
    <row r="9756" spans="2:24" hidden="1" x14ac:dyDescent="0.25">
      <c r="B9756" s="145"/>
      <c r="C9756" s="31"/>
      <c r="D9756" s="31"/>
      <c r="E9756" s="43"/>
      <c r="F9756" s="42"/>
      <c r="G9756" s="83"/>
      <c r="H9756" s="31"/>
      <c r="I9756" s="31"/>
      <c r="J9756" s="83"/>
      <c r="K9756" s="31"/>
      <c r="L9756" s="31"/>
      <c r="M9756" s="168"/>
      <c r="N9756" s="147"/>
      <c r="O9756" s="105"/>
      <c r="P9756" s="42"/>
      <c r="Q9756" s="31"/>
      <c r="R9756" s="83"/>
      <c r="S9756" s="31"/>
      <c r="T9756" s="31"/>
      <c r="U9756" s="168"/>
      <c r="V9756" s="149"/>
      <c r="W9756" s="140" t="str" cm="1">
        <f t="array" ref="W9756">IF(SUM(LEN(B9756:V9756))=0,"",IF(OR(OR(ISBLANK(F9756),SUM(LEN(C9756),LEN(D9756))=0),AND(NOT(E9756="Unknown"),ISBLANK(J9756)),AND(NOT(O9756="Unknown"),ISBLANK(R9756))),"Missing Information", INDEX(Table15[Entire Service Line Classification], MATCH(SUMIFS(Table15[Unique ID],Table15[System-Owned Portion],E9756,Table15[If Material Anything Other than "Lead" in Column E,Was Material Ever Previously Lead?],G9756,Table15[Customer-Owned Portion],O9756),Table15[Unique ID],0),0)))</f>
        <v/>
      </c>
      <c r="X9756"/>
    </row>
    <row r="9757" spans="2:24" hidden="1" x14ac:dyDescent="0.25">
      <c r="B9757" s="145"/>
      <c r="C9757" s="31"/>
      <c r="D9757" s="31"/>
      <c r="E9757" s="43"/>
      <c r="F9757" s="42"/>
      <c r="G9757" s="83"/>
      <c r="H9757" s="31"/>
      <c r="I9757" s="31"/>
      <c r="J9757" s="83"/>
      <c r="K9757" s="31"/>
      <c r="L9757" s="31"/>
      <c r="M9757" s="168"/>
      <c r="N9757" s="147"/>
      <c r="O9757" s="105"/>
      <c r="P9757" s="42"/>
      <c r="Q9757" s="31"/>
      <c r="R9757" s="83"/>
      <c r="S9757" s="31"/>
      <c r="T9757" s="31"/>
      <c r="U9757" s="168"/>
      <c r="V9757" s="149"/>
      <c r="W9757" s="140" t="str" cm="1">
        <f t="array" ref="W9757">IF(SUM(LEN(B9757:V9757))=0,"",IF(OR(OR(ISBLANK(F9757),SUM(LEN(C9757),LEN(D9757))=0),AND(NOT(E9757="Unknown"),ISBLANK(J9757)),AND(NOT(O9757="Unknown"),ISBLANK(R9757))),"Missing Information", INDEX(Table15[Entire Service Line Classification], MATCH(SUMIFS(Table15[Unique ID],Table15[System-Owned Portion],E9757,Table15[If Material Anything Other than "Lead" in Column E,Was Material Ever Previously Lead?],G9757,Table15[Customer-Owned Portion],O9757),Table15[Unique ID],0),0)))</f>
        <v/>
      </c>
      <c r="X9757"/>
    </row>
    <row r="9758" spans="2:24" hidden="1" x14ac:dyDescent="0.25">
      <c r="B9758" s="145"/>
      <c r="C9758" s="31"/>
      <c r="D9758" s="31"/>
      <c r="E9758" s="43"/>
      <c r="F9758" s="42"/>
      <c r="G9758" s="83"/>
      <c r="H9758" s="31"/>
      <c r="I9758" s="31"/>
      <c r="J9758" s="83"/>
      <c r="K9758" s="31"/>
      <c r="L9758" s="31"/>
      <c r="M9758" s="168"/>
      <c r="N9758" s="147"/>
      <c r="O9758" s="105"/>
      <c r="P9758" s="42"/>
      <c r="Q9758" s="31"/>
      <c r="R9758" s="83"/>
      <c r="S9758" s="31"/>
      <c r="T9758" s="31"/>
      <c r="U9758" s="168"/>
      <c r="V9758" s="149"/>
      <c r="W9758" s="140" t="str" cm="1">
        <f t="array" ref="W9758">IF(SUM(LEN(B9758:V9758))=0,"",IF(OR(OR(ISBLANK(F9758),SUM(LEN(C9758),LEN(D9758))=0),AND(NOT(E9758="Unknown"),ISBLANK(J9758)),AND(NOT(O9758="Unknown"),ISBLANK(R9758))),"Missing Information", INDEX(Table15[Entire Service Line Classification], MATCH(SUMIFS(Table15[Unique ID],Table15[System-Owned Portion],E9758,Table15[If Material Anything Other than "Lead" in Column E,Was Material Ever Previously Lead?],G9758,Table15[Customer-Owned Portion],O9758),Table15[Unique ID],0),0)))</f>
        <v/>
      </c>
      <c r="X9758"/>
    </row>
    <row r="9759" spans="2:24" hidden="1" x14ac:dyDescent="0.25">
      <c r="B9759" s="145"/>
      <c r="C9759" s="31"/>
      <c r="D9759" s="31"/>
      <c r="E9759" s="43"/>
      <c r="F9759" s="42"/>
      <c r="G9759" s="83"/>
      <c r="H9759" s="31"/>
      <c r="I9759" s="31"/>
      <c r="J9759" s="83"/>
      <c r="K9759" s="31"/>
      <c r="L9759" s="31"/>
      <c r="M9759" s="168"/>
      <c r="N9759" s="147"/>
      <c r="O9759" s="105"/>
      <c r="P9759" s="42"/>
      <c r="Q9759" s="31"/>
      <c r="R9759" s="83"/>
      <c r="S9759" s="31"/>
      <c r="T9759" s="31"/>
      <c r="U9759" s="168"/>
      <c r="V9759" s="149"/>
      <c r="W9759" s="140" t="str" cm="1">
        <f t="array" ref="W9759">IF(SUM(LEN(B9759:V9759))=0,"",IF(OR(OR(ISBLANK(F9759),SUM(LEN(C9759),LEN(D9759))=0),AND(NOT(E9759="Unknown"),ISBLANK(J9759)),AND(NOT(O9759="Unknown"),ISBLANK(R9759))),"Missing Information", INDEX(Table15[Entire Service Line Classification], MATCH(SUMIFS(Table15[Unique ID],Table15[System-Owned Portion],E9759,Table15[If Material Anything Other than "Lead" in Column E,Was Material Ever Previously Lead?],G9759,Table15[Customer-Owned Portion],O9759),Table15[Unique ID],0),0)))</f>
        <v/>
      </c>
      <c r="X9759"/>
    </row>
    <row r="9760" spans="2:24" hidden="1" x14ac:dyDescent="0.25">
      <c r="B9760" s="145"/>
      <c r="C9760" s="31"/>
      <c r="D9760" s="31"/>
      <c r="E9760" s="43"/>
      <c r="F9760" s="42"/>
      <c r="G9760" s="83"/>
      <c r="H9760" s="31"/>
      <c r="I9760" s="31"/>
      <c r="J9760" s="83"/>
      <c r="K9760" s="31"/>
      <c r="L9760" s="31"/>
      <c r="M9760" s="168"/>
      <c r="N9760" s="147"/>
      <c r="O9760" s="105"/>
      <c r="P9760" s="42"/>
      <c r="Q9760" s="31"/>
      <c r="R9760" s="83"/>
      <c r="S9760" s="31"/>
      <c r="T9760" s="31"/>
      <c r="U9760" s="168"/>
      <c r="V9760" s="149"/>
      <c r="W9760" s="140" t="str" cm="1">
        <f t="array" ref="W9760">IF(SUM(LEN(B9760:V9760))=0,"",IF(OR(OR(ISBLANK(F9760),SUM(LEN(C9760),LEN(D9760))=0),AND(NOT(E9760="Unknown"),ISBLANK(J9760)),AND(NOT(O9760="Unknown"),ISBLANK(R9760))),"Missing Information", INDEX(Table15[Entire Service Line Classification], MATCH(SUMIFS(Table15[Unique ID],Table15[System-Owned Portion],E9760,Table15[If Material Anything Other than "Lead" in Column E,Was Material Ever Previously Lead?],G9760,Table15[Customer-Owned Portion],O9760),Table15[Unique ID],0),0)))</f>
        <v/>
      </c>
      <c r="X9760"/>
    </row>
    <row r="9761" spans="2:24" hidden="1" x14ac:dyDescent="0.25">
      <c r="B9761" s="145"/>
      <c r="C9761" s="31"/>
      <c r="D9761" s="31"/>
      <c r="E9761" s="43"/>
      <c r="F9761" s="42"/>
      <c r="G9761" s="83"/>
      <c r="H9761" s="31"/>
      <c r="I9761" s="31"/>
      <c r="J9761" s="83"/>
      <c r="K9761" s="31"/>
      <c r="L9761" s="31"/>
      <c r="M9761" s="168"/>
      <c r="N9761" s="147"/>
      <c r="O9761" s="105"/>
      <c r="P9761" s="42"/>
      <c r="Q9761" s="31"/>
      <c r="R9761" s="83"/>
      <c r="S9761" s="31"/>
      <c r="T9761" s="31"/>
      <c r="U9761" s="168"/>
      <c r="V9761" s="149"/>
      <c r="W9761" s="140" t="str" cm="1">
        <f t="array" ref="W9761">IF(SUM(LEN(B9761:V9761))=0,"",IF(OR(OR(ISBLANK(F9761),SUM(LEN(C9761),LEN(D9761))=0),AND(NOT(E9761="Unknown"),ISBLANK(J9761)),AND(NOT(O9761="Unknown"),ISBLANK(R9761))),"Missing Information", INDEX(Table15[Entire Service Line Classification], MATCH(SUMIFS(Table15[Unique ID],Table15[System-Owned Portion],E9761,Table15[If Material Anything Other than "Lead" in Column E,Was Material Ever Previously Lead?],G9761,Table15[Customer-Owned Portion],O9761),Table15[Unique ID],0),0)))</f>
        <v/>
      </c>
      <c r="X9761"/>
    </row>
    <row r="9762" spans="2:24" hidden="1" x14ac:dyDescent="0.25">
      <c r="B9762" s="145"/>
      <c r="C9762" s="31"/>
      <c r="D9762" s="31"/>
      <c r="E9762" s="43"/>
      <c r="F9762" s="42"/>
      <c r="G9762" s="83"/>
      <c r="H9762" s="31"/>
      <c r="I9762" s="31"/>
      <c r="J9762" s="83"/>
      <c r="K9762" s="31"/>
      <c r="L9762" s="31"/>
      <c r="M9762" s="168"/>
      <c r="N9762" s="147"/>
      <c r="O9762" s="105"/>
      <c r="P9762" s="42"/>
      <c r="Q9762" s="31"/>
      <c r="R9762" s="83"/>
      <c r="S9762" s="31"/>
      <c r="T9762" s="31"/>
      <c r="U9762" s="168"/>
      <c r="V9762" s="149"/>
      <c r="W9762" s="140" t="str" cm="1">
        <f t="array" ref="W9762">IF(SUM(LEN(B9762:V9762))=0,"",IF(OR(OR(ISBLANK(F9762),SUM(LEN(C9762),LEN(D9762))=0),AND(NOT(E9762="Unknown"),ISBLANK(J9762)),AND(NOT(O9762="Unknown"),ISBLANK(R9762))),"Missing Information", INDEX(Table15[Entire Service Line Classification], MATCH(SUMIFS(Table15[Unique ID],Table15[System-Owned Portion],E9762,Table15[If Material Anything Other than "Lead" in Column E,Was Material Ever Previously Lead?],G9762,Table15[Customer-Owned Portion],O9762),Table15[Unique ID],0),0)))</f>
        <v/>
      </c>
      <c r="X9762"/>
    </row>
    <row r="9763" spans="2:24" hidden="1" x14ac:dyDescent="0.25">
      <c r="B9763" s="145"/>
      <c r="C9763" s="31"/>
      <c r="D9763" s="31"/>
      <c r="E9763" s="43"/>
      <c r="F9763" s="42"/>
      <c r="G9763" s="83"/>
      <c r="H9763" s="31"/>
      <c r="I9763" s="31"/>
      <c r="J9763" s="83"/>
      <c r="K9763" s="31"/>
      <c r="L9763" s="31"/>
      <c r="M9763" s="168"/>
      <c r="N9763" s="147"/>
      <c r="O9763" s="105"/>
      <c r="P9763" s="42"/>
      <c r="Q9763" s="31"/>
      <c r="R9763" s="83"/>
      <c r="S9763" s="31"/>
      <c r="T9763" s="31"/>
      <c r="U9763" s="168"/>
      <c r="V9763" s="149"/>
      <c r="W9763" s="140" t="str" cm="1">
        <f t="array" ref="W9763">IF(SUM(LEN(B9763:V9763))=0,"",IF(OR(OR(ISBLANK(F9763),SUM(LEN(C9763),LEN(D9763))=0),AND(NOT(E9763="Unknown"),ISBLANK(J9763)),AND(NOT(O9763="Unknown"),ISBLANK(R9763))),"Missing Information", INDEX(Table15[Entire Service Line Classification], MATCH(SUMIFS(Table15[Unique ID],Table15[System-Owned Portion],E9763,Table15[If Material Anything Other than "Lead" in Column E,Was Material Ever Previously Lead?],G9763,Table15[Customer-Owned Portion],O9763),Table15[Unique ID],0),0)))</f>
        <v/>
      </c>
      <c r="X9763"/>
    </row>
    <row r="9764" spans="2:24" hidden="1" x14ac:dyDescent="0.25">
      <c r="B9764" s="145"/>
      <c r="C9764" s="31"/>
      <c r="D9764" s="31"/>
      <c r="E9764" s="43"/>
      <c r="F9764" s="42"/>
      <c r="G9764" s="83"/>
      <c r="H9764" s="31"/>
      <c r="I9764" s="31"/>
      <c r="J9764" s="83"/>
      <c r="K9764" s="31"/>
      <c r="L9764" s="31"/>
      <c r="M9764" s="168"/>
      <c r="N9764" s="147"/>
      <c r="O9764" s="105"/>
      <c r="P9764" s="42"/>
      <c r="Q9764" s="31"/>
      <c r="R9764" s="83"/>
      <c r="S9764" s="31"/>
      <c r="T9764" s="31"/>
      <c r="U9764" s="168"/>
      <c r="V9764" s="149"/>
      <c r="W9764" s="140" t="str" cm="1">
        <f t="array" ref="W9764">IF(SUM(LEN(B9764:V9764))=0,"",IF(OR(OR(ISBLANK(F9764),SUM(LEN(C9764),LEN(D9764))=0),AND(NOT(E9764="Unknown"),ISBLANK(J9764)),AND(NOT(O9764="Unknown"),ISBLANK(R9764))),"Missing Information", INDEX(Table15[Entire Service Line Classification], MATCH(SUMIFS(Table15[Unique ID],Table15[System-Owned Portion],E9764,Table15[If Material Anything Other than "Lead" in Column E,Was Material Ever Previously Lead?],G9764,Table15[Customer-Owned Portion],O9764),Table15[Unique ID],0),0)))</f>
        <v/>
      </c>
      <c r="X9764"/>
    </row>
    <row r="9765" spans="2:24" hidden="1" x14ac:dyDescent="0.25">
      <c r="B9765" s="145"/>
      <c r="C9765" s="31"/>
      <c r="D9765" s="31"/>
      <c r="E9765" s="43"/>
      <c r="F9765" s="42"/>
      <c r="G9765" s="83"/>
      <c r="H9765" s="31"/>
      <c r="I9765" s="31"/>
      <c r="J9765" s="83"/>
      <c r="K9765" s="31"/>
      <c r="L9765" s="31"/>
      <c r="M9765" s="168"/>
      <c r="N9765" s="147"/>
      <c r="O9765" s="105"/>
      <c r="P9765" s="42"/>
      <c r="Q9765" s="31"/>
      <c r="R9765" s="83"/>
      <c r="S9765" s="31"/>
      <c r="T9765" s="31"/>
      <c r="U9765" s="168"/>
      <c r="V9765" s="149"/>
      <c r="W9765" s="140" t="str" cm="1">
        <f t="array" ref="W9765">IF(SUM(LEN(B9765:V9765))=0,"",IF(OR(OR(ISBLANK(F9765),SUM(LEN(C9765),LEN(D9765))=0),AND(NOT(E9765="Unknown"),ISBLANK(J9765)),AND(NOT(O9765="Unknown"),ISBLANK(R9765))),"Missing Information", INDEX(Table15[Entire Service Line Classification], MATCH(SUMIFS(Table15[Unique ID],Table15[System-Owned Portion],E9765,Table15[If Material Anything Other than "Lead" in Column E,Was Material Ever Previously Lead?],G9765,Table15[Customer-Owned Portion],O9765),Table15[Unique ID],0),0)))</f>
        <v/>
      </c>
      <c r="X9765"/>
    </row>
    <row r="9766" spans="2:24" hidden="1" x14ac:dyDescent="0.25">
      <c r="B9766" s="145"/>
      <c r="C9766" s="31"/>
      <c r="D9766" s="31"/>
      <c r="E9766" s="43"/>
      <c r="F9766" s="42"/>
      <c r="G9766" s="83"/>
      <c r="H9766" s="31"/>
      <c r="I9766" s="31"/>
      <c r="J9766" s="83"/>
      <c r="K9766" s="31"/>
      <c r="L9766" s="31"/>
      <c r="M9766" s="168"/>
      <c r="N9766" s="147"/>
      <c r="O9766" s="105"/>
      <c r="P9766" s="42"/>
      <c r="Q9766" s="31"/>
      <c r="R9766" s="83"/>
      <c r="S9766" s="31"/>
      <c r="T9766" s="31"/>
      <c r="U9766" s="168"/>
      <c r="V9766" s="149"/>
      <c r="W9766" s="140" t="str" cm="1">
        <f t="array" ref="W9766">IF(SUM(LEN(B9766:V9766))=0,"",IF(OR(OR(ISBLANK(F9766),SUM(LEN(C9766),LEN(D9766))=0),AND(NOT(E9766="Unknown"),ISBLANK(J9766)),AND(NOT(O9766="Unknown"),ISBLANK(R9766))),"Missing Information", INDEX(Table15[Entire Service Line Classification], MATCH(SUMIFS(Table15[Unique ID],Table15[System-Owned Portion],E9766,Table15[If Material Anything Other than "Lead" in Column E,Was Material Ever Previously Lead?],G9766,Table15[Customer-Owned Portion],O9766),Table15[Unique ID],0),0)))</f>
        <v/>
      </c>
      <c r="X9766"/>
    </row>
    <row r="9767" spans="2:24" hidden="1" x14ac:dyDescent="0.25">
      <c r="B9767" s="145"/>
      <c r="C9767" s="31"/>
      <c r="D9767" s="31"/>
      <c r="E9767" s="43"/>
      <c r="F9767" s="42"/>
      <c r="G9767" s="83"/>
      <c r="H9767" s="31"/>
      <c r="I9767" s="31"/>
      <c r="J9767" s="83"/>
      <c r="K9767" s="31"/>
      <c r="L9767" s="31"/>
      <c r="M9767" s="168"/>
      <c r="N9767" s="147"/>
      <c r="O9767" s="105"/>
      <c r="P9767" s="42"/>
      <c r="Q9767" s="31"/>
      <c r="R9767" s="83"/>
      <c r="S9767" s="31"/>
      <c r="T9767" s="31"/>
      <c r="U9767" s="168"/>
      <c r="V9767" s="149"/>
      <c r="W9767" s="140" t="str" cm="1">
        <f t="array" ref="W9767">IF(SUM(LEN(B9767:V9767))=0,"",IF(OR(OR(ISBLANK(F9767),SUM(LEN(C9767),LEN(D9767))=0),AND(NOT(E9767="Unknown"),ISBLANK(J9767)),AND(NOT(O9767="Unknown"),ISBLANK(R9767))),"Missing Information", INDEX(Table15[Entire Service Line Classification], MATCH(SUMIFS(Table15[Unique ID],Table15[System-Owned Portion],E9767,Table15[If Material Anything Other than "Lead" in Column E,Was Material Ever Previously Lead?],G9767,Table15[Customer-Owned Portion],O9767),Table15[Unique ID],0),0)))</f>
        <v/>
      </c>
      <c r="X9767"/>
    </row>
    <row r="9768" spans="2:24" hidden="1" x14ac:dyDescent="0.25">
      <c r="B9768" s="145"/>
      <c r="C9768" s="31"/>
      <c r="D9768" s="31"/>
      <c r="E9768" s="43"/>
      <c r="F9768" s="42"/>
      <c r="G9768" s="83"/>
      <c r="H9768" s="31"/>
      <c r="I9768" s="31"/>
      <c r="J9768" s="83"/>
      <c r="K9768" s="31"/>
      <c r="L9768" s="31"/>
      <c r="M9768" s="168"/>
      <c r="N9768" s="147"/>
      <c r="O9768" s="105"/>
      <c r="P9768" s="42"/>
      <c r="Q9768" s="31"/>
      <c r="R9768" s="83"/>
      <c r="S9768" s="31"/>
      <c r="T9768" s="31"/>
      <c r="U9768" s="168"/>
      <c r="V9768" s="149"/>
      <c r="W9768" s="140" t="str" cm="1">
        <f t="array" ref="W9768">IF(SUM(LEN(B9768:V9768))=0,"",IF(OR(OR(ISBLANK(F9768),SUM(LEN(C9768),LEN(D9768))=0),AND(NOT(E9768="Unknown"),ISBLANK(J9768)),AND(NOT(O9768="Unknown"),ISBLANK(R9768))),"Missing Information", INDEX(Table15[Entire Service Line Classification], MATCH(SUMIFS(Table15[Unique ID],Table15[System-Owned Portion],E9768,Table15[If Material Anything Other than "Lead" in Column E,Was Material Ever Previously Lead?],G9768,Table15[Customer-Owned Portion],O9768),Table15[Unique ID],0),0)))</f>
        <v/>
      </c>
      <c r="X9768"/>
    </row>
    <row r="9769" spans="2:24" hidden="1" x14ac:dyDescent="0.25">
      <c r="B9769" s="145"/>
      <c r="C9769" s="31"/>
      <c r="D9769" s="31"/>
      <c r="E9769" s="43"/>
      <c r="F9769" s="42"/>
      <c r="G9769" s="83"/>
      <c r="H9769" s="31"/>
      <c r="I9769" s="31"/>
      <c r="J9769" s="83"/>
      <c r="K9769" s="31"/>
      <c r="L9769" s="31"/>
      <c r="M9769" s="168"/>
      <c r="N9769" s="147"/>
      <c r="O9769" s="105"/>
      <c r="P9769" s="42"/>
      <c r="Q9769" s="31"/>
      <c r="R9769" s="83"/>
      <c r="S9769" s="31"/>
      <c r="T9769" s="31"/>
      <c r="U9769" s="168"/>
      <c r="V9769" s="149"/>
      <c r="W9769" s="140" t="str" cm="1">
        <f t="array" ref="W9769">IF(SUM(LEN(B9769:V9769))=0,"",IF(OR(OR(ISBLANK(F9769),SUM(LEN(C9769),LEN(D9769))=0),AND(NOT(E9769="Unknown"),ISBLANK(J9769)),AND(NOT(O9769="Unknown"),ISBLANK(R9769))),"Missing Information", INDEX(Table15[Entire Service Line Classification], MATCH(SUMIFS(Table15[Unique ID],Table15[System-Owned Portion],E9769,Table15[If Material Anything Other than "Lead" in Column E,Was Material Ever Previously Lead?],G9769,Table15[Customer-Owned Portion],O9769),Table15[Unique ID],0),0)))</f>
        <v/>
      </c>
      <c r="X9769"/>
    </row>
    <row r="9770" spans="2:24" hidden="1" x14ac:dyDescent="0.25">
      <c r="B9770" s="145"/>
      <c r="C9770" s="31"/>
      <c r="D9770" s="31"/>
      <c r="E9770" s="43"/>
      <c r="F9770" s="42"/>
      <c r="G9770" s="83"/>
      <c r="H9770" s="31"/>
      <c r="I9770" s="31"/>
      <c r="J9770" s="83"/>
      <c r="K9770" s="31"/>
      <c r="L9770" s="31"/>
      <c r="M9770" s="168"/>
      <c r="N9770" s="147"/>
      <c r="O9770" s="105"/>
      <c r="P9770" s="42"/>
      <c r="Q9770" s="31"/>
      <c r="R9770" s="83"/>
      <c r="S9770" s="31"/>
      <c r="T9770" s="31"/>
      <c r="U9770" s="168"/>
      <c r="V9770" s="149"/>
      <c r="W9770" s="140" t="str" cm="1">
        <f t="array" ref="W9770">IF(SUM(LEN(B9770:V9770))=0,"",IF(OR(OR(ISBLANK(F9770),SUM(LEN(C9770),LEN(D9770))=0),AND(NOT(E9770="Unknown"),ISBLANK(J9770)),AND(NOT(O9770="Unknown"),ISBLANK(R9770))),"Missing Information", INDEX(Table15[Entire Service Line Classification], MATCH(SUMIFS(Table15[Unique ID],Table15[System-Owned Portion],E9770,Table15[If Material Anything Other than "Lead" in Column E,Was Material Ever Previously Lead?],G9770,Table15[Customer-Owned Portion],O9770),Table15[Unique ID],0),0)))</f>
        <v/>
      </c>
      <c r="X9770"/>
    </row>
    <row r="9771" spans="2:24" hidden="1" x14ac:dyDescent="0.25">
      <c r="B9771" s="145"/>
      <c r="C9771" s="31"/>
      <c r="D9771" s="31"/>
      <c r="E9771" s="43"/>
      <c r="F9771" s="42"/>
      <c r="G9771" s="83"/>
      <c r="H9771" s="31"/>
      <c r="I9771" s="31"/>
      <c r="J9771" s="83"/>
      <c r="K9771" s="31"/>
      <c r="L9771" s="31"/>
      <c r="M9771" s="168"/>
      <c r="N9771" s="147"/>
      <c r="O9771" s="105"/>
      <c r="P9771" s="42"/>
      <c r="Q9771" s="31"/>
      <c r="R9771" s="83"/>
      <c r="S9771" s="31"/>
      <c r="T9771" s="31"/>
      <c r="U9771" s="168"/>
      <c r="V9771" s="149"/>
      <c r="W9771" s="140" t="str" cm="1">
        <f t="array" ref="W9771">IF(SUM(LEN(B9771:V9771))=0,"",IF(OR(OR(ISBLANK(F9771),SUM(LEN(C9771),LEN(D9771))=0),AND(NOT(E9771="Unknown"),ISBLANK(J9771)),AND(NOT(O9771="Unknown"),ISBLANK(R9771))),"Missing Information", INDEX(Table15[Entire Service Line Classification], MATCH(SUMIFS(Table15[Unique ID],Table15[System-Owned Portion],E9771,Table15[If Material Anything Other than "Lead" in Column E,Was Material Ever Previously Lead?],G9771,Table15[Customer-Owned Portion],O9771),Table15[Unique ID],0),0)))</f>
        <v/>
      </c>
      <c r="X9771"/>
    </row>
    <row r="9772" spans="2:24" hidden="1" x14ac:dyDescent="0.25">
      <c r="B9772" s="145"/>
      <c r="C9772" s="31"/>
      <c r="D9772" s="31"/>
      <c r="E9772" s="43"/>
      <c r="F9772" s="42"/>
      <c r="G9772" s="83"/>
      <c r="H9772" s="31"/>
      <c r="I9772" s="31"/>
      <c r="J9772" s="83"/>
      <c r="K9772" s="31"/>
      <c r="L9772" s="31"/>
      <c r="M9772" s="168"/>
      <c r="N9772" s="147"/>
      <c r="O9772" s="105"/>
      <c r="P9772" s="42"/>
      <c r="Q9772" s="31"/>
      <c r="R9772" s="83"/>
      <c r="S9772" s="31"/>
      <c r="T9772" s="31"/>
      <c r="U9772" s="168"/>
      <c r="V9772" s="149"/>
      <c r="W9772" s="140" t="str" cm="1">
        <f t="array" ref="W9772">IF(SUM(LEN(B9772:V9772))=0,"",IF(OR(OR(ISBLANK(F9772),SUM(LEN(C9772),LEN(D9772))=0),AND(NOT(E9772="Unknown"),ISBLANK(J9772)),AND(NOT(O9772="Unknown"),ISBLANK(R9772))),"Missing Information", INDEX(Table15[Entire Service Line Classification], MATCH(SUMIFS(Table15[Unique ID],Table15[System-Owned Portion],E9772,Table15[If Material Anything Other than "Lead" in Column E,Was Material Ever Previously Lead?],G9772,Table15[Customer-Owned Portion],O9772),Table15[Unique ID],0),0)))</f>
        <v/>
      </c>
      <c r="X9772"/>
    </row>
    <row r="9773" spans="2:24" hidden="1" x14ac:dyDescent="0.25">
      <c r="B9773" s="145"/>
      <c r="C9773" s="31"/>
      <c r="D9773" s="31"/>
      <c r="E9773" s="43"/>
      <c r="F9773" s="42"/>
      <c r="G9773" s="83"/>
      <c r="H9773" s="31"/>
      <c r="I9773" s="31"/>
      <c r="J9773" s="83"/>
      <c r="K9773" s="31"/>
      <c r="L9773" s="31"/>
      <c r="M9773" s="168"/>
      <c r="N9773" s="147"/>
      <c r="O9773" s="105"/>
      <c r="P9773" s="42"/>
      <c r="Q9773" s="31"/>
      <c r="R9773" s="83"/>
      <c r="S9773" s="31"/>
      <c r="T9773" s="31"/>
      <c r="U9773" s="168"/>
      <c r="V9773" s="149"/>
      <c r="W9773" s="140" t="str" cm="1">
        <f t="array" ref="W9773">IF(SUM(LEN(B9773:V9773))=0,"",IF(OR(OR(ISBLANK(F9773),SUM(LEN(C9773),LEN(D9773))=0),AND(NOT(E9773="Unknown"),ISBLANK(J9773)),AND(NOT(O9773="Unknown"),ISBLANK(R9773))),"Missing Information", INDEX(Table15[Entire Service Line Classification], MATCH(SUMIFS(Table15[Unique ID],Table15[System-Owned Portion],E9773,Table15[If Material Anything Other than "Lead" in Column E,Was Material Ever Previously Lead?],G9773,Table15[Customer-Owned Portion],O9773),Table15[Unique ID],0),0)))</f>
        <v/>
      </c>
      <c r="X9773"/>
    </row>
    <row r="9774" spans="2:24" hidden="1" x14ac:dyDescent="0.25">
      <c r="B9774" s="145"/>
      <c r="C9774" s="31"/>
      <c r="D9774" s="31"/>
      <c r="E9774" s="43"/>
      <c r="F9774" s="42"/>
      <c r="G9774" s="83"/>
      <c r="H9774" s="31"/>
      <c r="I9774" s="31"/>
      <c r="J9774" s="83"/>
      <c r="K9774" s="31"/>
      <c r="L9774" s="31"/>
      <c r="M9774" s="168"/>
      <c r="N9774" s="147"/>
      <c r="O9774" s="105"/>
      <c r="P9774" s="42"/>
      <c r="Q9774" s="31"/>
      <c r="R9774" s="83"/>
      <c r="S9774" s="31"/>
      <c r="T9774" s="31"/>
      <c r="U9774" s="168"/>
      <c r="V9774" s="149"/>
      <c r="W9774" s="140" t="str" cm="1">
        <f t="array" ref="W9774">IF(SUM(LEN(B9774:V9774))=0,"",IF(OR(OR(ISBLANK(F9774),SUM(LEN(C9774),LEN(D9774))=0),AND(NOT(E9774="Unknown"),ISBLANK(J9774)),AND(NOT(O9774="Unknown"),ISBLANK(R9774))),"Missing Information", INDEX(Table15[Entire Service Line Classification], MATCH(SUMIFS(Table15[Unique ID],Table15[System-Owned Portion],E9774,Table15[If Material Anything Other than "Lead" in Column E,Was Material Ever Previously Lead?],G9774,Table15[Customer-Owned Portion],O9774),Table15[Unique ID],0),0)))</f>
        <v/>
      </c>
      <c r="X9774"/>
    </row>
    <row r="9775" spans="2:24" hidden="1" x14ac:dyDescent="0.25">
      <c r="B9775" s="145"/>
      <c r="C9775" s="31"/>
      <c r="D9775" s="31"/>
      <c r="E9775" s="43"/>
      <c r="F9775" s="42"/>
      <c r="G9775" s="83"/>
      <c r="H9775" s="31"/>
      <c r="I9775" s="31"/>
      <c r="J9775" s="83"/>
      <c r="K9775" s="31"/>
      <c r="L9775" s="31"/>
      <c r="M9775" s="168"/>
      <c r="N9775" s="147"/>
      <c r="O9775" s="105"/>
      <c r="P9775" s="42"/>
      <c r="Q9775" s="31"/>
      <c r="R9775" s="83"/>
      <c r="S9775" s="31"/>
      <c r="T9775" s="31"/>
      <c r="U9775" s="168"/>
      <c r="V9775" s="149"/>
      <c r="W9775" s="140" t="str" cm="1">
        <f t="array" ref="W9775">IF(SUM(LEN(B9775:V9775))=0,"",IF(OR(OR(ISBLANK(F9775),SUM(LEN(C9775),LEN(D9775))=0),AND(NOT(E9775="Unknown"),ISBLANK(J9775)),AND(NOT(O9775="Unknown"),ISBLANK(R9775))),"Missing Information", INDEX(Table15[Entire Service Line Classification], MATCH(SUMIFS(Table15[Unique ID],Table15[System-Owned Portion],E9775,Table15[If Material Anything Other than "Lead" in Column E,Was Material Ever Previously Lead?],G9775,Table15[Customer-Owned Portion],O9775),Table15[Unique ID],0),0)))</f>
        <v/>
      </c>
      <c r="X9775"/>
    </row>
    <row r="9776" spans="2:24" hidden="1" x14ac:dyDescent="0.25">
      <c r="B9776" s="145"/>
      <c r="C9776" s="31"/>
      <c r="D9776" s="31"/>
      <c r="E9776" s="43"/>
      <c r="F9776" s="42"/>
      <c r="G9776" s="83"/>
      <c r="H9776" s="31"/>
      <c r="I9776" s="31"/>
      <c r="J9776" s="83"/>
      <c r="K9776" s="31"/>
      <c r="L9776" s="31"/>
      <c r="M9776" s="168"/>
      <c r="N9776" s="147"/>
      <c r="O9776" s="105"/>
      <c r="P9776" s="42"/>
      <c r="Q9776" s="31"/>
      <c r="R9776" s="83"/>
      <c r="S9776" s="31"/>
      <c r="T9776" s="31"/>
      <c r="U9776" s="168"/>
      <c r="V9776" s="149"/>
      <c r="W9776" s="140" t="str" cm="1">
        <f t="array" ref="W9776">IF(SUM(LEN(B9776:V9776))=0,"",IF(OR(OR(ISBLANK(F9776),SUM(LEN(C9776),LEN(D9776))=0),AND(NOT(E9776="Unknown"),ISBLANK(J9776)),AND(NOT(O9776="Unknown"),ISBLANK(R9776))),"Missing Information", INDEX(Table15[Entire Service Line Classification], MATCH(SUMIFS(Table15[Unique ID],Table15[System-Owned Portion],E9776,Table15[If Material Anything Other than "Lead" in Column E,Was Material Ever Previously Lead?],G9776,Table15[Customer-Owned Portion],O9776),Table15[Unique ID],0),0)))</f>
        <v/>
      </c>
      <c r="X9776"/>
    </row>
    <row r="9777" spans="2:24" hidden="1" x14ac:dyDescent="0.25">
      <c r="B9777" s="145"/>
      <c r="C9777" s="31"/>
      <c r="D9777" s="31"/>
      <c r="E9777" s="43"/>
      <c r="F9777" s="42"/>
      <c r="G9777" s="83"/>
      <c r="H9777" s="31"/>
      <c r="I9777" s="31"/>
      <c r="J9777" s="83"/>
      <c r="K9777" s="31"/>
      <c r="L9777" s="31"/>
      <c r="M9777" s="168"/>
      <c r="N9777" s="147"/>
      <c r="O9777" s="105"/>
      <c r="P9777" s="42"/>
      <c r="Q9777" s="31"/>
      <c r="R9777" s="83"/>
      <c r="S9777" s="31"/>
      <c r="T9777" s="31"/>
      <c r="U9777" s="168"/>
      <c r="V9777" s="149"/>
      <c r="W9777" s="140" t="str" cm="1">
        <f t="array" ref="W9777">IF(SUM(LEN(B9777:V9777))=0,"",IF(OR(OR(ISBLANK(F9777),SUM(LEN(C9777),LEN(D9777))=0),AND(NOT(E9777="Unknown"),ISBLANK(J9777)),AND(NOT(O9777="Unknown"),ISBLANK(R9777))),"Missing Information", INDEX(Table15[Entire Service Line Classification], MATCH(SUMIFS(Table15[Unique ID],Table15[System-Owned Portion],E9777,Table15[If Material Anything Other than "Lead" in Column E,Was Material Ever Previously Lead?],G9777,Table15[Customer-Owned Portion],O9777),Table15[Unique ID],0),0)))</f>
        <v/>
      </c>
      <c r="X9777"/>
    </row>
    <row r="9778" spans="2:24" hidden="1" x14ac:dyDescent="0.25">
      <c r="B9778" s="145"/>
      <c r="C9778" s="31"/>
      <c r="D9778" s="31"/>
      <c r="E9778" s="43"/>
      <c r="F9778" s="42"/>
      <c r="G9778" s="83"/>
      <c r="H9778" s="31"/>
      <c r="I9778" s="31"/>
      <c r="J9778" s="83"/>
      <c r="K9778" s="31"/>
      <c r="L9778" s="31"/>
      <c r="M9778" s="168"/>
      <c r="N9778" s="147"/>
      <c r="O9778" s="105"/>
      <c r="P9778" s="42"/>
      <c r="Q9778" s="31"/>
      <c r="R9778" s="83"/>
      <c r="S9778" s="31"/>
      <c r="T9778" s="31"/>
      <c r="U9778" s="168"/>
      <c r="V9778" s="149"/>
      <c r="W9778" s="140" t="str" cm="1">
        <f t="array" ref="W9778">IF(SUM(LEN(B9778:V9778))=0,"",IF(OR(OR(ISBLANK(F9778),SUM(LEN(C9778),LEN(D9778))=0),AND(NOT(E9778="Unknown"),ISBLANK(J9778)),AND(NOT(O9778="Unknown"),ISBLANK(R9778))),"Missing Information", INDEX(Table15[Entire Service Line Classification], MATCH(SUMIFS(Table15[Unique ID],Table15[System-Owned Portion],E9778,Table15[If Material Anything Other than "Lead" in Column E,Was Material Ever Previously Lead?],G9778,Table15[Customer-Owned Portion],O9778),Table15[Unique ID],0),0)))</f>
        <v/>
      </c>
      <c r="X9778"/>
    </row>
    <row r="9779" spans="2:24" hidden="1" x14ac:dyDescent="0.25">
      <c r="B9779" s="145"/>
      <c r="C9779" s="31"/>
      <c r="D9779" s="31"/>
      <c r="E9779" s="43"/>
      <c r="F9779" s="42"/>
      <c r="G9779" s="83"/>
      <c r="H9779" s="31"/>
      <c r="I9779" s="31"/>
      <c r="J9779" s="83"/>
      <c r="K9779" s="31"/>
      <c r="L9779" s="31"/>
      <c r="M9779" s="168"/>
      <c r="N9779" s="147"/>
      <c r="O9779" s="105"/>
      <c r="P9779" s="42"/>
      <c r="Q9779" s="31"/>
      <c r="R9779" s="83"/>
      <c r="S9779" s="31"/>
      <c r="T9779" s="31"/>
      <c r="U9779" s="168"/>
      <c r="V9779" s="149"/>
      <c r="W9779" s="140" t="str" cm="1">
        <f t="array" ref="W9779">IF(SUM(LEN(B9779:V9779))=0,"",IF(OR(OR(ISBLANK(F9779),SUM(LEN(C9779),LEN(D9779))=0),AND(NOT(E9779="Unknown"),ISBLANK(J9779)),AND(NOT(O9779="Unknown"),ISBLANK(R9779))),"Missing Information", INDEX(Table15[Entire Service Line Classification], MATCH(SUMIFS(Table15[Unique ID],Table15[System-Owned Portion],E9779,Table15[If Material Anything Other than "Lead" in Column E,Was Material Ever Previously Lead?],G9779,Table15[Customer-Owned Portion],O9779),Table15[Unique ID],0),0)))</f>
        <v/>
      </c>
      <c r="X9779"/>
    </row>
    <row r="9780" spans="2:24" hidden="1" x14ac:dyDescent="0.25">
      <c r="B9780" s="145"/>
      <c r="C9780" s="31"/>
      <c r="D9780" s="31"/>
      <c r="E9780" s="43"/>
      <c r="F9780" s="42"/>
      <c r="G9780" s="83"/>
      <c r="H9780" s="31"/>
      <c r="I9780" s="31"/>
      <c r="J9780" s="83"/>
      <c r="K9780" s="31"/>
      <c r="L9780" s="31"/>
      <c r="M9780" s="168"/>
      <c r="N9780" s="147"/>
      <c r="O9780" s="105"/>
      <c r="P9780" s="42"/>
      <c r="Q9780" s="31"/>
      <c r="R9780" s="83"/>
      <c r="S9780" s="31"/>
      <c r="T9780" s="31"/>
      <c r="U9780" s="168"/>
      <c r="V9780" s="149"/>
      <c r="W9780" s="140" t="str" cm="1">
        <f t="array" ref="W9780">IF(SUM(LEN(B9780:V9780))=0,"",IF(OR(OR(ISBLANK(F9780),SUM(LEN(C9780),LEN(D9780))=0),AND(NOT(E9780="Unknown"),ISBLANK(J9780)),AND(NOT(O9780="Unknown"),ISBLANK(R9780))),"Missing Information", INDEX(Table15[Entire Service Line Classification], MATCH(SUMIFS(Table15[Unique ID],Table15[System-Owned Portion],E9780,Table15[If Material Anything Other than "Lead" in Column E,Was Material Ever Previously Lead?],G9780,Table15[Customer-Owned Portion],O9780),Table15[Unique ID],0),0)))</f>
        <v/>
      </c>
      <c r="X9780"/>
    </row>
    <row r="9781" spans="2:24" hidden="1" x14ac:dyDescent="0.25">
      <c r="B9781" s="145"/>
      <c r="C9781" s="31"/>
      <c r="D9781" s="31"/>
      <c r="E9781" s="43"/>
      <c r="F9781" s="42"/>
      <c r="G9781" s="83"/>
      <c r="H9781" s="31"/>
      <c r="I9781" s="31"/>
      <c r="J9781" s="83"/>
      <c r="K9781" s="31"/>
      <c r="L9781" s="31"/>
      <c r="M9781" s="168"/>
      <c r="N9781" s="147"/>
      <c r="O9781" s="105"/>
      <c r="P9781" s="42"/>
      <c r="Q9781" s="31"/>
      <c r="R9781" s="83"/>
      <c r="S9781" s="31"/>
      <c r="T9781" s="31"/>
      <c r="U9781" s="168"/>
      <c r="V9781" s="149"/>
      <c r="W9781" s="140" t="str" cm="1">
        <f t="array" ref="W9781">IF(SUM(LEN(B9781:V9781))=0,"",IF(OR(OR(ISBLANK(F9781),SUM(LEN(C9781),LEN(D9781))=0),AND(NOT(E9781="Unknown"),ISBLANK(J9781)),AND(NOT(O9781="Unknown"),ISBLANK(R9781))),"Missing Information", INDEX(Table15[Entire Service Line Classification], MATCH(SUMIFS(Table15[Unique ID],Table15[System-Owned Portion],E9781,Table15[If Material Anything Other than "Lead" in Column E,Was Material Ever Previously Lead?],G9781,Table15[Customer-Owned Portion],O9781),Table15[Unique ID],0),0)))</f>
        <v/>
      </c>
      <c r="X9781"/>
    </row>
    <row r="9782" spans="2:24" hidden="1" x14ac:dyDescent="0.25">
      <c r="B9782" s="145"/>
      <c r="C9782" s="31"/>
      <c r="D9782" s="31"/>
      <c r="E9782" s="43"/>
      <c r="F9782" s="42"/>
      <c r="G9782" s="83"/>
      <c r="H9782" s="31"/>
      <c r="I9782" s="31"/>
      <c r="J9782" s="83"/>
      <c r="K9782" s="31"/>
      <c r="L9782" s="31"/>
      <c r="M9782" s="168"/>
      <c r="N9782" s="147"/>
      <c r="O9782" s="105"/>
      <c r="P9782" s="42"/>
      <c r="Q9782" s="31"/>
      <c r="R9782" s="83"/>
      <c r="S9782" s="31"/>
      <c r="T9782" s="31"/>
      <c r="U9782" s="168"/>
      <c r="V9782" s="149"/>
      <c r="W9782" s="140" t="str" cm="1">
        <f t="array" ref="W9782">IF(SUM(LEN(B9782:V9782))=0,"",IF(OR(OR(ISBLANK(F9782),SUM(LEN(C9782),LEN(D9782))=0),AND(NOT(E9782="Unknown"),ISBLANK(J9782)),AND(NOT(O9782="Unknown"),ISBLANK(R9782))),"Missing Information", INDEX(Table15[Entire Service Line Classification], MATCH(SUMIFS(Table15[Unique ID],Table15[System-Owned Portion],E9782,Table15[If Material Anything Other than "Lead" in Column E,Was Material Ever Previously Lead?],G9782,Table15[Customer-Owned Portion],O9782),Table15[Unique ID],0),0)))</f>
        <v/>
      </c>
      <c r="X9782"/>
    </row>
    <row r="9783" spans="2:24" hidden="1" x14ac:dyDescent="0.25">
      <c r="B9783" s="145"/>
      <c r="C9783" s="31"/>
      <c r="D9783" s="31"/>
      <c r="E9783" s="43"/>
      <c r="F9783" s="42"/>
      <c r="G9783" s="83"/>
      <c r="H9783" s="31"/>
      <c r="I9783" s="31"/>
      <c r="J9783" s="83"/>
      <c r="K9783" s="31"/>
      <c r="L9783" s="31"/>
      <c r="M9783" s="168"/>
      <c r="N9783" s="147"/>
      <c r="O9783" s="105"/>
      <c r="P9783" s="42"/>
      <c r="Q9783" s="31"/>
      <c r="R9783" s="83"/>
      <c r="S9783" s="31"/>
      <c r="T9783" s="31"/>
      <c r="U9783" s="168"/>
      <c r="V9783" s="149"/>
      <c r="W9783" s="140" t="str" cm="1">
        <f t="array" ref="W9783">IF(SUM(LEN(B9783:V9783))=0,"",IF(OR(OR(ISBLANK(F9783),SUM(LEN(C9783),LEN(D9783))=0),AND(NOT(E9783="Unknown"),ISBLANK(J9783)),AND(NOT(O9783="Unknown"),ISBLANK(R9783))),"Missing Information", INDEX(Table15[Entire Service Line Classification], MATCH(SUMIFS(Table15[Unique ID],Table15[System-Owned Portion],E9783,Table15[If Material Anything Other than "Lead" in Column E,Was Material Ever Previously Lead?],G9783,Table15[Customer-Owned Portion],O9783),Table15[Unique ID],0),0)))</f>
        <v/>
      </c>
      <c r="X9783"/>
    </row>
    <row r="9784" spans="2:24" hidden="1" x14ac:dyDescent="0.25">
      <c r="B9784" s="145"/>
      <c r="C9784" s="31"/>
      <c r="D9784" s="31"/>
      <c r="E9784" s="43"/>
      <c r="F9784" s="42"/>
      <c r="G9784" s="83"/>
      <c r="H9784" s="31"/>
      <c r="I9784" s="31"/>
      <c r="J9784" s="83"/>
      <c r="K9784" s="31"/>
      <c r="L9784" s="31"/>
      <c r="M9784" s="168"/>
      <c r="N9784" s="147"/>
      <c r="O9784" s="105"/>
      <c r="P9784" s="42"/>
      <c r="Q9784" s="31"/>
      <c r="R9784" s="83"/>
      <c r="S9784" s="31"/>
      <c r="T9784" s="31"/>
      <c r="U9784" s="168"/>
      <c r="V9784" s="149"/>
      <c r="W9784" s="140" t="str" cm="1">
        <f t="array" ref="W9784">IF(SUM(LEN(B9784:V9784))=0,"",IF(OR(OR(ISBLANK(F9784),SUM(LEN(C9784),LEN(D9784))=0),AND(NOT(E9784="Unknown"),ISBLANK(J9784)),AND(NOT(O9784="Unknown"),ISBLANK(R9784))),"Missing Information", INDEX(Table15[Entire Service Line Classification], MATCH(SUMIFS(Table15[Unique ID],Table15[System-Owned Portion],E9784,Table15[If Material Anything Other than "Lead" in Column E,Was Material Ever Previously Lead?],G9784,Table15[Customer-Owned Portion],O9784),Table15[Unique ID],0),0)))</f>
        <v/>
      </c>
      <c r="X9784"/>
    </row>
    <row r="9785" spans="2:24" hidden="1" x14ac:dyDescent="0.25">
      <c r="B9785" s="145"/>
      <c r="C9785" s="31"/>
      <c r="D9785" s="31"/>
      <c r="E9785" s="43"/>
      <c r="F9785" s="42"/>
      <c r="G9785" s="83"/>
      <c r="H9785" s="31"/>
      <c r="I9785" s="31"/>
      <c r="J9785" s="83"/>
      <c r="K9785" s="31"/>
      <c r="L9785" s="31"/>
      <c r="M9785" s="168"/>
      <c r="N9785" s="147"/>
      <c r="O9785" s="105"/>
      <c r="P9785" s="42"/>
      <c r="Q9785" s="31"/>
      <c r="R9785" s="83"/>
      <c r="S9785" s="31"/>
      <c r="T9785" s="31"/>
      <c r="U9785" s="168"/>
      <c r="V9785" s="149"/>
      <c r="W9785" s="140" t="str" cm="1">
        <f t="array" ref="W9785">IF(SUM(LEN(B9785:V9785))=0,"",IF(OR(OR(ISBLANK(F9785),SUM(LEN(C9785),LEN(D9785))=0),AND(NOT(E9785="Unknown"),ISBLANK(J9785)),AND(NOT(O9785="Unknown"),ISBLANK(R9785))),"Missing Information", INDEX(Table15[Entire Service Line Classification], MATCH(SUMIFS(Table15[Unique ID],Table15[System-Owned Portion],E9785,Table15[If Material Anything Other than "Lead" in Column E,Was Material Ever Previously Lead?],G9785,Table15[Customer-Owned Portion],O9785),Table15[Unique ID],0),0)))</f>
        <v/>
      </c>
      <c r="X9785"/>
    </row>
    <row r="9786" spans="2:24" hidden="1" x14ac:dyDescent="0.25">
      <c r="B9786" s="145"/>
      <c r="C9786" s="31"/>
      <c r="D9786" s="31"/>
      <c r="E9786" s="43"/>
      <c r="F9786" s="42"/>
      <c r="G9786" s="83"/>
      <c r="H9786" s="31"/>
      <c r="I9786" s="31"/>
      <c r="J9786" s="83"/>
      <c r="K9786" s="31"/>
      <c r="L9786" s="31"/>
      <c r="M9786" s="168"/>
      <c r="N9786" s="147"/>
      <c r="O9786" s="105"/>
      <c r="P9786" s="42"/>
      <c r="Q9786" s="31"/>
      <c r="R9786" s="83"/>
      <c r="S9786" s="31"/>
      <c r="T9786" s="31"/>
      <c r="U9786" s="168"/>
      <c r="V9786" s="149"/>
      <c r="W9786" s="140" t="str" cm="1">
        <f t="array" ref="W9786">IF(SUM(LEN(B9786:V9786))=0,"",IF(OR(OR(ISBLANK(F9786),SUM(LEN(C9786),LEN(D9786))=0),AND(NOT(E9786="Unknown"),ISBLANK(J9786)),AND(NOT(O9786="Unknown"),ISBLANK(R9786))),"Missing Information", INDEX(Table15[Entire Service Line Classification], MATCH(SUMIFS(Table15[Unique ID],Table15[System-Owned Portion],E9786,Table15[If Material Anything Other than "Lead" in Column E,Was Material Ever Previously Lead?],G9786,Table15[Customer-Owned Portion],O9786),Table15[Unique ID],0),0)))</f>
        <v/>
      </c>
      <c r="X9786"/>
    </row>
    <row r="9787" spans="2:24" hidden="1" x14ac:dyDescent="0.25">
      <c r="B9787" s="145"/>
      <c r="C9787" s="31"/>
      <c r="D9787" s="31"/>
      <c r="E9787" s="43"/>
      <c r="F9787" s="42"/>
      <c r="G9787" s="83"/>
      <c r="H9787" s="31"/>
      <c r="I9787" s="31"/>
      <c r="J9787" s="83"/>
      <c r="K9787" s="31"/>
      <c r="L9787" s="31"/>
      <c r="M9787" s="168"/>
      <c r="N9787" s="147"/>
      <c r="O9787" s="105"/>
      <c r="P9787" s="42"/>
      <c r="Q9787" s="31"/>
      <c r="R9787" s="83"/>
      <c r="S9787" s="31"/>
      <c r="T9787" s="31"/>
      <c r="U9787" s="168"/>
      <c r="V9787" s="149"/>
      <c r="W9787" s="140" t="str" cm="1">
        <f t="array" ref="W9787">IF(SUM(LEN(B9787:V9787))=0,"",IF(OR(OR(ISBLANK(F9787),SUM(LEN(C9787),LEN(D9787))=0),AND(NOT(E9787="Unknown"),ISBLANK(J9787)),AND(NOT(O9787="Unknown"),ISBLANK(R9787))),"Missing Information", INDEX(Table15[Entire Service Line Classification], MATCH(SUMIFS(Table15[Unique ID],Table15[System-Owned Portion],E9787,Table15[If Material Anything Other than "Lead" in Column E,Was Material Ever Previously Lead?],G9787,Table15[Customer-Owned Portion],O9787),Table15[Unique ID],0),0)))</f>
        <v/>
      </c>
      <c r="X9787"/>
    </row>
    <row r="9788" spans="2:24" hidden="1" x14ac:dyDescent="0.25">
      <c r="B9788" s="145"/>
      <c r="C9788" s="31"/>
      <c r="D9788" s="31"/>
      <c r="E9788" s="43"/>
      <c r="F9788" s="42"/>
      <c r="G9788" s="83"/>
      <c r="H9788" s="31"/>
      <c r="I9788" s="31"/>
      <c r="J9788" s="83"/>
      <c r="K9788" s="31"/>
      <c r="L9788" s="31"/>
      <c r="M9788" s="168"/>
      <c r="N9788" s="147"/>
      <c r="O9788" s="105"/>
      <c r="P9788" s="42"/>
      <c r="Q9788" s="31"/>
      <c r="R9788" s="83"/>
      <c r="S9788" s="31"/>
      <c r="T9788" s="31"/>
      <c r="U9788" s="168"/>
      <c r="V9788" s="149"/>
      <c r="W9788" s="140" t="str" cm="1">
        <f t="array" ref="W9788">IF(SUM(LEN(B9788:V9788))=0,"",IF(OR(OR(ISBLANK(F9788),SUM(LEN(C9788),LEN(D9788))=0),AND(NOT(E9788="Unknown"),ISBLANK(J9788)),AND(NOT(O9788="Unknown"),ISBLANK(R9788))),"Missing Information", INDEX(Table15[Entire Service Line Classification], MATCH(SUMIFS(Table15[Unique ID],Table15[System-Owned Portion],E9788,Table15[If Material Anything Other than "Lead" in Column E,Was Material Ever Previously Lead?],G9788,Table15[Customer-Owned Portion],O9788),Table15[Unique ID],0),0)))</f>
        <v/>
      </c>
      <c r="X9788"/>
    </row>
    <row r="9789" spans="2:24" hidden="1" x14ac:dyDescent="0.25">
      <c r="B9789" s="145"/>
      <c r="C9789" s="31"/>
      <c r="D9789" s="31"/>
      <c r="E9789" s="43"/>
      <c r="F9789" s="42"/>
      <c r="G9789" s="83"/>
      <c r="H9789" s="31"/>
      <c r="I9789" s="31"/>
      <c r="J9789" s="83"/>
      <c r="K9789" s="31"/>
      <c r="L9789" s="31"/>
      <c r="M9789" s="168"/>
      <c r="N9789" s="147"/>
      <c r="O9789" s="105"/>
      <c r="P9789" s="42"/>
      <c r="Q9789" s="31"/>
      <c r="R9789" s="83"/>
      <c r="S9789" s="31"/>
      <c r="T9789" s="31"/>
      <c r="U9789" s="168"/>
      <c r="V9789" s="149"/>
      <c r="W9789" s="140" t="str" cm="1">
        <f t="array" ref="W9789">IF(SUM(LEN(B9789:V9789))=0,"",IF(OR(OR(ISBLANK(F9789),SUM(LEN(C9789),LEN(D9789))=0),AND(NOT(E9789="Unknown"),ISBLANK(J9789)),AND(NOT(O9789="Unknown"),ISBLANK(R9789))),"Missing Information", INDEX(Table15[Entire Service Line Classification], MATCH(SUMIFS(Table15[Unique ID],Table15[System-Owned Portion],E9789,Table15[If Material Anything Other than "Lead" in Column E,Was Material Ever Previously Lead?],G9789,Table15[Customer-Owned Portion],O9789),Table15[Unique ID],0),0)))</f>
        <v/>
      </c>
      <c r="X9789"/>
    </row>
    <row r="9790" spans="2:24" hidden="1" x14ac:dyDescent="0.25">
      <c r="B9790" s="145"/>
      <c r="C9790" s="31"/>
      <c r="D9790" s="31"/>
      <c r="E9790" s="43"/>
      <c r="F9790" s="42"/>
      <c r="G9790" s="83"/>
      <c r="H9790" s="31"/>
      <c r="I9790" s="31"/>
      <c r="J9790" s="83"/>
      <c r="K9790" s="31"/>
      <c r="L9790" s="31"/>
      <c r="M9790" s="168"/>
      <c r="N9790" s="147"/>
      <c r="O9790" s="105"/>
      <c r="P9790" s="42"/>
      <c r="Q9790" s="31"/>
      <c r="R9790" s="83"/>
      <c r="S9790" s="31"/>
      <c r="T9790" s="31"/>
      <c r="U9790" s="168"/>
      <c r="V9790" s="149"/>
      <c r="W9790" s="140" t="str" cm="1">
        <f t="array" ref="W9790">IF(SUM(LEN(B9790:V9790))=0,"",IF(OR(OR(ISBLANK(F9790),SUM(LEN(C9790),LEN(D9790))=0),AND(NOT(E9790="Unknown"),ISBLANK(J9790)),AND(NOT(O9790="Unknown"),ISBLANK(R9790))),"Missing Information", INDEX(Table15[Entire Service Line Classification], MATCH(SUMIFS(Table15[Unique ID],Table15[System-Owned Portion],E9790,Table15[If Material Anything Other than "Lead" in Column E,Was Material Ever Previously Lead?],G9790,Table15[Customer-Owned Portion],O9790),Table15[Unique ID],0),0)))</f>
        <v/>
      </c>
      <c r="X9790"/>
    </row>
    <row r="9791" spans="2:24" hidden="1" x14ac:dyDescent="0.25">
      <c r="B9791" s="145"/>
      <c r="C9791" s="31"/>
      <c r="D9791" s="31"/>
      <c r="E9791" s="43"/>
      <c r="F9791" s="42"/>
      <c r="G9791" s="83"/>
      <c r="H9791" s="31"/>
      <c r="I9791" s="31"/>
      <c r="J9791" s="83"/>
      <c r="K9791" s="31"/>
      <c r="L9791" s="31"/>
      <c r="M9791" s="168"/>
      <c r="N9791" s="147"/>
      <c r="O9791" s="105"/>
      <c r="P9791" s="42"/>
      <c r="Q9791" s="31"/>
      <c r="R9791" s="83"/>
      <c r="S9791" s="31"/>
      <c r="T9791" s="31"/>
      <c r="U9791" s="168"/>
      <c r="V9791" s="149"/>
      <c r="W9791" s="140" t="str" cm="1">
        <f t="array" ref="W9791">IF(SUM(LEN(B9791:V9791))=0,"",IF(OR(OR(ISBLANK(F9791),SUM(LEN(C9791),LEN(D9791))=0),AND(NOT(E9791="Unknown"),ISBLANK(J9791)),AND(NOT(O9791="Unknown"),ISBLANK(R9791))),"Missing Information", INDEX(Table15[Entire Service Line Classification], MATCH(SUMIFS(Table15[Unique ID],Table15[System-Owned Portion],E9791,Table15[If Material Anything Other than "Lead" in Column E,Was Material Ever Previously Lead?],G9791,Table15[Customer-Owned Portion],O9791),Table15[Unique ID],0),0)))</f>
        <v/>
      </c>
      <c r="X9791"/>
    </row>
    <row r="9792" spans="2:24" hidden="1" x14ac:dyDescent="0.25">
      <c r="B9792" s="145"/>
      <c r="C9792" s="31"/>
      <c r="D9792" s="31"/>
      <c r="E9792" s="43"/>
      <c r="F9792" s="42"/>
      <c r="G9792" s="83"/>
      <c r="H9792" s="31"/>
      <c r="I9792" s="31"/>
      <c r="J9792" s="83"/>
      <c r="K9792" s="31"/>
      <c r="L9792" s="31"/>
      <c r="M9792" s="168"/>
      <c r="N9792" s="147"/>
      <c r="O9792" s="105"/>
      <c r="P9792" s="42"/>
      <c r="Q9792" s="31"/>
      <c r="R9792" s="83"/>
      <c r="S9792" s="31"/>
      <c r="T9792" s="31"/>
      <c r="U9792" s="168"/>
      <c r="V9792" s="149"/>
      <c r="W9792" s="140" t="str" cm="1">
        <f t="array" ref="W9792">IF(SUM(LEN(B9792:V9792))=0,"",IF(OR(OR(ISBLANK(F9792),SUM(LEN(C9792),LEN(D9792))=0),AND(NOT(E9792="Unknown"),ISBLANK(J9792)),AND(NOT(O9792="Unknown"),ISBLANK(R9792))),"Missing Information", INDEX(Table15[Entire Service Line Classification], MATCH(SUMIFS(Table15[Unique ID],Table15[System-Owned Portion],E9792,Table15[If Material Anything Other than "Lead" in Column E,Was Material Ever Previously Lead?],G9792,Table15[Customer-Owned Portion],O9792),Table15[Unique ID],0),0)))</f>
        <v/>
      </c>
      <c r="X9792"/>
    </row>
    <row r="9793" spans="2:24" hidden="1" x14ac:dyDescent="0.25">
      <c r="B9793" s="145"/>
      <c r="C9793" s="31"/>
      <c r="D9793" s="31"/>
      <c r="E9793" s="43"/>
      <c r="F9793" s="42"/>
      <c r="G9793" s="83"/>
      <c r="H9793" s="31"/>
      <c r="I9793" s="31"/>
      <c r="J9793" s="83"/>
      <c r="K9793" s="31"/>
      <c r="L9793" s="31"/>
      <c r="M9793" s="168"/>
      <c r="N9793" s="147"/>
      <c r="O9793" s="105"/>
      <c r="P9793" s="42"/>
      <c r="Q9793" s="31"/>
      <c r="R9793" s="83"/>
      <c r="S9793" s="31"/>
      <c r="T9793" s="31"/>
      <c r="U9793" s="168"/>
      <c r="V9793" s="149"/>
      <c r="W9793" s="140" t="str" cm="1">
        <f t="array" ref="W9793">IF(SUM(LEN(B9793:V9793))=0,"",IF(OR(OR(ISBLANK(F9793),SUM(LEN(C9793),LEN(D9793))=0),AND(NOT(E9793="Unknown"),ISBLANK(J9793)),AND(NOT(O9793="Unknown"),ISBLANK(R9793))),"Missing Information", INDEX(Table15[Entire Service Line Classification], MATCH(SUMIFS(Table15[Unique ID],Table15[System-Owned Portion],E9793,Table15[If Material Anything Other than "Lead" in Column E,Was Material Ever Previously Lead?],G9793,Table15[Customer-Owned Portion],O9793),Table15[Unique ID],0),0)))</f>
        <v/>
      </c>
      <c r="X9793"/>
    </row>
    <row r="9794" spans="2:24" hidden="1" x14ac:dyDescent="0.25">
      <c r="B9794" s="145"/>
      <c r="C9794" s="31"/>
      <c r="D9794" s="31"/>
      <c r="E9794" s="43"/>
      <c r="F9794" s="42"/>
      <c r="G9794" s="83"/>
      <c r="H9794" s="31"/>
      <c r="I9794" s="31"/>
      <c r="J9794" s="83"/>
      <c r="K9794" s="31"/>
      <c r="L9794" s="31"/>
      <c r="M9794" s="168"/>
      <c r="N9794" s="147"/>
      <c r="O9794" s="105"/>
      <c r="P9794" s="42"/>
      <c r="Q9794" s="31"/>
      <c r="R9794" s="83"/>
      <c r="S9794" s="31"/>
      <c r="T9794" s="31"/>
      <c r="U9794" s="168"/>
      <c r="V9794" s="149"/>
      <c r="W9794" s="140" t="str" cm="1">
        <f t="array" ref="W9794">IF(SUM(LEN(B9794:V9794))=0,"",IF(OR(OR(ISBLANK(F9794),SUM(LEN(C9794),LEN(D9794))=0),AND(NOT(E9794="Unknown"),ISBLANK(J9794)),AND(NOT(O9794="Unknown"),ISBLANK(R9794))),"Missing Information", INDEX(Table15[Entire Service Line Classification], MATCH(SUMIFS(Table15[Unique ID],Table15[System-Owned Portion],E9794,Table15[If Material Anything Other than "Lead" in Column E,Was Material Ever Previously Lead?],G9794,Table15[Customer-Owned Portion],O9794),Table15[Unique ID],0),0)))</f>
        <v/>
      </c>
      <c r="X9794"/>
    </row>
    <row r="9795" spans="2:24" hidden="1" x14ac:dyDescent="0.25">
      <c r="B9795" s="145"/>
      <c r="C9795" s="31"/>
      <c r="D9795" s="31"/>
      <c r="E9795" s="43"/>
      <c r="F9795" s="42"/>
      <c r="G9795" s="83"/>
      <c r="H9795" s="31"/>
      <c r="I9795" s="31"/>
      <c r="J9795" s="83"/>
      <c r="K9795" s="31"/>
      <c r="L9795" s="31"/>
      <c r="M9795" s="168"/>
      <c r="N9795" s="147"/>
      <c r="O9795" s="105"/>
      <c r="P9795" s="42"/>
      <c r="Q9795" s="31"/>
      <c r="R9795" s="83"/>
      <c r="S9795" s="31"/>
      <c r="T9795" s="31"/>
      <c r="U9795" s="168"/>
      <c r="V9795" s="149"/>
      <c r="W9795" s="140" t="str" cm="1">
        <f t="array" ref="W9795">IF(SUM(LEN(B9795:V9795))=0,"",IF(OR(OR(ISBLANK(F9795),SUM(LEN(C9795),LEN(D9795))=0),AND(NOT(E9795="Unknown"),ISBLANK(J9795)),AND(NOT(O9795="Unknown"),ISBLANK(R9795))),"Missing Information", INDEX(Table15[Entire Service Line Classification], MATCH(SUMIFS(Table15[Unique ID],Table15[System-Owned Portion],E9795,Table15[If Material Anything Other than "Lead" in Column E,Was Material Ever Previously Lead?],G9795,Table15[Customer-Owned Portion],O9795),Table15[Unique ID],0),0)))</f>
        <v/>
      </c>
      <c r="X9795"/>
    </row>
    <row r="9796" spans="2:24" hidden="1" x14ac:dyDescent="0.25">
      <c r="B9796" s="145"/>
      <c r="C9796" s="31"/>
      <c r="D9796" s="31"/>
      <c r="E9796" s="43"/>
      <c r="F9796" s="42"/>
      <c r="G9796" s="83"/>
      <c r="H9796" s="31"/>
      <c r="I9796" s="31"/>
      <c r="J9796" s="83"/>
      <c r="K9796" s="31"/>
      <c r="L9796" s="31"/>
      <c r="M9796" s="168"/>
      <c r="N9796" s="147"/>
      <c r="O9796" s="105"/>
      <c r="P9796" s="42"/>
      <c r="Q9796" s="31"/>
      <c r="R9796" s="83"/>
      <c r="S9796" s="31"/>
      <c r="T9796" s="31"/>
      <c r="U9796" s="168"/>
      <c r="V9796" s="149"/>
      <c r="W9796" s="140" t="str" cm="1">
        <f t="array" ref="W9796">IF(SUM(LEN(B9796:V9796))=0,"",IF(OR(OR(ISBLANK(F9796),SUM(LEN(C9796),LEN(D9796))=0),AND(NOT(E9796="Unknown"),ISBLANK(J9796)),AND(NOT(O9796="Unknown"),ISBLANK(R9796))),"Missing Information", INDEX(Table15[Entire Service Line Classification], MATCH(SUMIFS(Table15[Unique ID],Table15[System-Owned Portion],E9796,Table15[If Material Anything Other than "Lead" in Column E,Was Material Ever Previously Lead?],G9796,Table15[Customer-Owned Portion],O9796),Table15[Unique ID],0),0)))</f>
        <v/>
      </c>
      <c r="X9796"/>
    </row>
    <row r="9797" spans="2:24" hidden="1" x14ac:dyDescent="0.25">
      <c r="B9797" s="145"/>
      <c r="C9797" s="31"/>
      <c r="D9797" s="31"/>
      <c r="E9797" s="43"/>
      <c r="F9797" s="42"/>
      <c r="G9797" s="83"/>
      <c r="H9797" s="31"/>
      <c r="I9797" s="31"/>
      <c r="J9797" s="83"/>
      <c r="K9797" s="31"/>
      <c r="L9797" s="31"/>
      <c r="M9797" s="168"/>
      <c r="N9797" s="147"/>
      <c r="O9797" s="105"/>
      <c r="P9797" s="42"/>
      <c r="Q9797" s="31"/>
      <c r="R9797" s="83"/>
      <c r="S9797" s="31"/>
      <c r="T9797" s="31"/>
      <c r="U9797" s="168"/>
      <c r="V9797" s="149"/>
      <c r="W9797" s="140" t="str" cm="1">
        <f t="array" ref="W9797">IF(SUM(LEN(B9797:V9797))=0,"",IF(OR(OR(ISBLANK(F9797),SUM(LEN(C9797),LEN(D9797))=0),AND(NOT(E9797="Unknown"),ISBLANK(J9797)),AND(NOT(O9797="Unknown"),ISBLANK(R9797))),"Missing Information", INDEX(Table15[Entire Service Line Classification], MATCH(SUMIFS(Table15[Unique ID],Table15[System-Owned Portion],E9797,Table15[If Material Anything Other than "Lead" in Column E,Was Material Ever Previously Lead?],G9797,Table15[Customer-Owned Portion],O9797),Table15[Unique ID],0),0)))</f>
        <v/>
      </c>
      <c r="X9797"/>
    </row>
    <row r="9798" spans="2:24" hidden="1" x14ac:dyDescent="0.25">
      <c r="B9798" s="145"/>
      <c r="C9798" s="31"/>
      <c r="D9798" s="31"/>
      <c r="E9798" s="43"/>
      <c r="F9798" s="42"/>
      <c r="G9798" s="83"/>
      <c r="H9798" s="31"/>
      <c r="I9798" s="31"/>
      <c r="J9798" s="83"/>
      <c r="K9798" s="31"/>
      <c r="L9798" s="31"/>
      <c r="M9798" s="168"/>
      <c r="N9798" s="147"/>
      <c r="O9798" s="105"/>
      <c r="P9798" s="42"/>
      <c r="Q9798" s="31"/>
      <c r="R9798" s="83"/>
      <c r="S9798" s="31"/>
      <c r="T9798" s="31"/>
      <c r="U9798" s="168"/>
      <c r="V9798" s="149"/>
      <c r="W9798" s="140" t="str" cm="1">
        <f t="array" ref="W9798">IF(SUM(LEN(B9798:V9798))=0,"",IF(OR(OR(ISBLANK(F9798),SUM(LEN(C9798),LEN(D9798))=0),AND(NOT(E9798="Unknown"),ISBLANK(J9798)),AND(NOT(O9798="Unknown"),ISBLANK(R9798))),"Missing Information", INDEX(Table15[Entire Service Line Classification], MATCH(SUMIFS(Table15[Unique ID],Table15[System-Owned Portion],E9798,Table15[If Material Anything Other than "Lead" in Column E,Was Material Ever Previously Lead?],G9798,Table15[Customer-Owned Portion],O9798),Table15[Unique ID],0),0)))</f>
        <v/>
      </c>
      <c r="X9798"/>
    </row>
    <row r="9799" spans="2:24" hidden="1" x14ac:dyDescent="0.25">
      <c r="B9799" s="145"/>
      <c r="C9799" s="31"/>
      <c r="D9799" s="31"/>
      <c r="E9799" s="43"/>
      <c r="F9799" s="42"/>
      <c r="G9799" s="83"/>
      <c r="H9799" s="31"/>
      <c r="I9799" s="31"/>
      <c r="J9799" s="83"/>
      <c r="K9799" s="31"/>
      <c r="L9799" s="31"/>
      <c r="M9799" s="168"/>
      <c r="N9799" s="147"/>
      <c r="O9799" s="105"/>
      <c r="P9799" s="42"/>
      <c r="Q9799" s="31"/>
      <c r="R9799" s="83"/>
      <c r="S9799" s="31"/>
      <c r="T9799" s="31"/>
      <c r="U9799" s="168"/>
      <c r="V9799" s="149"/>
      <c r="W9799" s="140" t="str" cm="1">
        <f t="array" ref="W9799">IF(SUM(LEN(B9799:V9799))=0,"",IF(OR(OR(ISBLANK(F9799),SUM(LEN(C9799),LEN(D9799))=0),AND(NOT(E9799="Unknown"),ISBLANK(J9799)),AND(NOT(O9799="Unknown"),ISBLANK(R9799))),"Missing Information", INDEX(Table15[Entire Service Line Classification], MATCH(SUMIFS(Table15[Unique ID],Table15[System-Owned Portion],E9799,Table15[If Material Anything Other than "Lead" in Column E,Was Material Ever Previously Lead?],G9799,Table15[Customer-Owned Portion],O9799),Table15[Unique ID],0),0)))</f>
        <v/>
      </c>
      <c r="X9799"/>
    </row>
    <row r="9800" spans="2:24" hidden="1" x14ac:dyDescent="0.25">
      <c r="B9800" s="145"/>
      <c r="C9800" s="31"/>
      <c r="D9800" s="31"/>
      <c r="E9800" s="43"/>
      <c r="F9800" s="42"/>
      <c r="G9800" s="83"/>
      <c r="H9800" s="31"/>
      <c r="I9800" s="31"/>
      <c r="J9800" s="83"/>
      <c r="K9800" s="31"/>
      <c r="L9800" s="31"/>
      <c r="M9800" s="168"/>
      <c r="N9800" s="147"/>
      <c r="O9800" s="105"/>
      <c r="P9800" s="42"/>
      <c r="Q9800" s="31"/>
      <c r="R9800" s="83"/>
      <c r="S9800" s="31"/>
      <c r="T9800" s="31"/>
      <c r="U9800" s="168"/>
      <c r="V9800" s="149"/>
      <c r="W9800" s="140" t="str" cm="1">
        <f t="array" ref="W9800">IF(SUM(LEN(B9800:V9800))=0,"",IF(OR(OR(ISBLANK(F9800),SUM(LEN(C9800),LEN(D9800))=0),AND(NOT(E9800="Unknown"),ISBLANK(J9800)),AND(NOT(O9800="Unknown"),ISBLANK(R9800))),"Missing Information", INDEX(Table15[Entire Service Line Classification], MATCH(SUMIFS(Table15[Unique ID],Table15[System-Owned Portion],E9800,Table15[If Material Anything Other than "Lead" in Column E,Was Material Ever Previously Lead?],G9800,Table15[Customer-Owned Portion],O9800),Table15[Unique ID],0),0)))</f>
        <v/>
      </c>
      <c r="X9800"/>
    </row>
    <row r="9801" spans="2:24" hidden="1" x14ac:dyDescent="0.25">
      <c r="B9801" s="145"/>
      <c r="C9801" s="31"/>
      <c r="D9801" s="31"/>
      <c r="E9801" s="43"/>
      <c r="F9801" s="42"/>
      <c r="G9801" s="83"/>
      <c r="H9801" s="31"/>
      <c r="I9801" s="31"/>
      <c r="J9801" s="83"/>
      <c r="K9801" s="31"/>
      <c r="L9801" s="31"/>
      <c r="M9801" s="168"/>
      <c r="N9801" s="147"/>
      <c r="O9801" s="105"/>
      <c r="P9801" s="42"/>
      <c r="Q9801" s="31"/>
      <c r="R9801" s="83"/>
      <c r="S9801" s="31"/>
      <c r="T9801" s="31"/>
      <c r="U9801" s="168"/>
      <c r="V9801" s="149"/>
      <c r="W9801" s="140" t="str" cm="1">
        <f t="array" ref="W9801">IF(SUM(LEN(B9801:V9801))=0,"",IF(OR(OR(ISBLANK(F9801),SUM(LEN(C9801),LEN(D9801))=0),AND(NOT(E9801="Unknown"),ISBLANK(J9801)),AND(NOT(O9801="Unknown"),ISBLANK(R9801))),"Missing Information", INDEX(Table15[Entire Service Line Classification], MATCH(SUMIFS(Table15[Unique ID],Table15[System-Owned Portion],E9801,Table15[If Material Anything Other than "Lead" in Column E,Was Material Ever Previously Lead?],G9801,Table15[Customer-Owned Portion],O9801),Table15[Unique ID],0),0)))</f>
        <v/>
      </c>
      <c r="X9801"/>
    </row>
    <row r="9802" spans="2:24" hidden="1" x14ac:dyDescent="0.25">
      <c r="B9802" s="145"/>
      <c r="C9802" s="31"/>
      <c r="D9802" s="31"/>
      <c r="E9802" s="43"/>
      <c r="F9802" s="42"/>
      <c r="G9802" s="83"/>
      <c r="H9802" s="31"/>
      <c r="I9802" s="31"/>
      <c r="J9802" s="83"/>
      <c r="K9802" s="31"/>
      <c r="L9802" s="31"/>
      <c r="M9802" s="168"/>
      <c r="N9802" s="147"/>
      <c r="O9802" s="105"/>
      <c r="P9802" s="42"/>
      <c r="Q9802" s="31"/>
      <c r="R9802" s="83"/>
      <c r="S9802" s="31"/>
      <c r="T9802" s="31"/>
      <c r="U9802" s="168"/>
      <c r="V9802" s="149"/>
      <c r="W9802" s="140" t="str" cm="1">
        <f t="array" ref="W9802">IF(SUM(LEN(B9802:V9802))=0,"",IF(OR(OR(ISBLANK(F9802),SUM(LEN(C9802),LEN(D9802))=0),AND(NOT(E9802="Unknown"),ISBLANK(J9802)),AND(NOT(O9802="Unknown"),ISBLANK(R9802))),"Missing Information", INDEX(Table15[Entire Service Line Classification], MATCH(SUMIFS(Table15[Unique ID],Table15[System-Owned Portion],E9802,Table15[If Material Anything Other than "Lead" in Column E,Was Material Ever Previously Lead?],G9802,Table15[Customer-Owned Portion],O9802),Table15[Unique ID],0),0)))</f>
        <v/>
      </c>
      <c r="X9802"/>
    </row>
    <row r="9803" spans="2:24" hidden="1" x14ac:dyDescent="0.25">
      <c r="B9803" s="145"/>
      <c r="C9803" s="31"/>
      <c r="D9803" s="31"/>
      <c r="E9803" s="43"/>
      <c r="F9803" s="42"/>
      <c r="G9803" s="83"/>
      <c r="H9803" s="31"/>
      <c r="I9803" s="31"/>
      <c r="J9803" s="83"/>
      <c r="K9803" s="31"/>
      <c r="L9803" s="31"/>
      <c r="M9803" s="168"/>
      <c r="N9803" s="147"/>
      <c r="O9803" s="105"/>
      <c r="P9803" s="42"/>
      <c r="Q9803" s="31"/>
      <c r="R9803" s="83"/>
      <c r="S9803" s="31"/>
      <c r="T9803" s="31"/>
      <c r="U9803" s="168"/>
      <c r="V9803" s="149"/>
      <c r="W9803" s="140" t="str" cm="1">
        <f t="array" ref="W9803">IF(SUM(LEN(B9803:V9803))=0,"",IF(OR(OR(ISBLANK(F9803),SUM(LEN(C9803),LEN(D9803))=0),AND(NOT(E9803="Unknown"),ISBLANK(J9803)),AND(NOT(O9803="Unknown"),ISBLANK(R9803))),"Missing Information", INDEX(Table15[Entire Service Line Classification], MATCH(SUMIFS(Table15[Unique ID],Table15[System-Owned Portion],E9803,Table15[If Material Anything Other than "Lead" in Column E,Was Material Ever Previously Lead?],G9803,Table15[Customer-Owned Portion],O9803),Table15[Unique ID],0),0)))</f>
        <v/>
      </c>
      <c r="X9803"/>
    </row>
    <row r="9804" spans="2:24" hidden="1" x14ac:dyDescent="0.25">
      <c r="B9804" s="145"/>
      <c r="C9804" s="31"/>
      <c r="D9804" s="31"/>
      <c r="E9804" s="43"/>
      <c r="F9804" s="42"/>
      <c r="G9804" s="83"/>
      <c r="H9804" s="31"/>
      <c r="I9804" s="31"/>
      <c r="J9804" s="83"/>
      <c r="K9804" s="31"/>
      <c r="L9804" s="31"/>
      <c r="M9804" s="168"/>
      <c r="N9804" s="147"/>
      <c r="O9804" s="105"/>
      <c r="P9804" s="42"/>
      <c r="Q9804" s="31"/>
      <c r="R9804" s="83"/>
      <c r="S9804" s="31"/>
      <c r="T9804" s="31"/>
      <c r="U9804" s="168"/>
      <c r="V9804" s="149"/>
      <c r="W9804" s="140" t="str" cm="1">
        <f t="array" ref="W9804">IF(SUM(LEN(B9804:V9804))=0,"",IF(OR(OR(ISBLANK(F9804),SUM(LEN(C9804),LEN(D9804))=0),AND(NOT(E9804="Unknown"),ISBLANK(J9804)),AND(NOT(O9804="Unknown"),ISBLANK(R9804))),"Missing Information", INDEX(Table15[Entire Service Line Classification], MATCH(SUMIFS(Table15[Unique ID],Table15[System-Owned Portion],E9804,Table15[If Material Anything Other than "Lead" in Column E,Was Material Ever Previously Lead?],G9804,Table15[Customer-Owned Portion],O9804),Table15[Unique ID],0),0)))</f>
        <v/>
      </c>
      <c r="X9804"/>
    </row>
    <row r="9805" spans="2:24" hidden="1" x14ac:dyDescent="0.25">
      <c r="B9805" s="145"/>
      <c r="C9805" s="31"/>
      <c r="D9805" s="31"/>
      <c r="E9805" s="43"/>
      <c r="F9805" s="42"/>
      <c r="G9805" s="83"/>
      <c r="H9805" s="31"/>
      <c r="I9805" s="31"/>
      <c r="J9805" s="83"/>
      <c r="K9805" s="31"/>
      <c r="L9805" s="31"/>
      <c r="M9805" s="168"/>
      <c r="N9805" s="147"/>
      <c r="O9805" s="105"/>
      <c r="P9805" s="42"/>
      <c r="Q9805" s="31"/>
      <c r="R9805" s="83"/>
      <c r="S9805" s="31"/>
      <c r="T9805" s="31"/>
      <c r="U9805" s="168"/>
      <c r="V9805" s="149"/>
      <c r="W9805" s="140" t="str" cm="1">
        <f t="array" ref="W9805">IF(SUM(LEN(B9805:V9805))=0,"",IF(OR(OR(ISBLANK(F9805),SUM(LEN(C9805),LEN(D9805))=0),AND(NOT(E9805="Unknown"),ISBLANK(J9805)),AND(NOT(O9805="Unknown"),ISBLANK(R9805))),"Missing Information", INDEX(Table15[Entire Service Line Classification], MATCH(SUMIFS(Table15[Unique ID],Table15[System-Owned Portion],E9805,Table15[If Material Anything Other than "Lead" in Column E,Was Material Ever Previously Lead?],G9805,Table15[Customer-Owned Portion],O9805),Table15[Unique ID],0),0)))</f>
        <v/>
      </c>
      <c r="X9805"/>
    </row>
    <row r="9806" spans="2:24" hidden="1" x14ac:dyDescent="0.25">
      <c r="B9806" s="145"/>
      <c r="C9806" s="31"/>
      <c r="D9806" s="31"/>
      <c r="E9806" s="43"/>
      <c r="F9806" s="42"/>
      <c r="G9806" s="83"/>
      <c r="H9806" s="31"/>
      <c r="I9806" s="31"/>
      <c r="J9806" s="83"/>
      <c r="K9806" s="31"/>
      <c r="L9806" s="31"/>
      <c r="M9806" s="168"/>
      <c r="N9806" s="147"/>
      <c r="O9806" s="105"/>
      <c r="P9806" s="42"/>
      <c r="Q9806" s="31"/>
      <c r="R9806" s="83"/>
      <c r="S9806" s="31"/>
      <c r="T9806" s="31"/>
      <c r="U9806" s="168"/>
      <c r="V9806" s="149"/>
      <c r="W9806" s="140" t="str" cm="1">
        <f t="array" ref="W9806">IF(SUM(LEN(B9806:V9806))=0,"",IF(OR(OR(ISBLANK(F9806),SUM(LEN(C9806),LEN(D9806))=0),AND(NOT(E9806="Unknown"),ISBLANK(J9806)),AND(NOT(O9806="Unknown"),ISBLANK(R9806))),"Missing Information", INDEX(Table15[Entire Service Line Classification], MATCH(SUMIFS(Table15[Unique ID],Table15[System-Owned Portion],E9806,Table15[If Material Anything Other than "Lead" in Column E,Was Material Ever Previously Lead?],G9806,Table15[Customer-Owned Portion],O9806),Table15[Unique ID],0),0)))</f>
        <v/>
      </c>
      <c r="X9806"/>
    </row>
    <row r="9807" spans="2:24" hidden="1" x14ac:dyDescent="0.25">
      <c r="B9807" s="145"/>
      <c r="C9807" s="31"/>
      <c r="D9807" s="31"/>
      <c r="E9807" s="43"/>
      <c r="F9807" s="42"/>
      <c r="G9807" s="83"/>
      <c r="H9807" s="31"/>
      <c r="I9807" s="31"/>
      <c r="J9807" s="83"/>
      <c r="K9807" s="31"/>
      <c r="L9807" s="31"/>
      <c r="M9807" s="168"/>
      <c r="N9807" s="147"/>
      <c r="O9807" s="105"/>
      <c r="P9807" s="42"/>
      <c r="Q9807" s="31"/>
      <c r="R9807" s="83"/>
      <c r="S9807" s="31"/>
      <c r="T9807" s="31"/>
      <c r="U9807" s="168"/>
      <c r="V9807" s="149"/>
      <c r="W9807" s="140" t="str" cm="1">
        <f t="array" ref="W9807">IF(SUM(LEN(B9807:V9807))=0,"",IF(OR(OR(ISBLANK(F9807),SUM(LEN(C9807),LEN(D9807))=0),AND(NOT(E9807="Unknown"),ISBLANK(J9807)),AND(NOT(O9807="Unknown"),ISBLANK(R9807))),"Missing Information", INDEX(Table15[Entire Service Line Classification], MATCH(SUMIFS(Table15[Unique ID],Table15[System-Owned Portion],E9807,Table15[If Material Anything Other than "Lead" in Column E,Was Material Ever Previously Lead?],G9807,Table15[Customer-Owned Portion],O9807),Table15[Unique ID],0),0)))</f>
        <v/>
      </c>
      <c r="X9807"/>
    </row>
    <row r="9808" spans="2:24" hidden="1" x14ac:dyDescent="0.25">
      <c r="B9808" s="145"/>
      <c r="C9808" s="31"/>
      <c r="D9808" s="31"/>
      <c r="E9808" s="43"/>
      <c r="F9808" s="42"/>
      <c r="G9808" s="83"/>
      <c r="H9808" s="31"/>
      <c r="I9808" s="31"/>
      <c r="J9808" s="83"/>
      <c r="K9808" s="31"/>
      <c r="L9808" s="31"/>
      <c r="M9808" s="168"/>
      <c r="N9808" s="147"/>
      <c r="O9808" s="105"/>
      <c r="P9808" s="42"/>
      <c r="Q9808" s="31"/>
      <c r="R9808" s="83"/>
      <c r="S9808" s="31"/>
      <c r="T9808" s="31"/>
      <c r="U9808" s="168"/>
      <c r="V9808" s="149"/>
      <c r="W9808" s="140" t="str" cm="1">
        <f t="array" ref="W9808">IF(SUM(LEN(B9808:V9808))=0,"",IF(OR(OR(ISBLANK(F9808),SUM(LEN(C9808),LEN(D9808))=0),AND(NOT(E9808="Unknown"),ISBLANK(J9808)),AND(NOT(O9808="Unknown"),ISBLANK(R9808))),"Missing Information", INDEX(Table15[Entire Service Line Classification], MATCH(SUMIFS(Table15[Unique ID],Table15[System-Owned Portion],E9808,Table15[If Material Anything Other than "Lead" in Column E,Was Material Ever Previously Lead?],G9808,Table15[Customer-Owned Portion],O9808),Table15[Unique ID],0),0)))</f>
        <v/>
      </c>
      <c r="X9808"/>
    </row>
    <row r="9809" spans="2:24" hidden="1" x14ac:dyDescent="0.25">
      <c r="B9809" s="145"/>
      <c r="C9809" s="31"/>
      <c r="D9809" s="31"/>
      <c r="E9809" s="43"/>
      <c r="F9809" s="42"/>
      <c r="G9809" s="83"/>
      <c r="H9809" s="31"/>
      <c r="I9809" s="31"/>
      <c r="J9809" s="83"/>
      <c r="K9809" s="31"/>
      <c r="L9809" s="31"/>
      <c r="M9809" s="168"/>
      <c r="N9809" s="147"/>
      <c r="O9809" s="105"/>
      <c r="P9809" s="42"/>
      <c r="Q9809" s="31"/>
      <c r="R9809" s="83"/>
      <c r="S9809" s="31"/>
      <c r="T9809" s="31"/>
      <c r="U9809" s="168"/>
      <c r="V9809" s="149"/>
      <c r="W9809" s="140" t="str" cm="1">
        <f t="array" ref="W9809">IF(SUM(LEN(B9809:V9809))=0,"",IF(OR(OR(ISBLANK(F9809),SUM(LEN(C9809),LEN(D9809))=0),AND(NOT(E9809="Unknown"),ISBLANK(J9809)),AND(NOT(O9809="Unknown"),ISBLANK(R9809))),"Missing Information", INDEX(Table15[Entire Service Line Classification], MATCH(SUMIFS(Table15[Unique ID],Table15[System-Owned Portion],E9809,Table15[If Material Anything Other than "Lead" in Column E,Was Material Ever Previously Lead?],G9809,Table15[Customer-Owned Portion],O9809),Table15[Unique ID],0),0)))</f>
        <v/>
      </c>
      <c r="X9809"/>
    </row>
    <row r="9810" spans="2:24" hidden="1" x14ac:dyDescent="0.25">
      <c r="B9810" s="145"/>
      <c r="C9810" s="31"/>
      <c r="D9810" s="31"/>
      <c r="E9810" s="43"/>
      <c r="F9810" s="42"/>
      <c r="G9810" s="83"/>
      <c r="H9810" s="31"/>
      <c r="I9810" s="31"/>
      <c r="J9810" s="83"/>
      <c r="K9810" s="31"/>
      <c r="L9810" s="31"/>
      <c r="M9810" s="168"/>
      <c r="N9810" s="147"/>
      <c r="O9810" s="105"/>
      <c r="P9810" s="42"/>
      <c r="Q9810" s="31"/>
      <c r="R9810" s="83"/>
      <c r="S9810" s="31"/>
      <c r="T9810" s="31"/>
      <c r="U9810" s="168"/>
      <c r="V9810" s="149"/>
      <c r="W9810" s="140" t="str" cm="1">
        <f t="array" ref="W9810">IF(SUM(LEN(B9810:V9810))=0,"",IF(OR(OR(ISBLANK(F9810),SUM(LEN(C9810),LEN(D9810))=0),AND(NOT(E9810="Unknown"),ISBLANK(J9810)),AND(NOT(O9810="Unknown"),ISBLANK(R9810))),"Missing Information", INDEX(Table15[Entire Service Line Classification], MATCH(SUMIFS(Table15[Unique ID],Table15[System-Owned Portion],E9810,Table15[If Material Anything Other than "Lead" in Column E,Was Material Ever Previously Lead?],G9810,Table15[Customer-Owned Portion],O9810),Table15[Unique ID],0),0)))</f>
        <v/>
      </c>
      <c r="X9810"/>
    </row>
    <row r="9811" spans="2:24" hidden="1" x14ac:dyDescent="0.25">
      <c r="B9811" s="145"/>
      <c r="C9811" s="31"/>
      <c r="D9811" s="31"/>
      <c r="E9811" s="43"/>
      <c r="F9811" s="42"/>
      <c r="G9811" s="83"/>
      <c r="H9811" s="31"/>
      <c r="I9811" s="31"/>
      <c r="J9811" s="83"/>
      <c r="K9811" s="31"/>
      <c r="L9811" s="31"/>
      <c r="M9811" s="168"/>
      <c r="N9811" s="147"/>
      <c r="O9811" s="105"/>
      <c r="P9811" s="42"/>
      <c r="Q9811" s="31"/>
      <c r="R9811" s="83"/>
      <c r="S9811" s="31"/>
      <c r="T9811" s="31"/>
      <c r="U9811" s="168"/>
      <c r="V9811" s="149"/>
      <c r="W9811" s="140" t="str" cm="1">
        <f t="array" ref="W9811">IF(SUM(LEN(B9811:V9811))=0,"",IF(OR(OR(ISBLANK(F9811),SUM(LEN(C9811),LEN(D9811))=0),AND(NOT(E9811="Unknown"),ISBLANK(J9811)),AND(NOT(O9811="Unknown"),ISBLANK(R9811))),"Missing Information", INDEX(Table15[Entire Service Line Classification], MATCH(SUMIFS(Table15[Unique ID],Table15[System-Owned Portion],E9811,Table15[If Material Anything Other than "Lead" in Column E,Was Material Ever Previously Lead?],G9811,Table15[Customer-Owned Portion],O9811),Table15[Unique ID],0),0)))</f>
        <v/>
      </c>
      <c r="X9811"/>
    </row>
    <row r="9812" spans="2:24" hidden="1" x14ac:dyDescent="0.25">
      <c r="B9812" s="145"/>
      <c r="C9812" s="31"/>
      <c r="D9812" s="31"/>
      <c r="E9812" s="43"/>
      <c r="F9812" s="42"/>
      <c r="G9812" s="83"/>
      <c r="H9812" s="31"/>
      <c r="I9812" s="31"/>
      <c r="J9812" s="83"/>
      <c r="K9812" s="31"/>
      <c r="L9812" s="31"/>
      <c r="M9812" s="168"/>
      <c r="N9812" s="147"/>
      <c r="O9812" s="105"/>
      <c r="P9812" s="42"/>
      <c r="Q9812" s="31"/>
      <c r="R9812" s="83"/>
      <c r="S9812" s="31"/>
      <c r="T9812" s="31"/>
      <c r="U9812" s="168"/>
      <c r="V9812" s="149"/>
      <c r="W9812" s="140" t="str" cm="1">
        <f t="array" ref="W9812">IF(SUM(LEN(B9812:V9812))=0,"",IF(OR(OR(ISBLANK(F9812),SUM(LEN(C9812),LEN(D9812))=0),AND(NOT(E9812="Unknown"),ISBLANK(J9812)),AND(NOT(O9812="Unknown"),ISBLANK(R9812))),"Missing Information", INDEX(Table15[Entire Service Line Classification], MATCH(SUMIFS(Table15[Unique ID],Table15[System-Owned Portion],E9812,Table15[If Material Anything Other than "Lead" in Column E,Was Material Ever Previously Lead?],G9812,Table15[Customer-Owned Portion],O9812),Table15[Unique ID],0),0)))</f>
        <v/>
      </c>
      <c r="X9812"/>
    </row>
    <row r="9813" spans="2:24" hidden="1" x14ac:dyDescent="0.25">
      <c r="B9813" s="145"/>
      <c r="C9813" s="31"/>
      <c r="D9813" s="31"/>
      <c r="E9813" s="43"/>
      <c r="F9813" s="42"/>
      <c r="G9813" s="83"/>
      <c r="H9813" s="31"/>
      <c r="I9813" s="31"/>
      <c r="J9813" s="83"/>
      <c r="K9813" s="31"/>
      <c r="L9813" s="31"/>
      <c r="M9813" s="168"/>
      <c r="N9813" s="147"/>
      <c r="O9813" s="105"/>
      <c r="P9813" s="42"/>
      <c r="Q9813" s="31"/>
      <c r="R9813" s="83"/>
      <c r="S9813" s="31"/>
      <c r="T9813" s="31"/>
      <c r="U9813" s="168"/>
      <c r="V9813" s="149"/>
      <c r="W9813" s="140" t="str" cm="1">
        <f t="array" ref="W9813">IF(SUM(LEN(B9813:V9813))=0,"",IF(OR(OR(ISBLANK(F9813),SUM(LEN(C9813),LEN(D9813))=0),AND(NOT(E9813="Unknown"),ISBLANK(J9813)),AND(NOT(O9813="Unknown"),ISBLANK(R9813))),"Missing Information", INDEX(Table15[Entire Service Line Classification], MATCH(SUMIFS(Table15[Unique ID],Table15[System-Owned Portion],E9813,Table15[If Material Anything Other than "Lead" in Column E,Was Material Ever Previously Lead?],G9813,Table15[Customer-Owned Portion],O9813),Table15[Unique ID],0),0)))</f>
        <v/>
      </c>
      <c r="X9813"/>
    </row>
    <row r="9814" spans="2:24" hidden="1" x14ac:dyDescent="0.25">
      <c r="B9814" s="145"/>
      <c r="C9814" s="31"/>
      <c r="D9814" s="31"/>
      <c r="E9814" s="43"/>
      <c r="F9814" s="42"/>
      <c r="G9814" s="83"/>
      <c r="H9814" s="31"/>
      <c r="I9814" s="31"/>
      <c r="J9814" s="83"/>
      <c r="K9814" s="31"/>
      <c r="L9814" s="31"/>
      <c r="M9814" s="168"/>
      <c r="N9814" s="147"/>
      <c r="O9814" s="105"/>
      <c r="P9814" s="42"/>
      <c r="Q9814" s="31"/>
      <c r="R9814" s="83"/>
      <c r="S9814" s="31"/>
      <c r="T9814" s="31"/>
      <c r="U9814" s="168"/>
      <c r="V9814" s="149"/>
      <c r="W9814" s="140" t="str" cm="1">
        <f t="array" ref="W9814">IF(SUM(LEN(B9814:V9814))=0,"",IF(OR(OR(ISBLANK(F9814),SUM(LEN(C9814),LEN(D9814))=0),AND(NOT(E9814="Unknown"),ISBLANK(J9814)),AND(NOT(O9814="Unknown"),ISBLANK(R9814))),"Missing Information", INDEX(Table15[Entire Service Line Classification], MATCH(SUMIFS(Table15[Unique ID],Table15[System-Owned Portion],E9814,Table15[If Material Anything Other than "Lead" in Column E,Was Material Ever Previously Lead?],G9814,Table15[Customer-Owned Portion],O9814),Table15[Unique ID],0),0)))</f>
        <v/>
      </c>
      <c r="X9814"/>
    </row>
    <row r="9815" spans="2:24" hidden="1" x14ac:dyDescent="0.25">
      <c r="B9815" s="145"/>
      <c r="C9815" s="31"/>
      <c r="D9815" s="31"/>
      <c r="E9815" s="43"/>
      <c r="F9815" s="42"/>
      <c r="G9815" s="83"/>
      <c r="H9815" s="31"/>
      <c r="I9815" s="31"/>
      <c r="J9815" s="83"/>
      <c r="K9815" s="31"/>
      <c r="L9815" s="31"/>
      <c r="M9815" s="168"/>
      <c r="N9815" s="147"/>
      <c r="O9815" s="105"/>
      <c r="P9815" s="42"/>
      <c r="Q9815" s="31"/>
      <c r="R9815" s="83"/>
      <c r="S9815" s="31"/>
      <c r="T9815" s="31"/>
      <c r="U9815" s="168"/>
      <c r="V9815" s="149"/>
      <c r="W9815" s="140" t="str" cm="1">
        <f t="array" ref="W9815">IF(SUM(LEN(B9815:V9815))=0,"",IF(OR(OR(ISBLANK(F9815),SUM(LEN(C9815),LEN(D9815))=0),AND(NOT(E9815="Unknown"),ISBLANK(J9815)),AND(NOT(O9815="Unknown"),ISBLANK(R9815))),"Missing Information", INDEX(Table15[Entire Service Line Classification], MATCH(SUMIFS(Table15[Unique ID],Table15[System-Owned Portion],E9815,Table15[If Material Anything Other than "Lead" in Column E,Was Material Ever Previously Lead?],G9815,Table15[Customer-Owned Portion],O9815),Table15[Unique ID],0),0)))</f>
        <v/>
      </c>
      <c r="X9815"/>
    </row>
    <row r="9816" spans="2:24" hidden="1" x14ac:dyDescent="0.25">
      <c r="B9816" s="145"/>
      <c r="C9816" s="31"/>
      <c r="D9816" s="31"/>
      <c r="E9816" s="43"/>
      <c r="F9816" s="42"/>
      <c r="G9816" s="83"/>
      <c r="H9816" s="31"/>
      <c r="I9816" s="31"/>
      <c r="J9816" s="83"/>
      <c r="K9816" s="31"/>
      <c r="L9816" s="31"/>
      <c r="M9816" s="168"/>
      <c r="N9816" s="147"/>
      <c r="O9816" s="105"/>
      <c r="P9816" s="42"/>
      <c r="Q9816" s="31"/>
      <c r="R9816" s="83"/>
      <c r="S9816" s="31"/>
      <c r="T9816" s="31"/>
      <c r="U9816" s="168"/>
      <c r="V9816" s="149"/>
      <c r="W9816" s="140" t="str" cm="1">
        <f t="array" ref="W9816">IF(SUM(LEN(B9816:V9816))=0,"",IF(OR(OR(ISBLANK(F9816),SUM(LEN(C9816),LEN(D9816))=0),AND(NOT(E9816="Unknown"),ISBLANK(J9816)),AND(NOT(O9816="Unknown"),ISBLANK(R9816))),"Missing Information", INDEX(Table15[Entire Service Line Classification], MATCH(SUMIFS(Table15[Unique ID],Table15[System-Owned Portion],E9816,Table15[If Material Anything Other than "Lead" in Column E,Was Material Ever Previously Lead?],G9816,Table15[Customer-Owned Portion],O9816),Table15[Unique ID],0),0)))</f>
        <v/>
      </c>
      <c r="X9816"/>
    </row>
    <row r="9817" spans="2:24" hidden="1" x14ac:dyDescent="0.25">
      <c r="B9817" s="145"/>
      <c r="C9817" s="31"/>
      <c r="D9817" s="31"/>
      <c r="E9817" s="43"/>
      <c r="F9817" s="42"/>
      <c r="G9817" s="83"/>
      <c r="H9817" s="31"/>
      <c r="I9817" s="31"/>
      <c r="J9817" s="83"/>
      <c r="K9817" s="31"/>
      <c r="L9817" s="31"/>
      <c r="M9817" s="168"/>
      <c r="N9817" s="147"/>
      <c r="O9817" s="105"/>
      <c r="P9817" s="42"/>
      <c r="Q9817" s="31"/>
      <c r="R9817" s="83"/>
      <c r="S9817" s="31"/>
      <c r="T9817" s="31"/>
      <c r="U9817" s="168"/>
      <c r="V9817" s="149"/>
      <c r="W9817" s="140" t="str" cm="1">
        <f t="array" ref="W9817">IF(SUM(LEN(B9817:V9817))=0,"",IF(OR(OR(ISBLANK(F9817),SUM(LEN(C9817),LEN(D9817))=0),AND(NOT(E9817="Unknown"),ISBLANK(J9817)),AND(NOT(O9817="Unknown"),ISBLANK(R9817))),"Missing Information", INDEX(Table15[Entire Service Line Classification], MATCH(SUMIFS(Table15[Unique ID],Table15[System-Owned Portion],E9817,Table15[If Material Anything Other than "Lead" in Column E,Was Material Ever Previously Lead?],G9817,Table15[Customer-Owned Portion],O9817),Table15[Unique ID],0),0)))</f>
        <v/>
      </c>
      <c r="X9817"/>
    </row>
    <row r="9818" spans="2:24" hidden="1" x14ac:dyDescent="0.25">
      <c r="B9818" s="145"/>
      <c r="C9818" s="31"/>
      <c r="D9818" s="31"/>
      <c r="E9818" s="43"/>
      <c r="F9818" s="42"/>
      <c r="G9818" s="83"/>
      <c r="H9818" s="31"/>
      <c r="I9818" s="31"/>
      <c r="J9818" s="83"/>
      <c r="K9818" s="31"/>
      <c r="L9818" s="31"/>
      <c r="M9818" s="168"/>
      <c r="N9818" s="147"/>
      <c r="O9818" s="105"/>
      <c r="P9818" s="42"/>
      <c r="Q9818" s="31"/>
      <c r="R9818" s="83"/>
      <c r="S9818" s="31"/>
      <c r="T9818" s="31"/>
      <c r="U9818" s="168"/>
      <c r="V9818" s="149"/>
      <c r="W9818" s="140" t="str" cm="1">
        <f t="array" ref="W9818">IF(SUM(LEN(B9818:V9818))=0,"",IF(OR(OR(ISBLANK(F9818),SUM(LEN(C9818),LEN(D9818))=0),AND(NOT(E9818="Unknown"),ISBLANK(J9818)),AND(NOT(O9818="Unknown"),ISBLANK(R9818))),"Missing Information", INDEX(Table15[Entire Service Line Classification], MATCH(SUMIFS(Table15[Unique ID],Table15[System-Owned Portion],E9818,Table15[If Material Anything Other than "Lead" in Column E,Was Material Ever Previously Lead?],G9818,Table15[Customer-Owned Portion],O9818),Table15[Unique ID],0),0)))</f>
        <v/>
      </c>
      <c r="X9818"/>
    </row>
    <row r="9819" spans="2:24" hidden="1" x14ac:dyDescent="0.25">
      <c r="B9819" s="145"/>
      <c r="C9819" s="31"/>
      <c r="D9819" s="31"/>
      <c r="E9819" s="43"/>
      <c r="F9819" s="42"/>
      <c r="G9819" s="83"/>
      <c r="H9819" s="31"/>
      <c r="I9819" s="31"/>
      <c r="J9819" s="83"/>
      <c r="K9819" s="31"/>
      <c r="L9819" s="31"/>
      <c r="M9819" s="168"/>
      <c r="N9819" s="147"/>
      <c r="O9819" s="105"/>
      <c r="P9819" s="42"/>
      <c r="Q9819" s="31"/>
      <c r="R9819" s="83"/>
      <c r="S9819" s="31"/>
      <c r="T9819" s="31"/>
      <c r="U9819" s="168"/>
      <c r="V9819" s="149"/>
      <c r="W9819" s="140" t="str" cm="1">
        <f t="array" ref="W9819">IF(SUM(LEN(B9819:V9819))=0,"",IF(OR(OR(ISBLANK(F9819),SUM(LEN(C9819),LEN(D9819))=0),AND(NOT(E9819="Unknown"),ISBLANK(J9819)),AND(NOT(O9819="Unknown"),ISBLANK(R9819))),"Missing Information", INDEX(Table15[Entire Service Line Classification], MATCH(SUMIFS(Table15[Unique ID],Table15[System-Owned Portion],E9819,Table15[If Material Anything Other than "Lead" in Column E,Was Material Ever Previously Lead?],G9819,Table15[Customer-Owned Portion],O9819),Table15[Unique ID],0),0)))</f>
        <v/>
      </c>
      <c r="X9819"/>
    </row>
    <row r="9820" spans="2:24" hidden="1" x14ac:dyDescent="0.25">
      <c r="B9820" s="145"/>
      <c r="C9820" s="31"/>
      <c r="D9820" s="31"/>
      <c r="E9820" s="43"/>
      <c r="F9820" s="42"/>
      <c r="G9820" s="83"/>
      <c r="H9820" s="31"/>
      <c r="I9820" s="31"/>
      <c r="J9820" s="83"/>
      <c r="K9820" s="31"/>
      <c r="L9820" s="31"/>
      <c r="M9820" s="168"/>
      <c r="N9820" s="147"/>
      <c r="O9820" s="105"/>
      <c r="P9820" s="42"/>
      <c r="Q9820" s="31"/>
      <c r="R9820" s="83"/>
      <c r="S9820" s="31"/>
      <c r="T9820" s="31"/>
      <c r="U9820" s="168"/>
      <c r="V9820" s="149"/>
      <c r="W9820" s="140" t="str" cm="1">
        <f t="array" ref="W9820">IF(SUM(LEN(B9820:V9820))=0,"",IF(OR(OR(ISBLANK(F9820),SUM(LEN(C9820),LEN(D9820))=0),AND(NOT(E9820="Unknown"),ISBLANK(J9820)),AND(NOT(O9820="Unknown"),ISBLANK(R9820))),"Missing Information", INDEX(Table15[Entire Service Line Classification], MATCH(SUMIFS(Table15[Unique ID],Table15[System-Owned Portion],E9820,Table15[If Material Anything Other than "Lead" in Column E,Was Material Ever Previously Lead?],G9820,Table15[Customer-Owned Portion],O9820),Table15[Unique ID],0),0)))</f>
        <v/>
      </c>
      <c r="X9820"/>
    </row>
    <row r="9821" spans="2:24" hidden="1" x14ac:dyDescent="0.25">
      <c r="B9821" s="145"/>
      <c r="C9821" s="31"/>
      <c r="D9821" s="31"/>
      <c r="E9821" s="43"/>
      <c r="F9821" s="42"/>
      <c r="G9821" s="83"/>
      <c r="H9821" s="31"/>
      <c r="I9821" s="31"/>
      <c r="J9821" s="83"/>
      <c r="K9821" s="31"/>
      <c r="L9821" s="31"/>
      <c r="M9821" s="168"/>
      <c r="N9821" s="147"/>
      <c r="O9821" s="105"/>
      <c r="P9821" s="42"/>
      <c r="Q9821" s="31"/>
      <c r="R9821" s="83"/>
      <c r="S9821" s="31"/>
      <c r="T9821" s="31"/>
      <c r="U9821" s="168"/>
      <c r="V9821" s="149"/>
      <c r="W9821" s="140" t="str" cm="1">
        <f t="array" ref="W9821">IF(SUM(LEN(B9821:V9821))=0,"",IF(OR(OR(ISBLANK(F9821),SUM(LEN(C9821),LEN(D9821))=0),AND(NOT(E9821="Unknown"),ISBLANK(J9821)),AND(NOT(O9821="Unknown"),ISBLANK(R9821))),"Missing Information", INDEX(Table15[Entire Service Line Classification], MATCH(SUMIFS(Table15[Unique ID],Table15[System-Owned Portion],E9821,Table15[If Material Anything Other than "Lead" in Column E,Was Material Ever Previously Lead?],G9821,Table15[Customer-Owned Portion],O9821),Table15[Unique ID],0),0)))</f>
        <v/>
      </c>
      <c r="X9821"/>
    </row>
    <row r="9822" spans="2:24" hidden="1" x14ac:dyDescent="0.25">
      <c r="B9822" s="145"/>
      <c r="C9822" s="31"/>
      <c r="D9822" s="31"/>
      <c r="E9822" s="43"/>
      <c r="F9822" s="42"/>
      <c r="G9822" s="83"/>
      <c r="H9822" s="31"/>
      <c r="I9822" s="31"/>
      <c r="J9822" s="83"/>
      <c r="K9822" s="31"/>
      <c r="L9822" s="31"/>
      <c r="M9822" s="168"/>
      <c r="N9822" s="147"/>
      <c r="O9822" s="105"/>
      <c r="P9822" s="42"/>
      <c r="Q9822" s="31"/>
      <c r="R9822" s="83"/>
      <c r="S9822" s="31"/>
      <c r="T9822" s="31"/>
      <c r="U9822" s="168"/>
      <c r="V9822" s="149"/>
      <c r="W9822" s="140" t="str" cm="1">
        <f t="array" ref="W9822">IF(SUM(LEN(B9822:V9822))=0,"",IF(OR(OR(ISBLANK(F9822),SUM(LEN(C9822),LEN(D9822))=0),AND(NOT(E9822="Unknown"),ISBLANK(J9822)),AND(NOT(O9822="Unknown"),ISBLANK(R9822))),"Missing Information", INDEX(Table15[Entire Service Line Classification], MATCH(SUMIFS(Table15[Unique ID],Table15[System-Owned Portion],E9822,Table15[If Material Anything Other than "Lead" in Column E,Was Material Ever Previously Lead?],G9822,Table15[Customer-Owned Portion],O9822),Table15[Unique ID],0),0)))</f>
        <v/>
      </c>
      <c r="X9822"/>
    </row>
    <row r="9823" spans="2:24" hidden="1" x14ac:dyDescent="0.25">
      <c r="B9823" s="145"/>
      <c r="C9823" s="31"/>
      <c r="D9823" s="31"/>
      <c r="E9823" s="43"/>
      <c r="F9823" s="42"/>
      <c r="G9823" s="83"/>
      <c r="H9823" s="31"/>
      <c r="I9823" s="31"/>
      <c r="J9823" s="83"/>
      <c r="K9823" s="31"/>
      <c r="L9823" s="31"/>
      <c r="M9823" s="168"/>
      <c r="N9823" s="147"/>
      <c r="O9823" s="105"/>
      <c r="P9823" s="42"/>
      <c r="Q9823" s="31"/>
      <c r="R9823" s="83"/>
      <c r="S9823" s="31"/>
      <c r="T9823" s="31"/>
      <c r="U9823" s="168"/>
      <c r="V9823" s="149"/>
      <c r="W9823" s="140" t="str" cm="1">
        <f t="array" ref="W9823">IF(SUM(LEN(B9823:V9823))=0,"",IF(OR(OR(ISBLANK(F9823),SUM(LEN(C9823),LEN(D9823))=0),AND(NOT(E9823="Unknown"),ISBLANK(J9823)),AND(NOT(O9823="Unknown"),ISBLANK(R9823))),"Missing Information", INDEX(Table15[Entire Service Line Classification], MATCH(SUMIFS(Table15[Unique ID],Table15[System-Owned Portion],E9823,Table15[If Material Anything Other than "Lead" in Column E,Was Material Ever Previously Lead?],G9823,Table15[Customer-Owned Portion],O9823),Table15[Unique ID],0),0)))</f>
        <v/>
      </c>
      <c r="X9823"/>
    </row>
    <row r="9824" spans="2:24" hidden="1" x14ac:dyDescent="0.25">
      <c r="B9824" s="145"/>
      <c r="C9824" s="31"/>
      <c r="D9824" s="31"/>
      <c r="E9824" s="43"/>
      <c r="F9824" s="42"/>
      <c r="G9824" s="83"/>
      <c r="H9824" s="31"/>
      <c r="I9824" s="31"/>
      <c r="J9824" s="83"/>
      <c r="K9824" s="31"/>
      <c r="L9824" s="31"/>
      <c r="M9824" s="168"/>
      <c r="N9824" s="147"/>
      <c r="O9824" s="105"/>
      <c r="P9824" s="42"/>
      <c r="Q9824" s="31"/>
      <c r="R9824" s="83"/>
      <c r="S9824" s="31"/>
      <c r="T9824" s="31"/>
      <c r="U9824" s="168"/>
      <c r="V9824" s="149"/>
      <c r="W9824" s="140" t="str" cm="1">
        <f t="array" ref="W9824">IF(SUM(LEN(B9824:V9824))=0,"",IF(OR(OR(ISBLANK(F9824),SUM(LEN(C9824),LEN(D9824))=0),AND(NOT(E9824="Unknown"),ISBLANK(J9824)),AND(NOT(O9824="Unknown"),ISBLANK(R9824))),"Missing Information", INDEX(Table15[Entire Service Line Classification], MATCH(SUMIFS(Table15[Unique ID],Table15[System-Owned Portion],E9824,Table15[If Material Anything Other than "Lead" in Column E,Was Material Ever Previously Lead?],G9824,Table15[Customer-Owned Portion],O9824),Table15[Unique ID],0),0)))</f>
        <v/>
      </c>
      <c r="X9824"/>
    </row>
    <row r="9825" spans="2:24" hidden="1" x14ac:dyDescent="0.25">
      <c r="B9825" s="145"/>
      <c r="C9825" s="31"/>
      <c r="D9825" s="31"/>
      <c r="E9825" s="43"/>
      <c r="F9825" s="42"/>
      <c r="G9825" s="83"/>
      <c r="H9825" s="31"/>
      <c r="I9825" s="31"/>
      <c r="J9825" s="83"/>
      <c r="K9825" s="31"/>
      <c r="L9825" s="31"/>
      <c r="M9825" s="168"/>
      <c r="N9825" s="147"/>
      <c r="O9825" s="105"/>
      <c r="P9825" s="42"/>
      <c r="Q9825" s="31"/>
      <c r="R9825" s="83"/>
      <c r="S9825" s="31"/>
      <c r="T9825" s="31"/>
      <c r="U9825" s="168"/>
      <c r="V9825" s="149"/>
      <c r="W9825" s="140" t="str" cm="1">
        <f t="array" ref="W9825">IF(SUM(LEN(B9825:V9825))=0,"",IF(OR(OR(ISBLANK(F9825),SUM(LEN(C9825),LEN(D9825))=0),AND(NOT(E9825="Unknown"),ISBLANK(J9825)),AND(NOT(O9825="Unknown"),ISBLANK(R9825))),"Missing Information", INDEX(Table15[Entire Service Line Classification], MATCH(SUMIFS(Table15[Unique ID],Table15[System-Owned Portion],E9825,Table15[If Material Anything Other than "Lead" in Column E,Was Material Ever Previously Lead?],G9825,Table15[Customer-Owned Portion],O9825),Table15[Unique ID],0),0)))</f>
        <v/>
      </c>
      <c r="X9825"/>
    </row>
    <row r="9826" spans="2:24" hidden="1" x14ac:dyDescent="0.25">
      <c r="B9826" s="145"/>
      <c r="C9826" s="31"/>
      <c r="D9826" s="31"/>
      <c r="E9826" s="43"/>
      <c r="F9826" s="42"/>
      <c r="G9826" s="83"/>
      <c r="H9826" s="31"/>
      <c r="I9826" s="31"/>
      <c r="J9826" s="83"/>
      <c r="K9826" s="31"/>
      <c r="L9826" s="31"/>
      <c r="M9826" s="168"/>
      <c r="N9826" s="147"/>
      <c r="O9826" s="105"/>
      <c r="P9826" s="42"/>
      <c r="Q9826" s="31"/>
      <c r="R9826" s="83"/>
      <c r="S9826" s="31"/>
      <c r="T9826" s="31"/>
      <c r="U9826" s="168"/>
      <c r="V9826" s="149"/>
      <c r="W9826" s="140" t="str" cm="1">
        <f t="array" ref="W9826">IF(SUM(LEN(B9826:V9826))=0,"",IF(OR(OR(ISBLANK(F9826),SUM(LEN(C9826),LEN(D9826))=0),AND(NOT(E9826="Unknown"),ISBLANK(J9826)),AND(NOT(O9826="Unknown"),ISBLANK(R9826))),"Missing Information", INDEX(Table15[Entire Service Line Classification], MATCH(SUMIFS(Table15[Unique ID],Table15[System-Owned Portion],E9826,Table15[If Material Anything Other than "Lead" in Column E,Was Material Ever Previously Lead?],G9826,Table15[Customer-Owned Portion],O9826),Table15[Unique ID],0),0)))</f>
        <v/>
      </c>
      <c r="X9826"/>
    </row>
    <row r="9827" spans="2:24" hidden="1" x14ac:dyDescent="0.25">
      <c r="B9827" s="145"/>
      <c r="C9827" s="31"/>
      <c r="D9827" s="31"/>
      <c r="E9827" s="43"/>
      <c r="F9827" s="42"/>
      <c r="G9827" s="83"/>
      <c r="H9827" s="31"/>
      <c r="I9827" s="31"/>
      <c r="J9827" s="83"/>
      <c r="K9827" s="31"/>
      <c r="L9827" s="31"/>
      <c r="M9827" s="168"/>
      <c r="N9827" s="147"/>
      <c r="O9827" s="105"/>
      <c r="P9827" s="42"/>
      <c r="Q9827" s="31"/>
      <c r="R9827" s="83"/>
      <c r="S9827" s="31"/>
      <c r="T9827" s="31"/>
      <c r="U9827" s="168"/>
      <c r="V9827" s="149"/>
      <c r="W9827" s="140" t="str" cm="1">
        <f t="array" ref="W9827">IF(SUM(LEN(B9827:V9827))=0,"",IF(OR(OR(ISBLANK(F9827),SUM(LEN(C9827),LEN(D9827))=0),AND(NOT(E9827="Unknown"),ISBLANK(J9827)),AND(NOT(O9827="Unknown"),ISBLANK(R9827))),"Missing Information", INDEX(Table15[Entire Service Line Classification], MATCH(SUMIFS(Table15[Unique ID],Table15[System-Owned Portion],E9827,Table15[If Material Anything Other than "Lead" in Column E,Was Material Ever Previously Lead?],G9827,Table15[Customer-Owned Portion],O9827),Table15[Unique ID],0),0)))</f>
        <v/>
      </c>
      <c r="X9827"/>
    </row>
    <row r="9828" spans="2:24" hidden="1" x14ac:dyDescent="0.25">
      <c r="B9828" s="145"/>
      <c r="C9828" s="31"/>
      <c r="D9828" s="31"/>
      <c r="E9828" s="43"/>
      <c r="F9828" s="42"/>
      <c r="G9828" s="83"/>
      <c r="H9828" s="31"/>
      <c r="I9828" s="31"/>
      <c r="J9828" s="83"/>
      <c r="K9828" s="31"/>
      <c r="L9828" s="31"/>
      <c r="M9828" s="168"/>
      <c r="N9828" s="147"/>
      <c r="O9828" s="105"/>
      <c r="P9828" s="42"/>
      <c r="Q9828" s="31"/>
      <c r="R9828" s="83"/>
      <c r="S9828" s="31"/>
      <c r="T9828" s="31"/>
      <c r="U9828" s="168"/>
      <c r="V9828" s="149"/>
      <c r="W9828" s="140" t="str" cm="1">
        <f t="array" ref="W9828">IF(SUM(LEN(B9828:V9828))=0,"",IF(OR(OR(ISBLANK(F9828),SUM(LEN(C9828),LEN(D9828))=0),AND(NOT(E9828="Unknown"),ISBLANK(J9828)),AND(NOT(O9828="Unknown"),ISBLANK(R9828))),"Missing Information", INDEX(Table15[Entire Service Line Classification], MATCH(SUMIFS(Table15[Unique ID],Table15[System-Owned Portion],E9828,Table15[If Material Anything Other than "Lead" in Column E,Was Material Ever Previously Lead?],G9828,Table15[Customer-Owned Portion],O9828),Table15[Unique ID],0),0)))</f>
        <v/>
      </c>
      <c r="X9828"/>
    </row>
    <row r="9829" spans="2:24" hidden="1" x14ac:dyDescent="0.25">
      <c r="B9829" s="145"/>
      <c r="C9829" s="31"/>
      <c r="D9829" s="31"/>
      <c r="E9829" s="43"/>
      <c r="F9829" s="42"/>
      <c r="G9829" s="83"/>
      <c r="H9829" s="31"/>
      <c r="I9829" s="31"/>
      <c r="J9829" s="83"/>
      <c r="K9829" s="31"/>
      <c r="L9829" s="31"/>
      <c r="M9829" s="168"/>
      <c r="N9829" s="147"/>
      <c r="O9829" s="105"/>
      <c r="P9829" s="42"/>
      <c r="Q9829" s="31"/>
      <c r="R9829" s="83"/>
      <c r="S9829" s="31"/>
      <c r="T9829" s="31"/>
      <c r="U9829" s="168"/>
      <c r="V9829" s="149"/>
      <c r="W9829" s="140" t="str" cm="1">
        <f t="array" ref="W9829">IF(SUM(LEN(B9829:V9829))=0,"",IF(OR(OR(ISBLANK(F9829),SUM(LEN(C9829),LEN(D9829))=0),AND(NOT(E9829="Unknown"),ISBLANK(J9829)),AND(NOT(O9829="Unknown"),ISBLANK(R9829))),"Missing Information", INDEX(Table15[Entire Service Line Classification], MATCH(SUMIFS(Table15[Unique ID],Table15[System-Owned Portion],E9829,Table15[If Material Anything Other than "Lead" in Column E,Was Material Ever Previously Lead?],G9829,Table15[Customer-Owned Portion],O9829),Table15[Unique ID],0),0)))</f>
        <v/>
      </c>
      <c r="X9829"/>
    </row>
    <row r="9830" spans="2:24" hidden="1" x14ac:dyDescent="0.25">
      <c r="B9830" s="145"/>
      <c r="C9830" s="31"/>
      <c r="D9830" s="31"/>
      <c r="E9830" s="43"/>
      <c r="F9830" s="42"/>
      <c r="G9830" s="83"/>
      <c r="H9830" s="31"/>
      <c r="I9830" s="31"/>
      <c r="J9830" s="83"/>
      <c r="K9830" s="31"/>
      <c r="L9830" s="31"/>
      <c r="M9830" s="168"/>
      <c r="N9830" s="147"/>
      <c r="O9830" s="105"/>
      <c r="P9830" s="42"/>
      <c r="Q9830" s="31"/>
      <c r="R9830" s="83"/>
      <c r="S9830" s="31"/>
      <c r="T9830" s="31"/>
      <c r="U9830" s="168"/>
      <c r="V9830" s="149"/>
      <c r="W9830" s="140" t="str" cm="1">
        <f t="array" ref="W9830">IF(SUM(LEN(B9830:V9830))=0,"",IF(OR(OR(ISBLANK(F9830),SUM(LEN(C9830),LEN(D9830))=0),AND(NOT(E9830="Unknown"),ISBLANK(J9830)),AND(NOT(O9830="Unknown"),ISBLANK(R9830))),"Missing Information", INDEX(Table15[Entire Service Line Classification], MATCH(SUMIFS(Table15[Unique ID],Table15[System-Owned Portion],E9830,Table15[If Material Anything Other than "Lead" in Column E,Was Material Ever Previously Lead?],G9830,Table15[Customer-Owned Portion],O9830),Table15[Unique ID],0),0)))</f>
        <v/>
      </c>
      <c r="X9830"/>
    </row>
    <row r="9831" spans="2:24" hidden="1" x14ac:dyDescent="0.25">
      <c r="B9831" s="145"/>
      <c r="C9831" s="31"/>
      <c r="D9831" s="31"/>
      <c r="E9831" s="43"/>
      <c r="F9831" s="42"/>
      <c r="G9831" s="83"/>
      <c r="H9831" s="31"/>
      <c r="I9831" s="31"/>
      <c r="J9831" s="83"/>
      <c r="K9831" s="31"/>
      <c r="L9831" s="31"/>
      <c r="M9831" s="168"/>
      <c r="N9831" s="147"/>
      <c r="O9831" s="105"/>
      <c r="P9831" s="42"/>
      <c r="Q9831" s="31"/>
      <c r="R9831" s="83"/>
      <c r="S9831" s="31"/>
      <c r="T9831" s="31"/>
      <c r="U9831" s="168"/>
      <c r="V9831" s="149"/>
      <c r="W9831" s="140" t="str" cm="1">
        <f t="array" ref="W9831">IF(SUM(LEN(B9831:V9831))=0,"",IF(OR(OR(ISBLANK(F9831),SUM(LEN(C9831),LEN(D9831))=0),AND(NOT(E9831="Unknown"),ISBLANK(J9831)),AND(NOT(O9831="Unknown"),ISBLANK(R9831))),"Missing Information", INDEX(Table15[Entire Service Line Classification], MATCH(SUMIFS(Table15[Unique ID],Table15[System-Owned Portion],E9831,Table15[If Material Anything Other than "Lead" in Column E,Was Material Ever Previously Lead?],G9831,Table15[Customer-Owned Portion],O9831),Table15[Unique ID],0),0)))</f>
        <v/>
      </c>
      <c r="X9831"/>
    </row>
    <row r="9832" spans="2:24" hidden="1" x14ac:dyDescent="0.25">
      <c r="B9832" s="145"/>
      <c r="C9832" s="31"/>
      <c r="D9832" s="31"/>
      <c r="E9832" s="43"/>
      <c r="F9832" s="42"/>
      <c r="G9832" s="83"/>
      <c r="H9832" s="31"/>
      <c r="I9832" s="31"/>
      <c r="J9832" s="83"/>
      <c r="K9832" s="31"/>
      <c r="L9832" s="31"/>
      <c r="M9832" s="168"/>
      <c r="N9832" s="147"/>
      <c r="O9832" s="105"/>
      <c r="P9832" s="42"/>
      <c r="Q9832" s="31"/>
      <c r="R9832" s="83"/>
      <c r="S9832" s="31"/>
      <c r="T9832" s="31"/>
      <c r="U9832" s="168"/>
      <c r="V9832" s="149"/>
      <c r="W9832" s="140" t="str" cm="1">
        <f t="array" ref="W9832">IF(SUM(LEN(B9832:V9832))=0,"",IF(OR(OR(ISBLANK(F9832),SUM(LEN(C9832),LEN(D9832))=0),AND(NOT(E9832="Unknown"),ISBLANK(J9832)),AND(NOT(O9832="Unknown"),ISBLANK(R9832))),"Missing Information", INDEX(Table15[Entire Service Line Classification], MATCH(SUMIFS(Table15[Unique ID],Table15[System-Owned Portion],E9832,Table15[If Material Anything Other than "Lead" in Column E,Was Material Ever Previously Lead?],G9832,Table15[Customer-Owned Portion],O9832),Table15[Unique ID],0),0)))</f>
        <v/>
      </c>
      <c r="X9832"/>
    </row>
    <row r="9833" spans="2:24" hidden="1" x14ac:dyDescent="0.25">
      <c r="B9833" s="145"/>
      <c r="C9833" s="31"/>
      <c r="D9833" s="31"/>
      <c r="E9833" s="43"/>
      <c r="F9833" s="42"/>
      <c r="G9833" s="83"/>
      <c r="H9833" s="31"/>
      <c r="I9833" s="31"/>
      <c r="J9833" s="83"/>
      <c r="K9833" s="31"/>
      <c r="L9833" s="31"/>
      <c r="M9833" s="168"/>
      <c r="N9833" s="147"/>
      <c r="O9833" s="105"/>
      <c r="P9833" s="42"/>
      <c r="Q9833" s="31"/>
      <c r="R9833" s="83"/>
      <c r="S9833" s="31"/>
      <c r="T9833" s="31"/>
      <c r="U9833" s="168"/>
      <c r="V9833" s="149"/>
      <c r="W9833" s="140" t="str" cm="1">
        <f t="array" ref="W9833">IF(SUM(LEN(B9833:V9833))=0,"",IF(OR(OR(ISBLANK(F9833),SUM(LEN(C9833),LEN(D9833))=0),AND(NOT(E9833="Unknown"),ISBLANK(J9833)),AND(NOT(O9833="Unknown"),ISBLANK(R9833))),"Missing Information", INDEX(Table15[Entire Service Line Classification], MATCH(SUMIFS(Table15[Unique ID],Table15[System-Owned Portion],E9833,Table15[If Material Anything Other than "Lead" in Column E,Was Material Ever Previously Lead?],G9833,Table15[Customer-Owned Portion],O9833),Table15[Unique ID],0),0)))</f>
        <v/>
      </c>
      <c r="X9833"/>
    </row>
    <row r="9834" spans="2:24" hidden="1" x14ac:dyDescent="0.25">
      <c r="B9834" s="145"/>
      <c r="C9834" s="31"/>
      <c r="D9834" s="31"/>
      <c r="E9834" s="43"/>
      <c r="F9834" s="42"/>
      <c r="G9834" s="83"/>
      <c r="H9834" s="31"/>
      <c r="I9834" s="31"/>
      <c r="J9834" s="83"/>
      <c r="K9834" s="31"/>
      <c r="L9834" s="31"/>
      <c r="M9834" s="168"/>
      <c r="N9834" s="147"/>
      <c r="O9834" s="105"/>
      <c r="P9834" s="42"/>
      <c r="Q9834" s="31"/>
      <c r="R9834" s="83"/>
      <c r="S9834" s="31"/>
      <c r="T9834" s="31"/>
      <c r="U9834" s="168"/>
      <c r="V9834" s="149"/>
      <c r="W9834" s="140" t="str" cm="1">
        <f t="array" ref="W9834">IF(SUM(LEN(B9834:V9834))=0,"",IF(OR(OR(ISBLANK(F9834),SUM(LEN(C9834),LEN(D9834))=0),AND(NOT(E9834="Unknown"),ISBLANK(J9834)),AND(NOT(O9834="Unknown"),ISBLANK(R9834))),"Missing Information", INDEX(Table15[Entire Service Line Classification], MATCH(SUMIFS(Table15[Unique ID],Table15[System-Owned Portion],E9834,Table15[If Material Anything Other than "Lead" in Column E,Was Material Ever Previously Lead?],G9834,Table15[Customer-Owned Portion],O9834),Table15[Unique ID],0),0)))</f>
        <v/>
      </c>
      <c r="X9834"/>
    </row>
    <row r="9835" spans="2:24" hidden="1" x14ac:dyDescent="0.25">
      <c r="B9835" s="145"/>
      <c r="C9835" s="31"/>
      <c r="D9835" s="31"/>
      <c r="E9835" s="43"/>
      <c r="F9835" s="42"/>
      <c r="G9835" s="83"/>
      <c r="H9835" s="31"/>
      <c r="I9835" s="31"/>
      <c r="J9835" s="83"/>
      <c r="K9835" s="31"/>
      <c r="L9835" s="31"/>
      <c r="M9835" s="168"/>
      <c r="N9835" s="147"/>
      <c r="O9835" s="105"/>
      <c r="P9835" s="42"/>
      <c r="Q9835" s="31"/>
      <c r="R9835" s="83"/>
      <c r="S9835" s="31"/>
      <c r="T9835" s="31"/>
      <c r="U9835" s="168"/>
      <c r="V9835" s="149"/>
      <c r="W9835" s="140" t="str" cm="1">
        <f t="array" ref="W9835">IF(SUM(LEN(B9835:V9835))=0,"",IF(OR(OR(ISBLANK(F9835),SUM(LEN(C9835),LEN(D9835))=0),AND(NOT(E9835="Unknown"),ISBLANK(J9835)),AND(NOT(O9835="Unknown"),ISBLANK(R9835))),"Missing Information", INDEX(Table15[Entire Service Line Classification], MATCH(SUMIFS(Table15[Unique ID],Table15[System-Owned Portion],E9835,Table15[If Material Anything Other than "Lead" in Column E,Was Material Ever Previously Lead?],G9835,Table15[Customer-Owned Portion],O9835),Table15[Unique ID],0),0)))</f>
        <v/>
      </c>
      <c r="X9835"/>
    </row>
    <row r="9836" spans="2:24" hidden="1" x14ac:dyDescent="0.25">
      <c r="B9836" s="145"/>
      <c r="C9836" s="31"/>
      <c r="D9836" s="31"/>
      <c r="E9836" s="43"/>
      <c r="F9836" s="42"/>
      <c r="G9836" s="83"/>
      <c r="H9836" s="31"/>
      <c r="I9836" s="31"/>
      <c r="J9836" s="83"/>
      <c r="K9836" s="31"/>
      <c r="L9836" s="31"/>
      <c r="M9836" s="168"/>
      <c r="N9836" s="147"/>
      <c r="O9836" s="105"/>
      <c r="P9836" s="42"/>
      <c r="Q9836" s="31"/>
      <c r="R9836" s="83"/>
      <c r="S9836" s="31"/>
      <c r="T9836" s="31"/>
      <c r="U9836" s="168"/>
      <c r="V9836" s="149"/>
      <c r="W9836" s="140" t="str" cm="1">
        <f t="array" ref="W9836">IF(SUM(LEN(B9836:V9836))=0,"",IF(OR(OR(ISBLANK(F9836),SUM(LEN(C9836),LEN(D9836))=0),AND(NOT(E9836="Unknown"),ISBLANK(J9836)),AND(NOT(O9836="Unknown"),ISBLANK(R9836))),"Missing Information", INDEX(Table15[Entire Service Line Classification], MATCH(SUMIFS(Table15[Unique ID],Table15[System-Owned Portion],E9836,Table15[If Material Anything Other than "Lead" in Column E,Was Material Ever Previously Lead?],G9836,Table15[Customer-Owned Portion],O9836),Table15[Unique ID],0),0)))</f>
        <v/>
      </c>
      <c r="X9836"/>
    </row>
    <row r="9837" spans="2:24" hidden="1" x14ac:dyDescent="0.25">
      <c r="B9837" s="145"/>
      <c r="C9837" s="31"/>
      <c r="D9837" s="31"/>
      <c r="E9837" s="43"/>
      <c r="F9837" s="42"/>
      <c r="G9837" s="83"/>
      <c r="H9837" s="31"/>
      <c r="I9837" s="31"/>
      <c r="J9837" s="83"/>
      <c r="K9837" s="31"/>
      <c r="L9837" s="31"/>
      <c r="M9837" s="168"/>
      <c r="N9837" s="147"/>
      <c r="O9837" s="105"/>
      <c r="P9837" s="42"/>
      <c r="Q9837" s="31"/>
      <c r="R9837" s="83"/>
      <c r="S9837" s="31"/>
      <c r="T9837" s="31"/>
      <c r="U9837" s="168"/>
      <c r="V9837" s="149"/>
      <c r="W9837" s="140" t="str" cm="1">
        <f t="array" ref="W9837">IF(SUM(LEN(B9837:V9837))=0,"",IF(OR(OR(ISBLANK(F9837),SUM(LEN(C9837),LEN(D9837))=0),AND(NOT(E9837="Unknown"),ISBLANK(J9837)),AND(NOT(O9837="Unknown"),ISBLANK(R9837))),"Missing Information", INDEX(Table15[Entire Service Line Classification], MATCH(SUMIFS(Table15[Unique ID],Table15[System-Owned Portion],E9837,Table15[If Material Anything Other than "Lead" in Column E,Was Material Ever Previously Lead?],G9837,Table15[Customer-Owned Portion],O9837),Table15[Unique ID],0),0)))</f>
        <v/>
      </c>
      <c r="X9837"/>
    </row>
    <row r="9838" spans="2:24" hidden="1" x14ac:dyDescent="0.25">
      <c r="B9838" s="145"/>
      <c r="C9838" s="31"/>
      <c r="D9838" s="31"/>
      <c r="E9838" s="43"/>
      <c r="F9838" s="42"/>
      <c r="G9838" s="83"/>
      <c r="H9838" s="31"/>
      <c r="I9838" s="31"/>
      <c r="J9838" s="83"/>
      <c r="K9838" s="31"/>
      <c r="L9838" s="31"/>
      <c r="M9838" s="168"/>
      <c r="N9838" s="147"/>
      <c r="O9838" s="105"/>
      <c r="P9838" s="42"/>
      <c r="Q9838" s="31"/>
      <c r="R9838" s="83"/>
      <c r="S9838" s="31"/>
      <c r="T9838" s="31"/>
      <c r="U9838" s="168"/>
      <c r="V9838" s="149"/>
      <c r="W9838" s="140" t="str" cm="1">
        <f t="array" ref="W9838">IF(SUM(LEN(B9838:V9838))=0,"",IF(OR(OR(ISBLANK(F9838),SUM(LEN(C9838),LEN(D9838))=0),AND(NOT(E9838="Unknown"),ISBLANK(J9838)),AND(NOT(O9838="Unknown"),ISBLANK(R9838))),"Missing Information", INDEX(Table15[Entire Service Line Classification], MATCH(SUMIFS(Table15[Unique ID],Table15[System-Owned Portion],E9838,Table15[If Material Anything Other than "Lead" in Column E,Was Material Ever Previously Lead?],G9838,Table15[Customer-Owned Portion],O9838),Table15[Unique ID],0),0)))</f>
        <v/>
      </c>
      <c r="X9838"/>
    </row>
    <row r="9839" spans="2:24" hidden="1" x14ac:dyDescent="0.25">
      <c r="B9839" s="145"/>
      <c r="C9839" s="31"/>
      <c r="D9839" s="31"/>
      <c r="E9839" s="43"/>
      <c r="F9839" s="42"/>
      <c r="G9839" s="83"/>
      <c r="H9839" s="31"/>
      <c r="I9839" s="31"/>
      <c r="J9839" s="83"/>
      <c r="K9839" s="31"/>
      <c r="L9839" s="31"/>
      <c r="M9839" s="168"/>
      <c r="N9839" s="147"/>
      <c r="O9839" s="105"/>
      <c r="P9839" s="42"/>
      <c r="Q9839" s="31"/>
      <c r="R9839" s="83"/>
      <c r="S9839" s="31"/>
      <c r="T9839" s="31"/>
      <c r="U9839" s="168"/>
      <c r="V9839" s="149"/>
      <c r="W9839" s="140" t="str" cm="1">
        <f t="array" ref="W9839">IF(SUM(LEN(B9839:V9839))=0,"",IF(OR(OR(ISBLANK(F9839),SUM(LEN(C9839),LEN(D9839))=0),AND(NOT(E9839="Unknown"),ISBLANK(J9839)),AND(NOT(O9839="Unknown"),ISBLANK(R9839))),"Missing Information", INDEX(Table15[Entire Service Line Classification], MATCH(SUMIFS(Table15[Unique ID],Table15[System-Owned Portion],E9839,Table15[If Material Anything Other than "Lead" in Column E,Was Material Ever Previously Lead?],G9839,Table15[Customer-Owned Portion],O9839),Table15[Unique ID],0),0)))</f>
        <v/>
      </c>
      <c r="X9839"/>
    </row>
    <row r="9840" spans="2:24" hidden="1" x14ac:dyDescent="0.25">
      <c r="B9840" s="145"/>
      <c r="C9840" s="31"/>
      <c r="D9840" s="31"/>
      <c r="E9840" s="43"/>
      <c r="F9840" s="42"/>
      <c r="G9840" s="83"/>
      <c r="H9840" s="31"/>
      <c r="I9840" s="31"/>
      <c r="J9840" s="83"/>
      <c r="K9840" s="31"/>
      <c r="L9840" s="31"/>
      <c r="M9840" s="168"/>
      <c r="N9840" s="147"/>
      <c r="O9840" s="105"/>
      <c r="P9840" s="42"/>
      <c r="Q9840" s="31"/>
      <c r="R9840" s="83"/>
      <c r="S9840" s="31"/>
      <c r="T9840" s="31"/>
      <c r="U9840" s="168"/>
      <c r="V9840" s="149"/>
      <c r="W9840" s="140" t="str" cm="1">
        <f t="array" ref="W9840">IF(SUM(LEN(B9840:V9840))=0,"",IF(OR(OR(ISBLANK(F9840),SUM(LEN(C9840),LEN(D9840))=0),AND(NOT(E9840="Unknown"),ISBLANK(J9840)),AND(NOT(O9840="Unknown"),ISBLANK(R9840))),"Missing Information", INDEX(Table15[Entire Service Line Classification], MATCH(SUMIFS(Table15[Unique ID],Table15[System-Owned Portion],E9840,Table15[If Material Anything Other than "Lead" in Column E,Was Material Ever Previously Lead?],G9840,Table15[Customer-Owned Portion],O9840),Table15[Unique ID],0),0)))</f>
        <v/>
      </c>
      <c r="X9840"/>
    </row>
    <row r="9841" spans="2:24" hidden="1" x14ac:dyDescent="0.25">
      <c r="B9841" s="145"/>
      <c r="C9841" s="31"/>
      <c r="D9841" s="31"/>
      <c r="E9841" s="43"/>
      <c r="F9841" s="42"/>
      <c r="G9841" s="83"/>
      <c r="H9841" s="31"/>
      <c r="I9841" s="31"/>
      <c r="J9841" s="83"/>
      <c r="K9841" s="31"/>
      <c r="L9841" s="31"/>
      <c r="M9841" s="168"/>
      <c r="N9841" s="147"/>
      <c r="O9841" s="105"/>
      <c r="P9841" s="42"/>
      <c r="Q9841" s="31"/>
      <c r="R9841" s="83"/>
      <c r="S9841" s="31"/>
      <c r="T9841" s="31"/>
      <c r="U9841" s="168"/>
      <c r="V9841" s="149"/>
      <c r="W9841" s="140" t="str" cm="1">
        <f t="array" ref="W9841">IF(SUM(LEN(B9841:V9841))=0,"",IF(OR(OR(ISBLANK(F9841),SUM(LEN(C9841),LEN(D9841))=0),AND(NOT(E9841="Unknown"),ISBLANK(J9841)),AND(NOT(O9841="Unknown"),ISBLANK(R9841))),"Missing Information", INDEX(Table15[Entire Service Line Classification], MATCH(SUMIFS(Table15[Unique ID],Table15[System-Owned Portion],E9841,Table15[If Material Anything Other than "Lead" in Column E,Was Material Ever Previously Lead?],G9841,Table15[Customer-Owned Portion],O9841),Table15[Unique ID],0),0)))</f>
        <v/>
      </c>
      <c r="X9841"/>
    </row>
    <row r="9842" spans="2:24" hidden="1" x14ac:dyDescent="0.25">
      <c r="B9842" s="145"/>
      <c r="C9842" s="31"/>
      <c r="D9842" s="31"/>
      <c r="E9842" s="43"/>
      <c r="F9842" s="42"/>
      <c r="G9842" s="83"/>
      <c r="H9842" s="31"/>
      <c r="I9842" s="31"/>
      <c r="J9842" s="83"/>
      <c r="K9842" s="31"/>
      <c r="L9842" s="31"/>
      <c r="M9842" s="168"/>
      <c r="N9842" s="147"/>
      <c r="O9842" s="105"/>
      <c r="P9842" s="42"/>
      <c r="Q9842" s="31"/>
      <c r="R9842" s="83"/>
      <c r="S9842" s="31"/>
      <c r="T9842" s="31"/>
      <c r="U9842" s="168"/>
      <c r="V9842" s="149"/>
      <c r="W9842" s="140" t="str" cm="1">
        <f t="array" ref="W9842">IF(SUM(LEN(B9842:V9842))=0,"",IF(OR(OR(ISBLANK(F9842),SUM(LEN(C9842),LEN(D9842))=0),AND(NOT(E9842="Unknown"),ISBLANK(J9842)),AND(NOT(O9842="Unknown"),ISBLANK(R9842))),"Missing Information", INDEX(Table15[Entire Service Line Classification], MATCH(SUMIFS(Table15[Unique ID],Table15[System-Owned Portion],E9842,Table15[If Material Anything Other than "Lead" in Column E,Was Material Ever Previously Lead?],G9842,Table15[Customer-Owned Portion],O9842),Table15[Unique ID],0),0)))</f>
        <v/>
      </c>
      <c r="X9842"/>
    </row>
    <row r="9843" spans="2:24" hidden="1" x14ac:dyDescent="0.25">
      <c r="B9843" s="145"/>
      <c r="C9843" s="31"/>
      <c r="D9843" s="31"/>
      <c r="E9843" s="43"/>
      <c r="F9843" s="42"/>
      <c r="G9843" s="83"/>
      <c r="H9843" s="31"/>
      <c r="I9843" s="31"/>
      <c r="J9843" s="83"/>
      <c r="K9843" s="31"/>
      <c r="L9843" s="31"/>
      <c r="M9843" s="168"/>
      <c r="N9843" s="147"/>
      <c r="O9843" s="105"/>
      <c r="P9843" s="42"/>
      <c r="Q9843" s="31"/>
      <c r="R9843" s="83"/>
      <c r="S9843" s="31"/>
      <c r="T9843" s="31"/>
      <c r="U9843" s="168"/>
      <c r="V9843" s="149"/>
      <c r="W9843" s="140" t="str" cm="1">
        <f t="array" ref="W9843">IF(SUM(LEN(B9843:V9843))=0,"",IF(OR(OR(ISBLANK(F9843),SUM(LEN(C9843),LEN(D9843))=0),AND(NOT(E9843="Unknown"),ISBLANK(J9843)),AND(NOT(O9843="Unknown"),ISBLANK(R9843))),"Missing Information", INDEX(Table15[Entire Service Line Classification], MATCH(SUMIFS(Table15[Unique ID],Table15[System-Owned Portion],E9843,Table15[If Material Anything Other than "Lead" in Column E,Was Material Ever Previously Lead?],G9843,Table15[Customer-Owned Portion],O9843),Table15[Unique ID],0),0)))</f>
        <v/>
      </c>
      <c r="X9843"/>
    </row>
    <row r="9844" spans="2:24" hidden="1" x14ac:dyDescent="0.25">
      <c r="B9844" s="145"/>
      <c r="C9844" s="31"/>
      <c r="D9844" s="31"/>
      <c r="E9844" s="43"/>
      <c r="F9844" s="42"/>
      <c r="G9844" s="83"/>
      <c r="H9844" s="31"/>
      <c r="I9844" s="31"/>
      <c r="J9844" s="83"/>
      <c r="K9844" s="31"/>
      <c r="L9844" s="31"/>
      <c r="M9844" s="168"/>
      <c r="N9844" s="147"/>
      <c r="O9844" s="105"/>
      <c r="P9844" s="42"/>
      <c r="Q9844" s="31"/>
      <c r="R9844" s="83"/>
      <c r="S9844" s="31"/>
      <c r="T9844" s="31"/>
      <c r="U9844" s="168"/>
      <c r="V9844" s="149"/>
      <c r="W9844" s="140" t="str" cm="1">
        <f t="array" ref="W9844">IF(SUM(LEN(B9844:V9844))=0,"",IF(OR(OR(ISBLANK(F9844),SUM(LEN(C9844),LEN(D9844))=0),AND(NOT(E9844="Unknown"),ISBLANK(J9844)),AND(NOT(O9844="Unknown"),ISBLANK(R9844))),"Missing Information", INDEX(Table15[Entire Service Line Classification], MATCH(SUMIFS(Table15[Unique ID],Table15[System-Owned Portion],E9844,Table15[If Material Anything Other than "Lead" in Column E,Was Material Ever Previously Lead?],G9844,Table15[Customer-Owned Portion],O9844),Table15[Unique ID],0),0)))</f>
        <v/>
      </c>
      <c r="X9844"/>
    </row>
    <row r="9845" spans="2:24" hidden="1" x14ac:dyDescent="0.25">
      <c r="B9845" s="145"/>
      <c r="C9845" s="31"/>
      <c r="D9845" s="31"/>
      <c r="E9845" s="43"/>
      <c r="F9845" s="42"/>
      <c r="G9845" s="83"/>
      <c r="H9845" s="31"/>
      <c r="I9845" s="31"/>
      <c r="J9845" s="83"/>
      <c r="K9845" s="31"/>
      <c r="L9845" s="31"/>
      <c r="M9845" s="168"/>
      <c r="N9845" s="147"/>
      <c r="O9845" s="105"/>
      <c r="P9845" s="42"/>
      <c r="Q9845" s="31"/>
      <c r="R9845" s="83"/>
      <c r="S9845" s="31"/>
      <c r="T9845" s="31"/>
      <c r="U9845" s="168"/>
      <c r="V9845" s="149"/>
      <c r="W9845" s="140" t="str" cm="1">
        <f t="array" ref="W9845">IF(SUM(LEN(B9845:V9845))=0,"",IF(OR(OR(ISBLANK(F9845),SUM(LEN(C9845),LEN(D9845))=0),AND(NOT(E9845="Unknown"),ISBLANK(J9845)),AND(NOT(O9845="Unknown"),ISBLANK(R9845))),"Missing Information", INDEX(Table15[Entire Service Line Classification], MATCH(SUMIFS(Table15[Unique ID],Table15[System-Owned Portion],E9845,Table15[If Material Anything Other than "Lead" in Column E,Was Material Ever Previously Lead?],G9845,Table15[Customer-Owned Portion],O9845),Table15[Unique ID],0),0)))</f>
        <v/>
      </c>
      <c r="X9845"/>
    </row>
    <row r="9846" spans="2:24" hidden="1" x14ac:dyDescent="0.25">
      <c r="B9846" s="145"/>
      <c r="C9846" s="31"/>
      <c r="D9846" s="31"/>
      <c r="E9846" s="43"/>
      <c r="F9846" s="42"/>
      <c r="G9846" s="83"/>
      <c r="H9846" s="31"/>
      <c r="I9846" s="31"/>
      <c r="J9846" s="83"/>
      <c r="K9846" s="31"/>
      <c r="L9846" s="31"/>
      <c r="M9846" s="168"/>
      <c r="N9846" s="147"/>
      <c r="O9846" s="105"/>
      <c r="P9846" s="42"/>
      <c r="Q9846" s="31"/>
      <c r="R9846" s="83"/>
      <c r="S9846" s="31"/>
      <c r="T9846" s="31"/>
      <c r="U9846" s="168"/>
      <c r="V9846" s="149"/>
      <c r="W9846" s="140" t="str" cm="1">
        <f t="array" ref="W9846">IF(SUM(LEN(B9846:V9846))=0,"",IF(OR(OR(ISBLANK(F9846),SUM(LEN(C9846),LEN(D9846))=0),AND(NOT(E9846="Unknown"),ISBLANK(J9846)),AND(NOT(O9846="Unknown"),ISBLANK(R9846))),"Missing Information", INDEX(Table15[Entire Service Line Classification], MATCH(SUMIFS(Table15[Unique ID],Table15[System-Owned Portion],E9846,Table15[If Material Anything Other than "Lead" in Column E,Was Material Ever Previously Lead?],G9846,Table15[Customer-Owned Portion],O9846),Table15[Unique ID],0),0)))</f>
        <v/>
      </c>
      <c r="X9846"/>
    </row>
    <row r="9847" spans="2:24" hidden="1" x14ac:dyDescent="0.25">
      <c r="B9847" s="145"/>
      <c r="C9847" s="31"/>
      <c r="D9847" s="31"/>
      <c r="E9847" s="43"/>
      <c r="F9847" s="42"/>
      <c r="G9847" s="83"/>
      <c r="H9847" s="31"/>
      <c r="I9847" s="31"/>
      <c r="J9847" s="83"/>
      <c r="K9847" s="31"/>
      <c r="L9847" s="31"/>
      <c r="M9847" s="168"/>
      <c r="N9847" s="147"/>
      <c r="O9847" s="105"/>
      <c r="P9847" s="42"/>
      <c r="Q9847" s="31"/>
      <c r="R9847" s="83"/>
      <c r="S9847" s="31"/>
      <c r="T9847" s="31"/>
      <c r="U9847" s="168"/>
      <c r="V9847" s="149"/>
      <c r="W9847" s="140" t="str" cm="1">
        <f t="array" ref="W9847">IF(SUM(LEN(B9847:V9847))=0,"",IF(OR(OR(ISBLANK(F9847),SUM(LEN(C9847),LEN(D9847))=0),AND(NOT(E9847="Unknown"),ISBLANK(J9847)),AND(NOT(O9847="Unknown"),ISBLANK(R9847))),"Missing Information", INDEX(Table15[Entire Service Line Classification], MATCH(SUMIFS(Table15[Unique ID],Table15[System-Owned Portion],E9847,Table15[If Material Anything Other than "Lead" in Column E,Was Material Ever Previously Lead?],G9847,Table15[Customer-Owned Portion],O9847),Table15[Unique ID],0),0)))</f>
        <v/>
      </c>
      <c r="X9847"/>
    </row>
    <row r="9848" spans="2:24" hidden="1" x14ac:dyDescent="0.25">
      <c r="B9848" s="145"/>
      <c r="C9848" s="31"/>
      <c r="D9848" s="31"/>
      <c r="E9848" s="43"/>
      <c r="F9848" s="42"/>
      <c r="G9848" s="83"/>
      <c r="H9848" s="31"/>
      <c r="I9848" s="31"/>
      <c r="J9848" s="83"/>
      <c r="K9848" s="31"/>
      <c r="L9848" s="31"/>
      <c r="M9848" s="168"/>
      <c r="N9848" s="147"/>
      <c r="O9848" s="105"/>
      <c r="P9848" s="42"/>
      <c r="Q9848" s="31"/>
      <c r="R9848" s="83"/>
      <c r="S9848" s="31"/>
      <c r="T9848" s="31"/>
      <c r="U9848" s="168"/>
      <c r="V9848" s="149"/>
      <c r="W9848" s="140" t="str" cm="1">
        <f t="array" ref="W9848">IF(SUM(LEN(B9848:V9848))=0,"",IF(OR(OR(ISBLANK(F9848),SUM(LEN(C9848),LEN(D9848))=0),AND(NOT(E9848="Unknown"),ISBLANK(J9848)),AND(NOT(O9848="Unknown"),ISBLANK(R9848))),"Missing Information", INDEX(Table15[Entire Service Line Classification], MATCH(SUMIFS(Table15[Unique ID],Table15[System-Owned Portion],E9848,Table15[If Material Anything Other than "Lead" in Column E,Was Material Ever Previously Lead?],G9848,Table15[Customer-Owned Portion],O9848),Table15[Unique ID],0),0)))</f>
        <v/>
      </c>
      <c r="X9848"/>
    </row>
    <row r="9849" spans="2:24" hidden="1" x14ac:dyDescent="0.25">
      <c r="B9849" s="145"/>
      <c r="C9849" s="31"/>
      <c r="D9849" s="31"/>
      <c r="E9849" s="43"/>
      <c r="F9849" s="42"/>
      <c r="G9849" s="83"/>
      <c r="H9849" s="31"/>
      <c r="I9849" s="31"/>
      <c r="J9849" s="83"/>
      <c r="K9849" s="31"/>
      <c r="L9849" s="31"/>
      <c r="M9849" s="168"/>
      <c r="N9849" s="147"/>
      <c r="O9849" s="105"/>
      <c r="P9849" s="42"/>
      <c r="Q9849" s="31"/>
      <c r="R9849" s="83"/>
      <c r="S9849" s="31"/>
      <c r="T9849" s="31"/>
      <c r="U9849" s="168"/>
      <c r="V9849" s="149"/>
      <c r="W9849" s="140" t="str" cm="1">
        <f t="array" ref="W9849">IF(SUM(LEN(B9849:V9849))=0,"",IF(OR(OR(ISBLANK(F9849),SUM(LEN(C9849),LEN(D9849))=0),AND(NOT(E9849="Unknown"),ISBLANK(J9849)),AND(NOT(O9849="Unknown"),ISBLANK(R9849))),"Missing Information", INDEX(Table15[Entire Service Line Classification], MATCH(SUMIFS(Table15[Unique ID],Table15[System-Owned Portion],E9849,Table15[If Material Anything Other than "Lead" in Column E,Was Material Ever Previously Lead?],G9849,Table15[Customer-Owned Portion],O9849),Table15[Unique ID],0),0)))</f>
        <v/>
      </c>
      <c r="X9849"/>
    </row>
    <row r="9850" spans="2:24" hidden="1" x14ac:dyDescent="0.25">
      <c r="B9850" s="145"/>
      <c r="C9850" s="31"/>
      <c r="D9850" s="31"/>
      <c r="E9850" s="43"/>
      <c r="F9850" s="42"/>
      <c r="G9850" s="83"/>
      <c r="H9850" s="31"/>
      <c r="I9850" s="31"/>
      <c r="J9850" s="83"/>
      <c r="K9850" s="31"/>
      <c r="L9850" s="31"/>
      <c r="M9850" s="168"/>
      <c r="N9850" s="147"/>
      <c r="O9850" s="105"/>
      <c r="P9850" s="42"/>
      <c r="Q9850" s="31"/>
      <c r="R9850" s="83"/>
      <c r="S9850" s="31"/>
      <c r="T9850" s="31"/>
      <c r="U9850" s="168"/>
      <c r="V9850" s="149"/>
      <c r="W9850" s="140" t="str" cm="1">
        <f t="array" ref="W9850">IF(SUM(LEN(B9850:V9850))=0,"",IF(OR(OR(ISBLANK(F9850),SUM(LEN(C9850),LEN(D9850))=0),AND(NOT(E9850="Unknown"),ISBLANK(J9850)),AND(NOT(O9850="Unknown"),ISBLANK(R9850))),"Missing Information", INDEX(Table15[Entire Service Line Classification], MATCH(SUMIFS(Table15[Unique ID],Table15[System-Owned Portion],E9850,Table15[If Material Anything Other than "Lead" in Column E,Was Material Ever Previously Lead?],G9850,Table15[Customer-Owned Portion],O9850),Table15[Unique ID],0),0)))</f>
        <v/>
      </c>
      <c r="X9850"/>
    </row>
    <row r="9851" spans="2:24" hidden="1" x14ac:dyDescent="0.25">
      <c r="B9851" s="145"/>
      <c r="C9851" s="31"/>
      <c r="D9851" s="31"/>
      <c r="E9851" s="43"/>
      <c r="F9851" s="42"/>
      <c r="G9851" s="83"/>
      <c r="H9851" s="31"/>
      <c r="I9851" s="31"/>
      <c r="J9851" s="83"/>
      <c r="K9851" s="31"/>
      <c r="L9851" s="31"/>
      <c r="M9851" s="168"/>
      <c r="N9851" s="147"/>
      <c r="O9851" s="105"/>
      <c r="P9851" s="42"/>
      <c r="Q9851" s="31"/>
      <c r="R9851" s="83"/>
      <c r="S9851" s="31"/>
      <c r="T9851" s="31"/>
      <c r="U9851" s="168"/>
      <c r="V9851" s="149"/>
      <c r="W9851" s="140" t="str" cm="1">
        <f t="array" ref="W9851">IF(SUM(LEN(B9851:V9851))=0,"",IF(OR(OR(ISBLANK(F9851),SUM(LEN(C9851),LEN(D9851))=0),AND(NOT(E9851="Unknown"),ISBLANK(J9851)),AND(NOT(O9851="Unknown"),ISBLANK(R9851))),"Missing Information", INDEX(Table15[Entire Service Line Classification], MATCH(SUMIFS(Table15[Unique ID],Table15[System-Owned Portion],E9851,Table15[If Material Anything Other than "Lead" in Column E,Was Material Ever Previously Lead?],G9851,Table15[Customer-Owned Portion],O9851),Table15[Unique ID],0),0)))</f>
        <v/>
      </c>
      <c r="X9851"/>
    </row>
    <row r="9852" spans="2:24" hidden="1" x14ac:dyDescent="0.25">
      <c r="B9852" s="145"/>
      <c r="C9852" s="31"/>
      <c r="D9852" s="31"/>
      <c r="E9852" s="43"/>
      <c r="F9852" s="42"/>
      <c r="G9852" s="83"/>
      <c r="H9852" s="31"/>
      <c r="I9852" s="31"/>
      <c r="J9852" s="83"/>
      <c r="K9852" s="31"/>
      <c r="L9852" s="31"/>
      <c r="M9852" s="168"/>
      <c r="N9852" s="147"/>
      <c r="O9852" s="105"/>
      <c r="P9852" s="42"/>
      <c r="Q9852" s="31"/>
      <c r="R9852" s="83"/>
      <c r="S9852" s="31"/>
      <c r="T9852" s="31"/>
      <c r="U9852" s="168"/>
      <c r="V9852" s="149"/>
      <c r="W9852" s="140" t="str" cm="1">
        <f t="array" ref="W9852">IF(SUM(LEN(B9852:V9852))=0,"",IF(OR(OR(ISBLANK(F9852),SUM(LEN(C9852),LEN(D9852))=0),AND(NOT(E9852="Unknown"),ISBLANK(J9852)),AND(NOT(O9852="Unknown"),ISBLANK(R9852))),"Missing Information", INDEX(Table15[Entire Service Line Classification], MATCH(SUMIFS(Table15[Unique ID],Table15[System-Owned Portion],E9852,Table15[If Material Anything Other than "Lead" in Column E,Was Material Ever Previously Lead?],G9852,Table15[Customer-Owned Portion],O9852),Table15[Unique ID],0),0)))</f>
        <v/>
      </c>
      <c r="X9852"/>
    </row>
    <row r="9853" spans="2:24" hidden="1" x14ac:dyDescent="0.25">
      <c r="B9853" s="145"/>
      <c r="C9853" s="31"/>
      <c r="D9853" s="31"/>
      <c r="E9853" s="43"/>
      <c r="F9853" s="42"/>
      <c r="G9853" s="83"/>
      <c r="H9853" s="31"/>
      <c r="I9853" s="31"/>
      <c r="J9853" s="83"/>
      <c r="K9853" s="31"/>
      <c r="L9853" s="31"/>
      <c r="M9853" s="168"/>
      <c r="N9853" s="147"/>
      <c r="O9853" s="105"/>
      <c r="P9853" s="42"/>
      <c r="Q9853" s="31"/>
      <c r="R9853" s="83"/>
      <c r="S9853" s="31"/>
      <c r="T9853" s="31"/>
      <c r="U9853" s="168"/>
      <c r="V9853" s="149"/>
      <c r="W9853" s="140" t="str" cm="1">
        <f t="array" ref="W9853">IF(SUM(LEN(B9853:V9853))=0,"",IF(OR(OR(ISBLANK(F9853),SUM(LEN(C9853),LEN(D9853))=0),AND(NOT(E9853="Unknown"),ISBLANK(J9853)),AND(NOT(O9853="Unknown"),ISBLANK(R9853))),"Missing Information", INDEX(Table15[Entire Service Line Classification], MATCH(SUMIFS(Table15[Unique ID],Table15[System-Owned Portion],E9853,Table15[If Material Anything Other than "Lead" in Column E,Was Material Ever Previously Lead?],G9853,Table15[Customer-Owned Portion],O9853),Table15[Unique ID],0),0)))</f>
        <v/>
      </c>
      <c r="X9853"/>
    </row>
    <row r="9854" spans="2:24" hidden="1" x14ac:dyDescent="0.25">
      <c r="B9854" s="145"/>
      <c r="C9854" s="31"/>
      <c r="D9854" s="31"/>
      <c r="E9854" s="43"/>
      <c r="F9854" s="42"/>
      <c r="G9854" s="83"/>
      <c r="H9854" s="31"/>
      <c r="I9854" s="31"/>
      <c r="J9854" s="83"/>
      <c r="K9854" s="31"/>
      <c r="L9854" s="31"/>
      <c r="M9854" s="168"/>
      <c r="N9854" s="147"/>
      <c r="O9854" s="105"/>
      <c r="P9854" s="42"/>
      <c r="Q9854" s="31"/>
      <c r="R9854" s="83"/>
      <c r="S9854" s="31"/>
      <c r="T9854" s="31"/>
      <c r="U9854" s="168"/>
      <c r="V9854" s="149"/>
      <c r="W9854" s="140" t="str" cm="1">
        <f t="array" ref="W9854">IF(SUM(LEN(B9854:V9854))=0,"",IF(OR(OR(ISBLANK(F9854),SUM(LEN(C9854),LEN(D9854))=0),AND(NOT(E9854="Unknown"),ISBLANK(J9854)),AND(NOT(O9854="Unknown"),ISBLANK(R9854))),"Missing Information", INDEX(Table15[Entire Service Line Classification], MATCH(SUMIFS(Table15[Unique ID],Table15[System-Owned Portion],E9854,Table15[If Material Anything Other than "Lead" in Column E,Was Material Ever Previously Lead?],G9854,Table15[Customer-Owned Portion],O9854),Table15[Unique ID],0),0)))</f>
        <v/>
      </c>
      <c r="X9854"/>
    </row>
    <row r="9855" spans="2:24" hidden="1" x14ac:dyDescent="0.25">
      <c r="B9855" s="145"/>
      <c r="C9855" s="31"/>
      <c r="D9855" s="31"/>
      <c r="E9855" s="43"/>
      <c r="F9855" s="42"/>
      <c r="G9855" s="83"/>
      <c r="H9855" s="31"/>
      <c r="I9855" s="31"/>
      <c r="J9855" s="83"/>
      <c r="K9855" s="31"/>
      <c r="L9855" s="31"/>
      <c r="M9855" s="168"/>
      <c r="N9855" s="147"/>
      <c r="O9855" s="105"/>
      <c r="P9855" s="42"/>
      <c r="Q9855" s="31"/>
      <c r="R9855" s="83"/>
      <c r="S9855" s="31"/>
      <c r="T9855" s="31"/>
      <c r="U9855" s="168"/>
      <c r="V9855" s="149"/>
      <c r="W9855" s="140" t="str" cm="1">
        <f t="array" ref="W9855">IF(SUM(LEN(B9855:V9855))=0,"",IF(OR(OR(ISBLANK(F9855),SUM(LEN(C9855),LEN(D9855))=0),AND(NOT(E9855="Unknown"),ISBLANK(J9855)),AND(NOT(O9855="Unknown"),ISBLANK(R9855))),"Missing Information", INDEX(Table15[Entire Service Line Classification], MATCH(SUMIFS(Table15[Unique ID],Table15[System-Owned Portion],E9855,Table15[If Material Anything Other than "Lead" in Column E,Was Material Ever Previously Lead?],G9855,Table15[Customer-Owned Portion],O9855),Table15[Unique ID],0),0)))</f>
        <v/>
      </c>
      <c r="X9855"/>
    </row>
    <row r="9856" spans="2:24" hidden="1" x14ac:dyDescent="0.25">
      <c r="B9856" s="145"/>
      <c r="C9856" s="31"/>
      <c r="D9856" s="31"/>
      <c r="E9856" s="43"/>
      <c r="F9856" s="42"/>
      <c r="G9856" s="83"/>
      <c r="H9856" s="31"/>
      <c r="I9856" s="31"/>
      <c r="J9856" s="83"/>
      <c r="K9856" s="31"/>
      <c r="L9856" s="31"/>
      <c r="M9856" s="168"/>
      <c r="N9856" s="147"/>
      <c r="O9856" s="105"/>
      <c r="P9856" s="42"/>
      <c r="Q9856" s="31"/>
      <c r="R9856" s="83"/>
      <c r="S9856" s="31"/>
      <c r="T9856" s="31"/>
      <c r="U9856" s="168"/>
      <c r="V9856" s="149"/>
      <c r="W9856" s="140" t="str" cm="1">
        <f t="array" ref="W9856">IF(SUM(LEN(B9856:V9856))=0,"",IF(OR(OR(ISBLANK(F9856),SUM(LEN(C9856),LEN(D9856))=0),AND(NOT(E9856="Unknown"),ISBLANK(J9856)),AND(NOT(O9856="Unknown"),ISBLANK(R9856))),"Missing Information", INDEX(Table15[Entire Service Line Classification], MATCH(SUMIFS(Table15[Unique ID],Table15[System-Owned Portion],E9856,Table15[If Material Anything Other than "Lead" in Column E,Was Material Ever Previously Lead?],G9856,Table15[Customer-Owned Portion],O9856),Table15[Unique ID],0),0)))</f>
        <v/>
      </c>
      <c r="X9856"/>
    </row>
    <row r="9857" spans="2:24" hidden="1" x14ac:dyDescent="0.25">
      <c r="B9857" s="145"/>
      <c r="C9857" s="31"/>
      <c r="D9857" s="31"/>
      <c r="E9857" s="43"/>
      <c r="F9857" s="42"/>
      <c r="G9857" s="83"/>
      <c r="H9857" s="31"/>
      <c r="I9857" s="31"/>
      <c r="J9857" s="83"/>
      <c r="K9857" s="31"/>
      <c r="L9857" s="31"/>
      <c r="M9857" s="168"/>
      <c r="N9857" s="147"/>
      <c r="O9857" s="105"/>
      <c r="P9857" s="42"/>
      <c r="Q9857" s="31"/>
      <c r="R9857" s="83"/>
      <c r="S9857" s="31"/>
      <c r="T9857" s="31"/>
      <c r="U9857" s="168"/>
      <c r="V9857" s="149"/>
      <c r="W9857" s="140" t="str" cm="1">
        <f t="array" ref="W9857">IF(SUM(LEN(B9857:V9857))=0,"",IF(OR(OR(ISBLANK(F9857),SUM(LEN(C9857),LEN(D9857))=0),AND(NOT(E9857="Unknown"),ISBLANK(J9857)),AND(NOT(O9857="Unknown"),ISBLANK(R9857))),"Missing Information", INDEX(Table15[Entire Service Line Classification], MATCH(SUMIFS(Table15[Unique ID],Table15[System-Owned Portion],E9857,Table15[If Material Anything Other than "Lead" in Column E,Was Material Ever Previously Lead?],G9857,Table15[Customer-Owned Portion],O9857),Table15[Unique ID],0),0)))</f>
        <v/>
      </c>
      <c r="X9857"/>
    </row>
    <row r="9858" spans="2:24" hidden="1" x14ac:dyDescent="0.25">
      <c r="B9858" s="145"/>
      <c r="C9858" s="31"/>
      <c r="D9858" s="31"/>
      <c r="E9858" s="43"/>
      <c r="F9858" s="42"/>
      <c r="G9858" s="83"/>
      <c r="H9858" s="31"/>
      <c r="I9858" s="31"/>
      <c r="J9858" s="83"/>
      <c r="K9858" s="31"/>
      <c r="L9858" s="31"/>
      <c r="M9858" s="168"/>
      <c r="N9858" s="147"/>
      <c r="O9858" s="105"/>
      <c r="P9858" s="42"/>
      <c r="Q9858" s="31"/>
      <c r="R9858" s="83"/>
      <c r="S9858" s="31"/>
      <c r="T9858" s="31"/>
      <c r="U9858" s="168"/>
      <c r="V9858" s="149"/>
      <c r="W9858" s="140" t="str" cm="1">
        <f t="array" ref="W9858">IF(SUM(LEN(B9858:V9858))=0,"",IF(OR(OR(ISBLANK(F9858),SUM(LEN(C9858),LEN(D9858))=0),AND(NOT(E9858="Unknown"),ISBLANK(J9858)),AND(NOT(O9858="Unknown"),ISBLANK(R9858))),"Missing Information", INDEX(Table15[Entire Service Line Classification], MATCH(SUMIFS(Table15[Unique ID],Table15[System-Owned Portion],E9858,Table15[If Material Anything Other than "Lead" in Column E,Was Material Ever Previously Lead?],G9858,Table15[Customer-Owned Portion],O9858),Table15[Unique ID],0),0)))</f>
        <v/>
      </c>
      <c r="X9858"/>
    </row>
    <row r="9859" spans="2:24" hidden="1" x14ac:dyDescent="0.25">
      <c r="B9859" s="145"/>
      <c r="C9859" s="31"/>
      <c r="D9859" s="31"/>
      <c r="E9859" s="43"/>
      <c r="F9859" s="42"/>
      <c r="G9859" s="83"/>
      <c r="H9859" s="31"/>
      <c r="I9859" s="31"/>
      <c r="J9859" s="83"/>
      <c r="K9859" s="31"/>
      <c r="L9859" s="31"/>
      <c r="M9859" s="168"/>
      <c r="N9859" s="147"/>
      <c r="O9859" s="105"/>
      <c r="P9859" s="42"/>
      <c r="Q9859" s="31"/>
      <c r="R9859" s="83"/>
      <c r="S9859" s="31"/>
      <c r="T9859" s="31"/>
      <c r="U9859" s="168"/>
      <c r="V9859" s="149"/>
      <c r="W9859" s="140" t="str" cm="1">
        <f t="array" ref="W9859">IF(SUM(LEN(B9859:V9859))=0,"",IF(OR(OR(ISBLANK(F9859),SUM(LEN(C9859),LEN(D9859))=0),AND(NOT(E9859="Unknown"),ISBLANK(J9859)),AND(NOT(O9859="Unknown"),ISBLANK(R9859))),"Missing Information", INDEX(Table15[Entire Service Line Classification], MATCH(SUMIFS(Table15[Unique ID],Table15[System-Owned Portion],E9859,Table15[If Material Anything Other than "Lead" in Column E,Was Material Ever Previously Lead?],G9859,Table15[Customer-Owned Portion],O9859),Table15[Unique ID],0),0)))</f>
        <v/>
      </c>
      <c r="X9859"/>
    </row>
    <row r="9860" spans="2:24" hidden="1" x14ac:dyDescent="0.25">
      <c r="B9860" s="145"/>
      <c r="C9860" s="31"/>
      <c r="D9860" s="31"/>
      <c r="E9860" s="43"/>
      <c r="F9860" s="42"/>
      <c r="G9860" s="83"/>
      <c r="H9860" s="31"/>
      <c r="I9860" s="31"/>
      <c r="J9860" s="83"/>
      <c r="K9860" s="31"/>
      <c r="L9860" s="31"/>
      <c r="M9860" s="168"/>
      <c r="N9860" s="147"/>
      <c r="O9860" s="105"/>
      <c r="P9860" s="42"/>
      <c r="Q9860" s="31"/>
      <c r="R9860" s="83"/>
      <c r="S9860" s="31"/>
      <c r="T9860" s="31"/>
      <c r="U9860" s="168"/>
      <c r="V9860" s="149"/>
      <c r="W9860" s="140" t="str" cm="1">
        <f t="array" ref="W9860">IF(SUM(LEN(B9860:V9860))=0,"",IF(OR(OR(ISBLANK(F9860),SUM(LEN(C9860),LEN(D9860))=0),AND(NOT(E9860="Unknown"),ISBLANK(J9860)),AND(NOT(O9860="Unknown"),ISBLANK(R9860))),"Missing Information", INDEX(Table15[Entire Service Line Classification], MATCH(SUMIFS(Table15[Unique ID],Table15[System-Owned Portion],E9860,Table15[If Material Anything Other than "Lead" in Column E,Was Material Ever Previously Lead?],G9860,Table15[Customer-Owned Portion],O9860),Table15[Unique ID],0),0)))</f>
        <v/>
      </c>
      <c r="X9860"/>
    </row>
    <row r="9861" spans="2:24" hidden="1" x14ac:dyDescent="0.25">
      <c r="B9861" s="145"/>
      <c r="C9861" s="31"/>
      <c r="D9861" s="31"/>
      <c r="E9861" s="43"/>
      <c r="F9861" s="42"/>
      <c r="G9861" s="83"/>
      <c r="H9861" s="31"/>
      <c r="I9861" s="31"/>
      <c r="J9861" s="83"/>
      <c r="K9861" s="31"/>
      <c r="L9861" s="31"/>
      <c r="M9861" s="168"/>
      <c r="N9861" s="147"/>
      <c r="O9861" s="105"/>
      <c r="P9861" s="42"/>
      <c r="Q9861" s="31"/>
      <c r="R9861" s="83"/>
      <c r="S9861" s="31"/>
      <c r="T9861" s="31"/>
      <c r="U9861" s="168"/>
      <c r="V9861" s="149"/>
      <c r="W9861" s="140" t="str" cm="1">
        <f t="array" ref="W9861">IF(SUM(LEN(B9861:V9861))=0,"",IF(OR(OR(ISBLANK(F9861),SUM(LEN(C9861),LEN(D9861))=0),AND(NOT(E9861="Unknown"),ISBLANK(J9861)),AND(NOT(O9861="Unknown"),ISBLANK(R9861))),"Missing Information", INDEX(Table15[Entire Service Line Classification], MATCH(SUMIFS(Table15[Unique ID],Table15[System-Owned Portion],E9861,Table15[If Material Anything Other than "Lead" in Column E,Was Material Ever Previously Lead?],G9861,Table15[Customer-Owned Portion],O9861),Table15[Unique ID],0),0)))</f>
        <v/>
      </c>
      <c r="X9861"/>
    </row>
    <row r="9862" spans="2:24" hidden="1" x14ac:dyDescent="0.25">
      <c r="B9862" s="145"/>
      <c r="C9862" s="31"/>
      <c r="D9862" s="31"/>
      <c r="E9862" s="43"/>
      <c r="F9862" s="42"/>
      <c r="G9862" s="83"/>
      <c r="H9862" s="31"/>
      <c r="I9862" s="31"/>
      <c r="J9862" s="83"/>
      <c r="K9862" s="31"/>
      <c r="L9862" s="31"/>
      <c r="M9862" s="168"/>
      <c r="N9862" s="147"/>
      <c r="O9862" s="105"/>
      <c r="P9862" s="42"/>
      <c r="Q9862" s="31"/>
      <c r="R9862" s="83"/>
      <c r="S9862" s="31"/>
      <c r="T9862" s="31"/>
      <c r="U9862" s="168"/>
      <c r="V9862" s="149"/>
      <c r="W9862" s="140" t="str" cm="1">
        <f t="array" ref="W9862">IF(SUM(LEN(B9862:V9862))=0,"",IF(OR(OR(ISBLANK(F9862),SUM(LEN(C9862),LEN(D9862))=0),AND(NOT(E9862="Unknown"),ISBLANK(J9862)),AND(NOT(O9862="Unknown"),ISBLANK(R9862))),"Missing Information", INDEX(Table15[Entire Service Line Classification], MATCH(SUMIFS(Table15[Unique ID],Table15[System-Owned Portion],E9862,Table15[If Material Anything Other than "Lead" in Column E,Was Material Ever Previously Lead?],G9862,Table15[Customer-Owned Portion],O9862),Table15[Unique ID],0),0)))</f>
        <v/>
      </c>
      <c r="X9862"/>
    </row>
    <row r="9863" spans="2:24" hidden="1" x14ac:dyDescent="0.25">
      <c r="B9863" s="145"/>
      <c r="C9863" s="31"/>
      <c r="D9863" s="31"/>
      <c r="E9863" s="43"/>
      <c r="F9863" s="42"/>
      <c r="G9863" s="83"/>
      <c r="H9863" s="31"/>
      <c r="I9863" s="31"/>
      <c r="J9863" s="83"/>
      <c r="K9863" s="31"/>
      <c r="L9863" s="31"/>
      <c r="M9863" s="168"/>
      <c r="N9863" s="147"/>
      <c r="O9863" s="105"/>
      <c r="P9863" s="42"/>
      <c r="Q9863" s="31"/>
      <c r="R9863" s="83"/>
      <c r="S9863" s="31"/>
      <c r="T9863" s="31"/>
      <c r="U9863" s="168"/>
      <c r="V9863" s="149"/>
      <c r="W9863" s="140" t="str" cm="1">
        <f t="array" ref="W9863">IF(SUM(LEN(B9863:V9863))=0,"",IF(OR(OR(ISBLANK(F9863),SUM(LEN(C9863),LEN(D9863))=0),AND(NOT(E9863="Unknown"),ISBLANK(J9863)),AND(NOT(O9863="Unknown"),ISBLANK(R9863))),"Missing Information", INDEX(Table15[Entire Service Line Classification], MATCH(SUMIFS(Table15[Unique ID],Table15[System-Owned Portion],E9863,Table15[If Material Anything Other than "Lead" in Column E,Was Material Ever Previously Lead?],G9863,Table15[Customer-Owned Portion],O9863),Table15[Unique ID],0),0)))</f>
        <v/>
      </c>
      <c r="X9863"/>
    </row>
    <row r="9864" spans="2:24" hidden="1" x14ac:dyDescent="0.25">
      <c r="B9864" s="145"/>
      <c r="C9864" s="31"/>
      <c r="D9864" s="31"/>
      <c r="E9864" s="43"/>
      <c r="F9864" s="42"/>
      <c r="G9864" s="83"/>
      <c r="H9864" s="31"/>
      <c r="I9864" s="31"/>
      <c r="J9864" s="83"/>
      <c r="K9864" s="31"/>
      <c r="L9864" s="31"/>
      <c r="M9864" s="168"/>
      <c r="N9864" s="147"/>
      <c r="O9864" s="105"/>
      <c r="P9864" s="42"/>
      <c r="Q9864" s="31"/>
      <c r="R9864" s="83"/>
      <c r="S9864" s="31"/>
      <c r="T9864" s="31"/>
      <c r="U9864" s="168"/>
      <c r="V9864" s="149"/>
      <c r="W9864" s="140" t="str" cm="1">
        <f t="array" ref="W9864">IF(SUM(LEN(B9864:V9864))=0,"",IF(OR(OR(ISBLANK(F9864),SUM(LEN(C9864),LEN(D9864))=0),AND(NOT(E9864="Unknown"),ISBLANK(J9864)),AND(NOT(O9864="Unknown"),ISBLANK(R9864))),"Missing Information", INDEX(Table15[Entire Service Line Classification], MATCH(SUMIFS(Table15[Unique ID],Table15[System-Owned Portion],E9864,Table15[If Material Anything Other than "Lead" in Column E,Was Material Ever Previously Lead?],G9864,Table15[Customer-Owned Portion],O9864),Table15[Unique ID],0),0)))</f>
        <v/>
      </c>
      <c r="X9864"/>
    </row>
    <row r="9865" spans="2:24" hidden="1" x14ac:dyDescent="0.25">
      <c r="B9865" s="145"/>
      <c r="C9865" s="31"/>
      <c r="D9865" s="31"/>
      <c r="E9865" s="43"/>
      <c r="F9865" s="42"/>
      <c r="G9865" s="83"/>
      <c r="H9865" s="31"/>
      <c r="I9865" s="31"/>
      <c r="J9865" s="83"/>
      <c r="K9865" s="31"/>
      <c r="L9865" s="31"/>
      <c r="M9865" s="168"/>
      <c r="N9865" s="147"/>
      <c r="O9865" s="105"/>
      <c r="P9865" s="42"/>
      <c r="Q9865" s="31"/>
      <c r="R9865" s="83"/>
      <c r="S9865" s="31"/>
      <c r="T9865" s="31"/>
      <c r="U9865" s="168"/>
      <c r="V9865" s="149"/>
      <c r="W9865" s="140" t="str" cm="1">
        <f t="array" ref="W9865">IF(SUM(LEN(B9865:V9865))=0,"",IF(OR(OR(ISBLANK(F9865),SUM(LEN(C9865),LEN(D9865))=0),AND(NOT(E9865="Unknown"),ISBLANK(J9865)),AND(NOT(O9865="Unknown"),ISBLANK(R9865))),"Missing Information", INDEX(Table15[Entire Service Line Classification], MATCH(SUMIFS(Table15[Unique ID],Table15[System-Owned Portion],E9865,Table15[If Material Anything Other than "Lead" in Column E,Was Material Ever Previously Lead?],G9865,Table15[Customer-Owned Portion],O9865),Table15[Unique ID],0),0)))</f>
        <v/>
      </c>
      <c r="X9865"/>
    </row>
    <row r="9866" spans="2:24" hidden="1" x14ac:dyDescent="0.25">
      <c r="B9866" s="145"/>
      <c r="C9866" s="31"/>
      <c r="D9866" s="31"/>
      <c r="E9866" s="43"/>
      <c r="F9866" s="42"/>
      <c r="G9866" s="83"/>
      <c r="H9866" s="31"/>
      <c r="I9866" s="31"/>
      <c r="J9866" s="83"/>
      <c r="K9866" s="31"/>
      <c r="L9866" s="31"/>
      <c r="M9866" s="168"/>
      <c r="N9866" s="147"/>
      <c r="O9866" s="105"/>
      <c r="P9866" s="42"/>
      <c r="Q9866" s="31"/>
      <c r="R9866" s="83"/>
      <c r="S9866" s="31"/>
      <c r="T9866" s="31"/>
      <c r="U9866" s="168"/>
      <c r="V9866" s="149"/>
      <c r="W9866" s="140" t="str" cm="1">
        <f t="array" ref="W9866">IF(SUM(LEN(B9866:V9866))=0,"",IF(OR(OR(ISBLANK(F9866),SUM(LEN(C9866),LEN(D9866))=0),AND(NOT(E9866="Unknown"),ISBLANK(J9866)),AND(NOT(O9866="Unknown"),ISBLANK(R9866))),"Missing Information", INDEX(Table15[Entire Service Line Classification], MATCH(SUMIFS(Table15[Unique ID],Table15[System-Owned Portion],E9866,Table15[If Material Anything Other than "Lead" in Column E,Was Material Ever Previously Lead?],G9866,Table15[Customer-Owned Portion],O9866),Table15[Unique ID],0),0)))</f>
        <v/>
      </c>
      <c r="X9866"/>
    </row>
    <row r="9867" spans="2:24" hidden="1" x14ac:dyDescent="0.25">
      <c r="B9867" s="145"/>
      <c r="C9867" s="31"/>
      <c r="D9867" s="31"/>
      <c r="E9867" s="43"/>
      <c r="F9867" s="42"/>
      <c r="G9867" s="83"/>
      <c r="H9867" s="31"/>
      <c r="I9867" s="31"/>
      <c r="J9867" s="83"/>
      <c r="K9867" s="31"/>
      <c r="L9867" s="31"/>
      <c r="M9867" s="168"/>
      <c r="N9867" s="147"/>
      <c r="O9867" s="105"/>
      <c r="P9867" s="42"/>
      <c r="Q9867" s="31"/>
      <c r="R9867" s="83"/>
      <c r="S9867" s="31"/>
      <c r="T9867" s="31"/>
      <c r="U9867" s="168"/>
      <c r="V9867" s="149"/>
      <c r="W9867" s="140" t="str" cm="1">
        <f t="array" ref="W9867">IF(SUM(LEN(B9867:V9867))=0,"",IF(OR(OR(ISBLANK(F9867),SUM(LEN(C9867),LEN(D9867))=0),AND(NOT(E9867="Unknown"),ISBLANK(J9867)),AND(NOT(O9867="Unknown"),ISBLANK(R9867))),"Missing Information", INDEX(Table15[Entire Service Line Classification], MATCH(SUMIFS(Table15[Unique ID],Table15[System-Owned Portion],E9867,Table15[If Material Anything Other than "Lead" in Column E,Was Material Ever Previously Lead?],G9867,Table15[Customer-Owned Portion],O9867),Table15[Unique ID],0),0)))</f>
        <v/>
      </c>
      <c r="X9867"/>
    </row>
    <row r="9868" spans="2:24" hidden="1" x14ac:dyDescent="0.25">
      <c r="B9868" s="145"/>
      <c r="C9868" s="31"/>
      <c r="D9868" s="31"/>
      <c r="E9868" s="43"/>
      <c r="F9868" s="42"/>
      <c r="G9868" s="83"/>
      <c r="H9868" s="31"/>
      <c r="I9868" s="31"/>
      <c r="J9868" s="83"/>
      <c r="K9868" s="31"/>
      <c r="L9868" s="31"/>
      <c r="M9868" s="168"/>
      <c r="N9868" s="147"/>
      <c r="O9868" s="105"/>
      <c r="P9868" s="42"/>
      <c r="Q9868" s="31"/>
      <c r="R9868" s="83"/>
      <c r="S9868" s="31"/>
      <c r="T9868" s="31"/>
      <c r="U9868" s="168"/>
      <c r="V9868" s="149"/>
      <c r="W9868" s="140" t="str" cm="1">
        <f t="array" ref="W9868">IF(SUM(LEN(B9868:V9868))=0,"",IF(OR(OR(ISBLANK(F9868),SUM(LEN(C9868),LEN(D9868))=0),AND(NOT(E9868="Unknown"),ISBLANK(J9868)),AND(NOT(O9868="Unknown"),ISBLANK(R9868))),"Missing Information", INDEX(Table15[Entire Service Line Classification], MATCH(SUMIFS(Table15[Unique ID],Table15[System-Owned Portion],E9868,Table15[If Material Anything Other than "Lead" in Column E,Was Material Ever Previously Lead?],G9868,Table15[Customer-Owned Portion],O9868),Table15[Unique ID],0),0)))</f>
        <v/>
      </c>
      <c r="X9868"/>
    </row>
    <row r="9869" spans="2:24" hidden="1" x14ac:dyDescent="0.25">
      <c r="B9869" s="145"/>
      <c r="C9869" s="31"/>
      <c r="D9869" s="31"/>
      <c r="E9869" s="43"/>
      <c r="F9869" s="42"/>
      <c r="G9869" s="83"/>
      <c r="H9869" s="31"/>
      <c r="I9869" s="31"/>
      <c r="J9869" s="83"/>
      <c r="K9869" s="31"/>
      <c r="L9869" s="31"/>
      <c r="M9869" s="168"/>
      <c r="N9869" s="147"/>
      <c r="O9869" s="105"/>
      <c r="P9869" s="42"/>
      <c r="Q9869" s="31"/>
      <c r="R9869" s="83"/>
      <c r="S9869" s="31"/>
      <c r="T9869" s="31"/>
      <c r="U9869" s="168"/>
      <c r="V9869" s="149"/>
      <c r="W9869" s="140" t="str" cm="1">
        <f t="array" ref="W9869">IF(SUM(LEN(B9869:V9869))=0,"",IF(OR(OR(ISBLANK(F9869),SUM(LEN(C9869),LEN(D9869))=0),AND(NOT(E9869="Unknown"),ISBLANK(J9869)),AND(NOT(O9869="Unknown"),ISBLANK(R9869))),"Missing Information", INDEX(Table15[Entire Service Line Classification], MATCH(SUMIFS(Table15[Unique ID],Table15[System-Owned Portion],E9869,Table15[If Material Anything Other than "Lead" in Column E,Was Material Ever Previously Lead?],G9869,Table15[Customer-Owned Portion],O9869),Table15[Unique ID],0),0)))</f>
        <v/>
      </c>
      <c r="X9869"/>
    </row>
    <row r="9870" spans="2:24" hidden="1" x14ac:dyDescent="0.25">
      <c r="B9870" s="145"/>
      <c r="C9870" s="31"/>
      <c r="D9870" s="31"/>
      <c r="E9870" s="43"/>
      <c r="F9870" s="42"/>
      <c r="G9870" s="83"/>
      <c r="H9870" s="31"/>
      <c r="I9870" s="31"/>
      <c r="J9870" s="83"/>
      <c r="K9870" s="31"/>
      <c r="L9870" s="31"/>
      <c r="M9870" s="168"/>
      <c r="N9870" s="147"/>
      <c r="O9870" s="105"/>
      <c r="P9870" s="42"/>
      <c r="Q9870" s="31"/>
      <c r="R9870" s="83"/>
      <c r="S9870" s="31"/>
      <c r="T9870" s="31"/>
      <c r="U9870" s="168"/>
      <c r="V9870" s="149"/>
      <c r="W9870" s="140" t="str" cm="1">
        <f t="array" ref="W9870">IF(SUM(LEN(B9870:V9870))=0,"",IF(OR(OR(ISBLANK(F9870),SUM(LEN(C9870),LEN(D9870))=0),AND(NOT(E9870="Unknown"),ISBLANK(J9870)),AND(NOT(O9870="Unknown"),ISBLANK(R9870))),"Missing Information", INDEX(Table15[Entire Service Line Classification], MATCH(SUMIFS(Table15[Unique ID],Table15[System-Owned Portion],E9870,Table15[If Material Anything Other than "Lead" in Column E,Was Material Ever Previously Lead?],G9870,Table15[Customer-Owned Portion],O9870),Table15[Unique ID],0),0)))</f>
        <v/>
      </c>
      <c r="X9870"/>
    </row>
    <row r="9871" spans="2:24" hidden="1" x14ac:dyDescent="0.25">
      <c r="B9871" s="145"/>
      <c r="C9871" s="31"/>
      <c r="D9871" s="31"/>
      <c r="E9871" s="43"/>
      <c r="F9871" s="42"/>
      <c r="G9871" s="83"/>
      <c r="H9871" s="31"/>
      <c r="I9871" s="31"/>
      <c r="J9871" s="83"/>
      <c r="K9871" s="31"/>
      <c r="L9871" s="31"/>
      <c r="M9871" s="168"/>
      <c r="N9871" s="147"/>
      <c r="O9871" s="105"/>
      <c r="P9871" s="42"/>
      <c r="Q9871" s="31"/>
      <c r="R9871" s="83"/>
      <c r="S9871" s="31"/>
      <c r="T9871" s="31"/>
      <c r="U9871" s="168"/>
      <c r="V9871" s="149"/>
      <c r="W9871" s="140" t="str" cm="1">
        <f t="array" ref="W9871">IF(SUM(LEN(B9871:V9871))=0,"",IF(OR(OR(ISBLANK(F9871),SUM(LEN(C9871),LEN(D9871))=0),AND(NOT(E9871="Unknown"),ISBLANK(J9871)),AND(NOT(O9871="Unknown"),ISBLANK(R9871))),"Missing Information", INDEX(Table15[Entire Service Line Classification], MATCH(SUMIFS(Table15[Unique ID],Table15[System-Owned Portion],E9871,Table15[If Material Anything Other than "Lead" in Column E,Was Material Ever Previously Lead?],G9871,Table15[Customer-Owned Portion],O9871),Table15[Unique ID],0),0)))</f>
        <v/>
      </c>
      <c r="X9871"/>
    </row>
    <row r="9872" spans="2:24" hidden="1" x14ac:dyDescent="0.25">
      <c r="B9872" s="145"/>
      <c r="C9872" s="31"/>
      <c r="D9872" s="31"/>
      <c r="E9872" s="43"/>
      <c r="F9872" s="42"/>
      <c r="G9872" s="83"/>
      <c r="H9872" s="31"/>
      <c r="I9872" s="31"/>
      <c r="J9872" s="83"/>
      <c r="K9872" s="31"/>
      <c r="L9872" s="31"/>
      <c r="M9872" s="168"/>
      <c r="N9872" s="147"/>
      <c r="O9872" s="105"/>
      <c r="P9872" s="42"/>
      <c r="Q9872" s="31"/>
      <c r="R9872" s="83"/>
      <c r="S9872" s="31"/>
      <c r="T9872" s="31"/>
      <c r="U9872" s="168"/>
      <c r="V9872" s="149"/>
      <c r="W9872" s="140" t="str" cm="1">
        <f t="array" ref="W9872">IF(SUM(LEN(B9872:V9872))=0,"",IF(OR(OR(ISBLANK(F9872),SUM(LEN(C9872),LEN(D9872))=0),AND(NOT(E9872="Unknown"),ISBLANK(J9872)),AND(NOT(O9872="Unknown"),ISBLANK(R9872))),"Missing Information", INDEX(Table15[Entire Service Line Classification], MATCH(SUMIFS(Table15[Unique ID],Table15[System-Owned Portion],E9872,Table15[If Material Anything Other than "Lead" in Column E,Was Material Ever Previously Lead?],G9872,Table15[Customer-Owned Portion],O9872),Table15[Unique ID],0),0)))</f>
        <v/>
      </c>
      <c r="X9872"/>
    </row>
    <row r="9873" spans="2:24" hidden="1" x14ac:dyDescent="0.25">
      <c r="B9873" s="145"/>
      <c r="C9873" s="31"/>
      <c r="D9873" s="31"/>
      <c r="E9873" s="43"/>
      <c r="F9873" s="42"/>
      <c r="G9873" s="83"/>
      <c r="H9873" s="31"/>
      <c r="I9873" s="31"/>
      <c r="J9873" s="83"/>
      <c r="K9873" s="31"/>
      <c r="L9873" s="31"/>
      <c r="M9873" s="168"/>
      <c r="N9873" s="147"/>
      <c r="O9873" s="105"/>
      <c r="P9873" s="42"/>
      <c r="Q9873" s="31"/>
      <c r="R9873" s="83"/>
      <c r="S9873" s="31"/>
      <c r="T9873" s="31"/>
      <c r="U9873" s="168"/>
      <c r="V9873" s="149"/>
      <c r="W9873" s="140" t="str" cm="1">
        <f t="array" ref="W9873">IF(SUM(LEN(B9873:V9873))=0,"",IF(OR(OR(ISBLANK(F9873),SUM(LEN(C9873),LEN(D9873))=0),AND(NOT(E9873="Unknown"),ISBLANK(J9873)),AND(NOT(O9873="Unknown"),ISBLANK(R9873))),"Missing Information", INDEX(Table15[Entire Service Line Classification], MATCH(SUMIFS(Table15[Unique ID],Table15[System-Owned Portion],E9873,Table15[If Material Anything Other than "Lead" in Column E,Was Material Ever Previously Lead?],G9873,Table15[Customer-Owned Portion],O9873),Table15[Unique ID],0),0)))</f>
        <v/>
      </c>
      <c r="X9873"/>
    </row>
    <row r="9874" spans="2:24" hidden="1" x14ac:dyDescent="0.25">
      <c r="B9874" s="145"/>
      <c r="C9874" s="31"/>
      <c r="D9874" s="31"/>
      <c r="E9874" s="43"/>
      <c r="F9874" s="42"/>
      <c r="G9874" s="83"/>
      <c r="H9874" s="31"/>
      <c r="I9874" s="31"/>
      <c r="J9874" s="83"/>
      <c r="K9874" s="31"/>
      <c r="L9874" s="31"/>
      <c r="M9874" s="168"/>
      <c r="N9874" s="147"/>
      <c r="O9874" s="105"/>
      <c r="P9874" s="42"/>
      <c r="Q9874" s="31"/>
      <c r="R9874" s="83"/>
      <c r="S9874" s="31"/>
      <c r="T9874" s="31"/>
      <c r="U9874" s="168"/>
      <c r="V9874" s="149"/>
      <c r="W9874" s="140" t="str" cm="1">
        <f t="array" ref="W9874">IF(SUM(LEN(B9874:V9874))=0,"",IF(OR(OR(ISBLANK(F9874),SUM(LEN(C9874),LEN(D9874))=0),AND(NOT(E9874="Unknown"),ISBLANK(J9874)),AND(NOT(O9874="Unknown"),ISBLANK(R9874))),"Missing Information", INDEX(Table15[Entire Service Line Classification], MATCH(SUMIFS(Table15[Unique ID],Table15[System-Owned Portion],E9874,Table15[If Material Anything Other than "Lead" in Column E,Was Material Ever Previously Lead?],G9874,Table15[Customer-Owned Portion],O9874),Table15[Unique ID],0),0)))</f>
        <v/>
      </c>
      <c r="X9874"/>
    </row>
    <row r="9875" spans="2:24" hidden="1" x14ac:dyDescent="0.25">
      <c r="B9875" s="145"/>
      <c r="C9875" s="31"/>
      <c r="D9875" s="31"/>
      <c r="E9875" s="43"/>
      <c r="F9875" s="42"/>
      <c r="G9875" s="83"/>
      <c r="H9875" s="31"/>
      <c r="I9875" s="31"/>
      <c r="J9875" s="83"/>
      <c r="K9875" s="31"/>
      <c r="L9875" s="31"/>
      <c r="M9875" s="168"/>
      <c r="N9875" s="147"/>
      <c r="O9875" s="105"/>
      <c r="P9875" s="42"/>
      <c r="Q9875" s="31"/>
      <c r="R9875" s="83"/>
      <c r="S9875" s="31"/>
      <c r="T9875" s="31"/>
      <c r="U9875" s="168"/>
      <c r="V9875" s="149"/>
      <c r="W9875" s="140" t="str" cm="1">
        <f t="array" ref="W9875">IF(SUM(LEN(B9875:V9875))=0,"",IF(OR(OR(ISBLANK(F9875),SUM(LEN(C9875),LEN(D9875))=0),AND(NOT(E9875="Unknown"),ISBLANK(J9875)),AND(NOT(O9875="Unknown"),ISBLANK(R9875))),"Missing Information", INDEX(Table15[Entire Service Line Classification], MATCH(SUMIFS(Table15[Unique ID],Table15[System-Owned Portion],E9875,Table15[If Material Anything Other than "Lead" in Column E,Was Material Ever Previously Lead?],G9875,Table15[Customer-Owned Portion],O9875),Table15[Unique ID],0),0)))</f>
        <v/>
      </c>
      <c r="X9875"/>
    </row>
    <row r="9876" spans="2:24" hidden="1" x14ac:dyDescent="0.25">
      <c r="B9876" s="145"/>
      <c r="C9876" s="31"/>
      <c r="D9876" s="31"/>
      <c r="E9876" s="43"/>
      <c r="F9876" s="42"/>
      <c r="G9876" s="83"/>
      <c r="H9876" s="31"/>
      <c r="I9876" s="31"/>
      <c r="J9876" s="83"/>
      <c r="K9876" s="31"/>
      <c r="L9876" s="31"/>
      <c r="M9876" s="168"/>
      <c r="N9876" s="147"/>
      <c r="O9876" s="105"/>
      <c r="P9876" s="42"/>
      <c r="Q9876" s="31"/>
      <c r="R9876" s="83"/>
      <c r="S9876" s="31"/>
      <c r="T9876" s="31"/>
      <c r="U9876" s="168"/>
      <c r="V9876" s="149"/>
      <c r="W9876" s="140" t="str" cm="1">
        <f t="array" ref="W9876">IF(SUM(LEN(B9876:V9876))=0,"",IF(OR(OR(ISBLANK(F9876),SUM(LEN(C9876),LEN(D9876))=0),AND(NOT(E9876="Unknown"),ISBLANK(J9876)),AND(NOT(O9876="Unknown"),ISBLANK(R9876))),"Missing Information", INDEX(Table15[Entire Service Line Classification], MATCH(SUMIFS(Table15[Unique ID],Table15[System-Owned Portion],E9876,Table15[If Material Anything Other than "Lead" in Column E,Was Material Ever Previously Lead?],G9876,Table15[Customer-Owned Portion],O9876),Table15[Unique ID],0),0)))</f>
        <v/>
      </c>
      <c r="X9876"/>
    </row>
    <row r="9877" spans="2:24" hidden="1" x14ac:dyDescent="0.25">
      <c r="B9877" s="145"/>
      <c r="C9877" s="31"/>
      <c r="D9877" s="31"/>
      <c r="E9877" s="43"/>
      <c r="F9877" s="42"/>
      <c r="G9877" s="83"/>
      <c r="H9877" s="31"/>
      <c r="I9877" s="31"/>
      <c r="J9877" s="83"/>
      <c r="K9877" s="31"/>
      <c r="L9877" s="31"/>
      <c r="M9877" s="168"/>
      <c r="N9877" s="147"/>
      <c r="O9877" s="105"/>
      <c r="P9877" s="42"/>
      <c r="Q9877" s="31"/>
      <c r="R9877" s="83"/>
      <c r="S9877" s="31"/>
      <c r="T9877" s="31"/>
      <c r="U9877" s="168"/>
      <c r="V9877" s="149"/>
      <c r="W9877" s="140" t="str" cm="1">
        <f t="array" ref="W9877">IF(SUM(LEN(B9877:V9877))=0,"",IF(OR(OR(ISBLANK(F9877),SUM(LEN(C9877),LEN(D9877))=0),AND(NOT(E9877="Unknown"),ISBLANK(J9877)),AND(NOT(O9877="Unknown"),ISBLANK(R9877))),"Missing Information", INDEX(Table15[Entire Service Line Classification], MATCH(SUMIFS(Table15[Unique ID],Table15[System-Owned Portion],E9877,Table15[If Material Anything Other than "Lead" in Column E,Was Material Ever Previously Lead?],G9877,Table15[Customer-Owned Portion],O9877),Table15[Unique ID],0),0)))</f>
        <v/>
      </c>
      <c r="X9877"/>
    </row>
    <row r="9878" spans="2:24" hidden="1" x14ac:dyDescent="0.25">
      <c r="B9878" s="145"/>
      <c r="C9878" s="31"/>
      <c r="D9878" s="31"/>
      <c r="E9878" s="43"/>
      <c r="F9878" s="42"/>
      <c r="G9878" s="83"/>
      <c r="H9878" s="31"/>
      <c r="I9878" s="31"/>
      <c r="J9878" s="83"/>
      <c r="K9878" s="31"/>
      <c r="L9878" s="31"/>
      <c r="M9878" s="168"/>
      <c r="N9878" s="147"/>
      <c r="O9878" s="105"/>
      <c r="P9878" s="42"/>
      <c r="Q9878" s="31"/>
      <c r="R9878" s="83"/>
      <c r="S9878" s="31"/>
      <c r="T9878" s="31"/>
      <c r="U9878" s="168"/>
      <c r="V9878" s="149"/>
      <c r="W9878" s="140" t="str" cm="1">
        <f t="array" ref="W9878">IF(SUM(LEN(B9878:V9878))=0,"",IF(OR(OR(ISBLANK(F9878),SUM(LEN(C9878),LEN(D9878))=0),AND(NOT(E9878="Unknown"),ISBLANK(J9878)),AND(NOT(O9878="Unknown"),ISBLANK(R9878))),"Missing Information", INDEX(Table15[Entire Service Line Classification], MATCH(SUMIFS(Table15[Unique ID],Table15[System-Owned Portion],E9878,Table15[If Material Anything Other than "Lead" in Column E,Was Material Ever Previously Lead?],G9878,Table15[Customer-Owned Portion],O9878),Table15[Unique ID],0),0)))</f>
        <v/>
      </c>
      <c r="X9878"/>
    </row>
    <row r="9879" spans="2:24" hidden="1" x14ac:dyDescent="0.25">
      <c r="B9879" s="145"/>
      <c r="C9879" s="31"/>
      <c r="D9879" s="31"/>
      <c r="E9879" s="43"/>
      <c r="F9879" s="42"/>
      <c r="G9879" s="83"/>
      <c r="H9879" s="31"/>
      <c r="I9879" s="31"/>
      <c r="J9879" s="83"/>
      <c r="K9879" s="31"/>
      <c r="L9879" s="31"/>
      <c r="M9879" s="168"/>
      <c r="N9879" s="147"/>
      <c r="O9879" s="105"/>
      <c r="P9879" s="42"/>
      <c r="Q9879" s="31"/>
      <c r="R9879" s="83"/>
      <c r="S9879" s="31"/>
      <c r="T9879" s="31"/>
      <c r="U9879" s="168"/>
      <c r="V9879" s="149"/>
      <c r="W9879" s="140" t="str" cm="1">
        <f t="array" ref="W9879">IF(SUM(LEN(B9879:V9879))=0,"",IF(OR(OR(ISBLANK(F9879),SUM(LEN(C9879),LEN(D9879))=0),AND(NOT(E9879="Unknown"),ISBLANK(J9879)),AND(NOT(O9879="Unknown"),ISBLANK(R9879))),"Missing Information", INDEX(Table15[Entire Service Line Classification], MATCH(SUMIFS(Table15[Unique ID],Table15[System-Owned Portion],E9879,Table15[If Material Anything Other than "Lead" in Column E,Was Material Ever Previously Lead?],G9879,Table15[Customer-Owned Portion],O9879),Table15[Unique ID],0),0)))</f>
        <v/>
      </c>
      <c r="X9879"/>
    </row>
    <row r="9880" spans="2:24" hidden="1" x14ac:dyDescent="0.25">
      <c r="B9880" s="145"/>
      <c r="C9880" s="31"/>
      <c r="D9880" s="31"/>
      <c r="E9880" s="43"/>
      <c r="F9880" s="42"/>
      <c r="G9880" s="83"/>
      <c r="H9880" s="31"/>
      <c r="I9880" s="31"/>
      <c r="J9880" s="83"/>
      <c r="K9880" s="31"/>
      <c r="L9880" s="31"/>
      <c r="M9880" s="168"/>
      <c r="N9880" s="147"/>
      <c r="O9880" s="105"/>
      <c r="P9880" s="42"/>
      <c r="Q9880" s="31"/>
      <c r="R9880" s="83"/>
      <c r="S9880" s="31"/>
      <c r="T9880" s="31"/>
      <c r="U9880" s="168"/>
      <c r="V9880" s="149"/>
      <c r="W9880" s="140" t="str" cm="1">
        <f t="array" ref="W9880">IF(SUM(LEN(B9880:V9880))=0,"",IF(OR(OR(ISBLANK(F9880),SUM(LEN(C9880),LEN(D9880))=0),AND(NOT(E9880="Unknown"),ISBLANK(J9880)),AND(NOT(O9880="Unknown"),ISBLANK(R9880))),"Missing Information", INDEX(Table15[Entire Service Line Classification], MATCH(SUMIFS(Table15[Unique ID],Table15[System-Owned Portion],E9880,Table15[If Material Anything Other than "Lead" in Column E,Was Material Ever Previously Lead?],G9880,Table15[Customer-Owned Portion],O9880),Table15[Unique ID],0),0)))</f>
        <v/>
      </c>
      <c r="X9880"/>
    </row>
    <row r="9881" spans="2:24" hidden="1" x14ac:dyDescent="0.25">
      <c r="B9881" s="145"/>
      <c r="C9881" s="31"/>
      <c r="D9881" s="31"/>
      <c r="E9881" s="43"/>
      <c r="F9881" s="42"/>
      <c r="G9881" s="83"/>
      <c r="H9881" s="31"/>
      <c r="I9881" s="31"/>
      <c r="J9881" s="83"/>
      <c r="K9881" s="31"/>
      <c r="L9881" s="31"/>
      <c r="M9881" s="168"/>
      <c r="N9881" s="147"/>
      <c r="O9881" s="105"/>
      <c r="P9881" s="42"/>
      <c r="Q9881" s="31"/>
      <c r="R9881" s="83"/>
      <c r="S9881" s="31"/>
      <c r="T9881" s="31"/>
      <c r="U9881" s="168"/>
      <c r="V9881" s="149"/>
      <c r="W9881" s="140" t="str" cm="1">
        <f t="array" ref="W9881">IF(SUM(LEN(B9881:V9881))=0,"",IF(OR(OR(ISBLANK(F9881),SUM(LEN(C9881),LEN(D9881))=0),AND(NOT(E9881="Unknown"),ISBLANK(J9881)),AND(NOT(O9881="Unknown"),ISBLANK(R9881))),"Missing Information", INDEX(Table15[Entire Service Line Classification], MATCH(SUMIFS(Table15[Unique ID],Table15[System-Owned Portion],E9881,Table15[If Material Anything Other than "Lead" in Column E,Was Material Ever Previously Lead?],G9881,Table15[Customer-Owned Portion],O9881),Table15[Unique ID],0),0)))</f>
        <v/>
      </c>
      <c r="X9881"/>
    </row>
    <row r="9882" spans="2:24" hidden="1" x14ac:dyDescent="0.25">
      <c r="B9882" s="145"/>
      <c r="C9882" s="31"/>
      <c r="D9882" s="31"/>
      <c r="E9882" s="43"/>
      <c r="F9882" s="42"/>
      <c r="G9882" s="83"/>
      <c r="H9882" s="31"/>
      <c r="I9882" s="31"/>
      <c r="J9882" s="83"/>
      <c r="K9882" s="31"/>
      <c r="L9882" s="31"/>
      <c r="M9882" s="168"/>
      <c r="N9882" s="147"/>
      <c r="O9882" s="105"/>
      <c r="P9882" s="42"/>
      <c r="Q9882" s="31"/>
      <c r="R9882" s="83"/>
      <c r="S9882" s="31"/>
      <c r="T9882" s="31"/>
      <c r="U9882" s="168"/>
      <c r="V9882" s="149"/>
      <c r="W9882" s="140" t="str" cm="1">
        <f t="array" ref="W9882">IF(SUM(LEN(B9882:V9882))=0,"",IF(OR(OR(ISBLANK(F9882),SUM(LEN(C9882),LEN(D9882))=0),AND(NOT(E9882="Unknown"),ISBLANK(J9882)),AND(NOT(O9882="Unknown"),ISBLANK(R9882))),"Missing Information", INDEX(Table15[Entire Service Line Classification], MATCH(SUMIFS(Table15[Unique ID],Table15[System-Owned Portion],E9882,Table15[If Material Anything Other than "Lead" in Column E,Was Material Ever Previously Lead?],G9882,Table15[Customer-Owned Portion],O9882),Table15[Unique ID],0),0)))</f>
        <v/>
      </c>
      <c r="X9882"/>
    </row>
    <row r="9883" spans="2:24" hidden="1" x14ac:dyDescent="0.25">
      <c r="B9883" s="145"/>
      <c r="C9883" s="31"/>
      <c r="D9883" s="31"/>
      <c r="E9883" s="43"/>
      <c r="F9883" s="42"/>
      <c r="G9883" s="83"/>
      <c r="H9883" s="31"/>
      <c r="I9883" s="31"/>
      <c r="J9883" s="83"/>
      <c r="K9883" s="31"/>
      <c r="L9883" s="31"/>
      <c r="M9883" s="168"/>
      <c r="N9883" s="147"/>
      <c r="O9883" s="105"/>
      <c r="P9883" s="42"/>
      <c r="Q9883" s="31"/>
      <c r="R9883" s="83"/>
      <c r="S9883" s="31"/>
      <c r="T9883" s="31"/>
      <c r="U9883" s="168"/>
      <c r="V9883" s="149"/>
      <c r="W9883" s="140" t="str" cm="1">
        <f t="array" ref="W9883">IF(SUM(LEN(B9883:V9883))=0,"",IF(OR(OR(ISBLANK(F9883),SUM(LEN(C9883),LEN(D9883))=0),AND(NOT(E9883="Unknown"),ISBLANK(J9883)),AND(NOT(O9883="Unknown"),ISBLANK(R9883))),"Missing Information", INDEX(Table15[Entire Service Line Classification], MATCH(SUMIFS(Table15[Unique ID],Table15[System-Owned Portion],E9883,Table15[If Material Anything Other than "Lead" in Column E,Was Material Ever Previously Lead?],G9883,Table15[Customer-Owned Portion],O9883),Table15[Unique ID],0),0)))</f>
        <v/>
      </c>
      <c r="X9883"/>
    </row>
    <row r="9884" spans="2:24" hidden="1" x14ac:dyDescent="0.25">
      <c r="B9884" s="145"/>
      <c r="C9884" s="31"/>
      <c r="D9884" s="31"/>
      <c r="E9884" s="43"/>
      <c r="F9884" s="42"/>
      <c r="G9884" s="83"/>
      <c r="H9884" s="31"/>
      <c r="I9884" s="31"/>
      <c r="J9884" s="83"/>
      <c r="K9884" s="31"/>
      <c r="L9884" s="31"/>
      <c r="M9884" s="168"/>
      <c r="N9884" s="147"/>
      <c r="O9884" s="105"/>
      <c r="P9884" s="42"/>
      <c r="Q9884" s="31"/>
      <c r="R9884" s="83"/>
      <c r="S9884" s="31"/>
      <c r="T9884" s="31"/>
      <c r="U9884" s="168"/>
      <c r="V9884" s="149"/>
      <c r="W9884" s="140" t="str" cm="1">
        <f t="array" ref="W9884">IF(SUM(LEN(B9884:V9884))=0,"",IF(OR(OR(ISBLANK(F9884),SUM(LEN(C9884),LEN(D9884))=0),AND(NOT(E9884="Unknown"),ISBLANK(J9884)),AND(NOT(O9884="Unknown"),ISBLANK(R9884))),"Missing Information", INDEX(Table15[Entire Service Line Classification], MATCH(SUMIFS(Table15[Unique ID],Table15[System-Owned Portion],E9884,Table15[If Material Anything Other than "Lead" in Column E,Was Material Ever Previously Lead?],G9884,Table15[Customer-Owned Portion],O9884),Table15[Unique ID],0),0)))</f>
        <v/>
      </c>
      <c r="X9884"/>
    </row>
    <row r="9885" spans="2:24" hidden="1" x14ac:dyDescent="0.25">
      <c r="B9885" s="145"/>
      <c r="C9885" s="31"/>
      <c r="D9885" s="31"/>
      <c r="E9885" s="43"/>
      <c r="F9885" s="42"/>
      <c r="G9885" s="83"/>
      <c r="H9885" s="31"/>
      <c r="I9885" s="31"/>
      <c r="J9885" s="83"/>
      <c r="K9885" s="31"/>
      <c r="L9885" s="31"/>
      <c r="M9885" s="168"/>
      <c r="N9885" s="147"/>
      <c r="O9885" s="105"/>
      <c r="P9885" s="42"/>
      <c r="Q9885" s="31"/>
      <c r="R9885" s="83"/>
      <c r="S9885" s="31"/>
      <c r="T9885" s="31"/>
      <c r="U9885" s="168"/>
      <c r="V9885" s="149"/>
      <c r="W9885" s="140" t="str" cm="1">
        <f t="array" ref="W9885">IF(SUM(LEN(B9885:V9885))=0,"",IF(OR(OR(ISBLANK(F9885),SUM(LEN(C9885),LEN(D9885))=0),AND(NOT(E9885="Unknown"),ISBLANK(J9885)),AND(NOT(O9885="Unknown"),ISBLANK(R9885))),"Missing Information", INDEX(Table15[Entire Service Line Classification], MATCH(SUMIFS(Table15[Unique ID],Table15[System-Owned Portion],E9885,Table15[If Material Anything Other than "Lead" in Column E,Was Material Ever Previously Lead?],G9885,Table15[Customer-Owned Portion],O9885),Table15[Unique ID],0),0)))</f>
        <v/>
      </c>
      <c r="X9885"/>
    </row>
    <row r="9886" spans="2:24" hidden="1" x14ac:dyDescent="0.25">
      <c r="B9886" s="145"/>
      <c r="C9886" s="31"/>
      <c r="D9886" s="31"/>
      <c r="E9886" s="43"/>
      <c r="F9886" s="42"/>
      <c r="G9886" s="83"/>
      <c r="H9886" s="31"/>
      <c r="I9886" s="31"/>
      <c r="J9886" s="83"/>
      <c r="K9886" s="31"/>
      <c r="L9886" s="31"/>
      <c r="M9886" s="168"/>
      <c r="N9886" s="147"/>
      <c r="O9886" s="105"/>
      <c r="P9886" s="42"/>
      <c r="Q9886" s="31"/>
      <c r="R9886" s="83"/>
      <c r="S9886" s="31"/>
      <c r="T9886" s="31"/>
      <c r="U9886" s="168"/>
      <c r="V9886" s="149"/>
      <c r="W9886" s="140" t="str" cm="1">
        <f t="array" ref="W9886">IF(SUM(LEN(B9886:V9886))=0,"",IF(OR(OR(ISBLANK(F9886),SUM(LEN(C9886),LEN(D9886))=0),AND(NOT(E9886="Unknown"),ISBLANK(J9886)),AND(NOT(O9886="Unknown"),ISBLANK(R9886))),"Missing Information", INDEX(Table15[Entire Service Line Classification], MATCH(SUMIFS(Table15[Unique ID],Table15[System-Owned Portion],E9886,Table15[If Material Anything Other than "Lead" in Column E,Was Material Ever Previously Lead?],G9886,Table15[Customer-Owned Portion],O9886),Table15[Unique ID],0),0)))</f>
        <v/>
      </c>
      <c r="X9886"/>
    </row>
    <row r="9887" spans="2:24" hidden="1" x14ac:dyDescent="0.25">
      <c r="B9887" s="145"/>
      <c r="C9887" s="31"/>
      <c r="D9887" s="31"/>
      <c r="E9887" s="43"/>
      <c r="F9887" s="42"/>
      <c r="G9887" s="83"/>
      <c r="H9887" s="31"/>
      <c r="I9887" s="31"/>
      <c r="J9887" s="83"/>
      <c r="K9887" s="31"/>
      <c r="L9887" s="31"/>
      <c r="M9887" s="168"/>
      <c r="N9887" s="147"/>
      <c r="O9887" s="105"/>
      <c r="P9887" s="42"/>
      <c r="Q9887" s="31"/>
      <c r="R9887" s="83"/>
      <c r="S9887" s="31"/>
      <c r="T9887" s="31"/>
      <c r="U9887" s="168"/>
      <c r="V9887" s="149"/>
      <c r="W9887" s="140" t="str" cm="1">
        <f t="array" ref="W9887">IF(SUM(LEN(B9887:V9887))=0,"",IF(OR(OR(ISBLANK(F9887),SUM(LEN(C9887),LEN(D9887))=0),AND(NOT(E9887="Unknown"),ISBLANK(J9887)),AND(NOT(O9887="Unknown"),ISBLANK(R9887))),"Missing Information", INDEX(Table15[Entire Service Line Classification], MATCH(SUMIFS(Table15[Unique ID],Table15[System-Owned Portion],E9887,Table15[If Material Anything Other than "Lead" in Column E,Was Material Ever Previously Lead?],G9887,Table15[Customer-Owned Portion],O9887),Table15[Unique ID],0),0)))</f>
        <v/>
      </c>
      <c r="X9887"/>
    </row>
    <row r="9888" spans="2:24" hidden="1" x14ac:dyDescent="0.25">
      <c r="B9888" s="145"/>
      <c r="C9888" s="31"/>
      <c r="D9888" s="31"/>
      <c r="E9888" s="43"/>
      <c r="F9888" s="42"/>
      <c r="G9888" s="83"/>
      <c r="H9888" s="31"/>
      <c r="I9888" s="31"/>
      <c r="J9888" s="83"/>
      <c r="K9888" s="31"/>
      <c r="L9888" s="31"/>
      <c r="M9888" s="168"/>
      <c r="N9888" s="147"/>
      <c r="O9888" s="105"/>
      <c r="P9888" s="42"/>
      <c r="Q9888" s="31"/>
      <c r="R9888" s="83"/>
      <c r="S9888" s="31"/>
      <c r="T9888" s="31"/>
      <c r="U9888" s="168"/>
      <c r="V9888" s="149"/>
      <c r="W9888" s="140" t="str" cm="1">
        <f t="array" ref="W9888">IF(SUM(LEN(B9888:V9888))=0,"",IF(OR(OR(ISBLANK(F9888),SUM(LEN(C9888),LEN(D9888))=0),AND(NOT(E9888="Unknown"),ISBLANK(J9888)),AND(NOT(O9888="Unknown"),ISBLANK(R9888))),"Missing Information", INDEX(Table15[Entire Service Line Classification], MATCH(SUMIFS(Table15[Unique ID],Table15[System-Owned Portion],E9888,Table15[If Material Anything Other than "Lead" in Column E,Was Material Ever Previously Lead?],G9888,Table15[Customer-Owned Portion],O9888),Table15[Unique ID],0),0)))</f>
        <v/>
      </c>
      <c r="X9888"/>
    </row>
    <row r="9889" spans="2:24" hidden="1" x14ac:dyDescent="0.25">
      <c r="B9889" s="145"/>
      <c r="C9889" s="31"/>
      <c r="D9889" s="31"/>
      <c r="E9889" s="43"/>
      <c r="F9889" s="42"/>
      <c r="G9889" s="83"/>
      <c r="H9889" s="31"/>
      <c r="I9889" s="31"/>
      <c r="J9889" s="83"/>
      <c r="K9889" s="31"/>
      <c r="L9889" s="31"/>
      <c r="M9889" s="168"/>
      <c r="N9889" s="147"/>
      <c r="O9889" s="105"/>
      <c r="P9889" s="42"/>
      <c r="Q9889" s="31"/>
      <c r="R9889" s="83"/>
      <c r="S9889" s="31"/>
      <c r="T9889" s="31"/>
      <c r="U9889" s="168"/>
      <c r="V9889" s="149"/>
      <c r="W9889" s="140" t="str" cm="1">
        <f t="array" ref="W9889">IF(SUM(LEN(B9889:V9889))=0,"",IF(OR(OR(ISBLANK(F9889),SUM(LEN(C9889),LEN(D9889))=0),AND(NOT(E9889="Unknown"),ISBLANK(J9889)),AND(NOT(O9889="Unknown"),ISBLANK(R9889))),"Missing Information", INDEX(Table15[Entire Service Line Classification], MATCH(SUMIFS(Table15[Unique ID],Table15[System-Owned Portion],E9889,Table15[If Material Anything Other than "Lead" in Column E,Was Material Ever Previously Lead?],G9889,Table15[Customer-Owned Portion],O9889),Table15[Unique ID],0),0)))</f>
        <v/>
      </c>
      <c r="X9889"/>
    </row>
    <row r="9890" spans="2:24" hidden="1" x14ac:dyDescent="0.25">
      <c r="B9890" s="145"/>
      <c r="C9890" s="31"/>
      <c r="D9890" s="31"/>
      <c r="E9890" s="43"/>
      <c r="F9890" s="42"/>
      <c r="G9890" s="83"/>
      <c r="H9890" s="31"/>
      <c r="I9890" s="31"/>
      <c r="J9890" s="83"/>
      <c r="K9890" s="31"/>
      <c r="L9890" s="31"/>
      <c r="M9890" s="168"/>
      <c r="N9890" s="147"/>
      <c r="O9890" s="105"/>
      <c r="P9890" s="42"/>
      <c r="Q9890" s="31"/>
      <c r="R9890" s="83"/>
      <c r="S9890" s="31"/>
      <c r="T9890" s="31"/>
      <c r="U9890" s="168"/>
      <c r="V9890" s="149"/>
      <c r="W9890" s="140" t="str" cm="1">
        <f t="array" ref="W9890">IF(SUM(LEN(B9890:V9890))=0,"",IF(OR(OR(ISBLANK(F9890),SUM(LEN(C9890),LEN(D9890))=0),AND(NOT(E9890="Unknown"),ISBLANK(J9890)),AND(NOT(O9890="Unknown"),ISBLANK(R9890))),"Missing Information", INDEX(Table15[Entire Service Line Classification], MATCH(SUMIFS(Table15[Unique ID],Table15[System-Owned Portion],E9890,Table15[If Material Anything Other than "Lead" in Column E,Was Material Ever Previously Lead?],G9890,Table15[Customer-Owned Portion],O9890),Table15[Unique ID],0),0)))</f>
        <v/>
      </c>
      <c r="X9890"/>
    </row>
    <row r="9891" spans="2:24" hidden="1" x14ac:dyDescent="0.25">
      <c r="B9891" s="145"/>
      <c r="C9891" s="31"/>
      <c r="D9891" s="31"/>
      <c r="E9891" s="43"/>
      <c r="F9891" s="42"/>
      <c r="G9891" s="83"/>
      <c r="H9891" s="31"/>
      <c r="I9891" s="31"/>
      <c r="J9891" s="83"/>
      <c r="K9891" s="31"/>
      <c r="L9891" s="31"/>
      <c r="M9891" s="168"/>
      <c r="N9891" s="147"/>
      <c r="O9891" s="105"/>
      <c r="P9891" s="42"/>
      <c r="Q9891" s="31"/>
      <c r="R9891" s="83"/>
      <c r="S9891" s="31"/>
      <c r="T9891" s="31"/>
      <c r="U9891" s="168"/>
      <c r="V9891" s="149"/>
      <c r="W9891" s="140" t="str" cm="1">
        <f t="array" ref="W9891">IF(SUM(LEN(B9891:V9891))=0,"",IF(OR(OR(ISBLANK(F9891),SUM(LEN(C9891),LEN(D9891))=0),AND(NOT(E9891="Unknown"),ISBLANK(J9891)),AND(NOT(O9891="Unknown"),ISBLANK(R9891))),"Missing Information", INDEX(Table15[Entire Service Line Classification], MATCH(SUMIFS(Table15[Unique ID],Table15[System-Owned Portion],E9891,Table15[If Material Anything Other than "Lead" in Column E,Was Material Ever Previously Lead?],G9891,Table15[Customer-Owned Portion],O9891),Table15[Unique ID],0),0)))</f>
        <v/>
      </c>
      <c r="X9891"/>
    </row>
    <row r="9892" spans="2:24" hidden="1" x14ac:dyDescent="0.25">
      <c r="B9892" s="145"/>
      <c r="C9892" s="31"/>
      <c r="D9892" s="31"/>
      <c r="E9892" s="43"/>
      <c r="F9892" s="42"/>
      <c r="G9892" s="83"/>
      <c r="H9892" s="31"/>
      <c r="I9892" s="31"/>
      <c r="J9892" s="83"/>
      <c r="K9892" s="31"/>
      <c r="L9892" s="31"/>
      <c r="M9892" s="168"/>
      <c r="N9892" s="147"/>
      <c r="O9892" s="105"/>
      <c r="P9892" s="42"/>
      <c r="Q9892" s="31"/>
      <c r="R9892" s="83"/>
      <c r="S9892" s="31"/>
      <c r="T9892" s="31"/>
      <c r="U9892" s="168"/>
      <c r="V9892" s="149"/>
      <c r="W9892" s="140" t="str" cm="1">
        <f t="array" ref="W9892">IF(SUM(LEN(B9892:V9892))=0,"",IF(OR(OR(ISBLANK(F9892),SUM(LEN(C9892),LEN(D9892))=0),AND(NOT(E9892="Unknown"),ISBLANK(J9892)),AND(NOT(O9892="Unknown"),ISBLANK(R9892))),"Missing Information", INDEX(Table15[Entire Service Line Classification], MATCH(SUMIFS(Table15[Unique ID],Table15[System-Owned Portion],E9892,Table15[If Material Anything Other than "Lead" in Column E,Was Material Ever Previously Lead?],G9892,Table15[Customer-Owned Portion],O9892),Table15[Unique ID],0),0)))</f>
        <v/>
      </c>
      <c r="X9892"/>
    </row>
    <row r="9893" spans="2:24" hidden="1" x14ac:dyDescent="0.25">
      <c r="B9893" s="145"/>
      <c r="C9893" s="31"/>
      <c r="D9893" s="31"/>
      <c r="E9893" s="43"/>
      <c r="F9893" s="42"/>
      <c r="G9893" s="83"/>
      <c r="H9893" s="31"/>
      <c r="I9893" s="31"/>
      <c r="J9893" s="83"/>
      <c r="K9893" s="31"/>
      <c r="L9893" s="31"/>
      <c r="M9893" s="168"/>
      <c r="N9893" s="147"/>
      <c r="O9893" s="105"/>
      <c r="P9893" s="42"/>
      <c r="Q9893" s="31"/>
      <c r="R9893" s="83"/>
      <c r="S9893" s="31"/>
      <c r="T9893" s="31"/>
      <c r="U9893" s="168"/>
      <c r="V9893" s="149"/>
      <c r="W9893" s="140" t="str" cm="1">
        <f t="array" ref="W9893">IF(SUM(LEN(B9893:V9893))=0,"",IF(OR(OR(ISBLANK(F9893),SUM(LEN(C9893),LEN(D9893))=0),AND(NOT(E9893="Unknown"),ISBLANK(J9893)),AND(NOT(O9893="Unknown"),ISBLANK(R9893))),"Missing Information", INDEX(Table15[Entire Service Line Classification], MATCH(SUMIFS(Table15[Unique ID],Table15[System-Owned Portion],E9893,Table15[If Material Anything Other than "Lead" in Column E,Was Material Ever Previously Lead?],G9893,Table15[Customer-Owned Portion],O9893),Table15[Unique ID],0),0)))</f>
        <v/>
      </c>
      <c r="X9893"/>
    </row>
    <row r="9894" spans="2:24" hidden="1" x14ac:dyDescent="0.25">
      <c r="B9894" s="145"/>
      <c r="C9894" s="31"/>
      <c r="D9894" s="31"/>
      <c r="E9894" s="43"/>
      <c r="F9894" s="42"/>
      <c r="G9894" s="83"/>
      <c r="H9894" s="31"/>
      <c r="I9894" s="31"/>
      <c r="J9894" s="83"/>
      <c r="K9894" s="31"/>
      <c r="L9894" s="31"/>
      <c r="M9894" s="168"/>
      <c r="N9894" s="147"/>
      <c r="O9894" s="105"/>
      <c r="P9894" s="42"/>
      <c r="Q9894" s="31"/>
      <c r="R9894" s="83"/>
      <c r="S9894" s="31"/>
      <c r="T9894" s="31"/>
      <c r="U9894" s="168"/>
      <c r="V9894" s="149"/>
      <c r="W9894" s="140" t="str" cm="1">
        <f t="array" ref="W9894">IF(SUM(LEN(B9894:V9894))=0,"",IF(OR(OR(ISBLANK(F9894),SUM(LEN(C9894),LEN(D9894))=0),AND(NOT(E9894="Unknown"),ISBLANK(J9894)),AND(NOT(O9894="Unknown"),ISBLANK(R9894))),"Missing Information", INDEX(Table15[Entire Service Line Classification], MATCH(SUMIFS(Table15[Unique ID],Table15[System-Owned Portion],E9894,Table15[If Material Anything Other than "Lead" in Column E,Was Material Ever Previously Lead?],G9894,Table15[Customer-Owned Portion],O9894),Table15[Unique ID],0),0)))</f>
        <v/>
      </c>
      <c r="X9894"/>
    </row>
    <row r="9895" spans="2:24" hidden="1" x14ac:dyDescent="0.25">
      <c r="B9895" s="145"/>
      <c r="C9895" s="31"/>
      <c r="D9895" s="31"/>
      <c r="E9895" s="43"/>
      <c r="F9895" s="42"/>
      <c r="G9895" s="83"/>
      <c r="H9895" s="31"/>
      <c r="I9895" s="31"/>
      <c r="J9895" s="83"/>
      <c r="K9895" s="31"/>
      <c r="L9895" s="31"/>
      <c r="M9895" s="168"/>
      <c r="N9895" s="147"/>
      <c r="O9895" s="105"/>
      <c r="P9895" s="42"/>
      <c r="Q9895" s="31"/>
      <c r="R9895" s="83"/>
      <c r="S9895" s="31"/>
      <c r="T9895" s="31"/>
      <c r="U9895" s="168"/>
      <c r="V9895" s="149"/>
      <c r="W9895" s="140" t="str" cm="1">
        <f t="array" ref="W9895">IF(SUM(LEN(B9895:V9895))=0,"",IF(OR(OR(ISBLANK(F9895),SUM(LEN(C9895),LEN(D9895))=0),AND(NOT(E9895="Unknown"),ISBLANK(J9895)),AND(NOT(O9895="Unknown"),ISBLANK(R9895))),"Missing Information", INDEX(Table15[Entire Service Line Classification], MATCH(SUMIFS(Table15[Unique ID],Table15[System-Owned Portion],E9895,Table15[If Material Anything Other than "Lead" in Column E,Was Material Ever Previously Lead?],G9895,Table15[Customer-Owned Portion],O9895),Table15[Unique ID],0),0)))</f>
        <v/>
      </c>
      <c r="X9895"/>
    </row>
    <row r="9896" spans="2:24" hidden="1" x14ac:dyDescent="0.25">
      <c r="B9896" s="145"/>
      <c r="C9896" s="31"/>
      <c r="D9896" s="31"/>
      <c r="E9896" s="43"/>
      <c r="F9896" s="42"/>
      <c r="G9896" s="83"/>
      <c r="H9896" s="31"/>
      <c r="I9896" s="31"/>
      <c r="J9896" s="83"/>
      <c r="K9896" s="31"/>
      <c r="L9896" s="31"/>
      <c r="M9896" s="168"/>
      <c r="N9896" s="147"/>
      <c r="O9896" s="105"/>
      <c r="P9896" s="42"/>
      <c r="Q9896" s="31"/>
      <c r="R9896" s="83"/>
      <c r="S9896" s="31"/>
      <c r="T9896" s="31"/>
      <c r="U9896" s="168"/>
      <c r="V9896" s="149"/>
      <c r="W9896" s="140" t="str" cm="1">
        <f t="array" ref="W9896">IF(SUM(LEN(B9896:V9896))=0,"",IF(OR(OR(ISBLANK(F9896),SUM(LEN(C9896),LEN(D9896))=0),AND(NOT(E9896="Unknown"),ISBLANK(J9896)),AND(NOT(O9896="Unknown"),ISBLANK(R9896))),"Missing Information", INDEX(Table15[Entire Service Line Classification], MATCH(SUMIFS(Table15[Unique ID],Table15[System-Owned Portion],E9896,Table15[If Material Anything Other than "Lead" in Column E,Was Material Ever Previously Lead?],G9896,Table15[Customer-Owned Portion],O9896),Table15[Unique ID],0),0)))</f>
        <v/>
      </c>
      <c r="X9896"/>
    </row>
    <row r="9897" spans="2:24" hidden="1" x14ac:dyDescent="0.25">
      <c r="B9897" s="145"/>
      <c r="C9897" s="31"/>
      <c r="D9897" s="31"/>
      <c r="E9897" s="43"/>
      <c r="F9897" s="42"/>
      <c r="G9897" s="83"/>
      <c r="H9897" s="31"/>
      <c r="I9897" s="31"/>
      <c r="J9897" s="83"/>
      <c r="K9897" s="31"/>
      <c r="L9897" s="31"/>
      <c r="M9897" s="168"/>
      <c r="N9897" s="147"/>
      <c r="O9897" s="105"/>
      <c r="P9897" s="42"/>
      <c r="Q9897" s="31"/>
      <c r="R9897" s="83"/>
      <c r="S9897" s="31"/>
      <c r="T9897" s="31"/>
      <c r="U9897" s="168"/>
      <c r="V9897" s="149"/>
      <c r="W9897" s="140" t="str" cm="1">
        <f t="array" ref="W9897">IF(SUM(LEN(B9897:V9897))=0,"",IF(OR(OR(ISBLANK(F9897),SUM(LEN(C9897),LEN(D9897))=0),AND(NOT(E9897="Unknown"),ISBLANK(J9897)),AND(NOT(O9897="Unknown"),ISBLANK(R9897))),"Missing Information", INDEX(Table15[Entire Service Line Classification], MATCH(SUMIFS(Table15[Unique ID],Table15[System-Owned Portion],E9897,Table15[If Material Anything Other than "Lead" in Column E,Was Material Ever Previously Lead?],G9897,Table15[Customer-Owned Portion],O9897),Table15[Unique ID],0),0)))</f>
        <v/>
      </c>
      <c r="X9897"/>
    </row>
    <row r="9898" spans="2:24" hidden="1" x14ac:dyDescent="0.25">
      <c r="B9898" s="145"/>
      <c r="C9898" s="31"/>
      <c r="D9898" s="31"/>
      <c r="E9898" s="43"/>
      <c r="F9898" s="42"/>
      <c r="G9898" s="83"/>
      <c r="H9898" s="31"/>
      <c r="I9898" s="31"/>
      <c r="J9898" s="83"/>
      <c r="K9898" s="31"/>
      <c r="L9898" s="31"/>
      <c r="M9898" s="168"/>
      <c r="N9898" s="147"/>
      <c r="O9898" s="105"/>
      <c r="P9898" s="42"/>
      <c r="Q9898" s="31"/>
      <c r="R9898" s="83"/>
      <c r="S9898" s="31"/>
      <c r="T9898" s="31"/>
      <c r="U9898" s="168"/>
      <c r="V9898" s="149"/>
      <c r="W9898" s="140" t="str" cm="1">
        <f t="array" ref="W9898">IF(SUM(LEN(B9898:V9898))=0,"",IF(OR(OR(ISBLANK(F9898),SUM(LEN(C9898),LEN(D9898))=0),AND(NOT(E9898="Unknown"),ISBLANK(J9898)),AND(NOT(O9898="Unknown"),ISBLANK(R9898))),"Missing Information", INDEX(Table15[Entire Service Line Classification], MATCH(SUMIFS(Table15[Unique ID],Table15[System-Owned Portion],E9898,Table15[If Material Anything Other than "Lead" in Column E,Was Material Ever Previously Lead?],G9898,Table15[Customer-Owned Portion],O9898),Table15[Unique ID],0),0)))</f>
        <v/>
      </c>
      <c r="X9898"/>
    </row>
    <row r="9899" spans="2:24" hidden="1" x14ac:dyDescent="0.25">
      <c r="B9899" s="145"/>
      <c r="C9899" s="31"/>
      <c r="D9899" s="31"/>
      <c r="E9899" s="43"/>
      <c r="F9899" s="42"/>
      <c r="G9899" s="83"/>
      <c r="H9899" s="31"/>
      <c r="I9899" s="31"/>
      <c r="J9899" s="83"/>
      <c r="K9899" s="31"/>
      <c r="L9899" s="31"/>
      <c r="M9899" s="168"/>
      <c r="N9899" s="147"/>
      <c r="O9899" s="105"/>
      <c r="P9899" s="42"/>
      <c r="Q9899" s="31"/>
      <c r="R9899" s="83"/>
      <c r="S9899" s="31"/>
      <c r="T9899" s="31"/>
      <c r="U9899" s="168"/>
      <c r="V9899" s="149"/>
      <c r="W9899" s="140" t="str" cm="1">
        <f t="array" ref="W9899">IF(SUM(LEN(B9899:V9899))=0,"",IF(OR(OR(ISBLANK(F9899),SUM(LEN(C9899),LEN(D9899))=0),AND(NOT(E9899="Unknown"),ISBLANK(J9899)),AND(NOT(O9899="Unknown"),ISBLANK(R9899))),"Missing Information", INDEX(Table15[Entire Service Line Classification], MATCH(SUMIFS(Table15[Unique ID],Table15[System-Owned Portion],E9899,Table15[If Material Anything Other than "Lead" in Column E,Was Material Ever Previously Lead?],G9899,Table15[Customer-Owned Portion],O9899),Table15[Unique ID],0),0)))</f>
        <v/>
      </c>
      <c r="X9899"/>
    </row>
    <row r="9900" spans="2:24" hidden="1" x14ac:dyDescent="0.25">
      <c r="B9900" s="145"/>
      <c r="C9900" s="31"/>
      <c r="D9900" s="31"/>
      <c r="E9900" s="43"/>
      <c r="F9900" s="42"/>
      <c r="G9900" s="83"/>
      <c r="H9900" s="31"/>
      <c r="I9900" s="31"/>
      <c r="J9900" s="83"/>
      <c r="K9900" s="31"/>
      <c r="L9900" s="31"/>
      <c r="M9900" s="168"/>
      <c r="N9900" s="147"/>
      <c r="O9900" s="105"/>
      <c r="P9900" s="42"/>
      <c r="Q9900" s="31"/>
      <c r="R9900" s="83"/>
      <c r="S9900" s="31"/>
      <c r="T9900" s="31"/>
      <c r="U9900" s="168"/>
      <c r="V9900" s="149"/>
      <c r="W9900" s="140" t="str" cm="1">
        <f t="array" ref="W9900">IF(SUM(LEN(B9900:V9900))=0,"",IF(OR(OR(ISBLANK(F9900),SUM(LEN(C9900),LEN(D9900))=0),AND(NOT(E9900="Unknown"),ISBLANK(J9900)),AND(NOT(O9900="Unknown"),ISBLANK(R9900))),"Missing Information", INDEX(Table15[Entire Service Line Classification], MATCH(SUMIFS(Table15[Unique ID],Table15[System-Owned Portion],E9900,Table15[If Material Anything Other than "Lead" in Column E,Was Material Ever Previously Lead?],G9900,Table15[Customer-Owned Portion],O9900),Table15[Unique ID],0),0)))</f>
        <v/>
      </c>
      <c r="X9900"/>
    </row>
    <row r="9901" spans="2:24" hidden="1" x14ac:dyDescent="0.25">
      <c r="B9901" s="145"/>
      <c r="C9901" s="31"/>
      <c r="D9901" s="31"/>
      <c r="E9901" s="43"/>
      <c r="F9901" s="42"/>
      <c r="G9901" s="83"/>
      <c r="H9901" s="31"/>
      <c r="I9901" s="31"/>
      <c r="J9901" s="83"/>
      <c r="K9901" s="31"/>
      <c r="L9901" s="31"/>
      <c r="M9901" s="168"/>
      <c r="N9901" s="147"/>
      <c r="O9901" s="105"/>
      <c r="P9901" s="42"/>
      <c r="Q9901" s="31"/>
      <c r="R9901" s="83"/>
      <c r="S9901" s="31"/>
      <c r="T9901" s="31"/>
      <c r="U9901" s="168"/>
      <c r="V9901" s="149"/>
      <c r="W9901" s="140" t="str" cm="1">
        <f t="array" ref="W9901">IF(SUM(LEN(B9901:V9901))=0,"",IF(OR(OR(ISBLANK(F9901),SUM(LEN(C9901),LEN(D9901))=0),AND(NOT(E9901="Unknown"),ISBLANK(J9901)),AND(NOT(O9901="Unknown"),ISBLANK(R9901))),"Missing Information", INDEX(Table15[Entire Service Line Classification], MATCH(SUMIFS(Table15[Unique ID],Table15[System-Owned Portion],E9901,Table15[If Material Anything Other than "Lead" in Column E,Was Material Ever Previously Lead?],G9901,Table15[Customer-Owned Portion],O9901),Table15[Unique ID],0),0)))</f>
        <v/>
      </c>
      <c r="X9901"/>
    </row>
    <row r="9902" spans="2:24" hidden="1" x14ac:dyDescent="0.25">
      <c r="B9902" s="145"/>
      <c r="C9902" s="31"/>
      <c r="D9902" s="31"/>
      <c r="E9902" s="43"/>
      <c r="F9902" s="42"/>
      <c r="G9902" s="83"/>
      <c r="H9902" s="31"/>
      <c r="I9902" s="31"/>
      <c r="J9902" s="83"/>
      <c r="K9902" s="31"/>
      <c r="L9902" s="31"/>
      <c r="M9902" s="168"/>
      <c r="N9902" s="147"/>
      <c r="O9902" s="105"/>
      <c r="P9902" s="42"/>
      <c r="Q9902" s="31"/>
      <c r="R9902" s="83"/>
      <c r="S9902" s="31"/>
      <c r="T9902" s="31"/>
      <c r="U9902" s="168"/>
      <c r="V9902" s="149"/>
      <c r="W9902" s="140" t="str" cm="1">
        <f t="array" ref="W9902">IF(SUM(LEN(B9902:V9902))=0,"",IF(OR(OR(ISBLANK(F9902),SUM(LEN(C9902),LEN(D9902))=0),AND(NOT(E9902="Unknown"),ISBLANK(J9902)),AND(NOT(O9902="Unknown"),ISBLANK(R9902))),"Missing Information", INDEX(Table15[Entire Service Line Classification], MATCH(SUMIFS(Table15[Unique ID],Table15[System-Owned Portion],E9902,Table15[If Material Anything Other than "Lead" in Column E,Was Material Ever Previously Lead?],G9902,Table15[Customer-Owned Portion],O9902),Table15[Unique ID],0),0)))</f>
        <v/>
      </c>
      <c r="X9902"/>
    </row>
    <row r="9903" spans="2:24" hidden="1" x14ac:dyDescent="0.25">
      <c r="B9903" s="145"/>
      <c r="C9903" s="31"/>
      <c r="D9903" s="31"/>
      <c r="E9903" s="43"/>
      <c r="F9903" s="42"/>
      <c r="G9903" s="83"/>
      <c r="H9903" s="31"/>
      <c r="I9903" s="31"/>
      <c r="J9903" s="83"/>
      <c r="K9903" s="31"/>
      <c r="L9903" s="31"/>
      <c r="M9903" s="168"/>
      <c r="N9903" s="147"/>
      <c r="O9903" s="105"/>
      <c r="P9903" s="42"/>
      <c r="Q9903" s="31"/>
      <c r="R9903" s="83"/>
      <c r="S9903" s="31"/>
      <c r="T9903" s="31"/>
      <c r="U9903" s="168"/>
      <c r="V9903" s="149"/>
      <c r="W9903" s="140" t="str" cm="1">
        <f t="array" ref="W9903">IF(SUM(LEN(B9903:V9903))=0,"",IF(OR(OR(ISBLANK(F9903),SUM(LEN(C9903),LEN(D9903))=0),AND(NOT(E9903="Unknown"),ISBLANK(J9903)),AND(NOT(O9903="Unknown"),ISBLANK(R9903))),"Missing Information", INDEX(Table15[Entire Service Line Classification], MATCH(SUMIFS(Table15[Unique ID],Table15[System-Owned Portion],E9903,Table15[If Material Anything Other than "Lead" in Column E,Was Material Ever Previously Lead?],G9903,Table15[Customer-Owned Portion],O9903),Table15[Unique ID],0),0)))</f>
        <v/>
      </c>
      <c r="X9903"/>
    </row>
    <row r="9904" spans="2:24" hidden="1" x14ac:dyDescent="0.25">
      <c r="B9904" s="145"/>
      <c r="C9904" s="31"/>
      <c r="D9904" s="31"/>
      <c r="E9904" s="43"/>
      <c r="F9904" s="42"/>
      <c r="G9904" s="83"/>
      <c r="H9904" s="31"/>
      <c r="I9904" s="31"/>
      <c r="J9904" s="83"/>
      <c r="K9904" s="31"/>
      <c r="L9904" s="31"/>
      <c r="M9904" s="168"/>
      <c r="N9904" s="147"/>
      <c r="O9904" s="105"/>
      <c r="P9904" s="42"/>
      <c r="Q9904" s="31"/>
      <c r="R9904" s="83"/>
      <c r="S9904" s="31"/>
      <c r="T9904" s="31"/>
      <c r="U9904" s="168"/>
      <c r="V9904" s="149"/>
      <c r="W9904" s="140" t="str" cm="1">
        <f t="array" ref="W9904">IF(SUM(LEN(B9904:V9904))=0,"",IF(OR(OR(ISBLANK(F9904),SUM(LEN(C9904),LEN(D9904))=0),AND(NOT(E9904="Unknown"),ISBLANK(J9904)),AND(NOT(O9904="Unknown"),ISBLANK(R9904))),"Missing Information", INDEX(Table15[Entire Service Line Classification], MATCH(SUMIFS(Table15[Unique ID],Table15[System-Owned Portion],E9904,Table15[If Material Anything Other than "Lead" in Column E,Was Material Ever Previously Lead?],G9904,Table15[Customer-Owned Portion],O9904),Table15[Unique ID],0),0)))</f>
        <v/>
      </c>
      <c r="X9904"/>
    </row>
    <row r="9905" spans="2:24" hidden="1" x14ac:dyDescent="0.25">
      <c r="B9905" s="145"/>
      <c r="C9905" s="31"/>
      <c r="D9905" s="31"/>
      <c r="E9905" s="43"/>
      <c r="F9905" s="42"/>
      <c r="G9905" s="83"/>
      <c r="H9905" s="31"/>
      <c r="I9905" s="31"/>
      <c r="J9905" s="83"/>
      <c r="K9905" s="31"/>
      <c r="L9905" s="31"/>
      <c r="M9905" s="168"/>
      <c r="N9905" s="147"/>
      <c r="O9905" s="105"/>
      <c r="P9905" s="42"/>
      <c r="Q9905" s="31"/>
      <c r="R9905" s="83"/>
      <c r="S9905" s="31"/>
      <c r="T9905" s="31"/>
      <c r="U9905" s="168"/>
      <c r="V9905" s="149"/>
      <c r="W9905" s="140" t="str" cm="1">
        <f t="array" ref="W9905">IF(SUM(LEN(B9905:V9905))=0,"",IF(OR(OR(ISBLANK(F9905),SUM(LEN(C9905),LEN(D9905))=0),AND(NOT(E9905="Unknown"),ISBLANK(J9905)),AND(NOT(O9905="Unknown"),ISBLANK(R9905))),"Missing Information", INDEX(Table15[Entire Service Line Classification], MATCH(SUMIFS(Table15[Unique ID],Table15[System-Owned Portion],E9905,Table15[If Material Anything Other than "Lead" in Column E,Was Material Ever Previously Lead?],G9905,Table15[Customer-Owned Portion],O9905),Table15[Unique ID],0),0)))</f>
        <v/>
      </c>
      <c r="X9905"/>
    </row>
    <row r="9906" spans="2:24" hidden="1" x14ac:dyDescent="0.25">
      <c r="B9906" s="145"/>
      <c r="C9906" s="31"/>
      <c r="D9906" s="31"/>
      <c r="E9906" s="43"/>
      <c r="F9906" s="42"/>
      <c r="G9906" s="83"/>
      <c r="H9906" s="31"/>
      <c r="I9906" s="31"/>
      <c r="J9906" s="83"/>
      <c r="K9906" s="31"/>
      <c r="L9906" s="31"/>
      <c r="M9906" s="168"/>
      <c r="N9906" s="147"/>
      <c r="O9906" s="105"/>
      <c r="P9906" s="42"/>
      <c r="Q9906" s="31"/>
      <c r="R9906" s="83"/>
      <c r="S9906" s="31"/>
      <c r="T9906" s="31"/>
      <c r="U9906" s="168"/>
      <c r="V9906" s="149"/>
      <c r="W9906" s="140" t="str" cm="1">
        <f t="array" ref="W9906">IF(SUM(LEN(B9906:V9906))=0,"",IF(OR(OR(ISBLANK(F9906),SUM(LEN(C9906),LEN(D9906))=0),AND(NOT(E9906="Unknown"),ISBLANK(J9906)),AND(NOT(O9906="Unknown"),ISBLANK(R9906))),"Missing Information", INDEX(Table15[Entire Service Line Classification], MATCH(SUMIFS(Table15[Unique ID],Table15[System-Owned Portion],E9906,Table15[If Material Anything Other than "Lead" in Column E,Was Material Ever Previously Lead?],G9906,Table15[Customer-Owned Portion],O9906),Table15[Unique ID],0),0)))</f>
        <v/>
      </c>
      <c r="X9906"/>
    </row>
    <row r="9907" spans="2:24" hidden="1" x14ac:dyDescent="0.25">
      <c r="B9907" s="145"/>
      <c r="C9907" s="31"/>
      <c r="D9907" s="31"/>
      <c r="E9907" s="43"/>
      <c r="F9907" s="42"/>
      <c r="G9907" s="83"/>
      <c r="H9907" s="31"/>
      <c r="I9907" s="31"/>
      <c r="J9907" s="83"/>
      <c r="K9907" s="31"/>
      <c r="L9907" s="31"/>
      <c r="M9907" s="168"/>
      <c r="N9907" s="147"/>
      <c r="O9907" s="105"/>
      <c r="P9907" s="42"/>
      <c r="Q9907" s="31"/>
      <c r="R9907" s="83"/>
      <c r="S9907" s="31"/>
      <c r="T9907" s="31"/>
      <c r="U9907" s="168"/>
      <c r="V9907" s="149"/>
      <c r="W9907" s="140" t="str" cm="1">
        <f t="array" ref="W9907">IF(SUM(LEN(B9907:V9907))=0,"",IF(OR(OR(ISBLANK(F9907),SUM(LEN(C9907),LEN(D9907))=0),AND(NOT(E9907="Unknown"),ISBLANK(J9907)),AND(NOT(O9907="Unknown"),ISBLANK(R9907))),"Missing Information", INDEX(Table15[Entire Service Line Classification], MATCH(SUMIFS(Table15[Unique ID],Table15[System-Owned Portion],E9907,Table15[If Material Anything Other than "Lead" in Column E,Was Material Ever Previously Lead?],G9907,Table15[Customer-Owned Portion],O9907),Table15[Unique ID],0),0)))</f>
        <v/>
      </c>
      <c r="X9907"/>
    </row>
    <row r="9908" spans="2:24" hidden="1" x14ac:dyDescent="0.25">
      <c r="B9908" s="145"/>
      <c r="C9908" s="31"/>
      <c r="D9908" s="31"/>
      <c r="E9908" s="43"/>
      <c r="F9908" s="42"/>
      <c r="G9908" s="83"/>
      <c r="H9908" s="31"/>
      <c r="I9908" s="31"/>
      <c r="J9908" s="83"/>
      <c r="K9908" s="31"/>
      <c r="L9908" s="31"/>
      <c r="M9908" s="168"/>
      <c r="N9908" s="147"/>
      <c r="O9908" s="105"/>
      <c r="P9908" s="42"/>
      <c r="Q9908" s="31"/>
      <c r="R9908" s="83"/>
      <c r="S9908" s="31"/>
      <c r="T9908" s="31"/>
      <c r="U9908" s="168"/>
      <c r="V9908" s="149"/>
      <c r="W9908" s="140" t="str" cm="1">
        <f t="array" ref="W9908">IF(SUM(LEN(B9908:V9908))=0,"",IF(OR(OR(ISBLANK(F9908),SUM(LEN(C9908),LEN(D9908))=0),AND(NOT(E9908="Unknown"),ISBLANK(J9908)),AND(NOT(O9908="Unknown"),ISBLANK(R9908))),"Missing Information", INDEX(Table15[Entire Service Line Classification], MATCH(SUMIFS(Table15[Unique ID],Table15[System-Owned Portion],E9908,Table15[If Material Anything Other than "Lead" in Column E,Was Material Ever Previously Lead?],G9908,Table15[Customer-Owned Portion],O9908),Table15[Unique ID],0),0)))</f>
        <v/>
      </c>
      <c r="X9908"/>
    </row>
    <row r="9909" spans="2:24" hidden="1" x14ac:dyDescent="0.25">
      <c r="B9909" s="145"/>
      <c r="C9909" s="31"/>
      <c r="D9909" s="31"/>
      <c r="E9909" s="43"/>
      <c r="F9909" s="42"/>
      <c r="G9909" s="83"/>
      <c r="H9909" s="31"/>
      <c r="I9909" s="31"/>
      <c r="J9909" s="83"/>
      <c r="K9909" s="31"/>
      <c r="L9909" s="31"/>
      <c r="M9909" s="168"/>
      <c r="N9909" s="147"/>
      <c r="O9909" s="105"/>
      <c r="P9909" s="42"/>
      <c r="Q9909" s="31"/>
      <c r="R9909" s="83"/>
      <c r="S9909" s="31"/>
      <c r="T9909" s="31"/>
      <c r="U9909" s="168"/>
      <c r="V9909" s="149"/>
      <c r="W9909" s="140" t="str" cm="1">
        <f t="array" ref="W9909">IF(SUM(LEN(B9909:V9909))=0,"",IF(OR(OR(ISBLANK(F9909),SUM(LEN(C9909),LEN(D9909))=0),AND(NOT(E9909="Unknown"),ISBLANK(J9909)),AND(NOT(O9909="Unknown"),ISBLANK(R9909))),"Missing Information", INDEX(Table15[Entire Service Line Classification], MATCH(SUMIFS(Table15[Unique ID],Table15[System-Owned Portion],E9909,Table15[If Material Anything Other than "Lead" in Column E,Was Material Ever Previously Lead?],G9909,Table15[Customer-Owned Portion],O9909),Table15[Unique ID],0),0)))</f>
        <v/>
      </c>
      <c r="X9909"/>
    </row>
    <row r="9910" spans="2:24" hidden="1" x14ac:dyDescent="0.25">
      <c r="B9910" s="145"/>
      <c r="C9910" s="31"/>
      <c r="D9910" s="31"/>
      <c r="E9910" s="43"/>
      <c r="F9910" s="42"/>
      <c r="G9910" s="83"/>
      <c r="H9910" s="31"/>
      <c r="I9910" s="31"/>
      <c r="J9910" s="83"/>
      <c r="K9910" s="31"/>
      <c r="L9910" s="31"/>
      <c r="M9910" s="168"/>
      <c r="N9910" s="147"/>
      <c r="O9910" s="105"/>
      <c r="P9910" s="42"/>
      <c r="Q9910" s="31"/>
      <c r="R9910" s="83"/>
      <c r="S9910" s="31"/>
      <c r="T9910" s="31"/>
      <c r="U9910" s="168"/>
      <c r="V9910" s="149"/>
      <c r="W9910" s="140" t="str" cm="1">
        <f t="array" ref="W9910">IF(SUM(LEN(B9910:V9910))=0,"",IF(OR(OR(ISBLANK(F9910),SUM(LEN(C9910),LEN(D9910))=0),AND(NOT(E9910="Unknown"),ISBLANK(J9910)),AND(NOT(O9910="Unknown"),ISBLANK(R9910))),"Missing Information", INDEX(Table15[Entire Service Line Classification], MATCH(SUMIFS(Table15[Unique ID],Table15[System-Owned Portion],E9910,Table15[If Material Anything Other than "Lead" in Column E,Was Material Ever Previously Lead?],G9910,Table15[Customer-Owned Portion],O9910),Table15[Unique ID],0),0)))</f>
        <v/>
      </c>
      <c r="X9910"/>
    </row>
    <row r="9911" spans="2:24" hidden="1" x14ac:dyDescent="0.25">
      <c r="B9911" s="145"/>
      <c r="C9911" s="31"/>
      <c r="D9911" s="31"/>
      <c r="E9911" s="43"/>
      <c r="F9911" s="42"/>
      <c r="G9911" s="83"/>
      <c r="H9911" s="31"/>
      <c r="I9911" s="31"/>
      <c r="J9911" s="83"/>
      <c r="K9911" s="31"/>
      <c r="L9911" s="31"/>
      <c r="M9911" s="168"/>
      <c r="N9911" s="147"/>
      <c r="O9911" s="105"/>
      <c r="P9911" s="42"/>
      <c r="Q9911" s="31"/>
      <c r="R9911" s="83"/>
      <c r="S9911" s="31"/>
      <c r="T9911" s="31"/>
      <c r="U9911" s="168"/>
      <c r="V9911" s="149"/>
      <c r="W9911" s="140" t="str" cm="1">
        <f t="array" ref="W9911">IF(SUM(LEN(B9911:V9911))=0,"",IF(OR(OR(ISBLANK(F9911),SUM(LEN(C9911),LEN(D9911))=0),AND(NOT(E9911="Unknown"),ISBLANK(J9911)),AND(NOT(O9911="Unknown"),ISBLANK(R9911))),"Missing Information", INDEX(Table15[Entire Service Line Classification], MATCH(SUMIFS(Table15[Unique ID],Table15[System-Owned Portion],E9911,Table15[If Material Anything Other than "Lead" in Column E,Was Material Ever Previously Lead?],G9911,Table15[Customer-Owned Portion],O9911),Table15[Unique ID],0),0)))</f>
        <v/>
      </c>
      <c r="X9911"/>
    </row>
    <row r="9912" spans="2:24" hidden="1" x14ac:dyDescent="0.25">
      <c r="B9912" s="145"/>
      <c r="C9912" s="31"/>
      <c r="D9912" s="31"/>
      <c r="E9912" s="43"/>
      <c r="F9912" s="42"/>
      <c r="G9912" s="83"/>
      <c r="H9912" s="31"/>
      <c r="I9912" s="31"/>
      <c r="J9912" s="83"/>
      <c r="K9912" s="31"/>
      <c r="L9912" s="31"/>
      <c r="M9912" s="168"/>
      <c r="N9912" s="147"/>
      <c r="O9912" s="105"/>
      <c r="P9912" s="42"/>
      <c r="Q9912" s="31"/>
      <c r="R9912" s="83"/>
      <c r="S9912" s="31"/>
      <c r="T9912" s="31"/>
      <c r="U9912" s="168"/>
      <c r="V9912" s="149"/>
      <c r="W9912" s="140" t="str" cm="1">
        <f t="array" ref="W9912">IF(SUM(LEN(B9912:V9912))=0,"",IF(OR(OR(ISBLANK(F9912),SUM(LEN(C9912),LEN(D9912))=0),AND(NOT(E9912="Unknown"),ISBLANK(J9912)),AND(NOT(O9912="Unknown"),ISBLANK(R9912))),"Missing Information", INDEX(Table15[Entire Service Line Classification], MATCH(SUMIFS(Table15[Unique ID],Table15[System-Owned Portion],E9912,Table15[If Material Anything Other than "Lead" in Column E,Was Material Ever Previously Lead?],G9912,Table15[Customer-Owned Portion],O9912),Table15[Unique ID],0),0)))</f>
        <v/>
      </c>
      <c r="X9912"/>
    </row>
    <row r="9913" spans="2:24" hidden="1" x14ac:dyDescent="0.25">
      <c r="B9913" s="145"/>
      <c r="C9913" s="31"/>
      <c r="D9913" s="31"/>
      <c r="E9913" s="43"/>
      <c r="F9913" s="42"/>
      <c r="G9913" s="83"/>
      <c r="H9913" s="31"/>
      <c r="I9913" s="31"/>
      <c r="J9913" s="83"/>
      <c r="K9913" s="31"/>
      <c r="L9913" s="31"/>
      <c r="M9913" s="168"/>
      <c r="N9913" s="147"/>
      <c r="O9913" s="105"/>
      <c r="P9913" s="42"/>
      <c r="Q9913" s="31"/>
      <c r="R9913" s="83"/>
      <c r="S9913" s="31"/>
      <c r="T9913" s="31"/>
      <c r="U9913" s="168"/>
      <c r="V9913" s="149"/>
      <c r="W9913" s="140" t="str" cm="1">
        <f t="array" ref="W9913">IF(SUM(LEN(B9913:V9913))=0,"",IF(OR(OR(ISBLANK(F9913),SUM(LEN(C9913),LEN(D9913))=0),AND(NOT(E9913="Unknown"),ISBLANK(J9913)),AND(NOT(O9913="Unknown"),ISBLANK(R9913))),"Missing Information", INDEX(Table15[Entire Service Line Classification], MATCH(SUMIFS(Table15[Unique ID],Table15[System-Owned Portion],E9913,Table15[If Material Anything Other than "Lead" in Column E,Was Material Ever Previously Lead?],G9913,Table15[Customer-Owned Portion],O9913),Table15[Unique ID],0),0)))</f>
        <v/>
      </c>
      <c r="X9913"/>
    </row>
    <row r="9914" spans="2:24" hidden="1" x14ac:dyDescent="0.25">
      <c r="B9914" s="145"/>
      <c r="C9914" s="31"/>
      <c r="D9914" s="31"/>
      <c r="E9914" s="43"/>
      <c r="F9914" s="42"/>
      <c r="G9914" s="83"/>
      <c r="H9914" s="31"/>
      <c r="I9914" s="31"/>
      <c r="J9914" s="83"/>
      <c r="K9914" s="31"/>
      <c r="L9914" s="31"/>
      <c r="M9914" s="168"/>
      <c r="N9914" s="147"/>
      <c r="O9914" s="105"/>
      <c r="P9914" s="42"/>
      <c r="Q9914" s="31"/>
      <c r="R9914" s="83"/>
      <c r="S9914" s="31"/>
      <c r="T9914" s="31"/>
      <c r="U9914" s="168"/>
      <c r="V9914" s="149"/>
      <c r="W9914" s="140" t="str" cm="1">
        <f t="array" ref="W9914">IF(SUM(LEN(B9914:V9914))=0,"",IF(OR(OR(ISBLANK(F9914),SUM(LEN(C9914),LEN(D9914))=0),AND(NOT(E9914="Unknown"),ISBLANK(J9914)),AND(NOT(O9914="Unknown"),ISBLANK(R9914))),"Missing Information", INDEX(Table15[Entire Service Line Classification], MATCH(SUMIFS(Table15[Unique ID],Table15[System-Owned Portion],E9914,Table15[If Material Anything Other than "Lead" in Column E,Was Material Ever Previously Lead?],G9914,Table15[Customer-Owned Portion],O9914),Table15[Unique ID],0),0)))</f>
        <v/>
      </c>
      <c r="X9914"/>
    </row>
    <row r="9915" spans="2:24" hidden="1" x14ac:dyDescent="0.25">
      <c r="B9915" s="145"/>
      <c r="C9915" s="31"/>
      <c r="D9915" s="31"/>
      <c r="E9915" s="43"/>
      <c r="F9915" s="42"/>
      <c r="G9915" s="83"/>
      <c r="H9915" s="31"/>
      <c r="I9915" s="31"/>
      <c r="J9915" s="83"/>
      <c r="K9915" s="31"/>
      <c r="L9915" s="31"/>
      <c r="M9915" s="168"/>
      <c r="N9915" s="147"/>
      <c r="O9915" s="105"/>
      <c r="P9915" s="42"/>
      <c r="Q9915" s="31"/>
      <c r="R9915" s="83"/>
      <c r="S9915" s="31"/>
      <c r="T9915" s="31"/>
      <c r="U9915" s="168"/>
      <c r="V9915" s="149"/>
      <c r="W9915" s="140" t="str" cm="1">
        <f t="array" ref="W9915">IF(SUM(LEN(B9915:V9915))=0,"",IF(OR(OR(ISBLANK(F9915),SUM(LEN(C9915),LEN(D9915))=0),AND(NOT(E9915="Unknown"),ISBLANK(J9915)),AND(NOT(O9915="Unknown"),ISBLANK(R9915))),"Missing Information", INDEX(Table15[Entire Service Line Classification], MATCH(SUMIFS(Table15[Unique ID],Table15[System-Owned Portion],E9915,Table15[If Material Anything Other than "Lead" in Column E,Was Material Ever Previously Lead?],G9915,Table15[Customer-Owned Portion],O9915),Table15[Unique ID],0),0)))</f>
        <v/>
      </c>
      <c r="X9915"/>
    </row>
    <row r="9916" spans="2:24" hidden="1" x14ac:dyDescent="0.25">
      <c r="B9916" s="145"/>
      <c r="C9916" s="31"/>
      <c r="D9916" s="31"/>
      <c r="E9916" s="43"/>
      <c r="F9916" s="42"/>
      <c r="G9916" s="83"/>
      <c r="H9916" s="31"/>
      <c r="I9916" s="31"/>
      <c r="J9916" s="83"/>
      <c r="K9916" s="31"/>
      <c r="L9916" s="31"/>
      <c r="M9916" s="168"/>
      <c r="N9916" s="147"/>
      <c r="O9916" s="105"/>
      <c r="P9916" s="42"/>
      <c r="Q9916" s="31"/>
      <c r="R9916" s="83"/>
      <c r="S9916" s="31"/>
      <c r="T9916" s="31"/>
      <c r="U9916" s="168"/>
      <c r="V9916" s="149"/>
      <c r="W9916" s="140" t="str" cm="1">
        <f t="array" ref="W9916">IF(SUM(LEN(B9916:V9916))=0,"",IF(OR(OR(ISBLANK(F9916),SUM(LEN(C9916),LEN(D9916))=0),AND(NOT(E9916="Unknown"),ISBLANK(J9916)),AND(NOT(O9916="Unknown"),ISBLANK(R9916))),"Missing Information", INDEX(Table15[Entire Service Line Classification], MATCH(SUMIFS(Table15[Unique ID],Table15[System-Owned Portion],E9916,Table15[If Material Anything Other than "Lead" in Column E,Was Material Ever Previously Lead?],G9916,Table15[Customer-Owned Portion],O9916),Table15[Unique ID],0),0)))</f>
        <v/>
      </c>
      <c r="X9916"/>
    </row>
    <row r="9917" spans="2:24" hidden="1" x14ac:dyDescent="0.25">
      <c r="B9917" s="145"/>
      <c r="C9917" s="31"/>
      <c r="D9917" s="31"/>
      <c r="E9917" s="43"/>
      <c r="F9917" s="42"/>
      <c r="G9917" s="83"/>
      <c r="H9917" s="31"/>
      <c r="I9917" s="31"/>
      <c r="J9917" s="83"/>
      <c r="K9917" s="31"/>
      <c r="L9917" s="31"/>
      <c r="M9917" s="168"/>
      <c r="N9917" s="147"/>
      <c r="O9917" s="105"/>
      <c r="P9917" s="42"/>
      <c r="Q9917" s="31"/>
      <c r="R9917" s="83"/>
      <c r="S9917" s="31"/>
      <c r="T9917" s="31"/>
      <c r="U9917" s="168"/>
      <c r="V9917" s="149"/>
      <c r="W9917" s="140" t="str" cm="1">
        <f t="array" ref="W9917">IF(SUM(LEN(B9917:V9917))=0,"",IF(OR(OR(ISBLANK(F9917),SUM(LEN(C9917),LEN(D9917))=0),AND(NOT(E9917="Unknown"),ISBLANK(J9917)),AND(NOT(O9917="Unknown"),ISBLANK(R9917))),"Missing Information", INDEX(Table15[Entire Service Line Classification], MATCH(SUMIFS(Table15[Unique ID],Table15[System-Owned Portion],E9917,Table15[If Material Anything Other than "Lead" in Column E,Was Material Ever Previously Lead?],G9917,Table15[Customer-Owned Portion],O9917),Table15[Unique ID],0),0)))</f>
        <v/>
      </c>
      <c r="X9917"/>
    </row>
    <row r="9918" spans="2:24" hidden="1" x14ac:dyDescent="0.25">
      <c r="B9918" s="145"/>
      <c r="C9918" s="31"/>
      <c r="D9918" s="31"/>
      <c r="E9918" s="43"/>
      <c r="F9918" s="42"/>
      <c r="G9918" s="83"/>
      <c r="H9918" s="31"/>
      <c r="I9918" s="31"/>
      <c r="J9918" s="83"/>
      <c r="K9918" s="31"/>
      <c r="L9918" s="31"/>
      <c r="M9918" s="168"/>
      <c r="N9918" s="147"/>
      <c r="O9918" s="105"/>
      <c r="P9918" s="42"/>
      <c r="Q9918" s="31"/>
      <c r="R9918" s="83"/>
      <c r="S9918" s="31"/>
      <c r="T9918" s="31"/>
      <c r="U9918" s="168"/>
      <c r="V9918" s="149"/>
      <c r="W9918" s="140" t="str" cm="1">
        <f t="array" ref="W9918">IF(SUM(LEN(B9918:V9918))=0,"",IF(OR(OR(ISBLANK(F9918),SUM(LEN(C9918),LEN(D9918))=0),AND(NOT(E9918="Unknown"),ISBLANK(J9918)),AND(NOT(O9918="Unknown"),ISBLANK(R9918))),"Missing Information", INDEX(Table15[Entire Service Line Classification], MATCH(SUMIFS(Table15[Unique ID],Table15[System-Owned Portion],E9918,Table15[If Material Anything Other than "Lead" in Column E,Was Material Ever Previously Lead?],G9918,Table15[Customer-Owned Portion],O9918),Table15[Unique ID],0),0)))</f>
        <v/>
      </c>
      <c r="X9918"/>
    </row>
    <row r="9919" spans="2:24" hidden="1" x14ac:dyDescent="0.25">
      <c r="B9919" s="145"/>
      <c r="C9919" s="31"/>
      <c r="D9919" s="31"/>
      <c r="E9919" s="43"/>
      <c r="F9919" s="42"/>
      <c r="G9919" s="83"/>
      <c r="H9919" s="31"/>
      <c r="I9919" s="31"/>
      <c r="J9919" s="83"/>
      <c r="K9919" s="31"/>
      <c r="L9919" s="31"/>
      <c r="M9919" s="168"/>
      <c r="N9919" s="147"/>
      <c r="O9919" s="105"/>
      <c r="P9919" s="42"/>
      <c r="Q9919" s="31"/>
      <c r="R9919" s="83"/>
      <c r="S9919" s="31"/>
      <c r="T9919" s="31"/>
      <c r="U9919" s="168"/>
      <c r="V9919" s="149"/>
      <c r="W9919" s="140" t="str" cm="1">
        <f t="array" ref="W9919">IF(SUM(LEN(B9919:V9919))=0,"",IF(OR(OR(ISBLANK(F9919),SUM(LEN(C9919),LEN(D9919))=0),AND(NOT(E9919="Unknown"),ISBLANK(J9919)),AND(NOT(O9919="Unknown"),ISBLANK(R9919))),"Missing Information", INDEX(Table15[Entire Service Line Classification], MATCH(SUMIFS(Table15[Unique ID],Table15[System-Owned Portion],E9919,Table15[If Material Anything Other than "Lead" in Column E,Was Material Ever Previously Lead?],G9919,Table15[Customer-Owned Portion],O9919),Table15[Unique ID],0),0)))</f>
        <v/>
      </c>
      <c r="X9919"/>
    </row>
    <row r="9920" spans="2:24" hidden="1" x14ac:dyDescent="0.25">
      <c r="B9920" s="145"/>
      <c r="C9920" s="31"/>
      <c r="D9920" s="31"/>
      <c r="E9920" s="43"/>
      <c r="F9920" s="42"/>
      <c r="G9920" s="83"/>
      <c r="H9920" s="31"/>
      <c r="I9920" s="31"/>
      <c r="J9920" s="83"/>
      <c r="K9920" s="31"/>
      <c r="L9920" s="31"/>
      <c r="M9920" s="168"/>
      <c r="N9920" s="147"/>
      <c r="O9920" s="105"/>
      <c r="P9920" s="42"/>
      <c r="Q9920" s="31"/>
      <c r="R9920" s="83"/>
      <c r="S9920" s="31"/>
      <c r="T9920" s="31"/>
      <c r="U9920" s="168"/>
      <c r="V9920" s="149"/>
      <c r="W9920" s="140" t="str" cm="1">
        <f t="array" ref="W9920">IF(SUM(LEN(B9920:V9920))=0,"",IF(OR(OR(ISBLANK(F9920),SUM(LEN(C9920),LEN(D9920))=0),AND(NOT(E9920="Unknown"),ISBLANK(J9920)),AND(NOT(O9920="Unknown"),ISBLANK(R9920))),"Missing Information", INDEX(Table15[Entire Service Line Classification], MATCH(SUMIFS(Table15[Unique ID],Table15[System-Owned Portion],E9920,Table15[If Material Anything Other than "Lead" in Column E,Was Material Ever Previously Lead?],G9920,Table15[Customer-Owned Portion],O9920),Table15[Unique ID],0),0)))</f>
        <v/>
      </c>
      <c r="X9920"/>
    </row>
    <row r="9921" spans="2:24" hidden="1" x14ac:dyDescent="0.25">
      <c r="B9921" s="145"/>
      <c r="C9921" s="31"/>
      <c r="D9921" s="31"/>
      <c r="E9921" s="43"/>
      <c r="F9921" s="42"/>
      <c r="G9921" s="83"/>
      <c r="H9921" s="31"/>
      <c r="I9921" s="31"/>
      <c r="J9921" s="83"/>
      <c r="K9921" s="31"/>
      <c r="L9921" s="31"/>
      <c r="M9921" s="168"/>
      <c r="N9921" s="147"/>
      <c r="O9921" s="105"/>
      <c r="P9921" s="42"/>
      <c r="Q9921" s="31"/>
      <c r="R9921" s="83"/>
      <c r="S9921" s="31"/>
      <c r="T9921" s="31"/>
      <c r="U9921" s="168"/>
      <c r="V9921" s="149"/>
      <c r="W9921" s="140" t="str" cm="1">
        <f t="array" ref="W9921">IF(SUM(LEN(B9921:V9921))=0,"",IF(OR(OR(ISBLANK(F9921),SUM(LEN(C9921),LEN(D9921))=0),AND(NOT(E9921="Unknown"),ISBLANK(J9921)),AND(NOT(O9921="Unknown"),ISBLANK(R9921))),"Missing Information", INDEX(Table15[Entire Service Line Classification], MATCH(SUMIFS(Table15[Unique ID],Table15[System-Owned Portion],E9921,Table15[If Material Anything Other than "Lead" in Column E,Was Material Ever Previously Lead?],G9921,Table15[Customer-Owned Portion],O9921),Table15[Unique ID],0),0)))</f>
        <v/>
      </c>
      <c r="X9921"/>
    </row>
    <row r="9922" spans="2:24" hidden="1" x14ac:dyDescent="0.25">
      <c r="B9922" s="145"/>
      <c r="C9922" s="31"/>
      <c r="D9922" s="31"/>
      <c r="E9922" s="43"/>
      <c r="F9922" s="42"/>
      <c r="G9922" s="83"/>
      <c r="H9922" s="31"/>
      <c r="I9922" s="31"/>
      <c r="J9922" s="83"/>
      <c r="K9922" s="31"/>
      <c r="L9922" s="31"/>
      <c r="M9922" s="168"/>
      <c r="N9922" s="147"/>
      <c r="O9922" s="105"/>
      <c r="P9922" s="42"/>
      <c r="Q9922" s="31"/>
      <c r="R9922" s="83"/>
      <c r="S9922" s="31"/>
      <c r="T9922" s="31"/>
      <c r="U9922" s="168"/>
      <c r="V9922" s="149"/>
      <c r="W9922" s="140" t="str" cm="1">
        <f t="array" ref="W9922">IF(SUM(LEN(B9922:V9922))=0,"",IF(OR(OR(ISBLANK(F9922),SUM(LEN(C9922),LEN(D9922))=0),AND(NOT(E9922="Unknown"),ISBLANK(J9922)),AND(NOT(O9922="Unknown"),ISBLANK(R9922))),"Missing Information", INDEX(Table15[Entire Service Line Classification], MATCH(SUMIFS(Table15[Unique ID],Table15[System-Owned Portion],E9922,Table15[If Material Anything Other than "Lead" in Column E,Was Material Ever Previously Lead?],G9922,Table15[Customer-Owned Portion],O9922),Table15[Unique ID],0),0)))</f>
        <v/>
      </c>
      <c r="X9922"/>
    </row>
    <row r="9923" spans="2:24" hidden="1" x14ac:dyDescent="0.25">
      <c r="B9923" s="145"/>
      <c r="C9923" s="31"/>
      <c r="D9923" s="31"/>
      <c r="E9923" s="43"/>
      <c r="F9923" s="42"/>
      <c r="G9923" s="83"/>
      <c r="H9923" s="31"/>
      <c r="I9923" s="31"/>
      <c r="J9923" s="83"/>
      <c r="K9923" s="31"/>
      <c r="L9923" s="31"/>
      <c r="M9923" s="168"/>
      <c r="N9923" s="147"/>
      <c r="O9923" s="105"/>
      <c r="P9923" s="42"/>
      <c r="Q9923" s="31"/>
      <c r="R9923" s="83"/>
      <c r="S9923" s="31"/>
      <c r="T9923" s="31"/>
      <c r="U9923" s="168"/>
      <c r="V9923" s="149"/>
      <c r="W9923" s="140" t="str" cm="1">
        <f t="array" ref="W9923">IF(SUM(LEN(B9923:V9923))=0,"",IF(OR(OR(ISBLANK(F9923),SUM(LEN(C9923),LEN(D9923))=0),AND(NOT(E9923="Unknown"),ISBLANK(J9923)),AND(NOT(O9923="Unknown"),ISBLANK(R9923))),"Missing Information", INDEX(Table15[Entire Service Line Classification], MATCH(SUMIFS(Table15[Unique ID],Table15[System-Owned Portion],E9923,Table15[If Material Anything Other than "Lead" in Column E,Was Material Ever Previously Lead?],G9923,Table15[Customer-Owned Portion],O9923),Table15[Unique ID],0),0)))</f>
        <v/>
      </c>
      <c r="X9923"/>
    </row>
    <row r="9924" spans="2:24" hidden="1" x14ac:dyDescent="0.25">
      <c r="B9924" s="145"/>
      <c r="C9924" s="31"/>
      <c r="D9924" s="31"/>
      <c r="E9924" s="43"/>
      <c r="F9924" s="42"/>
      <c r="G9924" s="83"/>
      <c r="H9924" s="31"/>
      <c r="I9924" s="31"/>
      <c r="J9924" s="83"/>
      <c r="K9924" s="31"/>
      <c r="L9924" s="31"/>
      <c r="M9924" s="168"/>
      <c r="N9924" s="147"/>
      <c r="O9924" s="105"/>
      <c r="P9924" s="42"/>
      <c r="Q9924" s="31"/>
      <c r="R9924" s="83"/>
      <c r="S9924" s="31"/>
      <c r="T9924" s="31"/>
      <c r="U9924" s="168"/>
      <c r="V9924" s="149"/>
      <c r="W9924" s="140" t="str" cm="1">
        <f t="array" ref="W9924">IF(SUM(LEN(B9924:V9924))=0,"",IF(OR(OR(ISBLANK(F9924),SUM(LEN(C9924),LEN(D9924))=0),AND(NOT(E9924="Unknown"),ISBLANK(J9924)),AND(NOT(O9924="Unknown"),ISBLANK(R9924))),"Missing Information", INDEX(Table15[Entire Service Line Classification], MATCH(SUMIFS(Table15[Unique ID],Table15[System-Owned Portion],E9924,Table15[If Material Anything Other than "Lead" in Column E,Was Material Ever Previously Lead?],G9924,Table15[Customer-Owned Portion],O9924),Table15[Unique ID],0),0)))</f>
        <v/>
      </c>
      <c r="X9924"/>
    </row>
    <row r="9925" spans="2:24" hidden="1" x14ac:dyDescent="0.25">
      <c r="B9925" s="145"/>
      <c r="C9925" s="31"/>
      <c r="D9925" s="31"/>
      <c r="E9925" s="43"/>
      <c r="F9925" s="42"/>
      <c r="G9925" s="83"/>
      <c r="H9925" s="31"/>
      <c r="I9925" s="31"/>
      <c r="J9925" s="83"/>
      <c r="K9925" s="31"/>
      <c r="L9925" s="31"/>
      <c r="M9925" s="168"/>
      <c r="N9925" s="147"/>
      <c r="O9925" s="105"/>
      <c r="P9925" s="42"/>
      <c r="Q9925" s="31"/>
      <c r="R9925" s="83"/>
      <c r="S9925" s="31"/>
      <c r="T9925" s="31"/>
      <c r="U9925" s="168"/>
      <c r="V9925" s="149"/>
      <c r="W9925" s="140" t="str" cm="1">
        <f t="array" ref="W9925">IF(SUM(LEN(B9925:V9925))=0,"",IF(OR(OR(ISBLANK(F9925),SUM(LEN(C9925),LEN(D9925))=0),AND(NOT(E9925="Unknown"),ISBLANK(J9925)),AND(NOT(O9925="Unknown"),ISBLANK(R9925))),"Missing Information", INDEX(Table15[Entire Service Line Classification], MATCH(SUMIFS(Table15[Unique ID],Table15[System-Owned Portion],E9925,Table15[If Material Anything Other than "Lead" in Column E,Was Material Ever Previously Lead?],G9925,Table15[Customer-Owned Portion],O9925),Table15[Unique ID],0),0)))</f>
        <v/>
      </c>
      <c r="X9925"/>
    </row>
    <row r="9926" spans="2:24" hidden="1" x14ac:dyDescent="0.25">
      <c r="B9926" s="145"/>
      <c r="C9926" s="31"/>
      <c r="D9926" s="31"/>
      <c r="E9926" s="43"/>
      <c r="F9926" s="42"/>
      <c r="G9926" s="83"/>
      <c r="H9926" s="31"/>
      <c r="I9926" s="31"/>
      <c r="J9926" s="83"/>
      <c r="K9926" s="31"/>
      <c r="L9926" s="31"/>
      <c r="M9926" s="168"/>
      <c r="N9926" s="147"/>
      <c r="O9926" s="105"/>
      <c r="P9926" s="42"/>
      <c r="Q9926" s="31"/>
      <c r="R9926" s="83"/>
      <c r="S9926" s="31"/>
      <c r="T9926" s="31"/>
      <c r="U9926" s="168"/>
      <c r="V9926" s="149"/>
      <c r="W9926" s="140" t="str" cm="1">
        <f t="array" ref="W9926">IF(SUM(LEN(B9926:V9926))=0,"",IF(OR(OR(ISBLANK(F9926),SUM(LEN(C9926),LEN(D9926))=0),AND(NOT(E9926="Unknown"),ISBLANK(J9926)),AND(NOT(O9926="Unknown"),ISBLANK(R9926))),"Missing Information", INDEX(Table15[Entire Service Line Classification], MATCH(SUMIFS(Table15[Unique ID],Table15[System-Owned Portion],E9926,Table15[If Material Anything Other than "Lead" in Column E,Was Material Ever Previously Lead?],G9926,Table15[Customer-Owned Portion],O9926),Table15[Unique ID],0),0)))</f>
        <v/>
      </c>
      <c r="X9926"/>
    </row>
    <row r="9927" spans="2:24" hidden="1" x14ac:dyDescent="0.25">
      <c r="B9927" s="145"/>
      <c r="C9927" s="31"/>
      <c r="D9927" s="31"/>
      <c r="E9927" s="43"/>
      <c r="F9927" s="42"/>
      <c r="G9927" s="83"/>
      <c r="H9927" s="31"/>
      <c r="I9927" s="31"/>
      <c r="J9927" s="83"/>
      <c r="K9927" s="31"/>
      <c r="L9927" s="31"/>
      <c r="M9927" s="168"/>
      <c r="N9927" s="147"/>
      <c r="O9927" s="105"/>
      <c r="P9927" s="42"/>
      <c r="Q9927" s="31"/>
      <c r="R9927" s="83"/>
      <c r="S9927" s="31"/>
      <c r="T9927" s="31"/>
      <c r="U9927" s="168"/>
      <c r="V9927" s="149"/>
      <c r="W9927" s="140" t="str" cm="1">
        <f t="array" ref="W9927">IF(SUM(LEN(B9927:V9927))=0,"",IF(OR(OR(ISBLANK(F9927),SUM(LEN(C9927),LEN(D9927))=0),AND(NOT(E9927="Unknown"),ISBLANK(J9927)),AND(NOT(O9927="Unknown"),ISBLANK(R9927))),"Missing Information", INDEX(Table15[Entire Service Line Classification], MATCH(SUMIFS(Table15[Unique ID],Table15[System-Owned Portion],E9927,Table15[If Material Anything Other than "Lead" in Column E,Was Material Ever Previously Lead?],G9927,Table15[Customer-Owned Portion],O9927),Table15[Unique ID],0),0)))</f>
        <v/>
      </c>
      <c r="X9927"/>
    </row>
    <row r="9928" spans="2:24" hidden="1" x14ac:dyDescent="0.25">
      <c r="B9928" s="145"/>
      <c r="C9928" s="31"/>
      <c r="D9928" s="31"/>
      <c r="E9928" s="43"/>
      <c r="F9928" s="42"/>
      <c r="G9928" s="83"/>
      <c r="H9928" s="31"/>
      <c r="I9928" s="31"/>
      <c r="J9928" s="83"/>
      <c r="K9928" s="31"/>
      <c r="L9928" s="31"/>
      <c r="M9928" s="168"/>
      <c r="N9928" s="147"/>
      <c r="O9928" s="105"/>
      <c r="P9928" s="42"/>
      <c r="Q9928" s="31"/>
      <c r="R9928" s="83"/>
      <c r="S9928" s="31"/>
      <c r="T9928" s="31"/>
      <c r="U9928" s="168"/>
      <c r="V9928" s="149"/>
      <c r="W9928" s="140" t="str" cm="1">
        <f t="array" ref="W9928">IF(SUM(LEN(B9928:V9928))=0,"",IF(OR(OR(ISBLANK(F9928),SUM(LEN(C9928),LEN(D9928))=0),AND(NOT(E9928="Unknown"),ISBLANK(J9928)),AND(NOT(O9928="Unknown"),ISBLANK(R9928))),"Missing Information", INDEX(Table15[Entire Service Line Classification], MATCH(SUMIFS(Table15[Unique ID],Table15[System-Owned Portion],E9928,Table15[If Material Anything Other than "Lead" in Column E,Was Material Ever Previously Lead?],G9928,Table15[Customer-Owned Portion],O9928),Table15[Unique ID],0),0)))</f>
        <v/>
      </c>
      <c r="X9928"/>
    </row>
    <row r="9929" spans="2:24" hidden="1" x14ac:dyDescent="0.25">
      <c r="B9929" s="145"/>
      <c r="C9929" s="31"/>
      <c r="D9929" s="31"/>
      <c r="E9929" s="43"/>
      <c r="F9929" s="42"/>
      <c r="G9929" s="83"/>
      <c r="H9929" s="31"/>
      <c r="I9929" s="31"/>
      <c r="J9929" s="83"/>
      <c r="K9929" s="31"/>
      <c r="L9929" s="31"/>
      <c r="M9929" s="168"/>
      <c r="N9929" s="147"/>
      <c r="O9929" s="105"/>
      <c r="P9929" s="42"/>
      <c r="Q9929" s="31"/>
      <c r="R9929" s="83"/>
      <c r="S9929" s="31"/>
      <c r="T9929" s="31"/>
      <c r="U9929" s="168"/>
      <c r="V9929" s="149"/>
      <c r="W9929" s="140" t="str" cm="1">
        <f t="array" ref="W9929">IF(SUM(LEN(B9929:V9929))=0,"",IF(OR(OR(ISBLANK(F9929),SUM(LEN(C9929),LEN(D9929))=0),AND(NOT(E9929="Unknown"),ISBLANK(J9929)),AND(NOT(O9929="Unknown"),ISBLANK(R9929))),"Missing Information", INDEX(Table15[Entire Service Line Classification], MATCH(SUMIFS(Table15[Unique ID],Table15[System-Owned Portion],E9929,Table15[If Material Anything Other than "Lead" in Column E,Was Material Ever Previously Lead?],G9929,Table15[Customer-Owned Portion],O9929),Table15[Unique ID],0),0)))</f>
        <v/>
      </c>
      <c r="X9929"/>
    </row>
    <row r="9930" spans="2:24" hidden="1" x14ac:dyDescent="0.25">
      <c r="B9930" s="145"/>
      <c r="C9930" s="31"/>
      <c r="D9930" s="31"/>
      <c r="E9930" s="43"/>
      <c r="F9930" s="42"/>
      <c r="G9930" s="83"/>
      <c r="H9930" s="31"/>
      <c r="I9930" s="31"/>
      <c r="J9930" s="83"/>
      <c r="K9930" s="31"/>
      <c r="L9930" s="31"/>
      <c r="M9930" s="168"/>
      <c r="N9930" s="147"/>
      <c r="O9930" s="105"/>
      <c r="P9930" s="42"/>
      <c r="Q9930" s="31"/>
      <c r="R9930" s="83"/>
      <c r="S9930" s="31"/>
      <c r="T9930" s="31"/>
      <c r="U9930" s="168"/>
      <c r="V9930" s="149"/>
      <c r="W9930" s="140" t="str" cm="1">
        <f t="array" ref="W9930">IF(SUM(LEN(B9930:V9930))=0,"",IF(OR(OR(ISBLANK(F9930),SUM(LEN(C9930),LEN(D9930))=0),AND(NOT(E9930="Unknown"),ISBLANK(J9930)),AND(NOT(O9930="Unknown"),ISBLANK(R9930))),"Missing Information", INDEX(Table15[Entire Service Line Classification], MATCH(SUMIFS(Table15[Unique ID],Table15[System-Owned Portion],E9930,Table15[If Material Anything Other than "Lead" in Column E,Was Material Ever Previously Lead?],G9930,Table15[Customer-Owned Portion],O9930),Table15[Unique ID],0),0)))</f>
        <v/>
      </c>
      <c r="X9930"/>
    </row>
    <row r="9931" spans="2:24" hidden="1" x14ac:dyDescent="0.25">
      <c r="B9931" s="145"/>
      <c r="C9931" s="31"/>
      <c r="D9931" s="31"/>
      <c r="E9931" s="43"/>
      <c r="F9931" s="42"/>
      <c r="G9931" s="83"/>
      <c r="H9931" s="31"/>
      <c r="I9931" s="31"/>
      <c r="J9931" s="83"/>
      <c r="K9931" s="31"/>
      <c r="L9931" s="31"/>
      <c r="M9931" s="168"/>
      <c r="N9931" s="147"/>
      <c r="O9931" s="105"/>
      <c r="P9931" s="42"/>
      <c r="Q9931" s="31"/>
      <c r="R9931" s="83"/>
      <c r="S9931" s="31"/>
      <c r="T9931" s="31"/>
      <c r="U9931" s="168"/>
      <c r="V9931" s="149"/>
      <c r="W9931" s="140" t="str" cm="1">
        <f t="array" ref="W9931">IF(SUM(LEN(B9931:V9931))=0,"",IF(OR(OR(ISBLANK(F9931),SUM(LEN(C9931),LEN(D9931))=0),AND(NOT(E9931="Unknown"),ISBLANK(J9931)),AND(NOT(O9931="Unknown"),ISBLANK(R9931))),"Missing Information", INDEX(Table15[Entire Service Line Classification], MATCH(SUMIFS(Table15[Unique ID],Table15[System-Owned Portion],E9931,Table15[If Material Anything Other than "Lead" in Column E,Was Material Ever Previously Lead?],G9931,Table15[Customer-Owned Portion],O9931),Table15[Unique ID],0),0)))</f>
        <v/>
      </c>
      <c r="X9931"/>
    </row>
    <row r="9932" spans="2:24" hidden="1" x14ac:dyDescent="0.25">
      <c r="B9932" s="145"/>
      <c r="C9932" s="31"/>
      <c r="D9932" s="31"/>
      <c r="E9932" s="43"/>
      <c r="F9932" s="42"/>
      <c r="G9932" s="83"/>
      <c r="H9932" s="31"/>
      <c r="I9932" s="31"/>
      <c r="J9932" s="83"/>
      <c r="K9932" s="31"/>
      <c r="L9932" s="31"/>
      <c r="M9932" s="168"/>
      <c r="N9932" s="147"/>
      <c r="O9932" s="105"/>
      <c r="P9932" s="42"/>
      <c r="Q9932" s="31"/>
      <c r="R9932" s="83"/>
      <c r="S9932" s="31"/>
      <c r="T9932" s="31"/>
      <c r="U9932" s="168"/>
      <c r="V9932" s="149"/>
      <c r="W9932" s="140" t="str" cm="1">
        <f t="array" ref="W9932">IF(SUM(LEN(B9932:V9932))=0,"",IF(OR(OR(ISBLANK(F9932),SUM(LEN(C9932),LEN(D9932))=0),AND(NOT(E9932="Unknown"),ISBLANK(J9932)),AND(NOT(O9932="Unknown"),ISBLANK(R9932))),"Missing Information", INDEX(Table15[Entire Service Line Classification], MATCH(SUMIFS(Table15[Unique ID],Table15[System-Owned Portion],E9932,Table15[If Material Anything Other than "Lead" in Column E,Was Material Ever Previously Lead?],G9932,Table15[Customer-Owned Portion],O9932),Table15[Unique ID],0),0)))</f>
        <v/>
      </c>
      <c r="X9932"/>
    </row>
    <row r="9933" spans="2:24" hidden="1" x14ac:dyDescent="0.25">
      <c r="B9933" s="145"/>
      <c r="C9933" s="31"/>
      <c r="D9933" s="31"/>
      <c r="E9933" s="43"/>
      <c r="F9933" s="42"/>
      <c r="G9933" s="83"/>
      <c r="H9933" s="31"/>
      <c r="I9933" s="31"/>
      <c r="J9933" s="83"/>
      <c r="K9933" s="31"/>
      <c r="L9933" s="31"/>
      <c r="M9933" s="168"/>
      <c r="N9933" s="147"/>
      <c r="O9933" s="105"/>
      <c r="P9933" s="42"/>
      <c r="Q9933" s="31"/>
      <c r="R9933" s="83"/>
      <c r="S9933" s="31"/>
      <c r="T9933" s="31"/>
      <c r="U9933" s="168"/>
      <c r="V9933" s="149"/>
      <c r="W9933" s="140" t="str" cm="1">
        <f t="array" ref="W9933">IF(SUM(LEN(B9933:V9933))=0,"",IF(OR(OR(ISBLANK(F9933),SUM(LEN(C9933),LEN(D9933))=0),AND(NOT(E9933="Unknown"),ISBLANK(J9933)),AND(NOT(O9933="Unknown"),ISBLANK(R9933))),"Missing Information", INDEX(Table15[Entire Service Line Classification], MATCH(SUMIFS(Table15[Unique ID],Table15[System-Owned Portion],E9933,Table15[If Material Anything Other than "Lead" in Column E,Was Material Ever Previously Lead?],G9933,Table15[Customer-Owned Portion],O9933),Table15[Unique ID],0),0)))</f>
        <v/>
      </c>
      <c r="X9933"/>
    </row>
    <row r="9934" spans="2:24" hidden="1" x14ac:dyDescent="0.25">
      <c r="B9934" s="145"/>
      <c r="C9934" s="31"/>
      <c r="D9934" s="31"/>
      <c r="E9934" s="43"/>
      <c r="F9934" s="42"/>
      <c r="G9934" s="83"/>
      <c r="H9934" s="31"/>
      <c r="I9934" s="31"/>
      <c r="J9934" s="83"/>
      <c r="K9934" s="31"/>
      <c r="L9934" s="31"/>
      <c r="M9934" s="168"/>
      <c r="N9934" s="147"/>
      <c r="O9934" s="105"/>
      <c r="P9934" s="42"/>
      <c r="Q9934" s="31"/>
      <c r="R9934" s="83"/>
      <c r="S9934" s="31"/>
      <c r="T9934" s="31"/>
      <c r="U9934" s="168"/>
      <c r="V9934" s="149"/>
      <c r="W9934" s="140" t="str" cm="1">
        <f t="array" ref="W9934">IF(SUM(LEN(B9934:V9934))=0,"",IF(OR(OR(ISBLANK(F9934),SUM(LEN(C9934),LEN(D9934))=0),AND(NOT(E9934="Unknown"),ISBLANK(J9934)),AND(NOT(O9934="Unknown"),ISBLANK(R9934))),"Missing Information", INDEX(Table15[Entire Service Line Classification], MATCH(SUMIFS(Table15[Unique ID],Table15[System-Owned Portion],E9934,Table15[If Material Anything Other than "Lead" in Column E,Was Material Ever Previously Lead?],G9934,Table15[Customer-Owned Portion],O9934),Table15[Unique ID],0),0)))</f>
        <v/>
      </c>
      <c r="X9934"/>
    </row>
    <row r="9935" spans="2:24" hidden="1" x14ac:dyDescent="0.25">
      <c r="B9935" s="145"/>
      <c r="C9935" s="31"/>
      <c r="D9935" s="31"/>
      <c r="E9935" s="43"/>
      <c r="F9935" s="42"/>
      <c r="G9935" s="83"/>
      <c r="H9935" s="31"/>
      <c r="I9935" s="31"/>
      <c r="J9935" s="83"/>
      <c r="K9935" s="31"/>
      <c r="L9935" s="31"/>
      <c r="M9935" s="168"/>
      <c r="N9935" s="147"/>
      <c r="O9935" s="105"/>
      <c r="P9935" s="42"/>
      <c r="Q9935" s="31"/>
      <c r="R9935" s="83"/>
      <c r="S9935" s="31"/>
      <c r="T9935" s="31"/>
      <c r="U9935" s="168"/>
      <c r="V9935" s="149"/>
      <c r="W9935" s="140" t="str" cm="1">
        <f t="array" ref="W9935">IF(SUM(LEN(B9935:V9935))=0,"",IF(OR(OR(ISBLANK(F9935),SUM(LEN(C9935),LEN(D9935))=0),AND(NOT(E9935="Unknown"),ISBLANK(J9935)),AND(NOT(O9935="Unknown"),ISBLANK(R9935))),"Missing Information", INDEX(Table15[Entire Service Line Classification], MATCH(SUMIFS(Table15[Unique ID],Table15[System-Owned Portion],E9935,Table15[If Material Anything Other than "Lead" in Column E,Was Material Ever Previously Lead?],G9935,Table15[Customer-Owned Portion],O9935),Table15[Unique ID],0),0)))</f>
        <v/>
      </c>
      <c r="X9935"/>
    </row>
    <row r="9936" spans="2:24" hidden="1" x14ac:dyDescent="0.25">
      <c r="B9936" s="145"/>
      <c r="C9936" s="31"/>
      <c r="D9936" s="31"/>
      <c r="E9936" s="43"/>
      <c r="F9936" s="42"/>
      <c r="G9936" s="83"/>
      <c r="H9936" s="31"/>
      <c r="I9936" s="31"/>
      <c r="J9936" s="83"/>
      <c r="K9936" s="31"/>
      <c r="L9936" s="31"/>
      <c r="M9936" s="168"/>
      <c r="N9936" s="147"/>
      <c r="O9936" s="105"/>
      <c r="P9936" s="42"/>
      <c r="Q9936" s="31"/>
      <c r="R9936" s="83"/>
      <c r="S9936" s="31"/>
      <c r="T9936" s="31"/>
      <c r="U9936" s="168"/>
      <c r="V9936" s="149"/>
      <c r="W9936" s="140" t="str" cm="1">
        <f t="array" ref="W9936">IF(SUM(LEN(B9936:V9936))=0,"",IF(OR(OR(ISBLANK(F9936),SUM(LEN(C9936),LEN(D9936))=0),AND(NOT(E9936="Unknown"),ISBLANK(J9936)),AND(NOT(O9936="Unknown"),ISBLANK(R9936))),"Missing Information", INDEX(Table15[Entire Service Line Classification], MATCH(SUMIFS(Table15[Unique ID],Table15[System-Owned Portion],E9936,Table15[If Material Anything Other than "Lead" in Column E,Was Material Ever Previously Lead?],G9936,Table15[Customer-Owned Portion],O9936),Table15[Unique ID],0),0)))</f>
        <v/>
      </c>
      <c r="X9936"/>
    </row>
    <row r="9937" spans="2:24" hidden="1" x14ac:dyDescent="0.25">
      <c r="B9937" s="145"/>
      <c r="C9937" s="31"/>
      <c r="D9937" s="31"/>
      <c r="E9937" s="43"/>
      <c r="F9937" s="42"/>
      <c r="G9937" s="83"/>
      <c r="H9937" s="31"/>
      <c r="I9937" s="31"/>
      <c r="J9937" s="83"/>
      <c r="K9937" s="31"/>
      <c r="L9937" s="31"/>
      <c r="M9937" s="168"/>
      <c r="N9937" s="147"/>
      <c r="O9937" s="105"/>
      <c r="P9937" s="42"/>
      <c r="Q9937" s="31"/>
      <c r="R9937" s="83"/>
      <c r="S9937" s="31"/>
      <c r="T9937" s="31"/>
      <c r="U9937" s="168"/>
      <c r="V9937" s="149"/>
      <c r="W9937" s="140" t="str" cm="1">
        <f t="array" ref="W9937">IF(SUM(LEN(B9937:V9937))=0,"",IF(OR(OR(ISBLANK(F9937),SUM(LEN(C9937),LEN(D9937))=0),AND(NOT(E9937="Unknown"),ISBLANK(J9937)),AND(NOT(O9937="Unknown"),ISBLANK(R9937))),"Missing Information", INDEX(Table15[Entire Service Line Classification], MATCH(SUMIFS(Table15[Unique ID],Table15[System-Owned Portion],E9937,Table15[If Material Anything Other than "Lead" in Column E,Was Material Ever Previously Lead?],G9937,Table15[Customer-Owned Portion],O9937),Table15[Unique ID],0),0)))</f>
        <v/>
      </c>
      <c r="X9937"/>
    </row>
    <row r="9938" spans="2:24" hidden="1" x14ac:dyDescent="0.25">
      <c r="B9938" s="145"/>
      <c r="C9938" s="31"/>
      <c r="D9938" s="31"/>
      <c r="E9938" s="43"/>
      <c r="F9938" s="42"/>
      <c r="G9938" s="83"/>
      <c r="H9938" s="31"/>
      <c r="I9938" s="31"/>
      <c r="J9938" s="83"/>
      <c r="K9938" s="31"/>
      <c r="L9938" s="31"/>
      <c r="M9938" s="168"/>
      <c r="N9938" s="147"/>
      <c r="O9938" s="105"/>
      <c r="P9938" s="42"/>
      <c r="Q9938" s="31"/>
      <c r="R9938" s="83"/>
      <c r="S9938" s="31"/>
      <c r="T9938" s="31"/>
      <c r="U9938" s="168"/>
      <c r="V9938" s="149"/>
      <c r="W9938" s="140" t="str" cm="1">
        <f t="array" ref="W9938">IF(SUM(LEN(B9938:V9938))=0,"",IF(OR(OR(ISBLANK(F9938),SUM(LEN(C9938),LEN(D9938))=0),AND(NOT(E9938="Unknown"),ISBLANK(J9938)),AND(NOT(O9938="Unknown"),ISBLANK(R9938))),"Missing Information", INDEX(Table15[Entire Service Line Classification], MATCH(SUMIFS(Table15[Unique ID],Table15[System-Owned Portion],E9938,Table15[If Material Anything Other than "Lead" in Column E,Was Material Ever Previously Lead?],G9938,Table15[Customer-Owned Portion],O9938),Table15[Unique ID],0),0)))</f>
        <v/>
      </c>
      <c r="X9938"/>
    </row>
    <row r="9939" spans="2:24" hidden="1" x14ac:dyDescent="0.25">
      <c r="B9939" s="145"/>
      <c r="C9939" s="31"/>
      <c r="D9939" s="31"/>
      <c r="E9939" s="43"/>
      <c r="F9939" s="42"/>
      <c r="G9939" s="83"/>
      <c r="H9939" s="31"/>
      <c r="I9939" s="31"/>
      <c r="J9939" s="83"/>
      <c r="K9939" s="31"/>
      <c r="L9939" s="31"/>
      <c r="M9939" s="168"/>
      <c r="N9939" s="147"/>
      <c r="O9939" s="105"/>
      <c r="P9939" s="42"/>
      <c r="Q9939" s="31"/>
      <c r="R9939" s="83"/>
      <c r="S9939" s="31"/>
      <c r="T9939" s="31"/>
      <c r="U9939" s="168"/>
      <c r="V9939" s="149"/>
      <c r="W9939" s="140" t="str" cm="1">
        <f t="array" ref="W9939">IF(SUM(LEN(B9939:V9939))=0,"",IF(OR(OR(ISBLANK(F9939),SUM(LEN(C9939),LEN(D9939))=0),AND(NOT(E9939="Unknown"),ISBLANK(J9939)),AND(NOT(O9939="Unknown"),ISBLANK(R9939))),"Missing Information", INDEX(Table15[Entire Service Line Classification], MATCH(SUMIFS(Table15[Unique ID],Table15[System-Owned Portion],E9939,Table15[If Material Anything Other than "Lead" in Column E,Was Material Ever Previously Lead?],G9939,Table15[Customer-Owned Portion],O9939),Table15[Unique ID],0),0)))</f>
        <v/>
      </c>
      <c r="X9939"/>
    </row>
    <row r="9940" spans="2:24" hidden="1" x14ac:dyDescent="0.25">
      <c r="B9940" s="145"/>
      <c r="C9940" s="31"/>
      <c r="D9940" s="31"/>
      <c r="E9940" s="43"/>
      <c r="F9940" s="42"/>
      <c r="G9940" s="83"/>
      <c r="H9940" s="31"/>
      <c r="I9940" s="31"/>
      <c r="J9940" s="83"/>
      <c r="K9940" s="31"/>
      <c r="L9940" s="31"/>
      <c r="M9940" s="168"/>
      <c r="N9940" s="147"/>
      <c r="O9940" s="105"/>
      <c r="P9940" s="42"/>
      <c r="Q9940" s="31"/>
      <c r="R9940" s="83"/>
      <c r="S9940" s="31"/>
      <c r="T9940" s="31"/>
      <c r="U9940" s="168"/>
      <c r="V9940" s="149"/>
      <c r="W9940" s="140" t="str" cm="1">
        <f t="array" ref="W9940">IF(SUM(LEN(B9940:V9940))=0,"",IF(OR(OR(ISBLANK(F9940),SUM(LEN(C9940),LEN(D9940))=0),AND(NOT(E9940="Unknown"),ISBLANK(J9940)),AND(NOT(O9940="Unknown"),ISBLANK(R9940))),"Missing Information", INDEX(Table15[Entire Service Line Classification], MATCH(SUMIFS(Table15[Unique ID],Table15[System-Owned Portion],E9940,Table15[If Material Anything Other than "Lead" in Column E,Was Material Ever Previously Lead?],G9940,Table15[Customer-Owned Portion],O9940),Table15[Unique ID],0),0)))</f>
        <v/>
      </c>
      <c r="X9940"/>
    </row>
    <row r="9941" spans="2:24" hidden="1" x14ac:dyDescent="0.25">
      <c r="B9941" s="145"/>
      <c r="C9941" s="31"/>
      <c r="D9941" s="31"/>
      <c r="E9941" s="43"/>
      <c r="F9941" s="42"/>
      <c r="G9941" s="83"/>
      <c r="H9941" s="31"/>
      <c r="I9941" s="31"/>
      <c r="J9941" s="83"/>
      <c r="K9941" s="31"/>
      <c r="L9941" s="31"/>
      <c r="M9941" s="168"/>
      <c r="N9941" s="147"/>
      <c r="O9941" s="105"/>
      <c r="P9941" s="42"/>
      <c r="Q9941" s="31"/>
      <c r="R9941" s="83"/>
      <c r="S9941" s="31"/>
      <c r="T9941" s="31"/>
      <c r="U9941" s="168"/>
      <c r="V9941" s="149"/>
      <c r="W9941" s="140" t="str" cm="1">
        <f t="array" ref="W9941">IF(SUM(LEN(B9941:V9941))=0,"",IF(OR(OR(ISBLANK(F9941),SUM(LEN(C9941),LEN(D9941))=0),AND(NOT(E9941="Unknown"),ISBLANK(J9941)),AND(NOT(O9941="Unknown"),ISBLANK(R9941))),"Missing Information", INDEX(Table15[Entire Service Line Classification], MATCH(SUMIFS(Table15[Unique ID],Table15[System-Owned Portion],E9941,Table15[If Material Anything Other than "Lead" in Column E,Was Material Ever Previously Lead?],G9941,Table15[Customer-Owned Portion],O9941),Table15[Unique ID],0),0)))</f>
        <v/>
      </c>
      <c r="X9941"/>
    </row>
    <row r="9942" spans="2:24" hidden="1" x14ac:dyDescent="0.25">
      <c r="B9942" s="145"/>
      <c r="C9942" s="31"/>
      <c r="D9942" s="31"/>
      <c r="E9942" s="43"/>
      <c r="F9942" s="42"/>
      <c r="G9942" s="83"/>
      <c r="H9942" s="31"/>
      <c r="I9942" s="31"/>
      <c r="J9942" s="83"/>
      <c r="K9942" s="31"/>
      <c r="L9942" s="31"/>
      <c r="M9942" s="168"/>
      <c r="N9942" s="147"/>
      <c r="O9942" s="105"/>
      <c r="P9942" s="42"/>
      <c r="Q9942" s="31"/>
      <c r="R9942" s="83"/>
      <c r="S9942" s="31"/>
      <c r="T9942" s="31"/>
      <c r="U9942" s="168"/>
      <c r="V9942" s="149"/>
      <c r="W9942" s="140" t="str" cm="1">
        <f t="array" ref="W9942">IF(SUM(LEN(B9942:V9942))=0,"",IF(OR(OR(ISBLANK(F9942),SUM(LEN(C9942),LEN(D9942))=0),AND(NOT(E9942="Unknown"),ISBLANK(J9942)),AND(NOT(O9942="Unknown"),ISBLANK(R9942))),"Missing Information", INDEX(Table15[Entire Service Line Classification], MATCH(SUMIFS(Table15[Unique ID],Table15[System-Owned Portion],E9942,Table15[If Material Anything Other than "Lead" in Column E,Was Material Ever Previously Lead?],G9942,Table15[Customer-Owned Portion],O9942),Table15[Unique ID],0),0)))</f>
        <v/>
      </c>
      <c r="X9942"/>
    </row>
    <row r="9943" spans="2:24" hidden="1" x14ac:dyDescent="0.25">
      <c r="B9943" s="145"/>
      <c r="C9943" s="31"/>
      <c r="D9943" s="31"/>
      <c r="E9943" s="43"/>
      <c r="F9943" s="42"/>
      <c r="G9943" s="83"/>
      <c r="H9943" s="31"/>
      <c r="I9943" s="31"/>
      <c r="J9943" s="83"/>
      <c r="K9943" s="31"/>
      <c r="L9943" s="31"/>
      <c r="M9943" s="168"/>
      <c r="N9943" s="147"/>
      <c r="O9943" s="105"/>
      <c r="P9943" s="42"/>
      <c r="Q9943" s="31"/>
      <c r="R9943" s="83"/>
      <c r="S9943" s="31"/>
      <c r="T9943" s="31"/>
      <c r="U9943" s="168"/>
      <c r="V9943" s="149"/>
      <c r="W9943" s="140" t="str" cm="1">
        <f t="array" ref="W9943">IF(SUM(LEN(B9943:V9943))=0,"",IF(OR(OR(ISBLANK(F9943),SUM(LEN(C9943),LEN(D9943))=0),AND(NOT(E9943="Unknown"),ISBLANK(J9943)),AND(NOT(O9943="Unknown"),ISBLANK(R9943))),"Missing Information", INDEX(Table15[Entire Service Line Classification], MATCH(SUMIFS(Table15[Unique ID],Table15[System-Owned Portion],E9943,Table15[If Material Anything Other than "Lead" in Column E,Was Material Ever Previously Lead?],G9943,Table15[Customer-Owned Portion],O9943),Table15[Unique ID],0),0)))</f>
        <v/>
      </c>
      <c r="X9943"/>
    </row>
    <row r="9944" spans="2:24" hidden="1" x14ac:dyDescent="0.25">
      <c r="B9944" s="145"/>
      <c r="C9944" s="31"/>
      <c r="D9944" s="31"/>
      <c r="E9944" s="43"/>
      <c r="F9944" s="42"/>
      <c r="G9944" s="83"/>
      <c r="H9944" s="31"/>
      <c r="I9944" s="31"/>
      <c r="J9944" s="83"/>
      <c r="K9944" s="31"/>
      <c r="L9944" s="31"/>
      <c r="M9944" s="168"/>
      <c r="N9944" s="147"/>
      <c r="O9944" s="105"/>
      <c r="P9944" s="42"/>
      <c r="Q9944" s="31"/>
      <c r="R9944" s="83"/>
      <c r="S9944" s="31"/>
      <c r="T9944" s="31"/>
      <c r="U9944" s="168"/>
      <c r="V9944" s="149"/>
      <c r="W9944" s="140" t="str" cm="1">
        <f t="array" ref="W9944">IF(SUM(LEN(B9944:V9944))=0,"",IF(OR(OR(ISBLANK(F9944),SUM(LEN(C9944),LEN(D9944))=0),AND(NOT(E9944="Unknown"),ISBLANK(J9944)),AND(NOT(O9944="Unknown"),ISBLANK(R9944))),"Missing Information", INDEX(Table15[Entire Service Line Classification], MATCH(SUMIFS(Table15[Unique ID],Table15[System-Owned Portion],E9944,Table15[If Material Anything Other than "Lead" in Column E,Was Material Ever Previously Lead?],G9944,Table15[Customer-Owned Portion],O9944),Table15[Unique ID],0),0)))</f>
        <v/>
      </c>
      <c r="X9944"/>
    </row>
    <row r="9945" spans="2:24" hidden="1" x14ac:dyDescent="0.25">
      <c r="B9945" s="145"/>
      <c r="C9945" s="31"/>
      <c r="D9945" s="31"/>
      <c r="E9945" s="43"/>
      <c r="F9945" s="42"/>
      <c r="G9945" s="83"/>
      <c r="H9945" s="31"/>
      <c r="I9945" s="31"/>
      <c r="J9945" s="83"/>
      <c r="K9945" s="31"/>
      <c r="L9945" s="31"/>
      <c r="M9945" s="168"/>
      <c r="N9945" s="147"/>
      <c r="O9945" s="105"/>
      <c r="P9945" s="42"/>
      <c r="Q9945" s="31"/>
      <c r="R9945" s="83"/>
      <c r="S9945" s="31"/>
      <c r="T9945" s="31"/>
      <c r="U9945" s="168"/>
      <c r="V9945" s="149"/>
      <c r="W9945" s="140" t="str" cm="1">
        <f t="array" ref="W9945">IF(SUM(LEN(B9945:V9945))=0,"",IF(OR(OR(ISBLANK(F9945),SUM(LEN(C9945),LEN(D9945))=0),AND(NOT(E9945="Unknown"),ISBLANK(J9945)),AND(NOT(O9945="Unknown"),ISBLANK(R9945))),"Missing Information", INDEX(Table15[Entire Service Line Classification], MATCH(SUMIFS(Table15[Unique ID],Table15[System-Owned Portion],E9945,Table15[If Material Anything Other than "Lead" in Column E,Was Material Ever Previously Lead?],G9945,Table15[Customer-Owned Portion],O9945),Table15[Unique ID],0),0)))</f>
        <v/>
      </c>
      <c r="X9945"/>
    </row>
    <row r="9946" spans="2:24" hidden="1" x14ac:dyDescent="0.25">
      <c r="B9946" s="145"/>
      <c r="C9946" s="31"/>
      <c r="D9946" s="31"/>
      <c r="E9946" s="43"/>
      <c r="F9946" s="42"/>
      <c r="G9946" s="83"/>
      <c r="H9946" s="31"/>
      <c r="I9946" s="31"/>
      <c r="J9946" s="83"/>
      <c r="K9946" s="31"/>
      <c r="L9946" s="31"/>
      <c r="M9946" s="168"/>
      <c r="N9946" s="147"/>
      <c r="O9946" s="105"/>
      <c r="P9946" s="42"/>
      <c r="Q9946" s="31"/>
      <c r="R9946" s="83"/>
      <c r="S9946" s="31"/>
      <c r="T9946" s="31"/>
      <c r="U9946" s="168"/>
      <c r="V9946" s="149"/>
      <c r="W9946" s="140" t="str" cm="1">
        <f t="array" ref="W9946">IF(SUM(LEN(B9946:V9946))=0,"",IF(OR(OR(ISBLANK(F9946),SUM(LEN(C9946),LEN(D9946))=0),AND(NOT(E9946="Unknown"),ISBLANK(J9946)),AND(NOT(O9946="Unknown"),ISBLANK(R9946))),"Missing Information", INDEX(Table15[Entire Service Line Classification], MATCH(SUMIFS(Table15[Unique ID],Table15[System-Owned Portion],E9946,Table15[If Material Anything Other than "Lead" in Column E,Was Material Ever Previously Lead?],G9946,Table15[Customer-Owned Portion],O9946),Table15[Unique ID],0),0)))</f>
        <v/>
      </c>
      <c r="X9946"/>
    </row>
    <row r="9947" spans="2:24" hidden="1" x14ac:dyDescent="0.25">
      <c r="B9947" s="145"/>
      <c r="C9947" s="31"/>
      <c r="D9947" s="31"/>
      <c r="E9947" s="43"/>
      <c r="F9947" s="42"/>
      <c r="G9947" s="83"/>
      <c r="H9947" s="31"/>
      <c r="I9947" s="31"/>
      <c r="J9947" s="83"/>
      <c r="K9947" s="31"/>
      <c r="L9947" s="31"/>
      <c r="M9947" s="168"/>
      <c r="N9947" s="147"/>
      <c r="O9947" s="105"/>
      <c r="P9947" s="42"/>
      <c r="Q9947" s="31"/>
      <c r="R9947" s="83"/>
      <c r="S9947" s="31"/>
      <c r="T9947" s="31"/>
      <c r="U9947" s="168"/>
      <c r="V9947" s="149"/>
      <c r="W9947" s="140" t="str" cm="1">
        <f t="array" ref="W9947">IF(SUM(LEN(B9947:V9947))=0,"",IF(OR(OR(ISBLANK(F9947),SUM(LEN(C9947),LEN(D9947))=0),AND(NOT(E9947="Unknown"),ISBLANK(J9947)),AND(NOT(O9947="Unknown"),ISBLANK(R9947))),"Missing Information", INDEX(Table15[Entire Service Line Classification], MATCH(SUMIFS(Table15[Unique ID],Table15[System-Owned Portion],E9947,Table15[If Material Anything Other than "Lead" in Column E,Was Material Ever Previously Lead?],G9947,Table15[Customer-Owned Portion],O9947),Table15[Unique ID],0),0)))</f>
        <v/>
      </c>
      <c r="X9947"/>
    </row>
    <row r="9948" spans="2:24" hidden="1" x14ac:dyDescent="0.25">
      <c r="B9948" s="145"/>
      <c r="C9948" s="31"/>
      <c r="D9948" s="31"/>
      <c r="E9948" s="43"/>
      <c r="F9948" s="42"/>
      <c r="G9948" s="83"/>
      <c r="H9948" s="31"/>
      <c r="I9948" s="31"/>
      <c r="J9948" s="83"/>
      <c r="K9948" s="31"/>
      <c r="L9948" s="31"/>
      <c r="M9948" s="168"/>
      <c r="N9948" s="147"/>
      <c r="O9948" s="105"/>
      <c r="P9948" s="42"/>
      <c r="Q9948" s="31"/>
      <c r="R9948" s="83"/>
      <c r="S9948" s="31"/>
      <c r="T9948" s="31"/>
      <c r="U9948" s="168"/>
      <c r="V9948" s="149"/>
      <c r="W9948" s="140" t="str" cm="1">
        <f t="array" ref="W9948">IF(SUM(LEN(B9948:V9948))=0,"",IF(OR(OR(ISBLANK(F9948),SUM(LEN(C9948),LEN(D9948))=0),AND(NOT(E9948="Unknown"),ISBLANK(J9948)),AND(NOT(O9948="Unknown"),ISBLANK(R9948))),"Missing Information", INDEX(Table15[Entire Service Line Classification], MATCH(SUMIFS(Table15[Unique ID],Table15[System-Owned Portion],E9948,Table15[If Material Anything Other than "Lead" in Column E,Was Material Ever Previously Lead?],G9948,Table15[Customer-Owned Portion],O9948),Table15[Unique ID],0),0)))</f>
        <v/>
      </c>
      <c r="X9948"/>
    </row>
    <row r="9949" spans="2:24" hidden="1" x14ac:dyDescent="0.25">
      <c r="B9949" s="145"/>
      <c r="C9949" s="31"/>
      <c r="D9949" s="31"/>
      <c r="E9949" s="43"/>
      <c r="F9949" s="42"/>
      <c r="G9949" s="83"/>
      <c r="H9949" s="31"/>
      <c r="I9949" s="31"/>
      <c r="J9949" s="83"/>
      <c r="K9949" s="31"/>
      <c r="L9949" s="31"/>
      <c r="M9949" s="168"/>
      <c r="N9949" s="147"/>
      <c r="O9949" s="105"/>
      <c r="P9949" s="42"/>
      <c r="Q9949" s="31"/>
      <c r="R9949" s="83"/>
      <c r="S9949" s="31"/>
      <c r="T9949" s="31"/>
      <c r="U9949" s="168"/>
      <c r="V9949" s="149"/>
      <c r="W9949" s="140" t="str" cm="1">
        <f t="array" ref="W9949">IF(SUM(LEN(B9949:V9949))=0,"",IF(OR(OR(ISBLANK(F9949),SUM(LEN(C9949),LEN(D9949))=0),AND(NOT(E9949="Unknown"),ISBLANK(J9949)),AND(NOT(O9949="Unknown"),ISBLANK(R9949))),"Missing Information", INDEX(Table15[Entire Service Line Classification], MATCH(SUMIFS(Table15[Unique ID],Table15[System-Owned Portion],E9949,Table15[If Material Anything Other than "Lead" in Column E,Was Material Ever Previously Lead?],G9949,Table15[Customer-Owned Portion],O9949),Table15[Unique ID],0),0)))</f>
        <v/>
      </c>
      <c r="X9949"/>
    </row>
    <row r="9950" spans="2:24" hidden="1" x14ac:dyDescent="0.25">
      <c r="B9950" s="145"/>
      <c r="C9950" s="31"/>
      <c r="D9950" s="31"/>
      <c r="E9950" s="43"/>
      <c r="F9950" s="42"/>
      <c r="G9950" s="83"/>
      <c r="H9950" s="31"/>
      <c r="I9950" s="31"/>
      <c r="J9950" s="83"/>
      <c r="K9950" s="31"/>
      <c r="L9950" s="31"/>
      <c r="M9950" s="168"/>
      <c r="N9950" s="147"/>
      <c r="O9950" s="105"/>
      <c r="P9950" s="42"/>
      <c r="Q9950" s="31"/>
      <c r="R9950" s="83"/>
      <c r="S9950" s="31"/>
      <c r="T9950" s="31"/>
      <c r="U9950" s="168"/>
      <c r="V9950" s="149"/>
      <c r="W9950" s="140" t="str" cm="1">
        <f t="array" ref="W9950">IF(SUM(LEN(B9950:V9950))=0,"",IF(OR(OR(ISBLANK(F9950),SUM(LEN(C9950),LEN(D9950))=0),AND(NOT(E9950="Unknown"),ISBLANK(J9950)),AND(NOT(O9950="Unknown"),ISBLANK(R9950))),"Missing Information", INDEX(Table15[Entire Service Line Classification], MATCH(SUMIFS(Table15[Unique ID],Table15[System-Owned Portion],E9950,Table15[If Material Anything Other than "Lead" in Column E,Was Material Ever Previously Lead?],G9950,Table15[Customer-Owned Portion],O9950),Table15[Unique ID],0),0)))</f>
        <v/>
      </c>
      <c r="X9950"/>
    </row>
    <row r="9951" spans="2:24" hidden="1" x14ac:dyDescent="0.25">
      <c r="B9951" s="145"/>
      <c r="C9951" s="31"/>
      <c r="D9951" s="31"/>
      <c r="E9951" s="43"/>
      <c r="F9951" s="42"/>
      <c r="G9951" s="83"/>
      <c r="H9951" s="31"/>
      <c r="I9951" s="31"/>
      <c r="J9951" s="83"/>
      <c r="K9951" s="31"/>
      <c r="L9951" s="31"/>
      <c r="M9951" s="168"/>
      <c r="N9951" s="147"/>
      <c r="O9951" s="105"/>
      <c r="P9951" s="42"/>
      <c r="Q9951" s="31"/>
      <c r="R9951" s="83"/>
      <c r="S9951" s="31"/>
      <c r="T9951" s="31"/>
      <c r="U9951" s="168"/>
      <c r="V9951" s="149"/>
      <c r="W9951" s="140" t="str" cm="1">
        <f t="array" ref="W9951">IF(SUM(LEN(B9951:V9951))=0,"",IF(OR(OR(ISBLANK(F9951),SUM(LEN(C9951),LEN(D9951))=0),AND(NOT(E9951="Unknown"),ISBLANK(J9951)),AND(NOT(O9951="Unknown"),ISBLANK(R9951))),"Missing Information", INDEX(Table15[Entire Service Line Classification], MATCH(SUMIFS(Table15[Unique ID],Table15[System-Owned Portion],E9951,Table15[If Material Anything Other than "Lead" in Column E,Was Material Ever Previously Lead?],G9951,Table15[Customer-Owned Portion],O9951),Table15[Unique ID],0),0)))</f>
        <v/>
      </c>
      <c r="X9951"/>
    </row>
    <row r="9952" spans="2:24" hidden="1" x14ac:dyDescent="0.25">
      <c r="B9952" s="145"/>
      <c r="C9952" s="31"/>
      <c r="D9952" s="31"/>
      <c r="E9952" s="43"/>
      <c r="F9952" s="42"/>
      <c r="G9952" s="83"/>
      <c r="H9952" s="31"/>
      <c r="I9952" s="31"/>
      <c r="J9952" s="83"/>
      <c r="K9952" s="31"/>
      <c r="L9952" s="31"/>
      <c r="M9952" s="168"/>
      <c r="N9952" s="147"/>
      <c r="O9952" s="105"/>
      <c r="P9952" s="42"/>
      <c r="Q9952" s="31"/>
      <c r="R9952" s="83"/>
      <c r="S9952" s="31"/>
      <c r="T9952" s="31"/>
      <c r="U9952" s="168"/>
      <c r="V9952" s="149"/>
      <c r="W9952" s="140" t="str" cm="1">
        <f t="array" ref="W9952">IF(SUM(LEN(B9952:V9952))=0,"",IF(OR(OR(ISBLANK(F9952),SUM(LEN(C9952),LEN(D9952))=0),AND(NOT(E9952="Unknown"),ISBLANK(J9952)),AND(NOT(O9952="Unknown"),ISBLANK(R9952))),"Missing Information", INDEX(Table15[Entire Service Line Classification], MATCH(SUMIFS(Table15[Unique ID],Table15[System-Owned Portion],E9952,Table15[If Material Anything Other than "Lead" in Column E,Was Material Ever Previously Lead?],G9952,Table15[Customer-Owned Portion],O9952),Table15[Unique ID],0),0)))</f>
        <v/>
      </c>
      <c r="X9952"/>
    </row>
    <row r="9953" spans="2:24" hidden="1" x14ac:dyDescent="0.25">
      <c r="B9953" s="145"/>
      <c r="C9953" s="31"/>
      <c r="D9953" s="31"/>
      <c r="E9953" s="43"/>
      <c r="F9953" s="42"/>
      <c r="G9953" s="83"/>
      <c r="H9953" s="31"/>
      <c r="I9953" s="31"/>
      <c r="J9953" s="83"/>
      <c r="K9953" s="31"/>
      <c r="L9953" s="31"/>
      <c r="M9953" s="168"/>
      <c r="N9953" s="147"/>
      <c r="O9953" s="105"/>
      <c r="P9953" s="42"/>
      <c r="Q9953" s="31"/>
      <c r="R9953" s="83"/>
      <c r="S9953" s="31"/>
      <c r="T9953" s="31"/>
      <c r="U9953" s="168"/>
      <c r="V9953" s="149"/>
      <c r="W9953" s="140" t="str" cm="1">
        <f t="array" ref="W9953">IF(SUM(LEN(B9953:V9953))=0,"",IF(OR(OR(ISBLANK(F9953),SUM(LEN(C9953),LEN(D9953))=0),AND(NOT(E9953="Unknown"),ISBLANK(J9953)),AND(NOT(O9953="Unknown"),ISBLANK(R9953))),"Missing Information", INDEX(Table15[Entire Service Line Classification], MATCH(SUMIFS(Table15[Unique ID],Table15[System-Owned Portion],E9953,Table15[If Material Anything Other than "Lead" in Column E,Was Material Ever Previously Lead?],G9953,Table15[Customer-Owned Portion],O9953),Table15[Unique ID],0),0)))</f>
        <v/>
      </c>
      <c r="X9953"/>
    </row>
    <row r="9954" spans="2:24" hidden="1" x14ac:dyDescent="0.25">
      <c r="B9954" s="145"/>
      <c r="C9954" s="31"/>
      <c r="D9954" s="31"/>
      <c r="E9954" s="43"/>
      <c r="F9954" s="42"/>
      <c r="G9954" s="83"/>
      <c r="H9954" s="31"/>
      <c r="I9954" s="31"/>
      <c r="J9954" s="83"/>
      <c r="K9954" s="31"/>
      <c r="L9954" s="31"/>
      <c r="M9954" s="168"/>
      <c r="N9954" s="147"/>
      <c r="O9954" s="105"/>
      <c r="P9954" s="42"/>
      <c r="Q9954" s="31"/>
      <c r="R9954" s="83"/>
      <c r="S9954" s="31"/>
      <c r="T9954" s="31"/>
      <c r="U9954" s="168"/>
      <c r="V9954" s="149"/>
      <c r="W9954" s="140" t="str" cm="1">
        <f t="array" ref="W9954">IF(SUM(LEN(B9954:V9954))=0,"",IF(OR(OR(ISBLANK(F9954),SUM(LEN(C9954),LEN(D9954))=0),AND(NOT(E9954="Unknown"),ISBLANK(J9954)),AND(NOT(O9954="Unknown"),ISBLANK(R9954))),"Missing Information", INDEX(Table15[Entire Service Line Classification], MATCH(SUMIFS(Table15[Unique ID],Table15[System-Owned Portion],E9954,Table15[If Material Anything Other than "Lead" in Column E,Was Material Ever Previously Lead?],G9954,Table15[Customer-Owned Portion],O9954),Table15[Unique ID],0),0)))</f>
        <v/>
      </c>
      <c r="X9954"/>
    </row>
    <row r="9955" spans="2:24" hidden="1" x14ac:dyDescent="0.25">
      <c r="B9955" s="145"/>
      <c r="C9955" s="31"/>
      <c r="D9955" s="31"/>
      <c r="E9955" s="43"/>
      <c r="F9955" s="42"/>
      <c r="G9955" s="83"/>
      <c r="H9955" s="31"/>
      <c r="I9955" s="31"/>
      <c r="J9955" s="83"/>
      <c r="K9955" s="31"/>
      <c r="L9955" s="31"/>
      <c r="M9955" s="168"/>
      <c r="N9955" s="147"/>
      <c r="O9955" s="105"/>
      <c r="P9955" s="42"/>
      <c r="Q9955" s="31"/>
      <c r="R9955" s="83"/>
      <c r="S9955" s="31"/>
      <c r="T9955" s="31"/>
      <c r="U9955" s="168"/>
      <c r="V9955" s="149"/>
      <c r="W9955" s="140" t="str" cm="1">
        <f t="array" ref="W9955">IF(SUM(LEN(B9955:V9955))=0,"",IF(OR(OR(ISBLANK(F9955),SUM(LEN(C9955),LEN(D9955))=0),AND(NOT(E9955="Unknown"),ISBLANK(J9955)),AND(NOT(O9955="Unknown"),ISBLANK(R9955))),"Missing Information", INDEX(Table15[Entire Service Line Classification], MATCH(SUMIFS(Table15[Unique ID],Table15[System-Owned Portion],E9955,Table15[If Material Anything Other than "Lead" in Column E,Was Material Ever Previously Lead?],G9955,Table15[Customer-Owned Portion],O9955),Table15[Unique ID],0),0)))</f>
        <v/>
      </c>
      <c r="X9955"/>
    </row>
    <row r="9956" spans="2:24" hidden="1" x14ac:dyDescent="0.25">
      <c r="B9956" s="145"/>
      <c r="C9956" s="31"/>
      <c r="D9956" s="31"/>
      <c r="E9956" s="43"/>
      <c r="F9956" s="42"/>
      <c r="G9956" s="83"/>
      <c r="H9956" s="31"/>
      <c r="I9956" s="31"/>
      <c r="J9956" s="83"/>
      <c r="K9956" s="31"/>
      <c r="L9956" s="31"/>
      <c r="M9956" s="168"/>
      <c r="N9956" s="147"/>
      <c r="O9956" s="105"/>
      <c r="P9956" s="42"/>
      <c r="Q9956" s="31"/>
      <c r="R9956" s="83"/>
      <c r="S9956" s="31"/>
      <c r="T9956" s="31"/>
      <c r="U9956" s="168"/>
      <c r="V9956" s="149"/>
      <c r="W9956" s="140" t="str" cm="1">
        <f t="array" ref="W9956">IF(SUM(LEN(B9956:V9956))=0,"",IF(OR(OR(ISBLANK(F9956),SUM(LEN(C9956),LEN(D9956))=0),AND(NOT(E9956="Unknown"),ISBLANK(J9956)),AND(NOT(O9956="Unknown"),ISBLANK(R9956))),"Missing Information", INDEX(Table15[Entire Service Line Classification], MATCH(SUMIFS(Table15[Unique ID],Table15[System-Owned Portion],E9956,Table15[If Material Anything Other than "Lead" in Column E,Was Material Ever Previously Lead?],G9956,Table15[Customer-Owned Portion],O9956),Table15[Unique ID],0),0)))</f>
        <v/>
      </c>
      <c r="X9956"/>
    </row>
    <row r="9957" spans="2:24" hidden="1" x14ac:dyDescent="0.25">
      <c r="B9957" s="145"/>
      <c r="C9957" s="31"/>
      <c r="D9957" s="31"/>
      <c r="E9957" s="43"/>
      <c r="F9957" s="42"/>
      <c r="G9957" s="83"/>
      <c r="H9957" s="31"/>
      <c r="I9957" s="31"/>
      <c r="J9957" s="83"/>
      <c r="K9957" s="31"/>
      <c r="L9957" s="31"/>
      <c r="M9957" s="168"/>
      <c r="N9957" s="147"/>
      <c r="O9957" s="105"/>
      <c r="P9957" s="42"/>
      <c r="Q9957" s="31"/>
      <c r="R9957" s="83"/>
      <c r="S9957" s="31"/>
      <c r="T9957" s="31"/>
      <c r="U9957" s="168"/>
      <c r="V9957" s="149"/>
      <c r="W9957" s="140" t="str" cm="1">
        <f t="array" ref="W9957">IF(SUM(LEN(B9957:V9957))=0,"",IF(OR(OR(ISBLANK(F9957),SUM(LEN(C9957),LEN(D9957))=0),AND(NOT(E9957="Unknown"),ISBLANK(J9957)),AND(NOT(O9957="Unknown"),ISBLANK(R9957))),"Missing Information", INDEX(Table15[Entire Service Line Classification], MATCH(SUMIFS(Table15[Unique ID],Table15[System-Owned Portion],E9957,Table15[If Material Anything Other than "Lead" in Column E,Was Material Ever Previously Lead?],G9957,Table15[Customer-Owned Portion],O9957),Table15[Unique ID],0),0)))</f>
        <v/>
      </c>
      <c r="X9957"/>
    </row>
    <row r="9958" spans="2:24" hidden="1" x14ac:dyDescent="0.25">
      <c r="B9958" s="145"/>
      <c r="C9958" s="31"/>
      <c r="D9958" s="31"/>
      <c r="E9958" s="43"/>
      <c r="F9958" s="42"/>
      <c r="G9958" s="83"/>
      <c r="H9958" s="31"/>
      <c r="I9958" s="31"/>
      <c r="J9958" s="83"/>
      <c r="K9958" s="31"/>
      <c r="L9958" s="31"/>
      <c r="M9958" s="168"/>
      <c r="N9958" s="147"/>
      <c r="O9958" s="105"/>
      <c r="P9958" s="42"/>
      <c r="Q9958" s="31"/>
      <c r="R9958" s="83"/>
      <c r="S9958" s="31"/>
      <c r="T9958" s="31"/>
      <c r="U9958" s="168"/>
      <c r="V9958" s="149"/>
      <c r="W9958" s="140" t="str" cm="1">
        <f t="array" ref="W9958">IF(SUM(LEN(B9958:V9958))=0,"",IF(OR(OR(ISBLANK(F9958),SUM(LEN(C9958),LEN(D9958))=0),AND(NOT(E9958="Unknown"),ISBLANK(J9958)),AND(NOT(O9958="Unknown"),ISBLANK(R9958))),"Missing Information", INDEX(Table15[Entire Service Line Classification], MATCH(SUMIFS(Table15[Unique ID],Table15[System-Owned Portion],E9958,Table15[If Material Anything Other than "Lead" in Column E,Was Material Ever Previously Lead?],G9958,Table15[Customer-Owned Portion],O9958),Table15[Unique ID],0),0)))</f>
        <v/>
      </c>
      <c r="X9958"/>
    </row>
    <row r="9959" spans="2:24" hidden="1" x14ac:dyDescent="0.25">
      <c r="B9959" s="145"/>
      <c r="C9959" s="31"/>
      <c r="D9959" s="31"/>
      <c r="E9959" s="43"/>
      <c r="F9959" s="42"/>
      <c r="G9959" s="83"/>
      <c r="H9959" s="31"/>
      <c r="I9959" s="31"/>
      <c r="J9959" s="83"/>
      <c r="K9959" s="31"/>
      <c r="L9959" s="31"/>
      <c r="M9959" s="168"/>
      <c r="N9959" s="147"/>
      <c r="O9959" s="105"/>
      <c r="P9959" s="42"/>
      <c r="Q9959" s="31"/>
      <c r="R9959" s="83"/>
      <c r="S9959" s="31"/>
      <c r="T9959" s="31"/>
      <c r="U9959" s="168"/>
      <c r="V9959" s="149"/>
      <c r="W9959" s="140" t="str" cm="1">
        <f t="array" ref="W9959">IF(SUM(LEN(B9959:V9959))=0,"",IF(OR(OR(ISBLANK(F9959),SUM(LEN(C9959),LEN(D9959))=0),AND(NOT(E9959="Unknown"),ISBLANK(J9959)),AND(NOT(O9959="Unknown"),ISBLANK(R9959))),"Missing Information", INDEX(Table15[Entire Service Line Classification], MATCH(SUMIFS(Table15[Unique ID],Table15[System-Owned Portion],E9959,Table15[If Material Anything Other than "Lead" in Column E,Was Material Ever Previously Lead?],G9959,Table15[Customer-Owned Portion],O9959),Table15[Unique ID],0),0)))</f>
        <v/>
      </c>
      <c r="X9959"/>
    </row>
    <row r="9960" spans="2:24" hidden="1" x14ac:dyDescent="0.25">
      <c r="B9960" s="145"/>
      <c r="C9960" s="31"/>
      <c r="D9960" s="31"/>
      <c r="E9960" s="43"/>
      <c r="F9960" s="42"/>
      <c r="G9960" s="83"/>
      <c r="H9960" s="31"/>
      <c r="I9960" s="31"/>
      <c r="J9960" s="83"/>
      <c r="K9960" s="31"/>
      <c r="L9960" s="31"/>
      <c r="M9960" s="168"/>
      <c r="N9960" s="147"/>
      <c r="O9960" s="105"/>
      <c r="P9960" s="42"/>
      <c r="Q9960" s="31"/>
      <c r="R9960" s="83"/>
      <c r="S9960" s="31"/>
      <c r="T9960" s="31"/>
      <c r="U9960" s="168"/>
      <c r="V9960" s="149"/>
      <c r="W9960" s="140" t="str" cm="1">
        <f t="array" ref="W9960">IF(SUM(LEN(B9960:V9960))=0,"",IF(OR(OR(ISBLANK(F9960),SUM(LEN(C9960),LEN(D9960))=0),AND(NOT(E9960="Unknown"),ISBLANK(J9960)),AND(NOT(O9960="Unknown"),ISBLANK(R9960))),"Missing Information", INDEX(Table15[Entire Service Line Classification], MATCH(SUMIFS(Table15[Unique ID],Table15[System-Owned Portion],E9960,Table15[If Material Anything Other than "Lead" in Column E,Was Material Ever Previously Lead?],G9960,Table15[Customer-Owned Portion],O9960),Table15[Unique ID],0),0)))</f>
        <v/>
      </c>
      <c r="X9960"/>
    </row>
    <row r="9961" spans="2:24" hidden="1" x14ac:dyDescent="0.25">
      <c r="B9961" s="145"/>
      <c r="C9961" s="31"/>
      <c r="D9961" s="31"/>
      <c r="E9961" s="43"/>
      <c r="F9961" s="42"/>
      <c r="G9961" s="83"/>
      <c r="H9961" s="31"/>
      <c r="I9961" s="31"/>
      <c r="J9961" s="83"/>
      <c r="K9961" s="31"/>
      <c r="L9961" s="31"/>
      <c r="M9961" s="168"/>
      <c r="N9961" s="147"/>
      <c r="O9961" s="105"/>
      <c r="P9961" s="42"/>
      <c r="Q9961" s="31"/>
      <c r="R9961" s="83"/>
      <c r="S9961" s="31"/>
      <c r="T9961" s="31"/>
      <c r="U9961" s="168"/>
      <c r="V9961" s="149"/>
      <c r="W9961" s="140" t="str" cm="1">
        <f t="array" ref="W9961">IF(SUM(LEN(B9961:V9961))=0,"",IF(OR(OR(ISBLANK(F9961),SUM(LEN(C9961),LEN(D9961))=0),AND(NOT(E9961="Unknown"),ISBLANK(J9961)),AND(NOT(O9961="Unknown"),ISBLANK(R9961))),"Missing Information", INDEX(Table15[Entire Service Line Classification], MATCH(SUMIFS(Table15[Unique ID],Table15[System-Owned Portion],E9961,Table15[If Material Anything Other than "Lead" in Column E,Was Material Ever Previously Lead?],G9961,Table15[Customer-Owned Portion],O9961),Table15[Unique ID],0),0)))</f>
        <v/>
      </c>
      <c r="X9961"/>
    </row>
    <row r="9962" spans="2:24" hidden="1" x14ac:dyDescent="0.25">
      <c r="B9962" s="145"/>
      <c r="C9962" s="31"/>
      <c r="D9962" s="31"/>
      <c r="E9962" s="43"/>
      <c r="F9962" s="42"/>
      <c r="G9962" s="83"/>
      <c r="H9962" s="31"/>
      <c r="I9962" s="31"/>
      <c r="J9962" s="83"/>
      <c r="K9962" s="31"/>
      <c r="L9962" s="31"/>
      <c r="M9962" s="168"/>
      <c r="N9962" s="147"/>
      <c r="O9962" s="105"/>
      <c r="P9962" s="42"/>
      <c r="Q9962" s="31"/>
      <c r="R9962" s="83"/>
      <c r="S9962" s="31"/>
      <c r="T9962" s="31"/>
      <c r="U9962" s="168"/>
      <c r="V9962" s="149"/>
      <c r="W9962" s="140" t="str" cm="1">
        <f t="array" ref="W9962">IF(SUM(LEN(B9962:V9962))=0,"",IF(OR(OR(ISBLANK(F9962),SUM(LEN(C9962),LEN(D9962))=0),AND(NOT(E9962="Unknown"),ISBLANK(J9962)),AND(NOT(O9962="Unknown"),ISBLANK(R9962))),"Missing Information", INDEX(Table15[Entire Service Line Classification], MATCH(SUMIFS(Table15[Unique ID],Table15[System-Owned Portion],E9962,Table15[If Material Anything Other than "Lead" in Column E,Was Material Ever Previously Lead?],G9962,Table15[Customer-Owned Portion],O9962),Table15[Unique ID],0),0)))</f>
        <v/>
      </c>
      <c r="X9962"/>
    </row>
    <row r="9963" spans="2:24" hidden="1" x14ac:dyDescent="0.25">
      <c r="B9963" s="145"/>
      <c r="C9963" s="31"/>
      <c r="D9963" s="31"/>
      <c r="E9963" s="43"/>
      <c r="F9963" s="42"/>
      <c r="G9963" s="83"/>
      <c r="H9963" s="31"/>
      <c r="I9963" s="31"/>
      <c r="J9963" s="83"/>
      <c r="K9963" s="31"/>
      <c r="L9963" s="31"/>
      <c r="M9963" s="168"/>
      <c r="N9963" s="147"/>
      <c r="O9963" s="105"/>
      <c r="P9963" s="42"/>
      <c r="Q9963" s="31"/>
      <c r="R9963" s="83"/>
      <c r="S9963" s="31"/>
      <c r="T9963" s="31"/>
      <c r="U9963" s="168"/>
      <c r="V9963" s="149"/>
      <c r="W9963" s="140" t="str" cm="1">
        <f t="array" ref="W9963">IF(SUM(LEN(B9963:V9963))=0,"",IF(OR(OR(ISBLANK(F9963),SUM(LEN(C9963),LEN(D9963))=0),AND(NOT(E9963="Unknown"),ISBLANK(J9963)),AND(NOT(O9963="Unknown"),ISBLANK(R9963))),"Missing Information", INDEX(Table15[Entire Service Line Classification], MATCH(SUMIFS(Table15[Unique ID],Table15[System-Owned Portion],E9963,Table15[If Material Anything Other than "Lead" in Column E,Was Material Ever Previously Lead?],G9963,Table15[Customer-Owned Portion],O9963),Table15[Unique ID],0),0)))</f>
        <v/>
      </c>
      <c r="X9963"/>
    </row>
    <row r="9964" spans="2:24" hidden="1" x14ac:dyDescent="0.25">
      <c r="B9964" s="145"/>
      <c r="C9964" s="31"/>
      <c r="D9964" s="31"/>
      <c r="E9964" s="43"/>
      <c r="F9964" s="42"/>
      <c r="G9964" s="83"/>
      <c r="H9964" s="31"/>
      <c r="I9964" s="31"/>
      <c r="J9964" s="83"/>
      <c r="K9964" s="31"/>
      <c r="L9964" s="31"/>
      <c r="M9964" s="168"/>
      <c r="N9964" s="147"/>
      <c r="O9964" s="105"/>
      <c r="P9964" s="42"/>
      <c r="Q9964" s="31"/>
      <c r="R9964" s="83"/>
      <c r="S9964" s="31"/>
      <c r="T9964" s="31"/>
      <c r="U9964" s="168"/>
      <c r="V9964" s="149"/>
      <c r="W9964" s="140" t="str" cm="1">
        <f t="array" ref="W9964">IF(SUM(LEN(B9964:V9964))=0,"",IF(OR(OR(ISBLANK(F9964),SUM(LEN(C9964),LEN(D9964))=0),AND(NOT(E9964="Unknown"),ISBLANK(J9964)),AND(NOT(O9964="Unknown"),ISBLANK(R9964))),"Missing Information", INDEX(Table15[Entire Service Line Classification], MATCH(SUMIFS(Table15[Unique ID],Table15[System-Owned Portion],E9964,Table15[If Material Anything Other than "Lead" in Column E,Was Material Ever Previously Lead?],G9964,Table15[Customer-Owned Portion],O9964),Table15[Unique ID],0),0)))</f>
        <v/>
      </c>
      <c r="X9964"/>
    </row>
    <row r="9965" spans="2:24" hidden="1" x14ac:dyDescent="0.25">
      <c r="B9965" s="145"/>
      <c r="C9965" s="31"/>
      <c r="D9965" s="31"/>
      <c r="E9965" s="43"/>
      <c r="F9965" s="42"/>
      <c r="G9965" s="83"/>
      <c r="H9965" s="31"/>
      <c r="I9965" s="31"/>
      <c r="J9965" s="83"/>
      <c r="K9965" s="31"/>
      <c r="L9965" s="31"/>
      <c r="M9965" s="168"/>
      <c r="N9965" s="147"/>
      <c r="O9965" s="105"/>
      <c r="P9965" s="42"/>
      <c r="Q9965" s="31"/>
      <c r="R9965" s="83"/>
      <c r="S9965" s="31"/>
      <c r="T9965" s="31"/>
      <c r="U9965" s="168"/>
      <c r="V9965" s="149"/>
      <c r="W9965" s="140" t="str" cm="1">
        <f t="array" ref="W9965">IF(SUM(LEN(B9965:V9965))=0,"",IF(OR(OR(ISBLANK(F9965),SUM(LEN(C9965),LEN(D9965))=0),AND(NOT(E9965="Unknown"),ISBLANK(J9965)),AND(NOT(O9965="Unknown"),ISBLANK(R9965))),"Missing Information", INDEX(Table15[Entire Service Line Classification], MATCH(SUMIFS(Table15[Unique ID],Table15[System-Owned Portion],E9965,Table15[If Material Anything Other than "Lead" in Column E,Was Material Ever Previously Lead?],G9965,Table15[Customer-Owned Portion],O9965),Table15[Unique ID],0),0)))</f>
        <v/>
      </c>
      <c r="X9965"/>
    </row>
    <row r="9966" spans="2:24" hidden="1" x14ac:dyDescent="0.25">
      <c r="B9966" s="145"/>
      <c r="C9966" s="31"/>
      <c r="D9966" s="31"/>
      <c r="E9966" s="43"/>
      <c r="F9966" s="42"/>
      <c r="G9966" s="83"/>
      <c r="H9966" s="31"/>
      <c r="I9966" s="31"/>
      <c r="J9966" s="83"/>
      <c r="K9966" s="31"/>
      <c r="L9966" s="31"/>
      <c r="M9966" s="168"/>
      <c r="N9966" s="147"/>
      <c r="O9966" s="105"/>
      <c r="P9966" s="42"/>
      <c r="Q9966" s="31"/>
      <c r="R9966" s="83"/>
      <c r="S9966" s="31"/>
      <c r="T9966" s="31"/>
      <c r="U9966" s="168"/>
      <c r="V9966" s="149"/>
      <c r="W9966" s="140" t="str" cm="1">
        <f t="array" ref="W9966">IF(SUM(LEN(B9966:V9966))=0,"",IF(OR(OR(ISBLANK(F9966),SUM(LEN(C9966),LEN(D9966))=0),AND(NOT(E9966="Unknown"),ISBLANK(J9966)),AND(NOT(O9966="Unknown"),ISBLANK(R9966))),"Missing Information", INDEX(Table15[Entire Service Line Classification], MATCH(SUMIFS(Table15[Unique ID],Table15[System-Owned Portion],E9966,Table15[If Material Anything Other than "Lead" in Column E,Was Material Ever Previously Lead?],G9966,Table15[Customer-Owned Portion],O9966),Table15[Unique ID],0),0)))</f>
        <v/>
      </c>
      <c r="X9966"/>
    </row>
    <row r="9967" spans="2:24" hidden="1" x14ac:dyDescent="0.25">
      <c r="B9967" s="145"/>
      <c r="C9967" s="31"/>
      <c r="D9967" s="31"/>
      <c r="E9967" s="43"/>
      <c r="F9967" s="42"/>
      <c r="G9967" s="83"/>
      <c r="H9967" s="31"/>
      <c r="I9967" s="31"/>
      <c r="J9967" s="83"/>
      <c r="K9967" s="31"/>
      <c r="L9967" s="31"/>
      <c r="M9967" s="168"/>
      <c r="N9967" s="147"/>
      <c r="O9967" s="105"/>
      <c r="P9967" s="42"/>
      <c r="Q9967" s="31"/>
      <c r="R9967" s="83"/>
      <c r="S9967" s="31"/>
      <c r="T9967" s="31"/>
      <c r="U9967" s="168"/>
      <c r="V9967" s="149"/>
      <c r="W9967" s="140" t="str" cm="1">
        <f t="array" ref="W9967">IF(SUM(LEN(B9967:V9967))=0,"",IF(OR(OR(ISBLANK(F9967),SUM(LEN(C9967),LEN(D9967))=0),AND(NOT(E9967="Unknown"),ISBLANK(J9967)),AND(NOT(O9967="Unknown"),ISBLANK(R9967))),"Missing Information", INDEX(Table15[Entire Service Line Classification], MATCH(SUMIFS(Table15[Unique ID],Table15[System-Owned Portion],E9967,Table15[If Material Anything Other than "Lead" in Column E,Was Material Ever Previously Lead?],G9967,Table15[Customer-Owned Portion],O9967),Table15[Unique ID],0),0)))</f>
        <v/>
      </c>
      <c r="X9967"/>
    </row>
    <row r="9968" spans="2:24" hidden="1" x14ac:dyDescent="0.25">
      <c r="B9968" s="145"/>
      <c r="C9968" s="31"/>
      <c r="D9968" s="31"/>
      <c r="E9968" s="43"/>
      <c r="F9968" s="42"/>
      <c r="G9968" s="83"/>
      <c r="H9968" s="31"/>
      <c r="I9968" s="31"/>
      <c r="J9968" s="83"/>
      <c r="K9968" s="31"/>
      <c r="L9968" s="31"/>
      <c r="M9968" s="168"/>
      <c r="N9968" s="147"/>
      <c r="O9968" s="105"/>
      <c r="P9968" s="42"/>
      <c r="Q9968" s="31"/>
      <c r="R9968" s="83"/>
      <c r="S9968" s="31"/>
      <c r="T9968" s="31"/>
      <c r="U9968" s="168"/>
      <c r="V9968" s="149"/>
      <c r="W9968" s="140" t="str" cm="1">
        <f t="array" ref="W9968">IF(SUM(LEN(B9968:V9968))=0,"",IF(OR(OR(ISBLANK(F9968),SUM(LEN(C9968),LEN(D9968))=0),AND(NOT(E9968="Unknown"),ISBLANK(J9968)),AND(NOT(O9968="Unknown"),ISBLANK(R9968))),"Missing Information", INDEX(Table15[Entire Service Line Classification], MATCH(SUMIFS(Table15[Unique ID],Table15[System-Owned Portion],E9968,Table15[If Material Anything Other than "Lead" in Column E,Was Material Ever Previously Lead?],G9968,Table15[Customer-Owned Portion],O9968),Table15[Unique ID],0),0)))</f>
        <v/>
      </c>
      <c r="X9968"/>
    </row>
    <row r="9969" spans="2:24" hidden="1" x14ac:dyDescent="0.25">
      <c r="B9969" s="145"/>
      <c r="C9969" s="31"/>
      <c r="D9969" s="31"/>
      <c r="E9969" s="43"/>
      <c r="F9969" s="42"/>
      <c r="G9969" s="83"/>
      <c r="H9969" s="31"/>
      <c r="I9969" s="31"/>
      <c r="J9969" s="83"/>
      <c r="K9969" s="31"/>
      <c r="L9969" s="31"/>
      <c r="M9969" s="168"/>
      <c r="N9969" s="147"/>
      <c r="O9969" s="105"/>
      <c r="P9969" s="42"/>
      <c r="Q9969" s="31"/>
      <c r="R9969" s="83"/>
      <c r="S9969" s="31"/>
      <c r="T9969" s="31"/>
      <c r="U9969" s="168"/>
      <c r="V9969" s="149"/>
      <c r="W9969" s="140" t="str" cm="1">
        <f t="array" ref="W9969">IF(SUM(LEN(B9969:V9969))=0,"",IF(OR(OR(ISBLANK(F9969),SUM(LEN(C9969),LEN(D9969))=0),AND(NOT(E9969="Unknown"),ISBLANK(J9969)),AND(NOT(O9969="Unknown"),ISBLANK(R9969))),"Missing Information", INDEX(Table15[Entire Service Line Classification], MATCH(SUMIFS(Table15[Unique ID],Table15[System-Owned Portion],E9969,Table15[If Material Anything Other than "Lead" in Column E,Was Material Ever Previously Lead?],G9969,Table15[Customer-Owned Portion],O9969),Table15[Unique ID],0),0)))</f>
        <v/>
      </c>
      <c r="X9969"/>
    </row>
    <row r="9970" spans="2:24" hidden="1" x14ac:dyDescent="0.25">
      <c r="B9970" s="145"/>
      <c r="C9970" s="31"/>
      <c r="D9970" s="31"/>
      <c r="E9970" s="43"/>
      <c r="F9970" s="42"/>
      <c r="G9970" s="83"/>
      <c r="H9970" s="31"/>
      <c r="I9970" s="31"/>
      <c r="J9970" s="83"/>
      <c r="K9970" s="31"/>
      <c r="L9970" s="31"/>
      <c r="M9970" s="168"/>
      <c r="N9970" s="147"/>
      <c r="O9970" s="105"/>
      <c r="P9970" s="42"/>
      <c r="Q9970" s="31"/>
      <c r="R9970" s="83"/>
      <c r="S9970" s="31"/>
      <c r="T9970" s="31"/>
      <c r="U9970" s="168"/>
      <c r="V9970" s="149"/>
      <c r="W9970" s="140" t="str" cm="1">
        <f t="array" ref="W9970">IF(SUM(LEN(B9970:V9970))=0,"",IF(OR(OR(ISBLANK(F9970),SUM(LEN(C9970),LEN(D9970))=0),AND(NOT(E9970="Unknown"),ISBLANK(J9970)),AND(NOT(O9970="Unknown"),ISBLANK(R9970))),"Missing Information", INDEX(Table15[Entire Service Line Classification], MATCH(SUMIFS(Table15[Unique ID],Table15[System-Owned Portion],E9970,Table15[If Material Anything Other than "Lead" in Column E,Was Material Ever Previously Lead?],G9970,Table15[Customer-Owned Portion],O9970),Table15[Unique ID],0),0)))</f>
        <v/>
      </c>
      <c r="X9970"/>
    </row>
    <row r="9971" spans="2:24" hidden="1" x14ac:dyDescent="0.25">
      <c r="B9971" s="145"/>
      <c r="C9971" s="31"/>
      <c r="D9971" s="31"/>
      <c r="E9971" s="43"/>
      <c r="F9971" s="42"/>
      <c r="G9971" s="83"/>
      <c r="H9971" s="31"/>
      <c r="I9971" s="31"/>
      <c r="J9971" s="83"/>
      <c r="K9971" s="31"/>
      <c r="L9971" s="31"/>
      <c r="M9971" s="168"/>
      <c r="N9971" s="147"/>
      <c r="O9971" s="105"/>
      <c r="P9971" s="42"/>
      <c r="Q9971" s="31"/>
      <c r="R9971" s="83"/>
      <c r="S9971" s="31"/>
      <c r="T9971" s="31"/>
      <c r="U9971" s="168"/>
      <c r="V9971" s="149"/>
      <c r="W9971" s="140" t="str" cm="1">
        <f t="array" ref="W9971">IF(SUM(LEN(B9971:V9971))=0,"",IF(OR(OR(ISBLANK(F9971),SUM(LEN(C9971),LEN(D9971))=0),AND(NOT(E9971="Unknown"),ISBLANK(J9971)),AND(NOT(O9971="Unknown"),ISBLANK(R9971))),"Missing Information", INDEX(Table15[Entire Service Line Classification], MATCH(SUMIFS(Table15[Unique ID],Table15[System-Owned Portion],E9971,Table15[If Material Anything Other than "Lead" in Column E,Was Material Ever Previously Lead?],G9971,Table15[Customer-Owned Portion],O9971),Table15[Unique ID],0),0)))</f>
        <v/>
      </c>
      <c r="X9971"/>
    </row>
    <row r="9972" spans="2:24" hidden="1" x14ac:dyDescent="0.25">
      <c r="B9972" s="145"/>
      <c r="C9972" s="31"/>
      <c r="D9972" s="31"/>
      <c r="E9972" s="43"/>
      <c r="F9972" s="42"/>
      <c r="G9972" s="83"/>
      <c r="H9972" s="31"/>
      <c r="I9972" s="31"/>
      <c r="J9972" s="83"/>
      <c r="K9972" s="31"/>
      <c r="L9972" s="31"/>
      <c r="M9972" s="168"/>
      <c r="N9972" s="147"/>
      <c r="O9972" s="105"/>
      <c r="P9972" s="42"/>
      <c r="Q9972" s="31"/>
      <c r="R9972" s="83"/>
      <c r="S9972" s="31"/>
      <c r="T9972" s="31"/>
      <c r="U9972" s="168"/>
      <c r="V9972" s="149"/>
      <c r="W9972" s="140" t="str" cm="1">
        <f t="array" ref="W9972">IF(SUM(LEN(B9972:V9972))=0,"",IF(OR(OR(ISBLANK(F9972),SUM(LEN(C9972),LEN(D9972))=0),AND(NOT(E9972="Unknown"),ISBLANK(J9972)),AND(NOT(O9972="Unknown"),ISBLANK(R9972))),"Missing Information", INDEX(Table15[Entire Service Line Classification], MATCH(SUMIFS(Table15[Unique ID],Table15[System-Owned Portion],E9972,Table15[If Material Anything Other than "Lead" in Column E,Was Material Ever Previously Lead?],G9972,Table15[Customer-Owned Portion],O9972),Table15[Unique ID],0),0)))</f>
        <v/>
      </c>
      <c r="X9972"/>
    </row>
    <row r="9973" spans="2:24" hidden="1" x14ac:dyDescent="0.25">
      <c r="B9973" s="145"/>
      <c r="C9973" s="31"/>
      <c r="D9973" s="31"/>
      <c r="E9973" s="43"/>
      <c r="F9973" s="42"/>
      <c r="G9973" s="83"/>
      <c r="H9973" s="31"/>
      <c r="I9973" s="31"/>
      <c r="J9973" s="83"/>
      <c r="K9973" s="31"/>
      <c r="L9973" s="31"/>
      <c r="M9973" s="168"/>
      <c r="N9973" s="147"/>
      <c r="O9973" s="105"/>
      <c r="P9973" s="42"/>
      <c r="Q9973" s="31"/>
      <c r="R9973" s="83"/>
      <c r="S9973" s="31"/>
      <c r="T9973" s="31"/>
      <c r="U9973" s="168"/>
      <c r="V9973" s="149"/>
      <c r="W9973" s="140" t="str" cm="1">
        <f t="array" ref="W9973">IF(SUM(LEN(B9973:V9973))=0,"",IF(OR(OR(ISBLANK(F9973),SUM(LEN(C9973),LEN(D9973))=0),AND(NOT(E9973="Unknown"),ISBLANK(J9973)),AND(NOT(O9973="Unknown"),ISBLANK(R9973))),"Missing Information", INDEX(Table15[Entire Service Line Classification], MATCH(SUMIFS(Table15[Unique ID],Table15[System-Owned Portion],E9973,Table15[If Material Anything Other than "Lead" in Column E,Was Material Ever Previously Lead?],G9973,Table15[Customer-Owned Portion],O9973),Table15[Unique ID],0),0)))</f>
        <v/>
      </c>
      <c r="X9973"/>
    </row>
    <row r="9974" spans="2:24" hidden="1" x14ac:dyDescent="0.25">
      <c r="B9974" s="145"/>
      <c r="C9974" s="31"/>
      <c r="D9974" s="31"/>
      <c r="E9974" s="43"/>
      <c r="F9974" s="42"/>
      <c r="G9974" s="83"/>
      <c r="H9974" s="31"/>
      <c r="I9974" s="31"/>
      <c r="J9974" s="83"/>
      <c r="K9974" s="31"/>
      <c r="L9974" s="31"/>
      <c r="M9974" s="168"/>
      <c r="N9974" s="147"/>
      <c r="O9974" s="105"/>
      <c r="P9974" s="42"/>
      <c r="Q9974" s="31"/>
      <c r="R9974" s="83"/>
      <c r="S9974" s="31"/>
      <c r="T9974" s="31"/>
      <c r="U9974" s="168"/>
      <c r="V9974" s="149"/>
      <c r="W9974" s="140" t="str" cm="1">
        <f t="array" ref="W9974">IF(SUM(LEN(B9974:V9974))=0,"",IF(OR(OR(ISBLANK(F9974),SUM(LEN(C9974),LEN(D9974))=0),AND(NOT(E9974="Unknown"),ISBLANK(J9974)),AND(NOT(O9974="Unknown"),ISBLANK(R9974))),"Missing Information", INDEX(Table15[Entire Service Line Classification], MATCH(SUMIFS(Table15[Unique ID],Table15[System-Owned Portion],E9974,Table15[If Material Anything Other than "Lead" in Column E,Was Material Ever Previously Lead?],G9974,Table15[Customer-Owned Portion],O9974),Table15[Unique ID],0),0)))</f>
        <v/>
      </c>
      <c r="X9974"/>
    </row>
    <row r="9975" spans="2:24" hidden="1" x14ac:dyDescent="0.25">
      <c r="B9975" s="145"/>
      <c r="C9975" s="31"/>
      <c r="D9975" s="31"/>
      <c r="E9975" s="43"/>
      <c r="F9975" s="42"/>
      <c r="G9975" s="83"/>
      <c r="H9975" s="31"/>
      <c r="I9975" s="31"/>
      <c r="J9975" s="83"/>
      <c r="K9975" s="31"/>
      <c r="L9975" s="31"/>
      <c r="M9975" s="168"/>
      <c r="N9975" s="147"/>
      <c r="O9975" s="105"/>
      <c r="P9975" s="42"/>
      <c r="Q9975" s="31"/>
      <c r="R9975" s="83"/>
      <c r="S9975" s="31"/>
      <c r="T9975" s="31"/>
      <c r="U9975" s="168"/>
      <c r="V9975" s="149"/>
      <c r="W9975" s="140" t="str" cm="1">
        <f t="array" ref="W9975">IF(SUM(LEN(B9975:V9975))=0,"",IF(OR(OR(ISBLANK(F9975),SUM(LEN(C9975),LEN(D9975))=0),AND(NOT(E9975="Unknown"),ISBLANK(J9975)),AND(NOT(O9975="Unknown"),ISBLANK(R9975))),"Missing Information", INDEX(Table15[Entire Service Line Classification], MATCH(SUMIFS(Table15[Unique ID],Table15[System-Owned Portion],E9975,Table15[If Material Anything Other than "Lead" in Column E,Was Material Ever Previously Lead?],G9975,Table15[Customer-Owned Portion],O9975),Table15[Unique ID],0),0)))</f>
        <v/>
      </c>
      <c r="X9975"/>
    </row>
    <row r="9976" spans="2:24" hidden="1" x14ac:dyDescent="0.25">
      <c r="B9976" s="145"/>
      <c r="C9976" s="31"/>
      <c r="D9976" s="31"/>
      <c r="E9976" s="43"/>
      <c r="F9976" s="42"/>
      <c r="G9976" s="83"/>
      <c r="H9976" s="31"/>
      <c r="I9976" s="31"/>
      <c r="J9976" s="83"/>
      <c r="K9976" s="31"/>
      <c r="L9976" s="31"/>
      <c r="M9976" s="168"/>
      <c r="N9976" s="147"/>
      <c r="O9976" s="105"/>
      <c r="P9976" s="42"/>
      <c r="Q9976" s="31"/>
      <c r="R9976" s="83"/>
      <c r="S9976" s="31"/>
      <c r="T9976" s="31"/>
      <c r="U9976" s="168"/>
      <c r="V9976" s="149"/>
      <c r="W9976" s="140" t="str" cm="1">
        <f t="array" ref="W9976">IF(SUM(LEN(B9976:V9976))=0,"",IF(OR(OR(ISBLANK(F9976),SUM(LEN(C9976),LEN(D9976))=0),AND(NOT(E9976="Unknown"),ISBLANK(J9976)),AND(NOT(O9976="Unknown"),ISBLANK(R9976))),"Missing Information", INDEX(Table15[Entire Service Line Classification], MATCH(SUMIFS(Table15[Unique ID],Table15[System-Owned Portion],E9976,Table15[If Material Anything Other than "Lead" in Column E,Was Material Ever Previously Lead?],G9976,Table15[Customer-Owned Portion],O9976),Table15[Unique ID],0),0)))</f>
        <v/>
      </c>
      <c r="X9976"/>
    </row>
    <row r="9977" spans="2:24" hidden="1" x14ac:dyDescent="0.25">
      <c r="B9977" s="145"/>
      <c r="C9977" s="31"/>
      <c r="D9977" s="31"/>
      <c r="E9977" s="43"/>
      <c r="F9977" s="42"/>
      <c r="G9977" s="83"/>
      <c r="H9977" s="31"/>
      <c r="I9977" s="31"/>
      <c r="J9977" s="83"/>
      <c r="K9977" s="31"/>
      <c r="L9977" s="31"/>
      <c r="M9977" s="168"/>
      <c r="N9977" s="147"/>
      <c r="O9977" s="105"/>
      <c r="P9977" s="42"/>
      <c r="Q9977" s="31"/>
      <c r="R9977" s="83"/>
      <c r="S9977" s="31"/>
      <c r="T9977" s="31"/>
      <c r="U9977" s="168"/>
      <c r="V9977" s="149"/>
      <c r="W9977" s="140" t="str" cm="1">
        <f t="array" ref="W9977">IF(SUM(LEN(B9977:V9977))=0,"",IF(OR(OR(ISBLANK(F9977),SUM(LEN(C9977),LEN(D9977))=0),AND(NOT(E9977="Unknown"),ISBLANK(J9977)),AND(NOT(O9977="Unknown"),ISBLANK(R9977))),"Missing Information", INDEX(Table15[Entire Service Line Classification], MATCH(SUMIFS(Table15[Unique ID],Table15[System-Owned Portion],E9977,Table15[If Material Anything Other than "Lead" in Column E,Was Material Ever Previously Lead?],G9977,Table15[Customer-Owned Portion],O9977),Table15[Unique ID],0),0)))</f>
        <v/>
      </c>
      <c r="X9977"/>
    </row>
    <row r="9978" spans="2:24" hidden="1" x14ac:dyDescent="0.25">
      <c r="B9978" s="145"/>
      <c r="C9978" s="31"/>
      <c r="D9978" s="31"/>
      <c r="E9978" s="43"/>
      <c r="F9978" s="42"/>
      <c r="G9978" s="83"/>
      <c r="H9978" s="31"/>
      <c r="I9978" s="31"/>
      <c r="J9978" s="83"/>
      <c r="K9978" s="31"/>
      <c r="L9978" s="31"/>
      <c r="M9978" s="168"/>
      <c r="N9978" s="147"/>
      <c r="O9978" s="105"/>
      <c r="P9978" s="42"/>
      <c r="Q9978" s="31"/>
      <c r="R9978" s="83"/>
      <c r="S9978" s="31"/>
      <c r="T9978" s="31"/>
      <c r="U9978" s="168"/>
      <c r="V9978" s="149"/>
      <c r="W9978" s="140" t="str" cm="1">
        <f t="array" ref="W9978">IF(SUM(LEN(B9978:V9978))=0,"",IF(OR(OR(ISBLANK(F9978),SUM(LEN(C9978),LEN(D9978))=0),AND(NOT(E9978="Unknown"),ISBLANK(J9978)),AND(NOT(O9978="Unknown"),ISBLANK(R9978))),"Missing Information", INDEX(Table15[Entire Service Line Classification], MATCH(SUMIFS(Table15[Unique ID],Table15[System-Owned Portion],E9978,Table15[If Material Anything Other than "Lead" in Column E,Was Material Ever Previously Lead?],G9978,Table15[Customer-Owned Portion],O9978),Table15[Unique ID],0),0)))</f>
        <v/>
      </c>
      <c r="X9978"/>
    </row>
    <row r="9979" spans="2:24" x14ac:dyDescent="0.25">
      <c r="B9979" s="145"/>
      <c r="C9979" s="31"/>
      <c r="D9979" s="31"/>
      <c r="E9979" s="43"/>
      <c r="F9979" s="42"/>
      <c r="G9979" s="83"/>
      <c r="H9979" s="31"/>
      <c r="I9979" s="31"/>
      <c r="J9979" s="83"/>
      <c r="K9979" s="31"/>
      <c r="L9979" s="31"/>
      <c r="M9979" s="168"/>
      <c r="N9979" s="147"/>
      <c r="O9979" s="105"/>
      <c r="P9979" s="42"/>
      <c r="Q9979" s="31"/>
      <c r="R9979" s="83"/>
      <c r="S9979" s="31"/>
      <c r="T9979" s="31"/>
      <c r="U9979" s="168"/>
      <c r="V9979" s="149"/>
      <c r="W9979" s="140" t="str" cm="1">
        <f t="array" ref="W9979">IF(SUM(LEN(B9979:V9979))=0,"",IF(OR(OR(ISBLANK(F9979),SUM(LEN(C9979),LEN(D9979))=0),AND(NOT(E9979="Unknown"),ISBLANK(J9979)),AND(NOT(O9979="Unknown"),ISBLANK(R9979))),"Missing Information", INDEX(Table15[Entire Service Line Classification], MATCH(SUMIFS(Table15[Unique ID],Table15[System-Owned Portion],E9979,Table15[If Material Anything Other than "Lead" in Column E,Was Material Ever Previously Lead?],G9979,Table15[Customer-Owned Portion],O9979),Table15[Unique ID],0),0)))</f>
        <v/>
      </c>
    </row>
    <row r="9980" spans="2:24" x14ac:dyDescent="0.25">
      <c r="B9980" s="145"/>
      <c r="C9980" s="31"/>
      <c r="D9980" s="31"/>
      <c r="E9980" s="43"/>
      <c r="F9980" s="42"/>
      <c r="G9980" s="83"/>
      <c r="H9980" s="31"/>
      <c r="I9980" s="31"/>
      <c r="J9980" s="83"/>
      <c r="K9980" s="31"/>
      <c r="L9980" s="31"/>
      <c r="M9980" s="168"/>
      <c r="N9980" s="147"/>
      <c r="O9980" s="105"/>
      <c r="P9980" s="42"/>
      <c r="Q9980" s="31"/>
      <c r="R9980" s="83"/>
      <c r="S9980" s="31"/>
      <c r="T9980" s="31"/>
      <c r="U9980" s="168"/>
      <c r="V9980" s="149"/>
      <c r="W9980" s="140" t="str" cm="1">
        <f t="array" ref="W9980">IF(SUM(LEN(B9980:V9980))=0,"",IF(OR(OR(ISBLANK(F9980),SUM(LEN(C9980),LEN(D9980))=0),AND(NOT(E9980="Unknown"),ISBLANK(J9980)),AND(NOT(O9980="Unknown"),ISBLANK(R9980))),"Missing Information", INDEX(Table15[Entire Service Line Classification], MATCH(SUMIFS(Table15[Unique ID],Table15[System-Owned Portion],E9980,Table15[If Material Anything Other than "Lead" in Column E,Was Material Ever Previously Lead?],G9980,Table15[Customer-Owned Portion],O9980),Table15[Unique ID],0),0)))</f>
        <v/>
      </c>
    </row>
    <row r="9981" spans="2:24" x14ac:dyDescent="0.25">
      <c r="B9981" s="145"/>
      <c r="C9981" s="31"/>
      <c r="D9981" s="31"/>
      <c r="E9981" s="43"/>
      <c r="F9981" s="42"/>
      <c r="G9981" s="83"/>
      <c r="H9981" s="31"/>
      <c r="I9981" s="31"/>
      <c r="J9981" s="83"/>
      <c r="K9981" s="31"/>
      <c r="L9981" s="31"/>
      <c r="M9981" s="168"/>
      <c r="N9981" s="147"/>
      <c r="O9981" s="105"/>
      <c r="P9981" s="42"/>
      <c r="Q9981" s="31"/>
      <c r="R9981" s="83"/>
      <c r="S9981" s="31"/>
      <c r="T9981" s="31"/>
      <c r="U9981" s="168"/>
      <c r="V9981" s="149"/>
      <c r="W9981" s="140" t="str" cm="1">
        <f t="array" ref="W9981">IF(SUM(LEN(B9981:V9981))=0,"",IF(OR(OR(ISBLANK(F9981),SUM(LEN(C9981),LEN(D9981))=0),AND(NOT(E9981="Unknown"),ISBLANK(J9981)),AND(NOT(O9981="Unknown"),ISBLANK(R9981))),"Missing Information", INDEX(Table15[Entire Service Line Classification], MATCH(SUMIFS(Table15[Unique ID],Table15[System-Owned Portion],E9981,Table15[If Material Anything Other than "Lead" in Column E,Was Material Ever Previously Lead?],G9981,Table15[Customer-Owned Portion],O9981),Table15[Unique ID],0),0)))</f>
        <v/>
      </c>
    </row>
    <row r="9982" spans="2:24" x14ac:dyDescent="0.25">
      <c r="B9982" s="145"/>
      <c r="C9982" s="31"/>
      <c r="D9982" s="31"/>
      <c r="E9982" s="43"/>
      <c r="F9982" s="42"/>
      <c r="G9982" s="83"/>
      <c r="H9982" s="31"/>
      <c r="I9982" s="31"/>
      <c r="J9982" s="83"/>
      <c r="K9982" s="31"/>
      <c r="L9982" s="31"/>
      <c r="M9982" s="168"/>
      <c r="N9982" s="147"/>
      <c r="O9982" s="105"/>
      <c r="P9982" s="42"/>
      <c r="Q9982" s="31"/>
      <c r="R9982" s="83"/>
      <c r="S9982" s="31"/>
      <c r="T9982" s="31"/>
      <c r="U9982" s="168"/>
      <c r="V9982" s="149"/>
      <c r="W9982" s="140" t="str" cm="1">
        <f t="array" ref="W9982">IF(SUM(LEN(B9982:V9982))=0,"",IF(OR(OR(ISBLANK(F9982),SUM(LEN(C9982),LEN(D9982))=0),AND(NOT(E9982="Unknown"),ISBLANK(J9982)),AND(NOT(O9982="Unknown"),ISBLANK(R9982))),"Missing Information", INDEX(Table15[Entire Service Line Classification], MATCH(SUMIFS(Table15[Unique ID],Table15[System-Owned Portion],E9982,Table15[If Material Anything Other than "Lead" in Column E,Was Material Ever Previously Lead?],G9982,Table15[Customer-Owned Portion],O9982),Table15[Unique ID],0),0)))</f>
        <v/>
      </c>
    </row>
    <row r="9983" spans="2:24" x14ac:dyDescent="0.25">
      <c r="B9983" s="145"/>
      <c r="C9983" s="31"/>
      <c r="D9983" s="31"/>
      <c r="E9983" s="43"/>
      <c r="F9983" s="42"/>
      <c r="G9983" s="83"/>
      <c r="H9983" s="31"/>
      <c r="I9983" s="31"/>
      <c r="J9983" s="83"/>
      <c r="K9983" s="31"/>
      <c r="L9983" s="31"/>
      <c r="M9983" s="168"/>
      <c r="N9983" s="147"/>
      <c r="O9983" s="105"/>
      <c r="P9983" s="42"/>
      <c r="Q9983" s="31"/>
      <c r="R9983" s="83"/>
      <c r="S9983" s="31"/>
      <c r="T9983" s="31"/>
      <c r="U9983" s="168"/>
      <c r="V9983" s="149"/>
      <c r="W9983" s="140" t="str" cm="1">
        <f t="array" ref="W9983">IF(SUM(LEN(B9983:V9983))=0,"",IF(OR(OR(ISBLANK(F9983),SUM(LEN(C9983),LEN(D9983))=0),AND(NOT(E9983="Unknown"),ISBLANK(J9983)),AND(NOT(O9983="Unknown"),ISBLANK(R9983))),"Missing Information", INDEX(Table15[Entire Service Line Classification], MATCH(SUMIFS(Table15[Unique ID],Table15[System-Owned Portion],E9983,Table15[If Material Anything Other than "Lead" in Column E,Was Material Ever Previously Lead?],G9983,Table15[Customer-Owned Portion],O9983),Table15[Unique ID],0),0)))</f>
        <v/>
      </c>
    </row>
    <row r="9984" spans="2:24" x14ac:dyDescent="0.25">
      <c r="B9984" s="145"/>
      <c r="C9984" s="31"/>
      <c r="D9984" s="31"/>
      <c r="E9984" s="43"/>
      <c r="F9984" s="42"/>
      <c r="G9984" s="83"/>
      <c r="H9984" s="31"/>
      <c r="I9984" s="31"/>
      <c r="J9984" s="83"/>
      <c r="K9984" s="31"/>
      <c r="L9984" s="31"/>
      <c r="M9984" s="168"/>
      <c r="N9984" s="147"/>
      <c r="O9984" s="105"/>
      <c r="P9984" s="42"/>
      <c r="Q9984" s="31"/>
      <c r="R9984" s="83"/>
      <c r="S9984" s="31"/>
      <c r="T9984" s="31"/>
      <c r="U9984" s="168"/>
      <c r="V9984" s="149"/>
      <c r="W9984" s="140" t="str" cm="1">
        <f t="array" ref="W9984">IF(SUM(LEN(B9984:V9984))=0,"",IF(OR(OR(ISBLANK(F9984),SUM(LEN(C9984),LEN(D9984))=0),AND(NOT(E9984="Unknown"),ISBLANK(J9984)),AND(NOT(O9984="Unknown"),ISBLANK(R9984))),"Missing Information", INDEX(Table15[Entire Service Line Classification], MATCH(SUMIFS(Table15[Unique ID],Table15[System-Owned Portion],E9984,Table15[If Material Anything Other than "Lead" in Column E,Was Material Ever Previously Lead?],G9984,Table15[Customer-Owned Portion],O9984),Table15[Unique ID],0),0)))</f>
        <v/>
      </c>
    </row>
    <row r="9985" spans="2:23" x14ac:dyDescent="0.25">
      <c r="B9985" s="145"/>
      <c r="C9985" s="31"/>
      <c r="D9985" s="31"/>
      <c r="E9985" s="43"/>
      <c r="F9985" s="42"/>
      <c r="G9985" s="83"/>
      <c r="H9985" s="31"/>
      <c r="I9985" s="31"/>
      <c r="J9985" s="83"/>
      <c r="K9985" s="31"/>
      <c r="L9985" s="31"/>
      <c r="M9985" s="168"/>
      <c r="N9985" s="147"/>
      <c r="O9985" s="105"/>
      <c r="P9985" s="42"/>
      <c r="Q9985" s="31"/>
      <c r="R9985" s="83"/>
      <c r="S9985" s="31"/>
      <c r="T9985" s="31"/>
      <c r="U9985" s="168"/>
      <c r="V9985" s="149"/>
      <c r="W9985" s="140" t="str" cm="1">
        <f t="array" ref="W9985">IF(SUM(LEN(B9985:V9985))=0,"",IF(OR(OR(ISBLANK(F9985),SUM(LEN(C9985),LEN(D9985))=0),AND(NOT(E9985="Unknown"),ISBLANK(J9985)),AND(NOT(O9985="Unknown"),ISBLANK(R9985))),"Missing Information", INDEX(Table15[Entire Service Line Classification], MATCH(SUMIFS(Table15[Unique ID],Table15[System-Owned Portion],E9985,Table15[If Material Anything Other than "Lead" in Column E,Was Material Ever Previously Lead?],G9985,Table15[Customer-Owned Portion],O9985),Table15[Unique ID],0),0)))</f>
        <v/>
      </c>
    </row>
    <row r="9986" spans="2:23" x14ac:dyDescent="0.25">
      <c r="B9986" s="145"/>
      <c r="C9986" s="31"/>
      <c r="D9986" s="31"/>
      <c r="E9986" s="43"/>
      <c r="F9986" s="42"/>
      <c r="G9986" s="83"/>
      <c r="H9986" s="31"/>
      <c r="I9986" s="31"/>
      <c r="J9986" s="83"/>
      <c r="K9986" s="31"/>
      <c r="L9986" s="31"/>
      <c r="M9986" s="168"/>
      <c r="N9986" s="147"/>
      <c r="O9986" s="105"/>
      <c r="P9986" s="42"/>
      <c r="Q9986" s="31"/>
      <c r="R9986" s="83"/>
      <c r="S9986" s="31"/>
      <c r="T9986" s="31"/>
      <c r="U9986" s="168"/>
      <c r="V9986" s="149"/>
      <c r="W9986" s="140" t="str" cm="1">
        <f t="array" ref="W9986">IF(SUM(LEN(B9986:V9986))=0,"",IF(OR(OR(ISBLANK(F9986),SUM(LEN(C9986),LEN(D9986))=0),AND(NOT(E9986="Unknown"),ISBLANK(J9986)),AND(NOT(O9986="Unknown"),ISBLANK(R9986))),"Missing Information", INDEX(Table15[Entire Service Line Classification], MATCH(SUMIFS(Table15[Unique ID],Table15[System-Owned Portion],E9986,Table15[If Material Anything Other than "Lead" in Column E,Was Material Ever Previously Lead?],G9986,Table15[Customer-Owned Portion],O9986),Table15[Unique ID],0),0)))</f>
        <v/>
      </c>
    </row>
    <row r="9987" spans="2:23" x14ac:dyDescent="0.25">
      <c r="B9987" s="145"/>
      <c r="C9987" s="31"/>
      <c r="D9987" s="31"/>
      <c r="E9987" s="43"/>
      <c r="F9987" s="42"/>
      <c r="G9987" s="83"/>
      <c r="H9987" s="31"/>
      <c r="I9987" s="31"/>
      <c r="J9987" s="83"/>
      <c r="K9987" s="31"/>
      <c r="L9987" s="31"/>
      <c r="M9987" s="168"/>
      <c r="N9987" s="147"/>
      <c r="O9987" s="105"/>
      <c r="P9987" s="42"/>
      <c r="Q9987" s="31"/>
      <c r="R9987" s="83"/>
      <c r="S9987" s="31"/>
      <c r="T9987" s="31"/>
      <c r="U9987" s="168"/>
      <c r="V9987" s="149"/>
      <c r="W9987" s="140" t="str" cm="1">
        <f t="array" ref="W9987">IF(SUM(LEN(B9987:V9987))=0,"",IF(OR(OR(ISBLANK(F9987),SUM(LEN(C9987),LEN(D9987))=0),AND(NOT(E9987="Unknown"),ISBLANK(J9987)),AND(NOT(O9987="Unknown"),ISBLANK(R9987))),"Missing Information", INDEX(Table15[Entire Service Line Classification], MATCH(SUMIFS(Table15[Unique ID],Table15[System-Owned Portion],E9987,Table15[If Material Anything Other than "Lead" in Column E,Was Material Ever Previously Lead?],G9987,Table15[Customer-Owned Portion],O9987),Table15[Unique ID],0),0)))</f>
        <v/>
      </c>
    </row>
    <row r="9988" spans="2:23" x14ac:dyDescent="0.25">
      <c r="B9988" s="145"/>
      <c r="C9988" s="31"/>
      <c r="D9988" s="31"/>
      <c r="E9988" s="43"/>
      <c r="F9988" s="42"/>
      <c r="G9988" s="83"/>
      <c r="H9988" s="31"/>
      <c r="I9988" s="31"/>
      <c r="J9988" s="83"/>
      <c r="K9988" s="31"/>
      <c r="L9988" s="31"/>
      <c r="M9988" s="168"/>
      <c r="N9988" s="147"/>
      <c r="O9988" s="105"/>
      <c r="P9988" s="42"/>
      <c r="Q9988" s="31"/>
      <c r="R9988" s="83"/>
      <c r="S9988" s="31"/>
      <c r="T9988" s="31"/>
      <c r="U9988" s="168"/>
      <c r="V9988" s="149"/>
      <c r="W9988" s="140" t="str" cm="1">
        <f t="array" ref="W9988">IF(SUM(LEN(B9988:V9988))=0,"",IF(OR(OR(ISBLANK(F9988),SUM(LEN(C9988),LEN(D9988))=0),AND(NOT(E9988="Unknown"),ISBLANK(J9988)),AND(NOT(O9988="Unknown"),ISBLANK(R9988))),"Missing Information", INDEX(Table15[Entire Service Line Classification], MATCH(SUMIFS(Table15[Unique ID],Table15[System-Owned Portion],E9988,Table15[If Material Anything Other than "Lead" in Column E,Was Material Ever Previously Lead?],G9988,Table15[Customer-Owned Portion],O9988),Table15[Unique ID],0),0)))</f>
        <v/>
      </c>
    </row>
    <row r="9989" spans="2:23" x14ac:dyDescent="0.25">
      <c r="B9989" s="145"/>
      <c r="C9989" s="31"/>
      <c r="D9989" s="31"/>
      <c r="E9989" s="43"/>
      <c r="F9989" s="42"/>
      <c r="G9989" s="83"/>
      <c r="H9989" s="31"/>
      <c r="I9989" s="31"/>
      <c r="J9989" s="83"/>
      <c r="K9989" s="31"/>
      <c r="L9989" s="31"/>
      <c r="M9989" s="168"/>
      <c r="N9989" s="147"/>
      <c r="O9989" s="105"/>
      <c r="P9989" s="42"/>
      <c r="Q9989" s="31"/>
      <c r="R9989" s="83"/>
      <c r="S9989" s="31"/>
      <c r="T9989" s="31"/>
      <c r="U9989" s="168"/>
      <c r="V9989" s="149"/>
      <c r="W9989" s="140" t="str" cm="1">
        <f t="array" ref="W9989">IF(SUM(LEN(B9989:V9989))=0,"",IF(OR(OR(ISBLANK(F9989),SUM(LEN(C9989),LEN(D9989))=0),AND(NOT(E9989="Unknown"),ISBLANK(J9989)),AND(NOT(O9989="Unknown"),ISBLANK(R9989))),"Missing Information", INDEX(Table15[Entire Service Line Classification], MATCH(SUMIFS(Table15[Unique ID],Table15[System-Owned Portion],E9989,Table15[If Material Anything Other than "Lead" in Column E,Was Material Ever Previously Lead?],G9989,Table15[Customer-Owned Portion],O9989),Table15[Unique ID],0),0)))</f>
        <v/>
      </c>
    </row>
    <row r="9990" spans="2:23" x14ac:dyDescent="0.25">
      <c r="B9990" s="145"/>
      <c r="C9990" s="31"/>
      <c r="D9990" s="31"/>
      <c r="E9990" s="43"/>
      <c r="F9990" s="42"/>
      <c r="G9990" s="83"/>
      <c r="H9990" s="31"/>
      <c r="I9990" s="31"/>
      <c r="J9990" s="83"/>
      <c r="K9990" s="31"/>
      <c r="L9990" s="31"/>
      <c r="M9990" s="168"/>
      <c r="N9990" s="147"/>
      <c r="O9990" s="105"/>
      <c r="P9990" s="42"/>
      <c r="Q9990" s="31"/>
      <c r="R9990" s="83"/>
      <c r="S9990" s="31"/>
      <c r="T9990" s="31"/>
      <c r="U9990" s="168"/>
      <c r="V9990" s="149"/>
      <c r="W9990" s="140" t="str" cm="1">
        <f t="array" ref="W9990">IF(SUM(LEN(B9990:V9990))=0,"",IF(OR(OR(ISBLANK(F9990),SUM(LEN(C9990),LEN(D9990))=0),AND(NOT(E9990="Unknown"),ISBLANK(J9990)),AND(NOT(O9990="Unknown"),ISBLANK(R9990))),"Missing Information", INDEX(Table15[Entire Service Line Classification], MATCH(SUMIFS(Table15[Unique ID],Table15[System-Owned Portion],E9990,Table15[If Material Anything Other than "Lead" in Column E,Was Material Ever Previously Lead?],G9990,Table15[Customer-Owned Portion],O9990),Table15[Unique ID],0),0)))</f>
        <v/>
      </c>
    </row>
    <row r="9991" spans="2:23" x14ac:dyDescent="0.25">
      <c r="B9991" s="145"/>
      <c r="C9991" s="31"/>
      <c r="D9991" s="31"/>
      <c r="E9991" s="43"/>
      <c r="F9991" s="42"/>
      <c r="G9991" s="83"/>
      <c r="H9991" s="31"/>
      <c r="I9991" s="31"/>
      <c r="J9991" s="83"/>
      <c r="K9991" s="31"/>
      <c r="L9991" s="31"/>
      <c r="M9991" s="168"/>
      <c r="N9991" s="147"/>
      <c r="O9991" s="105"/>
      <c r="P9991" s="42"/>
      <c r="Q9991" s="31"/>
      <c r="R9991" s="83"/>
      <c r="S9991" s="31"/>
      <c r="T9991" s="31"/>
      <c r="U9991" s="168"/>
      <c r="V9991" s="149"/>
      <c r="W9991" s="140" t="str" cm="1">
        <f t="array" ref="W9991">IF(SUM(LEN(B9991:V9991))=0,"",IF(OR(OR(ISBLANK(F9991),SUM(LEN(C9991),LEN(D9991))=0),AND(NOT(E9991="Unknown"),ISBLANK(J9991)),AND(NOT(O9991="Unknown"),ISBLANK(R9991))),"Missing Information", INDEX(Table15[Entire Service Line Classification], MATCH(SUMIFS(Table15[Unique ID],Table15[System-Owned Portion],E9991,Table15[If Material Anything Other than "Lead" in Column E,Was Material Ever Previously Lead?],G9991,Table15[Customer-Owned Portion],O9991),Table15[Unique ID],0),0)))</f>
        <v/>
      </c>
    </row>
    <row r="9992" spans="2:23" x14ac:dyDescent="0.25">
      <c r="B9992" s="145"/>
      <c r="C9992" s="31"/>
      <c r="D9992" s="31"/>
      <c r="E9992" s="43"/>
      <c r="F9992" s="42"/>
      <c r="G9992" s="83"/>
      <c r="H9992" s="31"/>
      <c r="I9992" s="31"/>
      <c r="J9992" s="83"/>
      <c r="K9992" s="31"/>
      <c r="L9992" s="31"/>
      <c r="M9992" s="168"/>
      <c r="N9992" s="147"/>
      <c r="O9992" s="105"/>
      <c r="P9992" s="42"/>
      <c r="Q9992" s="31"/>
      <c r="R9992" s="83"/>
      <c r="S9992" s="31"/>
      <c r="T9992" s="31"/>
      <c r="U9992" s="168"/>
      <c r="V9992" s="149"/>
      <c r="W9992" s="140" t="str" cm="1">
        <f t="array" ref="W9992">IF(SUM(LEN(B9992:V9992))=0,"",IF(OR(OR(ISBLANK(F9992),SUM(LEN(C9992),LEN(D9992))=0),AND(NOT(E9992="Unknown"),ISBLANK(J9992)),AND(NOT(O9992="Unknown"),ISBLANK(R9992))),"Missing Information", INDEX(Table15[Entire Service Line Classification], MATCH(SUMIFS(Table15[Unique ID],Table15[System-Owned Portion],E9992,Table15[If Material Anything Other than "Lead" in Column E,Was Material Ever Previously Lead?],G9992,Table15[Customer-Owned Portion],O9992),Table15[Unique ID],0),0)))</f>
        <v/>
      </c>
    </row>
    <row r="9993" spans="2:23" x14ac:dyDescent="0.25">
      <c r="B9993" s="145"/>
      <c r="C9993" s="31"/>
      <c r="D9993" s="31"/>
      <c r="E9993" s="43"/>
      <c r="F9993" s="42"/>
      <c r="G9993" s="83"/>
      <c r="H9993" s="31"/>
      <c r="I9993" s="31"/>
      <c r="J9993" s="83"/>
      <c r="K9993" s="31"/>
      <c r="L9993" s="31"/>
      <c r="M9993" s="168"/>
      <c r="N9993" s="147"/>
      <c r="O9993" s="105"/>
      <c r="P9993" s="42"/>
      <c r="Q9993" s="31"/>
      <c r="R9993" s="83"/>
      <c r="S9993" s="31"/>
      <c r="T9993" s="31"/>
      <c r="U9993" s="168"/>
      <c r="V9993" s="149"/>
      <c r="W9993" s="140" t="str" cm="1">
        <f t="array" ref="W9993">IF(SUM(LEN(B9993:V9993))=0,"",IF(OR(OR(ISBLANK(F9993),SUM(LEN(C9993),LEN(D9993))=0),AND(NOT(E9993="Unknown"),ISBLANK(J9993)),AND(NOT(O9993="Unknown"),ISBLANK(R9993))),"Missing Information", INDEX(Table15[Entire Service Line Classification], MATCH(SUMIFS(Table15[Unique ID],Table15[System-Owned Portion],E9993,Table15[If Material Anything Other than "Lead" in Column E,Was Material Ever Previously Lead?],G9993,Table15[Customer-Owned Portion],O9993),Table15[Unique ID],0),0)))</f>
        <v/>
      </c>
    </row>
    <row r="9994" spans="2:23" x14ac:dyDescent="0.25">
      <c r="B9994" s="145"/>
      <c r="C9994" s="31"/>
      <c r="D9994" s="31"/>
      <c r="E9994" s="43"/>
      <c r="F9994" s="42"/>
      <c r="G9994" s="83"/>
      <c r="H9994" s="31"/>
      <c r="I9994" s="31"/>
      <c r="J9994" s="83"/>
      <c r="K9994" s="31"/>
      <c r="L9994" s="31"/>
      <c r="M9994" s="168"/>
      <c r="N9994" s="147"/>
      <c r="O9994" s="105"/>
      <c r="P9994" s="42"/>
      <c r="Q9994" s="31"/>
      <c r="R9994" s="83"/>
      <c r="S9994" s="31"/>
      <c r="T9994" s="31"/>
      <c r="U9994" s="168"/>
      <c r="V9994" s="149"/>
      <c r="W9994" s="140" t="str" cm="1">
        <f t="array" ref="W9994">IF(SUM(LEN(B9994:V9994))=0,"",IF(OR(OR(ISBLANK(F9994),SUM(LEN(C9994),LEN(D9994))=0),AND(NOT(E9994="Unknown"),ISBLANK(J9994)),AND(NOT(O9994="Unknown"),ISBLANK(R9994))),"Missing Information", INDEX(Table15[Entire Service Line Classification], MATCH(SUMIFS(Table15[Unique ID],Table15[System-Owned Portion],E9994,Table15[If Material Anything Other than "Lead" in Column E,Was Material Ever Previously Lead?],G9994,Table15[Customer-Owned Portion],O9994),Table15[Unique ID],0),0)))</f>
        <v/>
      </c>
    </row>
    <row r="9995" spans="2:23" x14ac:dyDescent="0.25">
      <c r="B9995" s="145"/>
      <c r="C9995" s="31"/>
      <c r="D9995" s="31"/>
      <c r="E9995" s="43"/>
      <c r="F9995" s="42"/>
      <c r="G9995" s="83"/>
      <c r="H9995" s="31"/>
      <c r="I9995" s="31"/>
      <c r="J9995" s="83"/>
      <c r="K9995" s="31"/>
      <c r="L9995" s="31"/>
      <c r="M9995" s="168"/>
      <c r="N9995" s="147"/>
      <c r="O9995" s="105"/>
      <c r="P9995" s="42"/>
      <c r="Q9995" s="31"/>
      <c r="R9995" s="83"/>
      <c r="S9995" s="31"/>
      <c r="T9995" s="31"/>
      <c r="U9995" s="168"/>
      <c r="V9995" s="149"/>
      <c r="W9995" s="140" t="str" cm="1">
        <f t="array" ref="W9995">IF(SUM(LEN(B9995:V9995))=0,"",IF(OR(OR(ISBLANK(F9995),SUM(LEN(C9995),LEN(D9995))=0),AND(NOT(E9995="Unknown"),ISBLANK(J9995)),AND(NOT(O9995="Unknown"),ISBLANK(R9995))),"Missing Information", INDEX(Table15[Entire Service Line Classification], MATCH(SUMIFS(Table15[Unique ID],Table15[System-Owned Portion],E9995,Table15[If Material Anything Other than "Lead" in Column E,Was Material Ever Previously Lead?],G9995,Table15[Customer-Owned Portion],O9995),Table15[Unique ID],0),0)))</f>
        <v/>
      </c>
    </row>
    <row r="9996" spans="2:23" x14ac:dyDescent="0.25">
      <c r="B9996" s="145"/>
      <c r="C9996" s="31"/>
      <c r="D9996" s="31"/>
      <c r="E9996" s="43"/>
      <c r="F9996" s="42"/>
      <c r="G9996" s="83"/>
      <c r="H9996" s="31"/>
      <c r="I9996" s="31"/>
      <c r="J9996" s="83"/>
      <c r="K9996" s="31"/>
      <c r="L9996" s="31"/>
      <c r="M9996" s="168"/>
      <c r="N9996" s="147"/>
      <c r="O9996" s="105"/>
      <c r="P9996" s="42"/>
      <c r="Q9996" s="31"/>
      <c r="R9996" s="83"/>
      <c r="S9996" s="31"/>
      <c r="T9996" s="31"/>
      <c r="U9996" s="168"/>
      <c r="V9996" s="149"/>
      <c r="W9996" s="140" t="str" cm="1">
        <f t="array" ref="W9996">IF(SUM(LEN(B9996:V9996))=0,"",IF(OR(OR(ISBLANK(F9996),SUM(LEN(C9996),LEN(D9996))=0),AND(NOT(E9996="Unknown"),ISBLANK(J9996)),AND(NOT(O9996="Unknown"),ISBLANK(R9996))),"Missing Information", INDEX(Table15[Entire Service Line Classification], MATCH(SUMIFS(Table15[Unique ID],Table15[System-Owned Portion],E9996,Table15[If Material Anything Other than "Lead" in Column E,Was Material Ever Previously Lead?],G9996,Table15[Customer-Owned Portion],O9996),Table15[Unique ID],0),0)))</f>
        <v/>
      </c>
    </row>
    <row r="9997" spans="2:23" x14ac:dyDescent="0.25">
      <c r="B9997" s="145"/>
      <c r="C9997" s="31"/>
      <c r="D9997" s="31"/>
      <c r="E9997" s="43"/>
      <c r="F9997" s="42"/>
      <c r="G9997" s="83"/>
      <c r="H9997" s="31"/>
      <c r="I9997" s="31"/>
      <c r="J9997" s="83"/>
      <c r="K9997" s="31"/>
      <c r="L9997" s="31"/>
      <c r="M9997" s="168"/>
      <c r="N9997" s="147"/>
      <c r="O9997" s="105"/>
      <c r="P9997" s="42"/>
      <c r="Q9997" s="31"/>
      <c r="R9997" s="83"/>
      <c r="S9997" s="31"/>
      <c r="T9997" s="31"/>
      <c r="U9997" s="168"/>
      <c r="V9997" s="149"/>
      <c r="W9997" s="140" t="str" cm="1">
        <f t="array" ref="W9997">IF(SUM(LEN(B9997:V9997))=0,"",IF(OR(OR(ISBLANK(F9997),SUM(LEN(C9997),LEN(D9997))=0),AND(NOT(E9997="Unknown"),ISBLANK(J9997)),AND(NOT(O9997="Unknown"),ISBLANK(R9997))),"Missing Information", INDEX(Table15[Entire Service Line Classification], MATCH(SUMIFS(Table15[Unique ID],Table15[System-Owned Portion],E9997,Table15[If Material Anything Other than "Lead" in Column E,Was Material Ever Previously Lead?],G9997,Table15[Customer-Owned Portion],O9997),Table15[Unique ID],0),0)))</f>
        <v/>
      </c>
    </row>
    <row r="9998" spans="2:23" x14ac:dyDescent="0.25">
      <c r="B9998" s="145"/>
      <c r="C9998" s="31"/>
      <c r="D9998" s="31"/>
      <c r="E9998" s="43"/>
      <c r="F9998" s="42"/>
      <c r="G9998" s="83"/>
      <c r="H9998" s="31"/>
      <c r="I9998" s="31"/>
      <c r="J9998" s="83"/>
      <c r="K9998" s="31"/>
      <c r="L9998" s="31"/>
      <c r="M9998" s="168"/>
      <c r="N9998" s="147"/>
      <c r="O9998" s="105"/>
      <c r="P9998" s="42"/>
      <c r="Q9998" s="31"/>
      <c r="R9998" s="83"/>
      <c r="S9998" s="31"/>
      <c r="T9998" s="31"/>
      <c r="U9998" s="168"/>
      <c r="V9998" s="149"/>
      <c r="W9998" s="140" t="str" cm="1">
        <f t="array" ref="W9998">IF(SUM(LEN(B9998:V9998))=0,"",IF(OR(OR(ISBLANK(F9998),SUM(LEN(C9998),LEN(D9998))=0),AND(NOT(E9998="Unknown"),ISBLANK(J9998)),AND(NOT(O9998="Unknown"),ISBLANK(R9998))),"Missing Information", INDEX(Table15[Entire Service Line Classification], MATCH(SUMIFS(Table15[Unique ID],Table15[System-Owned Portion],E9998,Table15[If Material Anything Other than "Lead" in Column E,Was Material Ever Previously Lead?],G9998,Table15[Customer-Owned Portion],O9998),Table15[Unique ID],0),0)))</f>
        <v/>
      </c>
    </row>
    <row r="9999" spans="2:23" x14ac:dyDescent="0.25">
      <c r="B9999" s="145"/>
      <c r="C9999" s="31"/>
      <c r="D9999" s="31"/>
      <c r="E9999" s="43"/>
      <c r="F9999" s="42"/>
      <c r="G9999" s="83"/>
      <c r="H9999" s="31"/>
      <c r="I9999" s="31"/>
      <c r="J9999" s="83"/>
      <c r="K9999" s="31"/>
      <c r="L9999" s="31"/>
      <c r="M9999" s="168"/>
      <c r="N9999" s="147"/>
      <c r="O9999" s="105"/>
      <c r="P9999" s="42"/>
      <c r="Q9999" s="31"/>
      <c r="R9999" s="83"/>
      <c r="S9999" s="31"/>
      <c r="T9999" s="31"/>
      <c r="U9999" s="168"/>
      <c r="V9999" s="149"/>
      <c r="W9999" s="140" t="str" cm="1">
        <f t="array" ref="W9999">IF(SUM(LEN(B9999:V9999))=0,"",IF(OR(OR(ISBLANK(F9999),SUM(LEN(C9999),LEN(D9999))=0),AND(NOT(E9999="Unknown"),ISBLANK(J9999)),AND(NOT(O9999="Unknown"),ISBLANK(R9999))),"Missing Information", INDEX(Table15[Entire Service Line Classification], MATCH(SUMIFS(Table15[Unique ID],Table15[System-Owned Portion],E9999,Table15[If Material Anything Other than "Lead" in Column E,Was Material Ever Previously Lead?],G9999,Table15[Customer-Owned Portion],O9999),Table15[Unique ID],0),0)))</f>
        <v/>
      </c>
    </row>
    <row r="10000" spans="2:23" x14ac:dyDescent="0.25">
      <c r="B10000" s="145"/>
      <c r="C10000" s="31"/>
      <c r="D10000" s="31"/>
      <c r="E10000" s="43"/>
      <c r="F10000" s="42"/>
      <c r="G10000" s="83"/>
      <c r="H10000" s="31"/>
      <c r="I10000" s="31"/>
      <c r="J10000" s="83"/>
      <c r="K10000" s="31"/>
      <c r="L10000" s="31"/>
      <c r="M10000" s="168"/>
      <c r="N10000" s="147"/>
      <c r="O10000" s="105"/>
      <c r="P10000" s="42"/>
      <c r="Q10000" s="31"/>
      <c r="R10000" s="83"/>
      <c r="S10000" s="31"/>
      <c r="T10000" s="31"/>
      <c r="U10000" s="168"/>
      <c r="V10000" s="149"/>
      <c r="W10000" s="140" t="str" cm="1">
        <f t="array" ref="W10000">IF(SUM(LEN(B10000:V10000))=0,"",IF(OR(OR(ISBLANK(F10000),SUM(LEN(C10000),LEN(D10000))=0),AND(NOT(E10000="Unknown"),ISBLANK(J10000)),AND(NOT(O10000="Unknown"),ISBLANK(R10000))),"Missing Information", INDEX(Table15[Entire Service Line Classification], MATCH(SUMIFS(Table15[Unique ID],Table15[System-Owned Portion],E10000,Table15[If Material Anything Other than "Lead" in Column E,Was Material Ever Previously Lead?],G10000,Table15[Customer-Owned Portion],O10000),Table15[Unique ID],0),0)))</f>
        <v/>
      </c>
    </row>
    <row r="10001" spans="2:23" x14ac:dyDescent="0.25">
      <c r="B10001" s="145"/>
      <c r="C10001" s="31"/>
      <c r="D10001" s="31"/>
      <c r="E10001" s="43"/>
      <c r="F10001" s="42"/>
      <c r="G10001" s="83"/>
      <c r="H10001" s="31"/>
      <c r="I10001" s="31"/>
      <c r="J10001" s="83"/>
      <c r="K10001" s="31"/>
      <c r="L10001" s="31"/>
      <c r="M10001" s="168"/>
      <c r="N10001" s="147"/>
      <c r="O10001" s="105"/>
      <c r="P10001" s="42"/>
      <c r="Q10001" s="31"/>
      <c r="R10001" s="83"/>
      <c r="S10001" s="31"/>
      <c r="T10001" s="31"/>
      <c r="U10001" s="168"/>
      <c r="V10001" s="149"/>
      <c r="W10001" s="140" t="str" cm="1">
        <f t="array" ref="W10001">IF(SUM(LEN(B10001:V10001))=0,"",IF(OR(OR(ISBLANK(F10001),SUM(LEN(C10001),LEN(D10001))=0),AND(NOT(E10001="Unknown"),ISBLANK(J10001)),AND(NOT(O10001="Unknown"),ISBLANK(R10001))),"Missing Information", INDEX(Table15[Entire Service Line Classification], MATCH(SUMIFS(Table15[Unique ID],Table15[System-Owned Portion],E10001,Table15[If Material Anything Other than "Lead" in Column E,Was Material Ever Previously Lead?],G10001,Table15[Customer-Owned Portion],O10001),Table15[Unique ID],0),0)))</f>
        <v/>
      </c>
    </row>
    <row r="10002" spans="2:23" x14ac:dyDescent="0.25">
      <c r="B10002" s="145"/>
      <c r="C10002" s="31"/>
      <c r="D10002" s="31"/>
      <c r="E10002" s="43"/>
      <c r="F10002" s="42"/>
      <c r="G10002" s="83"/>
      <c r="H10002" s="31"/>
      <c r="I10002" s="31"/>
      <c r="J10002" s="83"/>
      <c r="K10002" s="31"/>
      <c r="L10002" s="31"/>
      <c r="M10002" s="168"/>
      <c r="N10002" s="147"/>
      <c r="O10002" s="105"/>
      <c r="P10002" s="42"/>
      <c r="Q10002" s="31"/>
      <c r="R10002" s="83"/>
      <c r="S10002" s="31"/>
      <c r="T10002" s="31"/>
      <c r="U10002" s="168"/>
      <c r="V10002" s="149"/>
      <c r="W10002" s="140" t="str" cm="1">
        <f t="array" ref="W10002">IF(SUM(LEN(B10002:V10002))=0,"",IF(OR(OR(ISBLANK(F10002),SUM(LEN(C10002),LEN(D10002))=0),AND(NOT(E10002="Unknown"),ISBLANK(J10002)),AND(NOT(O10002="Unknown"),ISBLANK(R10002))),"Missing Information", INDEX(Table15[Entire Service Line Classification], MATCH(SUMIFS(Table15[Unique ID],Table15[System-Owned Portion],E10002,Table15[If Material Anything Other than "Lead" in Column E,Was Material Ever Previously Lead?],G10002,Table15[Customer-Owned Portion],O10002),Table15[Unique ID],0),0)))</f>
        <v/>
      </c>
    </row>
    <row r="10003" spans="2:23" x14ac:dyDescent="0.25">
      <c r="B10003" s="145"/>
      <c r="C10003" s="31"/>
      <c r="D10003" s="31"/>
      <c r="E10003" s="43"/>
      <c r="F10003" s="42"/>
      <c r="G10003" s="83"/>
      <c r="H10003" s="31"/>
      <c r="I10003" s="31"/>
      <c r="J10003" s="83"/>
      <c r="K10003" s="31"/>
      <c r="L10003" s="31"/>
      <c r="M10003" s="168"/>
      <c r="N10003" s="147"/>
      <c r="O10003" s="105"/>
      <c r="P10003" s="42"/>
      <c r="Q10003" s="31"/>
      <c r="R10003" s="83"/>
      <c r="S10003" s="31"/>
      <c r="T10003" s="31"/>
      <c r="U10003" s="168"/>
      <c r="V10003" s="149"/>
      <c r="W10003" s="140" t="str" cm="1">
        <f t="array" ref="W10003">IF(SUM(LEN(B10003:V10003))=0,"",IF(OR(OR(ISBLANK(F10003),SUM(LEN(C10003),LEN(D10003))=0),AND(NOT(E10003="Unknown"),ISBLANK(J10003)),AND(NOT(O10003="Unknown"),ISBLANK(R10003))),"Missing Information", INDEX(Table15[Entire Service Line Classification], MATCH(SUMIFS(Table15[Unique ID],Table15[System-Owned Portion],E10003,Table15[If Material Anything Other than "Lead" in Column E,Was Material Ever Previously Lead?],G10003,Table15[Customer-Owned Portion],O10003),Table15[Unique ID],0),0)))</f>
        <v/>
      </c>
    </row>
    <row r="10004" spans="2:23" x14ac:dyDescent="0.25">
      <c r="B10004" s="145"/>
      <c r="C10004" s="31"/>
      <c r="D10004" s="31"/>
      <c r="E10004" s="43"/>
      <c r="F10004" s="42"/>
      <c r="G10004" s="83"/>
      <c r="H10004" s="31"/>
      <c r="I10004" s="31"/>
      <c r="J10004" s="83"/>
      <c r="K10004" s="31"/>
      <c r="L10004" s="31"/>
      <c r="M10004" s="168"/>
      <c r="N10004" s="147"/>
      <c r="O10004" s="105"/>
      <c r="P10004" s="42"/>
      <c r="Q10004" s="31"/>
      <c r="R10004" s="83"/>
      <c r="S10004" s="31"/>
      <c r="T10004" s="31"/>
      <c r="U10004" s="168"/>
      <c r="V10004" s="149"/>
      <c r="W10004" s="140" t="str" cm="1">
        <f t="array" ref="W10004">IF(SUM(LEN(B10004:V10004))=0,"",IF(OR(OR(ISBLANK(F10004),SUM(LEN(C10004),LEN(D10004))=0),AND(NOT(E10004="Unknown"),ISBLANK(J10004)),AND(NOT(O10004="Unknown"),ISBLANK(R10004))),"Missing Information", INDEX(Table15[Entire Service Line Classification], MATCH(SUMIFS(Table15[Unique ID],Table15[System-Owned Portion],E10004,Table15[If Material Anything Other than "Lead" in Column E,Was Material Ever Previously Lead?],G10004,Table15[Customer-Owned Portion],O10004),Table15[Unique ID],0),0)))</f>
        <v/>
      </c>
    </row>
    <row r="10005" spans="2:23" x14ac:dyDescent="0.25">
      <c r="B10005" s="145"/>
      <c r="C10005" s="31"/>
      <c r="D10005" s="31"/>
      <c r="E10005" s="43"/>
      <c r="F10005" s="42"/>
      <c r="G10005" s="83"/>
      <c r="H10005" s="31"/>
      <c r="I10005" s="31"/>
      <c r="J10005" s="83"/>
      <c r="K10005" s="31"/>
      <c r="L10005" s="31"/>
      <c r="M10005" s="168"/>
      <c r="N10005" s="147"/>
      <c r="O10005" s="105"/>
      <c r="P10005" s="42"/>
      <c r="Q10005" s="31"/>
      <c r="R10005" s="83"/>
      <c r="S10005" s="31"/>
      <c r="T10005" s="31"/>
      <c r="U10005" s="168"/>
      <c r="V10005" s="149"/>
      <c r="W10005" s="140" t="str" cm="1">
        <f t="array" ref="W10005">IF(SUM(LEN(B10005:V10005))=0,"",IF(OR(OR(ISBLANK(F10005),SUM(LEN(C10005),LEN(D10005))=0),AND(NOT(E10005="Unknown"),ISBLANK(J10005)),AND(NOT(O10005="Unknown"),ISBLANK(R10005))),"Missing Information", INDEX(Table15[Entire Service Line Classification], MATCH(SUMIFS(Table15[Unique ID],Table15[System-Owned Portion],E10005,Table15[If Material Anything Other than "Lead" in Column E,Was Material Ever Previously Lead?],G10005,Table15[Customer-Owned Portion],O10005),Table15[Unique ID],0),0)))</f>
        <v/>
      </c>
    </row>
    <row r="10006" spans="2:23" x14ac:dyDescent="0.25">
      <c r="B10006" s="145"/>
      <c r="C10006" s="31"/>
      <c r="D10006" s="31"/>
      <c r="E10006" s="43"/>
      <c r="F10006" s="42"/>
      <c r="G10006" s="83"/>
      <c r="H10006" s="31"/>
      <c r="I10006" s="31"/>
      <c r="J10006" s="83"/>
      <c r="K10006" s="31"/>
      <c r="L10006" s="31"/>
      <c r="M10006" s="168"/>
      <c r="N10006" s="147"/>
      <c r="O10006" s="105"/>
      <c r="P10006" s="42"/>
      <c r="Q10006" s="31"/>
      <c r="R10006" s="83"/>
      <c r="S10006" s="31"/>
      <c r="T10006" s="31"/>
      <c r="U10006" s="168"/>
      <c r="V10006" s="149"/>
      <c r="W10006" s="140" t="str" cm="1">
        <f t="array" ref="W10006">IF(SUM(LEN(B10006:V10006))=0,"",IF(OR(OR(ISBLANK(F10006),SUM(LEN(C10006),LEN(D10006))=0),AND(NOT(E10006="Unknown"),ISBLANK(J10006)),AND(NOT(O10006="Unknown"),ISBLANK(R10006))),"Missing Information", INDEX(Table15[Entire Service Line Classification], MATCH(SUMIFS(Table15[Unique ID],Table15[System-Owned Portion],E10006,Table15[If Material Anything Other than "Lead" in Column E,Was Material Ever Previously Lead?],G10006,Table15[Customer-Owned Portion],O10006),Table15[Unique ID],0),0)))</f>
        <v/>
      </c>
    </row>
    <row r="10007" spans="2:23" x14ac:dyDescent="0.25">
      <c r="B10007" s="145"/>
      <c r="C10007" s="31"/>
      <c r="D10007" s="31"/>
      <c r="E10007" s="43"/>
      <c r="F10007" s="42"/>
      <c r="G10007" s="83"/>
      <c r="H10007" s="31"/>
      <c r="I10007" s="31"/>
      <c r="J10007" s="83"/>
      <c r="K10007" s="31"/>
      <c r="L10007" s="31"/>
      <c r="M10007" s="168"/>
      <c r="N10007" s="147"/>
      <c r="O10007" s="105"/>
      <c r="P10007" s="42"/>
      <c r="Q10007" s="31"/>
      <c r="R10007" s="83"/>
      <c r="S10007" s="31"/>
      <c r="T10007" s="31"/>
      <c r="U10007" s="168"/>
      <c r="V10007" s="149"/>
      <c r="W10007" s="140" t="str" cm="1">
        <f t="array" ref="W10007">IF(SUM(LEN(B10007:V10007))=0,"",IF(OR(OR(ISBLANK(F10007),SUM(LEN(C10007),LEN(D10007))=0),AND(NOT(E10007="Unknown"),ISBLANK(J10007)),AND(NOT(O10007="Unknown"),ISBLANK(R10007))),"Missing Information", INDEX(Table15[Entire Service Line Classification], MATCH(SUMIFS(Table15[Unique ID],Table15[System-Owned Portion],E10007,Table15[If Material Anything Other than "Lead" in Column E,Was Material Ever Previously Lead?],G10007,Table15[Customer-Owned Portion],O10007),Table15[Unique ID],0),0)))</f>
        <v/>
      </c>
    </row>
    <row r="10008" spans="2:23" x14ac:dyDescent="0.25">
      <c r="B10008" s="145"/>
      <c r="C10008" s="31"/>
      <c r="D10008" s="31"/>
      <c r="E10008" s="43"/>
      <c r="F10008" s="42"/>
      <c r="G10008" s="83"/>
      <c r="H10008" s="31"/>
      <c r="I10008" s="31"/>
      <c r="J10008" s="83"/>
      <c r="K10008" s="31"/>
      <c r="L10008" s="31"/>
      <c r="M10008" s="168"/>
      <c r="N10008" s="147"/>
      <c r="O10008" s="105"/>
      <c r="P10008" s="42"/>
      <c r="Q10008" s="31"/>
      <c r="R10008" s="83"/>
      <c r="S10008" s="31"/>
      <c r="T10008" s="31"/>
      <c r="U10008" s="168"/>
      <c r="V10008" s="149"/>
      <c r="W10008" s="140" t="str" cm="1">
        <f t="array" ref="W10008">IF(SUM(LEN(B10008:V10008))=0,"",IF(OR(OR(ISBLANK(F10008),SUM(LEN(C10008),LEN(D10008))=0),AND(NOT(E10008="Unknown"),ISBLANK(J10008)),AND(NOT(O10008="Unknown"),ISBLANK(R10008))),"Missing Information", INDEX(Table15[Entire Service Line Classification], MATCH(SUMIFS(Table15[Unique ID],Table15[System-Owned Portion],E10008,Table15[If Material Anything Other than "Lead" in Column E,Was Material Ever Previously Lead?],G10008,Table15[Customer-Owned Portion],O10008),Table15[Unique ID],0),0)))</f>
        <v/>
      </c>
    </row>
    <row r="10009" spans="2:23" x14ac:dyDescent="0.25">
      <c r="B10009" s="145"/>
      <c r="C10009" s="31"/>
      <c r="D10009" s="31"/>
      <c r="E10009" s="43"/>
      <c r="F10009" s="42"/>
      <c r="G10009" s="83"/>
      <c r="H10009" s="31"/>
      <c r="I10009" s="31"/>
      <c r="J10009" s="83"/>
      <c r="K10009" s="31"/>
      <c r="L10009" s="31"/>
      <c r="M10009" s="168"/>
      <c r="N10009" s="147"/>
      <c r="O10009" s="105"/>
      <c r="P10009" s="42"/>
      <c r="Q10009" s="31"/>
      <c r="R10009" s="83"/>
      <c r="S10009" s="31"/>
      <c r="T10009" s="31"/>
      <c r="U10009" s="168"/>
      <c r="V10009" s="149"/>
      <c r="W10009" s="140" t="str" cm="1">
        <f t="array" ref="W10009">IF(SUM(LEN(B10009:V10009))=0,"",IF(OR(OR(ISBLANK(F10009),SUM(LEN(C10009),LEN(D10009))=0),AND(NOT(E10009="Unknown"),ISBLANK(J10009)),AND(NOT(O10009="Unknown"),ISBLANK(R10009))),"Missing Information", INDEX(Table15[Entire Service Line Classification], MATCH(SUMIFS(Table15[Unique ID],Table15[System-Owned Portion],E10009,Table15[If Material Anything Other than "Lead" in Column E,Was Material Ever Previously Lead?],G10009,Table15[Customer-Owned Portion],O10009),Table15[Unique ID],0),0)))</f>
        <v/>
      </c>
    </row>
    <row r="10010" spans="2:23" x14ac:dyDescent="0.25">
      <c r="B10010" s="145"/>
      <c r="C10010" s="31"/>
      <c r="D10010" s="31"/>
      <c r="E10010" s="43"/>
      <c r="F10010" s="42"/>
      <c r="G10010" s="83"/>
      <c r="H10010" s="31"/>
      <c r="I10010" s="31"/>
      <c r="J10010" s="83"/>
      <c r="K10010" s="31"/>
      <c r="L10010" s="31"/>
      <c r="M10010" s="168"/>
      <c r="N10010" s="147"/>
      <c r="O10010" s="105"/>
      <c r="P10010" s="42"/>
      <c r="Q10010" s="31"/>
      <c r="R10010" s="83"/>
      <c r="S10010" s="31"/>
      <c r="T10010" s="31"/>
      <c r="U10010" s="168"/>
      <c r="V10010" s="149"/>
      <c r="W10010" s="140" t="str" cm="1">
        <f t="array" ref="W10010">IF(SUM(LEN(B10010:V10010))=0,"",IF(OR(OR(ISBLANK(F10010),SUM(LEN(C10010),LEN(D10010))=0),AND(NOT(E10010="Unknown"),ISBLANK(J10010)),AND(NOT(O10010="Unknown"),ISBLANK(R10010))),"Missing Information", INDEX(Table15[Entire Service Line Classification], MATCH(SUMIFS(Table15[Unique ID],Table15[System-Owned Portion],E10010,Table15[If Material Anything Other than "Lead" in Column E,Was Material Ever Previously Lead?],G10010,Table15[Customer-Owned Portion],O10010),Table15[Unique ID],0),0)))</f>
        <v/>
      </c>
    </row>
    <row r="10011" spans="2:23" x14ac:dyDescent="0.25">
      <c r="B10011" s="145"/>
      <c r="C10011" s="31"/>
      <c r="D10011" s="31"/>
      <c r="E10011" s="43"/>
      <c r="F10011" s="42"/>
      <c r="G10011" s="83"/>
      <c r="H10011" s="31"/>
      <c r="I10011" s="31"/>
      <c r="J10011" s="83"/>
      <c r="K10011" s="31"/>
      <c r="L10011" s="31"/>
      <c r="M10011" s="168"/>
      <c r="N10011" s="147"/>
      <c r="O10011" s="105"/>
      <c r="P10011" s="42"/>
      <c r="Q10011" s="31"/>
      <c r="R10011" s="83"/>
      <c r="S10011" s="31"/>
      <c r="T10011" s="31"/>
      <c r="U10011" s="168"/>
      <c r="V10011" s="149"/>
      <c r="W10011" s="140" t="str" cm="1">
        <f t="array" ref="W10011">IF(SUM(LEN(B10011:V10011))=0,"",IF(OR(OR(ISBLANK(F10011),SUM(LEN(C10011),LEN(D10011))=0),AND(NOT(E10011="Unknown"),ISBLANK(J10011)),AND(NOT(O10011="Unknown"),ISBLANK(R10011))),"Missing Information", INDEX(Table15[Entire Service Line Classification], MATCH(SUMIFS(Table15[Unique ID],Table15[System-Owned Portion],E10011,Table15[If Material Anything Other than "Lead" in Column E,Was Material Ever Previously Lead?],G10011,Table15[Customer-Owned Portion],O10011),Table15[Unique ID],0),0)))</f>
        <v/>
      </c>
    </row>
    <row r="10012" spans="2:23" x14ac:dyDescent="0.25">
      <c r="B10012" s="145"/>
      <c r="C10012" s="31"/>
      <c r="D10012" s="31"/>
      <c r="E10012" s="43"/>
      <c r="F10012" s="42"/>
      <c r="G10012" s="83"/>
      <c r="H10012" s="31"/>
      <c r="I10012" s="31"/>
      <c r="J10012" s="83"/>
      <c r="K10012" s="31"/>
      <c r="L10012" s="31"/>
      <c r="M10012" s="168"/>
      <c r="N10012" s="147"/>
      <c r="O10012" s="105"/>
      <c r="P10012" s="42"/>
      <c r="Q10012" s="31"/>
      <c r="R10012" s="83"/>
      <c r="S10012" s="31"/>
      <c r="T10012" s="31"/>
      <c r="U10012" s="168"/>
      <c r="V10012" s="149"/>
      <c r="W10012" s="140" t="str" cm="1">
        <f t="array" ref="W10012">IF(SUM(LEN(B10012:V10012))=0,"",IF(OR(OR(ISBLANK(F10012),SUM(LEN(C10012),LEN(D10012))=0),AND(NOT(E10012="Unknown"),ISBLANK(J10012)),AND(NOT(O10012="Unknown"),ISBLANK(R10012))),"Missing Information", INDEX(Table15[Entire Service Line Classification], MATCH(SUMIFS(Table15[Unique ID],Table15[System-Owned Portion],E10012,Table15[If Material Anything Other than "Lead" in Column E,Was Material Ever Previously Lead?],G10012,Table15[Customer-Owned Portion],O10012),Table15[Unique ID],0),0)))</f>
        <v/>
      </c>
    </row>
    <row r="10013" spans="2:23" x14ac:dyDescent="0.25">
      <c r="B10013" s="145"/>
      <c r="C10013" s="31"/>
      <c r="D10013" s="31"/>
      <c r="E10013" s="43"/>
      <c r="F10013" s="42"/>
      <c r="G10013" s="83"/>
      <c r="H10013" s="31"/>
      <c r="I10013" s="31"/>
      <c r="J10013" s="83"/>
      <c r="K10013" s="31"/>
      <c r="L10013" s="31"/>
      <c r="M10013" s="168"/>
      <c r="N10013" s="147"/>
      <c r="O10013" s="105"/>
      <c r="P10013" s="42"/>
      <c r="Q10013" s="31"/>
      <c r="R10013" s="83"/>
      <c r="S10013" s="31"/>
      <c r="T10013" s="31"/>
      <c r="U10013" s="168"/>
      <c r="V10013" s="149"/>
      <c r="W10013" s="140" t="str" cm="1">
        <f t="array" ref="W10013">IF(SUM(LEN(B10013:V10013))=0,"",IF(OR(OR(ISBLANK(F10013),SUM(LEN(C10013),LEN(D10013))=0),AND(NOT(E10013="Unknown"),ISBLANK(J10013)),AND(NOT(O10013="Unknown"),ISBLANK(R10013))),"Missing Information", INDEX(Table15[Entire Service Line Classification], MATCH(SUMIFS(Table15[Unique ID],Table15[System-Owned Portion],E10013,Table15[If Material Anything Other than "Lead" in Column E,Was Material Ever Previously Lead?],G10013,Table15[Customer-Owned Portion],O10013),Table15[Unique ID],0),0)))</f>
        <v/>
      </c>
    </row>
    <row r="10014" spans="2:23" x14ac:dyDescent="0.25">
      <c r="B10014" s="145"/>
      <c r="C10014" s="31"/>
      <c r="D10014" s="31"/>
      <c r="E10014" s="43"/>
      <c r="F10014" s="42"/>
      <c r="G10014" s="83"/>
      <c r="H10014" s="31"/>
      <c r="I10014" s="31"/>
      <c r="J10014" s="83"/>
      <c r="K10014" s="31"/>
      <c r="L10014" s="31"/>
      <c r="M10014" s="168"/>
      <c r="N10014" s="147"/>
      <c r="O10014" s="105"/>
      <c r="P10014" s="42"/>
      <c r="Q10014" s="31"/>
      <c r="R10014" s="83"/>
      <c r="S10014" s="31"/>
      <c r="T10014" s="31"/>
      <c r="U10014" s="168"/>
      <c r="V10014" s="149"/>
      <c r="W10014" s="140" t="str" cm="1">
        <f t="array" ref="W10014">IF(SUM(LEN(B10014:V10014))=0,"",IF(OR(OR(ISBLANK(F10014),SUM(LEN(C10014),LEN(D10014))=0),AND(NOT(E10014="Unknown"),ISBLANK(J10014)),AND(NOT(O10014="Unknown"),ISBLANK(R10014))),"Missing Information", INDEX(Table15[Entire Service Line Classification], MATCH(SUMIFS(Table15[Unique ID],Table15[System-Owned Portion],E10014,Table15[If Material Anything Other than "Lead" in Column E,Was Material Ever Previously Lead?],G10014,Table15[Customer-Owned Portion],O10014),Table15[Unique ID],0),0)))</f>
        <v/>
      </c>
    </row>
    <row r="10015" spans="2:23" x14ac:dyDescent="0.25">
      <c r="B10015" s="145"/>
      <c r="C10015" s="31"/>
      <c r="D10015" s="31"/>
      <c r="E10015" s="43"/>
      <c r="F10015" s="42"/>
      <c r="G10015" s="83"/>
      <c r="H10015" s="31"/>
      <c r="I10015" s="31"/>
      <c r="J10015" s="83"/>
      <c r="K10015" s="31"/>
      <c r="L10015" s="31"/>
      <c r="M10015" s="168"/>
      <c r="N10015" s="147"/>
      <c r="O10015" s="105"/>
      <c r="P10015" s="42"/>
      <c r="Q10015" s="31"/>
      <c r="R10015" s="83"/>
      <c r="S10015" s="31"/>
      <c r="T10015" s="31"/>
      <c r="U10015" s="168"/>
      <c r="V10015" s="149"/>
      <c r="W10015" s="140" t="str" cm="1">
        <f t="array" ref="W10015">IF(SUM(LEN(B10015:V10015))=0,"",IF(OR(OR(ISBLANK(F10015),SUM(LEN(C10015),LEN(D10015))=0),AND(NOT(E10015="Unknown"),ISBLANK(J10015)),AND(NOT(O10015="Unknown"),ISBLANK(R10015))),"Missing Information", INDEX(Table15[Entire Service Line Classification], MATCH(SUMIFS(Table15[Unique ID],Table15[System-Owned Portion],E10015,Table15[If Material Anything Other than "Lead" in Column E,Was Material Ever Previously Lead?],G10015,Table15[Customer-Owned Portion],O10015),Table15[Unique ID],0),0)))</f>
        <v/>
      </c>
    </row>
    <row r="10016" spans="2:23" x14ac:dyDescent="0.25">
      <c r="B10016" s="145"/>
      <c r="C10016" s="31"/>
      <c r="D10016" s="31"/>
      <c r="E10016" s="43"/>
      <c r="F10016" s="42"/>
      <c r="G10016" s="83"/>
      <c r="H10016" s="31"/>
      <c r="I10016" s="31"/>
      <c r="J10016" s="83"/>
      <c r="K10016" s="31"/>
      <c r="L10016" s="31"/>
      <c r="M10016" s="168"/>
      <c r="N10016" s="147"/>
      <c r="O10016" s="105"/>
      <c r="P10016" s="42"/>
      <c r="Q10016" s="31"/>
      <c r="R10016" s="83"/>
      <c r="S10016" s="31"/>
      <c r="T10016" s="31"/>
      <c r="U10016" s="168"/>
      <c r="V10016" s="149"/>
      <c r="W10016" s="140" t="str" cm="1">
        <f t="array" ref="W10016">IF(SUM(LEN(B10016:V10016))=0,"",IF(OR(OR(ISBLANK(F10016),SUM(LEN(C10016),LEN(D10016))=0),AND(NOT(E10016="Unknown"),ISBLANK(J10016)),AND(NOT(O10016="Unknown"),ISBLANK(R10016))),"Missing Information", INDEX(Table15[Entire Service Line Classification], MATCH(SUMIFS(Table15[Unique ID],Table15[System-Owned Portion],E10016,Table15[If Material Anything Other than "Lead" in Column E,Was Material Ever Previously Lead?],G10016,Table15[Customer-Owned Portion],O10016),Table15[Unique ID],0),0)))</f>
        <v/>
      </c>
    </row>
    <row r="10017" spans="2:23" x14ac:dyDescent="0.25">
      <c r="B10017" s="145"/>
      <c r="C10017" s="31"/>
      <c r="D10017" s="31"/>
      <c r="E10017" s="43"/>
      <c r="F10017" s="42"/>
      <c r="G10017" s="83"/>
      <c r="H10017" s="31"/>
      <c r="I10017" s="31"/>
      <c r="J10017" s="83"/>
      <c r="K10017" s="31"/>
      <c r="L10017" s="31"/>
      <c r="M10017" s="168"/>
      <c r="N10017" s="147"/>
      <c r="O10017" s="105"/>
      <c r="P10017" s="42"/>
      <c r="Q10017" s="31"/>
      <c r="R10017" s="83"/>
      <c r="S10017" s="31"/>
      <c r="T10017" s="31"/>
      <c r="U10017" s="168"/>
      <c r="V10017" s="149"/>
      <c r="W10017" s="140" t="str" cm="1">
        <f t="array" ref="W10017">IF(SUM(LEN(B10017:V10017))=0,"",IF(OR(OR(ISBLANK(F10017),SUM(LEN(C10017),LEN(D10017))=0),AND(NOT(E10017="Unknown"),ISBLANK(J10017)),AND(NOT(O10017="Unknown"),ISBLANK(R10017))),"Missing Information", INDEX(Table15[Entire Service Line Classification], MATCH(SUMIFS(Table15[Unique ID],Table15[System-Owned Portion],E10017,Table15[If Material Anything Other than "Lead" in Column E,Was Material Ever Previously Lead?],G10017,Table15[Customer-Owned Portion],O10017),Table15[Unique ID],0),0)))</f>
        <v/>
      </c>
    </row>
    <row r="10018" spans="2:23" x14ac:dyDescent="0.25">
      <c r="B10018" s="145"/>
      <c r="C10018" s="31"/>
      <c r="D10018" s="31"/>
      <c r="E10018" s="43"/>
      <c r="F10018" s="42"/>
      <c r="G10018" s="83"/>
      <c r="H10018" s="31"/>
      <c r="I10018" s="31"/>
      <c r="J10018" s="83"/>
      <c r="K10018" s="31"/>
      <c r="L10018" s="31"/>
      <c r="M10018" s="168"/>
      <c r="N10018" s="147"/>
      <c r="O10018" s="105"/>
      <c r="P10018" s="42"/>
      <c r="Q10018" s="31"/>
      <c r="R10018" s="83"/>
      <c r="S10018" s="31"/>
      <c r="T10018" s="31"/>
      <c r="U10018" s="168"/>
      <c r="V10018" s="149"/>
      <c r="W10018" s="140" t="str" cm="1">
        <f t="array" ref="W10018">IF(SUM(LEN(B10018:V10018))=0,"",IF(OR(OR(ISBLANK(F10018),SUM(LEN(C10018),LEN(D10018))=0),AND(NOT(E10018="Unknown"),ISBLANK(J10018)),AND(NOT(O10018="Unknown"),ISBLANK(R10018))),"Missing Information", INDEX(Table15[Entire Service Line Classification], MATCH(SUMIFS(Table15[Unique ID],Table15[System-Owned Portion],E10018,Table15[If Material Anything Other than "Lead" in Column E,Was Material Ever Previously Lead?],G10018,Table15[Customer-Owned Portion],O10018),Table15[Unique ID],0),0)))</f>
        <v/>
      </c>
    </row>
    <row r="10019" spans="2:23" x14ac:dyDescent="0.25">
      <c r="B10019" s="145"/>
      <c r="C10019" s="31"/>
      <c r="D10019" s="31"/>
      <c r="E10019" s="43"/>
      <c r="F10019" s="42"/>
      <c r="G10019" s="83"/>
      <c r="H10019" s="31"/>
      <c r="I10019" s="31"/>
      <c r="J10019" s="83"/>
      <c r="K10019" s="31"/>
      <c r="L10019" s="31"/>
      <c r="M10019" s="168"/>
      <c r="N10019" s="147"/>
      <c r="O10019" s="105"/>
      <c r="P10019" s="42"/>
      <c r="Q10019" s="31"/>
      <c r="R10019" s="83"/>
      <c r="S10019" s="31"/>
      <c r="T10019" s="31"/>
      <c r="U10019" s="168"/>
      <c r="V10019" s="149"/>
      <c r="W10019" s="140" t="str" cm="1">
        <f t="array" ref="W10019">IF(SUM(LEN(B10019:V10019))=0,"",IF(OR(OR(ISBLANK(F10019),SUM(LEN(C10019),LEN(D10019))=0),AND(NOT(E10019="Unknown"),ISBLANK(J10019)),AND(NOT(O10019="Unknown"),ISBLANK(R10019))),"Missing Information", INDEX(Table15[Entire Service Line Classification], MATCH(SUMIFS(Table15[Unique ID],Table15[System-Owned Portion],E10019,Table15[If Material Anything Other than "Lead" in Column E,Was Material Ever Previously Lead?],G10019,Table15[Customer-Owned Portion],O10019),Table15[Unique ID],0),0)))</f>
        <v/>
      </c>
    </row>
    <row r="10020" spans="2:23" x14ac:dyDescent="0.25">
      <c r="B10020" s="145"/>
      <c r="C10020" s="31"/>
      <c r="D10020" s="31"/>
      <c r="E10020" s="43"/>
      <c r="F10020" s="42"/>
      <c r="G10020" s="83"/>
      <c r="H10020" s="31"/>
      <c r="I10020" s="31"/>
      <c r="J10020" s="83"/>
      <c r="K10020" s="31"/>
      <c r="L10020" s="31"/>
      <c r="M10020" s="168"/>
      <c r="N10020" s="147"/>
      <c r="O10020" s="105"/>
      <c r="P10020" s="42"/>
      <c r="Q10020" s="31"/>
      <c r="R10020" s="83"/>
      <c r="S10020" s="31"/>
      <c r="T10020" s="31"/>
      <c r="U10020" s="168"/>
      <c r="V10020" s="149"/>
      <c r="W10020" s="140" t="str" cm="1">
        <f t="array" ref="W10020">IF(SUM(LEN(B10020:V10020))=0,"",IF(OR(OR(ISBLANK(F10020),SUM(LEN(C10020),LEN(D10020))=0),AND(NOT(E10020="Unknown"),ISBLANK(J10020)),AND(NOT(O10020="Unknown"),ISBLANK(R10020))),"Missing Information", INDEX(Table15[Entire Service Line Classification], MATCH(SUMIFS(Table15[Unique ID],Table15[System-Owned Portion],E10020,Table15[If Material Anything Other than "Lead" in Column E,Was Material Ever Previously Lead?],G10020,Table15[Customer-Owned Portion],O10020),Table15[Unique ID],0),0)))</f>
        <v/>
      </c>
    </row>
    <row r="10021" spans="2:23" x14ac:dyDescent="0.25">
      <c r="B10021" s="145"/>
      <c r="C10021" s="31"/>
      <c r="D10021" s="31"/>
      <c r="E10021" s="43"/>
      <c r="F10021" s="42"/>
      <c r="G10021" s="83"/>
      <c r="H10021" s="31"/>
      <c r="I10021" s="31"/>
      <c r="J10021" s="83"/>
      <c r="K10021" s="31"/>
      <c r="L10021" s="31"/>
      <c r="M10021" s="168"/>
      <c r="N10021" s="147"/>
      <c r="O10021" s="105"/>
      <c r="P10021" s="42"/>
      <c r="Q10021" s="31"/>
      <c r="R10021" s="83"/>
      <c r="S10021" s="31"/>
      <c r="T10021" s="31"/>
      <c r="U10021" s="168"/>
      <c r="V10021" s="149"/>
      <c r="W10021" s="140" t="str" cm="1">
        <f t="array" ref="W10021">IF(SUM(LEN(B10021:V10021))=0,"",IF(OR(OR(ISBLANK(F10021),SUM(LEN(C10021),LEN(D10021))=0),AND(NOT(E10021="Unknown"),ISBLANK(J10021)),AND(NOT(O10021="Unknown"),ISBLANK(R10021))),"Missing Information", INDEX(Table15[Entire Service Line Classification], MATCH(SUMIFS(Table15[Unique ID],Table15[System-Owned Portion],E10021,Table15[If Material Anything Other than "Lead" in Column E,Was Material Ever Previously Lead?],G10021,Table15[Customer-Owned Portion],O10021),Table15[Unique ID],0),0)))</f>
        <v/>
      </c>
    </row>
    <row r="10022" spans="2:23" x14ac:dyDescent="0.25">
      <c r="B10022" s="145"/>
      <c r="C10022" s="31"/>
      <c r="D10022" s="31"/>
      <c r="E10022" s="43"/>
      <c r="F10022" s="42"/>
      <c r="G10022" s="83"/>
      <c r="H10022" s="31"/>
      <c r="I10022" s="31"/>
      <c r="J10022" s="83"/>
      <c r="K10022" s="31"/>
      <c r="L10022" s="31"/>
      <c r="M10022" s="168"/>
      <c r="N10022" s="147"/>
      <c r="O10022" s="105"/>
      <c r="P10022" s="42"/>
      <c r="Q10022" s="31"/>
      <c r="R10022" s="83"/>
      <c r="S10022" s="31"/>
      <c r="T10022" s="31"/>
      <c r="U10022" s="168"/>
      <c r="V10022" s="149"/>
      <c r="W10022" s="140" t="str" cm="1">
        <f t="array" ref="W10022">IF(SUM(LEN(B10022:V10022))=0,"",IF(OR(OR(ISBLANK(F10022),SUM(LEN(C10022),LEN(D10022))=0),AND(NOT(E10022="Unknown"),ISBLANK(J10022)),AND(NOT(O10022="Unknown"),ISBLANK(R10022))),"Missing Information", INDEX(Table15[Entire Service Line Classification], MATCH(SUMIFS(Table15[Unique ID],Table15[System-Owned Portion],E10022,Table15[If Material Anything Other than "Lead" in Column E,Was Material Ever Previously Lead?],G10022,Table15[Customer-Owned Portion],O10022),Table15[Unique ID],0),0)))</f>
        <v/>
      </c>
    </row>
    <row r="10023" spans="2:23" x14ac:dyDescent="0.25">
      <c r="B10023" s="145"/>
      <c r="C10023" s="31"/>
      <c r="D10023" s="31"/>
      <c r="E10023" s="43"/>
      <c r="F10023" s="42"/>
      <c r="G10023" s="83"/>
      <c r="H10023" s="31"/>
      <c r="I10023" s="31"/>
      <c r="J10023" s="83"/>
      <c r="K10023" s="31"/>
      <c r="L10023" s="31"/>
      <c r="M10023" s="168"/>
      <c r="N10023" s="147"/>
      <c r="O10023" s="105"/>
      <c r="P10023" s="42"/>
      <c r="Q10023" s="31"/>
      <c r="R10023" s="83"/>
      <c r="S10023" s="31"/>
      <c r="T10023" s="31"/>
      <c r="U10023" s="168"/>
      <c r="V10023" s="149"/>
      <c r="W10023" s="140" t="str" cm="1">
        <f t="array" ref="W10023">IF(SUM(LEN(B10023:V10023))=0,"",IF(OR(OR(ISBLANK(F10023),SUM(LEN(C10023),LEN(D10023))=0),AND(NOT(E10023="Unknown"),ISBLANK(J10023)),AND(NOT(O10023="Unknown"),ISBLANK(R10023))),"Missing Information", INDEX(Table15[Entire Service Line Classification], MATCH(SUMIFS(Table15[Unique ID],Table15[System-Owned Portion],E10023,Table15[If Material Anything Other than "Lead" in Column E,Was Material Ever Previously Lead?],G10023,Table15[Customer-Owned Portion],O10023),Table15[Unique ID],0),0)))</f>
        <v/>
      </c>
    </row>
    <row r="10024" spans="2:23" x14ac:dyDescent="0.25">
      <c r="B10024" s="145"/>
      <c r="C10024" s="31"/>
      <c r="D10024" s="31"/>
      <c r="E10024" s="43"/>
      <c r="F10024" s="42"/>
      <c r="G10024" s="83"/>
      <c r="H10024" s="31"/>
      <c r="I10024" s="31"/>
      <c r="J10024" s="83"/>
      <c r="K10024" s="31"/>
      <c r="L10024" s="31"/>
      <c r="M10024" s="168"/>
      <c r="N10024" s="147"/>
      <c r="O10024" s="105"/>
      <c r="P10024" s="42"/>
      <c r="Q10024" s="31"/>
      <c r="R10024" s="83"/>
      <c r="S10024" s="31"/>
      <c r="T10024" s="31"/>
      <c r="U10024" s="168"/>
      <c r="V10024" s="149"/>
      <c r="W10024" s="140" t="str" cm="1">
        <f t="array" ref="W10024">IF(SUM(LEN(B10024:V10024))=0,"",IF(OR(OR(ISBLANK(F10024),SUM(LEN(C10024),LEN(D10024))=0),AND(NOT(E10024="Unknown"),ISBLANK(J10024)),AND(NOT(O10024="Unknown"),ISBLANK(R10024))),"Missing Information", INDEX(Table15[Entire Service Line Classification], MATCH(SUMIFS(Table15[Unique ID],Table15[System-Owned Portion],E10024,Table15[If Material Anything Other than "Lead" in Column E,Was Material Ever Previously Lead?],G10024,Table15[Customer-Owned Portion],O10024),Table15[Unique ID],0),0)))</f>
        <v/>
      </c>
    </row>
    <row r="10025" spans="2:23" x14ac:dyDescent="0.25">
      <c r="B10025" s="145"/>
      <c r="C10025" s="31"/>
      <c r="D10025" s="31"/>
      <c r="E10025" s="43"/>
      <c r="F10025" s="42"/>
      <c r="G10025" s="83"/>
      <c r="H10025" s="31"/>
      <c r="I10025" s="31"/>
      <c r="J10025" s="83"/>
      <c r="K10025" s="31"/>
      <c r="L10025" s="31"/>
      <c r="M10025" s="168"/>
      <c r="N10025" s="147"/>
      <c r="O10025" s="105"/>
      <c r="P10025" s="42"/>
      <c r="Q10025" s="31"/>
      <c r="R10025" s="83"/>
      <c r="S10025" s="31"/>
      <c r="T10025" s="31"/>
      <c r="U10025" s="168"/>
      <c r="V10025" s="149"/>
      <c r="W10025" s="140" t="str" cm="1">
        <f t="array" ref="W10025">IF(SUM(LEN(B10025:V10025))=0,"",IF(OR(OR(ISBLANK(F10025),SUM(LEN(C10025),LEN(D10025))=0),AND(NOT(E10025="Unknown"),ISBLANK(J10025)),AND(NOT(O10025="Unknown"),ISBLANK(R10025))),"Missing Information", INDEX(Table15[Entire Service Line Classification], MATCH(SUMIFS(Table15[Unique ID],Table15[System-Owned Portion],E10025,Table15[If Material Anything Other than "Lead" in Column E,Was Material Ever Previously Lead?],G10025,Table15[Customer-Owned Portion],O10025),Table15[Unique ID],0),0)))</f>
        <v/>
      </c>
    </row>
    <row r="10026" spans="2:23" x14ac:dyDescent="0.25">
      <c r="B10026" s="145"/>
      <c r="C10026" s="31"/>
      <c r="D10026" s="31"/>
      <c r="E10026" s="43"/>
      <c r="F10026" s="42"/>
      <c r="G10026" s="83"/>
      <c r="H10026" s="31"/>
      <c r="I10026" s="31"/>
      <c r="J10026" s="83"/>
      <c r="K10026" s="31"/>
      <c r="L10026" s="31"/>
      <c r="M10026" s="168"/>
      <c r="N10026" s="147"/>
      <c r="O10026" s="105"/>
      <c r="P10026" s="42"/>
      <c r="Q10026" s="31"/>
      <c r="R10026" s="83"/>
      <c r="S10026" s="31"/>
      <c r="T10026" s="31"/>
      <c r="U10026" s="168"/>
      <c r="V10026" s="149"/>
      <c r="W10026" s="140" t="str" cm="1">
        <f t="array" ref="W10026">IF(SUM(LEN(B10026:V10026))=0,"",IF(OR(OR(ISBLANK(F10026),SUM(LEN(C10026),LEN(D10026))=0),AND(NOT(E10026="Unknown"),ISBLANK(J10026)),AND(NOT(O10026="Unknown"),ISBLANK(R10026))),"Missing Information", INDEX(Table15[Entire Service Line Classification], MATCH(SUMIFS(Table15[Unique ID],Table15[System-Owned Portion],E10026,Table15[If Material Anything Other than "Lead" in Column E,Was Material Ever Previously Lead?],G10026,Table15[Customer-Owned Portion],O10026),Table15[Unique ID],0),0)))</f>
        <v/>
      </c>
    </row>
    <row r="10027" spans="2:23" x14ac:dyDescent="0.25">
      <c r="B10027" s="145"/>
      <c r="C10027" s="31"/>
      <c r="D10027" s="31"/>
      <c r="E10027" s="43"/>
      <c r="F10027" s="42"/>
      <c r="G10027" s="83"/>
      <c r="H10027" s="31"/>
      <c r="I10027" s="31"/>
      <c r="J10027" s="83"/>
      <c r="K10027" s="31"/>
      <c r="L10027" s="31"/>
      <c r="M10027" s="168"/>
      <c r="N10027" s="147"/>
      <c r="O10027" s="105"/>
      <c r="P10027" s="42"/>
      <c r="Q10027" s="31"/>
      <c r="R10027" s="83"/>
      <c r="S10027" s="31"/>
      <c r="T10027" s="31"/>
      <c r="U10027" s="168"/>
      <c r="V10027" s="149"/>
      <c r="W10027" s="140" t="str" cm="1">
        <f t="array" ref="W10027">IF(SUM(LEN(B10027:V10027))=0,"",IF(OR(OR(ISBLANK(F10027),SUM(LEN(C10027),LEN(D10027))=0),AND(NOT(E10027="Unknown"),ISBLANK(J10027)),AND(NOT(O10027="Unknown"),ISBLANK(R10027))),"Missing Information", INDEX(Table15[Entire Service Line Classification], MATCH(SUMIFS(Table15[Unique ID],Table15[System-Owned Portion],E10027,Table15[If Material Anything Other than "Lead" in Column E,Was Material Ever Previously Lead?],G10027,Table15[Customer-Owned Portion],O10027),Table15[Unique ID],0),0)))</f>
        <v/>
      </c>
    </row>
    <row r="10028" spans="2:23" x14ac:dyDescent="0.25">
      <c r="B10028" s="145"/>
      <c r="C10028" s="31"/>
      <c r="D10028" s="31"/>
      <c r="E10028" s="43"/>
      <c r="F10028" s="42"/>
      <c r="G10028" s="83"/>
      <c r="H10028" s="31"/>
      <c r="I10028" s="31"/>
      <c r="J10028" s="83"/>
      <c r="K10028" s="31"/>
      <c r="L10028" s="31"/>
      <c r="M10028" s="168"/>
      <c r="N10028" s="147"/>
      <c r="O10028" s="105"/>
      <c r="P10028" s="42"/>
      <c r="Q10028" s="31"/>
      <c r="R10028" s="83"/>
      <c r="S10028" s="31"/>
      <c r="T10028" s="31"/>
      <c r="U10028" s="168"/>
      <c r="V10028" s="149"/>
      <c r="W10028" s="140" t="str" cm="1">
        <f t="array" ref="W10028">IF(SUM(LEN(B10028:V10028))=0,"",IF(OR(OR(ISBLANK(F10028),SUM(LEN(C10028),LEN(D10028))=0),AND(NOT(E10028="Unknown"),ISBLANK(J10028)),AND(NOT(O10028="Unknown"),ISBLANK(R10028))),"Missing Information", INDEX(Table15[Entire Service Line Classification], MATCH(SUMIFS(Table15[Unique ID],Table15[System-Owned Portion],E10028,Table15[If Material Anything Other than "Lead" in Column E,Was Material Ever Previously Lead?],G10028,Table15[Customer-Owned Portion],O10028),Table15[Unique ID],0),0)))</f>
        <v/>
      </c>
    </row>
    <row r="10029" spans="2:23" x14ac:dyDescent="0.25">
      <c r="B10029" s="145"/>
      <c r="C10029" s="31"/>
      <c r="D10029" s="31"/>
      <c r="E10029" s="43"/>
      <c r="F10029" s="42"/>
      <c r="G10029" s="83"/>
      <c r="H10029" s="31"/>
      <c r="I10029" s="31"/>
      <c r="J10029" s="83"/>
      <c r="K10029" s="31"/>
      <c r="L10029" s="31"/>
      <c r="M10029" s="168"/>
      <c r="N10029" s="147"/>
      <c r="O10029" s="105"/>
      <c r="P10029" s="42"/>
      <c r="Q10029" s="31"/>
      <c r="R10029" s="83"/>
      <c r="S10029" s="31"/>
      <c r="T10029" s="31"/>
      <c r="U10029" s="168"/>
      <c r="V10029" s="149"/>
      <c r="W10029" s="140" t="str" cm="1">
        <f t="array" ref="W10029">IF(SUM(LEN(B10029:V10029))=0,"",IF(OR(OR(ISBLANK(F10029),SUM(LEN(C10029),LEN(D10029))=0),AND(NOT(E10029="Unknown"),ISBLANK(J10029)),AND(NOT(O10029="Unknown"),ISBLANK(R10029))),"Missing Information", INDEX(Table15[Entire Service Line Classification], MATCH(SUMIFS(Table15[Unique ID],Table15[System-Owned Portion],E10029,Table15[If Material Anything Other than "Lead" in Column E,Was Material Ever Previously Lead?],G10029,Table15[Customer-Owned Portion],O10029),Table15[Unique ID],0),0)))</f>
        <v/>
      </c>
    </row>
    <row r="10030" spans="2:23" x14ac:dyDescent="0.25">
      <c r="B10030" s="145"/>
      <c r="C10030" s="31"/>
      <c r="D10030" s="31"/>
      <c r="E10030" s="43"/>
      <c r="F10030" s="42"/>
      <c r="G10030" s="83"/>
      <c r="H10030" s="31"/>
      <c r="I10030" s="31"/>
      <c r="J10030" s="83"/>
      <c r="K10030" s="31"/>
      <c r="L10030" s="31"/>
      <c r="M10030" s="168"/>
      <c r="N10030" s="147"/>
      <c r="O10030" s="105"/>
      <c r="P10030" s="42"/>
      <c r="Q10030" s="31"/>
      <c r="R10030" s="83"/>
      <c r="S10030" s="31"/>
      <c r="T10030" s="31"/>
      <c r="U10030" s="168"/>
      <c r="V10030" s="149"/>
      <c r="W10030" s="140" t="str" cm="1">
        <f t="array" ref="W10030">IF(SUM(LEN(B10030:V10030))=0,"",IF(OR(OR(ISBLANK(F10030),SUM(LEN(C10030),LEN(D10030))=0),AND(NOT(E10030="Unknown"),ISBLANK(J10030)),AND(NOT(O10030="Unknown"),ISBLANK(R10030))),"Missing Information", INDEX(Table15[Entire Service Line Classification], MATCH(SUMIFS(Table15[Unique ID],Table15[System-Owned Portion],E10030,Table15[If Material Anything Other than "Lead" in Column E,Was Material Ever Previously Lead?],G10030,Table15[Customer-Owned Portion],O10030),Table15[Unique ID],0),0)))</f>
        <v/>
      </c>
    </row>
    <row r="10031" spans="2:23" x14ac:dyDescent="0.25">
      <c r="B10031" s="145"/>
      <c r="C10031" s="31"/>
      <c r="D10031" s="31"/>
      <c r="E10031" s="43"/>
      <c r="F10031" s="42"/>
      <c r="G10031" s="83"/>
      <c r="H10031" s="31"/>
      <c r="I10031" s="31"/>
      <c r="J10031" s="83"/>
      <c r="K10031" s="31"/>
      <c r="L10031" s="31"/>
      <c r="M10031" s="168"/>
      <c r="N10031" s="147"/>
      <c r="O10031" s="105"/>
      <c r="P10031" s="42"/>
      <c r="Q10031" s="31"/>
      <c r="R10031" s="83"/>
      <c r="S10031" s="31"/>
      <c r="T10031" s="31"/>
      <c r="U10031" s="168"/>
      <c r="V10031" s="149"/>
      <c r="W10031" s="140" t="str" cm="1">
        <f t="array" ref="W10031">IF(SUM(LEN(B10031:V10031))=0,"",IF(OR(OR(ISBLANK(F10031),SUM(LEN(C10031),LEN(D10031))=0),AND(NOT(E10031="Unknown"),ISBLANK(J10031)),AND(NOT(O10031="Unknown"),ISBLANK(R10031))),"Missing Information", INDEX(Table15[Entire Service Line Classification], MATCH(SUMIFS(Table15[Unique ID],Table15[System-Owned Portion],E10031,Table15[If Material Anything Other than "Lead" in Column E,Was Material Ever Previously Lead?],G10031,Table15[Customer-Owned Portion],O10031),Table15[Unique ID],0),0)))</f>
        <v/>
      </c>
    </row>
    <row r="10032" spans="2:23" x14ac:dyDescent="0.25">
      <c r="B10032" s="145"/>
      <c r="C10032" s="31"/>
      <c r="D10032" s="31"/>
      <c r="E10032" s="43"/>
      <c r="F10032" s="42"/>
      <c r="G10032" s="83"/>
      <c r="H10032" s="31"/>
      <c r="I10032" s="31"/>
      <c r="J10032" s="83"/>
      <c r="K10032" s="31"/>
      <c r="L10032" s="31"/>
      <c r="M10032" s="168"/>
      <c r="N10032" s="147"/>
      <c r="O10032" s="105"/>
      <c r="P10032" s="42"/>
      <c r="Q10032" s="31"/>
      <c r="R10032" s="83"/>
      <c r="S10032" s="31"/>
      <c r="T10032" s="31"/>
      <c r="U10032" s="168"/>
      <c r="V10032" s="149"/>
      <c r="W10032" s="140" t="str" cm="1">
        <f t="array" ref="W10032">IF(SUM(LEN(B10032:V10032))=0,"",IF(OR(OR(ISBLANK(F10032),SUM(LEN(C10032),LEN(D10032))=0),AND(NOT(E10032="Unknown"),ISBLANK(J10032)),AND(NOT(O10032="Unknown"),ISBLANK(R10032))),"Missing Information", INDEX(Table15[Entire Service Line Classification], MATCH(SUMIFS(Table15[Unique ID],Table15[System-Owned Portion],E10032,Table15[If Material Anything Other than "Lead" in Column E,Was Material Ever Previously Lead?],G10032,Table15[Customer-Owned Portion],O10032),Table15[Unique ID],0),0)))</f>
        <v/>
      </c>
    </row>
    <row r="10033" spans="2:23" x14ac:dyDescent="0.25">
      <c r="B10033" s="145"/>
      <c r="C10033" s="31"/>
      <c r="D10033" s="31"/>
      <c r="E10033" s="43"/>
      <c r="F10033" s="42"/>
      <c r="G10033" s="83"/>
      <c r="H10033" s="31"/>
      <c r="I10033" s="31"/>
      <c r="J10033" s="83"/>
      <c r="K10033" s="31"/>
      <c r="L10033" s="31"/>
      <c r="M10033" s="168"/>
      <c r="N10033" s="147"/>
      <c r="O10033" s="105"/>
      <c r="P10033" s="42"/>
      <c r="Q10033" s="31"/>
      <c r="R10033" s="83"/>
      <c r="S10033" s="31"/>
      <c r="T10033" s="31"/>
      <c r="U10033" s="168"/>
      <c r="V10033" s="149"/>
      <c r="W10033" s="140" t="str" cm="1">
        <f t="array" ref="W10033">IF(SUM(LEN(B10033:V10033))=0,"",IF(OR(OR(ISBLANK(F10033),SUM(LEN(C10033),LEN(D10033))=0),AND(NOT(E10033="Unknown"),ISBLANK(J10033)),AND(NOT(O10033="Unknown"),ISBLANK(R10033))),"Missing Information", INDEX(Table15[Entire Service Line Classification], MATCH(SUMIFS(Table15[Unique ID],Table15[System-Owned Portion],E10033,Table15[If Material Anything Other than "Lead" in Column E,Was Material Ever Previously Lead?],G10033,Table15[Customer-Owned Portion],O10033),Table15[Unique ID],0),0)))</f>
        <v/>
      </c>
    </row>
    <row r="10034" spans="2:23" x14ac:dyDescent="0.25">
      <c r="B10034" s="145"/>
      <c r="C10034" s="31"/>
      <c r="D10034" s="31"/>
      <c r="E10034" s="43"/>
      <c r="F10034" s="42"/>
      <c r="G10034" s="83"/>
      <c r="H10034" s="31"/>
      <c r="I10034" s="31"/>
      <c r="J10034" s="83"/>
      <c r="K10034" s="31"/>
      <c r="L10034" s="31"/>
      <c r="M10034" s="168"/>
      <c r="N10034" s="147"/>
      <c r="O10034" s="105"/>
      <c r="P10034" s="42"/>
      <c r="Q10034" s="31"/>
      <c r="R10034" s="83"/>
      <c r="S10034" s="31"/>
      <c r="T10034" s="31"/>
      <c r="U10034" s="168"/>
      <c r="V10034" s="149"/>
      <c r="W10034" s="140" t="str" cm="1">
        <f t="array" ref="W10034">IF(SUM(LEN(B10034:V10034))=0,"",IF(OR(OR(ISBLANK(F10034),SUM(LEN(C10034),LEN(D10034))=0),AND(NOT(E10034="Unknown"),ISBLANK(J10034)),AND(NOT(O10034="Unknown"),ISBLANK(R10034))),"Missing Information", INDEX(Table15[Entire Service Line Classification], MATCH(SUMIFS(Table15[Unique ID],Table15[System-Owned Portion],E10034,Table15[If Material Anything Other than "Lead" in Column E,Was Material Ever Previously Lead?],G10034,Table15[Customer-Owned Portion],O10034),Table15[Unique ID],0),0)))</f>
        <v/>
      </c>
    </row>
    <row r="10035" spans="2:23" x14ac:dyDescent="0.25">
      <c r="B10035" s="145"/>
      <c r="C10035" s="31"/>
      <c r="D10035" s="31"/>
      <c r="E10035" s="43"/>
      <c r="F10035" s="42"/>
      <c r="G10035" s="83"/>
      <c r="H10035" s="31"/>
      <c r="I10035" s="31"/>
      <c r="J10035" s="83"/>
      <c r="K10035" s="31"/>
      <c r="L10035" s="31"/>
      <c r="M10035" s="168"/>
      <c r="N10035" s="147"/>
      <c r="O10035" s="105"/>
      <c r="P10035" s="42"/>
      <c r="Q10035" s="31"/>
      <c r="R10035" s="83"/>
      <c r="S10035" s="31"/>
      <c r="T10035" s="31"/>
      <c r="U10035" s="168"/>
      <c r="V10035" s="149"/>
      <c r="W10035" s="140" t="str" cm="1">
        <f t="array" ref="W10035">IF(SUM(LEN(B10035:V10035))=0,"",IF(OR(OR(ISBLANK(F10035),SUM(LEN(C10035),LEN(D10035))=0),AND(NOT(E10035="Unknown"),ISBLANK(J10035)),AND(NOT(O10035="Unknown"),ISBLANK(R10035))),"Missing Information", INDEX(Table15[Entire Service Line Classification], MATCH(SUMIFS(Table15[Unique ID],Table15[System-Owned Portion],E10035,Table15[If Material Anything Other than "Lead" in Column E,Was Material Ever Previously Lead?],G10035,Table15[Customer-Owned Portion],O10035),Table15[Unique ID],0),0)))</f>
        <v/>
      </c>
    </row>
    <row r="10036" spans="2:23" x14ac:dyDescent="0.25">
      <c r="B10036" s="145"/>
      <c r="C10036" s="31"/>
      <c r="D10036" s="31"/>
      <c r="E10036" s="43"/>
      <c r="F10036" s="42"/>
      <c r="G10036" s="83"/>
      <c r="H10036" s="31"/>
      <c r="I10036" s="31"/>
      <c r="J10036" s="83"/>
      <c r="K10036" s="31"/>
      <c r="L10036" s="31"/>
      <c r="M10036" s="168"/>
      <c r="N10036" s="147"/>
      <c r="O10036" s="105"/>
      <c r="P10036" s="42"/>
      <c r="Q10036" s="31"/>
      <c r="R10036" s="83"/>
      <c r="S10036" s="31"/>
      <c r="T10036" s="31"/>
      <c r="U10036" s="168"/>
      <c r="V10036" s="149"/>
      <c r="W10036" s="140" t="str" cm="1">
        <f t="array" ref="W10036">IF(SUM(LEN(B10036:V10036))=0,"",IF(OR(OR(ISBLANK(F10036),SUM(LEN(C10036),LEN(D10036))=0),AND(NOT(E10036="Unknown"),ISBLANK(J10036)),AND(NOT(O10036="Unknown"),ISBLANK(R10036))),"Missing Information", INDEX(Table15[Entire Service Line Classification], MATCH(SUMIFS(Table15[Unique ID],Table15[System-Owned Portion],E10036,Table15[If Material Anything Other than "Lead" in Column E,Was Material Ever Previously Lead?],G10036,Table15[Customer-Owned Portion],O10036),Table15[Unique ID],0),0)))</f>
        <v/>
      </c>
    </row>
    <row r="10037" spans="2:23" x14ac:dyDescent="0.25">
      <c r="B10037" s="145"/>
      <c r="C10037" s="31"/>
      <c r="D10037" s="31"/>
      <c r="E10037" s="43"/>
      <c r="F10037" s="42"/>
      <c r="G10037" s="83"/>
      <c r="H10037" s="31"/>
      <c r="I10037" s="31"/>
      <c r="J10037" s="83"/>
      <c r="K10037" s="31"/>
      <c r="L10037" s="31"/>
      <c r="M10037" s="168"/>
      <c r="N10037" s="147"/>
      <c r="O10037" s="105"/>
      <c r="P10037" s="42"/>
      <c r="Q10037" s="31"/>
      <c r="R10037" s="83"/>
      <c r="S10037" s="31"/>
      <c r="T10037" s="31"/>
      <c r="U10037" s="168"/>
      <c r="V10037" s="149"/>
      <c r="W10037" s="140" t="str" cm="1">
        <f t="array" ref="W10037">IF(SUM(LEN(B10037:V10037))=0,"",IF(OR(OR(ISBLANK(F10037),SUM(LEN(C10037),LEN(D10037))=0),AND(NOT(E10037="Unknown"),ISBLANK(J10037)),AND(NOT(O10037="Unknown"),ISBLANK(R10037))),"Missing Information", INDEX(Table15[Entire Service Line Classification], MATCH(SUMIFS(Table15[Unique ID],Table15[System-Owned Portion],E10037,Table15[If Material Anything Other than "Lead" in Column E,Was Material Ever Previously Lead?],G10037,Table15[Customer-Owned Portion],O10037),Table15[Unique ID],0),0)))</f>
        <v/>
      </c>
    </row>
    <row r="10038" spans="2:23" x14ac:dyDescent="0.25">
      <c r="B10038" s="145"/>
      <c r="C10038" s="31"/>
      <c r="D10038" s="31"/>
      <c r="E10038" s="43"/>
      <c r="F10038" s="42"/>
      <c r="G10038" s="83"/>
      <c r="H10038" s="31"/>
      <c r="I10038" s="31"/>
      <c r="J10038" s="83"/>
      <c r="K10038" s="31"/>
      <c r="L10038" s="31"/>
      <c r="M10038" s="168"/>
      <c r="N10038" s="147"/>
      <c r="O10038" s="105"/>
      <c r="P10038" s="42"/>
      <c r="Q10038" s="31"/>
      <c r="R10038" s="83"/>
      <c r="S10038" s="31"/>
      <c r="T10038" s="31"/>
      <c r="U10038" s="168"/>
      <c r="V10038" s="149"/>
      <c r="W10038" s="140" t="str" cm="1">
        <f t="array" ref="W10038">IF(SUM(LEN(B10038:V10038))=0,"",IF(OR(OR(ISBLANK(F10038),SUM(LEN(C10038),LEN(D10038))=0),AND(NOT(E10038="Unknown"),ISBLANK(J10038)),AND(NOT(O10038="Unknown"),ISBLANK(R10038))),"Missing Information", INDEX(Table15[Entire Service Line Classification], MATCH(SUMIFS(Table15[Unique ID],Table15[System-Owned Portion],E10038,Table15[If Material Anything Other than "Lead" in Column E,Was Material Ever Previously Lead?],G10038,Table15[Customer-Owned Portion],O10038),Table15[Unique ID],0),0)))</f>
        <v/>
      </c>
    </row>
    <row r="10039" spans="2:23" x14ac:dyDescent="0.25">
      <c r="B10039" s="145"/>
      <c r="C10039" s="31"/>
      <c r="D10039" s="31"/>
      <c r="E10039" s="43"/>
      <c r="F10039" s="42"/>
      <c r="G10039" s="83"/>
      <c r="H10039" s="31"/>
      <c r="I10039" s="31"/>
      <c r="J10039" s="83"/>
      <c r="K10039" s="31"/>
      <c r="L10039" s="31"/>
      <c r="M10039" s="168"/>
      <c r="N10039" s="147"/>
      <c r="O10039" s="105"/>
      <c r="P10039" s="42"/>
      <c r="Q10039" s="31"/>
      <c r="R10039" s="83"/>
      <c r="S10039" s="31"/>
      <c r="T10039" s="31"/>
      <c r="U10039" s="168"/>
      <c r="V10039" s="149"/>
      <c r="W10039" s="140" t="str" cm="1">
        <f t="array" ref="W10039">IF(SUM(LEN(B10039:V10039))=0,"",IF(OR(OR(ISBLANK(F10039),SUM(LEN(C10039),LEN(D10039))=0),AND(NOT(E10039="Unknown"),ISBLANK(J10039)),AND(NOT(O10039="Unknown"),ISBLANK(R10039))),"Missing Information", INDEX(Table15[Entire Service Line Classification], MATCH(SUMIFS(Table15[Unique ID],Table15[System-Owned Portion],E10039,Table15[If Material Anything Other than "Lead" in Column E,Was Material Ever Previously Lead?],G10039,Table15[Customer-Owned Portion],O10039),Table15[Unique ID],0),0)))</f>
        <v/>
      </c>
    </row>
    <row r="10040" spans="2:23" x14ac:dyDescent="0.25">
      <c r="B10040" s="145"/>
      <c r="C10040" s="31"/>
      <c r="D10040" s="31"/>
      <c r="E10040" s="43"/>
      <c r="F10040" s="42"/>
      <c r="G10040" s="83"/>
      <c r="H10040" s="31"/>
      <c r="I10040" s="31"/>
      <c r="J10040" s="83"/>
      <c r="K10040" s="31"/>
      <c r="L10040" s="31"/>
      <c r="M10040" s="168"/>
      <c r="N10040" s="147"/>
      <c r="O10040" s="105"/>
      <c r="P10040" s="42"/>
      <c r="Q10040" s="31"/>
      <c r="R10040" s="83"/>
      <c r="S10040" s="31"/>
      <c r="T10040" s="31"/>
      <c r="U10040" s="168"/>
      <c r="V10040" s="149"/>
      <c r="W10040" s="140" t="str" cm="1">
        <f t="array" ref="W10040">IF(SUM(LEN(B10040:V10040))=0,"",IF(OR(OR(ISBLANK(F10040),SUM(LEN(C10040),LEN(D10040))=0),AND(NOT(E10040="Unknown"),ISBLANK(J10040)),AND(NOT(O10040="Unknown"),ISBLANK(R10040))),"Missing Information", INDEX(Table15[Entire Service Line Classification], MATCH(SUMIFS(Table15[Unique ID],Table15[System-Owned Portion],E10040,Table15[If Material Anything Other than "Lead" in Column E,Was Material Ever Previously Lead?],G10040,Table15[Customer-Owned Portion],O10040),Table15[Unique ID],0),0)))</f>
        <v/>
      </c>
    </row>
    <row r="10041" spans="2:23" x14ac:dyDescent="0.25">
      <c r="B10041" s="145"/>
      <c r="C10041" s="31"/>
      <c r="D10041" s="31"/>
      <c r="E10041" s="43"/>
      <c r="F10041" s="42"/>
      <c r="G10041" s="83"/>
      <c r="H10041" s="31"/>
      <c r="I10041" s="31"/>
      <c r="J10041" s="83"/>
      <c r="K10041" s="31"/>
      <c r="L10041" s="31"/>
      <c r="M10041" s="168"/>
      <c r="N10041" s="147"/>
      <c r="O10041" s="105"/>
      <c r="P10041" s="42"/>
      <c r="Q10041" s="31"/>
      <c r="R10041" s="83"/>
      <c r="S10041" s="31"/>
      <c r="T10041" s="31"/>
      <c r="U10041" s="168"/>
      <c r="V10041" s="149"/>
      <c r="W10041" s="140" t="str" cm="1">
        <f t="array" ref="W10041">IF(SUM(LEN(B10041:V10041))=0,"",IF(OR(OR(ISBLANK(F10041),SUM(LEN(C10041),LEN(D10041))=0),AND(NOT(E10041="Unknown"),ISBLANK(J10041)),AND(NOT(O10041="Unknown"),ISBLANK(R10041))),"Missing Information", INDEX(Table15[Entire Service Line Classification], MATCH(SUMIFS(Table15[Unique ID],Table15[System-Owned Portion],E10041,Table15[If Material Anything Other than "Lead" in Column E,Was Material Ever Previously Lead?],G10041,Table15[Customer-Owned Portion],O10041),Table15[Unique ID],0),0)))</f>
        <v/>
      </c>
    </row>
    <row r="10042" spans="2:23" x14ac:dyDescent="0.25">
      <c r="B10042" s="145"/>
      <c r="C10042" s="31"/>
      <c r="D10042" s="31"/>
      <c r="E10042" s="43"/>
      <c r="F10042" s="42"/>
      <c r="G10042" s="83"/>
      <c r="H10042" s="31"/>
      <c r="I10042" s="31"/>
      <c r="J10042" s="83"/>
      <c r="K10042" s="31"/>
      <c r="L10042" s="31"/>
      <c r="M10042" s="168"/>
      <c r="N10042" s="147"/>
      <c r="O10042" s="105"/>
      <c r="P10042" s="42"/>
      <c r="Q10042" s="31"/>
      <c r="R10042" s="83"/>
      <c r="S10042" s="31"/>
      <c r="T10042" s="31"/>
      <c r="U10042" s="168"/>
      <c r="V10042" s="149"/>
      <c r="W10042" s="140" t="str" cm="1">
        <f t="array" ref="W10042">IF(SUM(LEN(B10042:V10042))=0,"",IF(OR(OR(ISBLANK(F10042),SUM(LEN(C10042),LEN(D10042))=0),AND(NOT(E10042="Unknown"),ISBLANK(J10042)),AND(NOT(O10042="Unknown"),ISBLANK(R10042))),"Missing Information", INDEX(Table15[Entire Service Line Classification], MATCH(SUMIFS(Table15[Unique ID],Table15[System-Owned Portion],E10042,Table15[If Material Anything Other than "Lead" in Column E,Was Material Ever Previously Lead?],G10042,Table15[Customer-Owned Portion],O10042),Table15[Unique ID],0),0)))</f>
        <v/>
      </c>
    </row>
    <row r="10043" spans="2:23" x14ac:dyDescent="0.25">
      <c r="B10043" s="145"/>
      <c r="C10043" s="31"/>
      <c r="D10043" s="31"/>
      <c r="E10043" s="43"/>
      <c r="F10043" s="42"/>
      <c r="G10043" s="83"/>
      <c r="H10043" s="31"/>
      <c r="I10043" s="31"/>
      <c r="J10043" s="83"/>
      <c r="K10043" s="31"/>
      <c r="L10043" s="31"/>
      <c r="M10043" s="168"/>
      <c r="N10043" s="147"/>
      <c r="O10043" s="105"/>
      <c r="P10043" s="42"/>
      <c r="Q10043" s="31"/>
      <c r="R10043" s="83"/>
      <c r="S10043" s="31"/>
      <c r="T10043" s="31"/>
      <c r="U10043" s="168"/>
      <c r="V10043" s="149"/>
      <c r="W10043" s="140" t="str" cm="1">
        <f t="array" ref="W10043">IF(SUM(LEN(B10043:V10043))=0,"",IF(OR(OR(ISBLANK(F10043),SUM(LEN(C10043),LEN(D10043))=0),AND(NOT(E10043="Unknown"),ISBLANK(J10043)),AND(NOT(O10043="Unknown"),ISBLANK(R10043))),"Missing Information", INDEX(Table15[Entire Service Line Classification], MATCH(SUMIFS(Table15[Unique ID],Table15[System-Owned Portion],E10043,Table15[If Material Anything Other than "Lead" in Column E,Was Material Ever Previously Lead?],G10043,Table15[Customer-Owned Portion],O10043),Table15[Unique ID],0),0)))</f>
        <v/>
      </c>
    </row>
    <row r="10044" spans="2:23" x14ac:dyDescent="0.25">
      <c r="B10044" s="145"/>
      <c r="C10044" s="31"/>
      <c r="D10044" s="31"/>
      <c r="E10044" s="43"/>
      <c r="F10044" s="42"/>
      <c r="G10044" s="83"/>
      <c r="H10044" s="31"/>
      <c r="I10044" s="31"/>
      <c r="J10044" s="83"/>
      <c r="K10044" s="31"/>
      <c r="L10044" s="31"/>
      <c r="M10044" s="168"/>
      <c r="N10044" s="147"/>
      <c r="O10044" s="105"/>
      <c r="P10044" s="42"/>
      <c r="Q10044" s="31"/>
      <c r="R10044" s="83"/>
      <c r="S10044" s="31"/>
      <c r="T10044" s="31"/>
      <c r="U10044" s="168"/>
      <c r="V10044" s="149"/>
      <c r="W10044" s="140" t="str" cm="1">
        <f t="array" ref="W10044">IF(SUM(LEN(B10044:V10044))=0,"",IF(OR(OR(ISBLANK(F10044),SUM(LEN(C10044),LEN(D10044))=0),AND(NOT(E10044="Unknown"),ISBLANK(J10044)),AND(NOT(O10044="Unknown"),ISBLANK(R10044))),"Missing Information", INDEX(Table15[Entire Service Line Classification], MATCH(SUMIFS(Table15[Unique ID],Table15[System-Owned Portion],E10044,Table15[If Material Anything Other than "Lead" in Column E,Was Material Ever Previously Lead?],G10044,Table15[Customer-Owned Portion],O10044),Table15[Unique ID],0),0)))</f>
        <v/>
      </c>
    </row>
    <row r="10045" spans="2:23" x14ac:dyDescent="0.25">
      <c r="B10045" s="145"/>
      <c r="C10045" s="31"/>
      <c r="D10045" s="31"/>
      <c r="E10045" s="43"/>
      <c r="F10045" s="42"/>
      <c r="G10045" s="83"/>
      <c r="H10045" s="31"/>
      <c r="I10045" s="31"/>
      <c r="J10045" s="83"/>
      <c r="K10045" s="31"/>
      <c r="L10045" s="31"/>
      <c r="M10045" s="168"/>
      <c r="N10045" s="147"/>
      <c r="O10045" s="105"/>
      <c r="P10045" s="42"/>
      <c r="Q10045" s="31"/>
      <c r="R10045" s="83"/>
      <c r="S10045" s="31"/>
      <c r="T10045" s="31"/>
      <c r="U10045" s="168"/>
      <c r="V10045" s="149"/>
      <c r="W10045" s="140" t="str" cm="1">
        <f t="array" ref="W10045">IF(SUM(LEN(B10045:V10045))=0,"",IF(OR(OR(ISBLANK(F10045),SUM(LEN(C10045),LEN(D10045))=0),AND(NOT(E10045="Unknown"),ISBLANK(J10045)),AND(NOT(O10045="Unknown"),ISBLANK(R10045))),"Missing Information", INDEX(Table15[Entire Service Line Classification], MATCH(SUMIFS(Table15[Unique ID],Table15[System-Owned Portion],E10045,Table15[If Material Anything Other than "Lead" in Column E,Was Material Ever Previously Lead?],G10045,Table15[Customer-Owned Portion],O10045),Table15[Unique ID],0),0)))</f>
        <v/>
      </c>
    </row>
    <row r="10046" spans="2:23" x14ac:dyDescent="0.25">
      <c r="B10046" s="145"/>
      <c r="C10046" s="31"/>
      <c r="D10046" s="31"/>
      <c r="E10046" s="43"/>
      <c r="F10046" s="42"/>
      <c r="G10046" s="83"/>
      <c r="H10046" s="31"/>
      <c r="I10046" s="31"/>
      <c r="J10046" s="83"/>
      <c r="K10046" s="31"/>
      <c r="L10046" s="31"/>
      <c r="M10046" s="168"/>
      <c r="N10046" s="147"/>
      <c r="O10046" s="105"/>
      <c r="P10046" s="42"/>
      <c r="Q10046" s="31"/>
      <c r="R10046" s="83"/>
      <c r="S10046" s="31"/>
      <c r="T10046" s="31"/>
      <c r="U10046" s="168"/>
      <c r="V10046" s="149"/>
      <c r="W10046" s="140" t="str" cm="1">
        <f t="array" ref="W10046">IF(SUM(LEN(B10046:V10046))=0,"",IF(OR(OR(ISBLANK(F10046),SUM(LEN(C10046),LEN(D10046))=0),AND(NOT(E10046="Unknown"),ISBLANK(J10046)),AND(NOT(O10046="Unknown"),ISBLANK(R10046))),"Missing Information", INDEX(Table15[Entire Service Line Classification], MATCH(SUMIFS(Table15[Unique ID],Table15[System-Owned Portion],E10046,Table15[If Material Anything Other than "Lead" in Column E,Was Material Ever Previously Lead?],G10046,Table15[Customer-Owned Portion],O10046),Table15[Unique ID],0),0)))</f>
        <v/>
      </c>
    </row>
    <row r="10047" spans="2:23" x14ac:dyDescent="0.25">
      <c r="B10047" s="145"/>
      <c r="C10047" s="31"/>
      <c r="D10047" s="31"/>
      <c r="E10047" s="43"/>
      <c r="F10047" s="42"/>
      <c r="G10047" s="83"/>
      <c r="H10047" s="31"/>
      <c r="I10047" s="31"/>
      <c r="J10047" s="83"/>
      <c r="K10047" s="31"/>
      <c r="L10047" s="31"/>
      <c r="M10047" s="168"/>
      <c r="N10047" s="147"/>
      <c r="O10047" s="105"/>
      <c r="P10047" s="42"/>
      <c r="Q10047" s="31"/>
      <c r="R10047" s="83"/>
      <c r="S10047" s="31"/>
      <c r="T10047" s="31"/>
      <c r="U10047" s="168"/>
      <c r="V10047" s="149"/>
      <c r="W10047" s="140" t="str" cm="1">
        <f t="array" ref="W10047">IF(SUM(LEN(B10047:V10047))=0,"",IF(OR(OR(ISBLANK(F10047),SUM(LEN(C10047),LEN(D10047))=0),AND(NOT(E10047="Unknown"),ISBLANK(J10047)),AND(NOT(O10047="Unknown"),ISBLANK(R10047))),"Missing Information", INDEX(Table15[Entire Service Line Classification], MATCH(SUMIFS(Table15[Unique ID],Table15[System-Owned Portion],E10047,Table15[If Material Anything Other than "Lead" in Column E,Was Material Ever Previously Lead?],G10047,Table15[Customer-Owned Portion],O10047),Table15[Unique ID],0),0)))</f>
        <v/>
      </c>
    </row>
    <row r="10048" spans="2:23" x14ac:dyDescent="0.25">
      <c r="B10048" s="145"/>
      <c r="C10048" s="31"/>
      <c r="D10048" s="31"/>
      <c r="E10048" s="43"/>
      <c r="F10048" s="42"/>
      <c r="G10048" s="83"/>
      <c r="H10048" s="31"/>
      <c r="I10048" s="31"/>
      <c r="J10048" s="83"/>
      <c r="K10048" s="31"/>
      <c r="L10048" s="31"/>
      <c r="M10048" s="168"/>
      <c r="N10048" s="147"/>
      <c r="O10048" s="105"/>
      <c r="P10048" s="42"/>
      <c r="Q10048" s="31"/>
      <c r="R10048" s="83"/>
      <c r="S10048" s="31"/>
      <c r="T10048" s="31"/>
      <c r="U10048" s="168"/>
      <c r="V10048" s="149"/>
      <c r="W10048" s="140" t="str" cm="1">
        <f t="array" ref="W10048">IF(SUM(LEN(B10048:V10048))=0,"",IF(OR(OR(ISBLANK(F10048),SUM(LEN(C10048),LEN(D10048))=0),AND(NOT(E10048="Unknown"),ISBLANK(J10048)),AND(NOT(O10048="Unknown"),ISBLANK(R10048))),"Missing Information", INDEX(Table15[Entire Service Line Classification], MATCH(SUMIFS(Table15[Unique ID],Table15[System-Owned Portion],E10048,Table15[If Material Anything Other than "Lead" in Column E,Was Material Ever Previously Lead?],G10048,Table15[Customer-Owned Portion],O10048),Table15[Unique ID],0),0)))</f>
        <v/>
      </c>
    </row>
    <row r="10049" spans="2:23" x14ac:dyDescent="0.25">
      <c r="B10049" s="145"/>
      <c r="C10049" s="31"/>
      <c r="D10049" s="31"/>
      <c r="E10049" s="43"/>
      <c r="F10049" s="42"/>
      <c r="G10049" s="83"/>
      <c r="H10049" s="31"/>
      <c r="I10049" s="31"/>
      <c r="J10049" s="83"/>
      <c r="K10049" s="31"/>
      <c r="L10049" s="31"/>
      <c r="M10049" s="168"/>
      <c r="N10049" s="147"/>
      <c r="O10049" s="105"/>
      <c r="P10049" s="42"/>
      <c r="Q10049" s="31"/>
      <c r="R10049" s="83"/>
      <c r="S10049" s="31"/>
      <c r="T10049" s="31"/>
      <c r="U10049" s="168"/>
      <c r="V10049" s="149"/>
      <c r="W10049" s="140" t="str" cm="1">
        <f t="array" ref="W10049">IF(SUM(LEN(B10049:V10049))=0,"",IF(OR(OR(ISBLANK(F10049),SUM(LEN(C10049),LEN(D10049))=0),AND(NOT(E10049="Unknown"),ISBLANK(J10049)),AND(NOT(O10049="Unknown"),ISBLANK(R10049))),"Missing Information", INDEX(Table15[Entire Service Line Classification], MATCH(SUMIFS(Table15[Unique ID],Table15[System-Owned Portion],E10049,Table15[If Material Anything Other than "Lead" in Column E,Was Material Ever Previously Lead?],G10049,Table15[Customer-Owned Portion],O10049),Table15[Unique ID],0),0)))</f>
        <v/>
      </c>
    </row>
    <row r="10050" spans="2:23" x14ac:dyDescent="0.25">
      <c r="B10050" s="145"/>
      <c r="C10050" s="31"/>
      <c r="D10050" s="31"/>
      <c r="E10050" s="43"/>
      <c r="F10050" s="42"/>
      <c r="G10050" s="83"/>
      <c r="H10050" s="31"/>
      <c r="I10050" s="31"/>
      <c r="J10050" s="83"/>
      <c r="K10050" s="31"/>
      <c r="L10050" s="31"/>
      <c r="M10050" s="168"/>
      <c r="N10050" s="147"/>
      <c r="O10050" s="105"/>
      <c r="P10050" s="42"/>
      <c r="Q10050" s="31"/>
      <c r="R10050" s="83"/>
      <c r="S10050" s="31"/>
      <c r="T10050" s="31"/>
      <c r="U10050" s="168"/>
      <c r="V10050" s="149"/>
      <c r="W10050" s="140" t="str" cm="1">
        <f t="array" ref="W10050">IF(SUM(LEN(B10050:V10050))=0,"",IF(OR(OR(ISBLANK(F10050),SUM(LEN(C10050),LEN(D10050))=0),AND(NOT(E10050="Unknown"),ISBLANK(J10050)),AND(NOT(O10050="Unknown"),ISBLANK(R10050))),"Missing Information", INDEX(Table15[Entire Service Line Classification], MATCH(SUMIFS(Table15[Unique ID],Table15[System-Owned Portion],E10050,Table15[If Material Anything Other than "Lead" in Column E,Was Material Ever Previously Lead?],G10050,Table15[Customer-Owned Portion],O10050),Table15[Unique ID],0),0)))</f>
        <v/>
      </c>
    </row>
    <row r="10051" spans="2:23" x14ac:dyDescent="0.25">
      <c r="B10051" s="145"/>
      <c r="C10051" s="31"/>
      <c r="D10051" s="31"/>
      <c r="E10051" s="43"/>
      <c r="F10051" s="42"/>
      <c r="G10051" s="83"/>
      <c r="H10051" s="31"/>
      <c r="I10051" s="31"/>
      <c r="J10051" s="83"/>
      <c r="K10051" s="31"/>
      <c r="L10051" s="31"/>
      <c r="M10051" s="168"/>
      <c r="N10051" s="147"/>
      <c r="O10051" s="105"/>
      <c r="P10051" s="42"/>
      <c r="Q10051" s="31"/>
      <c r="R10051" s="83"/>
      <c r="S10051" s="31"/>
      <c r="T10051" s="31"/>
      <c r="U10051" s="168"/>
      <c r="V10051" s="149"/>
      <c r="W10051" s="140" t="str" cm="1">
        <f t="array" ref="W10051">IF(SUM(LEN(B10051:V10051))=0,"",IF(OR(OR(ISBLANK(F10051),SUM(LEN(C10051),LEN(D10051))=0),AND(NOT(E10051="Unknown"),ISBLANK(J10051)),AND(NOT(O10051="Unknown"),ISBLANK(R10051))),"Missing Information", INDEX(Table15[Entire Service Line Classification], MATCH(SUMIFS(Table15[Unique ID],Table15[System-Owned Portion],E10051,Table15[If Material Anything Other than "Lead" in Column E,Was Material Ever Previously Lead?],G10051,Table15[Customer-Owned Portion],O10051),Table15[Unique ID],0),0)))</f>
        <v/>
      </c>
    </row>
    <row r="10052" spans="2:23" x14ac:dyDescent="0.25">
      <c r="B10052" s="145"/>
      <c r="C10052" s="31"/>
      <c r="D10052" s="31"/>
      <c r="E10052" s="43"/>
      <c r="F10052" s="42"/>
      <c r="G10052" s="83"/>
      <c r="H10052" s="31"/>
      <c r="I10052" s="31"/>
      <c r="J10052" s="83"/>
      <c r="K10052" s="31"/>
      <c r="L10052" s="31"/>
      <c r="M10052" s="168"/>
      <c r="N10052" s="147"/>
      <c r="O10052" s="105"/>
      <c r="P10052" s="42"/>
      <c r="Q10052" s="31"/>
      <c r="R10052" s="83"/>
      <c r="S10052" s="31"/>
      <c r="T10052" s="31"/>
      <c r="U10052" s="168"/>
      <c r="V10052" s="149"/>
      <c r="W10052" s="140" t="str" cm="1">
        <f t="array" ref="W10052">IF(SUM(LEN(B10052:V10052))=0,"",IF(OR(OR(ISBLANK(F10052),SUM(LEN(C10052),LEN(D10052))=0),AND(NOT(E10052="Unknown"),ISBLANK(J10052)),AND(NOT(O10052="Unknown"),ISBLANK(R10052))),"Missing Information", INDEX(Table15[Entire Service Line Classification], MATCH(SUMIFS(Table15[Unique ID],Table15[System-Owned Portion],E10052,Table15[If Material Anything Other than "Lead" in Column E,Was Material Ever Previously Lead?],G10052,Table15[Customer-Owned Portion],O10052),Table15[Unique ID],0),0)))</f>
        <v/>
      </c>
    </row>
    <row r="10053" spans="2:23" x14ac:dyDescent="0.25">
      <c r="B10053" s="145"/>
      <c r="C10053" s="31"/>
      <c r="D10053" s="31"/>
      <c r="E10053" s="43"/>
      <c r="F10053" s="42"/>
      <c r="G10053" s="83"/>
      <c r="H10053" s="31"/>
      <c r="I10053" s="31"/>
      <c r="J10053" s="83"/>
      <c r="K10053" s="31"/>
      <c r="L10053" s="31"/>
      <c r="M10053" s="168"/>
      <c r="N10053" s="147"/>
      <c r="O10053" s="105"/>
      <c r="P10053" s="42"/>
      <c r="Q10053" s="31"/>
      <c r="R10053" s="83"/>
      <c r="S10053" s="31"/>
      <c r="T10053" s="31"/>
      <c r="U10053" s="168"/>
      <c r="V10053" s="149"/>
      <c r="W10053" s="140" t="str" cm="1">
        <f t="array" ref="W10053">IF(SUM(LEN(B10053:V10053))=0,"",IF(OR(OR(ISBLANK(F10053),SUM(LEN(C10053),LEN(D10053))=0),AND(NOT(E10053="Unknown"),ISBLANK(J10053)),AND(NOT(O10053="Unknown"),ISBLANK(R10053))),"Missing Information", INDEX(Table15[Entire Service Line Classification], MATCH(SUMIFS(Table15[Unique ID],Table15[System-Owned Portion],E10053,Table15[If Material Anything Other than "Lead" in Column E,Was Material Ever Previously Lead?],G10053,Table15[Customer-Owned Portion],O10053),Table15[Unique ID],0),0)))</f>
        <v/>
      </c>
    </row>
    <row r="10054" spans="2:23" x14ac:dyDescent="0.25">
      <c r="B10054" s="145"/>
      <c r="C10054" s="31"/>
      <c r="D10054" s="31"/>
      <c r="E10054" s="43"/>
      <c r="F10054" s="42"/>
      <c r="G10054" s="83"/>
      <c r="H10054" s="31"/>
      <c r="I10054" s="31"/>
      <c r="J10054" s="83"/>
      <c r="K10054" s="31"/>
      <c r="L10054" s="31"/>
      <c r="M10054" s="168"/>
      <c r="N10054" s="147"/>
      <c r="O10054" s="105"/>
      <c r="P10054" s="42"/>
      <c r="Q10054" s="31"/>
      <c r="R10054" s="83"/>
      <c r="S10054" s="31"/>
      <c r="T10054" s="31"/>
      <c r="U10054" s="168"/>
      <c r="V10054" s="149"/>
      <c r="W10054" s="140" t="str" cm="1">
        <f t="array" ref="W10054">IF(SUM(LEN(B10054:V10054))=0,"",IF(OR(OR(ISBLANK(F10054),SUM(LEN(C10054),LEN(D10054))=0),AND(NOT(E10054="Unknown"),ISBLANK(J10054)),AND(NOT(O10054="Unknown"),ISBLANK(R10054))),"Missing Information", INDEX(Table15[Entire Service Line Classification], MATCH(SUMIFS(Table15[Unique ID],Table15[System-Owned Portion],E10054,Table15[If Material Anything Other than "Lead" in Column E,Was Material Ever Previously Lead?],G10054,Table15[Customer-Owned Portion],O10054),Table15[Unique ID],0),0)))</f>
        <v/>
      </c>
    </row>
    <row r="10055" spans="2:23" x14ac:dyDescent="0.25">
      <c r="B10055" s="145"/>
      <c r="C10055" s="31"/>
      <c r="D10055" s="31"/>
      <c r="E10055" s="43"/>
      <c r="F10055" s="42"/>
      <c r="G10055" s="83"/>
      <c r="H10055" s="31"/>
      <c r="I10055" s="31"/>
      <c r="J10055" s="83"/>
      <c r="K10055" s="31"/>
      <c r="L10055" s="31"/>
      <c r="M10055" s="168"/>
      <c r="N10055" s="147"/>
      <c r="O10055" s="105"/>
      <c r="P10055" s="42"/>
      <c r="Q10055" s="31"/>
      <c r="R10055" s="83"/>
      <c r="S10055" s="31"/>
      <c r="T10055" s="31"/>
      <c r="U10055" s="168"/>
      <c r="V10055" s="149"/>
      <c r="W10055" s="140" t="str" cm="1">
        <f t="array" ref="W10055">IF(SUM(LEN(B10055:V10055))=0,"",IF(OR(OR(ISBLANK(F10055),SUM(LEN(C10055),LEN(D10055))=0),AND(NOT(E10055="Unknown"),ISBLANK(J10055)),AND(NOT(O10055="Unknown"),ISBLANK(R10055))),"Missing Information", INDEX(Table15[Entire Service Line Classification], MATCH(SUMIFS(Table15[Unique ID],Table15[System-Owned Portion],E10055,Table15[If Material Anything Other than "Lead" in Column E,Was Material Ever Previously Lead?],G10055,Table15[Customer-Owned Portion],O10055),Table15[Unique ID],0),0)))</f>
        <v/>
      </c>
    </row>
    <row r="10056" spans="2:23" x14ac:dyDescent="0.25">
      <c r="B10056" s="145"/>
      <c r="C10056" s="31"/>
      <c r="D10056" s="31"/>
      <c r="E10056" s="43"/>
      <c r="F10056" s="42"/>
      <c r="G10056" s="83"/>
      <c r="H10056" s="31"/>
      <c r="I10056" s="31"/>
      <c r="J10056" s="83"/>
      <c r="K10056" s="31"/>
      <c r="L10056" s="31"/>
      <c r="M10056" s="168"/>
      <c r="N10056" s="147"/>
      <c r="O10056" s="105"/>
      <c r="P10056" s="42"/>
      <c r="Q10056" s="31"/>
      <c r="R10056" s="83"/>
      <c r="S10056" s="31"/>
      <c r="T10056" s="31"/>
      <c r="U10056" s="168"/>
      <c r="V10056" s="149"/>
      <c r="W10056" s="140" t="str" cm="1">
        <f t="array" ref="W10056">IF(SUM(LEN(B10056:V10056))=0,"",IF(OR(OR(ISBLANK(F10056),SUM(LEN(C10056),LEN(D10056))=0),AND(NOT(E10056="Unknown"),ISBLANK(J10056)),AND(NOT(O10056="Unknown"),ISBLANK(R10056))),"Missing Information", INDEX(Table15[Entire Service Line Classification], MATCH(SUMIFS(Table15[Unique ID],Table15[System-Owned Portion],E10056,Table15[If Material Anything Other than "Lead" in Column E,Was Material Ever Previously Lead?],G10056,Table15[Customer-Owned Portion],O10056),Table15[Unique ID],0),0)))</f>
        <v/>
      </c>
    </row>
    <row r="10057" spans="2:23" x14ac:dyDescent="0.25">
      <c r="B10057" s="145"/>
      <c r="C10057" s="31"/>
      <c r="D10057" s="31"/>
      <c r="E10057" s="43"/>
      <c r="F10057" s="42"/>
      <c r="G10057" s="83"/>
      <c r="H10057" s="31"/>
      <c r="I10057" s="31"/>
      <c r="J10057" s="83"/>
      <c r="K10057" s="31"/>
      <c r="L10057" s="31"/>
      <c r="M10057" s="168"/>
      <c r="N10057" s="147"/>
      <c r="O10057" s="105"/>
      <c r="P10057" s="42"/>
      <c r="Q10057" s="31"/>
      <c r="R10057" s="83"/>
      <c r="S10057" s="31"/>
      <c r="T10057" s="31"/>
      <c r="U10057" s="168"/>
      <c r="V10057" s="149"/>
      <c r="W10057" s="140" t="str" cm="1">
        <f t="array" ref="W10057">IF(SUM(LEN(B10057:V10057))=0,"",IF(OR(OR(ISBLANK(F10057),SUM(LEN(C10057),LEN(D10057))=0),AND(NOT(E10057="Unknown"),ISBLANK(J10057)),AND(NOT(O10057="Unknown"),ISBLANK(R10057))),"Missing Information", INDEX(Table15[Entire Service Line Classification], MATCH(SUMIFS(Table15[Unique ID],Table15[System-Owned Portion],E10057,Table15[If Material Anything Other than "Lead" in Column E,Was Material Ever Previously Lead?],G10057,Table15[Customer-Owned Portion],O10057),Table15[Unique ID],0),0)))</f>
        <v/>
      </c>
    </row>
    <row r="10058" spans="2:23" x14ac:dyDescent="0.25">
      <c r="B10058" s="145"/>
      <c r="C10058" s="31"/>
      <c r="D10058" s="31"/>
      <c r="E10058" s="43"/>
      <c r="F10058" s="42"/>
      <c r="G10058" s="83"/>
      <c r="H10058" s="31"/>
      <c r="I10058" s="31"/>
      <c r="J10058" s="83"/>
      <c r="K10058" s="31"/>
      <c r="L10058" s="31"/>
      <c r="M10058" s="168"/>
      <c r="N10058" s="147"/>
      <c r="O10058" s="105"/>
      <c r="P10058" s="42"/>
      <c r="Q10058" s="31"/>
      <c r="R10058" s="83"/>
      <c r="S10058" s="31"/>
      <c r="T10058" s="31"/>
      <c r="U10058" s="168"/>
      <c r="V10058" s="149"/>
      <c r="W10058" s="140" t="str" cm="1">
        <f t="array" ref="W10058">IF(SUM(LEN(B10058:V10058))=0,"",IF(OR(OR(ISBLANK(F10058),SUM(LEN(C10058),LEN(D10058))=0),AND(NOT(E10058="Unknown"),ISBLANK(J10058)),AND(NOT(O10058="Unknown"),ISBLANK(R10058))),"Missing Information", INDEX(Table15[Entire Service Line Classification], MATCH(SUMIFS(Table15[Unique ID],Table15[System-Owned Portion],E10058,Table15[If Material Anything Other than "Lead" in Column E,Was Material Ever Previously Lead?],G10058,Table15[Customer-Owned Portion],O10058),Table15[Unique ID],0),0)))</f>
        <v/>
      </c>
    </row>
    <row r="10059" spans="2:23" x14ac:dyDescent="0.25">
      <c r="B10059" s="145"/>
      <c r="C10059" s="31"/>
      <c r="D10059" s="31"/>
      <c r="E10059" s="43"/>
      <c r="F10059" s="42"/>
      <c r="G10059" s="83"/>
      <c r="H10059" s="31"/>
      <c r="I10059" s="31"/>
      <c r="J10059" s="83"/>
      <c r="K10059" s="31"/>
      <c r="L10059" s="31"/>
      <c r="M10059" s="168"/>
      <c r="N10059" s="147"/>
      <c r="O10059" s="105"/>
      <c r="P10059" s="42"/>
      <c r="Q10059" s="31"/>
      <c r="R10059" s="83"/>
      <c r="S10059" s="31"/>
      <c r="T10059" s="31"/>
      <c r="U10059" s="168"/>
      <c r="V10059" s="149"/>
      <c r="W10059" s="140" t="str" cm="1">
        <f t="array" ref="W10059">IF(SUM(LEN(B10059:V10059))=0,"",IF(OR(OR(ISBLANK(F10059),SUM(LEN(C10059),LEN(D10059))=0),AND(NOT(E10059="Unknown"),ISBLANK(J10059)),AND(NOT(O10059="Unknown"),ISBLANK(R10059))),"Missing Information", INDEX(Table15[Entire Service Line Classification], MATCH(SUMIFS(Table15[Unique ID],Table15[System-Owned Portion],E10059,Table15[If Material Anything Other than "Lead" in Column E,Was Material Ever Previously Lead?],G10059,Table15[Customer-Owned Portion],O10059),Table15[Unique ID],0),0)))</f>
        <v/>
      </c>
    </row>
    <row r="10060" spans="2:23" x14ac:dyDescent="0.25">
      <c r="B10060" s="145"/>
      <c r="C10060" s="31"/>
      <c r="D10060" s="31"/>
      <c r="E10060" s="43"/>
      <c r="F10060" s="42"/>
      <c r="G10060" s="83"/>
      <c r="H10060" s="31"/>
      <c r="I10060" s="31"/>
      <c r="J10060" s="83"/>
      <c r="K10060" s="31"/>
      <c r="L10060" s="31"/>
      <c r="M10060" s="168"/>
      <c r="N10060" s="147"/>
      <c r="O10060" s="105"/>
      <c r="P10060" s="42"/>
      <c r="Q10060" s="31"/>
      <c r="R10060" s="83"/>
      <c r="S10060" s="31"/>
      <c r="T10060" s="31"/>
      <c r="U10060" s="168"/>
      <c r="V10060" s="149"/>
      <c r="W10060" s="140" t="str" cm="1">
        <f t="array" ref="W10060">IF(SUM(LEN(B10060:V10060))=0,"",IF(OR(OR(ISBLANK(F10060),SUM(LEN(C10060),LEN(D10060))=0),AND(NOT(E10060="Unknown"),ISBLANK(J10060)),AND(NOT(O10060="Unknown"),ISBLANK(R10060))),"Missing Information", INDEX(Table15[Entire Service Line Classification], MATCH(SUMIFS(Table15[Unique ID],Table15[System-Owned Portion],E10060,Table15[If Material Anything Other than "Lead" in Column E,Was Material Ever Previously Lead?],G10060,Table15[Customer-Owned Portion],O10060),Table15[Unique ID],0),0)))</f>
        <v/>
      </c>
    </row>
    <row r="10061" spans="2:23" x14ac:dyDescent="0.25">
      <c r="B10061" s="145"/>
      <c r="C10061" s="31"/>
      <c r="D10061" s="31"/>
      <c r="E10061" s="43"/>
      <c r="F10061" s="42"/>
      <c r="G10061" s="83"/>
      <c r="H10061" s="31"/>
      <c r="I10061" s="31"/>
      <c r="J10061" s="83"/>
      <c r="K10061" s="31"/>
      <c r="L10061" s="31"/>
      <c r="M10061" s="168"/>
      <c r="N10061" s="147"/>
      <c r="O10061" s="105"/>
      <c r="P10061" s="42"/>
      <c r="Q10061" s="31"/>
      <c r="R10061" s="83"/>
      <c r="S10061" s="31"/>
      <c r="T10061" s="31"/>
      <c r="U10061" s="168"/>
      <c r="V10061" s="149"/>
      <c r="W10061" s="140" t="str" cm="1">
        <f t="array" ref="W10061">IF(SUM(LEN(B10061:V10061))=0,"",IF(OR(OR(ISBLANK(F10061),SUM(LEN(C10061),LEN(D10061))=0),AND(NOT(E10061="Unknown"),ISBLANK(J10061)),AND(NOT(O10061="Unknown"),ISBLANK(R10061))),"Missing Information", INDEX(Table15[Entire Service Line Classification], MATCH(SUMIFS(Table15[Unique ID],Table15[System-Owned Portion],E10061,Table15[If Material Anything Other than "Lead" in Column E,Was Material Ever Previously Lead?],G10061,Table15[Customer-Owned Portion],O10061),Table15[Unique ID],0),0)))</f>
        <v/>
      </c>
    </row>
    <row r="10062" spans="2:23" x14ac:dyDescent="0.25">
      <c r="B10062" s="145"/>
      <c r="C10062" s="31"/>
      <c r="D10062" s="31"/>
      <c r="E10062" s="43"/>
      <c r="F10062" s="42"/>
      <c r="G10062" s="83"/>
      <c r="H10062" s="31"/>
      <c r="I10062" s="31"/>
      <c r="J10062" s="83"/>
      <c r="K10062" s="31"/>
      <c r="L10062" s="31"/>
      <c r="M10062" s="168"/>
      <c r="N10062" s="147"/>
      <c r="O10062" s="105"/>
      <c r="P10062" s="42"/>
      <c r="Q10062" s="31"/>
      <c r="R10062" s="83"/>
      <c r="S10062" s="31"/>
      <c r="T10062" s="31"/>
      <c r="U10062" s="168"/>
      <c r="V10062" s="149"/>
      <c r="W10062" s="140" t="str" cm="1">
        <f t="array" ref="W10062">IF(SUM(LEN(B10062:V10062))=0,"",IF(OR(OR(ISBLANK(F10062),SUM(LEN(C10062),LEN(D10062))=0),AND(NOT(E10062="Unknown"),ISBLANK(J10062)),AND(NOT(O10062="Unknown"),ISBLANK(R10062))),"Missing Information", INDEX(Table15[Entire Service Line Classification], MATCH(SUMIFS(Table15[Unique ID],Table15[System-Owned Portion],E10062,Table15[If Material Anything Other than "Lead" in Column E,Was Material Ever Previously Lead?],G10062,Table15[Customer-Owned Portion],O10062),Table15[Unique ID],0),0)))</f>
        <v/>
      </c>
    </row>
    <row r="10063" spans="2:23" x14ac:dyDescent="0.25">
      <c r="B10063" s="145"/>
      <c r="C10063" s="31"/>
      <c r="D10063" s="31"/>
      <c r="E10063" s="43"/>
      <c r="F10063" s="42"/>
      <c r="G10063" s="83"/>
      <c r="H10063" s="31"/>
      <c r="I10063" s="31"/>
      <c r="J10063" s="83"/>
      <c r="K10063" s="31"/>
      <c r="L10063" s="31"/>
      <c r="M10063" s="168"/>
      <c r="N10063" s="147"/>
      <c r="O10063" s="105"/>
      <c r="P10063" s="42"/>
      <c r="Q10063" s="31"/>
      <c r="R10063" s="83"/>
      <c r="S10063" s="31"/>
      <c r="T10063" s="31"/>
      <c r="U10063" s="168"/>
      <c r="V10063" s="149"/>
      <c r="W10063" s="140" t="str" cm="1">
        <f t="array" ref="W10063">IF(SUM(LEN(B10063:V10063))=0,"",IF(OR(OR(ISBLANK(F10063),SUM(LEN(C10063),LEN(D10063))=0),AND(NOT(E10063="Unknown"),ISBLANK(J10063)),AND(NOT(O10063="Unknown"),ISBLANK(R10063))),"Missing Information", INDEX(Table15[Entire Service Line Classification], MATCH(SUMIFS(Table15[Unique ID],Table15[System-Owned Portion],E10063,Table15[If Material Anything Other than "Lead" in Column E,Was Material Ever Previously Lead?],G10063,Table15[Customer-Owned Portion],O10063),Table15[Unique ID],0),0)))</f>
        <v/>
      </c>
    </row>
    <row r="10064" spans="2:23" x14ac:dyDescent="0.25">
      <c r="B10064" s="145"/>
      <c r="C10064" s="31"/>
      <c r="D10064" s="31"/>
      <c r="E10064" s="43"/>
      <c r="F10064" s="42"/>
      <c r="G10064" s="83"/>
      <c r="H10064" s="31"/>
      <c r="I10064" s="31"/>
      <c r="J10064" s="83"/>
      <c r="K10064" s="31"/>
      <c r="L10064" s="31"/>
      <c r="M10064" s="168"/>
      <c r="N10064" s="147"/>
      <c r="O10064" s="105"/>
      <c r="P10064" s="42"/>
      <c r="Q10064" s="31"/>
      <c r="R10064" s="83"/>
      <c r="S10064" s="31"/>
      <c r="T10064" s="31"/>
      <c r="U10064" s="168"/>
      <c r="V10064" s="149"/>
      <c r="W10064" s="140" t="str" cm="1">
        <f t="array" ref="W10064">IF(SUM(LEN(B10064:V10064))=0,"",IF(OR(OR(ISBLANK(F10064),SUM(LEN(C10064),LEN(D10064))=0),AND(NOT(E10064="Unknown"),ISBLANK(J10064)),AND(NOT(O10064="Unknown"),ISBLANK(R10064))),"Missing Information", INDEX(Table15[Entire Service Line Classification], MATCH(SUMIFS(Table15[Unique ID],Table15[System-Owned Portion],E10064,Table15[If Material Anything Other than "Lead" in Column E,Was Material Ever Previously Lead?],G10064,Table15[Customer-Owned Portion],O10064),Table15[Unique ID],0),0)))</f>
        <v/>
      </c>
    </row>
    <row r="10065" spans="2:23" x14ac:dyDescent="0.25">
      <c r="B10065" s="145"/>
      <c r="C10065" s="31"/>
      <c r="D10065" s="31"/>
      <c r="E10065" s="43"/>
      <c r="F10065" s="42"/>
      <c r="G10065" s="83"/>
      <c r="H10065" s="31"/>
      <c r="I10065" s="31"/>
      <c r="J10065" s="83"/>
      <c r="K10065" s="31"/>
      <c r="L10065" s="31"/>
      <c r="M10065" s="168"/>
      <c r="N10065" s="147"/>
      <c r="O10065" s="105"/>
      <c r="P10065" s="42"/>
      <c r="Q10065" s="31"/>
      <c r="R10065" s="83"/>
      <c r="S10065" s="31"/>
      <c r="T10065" s="31"/>
      <c r="U10065" s="168"/>
      <c r="V10065" s="149"/>
      <c r="W10065" s="140" t="str" cm="1">
        <f t="array" ref="W10065">IF(SUM(LEN(B10065:V10065))=0,"",IF(OR(OR(ISBLANK(F10065),SUM(LEN(C10065),LEN(D10065))=0),AND(NOT(E10065="Unknown"),ISBLANK(J10065)),AND(NOT(O10065="Unknown"),ISBLANK(R10065))),"Missing Information", INDEX(Table15[Entire Service Line Classification], MATCH(SUMIFS(Table15[Unique ID],Table15[System-Owned Portion],E10065,Table15[If Material Anything Other than "Lead" in Column E,Was Material Ever Previously Lead?],G10065,Table15[Customer-Owned Portion],O10065),Table15[Unique ID],0),0)))</f>
        <v/>
      </c>
    </row>
    <row r="10066" spans="2:23" x14ac:dyDescent="0.25">
      <c r="B10066" s="145"/>
      <c r="C10066" s="31"/>
      <c r="D10066" s="31"/>
      <c r="E10066" s="43"/>
      <c r="F10066" s="42"/>
      <c r="G10066" s="83"/>
      <c r="H10066" s="31"/>
      <c r="I10066" s="31"/>
      <c r="J10066" s="83"/>
      <c r="K10066" s="31"/>
      <c r="L10066" s="31"/>
      <c r="M10066" s="168"/>
      <c r="N10066" s="147"/>
      <c r="O10066" s="105"/>
      <c r="P10066" s="42"/>
      <c r="Q10066" s="31"/>
      <c r="R10066" s="83"/>
      <c r="S10066" s="31"/>
      <c r="T10066" s="31"/>
      <c r="U10066" s="168"/>
      <c r="V10066" s="149"/>
      <c r="W10066" s="140" t="str" cm="1">
        <f t="array" ref="W10066">IF(SUM(LEN(B10066:V10066))=0,"",IF(OR(OR(ISBLANK(F10066),SUM(LEN(C10066),LEN(D10066))=0),AND(NOT(E10066="Unknown"),ISBLANK(J10066)),AND(NOT(O10066="Unknown"),ISBLANK(R10066))),"Missing Information", INDEX(Table15[Entire Service Line Classification], MATCH(SUMIFS(Table15[Unique ID],Table15[System-Owned Portion],E10066,Table15[If Material Anything Other than "Lead" in Column E,Was Material Ever Previously Lead?],G10066,Table15[Customer-Owned Portion],O10066),Table15[Unique ID],0),0)))</f>
        <v/>
      </c>
    </row>
    <row r="10067" spans="2:23" x14ac:dyDescent="0.25">
      <c r="B10067" s="145"/>
      <c r="C10067" s="31"/>
      <c r="D10067" s="31"/>
      <c r="E10067" s="43"/>
      <c r="F10067" s="42"/>
      <c r="G10067" s="83"/>
      <c r="H10067" s="31"/>
      <c r="I10067" s="31"/>
      <c r="J10067" s="83"/>
      <c r="K10067" s="31"/>
      <c r="L10067" s="31"/>
      <c r="M10067" s="168"/>
      <c r="N10067" s="147"/>
      <c r="O10067" s="105"/>
      <c r="P10067" s="42"/>
      <c r="Q10067" s="31"/>
      <c r="R10067" s="83"/>
      <c r="S10067" s="31"/>
      <c r="T10067" s="31"/>
      <c r="U10067" s="168"/>
      <c r="V10067" s="149"/>
      <c r="W10067" s="140" t="str" cm="1">
        <f t="array" ref="W10067">IF(SUM(LEN(B10067:V10067))=0,"",IF(OR(OR(ISBLANK(F10067),SUM(LEN(C10067),LEN(D10067))=0),AND(NOT(E10067="Unknown"),ISBLANK(J10067)),AND(NOT(O10067="Unknown"),ISBLANK(R10067))),"Missing Information", INDEX(Table15[Entire Service Line Classification], MATCH(SUMIFS(Table15[Unique ID],Table15[System-Owned Portion],E10067,Table15[If Material Anything Other than "Lead" in Column E,Was Material Ever Previously Lead?],G10067,Table15[Customer-Owned Portion],O10067),Table15[Unique ID],0),0)))</f>
        <v/>
      </c>
    </row>
    <row r="10068" spans="2:23" x14ac:dyDescent="0.25">
      <c r="B10068" s="145"/>
      <c r="C10068" s="31"/>
      <c r="D10068" s="31"/>
      <c r="E10068" s="43"/>
      <c r="F10068" s="42"/>
      <c r="G10068" s="83"/>
      <c r="H10068" s="31"/>
      <c r="I10068" s="31"/>
      <c r="J10068" s="83"/>
      <c r="K10068" s="31"/>
      <c r="L10068" s="31"/>
      <c r="M10068" s="168"/>
      <c r="N10068" s="147"/>
      <c r="O10068" s="105"/>
      <c r="P10068" s="42"/>
      <c r="Q10068" s="31"/>
      <c r="R10068" s="83"/>
      <c r="S10068" s="31"/>
      <c r="T10068" s="31"/>
      <c r="U10068" s="168"/>
      <c r="V10068" s="149"/>
      <c r="W10068" s="140" t="str" cm="1">
        <f t="array" ref="W10068">IF(SUM(LEN(B10068:V10068))=0,"",IF(OR(OR(ISBLANK(F10068),SUM(LEN(C10068),LEN(D10068))=0),AND(NOT(E10068="Unknown"),ISBLANK(J10068)),AND(NOT(O10068="Unknown"),ISBLANK(R10068))),"Missing Information", INDEX(Table15[Entire Service Line Classification], MATCH(SUMIFS(Table15[Unique ID],Table15[System-Owned Portion],E10068,Table15[If Material Anything Other than "Lead" in Column E,Was Material Ever Previously Lead?],G10068,Table15[Customer-Owned Portion],O10068),Table15[Unique ID],0),0)))</f>
        <v/>
      </c>
    </row>
    <row r="10069" spans="2:23" x14ac:dyDescent="0.25">
      <c r="B10069" s="145"/>
      <c r="C10069" s="31"/>
      <c r="D10069" s="31"/>
      <c r="E10069" s="43"/>
      <c r="F10069" s="42"/>
      <c r="G10069" s="83"/>
      <c r="H10069" s="31"/>
      <c r="I10069" s="31"/>
      <c r="J10069" s="83"/>
      <c r="K10069" s="31"/>
      <c r="L10069" s="31"/>
      <c r="M10069" s="168"/>
      <c r="N10069" s="147"/>
      <c r="O10069" s="105"/>
      <c r="P10069" s="42"/>
      <c r="Q10069" s="31"/>
      <c r="R10069" s="83"/>
      <c r="S10069" s="31"/>
      <c r="T10069" s="31"/>
      <c r="U10069" s="168"/>
      <c r="V10069" s="149"/>
      <c r="W10069" s="140" t="str" cm="1">
        <f t="array" ref="W10069">IF(SUM(LEN(B10069:V10069))=0,"",IF(OR(OR(ISBLANK(F10069),SUM(LEN(C10069),LEN(D10069))=0),AND(NOT(E10069="Unknown"),ISBLANK(J10069)),AND(NOT(O10069="Unknown"),ISBLANK(R10069))),"Missing Information", INDEX(Table15[Entire Service Line Classification], MATCH(SUMIFS(Table15[Unique ID],Table15[System-Owned Portion],E10069,Table15[If Material Anything Other than "Lead" in Column E,Was Material Ever Previously Lead?],G10069,Table15[Customer-Owned Portion],O10069),Table15[Unique ID],0),0)))</f>
        <v/>
      </c>
    </row>
    <row r="10070" spans="2:23" x14ac:dyDescent="0.25">
      <c r="B10070" s="145"/>
      <c r="C10070" s="31"/>
      <c r="D10070" s="31"/>
      <c r="E10070" s="43"/>
      <c r="F10070" s="42"/>
      <c r="G10070" s="83"/>
      <c r="H10070" s="31"/>
      <c r="I10070" s="31"/>
      <c r="J10070" s="83"/>
      <c r="K10070" s="31"/>
      <c r="L10070" s="31"/>
      <c r="M10070" s="168"/>
      <c r="N10070" s="147"/>
      <c r="O10070" s="105"/>
      <c r="P10070" s="42"/>
      <c r="Q10070" s="31"/>
      <c r="R10070" s="83"/>
      <c r="S10070" s="31"/>
      <c r="T10070" s="31"/>
      <c r="U10070" s="168"/>
      <c r="V10070" s="149"/>
      <c r="W10070" s="140" t="str" cm="1">
        <f t="array" ref="W10070">IF(SUM(LEN(B10070:V10070))=0,"",IF(OR(OR(ISBLANK(F10070),SUM(LEN(C10070),LEN(D10070))=0),AND(NOT(E10070="Unknown"),ISBLANK(J10070)),AND(NOT(O10070="Unknown"),ISBLANK(R10070))),"Missing Information", INDEX(Table15[Entire Service Line Classification], MATCH(SUMIFS(Table15[Unique ID],Table15[System-Owned Portion],E10070,Table15[If Material Anything Other than "Lead" in Column E,Was Material Ever Previously Lead?],G10070,Table15[Customer-Owned Portion],O10070),Table15[Unique ID],0),0)))</f>
        <v/>
      </c>
    </row>
    <row r="10071" spans="2:23" x14ac:dyDescent="0.25">
      <c r="B10071" s="145"/>
      <c r="C10071" s="31"/>
      <c r="D10071" s="31"/>
      <c r="E10071" s="43"/>
      <c r="F10071" s="42"/>
      <c r="G10071" s="83"/>
      <c r="H10071" s="31"/>
      <c r="I10071" s="31"/>
      <c r="J10071" s="83"/>
      <c r="K10071" s="31"/>
      <c r="L10071" s="31"/>
      <c r="M10071" s="168"/>
      <c r="N10071" s="147"/>
      <c r="O10071" s="105"/>
      <c r="P10071" s="42"/>
      <c r="Q10071" s="31"/>
      <c r="R10071" s="83"/>
      <c r="S10071" s="31"/>
      <c r="T10071" s="31"/>
      <c r="U10071" s="168"/>
      <c r="V10071" s="149"/>
      <c r="W10071" s="140" t="str" cm="1">
        <f t="array" ref="W10071">IF(SUM(LEN(B10071:V10071))=0,"",IF(OR(OR(ISBLANK(F10071),SUM(LEN(C10071),LEN(D10071))=0),AND(NOT(E10071="Unknown"),ISBLANK(J10071)),AND(NOT(O10071="Unknown"),ISBLANK(R10071))),"Missing Information", INDEX(Table15[Entire Service Line Classification], MATCH(SUMIFS(Table15[Unique ID],Table15[System-Owned Portion],E10071,Table15[If Material Anything Other than "Lead" in Column E,Was Material Ever Previously Lead?],G10071,Table15[Customer-Owned Portion],O10071),Table15[Unique ID],0),0)))</f>
        <v/>
      </c>
    </row>
    <row r="10072" spans="2:23" x14ac:dyDescent="0.25">
      <c r="B10072" s="145"/>
      <c r="C10072" s="31"/>
      <c r="D10072" s="31"/>
      <c r="E10072" s="43"/>
      <c r="F10072" s="42"/>
      <c r="G10072" s="83"/>
      <c r="H10072" s="31"/>
      <c r="I10072" s="31"/>
      <c r="J10072" s="83"/>
      <c r="K10072" s="31"/>
      <c r="L10072" s="31"/>
      <c r="M10072" s="168"/>
      <c r="N10072" s="147"/>
      <c r="O10072" s="105"/>
      <c r="P10072" s="42"/>
      <c r="Q10072" s="31"/>
      <c r="R10072" s="83"/>
      <c r="S10072" s="31"/>
      <c r="T10072" s="31"/>
      <c r="U10072" s="168"/>
      <c r="V10072" s="149"/>
      <c r="W10072" s="140" t="str" cm="1">
        <f t="array" ref="W10072">IF(SUM(LEN(B10072:V10072))=0,"",IF(OR(OR(ISBLANK(F10072),SUM(LEN(C10072),LEN(D10072))=0),AND(NOT(E10072="Unknown"),ISBLANK(J10072)),AND(NOT(O10072="Unknown"),ISBLANK(R10072))),"Missing Information", INDEX(Table15[Entire Service Line Classification], MATCH(SUMIFS(Table15[Unique ID],Table15[System-Owned Portion],E10072,Table15[If Material Anything Other than "Lead" in Column E,Was Material Ever Previously Lead?],G10072,Table15[Customer-Owned Portion],O10072),Table15[Unique ID],0),0)))</f>
        <v/>
      </c>
    </row>
    <row r="10073" spans="2:23" x14ac:dyDescent="0.25">
      <c r="B10073" s="145"/>
      <c r="C10073" s="31"/>
      <c r="D10073" s="31"/>
      <c r="E10073" s="43"/>
      <c r="F10073" s="42"/>
      <c r="G10073" s="83"/>
      <c r="H10073" s="31"/>
      <c r="I10073" s="31"/>
      <c r="J10073" s="83"/>
      <c r="K10073" s="31"/>
      <c r="L10073" s="31"/>
      <c r="M10073" s="168"/>
      <c r="N10073" s="147"/>
      <c r="O10073" s="105"/>
      <c r="P10073" s="42"/>
      <c r="Q10073" s="31"/>
      <c r="R10073" s="83"/>
      <c r="S10073" s="31"/>
      <c r="T10073" s="31"/>
      <c r="U10073" s="168"/>
      <c r="V10073" s="149"/>
      <c r="W10073" s="140" t="str" cm="1">
        <f t="array" ref="W10073">IF(SUM(LEN(B10073:V10073))=0,"",IF(OR(OR(ISBLANK(F10073),SUM(LEN(C10073),LEN(D10073))=0),AND(NOT(E10073="Unknown"),ISBLANK(J10073)),AND(NOT(O10073="Unknown"),ISBLANK(R10073))),"Missing Information", INDEX(Table15[Entire Service Line Classification], MATCH(SUMIFS(Table15[Unique ID],Table15[System-Owned Portion],E10073,Table15[If Material Anything Other than "Lead" in Column E,Was Material Ever Previously Lead?],G10073,Table15[Customer-Owned Portion],O10073),Table15[Unique ID],0),0)))</f>
        <v/>
      </c>
    </row>
    <row r="10074" spans="2:23" x14ac:dyDescent="0.25">
      <c r="B10074" s="145"/>
      <c r="C10074" s="31"/>
      <c r="D10074" s="31"/>
      <c r="E10074" s="43"/>
      <c r="F10074" s="42"/>
      <c r="G10074" s="83"/>
      <c r="H10074" s="31"/>
      <c r="I10074" s="31"/>
      <c r="J10074" s="83"/>
      <c r="K10074" s="31"/>
      <c r="L10074" s="31"/>
      <c r="M10074" s="168"/>
      <c r="N10074" s="147"/>
      <c r="O10074" s="105"/>
      <c r="P10074" s="42"/>
      <c r="Q10074" s="31"/>
      <c r="R10074" s="83"/>
      <c r="S10074" s="31"/>
      <c r="T10074" s="31"/>
      <c r="U10074" s="168"/>
      <c r="V10074" s="149"/>
      <c r="W10074" s="140" t="str" cm="1">
        <f t="array" ref="W10074">IF(SUM(LEN(B10074:V10074))=0,"",IF(OR(OR(ISBLANK(F10074),SUM(LEN(C10074),LEN(D10074))=0),AND(NOT(E10074="Unknown"),ISBLANK(J10074)),AND(NOT(O10074="Unknown"),ISBLANK(R10074))),"Missing Information", INDEX(Table15[Entire Service Line Classification], MATCH(SUMIFS(Table15[Unique ID],Table15[System-Owned Portion],E10074,Table15[If Material Anything Other than "Lead" in Column E,Was Material Ever Previously Lead?],G10074,Table15[Customer-Owned Portion],O10074),Table15[Unique ID],0),0)))</f>
        <v/>
      </c>
    </row>
    <row r="10075" spans="2:23" x14ac:dyDescent="0.25">
      <c r="B10075" s="145"/>
      <c r="C10075" s="31"/>
      <c r="D10075" s="31"/>
      <c r="E10075" s="43"/>
      <c r="F10075" s="42"/>
      <c r="G10075" s="83"/>
      <c r="H10075" s="31"/>
      <c r="I10075" s="31"/>
      <c r="J10075" s="83"/>
      <c r="K10075" s="31"/>
      <c r="L10075" s="31"/>
      <c r="M10075" s="168"/>
      <c r="N10075" s="147"/>
      <c r="O10075" s="105"/>
      <c r="P10075" s="42"/>
      <c r="Q10075" s="31"/>
      <c r="R10075" s="83"/>
      <c r="S10075" s="31"/>
      <c r="T10075" s="31"/>
      <c r="U10075" s="168"/>
      <c r="V10075" s="149"/>
      <c r="W10075" s="140" t="str" cm="1">
        <f t="array" ref="W10075">IF(SUM(LEN(B10075:V10075))=0,"",IF(OR(OR(ISBLANK(F10075),SUM(LEN(C10075),LEN(D10075))=0),AND(NOT(E10075="Unknown"),ISBLANK(J10075)),AND(NOT(O10075="Unknown"),ISBLANK(R10075))),"Missing Information", INDEX(Table15[Entire Service Line Classification], MATCH(SUMIFS(Table15[Unique ID],Table15[System-Owned Portion],E10075,Table15[If Material Anything Other than "Lead" in Column E,Was Material Ever Previously Lead?],G10075,Table15[Customer-Owned Portion],O10075),Table15[Unique ID],0),0)))</f>
        <v/>
      </c>
    </row>
    <row r="10076" spans="2:23" x14ac:dyDescent="0.25">
      <c r="B10076" s="145"/>
      <c r="C10076" s="31"/>
      <c r="D10076" s="31"/>
      <c r="E10076" s="43"/>
      <c r="F10076" s="42"/>
      <c r="G10076" s="83"/>
      <c r="H10076" s="31"/>
      <c r="I10076" s="31"/>
      <c r="J10076" s="83"/>
      <c r="K10076" s="31"/>
      <c r="L10076" s="31"/>
      <c r="M10076" s="168"/>
      <c r="N10076" s="147"/>
      <c r="O10076" s="105"/>
      <c r="P10076" s="42"/>
      <c r="Q10076" s="31"/>
      <c r="R10076" s="83"/>
      <c r="S10076" s="31"/>
      <c r="T10076" s="31"/>
      <c r="U10076" s="168"/>
      <c r="V10076" s="149"/>
      <c r="W10076" s="140" t="str" cm="1">
        <f t="array" ref="W10076">IF(SUM(LEN(B10076:V10076))=0,"",IF(OR(OR(ISBLANK(F10076),SUM(LEN(C10076),LEN(D10076))=0),AND(NOT(E10076="Unknown"),ISBLANK(J10076)),AND(NOT(O10076="Unknown"),ISBLANK(R10076))),"Missing Information", INDEX(Table15[Entire Service Line Classification], MATCH(SUMIFS(Table15[Unique ID],Table15[System-Owned Portion],E10076,Table15[If Material Anything Other than "Lead" in Column E,Was Material Ever Previously Lead?],G10076,Table15[Customer-Owned Portion],O10076),Table15[Unique ID],0),0)))</f>
        <v/>
      </c>
    </row>
    <row r="10077" spans="2:23" x14ac:dyDescent="0.25">
      <c r="B10077" s="145"/>
      <c r="C10077" s="31"/>
      <c r="D10077" s="31"/>
      <c r="E10077" s="43"/>
      <c r="F10077" s="42"/>
      <c r="G10077" s="83"/>
      <c r="H10077" s="31"/>
      <c r="I10077" s="31"/>
      <c r="J10077" s="83"/>
      <c r="K10077" s="31"/>
      <c r="L10077" s="31"/>
      <c r="M10077" s="168"/>
      <c r="N10077" s="147"/>
      <c r="O10077" s="105"/>
      <c r="P10077" s="42"/>
      <c r="Q10077" s="31"/>
      <c r="R10077" s="83"/>
      <c r="S10077" s="31"/>
      <c r="T10077" s="31"/>
      <c r="U10077" s="168"/>
      <c r="V10077" s="149"/>
      <c r="W10077" s="140" t="str" cm="1">
        <f t="array" ref="W10077">IF(SUM(LEN(B10077:V10077))=0,"",IF(OR(OR(ISBLANK(F10077),SUM(LEN(C10077),LEN(D10077))=0),AND(NOT(E10077="Unknown"),ISBLANK(J10077)),AND(NOT(O10077="Unknown"),ISBLANK(R10077))),"Missing Information", INDEX(Table15[Entire Service Line Classification], MATCH(SUMIFS(Table15[Unique ID],Table15[System-Owned Portion],E10077,Table15[If Material Anything Other than "Lead" in Column E,Was Material Ever Previously Lead?],G10077,Table15[Customer-Owned Portion],O10077),Table15[Unique ID],0),0)))</f>
        <v/>
      </c>
    </row>
    <row r="10078" spans="2:23" x14ac:dyDescent="0.25">
      <c r="B10078" s="145"/>
      <c r="C10078" s="31"/>
      <c r="D10078" s="31"/>
      <c r="E10078" s="43"/>
      <c r="F10078" s="42"/>
      <c r="G10078" s="83"/>
      <c r="H10078" s="31"/>
      <c r="I10078" s="31"/>
      <c r="J10078" s="83"/>
      <c r="K10078" s="31"/>
      <c r="L10078" s="31"/>
      <c r="M10078" s="168"/>
      <c r="N10078" s="147"/>
      <c r="O10078" s="105"/>
      <c r="P10078" s="42"/>
      <c r="Q10078" s="31"/>
      <c r="R10078" s="83"/>
      <c r="S10078" s="31"/>
      <c r="T10078" s="31"/>
      <c r="U10078" s="168"/>
      <c r="V10078" s="149"/>
      <c r="W10078" s="140" t="str" cm="1">
        <f t="array" ref="W10078">IF(SUM(LEN(B10078:V10078))=0,"",IF(OR(OR(ISBLANK(F10078),SUM(LEN(C10078),LEN(D10078))=0),AND(NOT(E10078="Unknown"),ISBLANK(J10078)),AND(NOT(O10078="Unknown"),ISBLANK(R10078))),"Missing Information", INDEX(Table15[Entire Service Line Classification], MATCH(SUMIFS(Table15[Unique ID],Table15[System-Owned Portion],E10078,Table15[If Material Anything Other than "Lead" in Column E,Was Material Ever Previously Lead?],G10078,Table15[Customer-Owned Portion],O10078),Table15[Unique ID],0),0)))</f>
        <v/>
      </c>
    </row>
    <row r="10079" spans="2:23" x14ac:dyDescent="0.25">
      <c r="B10079" s="145"/>
      <c r="C10079" s="31"/>
      <c r="D10079" s="31"/>
      <c r="E10079" s="43"/>
      <c r="F10079" s="42"/>
      <c r="G10079" s="83"/>
      <c r="H10079" s="31"/>
      <c r="I10079" s="31"/>
      <c r="J10079" s="83"/>
      <c r="K10079" s="31"/>
      <c r="L10079" s="31"/>
      <c r="M10079" s="168"/>
      <c r="N10079" s="147"/>
      <c r="O10079" s="105"/>
      <c r="P10079" s="42"/>
      <c r="Q10079" s="31"/>
      <c r="R10079" s="83"/>
      <c r="S10079" s="31"/>
      <c r="T10079" s="31"/>
      <c r="U10079" s="168"/>
      <c r="V10079" s="149"/>
      <c r="W10079" s="140" t="str" cm="1">
        <f t="array" ref="W10079">IF(SUM(LEN(B10079:V10079))=0,"",IF(OR(OR(ISBLANK(F10079),SUM(LEN(C10079),LEN(D10079))=0),AND(NOT(E10079="Unknown"),ISBLANK(J10079)),AND(NOT(O10079="Unknown"),ISBLANK(R10079))),"Missing Information", INDEX(Table15[Entire Service Line Classification], MATCH(SUMIFS(Table15[Unique ID],Table15[System-Owned Portion],E10079,Table15[If Material Anything Other than "Lead" in Column E,Was Material Ever Previously Lead?],G10079,Table15[Customer-Owned Portion],O10079),Table15[Unique ID],0),0)))</f>
        <v/>
      </c>
    </row>
    <row r="10080" spans="2:23" x14ac:dyDescent="0.25">
      <c r="B10080" s="145"/>
      <c r="C10080" s="31"/>
      <c r="D10080" s="31"/>
      <c r="E10080" s="43"/>
      <c r="F10080" s="42"/>
      <c r="G10080" s="83"/>
      <c r="H10080" s="31"/>
      <c r="I10080" s="31"/>
      <c r="J10080" s="83"/>
      <c r="K10080" s="31"/>
      <c r="L10080" s="31"/>
      <c r="M10080" s="168"/>
      <c r="N10080" s="147"/>
      <c r="O10080" s="105"/>
      <c r="P10080" s="42"/>
      <c r="Q10080" s="31"/>
      <c r="R10080" s="83"/>
      <c r="S10080" s="31"/>
      <c r="T10080" s="31"/>
      <c r="U10080" s="168"/>
      <c r="V10080" s="149"/>
      <c r="W10080" s="140" t="str" cm="1">
        <f t="array" ref="W10080">IF(SUM(LEN(B10080:V10080))=0,"",IF(OR(OR(ISBLANK(F10080),SUM(LEN(C10080),LEN(D10080))=0),AND(NOT(E10080="Unknown"),ISBLANK(J10080)),AND(NOT(O10080="Unknown"),ISBLANK(R10080))),"Missing Information", INDEX(Table15[Entire Service Line Classification], MATCH(SUMIFS(Table15[Unique ID],Table15[System-Owned Portion],E10080,Table15[If Material Anything Other than "Lead" in Column E,Was Material Ever Previously Lead?],G10080,Table15[Customer-Owned Portion],O10080),Table15[Unique ID],0),0)))</f>
        <v/>
      </c>
    </row>
    <row r="10081" spans="2:23" x14ac:dyDescent="0.25">
      <c r="B10081" s="145"/>
      <c r="C10081" s="31"/>
      <c r="D10081" s="31"/>
      <c r="E10081" s="43"/>
      <c r="F10081" s="42"/>
      <c r="G10081" s="83"/>
      <c r="H10081" s="31"/>
      <c r="I10081" s="31"/>
      <c r="J10081" s="83"/>
      <c r="K10081" s="31"/>
      <c r="L10081" s="31"/>
      <c r="M10081" s="168"/>
      <c r="N10081" s="147"/>
      <c r="O10081" s="105"/>
      <c r="P10081" s="42"/>
      <c r="Q10081" s="31"/>
      <c r="R10081" s="83"/>
      <c r="S10081" s="31"/>
      <c r="T10081" s="31"/>
      <c r="U10081" s="168"/>
      <c r="V10081" s="149"/>
      <c r="W10081" s="140" t="str" cm="1">
        <f t="array" ref="W10081">IF(SUM(LEN(B10081:V10081))=0,"",IF(OR(OR(ISBLANK(F10081),SUM(LEN(C10081),LEN(D10081))=0),AND(NOT(E10081="Unknown"),ISBLANK(J10081)),AND(NOT(O10081="Unknown"),ISBLANK(R10081))),"Missing Information", INDEX(Table15[Entire Service Line Classification], MATCH(SUMIFS(Table15[Unique ID],Table15[System-Owned Portion],E10081,Table15[If Material Anything Other than "Lead" in Column E,Was Material Ever Previously Lead?],G10081,Table15[Customer-Owned Portion],O10081),Table15[Unique ID],0),0)))</f>
        <v/>
      </c>
    </row>
    <row r="10082" spans="2:23" x14ac:dyDescent="0.25">
      <c r="B10082" s="145"/>
      <c r="C10082" s="31"/>
      <c r="D10082" s="31"/>
      <c r="E10082" s="43"/>
      <c r="F10082" s="42"/>
      <c r="G10082" s="83"/>
      <c r="H10082" s="31"/>
      <c r="I10082" s="31"/>
      <c r="J10082" s="83"/>
      <c r="K10082" s="31"/>
      <c r="L10082" s="31"/>
      <c r="M10082" s="168"/>
      <c r="N10082" s="147"/>
      <c r="O10082" s="105"/>
      <c r="P10082" s="42"/>
      <c r="Q10082" s="31"/>
      <c r="R10082" s="83"/>
      <c r="S10082" s="31"/>
      <c r="T10082" s="31"/>
      <c r="U10082" s="168"/>
      <c r="V10082" s="149"/>
      <c r="W10082" s="140" t="str" cm="1">
        <f t="array" ref="W10082">IF(SUM(LEN(B10082:V10082))=0,"",IF(OR(OR(ISBLANK(F10082),SUM(LEN(C10082),LEN(D10082))=0),AND(NOT(E10082="Unknown"),ISBLANK(J10082)),AND(NOT(O10082="Unknown"),ISBLANK(R10082))),"Missing Information", INDEX(Table15[Entire Service Line Classification], MATCH(SUMIFS(Table15[Unique ID],Table15[System-Owned Portion],E10082,Table15[If Material Anything Other than "Lead" in Column E,Was Material Ever Previously Lead?],G10082,Table15[Customer-Owned Portion],O10082),Table15[Unique ID],0),0)))</f>
        <v/>
      </c>
    </row>
    <row r="10083" spans="2:23" x14ac:dyDescent="0.25">
      <c r="B10083" s="145"/>
      <c r="C10083" s="31"/>
      <c r="D10083" s="31"/>
      <c r="E10083" s="43"/>
      <c r="F10083" s="42"/>
      <c r="G10083" s="83"/>
      <c r="H10083" s="31"/>
      <c r="I10083" s="31"/>
      <c r="J10083" s="83"/>
      <c r="K10083" s="31"/>
      <c r="L10083" s="31"/>
      <c r="M10083" s="168"/>
      <c r="N10083" s="147"/>
      <c r="O10083" s="105"/>
      <c r="P10083" s="42"/>
      <c r="Q10083" s="31"/>
      <c r="R10083" s="83"/>
      <c r="S10083" s="31"/>
      <c r="T10083" s="31"/>
      <c r="U10083" s="168"/>
      <c r="V10083" s="149"/>
      <c r="W10083" s="140" t="str" cm="1">
        <f t="array" ref="W10083">IF(SUM(LEN(B10083:V10083))=0,"",IF(OR(OR(ISBLANK(F10083),SUM(LEN(C10083),LEN(D10083))=0),AND(NOT(E10083="Unknown"),ISBLANK(J10083)),AND(NOT(O10083="Unknown"),ISBLANK(R10083))),"Missing Information", INDEX(Table15[Entire Service Line Classification], MATCH(SUMIFS(Table15[Unique ID],Table15[System-Owned Portion],E10083,Table15[If Material Anything Other than "Lead" in Column E,Was Material Ever Previously Lead?],G10083,Table15[Customer-Owned Portion],O10083),Table15[Unique ID],0),0)))</f>
        <v/>
      </c>
    </row>
    <row r="10084" spans="2:23" x14ac:dyDescent="0.25">
      <c r="B10084" s="145"/>
      <c r="C10084" s="31"/>
      <c r="D10084" s="31"/>
      <c r="E10084" s="43"/>
      <c r="F10084" s="42"/>
      <c r="G10084" s="83"/>
      <c r="H10084" s="31"/>
      <c r="I10084" s="31"/>
      <c r="J10084" s="83"/>
      <c r="K10084" s="31"/>
      <c r="L10084" s="31"/>
      <c r="M10084" s="168"/>
      <c r="N10084" s="147"/>
      <c r="O10084" s="105"/>
      <c r="P10084" s="42"/>
      <c r="Q10084" s="31"/>
      <c r="R10084" s="83"/>
      <c r="S10084" s="31"/>
      <c r="T10084" s="31"/>
      <c r="U10084" s="168"/>
      <c r="V10084" s="149"/>
      <c r="W10084" s="140" t="str" cm="1">
        <f t="array" ref="W10084">IF(SUM(LEN(B10084:V10084))=0,"",IF(OR(OR(ISBLANK(F10084),SUM(LEN(C10084),LEN(D10084))=0),AND(NOT(E10084="Unknown"),ISBLANK(J10084)),AND(NOT(O10084="Unknown"),ISBLANK(R10084))),"Missing Information", INDEX(Table15[Entire Service Line Classification], MATCH(SUMIFS(Table15[Unique ID],Table15[System-Owned Portion],E10084,Table15[If Material Anything Other than "Lead" in Column E,Was Material Ever Previously Lead?],G10084,Table15[Customer-Owned Portion],O10084),Table15[Unique ID],0),0)))</f>
        <v/>
      </c>
    </row>
    <row r="10085" spans="2:23" x14ac:dyDescent="0.25">
      <c r="B10085" s="145"/>
      <c r="C10085" s="31"/>
      <c r="D10085" s="31"/>
      <c r="E10085" s="43"/>
      <c r="F10085" s="42"/>
      <c r="G10085" s="83"/>
      <c r="H10085" s="31"/>
      <c r="I10085" s="31"/>
      <c r="J10085" s="83"/>
      <c r="K10085" s="31"/>
      <c r="L10085" s="31"/>
      <c r="M10085" s="168"/>
      <c r="N10085" s="147"/>
      <c r="O10085" s="105"/>
      <c r="P10085" s="42"/>
      <c r="Q10085" s="31"/>
      <c r="R10085" s="83"/>
      <c r="S10085" s="31"/>
      <c r="T10085" s="31"/>
      <c r="U10085" s="168"/>
      <c r="V10085" s="149"/>
      <c r="W10085" s="140" t="str" cm="1">
        <f t="array" ref="W10085">IF(SUM(LEN(B10085:V10085))=0,"",IF(OR(OR(ISBLANK(F10085),SUM(LEN(C10085),LEN(D10085))=0),AND(NOT(E10085="Unknown"),ISBLANK(J10085)),AND(NOT(O10085="Unknown"),ISBLANK(R10085))),"Missing Information", INDEX(Table15[Entire Service Line Classification], MATCH(SUMIFS(Table15[Unique ID],Table15[System-Owned Portion],E10085,Table15[If Material Anything Other than "Lead" in Column E,Was Material Ever Previously Lead?],G10085,Table15[Customer-Owned Portion],O10085),Table15[Unique ID],0),0)))</f>
        <v/>
      </c>
    </row>
    <row r="10086" spans="2:23" x14ac:dyDescent="0.25">
      <c r="B10086" s="145"/>
      <c r="C10086" s="31"/>
      <c r="D10086" s="31"/>
      <c r="E10086" s="43"/>
      <c r="F10086" s="42"/>
      <c r="G10086" s="83"/>
      <c r="H10086" s="31"/>
      <c r="I10086" s="31"/>
      <c r="J10086" s="83"/>
      <c r="K10086" s="31"/>
      <c r="L10086" s="31"/>
      <c r="M10086" s="168"/>
      <c r="N10086" s="147"/>
      <c r="O10086" s="105"/>
      <c r="P10086" s="42"/>
      <c r="Q10086" s="31"/>
      <c r="R10086" s="83"/>
      <c r="S10086" s="31"/>
      <c r="T10086" s="31"/>
      <c r="U10086" s="168"/>
      <c r="V10086" s="149"/>
      <c r="W10086" s="140" t="str" cm="1">
        <f t="array" ref="W10086">IF(SUM(LEN(B10086:V10086))=0,"",IF(OR(OR(ISBLANK(F10086),SUM(LEN(C10086),LEN(D10086))=0),AND(NOT(E10086="Unknown"),ISBLANK(J10086)),AND(NOT(O10086="Unknown"),ISBLANK(R10086))),"Missing Information", INDEX(Table15[Entire Service Line Classification], MATCH(SUMIFS(Table15[Unique ID],Table15[System-Owned Portion],E10086,Table15[If Material Anything Other than "Lead" in Column E,Was Material Ever Previously Lead?],G10086,Table15[Customer-Owned Portion],O10086),Table15[Unique ID],0),0)))</f>
        <v/>
      </c>
    </row>
    <row r="10087" spans="2:23" x14ac:dyDescent="0.25">
      <c r="B10087" s="145"/>
      <c r="C10087" s="31"/>
      <c r="D10087" s="31"/>
      <c r="E10087" s="43"/>
      <c r="F10087" s="42"/>
      <c r="G10087" s="83"/>
      <c r="H10087" s="31"/>
      <c r="I10087" s="31"/>
      <c r="J10087" s="83"/>
      <c r="K10087" s="31"/>
      <c r="L10087" s="31"/>
      <c r="M10087" s="168"/>
      <c r="N10087" s="147"/>
      <c r="O10087" s="105"/>
      <c r="P10087" s="42"/>
      <c r="Q10087" s="31"/>
      <c r="R10087" s="83"/>
      <c r="S10087" s="31"/>
      <c r="T10087" s="31"/>
      <c r="U10087" s="168"/>
      <c r="V10087" s="149"/>
      <c r="W10087" s="140" t="str" cm="1">
        <f t="array" ref="W10087">IF(SUM(LEN(B10087:V10087))=0,"",IF(OR(OR(ISBLANK(F10087),SUM(LEN(C10087),LEN(D10087))=0),AND(NOT(E10087="Unknown"),ISBLANK(J10087)),AND(NOT(O10087="Unknown"),ISBLANK(R10087))),"Missing Information", INDEX(Table15[Entire Service Line Classification], MATCH(SUMIFS(Table15[Unique ID],Table15[System-Owned Portion],E10087,Table15[If Material Anything Other than "Lead" in Column E,Was Material Ever Previously Lead?],G10087,Table15[Customer-Owned Portion],O10087),Table15[Unique ID],0),0)))</f>
        <v/>
      </c>
    </row>
    <row r="10088" spans="2:23" x14ac:dyDescent="0.25">
      <c r="B10088" s="145"/>
      <c r="C10088" s="31"/>
      <c r="D10088" s="31"/>
      <c r="E10088" s="43"/>
      <c r="F10088" s="42"/>
      <c r="G10088" s="83"/>
      <c r="H10088" s="31"/>
      <c r="I10088" s="31"/>
      <c r="J10088" s="83"/>
      <c r="K10088" s="31"/>
      <c r="L10088" s="31"/>
      <c r="M10088" s="168"/>
      <c r="N10088" s="147"/>
      <c r="O10088" s="105"/>
      <c r="P10088" s="42"/>
      <c r="Q10088" s="31"/>
      <c r="R10088" s="83"/>
      <c r="S10088" s="31"/>
      <c r="T10088" s="31"/>
      <c r="U10088" s="168"/>
      <c r="V10088" s="149"/>
      <c r="W10088" s="140" t="str" cm="1">
        <f t="array" ref="W10088">IF(SUM(LEN(B10088:V10088))=0,"",IF(OR(OR(ISBLANK(F10088),SUM(LEN(C10088),LEN(D10088))=0),AND(NOT(E10088="Unknown"),ISBLANK(J10088)),AND(NOT(O10088="Unknown"),ISBLANK(R10088))),"Missing Information", INDEX(Table15[Entire Service Line Classification], MATCH(SUMIFS(Table15[Unique ID],Table15[System-Owned Portion],E10088,Table15[If Material Anything Other than "Lead" in Column E,Was Material Ever Previously Lead?],G10088,Table15[Customer-Owned Portion],O10088),Table15[Unique ID],0),0)))</f>
        <v/>
      </c>
    </row>
    <row r="10089" spans="2:23" x14ac:dyDescent="0.25">
      <c r="B10089" s="145"/>
      <c r="C10089" s="31"/>
      <c r="D10089" s="31"/>
      <c r="E10089" s="43"/>
      <c r="F10089" s="42"/>
      <c r="G10089" s="83"/>
      <c r="H10089" s="31"/>
      <c r="I10089" s="31"/>
      <c r="J10089" s="83"/>
      <c r="K10089" s="31"/>
      <c r="L10089" s="31"/>
      <c r="M10089" s="168"/>
      <c r="N10089" s="147"/>
      <c r="O10089" s="105"/>
      <c r="P10089" s="42"/>
      <c r="Q10089" s="31"/>
      <c r="R10089" s="83"/>
      <c r="S10089" s="31"/>
      <c r="T10089" s="31"/>
      <c r="U10089" s="168"/>
      <c r="V10089" s="149"/>
      <c r="W10089" s="140" t="str" cm="1">
        <f t="array" ref="W10089">IF(SUM(LEN(B10089:V10089))=0,"",IF(OR(OR(ISBLANK(F10089),SUM(LEN(C10089),LEN(D10089))=0),AND(NOT(E10089="Unknown"),ISBLANK(J10089)),AND(NOT(O10089="Unknown"),ISBLANK(R10089))),"Missing Information", INDEX(Table15[Entire Service Line Classification], MATCH(SUMIFS(Table15[Unique ID],Table15[System-Owned Portion],E10089,Table15[If Material Anything Other than "Lead" in Column E,Was Material Ever Previously Lead?],G10089,Table15[Customer-Owned Portion],O10089),Table15[Unique ID],0),0)))</f>
        <v/>
      </c>
    </row>
    <row r="10090" spans="2:23" x14ac:dyDescent="0.25">
      <c r="B10090" s="145"/>
      <c r="C10090" s="31"/>
      <c r="D10090" s="31"/>
      <c r="E10090" s="43"/>
      <c r="F10090" s="42"/>
      <c r="G10090" s="83"/>
      <c r="H10090" s="31"/>
      <c r="I10090" s="31"/>
      <c r="J10090" s="83"/>
      <c r="K10090" s="31"/>
      <c r="L10090" s="31"/>
      <c r="M10090" s="168"/>
      <c r="N10090" s="147"/>
      <c r="O10090" s="105"/>
      <c r="P10090" s="42"/>
      <c r="Q10090" s="31"/>
      <c r="R10090" s="83"/>
      <c r="S10090" s="31"/>
      <c r="T10090" s="31"/>
      <c r="U10090" s="168"/>
      <c r="V10090" s="149"/>
      <c r="W10090" s="140" t="str" cm="1">
        <f t="array" ref="W10090">IF(SUM(LEN(B10090:V10090))=0,"",IF(OR(OR(ISBLANK(F10090),SUM(LEN(C10090),LEN(D10090))=0),AND(NOT(E10090="Unknown"),ISBLANK(J10090)),AND(NOT(O10090="Unknown"),ISBLANK(R10090))),"Missing Information", INDEX(Table15[Entire Service Line Classification], MATCH(SUMIFS(Table15[Unique ID],Table15[System-Owned Portion],E10090,Table15[If Material Anything Other than "Lead" in Column E,Was Material Ever Previously Lead?],G10090,Table15[Customer-Owned Portion],O10090),Table15[Unique ID],0),0)))</f>
        <v/>
      </c>
    </row>
    <row r="10091" spans="2:23" x14ac:dyDescent="0.25">
      <c r="B10091" s="145"/>
      <c r="C10091" s="31"/>
      <c r="D10091" s="31"/>
      <c r="E10091" s="43"/>
      <c r="F10091" s="42"/>
      <c r="G10091" s="83"/>
      <c r="H10091" s="31"/>
      <c r="I10091" s="31"/>
      <c r="J10091" s="83"/>
      <c r="K10091" s="31"/>
      <c r="L10091" s="31"/>
      <c r="M10091" s="168"/>
      <c r="N10091" s="147"/>
      <c r="O10091" s="105"/>
      <c r="P10091" s="42"/>
      <c r="Q10091" s="31"/>
      <c r="R10091" s="83"/>
      <c r="S10091" s="31"/>
      <c r="T10091" s="31"/>
      <c r="U10091" s="168"/>
      <c r="V10091" s="149"/>
      <c r="W10091" s="140" t="str" cm="1">
        <f t="array" ref="W10091">IF(SUM(LEN(B10091:V10091))=0,"",IF(OR(OR(ISBLANK(F10091),SUM(LEN(C10091),LEN(D10091))=0),AND(NOT(E10091="Unknown"),ISBLANK(J10091)),AND(NOT(O10091="Unknown"),ISBLANK(R10091))),"Missing Information", INDEX(Table15[Entire Service Line Classification], MATCH(SUMIFS(Table15[Unique ID],Table15[System-Owned Portion],E10091,Table15[If Material Anything Other than "Lead" in Column E,Was Material Ever Previously Lead?],G10091,Table15[Customer-Owned Portion],O10091),Table15[Unique ID],0),0)))</f>
        <v/>
      </c>
    </row>
    <row r="10092" spans="2:23" x14ac:dyDescent="0.25">
      <c r="B10092" s="145"/>
      <c r="C10092" s="31"/>
      <c r="D10092" s="31"/>
      <c r="E10092" s="43"/>
      <c r="F10092" s="42"/>
      <c r="G10092" s="83"/>
      <c r="H10092" s="31"/>
      <c r="I10092" s="31"/>
      <c r="J10092" s="83"/>
      <c r="K10092" s="31"/>
      <c r="L10092" s="31"/>
      <c r="M10092" s="168"/>
      <c r="N10092" s="147"/>
      <c r="O10092" s="105"/>
      <c r="P10092" s="42"/>
      <c r="Q10092" s="31"/>
      <c r="R10092" s="83"/>
      <c r="S10092" s="31"/>
      <c r="T10092" s="31"/>
      <c r="U10092" s="168"/>
      <c r="V10092" s="149"/>
      <c r="W10092" s="140" t="str" cm="1">
        <f t="array" ref="W10092">IF(SUM(LEN(B10092:V10092))=0,"",IF(OR(OR(ISBLANK(F10092),SUM(LEN(C10092),LEN(D10092))=0),AND(NOT(E10092="Unknown"),ISBLANK(J10092)),AND(NOT(O10092="Unknown"),ISBLANK(R10092))),"Missing Information", INDEX(Table15[Entire Service Line Classification], MATCH(SUMIFS(Table15[Unique ID],Table15[System-Owned Portion],E10092,Table15[If Material Anything Other than "Lead" in Column E,Was Material Ever Previously Lead?],G10092,Table15[Customer-Owned Portion],O10092),Table15[Unique ID],0),0)))</f>
        <v/>
      </c>
    </row>
    <row r="10093" spans="2:23" x14ac:dyDescent="0.25">
      <c r="B10093" s="145"/>
      <c r="C10093" s="31"/>
      <c r="D10093" s="31"/>
      <c r="E10093" s="43"/>
      <c r="F10093" s="42"/>
      <c r="G10093" s="83"/>
      <c r="H10093" s="31"/>
      <c r="I10093" s="31"/>
      <c r="J10093" s="83"/>
      <c r="K10093" s="31"/>
      <c r="L10093" s="31"/>
      <c r="M10093" s="168"/>
      <c r="N10093" s="147"/>
      <c r="O10093" s="105"/>
      <c r="P10093" s="42"/>
      <c r="Q10093" s="31"/>
      <c r="R10093" s="83"/>
      <c r="S10093" s="31"/>
      <c r="T10093" s="31"/>
      <c r="U10093" s="168"/>
      <c r="V10093" s="149"/>
      <c r="W10093" s="140" t="str" cm="1">
        <f t="array" ref="W10093">IF(SUM(LEN(B10093:V10093))=0,"",IF(OR(OR(ISBLANK(F10093),SUM(LEN(C10093),LEN(D10093))=0),AND(NOT(E10093="Unknown"),ISBLANK(J10093)),AND(NOT(O10093="Unknown"),ISBLANK(R10093))),"Missing Information", INDEX(Table15[Entire Service Line Classification], MATCH(SUMIFS(Table15[Unique ID],Table15[System-Owned Portion],E10093,Table15[If Material Anything Other than "Lead" in Column E,Was Material Ever Previously Lead?],G10093,Table15[Customer-Owned Portion],O10093),Table15[Unique ID],0),0)))</f>
        <v/>
      </c>
    </row>
    <row r="10094" spans="2:23" x14ac:dyDescent="0.25">
      <c r="B10094" s="145"/>
      <c r="C10094" s="31"/>
      <c r="D10094" s="31"/>
      <c r="E10094" s="43"/>
      <c r="F10094" s="42"/>
      <c r="G10094" s="83"/>
      <c r="H10094" s="31"/>
      <c r="I10094" s="31"/>
      <c r="J10094" s="83"/>
      <c r="K10094" s="31"/>
      <c r="L10094" s="31"/>
      <c r="M10094" s="168"/>
      <c r="N10094" s="147"/>
      <c r="O10094" s="105"/>
      <c r="P10094" s="42"/>
      <c r="Q10094" s="31"/>
      <c r="R10094" s="83"/>
      <c r="S10094" s="31"/>
      <c r="T10094" s="31"/>
      <c r="U10094" s="168"/>
      <c r="V10094" s="149"/>
      <c r="W10094" s="140" t="str" cm="1">
        <f t="array" ref="W10094">IF(SUM(LEN(B10094:V10094))=0,"",IF(OR(OR(ISBLANK(F10094),SUM(LEN(C10094),LEN(D10094))=0),AND(NOT(E10094="Unknown"),ISBLANK(J10094)),AND(NOT(O10094="Unknown"),ISBLANK(R10094))),"Missing Information", INDEX(Table15[Entire Service Line Classification], MATCH(SUMIFS(Table15[Unique ID],Table15[System-Owned Portion],E10094,Table15[If Material Anything Other than "Lead" in Column E,Was Material Ever Previously Lead?],G10094,Table15[Customer-Owned Portion],O10094),Table15[Unique ID],0),0)))</f>
        <v/>
      </c>
    </row>
    <row r="10095" spans="2:23" x14ac:dyDescent="0.25">
      <c r="B10095" s="145"/>
      <c r="C10095" s="31"/>
      <c r="D10095" s="31"/>
      <c r="E10095" s="43"/>
      <c r="F10095" s="42"/>
      <c r="G10095" s="83"/>
      <c r="H10095" s="31"/>
      <c r="I10095" s="31"/>
      <c r="J10095" s="83"/>
      <c r="K10095" s="31"/>
      <c r="L10095" s="31"/>
      <c r="M10095" s="168"/>
      <c r="N10095" s="147"/>
      <c r="O10095" s="105"/>
      <c r="P10095" s="42"/>
      <c r="Q10095" s="31"/>
      <c r="R10095" s="83"/>
      <c r="S10095" s="31"/>
      <c r="T10095" s="31"/>
      <c r="U10095" s="168"/>
      <c r="V10095" s="149"/>
      <c r="W10095" s="140" t="str" cm="1">
        <f t="array" ref="W10095">IF(SUM(LEN(B10095:V10095))=0,"",IF(OR(OR(ISBLANK(F10095),SUM(LEN(C10095),LEN(D10095))=0),AND(NOT(E10095="Unknown"),ISBLANK(J10095)),AND(NOT(O10095="Unknown"),ISBLANK(R10095))),"Missing Information", INDEX(Table15[Entire Service Line Classification], MATCH(SUMIFS(Table15[Unique ID],Table15[System-Owned Portion],E10095,Table15[If Material Anything Other than "Lead" in Column E,Was Material Ever Previously Lead?],G10095,Table15[Customer-Owned Portion],O10095),Table15[Unique ID],0),0)))</f>
        <v/>
      </c>
    </row>
    <row r="10096" spans="2:23" x14ac:dyDescent="0.25">
      <c r="B10096" s="145"/>
      <c r="C10096" s="31"/>
      <c r="D10096" s="31"/>
      <c r="E10096" s="43"/>
      <c r="F10096" s="42"/>
      <c r="G10096" s="83"/>
      <c r="H10096" s="31"/>
      <c r="I10096" s="31"/>
      <c r="J10096" s="83"/>
      <c r="K10096" s="31"/>
      <c r="L10096" s="31"/>
      <c r="M10096" s="168"/>
      <c r="N10096" s="147"/>
      <c r="O10096" s="105"/>
      <c r="P10096" s="42"/>
      <c r="Q10096" s="31"/>
      <c r="R10096" s="83"/>
      <c r="S10096" s="31"/>
      <c r="T10096" s="31"/>
      <c r="U10096" s="168"/>
      <c r="V10096" s="149"/>
      <c r="W10096" s="140" t="str" cm="1">
        <f t="array" ref="W10096">IF(SUM(LEN(B10096:V10096))=0,"",IF(OR(OR(ISBLANK(F10096),SUM(LEN(C10096),LEN(D10096))=0),AND(NOT(E10096="Unknown"),ISBLANK(J10096)),AND(NOT(O10096="Unknown"),ISBLANK(R10096))),"Missing Information", INDEX(Table15[Entire Service Line Classification], MATCH(SUMIFS(Table15[Unique ID],Table15[System-Owned Portion],E10096,Table15[If Material Anything Other than "Lead" in Column E,Was Material Ever Previously Lead?],G10096,Table15[Customer-Owned Portion],O10096),Table15[Unique ID],0),0)))</f>
        <v/>
      </c>
    </row>
    <row r="10097" spans="2:23" x14ac:dyDescent="0.25">
      <c r="B10097" s="145"/>
      <c r="C10097" s="31"/>
      <c r="D10097" s="31"/>
      <c r="E10097" s="43"/>
      <c r="F10097" s="42"/>
      <c r="G10097" s="83"/>
      <c r="H10097" s="31"/>
      <c r="I10097" s="31"/>
      <c r="J10097" s="83"/>
      <c r="K10097" s="31"/>
      <c r="L10097" s="31"/>
      <c r="M10097" s="168"/>
      <c r="N10097" s="147"/>
      <c r="O10097" s="105"/>
      <c r="P10097" s="42"/>
      <c r="Q10097" s="31"/>
      <c r="R10097" s="83"/>
      <c r="S10097" s="31"/>
      <c r="T10097" s="31"/>
      <c r="U10097" s="168"/>
      <c r="V10097" s="149"/>
      <c r="W10097" s="140" t="str" cm="1">
        <f t="array" ref="W10097">IF(SUM(LEN(B10097:V10097))=0,"",IF(OR(OR(ISBLANK(F10097),SUM(LEN(C10097),LEN(D10097))=0),AND(NOT(E10097="Unknown"),ISBLANK(J10097)),AND(NOT(O10097="Unknown"),ISBLANK(R10097))),"Missing Information", INDEX(Table15[Entire Service Line Classification], MATCH(SUMIFS(Table15[Unique ID],Table15[System-Owned Portion],E10097,Table15[If Material Anything Other than "Lead" in Column E,Was Material Ever Previously Lead?],G10097,Table15[Customer-Owned Portion],O10097),Table15[Unique ID],0),0)))</f>
        <v/>
      </c>
    </row>
    <row r="10098" spans="2:23" x14ac:dyDescent="0.25">
      <c r="B10098" s="145"/>
      <c r="C10098" s="31"/>
      <c r="D10098" s="31"/>
      <c r="E10098" s="43"/>
      <c r="F10098" s="42"/>
      <c r="G10098" s="83"/>
      <c r="H10098" s="31"/>
      <c r="I10098" s="31"/>
      <c r="J10098" s="83"/>
      <c r="K10098" s="31"/>
      <c r="L10098" s="31"/>
      <c r="M10098" s="168"/>
      <c r="N10098" s="147"/>
      <c r="O10098" s="105"/>
      <c r="P10098" s="42"/>
      <c r="Q10098" s="31"/>
      <c r="R10098" s="83"/>
      <c r="S10098" s="31"/>
      <c r="T10098" s="31"/>
      <c r="U10098" s="168"/>
      <c r="V10098" s="149"/>
      <c r="W10098" s="140" t="str" cm="1">
        <f t="array" ref="W10098">IF(SUM(LEN(B10098:V10098))=0,"",IF(OR(OR(ISBLANK(F10098),SUM(LEN(C10098),LEN(D10098))=0),AND(NOT(E10098="Unknown"),ISBLANK(J10098)),AND(NOT(O10098="Unknown"),ISBLANK(R10098))),"Missing Information", INDEX(Table15[Entire Service Line Classification], MATCH(SUMIFS(Table15[Unique ID],Table15[System-Owned Portion],E10098,Table15[If Material Anything Other than "Lead" in Column E,Was Material Ever Previously Lead?],G10098,Table15[Customer-Owned Portion],O10098),Table15[Unique ID],0),0)))</f>
        <v/>
      </c>
    </row>
    <row r="10099" spans="2:23" x14ac:dyDescent="0.25">
      <c r="B10099" s="145"/>
      <c r="C10099" s="31"/>
      <c r="D10099" s="31"/>
      <c r="E10099" s="43"/>
      <c r="F10099" s="42"/>
      <c r="G10099" s="83"/>
      <c r="H10099" s="31"/>
      <c r="I10099" s="31"/>
      <c r="J10099" s="83"/>
      <c r="K10099" s="31"/>
      <c r="L10099" s="31"/>
      <c r="M10099" s="168"/>
      <c r="N10099" s="147"/>
      <c r="O10099" s="105"/>
      <c r="P10099" s="42"/>
      <c r="Q10099" s="31"/>
      <c r="R10099" s="83"/>
      <c r="S10099" s="31"/>
      <c r="T10099" s="31"/>
      <c r="U10099" s="168"/>
      <c r="V10099" s="149"/>
      <c r="W10099" s="140" t="str" cm="1">
        <f t="array" ref="W10099">IF(SUM(LEN(B10099:V10099))=0,"",IF(OR(OR(ISBLANK(F10099),SUM(LEN(C10099),LEN(D10099))=0),AND(NOT(E10099="Unknown"),ISBLANK(J10099)),AND(NOT(O10099="Unknown"),ISBLANK(R10099))),"Missing Information", INDEX(Table15[Entire Service Line Classification], MATCH(SUMIFS(Table15[Unique ID],Table15[System-Owned Portion],E10099,Table15[If Material Anything Other than "Lead" in Column E,Was Material Ever Previously Lead?],G10099,Table15[Customer-Owned Portion],O10099),Table15[Unique ID],0),0)))</f>
        <v/>
      </c>
    </row>
    <row r="10100" spans="2:23" x14ac:dyDescent="0.25">
      <c r="B10100" s="145"/>
      <c r="C10100" s="31"/>
      <c r="D10100" s="31"/>
      <c r="E10100" s="43"/>
      <c r="F10100" s="42"/>
      <c r="G10100" s="83"/>
      <c r="H10100" s="31"/>
      <c r="I10100" s="31"/>
      <c r="J10100" s="83"/>
      <c r="K10100" s="31"/>
      <c r="L10100" s="31"/>
      <c r="M10100" s="168"/>
      <c r="N10100" s="147"/>
      <c r="O10100" s="105"/>
      <c r="P10100" s="42"/>
      <c r="Q10100" s="31"/>
      <c r="R10100" s="83"/>
      <c r="S10100" s="31"/>
      <c r="T10100" s="31"/>
      <c r="U10100" s="168"/>
      <c r="V10100" s="149"/>
      <c r="W10100" s="140" t="str" cm="1">
        <f t="array" ref="W10100">IF(SUM(LEN(B10100:V10100))=0,"",IF(OR(OR(ISBLANK(F10100),SUM(LEN(C10100),LEN(D10100))=0),AND(NOT(E10100="Unknown"),ISBLANK(J10100)),AND(NOT(O10100="Unknown"),ISBLANK(R10100))),"Missing Information", INDEX(Table15[Entire Service Line Classification], MATCH(SUMIFS(Table15[Unique ID],Table15[System-Owned Portion],E10100,Table15[If Material Anything Other than "Lead" in Column E,Was Material Ever Previously Lead?],G10100,Table15[Customer-Owned Portion],O10100),Table15[Unique ID],0),0)))</f>
        <v/>
      </c>
    </row>
    <row r="10101" spans="2:23" x14ac:dyDescent="0.25">
      <c r="B10101" s="145"/>
      <c r="C10101" s="31"/>
      <c r="D10101" s="31"/>
      <c r="E10101" s="43"/>
      <c r="F10101" s="42"/>
      <c r="G10101" s="83"/>
      <c r="H10101" s="31"/>
      <c r="I10101" s="31"/>
      <c r="J10101" s="83"/>
      <c r="K10101" s="31"/>
      <c r="L10101" s="31"/>
      <c r="M10101" s="168"/>
      <c r="N10101" s="147"/>
      <c r="O10101" s="105"/>
      <c r="P10101" s="42"/>
      <c r="Q10101" s="31"/>
      <c r="R10101" s="83"/>
      <c r="S10101" s="31"/>
      <c r="T10101" s="31"/>
      <c r="U10101" s="168"/>
      <c r="V10101" s="149"/>
      <c r="W10101" s="140" t="str" cm="1">
        <f t="array" ref="W10101">IF(SUM(LEN(B10101:V10101))=0,"",IF(OR(OR(ISBLANK(F10101),SUM(LEN(C10101),LEN(D10101))=0),AND(NOT(E10101="Unknown"),ISBLANK(J10101)),AND(NOT(O10101="Unknown"),ISBLANK(R10101))),"Missing Information", INDEX(Table15[Entire Service Line Classification], MATCH(SUMIFS(Table15[Unique ID],Table15[System-Owned Portion],E10101,Table15[If Material Anything Other than "Lead" in Column E,Was Material Ever Previously Lead?],G10101,Table15[Customer-Owned Portion],O10101),Table15[Unique ID],0),0)))</f>
        <v/>
      </c>
    </row>
    <row r="10102" spans="2:23" x14ac:dyDescent="0.25">
      <c r="B10102" s="145"/>
      <c r="C10102" s="31"/>
      <c r="D10102" s="31"/>
      <c r="E10102" s="43"/>
      <c r="F10102" s="42"/>
      <c r="G10102" s="83"/>
      <c r="H10102" s="31"/>
      <c r="I10102" s="31"/>
      <c r="J10102" s="83"/>
      <c r="K10102" s="31"/>
      <c r="L10102" s="31"/>
      <c r="M10102" s="168"/>
      <c r="N10102" s="147"/>
      <c r="O10102" s="105"/>
      <c r="P10102" s="42"/>
      <c r="Q10102" s="31"/>
      <c r="R10102" s="83"/>
      <c r="S10102" s="31"/>
      <c r="T10102" s="31"/>
      <c r="U10102" s="168"/>
      <c r="V10102" s="149"/>
      <c r="W10102" s="140" t="str" cm="1">
        <f t="array" ref="W10102">IF(SUM(LEN(B10102:V10102))=0,"",IF(OR(OR(ISBLANK(F10102),SUM(LEN(C10102),LEN(D10102))=0),AND(NOT(E10102="Unknown"),ISBLANK(J10102)),AND(NOT(O10102="Unknown"),ISBLANK(R10102))),"Missing Information", INDEX(Table15[Entire Service Line Classification], MATCH(SUMIFS(Table15[Unique ID],Table15[System-Owned Portion],E10102,Table15[If Material Anything Other than "Lead" in Column E,Was Material Ever Previously Lead?],G10102,Table15[Customer-Owned Portion],O10102),Table15[Unique ID],0),0)))</f>
        <v/>
      </c>
    </row>
    <row r="10103" spans="2:23" x14ac:dyDescent="0.25">
      <c r="B10103" s="145"/>
      <c r="C10103" s="31"/>
      <c r="D10103" s="31"/>
      <c r="E10103" s="43"/>
      <c r="F10103" s="42"/>
      <c r="G10103" s="83"/>
      <c r="H10103" s="31"/>
      <c r="I10103" s="31"/>
      <c r="J10103" s="83"/>
      <c r="K10103" s="31"/>
      <c r="L10103" s="31"/>
      <c r="M10103" s="168"/>
      <c r="N10103" s="147"/>
      <c r="O10103" s="105"/>
      <c r="P10103" s="42"/>
      <c r="Q10103" s="31"/>
      <c r="R10103" s="83"/>
      <c r="S10103" s="31"/>
      <c r="T10103" s="31"/>
      <c r="U10103" s="168"/>
      <c r="V10103" s="149"/>
      <c r="W10103" s="140" t="str" cm="1">
        <f t="array" ref="W10103">IF(SUM(LEN(B10103:V10103))=0,"",IF(OR(OR(ISBLANK(F10103),SUM(LEN(C10103),LEN(D10103))=0),AND(NOT(E10103="Unknown"),ISBLANK(J10103)),AND(NOT(O10103="Unknown"),ISBLANK(R10103))),"Missing Information", INDEX(Table15[Entire Service Line Classification], MATCH(SUMIFS(Table15[Unique ID],Table15[System-Owned Portion],E10103,Table15[If Material Anything Other than "Lead" in Column E,Was Material Ever Previously Lead?],G10103,Table15[Customer-Owned Portion],O10103),Table15[Unique ID],0),0)))</f>
        <v/>
      </c>
    </row>
    <row r="10104" spans="2:23" x14ac:dyDescent="0.25">
      <c r="B10104" s="145"/>
      <c r="C10104" s="31"/>
      <c r="D10104" s="31"/>
      <c r="E10104" s="43"/>
      <c r="F10104" s="42"/>
      <c r="G10104" s="83"/>
      <c r="H10104" s="31"/>
      <c r="I10104" s="31"/>
      <c r="J10104" s="83"/>
      <c r="K10104" s="31"/>
      <c r="L10104" s="31"/>
      <c r="M10104" s="168"/>
      <c r="N10104" s="147"/>
      <c r="O10104" s="105"/>
      <c r="P10104" s="42"/>
      <c r="Q10104" s="31"/>
      <c r="R10104" s="83"/>
      <c r="S10104" s="31"/>
      <c r="T10104" s="31"/>
      <c r="U10104" s="168"/>
      <c r="V10104" s="149"/>
      <c r="W10104" s="140" t="str" cm="1">
        <f t="array" ref="W10104">IF(SUM(LEN(B10104:V10104))=0,"",IF(OR(OR(ISBLANK(F10104),SUM(LEN(C10104),LEN(D10104))=0),AND(NOT(E10104="Unknown"),ISBLANK(J10104)),AND(NOT(O10104="Unknown"),ISBLANK(R10104))),"Missing Information", INDEX(Table15[Entire Service Line Classification], MATCH(SUMIFS(Table15[Unique ID],Table15[System-Owned Portion],E10104,Table15[If Material Anything Other than "Lead" in Column E,Was Material Ever Previously Lead?],G10104,Table15[Customer-Owned Portion],O10104),Table15[Unique ID],0),0)))</f>
        <v/>
      </c>
    </row>
    <row r="10105" spans="2:23" x14ac:dyDescent="0.25">
      <c r="B10105" s="145"/>
      <c r="C10105" s="31"/>
      <c r="D10105" s="31"/>
      <c r="E10105" s="43"/>
      <c r="F10105" s="42"/>
      <c r="G10105" s="83"/>
      <c r="H10105" s="31"/>
      <c r="I10105" s="31"/>
      <c r="J10105" s="83"/>
      <c r="K10105" s="31"/>
      <c r="L10105" s="31"/>
      <c r="M10105" s="168"/>
      <c r="N10105" s="147"/>
      <c r="O10105" s="105"/>
      <c r="P10105" s="42"/>
      <c r="Q10105" s="31"/>
      <c r="R10105" s="83"/>
      <c r="S10105" s="31"/>
      <c r="T10105" s="31"/>
      <c r="U10105" s="168"/>
      <c r="V10105" s="149"/>
      <c r="W10105" s="140" t="str" cm="1">
        <f t="array" ref="W10105">IF(SUM(LEN(B10105:V10105))=0,"",IF(OR(OR(ISBLANK(F10105),SUM(LEN(C10105),LEN(D10105))=0),AND(NOT(E10105="Unknown"),ISBLANK(J10105)),AND(NOT(O10105="Unknown"),ISBLANK(R10105))),"Missing Information", INDEX(Table15[Entire Service Line Classification], MATCH(SUMIFS(Table15[Unique ID],Table15[System-Owned Portion],E10105,Table15[If Material Anything Other than "Lead" in Column E,Was Material Ever Previously Lead?],G10105,Table15[Customer-Owned Portion],O10105),Table15[Unique ID],0),0)))</f>
        <v/>
      </c>
    </row>
    <row r="10106" spans="2:23" x14ac:dyDescent="0.25">
      <c r="B10106" s="145"/>
      <c r="C10106" s="31"/>
      <c r="D10106" s="31"/>
      <c r="E10106" s="43"/>
      <c r="F10106" s="42"/>
      <c r="G10106" s="83"/>
      <c r="H10106" s="31"/>
      <c r="I10106" s="31"/>
      <c r="J10106" s="83"/>
      <c r="K10106" s="31"/>
      <c r="L10106" s="31"/>
      <c r="M10106" s="168"/>
      <c r="N10106" s="147"/>
      <c r="O10106" s="105"/>
      <c r="P10106" s="42"/>
      <c r="Q10106" s="31"/>
      <c r="R10106" s="83"/>
      <c r="S10106" s="31"/>
      <c r="T10106" s="31"/>
      <c r="U10106" s="168"/>
      <c r="V10106" s="149"/>
      <c r="W10106" s="140" t="str" cm="1">
        <f t="array" ref="W10106">IF(SUM(LEN(B10106:V10106))=0,"",IF(OR(OR(ISBLANK(F10106),SUM(LEN(C10106),LEN(D10106))=0),AND(NOT(E10106="Unknown"),ISBLANK(J10106)),AND(NOT(O10106="Unknown"),ISBLANK(R10106))),"Missing Information", INDEX(Table15[Entire Service Line Classification], MATCH(SUMIFS(Table15[Unique ID],Table15[System-Owned Portion],E10106,Table15[If Material Anything Other than "Lead" in Column E,Was Material Ever Previously Lead?],G10106,Table15[Customer-Owned Portion],O10106),Table15[Unique ID],0),0)))</f>
        <v/>
      </c>
    </row>
    <row r="10107" spans="2:23" x14ac:dyDescent="0.25">
      <c r="B10107" s="145"/>
      <c r="C10107" s="31"/>
      <c r="D10107" s="31"/>
      <c r="E10107" s="43"/>
      <c r="F10107" s="42"/>
      <c r="G10107" s="83"/>
      <c r="H10107" s="31"/>
      <c r="I10107" s="31"/>
      <c r="J10107" s="83"/>
      <c r="K10107" s="31"/>
      <c r="L10107" s="31"/>
      <c r="M10107" s="168"/>
      <c r="N10107" s="147"/>
      <c r="O10107" s="105"/>
      <c r="P10107" s="42"/>
      <c r="Q10107" s="31"/>
      <c r="R10107" s="83"/>
      <c r="S10107" s="31"/>
      <c r="T10107" s="31"/>
      <c r="U10107" s="168"/>
      <c r="V10107" s="149"/>
      <c r="W10107" s="140" t="str" cm="1">
        <f t="array" ref="W10107">IF(SUM(LEN(B10107:V10107))=0,"",IF(OR(OR(ISBLANK(F10107),SUM(LEN(C10107),LEN(D10107))=0),AND(NOT(E10107="Unknown"),ISBLANK(J10107)),AND(NOT(O10107="Unknown"),ISBLANK(R10107))),"Missing Information", INDEX(Table15[Entire Service Line Classification], MATCH(SUMIFS(Table15[Unique ID],Table15[System-Owned Portion],E10107,Table15[If Material Anything Other than "Lead" in Column E,Was Material Ever Previously Lead?],G10107,Table15[Customer-Owned Portion],O10107),Table15[Unique ID],0),0)))</f>
        <v/>
      </c>
    </row>
    <row r="10108" spans="2:23" x14ac:dyDescent="0.25">
      <c r="B10108" s="145"/>
      <c r="C10108" s="31"/>
      <c r="D10108" s="31"/>
      <c r="E10108" s="43"/>
      <c r="F10108" s="42"/>
      <c r="G10108" s="83"/>
      <c r="H10108" s="31"/>
      <c r="I10108" s="31"/>
      <c r="J10108" s="83"/>
      <c r="K10108" s="31"/>
      <c r="L10108" s="31"/>
      <c r="M10108" s="168"/>
      <c r="N10108" s="147"/>
      <c r="O10108" s="105"/>
      <c r="P10108" s="42"/>
      <c r="Q10108" s="31"/>
      <c r="R10108" s="83"/>
      <c r="S10108" s="31"/>
      <c r="T10108" s="31"/>
      <c r="U10108" s="168"/>
      <c r="V10108" s="149"/>
      <c r="W10108" s="140" t="str" cm="1">
        <f t="array" ref="W10108">IF(SUM(LEN(B10108:V10108))=0,"",IF(OR(OR(ISBLANK(F10108),SUM(LEN(C10108),LEN(D10108))=0),AND(NOT(E10108="Unknown"),ISBLANK(J10108)),AND(NOT(O10108="Unknown"),ISBLANK(R10108))),"Missing Information", INDEX(Table15[Entire Service Line Classification], MATCH(SUMIFS(Table15[Unique ID],Table15[System-Owned Portion],E10108,Table15[If Material Anything Other than "Lead" in Column E,Was Material Ever Previously Lead?],G10108,Table15[Customer-Owned Portion],O10108),Table15[Unique ID],0),0)))</f>
        <v/>
      </c>
    </row>
    <row r="10109" spans="2:23" x14ac:dyDescent="0.25">
      <c r="B10109" s="145"/>
      <c r="C10109" s="31"/>
      <c r="D10109" s="31"/>
      <c r="E10109" s="43"/>
      <c r="F10109" s="42"/>
      <c r="G10109" s="83"/>
      <c r="H10109" s="31"/>
      <c r="I10109" s="31"/>
      <c r="J10109" s="83"/>
      <c r="K10109" s="31"/>
      <c r="L10109" s="31"/>
      <c r="M10109" s="168"/>
      <c r="N10109" s="147"/>
      <c r="O10109" s="105"/>
      <c r="P10109" s="42"/>
      <c r="Q10109" s="31"/>
      <c r="R10109" s="83"/>
      <c r="S10109" s="31"/>
      <c r="T10109" s="31"/>
      <c r="U10109" s="168"/>
      <c r="V10109" s="149"/>
      <c r="W10109" s="140" t="str" cm="1">
        <f t="array" ref="W10109">IF(SUM(LEN(B10109:V10109))=0,"",IF(OR(OR(ISBLANK(F10109),SUM(LEN(C10109),LEN(D10109))=0),AND(NOT(E10109="Unknown"),ISBLANK(J10109)),AND(NOT(O10109="Unknown"),ISBLANK(R10109))),"Missing Information", INDEX(Table15[Entire Service Line Classification], MATCH(SUMIFS(Table15[Unique ID],Table15[System-Owned Portion],E10109,Table15[If Material Anything Other than "Lead" in Column E,Was Material Ever Previously Lead?],G10109,Table15[Customer-Owned Portion],O10109),Table15[Unique ID],0),0)))</f>
        <v/>
      </c>
    </row>
    <row r="10110" spans="2:23" x14ac:dyDescent="0.25">
      <c r="B10110" s="145"/>
      <c r="C10110" s="31"/>
      <c r="D10110" s="31"/>
      <c r="E10110" s="43"/>
      <c r="F10110" s="42"/>
      <c r="G10110" s="83"/>
      <c r="H10110" s="31"/>
      <c r="I10110" s="31"/>
      <c r="J10110" s="83"/>
      <c r="K10110" s="31"/>
      <c r="L10110" s="31"/>
      <c r="M10110" s="168"/>
      <c r="N10110" s="147"/>
      <c r="O10110" s="105"/>
      <c r="P10110" s="42"/>
      <c r="Q10110" s="31"/>
      <c r="R10110" s="83"/>
      <c r="S10110" s="31"/>
      <c r="T10110" s="31"/>
      <c r="U10110" s="168"/>
      <c r="V10110" s="149"/>
      <c r="W10110" s="140" t="str" cm="1">
        <f t="array" ref="W10110">IF(SUM(LEN(B10110:V10110))=0,"",IF(OR(OR(ISBLANK(F10110),SUM(LEN(C10110),LEN(D10110))=0),AND(NOT(E10110="Unknown"),ISBLANK(J10110)),AND(NOT(O10110="Unknown"),ISBLANK(R10110))),"Missing Information", INDEX(Table15[Entire Service Line Classification], MATCH(SUMIFS(Table15[Unique ID],Table15[System-Owned Portion],E10110,Table15[If Material Anything Other than "Lead" in Column E,Was Material Ever Previously Lead?],G10110,Table15[Customer-Owned Portion],O10110),Table15[Unique ID],0),0)))</f>
        <v/>
      </c>
    </row>
    <row r="10111" spans="2:23" x14ac:dyDescent="0.25">
      <c r="B10111" s="145"/>
      <c r="C10111" s="31"/>
      <c r="D10111" s="31"/>
      <c r="E10111" s="43"/>
      <c r="F10111" s="42"/>
      <c r="G10111" s="83"/>
      <c r="H10111" s="31"/>
      <c r="I10111" s="31"/>
      <c r="J10111" s="83"/>
      <c r="K10111" s="31"/>
      <c r="L10111" s="31"/>
      <c r="M10111" s="168"/>
      <c r="N10111" s="147"/>
      <c r="O10111" s="105"/>
      <c r="P10111" s="42"/>
      <c r="Q10111" s="31"/>
      <c r="R10111" s="83"/>
      <c r="S10111" s="31"/>
      <c r="T10111" s="31"/>
      <c r="U10111" s="168"/>
      <c r="V10111" s="149"/>
      <c r="W10111" s="140" t="str" cm="1">
        <f t="array" ref="W10111">IF(SUM(LEN(B10111:V10111))=0,"",IF(OR(OR(ISBLANK(F10111),SUM(LEN(C10111),LEN(D10111))=0),AND(NOT(E10111="Unknown"),ISBLANK(J10111)),AND(NOT(O10111="Unknown"),ISBLANK(R10111))),"Missing Information", INDEX(Table15[Entire Service Line Classification], MATCH(SUMIFS(Table15[Unique ID],Table15[System-Owned Portion],E10111,Table15[If Material Anything Other than "Lead" in Column E,Was Material Ever Previously Lead?],G10111,Table15[Customer-Owned Portion],O10111),Table15[Unique ID],0),0)))</f>
        <v/>
      </c>
    </row>
    <row r="10112" spans="2:23" x14ac:dyDescent="0.25">
      <c r="B10112" s="145"/>
      <c r="C10112" s="31"/>
      <c r="D10112" s="31"/>
      <c r="E10112" s="43"/>
      <c r="F10112" s="42"/>
      <c r="G10112" s="83"/>
      <c r="H10112" s="31"/>
      <c r="I10112" s="31"/>
      <c r="J10112" s="83"/>
      <c r="K10112" s="31"/>
      <c r="L10112" s="31"/>
      <c r="M10112" s="168"/>
      <c r="N10112" s="147"/>
      <c r="O10112" s="105"/>
      <c r="P10112" s="42"/>
      <c r="Q10112" s="31"/>
      <c r="R10112" s="83"/>
      <c r="S10112" s="31"/>
      <c r="T10112" s="31"/>
      <c r="U10112" s="168"/>
      <c r="V10112" s="149"/>
      <c r="W10112" s="140" t="str" cm="1">
        <f t="array" ref="W10112">IF(SUM(LEN(B10112:V10112))=0,"",IF(OR(OR(ISBLANK(F10112),SUM(LEN(C10112),LEN(D10112))=0),AND(NOT(E10112="Unknown"),ISBLANK(J10112)),AND(NOT(O10112="Unknown"),ISBLANK(R10112))),"Missing Information", INDEX(Table15[Entire Service Line Classification], MATCH(SUMIFS(Table15[Unique ID],Table15[System-Owned Portion],E10112,Table15[If Material Anything Other than "Lead" in Column E,Was Material Ever Previously Lead?],G10112,Table15[Customer-Owned Portion],O10112),Table15[Unique ID],0),0)))</f>
        <v/>
      </c>
    </row>
    <row r="10113" spans="2:23" x14ac:dyDescent="0.25">
      <c r="B10113" s="145"/>
      <c r="C10113" s="31"/>
      <c r="D10113" s="31"/>
      <c r="E10113" s="43"/>
      <c r="F10113" s="42"/>
      <c r="G10113" s="83"/>
      <c r="H10113" s="31"/>
      <c r="I10113" s="31"/>
      <c r="J10113" s="83"/>
      <c r="K10113" s="31"/>
      <c r="L10113" s="31"/>
      <c r="M10113" s="168"/>
      <c r="N10113" s="147"/>
      <c r="O10113" s="105"/>
      <c r="P10113" s="42"/>
      <c r="Q10113" s="31"/>
      <c r="R10113" s="83"/>
      <c r="S10113" s="31"/>
      <c r="T10113" s="31"/>
      <c r="U10113" s="168"/>
      <c r="V10113" s="149"/>
      <c r="W10113" s="140" t="str" cm="1">
        <f t="array" ref="W10113">IF(SUM(LEN(B10113:V10113))=0,"",IF(OR(OR(ISBLANK(F10113),SUM(LEN(C10113),LEN(D10113))=0),AND(NOT(E10113="Unknown"),ISBLANK(J10113)),AND(NOT(O10113="Unknown"),ISBLANK(R10113))),"Missing Information", INDEX(Table15[Entire Service Line Classification], MATCH(SUMIFS(Table15[Unique ID],Table15[System-Owned Portion],E10113,Table15[If Material Anything Other than "Lead" in Column E,Was Material Ever Previously Lead?],G10113,Table15[Customer-Owned Portion],O10113),Table15[Unique ID],0),0)))</f>
        <v/>
      </c>
    </row>
    <row r="10114" spans="2:23" x14ac:dyDescent="0.25">
      <c r="B10114" s="145"/>
      <c r="C10114" s="31"/>
      <c r="D10114" s="31"/>
      <c r="E10114" s="43"/>
      <c r="F10114" s="42"/>
      <c r="G10114" s="83"/>
      <c r="H10114" s="31"/>
      <c r="I10114" s="31"/>
      <c r="J10114" s="83"/>
      <c r="K10114" s="31"/>
      <c r="L10114" s="31"/>
      <c r="M10114" s="168"/>
      <c r="N10114" s="147"/>
      <c r="O10114" s="105"/>
      <c r="P10114" s="42"/>
      <c r="Q10114" s="31"/>
      <c r="R10114" s="83"/>
      <c r="S10114" s="31"/>
      <c r="T10114" s="31"/>
      <c r="U10114" s="168"/>
      <c r="V10114" s="149"/>
      <c r="W10114" s="140" t="str" cm="1">
        <f t="array" ref="W10114">IF(SUM(LEN(B10114:V10114))=0,"",IF(OR(OR(ISBLANK(F10114),SUM(LEN(C10114),LEN(D10114))=0),AND(NOT(E10114="Unknown"),ISBLANK(J10114)),AND(NOT(O10114="Unknown"),ISBLANK(R10114))),"Missing Information", INDEX(Table15[Entire Service Line Classification], MATCH(SUMIFS(Table15[Unique ID],Table15[System-Owned Portion],E10114,Table15[If Material Anything Other than "Lead" in Column E,Was Material Ever Previously Lead?],G10114,Table15[Customer-Owned Portion],O10114),Table15[Unique ID],0),0)))</f>
        <v/>
      </c>
    </row>
    <row r="10115" spans="2:23" x14ac:dyDescent="0.25">
      <c r="B10115" s="145"/>
      <c r="C10115" s="31"/>
      <c r="D10115" s="31"/>
      <c r="E10115" s="43"/>
      <c r="F10115" s="42"/>
      <c r="G10115" s="83"/>
      <c r="H10115" s="31"/>
      <c r="I10115" s="31"/>
      <c r="J10115" s="83"/>
      <c r="K10115" s="31"/>
      <c r="L10115" s="31"/>
      <c r="M10115" s="168"/>
      <c r="N10115" s="147"/>
      <c r="O10115" s="105"/>
      <c r="P10115" s="42"/>
      <c r="Q10115" s="31"/>
      <c r="R10115" s="83"/>
      <c r="S10115" s="31"/>
      <c r="T10115" s="31"/>
      <c r="U10115" s="168"/>
      <c r="V10115" s="149"/>
      <c r="W10115" s="140" t="str" cm="1">
        <f t="array" ref="W10115">IF(SUM(LEN(B10115:V10115))=0,"",IF(OR(OR(ISBLANK(F10115),SUM(LEN(C10115),LEN(D10115))=0),AND(NOT(E10115="Unknown"),ISBLANK(J10115)),AND(NOT(O10115="Unknown"),ISBLANK(R10115))),"Missing Information", INDEX(Table15[Entire Service Line Classification], MATCH(SUMIFS(Table15[Unique ID],Table15[System-Owned Portion],E10115,Table15[If Material Anything Other than "Lead" in Column E,Was Material Ever Previously Lead?],G10115,Table15[Customer-Owned Portion],O10115),Table15[Unique ID],0),0)))</f>
        <v/>
      </c>
    </row>
    <row r="10116" spans="2:23" x14ac:dyDescent="0.25">
      <c r="B10116" s="145"/>
      <c r="C10116" s="31"/>
      <c r="D10116" s="31"/>
      <c r="E10116" s="43"/>
      <c r="F10116" s="42"/>
      <c r="G10116" s="83"/>
      <c r="H10116" s="31"/>
      <c r="I10116" s="31"/>
      <c r="J10116" s="83"/>
      <c r="K10116" s="31"/>
      <c r="L10116" s="31"/>
      <c r="M10116" s="168"/>
      <c r="N10116" s="147"/>
      <c r="O10116" s="105"/>
      <c r="P10116" s="42"/>
      <c r="Q10116" s="31"/>
      <c r="R10116" s="83"/>
      <c r="S10116" s="31"/>
      <c r="T10116" s="31"/>
      <c r="U10116" s="168"/>
      <c r="V10116" s="149"/>
      <c r="W10116" s="140" t="str" cm="1">
        <f t="array" ref="W10116">IF(SUM(LEN(B10116:V10116))=0,"",IF(OR(OR(ISBLANK(F10116),SUM(LEN(C10116),LEN(D10116))=0),AND(NOT(E10116="Unknown"),ISBLANK(J10116)),AND(NOT(O10116="Unknown"),ISBLANK(R10116))),"Missing Information", INDEX(Table15[Entire Service Line Classification], MATCH(SUMIFS(Table15[Unique ID],Table15[System-Owned Portion],E10116,Table15[If Material Anything Other than "Lead" in Column E,Was Material Ever Previously Lead?],G10116,Table15[Customer-Owned Portion],O10116),Table15[Unique ID],0),0)))</f>
        <v/>
      </c>
    </row>
    <row r="10117" spans="2:23" x14ac:dyDescent="0.25">
      <c r="B10117" s="145"/>
      <c r="C10117" s="31"/>
      <c r="D10117" s="31"/>
      <c r="E10117" s="43"/>
      <c r="F10117" s="42"/>
      <c r="G10117" s="83"/>
      <c r="H10117" s="31"/>
      <c r="I10117" s="31"/>
      <c r="J10117" s="83"/>
      <c r="K10117" s="31"/>
      <c r="L10117" s="31"/>
      <c r="M10117" s="168"/>
      <c r="N10117" s="147"/>
      <c r="O10117" s="105"/>
      <c r="P10117" s="42"/>
      <c r="Q10117" s="31"/>
      <c r="R10117" s="83"/>
      <c r="S10117" s="31"/>
      <c r="T10117" s="31"/>
      <c r="U10117" s="168"/>
      <c r="V10117" s="149"/>
      <c r="W10117" s="140" t="str" cm="1">
        <f t="array" ref="W10117">IF(SUM(LEN(B10117:V10117))=0,"",IF(OR(OR(ISBLANK(F10117),SUM(LEN(C10117),LEN(D10117))=0),AND(NOT(E10117="Unknown"),ISBLANK(J10117)),AND(NOT(O10117="Unknown"),ISBLANK(R10117))),"Missing Information", INDEX(Table15[Entire Service Line Classification], MATCH(SUMIFS(Table15[Unique ID],Table15[System-Owned Portion],E10117,Table15[If Material Anything Other than "Lead" in Column E,Was Material Ever Previously Lead?],G10117,Table15[Customer-Owned Portion],O10117),Table15[Unique ID],0),0)))</f>
        <v/>
      </c>
    </row>
    <row r="10118" spans="2:23" x14ac:dyDescent="0.25">
      <c r="B10118" s="145"/>
      <c r="C10118" s="31"/>
      <c r="D10118" s="31"/>
      <c r="E10118" s="43"/>
      <c r="F10118" s="42"/>
      <c r="G10118" s="83"/>
      <c r="H10118" s="31"/>
      <c r="I10118" s="31"/>
      <c r="J10118" s="83"/>
      <c r="K10118" s="31"/>
      <c r="L10118" s="31"/>
      <c r="M10118" s="168"/>
      <c r="N10118" s="147"/>
      <c r="O10118" s="105"/>
      <c r="P10118" s="42"/>
      <c r="Q10118" s="31"/>
      <c r="R10118" s="83"/>
      <c r="S10118" s="31"/>
      <c r="T10118" s="31"/>
      <c r="U10118" s="168"/>
      <c r="V10118" s="149"/>
      <c r="W10118" s="140" t="str" cm="1">
        <f t="array" ref="W10118">IF(SUM(LEN(B10118:V10118))=0,"",IF(OR(OR(ISBLANK(F10118),SUM(LEN(C10118),LEN(D10118))=0),AND(NOT(E10118="Unknown"),ISBLANK(J10118)),AND(NOT(O10118="Unknown"),ISBLANK(R10118))),"Missing Information", INDEX(Table15[Entire Service Line Classification], MATCH(SUMIFS(Table15[Unique ID],Table15[System-Owned Portion],E10118,Table15[If Material Anything Other than "Lead" in Column E,Was Material Ever Previously Lead?],G10118,Table15[Customer-Owned Portion],O10118),Table15[Unique ID],0),0)))</f>
        <v/>
      </c>
    </row>
    <row r="10119" spans="2:23" x14ac:dyDescent="0.25">
      <c r="B10119" s="145"/>
      <c r="C10119" s="31"/>
      <c r="D10119" s="31"/>
      <c r="E10119" s="43"/>
      <c r="F10119" s="42"/>
      <c r="G10119" s="83"/>
      <c r="H10119" s="31"/>
      <c r="I10119" s="31"/>
      <c r="J10119" s="83"/>
      <c r="K10119" s="31"/>
      <c r="L10119" s="31"/>
      <c r="M10119" s="168"/>
      <c r="N10119" s="147"/>
      <c r="O10119" s="105"/>
      <c r="P10119" s="42"/>
      <c r="Q10119" s="31"/>
      <c r="R10119" s="83"/>
      <c r="S10119" s="31"/>
      <c r="T10119" s="31"/>
      <c r="U10119" s="168"/>
      <c r="V10119" s="149"/>
      <c r="W10119" s="140" t="str" cm="1">
        <f t="array" ref="W10119">IF(SUM(LEN(B10119:V10119))=0,"",IF(OR(OR(ISBLANK(F10119),SUM(LEN(C10119),LEN(D10119))=0),AND(NOT(E10119="Unknown"),ISBLANK(J10119)),AND(NOT(O10119="Unknown"),ISBLANK(R10119))),"Missing Information", INDEX(Table15[Entire Service Line Classification], MATCH(SUMIFS(Table15[Unique ID],Table15[System-Owned Portion],E10119,Table15[If Material Anything Other than "Lead" in Column E,Was Material Ever Previously Lead?],G10119,Table15[Customer-Owned Portion],O10119),Table15[Unique ID],0),0)))</f>
        <v/>
      </c>
    </row>
    <row r="10120" spans="2:23" x14ac:dyDescent="0.25">
      <c r="B10120" s="145"/>
      <c r="C10120" s="31"/>
      <c r="D10120" s="31"/>
      <c r="E10120" s="43"/>
      <c r="F10120" s="42"/>
      <c r="G10120" s="83"/>
      <c r="H10120" s="31"/>
      <c r="I10120" s="31"/>
      <c r="J10120" s="83"/>
      <c r="K10120" s="31"/>
      <c r="L10120" s="31"/>
      <c r="M10120" s="168"/>
      <c r="N10120" s="147"/>
      <c r="O10120" s="105"/>
      <c r="P10120" s="42"/>
      <c r="Q10120" s="31"/>
      <c r="R10120" s="83"/>
      <c r="S10120" s="31"/>
      <c r="T10120" s="31"/>
      <c r="U10120" s="168"/>
      <c r="V10120" s="149"/>
      <c r="W10120" s="140" t="str" cm="1">
        <f t="array" ref="W10120">IF(SUM(LEN(B10120:V10120))=0,"",IF(OR(OR(ISBLANK(F10120),SUM(LEN(C10120),LEN(D10120))=0),AND(NOT(E10120="Unknown"),ISBLANK(J10120)),AND(NOT(O10120="Unknown"),ISBLANK(R10120))),"Missing Information", INDEX(Table15[Entire Service Line Classification], MATCH(SUMIFS(Table15[Unique ID],Table15[System-Owned Portion],E10120,Table15[If Material Anything Other than "Lead" in Column E,Was Material Ever Previously Lead?],G10120,Table15[Customer-Owned Portion],O10120),Table15[Unique ID],0),0)))</f>
        <v/>
      </c>
    </row>
    <row r="10121" spans="2:23" x14ac:dyDescent="0.25">
      <c r="B10121" s="145"/>
      <c r="C10121" s="31"/>
      <c r="D10121" s="31"/>
      <c r="E10121" s="43"/>
      <c r="F10121" s="42"/>
      <c r="G10121" s="83"/>
      <c r="H10121" s="31"/>
      <c r="I10121" s="31"/>
      <c r="J10121" s="83"/>
      <c r="K10121" s="31"/>
      <c r="L10121" s="31"/>
      <c r="M10121" s="168"/>
      <c r="N10121" s="147"/>
      <c r="O10121" s="105"/>
      <c r="P10121" s="42"/>
      <c r="Q10121" s="31"/>
      <c r="R10121" s="83"/>
      <c r="S10121" s="31"/>
      <c r="T10121" s="31"/>
      <c r="U10121" s="168"/>
      <c r="V10121" s="149"/>
      <c r="W10121" s="140" t="str" cm="1">
        <f t="array" ref="W10121">IF(SUM(LEN(B10121:V10121))=0,"",IF(OR(OR(ISBLANK(F10121),SUM(LEN(C10121),LEN(D10121))=0),AND(NOT(E10121="Unknown"),ISBLANK(J10121)),AND(NOT(O10121="Unknown"),ISBLANK(R10121))),"Missing Information", INDEX(Table15[Entire Service Line Classification], MATCH(SUMIFS(Table15[Unique ID],Table15[System-Owned Portion],E10121,Table15[If Material Anything Other than "Lead" in Column E,Was Material Ever Previously Lead?],G10121,Table15[Customer-Owned Portion],O10121),Table15[Unique ID],0),0)))</f>
        <v/>
      </c>
    </row>
    <row r="10122" spans="2:23" x14ac:dyDescent="0.25">
      <c r="B10122" s="145"/>
      <c r="C10122" s="31"/>
      <c r="D10122" s="31"/>
      <c r="E10122" s="43"/>
      <c r="F10122" s="42"/>
      <c r="G10122" s="83"/>
      <c r="H10122" s="31"/>
      <c r="I10122" s="31"/>
      <c r="J10122" s="83"/>
      <c r="K10122" s="31"/>
      <c r="L10122" s="31"/>
      <c r="M10122" s="168"/>
      <c r="N10122" s="147"/>
      <c r="O10122" s="105"/>
      <c r="P10122" s="42"/>
      <c r="Q10122" s="31"/>
      <c r="R10122" s="83"/>
      <c r="S10122" s="31"/>
      <c r="T10122" s="31"/>
      <c r="U10122" s="168"/>
      <c r="V10122" s="149"/>
      <c r="W10122" s="140" t="str" cm="1">
        <f t="array" ref="W10122">IF(SUM(LEN(B10122:V10122))=0,"",IF(OR(OR(ISBLANK(F10122),SUM(LEN(C10122),LEN(D10122))=0),AND(NOT(E10122="Unknown"),ISBLANK(J10122)),AND(NOT(O10122="Unknown"),ISBLANK(R10122))),"Missing Information", INDEX(Table15[Entire Service Line Classification], MATCH(SUMIFS(Table15[Unique ID],Table15[System-Owned Portion],E10122,Table15[If Material Anything Other than "Lead" in Column E,Was Material Ever Previously Lead?],G10122,Table15[Customer-Owned Portion],O10122),Table15[Unique ID],0),0)))</f>
        <v/>
      </c>
    </row>
    <row r="10123" spans="2:23" x14ac:dyDescent="0.25">
      <c r="B10123" s="145"/>
      <c r="C10123" s="31"/>
      <c r="D10123" s="31"/>
      <c r="E10123" s="43"/>
      <c r="F10123" s="42"/>
      <c r="G10123" s="83"/>
      <c r="H10123" s="31"/>
      <c r="I10123" s="31"/>
      <c r="J10123" s="83"/>
      <c r="K10123" s="31"/>
      <c r="L10123" s="31"/>
      <c r="M10123" s="168"/>
      <c r="N10123" s="147"/>
      <c r="O10123" s="105"/>
      <c r="P10123" s="42"/>
      <c r="Q10123" s="31"/>
      <c r="R10123" s="83"/>
      <c r="S10123" s="31"/>
      <c r="T10123" s="31"/>
      <c r="U10123" s="168"/>
      <c r="V10123" s="149"/>
      <c r="W10123" s="140" t="str" cm="1">
        <f t="array" ref="W10123">IF(SUM(LEN(B10123:V10123))=0,"",IF(OR(OR(ISBLANK(F10123),SUM(LEN(C10123),LEN(D10123))=0),AND(NOT(E10123="Unknown"),ISBLANK(J10123)),AND(NOT(O10123="Unknown"),ISBLANK(R10123))),"Missing Information", INDEX(Table15[Entire Service Line Classification], MATCH(SUMIFS(Table15[Unique ID],Table15[System-Owned Portion],E10123,Table15[If Material Anything Other than "Lead" in Column E,Was Material Ever Previously Lead?],G10123,Table15[Customer-Owned Portion],O10123),Table15[Unique ID],0),0)))</f>
        <v/>
      </c>
    </row>
    <row r="10124" spans="2:23" x14ac:dyDescent="0.25">
      <c r="B10124" s="145"/>
      <c r="C10124" s="31"/>
      <c r="D10124" s="31"/>
      <c r="E10124" s="43"/>
      <c r="F10124" s="42"/>
      <c r="G10124" s="83"/>
      <c r="H10124" s="31"/>
      <c r="I10124" s="31"/>
      <c r="J10124" s="83"/>
      <c r="K10124" s="31"/>
      <c r="L10124" s="31"/>
      <c r="M10124" s="168"/>
      <c r="N10124" s="147"/>
      <c r="O10124" s="105"/>
      <c r="P10124" s="42"/>
      <c r="Q10124" s="31"/>
      <c r="R10124" s="83"/>
      <c r="S10124" s="31"/>
      <c r="T10124" s="31"/>
      <c r="U10124" s="168"/>
      <c r="V10124" s="149"/>
      <c r="W10124" s="140" t="str" cm="1">
        <f t="array" ref="W10124">IF(SUM(LEN(B10124:V10124))=0,"",IF(OR(OR(ISBLANK(F10124),SUM(LEN(C10124),LEN(D10124))=0),AND(NOT(E10124="Unknown"),ISBLANK(J10124)),AND(NOT(O10124="Unknown"),ISBLANK(R10124))),"Missing Information", INDEX(Table15[Entire Service Line Classification], MATCH(SUMIFS(Table15[Unique ID],Table15[System-Owned Portion],E10124,Table15[If Material Anything Other than "Lead" in Column E,Was Material Ever Previously Lead?],G10124,Table15[Customer-Owned Portion],O10124),Table15[Unique ID],0),0)))</f>
        <v/>
      </c>
    </row>
    <row r="10125" spans="2:23" x14ac:dyDescent="0.25">
      <c r="B10125" s="145"/>
      <c r="C10125" s="31"/>
      <c r="D10125" s="31"/>
      <c r="E10125" s="43"/>
      <c r="F10125" s="42"/>
      <c r="G10125" s="83"/>
      <c r="H10125" s="31"/>
      <c r="I10125" s="31"/>
      <c r="J10125" s="83"/>
      <c r="K10125" s="31"/>
      <c r="L10125" s="31"/>
      <c r="M10125" s="168"/>
      <c r="N10125" s="147"/>
      <c r="O10125" s="105"/>
      <c r="P10125" s="42"/>
      <c r="Q10125" s="31"/>
      <c r="R10125" s="83"/>
      <c r="S10125" s="31"/>
      <c r="T10125" s="31"/>
      <c r="U10125" s="168"/>
      <c r="V10125" s="149"/>
      <c r="W10125" s="140" t="str" cm="1">
        <f t="array" ref="W10125">IF(SUM(LEN(B10125:V10125))=0,"",IF(OR(OR(ISBLANK(F10125),SUM(LEN(C10125),LEN(D10125))=0),AND(NOT(E10125="Unknown"),ISBLANK(J10125)),AND(NOT(O10125="Unknown"),ISBLANK(R10125))),"Missing Information", INDEX(Table15[Entire Service Line Classification], MATCH(SUMIFS(Table15[Unique ID],Table15[System-Owned Portion],E10125,Table15[If Material Anything Other than "Lead" in Column E,Was Material Ever Previously Lead?],G10125,Table15[Customer-Owned Portion],O10125),Table15[Unique ID],0),0)))</f>
        <v/>
      </c>
    </row>
    <row r="10126" spans="2:23" x14ac:dyDescent="0.25">
      <c r="B10126" s="145"/>
      <c r="C10126" s="31"/>
      <c r="D10126" s="31"/>
      <c r="E10126" s="43"/>
      <c r="F10126" s="42"/>
      <c r="G10126" s="83"/>
      <c r="H10126" s="31"/>
      <c r="I10126" s="31"/>
      <c r="J10126" s="83"/>
      <c r="K10126" s="31"/>
      <c r="L10126" s="31"/>
      <c r="M10126" s="168"/>
      <c r="N10126" s="147"/>
      <c r="O10126" s="105"/>
      <c r="P10126" s="42"/>
      <c r="Q10126" s="31"/>
      <c r="R10126" s="83"/>
      <c r="S10126" s="31"/>
      <c r="T10126" s="31"/>
      <c r="U10126" s="168"/>
      <c r="V10126" s="149"/>
      <c r="W10126" s="140" t="str" cm="1">
        <f t="array" ref="W10126">IF(SUM(LEN(B10126:V10126))=0,"",IF(OR(OR(ISBLANK(F10126),SUM(LEN(C10126),LEN(D10126))=0),AND(NOT(E10126="Unknown"),ISBLANK(J10126)),AND(NOT(O10126="Unknown"),ISBLANK(R10126))),"Missing Information", INDEX(Table15[Entire Service Line Classification], MATCH(SUMIFS(Table15[Unique ID],Table15[System-Owned Portion],E10126,Table15[If Material Anything Other than "Lead" in Column E,Was Material Ever Previously Lead?],G10126,Table15[Customer-Owned Portion],O10126),Table15[Unique ID],0),0)))</f>
        <v/>
      </c>
    </row>
    <row r="10127" spans="2:23" x14ac:dyDescent="0.25">
      <c r="B10127" s="145"/>
      <c r="C10127" s="31"/>
      <c r="D10127" s="31"/>
      <c r="E10127" s="43"/>
      <c r="F10127" s="42"/>
      <c r="G10127" s="83"/>
      <c r="H10127" s="31"/>
      <c r="I10127" s="31"/>
      <c r="J10127" s="83"/>
      <c r="K10127" s="31"/>
      <c r="L10127" s="31"/>
      <c r="M10127" s="168"/>
      <c r="N10127" s="147"/>
      <c r="O10127" s="105"/>
      <c r="P10127" s="42"/>
      <c r="Q10127" s="31"/>
      <c r="R10127" s="83"/>
      <c r="S10127" s="31"/>
      <c r="T10127" s="31"/>
      <c r="U10127" s="168"/>
      <c r="V10127" s="149"/>
      <c r="W10127" s="140" t="str" cm="1">
        <f t="array" ref="W10127">IF(SUM(LEN(B10127:V10127))=0,"",IF(OR(OR(ISBLANK(F10127),SUM(LEN(C10127),LEN(D10127))=0),AND(NOT(E10127="Unknown"),ISBLANK(J10127)),AND(NOT(O10127="Unknown"),ISBLANK(R10127))),"Missing Information", INDEX(Table15[Entire Service Line Classification], MATCH(SUMIFS(Table15[Unique ID],Table15[System-Owned Portion],E10127,Table15[If Material Anything Other than "Lead" in Column E,Was Material Ever Previously Lead?],G10127,Table15[Customer-Owned Portion],O10127),Table15[Unique ID],0),0)))</f>
        <v/>
      </c>
    </row>
    <row r="10128" spans="2:23" x14ac:dyDescent="0.25">
      <c r="B10128" s="145"/>
      <c r="C10128" s="31"/>
      <c r="D10128" s="31"/>
      <c r="E10128" s="43"/>
      <c r="F10128" s="42"/>
      <c r="G10128" s="83"/>
      <c r="H10128" s="31"/>
      <c r="I10128" s="31"/>
      <c r="J10128" s="83"/>
      <c r="K10128" s="31"/>
      <c r="L10128" s="31"/>
      <c r="M10128" s="168"/>
      <c r="N10128" s="147"/>
      <c r="O10128" s="105"/>
      <c r="P10128" s="42"/>
      <c r="Q10128" s="31"/>
      <c r="R10128" s="83"/>
      <c r="S10128" s="31"/>
      <c r="T10128" s="31"/>
      <c r="U10128" s="168"/>
      <c r="V10128" s="149"/>
      <c r="W10128" s="140" t="str" cm="1">
        <f t="array" ref="W10128">IF(SUM(LEN(B10128:V10128))=0,"",IF(OR(OR(ISBLANK(F10128),SUM(LEN(C10128),LEN(D10128))=0),AND(NOT(E10128="Unknown"),ISBLANK(J10128)),AND(NOT(O10128="Unknown"),ISBLANK(R10128))),"Missing Information", INDEX(Table15[Entire Service Line Classification], MATCH(SUMIFS(Table15[Unique ID],Table15[System-Owned Portion],E10128,Table15[If Material Anything Other than "Lead" in Column E,Was Material Ever Previously Lead?],G10128,Table15[Customer-Owned Portion],O10128),Table15[Unique ID],0),0)))</f>
        <v/>
      </c>
    </row>
    <row r="10129" spans="2:23" x14ac:dyDescent="0.25">
      <c r="B10129" s="145"/>
      <c r="C10129" s="31"/>
      <c r="D10129" s="31"/>
      <c r="E10129" s="43"/>
      <c r="F10129" s="42"/>
      <c r="G10129" s="83"/>
      <c r="H10129" s="31"/>
      <c r="I10129" s="31"/>
      <c r="J10129" s="83"/>
      <c r="K10129" s="31"/>
      <c r="L10129" s="31"/>
      <c r="M10129" s="168"/>
      <c r="N10129" s="147"/>
      <c r="O10129" s="105"/>
      <c r="P10129" s="42"/>
      <c r="Q10129" s="31"/>
      <c r="R10129" s="83"/>
      <c r="S10129" s="31"/>
      <c r="T10129" s="31"/>
      <c r="U10129" s="168"/>
      <c r="V10129" s="149"/>
      <c r="W10129" s="140" t="str" cm="1">
        <f t="array" ref="W10129">IF(SUM(LEN(B10129:V10129))=0,"",IF(OR(OR(ISBLANK(F10129),SUM(LEN(C10129),LEN(D10129))=0),AND(NOT(E10129="Unknown"),ISBLANK(J10129)),AND(NOT(O10129="Unknown"),ISBLANK(R10129))),"Missing Information", INDEX(Table15[Entire Service Line Classification], MATCH(SUMIFS(Table15[Unique ID],Table15[System-Owned Portion],E10129,Table15[If Material Anything Other than "Lead" in Column E,Was Material Ever Previously Lead?],G10129,Table15[Customer-Owned Portion],O10129),Table15[Unique ID],0),0)))</f>
        <v/>
      </c>
    </row>
    <row r="10130" spans="2:23" x14ac:dyDescent="0.25">
      <c r="B10130" s="145"/>
      <c r="C10130" s="31"/>
      <c r="D10130" s="31"/>
      <c r="E10130" s="43"/>
      <c r="F10130" s="42"/>
      <c r="G10130" s="83"/>
      <c r="H10130" s="31"/>
      <c r="I10130" s="31"/>
      <c r="J10130" s="83"/>
      <c r="K10130" s="31"/>
      <c r="L10130" s="31"/>
      <c r="M10130" s="168"/>
      <c r="N10130" s="147"/>
      <c r="O10130" s="105"/>
      <c r="P10130" s="42"/>
      <c r="Q10130" s="31"/>
      <c r="R10130" s="83"/>
      <c r="S10130" s="31"/>
      <c r="T10130" s="31"/>
      <c r="U10130" s="168"/>
      <c r="V10130" s="149"/>
      <c r="W10130" s="140" t="str" cm="1">
        <f t="array" ref="W10130">IF(SUM(LEN(B10130:V10130))=0,"",IF(OR(OR(ISBLANK(F10130),SUM(LEN(C10130),LEN(D10130))=0),AND(NOT(E10130="Unknown"),ISBLANK(J10130)),AND(NOT(O10130="Unknown"),ISBLANK(R10130))),"Missing Information", INDEX(Table15[Entire Service Line Classification], MATCH(SUMIFS(Table15[Unique ID],Table15[System-Owned Portion],E10130,Table15[If Material Anything Other than "Lead" in Column E,Was Material Ever Previously Lead?],G10130,Table15[Customer-Owned Portion],O10130),Table15[Unique ID],0),0)))</f>
        <v/>
      </c>
    </row>
    <row r="10131" spans="2:23" x14ac:dyDescent="0.25">
      <c r="B10131" s="145"/>
      <c r="C10131" s="31"/>
      <c r="D10131" s="31"/>
      <c r="E10131" s="43"/>
      <c r="F10131" s="42"/>
      <c r="G10131" s="83"/>
      <c r="H10131" s="31"/>
      <c r="I10131" s="31"/>
      <c r="J10131" s="83"/>
      <c r="K10131" s="31"/>
      <c r="L10131" s="31"/>
      <c r="M10131" s="168"/>
      <c r="N10131" s="147"/>
      <c r="O10131" s="105"/>
      <c r="P10131" s="42"/>
      <c r="Q10131" s="31"/>
      <c r="R10131" s="83"/>
      <c r="S10131" s="31"/>
      <c r="T10131" s="31"/>
      <c r="U10131" s="168"/>
      <c r="V10131" s="149"/>
      <c r="W10131" s="140" t="str" cm="1">
        <f t="array" ref="W10131">IF(SUM(LEN(B10131:V10131))=0,"",IF(OR(OR(ISBLANK(F10131),SUM(LEN(C10131),LEN(D10131))=0),AND(NOT(E10131="Unknown"),ISBLANK(J10131)),AND(NOT(O10131="Unknown"),ISBLANK(R10131))),"Missing Information", INDEX(Table15[Entire Service Line Classification], MATCH(SUMIFS(Table15[Unique ID],Table15[System-Owned Portion],E10131,Table15[If Material Anything Other than "Lead" in Column E,Was Material Ever Previously Lead?],G10131,Table15[Customer-Owned Portion],O10131),Table15[Unique ID],0),0)))</f>
        <v/>
      </c>
    </row>
    <row r="10132" spans="2:23" x14ac:dyDescent="0.25">
      <c r="B10132" s="145"/>
      <c r="C10132" s="31"/>
      <c r="D10132" s="31"/>
      <c r="E10132" s="43"/>
      <c r="F10132" s="42"/>
      <c r="G10132" s="83"/>
      <c r="H10132" s="31"/>
      <c r="I10132" s="31"/>
      <c r="J10132" s="83"/>
      <c r="K10132" s="31"/>
      <c r="L10132" s="31"/>
      <c r="M10132" s="168"/>
      <c r="N10132" s="147"/>
      <c r="O10132" s="105"/>
      <c r="P10132" s="42"/>
      <c r="Q10132" s="31"/>
      <c r="R10132" s="83"/>
      <c r="S10132" s="31"/>
      <c r="T10132" s="31"/>
      <c r="U10132" s="168"/>
      <c r="V10132" s="149"/>
      <c r="W10132" s="140" t="str" cm="1">
        <f t="array" ref="W10132">IF(SUM(LEN(B10132:V10132))=0,"",IF(OR(OR(ISBLANK(F10132),SUM(LEN(C10132),LEN(D10132))=0),AND(NOT(E10132="Unknown"),ISBLANK(J10132)),AND(NOT(O10132="Unknown"),ISBLANK(R10132))),"Missing Information", INDEX(Table15[Entire Service Line Classification], MATCH(SUMIFS(Table15[Unique ID],Table15[System-Owned Portion],E10132,Table15[If Material Anything Other than "Lead" in Column E,Was Material Ever Previously Lead?],G10132,Table15[Customer-Owned Portion],O10132),Table15[Unique ID],0),0)))</f>
        <v/>
      </c>
    </row>
    <row r="10133" spans="2:23" x14ac:dyDescent="0.25">
      <c r="B10133" s="145"/>
      <c r="C10133" s="31"/>
      <c r="D10133" s="31"/>
      <c r="E10133" s="43"/>
      <c r="F10133" s="42"/>
      <c r="G10133" s="83"/>
      <c r="H10133" s="31"/>
      <c r="I10133" s="31"/>
      <c r="J10133" s="83"/>
      <c r="K10133" s="31"/>
      <c r="L10133" s="31"/>
      <c r="M10133" s="168"/>
      <c r="N10133" s="147"/>
      <c r="O10133" s="105"/>
      <c r="P10133" s="42"/>
      <c r="Q10133" s="31"/>
      <c r="R10133" s="83"/>
      <c r="S10133" s="31"/>
      <c r="T10133" s="31"/>
      <c r="U10133" s="168"/>
      <c r="V10133" s="149"/>
      <c r="W10133" s="140" t="str" cm="1">
        <f t="array" ref="W10133">IF(SUM(LEN(B10133:V10133))=0,"",IF(OR(OR(ISBLANK(F10133),SUM(LEN(C10133),LEN(D10133))=0),AND(NOT(E10133="Unknown"),ISBLANK(J10133)),AND(NOT(O10133="Unknown"),ISBLANK(R10133))),"Missing Information", INDEX(Table15[Entire Service Line Classification], MATCH(SUMIFS(Table15[Unique ID],Table15[System-Owned Portion],E10133,Table15[If Material Anything Other than "Lead" in Column E,Was Material Ever Previously Lead?],G10133,Table15[Customer-Owned Portion],O10133),Table15[Unique ID],0),0)))</f>
        <v/>
      </c>
    </row>
    <row r="10134" spans="2:23" x14ac:dyDescent="0.25">
      <c r="B10134" s="145"/>
      <c r="C10134" s="31"/>
      <c r="D10134" s="31"/>
      <c r="E10134" s="43"/>
      <c r="F10134" s="42"/>
      <c r="G10134" s="83"/>
      <c r="H10134" s="31"/>
      <c r="I10134" s="31"/>
      <c r="J10134" s="83"/>
      <c r="K10134" s="31"/>
      <c r="L10134" s="31"/>
      <c r="M10134" s="168"/>
      <c r="N10134" s="147"/>
      <c r="O10134" s="105"/>
      <c r="P10134" s="42"/>
      <c r="Q10134" s="31"/>
      <c r="R10134" s="83"/>
      <c r="S10134" s="31"/>
      <c r="T10134" s="31"/>
      <c r="U10134" s="168"/>
      <c r="V10134" s="149"/>
      <c r="W10134" s="140" t="str" cm="1">
        <f t="array" ref="W10134">IF(SUM(LEN(B10134:V10134))=0,"",IF(OR(OR(ISBLANK(F10134),SUM(LEN(C10134),LEN(D10134))=0),AND(NOT(E10134="Unknown"),ISBLANK(J10134)),AND(NOT(O10134="Unknown"),ISBLANK(R10134))),"Missing Information", INDEX(Table15[Entire Service Line Classification], MATCH(SUMIFS(Table15[Unique ID],Table15[System-Owned Portion],E10134,Table15[If Material Anything Other than "Lead" in Column E,Was Material Ever Previously Lead?],G10134,Table15[Customer-Owned Portion],O10134),Table15[Unique ID],0),0)))</f>
        <v/>
      </c>
    </row>
    <row r="10135" spans="2:23" x14ac:dyDescent="0.25">
      <c r="B10135" s="145"/>
      <c r="C10135" s="31"/>
      <c r="D10135" s="31"/>
      <c r="E10135" s="43"/>
      <c r="F10135" s="42"/>
      <c r="G10135" s="83"/>
      <c r="H10135" s="31"/>
      <c r="I10135" s="31"/>
      <c r="J10135" s="83"/>
      <c r="K10135" s="31"/>
      <c r="L10135" s="31"/>
      <c r="M10135" s="168"/>
      <c r="N10135" s="147"/>
      <c r="O10135" s="105"/>
      <c r="P10135" s="42"/>
      <c r="Q10135" s="31"/>
      <c r="R10135" s="83"/>
      <c r="S10135" s="31"/>
      <c r="T10135" s="31"/>
      <c r="U10135" s="168"/>
      <c r="V10135" s="149"/>
      <c r="W10135" s="140" t="str" cm="1">
        <f t="array" ref="W10135">IF(SUM(LEN(B10135:V10135))=0,"",IF(OR(OR(ISBLANK(F10135),SUM(LEN(C10135),LEN(D10135))=0),AND(NOT(E10135="Unknown"),ISBLANK(J10135)),AND(NOT(O10135="Unknown"),ISBLANK(R10135))),"Missing Information", INDEX(Table15[Entire Service Line Classification], MATCH(SUMIFS(Table15[Unique ID],Table15[System-Owned Portion],E10135,Table15[If Material Anything Other than "Lead" in Column E,Was Material Ever Previously Lead?],G10135,Table15[Customer-Owned Portion],O10135),Table15[Unique ID],0),0)))</f>
        <v/>
      </c>
    </row>
    <row r="10136" spans="2:23" x14ac:dyDescent="0.25">
      <c r="B10136" s="145"/>
      <c r="C10136" s="31"/>
      <c r="D10136" s="31"/>
      <c r="E10136" s="43"/>
      <c r="F10136" s="42"/>
      <c r="G10136" s="83"/>
      <c r="H10136" s="31"/>
      <c r="I10136" s="31"/>
      <c r="J10136" s="83"/>
      <c r="K10136" s="31"/>
      <c r="L10136" s="31"/>
      <c r="M10136" s="168"/>
      <c r="N10136" s="147"/>
      <c r="O10136" s="105"/>
      <c r="P10136" s="42"/>
      <c r="Q10136" s="31"/>
      <c r="R10136" s="83"/>
      <c r="S10136" s="31"/>
      <c r="T10136" s="31"/>
      <c r="U10136" s="168"/>
      <c r="V10136" s="149"/>
      <c r="W10136" s="140" t="str" cm="1">
        <f t="array" ref="W10136">IF(SUM(LEN(B10136:V10136))=0,"",IF(OR(OR(ISBLANK(F10136),SUM(LEN(C10136),LEN(D10136))=0),AND(NOT(E10136="Unknown"),ISBLANK(J10136)),AND(NOT(O10136="Unknown"),ISBLANK(R10136))),"Missing Information", INDEX(Table15[Entire Service Line Classification], MATCH(SUMIFS(Table15[Unique ID],Table15[System-Owned Portion],E10136,Table15[If Material Anything Other than "Lead" in Column E,Was Material Ever Previously Lead?],G10136,Table15[Customer-Owned Portion],O10136),Table15[Unique ID],0),0)))</f>
        <v/>
      </c>
    </row>
    <row r="10137" spans="2:23" x14ac:dyDescent="0.25">
      <c r="B10137" s="145"/>
      <c r="C10137" s="31"/>
      <c r="D10137" s="31"/>
      <c r="E10137" s="43"/>
      <c r="F10137" s="42"/>
      <c r="G10137" s="83"/>
      <c r="H10137" s="31"/>
      <c r="I10137" s="31"/>
      <c r="J10137" s="83"/>
      <c r="K10137" s="31"/>
      <c r="L10137" s="31"/>
      <c r="M10137" s="168"/>
      <c r="N10137" s="147"/>
      <c r="O10137" s="105"/>
      <c r="P10137" s="42"/>
      <c r="Q10137" s="31"/>
      <c r="R10137" s="83"/>
      <c r="S10137" s="31"/>
      <c r="T10137" s="31"/>
      <c r="U10137" s="168"/>
      <c r="V10137" s="149"/>
      <c r="W10137" s="140" t="str" cm="1">
        <f t="array" ref="W10137">IF(SUM(LEN(B10137:V10137))=0,"",IF(OR(OR(ISBLANK(F10137),SUM(LEN(C10137),LEN(D10137))=0),AND(NOT(E10137="Unknown"),ISBLANK(J10137)),AND(NOT(O10137="Unknown"),ISBLANK(R10137))),"Missing Information", INDEX(Table15[Entire Service Line Classification], MATCH(SUMIFS(Table15[Unique ID],Table15[System-Owned Portion],E10137,Table15[If Material Anything Other than "Lead" in Column E,Was Material Ever Previously Lead?],G10137,Table15[Customer-Owned Portion],O10137),Table15[Unique ID],0),0)))</f>
        <v/>
      </c>
    </row>
    <row r="10138" spans="2:23" x14ac:dyDescent="0.25">
      <c r="B10138" s="145"/>
      <c r="C10138" s="31"/>
      <c r="D10138" s="31"/>
      <c r="E10138" s="43"/>
      <c r="F10138" s="42"/>
      <c r="G10138" s="83"/>
      <c r="H10138" s="31"/>
      <c r="I10138" s="31"/>
      <c r="J10138" s="83"/>
      <c r="K10138" s="31"/>
      <c r="L10138" s="31"/>
      <c r="M10138" s="168"/>
      <c r="N10138" s="147"/>
      <c r="O10138" s="105"/>
      <c r="P10138" s="42"/>
      <c r="Q10138" s="31"/>
      <c r="R10138" s="83"/>
      <c r="S10138" s="31"/>
      <c r="T10138" s="31"/>
      <c r="U10138" s="168"/>
      <c r="V10138" s="149"/>
      <c r="W10138" s="140" t="str" cm="1">
        <f t="array" ref="W10138">IF(SUM(LEN(B10138:V10138))=0,"",IF(OR(OR(ISBLANK(F10138),SUM(LEN(C10138),LEN(D10138))=0),AND(NOT(E10138="Unknown"),ISBLANK(J10138)),AND(NOT(O10138="Unknown"),ISBLANK(R10138))),"Missing Information", INDEX(Table15[Entire Service Line Classification], MATCH(SUMIFS(Table15[Unique ID],Table15[System-Owned Portion],E10138,Table15[If Material Anything Other than "Lead" in Column E,Was Material Ever Previously Lead?],G10138,Table15[Customer-Owned Portion],O10138),Table15[Unique ID],0),0)))</f>
        <v/>
      </c>
    </row>
    <row r="10139" spans="2:23" x14ac:dyDescent="0.25">
      <c r="B10139" s="145"/>
      <c r="C10139" s="31"/>
      <c r="D10139" s="31"/>
      <c r="E10139" s="43"/>
      <c r="F10139" s="42"/>
      <c r="G10139" s="83"/>
      <c r="H10139" s="31"/>
      <c r="I10139" s="31"/>
      <c r="J10139" s="83"/>
      <c r="K10139" s="31"/>
      <c r="L10139" s="31"/>
      <c r="M10139" s="168"/>
      <c r="N10139" s="147"/>
      <c r="O10139" s="105"/>
      <c r="P10139" s="42"/>
      <c r="Q10139" s="31"/>
      <c r="R10139" s="83"/>
      <c r="S10139" s="31"/>
      <c r="T10139" s="31"/>
      <c r="U10139" s="168"/>
      <c r="V10139" s="149"/>
      <c r="W10139" s="140" t="str" cm="1">
        <f t="array" ref="W10139">IF(SUM(LEN(B10139:V10139))=0,"",IF(OR(OR(ISBLANK(F10139),SUM(LEN(C10139),LEN(D10139))=0),AND(NOT(E10139="Unknown"),ISBLANK(J10139)),AND(NOT(O10139="Unknown"),ISBLANK(R10139))),"Missing Information", INDEX(Table15[Entire Service Line Classification], MATCH(SUMIFS(Table15[Unique ID],Table15[System-Owned Portion],E10139,Table15[If Material Anything Other than "Lead" in Column E,Was Material Ever Previously Lead?],G10139,Table15[Customer-Owned Portion],O10139),Table15[Unique ID],0),0)))</f>
        <v/>
      </c>
    </row>
    <row r="10140" spans="2:23" x14ac:dyDescent="0.25">
      <c r="B10140" s="145"/>
      <c r="C10140" s="31"/>
      <c r="D10140" s="31"/>
      <c r="E10140" s="43"/>
      <c r="F10140" s="42"/>
      <c r="G10140" s="83"/>
      <c r="H10140" s="31"/>
      <c r="I10140" s="31"/>
      <c r="J10140" s="83"/>
      <c r="K10140" s="31"/>
      <c r="L10140" s="31"/>
      <c r="M10140" s="168"/>
      <c r="N10140" s="147"/>
      <c r="O10140" s="105"/>
      <c r="P10140" s="42"/>
      <c r="Q10140" s="31"/>
      <c r="R10140" s="83"/>
      <c r="S10140" s="31"/>
      <c r="T10140" s="31"/>
      <c r="U10140" s="168"/>
      <c r="V10140" s="149"/>
      <c r="W10140" s="140" t="str" cm="1">
        <f t="array" ref="W10140">IF(SUM(LEN(B10140:V10140))=0,"",IF(OR(OR(ISBLANK(F10140),SUM(LEN(C10140),LEN(D10140))=0),AND(NOT(E10140="Unknown"),ISBLANK(J10140)),AND(NOT(O10140="Unknown"),ISBLANK(R10140))),"Missing Information", INDEX(Table15[Entire Service Line Classification], MATCH(SUMIFS(Table15[Unique ID],Table15[System-Owned Portion],E10140,Table15[If Material Anything Other than "Lead" in Column E,Was Material Ever Previously Lead?],G10140,Table15[Customer-Owned Portion],O10140),Table15[Unique ID],0),0)))</f>
        <v/>
      </c>
    </row>
    <row r="10141" spans="2:23" x14ac:dyDescent="0.25">
      <c r="B10141" s="145"/>
      <c r="C10141" s="31"/>
      <c r="D10141" s="31"/>
      <c r="E10141" s="43"/>
      <c r="F10141" s="42"/>
      <c r="G10141" s="83"/>
      <c r="H10141" s="31"/>
      <c r="I10141" s="31"/>
      <c r="J10141" s="83"/>
      <c r="K10141" s="31"/>
      <c r="L10141" s="31"/>
      <c r="M10141" s="168"/>
      <c r="N10141" s="147"/>
      <c r="O10141" s="105"/>
      <c r="P10141" s="42"/>
      <c r="Q10141" s="31"/>
      <c r="R10141" s="83"/>
      <c r="S10141" s="31"/>
      <c r="T10141" s="31"/>
      <c r="U10141" s="168"/>
      <c r="V10141" s="149"/>
      <c r="W10141" s="140" t="str" cm="1">
        <f t="array" ref="W10141">IF(SUM(LEN(B10141:V10141))=0,"",IF(OR(OR(ISBLANK(F10141),SUM(LEN(C10141),LEN(D10141))=0),AND(NOT(E10141="Unknown"),ISBLANK(J10141)),AND(NOT(O10141="Unknown"),ISBLANK(R10141))),"Missing Information", INDEX(Table15[Entire Service Line Classification], MATCH(SUMIFS(Table15[Unique ID],Table15[System-Owned Portion],E10141,Table15[If Material Anything Other than "Lead" in Column E,Was Material Ever Previously Lead?],G10141,Table15[Customer-Owned Portion],O10141),Table15[Unique ID],0),0)))</f>
        <v/>
      </c>
    </row>
    <row r="10142" spans="2:23" x14ac:dyDescent="0.25">
      <c r="B10142" s="145"/>
      <c r="C10142" s="31"/>
      <c r="D10142" s="31"/>
      <c r="E10142" s="43"/>
      <c r="F10142" s="42"/>
      <c r="G10142" s="83"/>
      <c r="H10142" s="31"/>
      <c r="I10142" s="31"/>
      <c r="J10142" s="83"/>
      <c r="K10142" s="31"/>
      <c r="L10142" s="31"/>
      <c r="M10142" s="168"/>
      <c r="N10142" s="147"/>
      <c r="O10142" s="105"/>
      <c r="P10142" s="42"/>
      <c r="Q10142" s="31"/>
      <c r="R10142" s="83"/>
      <c r="S10142" s="31"/>
      <c r="T10142" s="31"/>
      <c r="U10142" s="168"/>
      <c r="V10142" s="149"/>
      <c r="W10142" s="140" t="str" cm="1">
        <f t="array" ref="W10142">IF(SUM(LEN(B10142:V10142))=0,"",IF(OR(OR(ISBLANK(F10142),SUM(LEN(C10142),LEN(D10142))=0),AND(NOT(E10142="Unknown"),ISBLANK(J10142)),AND(NOT(O10142="Unknown"),ISBLANK(R10142))),"Missing Information", INDEX(Table15[Entire Service Line Classification], MATCH(SUMIFS(Table15[Unique ID],Table15[System-Owned Portion],E10142,Table15[If Material Anything Other than "Lead" in Column E,Was Material Ever Previously Lead?],G10142,Table15[Customer-Owned Portion],O10142),Table15[Unique ID],0),0)))</f>
        <v/>
      </c>
    </row>
    <row r="10143" spans="2:23" x14ac:dyDescent="0.25">
      <c r="B10143" s="145"/>
      <c r="C10143" s="31"/>
      <c r="D10143" s="31"/>
      <c r="E10143" s="43"/>
      <c r="F10143" s="42"/>
      <c r="G10143" s="83"/>
      <c r="H10143" s="31"/>
      <c r="I10143" s="31"/>
      <c r="J10143" s="83"/>
      <c r="K10143" s="31"/>
      <c r="L10143" s="31"/>
      <c r="M10143" s="168"/>
      <c r="N10143" s="147"/>
      <c r="O10143" s="105"/>
      <c r="P10143" s="42"/>
      <c r="Q10143" s="31"/>
      <c r="R10143" s="83"/>
      <c r="S10143" s="31"/>
      <c r="T10143" s="31"/>
      <c r="U10143" s="168"/>
      <c r="V10143" s="149"/>
      <c r="W10143" s="140" t="str" cm="1">
        <f t="array" ref="W10143">IF(SUM(LEN(B10143:V10143))=0,"",IF(OR(OR(ISBLANK(F10143),SUM(LEN(C10143),LEN(D10143))=0),AND(NOT(E10143="Unknown"),ISBLANK(J10143)),AND(NOT(O10143="Unknown"),ISBLANK(R10143))),"Missing Information", INDEX(Table15[Entire Service Line Classification], MATCH(SUMIFS(Table15[Unique ID],Table15[System-Owned Portion],E10143,Table15[If Material Anything Other than "Lead" in Column E,Was Material Ever Previously Lead?],G10143,Table15[Customer-Owned Portion],O10143),Table15[Unique ID],0),0)))</f>
        <v/>
      </c>
    </row>
    <row r="10144" spans="2:23" x14ac:dyDescent="0.25">
      <c r="B10144" s="145"/>
      <c r="C10144" s="31"/>
      <c r="D10144" s="31"/>
      <c r="E10144" s="43"/>
      <c r="F10144" s="42"/>
      <c r="G10144" s="83"/>
      <c r="H10144" s="31"/>
      <c r="I10144" s="31"/>
      <c r="J10144" s="83"/>
      <c r="K10144" s="31"/>
      <c r="L10144" s="31"/>
      <c r="M10144" s="168"/>
      <c r="N10144" s="147"/>
      <c r="O10144" s="105"/>
      <c r="P10144" s="42"/>
      <c r="Q10144" s="31"/>
      <c r="R10144" s="83"/>
      <c r="S10144" s="31"/>
      <c r="T10144" s="31"/>
      <c r="U10144" s="168"/>
      <c r="V10144" s="149"/>
      <c r="W10144" s="140" t="str" cm="1">
        <f t="array" ref="W10144">IF(SUM(LEN(B10144:V10144))=0,"",IF(OR(OR(ISBLANK(F10144),SUM(LEN(C10144),LEN(D10144))=0),AND(NOT(E10144="Unknown"),ISBLANK(J10144)),AND(NOT(O10144="Unknown"),ISBLANK(R10144))),"Missing Information", INDEX(Table15[Entire Service Line Classification], MATCH(SUMIFS(Table15[Unique ID],Table15[System-Owned Portion],E10144,Table15[If Material Anything Other than "Lead" in Column E,Was Material Ever Previously Lead?],G10144,Table15[Customer-Owned Portion],O10144),Table15[Unique ID],0),0)))</f>
        <v/>
      </c>
    </row>
    <row r="10145" spans="2:23" x14ac:dyDescent="0.25">
      <c r="B10145" s="145"/>
      <c r="C10145" s="31"/>
      <c r="D10145" s="31"/>
      <c r="E10145" s="43"/>
      <c r="F10145" s="42"/>
      <c r="G10145" s="83"/>
      <c r="H10145" s="31"/>
      <c r="I10145" s="31"/>
      <c r="J10145" s="83"/>
      <c r="K10145" s="31"/>
      <c r="L10145" s="31"/>
      <c r="M10145" s="168"/>
      <c r="N10145" s="147"/>
      <c r="O10145" s="105"/>
      <c r="P10145" s="42"/>
      <c r="Q10145" s="31"/>
      <c r="R10145" s="83"/>
      <c r="S10145" s="31"/>
      <c r="T10145" s="31"/>
      <c r="U10145" s="168"/>
      <c r="V10145" s="149"/>
      <c r="W10145" s="140" t="str" cm="1">
        <f t="array" ref="W10145">IF(SUM(LEN(B10145:V10145))=0,"",IF(OR(OR(ISBLANK(F10145),SUM(LEN(C10145),LEN(D10145))=0),AND(NOT(E10145="Unknown"),ISBLANK(J10145)),AND(NOT(O10145="Unknown"),ISBLANK(R10145))),"Missing Information", INDEX(Table15[Entire Service Line Classification], MATCH(SUMIFS(Table15[Unique ID],Table15[System-Owned Portion],E10145,Table15[If Material Anything Other than "Lead" in Column E,Was Material Ever Previously Lead?],G10145,Table15[Customer-Owned Portion],O10145),Table15[Unique ID],0),0)))</f>
        <v/>
      </c>
    </row>
    <row r="10146" spans="2:23" x14ac:dyDescent="0.25">
      <c r="B10146" s="145"/>
      <c r="C10146" s="31"/>
      <c r="D10146" s="31"/>
      <c r="E10146" s="43"/>
      <c r="F10146" s="42"/>
      <c r="G10146" s="83"/>
      <c r="H10146" s="31"/>
      <c r="I10146" s="31"/>
      <c r="J10146" s="83"/>
      <c r="K10146" s="31"/>
      <c r="L10146" s="31"/>
      <c r="M10146" s="168"/>
      <c r="N10146" s="147"/>
      <c r="O10146" s="105"/>
      <c r="P10146" s="42"/>
      <c r="Q10146" s="31"/>
      <c r="R10146" s="83"/>
      <c r="S10146" s="31"/>
      <c r="T10146" s="31"/>
      <c r="U10146" s="168"/>
      <c r="V10146" s="149"/>
      <c r="W10146" s="140" t="str" cm="1">
        <f t="array" ref="W10146">IF(SUM(LEN(B10146:V10146))=0,"",IF(OR(OR(ISBLANK(F10146),SUM(LEN(C10146),LEN(D10146))=0),AND(NOT(E10146="Unknown"),ISBLANK(J10146)),AND(NOT(O10146="Unknown"),ISBLANK(R10146))),"Missing Information", INDEX(Table15[Entire Service Line Classification], MATCH(SUMIFS(Table15[Unique ID],Table15[System-Owned Portion],E10146,Table15[If Material Anything Other than "Lead" in Column E,Was Material Ever Previously Lead?],G10146,Table15[Customer-Owned Portion],O10146),Table15[Unique ID],0),0)))</f>
        <v/>
      </c>
    </row>
    <row r="10147" spans="2:23" x14ac:dyDescent="0.25">
      <c r="B10147" s="145"/>
      <c r="C10147" s="31"/>
      <c r="D10147" s="31"/>
      <c r="E10147" s="43"/>
      <c r="F10147" s="42"/>
      <c r="G10147" s="83"/>
      <c r="H10147" s="31"/>
      <c r="I10147" s="31"/>
      <c r="J10147" s="83"/>
      <c r="K10147" s="31"/>
      <c r="L10147" s="31"/>
      <c r="M10147" s="168"/>
      <c r="N10147" s="147"/>
      <c r="O10147" s="105"/>
      <c r="P10147" s="42"/>
      <c r="Q10147" s="31"/>
      <c r="R10147" s="83"/>
      <c r="S10147" s="31"/>
      <c r="T10147" s="31"/>
      <c r="U10147" s="168"/>
      <c r="V10147" s="149"/>
      <c r="W10147" s="140" t="str" cm="1">
        <f t="array" ref="W10147">IF(SUM(LEN(B10147:V10147))=0,"",IF(OR(OR(ISBLANK(F10147),SUM(LEN(C10147),LEN(D10147))=0),AND(NOT(E10147="Unknown"),ISBLANK(J10147)),AND(NOT(O10147="Unknown"),ISBLANK(R10147))),"Missing Information", INDEX(Table15[Entire Service Line Classification], MATCH(SUMIFS(Table15[Unique ID],Table15[System-Owned Portion],E10147,Table15[If Material Anything Other than "Lead" in Column E,Was Material Ever Previously Lead?],G10147,Table15[Customer-Owned Portion],O10147),Table15[Unique ID],0),0)))</f>
        <v/>
      </c>
    </row>
    <row r="10148" spans="2:23" x14ac:dyDescent="0.25">
      <c r="B10148" s="145"/>
      <c r="C10148" s="31"/>
      <c r="D10148" s="31"/>
      <c r="E10148" s="43"/>
      <c r="F10148" s="42"/>
      <c r="G10148" s="83"/>
      <c r="H10148" s="31"/>
      <c r="I10148" s="31"/>
      <c r="J10148" s="83"/>
      <c r="K10148" s="31"/>
      <c r="L10148" s="31"/>
      <c r="M10148" s="168"/>
      <c r="N10148" s="147"/>
      <c r="O10148" s="105"/>
      <c r="P10148" s="42"/>
      <c r="Q10148" s="31"/>
      <c r="R10148" s="83"/>
      <c r="S10148" s="31"/>
      <c r="T10148" s="31"/>
      <c r="U10148" s="168"/>
      <c r="V10148" s="149"/>
      <c r="W10148" s="140" t="str" cm="1">
        <f t="array" ref="W10148">IF(SUM(LEN(B10148:V10148))=0,"",IF(OR(OR(ISBLANK(F10148),SUM(LEN(C10148),LEN(D10148))=0),AND(NOT(E10148="Unknown"),ISBLANK(J10148)),AND(NOT(O10148="Unknown"),ISBLANK(R10148))),"Missing Information", INDEX(Table15[Entire Service Line Classification], MATCH(SUMIFS(Table15[Unique ID],Table15[System-Owned Portion],E10148,Table15[If Material Anything Other than "Lead" in Column E,Was Material Ever Previously Lead?],G10148,Table15[Customer-Owned Portion],O10148),Table15[Unique ID],0),0)))</f>
        <v/>
      </c>
    </row>
    <row r="10149" spans="2:23" x14ac:dyDescent="0.25">
      <c r="B10149" s="145"/>
      <c r="C10149" s="31"/>
      <c r="D10149" s="31"/>
      <c r="E10149" s="43"/>
      <c r="F10149" s="42"/>
      <c r="G10149" s="83"/>
      <c r="H10149" s="31"/>
      <c r="I10149" s="31"/>
      <c r="J10149" s="83"/>
      <c r="K10149" s="31"/>
      <c r="L10149" s="31"/>
      <c r="M10149" s="168"/>
      <c r="N10149" s="147"/>
      <c r="O10149" s="105"/>
      <c r="P10149" s="42"/>
      <c r="Q10149" s="31"/>
      <c r="R10149" s="83"/>
      <c r="S10149" s="31"/>
      <c r="T10149" s="31"/>
      <c r="U10149" s="168"/>
      <c r="V10149" s="149"/>
      <c r="W10149" s="140" t="str" cm="1">
        <f t="array" ref="W10149">IF(SUM(LEN(B10149:V10149))=0,"",IF(OR(OR(ISBLANK(F10149),SUM(LEN(C10149),LEN(D10149))=0),AND(NOT(E10149="Unknown"),ISBLANK(J10149)),AND(NOT(O10149="Unknown"),ISBLANK(R10149))),"Missing Information", INDEX(Table15[Entire Service Line Classification], MATCH(SUMIFS(Table15[Unique ID],Table15[System-Owned Portion],E10149,Table15[If Material Anything Other than "Lead" in Column E,Was Material Ever Previously Lead?],G10149,Table15[Customer-Owned Portion],O10149),Table15[Unique ID],0),0)))</f>
        <v/>
      </c>
    </row>
    <row r="10150" spans="2:23" x14ac:dyDescent="0.25">
      <c r="B10150" s="145"/>
      <c r="C10150" s="31"/>
      <c r="D10150" s="31"/>
      <c r="E10150" s="43"/>
      <c r="F10150" s="42"/>
      <c r="G10150" s="83"/>
      <c r="H10150" s="31"/>
      <c r="I10150" s="31"/>
      <c r="J10150" s="83"/>
      <c r="K10150" s="31"/>
      <c r="L10150" s="31"/>
      <c r="M10150" s="168"/>
      <c r="N10150" s="147"/>
      <c r="O10150" s="105"/>
      <c r="P10150" s="42"/>
      <c r="Q10150" s="31"/>
      <c r="R10150" s="83"/>
      <c r="S10150" s="31"/>
      <c r="T10150" s="31"/>
      <c r="U10150" s="168"/>
      <c r="V10150" s="149"/>
      <c r="W10150" s="140" t="str" cm="1">
        <f t="array" ref="W10150">IF(SUM(LEN(B10150:V10150))=0,"",IF(OR(OR(ISBLANK(F10150),SUM(LEN(C10150),LEN(D10150))=0),AND(NOT(E10150="Unknown"),ISBLANK(J10150)),AND(NOT(O10150="Unknown"),ISBLANK(R10150))),"Missing Information", INDEX(Table15[Entire Service Line Classification], MATCH(SUMIFS(Table15[Unique ID],Table15[System-Owned Portion],E10150,Table15[If Material Anything Other than "Lead" in Column E,Was Material Ever Previously Lead?],G10150,Table15[Customer-Owned Portion],O10150),Table15[Unique ID],0),0)))</f>
        <v/>
      </c>
    </row>
    <row r="10151" spans="2:23" x14ac:dyDescent="0.25">
      <c r="B10151" s="145"/>
      <c r="C10151" s="31"/>
      <c r="D10151" s="31"/>
      <c r="E10151" s="43"/>
      <c r="F10151" s="42"/>
      <c r="G10151" s="83"/>
      <c r="H10151" s="31"/>
      <c r="I10151" s="31"/>
      <c r="J10151" s="83"/>
      <c r="K10151" s="31"/>
      <c r="L10151" s="31"/>
      <c r="M10151" s="168"/>
      <c r="N10151" s="147"/>
      <c r="O10151" s="105"/>
      <c r="P10151" s="42"/>
      <c r="Q10151" s="31"/>
      <c r="R10151" s="83"/>
      <c r="S10151" s="31"/>
      <c r="T10151" s="31"/>
      <c r="U10151" s="168"/>
      <c r="V10151" s="149"/>
      <c r="W10151" s="140" t="str" cm="1">
        <f t="array" ref="W10151">IF(SUM(LEN(B10151:V10151))=0,"",IF(OR(OR(ISBLANK(F10151),SUM(LEN(C10151),LEN(D10151))=0),AND(NOT(E10151="Unknown"),ISBLANK(J10151)),AND(NOT(O10151="Unknown"),ISBLANK(R10151))),"Missing Information", INDEX(Table15[Entire Service Line Classification], MATCH(SUMIFS(Table15[Unique ID],Table15[System-Owned Portion],E10151,Table15[If Material Anything Other than "Lead" in Column E,Was Material Ever Previously Lead?],G10151,Table15[Customer-Owned Portion],O10151),Table15[Unique ID],0),0)))</f>
        <v/>
      </c>
    </row>
    <row r="10152" spans="2:23" x14ac:dyDescent="0.25">
      <c r="B10152" s="145"/>
      <c r="C10152" s="31"/>
      <c r="D10152" s="31"/>
      <c r="E10152" s="43"/>
      <c r="F10152" s="42"/>
      <c r="G10152" s="83"/>
      <c r="H10152" s="31"/>
      <c r="I10152" s="31"/>
      <c r="J10152" s="83"/>
      <c r="K10152" s="31"/>
      <c r="L10152" s="31"/>
      <c r="M10152" s="168"/>
      <c r="N10152" s="147"/>
      <c r="O10152" s="105"/>
      <c r="P10152" s="42"/>
      <c r="Q10152" s="31"/>
      <c r="R10152" s="83"/>
      <c r="S10152" s="31"/>
      <c r="T10152" s="31"/>
      <c r="U10152" s="168"/>
      <c r="V10152" s="149"/>
      <c r="W10152" s="140" t="str" cm="1">
        <f t="array" ref="W10152">IF(SUM(LEN(B10152:V10152))=0,"",IF(OR(OR(ISBLANK(F10152),SUM(LEN(C10152),LEN(D10152))=0),AND(NOT(E10152="Unknown"),ISBLANK(J10152)),AND(NOT(O10152="Unknown"),ISBLANK(R10152))),"Missing Information", INDEX(Table15[Entire Service Line Classification], MATCH(SUMIFS(Table15[Unique ID],Table15[System-Owned Portion],E10152,Table15[If Material Anything Other than "Lead" in Column E,Was Material Ever Previously Lead?],G10152,Table15[Customer-Owned Portion],O10152),Table15[Unique ID],0),0)))</f>
        <v/>
      </c>
    </row>
    <row r="10153" spans="2:23" x14ac:dyDescent="0.25">
      <c r="B10153" s="145"/>
      <c r="C10153" s="31"/>
      <c r="D10153" s="31"/>
      <c r="E10153" s="43"/>
      <c r="F10153" s="42"/>
      <c r="G10153" s="83"/>
      <c r="H10153" s="31"/>
      <c r="I10153" s="31"/>
      <c r="J10153" s="83"/>
      <c r="K10153" s="31"/>
      <c r="L10153" s="31"/>
      <c r="M10153" s="168"/>
      <c r="N10153" s="147"/>
      <c r="O10153" s="105"/>
      <c r="P10153" s="42"/>
      <c r="Q10153" s="31"/>
      <c r="R10153" s="83"/>
      <c r="S10153" s="31"/>
      <c r="T10153" s="31"/>
      <c r="U10153" s="168"/>
      <c r="V10153" s="149"/>
      <c r="W10153" s="140" t="str" cm="1">
        <f t="array" ref="W10153">IF(SUM(LEN(B10153:V10153))=0,"",IF(OR(OR(ISBLANK(F10153),SUM(LEN(C10153),LEN(D10153))=0),AND(NOT(E10153="Unknown"),ISBLANK(J10153)),AND(NOT(O10153="Unknown"),ISBLANK(R10153))),"Missing Information", INDEX(Table15[Entire Service Line Classification], MATCH(SUMIFS(Table15[Unique ID],Table15[System-Owned Portion],E10153,Table15[If Material Anything Other than "Lead" in Column E,Was Material Ever Previously Lead?],G10153,Table15[Customer-Owned Portion],O10153),Table15[Unique ID],0),0)))</f>
        <v/>
      </c>
    </row>
    <row r="10154" spans="2:23" x14ac:dyDescent="0.25">
      <c r="B10154" s="145"/>
      <c r="C10154" s="31"/>
      <c r="D10154" s="31"/>
      <c r="E10154" s="43"/>
      <c r="F10154" s="42"/>
      <c r="G10154" s="83"/>
      <c r="H10154" s="31"/>
      <c r="I10154" s="31"/>
      <c r="J10154" s="83"/>
      <c r="K10154" s="31"/>
      <c r="L10154" s="31"/>
      <c r="M10154" s="168"/>
      <c r="N10154" s="147"/>
      <c r="O10154" s="105"/>
      <c r="P10154" s="42"/>
      <c r="Q10154" s="31"/>
      <c r="R10154" s="83"/>
      <c r="S10154" s="31"/>
      <c r="T10154" s="31"/>
      <c r="U10154" s="168"/>
      <c r="V10154" s="149"/>
      <c r="W10154" s="140" t="str" cm="1">
        <f t="array" ref="W10154">IF(SUM(LEN(B10154:V10154))=0,"",IF(OR(OR(ISBLANK(F10154),SUM(LEN(C10154),LEN(D10154))=0),AND(NOT(E10154="Unknown"),ISBLANK(J10154)),AND(NOT(O10154="Unknown"),ISBLANK(R10154))),"Missing Information", INDEX(Table15[Entire Service Line Classification], MATCH(SUMIFS(Table15[Unique ID],Table15[System-Owned Portion],E10154,Table15[If Material Anything Other than "Lead" in Column E,Was Material Ever Previously Lead?],G10154,Table15[Customer-Owned Portion],O10154),Table15[Unique ID],0),0)))</f>
        <v/>
      </c>
    </row>
    <row r="10155" spans="2:23" x14ac:dyDescent="0.25">
      <c r="B10155" s="145"/>
      <c r="C10155" s="31"/>
      <c r="D10155" s="31"/>
      <c r="E10155" s="43"/>
      <c r="F10155" s="42"/>
      <c r="G10155" s="83"/>
      <c r="H10155" s="31"/>
      <c r="I10155" s="31"/>
      <c r="J10155" s="83"/>
      <c r="K10155" s="31"/>
      <c r="L10155" s="31"/>
      <c r="M10155" s="168"/>
      <c r="N10155" s="147"/>
      <c r="O10155" s="105"/>
      <c r="P10155" s="42"/>
      <c r="Q10155" s="31"/>
      <c r="R10155" s="83"/>
      <c r="S10155" s="31"/>
      <c r="T10155" s="31"/>
      <c r="U10155" s="168"/>
      <c r="V10155" s="149"/>
      <c r="W10155" s="140" t="str" cm="1">
        <f t="array" ref="W10155">IF(SUM(LEN(B10155:V10155))=0,"",IF(OR(OR(ISBLANK(F10155),SUM(LEN(C10155),LEN(D10155))=0),AND(NOT(E10155="Unknown"),ISBLANK(J10155)),AND(NOT(O10155="Unknown"),ISBLANK(R10155))),"Missing Information", INDEX(Table15[Entire Service Line Classification], MATCH(SUMIFS(Table15[Unique ID],Table15[System-Owned Portion],E10155,Table15[If Material Anything Other than "Lead" in Column E,Was Material Ever Previously Lead?],G10155,Table15[Customer-Owned Portion],O10155),Table15[Unique ID],0),0)))</f>
        <v/>
      </c>
    </row>
    <row r="10156" spans="2:23" x14ac:dyDescent="0.25">
      <c r="B10156" s="145"/>
      <c r="C10156" s="31"/>
      <c r="D10156" s="31"/>
      <c r="E10156" s="43"/>
      <c r="F10156" s="42"/>
      <c r="G10156" s="83"/>
      <c r="H10156" s="31"/>
      <c r="I10156" s="31"/>
      <c r="J10156" s="83"/>
      <c r="K10156" s="31"/>
      <c r="L10156" s="31"/>
      <c r="M10156" s="168"/>
      <c r="N10156" s="147"/>
      <c r="O10156" s="105"/>
      <c r="P10156" s="42"/>
      <c r="Q10156" s="31"/>
      <c r="R10156" s="83"/>
      <c r="S10156" s="31"/>
      <c r="T10156" s="31"/>
      <c r="U10156" s="168"/>
      <c r="V10156" s="149"/>
      <c r="W10156" s="140" t="str" cm="1">
        <f t="array" ref="W10156">IF(SUM(LEN(B10156:V10156))=0,"",IF(OR(OR(ISBLANK(F10156),SUM(LEN(C10156),LEN(D10156))=0),AND(NOT(E10156="Unknown"),ISBLANK(J10156)),AND(NOT(O10156="Unknown"),ISBLANK(R10156))),"Missing Information", INDEX(Table15[Entire Service Line Classification], MATCH(SUMIFS(Table15[Unique ID],Table15[System-Owned Portion],E10156,Table15[If Material Anything Other than "Lead" in Column E,Was Material Ever Previously Lead?],G10156,Table15[Customer-Owned Portion],O10156),Table15[Unique ID],0),0)))</f>
        <v/>
      </c>
    </row>
    <row r="10157" spans="2:23" x14ac:dyDescent="0.25">
      <c r="B10157" s="145"/>
      <c r="C10157" s="31"/>
      <c r="D10157" s="31"/>
      <c r="E10157" s="43"/>
      <c r="F10157" s="42"/>
      <c r="G10157" s="83"/>
      <c r="H10157" s="31"/>
      <c r="I10157" s="31"/>
      <c r="J10157" s="83"/>
      <c r="K10157" s="31"/>
      <c r="L10157" s="31"/>
      <c r="M10157" s="168"/>
      <c r="N10157" s="147"/>
      <c r="O10157" s="105"/>
      <c r="P10157" s="42"/>
      <c r="Q10157" s="31"/>
      <c r="R10157" s="83"/>
      <c r="S10157" s="31"/>
      <c r="T10157" s="31"/>
      <c r="U10157" s="168"/>
      <c r="V10157" s="149"/>
      <c r="W10157" s="140" t="str" cm="1">
        <f t="array" ref="W10157">IF(SUM(LEN(B10157:V10157))=0,"",IF(OR(OR(ISBLANK(F10157),SUM(LEN(C10157),LEN(D10157))=0),AND(NOT(E10157="Unknown"),ISBLANK(J10157)),AND(NOT(O10157="Unknown"),ISBLANK(R10157))),"Missing Information", INDEX(Table15[Entire Service Line Classification], MATCH(SUMIFS(Table15[Unique ID],Table15[System-Owned Portion],E10157,Table15[If Material Anything Other than "Lead" in Column E,Was Material Ever Previously Lead?],G10157,Table15[Customer-Owned Portion],O10157),Table15[Unique ID],0),0)))</f>
        <v/>
      </c>
    </row>
    <row r="10158" spans="2:23" x14ac:dyDescent="0.25">
      <c r="B10158" s="145"/>
      <c r="C10158" s="31"/>
      <c r="D10158" s="31"/>
      <c r="E10158" s="43"/>
      <c r="F10158" s="42"/>
      <c r="G10158" s="83"/>
      <c r="H10158" s="31"/>
      <c r="I10158" s="31"/>
      <c r="J10158" s="83"/>
      <c r="K10158" s="31"/>
      <c r="L10158" s="31"/>
      <c r="M10158" s="168"/>
      <c r="N10158" s="147"/>
      <c r="O10158" s="105"/>
      <c r="P10158" s="42"/>
      <c r="Q10158" s="31"/>
      <c r="R10158" s="83"/>
      <c r="S10158" s="31"/>
      <c r="T10158" s="31"/>
      <c r="U10158" s="168"/>
      <c r="V10158" s="149"/>
      <c r="W10158" s="140" t="str" cm="1">
        <f t="array" ref="W10158">IF(SUM(LEN(B10158:V10158))=0,"",IF(OR(OR(ISBLANK(F10158),SUM(LEN(C10158),LEN(D10158))=0),AND(NOT(E10158="Unknown"),ISBLANK(J10158)),AND(NOT(O10158="Unknown"),ISBLANK(R10158))),"Missing Information", INDEX(Table15[Entire Service Line Classification], MATCH(SUMIFS(Table15[Unique ID],Table15[System-Owned Portion],E10158,Table15[If Material Anything Other than "Lead" in Column E,Was Material Ever Previously Lead?],G10158,Table15[Customer-Owned Portion],O10158),Table15[Unique ID],0),0)))</f>
        <v/>
      </c>
    </row>
    <row r="10159" spans="2:23" x14ac:dyDescent="0.25">
      <c r="B10159" s="145"/>
      <c r="C10159" s="31"/>
      <c r="D10159" s="31"/>
      <c r="E10159" s="43"/>
      <c r="F10159" s="42"/>
      <c r="G10159" s="83"/>
      <c r="H10159" s="31"/>
      <c r="I10159" s="31"/>
      <c r="J10159" s="83"/>
      <c r="K10159" s="31"/>
      <c r="L10159" s="31"/>
      <c r="M10159" s="168"/>
      <c r="N10159" s="147"/>
      <c r="O10159" s="105"/>
      <c r="P10159" s="42"/>
      <c r="Q10159" s="31"/>
      <c r="R10159" s="83"/>
      <c r="S10159" s="31"/>
      <c r="T10159" s="31"/>
      <c r="U10159" s="168"/>
      <c r="V10159" s="149"/>
      <c r="W10159" s="140" t="str" cm="1">
        <f t="array" ref="W10159">IF(SUM(LEN(B10159:V10159))=0,"",IF(OR(OR(ISBLANK(F10159),SUM(LEN(C10159),LEN(D10159))=0),AND(NOT(E10159="Unknown"),ISBLANK(J10159)),AND(NOT(O10159="Unknown"),ISBLANK(R10159))),"Missing Information", INDEX(Table15[Entire Service Line Classification], MATCH(SUMIFS(Table15[Unique ID],Table15[System-Owned Portion],E10159,Table15[If Material Anything Other than "Lead" in Column E,Was Material Ever Previously Lead?],G10159,Table15[Customer-Owned Portion],O10159),Table15[Unique ID],0),0)))</f>
        <v/>
      </c>
    </row>
    <row r="10160" spans="2:23" x14ac:dyDescent="0.25">
      <c r="B10160" s="145"/>
      <c r="C10160" s="31"/>
      <c r="D10160" s="31"/>
      <c r="E10160" s="43"/>
      <c r="F10160" s="42"/>
      <c r="G10160" s="83"/>
      <c r="H10160" s="31"/>
      <c r="I10160" s="31"/>
      <c r="J10160" s="83"/>
      <c r="K10160" s="31"/>
      <c r="L10160" s="31"/>
      <c r="M10160" s="168"/>
      <c r="N10160" s="147"/>
      <c r="O10160" s="105"/>
      <c r="P10160" s="42"/>
      <c r="Q10160" s="31"/>
      <c r="R10160" s="83"/>
      <c r="S10160" s="31"/>
      <c r="T10160" s="31"/>
      <c r="U10160" s="168"/>
      <c r="V10160" s="149"/>
      <c r="W10160" s="140" t="str" cm="1">
        <f t="array" ref="W10160">IF(SUM(LEN(B10160:V10160))=0,"",IF(OR(OR(ISBLANK(F10160),SUM(LEN(C10160),LEN(D10160))=0),AND(NOT(E10160="Unknown"),ISBLANK(J10160)),AND(NOT(O10160="Unknown"),ISBLANK(R10160))),"Missing Information", INDEX(Table15[Entire Service Line Classification], MATCH(SUMIFS(Table15[Unique ID],Table15[System-Owned Portion],E10160,Table15[If Material Anything Other than "Lead" in Column E,Was Material Ever Previously Lead?],G10160,Table15[Customer-Owned Portion],O10160),Table15[Unique ID],0),0)))</f>
        <v/>
      </c>
    </row>
    <row r="10161" spans="2:23" x14ac:dyDescent="0.25">
      <c r="B10161" s="145"/>
      <c r="C10161" s="31"/>
      <c r="D10161" s="31"/>
      <c r="E10161" s="43"/>
      <c r="F10161" s="42"/>
      <c r="G10161" s="83"/>
      <c r="H10161" s="31"/>
      <c r="I10161" s="31"/>
      <c r="J10161" s="83"/>
      <c r="K10161" s="31"/>
      <c r="L10161" s="31"/>
      <c r="M10161" s="168"/>
      <c r="N10161" s="147"/>
      <c r="O10161" s="105"/>
      <c r="P10161" s="42"/>
      <c r="Q10161" s="31"/>
      <c r="R10161" s="83"/>
      <c r="S10161" s="31"/>
      <c r="T10161" s="31"/>
      <c r="U10161" s="168"/>
      <c r="V10161" s="149"/>
      <c r="W10161" s="140" t="str" cm="1">
        <f t="array" ref="W10161">IF(SUM(LEN(B10161:V10161))=0,"",IF(OR(OR(ISBLANK(F10161),SUM(LEN(C10161),LEN(D10161))=0),AND(NOT(E10161="Unknown"),ISBLANK(J10161)),AND(NOT(O10161="Unknown"),ISBLANK(R10161))),"Missing Information", INDEX(Table15[Entire Service Line Classification], MATCH(SUMIFS(Table15[Unique ID],Table15[System-Owned Portion],E10161,Table15[If Material Anything Other than "Lead" in Column E,Was Material Ever Previously Lead?],G10161,Table15[Customer-Owned Portion],O10161),Table15[Unique ID],0),0)))</f>
        <v/>
      </c>
    </row>
    <row r="10162" spans="2:23" x14ac:dyDescent="0.25">
      <c r="B10162" s="145"/>
      <c r="C10162" s="31"/>
      <c r="D10162" s="31"/>
      <c r="E10162" s="43"/>
      <c r="F10162" s="42"/>
      <c r="G10162" s="83"/>
      <c r="H10162" s="31"/>
      <c r="I10162" s="31"/>
      <c r="J10162" s="83"/>
      <c r="K10162" s="31"/>
      <c r="L10162" s="31"/>
      <c r="M10162" s="168"/>
      <c r="N10162" s="147"/>
      <c r="O10162" s="105"/>
      <c r="P10162" s="42"/>
      <c r="Q10162" s="31"/>
      <c r="R10162" s="83"/>
      <c r="S10162" s="31"/>
      <c r="T10162" s="31"/>
      <c r="U10162" s="168"/>
      <c r="V10162" s="149"/>
      <c r="W10162" s="140" t="str" cm="1">
        <f t="array" ref="W10162">IF(SUM(LEN(B10162:V10162))=0,"",IF(OR(OR(ISBLANK(F10162),SUM(LEN(C10162),LEN(D10162))=0),AND(NOT(E10162="Unknown"),ISBLANK(J10162)),AND(NOT(O10162="Unknown"),ISBLANK(R10162))),"Missing Information", INDEX(Table15[Entire Service Line Classification], MATCH(SUMIFS(Table15[Unique ID],Table15[System-Owned Portion],E10162,Table15[If Material Anything Other than "Lead" in Column E,Was Material Ever Previously Lead?],G10162,Table15[Customer-Owned Portion],O10162),Table15[Unique ID],0),0)))</f>
        <v/>
      </c>
    </row>
    <row r="10163" spans="2:23" x14ac:dyDescent="0.25">
      <c r="B10163" s="145"/>
      <c r="C10163" s="31"/>
      <c r="D10163" s="31"/>
      <c r="E10163" s="43"/>
      <c r="F10163" s="42"/>
      <c r="G10163" s="83"/>
      <c r="H10163" s="31"/>
      <c r="I10163" s="31"/>
      <c r="J10163" s="83"/>
      <c r="K10163" s="31"/>
      <c r="L10163" s="31"/>
      <c r="M10163" s="168"/>
      <c r="N10163" s="147"/>
      <c r="O10163" s="105"/>
      <c r="P10163" s="42"/>
      <c r="Q10163" s="31"/>
      <c r="R10163" s="83"/>
      <c r="S10163" s="31"/>
      <c r="T10163" s="31"/>
      <c r="U10163" s="168"/>
      <c r="V10163" s="149"/>
      <c r="W10163" s="140" t="str" cm="1">
        <f t="array" ref="W10163">IF(SUM(LEN(B10163:V10163))=0,"",IF(OR(OR(ISBLANK(F10163),SUM(LEN(C10163),LEN(D10163))=0),AND(NOT(E10163="Unknown"),ISBLANK(J10163)),AND(NOT(O10163="Unknown"),ISBLANK(R10163))),"Missing Information", INDEX(Table15[Entire Service Line Classification], MATCH(SUMIFS(Table15[Unique ID],Table15[System-Owned Portion],E10163,Table15[If Material Anything Other than "Lead" in Column E,Was Material Ever Previously Lead?],G10163,Table15[Customer-Owned Portion],O10163),Table15[Unique ID],0),0)))</f>
        <v/>
      </c>
    </row>
    <row r="10164" spans="2:23" x14ac:dyDescent="0.25">
      <c r="B10164" s="145"/>
      <c r="C10164" s="31"/>
      <c r="D10164" s="31"/>
      <c r="E10164" s="43"/>
      <c r="F10164" s="42"/>
      <c r="G10164" s="83"/>
      <c r="H10164" s="31"/>
      <c r="I10164" s="31"/>
      <c r="J10164" s="83"/>
      <c r="K10164" s="31"/>
      <c r="L10164" s="31"/>
      <c r="M10164" s="168"/>
      <c r="N10164" s="147"/>
      <c r="O10164" s="105"/>
      <c r="P10164" s="42"/>
      <c r="Q10164" s="31"/>
      <c r="R10164" s="83"/>
      <c r="S10164" s="31"/>
      <c r="T10164" s="31"/>
      <c r="U10164" s="168"/>
      <c r="V10164" s="149"/>
      <c r="W10164" s="140" t="str" cm="1">
        <f t="array" ref="W10164">IF(SUM(LEN(B10164:V10164))=0,"",IF(OR(OR(ISBLANK(F10164),SUM(LEN(C10164),LEN(D10164))=0),AND(NOT(E10164="Unknown"),ISBLANK(J10164)),AND(NOT(O10164="Unknown"),ISBLANK(R10164))),"Missing Information", INDEX(Table15[Entire Service Line Classification], MATCH(SUMIFS(Table15[Unique ID],Table15[System-Owned Portion],E10164,Table15[If Material Anything Other than "Lead" in Column E,Was Material Ever Previously Lead?],G10164,Table15[Customer-Owned Portion],O10164),Table15[Unique ID],0),0)))</f>
        <v/>
      </c>
    </row>
    <row r="10165" spans="2:23" x14ac:dyDescent="0.25">
      <c r="B10165" s="145"/>
      <c r="C10165" s="31"/>
      <c r="D10165" s="31"/>
      <c r="E10165" s="43"/>
      <c r="F10165" s="42"/>
      <c r="G10165" s="83"/>
      <c r="H10165" s="31"/>
      <c r="I10165" s="31"/>
      <c r="J10165" s="83"/>
      <c r="K10165" s="31"/>
      <c r="L10165" s="31"/>
      <c r="M10165" s="168"/>
      <c r="N10165" s="147"/>
      <c r="O10165" s="105"/>
      <c r="P10165" s="42"/>
      <c r="Q10165" s="31"/>
      <c r="R10165" s="83"/>
      <c r="S10165" s="31"/>
      <c r="T10165" s="31"/>
      <c r="U10165" s="168"/>
      <c r="V10165" s="149"/>
      <c r="W10165" s="140" t="str" cm="1">
        <f t="array" ref="W10165">IF(SUM(LEN(B10165:V10165))=0,"",IF(OR(OR(ISBLANK(F10165),SUM(LEN(C10165),LEN(D10165))=0),AND(NOT(E10165="Unknown"),ISBLANK(J10165)),AND(NOT(O10165="Unknown"),ISBLANK(R10165))),"Missing Information", INDEX(Table15[Entire Service Line Classification], MATCH(SUMIFS(Table15[Unique ID],Table15[System-Owned Portion],E10165,Table15[If Material Anything Other than "Lead" in Column E,Was Material Ever Previously Lead?],G10165,Table15[Customer-Owned Portion],O10165),Table15[Unique ID],0),0)))</f>
        <v/>
      </c>
    </row>
    <row r="10166" spans="2:23" x14ac:dyDescent="0.25">
      <c r="B10166" s="145"/>
      <c r="C10166" s="31"/>
      <c r="D10166" s="31"/>
      <c r="E10166" s="43"/>
      <c r="F10166" s="42"/>
      <c r="G10166" s="83"/>
      <c r="H10166" s="31"/>
      <c r="I10166" s="31"/>
      <c r="J10166" s="83"/>
      <c r="K10166" s="31"/>
      <c r="L10166" s="31"/>
      <c r="M10166" s="168"/>
      <c r="N10166" s="147"/>
      <c r="O10166" s="105"/>
      <c r="P10166" s="42"/>
      <c r="Q10166" s="31"/>
      <c r="R10166" s="83"/>
      <c r="S10166" s="31"/>
      <c r="T10166" s="31"/>
      <c r="U10166" s="168"/>
      <c r="V10166" s="149"/>
      <c r="W10166" s="140" t="str" cm="1">
        <f t="array" ref="W10166">IF(SUM(LEN(B10166:V10166))=0,"",IF(OR(OR(ISBLANK(F10166),SUM(LEN(C10166),LEN(D10166))=0),AND(NOT(E10166="Unknown"),ISBLANK(J10166)),AND(NOT(O10166="Unknown"),ISBLANK(R10166))),"Missing Information", INDEX(Table15[Entire Service Line Classification], MATCH(SUMIFS(Table15[Unique ID],Table15[System-Owned Portion],E10166,Table15[If Material Anything Other than "Lead" in Column E,Was Material Ever Previously Lead?],G10166,Table15[Customer-Owned Portion],O10166),Table15[Unique ID],0),0)))</f>
        <v/>
      </c>
    </row>
    <row r="10167" spans="2:23" x14ac:dyDescent="0.25">
      <c r="B10167" s="145"/>
      <c r="C10167" s="31"/>
      <c r="D10167" s="31"/>
      <c r="E10167" s="43"/>
      <c r="F10167" s="42"/>
      <c r="G10167" s="83"/>
      <c r="H10167" s="31"/>
      <c r="I10167" s="31"/>
      <c r="J10167" s="83"/>
      <c r="K10167" s="31"/>
      <c r="L10167" s="31"/>
      <c r="M10167" s="168"/>
      <c r="N10167" s="147"/>
      <c r="O10167" s="105"/>
      <c r="P10167" s="42"/>
      <c r="Q10167" s="31"/>
      <c r="R10167" s="83"/>
      <c r="S10167" s="31"/>
      <c r="T10167" s="31"/>
      <c r="U10167" s="168"/>
      <c r="V10167" s="149"/>
      <c r="W10167" s="140" t="str" cm="1">
        <f t="array" ref="W10167">IF(SUM(LEN(B10167:V10167))=0,"",IF(OR(OR(ISBLANK(F10167),SUM(LEN(C10167),LEN(D10167))=0),AND(NOT(E10167="Unknown"),ISBLANK(J10167)),AND(NOT(O10167="Unknown"),ISBLANK(R10167))),"Missing Information", INDEX(Table15[Entire Service Line Classification], MATCH(SUMIFS(Table15[Unique ID],Table15[System-Owned Portion],E10167,Table15[If Material Anything Other than "Lead" in Column E,Was Material Ever Previously Lead?],G10167,Table15[Customer-Owned Portion],O10167),Table15[Unique ID],0),0)))</f>
        <v/>
      </c>
    </row>
    <row r="10168" spans="2:23" x14ac:dyDescent="0.25">
      <c r="B10168" s="145"/>
      <c r="C10168" s="31"/>
      <c r="D10168" s="31"/>
      <c r="E10168" s="43"/>
      <c r="F10168" s="42"/>
      <c r="G10168" s="83"/>
      <c r="H10168" s="31"/>
      <c r="I10168" s="31"/>
      <c r="J10168" s="83"/>
      <c r="K10168" s="31"/>
      <c r="L10168" s="31"/>
      <c r="M10168" s="168"/>
      <c r="N10168" s="147"/>
      <c r="O10168" s="105"/>
      <c r="P10168" s="42"/>
      <c r="Q10168" s="31"/>
      <c r="R10168" s="83"/>
      <c r="S10168" s="31"/>
      <c r="T10168" s="31"/>
      <c r="U10168" s="168"/>
      <c r="V10168" s="149"/>
      <c r="W10168" s="140" t="str" cm="1">
        <f t="array" ref="W10168">IF(SUM(LEN(B10168:V10168))=0,"",IF(OR(OR(ISBLANK(F10168),SUM(LEN(C10168),LEN(D10168))=0),AND(NOT(E10168="Unknown"),ISBLANK(J10168)),AND(NOT(O10168="Unknown"),ISBLANK(R10168))),"Missing Information", INDEX(Table15[Entire Service Line Classification], MATCH(SUMIFS(Table15[Unique ID],Table15[System-Owned Portion],E10168,Table15[If Material Anything Other than "Lead" in Column E,Was Material Ever Previously Lead?],G10168,Table15[Customer-Owned Portion],O10168),Table15[Unique ID],0),0)))</f>
        <v/>
      </c>
    </row>
    <row r="10169" spans="2:23" x14ac:dyDescent="0.25">
      <c r="B10169" s="145"/>
      <c r="C10169" s="31"/>
      <c r="D10169" s="31"/>
      <c r="E10169" s="43"/>
      <c r="F10169" s="42"/>
      <c r="G10169" s="83"/>
      <c r="H10169" s="31"/>
      <c r="I10169" s="31"/>
      <c r="J10169" s="83"/>
      <c r="K10169" s="31"/>
      <c r="L10169" s="31"/>
      <c r="M10169" s="168"/>
      <c r="N10169" s="147"/>
      <c r="O10169" s="105"/>
      <c r="P10169" s="42"/>
      <c r="Q10169" s="31"/>
      <c r="R10169" s="83"/>
      <c r="S10169" s="31"/>
      <c r="T10169" s="31"/>
      <c r="U10169" s="168"/>
      <c r="V10169" s="149"/>
      <c r="W10169" s="140" t="str" cm="1">
        <f t="array" ref="W10169">IF(SUM(LEN(B10169:V10169))=0,"",IF(OR(OR(ISBLANK(F10169),SUM(LEN(C10169),LEN(D10169))=0),AND(NOT(E10169="Unknown"),ISBLANK(J10169)),AND(NOT(O10169="Unknown"),ISBLANK(R10169))),"Missing Information", INDEX(Table15[Entire Service Line Classification], MATCH(SUMIFS(Table15[Unique ID],Table15[System-Owned Portion],E10169,Table15[If Material Anything Other than "Lead" in Column E,Was Material Ever Previously Lead?],G10169,Table15[Customer-Owned Portion],O10169),Table15[Unique ID],0),0)))</f>
        <v/>
      </c>
    </row>
    <row r="10170" spans="2:23" x14ac:dyDescent="0.25">
      <c r="B10170" s="145"/>
      <c r="C10170" s="31"/>
      <c r="D10170" s="31"/>
      <c r="E10170" s="43"/>
      <c r="F10170" s="42"/>
      <c r="G10170" s="83"/>
      <c r="H10170" s="31"/>
      <c r="I10170" s="31"/>
      <c r="J10170" s="83"/>
      <c r="K10170" s="31"/>
      <c r="L10170" s="31"/>
      <c r="M10170" s="168"/>
      <c r="N10170" s="147"/>
      <c r="O10170" s="105"/>
      <c r="P10170" s="42"/>
      <c r="Q10170" s="31"/>
      <c r="R10170" s="83"/>
      <c r="S10170" s="31"/>
      <c r="T10170" s="31"/>
      <c r="U10170" s="168"/>
      <c r="V10170" s="149"/>
      <c r="W10170" s="140" t="str" cm="1">
        <f t="array" ref="W10170">IF(SUM(LEN(B10170:V10170))=0,"",IF(OR(OR(ISBLANK(F10170),SUM(LEN(C10170),LEN(D10170))=0),AND(NOT(E10170="Unknown"),ISBLANK(J10170)),AND(NOT(O10170="Unknown"),ISBLANK(R10170))),"Missing Information", INDEX(Table15[Entire Service Line Classification], MATCH(SUMIFS(Table15[Unique ID],Table15[System-Owned Portion],E10170,Table15[If Material Anything Other than "Lead" in Column E,Was Material Ever Previously Lead?],G10170,Table15[Customer-Owned Portion],O10170),Table15[Unique ID],0),0)))</f>
        <v/>
      </c>
    </row>
    <row r="10171" spans="2:23" x14ac:dyDescent="0.25">
      <c r="B10171" s="145"/>
      <c r="C10171" s="31"/>
      <c r="D10171" s="31"/>
      <c r="E10171" s="43"/>
      <c r="F10171" s="42"/>
      <c r="G10171" s="83"/>
      <c r="H10171" s="31"/>
      <c r="I10171" s="31"/>
      <c r="J10171" s="83"/>
      <c r="K10171" s="31"/>
      <c r="L10171" s="31"/>
      <c r="M10171" s="168"/>
      <c r="N10171" s="147"/>
      <c r="O10171" s="105"/>
      <c r="P10171" s="42"/>
      <c r="Q10171" s="31"/>
      <c r="R10171" s="83"/>
      <c r="S10171" s="31"/>
      <c r="T10171" s="31"/>
      <c r="U10171" s="168"/>
      <c r="V10171" s="149"/>
      <c r="W10171" s="140" t="str" cm="1">
        <f t="array" ref="W10171">IF(SUM(LEN(B10171:V10171))=0,"",IF(OR(OR(ISBLANK(F10171),SUM(LEN(C10171),LEN(D10171))=0),AND(NOT(E10171="Unknown"),ISBLANK(J10171)),AND(NOT(O10171="Unknown"),ISBLANK(R10171))),"Missing Information", INDEX(Table15[Entire Service Line Classification], MATCH(SUMIFS(Table15[Unique ID],Table15[System-Owned Portion],E10171,Table15[If Material Anything Other than "Lead" in Column E,Was Material Ever Previously Lead?],G10171,Table15[Customer-Owned Portion],O10171),Table15[Unique ID],0),0)))</f>
        <v/>
      </c>
    </row>
    <row r="10172" spans="2:23" x14ac:dyDescent="0.25">
      <c r="B10172" s="145"/>
      <c r="C10172" s="31"/>
      <c r="D10172" s="31"/>
      <c r="E10172" s="43"/>
      <c r="F10172" s="42"/>
      <c r="G10172" s="83"/>
      <c r="H10172" s="31"/>
      <c r="I10172" s="31"/>
      <c r="J10172" s="83"/>
      <c r="K10172" s="31"/>
      <c r="L10172" s="31"/>
      <c r="M10172" s="168"/>
      <c r="N10172" s="147"/>
      <c r="O10172" s="105"/>
      <c r="P10172" s="42"/>
      <c r="Q10172" s="31"/>
      <c r="R10172" s="83"/>
      <c r="S10172" s="31"/>
      <c r="T10172" s="31"/>
      <c r="U10172" s="168"/>
      <c r="V10172" s="149"/>
      <c r="W10172" s="140" t="str" cm="1">
        <f t="array" ref="W10172">IF(SUM(LEN(B10172:V10172))=0,"",IF(OR(OR(ISBLANK(F10172),SUM(LEN(C10172),LEN(D10172))=0),AND(NOT(E10172="Unknown"),ISBLANK(J10172)),AND(NOT(O10172="Unknown"),ISBLANK(R10172))),"Missing Information", INDEX(Table15[Entire Service Line Classification], MATCH(SUMIFS(Table15[Unique ID],Table15[System-Owned Portion],E10172,Table15[If Material Anything Other than "Lead" in Column E,Was Material Ever Previously Lead?],G10172,Table15[Customer-Owned Portion],O10172),Table15[Unique ID],0),0)))</f>
        <v/>
      </c>
    </row>
    <row r="10173" spans="2:23" x14ac:dyDescent="0.25">
      <c r="B10173" s="145"/>
      <c r="C10173" s="31"/>
      <c r="D10173" s="31"/>
      <c r="E10173" s="43"/>
      <c r="F10173" s="42"/>
      <c r="G10173" s="83"/>
      <c r="H10173" s="31"/>
      <c r="I10173" s="31"/>
      <c r="J10173" s="83"/>
      <c r="K10173" s="31"/>
      <c r="L10173" s="31"/>
      <c r="M10173" s="168"/>
      <c r="N10173" s="147"/>
      <c r="O10173" s="105"/>
      <c r="P10173" s="42"/>
      <c r="Q10173" s="31"/>
      <c r="R10173" s="83"/>
      <c r="S10173" s="31"/>
      <c r="T10173" s="31"/>
      <c r="U10173" s="168"/>
      <c r="V10173" s="149"/>
      <c r="W10173" s="140" t="str" cm="1">
        <f t="array" ref="W10173">IF(SUM(LEN(B10173:V10173))=0,"",IF(OR(OR(ISBLANK(F10173),SUM(LEN(C10173),LEN(D10173))=0),AND(NOT(E10173="Unknown"),ISBLANK(J10173)),AND(NOT(O10173="Unknown"),ISBLANK(R10173))),"Missing Information", INDEX(Table15[Entire Service Line Classification], MATCH(SUMIFS(Table15[Unique ID],Table15[System-Owned Portion],E10173,Table15[If Material Anything Other than "Lead" in Column E,Was Material Ever Previously Lead?],G10173,Table15[Customer-Owned Portion],O10173),Table15[Unique ID],0),0)))</f>
        <v/>
      </c>
    </row>
    <row r="10174" spans="2:23" x14ac:dyDescent="0.25">
      <c r="B10174" s="145"/>
      <c r="C10174" s="31"/>
      <c r="D10174" s="31"/>
      <c r="E10174" s="43"/>
      <c r="F10174" s="42"/>
      <c r="G10174" s="83"/>
      <c r="H10174" s="31"/>
      <c r="I10174" s="31"/>
      <c r="J10174" s="83"/>
      <c r="K10174" s="31"/>
      <c r="L10174" s="31"/>
      <c r="M10174" s="168"/>
      <c r="N10174" s="147"/>
      <c r="O10174" s="105"/>
      <c r="P10174" s="42"/>
      <c r="Q10174" s="31"/>
      <c r="R10174" s="83"/>
      <c r="S10174" s="31"/>
      <c r="T10174" s="31"/>
      <c r="U10174" s="168"/>
      <c r="V10174" s="149"/>
      <c r="W10174" s="140" t="str" cm="1">
        <f t="array" ref="W10174">IF(SUM(LEN(B10174:V10174))=0,"",IF(OR(OR(ISBLANK(F10174),SUM(LEN(C10174),LEN(D10174))=0),AND(NOT(E10174="Unknown"),ISBLANK(J10174)),AND(NOT(O10174="Unknown"),ISBLANK(R10174))),"Missing Information", INDEX(Table15[Entire Service Line Classification], MATCH(SUMIFS(Table15[Unique ID],Table15[System-Owned Portion],E10174,Table15[If Material Anything Other than "Lead" in Column E,Was Material Ever Previously Lead?],G10174,Table15[Customer-Owned Portion],O10174),Table15[Unique ID],0),0)))</f>
        <v/>
      </c>
    </row>
    <row r="10175" spans="2:23" x14ac:dyDescent="0.25">
      <c r="B10175" s="145"/>
      <c r="C10175" s="31"/>
      <c r="D10175" s="31"/>
      <c r="E10175" s="43"/>
      <c r="F10175" s="42"/>
      <c r="G10175" s="83"/>
      <c r="H10175" s="31"/>
      <c r="I10175" s="31"/>
      <c r="J10175" s="83"/>
      <c r="K10175" s="31"/>
      <c r="L10175" s="31"/>
      <c r="M10175" s="168"/>
      <c r="N10175" s="147"/>
      <c r="O10175" s="105"/>
      <c r="P10175" s="42"/>
      <c r="Q10175" s="31"/>
      <c r="R10175" s="83"/>
      <c r="S10175" s="31"/>
      <c r="T10175" s="31"/>
      <c r="U10175" s="168"/>
      <c r="V10175" s="149"/>
      <c r="W10175" s="140" t="str" cm="1">
        <f t="array" ref="W10175">IF(SUM(LEN(B10175:V10175))=0,"",IF(OR(OR(ISBLANK(F10175),SUM(LEN(C10175),LEN(D10175))=0),AND(NOT(E10175="Unknown"),ISBLANK(J10175)),AND(NOT(O10175="Unknown"),ISBLANK(R10175))),"Missing Information", INDEX(Table15[Entire Service Line Classification], MATCH(SUMIFS(Table15[Unique ID],Table15[System-Owned Portion],E10175,Table15[If Material Anything Other than "Lead" in Column E,Was Material Ever Previously Lead?],G10175,Table15[Customer-Owned Portion],O10175),Table15[Unique ID],0),0)))</f>
        <v/>
      </c>
    </row>
    <row r="10176" spans="2:23" x14ac:dyDescent="0.25">
      <c r="B10176" s="145"/>
      <c r="C10176" s="31"/>
      <c r="D10176" s="31"/>
      <c r="E10176" s="43"/>
      <c r="F10176" s="42"/>
      <c r="G10176" s="83"/>
      <c r="H10176" s="31"/>
      <c r="I10176" s="31"/>
      <c r="J10176" s="83"/>
      <c r="K10176" s="31"/>
      <c r="L10176" s="31"/>
      <c r="M10176" s="168"/>
      <c r="N10176" s="147"/>
      <c r="O10176" s="105"/>
      <c r="P10176" s="42"/>
      <c r="Q10176" s="31"/>
      <c r="R10176" s="83"/>
      <c r="S10176" s="31"/>
      <c r="T10176" s="31"/>
      <c r="U10176" s="168"/>
      <c r="V10176" s="149"/>
      <c r="W10176" s="140" t="str" cm="1">
        <f t="array" ref="W10176">IF(SUM(LEN(B10176:V10176))=0,"",IF(OR(OR(ISBLANK(F10176),SUM(LEN(C10176),LEN(D10176))=0),AND(NOT(E10176="Unknown"),ISBLANK(J10176)),AND(NOT(O10176="Unknown"),ISBLANK(R10176))),"Missing Information", INDEX(Table15[Entire Service Line Classification], MATCH(SUMIFS(Table15[Unique ID],Table15[System-Owned Portion],E10176,Table15[If Material Anything Other than "Lead" in Column E,Was Material Ever Previously Lead?],G10176,Table15[Customer-Owned Portion],O10176),Table15[Unique ID],0),0)))</f>
        <v/>
      </c>
    </row>
    <row r="10177" spans="2:23" x14ac:dyDescent="0.25">
      <c r="B10177" s="145"/>
      <c r="C10177" s="31"/>
      <c r="D10177" s="31"/>
      <c r="E10177" s="43"/>
      <c r="F10177" s="42"/>
      <c r="G10177" s="83"/>
      <c r="H10177" s="31"/>
      <c r="I10177" s="31"/>
      <c r="J10177" s="83"/>
      <c r="K10177" s="31"/>
      <c r="L10177" s="31"/>
      <c r="M10177" s="168"/>
      <c r="N10177" s="147"/>
      <c r="O10177" s="105"/>
      <c r="P10177" s="42"/>
      <c r="Q10177" s="31"/>
      <c r="R10177" s="83"/>
      <c r="S10177" s="31"/>
      <c r="T10177" s="31"/>
      <c r="U10177" s="168"/>
      <c r="V10177" s="149"/>
      <c r="W10177" s="140" t="str" cm="1">
        <f t="array" ref="W10177">IF(SUM(LEN(B10177:V10177))=0,"",IF(OR(OR(ISBLANK(F10177),SUM(LEN(C10177),LEN(D10177))=0),AND(NOT(E10177="Unknown"),ISBLANK(J10177)),AND(NOT(O10177="Unknown"),ISBLANK(R10177))),"Missing Information", INDEX(Table15[Entire Service Line Classification], MATCH(SUMIFS(Table15[Unique ID],Table15[System-Owned Portion],E10177,Table15[If Material Anything Other than "Lead" in Column E,Was Material Ever Previously Lead?],G10177,Table15[Customer-Owned Portion],O10177),Table15[Unique ID],0),0)))</f>
        <v/>
      </c>
    </row>
    <row r="10178" spans="2:23" x14ac:dyDescent="0.25">
      <c r="B10178" s="145"/>
      <c r="C10178" s="31"/>
      <c r="D10178" s="31"/>
      <c r="E10178" s="43"/>
      <c r="F10178" s="42"/>
      <c r="G10178" s="83"/>
      <c r="H10178" s="31"/>
      <c r="I10178" s="31"/>
      <c r="J10178" s="83"/>
      <c r="K10178" s="31"/>
      <c r="L10178" s="31"/>
      <c r="M10178" s="168"/>
      <c r="N10178" s="147"/>
      <c r="O10178" s="105"/>
      <c r="P10178" s="42"/>
      <c r="Q10178" s="31"/>
      <c r="R10178" s="83"/>
      <c r="S10178" s="31"/>
      <c r="T10178" s="31"/>
      <c r="U10178" s="168"/>
      <c r="V10178" s="149"/>
      <c r="W10178" s="140" t="str" cm="1">
        <f t="array" ref="W10178">IF(SUM(LEN(B10178:V10178))=0,"",IF(OR(OR(ISBLANK(F10178),SUM(LEN(C10178),LEN(D10178))=0),AND(NOT(E10178="Unknown"),ISBLANK(J10178)),AND(NOT(O10178="Unknown"),ISBLANK(R10178))),"Missing Information", INDEX(Table15[Entire Service Line Classification], MATCH(SUMIFS(Table15[Unique ID],Table15[System-Owned Portion],E10178,Table15[If Material Anything Other than "Lead" in Column E,Was Material Ever Previously Lead?],G10178,Table15[Customer-Owned Portion],O10178),Table15[Unique ID],0),0)))</f>
        <v/>
      </c>
    </row>
    <row r="10179" spans="2:23" x14ac:dyDescent="0.25">
      <c r="B10179" s="145"/>
      <c r="C10179" s="31"/>
      <c r="D10179" s="31"/>
      <c r="E10179" s="43"/>
      <c r="F10179" s="42"/>
      <c r="G10179" s="83"/>
      <c r="H10179" s="31"/>
      <c r="I10179" s="31"/>
      <c r="J10179" s="83"/>
      <c r="K10179" s="31"/>
      <c r="L10179" s="31"/>
      <c r="M10179" s="168"/>
      <c r="N10179" s="147"/>
      <c r="O10179" s="105"/>
      <c r="P10179" s="42"/>
      <c r="Q10179" s="31"/>
      <c r="R10179" s="83"/>
      <c r="S10179" s="31"/>
      <c r="T10179" s="31"/>
      <c r="U10179" s="168"/>
      <c r="V10179" s="149"/>
      <c r="W10179" s="140" t="str" cm="1">
        <f t="array" ref="W10179">IF(SUM(LEN(B10179:V10179))=0,"",IF(OR(OR(ISBLANK(F10179),SUM(LEN(C10179),LEN(D10179))=0),AND(NOT(E10179="Unknown"),ISBLANK(J10179)),AND(NOT(O10179="Unknown"),ISBLANK(R10179))),"Missing Information", INDEX(Table15[Entire Service Line Classification], MATCH(SUMIFS(Table15[Unique ID],Table15[System-Owned Portion],E10179,Table15[If Material Anything Other than "Lead" in Column E,Was Material Ever Previously Lead?],G10179,Table15[Customer-Owned Portion],O10179),Table15[Unique ID],0),0)))</f>
        <v/>
      </c>
    </row>
    <row r="10180" spans="2:23" x14ac:dyDescent="0.25">
      <c r="B10180" s="145"/>
      <c r="C10180" s="31"/>
      <c r="D10180" s="31"/>
      <c r="E10180" s="43"/>
      <c r="F10180" s="42"/>
      <c r="G10180" s="83"/>
      <c r="H10180" s="31"/>
      <c r="I10180" s="31"/>
      <c r="J10180" s="83"/>
      <c r="K10180" s="31"/>
      <c r="L10180" s="31"/>
      <c r="M10180" s="168"/>
      <c r="N10180" s="147"/>
      <c r="O10180" s="105"/>
      <c r="P10180" s="42"/>
      <c r="Q10180" s="31"/>
      <c r="R10180" s="83"/>
      <c r="S10180" s="31"/>
      <c r="T10180" s="31"/>
      <c r="U10180" s="168"/>
      <c r="V10180" s="149"/>
      <c r="W10180" s="140" t="str" cm="1">
        <f t="array" ref="W10180">IF(SUM(LEN(B10180:V10180))=0,"",IF(OR(OR(ISBLANK(F10180),SUM(LEN(C10180),LEN(D10180))=0),AND(NOT(E10180="Unknown"),ISBLANK(J10180)),AND(NOT(O10180="Unknown"),ISBLANK(R10180))),"Missing Information", INDEX(Table15[Entire Service Line Classification], MATCH(SUMIFS(Table15[Unique ID],Table15[System-Owned Portion],E10180,Table15[If Material Anything Other than "Lead" in Column E,Was Material Ever Previously Lead?],G10180,Table15[Customer-Owned Portion],O10180),Table15[Unique ID],0),0)))</f>
        <v/>
      </c>
    </row>
    <row r="10181" spans="2:23" x14ac:dyDescent="0.25">
      <c r="B10181" s="145"/>
      <c r="C10181" s="31"/>
      <c r="D10181" s="31"/>
      <c r="E10181" s="43"/>
      <c r="F10181" s="42"/>
      <c r="G10181" s="83"/>
      <c r="H10181" s="31"/>
      <c r="I10181" s="31"/>
      <c r="J10181" s="83"/>
      <c r="K10181" s="31"/>
      <c r="L10181" s="31"/>
      <c r="M10181" s="168"/>
      <c r="N10181" s="147"/>
      <c r="O10181" s="105"/>
      <c r="P10181" s="42"/>
      <c r="Q10181" s="31"/>
      <c r="R10181" s="83"/>
      <c r="S10181" s="31"/>
      <c r="T10181" s="31"/>
      <c r="U10181" s="168"/>
      <c r="V10181" s="149"/>
      <c r="W10181" s="140" t="str" cm="1">
        <f t="array" ref="W10181">IF(SUM(LEN(B10181:V10181))=0,"",IF(OR(OR(ISBLANK(F10181),SUM(LEN(C10181),LEN(D10181))=0),AND(NOT(E10181="Unknown"),ISBLANK(J10181)),AND(NOT(O10181="Unknown"),ISBLANK(R10181))),"Missing Information", INDEX(Table15[Entire Service Line Classification], MATCH(SUMIFS(Table15[Unique ID],Table15[System-Owned Portion],E10181,Table15[If Material Anything Other than "Lead" in Column E,Was Material Ever Previously Lead?],G10181,Table15[Customer-Owned Portion],O10181),Table15[Unique ID],0),0)))</f>
        <v/>
      </c>
    </row>
    <row r="10182" spans="2:23" x14ac:dyDescent="0.25">
      <c r="B10182" s="145"/>
      <c r="C10182" s="31"/>
      <c r="D10182" s="31"/>
      <c r="E10182" s="43"/>
      <c r="F10182" s="42"/>
      <c r="G10182" s="83"/>
      <c r="H10182" s="31"/>
      <c r="I10182" s="31"/>
      <c r="J10182" s="83"/>
      <c r="K10182" s="31"/>
      <c r="L10182" s="31"/>
      <c r="M10182" s="168"/>
      <c r="N10182" s="147"/>
      <c r="O10182" s="105"/>
      <c r="P10182" s="42"/>
      <c r="Q10182" s="31"/>
      <c r="R10182" s="83"/>
      <c r="S10182" s="31"/>
      <c r="T10182" s="31"/>
      <c r="U10182" s="168"/>
      <c r="V10182" s="149"/>
      <c r="W10182" s="140" t="str" cm="1">
        <f t="array" ref="W10182">IF(SUM(LEN(B10182:V10182))=0,"",IF(OR(OR(ISBLANK(F10182),SUM(LEN(C10182),LEN(D10182))=0),AND(NOT(E10182="Unknown"),ISBLANK(J10182)),AND(NOT(O10182="Unknown"),ISBLANK(R10182))),"Missing Information", INDEX(Table15[Entire Service Line Classification], MATCH(SUMIFS(Table15[Unique ID],Table15[System-Owned Portion],E10182,Table15[If Material Anything Other than "Lead" in Column E,Was Material Ever Previously Lead?],G10182,Table15[Customer-Owned Portion],O10182),Table15[Unique ID],0),0)))</f>
        <v/>
      </c>
    </row>
    <row r="10183" spans="2:23" x14ac:dyDescent="0.25">
      <c r="B10183" s="145"/>
      <c r="C10183" s="31"/>
      <c r="D10183" s="31"/>
      <c r="E10183" s="43"/>
      <c r="F10183" s="42"/>
      <c r="G10183" s="83"/>
      <c r="H10183" s="31"/>
      <c r="I10183" s="31"/>
      <c r="J10183" s="83"/>
      <c r="K10183" s="31"/>
      <c r="L10183" s="31"/>
      <c r="M10183" s="168"/>
      <c r="N10183" s="147"/>
      <c r="O10183" s="105"/>
      <c r="P10183" s="42"/>
      <c r="Q10183" s="31"/>
      <c r="R10183" s="83"/>
      <c r="S10183" s="31"/>
      <c r="T10183" s="31"/>
      <c r="U10183" s="168"/>
      <c r="V10183" s="149"/>
      <c r="W10183" s="140" t="str" cm="1">
        <f t="array" ref="W10183">IF(SUM(LEN(B10183:V10183))=0,"",IF(OR(OR(ISBLANK(F10183),SUM(LEN(C10183),LEN(D10183))=0),AND(NOT(E10183="Unknown"),ISBLANK(J10183)),AND(NOT(O10183="Unknown"),ISBLANK(R10183))),"Missing Information", INDEX(Table15[Entire Service Line Classification], MATCH(SUMIFS(Table15[Unique ID],Table15[System-Owned Portion],E10183,Table15[If Material Anything Other than "Lead" in Column E,Was Material Ever Previously Lead?],G10183,Table15[Customer-Owned Portion],O10183),Table15[Unique ID],0),0)))</f>
        <v/>
      </c>
    </row>
    <row r="10184" spans="2:23" x14ac:dyDescent="0.25">
      <c r="B10184" s="145"/>
      <c r="C10184" s="31"/>
      <c r="D10184" s="31"/>
      <c r="E10184" s="43"/>
      <c r="F10184" s="42"/>
      <c r="G10184" s="83"/>
      <c r="H10184" s="31"/>
      <c r="I10184" s="31"/>
      <c r="J10184" s="83"/>
      <c r="K10184" s="31"/>
      <c r="L10184" s="31"/>
      <c r="M10184" s="168"/>
      <c r="N10184" s="147"/>
      <c r="O10184" s="105"/>
      <c r="P10184" s="42"/>
      <c r="Q10184" s="31"/>
      <c r="R10184" s="83"/>
      <c r="S10184" s="31"/>
      <c r="T10184" s="31"/>
      <c r="U10184" s="168"/>
      <c r="V10184" s="149"/>
      <c r="W10184" s="140" t="str" cm="1">
        <f t="array" ref="W10184">IF(SUM(LEN(B10184:V10184))=0,"",IF(OR(OR(ISBLANK(F10184),SUM(LEN(C10184),LEN(D10184))=0),AND(NOT(E10184="Unknown"),ISBLANK(J10184)),AND(NOT(O10184="Unknown"),ISBLANK(R10184))),"Missing Information", INDEX(Table15[Entire Service Line Classification], MATCH(SUMIFS(Table15[Unique ID],Table15[System-Owned Portion],E10184,Table15[If Material Anything Other than "Lead" in Column E,Was Material Ever Previously Lead?],G10184,Table15[Customer-Owned Portion],O10184),Table15[Unique ID],0),0)))</f>
        <v/>
      </c>
    </row>
    <row r="10185" spans="2:23" x14ac:dyDescent="0.25">
      <c r="B10185" s="145"/>
      <c r="C10185" s="31"/>
      <c r="D10185" s="31"/>
      <c r="E10185" s="43"/>
      <c r="F10185" s="42"/>
      <c r="G10185" s="83"/>
      <c r="H10185" s="31"/>
      <c r="I10185" s="31"/>
      <c r="J10185" s="83"/>
      <c r="K10185" s="31"/>
      <c r="L10185" s="31"/>
      <c r="M10185" s="168"/>
      <c r="N10185" s="147"/>
      <c r="O10185" s="105"/>
      <c r="P10185" s="42"/>
      <c r="Q10185" s="31"/>
      <c r="R10185" s="83"/>
      <c r="S10185" s="31"/>
      <c r="T10185" s="31"/>
      <c r="U10185" s="168"/>
      <c r="V10185" s="149"/>
      <c r="W10185" s="140" t="str" cm="1">
        <f t="array" ref="W10185">IF(SUM(LEN(B10185:V10185))=0,"",IF(OR(OR(ISBLANK(F10185),SUM(LEN(C10185),LEN(D10185))=0),AND(NOT(E10185="Unknown"),ISBLANK(J10185)),AND(NOT(O10185="Unknown"),ISBLANK(R10185))),"Missing Information", INDEX(Table15[Entire Service Line Classification], MATCH(SUMIFS(Table15[Unique ID],Table15[System-Owned Portion],E10185,Table15[If Material Anything Other than "Lead" in Column E,Was Material Ever Previously Lead?],G10185,Table15[Customer-Owned Portion],O10185),Table15[Unique ID],0),0)))</f>
        <v/>
      </c>
    </row>
    <row r="10186" spans="2:23" x14ac:dyDescent="0.25">
      <c r="B10186" s="145"/>
      <c r="C10186" s="31"/>
      <c r="D10186" s="31"/>
      <c r="E10186" s="43"/>
      <c r="F10186" s="42"/>
      <c r="G10186" s="83"/>
      <c r="H10186" s="31"/>
      <c r="I10186" s="31"/>
      <c r="J10186" s="83"/>
      <c r="K10186" s="31"/>
      <c r="L10186" s="31"/>
      <c r="M10186" s="168"/>
      <c r="N10186" s="147"/>
      <c r="O10186" s="105"/>
      <c r="P10186" s="42"/>
      <c r="Q10186" s="31"/>
      <c r="R10186" s="83"/>
      <c r="S10186" s="31"/>
      <c r="T10186" s="31"/>
      <c r="U10186" s="168"/>
      <c r="V10186" s="149"/>
      <c r="W10186" s="140" t="str" cm="1">
        <f t="array" ref="W10186">IF(SUM(LEN(B10186:V10186))=0,"",IF(OR(OR(ISBLANK(F10186),SUM(LEN(C10186),LEN(D10186))=0),AND(NOT(E10186="Unknown"),ISBLANK(J10186)),AND(NOT(O10186="Unknown"),ISBLANK(R10186))),"Missing Information", INDEX(Table15[Entire Service Line Classification], MATCH(SUMIFS(Table15[Unique ID],Table15[System-Owned Portion],E10186,Table15[If Material Anything Other than "Lead" in Column E,Was Material Ever Previously Lead?],G10186,Table15[Customer-Owned Portion],O10186),Table15[Unique ID],0),0)))</f>
        <v/>
      </c>
    </row>
    <row r="10187" spans="2:23" x14ac:dyDescent="0.25">
      <c r="B10187" s="145"/>
      <c r="C10187" s="31"/>
      <c r="D10187" s="31"/>
      <c r="E10187" s="43"/>
      <c r="F10187" s="42"/>
      <c r="G10187" s="83"/>
      <c r="H10187" s="31"/>
      <c r="I10187" s="31"/>
      <c r="J10187" s="83"/>
      <c r="K10187" s="31"/>
      <c r="L10187" s="31"/>
      <c r="M10187" s="168"/>
      <c r="N10187" s="147"/>
      <c r="O10187" s="105"/>
      <c r="P10187" s="42"/>
      <c r="Q10187" s="31"/>
      <c r="R10187" s="83"/>
      <c r="S10187" s="31"/>
      <c r="T10187" s="31"/>
      <c r="U10187" s="168"/>
      <c r="V10187" s="149"/>
      <c r="W10187" s="140" t="str" cm="1">
        <f t="array" ref="W10187">IF(SUM(LEN(B10187:V10187))=0,"",IF(OR(OR(ISBLANK(F10187),SUM(LEN(C10187),LEN(D10187))=0),AND(NOT(E10187="Unknown"),ISBLANK(J10187)),AND(NOT(O10187="Unknown"),ISBLANK(R10187))),"Missing Information", INDEX(Table15[Entire Service Line Classification], MATCH(SUMIFS(Table15[Unique ID],Table15[System-Owned Portion],E10187,Table15[If Material Anything Other than "Lead" in Column E,Was Material Ever Previously Lead?],G10187,Table15[Customer-Owned Portion],O10187),Table15[Unique ID],0),0)))</f>
        <v/>
      </c>
    </row>
    <row r="10188" spans="2:23" x14ac:dyDescent="0.25">
      <c r="B10188" s="145"/>
      <c r="C10188" s="31"/>
      <c r="D10188" s="31"/>
      <c r="E10188" s="43"/>
      <c r="F10188" s="42"/>
      <c r="G10188" s="83"/>
      <c r="H10188" s="31"/>
      <c r="I10188" s="31"/>
      <c r="J10188" s="83"/>
      <c r="K10188" s="31"/>
      <c r="L10188" s="31"/>
      <c r="M10188" s="168"/>
      <c r="N10188" s="147"/>
      <c r="O10188" s="105"/>
      <c r="P10188" s="42"/>
      <c r="Q10188" s="31"/>
      <c r="R10188" s="83"/>
      <c r="S10188" s="31"/>
      <c r="T10188" s="31"/>
      <c r="U10188" s="168"/>
      <c r="V10188" s="149"/>
      <c r="W10188" s="140" t="str" cm="1">
        <f t="array" ref="W10188">IF(SUM(LEN(B10188:V10188))=0,"",IF(OR(OR(ISBLANK(F10188),SUM(LEN(C10188),LEN(D10188))=0),AND(NOT(E10188="Unknown"),ISBLANK(J10188)),AND(NOT(O10188="Unknown"),ISBLANK(R10188))),"Missing Information", INDEX(Table15[Entire Service Line Classification], MATCH(SUMIFS(Table15[Unique ID],Table15[System-Owned Portion],E10188,Table15[If Material Anything Other than "Lead" in Column E,Was Material Ever Previously Lead?],G10188,Table15[Customer-Owned Portion],O10188),Table15[Unique ID],0),0)))</f>
        <v/>
      </c>
    </row>
    <row r="10189" spans="2:23" x14ac:dyDescent="0.25">
      <c r="B10189" s="145"/>
      <c r="C10189" s="31"/>
      <c r="D10189" s="31"/>
      <c r="E10189" s="43"/>
      <c r="F10189" s="42"/>
      <c r="G10189" s="83"/>
      <c r="H10189" s="31"/>
      <c r="I10189" s="31"/>
      <c r="J10189" s="83"/>
      <c r="K10189" s="31"/>
      <c r="L10189" s="31"/>
      <c r="M10189" s="168"/>
      <c r="N10189" s="147"/>
      <c r="O10189" s="105"/>
      <c r="P10189" s="42"/>
      <c r="Q10189" s="31"/>
      <c r="R10189" s="83"/>
      <c r="S10189" s="31"/>
      <c r="T10189" s="31"/>
      <c r="U10189" s="168"/>
      <c r="V10189" s="149"/>
      <c r="W10189" s="140" t="str" cm="1">
        <f t="array" ref="W10189">IF(SUM(LEN(B10189:V10189))=0,"",IF(OR(OR(ISBLANK(F10189),SUM(LEN(C10189),LEN(D10189))=0),AND(NOT(E10189="Unknown"),ISBLANK(J10189)),AND(NOT(O10189="Unknown"),ISBLANK(R10189))),"Missing Information", INDEX(Table15[Entire Service Line Classification], MATCH(SUMIFS(Table15[Unique ID],Table15[System-Owned Portion],E10189,Table15[If Material Anything Other than "Lead" in Column E,Was Material Ever Previously Lead?],G10189,Table15[Customer-Owned Portion],O10189),Table15[Unique ID],0),0)))</f>
        <v/>
      </c>
    </row>
    <row r="10190" spans="2:23" x14ac:dyDescent="0.25">
      <c r="B10190" s="145"/>
      <c r="C10190" s="31"/>
      <c r="D10190" s="31"/>
      <c r="E10190" s="43"/>
      <c r="F10190" s="42"/>
      <c r="G10190" s="83"/>
      <c r="H10190" s="31"/>
      <c r="I10190" s="31"/>
      <c r="J10190" s="83"/>
      <c r="K10190" s="31"/>
      <c r="L10190" s="31"/>
      <c r="M10190" s="168"/>
      <c r="N10190" s="147"/>
      <c r="O10190" s="105"/>
      <c r="P10190" s="42"/>
      <c r="Q10190" s="31"/>
      <c r="R10190" s="83"/>
      <c r="S10190" s="31"/>
      <c r="T10190" s="31"/>
      <c r="U10190" s="168"/>
      <c r="V10190" s="149"/>
      <c r="W10190" s="140" t="str" cm="1">
        <f t="array" ref="W10190">IF(SUM(LEN(B10190:V10190))=0,"",IF(OR(OR(ISBLANK(F10190),SUM(LEN(C10190),LEN(D10190))=0),AND(NOT(E10190="Unknown"),ISBLANK(J10190)),AND(NOT(O10190="Unknown"),ISBLANK(R10190))),"Missing Information", INDEX(Table15[Entire Service Line Classification], MATCH(SUMIFS(Table15[Unique ID],Table15[System-Owned Portion],E10190,Table15[If Material Anything Other than "Lead" in Column E,Was Material Ever Previously Lead?],G10190,Table15[Customer-Owned Portion],O10190),Table15[Unique ID],0),0)))</f>
        <v/>
      </c>
    </row>
    <row r="10191" spans="2:23" x14ac:dyDescent="0.25">
      <c r="B10191" s="145"/>
      <c r="C10191" s="31"/>
      <c r="D10191" s="31"/>
      <c r="E10191" s="43"/>
      <c r="F10191" s="42"/>
      <c r="G10191" s="83"/>
      <c r="H10191" s="31"/>
      <c r="I10191" s="31"/>
      <c r="J10191" s="83"/>
      <c r="K10191" s="31"/>
      <c r="L10191" s="31"/>
      <c r="M10191" s="168"/>
      <c r="N10191" s="147"/>
      <c r="O10191" s="105"/>
      <c r="P10191" s="42"/>
      <c r="Q10191" s="31"/>
      <c r="R10191" s="83"/>
      <c r="S10191" s="31"/>
      <c r="T10191" s="31"/>
      <c r="U10191" s="168"/>
      <c r="V10191" s="149"/>
      <c r="W10191" s="140" t="str" cm="1">
        <f t="array" ref="W10191">IF(SUM(LEN(B10191:V10191))=0,"",IF(OR(OR(ISBLANK(F10191),SUM(LEN(C10191),LEN(D10191))=0),AND(NOT(E10191="Unknown"),ISBLANK(J10191)),AND(NOT(O10191="Unknown"),ISBLANK(R10191))),"Missing Information", INDEX(Table15[Entire Service Line Classification], MATCH(SUMIFS(Table15[Unique ID],Table15[System-Owned Portion],E10191,Table15[If Material Anything Other than "Lead" in Column E,Was Material Ever Previously Lead?],G10191,Table15[Customer-Owned Portion],O10191),Table15[Unique ID],0),0)))</f>
        <v/>
      </c>
    </row>
    <row r="10192" spans="2:23" x14ac:dyDescent="0.25">
      <c r="B10192" s="145"/>
      <c r="C10192" s="31"/>
      <c r="D10192" s="31"/>
      <c r="E10192" s="43"/>
      <c r="F10192" s="42"/>
      <c r="G10192" s="83"/>
      <c r="H10192" s="31"/>
      <c r="I10192" s="31"/>
      <c r="J10192" s="83"/>
      <c r="K10192" s="31"/>
      <c r="L10192" s="31"/>
      <c r="M10192" s="168"/>
      <c r="N10192" s="147"/>
      <c r="O10192" s="105"/>
      <c r="P10192" s="42"/>
      <c r="Q10192" s="31"/>
      <c r="R10192" s="83"/>
      <c r="S10192" s="31"/>
      <c r="T10192" s="31"/>
      <c r="U10192" s="168"/>
      <c r="V10192" s="149"/>
      <c r="W10192" s="140" t="str" cm="1">
        <f t="array" ref="W10192">IF(SUM(LEN(B10192:V10192))=0,"",IF(OR(OR(ISBLANK(F10192),SUM(LEN(C10192),LEN(D10192))=0),AND(NOT(E10192="Unknown"),ISBLANK(J10192)),AND(NOT(O10192="Unknown"),ISBLANK(R10192))),"Missing Information", INDEX(Table15[Entire Service Line Classification], MATCH(SUMIFS(Table15[Unique ID],Table15[System-Owned Portion],E10192,Table15[If Material Anything Other than "Lead" in Column E,Was Material Ever Previously Lead?],G10192,Table15[Customer-Owned Portion],O10192),Table15[Unique ID],0),0)))</f>
        <v/>
      </c>
    </row>
    <row r="10193" spans="2:23" x14ac:dyDescent="0.25">
      <c r="B10193" s="145"/>
      <c r="C10193" s="31"/>
      <c r="D10193" s="31"/>
      <c r="E10193" s="43"/>
      <c r="F10193" s="42"/>
      <c r="G10193" s="83"/>
      <c r="H10193" s="31"/>
      <c r="I10193" s="31"/>
      <c r="J10193" s="83"/>
      <c r="K10193" s="31"/>
      <c r="L10193" s="31"/>
      <c r="M10193" s="168"/>
      <c r="N10193" s="147"/>
      <c r="O10193" s="105"/>
      <c r="P10193" s="42"/>
      <c r="Q10193" s="31"/>
      <c r="R10193" s="83"/>
      <c r="S10193" s="31"/>
      <c r="T10193" s="31"/>
      <c r="U10193" s="168"/>
      <c r="V10193" s="149"/>
      <c r="W10193" s="140" t="str" cm="1">
        <f t="array" ref="W10193">IF(SUM(LEN(B10193:V10193))=0,"",IF(OR(OR(ISBLANK(F10193),SUM(LEN(C10193),LEN(D10193))=0),AND(NOT(E10193="Unknown"),ISBLANK(J10193)),AND(NOT(O10193="Unknown"),ISBLANK(R10193))),"Missing Information", INDEX(Table15[Entire Service Line Classification], MATCH(SUMIFS(Table15[Unique ID],Table15[System-Owned Portion],E10193,Table15[If Material Anything Other than "Lead" in Column E,Was Material Ever Previously Lead?],G10193,Table15[Customer-Owned Portion],O10193),Table15[Unique ID],0),0)))</f>
        <v/>
      </c>
    </row>
    <row r="10194" spans="2:23" x14ac:dyDescent="0.25">
      <c r="B10194" s="145"/>
      <c r="C10194" s="31"/>
      <c r="D10194" s="31"/>
      <c r="E10194" s="43"/>
      <c r="F10194" s="42"/>
      <c r="G10194" s="83"/>
      <c r="H10194" s="31"/>
      <c r="I10194" s="31"/>
      <c r="J10194" s="83"/>
      <c r="K10194" s="31"/>
      <c r="L10194" s="31"/>
      <c r="M10194" s="168"/>
      <c r="N10194" s="147"/>
      <c r="O10194" s="105"/>
      <c r="P10194" s="42"/>
      <c r="Q10194" s="31"/>
      <c r="R10194" s="83"/>
      <c r="S10194" s="31"/>
      <c r="T10194" s="31"/>
      <c r="U10194" s="168"/>
      <c r="V10194" s="149"/>
      <c r="W10194" s="140" t="str" cm="1">
        <f t="array" ref="W10194">IF(SUM(LEN(B10194:V10194))=0,"",IF(OR(OR(ISBLANK(F10194),SUM(LEN(C10194),LEN(D10194))=0),AND(NOT(E10194="Unknown"),ISBLANK(J10194)),AND(NOT(O10194="Unknown"),ISBLANK(R10194))),"Missing Information", INDEX(Table15[Entire Service Line Classification], MATCH(SUMIFS(Table15[Unique ID],Table15[System-Owned Portion],E10194,Table15[If Material Anything Other than "Lead" in Column E,Was Material Ever Previously Lead?],G10194,Table15[Customer-Owned Portion],O10194),Table15[Unique ID],0),0)))</f>
        <v/>
      </c>
    </row>
    <row r="10195" spans="2:23" x14ac:dyDescent="0.25">
      <c r="B10195" s="145"/>
      <c r="C10195" s="31"/>
      <c r="D10195" s="31"/>
      <c r="E10195" s="43"/>
      <c r="F10195" s="42"/>
      <c r="G10195" s="83"/>
      <c r="H10195" s="31"/>
      <c r="I10195" s="31"/>
      <c r="J10195" s="83"/>
      <c r="K10195" s="31"/>
      <c r="L10195" s="31"/>
      <c r="M10195" s="168"/>
      <c r="N10195" s="147"/>
      <c r="O10195" s="105"/>
      <c r="P10195" s="42"/>
      <c r="Q10195" s="31"/>
      <c r="R10195" s="83"/>
      <c r="S10195" s="31"/>
      <c r="T10195" s="31"/>
      <c r="U10195" s="168"/>
      <c r="V10195" s="149"/>
      <c r="W10195" s="140" t="str" cm="1">
        <f t="array" ref="W10195">IF(SUM(LEN(B10195:V10195))=0,"",IF(OR(OR(ISBLANK(F10195),SUM(LEN(C10195),LEN(D10195))=0),AND(NOT(E10195="Unknown"),ISBLANK(J10195)),AND(NOT(O10195="Unknown"),ISBLANK(R10195))),"Missing Information", INDEX(Table15[Entire Service Line Classification], MATCH(SUMIFS(Table15[Unique ID],Table15[System-Owned Portion],E10195,Table15[If Material Anything Other than "Lead" in Column E,Was Material Ever Previously Lead?],G10195,Table15[Customer-Owned Portion],O10195),Table15[Unique ID],0),0)))</f>
        <v/>
      </c>
    </row>
    <row r="10196" spans="2:23" x14ac:dyDescent="0.25">
      <c r="B10196" s="145"/>
      <c r="C10196" s="31"/>
      <c r="D10196" s="31"/>
      <c r="E10196" s="43"/>
      <c r="F10196" s="42"/>
      <c r="G10196" s="83"/>
      <c r="H10196" s="31"/>
      <c r="I10196" s="31"/>
      <c r="J10196" s="83"/>
      <c r="K10196" s="31"/>
      <c r="L10196" s="31"/>
      <c r="M10196" s="168"/>
      <c r="N10196" s="147"/>
      <c r="O10196" s="105"/>
      <c r="P10196" s="42"/>
      <c r="Q10196" s="31"/>
      <c r="R10196" s="83"/>
      <c r="S10196" s="31"/>
      <c r="T10196" s="31"/>
      <c r="U10196" s="168"/>
      <c r="V10196" s="149"/>
      <c r="W10196" s="140" t="str" cm="1">
        <f t="array" ref="W10196">IF(SUM(LEN(B10196:V10196))=0,"",IF(OR(OR(ISBLANK(F10196),SUM(LEN(C10196),LEN(D10196))=0),AND(NOT(E10196="Unknown"),ISBLANK(J10196)),AND(NOT(O10196="Unknown"),ISBLANK(R10196))),"Missing Information", INDEX(Table15[Entire Service Line Classification], MATCH(SUMIFS(Table15[Unique ID],Table15[System-Owned Portion],E10196,Table15[If Material Anything Other than "Lead" in Column E,Was Material Ever Previously Lead?],G10196,Table15[Customer-Owned Portion],O10196),Table15[Unique ID],0),0)))</f>
        <v/>
      </c>
    </row>
    <row r="10197" spans="2:23" x14ac:dyDescent="0.25">
      <c r="B10197" s="145"/>
      <c r="C10197" s="31"/>
      <c r="D10197" s="31"/>
      <c r="E10197" s="43"/>
      <c r="F10197" s="42"/>
      <c r="G10197" s="83"/>
      <c r="H10197" s="31"/>
      <c r="I10197" s="31"/>
      <c r="J10197" s="83"/>
      <c r="K10197" s="31"/>
      <c r="L10197" s="31"/>
      <c r="M10197" s="168"/>
      <c r="N10197" s="147"/>
      <c r="O10197" s="105"/>
      <c r="P10197" s="42"/>
      <c r="Q10197" s="31"/>
      <c r="R10197" s="83"/>
      <c r="S10197" s="31"/>
      <c r="T10197" s="31"/>
      <c r="U10197" s="168"/>
      <c r="V10197" s="149"/>
      <c r="W10197" s="140" t="str" cm="1">
        <f t="array" ref="W10197">IF(SUM(LEN(B10197:V10197))=0,"",IF(OR(OR(ISBLANK(F10197),SUM(LEN(C10197),LEN(D10197))=0),AND(NOT(E10197="Unknown"),ISBLANK(J10197)),AND(NOT(O10197="Unknown"),ISBLANK(R10197))),"Missing Information", INDEX(Table15[Entire Service Line Classification], MATCH(SUMIFS(Table15[Unique ID],Table15[System-Owned Portion],E10197,Table15[If Material Anything Other than "Lead" in Column E,Was Material Ever Previously Lead?],G10197,Table15[Customer-Owned Portion],O10197),Table15[Unique ID],0),0)))</f>
        <v/>
      </c>
    </row>
    <row r="10198" spans="2:23" x14ac:dyDescent="0.25">
      <c r="B10198" s="145"/>
      <c r="C10198" s="31"/>
      <c r="D10198" s="31"/>
      <c r="E10198" s="43"/>
      <c r="F10198" s="42"/>
      <c r="G10198" s="83"/>
      <c r="H10198" s="31"/>
      <c r="I10198" s="31"/>
      <c r="J10198" s="83"/>
      <c r="K10198" s="31"/>
      <c r="L10198" s="31"/>
      <c r="M10198" s="168"/>
      <c r="N10198" s="147"/>
      <c r="O10198" s="105"/>
      <c r="P10198" s="42"/>
      <c r="Q10198" s="31"/>
      <c r="R10198" s="83"/>
      <c r="S10198" s="31"/>
      <c r="T10198" s="31"/>
      <c r="U10198" s="168"/>
      <c r="V10198" s="149"/>
      <c r="W10198" s="140" t="str" cm="1">
        <f t="array" ref="W10198">IF(SUM(LEN(B10198:V10198))=0,"",IF(OR(OR(ISBLANK(F10198),SUM(LEN(C10198),LEN(D10198))=0),AND(NOT(E10198="Unknown"),ISBLANK(J10198)),AND(NOT(O10198="Unknown"),ISBLANK(R10198))),"Missing Information", INDEX(Table15[Entire Service Line Classification], MATCH(SUMIFS(Table15[Unique ID],Table15[System-Owned Portion],E10198,Table15[If Material Anything Other than "Lead" in Column E,Was Material Ever Previously Lead?],G10198,Table15[Customer-Owned Portion],O10198),Table15[Unique ID],0),0)))</f>
        <v/>
      </c>
    </row>
    <row r="10199" spans="2:23" x14ac:dyDescent="0.25">
      <c r="B10199" s="145"/>
      <c r="C10199" s="31"/>
      <c r="D10199" s="31"/>
      <c r="E10199" s="43"/>
      <c r="F10199" s="42"/>
      <c r="G10199" s="83"/>
      <c r="H10199" s="31"/>
      <c r="I10199" s="31"/>
      <c r="J10199" s="83"/>
      <c r="K10199" s="31"/>
      <c r="L10199" s="31"/>
      <c r="M10199" s="168"/>
      <c r="N10199" s="147"/>
      <c r="O10199" s="105"/>
      <c r="P10199" s="42"/>
      <c r="Q10199" s="31"/>
      <c r="R10199" s="83"/>
      <c r="S10199" s="31"/>
      <c r="T10199" s="31"/>
      <c r="U10199" s="168"/>
      <c r="V10199" s="149"/>
      <c r="W10199" s="140" t="str" cm="1">
        <f t="array" ref="W10199">IF(SUM(LEN(B10199:V10199))=0,"",IF(OR(OR(ISBLANK(F10199),SUM(LEN(C10199),LEN(D10199))=0),AND(NOT(E10199="Unknown"),ISBLANK(J10199)),AND(NOT(O10199="Unknown"),ISBLANK(R10199))),"Missing Information", INDEX(Table15[Entire Service Line Classification], MATCH(SUMIFS(Table15[Unique ID],Table15[System-Owned Portion],E10199,Table15[If Material Anything Other than "Lead" in Column E,Was Material Ever Previously Lead?],G10199,Table15[Customer-Owned Portion],O10199),Table15[Unique ID],0),0)))</f>
        <v/>
      </c>
    </row>
    <row r="10200" spans="2:23" x14ac:dyDescent="0.25">
      <c r="B10200" s="145"/>
      <c r="C10200" s="31"/>
      <c r="D10200" s="31"/>
      <c r="E10200" s="43"/>
      <c r="F10200" s="42"/>
      <c r="G10200" s="83"/>
      <c r="H10200" s="31"/>
      <c r="I10200" s="31"/>
      <c r="J10200" s="83"/>
      <c r="K10200" s="31"/>
      <c r="L10200" s="31"/>
      <c r="M10200" s="168"/>
      <c r="N10200" s="147"/>
      <c r="O10200" s="105"/>
      <c r="P10200" s="42"/>
      <c r="Q10200" s="31"/>
      <c r="R10200" s="83"/>
      <c r="S10200" s="31"/>
      <c r="T10200" s="31"/>
      <c r="U10200" s="168"/>
      <c r="V10200" s="149"/>
      <c r="W10200" s="140" t="str" cm="1">
        <f t="array" ref="W10200">IF(SUM(LEN(B10200:V10200))=0,"",IF(OR(OR(ISBLANK(F10200),SUM(LEN(C10200),LEN(D10200))=0),AND(NOT(E10200="Unknown"),ISBLANK(J10200)),AND(NOT(O10200="Unknown"),ISBLANK(R10200))),"Missing Information", INDEX(Table15[Entire Service Line Classification], MATCH(SUMIFS(Table15[Unique ID],Table15[System-Owned Portion],E10200,Table15[If Material Anything Other than "Lead" in Column E,Was Material Ever Previously Lead?],G10200,Table15[Customer-Owned Portion],O10200),Table15[Unique ID],0),0)))</f>
        <v/>
      </c>
    </row>
    <row r="10201" spans="2:23" x14ac:dyDescent="0.25">
      <c r="B10201" s="145"/>
      <c r="C10201" s="31"/>
      <c r="D10201" s="31"/>
      <c r="E10201" s="43"/>
      <c r="F10201" s="42"/>
      <c r="G10201" s="83"/>
      <c r="H10201" s="31"/>
      <c r="I10201" s="31"/>
      <c r="J10201" s="83"/>
      <c r="K10201" s="31"/>
      <c r="L10201" s="31"/>
      <c r="M10201" s="168"/>
      <c r="N10201" s="147"/>
      <c r="O10201" s="105"/>
      <c r="P10201" s="42"/>
      <c r="Q10201" s="31"/>
      <c r="R10201" s="83"/>
      <c r="S10201" s="31"/>
      <c r="T10201" s="31"/>
      <c r="U10201" s="168"/>
      <c r="V10201" s="149"/>
      <c r="W10201" s="140" t="str" cm="1">
        <f t="array" ref="W10201">IF(SUM(LEN(B10201:V10201))=0,"",IF(OR(OR(ISBLANK(F10201),SUM(LEN(C10201),LEN(D10201))=0),AND(NOT(E10201="Unknown"),ISBLANK(J10201)),AND(NOT(O10201="Unknown"),ISBLANK(R10201))),"Missing Information", INDEX(Table15[Entire Service Line Classification], MATCH(SUMIFS(Table15[Unique ID],Table15[System-Owned Portion],E10201,Table15[If Material Anything Other than "Lead" in Column E,Was Material Ever Previously Lead?],G10201,Table15[Customer-Owned Portion],O10201),Table15[Unique ID],0),0)))</f>
        <v/>
      </c>
    </row>
    <row r="10202" spans="2:23" x14ac:dyDescent="0.25">
      <c r="B10202" s="145"/>
      <c r="C10202" s="31"/>
      <c r="D10202" s="31"/>
      <c r="E10202" s="43"/>
      <c r="F10202" s="42"/>
      <c r="G10202" s="83"/>
      <c r="H10202" s="31"/>
      <c r="I10202" s="31"/>
      <c r="J10202" s="83"/>
      <c r="K10202" s="31"/>
      <c r="L10202" s="31"/>
      <c r="M10202" s="168"/>
      <c r="N10202" s="147"/>
      <c r="O10202" s="105"/>
      <c r="P10202" s="42"/>
      <c r="Q10202" s="31"/>
      <c r="R10202" s="83"/>
      <c r="S10202" s="31"/>
      <c r="T10202" s="31"/>
      <c r="U10202" s="168"/>
      <c r="V10202" s="149"/>
      <c r="W10202" s="140" t="str" cm="1">
        <f t="array" ref="W10202">IF(SUM(LEN(B10202:V10202))=0,"",IF(OR(OR(ISBLANK(F10202),SUM(LEN(C10202),LEN(D10202))=0),AND(NOT(E10202="Unknown"),ISBLANK(J10202)),AND(NOT(O10202="Unknown"),ISBLANK(R10202))),"Missing Information", INDEX(Table15[Entire Service Line Classification], MATCH(SUMIFS(Table15[Unique ID],Table15[System-Owned Portion],E10202,Table15[If Material Anything Other than "Lead" in Column E,Was Material Ever Previously Lead?],G10202,Table15[Customer-Owned Portion],O10202),Table15[Unique ID],0),0)))</f>
        <v/>
      </c>
    </row>
    <row r="10203" spans="2:23" x14ac:dyDescent="0.25">
      <c r="B10203" s="145"/>
      <c r="C10203" s="31"/>
      <c r="D10203" s="31"/>
      <c r="E10203" s="43"/>
      <c r="F10203" s="42"/>
      <c r="G10203" s="83"/>
      <c r="H10203" s="31"/>
      <c r="I10203" s="31"/>
      <c r="J10203" s="83"/>
      <c r="K10203" s="31"/>
      <c r="L10203" s="31"/>
      <c r="M10203" s="168"/>
      <c r="N10203" s="147"/>
      <c r="O10203" s="105"/>
      <c r="P10203" s="42"/>
      <c r="Q10203" s="31"/>
      <c r="R10203" s="83"/>
      <c r="S10203" s="31"/>
      <c r="T10203" s="31"/>
      <c r="U10203" s="168"/>
      <c r="V10203" s="149"/>
      <c r="W10203" s="140" t="str" cm="1">
        <f t="array" ref="W10203">IF(SUM(LEN(B10203:V10203))=0,"",IF(OR(OR(ISBLANK(F10203),SUM(LEN(C10203),LEN(D10203))=0),AND(NOT(E10203="Unknown"),ISBLANK(J10203)),AND(NOT(O10203="Unknown"),ISBLANK(R10203))),"Missing Information", INDEX(Table15[Entire Service Line Classification], MATCH(SUMIFS(Table15[Unique ID],Table15[System-Owned Portion],E10203,Table15[If Material Anything Other than "Lead" in Column E,Was Material Ever Previously Lead?],G10203,Table15[Customer-Owned Portion],O10203),Table15[Unique ID],0),0)))</f>
        <v/>
      </c>
    </row>
    <row r="10204" spans="2:23" x14ac:dyDescent="0.25">
      <c r="B10204" s="145"/>
      <c r="C10204" s="31"/>
      <c r="D10204" s="31"/>
      <c r="E10204" s="43"/>
      <c r="F10204" s="42"/>
      <c r="G10204" s="83"/>
      <c r="H10204" s="31"/>
      <c r="I10204" s="31"/>
      <c r="J10204" s="83"/>
      <c r="K10204" s="31"/>
      <c r="L10204" s="31"/>
      <c r="M10204" s="168"/>
      <c r="N10204" s="147"/>
      <c r="O10204" s="105"/>
      <c r="P10204" s="42"/>
      <c r="Q10204" s="31"/>
      <c r="R10204" s="83"/>
      <c r="S10204" s="31"/>
      <c r="T10204" s="31"/>
      <c r="U10204" s="168"/>
      <c r="V10204" s="149"/>
      <c r="W10204" s="140" t="str" cm="1">
        <f t="array" ref="W10204">IF(SUM(LEN(B10204:V10204))=0,"",IF(OR(OR(ISBLANK(F10204),SUM(LEN(C10204),LEN(D10204))=0),AND(NOT(E10204="Unknown"),ISBLANK(J10204)),AND(NOT(O10204="Unknown"),ISBLANK(R10204))),"Missing Information", INDEX(Table15[Entire Service Line Classification], MATCH(SUMIFS(Table15[Unique ID],Table15[System-Owned Portion],E10204,Table15[If Material Anything Other than "Lead" in Column E,Was Material Ever Previously Lead?],G10204,Table15[Customer-Owned Portion],O10204),Table15[Unique ID],0),0)))</f>
        <v/>
      </c>
    </row>
    <row r="10205" spans="2:23" x14ac:dyDescent="0.25">
      <c r="B10205" s="145"/>
      <c r="C10205" s="31"/>
      <c r="D10205" s="31"/>
      <c r="E10205" s="43"/>
      <c r="F10205" s="42"/>
      <c r="G10205" s="83"/>
      <c r="H10205" s="31"/>
      <c r="I10205" s="31"/>
      <c r="J10205" s="83"/>
      <c r="K10205" s="31"/>
      <c r="L10205" s="31"/>
      <c r="M10205" s="168"/>
      <c r="N10205" s="147"/>
      <c r="O10205" s="105"/>
      <c r="P10205" s="42"/>
      <c r="Q10205" s="31"/>
      <c r="R10205" s="83"/>
      <c r="S10205" s="31"/>
      <c r="T10205" s="31"/>
      <c r="U10205" s="168"/>
      <c r="V10205" s="149"/>
      <c r="W10205" s="140" t="str" cm="1">
        <f t="array" ref="W10205">IF(SUM(LEN(B10205:V10205))=0,"",IF(OR(OR(ISBLANK(F10205),SUM(LEN(C10205),LEN(D10205))=0),AND(NOT(E10205="Unknown"),ISBLANK(J10205)),AND(NOT(O10205="Unknown"),ISBLANK(R10205))),"Missing Information", INDEX(Table15[Entire Service Line Classification], MATCH(SUMIFS(Table15[Unique ID],Table15[System-Owned Portion],E10205,Table15[If Material Anything Other than "Lead" in Column E,Was Material Ever Previously Lead?],G10205,Table15[Customer-Owned Portion],O10205),Table15[Unique ID],0),0)))</f>
        <v/>
      </c>
    </row>
    <row r="10206" spans="2:23" x14ac:dyDescent="0.25">
      <c r="B10206" s="145"/>
      <c r="C10206" s="31"/>
      <c r="D10206" s="31"/>
      <c r="E10206" s="43"/>
      <c r="F10206" s="42"/>
      <c r="G10206" s="83"/>
      <c r="H10206" s="31"/>
      <c r="I10206" s="31"/>
      <c r="J10206" s="83"/>
      <c r="K10206" s="31"/>
      <c r="L10206" s="31"/>
      <c r="M10206" s="168"/>
      <c r="N10206" s="147"/>
      <c r="O10206" s="105"/>
      <c r="P10206" s="42"/>
      <c r="Q10206" s="31"/>
      <c r="R10206" s="83"/>
      <c r="S10206" s="31"/>
      <c r="T10206" s="31"/>
      <c r="U10206" s="168"/>
      <c r="V10206" s="149"/>
      <c r="W10206" s="140" t="str" cm="1">
        <f t="array" ref="W10206">IF(SUM(LEN(B10206:V10206))=0,"",IF(OR(OR(ISBLANK(F10206),SUM(LEN(C10206),LEN(D10206))=0),AND(NOT(E10206="Unknown"),ISBLANK(J10206)),AND(NOT(O10206="Unknown"),ISBLANK(R10206))),"Missing Information", INDEX(Table15[Entire Service Line Classification], MATCH(SUMIFS(Table15[Unique ID],Table15[System-Owned Portion],E10206,Table15[If Material Anything Other than "Lead" in Column E,Was Material Ever Previously Lead?],G10206,Table15[Customer-Owned Portion],O10206),Table15[Unique ID],0),0)))</f>
        <v/>
      </c>
    </row>
    <row r="10207" spans="2:23" x14ac:dyDescent="0.25">
      <c r="B10207" s="145"/>
      <c r="C10207" s="31"/>
      <c r="D10207" s="31"/>
      <c r="E10207" s="43"/>
      <c r="F10207" s="42"/>
      <c r="G10207" s="83"/>
      <c r="H10207" s="31"/>
      <c r="I10207" s="31"/>
      <c r="J10207" s="83"/>
      <c r="K10207" s="31"/>
      <c r="L10207" s="31"/>
      <c r="M10207" s="168"/>
      <c r="N10207" s="147"/>
      <c r="O10207" s="105"/>
      <c r="P10207" s="42"/>
      <c r="Q10207" s="31"/>
      <c r="R10207" s="83"/>
      <c r="S10207" s="31"/>
      <c r="T10207" s="31"/>
      <c r="U10207" s="168"/>
      <c r="V10207" s="149"/>
      <c r="W10207" s="140" t="str" cm="1">
        <f t="array" ref="W10207">IF(SUM(LEN(B10207:V10207))=0,"",IF(OR(OR(ISBLANK(F10207),SUM(LEN(C10207),LEN(D10207))=0),AND(NOT(E10207="Unknown"),ISBLANK(J10207)),AND(NOT(O10207="Unknown"),ISBLANK(R10207))),"Missing Information", INDEX(Table15[Entire Service Line Classification], MATCH(SUMIFS(Table15[Unique ID],Table15[System-Owned Portion],E10207,Table15[If Material Anything Other than "Lead" in Column E,Was Material Ever Previously Lead?],G10207,Table15[Customer-Owned Portion],O10207),Table15[Unique ID],0),0)))</f>
        <v/>
      </c>
    </row>
    <row r="10208" spans="2:23" x14ac:dyDescent="0.25">
      <c r="B10208" s="145"/>
      <c r="C10208" s="31"/>
      <c r="D10208" s="31"/>
      <c r="E10208" s="43"/>
      <c r="F10208" s="42"/>
      <c r="G10208" s="83"/>
      <c r="H10208" s="31"/>
      <c r="I10208" s="31"/>
      <c r="J10208" s="83"/>
      <c r="K10208" s="31"/>
      <c r="L10208" s="31"/>
      <c r="M10208" s="168"/>
      <c r="N10208" s="147"/>
      <c r="O10208" s="105"/>
      <c r="P10208" s="42"/>
      <c r="Q10208" s="31"/>
      <c r="R10208" s="83"/>
      <c r="S10208" s="31"/>
      <c r="T10208" s="31"/>
      <c r="U10208" s="168"/>
      <c r="V10208" s="149"/>
      <c r="W10208" s="140" t="str" cm="1">
        <f t="array" ref="W10208">IF(SUM(LEN(B10208:V10208))=0,"",IF(OR(OR(ISBLANK(F10208),SUM(LEN(C10208),LEN(D10208))=0),AND(NOT(E10208="Unknown"),ISBLANK(J10208)),AND(NOT(O10208="Unknown"),ISBLANK(R10208))),"Missing Information", INDEX(Table15[Entire Service Line Classification], MATCH(SUMIFS(Table15[Unique ID],Table15[System-Owned Portion],E10208,Table15[If Material Anything Other than "Lead" in Column E,Was Material Ever Previously Lead?],G10208,Table15[Customer-Owned Portion],O10208),Table15[Unique ID],0),0)))</f>
        <v/>
      </c>
    </row>
    <row r="10209" spans="2:23" x14ac:dyDescent="0.25">
      <c r="B10209" s="145"/>
      <c r="C10209" s="31"/>
      <c r="D10209" s="31"/>
      <c r="E10209" s="43"/>
      <c r="F10209" s="42"/>
      <c r="G10209" s="83"/>
      <c r="H10209" s="31"/>
      <c r="I10209" s="31"/>
      <c r="J10209" s="83"/>
      <c r="K10209" s="31"/>
      <c r="L10209" s="31"/>
      <c r="M10209" s="168"/>
      <c r="N10209" s="147"/>
      <c r="O10209" s="105"/>
      <c r="P10209" s="42"/>
      <c r="Q10209" s="31"/>
      <c r="R10209" s="83"/>
      <c r="S10209" s="31"/>
      <c r="T10209" s="31"/>
      <c r="U10209" s="168"/>
      <c r="V10209" s="149"/>
      <c r="W10209" s="140" t="str" cm="1">
        <f t="array" ref="W10209">IF(SUM(LEN(B10209:V10209))=0,"",IF(OR(OR(ISBLANK(F10209),SUM(LEN(C10209),LEN(D10209))=0),AND(NOT(E10209="Unknown"),ISBLANK(J10209)),AND(NOT(O10209="Unknown"),ISBLANK(R10209))),"Missing Information", INDEX(Table15[Entire Service Line Classification], MATCH(SUMIFS(Table15[Unique ID],Table15[System-Owned Portion],E10209,Table15[If Material Anything Other than "Lead" in Column E,Was Material Ever Previously Lead?],G10209,Table15[Customer-Owned Portion],O10209),Table15[Unique ID],0),0)))</f>
        <v/>
      </c>
    </row>
    <row r="10210" spans="2:23" x14ac:dyDescent="0.25">
      <c r="B10210" s="145"/>
      <c r="C10210" s="31"/>
      <c r="D10210" s="31"/>
      <c r="E10210" s="43"/>
      <c r="F10210" s="42"/>
      <c r="G10210" s="83"/>
      <c r="H10210" s="31"/>
      <c r="I10210" s="31"/>
      <c r="J10210" s="83"/>
      <c r="K10210" s="31"/>
      <c r="L10210" s="31"/>
      <c r="M10210" s="168"/>
      <c r="N10210" s="147"/>
      <c r="O10210" s="105"/>
      <c r="P10210" s="42"/>
      <c r="Q10210" s="31"/>
      <c r="R10210" s="83"/>
      <c r="S10210" s="31"/>
      <c r="T10210" s="31"/>
      <c r="U10210" s="168"/>
      <c r="V10210" s="149"/>
      <c r="W10210" s="140" t="str" cm="1">
        <f t="array" ref="W10210">IF(SUM(LEN(B10210:V10210))=0,"",IF(OR(OR(ISBLANK(F10210),SUM(LEN(C10210),LEN(D10210))=0),AND(NOT(E10210="Unknown"),ISBLANK(J10210)),AND(NOT(O10210="Unknown"),ISBLANK(R10210))),"Missing Information", INDEX(Table15[Entire Service Line Classification], MATCH(SUMIFS(Table15[Unique ID],Table15[System-Owned Portion],E10210,Table15[If Material Anything Other than "Lead" in Column E,Was Material Ever Previously Lead?],G10210,Table15[Customer-Owned Portion],O10210),Table15[Unique ID],0),0)))</f>
        <v/>
      </c>
    </row>
    <row r="10211" spans="2:23" x14ac:dyDescent="0.25">
      <c r="B10211" s="145"/>
      <c r="C10211" s="31"/>
      <c r="D10211" s="31"/>
      <c r="E10211" s="43"/>
      <c r="F10211" s="42"/>
      <c r="G10211" s="83"/>
      <c r="H10211" s="31"/>
      <c r="I10211" s="31"/>
      <c r="J10211" s="83"/>
      <c r="K10211" s="31"/>
      <c r="L10211" s="31"/>
      <c r="M10211" s="168"/>
      <c r="N10211" s="147"/>
      <c r="O10211" s="105"/>
      <c r="P10211" s="42"/>
      <c r="Q10211" s="31"/>
      <c r="R10211" s="83"/>
      <c r="S10211" s="31"/>
      <c r="T10211" s="31"/>
      <c r="U10211" s="168"/>
      <c r="V10211" s="149"/>
      <c r="W10211" s="140" t="str" cm="1">
        <f t="array" ref="W10211">IF(SUM(LEN(B10211:V10211))=0,"",IF(OR(OR(ISBLANK(F10211),SUM(LEN(C10211),LEN(D10211))=0),AND(NOT(E10211="Unknown"),ISBLANK(J10211)),AND(NOT(O10211="Unknown"),ISBLANK(R10211))),"Missing Information", INDEX(Table15[Entire Service Line Classification], MATCH(SUMIFS(Table15[Unique ID],Table15[System-Owned Portion],E10211,Table15[If Material Anything Other than "Lead" in Column E,Was Material Ever Previously Lead?],G10211,Table15[Customer-Owned Portion],O10211),Table15[Unique ID],0),0)))</f>
        <v/>
      </c>
    </row>
    <row r="10212" spans="2:23" x14ac:dyDescent="0.25">
      <c r="B10212" s="145"/>
      <c r="C10212" s="31"/>
      <c r="D10212" s="31"/>
      <c r="E10212" s="43"/>
      <c r="F10212" s="42"/>
      <c r="G10212" s="83"/>
      <c r="H10212" s="31"/>
      <c r="I10212" s="31"/>
      <c r="J10212" s="83"/>
      <c r="K10212" s="31"/>
      <c r="L10212" s="31"/>
      <c r="M10212" s="168"/>
      <c r="N10212" s="147"/>
      <c r="O10212" s="105"/>
      <c r="P10212" s="42"/>
      <c r="Q10212" s="31"/>
      <c r="R10212" s="83"/>
      <c r="S10212" s="31"/>
      <c r="T10212" s="31"/>
      <c r="U10212" s="168"/>
      <c r="V10212" s="149"/>
      <c r="W10212" s="140" t="str" cm="1">
        <f t="array" ref="W10212">IF(SUM(LEN(B10212:V10212))=0,"",IF(OR(OR(ISBLANK(F10212),SUM(LEN(C10212),LEN(D10212))=0),AND(NOT(E10212="Unknown"),ISBLANK(J10212)),AND(NOT(O10212="Unknown"),ISBLANK(R10212))),"Missing Information", INDEX(Table15[Entire Service Line Classification], MATCH(SUMIFS(Table15[Unique ID],Table15[System-Owned Portion],E10212,Table15[If Material Anything Other than "Lead" in Column E,Was Material Ever Previously Lead?],G10212,Table15[Customer-Owned Portion],O10212),Table15[Unique ID],0),0)))</f>
        <v/>
      </c>
    </row>
    <row r="10213" spans="2:23" x14ac:dyDescent="0.25">
      <c r="B10213" s="145"/>
      <c r="C10213" s="31"/>
      <c r="D10213" s="31"/>
      <c r="E10213" s="43"/>
      <c r="F10213" s="42"/>
      <c r="G10213" s="83"/>
      <c r="H10213" s="31"/>
      <c r="I10213" s="31"/>
      <c r="J10213" s="83"/>
      <c r="K10213" s="31"/>
      <c r="L10213" s="31"/>
      <c r="M10213" s="168"/>
      <c r="N10213" s="147"/>
      <c r="O10213" s="105"/>
      <c r="P10213" s="42"/>
      <c r="Q10213" s="31"/>
      <c r="R10213" s="83"/>
      <c r="S10213" s="31"/>
      <c r="T10213" s="31"/>
      <c r="U10213" s="168"/>
      <c r="V10213" s="149"/>
      <c r="W10213" s="140" t="str" cm="1">
        <f t="array" ref="W10213">IF(SUM(LEN(B10213:V10213))=0,"",IF(OR(OR(ISBLANK(F10213),SUM(LEN(C10213),LEN(D10213))=0),AND(NOT(E10213="Unknown"),ISBLANK(J10213)),AND(NOT(O10213="Unknown"),ISBLANK(R10213))),"Missing Information", INDEX(Table15[Entire Service Line Classification], MATCH(SUMIFS(Table15[Unique ID],Table15[System-Owned Portion],E10213,Table15[If Material Anything Other than "Lead" in Column E,Was Material Ever Previously Lead?],G10213,Table15[Customer-Owned Portion],O10213),Table15[Unique ID],0),0)))</f>
        <v/>
      </c>
    </row>
    <row r="10214" spans="2:23" x14ac:dyDescent="0.25">
      <c r="B10214" s="145"/>
      <c r="C10214" s="31"/>
      <c r="D10214" s="31"/>
      <c r="E10214" s="43"/>
      <c r="F10214" s="42"/>
      <c r="G10214" s="83"/>
      <c r="H10214" s="31"/>
      <c r="I10214" s="31"/>
      <c r="J10214" s="83"/>
      <c r="K10214" s="31"/>
      <c r="L10214" s="31"/>
      <c r="M10214" s="168"/>
      <c r="N10214" s="147"/>
      <c r="O10214" s="105"/>
      <c r="P10214" s="42"/>
      <c r="Q10214" s="31"/>
      <c r="R10214" s="83"/>
      <c r="S10214" s="31"/>
      <c r="T10214" s="31"/>
      <c r="U10214" s="168"/>
      <c r="V10214" s="149"/>
      <c r="W10214" s="140" t="str" cm="1">
        <f t="array" ref="W10214">IF(SUM(LEN(B10214:V10214))=0,"",IF(OR(OR(ISBLANK(F10214),SUM(LEN(C10214),LEN(D10214))=0),AND(NOT(E10214="Unknown"),ISBLANK(J10214)),AND(NOT(O10214="Unknown"),ISBLANK(R10214))),"Missing Information", INDEX(Table15[Entire Service Line Classification], MATCH(SUMIFS(Table15[Unique ID],Table15[System-Owned Portion],E10214,Table15[If Material Anything Other than "Lead" in Column E,Was Material Ever Previously Lead?],G10214,Table15[Customer-Owned Portion],O10214),Table15[Unique ID],0),0)))</f>
        <v/>
      </c>
    </row>
    <row r="10215" spans="2:23" x14ac:dyDescent="0.25">
      <c r="B10215" s="145"/>
      <c r="C10215" s="31"/>
      <c r="D10215" s="31"/>
      <c r="E10215" s="43"/>
      <c r="F10215" s="42"/>
      <c r="G10215" s="83"/>
      <c r="H10215" s="31"/>
      <c r="I10215" s="31"/>
      <c r="J10215" s="83"/>
      <c r="K10215" s="31"/>
      <c r="L10215" s="31"/>
      <c r="M10215" s="168"/>
      <c r="N10215" s="147"/>
      <c r="O10215" s="105"/>
      <c r="P10215" s="42"/>
      <c r="Q10215" s="31"/>
      <c r="R10215" s="83"/>
      <c r="S10215" s="31"/>
      <c r="T10215" s="31"/>
      <c r="U10215" s="168"/>
      <c r="V10215" s="149"/>
      <c r="W10215" s="140" t="str" cm="1">
        <f t="array" ref="W10215">IF(SUM(LEN(B10215:V10215))=0,"",IF(OR(OR(ISBLANK(F10215),SUM(LEN(C10215),LEN(D10215))=0),AND(NOT(E10215="Unknown"),ISBLANK(J10215)),AND(NOT(O10215="Unknown"),ISBLANK(R10215))),"Missing Information", INDEX(Table15[Entire Service Line Classification], MATCH(SUMIFS(Table15[Unique ID],Table15[System-Owned Portion],E10215,Table15[If Material Anything Other than "Lead" in Column E,Was Material Ever Previously Lead?],G10215,Table15[Customer-Owned Portion],O10215),Table15[Unique ID],0),0)))</f>
        <v/>
      </c>
    </row>
    <row r="10216" spans="2:23" x14ac:dyDescent="0.25">
      <c r="B10216" s="145"/>
      <c r="C10216" s="31"/>
      <c r="D10216" s="31"/>
      <c r="E10216" s="43"/>
      <c r="F10216" s="42"/>
      <c r="G10216" s="83"/>
      <c r="H10216" s="31"/>
      <c r="I10216" s="31"/>
      <c r="J10216" s="83"/>
      <c r="K10216" s="31"/>
      <c r="L10216" s="31"/>
      <c r="M10216" s="168"/>
      <c r="N10216" s="147"/>
      <c r="O10216" s="105"/>
      <c r="P10216" s="42"/>
      <c r="Q10216" s="31"/>
      <c r="R10216" s="83"/>
      <c r="S10216" s="31"/>
      <c r="T10216" s="31"/>
      <c r="U10216" s="168"/>
      <c r="V10216" s="149"/>
      <c r="W10216" s="140" t="str" cm="1">
        <f t="array" ref="W10216">IF(SUM(LEN(B10216:V10216))=0,"",IF(OR(OR(ISBLANK(F10216),SUM(LEN(C10216),LEN(D10216))=0),AND(NOT(E10216="Unknown"),ISBLANK(J10216)),AND(NOT(O10216="Unknown"),ISBLANK(R10216))),"Missing Information", INDEX(Table15[Entire Service Line Classification], MATCH(SUMIFS(Table15[Unique ID],Table15[System-Owned Portion],E10216,Table15[If Material Anything Other than "Lead" in Column E,Was Material Ever Previously Lead?],G10216,Table15[Customer-Owned Portion],O10216),Table15[Unique ID],0),0)))</f>
        <v/>
      </c>
    </row>
    <row r="10217" spans="2:23" x14ac:dyDescent="0.25">
      <c r="B10217" s="145"/>
      <c r="C10217" s="31"/>
      <c r="D10217" s="31"/>
      <c r="E10217" s="43"/>
      <c r="F10217" s="42"/>
      <c r="G10217" s="83"/>
      <c r="H10217" s="31"/>
      <c r="I10217" s="31"/>
      <c r="J10217" s="83"/>
      <c r="K10217" s="31"/>
      <c r="L10217" s="31"/>
      <c r="M10217" s="168"/>
      <c r="N10217" s="147"/>
      <c r="O10217" s="105"/>
      <c r="P10217" s="42"/>
      <c r="Q10217" s="31"/>
      <c r="R10217" s="83"/>
      <c r="S10217" s="31"/>
      <c r="T10217" s="31"/>
      <c r="U10217" s="168"/>
      <c r="V10217" s="149"/>
      <c r="W10217" s="140" t="str" cm="1">
        <f t="array" ref="W10217">IF(SUM(LEN(B10217:V10217))=0,"",IF(OR(OR(ISBLANK(F10217),SUM(LEN(C10217),LEN(D10217))=0),AND(NOT(E10217="Unknown"),ISBLANK(J10217)),AND(NOT(O10217="Unknown"),ISBLANK(R10217))),"Missing Information", INDEX(Table15[Entire Service Line Classification], MATCH(SUMIFS(Table15[Unique ID],Table15[System-Owned Portion],E10217,Table15[If Material Anything Other than "Lead" in Column E,Was Material Ever Previously Lead?],G10217,Table15[Customer-Owned Portion],O10217),Table15[Unique ID],0),0)))</f>
        <v/>
      </c>
    </row>
    <row r="10218" spans="2:23" x14ac:dyDescent="0.25">
      <c r="B10218" s="145"/>
      <c r="C10218" s="31"/>
      <c r="D10218" s="31"/>
      <c r="E10218" s="43"/>
      <c r="F10218" s="42"/>
      <c r="G10218" s="83"/>
      <c r="H10218" s="31"/>
      <c r="I10218" s="31"/>
      <c r="J10218" s="83"/>
      <c r="K10218" s="31"/>
      <c r="L10218" s="31"/>
      <c r="M10218" s="168"/>
      <c r="N10218" s="147"/>
      <c r="O10218" s="105"/>
      <c r="P10218" s="42"/>
      <c r="Q10218" s="31"/>
      <c r="R10218" s="83"/>
      <c r="S10218" s="31"/>
      <c r="T10218" s="31"/>
      <c r="U10218" s="168"/>
      <c r="V10218" s="149"/>
      <c r="W10218" s="140" t="str" cm="1">
        <f t="array" ref="W10218">IF(SUM(LEN(B10218:V10218))=0,"",IF(OR(OR(ISBLANK(F10218),SUM(LEN(C10218),LEN(D10218))=0),AND(NOT(E10218="Unknown"),ISBLANK(J10218)),AND(NOT(O10218="Unknown"),ISBLANK(R10218))),"Missing Information", INDEX(Table15[Entire Service Line Classification], MATCH(SUMIFS(Table15[Unique ID],Table15[System-Owned Portion],E10218,Table15[If Material Anything Other than "Lead" in Column E,Was Material Ever Previously Lead?],G10218,Table15[Customer-Owned Portion],O10218),Table15[Unique ID],0),0)))</f>
        <v/>
      </c>
    </row>
    <row r="10219" spans="2:23" x14ac:dyDescent="0.25">
      <c r="B10219" s="145"/>
      <c r="C10219" s="31"/>
      <c r="D10219" s="31"/>
      <c r="E10219" s="43"/>
      <c r="F10219" s="42"/>
      <c r="G10219" s="83"/>
      <c r="H10219" s="31"/>
      <c r="I10219" s="31"/>
      <c r="J10219" s="83"/>
      <c r="K10219" s="31"/>
      <c r="L10219" s="31"/>
      <c r="M10219" s="168"/>
      <c r="N10219" s="147"/>
      <c r="O10219" s="105"/>
      <c r="P10219" s="42"/>
      <c r="Q10219" s="31"/>
      <c r="R10219" s="83"/>
      <c r="S10219" s="31"/>
      <c r="T10219" s="31"/>
      <c r="U10219" s="168"/>
      <c r="V10219" s="149"/>
      <c r="W10219" s="140" t="str" cm="1">
        <f t="array" ref="W10219">IF(SUM(LEN(B10219:V10219))=0,"",IF(OR(OR(ISBLANK(F10219),SUM(LEN(C10219),LEN(D10219))=0),AND(NOT(E10219="Unknown"),ISBLANK(J10219)),AND(NOT(O10219="Unknown"),ISBLANK(R10219))),"Missing Information", INDEX(Table15[Entire Service Line Classification], MATCH(SUMIFS(Table15[Unique ID],Table15[System-Owned Portion],E10219,Table15[If Material Anything Other than "Lead" in Column E,Was Material Ever Previously Lead?],G10219,Table15[Customer-Owned Portion],O10219),Table15[Unique ID],0),0)))</f>
        <v/>
      </c>
    </row>
    <row r="10220" spans="2:23" x14ac:dyDescent="0.25">
      <c r="B10220" s="145"/>
      <c r="C10220" s="31"/>
      <c r="D10220" s="31"/>
      <c r="E10220" s="43"/>
      <c r="F10220" s="42"/>
      <c r="G10220" s="83"/>
      <c r="H10220" s="31"/>
      <c r="I10220" s="31"/>
      <c r="J10220" s="83"/>
      <c r="K10220" s="31"/>
      <c r="L10220" s="31"/>
      <c r="M10220" s="168"/>
      <c r="N10220" s="147"/>
      <c r="O10220" s="105"/>
      <c r="P10220" s="42"/>
      <c r="Q10220" s="31"/>
      <c r="R10220" s="83"/>
      <c r="S10220" s="31"/>
      <c r="T10220" s="31"/>
      <c r="U10220" s="168"/>
      <c r="V10220" s="149"/>
      <c r="W10220" s="140" t="str" cm="1">
        <f t="array" ref="W10220">IF(SUM(LEN(B10220:V10220))=0,"",IF(OR(OR(ISBLANK(F10220),SUM(LEN(C10220),LEN(D10220))=0),AND(NOT(E10220="Unknown"),ISBLANK(J10220)),AND(NOT(O10220="Unknown"),ISBLANK(R10220))),"Missing Information", INDEX(Table15[Entire Service Line Classification], MATCH(SUMIFS(Table15[Unique ID],Table15[System-Owned Portion],E10220,Table15[If Material Anything Other than "Lead" in Column E,Was Material Ever Previously Lead?],G10220,Table15[Customer-Owned Portion],O10220),Table15[Unique ID],0),0)))</f>
        <v/>
      </c>
    </row>
    <row r="10221" spans="2:23" x14ac:dyDescent="0.25">
      <c r="B10221" s="145"/>
      <c r="C10221" s="31"/>
      <c r="D10221" s="31"/>
      <c r="E10221" s="43"/>
      <c r="F10221" s="42"/>
      <c r="G10221" s="83"/>
      <c r="H10221" s="31"/>
      <c r="I10221" s="31"/>
      <c r="J10221" s="83"/>
      <c r="K10221" s="31"/>
      <c r="L10221" s="31"/>
      <c r="M10221" s="168"/>
      <c r="N10221" s="147"/>
      <c r="O10221" s="105"/>
      <c r="P10221" s="42"/>
      <c r="Q10221" s="31"/>
      <c r="R10221" s="83"/>
      <c r="S10221" s="31"/>
      <c r="T10221" s="31"/>
      <c r="U10221" s="168"/>
      <c r="V10221" s="149"/>
      <c r="W10221" s="140" t="str" cm="1">
        <f t="array" ref="W10221">IF(SUM(LEN(B10221:V10221))=0,"",IF(OR(OR(ISBLANK(F10221),SUM(LEN(C10221),LEN(D10221))=0),AND(NOT(E10221="Unknown"),ISBLANK(J10221)),AND(NOT(O10221="Unknown"),ISBLANK(R10221))),"Missing Information", INDEX(Table15[Entire Service Line Classification], MATCH(SUMIFS(Table15[Unique ID],Table15[System-Owned Portion],E10221,Table15[If Material Anything Other than "Lead" in Column E,Was Material Ever Previously Lead?],G10221,Table15[Customer-Owned Portion],O10221),Table15[Unique ID],0),0)))</f>
        <v/>
      </c>
    </row>
    <row r="10222" spans="2:23" x14ac:dyDescent="0.25">
      <c r="B10222" s="145"/>
      <c r="C10222" s="31"/>
      <c r="D10222" s="31"/>
      <c r="E10222" s="43"/>
      <c r="F10222" s="42"/>
      <c r="G10222" s="83"/>
      <c r="H10222" s="31"/>
      <c r="I10222" s="31"/>
      <c r="J10222" s="83"/>
      <c r="K10222" s="31"/>
      <c r="L10222" s="31"/>
      <c r="M10222" s="168"/>
      <c r="N10222" s="147"/>
      <c r="O10222" s="105"/>
      <c r="P10222" s="42"/>
      <c r="Q10222" s="31"/>
      <c r="R10222" s="83"/>
      <c r="S10222" s="31"/>
      <c r="T10222" s="31"/>
      <c r="U10222" s="168"/>
      <c r="V10222" s="149"/>
      <c r="W10222" s="140" t="str" cm="1">
        <f t="array" ref="W10222">IF(SUM(LEN(B10222:V10222))=0,"",IF(OR(OR(ISBLANK(F10222),SUM(LEN(C10222),LEN(D10222))=0),AND(NOT(E10222="Unknown"),ISBLANK(J10222)),AND(NOT(O10222="Unknown"),ISBLANK(R10222))),"Missing Information", INDEX(Table15[Entire Service Line Classification], MATCH(SUMIFS(Table15[Unique ID],Table15[System-Owned Portion],E10222,Table15[If Material Anything Other than "Lead" in Column E,Was Material Ever Previously Lead?],G10222,Table15[Customer-Owned Portion],O10222),Table15[Unique ID],0),0)))</f>
        <v/>
      </c>
    </row>
    <row r="10223" spans="2:23" x14ac:dyDescent="0.25">
      <c r="B10223" s="145"/>
      <c r="C10223" s="31"/>
      <c r="D10223" s="31"/>
      <c r="E10223" s="43"/>
      <c r="F10223" s="42"/>
      <c r="G10223" s="83"/>
      <c r="H10223" s="31"/>
      <c r="I10223" s="31"/>
      <c r="J10223" s="83"/>
      <c r="K10223" s="31"/>
      <c r="L10223" s="31"/>
      <c r="M10223" s="168"/>
      <c r="N10223" s="147"/>
      <c r="O10223" s="105"/>
      <c r="P10223" s="42"/>
      <c r="Q10223" s="31"/>
      <c r="R10223" s="83"/>
      <c r="S10223" s="31"/>
      <c r="T10223" s="31"/>
      <c r="U10223" s="168"/>
      <c r="V10223" s="149"/>
      <c r="W10223" s="140" t="str" cm="1">
        <f t="array" ref="W10223">IF(SUM(LEN(B10223:V10223))=0,"",IF(OR(OR(ISBLANK(F10223),SUM(LEN(C10223),LEN(D10223))=0),AND(NOT(E10223="Unknown"),ISBLANK(J10223)),AND(NOT(O10223="Unknown"),ISBLANK(R10223))),"Missing Information", INDEX(Table15[Entire Service Line Classification], MATCH(SUMIFS(Table15[Unique ID],Table15[System-Owned Portion],E10223,Table15[If Material Anything Other than "Lead" in Column E,Was Material Ever Previously Lead?],G10223,Table15[Customer-Owned Portion],O10223),Table15[Unique ID],0),0)))</f>
        <v/>
      </c>
    </row>
    <row r="10224" spans="2:23" x14ac:dyDescent="0.25">
      <c r="B10224" s="145"/>
      <c r="C10224" s="31"/>
      <c r="D10224" s="31"/>
      <c r="E10224" s="43"/>
      <c r="F10224" s="42"/>
      <c r="G10224" s="83"/>
      <c r="H10224" s="31"/>
      <c r="I10224" s="31"/>
      <c r="J10224" s="83"/>
      <c r="K10224" s="31"/>
      <c r="L10224" s="31"/>
      <c r="M10224" s="168"/>
      <c r="N10224" s="147"/>
      <c r="O10224" s="105"/>
      <c r="P10224" s="42"/>
      <c r="Q10224" s="31"/>
      <c r="R10224" s="83"/>
      <c r="S10224" s="31"/>
      <c r="T10224" s="31"/>
      <c r="U10224" s="168"/>
      <c r="V10224" s="149"/>
      <c r="W10224" s="140" t="str" cm="1">
        <f t="array" ref="W10224">IF(SUM(LEN(B10224:V10224))=0,"",IF(OR(OR(ISBLANK(F10224),SUM(LEN(C10224),LEN(D10224))=0),AND(NOT(E10224="Unknown"),ISBLANK(J10224)),AND(NOT(O10224="Unknown"),ISBLANK(R10224))),"Missing Information", INDEX(Table15[Entire Service Line Classification], MATCH(SUMIFS(Table15[Unique ID],Table15[System-Owned Portion],E10224,Table15[If Material Anything Other than "Lead" in Column E,Was Material Ever Previously Lead?],G10224,Table15[Customer-Owned Portion],O10224),Table15[Unique ID],0),0)))</f>
        <v/>
      </c>
    </row>
    <row r="10225" spans="2:23" x14ac:dyDescent="0.25">
      <c r="B10225" s="145"/>
      <c r="C10225" s="31"/>
      <c r="D10225" s="31"/>
      <c r="E10225" s="43"/>
      <c r="F10225" s="42"/>
      <c r="G10225" s="83"/>
      <c r="H10225" s="31"/>
      <c r="I10225" s="31"/>
      <c r="J10225" s="83"/>
      <c r="K10225" s="31"/>
      <c r="L10225" s="31"/>
      <c r="M10225" s="168"/>
      <c r="N10225" s="147"/>
      <c r="O10225" s="105"/>
      <c r="P10225" s="42"/>
      <c r="Q10225" s="31"/>
      <c r="R10225" s="83"/>
      <c r="S10225" s="31"/>
      <c r="T10225" s="31"/>
      <c r="U10225" s="168"/>
      <c r="V10225" s="149"/>
      <c r="W10225" s="140" t="str" cm="1">
        <f t="array" ref="W10225">IF(SUM(LEN(B10225:V10225))=0,"",IF(OR(OR(ISBLANK(F10225),SUM(LEN(C10225),LEN(D10225))=0),AND(NOT(E10225="Unknown"),ISBLANK(J10225)),AND(NOT(O10225="Unknown"),ISBLANK(R10225))),"Missing Information", INDEX(Table15[Entire Service Line Classification], MATCH(SUMIFS(Table15[Unique ID],Table15[System-Owned Portion],E10225,Table15[If Material Anything Other than "Lead" in Column E,Was Material Ever Previously Lead?],G10225,Table15[Customer-Owned Portion],O10225),Table15[Unique ID],0),0)))</f>
        <v/>
      </c>
    </row>
    <row r="10226" spans="2:23" x14ac:dyDescent="0.25">
      <c r="B10226" s="145"/>
      <c r="C10226" s="31"/>
      <c r="D10226" s="31"/>
      <c r="E10226" s="43"/>
      <c r="F10226" s="42"/>
      <c r="G10226" s="83"/>
      <c r="H10226" s="31"/>
      <c r="I10226" s="31"/>
      <c r="J10226" s="83"/>
      <c r="K10226" s="31"/>
      <c r="L10226" s="31"/>
      <c r="M10226" s="168"/>
      <c r="N10226" s="147"/>
      <c r="O10226" s="105"/>
      <c r="P10226" s="42"/>
      <c r="Q10226" s="31"/>
      <c r="R10226" s="83"/>
      <c r="S10226" s="31"/>
      <c r="T10226" s="31"/>
      <c r="U10226" s="168"/>
      <c r="V10226" s="149"/>
      <c r="W10226" s="140" t="str" cm="1">
        <f t="array" ref="W10226">IF(SUM(LEN(B10226:V10226))=0,"",IF(OR(OR(ISBLANK(F10226),SUM(LEN(C10226),LEN(D10226))=0),AND(NOT(E10226="Unknown"),ISBLANK(J10226)),AND(NOT(O10226="Unknown"),ISBLANK(R10226))),"Missing Information", INDEX(Table15[Entire Service Line Classification], MATCH(SUMIFS(Table15[Unique ID],Table15[System-Owned Portion],E10226,Table15[If Material Anything Other than "Lead" in Column E,Was Material Ever Previously Lead?],G10226,Table15[Customer-Owned Portion],O10226),Table15[Unique ID],0),0)))</f>
        <v/>
      </c>
    </row>
    <row r="10227" spans="2:23" x14ac:dyDescent="0.25">
      <c r="B10227" s="145"/>
      <c r="C10227" s="31"/>
      <c r="D10227" s="31"/>
      <c r="E10227" s="43"/>
      <c r="F10227" s="42"/>
      <c r="G10227" s="83"/>
      <c r="H10227" s="31"/>
      <c r="I10227" s="31"/>
      <c r="J10227" s="83"/>
      <c r="K10227" s="31"/>
      <c r="L10227" s="31"/>
      <c r="M10227" s="168"/>
      <c r="N10227" s="147"/>
      <c r="O10227" s="105"/>
      <c r="P10227" s="42"/>
      <c r="Q10227" s="31"/>
      <c r="R10227" s="83"/>
      <c r="S10227" s="31"/>
      <c r="T10227" s="31"/>
      <c r="U10227" s="168"/>
      <c r="V10227" s="149"/>
      <c r="W10227" s="140" t="str" cm="1">
        <f t="array" ref="W10227">IF(SUM(LEN(B10227:V10227))=0,"",IF(OR(OR(ISBLANK(F10227),SUM(LEN(C10227),LEN(D10227))=0),AND(NOT(E10227="Unknown"),ISBLANK(J10227)),AND(NOT(O10227="Unknown"),ISBLANK(R10227))),"Missing Information", INDEX(Table15[Entire Service Line Classification], MATCH(SUMIFS(Table15[Unique ID],Table15[System-Owned Portion],E10227,Table15[If Material Anything Other than "Lead" in Column E,Was Material Ever Previously Lead?],G10227,Table15[Customer-Owned Portion],O10227),Table15[Unique ID],0),0)))</f>
        <v/>
      </c>
    </row>
    <row r="10228" spans="2:23" x14ac:dyDescent="0.25">
      <c r="B10228" s="145"/>
      <c r="C10228" s="31"/>
      <c r="D10228" s="31"/>
      <c r="E10228" s="43"/>
      <c r="F10228" s="42"/>
      <c r="G10228" s="83"/>
      <c r="H10228" s="31"/>
      <c r="I10228" s="31"/>
      <c r="J10228" s="83"/>
      <c r="K10228" s="31"/>
      <c r="L10228" s="31"/>
      <c r="M10228" s="168"/>
      <c r="N10228" s="147"/>
      <c r="O10228" s="105"/>
      <c r="P10228" s="42"/>
      <c r="Q10228" s="31"/>
      <c r="R10228" s="83"/>
      <c r="S10228" s="31"/>
      <c r="T10228" s="31"/>
      <c r="U10228" s="168"/>
      <c r="V10228" s="149"/>
      <c r="W10228" s="140" t="str" cm="1">
        <f t="array" ref="W10228">IF(SUM(LEN(B10228:V10228))=0,"",IF(OR(OR(ISBLANK(F10228),SUM(LEN(C10228),LEN(D10228))=0),AND(NOT(E10228="Unknown"),ISBLANK(J10228)),AND(NOT(O10228="Unknown"),ISBLANK(R10228))),"Missing Information", INDEX(Table15[Entire Service Line Classification], MATCH(SUMIFS(Table15[Unique ID],Table15[System-Owned Portion],E10228,Table15[If Material Anything Other than "Lead" in Column E,Was Material Ever Previously Lead?],G10228,Table15[Customer-Owned Portion],O10228),Table15[Unique ID],0),0)))</f>
        <v/>
      </c>
    </row>
    <row r="10229" spans="2:23" x14ac:dyDescent="0.25">
      <c r="B10229" s="145"/>
      <c r="C10229" s="31"/>
      <c r="D10229" s="31"/>
      <c r="E10229" s="43"/>
      <c r="F10229" s="42"/>
      <c r="G10229" s="83"/>
      <c r="H10229" s="31"/>
      <c r="I10229" s="31"/>
      <c r="J10229" s="83"/>
      <c r="K10229" s="31"/>
      <c r="L10229" s="31"/>
      <c r="M10229" s="168"/>
      <c r="N10229" s="147"/>
      <c r="O10229" s="105"/>
      <c r="P10229" s="42"/>
      <c r="Q10229" s="31"/>
      <c r="R10229" s="83"/>
      <c r="S10229" s="31"/>
      <c r="T10229" s="31"/>
      <c r="U10229" s="168"/>
      <c r="V10229" s="149"/>
      <c r="W10229" s="140" t="str" cm="1">
        <f t="array" ref="W10229">IF(SUM(LEN(B10229:V10229))=0,"",IF(OR(OR(ISBLANK(F10229),SUM(LEN(C10229),LEN(D10229))=0),AND(NOT(E10229="Unknown"),ISBLANK(J10229)),AND(NOT(O10229="Unknown"),ISBLANK(R10229))),"Missing Information", INDEX(Table15[Entire Service Line Classification], MATCH(SUMIFS(Table15[Unique ID],Table15[System-Owned Portion],E10229,Table15[If Material Anything Other than "Lead" in Column E,Was Material Ever Previously Lead?],G10229,Table15[Customer-Owned Portion],O10229),Table15[Unique ID],0),0)))</f>
        <v/>
      </c>
    </row>
    <row r="10230" spans="2:23" x14ac:dyDescent="0.25">
      <c r="B10230" s="145"/>
      <c r="C10230" s="31"/>
      <c r="D10230" s="31"/>
      <c r="E10230" s="43"/>
      <c r="F10230" s="42"/>
      <c r="G10230" s="83"/>
      <c r="H10230" s="31"/>
      <c r="I10230" s="31"/>
      <c r="J10230" s="83"/>
      <c r="K10230" s="31"/>
      <c r="L10230" s="31"/>
      <c r="M10230" s="168"/>
      <c r="N10230" s="147"/>
      <c r="O10230" s="105"/>
      <c r="P10230" s="42"/>
      <c r="Q10230" s="31"/>
      <c r="R10230" s="83"/>
      <c r="S10230" s="31"/>
      <c r="T10230" s="31"/>
      <c r="U10230" s="168"/>
      <c r="V10230" s="149"/>
      <c r="W10230" s="140" t="str" cm="1">
        <f t="array" ref="W10230">IF(SUM(LEN(B10230:V10230))=0,"",IF(OR(OR(ISBLANK(F10230),SUM(LEN(C10230),LEN(D10230))=0),AND(NOT(E10230="Unknown"),ISBLANK(J10230)),AND(NOT(O10230="Unknown"),ISBLANK(R10230))),"Missing Information", INDEX(Table15[Entire Service Line Classification], MATCH(SUMIFS(Table15[Unique ID],Table15[System-Owned Portion],E10230,Table15[If Material Anything Other than "Lead" in Column E,Was Material Ever Previously Lead?],G10230,Table15[Customer-Owned Portion],O10230),Table15[Unique ID],0),0)))</f>
        <v/>
      </c>
    </row>
    <row r="10231" spans="2:23" x14ac:dyDescent="0.25">
      <c r="B10231" s="145"/>
      <c r="C10231" s="31"/>
      <c r="D10231" s="31"/>
      <c r="E10231" s="43"/>
      <c r="F10231" s="42"/>
      <c r="G10231" s="83"/>
      <c r="H10231" s="31"/>
      <c r="I10231" s="31"/>
      <c r="J10231" s="83"/>
      <c r="K10231" s="31"/>
      <c r="L10231" s="31"/>
      <c r="M10231" s="168"/>
      <c r="N10231" s="147"/>
      <c r="O10231" s="105"/>
      <c r="P10231" s="42"/>
      <c r="Q10231" s="31"/>
      <c r="R10231" s="83"/>
      <c r="S10231" s="31"/>
      <c r="T10231" s="31"/>
      <c r="U10231" s="168"/>
      <c r="V10231" s="149"/>
      <c r="W10231" s="140" t="str" cm="1">
        <f t="array" ref="W10231">IF(SUM(LEN(B10231:V10231))=0,"",IF(OR(OR(ISBLANK(F10231),SUM(LEN(C10231),LEN(D10231))=0),AND(NOT(E10231="Unknown"),ISBLANK(J10231)),AND(NOT(O10231="Unknown"),ISBLANK(R10231))),"Missing Information", INDEX(Table15[Entire Service Line Classification], MATCH(SUMIFS(Table15[Unique ID],Table15[System-Owned Portion],E10231,Table15[If Material Anything Other than "Lead" in Column E,Was Material Ever Previously Lead?],G10231,Table15[Customer-Owned Portion],O10231),Table15[Unique ID],0),0)))</f>
        <v/>
      </c>
    </row>
    <row r="10232" spans="2:23" x14ac:dyDescent="0.25">
      <c r="B10232" s="145"/>
      <c r="C10232" s="31"/>
      <c r="D10232" s="31"/>
      <c r="E10232" s="43"/>
      <c r="F10232" s="42"/>
      <c r="G10232" s="83"/>
      <c r="H10232" s="31"/>
      <c r="I10232" s="31"/>
      <c r="J10232" s="83"/>
      <c r="K10232" s="31"/>
      <c r="L10232" s="31"/>
      <c r="M10232" s="168"/>
      <c r="N10232" s="147"/>
      <c r="O10232" s="105"/>
      <c r="P10232" s="42"/>
      <c r="Q10232" s="31"/>
      <c r="R10232" s="83"/>
      <c r="S10232" s="31"/>
      <c r="T10232" s="31"/>
      <c r="U10232" s="168"/>
      <c r="V10232" s="149"/>
      <c r="W10232" s="140" t="str" cm="1">
        <f t="array" ref="W10232">IF(SUM(LEN(B10232:V10232))=0,"",IF(OR(OR(ISBLANK(F10232),SUM(LEN(C10232),LEN(D10232))=0),AND(NOT(E10232="Unknown"),ISBLANK(J10232)),AND(NOT(O10232="Unknown"),ISBLANK(R10232))),"Missing Information", INDEX(Table15[Entire Service Line Classification], MATCH(SUMIFS(Table15[Unique ID],Table15[System-Owned Portion],E10232,Table15[If Material Anything Other than "Lead" in Column E,Was Material Ever Previously Lead?],G10232,Table15[Customer-Owned Portion],O10232),Table15[Unique ID],0),0)))</f>
        <v/>
      </c>
    </row>
    <row r="10233" spans="2:23" x14ac:dyDescent="0.25">
      <c r="B10233" s="145"/>
      <c r="C10233" s="31"/>
      <c r="D10233" s="31"/>
      <c r="E10233" s="43"/>
      <c r="F10233" s="42"/>
      <c r="G10233" s="83"/>
      <c r="H10233" s="31"/>
      <c r="I10233" s="31"/>
      <c r="J10233" s="83"/>
      <c r="K10233" s="31"/>
      <c r="L10233" s="31"/>
      <c r="M10233" s="168"/>
      <c r="N10233" s="147"/>
      <c r="O10233" s="105"/>
      <c r="P10233" s="42"/>
      <c r="Q10233" s="31"/>
      <c r="R10233" s="83"/>
      <c r="S10233" s="31"/>
      <c r="T10233" s="31"/>
      <c r="U10233" s="168"/>
      <c r="V10233" s="149"/>
      <c r="W10233" s="140" t="str" cm="1">
        <f t="array" ref="W10233">IF(SUM(LEN(B10233:V10233))=0,"",IF(OR(OR(ISBLANK(F10233),SUM(LEN(C10233),LEN(D10233))=0),AND(NOT(E10233="Unknown"),ISBLANK(J10233)),AND(NOT(O10233="Unknown"),ISBLANK(R10233))),"Missing Information", INDEX(Table15[Entire Service Line Classification], MATCH(SUMIFS(Table15[Unique ID],Table15[System-Owned Portion],E10233,Table15[If Material Anything Other than "Lead" in Column E,Was Material Ever Previously Lead?],G10233,Table15[Customer-Owned Portion],O10233),Table15[Unique ID],0),0)))</f>
        <v/>
      </c>
    </row>
    <row r="10234" spans="2:23" x14ac:dyDescent="0.25">
      <c r="B10234" s="145"/>
      <c r="C10234" s="31"/>
      <c r="D10234" s="31"/>
      <c r="E10234" s="43"/>
      <c r="F10234" s="42"/>
      <c r="G10234" s="83"/>
      <c r="H10234" s="31"/>
      <c r="I10234" s="31"/>
      <c r="J10234" s="83"/>
      <c r="K10234" s="31"/>
      <c r="L10234" s="31"/>
      <c r="M10234" s="168"/>
      <c r="N10234" s="147"/>
      <c r="O10234" s="105"/>
      <c r="P10234" s="42"/>
      <c r="Q10234" s="31"/>
      <c r="R10234" s="83"/>
      <c r="S10234" s="31"/>
      <c r="T10234" s="31"/>
      <c r="U10234" s="168"/>
      <c r="V10234" s="149"/>
      <c r="W10234" s="140" t="str" cm="1">
        <f t="array" ref="W10234">IF(SUM(LEN(B10234:V10234))=0,"",IF(OR(OR(ISBLANK(F10234),SUM(LEN(C10234),LEN(D10234))=0),AND(NOT(E10234="Unknown"),ISBLANK(J10234)),AND(NOT(O10234="Unknown"),ISBLANK(R10234))),"Missing Information", INDEX(Table15[Entire Service Line Classification], MATCH(SUMIFS(Table15[Unique ID],Table15[System-Owned Portion],E10234,Table15[If Material Anything Other than "Lead" in Column E,Was Material Ever Previously Lead?],G10234,Table15[Customer-Owned Portion],O10234),Table15[Unique ID],0),0)))</f>
        <v/>
      </c>
    </row>
    <row r="10235" spans="2:23" x14ac:dyDescent="0.25">
      <c r="B10235" s="145"/>
      <c r="C10235" s="31"/>
      <c r="D10235" s="31"/>
      <c r="E10235" s="43"/>
      <c r="F10235" s="42"/>
      <c r="G10235" s="83"/>
      <c r="H10235" s="31"/>
      <c r="I10235" s="31"/>
      <c r="J10235" s="83"/>
      <c r="K10235" s="31"/>
      <c r="L10235" s="31"/>
      <c r="M10235" s="168"/>
      <c r="N10235" s="147"/>
      <c r="O10235" s="105"/>
      <c r="P10235" s="42"/>
      <c r="Q10235" s="31"/>
      <c r="R10235" s="83"/>
      <c r="S10235" s="31"/>
      <c r="T10235" s="31"/>
      <c r="U10235" s="168"/>
      <c r="V10235" s="149"/>
      <c r="W10235" s="140" t="str" cm="1">
        <f t="array" ref="W10235">IF(SUM(LEN(B10235:V10235))=0,"",IF(OR(OR(ISBLANK(F10235),SUM(LEN(C10235),LEN(D10235))=0),AND(NOT(E10235="Unknown"),ISBLANK(J10235)),AND(NOT(O10235="Unknown"),ISBLANK(R10235))),"Missing Information", INDEX(Table15[Entire Service Line Classification], MATCH(SUMIFS(Table15[Unique ID],Table15[System-Owned Portion],E10235,Table15[If Material Anything Other than "Lead" in Column E,Was Material Ever Previously Lead?],G10235,Table15[Customer-Owned Portion],O10235),Table15[Unique ID],0),0)))</f>
        <v/>
      </c>
    </row>
    <row r="10236" spans="2:23" x14ac:dyDescent="0.25">
      <c r="B10236" s="145"/>
      <c r="C10236" s="31"/>
      <c r="D10236" s="31"/>
      <c r="E10236" s="43"/>
      <c r="F10236" s="42"/>
      <c r="G10236" s="83"/>
      <c r="H10236" s="31"/>
      <c r="I10236" s="31"/>
      <c r="J10236" s="83"/>
      <c r="K10236" s="31"/>
      <c r="L10236" s="31"/>
      <c r="M10236" s="168"/>
      <c r="N10236" s="147"/>
      <c r="O10236" s="105"/>
      <c r="P10236" s="42"/>
      <c r="Q10236" s="31"/>
      <c r="R10236" s="83"/>
      <c r="S10236" s="31"/>
      <c r="T10236" s="31"/>
      <c r="U10236" s="168"/>
      <c r="V10236" s="149"/>
      <c r="W10236" s="140" t="str" cm="1">
        <f t="array" ref="W10236">IF(SUM(LEN(B10236:V10236))=0,"",IF(OR(OR(ISBLANK(F10236),SUM(LEN(C10236),LEN(D10236))=0),AND(NOT(E10236="Unknown"),ISBLANK(J10236)),AND(NOT(O10236="Unknown"),ISBLANK(R10236))),"Missing Information", INDEX(Table15[Entire Service Line Classification], MATCH(SUMIFS(Table15[Unique ID],Table15[System-Owned Portion],E10236,Table15[If Material Anything Other than "Lead" in Column E,Was Material Ever Previously Lead?],G10236,Table15[Customer-Owned Portion],O10236),Table15[Unique ID],0),0)))</f>
        <v/>
      </c>
    </row>
    <row r="10237" spans="2:23" x14ac:dyDescent="0.25">
      <c r="B10237" s="145"/>
      <c r="C10237" s="31"/>
      <c r="D10237" s="31"/>
      <c r="E10237" s="43"/>
      <c r="F10237" s="42"/>
      <c r="G10237" s="83"/>
      <c r="H10237" s="31"/>
      <c r="I10237" s="31"/>
      <c r="J10237" s="83"/>
      <c r="K10237" s="31"/>
      <c r="L10237" s="31"/>
      <c r="M10237" s="168"/>
      <c r="N10237" s="147"/>
      <c r="O10237" s="105"/>
      <c r="P10237" s="42"/>
      <c r="Q10237" s="31"/>
      <c r="R10237" s="83"/>
      <c r="S10237" s="31"/>
      <c r="T10237" s="31"/>
      <c r="U10237" s="168"/>
      <c r="V10237" s="149"/>
      <c r="W10237" s="140" t="str" cm="1">
        <f t="array" ref="W10237">IF(SUM(LEN(B10237:V10237))=0,"",IF(OR(OR(ISBLANK(F10237),SUM(LEN(C10237),LEN(D10237))=0),AND(NOT(E10237="Unknown"),ISBLANK(J10237)),AND(NOT(O10237="Unknown"),ISBLANK(R10237))),"Missing Information", INDEX(Table15[Entire Service Line Classification], MATCH(SUMIFS(Table15[Unique ID],Table15[System-Owned Portion],E10237,Table15[If Material Anything Other than "Lead" in Column E,Was Material Ever Previously Lead?],G10237,Table15[Customer-Owned Portion],O10237),Table15[Unique ID],0),0)))</f>
        <v/>
      </c>
    </row>
    <row r="10238" spans="2:23" x14ac:dyDescent="0.25">
      <c r="B10238" s="145"/>
      <c r="C10238" s="31"/>
      <c r="D10238" s="31"/>
      <c r="E10238" s="43"/>
      <c r="F10238" s="42"/>
      <c r="G10238" s="83"/>
      <c r="H10238" s="31"/>
      <c r="I10238" s="31"/>
      <c r="J10238" s="83"/>
      <c r="K10238" s="31"/>
      <c r="L10238" s="31"/>
      <c r="M10238" s="168"/>
      <c r="N10238" s="147"/>
      <c r="O10238" s="105"/>
      <c r="P10238" s="42"/>
      <c r="Q10238" s="31"/>
      <c r="R10238" s="83"/>
      <c r="S10238" s="31"/>
      <c r="T10238" s="31"/>
      <c r="U10238" s="168"/>
      <c r="V10238" s="149"/>
      <c r="W10238" s="140" t="str" cm="1">
        <f t="array" ref="W10238">IF(SUM(LEN(B10238:V10238))=0,"",IF(OR(OR(ISBLANK(F10238),SUM(LEN(C10238),LEN(D10238))=0),AND(NOT(E10238="Unknown"),ISBLANK(J10238)),AND(NOT(O10238="Unknown"),ISBLANK(R10238))),"Missing Information", INDEX(Table15[Entire Service Line Classification], MATCH(SUMIFS(Table15[Unique ID],Table15[System-Owned Portion],E10238,Table15[If Material Anything Other than "Lead" in Column E,Was Material Ever Previously Lead?],G10238,Table15[Customer-Owned Portion],O10238),Table15[Unique ID],0),0)))</f>
        <v/>
      </c>
    </row>
    <row r="10239" spans="2:23" x14ac:dyDescent="0.25">
      <c r="B10239" s="145"/>
      <c r="C10239" s="31"/>
      <c r="D10239" s="31"/>
      <c r="E10239" s="43"/>
      <c r="F10239" s="42"/>
      <c r="G10239" s="83"/>
      <c r="H10239" s="31"/>
      <c r="I10239" s="31"/>
      <c r="J10239" s="83"/>
      <c r="K10239" s="31"/>
      <c r="L10239" s="31"/>
      <c r="M10239" s="168"/>
      <c r="N10239" s="147"/>
      <c r="O10239" s="105"/>
      <c r="P10239" s="42"/>
      <c r="Q10239" s="31"/>
      <c r="R10239" s="83"/>
      <c r="S10239" s="31"/>
      <c r="T10239" s="31"/>
      <c r="U10239" s="168"/>
      <c r="V10239" s="149"/>
      <c r="W10239" s="140" t="str" cm="1">
        <f t="array" ref="W10239">IF(SUM(LEN(B10239:V10239))=0,"",IF(OR(OR(ISBLANK(F10239),SUM(LEN(C10239),LEN(D10239))=0),AND(NOT(E10239="Unknown"),ISBLANK(J10239)),AND(NOT(O10239="Unknown"),ISBLANK(R10239))),"Missing Information", INDEX(Table15[Entire Service Line Classification], MATCH(SUMIFS(Table15[Unique ID],Table15[System-Owned Portion],E10239,Table15[If Material Anything Other than "Lead" in Column E,Was Material Ever Previously Lead?],G10239,Table15[Customer-Owned Portion],O10239),Table15[Unique ID],0),0)))</f>
        <v/>
      </c>
    </row>
    <row r="10240" spans="2:23" x14ac:dyDescent="0.25">
      <c r="B10240" s="145"/>
      <c r="C10240" s="31"/>
      <c r="D10240" s="31"/>
      <c r="E10240" s="43"/>
      <c r="F10240" s="42"/>
      <c r="G10240" s="83"/>
      <c r="H10240" s="31"/>
      <c r="I10240" s="31"/>
      <c r="J10240" s="83"/>
      <c r="K10240" s="31"/>
      <c r="L10240" s="31"/>
      <c r="M10240" s="168"/>
      <c r="N10240" s="147"/>
      <c r="O10240" s="105"/>
      <c r="P10240" s="42"/>
      <c r="Q10240" s="31"/>
      <c r="R10240" s="83"/>
      <c r="S10240" s="31"/>
      <c r="T10240" s="31"/>
      <c r="U10240" s="168"/>
      <c r="V10240" s="149"/>
      <c r="W10240" s="140" t="str" cm="1">
        <f t="array" ref="W10240">IF(SUM(LEN(B10240:V10240))=0,"",IF(OR(OR(ISBLANK(F10240),SUM(LEN(C10240),LEN(D10240))=0),AND(NOT(E10240="Unknown"),ISBLANK(J10240)),AND(NOT(O10240="Unknown"),ISBLANK(R10240))),"Missing Information", INDEX(Table15[Entire Service Line Classification], MATCH(SUMIFS(Table15[Unique ID],Table15[System-Owned Portion],E10240,Table15[If Material Anything Other than "Lead" in Column E,Was Material Ever Previously Lead?],G10240,Table15[Customer-Owned Portion],O10240),Table15[Unique ID],0),0)))</f>
        <v/>
      </c>
    </row>
    <row r="10241" spans="2:23" x14ac:dyDescent="0.25">
      <c r="B10241" s="145"/>
      <c r="C10241" s="31"/>
      <c r="D10241" s="31"/>
      <c r="E10241" s="43"/>
      <c r="F10241" s="42"/>
      <c r="G10241" s="83"/>
      <c r="H10241" s="31"/>
      <c r="I10241" s="31"/>
      <c r="J10241" s="83"/>
      <c r="K10241" s="31"/>
      <c r="L10241" s="31"/>
      <c r="M10241" s="168"/>
      <c r="N10241" s="147"/>
      <c r="O10241" s="105"/>
      <c r="P10241" s="42"/>
      <c r="Q10241" s="31"/>
      <c r="R10241" s="83"/>
      <c r="S10241" s="31"/>
      <c r="T10241" s="31"/>
      <c r="U10241" s="168"/>
      <c r="V10241" s="149"/>
      <c r="W10241" s="140" t="str" cm="1">
        <f t="array" ref="W10241">IF(SUM(LEN(B10241:V10241))=0,"",IF(OR(OR(ISBLANK(F10241),SUM(LEN(C10241),LEN(D10241))=0),AND(NOT(E10241="Unknown"),ISBLANK(J10241)),AND(NOT(O10241="Unknown"),ISBLANK(R10241))),"Missing Information", INDEX(Table15[Entire Service Line Classification], MATCH(SUMIFS(Table15[Unique ID],Table15[System-Owned Portion],E10241,Table15[If Material Anything Other than "Lead" in Column E,Was Material Ever Previously Lead?],G10241,Table15[Customer-Owned Portion],O10241),Table15[Unique ID],0),0)))</f>
        <v/>
      </c>
    </row>
    <row r="10242" spans="2:23" x14ac:dyDescent="0.25">
      <c r="B10242" s="145"/>
      <c r="C10242" s="31"/>
      <c r="D10242" s="31"/>
      <c r="E10242" s="43"/>
      <c r="F10242" s="42"/>
      <c r="G10242" s="83"/>
      <c r="H10242" s="31"/>
      <c r="I10242" s="31"/>
      <c r="J10242" s="83"/>
      <c r="K10242" s="31"/>
      <c r="L10242" s="31"/>
      <c r="M10242" s="168"/>
      <c r="N10242" s="147"/>
      <c r="O10242" s="105"/>
      <c r="P10242" s="42"/>
      <c r="Q10242" s="31"/>
      <c r="R10242" s="83"/>
      <c r="S10242" s="31"/>
      <c r="T10242" s="31"/>
      <c r="U10242" s="168"/>
      <c r="V10242" s="149"/>
      <c r="W10242" s="140" t="str" cm="1">
        <f t="array" ref="W10242">IF(SUM(LEN(B10242:V10242))=0,"",IF(OR(OR(ISBLANK(F10242),SUM(LEN(C10242),LEN(D10242))=0),AND(NOT(E10242="Unknown"),ISBLANK(J10242)),AND(NOT(O10242="Unknown"),ISBLANK(R10242))),"Missing Information", INDEX(Table15[Entire Service Line Classification], MATCH(SUMIFS(Table15[Unique ID],Table15[System-Owned Portion],E10242,Table15[If Material Anything Other than "Lead" in Column E,Was Material Ever Previously Lead?],G10242,Table15[Customer-Owned Portion],O10242),Table15[Unique ID],0),0)))</f>
        <v/>
      </c>
    </row>
    <row r="10243" spans="2:23" x14ac:dyDescent="0.25">
      <c r="B10243" s="145"/>
      <c r="C10243" s="31"/>
      <c r="D10243" s="31"/>
      <c r="E10243" s="43"/>
      <c r="F10243" s="42"/>
      <c r="G10243" s="83"/>
      <c r="H10243" s="31"/>
      <c r="I10243" s="31"/>
      <c r="J10243" s="83"/>
      <c r="K10243" s="31"/>
      <c r="L10243" s="31"/>
      <c r="M10243" s="168"/>
      <c r="N10243" s="147"/>
      <c r="O10243" s="105"/>
      <c r="P10243" s="42"/>
      <c r="Q10243" s="31"/>
      <c r="R10243" s="83"/>
      <c r="S10243" s="31"/>
      <c r="T10243" s="31"/>
      <c r="U10243" s="168"/>
      <c r="V10243" s="149"/>
      <c r="W10243" s="140" t="str" cm="1">
        <f t="array" ref="W10243">IF(SUM(LEN(B10243:V10243))=0,"",IF(OR(OR(ISBLANK(F10243),SUM(LEN(C10243),LEN(D10243))=0),AND(NOT(E10243="Unknown"),ISBLANK(J10243)),AND(NOT(O10243="Unknown"),ISBLANK(R10243))),"Missing Information", INDEX(Table15[Entire Service Line Classification], MATCH(SUMIFS(Table15[Unique ID],Table15[System-Owned Portion],E10243,Table15[If Material Anything Other than "Lead" in Column E,Was Material Ever Previously Lead?],G10243,Table15[Customer-Owned Portion],O10243),Table15[Unique ID],0),0)))</f>
        <v/>
      </c>
    </row>
    <row r="10244" spans="2:23" x14ac:dyDescent="0.25">
      <c r="B10244" s="145"/>
      <c r="C10244" s="31"/>
      <c r="D10244" s="31"/>
      <c r="E10244" s="43"/>
      <c r="F10244" s="42"/>
      <c r="G10244" s="83"/>
      <c r="H10244" s="31"/>
      <c r="I10244" s="31"/>
      <c r="J10244" s="83"/>
      <c r="K10244" s="31"/>
      <c r="L10244" s="31"/>
      <c r="M10244" s="168"/>
      <c r="N10244" s="147"/>
      <c r="O10244" s="105"/>
      <c r="P10244" s="42"/>
      <c r="Q10244" s="31"/>
      <c r="R10244" s="83"/>
      <c r="S10244" s="31"/>
      <c r="T10244" s="31"/>
      <c r="U10244" s="168"/>
      <c r="V10244" s="149"/>
      <c r="W10244" s="140" t="str" cm="1">
        <f t="array" ref="W10244">IF(SUM(LEN(B10244:V10244))=0,"",IF(OR(OR(ISBLANK(F10244),SUM(LEN(C10244),LEN(D10244))=0),AND(NOT(E10244="Unknown"),ISBLANK(J10244)),AND(NOT(O10244="Unknown"),ISBLANK(R10244))),"Missing Information", INDEX(Table15[Entire Service Line Classification], MATCH(SUMIFS(Table15[Unique ID],Table15[System-Owned Portion],E10244,Table15[If Material Anything Other than "Lead" in Column E,Was Material Ever Previously Lead?],G10244,Table15[Customer-Owned Portion],O10244),Table15[Unique ID],0),0)))</f>
        <v/>
      </c>
    </row>
    <row r="10245" spans="2:23" x14ac:dyDescent="0.25">
      <c r="B10245" s="145"/>
      <c r="C10245" s="31"/>
      <c r="D10245" s="31"/>
      <c r="E10245" s="43"/>
      <c r="F10245" s="42"/>
      <c r="G10245" s="83"/>
      <c r="H10245" s="31"/>
      <c r="I10245" s="31"/>
      <c r="J10245" s="83"/>
      <c r="K10245" s="31"/>
      <c r="L10245" s="31"/>
      <c r="M10245" s="168"/>
      <c r="N10245" s="147"/>
      <c r="O10245" s="105"/>
      <c r="P10245" s="42"/>
      <c r="Q10245" s="31"/>
      <c r="R10245" s="83"/>
      <c r="S10245" s="31"/>
      <c r="T10245" s="31"/>
      <c r="U10245" s="168"/>
      <c r="V10245" s="149"/>
      <c r="W10245" s="140" t="str" cm="1">
        <f t="array" ref="W10245">IF(SUM(LEN(B10245:V10245))=0,"",IF(OR(OR(ISBLANK(F10245),SUM(LEN(C10245),LEN(D10245))=0),AND(NOT(E10245="Unknown"),ISBLANK(J10245)),AND(NOT(O10245="Unknown"),ISBLANK(R10245))),"Missing Information", INDEX(Table15[Entire Service Line Classification], MATCH(SUMIFS(Table15[Unique ID],Table15[System-Owned Portion],E10245,Table15[If Material Anything Other than "Lead" in Column E,Was Material Ever Previously Lead?],G10245,Table15[Customer-Owned Portion],O10245),Table15[Unique ID],0),0)))</f>
        <v/>
      </c>
    </row>
    <row r="10246" spans="2:23" x14ac:dyDescent="0.25">
      <c r="B10246" s="145"/>
      <c r="C10246" s="31"/>
      <c r="D10246" s="31"/>
      <c r="E10246" s="43"/>
      <c r="F10246" s="42"/>
      <c r="G10246" s="83"/>
      <c r="H10246" s="31"/>
      <c r="I10246" s="31"/>
      <c r="J10246" s="83"/>
      <c r="K10246" s="31"/>
      <c r="L10246" s="31"/>
      <c r="M10246" s="168"/>
      <c r="N10246" s="147"/>
      <c r="O10246" s="105"/>
      <c r="P10246" s="42"/>
      <c r="Q10246" s="31"/>
      <c r="R10246" s="83"/>
      <c r="S10246" s="31"/>
      <c r="T10246" s="31"/>
      <c r="U10246" s="168"/>
      <c r="V10246" s="149"/>
      <c r="W10246" s="140" t="str" cm="1">
        <f t="array" ref="W10246">IF(SUM(LEN(B10246:V10246))=0,"",IF(OR(OR(ISBLANK(F10246),SUM(LEN(C10246),LEN(D10246))=0),AND(NOT(E10246="Unknown"),ISBLANK(J10246)),AND(NOT(O10246="Unknown"),ISBLANK(R10246))),"Missing Information", INDEX(Table15[Entire Service Line Classification], MATCH(SUMIFS(Table15[Unique ID],Table15[System-Owned Portion],E10246,Table15[If Material Anything Other than "Lead" in Column E,Was Material Ever Previously Lead?],G10246,Table15[Customer-Owned Portion],O10246),Table15[Unique ID],0),0)))</f>
        <v/>
      </c>
    </row>
    <row r="10247" spans="2:23" x14ac:dyDescent="0.25">
      <c r="B10247" s="145"/>
      <c r="C10247" s="31"/>
      <c r="D10247" s="31"/>
      <c r="E10247" s="43"/>
      <c r="F10247" s="42"/>
      <c r="G10247" s="83"/>
      <c r="H10247" s="31"/>
      <c r="I10247" s="31"/>
      <c r="J10247" s="83"/>
      <c r="K10247" s="31"/>
      <c r="L10247" s="31"/>
      <c r="M10247" s="168"/>
      <c r="N10247" s="147"/>
      <c r="O10247" s="105"/>
      <c r="P10247" s="42"/>
      <c r="Q10247" s="31"/>
      <c r="R10247" s="83"/>
      <c r="S10247" s="31"/>
      <c r="T10247" s="31"/>
      <c r="U10247" s="168"/>
      <c r="V10247" s="149"/>
      <c r="W10247" s="140" t="str" cm="1">
        <f t="array" ref="W10247">IF(SUM(LEN(B10247:V10247))=0,"",IF(OR(OR(ISBLANK(F10247),SUM(LEN(C10247),LEN(D10247))=0),AND(NOT(E10247="Unknown"),ISBLANK(J10247)),AND(NOT(O10247="Unknown"),ISBLANK(R10247))),"Missing Information", INDEX(Table15[Entire Service Line Classification], MATCH(SUMIFS(Table15[Unique ID],Table15[System-Owned Portion],E10247,Table15[If Material Anything Other than "Lead" in Column E,Was Material Ever Previously Lead?],G10247,Table15[Customer-Owned Portion],O10247),Table15[Unique ID],0),0)))</f>
        <v/>
      </c>
    </row>
    <row r="10248" spans="2:23" x14ac:dyDescent="0.25">
      <c r="B10248" s="145"/>
      <c r="C10248" s="31"/>
      <c r="D10248" s="31"/>
      <c r="E10248" s="43"/>
      <c r="F10248" s="42"/>
      <c r="G10248" s="83"/>
      <c r="H10248" s="31"/>
      <c r="I10248" s="31"/>
      <c r="J10248" s="83"/>
      <c r="K10248" s="31"/>
      <c r="L10248" s="31"/>
      <c r="M10248" s="168"/>
      <c r="N10248" s="147"/>
      <c r="O10248" s="105"/>
      <c r="P10248" s="42"/>
      <c r="Q10248" s="31"/>
      <c r="R10248" s="83"/>
      <c r="S10248" s="31"/>
      <c r="T10248" s="31"/>
      <c r="U10248" s="168"/>
      <c r="V10248" s="149"/>
      <c r="W10248" s="140" t="str" cm="1">
        <f t="array" ref="W10248">IF(SUM(LEN(B10248:V10248))=0,"",IF(OR(OR(ISBLANK(F10248),SUM(LEN(C10248),LEN(D10248))=0),AND(NOT(E10248="Unknown"),ISBLANK(J10248)),AND(NOT(O10248="Unknown"),ISBLANK(R10248))),"Missing Information", INDEX(Table15[Entire Service Line Classification], MATCH(SUMIFS(Table15[Unique ID],Table15[System-Owned Portion],E10248,Table15[If Material Anything Other than "Lead" in Column E,Was Material Ever Previously Lead?],G10248,Table15[Customer-Owned Portion],O10248),Table15[Unique ID],0),0)))</f>
        <v/>
      </c>
    </row>
    <row r="10249" spans="2:23" x14ac:dyDescent="0.25">
      <c r="B10249" s="145"/>
      <c r="C10249" s="31"/>
      <c r="D10249" s="31"/>
      <c r="E10249" s="43"/>
      <c r="F10249" s="42"/>
      <c r="G10249" s="83"/>
      <c r="H10249" s="31"/>
      <c r="I10249" s="31"/>
      <c r="J10249" s="83"/>
      <c r="K10249" s="31"/>
      <c r="L10249" s="31"/>
      <c r="M10249" s="168"/>
      <c r="N10249" s="147"/>
      <c r="O10249" s="105"/>
      <c r="P10249" s="42"/>
      <c r="Q10249" s="31"/>
      <c r="R10249" s="83"/>
      <c r="S10249" s="31"/>
      <c r="T10249" s="31"/>
      <c r="U10249" s="168"/>
      <c r="V10249" s="149"/>
      <c r="W10249" s="140" t="str" cm="1">
        <f t="array" ref="W10249">IF(SUM(LEN(B10249:V10249))=0,"",IF(OR(OR(ISBLANK(F10249),SUM(LEN(C10249),LEN(D10249))=0),AND(NOT(E10249="Unknown"),ISBLANK(J10249)),AND(NOT(O10249="Unknown"),ISBLANK(R10249))),"Missing Information", INDEX(Table15[Entire Service Line Classification], MATCH(SUMIFS(Table15[Unique ID],Table15[System-Owned Portion],E10249,Table15[If Material Anything Other than "Lead" in Column E,Was Material Ever Previously Lead?],G10249,Table15[Customer-Owned Portion],O10249),Table15[Unique ID],0),0)))</f>
        <v/>
      </c>
    </row>
    <row r="10250" spans="2:23" x14ac:dyDescent="0.25">
      <c r="B10250" s="145"/>
      <c r="C10250" s="31"/>
      <c r="D10250" s="31"/>
      <c r="E10250" s="43"/>
      <c r="F10250" s="42"/>
      <c r="G10250" s="83"/>
      <c r="H10250" s="31"/>
      <c r="I10250" s="31"/>
      <c r="J10250" s="83"/>
      <c r="K10250" s="31"/>
      <c r="L10250" s="31"/>
      <c r="M10250" s="168"/>
      <c r="N10250" s="147"/>
      <c r="O10250" s="105"/>
      <c r="P10250" s="42"/>
      <c r="Q10250" s="31"/>
      <c r="R10250" s="83"/>
      <c r="S10250" s="31"/>
      <c r="T10250" s="31"/>
      <c r="U10250" s="168"/>
      <c r="V10250" s="149"/>
      <c r="W10250" s="140" t="str" cm="1">
        <f t="array" ref="W10250">IF(SUM(LEN(B10250:V10250))=0,"",IF(OR(OR(ISBLANK(F10250),SUM(LEN(C10250),LEN(D10250))=0),AND(NOT(E10250="Unknown"),ISBLANK(J10250)),AND(NOT(O10250="Unknown"),ISBLANK(R10250))),"Missing Information", INDEX(Table15[Entire Service Line Classification], MATCH(SUMIFS(Table15[Unique ID],Table15[System-Owned Portion],E10250,Table15[If Material Anything Other than "Lead" in Column E,Was Material Ever Previously Lead?],G10250,Table15[Customer-Owned Portion],O10250),Table15[Unique ID],0),0)))</f>
        <v/>
      </c>
    </row>
    <row r="10251" spans="2:23" x14ac:dyDescent="0.25">
      <c r="B10251" s="145"/>
      <c r="C10251" s="31"/>
      <c r="D10251" s="31"/>
      <c r="E10251" s="43"/>
      <c r="F10251" s="42"/>
      <c r="G10251" s="83"/>
      <c r="H10251" s="31"/>
      <c r="I10251" s="31"/>
      <c r="J10251" s="83"/>
      <c r="K10251" s="31"/>
      <c r="L10251" s="31"/>
      <c r="M10251" s="168"/>
      <c r="N10251" s="147"/>
      <c r="O10251" s="105"/>
      <c r="P10251" s="42"/>
      <c r="Q10251" s="31"/>
      <c r="R10251" s="83"/>
      <c r="S10251" s="31"/>
      <c r="T10251" s="31"/>
      <c r="U10251" s="168"/>
      <c r="V10251" s="149"/>
      <c r="W10251" s="140" t="str" cm="1">
        <f t="array" ref="W10251">IF(SUM(LEN(B10251:V10251))=0,"",IF(OR(OR(ISBLANK(F10251),SUM(LEN(C10251),LEN(D10251))=0),AND(NOT(E10251="Unknown"),ISBLANK(J10251)),AND(NOT(O10251="Unknown"),ISBLANK(R10251))),"Missing Information", INDEX(Table15[Entire Service Line Classification], MATCH(SUMIFS(Table15[Unique ID],Table15[System-Owned Portion],E10251,Table15[If Material Anything Other than "Lead" in Column E,Was Material Ever Previously Lead?],G10251,Table15[Customer-Owned Portion],O10251),Table15[Unique ID],0),0)))</f>
        <v/>
      </c>
    </row>
    <row r="10252" spans="2:23" x14ac:dyDescent="0.25">
      <c r="B10252" s="145"/>
      <c r="C10252" s="31"/>
      <c r="D10252" s="31"/>
      <c r="E10252" s="43"/>
      <c r="F10252" s="42"/>
      <c r="G10252" s="83"/>
      <c r="H10252" s="31"/>
      <c r="I10252" s="31"/>
      <c r="J10252" s="83"/>
      <c r="K10252" s="31"/>
      <c r="L10252" s="31"/>
      <c r="M10252" s="168"/>
      <c r="N10252" s="147"/>
      <c r="O10252" s="105"/>
      <c r="P10252" s="42"/>
      <c r="Q10252" s="31"/>
      <c r="R10252" s="83"/>
      <c r="S10252" s="31"/>
      <c r="T10252" s="31"/>
      <c r="U10252" s="168"/>
      <c r="V10252" s="149"/>
      <c r="W10252" s="140" t="str" cm="1">
        <f t="array" ref="W10252">IF(SUM(LEN(B10252:V10252))=0,"",IF(OR(OR(ISBLANK(F10252),SUM(LEN(C10252),LEN(D10252))=0),AND(NOT(E10252="Unknown"),ISBLANK(J10252)),AND(NOT(O10252="Unknown"),ISBLANK(R10252))),"Missing Information", INDEX(Table15[Entire Service Line Classification], MATCH(SUMIFS(Table15[Unique ID],Table15[System-Owned Portion],E10252,Table15[If Material Anything Other than "Lead" in Column E,Was Material Ever Previously Lead?],G10252,Table15[Customer-Owned Portion],O10252),Table15[Unique ID],0),0)))</f>
        <v/>
      </c>
    </row>
    <row r="10253" spans="2:23" x14ac:dyDescent="0.25">
      <c r="B10253" s="145"/>
      <c r="C10253" s="31"/>
      <c r="D10253" s="31"/>
      <c r="E10253" s="43"/>
      <c r="F10253" s="42"/>
      <c r="G10253" s="83"/>
      <c r="H10253" s="31"/>
      <c r="I10253" s="31"/>
      <c r="J10253" s="83"/>
      <c r="K10253" s="31"/>
      <c r="L10253" s="31"/>
      <c r="M10253" s="168"/>
      <c r="N10253" s="147"/>
      <c r="O10253" s="105"/>
      <c r="P10253" s="42"/>
      <c r="Q10253" s="31"/>
      <c r="R10253" s="83"/>
      <c r="S10253" s="31"/>
      <c r="T10253" s="31"/>
      <c r="U10253" s="168"/>
      <c r="V10253" s="149"/>
      <c r="W10253" s="140" t="str" cm="1">
        <f t="array" ref="W10253">IF(SUM(LEN(B10253:V10253))=0,"",IF(OR(OR(ISBLANK(F10253),SUM(LEN(C10253),LEN(D10253))=0),AND(NOT(E10253="Unknown"),ISBLANK(J10253)),AND(NOT(O10253="Unknown"),ISBLANK(R10253))),"Missing Information", INDEX(Table15[Entire Service Line Classification], MATCH(SUMIFS(Table15[Unique ID],Table15[System-Owned Portion],E10253,Table15[If Material Anything Other than "Lead" in Column E,Was Material Ever Previously Lead?],G10253,Table15[Customer-Owned Portion],O10253),Table15[Unique ID],0),0)))</f>
        <v/>
      </c>
    </row>
    <row r="10254" spans="2:23" x14ac:dyDescent="0.25">
      <c r="B10254" s="145"/>
      <c r="C10254" s="31"/>
      <c r="D10254" s="31"/>
      <c r="E10254" s="43"/>
      <c r="F10254" s="42"/>
      <c r="G10254" s="83"/>
      <c r="H10254" s="31"/>
      <c r="I10254" s="31"/>
      <c r="J10254" s="83"/>
      <c r="K10254" s="31"/>
      <c r="L10254" s="31"/>
      <c r="M10254" s="168"/>
      <c r="N10254" s="147"/>
      <c r="O10254" s="105"/>
      <c r="P10254" s="42"/>
      <c r="Q10254" s="31"/>
      <c r="R10254" s="83"/>
      <c r="S10254" s="31"/>
      <c r="T10254" s="31"/>
      <c r="U10254" s="168"/>
      <c r="V10254" s="149"/>
      <c r="W10254" s="140" t="str" cm="1">
        <f t="array" ref="W10254">IF(SUM(LEN(B10254:V10254))=0,"",IF(OR(OR(ISBLANK(F10254),SUM(LEN(C10254),LEN(D10254))=0),AND(NOT(E10254="Unknown"),ISBLANK(J10254)),AND(NOT(O10254="Unknown"),ISBLANK(R10254))),"Missing Information", INDEX(Table15[Entire Service Line Classification], MATCH(SUMIFS(Table15[Unique ID],Table15[System-Owned Portion],E10254,Table15[If Material Anything Other than "Lead" in Column E,Was Material Ever Previously Lead?],G10254,Table15[Customer-Owned Portion],O10254),Table15[Unique ID],0),0)))</f>
        <v/>
      </c>
    </row>
    <row r="10255" spans="2:23" x14ac:dyDescent="0.25">
      <c r="B10255" s="145"/>
      <c r="C10255" s="31"/>
      <c r="D10255" s="31"/>
      <c r="E10255" s="43"/>
      <c r="F10255" s="42"/>
      <c r="G10255" s="83"/>
      <c r="H10255" s="31"/>
      <c r="I10255" s="31"/>
      <c r="J10255" s="83"/>
      <c r="K10255" s="31"/>
      <c r="L10255" s="31"/>
      <c r="M10255" s="168"/>
      <c r="N10255" s="147"/>
      <c r="O10255" s="105"/>
      <c r="P10255" s="42"/>
      <c r="Q10255" s="31"/>
      <c r="R10255" s="83"/>
      <c r="S10255" s="31"/>
      <c r="T10255" s="31"/>
      <c r="U10255" s="168"/>
      <c r="V10255" s="149"/>
      <c r="W10255" s="140" t="str" cm="1">
        <f t="array" ref="W10255">IF(SUM(LEN(B10255:V10255))=0,"",IF(OR(OR(ISBLANK(F10255),SUM(LEN(C10255),LEN(D10255))=0),AND(NOT(E10255="Unknown"),ISBLANK(J10255)),AND(NOT(O10255="Unknown"),ISBLANK(R10255))),"Missing Information", INDEX(Table15[Entire Service Line Classification], MATCH(SUMIFS(Table15[Unique ID],Table15[System-Owned Portion],E10255,Table15[If Material Anything Other than "Lead" in Column E,Was Material Ever Previously Lead?],G10255,Table15[Customer-Owned Portion],O10255),Table15[Unique ID],0),0)))</f>
        <v/>
      </c>
    </row>
    <row r="10256" spans="2:23" x14ac:dyDescent="0.25">
      <c r="B10256" s="145"/>
      <c r="C10256" s="31"/>
      <c r="D10256" s="31"/>
      <c r="E10256" s="43"/>
      <c r="F10256" s="42"/>
      <c r="G10256" s="83"/>
      <c r="H10256" s="31"/>
      <c r="I10256" s="31"/>
      <c r="J10256" s="83"/>
      <c r="K10256" s="31"/>
      <c r="L10256" s="31"/>
      <c r="M10256" s="168"/>
      <c r="N10256" s="147"/>
      <c r="O10256" s="105"/>
      <c r="P10256" s="42"/>
      <c r="Q10256" s="31"/>
      <c r="R10256" s="83"/>
      <c r="S10256" s="31"/>
      <c r="T10256" s="31"/>
      <c r="U10256" s="168"/>
      <c r="V10256" s="149"/>
      <c r="W10256" s="140" t="str" cm="1">
        <f t="array" ref="W10256">IF(SUM(LEN(B10256:V10256))=0,"",IF(OR(OR(ISBLANK(F10256),SUM(LEN(C10256),LEN(D10256))=0),AND(NOT(E10256="Unknown"),ISBLANK(J10256)),AND(NOT(O10256="Unknown"),ISBLANK(R10256))),"Missing Information", INDEX(Table15[Entire Service Line Classification], MATCH(SUMIFS(Table15[Unique ID],Table15[System-Owned Portion],E10256,Table15[If Material Anything Other than "Lead" in Column E,Was Material Ever Previously Lead?],G10256,Table15[Customer-Owned Portion],O10256),Table15[Unique ID],0),0)))</f>
        <v/>
      </c>
    </row>
    <row r="10257" spans="2:23" x14ac:dyDescent="0.25">
      <c r="B10257" s="145"/>
      <c r="C10257" s="31"/>
      <c r="D10257" s="31"/>
      <c r="E10257" s="43"/>
      <c r="F10257" s="42"/>
      <c r="G10257" s="83"/>
      <c r="H10257" s="31"/>
      <c r="I10257" s="31"/>
      <c r="J10257" s="83"/>
      <c r="K10257" s="31"/>
      <c r="L10257" s="31"/>
      <c r="M10257" s="168"/>
      <c r="N10257" s="147"/>
      <c r="O10257" s="105"/>
      <c r="P10257" s="42"/>
      <c r="Q10257" s="31"/>
      <c r="R10257" s="83"/>
      <c r="S10257" s="31"/>
      <c r="T10257" s="31"/>
      <c r="U10257" s="168"/>
      <c r="V10257" s="149"/>
      <c r="W10257" s="140" t="str" cm="1">
        <f t="array" ref="W10257">IF(SUM(LEN(B10257:V10257))=0,"",IF(OR(OR(ISBLANK(F10257),SUM(LEN(C10257),LEN(D10257))=0),AND(NOT(E10257="Unknown"),ISBLANK(J10257)),AND(NOT(O10257="Unknown"),ISBLANK(R10257))),"Missing Information", INDEX(Table15[Entire Service Line Classification], MATCH(SUMIFS(Table15[Unique ID],Table15[System-Owned Portion],E10257,Table15[If Material Anything Other than "Lead" in Column E,Was Material Ever Previously Lead?],G10257,Table15[Customer-Owned Portion],O10257),Table15[Unique ID],0),0)))</f>
        <v/>
      </c>
    </row>
    <row r="10258" spans="2:23" x14ac:dyDescent="0.25">
      <c r="B10258" s="145"/>
      <c r="C10258" s="31"/>
      <c r="D10258" s="31"/>
      <c r="E10258" s="43"/>
      <c r="F10258" s="42"/>
      <c r="G10258" s="83"/>
      <c r="H10258" s="31"/>
      <c r="I10258" s="31"/>
      <c r="J10258" s="83"/>
      <c r="K10258" s="31"/>
      <c r="L10258" s="31"/>
      <c r="M10258" s="168"/>
      <c r="N10258" s="147"/>
      <c r="O10258" s="105"/>
      <c r="P10258" s="42"/>
      <c r="Q10258" s="31"/>
      <c r="R10258" s="83"/>
      <c r="S10258" s="31"/>
      <c r="T10258" s="31"/>
      <c r="U10258" s="168"/>
      <c r="V10258" s="149"/>
      <c r="W10258" s="140" t="str" cm="1">
        <f t="array" ref="W10258">IF(SUM(LEN(B10258:V10258))=0,"",IF(OR(OR(ISBLANK(F10258),SUM(LEN(C10258),LEN(D10258))=0),AND(NOT(E10258="Unknown"),ISBLANK(J10258)),AND(NOT(O10258="Unknown"),ISBLANK(R10258))),"Missing Information", INDEX(Table15[Entire Service Line Classification], MATCH(SUMIFS(Table15[Unique ID],Table15[System-Owned Portion],E10258,Table15[If Material Anything Other than "Lead" in Column E,Was Material Ever Previously Lead?],G10258,Table15[Customer-Owned Portion],O10258),Table15[Unique ID],0),0)))</f>
        <v/>
      </c>
    </row>
    <row r="10259" spans="2:23" x14ac:dyDescent="0.25">
      <c r="B10259" s="145"/>
      <c r="C10259" s="31"/>
      <c r="D10259" s="31"/>
      <c r="E10259" s="43"/>
      <c r="F10259" s="42"/>
      <c r="G10259" s="83"/>
      <c r="H10259" s="31"/>
      <c r="I10259" s="31"/>
      <c r="J10259" s="83"/>
      <c r="K10259" s="31"/>
      <c r="L10259" s="31"/>
      <c r="M10259" s="168"/>
      <c r="N10259" s="147"/>
      <c r="O10259" s="105"/>
      <c r="P10259" s="42"/>
      <c r="Q10259" s="31"/>
      <c r="R10259" s="83"/>
      <c r="S10259" s="31"/>
      <c r="T10259" s="31"/>
      <c r="U10259" s="168"/>
      <c r="V10259" s="149"/>
      <c r="W10259" s="140" t="str" cm="1">
        <f t="array" ref="W10259">IF(SUM(LEN(B10259:V10259))=0,"",IF(OR(OR(ISBLANK(F10259),SUM(LEN(C10259),LEN(D10259))=0),AND(NOT(E10259="Unknown"),ISBLANK(J10259)),AND(NOT(O10259="Unknown"),ISBLANK(R10259))),"Missing Information", INDEX(Table15[Entire Service Line Classification], MATCH(SUMIFS(Table15[Unique ID],Table15[System-Owned Portion],E10259,Table15[If Material Anything Other than "Lead" in Column E,Was Material Ever Previously Lead?],G10259,Table15[Customer-Owned Portion],O10259),Table15[Unique ID],0),0)))</f>
        <v/>
      </c>
    </row>
    <row r="10260" spans="2:23" x14ac:dyDescent="0.25">
      <c r="B10260" s="145"/>
      <c r="C10260" s="31"/>
      <c r="D10260" s="31"/>
      <c r="E10260" s="43"/>
      <c r="F10260" s="42"/>
      <c r="G10260" s="83"/>
      <c r="H10260" s="31"/>
      <c r="I10260" s="31"/>
      <c r="J10260" s="83"/>
      <c r="K10260" s="31"/>
      <c r="L10260" s="31"/>
      <c r="M10260" s="168"/>
      <c r="N10260" s="147"/>
      <c r="O10260" s="105"/>
      <c r="P10260" s="42"/>
      <c r="Q10260" s="31"/>
      <c r="R10260" s="83"/>
      <c r="S10260" s="31"/>
      <c r="T10260" s="31"/>
      <c r="U10260" s="168"/>
      <c r="V10260" s="149"/>
      <c r="W10260" s="140" t="str" cm="1">
        <f t="array" ref="W10260">IF(SUM(LEN(B10260:V10260))=0,"",IF(OR(OR(ISBLANK(F10260),SUM(LEN(C10260),LEN(D10260))=0),AND(NOT(E10260="Unknown"),ISBLANK(J10260)),AND(NOT(O10260="Unknown"),ISBLANK(R10260))),"Missing Information", INDEX(Table15[Entire Service Line Classification], MATCH(SUMIFS(Table15[Unique ID],Table15[System-Owned Portion],E10260,Table15[If Material Anything Other than "Lead" in Column E,Was Material Ever Previously Lead?],G10260,Table15[Customer-Owned Portion],O10260),Table15[Unique ID],0),0)))</f>
        <v/>
      </c>
    </row>
    <row r="10261" spans="2:23" x14ac:dyDescent="0.25">
      <c r="B10261" s="145"/>
      <c r="C10261" s="31"/>
      <c r="D10261" s="31"/>
      <c r="E10261" s="43"/>
      <c r="F10261" s="42"/>
      <c r="G10261" s="83"/>
      <c r="H10261" s="31"/>
      <c r="I10261" s="31"/>
      <c r="J10261" s="83"/>
      <c r="K10261" s="31"/>
      <c r="L10261" s="31"/>
      <c r="M10261" s="168"/>
      <c r="N10261" s="147"/>
      <c r="O10261" s="105"/>
      <c r="P10261" s="42"/>
      <c r="Q10261" s="31"/>
      <c r="R10261" s="83"/>
      <c r="S10261" s="31"/>
      <c r="T10261" s="31"/>
      <c r="U10261" s="168"/>
      <c r="V10261" s="149"/>
      <c r="W10261" s="140" t="str" cm="1">
        <f t="array" ref="W10261">IF(SUM(LEN(B10261:V10261))=0,"",IF(OR(OR(ISBLANK(F10261),SUM(LEN(C10261),LEN(D10261))=0),AND(NOT(E10261="Unknown"),ISBLANK(J10261)),AND(NOT(O10261="Unknown"),ISBLANK(R10261))),"Missing Information", INDEX(Table15[Entire Service Line Classification], MATCH(SUMIFS(Table15[Unique ID],Table15[System-Owned Portion],E10261,Table15[If Material Anything Other than "Lead" in Column E,Was Material Ever Previously Lead?],G10261,Table15[Customer-Owned Portion],O10261),Table15[Unique ID],0),0)))</f>
        <v/>
      </c>
    </row>
    <row r="10262" spans="2:23" x14ac:dyDescent="0.25">
      <c r="B10262" s="145"/>
      <c r="C10262" s="31"/>
      <c r="D10262" s="31"/>
      <c r="E10262" s="43"/>
      <c r="F10262" s="42"/>
      <c r="G10262" s="83"/>
      <c r="H10262" s="31"/>
      <c r="I10262" s="31"/>
      <c r="J10262" s="83"/>
      <c r="K10262" s="31"/>
      <c r="L10262" s="31"/>
      <c r="M10262" s="168"/>
      <c r="N10262" s="147"/>
      <c r="O10262" s="105"/>
      <c r="P10262" s="42"/>
      <c r="Q10262" s="31"/>
      <c r="R10262" s="83"/>
      <c r="S10262" s="31"/>
      <c r="T10262" s="31"/>
      <c r="U10262" s="168"/>
      <c r="V10262" s="149"/>
      <c r="W10262" s="140" t="str" cm="1">
        <f t="array" ref="W10262">IF(SUM(LEN(B10262:V10262))=0,"",IF(OR(OR(ISBLANK(F10262),SUM(LEN(C10262),LEN(D10262))=0),AND(NOT(E10262="Unknown"),ISBLANK(J10262)),AND(NOT(O10262="Unknown"),ISBLANK(R10262))),"Missing Information", INDEX(Table15[Entire Service Line Classification], MATCH(SUMIFS(Table15[Unique ID],Table15[System-Owned Portion],E10262,Table15[If Material Anything Other than "Lead" in Column E,Was Material Ever Previously Lead?],G10262,Table15[Customer-Owned Portion],O10262),Table15[Unique ID],0),0)))</f>
        <v/>
      </c>
    </row>
    <row r="10263" spans="2:23" x14ac:dyDescent="0.25">
      <c r="B10263" s="145"/>
      <c r="C10263" s="31"/>
      <c r="D10263" s="31"/>
      <c r="E10263" s="43"/>
      <c r="F10263" s="42"/>
      <c r="G10263" s="83"/>
      <c r="H10263" s="31"/>
      <c r="I10263" s="31"/>
      <c r="J10263" s="83"/>
      <c r="K10263" s="31"/>
      <c r="L10263" s="31"/>
      <c r="M10263" s="168"/>
      <c r="N10263" s="147"/>
      <c r="O10263" s="105"/>
      <c r="P10263" s="42"/>
      <c r="Q10263" s="31"/>
      <c r="R10263" s="83"/>
      <c r="S10263" s="31"/>
      <c r="T10263" s="31"/>
      <c r="U10263" s="168"/>
      <c r="V10263" s="149"/>
      <c r="W10263" s="140" t="str" cm="1">
        <f t="array" ref="W10263">IF(SUM(LEN(B10263:V10263))=0,"",IF(OR(OR(ISBLANK(F10263),SUM(LEN(C10263),LEN(D10263))=0),AND(NOT(E10263="Unknown"),ISBLANK(J10263)),AND(NOT(O10263="Unknown"),ISBLANK(R10263))),"Missing Information", INDEX(Table15[Entire Service Line Classification], MATCH(SUMIFS(Table15[Unique ID],Table15[System-Owned Portion],E10263,Table15[If Material Anything Other than "Lead" in Column E,Was Material Ever Previously Lead?],G10263,Table15[Customer-Owned Portion],O10263),Table15[Unique ID],0),0)))</f>
        <v/>
      </c>
    </row>
    <row r="10264" spans="2:23" x14ac:dyDescent="0.25">
      <c r="B10264" s="145"/>
      <c r="C10264" s="31"/>
      <c r="D10264" s="31"/>
      <c r="E10264" s="43"/>
      <c r="F10264" s="42"/>
      <c r="G10264" s="83"/>
      <c r="H10264" s="31"/>
      <c r="I10264" s="31"/>
      <c r="J10264" s="83"/>
      <c r="K10264" s="31"/>
      <c r="L10264" s="31"/>
      <c r="M10264" s="168"/>
      <c r="N10264" s="147"/>
      <c r="O10264" s="105"/>
      <c r="P10264" s="42"/>
      <c r="Q10264" s="31"/>
      <c r="R10264" s="83"/>
      <c r="S10264" s="31"/>
      <c r="T10264" s="31"/>
      <c r="U10264" s="168"/>
      <c r="V10264" s="149"/>
      <c r="W10264" s="140" t="str" cm="1">
        <f t="array" ref="W10264">IF(SUM(LEN(B10264:V10264))=0,"",IF(OR(OR(ISBLANK(F10264),SUM(LEN(C10264),LEN(D10264))=0),AND(NOT(E10264="Unknown"),ISBLANK(J10264)),AND(NOT(O10264="Unknown"),ISBLANK(R10264))),"Missing Information", INDEX(Table15[Entire Service Line Classification], MATCH(SUMIFS(Table15[Unique ID],Table15[System-Owned Portion],E10264,Table15[If Material Anything Other than "Lead" in Column E,Was Material Ever Previously Lead?],G10264,Table15[Customer-Owned Portion],O10264),Table15[Unique ID],0),0)))</f>
        <v/>
      </c>
    </row>
    <row r="10265" spans="2:23" x14ac:dyDescent="0.25">
      <c r="B10265" s="145"/>
      <c r="C10265" s="31"/>
      <c r="D10265" s="31"/>
      <c r="E10265" s="43"/>
      <c r="F10265" s="42"/>
      <c r="G10265" s="83"/>
      <c r="H10265" s="31"/>
      <c r="I10265" s="31"/>
      <c r="J10265" s="83"/>
      <c r="K10265" s="31"/>
      <c r="L10265" s="31"/>
      <c r="M10265" s="168"/>
      <c r="N10265" s="147"/>
      <c r="O10265" s="105"/>
      <c r="P10265" s="42"/>
      <c r="Q10265" s="31"/>
      <c r="R10265" s="83"/>
      <c r="S10265" s="31"/>
      <c r="T10265" s="31"/>
      <c r="U10265" s="168"/>
      <c r="V10265" s="149"/>
      <c r="W10265" s="140" t="str" cm="1">
        <f t="array" ref="W10265">IF(SUM(LEN(B10265:V10265))=0,"",IF(OR(OR(ISBLANK(F10265),SUM(LEN(C10265),LEN(D10265))=0),AND(NOT(E10265="Unknown"),ISBLANK(J10265)),AND(NOT(O10265="Unknown"),ISBLANK(R10265))),"Missing Information", INDEX(Table15[Entire Service Line Classification], MATCH(SUMIFS(Table15[Unique ID],Table15[System-Owned Portion],E10265,Table15[If Material Anything Other than "Lead" in Column E,Was Material Ever Previously Lead?],G10265,Table15[Customer-Owned Portion],O10265),Table15[Unique ID],0),0)))</f>
        <v/>
      </c>
    </row>
    <row r="10266" spans="2:23" x14ac:dyDescent="0.25">
      <c r="B10266" s="145"/>
      <c r="C10266" s="31"/>
      <c r="D10266" s="31"/>
      <c r="E10266" s="43"/>
      <c r="F10266" s="42"/>
      <c r="G10266" s="83"/>
      <c r="H10266" s="31"/>
      <c r="I10266" s="31"/>
      <c r="J10266" s="83"/>
      <c r="K10266" s="31"/>
      <c r="L10266" s="31"/>
      <c r="M10266" s="168"/>
      <c r="N10266" s="147"/>
      <c r="O10266" s="105"/>
      <c r="P10266" s="42"/>
      <c r="Q10266" s="31"/>
      <c r="R10266" s="83"/>
      <c r="S10266" s="31"/>
      <c r="T10266" s="31"/>
      <c r="U10266" s="168"/>
      <c r="V10266" s="149"/>
      <c r="W10266" s="140" t="str" cm="1">
        <f t="array" ref="W10266">IF(SUM(LEN(B10266:V10266))=0,"",IF(OR(OR(ISBLANK(F10266),SUM(LEN(C10266),LEN(D10266))=0),AND(NOT(E10266="Unknown"),ISBLANK(J10266)),AND(NOT(O10266="Unknown"),ISBLANK(R10266))),"Missing Information", INDEX(Table15[Entire Service Line Classification], MATCH(SUMIFS(Table15[Unique ID],Table15[System-Owned Portion],E10266,Table15[If Material Anything Other than "Lead" in Column E,Was Material Ever Previously Lead?],G10266,Table15[Customer-Owned Portion],O10266),Table15[Unique ID],0),0)))</f>
        <v/>
      </c>
    </row>
    <row r="10267" spans="2:23" x14ac:dyDescent="0.25">
      <c r="B10267" s="145"/>
      <c r="C10267" s="31"/>
      <c r="D10267" s="31"/>
      <c r="E10267" s="43"/>
      <c r="F10267" s="42"/>
      <c r="G10267" s="83"/>
      <c r="H10267" s="31"/>
      <c r="I10267" s="31"/>
      <c r="J10267" s="83"/>
      <c r="K10267" s="31"/>
      <c r="L10267" s="31"/>
      <c r="M10267" s="168"/>
      <c r="N10267" s="147"/>
      <c r="O10267" s="105"/>
      <c r="P10267" s="42"/>
      <c r="Q10267" s="31"/>
      <c r="R10267" s="83"/>
      <c r="S10267" s="31"/>
      <c r="T10267" s="31"/>
      <c r="U10267" s="168"/>
      <c r="V10267" s="149"/>
      <c r="W10267" s="140" t="str" cm="1">
        <f t="array" ref="W10267">IF(SUM(LEN(B10267:V10267))=0,"",IF(OR(OR(ISBLANK(F10267),SUM(LEN(C10267),LEN(D10267))=0),AND(NOT(E10267="Unknown"),ISBLANK(J10267)),AND(NOT(O10267="Unknown"),ISBLANK(R10267))),"Missing Information", INDEX(Table15[Entire Service Line Classification], MATCH(SUMIFS(Table15[Unique ID],Table15[System-Owned Portion],E10267,Table15[If Material Anything Other than "Lead" in Column E,Was Material Ever Previously Lead?],G10267,Table15[Customer-Owned Portion],O10267),Table15[Unique ID],0),0)))</f>
        <v/>
      </c>
    </row>
    <row r="10268" spans="2:23" x14ac:dyDescent="0.25">
      <c r="B10268" s="145"/>
      <c r="C10268" s="31"/>
      <c r="D10268" s="31"/>
      <c r="E10268" s="43"/>
      <c r="F10268" s="42"/>
      <c r="G10268" s="83"/>
      <c r="H10268" s="31"/>
      <c r="I10268" s="31"/>
      <c r="J10268" s="83"/>
      <c r="K10268" s="31"/>
      <c r="L10268" s="31"/>
      <c r="M10268" s="168"/>
      <c r="N10268" s="147"/>
      <c r="O10268" s="105"/>
      <c r="P10268" s="42"/>
      <c r="Q10268" s="31"/>
      <c r="R10268" s="83"/>
      <c r="S10268" s="31"/>
      <c r="T10268" s="31"/>
      <c r="U10268" s="168"/>
      <c r="V10268" s="149"/>
      <c r="W10268" s="140" t="str" cm="1">
        <f t="array" ref="W10268">IF(SUM(LEN(B10268:V10268))=0,"",IF(OR(OR(ISBLANK(F10268),SUM(LEN(C10268),LEN(D10268))=0),AND(NOT(E10268="Unknown"),ISBLANK(J10268)),AND(NOT(O10268="Unknown"),ISBLANK(R10268))),"Missing Information", INDEX(Table15[Entire Service Line Classification], MATCH(SUMIFS(Table15[Unique ID],Table15[System-Owned Portion],E10268,Table15[If Material Anything Other than "Lead" in Column E,Was Material Ever Previously Lead?],G10268,Table15[Customer-Owned Portion],O10268),Table15[Unique ID],0),0)))</f>
        <v/>
      </c>
    </row>
    <row r="10269" spans="2:23" x14ac:dyDescent="0.25">
      <c r="B10269" s="145"/>
      <c r="C10269" s="31"/>
      <c r="D10269" s="31"/>
      <c r="E10269" s="43"/>
      <c r="F10269" s="42"/>
      <c r="G10269" s="83"/>
      <c r="H10269" s="31"/>
      <c r="I10269" s="31"/>
      <c r="J10269" s="83"/>
      <c r="K10269" s="31"/>
      <c r="L10269" s="31"/>
      <c r="M10269" s="168"/>
      <c r="N10269" s="147"/>
      <c r="O10269" s="105"/>
      <c r="P10269" s="42"/>
      <c r="Q10269" s="31"/>
      <c r="R10269" s="83"/>
      <c r="S10269" s="31"/>
      <c r="T10269" s="31"/>
      <c r="U10269" s="168"/>
      <c r="V10269" s="149"/>
      <c r="W10269" s="140" t="str" cm="1">
        <f t="array" ref="W10269">IF(SUM(LEN(B10269:V10269))=0,"",IF(OR(OR(ISBLANK(F10269),SUM(LEN(C10269),LEN(D10269))=0),AND(NOT(E10269="Unknown"),ISBLANK(J10269)),AND(NOT(O10269="Unknown"),ISBLANK(R10269))),"Missing Information", INDEX(Table15[Entire Service Line Classification], MATCH(SUMIFS(Table15[Unique ID],Table15[System-Owned Portion],E10269,Table15[If Material Anything Other than "Lead" in Column E,Was Material Ever Previously Lead?],G10269,Table15[Customer-Owned Portion],O10269),Table15[Unique ID],0),0)))</f>
        <v/>
      </c>
    </row>
    <row r="10270" spans="2:23" x14ac:dyDescent="0.25">
      <c r="B10270" s="145"/>
      <c r="C10270" s="31"/>
      <c r="D10270" s="31"/>
      <c r="E10270" s="43"/>
      <c r="F10270" s="42"/>
      <c r="G10270" s="83"/>
      <c r="H10270" s="31"/>
      <c r="I10270" s="31"/>
      <c r="J10270" s="83"/>
      <c r="K10270" s="31"/>
      <c r="L10270" s="31"/>
      <c r="M10270" s="168"/>
      <c r="N10270" s="147"/>
      <c r="O10270" s="105"/>
      <c r="P10270" s="42"/>
      <c r="Q10270" s="31"/>
      <c r="R10270" s="83"/>
      <c r="S10270" s="31"/>
      <c r="T10270" s="31"/>
      <c r="U10270" s="168"/>
      <c r="V10270" s="149"/>
      <c r="W10270" s="140" t="str" cm="1">
        <f t="array" ref="W10270">IF(SUM(LEN(B10270:V10270))=0,"",IF(OR(OR(ISBLANK(F10270),SUM(LEN(C10270),LEN(D10270))=0),AND(NOT(E10270="Unknown"),ISBLANK(J10270)),AND(NOT(O10270="Unknown"),ISBLANK(R10270))),"Missing Information", INDEX(Table15[Entire Service Line Classification], MATCH(SUMIFS(Table15[Unique ID],Table15[System-Owned Portion],E10270,Table15[If Material Anything Other than "Lead" in Column E,Was Material Ever Previously Lead?],G10270,Table15[Customer-Owned Portion],O10270),Table15[Unique ID],0),0)))</f>
        <v/>
      </c>
    </row>
    <row r="10271" spans="2:23" x14ac:dyDescent="0.25">
      <c r="B10271" s="145"/>
      <c r="C10271" s="31"/>
      <c r="D10271" s="31"/>
      <c r="E10271" s="43"/>
      <c r="F10271" s="42"/>
      <c r="G10271" s="83"/>
      <c r="H10271" s="31"/>
      <c r="I10271" s="31"/>
      <c r="J10271" s="83"/>
      <c r="K10271" s="31"/>
      <c r="L10271" s="31"/>
      <c r="M10271" s="168"/>
      <c r="N10271" s="147"/>
      <c r="O10271" s="105"/>
      <c r="P10271" s="42"/>
      <c r="Q10271" s="31"/>
      <c r="R10271" s="83"/>
      <c r="S10271" s="31"/>
      <c r="T10271" s="31"/>
      <c r="U10271" s="168"/>
      <c r="V10271" s="149"/>
      <c r="W10271" s="140" t="str" cm="1">
        <f t="array" ref="W10271">IF(SUM(LEN(B10271:V10271))=0,"",IF(OR(OR(ISBLANK(F10271),SUM(LEN(C10271),LEN(D10271))=0),AND(NOT(E10271="Unknown"),ISBLANK(J10271)),AND(NOT(O10271="Unknown"),ISBLANK(R10271))),"Missing Information", INDEX(Table15[Entire Service Line Classification], MATCH(SUMIFS(Table15[Unique ID],Table15[System-Owned Portion],E10271,Table15[If Material Anything Other than "Lead" in Column E,Was Material Ever Previously Lead?],G10271,Table15[Customer-Owned Portion],O10271),Table15[Unique ID],0),0)))</f>
        <v/>
      </c>
    </row>
    <row r="10272" spans="2:23" x14ac:dyDescent="0.25">
      <c r="B10272" s="145"/>
      <c r="C10272" s="31"/>
      <c r="D10272" s="31"/>
      <c r="E10272" s="43"/>
      <c r="F10272" s="42"/>
      <c r="G10272" s="83"/>
      <c r="H10272" s="31"/>
      <c r="I10272" s="31"/>
      <c r="J10272" s="83"/>
      <c r="K10272" s="31"/>
      <c r="L10272" s="31"/>
      <c r="M10272" s="168"/>
      <c r="N10272" s="147"/>
      <c r="O10272" s="105"/>
      <c r="P10272" s="42"/>
      <c r="Q10272" s="31"/>
      <c r="R10272" s="83"/>
      <c r="S10272" s="31"/>
      <c r="T10272" s="31"/>
      <c r="U10272" s="168"/>
      <c r="V10272" s="149"/>
      <c r="W10272" s="140" t="str" cm="1">
        <f t="array" ref="W10272">IF(SUM(LEN(B10272:V10272))=0,"",IF(OR(OR(ISBLANK(F10272),SUM(LEN(C10272),LEN(D10272))=0),AND(NOT(E10272="Unknown"),ISBLANK(J10272)),AND(NOT(O10272="Unknown"),ISBLANK(R10272))),"Missing Information", INDEX(Table15[Entire Service Line Classification], MATCH(SUMIFS(Table15[Unique ID],Table15[System-Owned Portion],E10272,Table15[If Material Anything Other than "Lead" in Column E,Was Material Ever Previously Lead?],G10272,Table15[Customer-Owned Portion],O10272),Table15[Unique ID],0),0)))</f>
        <v/>
      </c>
    </row>
    <row r="10273" spans="2:23" x14ac:dyDescent="0.25">
      <c r="B10273" s="145"/>
      <c r="C10273" s="31"/>
      <c r="D10273" s="31"/>
      <c r="E10273" s="43"/>
      <c r="F10273" s="42"/>
      <c r="G10273" s="83"/>
      <c r="H10273" s="31"/>
      <c r="I10273" s="31"/>
      <c r="J10273" s="83"/>
      <c r="K10273" s="31"/>
      <c r="L10273" s="31"/>
      <c r="M10273" s="168"/>
      <c r="N10273" s="147"/>
      <c r="O10273" s="105"/>
      <c r="P10273" s="42"/>
      <c r="Q10273" s="31"/>
      <c r="R10273" s="83"/>
      <c r="S10273" s="31"/>
      <c r="T10273" s="31"/>
      <c r="U10273" s="168"/>
      <c r="V10273" s="149"/>
      <c r="W10273" s="140" t="str" cm="1">
        <f t="array" ref="W10273">IF(SUM(LEN(B10273:V10273))=0,"",IF(OR(OR(ISBLANK(F10273),SUM(LEN(C10273),LEN(D10273))=0),AND(NOT(E10273="Unknown"),ISBLANK(J10273)),AND(NOT(O10273="Unknown"),ISBLANK(R10273))),"Missing Information", INDEX(Table15[Entire Service Line Classification], MATCH(SUMIFS(Table15[Unique ID],Table15[System-Owned Portion],E10273,Table15[If Material Anything Other than "Lead" in Column E,Was Material Ever Previously Lead?],G10273,Table15[Customer-Owned Portion],O10273),Table15[Unique ID],0),0)))</f>
        <v/>
      </c>
    </row>
    <row r="10274" spans="2:23" x14ac:dyDescent="0.25">
      <c r="B10274" s="145"/>
      <c r="C10274" s="31"/>
      <c r="D10274" s="31"/>
      <c r="E10274" s="43"/>
      <c r="F10274" s="42"/>
      <c r="G10274" s="83"/>
      <c r="H10274" s="31"/>
      <c r="I10274" s="31"/>
      <c r="J10274" s="83"/>
      <c r="K10274" s="31"/>
      <c r="L10274" s="31"/>
      <c r="M10274" s="168"/>
      <c r="N10274" s="147"/>
      <c r="O10274" s="105"/>
      <c r="P10274" s="42"/>
      <c r="Q10274" s="31"/>
      <c r="R10274" s="83"/>
      <c r="S10274" s="31"/>
      <c r="T10274" s="31"/>
      <c r="U10274" s="168"/>
      <c r="V10274" s="149"/>
      <c r="W10274" s="140" t="str" cm="1">
        <f t="array" ref="W10274">IF(SUM(LEN(B10274:V10274))=0,"",IF(OR(OR(ISBLANK(F10274),SUM(LEN(C10274),LEN(D10274))=0),AND(NOT(E10274="Unknown"),ISBLANK(J10274)),AND(NOT(O10274="Unknown"),ISBLANK(R10274))),"Missing Information", INDEX(Table15[Entire Service Line Classification], MATCH(SUMIFS(Table15[Unique ID],Table15[System-Owned Portion],E10274,Table15[If Material Anything Other than "Lead" in Column E,Was Material Ever Previously Lead?],G10274,Table15[Customer-Owned Portion],O10274),Table15[Unique ID],0),0)))</f>
        <v/>
      </c>
    </row>
    <row r="10275" spans="2:23" x14ac:dyDescent="0.25">
      <c r="B10275" s="145"/>
      <c r="C10275" s="31"/>
      <c r="D10275" s="31"/>
      <c r="E10275" s="43"/>
      <c r="F10275" s="42"/>
      <c r="G10275" s="83"/>
      <c r="H10275" s="31"/>
      <c r="I10275" s="31"/>
      <c r="J10275" s="83"/>
      <c r="K10275" s="31"/>
      <c r="L10275" s="31"/>
      <c r="M10275" s="168"/>
      <c r="N10275" s="147"/>
      <c r="O10275" s="105"/>
      <c r="P10275" s="42"/>
      <c r="Q10275" s="31"/>
      <c r="R10275" s="83"/>
      <c r="S10275" s="31"/>
      <c r="T10275" s="31"/>
      <c r="U10275" s="168"/>
      <c r="V10275" s="149"/>
      <c r="W10275" s="140" t="str" cm="1">
        <f t="array" ref="W10275">IF(SUM(LEN(B10275:V10275))=0,"",IF(OR(OR(ISBLANK(F10275),SUM(LEN(C10275),LEN(D10275))=0),AND(NOT(E10275="Unknown"),ISBLANK(J10275)),AND(NOT(O10275="Unknown"),ISBLANK(R10275))),"Missing Information", INDEX(Table15[Entire Service Line Classification], MATCH(SUMIFS(Table15[Unique ID],Table15[System-Owned Portion],E10275,Table15[If Material Anything Other than "Lead" in Column E,Was Material Ever Previously Lead?],G10275,Table15[Customer-Owned Portion],O10275),Table15[Unique ID],0),0)))</f>
        <v/>
      </c>
    </row>
    <row r="10276" spans="2:23" x14ac:dyDescent="0.25">
      <c r="B10276" s="145"/>
      <c r="C10276" s="31"/>
      <c r="D10276" s="31"/>
      <c r="E10276" s="43"/>
      <c r="F10276" s="42"/>
      <c r="G10276" s="83"/>
      <c r="H10276" s="31"/>
      <c r="I10276" s="31"/>
      <c r="J10276" s="83"/>
      <c r="K10276" s="31"/>
      <c r="L10276" s="31"/>
      <c r="M10276" s="168"/>
      <c r="N10276" s="147"/>
      <c r="O10276" s="105"/>
      <c r="P10276" s="42"/>
      <c r="Q10276" s="31"/>
      <c r="R10276" s="83"/>
      <c r="S10276" s="31"/>
      <c r="T10276" s="31"/>
      <c r="U10276" s="168"/>
      <c r="V10276" s="149"/>
      <c r="W10276" s="140" t="str" cm="1">
        <f t="array" ref="W10276">IF(SUM(LEN(B10276:V10276))=0,"",IF(OR(OR(ISBLANK(F10276),SUM(LEN(C10276),LEN(D10276))=0),AND(NOT(E10276="Unknown"),ISBLANK(J10276)),AND(NOT(O10276="Unknown"),ISBLANK(R10276))),"Missing Information", INDEX(Table15[Entire Service Line Classification], MATCH(SUMIFS(Table15[Unique ID],Table15[System-Owned Portion],E10276,Table15[If Material Anything Other than "Lead" in Column E,Was Material Ever Previously Lead?],G10276,Table15[Customer-Owned Portion],O10276),Table15[Unique ID],0),0)))</f>
        <v/>
      </c>
    </row>
    <row r="10277" spans="2:23" x14ac:dyDescent="0.25">
      <c r="B10277" s="145"/>
      <c r="C10277" s="31"/>
      <c r="D10277" s="31"/>
      <c r="E10277" s="43"/>
      <c r="F10277" s="42"/>
      <c r="G10277" s="83"/>
      <c r="H10277" s="31"/>
      <c r="I10277" s="31"/>
      <c r="J10277" s="83"/>
      <c r="K10277" s="31"/>
      <c r="L10277" s="31"/>
      <c r="M10277" s="168"/>
      <c r="N10277" s="147"/>
      <c r="O10277" s="105"/>
      <c r="P10277" s="42"/>
      <c r="Q10277" s="31"/>
      <c r="R10277" s="83"/>
      <c r="S10277" s="31"/>
      <c r="T10277" s="31"/>
      <c r="U10277" s="168"/>
      <c r="V10277" s="149"/>
      <c r="W10277" s="140" t="str" cm="1">
        <f t="array" ref="W10277">IF(SUM(LEN(B10277:V10277))=0,"",IF(OR(OR(ISBLANK(F10277),SUM(LEN(C10277),LEN(D10277))=0),AND(NOT(E10277="Unknown"),ISBLANK(J10277)),AND(NOT(O10277="Unknown"),ISBLANK(R10277))),"Missing Information", INDEX(Table15[Entire Service Line Classification], MATCH(SUMIFS(Table15[Unique ID],Table15[System-Owned Portion],E10277,Table15[If Material Anything Other than "Lead" in Column E,Was Material Ever Previously Lead?],G10277,Table15[Customer-Owned Portion],O10277),Table15[Unique ID],0),0)))</f>
        <v/>
      </c>
    </row>
    <row r="10278" spans="2:23" x14ac:dyDescent="0.25">
      <c r="B10278" s="145"/>
      <c r="C10278" s="31"/>
      <c r="D10278" s="31"/>
      <c r="E10278" s="43"/>
      <c r="F10278" s="42"/>
      <c r="G10278" s="83"/>
      <c r="H10278" s="31"/>
      <c r="I10278" s="31"/>
      <c r="J10278" s="83"/>
      <c r="K10278" s="31"/>
      <c r="L10278" s="31"/>
      <c r="M10278" s="168"/>
      <c r="N10278" s="147"/>
      <c r="O10278" s="105"/>
      <c r="P10278" s="42"/>
      <c r="Q10278" s="31"/>
      <c r="R10278" s="83"/>
      <c r="S10278" s="31"/>
      <c r="T10278" s="31"/>
      <c r="U10278" s="168"/>
      <c r="V10278" s="149"/>
      <c r="W10278" s="140" t="str" cm="1">
        <f t="array" ref="W10278">IF(SUM(LEN(B10278:V10278))=0,"",IF(OR(OR(ISBLANK(F10278),SUM(LEN(C10278),LEN(D10278))=0),AND(NOT(E10278="Unknown"),ISBLANK(J10278)),AND(NOT(O10278="Unknown"),ISBLANK(R10278))),"Missing Information", INDEX(Table15[Entire Service Line Classification], MATCH(SUMIFS(Table15[Unique ID],Table15[System-Owned Portion],E10278,Table15[If Material Anything Other than "Lead" in Column E,Was Material Ever Previously Lead?],G10278,Table15[Customer-Owned Portion],O10278),Table15[Unique ID],0),0)))</f>
        <v/>
      </c>
    </row>
    <row r="10279" spans="2:23" x14ac:dyDescent="0.25">
      <c r="B10279" s="145"/>
      <c r="C10279" s="31"/>
      <c r="D10279" s="31"/>
      <c r="E10279" s="43"/>
      <c r="F10279" s="42"/>
      <c r="G10279" s="83"/>
      <c r="H10279" s="31"/>
      <c r="I10279" s="31"/>
      <c r="J10279" s="83"/>
      <c r="K10279" s="31"/>
      <c r="L10279" s="31"/>
      <c r="M10279" s="168"/>
      <c r="N10279" s="147"/>
      <c r="O10279" s="105"/>
      <c r="P10279" s="42"/>
      <c r="Q10279" s="31"/>
      <c r="R10279" s="83"/>
      <c r="S10279" s="31"/>
      <c r="T10279" s="31"/>
      <c r="U10279" s="168"/>
      <c r="V10279" s="149"/>
      <c r="W10279" s="140" t="str" cm="1">
        <f t="array" ref="W10279">IF(SUM(LEN(B10279:V10279))=0,"",IF(OR(OR(ISBLANK(F10279),SUM(LEN(C10279),LEN(D10279))=0),AND(NOT(E10279="Unknown"),ISBLANK(J10279)),AND(NOT(O10279="Unknown"),ISBLANK(R10279))),"Missing Information", INDEX(Table15[Entire Service Line Classification], MATCH(SUMIFS(Table15[Unique ID],Table15[System-Owned Portion],E10279,Table15[If Material Anything Other than "Lead" in Column E,Was Material Ever Previously Lead?],G10279,Table15[Customer-Owned Portion],O10279),Table15[Unique ID],0),0)))</f>
        <v/>
      </c>
    </row>
    <row r="10280" spans="2:23" x14ac:dyDescent="0.25">
      <c r="B10280" s="145"/>
      <c r="C10280" s="31"/>
      <c r="D10280" s="31"/>
      <c r="E10280" s="43"/>
      <c r="F10280" s="42"/>
      <c r="G10280" s="83"/>
      <c r="H10280" s="31"/>
      <c r="I10280" s="31"/>
      <c r="J10280" s="83"/>
      <c r="K10280" s="31"/>
      <c r="L10280" s="31"/>
      <c r="M10280" s="168"/>
      <c r="N10280" s="147"/>
      <c r="O10280" s="105"/>
      <c r="P10280" s="42"/>
      <c r="Q10280" s="31"/>
      <c r="R10280" s="83"/>
      <c r="S10280" s="31"/>
      <c r="T10280" s="31"/>
      <c r="U10280" s="168"/>
      <c r="V10280" s="149"/>
      <c r="W10280" s="140" t="str" cm="1">
        <f t="array" ref="W10280">IF(SUM(LEN(B10280:V10280))=0,"",IF(OR(OR(ISBLANK(F10280),SUM(LEN(C10280),LEN(D10280))=0),AND(NOT(E10280="Unknown"),ISBLANK(J10280)),AND(NOT(O10280="Unknown"),ISBLANK(R10280))),"Missing Information", INDEX(Table15[Entire Service Line Classification], MATCH(SUMIFS(Table15[Unique ID],Table15[System-Owned Portion],E10280,Table15[If Material Anything Other than "Lead" in Column E,Was Material Ever Previously Lead?],G10280,Table15[Customer-Owned Portion],O10280),Table15[Unique ID],0),0)))</f>
        <v/>
      </c>
    </row>
    <row r="10281" spans="2:23" x14ac:dyDescent="0.25">
      <c r="B10281" s="145"/>
      <c r="C10281" s="31"/>
      <c r="D10281" s="31"/>
      <c r="E10281" s="43"/>
      <c r="F10281" s="42"/>
      <c r="G10281" s="83"/>
      <c r="H10281" s="31"/>
      <c r="I10281" s="31"/>
      <c r="J10281" s="83"/>
      <c r="K10281" s="31"/>
      <c r="L10281" s="31"/>
      <c r="M10281" s="168"/>
      <c r="N10281" s="147"/>
      <c r="O10281" s="105"/>
      <c r="P10281" s="42"/>
      <c r="Q10281" s="31"/>
      <c r="R10281" s="83"/>
      <c r="S10281" s="31"/>
      <c r="T10281" s="31"/>
      <c r="U10281" s="168"/>
      <c r="V10281" s="149"/>
      <c r="W10281" s="140" t="str" cm="1">
        <f t="array" ref="W10281">IF(SUM(LEN(B10281:V10281))=0,"",IF(OR(OR(ISBLANK(F10281),SUM(LEN(C10281),LEN(D10281))=0),AND(NOT(E10281="Unknown"),ISBLANK(J10281)),AND(NOT(O10281="Unknown"),ISBLANK(R10281))),"Missing Information", INDEX(Table15[Entire Service Line Classification], MATCH(SUMIFS(Table15[Unique ID],Table15[System-Owned Portion],E10281,Table15[If Material Anything Other than "Lead" in Column E,Was Material Ever Previously Lead?],G10281,Table15[Customer-Owned Portion],O10281),Table15[Unique ID],0),0)))</f>
        <v/>
      </c>
    </row>
    <row r="10282" spans="2:23" x14ac:dyDescent="0.25">
      <c r="B10282" s="145"/>
      <c r="C10282" s="31"/>
      <c r="D10282" s="31"/>
      <c r="E10282" s="43"/>
      <c r="F10282" s="42"/>
      <c r="G10282" s="83"/>
      <c r="H10282" s="31"/>
      <c r="I10282" s="31"/>
      <c r="J10282" s="83"/>
      <c r="K10282" s="31"/>
      <c r="L10282" s="31"/>
      <c r="M10282" s="168"/>
      <c r="N10282" s="147"/>
      <c r="O10282" s="105"/>
      <c r="P10282" s="42"/>
      <c r="Q10282" s="31"/>
      <c r="R10282" s="83"/>
      <c r="S10282" s="31"/>
      <c r="T10282" s="31"/>
      <c r="U10282" s="168"/>
      <c r="V10282" s="149"/>
      <c r="W10282" s="140" t="str" cm="1">
        <f t="array" ref="W10282">IF(SUM(LEN(B10282:V10282))=0,"",IF(OR(OR(ISBLANK(F10282),SUM(LEN(C10282),LEN(D10282))=0),AND(NOT(E10282="Unknown"),ISBLANK(J10282)),AND(NOT(O10282="Unknown"),ISBLANK(R10282))),"Missing Information", INDEX(Table15[Entire Service Line Classification], MATCH(SUMIFS(Table15[Unique ID],Table15[System-Owned Portion],E10282,Table15[If Material Anything Other than "Lead" in Column E,Was Material Ever Previously Lead?],G10282,Table15[Customer-Owned Portion],O10282),Table15[Unique ID],0),0)))</f>
        <v/>
      </c>
    </row>
    <row r="10283" spans="2:23" x14ac:dyDescent="0.25">
      <c r="B10283" s="145"/>
      <c r="C10283" s="31"/>
      <c r="D10283" s="31"/>
      <c r="E10283" s="43"/>
      <c r="F10283" s="42"/>
      <c r="G10283" s="83"/>
      <c r="H10283" s="31"/>
      <c r="I10283" s="31"/>
      <c r="J10283" s="83"/>
      <c r="K10283" s="31"/>
      <c r="L10283" s="31"/>
      <c r="M10283" s="168"/>
      <c r="N10283" s="147"/>
      <c r="O10283" s="105"/>
      <c r="P10283" s="42"/>
      <c r="Q10283" s="31"/>
      <c r="R10283" s="83"/>
      <c r="S10283" s="31"/>
      <c r="T10283" s="31"/>
      <c r="U10283" s="168"/>
      <c r="V10283" s="149"/>
      <c r="W10283" s="140" t="str" cm="1">
        <f t="array" ref="W10283">IF(SUM(LEN(B10283:V10283))=0,"",IF(OR(OR(ISBLANK(F10283),SUM(LEN(C10283),LEN(D10283))=0),AND(NOT(E10283="Unknown"),ISBLANK(J10283)),AND(NOT(O10283="Unknown"),ISBLANK(R10283))),"Missing Information", INDEX(Table15[Entire Service Line Classification], MATCH(SUMIFS(Table15[Unique ID],Table15[System-Owned Portion],E10283,Table15[If Material Anything Other than "Lead" in Column E,Was Material Ever Previously Lead?],G10283,Table15[Customer-Owned Portion],O10283),Table15[Unique ID],0),0)))</f>
        <v/>
      </c>
    </row>
    <row r="10284" spans="2:23" x14ac:dyDescent="0.25">
      <c r="B10284" s="145"/>
      <c r="C10284" s="31"/>
      <c r="D10284" s="31"/>
      <c r="E10284" s="43"/>
      <c r="F10284" s="42"/>
      <c r="G10284" s="83"/>
      <c r="H10284" s="31"/>
      <c r="I10284" s="31"/>
      <c r="J10284" s="83"/>
      <c r="K10284" s="31"/>
      <c r="L10284" s="31"/>
      <c r="M10284" s="168"/>
      <c r="N10284" s="147"/>
      <c r="O10284" s="105"/>
      <c r="P10284" s="42"/>
      <c r="Q10284" s="31"/>
      <c r="R10284" s="83"/>
      <c r="S10284" s="31"/>
      <c r="T10284" s="31"/>
      <c r="U10284" s="168"/>
      <c r="V10284" s="149"/>
      <c r="W10284" s="140" t="str" cm="1">
        <f t="array" ref="W10284">IF(SUM(LEN(B10284:V10284))=0,"",IF(OR(OR(ISBLANK(F10284),SUM(LEN(C10284),LEN(D10284))=0),AND(NOT(E10284="Unknown"),ISBLANK(J10284)),AND(NOT(O10284="Unknown"),ISBLANK(R10284))),"Missing Information", INDEX(Table15[Entire Service Line Classification], MATCH(SUMIFS(Table15[Unique ID],Table15[System-Owned Portion],E10284,Table15[If Material Anything Other than "Lead" in Column E,Was Material Ever Previously Lead?],G10284,Table15[Customer-Owned Portion],O10284),Table15[Unique ID],0),0)))</f>
        <v/>
      </c>
    </row>
    <row r="10285" spans="2:23" x14ac:dyDescent="0.25">
      <c r="B10285" s="145"/>
      <c r="C10285" s="31"/>
      <c r="D10285" s="31"/>
      <c r="E10285" s="43"/>
      <c r="F10285" s="42"/>
      <c r="G10285" s="83"/>
      <c r="H10285" s="31"/>
      <c r="I10285" s="31"/>
      <c r="J10285" s="83"/>
      <c r="K10285" s="31"/>
      <c r="L10285" s="31"/>
      <c r="M10285" s="168"/>
      <c r="N10285" s="147"/>
      <c r="O10285" s="105"/>
      <c r="P10285" s="42"/>
      <c r="Q10285" s="31"/>
      <c r="R10285" s="83"/>
      <c r="S10285" s="31"/>
      <c r="T10285" s="31"/>
      <c r="U10285" s="168"/>
      <c r="V10285" s="149"/>
      <c r="W10285" s="140" t="str" cm="1">
        <f t="array" ref="W10285">IF(SUM(LEN(B10285:V10285))=0,"",IF(OR(OR(ISBLANK(F10285),SUM(LEN(C10285),LEN(D10285))=0),AND(NOT(E10285="Unknown"),ISBLANK(J10285)),AND(NOT(O10285="Unknown"),ISBLANK(R10285))),"Missing Information", INDEX(Table15[Entire Service Line Classification], MATCH(SUMIFS(Table15[Unique ID],Table15[System-Owned Portion],E10285,Table15[If Material Anything Other than "Lead" in Column E,Was Material Ever Previously Lead?],G10285,Table15[Customer-Owned Portion],O10285),Table15[Unique ID],0),0)))</f>
        <v/>
      </c>
    </row>
    <row r="10286" spans="2:23" x14ac:dyDescent="0.25">
      <c r="B10286" s="145"/>
      <c r="C10286" s="31"/>
      <c r="D10286" s="31"/>
      <c r="E10286" s="43"/>
      <c r="F10286" s="42"/>
      <c r="G10286" s="83"/>
      <c r="H10286" s="31"/>
      <c r="I10286" s="31"/>
      <c r="J10286" s="83"/>
      <c r="K10286" s="31"/>
      <c r="L10286" s="31"/>
      <c r="M10286" s="168"/>
      <c r="N10286" s="147"/>
      <c r="O10286" s="105"/>
      <c r="P10286" s="42"/>
      <c r="Q10286" s="31"/>
      <c r="R10286" s="83"/>
      <c r="S10286" s="31"/>
      <c r="T10286" s="31"/>
      <c r="U10286" s="168"/>
      <c r="V10286" s="149"/>
      <c r="W10286" s="140" t="str" cm="1">
        <f t="array" ref="W10286">IF(SUM(LEN(B10286:V10286))=0,"",IF(OR(OR(ISBLANK(F10286),SUM(LEN(C10286),LEN(D10286))=0),AND(NOT(E10286="Unknown"),ISBLANK(J10286)),AND(NOT(O10286="Unknown"),ISBLANK(R10286))),"Missing Information", INDEX(Table15[Entire Service Line Classification], MATCH(SUMIFS(Table15[Unique ID],Table15[System-Owned Portion],E10286,Table15[If Material Anything Other than "Lead" in Column E,Was Material Ever Previously Lead?],G10286,Table15[Customer-Owned Portion],O10286),Table15[Unique ID],0),0)))</f>
        <v/>
      </c>
    </row>
    <row r="10287" spans="2:23" x14ac:dyDescent="0.25">
      <c r="B10287" s="145"/>
      <c r="C10287" s="31"/>
      <c r="D10287" s="31"/>
      <c r="E10287" s="43"/>
      <c r="F10287" s="42"/>
      <c r="G10287" s="83"/>
      <c r="H10287" s="31"/>
      <c r="I10287" s="31"/>
      <c r="J10287" s="83"/>
      <c r="K10287" s="31"/>
      <c r="L10287" s="31"/>
      <c r="M10287" s="168"/>
      <c r="N10287" s="147"/>
      <c r="O10287" s="105"/>
      <c r="P10287" s="42"/>
      <c r="Q10287" s="31"/>
      <c r="R10287" s="83"/>
      <c r="S10287" s="31"/>
      <c r="T10287" s="31"/>
      <c r="U10287" s="168"/>
      <c r="V10287" s="149"/>
      <c r="W10287" s="140" t="str" cm="1">
        <f t="array" ref="W10287">IF(SUM(LEN(B10287:V10287))=0,"",IF(OR(OR(ISBLANK(F10287),SUM(LEN(C10287),LEN(D10287))=0),AND(NOT(E10287="Unknown"),ISBLANK(J10287)),AND(NOT(O10287="Unknown"),ISBLANK(R10287))),"Missing Information", INDEX(Table15[Entire Service Line Classification], MATCH(SUMIFS(Table15[Unique ID],Table15[System-Owned Portion],E10287,Table15[If Material Anything Other than "Lead" in Column E,Was Material Ever Previously Lead?],G10287,Table15[Customer-Owned Portion],O10287),Table15[Unique ID],0),0)))</f>
        <v/>
      </c>
    </row>
    <row r="10288" spans="2:23" x14ac:dyDescent="0.25">
      <c r="B10288" s="145"/>
      <c r="C10288" s="31"/>
      <c r="D10288" s="31"/>
      <c r="E10288" s="43"/>
      <c r="F10288" s="42"/>
      <c r="G10288" s="83"/>
      <c r="H10288" s="31"/>
      <c r="I10288" s="31"/>
      <c r="J10288" s="83"/>
      <c r="K10288" s="31"/>
      <c r="L10288" s="31"/>
      <c r="M10288" s="168"/>
      <c r="N10288" s="147"/>
      <c r="O10288" s="105"/>
      <c r="P10288" s="42"/>
      <c r="Q10288" s="31"/>
      <c r="R10288" s="83"/>
      <c r="S10288" s="31"/>
      <c r="T10288" s="31"/>
      <c r="U10288" s="168"/>
      <c r="V10288" s="149"/>
      <c r="W10288" s="140" t="str" cm="1">
        <f t="array" ref="W10288">IF(SUM(LEN(B10288:V10288))=0,"",IF(OR(OR(ISBLANK(F10288),SUM(LEN(C10288),LEN(D10288))=0),AND(NOT(E10288="Unknown"),ISBLANK(J10288)),AND(NOT(O10288="Unknown"),ISBLANK(R10288))),"Missing Information", INDEX(Table15[Entire Service Line Classification], MATCH(SUMIFS(Table15[Unique ID],Table15[System-Owned Portion],E10288,Table15[If Material Anything Other than "Lead" in Column E,Was Material Ever Previously Lead?],G10288,Table15[Customer-Owned Portion],O10288),Table15[Unique ID],0),0)))</f>
        <v/>
      </c>
    </row>
    <row r="10289" spans="2:23" x14ac:dyDescent="0.25">
      <c r="B10289" s="145"/>
      <c r="C10289" s="31"/>
      <c r="D10289" s="31"/>
      <c r="E10289" s="43"/>
      <c r="F10289" s="42"/>
      <c r="G10289" s="83"/>
      <c r="H10289" s="31"/>
      <c r="I10289" s="31"/>
      <c r="J10289" s="83"/>
      <c r="K10289" s="31"/>
      <c r="L10289" s="31"/>
      <c r="M10289" s="168"/>
      <c r="N10289" s="147"/>
      <c r="O10289" s="105"/>
      <c r="P10289" s="42"/>
      <c r="Q10289" s="31"/>
      <c r="R10289" s="83"/>
      <c r="S10289" s="31"/>
      <c r="T10289" s="31"/>
      <c r="U10289" s="168"/>
      <c r="V10289" s="149"/>
      <c r="W10289" s="140" t="str" cm="1">
        <f t="array" ref="W10289">IF(SUM(LEN(B10289:V10289))=0,"",IF(OR(OR(ISBLANK(F10289),SUM(LEN(C10289),LEN(D10289))=0),AND(NOT(E10289="Unknown"),ISBLANK(J10289)),AND(NOT(O10289="Unknown"),ISBLANK(R10289))),"Missing Information", INDEX(Table15[Entire Service Line Classification], MATCH(SUMIFS(Table15[Unique ID],Table15[System-Owned Portion],E10289,Table15[If Material Anything Other than "Lead" in Column E,Was Material Ever Previously Lead?],G10289,Table15[Customer-Owned Portion],O10289),Table15[Unique ID],0),0)))</f>
        <v/>
      </c>
    </row>
    <row r="10290" spans="2:23" x14ac:dyDescent="0.25">
      <c r="B10290" s="145"/>
      <c r="C10290" s="31"/>
      <c r="D10290" s="31"/>
      <c r="E10290" s="43"/>
      <c r="F10290" s="42"/>
      <c r="G10290" s="83"/>
      <c r="H10290" s="31"/>
      <c r="I10290" s="31"/>
      <c r="J10290" s="83"/>
      <c r="K10290" s="31"/>
      <c r="L10290" s="31"/>
      <c r="M10290" s="168"/>
      <c r="N10290" s="147"/>
      <c r="O10290" s="105"/>
      <c r="P10290" s="42"/>
      <c r="Q10290" s="31"/>
      <c r="R10290" s="83"/>
      <c r="S10290" s="31"/>
      <c r="T10290" s="31"/>
      <c r="U10290" s="168"/>
      <c r="V10290" s="149"/>
      <c r="W10290" s="140" t="str" cm="1">
        <f t="array" ref="W10290">IF(SUM(LEN(B10290:V10290))=0,"",IF(OR(OR(ISBLANK(F10290),SUM(LEN(C10290),LEN(D10290))=0),AND(NOT(E10290="Unknown"),ISBLANK(J10290)),AND(NOT(O10290="Unknown"),ISBLANK(R10290))),"Missing Information", INDEX(Table15[Entire Service Line Classification], MATCH(SUMIFS(Table15[Unique ID],Table15[System-Owned Portion],E10290,Table15[If Material Anything Other than "Lead" in Column E,Was Material Ever Previously Lead?],G10290,Table15[Customer-Owned Portion],O10290),Table15[Unique ID],0),0)))</f>
        <v/>
      </c>
    </row>
    <row r="10291" spans="2:23" x14ac:dyDescent="0.25">
      <c r="B10291" s="145"/>
      <c r="C10291" s="31"/>
      <c r="D10291" s="31"/>
      <c r="E10291" s="43"/>
      <c r="F10291" s="42"/>
      <c r="G10291" s="83"/>
      <c r="H10291" s="31"/>
      <c r="I10291" s="31"/>
      <c r="J10291" s="83"/>
      <c r="K10291" s="31"/>
      <c r="L10291" s="31"/>
      <c r="M10291" s="168"/>
      <c r="N10291" s="147"/>
      <c r="O10291" s="105"/>
      <c r="P10291" s="42"/>
      <c r="Q10291" s="31"/>
      <c r="R10291" s="83"/>
      <c r="S10291" s="31"/>
      <c r="T10291" s="31"/>
      <c r="U10291" s="168"/>
      <c r="V10291" s="149"/>
      <c r="W10291" s="140" t="str" cm="1">
        <f t="array" ref="W10291">IF(SUM(LEN(B10291:V10291))=0,"",IF(OR(OR(ISBLANK(F10291),SUM(LEN(C10291),LEN(D10291))=0),AND(NOT(E10291="Unknown"),ISBLANK(J10291)),AND(NOT(O10291="Unknown"),ISBLANK(R10291))),"Missing Information", INDEX(Table15[Entire Service Line Classification], MATCH(SUMIFS(Table15[Unique ID],Table15[System-Owned Portion],E10291,Table15[If Material Anything Other than "Lead" in Column E,Was Material Ever Previously Lead?],G10291,Table15[Customer-Owned Portion],O10291),Table15[Unique ID],0),0)))</f>
        <v/>
      </c>
    </row>
    <row r="10292" spans="2:23" x14ac:dyDescent="0.25">
      <c r="B10292" s="145"/>
      <c r="C10292" s="31"/>
      <c r="D10292" s="31"/>
      <c r="E10292" s="43"/>
      <c r="F10292" s="42"/>
      <c r="G10292" s="83"/>
      <c r="H10292" s="31"/>
      <c r="I10292" s="31"/>
      <c r="J10292" s="83"/>
      <c r="K10292" s="31"/>
      <c r="L10292" s="31"/>
      <c r="M10292" s="168"/>
      <c r="N10292" s="147"/>
      <c r="O10292" s="105"/>
      <c r="P10292" s="42"/>
      <c r="Q10292" s="31"/>
      <c r="R10292" s="83"/>
      <c r="S10292" s="31"/>
      <c r="T10292" s="31"/>
      <c r="U10292" s="168"/>
      <c r="V10292" s="149"/>
      <c r="W10292" s="140" t="str" cm="1">
        <f t="array" ref="W10292">IF(SUM(LEN(B10292:V10292))=0,"",IF(OR(OR(ISBLANK(F10292),SUM(LEN(C10292),LEN(D10292))=0),AND(NOT(E10292="Unknown"),ISBLANK(J10292)),AND(NOT(O10292="Unknown"),ISBLANK(R10292))),"Missing Information", INDEX(Table15[Entire Service Line Classification], MATCH(SUMIFS(Table15[Unique ID],Table15[System-Owned Portion],E10292,Table15[If Material Anything Other than "Lead" in Column E,Was Material Ever Previously Lead?],G10292,Table15[Customer-Owned Portion],O10292),Table15[Unique ID],0),0)))</f>
        <v/>
      </c>
    </row>
    <row r="10293" spans="2:23" x14ac:dyDescent="0.25">
      <c r="B10293" s="145"/>
      <c r="C10293" s="31"/>
      <c r="D10293" s="31"/>
      <c r="E10293" s="43"/>
      <c r="F10293" s="42"/>
      <c r="G10293" s="83"/>
      <c r="H10293" s="31"/>
      <c r="I10293" s="31"/>
      <c r="J10293" s="83"/>
      <c r="K10293" s="31"/>
      <c r="L10293" s="31"/>
      <c r="M10293" s="168"/>
      <c r="N10293" s="147"/>
      <c r="O10293" s="105"/>
      <c r="P10293" s="42"/>
      <c r="Q10293" s="31"/>
      <c r="R10293" s="83"/>
      <c r="S10293" s="31"/>
      <c r="T10293" s="31"/>
      <c r="U10293" s="168"/>
      <c r="V10293" s="149"/>
      <c r="W10293" s="140" t="str" cm="1">
        <f t="array" ref="W10293">IF(SUM(LEN(B10293:V10293))=0,"",IF(OR(OR(ISBLANK(F10293),SUM(LEN(C10293),LEN(D10293))=0),AND(NOT(E10293="Unknown"),ISBLANK(J10293)),AND(NOT(O10293="Unknown"),ISBLANK(R10293))),"Missing Information", INDEX(Table15[Entire Service Line Classification], MATCH(SUMIFS(Table15[Unique ID],Table15[System-Owned Portion],E10293,Table15[If Material Anything Other than "Lead" in Column E,Was Material Ever Previously Lead?],G10293,Table15[Customer-Owned Portion],O10293),Table15[Unique ID],0),0)))</f>
        <v/>
      </c>
    </row>
    <row r="10294" spans="2:23" x14ac:dyDescent="0.25">
      <c r="B10294" s="145"/>
      <c r="C10294" s="31"/>
      <c r="D10294" s="31"/>
      <c r="E10294" s="43"/>
      <c r="F10294" s="42"/>
      <c r="G10294" s="83"/>
      <c r="H10294" s="31"/>
      <c r="I10294" s="31"/>
      <c r="J10294" s="83"/>
      <c r="K10294" s="31"/>
      <c r="L10294" s="31"/>
      <c r="M10294" s="168"/>
      <c r="N10294" s="147"/>
      <c r="O10294" s="105"/>
      <c r="P10294" s="42"/>
      <c r="Q10294" s="31"/>
      <c r="R10294" s="83"/>
      <c r="S10294" s="31"/>
      <c r="T10294" s="31"/>
      <c r="U10294" s="168"/>
      <c r="V10294" s="149"/>
      <c r="W10294" s="140" t="str" cm="1">
        <f t="array" ref="W10294">IF(SUM(LEN(B10294:V10294))=0,"",IF(OR(OR(ISBLANK(F10294),SUM(LEN(C10294),LEN(D10294))=0),AND(NOT(E10294="Unknown"),ISBLANK(J10294)),AND(NOT(O10294="Unknown"),ISBLANK(R10294))),"Missing Information", INDEX(Table15[Entire Service Line Classification], MATCH(SUMIFS(Table15[Unique ID],Table15[System-Owned Portion],E10294,Table15[If Material Anything Other than "Lead" in Column E,Was Material Ever Previously Lead?],G10294,Table15[Customer-Owned Portion],O10294),Table15[Unique ID],0),0)))</f>
        <v/>
      </c>
    </row>
    <row r="10295" spans="2:23" x14ac:dyDescent="0.25">
      <c r="B10295" s="145"/>
      <c r="C10295" s="31"/>
      <c r="D10295" s="31"/>
      <c r="E10295" s="43"/>
      <c r="F10295" s="42"/>
      <c r="G10295" s="83"/>
      <c r="H10295" s="31"/>
      <c r="I10295" s="31"/>
      <c r="J10295" s="83"/>
      <c r="K10295" s="31"/>
      <c r="L10295" s="31"/>
      <c r="M10295" s="168"/>
      <c r="N10295" s="147"/>
      <c r="O10295" s="105"/>
      <c r="P10295" s="42"/>
      <c r="Q10295" s="31"/>
      <c r="R10295" s="83"/>
      <c r="S10295" s="31"/>
      <c r="T10295" s="31"/>
      <c r="U10295" s="168"/>
      <c r="V10295" s="149"/>
      <c r="W10295" s="140" t="str" cm="1">
        <f t="array" ref="W10295">IF(SUM(LEN(B10295:V10295))=0,"",IF(OR(OR(ISBLANK(F10295),SUM(LEN(C10295),LEN(D10295))=0),AND(NOT(E10295="Unknown"),ISBLANK(J10295)),AND(NOT(O10295="Unknown"),ISBLANK(R10295))),"Missing Information", INDEX(Table15[Entire Service Line Classification], MATCH(SUMIFS(Table15[Unique ID],Table15[System-Owned Portion],E10295,Table15[If Material Anything Other than "Lead" in Column E,Was Material Ever Previously Lead?],G10295,Table15[Customer-Owned Portion],O10295),Table15[Unique ID],0),0)))</f>
        <v/>
      </c>
    </row>
    <row r="10296" spans="2:23" x14ac:dyDescent="0.25">
      <c r="B10296" s="145"/>
      <c r="C10296" s="31"/>
      <c r="D10296" s="31"/>
      <c r="E10296" s="43"/>
      <c r="F10296" s="42"/>
      <c r="G10296" s="83"/>
      <c r="H10296" s="31"/>
      <c r="I10296" s="31"/>
      <c r="J10296" s="83"/>
      <c r="K10296" s="31"/>
      <c r="L10296" s="31"/>
      <c r="M10296" s="168"/>
      <c r="N10296" s="147"/>
      <c r="O10296" s="105"/>
      <c r="P10296" s="42"/>
      <c r="Q10296" s="31"/>
      <c r="R10296" s="83"/>
      <c r="S10296" s="31"/>
      <c r="T10296" s="31"/>
      <c r="U10296" s="168"/>
      <c r="V10296" s="149"/>
      <c r="W10296" s="140" t="str" cm="1">
        <f t="array" ref="W10296">IF(SUM(LEN(B10296:V10296))=0,"",IF(OR(OR(ISBLANK(F10296),SUM(LEN(C10296),LEN(D10296))=0),AND(NOT(E10296="Unknown"),ISBLANK(J10296)),AND(NOT(O10296="Unknown"),ISBLANK(R10296))),"Missing Information", INDEX(Table15[Entire Service Line Classification], MATCH(SUMIFS(Table15[Unique ID],Table15[System-Owned Portion],E10296,Table15[If Material Anything Other than "Lead" in Column E,Was Material Ever Previously Lead?],G10296,Table15[Customer-Owned Portion],O10296),Table15[Unique ID],0),0)))</f>
        <v/>
      </c>
    </row>
    <row r="10297" spans="2:23" x14ac:dyDescent="0.25">
      <c r="B10297" s="145"/>
      <c r="C10297" s="31"/>
      <c r="D10297" s="31"/>
      <c r="E10297" s="43"/>
      <c r="F10297" s="42"/>
      <c r="G10297" s="83"/>
      <c r="H10297" s="31"/>
      <c r="I10297" s="31"/>
      <c r="J10297" s="83"/>
      <c r="K10297" s="31"/>
      <c r="L10297" s="31"/>
      <c r="M10297" s="168"/>
      <c r="N10297" s="147"/>
      <c r="O10297" s="105"/>
      <c r="P10297" s="42"/>
      <c r="Q10297" s="31"/>
      <c r="R10297" s="83"/>
      <c r="S10297" s="31"/>
      <c r="T10297" s="31"/>
      <c r="U10297" s="168"/>
      <c r="V10297" s="149"/>
      <c r="W10297" s="140" t="str" cm="1">
        <f t="array" ref="W10297">IF(SUM(LEN(B10297:V10297))=0,"",IF(OR(OR(ISBLANK(F10297),SUM(LEN(C10297),LEN(D10297))=0),AND(NOT(E10297="Unknown"),ISBLANK(J10297)),AND(NOT(O10297="Unknown"),ISBLANK(R10297))),"Missing Information", INDEX(Table15[Entire Service Line Classification], MATCH(SUMIFS(Table15[Unique ID],Table15[System-Owned Portion],E10297,Table15[If Material Anything Other than "Lead" in Column E,Was Material Ever Previously Lead?],G10297,Table15[Customer-Owned Portion],O10297),Table15[Unique ID],0),0)))</f>
        <v/>
      </c>
    </row>
    <row r="10298" spans="2:23" x14ac:dyDescent="0.25">
      <c r="B10298" s="145"/>
      <c r="C10298" s="31"/>
      <c r="D10298" s="31"/>
      <c r="E10298" s="43"/>
      <c r="F10298" s="42"/>
      <c r="G10298" s="83"/>
      <c r="H10298" s="31"/>
      <c r="I10298" s="31"/>
      <c r="J10298" s="83"/>
      <c r="K10298" s="31"/>
      <c r="L10298" s="31"/>
      <c r="M10298" s="168"/>
      <c r="N10298" s="147"/>
      <c r="O10298" s="105"/>
      <c r="P10298" s="42"/>
      <c r="Q10298" s="31"/>
      <c r="R10298" s="83"/>
      <c r="S10298" s="31"/>
      <c r="T10298" s="31"/>
      <c r="U10298" s="168"/>
      <c r="V10298" s="149"/>
      <c r="W10298" s="140" t="str" cm="1">
        <f t="array" ref="W10298">IF(SUM(LEN(B10298:V10298))=0,"",IF(OR(OR(ISBLANK(F10298),SUM(LEN(C10298),LEN(D10298))=0),AND(NOT(E10298="Unknown"),ISBLANK(J10298)),AND(NOT(O10298="Unknown"),ISBLANK(R10298))),"Missing Information", INDEX(Table15[Entire Service Line Classification], MATCH(SUMIFS(Table15[Unique ID],Table15[System-Owned Portion],E10298,Table15[If Material Anything Other than "Lead" in Column E,Was Material Ever Previously Lead?],G10298,Table15[Customer-Owned Portion],O10298),Table15[Unique ID],0),0)))</f>
        <v/>
      </c>
    </row>
    <row r="10299" spans="2:23" x14ac:dyDescent="0.25">
      <c r="B10299" s="145"/>
      <c r="C10299" s="31"/>
      <c r="D10299" s="31"/>
      <c r="E10299" s="43"/>
      <c r="F10299" s="42"/>
      <c r="G10299" s="83"/>
      <c r="H10299" s="31"/>
      <c r="I10299" s="31"/>
      <c r="J10299" s="83"/>
      <c r="K10299" s="31"/>
      <c r="L10299" s="31"/>
      <c r="M10299" s="168"/>
      <c r="N10299" s="147"/>
      <c r="O10299" s="105"/>
      <c r="P10299" s="42"/>
      <c r="Q10299" s="31"/>
      <c r="R10299" s="83"/>
      <c r="S10299" s="31"/>
      <c r="T10299" s="31"/>
      <c r="U10299" s="168"/>
      <c r="V10299" s="149"/>
      <c r="W10299" s="140" t="str" cm="1">
        <f t="array" ref="W10299">IF(SUM(LEN(B10299:V10299))=0,"",IF(OR(OR(ISBLANK(F10299),SUM(LEN(C10299),LEN(D10299))=0),AND(NOT(E10299="Unknown"),ISBLANK(J10299)),AND(NOT(O10299="Unknown"),ISBLANK(R10299))),"Missing Information", INDEX(Table15[Entire Service Line Classification], MATCH(SUMIFS(Table15[Unique ID],Table15[System-Owned Portion],E10299,Table15[If Material Anything Other than "Lead" in Column E,Was Material Ever Previously Lead?],G10299,Table15[Customer-Owned Portion],O10299),Table15[Unique ID],0),0)))</f>
        <v/>
      </c>
    </row>
    <row r="10300" spans="2:23" x14ac:dyDescent="0.25">
      <c r="B10300" s="145"/>
      <c r="C10300" s="31"/>
      <c r="D10300" s="31"/>
      <c r="E10300" s="43"/>
      <c r="F10300" s="42"/>
      <c r="G10300" s="83"/>
      <c r="H10300" s="31"/>
      <c r="I10300" s="31"/>
      <c r="J10300" s="83"/>
      <c r="K10300" s="31"/>
      <c r="L10300" s="31"/>
      <c r="M10300" s="168"/>
      <c r="N10300" s="147"/>
      <c r="O10300" s="105"/>
      <c r="P10300" s="42"/>
      <c r="Q10300" s="31"/>
      <c r="R10300" s="83"/>
      <c r="S10300" s="31"/>
      <c r="T10300" s="31"/>
      <c r="U10300" s="168"/>
      <c r="V10300" s="149"/>
      <c r="W10300" s="140" t="str" cm="1">
        <f t="array" ref="W10300">IF(SUM(LEN(B10300:V10300))=0,"",IF(OR(OR(ISBLANK(F10300),SUM(LEN(C10300),LEN(D10300))=0),AND(NOT(E10300="Unknown"),ISBLANK(J10300)),AND(NOT(O10300="Unknown"),ISBLANK(R10300))),"Missing Information", INDEX(Table15[Entire Service Line Classification], MATCH(SUMIFS(Table15[Unique ID],Table15[System-Owned Portion],E10300,Table15[If Material Anything Other than "Lead" in Column E,Was Material Ever Previously Lead?],G10300,Table15[Customer-Owned Portion],O10300),Table15[Unique ID],0),0)))</f>
        <v/>
      </c>
    </row>
    <row r="10301" spans="2:23" x14ac:dyDescent="0.25">
      <c r="B10301" s="145"/>
      <c r="C10301" s="31"/>
      <c r="D10301" s="31"/>
      <c r="E10301" s="43"/>
      <c r="F10301" s="42"/>
      <c r="G10301" s="83"/>
      <c r="H10301" s="31"/>
      <c r="I10301" s="31"/>
      <c r="J10301" s="83"/>
      <c r="K10301" s="31"/>
      <c r="L10301" s="31"/>
      <c r="M10301" s="168"/>
      <c r="N10301" s="147"/>
      <c r="O10301" s="105"/>
      <c r="P10301" s="42"/>
      <c r="Q10301" s="31"/>
      <c r="R10301" s="83"/>
      <c r="S10301" s="31"/>
      <c r="T10301" s="31"/>
      <c r="U10301" s="168"/>
      <c r="V10301" s="149"/>
      <c r="W10301" s="140" t="str" cm="1">
        <f t="array" ref="W10301">IF(SUM(LEN(B10301:V10301))=0,"",IF(OR(OR(ISBLANK(F10301),SUM(LEN(C10301),LEN(D10301))=0),AND(NOT(E10301="Unknown"),ISBLANK(J10301)),AND(NOT(O10301="Unknown"),ISBLANK(R10301))),"Missing Information", INDEX(Table15[Entire Service Line Classification], MATCH(SUMIFS(Table15[Unique ID],Table15[System-Owned Portion],E10301,Table15[If Material Anything Other than "Lead" in Column E,Was Material Ever Previously Lead?],G10301,Table15[Customer-Owned Portion],O10301),Table15[Unique ID],0),0)))</f>
        <v/>
      </c>
    </row>
    <row r="10302" spans="2:23" x14ac:dyDescent="0.25">
      <c r="B10302" s="145"/>
      <c r="C10302" s="31"/>
      <c r="D10302" s="31"/>
      <c r="E10302" s="43"/>
      <c r="F10302" s="42"/>
      <c r="G10302" s="83"/>
      <c r="H10302" s="31"/>
      <c r="I10302" s="31"/>
      <c r="J10302" s="83"/>
      <c r="K10302" s="31"/>
      <c r="L10302" s="31"/>
      <c r="M10302" s="168"/>
      <c r="N10302" s="147"/>
      <c r="O10302" s="105"/>
      <c r="P10302" s="42"/>
      <c r="Q10302" s="31"/>
      <c r="R10302" s="83"/>
      <c r="S10302" s="31"/>
      <c r="T10302" s="31"/>
      <c r="U10302" s="168"/>
      <c r="V10302" s="149"/>
      <c r="W10302" s="140" t="str" cm="1">
        <f t="array" ref="W10302">IF(SUM(LEN(B10302:V10302))=0,"",IF(OR(OR(ISBLANK(F10302),SUM(LEN(C10302),LEN(D10302))=0),AND(NOT(E10302="Unknown"),ISBLANK(J10302)),AND(NOT(O10302="Unknown"),ISBLANK(R10302))),"Missing Information", INDEX(Table15[Entire Service Line Classification], MATCH(SUMIFS(Table15[Unique ID],Table15[System-Owned Portion],E10302,Table15[If Material Anything Other than "Lead" in Column E,Was Material Ever Previously Lead?],G10302,Table15[Customer-Owned Portion],O10302),Table15[Unique ID],0),0)))</f>
        <v/>
      </c>
    </row>
    <row r="10303" spans="2:23" x14ac:dyDescent="0.25">
      <c r="B10303" s="145"/>
      <c r="C10303" s="31"/>
      <c r="D10303" s="31"/>
      <c r="E10303" s="43"/>
      <c r="F10303" s="42"/>
      <c r="G10303" s="83"/>
      <c r="H10303" s="31"/>
      <c r="I10303" s="31"/>
      <c r="J10303" s="83"/>
      <c r="K10303" s="31"/>
      <c r="L10303" s="31"/>
      <c r="M10303" s="168"/>
      <c r="N10303" s="147"/>
      <c r="O10303" s="105"/>
      <c r="P10303" s="42"/>
      <c r="Q10303" s="31"/>
      <c r="R10303" s="83"/>
      <c r="S10303" s="31"/>
      <c r="T10303" s="31"/>
      <c r="U10303" s="168"/>
      <c r="V10303" s="149"/>
      <c r="W10303" s="140" t="str" cm="1">
        <f t="array" ref="W10303">IF(SUM(LEN(B10303:V10303))=0,"",IF(OR(OR(ISBLANK(F10303),SUM(LEN(C10303),LEN(D10303))=0),AND(NOT(E10303="Unknown"),ISBLANK(J10303)),AND(NOT(O10303="Unknown"),ISBLANK(R10303))),"Missing Information", INDEX(Table15[Entire Service Line Classification], MATCH(SUMIFS(Table15[Unique ID],Table15[System-Owned Portion],E10303,Table15[If Material Anything Other than "Lead" in Column E,Was Material Ever Previously Lead?],G10303,Table15[Customer-Owned Portion],O10303),Table15[Unique ID],0),0)))</f>
        <v/>
      </c>
    </row>
    <row r="10304" spans="2:23" x14ac:dyDescent="0.25">
      <c r="B10304" s="145"/>
      <c r="C10304" s="31"/>
      <c r="D10304" s="31"/>
      <c r="E10304" s="43"/>
      <c r="F10304" s="42"/>
      <c r="G10304" s="83"/>
      <c r="H10304" s="31"/>
      <c r="I10304" s="31"/>
      <c r="J10304" s="83"/>
      <c r="K10304" s="31"/>
      <c r="L10304" s="31"/>
      <c r="M10304" s="168"/>
      <c r="N10304" s="147"/>
      <c r="O10304" s="105"/>
      <c r="P10304" s="42"/>
      <c r="Q10304" s="31"/>
      <c r="R10304" s="83"/>
      <c r="S10304" s="31"/>
      <c r="T10304" s="31"/>
      <c r="U10304" s="168"/>
      <c r="V10304" s="149"/>
      <c r="W10304" s="140" t="str" cm="1">
        <f t="array" ref="W10304">IF(SUM(LEN(B10304:V10304))=0,"",IF(OR(OR(ISBLANK(F10304),SUM(LEN(C10304),LEN(D10304))=0),AND(NOT(E10304="Unknown"),ISBLANK(J10304)),AND(NOT(O10304="Unknown"),ISBLANK(R10304))),"Missing Information", INDEX(Table15[Entire Service Line Classification], MATCH(SUMIFS(Table15[Unique ID],Table15[System-Owned Portion],E10304,Table15[If Material Anything Other than "Lead" in Column E,Was Material Ever Previously Lead?],G10304,Table15[Customer-Owned Portion],O10304),Table15[Unique ID],0),0)))</f>
        <v/>
      </c>
    </row>
    <row r="10305" spans="2:23" x14ac:dyDescent="0.25">
      <c r="B10305" s="145"/>
      <c r="C10305" s="31"/>
      <c r="D10305" s="31"/>
      <c r="E10305" s="43"/>
      <c r="F10305" s="42"/>
      <c r="G10305" s="83"/>
      <c r="H10305" s="31"/>
      <c r="I10305" s="31"/>
      <c r="J10305" s="83"/>
      <c r="K10305" s="31"/>
      <c r="L10305" s="31"/>
      <c r="M10305" s="168"/>
      <c r="N10305" s="147"/>
      <c r="O10305" s="105"/>
      <c r="P10305" s="42"/>
      <c r="Q10305" s="31"/>
      <c r="R10305" s="83"/>
      <c r="S10305" s="31"/>
      <c r="T10305" s="31"/>
      <c r="U10305" s="168"/>
      <c r="V10305" s="149"/>
      <c r="W10305" s="140" t="str" cm="1">
        <f t="array" ref="W10305">IF(SUM(LEN(B10305:V10305))=0,"",IF(OR(OR(ISBLANK(F10305),SUM(LEN(C10305),LEN(D10305))=0),AND(NOT(E10305="Unknown"),ISBLANK(J10305)),AND(NOT(O10305="Unknown"),ISBLANK(R10305))),"Missing Information", INDEX(Table15[Entire Service Line Classification], MATCH(SUMIFS(Table15[Unique ID],Table15[System-Owned Portion],E10305,Table15[If Material Anything Other than "Lead" in Column E,Was Material Ever Previously Lead?],G10305,Table15[Customer-Owned Portion],O10305),Table15[Unique ID],0),0)))</f>
        <v/>
      </c>
    </row>
    <row r="10306" spans="2:23" x14ac:dyDescent="0.25">
      <c r="B10306" s="145"/>
      <c r="C10306" s="31"/>
      <c r="D10306" s="31"/>
      <c r="E10306" s="43"/>
      <c r="F10306" s="42"/>
      <c r="G10306" s="83"/>
      <c r="H10306" s="31"/>
      <c r="I10306" s="31"/>
      <c r="J10306" s="83"/>
      <c r="K10306" s="31"/>
      <c r="L10306" s="31"/>
      <c r="M10306" s="168"/>
      <c r="N10306" s="147"/>
      <c r="O10306" s="105"/>
      <c r="P10306" s="42"/>
      <c r="Q10306" s="31"/>
      <c r="R10306" s="83"/>
      <c r="S10306" s="31"/>
      <c r="T10306" s="31"/>
      <c r="U10306" s="168"/>
      <c r="V10306" s="149"/>
      <c r="W10306" s="140" t="str" cm="1">
        <f t="array" ref="W10306">IF(SUM(LEN(B10306:V10306))=0,"",IF(OR(OR(ISBLANK(F10306),SUM(LEN(C10306),LEN(D10306))=0),AND(NOT(E10306="Unknown"),ISBLANK(J10306)),AND(NOT(O10306="Unknown"),ISBLANK(R10306))),"Missing Information", INDEX(Table15[Entire Service Line Classification], MATCH(SUMIFS(Table15[Unique ID],Table15[System-Owned Portion],E10306,Table15[If Material Anything Other than "Lead" in Column E,Was Material Ever Previously Lead?],G10306,Table15[Customer-Owned Portion],O10306),Table15[Unique ID],0),0)))</f>
        <v/>
      </c>
    </row>
    <row r="10307" spans="2:23" x14ac:dyDescent="0.25">
      <c r="B10307" s="145"/>
      <c r="C10307" s="31"/>
      <c r="D10307" s="31"/>
      <c r="E10307" s="43"/>
      <c r="F10307" s="42"/>
      <c r="G10307" s="83"/>
      <c r="H10307" s="31"/>
      <c r="I10307" s="31"/>
      <c r="J10307" s="83"/>
      <c r="K10307" s="31"/>
      <c r="L10307" s="31"/>
      <c r="M10307" s="168"/>
      <c r="N10307" s="147"/>
      <c r="O10307" s="105"/>
      <c r="P10307" s="42"/>
      <c r="Q10307" s="31"/>
      <c r="R10307" s="83"/>
      <c r="S10307" s="31"/>
      <c r="T10307" s="31"/>
      <c r="U10307" s="168"/>
      <c r="V10307" s="149"/>
      <c r="W10307" s="140" t="str" cm="1">
        <f t="array" ref="W10307">IF(SUM(LEN(B10307:V10307))=0,"",IF(OR(OR(ISBLANK(F10307),SUM(LEN(C10307),LEN(D10307))=0),AND(NOT(E10307="Unknown"),ISBLANK(J10307)),AND(NOT(O10307="Unknown"),ISBLANK(R10307))),"Missing Information", INDEX(Table15[Entire Service Line Classification], MATCH(SUMIFS(Table15[Unique ID],Table15[System-Owned Portion],E10307,Table15[If Material Anything Other than "Lead" in Column E,Was Material Ever Previously Lead?],G10307,Table15[Customer-Owned Portion],O10307),Table15[Unique ID],0),0)))</f>
        <v/>
      </c>
    </row>
    <row r="10308" spans="2:23" x14ac:dyDescent="0.25">
      <c r="B10308" s="145"/>
      <c r="C10308" s="31"/>
      <c r="D10308" s="31"/>
      <c r="E10308" s="43"/>
      <c r="F10308" s="42"/>
      <c r="G10308" s="83"/>
      <c r="H10308" s="31"/>
      <c r="I10308" s="31"/>
      <c r="J10308" s="83"/>
      <c r="K10308" s="31"/>
      <c r="L10308" s="31"/>
      <c r="M10308" s="168"/>
      <c r="N10308" s="147"/>
      <c r="O10308" s="105"/>
      <c r="P10308" s="42"/>
      <c r="Q10308" s="31"/>
      <c r="R10308" s="83"/>
      <c r="S10308" s="31"/>
      <c r="T10308" s="31"/>
      <c r="U10308" s="168"/>
      <c r="V10308" s="149"/>
      <c r="W10308" s="140" t="str" cm="1">
        <f t="array" ref="W10308">IF(SUM(LEN(B10308:V10308))=0,"",IF(OR(OR(ISBLANK(F10308),SUM(LEN(C10308),LEN(D10308))=0),AND(NOT(E10308="Unknown"),ISBLANK(J10308)),AND(NOT(O10308="Unknown"),ISBLANK(R10308))),"Missing Information", INDEX(Table15[Entire Service Line Classification], MATCH(SUMIFS(Table15[Unique ID],Table15[System-Owned Portion],E10308,Table15[If Material Anything Other than "Lead" in Column E,Was Material Ever Previously Lead?],G10308,Table15[Customer-Owned Portion],O10308),Table15[Unique ID],0),0)))</f>
        <v/>
      </c>
    </row>
    <row r="10309" spans="2:23" x14ac:dyDescent="0.25">
      <c r="B10309" s="145"/>
      <c r="C10309" s="31"/>
      <c r="D10309" s="31"/>
      <c r="E10309" s="43"/>
      <c r="F10309" s="42"/>
      <c r="G10309" s="83"/>
      <c r="H10309" s="31"/>
      <c r="I10309" s="31"/>
      <c r="J10309" s="83"/>
      <c r="K10309" s="31"/>
      <c r="L10309" s="31"/>
      <c r="M10309" s="168"/>
      <c r="N10309" s="147"/>
      <c r="O10309" s="105"/>
      <c r="P10309" s="42"/>
      <c r="Q10309" s="31"/>
      <c r="R10309" s="83"/>
      <c r="S10309" s="31"/>
      <c r="T10309" s="31"/>
      <c r="U10309" s="168"/>
      <c r="V10309" s="149"/>
      <c r="W10309" s="140" t="str" cm="1">
        <f t="array" ref="W10309">IF(SUM(LEN(B10309:V10309))=0,"",IF(OR(OR(ISBLANK(F10309),SUM(LEN(C10309),LEN(D10309))=0),AND(NOT(E10309="Unknown"),ISBLANK(J10309)),AND(NOT(O10309="Unknown"),ISBLANK(R10309))),"Missing Information", INDEX(Table15[Entire Service Line Classification], MATCH(SUMIFS(Table15[Unique ID],Table15[System-Owned Portion],E10309,Table15[If Material Anything Other than "Lead" in Column E,Was Material Ever Previously Lead?],G10309,Table15[Customer-Owned Portion],O10309),Table15[Unique ID],0),0)))</f>
        <v/>
      </c>
    </row>
    <row r="10310" spans="2:23" x14ac:dyDescent="0.25">
      <c r="B10310" s="145"/>
      <c r="C10310" s="31"/>
      <c r="D10310" s="31"/>
      <c r="E10310" s="43"/>
      <c r="F10310" s="42"/>
      <c r="G10310" s="83"/>
      <c r="H10310" s="31"/>
      <c r="I10310" s="31"/>
      <c r="J10310" s="83"/>
      <c r="K10310" s="31"/>
      <c r="L10310" s="31"/>
      <c r="M10310" s="168"/>
      <c r="N10310" s="147"/>
      <c r="O10310" s="105"/>
      <c r="P10310" s="42"/>
      <c r="Q10310" s="31"/>
      <c r="R10310" s="83"/>
      <c r="S10310" s="31"/>
      <c r="T10310" s="31"/>
      <c r="U10310" s="168"/>
      <c r="V10310" s="149"/>
      <c r="W10310" s="140" t="str" cm="1">
        <f t="array" ref="W10310">IF(SUM(LEN(B10310:V10310))=0,"",IF(OR(OR(ISBLANK(F10310),SUM(LEN(C10310),LEN(D10310))=0),AND(NOT(E10310="Unknown"),ISBLANK(J10310)),AND(NOT(O10310="Unknown"),ISBLANK(R10310))),"Missing Information", INDEX(Table15[Entire Service Line Classification], MATCH(SUMIFS(Table15[Unique ID],Table15[System-Owned Portion],E10310,Table15[If Material Anything Other than "Lead" in Column E,Was Material Ever Previously Lead?],G10310,Table15[Customer-Owned Portion],O10310),Table15[Unique ID],0),0)))</f>
        <v/>
      </c>
    </row>
    <row r="10311" spans="2:23" x14ac:dyDescent="0.25">
      <c r="B10311" s="145"/>
      <c r="C10311" s="31"/>
      <c r="D10311" s="31"/>
      <c r="E10311" s="43"/>
      <c r="F10311" s="42"/>
      <c r="G10311" s="83"/>
      <c r="H10311" s="31"/>
      <c r="I10311" s="31"/>
      <c r="J10311" s="83"/>
      <c r="K10311" s="31"/>
      <c r="L10311" s="31"/>
      <c r="M10311" s="168"/>
      <c r="N10311" s="147"/>
      <c r="O10311" s="105"/>
      <c r="P10311" s="42"/>
      <c r="Q10311" s="31"/>
      <c r="R10311" s="83"/>
      <c r="S10311" s="31"/>
      <c r="T10311" s="31"/>
      <c r="U10311" s="168"/>
      <c r="V10311" s="149"/>
      <c r="W10311" s="140" t="str" cm="1">
        <f t="array" ref="W10311">IF(SUM(LEN(B10311:V10311))=0,"",IF(OR(OR(ISBLANK(F10311),SUM(LEN(C10311),LEN(D10311))=0),AND(NOT(E10311="Unknown"),ISBLANK(J10311)),AND(NOT(O10311="Unknown"),ISBLANK(R10311))),"Missing Information", INDEX(Table15[Entire Service Line Classification], MATCH(SUMIFS(Table15[Unique ID],Table15[System-Owned Portion],E10311,Table15[If Material Anything Other than "Lead" in Column E,Was Material Ever Previously Lead?],G10311,Table15[Customer-Owned Portion],O10311),Table15[Unique ID],0),0)))</f>
        <v/>
      </c>
    </row>
    <row r="10312" spans="2:23" x14ac:dyDescent="0.25">
      <c r="B10312" s="145"/>
      <c r="C10312" s="31"/>
      <c r="D10312" s="31"/>
      <c r="E10312" s="43"/>
      <c r="F10312" s="42"/>
      <c r="G10312" s="83"/>
      <c r="H10312" s="31"/>
      <c r="I10312" s="31"/>
      <c r="J10312" s="83"/>
      <c r="K10312" s="31"/>
      <c r="L10312" s="31"/>
      <c r="M10312" s="168"/>
      <c r="N10312" s="147"/>
      <c r="O10312" s="105"/>
      <c r="P10312" s="42"/>
      <c r="Q10312" s="31"/>
      <c r="R10312" s="83"/>
      <c r="S10312" s="31"/>
      <c r="T10312" s="31"/>
      <c r="U10312" s="168"/>
      <c r="V10312" s="149"/>
      <c r="W10312" s="140" t="str" cm="1">
        <f t="array" ref="W10312">IF(SUM(LEN(B10312:V10312))=0,"",IF(OR(OR(ISBLANK(F10312),SUM(LEN(C10312),LEN(D10312))=0),AND(NOT(E10312="Unknown"),ISBLANK(J10312)),AND(NOT(O10312="Unknown"),ISBLANK(R10312))),"Missing Information", INDEX(Table15[Entire Service Line Classification], MATCH(SUMIFS(Table15[Unique ID],Table15[System-Owned Portion],E10312,Table15[If Material Anything Other than "Lead" in Column E,Was Material Ever Previously Lead?],G10312,Table15[Customer-Owned Portion],O10312),Table15[Unique ID],0),0)))</f>
        <v/>
      </c>
    </row>
    <row r="10313" spans="2:23" x14ac:dyDescent="0.25">
      <c r="B10313" s="145"/>
      <c r="C10313" s="31"/>
      <c r="D10313" s="31"/>
      <c r="E10313" s="43"/>
      <c r="F10313" s="42"/>
      <c r="G10313" s="83"/>
      <c r="H10313" s="31"/>
      <c r="I10313" s="31"/>
      <c r="J10313" s="83"/>
      <c r="K10313" s="31"/>
      <c r="L10313" s="31"/>
      <c r="M10313" s="168"/>
      <c r="N10313" s="147"/>
      <c r="O10313" s="105"/>
      <c r="P10313" s="42"/>
      <c r="Q10313" s="31"/>
      <c r="R10313" s="83"/>
      <c r="S10313" s="31"/>
      <c r="T10313" s="31"/>
      <c r="U10313" s="168"/>
      <c r="V10313" s="149"/>
      <c r="W10313" s="140" t="str" cm="1">
        <f t="array" ref="W10313">IF(SUM(LEN(B10313:V10313))=0,"",IF(OR(OR(ISBLANK(F10313),SUM(LEN(C10313),LEN(D10313))=0),AND(NOT(E10313="Unknown"),ISBLANK(J10313)),AND(NOT(O10313="Unknown"),ISBLANK(R10313))),"Missing Information", INDEX(Table15[Entire Service Line Classification], MATCH(SUMIFS(Table15[Unique ID],Table15[System-Owned Portion],E10313,Table15[If Material Anything Other than "Lead" in Column E,Was Material Ever Previously Lead?],G10313,Table15[Customer-Owned Portion],O10313),Table15[Unique ID],0),0)))</f>
        <v/>
      </c>
    </row>
    <row r="10314" spans="2:23" x14ac:dyDescent="0.25">
      <c r="B10314" s="145"/>
      <c r="C10314" s="31"/>
      <c r="D10314" s="31"/>
      <c r="E10314" s="43"/>
      <c r="F10314" s="42"/>
      <c r="G10314" s="83"/>
      <c r="H10314" s="31"/>
      <c r="I10314" s="31"/>
      <c r="J10314" s="83"/>
      <c r="K10314" s="31"/>
      <c r="L10314" s="31"/>
      <c r="M10314" s="168"/>
      <c r="N10314" s="147"/>
      <c r="O10314" s="105"/>
      <c r="P10314" s="42"/>
      <c r="Q10314" s="31"/>
      <c r="R10314" s="83"/>
      <c r="S10314" s="31"/>
      <c r="T10314" s="31"/>
      <c r="U10314" s="168"/>
      <c r="V10314" s="149"/>
      <c r="W10314" s="140" t="str" cm="1">
        <f t="array" ref="W10314">IF(SUM(LEN(B10314:V10314))=0,"",IF(OR(OR(ISBLANK(F10314),SUM(LEN(C10314),LEN(D10314))=0),AND(NOT(E10314="Unknown"),ISBLANK(J10314)),AND(NOT(O10314="Unknown"),ISBLANK(R10314))),"Missing Information", INDEX(Table15[Entire Service Line Classification], MATCH(SUMIFS(Table15[Unique ID],Table15[System-Owned Portion],E10314,Table15[If Material Anything Other than "Lead" in Column E,Was Material Ever Previously Lead?],G10314,Table15[Customer-Owned Portion],O10314),Table15[Unique ID],0),0)))</f>
        <v/>
      </c>
    </row>
    <row r="10315" spans="2:23" x14ac:dyDescent="0.25">
      <c r="B10315" s="145"/>
      <c r="C10315" s="31"/>
      <c r="D10315" s="31"/>
      <c r="E10315" s="43"/>
      <c r="F10315" s="42"/>
      <c r="G10315" s="83"/>
      <c r="H10315" s="31"/>
      <c r="I10315" s="31"/>
      <c r="J10315" s="83"/>
      <c r="K10315" s="31"/>
      <c r="L10315" s="31"/>
      <c r="M10315" s="168"/>
      <c r="N10315" s="147"/>
      <c r="O10315" s="105"/>
      <c r="P10315" s="42"/>
      <c r="Q10315" s="31"/>
      <c r="R10315" s="83"/>
      <c r="S10315" s="31"/>
      <c r="T10315" s="31"/>
      <c r="U10315" s="168"/>
      <c r="V10315" s="149"/>
      <c r="W10315" s="140" t="str" cm="1">
        <f t="array" ref="W10315">IF(SUM(LEN(B10315:V10315))=0,"",IF(OR(OR(ISBLANK(F10315),SUM(LEN(C10315),LEN(D10315))=0),AND(NOT(E10315="Unknown"),ISBLANK(J10315)),AND(NOT(O10315="Unknown"),ISBLANK(R10315))),"Missing Information", INDEX(Table15[Entire Service Line Classification], MATCH(SUMIFS(Table15[Unique ID],Table15[System-Owned Portion],E10315,Table15[If Material Anything Other than "Lead" in Column E,Was Material Ever Previously Lead?],G10315,Table15[Customer-Owned Portion],O10315),Table15[Unique ID],0),0)))</f>
        <v/>
      </c>
    </row>
    <row r="10316" spans="2:23" x14ac:dyDescent="0.25">
      <c r="B10316" s="145"/>
      <c r="C10316" s="31"/>
      <c r="D10316" s="31"/>
      <c r="E10316" s="43"/>
      <c r="F10316" s="42"/>
      <c r="G10316" s="83"/>
      <c r="H10316" s="31"/>
      <c r="I10316" s="31"/>
      <c r="J10316" s="83"/>
      <c r="K10316" s="31"/>
      <c r="L10316" s="31"/>
      <c r="M10316" s="168"/>
      <c r="N10316" s="147"/>
      <c r="O10316" s="105"/>
      <c r="P10316" s="42"/>
      <c r="Q10316" s="31"/>
      <c r="R10316" s="83"/>
      <c r="S10316" s="31"/>
      <c r="T10316" s="31"/>
      <c r="U10316" s="168"/>
      <c r="V10316" s="149"/>
      <c r="W10316" s="140" t="str" cm="1">
        <f t="array" ref="W10316">IF(SUM(LEN(B10316:V10316))=0,"",IF(OR(OR(ISBLANK(F10316),SUM(LEN(C10316),LEN(D10316))=0),AND(NOT(E10316="Unknown"),ISBLANK(J10316)),AND(NOT(O10316="Unknown"),ISBLANK(R10316))),"Missing Information", INDEX(Table15[Entire Service Line Classification], MATCH(SUMIFS(Table15[Unique ID],Table15[System-Owned Portion],E10316,Table15[If Material Anything Other than "Lead" in Column E,Was Material Ever Previously Lead?],G10316,Table15[Customer-Owned Portion],O10316),Table15[Unique ID],0),0)))</f>
        <v/>
      </c>
    </row>
    <row r="10317" spans="2:23" x14ac:dyDescent="0.25">
      <c r="B10317" s="145"/>
      <c r="C10317" s="31"/>
      <c r="D10317" s="31"/>
      <c r="E10317" s="43"/>
      <c r="F10317" s="42"/>
      <c r="G10317" s="83"/>
      <c r="H10317" s="31"/>
      <c r="I10317" s="31"/>
      <c r="J10317" s="83"/>
      <c r="K10317" s="31"/>
      <c r="L10317" s="31"/>
      <c r="M10317" s="168"/>
      <c r="N10317" s="147"/>
      <c r="O10317" s="105"/>
      <c r="P10317" s="42"/>
      <c r="Q10317" s="31"/>
      <c r="R10317" s="83"/>
      <c r="S10317" s="31"/>
      <c r="T10317" s="31"/>
      <c r="U10317" s="168"/>
      <c r="V10317" s="149"/>
      <c r="W10317" s="140" t="str" cm="1">
        <f t="array" ref="W10317">IF(SUM(LEN(B10317:V10317))=0,"",IF(OR(OR(ISBLANK(F10317),SUM(LEN(C10317),LEN(D10317))=0),AND(NOT(E10317="Unknown"),ISBLANK(J10317)),AND(NOT(O10317="Unknown"),ISBLANK(R10317))),"Missing Information", INDEX(Table15[Entire Service Line Classification], MATCH(SUMIFS(Table15[Unique ID],Table15[System-Owned Portion],E10317,Table15[If Material Anything Other than "Lead" in Column E,Was Material Ever Previously Lead?],G10317,Table15[Customer-Owned Portion],O10317),Table15[Unique ID],0),0)))</f>
        <v/>
      </c>
    </row>
    <row r="10318" spans="2:23" x14ac:dyDescent="0.25">
      <c r="B10318" s="145"/>
      <c r="C10318" s="31"/>
      <c r="D10318" s="31"/>
      <c r="E10318" s="43"/>
      <c r="F10318" s="42"/>
      <c r="G10318" s="83"/>
      <c r="H10318" s="31"/>
      <c r="I10318" s="31"/>
      <c r="J10318" s="83"/>
      <c r="K10318" s="31"/>
      <c r="L10318" s="31"/>
      <c r="M10318" s="168"/>
      <c r="N10318" s="147"/>
      <c r="O10318" s="105"/>
      <c r="P10318" s="42"/>
      <c r="Q10318" s="31"/>
      <c r="R10318" s="83"/>
      <c r="S10318" s="31"/>
      <c r="T10318" s="31"/>
      <c r="U10318" s="168"/>
      <c r="V10318" s="149"/>
      <c r="W10318" s="140" t="str" cm="1">
        <f t="array" ref="W10318">IF(SUM(LEN(B10318:V10318))=0,"",IF(OR(OR(ISBLANK(F10318),SUM(LEN(C10318),LEN(D10318))=0),AND(NOT(E10318="Unknown"),ISBLANK(J10318)),AND(NOT(O10318="Unknown"),ISBLANK(R10318))),"Missing Information", INDEX(Table15[Entire Service Line Classification], MATCH(SUMIFS(Table15[Unique ID],Table15[System-Owned Portion],E10318,Table15[If Material Anything Other than "Lead" in Column E,Was Material Ever Previously Lead?],G10318,Table15[Customer-Owned Portion],O10318),Table15[Unique ID],0),0)))</f>
        <v/>
      </c>
    </row>
    <row r="10319" spans="2:23" x14ac:dyDescent="0.25">
      <c r="B10319" s="145"/>
      <c r="C10319" s="31"/>
      <c r="D10319" s="31"/>
      <c r="E10319" s="43"/>
      <c r="F10319" s="42"/>
      <c r="G10319" s="83"/>
      <c r="H10319" s="31"/>
      <c r="I10319" s="31"/>
      <c r="J10319" s="83"/>
      <c r="K10319" s="31"/>
      <c r="L10319" s="31"/>
      <c r="M10319" s="168"/>
      <c r="N10319" s="147"/>
      <c r="O10319" s="105"/>
      <c r="P10319" s="42"/>
      <c r="Q10319" s="31"/>
      <c r="R10319" s="83"/>
      <c r="S10319" s="31"/>
      <c r="T10319" s="31"/>
      <c r="U10319" s="168"/>
      <c r="V10319" s="149"/>
      <c r="W10319" s="140" t="str" cm="1">
        <f t="array" ref="W10319">IF(SUM(LEN(B10319:V10319))=0,"",IF(OR(OR(ISBLANK(F10319),SUM(LEN(C10319),LEN(D10319))=0),AND(NOT(E10319="Unknown"),ISBLANK(J10319)),AND(NOT(O10319="Unknown"),ISBLANK(R10319))),"Missing Information", INDEX(Table15[Entire Service Line Classification], MATCH(SUMIFS(Table15[Unique ID],Table15[System-Owned Portion],E10319,Table15[If Material Anything Other than "Lead" in Column E,Was Material Ever Previously Lead?],G10319,Table15[Customer-Owned Portion],O10319),Table15[Unique ID],0),0)))</f>
        <v/>
      </c>
    </row>
    <row r="10320" spans="2:23" x14ac:dyDescent="0.25">
      <c r="B10320" s="145"/>
      <c r="C10320" s="31"/>
      <c r="D10320" s="31"/>
      <c r="E10320" s="43"/>
      <c r="F10320" s="42"/>
      <c r="G10320" s="83"/>
      <c r="H10320" s="31"/>
      <c r="I10320" s="31"/>
      <c r="J10320" s="83"/>
      <c r="K10320" s="31"/>
      <c r="L10320" s="31"/>
      <c r="M10320" s="168"/>
      <c r="N10320" s="147"/>
      <c r="O10320" s="105"/>
      <c r="P10320" s="42"/>
      <c r="Q10320" s="31"/>
      <c r="R10320" s="83"/>
      <c r="S10320" s="31"/>
      <c r="T10320" s="31"/>
      <c r="U10320" s="168"/>
      <c r="V10320" s="149"/>
      <c r="W10320" s="140" t="str" cm="1">
        <f t="array" ref="W10320">IF(SUM(LEN(B10320:V10320))=0,"",IF(OR(OR(ISBLANK(F10320),SUM(LEN(C10320),LEN(D10320))=0),AND(NOT(E10320="Unknown"),ISBLANK(J10320)),AND(NOT(O10320="Unknown"),ISBLANK(R10320))),"Missing Information", INDEX(Table15[Entire Service Line Classification], MATCH(SUMIFS(Table15[Unique ID],Table15[System-Owned Portion],E10320,Table15[If Material Anything Other than "Lead" in Column E,Was Material Ever Previously Lead?],G10320,Table15[Customer-Owned Portion],O10320),Table15[Unique ID],0),0)))</f>
        <v/>
      </c>
    </row>
    <row r="10321" spans="2:23" x14ac:dyDescent="0.25">
      <c r="B10321" s="145"/>
      <c r="C10321" s="31"/>
      <c r="D10321" s="31"/>
      <c r="E10321" s="43"/>
      <c r="F10321" s="42"/>
      <c r="G10321" s="83"/>
      <c r="H10321" s="31"/>
      <c r="I10321" s="31"/>
      <c r="J10321" s="83"/>
      <c r="K10321" s="31"/>
      <c r="L10321" s="31"/>
      <c r="M10321" s="168"/>
      <c r="N10321" s="147"/>
      <c r="O10321" s="105"/>
      <c r="P10321" s="42"/>
      <c r="Q10321" s="31"/>
      <c r="R10321" s="83"/>
      <c r="S10321" s="31"/>
      <c r="T10321" s="31"/>
      <c r="U10321" s="168"/>
      <c r="V10321" s="149"/>
      <c r="W10321" s="140" t="str" cm="1">
        <f t="array" ref="W10321">IF(SUM(LEN(B10321:V10321))=0,"",IF(OR(OR(ISBLANK(F10321),SUM(LEN(C10321),LEN(D10321))=0),AND(NOT(E10321="Unknown"),ISBLANK(J10321)),AND(NOT(O10321="Unknown"),ISBLANK(R10321))),"Missing Information", INDEX(Table15[Entire Service Line Classification], MATCH(SUMIFS(Table15[Unique ID],Table15[System-Owned Portion],E10321,Table15[If Material Anything Other than "Lead" in Column E,Was Material Ever Previously Lead?],G10321,Table15[Customer-Owned Portion],O10321),Table15[Unique ID],0),0)))</f>
        <v/>
      </c>
    </row>
    <row r="10322" spans="2:23" x14ac:dyDescent="0.25">
      <c r="B10322" s="145"/>
      <c r="C10322" s="31"/>
      <c r="D10322" s="31"/>
      <c r="E10322" s="43"/>
      <c r="F10322" s="42"/>
      <c r="G10322" s="83"/>
      <c r="H10322" s="31"/>
      <c r="I10322" s="31"/>
      <c r="J10322" s="83"/>
      <c r="K10322" s="31"/>
      <c r="L10322" s="31"/>
      <c r="M10322" s="168"/>
      <c r="N10322" s="147"/>
      <c r="O10322" s="105"/>
      <c r="P10322" s="42"/>
      <c r="Q10322" s="31"/>
      <c r="R10322" s="83"/>
      <c r="S10322" s="31"/>
      <c r="T10322" s="31"/>
      <c r="U10322" s="168"/>
      <c r="V10322" s="149"/>
      <c r="W10322" s="140" t="str" cm="1">
        <f t="array" ref="W10322">IF(SUM(LEN(B10322:V10322))=0,"",IF(OR(OR(ISBLANK(F10322),SUM(LEN(C10322),LEN(D10322))=0),AND(NOT(E10322="Unknown"),ISBLANK(J10322)),AND(NOT(O10322="Unknown"),ISBLANK(R10322))),"Missing Information", INDEX(Table15[Entire Service Line Classification], MATCH(SUMIFS(Table15[Unique ID],Table15[System-Owned Portion],E10322,Table15[If Material Anything Other than "Lead" in Column E,Was Material Ever Previously Lead?],G10322,Table15[Customer-Owned Portion],O10322),Table15[Unique ID],0),0)))</f>
        <v/>
      </c>
    </row>
    <row r="10323" spans="2:23" x14ac:dyDescent="0.25">
      <c r="B10323" s="145"/>
      <c r="C10323" s="31"/>
      <c r="D10323" s="31"/>
      <c r="E10323" s="43"/>
      <c r="F10323" s="42"/>
      <c r="G10323" s="83"/>
      <c r="H10323" s="31"/>
      <c r="I10323" s="31"/>
      <c r="J10323" s="83"/>
      <c r="K10323" s="31"/>
      <c r="L10323" s="31"/>
      <c r="M10323" s="168"/>
      <c r="N10323" s="147"/>
      <c r="O10323" s="105"/>
      <c r="P10323" s="42"/>
      <c r="Q10323" s="31"/>
      <c r="R10323" s="83"/>
      <c r="S10323" s="31"/>
      <c r="T10323" s="31"/>
      <c r="U10323" s="168"/>
      <c r="V10323" s="149"/>
      <c r="W10323" s="140" t="str" cm="1">
        <f t="array" ref="W10323">IF(SUM(LEN(B10323:V10323))=0,"",IF(OR(OR(ISBLANK(F10323),SUM(LEN(C10323),LEN(D10323))=0),AND(NOT(E10323="Unknown"),ISBLANK(J10323)),AND(NOT(O10323="Unknown"),ISBLANK(R10323))),"Missing Information", INDEX(Table15[Entire Service Line Classification], MATCH(SUMIFS(Table15[Unique ID],Table15[System-Owned Portion],E10323,Table15[If Material Anything Other than "Lead" in Column E,Was Material Ever Previously Lead?],G10323,Table15[Customer-Owned Portion],O10323),Table15[Unique ID],0),0)))</f>
        <v/>
      </c>
    </row>
    <row r="10324" spans="2:23" x14ac:dyDescent="0.25">
      <c r="B10324" s="145"/>
      <c r="C10324" s="31"/>
      <c r="D10324" s="31"/>
      <c r="E10324" s="43"/>
      <c r="F10324" s="42"/>
      <c r="G10324" s="83"/>
      <c r="H10324" s="31"/>
      <c r="I10324" s="31"/>
      <c r="J10324" s="83"/>
      <c r="K10324" s="31"/>
      <c r="L10324" s="31"/>
      <c r="M10324" s="168"/>
      <c r="N10324" s="147"/>
      <c r="O10324" s="105"/>
      <c r="P10324" s="42"/>
      <c r="Q10324" s="31"/>
      <c r="R10324" s="83"/>
      <c r="S10324" s="31"/>
      <c r="T10324" s="31"/>
      <c r="U10324" s="168"/>
      <c r="V10324" s="149"/>
      <c r="W10324" s="140" t="str" cm="1">
        <f t="array" ref="W10324">IF(SUM(LEN(B10324:V10324))=0,"",IF(OR(OR(ISBLANK(F10324),SUM(LEN(C10324),LEN(D10324))=0),AND(NOT(E10324="Unknown"),ISBLANK(J10324)),AND(NOT(O10324="Unknown"),ISBLANK(R10324))),"Missing Information", INDEX(Table15[Entire Service Line Classification], MATCH(SUMIFS(Table15[Unique ID],Table15[System-Owned Portion],E10324,Table15[If Material Anything Other than "Lead" in Column E,Was Material Ever Previously Lead?],G10324,Table15[Customer-Owned Portion],O10324),Table15[Unique ID],0),0)))</f>
        <v/>
      </c>
    </row>
    <row r="10325" spans="2:23" x14ac:dyDescent="0.25">
      <c r="B10325" s="145"/>
      <c r="C10325" s="31"/>
      <c r="D10325" s="31"/>
      <c r="E10325" s="43"/>
      <c r="F10325" s="42"/>
      <c r="G10325" s="83"/>
      <c r="H10325" s="31"/>
      <c r="I10325" s="31"/>
      <c r="J10325" s="83"/>
      <c r="K10325" s="31"/>
      <c r="L10325" s="31"/>
      <c r="M10325" s="168"/>
      <c r="N10325" s="147"/>
      <c r="O10325" s="105"/>
      <c r="P10325" s="42"/>
      <c r="Q10325" s="31"/>
      <c r="R10325" s="83"/>
      <c r="S10325" s="31"/>
      <c r="T10325" s="31"/>
      <c r="U10325" s="168"/>
      <c r="V10325" s="149"/>
      <c r="W10325" s="140" t="str" cm="1">
        <f t="array" ref="W10325">IF(SUM(LEN(B10325:V10325))=0,"",IF(OR(OR(ISBLANK(F10325),SUM(LEN(C10325),LEN(D10325))=0),AND(NOT(E10325="Unknown"),ISBLANK(J10325)),AND(NOT(O10325="Unknown"),ISBLANK(R10325))),"Missing Information", INDEX(Table15[Entire Service Line Classification], MATCH(SUMIFS(Table15[Unique ID],Table15[System-Owned Portion],E10325,Table15[If Material Anything Other than "Lead" in Column E,Was Material Ever Previously Lead?],G10325,Table15[Customer-Owned Portion],O10325),Table15[Unique ID],0),0)))</f>
        <v/>
      </c>
    </row>
    <row r="10326" spans="2:23" x14ac:dyDescent="0.25">
      <c r="B10326" s="145"/>
      <c r="C10326" s="31"/>
      <c r="D10326" s="31"/>
      <c r="E10326" s="43"/>
      <c r="F10326" s="42"/>
      <c r="G10326" s="83"/>
      <c r="H10326" s="31"/>
      <c r="I10326" s="31"/>
      <c r="J10326" s="83"/>
      <c r="K10326" s="31"/>
      <c r="L10326" s="31"/>
      <c r="M10326" s="168"/>
      <c r="N10326" s="147"/>
      <c r="O10326" s="105"/>
      <c r="P10326" s="42"/>
      <c r="Q10326" s="31"/>
      <c r="R10326" s="83"/>
      <c r="S10326" s="31"/>
      <c r="T10326" s="31"/>
      <c r="U10326" s="168"/>
      <c r="V10326" s="149"/>
      <c r="W10326" s="140" t="str" cm="1">
        <f t="array" ref="W10326">IF(SUM(LEN(B10326:V10326))=0,"",IF(OR(OR(ISBLANK(F10326),SUM(LEN(C10326),LEN(D10326))=0),AND(NOT(E10326="Unknown"),ISBLANK(J10326)),AND(NOT(O10326="Unknown"),ISBLANK(R10326))),"Missing Information", INDEX(Table15[Entire Service Line Classification], MATCH(SUMIFS(Table15[Unique ID],Table15[System-Owned Portion],E10326,Table15[If Material Anything Other than "Lead" in Column E,Was Material Ever Previously Lead?],G10326,Table15[Customer-Owned Portion],O10326),Table15[Unique ID],0),0)))</f>
        <v/>
      </c>
    </row>
    <row r="10327" spans="2:23" x14ac:dyDescent="0.25">
      <c r="B10327" s="145"/>
      <c r="C10327" s="31"/>
      <c r="D10327" s="31"/>
      <c r="E10327" s="43"/>
      <c r="F10327" s="42"/>
      <c r="G10327" s="83"/>
      <c r="H10327" s="31"/>
      <c r="I10327" s="31"/>
      <c r="J10327" s="83"/>
      <c r="K10327" s="31"/>
      <c r="L10327" s="31"/>
      <c r="M10327" s="168"/>
      <c r="N10327" s="147"/>
      <c r="O10327" s="105"/>
      <c r="P10327" s="42"/>
      <c r="Q10327" s="31"/>
      <c r="R10327" s="83"/>
      <c r="S10327" s="31"/>
      <c r="T10327" s="31"/>
      <c r="U10327" s="168"/>
      <c r="V10327" s="149"/>
      <c r="W10327" s="140" t="str" cm="1">
        <f t="array" ref="W10327">IF(SUM(LEN(B10327:V10327))=0,"",IF(OR(OR(ISBLANK(F10327),SUM(LEN(C10327),LEN(D10327))=0),AND(NOT(E10327="Unknown"),ISBLANK(J10327)),AND(NOT(O10327="Unknown"),ISBLANK(R10327))),"Missing Information", INDEX(Table15[Entire Service Line Classification], MATCH(SUMIFS(Table15[Unique ID],Table15[System-Owned Portion],E10327,Table15[If Material Anything Other than "Lead" in Column E,Was Material Ever Previously Lead?],G10327,Table15[Customer-Owned Portion],O10327),Table15[Unique ID],0),0)))</f>
        <v/>
      </c>
    </row>
    <row r="10328" spans="2:23" x14ac:dyDescent="0.25">
      <c r="B10328" s="145"/>
      <c r="C10328" s="31"/>
      <c r="D10328" s="31"/>
      <c r="E10328" s="43"/>
      <c r="F10328" s="42"/>
      <c r="G10328" s="83"/>
      <c r="H10328" s="31"/>
      <c r="I10328" s="31"/>
      <c r="J10328" s="83"/>
      <c r="K10328" s="31"/>
      <c r="L10328" s="31"/>
      <c r="M10328" s="168"/>
      <c r="N10328" s="147"/>
      <c r="O10328" s="105"/>
      <c r="P10328" s="42"/>
      <c r="Q10328" s="31"/>
      <c r="R10328" s="83"/>
      <c r="S10328" s="31"/>
      <c r="T10328" s="31"/>
      <c r="U10328" s="168"/>
      <c r="V10328" s="149"/>
      <c r="W10328" s="140" t="str" cm="1">
        <f t="array" ref="W10328">IF(SUM(LEN(B10328:V10328))=0,"",IF(OR(OR(ISBLANK(F10328),SUM(LEN(C10328),LEN(D10328))=0),AND(NOT(E10328="Unknown"),ISBLANK(J10328)),AND(NOT(O10328="Unknown"),ISBLANK(R10328))),"Missing Information", INDEX(Table15[Entire Service Line Classification], MATCH(SUMIFS(Table15[Unique ID],Table15[System-Owned Portion],E10328,Table15[If Material Anything Other than "Lead" in Column E,Was Material Ever Previously Lead?],G10328,Table15[Customer-Owned Portion],O10328),Table15[Unique ID],0),0)))</f>
        <v/>
      </c>
    </row>
    <row r="10329" spans="2:23" x14ac:dyDescent="0.25">
      <c r="B10329" s="145"/>
      <c r="C10329" s="31"/>
      <c r="D10329" s="31"/>
      <c r="E10329" s="43"/>
      <c r="F10329" s="42"/>
      <c r="G10329" s="83"/>
      <c r="H10329" s="31"/>
      <c r="I10329" s="31"/>
      <c r="J10329" s="83"/>
      <c r="K10329" s="31"/>
      <c r="L10329" s="31"/>
      <c r="M10329" s="168"/>
      <c r="N10329" s="147"/>
      <c r="O10329" s="105"/>
      <c r="P10329" s="42"/>
      <c r="Q10329" s="31"/>
      <c r="R10329" s="83"/>
      <c r="S10329" s="31"/>
      <c r="T10329" s="31"/>
      <c r="U10329" s="168"/>
      <c r="V10329" s="149"/>
      <c r="W10329" s="140" t="str" cm="1">
        <f t="array" ref="W10329">IF(SUM(LEN(B10329:V10329))=0,"",IF(OR(OR(ISBLANK(F10329),SUM(LEN(C10329),LEN(D10329))=0),AND(NOT(E10329="Unknown"),ISBLANK(J10329)),AND(NOT(O10329="Unknown"),ISBLANK(R10329))),"Missing Information", INDEX(Table15[Entire Service Line Classification], MATCH(SUMIFS(Table15[Unique ID],Table15[System-Owned Portion],E10329,Table15[If Material Anything Other than "Lead" in Column E,Was Material Ever Previously Lead?],G10329,Table15[Customer-Owned Portion],O10329),Table15[Unique ID],0),0)))</f>
        <v/>
      </c>
    </row>
    <row r="10330" spans="2:23" x14ac:dyDescent="0.25">
      <c r="B10330" s="145"/>
      <c r="C10330" s="31"/>
      <c r="D10330" s="31"/>
      <c r="E10330" s="43"/>
      <c r="F10330" s="42"/>
      <c r="G10330" s="83"/>
      <c r="H10330" s="31"/>
      <c r="I10330" s="31"/>
      <c r="J10330" s="83"/>
      <c r="K10330" s="31"/>
      <c r="L10330" s="31"/>
      <c r="M10330" s="168"/>
      <c r="N10330" s="147"/>
      <c r="O10330" s="105"/>
      <c r="P10330" s="42"/>
      <c r="Q10330" s="31"/>
      <c r="R10330" s="83"/>
      <c r="S10330" s="31"/>
      <c r="T10330" s="31"/>
      <c r="U10330" s="168"/>
      <c r="V10330" s="149"/>
      <c r="W10330" s="140" t="str" cm="1">
        <f t="array" ref="W10330">IF(SUM(LEN(B10330:V10330))=0,"",IF(OR(OR(ISBLANK(F10330),SUM(LEN(C10330),LEN(D10330))=0),AND(NOT(E10330="Unknown"),ISBLANK(J10330)),AND(NOT(O10330="Unknown"),ISBLANK(R10330))),"Missing Information", INDEX(Table15[Entire Service Line Classification], MATCH(SUMIFS(Table15[Unique ID],Table15[System-Owned Portion],E10330,Table15[If Material Anything Other than "Lead" in Column E,Was Material Ever Previously Lead?],G10330,Table15[Customer-Owned Portion],O10330),Table15[Unique ID],0),0)))</f>
        <v/>
      </c>
    </row>
    <row r="10331" spans="2:23" x14ac:dyDescent="0.25">
      <c r="B10331" s="145"/>
      <c r="C10331" s="31"/>
      <c r="D10331" s="31"/>
      <c r="E10331" s="43"/>
      <c r="F10331" s="42"/>
      <c r="G10331" s="83"/>
      <c r="H10331" s="31"/>
      <c r="I10331" s="31"/>
      <c r="J10331" s="83"/>
      <c r="K10331" s="31"/>
      <c r="L10331" s="31"/>
      <c r="M10331" s="168"/>
      <c r="N10331" s="147"/>
      <c r="O10331" s="105"/>
      <c r="P10331" s="42"/>
      <c r="Q10331" s="31"/>
      <c r="R10331" s="83"/>
      <c r="S10331" s="31"/>
      <c r="T10331" s="31"/>
      <c r="U10331" s="168"/>
      <c r="V10331" s="149"/>
      <c r="W10331" s="140" t="str" cm="1">
        <f t="array" ref="W10331">IF(SUM(LEN(B10331:V10331))=0,"",IF(OR(OR(ISBLANK(F10331),SUM(LEN(C10331),LEN(D10331))=0),AND(NOT(E10331="Unknown"),ISBLANK(J10331)),AND(NOT(O10331="Unknown"),ISBLANK(R10331))),"Missing Information", INDEX(Table15[Entire Service Line Classification], MATCH(SUMIFS(Table15[Unique ID],Table15[System-Owned Portion],E10331,Table15[If Material Anything Other than "Lead" in Column E,Was Material Ever Previously Lead?],G10331,Table15[Customer-Owned Portion],O10331),Table15[Unique ID],0),0)))</f>
        <v/>
      </c>
    </row>
    <row r="10332" spans="2:23" x14ac:dyDescent="0.25">
      <c r="B10332" s="145"/>
      <c r="C10332" s="31"/>
      <c r="D10332" s="31"/>
      <c r="E10332" s="43"/>
      <c r="F10332" s="42"/>
      <c r="G10332" s="83"/>
      <c r="H10332" s="31"/>
      <c r="I10332" s="31"/>
      <c r="J10332" s="83"/>
      <c r="K10332" s="31"/>
      <c r="L10332" s="31"/>
      <c r="M10332" s="168"/>
      <c r="N10332" s="147"/>
      <c r="O10332" s="105"/>
      <c r="P10332" s="42"/>
      <c r="Q10332" s="31"/>
      <c r="R10332" s="83"/>
      <c r="S10332" s="31"/>
      <c r="T10332" s="31"/>
      <c r="U10332" s="168"/>
      <c r="V10332" s="149"/>
      <c r="W10332" s="140" t="str" cm="1">
        <f t="array" ref="W10332">IF(SUM(LEN(B10332:V10332))=0,"",IF(OR(OR(ISBLANK(F10332),SUM(LEN(C10332),LEN(D10332))=0),AND(NOT(E10332="Unknown"),ISBLANK(J10332)),AND(NOT(O10332="Unknown"),ISBLANK(R10332))),"Missing Information", INDEX(Table15[Entire Service Line Classification], MATCH(SUMIFS(Table15[Unique ID],Table15[System-Owned Portion],E10332,Table15[If Material Anything Other than "Lead" in Column E,Was Material Ever Previously Lead?],G10332,Table15[Customer-Owned Portion],O10332),Table15[Unique ID],0),0)))</f>
        <v/>
      </c>
    </row>
    <row r="10333" spans="2:23" x14ac:dyDescent="0.25">
      <c r="B10333" s="145"/>
      <c r="C10333" s="31"/>
      <c r="D10333" s="31"/>
      <c r="E10333" s="43"/>
      <c r="F10333" s="42"/>
      <c r="G10333" s="83"/>
      <c r="H10333" s="31"/>
      <c r="I10333" s="31"/>
      <c r="J10333" s="83"/>
      <c r="K10333" s="31"/>
      <c r="L10333" s="31"/>
      <c r="M10333" s="168"/>
      <c r="N10333" s="147"/>
      <c r="O10333" s="105"/>
      <c r="P10333" s="42"/>
      <c r="Q10333" s="31"/>
      <c r="R10333" s="83"/>
      <c r="S10333" s="31"/>
      <c r="T10333" s="31"/>
      <c r="U10333" s="168"/>
      <c r="V10333" s="149"/>
      <c r="W10333" s="140" t="str" cm="1">
        <f t="array" ref="W10333">IF(SUM(LEN(B10333:V10333))=0,"",IF(OR(OR(ISBLANK(F10333),SUM(LEN(C10333),LEN(D10333))=0),AND(NOT(E10333="Unknown"),ISBLANK(J10333)),AND(NOT(O10333="Unknown"),ISBLANK(R10333))),"Missing Information", INDEX(Table15[Entire Service Line Classification], MATCH(SUMIFS(Table15[Unique ID],Table15[System-Owned Portion],E10333,Table15[If Material Anything Other than "Lead" in Column E,Was Material Ever Previously Lead?],G10333,Table15[Customer-Owned Portion],O10333),Table15[Unique ID],0),0)))</f>
        <v/>
      </c>
    </row>
    <row r="10334" spans="2:23" x14ac:dyDescent="0.25">
      <c r="B10334" s="145"/>
      <c r="C10334" s="31"/>
      <c r="D10334" s="31"/>
      <c r="E10334" s="43"/>
      <c r="F10334" s="42"/>
      <c r="G10334" s="83"/>
      <c r="H10334" s="31"/>
      <c r="I10334" s="31"/>
      <c r="J10334" s="83"/>
      <c r="K10334" s="31"/>
      <c r="L10334" s="31"/>
      <c r="M10334" s="168"/>
      <c r="N10334" s="147"/>
      <c r="O10334" s="105"/>
      <c r="P10334" s="42"/>
      <c r="Q10334" s="31"/>
      <c r="R10334" s="83"/>
      <c r="S10334" s="31"/>
      <c r="T10334" s="31"/>
      <c r="U10334" s="168"/>
      <c r="V10334" s="149"/>
      <c r="W10334" s="140" t="str" cm="1">
        <f t="array" ref="W10334">IF(SUM(LEN(B10334:V10334))=0,"",IF(OR(OR(ISBLANK(F10334),SUM(LEN(C10334),LEN(D10334))=0),AND(NOT(E10334="Unknown"),ISBLANK(J10334)),AND(NOT(O10334="Unknown"),ISBLANK(R10334))),"Missing Information", INDEX(Table15[Entire Service Line Classification], MATCH(SUMIFS(Table15[Unique ID],Table15[System-Owned Portion],E10334,Table15[If Material Anything Other than "Lead" in Column E,Was Material Ever Previously Lead?],G10334,Table15[Customer-Owned Portion],O10334),Table15[Unique ID],0),0)))</f>
        <v/>
      </c>
    </row>
    <row r="10335" spans="2:23" x14ac:dyDescent="0.25">
      <c r="B10335" s="145"/>
      <c r="C10335" s="31"/>
      <c r="D10335" s="31"/>
      <c r="E10335" s="43"/>
      <c r="F10335" s="42"/>
      <c r="G10335" s="83"/>
      <c r="H10335" s="31"/>
      <c r="I10335" s="31"/>
      <c r="J10335" s="83"/>
      <c r="K10335" s="31"/>
      <c r="L10335" s="31"/>
      <c r="M10335" s="168"/>
      <c r="N10335" s="147"/>
      <c r="O10335" s="105"/>
      <c r="P10335" s="42"/>
      <c r="Q10335" s="31"/>
      <c r="R10335" s="83"/>
      <c r="S10335" s="31"/>
      <c r="T10335" s="31"/>
      <c r="U10335" s="168"/>
      <c r="V10335" s="149"/>
      <c r="W10335" s="140" t="str" cm="1">
        <f t="array" ref="W10335">IF(SUM(LEN(B10335:V10335))=0,"",IF(OR(OR(ISBLANK(F10335),SUM(LEN(C10335),LEN(D10335))=0),AND(NOT(E10335="Unknown"),ISBLANK(J10335)),AND(NOT(O10335="Unknown"),ISBLANK(R10335))),"Missing Information", INDEX(Table15[Entire Service Line Classification], MATCH(SUMIFS(Table15[Unique ID],Table15[System-Owned Portion],E10335,Table15[If Material Anything Other than "Lead" in Column E,Was Material Ever Previously Lead?],G10335,Table15[Customer-Owned Portion],O10335),Table15[Unique ID],0),0)))</f>
        <v/>
      </c>
    </row>
    <row r="10336" spans="2:23" x14ac:dyDescent="0.25">
      <c r="B10336" s="145"/>
      <c r="C10336" s="31"/>
      <c r="D10336" s="31"/>
      <c r="E10336" s="43"/>
      <c r="F10336" s="42"/>
      <c r="G10336" s="83"/>
      <c r="H10336" s="31"/>
      <c r="I10336" s="31"/>
      <c r="J10336" s="83"/>
      <c r="K10336" s="31"/>
      <c r="L10336" s="31"/>
      <c r="M10336" s="168"/>
      <c r="N10336" s="147"/>
      <c r="O10336" s="105"/>
      <c r="P10336" s="42"/>
      <c r="Q10336" s="31"/>
      <c r="R10336" s="83"/>
      <c r="S10336" s="31"/>
      <c r="T10336" s="31"/>
      <c r="U10336" s="168"/>
      <c r="V10336" s="149"/>
      <c r="W10336" s="140" t="str" cm="1">
        <f t="array" ref="W10336">IF(SUM(LEN(B10336:V10336))=0,"",IF(OR(OR(ISBLANK(F10336),SUM(LEN(C10336),LEN(D10336))=0),AND(NOT(E10336="Unknown"),ISBLANK(J10336)),AND(NOT(O10336="Unknown"),ISBLANK(R10336))),"Missing Information", INDEX(Table15[Entire Service Line Classification], MATCH(SUMIFS(Table15[Unique ID],Table15[System-Owned Portion],E10336,Table15[If Material Anything Other than "Lead" in Column E,Was Material Ever Previously Lead?],G10336,Table15[Customer-Owned Portion],O10336),Table15[Unique ID],0),0)))</f>
        <v/>
      </c>
    </row>
    <row r="10337" spans="2:23" x14ac:dyDescent="0.25">
      <c r="B10337" s="145"/>
      <c r="C10337" s="31"/>
      <c r="D10337" s="31"/>
      <c r="E10337" s="43"/>
      <c r="F10337" s="42"/>
      <c r="G10337" s="83"/>
      <c r="H10337" s="31"/>
      <c r="I10337" s="31"/>
      <c r="J10337" s="83"/>
      <c r="K10337" s="31"/>
      <c r="L10337" s="31"/>
      <c r="M10337" s="168"/>
      <c r="N10337" s="147"/>
      <c r="O10337" s="105"/>
      <c r="P10337" s="42"/>
      <c r="Q10337" s="31"/>
      <c r="R10337" s="83"/>
      <c r="S10337" s="31"/>
      <c r="T10337" s="31"/>
      <c r="U10337" s="168"/>
      <c r="V10337" s="149"/>
      <c r="W10337" s="140" t="str" cm="1">
        <f t="array" ref="W10337">IF(SUM(LEN(B10337:V10337))=0,"",IF(OR(OR(ISBLANK(F10337),SUM(LEN(C10337),LEN(D10337))=0),AND(NOT(E10337="Unknown"),ISBLANK(J10337)),AND(NOT(O10337="Unknown"),ISBLANK(R10337))),"Missing Information", INDEX(Table15[Entire Service Line Classification], MATCH(SUMIFS(Table15[Unique ID],Table15[System-Owned Portion],E10337,Table15[If Material Anything Other than "Lead" in Column E,Was Material Ever Previously Lead?],G10337,Table15[Customer-Owned Portion],O10337),Table15[Unique ID],0),0)))</f>
        <v/>
      </c>
    </row>
    <row r="10338" spans="2:23" x14ac:dyDescent="0.25">
      <c r="B10338" s="145"/>
      <c r="C10338" s="31"/>
      <c r="D10338" s="31"/>
      <c r="E10338" s="43"/>
      <c r="F10338" s="42"/>
      <c r="G10338" s="83"/>
      <c r="H10338" s="31"/>
      <c r="I10338" s="31"/>
      <c r="J10338" s="83"/>
      <c r="K10338" s="31"/>
      <c r="L10338" s="31"/>
      <c r="M10338" s="168"/>
      <c r="N10338" s="147"/>
      <c r="O10338" s="105"/>
      <c r="P10338" s="42"/>
      <c r="Q10338" s="31"/>
      <c r="R10338" s="83"/>
      <c r="S10338" s="31"/>
      <c r="T10338" s="31"/>
      <c r="U10338" s="168"/>
      <c r="V10338" s="149"/>
      <c r="W10338" s="140" t="str" cm="1">
        <f t="array" ref="W10338">IF(SUM(LEN(B10338:V10338))=0,"",IF(OR(OR(ISBLANK(F10338),SUM(LEN(C10338),LEN(D10338))=0),AND(NOT(E10338="Unknown"),ISBLANK(J10338)),AND(NOT(O10338="Unknown"),ISBLANK(R10338))),"Missing Information", INDEX(Table15[Entire Service Line Classification], MATCH(SUMIFS(Table15[Unique ID],Table15[System-Owned Portion],E10338,Table15[If Material Anything Other than "Lead" in Column E,Was Material Ever Previously Lead?],G10338,Table15[Customer-Owned Portion],O10338),Table15[Unique ID],0),0)))</f>
        <v/>
      </c>
    </row>
    <row r="10339" spans="2:23" x14ac:dyDescent="0.25">
      <c r="B10339" s="145"/>
      <c r="C10339" s="31"/>
      <c r="D10339" s="31"/>
      <c r="E10339" s="43"/>
      <c r="F10339" s="42"/>
      <c r="G10339" s="83"/>
      <c r="H10339" s="31"/>
      <c r="I10339" s="31"/>
      <c r="J10339" s="83"/>
      <c r="K10339" s="31"/>
      <c r="L10339" s="31"/>
      <c r="M10339" s="168"/>
      <c r="N10339" s="147"/>
      <c r="O10339" s="105"/>
      <c r="P10339" s="42"/>
      <c r="Q10339" s="31"/>
      <c r="R10339" s="83"/>
      <c r="S10339" s="31"/>
      <c r="T10339" s="31"/>
      <c r="U10339" s="168"/>
      <c r="V10339" s="149"/>
      <c r="W10339" s="140" t="str" cm="1">
        <f t="array" ref="W10339">IF(SUM(LEN(B10339:V10339))=0,"",IF(OR(OR(ISBLANK(F10339),SUM(LEN(C10339),LEN(D10339))=0),AND(NOT(E10339="Unknown"),ISBLANK(J10339)),AND(NOT(O10339="Unknown"),ISBLANK(R10339))),"Missing Information", INDEX(Table15[Entire Service Line Classification], MATCH(SUMIFS(Table15[Unique ID],Table15[System-Owned Portion],E10339,Table15[If Material Anything Other than "Lead" in Column E,Was Material Ever Previously Lead?],G10339,Table15[Customer-Owned Portion],O10339),Table15[Unique ID],0),0)))</f>
        <v/>
      </c>
    </row>
    <row r="10340" spans="2:23" x14ac:dyDescent="0.25">
      <c r="B10340" s="145"/>
      <c r="C10340" s="31"/>
      <c r="D10340" s="31"/>
      <c r="E10340" s="43"/>
      <c r="F10340" s="42"/>
      <c r="G10340" s="83"/>
      <c r="H10340" s="31"/>
      <c r="I10340" s="31"/>
      <c r="J10340" s="83"/>
      <c r="K10340" s="31"/>
      <c r="L10340" s="31"/>
      <c r="M10340" s="168"/>
      <c r="N10340" s="147"/>
      <c r="O10340" s="105"/>
      <c r="P10340" s="42"/>
      <c r="Q10340" s="31"/>
      <c r="R10340" s="83"/>
      <c r="S10340" s="31"/>
      <c r="T10340" s="31"/>
      <c r="U10340" s="168"/>
      <c r="V10340" s="149"/>
      <c r="W10340" s="140" t="str" cm="1">
        <f t="array" ref="W10340">IF(SUM(LEN(B10340:V10340))=0,"",IF(OR(OR(ISBLANK(F10340),SUM(LEN(C10340),LEN(D10340))=0),AND(NOT(E10340="Unknown"),ISBLANK(J10340)),AND(NOT(O10340="Unknown"),ISBLANK(R10340))),"Missing Information", INDEX(Table15[Entire Service Line Classification], MATCH(SUMIFS(Table15[Unique ID],Table15[System-Owned Portion],E10340,Table15[If Material Anything Other than "Lead" in Column E,Was Material Ever Previously Lead?],G10340,Table15[Customer-Owned Portion],O10340),Table15[Unique ID],0),0)))</f>
        <v/>
      </c>
    </row>
    <row r="10341" spans="2:23" x14ac:dyDescent="0.25">
      <c r="B10341" s="145"/>
      <c r="C10341" s="31"/>
      <c r="D10341" s="31"/>
      <c r="E10341" s="43"/>
      <c r="F10341" s="42"/>
      <c r="G10341" s="83"/>
      <c r="H10341" s="31"/>
      <c r="I10341" s="31"/>
      <c r="J10341" s="83"/>
      <c r="K10341" s="31"/>
      <c r="L10341" s="31"/>
      <c r="M10341" s="168"/>
      <c r="N10341" s="147"/>
      <c r="O10341" s="105"/>
      <c r="P10341" s="42"/>
      <c r="Q10341" s="31"/>
      <c r="R10341" s="83"/>
      <c r="S10341" s="31"/>
      <c r="T10341" s="31"/>
      <c r="U10341" s="168"/>
      <c r="V10341" s="149"/>
      <c r="W10341" s="140" t="str" cm="1">
        <f t="array" ref="W10341">IF(SUM(LEN(B10341:V10341))=0,"",IF(OR(OR(ISBLANK(F10341),SUM(LEN(C10341),LEN(D10341))=0),AND(NOT(E10341="Unknown"),ISBLANK(J10341)),AND(NOT(O10341="Unknown"),ISBLANK(R10341))),"Missing Information", INDEX(Table15[Entire Service Line Classification], MATCH(SUMIFS(Table15[Unique ID],Table15[System-Owned Portion],E10341,Table15[If Material Anything Other than "Lead" in Column E,Was Material Ever Previously Lead?],G10341,Table15[Customer-Owned Portion],O10341),Table15[Unique ID],0),0)))</f>
        <v/>
      </c>
    </row>
    <row r="10342" spans="2:23" x14ac:dyDescent="0.25">
      <c r="B10342" s="145"/>
      <c r="C10342" s="31"/>
      <c r="D10342" s="31"/>
      <c r="E10342" s="43"/>
      <c r="F10342" s="42"/>
      <c r="G10342" s="83"/>
      <c r="H10342" s="31"/>
      <c r="I10342" s="31"/>
      <c r="J10342" s="83"/>
      <c r="K10342" s="31"/>
      <c r="L10342" s="31"/>
      <c r="M10342" s="168"/>
      <c r="N10342" s="147"/>
      <c r="O10342" s="105"/>
      <c r="P10342" s="42"/>
      <c r="Q10342" s="31"/>
      <c r="R10342" s="83"/>
      <c r="S10342" s="31"/>
      <c r="T10342" s="31"/>
      <c r="U10342" s="168"/>
      <c r="V10342" s="149"/>
      <c r="W10342" s="140" t="str" cm="1">
        <f t="array" ref="W10342">IF(SUM(LEN(B10342:V10342))=0,"",IF(OR(OR(ISBLANK(F10342),SUM(LEN(C10342),LEN(D10342))=0),AND(NOT(E10342="Unknown"),ISBLANK(J10342)),AND(NOT(O10342="Unknown"),ISBLANK(R10342))),"Missing Information", INDEX(Table15[Entire Service Line Classification], MATCH(SUMIFS(Table15[Unique ID],Table15[System-Owned Portion],E10342,Table15[If Material Anything Other than "Lead" in Column E,Was Material Ever Previously Lead?],G10342,Table15[Customer-Owned Portion],O10342),Table15[Unique ID],0),0)))</f>
        <v/>
      </c>
    </row>
    <row r="10343" spans="2:23" x14ac:dyDescent="0.25">
      <c r="B10343" s="145"/>
      <c r="C10343" s="31"/>
      <c r="D10343" s="31"/>
      <c r="E10343" s="43"/>
      <c r="F10343" s="42"/>
      <c r="G10343" s="83"/>
      <c r="H10343" s="31"/>
      <c r="I10343" s="31"/>
      <c r="J10343" s="83"/>
      <c r="K10343" s="31"/>
      <c r="L10343" s="31"/>
      <c r="M10343" s="168"/>
      <c r="N10343" s="147"/>
      <c r="O10343" s="105"/>
      <c r="P10343" s="42"/>
      <c r="Q10343" s="31"/>
      <c r="R10343" s="83"/>
      <c r="S10343" s="31"/>
      <c r="T10343" s="31"/>
      <c r="U10343" s="168"/>
      <c r="V10343" s="149"/>
      <c r="W10343" s="140" t="str" cm="1">
        <f t="array" ref="W10343">IF(SUM(LEN(B10343:V10343))=0,"",IF(OR(OR(ISBLANK(F10343),SUM(LEN(C10343),LEN(D10343))=0),AND(NOT(E10343="Unknown"),ISBLANK(J10343)),AND(NOT(O10343="Unknown"),ISBLANK(R10343))),"Missing Information", INDEX(Table15[Entire Service Line Classification], MATCH(SUMIFS(Table15[Unique ID],Table15[System-Owned Portion],E10343,Table15[If Material Anything Other than "Lead" in Column E,Was Material Ever Previously Lead?],G10343,Table15[Customer-Owned Portion],O10343),Table15[Unique ID],0),0)))</f>
        <v/>
      </c>
    </row>
    <row r="10344" spans="2:23" x14ac:dyDescent="0.25">
      <c r="B10344" s="145"/>
      <c r="C10344" s="31"/>
      <c r="D10344" s="31"/>
      <c r="E10344" s="43"/>
      <c r="F10344" s="42"/>
      <c r="G10344" s="83"/>
      <c r="H10344" s="31"/>
      <c r="I10344" s="31"/>
      <c r="J10344" s="83"/>
      <c r="K10344" s="31"/>
      <c r="L10344" s="31"/>
      <c r="M10344" s="168"/>
      <c r="N10344" s="147"/>
      <c r="O10344" s="105"/>
      <c r="P10344" s="42"/>
      <c r="Q10344" s="31"/>
      <c r="R10344" s="83"/>
      <c r="S10344" s="31"/>
      <c r="T10344" s="31"/>
      <c r="U10344" s="168"/>
      <c r="V10344" s="149"/>
      <c r="W10344" s="140" t="str" cm="1">
        <f t="array" ref="W10344">IF(SUM(LEN(B10344:V10344))=0,"",IF(OR(OR(ISBLANK(F10344),SUM(LEN(C10344),LEN(D10344))=0),AND(NOT(E10344="Unknown"),ISBLANK(J10344)),AND(NOT(O10344="Unknown"),ISBLANK(R10344))),"Missing Information", INDEX(Table15[Entire Service Line Classification], MATCH(SUMIFS(Table15[Unique ID],Table15[System-Owned Portion],E10344,Table15[If Material Anything Other than "Lead" in Column E,Was Material Ever Previously Lead?],G10344,Table15[Customer-Owned Portion],O10344),Table15[Unique ID],0),0)))</f>
        <v/>
      </c>
    </row>
    <row r="10345" spans="2:23" x14ac:dyDescent="0.25">
      <c r="B10345" s="145"/>
      <c r="C10345" s="31"/>
      <c r="D10345" s="31"/>
      <c r="E10345" s="43"/>
      <c r="F10345" s="42"/>
      <c r="G10345" s="83"/>
      <c r="H10345" s="31"/>
      <c r="I10345" s="31"/>
      <c r="J10345" s="83"/>
      <c r="K10345" s="31"/>
      <c r="L10345" s="31"/>
      <c r="M10345" s="168"/>
      <c r="N10345" s="147"/>
      <c r="O10345" s="105"/>
      <c r="P10345" s="42"/>
      <c r="Q10345" s="31"/>
      <c r="R10345" s="83"/>
      <c r="S10345" s="31"/>
      <c r="T10345" s="31"/>
      <c r="U10345" s="168"/>
      <c r="V10345" s="149"/>
      <c r="W10345" s="140" t="str" cm="1">
        <f t="array" ref="W10345">IF(SUM(LEN(B10345:V10345))=0,"",IF(OR(OR(ISBLANK(F10345),SUM(LEN(C10345),LEN(D10345))=0),AND(NOT(E10345="Unknown"),ISBLANK(J10345)),AND(NOT(O10345="Unknown"),ISBLANK(R10345))),"Missing Information", INDEX(Table15[Entire Service Line Classification], MATCH(SUMIFS(Table15[Unique ID],Table15[System-Owned Portion],E10345,Table15[If Material Anything Other than "Lead" in Column E,Was Material Ever Previously Lead?],G10345,Table15[Customer-Owned Portion],O10345),Table15[Unique ID],0),0)))</f>
        <v/>
      </c>
    </row>
    <row r="10346" spans="2:23" x14ac:dyDescent="0.25">
      <c r="B10346" s="145"/>
      <c r="C10346" s="31"/>
      <c r="D10346" s="31"/>
      <c r="E10346" s="43"/>
      <c r="F10346" s="42"/>
      <c r="G10346" s="83"/>
      <c r="H10346" s="31"/>
      <c r="I10346" s="31"/>
      <c r="J10346" s="83"/>
      <c r="K10346" s="31"/>
      <c r="L10346" s="31"/>
      <c r="M10346" s="168"/>
      <c r="N10346" s="147"/>
      <c r="O10346" s="105"/>
      <c r="P10346" s="42"/>
      <c r="Q10346" s="31"/>
      <c r="R10346" s="83"/>
      <c r="S10346" s="31"/>
      <c r="T10346" s="31"/>
      <c r="U10346" s="168"/>
      <c r="V10346" s="149"/>
      <c r="W10346" s="140" t="str" cm="1">
        <f t="array" ref="W10346">IF(SUM(LEN(B10346:V10346))=0,"",IF(OR(OR(ISBLANK(F10346),SUM(LEN(C10346),LEN(D10346))=0),AND(NOT(E10346="Unknown"),ISBLANK(J10346)),AND(NOT(O10346="Unknown"),ISBLANK(R10346))),"Missing Information", INDEX(Table15[Entire Service Line Classification], MATCH(SUMIFS(Table15[Unique ID],Table15[System-Owned Portion],E10346,Table15[If Material Anything Other than "Lead" in Column E,Was Material Ever Previously Lead?],G10346,Table15[Customer-Owned Portion],O10346),Table15[Unique ID],0),0)))</f>
        <v/>
      </c>
    </row>
    <row r="10347" spans="2:23" x14ac:dyDescent="0.25">
      <c r="B10347" s="145"/>
      <c r="C10347" s="31"/>
      <c r="D10347" s="31"/>
      <c r="E10347" s="43"/>
      <c r="F10347" s="42"/>
      <c r="G10347" s="83"/>
      <c r="H10347" s="31"/>
      <c r="I10347" s="31"/>
      <c r="J10347" s="83"/>
      <c r="K10347" s="31"/>
      <c r="L10347" s="31"/>
      <c r="M10347" s="168"/>
      <c r="N10347" s="147"/>
      <c r="O10347" s="105"/>
      <c r="P10347" s="42"/>
      <c r="Q10347" s="31"/>
      <c r="R10347" s="83"/>
      <c r="S10347" s="31"/>
      <c r="T10347" s="31"/>
      <c r="U10347" s="168"/>
      <c r="V10347" s="149"/>
      <c r="W10347" s="140" t="str" cm="1">
        <f t="array" ref="W10347">IF(SUM(LEN(B10347:V10347))=0,"",IF(OR(OR(ISBLANK(F10347),SUM(LEN(C10347),LEN(D10347))=0),AND(NOT(E10347="Unknown"),ISBLANK(J10347)),AND(NOT(O10347="Unknown"),ISBLANK(R10347))),"Missing Information", INDEX(Table15[Entire Service Line Classification], MATCH(SUMIFS(Table15[Unique ID],Table15[System-Owned Portion],E10347,Table15[If Material Anything Other than "Lead" in Column E,Was Material Ever Previously Lead?],G10347,Table15[Customer-Owned Portion],O10347),Table15[Unique ID],0),0)))</f>
        <v/>
      </c>
    </row>
    <row r="10348" spans="2:23" x14ac:dyDescent="0.25">
      <c r="B10348" s="145"/>
      <c r="C10348" s="31"/>
      <c r="D10348" s="31"/>
      <c r="E10348" s="43"/>
      <c r="F10348" s="42"/>
      <c r="G10348" s="83"/>
      <c r="H10348" s="31"/>
      <c r="I10348" s="31"/>
      <c r="J10348" s="83"/>
      <c r="K10348" s="31"/>
      <c r="L10348" s="31"/>
      <c r="M10348" s="168"/>
      <c r="N10348" s="147"/>
      <c r="O10348" s="105"/>
      <c r="P10348" s="42"/>
      <c r="Q10348" s="31"/>
      <c r="R10348" s="83"/>
      <c r="S10348" s="31"/>
      <c r="T10348" s="31"/>
      <c r="U10348" s="168"/>
      <c r="V10348" s="149"/>
      <c r="W10348" s="140" t="str" cm="1">
        <f t="array" ref="W10348">IF(SUM(LEN(B10348:V10348))=0,"",IF(OR(OR(ISBLANK(F10348),SUM(LEN(C10348),LEN(D10348))=0),AND(NOT(E10348="Unknown"),ISBLANK(J10348)),AND(NOT(O10348="Unknown"),ISBLANK(R10348))),"Missing Information", INDEX(Table15[Entire Service Line Classification], MATCH(SUMIFS(Table15[Unique ID],Table15[System-Owned Portion],E10348,Table15[If Material Anything Other than "Lead" in Column E,Was Material Ever Previously Lead?],G10348,Table15[Customer-Owned Portion],O10348),Table15[Unique ID],0),0)))</f>
        <v/>
      </c>
    </row>
    <row r="10349" spans="2:23" x14ac:dyDescent="0.25">
      <c r="B10349" s="145"/>
      <c r="C10349" s="31"/>
      <c r="D10349" s="31"/>
      <c r="E10349" s="43"/>
      <c r="F10349" s="42"/>
      <c r="G10349" s="83"/>
      <c r="H10349" s="31"/>
      <c r="I10349" s="31"/>
      <c r="J10349" s="83"/>
      <c r="K10349" s="31"/>
      <c r="L10349" s="31"/>
      <c r="M10349" s="168"/>
      <c r="N10349" s="147"/>
      <c r="O10349" s="105"/>
      <c r="P10349" s="42"/>
      <c r="Q10349" s="31"/>
      <c r="R10349" s="83"/>
      <c r="S10349" s="31"/>
      <c r="T10349" s="31"/>
      <c r="U10349" s="168"/>
      <c r="V10349" s="149"/>
      <c r="W10349" s="140" t="str" cm="1">
        <f t="array" ref="W10349">IF(SUM(LEN(B10349:V10349))=0,"",IF(OR(OR(ISBLANK(F10349),SUM(LEN(C10349),LEN(D10349))=0),AND(NOT(E10349="Unknown"),ISBLANK(J10349)),AND(NOT(O10349="Unknown"),ISBLANK(R10349))),"Missing Information", INDEX(Table15[Entire Service Line Classification], MATCH(SUMIFS(Table15[Unique ID],Table15[System-Owned Portion],E10349,Table15[If Material Anything Other than "Lead" in Column E,Was Material Ever Previously Lead?],G10349,Table15[Customer-Owned Portion],O10349),Table15[Unique ID],0),0)))</f>
        <v/>
      </c>
    </row>
    <row r="10350" spans="2:23" x14ac:dyDescent="0.25">
      <c r="B10350" s="145"/>
      <c r="C10350" s="31"/>
      <c r="D10350" s="31"/>
      <c r="E10350" s="43"/>
      <c r="F10350" s="42"/>
      <c r="G10350" s="83"/>
      <c r="H10350" s="31"/>
      <c r="I10350" s="31"/>
      <c r="J10350" s="83"/>
      <c r="K10350" s="31"/>
      <c r="L10350" s="31"/>
      <c r="M10350" s="168"/>
      <c r="N10350" s="147"/>
      <c r="O10350" s="105"/>
      <c r="P10350" s="42"/>
      <c r="Q10350" s="31"/>
      <c r="R10350" s="83"/>
      <c r="S10350" s="31"/>
      <c r="T10350" s="31"/>
      <c r="U10350" s="168"/>
      <c r="V10350" s="149"/>
      <c r="W10350" s="140" t="str" cm="1">
        <f t="array" ref="W10350">IF(SUM(LEN(B10350:V10350))=0,"",IF(OR(OR(ISBLANK(F10350),SUM(LEN(C10350),LEN(D10350))=0),AND(NOT(E10350="Unknown"),ISBLANK(J10350)),AND(NOT(O10350="Unknown"),ISBLANK(R10350))),"Missing Information", INDEX(Table15[Entire Service Line Classification], MATCH(SUMIFS(Table15[Unique ID],Table15[System-Owned Portion],E10350,Table15[If Material Anything Other than "Lead" in Column E,Was Material Ever Previously Lead?],G10350,Table15[Customer-Owned Portion],O10350),Table15[Unique ID],0),0)))</f>
        <v/>
      </c>
    </row>
    <row r="10351" spans="2:23" x14ac:dyDescent="0.25">
      <c r="B10351" s="145"/>
      <c r="C10351" s="31"/>
      <c r="D10351" s="31"/>
      <c r="E10351" s="43"/>
      <c r="F10351" s="42"/>
      <c r="G10351" s="83"/>
      <c r="H10351" s="31"/>
      <c r="I10351" s="31"/>
      <c r="J10351" s="83"/>
      <c r="K10351" s="31"/>
      <c r="L10351" s="31"/>
      <c r="M10351" s="168"/>
      <c r="N10351" s="147"/>
      <c r="O10351" s="105"/>
      <c r="P10351" s="42"/>
      <c r="Q10351" s="31"/>
      <c r="R10351" s="83"/>
      <c r="S10351" s="31"/>
      <c r="T10351" s="31"/>
      <c r="U10351" s="168"/>
      <c r="V10351" s="149"/>
      <c r="W10351" s="140" t="str" cm="1">
        <f t="array" ref="W10351">IF(SUM(LEN(B10351:V10351))=0,"",IF(OR(OR(ISBLANK(F10351),SUM(LEN(C10351),LEN(D10351))=0),AND(NOT(E10351="Unknown"),ISBLANK(J10351)),AND(NOT(O10351="Unknown"),ISBLANK(R10351))),"Missing Information", INDEX(Table15[Entire Service Line Classification], MATCH(SUMIFS(Table15[Unique ID],Table15[System-Owned Portion],E10351,Table15[If Material Anything Other than "Lead" in Column E,Was Material Ever Previously Lead?],G10351,Table15[Customer-Owned Portion],O10351),Table15[Unique ID],0),0)))</f>
        <v/>
      </c>
    </row>
    <row r="10352" spans="2:23" x14ac:dyDescent="0.25">
      <c r="B10352" s="145"/>
      <c r="C10352" s="31"/>
      <c r="D10352" s="31"/>
      <c r="E10352" s="43"/>
      <c r="F10352" s="42"/>
      <c r="G10352" s="83"/>
      <c r="H10352" s="31"/>
      <c r="I10352" s="31"/>
      <c r="J10352" s="83"/>
      <c r="K10352" s="31"/>
      <c r="L10352" s="31"/>
      <c r="M10352" s="168"/>
      <c r="N10352" s="147"/>
      <c r="O10352" s="105"/>
      <c r="P10352" s="42"/>
      <c r="Q10352" s="31"/>
      <c r="R10352" s="83"/>
      <c r="S10352" s="31"/>
      <c r="T10352" s="31"/>
      <c r="U10352" s="168"/>
      <c r="V10352" s="149"/>
      <c r="W10352" s="140" t="str" cm="1">
        <f t="array" ref="W10352">IF(SUM(LEN(B10352:V10352))=0,"",IF(OR(OR(ISBLANK(F10352),SUM(LEN(C10352),LEN(D10352))=0),AND(NOT(E10352="Unknown"),ISBLANK(J10352)),AND(NOT(O10352="Unknown"),ISBLANK(R10352))),"Missing Information", INDEX(Table15[Entire Service Line Classification], MATCH(SUMIFS(Table15[Unique ID],Table15[System-Owned Portion],E10352,Table15[If Material Anything Other than "Lead" in Column E,Was Material Ever Previously Lead?],G10352,Table15[Customer-Owned Portion],O10352),Table15[Unique ID],0),0)))</f>
        <v/>
      </c>
    </row>
    <row r="10353" spans="2:23" x14ac:dyDescent="0.25">
      <c r="B10353" s="145"/>
      <c r="C10353" s="31"/>
      <c r="D10353" s="31"/>
      <c r="E10353" s="43"/>
      <c r="F10353" s="42"/>
      <c r="G10353" s="83"/>
      <c r="H10353" s="31"/>
      <c r="I10353" s="31"/>
      <c r="J10353" s="83"/>
      <c r="K10353" s="31"/>
      <c r="L10353" s="31"/>
      <c r="M10353" s="168"/>
      <c r="N10353" s="147"/>
      <c r="O10353" s="105"/>
      <c r="P10353" s="42"/>
      <c r="Q10353" s="31"/>
      <c r="R10353" s="83"/>
      <c r="S10353" s="31"/>
      <c r="T10353" s="31"/>
      <c r="U10353" s="168"/>
      <c r="V10353" s="149"/>
      <c r="W10353" s="140" t="str" cm="1">
        <f t="array" ref="W10353">IF(SUM(LEN(B10353:V10353))=0,"",IF(OR(OR(ISBLANK(F10353),SUM(LEN(C10353),LEN(D10353))=0),AND(NOT(E10353="Unknown"),ISBLANK(J10353)),AND(NOT(O10353="Unknown"),ISBLANK(R10353))),"Missing Information", INDEX(Table15[Entire Service Line Classification], MATCH(SUMIFS(Table15[Unique ID],Table15[System-Owned Portion],E10353,Table15[If Material Anything Other than "Lead" in Column E,Was Material Ever Previously Lead?],G10353,Table15[Customer-Owned Portion],O10353),Table15[Unique ID],0),0)))</f>
        <v/>
      </c>
    </row>
    <row r="10354" spans="2:23" x14ac:dyDescent="0.25">
      <c r="B10354" s="145"/>
      <c r="C10354" s="31"/>
      <c r="D10354" s="31"/>
      <c r="E10354" s="43"/>
      <c r="F10354" s="42"/>
      <c r="G10354" s="83"/>
      <c r="H10354" s="31"/>
      <c r="I10354" s="31"/>
      <c r="J10354" s="83"/>
      <c r="K10354" s="31"/>
      <c r="L10354" s="31"/>
      <c r="M10354" s="168"/>
      <c r="N10354" s="147"/>
      <c r="O10354" s="105"/>
      <c r="P10354" s="42"/>
      <c r="Q10354" s="31"/>
      <c r="R10354" s="83"/>
      <c r="S10354" s="31"/>
      <c r="T10354" s="31"/>
      <c r="U10354" s="168"/>
      <c r="V10354" s="149"/>
      <c r="W10354" s="140" t="str" cm="1">
        <f t="array" ref="W10354">IF(SUM(LEN(B10354:V10354))=0,"",IF(OR(OR(ISBLANK(F10354),SUM(LEN(C10354),LEN(D10354))=0),AND(NOT(E10354="Unknown"),ISBLANK(J10354)),AND(NOT(O10354="Unknown"),ISBLANK(R10354))),"Missing Information", INDEX(Table15[Entire Service Line Classification], MATCH(SUMIFS(Table15[Unique ID],Table15[System-Owned Portion],E10354,Table15[If Material Anything Other than "Lead" in Column E,Was Material Ever Previously Lead?],G10354,Table15[Customer-Owned Portion],O10354),Table15[Unique ID],0),0)))</f>
        <v/>
      </c>
    </row>
    <row r="10355" spans="2:23" x14ac:dyDescent="0.25">
      <c r="B10355" s="145"/>
      <c r="C10355" s="31"/>
      <c r="D10355" s="31"/>
      <c r="E10355" s="43"/>
      <c r="F10355" s="42"/>
      <c r="G10355" s="83"/>
      <c r="H10355" s="31"/>
      <c r="I10355" s="31"/>
      <c r="J10355" s="83"/>
      <c r="K10355" s="31"/>
      <c r="L10355" s="31"/>
      <c r="M10355" s="168"/>
      <c r="N10355" s="147"/>
      <c r="O10355" s="105"/>
      <c r="P10355" s="42"/>
      <c r="Q10355" s="31"/>
      <c r="R10355" s="83"/>
      <c r="S10355" s="31"/>
      <c r="T10355" s="31"/>
      <c r="U10355" s="168"/>
      <c r="V10355" s="149"/>
      <c r="W10355" s="140" t="str" cm="1">
        <f t="array" ref="W10355">IF(SUM(LEN(B10355:V10355))=0,"",IF(OR(OR(ISBLANK(F10355),SUM(LEN(C10355),LEN(D10355))=0),AND(NOT(E10355="Unknown"),ISBLANK(J10355)),AND(NOT(O10355="Unknown"),ISBLANK(R10355))),"Missing Information", INDEX(Table15[Entire Service Line Classification], MATCH(SUMIFS(Table15[Unique ID],Table15[System-Owned Portion],E10355,Table15[If Material Anything Other than "Lead" in Column E,Was Material Ever Previously Lead?],G10355,Table15[Customer-Owned Portion],O10355),Table15[Unique ID],0),0)))</f>
        <v/>
      </c>
    </row>
    <row r="10356" spans="2:23" x14ac:dyDescent="0.25">
      <c r="B10356" s="145"/>
      <c r="C10356" s="31"/>
      <c r="D10356" s="31"/>
      <c r="E10356" s="43"/>
      <c r="F10356" s="42"/>
      <c r="G10356" s="83"/>
      <c r="H10356" s="31"/>
      <c r="I10356" s="31"/>
      <c r="J10356" s="83"/>
      <c r="K10356" s="31"/>
      <c r="L10356" s="31"/>
      <c r="M10356" s="168"/>
      <c r="N10356" s="147"/>
      <c r="O10356" s="105"/>
      <c r="P10356" s="42"/>
      <c r="Q10356" s="31"/>
      <c r="R10356" s="83"/>
      <c r="S10356" s="31"/>
      <c r="T10356" s="31"/>
      <c r="U10356" s="168"/>
      <c r="V10356" s="149"/>
      <c r="W10356" s="140" t="str" cm="1">
        <f t="array" ref="W10356">IF(SUM(LEN(B10356:V10356))=0,"",IF(OR(OR(ISBLANK(F10356),SUM(LEN(C10356),LEN(D10356))=0),AND(NOT(E10356="Unknown"),ISBLANK(J10356)),AND(NOT(O10356="Unknown"),ISBLANK(R10356))),"Missing Information", INDEX(Table15[Entire Service Line Classification], MATCH(SUMIFS(Table15[Unique ID],Table15[System-Owned Portion],E10356,Table15[If Material Anything Other than "Lead" in Column E,Was Material Ever Previously Lead?],G10356,Table15[Customer-Owned Portion],O10356),Table15[Unique ID],0),0)))</f>
        <v/>
      </c>
    </row>
    <row r="10357" spans="2:23" x14ac:dyDescent="0.25">
      <c r="B10357" s="145"/>
      <c r="C10357" s="31"/>
      <c r="D10357" s="31"/>
      <c r="E10357" s="43"/>
      <c r="F10357" s="42"/>
      <c r="G10357" s="83"/>
      <c r="H10357" s="31"/>
      <c r="I10357" s="31"/>
      <c r="J10357" s="83"/>
      <c r="K10357" s="31"/>
      <c r="L10357" s="31"/>
      <c r="M10357" s="168"/>
      <c r="N10357" s="147"/>
      <c r="O10357" s="105"/>
      <c r="P10357" s="42"/>
      <c r="Q10357" s="31"/>
      <c r="R10357" s="83"/>
      <c r="S10357" s="31"/>
      <c r="T10357" s="31"/>
      <c r="U10357" s="168"/>
      <c r="V10357" s="149"/>
      <c r="W10357" s="140" t="str" cm="1">
        <f t="array" ref="W10357">IF(SUM(LEN(B10357:V10357))=0,"",IF(OR(OR(ISBLANK(F10357),SUM(LEN(C10357),LEN(D10357))=0),AND(NOT(E10357="Unknown"),ISBLANK(J10357)),AND(NOT(O10357="Unknown"),ISBLANK(R10357))),"Missing Information", INDEX(Table15[Entire Service Line Classification], MATCH(SUMIFS(Table15[Unique ID],Table15[System-Owned Portion],E10357,Table15[If Material Anything Other than "Lead" in Column E,Was Material Ever Previously Lead?],G10357,Table15[Customer-Owned Portion],O10357),Table15[Unique ID],0),0)))</f>
        <v/>
      </c>
    </row>
    <row r="10358" spans="2:23" x14ac:dyDescent="0.25">
      <c r="B10358" s="145"/>
      <c r="C10358" s="31"/>
      <c r="D10358" s="31"/>
      <c r="E10358" s="43"/>
      <c r="F10358" s="42"/>
      <c r="G10358" s="83"/>
      <c r="H10358" s="31"/>
      <c r="I10358" s="31"/>
      <c r="J10358" s="83"/>
      <c r="K10358" s="31"/>
      <c r="L10358" s="31"/>
      <c r="M10358" s="168"/>
      <c r="N10358" s="147"/>
      <c r="O10358" s="105"/>
      <c r="P10358" s="42"/>
      <c r="Q10358" s="31"/>
      <c r="R10358" s="83"/>
      <c r="S10358" s="31"/>
      <c r="T10358" s="31"/>
      <c r="U10358" s="168"/>
      <c r="V10358" s="149"/>
      <c r="W10358" s="140" t="str" cm="1">
        <f t="array" ref="W10358">IF(SUM(LEN(B10358:V10358))=0,"",IF(OR(OR(ISBLANK(F10358),SUM(LEN(C10358),LEN(D10358))=0),AND(NOT(E10358="Unknown"),ISBLANK(J10358)),AND(NOT(O10358="Unknown"),ISBLANK(R10358))),"Missing Information", INDEX(Table15[Entire Service Line Classification], MATCH(SUMIFS(Table15[Unique ID],Table15[System-Owned Portion],E10358,Table15[If Material Anything Other than "Lead" in Column E,Was Material Ever Previously Lead?],G10358,Table15[Customer-Owned Portion],O10358),Table15[Unique ID],0),0)))</f>
        <v/>
      </c>
    </row>
    <row r="10359" spans="2:23" x14ac:dyDescent="0.25">
      <c r="B10359" s="145"/>
      <c r="C10359" s="31"/>
      <c r="D10359" s="31"/>
      <c r="E10359" s="43"/>
      <c r="F10359" s="42"/>
      <c r="G10359" s="83"/>
      <c r="H10359" s="31"/>
      <c r="I10359" s="31"/>
      <c r="J10359" s="83"/>
      <c r="K10359" s="31"/>
      <c r="L10359" s="31"/>
      <c r="M10359" s="168"/>
      <c r="N10359" s="147"/>
      <c r="O10359" s="105"/>
      <c r="P10359" s="42"/>
      <c r="Q10359" s="31"/>
      <c r="R10359" s="83"/>
      <c r="S10359" s="31"/>
      <c r="T10359" s="31"/>
      <c r="U10359" s="168"/>
      <c r="V10359" s="149"/>
      <c r="W10359" s="140" t="str" cm="1">
        <f t="array" ref="W10359">IF(SUM(LEN(B10359:V10359))=0,"",IF(OR(OR(ISBLANK(F10359),SUM(LEN(C10359),LEN(D10359))=0),AND(NOT(E10359="Unknown"),ISBLANK(J10359)),AND(NOT(O10359="Unknown"),ISBLANK(R10359))),"Missing Information", INDEX(Table15[Entire Service Line Classification], MATCH(SUMIFS(Table15[Unique ID],Table15[System-Owned Portion],E10359,Table15[If Material Anything Other than "Lead" in Column E,Was Material Ever Previously Lead?],G10359,Table15[Customer-Owned Portion],O10359),Table15[Unique ID],0),0)))</f>
        <v/>
      </c>
    </row>
    <row r="10360" spans="2:23" x14ac:dyDescent="0.25">
      <c r="B10360" s="145"/>
      <c r="C10360" s="31"/>
      <c r="D10360" s="31"/>
      <c r="E10360" s="43"/>
      <c r="F10360" s="42"/>
      <c r="G10360" s="83"/>
      <c r="H10360" s="31"/>
      <c r="I10360" s="31"/>
      <c r="J10360" s="83"/>
      <c r="K10360" s="31"/>
      <c r="L10360" s="31"/>
      <c r="M10360" s="168"/>
      <c r="N10360" s="147"/>
      <c r="O10360" s="105"/>
      <c r="P10360" s="42"/>
      <c r="Q10360" s="31"/>
      <c r="R10360" s="83"/>
      <c r="S10360" s="31"/>
      <c r="T10360" s="31"/>
      <c r="U10360" s="168"/>
      <c r="V10360" s="149"/>
      <c r="W10360" s="140" t="str" cm="1">
        <f t="array" ref="W10360">IF(SUM(LEN(B10360:V10360))=0,"",IF(OR(OR(ISBLANK(F10360),SUM(LEN(C10360),LEN(D10360))=0),AND(NOT(E10360="Unknown"),ISBLANK(J10360)),AND(NOT(O10360="Unknown"),ISBLANK(R10360))),"Missing Information", INDEX(Table15[Entire Service Line Classification], MATCH(SUMIFS(Table15[Unique ID],Table15[System-Owned Portion],E10360,Table15[If Material Anything Other than "Lead" in Column E,Was Material Ever Previously Lead?],G10360,Table15[Customer-Owned Portion],O10360),Table15[Unique ID],0),0)))</f>
        <v/>
      </c>
    </row>
    <row r="10361" spans="2:23" x14ac:dyDescent="0.25">
      <c r="B10361" s="145"/>
      <c r="C10361" s="31"/>
      <c r="D10361" s="31"/>
      <c r="E10361" s="43"/>
      <c r="F10361" s="42"/>
      <c r="G10361" s="83"/>
      <c r="H10361" s="31"/>
      <c r="I10361" s="31"/>
      <c r="J10361" s="83"/>
      <c r="K10361" s="31"/>
      <c r="L10361" s="31"/>
      <c r="M10361" s="168"/>
      <c r="N10361" s="147"/>
      <c r="O10361" s="105"/>
      <c r="P10361" s="42"/>
      <c r="Q10361" s="31"/>
      <c r="R10361" s="83"/>
      <c r="S10361" s="31"/>
      <c r="T10361" s="31"/>
      <c r="U10361" s="168"/>
      <c r="V10361" s="149"/>
      <c r="W10361" s="140" t="str" cm="1">
        <f t="array" ref="W10361">IF(SUM(LEN(B10361:V10361))=0,"",IF(OR(OR(ISBLANK(F10361),SUM(LEN(C10361),LEN(D10361))=0),AND(NOT(E10361="Unknown"),ISBLANK(J10361)),AND(NOT(O10361="Unknown"),ISBLANK(R10361))),"Missing Information", INDEX(Table15[Entire Service Line Classification], MATCH(SUMIFS(Table15[Unique ID],Table15[System-Owned Portion],E10361,Table15[If Material Anything Other than "Lead" in Column E,Was Material Ever Previously Lead?],G10361,Table15[Customer-Owned Portion],O10361),Table15[Unique ID],0),0)))</f>
        <v/>
      </c>
    </row>
    <row r="10362" spans="2:23" x14ac:dyDescent="0.25">
      <c r="B10362" s="145"/>
      <c r="C10362" s="31"/>
      <c r="D10362" s="31"/>
      <c r="E10362" s="43"/>
      <c r="F10362" s="42"/>
      <c r="G10362" s="83"/>
      <c r="H10362" s="31"/>
      <c r="I10362" s="31"/>
      <c r="J10362" s="83"/>
      <c r="K10362" s="31"/>
      <c r="L10362" s="31"/>
      <c r="M10362" s="168"/>
      <c r="N10362" s="147"/>
      <c r="O10362" s="105"/>
      <c r="P10362" s="42"/>
      <c r="Q10362" s="31"/>
      <c r="R10362" s="83"/>
      <c r="S10362" s="31"/>
      <c r="T10362" s="31"/>
      <c r="U10362" s="168"/>
      <c r="V10362" s="149"/>
      <c r="W10362" s="140" t="str" cm="1">
        <f t="array" ref="W10362">IF(SUM(LEN(B10362:V10362))=0,"",IF(OR(OR(ISBLANK(F10362),SUM(LEN(C10362),LEN(D10362))=0),AND(NOT(E10362="Unknown"),ISBLANK(J10362)),AND(NOT(O10362="Unknown"),ISBLANK(R10362))),"Missing Information", INDEX(Table15[Entire Service Line Classification], MATCH(SUMIFS(Table15[Unique ID],Table15[System-Owned Portion],E10362,Table15[If Material Anything Other than "Lead" in Column E,Was Material Ever Previously Lead?],G10362,Table15[Customer-Owned Portion],O10362),Table15[Unique ID],0),0)))</f>
        <v/>
      </c>
    </row>
    <row r="10363" spans="2:23" x14ac:dyDescent="0.25">
      <c r="B10363" s="145"/>
      <c r="C10363" s="31"/>
      <c r="D10363" s="31"/>
      <c r="E10363" s="43"/>
      <c r="F10363" s="42"/>
      <c r="G10363" s="83"/>
      <c r="H10363" s="31"/>
      <c r="I10363" s="31"/>
      <c r="J10363" s="83"/>
      <c r="K10363" s="31"/>
      <c r="L10363" s="31"/>
      <c r="M10363" s="168"/>
      <c r="N10363" s="147"/>
      <c r="O10363" s="105"/>
      <c r="P10363" s="42"/>
      <c r="Q10363" s="31"/>
      <c r="R10363" s="83"/>
      <c r="S10363" s="31"/>
      <c r="T10363" s="31"/>
      <c r="U10363" s="168"/>
      <c r="V10363" s="149"/>
      <c r="W10363" s="140" t="str" cm="1">
        <f t="array" ref="W10363">IF(SUM(LEN(B10363:V10363))=0,"",IF(OR(OR(ISBLANK(F10363),SUM(LEN(C10363),LEN(D10363))=0),AND(NOT(E10363="Unknown"),ISBLANK(J10363)),AND(NOT(O10363="Unknown"),ISBLANK(R10363))),"Missing Information", INDEX(Table15[Entire Service Line Classification], MATCH(SUMIFS(Table15[Unique ID],Table15[System-Owned Portion],E10363,Table15[If Material Anything Other than "Lead" in Column E,Was Material Ever Previously Lead?],G10363,Table15[Customer-Owned Portion],O10363),Table15[Unique ID],0),0)))</f>
        <v/>
      </c>
    </row>
    <row r="10364" spans="2:23" x14ac:dyDescent="0.25">
      <c r="B10364" s="145"/>
      <c r="C10364" s="31"/>
      <c r="D10364" s="31"/>
      <c r="E10364" s="43"/>
      <c r="F10364" s="42"/>
      <c r="G10364" s="83"/>
      <c r="H10364" s="31"/>
      <c r="I10364" s="31"/>
      <c r="J10364" s="83"/>
      <c r="K10364" s="31"/>
      <c r="L10364" s="31"/>
      <c r="M10364" s="168"/>
      <c r="N10364" s="147"/>
      <c r="O10364" s="105"/>
      <c r="P10364" s="42"/>
      <c r="Q10364" s="31"/>
      <c r="R10364" s="83"/>
      <c r="S10364" s="31"/>
      <c r="T10364" s="31"/>
      <c r="U10364" s="168"/>
      <c r="V10364" s="149"/>
      <c r="W10364" s="140" t="str" cm="1">
        <f t="array" ref="W10364">IF(SUM(LEN(B10364:V10364))=0,"",IF(OR(OR(ISBLANK(F10364),SUM(LEN(C10364),LEN(D10364))=0),AND(NOT(E10364="Unknown"),ISBLANK(J10364)),AND(NOT(O10364="Unknown"),ISBLANK(R10364))),"Missing Information", INDEX(Table15[Entire Service Line Classification], MATCH(SUMIFS(Table15[Unique ID],Table15[System-Owned Portion],E10364,Table15[If Material Anything Other than "Lead" in Column E,Was Material Ever Previously Lead?],G10364,Table15[Customer-Owned Portion],O10364),Table15[Unique ID],0),0)))</f>
        <v/>
      </c>
    </row>
    <row r="10365" spans="2:23" x14ac:dyDescent="0.25">
      <c r="B10365" s="145"/>
      <c r="C10365" s="31"/>
      <c r="D10365" s="31"/>
      <c r="E10365" s="43"/>
      <c r="F10365" s="42"/>
      <c r="G10365" s="83"/>
      <c r="H10365" s="31"/>
      <c r="I10365" s="31"/>
      <c r="J10365" s="83"/>
      <c r="K10365" s="31"/>
      <c r="L10365" s="31"/>
      <c r="M10365" s="168"/>
      <c r="N10365" s="147"/>
      <c r="O10365" s="105"/>
      <c r="P10365" s="42"/>
      <c r="Q10365" s="31"/>
      <c r="R10365" s="83"/>
      <c r="S10365" s="31"/>
      <c r="T10365" s="31"/>
      <c r="U10365" s="168"/>
      <c r="V10365" s="149"/>
      <c r="W10365" s="140" t="str" cm="1">
        <f t="array" ref="W10365">IF(SUM(LEN(B10365:V10365))=0,"",IF(OR(OR(ISBLANK(F10365),SUM(LEN(C10365),LEN(D10365))=0),AND(NOT(E10365="Unknown"),ISBLANK(J10365)),AND(NOT(O10365="Unknown"),ISBLANK(R10365))),"Missing Information", INDEX(Table15[Entire Service Line Classification], MATCH(SUMIFS(Table15[Unique ID],Table15[System-Owned Portion],E10365,Table15[If Material Anything Other than "Lead" in Column E,Was Material Ever Previously Lead?],G10365,Table15[Customer-Owned Portion],O10365),Table15[Unique ID],0),0)))</f>
        <v/>
      </c>
    </row>
    <row r="10366" spans="2:23" x14ac:dyDescent="0.25">
      <c r="B10366" s="145"/>
      <c r="C10366" s="31"/>
      <c r="D10366" s="31"/>
      <c r="E10366" s="43"/>
      <c r="F10366" s="42"/>
      <c r="G10366" s="83"/>
      <c r="H10366" s="31"/>
      <c r="I10366" s="31"/>
      <c r="J10366" s="83"/>
      <c r="K10366" s="31"/>
      <c r="L10366" s="31"/>
      <c r="M10366" s="168"/>
      <c r="N10366" s="147"/>
      <c r="O10366" s="105"/>
      <c r="P10366" s="42"/>
      <c r="Q10366" s="31"/>
      <c r="R10366" s="83"/>
      <c r="S10366" s="31"/>
      <c r="T10366" s="31"/>
      <c r="U10366" s="168"/>
      <c r="V10366" s="149"/>
      <c r="W10366" s="140" t="str" cm="1">
        <f t="array" ref="W10366">IF(SUM(LEN(B10366:V10366))=0,"",IF(OR(OR(ISBLANK(F10366),SUM(LEN(C10366),LEN(D10366))=0),AND(NOT(E10366="Unknown"),ISBLANK(J10366)),AND(NOT(O10366="Unknown"),ISBLANK(R10366))),"Missing Information", INDEX(Table15[Entire Service Line Classification], MATCH(SUMIFS(Table15[Unique ID],Table15[System-Owned Portion],E10366,Table15[If Material Anything Other than "Lead" in Column E,Was Material Ever Previously Lead?],G10366,Table15[Customer-Owned Portion],O10366),Table15[Unique ID],0),0)))</f>
        <v/>
      </c>
    </row>
    <row r="10367" spans="2:23" x14ac:dyDescent="0.25">
      <c r="B10367" s="145"/>
      <c r="C10367" s="31"/>
      <c r="D10367" s="31"/>
      <c r="E10367" s="43"/>
      <c r="F10367" s="42"/>
      <c r="G10367" s="83"/>
      <c r="H10367" s="31"/>
      <c r="I10367" s="31"/>
      <c r="J10367" s="83"/>
      <c r="K10367" s="31"/>
      <c r="L10367" s="31"/>
      <c r="M10367" s="168"/>
      <c r="N10367" s="147"/>
      <c r="O10367" s="105"/>
      <c r="P10367" s="42"/>
      <c r="Q10367" s="31"/>
      <c r="R10367" s="83"/>
      <c r="S10367" s="31"/>
      <c r="T10367" s="31"/>
      <c r="U10367" s="168"/>
      <c r="V10367" s="149"/>
      <c r="W10367" s="140" t="str" cm="1">
        <f t="array" ref="W10367">IF(SUM(LEN(B10367:V10367))=0,"",IF(OR(OR(ISBLANK(F10367),SUM(LEN(C10367),LEN(D10367))=0),AND(NOT(E10367="Unknown"),ISBLANK(J10367)),AND(NOT(O10367="Unknown"),ISBLANK(R10367))),"Missing Information", INDEX(Table15[Entire Service Line Classification], MATCH(SUMIFS(Table15[Unique ID],Table15[System-Owned Portion],E10367,Table15[If Material Anything Other than "Lead" in Column E,Was Material Ever Previously Lead?],G10367,Table15[Customer-Owned Portion],O10367),Table15[Unique ID],0),0)))</f>
        <v/>
      </c>
    </row>
    <row r="10368" spans="2:23" x14ac:dyDescent="0.25">
      <c r="B10368" s="145"/>
      <c r="C10368" s="31"/>
      <c r="D10368" s="31"/>
      <c r="E10368" s="43"/>
      <c r="F10368" s="42"/>
      <c r="G10368" s="83"/>
      <c r="H10368" s="31"/>
      <c r="I10368" s="31"/>
      <c r="J10368" s="83"/>
      <c r="K10368" s="31"/>
      <c r="L10368" s="31"/>
      <c r="M10368" s="168"/>
      <c r="N10368" s="147"/>
      <c r="O10368" s="105"/>
      <c r="P10368" s="42"/>
      <c r="Q10368" s="31"/>
      <c r="R10368" s="83"/>
      <c r="S10368" s="31"/>
      <c r="T10368" s="31"/>
      <c r="U10368" s="168"/>
      <c r="V10368" s="149"/>
      <c r="W10368" s="140" t="str" cm="1">
        <f t="array" ref="W10368">IF(SUM(LEN(B10368:V10368))=0,"",IF(OR(OR(ISBLANK(F10368),SUM(LEN(C10368),LEN(D10368))=0),AND(NOT(E10368="Unknown"),ISBLANK(J10368)),AND(NOT(O10368="Unknown"),ISBLANK(R10368))),"Missing Information", INDEX(Table15[Entire Service Line Classification], MATCH(SUMIFS(Table15[Unique ID],Table15[System-Owned Portion],E10368,Table15[If Material Anything Other than "Lead" in Column E,Was Material Ever Previously Lead?],G10368,Table15[Customer-Owned Portion],O10368),Table15[Unique ID],0),0)))</f>
        <v/>
      </c>
    </row>
    <row r="10369" spans="2:23" x14ac:dyDescent="0.25">
      <c r="B10369" s="145"/>
      <c r="C10369" s="31"/>
      <c r="D10369" s="31"/>
      <c r="E10369" s="43"/>
      <c r="F10369" s="42"/>
      <c r="G10369" s="83"/>
      <c r="H10369" s="31"/>
      <c r="I10369" s="31"/>
      <c r="J10369" s="83"/>
      <c r="K10369" s="31"/>
      <c r="L10369" s="31"/>
      <c r="M10369" s="168"/>
      <c r="N10369" s="147"/>
      <c r="O10369" s="105"/>
      <c r="P10369" s="42"/>
      <c r="Q10369" s="31"/>
      <c r="R10369" s="83"/>
      <c r="S10369" s="31"/>
      <c r="T10369" s="31"/>
      <c r="U10369" s="168"/>
      <c r="V10369" s="149"/>
      <c r="W10369" s="140" t="str" cm="1">
        <f t="array" ref="W10369">IF(SUM(LEN(B10369:V10369))=0,"",IF(OR(OR(ISBLANK(F10369),SUM(LEN(C10369),LEN(D10369))=0),AND(NOT(E10369="Unknown"),ISBLANK(J10369)),AND(NOT(O10369="Unknown"),ISBLANK(R10369))),"Missing Information", INDEX(Table15[Entire Service Line Classification], MATCH(SUMIFS(Table15[Unique ID],Table15[System-Owned Portion],E10369,Table15[If Material Anything Other than "Lead" in Column E,Was Material Ever Previously Lead?],G10369,Table15[Customer-Owned Portion],O10369),Table15[Unique ID],0),0)))</f>
        <v/>
      </c>
    </row>
    <row r="10370" spans="2:23" x14ac:dyDescent="0.25">
      <c r="B10370" s="145"/>
      <c r="C10370" s="31"/>
      <c r="D10370" s="31"/>
      <c r="E10370" s="43"/>
      <c r="F10370" s="42"/>
      <c r="G10370" s="83"/>
      <c r="H10370" s="31"/>
      <c r="I10370" s="31"/>
      <c r="J10370" s="83"/>
      <c r="K10370" s="31"/>
      <c r="L10370" s="31"/>
      <c r="M10370" s="168"/>
      <c r="N10370" s="147"/>
      <c r="O10370" s="105"/>
      <c r="P10370" s="42"/>
      <c r="Q10370" s="31"/>
      <c r="R10370" s="83"/>
      <c r="S10370" s="31"/>
      <c r="T10370" s="31"/>
      <c r="U10370" s="168"/>
      <c r="V10370" s="149"/>
      <c r="W10370" s="140" t="str" cm="1">
        <f t="array" ref="W10370">IF(SUM(LEN(B10370:V10370))=0,"",IF(OR(OR(ISBLANK(F10370),SUM(LEN(C10370),LEN(D10370))=0),AND(NOT(E10370="Unknown"),ISBLANK(J10370)),AND(NOT(O10370="Unknown"),ISBLANK(R10370))),"Missing Information", INDEX(Table15[Entire Service Line Classification], MATCH(SUMIFS(Table15[Unique ID],Table15[System-Owned Portion],E10370,Table15[If Material Anything Other than "Lead" in Column E,Was Material Ever Previously Lead?],G10370,Table15[Customer-Owned Portion],O10370),Table15[Unique ID],0),0)))</f>
        <v/>
      </c>
    </row>
    <row r="10371" spans="2:23" x14ac:dyDescent="0.25">
      <c r="B10371" s="145"/>
      <c r="C10371" s="31"/>
      <c r="D10371" s="31"/>
      <c r="E10371" s="43"/>
      <c r="F10371" s="42"/>
      <c r="G10371" s="83"/>
      <c r="H10371" s="31"/>
      <c r="I10371" s="31"/>
      <c r="J10371" s="83"/>
      <c r="K10371" s="31"/>
      <c r="L10371" s="31"/>
      <c r="M10371" s="168"/>
      <c r="N10371" s="147"/>
      <c r="O10371" s="105"/>
      <c r="P10371" s="42"/>
      <c r="Q10371" s="31"/>
      <c r="R10371" s="83"/>
      <c r="S10371" s="31"/>
      <c r="T10371" s="31"/>
      <c r="U10371" s="168"/>
      <c r="V10371" s="149"/>
      <c r="W10371" s="140" t="str" cm="1">
        <f t="array" ref="W10371">IF(SUM(LEN(B10371:V10371))=0,"",IF(OR(OR(ISBLANK(F10371),SUM(LEN(C10371),LEN(D10371))=0),AND(NOT(E10371="Unknown"),ISBLANK(J10371)),AND(NOT(O10371="Unknown"),ISBLANK(R10371))),"Missing Information", INDEX(Table15[Entire Service Line Classification], MATCH(SUMIFS(Table15[Unique ID],Table15[System-Owned Portion],E10371,Table15[If Material Anything Other than "Lead" in Column E,Was Material Ever Previously Lead?],G10371,Table15[Customer-Owned Portion],O10371),Table15[Unique ID],0),0)))</f>
        <v/>
      </c>
    </row>
    <row r="10372" spans="2:23" x14ac:dyDescent="0.25">
      <c r="B10372" s="145"/>
      <c r="C10372" s="31"/>
      <c r="D10372" s="31"/>
      <c r="E10372" s="43"/>
      <c r="F10372" s="42"/>
      <c r="G10372" s="83"/>
      <c r="H10372" s="31"/>
      <c r="I10372" s="31"/>
      <c r="J10372" s="83"/>
      <c r="K10372" s="31"/>
      <c r="L10372" s="31"/>
      <c r="M10372" s="168"/>
      <c r="N10372" s="147"/>
      <c r="O10372" s="105"/>
      <c r="P10372" s="42"/>
      <c r="Q10372" s="31"/>
      <c r="R10372" s="83"/>
      <c r="S10372" s="31"/>
      <c r="T10372" s="31"/>
      <c r="U10372" s="168"/>
      <c r="V10372" s="149"/>
      <c r="W10372" s="140" t="str" cm="1">
        <f t="array" ref="W10372">IF(SUM(LEN(B10372:V10372))=0,"",IF(OR(OR(ISBLANK(F10372),SUM(LEN(C10372),LEN(D10372))=0),AND(NOT(E10372="Unknown"),ISBLANK(J10372)),AND(NOT(O10372="Unknown"),ISBLANK(R10372))),"Missing Information", INDEX(Table15[Entire Service Line Classification], MATCH(SUMIFS(Table15[Unique ID],Table15[System-Owned Portion],E10372,Table15[If Material Anything Other than "Lead" in Column E,Was Material Ever Previously Lead?],G10372,Table15[Customer-Owned Portion],O10372),Table15[Unique ID],0),0)))</f>
        <v/>
      </c>
    </row>
    <row r="10373" spans="2:23" x14ac:dyDescent="0.25">
      <c r="B10373" s="145"/>
      <c r="C10373" s="31"/>
      <c r="D10373" s="31"/>
      <c r="E10373" s="43"/>
      <c r="F10373" s="42"/>
      <c r="G10373" s="83"/>
      <c r="H10373" s="31"/>
      <c r="I10373" s="31"/>
      <c r="J10373" s="83"/>
      <c r="K10373" s="31"/>
      <c r="L10373" s="31"/>
      <c r="M10373" s="168"/>
      <c r="N10373" s="147"/>
      <c r="O10373" s="105"/>
      <c r="P10373" s="42"/>
      <c r="Q10373" s="31"/>
      <c r="R10373" s="83"/>
      <c r="S10373" s="31"/>
      <c r="T10373" s="31"/>
      <c r="U10373" s="168"/>
      <c r="V10373" s="149"/>
      <c r="W10373" s="140" t="str" cm="1">
        <f t="array" ref="W10373">IF(SUM(LEN(B10373:V10373))=0,"",IF(OR(OR(ISBLANK(F10373),SUM(LEN(C10373),LEN(D10373))=0),AND(NOT(E10373="Unknown"),ISBLANK(J10373)),AND(NOT(O10373="Unknown"),ISBLANK(R10373))),"Missing Information", INDEX(Table15[Entire Service Line Classification], MATCH(SUMIFS(Table15[Unique ID],Table15[System-Owned Portion],E10373,Table15[If Material Anything Other than "Lead" in Column E,Was Material Ever Previously Lead?],G10373,Table15[Customer-Owned Portion],O10373),Table15[Unique ID],0),0)))</f>
        <v/>
      </c>
    </row>
    <row r="10374" spans="2:23" x14ac:dyDescent="0.25">
      <c r="B10374" s="145"/>
      <c r="C10374" s="31"/>
      <c r="D10374" s="31"/>
      <c r="E10374" s="43"/>
      <c r="F10374" s="42"/>
      <c r="G10374" s="83"/>
      <c r="H10374" s="31"/>
      <c r="I10374" s="31"/>
      <c r="J10374" s="83"/>
      <c r="K10374" s="31"/>
      <c r="L10374" s="31"/>
      <c r="M10374" s="168"/>
      <c r="N10374" s="147"/>
      <c r="O10374" s="105"/>
      <c r="P10374" s="42"/>
      <c r="Q10374" s="31"/>
      <c r="R10374" s="83"/>
      <c r="S10374" s="31"/>
      <c r="T10374" s="31"/>
      <c r="U10374" s="168"/>
      <c r="V10374" s="149"/>
      <c r="W10374" s="140" t="str" cm="1">
        <f t="array" ref="W10374">IF(SUM(LEN(B10374:V10374))=0,"",IF(OR(OR(ISBLANK(F10374),SUM(LEN(C10374),LEN(D10374))=0),AND(NOT(E10374="Unknown"),ISBLANK(J10374)),AND(NOT(O10374="Unknown"),ISBLANK(R10374))),"Missing Information", INDEX(Table15[Entire Service Line Classification], MATCH(SUMIFS(Table15[Unique ID],Table15[System-Owned Portion],E10374,Table15[If Material Anything Other than "Lead" in Column E,Was Material Ever Previously Lead?],G10374,Table15[Customer-Owned Portion],O10374),Table15[Unique ID],0),0)))</f>
        <v/>
      </c>
    </row>
    <row r="10375" spans="2:23" x14ac:dyDescent="0.25">
      <c r="B10375" s="145"/>
      <c r="C10375" s="31"/>
      <c r="D10375" s="31"/>
      <c r="E10375" s="43"/>
      <c r="F10375" s="42"/>
      <c r="G10375" s="83"/>
      <c r="H10375" s="31"/>
      <c r="I10375" s="31"/>
      <c r="J10375" s="83"/>
      <c r="K10375" s="31"/>
      <c r="L10375" s="31"/>
      <c r="M10375" s="168"/>
      <c r="N10375" s="147"/>
      <c r="O10375" s="105"/>
      <c r="P10375" s="42"/>
      <c r="Q10375" s="31"/>
      <c r="R10375" s="83"/>
      <c r="S10375" s="31"/>
      <c r="T10375" s="31"/>
      <c r="U10375" s="168"/>
      <c r="V10375" s="149"/>
      <c r="W10375" s="140" t="str" cm="1">
        <f t="array" ref="W10375">IF(SUM(LEN(B10375:V10375))=0,"",IF(OR(OR(ISBLANK(F10375),SUM(LEN(C10375),LEN(D10375))=0),AND(NOT(E10375="Unknown"),ISBLANK(J10375)),AND(NOT(O10375="Unknown"),ISBLANK(R10375))),"Missing Information", INDEX(Table15[Entire Service Line Classification], MATCH(SUMIFS(Table15[Unique ID],Table15[System-Owned Portion],E10375,Table15[If Material Anything Other than "Lead" in Column E,Was Material Ever Previously Lead?],G10375,Table15[Customer-Owned Portion],O10375),Table15[Unique ID],0),0)))</f>
        <v/>
      </c>
    </row>
    <row r="10376" spans="2:23" x14ac:dyDescent="0.25">
      <c r="B10376" s="145"/>
      <c r="C10376" s="31"/>
      <c r="D10376" s="31"/>
      <c r="E10376" s="43"/>
      <c r="F10376" s="42"/>
      <c r="G10376" s="83"/>
      <c r="H10376" s="31"/>
      <c r="I10376" s="31"/>
      <c r="J10376" s="83"/>
      <c r="K10376" s="31"/>
      <c r="L10376" s="31"/>
      <c r="M10376" s="168"/>
      <c r="N10376" s="147"/>
      <c r="O10376" s="105"/>
      <c r="P10376" s="42"/>
      <c r="Q10376" s="31"/>
      <c r="R10376" s="83"/>
      <c r="S10376" s="31"/>
      <c r="T10376" s="31"/>
      <c r="U10376" s="168"/>
      <c r="V10376" s="149"/>
      <c r="W10376" s="140" t="str" cm="1">
        <f t="array" ref="W10376">IF(SUM(LEN(B10376:V10376))=0,"",IF(OR(OR(ISBLANK(F10376),SUM(LEN(C10376),LEN(D10376))=0),AND(NOT(E10376="Unknown"),ISBLANK(J10376)),AND(NOT(O10376="Unknown"),ISBLANK(R10376))),"Missing Information", INDEX(Table15[Entire Service Line Classification], MATCH(SUMIFS(Table15[Unique ID],Table15[System-Owned Portion],E10376,Table15[If Material Anything Other than "Lead" in Column E,Was Material Ever Previously Lead?],G10376,Table15[Customer-Owned Portion],O10376),Table15[Unique ID],0),0)))</f>
        <v/>
      </c>
    </row>
    <row r="10377" spans="2:23" x14ac:dyDescent="0.25">
      <c r="B10377" s="145"/>
      <c r="C10377" s="31"/>
      <c r="D10377" s="31"/>
      <c r="E10377" s="43"/>
      <c r="F10377" s="42"/>
      <c r="G10377" s="83"/>
      <c r="H10377" s="31"/>
      <c r="I10377" s="31"/>
      <c r="J10377" s="83"/>
      <c r="K10377" s="31"/>
      <c r="L10377" s="31"/>
      <c r="M10377" s="168"/>
      <c r="N10377" s="147"/>
      <c r="O10377" s="105"/>
      <c r="P10377" s="42"/>
      <c r="Q10377" s="31"/>
      <c r="R10377" s="83"/>
      <c r="S10377" s="31"/>
      <c r="T10377" s="31"/>
      <c r="U10377" s="168"/>
      <c r="V10377" s="149"/>
      <c r="W10377" s="140" t="str" cm="1">
        <f t="array" ref="W10377">IF(SUM(LEN(B10377:V10377))=0,"",IF(OR(OR(ISBLANK(F10377),SUM(LEN(C10377),LEN(D10377))=0),AND(NOT(E10377="Unknown"),ISBLANK(J10377)),AND(NOT(O10377="Unknown"),ISBLANK(R10377))),"Missing Information", INDEX(Table15[Entire Service Line Classification], MATCH(SUMIFS(Table15[Unique ID],Table15[System-Owned Portion],E10377,Table15[If Material Anything Other than "Lead" in Column E,Was Material Ever Previously Lead?],G10377,Table15[Customer-Owned Portion],O10377),Table15[Unique ID],0),0)))</f>
        <v/>
      </c>
    </row>
    <row r="10378" spans="2:23" x14ac:dyDescent="0.25">
      <c r="B10378" s="145"/>
      <c r="C10378" s="31"/>
      <c r="D10378" s="31"/>
      <c r="E10378" s="43"/>
      <c r="F10378" s="42"/>
      <c r="G10378" s="83"/>
      <c r="H10378" s="31"/>
      <c r="I10378" s="31"/>
      <c r="J10378" s="83"/>
      <c r="K10378" s="31"/>
      <c r="L10378" s="31"/>
      <c r="M10378" s="168"/>
      <c r="N10378" s="147"/>
      <c r="O10378" s="105"/>
      <c r="P10378" s="42"/>
      <c r="Q10378" s="31"/>
      <c r="R10378" s="83"/>
      <c r="S10378" s="31"/>
      <c r="T10378" s="31"/>
      <c r="U10378" s="168"/>
      <c r="V10378" s="149"/>
      <c r="W10378" s="140" t="str" cm="1">
        <f t="array" ref="W10378">IF(SUM(LEN(B10378:V10378))=0,"",IF(OR(OR(ISBLANK(F10378),SUM(LEN(C10378),LEN(D10378))=0),AND(NOT(E10378="Unknown"),ISBLANK(J10378)),AND(NOT(O10378="Unknown"),ISBLANK(R10378))),"Missing Information", INDEX(Table15[Entire Service Line Classification], MATCH(SUMIFS(Table15[Unique ID],Table15[System-Owned Portion],E10378,Table15[If Material Anything Other than "Lead" in Column E,Was Material Ever Previously Lead?],G10378,Table15[Customer-Owned Portion],O10378),Table15[Unique ID],0),0)))</f>
        <v/>
      </c>
    </row>
    <row r="10379" spans="2:23" x14ac:dyDescent="0.25">
      <c r="B10379" s="145"/>
      <c r="C10379" s="31"/>
      <c r="D10379" s="31"/>
      <c r="E10379" s="43"/>
      <c r="F10379" s="42"/>
      <c r="G10379" s="83"/>
      <c r="H10379" s="31"/>
      <c r="I10379" s="31"/>
      <c r="J10379" s="83"/>
      <c r="K10379" s="31"/>
      <c r="L10379" s="31"/>
      <c r="M10379" s="168"/>
      <c r="N10379" s="147"/>
      <c r="O10379" s="105"/>
      <c r="P10379" s="42"/>
      <c r="Q10379" s="31"/>
      <c r="R10379" s="83"/>
      <c r="S10379" s="31"/>
      <c r="T10379" s="31"/>
      <c r="U10379" s="168"/>
      <c r="V10379" s="149"/>
      <c r="W10379" s="140" t="str" cm="1">
        <f t="array" ref="W10379">IF(SUM(LEN(B10379:V10379))=0,"",IF(OR(OR(ISBLANK(F10379),SUM(LEN(C10379),LEN(D10379))=0),AND(NOT(E10379="Unknown"),ISBLANK(J10379)),AND(NOT(O10379="Unknown"),ISBLANK(R10379))),"Missing Information", INDEX(Table15[Entire Service Line Classification], MATCH(SUMIFS(Table15[Unique ID],Table15[System-Owned Portion],E10379,Table15[If Material Anything Other than "Lead" in Column E,Was Material Ever Previously Lead?],G10379,Table15[Customer-Owned Portion],O10379),Table15[Unique ID],0),0)))</f>
        <v/>
      </c>
    </row>
    <row r="10380" spans="2:23" x14ac:dyDescent="0.25">
      <c r="B10380" s="145"/>
      <c r="C10380" s="31"/>
      <c r="D10380" s="31"/>
      <c r="E10380" s="43"/>
      <c r="F10380" s="42"/>
      <c r="G10380" s="83"/>
      <c r="H10380" s="31"/>
      <c r="I10380" s="31"/>
      <c r="J10380" s="83"/>
      <c r="K10380" s="31"/>
      <c r="L10380" s="31"/>
      <c r="M10380" s="168"/>
      <c r="N10380" s="147"/>
      <c r="O10380" s="105"/>
      <c r="P10380" s="42"/>
      <c r="Q10380" s="31"/>
      <c r="R10380" s="83"/>
      <c r="S10380" s="31"/>
      <c r="T10380" s="31"/>
      <c r="U10380" s="168"/>
      <c r="V10380" s="149"/>
      <c r="W10380" s="140" t="str" cm="1">
        <f t="array" ref="W10380">IF(SUM(LEN(B10380:V10380))=0,"",IF(OR(OR(ISBLANK(F10380),SUM(LEN(C10380),LEN(D10380))=0),AND(NOT(E10380="Unknown"),ISBLANK(J10380)),AND(NOT(O10380="Unknown"),ISBLANK(R10380))),"Missing Information", INDEX(Table15[Entire Service Line Classification], MATCH(SUMIFS(Table15[Unique ID],Table15[System-Owned Portion],E10380,Table15[If Material Anything Other than "Lead" in Column E,Was Material Ever Previously Lead?],G10380,Table15[Customer-Owned Portion],O10380),Table15[Unique ID],0),0)))</f>
        <v/>
      </c>
    </row>
    <row r="10381" spans="2:23" x14ac:dyDescent="0.25">
      <c r="B10381" s="145"/>
      <c r="C10381" s="31"/>
      <c r="D10381" s="31"/>
      <c r="E10381" s="43"/>
      <c r="F10381" s="42"/>
      <c r="G10381" s="83"/>
      <c r="H10381" s="31"/>
      <c r="I10381" s="31"/>
      <c r="J10381" s="83"/>
      <c r="K10381" s="31"/>
      <c r="L10381" s="31"/>
      <c r="M10381" s="168"/>
      <c r="N10381" s="147"/>
      <c r="O10381" s="105"/>
      <c r="P10381" s="42"/>
      <c r="Q10381" s="31"/>
      <c r="R10381" s="83"/>
      <c r="S10381" s="31"/>
      <c r="T10381" s="31"/>
      <c r="U10381" s="168"/>
      <c r="V10381" s="149"/>
      <c r="W10381" s="140" t="str" cm="1">
        <f t="array" ref="W10381">IF(SUM(LEN(B10381:V10381))=0,"",IF(OR(OR(ISBLANK(F10381),SUM(LEN(C10381),LEN(D10381))=0),AND(NOT(E10381="Unknown"),ISBLANK(J10381)),AND(NOT(O10381="Unknown"),ISBLANK(R10381))),"Missing Information", INDEX(Table15[Entire Service Line Classification], MATCH(SUMIFS(Table15[Unique ID],Table15[System-Owned Portion],E10381,Table15[If Material Anything Other than "Lead" in Column E,Was Material Ever Previously Lead?],G10381,Table15[Customer-Owned Portion],O10381),Table15[Unique ID],0),0)))</f>
        <v/>
      </c>
    </row>
    <row r="10382" spans="2:23" x14ac:dyDescent="0.25">
      <c r="B10382" s="145"/>
      <c r="C10382" s="31"/>
      <c r="D10382" s="31"/>
      <c r="E10382" s="43"/>
      <c r="F10382" s="42"/>
      <c r="G10382" s="83"/>
      <c r="H10382" s="31"/>
      <c r="I10382" s="31"/>
      <c r="J10382" s="83"/>
      <c r="K10382" s="31"/>
      <c r="L10382" s="31"/>
      <c r="M10382" s="168"/>
      <c r="N10382" s="147"/>
      <c r="O10382" s="105"/>
      <c r="P10382" s="42"/>
      <c r="Q10382" s="31"/>
      <c r="R10382" s="83"/>
      <c r="S10382" s="31"/>
      <c r="T10382" s="31"/>
      <c r="U10382" s="168"/>
      <c r="V10382" s="149"/>
      <c r="W10382" s="140" t="str" cm="1">
        <f t="array" ref="W10382">IF(SUM(LEN(B10382:V10382))=0,"",IF(OR(OR(ISBLANK(F10382),SUM(LEN(C10382),LEN(D10382))=0),AND(NOT(E10382="Unknown"),ISBLANK(J10382)),AND(NOT(O10382="Unknown"),ISBLANK(R10382))),"Missing Information", INDEX(Table15[Entire Service Line Classification], MATCH(SUMIFS(Table15[Unique ID],Table15[System-Owned Portion],E10382,Table15[If Material Anything Other than "Lead" in Column E,Was Material Ever Previously Lead?],G10382,Table15[Customer-Owned Portion],O10382),Table15[Unique ID],0),0)))</f>
        <v/>
      </c>
    </row>
    <row r="10383" spans="2:23" x14ac:dyDescent="0.25">
      <c r="B10383" s="145"/>
      <c r="C10383" s="31"/>
      <c r="D10383" s="31"/>
      <c r="E10383" s="43"/>
      <c r="F10383" s="42"/>
      <c r="G10383" s="83"/>
      <c r="H10383" s="31"/>
      <c r="I10383" s="31"/>
      <c r="J10383" s="83"/>
      <c r="K10383" s="31"/>
      <c r="L10383" s="31"/>
      <c r="M10383" s="168"/>
      <c r="N10383" s="147"/>
      <c r="O10383" s="105"/>
      <c r="P10383" s="42"/>
      <c r="Q10383" s="31"/>
      <c r="R10383" s="83"/>
      <c r="S10383" s="31"/>
      <c r="T10383" s="31"/>
      <c r="U10383" s="168"/>
      <c r="V10383" s="149"/>
      <c r="W10383" s="140" t="str" cm="1">
        <f t="array" ref="W10383">IF(SUM(LEN(B10383:V10383))=0,"",IF(OR(OR(ISBLANK(F10383),SUM(LEN(C10383),LEN(D10383))=0),AND(NOT(E10383="Unknown"),ISBLANK(J10383)),AND(NOT(O10383="Unknown"),ISBLANK(R10383))),"Missing Information", INDEX(Table15[Entire Service Line Classification], MATCH(SUMIFS(Table15[Unique ID],Table15[System-Owned Portion],E10383,Table15[If Material Anything Other than "Lead" in Column E,Was Material Ever Previously Lead?],G10383,Table15[Customer-Owned Portion],O10383),Table15[Unique ID],0),0)))</f>
        <v/>
      </c>
    </row>
    <row r="10384" spans="2:23" x14ac:dyDescent="0.25">
      <c r="B10384" s="145"/>
      <c r="C10384" s="31"/>
      <c r="D10384" s="31"/>
      <c r="E10384" s="43"/>
      <c r="F10384" s="42"/>
      <c r="G10384" s="83"/>
      <c r="H10384" s="31"/>
      <c r="I10384" s="31"/>
      <c r="J10384" s="83"/>
      <c r="K10384" s="31"/>
      <c r="L10384" s="31"/>
      <c r="M10384" s="168"/>
      <c r="N10384" s="147"/>
      <c r="O10384" s="105"/>
      <c r="P10384" s="42"/>
      <c r="Q10384" s="31"/>
      <c r="R10384" s="83"/>
      <c r="S10384" s="31"/>
      <c r="T10384" s="31"/>
      <c r="U10384" s="168"/>
      <c r="V10384" s="149"/>
      <c r="W10384" s="140" t="str" cm="1">
        <f t="array" ref="W10384">IF(SUM(LEN(B10384:V10384))=0,"",IF(OR(OR(ISBLANK(F10384),SUM(LEN(C10384),LEN(D10384))=0),AND(NOT(E10384="Unknown"),ISBLANK(J10384)),AND(NOT(O10384="Unknown"),ISBLANK(R10384))),"Missing Information", INDEX(Table15[Entire Service Line Classification], MATCH(SUMIFS(Table15[Unique ID],Table15[System-Owned Portion],E10384,Table15[If Material Anything Other than "Lead" in Column E,Was Material Ever Previously Lead?],G10384,Table15[Customer-Owned Portion],O10384),Table15[Unique ID],0),0)))</f>
        <v/>
      </c>
    </row>
    <row r="10385" spans="2:23" x14ac:dyDescent="0.25">
      <c r="B10385" s="145"/>
      <c r="C10385" s="31"/>
      <c r="D10385" s="31"/>
      <c r="E10385" s="43"/>
      <c r="F10385" s="42"/>
      <c r="G10385" s="83"/>
      <c r="H10385" s="31"/>
      <c r="I10385" s="31"/>
      <c r="J10385" s="83"/>
      <c r="K10385" s="31"/>
      <c r="L10385" s="31"/>
      <c r="M10385" s="168"/>
      <c r="N10385" s="147"/>
      <c r="O10385" s="105"/>
      <c r="P10385" s="42"/>
      <c r="Q10385" s="31"/>
      <c r="R10385" s="83"/>
      <c r="S10385" s="31"/>
      <c r="T10385" s="31"/>
      <c r="U10385" s="168"/>
      <c r="V10385" s="149"/>
      <c r="W10385" s="140" t="str" cm="1">
        <f t="array" ref="W10385">IF(SUM(LEN(B10385:V10385))=0,"",IF(OR(OR(ISBLANK(F10385),SUM(LEN(C10385),LEN(D10385))=0),AND(NOT(E10385="Unknown"),ISBLANK(J10385)),AND(NOT(O10385="Unknown"),ISBLANK(R10385))),"Missing Information", INDEX(Table15[Entire Service Line Classification], MATCH(SUMIFS(Table15[Unique ID],Table15[System-Owned Portion],E10385,Table15[If Material Anything Other than "Lead" in Column E,Was Material Ever Previously Lead?],G10385,Table15[Customer-Owned Portion],O10385),Table15[Unique ID],0),0)))</f>
        <v/>
      </c>
    </row>
    <row r="10386" spans="2:23" x14ac:dyDescent="0.25">
      <c r="B10386" s="145"/>
      <c r="C10386" s="31"/>
      <c r="D10386" s="31"/>
      <c r="E10386" s="43"/>
      <c r="F10386" s="42"/>
      <c r="G10386" s="83"/>
      <c r="H10386" s="31"/>
      <c r="I10386" s="31"/>
      <c r="J10386" s="83"/>
      <c r="K10386" s="31"/>
      <c r="L10386" s="31"/>
      <c r="M10386" s="168"/>
      <c r="N10386" s="147"/>
      <c r="O10386" s="105"/>
      <c r="P10386" s="42"/>
      <c r="Q10386" s="31"/>
      <c r="R10386" s="83"/>
      <c r="S10386" s="31"/>
      <c r="T10386" s="31"/>
      <c r="U10386" s="168"/>
      <c r="V10386" s="149"/>
      <c r="W10386" s="140" t="str" cm="1">
        <f t="array" ref="W10386">IF(SUM(LEN(B10386:V10386))=0,"",IF(OR(OR(ISBLANK(F10386),SUM(LEN(C10386),LEN(D10386))=0),AND(NOT(E10386="Unknown"),ISBLANK(J10386)),AND(NOT(O10386="Unknown"),ISBLANK(R10386))),"Missing Information", INDEX(Table15[Entire Service Line Classification], MATCH(SUMIFS(Table15[Unique ID],Table15[System-Owned Portion],E10386,Table15[If Material Anything Other than "Lead" in Column E,Was Material Ever Previously Lead?],G10386,Table15[Customer-Owned Portion],O10386),Table15[Unique ID],0),0)))</f>
        <v/>
      </c>
    </row>
    <row r="10387" spans="2:23" x14ac:dyDescent="0.25">
      <c r="B10387" s="145"/>
      <c r="C10387" s="31"/>
      <c r="D10387" s="31"/>
      <c r="E10387" s="43"/>
      <c r="F10387" s="42"/>
      <c r="G10387" s="83"/>
      <c r="H10387" s="31"/>
      <c r="I10387" s="31"/>
      <c r="J10387" s="83"/>
      <c r="K10387" s="31"/>
      <c r="L10387" s="31"/>
      <c r="M10387" s="168"/>
      <c r="N10387" s="147"/>
      <c r="O10387" s="105"/>
      <c r="P10387" s="42"/>
      <c r="Q10387" s="31"/>
      <c r="R10387" s="83"/>
      <c r="S10387" s="31"/>
      <c r="T10387" s="31"/>
      <c r="U10387" s="168"/>
      <c r="V10387" s="149"/>
      <c r="W10387" s="140" t="str" cm="1">
        <f t="array" ref="W10387">IF(SUM(LEN(B10387:V10387))=0,"",IF(OR(OR(ISBLANK(F10387),SUM(LEN(C10387),LEN(D10387))=0),AND(NOT(E10387="Unknown"),ISBLANK(J10387)),AND(NOT(O10387="Unknown"),ISBLANK(R10387))),"Missing Information", INDEX(Table15[Entire Service Line Classification], MATCH(SUMIFS(Table15[Unique ID],Table15[System-Owned Portion],E10387,Table15[If Material Anything Other than "Lead" in Column E,Was Material Ever Previously Lead?],G10387,Table15[Customer-Owned Portion],O10387),Table15[Unique ID],0),0)))</f>
        <v/>
      </c>
    </row>
    <row r="10388" spans="2:23" x14ac:dyDescent="0.25">
      <c r="B10388" s="145"/>
      <c r="C10388" s="31"/>
      <c r="D10388" s="31"/>
      <c r="E10388" s="43"/>
      <c r="F10388" s="42"/>
      <c r="G10388" s="83"/>
      <c r="H10388" s="31"/>
      <c r="I10388" s="31"/>
      <c r="J10388" s="83"/>
      <c r="K10388" s="31"/>
      <c r="L10388" s="31"/>
      <c r="M10388" s="168"/>
      <c r="N10388" s="147"/>
      <c r="O10388" s="105"/>
      <c r="P10388" s="42"/>
      <c r="Q10388" s="31"/>
      <c r="R10388" s="83"/>
      <c r="S10388" s="31"/>
      <c r="T10388" s="31"/>
      <c r="U10388" s="168"/>
      <c r="V10388" s="149"/>
      <c r="W10388" s="140" t="str" cm="1">
        <f t="array" ref="W10388">IF(SUM(LEN(B10388:V10388))=0,"",IF(OR(OR(ISBLANK(F10388),SUM(LEN(C10388),LEN(D10388))=0),AND(NOT(E10388="Unknown"),ISBLANK(J10388)),AND(NOT(O10388="Unknown"),ISBLANK(R10388))),"Missing Information", INDEX(Table15[Entire Service Line Classification], MATCH(SUMIFS(Table15[Unique ID],Table15[System-Owned Portion],E10388,Table15[If Material Anything Other than "Lead" in Column E,Was Material Ever Previously Lead?],G10388,Table15[Customer-Owned Portion],O10388),Table15[Unique ID],0),0)))</f>
        <v/>
      </c>
    </row>
    <row r="10389" spans="2:23" x14ac:dyDescent="0.25">
      <c r="B10389" s="145"/>
      <c r="C10389" s="31"/>
      <c r="D10389" s="31"/>
      <c r="E10389" s="43"/>
      <c r="F10389" s="42"/>
      <c r="G10389" s="83"/>
      <c r="H10389" s="31"/>
      <c r="I10389" s="31"/>
      <c r="J10389" s="83"/>
      <c r="K10389" s="31"/>
      <c r="L10389" s="31"/>
      <c r="M10389" s="168"/>
      <c r="N10389" s="147"/>
      <c r="O10389" s="105"/>
      <c r="P10389" s="42"/>
      <c r="Q10389" s="31"/>
      <c r="R10389" s="83"/>
      <c r="S10389" s="31"/>
      <c r="T10389" s="31"/>
      <c r="U10389" s="168"/>
      <c r="V10389" s="149"/>
      <c r="W10389" s="140" t="str" cm="1">
        <f t="array" ref="W10389">IF(SUM(LEN(B10389:V10389))=0,"",IF(OR(OR(ISBLANK(F10389),SUM(LEN(C10389),LEN(D10389))=0),AND(NOT(E10389="Unknown"),ISBLANK(J10389)),AND(NOT(O10389="Unknown"),ISBLANK(R10389))),"Missing Information", INDEX(Table15[Entire Service Line Classification], MATCH(SUMIFS(Table15[Unique ID],Table15[System-Owned Portion],E10389,Table15[If Material Anything Other than "Lead" in Column E,Was Material Ever Previously Lead?],G10389,Table15[Customer-Owned Portion],O10389),Table15[Unique ID],0),0)))</f>
        <v/>
      </c>
    </row>
    <row r="10390" spans="2:23" x14ac:dyDescent="0.25">
      <c r="B10390" s="145"/>
      <c r="C10390" s="31"/>
      <c r="D10390" s="31"/>
      <c r="E10390" s="43"/>
      <c r="F10390" s="42"/>
      <c r="G10390" s="83"/>
      <c r="H10390" s="31"/>
      <c r="I10390" s="31"/>
      <c r="J10390" s="83"/>
      <c r="K10390" s="31"/>
      <c r="L10390" s="31"/>
      <c r="M10390" s="168"/>
      <c r="N10390" s="147"/>
      <c r="O10390" s="105"/>
      <c r="P10390" s="42"/>
      <c r="Q10390" s="31"/>
      <c r="R10390" s="83"/>
      <c r="S10390" s="31"/>
      <c r="T10390" s="31"/>
      <c r="U10390" s="168"/>
      <c r="V10390" s="149"/>
      <c r="W10390" s="140" t="str" cm="1">
        <f t="array" ref="W10390">IF(SUM(LEN(B10390:V10390))=0,"",IF(OR(OR(ISBLANK(F10390),SUM(LEN(C10390),LEN(D10390))=0),AND(NOT(E10390="Unknown"),ISBLANK(J10390)),AND(NOT(O10390="Unknown"),ISBLANK(R10390))),"Missing Information", INDEX(Table15[Entire Service Line Classification], MATCH(SUMIFS(Table15[Unique ID],Table15[System-Owned Portion],E10390,Table15[If Material Anything Other than "Lead" in Column E,Was Material Ever Previously Lead?],G10390,Table15[Customer-Owned Portion],O10390),Table15[Unique ID],0),0)))</f>
        <v/>
      </c>
    </row>
    <row r="10391" spans="2:23" x14ac:dyDescent="0.25">
      <c r="B10391" s="145"/>
      <c r="C10391" s="31"/>
      <c r="D10391" s="31"/>
      <c r="E10391" s="43"/>
      <c r="F10391" s="42"/>
      <c r="G10391" s="83"/>
      <c r="H10391" s="31"/>
      <c r="I10391" s="31"/>
      <c r="J10391" s="83"/>
      <c r="K10391" s="31"/>
      <c r="L10391" s="31"/>
      <c r="M10391" s="168"/>
      <c r="N10391" s="147"/>
      <c r="O10391" s="105"/>
      <c r="P10391" s="42"/>
      <c r="Q10391" s="31"/>
      <c r="R10391" s="83"/>
      <c r="S10391" s="31"/>
      <c r="T10391" s="31"/>
      <c r="U10391" s="168"/>
      <c r="V10391" s="149"/>
      <c r="W10391" s="140" t="str" cm="1">
        <f t="array" ref="W10391">IF(SUM(LEN(B10391:V10391))=0,"",IF(OR(OR(ISBLANK(F10391),SUM(LEN(C10391),LEN(D10391))=0),AND(NOT(E10391="Unknown"),ISBLANK(J10391)),AND(NOT(O10391="Unknown"),ISBLANK(R10391))),"Missing Information", INDEX(Table15[Entire Service Line Classification], MATCH(SUMIFS(Table15[Unique ID],Table15[System-Owned Portion],E10391,Table15[If Material Anything Other than "Lead" in Column E,Was Material Ever Previously Lead?],G10391,Table15[Customer-Owned Portion],O10391),Table15[Unique ID],0),0)))</f>
        <v/>
      </c>
    </row>
    <row r="10392" spans="2:23" x14ac:dyDescent="0.25">
      <c r="B10392" s="145"/>
      <c r="C10392" s="31"/>
      <c r="D10392" s="31"/>
      <c r="E10392" s="43"/>
      <c r="F10392" s="42"/>
      <c r="G10392" s="83"/>
      <c r="H10392" s="31"/>
      <c r="I10392" s="31"/>
      <c r="J10392" s="83"/>
      <c r="K10392" s="31"/>
      <c r="L10392" s="31"/>
      <c r="M10392" s="168"/>
      <c r="N10392" s="147"/>
      <c r="O10392" s="105"/>
      <c r="P10392" s="42"/>
      <c r="Q10392" s="31"/>
      <c r="R10392" s="83"/>
      <c r="S10392" s="31"/>
      <c r="T10392" s="31"/>
      <c r="U10392" s="168"/>
      <c r="V10392" s="149"/>
      <c r="W10392" s="140" t="str" cm="1">
        <f t="array" ref="W10392">IF(SUM(LEN(B10392:V10392))=0,"",IF(OR(OR(ISBLANK(F10392),SUM(LEN(C10392),LEN(D10392))=0),AND(NOT(E10392="Unknown"),ISBLANK(J10392)),AND(NOT(O10392="Unknown"),ISBLANK(R10392))),"Missing Information", INDEX(Table15[Entire Service Line Classification], MATCH(SUMIFS(Table15[Unique ID],Table15[System-Owned Portion],E10392,Table15[If Material Anything Other than "Lead" in Column E,Was Material Ever Previously Lead?],G10392,Table15[Customer-Owned Portion],O10392),Table15[Unique ID],0),0)))</f>
        <v/>
      </c>
    </row>
    <row r="10393" spans="2:23" x14ac:dyDescent="0.25">
      <c r="B10393" s="145"/>
      <c r="C10393" s="31"/>
      <c r="D10393" s="31"/>
      <c r="E10393" s="43"/>
      <c r="F10393" s="42"/>
      <c r="G10393" s="83"/>
      <c r="H10393" s="31"/>
      <c r="I10393" s="31"/>
      <c r="J10393" s="83"/>
      <c r="K10393" s="31"/>
      <c r="L10393" s="31"/>
      <c r="M10393" s="168"/>
      <c r="N10393" s="147"/>
      <c r="O10393" s="105"/>
      <c r="P10393" s="42"/>
      <c r="Q10393" s="31"/>
      <c r="R10393" s="83"/>
      <c r="S10393" s="31"/>
      <c r="T10393" s="31"/>
      <c r="U10393" s="168"/>
      <c r="V10393" s="149"/>
      <c r="W10393" s="140" t="str" cm="1">
        <f t="array" ref="W10393">IF(SUM(LEN(B10393:V10393))=0,"",IF(OR(OR(ISBLANK(F10393),SUM(LEN(C10393),LEN(D10393))=0),AND(NOT(E10393="Unknown"),ISBLANK(J10393)),AND(NOT(O10393="Unknown"),ISBLANK(R10393))),"Missing Information", INDEX(Table15[Entire Service Line Classification], MATCH(SUMIFS(Table15[Unique ID],Table15[System-Owned Portion],E10393,Table15[If Material Anything Other than "Lead" in Column E,Was Material Ever Previously Lead?],G10393,Table15[Customer-Owned Portion],O10393),Table15[Unique ID],0),0)))</f>
        <v/>
      </c>
    </row>
    <row r="10394" spans="2:23" x14ac:dyDescent="0.25">
      <c r="B10394" s="145"/>
      <c r="C10394" s="31"/>
      <c r="D10394" s="31"/>
      <c r="E10394" s="43"/>
      <c r="F10394" s="42"/>
      <c r="G10394" s="83"/>
      <c r="H10394" s="31"/>
      <c r="I10394" s="31"/>
      <c r="J10394" s="83"/>
      <c r="K10394" s="31"/>
      <c r="L10394" s="31"/>
      <c r="M10394" s="168"/>
      <c r="N10394" s="147"/>
      <c r="O10394" s="105"/>
      <c r="P10394" s="42"/>
      <c r="Q10394" s="31"/>
      <c r="R10394" s="83"/>
      <c r="S10394" s="31"/>
      <c r="T10394" s="31"/>
      <c r="U10394" s="168"/>
      <c r="V10394" s="149"/>
      <c r="W10394" s="140" t="str" cm="1">
        <f t="array" ref="W10394">IF(SUM(LEN(B10394:V10394))=0,"",IF(OR(OR(ISBLANK(F10394),SUM(LEN(C10394),LEN(D10394))=0),AND(NOT(E10394="Unknown"),ISBLANK(J10394)),AND(NOT(O10394="Unknown"),ISBLANK(R10394))),"Missing Information", INDEX(Table15[Entire Service Line Classification], MATCH(SUMIFS(Table15[Unique ID],Table15[System-Owned Portion],E10394,Table15[If Material Anything Other than "Lead" in Column E,Was Material Ever Previously Lead?],G10394,Table15[Customer-Owned Portion],O10394),Table15[Unique ID],0),0)))</f>
        <v/>
      </c>
    </row>
    <row r="10395" spans="2:23" x14ac:dyDescent="0.25">
      <c r="B10395" s="145"/>
      <c r="C10395" s="31"/>
      <c r="D10395" s="31"/>
      <c r="E10395" s="43"/>
      <c r="F10395" s="42"/>
      <c r="G10395" s="83"/>
      <c r="H10395" s="31"/>
      <c r="I10395" s="31"/>
      <c r="J10395" s="83"/>
      <c r="K10395" s="31"/>
      <c r="L10395" s="31"/>
      <c r="M10395" s="168"/>
      <c r="N10395" s="147"/>
      <c r="O10395" s="105"/>
      <c r="P10395" s="42"/>
      <c r="Q10395" s="31"/>
      <c r="R10395" s="83"/>
      <c r="S10395" s="31"/>
      <c r="T10395" s="31"/>
      <c r="U10395" s="168"/>
      <c r="V10395" s="149"/>
      <c r="W10395" s="140" t="str" cm="1">
        <f t="array" ref="W10395">IF(SUM(LEN(B10395:V10395))=0,"",IF(OR(OR(ISBLANK(F10395),SUM(LEN(C10395),LEN(D10395))=0),AND(NOT(E10395="Unknown"),ISBLANK(J10395)),AND(NOT(O10395="Unknown"),ISBLANK(R10395))),"Missing Information", INDEX(Table15[Entire Service Line Classification], MATCH(SUMIFS(Table15[Unique ID],Table15[System-Owned Portion],E10395,Table15[If Material Anything Other than "Lead" in Column E,Was Material Ever Previously Lead?],G10395,Table15[Customer-Owned Portion],O10395),Table15[Unique ID],0),0)))</f>
        <v/>
      </c>
    </row>
    <row r="10396" spans="2:23" x14ac:dyDescent="0.25">
      <c r="B10396" s="145"/>
      <c r="C10396" s="31"/>
      <c r="D10396" s="31"/>
      <c r="E10396" s="43"/>
      <c r="F10396" s="42"/>
      <c r="G10396" s="83"/>
      <c r="H10396" s="31"/>
      <c r="I10396" s="31"/>
      <c r="J10396" s="83"/>
      <c r="K10396" s="31"/>
      <c r="L10396" s="31"/>
      <c r="M10396" s="168"/>
      <c r="N10396" s="147"/>
      <c r="O10396" s="105"/>
      <c r="P10396" s="42"/>
      <c r="Q10396" s="31"/>
      <c r="R10396" s="83"/>
      <c r="S10396" s="31"/>
      <c r="T10396" s="31"/>
      <c r="U10396" s="168"/>
      <c r="V10396" s="149"/>
      <c r="W10396" s="140" t="str" cm="1">
        <f t="array" ref="W10396">IF(SUM(LEN(B10396:V10396))=0,"",IF(OR(OR(ISBLANK(F10396),SUM(LEN(C10396),LEN(D10396))=0),AND(NOT(E10396="Unknown"),ISBLANK(J10396)),AND(NOT(O10396="Unknown"),ISBLANK(R10396))),"Missing Information", INDEX(Table15[Entire Service Line Classification], MATCH(SUMIFS(Table15[Unique ID],Table15[System-Owned Portion],E10396,Table15[If Material Anything Other than "Lead" in Column E,Was Material Ever Previously Lead?],G10396,Table15[Customer-Owned Portion],O10396),Table15[Unique ID],0),0)))</f>
        <v/>
      </c>
    </row>
    <row r="10397" spans="2:23" x14ac:dyDescent="0.25">
      <c r="B10397" s="145"/>
      <c r="C10397" s="31"/>
      <c r="D10397" s="31"/>
      <c r="E10397" s="43"/>
      <c r="F10397" s="42"/>
      <c r="G10397" s="83"/>
      <c r="H10397" s="31"/>
      <c r="I10397" s="31"/>
      <c r="J10397" s="83"/>
      <c r="K10397" s="31"/>
      <c r="L10397" s="31"/>
      <c r="M10397" s="168"/>
      <c r="N10397" s="147"/>
      <c r="O10397" s="105"/>
      <c r="P10397" s="42"/>
      <c r="Q10397" s="31"/>
      <c r="R10397" s="83"/>
      <c r="S10397" s="31"/>
      <c r="T10397" s="31"/>
      <c r="U10397" s="168"/>
      <c r="V10397" s="149"/>
      <c r="W10397" s="140" t="str" cm="1">
        <f t="array" ref="W10397">IF(SUM(LEN(B10397:V10397))=0,"",IF(OR(OR(ISBLANK(F10397),SUM(LEN(C10397),LEN(D10397))=0),AND(NOT(E10397="Unknown"),ISBLANK(J10397)),AND(NOT(O10397="Unknown"),ISBLANK(R10397))),"Missing Information", INDEX(Table15[Entire Service Line Classification], MATCH(SUMIFS(Table15[Unique ID],Table15[System-Owned Portion],E10397,Table15[If Material Anything Other than "Lead" in Column E,Was Material Ever Previously Lead?],G10397,Table15[Customer-Owned Portion],O10397),Table15[Unique ID],0),0)))</f>
        <v/>
      </c>
    </row>
    <row r="10398" spans="2:23" x14ac:dyDescent="0.25">
      <c r="B10398" s="145"/>
      <c r="C10398" s="31"/>
      <c r="D10398" s="31"/>
      <c r="E10398" s="43"/>
      <c r="F10398" s="42"/>
      <c r="G10398" s="83"/>
      <c r="H10398" s="31"/>
      <c r="I10398" s="31"/>
      <c r="J10398" s="83"/>
      <c r="K10398" s="31"/>
      <c r="L10398" s="31"/>
      <c r="M10398" s="168"/>
      <c r="N10398" s="147"/>
      <c r="O10398" s="105"/>
      <c r="P10398" s="42"/>
      <c r="Q10398" s="31"/>
      <c r="R10398" s="83"/>
      <c r="S10398" s="31"/>
      <c r="T10398" s="31"/>
      <c r="U10398" s="168"/>
      <c r="V10398" s="149"/>
      <c r="W10398" s="140" t="str" cm="1">
        <f t="array" ref="W10398">IF(SUM(LEN(B10398:V10398))=0,"",IF(OR(OR(ISBLANK(F10398),SUM(LEN(C10398),LEN(D10398))=0),AND(NOT(E10398="Unknown"),ISBLANK(J10398)),AND(NOT(O10398="Unknown"),ISBLANK(R10398))),"Missing Information", INDEX(Table15[Entire Service Line Classification], MATCH(SUMIFS(Table15[Unique ID],Table15[System-Owned Portion],E10398,Table15[If Material Anything Other than "Lead" in Column E,Was Material Ever Previously Lead?],G10398,Table15[Customer-Owned Portion],O10398),Table15[Unique ID],0),0)))</f>
        <v/>
      </c>
    </row>
    <row r="10399" spans="2:23" x14ac:dyDescent="0.25">
      <c r="B10399" s="145"/>
      <c r="C10399" s="31"/>
      <c r="D10399" s="31"/>
      <c r="E10399" s="43"/>
      <c r="F10399" s="42"/>
      <c r="G10399" s="83"/>
      <c r="H10399" s="31"/>
      <c r="I10399" s="31"/>
      <c r="J10399" s="83"/>
      <c r="K10399" s="31"/>
      <c r="L10399" s="31"/>
      <c r="M10399" s="168"/>
      <c r="N10399" s="147"/>
      <c r="O10399" s="105"/>
      <c r="P10399" s="42"/>
      <c r="Q10399" s="31"/>
      <c r="R10399" s="83"/>
      <c r="S10399" s="31"/>
      <c r="T10399" s="31"/>
      <c r="U10399" s="168"/>
      <c r="V10399" s="149"/>
      <c r="W10399" s="140" t="str" cm="1">
        <f t="array" ref="W10399">IF(SUM(LEN(B10399:V10399))=0,"",IF(OR(OR(ISBLANK(F10399),SUM(LEN(C10399),LEN(D10399))=0),AND(NOT(E10399="Unknown"),ISBLANK(J10399)),AND(NOT(O10399="Unknown"),ISBLANK(R10399))),"Missing Information", INDEX(Table15[Entire Service Line Classification], MATCH(SUMIFS(Table15[Unique ID],Table15[System-Owned Portion],E10399,Table15[If Material Anything Other than "Lead" in Column E,Was Material Ever Previously Lead?],G10399,Table15[Customer-Owned Portion],O10399),Table15[Unique ID],0),0)))</f>
        <v/>
      </c>
    </row>
    <row r="10400" spans="2:23" x14ac:dyDescent="0.25">
      <c r="B10400" s="145"/>
      <c r="C10400" s="31"/>
      <c r="D10400" s="31"/>
      <c r="E10400" s="43"/>
      <c r="F10400" s="42"/>
      <c r="G10400" s="83"/>
      <c r="H10400" s="31"/>
      <c r="I10400" s="31"/>
      <c r="J10400" s="83"/>
      <c r="K10400" s="31"/>
      <c r="L10400" s="31"/>
      <c r="M10400" s="168"/>
      <c r="N10400" s="147"/>
      <c r="O10400" s="105"/>
      <c r="P10400" s="42"/>
      <c r="Q10400" s="31"/>
      <c r="R10400" s="83"/>
      <c r="S10400" s="31"/>
      <c r="T10400" s="31"/>
      <c r="U10400" s="168"/>
      <c r="V10400" s="149"/>
      <c r="W10400" s="140" t="str" cm="1">
        <f t="array" ref="W10400">IF(SUM(LEN(B10400:V10400))=0,"",IF(OR(OR(ISBLANK(F10400),SUM(LEN(C10400),LEN(D10400))=0),AND(NOT(E10400="Unknown"),ISBLANK(J10400)),AND(NOT(O10400="Unknown"),ISBLANK(R10400))),"Missing Information", INDEX(Table15[Entire Service Line Classification], MATCH(SUMIFS(Table15[Unique ID],Table15[System-Owned Portion],E10400,Table15[If Material Anything Other than "Lead" in Column E,Was Material Ever Previously Lead?],G10400,Table15[Customer-Owned Portion],O10400),Table15[Unique ID],0),0)))</f>
        <v/>
      </c>
    </row>
    <row r="10401" spans="2:23" x14ac:dyDescent="0.25">
      <c r="B10401" s="145"/>
      <c r="C10401" s="31"/>
      <c r="D10401" s="31"/>
      <c r="E10401" s="43"/>
      <c r="F10401" s="42"/>
      <c r="G10401" s="83"/>
      <c r="H10401" s="31"/>
      <c r="I10401" s="31"/>
      <c r="J10401" s="83"/>
      <c r="K10401" s="31"/>
      <c r="L10401" s="31"/>
      <c r="M10401" s="168"/>
      <c r="N10401" s="147"/>
      <c r="O10401" s="105"/>
      <c r="P10401" s="42"/>
      <c r="Q10401" s="31"/>
      <c r="R10401" s="83"/>
      <c r="S10401" s="31"/>
      <c r="T10401" s="31"/>
      <c r="U10401" s="168"/>
      <c r="V10401" s="149"/>
      <c r="W10401" s="140" t="str" cm="1">
        <f t="array" ref="W10401">IF(SUM(LEN(B10401:V10401))=0,"",IF(OR(OR(ISBLANK(F10401),SUM(LEN(C10401),LEN(D10401))=0),AND(NOT(E10401="Unknown"),ISBLANK(J10401)),AND(NOT(O10401="Unknown"),ISBLANK(R10401))),"Missing Information", INDEX(Table15[Entire Service Line Classification], MATCH(SUMIFS(Table15[Unique ID],Table15[System-Owned Portion],E10401,Table15[If Material Anything Other than "Lead" in Column E,Was Material Ever Previously Lead?],G10401,Table15[Customer-Owned Portion],O10401),Table15[Unique ID],0),0)))</f>
        <v/>
      </c>
    </row>
    <row r="10402" spans="2:23" x14ac:dyDescent="0.25">
      <c r="B10402" s="145"/>
      <c r="C10402" s="31"/>
      <c r="D10402" s="31"/>
      <c r="E10402" s="43"/>
      <c r="F10402" s="42"/>
      <c r="G10402" s="83"/>
      <c r="H10402" s="31"/>
      <c r="I10402" s="31"/>
      <c r="J10402" s="83"/>
      <c r="K10402" s="31"/>
      <c r="L10402" s="31"/>
      <c r="M10402" s="168"/>
      <c r="N10402" s="147"/>
      <c r="O10402" s="105"/>
      <c r="P10402" s="42"/>
      <c r="Q10402" s="31"/>
      <c r="R10402" s="83"/>
      <c r="S10402" s="31"/>
      <c r="T10402" s="31"/>
      <c r="U10402" s="168"/>
      <c r="V10402" s="149"/>
      <c r="W10402" s="140" t="str" cm="1">
        <f t="array" ref="W10402">IF(SUM(LEN(B10402:V10402))=0,"",IF(OR(OR(ISBLANK(F10402),SUM(LEN(C10402),LEN(D10402))=0),AND(NOT(E10402="Unknown"),ISBLANK(J10402)),AND(NOT(O10402="Unknown"),ISBLANK(R10402))),"Missing Information", INDEX(Table15[Entire Service Line Classification], MATCH(SUMIFS(Table15[Unique ID],Table15[System-Owned Portion],E10402,Table15[If Material Anything Other than "Lead" in Column E,Was Material Ever Previously Lead?],G10402,Table15[Customer-Owned Portion],O10402),Table15[Unique ID],0),0)))</f>
        <v/>
      </c>
    </row>
    <row r="10403" spans="2:23" x14ac:dyDescent="0.25">
      <c r="B10403" s="145"/>
      <c r="C10403" s="31"/>
      <c r="D10403" s="31"/>
      <c r="E10403" s="43"/>
      <c r="F10403" s="42"/>
      <c r="G10403" s="83"/>
      <c r="H10403" s="31"/>
      <c r="I10403" s="31"/>
      <c r="J10403" s="83"/>
      <c r="K10403" s="31"/>
      <c r="L10403" s="31"/>
      <c r="M10403" s="168"/>
      <c r="N10403" s="147"/>
      <c r="O10403" s="105"/>
      <c r="P10403" s="42"/>
      <c r="Q10403" s="31"/>
      <c r="R10403" s="83"/>
      <c r="S10403" s="31"/>
      <c r="T10403" s="31"/>
      <c r="U10403" s="168"/>
      <c r="V10403" s="149"/>
      <c r="W10403" s="140" t="str" cm="1">
        <f t="array" ref="W10403">IF(SUM(LEN(B10403:V10403))=0,"",IF(OR(OR(ISBLANK(F10403),SUM(LEN(C10403),LEN(D10403))=0),AND(NOT(E10403="Unknown"),ISBLANK(J10403)),AND(NOT(O10403="Unknown"),ISBLANK(R10403))),"Missing Information", INDEX(Table15[Entire Service Line Classification], MATCH(SUMIFS(Table15[Unique ID],Table15[System-Owned Portion],E10403,Table15[If Material Anything Other than "Lead" in Column E,Was Material Ever Previously Lead?],G10403,Table15[Customer-Owned Portion],O10403),Table15[Unique ID],0),0)))</f>
        <v/>
      </c>
    </row>
    <row r="10404" spans="2:23" x14ac:dyDescent="0.25">
      <c r="B10404" s="145"/>
      <c r="C10404" s="31"/>
      <c r="D10404" s="31"/>
      <c r="E10404" s="43"/>
      <c r="F10404" s="42"/>
      <c r="G10404" s="83"/>
      <c r="H10404" s="31"/>
      <c r="I10404" s="31"/>
      <c r="J10404" s="83"/>
      <c r="K10404" s="31"/>
      <c r="L10404" s="31"/>
      <c r="M10404" s="168"/>
      <c r="N10404" s="147"/>
      <c r="O10404" s="105"/>
      <c r="P10404" s="42"/>
      <c r="Q10404" s="31"/>
      <c r="R10404" s="83"/>
      <c r="S10404" s="31"/>
      <c r="T10404" s="31"/>
      <c r="U10404" s="168"/>
      <c r="V10404" s="149"/>
      <c r="W10404" s="140" t="str" cm="1">
        <f t="array" ref="W10404">IF(SUM(LEN(B10404:V10404))=0,"",IF(OR(OR(ISBLANK(F10404),SUM(LEN(C10404),LEN(D10404))=0),AND(NOT(E10404="Unknown"),ISBLANK(J10404)),AND(NOT(O10404="Unknown"),ISBLANK(R10404))),"Missing Information", INDEX(Table15[Entire Service Line Classification], MATCH(SUMIFS(Table15[Unique ID],Table15[System-Owned Portion],E10404,Table15[If Material Anything Other than "Lead" in Column E,Was Material Ever Previously Lead?],G10404,Table15[Customer-Owned Portion],O10404),Table15[Unique ID],0),0)))</f>
        <v/>
      </c>
    </row>
    <row r="10405" spans="2:23" x14ac:dyDescent="0.25">
      <c r="B10405" s="145"/>
      <c r="C10405" s="31"/>
      <c r="D10405" s="31"/>
      <c r="E10405" s="43"/>
      <c r="F10405" s="42"/>
      <c r="G10405" s="83"/>
      <c r="H10405" s="31"/>
      <c r="I10405" s="31"/>
      <c r="J10405" s="83"/>
      <c r="K10405" s="31"/>
      <c r="L10405" s="31"/>
      <c r="M10405" s="168"/>
      <c r="N10405" s="147"/>
      <c r="O10405" s="105"/>
      <c r="P10405" s="42"/>
      <c r="Q10405" s="31"/>
      <c r="R10405" s="83"/>
      <c r="S10405" s="31"/>
      <c r="T10405" s="31"/>
      <c r="U10405" s="168"/>
      <c r="V10405" s="149"/>
      <c r="W10405" s="140" t="str" cm="1">
        <f t="array" ref="W10405">IF(SUM(LEN(B10405:V10405))=0,"",IF(OR(OR(ISBLANK(F10405),SUM(LEN(C10405),LEN(D10405))=0),AND(NOT(E10405="Unknown"),ISBLANK(J10405)),AND(NOT(O10405="Unknown"),ISBLANK(R10405))),"Missing Information", INDEX(Table15[Entire Service Line Classification], MATCH(SUMIFS(Table15[Unique ID],Table15[System-Owned Portion],E10405,Table15[If Material Anything Other than "Lead" in Column E,Was Material Ever Previously Lead?],G10405,Table15[Customer-Owned Portion],O10405),Table15[Unique ID],0),0)))</f>
        <v/>
      </c>
    </row>
    <row r="10406" spans="2:23" x14ac:dyDescent="0.25">
      <c r="B10406" s="145"/>
      <c r="C10406" s="31"/>
      <c r="D10406" s="31"/>
      <c r="E10406" s="43"/>
      <c r="F10406" s="42"/>
      <c r="G10406" s="83"/>
      <c r="H10406" s="31"/>
      <c r="I10406" s="31"/>
      <c r="J10406" s="83"/>
      <c r="K10406" s="31"/>
      <c r="L10406" s="31"/>
      <c r="M10406" s="168"/>
      <c r="N10406" s="147"/>
      <c r="O10406" s="105"/>
      <c r="P10406" s="42"/>
      <c r="Q10406" s="31"/>
      <c r="R10406" s="83"/>
      <c r="S10406" s="31"/>
      <c r="T10406" s="31"/>
      <c r="U10406" s="168"/>
      <c r="V10406" s="149"/>
      <c r="W10406" s="140" t="str" cm="1">
        <f t="array" ref="W10406">IF(SUM(LEN(B10406:V10406))=0,"",IF(OR(OR(ISBLANK(F10406),SUM(LEN(C10406),LEN(D10406))=0),AND(NOT(E10406="Unknown"),ISBLANK(J10406)),AND(NOT(O10406="Unknown"),ISBLANK(R10406))),"Missing Information", INDEX(Table15[Entire Service Line Classification], MATCH(SUMIFS(Table15[Unique ID],Table15[System-Owned Portion],E10406,Table15[If Material Anything Other than "Lead" in Column E,Was Material Ever Previously Lead?],G10406,Table15[Customer-Owned Portion],O10406),Table15[Unique ID],0),0)))</f>
        <v/>
      </c>
    </row>
    <row r="10407" spans="2:23" x14ac:dyDescent="0.25">
      <c r="B10407" s="145"/>
      <c r="C10407" s="31"/>
      <c r="D10407" s="31"/>
      <c r="E10407" s="43"/>
      <c r="F10407" s="42"/>
      <c r="G10407" s="83"/>
      <c r="H10407" s="31"/>
      <c r="I10407" s="31"/>
      <c r="J10407" s="83"/>
      <c r="K10407" s="31"/>
      <c r="L10407" s="31"/>
      <c r="M10407" s="168"/>
      <c r="N10407" s="147"/>
      <c r="O10407" s="105"/>
      <c r="P10407" s="42"/>
      <c r="Q10407" s="31"/>
      <c r="R10407" s="83"/>
      <c r="S10407" s="31"/>
      <c r="T10407" s="31"/>
      <c r="U10407" s="168"/>
      <c r="V10407" s="149"/>
      <c r="W10407" s="140" t="str" cm="1">
        <f t="array" ref="W10407">IF(SUM(LEN(B10407:V10407))=0,"",IF(OR(OR(ISBLANK(F10407),SUM(LEN(C10407),LEN(D10407))=0),AND(NOT(E10407="Unknown"),ISBLANK(J10407)),AND(NOT(O10407="Unknown"),ISBLANK(R10407))),"Missing Information", INDEX(Table15[Entire Service Line Classification], MATCH(SUMIFS(Table15[Unique ID],Table15[System-Owned Portion],E10407,Table15[If Material Anything Other than "Lead" in Column E,Was Material Ever Previously Lead?],G10407,Table15[Customer-Owned Portion],O10407),Table15[Unique ID],0),0)))</f>
        <v/>
      </c>
    </row>
    <row r="10408" spans="2:23" x14ac:dyDescent="0.25">
      <c r="B10408" s="145"/>
      <c r="C10408" s="31"/>
      <c r="D10408" s="31"/>
      <c r="E10408" s="43"/>
      <c r="F10408" s="42"/>
      <c r="G10408" s="83"/>
      <c r="H10408" s="31"/>
      <c r="I10408" s="31"/>
      <c r="J10408" s="83"/>
      <c r="K10408" s="31"/>
      <c r="L10408" s="31"/>
      <c r="M10408" s="168"/>
      <c r="N10408" s="147"/>
      <c r="O10408" s="105"/>
      <c r="P10408" s="42"/>
      <c r="Q10408" s="31"/>
      <c r="R10408" s="83"/>
      <c r="S10408" s="31"/>
      <c r="T10408" s="31"/>
      <c r="U10408" s="168"/>
      <c r="V10408" s="149"/>
      <c r="W10408" s="140" t="str" cm="1">
        <f t="array" ref="W10408">IF(SUM(LEN(B10408:V10408))=0,"",IF(OR(OR(ISBLANK(F10408),SUM(LEN(C10408),LEN(D10408))=0),AND(NOT(E10408="Unknown"),ISBLANK(J10408)),AND(NOT(O10408="Unknown"),ISBLANK(R10408))),"Missing Information", INDEX(Table15[Entire Service Line Classification], MATCH(SUMIFS(Table15[Unique ID],Table15[System-Owned Portion],E10408,Table15[If Material Anything Other than "Lead" in Column E,Was Material Ever Previously Lead?],G10408,Table15[Customer-Owned Portion],O10408),Table15[Unique ID],0),0)))</f>
        <v/>
      </c>
    </row>
    <row r="10409" spans="2:23" x14ac:dyDescent="0.25">
      <c r="B10409" s="145"/>
      <c r="C10409" s="31"/>
      <c r="D10409" s="31"/>
      <c r="E10409" s="43"/>
      <c r="F10409" s="42"/>
      <c r="G10409" s="83"/>
      <c r="H10409" s="31"/>
      <c r="I10409" s="31"/>
      <c r="J10409" s="83"/>
      <c r="K10409" s="31"/>
      <c r="L10409" s="31"/>
      <c r="M10409" s="168"/>
      <c r="N10409" s="147"/>
      <c r="O10409" s="105"/>
      <c r="P10409" s="42"/>
      <c r="Q10409" s="31"/>
      <c r="R10409" s="83"/>
      <c r="S10409" s="31"/>
      <c r="T10409" s="31"/>
      <c r="U10409" s="168"/>
      <c r="V10409" s="149"/>
      <c r="W10409" s="140" t="str" cm="1">
        <f t="array" ref="W10409">IF(SUM(LEN(B10409:V10409))=0,"",IF(OR(OR(ISBLANK(F10409),SUM(LEN(C10409),LEN(D10409))=0),AND(NOT(E10409="Unknown"),ISBLANK(J10409)),AND(NOT(O10409="Unknown"),ISBLANK(R10409))),"Missing Information", INDEX(Table15[Entire Service Line Classification], MATCH(SUMIFS(Table15[Unique ID],Table15[System-Owned Portion],E10409,Table15[If Material Anything Other than "Lead" in Column E,Was Material Ever Previously Lead?],G10409,Table15[Customer-Owned Portion],O10409),Table15[Unique ID],0),0)))</f>
        <v/>
      </c>
    </row>
    <row r="10410" spans="2:23" x14ac:dyDescent="0.25">
      <c r="B10410" s="145"/>
      <c r="C10410" s="31"/>
      <c r="D10410" s="31"/>
      <c r="E10410" s="43"/>
      <c r="F10410" s="42"/>
      <c r="G10410" s="83"/>
      <c r="H10410" s="31"/>
      <c r="I10410" s="31"/>
      <c r="J10410" s="83"/>
      <c r="K10410" s="31"/>
      <c r="L10410" s="31"/>
      <c r="M10410" s="168"/>
      <c r="N10410" s="147"/>
      <c r="O10410" s="105"/>
      <c r="P10410" s="42"/>
      <c r="Q10410" s="31"/>
      <c r="R10410" s="83"/>
      <c r="S10410" s="31"/>
      <c r="T10410" s="31"/>
      <c r="U10410" s="168"/>
      <c r="V10410" s="149"/>
      <c r="W10410" s="140" t="str" cm="1">
        <f t="array" ref="W10410">IF(SUM(LEN(B10410:V10410))=0,"",IF(OR(OR(ISBLANK(F10410),SUM(LEN(C10410),LEN(D10410))=0),AND(NOT(E10410="Unknown"),ISBLANK(J10410)),AND(NOT(O10410="Unknown"),ISBLANK(R10410))),"Missing Information", INDEX(Table15[Entire Service Line Classification], MATCH(SUMIFS(Table15[Unique ID],Table15[System-Owned Portion],E10410,Table15[If Material Anything Other than "Lead" in Column E,Was Material Ever Previously Lead?],G10410,Table15[Customer-Owned Portion],O10410),Table15[Unique ID],0),0)))</f>
        <v/>
      </c>
    </row>
    <row r="10411" spans="2:23" x14ac:dyDescent="0.25">
      <c r="B10411" s="145"/>
      <c r="C10411" s="31"/>
      <c r="D10411" s="31"/>
      <c r="E10411" s="43"/>
      <c r="F10411" s="42"/>
      <c r="G10411" s="83"/>
      <c r="H10411" s="31"/>
      <c r="I10411" s="31"/>
      <c r="J10411" s="83"/>
      <c r="K10411" s="31"/>
      <c r="L10411" s="31"/>
      <c r="M10411" s="168"/>
      <c r="N10411" s="147"/>
      <c r="O10411" s="105"/>
      <c r="P10411" s="42"/>
      <c r="Q10411" s="31"/>
      <c r="R10411" s="83"/>
      <c r="S10411" s="31"/>
      <c r="T10411" s="31"/>
      <c r="U10411" s="168"/>
      <c r="V10411" s="149"/>
      <c r="W10411" s="140" t="str" cm="1">
        <f t="array" ref="W10411">IF(SUM(LEN(B10411:V10411))=0,"",IF(OR(OR(ISBLANK(F10411),SUM(LEN(C10411),LEN(D10411))=0),AND(NOT(E10411="Unknown"),ISBLANK(J10411)),AND(NOT(O10411="Unknown"),ISBLANK(R10411))),"Missing Information", INDEX(Table15[Entire Service Line Classification], MATCH(SUMIFS(Table15[Unique ID],Table15[System-Owned Portion],E10411,Table15[If Material Anything Other than "Lead" in Column E,Was Material Ever Previously Lead?],G10411,Table15[Customer-Owned Portion],O10411),Table15[Unique ID],0),0)))</f>
        <v/>
      </c>
    </row>
    <row r="10412" spans="2:23" x14ac:dyDescent="0.25">
      <c r="B10412" s="145"/>
      <c r="C10412" s="31"/>
      <c r="D10412" s="31"/>
      <c r="E10412" s="43"/>
      <c r="F10412" s="42"/>
      <c r="G10412" s="83"/>
      <c r="H10412" s="31"/>
      <c r="I10412" s="31"/>
      <c r="J10412" s="83"/>
      <c r="K10412" s="31"/>
      <c r="L10412" s="31"/>
      <c r="M10412" s="168"/>
      <c r="N10412" s="147"/>
      <c r="O10412" s="105"/>
      <c r="P10412" s="42"/>
      <c r="Q10412" s="31"/>
      <c r="R10412" s="83"/>
      <c r="S10412" s="31"/>
      <c r="T10412" s="31"/>
      <c r="U10412" s="168"/>
      <c r="V10412" s="149"/>
      <c r="W10412" s="140" t="str" cm="1">
        <f t="array" ref="W10412">IF(SUM(LEN(B10412:V10412))=0,"",IF(OR(OR(ISBLANK(F10412),SUM(LEN(C10412),LEN(D10412))=0),AND(NOT(E10412="Unknown"),ISBLANK(J10412)),AND(NOT(O10412="Unknown"),ISBLANK(R10412))),"Missing Information", INDEX(Table15[Entire Service Line Classification], MATCH(SUMIFS(Table15[Unique ID],Table15[System-Owned Portion],E10412,Table15[If Material Anything Other than "Lead" in Column E,Was Material Ever Previously Lead?],G10412,Table15[Customer-Owned Portion],O10412),Table15[Unique ID],0),0)))</f>
        <v/>
      </c>
    </row>
    <row r="10413" spans="2:23" x14ac:dyDescent="0.25">
      <c r="B10413" s="145"/>
      <c r="C10413" s="31"/>
      <c r="D10413" s="31"/>
      <c r="E10413" s="43"/>
      <c r="F10413" s="42"/>
      <c r="G10413" s="83"/>
      <c r="H10413" s="31"/>
      <c r="I10413" s="31"/>
      <c r="J10413" s="83"/>
      <c r="K10413" s="31"/>
      <c r="L10413" s="31"/>
      <c r="M10413" s="168"/>
      <c r="N10413" s="147"/>
      <c r="O10413" s="105"/>
      <c r="P10413" s="42"/>
      <c r="Q10413" s="31"/>
      <c r="R10413" s="83"/>
      <c r="S10413" s="31"/>
      <c r="T10413" s="31"/>
      <c r="U10413" s="168"/>
      <c r="V10413" s="149"/>
      <c r="W10413" s="140" t="str" cm="1">
        <f t="array" ref="W10413">IF(SUM(LEN(B10413:V10413))=0,"",IF(OR(OR(ISBLANK(F10413),SUM(LEN(C10413),LEN(D10413))=0),AND(NOT(E10413="Unknown"),ISBLANK(J10413)),AND(NOT(O10413="Unknown"),ISBLANK(R10413))),"Missing Information", INDEX(Table15[Entire Service Line Classification], MATCH(SUMIFS(Table15[Unique ID],Table15[System-Owned Portion],E10413,Table15[If Material Anything Other than "Lead" in Column E,Was Material Ever Previously Lead?],G10413,Table15[Customer-Owned Portion],O10413),Table15[Unique ID],0),0)))</f>
        <v/>
      </c>
    </row>
    <row r="10414" spans="2:23" x14ac:dyDescent="0.25">
      <c r="B10414" s="145"/>
      <c r="C10414" s="31"/>
      <c r="D10414" s="31"/>
      <c r="E10414" s="43"/>
      <c r="F10414" s="42"/>
      <c r="G10414" s="83"/>
      <c r="H10414" s="31"/>
      <c r="I10414" s="31"/>
      <c r="J10414" s="83"/>
      <c r="K10414" s="31"/>
      <c r="L10414" s="31"/>
      <c r="M10414" s="168"/>
      <c r="N10414" s="147"/>
      <c r="O10414" s="105"/>
      <c r="P10414" s="42"/>
      <c r="Q10414" s="31"/>
      <c r="R10414" s="83"/>
      <c r="S10414" s="31"/>
      <c r="T10414" s="31"/>
      <c r="U10414" s="168"/>
      <c r="V10414" s="149"/>
      <c r="W10414" s="140" t="str" cm="1">
        <f t="array" ref="W10414">IF(SUM(LEN(B10414:V10414))=0,"",IF(OR(OR(ISBLANK(F10414),SUM(LEN(C10414),LEN(D10414))=0),AND(NOT(E10414="Unknown"),ISBLANK(J10414)),AND(NOT(O10414="Unknown"),ISBLANK(R10414))),"Missing Information", INDEX(Table15[Entire Service Line Classification], MATCH(SUMIFS(Table15[Unique ID],Table15[System-Owned Portion],E10414,Table15[If Material Anything Other than "Lead" in Column E,Was Material Ever Previously Lead?],G10414,Table15[Customer-Owned Portion],O10414),Table15[Unique ID],0),0)))</f>
        <v/>
      </c>
    </row>
    <row r="10415" spans="2:23" x14ac:dyDescent="0.25">
      <c r="B10415" s="145"/>
      <c r="C10415" s="31"/>
      <c r="D10415" s="31"/>
      <c r="E10415" s="43"/>
      <c r="F10415" s="42"/>
      <c r="G10415" s="83"/>
      <c r="H10415" s="31"/>
      <c r="I10415" s="31"/>
      <c r="J10415" s="83"/>
      <c r="K10415" s="31"/>
      <c r="L10415" s="31"/>
      <c r="M10415" s="168"/>
      <c r="N10415" s="147"/>
      <c r="O10415" s="105"/>
      <c r="P10415" s="42"/>
      <c r="Q10415" s="31"/>
      <c r="R10415" s="83"/>
      <c r="S10415" s="31"/>
      <c r="T10415" s="31"/>
      <c r="U10415" s="168"/>
      <c r="V10415" s="149"/>
      <c r="W10415" s="140" t="str" cm="1">
        <f t="array" ref="W10415">IF(SUM(LEN(B10415:V10415))=0,"",IF(OR(OR(ISBLANK(F10415),SUM(LEN(C10415),LEN(D10415))=0),AND(NOT(E10415="Unknown"),ISBLANK(J10415)),AND(NOT(O10415="Unknown"),ISBLANK(R10415))),"Missing Information", INDEX(Table15[Entire Service Line Classification], MATCH(SUMIFS(Table15[Unique ID],Table15[System-Owned Portion],E10415,Table15[If Material Anything Other than "Lead" in Column E,Was Material Ever Previously Lead?],G10415,Table15[Customer-Owned Portion],O10415),Table15[Unique ID],0),0)))</f>
        <v/>
      </c>
    </row>
    <row r="10416" spans="2:23" x14ac:dyDescent="0.25">
      <c r="B10416" s="145"/>
      <c r="C10416" s="31"/>
      <c r="D10416" s="31"/>
      <c r="E10416" s="43"/>
      <c r="F10416" s="42"/>
      <c r="G10416" s="83"/>
      <c r="H10416" s="31"/>
      <c r="I10416" s="31"/>
      <c r="J10416" s="83"/>
      <c r="K10416" s="31"/>
      <c r="L10416" s="31"/>
      <c r="M10416" s="168"/>
      <c r="N10416" s="147"/>
      <c r="O10416" s="105"/>
      <c r="P10416" s="42"/>
      <c r="Q10416" s="31"/>
      <c r="R10416" s="83"/>
      <c r="S10416" s="31"/>
      <c r="T10416" s="31"/>
      <c r="U10416" s="168"/>
      <c r="V10416" s="149"/>
      <c r="W10416" s="140" t="str" cm="1">
        <f t="array" ref="W10416">IF(SUM(LEN(B10416:V10416))=0,"",IF(OR(OR(ISBLANK(F10416),SUM(LEN(C10416),LEN(D10416))=0),AND(NOT(E10416="Unknown"),ISBLANK(J10416)),AND(NOT(O10416="Unknown"),ISBLANK(R10416))),"Missing Information", INDEX(Table15[Entire Service Line Classification], MATCH(SUMIFS(Table15[Unique ID],Table15[System-Owned Portion],E10416,Table15[If Material Anything Other than "Lead" in Column E,Was Material Ever Previously Lead?],G10416,Table15[Customer-Owned Portion],O10416),Table15[Unique ID],0),0)))</f>
        <v/>
      </c>
    </row>
    <row r="10417" spans="2:23" x14ac:dyDescent="0.25">
      <c r="B10417" s="145"/>
      <c r="C10417" s="31"/>
      <c r="D10417" s="31"/>
      <c r="E10417" s="43"/>
      <c r="F10417" s="42"/>
      <c r="G10417" s="83"/>
      <c r="H10417" s="31"/>
      <c r="I10417" s="31"/>
      <c r="J10417" s="83"/>
      <c r="K10417" s="31"/>
      <c r="L10417" s="31"/>
      <c r="M10417" s="168"/>
      <c r="N10417" s="147"/>
      <c r="O10417" s="105"/>
      <c r="P10417" s="42"/>
      <c r="Q10417" s="31"/>
      <c r="R10417" s="83"/>
      <c r="S10417" s="31"/>
      <c r="T10417" s="31"/>
      <c r="U10417" s="168"/>
      <c r="V10417" s="149"/>
      <c r="W10417" s="140" t="str" cm="1">
        <f t="array" ref="W10417">IF(SUM(LEN(B10417:V10417))=0,"",IF(OR(OR(ISBLANK(F10417),SUM(LEN(C10417),LEN(D10417))=0),AND(NOT(E10417="Unknown"),ISBLANK(J10417)),AND(NOT(O10417="Unknown"),ISBLANK(R10417))),"Missing Information", INDEX(Table15[Entire Service Line Classification], MATCH(SUMIFS(Table15[Unique ID],Table15[System-Owned Portion],E10417,Table15[If Material Anything Other than "Lead" in Column E,Was Material Ever Previously Lead?],G10417,Table15[Customer-Owned Portion],O10417),Table15[Unique ID],0),0)))</f>
        <v/>
      </c>
    </row>
    <row r="10418" spans="2:23" x14ac:dyDescent="0.25">
      <c r="B10418" s="145"/>
      <c r="C10418" s="31"/>
      <c r="D10418" s="31"/>
      <c r="E10418" s="43"/>
      <c r="F10418" s="42"/>
      <c r="G10418" s="83"/>
      <c r="H10418" s="31"/>
      <c r="I10418" s="31"/>
      <c r="J10418" s="83"/>
      <c r="K10418" s="31"/>
      <c r="L10418" s="31"/>
      <c r="M10418" s="168"/>
      <c r="N10418" s="147"/>
      <c r="O10418" s="105"/>
      <c r="P10418" s="42"/>
      <c r="Q10418" s="31"/>
      <c r="R10418" s="83"/>
      <c r="S10418" s="31"/>
      <c r="T10418" s="31"/>
      <c r="U10418" s="168"/>
      <c r="V10418" s="149"/>
      <c r="W10418" s="140" t="str" cm="1">
        <f t="array" ref="W10418">IF(SUM(LEN(B10418:V10418))=0,"",IF(OR(OR(ISBLANK(F10418),SUM(LEN(C10418),LEN(D10418))=0),AND(NOT(E10418="Unknown"),ISBLANK(J10418)),AND(NOT(O10418="Unknown"),ISBLANK(R10418))),"Missing Information", INDEX(Table15[Entire Service Line Classification], MATCH(SUMIFS(Table15[Unique ID],Table15[System-Owned Portion],E10418,Table15[If Material Anything Other than "Lead" in Column E,Was Material Ever Previously Lead?],G10418,Table15[Customer-Owned Portion],O10418),Table15[Unique ID],0),0)))</f>
        <v/>
      </c>
    </row>
    <row r="10419" spans="2:23" x14ac:dyDescent="0.25">
      <c r="B10419" s="145"/>
      <c r="C10419" s="31"/>
      <c r="D10419" s="31"/>
      <c r="E10419" s="43"/>
      <c r="F10419" s="42"/>
      <c r="G10419" s="83"/>
      <c r="H10419" s="31"/>
      <c r="I10419" s="31"/>
      <c r="J10419" s="83"/>
      <c r="K10419" s="31"/>
      <c r="L10419" s="31"/>
      <c r="M10419" s="168"/>
      <c r="N10419" s="147"/>
      <c r="O10419" s="105"/>
      <c r="P10419" s="42"/>
      <c r="Q10419" s="31"/>
      <c r="R10419" s="83"/>
      <c r="S10419" s="31"/>
      <c r="T10419" s="31"/>
      <c r="U10419" s="168"/>
      <c r="V10419" s="149"/>
      <c r="W10419" s="140" t="str" cm="1">
        <f t="array" ref="W10419">IF(SUM(LEN(B10419:V10419))=0,"",IF(OR(OR(ISBLANK(F10419),SUM(LEN(C10419),LEN(D10419))=0),AND(NOT(E10419="Unknown"),ISBLANK(J10419)),AND(NOT(O10419="Unknown"),ISBLANK(R10419))),"Missing Information", INDEX(Table15[Entire Service Line Classification], MATCH(SUMIFS(Table15[Unique ID],Table15[System-Owned Portion],E10419,Table15[If Material Anything Other than "Lead" in Column E,Was Material Ever Previously Lead?],G10419,Table15[Customer-Owned Portion],O10419),Table15[Unique ID],0),0)))</f>
        <v/>
      </c>
    </row>
    <row r="10420" spans="2:23" x14ac:dyDescent="0.25">
      <c r="B10420" s="145"/>
      <c r="C10420" s="31"/>
      <c r="D10420" s="31"/>
      <c r="E10420" s="43"/>
      <c r="F10420" s="42"/>
      <c r="G10420" s="83"/>
      <c r="H10420" s="31"/>
      <c r="I10420" s="31"/>
      <c r="J10420" s="83"/>
      <c r="K10420" s="31"/>
      <c r="L10420" s="31"/>
      <c r="M10420" s="168"/>
      <c r="N10420" s="147"/>
      <c r="O10420" s="105"/>
      <c r="P10420" s="42"/>
      <c r="Q10420" s="31"/>
      <c r="R10420" s="83"/>
      <c r="S10420" s="31"/>
      <c r="T10420" s="31"/>
      <c r="U10420" s="168"/>
      <c r="V10420" s="149"/>
      <c r="W10420" s="140" t="str" cm="1">
        <f t="array" ref="W10420">IF(SUM(LEN(B10420:V10420))=0,"",IF(OR(OR(ISBLANK(F10420),SUM(LEN(C10420),LEN(D10420))=0),AND(NOT(E10420="Unknown"),ISBLANK(J10420)),AND(NOT(O10420="Unknown"),ISBLANK(R10420))),"Missing Information", INDEX(Table15[Entire Service Line Classification], MATCH(SUMIFS(Table15[Unique ID],Table15[System-Owned Portion],E10420,Table15[If Material Anything Other than "Lead" in Column E,Was Material Ever Previously Lead?],G10420,Table15[Customer-Owned Portion],O10420),Table15[Unique ID],0),0)))</f>
        <v/>
      </c>
    </row>
    <row r="10421" spans="2:23" x14ac:dyDescent="0.25">
      <c r="B10421" s="145"/>
      <c r="C10421" s="31"/>
      <c r="D10421" s="31"/>
      <c r="E10421" s="43"/>
      <c r="F10421" s="42"/>
      <c r="G10421" s="83"/>
      <c r="H10421" s="31"/>
      <c r="I10421" s="31"/>
      <c r="J10421" s="83"/>
      <c r="K10421" s="31"/>
      <c r="L10421" s="31"/>
      <c r="M10421" s="168"/>
      <c r="N10421" s="147"/>
      <c r="O10421" s="105"/>
      <c r="P10421" s="42"/>
      <c r="Q10421" s="31"/>
      <c r="R10421" s="83"/>
      <c r="S10421" s="31"/>
      <c r="T10421" s="31"/>
      <c r="U10421" s="168"/>
      <c r="V10421" s="149"/>
      <c r="W10421" s="140" t="str" cm="1">
        <f t="array" ref="W10421">IF(SUM(LEN(B10421:V10421))=0,"",IF(OR(OR(ISBLANK(F10421),SUM(LEN(C10421),LEN(D10421))=0),AND(NOT(E10421="Unknown"),ISBLANK(J10421)),AND(NOT(O10421="Unknown"),ISBLANK(R10421))),"Missing Information", INDEX(Table15[Entire Service Line Classification], MATCH(SUMIFS(Table15[Unique ID],Table15[System-Owned Portion],E10421,Table15[If Material Anything Other than "Lead" in Column E,Was Material Ever Previously Lead?],G10421,Table15[Customer-Owned Portion],O10421),Table15[Unique ID],0),0)))</f>
        <v/>
      </c>
    </row>
    <row r="10422" spans="2:23" x14ac:dyDescent="0.25">
      <c r="B10422" s="145"/>
      <c r="C10422" s="31"/>
      <c r="D10422" s="31"/>
      <c r="E10422" s="43"/>
      <c r="F10422" s="42"/>
      <c r="G10422" s="83"/>
      <c r="H10422" s="31"/>
      <c r="I10422" s="31"/>
      <c r="J10422" s="83"/>
      <c r="K10422" s="31"/>
      <c r="L10422" s="31"/>
      <c r="M10422" s="168"/>
      <c r="N10422" s="147"/>
      <c r="O10422" s="105"/>
      <c r="P10422" s="42"/>
      <c r="Q10422" s="31"/>
      <c r="R10422" s="83"/>
      <c r="S10422" s="31"/>
      <c r="T10422" s="31"/>
      <c r="U10422" s="168"/>
      <c r="V10422" s="149"/>
      <c r="W10422" s="140" t="str" cm="1">
        <f t="array" ref="W10422">IF(SUM(LEN(B10422:V10422))=0,"",IF(OR(OR(ISBLANK(F10422),SUM(LEN(C10422),LEN(D10422))=0),AND(NOT(E10422="Unknown"),ISBLANK(J10422)),AND(NOT(O10422="Unknown"),ISBLANK(R10422))),"Missing Information", INDEX(Table15[Entire Service Line Classification], MATCH(SUMIFS(Table15[Unique ID],Table15[System-Owned Portion],E10422,Table15[If Material Anything Other than "Lead" in Column E,Was Material Ever Previously Lead?],G10422,Table15[Customer-Owned Portion],O10422),Table15[Unique ID],0),0)))</f>
        <v/>
      </c>
    </row>
    <row r="10423" spans="2:23" x14ac:dyDescent="0.25">
      <c r="B10423" s="145"/>
      <c r="C10423" s="31"/>
      <c r="D10423" s="31"/>
      <c r="E10423" s="43"/>
      <c r="F10423" s="42"/>
      <c r="G10423" s="83"/>
      <c r="H10423" s="31"/>
      <c r="I10423" s="31"/>
      <c r="J10423" s="83"/>
      <c r="K10423" s="31"/>
      <c r="L10423" s="31"/>
      <c r="M10423" s="168"/>
      <c r="N10423" s="147"/>
      <c r="O10423" s="105"/>
      <c r="P10423" s="42"/>
      <c r="Q10423" s="31"/>
      <c r="R10423" s="83"/>
      <c r="S10423" s="31"/>
      <c r="T10423" s="31"/>
      <c r="U10423" s="168"/>
      <c r="V10423" s="149"/>
      <c r="W10423" s="140" t="str" cm="1">
        <f t="array" ref="W10423">IF(SUM(LEN(B10423:V10423))=0,"",IF(OR(OR(ISBLANK(F10423),SUM(LEN(C10423),LEN(D10423))=0),AND(NOT(E10423="Unknown"),ISBLANK(J10423)),AND(NOT(O10423="Unknown"),ISBLANK(R10423))),"Missing Information", INDEX(Table15[Entire Service Line Classification], MATCH(SUMIFS(Table15[Unique ID],Table15[System-Owned Portion],E10423,Table15[If Material Anything Other than "Lead" in Column E,Was Material Ever Previously Lead?],G10423,Table15[Customer-Owned Portion],O10423),Table15[Unique ID],0),0)))</f>
        <v/>
      </c>
    </row>
    <row r="10424" spans="2:23" x14ac:dyDescent="0.25">
      <c r="B10424" s="145"/>
      <c r="C10424" s="31"/>
      <c r="D10424" s="31"/>
      <c r="E10424" s="43"/>
      <c r="F10424" s="42"/>
      <c r="G10424" s="83"/>
      <c r="H10424" s="31"/>
      <c r="I10424" s="31"/>
      <c r="J10424" s="83"/>
      <c r="K10424" s="31"/>
      <c r="L10424" s="31"/>
      <c r="M10424" s="168"/>
      <c r="N10424" s="147"/>
      <c r="O10424" s="105"/>
      <c r="P10424" s="42"/>
      <c r="Q10424" s="31"/>
      <c r="R10424" s="83"/>
      <c r="S10424" s="31"/>
      <c r="T10424" s="31"/>
      <c r="U10424" s="168"/>
      <c r="V10424" s="149"/>
      <c r="W10424" s="140" t="str" cm="1">
        <f t="array" ref="W10424">IF(SUM(LEN(B10424:V10424))=0,"",IF(OR(OR(ISBLANK(F10424),SUM(LEN(C10424),LEN(D10424))=0),AND(NOT(E10424="Unknown"),ISBLANK(J10424)),AND(NOT(O10424="Unknown"),ISBLANK(R10424))),"Missing Information", INDEX(Table15[Entire Service Line Classification], MATCH(SUMIFS(Table15[Unique ID],Table15[System-Owned Portion],E10424,Table15[If Material Anything Other than "Lead" in Column E,Was Material Ever Previously Lead?],G10424,Table15[Customer-Owned Portion],O10424),Table15[Unique ID],0),0)))</f>
        <v/>
      </c>
    </row>
    <row r="10425" spans="2:23" x14ac:dyDescent="0.25">
      <c r="B10425" s="145"/>
      <c r="C10425" s="31"/>
      <c r="D10425" s="31"/>
      <c r="E10425" s="43"/>
      <c r="F10425" s="42"/>
      <c r="G10425" s="83"/>
      <c r="H10425" s="31"/>
      <c r="I10425" s="31"/>
      <c r="J10425" s="83"/>
      <c r="K10425" s="31"/>
      <c r="L10425" s="31"/>
      <c r="M10425" s="168"/>
      <c r="N10425" s="147"/>
      <c r="O10425" s="105"/>
      <c r="P10425" s="42"/>
      <c r="Q10425" s="31"/>
      <c r="R10425" s="83"/>
      <c r="S10425" s="31"/>
      <c r="T10425" s="31"/>
      <c r="U10425" s="168"/>
      <c r="V10425" s="149"/>
      <c r="W10425" s="140" t="str" cm="1">
        <f t="array" ref="W10425">IF(SUM(LEN(B10425:V10425))=0,"",IF(OR(OR(ISBLANK(F10425),SUM(LEN(C10425),LEN(D10425))=0),AND(NOT(E10425="Unknown"),ISBLANK(J10425)),AND(NOT(O10425="Unknown"),ISBLANK(R10425))),"Missing Information", INDEX(Table15[Entire Service Line Classification], MATCH(SUMIFS(Table15[Unique ID],Table15[System-Owned Portion],E10425,Table15[If Material Anything Other than "Lead" in Column E,Was Material Ever Previously Lead?],G10425,Table15[Customer-Owned Portion],O10425),Table15[Unique ID],0),0)))</f>
        <v/>
      </c>
    </row>
    <row r="10426" spans="2:23" x14ac:dyDescent="0.25">
      <c r="B10426" s="145"/>
      <c r="C10426" s="31"/>
      <c r="D10426" s="31"/>
      <c r="E10426" s="43"/>
      <c r="F10426" s="42"/>
      <c r="G10426" s="83"/>
      <c r="H10426" s="31"/>
      <c r="I10426" s="31"/>
      <c r="J10426" s="83"/>
      <c r="K10426" s="31"/>
      <c r="L10426" s="31"/>
      <c r="M10426" s="168"/>
      <c r="N10426" s="147"/>
      <c r="O10426" s="105"/>
      <c r="P10426" s="42"/>
      <c r="Q10426" s="31"/>
      <c r="R10426" s="83"/>
      <c r="S10426" s="31"/>
      <c r="T10426" s="31"/>
      <c r="U10426" s="168"/>
      <c r="V10426" s="149"/>
      <c r="W10426" s="140" t="str" cm="1">
        <f t="array" ref="W10426">IF(SUM(LEN(B10426:V10426))=0,"",IF(OR(OR(ISBLANK(F10426),SUM(LEN(C10426),LEN(D10426))=0),AND(NOT(E10426="Unknown"),ISBLANK(J10426)),AND(NOT(O10426="Unknown"),ISBLANK(R10426))),"Missing Information", INDEX(Table15[Entire Service Line Classification], MATCH(SUMIFS(Table15[Unique ID],Table15[System-Owned Portion],E10426,Table15[If Material Anything Other than "Lead" in Column E,Was Material Ever Previously Lead?],G10426,Table15[Customer-Owned Portion],O10426),Table15[Unique ID],0),0)))</f>
        <v/>
      </c>
    </row>
    <row r="10427" spans="2:23" x14ac:dyDescent="0.25">
      <c r="B10427" s="145"/>
      <c r="C10427" s="31"/>
      <c r="D10427" s="31"/>
      <c r="E10427" s="43"/>
      <c r="F10427" s="42"/>
      <c r="G10427" s="83"/>
      <c r="H10427" s="31"/>
      <c r="I10427" s="31"/>
      <c r="J10427" s="83"/>
      <c r="K10427" s="31"/>
      <c r="L10427" s="31"/>
      <c r="M10427" s="168"/>
      <c r="N10427" s="147"/>
      <c r="O10427" s="105"/>
      <c r="P10427" s="42"/>
      <c r="Q10427" s="31"/>
      <c r="R10427" s="83"/>
      <c r="S10427" s="31"/>
      <c r="T10427" s="31"/>
      <c r="U10427" s="168"/>
      <c r="V10427" s="149"/>
      <c r="W10427" s="140" t="str" cm="1">
        <f t="array" ref="W10427">IF(SUM(LEN(B10427:V10427))=0,"",IF(OR(OR(ISBLANK(F10427),SUM(LEN(C10427),LEN(D10427))=0),AND(NOT(E10427="Unknown"),ISBLANK(J10427)),AND(NOT(O10427="Unknown"),ISBLANK(R10427))),"Missing Information", INDEX(Table15[Entire Service Line Classification], MATCH(SUMIFS(Table15[Unique ID],Table15[System-Owned Portion],E10427,Table15[If Material Anything Other than "Lead" in Column E,Was Material Ever Previously Lead?],G10427,Table15[Customer-Owned Portion],O10427),Table15[Unique ID],0),0)))</f>
        <v/>
      </c>
    </row>
    <row r="10428" spans="2:23" x14ac:dyDescent="0.25">
      <c r="B10428" s="145"/>
      <c r="C10428" s="31"/>
      <c r="D10428" s="31"/>
      <c r="E10428" s="43"/>
      <c r="F10428" s="42"/>
      <c r="G10428" s="83"/>
      <c r="H10428" s="31"/>
      <c r="I10428" s="31"/>
      <c r="J10428" s="83"/>
      <c r="K10428" s="31"/>
      <c r="L10428" s="31"/>
      <c r="M10428" s="168"/>
      <c r="N10428" s="147"/>
      <c r="O10428" s="105"/>
      <c r="P10428" s="42"/>
      <c r="Q10428" s="31"/>
      <c r="R10428" s="83"/>
      <c r="S10428" s="31"/>
      <c r="T10428" s="31"/>
      <c r="U10428" s="168"/>
      <c r="V10428" s="149"/>
      <c r="W10428" s="140" t="str" cm="1">
        <f t="array" ref="W10428">IF(SUM(LEN(B10428:V10428))=0,"",IF(OR(OR(ISBLANK(F10428),SUM(LEN(C10428),LEN(D10428))=0),AND(NOT(E10428="Unknown"),ISBLANK(J10428)),AND(NOT(O10428="Unknown"),ISBLANK(R10428))),"Missing Information", INDEX(Table15[Entire Service Line Classification], MATCH(SUMIFS(Table15[Unique ID],Table15[System-Owned Portion],E10428,Table15[If Material Anything Other than "Lead" in Column E,Was Material Ever Previously Lead?],G10428,Table15[Customer-Owned Portion],O10428),Table15[Unique ID],0),0)))</f>
        <v/>
      </c>
    </row>
    <row r="10429" spans="2:23" x14ac:dyDescent="0.25">
      <c r="B10429" s="145"/>
      <c r="C10429" s="31"/>
      <c r="D10429" s="31"/>
      <c r="E10429" s="43"/>
      <c r="F10429" s="42"/>
      <c r="G10429" s="83"/>
      <c r="H10429" s="31"/>
      <c r="I10429" s="31"/>
      <c r="J10429" s="83"/>
      <c r="K10429" s="31"/>
      <c r="L10429" s="31"/>
      <c r="M10429" s="168"/>
      <c r="N10429" s="147"/>
      <c r="O10429" s="105"/>
      <c r="P10429" s="42"/>
      <c r="Q10429" s="31"/>
      <c r="R10429" s="83"/>
      <c r="S10429" s="31"/>
      <c r="T10429" s="31"/>
      <c r="U10429" s="168"/>
      <c r="V10429" s="149"/>
      <c r="W10429" s="140" t="str" cm="1">
        <f t="array" ref="W10429">IF(SUM(LEN(B10429:V10429))=0,"",IF(OR(OR(ISBLANK(F10429),SUM(LEN(C10429),LEN(D10429))=0),AND(NOT(E10429="Unknown"),ISBLANK(J10429)),AND(NOT(O10429="Unknown"),ISBLANK(R10429))),"Missing Information", INDEX(Table15[Entire Service Line Classification], MATCH(SUMIFS(Table15[Unique ID],Table15[System-Owned Portion],E10429,Table15[If Material Anything Other than "Lead" in Column E,Was Material Ever Previously Lead?],G10429,Table15[Customer-Owned Portion],O10429),Table15[Unique ID],0),0)))</f>
        <v/>
      </c>
    </row>
    <row r="10430" spans="2:23" x14ac:dyDescent="0.25">
      <c r="B10430" s="145"/>
      <c r="C10430" s="31"/>
      <c r="D10430" s="31"/>
      <c r="E10430" s="43"/>
      <c r="F10430" s="42"/>
      <c r="G10430" s="83"/>
      <c r="H10430" s="31"/>
      <c r="I10430" s="31"/>
      <c r="J10430" s="83"/>
      <c r="K10430" s="31"/>
      <c r="L10430" s="31"/>
      <c r="M10430" s="168"/>
      <c r="N10430" s="147"/>
      <c r="O10430" s="105"/>
      <c r="P10430" s="42"/>
      <c r="Q10430" s="31"/>
      <c r="R10430" s="83"/>
      <c r="S10430" s="31"/>
      <c r="T10430" s="31"/>
      <c r="U10430" s="168"/>
      <c r="V10430" s="149"/>
      <c r="W10430" s="140" t="str" cm="1">
        <f t="array" ref="W10430">IF(SUM(LEN(B10430:V10430))=0,"",IF(OR(OR(ISBLANK(F10430),SUM(LEN(C10430),LEN(D10430))=0),AND(NOT(E10430="Unknown"),ISBLANK(J10430)),AND(NOT(O10430="Unknown"),ISBLANK(R10430))),"Missing Information", INDEX(Table15[Entire Service Line Classification], MATCH(SUMIFS(Table15[Unique ID],Table15[System-Owned Portion],E10430,Table15[If Material Anything Other than "Lead" in Column E,Was Material Ever Previously Lead?],G10430,Table15[Customer-Owned Portion],O10430),Table15[Unique ID],0),0)))</f>
        <v/>
      </c>
    </row>
    <row r="10431" spans="2:23" x14ac:dyDescent="0.25">
      <c r="B10431" s="145"/>
      <c r="C10431" s="31"/>
      <c r="D10431" s="31"/>
      <c r="E10431" s="43"/>
      <c r="F10431" s="42"/>
      <c r="G10431" s="83"/>
      <c r="H10431" s="31"/>
      <c r="I10431" s="31"/>
      <c r="J10431" s="83"/>
      <c r="K10431" s="31"/>
      <c r="L10431" s="31"/>
      <c r="M10431" s="168"/>
      <c r="N10431" s="147"/>
      <c r="O10431" s="105"/>
      <c r="P10431" s="42"/>
      <c r="Q10431" s="31"/>
      <c r="R10431" s="83"/>
      <c r="S10431" s="31"/>
      <c r="T10431" s="31"/>
      <c r="U10431" s="168"/>
      <c r="V10431" s="149"/>
      <c r="W10431" s="140" t="str" cm="1">
        <f t="array" ref="W10431">IF(SUM(LEN(B10431:V10431))=0,"",IF(OR(OR(ISBLANK(F10431),SUM(LEN(C10431),LEN(D10431))=0),AND(NOT(E10431="Unknown"),ISBLANK(J10431)),AND(NOT(O10431="Unknown"),ISBLANK(R10431))),"Missing Information", INDEX(Table15[Entire Service Line Classification], MATCH(SUMIFS(Table15[Unique ID],Table15[System-Owned Portion],E10431,Table15[If Material Anything Other than "Lead" in Column E,Was Material Ever Previously Lead?],G10431,Table15[Customer-Owned Portion],O10431),Table15[Unique ID],0),0)))</f>
        <v/>
      </c>
    </row>
    <row r="10432" spans="2:23" x14ac:dyDescent="0.25">
      <c r="B10432" s="145"/>
      <c r="C10432" s="31"/>
      <c r="D10432" s="31"/>
      <c r="E10432" s="43"/>
      <c r="F10432" s="42"/>
      <c r="G10432" s="83"/>
      <c r="H10432" s="31"/>
      <c r="I10432" s="31"/>
      <c r="J10432" s="83"/>
      <c r="K10432" s="31"/>
      <c r="L10432" s="31"/>
      <c r="M10432" s="168"/>
      <c r="N10432" s="147"/>
      <c r="O10432" s="105"/>
      <c r="P10432" s="42"/>
      <c r="Q10432" s="31"/>
      <c r="R10432" s="83"/>
      <c r="S10432" s="31"/>
      <c r="T10432" s="31"/>
      <c r="U10432" s="168"/>
      <c r="V10432" s="149"/>
      <c r="W10432" s="140" t="str" cm="1">
        <f t="array" ref="W10432">IF(SUM(LEN(B10432:V10432))=0,"",IF(OR(OR(ISBLANK(F10432),SUM(LEN(C10432),LEN(D10432))=0),AND(NOT(E10432="Unknown"),ISBLANK(J10432)),AND(NOT(O10432="Unknown"),ISBLANK(R10432))),"Missing Information", INDEX(Table15[Entire Service Line Classification], MATCH(SUMIFS(Table15[Unique ID],Table15[System-Owned Portion],E10432,Table15[If Material Anything Other than "Lead" in Column E,Was Material Ever Previously Lead?],G10432,Table15[Customer-Owned Portion],O10432),Table15[Unique ID],0),0)))</f>
        <v/>
      </c>
    </row>
    <row r="10433" spans="2:23" x14ac:dyDescent="0.25">
      <c r="B10433" s="145"/>
      <c r="C10433" s="31"/>
      <c r="D10433" s="31"/>
      <c r="E10433" s="43"/>
      <c r="F10433" s="42"/>
      <c r="G10433" s="83"/>
      <c r="H10433" s="31"/>
      <c r="I10433" s="31"/>
      <c r="J10433" s="83"/>
      <c r="K10433" s="31"/>
      <c r="L10433" s="31"/>
      <c r="M10433" s="168"/>
      <c r="N10433" s="147"/>
      <c r="O10433" s="105"/>
      <c r="P10433" s="42"/>
      <c r="Q10433" s="31"/>
      <c r="R10433" s="83"/>
      <c r="S10433" s="31"/>
      <c r="T10433" s="31"/>
      <c r="U10433" s="168"/>
      <c r="V10433" s="149"/>
      <c r="W10433" s="140" t="str" cm="1">
        <f t="array" ref="W10433">IF(SUM(LEN(B10433:V10433))=0,"",IF(OR(OR(ISBLANK(F10433),SUM(LEN(C10433),LEN(D10433))=0),AND(NOT(E10433="Unknown"),ISBLANK(J10433)),AND(NOT(O10433="Unknown"),ISBLANK(R10433))),"Missing Information", INDEX(Table15[Entire Service Line Classification], MATCH(SUMIFS(Table15[Unique ID],Table15[System-Owned Portion],E10433,Table15[If Material Anything Other than "Lead" in Column E,Was Material Ever Previously Lead?],G10433,Table15[Customer-Owned Portion],O10433),Table15[Unique ID],0),0)))</f>
        <v/>
      </c>
    </row>
    <row r="10434" spans="2:23" x14ac:dyDescent="0.25">
      <c r="B10434" s="145"/>
      <c r="C10434" s="31"/>
      <c r="D10434" s="31"/>
      <c r="E10434" s="43"/>
      <c r="F10434" s="42"/>
      <c r="G10434" s="83"/>
      <c r="H10434" s="31"/>
      <c r="I10434" s="31"/>
      <c r="J10434" s="83"/>
      <c r="K10434" s="31"/>
      <c r="L10434" s="31"/>
      <c r="M10434" s="168"/>
      <c r="N10434" s="147"/>
      <c r="O10434" s="105"/>
      <c r="P10434" s="42"/>
      <c r="Q10434" s="31"/>
      <c r="R10434" s="83"/>
      <c r="S10434" s="31"/>
      <c r="T10434" s="31"/>
      <c r="U10434" s="168"/>
      <c r="V10434" s="149"/>
      <c r="W10434" s="140" t="str" cm="1">
        <f t="array" ref="W10434">IF(SUM(LEN(B10434:V10434))=0,"",IF(OR(OR(ISBLANK(F10434),SUM(LEN(C10434),LEN(D10434))=0),AND(NOT(E10434="Unknown"),ISBLANK(J10434)),AND(NOT(O10434="Unknown"),ISBLANK(R10434))),"Missing Information", INDEX(Table15[Entire Service Line Classification], MATCH(SUMIFS(Table15[Unique ID],Table15[System-Owned Portion],E10434,Table15[If Material Anything Other than "Lead" in Column E,Was Material Ever Previously Lead?],G10434,Table15[Customer-Owned Portion],O10434),Table15[Unique ID],0),0)))</f>
        <v/>
      </c>
    </row>
    <row r="10435" spans="2:23" x14ac:dyDescent="0.25">
      <c r="B10435" s="145"/>
      <c r="C10435" s="31"/>
      <c r="D10435" s="31"/>
      <c r="E10435" s="43"/>
      <c r="F10435" s="42"/>
      <c r="G10435" s="83"/>
      <c r="H10435" s="31"/>
      <c r="I10435" s="31"/>
      <c r="J10435" s="83"/>
      <c r="K10435" s="31"/>
      <c r="L10435" s="31"/>
      <c r="M10435" s="168"/>
      <c r="N10435" s="147"/>
      <c r="O10435" s="105"/>
      <c r="P10435" s="42"/>
      <c r="Q10435" s="31"/>
      <c r="R10435" s="83"/>
      <c r="S10435" s="31"/>
      <c r="T10435" s="31"/>
      <c r="U10435" s="168"/>
      <c r="V10435" s="149"/>
      <c r="W10435" s="140" t="str" cm="1">
        <f t="array" ref="W10435">IF(SUM(LEN(B10435:V10435))=0,"",IF(OR(OR(ISBLANK(F10435),SUM(LEN(C10435),LEN(D10435))=0),AND(NOT(E10435="Unknown"),ISBLANK(J10435)),AND(NOT(O10435="Unknown"),ISBLANK(R10435))),"Missing Information", INDEX(Table15[Entire Service Line Classification], MATCH(SUMIFS(Table15[Unique ID],Table15[System-Owned Portion],E10435,Table15[If Material Anything Other than "Lead" in Column E,Was Material Ever Previously Lead?],G10435,Table15[Customer-Owned Portion],O10435),Table15[Unique ID],0),0)))</f>
        <v/>
      </c>
    </row>
    <row r="10436" spans="2:23" x14ac:dyDescent="0.25">
      <c r="B10436" s="145"/>
      <c r="C10436" s="31"/>
      <c r="D10436" s="31"/>
      <c r="E10436" s="43"/>
      <c r="F10436" s="42"/>
      <c r="G10436" s="83"/>
      <c r="H10436" s="31"/>
      <c r="I10436" s="31"/>
      <c r="J10436" s="83"/>
      <c r="K10436" s="31"/>
      <c r="L10436" s="31"/>
      <c r="M10436" s="168"/>
      <c r="N10436" s="147"/>
      <c r="O10436" s="105"/>
      <c r="P10436" s="42"/>
      <c r="Q10436" s="31"/>
      <c r="R10436" s="83"/>
      <c r="S10436" s="31"/>
      <c r="T10436" s="31"/>
      <c r="U10436" s="168"/>
      <c r="V10436" s="149"/>
      <c r="W10436" s="140" t="str" cm="1">
        <f t="array" ref="W10436">IF(SUM(LEN(B10436:V10436))=0,"",IF(OR(OR(ISBLANK(F10436),SUM(LEN(C10436),LEN(D10436))=0),AND(NOT(E10436="Unknown"),ISBLANK(J10436)),AND(NOT(O10436="Unknown"),ISBLANK(R10436))),"Missing Information", INDEX(Table15[Entire Service Line Classification], MATCH(SUMIFS(Table15[Unique ID],Table15[System-Owned Portion],E10436,Table15[If Material Anything Other than "Lead" in Column E,Was Material Ever Previously Lead?],G10436,Table15[Customer-Owned Portion],O10436),Table15[Unique ID],0),0)))</f>
        <v/>
      </c>
    </row>
    <row r="10437" spans="2:23" x14ac:dyDescent="0.25">
      <c r="B10437" s="145"/>
      <c r="C10437" s="31"/>
      <c r="D10437" s="31"/>
      <c r="E10437" s="43"/>
      <c r="F10437" s="42"/>
      <c r="G10437" s="83"/>
      <c r="H10437" s="31"/>
      <c r="I10437" s="31"/>
      <c r="J10437" s="83"/>
      <c r="K10437" s="31"/>
      <c r="L10437" s="31"/>
      <c r="M10437" s="168"/>
      <c r="N10437" s="147"/>
      <c r="O10437" s="105"/>
      <c r="P10437" s="42"/>
      <c r="Q10437" s="31"/>
      <c r="R10437" s="83"/>
      <c r="S10437" s="31"/>
      <c r="T10437" s="31"/>
      <c r="U10437" s="168"/>
      <c r="V10437" s="149"/>
      <c r="W10437" s="140" t="str" cm="1">
        <f t="array" ref="W10437">IF(SUM(LEN(B10437:V10437))=0,"",IF(OR(OR(ISBLANK(F10437),SUM(LEN(C10437),LEN(D10437))=0),AND(NOT(E10437="Unknown"),ISBLANK(J10437)),AND(NOT(O10437="Unknown"),ISBLANK(R10437))),"Missing Information", INDEX(Table15[Entire Service Line Classification], MATCH(SUMIFS(Table15[Unique ID],Table15[System-Owned Portion],E10437,Table15[If Material Anything Other than "Lead" in Column E,Was Material Ever Previously Lead?],G10437,Table15[Customer-Owned Portion],O10437),Table15[Unique ID],0),0)))</f>
        <v/>
      </c>
    </row>
    <row r="10438" spans="2:23" x14ac:dyDescent="0.25">
      <c r="B10438" s="145"/>
      <c r="C10438" s="31"/>
      <c r="D10438" s="31"/>
      <c r="E10438" s="43"/>
      <c r="F10438" s="42"/>
      <c r="G10438" s="83"/>
      <c r="H10438" s="31"/>
      <c r="I10438" s="31"/>
      <c r="J10438" s="83"/>
      <c r="K10438" s="31"/>
      <c r="L10438" s="31"/>
      <c r="M10438" s="168"/>
      <c r="N10438" s="147"/>
      <c r="O10438" s="105"/>
      <c r="P10438" s="42"/>
      <c r="Q10438" s="31"/>
      <c r="R10438" s="83"/>
      <c r="S10438" s="31"/>
      <c r="T10438" s="31"/>
      <c r="U10438" s="168"/>
      <c r="V10438" s="149"/>
      <c r="W10438" s="140" t="str" cm="1">
        <f t="array" ref="W10438">IF(SUM(LEN(B10438:V10438))=0,"",IF(OR(OR(ISBLANK(F10438),SUM(LEN(C10438),LEN(D10438))=0),AND(NOT(E10438="Unknown"),ISBLANK(J10438)),AND(NOT(O10438="Unknown"),ISBLANK(R10438))),"Missing Information", INDEX(Table15[Entire Service Line Classification], MATCH(SUMIFS(Table15[Unique ID],Table15[System-Owned Portion],E10438,Table15[If Material Anything Other than "Lead" in Column E,Was Material Ever Previously Lead?],G10438,Table15[Customer-Owned Portion],O10438),Table15[Unique ID],0),0)))</f>
        <v/>
      </c>
    </row>
    <row r="10439" spans="2:23" x14ac:dyDescent="0.25">
      <c r="B10439" s="145"/>
      <c r="C10439" s="31"/>
      <c r="D10439" s="31"/>
      <c r="E10439" s="43"/>
      <c r="F10439" s="42"/>
      <c r="G10439" s="83"/>
      <c r="H10439" s="31"/>
      <c r="I10439" s="31"/>
      <c r="J10439" s="83"/>
      <c r="K10439" s="31"/>
      <c r="L10439" s="31"/>
      <c r="M10439" s="168"/>
      <c r="N10439" s="147"/>
      <c r="O10439" s="105"/>
      <c r="P10439" s="42"/>
      <c r="Q10439" s="31"/>
      <c r="R10439" s="83"/>
      <c r="S10439" s="31"/>
      <c r="T10439" s="31"/>
      <c r="U10439" s="168"/>
      <c r="V10439" s="149"/>
      <c r="W10439" s="140" t="str" cm="1">
        <f t="array" ref="W10439">IF(SUM(LEN(B10439:V10439))=0,"",IF(OR(OR(ISBLANK(F10439),SUM(LEN(C10439),LEN(D10439))=0),AND(NOT(E10439="Unknown"),ISBLANK(J10439)),AND(NOT(O10439="Unknown"),ISBLANK(R10439))),"Missing Information", INDEX(Table15[Entire Service Line Classification], MATCH(SUMIFS(Table15[Unique ID],Table15[System-Owned Portion],E10439,Table15[If Material Anything Other than "Lead" in Column E,Was Material Ever Previously Lead?],G10439,Table15[Customer-Owned Portion],O10439),Table15[Unique ID],0),0)))</f>
        <v/>
      </c>
    </row>
    <row r="10440" spans="2:23" x14ac:dyDescent="0.25">
      <c r="B10440" s="145"/>
      <c r="C10440" s="31"/>
      <c r="D10440" s="31"/>
      <c r="E10440" s="43"/>
      <c r="F10440" s="42"/>
      <c r="G10440" s="83"/>
      <c r="H10440" s="31"/>
      <c r="I10440" s="31"/>
      <c r="J10440" s="83"/>
      <c r="K10440" s="31"/>
      <c r="L10440" s="31"/>
      <c r="M10440" s="168"/>
      <c r="N10440" s="147"/>
      <c r="O10440" s="105"/>
      <c r="P10440" s="42"/>
      <c r="Q10440" s="31"/>
      <c r="R10440" s="83"/>
      <c r="S10440" s="31"/>
      <c r="T10440" s="31"/>
      <c r="U10440" s="168"/>
      <c r="V10440" s="149"/>
      <c r="W10440" s="140" t="str" cm="1">
        <f t="array" ref="W10440">IF(SUM(LEN(B10440:V10440))=0,"",IF(OR(OR(ISBLANK(F10440),SUM(LEN(C10440),LEN(D10440))=0),AND(NOT(E10440="Unknown"),ISBLANK(J10440)),AND(NOT(O10440="Unknown"),ISBLANK(R10440))),"Missing Information", INDEX(Table15[Entire Service Line Classification], MATCH(SUMIFS(Table15[Unique ID],Table15[System-Owned Portion],E10440,Table15[If Material Anything Other than "Lead" in Column E,Was Material Ever Previously Lead?],G10440,Table15[Customer-Owned Portion],O10440),Table15[Unique ID],0),0)))</f>
        <v/>
      </c>
    </row>
    <row r="10441" spans="2:23" x14ac:dyDescent="0.25">
      <c r="B10441" s="145"/>
      <c r="C10441" s="31"/>
      <c r="D10441" s="31"/>
      <c r="E10441" s="43"/>
      <c r="F10441" s="42"/>
      <c r="G10441" s="83"/>
      <c r="H10441" s="31"/>
      <c r="I10441" s="31"/>
      <c r="J10441" s="83"/>
      <c r="K10441" s="31"/>
      <c r="L10441" s="31"/>
      <c r="M10441" s="168"/>
      <c r="N10441" s="147"/>
      <c r="O10441" s="105"/>
      <c r="P10441" s="42"/>
      <c r="Q10441" s="31"/>
      <c r="R10441" s="83"/>
      <c r="S10441" s="31"/>
      <c r="T10441" s="31"/>
      <c r="U10441" s="168"/>
      <c r="V10441" s="149"/>
      <c r="W10441" s="140" t="str" cm="1">
        <f t="array" ref="W10441">IF(SUM(LEN(B10441:V10441))=0,"",IF(OR(OR(ISBLANK(F10441),SUM(LEN(C10441),LEN(D10441))=0),AND(NOT(E10441="Unknown"),ISBLANK(J10441)),AND(NOT(O10441="Unknown"),ISBLANK(R10441))),"Missing Information", INDEX(Table15[Entire Service Line Classification], MATCH(SUMIFS(Table15[Unique ID],Table15[System-Owned Portion],E10441,Table15[If Material Anything Other than "Lead" in Column E,Was Material Ever Previously Lead?],G10441,Table15[Customer-Owned Portion],O10441),Table15[Unique ID],0),0)))</f>
        <v/>
      </c>
    </row>
    <row r="10442" spans="2:23" x14ac:dyDescent="0.25">
      <c r="B10442" s="145"/>
      <c r="C10442" s="31"/>
      <c r="D10442" s="31"/>
      <c r="E10442" s="43"/>
      <c r="F10442" s="42"/>
      <c r="G10442" s="83"/>
      <c r="H10442" s="31"/>
      <c r="I10442" s="31"/>
      <c r="J10442" s="83"/>
      <c r="K10442" s="31"/>
      <c r="L10442" s="31"/>
      <c r="M10442" s="168"/>
      <c r="N10442" s="147"/>
      <c r="O10442" s="105"/>
      <c r="P10442" s="42"/>
      <c r="Q10442" s="31"/>
      <c r="R10442" s="83"/>
      <c r="S10442" s="31"/>
      <c r="T10442" s="31"/>
      <c r="U10442" s="168"/>
      <c r="V10442" s="149"/>
      <c r="W10442" s="140" t="str" cm="1">
        <f t="array" ref="W10442">IF(SUM(LEN(B10442:V10442))=0,"",IF(OR(OR(ISBLANK(F10442),SUM(LEN(C10442),LEN(D10442))=0),AND(NOT(E10442="Unknown"),ISBLANK(J10442)),AND(NOT(O10442="Unknown"),ISBLANK(R10442))),"Missing Information", INDEX(Table15[Entire Service Line Classification], MATCH(SUMIFS(Table15[Unique ID],Table15[System-Owned Portion],E10442,Table15[If Material Anything Other than "Lead" in Column E,Was Material Ever Previously Lead?],G10442,Table15[Customer-Owned Portion],O10442),Table15[Unique ID],0),0)))</f>
        <v/>
      </c>
    </row>
    <row r="10443" spans="2:23" x14ac:dyDescent="0.25">
      <c r="B10443" s="145"/>
      <c r="C10443" s="31"/>
      <c r="D10443" s="31"/>
      <c r="E10443" s="43"/>
      <c r="F10443" s="42"/>
      <c r="G10443" s="83"/>
      <c r="H10443" s="31"/>
      <c r="I10443" s="31"/>
      <c r="J10443" s="83"/>
      <c r="K10443" s="31"/>
      <c r="L10443" s="31"/>
      <c r="M10443" s="168"/>
      <c r="N10443" s="147"/>
      <c r="O10443" s="105"/>
      <c r="P10443" s="42"/>
      <c r="Q10443" s="31"/>
      <c r="R10443" s="83"/>
      <c r="S10443" s="31"/>
      <c r="T10443" s="31"/>
      <c r="U10443" s="168"/>
      <c r="V10443" s="149"/>
      <c r="W10443" s="140" t="str" cm="1">
        <f t="array" ref="W10443">IF(SUM(LEN(B10443:V10443))=0,"",IF(OR(OR(ISBLANK(F10443),SUM(LEN(C10443),LEN(D10443))=0),AND(NOT(E10443="Unknown"),ISBLANK(J10443)),AND(NOT(O10443="Unknown"),ISBLANK(R10443))),"Missing Information", INDEX(Table15[Entire Service Line Classification], MATCH(SUMIFS(Table15[Unique ID],Table15[System-Owned Portion],E10443,Table15[If Material Anything Other than "Lead" in Column E,Was Material Ever Previously Lead?],G10443,Table15[Customer-Owned Portion],O10443),Table15[Unique ID],0),0)))</f>
        <v/>
      </c>
    </row>
    <row r="10444" spans="2:23" x14ac:dyDescent="0.25">
      <c r="B10444" s="145"/>
      <c r="C10444" s="31"/>
      <c r="D10444" s="31"/>
      <c r="E10444" s="43"/>
      <c r="F10444" s="42"/>
      <c r="G10444" s="83"/>
      <c r="H10444" s="31"/>
      <c r="I10444" s="31"/>
      <c r="J10444" s="83"/>
      <c r="K10444" s="31"/>
      <c r="L10444" s="31"/>
      <c r="M10444" s="168"/>
      <c r="N10444" s="147"/>
      <c r="O10444" s="105"/>
      <c r="P10444" s="42"/>
      <c r="Q10444" s="31"/>
      <c r="R10444" s="83"/>
      <c r="S10444" s="31"/>
      <c r="T10444" s="31"/>
      <c r="U10444" s="168"/>
      <c r="V10444" s="149"/>
      <c r="W10444" s="140" t="str" cm="1">
        <f t="array" ref="W10444">IF(SUM(LEN(B10444:V10444))=0,"",IF(OR(OR(ISBLANK(F10444),SUM(LEN(C10444),LEN(D10444))=0),AND(NOT(E10444="Unknown"),ISBLANK(J10444)),AND(NOT(O10444="Unknown"),ISBLANK(R10444))),"Missing Information", INDEX(Table15[Entire Service Line Classification], MATCH(SUMIFS(Table15[Unique ID],Table15[System-Owned Portion],E10444,Table15[If Material Anything Other than "Lead" in Column E,Was Material Ever Previously Lead?],G10444,Table15[Customer-Owned Portion],O10444),Table15[Unique ID],0),0)))</f>
        <v/>
      </c>
    </row>
    <row r="10445" spans="2:23" x14ac:dyDescent="0.25">
      <c r="B10445" s="145"/>
      <c r="C10445" s="31"/>
      <c r="D10445" s="31"/>
      <c r="E10445" s="43"/>
      <c r="F10445" s="42"/>
      <c r="G10445" s="83"/>
      <c r="H10445" s="31"/>
      <c r="I10445" s="31"/>
      <c r="J10445" s="83"/>
      <c r="K10445" s="31"/>
      <c r="L10445" s="31"/>
      <c r="M10445" s="168"/>
      <c r="N10445" s="147"/>
      <c r="O10445" s="105"/>
      <c r="P10445" s="42"/>
      <c r="Q10445" s="31"/>
      <c r="R10445" s="83"/>
      <c r="S10445" s="31"/>
      <c r="T10445" s="31"/>
      <c r="U10445" s="168"/>
      <c r="V10445" s="149"/>
      <c r="W10445" s="140" t="str" cm="1">
        <f t="array" ref="W10445">IF(SUM(LEN(B10445:V10445))=0,"",IF(OR(OR(ISBLANK(F10445),SUM(LEN(C10445),LEN(D10445))=0),AND(NOT(E10445="Unknown"),ISBLANK(J10445)),AND(NOT(O10445="Unknown"),ISBLANK(R10445))),"Missing Information", INDEX(Table15[Entire Service Line Classification], MATCH(SUMIFS(Table15[Unique ID],Table15[System-Owned Portion],E10445,Table15[If Material Anything Other than "Lead" in Column E,Was Material Ever Previously Lead?],G10445,Table15[Customer-Owned Portion],O10445),Table15[Unique ID],0),0)))</f>
        <v/>
      </c>
    </row>
    <row r="10446" spans="2:23" x14ac:dyDescent="0.25">
      <c r="B10446" s="145"/>
      <c r="C10446" s="31"/>
      <c r="D10446" s="31"/>
      <c r="E10446" s="43"/>
      <c r="F10446" s="42"/>
      <c r="G10446" s="83"/>
      <c r="H10446" s="31"/>
      <c r="I10446" s="31"/>
      <c r="J10446" s="83"/>
      <c r="K10446" s="31"/>
      <c r="L10446" s="31"/>
      <c r="M10446" s="168"/>
      <c r="N10446" s="147"/>
      <c r="O10446" s="105"/>
      <c r="P10446" s="42"/>
      <c r="Q10446" s="31"/>
      <c r="R10446" s="83"/>
      <c r="S10446" s="31"/>
      <c r="T10446" s="31"/>
      <c r="U10446" s="168"/>
      <c r="V10446" s="149"/>
      <c r="W10446" s="140" t="str" cm="1">
        <f t="array" ref="W10446">IF(SUM(LEN(B10446:V10446))=0,"",IF(OR(OR(ISBLANK(F10446),SUM(LEN(C10446),LEN(D10446))=0),AND(NOT(E10446="Unknown"),ISBLANK(J10446)),AND(NOT(O10446="Unknown"),ISBLANK(R10446))),"Missing Information", INDEX(Table15[Entire Service Line Classification], MATCH(SUMIFS(Table15[Unique ID],Table15[System-Owned Portion],E10446,Table15[If Material Anything Other than "Lead" in Column E,Was Material Ever Previously Lead?],G10446,Table15[Customer-Owned Portion],O10446),Table15[Unique ID],0),0)))</f>
        <v/>
      </c>
    </row>
    <row r="10447" spans="2:23" x14ac:dyDescent="0.25">
      <c r="B10447" s="145"/>
      <c r="C10447" s="31"/>
      <c r="D10447" s="31"/>
      <c r="E10447" s="43"/>
      <c r="F10447" s="42"/>
      <c r="G10447" s="83"/>
      <c r="H10447" s="31"/>
      <c r="I10447" s="31"/>
      <c r="J10447" s="83"/>
      <c r="K10447" s="31"/>
      <c r="L10447" s="31"/>
      <c r="M10447" s="168"/>
      <c r="N10447" s="147"/>
      <c r="O10447" s="105"/>
      <c r="P10447" s="42"/>
      <c r="Q10447" s="31"/>
      <c r="R10447" s="83"/>
      <c r="S10447" s="31"/>
      <c r="T10447" s="31"/>
      <c r="U10447" s="168"/>
      <c r="V10447" s="149"/>
      <c r="W10447" s="140" t="str" cm="1">
        <f t="array" ref="W10447">IF(SUM(LEN(B10447:V10447))=0,"",IF(OR(OR(ISBLANK(F10447),SUM(LEN(C10447),LEN(D10447))=0),AND(NOT(E10447="Unknown"),ISBLANK(J10447)),AND(NOT(O10447="Unknown"),ISBLANK(R10447))),"Missing Information", INDEX(Table15[Entire Service Line Classification], MATCH(SUMIFS(Table15[Unique ID],Table15[System-Owned Portion],E10447,Table15[If Material Anything Other than "Lead" in Column E,Was Material Ever Previously Lead?],G10447,Table15[Customer-Owned Portion],O10447),Table15[Unique ID],0),0)))</f>
        <v/>
      </c>
    </row>
    <row r="10448" spans="2:23" x14ac:dyDescent="0.25">
      <c r="B10448" s="145"/>
      <c r="C10448" s="31"/>
      <c r="D10448" s="31"/>
      <c r="E10448" s="43"/>
      <c r="F10448" s="42"/>
      <c r="G10448" s="83"/>
      <c r="H10448" s="31"/>
      <c r="I10448" s="31"/>
      <c r="J10448" s="83"/>
      <c r="K10448" s="31"/>
      <c r="L10448" s="31"/>
      <c r="M10448" s="168"/>
      <c r="N10448" s="147"/>
      <c r="O10448" s="105"/>
      <c r="P10448" s="42"/>
      <c r="Q10448" s="31"/>
      <c r="R10448" s="83"/>
      <c r="S10448" s="31"/>
      <c r="T10448" s="31"/>
      <c r="U10448" s="168"/>
      <c r="V10448" s="149"/>
      <c r="W10448" s="140" t="str" cm="1">
        <f t="array" ref="W10448">IF(SUM(LEN(B10448:V10448))=0,"",IF(OR(OR(ISBLANK(F10448),SUM(LEN(C10448),LEN(D10448))=0),AND(NOT(E10448="Unknown"),ISBLANK(J10448)),AND(NOT(O10448="Unknown"),ISBLANK(R10448))),"Missing Information", INDEX(Table15[Entire Service Line Classification], MATCH(SUMIFS(Table15[Unique ID],Table15[System-Owned Portion],E10448,Table15[If Material Anything Other than "Lead" in Column E,Was Material Ever Previously Lead?],G10448,Table15[Customer-Owned Portion],O10448),Table15[Unique ID],0),0)))</f>
        <v/>
      </c>
    </row>
    <row r="10449" spans="2:23" x14ac:dyDescent="0.25">
      <c r="B10449" s="145"/>
      <c r="C10449" s="31"/>
      <c r="D10449" s="31"/>
      <c r="E10449" s="43"/>
      <c r="F10449" s="42"/>
      <c r="G10449" s="83"/>
      <c r="H10449" s="31"/>
      <c r="I10449" s="31"/>
      <c r="J10449" s="83"/>
      <c r="K10449" s="31"/>
      <c r="L10449" s="31"/>
      <c r="M10449" s="168"/>
      <c r="N10449" s="147"/>
      <c r="O10449" s="105"/>
      <c r="P10449" s="42"/>
      <c r="Q10449" s="31"/>
      <c r="R10449" s="83"/>
      <c r="S10449" s="31"/>
      <c r="T10449" s="31"/>
      <c r="U10449" s="168"/>
      <c r="V10449" s="149"/>
      <c r="W10449" s="140" t="str" cm="1">
        <f t="array" ref="W10449">IF(SUM(LEN(B10449:V10449))=0,"",IF(OR(OR(ISBLANK(F10449),SUM(LEN(C10449),LEN(D10449))=0),AND(NOT(E10449="Unknown"),ISBLANK(J10449)),AND(NOT(O10449="Unknown"),ISBLANK(R10449))),"Missing Information", INDEX(Table15[Entire Service Line Classification], MATCH(SUMIFS(Table15[Unique ID],Table15[System-Owned Portion],E10449,Table15[If Material Anything Other than "Lead" in Column E,Was Material Ever Previously Lead?],G10449,Table15[Customer-Owned Portion],O10449),Table15[Unique ID],0),0)))</f>
        <v/>
      </c>
    </row>
    <row r="10450" spans="2:23" x14ac:dyDescent="0.25">
      <c r="B10450" s="145"/>
      <c r="C10450" s="31"/>
      <c r="D10450" s="31"/>
      <c r="E10450" s="43"/>
      <c r="F10450" s="42"/>
      <c r="G10450" s="83"/>
      <c r="H10450" s="31"/>
      <c r="I10450" s="31"/>
      <c r="J10450" s="83"/>
      <c r="K10450" s="31"/>
      <c r="L10450" s="31"/>
      <c r="M10450" s="168"/>
      <c r="N10450" s="147"/>
      <c r="O10450" s="105"/>
      <c r="P10450" s="42"/>
      <c r="Q10450" s="31"/>
      <c r="R10450" s="83"/>
      <c r="S10450" s="31"/>
      <c r="T10450" s="31"/>
      <c r="U10450" s="168"/>
      <c r="V10450" s="149"/>
      <c r="W10450" s="140" t="str" cm="1">
        <f t="array" ref="W10450">IF(SUM(LEN(B10450:V10450))=0,"",IF(OR(OR(ISBLANK(F10450),SUM(LEN(C10450),LEN(D10450))=0),AND(NOT(E10450="Unknown"),ISBLANK(J10450)),AND(NOT(O10450="Unknown"),ISBLANK(R10450))),"Missing Information", INDEX(Table15[Entire Service Line Classification], MATCH(SUMIFS(Table15[Unique ID],Table15[System-Owned Portion],E10450,Table15[If Material Anything Other than "Lead" in Column E,Was Material Ever Previously Lead?],G10450,Table15[Customer-Owned Portion],O10450),Table15[Unique ID],0),0)))</f>
        <v/>
      </c>
    </row>
    <row r="10451" spans="2:23" x14ac:dyDescent="0.25">
      <c r="B10451" s="145"/>
      <c r="C10451" s="31"/>
      <c r="D10451" s="31"/>
      <c r="E10451" s="43"/>
      <c r="F10451" s="42"/>
      <c r="G10451" s="83"/>
      <c r="H10451" s="31"/>
      <c r="I10451" s="31"/>
      <c r="J10451" s="83"/>
      <c r="K10451" s="31"/>
      <c r="L10451" s="31"/>
      <c r="M10451" s="168"/>
      <c r="N10451" s="147"/>
      <c r="O10451" s="105"/>
      <c r="P10451" s="42"/>
      <c r="Q10451" s="31"/>
      <c r="R10451" s="83"/>
      <c r="S10451" s="31"/>
      <c r="T10451" s="31"/>
      <c r="U10451" s="168"/>
      <c r="V10451" s="149"/>
      <c r="W10451" s="140" t="str" cm="1">
        <f t="array" ref="W10451">IF(SUM(LEN(B10451:V10451))=0,"",IF(OR(OR(ISBLANK(F10451),SUM(LEN(C10451),LEN(D10451))=0),AND(NOT(E10451="Unknown"),ISBLANK(J10451)),AND(NOT(O10451="Unknown"),ISBLANK(R10451))),"Missing Information", INDEX(Table15[Entire Service Line Classification], MATCH(SUMIFS(Table15[Unique ID],Table15[System-Owned Portion],E10451,Table15[If Material Anything Other than "Lead" in Column E,Was Material Ever Previously Lead?],G10451,Table15[Customer-Owned Portion],O10451),Table15[Unique ID],0),0)))</f>
        <v/>
      </c>
    </row>
    <row r="10452" spans="2:23" x14ac:dyDescent="0.25">
      <c r="B10452" s="145"/>
      <c r="C10452" s="31"/>
      <c r="D10452" s="31"/>
      <c r="E10452" s="43"/>
      <c r="F10452" s="42"/>
      <c r="G10452" s="83"/>
      <c r="H10452" s="31"/>
      <c r="I10452" s="31"/>
      <c r="J10452" s="83"/>
      <c r="K10452" s="31"/>
      <c r="L10452" s="31"/>
      <c r="M10452" s="168"/>
      <c r="N10452" s="147"/>
      <c r="O10452" s="105"/>
      <c r="P10452" s="42"/>
      <c r="Q10452" s="31"/>
      <c r="R10452" s="83"/>
      <c r="S10452" s="31"/>
      <c r="T10452" s="31"/>
      <c r="U10452" s="168"/>
      <c r="V10452" s="149"/>
      <c r="W10452" s="140" t="str" cm="1">
        <f t="array" ref="W10452">IF(SUM(LEN(B10452:V10452))=0,"",IF(OR(OR(ISBLANK(F10452),SUM(LEN(C10452),LEN(D10452))=0),AND(NOT(E10452="Unknown"),ISBLANK(J10452)),AND(NOT(O10452="Unknown"),ISBLANK(R10452))),"Missing Information", INDEX(Table15[Entire Service Line Classification], MATCH(SUMIFS(Table15[Unique ID],Table15[System-Owned Portion],E10452,Table15[If Material Anything Other than "Lead" in Column E,Was Material Ever Previously Lead?],G10452,Table15[Customer-Owned Portion],O10452),Table15[Unique ID],0),0)))</f>
        <v/>
      </c>
    </row>
    <row r="10453" spans="2:23" x14ac:dyDescent="0.25">
      <c r="B10453" s="145"/>
      <c r="C10453" s="31"/>
      <c r="D10453" s="31"/>
      <c r="E10453" s="43"/>
      <c r="F10453" s="42"/>
      <c r="G10453" s="83"/>
      <c r="H10453" s="31"/>
      <c r="I10453" s="31"/>
      <c r="J10453" s="83"/>
      <c r="K10453" s="31"/>
      <c r="L10453" s="31"/>
      <c r="M10453" s="168"/>
      <c r="N10453" s="147"/>
      <c r="O10453" s="105"/>
      <c r="P10453" s="42"/>
      <c r="Q10453" s="31"/>
      <c r="R10453" s="83"/>
      <c r="S10453" s="31"/>
      <c r="T10453" s="31"/>
      <c r="U10453" s="168"/>
      <c r="V10453" s="149"/>
      <c r="W10453" s="140" t="str" cm="1">
        <f t="array" ref="W10453">IF(SUM(LEN(B10453:V10453))=0,"",IF(OR(OR(ISBLANK(F10453),SUM(LEN(C10453),LEN(D10453))=0),AND(NOT(E10453="Unknown"),ISBLANK(J10453)),AND(NOT(O10453="Unknown"),ISBLANK(R10453))),"Missing Information", INDEX(Table15[Entire Service Line Classification], MATCH(SUMIFS(Table15[Unique ID],Table15[System-Owned Portion],E10453,Table15[If Material Anything Other than "Lead" in Column E,Was Material Ever Previously Lead?],G10453,Table15[Customer-Owned Portion],O10453),Table15[Unique ID],0),0)))</f>
        <v/>
      </c>
    </row>
    <row r="10454" spans="2:23" x14ac:dyDescent="0.25">
      <c r="B10454" s="145"/>
      <c r="C10454" s="31"/>
      <c r="D10454" s="31"/>
      <c r="E10454" s="43"/>
      <c r="F10454" s="42"/>
      <c r="G10454" s="83"/>
      <c r="H10454" s="31"/>
      <c r="I10454" s="31"/>
      <c r="J10454" s="83"/>
      <c r="K10454" s="31"/>
      <c r="L10454" s="31"/>
      <c r="M10454" s="168"/>
      <c r="N10454" s="147"/>
      <c r="O10454" s="105"/>
      <c r="P10454" s="42"/>
      <c r="Q10454" s="31"/>
      <c r="R10454" s="83"/>
      <c r="S10454" s="31"/>
      <c r="T10454" s="31"/>
      <c r="U10454" s="168"/>
      <c r="V10454" s="149"/>
      <c r="W10454" s="140" t="str" cm="1">
        <f t="array" ref="W10454">IF(SUM(LEN(B10454:V10454))=0,"",IF(OR(OR(ISBLANK(F10454),SUM(LEN(C10454),LEN(D10454))=0),AND(NOT(E10454="Unknown"),ISBLANK(J10454)),AND(NOT(O10454="Unknown"),ISBLANK(R10454))),"Missing Information", INDEX(Table15[Entire Service Line Classification], MATCH(SUMIFS(Table15[Unique ID],Table15[System-Owned Portion],E10454,Table15[If Material Anything Other than "Lead" in Column E,Was Material Ever Previously Lead?],G10454,Table15[Customer-Owned Portion],O10454),Table15[Unique ID],0),0)))</f>
        <v/>
      </c>
    </row>
    <row r="10455" spans="2:23" x14ac:dyDescent="0.25">
      <c r="B10455" s="145"/>
      <c r="C10455" s="31"/>
      <c r="D10455" s="31"/>
      <c r="E10455" s="43"/>
      <c r="F10455" s="42"/>
      <c r="G10455" s="83"/>
      <c r="H10455" s="31"/>
      <c r="I10455" s="31"/>
      <c r="J10455" s="83"/>
      <c r="K10455" s="31"/>
      <c r="L10455" s="31"/>
      <c r="M10455" s="168"/>
      <c r="N10455" s="147"/>
      <c r="O10455" s="105"/>
      <c r="P10455" s="42"/>
      <c r="Q10455" s="31"/>
      <c r="R10455" s="83"/>
      <c r="S10455" s="31"/>
      <c r="T10455" s="31"/>
      <c r="U10455" s="168"/>
      <c r="V10455" s="149"/>
      <c r="W10455" s="140" t="str" cm="1">
        <f t="array" ref="W10455">IF(SUM(LEN(B10455:V10455))=0,"",IF(OR(OR(ISBLANK(F10455),SUM(LEN(C10455),LEN(D10455))=0),AND(NOT(E10455="Unknown"),ISBLANK(J10455)),AND(NOT(O10455="Unknown"),ISBLANK(R10455))),"Missing Information", INDEX(Table15[Entire Service Line Classification], MATCH(SUMIFS(Table15[Unique ID],Table15[System-Owned Portion],E10455,Table15[If Material Anything Other than "Lead" in Column E,Was Material Ever Previously Lead?],G10455,Table15[Customer-Owned Portion],O10455),Table15[Unique ID],0),0)))</f>
        <v/>
      </c>
    </row>
    <row r="10456" spans="2:23" x14ac:dyDescent="0.25">
      <c r="B10456" s="145"/>
      <c r="C10456" s="31"/>
      <c r="D10456" s="31"/>
      <c r="E10456" s="43"/>
      <c r="F10456" s="42"/>
      <c r="G10456" s="83"/>
      <c r="H10456" s="31"/>
      <c r="I10456" s="31"/>
      <c r="J10456" s="83"/>
      <c r="K10456" s="31"/>
      <c r="L10456" s="31"/>
      <c r="M10456" s="168"/>
      <c r="N10456" s="147"/>
      <c r="O10456" s="105"/>
      <c r="P10456" s="42"/>
      <c r="Q10456" s="31"/>
      <c r="R10456" s="83"/>
      <c r="S10456" s="31"/>
      <c r="T10456" s="31"/>
      <c r="U10456" s="168"/>
      <c r="V10456" s="149"/>
      <c r="W10456" s="140" t="str" cm="1">
        <f t="array" ref="W10456">IF(SUM(LEN(B10456:V10456))=0,"",IF(OR(OR(ISBLANK(F10456),SUM(LEN(C10456),LEN(D10456))=0),AND(NOT(E10456="Unknown"),ISBLANK(J10456)),AND(NOT(O10456="Unknown"),ISBLANK(R10456))),"Missing Information", INDEX(Table15[Entire Service Line Classification], MATCH(SUMIFS(Table15[Unique ID],Table15[System-Owned Portion],E10456,Table15[If Material Anything Other than "Lead" in Column E,Was Material Ever Previously Lead?],G10456,Table15[Customer-Owned Portion],O10456),Table15[Unique ID],0),0)))</f>
        <v/>
      </c>
    </row>
    <row r="10457" spans="2:23" x14ac:dyDescent="0.25">
      <c r="B10457" s="145"/>
      <c r="C10457" s="31"/>
      <c r="D10457" s="31"/>
      <c r="E10457" s="43"/>
      <c r="F10457" s="42"/>
      <c r="G10457" s="83"/>
      <c r="H10457" s="31"/>
      <c r="I10457" s="31"/>
      <c r="J10457" s="83"/>
      <c r="K10457" s="31"/>
      <c r="L10457" s="31"/>
      <c r="M10457" s="168"/>
      <c r="N10457" s="147"/>
      <c r="O10457" s="105"/>
      <c r="P10457" s="42"/>
      <c r="Q10457" s="31"/>
      <c r="R10457" s="83"/>
      <c r="S10457" s="31"/>
      <c r="T10457" s="31"/>
      <c r="U10457" s="168"/>
      <c r="V10457" s="149"/>
      <c r="W10457" s="140" t="str" cm="1">
        <f t="array" ref="W10457">IF(SUM(LEN(B10457:V10457))=0,"",IF(OR(OR(ISBLANK(F10457),SUM(LEN(C10457),LEN(D10457))=0),AND(NOT(E10457="Unknown"),ISBLANK(J10457)),AND(NOT(O10457="Unknown"),ISBLANK(R10457))),"Missing Information", INDEX(Table15[Entire Service Line Classification], MATCH(SUMIFS(Table15[Unique ID],Table15[System-Owned Portion],E10457,Table15[If Material Anything Other than "Lead" in Column E,Was Material Ever Previously Lead?],G10457,Table15[Customer-Owned Portion],O10457),Table15[Unique ID],0),0)))</f>
        <v/>
      </c>
    </row>
    <row r="10458" spans="2:23" x14ac:dyDescent="0.25">
      <c r="B10458" s="145"/>
      <c r="C10458" s="31"/>
      <c r="D10458" s="31"/>
      <c r="E10458" s="43"/>
      <c r="F10458" s="42"/>
      <c r="G10458" s="83"/>
      <c r="H10458" s="31"/>
      <c r="I10458" s="31"/>
      <c r="J10458" s="83"/>
      <c r="K10458" s="31"/>
      <c r="L10458" s="31"/>
      <c r="M10458" s="168"/>
      <c r="N10458" s="147"/>
      <c r="O10458" s="105"/>
      <c r="P10458" s="42"/>
      <c r="Q10458" s="31"/>
      <c r="R10458" s="83"/>
      <c r="S10458" s="31"/>
      <c r="T10458" s="31"/>
      <c r="U10458" s="168"/>
      <c r="V10458" s="149"/>
      <c r="W10458" s="140" t="str" cm="1">
        <f t="array" ref="W10458">IF(SUM(LEN(B10458:V10458))=0,"",IF(OR(OR(ISBLANK(F10458),SUM(LEN(C10458),LEN(D10458))=0),AND(NOT(E10458="Unknown"),ISBLANK(J10458)),AND(NOT(O10458="Unknown"),ISBLANK(R10458))),"Missing Information", INDEX(Table15[Entire Service Line Classification], MATCH(SUMIFS(Table15[Unique ID],Table15[System-Owned Portion],E10458,Table15[If Material Anything Other than "Lead" in Column E,Was Material Ever Previously Lead?],G10458,Table15[Customer-Owned Portion],O10458),Table15[Unique ID],0),0)))</f>
        <v/>
      </c>
    </row>
    <row r="10459" spans="2:23" x14ac:dyDescent="0.25">
      <c r="B10459" s="145"/>
      <c r="C10459" s="31"/>
      <c r="D10459" s="31"/>
      <c r="E10459" s="43"/>
      <c r="F10459" s="42"/>
      <c r="G10459" s="83"/>
      <c r="H10459" s="31"/>
      <c r="I10459" s="31"/>
      <c r="J10459" s="83"/>
      <c r="K10459" s="31"/>
      <c r="L10459" s="31"/>
      <c r="M10459" s="168"/>
      <c r="N10459" s="147"/>
      <c r="O10459" s="105"/>
      <c r="P10459" s="42"/>
      <c r="Q10459" s="31"/>
      <c r="R10459" s="83"/>
      <c r="S10459" s="31"/>
      <c r="T10459" s="31"/>
      <c r="U10459" s="168"/>
      <c r="V10459" s="149"/>
      <c r="W10459" s="140" t="str" cm="1">
        <f t="array" ref="W10459">IF(SUM(LEN(B10459:V10459))=0,"",IF(OR(OR(ISBLANK(F10459),SUM(LEN(C10459),LEN(D10459))=0),AND(NOT(E10459="Unknown"),ISBLANK(J10459)),AND(NOT(O10459="Unknown"),ISBLANK(R10459))),"Missing Information", INDEX(Table15[Entire Service Line Classification], MATCH(SUMIFS(Table15[Unique ID],Table15[System-Owned Portion],E10459,Table15[If Material Anything Other than "Lead" in Column E,Was Material Ever Previously Lead?],G10459,Table15[Customer-Owned Portion],O10459),Table15[Unique ID],0),0)))</f>
        <v/>
      </c>
    </row>
    <row r="10460" spans="2:23" x14ac:dyDescent="0.25">
      <c r="B10460" s="145"/>
      <c r="C10460" s="31"/>
      <c r="D10460" s="31"/>
      <c r="E10460" s="43"/>
      <c r="F10460" s="42"/>
      <c r="G10460" s="83"/>
      <c r="H10460" s="31"/>
      <c r="I10460" s="31"/>
      <c r="J10460" s="83"/>
      <c r="K10460" s="31"/>
      <c r="L10460" s="31"/>
      <c r="M10460" s="168"/>
      <c r="N10460" s="147"/>
      <c r="O10460" s="105"/>
      <c r="P10460" s="42"/>
      <c r="Q10460" s="31"/>
      <c r="R10460" s="83"/>
      <c r="S10460" s="31"/>
      <c r="T10460" s="31"/>
      <c r="U10460" s="168"/>
      <c r="V10460" s="149"/>
      <c r="W10460" s="140" t="str" cm="1">
        <f t="array" ref="W10460">IF(SUM(LEN(B10460:V10460))=0,"",IF(OR(OR(ISBLANK(F10460),SUM(LEN(C10460),LEN(D10460))=0),AND(NOT(E10460="Unknown"),ISBLANK(J10460)),AND(NOT(O10460="Unknown"),ISBLANK(R10460))),"Missing Information", INDEX(Table15[Entire Service Line Classification], MATCH(SUMIFS(Table15[Unique ID],Table15[System-Owned Portion],E10460,Table15[If Material Anything Other than "Lead" in Column E,Was Material Ever Previously Lead?],G10460,Table15[Customer-Owned Portion],O10460),Table15[Unique ID],0),0)))</f>
        <v/>
      </c>
    </row>
    <row r="10461" spans="2:23" x14ac:dyDescent="0.25">
      <c r="B10461" s="145"/>
      <c r="C10461" s="31"/>
      <c r="D10461" s="31"/>
      <c r="E10461" s="43"/>
      <c r="F10461" s="42"/>
      <c r="G10461" s="83"/>
      <c r="H10461" s="31"/>
      <c r="I10461" s="31"/>
      <c r="J10461" s="83"/>
      <c r="K10461" s="31"/>
      <c r="L10461" s="31"/>
      <c r="M10461" s="168"/>
      <c r="N10461" s="147"/>
      <c r="O10461" s="105"/>
      <c r="P10461" s="42"/>
      <c r="Q10461" s="31"/>
      <c r="R10461" s="83"/>
      <c r="S10461" s="31"/>
      <c r="T10461" s="31"/>
      <c r="U10461" s="168"/>
      <c r="V10461" s="149"/>
      <c r="W10461" s="140" t="str" cm="1">
        <f t="array" ref="W10461">IF(SUM(LEN(B10461:V10461))=0,"",IF(OR(OR(ISBLANK(F10461),SUM(LEN(C10461),LEN(D10461))=0),AND(NOT(E10461="Unknown"),ISBLANK(J10461)),AND(NOT(O10461="Unknown"),ISBLANK(R10461))),"Missing Information", INDEX(Table15[Entire Service Line Classification], MATCH(SUMIFS(Table15[Unique ID],Table15[System-Owned Portion],E10461,Table15[If Material Anything Other than "Lead" in Column E,Was Material Ever Previously Lead?],G10461,Table15[Customer-Owned Portion],O10461),Table15[Unique ID],0),0)))</f>
        <v/>
      </c>
    </row>
    <row r="10462" spans="2:23" x14ac:dyDescent="0.25">
      <c r="B10462" s="145"/>
      <c r="C10462" s="31"/>
      <c r="D10462" s="31"/>
      <c r="E10462" s="43"/>
      <c r="F10462" s="42"/>
      <c r="G10462" s="83"/>
      <c r="H10462" s="31"/>
      <c r="I10462" s="31"/>
      <c r="J10462" s="83"/>
      <c r="K10462" s="31"/>
      <c r="L10462" s="31"/>
      <c r="M10462" s="168"/>
      <c r="N10462" s="147"/>
      <c r="O10462" s="105"/>
      <c r="P10462" s="42"/>
      <c r="Q10462" s="31"/>
      <c r="R10462" s="83"/>
      <c r="S10462" s="31"/>
      <c r="T10462" s="31"/>
      <c r="U10462" s="168"/>
      <c r="V10462" s="149"/>
      <c r="W10462" s="140" t="str" cm="1">
        <f t="array" ref="W10462">IF(SUM(LEN(B10462:V10462))=0,"",IF(OR(OR(ISBLANK(F10462),SUM(LEN(C10462),LEN(D10462))=0),AND(NOT(E10462="Unknown"),ISBLANK(J10462)),AND(NOT(O10462="Unknown"),ISBLANK(R10462))),"Missing Information", INDEX(Table15[Entire Service Line Classification], MATCH(SUMIFS(Table15[Unique ID],Table15[System-Owned Portion],E10462,Table15[If Material Anything Other than "Lead" in Column E,Was Material Ever Previously Lead?],G10462,Table15[Customer-Owned Portion],O10462),Table15[Unique ID],0),0)))</f>
        <v/>
      </c>
    </row>
    <row r="10463" spans="2:23" x14ac:dyDescent="0.25">
      <c r="B10463" s="145"/>
      <c r="C10463" s="31"/>
      <c r="D10463" s="31"/>
      <c r="E10463" s="43"/>
      <c r="F10463" s="42"/>
      <c r="G10463" s="83"/>
      <c r="H10463" s="31"/>
      <c r="I10463" s="31"/>
      <c r="J10463" s="83"/>
      <c r="K10463" s="31"/>
      <c r="L10463" s="31"/>
      <c r="M10463" s="168"/>
      <c r="N10463" s="147"/>
      <c r="O10463" s="105"/>
      <c r="P10463" s="42"/>
      <c r="Q10463" s="31"/>
      <c r="R10463" s="83"/>
      <c r="S10463" s="31"/>
      <c r="T10463" s="31"/>
      <c r="U10463" s="168"/>
      <c r="V10463" s="149"/>
      <c r="W10463" s="140" t="str" cm="1">
        <f t="array" ref="W10463">IF(SUM(LEN(B10463:V10463))=0,"",IF(OR(OR(ISBLANK(F10463),SUM(LEN(C10463),LEN(D10463))=0),AND(NOT(E10463="Unknown"),ISBLANK(J10463)),AND(NOT(O10463="Unknown"),ISBLANK(R10463))),"Missing Information", INDEX(Table15[Entire Service Line Classification], MATCH(SUMIFS(Table15[Unique ID],Table15[System-Owned Portion],E10463,Table15[If Material Anything Other than "Lead" in Column E,Was Material Ever Previously Lead?],G10463,Table15[Customer-Owned Portion],O10463),Table15[Unique ID],0),0)))</f>
        <v/>
      </c>
    </row>
    <row r="10464" spans="2:23" x14ac:dyDescent="0.25">
      <c r="B10464" s="145"/>
      <c r="C10464" s="31"/>
      <c r="D10464" s="31"/>
      <c r="E10464" s="43"/>
      <c r="F10464" s="42"/>
      <c r="G10464" s="83"/>
      <c r="H10464" s="31"/>
      <c r="I10464" s="31"/>
      <c r="J10464" s="83"/>
      <c r="K10464" s="31"/>
      <c r="L10464" s="31"/>
      <c r="M10464" s="168"/>
      <c r="N10464" s="147"/>
      <c r="O10464" s="105"/>
      <c r="P10464" s="42"/>
      <c r="Q10464" s="31"/>
      <c r="R10464" s="83"/>
      <c r="S10464" s="31"/>
      <c r="T10464" s="31"/>
      <c r="U10464" s="168"/>
      <c r="V10464" s="149"/>
      <c r="W10464" s="140" t="str" cm="1">
        <f t="array" ref="W10464">IF(SUM(LEN(B10464:V10464))=0,"",IF(OR(OR(ISBLANK(F10464),SUM(LEN(C10464),LEN(D10464))=0),AND(NOT(E10464="Unknown"),ISBLANK(J10464)),AND(NOT(O10464="Unknown"),ISBLANK(R10464))),"Missing Information", INDEX(Table15[Entire Service Line Classification], MATCH(SUMIFS(Table15[Unique ID],Table15[System-Owned Portion],E10464,Table15[If Material Anything Other than "Lead" in Column E,Was Material Ever Previously Lead?],G10464,Table15[Customer-Owned Portion],O10464),Table15[Unique ID],0),0)))</f>
        <v/>
      </c>
    </row>
    <row r="10465" spans="2:23" x14ac:dyDescent="0.25">
      <c r="B10465" s="145"/>
      <c r="C10465" s="31"/>
      <c r="D10465" s="31"/>
      <c r="E10465" s="43"/>
      <c r="F10465" s="42"/>
      <c r="G10465" s="83"/>
      <c r="H10465" s="31"/>
      <c r="I10465" s="31"/>
      <c r="J10465" s="83"/>
      <c r="K10465" s="31"/>
      <c r="L10465" s="31"/>
      <c r="M10465" s="168"/>
      <c r="N10465" s="147"/>
      <c r="O10465" s="105"/>
      <c r="P10465" s="42"/>
      <c r="Q10465" s="31"/>
      <c r="R10465" s="83"/>
      <c r="S10465" s="31"/>
      <c r="T10465" s="31"/>
      <c r="U10465" s="168"/>
      <c r="V10465" s="149"/>
      <c r="W10465" s="140" t="str" cm="1">
        <f t="array" ref="W10465">IF(SUM(LEN(B10465:V10465))=0,"",IF(OR(OR(ISBLANK(F10465),SUM(LEN(C10465),LEN(D10465))=0),AND(NOT(E10465="Unknown"),ISBLANK(J10465)),AND(NOT(O10465="Unknown"),ISBLANK(R10465))),"Missing Information", INDEX(Table15[Entire Service Line Classification], MATCH(SUMIFS(Table15[Unique ID],Table15[System-Owned Portion],E10465,Table15[If Material Anything Other than "Lead" in Column E,Was Material Ever Previously Lead?],G10465,Table15[Customer-Owned Portion],O10465),Table15[Unique ID],0),0)))</f>
        <v/>
      </c>
    </row>
    <row r="10466" spans="2:23" x14ac:dyDescent="0.25">
      <c r="B10466" s="145"/>
      <c r="C10466" s="31"/>
      <c r="D10466" s="31"/>
      <c r="E10466" s="43"/>
      <c r="F10466" s="42"/>
      <c r="G10466" s="83"/>
      <c r="H10466" s="31"/>
      <c r="I10466" s="31"/>
      <c r="J10466" s="83"/>
      <c r="K10466" s="31"/>
      <c r="L10466" s="31"/>
      <c r="M10466" s="168"/>
      <c r="N10466" s="147"/>
      <c r="O10466" s="105"/>
      <c r="P10466" s="42"/>
      <c r="Q10466" s="31"/>
      <c r="R10466" s="83"/>
      <c r="S10466" s="31"/>
      <c r="T10466" s="31"/>
      <c r="U10466" s="168"/>
      <c r="V10466" s="149"/>
      <c r="W10466" s="140" t="str" cm="1">
        <f t="array" ref="W10466">IF(SUM(LEN(B10466:V10466))=0,"",IF(OR(OR(ISBLANK(F10466),SUM(LEN(C10466),LEN(D10466))=0),AND(NOT(E10466="Unknown"),ISBLANK(J10466)),AND(NOT(O10466="Unknown"),ISBLANK(R10466))),"Missing Information", INDEX(Table15[Entire Service Line Classification], MATCH(SUMIFS(Table15[Unique ID],Table15[System-Owned Portion],E10466,Table15[If Material Anything Other than "Lead" in Column E,Was Material Ever Previously Lead?],G10466,Table15[Customer-Owned Portion],O10466),Table15[Unique ID],0),0)))</f>
        <v/>
      </c>
    </row>
    <row r="10467" spans="2:23" x14ac:dyDescent="0.25">
      <c r="B10467" s="145"/>
      <c r="C10467" s="31"/>
      <c r="D10467" s="31"/>
      <c r="E10467" s="43"/>
      <c r="F10467" s="42"/>
      <c r="G10467" s="83"/>
      <c r="H10467" s="31"/>
      <c r="I10467" s="31"/>
      <c r="J10467" s="83"/>
      <c r="K10467" s="31"/>
      <c r="L10467" s="31"/>
      <c r="M10467" s="168"/>
      <c r="N10467" s="147"/>
      <c r="O10467" s="105"/>
      <c r="P10467" s="42"/>
      <c r="Q10467" s="31"/>
      <c r="R10467" s="83"/>
      <c r="S10467" s="31"/>
      <c r="T10467" s="31"/>
      <c r="U10467" s="168"/>
      <c r="V10467" s="149"/>
      <c r="W10467" s="140" t="str" cm="1">
        <f t="array" ref="W10467">IF(SUM(LEN(B10467:V10467))=0,"",IF(OR(OR(ISBLANK(F10467),SUM(LEN(C10467),LEN(D10467))=0),AND(NOT(E10467="Unknown"),ISBLANK(J10467)),AND(NOT(O10467="Unknown"),ISBLANK(R10467))),"Missing Information", INDEX(Table15[Entire Service Line Classification], MATCH(SUMIFS(Table15[Unique ID],Table15[System-Owned Portion],E10467,Table15[If Material Anything Other than "Lead" in Column E,Was Material Ever Previously Lead?],G10467,Table15[Customer-Owned Portion],O10467),Table15[Unique ID],0),0)))</f>
        <v/>
      </c>
    </row>
    <row r="10468" spans="2:23" x14ac:dyDescent="0.25">
      <c r="B10468" s="145"/>
      <c r="C10468" s="31"/>
      <c r="D10468" s="31"/>
      <c r="E10468" s="43"/>
      <c r="F10468" s="42"/>
      <c r="G10468" s="83"/>
      <c r="H10468" s="31"/>
      <c r="I10468" s="31"/>
      <c r="J10468" s="83"/>
      <c r="K10468" s="31"/>
      <c r="L10468" s="31"/>
      <c r="M10468" s="168"/>
      <c r="N10468" s="147"/>
      <c r="O10468" s="105"/>
      <c r="P10468" s="42"/>
      <c r="Q10468" s="31"/>
      <c r="R10468" s="83"/>
      <c r="S10468" s="31"/>
      <c r="T10468" s="31"/>
      <c r="U10468" s="168"/>
      <c r="V10468" s="149"/>
      <c r="W10468" s="140" t="str" cm="1">
        <f t="array" ref="W10468">IF(SUM(LEN(B10468:V10468))=0,"",IF(OR(OR(ISBLANK(F10468),SUM(LEN(C10468),LEN(D10468))=0),AND(NOT(E10468="Unknown"),ISBLANK(J10468)),AND(NOT(O10468="Unknown"),ISBLANK(R10468))),"Missing Information", INDEX(Table15[Entire Service Line Classification], MATCH(SUMIFS(Table15[Unique ID],Table15[System-Owned Portion],E10468,Table15[If Material Anything Other than "Lead" in Column E,Was Material Ever Previously Lead?],G10468,Table15[Customer-Owned Portion],O10468),Table15[Unique ID],0),0)))</f>
        <v/>
      </c>
    </row>
    <row r="10469" spans="2:23" x14ac:dyDescent="0.25">
      <c r="B10469" s="145"/>
      <c r="C10469" s="31"/>
      <c r="D10469" s="31"/>
      <c r="E10469" s="43"/>
      <c r="F10469" s="42"/>
      <c r="G10469" s="83"/>
      <c r="H10469" s="31"/>
      <c r="I10469" s="31"/>
      <c r="J10469" s="83"/>
      <c r="K10469" s="31"/>
      <c r="L10469" s="31"/>
      <c r="M10469" s="168"/>
      <c r="N10469" s="147"/>
      <c r="O10469" s="105"/>
      <c r="P10469" s="42"/>
      <c r="Q10469" s="31"/>
      <c r="R10469" s="83"/>
      <c r="S10469" s="31"/>
      <c r="T10469" s="31"/>
      <c r="U10469" s="168"/>
      <c r="V10469" s="149"/>
      <c r="W10469" s="140" t="str" cm="1">
        <f t="array" ref="W10469">IF(SUM(LEN(B10469:V10469))=0,"",IF(OR(OR(ISBLANK(F10469),SUM(LEN(C10469),LEN(D10469))=0),AND(NOT(E10469="Unknown"),ISBLANK(J10469)),AND(NOT(O10469="Unknown"),ISBLANK(R10469))),"Missing Information", INDEX(Table15[Entire Service Line Classification], MATCH(SUMIFS(Table15[Unique ID],Table15[System-Owned Portion],E10469,Table15[If Material Anything Other than "Lead" in Column E,Was Material Ever Previously Lead?],G10469,Table15[Customer-Owned Portion],O10469),Table15[Unique ID],0),0)))</f>
        <v/>
      </c>
    </row>
    <row r="10470" spans="2:23" x14ac:dyDescent="0.25">
      <c r="B10470" s="145"/>
      <c r="C10470" s="31"/>
      <c r="D10470" s="31"/>
      <c r="E10470" s="43"/>
      <c r="F10470" s="42"/>
      <c r="G10470" s="83"/>
      <c r="H10470" s="31"/>
      <c r="I10470" s="31"/>
      <c r="J10470" s="83"/>
      <c r="K10470" s="31"/>
      <c r="L10470" s="31"/>
      <c r="M10470" s="168"/>
      <c r="N10470" s="147"/>
      <c r="O10470" s="105"/>
      <c r="P10470" s="42"/>
      <c r="Q10470" s="31"/>
      <c r="R10470" s="83"/>
      <c r="S10470" s="31"/>
      <c r="T10470" s="31"/>
      <c r="U10470" s="168"/>
      <c r="V10470" s="149"/>
      <c r="W10470" s="140" t="str" cm="1">
        <f t="array" ref="W10470">IF(SUM(LEN(B10470:V10470))=0,"",IF(OR(OR(ISBLANK(F10470),SUM(LEN(C10470),LEN(D10470))=0),AND(NOT(E10470="Unknown"),ISBLANK(J10470)),AND(NOT(O10470="Unknown"),ISBLANK(R10470))),"Missing Information", INDEX(Table15[Entire Service Line Classification], MATCH(SUMIFS(Table15[Unique ID],Table15[System-Owned Portion],E10470,Table15[If Material Anything Other than "Lead" in Column E,Was Material Ever Previously Lead?],G10470,Table15[Customer-Owned Portion],O10470),Table15[Unique ID],0),0)))</f>
        <v/>
      </c>
    </row>
    <row r="10471" spans="2:23" x14ac:dyDescent="0.25">
      <c r="B10471" s="145"/>
      <c r="C10471" s="31"/>
      <c r="D10471" s="31"/>
      <c r="E10471" s="43"/>
      <c r="F10471" s="42"/>
      <c r="G10471" s="83"/>
      <c r="H10471" s="31"/>
      <c r="I10471" s="31"/>
      <c r="J10471" s="83"/>
      <c r="K10471" s="31"/>
      <c r="L10471" s="31"/>
      <c r="M10471" s="168"/>
      <c r="N10471" s="147"/>
      <c r="O10471" s="105"/>
      <c r="P10471" s="42"/>
      <c r="Q10471" s="31"/>
      <c r="R10471" s="83"/>
      <c r="S10471" s="31"/>
      <c r="T10471" s="31"/>
      <c r="U10471" s="168"/>
      <c r="V10471" s="149"/>
      <c r="W10471" s="140" t="str" cm="1">
        <f t="array" ref="W10471">IF(SUM(LEN(B10471:V10471))=0,"",IF(OR(OR(ISBLANK(F10471),SUM(LEN(C10471),LEN(D10471))=0),AND(NOT(E10471="Unknown"),ISBLANK(J10471)),AND(NOT(O10471="Unknown"),ISBLANK(R10471))),"Missing Information", INDEX(Table15[Entire Service Line Classification], MATCH(SUMIFS(Table15[Unique ID],Table15[System-Owned Portion],E10471,Table15[If Material Anything Other than "Lead" in Column E,Was Material Ever Previously Lead?],G10471,Table15[Customer-Owned Portion],O10471),Table15[Unique ID],0),0)))</f>
        <v/>
      </c>
    </row>
    <row r="10472" spans="2:23" x14ac:dyDescent="0.25">
      <c r="B10472" s="145"/>
      <c r="C10472" s="31"/>
      <c r="D10472" s="31"/>
      <c r="E10472" s="43"/>
      <c r="F10472" s="42"/>
      <c r="G10472" s="83"/>
      <c r="H10472" s="31"/>
      <c r="I10472" s="31"/>
      <c r="J10472" s="83"/>
      <c r="K10472" s="31"/>
      <c r="L10472" s="31"/>
      <c r="M10472" s="168"/>
      <c r="N10472" s="147"/>
      <c r="O10472" s="105"/>
      <c r="P10472" s="42"/>
      <c r="Q10472" s="31"/>
      <c r="R10472" s="83"/>
      <c r="S10472" s="31"/>
      <c r="T10472" s="31"/>
      <c r="U10472" s="168"/>
      <c r="V10472" s="149"/>
      <c r="W10472" s="140" t="str" cm="1">
        <f t="array" ref="W10472">IF(SUM(LEN(B10472:V10472))=0,"",IF(OR(OR(ISBLANK(F10472),SUM(LEN(C10472),LEN(D10472))=0),AND(NOT(E10472="Unknown"),ISBLANK(J10472)),AND(NOT(O10472="Unknown"),ISBLANK(R10472))),"Missing Information", INDEX(Table15[Entire Service Line Classification], MATCH(SUMIFS(Table15[Unique ID],Table15[System-Owned Portion],E10472,Table15[If Material Anything Other than "Lead" in Column E,Was Material Ever Previously Lead?],G10472,Table15[Customer-Owned Portion],O10472),Table15[Unique ID],0),0)))</f>
        <v/>
      </c>
    </row>
    <row r="10473" spans="2:23" x14ac:dyDescent="0.25">
      <c r="B10473" s="145"/>
      <c r="C10473" s="31"/>
      <c r="D10473" s="31"/>
      <c r="E10473" s="43"/>
      <c r="F10473" s="42"/>
      <c r="G10473" s="83"/>
      <c r="H10473" s="31"/>
      <c r="I10473" s="31"/>
      <c r="J10473" s="83"/>
      <c r="K10473" s="31"/>
      <c r="L10473" s="31"/>
      <c r="M10473" s="168"/>
      <c r="N10473" s="147"/>
      <c r="O10473" s="105"/>
      <c r="P10473" s="42"/>
      <c r="Q10473" s="31"/>
      <c r="R10473" s="83"/>
      <c r="S10473" s="31"/>
      <c r="T10473" s="31"/>
      <c r="U10473" s="168"/>
      <c r="V10473" s="149"/>
      <c r="W10473" s="140" t="str" cm="1">
        <f t="array" ref="W10473">IF(SUM(LEN(B10473:V10473))=0,"",IF(OR(OR(ISBLANK(F10473),SUM(LEN(C10473),LEN(D10473))=0),AND(NOT(E10473="Unknown"),ISBLANK(J10473)),AND(NOT(O10473="Unknown"),ISBLANK(R10473))),"Missing Information", INDEX(Table15[Entire Service Line Classification], MATCH(SUMIFS(Table15[Unique ID],Table15[System-Owned Portion],E10473,Table15[If Material Anything Other than "Lead" in Column E,Was Material Ever Previously Lead?],G10473,Table15[Customer-Owned Portion],O10473),Table15[Unique ID],0),0)))</f>
        <v/>
      </c>
    </row>
    <row r="10474" spans="2:23" x14ac:dyDescent="0.25">
      <c r="B10474" s="145"/>
      <c r="C10474" s="31"/>
      <c r="D10474" s="31"/>
      <c r="E10474" s="43"/>
      <c r="F10474" s="42"/>
      <c r="G10474" s="83"/>
      <c r="H10474" s="31"/>
      <c r="I10474" s="31"/>
      <c r="J10474" s="83"/>
      <c r="K10474" s="31"/>
      <c r="L10474" s="31"/>
      <c r="M10474" s="168"/>
      <c r="N10474" s="147"/>
      <c r="O10474" s="105"/>
      <c r="P10474" s="42"/>
      <c r="Q10474" s="31"/>
      <c r="R10474" s="83"/>
      <c r="S10474" s="31"/>
      <c r="T10474" s="31"/>
      <c r="U10474" s="168"/>
      <c r="V10474" s="149"/>
      <c r="W10474" s="140" t="str" cm="1">
        <f t="array" ref="W10474">IF(SUM(LEN(B10474:V10474))=0,"",IF(OR(OR(ISBLANK(F10474),SUM(LEN(C10474),LEN(D10474))=0),AND(NOT(E10474="Unknown"),ISBLANK(J10474)),AND(NOT(O10474="Unknown"),ISBLANK(R10474))),"Missing Information", INDEX(Table15[Entire Service Line Classification], MATCH(SUMIFS(Table15[Unique ID],Table15[System-Owned Portion],E10474,Table15[If Material Anything Other than "Lead" in Column E,Was Material Ever Previously Lead?],G10474,Table15[Customer-Owned Portion],O10474),Table15[Unique ID],0),0)))</f>
        <v/>
      </c>
    </row>
    <row r="10475" spans="2:23" x14ac:dyDescent="0.25">
      <c r="B10475" s="145"/>
      <c r="C10475" s="31"/>
      <c r="D10475" s="31"/>
      <c r="E10475" s="43"/>
      <c r="F10475" s="42"/>
      <c r="G10475" s="83"/>
      <c r="H10475" s="31"/>
      <c r="I10475" s="31"/>
      <c r="J10475" s="83"/>
      <c r="K10475" s="31"/>
      <c r="L10475" s="31"/>
      <c r="M10475" s="168"/>
      <c r="N10475" s="147"/>
      <c r="O10475" s="105"/>
      <c r="P10475" s="42"/>
      <c r="Q10475" s="31"/>
      <c r="R10475" s="83"/>
      <c r="S10475" s="31"/>
      <c r="T10475" s="31"/>
      <c r="U10475" s="168"/>
      <c r="V10475" s="149"/>
      <c r="W10475" s="140" t="str" cm="1">
        <f t="array" ref="W10475">IF(SUM(LEN(B10475:V10475))=0,"",IF(OR(OR(ISBLANK(F10475),SUM(LEN(C10475),LEN(D10475))=0),AND(NOT(E10475="Unknown"),ISBLANK(J10475)),AND(NOT(O10475="Unknown"),ISBLANK(R10475))),"Missing Information", INDEX(Table15[Entire Service Line Classification], MATCH(SUMIFS(Table15[Unique ID],Table15[System-Owned Portion],E10475,Table15[If Material Anything Other than "Lead" in Column E,Was Material Ever Previously Lead?],G10475,Table15[Customer-Owned Portion],O10475),Table15[Unique ID],0),0)))</f>
        <v/>
      </c>
    </row>
    <row r="10476" spans="2:23" x14ac:dyDescent="0.25">
      <c r="B10476" s="145"/>
      <c r="C10476" s="31"/>
      <c r="D10476" s="31"/>
      <c r="E10476" s="43"/>
      <c r="F10476" s="42"/>
      <c r="G10476" s="83"/>
      <c r="H10476" s="31"/>
      <c r="I10476" s="31"/>
      <c r="J10476" s="83"/>
      <c r="K10476" s="31"/>
      <c r="L10476" s="31"/>
      <c r="M10476" s="168"/>
      <c r="N10476" s="147"/>
      <c r="O10476" s="105"/>
      <c r="P10476" s="42"/>
      <c r="Q10476" s="31"/>
      <c r="R10476" s="83"/>
      <c r="S10476" s="31"/>
      <c r="T10476" s="31"/>
      <c r="U10476" s="168"/>
      <c r="V10476" s="149"/>
      <c r="W10476" s="140" t="str" cm="1">
        <f t="array" ref="W10476">IF(SUM(LEN(B10476:V10476))=0,"",IF(OR(OR(ISBLANK(F10476),SUM(LEN(C10476),LEN(D10476))=0),AND(NOT(E10476="Unknown"),ISBLANK(J10476)),AND(NOT(O10476="Unknown"),ISBLANK(R10476))),"Missing Information", INDEX(Table15[Entire Service Line Classification], MATCH(SUMIFS(Table15[Unique ID],Table15[System-Owned Portion],E10476,Table15[If Material Anything Other than "Lead" in Column E,Was Material Ever Previously Lead?],G10476,Table15[Customer-Owned Portion],O10476),Table15[Unique ID],0),0)))</f>
        <v/>
      </c>
    </row>
    <row r="10477" spans="2:23" x14ac:dyDescent="0.25">
      <c r="B10477" s="145"/>
      <c r="C10477" s="31"/>
      <c r="D10477" s="31"/>
      <c r="E10477" s="43"/>
      <c r="F10477" s="42"/>
      <c r="G10477" s="83"/>
      <c r="H10477" s="31"/>
      <c r="I10477" s="31"/>
      <c r="J10477" s="83"/>
      <c r="K10477" s="31"/>
      <c r="L10477" s="31"/>
      <c r="M10477" s="168"/>
      <c r="N10477" s="147"/>
      <c r="O10477" s="105"/>
      <c r="P10477" s="42"/>
      <c r="Q10477" s="31"/>
      <c r="R10477" s="83"/>
      <c r="S10477" s="31"/>
      <c r="T10477" s="31"/>
      <c r="U10477" s="168"/>
      <c r="V10477" s="149"/>
      <c r="W10477" s="140" t="str" cm="1">
        <f t="array" ref="W10477">IF(SUM(LEN(B10477:V10477))=0,"",IF(OR(OR(ISBLANK(F10477),SUM(LEN(C10477),LEN(D10477))=0),AND(NOT(E10477="Unknown"),ISBLANK(J10477)),AND(NOT(O10477="Unknown"),ISBLANK(R10477))),"Missing Information", INDEX(Table15[Entire Service Line Classification], MATCH(SUMIFS(Table15[Unique ID],Table15[System-Owned Portion],E10477,Table15[If Material Anything Other than "Lead" in Column E,Was Material Ever Previously Lead?],G10477,Table15[Customer-Owned Portion],O10477),Table15[Unique ID],0),0)))</f>
        <v/>
      </c>
    </row>
    <row r="10478" spans="2:23" x14ac:dyDescent="0.25">
      <c r="B10478" s="145"/>
      <c r="C10478" s="31"/>
      <c r="D10478" s="31"/>
      <c r="E10478" s="43"/>
      <c r="F10478" s="42"/>
      <c r="G10478" s="83"/>
      <c r="H10478" s="31"/>
      <c r="I10478" s="31"/>
      <c r="J10478" s="83"/>
      <c r="K10478" s="31"/>
      <c r="L10478" s="31"/>
      <c r="M10478" s="168"/>
      <c r="N10478" s="147"/>
      <c r="O10478" s="105"/>
      <c r="P10478" s="42"/>
      <c r="Q10478" s="31"/>
      <c r="R10478" s="83"/>
      <c r="S10478" s="31"/>
      <c r="T10478" s="31"/>
      <c r="U10478" s="168"/>
      <c r="V10478" s="149"/>
      <c r="W10478" s="140" t="str" cm="1">
        <f t="array" ref="W10478">IF(SUM(LEN(B10478:V10478))=0,"",IF(OR(OR(ISBLANK(F10478),SUM(LEN(C10478),LEN(D10478))=0),AND(NOT(E10478="Unknown"),ISBLANK(J10478)),AND(NOT(O10478="Unknown"),ISBLANK(R10478))),"Missing Information", INDEX(Table15[Entire Service Line Classification], MATCH(SUMIFS(Table15[Unique ID],Table15[System-Owned Portion],E10478,Table15[If Material Anything Other than "Lead" in Column E,Was Material Ever Previously Lead?],G10478,Table15[Customer-Owned Portion],O10478),Table15[Unique ID],0),0)))</f>
        <v/>
      </c>
    </row>
    <row r="10479" spans="2:23" x14ac:dyDescent="0.25">
      <c r="B10479" s="145"/>
      <c r="C10479" s="31"/>
      <c r="D10479" s="31"/>
      <c r="E10479" s="43"/>
      <c r="F10479" s="42"/>
      <c r="G10479" s="83"/>
      <c r="H10479" s="31"/>
      <c r="I10479" s="31"/>
      <c r="J10479" s="83"/>
      <c r="K10479" s="31"/>
      <c r="L10479" s="31"/>
      <c r="M10479" s="168"/>
      <c r="N10479" s="147"/>
      <c r="O10479" s="105"/>
      <c r="P10479" s="42"/>
      <c r="Q10479" s="31"/>
      <c r="R10479" s="83"/>
      <c r="S10479" s="31"/>
      <c r="T10479" s="31"/>
      <c r="U10479" s="168"/>
      <c r="V10479" s="149"/>
      <c r="W10479" s="140" t="str" cm="1">
        <f t="array" ref="W10479">IF(SUM(LEN(B10479:V10479))=0,"",IF(OR(OR(ISBLANK(F10479),SUM(LEN(C10479),LEN(D10479))=0),AND(NOT(E10479="Unknown"),ISBLANK(J10479)),AND(NOT(O10479="Unknown"),ISBLANK(R10479))),"Missing Information", INDEX(Table15[Entire Service Line Classification], MATCH(SUMIFS(Table15[Unique ID],Table15[System-Owned Portion],E10479,Table15[If Material Anything Other than "Lead" in Column E,Was Material Ever Previously Lead?],G10479,Table15[Customer-Owned Portion],O10479),Table15[Unique ID],0),0)))</f>
        <v/>
      </c>
    </row>
    <row r="10480" spans="2:23" x14ac:dyDescent="0.25">
      <c r="B10480" s="145"/>
      <c r="C10480" s="31"/>
      <c r="D10480" s="31"/>
      <c r="E10480" s="43"/>
      <c r="F10480" s="42"/>
      <c r="G10480" s="83"/>
      <c r="H10480" s="31"/>
      <c r="I10480" s="31"/>
      <c r="J10480" s="83"/>
      <c r="K10480" s="31"/>
      <c r="L10480" s="31"/>
      <c r="M10480" s="168"/>
      <c r="N10480" s="147"/>
      <c r="O10480" s="105"/>
      <c r="P10480" s="42"/>
      <c r="Q10480" s="31"/>
      <c r="R10480" s="83"/>
      <c r="S10480" s="31"/>
      <c r="T10480" s="31"/>
      <c r="U10480" s="168"/>
      <c r="V10480" s="149"/>
      <c r="W10480" s="140" t="str" cm="1">
        <f t="array" ref="W10480">IF(SUM(LEN(B10480:V10480))=0,"",IF(OR(OR(ISBLANK(F10480),SUM(LEN(C10480),LEN(D10480))=0),AND(NOT(E10480="Unknown"),ISBLANK(J10480)),AND(NOT(O10480="Unknown"),ISBLANK(R10480))),"Missing Information", INDEX(Table15[Entire Service Line Classification], MATCH(SUMIFS(Table15[Unique ID],Table15[System-Owned Portion],E10480,Table15[If Material Anything Other than "Lead" in Column E,Was Material Ever Previously Lead?],G10480,Table15[Customer-Owned Portion],O10480),Table15[Unique ID],0),0)))</f>
        <v/>
      </c>
    </row>
    <row r="10481" spans="2:23" x14ac:dyDescent="0.25">
      <c r="B10481" s="145"/>
      <c r="C10481" s="31"/>
      <c r="D10481" s="31"/>
      <c r="E10481" s="43"/>
      <c r="F10481" s="42"/>
      <c r="G10481" s="83"/>
      <c r="H10481" s="31"/>
      <c r="I10481" s="31"/>
      <c r="J10481" s="83"/>
      <c r="K10481" s="31"/>
      <c r="L10481" s="31"/>
      <c r="M10481" s="168"/>
      <c r="N10481" s="147"/>
      <c r="O10481" s="105"/>
      <c r="P10481" s="42"/>
      <c r="Q10481" s="31"/>
      <c r="R10481" s="83"/>
      <c r="S10481" s="31"/>
      <c r="T10481" s="31"/>
      <c r="U10481" s="168"/>
      <c r="V10481" s="149"/>
      <c r="W10481" s="140" t="str" cm="1">
        <f t="array" ref="W10481">IF(SUM(LEN(B10481:V10481))=0,"",IF(OR(OR(ISBLANK(F10481),SUM(LEN(C10481),LEN(D10481))=0),AND(NOT(E10481="Unknown"),ISBLANK(J10481)),AND(NOT(O10481="Unknown"),ISBLANK(R10481))),"Missing Information", INDEX(Table15[Entire Service Line Classification], MATCH(SUMIFS(Table15[Unique ID],Table15[System-Owned Portion],E10481,Table15[If Material Anything Other than "Lead" in Column E,Was Material Ever Previously Lead?],G10481,Table15[Customer-Owned Portion],O10481),Table15[Unique ID],0),0)))</f>
        <v/>
      </c>
    </row>
    <row r="10482" spans="2:23" x14ac:dyDescent="0.25">
      <c r="B10482" s="145"/>
      <c r="C10482" s="31"/>
      <c r="D10482" s="31"/>
      <c r="E10482" s="43"/>
      <c r="F10482" s="42"/>
      <c r="G10482" s="83"/>
      <c r="H10482" s="31"/>
      <c r="I10482" s="31"/>
      <c r="J10482" s="83"/>
      <c r="K10482" s="31"/>
      <c r="L10482" s="31"/>
      <c r="M10482" s="168"/>
      <c r="N10482" s="147"/>
      <c r="O10482" s="105"/>
      <c r="P10482" s="42"/>
      <c r="Q10482" s="31"/>
      <c r="R10482" s="83"/>
      <c r="S10482" s="31"/>
      <c r="T10482" s="31"/>
      <c r="U10482" s="168"/>
      <c r="V10482" s="149"/>
      <c r="W10482" s="140" t="str" cm="1">
        <f t="array" ref="W10482">IF(SUM(LEN(B10482:V10482))=0,"",IF(OR(OR(ISBLANK(F10482),SUM(LEN(C10482),LEN(D10482))=0),AND(NOT(E10482="Unknown"),ISBLANK(J10482)),AND(NOT(O10482="Unknown"),ISBLANK(R10482))),"Missing Information", INDEX(Table15[Entire Service Line Classification], MATCH(SUMIFS(Table15[Unique ID],Table15[System-Owned Portion],E10482,Table15[If Material Anything Other than "Lead" in Column E,Was Material Ever Previously Lead?],G10482,Table15[Customer-Owned Portion],O10482),Table15[Unique ID],0),0)))</f>
        <v/>
      </c>
    </row>
    <row r="10483" spans="2:23" x14ac:dyDescent="0.25">
      <c r="B10483" s="145"/>
      <c r="C10483" s="31"/>
      <c r="D10483" s="31"/>
      <c r="E10483" s="43"/>
      <c r="F10483" s="42"/>
      <c r="G10483" s="83"/>
      <c r="H10483" s="31"/>
      <c r="I10483" s="31"/>
      <c r="J10483" s="83"/>
      <c r="K10483" s="31"/>
      <c r="L10483" s="31"/>
      <c r="M10483" s="168"/>
      <c r="N10483" s="147"/>
      <c r="O10483" s="105"/>
      <c r="P10483" s="42"/>
      <c r="Q10483" s="31"/>
      <c r="R10483" s="83"/>
      <c r="S10483" s="31"/>
      <c r="T10483" s="31"/>
      <c r="U10483" s="168"/>
      <c r="V10483" s="149"/>
      <c r="W10483" s="140" t="str" cm="1">
        <f t="array" ref="W10483">IF(SUM(LEN(B10483:V10483))=0,"",IF(OR(OR(ISBLANK(F10483),SUM(LEN(C10483),LEN(D10483))=0),AND(NOT(E10483="Unknown"),ISBLANK(J10483)),AND(NOT(O10483="Unknown"),ISBLANK(R10483))),"Missing Information", INDEX(Table15[Entire Service Line Classification], MATCH(SUMIFS(Table15[Unique ID],Table15[System-Owned Portion],E10483,Table15[If Material Anything Other than "Lead" in Column E,Was Material Ever Previously Lead?],G10483,Table15[Customer-Owned Portion],O10483),Table15[Unique ID],0),0)))</f>
        <v/>
      </c>
    </row>
    <row r="10484" spans="2:23" x14ac:dyDescent="0.25">
      <c r="B10484" s="145"/>
      <c r="C10484" s="31"/>
      <c r="D10484" s="31"/>
      <c r="E10484" s="43"/>
      <c r="F10484" s="42"/>
      <c r="G10484" s="83"/>
      <c r="H10484" s="31"/>
      <c r="I10484" s="31"/>
      <c r="J10484" s="83"/>
      <c r="K10484" s="31"/>
      <c r="L10484" s="31"/>
      <c r="M10484" s="168"/>
      <c r="N10484" s="147"/>
      <c r="O10484" s="105"/>
      <c r="P10484" s="42"/>
      <c r="Q10484" s="31"/>
      <c r="R10484" s="83"/>
      <c r="S10484" s="31"/>
      <c r="T10484" s="31"/>
      <c r="U10484" s="168"/>
      <c r="V10484" s="149"/>
      <c r="W10484" s="140" t="str" cm="1">
        <f t="array" ref="W10484">IF(SUM(LEN(B10484:V10484))=0,"",IF(OR(OR(ISBLANK(F10484),SUM(LEN(C10484),LEN(D10484))=0),AND(NOT(E10484="Unknown"),ISBLANK(J10484)),AND(NOT(O10484="Unknown"),ISBLANK(R10484))),"Missing Information", INDEX(Table15[Entire Service Line Classification], MATCH(SUMIFS(Table15[Unique ID],Table15[System-Owned Portion],E10484,Table15[If Material Anything Other than "Lead" in Column E,Was Material Ever Previously Lead?],G10484,Table15[Customer-Owned Portion],O10484),Table15[Unique ID],0),0)))</f>
        <v/>
      </c>
    </row>
    <row r="10485" spans="2:23" x14ac:dyDescent="0.25">
      <c r="B10485" s="145"/>
      <c r="C10485" s="31"/>
      <c r="D10485" s="31"/>
      <c r="E10485" s="43"/>
      <c r="F10485" s="42"/>
      <c r="G10485" s="83"/>
      <c r="H10485" s="31"/>
      <c r="I10485" s="31"/>
      <c r="J10485" s="83"/>
      <c r="K10485" s="31"/>
      <c r="L10485" s="31"/>
      <c r="M10485" s="168"/>
      <c r="N10485" s="147"/>
      <c r="O10485" s="105"/>
      <c r="P10485" s="42"/>
      <c r="Q10485" s="31"/>
      <c r="R10485" s="83"/>
      <c r="S10485" s="31"/>
      <c r="T10485" s="31"/>
      <c r="U10485" s="168"/>
      <c r="V10485" s="149"/>
      <c r="W10485" s="140" t="str" cm="1">
        <f t="array" ref="W10485">IF(SUM(LEN(B10485:V10485))=0,"",IF(OR(OR(ISBLANK(F10485),SUM(LEN(C10485),LEN(D10485))=0),AND(NOT(E10485="Unknown"),ISBLANK(J10485)),AND(NOT(O10485="Unknown"),ISBLANK(R10485))),"Missing Information", INDEX(Table15[Entire Service Line Classification], MATCH(SUMIFS(Table15[Unique ID],Table15[System-Owned Portion],E10485,Table15[If Material Anything Other than "Lead" in Column E,Was Material Ever Previously Lead?],G10485,Table15[Customer-Owned Portion],O10485),Table15[Unique ID],0),0)))</f>
        <v/>
      </c>
    </row>
    <row r="10486" spans="2:23" x14ac:dyDescent="0.25">
      <c r="B10486" s="145"/>
      <c r="C10486" s="31"/>
      <c r="D10486" s="31"/>
      <c r="E10486" s="43"/>
      <c r="F10486" s="42"/>
      <c r="G10486" s="83"/>
      <c r="H10486" s="31"/>
      <c r="I10486" s="31"/>
      <c r="J10486" s="83"/>
      <c r="K10486" s="31"/>
      <c r="L10486" s="31"/>
      <c r="M10486" s="168"/>
      <c r="N10486" s="147"/>
      <c r="O10486" s="105"/>
      <c r="P10486" s="42"/>
      <c r="Q10486" s="31"/>
      <c r="R10486" s="83"/>
      <c r="S10486" s="31"/>
      <c r="T10486" s="31"/>
      <c r="U10486" s="168"/>
      <c r="V10486" s="149"/>
      <c r="W10486" s="140" t="str" cm="1">
        <f t="array" ref="W10486">IF(SUM(LEN(B10486:V10486))=0,"",IF(OR(OR(ISBLANK(F10486),SUM(LEN(C10486),LEN(D10486))=0),AND(NOT(E10486="Unknown"),ISBLANK(J10486)),AND(NOT(O10486="Unknown"),ISBLANK(R10486))),"Missing Information", INDEX(Table15[Entire Service Line Classification], MATCH(SUMIFS(Table15[Unique ID],Table15[System-Owned Portion],E10486,Table15[If Material Anything Other than "Lead" in Column E,Was Material Ever Previously Lead?],G10486,Table15[Customer-Owned Portion],O10486),Table15[Unique ID],0),0)))</f>
        <v/>
      </c>
    </row>
    <row r="10487" spans="2:23" x14ac:dyDescent="0.25">
      <c r="B10487" s="145"/>
      <c r="C10487" s="31"/>
      <c r="D10487" s="31"/>
      <c r="E10487" s="43"/>
      <c r="F10487" s="42"/>
      <c r="G10487" s="83"/>
      <c r="H10487" s="31"/>
      <c r="I10487" s="31"/>
      <c r="J10487" s="83"/>
      <c r="K10487" s="31"/>
      <c r="L10487" s="31"/>
      <c r="M10487" s="168"/>
      <c r="N10487" s="147"/>
      <c r="O10487" s="105"/>
      <c r="P10487" s="42"/>
      <c r="Q10487" s="31"/>
      <c r="R10487" s="83"/>
      <c r="S10487" s="31"/>
      <c r="T10487" s="31"/>
      <c r="U10487" s="168"/>
      <c r="V10487" s="149"/>
      <c r="W10487" s="140" t="str" cm="1">
        <f t="array" ref="W10487">IF(SUM(LEN(B10487:V10487))=0,"",IF(OR(OR(ISBLANK(F10487),SUM(LEN(C10487),LEN(D10487))=0),AND(NOT(E10487="Unknown"),ISBLANK(J10487)),AND(NOT(O10487="Unknown"),ISBLANK(R10487))),"Missing Information", INDEX(Table15[Entire Service Line Classification], MATCH(SUMIFS(Table15[Unique ID],Table15[System-Owned Portion],E10487,Table15[If Material Anything Other than "Lead" in Column E,Was Material Ever Previously Lead?],G10487,Table15[Customer-Owned Portion],O10487),Table15[Unique ID],0),0)))</f>
        <v/>
      </c>
    </row>
    <row r="10488" spans="2:23" x14ac:dyDescent="0.25">
      <c r="B10488" s="145"/>
      <c r="C10488" s="31"/>
      <c r="D10488" s="31"/>
      <c r="E10488" s="43"/>
      <c r="F10488" s="42"/>
      <c r="G10488" s="83"/>
      <c r="H10488" s="31"/>
      <c r="I10488" s="31"/>
      <c r="J10488" s="83"/>
      <c r="K10488" s="31"/>
      <c r="L10488" s="31"/>
      <c r="M10488" s="168"/>
      <c r="N10488" s="147"/>
      <c r="O10488" s="105"/>
      <c r="P10488" s="42"/>
      <c r="Q10488" s="31"/>
      <c r="R10488" s="83"/>
      <c r="S10488" s="31"/>
      <c r="T10488" s="31"/>
      <c r="U10488" s="168"/>
      <c r="V10488" s="149"/>
      <c r="W10488" s="140" t="str" cm="1">
        <f t="array" ref="W10488">IF(SUM(LEN(B10488:V10488))=0,"",IF(OR(OR(ISBLANK(F10488),SUM(LEN(C10488),LEN(D10488))=0),AND(NOT(E10488="Unknown"),ISBLANK(J10488)),AND(NOT(O10488="Unknown"),ISBLANK(R10488))),"Missing Information", INDEX(Table15[Entire Service Line Classification], MATCH(SUMIFS(Table15[Unique ID],Table15[System-Owned Portion],E10488,Table15[If Material Anything Other than "Lead" in Column E,Was Material Ever Previously Lead?],G10488,Table15[Customer-Owned Portion],O10488),Table15[Unique ID],0),0)))</f>
        <v/>
      </c>
    </row>
    <row r="10489" spans="2:23" x14ac:dyDescent="0.25">
      <c r="B10489" s="145"/>
      <c r="C10489" s="31"/>
      <c r="D10489" s="31"/>
      <c r="E10489" s="43"/>
      <c r="F10489" s="42"/>
      <c r="G10489" s="83"/>
      <c r="H10489" s="31"/>
      <c r="I10489" s="31"/>
      <c r="J10489" s="83"/>
      <c r="K10489" s="31"/>
      <c r="L10489" s="31"/>
      <c r="M10489" s="168"/>
      <c r="N10489" s="147"/>
      <c r="O10489" s="105"/>
      <c r="P10489" s="42"/>
      <c r="Q10489" s="31"/>
      <c r="R10489" s="83"/>
      <c r="S10489" s="31"/>
      <c r="T10489" s="31"/>
      <c r="U10489" s="168"/>
      <c r="V10489" s="149"/>
      <c r="W10489" s="140" t="str" cm="1">
        <f t="array" ref="W10489">IF(SUM(LEN(B10489:V10489))=0,"",IF(OR(OR(ISBLANK(F10489),SUM(LEN(C10489),LEN(D10489))=0),AND(NOT(E10489="Unknown"),ISBLANK(J10489)),AND(NOT(O10489="Unknown"),ISBLANK(R10489))),"Missing Information", INDEX(Table15[Entire Service Line Classification], MATCH(SUMIFS(Table15[Unique ID],Table15[System-Owned Portion],E10489,Table15[If Material Anything Other than "Lead" in Column E,Was Material Ever Previously Lead?],G10489,Table15[Customer-Owned Portion],O10489),Table15[Unique ID],0),0)))</f>
        <v/>
      </c>
    </row>
    <row r="10490" spans="2:23" x14ac:dyDescent="0.25">
      <c r="B10490" s="145"/>
      <c r="C10490" s="31"/>
      <c r="D10490" s="31"/>
      <c r="E10490" s="43"/>
      <c r="F10490" s="42"/>
      <c r="G10490" s="83"/>
      <c r="H10490" s="31"/>
      <c r="I10490" s="31"/>
      <c r="J10490" s="83"/>
      <c r="K10490" s="31"/>
      <c r="L10490" s="31"/>
      <c r="M10490" s="168"/>
      <c r="N10490" s="147"/>
      <c r="O10490" s="105"/>
      <c r="P10490" s="42"/>
      <c r="Q10490" s="31"/>
      <c r="R10490" s="83"/>
      <c r="S10490" s="31"/>
      <c r="T10490" s="31"/>
      <c r="U10490" s="168"/>
      <c r="V10490" s="149"/>
      <c r="W10490" s="140" t="str" cm="1">
        <f t="array" ref="W10490">IF(SUM(LEN(B10490:V10490))=0,"",IF(OR(OR(ISBLANK(F10490),SUM(LEN(C10490),LEN(D10490))=0),AND(NOT(E10490="Unknown"),ISBLANK(J10490)),AND(NOT(O10490="Unknown"),ISBLANK(R10490))),"Missing Information", INDEX(Table15[Entire Service Line Classification], MATCH(SUMIFS(Table15[Unique ID],Table15[System-Owned Portion],E10490,Table15[If Material Anything Other than "Lead" in Column E,Was Material Ever Previously Lead?],G10490,Table15[Customer-Owned Portion],O10490),Table15[Unique ID],0),0)))</f>
        <v/>
      </c>
    </row>
    <row r="10491" spans="2:23" x14ac:dyDescent="0.25">
      <c r="B10491" s="145"/>
      <c r="C10491" s="31"/>
      <c r="D10491" s="31"/>
      <c r="E10491" s="43"/>
      <c r="F10491" s="42"/>
      <c r="G10491" s="83"/>
      <c r="H10491" s="31"/>
      <c r="I10491" s="31"/>
      <c r="J10491" s="83"/>
      <c r="K10491" s="31"/>
      <c r="L10491" s="31"/>
      <c r="M10491" s="168"/>
      <c r="N10491" s="147"/>
      <c r="O10491" s="105"/>
      <c r="P10491" s="42"/>
      <c r="Q10491" s="31"/>
      <c r="R10491" s="83"/>
      <c r="S10491" s="31"/>
      <c r="T10491" s="31"/>
      <c r="U10491" s="168"/>
      <c r="V10491" s="149"/>
      <c r="W10491" s="140" t="str" cm="1">
        <f t="array" ref="W10491">IF(SUM(LEN(B10491:V10491))=0,"",IF(OR(OR(ISBLANK(F10491),SUM(LEN(C10491),LEN(D10491))=0),AND(NOT(E10491="Unknown"),ISBLANK(J10491)),AND(NOT(O10491="Unknown"),ISBLANK(R10491))),"Missing Information", INDEX(Table15[Entire Service Line Classification], MATCH(SUMIFS(Table15[Unique ID],Table15[System-Owned Portion],E10491,Table15[If Material Anything Other than "Lead" in Column E,Was Material Ever Previously Lead?],G10491,Table15[Customer-Owned Portion],O10491),Table15[Unique ID],0),0)))</f>
        <v/>
      </c>
    </row>
    <row r="10492" spans="2:23" x14ac:dyDescent="0.25">
      <c r="B10492" s="145"/>
      <c r="C10492" s="31"/>
      <c r="D10492" s="31"/>
      <c r="E10492" s="43"/>
      <c r="F10492" s="42"/>
      <c r="G10492" s="83"/>
      <c r="H10492" s="31"/>
      <c r="I10492" s="31"/>
      <c r="J10492" s="83"/>
      <c r="K10492" s="31"/>
      <c r="L10492" s="31"/>
      <c r="M10492" s="168"/>
      <c r="N10492" s="147"/>
      <c r="O10492" s="105"/>
      <c r="P10492" s="42"/>
      <c r="Q10492" s="31"/>
      <c r="R10492" s="83"/>
      <c r="S10492" s="31"/>
      <c r="T10492" s="31"/>
      <c r="U10492" s="168"/>
      <c r="V10492" s="149"/>
      <c r="W10492" s="140" t="str" cm="1">
        <f t="array" ref="W10492">IF(SUM(LEN(B10492:V10492))=0,"",IF(OR(OR(ISBLANK(F10492),SUM(LEN(C10492),LEN(D10492))=0),AND(NOT(E10492="Unknown"),ISBLANK(J10492)),AND(NOT(O10492="Unknown"),ISBLANK(R10492))),"Missing Information", INDEX(Table15[Entire Service Line Classification], MATCH(SUMIFS(Table15[Unique ID],Table15[System-Owned Portion],E10492,Table15[If Material Anything Other than "Lead" in Column E,Was Material Ever Previously Lead?],G10492,Table15[Customer-Owned Portion],O10492),Table15[Unique ID],0),0)))</f>
        <v/>
      </c>
    </row>
    <row r="10493" spans="2:23" x14ac:dyDescent="0.25">
      <c r="B10493" s="145"/>
      <c r="C10493" s="31"/>
      <c r="D10493" s="31"/>
      <c r="E10493" s="43"/>
      <c r="F10493" s="42"/>
      <c r="G10493" s="83"/>
      <c r="H10493" s="31"/>
      <c r="I10493" s="31"/>
      <c r="J10493" s="83"/>
      <c r="K10493" s="31"/>
      <c r="L10493" s="31"/>
      <c r="M10493" s="168"/>
      <c r="N10493" s="147"/>
      <c r="O10493" s="105"/>
      <c r="P10493" s="42"/>
      <c r="Q10493" s="31"/>
      <c r="R10493" s="83"/>
      <c r="S10493" s="31"/>
      <c r="T10493" s="31"/>
      <c r="U10493" s="168"/>
      <c r="V10493" s="149"/>
      <c r="W10493" s="140" t="str" cm="1">
        <f t="array" ref="W10493">IF(SUM(LEN(B10493:V10493))=0,"",IF(OR(OR(ISBLANK(F10493),SUM(LEN(C10493),LEN(D10493))=0),AND(NOT(E10493="Unknown"),ISBLANK(J10493)),AND(NOT(O10493="Unknown"),ISBLANK(R10493))),"Missing Information", INDEX(Table15[Entire Service Line Classification], MATCH(SUMIFS(Table15[Unique ID],Table15[System-Owned Portion],E10493,Table15[If Material Anything Other than "Lead" in Column E,Was Material Ever Previously Lead?],G10493,Table15[Customer-Owned Portion],O10493),Table15[Unique ID],0),0)))</f>
        <v/>
      </c>
    </row>
    <row r="10494" spans="2:23" x14ac:dyDescent="0.25">
      <c r="B10494" s="145"/>
      <c r="C10494" s="31"/>
      <c r="D10494" s="31"/>
      <c r="E10494" s="43"/>
      <c r="F10494" s="42"/>
      <c r="G10494" s="83"/>
      <c r="H10494" s="31"/>
      <c r="I10494" s="31"/>
      <c r="J10494" s="83"/>
      <c r="K10494" s="31"/>
      <c r="L10494" s="31"/>
      <c r="M10494" s="168"/>
      <c r="N10494" s="147"/>
      <c r="O10494" s="105"/>
      <c r="P10494" s="42"/>
      <c r="Q10494" s="31"/>
      <c r="R10494" s="83"/>
      <c r="S10494" s="31"/>
      <c r="T10494" s="31"/>
      <c r="U10494" s="168"/>
      <c r="V10494" s="149"/>
      <c r="W10494" s="140" t="str" cm="1">
        <f t="array" ref="W10494">IF(SUM(LEN(B10494:V10494))=0,"",IF(OR(OR(ISBLANK(F10494),SUM(LEN(C10494),LEN(D10494))=0),AND(NOT(E10494="Unknown"),ISBLANK(J10494)),AND(NOT(O10494="Unknown"),ISBLANK(R10494))),"Missing Information", INDEX(Table15[Entire Service Line Classification], MATCH(SUMIFS(Table15[Unique ID],Table15[System-Owned Portion],E10494,Table15[If Material Anything Other than "Lead" in Column E,Was Material Ever Previously Lead?],G10494,Table15[Customer-Owned Portion],O10494),Table15[Unique ID],0),0)))</f>
        <v/>
      </c>
    </row>
    <row r="10495" spans="2:23" x14ac:dyDescent="0.25">
      <c r="B10495" s="145"/>
      <c r="C10495" s="31"/>
      <c r="D10495" s="31"/>
      <c r="E10495" s="43"/>
      <c r="F10495" s="42"/>
      <c r="G10495" s="83"/>
      <c r="H10495" s="31"/>
      <c r="I10495" s="31"/>
      <c r="J10495" s="83"/>
      <c r="K10495" s="31"/>
      <c r="L10495" s="31"/>
      <c r="M10495" s="168"/>
      <c r="N10495" s="147"/>
      <c r="O10495" s="105"/>
      <c r="P10495" s="42"/>
      <c r="Q10495" s="31"/>
      <c r="R10495" s="83"/>
      <c r="S10495" s="31"/>
      <c r="T10495" s="31"/>
      <c r="U10495" s="168"/>
      <c r="V10495" s="149"/>
      <c r="W10495" s="140" t="str" cm="1">
        <f t="array" ref="W10495">IF(SUM(LEN(B10495:V10495))=0,"",IF(OR(OR(ISBLANK(F10495),SUM(LEN(C10495),LEN(D10495))=0),AND(NOT(E10495="Unknown"),ISBLANK(J10495)),AND(NOT(O10495="Unknown"),ISBLANK(R10495))),"Missing Information", INDEX(Table15[Entire Service Line Classification], MATCH(SUMIFS(Table15[Unique ID],Table15[System-Owned Portion],E10495,Table15[If Material Anything Other than "Lead" in Column E,Was Material Ever Previously Lead?],G10495,Table15[Customer-Owned Portion],O10495),Table15[Unique ID],0),0)))</f>
        <v/>
      </c>
    </row>
    <row r="10496" spans="2:23" x14ac:dyDescent="0.25">
      <c r="B10496" s="145"/>
      <c r="C10496" s="31"/>
      <c r="D10496" s="31"/>
      <c r="E10496" s="43"/>
      <c r="F10496" s="42"/>
      <c r="G10496" s="83"/>
      <c r="H10496" s="31"/>
      <c r="I10496" s="31"/>
      <c r="J10496" s="83"/>
      <c r="K10496" s="31"/>
      <c r="L10496" s="31"/>
      <c r="M10496" s="168"/>
      <c r="N10496" s="147"/>
      <c r="O10496" s="105"/>
      <c r="P10496" s="42"/>
      <c r="Q10496" s="31"/>
      <c r="R10496" s="83"/>
      <c r="S10496" s="31"/>
      <c r="T10496" s="31"/>
      <c r="U10496" s="168"/>
      <c r="V10496" s="149"/>
      <c r="W10496" s="140" t="str" cm="1">
        <f t="array" ref="W10496">IF(SUM(LEN(B10496:V10496))=0,"",IF(OR(OR(ISBLANK(F10496),SUM(LEN(C10496),LEN(D10496))=0),AND(NOT(E10496="Unknown"),ISBLANK(J10496)),AND(NOT(O10496="Unknown"),ISBLANK(R10496))),"Missing Information", INDEX(Table15[Entire Service Line Classification], MATCH(SUMIFS(Table15[Unique ID],Table15[System-Owned Portion],E10496,Table15[If Material Anything Other than "Lead" in Column E,Was Material Ever Previously Lead?],G10496,Table15[Customer-Owned Portion],O10496),Table15[Unique ID],0),0)))</f>
        <v/>
      </c>
    </row>
    <row r="10497" spans="2:23" x14ac:dyDescent="0.25">
      <c r="B10497" s="145"/>
      <c r="C10497" s="31"/>
      <c r="D10497" s="31"/>
      <c r="E10497" s="43"/>
      <c r="F10497" s="42"/>
      <c r="G10497" s="83"/>
      <c r="H10497" s="31"/>
      <c r="I10497" s="31"/>
      <c r="J10497" s="83"/>
      <c r="K10497" s="31"/>
      <c r="L10497" s="31"/>
      <c r="M10497" s="168"/>
      <c r="N10497" s="147"/>
      <c r="O10497" s="105"/>
      <c r="P10497" s="42"/>
      <c r="Q10497" s="31"/>
      <c r="R10497" s="83"/>
      <c r="S10497" s="31"/>
      <c r="T10497" s="31"/>
      <c r="U10497" s="168"/>
      <c r="V10497" s="149"/>
      <c r="W10497" s="140" t="str" cm="1">
        <f t="array" ref="W10497">IF(SUM(LEN(B10497:V10497))=0,"",IF(OR(OR(ISBLANK(F10497),SUM(LEN(C10497),LEN(D10497))=0),AND(NOT(E10497="Unknown"),ISBLANK(J10497)),AND(NOT(O10497="Unknown"),ISBLANK(R10497))),"Missing Information", INDEX(Table15[Entire Service Line Classification], MATCH(SUMIFS(Table15[Unique ID],Table15[System-Owned Portion],E10497,Table15[If Material Anything Other than "Lead" in Column E,Was Material Ever Previously Lead?],G10497,Table15[Customer-Owned Portion],O10497),Table15[Unique ID],0),0)))</f>
        <v/>
      </c>
    </row>
    <row r="10498" spans="2:23" x14ac:dyDescent="0.25">
      <c r="B10498" s="145"/>
      <c r="C10498" s="31"/>
      <c r="D10498" s="31"/>
      <c r="E10498" s="43"/>
      <c r="F10498" s="42"/>
      <c r="G10498" s="83"/>
      <c r="H10498" s="31"/>
      <c r="I10498" s="31"/>
      <c r="J10498" s="83"/>
      <c r="K10498" s="31"/>
      <c r="L10498" s="31"/>
      <c r="M10498" s="168"/>
      <c r="N10498" s="147"/>
      <c r="O10498" s="105"/>
      <c r="P10498" s="42"/>
      <c r="Q10498" s="31"/>
      <c r="R10498" s="83"/>
      <c r="S10498" s="31"/>
      <c r="T10498" s="31"/>
      <c r="U10498" s="168"/>
      <c r="V10498" s="149"/>
      <c r="W10498" s="140" t="str" cm="1">
        <f t="array" ref="W10498">IF(SUM(LEN(B10498:V10498))=0,"",IF(OR(OR(ISBLANK(F10498),SUM(LEN(C10498),LEN(D10498))=0),AND(NOT(E10498="Unknown"),ISBLANK(J10498)),AND(NOT(O10498="Unknown"),ISBLANK(R10498))),"Missing Information", INDEX(Table15[Entire Service Line Classification], MATCH(SUMIFS(Table15[Unique ID],Table15[System-Owned Portion],E10498,Table15[If Material Anything Other than "Lead" in Column E,Was Material Ever Previously Lead?],G10498,Table15[Customer-Owned Portion],O10498),Table15[Unique ID],0),0)))</f>
        <v/>
      </c>
    </row>
    <row r="10499" spans="2:23" x14ac:dyDescent="0.25">
      <c r="B10499" s="145"/>
      <c r="C10499" s="31"/>
      <c r="D10499" s="31"/>
      <c r="E10499" s="43"/>
      <c r="F10499" s="42"/>
      <c r="G10499" s="83"/>
      <c r="H10499" s="31"/>
      <c r="I10499" s="31"/>
      <c r="J10499" s="83"/>
      <c r="K10499" s="31"/>
      <c r="L10499" s="31"/>
      <c r="M10499" s="168"/>
      <c r="N10499" s="147"/>
      <c r="O10499" s="105"/>
      <c r="P10499" s="42"/>
      <c r="Q10499" s="31"/>
      <c r="R10499" s="83"/>
      <c r="S10499" s="31"/>
      <c r="T10499" s="31"/>
      <c r="U10499" s="168"/>
      <c r="V10499" s="149"/>
      <c r="W10499" s="140" t="str" cm="1">
        <f t="array" ref="W10499">IF(SUM(LEN(B10499:V10499))=0,"",IF(OR(OR(ISBLANK(F10499),SUM(LEN(C10499),LEN(D10499))=0),AND(NOT(E10499="Unknown"),ISBLANK(J10499)),AND(NOT(O10499="Unknown"),ISBLANK(R10499))),"Missing Information", INDEX(Table15[Entire Service Line Classification], MATCH(SUMIFS(Table15[Unique ID],Table15[System-Owned Portion],E10499,Table15[If Material Anything Other than "Lead" in Column E,Was Material Ever Previously Lead?],G10499,Table15[Customer-Owned Portion],O10499),Table15[Unique ID],0),0)))</f>
        <v/>
      </c>
    </row>
    <row r="10500" spans="2:23" x14ac:dyDescent="0.25">
      <c r="B10500" s="145"/>
      <c r="C10500" s="31"/>
      <c r="D10500" s="31"/>
      <c r="E10500" s="43"/>
      <c r="F10500" s="42"/>
      <c r="G10500" s="83"/>
      <c r="H10500" s="31"/>
      <c r="I10500" s="31"/>
      <c r="J10500" s="83"/>
      <c r="K10500" s="31"/>
      <c r="L10500" s="31"/>
      <c r="M10500" s="168"/>
      <c r="N10500" s="147"/>
      <c r="O10500" s="105"/>
      <c r="P10500" s="42"/>
      <c r="Q10500" s="31"/>
      <c r="R10500" s="83"/>
      <c r="S10500" s="31"/>
      <c r="T10500" s="31"/>
      <c r="U10500" s="168"/>
      <c r="V10500" s="149"/>
      <c r="W10500" s="140" t="str" cm="1">
        <f t="array" ref="W10500">IF(SUM(LEN(B10500:V10500))=0,"",IF(OR(OR(ISBLANK(F10500),SUM(LEN(C10500),LEN(D10500))=0),AND(NOT(E10500="Unknown"),ISBLANK(J10500)),AND(NOT(O10500="Unknown"),ISBLANK(R10500))),"Missing Information", INDEX(Table15[Entire Service Line Classification], MATCH(SUMIFS(Table15[Unique ID],Table15[System-Owned Portion],E10500,Table15[If Material Anything Other than "Lead" in Column E,Was Material Ever Previously Lead?],G10500,Table15[Customer-Owned Portion],O10500),Table15[Unique ID],0),0)))</f>
        <v/>
      </c>
    </row>
    <row r="10501" spans="2:23" x14ac:dyDescent="0.25">
      <c r="B10501" s="145"/>
      <c r="C10501" s="31"/>
      <c r="D10501" s="31"/>
      <c r="E10501" s="43"/>
      <c r="F10501" s="42"/>
      <c r="G10501" s="83"/>
      <c r="H10501" s="31"/>
      <c r="I10501" s="31"/>
      <c r="J10501" s="83"/>
      <c r="K10501" s="31"/>
      <c r="L10501" s="31"/>
      <c r="M10501" s="168"/>
      <c r="N10501" s="147"/>
      <c r="O10501" s="105"/>
      <c r="P10501" s="42"/>
      <c r="Q10501" s="31"/>
      <c r="R10501" s="83"/>
      <c r="S10501" s="31"/>
      <c r="T10501" s="31"/>
      <c r="U10501" s="168"/>
      <c r="V10501" s="149"/>
      <c r="W10501" s="140" t="str" cm="1">
        <f t="array" ref="W10501">IF(SUM(LEN(B10501:V10501))=0,"",IF(OR(OR(ISBLANK(F10501),SUM(LEN(C10501),LEN(D10501))=0),AND(NOT(E10501="Unknown"),ISBLANK(J10501)),AND(NOT(O10501="Unknown"),ISBLANK(R10501))),"Missing Information", INDEX(Table15[Entire Service Line Classification], MATCH(SUMIFS(Table15[Unique ID],Table15[System-Owned Portion],E10501,Table15[If Material Anything Other than "Lead" in Column E,Was Material Ever Previously Lead?],G10501,Table15[Customer-Owned Portion],O10501),Table15[Unique ID],0),0)))</f>
        <v/>
      </c>
    </row>
    <row r="10502" spans="2:23" x14ac:dyDescent="0.25">
      <c r="B10502" s="145"/>
      <c r="C10502" s="31"/>
      <c r="D10502" s="31"/>
      <c r="E10502" s="43"/>
      <c r="F10502" s="42"/>
      <c r="G10502" s="83"/>
      <c r="H10502" s="31"/>
      <c r="I10502" s="31"/>
      <c r="J10502" s="83"/>
      <c r="K10502" s="31"/>
      <c r="L10502" s="31"/>
      <c r="M10502" s="168"/>
      <c r="N10502" s="147"/>
      <c r="O10502" s="105"/>
      <c r="P10502" s="42"/>
      <c r="Q10502" s="31"/>
      <c r="R10502" s="83"/>
      <c r="S10502" s="31"/>
      <c r="T10502" s="31"/>
      <c r="U10502" s="168"/>
      <c r="V10502" s="149"/>
      <c r="W10502" s="140" t="str" cm="1">
        <f t="array" ref="W10502">IF(SUM(LEN(B10502:V10502))=0,"",IF(OR(OR(ISBLANK(F10502),SUM(LEN(C10502),LEN(D10502))=0),AND(NOT(E10502="Unknown"),ISBLANK(J10502)),AND(NOT(O10502="Unknown"),ISBLANK(R10502))),"Missing Information", INDEX(Table15[Entire Service Line Classification], MATCH(SUMIFS(Table15[Unique ID],Table15[System-Owned Portion],E10502,Table15[If Material Anything Other than "Lead" in Column E,Was Material Ever Previously Lead?],G10502,Table15[Customer-Owned Portion],O10502),Table15[Unique ID],0),0)))</f>
        <v/>
      </c>
    </row>
    <row r="10503" spans="2:23" x14ac:dyDescent="0.25">
      <c r="B10503" s="145"/>
      <c r="C10503" s="31"/>
      <c r="D10503" s="31"/>
      <c r="E10503" s="43"/>
      <c r="F10503" s="42"/>
      <c r="G10503" s="83"/>
      <c r="H10503" s="31"/>
      <c r="I10503" s="31"/>
      <c r="J10503" s="83"/>
      <c r="K10503" s="31"/>
      <c r="L10503" s="31"/>
      <c r="M10503" s="168"/>
      <c r="N10503" s="147"/>
      <c r="O10503" s="105"/>
      <c r="P10503" s="42"/>
      <c r="Q10503" s="31"/>
      <c r="R10503" s="83"/>
      <c r="S10503" s="31"/>
      <c r="T10503" s="31"/>
      <c r="U10503" s="168"/>
      <c r="V10503" s="149"/>
      <c r="W10503" s="140" t="str" cm="1">
        <f t="array" ref="W10503">IF(SUM(LEN(B10503:V10503))=0,"",IF(OR(OR(ISBLANK(F10503),SUM(LEN(C10503),LEN(D10503))=0),AND(NOT(E10503="Unknown"),ISBLANK(J10503)),AND(NOT(O10503="Unknown"),ISBLANK(R10503))),"Missing Information", INDEX(Table15[Entire Service Line Classification], MATCH(SUMIFS(Table15[Unique ID],Table15[System-Owned Portion],E10503,Table15[If Material Anything Other than "Lead" in Column E,Was Material Ever Previously Lead?],G10503,Table15[Customer-Owned Portion],O10503),Table15[Unique ID],0),0)))</f>
        <v/>
      </c>
    </row>
    <row r="10504" spans="2:23" x14ac:dyDescent="0.25">
      <c r="B10504" s="145"/>
      <c r="C10504" s="31"/>
      <c r="D10504" s="31"/>
      <c r="E10504" s="43"/>
      <c r="F10504" s="42"/>
      <c r="G10504" s="83"/>
      <c r="H10504" s="31"/>
      <c r="I10504" s="31"/>
      <c r="J10504" s="83"/>
      <c r="K10504" s="31"/>
      <c r="L10504" s="31"/>
      <c r="M10504" s="168"/>
      <c r="N10504" s="147"/>
      <c r="O10504" s="105"/>
      <c r="P10504" s="42"/>
      <c r="Q10504" s="31"/>
      <c r="R10504" s="83"/>
      <c r="S10504" s="31"/>
      <c r="T10504" s="31"/>
      <c r="U10504" s="168"/>
      <c r="V10504" s="149"/>
      <c r="W10504" s="140" t="str" cm="1">
        <f t="array" ref="W10504">IF(SUM(LEN(B10504:V10504))=0,"",IF(OR(OR(ISBLANK(F10504),SUM(LEN(C10504),LEN(D10504))=0),AND(NOT(E10504="Unknown"),ISBLANK(J10504)),AND(NOT(O10504="Unknown"),ISBLANK(R10504))),"Missing Information", INDEX(Table15[Entire Service Line Classification], MATCH(SUMIFS(Table15[Unique ID],Table15[System-Owned Portion],E10504,Table15[If Material Anything Other than "Lead" in Column E,Was Material Ever Previously Lead?],G10504,Table15[Customer-Owned Portion],O10504),Table15[Unique ID],0),0)))</f>
        <v/>
      </c>
    </row>
    <row r="10505" spans="2:23" x14ac:dyDescent="0.25">
      <c r="B10505" s="145"/>
      <c r="C10505" s="31"/>
      <c r="D10505" s="31"/>
      <c r="E10505" s="43"/>
      <c r="F10505" s="42"/>
      <c r="G10505" s="83"/>
      <c r="H10505" s="31"/>
      <c r="I10505" s="31"/>
      <c r="J10505" s="83"/>
      <c r="K10505" s="31"/>
      <c r="L10505" s="31"/>
      <c r="M10505" s="168"/>
      <c r="N10505" s="147"/>
      <c r="O10505" s="105"/>
      <c r="P10505" s="42"/>
      <c r="Q10505" s="31"/>
      <c r="R10505" s="83"/>
      <c r="S10505" s="31"/>
      <c r="T10505" s="31"/>
      <c r="U10505" s="168"/>
      <c r="V10505" s="149"/>
      <c r="W10505" s="140" t="str" cm="1">
        <f t="array" ref="W10505">IF(SUM(LEN(B10505:V10505))=0,"",IF(OR(OR(ISBLANK(F10505),SUM(LEN(C10505),LEN(D10505))=0),AND(NOT(E10505="Unknown"),ISBLANK(J10505)),AND(NOT(O10505="Unknown"),ISBLANK(R10505))),"Missing Information", INDEX(Table15[Entire Service Line Classification], MATCH(SUMIFS(Table15[Unique ID],Table15[System-Owned Portion],E10505,Table15[If Material Anything Other than "Lead" in Column E,Was Material Ever Previously Lead?],G10505,Table15[Customer-Owned Portion],O10505),Table15[Unique ID],0),0)))</f>
        <v/>
      </c>
    </row>
    <row r="10506" spans="2:23" x14ac:dyDescent="0.25">
      <c r="B10506" s="145"/>
      <c r="C10506" s="31"/>
      <c r="D10506" s="31"/>
      <c r="E10506" s="43"/>
      <c r="F10506" s="42"/>
      <c r="G10506" s="83"/>
      <c r="H10506" s="31"/>
      <c r="I10506" s="31"/>
      <c r="J10506" s="83"/>
      <c r="K10506" s="31"/>
      <c r="L10506" s="31"/>
      <c r="M10506" s="168"/>
      <c r="N10506" s="147"/>
      <c r="O10506" s="105"/>
      <c r="P10506" s="42"/>
      <c r="Q10506" s="31"/>
      <c r="R10506" s="83"/>
      <c r="S10506" s="31"/>
      <c r="T10506" s="31"/>
      <c r="U10506" s="168"/>
      <c r="V10506" s="149"/>
      <c r="W10506" s="140" t="str" cm="1">
        <f t="array" ref="W10506">IF(SUM(LEN(B10506:V10506))=0,"",IF(OR(OR(ISBLANK(F10506),SUM(LEN(C10506),LEN(D10506))=0),AND(NOT(E10506="Unknown"),ISBLANK(J10506)),AND(NOT(O10506="Unknown"),ISBLANK(R10506))),"Missing Information", INDEX(Table15[Entire Service Line Classification], MATCH(SUMIFS(Table15[Unique ID],Table15[System-Owned Portion],E10506,Table15[If Material Anything Other than "Lead" in Column E,Was Material Ever Previously Lead?],G10506,Table15[Customer-Owned Portion],O10506),Table15[Unique ID],0),0)))</f>
        <v/>
      </c>
    </row>
    <row r="10507" spans="2:23" x14ac:dyDescent="0.25">
      <c r="B10507" s="145"/>
      <c r="C10507" s="31"/>
      <c r="D10507" s="31"/>
      <c r="E10507" s="43"/>
      <c r="F10507" s="42"/>
      <c r="G10507" s="83"/>
      <c r="H10507" s="31"/>
      <c r="I10507" s="31"/>
      <c r="J10507" s="83"/>
      <c r="K10507" s="31"/>
      <c r="L10507" s="31"/>
      <c r="M10507" s="168"/>
      <c r="N10507" s="147"/>
      <c r="O10507" s="105"/>
      <c r="P10507" s="42"/>
      <c r="Q10507" s="31"/>
      <c r="R10507" s="83"/>
      <c r="S10507" s="31"/>
      <c r="T10507" s="31"/>
      <c r="U10507" s="168"/>
      <c r="V10507" s="149"/>
      <c r="W10507" s="140" t="str" cm="1">
        <f t="array" ref="W10507">IF(SUM(LEN(B10507:V10507))=0,"",IF(OR(OR(ISBLANK(F10507),SUM(LEN(C10507),LEN(D10507))=0),AND(NOT(E10507="Unknown"),ISBLANK(J10507)),AND(NOT(O10507="Unknown"),ISBLANK(R10507))),"Missing Information", INDEX(Table15[Entire Service Line Classification], MATCH(SUMIFS(Table15[Unique ID],Table15[System-Owned Portion],E10507,Table15[If Material Anything Other than "Lead" in Column E,Was Material Ever Previously Lead?],G10507,Table15[Customer-Owned Portion],O10507),Table15[Unique ID],0),0)))</f>
        <v/>
      </c>
    </row>
    <row r="10508" spans="2:23" x14ac:dyDescent="0.25">
      <c r="B10508" s="145"/>
      <c r="C10508" s="31"/>
      <c r="D10508" s="31"/>
      <c r="E10508" s="43"/>
      <c r="F10508" s="42"/>
      <c r="G10508" s="83"/>
      <c r="H10508" s="31"/>
      <c r="I10508" s="31"/>
      <c r="J10508" s="83"/>
      <c r="K10508" s="31"/>
      <c r="L10508" s="31"/>
      <c r="M10508" s="168"/>
      <c r="N10508" s="147"/>
      <c r="O10508" s="105"/>
      <c r="P10508" s="42"/>
      <c r="Q10508" s="31"/>
      <c r="R10508" s="83"/>
      <c r="S10508" s="31"/>
      <c r="T10508" s="31"/>
      <c r="U10508" s="168"/>
      <c r="V10508" s="149"/>
      <c r="W10508" s="140" t="str" cm="1">
        <f t="array" ref="W10508">IF(SUM(LEN(B10508:V10508))=0,"",IF(OR(OR(ISBLANK(F10508),SUM(LEN(C10508),LEN(D10508))=0),AND(NOT(E10508="Unknown"),ISBLANK(J10508)),AND(NOT(O10508="Unknown"),ISBLANK(R10508))),"Missing Information", INDEX(Table15[Entire Service Line Classification], MATCH(SUMIFS(Table15[Unique ID],Table15[System-Owned Portion],E10508,Table15[If Material Anything Other than "Lead" in Column E,Was Material Ever Previously Lead?],G10508,Table15[Customer-Owned Portion],O10508),Table15[Unique ID],0),0)))</f>
        <v/>
      </c>
    </row>
    <row r="10509" spans="2:23" x14ac:dyDescent="0.25">
      <c r="B10509" s="145"/>
      <c r="C10509" s="31"/>
      <c r="D10509" s="31"/>
      <c r="E10509" s="43"/>
      <c r="F10509" s="42"/>
      <c r="G10509" s="83"/>
      <c r="H10509" s="31"/>
      <c r="I10509" s="31"/>
      <c r="J10509" s="83"/>
      <c r="K10509" s="31"/>
      <c r="L10509" s="31"/>
      <c r="M10509" s="168"/>
      <c r="N10509" s="147"/>
      <c r="O10509" s="105"/>
      <c r="P10509" s="42"/>
      <c r="Q10509" s="31"/>
      <c r="R10509" s="83"/>
      <c r="S10509" s="31"/>
      <c r="T10509" s="31"/>
      <c r="U10509" s="168"/>
      <c r="V10509" s="149"/>
      <c r="W10509" s="140" t="str" cm="1">
        <f t="array" ref="W10509">IF(SUM(LEN(B10509:V10509))=0,"",IF(OR(OR(ISBLANK(F10509),SUM(LEN(C10509),LEN(D10509))=0),AND(NOT(E10509="Unknown"),ISBLANK(J10509)),AND(NOT(O10509="Unknown"),ISBLANK(R10509))),"Missing Information", INDEX(Table15[Entire Service Line Classification], MATCH(SUMIFS(Table15[Unique ID],Table15[System-Owned Portion],E10509,Table15[If Material Anything Other than "Lead" in Column E,Was Material Ever Previously Lead?],G10509,Table15[Customer-Owned Portion],O10509),Table15[Unique ID],0),0)))</f>
        <v/>
      </c>
    </row>
    <row r="10510" spans="2:23" x14ac:dyDescent="0.25">
      <c r="B10510" s="145"/>
      <c r="C10510" s="31"/>
      <c r="D10510" s="31"/>
      <c r="E10510" s="43"/>
      <c r="F10510" s="42"/>
      <c r="G10510" s="83"/>
      <c r="H10510" s="31"/>
      <c r="I10510" s="31"/>
      <c r="J10510" s="83"/>
      <c r="K10510" s="31"/>
      <c r="L10510" s="31"/>
      <c r="M10510" s="168"/>
      <c r="N10510" s="147"/>
      <c r="O10510" s="105"/>
      <c r="P10510" s="42"/>
      <c r="Q10510" s="31"/>
      <c r="R10510" s="83"/>
      <c r="S10510" s="31"/>
      <c r="T10510" s="31"/>
      <c r="U10510" s="168"/>
      <c r="V10510" s="149"/>
      <c r="W10510" s="140" t="str" cm="1">
        <f t="array" ref="W10510">IF(SUM(LEN(B10510:V10510))=0,"",IF(OR(OR(ISBLANK(F10510),SUM(LEN(C10510),LEN(D10510))=0),AND(NOT(E10510="Unknown"),ISBLANK(J10510)),AND(NOT(O10510="Unknown"),ISBLANK(R10510))),"Missing Information", INDEX(Table15[Entire Service Line Classification], MATCH(SUMIFS(Table15[Unique ID],Table15[System-Owned Portion],E10510,Table15[If Material Anything Other than "Lead" in Column E,Was Material Ever Previously Lead?],G10510,Table15[Customer-Owned Portion],O10510),Table15[Unique ID],0),0)))</f>
        <v/>
      </c>
    </row>
    <row r="10511" spans="2:23" x14ac:dyDescent="0.25">
      <c r="B10511" s="145"/>
      <c r="C10511" s="31"/>
      <c r="D10511" s="31"/>
      <c r="E10511" s="43"/>
      <c r="F10511" s="42"/>
      <c r="G10511" s="83"/>
      <c r="H10511" s="31"/>
      <c r="I10511" s="31"/>
      <c r="J10511" s="83"/>
      <c r="K10511" s="31"/>
      <c r="L10511" s="31"/>
      <c r="M10511" s="168"/>
      <c r="N10511" s="147"/>
      <c r="O10511" s="105"/>
      <c r="P10511" s="42"/>
      <c r="Q10511" s="31"/>
      <c r="R10511" s="83"/>
      <c r="S10511" s="31"/>
      <c r="T10511" s="31"/>
      <c r="U10511" s="168"/>
      <c r="V10511" s="149"/>
      <c r="W10511" s="140" t="str" cm="1">
        <f t="array" ref="W10511">IF(SUM(LEN(B10511:V10511))=0,"",IF(OR(OR(ISBLANK(F10511),SUM(LEN(C10511),LEN(D10511))=0),AND(NOT(E10511="Unknown"),ISBLANK(J10511)),AND(NOT(O10511="Unknown"),ISBLANK(R10511))),"Missing Information", INDEX(Table15[Entire Service Line Classification], MATCH(SUMIFS(Table15[Unique ID],Table15[System-Owned Portion],E10511,Table15[If Material Anything Other than "Lead" in Column E,Was Material Ever Previously Lead?],G10511,Table15[Customer-Owned Portion],O10511),Table15[Unique ID],0),0)))</f>
        <v/>
      </c>
    </row>
    <row r="10512" spans="2:23" x14ac:dyDescent="0.25">
      <c r="B10512" s="145"/>
      <c r="C10512" s="31"/>
      <c r="D10512" s="31"/>
      <c r="E10512" s="43"/>
      <c r="F10512" s="42"/>
      <c r="G10512" s="83"/>
      <c r="H10512" s="31"/>
      <c r="I10512" s="31"/>
      <c r="J10512" s="83"/>
      <c r="K10512" s="31"/>
      <c r="L10512" s="31"/>
      <c r="M10512" s="168"/>
      <c r="N10512" s="147"/>
      <c r="O10512" s="105"/>
      <c r="P10512" s="42"/>
      <c r="Q10512" s="31"/>
      <c r="R10512" s="83"/>
      <c r="S10512" s="31"/>
      <c r="T10512" s="31"/>
      <c r="U10512" s="168"/>
      <c r="V10512" s="149"/>
      <c r="W10512" s="140" t="str" cm="1">
        <f t="array" ref="W10512">IF(SUM(LEN(B10512:V10512))=0,"",IF(OR(OR(ISBLANK(F10512),SUM(LEN(C10512),LEN(D10512))=0),AND(NOT(E10512="Unknown"),ISBLANK(J10512)),AND(NOT(O10512="Unknown"),ISBLANK(R10512))),"Missing Information", INDEX(Table15[Entire Service Line Classification], MATCH(SUMIFS(Table15[Unique ID],Table15[System-Owned Portion],E10512,Table15[If Material Anything Other than "Lead" in Column E,Was Material Ever Previously Lead?],G10512,Table15[Customer-Owned Portion],O10512),Table15[Unique ID],0),0)))</f>
        <v/>
      </c>
    </row>
    <row r="10513" spans="2:23" x14ac:dyDescent="0.25">
      <c r="B10513" s="145"/>
      <c r="C10513" s="31"/>
      <c r="D10513" s="31"/>
      <c r="E10513" s="43"/>
      <c r="F10513" s="42"/>
      <c r="G10513" s="83"/>
      <c r="H10513" s="31"/>
      <c r="I10513" s="31"/>
      <c r="J10513" s="83"/>
      <c r="K10513" s="31"/>
      <c r="L10513" s="31"/>
      <c r="M10513" s="168"/>
      <c r="N10513" s="147"/>
      <c r="O10513" s="105"/>
      <c r="P10513" s="42"/>
      <c r="Q10513" s="31"/>
      <c r="R10513" s="83"/>
      <c r="S10513" s="31"/>
      <c r="T10513" s="31"/>
      <c r="U10513" s="168"/>
      <c r="V10513" s="149"/>
      <c r="W10513" s="140" t="str" cm="1">
        <f t="array" ref="W10513">IF(SUM(LEN(B10513:V10513))=0,"",IF(OR(OR(ISBLANK(F10513),SUM(LEN(C10513),LEN(D10513))=0),AND(NOT(E10513="Unknown"),ISBLANK(J10513)),AND(NOT(O10513="Unknown"),ISBLANK(R10513))),"Missing Information", INDEX(Table15[Entire Service Line Classification], MATCH(SUMIFS(Table15[Unique ID],Table15[System-Owned Portion],E10513,Table15[If Material Anything Other than "Lead" in Column E,Was Material Ever Previously Lead?],G10513,Table15[Customer-Owned Portion],O10513),Table15[Unique ID],0),0)))</f>
        <v/>
      </c>
    </row>
    <row r="10514" spans="2:23" x14ac:dyDescent="0.25">
      <c r="B10514" s="145"/>
      <c r="C10514" s="31"/>
      <c r="D10514" s="31"/>
      <c r="E10514" s="43"/>
      <c r="F10514" s="42"/>
      <c r="G10514" s="83"/>
      <c r="H10514" s="31"/>
      <c r="I10514" s="31"/>
      <c r="J10514" s="83"/>
      <c r="K10514" s="31"/>
      <c r="L10514" s="31"/>
      <c r="M10514" s="168"/>
      <c r="N10514" s="147"/>
      <c r="O10514" s="105"/>
      <c r="P10514" s="42"/>
      <c r="Q10514" s="31"/>
      <c r="R10514" s="83"/>
      <c r="S10514" s="31"/>
      <c r="T10514" s="31"/>
      <c r="U10514" s="168"/>
      <c r="V10514" s="149"/>
      <c r="W10514" s="140" t="str" cm="1">
        <f t="array" ref="W10514">IF(SUM(LEN(B10514:V10514))=0,"",IF(OR(OR(ISBLANK(F10514),SUM(LEN(C10514),LEN(D10514))=0),AND(NOT(E10514="Unknown"),ISBLANK(J10514)),AND(NOT(O10514="Unknown"),ISBLANK(R10514))),"Missing Information", INDEX(Table15[Entire Service Line Classification], MATCH(SUMIFS(Table15[Unique ID],Table15[System-Owned Portion],E10514,Table15[If Material Anything Other than "Lead" in Column E,Was Material Ever Previously Lead?],G10514,Table15[Customer-Owned Portion],O10514),Table15[Unique ID],0),0)))</f>
        <v/>
      </c>
    </row>
    <row r="10515" spans="2:23" x14ac:dyDescent="0.25">
      <c r="B10515" s="145"/>
      <c r="C10515" s="31"/>
      <c r="D10515" s="31"/>
      <c r="E10515" s="43"/>
      <c r="F10515" s="42"/>
      <c r="G10515" s="83"/>
      <c r="H10515" s="31"/>
      <c r="I10515" s="31"/>
      <c r="J10515" s="83"/>
      <c r="K10515" s="31"/>
      <c r="L10515" s="31"/>
      <c r="M10515" s="168"/>
      <c r="N10515" s="147"/>
      <c r="O10515" s="105"/>
      <c r="P10515" s="42"/>
      <c r="Q10515" s="31"/>
      <c r="R10515" s="83"/>
      <c r="S10515" s="31"/>
      <c r="T10515" s="31"/>
      <c r="U10515" s="168"/>
      <c r="V10515" s="149"/>
      <c r="W10515" s="140" t="str" cm="1">
        <f t="array" ref="W10515">IF(SUM(LEN(B10515:V10515))=0,"",IF(OR(OR(ISBLANK(F10515),SUM(LEN(C10515),LEN(D10515))=0),AND(NOT(E10515="Unknown"),ISBLANK(J10515)),AND(NOT(O10515="Unknown"),ISBLANK(R10515))),"Missing Information", INDEX(Table15[Entire Service Line Classification], MATCH(SUMIFS(Table15[Unique ID],Table15[System-Owned Portion],E10515,Table15[If Material Anything Other than "Lead" in Column E,Was Material Ever Previously Lead?],G10515,Table15[Customer-Owned Portion],O10515),Table15[Unique ID],0),0)))</f>
        <v/>
      </c>
    </row>
    <row r="10516" spans="2:23" x14ac:dyDescent="0.25">
      <c r="B10516" s="145"/>
      <c r="C10516" s="31"/>
      <c r="D10516" s="31"/>
      <c r="E10516" s="43"/>
      <c r="F10516" s="42"/>
      <c r="G10516" s="83"/>
      <c r="H10516" s="31"/>
      <c r="I10516" s="31"/>
      <c r="J10516" s="83"/>
      <c r="K10516" s="31"/>
      <c r="L10516" s="31"/>
      <c r="M10516" s="168"/>
      <c r="N10516" s="147"/>
      <c r="O10516" s="105"/>
      <c r="P10516" s="42"/>
      <c r="Q10516" s="31"/>
      <c r="R10516" s="83"/>
      <c r="S10516" s="31"/>
      <c r="T10516" s="31"/>
      <c r="U10516" s="168"/>
      <c r="V10516" s="149"/>
      <c r="W10516" s="140" t="str" cm="1">
        <f t="array" ref="W10516">IF(SUM(LEN(B10516:V10516))=0,"",IF(OR(OR(ISBLANK(F10516),SUM(LEN(C10516),LEN(D10516))=0),AND(NOT(E10516="Unknown"),ISBLANK(J10516)),AND(NOT(O10516="Unknown"),ISBLANK(R10516))),"Missing Information", INDEX(Table15[Entire Service Line Classification], MATCH(SUMIFS(Table15[Unique ID],Table15[System-Owned Portion],E10516,Table15[If Material Anything Other than "Lead" in Column E,Was Material Ever Previously Lead?],G10516,Table15[Customer-Owned Portion],O10516),Table15[Unique ID],0),0)))</f>
        <v/>
      </c>
    </row>
    <row r="10517" spans="2:23" x14ac:dyDescent="0.25">
      <c r="B10517" s="145"/>
      <c r="C10517" s="31"/>
      <c r="D10517" s="31"/>
      <c r="E10517" s="43"/>
      <c r="F10517" s="42"/>
      <c r="G10517" s="83"/>
      <c r="H10517" s="31"/>
      <c r="I10517" s="31"/>
      <c r="J10517" s="83"/>
      <c r="K10517" s="31"/>
      <c r="L10517" s="31"/>
      <c r="M10517" s="168"/>
      <c r="N10517" s="147"/>
      <c r="O10517" s="105"/>
      <c r="P10517" s="42"/>
      <c r="Q10517" s="31"/>
      <c r="R10517" s="83"/>
      <c r="S10517" s="31"/>
      <c r="T10517" s="31"/>
      <c r="U10517" s="168"/>
      <c r="V10517" s="149"/>
      <c r="W10517" s="140" t="str" cm="1">
        <f t="array" ref="W10517">IF(SUM(LEN(B10517:V10517))=0,"",IF(OR(OR(ISBLANK(F10517),SUM(LEN(C10517),LEN(D10517))=0),AND(NOT(E10517="Unknown"),ISBLANK(J10517)),AND(NOT(O10517="Unknown"),ISBLANK(R10517))),"Missing Information", INDEX(Table15[Entire Service Line Classification], MATCH(SUMIFS(Table15[Unique ID],Table15[System-Owned Portion],E10517,Table15[If Material Anything Other than "Lead" in Column E,Was Material Ever Previously Lead?],G10517,Table15[Customer-Owned Portion],O10517),Table15[Unique ID],0),0)))</f>
        <v/>
      </c>
    </row>
    <row r="10518" spans="2:23" x14ac:dyDescent="0.25">
      <c r="B10518" s="145"/>
      <c r="C10518" s="31"/>
      <c r="D10518" s="31"/>
      <c r="E10518" s="43"/>
      <c r="F10518" s="42"/>
      <c r="G10518" s="83"/>
      <c r="H10518" s="31"/>
      <c r="I10518" s="31"/>
      <c r="J10518" s="83"/>
      <c r="K10518" s="31"/>
      <c r="L10518" s="31"/>
      <c r="M10518" s="168"/>
      <c r="N10518" s="147"/>
      <c r="O10518" s="105"/>
      <c r="P10518" s="42"/>
      <c r="Q10518" s="31"/>
      <c r="R10518" s="83"/>
      <c r="S10518" s="31"/>
      <c r="T10518" s="31"/>
      <c r="U10518" s="168"/>
      <c r="V10518" s="149"/>
      <c r="W10518" s="140" t="str" cm="1">
        <f t="array" ref="W10518">IF(SUM(LEN(B10518:V10518))=0,"",IF(OR(OR(ISBLANK(F10518),SUM(LEN(C10518),LEN(D10518))=0),AND(NOT(E10518="Unknown"),ISBLANK(J10518)),AND(NOT(O10518="Unknown"),ISBLANK(R10518))),"Missing Information", INDEX(Table15[Entire Service Line Classification], MATCH(SUMIFS(Table15[Unique ID],Table15[System-Owned Portion],E10518,Table15[If Material Anything Other than "Lead" in Column E,Was Material Ever Previously Lead?],G10518,Table15[Customer-Owned Portion],O10518),Table15[Unique ID],0),0)))</f>
        <v/>
      </c>
    </row>
    <row r="10519" spans="2:23" x14ac:dyDescent="0.25">
      <c r="B10519" s="145"/>
      <c r="C10519" s="31"/>
      <c r="D10519" s="31"/>
      <c r="E10519" s="43"/>
      <c r="F10519" s="42"/>
      <c r="G10519" s="83"/>
      <c r="H10519" s="31"/>
      <c r="I10519" s="31"/>
      <c r="J10519" s="83"/>
      <c r="K10519" s="31"/>
      <c r="L10519" s="31"/>
      <c r="M10519" s="168"/>
      <c r="N10519" s="147"/>
      <c r="O10519" s="105"/>
      <c r="P10519" s="42"/>
      <c r="Q10519" s="31"/>
      <c r="R10519" s="83"/>
      <c r="S10519" s="31"/>
      <c r="T10519" s="31"/>
      <c r="U10519" s="168"/>
      <c r="V10519" s="149"/>
      <c r="W10519" s="140" t="str" cm="1">
        <f t="array" ref="W10519">IF(SUM(LEN(B10519:V10519))=0,"",IF(OR(OR(ISBLANK(F10519),SUM(LEN(C10519),LEN(D10519))=0),AND(NOT(E10519="Unknown"),ISBLANK(J10519)),AND(NOT(O10519="Unknown"),ISBLANK(R10519))),"Missing Information", INDEX(Table15[Entire Service Line Classification], MATCH(SUMIFS(Table15[Unique ID],Table15[System-Owned Portion],E10519,Table15[If Material Anything Other than "Lead" in Column E,Was Material Ever Previously Lead?],G10519,Table15[Customer-Owned Portion],O10519),Table15[Unique ID],0),0)))</f>
        <v/>
      </c>
    </row>
    <row r="10520" spans="2:23" x14ac:dyDescent="0.25">
      <c r="B10520" s="145"/>
      <c r="C10520" s="31"/>
      <c r="D10520" s="31"/>
      <c r="E10520" s="43"/>
      <c r="F10520" s="42"/>
      <c r="G10520" s="83"/>
      <c r="H10520" s="31"/>
      <c r="I10520" s="31"/>
      <c r="J10520" s="83"/>
      <c r="K10520" s="31"/>
      <c r="L10520" s="31"/>
      <c r="M10520" s="168"/>
      <c r="N10520" s="147"/>
      <c r="O10520" s="105"/>
      <c r="P10520" s="42"/>
      <c r="Q10520" s="31"/>
      <c r="R10520" s="83"/>
      <c r="S10520" s="31"/>
      <c r="T10520" s="31"/>
      <c r="U10520" s="168"/>
      <c r="V10520" s="149"/>
      <c r="W10520" s="140" t="str" cm="1">
        <f t="array" ref="W10520">IF(SUM(LEN(B10520:V10520))=0,"",IF(OR(OR(ISBLANK(F10520),SUM(LEN(C10520),LEN(D10520))=0),AND(NOT(E10520="Unknown"),ISBLANK(J10520)),AND(NOT(O10520="Unknown"),ISBLANK(R10520))),"Missing Information", INDEX(Table15[Entire Service Line Classification], MATCH(SUMIFS(Table15[Unique ID],Table15[System-Owned Portion],E10520,Table15[If Material Anything Other than "Lead" in Column E,Was Material Ever Previously Lead?],G10520,Table15[Customer-Owned Portion],O10520),Table15[Unique ID],0),0)))</f>
        <v/>
      </c>
    </row>
    <row r="10521" spans="2:23" x14ac:dyDescent="0.25">
      <c r="B10521" s="145"/>
      <c r="C10521" s="31"/>
      <c r="D10521" s="31"/>
      <c r="E10521" s="43"/>
      <c r="F10521" s="42"/>
      <c r="G10521" s="83"/>
      <c r="H10521" s="31"/>
      <c r="I10521" s="31"/>
      <c r="J10521" s="83"/>
      <c r="K10521" s="31"/>
      <c r="L10521" s="31"/>
      <c r="M10521" s="168"/>
      <c r="N10521" s="147"/>
      <c r="O10521" s="105"/>
      <c r="P10521" s="42"/>
      <c r="Q10521" s="31"/>
      <c r="R10521" s="83"/>
      <c r="S10521" s="31"/>
      <c r="T10521" s="31"/>
      <c r="U10521" s="168"/>
      <c r="V10521" s="149"/>
      <c r="W10521" s="140" t="str" cm="1">
        <f t="array" ref="W10521">IF(SUM(LEN(B10521:V10521))=0,"",IF(OR(OR(ISBLANK(F10521),SUM(LEN(C10521),LEN(D10521))=0),AND(NOT(E10521="Unknown"),ISBLANK(J10521)),AND(NOT(O10521="Unknown"),ISBLANK(R10521))),"Missing Information", INDEX(Table15[Entire Service Line Classification], MATCH(SUMIFS(Table15[Unique ID],Table15[System-Owned Portion],E10521,Table15[If Material Anything Other than "Lead" in Column E,Was Material Ever Previously Lead?],G10521,Table15[Customer-Owned Portion],O10521),Table15[Unique ID],0),0)))</f>
        <v/>
      </c>
    </row>
    <row r="10522" spans="2:23" x14ac:dyDescent="0.25">
      <c r="B10522" s="145"/>
      <c r="C10522" s="31"/>
      <c r="D10522" s="31"/>
      <c r="E10522" s="43"/>
      <c r="F10522" s="42"/>
      <c r="G10522" s="83"/>
      <c r="H10522" s="31"/>
      <c r="I10522" s="31"/>
      <c r="J10522" s="83"/>
      <c r="K10522" s="31"/>
      <c r="L10522" s="31"/>
      <c r="M10522" s="168"/>
      <c r="N10522" s="147"/>
      <c r="O10522" s="105"/>
      <c r="P10522" s="42"/>
      <c r="Q10522" s="31"/>
      <c r="R10522" s="83"/>
      <c r="S10522" s="31"/>
      <c r="T10522" s="31"/>
      <c r="U10522" s="168"/>
      <c r="V10522" s="149"/>
      <c r="W10522" s="140" t="str" cm="1">
        <f t="array" ref="W10522">IF(SUM(LEN(B10522:V10522))=0,"",IF(OR(OR(ISBLANK(F10522),SUM(LEN(C10522),LEN(D10522))=0),AND(NOT(E10522="Unknown"),ISBLANK(J10522)),AND(NOT(O10522="Unknown"),ISBLANK(R10522))),"Missing Information", INDEX(Table15[Entire Service Line Classification], MATCH(SUMIFS(Table15[Unique ID],Table15[System-Owned Portion],E10522,Table15[If Material Anything Other than "Lead" in Column E,Was Material Ever Previously Lead?],G10522,Table15[Customer-Owned Portion],O10522),Table15[Unique ID],0),0)))</f>
        <v/>
      </c>
    </row>
    <row r="10523" spans="2:23" x14ac:dyDescent="0.25">
      <c r="B10523" s="145"/>
      <c r="C10523" s="31"/>
      <c r="D10523" s="31"/>
      <c r="E10523" s="43"/>
      <c r="F10523" s="42"/>
      <c r="G10523" s="83"/>
      <c r="H10523" s="31"/>
      <c r="I10523" s="31"/>
      <c r="J10523" s="83"/>
      <c r="K10523" s="31"/>
      <c r="L10523" s="31"/>
      <c r="M10523" s="168"/>
      <c r="N10523" s="147"/>
      <c r="O10523" s="105"/>
      <c r="P10523" s="42"/>
      <c r="Q10523" s="31"/>
      <c r="R10523" s="83"/>
      <c r="S10523" s="31"/>
      <c r="T10523" s="31"/>
      <c r="U10523" s="168"/>
      <c r="V10523" s="149"/>
      <c r="W10523" s="140" t="str" cm="1">
        <f t="array" ref="W10523">IF(SUM(LEN(B10523:V10523))=0,"",IF(OR(OR(ISBLANK(F10523),SUM(LEN(C10523),LEN(D10523))=0),AND(NOT(E10523="Unknown"),ISBLANK(J10523)),AND(NOT(O10523="Unknown"),ISBLANK(R10523))),"Missing Information", INDEX(Table15[Entire Service Line Classification], MATCH(SUMIFS(Table15[Unique ID],Table15[System-Owned Portion],E10523,Table15[If Material Anything Other than "Lead" in Column E,Was Material Ever Previously Lead?],G10523,Table15[Customer-Owned Portion],O10523),Table15[Unique ID],0),0)))</f>
        <v/>
      </c>
    </row>
    <row r="10524" spans="2:23" x14ac:dyDescent="0.25">
      <c r="B10524" s="145"/>
      <c r="C10524" s="31"/>
      <c r="D10524" s="31"/>
      <c r="E10524" s="43"/>
      <c r="F10524" s="42"/>
      <c r="G10524" s="83"/>
      <c r="H10524" s="31"/>
      <c r="I10524" s="31"/>
      <c r="J10524" s="83"/>
      <c r="K10524" s="31"/>
      <c r="L10524" s="31"/>
      <c r="M10524" s="168"/>
      <c r="N10524" s="147"/>
      <c r="O10524" s="105"/>
      <c r="P10524" s="42"/>
      <c r="Q10524" s="31"/>
      <c r="R10524" s="83"/>
      <c r="S10524" s="31"/>
      <c r="T10524" s="31"/>
      <c r="U10524" s="168"/>
      <c r="V10524" s="149"/>
      <c r="W10524" s="140" t="str" cm="1">
        <f t="array" ref="W10524">IF(SUM(LEN(B10524:V10524))=0,"",IF(OR(OR(ISBLANK(F10524),SUM(LEN(C10524),LEN(D10524))=0),AND(NOT(E10524="Unknown"),ISBLANK(J10524)),AND(NOT(O10524="Unknown"),ISBLANK(R10524))),"Missing Information", INDEX(Table15[Entire Service Line Classification], MATCH(SUMIFS(Table15[Unique ID],Table15[System-Owned Portion],E10524,Table15[If Material Anything Other than "Lead" in Column E,Was Material Ever Previously Lead?],G10524,Table15[Customer-Owned Portion],O10524),Table15[Unique ID],0),0)))</f>
        <v/>
      </c>
    </row>
    <row r="10525" spans="2:23" x14ac:dyDescent="0.25">
      <c r="B10525" s="145"/>
      <c r="C10525" s="31"/>
      <c r="D10525" s="31"/>
      <c r="E10525" s="43"/>
      <c r="F10525" s="42"/>
      <c r="G10525" s="83"/>
      <c r="H10525" s="31"/>
      <c r="I10525" s="31"/>
      <c r="J10525" s="83"/>
      <c r="K10525" s="31"/>
      <c r="L10525" s="31"/>
      <c r="M10525" s="168"/>
      <c r="N10525" s="147"/>
      <c r="O10525" s="105"/>
      <c r="P10525" s="42"/>
      <c r="Q10525" s="31"/>
      <c r="R10525" s="83"/>
      <c r="S10525" s="31"/>
      <c r="T10525" s="31"/>
      <c r="U10525" s="168"/>
      <c r="V10525" s="149"/>
      <c r="W10525" s="140" t="str" cm="1">
        <f t="array" ref="W10525">IF(SUM(LEN(B10525:V10525))=0,"",IF(OR(OR(ISBLANK(F10525),SUM(LEN(C10525),LEN(D10525))=0),AND(NOT(E10525="Unknown"),ISBLANK(J10525)),AND(NOT(O10525="Unknown"),ISBLANK(R10525))),"Missing Information", INDEX(Table15[Entire Service Line Classification], MATCH(SUMIFS(Table15[Unique ID],Table15[System-Owned Portion],E10525,Table15[If Material Anything Other than "Lead" in Column E,Was Material Ever Previously Lead?],G10525,Table15[Customer-Owned Portion],O10525),Table15[Unique ID],0),0)))</f>
        <v/>
      </c>
    </row>
    <row r="10526" spans="2:23" x14ac:dyDescent="0.25">
      <c r="B10526" s="145"/>
      <c r="C10526" s="31"/>
      <c r="D10526" s="31"/>
      <c r="E10526" s="43"/>
      <c r="F10526" s="42"/>
      <c r="G10526" s="83"/>
      <c r="H10526" s="31"/>
      <c r="I10526" s="31"/>
      <c r="J10526" s="83"/>
      <c r="K10526" s="31"/>
      <c r="L10526" s="31"/>
      <c r="M10526" s="168"/>
      <c r="N10526" s="147"/>
      <c r="O10526" s="105"/>
      <c r="P10526" s="42"/>
      <c r="Q10526" s="31"/>
      <c r="R10526" s="83"/>
      <c r="S10526" s="31"/>
      <c r="T10526" s="31"/>
      <c r="U10526" s="168"/>
      <c r="V10526" s="149"/>
      <c r="W10526" s="140" t="str" cm="1">
        <f t="array" ref="W10526">IF(SUM(LEN(B10526:V10526))=0,"",IF(OR(OR(ISBLANK(F10526),SUM(LEN(C10526),LEN(D10526))=0),AND(NOT(E10526="Unknown"),ISBLANK(J10526)),AND(NOT(O10526="Unknown"),ISBLANK(R10526))),"Missing Information", INDEX(Table15[Entire Service Line Classification], MATCH(SUMIFS(Table15[Unique ID],Table15[System-Owned Portion],E10526,Table15[If Material Anything Other than "Lead" in Column E,Was Material Ever Previously Lead?],G10526,Table15[Customer-Owned Portion],O10526),Table15[Unique ID],0),0)))</f>
        <v/>
      </c>
    </row>
    <row r="10527" spans="2:23" x14ac:dyDescent="0.25">
      <c r="B10527" s="145"/>
      <c r="C10527" s="31"/>
      <c r="D10527" s="31"/>
      <c r="E10527" s="43"/>
      <c r="F10527" s="42"/>
      <c r="G10527" s="83"/>
      <c r="H10527" s="31"/>
      <c r="I10527" s="31"/>
      <c r="J10527" s="83"/>
      <c r="K10527" s="31"/>
      <c r="L10527" s="31"/>
      <c r="M10527" s="168"/>
      <c r="N10527" s="147"/>
      <c r="O10527" s="105"/>
      <c r="P10527" s="42"/>
      <c r="Q10527" s="31"/>
      <c r="R10527" s="83"/>
      <c r="S10527" s="31"/>
      <c r="T10527" s="31"/>
      <c r="U10527" s="168"/>
      <c r="V10527" s="149"/>
      <c r="W10527" s="140" t="str" cm="1">
        <f t="array" ref="W10527">IF(SUM(LEN(B10527:V10527))=0,"",IF(OR(OR(ISBLANK(F10527),SUM(LEN(C10527),LEN(D10527))=0),AND(NOT(E10527="Unknown"),ISBLANK(J10527)),AND(NOT(O10527="Unknown"),ISBLANK(R10527))),"Missing Information", INDEX(Table15[Entire Service Line Classification], MATCH(SUMIFS(Table15[Unique ID],Table15[System-Owned Portion],E10527,Table15[If Material Anything Other than "Lead" in Column E,Was Material Ever Previously Lead?],G10527,Table15[Customer-Owned Portion],O10527),Table15[Unique ID],0),0)))</f>
        <v/>
      </c>
    </row>
    <row r="10528" spans="2:23" x14ac:dyDescent="0.25">
      <c r="B10528" s="145"/>
      <c r="C10528" s="31"/>
      <c r="D10528" s="31"/>
      <c r="E10528" s="43"/>
      <c r="F10528" s="42"/>
      <c r="G10528" s="83"/>
      <c r="H10528" s="31"/>
      <c r="I10528" s="31"/>
      <c r="J10528" s="83"/>
      <c r="K10528" s="31"/>
      <c r="L10528" s="31"/>
      <c r="M10528" s="168"/>
      <c r="N10528" s="147"/>
      <c r="O10528" s="105"/>
      <c r="P10528" s="42"/>
      <c r="Q10528" s="31"/>
      <c r="R10528" s="83"/>
      <c r="S10528" s="31"/>
      <c r="T10528" s="31"/>
      <c r="U10528" s="168"/>
      <c r="V10528" s="149"/>
      <c r="W10528" s="140" t="str" cm="1">
        <f t="array" ref="W10528">IF(SUM(LEN(B10528:V10528))=0,"",IF(OR(OR(ISBLANK(F10528),SUM(LEN(C10528),LEN(D10528))=0),AND(NOT(E10528="Unknown"),ISBLANK(J10528)),AND(NOT(O10528="Unknown"),ISBLANK(R10528))),"Missing Information", INDEX(Table15[Entire Service Line Classification], MATCH(SUMIFS(Table15[Unique ID],Table15[System-Owned Portion],E10528,Table15[If Material Anything Other than "Lead" in Column E,Was Material Ever Previously Lead?],G10528,Table15[Customer-Owned Portion],O10528),Table15[Unique ID],0),0)))</f>
        <v/>
      </c>
    </row>
    <row r="10529" spans="2:23" x14ac:dyDescent="0.25">
      <c r="B10529" s="145"/>
      <c r="C10529" s="31"/>
      <c r="D10529" s="31"/>
      <c r="E10529" s="43"/>
      <c r="F10529" s="42"/>
      <c r="G10529" s="83"/>
      <c r="H10529" s="31"/>
      <c r="I10529" s="31"/>
      <c r="J10529" s="83"/>
      <c r="K10529" s="31"/>
      <c r="L10529" s="31"/>
      <c r="M10529" s="168"/>
      <c r="N10529" s="147"/>
      <c r="O10529" s="105"/>
      <c r="P10529" s="42"/>
      <c r="Q10529" s="31"/>
      <c r="R10529" s="83"/>
      <c r="S10529" s="31"/>
      <c r="T10529" s="31"/>
      <c r="U10529" s="168"/>
      <c r="V10529" s="149"/>
      <c r="W10529" s="140" t="str" cm="1">
        <f t="array" ref="W10529">IF(SUM(LEN(B10529:V10529))=0,"",IF(OR(OR(ISBLANK(F10529),SUM(LEN(C10529),LEN(D10529))=0),AND(NOT(E10529="Unknown"),ISBLANK(J10529)),AND(NOT(O10529="Unknown"),ISBLANK(R10529))),"Missing Information", INDEX(Table15[Entire Service Line Classification], MATCH(SUMIFS(Table15[Unique ID],Table15[System-Owned Portion],E10529,Table15[If Material Anything Other than "Lead" in Column E,Was Material Ever Previously Lead?],G10529,Table15[Customer-Owned Portion],O10529),Table15[Unique ID],0),0)))</f>
        <v/>
      </c>
    </row>
    <row r="10530" spans="2:23" x14ac:dyDescent="0.25">
      <c r="B10530" s="145"/>
      <c r="C10530" s="31"/>
      <c r="D10530" s="31"/>
      <c r="E10530" s="43"/>
      <c r="F10530" s="42"/>
      <c r="G10530" s="83"/>
      <c r="H10530" s="31"/>
      <c r="I10530" s="31"/>
      <c r="J10530" s="83"/>
      <c r="K10530" s="31"/>
      <c r="L10530" s="31"/>
      <c r="M10530" s="168"/>
      <c r="N10530" s="147"/>
      <c r="O10530" s="105"/>
      <c r="P10530" s="42"/>
      <c r="Q10530" s="31"/>
      <c r="R10530" s="83"/>
      <c r="S10530" s="31"/>
      <c r="T10530" s="31"/>
      <c r="U10530" s="168"/>
      <c r="V10530" s="149"/>
      <c r="W10530" s="140" t="str" cm="1">
        <f t="array" ref="W10530">IF(SUM(LEN(B10530:V10530))=0,"",IF(OR(OR(ISBLANK(F10530),SUM(LEN(C10530),LEN(D10530))=0),AND(NOT(E10530="Unknown"),ISBLANK(J10530)),AND(NOT(O10530="Unknown"),ISBLANK(R10530))),"Missing Information", INDEX(Table15[Entire Service Line Classification], MATCH(SUMIFS(Table15[Unique ID],Table15[System-Owned Portion],E10530,Table15[If Material Anything Other than "Lead" in Column E,Was Material Ever Previously Lead?],G10530,Table15[Customer-Owned Portion],O10530),Table15[Unique ID],0),0)))</f>
        <v/>
      </c>
    </row>
    <row r="10531" spans="2:23" x14ac:dyDescent="0.25">
      <c r="B10531" s="145"/>
      <c r="C10531" s="31"/>
      <c r="D10531" s="31"/>
      <c r="E10531" s="43"/>
      <c r="F10531" s="42"/>
      <c r="G10531" s="83"/>
      <c r="H10531" s="31"/>
      <c r="I10531" s="31"/>
      <c r="J10531" s="83"/>
      <c r="K10531" s="31"/>
      <c r="L10531" s="31"/>
      <c r="M10531" s="168"/>
      <c r="N10531" s="147"/>
      <c r="O10531" s="105"/>
      <c r="P10531" s="42"/>
      <c r="Q10531" s="31"/>
      <c r="R10531" s="83"/>
      <c r="S10531" s="31"/>
      <c r="T10531" s="31"/>
      <c r="U10531" s="168"/>
      <c r="V10531" s="149"/>
      <c r="W10531" s="140" t="str" cm="1">
        <f t="array" ref="W10531">IF(SUM(LEN(B10531:V10531))=0,"",IF(OR(OR(ISBLANK(F10531),SUM(LEN(C10531),LEN(D10531))=0),AND(NOT(E10531="Unknown"),ISBLANK(J10531)),AND(NOT(O10531="Unknown"),ISBLANK(R10531))),"Missing Information", INDEX(Table15[Entire Service Line Classification], MATCH(SUMIFS(Table15[Unique ID],Table15[System-Owned Portion],E10531,Table15[If Material Anything Other than "Lead" in Column E,Was Material Ever Previously Lead?],G10531,Table15[Customer-Owned Portion],O10531),Table15[Unique ID],0),0)))</f>
        <v/>
      </c>
    </row>
    <row r="10532" spans="2:23" x14ac:dyDescent="0.25">
      <c r="B10532" s="145"/>
      <c r="C10532" s="31"/>
      <c r="D10532" s="31"/>
      <c r="E10532" s="43"/>
      <c r="F10532" s="42"/>
      <c r="G10532" s="83"/>
      <c r="H10532" s="31"/>
      <c r="I10532" s="31"/>
      <c r="J10532" s="83"/>
      <c r="K10532" s="31"/>
      <c r="L10532" s="31"/>
      <c r="M10532" s="168"/>
      <c r="N10532" s="147"/>
      <c r="O10532" s="105"/>
      <c r="P10532" s="42"/>
      <c r="Q10532" s="31"/>
      <c r="R10532" s="83"/>
      <c r="S10532" s="31"/>
      <c r="T10532" s="31"/>
      <c r="U10532" s="168"/>
      <c r="V10532" s="149"/>
      <c r="W10532" s="140" t="str" cm="1">
        <f t="array" ref="W10532">IF(SUM(LEN(B10532:V10532))=0,"",IF(OR(OR(ISBLANK(F10532),SUM(LEN(C10532),LEN(D10532))=0),AND(NOT(E10532="Unknown"),ISBLANK(J10532)),AND(NOT(O10532="Unknown"),ISBLANK(R10532))),"Missing Information", INDEX(Table15[Entire Service Line Classification], MATCH(SUMIFS(Table15[Unique ID],Table15[System-Owned Portion],E10532,Table15[If Material Anything Other than "Lead" in Column E,Was Material Ever Previously Lead?],G10532,Table15[Customer-Owned Portion],O10532),Table15[Unique ID],0),0)))</f>
        <v/>
      </c>
    </row>
    <row r="10533" spans="2:23" x14ac:dyDescent="0.25">
      <c r="B10533" s="145"/>
      <c r="C10533" s="31"/>
      <c r="D10533" s="31"/>
      <c r="E10533" s="43"/>
      <c r="F10533" s="42"/>
      <c r="G10533" s="83"/>
      <c r="H10533" s="31"/>
      <c r="I10533" s="31"/>
      <c r="J10533" s="83"/>
      <c r="K10533" s="31"/>
      <c r="L10533" s="31"/>
      <c r="M10533" s="168"/>
      <c r="N10533" s="147"/>
      <c r="O10533" s="105"/>
      <c r="P10533" s="42"/>
      <c r="Q10533" s="31"/>
      <c r="R10533" s="83"/>
      <c r="S10533" s="31"/>
      <c r="T10533" s="31"/>
      <c r="U10533" s="168"/>
      <c r="V10533" s="149"/>
      <c r="W10533" s="140" t="str" cm="1">
        <f t="array" ref="W10533">IF(SUM(LEN(B10533:V10533))=0,"",IF(OR(OR(ISBLANK(F10533),SUM(LEN(C10533),LEN(D10533))=0),AND(NOT(E10533="Unknown"),ISBLANK(J10533)),AND(NOT(O10533="Unknown"),ISBLANK(R10533))),"Missing Information", INDEX(Table15[Entire Service Line Classification], MATCH(SUMIFS(Table15[Unique ID],Table15[System-Owned Portion],E10533,Table15[If Material Anything Other than "Lead" in Column E,Was Material Ever Previously Lead?],G10533,Table15[Customer-Owned Portion],O10533),Table15[Unique ID],0),0)))</f>
        <v/>
      </c>
    </row>
    <row r="10534" spans="2:23" x14ac:dyDescent="0.25">
      <c r="B10534" s="145"/>
      <c r="C10534" s="31"/>
      <c r="D10534" s="31"/>
      <c r="E10534" s="43"/>
      <c r="F10534" s="42"/>
      <c r="G10534" s="83"/>
      <c r="H10534" s="31"/>
      <c r="I10534" s="31"/>
      <c r="J10534" s="83"/>
      <c r="K10534" s="31"/>
      <c r="L10534" s="31"/>
      <c r="M10534" s="168"/>
      <c r="N10534" s="147"/>
      <c r="O10534" s="105"/>
      <c r="P10534" s="42"/>
      <c r="Q10534" s="31"/>
      <c r="R10534" s="83"/>
      <c r="S10534" s="31"/>
      <c r="T10534" s="31"/>
      <c r="U10534" s="168"/>
      <c r="V10534" s="149"/>
      <c r="W10534" s="140" t="str" cm="1">
        <f t="array" ref="W10534">IF(SUM(LEN(B10534:V10534))=0,"",IF(OR(OR(ISBLANK(F10534),SUM(LEN(C10534),LEN(D10534))=0),AND(NOT(E10534="Unknown"),ISBLANK(J10534)),AND(NOT(O10534="Unknown"),ISBLANK(R10534))),"Missing Information", INDEX(Table15[Entire Service Line Classification], MATCH(SUMIFS(Table15[Unique ID],Table15[System-Owned Portion],E10534,Table15[If Material Anything Other than "Lead" in Column E,Was Material Ever Previously Lead?],G10534,Table15[Customer-Owned Portion],O10534),Table15[Unique ID],0),0)))</f>
        <v/>
      </c>
    </row>
    <row r="10535" spans="2:23" x14ac:dyDescent="0.25">
      <c r="B10535" s="145"/>
      <c r="C10535" s="31"/>
      <c r="D10535" s="31"/>
      <c r="E10535" s="43"/>
      <c r="F10535" s="42"/>
      <c r="G10535" s="83"/>
      <c r="H10535" s="31"/>
      <c r="I10535" s="31"/>
      <c r="J10535" s="83"/>
      <c r="K10535" s="31"/>
      <c r="L10535" s="31"/>
      <c r="M10535" s="168"/>
      <c r="N10535" s="147"/>
      <c r="O10535" s="105"/>
      <c r="P10535" s="42"/>
      <c r="Q10535" s="31"/>
      <c r="R10535" s="83"/>
      <c r="S10535" s="31"/>
      <c r="T10535" s="31"/>
      <c r="U10535" s="168"/>
      <c r="V10535" s="149"/>
      <c r="W10535" s="140" t="str" cm="1">
        <f t="array" ref="W10535">IF(SUM(LEN(B10535:V10535))=0,"",IF(OR(OR(ISBLANK(F10535),SUM(LEN(C10535),LEN(D10535))=0),AND(NOT(E10535="Unknown"),ISBLANK(J10535)),AND(NOT(O10535="Unknown"),ISBLANK(R10535))),"Missing Information", INDEX(Table15[Entire Service Line Classification], MATCH(SUMIFS(Table15[Unique ID],Table15[System-Owned Portion],E10535,Table15[If Material Anything Other than "Lead" in Column E,Was Material Ever Previously Lead?],G10535,Table15[Customer-Owned Portion],O10535),Table15[Unique ID],0),0)))</f>
        <v/>
      </c>
    </row>
    <row r="10536" spans="2:23" x14ac:dyDescent="0.25">
      <c r="B10536" s="145"/>
      <c r="C10536" s="31"/>
      <c r="D10536" s="31"/>
      <c r="E10536" s="43"/>
      <c r="F10536" s="42"/>
      <c r="G10536" s="83"/>
      <c r="H10536" s="31"/>
      <c r="I10536" s="31"/>
      <c r="J10536" s="83"/>
      <c r="K10536" s="31"/>
      <c r="L10536" s="31"/>
      <c r="M10536" s="168"/>
      <c r="N10536" s="147"/>
      <c r="O10536" s="105"/>
      <c r="P10536" s="42"/>
      <c r="Q10536" s="31"/>
      <c r="R10536" s="83"/>
      <c r="S10536" s="31"/>
      <c r="T10536" s="31"/>
      <c r="U10536" s="168"/>
      <c r="V10536" s="149"/>
      <c r="W10536" s="140" t="str" cm="1">
        <f t="array" ref="W10536">IF(SUM(LEN(B10536:V10536))=0,"",IF(OR(OR(ISBLANK(F10536),SUM(LEN(C10536),LEN(D10536))=0),AND(NOT(E10536="Unknown"),ISBLANK(J10536)),AND(NOT(O10536="Unknown"),ISBLANK(R10536))),"Missing Information", INDEX(Table15[Entire Service Line Classification], MATCH(SUMIFS(Table15[Unique ID],Table15[System-Owned Portion],E10536,Table15[If Material Anything Other than "Lead" in Column E,Was Material Ever Previously Lead?],G10536,Table15[Customer-Owned Portion],O10536),Table15[Unique ID],0),0)))</f>
        <v/>
      </c>
    </row>
    <row r="10537" spans="2:23" x14ac:dyDescent="0.25">
      <c r="B10537" s="145"/>
      <c r="C10537" s="31"/>
      <c r="D10537" s="31"/>
      <c r="E10537" s="43"/>
      <c r="F10537" s="42"/>
      <c r="G10537" s="83"/>
      <c r="H10537" s="31"/>
      <c r="I10537" s="31"/>
      <c r="J10537" s="83"/>
      <c r="K10537" s="31"/>
      <c r="L10537" s="31"/>
      <c r="M10537" s="168"/>
      <c r="N10537" s="147"/>
      <c r="O10537" s="105"/>
      <c r="P10537" s="42"/>
      <c r="Q10537" s="31"/>
      <c r="R10537" s="83"/>
      <c r="S10537" s="31"/>
      <c r="T10537" s="31"/>
      <c r="U10537" s="168"/>
      <c r="V10537" s="149"/>
      <c r="W10537" s="140" t="str" cm="1">
        <f t="array" ref="W10537">IF(SUM(LEN(B10537:V10537))=0,"",IF(OR(OR(ISBLANK(F10537),SUM(LEN(C10537),LEN(D10537))=0),AND(NOT(E10537="Unknown"),ISBLANK(J10537)),AND(NOT(O10537="Unknown"),ISBLANK(R10537))),"Missing Information", INDEX(Table15[Entire Service Line Classification], MATCH(SUMIFS(Table15[Unique ID],Table15[System-Owned Portion],E10537,Table15[If Material Anything Other than "Lead" in Column E,Was Material Ever Previously Lead?],G10537,Table15[Customer-Owned Portion],O10537),Table15[Unique ID],0),0)))</f>
        <v/>
      </c>
    </row>
    <row r="10538" spans="2:23" x14ac:dyDescent="0.25">
      <c r="B10538" s="145"/>
      <c r="C10538" s="31"/>
      <c r="D10538" s="31"/>
      <c r="E10538" s="43"/>
      <c r="F10538" s="42"/>
      <c r="G10538" s="83"/>
      <c r="H10538" s="31"/>
      <c r="I10538" s="31"/>
      <c r="J10538" s="83"/>
      <c r="K10538" s="31"/>
      <c r="L10538" s="31"/>
      <c r="M10538" s="168"/>
      <c r="N10538" s="147"/>
      <c r="O10538" s="105"/>
      <c r="P10538" s="42"/>
      <c r="Q10538" s="31"/>
      <c r="R10538" s="83"/>
      <c r="S10538" s="31"/>
      <c r="T10538" s="31"/>
      <c r="U10538" s="168"/>
      <c r="V10538" s="149"/>
      <c r="W10538" s="140" t="str" cm="1">
        <f t="array" ref="W10538">IF(SUM(LEN(B10538:V10538))=0,"",IF(OR(OR(ISBLANK(F10538),SUM(LEN(C10538),LEN(D10538))=0),AND(NOT(E10538="Unknown"),ISBLANK(J10538)),AND(NOT(O10538="Unknown"),ISBLANK(R10538))),"Missing Information", INDEX(Table15[Entire Service Line Classification], MATCH(SUMIFS(Table15[Unique ID],Table15[System-Owned Portion],E10538,Table15[If Material Anything Other than "Lead" in Column E,Was Material Ever Previously Lead?],G10538,Table15[Customer-Owned Portion],O10538),Table15[Unique ID],0),0)))</f>
        <v/>
      </c>
    </row>
    <row r="10539" spans="2:23" x14ac:dyDescent="0.25">
      <c r="B10539" s="145"/>
      <c r="C10539" s="31"/>
      <c r="D10539" s="31"/>
      <c r="E10539" s="43"/>
      <c r="F10539" s="42"/>
      <c r="G10539" s="83"/>
      <c r="H10539" s="31"/>
      <c r="I10539" s="31"/>
      <c r="J10539" s="83"/>
      <c r="K10539" s="31"/>
      <c r="L10539" s="31"/>
      <c r="M10539" s="168"/>
      <c r="N10539" s="147"/>
      <c r="O10539" s="105"/>
      <c r="P10539" s="42"/>
      <c r="Q10539" s="31"/>
      <c r="R10539" s="83"/>
      <c r="S10539" s="31"/>
      <c r="T10539" s="31"/>
      <c r="U10539" s="168"/>
      <c r="V10539" s="149"/>
      <c r="W10539" s="140" t="str" cm="1">
        <f t="array" ref="W10539">IF(SUM(LEN(B10539:V10539))=0,"",IF(OR(OR(ISBLANK(F10539),SUM(LEN(C10539),LEN(D10539))=0),AND(NOT(E10539="Unknown"),ISBLANK(J10539)),AND(NOT(O10539="Unknown"),ISBLANK(R10539))),"Missing Information", INDEX(Table15[Entire Service Line Classification], MATCH(SUMIFS(Table15[Unique ID],Table15[System-Owned Portion],E10539,Table15[If Material Anything Other than "Lead" in Column E,Was Material Ever Previously Lead?],G10539,Table15[Customer-Owned Portion],O10539),Table15[Unique ID],0),0)))</f>
        <v/>
      </c>
    </row>
    <row r="10540" spans="2:23" x14ac:dyDescent="0.25">
      <c r="B10540" s="145"/>
      <c r="C10540" s="31"/>
      <c r="D10540" s="31"/>
      <c r="E10540" s="43"/>
      <c r="F10540" s="42"/>
      <c r="G10540" s="83"/>
      <c r="H10540" s="31"/>
      <c r="I10540" s="31"/>
      <c r="J10540" s="83"/>
      <c r="K10540" s="31"/>
      <c r="L10540" s="31"/>
      <c r="M10540" s="168"/>
      <c r="N10540" s="147"/>
      <c r="O10540" s="105"/>
      <c r="P10540" s="42"/>
      <c r="Q10540" s="31"/>
      <c r="R10540" s="83"/>
      <c r="S10540" s="31"/>
      <c r="T10540" s="31"/>
      <c r="U10540" s="168"/>
      <c r="V10540" s="149"/>
      <c r="W10540" s="140" t="str" cm="1">
        <f t="array" ref="W10540">IF(SUM(LEN(B10540:V10540))=0,"",IF(OR(OR(ISBLANK(F10540),SUM(LEN(C10540),LEN(D10540))=0),AND(NOT(E10540="Unknown"),ISBLANK(J10540)),AND(NOT(O10540="Unknown"),ISBLANK(R10540))),"Missing Information", INDEX(Table15[Entire Service Line Classification], MATCH(SUMIFS(Table15[Unique ID],Table15[System-Owned Portion],E10540,Table15[If Material Anything Other than "Lead" in Column E,Was Material Ever Previously Lead?],G10540,Table15[Customer-Owned Portion],O10540),Table15[Unique ID],0),0)))</f>
        <v/>
      </c>
    </row>
    <row r="10541" spans="2:23" x14ac:dyDescent="0.25">
      <c r="B10541" s="145"/>
      <c r="C10541" s="31"/>
      <c r="D10541" s="31"/>
      <c r="E10541" s="43"/>
      <c r="F10541" s="42"/>
      <c r="G10541" s="83"/>
      <c r="H10541" s="31"/>
      <c r="I10541" s="31"/>
      <c r="J10541" s="83"/>
      <c r="K10541" s="31"/>
      <c r="L10541" s="31"/>
      <c r="M10541" s="168"/>
      <c r="N10541" s="147"/>
      <c r="O10541" s="105"/>
      <c r="P10541" s="42"/>
      <c r="Q10541" s="31"/>
      <c r="R10541" s="83"/>
      <c r="S10541" s="31"/>
      <c r="T10541" s="31"/>
      <c r="U10541" s="168"/>
      <c r="V10541" s="149"/>
      <c r="W10541" s="140" t="str" cm="1">
        <f t="array" ref="W10541">IF(SUM(LEN(B10541:V10541))=0,"",IF(OR(OR(ISBLANK(F10541),SUM(LEN(C10541),LEN(D10541))=0),AND(NOT(E10541="Unknown"),ISBLANK(J10541)),AND(NOT(O10541="Unknown"),ISBLANK(R10541))),"Missing Information", INDEX(Table15[Entire Service Line Classification], MATCH(SUMIFS(Table15[Unique ID],Table15[System-Owned Portion],E10541,Table15[If Material Anything Other than "Lead" in Column E,Was Material Ever Previously Lead?],G10541,Table15[Customer-Owned Portion],O10541),Table15[Unique ID],0),0)))</f>
        <v/>
      </c>
    </row>
    <row r="10542" spans="2:23" x14ac:dyDescent="0.25">
      <c r="B10542" s="145"/>
      <c r="C10542" s="31"/>
      <c r="D10542" s="31"/>
      <c r="E10542" s="43"/>
      <c r="F10542" s="42"/>
      <c r="G10542" s="83"/>
      <c r="H10542" s="31"/>
      <c r="I10542" s="31"/>
      <c r="J10542" s="83"/>
      <c r="K10542" s="31"/>
      <c r="L10542" s="31"/>
      <c r="M10542" s="168"/>
      <c r="N10542" s="147"/>
      <c r="O10542" s="105"/>
      <c r="P10542" s="42"/>
      <c r="Q10542" s="31"/>
      <c r="R10542" s="83"/>
      <c r="S10542" s="31"/>
      <c r="T10542" s="31"/>
      <c r="U10542" s="168"/>
      <c r="V10542" s="149"/>
      <c r="W10542" s="140" t="str" cm="1">
        <f t="array" ref="W10542">IF(SUM(LEN(B10542:V10542))=0,"",IF(OR(OR(ISBLANK(F10542),SUM(LEN(C10542),LEN(D10542))=0),AND(NOT(E10542="Unknown"),ISBLANK(J10542)),AND(NOT(O10542="Unknown"),ISBLANK(R10542))),"Missing Information", INDEX(Table15[Entire Service Line Classification], MATCH(SUMIFS(Table15[Unique ID],Table15[System-Owned Portion],E10542,Table15[If Material Anything Other than "Lead" in Column E,Was Material Ever Previously Lead?],G10542,Table15[Customer-Owned Portion],O10542),Table15[Unique ID],0),0)))</f>
        <v/>
      </c>
    </row>
    <row r="10543" spans="2:23" x14ac:dyDescent="0.25">
      <c r="B10543" s="145"/>
      <c r="C10543" s="31"/>
      <c r="D10543" s="31"/>
      <c r="E10543" s="43"/>
      <c r="F10543" s="42"/>
      <c r="G10543" s="83"/>
      <c r="H10543" s="31"/>
      <c r="I10543" s="31"/>
      <c r="J10543" s="83"/>
      <c r="K10543" s="31"/>
      <c r="L10543" s="31"/>
      <c r="M10543" s="168"/>
      <c r="N10543" s="147"/>
      <c r="O10543" s="105"/>
      <c r="P10543" s="42"/>
      <c r="Q10543" s="31"/>
      <c r="R10543" s="83"/>
      <c r="S10543" s="31"/>
      <c r="T10543" s="31"/>
      <c r="U10543" s="168"/>
      <c r="V10543" s="149"/>
      <c r="W10543" s="140" t="str" cm="1">
        <f t="array" ref="W10543">IF(SUM(LEN(B10543:V10543))=0,"",IF(OR(OR(ISBLANK(F10543),SUM(LEN(C10543),LEN(D10543))=0),AND(NOT(E10543="Unknown"),ISBLANK(J10543)),AND(NOT(O10543="Unknown"),ISBLANK(R10543))),"Missing Information", INDEX(Table15[Entire Service Line Classification], MATCH(SUMIFS(Table15[Unique ID],Table15[System-Owned Portion],E10543,Table15[If Material Anything Other than "Lead" in Column E,Was Material Ever Previously Lead?],G10543,Table15[Customer-Owned Portion],O10543),Table15[Unique ID],0),0)))</f>
        <v/>
      </c>
    </row>
    <row r="10544" spans="2:23" x14ac:dyDescent="0.25">
      <c r="B10544" s="145"/>
      <c r="C10544" s="31"/>
      <c r="D10544" s="31"/>
      <c r="E10544" s="43"/>
      <c r="F10544" s="42"/>
      <c r="G10544" s="83"/>
      <c r="H10544" s="31"/>
      <c r="I10544" s="31"/>
      <c r="J10544" s="83"/>
      <c r="K10544" s="31"/>
      <c r="L10544" s="31"/>
      <c r="M10544" s="168"/>
      <c r="N10544" s="147"/>
      <c r="O10544" s="105"/>
      <c r="P10544" s="42"/>
      <c r="Q10544" s="31"/>
      <c r="R10544" s="83"/>
      <c r="S10544" s="31"/>
      <c r="T10544" s="31"/>
      <c r="U10544" s="168"/>
      <c r="V10544" s="149"/>
      <c r="W10544" s="140" t="str" cm="1">
        <f t="array" ref="W10544">IF(SUM(LEN(B10544:V10544))=0,"",IF(OR(OR(ISBLANK(F10544),SUM(LEN(C10544),LEN(D10544))=0),AND(NOT(E10544="Unknown"),ISBLANK(J10544)),AND(NOT(O10544="Unknown"),ISBLANK(R10544))),"Missing Information", INDEX(Table15[Entire Service Line Classification], MATCH(SUMIFS(Table15[Unique ID],Table15[System-Owned Portion],E10544,Table15[If Material Anything Other than "Lead" in Column E,Was Material Ever Previously Lead?],G10544,Table15[Customer-Owned Portion],O10544),Table15[Unique ID],0),0)))</f>
        <v/>
      </c>
    </row>
    <row r="10545" spans="2:23" x14ac:dyDescent="0.25">
      <c r="B10545" s="145"/>
      <c r="C10545" s="31"/>
      <c r="D10545" s="31"/>
      <c r="E10545" s="43"/>
      <c r="F10545" s="42"/>
      <c r="G10545" s="83"/>
      <c r="H10545" s="31"/>
      <c r="I10545" s="31"/>
      <c r="J10545" s="83"/>
      <c r="K10545" s="31"/>
      <c r="L10545" s="31"/>
      <c r="M10545" s="168"/>
      <c r="N10545" s="147"/>
      <c r="O10545" s="105"/>
      <c r="P10545" s="42"/>
      <c r="Q10545" s="31"/>
      <c r="R10545" s="83"/>
      <c r="S10545" s="31"/>
      <c r="T10545" s="31"/>
      <c r="U10545" s="168"/>
      <c r="V10545" s="149"/>
      <c r="W10545" s="140" t="str" cm="1">
        <f t="array" ref="W10545">IF(SUM(LEN(B10545:V10545))=0,"",IF(OR(OR(ISBLANK(F10545),SUM(LEN(C10545),LEN(D10545))=0),AND(NOT(E10545="Unknown"),ISBLANK(J10545)),AND(NOT(O10545="Unknown"),ISBLANK(R10545))),"Missing Information", INDEX(Table15[Entire Service Line Classification], MATCH(SUMIFS(Table15[Unique ID],Table15[System-Owned Portion],E10545,Table15[If Material Anything Other than "Lead" in Column E,Was Material Ever Previously Lead?],G10545,Table15[Customer-Owned Portion],O10545),Table15[Unique ID],0),0)))</f>
        <v/>
      </c>
    </row>
    <row r="10546" spans="2:23" x14ac:dyDescent="0.25">
      <c r="B10546" s="145"/>
      <c r="C10546" s="31"/>
      <c r="D10546" s="31"/>
      <c r="E10546" s="43"/>
      <c r="F10546" s="42"/>
      <c r="G10546" s="83"/>
      <c r="H10546" s="31"/>
      <c r="I10546" s="31"/>
      <c r="J10546" s="83"/>
      <c r="K10546" s="31"/>
      <c r="L10546" s="31"/>
      <c r="M10546" s="168"/>
      <c r="N10546" s="147"/>
      <c r="O10546" s="105"/>
      <c r="P10546" s="42"/>
      <c r="Q10546" s="31"/>
      <c r="R10546" s="83"/>
      <c r="S10546" s="31"/>
      <c r="T10546" s="31"/>
      <c r="U10546" s="168"/>
      <c r="V10546" s="149"/>
      <c r="W10546" s="140" t="str" cm="1">
        <f t="array" ref="W10546">IF(SUM(LEN(B10546:V10546))=0,"",IF(OR(OR(ISBLANK(F10546),SUM(LEN(C10546),LEN(D10546))=0),AND(NOT(E10546="Unknown"),ISBLANK(J10546)),AND(NOT(O10546="Unknown"),ISBLANK(R10546))),"Missing Information", INDEX(Table15[Entire Service Line Classification], MATCH(SUMIFS(Table15[Unique ID],Table15[System-Owned Portion],E10546,Table15[If Material Anything Other than "Lead" in Column E,Was Material Ever Previously Lead?],G10546,Table15[Customer-Owned Portion],O10546),Table15[Unique ID],0),0)))</f>
        <v/>
      </c>
    </row>
    <row r="10547" spans="2:23" x14ac:dyDescent="0.25">
      <c r="B10547" s="145"/>
      <c r="C10547" s="31"/>
      <c r="D10547" s="31"/>
      <c r="E10547" s="43"/>
      <c r="F10547" s="42"/>
      <c r="G10547" s="83"/>
      <c r="H10547" s="31"/>
      <c r="I10547" s="31"/>
      <c r="J10547" s="83"/>
      <c r="K10547" s="31"/>
      <c r="L10547" s="31"/>
      <c r="M10547" s="168"/>
      <c r="N10547" s="147"/>
      <c r="O10547" s="105"/>
      <c r="P10547" s="42"/>
      <c r="Q10547" s="31"/>
      <c r="R10547" s="83"/>
      <c r="S10547" s="31"/>
      <c r="T10547" s="31"/>
      <c r="U10547" s="168"/>
      <c r="V10547" s="149"/>
      <c r="W10547" s="140" t="str" cm="1">
        <f t="array" ref="W10547">IF(SUM(LEN(B10547:V10547))=0,"",IF(OR(OR(ISBLANK(F10547),SUM(LEN(C10547),LEN(D10547))=0),AND(NOT(E10547="Unknown"),ISBLANK(J10547)),AND(NOT(O10547="Unknown"),ISBLANK(R10547))),"Missing Information", INDEX(Table15[Entire Service Line Classification], MATCH(SUMIFS(Table15[Unique ID],Table15[System-Owned Portion],E10547,Table15[If Material Anything Other than "Lead" in Column E,Was Material Ever Previously Lead?],G10547,Table15[Customer-Owned Portion],O10547),Table15[Unique ID],0),0)))</f>
        <v/>
      </c>
    </row>
    <row r="10548" spans="2:23" x14ac:dyDescent="0.25">
      <c r="B10548" s="145"/>
      <c r="C10548" s="31"/>
      <c r="D10548" s="31"/>
      <c r="E10548" s="43"/>
      <c r="F10548" s="42"/>
      <c r="G10548" s="83"/>
      <c r="H10548" s="31"/>
      <c r="I10548" s="31"/>
      <c r="J10548" s="83"/>
      <c r="K10548" s="31"/>
      <c r="L10548" s="31"/>
      <c r="M10548" s="168"/>
      <c r="N10548" s="147"/>
      <c r="O10548" s="105"/>
      <c r="P10548" s="42"/>
      <c r="Q10548" s="31"/>
      <c r="R10548" s="83"/>
      <c r="S10548" s="31"/>
      <c r="T10548" s="31"/>
      <c r="U10548" s="168"/>
      <c r="V10548" s="149"/>
      <c r="W10548" s="140" t="str" cm="1">
        <f t="array" ref="W10548">IF(SUM(LEN(B10548:V10548))=0,"",IF(OR(OR(ISBLANK(F10548),SUM(LEN(C10548),LEN(D10548))=0),AND(NOT(E10548="Unknown"),ISBLANK(J10548)),AND(NOT(O10548="Unknown"),ISBLANK(R10548))),"Missing Information", INDEX(Table15[Entire Service Line Classification], MATCH(SUMIFS(Table15[Unique ID],Table15[System-Owned Portion],E10548,Table15[If Material Anything Other than "Lead" in Column E,Was Material Ever Previously Lead?],G10548,Table15[Customer-Owned Portion],O10548),Table15[Unique ID],0),0)))</f>
        <v/>
      </c>
    </row>
    <row r="10549" spans="2:23" x14ac:dyDescent="0.25">
      <c r="B10549" s="145"/>
      <c r="C10549" s="31"/>
      <c r="D10549" s="31"/>
      <c r="E10549" s="43"/>
      <c r="F10549" s="42"/>
      <c r="G10549" s="83"/>
      <c r="H10549" s="31"/>
      <c r="I10549" s="31"/>
      <c r="J10549" s="83"/>
      <c r="K10549" s="31"/>
      <c r="L10549" s="31"/>
      <c r="M10549" s="168"/>
      <c r="N10549" s="147"/>
      <c r="O10549" s="105"/>
      <c r="P10549" s="42"/>
      <c r="Q10549" s="31"/>
      <c r="R10549" s="83"/>
      <c r="S10549" s="31"/>
      <c r="T10549" s="31"/>
      <c r="U10549" s="168"/>
      <c r="V10549" s="149"/>
      <c r="W10549" s="140" t="str" cm="1">
        <f t="array" ref="W10549">IF(SUM(LEN(B10549:V10549))=0,"",IF(OR(OR(ISBLANK(F10549),SUM(LEN(C10549),LEN(D10549))=0),AND(NOT(E10549="Unknown"),ISBLANK(J10549)),AND(NOT(O10549="Unknown"),ISBLANK(R10549))),"Missing Information", INDEX(Table15[Entire Service Line Classification], MATCH(SUMIFS(Table15[Unique ID],Table15[System-Owned Portion],E10549,Table15[If Material Anything Other than "Lead" in Column E,Was Material Ever Previously Lead?],G10549,Table15[Customer-Owned Portion],O10549),Table15[Unique ID],0),0)))</f>
        <v/>
      </c>
    </row>
    <row r="10550" spans="2:23" x14ac:dyDescent="0.25">
      <c r="B10550" s="145"/>
      <c r="C10550" s="31"/>
      <c r="D10550" s="31"/>
      <c r="E10550" s="43"/>
      <c r="F10550" s="42"/>
      <c r="G10550" s="83"/>
      <c r="H10550" s="31"/>
      <c r="I10550" s="31"/>
      <c r="J10550" s="83"/>
      <c r="K10550" s="31"/>
      <c r="L10550" s="31"/>
      <c r="M10550" s="168"/>
      <c r="N10550" s="147"/>
      <c r="O10550" s="105"/>
      <c r="P10550" s="42"/>
      <c r="Q10550" s="31"/>
      <c r="R10550" s="83"/>
      <c r="S10550" s="31"/>
      <c r="T10550" s="31"/>
      <c r="U10550" s="168"/>
      <c r="V10550" s="149"/>
      <c r="W10550" s="140" t="str" cm="1">
        <f t="array" ref="W10550">IF(SUM(LEN(B10550:V10550))=0,"",IF(OR(OR(ISBLANK(F10550),SUM(LEN(C10550),LEN(D10550))=0),AND(NOT(E10550="Unknown"),ISBLANK(J10550)),AND(NOT(O10550="Unknown"),ISBLANK(R10550))),"Missing Information", INDEX(Table15[Entire Service Line Classification], MATCH(SUMIFS(Table15[Unique ID],Table15[System-Owned Portion],E10550,Table15[If Material Anything Other than "Lead" in Column E,Was Material Ever Previously Lead?],G10550,Table15[Customer-Owned Portion],O10550),Table15[Unique ID],0),0)))</f>
        <v/>
      </c>
    </row>
    <row r="10551" spans="2:23" x14ac:dyDescent="0.25">
      <c r="B10551" s="145"/>
      <c r="C10551" s="31"/>
      <c r="D10551" s="31"/>
      <c r="E10551" s="43"/>
      <c r="F10551" s="42"/>
      <c r="G10551" s="83"/>
      <c r="H10551" s="31"/>
      <c r="I10551" s="31"/>
      <c r="J10551" s="83"/>
      <c r="K10551" s="31"/>
      <c r="L10551" s="31"/>
      <c r="M10551" s="168"/>
      <c r="N10551" s="147"/>
      <c r="O10551" s="105"/>
      <c r="P10551" s="42"/>
      <c r="Q10551" s="31"/>
      <c r="R10551" s="83"/>
      <c r="S10551" s="31"/>
      <c r="T10551" s="31"/>
      <c r="U10551" s="168"/>
      <c r="V10551" s="149"/>
      <c r="W10551" s="140" t="str" cm="1">
        <f t="array" ref="W10551">IF(SUM(LEN(B10551:V10551))=0,"",IF(OR(OR(ISBLANK(F10551),SUM(LEN(C10551),LEN(D10551))=0),AND(NOT(E10551="Unknown"),ISBLANK(J10551)),AND(NOT(O10551="Unknown"),ISBLANK(R10551))),"Missing Information", INDEX(Table15[Entire Service Line Classification], MATCH(SUMIFS(Table15[Unique ID],Table15[System-Owned Portion],E10551,Table15[If Material Anything Other than "Lead" in Column E,Was Material Ever Previously Lead?],G10551,Table15[Customer-Owned Portion],O10551),Table15[Unique ID],0),0)))</f>
        <v/>
      </c>
    </row>
    <row r="10552" spans="2:23" x14ac:dyDescent="0.25">
      <c r="B10552" s="145"/>
      <c r="C10552" s="31"/>
      <c r="D10552" s="31"/>
      <c r="E10552" s="43"/>
      <c r="F10552" s="42"/>
      <c r="G10552" s="83"/>
      <c r="H10552" s="31"/>
      <c r="I10552" s="31"/>
      <c r="J10552" s="83"/>
      <c r="K10552" s="31"/>
      <c r="L10552" s="31"/>
      <c r="M10552" s="168"/>
      <c r="N10552" s="147"/>
      <c r="O10552" s="105"/>
      <c r="P10552" s="42"/>
      <c r="Q10552" s="31"/>
      <c r="R10552" s="83"/>
      <c r="S10552" s="31"/>
      <c r="T10552" s="31"/>
      <c r="U10552" s="168"/>
      <c r="V10552" s="149"/>
      <c r="W10552" s="140" t="str" cm="1">
        <f t="array" ref="W10552">IF(SUM(LEN(B10552:V10552))=0,"",IF(OR(OR(ISBLANK(F10552),SUM(LEN(C10552),LEN(D10552))=0),AND(NOT(E10552="Unknown"),ISBLANK(J10552)),AND(NOT(O10552="Unknown"),ISBLANK(R10552))),"Missing Information", INDEX(Table15[Entire Service Line Classification], MATCH(SUMIFS(Table15[Unique ID],Table15[System-Owned Portion],E10552,Table15[If Material Anything Other than "Lead" in Column E,Was Material Ever Previously Lead?],G10552,Table15[Customer-Owned Portion],O10552),Table15[Unique ID],0),0)))</f>
        <v/>
      </c>
    </row>
    <row r="10553" spans="2:23" x14ac:dyDescent="0.25">
      <c r="B10553" s="145"/>
      <c r="C10553" s="31"/>
      <c r="D10553" s="31"/>
      <c r="E10553" s="43"/>
      <c r="F10553" s="42"/>
      <c r="G10553" s="83"/>
      <c r="H10553" s="31"/>
      <c r="I10553" s="31"/>
      <c r="J10553" s="83"/>
      <c r="K10553" s="31"/>
      <c r="L10553" s="31"/>
      <c r="M10553" s="168"/>
      <c r="N10553" s="147"/>
      <c r="O10553" s="105"/>
      <c r="P10553" s="42"/>
      <c r="Q10553" s="31"/>
      <c r="R10553" s="83"/>
      <c r="S10553" s="31"/>
      <c r="T10553" s="31"/>
      <c r="U10553" s="168"/>
      <c r="V10553" s="149"/>
      <c r="W10553" s="140" t="str" cm="1">
        <f t="array" ref="W10553">IF(SUM(LEN(B10553:V10553))=0,"",IF(OR(OR(ISBLANK(F10553),SUM(LEN(C10553),LEN(D10553))=0),AND(NOT(E10553="Unknown"),ISBLANK(J10553)),AND(NOT(O10553="Unknown"),ISBLANK(R10553))),"Missing Information", INDEX(Table15[Entire Service Line Classification], MATCH(SUMIFS(Table15[Unique ID],Table15[System-Owned Portion],E10553,Table15[If Material Anything Other than "Lead" in Column E,Was Material Ever Previously Lead?],G10553,Table15[Customer-Owned Portion],O10553),Table15[Unique ID],0),0)))</f>
        <v/>
      </c>
    </row>
    <row r="10554" spans="2:23" x14ac:dyDescent="0.25">
      <c r="B10554" s="145"/>
      <c r="C10554" s="31"/>
      <c r="D10554" s="31"/>
      <c r="E10554" s="43"/>
      <c r="F10554" s="42"/>
      <c r="G10554" s="83"/>
      <c r="H10554" s="31"/>
      <c r="I10554" s="31"/>
      <c r="J10554" s="83"/>
      <c r="K10554" s="31"/>
      <c r="L10554" s="31"/>
      <c r="M10554" s="168"/>
      <c r="N10554" s="147"/>
      <c r="O10554" s="105"/>
      <c r="P10554" s="42"/>
      <c r="Q10554" s="31"/>
      <c r="R10554" s="83"/>
      <c r="S10554" s="31"/>
      <c r="T10554" s="31"/>
      <c r="U10554" s="168"/>
      <c r="V10554" s="149"/>
      <c r="W10554" s="140" t="str" cm="1">
        <f t="array" ref="W10554">IF(SUM(LEN(B10554:V10554))=0,"",IF(OR(OR(ISBLANK(F10554),SUM(LEN(C10554),LEN(D10554))=0),AND(NOT(E10554="Unknown"),ISBLANK(J10554)),AND(NOT(O10554="Unknown"),ISBLANK(R10554))),"Missing Information", INDEX(Table15[Entire Service Line Classification], MATCH(SUMIFS(Table15[Unique ID],Table15[System-Owned Portion],E10554,Table15[If Material Anything Other than "Lead" in Column E,Was Material Ever Previously Lead?],G10554,Table15[Customer-Owned Portion],O10554),Table15[Unique ID],0),0)))</f>
        <v/>
      </c>
    </row>
    <row r="10555" spans="2:23" x14ac:dyDescent="0.25">
      <c r="B10555" s="145"/>
      <c r="C10555" s="31"/>
      <c r="D10555" s="31"/>
      <c r="E10555" s="43"/>
      <c r="F10555" s="42"/>
      <c r="G10555" s="83"/>
      <c r="H10555" s="31"/>
      <c r="I10555" s="31"/>
      <c r="J10555" s="83"/>
      <c r="K10555" s="31"/>
      <c r="L10555" s="31"/>
      <c r="M10555" s="168"/>
      <c r="N10555" s="147"/>
      <c r="O10555" s="105"/>
      <c r="P10555" s="42"/>
      <c r="Q10555" s="31"/>
      <c r="R10555" s="83"/>
      <c r="S10555" s="31"/>
      <c r="T10555" s="31"/>
      <c r="U10555" s="168"/>
      <c r="V10555" s="149"/>
      <c r="W10555" s="140" t="str" cm="1">
        <f t="array" ref="W10555">IF(SUM(LEN(B10555:V10555))=0,"",IF(OR(OR(ISBLANK(F10555),SUM(LEN(C10555),LEN(D10555))=0),AND(NOT(E10555="Unknown"),ISBLANK(J10555)),AND(NOT(O10555="Unknown"),ISBLANK(R10555))),"Missing Information", INDEX(Table15[Entire Service Line Classification], MATCH(SUMIFS(Table15[Unique ID],Table15[System-Owned Portion],E10555,Table15[If Material Anything Other than "Lead" in Column E,Was Material Ever Previously Lead?],G10555,Table15[Customer-Owned Portion],O10555),Table15[Unique ID],0),0)))</f>
        <v/>
      </c>
    </row>
    <row r="10556" spans="2:23" x14ac:dyDescent="0.25">
      <c r="B10556" s="145"/>
      <c r="C10556" s="31"/>
      <c r="D10556" s="31"/>
      <c r="E10556" s="43"/>
      <c r="F10556" s="42"/>
      <c r="G10556" s="83"/>
      <c r="H10556" s="31"/>
      <c r="I10556" s="31"/>
      <c r="J10556" s="83"/>
      <c r="K10556" s="31"/>
      <c r="L10556" s="31"/>
      <c r="M10556" s="168"/>
      <c r="N10556" s="147"/>
      <c r="O10556" s="105"/>
      <c r="P10556" s="42"/>
      <c r="Q10556" s="31"/>
      <c r="R10556" s="83"/>
      <c r="S10556" s="31"/>
      <c r="T10556" s="31"/>
      <c r="U10556" s="168"/>
      <c r="V10556" s="149"/>
      <c r="W10556" s="140" t="str" cm="1">
        <f t="array" ref="W10556">IF(SUM(LEN(B10556:V10556))=0,"",IF(OR(OR(ISBLANK(F10556),SUM(LEN(C10556),LEN(D10556))=0),AND(NOT(E10556="Unknown"),ISBLANK(J10556)),AND(NOT(O10556="Unknown"),ISBLANK(R10556))),"Missing Information", INDEX(Table15[Entire Service Line Classification], MATCH(SUMIFS(Table15[Unique ID],Table15[System-Owned Portion],E10556,Table15[If Material Anything Other than "Lead" in Column E,Was Material Ever Previously Lead?],G10556,Table15[Customer-Owned Portion],O10556),Table15[Unique ID],0),0)))</f>
        <v/>
      </c>
    </row>
    <row r="10557" spans="2:23" x14ac:dyDescent="0.25">
      <c r="B10557" s="145"/>
      <c r="C10557" s="31"/>
      <c r="D10557" s="31"/>
      <c r="E10557" s="43"/>
      <c r="F10557" s="42"/>
      <c r="G10557" s="83"/>
      <c r="H10557" s="31"/>
      <c r="I10557" s="31"/>
      <c r="J10557" s="83"/>
      <c r="K10557" s="31"/>
      <c r="L10557" s="31"/>
      <c r="M10557" s="168"/>
      <c r="N10557" s="147"/>
      <c r="O10557" s="105"/>
      <c r="P10557" s="42"/>
      <c r="Q10557" s="31"/>
      <c r="R10557" s="83"/>
      <c r="S10557" s="31"/>
      <c r="T10557" s="31"/>
      <c r="U10557" s="168"/>
      <c r="V10557" s="149"/>
      <c r="W10557" s="140" t="str" cm="1">
        <f t="array" ref="W10557">IF(SUM(LEN(B10557:V10557))=0,"",IF(OR(OR(ISBLANK(F10557),SUM(LEN(C10557),LEN(D10557))=0),AND(NOT(E10557="Unknown"),ISBLANK(J10557)),AND(NOT(O10557="Unknown"),ISBLANK(R10557))),"Missing Information", INDEX(Table15[Entire Service Line Classification], MATCH(SUMIFS(Table15[Unique ID],Table15[System-Owned Portion],E10557,Table15[If Material Anything Other than "Lead" in Column E,Was Material Ever Previously Lead?],G10557,Table15[Customer-Owned Portion],O10557),Table15[Unique ID],0),0)))</f>
        <v/>
      </c>
    </row>
    <row r="10558" spans="2:23" x14ac:dyDescent="0.25">
      <c r="B10558" s="145"/>
      <c r="C10558" s="31"/>
      <c r="D10558" s="31"/>
      <c r="E10558" s="43"/>
      <c r="F10558" s="42"/>
      <c r="G10558" s="83"/>
      <c r="H10558" s="31"/>
      <c r="I10558" s="31"/>
      <c r="J10558" s="83"/>
      <c r="K10558" s="31"/>
      <c r="L10558" s="31"/>
      <c r="M10558" s="168"/>
      <c r="N10558" s="147"/>
      <c r="O10558" s="105"/>
      <c r="P10558" s="42"/>
      <c r="Q10558" s="31"/>
      <c r="R10558" s="83"/>
      <c r="S10558" s="31"/>
      <c r="T10558" s="31"/>
      <c r="U10558" s="168"/>
      <c r="V10558" s="149"/>
      <c r="W10558" s="140" t="str" cm="1">
        <f t="array" ref="W10558">IF(SUM(LEN(B10558:V10558))=0,"",IF(OR(OR(ISBLANK(F10558),SUM(LEN(C10558),LEN(D10558))=0),AND(NOT(E10558="Unknown"),ISBLANK(J10558)),AND(NOT(O10558="Unknown"),ISBLANK(R10558))),"Missing Information", INDEX(Table15[Entire Service Line Classification], MATCH(SUMIFS(Table15[Unique ID],Table15[System-Owned Portion],E10558,Table15[If Material Anything Other than "Lead" in Column E,Was Material Ever Previously Lead?],G10558,Table15[Customer-Owned Portion],O10558),Table15[Unique ID],0),0)))</f>
        <v/>
      </c>
    </row>
    <row r="10559" spans="2:23" x14ac:dyDescent="0.25">
      <c r="B10559" s="145"/>
      <c r="C10559" s="31"/>
      <c r="D10559" s="31"/>
      <c r="E10559" s="43"/>
      <c r="F10559" s="42"/>
      <c r="G10559" s="83"/>
      <c r="H10559" s="31"/>
      <c r="I10559" s="31"/>
      <c r="J10559" s="83"/>
      <c r="K10559" s="31"/>
      <c r="L10559" s="31"/>
      <c r="M10559" s="168"/>
      <c r="N10559" s="147"/>
      <c r="O10559" s="105"/>
      <c r="P10559" s="42"/>
      <c r="Q10559" s="31"/>
      <c r="R10559" s="83"/>
      <c r="S10559" s="31"/>
      <c r="T10559" s="31"/>
      <c r="U10559" s="168"/>
      <c r="V10559" s="149"/>
      <c r="W10559" s="140" t="str" cm="1">
        <f t="array" ref="W10559">IF(SUM(LEN(B10559:V10559))=0,"",IF(OR(OR(ISBLANK(F10559),SUM(LEN(C10559),LEN(D10559))=0),AND(NOT(E10559="Unknown"),ISBLANK(J10559)),AND(NOT(O10559="Unknown"),ISBLANK(R10559))),"Missing Information", INDEX(Table15[Entire Service Line Classification], MATCH(SUMIFS(Table15[Unique ID],Table15[System-Owned Portion],E10559,Table15[If Material Anything Other than "Lead" in Column E,Was Material Ever Previously Lead?],G10559,Table15[Customer-Owned Portion],O10559),Table15[Unique ID],0),0)))</f>
        <v/>
      </c>
    </row>
    <row r="10560" spans="2:23" x14ac:dyDescent="0.25">
      <c r="B10560" s="145"/>
      <c r="C10560" s="31"/>
      <c r="D10560" s="31"/>
      <c r="E10560" s="43"/>
      <c r="F10560" s="42"/>
      <c r="G10560" s="83"/>
      <c r="H10560" s="31"/>
      <c r="I10560" s="31"/>
      <c r="J10560" s="83"/>
      <c r="K10560" s="31"/>
      <c r="L10560" s="31"/>
      <c r="M10560" s="168"/>
      <c r="N10560" s="147"/>
      <c r="O10560" s="105"/>
      <c r="P10560" s="42"/>
      <c r="Q10560" s="31"/>
      <c r="R10560" s="83"/>
      <c r="S10560" s="31"/>
      <c r="T10560" s="31"/>
      <c r="U10560" s="168"/>
      <c r="V10560" s="149"/>
      <c r="W10560" s="140" t="str" cm="1">
        <f t="array" ref="W10560">IF(SUM(LEN(B10560:V10560))=0,"",IF(OR(OR(ISBLANK(F10560),SUM(LEN(C10560),LEN(D10560))=0),AND(NOT(E10560="Unknown"),ISBLANK(J10560)),AND(NOT(O10560="Unknown"),ISBLANK(R10560))),"Missing Information", INDEX(Table15[Entire Service Line Classification], MATCH(SUMIFS(Table15[Unique ID],Table15[System-Owned Portion],E10560,Table15[If Material Anything Other than "Lead" in Column E,Was Material Ever Previously Lead?],G10560,Table15[Customer-Owned Portion],O10560),Table15[Unique ID],0),0)))</f>
        <v/>
      </c>
    </row>
    <row r="10561" spans="2:23" x14ac:dyDescent="0.25">
      <c r="B10561" s="145"/>
      <c r="C10561" s="31"/>
      <c r="D10561" s="31"/>
      <c r="E10561" s="43"/>
      <c r="F10561" s="42"/>
      <c r="G10561" s="83"/>
      <c r="H10561" s="31"/>
      <c r="I10561" s="31"/>
      <c r="J10561" s="83"/>
      <c r="K10561" s="31"/>
      <c r="L10561" s="31"/>
      <c r="M10561" s="168"/>
      <c r="N10561" s="147"/>
      <c r="O10561" s="105"/>
      <c r="P10561" s="42"/>
      <c r="Q10561" s="31"/>
      <c r="R10561" s="83"/>
      <c r="S10561" s="31"/>
      <c r="T10561" s="31"/>
      <c r="U10561" s="168"/>
      <c r="V10561" s="149"/>
      <c r="W10561" s="140" t="str" cm="1">
        <f t="array" ref="W10561">IF(SUM(LEN(B10561:V10561))=0,"",IF(OR(OR(ISBLANK(F10561),SUM(LEN(C10561),LEN(D10561))=0),AND(NOT(E10561="Unknown"),ISBLANK(J10561)),AND(NOT(O10561="Unknown"),ISBLANK(R10561))),"Missing Information", INDEX(Table15[Entire Service Line Classification], MATCH(SUMIFS(Table15[Unique ID],Table15[System-Owned Portion],E10561,Table15[If Material Anything Other than "Lead" in Column E,Was Material Ever Previously Lead?],G10561,Table15[Customer-Owned Portion],O10561),Table15[Unique ID],0),0)))</f>
        <v/>
      </c>
    </row>
    <row r="10562" spans="2:23" x14ac:dyDescent="0.25">
      <c r="B10562" s="145"/>
      <c r="C10562" s="31"/>
      <c r="D10562" s="31"/>
      <c r="E10562" s="43"/>
      <c r="F10562" s="42"/>
      <c r="G10562" s="83"/>
      <c r="H10562" s="31"/>
      <c r="I10562" s="31"/>
      <c r="J10562" s="83"/>
      <c r="K10562" s="31"/>
      <c r="L10562" s="31"/>
      <c r="M10562" s="168"/>
      <c r="N10562" s="147"/>
      <c r="O10562" s="105"/>
      <c r="P10562" s="42"/>
      <c r="Q10562" s="31"/>
      <c r="R10562" s="83"/>
      <c r="S10562" s="31"/>
      <c r="T10562" s="31"/>
      <c r="U10562" s="168"/>
      <c r="V10562" s="149"/>
      <c r="W10562" s="140" t="str" cm="1">
        <f t="array" ref="W10562">IF(SUM(LEN(B10562:V10562))=0,"",IF(OR(OR(ISBLANK(F10562),SUM(LEN(C10562),LEN(D10562))=0),AND(NOT(E10562="Unknown"),ISBLANK(J10562)),AND(NOT(O10562="Unknown"),ISBLANK(R10562))),"Missing Information", INDEX(Table15[Entire Service Line Classification], MATCH(SUMIFS(Table15[Unique ID],Table15[System-Owned Portion],E10562,Table15[If Material Anything Other than "Lead" in Column E,Was Material Ever Previously Lead?],G10562,Table15[Customer-Owned Portion],O10562),Table15[Unique ID],0),0)))</f>
        <v/>
      </c>
    </row>
    <row r="10563" spans="2:23" x14ac:dyDescent="0.25">
      <c r="B10563" s="145"/>
      <c r="C10563" s="31"/>
      <c r="D10563" s="31"/>
      <c r="E10563" s="43"/>
      <c r="F10563" s="42"/>
      <c r="G10563" s="83"/>
      <c r="H10563" s="31"/>
      <c r="I10563" s="31"/>
      <c r="J10563" s="83"/>
      <c r="K10563" s="31"/>
      <c r="L10563" s="31"/>
      <c r="M10563" s="168"/>
      <c r="N10563" s="147"/>
      <c r="O10563" s="105"/>
      <c r="P10563" s="42"/>
      <c r="Q10563" s="31"/>
      <c r="R10563" s="83"/>
      <c r="S10563" s="31"/>
      <c r="T10563" s="31"/>
      <c r="U10563" s="168"/>
      <c r="V10563" s="149"/>
      <c r="W10563" s="140" t="str" cm="1">
        <f t="array" ref="W10563">IF(SUM(LEN(B10563:V10563))=0,"",IF(OR(OR(ISBLANK(F10563),SUM(LEN(C10563),LEN(D10563))=0),AND(NOT(E10563="Unknown"),ISBLANK(J10563)),AND(NOT(O10563="Unknown"),ISBLANK(R10563))),"Missing Information", INDEX(Table15[Entire Service Line Classification], MATCH(SUMIFS(Table15[Unique ID],Table15[System-Owned Portion],E10563,Table15[If Material Anything Other than "Lead" in Column E,Was Material Ever Previously Lead?],G10563,Table15[Customer-Owned Portion],O10563),Table15[Unique ID],0),0)))</f>
        <v/>
      </c>
    </row>
    <row r="10564" spans="2:23" x14ac:dyDescent="0.25">
      <c r="B10564" s="145"/>
      <c r="C10564" s="31"/>
      <c r="D10564" s="31"/>
      <c r="E10564" s="43"/>
      <c r="F10564" s="42"/>
      <c r="G10564" s="83"/>
      <c r="H10564" s="31"/>
      <c r="I10564" s="31"/>
      <c r="J10564" s="83"/>
      <c r="K10564" s="31"/>
      <c r="L10564" s="31"/>
      <c r="M10564" s="168"/>
      <c r="N10564" s="147"/>
      <c r="O10564" s="105"/>
      <c r="P10564" s="42"/>
      <c r="Q10564" s="31"/>
      <c r="R10564" s="83"/>
      <c r="S10564" s="31"/>
      <c r="T10564" s="31"/>
      <c r="U10564" s="168"/>
      <c r="V10564" s="149"/>
      <c r="W10564" s="140" t="str" cm="1">
        <f t="array" ref="W10564">IF(SUM(LEN(B10564:V10564))=0,"",IF(OR(OR(ISBLANK(F10564),SUM(LEN(C10564),LEN(D10564))=0),AND(NOT(E10564="Unknown"),ISBLANK(J10564)),AND(NOT(O10564="Unknown"),ISBLANK(R10564))),"Missing Information", INDEX(Table15[Entire Service Line Classification], MATCH(SUMIFS(Table15[Unique ID],Table15[System-Owned Portion],E10564,Table15[If Material Anything Other than "Lead" in Column E,Was Material Ever Previously Lead?],G10564,Table15[Customer-Owned Portion],O10564),Table15[Unique ID],0),0)))</f>
        <v/>
      </c>
    </row>
    <row r="10565" spans="2:23" x14ac:dyDescent="0.25">
      <c r="B10565" s="145"/>
      <c r="C10565" s="31"/>
      <c r="D10565" s="31"/>
      <c r="E10565" s="43"/>
      <c r="F10565" s="42"/>
      <c r="G10565" s="83"/>
      <c r="H10565" s="31"/>
      <c r="I10565" s="31"/>
      <c r="J10565" s="83"/>
      <c r="K10565" s="31"/>
      <c r="L10565" s="31"/>
      <c r="M10565" s="168"/>
      <c r="N10565" s="147"/>
      <c r="O10565" s="105"/>
      <c r="P10565" s="42"/>
      <c r="Q10565" s="31"/>
      <c r="R10565" s="83"/>
      <c r="S10565" s="31"/>
      <c r="T10565" s="31"/>
      <c r="U10565" s="168"/>
      <c r="V10565" s="149"/>
      <c r="W10565" s="140" t="str" cm="1">
        <f t="array" ref="W10565">IF(SUM(LEN(B10565:V10565))=0,"",IF(OR(OR(ISBLANK(F10565),SUM(LEN(C10565),LEN(D10565))=0),AND(NOT(E10565="Unknown"),ISBLANK(J10565)),AND(NOT(O10565="Unknown"),ISBLANK(R10565))),"Missing Information", INDEX(Table15[Entire Service Line Classification], MATCH(SUMIFS(Table15[Unique ID],Table15[System-Owned Portion],E10565,Table15[If Material Anything Other than "Lead" in Column E,Was Material Ever Previously Lead?],G10565,Table15[Customer-Owned Portion],O10565),Table15[Unique ID],0),0)))</f>
        <v/>
      </c>
    </row>
    <row r="10566" spans="2:23" x14ac:dyDescent="0.25">
      <c r="B10566" s="145"/>
      <c r="C10566" s="31"/>
      <c r="D10566" s="31"/>
      <c r="E10566" s="43"/>
      <c r="F10566" s="42"/>
      <c r="G10566" s="83"/>
      <c r="H10566" s="31"/>
      <c r="I10566" s="31"/>
      <c r="J10566" s="83"/>
      <c r="K10566" s="31"/>
      <c r="L10566" s="31"/>
      <c r="M10566" s="168"/>
      <c r="N10566" s="147"/>
      <c r="O10566" s="105"/>
      <c r="P10566" s="42"/>
      <c r="Q10566" s="31"/>
      <c r="R10566" s="83"/>
      <c r="S10566" s="31"/>
      <c r="T10566" s="31"/>
      <c r="U10566" s="168"/>
      <c r="V10566" s="149"/>
      <c r="W10566" s="140" t="str" cm="1">
        <f t="array" ref="W10566">IF(SUM(LEN(B10566:V10566))=0,"",IF(OR(OR(ISBLANK(F10566),SUM(LEN(C10566),LEN(D10566))=0),AND(NOT(E10566="Unknown"),ISBLANK(J10566)),AND(NOT(O10566="Unknown"),ISBLANK(R10566))),"Missing Information", INDEX(Table15[Entire Service Line Classification], MATCH(SUMIFS(Table15[Unique ID],Table15[System-Owned Portion],E10566,Table15[If Material Anything Other than "Lead" in Column E,Was Material Ever Previously Lead?],G10566,Table15[Customer-Owned Portion],O10566),Table15[Unique ID],0),0)))</f>
        <v/>
      </c>
    </row>
    <row r="10567" spans="2:23" x14ac:dyDescent="0.25">
      <c r="B10567" s="145"/>
      <c r="C10567" s="31"/>
      <c r="D10567" s="31"/>
      <c r="E10567" s="43"/>
      <c r="F10567" s="42"/>
      <c r="G10567" s="83"/>
      <c r="H10567" s="31"/>
      <c r="I10567" s="31"/>
      <c r="J10567" s="83"/>
      <c r="K10567" s="31"/>
      <c r="L10567" s="31"/>
      <c r="M10567" s="168"/>
      <c r="N10567" s="147"/>
      <c r="O10567" s="105"/>
      <c r="P10567" s="42"/>
      <c r="Q10567" s="31"/>
      <c r="R10567" s="83"/>
      <c r="S10567" s="31"/>
      <c r="T10567" s="31"/>
      <c r="U10567" s="168"/>
      <c r="V10567" s="149"/>
      <c r="W10567" s="140" t="str" cm="1">
        <f t="array" ref="W10567">IF(SUM(LEN(B10567:V10567))=0,"",IF(OR(OR(ISBLANK(F10567),SUM(LEN(C10567),LEN(D10567))=0),AND(NOT(E10567="Unknown"),ISBLANK(J10567)),AND(NOT(O10567="Unknown"),ISBLANK(R10567))),"Missing Information", INDEX(Table15[Entire Service Line Classification], MATCH(SUMIFS(Table15[Unique ID],Table15[System-Owned Portion],E10567,Table15[If Material Anything Other than "Lead" in Column E,Was Material Ever Previously Lead?],G10567,Table15[Customer-Owned Portion],O10567),Table15[Unique ID],0),0)))</f>
        <v/>
      </c>
    </row>
    <row r="10568" spans="2:23" x14ac:dyDescent="0.25">
      <c r="B10568" s="145"/>
      <c r="C10568" s="31"/>
      <c r="D10568" s="31"/>
      <c r="E10568" s="43"/>
      <c r="F10568" s="42"/>
      <c r="G10568" s="83"/>
      <c r="H10568" s="31"/>
      <c r="I10568" s="31"/>
      <c r="J10568" s="83"/>
      <c r="K10568" s="31"/>
      <c r="L10568" s="31"/>
      <c r="M10568" s="168"/>
      <c r="N10568" s="147"/>
      <c r="O10568" s="105"/>
      <c r="P10568" s="42"/>
      <c r="Q10568" s="31"/>
      <c r="R10568" s="83"/>
      <c r="S10568" s="31"/>
      <c r="T10568" s="31"/>
      <c r="U10568" s="168"/>
      <c r="V10568" s="149"/>
      <c r="W10568" s="140" t="str" cm="1">
        <f t="array" ref="W10568">IF(SUM(LEN(B10568:V10568))=0,"",IF(OR(OR(ISBLANK(F10568),SUM(LEN(C10568),LEN(D10568))=0),AND(NOT(E10568="Unknown"),ISBLANK(J10568)),AND(NOT(O10568="Unknown"),ISBLANK(R10568))),"Missing Information", INDEX(Table15[Entire Service Line Classification], MATCH(SUMIFS(Table15[Unique ID],Table15[System-Owned Portion],E10568,Table15[If Material Anything Other than "Lead" in Column E,Was Material Ever Previously Lead?],G10568,Table15[Customer-Owned Portion],O10568),Table15[Unique ID],0),0)))</f>
        <v/>
      </c>
    </row>
    <row r="10569" spans="2:23" x14ac:dyDescent="0.25">
      <c r="B10569" s="145"/>
      <c r="C10569" s="31"/>
      <c r="D10569" s="31"/>
      <c r="E10569" s="43"/>
      <c r="F10569" s="42"/>
      <c r="G10569" s="83"/>
      <c r="H10569" s="31"/>
      <c r="I10569" s="31"/>
      <c r="J10569" s="83"/>
      <c r="K10569" s="31"/>
      <c r="L10569" s="31"/>
      <c r="M10569" s="168"/>
      <c r="N10569" s="147"/>
      <c r="O10569" s="105"/>
      <c r="P10569" s="42"/>
      <c r="Q10569" s="31"/>
      <c r="R10569" s="83"/>
      <c r="S10569" s="31"/>
      <c r="T10569" s="31"/>
      <c r="U10569" s="168"/>
      <c r="V10569" s="149"/>
      <c r="W10569" s="140" t="str" cm="1">
        <f t="array" ref="W10569">IF(SUM(LEN(B10569:V10569))=0,"",IF(OR(OR(ISBLANK(F10569),SUM(LEN(C10569),LEN(D10569))=0),AND(NOT(E10569="Unknown"),ISBLANK(J10569)),AND(NOT(O10569="Unknown"),ISBLANK(R10569))),"Missing Information", INDEX(Table15[Entire Service Line Classification], MATCH(SUMIFS(Table15[Unique ID],Table15[System-Owned Portion],E10569,Table15[If Material Anything Other than "Lead" in Column E,Was Material Ever Previously Lead?],G10569,Table15[Customer-Owned Portion],O10569),Table15[Unique ID],0),0)))</f>
        <v/>
      </c>
    </row>
    <row r="10570" spans="2:23" x14ac:dyDescent="0.25">
      <c r="B10570" s="145"/>
      <c r="C10570" s="31"/>
      <c r="D10570" s="31"/>
      <c r="E10570" s="43"/>
      <c r="F10570" s="42"/>
      <c r="G10570" s="83"/>
      <c r="H10570" s="31"/>
      <c r="I10570" s="31"/>
      <c r="J10570" s="83"/>
      <c r="K10570" s="31"/>
      <c r="L10570" s="31"/>
      <c r="M10570" s="168"/>
      <c r="N10570" s="147"/>
      <c r="O10570" s="105"/>
      <c r="P10570" s="42"/>
      <c r="Q10570" s="31"/>
      <c r="R10570" s="83"/>
      <c r="S10570" s="31"/>
      <c r="T10570" s="31"/>
      <c r="U10570" s="168"/>
      <c r="V10570" s="149"/>
      <c r="W10570" s="140" t="str" cm="1">
        <f t="array" ref="W10570">IF(SUM(LEN(B10570:V10570))=0,"",IF(OR(OR(ISBLANK(F10570),SUM(LEN(C10570),LEN(D10570))=0),AND(NOT(E10570="Unknown"),ISBLANK(J10570)),AND(NOT(O10570="Unknown"),ISBLANK(R10570))),"Missing Information", INDEX(Table15[Entire Service Line Classification], MATCH(SUMIFS(Table15[Unique ID],Table15[System-Owned Portion],E10570,Table15[If Material Anything Other than "Lead" in Column E,Was Material Ever Previously Lead?],G10570,Table15[Customer-Owned Portion],O10570),Table15[Unique ID],0),0)))</f>
        <v/>
      </c>
    </row>
    <row r="10571" spans="2:23" x14ac:dyDescent="0.25">
      <c r="B10571" s="145"/>
      <c r="C10571" s="31"/>
      <c r="D10571" s="31"/>
      <c r="E10571" s="43"/>
      <c r="F10571" s="42"/>
      <c r="G10571" s="83"/>
      <c r="H10571" s="31"/>
      <c r="I10571" s="31"/>
      <c r="J10571" s="83"/>
      <c r="K10571" s="31"/>
      <c r="L10571" s="31"/>
      <c r="M10571" s="168"/>
      <c r="N10571" s="147"/>
      <c r="O10571" s="105"/>
      <c r="P10571" s="42"/>
      <c r="Q10571" s="31"/>
      <c r="R10571" s="83"/>
      <c r="S10571" s="31"/>
      <c r="T10571" s="31"/>
      <c r="U10571" s="168"/>
      <c r="V10571" s="149"/>
      <c r="W10571" s="140" t="str" cm="1">
        <f t="array" ref="W10571">IF(SUM(LEN(B10571:V10571))=0,"",IF(OR(OR(ISBLANK(F10571),SUM(LEN(C10571),LEN(D10571))=0),AND(NOT(E10571="Unknown"),ISBLANK(J10571)),AND(NOT(O10571="Unknown"),ISBLANK(R10571))),"Missing Information", INDEX(Table15[Entire Service Line Classification], MATCH(SUMIFS(Table15[Unique ID],Table15[System-Owned Portion],E10571,Table15[If Material Anything Other than "Lead" in Column E,Was Material Ever Previously Lead?],G10571,Table15[Customer-Owned Portion],O10571),Table15[Unique ID],0),0)))</f>
        <v/>
      </c>
    </row>
    <row r="10572" spans="2:23" x14ac:dyDescent="0.25">
      <c r="B10572" s="145"/>
      <c r="C10572" s="31"/>
      <c r="D10572" s="31"/>
      <c r="E10572" s="43"/>
      <c r="F10572" s="42"/>
      <c r="G10572" s="83"/>
      <c r="H10572" s="31"/>
      <c r="I10572" s="31"/>
      <c r="J10572" s="83"/>
      <c r="K10572" s="31"/>
      <c r="L10572" s="31"/>
      <c r="M10572" s="168"/>
      <c r="N10572" s="147"/>
      <c r="O10572" s="105"/>
      <c r="P10572" s="42"/>
      <c r="Q10572" s="31"/>
      <c r="R10572" s="83"/>
      <c r="S10572" s="31"/>
      <c r="T10572" s="31"/>
      <c r="U10572" s="168"/>
      <c r="V10572" s="149"/>
      <c r="W10572" s="140" t="str" cm="1">
        <f t="array" ref="W10572">IF(SUM(LEN(B10572:V10572))=0,"",IF(OR(OR(ISBLANK(F10572),SUM(LEN(C10572),LEN(D10572))=0),AND(NOT(E10572="Unknown"),ISBLANK(J10572)),AND(NOT(O10572="Unknown"),ISBLANK(R10572))),"Missing Information", INDEX(Table15[Entire Service Line Classification], MATCH(SUMIFS(Table15[Unique ID],Table15[System-Owned Portion],E10572,Table15[If Material Anything Other than "Lead" in Column E,Was Material Ever Previously Lead?],G10572,Table15[Customer-Owned Portion],O10572),Table15[Unique ID],0),0)))</f>
        <v/>
      </c>
    </row>
    <row r="10573" spans="2:23" x14ac:dyDescent="0.25">
      <c r="B10573" s="145"/>
      <c r="C10573" s="31"/>
      <c r="D10573" s="31"/>
      <c r="E10573" s="43"/>
      <c r="F10573" s="42"/>
      <c r="G10573" s="83"/>
      <c r="H10573" s="31"/>
      <c r="I10573" s="31"/>
      <c r="J10573" s="83"/>
      <c r="K10573" s="31"/>
      <c r="L10573" s="31"/>
      <c r="M10573" s="168"/>
      <c r="N10573" s="147"/>
      <c r="O10573" s="105"/>
      <c r="P10573" s="42"/>
      <c r="Q10573" s="31"/>
      <c r="R10573" s="83"/>
      <c r="S10573" s="31"/>
      <c r="T10573" s="31"/>
      <c r="U10573" s="168"/>
      <c r="V10573" s="149"/>
      <c r="W10573" s="140" t="str" cm="1">
        <f t="array" ref="W10573">IF(SUM(LEN(B10573:V10573))=0,"",IF(OR(OR(ISBLANK(F10573),SUM(LEN(C10573),LEN(D10573))=0),AND(NOT(E10573="Unknown"),ISBLANK(J10573)),AND(NOT(O10573="Unknown"),ISBLANK(R10573))),"Missing Information", INDEX(Table15[Entire Service Line Classification], MATCH(SUMIFS(Table15[Unique ID],Table15[System-Owned Portion],E10573,Table15[If Material Anything Other than "Lead" in Column E,Was Material Ever Previously Lead?],G10573,Table15[Customer-Owned Portion],O10573),Table15[Unique ID],0),0)))</f>
        <v/>
      </c>
    </row>
    <row r="10574" spans="2:23" x14ac:dyDescent="0.25">
      <c r="B10574" s="145"/>
      <c r="C10574" s="31"/>
      <c r="D10574" s="31"/>
      <c r="E10574" s="43"/>
      <c r="F10574" s="42"/>
      <c r="G10574" s="83"/>
      <c r="H10574" s="31"/>
      <c r="I10574" s="31"/>
      <c r="J10574" s="83"/>
      <c r="K10574" s="31"/>
      <c r="L10574" s="31"/>
      <c r="M10574" s="168"/>
      <c r="N10574" s="147"/>
      <c r="O10574" s="105"/>
      <c r="P10574" s="42"/>
      <c r="Q10574" s="31"/>
      <c r="R10574" s="83"/>
      <c r="S10574" s="31"/>
      <c r="T10574" s="31"/>
      <c r="U10574" s="168"/>
      <c r="V10574" s="149"/>
      <c r="W10574" s="140" t="str" cm="1">
        <f t="array" ref="W10574">IF(SUM(LEN(B10574:V10574))=0,"",IF(OR(OR(ISBLANK(F10574),SUM(LEN(C10574),LEN(D10574))=0),AND(NOT(E10574="Unknown"),ISBLANK(J10574)),AND(NOT(O10574="Unknown"),ISBLANK(R10574))),"Missing Information", INDEX(Table15[Entire Service Line Classification], MATCH(SUMIFS(Table15[Unique ID],Table15[System-Owned Portion],E10574,Table15[If Material Anything Other than "Lead" in Column E,Was Material Ever Previously Lead?],G10574,Table15[Customer-Owned Portion],O10574),Table15[Unique ID],0),0)))</f>
        <v/>
      </c>
    </row>
    <row r="10575" spans="2:23" x14ac:dyDescent="0.25">
      <c r="B10575" s="145"/>
      <c r="C10575" s="31"/>
      <c r="D10575" s="31"/>
      <c r="E10575" s="43"/>
      <c r="F10575" s="42"/>
      <c r="G10575" s="83"/>
      <c r="H10575" s="31"/>
      <c r="I10575" s="31"/>
      <c r="J10575" s="83"/>
      <c r="K10575" s="31"/>
      <c r="L10575" s="31"/>
      <c r="M10575" s="168"/>
      <c r="N10575" s="147"/>
      <c r="O10575" s="105"/>
      <c r="P10575" s="42"/>
      <c r="Q10575" s="31"/>
      <c r="R10575" s="83"/>
      <c r="S10575" s="31"/>
      <c r="T10575" s="31"/>
      <c r="U10575" s="168"/>
      <c r="V10575" s="149"/>
      <c r="W10575" s="140" t="str" cm="1">
        <f t="array" ref="W10575">IF(SUM(LEN(B10575:V10575))=0,"",IF(OR(OR(ISBLANK(F10575),SUM(LEN(C10575),LEN(D10575))=0),AND(NOT(E10575="Unknown"),ISBLANK(J10575)),AND(NOT(O10575="Unknown"),ISBLANK(R10575))),"Missing Information", INDEX(Table15[Entire Service Line Classification], MATCH(SUMIFS(Table15[Unique ID],Table15[System-Owned Portion],E10575,Table15[If Material Anything Other than "Lead" in Column E,Was Material Ever Previously Lead?],G10575,Table15[Customer-Owned Portion],O10575),Table15[Unique ID],0),0)))</f>
        <v/>
      </c>
    </row>
    <row r="10576" spans="2:23" x14ac:dyDescent="0.25">
      <c r="B10576" s="145"/>
      <c r="C10576" s="31"/>
      <c r="D10576" s="31"/>
      <c r="E10576" s="43"/>
      <c r="F10576" s="42"/>
      <c r="G10576" s="83"/>
      <c r="H10576" s="31"/>
      <c r="I10576" s="31"/>
      <c r="J10576" s="83"/>
      <c r="K10576" s="31"/>
      <c r="L10576" s="31"/>
      <c r="M10576" s="168"/>
      <c r="N10576" s="147"/>
      <c r="O10576" s="105"/>
      <c r="P10576" s="42"/>
      <c r="Q10576" s="31"/>
      <c r="R10576" s="83"/>
      <c r="S10576" s="31"/>
      <c r="T10576" s="31"/>
      <c r="U10576" s="168"/>
      <c r="V10576" s="149"/>
      <c r="W10576" s="140" t="str" cm="1">
        <f t="array" ref="W10576">IF(SUM(LEN(B10576:V10576))=0,"",IF(OR(OR(ISBLANK(F10576),SUM(LEN(C10576),LEN(D10576))=0),AND(NOT(E10576="Unknown"),ISBLANK(J10576)),AND(NOT(O10576="Unknown"),ISBLANK(R10576))),"Missing Information", INDEX(Table15[Entire Service Line Classification], MATCH(SUMIFS(Table15[Unique ID],Table15[System-Owned Portion],E10576,Table15[If Material Anything Other than "Lead" in Column E,Was Material Ever Previously Lead?],G10576,Table15[Customer-Owned Portion],O10576),Table15[Unique ID],0),0)))</f>
        <v/>
      </c>
    </row>
    <row r="10577" spans="2:23" x14ac:dyDescent="0.25">
      <c r="B10577" s="145"/>
      <c r="C10577" s="31"/>
      <c r="D10577" s="31"/>
      <c r="E10577" s="43"/>
      <c r="F10577" s="42"/>
      <c r="G10577" s="83"/>
      <c r="H10577" s="31"/>
      <c r="I10577" s="31"/>
      <c r="J10577" s="83"/>
      <c r="K10577" s="31"/>
      <c r="L10577" s="31"/>
      <c r="M10577" s="168"/>
      <c r="N10577" s="147"/>
      <c r="O10577" s="105"/>
      <c r="P10577" s="42"/>
      <c r="Q10577" s="31"/>
      <c r="R10577" s="83"/>
      <c r="S10577" s="31"/>
      <c r="T10577" s="31"/>
      <c r="U10577" s="168"/>
      <c r="V10577" s="149"/>
      <c r="W10577" s="140" t="str" cm="1">
        <f t="array" ref="W10577">IF(SUM(LEN(B10577:V10577))=0,"",IF(OR(OR(ISBLANK(F10577),SUM(LEN(C10577),LEN(D10577))=0),AND(NOT(E10577="Unknown"),ISBLANK(J10577)),AND(NOT(O10577="Unknown"),ISBLANK(R10577))),"Missing Information", INDEX(Table15[Entire Service Line Classification], MATCH(SUMIFS(Table15[Unique ID],Table15[System-Owned Portion],E10577,Table15[If Material Anything Other than "Lead" in Column E,Was Material Ever Previously Lead?],G10577,Table15[Customer-Owned Portion],O10577),Table15[Unique ID],0),0)))</f>
        <v/>
      </c>
    </row>
    <row r="10578" spans="2:23" x14ac:dyDescent="0.25">
      <c r="B10578" s="145"/>
      <c r="C10578" s="31"/>
      <c r="D10578" s="31"/>
      <c r="E10578" s="43"/>
      <c r="F10578" s="42"/>
      <c r="G10578" s="83"/>
      <c r="H10578" s="31"/>
      <c r="I10578" s="31"/>
      <c r="J10578" s="83"/>
      <c r="K10578" s="31"/>
      <c r="L10578" s="31"/>
      <c r="M10578" s="168"/>
      <c r="N10578" s="147"/>
      <c r="O10578" s="105"/>
      <c r="P10578" s="42"/>
      <c r="Q10578" s="31"/>
      <c r="R10578" s="83"/>
      <c r="S10578" s="31"/>
      <c r="T10578" s="31"/>
      <c r="U10578" s="168"/>
      <c r="V10578" s="149"/>
      <c r="W10578" s="140" t="str" cm="1">
        <f t="array" ref="W10578">IF(SUM(LEN(B10578:V10578))=0,"",IF(OR(OR(ISBLANK(F10578),SUM(LEN(C10578),LEN(D10578))=0),AND(NOT(E10578="Unknown"),ISBLANK(J10578)),AND(NOT(O10578="Unknown"),ISBLANK(R10578))),"Missing Information", INDEX(Table15[Entire Service Line Classification], MATCH(SUMIFS(Table15[Unique ID],Table15[System-Owned Portion],E10578,Table15[If Material Anything Other than "Lead" in Column E,Was Material Ever Previously Lead?],G10578,Table15[Customer-Owned Portion],O10578),Table15[Unique ID],0),0)))</f>
        <v/>
      </c>
    </row>
    <row r="10579" spans="2:23" x14ac:dyDescent="0.25">
      <c r="B10579" s="145"/>
      <c r="C10579" s="31"/>
      <c r="D10579" s="31"/>
      <c r="E10579" s="43"/>
      <c r="F10579" s="42"/>
      <c r="G10579" s="83"/>
      <c r="H10579" s="31"/>
      <c r="I10579" s="31"/>
      <c r="J10579" s="83"/>
      <c r="K10579" s="31"/>
      <c r="L10579" s="31"/>
      <c r="M10579" s="168"/>
      <c r="N10579" s="147"/>
      <c r="O10579" s="105"/>
      <c r="P10579" s="42"/>
      <c r="Q10579" s="31"/>
      <c r="R10579" s="83"/>
      <c r="S10579" s="31"/>
      <c r="T10579" s="31"/>
      <c r="U10579" s="168"/>
      <c r="V10579" s="149"/>
      <c r="W10579" s="140" t="str" cm="1">
        <f t="array" ref="W10579">IF(SUM(LEN(B10579:V10579))=0,"",IF(OR(OR(ISBLANK(F10579),SUM(LEN(C10579),LEN(D10579))=0),AND(NOT(E10579="Unknown"),ISBLANK(J10579)),AND(NOT(O10579="Unknown"),ISBLANK(R10579))),"Missing Information", INDEX(Table15[Entire Service Line Classification], MATCH(SUMIFS(Table15[Unique ID],Table15[System-Owned Portion],E10579,Table15[If Material Anything Other than "Lead" in Column E,Was Material Ever Previously Lead?],G10579,Table15[Customer-Owned Portion],O10579),Table15[Unique ID],0),0)))</f>
        <v/>
      </c>
    </row>
    <row r="10580" spans="2:23" x14ac:dyDescent="0.25">
      <c r="B10580" s="145"/>
      <c r="C10580" s="31"/>
      <c r="D10580" s="31"/>
      <c r="E10580" s="43"/>
      <c r="F10580" s="42"/>
      <c r="G10580" s="83"/>
      <c r="H10580" s="31"/>
      <c r="I10580" s="31"/>
      <c r="J10580" s="83"/>
      <c r="K10580" s="31"/>
      <c r="L10580" s="31"/>
      <c r="M10580" s="168"/>
      <c r="N10580" s="147"/>
      <c r="O10580" s="105"/>
      <c r="P10580" s="42"/>
      <c r="Q10580" s="31"/>
      <c r="R10580" s="83"/>
      <c r="S10580" s="31"/>
      <c r="T10580" s="31"/>
      <c r="U10580" s="168"/>
      <c r="V10580" s="149"/>
      <c r="W10580" s="140" t="str" cm="1">
        <f t="array" ref="W10580">IF(SUM(LEN(B10580:V10580))=0,"",IF(OR(OR(ISBLANK(F10580),SUM(LEN(C10580),LEN(D10580))=0),AND(NOT(E10580="Unknown"),ISBLANK(J10580)),AND(NOT(O10580="Unknown"),ISBLANK(R10580))),"Missing Information", INDEX(Table15[Entire Service Line Classification], MATCH(SUMIFS(Table15[Unique ID],Table15[System-Owned Portion],E10580,Table15[If Material Anything Other than "Lead" in Column E,Was Material Ever Previously Lead?],G10580,Table15[Customer-Owned Portion],O10580),Table15[Unique ID],0),0)))</f>
        <v/>
      </c>
    </row>
    <row r="10581" spans="2:23" x14ac:dyDescent="0.25">
      <c r="B10581" s="145"/>
      <c r="C10581" s="31"/>
      <c r="D10581" s="31"/>
      <c r="E10581" s="43"/>
      <c r="F10581" s="42"/>
      <c r="G10581" s="83"/>
      <c r="H10581" s="31"/>
      <c r="I10581" s="31"/>
      <c r="J10581" s="83"/>
      <c r="K10581" s="31"/>
      <c r="L10581" s="31"/>
      <c r="M10581" s="168"/>
      <c r="N10581" s="147"/>
      <c r="O10581" s="105"/>
      <c r="P10581" s="42"/>
      <c r="Q10581" s="31"/>
      <c r="R10581" s="83"/>
      <c r="S10581" s="31"/>
      <c r="T10581" s="31"/>
      <c r="U10581" s="168"/>
      <c r="V10581" s="149"/>
      <c r="W10581" s="140" t="str" cm="1">
        <f t="array" ref="W10581">IF(SUM(LEN(B10581:V10581))=0,"",IF(OR(OR(ISBLANK(F10581),SUM(LEN(C10581),LEN(D10581))=0),AND(NOT(E10581="Unknown"),ISBLANK(J10581)),AND(NOT(O10581="Unknown"),ISBLANK(R10581))),"Missing Information", INDEX(Table15[Entire Service Line Classification], MATCH(SUMIFS(Table15[Unique ID],Table15[System-Owned Portion],E10581,Table15[If Material Anything Other than "Lead" in Column E,Was Material Ever Previously Lead?],G10581,Table15[Customer-Owned Portion],O10581),Table15[Unique ID],0),0)))</f>
        <v/>
      </c>
    </row>
    <row r="10582" spans="2:23" x14ac:dyDescent="0.25">
      <c r="B10582" s="145"/>
      <c r="C10582" s="31"/>
      <c r="D10582" s="31"/>
      <c r="E10582" s="43"/>
      <c r="F10582" s="42"/>
      <c r="G10582" s="83"/>
      <c r="H10582" s="31"/>
      <c r="I10582" s="31"/>
      <c r="J10582" s="83"/>
      <c r="K10582" s="31"/>
      <c r="L10582" s="31"/>
      <c r="M10582" s="168"/>
      <c r="N10582" s="147"/>
      <c r="O10582" s="105"/>
      <c r="P10582" s="42"/>
      <c r="Q10582" s="31"/>
      <c r="R10582" s="83"/>
      <c r="S10582" s="31"/>
      <c r="T10582" s="31"/>
      <c r="U10582" s="168"/>
      <c r="V10582" s="149"/>
      <c r="W10582" s="140" t="str" cm="1">
        <f t="array" ref="W10582">IF(SUM(LEN(B10582:V10582))=0,"",IF(OR(OR(ISBLANK(F10582),SUM(LEN(C10582),LEN(D10582))=0),AND(NOT(E10582="Unknown"),ISBLANK(J10582)),AND(NOT(O10582="Unknown"),ISBLANK(R10582))),"Missing Information", INDEX(Table15[Entire Service Line Classification], MATCH(SUMIFS(Table15[Unique ID],Table15[System-Owned Portion],E10582,Table15[If Material Anything Other than "Lead" in Column E,Was Material Ever Previously Lead?],G10582,Table15[Customer-Owned Portion],O10582),Table15[Unique ID],0),0)))</f>
        <v/>
      </c>
    </row>
    <row r="10583" spans="2:23" x14ac:dyDescent="0.25">
      <c r="B10583" s="145"/>
      <c r="C10583" s="31"/>
      <c r="D10583" s="31"/>
      <c r="E10583" s="43"/>
      <c r="F10583" s="42"/>
      <c r="G10583" s="83"/>
      <c r="H10583" s="31"/>
      <c r="I10583" s="31"/>
      <c r="J10583" s="83"/>
      <c r="K10583" s="31"/>
      <c r="L10583" s="31"/>
      <c r="M10583" s="168"/>
      <c r="N10583" s="147"/>
      <c r="O10583" s="105"/>
      <c r="P10583" s="42"/>
      <c r="Q10583" s="31"/>
      <c r="R10583" s="83"/>
      <c r="S10583" s="31"/>
      <c r="T10583" s="31"/>
      <c r="U10583" s="168"/>
      <c r="V10583" s="149"/>
      <c r="W10583" s="140" t="str" cm="1">
        <f t="array" ref="W10583">IF(SUM(LEN(B10583:V10583))=0,"",IF(OR(OR(ISBLANK(F10583),SUM(LEN(C10583),LEN(D10583))=0),AND(NOT(E10583="Unknown"),ISBLANK(J10583)),AND(NOT(O10583="Unknown"),ISBLANK(R10583))),"Missing Information", INDEX(Table15[Entire Service Line Classification], MATCH(SUMIFS(Table15[Unique ID],Table15[System-Owned Portion],E10583,Table15[If Material Anything Other than "Lead" in Column E,Was Material Ever Previously Lead?],G10583,Table15[Customer-Owned Portion],O10583),Table15[Unique ID],0),0)))</f>
        <v/>
      </c>
    </row>
    <row r="10584" spans="2:23" x14ac:dyDescent="0.25">
      <c r="B10584" s="145"/>
      <c r="C10584" s="31"/>
      <c r="D10584" s="31"/>
      <c r="E10584" s="43"/>
      <c r="F10584" s="42"/>
      <c r="G10584" s="83"/>
      <c r="H10584" s="31"/>
      <c r="I10584" s="31"/>
      <c r="J10584" s="83"/>
      <c r="K10584" s="31"/>
      <c r="L10584" s="31"/>
      <c r="M10584" s="168"/>
      <c r="N10584" s="147"/>
      <c r="O10584" s="105"/>
      <c r="P10584" s="42"/>
      <c r="Q10584" s="31"/>
      <c r="R10584" s="83"/>
      <c r="S10584" s="31"/>
      <c r="T10584" s="31"/>
      <c r="U10584" s="168"/>
      <c r="V10584" s="149"/>
      <c r="W10584" s="140" t="str" cm="1">
        <f t="array" ref="W10584">IF(SUM(LEN(B10584:V10584))=0,"",IF(OR(OR(ISBLANK(F10584),SUM(LEN(C10584),LEN(D10584))=0),AND(NOT(E10584="Unknown"),ISBLANK(J10584)),AND(NOT(O10584="Unknown"),ISBLANK(R10584))),"Missing Information", INDEX(Table15[Entire Service Line Classification], MATCH(SUMIFS(Table15[Unique ID],Table15[System-Owned Portion],E10584,Table15[If Material Anything Other than "Lead" in Column E,Was Material Ever Previously Lead?],G10584,Table15[Customer-Owned Portion],O10584),Table15[Unique ID],0),0)))</f>
        <v/>
      </c>
    </row>
    <row r="10585" spans="2:23" x14ac:dyDescent="0.25">
      <c r="B10585" s="145"/>
      <c r="C10585" s="31"/>
      <c r="D10585" s="31"/>
      <c r="E10585" s="43"/>
      <c r="F10585" s="42"/>
      <c r="G10585" s="83"/>
      <c r="H10585" s="31"/>
      <c r="I10585" s="31"/>
      <c r="J10585" s="83"/>
      <c r="K10585" s="31"/>
      <c r="L10585" s="31"/>
      <c r="M10585" s="168"/>
      <c r="N10585" s="147"/>
      <c r="O10585" s="105"/>
      <c r="P10585" s="42"/>
      <c r="Q10585" s="31"/>
      <c r="R10585" s="83"/>
      <c r="S10585" s="31"/>
      <c r="T10585" s="31"/>
      <c r="U10585" s="168"/>
      <c r="V10585" s="149"/>
      <c r="W10585" s="140" t="str" cm="1">
        <f t="array" ref="W10585">IF(SUM(LEN(B10585:V10585))=0,"",IF(OR(OR(ISBLANK(F10585),SUM(LEN(C10585),LEN(D10585))=0),AND(NOT(E10585="Unknown"),ISBLANK(J10585)),AND(NOT(O10585="Unknown"),ISBLANK(R10585))),"Missing Information", INDEX(Table15[Entire Service Line Classification], MATCH(SUMIFS(Table15[Unique ID],Table15[System-Owned Portion],E10585,Table15[If Material Anything Other than "Lead" in Column E,Was Material Ever Previously Lead?],G10585,Table15[Customer-Owned Portion],O10585),Table15[Unique ID],0),0)))</f>
        <v/>
      </c>
    </row>
    <row r="10586" spans="2:23" x14ac:dyDescent="0.25">
      <c r="B10586" s="145"/>
      <c r="C10586" s="31"/>
      <c r="D10586" s="31"/>
      <c r="E10586" s="43"/>
      <c r="F10586" s="42"/>
      <c r="G10586" s="83"/>
      <c r="H10586" s="31"/>
      <c r="I10586" s="31"/>
      <c r="J10586" s="83"/>
      <c r="K10586" s="31"/>
      <c r="L10586" s="31"/>
      <c r="M10586" s="168"/>
      <c r="N10586" s="147"/>
      <c r="O10586" s="105"/>
      <c r="P10586" s="42"/>
      <c r="Q10586" s="31"/>
      <c r="R10586" s="83"/>
      <c r="S10586" s="31"/>
      <c r="T10586" s="31"/>
      <c r="U10586" s="168"/>
      <c r="V10586" s="149"/>
      <c r="W10586" s="140" t="str" cm="1">
        <f t="array" ref="W10586">IF(SUM(LEN(B10586:V10586))=0,"",IF(OR(OR(ISBLANK(F10586),SUM(LEN(C10586),LEN(D10586))=0),AND(NOT(E10586="Unknown"),ISBLANK(J10586)),AND(NOT(O10586="Unknown"),ISBLANK(R10586))),"Missing Information", INDEX(Table15[Entire Service Line Classification], MATCH(SUMIFS(Table15[Unique ID],Table15[System-Owned Portion],E10586,Table15[If Material Anything Other than "Lead" in Column E,Was Material Ever Previously Lead?],G10586,Table15[Customer-Owned Portion],O10586),Table15[Unique ID],0),0)))</f>
        <v/>
      </c>
    </row>
    <row r="10587" spans="2:23" x14ac:dyDescent="0.25">
      <c r="B10587" s="145"/>
      <c r="C10587" s="31"/>
      <c r="D10587" s="31"/>
      <c r="E10587" s="43"/>
      <c r="F10587" s="42"/>
      <c r="G10587" s="83"/>
      <c r="H10587" s="31"/>
      <c r="I10587" s="31"/>
      <c r="J10587" s="83"/>
      <c r="K10587" s="31"/>
      <c r="L10587" s="31"/>
      <c r="M10587" s="168"/>
      <c r="N10587" s="147"/>
      <c r="O10587" s="105"/>
      <c r="P10587" s="42"/>
      <c r="Q10587" s="31"/>
      <c r="R10587" s="83"/>
      <c r="S10587" s="31"/>
      <c r="T10587" s="31"/>
      <c r="U10587" s="168"/>
      <c r="V10587" s="149"/>
      <c r="W10587" s="140" t="str" cm="1">
        <f t="array" ref="W10587">IF(SUM(LEN(B10587:V10587))=0,"",IF(OR(OR(ISBLANK(F10587),SUM(LEN(C10587),LEN(D10587))=0),AND(NOT(E10587="Unknown"),ISBLANK(J10587)),AND(NOT(O10587="Unknown"),ISBLANK(R10587))),"Missing Information", INDEX(Table15[Entire Service Line Classification], MATCH(SUMIFS(Table15[Unique ID],Table15[System-Owned Portion],E10587,Table15[If Material Anything Other than "Lead" in Column E,Was Material Ever Previously Lead?],G10587,Table15[Customer-Owned Portion],O10587),Table15[Unique ID],0),0)))</f>
        <v/>
      </c>
    </row>
    <row r="10588" spans="2:23" x14ac:dyDescent="0.25">
      <c r="B10588" s="145"/>
      <c r="C10588" s="31"/>
      <c r="D10588" s="31"/>
      <c r="E10588" s="43"/>
      <c r="F10588" s="42"/>
      <c r="G10588" s="83"/>
      <c r="H10588" s="31"/>
      <c r="I10588" s="31"/>
      <c r="J10588" s="83"/>
      <c r="K10588" s="31"/>
      <c r="L10588" s="31"/>
      <c r="M10588" s="168"/>
      <c r="N10588" s="147"/>
      <c r="O10588" s="105"/>
      <c r="P10588" s="42"/>
      <c r="Q10588" s="31"/>
      <c r="R10588" s="83"/>
      <c r="S10588" s="31"/>
      <c r="T10588" s="31"/>
      <c r="U10588" s="168"/>
      <c r="V10588" s="149"/>
      <c r="W10588" s="140" t="str" cm="1">
        <f t="array" ref="W10588">IF(SUM(LEN(B10588:V10588))=0,"",IF(OR(OR(ISBLANK(F10588),SUM(LEN(C10588),LEN(D10588))=0),AND(NOT(E10588="Unknown"),ISBLANK(J10588)),AND(NOT(O10588="Unknown"),ISBLANK(R10588))),"Missing Information", INDEX(Table15[Entire Service Line Classification], MATCH(SUMIFS(Table15[Unique ID],Table15[System-Owned Portion],E10588,Table15[If Material Anything Other than "Lead" in Column E,Was Material Ever Previously Lead?],G10588,Table15[Customer-Owned Portion],O10588),Table15[Unique ID],0),0)))</f>
        <v/>
      </c>
    </row>
    <row r="10589" spans="2:23" x14ac:dyDescent="0.25">
      <c r="B10589" s="145"/>
      <c r="C10589" s="31"/>
      <c r="D10589" s="31"/>
      <c r="E10589" s="43"/>
      <c r="F10589" s="42"/>
      <c r="G10589" s="83"/>
      <c r="H10589" s="31"/>
      <c r="I10589" s="31"/>
      <c r="J10589" s="83"/>
      <c r="K10589" s="31"/>
      <c r="L10589" s="31"/>
      <c r="M10589" s="168"/>
      <c r="N10589" s="147"/>
      <c r="O10589" s="105"/>
      <c r="P10589" s="42"/>
      <c r="Q10589" s="31"/>
      <c r="R10589" s="83"/>
      <c r="S10589" s="31"/>
      <c r="T10589" s="31"/>
      <c r="U10589" s="168"/>
      <c r="V10589" s="149"/>
      <c r="W10589" s="140" t="str" cm="1">
        <f t="array" ref="W10589">IF(SUM(LEN(B10589:V10589))=0,"",IF(OR(OR(ISBLANK(F10589),SUM(LEN(C10589),LEN(D10589))=0),AND(NOT(E10589="Unknown"),ISBLANK(J10589)),AND(NOT(O10589="Unknown"),ISBLANK(R10589))),"Missing Information", INDEX(Table15[Entire Service Line Classification], MATCH(SUMIFS(Table15[Unique ID],Table15[System-Owned Portion],E10589,Table15[If Material Anything Other than "Lead" in Column E,Was Material Ever Previously Lead?],G10589,Table15[Customer-Owned Portion],O10589),Table15[Unique ID],0),0)))</f>
        <v/>
      </c>
    </row>
    <row r="10590" spans="2:23" x14ac:dyDescent="0.25">
      <c r="B10590" s="145"/>
      <c r="C10590" s="31"/>
      <c r="D10590" s="31"/>
      <c r="E10590" s="43"/>
      <c r="F10590" s="42"/>
      <c r="G10590" s="83"/>
      <c r="H10590" s="31"/>
      <c r="I10590" s="31"/>
      <c r="J10590" s="83"/>
      <c r="K10590" s="31"/>
      <c r="L10590" s="31"/>
      <c r="M10590" s="168"/>
      <c r="N10590" s="147"/>
      <c r="O10590" s="105"/>
      <c r="P10590" s="42"/>
      <c r="Q10590" s="31"/>
      <c r="R10590" s="83"/>
      <c r="S10590" s="31"/>
      <c r="T10590" s="31"/>
      <c r="U10590" s="168"/>
      <c r="V10590" s="149"/>
      <c r="W10590" s="140" t="str" cm="1">
        <f t="array" ref="W10590">IF(SUM(LEN(B10590:V10590))=0,"",IF(OR(OR(ISBLANK(F10590),SUM(LEN(C10590),LEN(D10590))=0),AND(NOT(E10590="Unknown"),ISBLANK(J10590)),AND(NOT(O10590="Unknown"),ISBLANK(R10590))),"Missing Information", INDEX(Table15[Entire Service Line Classification], MATCH(SUMIFS(Table15[Unique ID],Table15[System-Owned Portion],E10590,Table15[If Material Anything Other than "Lead" in Column E,Was Material Ever Previously Lead?],G10590,Table15[Customer-Owned Portion],O10590),Table15[Unique ID],0),0)))</f>
        <v/>
      </c>
    </row>
    <row r="10591" spans="2:23" x14ac:dyDescent="0.25">
      <c r="B10591" s="145"/>
      <c r="C10591" s="31"/>
      <c r="D10591" s="31"/>
      <c r="E10591" s="43"/>
      <c r="F10591" s="42"/>
      <c r="G10591" s="83"/>
      <c r="H10591" s="31"/>
      <c r="I10591" s="31"/>
      <c r="J10591" s="83"/>
      <c r="K10591" s="31"/>
      <c r="L10591" s="31"/>
      <c r="M10591" s="168"/>
      <c r="N10591" s="147"/>
      <c r="O10591" s="105"/>
      <c r="P10591" s="42"/>
      <c r="Q10591" s="31"/>
      <c r="R10591" s="83"/>
      <c r="S10591" s="31"/>
      <c r="T10591" s="31"/>
      <c r="U10591" s="168"/>
      <c r="V10591" s="149"/>
      <c r="W10591" s="140" t="str" cm="1">
        <f t="array" ref="W10591">IF(SUM(LEN(B10591:V10591))=0,"",IF(OR(OR(ISBLANK(F10591),SUM(LEN(C10591),LEN(D10591))=0),AND(NOT(E10591="Unknown"),ISBLANK(J10591)),AND(NOT(O10591="Unknown"),ISBLANK(R10591))),"Missing Information", INDEX(Table15[Entire Service Line Classification], MATCH(SUMIFS(Table15[Unique ID],Table15[System-Owned Portion],E10591,Table15[If Material Anything Other than "Lead" in Column E,Was Material Ever Previously Lead?],G10591,Table15[Customer-Owned Portion],O10591),Table15[Unique ID],0),0)))</f>
        <v/>
      </c>
    </row>
    <row r="10592" spans="2:23" x14ac:dyDescent="0.25">
      <c r="B10592" s="145"/>
      <c r="C10592" s="31"/>
      <c r="D10592" s="31"/>
      <c r="E10592" s="43"/>
      <c r="F10592" s="42"/>
      <c r="G10592" s="83"/>
      <c r="H10592" s="31"/>
      <c r="I10592" s="31"/>
      <c r="J10592" s="83"/>
      <c r="K10592" s="31"/>
      <c r="L10592" s="31"/>
      <c r="M10592" s="168"/>
      <c r="N10592" s="147"/>
      <c r="O10592" s="105"/>
      <c r="P10592" s="42"/>
      <c r="Q10592" s="31"/>
      <c r="R10592" s="83"/>
      <c r="S10592" s="31"/>
      <c r="T10592" s="31"/>
      <c r="U10592" s="168"/>
      <c r="V10592" s="149"/>
      <c r="W10592" s="140" t="str" cm="1">
        <f t="array" ref="W10592">IF(SUM(LEN(B10592:V10592))=0,"",IF(OR(OR(ISBLANK(F10592),SUM(LEN(C10592),LEN(D10592))=0),AND(NOT(E10592="Unknown"),ISBLANK(J10592)),AND(NOT(O10592="Unknown"),ISBLANK(R10592))),"Missing Information", INDEX(Table15[Entire Service Line Classification], MATCH(SUMIFS(Table15[Unique ID],Table15[System-Owned Portion],E10592,Table15[If Material Anything Other than "Lead" in Column E,Was Material Ever Previously Lead?],G10592,Table15[Customer-Owned Portion],O10592),Table15[Unique ID],0),0)))</f>
        <v/>
      </c>
    </row>
    <row r="10593" spans="2:23" x14ac:dyDescent="0.25">
      <c r="B10593" s="145"/>
      <c r="C10593" s="31"/>
      <c r="D10593" s="31"/>
      <c r="E10593" s="43"/>
      <c r="F10593" s="42"/>
      <c r="G10593" s="83"/>
      <c r="H10593" s="31"/>
      <c r="I10593" s="31"/>
      <c r="J10593" s="83"/>
      <c r="K10593" s="31"/>
      <c r="L10593" s="31"/>
      <c r="M10593" s="168"/>
      <c r="N10593" s="147"/>
      <c r="O10593" s="105"/>
      <c r="P10593" s="42"/>
      <c r="Q10593" s="31"/>
      <c r="R10593" s="83"/>
      <c r="S10593" s="31"/>
      <c r="T10593" s="31"/>
      <c r="U10593" s="168"/>
      <c r="V10593" s="149"/>
      <c r="W10593" s="140" t="str" cm="1">
        <f t="array" ref="W10593">IF(SUM(LEN(B10593:V10593))=0,"",IF(OR(OR(ISBLANK(F10593),SUM(LEN(C10593),LEN(D10593))=0),AND(NOT(E10593="Unknown"),ISBLANK(J10593)),AND(NOT(O10593="Unknown"),ISBLANK(R10593))),"Missing Information", INDEX(Table15[Entire Service Line Classification], MATCH(SUMIFS(Table15[Unique ID],Table15[System-Owned Portion],E10593,Table15[If Material Anything Other than "Lead" in Column E,Was Material Ever Previously Lead?],G10593,Table15[Customer-Owned Portion],O10593),Table15[Unique ID],0),0)))</f>
        <v/>
      </c>
    </row>
    <row r="10594" spans="2:23" x14ac:dyDescent="0.25">
      <c r="B10594" s="145"/>
      <c r="C10594" s="31"/>
      <c r="D10594" s="31"/>
      <c r="E10594" s="43"/>
      <c r="F10594" s="42"/>
      <c r="G10594" s="83"/>
      <c r="H10594" s="31"/>
      <c r="I10594" s="31"/>
      <c r="J10594" s="83"/>
      <c r="K10594" s="31"/>
      <c r="L10594" s="31"/>
      <c r="M10594" s="168"/>
      <c r="N10594" s="147"/>
      <c r="O10594" s="105"/>
      <c r="P10594" s="42"/>
      <c r="Q10594" s="31"/>
      <c r="R10594" s="83"/>
      <c r="S10594" s="31"/>
      <c r="T10594" s="31"/>
      <c r="U10594" s="168"/>
      <c r="V10594" s="149"/>
      <c r="W10594" s="140" t="str" cm="1">
        <f t="array" ref="W10594">IF(SUM(LEN(B10594:V10594))=0,"",IF(OR(OR(ISBLANK(F10594),SUM(LEN(C10594),LEN(D10594))=0),AND(NOT(E10594="Unknown"),ISBLANK(J10594)),AND(NOT(O10594="Unknown"),ISBLANK(R10594))),"Missing Information", INDEX(Table15[Entire Service Line Classification], MATCH(SUMIFS(Table15[Unique ID],Table15[System-Owned Portion],E10594,Table15[If Material Anything Other than "Lead" in Column E,Was Material Ever Previously Lead?],G10594,Table15[Customer-Owned Portion],O10594),Table15[Unique ID],0),0)))</f>
        <v/>
      </c>
    </row>
    <row r="10595" spans="2:23" x14ac:dyDescent="0.25">
      <c r="B10595" s="145"/>
      <c r="C10595" s="31"/>
      <c r="D10595" s="31"/>
      <c r="E10595" s="43"/>
      <c r="F10595" s="42"/>
      <c r="G10595" s="83"/>
      <c r="H10595" s="31"/>
      <c r="I10595" s="31"/>
      <c r="J10595" s="83"/>
      <c r="K10595" s="31"/>
      <c r="L10595" s="31"/>
      <c r="M10595" s="168"/>
      <c r="N10595" s="147"/>
      <c r="O10595" s="105"/>
      <c r="P10595" s="42"/>
      <c r="Q10595" s="31"/>
      <c r="R10595" s="83"/>
      <c r="S10595" s="31"/>
      <c r="T10595" s="31"/>
      <c r="U10595" s="168"/>
      <c r="V10595" s="149"/>
      <c r="W10595" s="140" t="str" cm="1">
        <f t="array" ref="W10595">IF(SUM(LEN(B10595:V10595))=0,"",IF(OR(OR(ISBLANK(F10595),SUM(LEN(C10595),LEN(D10595))=0),AND(NOT(E10595="Unknown"),ISBLANK(J10595)),AND(NOT(O10595="Unknown"),ISBLANK(R10595))),"Missing Information", INDEX(Table15[Entire Service Line Classification], MATCH(SUMIFS(Table15[Unique ID],Table15[System-Owned Portion],E10595,Table15[If Material Anything Other than "Lead" in Column E,Was Material Ever Previously Lead?],G10595,Table15[Customer-Owned Portion],O10595),Table15[Unique ID],0),0)))</f>
        <v/>
      </c>
    </row>
    <row r="10596" spans="2:23" x14ac:dyDescent="0.25">
      <c r="B10596" s="145"/>
      <c r="C10596" s="31"/>
      <c r="D10596" s="31"/>
      <c r="E10596" s="43"/>
      <c r="F10596" s="42"/>
      <c r="G10596" s="83"/>
      <c r="H10596" s="31"/>
      <c r="I10596" s="31"/>
      <c r="J10596" s="83"/>
      <c r="K10596" s="31"/>
      <c r="L10596" s="31"/>
      <c r="M10596" s="168"/>
      <c r="N10596" s="147"/>
      <c r="O10596" s="105"/>
      <c r="P10596" s="42"/>
      <c r="Q10596" s="31"/>
      <c r="R10596" s="83"/>
      <c r="S10596" s="31"/>
      <c r="T10596" s="31"/>
      <c r="U10596" s="168"/>
      <c r="V10596" s="149"/>
      <c r="W10596" s="140" t="str" cm="1">
        <f t="array" ref="W10596">IF(SUM(LEN(B10596:V10596))=0,"",IF(OR(OR(ISBLANK(F10596),SUM(LEN(C10596),LEN(D10596))=0),AND(NOT(E10596="Unknown"),ISBLANK(J10596)),AND(NOT(O10596="Unknown"),ISBLANK(R10596))),"Missing Information", INDEX(Table15[Entire Service Line Classification], MATCH(SUMIFS(Table15[Unique ID],Table15[System-Owned Portion],E10596,Table15[If Material Anything Other than "Lead" in Column E,Was Material Ever Previously Lead?],G10596,Table15[Customer-Owned Portion],O10596),Table15[Unique ID],0),0)))</f>
        <v/>
      </c>
    </row>
    <row r="10597" spans="2:23" x14ac:dyDescent="0.25">
      <c r="B10597" s="145"/>
      <c r="C10597" s="31"/>
      <c r="D10597" s="31"/>
      <c r="E10597" s="43"/>
      <c r="F10597" s="42"/>
      <c r="G10597" s="83"/>
      <c r="H10597" s="31"/>
      <c r="I10597" s="31"/>
      <c r="J10597" s="83"/>
      <c r="K10597" s="31"/>
      <c r="L10597" s="31"/>
      <c r="M10597" s="168"/>
      <c r="N10597" s="147"/>
      <c r="O10597" s="105"/>
      <c r="P10597" s="42"/>
      <c r="Q10597" s="31"/>
      <c r="R10597" s="83"/>
      <c r="S10597" s="31"/>
      <c r="T10597" s="31"/>
      <c r="U10597" s="168"/>
      <c r="V10597" s="149"/>
      <c r="W10597" s="140" t="str" cm="1">
        <f t="array" ref="W10597">IF(SUM(LEN(B10597:V10597))=0,"",IF(OR(OR(ISBLANK(F10597),SUM(LEN(C10597),LEN(D10597))=0),AND(NOT(E10597="Unknown"),ISBLANK(J10597)),AND(NOT(O10597="Unknown"),ISBLANK(R10597))),"Missing Information", INDEX(Table15[Entire Service Line Classification], MATCH(SUMIFS(Table15[Unique ID],Table15[System-Owned Portion],E10597,Table15[If Material Anything Other than "Lead" in Column E,Was Material Ever Previously Lead?],G10597,Table15[Customer-Owned Portion],O10597),Table15[Unique ID],0),0)))</f>
        <v/>
      </c>
    </row>
    <row r="10598" spans="2:23" x14ac:dyDescent="0.25">
      <c r="B10598" s="145"/>
      <c r="C10598" s="31"/>
      <c r="D10598" s="31"/>
      <c r="E10598" s="43"/>
      <c r="F10598" s="42"/>
      <c r="G10598" s="83"/>
      <c r="H10598" s="31"/>
      <c r="I10598" s="31"/>
      <c r="J10598" s="83"/>
      <c r="K10598" s="31"/>
      <c r="L10598" s="31"/>
      <c r="M10598" s="168"/>
      <c r="N10598" s="147"/>
      <c r="O10598" s="105"/>
      <c r="P10598" s="42"/>
      <c r="Q10598" s="31"/>
      <c r="R10598" s="83"/>
      <c r="S10598" s="31"/>
      <c r="T10598" s="31"/>
      <c r="U10598" s="168"/>
      <c r="V10598" s="149"/>
      <c r="W10598" s="140" t="str" cm="1">
        <f t="array" ref="W10598">IF(SUM(LEN(B10598:V10598))=0,"",IF(OR(OR(ISBLANK(F10598),SUM(LEN(C10598),LEN(D10598))=0),AND(NOT(E10598="Unknown"),ISBLANK(J10598)),AND(NOT(O10598="Unknown"),ISBLANK(R10598))),"Missing Information", INDEX(Table15[Entire Service Line Classification], MATCH(SUMIFS(Table15[Unique ID],Table15[System-Owned Portion],E10598,Table15[If Material Anything Other than "Lead" in Column E,Was Material Ever Previously Lead?],G10598,Table15[Customer-Owned Portion],O10598),Table15[Unique ID],0),0)))</f>
        <v/>
      </c>
    </row>
    <row r="10599" spans="2:23" x14ac:dyDescent="0.25">
      <c r="B10599" s="145"/>
      <c r="C10599" s="31"/>
      <c r="D10599" s="31"/>
      <c r="E10599" s="43"/>
      <c r="F10599" s="42"/>
      <c r="G10599" s="83"/>
      <c r="H10599" s="31"/>
      <c r="I10599" s="31"/>
      <c r="J10599" s="83"/>
      <c r="K10599" s="31"/>
      <c r="L10599" s="31"/>
      <c r="M10599" s="168"/>
      <c r="N10599" s="147"/>
      <c r="O10599" s="105"/>
      <c r="P10599" s="42"/>
      <c r="Q10599" s="31"/>
      <c r="R10599" s="83"/>
      <c r="S10599" s="31"/>
      <c r="T10599" s="31"/>
      <c r="U10599" s="168"/>
      <c r="V10599" s="149"/>
      <c r="W10599" s="140" t="str" cm="1">
        <f t="array" ref="W10599">IF(SUM(LEN(B10599:V10599))=0,"",IF(OR(OR(ISBLANK(F10599),SUM(LEN(C10599),LEN(D10599))=0),AND(NOT(E10599="Unknown"),ISBLANK(J10599)),AND(NOT(O10599="Unknown"),ISBLANK(R10599))),"Missing Information", INDEX(Table15[Entire Service Line Classification], MATCH(SUMIFS(Table15[Unique ID],Table15[System-Owned Portion],E10599,Table15[If Material Anything Other than "Lead" in Column E,Was Material Ever Previously Lead?],G10599,Table15[Customer-Owned Portion],O10599),Table15[Unique ID],0),0)))</f>
        <v/>
      </c>
    </row>
    <row r="10600" spans="2:23" x14ac:dyDescent="0.25">
      <c r="B10600" s="145"/>
      <c r="C10600" s="31"/>
      <c r="D10600" s="31"/>
      <c r="E10600" s="43"/>
      <c r="F10600" s="42"/>
      <c r="G10600" s="83"/>
      <c r="H10600" s="31"/>
      <c r="I10600" s="31"/>
      <c r="J10600" s="83"/>
      <c r="K10600" s="31"/>
      <c r="L10600" s="31"/>
      <c r="M10600" s="168"/>
      <c r="N10600" s="147"/>
      <c r="O10600" s="105"/>
      <c r="P10600" s="42"/>
      <c r="Q10600" s="31"/>
      <c r="R10600" s="83"/>
      <c r="S10600" s="31"/>
      <c r="T10600" s="31"/>
      <c r="U10600" s="168"/>
      <c r="V10600" s="149"/>
      <c r="W10600" s="140" t="str" cm="1">
        <f t="array" ref="W10600">IF(SUM(LEN(B10600:V10600))=0,"",IF(OR(OR(ISBLANK(F10600),SUM(LEN(C10600),LEN(D10600))=0),AND(NOT(E10600="Unknown"),ISBLANK(J10600)),AND(NOT(O10600="Unknown"),ISBLANK(R10600))),"Missing Information", INDEX(Table15[Entire Service Line Classification], MATCH(SUMIFS(Table15[Unique ID],Table15[System-Owned Portion],E10600,Table15[If Material Anything Other than "Lead" in Column E,Was Material Ever Previously Lead?],G10600,Table15[Customer-Owned Portion],O10600),Table15[Unique ID],0),0)))</f>
        <v/>
      </c>
    </row>
    <row r="10601" spans="2:23" x14ac:dyDescent="0.25">
      <c r="B10601" s="145"/>
      <c r="C10601" s="31"/>
      <c r="D10601" s="31"/>
      <c r="E10601" s="43"/>
      <c r="F10601" s="42"/>
      <c r="G10601" s="83"/>
      <c r="H10601" s="31"/>
      <c r="I10601" s="31"/>
      <c r="J10601" s="83"/>
      <c r="K10601" s="31"/>
      <c r="L10601" s="31"/>
      <c r="M10601" s="168"/>
      <c r="N10601" s="147"/>
      <c r="O10601" s="105"/>
      <c r="P10601" s="42"/>
      <c r="Q10601" s="31"/>
      <c r="R10601" s="83"/>
      <c r="S10601" s="31"/>
      <c r="T10601" s="31"/>
      <c r="U10601" s="168"/>
      <c r="V10601" s="149"/>
      <c r="W10601" s="140" t="str" cm="1">
        <f t="array" ref="W10601">IF(SUM(LEN(B10601:V10601))=0,"",IF(OR(OR(ISBLANK(F10601),SUM(LEN(C10601),LEN(D10601))=0),AND(NOT(E10601="Unknown"),ISBLANK(J10601)),AND(NOT(O10601="Unknown"),ISBLANK(R10601))),"Missing Information", INDEX(Table15[Entire Service Line Classification], MATCH(SUMIFS(Table15[Unique ID],Table15[System-Owned Portion],E10601,Table15[If Material Anything Other than "Lead" in Column E,Was Material Ever Previously Lead?],G10601,Table15[Customer-Owned Portion],O10601),Table15[Unique ID],0),0)))</f>
        <v/>
      </c>
    </row>
    <row r="10602" spans="2:23" x14ac:dyDescent="0.25">
      <c r="B10602" s="145"/>
      <c r="C10602" s="31"/>
      <c r="D10602" s="31"/>
      <c r="E10602" s="43"/>
      <c r="F10602" s="42"/>
      <c r="G10602" s="83"/>
      <c r="H10602" s="31"/>
      <c r="I10602" s="31"/>
      <c r="J10602" s="83"/>
      <c r="K10602" s="31"/>
      <c r="L10602" s="31"/>
      <c r="M10602" s="168"/>
      <c r="N10602" s="147"/>
      <c r="O10602" s="105"/>
      <c r="P10602" s="42"/>
      <c r="Q10602" s="31"/>
      <c r="R10602" s="83"/>
      <c r="S10602" s="31"/>
      <c r="T10602" s="31"/>
      <c r="U10602" s="168"/>
      <c r="V10602" s="149"/>
      <c r="W10602" s="140" t="str" cm="1">
        <f t="array" ref="W10602">IF(SUM(LEN(B10602:V10602))=0,"",IF(OR(OR(ISBLANK(F10602),SUM(LEN(C10602),LEN(D10602))=0),AND(NOT(E10602="Unknown"),ISBLANK(J10602)),AND(NOT(O10602="Unknown"),ISBLANK(R10602))),"Missing Information", INDEX(Table15[Entire Service Line Classification], MATCH(SUMIFS(Table15[Unique ID],Table15[System-Owned Portion],E10602,Table15[If Material Anything Other than "Lead" in Column E,Was Material Ever Previously Lead?],G10602,Table15[Customer-Owned Portion],O10602),Table15[Unique ID],0),0)))</f>
        <v/>
      </c>
    </row>
    <row r="10603" spans="2:23" x14ac:dyDescent="0.25">
      <c r="B10603" s="145"/>
      <c r="C10603" s="31"/>
      <c r="D10603" s="31"/>
      <c r="E10603" s="43"/>
      <c r="F10603" s="42"/>
      <c r="G10603" s="83"/>
      <c r="H10603" s="31"/>
      <c r="I10603" s="31"/>
      <c r="J10603" s="83"/>
      <c r="K10603" s="31"/>
      <c r="L10603" s="31"/>
      <c r="M10603" s="168"/>
      <c r="N10603" s="147"/>
      <c r="O10603" s="105"/>
      <c r="P10603" s="42"/>
      <c r="Q10603" s="31"/>
      <c r="R10603" s="83"/>
      <c r="S10603" s="31"/>
      <c r="T10603" s="31"/>
      <c r="U10603" s="168"/>
      <c r="V10603" s="149"/>
      <c r="W10603" s="140" t="str" cm="1">
        <f t="array" ref="W10603">IF(SUM(LEN(B10603:V10603))=0,"",IF(OR(OR(ISBLANK(F10603),SUM(LEN(C10603),LEN(D10603))=0),AND(NOT(E10603="Unknown"),ISBLANK(J10603)),AND(NOT(O10603="Unknown"),ISBLANK(R10603))),"Missing Information", INDEX(Table15[Entire Service Line Classification], MATCH(SUMIFS(Table15[Unique ID],Table15[System-Owned Portion],E10603,Table15[If Material Anything Other than "Lead" in Column E,Was Material Ever Previously Lead?],G10603,Table15[Customer-Owned Portion],O10603),Table15[Unique ID],0),0)))</f>
        <v/>
      </c>
    </row>
    <row r="10604" spans="2:23" x14ac:dyDescent="0.25">
      <c r="B10604" s="145"/>
      <c r="C10604" s="31"/>
      <c r="D10604" s="31"/>
      <c r="E10604" s="43"/>
      <c r="F10604" s="42"/>
      <c r="G10604" s="83"/>
      <c r="H10604" s="31"/>
      <c r="I10604" s="31"/>
      <c r="J10604" s="83"/>
      <c r="K10604" s="31"/>
      <c r="L10604" s="31"/>
      <c r="M10604" s="168"/>
      <c r="N10604" s="147"/>
      <c r="O10604" s="105"/>
      <c r="P10604" s="42"/>
      <c r="Q10604" s="31"/>
      <c r="R10604" s="83"/>
      <c r="S10604" s="31"/>
      <c r="T10604" s="31"/>
      <c r="U10604" s="168"/>
      <c r="V10604" s="149"/>
      <c r="W10604" s="140" t="str" cm="1">
        <f t="array" ref="W10604">IF(SUM(LEN(B10604:V10604))=0,"",IF(OR(OR(ISBLANK(F10604),SUM(LEN(C10604),LEN(D10604))=0),AND(NOT(E10604="Unknown"),ISBLANK(J10604)),AND(NOT(O10604="Unknown"),ISBLANK(R10604))),"Missing Information", INDEX(Table15[Entire Service Line Classification], MATCH(SUMIFS(Table15[Unique ID],Table15[System-Owned Portion],E10604,Table15[If Material Anything Other than "Lead" in Column E,Was Material Ever Previously Lead?],G10604,Table15[Customer-Owned Portion],O10604),Table15[Unique ID],0),0)))</f>
        <v/>
      </c>
    </row>
    <row r="10605" spans="2:23" x14ac:dyDescent="0.25">
      <c r="B10605" s="145"/>
      <c r="C10605" s="31"/>
      <c r="D10605" s="31"/>
      <c r="E10605" s="43"/>
      <c r="F10605" s="42"/>
      <c r="G10605" s="83"/>
      <c r="H10605" s="31"/>
      <c r="I10605" s="31"/>
      <c r="J10605" s="83"/>
      <c r="K10605" s="31"/>
      <c r="L10605" s="31"/>
      <c r="M10605" s="168"/>
      <c r="N10605" s="147"/>
      <c r="O10605" s="105"/>
      <c r="P10605" s="42"/>
      <c r="Q10605" s="31"/>
      <c r="R10605" s="83"/>
      <c r="S10605" s="31"/>
      <c r="T10605" s="31"/>
      <c r="U10605" s="168"/>
      <c r="V10605" s="149"/>
      <c r="W10605" s="140" t="str" cm="1">
        <f t="array" ref="W10605">IF(SUM(LEN(B10605:V10605))=0,"",IF(OR(OR(ISBLANK(F10605),SUM(LEN(C10605),LEN(D10605))=0),AND(NOT(E10605="Unknown"),ISBLANK(J10605)),AND(NOT(O10605="Unknown"),ISBLANK(R10605))),"Missing Information", INDEX(Table15[Entire Service Line Classification], MATCH(SUMIFS(Table15[Unique ID],Table15[System-Owned Portion],E10605,Table15[If Material Anything Other than "Lead" in Column E,Was Material Ever Previously Lead?],G10605,Table15[Customer-Owned Portion],O10605),Table15[Unique ID],0),0)))</f>
        <v/>
      </c>
    </row>
    <row r="10606" spans="2:23" x14ac:dyDescent="0.25">
      <c r="B10606" s="145"/>
      <c r="C10606" s="31"/>
      <c r="D10606" s="31"/>
      <c r="E10606" s="43"/>
      <c r="F10606" s="42"/>
      <c r="G10606" s="83"/>
      <c r="H10606" s="31"/>
      <c r="I10606" s="31"/>
      <c r="J10606" s="83"/>
      <c r="K10606" s="31"/>
      <c r="L10606" s="31"/>
      <c r="M10606" s="168"/>
      <c r="N10606" s="147"/>
      <c r="O10606" s="105"/>
      <c r="P10606" s="42"/>
      <c r="Q10606" s="31"/>
      <c r="R10606" s="83"/>
      <c r="S10606" s="31"/>
      <c r="T10606" s="31"/>
      <c r="U10606" s="168"/>
      <c r="V10606" s="149"/>
      <c r="W10606" s="140" t="str" cm="1">
        <f t="array" ref="W10606">IF(SUM(LEN(B10606:V10606))=0,"",IF(OR(OR(ISBLANK(F10606),SUM(LEN(C10606),LEN(D10606))=0),AND(NOT(E10606="Unknown"),ISBLANK(J10606)),AND(NOT(O10606="Unknown"),ISBLANK(R10606))),"Missing Information", INDEX(Table15[Entire Service Line Classification], MATCH(SUMIFS(Table15[Unique ID],Table15[System-Owned Portion],E10606,Table15[If Material Anything Other than "Lead" in Column E,Was Material Ever Previously Lead?],G10606,Table15[Customer-Owned Portion],O10606),Table15[Unique ID],0),0)))</f>
        <v/>
      </c>
    </row>
    <row r="10607" spans="2:23" x14ac:dyDescent="0.25">
      <c r="B10607" s="145"/>
      <c r="C10607" s="31"/>
      <c r="D10607" s="31"/>
      <c r="E10607" s="43"/>
      <c r="F10607" s="42"/>
      <c r="G10607" s="83"/>
      <c r="H10607" s="31"/>
      <c r="I10607" s="31"/>
      <c r="J10607" s="83"/>
      <c r="K10607" s="31"/>
      <c r="L10607" s="31"/>
      <c r="M10607" s="168"/>
      <c r="N10607" s="147"/>
      <c r="O10607" s="105"/>
      <c r="P10607" s="42"/>
      <c r="Q10607" s="31"/>
      <c r="R10607" s="83"/>
      <c r="S10607" s="31"/>
      <c r="T10607" s="31"/>
      <c r="U10607" s="168"/>
      <c r="V10607" s="149"/>
      <c r="W10607" s="140" t="str" cm="1">
        <f t="array" ref="W10607">IF(SUM(LEN(B10607:V10607))=0,"",IF(OR(OR(ISBLANK(F10607),SUM(LEN(C10607),LEN(D10607))=0),AND(NOT(E10607="Unknown"),ISBLANK(J10607)),AND(NOT(O10607="Unknown"),ISBLANK(R10607))),"Missing Information", INDEX(Table15[Entire Service Line Classification], MATCH(SUMIFS(Table15[Unique ID],Table15[System-Owned Portion],E10607,Table15[If Material Anything Other than "Lead" in Column E,Was Material Ever Previously Lead?],G10607,Table15[Customer-Owned Portion],O10607),Table15[Unique ID],0),0)))</f>
        <v/>
      </c>
    </row>
    <row r="10608" spans="2:23" x14ac:dyDescent="0.25">
      <c r="B10608" s="145"/>
      <c r="C10608" s="31"/>
      <c r="D10608" s="31"/>
      <c r="E10608" s="43"/>
      <c r="F10608" s="42"/>
      <c r="G10608" s="83"/>
      <c r="H10608" s="31"/>
      <c r="I10608" s="31"/>
      <c r="J10608" s="83"/>
      <c r="K10608" s="31"/>
      <c r="L10608" s="31"/>
      <c r="M10608" s="168"/>
      <c r="N10608" s="147"/>
      <c r="O10608" s="105"/>
      <c r="P10608" s="42"/>
      <c r="Q10608" s="31"/>
      <c r="R10608" s="83"/>
      <c r="S10608" s="31"/>
      <c r="T10608" s="31"/>
      <c r="U10608" s="168"/>
      <c r="V10608" s="149"/>
      <c r="W10608" s="140" t="str" cm="1">
        <f t="array" ref="W10608">IF(SUM(LEN(B10608:V10608))=0,"",IF(OR(OR(ISBLANK(F10608),SUM(LEN(C10608),LEN(D10608))=0),AND(NOT(E10608="Unknown"),ISBLANK(J10608)),AND(NOT(O10608="Unknown"),ISBLANK(R10608))),"Missing Information", INDEX(Table15[Entire Service Line Classification], MATCH(SUMIFS(Table15[Unique ID],Table15[System-Owned Portion],E10608,Table15[If Material Anything Other than "Lead" in Column E,Was Material Ever Previously Lead?],G10608,Table15[Customer-Owned Portion],O10608),Table15[Unique ID],0),0)))</f>
        <v/>
      </c>
    </row>
    <row r="10609" spans="2:23" x14ac:dyDescent="0.25">
      <c r="B10609" s="145"/>
      <c r="C10609" s="31"/>
      <c r="D10609" s="31"/>
      <c r="E10609" s="43"/>
      <c r="F10609" s="42"/>
      <c r="G10609" s="83"/>
      <c r="H10609" s="31"/>
      <c r="I10609" s="31"/>
      <c r="J10609" s="83"/>
      <c r="K10609" s="31"/>
      <c r="L10609" s="31"/>
      <c r="M10609" s="168"/>
      <c r="N10609" s="147"/>
      <c r="O10609" s="105"/>
      <c r="P10609" s="42"/>
      <c r="Q10609" s="31"/>
      <c r="R10609" s="83"/>
      <c r="S10609" s="31"/>
      <c r="T10609" s="31"/>
      <c r="U10609" s="168"/>
      <c r="V10609" s="149"/>
      <c r="W10609" s="140" t="str" cm="1">
        <f t="array" ref="W10609">IF(SUM(LEN(B10609:V10609))=0,"",IF(OR(OR(ISBLANK(F10609),SUM(LEN(C10609),LEN(D10609))=0),AND(NOT(E10609="Unknown"),ISBLANK(J10609)),AND(NOT(O10609="Unknown"),ISBLANK(R10609))),"Missing Information", INDEX(Table15[Entire Service Line Classification], MATCH(SUMIFS(Table15[Unique ID],Table15[System-Owned Portion],E10609,Table15[If Material Anything Other than "Lead" in Column E,Was Material Ever Previously Lead?],G10609,Table15[Customer-Owned Portion],O10609),Table15[Unique ID],0),0)))</f>
        <v/>
      </c>
    </row>
    <row r="10610" spans="2:23" x14ac:dyDescent="0.25">
      <c r="B10610" s="145"/>
      <c r="C10610" s="31"/>
      <c r="D10610" s="31"/>
      <c r="E10610" s="43"/>
      <c r="F10610" s="42"/>
      <c r="G10610" s="83"/>
      <c r="H10610" s="31"/>
      <c r="I10610" s="31"/>
      <c r="J10610" s="83"/>
      <c r="K10610" s="31"/>
      <c r="L10610" s="31"/>
      <c r="M10610" s="168"/>
      <c r="N10610" s="147"/>
      <c r="O10610" s="105"/>
      <c r="P10610" s="42"/>
      <c r="Q10610" s="31"/>
      <c r="R10610" s="83"/>
      <c r="S10610" s="31"/>
      <c r="T10610" s="31"/>
      <c r="U10610" s="168"/>
      <c r="V10610" s="149"/>
      <c r="W10610" s="140" t="str" cm="1">
        <f t="array" ref="W10610">IF(SUM(LEN(B10610:V10610))=0,"",IF(OR(OR(ISBLANK(F10610),SUM(LEN(C10610),LEN(D10610))=0),AND(NOT(E10610="Unknown"),ISBLANK(J10610)),AND(NOT(O10610="Unknown"),ISBLANK(R10610))),"Missing Information", INDEX(Table15[Entire Service Line Classification], MATCH(SUMIFS(Table15[Unique ID],Table15[System-Owned Portion],E10610,Table15[If Material Anything Other than "Lead" in Column E,Was Material Ever Previously Lead?],G10610,Table15[Customer-Owned Portion],O10610),Table15[Unique ID],0),0)))</f>
        <v/>
      </c>
    </row>
    <row r="10611" spans="2:23" x14ac:dyDescent="0.25">
      <c r="B10611" s="145"/>
      <c r="C10611" s="31"/>
      <c r="D10611" s="31"/>
      <c r="E10611" s="43"/>
      <c r="F10611" s="42"/>
      <c r="G10611" s="83"/>
      <c r="H10611" s="31"/>
      <c r="I10611" s="31"/>
      <c r="J10611" s="83"/>
      <c r="K10611" s="31"/>
      <c r="L10611" s="31"/>
      <c r="M10611" s="168"/>
      <c r="N10611" s="147"/>
      <c r="O10611" s="105"/>
      <c r="P10611" s="42"/>
      <c r="Q10611" s="31"/>
      <c r="R10611" s="83"/>
      <c r="S10611" s="31"/>
      <c r="T10611" s="31"/>
      <c r="U10611" s="168"/>
      <c r="V10611" s="149"/>
      <c r="W10611" s="140" t="str" cm="1">
        <f t="array" ref="W10611">IF(SUM(LEN(B10611:V10611))=0,"",IF(OR(OR(ISBLANK(F10611),SUM(LEN(C10611),LEN(D10611))=0),AND(NOT(E10611="Unknown"),ISBLANK(J10611)),AND(NOT(O10611="Unknown"),ISBLANK(R10611))),"Missing Information", INDEX(Table15[Entire Service Line Classification], MATCH(SUMIFS(Table15[Unique ID],Table15[System-Owned Portion],E10611,Table15[If Material Anything Other than "Lead" in Column E,Was Material Ever Previously Lead?],G10611,Table15[Customer-Owned Portion],O10611),Table15[Unique ID],0),0)))</f>
        <v/>
      </c>
    </row>
    <row r="10612" spans="2:23" x14ac:dyDescent="0.25">
      <c r="B10612" s="145"/>
      <c r="C10612" s="31"/>
      <c r="D10612" s="31"/>
      <c r="E10612" s="43"/>
      <c r="F10612" s="42"/>
      <c r="G10612" s="83"/>
      <c r="H10612" s="31"/>
      <c r="I10612" s="31"/>
      <c r="J10612" s="83"/>
      <c r="K10612" s="31"/>
      <c r="L10612" s="31"/>
      <c r="M10612" s="168"/>
      <c r="N10612" s="147"/>
      <c r="O10612" s="105"/>
      <c r="P10612" s="42"/>
      <c r="Q10612" s="31"/>
      <c r="R10612" s="83"/>
      <c r="S10612" s="31"/>
      <c r="T10612" s="31"/>
      <c r="U10612" s="168"/>
      <c r="V10612" s="149"/>
      <c r="W10612" s="140" t="str" cm="1">
        <f t="array" ref="W10612">IF(SUM(LEN(B10612:V10612))=0,"",IF(OR(OR(ISBLANK(F10612),SUM(LEN(C10612),LEN(D10612))=0),AND(NOT(E10612="Unknown"),ISBLANK(J10612)),AND(NOT(O10612="Unknown"),ISBLANK(R10612))),"Missing Information", INDEX(Table15[Entire Service Line Classification], MATCH(SUMIFS(Table15[Unique ID],Table15[System-Owned Portion],E10612,Table15[If Material Anything Other than "Lead" in Column E,Was Material Ever Previously Lead?],G10612,Table15[Customer-Owned Portion],O10612),Table15[Unique ID],0),0)))</f>
        <v/>
      </c>
    </row>
    <row r="10613" spans="2:23" x14ac:dyDescent="0.25">
      <c r="B10613" s="145"/>
      <c r="C10613" s="31"/>
      <c r="D10613" s="31"/>
      <c r="E10613" s="43"/>
      <c r="F10613" s="42"/>
      <c r="G10613" s="83"/>
      <c r="H10613" s="31"/>
      <c r="I10613" s="31"/>
      <c r="J10613" s="83"/>
      <c r="K10613" s="31"/>
      <c r="L10613" s="31"/>
      <c r="M10613" s="168"/>
      <c r="N10613" s="147"/>
      <c r="O10613" s="105"/>
      <c r="P10613" s="42"/>
      <c r="Q10613" s="31"/>
      <c r="R10613" s="83"/>
      <c r="S10613" s="31"/>
      <c r="T10613" s="31"/>
      <c r="U10613" s="168"/>
      <c r="V10613" s="149"/>
      <c r="W10613" s="140" t="str" cm="1">
        <f t="array" ref="W10613">IF(SUM(LEN(B10613:V10613))=0,"",IF(OR(OR(ISBLANK(F10613),SUM(LEN(C10613),LEN(D10613))=0),AND(NOT(E10613="Unknown"),ISBLANK(J10613)),AND(NOT(O10613="Unknown"),ISBLANK(R10613))),"Missing Information", INDEX(Table15[Entire Service Line Classification], MATCH(SUMIFS(Table15[Unique ID],Table15[System-Owned Portion],E10613,Table15[If Material Anything Other than "Lead" in Column E,Was Material Ever Previously Lead?],G10613,Table15[Customer-Owned Portion],O10613),Table15[Unique ID],0),0)))</f>
        <v/>
      </c>
    </row>
    <row r="10614" spans="2:23" x14ac:dyDescent="0.25">
      <c r="B10614" s="145"/>
      <c r="C10614" s="31"/>
      <c r="D10614" s="31"/>
      <c r="E10614" s="43"/>
      <c r="F10614" s="42"/>
      <c r="G10614" s="83"/>
      <c r="H10614" s="31"/>
      <c r="I10614" s="31"/>
      <c r="J10614" s="83"/>
      <c r="K10614" s="31"/>
      <c r="L10614" s="31"/>
      <c r="M10614" s="168"/>
      <c r="N10614" s="147"/>
      <c r="O10614" s="105"/>
      <c r="P10614" s="42"/>
      <c r="Q10614" s="31"/>
      <c r="R10614" s="83"/>
      <c r="S10614" s="31"/>
      <c r="T10614" s="31"/>
      <c r="U10614" s="168"/>
      <c r="V10614" s="149"/>
      <c r="W10614" s="140" t="str" cm="1">
        <f t="array" ref="W10614">IF(SUM(LEN(B10614:V10614))=0,"",IF(OR(OR(ISBLANK(F10614),SUM(LEN(C10614),LEN(D10614))=0),AND(NOT(E10614="Unknown"),ISBLANK(J10614)),AND(NOT(O10614="Unknown"),ISBLANK(R10614))),"Missing Information", INDEX(Table15[Entire Service Line Classification], MATCH(SUMIFS(Table15[Unique ID],Table15[System-Owned Portion],E10614,Table15[If Material Anything Other than "Lead" in Column E,Was Material Ever Previously Lead?],G10614,Table15[Customer-Owned Portion],O10614),Table15[Unique ID],0),0)))</f>
        <v/>
      </c>
    </row>
    <row r="10615" spans="2:23" x14ac:dyDescent="0.25">
      <c r="B10615" s="145"/>
      <c r="C10615" s="31"/>
      <c r="D10615" s="31"/>
      <c r="E10615" s="43"/>
      <c r="F10615" s="42"/>
      <c r="G10615" s="83"/>
      <c r="H10615" s="31"/>
      <c r="I10615" s="31"/>
      <c r="J10615" s="83"/>
      <c r="K10615" s="31"/>
      <c r="L10615" s="31"/>
      <c r="M10615" s="168"/>
      <c r="N10615" s="147"/>
      <c r="O10615" s="105"/>
      <c r="P10615" s="42"/>
      <c r="Q10615" s="31"/>
      <c r="R10615" s="83"/>
      <c r="S10615" s="31"/>
      <c r="T10615" s="31"/>
      <c r="U10615" s="168"/>
      <c r="V10615" s="149"/>
      <c r="W10615" s="140" t="str" cm="1">
        <f t="array" ref="W10615">IF(SUM(LEN(B10615:V10615))=0,"",IF(OR(OR(ISBLANK(F10615),SUM(LEN(C10615),LEN(D10615))=0),AND(NOT(E10615="Unknown"),ISBLANK(J10615)),AND(NOT(O10615="Unknown"),ISBLANK(R10615))),"Missing Information", INDEX(Table15[Entire Service Line Classification], MATCH(SUMIFS(Table15[Unique ID],Table15[System-Owned Portion],E10615,Table15[If Material Anything Other than "Lead" in Column E,Was Material Ever Previously Lead?],G10615,Table15[Customer-Owned Portion],O10615),Table15[Unique ID],0),0)))</f>
        <v/>
      </c>
    </row>
    <row r="10616" spans="2:23" x14ac:dyDescent="0.25">
      <c r="B10616" s="145"/>
      <c r="C10616" s="31"/>
      <c r="D10616" s="31"/>
      <c r="E10616" s="43"/>
      <c r="F10616" s="42"/>
      <c r="G10616" s="83"/>
      <c r="H10616" s="31"/>
      <c r="I10616" s="31"/>
      <c r="J10616" s="83"/>
      <c r="K10616" s="31"/>
      <c r="L10616" s="31"/>
      <c r="M10616" s="168"/>
      <c r="N10616" s="147"/>
      <c r="O10616" s="105"/>
      <c r="P10616" s="42"/>
      <c r="Q10616" s="31"/>
      <c r="R10616" s="83"/>
      <c r="S10616" s="31"/>
      <c r="T10616" s="31"/>
      <c r="U10616" s="168"/>
      <c r="V10616" s="149"/>
      <c r="W10616" s="140" t="str" cm="1">
        <f t="array" ref="W10616">IF(SUM(LEN(B10616:V10616))=0,"",IF(OR(OR(ISBLANK(F10616),SUM(LEN(C10616),LEN(D10616))=0),AND(NOT(E10616="Unknown"),ISBLANK(J10616)),AND(NOT(O10616="Unknown"),ISBLANK(R10616))),"Missing Information", INDEX(Table15[Entire Service Line Classification], MATCH(SUMIFS(Table15[Unique ID],Table15[System-Owned Portion],E10616,Table15[If Material Anything Other than "Lead" in Column E,Was Material Ever Previously Lead?],G10616,Table15[Customer-Owned Portion],O10616),Table15[Unique ID],0),0)))</f>
        <v/>
      </c>
    </row>
    <row r="10617" spans="2:23" x14ac:dyDescent="0.25">
      <c r="B10617" s="145"/>
      <c r="C10617" s="31"/>
      <c r="D10617" s="31"/>
      <c r="E10617" s="43"/>
      <c r="F10617" s="42"/>
      <c r="G10617" s="83"/>
      <c r="H10617" s="31"/>
      <c r="I10617" s="31"/>
      <c r="J10617" s="83"/>
      <c r="K10617" s="31"/>
      <c r="L10617" s="31"/>
      <c r="M10617" s="168"/>
      <c r="N10617" s="147"/>
      <c r="O10617" s="105"/>
      <c r="P10617" s="42"/>
      <c r="Q10617" s="31"/>
      <c r="R10617" s="83"/>
      <c r="S10617" s="31"/>
      <c r="T10617" s="31"/>
      <c r="U10617" s="168"/>
      <c r="V10617" s="149"/>
      <c r="W10617" s="140" t="str" cm="1">
        <f t="array" ref="W10617">IF(SUM(LEN(B10617:V10617))=0,"",IF(OR(OR(ISBLANK(F10617),SUM(LEN(C10617),LEN(D10617))=0),AND(NOT(E10617="Unknown"),ISBLANK(J10617)),AND(NOT(O10617="Unknown"),ISBLANK(R10617))),"Missing Information", INDEX(Table15[Entire Service Line Classification], MATCH(SUMIFS(Table15[Unique ID],Table15[System-Owned Portion],E10617,Table15[If Material Anything Other than "Lead" in Column E,Was Material Ever Previously Lead?],G10617,Table15[Customer-Owned Portion],O10617),Table15[Unique ID],0),0)))</f>
        <v/>
      </c>
    </row>
    <row r="10618" spans="2:23" x14ac:dyDescent="0.25">
      <c r="B10618" s="145"/>
      <c r="C10618" s="31"/>
      <c r="D10618" s="31"/>
      <c r="E10618" s="43"/>
      <c r="F10618" s="42"/>
      <c r="G10618" s="83"/>
      <c r="H10618" s="31"/>
      <c r="I10618" s="31"/>
      <c r="J10618" s="83"/>
      <c r="K10618" s="31"/>
      <c r="L10618" s="31"/>
      <c r="M10618" s="168"/>
      <c r="N10618" s="147"/>
      <c r="O10618" s="105"/>
      <c r="P10618" s="42"/>
      <c r="Q10618" s="31"/>
      <c r="R10618" s="83"/>
      <c r="S10618" s="31"/>
      <c r="T10618" s="31"/>
      <c r="U10618" s="168"/>
      <c r="V10618" s="149"/>
      <c r="W10618" s="140" t="str" cm="1">
        <f t="array" ref="W10618">IF(SUM(LEN(B10618:V10618))=0,"",IF(OR(OR(ISBLANK(F10618),SUM(LEN(C10618),LEN(D10618))=0),AND(NOT(E10618="Unknown"),ISBLANK(J10618)),AND(NOT(O10618="Unknown"),ISBLANK(R10618))),"Missing Information", INDEX(Table15[Entire Service Line Classification], MATCH(SUMIFS(Table15[Unique ID],Table15[System-Owned Portion],E10618,Table15[If Material Anything Other than "Lead" in Column E,Was Material Ever Previously Lead?],G10618,Table15[Customer-Owned Portion],O10618),Table15[Unique ID],0),0)))</f>
        <v/>
      </c>
    </row>
    <row r="10619" spans="2:23" x14ac:dyDescent="0.25">
      <c r="B10619" s="145"/>
      <c r="C10619" s="31"/>
      <c r="D10619" s="31"/>
      <c r="E10619" s="43"/>
      <c r="F10619" s="42"/>
      <c r="G10619" s="83"/>
      <c r="H10619" s="31"/>
      <c r="I10619" s="31"/>
      <c r="J10619" s="83"/>
      <c r="K10619" s="31"/>
      <c r="L10619" s="31"/>
      <c r="M10619" s="168"/>
      <c r="N10619" s="147"/>
      <c r="O10619" s="105"/>
      <c r="P10619" s="42"/>
      <c r="Q10619" s="31"/>
      <c r="R10619" s="83"/>
      <c r="S10619" s="31"/>
      <c r="T10619" s="31"/>
      <c r="U10619" s="168"/>
      <c r="V10619" s="149"/>
      <c r="W10619" s="140" t="str" cm="1">
        <f t="array" ref="W10619">IF(SUM(LEN(B10619:V10619))=0,"",IF(OR(OR(ISBLANK(F10619),SUM(LEN(C10619),LEN(D10619))=0),AND(NOT(E10619="Unknown"),ISBLANK(J10619)),AND(NOT(O10619="Unknown"),ISBLANK(R10619))),"Missing Information", INDEX(Table15[Entire Service Line Classification], MATCH(SUMIFS(Table15[Unique ID],Table15[System-Owned Portion],E10619,Table15[If Material Anything Other than "Lead" in Column E,Was Material Ever Previously Lead?],G10619,Table15[Customer-Owned Portion],O10619),Table15[Unique ID],0),0)))</f>
        <v/>
      </c>
    </row>
    <row r="10620" spans="2:23" x14ac:dyDescent="0.25">
      <c r="B10620" s="145"/>
      <c r="C10620" s="31"/>
      <c r="D10620" s="31"/>
      <c r="E10620" s="43"/>
      <c r="F10620" s="42"/>
      <c r="G10620" s="83"/>
      <c r="H10620" s="31"/>
      <c r="I10620" s="31"/>
      <c r="J10620" s="83"/>
      <c r="K10620" s="31"/>
      <c r="L10620" s="31"/>
      <c r="M10620" s="168"/>
      <c r="N10620" s="147"/>
      <c r="O10620" s="105"/>
      <c r="P10620" s="42"/>
      <c r="Q10620" s="31"/>
      <c r="R10620" s="83"/>
      <c r="S10620" s="31"/>
      <c r="T10620" s="31"/>
      <c r="U10620" s="168"/>
      <c r="V10620" s="149"/>
      <c r="W10620" s="140" t="str" cm="1">
        <f t="array" ref="W10620">IF(SUM(LEN(B10620:V10620))=0,"",IF(OR(OR(ISBLANK(F10620),SUM(LEN(C10620),LEN(D10620))=0),AND(NOT(E10620="Unknown"),ISBLANK(J10620)),AND(NOT(O10620="Unknown"),ISBLANK(R10620))),"Missing Information", INDEX(Table15[Entire Service Line Classification], MATCH(SUMIFS(Table15[Unique ID],Table15[System-Owned Portion],E10620,Table15[If Material Anything Other than "Lead" in Column E,Was Material Ever Previously Lead?],G10620,Table15[Customer-Owned Portion],O10620),Table15[Unique ID],0),0)))</f>
        <v/>
      </c>
    </row>
    <row r="10621" spans="2:23" x14ac:dyDescent="0.25">
      <c r="B10621" s="145"/>
      <c r="C10621" s="31"/>
      <c r="D10621" s="31"/>
      <c r="E10621" s="43"/>
      <c r="F10621" s="42"/>
      <c r="G10621" s="83"/>
      <c r="H10621" s="31"/>
      <c r="I10621" s="31"/>
      <c r="J10621" s="83"/>
      <c r="K10621" s="31"/>
      <c r="L10621" s="31"/>
      <c r="M10621" s="168"/>
      <c r="N10621" s="147"/>
      <c r="O10621" s="105"/>
      <c r="P10621" s="42"/>
      <c r="Q10621" s="31"/>
      <c r="R10621" s="83"/>
      <c r="S10621" s="31"/>
      <c r="T10621" s="31"/>
      <c r="U10621" s="168"/>
      <c r="V10621" s="149"/>
      <c r="W10621" s="140" t="str" cm="1">
        <f t="array" ref="W10621">IF(SUM(LEN(B10621:V10621))=0,"",IF(OR(OR(ISBLANK(F10621),SUM(LEN(C10621),LEN(D10621))=0),AND(NOT(E10621="Unknown"),ISBLANK(J10621)),AND(NOT(O10621="Unknown"),ISBLANK(R10621))),"Missing Information", INDEX(Table15[Entire Service Line Classification], MATCH(SUMIFS(Table15[Unique ID],Table15[System-Owned Portion],E10621,Table15[If Material Anything Other than "Lead" in Column E,Was Material Ever Previously Lead?],G10621,Table15[Customer-Owned Portion],O10621),Table15[Unique ID],0),0)))</f>
        <v/>
      </c>
    </row>
    <row r="10622" spans="2:23" x14ac:dyDescent="0.25">
      <c r="B10622" s="145"/>
      <c r="C10622" s="31"/>
      <c r="D10622" s="31"/>
      <c r="E10622" s="43"/>
      <c r="F10622" s="42"/>
      <c r="G10622" s="83"/>
      <c r="H10622" s="31"/>
      <c r="I10622" s="31"/>
      <c r="J10622" s="83"/>
      <c r="K10622" s="31"/>
      <c r="L10622" s="31"/>
      <c r="M10622" s="168"/>
      <c r="N10622" s="147"/>
      <c r="O10622" s="105"/>
      <c r="P10622" s="42"/>
      <c r="Q10622" s="31"/>
      <c r="R10622" s="83"/>
      <c r="S10622" s="31"/>
      <c r="T10622" s="31"/>
      <c r="U10622" s="168"/>
      <c r="V10622" s="149"/>
      <c r="W10622" s="140" t="str" cm="1">
        <f t="array" ref="W10622">IF(SUM(LEN(B10622:V10622))=0,"",IF(OR(OR(ISBLANK(F10622),SUM(LEN(C10622),LEN(D10622))=0),AND(NOT(E10622="Unknown"),ISBLANK(J10622)),AND(NOT(O10622="Unknown"),ISBLANK(R10622))),"Missing Information", INDEX(Table15[Entire Service Line Classification], MATCH(SUMIFS(Table15[Unique ID],Table15[System-Owned Portion],E10622,Table15[If Material Anything Other than "Lead" in Column E,Was Material Ever Previously Lead?],G10622,Table15[Customer-Owned Portion],O10622),Table15[Unique ID],0),0)))</f>
        <v/>
      </c>
    </row>
    <row r="10623" spans="2:23" x14ac:dyDescent="0.25">
      <c r="B10623" s="145"/>
      <c r="C10623" s="31"/>
      <c r="D10623" s="31"/>
      <c r="E10623" s="43"/>
      <c r="F10623" s="42"/>
      <c r="G10623" s="83"/>
      <c r="H10623" s="31"/>
      <c r="I10623" s="31"/>
      <c r="J10623" s="83"/>
      <c r="K10623" s="31"/>
      <c r="L10623" s="31"/>
      <c r="M10623" s="168"/>
      <c r="N10623" s="147"/>
      <c r="O10623" s="105"/>
      <c r="P10623" s="42"/>
      <c r="Q10623" s="31"/>
      <c r="R10623" s="83"/>
      <c r="S10623" s="31"/>
      <c r="T10623" s="31"/>
      <c r="U10623" s="168"/>
      <c r="V10623" s="149"/>
      <c r="W10623" s="140" t="str" cm="1">
        <f t="array" ref="W10623">IF(SUM(LEN(B10623:V10623))=0,"",IF(OR(OR(ISBLANK(F10623),SUM(LEN(C10623),LEN(D10623))=0),AND(NOT(E10623="Unknown"),ISBLANK(J10623)),AND(NOT(O10623="Unknown"),ISBLANK(R10623))),"Missing Information", INDEX(Table15[Entire Service Line Classification], MATCH(SUMIFS(Table15[Unique ID],Table15[System-Owned Portion],E10623,Table15[If Material Anything Other than "Lead" in Column E,Was Material Ever Previously Lead?],G10623,Table15[Customer-Owned Portion],O10623),Table15[Unique ID],0),0)))</f>
        <v/>
      </c>
    </row>
    <row r="10624" spans="2:23" x14ac:dyDescent="0.25">
      <c r="B10624" s="145"/>
      <c r="C10624" s="31"/>
      <c r="D10624" s="31"/>
      <c r="E10624" s="43"/>
      <c r="F10624" s="42"/>
      <c r="G10624" s="83"/>
      <c r="H10624" s="31"/>
      <c r="I10624" s="31"/>
      <c r="J10624" s="83"/>
      <c r="K10624" s="31"/>
      <c r="L10624" s="31"/>
      <c r="M10624" s="168"/>
      <c r="N10624" s="147"/>
      <c r="O10624" s="105"/>
      <c r="P10624" s="42"/>
      <c r="Q10624" s="31"/>
      <c r="R10624" s="83"/>
      <c r="S10624" s="31"/>
      <c r="T10624" s="31"/>
      <c r="U10624" s="168"/>
      <c r="V10624" s="149"/>
      <c r="W10624" s="140" t="str" cm="1">
        <f t="array" ref="W10624">IF(SUM(LEN(B10624:V10624))=0,"",IF(OR(OR(ISBLANK(F10624),SUM(LEN(C10624),LEN(D10624))=0),AND(NOT(E10624="Unknown"),ISBLANK(J10624)),AND(NOT(O10624="Unknown"),ISBLANK(R10624))),"Missing Information", INDEX(Table15[Entire Service Line Classification], MATCH(SUMIFS(Table15[Unique ID],Table15[System-Owned Portion],E10624,Table15[If Material Anything Other than "Lead" in Column E,Was Material Ever Previously Lead?],G10624,Table15[Customer-Owned Portion],O10624),Table15[Unique ID],0),0)))</f>
        <v/>
      </c>
    </row>
    <row r="10625" spans="2:23" x14ac:dyDescent="0.25">
      <c r="B10625" s="145"/>
      <c r="C10625" s="31"/>
      <c r="D10625" s="31"/>
      <c r="E10625" s="43"/>
      <c r="F10625" s="42"/>
      <c r="G10625" s="83"/>
      <c r="H10625" s="31"/>
      <c r="I10625" s="31"/>
      <c r="J10625" s="83"/>
      <c r="K10625" s="31"/>
      <c r="L10625" s="31"/>
      <c r="M10625" s="168"/>
      <c r="N10625" s="147"/>
      <c r="O10625" s="105"/>
      <c r="P10625" s="42"/>
      <c r="Q10625" s="31"/>
      <c r="R10625" s="83"/>
      <c r="S10625" s="31"/>
      <c r="T10625" s="31"/>
      <c r="U10625" s="168"/>
      <c r="V10625" s="149"/>
      <c r="W10625" s="140" t="str" cm="1">
        <f t="array" ref="W10625">IF(SUM(LEN(B10625:V10625))=0,"",IF(OR(OR(ISBLANK(F10625),SUM(LEN(C10625),LEN(D10625))=0),AND(NOT(E10625="Unknown"),ISBLANK(J10625)),AND(NOT(O10625="Unknown"),ISBLANK(R10625))),"Missing Information", INDEX(Table15[Entire Service Line Classification], MATCH(SUMIFS(Table15[Unique ID],Table15[System-Owned Portion],E10625,Table15[If Material Anything Other than "Lead" in Column E,Was Material Ever Previously Lead?],G10625,Table15[Customer-Owned Portion],O10625),Table15[Unique ID],0),0)))</f>
        <v/>
      </c>
    </row>
    <row r="10626" spans="2:23" x14ac:dyDescent="0.25">
      <c r="B10626" s="145"/>
      <c r="C10626" s="31"/>
      <c r="D10626" s="31"/>
      <c r="E10626" s="43"/>
      <c r="F10626" s="42"/>
      <c r="G10626" s="83"/>
      <c r="H10626" s="31"/>
      <c r="I10626" s="31"/>
      <c r="J10626" s="83"/>
      <c r="K10626" s="31"/>
      <c r="L10626" s="31"/>
      <c r="M10626" s="168"/>
      <c r="N10626" s="147"/>
      <c r="O10626" s="105"/>
      <c r="P10626" s="42"/>
      <c r="Q10626" s="31"/>
      <c r="R10626" s="83"/>
      <c r="S10626" s="31"/>
      <c r="T10626" s="31"/>
      <c r="U10626" s="168"/>
      <c r="V10626" s="149"/>
      <c r="W10626" s="140" t="str" cm="1">
        <f t="array" ref="W10626">IF(SUM(LEN(B10626:V10626))=0,"",IF(OR(OR(ISBLANK(F10626),SUM(LEN(C10626),LEN(D10626))=0),AND(NOT(E10626="Unknown"),ISBLANK(J10626)),AND(NOT(O10626="Unknown"),ISBLANK(R10626))),"Missing Information", INDEX(Table15[Entire Service Line Classification], MATCH(SUMIFS(Table15[Unique ID],Table15[System-Owned Portion],E10626,Table15[If Material Anything Other than "Lead" in Column E,Was Material Ever Previously Lead?],G10626,Table15[Customer-Owned Portion],O10626),Table15[Unique ID],0),0)))</f>
        <v/>
      </c>
    </row>
    <row r="10627" spans="2:23" x14ac:dyDescent="0.25">
      <c r="B10627" s="145"/>
      <c r="C10627" s="31"/>
      <c r="D10627" s="31"/>
      <c r="E10627" s="43"/>
      <c r="F10627" s="42"/>
      <c r="G10627" s="83"/>
      <c r="H10627" s="31"/>
      <c r="I10627" s="31"/>
      <c r="J10627" s="83"/>
      <c r="K10627" s="31"/>
      <c r="L10627" s="31"/>
      <c r="M10627" s="168"/>
      <c r="N10627" s="147"/>
      <c r="O10627" s="105"/>
      <c r="P10627" s="42"/>
      <c r="Q10627" s="31"/>
      <c r="R10627" s="83"/>
      <c r="S10627" s="31"/>
      <c r="T10627" s="31"/>
      <c r="U10627" s="168"/>
      <c r="V10627" s="149"/>
      <c r="W10627" s="140" t="str" cm="1">
        <f t="array" ref="W10627">IF(SUM(LEN(B10627:V10627))=0,"",IF(OR(OR(ISBLANK(F10627),SUM(LEN(C10627),LEN(D10627))=0),AND(NOT(E10627="Unknown"),ISBLANK(J10627)),AND(NOT(O10627="Unknown"),ISBLANK(R10627))),"Missing Information", INDEX(Table15[Entire Service Line Classification], MATCH(SUMIFS(Table15[Unique ID],Table15[System-Owned Portion],E10627,Table15[If Material Anything Other than "Lead" in Column E,Was Material Ever Previously Lead?],G10627,Table15[Customer-Owned Portion],O10627),Table15[Unique ID],0),0)))</f>
        <v/>
      </c>
    </row>
    <row r="10628" spans="2:23" x14ac:dyDescent="0.25">
      <c r="B10628" s="145"/>
      <c r="C10628" s="31"/>
      <c r="D10628" s="31"/>
      <c r="E10628" s="43"/>
      <c r="F10628" s="42"/>
      <c r="G10628" s="83"/>
      <c r="H10628" s="31"/>
      <c r="I10628" s="31"/>
      <c r="J10628" s="83"/>
      <c r="K10628" s="31"/>
      <c r="L10628" s="31"/>
      <c r="M10628" s="168"/>
      <c r="N10628" s="147"/>
      <c r="O10628" s="105"/>
      <c r="P10628" s="42"/>
      <c r="Q10628" s="31"/>
      <c r="R10628" s="83"/>
      <c r="S10628" s="31"/>
      <c r="T10628" s="31"/>
      <c r="U10628" s="168"/>
      <c r="V10628" s="149"/>
      <c r="W10628" s="140" t="str" cm="1">
        <f t="array" ref="W10628">IF(SUM(LEN(B10628:V10628))=0,"",IF(OR(OR(ISBLANK(F10628),SUM(LEN(C10628),LEN(D10628))=0),AND(NOT(E10628="Unknown"),ISBLANK(J10628)),AND(NOT(O10628="Unknown"),ISBLANK(R10628))),"Missing Information", INDEX(Table15[Entire Service Line Classification], MATCH(SUMIFS(Table15[Unique ID],Table15[System-Owned Portion],E10628,Table15[If Material Anything Other than "Lead" in Column E,Was Material Ever Previously Lead?],G10628,Table15[Customer-Owned Portion],O10628),Table15[Unique ID],0),0)))</f>
        <v/>
      </c>
    </row>
    <row r="10629" spans="2:23" x14ac:dyDescent="0.25">
      <c r="B10629" s="145"/>
      <c r="C10629" s="31"/>
      <c r="D10629" s="31"/>
      <c r="E10629" s="43"/>
      <c r="F10629" s="42"/>
      <c r="G10629" s="83"/>
      <c r="H10629" s="31"/>
      <c r="I10629" s="31"/>
      <c r="J10629" s="83"/>
      <c r="K10629" s="31"/>
      <c r="L10629" s="31"/>
      <c r="M10629" s="168"/>
      <c r="N10629" s="147"/>
      <c r="O10629" s="105"/>
      <c r="P10629" s="42"/>
      <c r="Q10629" s="31"/>
      <c r="R10629" s="83"/>
      <c r="S10629" s="31"/>
      <c r="T10629" s="31"/>
      <c r="U10629" s="168"/>
      <c r="V10629" s="149"/>
      <c r="W10629" s="140" t="str" cm="1">
        <f t="array" ref="W10629">IF(SUM(LEN(B10629:V10629))=0,"",IF(OR(OR(ISBLANK(F10629),SUM(LEN(C10629),LEN(D10629))=0),AND(NOT(E10629="Unknown"),ISBLANK(J10629)),AND(NOT(O10629="Unknown"),ISBLANK(R10629))),"Missing Information", INDEX(Table15[Entire Service Line Classification], MATCH(SUMIFS(Table15[Unique ID],Table15[System-Owned Portion],E10629,Table15[If Material Anything Other than "Lead" in Column E,Was Material Ever Previously Lead?],G10629,Table15[Customer-Owned Portion],O10629),Table15[Unique ID],0),0)))</f>
        <v/>
      </c>
    </row>
    <row r="10630" spans="2:23" x14ac:dyDescent="0.25">
      <c r="B10630" s="145"/>
      <c r="C10630" s="31"/>
      <c r="D10630" s="31"/>
      <c r="E10630" s="43"/>
      <c r="F10630" s="42"/>
      <c r="G10630" s="83"/>
      <c r="H10630" s="31"/>
      <c r="I10630" s="31"/>
      <c r="J10630" s="83"/>
      <c r="K10630" s="31"/>
      <c r="L10630" s="31"/>
      <c r="M10630" s="168"/>
      <c r="N10630" s="147"/>
      <c r="O10630" s="105"/>
      <c r="P10630" s="42"/>
      <c r="Q10630" s="31"/>
      <c r="R10630" s="83"/>
      <c r="S10630" s="31"/>
      <c r="T10630" s="31"/>
      <c r="U10630" s="168"/>
      <c r="V10630" s="149"/>
      <c r="W10630" s="140" t="str" cm="1">
        <f t="array" ref="W10630">IF(SUM(LEN(B10630:V10630))=0,"",IF(OR(OR(ISBLANK(F10630),SUM(LEN(C10630),LEN(D10630))=0),AND(NOT(E10630="Unknown"),ISBLANK(J10630)),AND(NOT(O10630="Unknown"),ISBLANK(R10630))),"Missing Information", INDEX(Table15[Entire Service Line Classification], MATCH(SUMIFS(Table15[Unique ID],Table15[System-Owned Portion],E10630,Table15[If Material Anything Other than "Lead" in Column E,Was Material Ever Previously Lead?],G10630,Table15[Customer-Owned Portion],O10630),Table15[Unique ID],0),0)))</f>
        <v/>
      </c>
    </row>
    <row r="10631" spans="2:23" x14ac:dyDescent="0.25">
      <c r="B10631" s="145"/>
      <c r="C10631" s="31"/>
      <c r="D10631" s="31"/>
      <c r="E10631" s="43"/>
      <c r="F10631" s="42"/>
      <c r="G10631" s="83"/>
      <c r="H10631" s="31"/>
      <c r="I10631" s="31"/>
      <c r="J10631" s="83"/>
      <c r="K10631" s="31"/>
      <c r="L10631" s="31"/>
      <c r="M10631" s="168"/>
      <c r="N10631" s="147"/>
      <c r="O10631" s="105"/>
      <c r="P10631" s="42"/>
      <c r="Q10631" s="31"/>
      <c r="R10631" s="83"/>
      <c r="S10631" s="31"/>
      <c r="T10631" s="31"/>
      <c r="U10631" s="168"/>
      <c r="V10631" s="149"/>
      <c r="W10631" s="140" t="str" cm="1">
        <f t="array" ref="W10631">IF(SUM(LEN(B10631:V10631))=0,"",IF(OR(OR(ISBLANK(F10631),SUM(LEN(C10631),LEN(D10631))=0),AND(NOT(E10631="Unknown"),ISBLANK(J10631)),AND(NOT(O10631="Unknown"),ISBLANK(R10631))),"Missing Information", INDEX(Table15[Entire Service Line Classification], MATCH(SUMIFS(Table15[Unique ID],Table15[System-Owned Portion],E10631,Table15[If Material Anything Other than "Lead" in Column E,Was Material Ever Previously Lead?],G10631,Table15[Customer-Owned Portion],O10631),Table15[Unique ID],0),0)))</f>
        <v/>
      </c>
    </row>
    <row r="10632" spans="2:23" x14ac:dyDescent="0.25">
      <c r="B10632" s="145"/>
      <c r="C10632" s="31"/>
      <c r="D10632" s="31"/>
      <c r="E10632" s="43"/>
      <c r="F10632" s="42"/>
      <c r="G10632" s="83"/>
      <c r="H10632" s="31"/>
      <c r="I10632" s="31"/>
      <c r="J10632" s="83"/>
      <c r="K10632" s="31"/>
      <c r="L10632" s="31"/>
      <c r="M10632" s="168"/>
      <c r="N10632" s="147"/>
      <c r="O10632" s="105"/>
      <c r="P10632" s="42"/>
      <c r="Q10632" s="31"/>
      <c r="R10632" s="83"/>
      <c r="S10632" s="31"/>
      <c r="T10632" s="31"/>
      <c r="U10632" s="168"/>
      <c r="V10632" s="149"/>
      <c r="W10632" s="140" t="str" cm="1">
        <f t="array" ref="W10632">IF(SUM(LEN(B10632:V10632))=0,"",IF(OR(OR(ISBLANK(F10632),SUM(LEN(C10632),LEN(D10632))=0),AND(NOT(E10632="Unknown"),ISBLANK(J10632)),AND(NOT(O10632="Unknown"),ISBLANK(R10632))),"Missing Information", INDEX(Table15[Entire Service Line Classification], MATCH(SUMIFS(Table15[Unique ID],Table15[System-Owned Portion],E10632,Table15[If Material Anything Other than "Lead" in Column E,Was Material Ever Previously Lead?],G10632,Table15[Customer-Owned Portion],O10632),Table15[Unique ID],0),0)))</f>
        <v/>
      </c>
    </row>
    <row r="10633" spans="2:23" x14ac:dyDescent="0.25">
      <c r="B10633" s="145"/>
      <c r="C10633" s="31"/>
      <c r="D10633" s="31"/>
      <c r="E10633" s="43"/>
      <c r="F10633" s="42"/>
      <c r="G10633" s="83"/>
      <c r="H10633" s="31"/>
      <c r="I10633" s="31"/>
      <c r="J10633" s="83"/>
      <c r="K10633" s="31"/>
      <c r="L10633" s="31"/>
      <c r="M10633" s="168"/>
      <c r="N10633" s="147"/>
      <c r="O10633" s="105"/>
      <c r="P10633" s="42"/>
      <c r="Q10633" s="31"/>
      <c r="R10633" s="83"/>
      <c r="S10633" s="31"/>
      <c r="T10633" s="31"/>
      <c r="U10633" s="168"/>
      <c r="V10633" s="149"/>
      <c r="W10633" s="140" t="str" cm="1">
        <f t="array" ref="W10633">IF(SUM(LEN(B10633:V10633))=0,"",IF(OR(OR(ISBLANK(F10633),SUM(LEN(C10633),LEN(D10633))=0),AND(NOT(E10633="Unknown"),ISBLANK(J10633)),AND(NOT(O10633="Unknown"),ISBLANK(R10633))),"Missing Information", INDEX(Table15[Entire Service Line Classification], MATCH(SUMIFS(Table15[Unique ID],Table15[System-Owned Portion],E10633,Table15[If Material Anything Other than "Lead" in Column E,Was Material Ever Previously Lead?],G10633,Table15[Customer-Owned Portion],O10633),Table15[Unique ID],0),0)))</f>
        <v/>
      </c>
    </row>
    <row r="10634" spans="2:23" x14ac:dyDescent="0.25">
      <c r="B10634" s="145"/>
      <c r="C10634" s="31"/>
      <c r="D10634" s="31"/>
      <c r="E10634" s="43"/>
      <c r="F10634" s="42"/>
      <c r="G10634" s="83"/>
      <c r="H10634" s="31"/>
      <c r="I10634" s="31"/>
      <c r="J10634" s="83"/>
      <c r="K10634" s="31"/>
      <c r="L10634" s="31"/>
      <c r="M10634" s="168"/>
      <c r="N10634" s="147"/>
      <c r="O10634" s="105"/>
      <c r="P10634" s="42"/>
      <c r="Q10634" s="31"/>
      <c r="R10634" s="83"/>
      <c r="S10634" s="31"/>
      <c r="T10634" s="31"/>
      <c r="U10634" s="168"/>
      <c r="V10634" s="149"/>
      <c r="W10634" s="140" t="str" cm="1">
        <f t="array" ref="W10634">IF(SUM(LEN(B10634:V10634))=0,"",IF(OR(OR(ISBLANK(F10634),SUM(LEN(C10634),LEN(D10634))=0),AND(NOT(E10634="Unknown"),ISBLANK(J10634)),AND(NOT(O10634="Unknown"),ISBLANK(R10634))),"Missing Information", INDEX(Table15[Entire Service Line Classification], MATCH(SUMIFS(Table15[Unique ID],Table15[System-Owned Portion],E10634,Table15[If Material Anything Other than "Lead" in Column E,Was Material Ever Previously Lead?],G10634,Table15[Customer-Owned Portion],O10634),Table15[Unique ID],0),0)))</f>
        <v/>
      </c>
    </row>
    <row r="10635" spans="2:23" x14ac:dyDescent="0.25">
      <c r="B10635" s="145"/>
      <c r="C10635" s="31"/>
      <c r="D10635" s="31"/>
      <c r="E10635" s="43"/>
      <c r="F10635" s="42"/>
      <c r="G10635" s="83"/>
      <c r="H10635" s="31"/>
      <c r="I10635" s="31"/>
      <c r="J10635" s="83"/>
      <c r="K10635" s="31"/>
      <c r="L10635" s="31"/>
      <c r="M10635" s="168"/>
      <c r="N10635" s="147"/>
      <c r="O10635" s="105"/>
      <c r="P10635" s="42"/>
      <c r="Q10635" s="31"/>
      <c r="R10635" s="83"/>
      <c r="S10635" s="31"/>
      <c r="T10635" s="31"/>
      <c r="U10635" s="168"/>
      <c r="V10635" s="149"/>
      <c r="W10635" s="140" t="str" cm="1">
        <f t="array" ref="W10635">IF(SUM(LEN(B10635:V10635))=0,"",IF(OR(OR(ISBLANK(F10635),SUM(LEN(C10635),LEN(D10635))=0),AND(NOT(E10635="Unknown"),ISBLANK(J10635)),AND(NOT(O10635="Unknown"),ISBLANK(R10635))),"Missing Information", INDEX(Table15[Entire Service Line Classification], MATCH(SUMIFS(Table15[Unique ID],Table15[System-Owned Portion],E10635,Table15[If Material Anything Other than "Lead" in Column E,Was Material Ever Previously Lead?],G10635,Table15[Customer-Owned Portion],O10635),Table15[Unique ID],0),0)))</f>
        <v/>
      </c>
    </row>
    <row r="10636" spans="2:23" x14ac:dyDescent="0.25">
      <c r="B10636" s="145"/>
      <c r="C10636" s="31"/>
      <c r="D10636" s="31"/>
      <c r="E10636" s="43"/>
      <c r="F10636" s="42"/>
      <c r="G10636" s="83"/>
      <c r="H10636" s="31"/>
      <c r="I10636" s="31"/>
      <c r="J10636" s="83"/>
      <c r="K10636" s="31"/>
      <c r="L10636" s="31"/>
      <c r="M10636" s="168"/>
      <c r="N10636" s="147"/>
      <c r="O10636" s="105"/>
      <c r="P10636" s="42"/>
      <c r="Q10636" s="31"/>
      <c r="R10636" s="83"/>
      <c r="S10636" s="31"/>
      <c r="T10636" s="31"/>
      <c r="U10636" s="168"/>
      <c r="V10636" s="149"/>
      <c r="W10636" s="140" t="str" cm="1">
        <f t="array" ref="W10636">IF(SUM(LEN(B10636:V10636))=0,"",IF(OR(OR(ISBLANK(F10636),SUM(LEN(C10636),LEN(D10636))=0),AND(NOT(E10636="Unknown"),ISBLANK(J10636)),AND(NOT(O10636="Unknown"),ISBLANK(R10636))),"Missing Information", INDEX(Table15[Entire Service Line Classification], MATCH(SUMIFS(Table15[Unique ID],Table15[System-Owned Portion],E10636,Table15[If Material Anything Other than "Lead" in Column E,Was Material Ever Previously Lead?],G10636,Table15[Customer-Owned Portion],O10636),Table15[Unique ID],0),0)))</f>
        <v/>
      </c>
    </row>
    <row r="10637" spans="2:23" x14ac:dyDescent="0.25">
      <c r="B10637" s="145"/>
      <c r="C10637" s="31"/>
      <c r="D10637" s="31"/>
      <c r="E10637" s="43"/>
      <c r="F10637" s="42"/>
      <c r="G10637" s="83"/>
      <c r="H10637" s="31"/>
      <c r="I10637" s="31"/>
      <c r="J10637" s="83"/>
      <c r="K10637" s="31"/>
      <c r="L10637" s="31"/>
      <c r="M10637" s="168"/>
      <c r="N10637" s="147"/>
      <c r="O10637" s="105"/>
      <c r="P10637" s="42"/>
      <c r="Q10637" s="31"/>
      <c r="R10637" s="83"/>
      <c r="S10637" s="31"/>
      <c r="T10637" s="31"/>
      <c r="U10637" s="168"/>
      <c r="V10637" s="149"/>
      <c r="W10637" s="140" t="str" cm="1">
        <f t="array" ref="W10637">IF(SUM(LEN(B10637:V10637))=0,"",IF(OR(OR(ISBLANK(F10637),SUM(LEN(C10637),LEN(D10637))=0),AND(NOT(E10637="Unknown"),ISBLANK(J10637)),AND(NOT(O10637="Unknown"),ISBLANK(R10637))),"Missing Information", INDEX(Table15[Entire Service Line Classification], MATCH(SUMIFS(Table15[Unique ID],Table15[System-Owned Portion],E10637,Table15[If Material Anything Other than "Lead" in Column E,Was Material Ever Previously Lead?],G10637,Table15[Customer-Owned Portion],O10637),Table15[Unique ID],0),0)))</f>
        <v/>
      </c>
    </row>
    <row r="10638" spans="2:23" x14ac:dyDescent="0.25">
      <c r="B10638" s="145"/>
      <c r="C10638" s="31"/>
      <c r="D10638" s="31"/>
      <c r="E10638" s="43"/>
      <c r="F10638" s="42"/>
      <c r="G10638" s="83"/>
      <c r="H10638" s="31"/>
      <c r="I10638" s="31"/>
      <c r="J10638" s="83"/>
      <c r="K10638" s="31"/>
      <c r="L10638" s="31"/>
      <c r="M10638" s="168"/>
      <c r="N10638" s="147"/>
      <c r="O10638" s="105"/>
      <c r="P10638" s="42"/>
      <c r="Q10638" s="31"/>
      <c r="R10638" s="83"/>
      <c r="S10638" s="31"/>
      <c r="T10638" s="31"/>
      <c r="U10638" s="168"/>
      <c r="V10638" s="149"/>
      <c r="W10638" s="140" t="str" cm="1">
        <f t="array" ref="W10638">IF(SUM(LEN(B10638:V10638))=0,"",IF(OR(OR(ISBLANK(F10638),SUM(LEN(C10638),LEN(D10638))=0),AND(NOT(E10638="Unknown"),ISBLANK(J10638)),AND(NOT(O10638="Unknown"),ISBLANK(R10638))),"Missing Information", INDEX(Table15[Entire Service Line Classification], MATCH(SUMIFS(Table15[Unique ID],Table15[System-Owned Portion],E10638,Table15[If Material Anything Other than "Lead" in Column E,Was Material Ever Previously Lead?],G10638,Table15[Customer-Owned Portion],O10638),Table15[Unique ID],0),0)))</f>
        <v/>
      </c>
    </row>
    <row r="10639" spans="2:23" x14ac:dyDescent="0.25">
      <c r="B10639" s="145"/>
      <c r="C10639" s="31"/>
      <c r="D10639" s="31"/>
      <c r="E10639" s="43"/>
      <c r="F10639" s="42"/>
      <c r="G10639" s="83"/>
      <c r="H10639" s="31"/>
      <c r="I10639" s="31"/>
      <c r="J10639" s="83"/>
      <c r="K10639" s="31"/>
      <c r="L10639" s="31"/>
      <c r="M10639" s="168"/>
      <c r="N10639" s="147"/>
      <c r="O10639" s="105"/>
      <c r="P10639" s="42"/>
      <c r="Q10639" s="31"/>
      <c r="R10639" s="83"/>
      <c r="S10639" s="31"/>
      <c r="T10639" s="31"/>
      <c r="U10639" s="168"/>
      <c r="V10639" s="149"/>
      <c r="W10639" s="140" t="str" cm="1">
        <f t="array" ref="W10639">IF(SUM(LEN(B10639:V10639))=0,"",IF(OR(OR(ISBLANK(F10639),SUM(LEN(C10639),LEN(D10639))=0),AND(NOT(E10639="Unknown"),ISBLANK(J10639)),AND(NOT(O10639="Unknown"),ISBLANK(R10639))),"Missing Information", INDEX(Table15[Entire Service Line Classification], MATCH(SUMIFS(Table15[Unique ID],Table15[System-Owned Portion],E10639,Table15[If Material Anything Other than "Lead" in Column E,Was Material Ever Previously Lead?],G10639,Table15[Customer-Owned Portion],O10639),Table15[Unique ID],0),0)))</f>
        <v/>
      </c>
    </row>
    <row r="10640" spans="2:23" x14ac:dyDescent="0.25">
      <c r="B10640" s="145"/>
      <c r="C10640" s="31"/>
      <c r="D10640" s="31"/>
      <c r="E10640" s="43"/>
      <c r="F10640" s="42"/>
      <c r="G10640" s="83"/>
      <c r="H10640" s="31"/>
      <c r="I10640" s="31"/>
      <c r="J10640" s="83"/>
      <c r="K10640" s="31"/>
      <c r="L10640" s="31"/>
      <c r="M10640" s="168"/>
      <c r="N10640" s="147"/>
      <c r="O10640" s="105"/>
      <c r="P10640" s="42"/>
      <c r="Q10640" s="31"/>
      <c r="R10640" s="83"/>
      <c r="S10640" s="31"/>
      <c r="T10640" s="31"/>
      <c r="U10640" s="168"/>
      <c r="V10640" s="149"/>
      <c r="W10640" s="140" t="str" cm="1">
        <f t="array" ref="W10640">IF(SUM(LEN(B10640:V10640))=0,"",IF(OR(OR(ISBLANK(F10640),SUM(LEN(C10640),LEN(D10640))=0),AND(NOT(E10640="Unknown"),ISBLANK(J10640)),AND(NOT(O10640="Unknown"),ISBLANK(R10640))),"Missing Information", INDEX(Table15[Entire Service Line Classification], MATCH(SUMIFS(Table15[Unique ID],Table15[System-Owned Portion],E10640,Table15[If Material Anything Other than "Lead" in Column E,Was Material Ever Previously Lead?],G10640,Table15[Customer-Owned Portion],O10640),Table15[Unique ID],0),0)))</f>
        <v/>
      </c>
    </row>
    <row r="10641" spans="2:23" x14ac:dyDescent="0.25">
      <c r="B10641" s="145"/>
      <c r="C10641" s="31"/>
      <c r="D10641" s="31"/>
      <c r="E10641" s="43"/>
      <c r="F10641" s="42"/>
      <c r="G10641" s="83"/>
      <c r="H10641" s="31"/>
      <c r="I10641" s="31"/>
      <c r="J10641" s="83"/>
      <c r="K10641" s="31"/>
      <c r="L10641" s="31"/>
      <c r="M10641" s="168"/>
      <c r="N10641" s="147"/>
      <c r="O10641" s="105"/>
      <c r="P10641" s="42"/>
      <c r="Q10641" s="31"/>
      <c r="R10641" s="83"/>
      <c r="S10641" s="31"/>
      <c r="T10641" s="31"/>
      <c r="U10641" s="168"/>
      <c r="V10641" s="149"/>
      <c r="W10641" s="140" t="str" cm="1">
        <f t="array" ref="W10641">IF(SUM(LEN(B10641:V10641))=0,"",IF(OR(OR(ISBLANK(F10641),SUM(LEN(C10641),LEN(D10641))=0),AND(NOT(E10641="Unknown"),ISBLANK(J10641)),AND(NOT(O10641="Unknown"),ISBLANK(R10641))),"Missing Information", INDEX(Table15[Entire Service Line Classification], MATCH(SUMIFS(Table15[Unique ID],Table15[System-Owned Portion],E10641,Table15[If Material Anything Other than "Lead" in Column E,Was Material Ever Previously Lead?],G10641,Table15[Customer-Owned Portion],O10641),Table15[Unique ID],0),0)))</f>
        <v/>
      </c>
    </row>
    <row r="10642" spans="2:23" x14ac:dyDescent="0.25">
      <c r="B10642" s="145"/>
      <c r="C10642" s="31"/>
      <c r="D10642" s="31"/>
      <c r="E10642" s="43"/>
      <c r="F10642" s="42"/>
      <c r="G10642" s="83"/>
      <c r="H10642" s="31"/>
      <c r="I10642" s="31"/>
      <c r="J10642" s="83"/>
      <c r="K10642" s="31"/>
      <c r="L10642" s="31"/>
      <c r="M10642" s="168"/>
      <c r="N10642" s="147"/>
      <c r="O10642" s="105"/>
      <c r="P10642" s="42"/>
      <c r="Q10642" s="31"/>
      <c r="R10642" s="83"/>
      <c r="S10642" s="31"/>
      <c r="T10642" s="31"/>
      <c r="U10642" s="168"/>
      <c r="V10642" s="149"/>
      <c r="W10642" s="140" t="str" cm="1">
        <f t="array" ref="W10642">IF(SUM(LEN(B10642:V10642))=0,"",IF(OR(OR(ISBLANK(F10642),SUM(LEN(C10642),LEN(D10642))=0),AND(NOT(E10642="Unknown"),ISBLANK(J10642)),AND(NOT(O10642="Unknown"),ISBLANK(R10642))),"Missing Information", INDEX(Table15[Entire Service Line Classification], MATCH(SUMIFS(Table15[Unique ID],Table15[System-Owned Portion],E10642,Table15[If Material Anything Other than "Lead" in Column E,Was Material Ever Previously Lead?],G10642,Table15[Customer-Owned Portion],O10642),Table15[Unique ID],0),0)))</f>
        <v/>
      </c>
    </row>
    <row r="10643" spans="2:23" x14ac:dyDescent="0.25">
      <c r="B10643" s="145"/>
      <c r="C10643" s="31"/>
      <c r="D10643" s="31"/>
      <c r="E10643" s="43"/>
      <c r="F10643" s="42"/>
      <c r="G10643" s="83"/>
      <c r="H10643" s="31"/>
      <c r="I10643" s="31"/>
      <c r="J10643" s="83"/>
      <c r="K10643" s="31"/>
      <c r="L10643" s="31"/>
      <c r="M10643" s="168"/>
      <c r="N10643" s="147"/>
      <c r="O10643" s="105"/>
      <c r="P10643" s="42"/>
      <c r="Q10643" s="31"/>
      <c r="R10643" s="83"/>
      <c r="S10643" s="31"/>
      <c r="T10643" s="31"/>
      <c r="U10643" s="168"/>
      <c r="V10643" s="149"/>
      <c r="W10643" s="140" t="str" cm="1">
        <f t="array" ref="W10643">IF(SUM(LEN(B10643:V10643))=0,"",IF(OR(OR(ISBLANK(F10643),SUM(LEN(C10643),LEN(D10643))=0),AND(NOT(E10643="Unknown"),ISBLANK(J10643)),AND(NOT(O10643="Unknown"),ISBLANK(R10643))),"Missing Information", INDEX(Table15[Entire Service Line Classification], MATCH(SUMIFS(Table15[Unique ID],Table15[System-Owned Portion],E10643,Table15[If Material Anything Other than "Lead" in Column E,Was Material Ever Previously Lead?],G10643,Table15[Customer-Owned Portion],O10643),Table15[Unique ID],0),0)))</f>
        <v/>
      </c>
    </row>
    <row r="10644" spans="2:23" x14ac:dyDescent="0.25">
      <c r="B10644" s="145"/>
      <c r="C10644" s="31"/>
      <c r="D10644" s="31"/>
      <c r="E10644" s="43"/>
      <c r="F10644" s="42"/>
      <c r="G10644" s="83"/>
      <c r="H10644" s="31"/>
      <c r="I10644" s="31"/>
      <c r="J10644" s="83"/>
      <c r="K10644" s="31"/>
      <c r="L10644" s="31"/>
      <c r="M10644" s="168"/>
      <c r="N10644" s="147"/>
      <c r="O10644" s="105"/>
      <c r="P10644" s="42"/>
      <c r="Q10644" s="31"/>
      <c r="R10644" s="83"/>
      <c r="S10644" s="31"/>
      <c r="T10644" s="31"/>
      <c r="U10644" s="168"/>
      <c r="V10644" s="149"/>
      <c r="W10644" s="140" t="str" cm="1">
        <f t="array" ref="W10644">IF(SUM(LEN(B10644:V10644))=0,"",IF(OR(OR(ISBLANK(F10644),SUM(LEN(C10644),LEN(D10644))=0),AND(NOT(E10644="Unknown"),ISBLANK(J10644)),AND(NOT(O10644="Unknown"),ISBLANK(R10644))),"Missing Information", INDEX(Table15[Entire Service Line Classification], MATCH(SUMIFS(Table15[Unique ID],Table15[System-Owned Portion],E10644,Table15[If Material Anything Other than "Lead" in Column E,Was Material Ever Previously Lead?],G10644,Table15[Customer-Owned Portion],O10644),Table15[Unique ID],0),0)))</f>
        <v/>
      </c>
    </row>
    <row r="10645" spans="2:23" x14ac:dyDescent="0.25">
      <c r="B10645" s="145"/>
      <c r="C10645" s="31"/>
      <c r="D10645" s="31"/>
      <c r="E10645" s="43"/>
      <c r="F10645" s="42"/>
      <c r="G10645" s="83"/>
      <c r="H10645" s="31"/>
      <c r="I10645" s="31"/>
      <c r="J10645" s="83"/>
      <c r="K10645" s="31"/>
      <c r="L10645" s="31"/>
      <c r="M10645" s="168"/>
      <c r="N10645" s="147"/>
      <c r="O10645" s="105"/>
      <c r="P10645" s="42"/>
      <c r="Q10645" s="31"/>
      <c r="R10645" s="83"/>
      <c r="S10645" s="31"/>
      <c r="T10645" s="31"/>
      <c r="U10645" s="168"/>
      <c r="V10645" s="149"/>
      <c r="W10645" s="140" t="str" cm="1">
        <f t="array" ref="W10645">IF(SUM(LEN(B10645:V10645))=0,"",IF(OR(OR(ISBLANK(F10645),SUM(LEN(C10645),LEN(D10645))=0),AND(NOT(E10645="Unknown"),ISBLANK(J10645)),AND(NOT(O10645="Unknown"),ISBLANK(R10645))),"Missing Information", INDEX(Table15[Entire Service Line Classification], MATCH(SUMIFS(Table15[Unique ID],Table15[System-Owned Portion],E10645,Table15[If Material Anything Other than "Lead" in Column E,Was Material Ever Previously Lead?],G10645,Table15[Customer-Owned Portion],O10645),Table15[Unique ID],0),0)))</f>
        <v/>
      </c>
    </row>
    <row r="10646" spans="2:23" x14ac:dyDescent="0.25">
      <c r="B10646" s="145"/>
      <c r="C10646" s="31"/>
      <c r="D10646" s="31"/>
      <c r="E10646" s="43"/>
      <c r="F10646" s="42"/>
      <c r="G10646" s="83"/>
      <c r="H10646" s="31"/>
      <c r="I10646" s="31"/>
      <c r="J10646" s="83"/>
      <c r="K10646" s="31"/>
      <c r="L10646" s="31"/>
      <c r="M10646" s="168"/>
      <c r="N10646" s="147"/>
      <c r="O10646" s="105"/>
      <c r="P10646" s="42"/>
      <c r="Q10646" s="31"/>
      <c r="R10646" s="83"/>
      <c r="S10646" s="31"/>
      <c r="T10646" s="31"/>
      <c r="U10646" s="168"/>
      <c r="V10646" s="149"/>
      <c r="W10646" s="140" t="str" cm="1">
        <f t="array" ref="W10646">IF(SUM(LEN(B10646:V10646))=0,"",IF(OR(OR(ISBLANK(F10646),SUM(LEN(C10646),LEN(D10646))=0),AND(NOT(E10646="Unknown"),ISBLANK(J10646)),AND(NOT(O10646="Unknown"),ISBLANK(R10646))),"Missing Information", INDEX(Table15[Entire Service Line Classification], MATCH(SUMIFS(Table15[Unique ID],Table15[System-Owned Portion],E10646,Table15[If Material Anything Other than "Lead" in Column E,Was Material Ever Previously Lead?],G10646,Table15[Customer-Owned Portion],O10646),Table15[Unique ID],0),0)))</f>
        <v/>
      </c>
    </row>
    <row r="10647" spans="2:23" x14ac:dyDescent="0.25">
      <c r="B10647" s="145"/>
      <c r="C10647" s="31"/>
      <c r="D10647" s="31"/>
      <c r="E10647" s="43"/>
      <c r="F10647" s="42"/>
      <c r="G10647" s="83"/>
      <c r="H10647" s="31"/>
      <c r="I10647" s="31"/>
      <c r="J10647" s="83"/>
      <c r="K10647" s="31"/>
      <c r="L10647" s="31"/>
      <c r="M10647" s="168"/>
      <c r="N10647" s="147"/>
      <c r="O10647" s="105"/>
      <c r="P10647" s="42"/>
      <c r="Q10647" s="31"/>
      <c r="R10647" s="83"/>
      <c r="S10647" s="31"/>
      <c r="T10647" s="31"/>
      <c r="U10647" s="168"/>
      <c r="V10647" s="149"/>
      <c r="W10647" s="140" t="str" cm="1">
        <f t="array" ref="W10647">IF(SUM(LEN(B10647:V10647))=0,"",IF(OR(OR(ISBLANK(F10647),SUM(LEN(C10647),LEN(D10647))=0),AND(NOT(E10647="Unknown"),ISBLANK(J10647)),AND(NOT(O10647="Unknown"),ISBLANK(R10647))),"Missing Information", INDEX(Table15[Entire Service Line Classification], MATCH(SUMIFS(Table15[Unique ID],Table15[System-Owned Portion],E10647,Table15[If Material Anything Other than "Lead" in Column E,Was Material Ever Previously Lead?],G10647,Table15[Customer-Owned Portion],O10647),Table15[Unique ID],0),0)))</f>
        <v/>
      </c>
    </row>
    <row r="10648" spans="2:23" x14ac:dyDescent="0.25">
      <c r="B10648" s="145"/>
      <c r="C10648" s="31"/>
      <c r="D10648" s="31"/>
      <c r="E10648" s="43"/>
      <c r="F10648" s="42"/>
      <c r="G10648" s="83"/>
      <c r="H10648" s="31"/>
      <c r="I10648" s="31"/>
      <c r="J10648" s="83"/>
      <c r="K10648" s="31"/>
      <c r="L10648" s="31"/>
      <c r="M10648" s="168"/>
      <c r="N10648" s="147"/>
      <c r="O10648" s="105"/>
      <c r="P10648" s="42"/>
      <c r="Q10648" s="31"/>
      <c r="R10648" s="83"/>
      <c r="S10648" s="31"/>
      <c r="T10648" s="31"/>
      <c r="U10648" s="168"/>
      <c r="V10648" s="149"/>
      <c r="W10648" s="140" t="str" cm="1">
        <f t="array" ref="W10648">IF(SUM(LEN(B10648:V10648))=0,"",IF(OR(OR(ISBLANK(F10648),SUM(LEN(C10648),LEN(D10648))=0),AND(NOT(E10648="Unknown"),ISBLANK(J10648)),AND(NOT(O10648="Unknown"),ISBLANK(R10648))),"Missing Information", INDEX(Table15[Entire Service Line Classification], MATCH(SUMIFS(Table15[Unique ID],Table15[System-Owned Portion],E10648,Table15[If Material Anything Other than "Lead" in Column E,Was Material Ever Previously Lead?],G10648,Table15[Customer-Owned Portion],O10648),Table15[Unique ID],0),0)))</f>
        <v/>
      </c>
    </row>
    <row r="10649" spans="2:23" x14ac:dyDescent="0.25">
      <c r="B10649" s="145"/>
      <c r="C10649" s="31"/>
      <c r="D10649" s="31"/>
      <c r="E10649" s="43"/>
      <c r="F10649" s="42"/>
      <c r="G10649" s="83"/>
      <c r="H10649" s="31"/>
      <c r="I10649" s="31"/>
      <c r="J10649" s="83"/>
      <c r="K10649" s="31"/>
      <c r="L10649" s="31"/>
      <c r="M10649" s="168"/>
      <c r="N10649" s="147"/>
      <c r="O10649" s="105"/>
      <c r="P10649" s="42"/>
      <c r="Q10649" s="31"/>
      <c r="R10649" s="83"/>
      <c r="S10649" s="31"/>
      <c r="T10649" s="31"/>
      <c r="U10649" s="168"/>
      <c r="V10649" s="149"/>
      <c r="W10649" s="140" t="str" cm="1">
        <f t="array" ref="W10649">IF(SUM(LEN(B10649:V10649))=0,"",IF(OR(OR(ISBLANK(F10649),SUM(LEN(C10649),LEN(D10649))=0),AND(NOT(E10649="Unknown"),ISBLANK(J10649)),AND(NOT(O10649="Unknown"),ISBLANK(R10649))),"Missing Information", INDEX(Table15[Entire Service Line Classification], MATCH(SUMIFS(Table15[Unique ID],Table15[System-Owned Portion],E10649,Table15[If Material Anything Other than "Lead" in Column E,Was Material Ever Previously Lead?],G10649,Table15[Customer-Owned Portion],O10649),Table15[Unique ID],0),0)))</f>
        <v/>
      </c>
    </row>
    <row r="10650" spans="2:23" x14ac:dyDescent="0.25">
      <c r="B10650" s="145"/>
      <c r="C10650" s="31"/>
      <c r="D10650" s="31"/>
      <c r="E10650" s="43"/>
      <c r="F10650" s="42"/>
      <c r="G10650" s="83"/>
      <c r="H10650" s="31"/>
      <c r="I10650" s="31"/>
      <c r="J10650" s="83"/>
      <c r="K10650" s="31"/>
      <c r="L10650" s="31"/>
      <c r="M10650" s="168"/>
      <c r="N10650" s="147"/>
      <c r="O10650" s="105"/>
      <c r="P10650" s="42"/>
      <c r="Q10650" s="31"/>
      <c r="R10650" s="83"/>
      <c r="S10650" s="31"/>
      <c r="T10650" s="31"/>
      <c r="U10650" s="168"/>
      <c r="V10650" s="149"/>
      <c r="W10650" s="140" t="str" cm="1">
        <f t="array" ref="W10650">IF(SUM(LEN(B10650:V10650))=0,"",IF(OR(OR(ISBLANK(F10650),SUM(LEN(C10650),LEN(D10650))=0),AND(NOT(E10650="Unknown"),ISBLANK(J10650)),AND(NOT(O10650="Unknown"),ISBLANK(R10650))),"Missing Information", INDEX(Table15[Entire Service Line Classification], MATCH(SUMIFS(Table15[Unique ID],Table15[System-Owned Portion],E10650,Table15[If Material Anything Other than "Lead" in Column E,Was Material Ever Previously Lead?],G10650,Table15[Customer-Owned Portion],O10650),Table15[Unique ID],0),0)))</f>
        <v/>
      </c>
    </row>
    <row r="10651" spans="2:23" x14ac:dyDescent="0.25">
      <c r="B10651" s="145"/>
      <c r="C10651" s="31"/>
      <c r="D10651" s="31"/>
      <c r="E10651" s="43"/>
      <c r="F10651" s="42"/>
      <c r="G10651" s="83"/>
      <c r="H10651" s="31"/>
      <c r="I10651" s="31"/>
      <c r="J10651" s="83"/>
      <c r="K10651" s="31"/>
      <c r="L10651" s="31"/>
      <c r="M10651" s="168"/>
      <c r="N10651" s="147"/>
      <c r="O10651" s="105"/>
      <c r="P10651" s="42"/>
      <c r="Q10651" s="31"/>
      <c r="R10651" s="83"/>
      <c r="S10651" s="31"/>
      <c r="T10651" s="31"/>
      <c r="U10651" s="168"/>
      <c r="V10651" s="149"/>
      <c r="W10651" s="140" t="str" cm="1">
        <f t="array" ref="W10651">IF(SUM(LEN(B10651:V10651))=0,"",IF(OR(OR(ISBLANK(F10651),SUM(LEN(C10651),LEN(D10651))=0),AND(NOT(E10651="Unknown"),ISBLANK(J10651)),AND(NOT(O10651="Unknown"),ISBLANK(R10651))),"Missing Information", INDEX(Table15[Entire Service Line Classification], MATCH(SUMIFS(Table15[Unique ID],Table15[System-Owned Portion],E10651,Table15[If Material Anything Other than "Lead" in Column E,Was Material Ever Previously Lead?],G10651,Table15[Customer-Owned Portion],O10651),Table15[Unique ID],0),0)))</f>
        <v/>
      </c>
    </row>
    <row r="10652" spans="2:23" x14ac:dyDescent="0.25">
      <c r="B10652" s="145"/>
      <c r="C10652" s="31"/>
      <c r="D10652" s="31"/>
      <c r="E10652" s="43"/>
      <c r="F10652" s="42"/>
      <c r="G10652" s="83"/>
      <c r="H10652" s="31"/>
      <c r="I10652" s="31"/>
      <c r="J10652" s="83"/>
      <c r="K10652" s="31"/>
      <c r="L10652" s="31"/>
      <c r="M10652" s="168"/>
      <c r="N10652" s="147"/>
      <c r="O10652" s="105"/>
      <c r="P10652" s="42"/>
      <c r="Q10652" s="31"/>
      <c r="R10652" s="83"/>
      <c r="S10652" s="31"/>
      <c r="T10652" s="31"/>
      <c r="U10652" s="168"/>
      <c r="V10652" s="149"/>
      <c r="W10652" s="140" t="str" cm="1">
        <f t="array" ref="W10652">IF(SUM(LEN(B10652:V10652))=0,"",IF(OR(OR(ISBLANK(F10652),SUM(LEN(C10652),LEN(D10652))=0),AND(NOT(E10652="Unknown"),ISBLANK(J10652)),AND(NOT(O10652="Unknown"),ISBLANK(R10652))),"Missing Information", INDEX(Table15[Entire Service Line Classification], MATCH(SUMIFS(Table15[Unique ID],Table15[System-Owned Portion],E10652,Table15[If Material Anything Other than "Lead" in Column E,Was Material Ever Previously Lead?],G10652,Table15[Customer-Owned Portion],O10652),Table15[Unique ID],0),0)))</f>
        <v/>
      </c>
    </row>
    <row r="10653" spans="2:23" x14ac:dyDescent="0.25">
      <c r="B10653" s="145"/>
      <c r="C10653" s="31"/>
      <c r="D10653" s="31"/>
      <c r="E10653" s="43"/>
      <c r="F10653" s="42"/>
      <c r="G10653" s="83"/>
      <c r="H10653" s="31"/>
      <c r="I10653" s="31"/>
      <c r="J10653" s="83"/>
      <c r="K10653" s="31"/>
      <c r="L10653" s="31"/>
      <c r="M10653" s="168"/>
      <c r="N10653" s="147"/>
      <c r="O10653" s="105"/>
      <c r="P10653" s="42"/>
      <c r="Q10653" s="31"/>
      <c r="R10653" s="83"/>
      <c r="S10653" s="31"/>
      <c r="T10653" s="31"/>
      <c r="U10653" s="168"/>
      <c r="V10653" s="149"/>
      <c r="W10653" s="140" t="str" cm="1">
        <f t="array" ref="W10653">IF(SUM(LEN(B10653:V10653))=0,"",IF(OR(OR(ISBLANK(F10653),SUM(LEN(C10653),LEN(D10653))=0),AND(NOT(E10653="Unknown"),ISBLANK(J10653)),AND(NOT(O10653="Unknown"),ISBLANK(R10653))),"Missing Information", INDEX(Table15[Entire Service Line Classification], MATCH(SUMIFS(Table15[Unique ID],Table15[System-Owned Portion],E10653,Table15[If Material Anything Other than "Lead" in Column E,Was Material Ever Previously Lead?],G10653,Table15[Customer-Owned Portion],O10653),Table15[Unique ID],0),0)))</f>
        <v/>
      </c>
    </row>
    <row r="10654" spans="2:23" x14ac:dyDescent="0.25">
      <c r="B10654" s="145"/>
      <c r="C10654" s="31"/>
      <c r="D10654" s="31"/>
      <c r="E10654" s="43"/>
      <c r="F10654" s="42"/>
      <c r="G10654" s="83"/>
      <c r="H10654" s="31"/>
      <c r="I10654" s="31"/>
      <c r="J10654" s="83"/>
      <c r="K10654" s="31"/>
      <c r="L10654" s="31"/>
      <c r="M10654" s="168"/>
      <c r="N10654" s="147"/>
      <c r="O10654" s="105"/>
      <c r="P10654" s="42"/>
      <c r="Q10654" s="31"/>
      <c r="R10654" s="83"/>
      <c r="S10654" s="31"/>
      <c r="T10654" s="31"/>
      <c r="U10654" s="168"/>
      <c r="V10654" s="149"/>
      <c r="W10654" s="140" t="str" cm="1">
        <f t="array" ref="W10654">IF(SUM(LEN(B10654:V10654))=0,"",IF(OR(OR(ISBLANK(F10654),SUM(LEN(C10654),LEN(D10654))=0),AND(NOT(E10654="Unknown"),ISBLANK(J10654)),AND(NOT(O10654="Unknown"),ISBLANK(R10654))),"Missing Information", INDEX(Table15[Entire Service Line Classification], MATCH(SUMIFS(Table15[Unique ID],Table15[System-Owned Portion],E10654,Table15[If Material Anything Other than "Lead" in Column E,Was Material Ever Previously Lead?],G10654,Table15[Customer-Owned Portion],O10654),Table15[Unique ID],0),0)))</f>
        <v/>
      </c>
    </row>
    <row r="10655" spans="2:23" x14ac:dyDescent="0.25">
      <c r="B10655" s="145"/>
      <c r="C10655" s="31"/>
      <c r="D10655" s="31"/>
      <c r="E10655" s="43"/>
      <c r="F10655" s="42"/>
      <c r="G10655" s="83"/>
      <c r="H10655" s="31"/>
      <c r="I10655" s="31"/>
      <c r="J10655" s="83"/>
      <c r="K10655" s="31"/>
      <c r="L10655" s="31"/>
      <c r="M10655" s="168"/>
      <c r="N10655" s="147"/>
      <c r="O10655" s="105"/>
      <c r="P10655" s="42"/>
      <c r="Q10655" s="31"/>
      <c r="R10655" s="83"/>
      <c r="S10655" s="31"/>
      <c r="T10655" s="31"/>
      <c r="U10655" s="168"/>
      <c r="V10655" s="149"/>
      <c r="W10655" s="140" t="str" cm="1">
        <f t="array" ref="W10655">IF(SUM(LEN(B10655:V10655))=0,"",IF(OR(OR(ISBLANK(F10655),SUM(LEN(C10655),LEN(D10655))=0),AND(NOT(E10655="Unknown"),ISBLANK(J10655)),AND(NOT(O10655="Unknown"),ISBLANK(R10655))),"Missing Information", INDEX(Table15[Entire Service Line Classification], MATCH(SUMIFS(Table15[Unique ID],Table15[System-Owned Portion],E10655,Table15[If Material Anything Other than "Lead" in Column E,Was Material Ever Previously Lead?],G10655,Table15[Customer-Owned Portion],O10655),Table15[Unique ID],0),0)))</f>
        <v/>
      </c>
    </row>
    <row r="10656" spans="2:23" x14ac:dyDescent="0.25">
      <c r="B10656" s="145"/>
      <c r="C10656" s="31"/>
      <c r="D10656" s="31"/>
      <c r="E10656" s="43"/>
      <c r="F10656" s="42"/>
      <c r="G10656" s="83"/>
      <c r="H10656" s="31"/>
      <c r="I10656" s="31"/>
      <c r="J10656" s="83"/>
      <c r="K10656" s="31"/>
      <c r="L10656" s="31"/>
      <c r="M10656" s="168"/>
      <c r="N10656" s="147"/>
      <c r="O10656" s="105"/>
      <c r="P10656" s="42"/>
      <c r="Q10656" s="31"/>
      <c r="R10656" s="83"/>
      <c r="S10656" s="31"/>
      <c r="T10656" s="31"/>
      <c r="U10656" s="168"/>
      <c r="V10656" s="149"/>
      <c r="W10656" s="140" t="str" cm="1">
        <f t="array" ref="W10656">IF(SUM(LEN(B10656:V10656))=0,"",IF(OR(OR(ISBLANK(F10656),SUM(LEN(C10656),LEN(D10656))=0),AND(NOT(E10656="Unknown"),ISBLANK(J10656)),AND(NOT(O10656="Unknown"),ISBLANK(R10656))),"Missing Information", INDEX(Table15[Entire Service Line Classification], MATCH(SUMIFS(Table15[Unique ID],Table15[System-Owned Portion],E10656,Table15[If Material Anything Other than "Lead" in Column E,Was Material Ever Previously Lead?],G10656,Table15[Customer-Owned Portion],O10656),Table15[Unique ID],0),0)))</f>
        <v/>
      </c>
    </row>
    <row r="10657" spans="2:23" x14ac:dyDescent="0.25">
      <c r="B10657" s="145"/>
      <c r="C10657" s="31"/>
      <c r="D10657" s="31"/>
      <c r="E10657" s="43"/>
      <c r="F10657" s="42"/>
      <c r="G10657" s="83"/>
      <c r="H10657" s="31"/>
      <c r="I10657" s="31"/>
      <c r="J10657" s="83"/>
      <c r="K10657" s="31"/>
      <c r="L10657" s="31"/>
      <c r="M10657" s="168"/>
      <c r="N10657" s="147"/>
      <c r="O10657" s="105"/>
      <c r="P10657" s="42"/>
      <c r="Q10657" s="31"/>
      <c r="R10657" s="83"/>
      <c r="S10657" s="31"/>
      <c r="T10657" s="31"/>
      <c r="U10657" s="168"/>
      <c r="V10657" s="149"/>
      <c r="W10657" s="140" t="str" cm="1">
        <f t="array" ref="W10657">IF(SUM(LEN(B10657:V10657))=0,"",IF(OR(OR(ISBLANK(F10657),SUM(LEN(C10657),LEN(D10657))=0),AND(NOT(E10657="Unknown"),ISBLANK(J10657)),AND(NOT(O10657="Unknown"),ISBLANK(R10657))),"Missing Information", INDEX(Table15[Entire Service Line Classification], MATCH(SUMIFS(Table15[Unique ID],Table15[System-Owned Portion],E10657,Table15[If Material Anything Other than "Lead" in Column E,Was Material Ever Previously Lead?],G10657,Table15[Customer-Owned Portion],O10657),Table15[Unique ID],0),0)))</f>
        <v/>
      </c>
    </row>
    <row r="10658" spans="2:23" x14ac:dyDescent="0.25">
      <c r="B10658" s="145"/>
      <c r="C10658" s="31"/>
      <c r="D10658" s="31"/>
      <c r="E10658" s="43"/>
      <c r="F10658" s="42"/>
      <c r="G10658" s="83"/>
      <c r="H10658" s="31"/>
      <c r="I10658" s="31"/>
      <c r="J10658" s="83"/>
      <c r="K10658" s="31"/>
      <c r="L10658" s="31"/>
      <c r="M10658" s="168"/>
      <c r="N10658" s="147"/>
      <c r="O10658" s="105"/>
      <c r="P10658" s="42"/>
      <c r="Q10658" s="31"/>
      <c r="R10658" s="83"/>
      <c r="S10658" s="31"/>
      <c r="T10658" s="31"/>
      <c r="U10658" s="168"/>
      <c r="V10658" s="149"/>
      <c r="W10658" s="140" t="str" cm="1">
        <f t="array" ref="W10658">IF(SUM(LEN(B10658:V10658))=0,"",IF(OR(OR(ISBLANK(F10658),SUM(LEN(C10658),LEN(D10658))=0),AND(NOT(E10658="Unknown"),ISBLANK(J10658)),AND(NOT(O10658="Unknown"),ISBLANK(R10658))),"Missing Information", INDEX(Table15[Entire Service Line Classification], MATCH(SUMIFS(Table15[Unique ID],Table15[System-Owned Portion],E10658,Table15[If Material Anything Other than "Lead" in Column E,Was Material Ever Previously Lead?],G10658,Table15[Customer-Owned Portion],O10658),Table15[Unique ID],0),0)))</f>
        <v/>
      </c>
    </row>
    <row r="10659" spans="2:23" x14ac:dyDescent="0.25">
      <c r="B10659" s="145"/>
      <c r="C10659" s="31"/>
      <c r="D10659" s="31"/>
      <c r="E10659" s="43"/>
      <c r="F10659" s="42"/>
      <c r="G10659" s="83"/>
      <c r="H10659" s="31"/>
      <c r="I10659" s="31"/>
      <c r="J10659" s="83"/>
      <c r="K10659" s="31"/>
      <c r="L10659" s="31"/>
      <c r="M10659" s="168"/>
      <c r="N10659" s="147"/>
      <c r="O10659" s="105"/>
      <c r="P10659" s="42"/>
      <c r="Q10659" s="31"/>
      <c r="R10659" s="83"/>
      <c r="S10659" s="31"/>
      <c r="T10659" s="31"/>
      <c r="U10659" s="168"/>
      <c r="V10659" s="149"/>
      <c r="W10659" s="140" t="str" cm="1">
        <f t="array" ref="W10659">IF(SUM(LEN(B10659:V10659))=0,"",IF(OR(OR(ISBLANK(F10659),SUM(LEN(C10659),LEN(D10659))=0),AND(NOT(E10659="Unknown"),ISBLANK(J10659)),AND(NOT(O10659="Unknown"),ISBLANK(R10659))),"Missing Information", INDEX(Table15[Entire Service Line Classification], MATCH(SUMIFS(Table15[Unique ID],Table15[System-Owned Portion],E10659,Table15[If Material Anything Other than "Lead" in Column E,Was Material Ever Previously Lead?],G10659,Table15[Customer-Owned Portion],O10659),Table15[Unique ID],0),0)))</f>
        <v/>
      </c>
    </row>
    <row r="10660" spans="2:23" x14ac:dyDescent="0.25">
      <c r="B10660" s="145"/>
      <c r="C10660" s="31"/>
      <c r="D10660" s="31"/>
      <c r="E10660" s="43"/>
      <c r="F10660" s="42"/>
      <c r="G10660" s="83"/>
      <c r="H10660" s="31"/>
      <c r="I10660" s="31"/>
      <c r="J10660" s="83"/>
      <c r="K10660" s="31"/>
      <c r="L10660" s="31"/>
      <c r="M10660" s="168"/>
      <c r="N10660" s="147"/>
      <c r="O10660" s="105"/>
      <c r="P10660" s="42"/>
      <c r="Q10660" s="31"/>
      <c r="R10660" s="83"/>
      <c r="S10660" s="31"/>
      <c r="T10660" s="31"/>
      <c r="U10660" s="168"/>
      <c r="V10660" s="149"/>
      <c r="W10660" s="140" t="str" cm="1">
        <f t="array" ref="W10660">IF(SUM(LEN(B10660:V10660))=0,"",IF(OR(OR(ISBLANK(F10660),SUM(LEN(C10660),LEN(D10660))=0),AND(NOT(E10660="Unknown"),ISBLANK(J10660)),AND(NOT(O10660="Unknown"),ISBLANK(R10660))),"Missing Information", INDEX(Table15[Entire Service Line Classification], MATCH(SUMIFS(Table15[Unique ID],Table15[System-Owned Portion],E10660,Table15[If Material Anything Other than "Lead" in Column E,Was Material Ever Previously Lead?],G10660,Table15[Customer-Owned Portion],O10660),Table15[Unique ID],0),0)))</f>
        <v/>
      </c>
    </row>
    <row r="10661" spans="2:23" x14ac:dyDescent="0.25">
      <c r="B10661" s="145"/>
      <c r="C10661" s="31"/>
      <c r="D10661" s="31"/>
      <c r="E10661" s="43"/>
      <c r="F10661" s="42"/>
      <c r="G10661" s="83"/>
      <c r="H10661" s="31"/>
      <c r="I10661" s="31"/>
      <c r="J10661" s="83"/>
      <c r="K10661" s="31"/>
      <c r="L10661" s="31"/>
      <c r="M10661" s="168"/>
      <c r="N10661" s="147"/>
      <c r="O10661" s="105"/>
      <c r="P10661" s="42"/>
      <c r="Q10661" s="31"/>
      <c r="R10661" s="83"/>
      <c r="S10661" s="31"/>
      <c r="T10661" s="31"/>
      <c r="U10661" s="168"/>
      <c r="V10661" s="149"/>
      <c r="W10661" s="140" t="str" cm="1">
        <f t="array" ref="W10661">IF(SUM(LEN(B10661:V10661))=0,"",IF(OR(OR(ISBLANK(F10661),SUM(LEN(C10661),LEN(D10661))=0),AND(NOT(E10661="Unknown"),ISBLANK(J10661)),AND(NOT(O10661="Unknown"),ISBLANK(R10661))),"Missing Information", INDEX(Table15[Entire Service Line Classification], MATCH(SUMIFS(Table15[Unique ID],Table15[System-Owned Portion],E10661,Table15[If Material Anything Other than "Lead" in Column E,Was Material Ever Previously Lead?],G10661,Table15[Customer-Owned Portion],O10661),Table15[Unique ID],0),0)))</f>
        <v/>
      </c>
    </row>
    <row r="10662" spans="2:23" x14ac:dyDescent="0.25">
      <c r="B10662" s="145"/>
      <c r="C10662" s="31"/>
      <c r="D10662" s="31"/>
      <c r="E10662" s="43"/>
      <c r="F10662" s="42"/>
      <c r="G10662" s="83"/>
      <c r="H10662" s="31"/>
      <c r="I10662" s="31"/>
      <c r="J10662" s="83"/>
      <c r="K10662" s="31"/>
      <c r="L10662" s="31"/>
      <c r="M10662" s="168"/>
      <c r="N10662" s="147"/>
      <c r="O10662" s="105"/>
      <c r="P10662" s="42"/>
      <c r="Q10662" s="31"/>
      <c r="R10662" s="83"/>
      <c r="S10662" s="31"/>
      <c r="T10662" s="31"/>
      <c r="U10662" s="168"/>
      <c r="V10662" s="149"/>
      <c r="W10662" s="140" t="str" cm="1">
        <f t="array" ref="W10662">IF(SUM(LEN(B10662:V10662))=0,"",IF(OR(OR(ISBLANK(F10662),SUM(LEN(C10662),LEN(D10662))=0),AND(NOT(E10662="Unknown"),ISBLANK(J10662)),AND(NOT(O10662="Unknown"),ISBLANK(R10662))),"Missing Information", INDEX(Table15[Entire Service Line Classification], MATCH(SUMIFS(Table15[Unique ID],Table15[System-Owned Portion],E10662,Table15[If Material Anything Other than "Lead" in Column E,Was Material Ever Previously Lead?],G10662,Table15[Customer-Owned Portion],O10662),Table15[Unique ID],0),0)))</f>
        <v/>
      </c>
    </row>
    <row r="10663" spans="2:23" x14ac:dyDescent="0.25">
      <c r="B10663" s="145"/>
      <c r="C10663" s="31"/>
      <c r="D10663" s="31"/>
      <c r="E10663" s="43"/>
      <c r="F10663" s="42"/>
      <c r="G10663" s="83"/>
      <c r="H10663" s="31"/>
      <c r="I10663" s="31"/>
      <c r="J10663" s="83"/>
      <c r="K10663" s="31"/>
      <c r="L10663" s="31"/>
      <c r="M10663" s="168"/>
      <c r="N10663" s="147"/>
      <c r="O10663" s="105"/>
      <c r="P10663" s="42"/>
      <c r="Q10663" s="31"/>
      <c r="R10663" s="83"/>
      <c r="S10663" s="31"/>
      <c r="T10663" s="31"/>
      <c r="U10663" s="168"/>
      <c r="V10663" s="149"/>
      <c r="W10663" s="140" t="str" cm="1">
        <f t="array" ref="W10663">IF(SUM(LEN(B10663:V10663))=0,"",IF(OR(OR(ISBLANK(F10663),SUM(LEN(C10663),LEN(D10663))=0),AND(NOT(E10663="Unknown"),ISBLANK(J10663)),AND(NOT(O10663="Unknown"),ISBLANK(R10663))),"Missing Information", INDEX(Table15[Entire Service Line Classification], MATCH(SUMIFS(Table15[Unique ID],Table15[System-Owned Portion],E10663,Table15[If Material Anything Other than "Lead" in Column E,Was Material Ever Previously Lead?],G10663,Table15[Customer-Owned Portion],O10663),Table15[Unique ID],0),0)))</f>
        <v/>
      </c>
    </row>
    <row r="10664" spans="2:23" x14ac:dyDescent="0.25">
      <c r="B10664" s="145"/>
      <c r="C10664" s="31"/>
      <c r="D10664" s="31"/>
      <c r="E10664" s="43"/>
      <c r="F10664" s="42"/>
      <c r="G10664" s="83"/>
      <c r="H10664" s="31"/>
      <c r="I10664" s="31"/>
      <c r="J10664" s="83"/>
      <c r="K10664" s="31"/>
      <c r="L10664" s="31"/>
      <c r="M10664" s="168"/>
      <c r="N10664" s="147"/>
      <c r="O10664" s="105"/>
      <c r="P10664" s="42"/>
      <c r="Q10664" s="31"/>
      <c r="R10664" s="83"/>
      <c r="S10664" s="31"/>
      <c r="T10664" s="31"/>
      <c r="U10664" s="168"/>
      <c r="V10664" s="149"/>
      <c r="W10664" s="140" t="str" cm="1">
        <f t="array" ref="W10664">IF(SUM(LEN(B10664:V10664))=0,"",IF(OR(OR(ISBLANK(F10664),SUM(LEN(C10664),LEN(D10664))=0),AND(NOT(E10664="Unknown"),ISBLANK(J10664)),AND(NOT(O10664="Unknown"),ISBLANK(R10664))),"Missing Information", INDEX(Table15[Entire Service Line Classification], MATCH(SUMIFS(Table15[Unique ID],Table15[System-Owned Portion],E10664,Table15[If Material Anything Other than "Lead" in Column E,Was Material Ever Previously Lead?],G10664,Table15[Customer-Owned Portion],O10664),Table15[Unique ID],0),0)))</f>
        <v/>
      </c>
    </row>
    <row r="10665" spans="2:23" x14ac:dyDescent="0.25">
      <c r="B10665" s="145"/>
      <c r="C10665" s="31"/>
      <c r="D10665" s="31"/>
      <c r="E10665" s="43"/>
      <c r="F10665" s="42"/>
      <c r="G10665" s="83"/>
      <c r="H10665" s="31"/>
      <c r="I10665" s="31"/>
      <c r="J10665" s="83"/>
      <c r="K10665" s="31"/>
      <c r="L10665" s="31"/>
      <c r="M10665" s="168"/>
      <c r="N10665" s="147"/>
      <c r="O10665" s="105"/>
      <c r="P10665" s="42"/>
      <c r="Q10665" s="31"/>
      <c r="R10665" s="83"/>
      <c r="S10665" s="31"/>
      <c r="T10665" s="31"/>
      <c r="U10665" s="168"/>
      <c r="V10665" s="149"/>
      <c r="W10665" s="140" t="str" cm="1">
        <f t="array" ref="W10665">IF(SUM(LEN(B10665:V10665))=0,"",IF(OR(OR(ISBLANK(F10665),SUM(LEN(C10665),LEN(D10665))=0),AND(NOT(E10665="Unknown"),ISBLANK(J10665)),AND(NOT(O10665="Unknown"),ISBLANK(R10665))),"Missing Information", INDEX(Table15[Entire Service Line Classification], MATCH(SUMIFS(Table15[Unique ID],Table15[System-Owned Portion],E10665,Table15[If Material Anything Other than "Lead" in Column E,Was Material Ever Previously Lead?],G10665,Table15[Customer-Owned Portion],O10665),Table15[Unique ID],0),0)))</f>
        <v/>
      </c>
    </row>
    <row r="10666" spans="2:23" x14ac:dyDescent="0.25">
      <c r="B10666" s="145"/>
      <c r="C10666" s="31"/>
      <c r="D10666" s="31"/>
      <c r="E10666" s="43"/>
      <c r="F10666" s="42"/>
      <c r="G10666" s="83"/>
      <c r="H10666" s="31"/>
      <c r="I10666" s="31"/>
      <c r="J10666" s="83"/>
      <c r="K10666" s="31"/>
      <c r="L10666" s="31"/>
      <c r="M10666" s="168"/>
      <c r="N10666" s="147"/>
      <c r="O10666" s="105"/>
      <c r="P10666" s="42"/>
      <c r="Q10666" s="31"/>
      <c r="R10666" s="83"/>
      <c r="S10666" s="31"/>
      <c r="T10666" s="31"/>
      <c r="U10666" s="168"/>
      <c r="V10666" s="149"/>
      <c r="W10666" s="140" t="str" cm="1">
        <f t="array" ref="W10666">IF(SUM(LEN(B10666:V10666))=0,"",IF(OR(OR(ISBLANK(F10666),SUM(LEN(C10666),LEN(D10666))=0),AND(NOT(E10666="Unknown"),ISBLANK(J10666)),AND(NOT(O10666="Unknown"),ISBLANK(R10666))),"Missing Information", INDEX(Table15[Entire Service Line Classification], MATCH(SUMIFS(Table15[Unique ID],Table15[System-Owned Portion],E10666,Table15[If Material Anything Other than "Lead" in Column E,Was Material Ever Previously Lead?],G10666,Table15[Customer-Owned Portion],O10666),Table15[Unique ID],0),0)))</f>
        <v/>
      </c>
    </row>
    <row r="10667" spans="2:23" x14ac:dyDescent="0.25">
      <c r="B10667" s="145"/>
      <c r="C10667" s="31"/>
      <c r="D10667" s="31"/>
      <c r="E10667" s="43"/>
      <c r="F10667" s="42"/>
      <c r="G10667" s="83"/>
      <c r="H10667" s="31"/>
      <c r="I10667" s="31"/>
      <c r="J10667" s="83"/>
      <c r="K10667" s="31"/>
      <c r="L10667" s="31"/>
      <c r="M10667" s="168"/>
      <c r="N10667" s="147"/>
      <c r="O10667" s="105"/>
      <c r="P10667" s="42"/>
      <c r="Q10667" s="31"/>
      <c r="R10667" s="83"/>
      <c r="S10667" s="31"/>
      <c r="T10667" s="31"/>
      <c r="U10667" s="168"/>
      <c r="V10667" s="149"/>
      <c r="W10667" s="140" t="str" cm="1">
        <f t="array" ref="W10667">IF(SUM(LEN(B10667:V10667))=0,"",IF(OR(OR(ISBLANK(F10667),SUM(LEN(C10667),LEN(D10667))=0),AND(NOT(E10667="Unknown"),ISBLANK(J10667)),AND(NOT(O10667="Unknown"),ISBLANK(R10667))),"Missing Information", INDEX(Table15[Entire Service Line Classification], MATCH(SUMIFS(Table15[Unique ID],Table15[System-Owned Portion],E10667,Table15[If Material Anything Other than "Lead" in Column E,Was Material Ever Previously Lead?],G10667,Table15[Customer-Owned Portion],O10667),Table15[Unique ID],0),0)))</f>
        <v/>
      </c>
    </row>
    <row r="10668" spans="2:23" x14ac:dyDescent="0.25">
      <c r="B10668" s="145"/>
      <c r="C10668" s="31"/>
      <c r="D10668" s="31"/>
      <c r="E10668" s="43"/>
      <c r="F10668" s="42"/>
      <c r="G10668" s="83"/>
      <c r="H10668" s="31"/>
      <c r="I10668" s="31"/>
      <c r="J10668" s="83"/>
      <c r="K10668" s="31"/>
      <c r="L10668" s="31"/>
      <c r="M10668" s="168"/>
      <c r="N10668" s="147"/>
      <c r="O10668" s="105"/>
      <c r="P10668" s="42"/>
      <c r="Q10668" s="31"/>
      <c r="R10668" s="83"/>
      <c r="S10668" s="31"/>
      <c r="T10668" s="31"/>
      <c r="U10668" s="168"/>
      <c r="V10668" s="149"/>
      <c r="W10668" s="140" t="str" cm="1">
        <f t="array" ref="W10668">IF(SUM(LEN(B10668:V10668))=0,"",IF(OR(OR(ISBLANK(F10668),SUM(LEN(C10668),LEN(D10668))=0),AND(NOT(E10668="Unknown"),ISBLANK(J10668)),AND(NOT(O10668="Unknown"),ISBLANK(R10668))),"Missing Information", INDEX(Table15[Entire Service Line Classification], MATCH(SUMIFS(Table15[Unique ID],Table15[System-Owned Portion],E10668,Table15[If Material Anything Other than "Lead" in Column E,Was Material Ever Previously Lead?],G10668,Table15[Customer-Owned Portion],O10668),Table15[Unique ID],0),0)))</f>
        <v/>
      </c>
    </row>
    <row r="10669" spans="2:23" x14ac:dyDescent="0.25">
      <c r="B10669" s="145"/>
      <c r="C10669" s="31"/>
      <c r="D10669" s="31"/>
      <c r="E10669" s="43"/>
      <c r="F10669" s="42"/>
      <c r="G10669" s="83"/>
      <c r="H10669" s="31"/>
      <c r="I10669" s="31"/>
      <c r="J10669" s="83"/>
      <c r="K10669" s="31"/>
      <c r="L10669" s="31"/>
      <c r="M10669" s="168"/>
      <c r="N10669" s="147"/>
      <c r="O10669" s="105"/>
      <c r="P10669" s="42"/>
      <c r="Q10669" s="31"/>
      <c r="R10669" s="83"/>
      <c r="S10669" s="31"/>
      <c r="T10669" s="31"/>
      <c r="U10669" s="168"/>
      <c r="V10669" s="149"/>
      <c r="W10669" s="140" t="str" cm="1">
        <f t="array" ref="W10669">IF(SUM(LEN(B10669:V10669))=0,"",IF(OR(OR(ISBLANK(F10669),SUM(LEN(C10669),LEN(D10669))=0),AND(NOT(E10669="Unknown"),ISBLANK(J10669)),AND(NOT(O10669="Unknown"),ISBLANK(R10669))),"Missing Information", INDEX(Table15[Entire Service Line Classification], MATCH(SUMIFS(Table15[Unique ID],Table15[System-Owned Portion],E10669,Table15[If Material Anything Other than "Lead" in Column E,Was Material Ever Previously Lead?],G10669,Table15[Customer-Owned Portion],O10669),Table15[Unique ID],0),0)))</f>
        <v/>
      </c>
    </row>
    <row r="10670" spans="2:23" x14ac:dyDescent="0.25">
      <c r="B10670" s="145"/>
      <c r="C10670" s="31"/>
      <c r="D10670" s="31"/>
      <c r="E10670" s="43"/>
      <c r="F10670" s="42"/>
      <c r="G10670" s="83"/>
      <c r="H10670" s="31"/>
      <c r="I10670" s="31"/>
      <c r="J10670" s="83"/>
      <c r="K10670" s="31"/>
      <c r="L10670" s="31"/>
      <c r="M10670" s="168"/>
      <c r="N10670" s="147"/>
      <c r="O10670" s="105"/>
      <c r="P10670" s="42"/>
      <c r="Q10670" s="31"/>
      <c r="R10670" s="83"/>
      <c r="S10670" s="31"/>
      <c r="T10670" s="31"/>
      <c r="U10670" s="168"/>
      <c r="V10670" s="149"/>
      <c r="W10670" s="140" t="str" cm="1">
        <f t="array" ref="W10670">IF(SUM(LEN(B10670:V10670))=0,"",IF(OR(OR(ISBLANK(F10670),SUM(LEN(C10670),LEN(D10670))=0),AND(NOT(E10670="Unknown"),ISBLANK(J10670)),AND(NOT(O10670="Unknown"),ISBLANK(R10670))),"Missing Information", INDEX(Table15[Entire Service Line Classification], MATCH(SUMIFS(Table15[Unique ID],Table15[System-Owned Portion],E10670,Table15[If Material Anything Other than "Lead" in Column E,Was Material Ever Previously Lead?],G10670,Table15[Customer-Owned Portion],O10670),Table15[Unique ID],0),0)))</f>
        <v/>
      </c>
    </row>
    <row r="10671" spans="2:23" x14ac:dyDescent="0.25">
      <c r="B10671" s="145"/>
      <c r="C10671" s="31"/>
      <c r="D10671" s="31"/>
      <c r="E10671" s="43"/>
      <c r="F10671" s="42"/>
      <c r="G10671" s="83"/>
      <c r="H10671" s="31"/>
      <c r="I10671" s="31"/>
      <c r="J10671" s="83"/>
      <c r="K10671" s="31"/>
      <c r="L10671" s="31"/>
      <c r="M10671" s="168"/>
      <c r="N10671" s="147"/>
      <c r="O10671" s="105"/>
      <c r="P10671" s="42"/>
      <c r="Q10671" s="31"/>
      <c r="R10671" s="83"/>
      <c r="S10671" s="31"/>
      <c r="T10671" s="31"/>
      <c r="U10671" s="168"/>
      <c r="V10671" s="149"/>
      <c r="W10671" s="140" t="str" cm="1">
        <f t="array" ref="W10671">IF(SUM(LEN(B10671:V10671))=0,"",IF(OR(OR(ISBLANK(F10671),SUM(LEN(C10671),LEN(D10671))=0),AND(NOT(E10671="Unknown"),ISBLANK(J10671)),AND(NOT(O10671="Unknown"),ISBLANK(R10671))),"Missing Information", INDEX(Table15[Entire Service Line Classification], MATCH(SUMIFS(Table15[Unique ID],Table15[System-Owned Portion],E10671,Table15[If Material Anything Other than "Lead" in Column E,Was Material Ever Previously Lead?],G10671,Table15[Customer-Owned Portion],O10671),Table15[Unique ID],0),0)))</f>
        <v/>
      </c>
    </row>
    <row r="10672" spans="2:23" x14ac:dyDescent="0.25">
      <c r="B10672" s="145"/>
      <c r="C10672" s="31"/>
      <c r="D10672" s="31"/>
      <c r="E10672" s="43"/>
      <c r="F10672" s="42"/>
      <c r="G10672" s="83"/>
      <c r="H10672" s="31"/>
      <c r="I10672" s="31"/>
      <c r="J10672" s="83"/>
      <c r="K10672" s="31"/>
      <c r="L10672" s="31"/>
      <c r="M10672" s="168"/>
      <c r="N10672" s="147"/>
      <c r="O10672" s="105"/>
      <c r="P10672" s="42"/>
      <c r="Q10672" s="31"/>
      <c r="R10672" s="83"/>
      <c r="S10672" s="31"/>
      <c r="T10672" s="31"/>
      <c r="U10672" s="168"/>
      <c r="V10672" s="149"/>
      <c r="W10672" s="140" t="str" cm="1">
        <f t="array" ref="W10672">IF(SUM(LEN(B10672:V10672))=0,"",IF(OR(OR(ISBLANK(F10672),SUM(LEN(C10672),LEN(D10672))=0),AND(NOT(E10672="Unknown"),ISBLANK(J10672)),AND(NOT(O10672="Unknown"),ISBLANK(R10672))),"Missing Information", INDEX(Table15[Entire Service Line Classification], MATCH(SUMIFS(Table15[Unique ID],Table15[System-Owned Portion],E10672,Table15[If Material Anything Other than "Lead" in Column E,Was Material Ever Previously Lead?],G10672,Table15[Customer-Owned Portion],O10672),Table15[Unique ID],0),0)))</f>
        <v/>
      </c>
    </row>
    <row r="10673" spans="2:23" x14ac:dyDescent="0.25">
      <c r="B10673" s="145"/>
      <c r="C10673" s="31"/>
      <c r="D10673" s="31"/>
      <c r="E10673" s="43"/>
      <c r="F10673" s="42"/>
      <c r="G10673" s="83"/>
      <c r="H10673" s="31"/>
      <c r="I10673" s="31"/>
      <c r="J10673" s="83"/>
      <c r="K10673" s="31"/>
      <c r="L10673" s="31"/>
      <c r="M10673" s="168"/>
      <c r="N10673" s="147"/>
      <c r="O10673" s="105"/>
      <c r="P10673" s="42"/>
      <c r="Q10673" s="31"/>
      <c r="R10673" s="83"/>
      <c r="S10673" s="31"/>
      <c r="T10673" s="31"/>
      <c r="U10673" s="168"/>
      <c r="V10673" s="149"/>
      <c r="W10673" s="140" t="str" cm="1">
        <f t="array" ref="W10673">IF(SUM(LEN(B10673:V10673))=0,"",IF(OR(OR(ISBLANK(F10673),SUM(LEN(C10673),LEN(D10673))=0),AND(NOT(E10673="Unknown"),ISBLANK(J10673)),AND(NOT(O10673="Unknown"),ISBLANK(R10673))),"Missing Information", INDEX(Table15[Entire Service Line Classification], MATCH(SUMIFS(Table15[Unique ID],Table15[System-Owned Portion],E10673,Table15[If Material Anything Other than "Lead" in Column E,Was Material Ever Previously Lead?],G10673,Table15[Customer-Owned Portion],O10673),Table15[Unique ID],0),0)))</f>
        <v/>
      </c>
    </row>
    <row r="10674" spans="2:23" x14ac:dyDescent="0.25">
      <c r="B10674" s="145"/>
      <c r="C10674" s="31"/>
      <c r="D10674" s="31"/>
      <c r="E10674" s="43"/>
      <c r="F10674" s="42"/>
      <c r="G10674" s="83"/>
      <c r="H10674" s="31"/>
      <c r="I10674" s="31"/>
      <c r="J10674" s="83"/>
      <c r="K10674" s="31"/>
      <c r="L10674" s="31"/>
      <c r="M10674" s="168"/>
      <c r="N10674" s="147"/>
      <c r="O10674" s="105"/>
      <c r="P10674" s="42"/>
      <c r="Q10674" s="31"/>
      <c r="R10674" s="83"/>
      <c r="S10674" s="31"/>
      <c r="T10674" s="31"/>
      <c r="U10674" s="168"/>
      <c r="V10674" s="149"/>
      <c r="W10674" s="140" t="str" cm="1">
        <f t="array" ref="W10674">IF(SUM(LEN(B10674:V10674))=0,"",IF(OR(OR(ISBLANK(F10674),SUM(LEN(C10674),LEN(D10674))=0),AND(NOT(E10674="Unknown"),ISBLANK(J10674)),AND(NOT(O10674="Unknown"),ISBLANK(R10674))),"Missing Information", INDEX(Table15[Entire Service Line Classification], MATCH(SUMIFS(Table15[Unique ID],Table15[System-Owned Portion],E10674,Table15[If Material Anything Other than "Lead" in Column E,Was Material Ever Previously Lead?],G10674,Table15[Customer-Owned Portion],O10674),Table15[Unique ID],0),0)))</f>
        <v/>
      </c>
    </row>
    <row r="10675" spans="2:23" x14ac:dyDescent="0.25">
      <c r="B10675" s="145"/>
      <c r="C10675" s="31"/>
      <c r="D10675" s="31"/>
      <c r="E10675" s="43"/>
      <c r="F10675" s="42"/>
      <c r="G10675" s="83"/>
      <c r="H10675" s="31"/>
      <c r="I10675" s="31"/>
      <c r="J10675" s="83"/>
      <c r="K10675" s="31"/>
      <c r="L10675" s="31"/>
      <c r="M10675" s="168"/>
      <c r="N10675" s="147"/>
      <c r="O10675" s="105"/>
      <c r="P10675" s="42"/>
      <c r="Q10675" s="31"/>
      <c r="R10675" s="83"/>
      <c r="S10675" s="31"/>
      <c r="T10675" s="31"/>
      <c r="U10675" s="168"/>
      <c r="V10675" s="149"/>
      <c r="W10675" s="140" t="str" cm="1">
        <f t="array" ref="W10675">IF(SUM(LEN(B10675:V10675))=0,"",IF(OR(OR(ISBLANK(F10675),SUM(LEN(C10675),LEN(D10675))=0),AND(NOT(E10675="Unknown"),ISBLANK(J10675)),AND(NOT(O10675="Unknown"),ISBLANK(R10675))),"Missing Information", INDEX(Table15[Entire Service Line Classification], MATCH(SUMIFS(Table15[Unique ID],Table15[System-Owned Portion],E10675,Table15[If Material Anything Other than "Lead" in Column E,Was Material Ever Previously Lead?],G10675,Table15[Customer-Owned Portion],O10675),Table15[Unique ID],0),0)))</f>
        <v/>
      </c>
    </row>
    <row r="10676" spans="2:23" x14ac:dyDescent="0.25">
      <c r="B10676" s="145"/>
      <c r="C10676" s="31"/>
      <c r="D10676" s="31"/>
      <c r="E10676" s="43"/>
      <c r="F10676" s="42"/>
      <c r="G10676" s="83"/>
      <c r="H10676" s="31"/>
      <c r="I10676" s="31"/>
      <c r="J10676" s="83"/>
      <c r="K10676" s="31"/>
      <c r="L10676" s="31"/>
      <c r="M10676" s="168"/>
      <c r="N10676" s="147"/>
      <c r="O10676" s="105"/>
      <c r="P10676" s="42"/>
      <c r="Q10676" s="31"/>
      <c r="R10676" s="83"/>
      <c r="S10676" s="31"/>
      <c r="T10676" s="31"/>
      <c r="U10676" s="168"/>
      <c r="V10676" s="149"/>
      <c r="W10676" s="140" t="str" cm="1">
        <f t="array" ref="W10676">IF(SUM(LEN(B10676:V10676))=0,"",IF(OR(OR(ISBLANK(F10676),SUM(LEN(C10676),LEN(D10676))=0),AND(NOT(E10676="Unknown"),ISBLANK(J10676)),AND(NOT(O10676="Unknown"),ISBLANK(R10676))),"Missing Information", INDEX(Table15[Entire Service Line Classification], MATCH(SUMIFS(Table15[Unique ID],Table15[System-Owned Portion],E10676,Table15[If Material Anything Other than "Lead" in Column E,Was Material Ever Previously Lead?],G10676,Table15[Customer-Owned Portion],O10676),Table15[Unique ID],0),0)))</f>
        <v/>
      </c>
    </row>
    <row r="10677" spans="2:23" x14ac:dyDescent="0.25">
      <c r="B10677" s="145"/>
      <c r="C10677" s="31"/>
      <c r="D10677" s="31"/>
      <c r="E10677" s="43"/>
      <c r="F10677" s="42"/>
      <c r="G10677" s="83"/>
      <c r="H10677" s="31"/>
      <c r="I10677" s="31"/>
      <c r="J10677" s="83"/>
      <c r="K10677" s="31"/>
      <c r="L10677" s="31"/>
      <c r="M10677" s="168"/>
      <c r="N10677" s="147"/>
      <c r="O10677" s="105"/>
      <c r="P10677" s="42"/>
      <c r="Q10677" s="31"/>
      <c r="R10677" s="83"/>
      <c r="S10677" s="31"/>
      <c r="T10677" s="31"/>
      <c r="U10677" s="168"/>
      <c r="V10677" s="149"/>
      <c r="W10677" s="140" t="str" cm="1">
        <f t="array" ref="W10677">IF(SUM(LEN(B10677:V10677))=0,"",IF(OR(OR(ISBLANK(F10677),SUM(LEN(C10677),LEN(D10677))=0),AND(NOT(E10677="Unknown"),ISBLANK(J10677)),AND(NOT(O10677="Unknown"),ISBLANK(R10677))),"Missing Information", INDEX(Table15[Entire Service Line Classification], MATCH(SUMIFS(Table15[Unique ID],Table15[System-Owned Portion],E10677,Table15[If Material Anything Other than "Lead" in Column E,Was Material Ever Previously Lead?],G10677,Table15[Customer-Owned Portion],O10677),Table15[Unique ID],0),0)))</f>
        <v/>
      </c>
    </row>
    <row r="10678" spans="2:23" x14ac:dyDescent="0.25">
      <c r="B10678" s="145"/>
      <c r="C10678" s="31"/>
      <c r="D10678" s="31"/>
      <c r="E10678" s="43"/>
      <c r="F10678" s="42"/>
      <c r="G10678" s="83"/>
      <c r="H10678" s="31"/>
      <c r="I10678" s="31"/>
      <c r="J10678" s="83"/>
      <c r="K10678" s="31"/>
      <c r="L10678" s="31"/>
      <c r="M10678" s="168"/>
      <c r="N10678" s="147"/>
      <c r="O10678" s="105"/>
      <c r="P10678" s="42"/>
      <c r="Q10678" s="31"/>
      <c r="R10678" s="83"/>
      <c r="S10678" s="31"/>
      <c r="T10678" s="31"/>
      <c r="U10678" s="168"/>
      <c r="V10678" s="149"/>
      <c r="W10678" s="140" t="str" cm="1">
        <f t="array" ref="W10678">IF(SUM(LEN(B10678:V10678))=0,"",IF(OR(OR(ISBLANK(F10678),SUM(LEN(C10678),LEN(D10678))=0),AND(NOT(E10678="Unknown"),ISBLANK(J10678)),AND(NOT(O10678="Unknown"),ISBLANK(R10678))),"Missing Information", INDEX(Table15[Entire Service Line Classification], MATCH(SUMIFS(Table15[Unique ID],Table15[System-Owned Portion],E10678,Table15[If Material Anything Other than "Lead" in Column E,Was Material Ever Previously Lead?],G10678,Table15[Customer-Owned Portion],O10678),Table15[Unique ID],0),0)))</f>
        <v/>
      </c>
    </row>
    <row r="10679" spans="2:23" x14ac:dyDescent="0.25">
      <c r="B10679" s="145"/>
      <c r="C10679" s="31"/>
      <c r="D10679" s="31"/>
      <c r="E10679" s="43"/>
      <c r="F10679" s="42"/>
      <c r="G10679" s="83"/>
      <c r="H10679" s="31"/>
      <c r="I10679" s="31"/>
      <c r="J10679" s="83"/>
      <c r="K10679" s="31"/>
      <c r="L10679" s="31"/>
      <c r="M10679" s="168"/>
      <c r="N10679" s="147"/>
      <c r="O10679" s="105"/>
      <c r="P10679" s="42"/>
      <c r="Q10679" s="31"/>
      <c r="R10679" s="83"/>
      <c r="S10679" s="31"/>
      <c r="T10679" s="31"/>
      <c r="U10679" s="168"/>
      <c r="V10679" s="149"/>
      <c r="W10679" s="140" t="str" cm="1">
        <f t="array" ref="W10679">IF(SUM(LEN(B10679:V10679))=0,"",IF(OR(OR(ISBLANK(F10679),SUM(LEN(C10679),LEN(D10679))=0),AND(NOT(E10679="Unknown"),ISBLANK(J10679)),AND(NOT(O10679="Unknown"),ISBLANK(R10679))),"Missing Information", INDEX(Table15[Entire Service Line Classification], MATCH(SUMIFS(Table15[Unique ID],Table15[System-Owned Portion],E10679,Table15[If Material Anything Other than "Lead" in Column E,Was Material Ever Previously Lead?],G10679,Table15[Customer-Owned Portion],O10679),Table15[Unique ID],0),0)))</f>
        <v/>
      </c>
    </row>
    <row r="10680" spans="2:23" x14ac:dyDescent="0.25">
      <c r="B10680" s="145"/>
      <c r="C10680" s="31"/>
      <c r="D10680" s="31"/>
      <c r="E10680" s="43"/>
      <c r="F10680" s="42"/>
      <c r="G10680" s="83"/>
      <c r="H10680" s="31"/>
      <c r="I10680" s="31"/>
      <c r="J10680" s="83"/>
      <c r="K10680" s="31"/>
      <c r="L10680" s="31"/>
      <c r="M10680" s="168"/>
      <c r="N10680" s="147"/>
      <c r="O10680" s="105"/>
      <c r="P10680" s="42"/>
      <c r="Q10680" s="31"/>
      <c r="R10680" s="83"/>
      <c r="S10680" s="31"/>
      <c r="T10680" s="31"/>
      <c r="U10680" s="168"/>
      <c r="V10680" s="149"/>
      <c r="W10680" s="140" t="str" cm="1">
        <f t="array" ref="W10680">IF(SUM(LEN(B10680:V10680))=0,"",IF(OR(OR(ISBLANK(F10680),SUM(LEN(C10680),LEN(D10680))=0),AND(NOT(E10680="Unknown"),ISBLANK(J10680)),AND(NOT(O10680="Unknown"),ISBLANK(R10680))),"Missing Information", INDEX(Table15[Entire Service Line Classification], MATCH(SUMIFS(Table15[Unique ID],Table15[System-Owned Portion],E10680,Table15[If Material Anything Other than "Lead" in Column E,Was Material Ever Previously Lead?],G10680,Table15[Customer-Owned Portion],O10680),Table15[Unique ID],0),0)))</f>
        <v/>
      </c>
    </row>
    <row r="10681" spans="2:23" x14ac:dyDescent="0.25">
      <c r="B10681" s="145"/>
      <c r="C10681" s="31"/>
      <c r="D10681" s="31"/>
      <c r="E10681" s="43"/>
      <c r="F10681" s="42"/>
      <c r="G10681" s="83"/>
      <c r="H10681" s="31"/>
      <c r="I10681" s="31"/>
      <c r="J10681" s="83"/>
      <c r="K10681" s="31"/>
      <c r="L10681" s="31"/>
      <c r="M10681" s="168"/>
      <c r="N10681" s="147"/>
      <c r="O10681" s="105"/>
      <c r="P10681" s="42"/>
      <c r="Q10681" s="31"/>
      <c r="R10681" s="83"/>
      <c r="S10681" s="31"/>
      <c r="T10681" s="31"/>
      <c r="U10681" s="168"/>
      <c r="V10681" s="149"/>
      <c r="W10681" s="140" t="str" cm="1">
        <f t="array" ref="W10681">IF(SUM(LEN(B10681:V10681))=0,"",IF(OR(OR(ISBLANK(F10681),SUM(LEN(C10681),LEN(D10681))=0),AND(NOT(E10681="Unknown"),ISBLANK(J10681)),AND(NOT(O10681="Unknown"),ISBLANK(R10681))),"Missing Information", INDEX(Table15[Entire Service Line Classification], MATCH(SUMIFS(Table15[Unique ID],Table15[System-Owned Portion],E10681,Table15[If Material Anything Other than "Lead" in Column E,Was Material Ever Previously Lead?],G10681,Table15[Customer-Owned Portion],O10681),Table15[Unique ID],0),0)))</f>
        <v/>
      </c>
    </row>
    <row r="10682" spans="2:23" x14ac:dyDescent="0.25">
      <c r="B10682" s="145"/>
      <c r="C10682" s="31"/>
      <c r="D10682" s="31"/>
      <c r="E10682" s="43"/>
      <c r="F10682" s="42"/>
      <c r="G10682" s="83"/>
      <c r="H10682" s="31"/>
      <c r="I10682" s="31"/>
      <c r="J10682" s="83"/>
      <c r="K10682" s="31"/>
      <c r="L10682" s="31"/>
      <c r="M10682" s="168"/>
      <c r="N10682" s="147"/>
      <c r="O10682" s="105"/>
      <c r="P10682" s="42"/>
      <c r="Q10682" s="31"/>
      <c r="R10682" s="83"/>
      <c r="S10682" s="31"/>
      <c r="T10682" s="31"/>
      <c r="U10682" s="168"/>
      <c r="V10682" s="149"/>
      <c r="W10682" s="140" t="str" cm="1">
        <f t="array" ref="W10682">IF(SUM(LEN(B10682:V10682))=0,"",IF(OR(OR(ISBLANK(F10682),SUM(LEN(C10682),LEN(D10682))=0),AND(NOT(E10682="Unknown"),ISBLANK(J10682)),AND(NOT(O10682="Unknown"),ISBLANK(R10682))),"Missing Information", INDEX(Table15[Entire Service Line Classification], MATCH(SUMIFS(Table15[Unique ID],Table15[System-Owned Portion],E10682,Table15[If Material Anything Other than "Lead" in Column E,Was Material Ever Previously Lead?],G10682,Table15[Customer-Owned Portion],O10682),Table15[Unique ID],0),0)))</f>
        <v/>
      </c>
    </row>
    <row r="10683" spans="2:23" x14ac:dyDescent="0.25">
      <c r="B10683" s="145"/>
      <c r="C10683" s="31"/>
      <c r="D10683" s="31"/>
      <c r="E10683" s="43"/>
      <c r="F10683" s="42"/>
      <c r="G10683" s="83"/>
      <c r="H10683" s="31"/>
      <c r="I10683" s="31"/>
      <c r="J10683" s="83"/>
      <c r="K10683" s="31"/>
      <c r="L10683" s="31"/>
      <c r="M10683" s="168"/>
      <c r="N10683" s="147"/>
      <c r="O10683" s="105"/>
      <c r="P10683" s="42"/>
      <c r="Q10683" s="31"/>
      <c r="R10683" s="83"/>
      <c r="S10683" s="31"/>
      <c r="T10683" s="31"/>
      <c r="U10683" s="168"/>
      <c r="V10683" s="149"/>
      <c r="W10683" s="140" t="str" cm="1">
        <f t="array" ref="W10683">IF(SUM(LEN(B10683:V10683))=0,"",IF(OR(OR(ISBLANK(F10683),SUM(LEN(C10683),LEN(D10683))=0),AND(NOT(E10683="Unknown"),ISBLANK(J10683)),AND(NOT(O10683="Unknown"),ISBLANK(R10683))),"Missing Information", INDEX(Table15[Entire Service Line Classification], MATCH(SUMIFS(Table15[Unique ID],Table15[System-Owned Portion],E10683,Table15[If Material Anything Other than "Lead" in Column E,Was Material Ever Previously Lead?],G10683,Table15[Customer-Owned Portion],O10683),Table15[Unique ID],0),0)))</f>
        <v/>
      </c>
    </row>
    <row r="10684" spans="2:23" x14ac:dyDescent="0.25">
      <c r="B10684" s="145"/>
      <c r="C10684" s="31"/>
      <c r="D10684" s="31"/>
      <c r="E10684" s="43"/>
      <c r="F10684" s="42"/>
      <c r="G10684" s="83"/>
      <c r="H10684" s="31"/>
      <c r="I10684" s="31"/>
      <c r="J10684" s="83"/>
      <c r="K10684" s="31"/>
      <c r="L10684" s="31"/>
      <c r="M10684" s="168"/>
      <c r="N10684" s="147"/>
      <c r="O10684" s="105"/>
      <c r="P10684" s="42"/>
      <c r="Q10684" s="31"/>
      <c r="R10684" s="83"/>
      <c r="S10684" s="31"/>
      <c r="T10684" s="31"/>
      <c r="U10684" s="168"/>
      <c r="V10684" s="149"/>
      <c r="W10684" s="140" t="str" cm="1">
        <f t="array" ref="W10684">IF(SUM(LEN(B10684:V10684))=0,"",IF(OR(OR(ISBLANK(F10684),SUM(LEN(C10684),LEN(D10684))=0),AND(NOT(E10684="Unknown"),ISBLANK(J10684)),AND(NOT(O10684="Unknown"),ISBLANK(R10684))),"Missing Information", INDEX(Table15[Entire Service Line Classification], MATCH(SUMIFS(Table15[Unique ID],Table15[System-Owned Portion],E10684,Table15[If Material Anything Other than "Lead" in Column E,Was Material Ever Previously Lead?],G10684,Table15[Customer-Owned Portion],O10684),Table15[Unique ID],0),0)))</f>
        <v/>
      </c>
    </row>
    <row r="10685" spans="2:23" x14ac:dyDescent="0.25">
      <c r="B10685" s="145"/>
      <c r="C10685" s="31"/>
      <c r="D10685" s="31"/>
      <c r="E10685" s="43"/>
      <c r="F10685" s="42"/>
      <c r="G10685" s="83"/>
      <c r="H10685" s="31"/>
      <c r="I10685" s="31"/>
      <c r="J10685" s="83"/>
      <c r="K10685" s="31"/>
      <c r="L10685" s="31"/>
      <c r="M10685" s="168"/>
      <c r="N10685" s="147"/>
      <c r="O10685" s="105"/>
      <c r="P10685" s="42"/>
      <c r="Q10685" s="31"/>
      <c r="R10685" s="83"/>
      <c r="S10685" s="31"/>
      <c r="T10685" s="31"/>
      <c r="U10685" s="168"/>
      <c r="V10685" s="149"/>
      <c r="W10685" s="140" t="str" cm="1">
        <f t="array" ref="W10685">IF(SUM(LEN(B10685:V10685))=0,"",IF(OR(OR(ISBLANK(F10685),SUM(LEN(C10685),LEN(D10685))=0),AND(NOT(E10685="Unknown"),ISBLANK(J10685)),AND(NOT(O10685="Unknown"),ISBLANK(R10685))),"Missing Information", INDEX(Table15[Entire Service Line Classification], MATCH(SUMIFS(Table15[Unique ID],Table15[System-Owned Portion],E10685,Table15[If Material Anything Other than "Lead" in Column E,Was Material Ever Previously Lead?],G10685,Table15[Customer-Owned Portion],O10685),Table15[Unique ID],0),0)))</f>
        <v/>
      </c>
    </row>
    <row r="10686" spans="2:23" x14ac:dyDescent="0.25">
      <c r="B10686" s="145"/>
      <c r="C10686" s="31"/>
      <c r="D10686" s="31"/>
      <c r="E10686" s="43"/>
      <c r="F10686" s="42"/>
      <c r="G10686" s="83"/>
      <c r="H10686" s="31"/>
      <c r="I10686" s="31"/>
      <c r="J10686" s="83"/>
      <c r="K10686" s="31"/>
      <c r="L10686" s="31"/>
      <c r="M10686" s="168"/>
      <c r="N10686" s="147"/>
      <c r="O10686" s="105"/>
      <c r="P10686" s="42"/>
      <c r="Q10686" s="31"/>
      <c r="R10686" s="83"/>
      <c r="S10686" s="31"/>
      <c r="T10686" s="31"/>
      <c r="U10686" s="168"/>
      <c r="V10686" s="149"/>
      <c r="W10686" s="140" t="str" cm="1">
        <f t="array" ref="W10686">IF(SUM(LEN(B10686:V10686))=0,"",IF(OR(OR(ISBLANK(F10686),SUM(LEN(C10686),LEN(D10686))=0),AND(NOT(E10686="Unknown"),ISBLANK(J10686)),AND(NOT(O10686="Unknown"),ISBLANK(R10686))),"Missing Information", INDEX(Table15[Entire Service Line Classification], MATCH(SUMIFS(Table15[Unique ID],Table15[System-Owned Portion],E10686,Table15[If Material Anything Other than "Lead" in Column E,Was Material Ever Previously Lead?],G10686,Table15[Customer-Owned Portion],O10686),Table15[Unique ID],0),0)))</f>
        <v/>
      </c>
    </row>
    <row r="10687" spans="2:23" x14ac:dyDescent="0.25">
      <c r="B10687" s="145"/>
      <c r="C10687" s="31"/>
      <c r="D10687" s="31"/>
      <c r="E10687" s="43"/>
      <c r="F10687" s="42"/>
      <c r="G10687" s="83"/>
      <c r="H10687" s="31"/>
      <c r="I10687" s="31"/>
      <c r="J10687" s="83"/>
      <c r="K10687" s="31"/>
      <c r="L10687" s="31"/>
      <c r="M10687" s="168"/>
      <c r="N10687" s="147"/>
      <c r="O10687" s="105"/>
      <c r="P10687" s="42"/>
      <c r="Q10687" s="31"/>
      <c r="R10687" s="83"/>
      <c r="S10687" s="31"/>
      <c r="T10687" s="31"/>
      <c r="U10687" s="168"/>
      <c r="V10687" s="149"/>
      <c r="W10687" s="140" t="str" cm="1">
        <f t="array" ref="W10687">IF(SUM(LEN(B10687:V10687))=0,"",IF(OR(OR(ISBLANK(F10687),SUM(LEN(C10687),LEN(D10687))=0),AND(NOT(E10687="Unknown"),ISBLANK(J10687)),AND(NOT(O10687="Unknown"),ISBLANK(R10687))),"Missing Information", INDEX(Table15[Entire Service Line Classification], MATCH(SUMIFS(Table15[Unique ID],Table15[System-Owned Portion],E10687,Table15[If Material Anything Other than "Lead" in Column E,Was Material Ever Previously Lead?],G10687,Table15[Customer-Owned Portion],O10687),Table15[Unique ID],0),0)))</f>
        <v/>
      </c>
    </row>
    <row r="10688" spans="2:23" x14ac:dyDescent="0.25">
      <c r="B10688" s="145"/>
      <c r="C10688" s="31"/>
      <c r="D10688" s="31"/>
      <c r="E10688" s="43"/>
      <c r="F10688" s="42"/>
      <c r="G10688" s="83"/>
      <c r="H10688" s="31"/>
      <c r="I10688" s="31"/>
      <c r="J10688" s="83"/>
      <c r="K10688" s="31"/>
      <c r="L10688" s="31"/>
      <c r="M10688" s="168"/>
      <c r="N10688" s="147"/>
      <c r="O10688" s="105"/>
      <c r="P10688" s="42"/>
      <c r="Q10688" s="31"/>
      <c r="R10688" s="83"/>
      <c r="S10688" s="31"/>
      <c r="T10688" s="31"/>
      <c r="U10688" s="168"/>
      <c r="V10688" s="149"/>
      <c r="W10688" s="140" t="str" cm="1">
        <f t="array" ref="W10688">IF(SUM(LEN(B10688:V10688))=0,"",IF(OR(OR(ISBLANK(F10688),SUM(LEN(C10688),LEN(D10688))=0),AND(NOT(E10688="Unknown"),ISBLANK(J10688)),AND(NOT(O10688="Unknown"),ISBLANK(R10688))),"Missing Information", INDEX(Table15[Entire Service Line Classification], MATCH(SUMIFS(Table15[Unique ID],Table15[System-Owned Portion],E10688,Table15[If Material Anything Other than "Lead" in Column E,Was Material Ever Previously Lead?],G10688,Table15[Customer-Owned Portion],O10688),Table15[Unique ID],0),0)))</f>
        <v/>
      </c>
    </row>
    <row r="10689" spans="2:23" x14ac:dyDescent="0.25">
      <c r="B10689" s="145"/>
      <c r="C10689" s="31"/>
      <c r="D10689" s="31"/>
      <c r="E10689" s="43"/>
      <c r="F10689" s="42"/>
      <c r="G10689" s="83"/>
      <c r="H10689" s="31"/>
      <c r="I10689" s="31"/>
      <c r="J10689" s="83"/>
      <c r="K10689" s="31"/>
      <c r="L10689" s="31"/>
      <c r="M10689" s="168"/>
      <c r="N10689" s="147"/>
      <c r="O10689" s="105"/>
      <c r="P10689" s="42"/>
      <c r="Q10689" s="31"/>
      <c r="R10689" s="83"/>
      <c r="S10689" s="31"/>
      <c r="T10689" s="31"/>
      <c r="U10689" s="168"/>
      <c r="V10689" s="149"/>
      <c r="W10689" s="140" t="str" cm="1">
        <f t="array" ref="W10689">IF(SUM(LEN(B10689:V10689))=0,"",IF(OR(OR(ISBLANK(F10689),SUM(LEN(C10689),LEN(D10689))=0),AND(NOT(E10689="Unknown"),ISBLANK(J10689)),AND(NOT(O10689="Unknown"),ISBLANK(R10689))),"Missing Information", INDEX(Table15[Entire Service Line Classification], MATCH(SUMIFS(Table15[Unique ID],Table15[System-Owned Portion],E10689,Table15[If Material Anything Other than "Lead" in Column E,Was Material Ever Previously Lead?],G10689,Table15[Customer-Owned Portion],O10689),Table15[Unique ID],0),0)))</f>
        <v/>
      </c>
    </row>
    <row r="10690" spans="2:23" x14ac:dyDescent="0.25">
      <c r="B10690" s="145"/>
      <c r="C10690" s="31"/>
      <c r="D10690" s="31"/>
      <c r="E10690" s="43"/>
      <c r="F10690" s="42"/>
      <c r="G10690" s="83"/>
      <c r="H10690" s="31"/>
      <c r="I10690" s="31"/>
      <c r="J10690" s="83"/>
      <c r="K10690" s="31"/>
      <c r="L10690" s="31"/>
      <c r="M10690" s="168"/>
      <c r="N10690" s="147"/>
      <c r="O10690" s="105"/>
      <c r="P10690" s="42"/>
      <c r="Q10690" s="31"/>
      <c r="R10690" s="83"/>
      <c r="S10690" s="31"/>
      <c r="T10690" s="31"/>
      <c r="U10690" s="168"/>
      <c r="V10690" s="149"/>
      <c r="W10690" s="140" t="str" cm="1">
        <f t="array" ref="W10690">IF(SUM(LEN(B10690:V10690))=0,"",IF(OR(OR(ISBLANK(F10690),SUM(LEN(C10690),LEN(D10690))=0),AND(NOT(E10690="Unknown"),ISBLANK(J10690)),AND(NOT(O10690="Unknown"),ISBLANK(R10690))),"Missing Information", INDEX(Table15[Entire Service Line Classification], MATCH(SUMIFS(Table15[Unique ID],Table15[System-Owned Portion],E10690,Table15[If Material Anything Other than "Lead" in Column E,Was Material Ever Previously Lead?],G10690,Table15[Customer-Owned Portion],O10690),Table15[Unique ID],0),0)))</f>
        <v/>
      </c>
    </row>
    <row r="10691" spans="2:23" x14ac:dyDescent="0.25">
      <c r="B10691" s="145"/>
      <c r="C10691" s="31"/>
      <c r="D10691" s="31"/>
      <c r="E10691" s="43"/>
      <c r="F10691" s="42"/>
      <c r="G10691" s="83"/>
      <c r="H10691" s="31"/>
      <c r="I10691" s="31"/>
      <c r="J10691" s="83"/>
      <c r="K10691" s="31"/>
      <c r="L10691" s="31"/>
      <c r="M10691" s="168"/>
      <c r="N10691" s="147"/>
      <c r="O10691" s="105"/>
      <c r="P10691" s="42"/>
      <c r="Q10691" s="31"/>
      <c r="R10691" s="83"/>
      <c r="S10691" s="31"/>
      <c r="T10691" s="31"/>
      <c r="U10691" s="168"/>
      <c r="V10691" s="149"/>
      <c r="W10691" s="140" t="str" cm="1">
        <f t="array" ref="W10691">IF(SUM(LEN(B10691:V10691))=0,"",IF(OR(OR(ISBLANK(F10691),SUM(LEN(C10691),LEN(D10691))=0),AND(NOT(E10691="Unknown"),ISBLANK(J10691)),AND(NOT(O10691="Unknown"),ISBLANK(R10691))),"Missing Information", INDEX(Table15[Entire Service Line Classification], MATCH(SUMIFS(Table15[Unique ID],Table15[System-Owned Portion],E10691,Table15[If Material Anything Other than "Lead" in Column E,Was Material Ever Previously Lead?],G10691,Table15[Customer-Owned Portion],O10691),Table15[Unique ID],0),0)))</f>
        <v/>
      </c>
    </row>
    <row r="10692" spans="2:23" x14ac:dyDescent="0.25">
      <c r="B10692" s="145"/>
      <c r="C10692" s="31"/>
      <c r="D10692" s="31"/>
      <c r="E10692" s="43"/>
      <c r="F10692" s="42"/>
      <c r="G10692" s="83"/>
      <c r="H10692" s="31"/>
      <c r="I10692" s="31"/>
      <c r="J10692" s="83"/>
      <c r="K10692" s="31"/>
      <c r="L10692" s="31"/>
      <c r="M10692" s="168"/>
      <c r="N10692" s="147"/>
      <c r="O10692" s="105"/>
      <c r="P10692" s="42"/>
      <c r="Q10692" s="31"/>
      <c r="R10692" s="83"/>
      <c r="S10692" s="31"/>
      <c r="T10692" s="31"/>
      <c r="U10692" s="168"/>
      <c r="V10692" s="149"/>
      <c r="W10692" s="140" t="str" cm="1">
        <f t="array" ref="W10692">IF(SUM(LEN(B10692:V10692))=0,"",IF(OR(OR(ISBLANK(F10692),SUM(LEN(C10692),LEN(D10692))=0),AND(NOT(E10692="Unknown"),ISBLANK(J10692)),AND(NOT(O10692="Unknown"),ISBLANK(R10692))),"Missing Information", INDEX(Table15[Entire Service Line Classification], MATCH(SUMIFS(Table15[Unique ID],Table15[System-Owned Portion],E10692,Table15[If Material Anything Other than "Lead" in Column E,Was Material Ever Previously Lead?],G10692,Table15[Customer-Owned Portion],O10692),Table15[Unique ID],0),0)))</f>
        <v/>
      </c>
    </row>
    <row r="10693" spans="2:23" x14ac:dyDescent="0.25">
      <c r="B10693" s="145"/>
      <c r="C10693" s="31"/>
      <c r="D10693" s="31"/>
      <c r="E10693" s="43"/>
      <c r="F10693" s="42"/>
      <c r="G10693" s="83"/>
      <c r="H10693" s="31"/>
      <c r="I10693" s="31"/>
      <c r="J10693" s="83"/>
      <c r="K10693" s="31"/>
      <c r="L10693" s="31"/>
      <c r="M10693" s="168"/>
      <c r="N10693" s="147"/>
      <c r="O10693" s="105"/>
      <c r="P10693" s="42"/>
      <c r="Q10693" s="31"/>
      <c r="R10693" s="83"/>
      <c r="S10693" s="31"/>
      <c r="T10693" s="31"/>
      <c r="U10693" s="168"/>
      <c r="V10693" s="149"/>
      <c r="W10693" s="140" t="str" cm="1">
        <f t="array" ref="W10693">IF(SUM(LEN(B10693:V10693))=0,"",IF(OR(OR(ISBLANK(F10693),SUM(LEN(C10693),LEN(D10693))=0),AND(NOT(E10693="Unknown"),ISBLANK(J10693)),AND(NOT(O10693="Unknown"),ISBLANK(R10693))),"Missing Information", INDEX(Table15[Entire Service Line Classification], MATCH(SUMIFS(Table15[Unique ID],Table15[System-Owned Portion],E10693,Table15[If Material Anything Other than "Lead" in Column E,Was Material Ever Previously Lead?],G10693,Table15[Customer-Owned Portion],O10693),Table15[Unique ID],0),0)))</f>
        <v/>
      </c>
    </row>
    <row r="10694" spans="2:23" x14ac:dyDescent="0.25">
      <c r="B10694" s="145"/>
      <c r="C10694" s="31"/>
      <c r="D10694" s="31"/>
      <c r="E10694" s="43"/>
      <c r="F10694" s="42"/>
      <c r="G10694" s="83"/>
      <c r="H10694" s="31"/>
      <c r="I10694" s="31"/>
      <c r="J10694" s="83"/>
      <c r="K10694" s="31"/>
      <c r="L10694" s="31"/>
      <c r="M10694" s="168"/>
      <c r="N10694" s="147"/>
      <c r="O10694" s="105"/>
      <c r="P10694" s="42"/>
      <c r="Q10694" s="31"/>
      <c r="R10694" s="83"/>
      <c r="S10694" s="31"/>
      <c r="T10694" s="31"/>
      <c r="U10694" s="168"/>
      <c r="V10694" s="149"/>
      <c r="W10694" s="140" t="str" cm="1">
        <f t="array" ref="W10694">IF(SUM(LEN(B10694:V10694))=0,"",IF(OR(OR(ISBLANK(F10694),SUM(LEN(C10694),LEN(D10694))=0),AND(NOT(E10694="Unknown"),ISBLANK(J10694)),AND(NOT(O10694="Unknown"),ISBLANK(R10694))),"Missing Information", INDEX(Table15[Entire Service Line Classification], MATCH(SUMIFS(Table15[Unique ID],Table15[System-Owned Portion],E10694,Table15[If Material Anything Other than "Lead" in Column E,Was Material Ever Previously Lead?],G10694,Table15[Customer-Owned Portion],O10694),Table15[Unique ID],0),0)))</f>
        <v/>
      </c>
    </row>
    <row r="10695" spans="2:23" x14ac:dyDescent="0.25">
      <c r="B10695" s="145"/>
      <c r="C10695" s="31"/>
      <c r="D10695" s="31"/>
      <c r="E10695" s="43"/>
      <c r="F10695" s="42"/>
      <c r="G10695" s="83"/>
      <c r="H10695" s="31"/>
      <c r="I10695" s="31"/>
      <c r="J10695" s="83"/>
      <c r="K10695" s="31"/>
      <c r="L10695" s="31"/>
      <c r="M10695" s="168"/>
      <c r="N10695" s="147"/>
      <c r="O10695" s="105"/>
      <c r="P10695" s="42"/>
      <c r="Q10695" s="31"/>
      <c r="R10695" s="83"/>
      <c r="S10695" s="31"/>
      <c r="T10695" s="31"/>
      <c r="U10695" s="168"/>
      <c r="V10695" s="149"/>
      <c r="W10695" s="140" t="str" cm="1">
        <f t="array" ref="W10695">IF(SUM(LEN(B10695:V10695))=0,"",IF(OR(OR(ISBLANK(F10695),SUM(LEN(C10695),LEN(D10695))=0),AND(NOT(E10695="Unknown"),ISBLANK(J10695)),AND(NOT(O10695="Unknown"),ISBLANK(R10695))),"Missing Information", INDEX(Table15[Entire Service Line Classification], MATCH(SUMIFS(Table15[Unique ID],Table15[System-Owned Portion],E10695,Table15[If Material Anything Other than "Lead" in Column E,Was Material Ever Previously Lead?],G10695,Table15[Customer-Owned Portion],O10695),Table15[Unique ID],0),0)))</f>
        <v/>
      </c>
    </row>
    <row r="10696" spans="2:23" x14ac:dyDescent="0.25">
      <c r="B10696" s="145"/>
      <c r="C10696" s="31"/>
      <c r="D10696" s="31"/>
      <c r="E10696" s="43"/>
      <c r="F10696" s="42"/>
      <c r="G10696" s="83"/>
      <c r="H10696" s="31"/>
      <c r="I10696" s="31"/>
      <c r="J10696" s="83"/>
      <c r="K10696" s="31"/>
      <c r="L10696" s="31"/>
      <c r="M10696" s="168"/>
      <c r="N10696" s="147"/>
      <c r="O10696" s="105"/>
      <c r="P10696" s="42"/>
      <c r="Q10696" s="31"/>
      <c r="R10696" s="83"/>
      <c r="S10696" s="31"/>
      <c r="T10696" s="31"/>
      <c r="U10696" s="168"/>
      <c r="V10696" s="149"/>
      <c r="W10696" s="140" t="str" cm="1">
        <f t="array" ref="W10696">IF(SUM(LEN(B10696:V10696))=0,"",IF(OR(OR(ISBLANK(F10696),SUM(LEN(C10696),LEN(D10696))=0),AND(NOT(E10696="Unknown"),ISBLANK(J10696)),AND(NOT(O10696="Unknown"),ISBLANK(R10696))),"Missing Information", INDEX(Table15[Entire Service Line Classification], MATCH(SUMIFS(Table15[Unique ID],Table15[System-Owned Portion],E10696,Table15[If Material Anything Other than "Lead" in Column E,Was Material Ever Previously Lead?],G10696,Table15[Customer-Owned Portion],O10696),Table15[Unique ID],0),0)))</f>
        <v/>
      </c>
    </row>
    <row r="10697" spans="2:23" x14ac:dyDescent="0.25">
      <c r="B10697" s="145"/>
      <c r="C10697" s="31"/>
      <c r="D10697" s="31"/>
      <c r="E10697" s="43"/>
      <c r="F10697" s="42"/>
      <c r="G10697" s="83"/>
      <c r="H10697" s="31"/>
      <c r="I10697" s="31"/>
      <c r="J10697" s="83"/>
      <c r="K10697" s="31"/>
      <c r="L10697" s="31"/>
      <c r="M10697" s="168"/>
      <c r="N10697" s="147"/>
      <c r="O10697" s="105"/>
      <c r="P10697" s="42"/>
      <c r="Q10697" s="31"/>
      <c r="R10697" s="83"/>
      <c r="S10697" s="31"/>
      <c r="T10697" s="31"/>
      <c r="U10697" s="168"/>
      <c r="V10697" s="149"/>
      <c r="W10697" s="140" t="str" cm="1">
        <f t="array" ref="W10697">IF(SUM(LEN(B10697:V10697))=0,"",IF(OR(OR(ISBLANK(F10697),SUM(LEN(C10697),LEN(D10697))=0),AND(NOT(E10697="Unknown"),ISBLANK(J10697)),AND(NOT(O10697="Unknown"),ISBLANK(R10697))),"Missing Information", INDEX(Table15[Entire Service Line Classification], MATCH(SUMIFS(Table15[Unique ID],Table15[System-Owned Portion],E10697,Table15[If Material Anything Other than "Lead" in Column E,Was Material Ever Previously Lead?],G10697,Table15[Customer-Owned Portion],O10697),Table15[Unique ID],0),0)))</f>
        <v/>
      </c>
    </row>
    <row r="10698" spans="2:23" x14ac:dyDescent="0.25">
      <c r="B10698" s="145"/>
      <c r="C10698" s="31"/>
      <c r="D10698" s="31"/>
      <c r="E10698" s="43"/>
      <c r="F10698" s="42"/>
      <c r="G10698" s="83"/>
      <c r="H10698" s="31"/>
      <c r="I10698" s="31"/>
      <c r="J10698" s="83"/>
      <c r="K10698" s="31"/>
      <c r="L10698" s="31"/>
      <c r="M10698" s="168"/>
      <c r="N10698" s="147"/>
      <c r="O10698" s="105"/>
      <c r="P10698" s="42"/>
      <c r="Q10698" s="31"/>
      <c r="R10698" s="83"/>
      <c r="S10698" s="31"/>
      <c r="T10698" s="31"/>
      <c r="U10698" s="168"/>
      <c r="V10698" s="149"/>
      <c r="W10698" s="140" t="str" cm="1">
        <f t="array" ref="W10698">IF(SUM(LEN(B10698:V10698))=0,"",IF(OR(OR(ISBLANK(F10698),SUM(LEN(C10698),LEN(D10698))=0),AND(NOT(E10698="Unknown"),ISBLANK(J10698)),AND(NOT(O10698="Unknown"),ISBLANK(R10698))),"Missing Information", INDEX(Table15[Entire Service Line Classification], MATCH(SUMIFS(Table15[Unique ID],Table15[System-Owned Portion],E10698,Table15[If Material Anything Other than "Lead" in Column E,Was Material Ever Previously Lead?],G10698,Table15[Customer-Owned Portion],O10698),Table15[Unique ID],0),0)))</f>
        <v/>
      </c>
    </row>
    <row r="10699" spans="2:23" x14ac:dyDescent="0.25">
      <c r="B10699" s="145"/>
      <c r="C10699" s="31"/>
      <c r="D10699" s="31"/>
      <c r="E10699" s="43"/>
      <c r="F10699" s="42"/>
      <c r="G10699" s="83"/>
      <c r="H10699" s="31"/>
      <c r="I10699" s="31"/>
      <c r="J10699" s="83"/>
      <c r="K10699" s="31"/>
      <c r="L10699" s="31"/>
      <c r="M10699" s="168"/>
      <c r="N10699" s="147"/>
      <c r="O10699" s="105"/>
      <c r="P10699" s="42"/>
      <c r="Q10699" s="31"/>
      <c r="R10699" s="83"/>
      <c r="S10699" s="31"/>
      <c r="T10699" s="31"/>
      <c r="U10699" s="168"/>
      <c r="V10699" s="149"/>
      <c r="W10699" s="140" t="str" cm="1">
        <f t="array" ref="W10699">IF(SUM(LEN(B10699:V10699))=0,"",IF(OR(OR(ISBLANK(F10699),SUM(LEN(C10699),LEN(D10699))=0),AND(NOT(E10699="Unknown"),ISBLANK(J10699)),AND(NOT(O10699="Unknown"),ISBLANK(R10699))),"Missing Information", INDEX(Table15[Entire Service Line Classification], MATCH(SUMIFS(Table15[Unique ID],Table15[System-Owned Portion],E10699,Table15[If Material Anything Other than "Lead" in Column E,Was Material Ever Previously Lead?],G10699,Table15[Customer-Owned Portion],O10699),Table15[Unique ID],0),0)))</f>
        <v/>
      </c>
    </row>
    <row r="10700" spans="2:23" x14ac:dyDescent="0.25">
      <c r="B10700" s="145"/>
      <c r="C10700" s="31"/>
      <c r="D10700" s="31"/>
      <c r="E10700" s="43"/>
      <c r="F10700" s="42"/>
      <c r="G10700" s="83"/>
      <c r="H10700" s="31"/>
      <c r="I10700" s="31"/>
      <c r="J10700" s="83"/>
      <c r="K10700" s="31"/>
      <c r="L10700" s="31"/>
      <c r="M10700" s="168"/>
      <c r="N10700" s="147"/>
      <c r="O10700" s="105"/>
      <c r="P10700" s="42"/>
      <c r="Q10700" s="31"/>
      <c r="R10700" s="83"/>
      <c r="S10700" s="31"/>
      <c r="T10700" s="31"/>
      <c r="U10700" s="168"/>
      <c r="V10700" s="149"/>
      <c r="W10700" s="140" t="str" cm="1">
        <f t="array" ref="W10700">IF(SUM(LEN(B10700:V10700))=0,"",IF(OR(OR(ISBLANK(F10700),SUM(LEN(C10700),LEN(D10700))=0),AND(NOT(E10700="Unknown"),ISBLANK(J10700)),AND(NOT(O10700="Unknown"),ISBLANK(R10700))),"Missing Information", INDEX(Table15[Entire Service Line Classification], MATCH(SUMIFS(Table15[Unique ID],Table15[System-Owned Portion],E10700,Table15[If Material Anything Other than "Lead" in Column E,Was Material Ever Previously Lead?],G10700,Table15[Customer-Owned Portion],O10700),Table15[Unique ID],0),0)))</f>
        <v/>
      </c>
    </row>
    <row r="10701" spans="2:23" x14ac:dyDescent="0.25">
      <c r="B10701" s="145"/>
      <c r="C10701" s="31"/>
      <c r="D10701" s="31"/>
      <c r="E10701" s="43"/>
      <c r="F10701" s="42"/>
      <c r="G10701" s="83"/>
      <c r="H10701" s="31"/>
      <c r="I10701" s="31"/>
      <c r="J10701" s="83"/>
      <c r="K10701" s="31"/>
      <c r="L10701" s="31"/>
      <c r="M10701" s="168"/>
      <c r="N10701" s="147"/>
      <c r="O10701" s="105"/>
      <c r="P10701" s="42"/>
      <c r="Q10701" s="31"/>
      <c r="R10701" s="83"/>
      <c r="S10701" s="31"/>
      <c r="T10701" s="31"/>
      <c r="U10701" s="168"/>
      <c r="V10701" s="149"/>
      <c r="W10701" s="140" t="str" cm="1">
        <f t="array" ref="W10701">IF(SUM(LEN(B10701:V10701))=0,"",IF(OR(OR(ISBLANK(F10701),SUM(LEN(C10701),LEN(D10701))=0),AND(NOT(E10701="Unknown"),ISBLANK(J10701)),AND(NOT(O10701="Unknown"),ISBLANK(R10701))),"Missing Information", INDEX(Table15[Entire Service Line Classification], MATCH(SUMIFS(Table15[Unique ID],Table15[System-Owned Portion],E10701,Table15[If Material Anything Other than "Lead" in Column E,Was Material Ever Previously Lead?],G10701,Table15[Customer-Owned Portion],O10701),Table15[Unique ID],0),0)))</f>
        <v/>
      </c>
    </row>
    <row r="10702" spans="2:23" x14ac:dyDescent="0.25">
      <c r="B10702" s="145"/>
      <c r="C10702" s="31"/>
      <c r="D10702" s="31"/>
      <c r="E10702" s="43"/>
      <c r="F10702" s="42"/>
      <c r="G10702" s="83"/>
      <c r="H10702" s="31"/>
      <c r="I10702" s="31"/>
      <c r="J10702" s="83"/>
      <c r="K10702" s="31"/>
      <c r="L10702" s="31"/>
      <c r="M10702" s="168"/>
      <c r="N10702" s="147"/>
      <c r="O10702" s="105"/>
      <c r="P10702" s="42"/>
      <c r="Q10702" s="31"/>
      <c r="R10702" s="83"/>
      <c r="S10702" s="31"/>
      <c r="T10702" s="31"/>
      <c r="U10702" s="168"/>
      <c r="V10702" s="149"/>
      <c r="W10702" s="140" t="str" cm="1">
        <f t="array" ref="W10702">IF(SUM(LEN(B10702:V10702))=0,"",IF(OR(OR(ISBLANK(F10702),SUM(LEN(C10702),LEN(D10702))=0),AND(NOT(E10702="Unknown"),ISBLANK(J10702)),AND(NOT(O10702="Unknown"),ISBLANK(R10702))),"Missing Information", INDEX(Table15[Entire Service Line Classification], MATCH(SUMIFS(Table15[Unique ID],Table15[System-Owned Portion],E10702,Table15[If Material Anything Other than "Lead" in Column E,Was Material Ever Previously Lead?],G10702,Table15[Customer-Owned Portion],O10702),Table15[Unique ID],0),0)))</f>
        <v/>
      </c>
    </row>
    <row r="10703" spans="2:23" x14ac:dyDescent="0.25">
      <c r="B10703" s="145"/>
      <c r="C10703" s="31"/>
      <c r="D10703" s="31"/>
      <c r="E10703" s="43"/>
      <c r="F10703" s="42"/>
      <c r="G10703" s="83"/>
      <c r="H10703" s="31"/>
      <c r="I10703" s="31"/>
      <c r="J10703" s="83"/>
      <c r="K10703" s="31"/>
      <c r="L10703" s="31"/>
      <c r="M10703" s="168"/>
      <c r="N10703" s="147"/>
      <c r="O10703" s="105"/>
      <c r="P10703" s="42"/>
      <c r="Q10703" s="31"/>
      <c r="R10703" s="83"/>
      <c r="S10703" s="31"/>
      <c r="T10703" s="31"/>
      <c r="U10703" s="168"/>
      <c r="V10703" s="149"/>
      <c r="W10703" s="140" t="str" cm="1">
        <f t="array" ref="W10703">IF(SUM(LEN(B10703:V10703))=0,"",IF(OR(OR(ISBLANK(F10703),SUM(LEN(C10703),LEN(D10703))=0),AND(NOT(E10703="Unknown"),ISBLANK(J10703)),AND(NOT(O10703="Unknown"),ISBLANK(R10703))),"Missing Information", INDEX(Table15[Entire Service Line Classification], MATCH(SUMIFS(Table15[Unique ID],Table15[System-Owned Portion],E10703,Table15[If Material Anything Other than "Lead" in Column E,Was Material Ever Previously Lead?],G10703,Table15[Customer-Owned Portion],O10703),Table15[Unique ID],0),0)))</f>
        <v/>
      </c>
    </row>
    <row r="10704" spans="2:23" x14ac:dyDescent="0.25">
      <c r="B10704" s="145"/>
      <c r="C10704" s="31"/>
      <c r="D10704" s="31"/>
      <c r="E10704" s="43"/>
      <c r="F10704" s="42"/>
      <c r="G10704" s="83"/>
      <c r="H10704" s="31"/>
      <c r="I10704" s="31"/>
      <c r="J10704" s="83"/>
      <c r="K10704" s="31"/>
      <c r="L10704" s="31"/>
      <c r="M10704" s="168"/>
      <c r="N10704" s="147"/>
      <c r="O10704" s="105"/>
      <c r="P10704" s="42"/>
      <c r="Q10704" s="31"/>
      <c r="R10704" s="83"/>
      <c r="S10704" s="31"/>
      <c r="T10704" s="31"/>
      <c r="U10704" s="168"/>
      <c r="V10704" s="149"/>
      <c r="W10704" s="140" t="str" cm="1">
        <f t="array" ref="W10704">IF(SUM(LEN(B10704:V10704))=0,"",IF(OR(OR(ISBLANK(F10704),SUM(LEN(C10704),LEN(D10704))=0),AND(NOT(E10704="Unknown"),ISBLANK(J10704)),AND(NOT(O10704="Unknown"),ISBLANK(R10704))),"Missing Information", INDEX(Table15[Entire Service Line Classification], MATCH(SUMIFS(Table15[Unique ID],Table15[System-Owned Portion],E10704,Table15[If Material Anything Other than "Lead" in Column E,Was Material Ever Previously Lead?],G10704,Table15[Customer-Owned Portion],O10704),Table15[Unique ID],0),0)))</f>
        <v/>
      </c>
    </row>
    <row r="10705" spans="2:23" x14ac:dyDescent="0.25">
      <c r="B10705" s="145"/>
      <c r="C10705" s="31"/>
      <c r="D10705" s="31"/>
      <c r="E10705" s="43"/>
      <c r="F10705" s="42"/>
      <c r="G10705" s="83"/>
      <c r="H10705" s="31"/>
      <c r="I10705" s="31"/>
      <c r="J10705" s="83"/>
      <c r="K10705" s="31"/>
      <c r="L10705" s="31"/>
      <c r="M10705" s="168"/>
      <c r="N10705" s="147"/>
      <c r="O10705" s="105"/>
      <c r="P10705" s="42"/>
      <c r="Q10705" s="31"/>
      <c r="R10705" s="83"/>
      <c r="S10705" s="31"/>
      <c r="T10705" s="31"/>
      <c r="U10705" s="168"/>
      <c r="V10705" s="149"/>
      <c r="W10705" s="140" t="str" cm="1">
        <f t="array" ref="W10705">IF(SUM(LEN(B10705:V10705))=0,"",IF(OR(OR(ISBLANK(F10705),SUM(LEN(C10705),LEN(D10705))=0),AND(NOT(E10705="Unknown"),ISBLANK(J10705)),AND(NOT(O10705="Unknown"),ISBLANK(R10705))),"Missing Information", INDEX(Table15[Entire Service Line Classification], MATCH(SUMIFS(Table15[Unique ID],Table15[System-Owned Portion],E10705,Table15[If Material Anything Other than "Lead" in Column E,Was Material Ever Previously Lead?],G10705,Table15[Customer-Owned Portion],O10705),Table15[Unique ID],0),0)))</f>
        <v/>
      </c>
    </row>
    <row r="10706" spans="2:23" x14ac:dyDescent="0.25">
      <c r="B10706" s="145"/>
      <c r="C10706" s="31"/>
      <c r="D10706" s="31"/>
      <c r="E10706" s="43"/>
      <c r="F10706" s="42"/>
      <c r="G10706" s="83"/>
      <c r="H10706" s="31"/>
      <c r="I10706" s="31"/>
      <c r="J10706" s="83"/>
      <c r="K10706" s="31"/>
      <c r="L10706" s="31"/>
      <c r="M10706" s="168"/>
      <c r="N10706" s="147"/>
      <c r="O10706" s="105"/>
      <c r="P10706" s="42"/>
      <c r="Q10706" s="31"/>
      <c r="R10706" s="83"/>
      <c r="S10706" s="31"/>
      <c r="T10706" s="31"/>
      <c r="U10706" s="168"/>
      <c r="V10706" s="149"/>
      <c r="W10706" s="140" t="str" cm="1">
        <f t="array" ref="W10706">IF(SUM(LEN(B10706:V10706))=0,"",IF(OR(OR(ISBLANK(F10706),SUM(LEN(C10706),LEN(D10706))=0),AND(NOT(E10706="Unknown"),ISBLANK(J10706)),AND(NOT(O10706="Unknown"),ISBLANK(R10706))),"Missing Information", INDEX(Table15[Entire Service Line Classification], MATCH(SUMIFS(Table15[Unique ID],Table15[System-Owned Portion],E10706,Table15[If Material Anything Other than "Lead" in Column E,Was Material Ever Previously Lead?],G10706,Table15[Customer-Owned Portion],O10706),Table15[Unique ID],0),0)))</f>
        <v/>
      </c>
    </row>
    <row r="10707" spans="2:23" x14ac:dyDescent="0.25">
      <c r="B10707" s="145"/>
      <c r="C10707" s="31"/>
      <c r="D10707" s="31"/>
      <c r="E10707" s="43"/>
      <c r="F10707" s="42"/>
      <c r="G10707" s="83"/>
      <c r="H10707" s="31"/>
      <c r="I10707" s="31"/>
      <c r="J10707" s="83"/>
      <c r="K10707" s="31"/>
      <c r="L10707" s="31"/>
      <c r="M10707" s="168"/>
      <c r="N10707" s="147"/>
      <c r="O10707" s="105"/>
      <c r="P10707" s="42"/>
      <c r="Q10707" s="31"/>
      <c r="R10707" s="83"/>
      <c r="S10707" s="31"/>
      <c r="T10707" s="31"/>
      <c r="U10707" s="168"/>
      <c r="V10707" s="149"/>
      <c r="W10707" s="140" t="str" cm="1">
        <f t="array" ref="W10707">IF(SUM(LEN(B10707:V10707))=0,"",IF(OR(OR(ISBLANK(F10707),SUM(LEN(C10707),LEN(D10707))=0),AND(NOT(E10707="Unknown"),ISBLANK(J10707)),AND(NOT(O10707="Unknown"),ISBLANK(R10707))),"Missing Information", INDEX(Table15[Entire Service Line Classification], MATCH(SUMIFS(Table15[Unique ID],Table15[System-Owned Portion],E10707,Table15[If Material Anything Other than "Lead" in Column E,Was Material Ever Previously Lead?],G10707,Table15[Customer-Owned Portion],O10707),Table15[Unique ID],0),0)))</f>
        <v/>
      </c>
    </row>
    <row r="10708" spans="2:23" x14ac:dyDescent="0.25">
      <c r="B10708" s="145"/>
      <c r="C10708" s="31"/>
      <c r="D10708" s="31"/>
      <c r="E10708" s="43"/>
      <c r="F10708" s="42"/>
      <c r="G10708" s="83"/>
      <c r="H10708" s="31"/>
      <c r="I10708" s="31"/>
      <c r="J10708" s="83"/>
      <c r="K10708" s="31"/>
      <c r="L10708" s="31"/>
      <c r="M10708" s="168"/>
      <c r="N10708" s="147"/>
      <c r="O10708" s="105"/>
      <c r="P10708" s="42"/>
      <c r="Q10708" s="31"/>
      <c r="R10708" s="83"/>
      <c r="S10708" s="31"/>
      <c r="T10708" s="31"/>
      <c r="U10708" s="168"/>
      <c r="V10708" s="149"/>
      <c r="W10708" s="140" t="str" cm="1">
        <f t="array" ref="W10708">IF(SUM(LEN(B10708:V10708))=0,"",IF(OR(OR(ISBLANK(F10708),SUM(LEN(C10708),LEN(D10708))=0),AND(NOT(E10708="Unknown"),ISBLANK(J10708)),AND(NOT(O10708="Unknown"),ISBLANK(R10708))),"Missing Information", INDEX(Table15[Entire Service Line Classification], MATCH(SUMIFS(Table15[Unique ID],Table15[System-Owned Portion],E10708,Table15[If Material Anything Other than "Lead" in Column E,Was Material Ever Previously Lead?],G10708,Table15[Customer-Owned Portion],O10708),Table15[Unique ID],0),0)))</f>
        <v/>
      </c>
    </row>
    <row r="10709" spans="2:23" x14ac:dyDescent="0.25">
      <c r="B10709" s="145"/>
      <c r="C10709" s="31"/>
      <c r="D10709" s="31"/>
      <c r="E10709" s="43"/>
      <c r="F10709" s="42"/>
      <c r="G10709" s="83"/>
      <c r="H10709" s="31"/>
      <c r="I10709" s="31"/>
      <c r="J10709" s="83"/>
      <c r="K10709" s="31"/>
      <c r="L10709" s="31"/>
      <c r="M10709" s="168"/>
      <c r="N10709" s="147"/>
      <c r="O10709" s="105"/>
      <c r="P10709" s="42"/>
      <c r="Q10709" s="31"/>
      <c r="R10709" s="83"/>
      <c r="S10709" s="31"/>
      <c r="T10709" s="31"/>
      <c r="U10709" s="168"/>
      <c r="V10709" s="149"/>
      <c r="W10709" s="140" t="str" cm="1">
        <f t="array" ref="W10709">IF(SUM(LEN(B10709:V10709))=0,"",IF(OR(OR(ISBLANK(F10709),SUM(LEN(C10709),LEN(D10709))=0),AND(NOT(E10709="Unknown"),ISBLANK(J10709)),AND(NOT(O10709="Unknown"),ISBLANK(R10709))),"Missing Information", INDEX(Table15[Entire Service Line Classification], MATCH(SUMIFS(Table15[Unique ID],Table15[System-Owned Portion],E10709,Table15[If Material Anything Other than "Lead" in Column E,Was Material Ever Previously Lead?],G10709,Table15[Customer-Owned Portion],O10709),Table15[Unique ID],0),0)))</f>
        <v/>
      </c>
    </row>
    <row r="10710" spans="2:23" x14ac:dyDescent="0.25">
      <c r="B10710" s="145"/>
      <c r="C10710" s="31"/>
      <c r="D10710" s="31"/>
      <c r="E10710" s="43"/>
      <c r="F10710" s="42"/>
      <c r="G10710" s="83"/>
      <c r="H10710" s="31"/>
      <c r="I10710" s="31"/>
      <c r="J10710" s="83"/>
      <c r="K10710" s="31"/>
      <c r="L10710" s="31"/>
      <c r="M10710" s="168"/>
      <c r="N10710" s="147"/>
      <c r="O10710" s="105"/>
      <c r="P10710" s="42"/>
      <c r="Q10710" s="31"/>
      <c r="R10710" s="83"/>
      <c r="S10710" s="31"/>
      <c r="T10710" s="31"/>
      <c r="U10710" s="168"/>
      <c r="V10710" s="149"/>
      <c r="W10710" s="140" t="str" cm="1">
        <f t="array" ref="W10710">IF(SUM(LEN(B10710:V10710))=0,"",IF(OR(OR(ISBLANK(F10710),SUM(LEN(C10710),LEN(D10710))=0),AND(NOT(E10710="Unknown"),ISBLANK(J10710)),AND(NOT(O10710="Unknown"),ISBLANK(R10710))),"Missing Information", INDEX(Table15[Entire Service Line Classification], MATCH(SUMIFS(Table15[Unique ID],Table15[System-Owned Portion],E10710,Table15[If Material Anything Other than "Lead" in Column E,Was Material Ever Previously Lead?],G10710,Table15[Customer-Owned Portion],O10710),Table15[Unique ID],0),0)))</f>
        <v/>
      </c>
    </row>
    <row r="10711" spans="2:23" x14ac:dyDescent="0.25">
      <c r="B10711" s="145"/>
      <c r="C10711" s="31"/>
      <c r="D10711" s="31"/>
      <c r="E10711" s="43"/>
      <c r="F10711" s="42"/>
      <c r="G10711" s="83"/>
      <c r="H10711" s="31"/>
      <c r="I10711" s="31"/>
      <c r="J10711" s="83"/>
      <c r="K10711" s="31"/>
      <c r="L10711" s="31"/>
      <c r="M10711" s="168"/>
      <c r="N10711" s="147"/>
      <c r="O10711" s="105"/>
      <c r="P10711" s="42"/>
      <c r="Q10711" s="31"/>
      <c r="R10711" s="83"/>
      <c r="S10711" s="31"/>
      <c r="T10711" s="31"/>
      <c r="U10711" s="168"/>
      <c r="V10711" s="149"/>
      <c r="W10711" s="140" t="str" cm="1">
        <f t="array" ref="W10711">IF(SUM(LEN(B10711:V10711))=0,"",IF(OR(OR(ISBLANK(F10711),SUM(LEN(C10711),LEN(D10711))=0),AND(NOT(E10711="Unknown"),ISBLANK(J10711)),AND(NOT(O10711="Unknown"),ISBLANK(R10711))),"Missing Information", INDEX(Table15[Entire Service Line Classification], MATCH(SUMIFS(Table15[Unique ID],Table15[System-Owned Portion],E10711,Table15[If Material Anything Other than "Lead" in Column E,Was Material Ever Previously Lead?],G10711,Table15[Customer-Owned Portion],O10711),Table15[Unique ID],0),0)))</f>
        <v/>
      </c>
    </row>
    <row r="10712" spans="2:23" x14ac:dyDescent="0.25">
      <c r="B10712" s="145"/>
      <c r="C10712" s="31"/>
      <c r="D10712" s="31"/>
      <c r="E10712" s="43"/>
      <c r="F10712" s="42"/>
      <c r="G10712" s="83"/>
      <c r="H10712" s="31"/>
      <c r="I10712" s="31"/>
      <c r="J10712" s="83"/>
      <c r="K10712" s="31"/>
      <c r="L10712" s="31"/>
      <c r="M10712" s="168"/>
      <c r="N10712" s="147"/>
      <c r="O10712" s="105"/>
      <c r="P10712" s="42"/>
      <c r="Q10712" s="31"/>
      <c r="R10712" s="83"/>
      <c r="S10712" s="31"/>
      <c r="T10712" s="31"/>
      <c r="U10712" s="168"/>
      <c r="V10712" s="149"/>
      <c r="W10712" s="140" t="str" cm="1">
        <f t="array" ref="W10712">IF(SUM(LEN(B10712:V10712))=0,"",IF(OR(OR(ISBLANK(F10712),SUM(LEN(C10712),LEN(D10712))=0),AND(NOT(E10712="Unknown"),ISBLANK(J10712)),AND(NOT(O10712="Unknown"),ISBLANK(R10712))),"Missing Information", INDEX(Table15[Entire Service Line Classification], MATCH(SUMIFS(Table15[Unique ID],Table15[System-Owned Portion],E10712,Table15[If Material Anything Other than "Lead" in Column E,Was Material Ever Previously Lead?],G10712,Table15[Customer-Owned Portion],O10712),Table15[Unique ID],0),0)))</f>
        <v/>
      </c>
    </row>
    <row r="10713" spans="2:23" x14ac:dyDescent="0.25">
      <c r="B10713" s="145"/>
      <c r="C10713" s="31"/>
      <c r="D10713" s="31"/>
      <c r="E10713" s="43"/>
      <c r="F10713" s="42"/>
      <c r="G10713" s="83"/>
      <c r="H10713" s="31"/>
      <c r="I10713" s="31"/>
      <c r="J10713" s="83"/>
      <c r="K10713" s="31"/>
      <c r="L10713" s="31"/>
      <c r="M10713" s="168"/>
      <c r="N10713" s="147"/>
      <c r="O10713" s="105"/>
      <c r="P10713" s="42"/>
      <c r="Q10713" s="31"/>
      <c r="R10713" s="83"/>
      <c r="S10713" s="31"/>
      <c r="T10713" s="31"/>
      <c r="U10713" s="168"/>
      <c r="V10713" s="149"/>
      <c r="W10713" s="140" t="str" cm="1">
        <f t="array" ref="W10713">IF(SUM(LEN(B10713:V10713))=0,"",IF(OR(OR(ISBLANK(F10713),SUM(LEN(C10713),LEN(D10713))=0),AND(NOT(E10713="Unknown"),ISBLANK(J10713)),AND(NOT(O10713="Unknown"),ISBLANK(R10713))),"Missing Information", INDEX(Table15[Entire Service Line Classification], MATCH(SUMIFS(Table15[Unique ID],Table15[System-Owned Portion],E10713,Table15[If Material Anything Other than "Lead" in Column E,Was Material Ever Previously Lead?],G10713,Table15[Customer-Owned Portion],O10713),Table15[Unique ID],0),0)))</f>
        <v/>
      </c>
    </row>
    <row r="10714" spans="2:23" x14ac:dyDescent="0.25">
      <c r="B10714" s="145"/>
      <c r="C10714" s="31"/>
      <c r="D10714" s="31"/>
      <c r="E10714" s="43"/>
      <c r="F10714" s="42"/>
      <c r="G10714" s="83"/>
      <c r="H10714" s="31"/>
      <c r="I10714" s="31"/>
      <c r="J10714" s="83"/>
      <c r="K10714" s="31"/>
      <c r="L10714" s="31"/>
      <c r="M10714" s="168"/>
      <c r="N10714" s="147"/>
      <c r="O10714" s="105"/>
      <c r="P10714" s="42"/>
      <c r="Q10714" s="31"/>
      <c r="R10714" s="83"/>
      <c r="S10714" s="31"/>
      <c r="T10714" s="31"/>
      <c r="U10714" s="168"/>
      <c r="V10714" s="149"/>
      <c r="W10714" s="140" t="str" cm="1">
        <f t="array" ref="W10714">IF(SUM(LEN(B10714:V10714))=0,"",IF(OR(OR(ISBLANK(F10714),SUM(LEN(C10714),LEN(D10714))=0),AND(NOT(E10714="Unknown"),ISBLANK(J10714)),AND(NOT(O10714="Unknown"),ISBLANK(R10714))),"Missing Information", INDEX(Table15[Entire Service Line Classification], MATCH(SUMIFS(Table15[Unique ID],Table15[System-Owned Portion],E10714,Table15[If Material Anything Other than "Lead" in Column E,Was Material Ever Previously Lead?],G10714,Table15[Customer-Owned Portion],O10714),Table15[Unique ID],0),0)))</f>
        <v/>
      </c>
    </row>
    <row r="10715" spans="2:23" x14ac:dyDescent="0.25">
      <c r="B10715" s="145"/>
      <c r="C10715" s="31"/>
      <c r="D10715" s="31"/>
      <c r="E10715" s="43"/>
      <c r="F10715" s="42"/>
      <c r="G10715" s="83"/>
      <c r="H10715" s="31"/>
      <c r="I10715" s="31"/>
      <c r="J10715" s="83"/>
      <c r="K10715" s="31"/>
      <c r="L10715" s="31"/>
      <c r="M10715" s="168"/>
      <c r="N10715" s="147"/>
      <c r="O10715" s="105"/>
      <c r="P10715" s="42"/>
      <c r="Q10715" s="31"/>
      <c r="R10715" s="83"/>
      <c r="S10715" s="31"/>
      <c r="T10715" s="31"/>
      <c r="U10715" s="168"/>
      <c r="V10715" s="149"/>
      <c r="W10715" s="140" t="str" cm="1">
        <f t="array" ref="W10715">IF(SUM(LEN(B10715:V10715))=0,"",IF(OR(OR(ISBLANK(F10715),SUM(LEN(C10715),LEN(D10715))=0),AND(NOT(E10715="Unknown"),ISBLANK(J10715)),AND(NOT(O10715="Unknown"),ISBLANK(R10715))),"Missing Information", INDEX(Table15[Entire Service Line Classification], MATCH(SUMIFS(Table15[Unique ID],Table15[System-Owned Portion],E10715,Table15[If Material Anything Other than "Lead" in Column E,Was Material Ever Previously Lead?],G10715,Table15[Customer-Owned Portion],O10715),Table15[Unique ID],0),0)))</f>
        <v/>
      </c>
    </row>
    <row r="10716" spans="2:23" x14ac:dyDescent="0.25">
      <c r="B10716" s="145"/>
      <c r="C10716" s="31"/>
      <c r="D10716" s="31"/>
      <c r="E10716" s="43"/>
      <c r="F10716" s="42"/>
      <c r="G10716" s="83"/>
      <c r="H10716" s="31"/>
      <c r="I10716" s="31"/>
      <c r="J10716" s="83"/>
      <c r="K10716" s="31"/>
      <c r="L10716" s="31"/>
      <c r="M10716" s="168"/>
      <c r="N10716" s="147"/>
      <c r="O10716" s="105"/>
      <c r="P10716" s="42"/>
      <c r="Q10716" s="31"/>
      <c r="R10716" s="83"/>
      <c r="S10716" s="31"/>
      <c r="T10716" s="31"/>
      <c r="U10716" s="168"/>
      <c r="V10716" s="149"/>
      <c r="W10716" s="140" t="str" cm="1">
        <f t="array" ref="W10716">IF(SUM(LEN(B10716:V10716))=0,"",IF(OR(OR(ISBLANK(F10716),SUM(LEN(C10716),LEN(D10716))=0),AND(NOT(E10716="Unknown"),ISBLANK(J10716)),AND(NOT(O10716="Unknown"),ISBLANK(R10716))),"Missing Information", INDEX(Table15[Entire Service Line Classification], MATCH(SUMIFS(Table15[Unique ID],Table15[System-Owned Portion],E10716,Table15[If Material Anything Other than "Lead" in Column E,Was Material Ever Previously Lead?],G10716,Table15[Customer-Owned Portion],O10716),Table15[Unique ID],0),0)))</f>
        <v/>
      </c>
    </row>
    <row r="10717" spans="2:23" x14ac:dyDescent="0.25">
      <c r="B10717" s="145"/>
      <c r="C10717" s="31"/>
      <c r="D10717" s="31"/>
      <c r="E10717" s="43"/>
      <c r="F10717" s="42"/>
      <c r="G10717" s="83"/>
      <c r="H10717" s="31"/>
      <c r="I10717" s="31"/>
      <c r="J10717" s="83"/>
      <c r="K10717" s="31"/>
      <c r="L10717" s="31"/>
      <c r="M10717" s="168"/>
      <c r="N10717" s="147"/>
      <c r="O10717" s="105"/>
      <c r="P10717" s="42"/>
      <c r="Q10717" s="31"/>
      <c r="R10717" s="83"/>
      <c r="S10717" s="31"/>
      <c r="T10717" s="31"/>
      <c r="U10717" s="168"/>
      <c r="V10717" s="149"/>
      <c r="W10717" s="140" t="str" cm="1">
        <f t="array" ref="W10717">IF(SUM(LEN(B10717:V10717))=0,"",IF(OR(OR(ISBLANK(F10717),SUM(LEN(C10717),LEN(D10717))=0),AND(NOT(E10717="Unknown"),ISBLANK(J10717)),AND(NOT(O10717="Unknown"),ISBLANK(R10717))),"Missing Information", INDEX(Table15[Entire Service Line Classification], MATCH(SUMIFS(Table15[Unique ID],Table15[System-Owned Portion],E10717,Table15[If Material Anything Other than "Lead" in Column E,Was Material Ever Previously Lead?],G10717,Table15[Customer-Owned Portion],O10717),Table15[Unique ID],0),0)))</f>
        <v/>
      </c>
    </row>
    <row r="10718" spans="2:23" x14ac:dyDescent="0.25">
      <c r="B10718" s="145"/>
      <c r="C10718" s="31"/>
      <c r="D10718" s="31"/>
      <c r="E10718" s="43"/>
      <c r="F10718" s="42"/>
      <c r="G10718" s="83"/>
      <c r="H10718" s="31"/>
      <c r="I10718" s="31"/>
      <c r="J10718" s="83"/>
      <c r="K10718" s="31"/>
      <c r="L10718" s="31"/>
      <c r="M10718" s="168"/>
      <c r="N10718" s="147"/>
      <c r="O10718" s="105"/>
      <c r="P10718" s="42"/>
      <c r="Q10718" s="31"/>
      <c r="R10718" s="83"/>
      <c r="S10718" s="31"/>
      <c r="T10718" s="31"/>
      <c r="U10718" s="168"/>
      <c r="V10718" s="149"/>
      <c r="W10718" s="140" t="str" cm="1">
        <f t="array" ref="W10718">IF(SUM(LEN(B10718:V10718))=0,"",IF(OR(OR(ISBLANK(F10718),SUM(LEN(C10718),LEN(D10718))=0),AND(NOT(E10718="Unknown"),ISBLANK(J10718)),AND(NOT(O10718="Unknown"),ISBLANK(R10718))),"Missing Information", INDEX(Table15[Entire Service Line Classification], MATCH(SUMIFS(Table15[Unique ID],Table15[System-Owned Portion],E10718,Table15[If Material Anything Other than "Lead" in Column E,Was Material Ever Previously Lead?],G10718,Table15[Customer-Owned Portion],O10718),Table15[Unique ID],0),0)))</f>
        <v/>
      </c>
    </row>
    <row r="10719" spans="2:23" x14ac:dyDescent="0.25">
      <c r="B10719" s="145"/>
      <c r="C10719" s="31"/>
      <c r="D10719" s="31"/>
      <c r="E10719" s="43"/>
      <c r="F10719" s="42"/>
      <c r="G10719" s="83"/>
      <c r="H10719" s="31"/>
      <c r="I10719" s="31"/>
      <c r="J10719" s="83"/>
      <c r="K10719" s="31"/>
      <c r="L10719" s="31"/>
      <c r="M10719" s="168"/>
      <c r="N10719" s="147"/>
      <c r="O10719" s="105"/>
      <c r="P10719" s="42"/>
      <c r="Q10719" s="31"/>
      <c r="R10719" s="83"/>
      <c r="S10719" s="31"/>
      <c r="T10719" s="31"/>
      <c r="U10719" s="168"/>
      <c r="V10719" s="149"/>
      <c r="W10719" s="140" t="str" cm="1">
        <f t="array" ref="W10719">IF(SUM(LEN(B10719:V10719))=0,"",IF(OR(OR(ISBLANK(F10719),SUM(LEN(C10719),LEN(D10719))=0),AND(NOT(E10719="Unknown"),ISBLANK(J10719)),AND(NOT(O10719="Unknown"),ISBLANK(R10719))),"Missing Information", INDEX(Table15[Entire Service Line Classification], MATCH(SUMIFS(Table15[Unique ID],Table15[System-Owned Portion],E10719,Table15[If Material Anything Other than "Lead" in Column E,Was Material Ever Previously Lead?],G10719,Table15[Customer-Owned Portion],O10719),Table15[Unique ID],0),0)))</f>
        <v/>
      </c>
    </row>
    <row r="10720" spans="2:23" x14ac:dyDescent="0.25">
      <c r="B10720" s="145"/>
      <c r="C10720" s="31"/>
      <c r="D10720" s="31"/>
      <c r="E10720" s="43"/>
      <c r="F10720" s="42"/>
      <c r="G10720" s="83"/>
      <c r="H10720" s="31"/>
      <c r="I10720" s="31"/>
      <c r="J10720" s="83"/>
      <c r="K10720" s="31"/>
      <c r="L10720" s="31"/>
      <c r="M10720" s="168"/>
      <c r="N10720" s="147"/>
      <c r="O10720" s="105"/>
      <c r="P10720" s="42"/>
      <c r="Q10720" s="31"/>
      <c r="R10720" s="83"/>
      <c r="S10720" s="31"/>
      <c r="T10720" s="31"/>
      <c r="U10720" s="168"/>
      <c r="V10720" s="149"/>
      <c r="W10720" s="140" t="str" cm="1">
        <f t="array" ref="W10720">IF(SUM(LEN(B10720:V10720))=0,"",IF(OR(OR(ISBLANK(F10720),SUM(LEN(C10720),LEN(D10720))=0),AND(NOT(E10720="Unknown"),ISBLANK(J10720)),AND(NOT(O10720="Unknown"),ISBLANK(R10720))),"Missing Information", INDEX(Table15[Entire Service Line Classification], MATCH(SUMIFS(Table15[Unique ID],Table15[System-Owned Portion],E10720,Table15[If Material Anything Other than "Lead" in Column E,Was Material Ever Previously Lead?],G10720,Table15[Customer-Owned Portion],O10720),Table15[Unique ID],0),0)))</f>
        <v/>
      </c>
    </row>
    <row r="10721" spans="2:23" x14ac:dyDescent="0.25">
      <c r="B10721" s="145"/>
      <c r="C10721" s="31"/>
      <c r="D10721" s="31"/>
      <c r="E10721" s="43"/>
      <c r="F10721" s="42"/>
      <c r="G10721" s="83"/>
      <c r="H10721" s="31"/>
      <c r="I10721" s="31"/>
      <c r="J10721" s="83"/>
      <c r="K10721" s="31"/>
      <c r="L10721" s="31"/>
      <c r="M10721" s="168"/>
      <c r="N10721" s="147"/>
      <c r="O10721" s="105"/>
      <c r="P10721" s="42"/>
      <c r="Q10721" s="31"/>
      <c r="R10721" s="83"/>
      <c r="S10721" s="31"/>
      <c r="T10721" s="31"/>
      <c r="U10721" s="168"/>
      <c r="V10721" s="149"/>
      <c r="W10721" s="140" t="str" cm="1">
        <f t="array" ref="W10721">IF(SUM(LEN(B10721:V10721))=0,"",IF(OR(OR(ISBLANK(F10721),SUM(LEN(C10721),LEN(D10721))=0),AND(NOT(E10721="Unknown"),ISBLANK(J10721)),AND(NOT(O10721="Unknown"),ISBLANK(R10721))),"Missing Information", INDEX(Table15[Entire Service Line Classification], MATCH(SUMIFS(Table15[Unique ID],Table15[System-Owned Portion],E10721,Table15[If Material Anything Other than "Lead" in Column E,Was Material Ever Previously Lead?],G10721,Table15[Customer-Owned Portion],O10721),Table15[Unique ID],0),0)))</f>
        <v/>
      </c>
    </row>
    <row r="10722" spans="2:23" x14ac:dyDescent="0.25">
      <c r="B10722" s="145"/>
      <c r="C10722" s="31"/>
      <c r="D10722" s="31"/>
      <c r="E10722" s="43"/>
      <c r="F10722" s="42"/>
      <c r="G10722" s="83"/>
      <c r="H10722" s="31"/>
      <c r="I10722" s="31"/>
      <c r="J10722" s="83"/>
      <c r="K10722" s="31"/>
      <c r="L10722" s="31"/>
      <c r="M10722" s="168"/>
      <c r="N10722" s="147"/>
      <c r="O10722" s="105"/>
      <c r="P10722" s="42"/>
      <c r="Q10722" s="31"/>
      <c r="R10722" s="83"/>
      <c r="S10722" s="31"/>
      <c r="T10722" s="31"/>
      <c r="U10722" s="168"/>
      <c r="V10722" s="149"/>
      <c r="W10722" s="140" t="str" cm="1">
        <f t="array" ref="W10722">IF(SUM(LEN(B10722:V10722))=0,"",IF(OR(OR(ISBLANK(F10722),SUM(LEN(C10722),LEN(D10722))=0),AND(NOT(E10722="Unknown"),ISBLANK(J10722)),AND(NOT(O10722="Unknown"),ISBLANK(R10722))),"Missing Information", INDEX(Table15[Entire Service Line Classification], MATCH(SUMIFS(Table15[Unique ID],Table15[System-Owned Portion],E10722,Table15[If Material Anything Other than "Lead" in Column E,Was Material Ever Previously Lead?],G10722,Table15[Customer-Owned Portion],O10722),Table15[Unique ID],0),0)))</f>
        <v/>
      </c>
    </row>
    <row r="10723" spans="2:23" x14ac:dyDescent="0.25">
      <c r="B10723" s="145"/>
      <c r="C10723" s="31"/>
      <c r="D10723" s="31"/>
      <c r="E10723" s="43"/>
      <c r="F10723" s="42"/>
      <c r="G10723" s="83"/>
      <c r="H10723" s="31"/>
      <c r="I10723" s="31"/>
      <c r="J10723" s="83"/>
      <c r="K10723" s="31"/>
      <c r="L10723" s="31"/>
      <c r="M10723" s="168"/>
      <c r="N10723" s="147"/>
      <c r="O10723" s="105"/>
      <c r="P10723" s="42"/>
      <c r="Q10723" s="31"/>
      <c r="R10723" s="83"/>
      <c r="S10723" s="31"/>
      <c r="T10723" s="31"/>
      <c r="U10723" s="168"/>
      <c r="V10723" s="149"/>
      <c r="W10723" s="140" t="str" cm="1">
        <f t="array" ref="W10723">IF(SUM(LEN(B10723:V10723))=0,"",IF(OR(OR(ISBLANK(F10723),SUM(LEN(C10723),LEN(D10723))=0),AND(NOT(E10723="Unknown"),ISBLANK(J10723)),AND(NOT(O10723="Unknown"),ISBLANK(R10723))),"Missing Information", INDEX(Table15[Entire Service Line Classification], MATCH(SUMIFS(Table15[Unique ID],Table15[System-Owned Portion],E10723,Table15[If Material Anything Other than "Lead" in Column E,Was Material Ever Previously Lead?],G10723,Table15[Customer-Owned Portion],O10723),Table15[Unique ID],0),0)))</f>
        <v/>
      </c>
    </row>
    <row r="10724" spans="2:23" x14ac:dyDescent="0.25">
      <c r="B10724" s="145"/>
      <c r="C10724" s="31"/>
      <c r="D10724" s="31"/>
      <c r="E10724" s="43"/>
      <c r="F10724" s="42"/>
      <c r="G10724" s="83"/>
      <c r="H10724" s="31"/>
      <c r="I10724" s="31"/>
      <c r="J10724" s="83"/>
      <c r="K10724" s="31"/>
      <c r="L10724" s="31"/>
      <c r="M10724" s="168"/>
      <c r="N10724" s="147"/>
      <c r="O10724" s="105"/>
      <c r="P10724" s="42"/>
      <c r="Q10724" s="31"/>
      <c r="R10724" s="83"/>
      <c r="S10724" s="31"/>
      <c r="T10724" s="31"/>
      <c r="U10724" s="168"/>
      <c r="V10724" s="149"/>
      <c r="W10724" s="140" t="str" cm="1">
        <f t="array" ref="W10724">IF(SUM(LEN(B10724:V10724))=0,"",IF(OR(OR(ISBLANK(F10724),SUM(LEN(C10724),LEN(D10724))=0),AND(NOT(E10724="Unknown"),ISBLANK(J10724)),AND(NOT(O10724="Unknown"),ISBLANK(R10724))),"Missing Information", INDEX(Table15[Entire Service Line Classification], MATCH(SUMIFS(Table15[Unique ID],Table15[System-Owned Portion],E10724,Table15[If Material Anything Other than "Lead" in Column E,Was Material Ever Previously Lead?],G10724,Table15[Customer-Owned Portion],O10724),Table15[Unique ID],0),0)))</f>
        <v/>
      </c>
    </row>
    <row r="10725" spans="2:23" x14ac:dyDescent="0.25">
      <c r="B10725" s="145"/>
      <c r="C10725" s="31"/>
      <c r="D10725" s="31"/>
      <c r="E10725" s="43"/>
      <c r="F10725" s="42"/>
      <c r="G10725" s="83"/>
      <c r="H10725" s="31"/>
      <c r="I10725" s="31"/>
      <c r="J10725" s="83"/>
      <c r="K10725" s="31"/>
      <c r="L10725" s="31"/>
      <c r="M10725" s="168"/>
      <c r="N10725" s="147"/>
      <c r="O10725" s="105"/>
      <c r="P10725" s="42"/>
      <c r="Q10725" s="31"/>
      <c r="R10725" s="83"/>
      <c r="S10725" s="31"/>
      <c r="T10725" s="31"/>
      <c r="U10725" s="168"/>
      <c r="V10725" s="149"/>
      <c r="W10725" s="140" t="str" cm="1">
        <f t="array" ref="W10725">IF(SUM(LEN(B10725:V10725))=0,"",IF(OR(OR(ISBLANK(F10725),SUM(LEN(C10725),LEN(D10725))=0),AND(NOT(E10725="Unknown"),ISBLANK(J10725)),AND(NOT(O10725="Unknown"),ISBLANK(R10725))),"Missing Information", INDEX(Table15[Entire Service Line Classification], MATCH(SUMIFS(Table15[Unique ID],Table15[System-Owned Portion],E10725,Table15[If Material Anything Other than "Lead" in Column E,Was Material Ever Previously Lead?],G10725,Table15[Customer-Owned Portion],O10725),Table15[Unique ID],0),0)))</f>
        <v/>
      </c>
    </row>
    <row r="10726" spans="2:23" x14ac:dyDescent="0.25">
      <c r="B10726" s="145"/>
      <c r="C10726" s="31"/>
      <c r="D10726" s="31"/>
      <c r="E10726" s="43"/>
      <c r="F10726" s="42"/>
      <c r="G10726" s="83"/>
      <c r="H10726" s="31"/>
      <c r="I10726" s="31"/>
      <c r="J10726" s="83"/>
      <c r="K10726" s="31"/>
      <c r="L10726" s="31"/>
      <c r="M10726" s="168"/>
      <c r="N10726" s="147"/>
      <c r="O10726" s="105"/>
      <c r="P10726" s="42"/>
      <c r="Q10726" s="31"/>
      <c r="R10726" s="83"/>
      <c r="S10726" s="31"/>
      <c r="T10726" s="31"/>
      <c r="U10726" s="168"/>
      <c r="V10726" s="149"/>
      <c r="W10726" s="140" t="str" cm="1">
        <f t="array" ref="W10726">IF(SUM(LEN(B10726:V10726))=0,"",IF(OR(OR(ISBLANK(F10726),SUM(LEN(C10726),LEN(D10726))=0),AND(NOT(E10726="Unknown"),ISBLANK(J10726)),AND(NOT(O10726="Unknown"),ISBLANK(R10726))),"Missing Information", INDEX(Table15[Entire Service Line Classification], MATCH(SUMIFS(Table15[Unique ID],Table15[System-Owned Portion],E10726,Table15[If Material Anything Other than "Lead" in Column E,Was Material Ever Previously Lead?],G10726,Table15[Customer-Owned Portion],O10726),Table15[Unique ID],0),0)))</f>
        <v/>
      </c>
    </row>
    <row r="10727" spans="2:23" x14ac:dyDescent="0.25">
      <c r="B10727" s="145"/>
      <c r="C10727" s="31"/>
      <c r="D10727" s="31"/>
      <c r="E10727" s="43"/>
      <c r="F10727" s="42"/>
      <c r="G10727" s="83"/>
      <c r="H10727" s="31"/>
      <c r="I10727" s="31"/>
      <c r="J10727" s="83"/>
      <c r="K10727" s="31"/>
      <c r="L10727" s="31"/>
      <c r="M10727" s="168"/>
      <c r="N10727" s="147"/>
      <c r="O10727" s="105"/>
      <c r="P10727" s="42"/>
      <c r="Q10727" s="31"/>
      <c r="R10727" s="83"/>
      <c r="S10727" s="31"/>
      <c r="T10727" s="31"/>
      <c r="U10727" s="168"/>
      <c r="V10727" s="149"/>
      <c r="W10727" s="140" t="str" cm="1">
        <f t="array" ref="W10727">IF(SUM(LEN(B10727:V10727))=0,"",IF(OR(OR(ISBLANK(F10727),SUM(LEN(C10727),LEN(D10727))=0),AND(NOT(E10727="Unknown"),ISBLANK(J10727)),AND(NOT(O10727="Unknown"),ISBLANK(R10727))),"Missing Information", INDEX(Table15[Entire Service Line Classification], MATCH(SUMIFS(Table15[Unique ID],Table15[System-Owned Portion],E10727,Table15[If Material Anything Other than "Lead" in Column E,Was Material Ever Previously Lead?],G10727,Table15[Customer-Owned Portion],O10727),Table15[Unique ID],0),0)))</f>
        <v/>
      </c>
    </row>
    <row r="10728" spans="2:23" x14ac:dyDescent="0.25">
      <c r="B10728" s="145"/>
      <c r="C10728" s="31"/>
      <c r="D10728" s="31"/>
      <c r="E10728" s="43"/>
      <c r="F10728" s="42"/>
      <c r="G10728" s="83"/>
      <c r="H10728" s="31"/>
      <c r="I10728" s="31"/>
      <c r="J10728" s="83"/>
      <c r="K10728" s="31"/>
      <c r="L10728" s="31"/>
      <c r="M10728" s="168"/>
      <c r="N10728" s="147"/>
      <c r="O10728" s="105"/>
      <c r="P10728" s="42"/>
      <c r="Q10728" s="31"/>
      <c r="R10728" s="83"/>
      <c r="S10728" s="31"/>
      <c r="T10728" s="31"/>
      <c r="U10728" s="168"/>
      <c r="V10728" s="149"/>
      <c r="W10728" s="140" t="str" cm="1">
        <f t="array" ref="W10728">IF(SUM(LEN(B10728:V10728))=0,"",IF(OR(OR(ISBLANK(F10728),SUM(LEN(C10728),LEN(D10728))=0),AND(NOT(E10728="Unknown"),ISBLANK(J10728)),AND(NOT(O10728="Unknown"),ISBLANK(R10728))),"Missing Information", INDEX(Table15[Entire Service Line Classification], MATCH(SUMIFS(Table15[Unique ID],Table15[System-Owned Portion],E10728,Table15[If Material Anything Other than "Lead" in Column E,Was Material Ever Previously Lead?],G10728,Table15[Customer-Owned Portion],O10728),Table15[Unique ID],0),0)))</f>
        <v/>
      </c>
    </row>
    <row r="10729" spans="2:23" x14ac:dyDescent="0.25">
      <c r="B10729" s="145"/>
      <c r="C10729" s="31"/>
      <c r="D10729" s="31"/>
      <c r="E10729" s="43"/>
      <c r="F10729" s="42"/>
      <c r="G10729" s="83"/>
      <c r="H10729" s="31"/>
      <c r="I10729" s="31"/>
      <c r="J10729" s="83"/>
      <c r="K10729" s="31"/>
      <c r="L10729" s="31"/>
      <c r="M10729" s="168"/>
      <c r="N10729" s="147"/>
      <c r="O10729" s="105"/>
      <c r="P10729" s="42"/>
      <c r="Q10729" s="31"/>
      <c r="R10729" s="83"/>
      <c r="S10729" s="31"/>
      <c r="T10729" s="31"/>
      <c r="U10729" s="168"/>
      <c r="V10729" s="149"/>
      <c r="W10729" s="140" t="str" cm="1">
        <f t="array" ref="W10729">IF(SUM(LEN(B10729:V10729))=0,"",IF(OR(OR(ISBLANK(F10729),SUM(LEN(C10729),LEN(D10729))=0),AND(NOT(E10729="Unknown"),ISBLANK(J10729)),AND(NOT(O10729="Unknown"),ISBLANK(R10729))),"Missing Information", INDEX(Table15[Entire Service Line Classification], MATCH(SUMIFS(Table15[Unique ID],Table15[System-Owned Portion],E10729,Table15[If Material Anything Other than "Lead" in Column E,Was Material Ever Previously Lead?],G10729,Table15[Customer-Owned Portion],O10729),Table15[Unique ID],0),0)))</f>
        <v/>
      </c>
    </row>
    <row r="10730" spans="2:23" x14ac:dyDescent="0.25">
      <c r="B10730" s="145"/>
      <c r="C10730" s="31"/>
      <c r="D10730" s="31"/>
      <c r="E10730" s="43"/>
      <c r="F10730" s="42"/>
      <c r="G10730" s="83"/>
      <c r="H10730" s="31"/>
      <c r="I10730" s="31"/>
      <c r="J10730" s="83"/>
      <c r="K10730" s="31"/>
      <c r="L10730" s="31"/>
      <c r="M10730" s="168"/>
      <c r="N10730" s="147"/>
      <c r="O10730" s="105"/>
      <c r="P10730" s="42"/>
      <c r="Q10730" s="31"/>
      <c r="R10730" s="83"/>
      <c r="S10730" s="31"/>
      <c r="T10730" s="31"/>
      <c r="U10730" s="168"/>
      <c r="V10730" s="149"/>
      <c r="W10730" s="140" t="str" cm="1">
        <f t="array" ref="W10730">IF(SUM(LEN(B10730:V10730))=0,"",IF(OR(OR(ISBLANK(F10730),SUM(LEN(C10730),LEN(D10730))=0),AND(NOT(E10730="Unknown"),ISBLANK(J10730)),AND(NOT(O10730="Unknown"),ISBLANK(R10730))),"Missing Information", INDEX(Table15[Entire Service Line Classification], MATCH(SUMIFS(Table15[Unique ID],Table15[System-Owned Portion],E10730,Table15[If Material Anything Other than "Lead" in Column E,Was Material Ever Previously Lead?],G10730,Table15[Customer-Owned Portion],O10730),Table15[Unique ID],0),0)))</f>
        <v/>
      </c>
    </row>
    <row r="10731" spans="2:23" x14ac:dyDescent="0.25">
      <c r="B10731" s="145"/>
      <c r="C10731" s="31"/>
      <c r="D10731" s="31"/>
      <c r="E10731" s="43"/>
      <c r="F10731" s="42"/>
      <c r="G10731" s="83"/>
      <c r="H10731" s="31"/>
      <c r="I10731" s="31"/>
      <c r="J10731" s="83"/>
      <c r="K10731" s="31"/>
      <c r="L10731" s="31"/>
      <c r="M10731" s="168"/>
      <c r="N10731" s="147"/>
      <c r="O10731" s="105"/>
      <c r="P10731" s="42"/>
      <c r="Q10731" s="31"/>
      <c r="R10731" s="83"/>
      <c r="S10731" s="31"/>
      <c r="T10731" s="31"/>
      <c r="U10731" s="168"/>
      <c r="V10731" s="149"/>
      <c r="W10731" s="140" t="str" cm="1">
        <f t="array" ref="W10731">IF(SUM(LEN(B10731:V10731))=0,"",IF(OR(OR(ISBLANK(F10731),SUM(LEN(C10731),LEN(D10731))=0),AND(NOT(E10731="Unknown"),ISBLANK(J10731)),AND(NOT(O10731="Unknown"),ISBLANK(R10731))),"Missing Information", INDEX(Table15[Entire Service Line Classification], MATCH(SUMIFS(Table15[Unique ID],Table15[System-Owned Portion],E10731,Table15[If Material Anything Other than "Lead" in Column E,Was Material Ever Previously Lead?],G10731,Table15[Customer-Owned Portion],O10731),Table15[Unique ID],0),0)))</f>
        <v/>
      </c>
    </row>
    <row r="10732" spans="2:23" x14ac:dyDescent="0.25">
      <c r="B10732" s="145"/>
      <c r="C10732" s="31"/>
      <c r="D10732" s="31"/>
      <c r="E10732" s="43"/>
      <c r="F10732" s="42"/>
      <c r="G10732" s="83"/>
      <c r="H10732" s="31"/>
      <c r="I10732" s="31"/>
      <c r="J10732" s="83"/>
      <c r="K10732" s="31"/>
      <c r="L10732" s="31"/>
      <c r="M10732" s="168"/>
      <c r="N10732" s="147"/>
      <c r="O10732" s="105"/>
      <c r="P10732" s="42"/>
      <c r="Q10732" s="31"/>
      <c r="R10732" s="83"/>
      <c r="S10732" s="31"/>
      <c r="T10732" s="31"/>
      <c r="U10732" s="168"/>
      <c r="V10732" s="149"/>
      <c r="W10732" s="140" t="str" cm="1">
        <f t="array" ref="W10732">IF(SUM(LEN(B10732:V10732))=0,"",IF(OR(OR(ISBLANK(F10732),SUM(LEN(C10732),LEN(D10732))=0),AND(NOT(E10732="Unknown"),ISBLANK(J10732)),AND(NOT(O10732="Unknown"),ISBLANK(R10732))),"Missing Information", INDEX(Table15[Entire Service Line Classification], MATCH(SUMIFS(Table15[Unique ID],Table15[System-Owned Portion],E10732,Table15[If Material Anything Other than "Lead" in Column E,Was Material Ever Previously Lead?],G10732,Table15[Customer-Owned Portion],O10732),Table15[Unique ID],0),0)))</f>
        <v/>
      </c>
    </row>
    <row r="10733" spans="2:23" x14ac:dyDescent="0.25">
      <c r="B10733" s="145"/>
      <c r="C10733" s="31"/>
      <c r="D10733" s="31"/>
      <c r="E10733" s="43"/>
      <c r="F10733" s="42"/>
      <c r="G10733" s="83"/>
      <c r="H10733" s="31"/>
      <c r="I10733" s="31"/>
      <c r="J10733" s="83"/>
      <c r="K10733" s="31"/>
      <c r="L10733" s="31"/>
      <c r="M10733" s="168"/>
      <c r="N10733" s="147"/>
      <c r="O10733" s="105"/>
      <c r="P10733" s="42"/>
      <c r="Q10733" s="31"/>
      <c r="R10733" s="83"/>
      <c r="S10733" s="31"/>
      <c r="T10733" s="31"/>
      <c r="U10733" s="168"/>
      <c r="V10733" s="149"/>
      <c r="W10733" s="140" t="str" cm="1">
        <f t="array" ref="W10733">IF(SUM(LEN(B10733:V10733))=0,"",IF(OR(OR(ISBLANK(F10733),SUM(LEN(C10733),LEN(D10733))=0),AND(NOT(E10733="Unknown"),ISBLANK(J10733)),AND(NOT(O10733="Unknown"),ISBLANK(R10733))),"Missing Information", INDEX(Table15[Entire Service Line Classification], MATCH(SUMIFS(Table15[Unique ID],Table15[System-Owned Portion],E10733,Table15[If Material Anything Other than "Lead" in Column E,Was Material Ever Previously Lead?],G10733,Table15[Customer-Owned Portion],O10733),Table15[Unique ID],0),0)))</f>
        <v/>
      </c>
    </row>
    <row r="10734" spans="2:23" x14ac:dyDescent="0.25">
      <c r="B10734" s="145"/>
      <c r="C10734" s="31"/>
      <c r="D10734" s="31"/>
      <c r="E10734" s="43"/>
      <c r="F10734" s="42"/>
      <c r="G10734" s="83"/>
      <c r="H10734" s="31"/>
      <c r="I10734" s="31"/>
      <c r="J10734" s="83"/>
      <c r="K10734" s="31"/>
      <c r="L10734" s="31"/>
      <c r="M10734" s="168"/>
      <c r="N10734" s="147"/>
      <c r="O10734" s="105"/>
      <c r="P10734" s="42"/>
      <c r="Q10734" s="31"/>
      <c r="R10734" s="83"/>
      <c r="S10734" s="31"/>
      <c r="T10734" s="31"/>
      <c r="U10734" s="168"/>
      <c r="V10734" s="149"/>
      <c r="W10734" s="140" t="str" cm="1">
        <f t="array" ref="W10734">IF(SUM(LEN(B10734:V10734))=0,"",IF(OR(OR(ISBLANK(F10734),SUM(LEN(C10734),LEN(D10734))=0),AND(NOT(E10734="Unknown"),ISBLANK(J10734)),AND(NOT(O10734="Unknown"),ISBLANK(R10734))),"Missing Information", INDEX(Table15[Entire Service Line Classification], MATCH(SUMIFS(Table15[Unique ID],Table15[System-Owned Portion],E10734,Table15[If Material Anything Other than "Lead" in Column E,Was Material Ever Previously Lead?],G10734,Table15[Customer-Owned Portion],O10734),Table15[Unique ID],0),0)))</f>
        <v/>
      </c>
    </row>
    <row r="10735" spans="2:23" x14ac:dyDescent="0.25">
      <c r="B10735" s="145"/>
      <c r="C10735" s="31"/>
      <c r="D10735" s="31"/>
      <c r="E10735" s="43"/>
      <c r="F10735" s="42"/>
      <c r="G10735" s="83"/>
      <c r="H10735" s="31"/>
      <c r="I10735" s="31"/>
      <c r="J10735" s="83"/>
      <c r="K10735" s="31"/>
      <c r="L10735" s="31"/>
      <c r="M10735" s="168"/>
      <c r="N10735" s="147"/>
      <c r="O10735" s="105"/>
      <c r="P10735" s="42"/>
      <c r="Q10735" s="31"/>
      <c r="R10735" s="83"/>
      <c r="S10735" s="31"/>
      <c r="T10735" s="31"/>
      <c r="U10735" s="168"/>
      <c r="V10735" s="149"/>
      <c r="W10735" s="140" t="str" cm="1">
        <f t="array" ref="W10735">IF(SUM(LEN(B10735:V10735))=0,"",IF(OR(OR(ISBLANK(F10735),SUM(LEN(C10735),LEN(D10735))=0),AND(NOT(E10735="Unknown"),ISBLANK(J10735)),AND(NOT(O10735="Unknown"),ISBLANK(R10735))),"Missing Information", INDEX(Table15[Entire Service Line Classification], MATCH(SUMIFS(Table15[Unique ID],Table15[System-Owned Portion],E10735,Table15[If Material Anything Other than "Lead" in Column E,Was Material Ever Previously Lead?],G10735,Table15[Customer-Owned Portion],O10735),Table15[Unique ID],0),0)))</f>
        <v/>
      </c>
    </row>
    <row r="10736" spans="2:23" x14ac:dyDescent="0.25">
      <c r="B10736" s="145"/>
      <c r="C10736" s="31"/>
      <c r="D10736" s="31"/>
      <c r="E10736" s="43"/>
      <c r="F10736" s="42"/>
      <c r="G10736" s="83"/>
      <c r="H10736" s="31"/>
      <c r="I10736" s="31"/>
      <c r="J10736" s="83"/>
      <c r="K10736" s="31"/>
      <c r="L10736" s="31"/>
      <c r="M10736" s="168"/>
      <c r="N10736" s="147"/>
      <c r="O10736" s="105"/>
      <c r="P10736" s="42"/>
      <c r="Q10736" s="31"/>
      <c r="R10736" s="83"/>
      <c r="S10736" s="31"/>
      <c r="T10736" s="31"/>
      <c r="U10736" s="168"/>
      <c r="V10736" s="149"/>
      <c r="W10736" s="140" t="str" cm="1">
        <f t="array" ref="W10736">IF(SUM(LEN(B10736:V10736))=0,"",IF(OR(OR(ISBLANK(F10736),SUM(LEN(C10736),LEN(D10736))=0),AND(NOT(E10736="Unknown"),ISBLANK(J10736)),AND(NOT(O10736="Unknown"),ISBLANK(R10736))),"Missing Information", INDEX(Table15[Entire Service Line Classification], MATCH(SUMIFS(Table15[Unique ID],Table15[System-Owned Portion],E10736,Table15[If Material Anything Other than "Lead" in Column E,Was Material Ever Previously Lead?],G10736,Table15[Customer-Owned Portion],O10736),Table15[Unique ID],0),0)))</f>
        <v/>
      </c>
    </row>
    <row r="10737" spans="2:23" x14ac:dyDescent="0.25">
      <c r="B10737" s="145"/>
      <c r="C10737" s="31"/>
      <c r="D10737" s="31"/>
      <c r="E10737" s="43"/>
      <c r="F10737" s="42"/>
      <c r="G10737" s="83"/>
      <c r="H10737" s="31"/>
      <c r="I10737" s="31"/>
      <c r="J10737" s="83"/>
      <c r="K10737" s="31"/>
      <c r="L10737" s="31"/>
      <c r="M10737" s="168"/>
      <c r="N10737" s="147"/>
      <c r="O10737" s="105"/>
      <c r="P10737" s="42"/>
      <c r="Q10737" s="31"/>
      <c r="R10737" s="83"/>
      <c r="S10737" s="31"/>
      <c r="T10737" s="31"/>
      <c r="U10737" s="168"/>
      <c r="V10737" s="149"/>
      <c r="W10737" s="140" t="str" cm="1">
        <f t="array" ref="W10737">IF(SUM(LEN(B10737:V10737))=0,"",IF(OR(OR(ISBLANK(F10737),SUM(LEN(C10737),LEN(D10737))=0),AND(NOT(E10737="Unknown"),ISBLANK(J10737)),AND(NOT(O10737="Unknown"),ISBLANK(R10737))),"Missing Information", INDEX(Table15[Entire Service Line Classification], MATCH(SUMIFS(Table15[Unique ID],Table15[System-Owned Portion],E10737,Table15[If Material Anything Other than "Lead" in Column E,Was Material Ever Previously Lead?],G10737,Table15[Customer-Owned Portion],O10737),Table15[Unique ID],0),0)))</f>
        <v/>
      </c>
    </row>
    <row r="10738" spans="2:23" x14ac:dyDescent="0.25">
      <c r="B10738" s="145"/>
      <c r="C10738" s="31"/>
      <c r="D10738" s="31"/>
      <c r="E10738" s="43"/>
      <c r="F10738" s="42"/>
      <c r="G10738" s="83"/>
      <c r="H10738" s="31"/>
      <c r="I10738" s="31"/>
      <c r="J10738" s="83"/>
      <c r="K10738" s="31"/>
      <c r="L10738" s="31"/>
      <c r="M10738" s="168"/>
      <c r="N10738" s="147"/>
      <c r="O10738" s="105"/>
      <c r="P10738" s="42"/>
      <c r="Q10738" s="31"/>
      <c r="R10738" s="83"/>
      <c r="S10738" s="31"/>
      <c r="T10738" s="31"/>
      <c r="U10738" s="168"/>
      <c r="V10738" s="149"/>
      <c r="W10738" s="140" t="str" cm="1">
        <f t="array" ref="W10738">IF(SUM(LEN(B10738:V10738))=0,"",IF(OR(OR(ISBLANK(F10738),SUM(LEN(C10738),LEN(D10738))=0),AND(NOT(E10738="Unknown"),ISBLANK(J10738)),AND(NOT(O10738="Unknown"),ISBLANK(R10738))),"Missing Information", INDEX(Table15[Entire Service Line Classification], MATCH(SUMIFS(Table15[Unique ID],Table15[System-Owned Portion],E10738,Table15[If Material Anything Other than "Lead" in Column E,Was Material Ever Previously Lead?],G10738,Table15[Customer-Owned Portion],O10738),Table15[Unique ID],0),0)))</f>
        <v/>
      </c>
    </row>
    <row r="10739" spans="2:23" x14ac:dyDescent="0.25">
      <c r="B10739" s="145"/>
      <c r="C10739" s="31"/>
      <c r="D10739" s="31"/>
      <c r="E10739" s="43"/>
      <c r="F10739" s="42"/>
      <c r="G10739" s="83"/>
      <c r="H10739" s="31"/>
      <c r="I10739" s="31"/>
      <c r="J10739" s="83"/>
      <c r="K10739" s="31"/>
      <c r="L10739" s="31"/>
      <c r="M10739" s="168"/>
      <c r="N10739" s="147"/>
      <c r="O10739" s="105"/>
      <c r="P10739" s="42"/>
      <c r="Q10739" s="31"/>
      <c r="R10739" s="83"/>
      <c r="S10739" s="31"/>
      <c r="T10739" s="31"/>
      <c r="U10739" s="168"/>
      <c r="V10739" s="149"/>
      <c r="W10739" s="140" t="str" cm="1">
        <f t="array" ref="W10739">IF(SUM(LEN(B10739:V10739))=0,"",IF(OR(OR(ISBLANK(F10739),SUM(LEN(C10739),LEN(D10739))=0),AND(NOT(E10739="Unknown"),ISBLANK(J10739)),AND(NOT(O10739="Unknown"),ISBLANK(R10739))),"Missing Information", INDEX(Table15[Entire Service Line Classification], MATCH(SUMIFS(Table15[Unique ID],Table15[System-Owned Portion],E10739,Table15[If Material Anything Other than "Lead" in Column E,Was Material Ever Previously Lead?],G10739,Table15[Customer-Owned Portion],O10739),Table15[Unique ID],0),0)))</f>
        <v/>
      </c>
    </row>
    <row r="10740" spans="2:23" x14ac:dyDescent="0.25">
      <c r="B10740" s="145"/>
      <c r="C10740" s="31"/>
      <c r="D10740" s="31"/>
      <c r="E10740" s="43"/>
      <c r="F10740" s="42"/>
      <c r="G10740" s="83"/>
      <c r="H10740" s="31"/>
      <c r="I10740" s="31"/>
      <c r="J10740" s="83"/>
      <c r="K10740" s="31"/>
      <c r="L10740" s="31"/>
      <c r="M10740" s="168"/>
      <c r="N10740" s="147"/>
      <c r="O10740" s="105"/>
      <c r="P10740" s="42"/>
      <c r="Q10740" s="31"/>
      <c r="R10740" s="83"/>
      <c r="S10740" s="31"/>
      <c r="T10740" s="31"/>
      <c r="U10740" s="168"/>
      <c r="V10740" s="149"/>
      <c r="W10740" s="140" t="str" cm="1">
        <f t="array" ref="W10740">IF(SUM(LEN(B10740:V10740))=0,"",IF(OR(OR(ISBLANK(F10740),SUM(LEN(C10740),LEN(D10740))=0),AND(NOT(E10740="Unknown"),ISBLANK(J10740)),AND(NOT(O10740="Unknown"),ISBLANK(R10740))),"Missing Information", INDEX(Table15[Entire Service Line Classification], MATCH(SUMIFS(Table15[Unique ID],Table15[System-Owned Portion],E10740,Table15[If Material Anything Other than "Lead" in Column E,Was Material Ever Previously Lead?],G10740,Table15[Customer-Owned Portion],O10740),Table15[Unique ID],0),0)))</f>
        <v/>
      </c>
    </row>
    <row r="10741" spans="2:23" x14ac:dyDescent="0.25">
      <c r="B10741" s="145"/>
      <c r="C10741" s="31"/>
      <c r="D10741" s="31"/>
      <c r="E10741" s="43"/>
      <c r="F10741" s="42"/>
      <c r="G10741" s="83"/>
      <c r="H10741" s="31"/>
      <c r="I10741" s="31"/>
      <c r="J10741" s="83"/>
      <c r="K10741" s="31"/>
      <c r="L10741" s="31"/>
      <c r="M10741" s="168"/>
      <c r="N10741" s="147"/>
      <c r="O10741" s="105"/>
      <c r="P10741" s="42"/>
      <c r="Q10741" s="31"/>
      <c r="R10741" s="83"/>
      <c r="S10741" s="31"/>
      <c r="T10741" s="31"/>
      <c r="U10741" s="168"/>
      <c r="V10741" s="149"/>
      <c r="W10741" s="140" t="str" cm="1">
        <f t="array" ref="W10741">IF(SUM(LEN(B10741:V10741))=0,"",IF(OR(OR(ISBLANK(F10741),SUM(LEN(C10741),LEN(D10741))=0),AND(NOT(E10741="Unknown"),ISBLANK(J10741)),AND(NOT(O10741="Unknown"),ISBLANK(R10741))),"Missing Information", INDEX(Table15[Entire Service Line Classification], MATCH(SUMIFS(Table15[Unique ID],Table15[System-Owned Portion],E10741,Table15[If Material Anything Other than "Lead" in Column E,Was Material Ever Previously Lead?],G10741,Table15[Customer-Owned Portion],O10741),Table15[Unique ID],0),0)))</f>
        <v/>
      </c>
    </row>
    <row r="10742" spans="2:23" x14ac:dyDescent="0.25">
      <c r="B10742" s="145"/>
      <c r="C10742" s="31"/>
      <c r="D10742" s="31"/>
      <c r="E10742" s="43"/>
      <c r="F10742" s="42"/>
      <c r="G10742" s="83"/>
      <c r="H10742" s="31"/>
      <c r="I10742" s="31"/>
      <c r="J10742" s="83"/>
      <c r="K10742" s="31"/>
      <c r="L10742" s="31"/>
      <c r="M10742" s="168"/>
      <c r="N10742" s="147"/>
      <c r="O10742" s="105"/>
      <c r="P10742" s="42"/>
      <c r="Q10742" s="31"/>
      <c r="R10742" s="83"/>
      <c r="S10742" s="31"/>
      <c r="T10742" s="31"/>
      <c r="U10742" s="168"/>
      <c r="V10742" s="149"/>
      <c r="W10742" s="140" t="str" cm="1">
        <f t="array" ref="W10742">IF(SUM(LEN(B10742:V10742))=0,"",IF(OR(OR(ISBLANK(F10742),SUM(LEN(C10742),LEN(D10742))=0),AND(NOT(E10742="Unknown"),ISBLANK(J10742)),AND(NOT(O10742="Unknown"),ISBLANK(R10742))),"Missing Information", INDEX(Table15[Entire Service Line Classification], MATCH(SUMIFS(Table15[Unique ID],Table15[System-Owned Portion],E10742,Table15[If Material Anything Other than "Lead" in Column E,Was Material Ever Previously Lead?],G10742,Table15[Customer-Owned Portion],O10742),Table15[Unique ID],0),0)))</f>
        <v/>
      </c>
    </row>
    <row r="10743" spans="2:23" x14ac:dyDescent="0.25">
      <c r="B10743" s="145"/>
      <c r="C10743" s="31"/>
      <c r="D10743" s="31"/>
      <c r="E10743" s="43"/>
      <c r="F10743" s="42"/>
      <c r="G10743" s="83"/>
      <c r="H10743" s="31"/>
      <c r="I10743" s="31"/>
      <c r="J10743" s="83"/>
      <c r="K10743" s="31"/>
      <c r="L10743" s="31"/>
      <c r="M10743" s="168"/>
      <c r="N10743" s="147"/>
      <c r="O10743" s="105"/>
      <c r="P10743" s="42"/>
      <c r="Q10743" s="31"/>
      <c r="R10743" s="83"/>
      <c r="S10743" s="31"/>
      <c r="T10743" s="31"/>
      <c r="U10743" s="168"/>
      <c r="V10743" s="149"/>
      <c r="W10743" s="140" t="str" cm="1">
        <f t="array" ref="W10743">IF(SUM(LEN(B10743:V10743))=0,"",IF(OR(OR(ISBLANK(F10743),SUM(LEN(C10743),LEN(D10743))=0),AND(NOT(E10743="Unknown"),ISBLANK(J10743)),AND(NOT(O10743="Unknown"),ISBLANK(R10743))),"Missing Information", INDEX(Table15[Entire Service Line Classification], MATCH(SUMIFS(Table15[Unique ID],Table15[System-Owned Portion],E10743,Table15[If Material Anything Other than "Lead" in Column E,Was Material Ever Previously Lead?],G10743,Table15[Customer-Owned Portion],O10743),Table15[Unique ID],0),0)))</f>
        <v/>
      </c>
    </row>
    <row r="10744" spans="2:23" x14ac:dyDescent="0.25">
      <c r="B10744" s="145"/>
      <c r="C10744" s="31"/>
      <c r="D10744" s="31"/>
      <c r="E10744" s="43"/>
      <c r="F10744" s="42"/>
      <c r="G10744" s="83"/>
      <c r="H10744" s="31"/>
      <c r="I10744" s="31"/>
      <c r="J10744" s="83"/>
      <c r="K10744" s="31"/>
      <c r="L10744" s="31"/>
      <c r="M10744" s="168"/>
      <c r="N10744" s="147"/>
      <c r="O10744" s="105"/>
      <c r="P10744" s="42"/>
      <c r="Q10744" s="31"/>
      <c r="R10744" s="83"/>
      <c r="S10744" s="31"/>
      <c r="T10744" s="31"/>
      <c r="U10744" s="168"/>
      <c r="V10744" s="149"/>
      <c r="W10744" s="140" t="str" cm="1">
        <f t="array" ref="W10744">IF(SUM(LEN(B10744:V10744))=0,"",IF(OR(OR(ISBLANK(F10744),SUM(LEN(C10744),LEN(D10744))=0),AND(NOT(E10744="Unknown"),ISBLANK(J10744)),AND(NOT(O10744="Unknown"),ISBLANK(R10744))),"Missing Information", INDEX(Table15[Entire Service Line Classification], MATCH(SUMIFS(Table15[Unique ID],Table15[System-Owned Portion],E10744,Table15[If Material Anything Other than "Lead" in Column E,Was Material Ever Previously Lead?],G10744,Table15[Customer-Owned Portion],O10744),Table15[Unique ID],0),0)))</f>
        <v/>
      </c>
    </row>
    <row r="10745" spans="2:23" x14ac:dyDescent="0.25">
      <c r="B10745" s="145"/>
      <c r="C10745" s="31"/>
      <c r="D10745" s="31"/>
      <c r="E10745" s="43"/>
      <c r="F10745" s="42"/>
      <c r="G10745" s="83"/>
      <c r="H10745" s="31"/>
      <c r="I10745" s="31"/>
      <c r="J10745" s="83"/>
      <c r="K10745" s="31"/>
      <c r="L10745" s="31"/>
      <c r="M10745" s="168"/>
      <c r="N10745" s="147"/>
      <c r="O10745" s="105"/>
      <c r="P10745" s="42"/>
      <c r="Q10745" s="31"/>
      <c r="R10745" s="83"/>
      <c r="S10745" s="31"/>
      <c r="T10745" s="31"/>
      <c r="U10745" s="168"/>
      <c r="V10745" s="149"/>
      <c r="W10745" s="140" t="str" cm="1">
        <f t="array" ref="W10745">IF(SUM(LEN(B10745:V10745))=0,"",IF(OR(OR(ISBLANK(F10745),SUM(LEN(C10745),LEN(D10745))=0),AND(NOT(E10745="Unknown"),ISBLANK(J10745)),AND(NOT(O10745="Unknown"),ISBLANK(R10745))),"Missing Information", INDEX(Table15[Entire Service Line Classification], MATCH(SUMIFS(Table15[Unique ID],Table15[System-Owned Portion],E10745,Table15[If Material Anything Other than "Lead" in Column E,Was Material Ever Previously Lead?],G10745,Table15[Customer-Owned Portion],O10745),Table15[Unique ID],0),0)))</f>
        <v/>
      </c>
    </row>
    <row r="10746" spans="2:23" x14ac:dyDescent="0.25">
      <c r="B10746" s="145"/>
      <c r="C10746" s="31"/>
      <c r="D10746" s="31"/>
      <c r="E10746" s="43"/>
      <c r="F10746" s="42"/>
      <c r="G10746" s="83"/>
      <c r="H10746" s="31"/>
      <c r="I10746" s="31"/>
      <c r="J10746" s="83"/>
      <c r="K10746" s="31"/>
      <c r="L10746" s="31"/>
      <c r="M10746" s="168"/>
      <c r="N10746" s="147"/>
      <c r="O10746" s="105"/>
      <c r="P10746" s="42"/>
      <c r="Q10746" s="31"/>
      <c r="R10746" s="83"/>
      <c r="S10746" s="31"/>
      <c r="T10746" s="31"/>
      <c r="U10746" s="168"/>
      <c r="V10746" s="149"/>
      <c r="W10746" s="140" t="str" cm="1">
        <f t="array" ref="W10746">IF(SUM(LEN(B10746:V10746))=0,"",IF(OR(OR(ISBLANK(F10746),SUM(LEN(C10746),LEN(D10746))=0),AND(NOT(E10746="Unknown"),ISBLANK(J10746)),AND(NOT(O10746="Unknown"),ISBLANK(R10746))),"Missing Information", INDEX(Table15[Entire Service Line Classification], MATCH(SUMIFS(Table15[Unique ID],Table15[System-Owned Portion],E10746,Table15[If Material Anything Other than "Lead" in Column E,Was Material Ever Previously Lead?],G10746,Table15[Customer-Owned Portion],O10746),Table15[Unique ID],0),0)))</f>
        <v/>
      </c>
    </row>
    <row r="10747" spans="2:23" x14ac:dyDescent="0.25">
      <c r="B10747" s="145"/>
      <c r="C10747" s="31"/>
      <c r="D10747" s="31"/>
      <c r="E10747" s="43"/>
      <c r="F10747" s="42"/>
      <c r="G10747" s="83"/>
      <c r="H10747" s="31"/>
      <c r="I10747" s="31"/>
      <c r="J10747" s="83"/>
      <c r="K10747" s="31"/>
      <c r="L10747" s="31"/>
      <c r="M10747" s="168"/>
      <c r="N10747" s="147"/>
      <c r="O10747" s="105"/>
      <c r="P10747" s="42"/>
      <c r="Q10747" s="31"/>
      <c r="R10747" s="83"/>
      <c r="S10747" s="31"/>
      <c r="T10747" s="31"/>
      <c r="U10747" s="168"/>
      <c r="V10747" s="149"/>
      <c r="W10747" s="140" t="str" cm="1">
        <f t="array" ref="W10747">IF(SUM(LEN(B10747:V10747))=0,"",IF(OR(OR(ISBLANK(F10747),SUM(LEN(C10747),LEN(D10747))=0),AND(NOT(E10747="Unknown"),ISBLANK(J10747)),AND(NOT(O10747="Unknown"),ISBLANK(R10747))),"Missing Information", INDEX(Table15[Entire Service Line Classification], MATCH(SUMIFS(Table15[Unique ID],Table15[System-Owned Portion],E10747,Table15[If Material Anything Other than "Lead" in Column E,Was Material Ever Previously Lead?],G10747,Table15[Customer-Owned Portion],O10747),Table15[Unique ID],0),0)))</f>
        <v/>
      </c>
    </row>
    <row r="10748" spans="2:23" x14ac:dyDescent="0.25">
      <c r="B10748" s="145"/>
      <c r="C10748" s="31"/>
      <c r="D10748" s="31"/>
      <c r="E10748" s="43"/>
      <c r="F10748" s="42"/>
      <c r="G10748" s="83"/>
      <c r="H10748" s="31"/>
      <c r="I10748" s="31"/>
      <c r="J10748" s="83"/>
      <c r="K10748" s="31"/>
      <c r="L10748" s="31"/>
      <c r="M10748" s="168"/>
      <c r="N10748" s="147"/>
      <c r="O10748" s="105"/>
      <c r="P10748" s="42"/>
      <c r="Q10748" s="31"/>
      <c r="R10748" s="83"/>
      <c r="S10748" s="31"/>
      <c r="T10748" s="31"/>
      <c r="U10748" s="168"/>
      <c r="V10748" s="149"/>
      <c r="W10748" s="140" t="str" cm="1">
        <f t="array" ref="W10748">IF(SUM(LEN(B10748:V10748))=0,"",IF(OR(OR(ISBLANK(F10748),SUM(LEN(C10748),LEN(D10748))=0),AND(NOT(E10748="Unknown"),ISBLANK(J10748)),AND(NOT(O10748="Unknown"),ISBLANK(R10748))),"Missing Information", INDEX(Table15[Entire Service Line Classification], MATCH(SUMIFS(Table15[Unique ID],Table15[System-Owned Portion],E10748,Table15[If Material Anything Other than "Lead" in Column E,Was Material Ever Previously Lead?],G10748,Table15[Customer-Owned Portion],O10748),Table15[Unique ID],0),0)))</f>
        <v/>
      </c>
    </row>
    <row r="10749" spans="2:23" x14ac:dyDescent="0.25">
      <c r="B10749" s="145"/>
      <c r="C10749" s="31"/>
      <c r="D10749" s="31"/>
      <c r="E10749" s="43"/>
      <c r="F10749" s="42"/>
      <c r="G10749" s="83"/>
      <c r="H10749" s="31"/>
      <c r="I10749" s="31"/>
      <c r="J10749" s="83"/>
      <c r="K10749" s="31"/>
      <c r="L10749" s="31"/>
      <c r="M10749" s="168"/>
      <c r="N10749" s="147"/>
      <c r="O10749" s="105"/>
      <c r="P10749" s="42"/>
      <c r="Q10749" s="31"/>
      <c r="R10749" s="83"/>
      <c r="S10749" s="31"/>
      <c r="T10749" s="31"/>
      <c r="U10749" s="168"/>
      <c r="V10749" s="149"/>
      <c r="W10749" s="140" t="str" cm="1">
        <f t="array" ref="W10749">IF(SUM(LEN(B10749:V10749))=0,"",IF(OR(OR(ISBLANK(F10749),SUM(LEN(C10749),LEN(D10749))=0),AND(NOT(E10749="Unknown"),ISBLANK(J10749)),AND(NOT(O10749="Unknown"),ISBLANK(R10749))),"Missing Information", INDEX(Table15[Entire Service Line Classification], MATCH(SUMIFS(Table15[Unique ID],Table15[System-Owned Portion],E10749,Table15[If Material Anything Other than "Lead" in Column E,Was Material Ever Previously Lead?],G10749,Table15[Customer-Owned Portion],O10749),Table15[Unique ID],0),0)))</f>
        <v/>
      </c>
    </row>
    <row r="10750" spans="2:23" x14ac:dyDescent="0.25">
      <c r="B10750" s="145"/>
      <c r="C10750" s="31"/>
      <c r="D10750" s="31"/>
      <c r="E10750" s="43"/>
      <c r="F10750" s="42"/>
      <c r="G10750" s="83"/>
      <c r="H10750" s="31"/>
      <c r="I10750" s="31"/>
      <c r="J10750" s="83"/>
      <c r="K10750" s="31"/>
      <c r="L10750" s="31"/>
      <c r="M10750" s="168"/>
      <c r="N10750" s="147"/>
      <c r="O10750" s="105"/>
      <c r="P10750" s="42"/>
      <c r="Q10750" s="31"/>
      <c r="R10750" s="83"/>
      <c r="S10750" s="31"/>
      <c r="T10750" s="31"/>
      <c r="U10750" s="168"/>
      <c r="V10750" s="149"/>
      <c r="W10750" s="140" t="str" cm="1">
        <f t="array" ref="W10750">IF(SUM(LEN(B10750:V10750))=0,"",IF(OR(OR(ISBLANK(F10750),SUM(LEN(C10750),LEN(D10750))=0),AND(NOT(E10750="Unknown"),ISBLANK(J10750)),AND(NOT(O10750="Unknown"),ISBLANK(R10750))),"Missing Information", INDEX(Table15[Entire Service Line Classification], MATCH(SUMIFS(Table15[Unique ID],Table15[System-Owned Portion],E10750,Table15[If Material Anything Other than "Lead" in Column E,Was Material Ever Previously Lead?],G10750,Table15[Customer-Owned Portion],O10750),Table15[Unique ID],0),0)))</f>
        <v/>
      </c>
    </row>
    <row r="10751" spans="2:23" x14ac:dyDescent="0.25">
      <c r="B10751" s="145"/>
      <c r="C10751" s="31"/>
      <c r="D10751" s="31"/>
      <c r="E10751" s="43"/>
      <c r="F10751" s="42"/>
      <c r="G10751" s="83"/>
      <c r="H10751" s="31"/>
      <c r="I10751" s="31"/>
      <c r="J10751" s="83"/>
      <c r="K10751" s="31"/>
      <c r="L10751" s="31"/>
      <c r="M10751" s="168"/>
      <c r="N10751" s="147"/>
      <c r="O10751" s="105"/>
      <c r="P10751" s="42"/>
      <c r="Q10751" s="31"/>
      <c r="R10751" s="83"/>
      <c r="S10751" s="31"/>
      <c r="T10751" s="31"/>
      <c r="U10751" s="168"/>
      <c r="V10751" s="149"/>
      <c r="W10751" s="140" t="str" cm="1">
        <f t="array" ref="W10751">IF(SUM(LEN(B10751:V10751))=0,"",IF(OR(OR(ISBLANK(F10751),SUM(LEN(C10751),LEN(D10751))=0),AND(NOT(E10751="Unknown"),ISBLANK(J10751)),AND(NOT(O10751="Unknown"),ISBLANK(R10751))),"Missing Information", INDEX(Table15[Entire Service Line Classification], MATCH(SUMIFS(Table15[Unique ID],Table15[System-Owned Portion],E10751,Table15[If Material Anything Other than "Lead" in Column E,Was Material Ever Previously Lead?],G10751,Table15[Customer-Owned Portion],O10751),Table15[Unique ID],0),0)))</f>
        <v/>
      </c>
    </row>
    <row r="10752" spans="2:23" x14ac:dyDescent="0.25">
      <c r="B10752" s="145"/>
      <c r="C10752" s="31"/>
      <c r="D10752" s="31"/>
      <c r="E10752" s="43"/>
      <c r="F10752" s="42"/>
      <c r="G10752" s="83"/>
      <c r="H10752" s="31"/>
      <c r="I10752" s="31"/>
      <c r="J10752" s="83"/>
      <c r="K10752" s="31"/>
      <c r="L10752" s="31"/>
      <c r="M10752" s="168"/>
      <c r="N10752" s="147"/>
      <c r="O10752" s="105"/>
      <c r="P10752" s="42"/>
      <c r="Q10752" s="31"/>
      <c r="R10752" s="83"/>
      <c r="S10752" s="31"/>
      <c r="T10752" s="31"/>
      <c r="U10752" s="168"/>
      <c r="V10752" s="149"/>
      <c r="W10752" s="140" t="str" cm="1">
        <f t="array" ref="W10752">IF(SUM(LEN(B10752:V10752))=0,"",IF(OR(OR(ISBLANK(F10752),SUM(LEN(C10752),LEN(D10752))=0),AND(NOT(E10752="Unknown"),ISBLANK(J10752)),AND(NOT(O10752="Unknown"),ISBLANK(R10752))),"Missing Information", INDEX(Table15[Entire Service Line Classification], MATCH(SUMIFS(Table15[Unique ID],Table15[System-Owned Portion],E10752,Table15[If Material Anything Other than "Lead" in Column E,Was Material Ever Previously Lead?],G10752,Table15[Customer-Owned Portion],O10752),Table15[Unique ID],0),0)))</f>
        <v/>
      </c>
    </row>
    <row r="10753" spans="2:23" x14ac:dyDescent="0.25">
      <c r="B10753" s="145"/>
      <c r="C10753" s="31"/>
      <c r="D10753" s="31"/>
      <c r="E10753" s="43"/>
      <c r="F10753" s="42"/>
      <c r="G10753" s="83"/>
      <c r="H10753" s="31"/>
      <c r="I10753" s="31"/>
      <c r="J10753" s="83"/>
      <c r="K10753" s="31"/>
      <c r="L10753" s="31"/>
      <c r="M10753" s="168"/>
      <c r="N10753" s="147"/>
      <c r="O10753" s="105"/>
      <c r="P10753" s="42"/>
      <c r="Q10753" s="31"/>
      <c r="R10753" s="83"/>
      <c r="S10753" s="31"/>
      <c r="T10753" s="31"/>
      <c r="U10753" s="168"/>
      <c r="V10753" s="149"/>
      <c r="W10753" s="140" t="str" cm="1">
        <f t="array" ref="W10753">IF(SUM(LEN(B10753:V10753))=0,"",IF(OR(OR(ISBLANK(F10753),SUM(LEN(C10753),LEN(D10753))=0),AND(NOT(E10753="Unknown"),ISBLANK(J10753)),AND(NOT(O10753="Unknown"),ISBLANK(R10753))),"Missing Information", INDEX(Table15[Entire Service Line Classification], MATCH(SUMIFS(Table15[Unique ID],Table15[System-Owned Portion],E10753,Table15[If Material Anything Other than "Lead" in Column E,Was Material Ever Previously Lead?],G10753,Table15[Customer-Owned Portion],O10753),Table15[Unique ID],0),0)))</f>
        <v/>
      </c>
    </row>
    <row r="10754" spans="2:23" x14ac:dyDescent="0.25">
      <c r="B10754" s="145"/>
      <c r="C10754" s="31"/>
      <c r="D10754" s="31"/>
      <c r="E10754" s="43"/>
      <c r="F10754" s="42"/>
      <c r="G10754" s="83"/>
      <c r="H10754" s="31"/>
      <c r="I10754" s="31"/>
      <c r="J10754" s="83"/>
      <c r="K10754" s="31"/>
      <c r="L10754" s="31"/>
      <c r="M10754" s="168"/>
      <c r="N10754" s="147"/>
      <c r="O10754" s="105"/>
      <c r="P10754" s="42"/>
      <c r="Q10754" s="31"/>
      <c r="R10754" s="83"/>
      <c r="S10754" s="31"/>
      <c r="T10754" s="31"/>
      <c r="U10754" s="168"/>
      <c r="V10754" s="149"/>
      <c r="W10754" s="140" t="str" cm="1">
        <f t="array" ref="W10754">IF(SUM(LEN(B10754:V10754))=0,"",IF(OR(OR(ISBLANK(F10754),SUM(LEN(C10754),LEN(D10754))=0),AND(NOT(E10754="Unknown"),ISBLANK(J10754)),AND(NOT(O10754="Unknown"),ISBLANK(R10754))),"Missing Information", INDEX(Table15[Entire Service Line Classification], MATCH(SUMIFS(Table15[Unique ID],Table15[System-Owned Portion],E10754,Table15[If Material Anything Other than "Lead" in Column E,Was Material Ever Previously Lead?],G10754,Table15[Customer-Owned Portion],O10754),Table15[Unique ID],0),0)))</f>
        <v/>
      </c>
    </row>
    <row r="10755" spans="2:23" x14ac:dyDescent="0.25">
      <c r="B10755" s="145"/>
      <c r="C10755" s="31"/>
      <c r="D10755" s="31"/>
      <c r="E10755" s="43"/>
      <c r="F10755" s="42"/>
      <c r="G10755" s="83"/>
      <c r="H10755" s="31"/>
      <c r="I10755" s="31"/>
      <c r="J10755" s="83"/>
      <c r="K10755" s="31"/>
      <c r="L10755" s="31"/>
      <c r="M10755" s="168"/>
      <c r="N10755" s="147"/>
      <c r="O10755" s="105"/>
      <c r="P10755" s="42"/>
      <c r="Q10755" s="31"/>
      <c r="R10755" s="83"/>
      <c r="S10755" s="31"/>
      <c r="T10755" s="31"/>
      <c r="U10755" s="168"/>
      <c r="V10755" s="149"/>
      <c r="W10755" s="140" t="str" cm="1">
        <f t="array" ref="W10755">IF(SUM(LEN(B10755:V10755))=0,"",IF(OR(OR(ISBLANK(F10755),SUM(LEN(C10755),LEN(D10755))=0),AND(NOT(E10755="Unknown"),ISBLANK(J10755)),AND(NOT(O10755="Unknown"),ISBLANK(R10755))),"Missing Information", INDEX(Table15[Entire Service Line Classification], MATCH(SUMIFS(Table15[Unique ID],Table15[System-Owned Portion],E10755,Table15[If Material Anything Other than "Lead" in Column E,Was Material Ever Previously Lead?],G10755,Table15[Customer-Owned Portion],O10755),Table15[Unique ID],0),0)))</f>
        <v/>
      </c>
    </row>
    <row r="10756" spans="2:23" x14ac:dyDescent="0.25">
      <c r="B10756" s="145"/>
      <c r="C10756" s="31"/>
      <c r="D10756" s="31"/>
      <c r="E10756" s="43"/>
      <c r="F10756" s="42"/>
      <c r="G10756" s="83"/>
      <c r="H10756" s="31"/>
      <c r="I10756" s="31"/>
      <c r="J10756" s="83"/>
      <c r="K10756" s="31"/>
      <c r="L10756" s="31"/>
      <c r="M10756" s="168"/>
      <c r="N10756" s="147"/>
      <c r="O10756" s="105"/>
      <c r="P10756" s="42"/>
      <c r="Q10756" s="31"/>
      <c r="R10756" s="83"/>
      <c r="S10756" s="31"/>
      <c r="T10756" s="31"/>
      <c r="U10756" s="168"/>
      <c r="V10756" s="149"/>
      <c r="W10756" s="140" t="str" cm="1">
        <f t="array" ref="W10756">IF(SUM(LEN(B10756:V10756))=0,"",IF(OR(OR(ISBLANK(F10756),SUM(LEN(C10756),LEN(D10756))=0),AND(NOT(E10756="Unknown"),ISBLANK(J10756)),AND(NOT(O10756="Unknown"),ISBLANK(R10756))),"Missing Information", INDEX(Table15[Entire Service Line Classification], MATCH(SUMIFS(Table15[Unique ID],Table15[System-Owned Portion],E10756,Table15[If Material Anything Other than "Lead" in Column E,Was Material Ever Previously Lead?],G10756,Table15[Customer-Owned Portion],O10756),Table15[Unique ID],0),0)))</f>
        <v/>
      </c>
    </row>
    <row r="10757" spans="2:23" x14ac:dyDescent="0.25">
      <c r="B10757" s="145"/>
      <c r="C10757" s="31"/>
      <c r="D10757" s="31"/>
      <c r="E10757" s="43"/>
      <c r="F10757" s="42"/>
      <c r="G10757" s="83"/>
      <c r="H10757" s="31"/>
      <c r="I10757" s="31"/>
      <c r="J10757" s="83"/>
      <c r="K10757" s="31"/>
      <c r="L10757" s="31"/>
      <c r="M10757" s="168"/>
      <c r="N10757" s="147"/>
      <c r="O10757" s="105"/>
      <c r="P10757" s="42"/>
      <c r="Q10757" s="31"/>
      <c r="R10757" s="83"/>
      <c r="S10757" s="31"/>
      <c r="T10757" s="31"/>
      <c r="U10757" s="168"/>
      <c r="V10757" s="149"/>
      <c r="W10757" s="140" t="str" cm="1">
        <f t="array" ref="W10757">IF(SUM(LEN(B10757:V10757))=0,"",IF(OR(OR(ISBLANK(F10757),SUM(LEN(C10757),LEN(D10757))=0),AND(NOT(E10757="Unknown"),ISBLANK(J10757)),AND(NOT(O10757="Unknown"),ISBLANK(R10757))),"Missing Information", INDEX(Table15[Entire Service Line Classification], MATCH(SUMIFS(Table15[Unique ID],Table15[System-Owned Portion],E10757,Table15[If Material Anything Other than "Lead" in Column E,Was Material Ever Previously Lead?],G10757,Table15[Customer-Owned Portion],O10757),Table15[Unique ID],0),0)))</f>
        <v/>
      </c>
    </row>
    <row r="10758" spans="2:23" x14ac:dyDescent="0.25">
      <c r="B10758" s="145"/>
      <c r="C10758" s="31"/>
      <c r="D10758" s="31"/>
      <c r="E10758" s="43"/>
      <c r="F10758" s="42"/>
      <c r="G10758" s="83"/>
      <c r="H10758" s="31"/>
      <c r="I10758" s="31"/>
      <c r="J10758" s="83"/>
      <c r="K10758" s="31"/>
      <c r="L10758" s="31"/>
      <c r="M10758" s="168"/>
      <c r="N10758" s="147"/>
      <c r="O10758" s="105"/>
      <c r="P10758" s="42"/>
      <c r="Q10758" s="31"/>
      <c r="R10758" s="83"/>
      <c r="S10758" s="31"/>
      <c r="T10758" s="31"/>
      <c r="U10758" s="168"/>
      <c r="V10758" s="149"/>
      <c r="W10758" s="140" t="str" cm="1">
        <f t="array" ref="W10758">IF(SUM(LEN(B10758:V10758))=0,"",IF(OR(OR(ISBLANK(F10758),SUM(LEN(C10758),LEN(D10758))=0),AND(NOT(E10758="Unknown"),ISBLANK(J10758)),AND(NOT(O10758="Unknown"),ISBLANK(R10758))),"Missing Information", INDEX(Table15[Entire Service Line Classification], MATCH(SUMIFS(Table15[Unique ID],Table15[System-Owned Portion],E10758,Table15[If Material Anything Other than "Lead" in Column E,Was Material Ever Previously Lead?],G10758,Table15[Customer-Owned Portion],O10758),Table15[Unique ID],0),0)))</f>
        <v/>
      </c>
    </row>
    <row r="10759" spans="2:23" x14ac:dyDescent="0.25">
      <c r="B10759" s="145"/>
      <c r="C10759" s="31"/>
      <c r="D10759" s="31"/>
      <c r="E10759" s="43"/>
      <c r="F10759" s="42"/>
      <c r="G10759" s="83"/>
      <c r="H10759" s="31"/>
      <c r="I10759" s="31"/>
      <c r="J10759" s="83"/>
      <c r="K10759" s="31"/>
      <c r="L10759" s="31"/>
      <c r="M10759" s="168"/>
      <c r="N10759" s="147"/>
      <c r="O10759" s="105"/>
      <c r="P10759" s="42"/>
      <c r="Q10759" s="31"/>
      <c r="R10759" s="83"/>
      <c r="S10759" s="31"/>
      <c r="T10759" s="31"/>
      <c r="U10759" s="168"/>
      <c r="V10759" s="149"/>
      <c r="W10759" s="140" t="str" cm="1">
        <f t="array" ref="W10759">IF(SUM(LEN(B10759:V10759))=0,"",IF(OR(OR(ISBLANK(F10759),SUM(LEN(C10759),LEN(D10759))=0),AND(NOT(E10759="Unknown"),ISBLANK(J10759)),AND(NOT(O10759="Unknown"),ISBLANK(R10759))),"Missing Information", INDEX(Table15[Entire Service Line Classification], MATCH(SUMIFS(Table15[Unique ID],Table15[System-Owned Portion],E10759,Table15[If Material Anything Other than "Lead" in Column E,Was Material Ever Previously Lead?],G10759,Table15[Customer-Owned Portion],O10759),Table15[Unique ID],0),0)))</f>
        <v/>
      </c>
    </row>
    <row r="10760" spans="2:23" x14ac:dyDescent="0.25">
      <c r="B10760" s="145"/>
      <c r="C10760" s="31"/>
      <c r="D10760" s="31"/>
      <c r="E10760" s="43"/>
      <c r="F10760" s="42"/>
      <c r="G10760" s="83"/>
      <c r="H10760" s="31"/>
      <c r="I10760" s="31"/>
      <c r="J10760" s="83"/>
      <c r="K10760" s="31"/>
      <c r="L10760" s="31"/>
      <c r="M10760" s="168"/>
      <c r="N10760" s="147"/>
      <c r="O10760" s="105"/>
      <c r="P10760" s="42"/>
      <c r="Q10760" s="31"/>
      <c r="R10760" s="83"/>
      <c r="S10760" s="31"/>
      <c r="T10760" s="31"/>
      <c r="U10760" s="168"/>
      <c r="V10760" s="149"/>
      <c r="W10760" s="140" t="str" cm="1">
        <f t="array" ref="W10760">IF(SUM(LEN(B10760:V10760))=0,"",IF(OR(OR(ISBLANK(F10760),SUM(LEN(C10760),LEN(D10760))=0),AND(NOT(E10760="Unknown"),ISBLANK(J10760)),AND(NOT(O10760="Unknown"),ISBLANK(R10760))),"Missing Information", INDEX(Table15[Entire Service Line Classification], MATCH(SUMIFS(Table15[Unique ID],Table15[System-Owned Portion],E10760,Table15[If Material Anything Other than "Lead" in Column E,Was Material Ever Previously Lead?],G10760,Table15[Customer-Owned Portion],O10760),Table15[Unique ID],0),0)))</f>
        <v/>
      </c>
    </row>
    <row r="10761" spans="2:23" x14ac:dyDescent="0.25">
      <c r="B10761" s="145"/>
      <c r="C10761" s="31"/>
      <c r="D10761" s="31"/>
      <c r="E10761" s="43"/>
      <c r="F10761" s="42"/>
      <c r="G10761" s="83"/>
      <c r="H10761" s="31"/>
      <c r="I10761" s="31"/>
      <c r="J10761" s="83"/>
      <c r="K10761" s="31"/>
      <c r="L10761" s="31"/>
      <c r="M10761" s="168"/>
      <c r="N10761" s="147"/>
      <c r="O10761" s="105"/>
      <c r="P10761" s="42"/>
      <c r="Q10761" s="31"/>
      <c r="R10761" s="83"/>
      <c r="S10761" s="31"/>
      <c r="T10761" s="31"/>
      <c r="U10761" s="168"/>
      <c r="V10761" s="149"/>
      <c r="W10761" s="140" t="str" cm="1">
        <f t="array" ref="W10761">IF(SUM(LEN(B10761:V10761))=0,"",IF(OR(OR(ISBLANK(F10761),SUM(LEN(C10761),LEN(D10761))=0),AND(NOT(E10761="Unknown"),ISBLANK(J10761)),AND(NOT(O10761="Unknown"),ISBLANK(R10761))),"Missing Information", INDEX(Table15[Entire Service Line Classification], MATCH(SUMIFS(Table15[Unique ID],Table15[System-Owned Portion],E10761,Table15[If Material Anything Other than "Lead" in Column E,Was Material Ever Previously Lead?],G10761,Table15[Customer-Owned Portion],O10761),Table15[Unique ID],0),0)))</f>
        <v/>
      </c>
    </row>
    <row r="10762" spans="2:23" x14ac:dyDescent="0.25">
      <c r="B10762" s="145"/>
      <c r="C10762" s="31"/>
      <c r="D10762" s="31"/>
      <c r="E10762" s="43"/>
      <c r="F10762" s="42"/>
      <c r="G10762" s="83"/>
      <c r="H10762" s="31"/>
      <c r="I10762" s="31"/>
      <c r="J10762" s="83"/>
      <c r="K10762" s="31"/>
      <c r="L10762" s="31"/>
      <c r="M10762" s="168"/>
      <c r="N10762" s="147"/>
      <c r="O10762" s="105"/>
      <c r="P10762" s="42"/>
      <c r="Q10762" s="31"/>
      <c r="R10762" s="83"/>
      <c r="S10762" s="31"/>
      <c r="T10762" s="31"/>
      <c r="U10762" s="168"/>
      <c r="V10762" s="149"/>
      <c r="W10762" s="140" t="str" cm="1">
        <f t="array" ref="W10762">IF(SUM(LEN(B10762:V10762))=0,"",IF(OR(OR(ISBLANK(F10762),SUM(LEN(C10762),LEN(D10762))=0),AND(NOT(E10762="Unknown"),ISBLANK(J10762)),AND(NOT(O10762="Unknown"),ISBLANK(R10762))),"Missing Information", INDEX(Table15[Entire Service Line Classification], MATCH(SUMIFS(Table15[Unique ID],Table15[System-Owned Portion],E10762,Table15[If Material Anything Other than "Lead" in Column E,Was Material Ever Previously Lead?],G10762,Table15[Customer-Owned Portion],O10762),Table15[Unique ID],0),0)))</f>
        <v/>
      </c>
    </row>
    <row r="10763" spans="2:23" x14ac:dyDescent="0.25">
      <c r="B10763" s="145"/>
      <c r="C10763" s="31"/>
      <c r="D10763" s="31"/>
      <c r="E10763" s="43"/>
      <c r="F10763" s="42"/>
      <c r="G10763" s="83"/>
      <c r="H10763" s="31"/>
      <c r="I10763" s="31"/>
      <c r="J10763" s="83"/>
      <c r="K10763" s="31"/>
      <c r="L10763" s="31"/>
      <c r="M10763" s="168"/>
      <c r="N10763" s="147"/>
      <c r="O10763" s="105"/>
      <c r="P10763" s="42"/>
      <c r="Q10763" s="31"/>
      <c r="R10763" s="83"/>
      <c r="S10763" s="31"/>
      <c r="T10763" s="31"/>
      <c r="U10763" s="168"/>
      <c r="V10763" s="149"/>
      <c r="W10763" s="140" t="str" cm="1">
        <f t="array" ref="W10763">IF(SUM(LEN(B10763:V10763))=0,"",IF(OR(OR(ISBLANK(F10763),SUM(LEN(C10763),LEN(D10763))=0),AND(NOT(E10763="Unknown"),ISBLANK(J10763)),AND(NOT(O10763="Unknown"),ISBLANK(R10763))),"Missing Information", INDEX(Table15[Entire Service Line Classification], MATCH(SUMIFS(Table15[Unique ID],Table15[System-Owned Portion],E10763,Table15[If Material Anything Other than "Lead" in Column E,Was Material Ever Previously Lead?],G10763,Table15[Customer-Owned Portion],O10763),Table15[Unique ID],0),0)))</f>
        <v/>
      </c>
    </row>
    <row r="10764" spans="2:23" x14ac:dyDescent="0.25">
      <c r="B10764" s="145"/>
      <c r="C10764" s="31"/>
      <c r="D10764" s="31"/>
      <c r="E10764" s="43"/>
      <c r="F10764" s="42"/>
      <c r="G10764" s="83"/>
      <c r="H10764" s="31"/>
      <c r="I10764" s="31"/>
      <c r="J10764" s="83"/>
      <c r="K10764" s="31"/>
      <c r="L10764" s="31"/>
      <c r="M10764" s="168"/>
      <c r="N10764" s="147"/>
      <c r="O10764" s="105"/>
      <c r="P10764" s="42"/>
      <c r="Q10764" s="31"/>
      <c r="R10764" s="83"/>
      <c r="S10764" s="31"/>
      <c r="T10764" s="31"/>
      <c r="U10764" s="168"/>
      <c r="V10764" s="149"/>
      <c r="W10764" s="140" t="str" cm="1">
        <f t="array" ref="W10764">IF(SUM(LEN(B10764:V10764))=0,"",IF(OR(OR(ISBLANK(F10764),SUM(LEN(C10764),LEN(D10764))=0),AND(NOT(E10764="Unknown"),ISBLANK(J10764)),AND(NOT(O10764="Unknown"),ISBLANK(R10764))),"Missing Information", INDEX(Table15[Entire Service Line Classification], MATCH(SUMIFS(Table15[Unique ID],Table15[System-Owned Portion],E10764,Table15[If Material Anything Other than "Lead" in Column E,Was Material Ever Previously Lead?],G10764,Table15[Customer-Owned Portion],O10764),Table15[Unique ID],0),0)))</f>
        <v/>
      </c>
    </row>
    <row r="10765" spans="2:23" x14ac:dyDescent="0.25">
      <c r="B10765" s="145"/>
      <c r="C10765" s="31"/>
      <c r="D10765" s="31"/>
      <c r="E10765" s="43"/>
      <c r="F10765" s="42"/>
      <c r="G10765" s="83"/>
      <c r="H10765" s="31"/>
      <c r="I10765" s="31"/>
      <c r="J10765" s="83"/>
      <c r="K10765" s="31"/>
      <c r="L10765" s="31"/>
      <c r="M10765" s="168"/>
      <c r="N10765" s="147"/>
      <c r="O10765" s="105"/>
      <c r="P10765" s="42"/>
      <c r="Q10765" s="31"/>
      <c r="R10765" s="83"/>
      <c r="S10765" s="31"/>
      <c r="T10765" s="31"/>
      <c r="U10765" s="168"/>
      <c r="V10765" s="149"/>
      <c r="W10765" s="140" t="str" cm="1">
        <f t="array" ref="W10765">IF(SUM(LEN(B10765:V10765))=0,"",IF(OR(OR(ISBLANK(F10765),SUM(LEN(C10765),LEN(D10765))=0),AND(NOT(E10765="Unknown"),ISBLANK(J10765)),AND(NOT(O10765="Unknown"),ISBLANK(R10765))),"Missing Information", INDEX(Table15[Entire Service Line Classification], MATCH(SUMIFS(Table15[Unique ID],Table15[System-Owned Portion],E10765,Table15[If Material Anything Other than "Lead" in Column E,Was Material Ever Previously Lead?],G10765,Table15[Customer-Owned Portion],O10765),Table15[Unique ID],0),0)))</f>
        <v/>
      </c>
    </row>
    <row r="10766" spans="2:23" x14ac:dyDescent="0.25">
      <c r="B10766" s="145"/>
      <c r="C10766" s="31"/>
      <c r="D10766" s="31"/>
      <c r="E10766" s="43"/>
      <c r="F10766" s="42"/>
      <c r="G10766" s="83"/>
      <c r="H10766" s="31"/>
      <c r="I10766" s="31"/>
      <c r="J10766" s="83"/>
      <c r="K10766" s="31"/>
      <c r="L10766" s="31"/>
      <c r="M10766" s="168"/>
      <c r="N10766" s="147"/>
      <c r="O10766" s="105"/>
      <c r="P10766" s="42"/>
      <c r="Q10766" s="31"/>
      <c r="R10766" s="83"/>
      <c r="S10766" s="31"/>
      <c r="T10766" s="31"/>
      <c r="U10766" s="168"/>
      <c r="V10766" s="149"/>
      <c r="W10766" s="140" t="str" cm="1">
        <f t="array" ref="W10766">IF(SUM(LEN(B10766:V10766))=0,"",IF(OR(OR(ISBLANK(F10766),SUM(LEN(C10766),LEN(D10766))=0),AND(NOT(E10766="Unknown"),ISBLANK(J10766)),AND(NOT(O10766="Unknown"),ISBLANK(R10766))),"Missing Information", INDEX(Table15[Entire Service Line Classification], MATCH(SUMIFS(Table15[Unique ID],Table15[System-Owned Portion],E10766,Table15[If Material Anything Other than "Lead" in Column E,Was Material Ever Previously Lead?],G10766,Table15[Customer-Owned Portion],O10766),Table15[Unique ID],0),0)))</f>
        <v/>
      </c>
    </row>
    <row r="10767" spans="2:23" x14ac:dyDescent="0.25">
      <c r="B10767" s="145"/>
      <c r="C10767" s="31"/>
      <c r="D10767" s="31"/>
      <c r="E10767" s="43"/>
      <c r="F10767" s="42"/>
      <c r="G10767" s="83"/>
      <c r="H10767" s="31"/>
      <c r="I10767" s="31"/>
      <c r="J10767" s="83"/>
      <c r="K10767" s="31"/>
      <c r="L10767" s="31"/>
      <c r="M10767" s="168"/>
      <c r="N10767" s="147"/>
      <c r="O10767" s="105"/>
      <c r="P10767" s="42"/>
      <c r="Q10767" s="31"/>
      <c r="R10767" s="83"/>
      <c r="S10767" s="31"/>
      <c r="T10767" s="31"/>
      <c r="U10767" s="168"/>
      <c r="V10767" s="149"/>
      <c r="W10767" s="140" t="str" cm="1">
        <f t="array" ref="W10767">IF(SUM(LEN(B10767:V10767))=0,"",IF(OR(OR(ISBLANK(F10767),SUM(LEN(C10767),LEN(D10767))=0),AND(NOT(E10767="Unknown"),ISBLANK(J10767)),AND(NOT(O10767="Unknown"),ISBLANK(R10767))),"Missing Information", INDEX(Table15[Entire Service Line Classification], MATCH(SUMIFS(Table15[Unique ID],Table15[System-Owned Portion],E10767,Table15[If Material Anything Other than "Lead" in Column E,Was Material Ever Previously Lead?],G10767,Table15[Customer-Owned Portion],O10767),Table15[Unique ID],0),0)))</f>
        <v/>
      </c>
    </row>
    <row r="10768" spans="2:23" x14ac:dyDescent="0.25">
      <c r="B10768" s="145"/>
      <c r="C10768" s="31"/>
      <c r="D10768" s="31"/>
      <c r="E10768" s="43"/>
      <c r="F10768" s="42"/>
      <c r="G10768" s="83"/>
      <c r="H10768" s="31"/>
      <c r="I10768" s="31"/>
      <c r="J10768" s="83"/>
      <c r="K10768" s="31"/>
      <c r="L10768" s="31"/>
      <c r="M10768" s="168"/>
      <c r="N10768" s="147"/>
      <c r="O10768" s="105"/>
      <c r="P10768" s="42"/>
      <c r="Q10768" s="31"/>
      <c r="R10768" s="83"/>
      <c r="S10768" s="31"/>
      <c r="T10768" s="31"/>
      <c r="U10768" s="168"/>
      <c r="V10768" s="149"/>
      <c r="W10768" s="140" t="str" cm="1">
        <f t="array" ref="W10768">IF(SUM(LEN(B10768:V10768))=0,"",IF(OR(OR(ISBLANK(F10768),SUM(LEN(C10768),LEN(D10768))=0),AND(NOT(E10768="Unknown"),ISBLANK(J10768)),AND(NOT(O10768="Unknown"),ISBLANK(R10768))),"Missing Information", INDEX(Table15[Entire Service Line Classification], MATCH(SUMIFS(Table15[Unique ID],Table15[System-Owned Portion],E10768,Table15[If Material Anything Other than "Lead" in Column E,Was Material Ever Previously Lead?],G10768,Table15[Customer-Owned Portion],O10768),Table15[Unique ID],0),0)))</f>
        <v/>
      </c>
    </row>
    <row r="10769" spans="2:23" x14ac:dyDescent="0.25">
      <c r="B10769" s="145"/>
      <c r="C10769" s="31"/>
      <c r="D10769" s="31"/>
      <c r="E10769" s="43"/>
      <c r="F10769" s="42"/>
      <c r="G10769" s="83"/>
      <c r="H10769" s="31"/>
      <c r="I10769" s="31"/>
      <c r="J10769" s="83"/>
      <c r="K10769" s="31"/>
      <c r="L10769" s="31"/>
      <c r="M10769" s="168"/>
      <c r="N10769" s="147"/>
      <c r="O10769" s="105"/>
      <c r="P10769" s="42"/>
      <c r="Q10769" s="31"/>
      <c r="R10769" s="83"/>
      <c r="S10769" s="31"/>
      <c r="T10769" s="31"/>
      <c r="U10769" s="168"/>
      <c r="V10769" s="149"/>
      <c r="W10769" s="140" t="str" cm="1">
        <f t="array" ref="W10769">IF(SUM(LEN(B10769:V10769))=0,"",IF(OR(OR(ISBLANK(F10769),SUM(LEN(C10769),LEN(D10769))=0),AND(NOT(E10769="Unknown"),ISBLANK(J10769)),AND(NOT(O10769="Unknown"),ISBLANK(R10769))),"Missing Information", INDEX(Table15[Entire Service Line Classification], MATCH(SUMIFS(Table15[Unique ID],Table15[System-Owned Portion],E10769,Table15[If Material Anything Other than "Lead" in Column E,Was Material Ever Previously Lead?],G10769,Table15[Customer-Owned Portion],O10769),Table15[Unique ID],0),0)))</f>
        <v/>
      </c>
    </row>
    <row r="10770" spans="2:23" x14ac:dyDescent="0.25">
      <c r="B10770" s="145"/>
      <c r="C10770" s="31"/>
      <c r="D10770" s="31"/>
      <c r="E10770" s="43"/>
      <c r="F10770" s="42"/>
      <c r="G10770" s="83"/>
      <c r="H10770" s="31"/>
      <c r="I10770" s="31"/>
      <c r="J10770" s="83"/>
      <c r="K10770" s="31"/>
      <c r="L10770" s="31"/>
      <c r="M10770" s="168"/>
      <c r="N10770" s="147"/>
      <c r="O10770" s="105"/>
      <c r="P10770" s="42"/>
      <c r="Q10770" s="31"/>
      <c r="R10770" s="83"/>
      <c r="S10770" s="31"/>
      <c r="T10770" s="31"/>
      <c r="U10770" s="168"/>
      <c r="V10770" s="149"/>
      <c r="W10770" s="140" t="str" cm="1">
        <f t="array" ref="W10770">IF(SUM(LEN(B10770:V10770))=0,"",IF(OR(OR(ISBLANK(F10770),SUM(LEN(C10770),LEN(D10770))=0),AND(NOT(E10770="Unknown"),ISBLANK(J10770)),AND(NOT(O10770="Unknown"),ISBLANK(R10770))),"Missing Information", INDEX(Table15[Entire Service Line Classification], MATCH(SUMIFS(Table15[Unique ID],Table15[System-Owned Portion],E10770,Table15[If Material Anything Other than "Lead" in Column E,Was Material Ever Previously Lead?],G10770,Table15[Customer-Owned Portion],O10770),Table15[Unique ID],0),0)))</f>
        <v/>
      </c>
    </row>
    <row r="10771" spans="2:23" x14ac:dyDescent="0.25">
      <c r="B10771" s="145"/>
      <c r="C10771" s="31"/>
      <c r="D10771" s="31"/>
      <c r="E10771" s="43"/>
      <c r="F10771" s="42"/>
      <c r="G10771" s="83"/>
      <c r="H10771" s="31"/>
      <c r="I10771" s="31"/>
      <c r="J10771" s="83"/>
      <c r="K10771" s="31"/>
      <c r="L10771" s="31"/>
      <c r="M10771" s="168"/>
      <c r="N10771" s="147"/>
      <c r="O10771" s="105"/>
      <c r="P10771" s="42"/>
      <c r="Q10771" s="31"/>
      <c r="R10771" s="83"/>
      <c r="S10771" s="31"/>
      <c r="T10771" s="31"/>
      <c r="U10771" s="168"/>
      <c r="V10771" s="149"/>
      <c r="W10771" s="140" t="str" cm="1">
        <f t="array" ref="W10771">IF(SUM(LEN(B10771:V10771))=0,"",IF(OR(OR(ISBLANK(F10771),SUM(LEN(C10771),LEN(D10771))=0),AND(NOT(E10771="Unknown"),ISBLANK(J10771)),AND(NOT(O10771="Unknown"),ISBLANK(R10771))),"Missing Information", INDEX(Table15[Entire Service Line Classification], MATCH(SUMIFS(Table15[Unique ID],Table15[System-Owned Portion],E10771,Table15[If Material Anything Other than "Lead" in Column E,Was Material Ever Previously Lead?],G10771,Table15[Customer-Owned Portion],O10771),Table15[Unique ID],0),0)))</f>
        <v/>
      </c>
    </row>
    <row r="10772" spans="2:23" x14ac:dyDescent="0.25">
      <c r="B10772" s="145"/>
      <c r="C10772" s="31"/>
      <c r="D10772" s="31"/>
      <c r="E10772" s="43"/>
      <c r="F10772" s="42"/>
      <c r="G10772" s="83"/>
      <c r="H10772" s="31"/>
      <c r="I10772" s="31"/>
      <c r="J10772" s="83"/>
      <c r="K10772" s="31"/>
      <c r="L10772" s="31"/>
      <c r="M10772" s="168"/>
      <c r="N10772" s="147"/>
      <c r="O10772" s="105"/>
      <c r="P10772" s="42"/>
      <c r="Q10772" s="31"/>
      <c r="R10772" s="83"/>
      <c r="S10772" s="31"/>
      <c r="T10772" s="31"/>
      <c r="U10772" s="168"/>
      <c r="V10772" s="149"/>
      <c r="W10772" s="140" t="str" cm="1">
        <f t="array" ref="W10772">IF(SUM(LEN(B10772:V10772))=0,"",IF(OR(OR(ISBLANK(F10772),SUM(LEN(C10772),LEN(D10772))=0),AND(NOT(E10772="Unknown"),ISBLANK(J10772)),AND(NOT(O10772="Unknown"),ISBLANK(R10772))),"Missing Information", INDEX(Table15[Entire Service Line Classification], MATCH(SUMIFS(Table15[Unique ID],Table15[System-Owned Portion],E10772,Table15[If Material Anything Other than "Lead" in Column E,Was Material Ever Previously Lead?],G10772,Table15[Customer-Owned Portion],O10772),Table15[Unique ID],0),0)))</f>
        <v/>
      </c>
    </row>
    <row r="10773" spans="2:23" x14ac:dyDescent="0.25">
      <c r="B10773" s="145"/>
      <c r="C10773" s="31"/>
      <c r="D10773" s="31"/>
      <c r="E10773" s="43"/>
      <c r="F10773" s="42"/>
      <c r="G10773" s="83"/>
      <c r="H10773" s="31"/>
      <c r="I10773" s="31"/>
      <c r="J10773" s="83"/>
      <c r="K10773" s="31"/>
      <c r="L10773" s="31"/>
      <c r="M10773" s="168"/>
      <c r="N10773" s="147"/>
      <c r="O10773" s="105"/>
      <c r="P10773" s="42"/>
      <c r="Q10773" s="31"/>
      <c r="R10773" s="83"/>
      <c r="S10773" s="31"/>
      <c r="T10773" s="31"/>
      <c r="U10773" s="168"/>
      <c r="V10773" s="149"/>
      <c r="W10773" s="140" t="str" cm="1">
        <f t="array" ref="W10773">IF(SUM(LEN(B10773:V10773))=0,"",IF(OR(OR(ISBLANK(F10773),SUM(LEN(C10773),LEN(D10773))=0),AND(NOT(E10773="Unknown"),ISBLANK(J10773)),AND(NOT(O10773="Unknown"),ISBLANK(R10773))),"Missing Information", INDEX(Table15[Entire Service Line Classification], MATCH(SUMIFS(Table15[Unique ID],Table15[System-Owned Portion],E10773,Table15[If Material Anything Other than "Lead" in Column E,Was Material Ever Previously Lead?],G10773,Table15[Customer-Owned Portion],O10773),Table15[Unique ID],0),0)))</f>
        <v/>
      </c>
    </row>
    <row r="10774" spans="2:23" x14ac:dyDescent="0.25">
      <c r="B10774" s="145"/>
      <c r="C10774" s="31"/>
      <c r="D10774" s="31"/>
      <c r="E10774" s="43"/>
      <c r="F10774" s="42"/>
      <c r="G10774" s="83"/>
      <c r="H10774" s="31"/>
      <c r="I10774" s="31"/>
      <c r="J10774" s="83"/>
      <c r="K10774" s="31"/>
      <c r="L10774" s="31"/>
      <c r="M10774" s="168"/>
      <c r="N10774" s="147"/>
      <c r="O10774" s="105"/>
      <c r="P10774" s="42"/>
      <c r="Q10774" s="31"/>
      <c r="R10774" s="83"/>
      <c r="S10774" s="31"/>
      <c r="T10774" s="31"/>
      <c r="U10774" s="168"/>
      <c r="V10774" s="149"/>
      <c r="W10774" s="140" t="str" cm="1">
        <f t="array" ref="W10774">IF(SUM(LEN(B10774:V10774))=0,"",IF(OR(OR(ISBLANK(F10774),SUM(LEN(C10774),LEN(D10774))=0),AND(NOT(E10774="Unknown"),ISBLANK(J10774)),AND(NOT(O10774="Unknown"),ISBLANK(R10774))),"Missing Information", INDEX(Table15[Entire Service Line Classification], MATCH(SUMIFS(Table15[Unique ID],Table15[System-Owned Portion],E10774,Table15[If Material Anything Other than "Lead" in Column E,Was Material Ever Previously Lead?],G10774,Table15[Customer-Owned Portion],O10774),Table15[Unique ID],0),0)))</f>
        <v/>
      </c>
    </row>
    <row r="10775" spans="2:23" x14ac:dyDescent="0.25">
      <c r="B10775" s="145"/>
      <c r="C10775" s="31"/>
      <c r="D10775" s="31"/>
      <c r="E10775" s="43"/>
      <c r="F10775" s="42"/>
      <c r="G10775" s="83"/>
      <c r="H10775" s="31"/>
      <c r="I10775" s="31"/>
      <c r="J10775" s="83"/>
      <c r="K10775" s="31"/>
      <c r="L10775" s="31"/>
      <c r="M10775" s="168"/>
      <c r="N10775" s="147"/>
      <c r="O10775" s="105"/>
      <c r="P10775" s="42"/>
      <c r="Q10775" s="31"/>
      <c r="R10775" s="83"/>
      <c r="S10775" s="31"/>
      <c r="T10775" s="31"/>
      <c r="U10775" s="168"/>
      <c r="V10775" s="149"/>
      <c r="W10775" s="140" t="str" cm="1">
        <f t="array" ref="W10775">IF(SUM(LEN(B10775:V10775))=0,"",IF(OR(OR(ISBLANK(F10775),SUM(LEN(C10775),LEN(D10775))=0),AND(NOT(E10775="Unknown"),ISBLANK(J10775)),AND(NOT(O10775="Unknown"),ISBLANK(R10775))),"Missing Information", INDEX(Table15[Entire Service Line Classification], MATCH(SUMIFS(Table15[Unique ID],Table15[System-Owned Portion],E10775,Table15[If Material Anything Other than "Lead" in Column E,Was Material Ever Previously Lead?],G10775,Table15[Customer-Owned Portion],O10775),Table15[Unique ID],0),0)))</f>
        <v/>
      </c>
    </row>
    <row r="10776" spans="2:23" x14ac:dyDescent="0.25">
      <c r="B10776" s="145"/>
      <c r="C10776" s="31"/>
      <c r="D10776" s="31"/>
      <c r="E10776" s="43"/>
      <c r="F10776" s="42"/>
      <c r="G10776" s="83"/>
      <c r="H10776" s="31"/>
      <c r="I10776" s="31"/>
      <c r="J10776" s="83"/>
      <c r="K10776" s="31"/>
      <c r="L10776" s="31"/>
      <c r="M10776" s="168"/>
      <c r="N10776" s="147"/>
      <c r="O10776" s="105"/>
      <c r="P10776" s="42"/>
      <c r="Q10776" s="31"/>
      <c r="R10776" s="83"/>
      <c r="S10776" s="31"/>
      <c r="T10776" s="31"/>
      <c r="U10776" s="168"/>
      <c r="V10776" s="149"/>
      <c r="W10776" s="140" t="str" cm="1">
        <f t="array" ref="W10776">IF(SUM(LEN(B10776:V10776))=0,"",IF(OR(OR(ISBLANK(F10776),SUM(LEN(C10776),LEN(D10776))=0),AND(NOT(E10776="Unknown"),ISBLANK(J10776)),AND(NOT(O10776="Unknown"),ISBLANK(R10776))),"Missing Information", INDEX(Table15[Entire Service Line Classification], MATCH(SUMIFS(Table15[Unique ID],Table15[System-Owned Portion],E10776,Table15[If Material Anything Other than "Lead" in Column E,Was Material Ever Previously Lead?],G10776,Table15[Customer-Owned Portion],O10776),Table15[Unique ID],0),0)))</f>
        <v/>
      </c>
    </row>
    <row r="10777" spans="2:23" x14ac:dyDescent="0.25">
      <c r="B10777" s="145"/>
      <c r="C10777" s="31"/>
      <c r="D10777" s="31"/>
      <c r="E10777" s="43"/>
      <c r="F10777" s="42"/>
      <c r="G10777" s="83"/>
      <c r="H10777" s="31"/>
      <c r="I10777" s="31"/>
      <c r="J10777" s="83"/>
      <c r="K10777" s="31"/>
      <c r="L10777" s="31"/>
      <c r="M10777" s="168"/>
      <c r="N10777" s="147"/>
      <c r="O10777" s="105"/>
      <c r="P10777" s="42"/>
      <c r="Q10777" s="31"/>
      <c r="R10777" s="83"/>
      <c r="S10777" s="31"/>
      <c r="T10777" s="31"/>
      <c r="U10777" s="168"/>
      <c r="V10777" s="149"/>
      <c r="W10777" s="140" t="str" cm="1">
        <f t="array" ref="W10777">IF(SUM(LEN(B10777:V10777))=0,"",IF(OR(OR(ISBLANK(F10777),SUM(LEN(C10777),LEN(D10777))=0),AND(NOT(E10777="Unknown"),ISBLANK(J10777)),AND(NOT(O10777="Unknown"),ISBLANK(R10777))),"Missing Information", INDEX(Table15[Entire Service Line Classification], MATCH(SUMIFS(Table15[Unique ID],Table15[System-Owned Portion],E10777,Table15[If Material Anything Other than "Lead" in Column E,Was Material Ever Previously Lead?],G10777,Table15[Customer-Owned Portion],O10777),Table15[Unique ID],0),0)))</f>
        <v/>
      </c>
    </row>
    <row r="10778" spans="2:23" x14ac:dyDescent="0.25">
      <c r="B10778" s="145"/>
      <c r="C10778" s="31"/>
      <c r="D10778" s="31"/>
      <c r="E10778" s="43"/>
      <c r="F10778" s="42"/>
      <c r="G10778" s="83"/>
      <c r="H10778" s="31"/>
      <c r="I10778" s="31"/>
      <c r="J10778" s="83"/>
      <c r="K10778" s="31"/>
      <c r="L10778" s="31"/>
      <c r="M10778" s="168"/>
      <c r="N10778" s="147"/>
      <c r="O10778" s="105"/>
      <c r="P10778" s="42"/>
      <c r="Q10778" s="31"/>
      <c r="R10778" s="83"/>
      <c r="S10778" s="31"/>
      <c r="T10778" s="31"/>
      <c r="U10778" s="168"/>
      <c r="V10778" s="149"/>
      <c r="W10778" s="140" t="str" cm="1">
        <f t="array" ref="W10778">IF(SUM(LEN(B10778:V10778))=0,"",IF(OR(OR(ISBLANK(F10778),SUM(LEN(C10778),LEN(D10778))=0),AND(NOT(E10778="Unknown"),ISBLANK(J10778)),AND(NOT(O10778="Unknown"),ISBLANK(R10778))),"Missing Information", INDEX(Table15[Entire Service Line Classification], MATCH(SUMIFS(Table15[Unique ID],Table15[System-Owned Portion],E10778,Table15[If Material Anything Other than "Lead" in Column E,Was Material Ever Previously Lead?],G10778,Table15[Customer-Owned Portion],O10778),Table15[Unique ID],0),0)))</f>
        <v/>
      </c>
    </row>
    <row r="10779" spans="2:23" x14ac:dyDescent="0.25">
      <c r="B10779" s="145"/>
      <c r="C10779" s="31"/>
      <c r="D10779" s="31"/>
      <c r="E10779" s="43"/>
      <c r="F10779" s="42"/>
      <c r="G10779" s="83"/>
      <c r="H10779" s="31"/>
      <c r="I10779" s="31"/>
      <c r="J10779" s="83"/>
      <c r="K10779" s="31"/>
      <c r="L10779" s="31"/>
      <c r="M10779" s="168"/>
      <c r="N10779" s="147"/>
      <c r="O10779" s="105"/>
      <c r="P10779" s="42"/>
      <c r="Q10779" s="31"/>
      <c r="R10779" s="83"/>
      <c r="S10779" s="31"/>
      <c r="T10779" s="31"/>
      <c r="U10779" s="168"/>
      <c r="V10779" s="149"/>
      <c r="W10779" s="140" t="str" cm="1">
        <f t="array" ref="W10779">IF(SUM(LEN(B10779:V10779))=0,"",IF(OR(OR(ISBLANK(F10779),SUM(LEN(C10779),LEN(D10779))=0),AND(NOT(E10779="Unknown"),ISBLANK(J10779)),AND(NOT(O10779="Unknown"),ISBLANK(R10779))),"Missing Information", INDEX(Table15[Entire Service Line Classification], MATCH(SUMIFS(Table15[Unique ID],Table15[System-Owned Portion],E10779,Table15[If Material Anything Other than "Lead" in Column E,Was Material Ever Previously Lead?],G10779,Table15[Customer-Owned Portion],O10779),Table15[Unique ID],0),0)))</f>
        <v/>
      </c>
    </row>
    <row r="10780" spans="2:23" x14ac:dyDescent="0.25">
      <c r="B10780" s="145"/>
      <c r="C10780" s="31"/>
      <c r="D10780" s="31"/>
      <c r="E10780" s="43"/>
      <c r="F10780" s="42"/>
      <c r="G10780" s="83"/>
      <c r="H10780" s="31"/>
      <c r="I10780" s="31"/>
      <c r="J10780" s="83"/>
      <c r="K10780" s="31"/>
      <c r="L10780" s="31"/>
      <c r="M10780" s="168"/>
      <c r="N10780" s="147"/>
      <c r="O10780" s="105"/>
      <c r="P10780" s="42"/>
      <c r="Q10780" s="31"/>
      <c r="R10780" s="83"/>
      <c r="S10780" s="31"/>
      <c r="T10780" s="31"/>
      <c r="U10780" s="168"/>
      <c r="V10780" s="149"/>
      <c r="W10780" s="140" t="str" cm="1">
        <f t="array" ref="W10780">IF(SUM(LEN(B10780:V10780))=0,"",IF(OR(OR(ISBLANK(F10780),SUM(LEN(C10780),LEN(D10780))=0),AND(NOT(E10780="Unknown"),ISBLANK(J10780)),AND(NOT(O10780="Unknown"),ISBLANK(R10780))),"Missing Information", INDEX(Table15[Entire Service Line Classification], MATCH(SUMIFS(Table15[Unique ID],Table15[System-Owned Portion],E10780,Table15[If Material Anything Other than "Lead" in Column E,Was Material Ever Previously Lead?],G10780,Table15[Customer-Owned Portion],O10780),Table15[Unique ID],0),0)))</f>
        <v/>
      </c>
    </row>
    <row r="10781" spans="2:23" x14ac:dyDescent="0.25">
      <c r="B10781" s="145"/>
      <c r="C10781" s="31"/>
      <c r="D10781" s="31"/>
      <c r="E10781" s="43"/>
      <c r="F10781" s="42"/>
      <c r="G10781" s="83"/>
      <c r="H10781" s="31"/>
      <c r="I10781" s="31"/>
      <c r="J10781" s="83"/>
      <c r="K10781" s="31"/>
      <c r="L10781" s="31"/>
      <c r="M10781" s="168"/>
      <c r="N10781" s="147"/>
      <c r="O10781" s="105"/>
      <c r="P10781" s="42"/>
      <c r="Q10781" s="31"/>
      <c r="R10781" s="83"/>
      <c r="S10781" s="31"/>
      <c r="T10781" s="31"/>
      <c r="U10781" s="168"/>
      <c r="V10781" s="149"/>
      <c r="W10781" s="140" t="str" cm="1">
        <f t="array" ref="W10781">IF(SUM(LEN(B10781:V10781))=0,"",IF(OR(OR(ISBLANK(F10781),SUM(LEN(C10781),LEN(D10781))=0),AND(NOT(E10781="Unknown"),ISBLANK(J10781)),AND(NOT(O10781="Unknown"),ISBLANK(R10781))),"Missing Information", INDEX(Table15[Entire Service Line Classification], MATCH(SUMIFS(Table15[Unique ID],Table15[System-Owned Portion],E10781,Table15[If Material Anything Other than "Lead" in Column E,Was Material Ever Previously Lead?],G10781,Table15[Customer-Owned Portion],O10781),Table15[Unique ID],0),0)))</f>
        <v/>
      </c>
    </row>
    <row r="10782" spans="2:23" x14ac:dyDescent="0.25">
      <c r="B10782" s="145"/>
      <c r="C10782" s="31"/>
      <c r="D10782" s="31"/>
      <c r="E10782" s="43"/>
      <c r="F10782" s="42"/>
      <c r="G10782" s="83"/>
      <c r="H10782" s="31"/>
      <c r="I10782" s="31"/>
      <c r="J10782" s="83"/>
      <c r="K10782" s="31"/>
      <c r="L10782" s="31"/>
      <c r="M10782" s="168"/>
      <c r="N10782" s="147"/>
      <c r="O10782" s="105"/>
      <c r="P10782" s="42"/>
      <c r="Q10782" s="31"/>
      <c r="R10782" s="83"/>
      <c r="S10782" s="31"/>
      <c r="T10782" s="31"/>
      <c r="U10782" s="168"/>
      <c r="V10782" s="149"/>
      <c r="W10782" s="140" t="str" cm="1">
        <f t="array" ref="W10782">IF(SUM(LEN(B10782:V10782))=0,"",IF(OR(OR(ISBLANK(F10782),SUM(LEN(C10782),LEN(D10782))=0),AND(NOT(E10782="Unknown"),ISBLANK(J10782)),AND(NOT(O10782="Unknown"),ISBLANK(R10782))),"Missing Information", INDEX(Table15[Entire Service Line Classification], MATCH(SUMIFS(Table15[Unique ID],Table15[System-Owned Portion],E10782,Table15[If Material Anything Other than "Lead" in Column E,Was Material Ever Previously Lead?],G10782,Table15[Customer-Owned Portion],O10782),Table15[Unique ID],0),0)))</f>
        <v/>
      </c>
    </row>
    <row r="10783" spans="2:23" x14ac:dyDescent="0.25">
      <c r="B10783" s="145"/>
      <c r="C10783" s="31"/>
      <c r="D10783" s="31"/>
      <c r="E10783" s="43"/>
      <c r="F10783" s="42"/>
      <c r="G10783" s="83"/>
      <c r="H10783" s="31"/>
      <c r="I10783" s="31"/>
      <c r="J10783" s="83"/>
      <c r="K10783" s="31"/>
      <c r="L10783" s="31"/>
      <c r="M10783" s="168"/>
      <c r="N10783" s="147"/>
      <c r="O10783" s="105"/>
      <c r="P10783" s="42"/>
      <c r="Q10783" s="31"/>
      <c r="R10783" s="83"/>
      <c r="S10783" s="31"/>
      <c r="T10783" s="31"/>
      <c r="U10783" s="168"/>
      <c r="V10783" s="149"/>
      <c r="W10783" s="140" t="str" cm="1">
        <f t="array" ref="W10783">IF(SUM(LEN(B10783:V10783))=0,"",IF(OR(OR(ISBLANK(F10783),SUM(LEN(C10783),LEN(D10783))=0),AND(NOT(E10783="Unknown"),ISBLANK(J10783)),AND(NOT(O10783="Unknown"),ISBLANK(R10783))),"Missing Information", INDEX(Table15[Entire Service Line Classification], MATCH(SUMIFS(Table15[Unique ID],Table15[System-Owned Portion],E10783,Table15[If Material Anything Other than "Lead" in Column E,Was Material Ever Previously Lead?],G10783,Table15[Customer-Owned Portion],O10783),Table15[Unique ID],0),0)))</f>
        <v/>
      </c>
    </row>
    <row r="10784" spans="2:23" x14ac:dyDescent="0.25">
      <c r="B10784" s="145"/>
      <c r="C10784" s="31"/>
      <c r="D10784" s="31"/>
      <c r="E10784" s="43"/>
      <c r="F10784" s="42"/>
      <c r="G10784" s="83"/>
      <c r="H10784" s="31"/>
      <c r="I10784" s="31"/>
      <c r="J10784" s="83"/>
      <c r="K10784" s="31"/>
      <c r="L10784" s="31"/>
      <c r="M10784" s="168"/>
      <c r="N10784" s="147"/>
      <c r="O10784" s="105"/>
      <c r="P10784" s="42"/>
      <c r="Q10784" s="31"/>
      <c r="R10784" s="83"/>
      <c r="S10784" s="31"/>
      <c r="T10784" s="31"/>
      <c r="U10784" s="168"/>
      <c r="V10784" s="149"/>
      <c r="W10784" s="140" t="str" cm="1">
        <f t="array" ref="W10784">IF(SUM(LEN(B10784:V10784))=0,"",IF(OR(OR(ISBLANK(F10784),SUM(LEN(C10784),LEN(D10784))=0),AND(NOT(E10784="Unknown"),ISBLANK(J10784)),AND(NOT(O10784="Unknown"),ISBLANK(R10784))),"Missing Information", INDEX(Table15[Entire Service Line Classification], MATCH(SUMIFS(Table15[Unique ID],Table15[System-Owned Portion],E10784,Table15[If Material Anything Other than "Lead" in Column E,Was Material Ever Previously Lead?],G10784,Table15[Customer-Owned Portion],O10784),Table15[Unique ID],0),0)))</f>
        <v/>
      </c>
    </row>
    <row r="10785" spans="2:23" x14ac:dyDescent="0.25">
      <c r="B10785" s="145"/>
      <c r="C10785" s="31"/>
      <c r="D10785" s="31"/>
      <c r="E10785" s="43"/>
      <c r="F10785" s="42"/>
      <c r="G10785" s="83"/>
      <c r="H10785" s="31"/>
      <c r="I10785" s="31"/>
      <c r="J10785" s="83"/>
      <c r="K10785" s="31"/>
      <c r="L10785" s="31"/>
      <c r="M10785" s="168"/>
      <c r="N10785" s="147"/>
      <c r="O10785" s="105"/>
      <c r="P10785" s="42"/>
      <c r="Q10785" s="31"/>
      <c r="R10785" s="83"/>
      <c r="S10785" s="31"/>
      <c r="T10785" s="31"/>
      <c r="U10785" s="168"/>
      <c r="V10785" s="149"/>
      <c r="W10785" s="140" t="str" cm="1">
        <f t="array" ref="W10785">IF(SUM(LEN(B10785:V10785))=0,"",IF(OR(OR(ISBLANK(F10785),SUM(LEN(C10785),LEN(D10785))=0),AND(NOT(E10785="Unknown"),ISBLANK(J10785)),AND(NOT(O10785="Unknown"),ISBLANK(R10785))),"Missing Information", INDEX(Table15[Entire Service Line Classification], MATCH(SUMIFS(Table15[Unique ID],Table15[System-Owned Portion],E10785,Table15[If Material Anything Other than "Lead" in Column E,Was Material Ever Previously Lead?],G10785,Table15[Customer-Owned Portion],O10785),Table15[Unique ID],0),0)))</f>
        <v/>
      </c>
    </row>
    <row r="10786" spans="2:23" x14ac:dyDescent="0.25">
      <c r="B10786" s="145"/>
      <c r="C10786" s="31"/>
      <c r="D10786" s="31"/>
      <c r="E10786" s="43"/>
      <c r="F10786" s="42"/>
      <c r="G10786" s="83"/>
      <c r="H10786" s="31"/>
      <c r="I10786" s="31"/>
      <c r="J10786" s="83"/>
      <c r="K10786" s="31"/>
      <c r="L10786" s="31"/>
      <c r="M10786" s="168"/>
      <c r="N10786" s="147"/>
      <c r="O10786" s="105"/>
      <c r="P10786" s="42"/>
      <c r="Q10786" s="31"/>
      <c r="R10786" s="83"/>
      <c r="S10786" s="31"/>
      <c r="T10786" s="31"/>
      <c r="U10786" s="168"/>
      <c r="V10786" s="149"/>
      <c r="W10786" s="140" t="str" cm="1">
        <f t="array" ref="W10786">IF(SUM(LEN(B10786:V10786))=0,"",IF(OR(OR(ISBLANK(F10786),SUM(LEN(C10786),LEN(D10786))=0),AND(NOT(E10786="Unknown"),ISBLANK(J10786)),AND(NOT(O10786="Unknown"),ISBLANK(R10786))),"Missing Information", INDEX(Table15[Entire Service Line Classification], MATCH(SUMIFS(Table15[Unique ID],Table15[System-Owned Portion],E10786,Table15[If Material Anything Other than "Lead" in Column E,Was Material Ever Previously Lead?],G10786,Table15[Customer-Owned Portion],O10786),Table15[Unique ID],0),0)))</f>
        <v/>
      </c>
    </row>
    <row r="10787" spans="2:23" x14ac:dyDescent="0.25">
      <c r="B10787" s="145"/>
      <c r="C10787" s="31"/>
      <c r="D10787" s="31"/>
      <c r="E10787" s="43"/>
      <c r="F10787" s="42"/>
      <c r="G10787" s="83"/>
      <c r="H10787" s="31"/>
      <c r="I10787" s="31"/>
      <c r="J10787" s="83"/>
      <c r="K10787" s="31"/>
      <c r="L10787" s="31"/>
      <c r="M10787" s="168"/>
      <c r="N10787" s="147"/>
      <c r="O10787" s="105"/>
      <c r="P10787" s="42"/>
      <c r="Q10787" s="31"/>
      <c r="R10787" s="83"/>
      <c r="S10787" s="31"/>
      <c r="T10787" s="31"/>
      <c r="U10787" s="168"/>
      <c r="V10787" s="149"/>
      <c r="W10787" s="140" t="str" cm="1">
        <f t="array" ref="W10787">IF(SUM(LEN(B10787:V10787))=0,"",IF(OR(OR(ISBLANK(F10787),SUM(LEN(C10787),LEN(D10787))=0),AND(NOT(E10787="Unknown"),ISBLANK(J10787)),AND(NOT(O10787="Unknown"),ISBLANK(R10787))),"Missing Information", INDEX(Table15[Entire Service Line Classification], MATCH(SUMIFS(Table15[Unique ID],Table15[System-Owned Portion],E10787,Table15[If Material Anything Other than "Lead" in Column E,Was Material Ever Previously Lead?],G10787,Table15[Customer-Owned Portion],O10787),Table15[Unique ID],0),0)))</f>
        <v/>
      </c>
    </row>
    <row r="10788" spans="2:23" x14ac:dyDescent="0.25">
      <c r="B10788" s="145"/>
      <c r="C10788" s="31"/>
      <c r="D10788" s="31"/>
      <c r="E10788" s="43"/>
      <c r="F10788" s="42"/>
      <c r="G10788" s="83"/>
      <c r="H10788" s="31"/>
      <c r="I10788" s="31"/>
      <c r="J10788" s="83"/>
      <c r="K10788" s="31"/>
      <c r="L10788" s="31"/>
      <c r="M10788" s="168"/>
      <c r="N10788" s="147"/>
      <c r="O10788" s="105"/>
      <c r="P10788" s="42"/>
      <c r="Q10788" s="31"/>
      <c r="R10788" s="83"/>
      <c r="S10788" s="31"/>
      <c r="T10788" s="31"/>
      <c r="U10788" s="168"/>
      <c r="V10788" s="149"/>
      <c r="W10788" s="140" t="str" cm="1">
        <f t="array" ref="W10788">IF(SUM(LEN(B10788:V10788))=0,"",IF(OR(OR(ISBLANK(F10788),SUM(LEN(C10788),LEN(D10788))=0),AND(NOT(E10788="Unknown"),ISBLANK(J10788)),AND(NOT(O10788="Unknown"),ISBLANK(R10788))),"Missing Information", INDEX(Table15[Entire Service Line Classification], MATCH(SUMIFS(Table15[Unique ID],Table15[System-Owned Portion],E10788,Table15[If Material Anything Other than "Lead" in Column E,Was Material Ever Previously Lead?],G10788,Table15[Customer-Owned Portion],O10788),Table15[Unique ID],0),0)))</f>
        <v/>
      </c>
    </row>
    <row r="10789" spans="2:23" x14ac:dyDescent="0.25">
      <c r="B10789" s="145"/>
      <c r="C10789" s="31"/>
      <c r="D10789" s="31"/>
      <c r="E10789" s="43"/>
      <c r="F10789" s="42"/>
      <c r="G10789" s="83"/>
      <c r="H10789" s="31"/>
      <c r="I10789" s="31"/>
      <c r="J10789" s="83"/>
      <c r="K10789" s="31"/>
      <c r="L10789" s="31"/>
      <c r="M10789" s="168"/>
      <c r="N10789" s="147"/>
      <c r="O10789" s="105"/>
      <c r="P10789" s="42"/>
      <c r="Q10789" s="31"/>
      <c r="R10789" s="83"/>
      <c r="S10789" s="31"/>
      <c r="T10789" s="31"/>
      <c r="U10789" s="168"/>
      <c r="V10789" s="149"/>
      <c r="W10789" s="140" t="str" cm="1">
        <f t="array" ref="W10789">IF(SUM(LEN(B10789:V10789))=0,"",IF(OR(OR(ISBLANK(F10789),SUM(LEN(C10789),LEN(D10789))=0),AND(NOT(E10789="Unknown"),ISBLANK(J10789)),AND(NOT(O10789="Unknown"),ISBLANK(R10789))),"Missing Information", INDEX(Table15[Entire Service Line Classification], MATCH(SUMIFS(Table15[Unique ID],Table15[System-Owned Portion],E10789,Table15[If Material Anything Other than "Lead" in Column E,Was Material Ever Previously Lead?],G10789,Table15[Customer-Owned Portion],O10789),Table15[Unique ID],0),0)))</f>
        <v/>
      </c>
    </row>
    <row r="10790" spans="2:23" x14ac:dyDescent="0.25">
      <c r="B10790" s="145"/>
      <c r="C10790" s="31"/>
      <c r="D10790" s="31"/>
      <c r="E10790" s="43"/>
      <c r="F10790" s="42"/>
      <c r="G10790" s="83"/>
      <c r="H10790" s="31"/>
      <c r="I10790" s="31"/>
      <c r="J10790" s="83"/>
      <c r="K10790" s="31"/>
      <c r="L10790" s="31"/>
      <c r="M10790" s="168"/>
      <c r="N10790" s="147"/>
      <c r="O10790" s="105"/>
      <c r="P10790" s="42"/>
      <c r="Q10790" s="31"/>
      <c r="R10790" s="83"/>
      <c r="S10790" s="31"/>
      <c r="T10790" s="31"/>
      <c r="U10790" s="168"/>
      <c r="V10790" s="149"/>
      <c r="W10790" s="140" t="str" cm="1">
        <f t="array" ref="W10790">IF(SUM(LEN(B10790:V10790))=0,"",IF(OR(OR(ISBLANK(F10790),SUM(LEN(C10790),LEN(D10790))=0),AND(NOT(E10790="Unknown"),ISBLANK(J10790)),AND(NOT(O10790="Unknown"),ISBLANK(R10790))),"Missing Information", INDEX(Table15[Entire Service Line Classification], MATCH(SUMIFS(Table15[Unique ID],Table15[System-Owned Portion],E10790,Table15[If Material Anything Other than "Lead" in Column E,Was Material Ever Previously Lead?],G10790,Table15[Customer-Owned Portion],O10790),Table15[Unique ID],0),0)))</f>
        <v/>
      </c>
    </row>
    <row r="10791" spans="2:23" x14ac:dyDescent="0.25">
      <c r="B10791" s="145"/>
      <c r="C10791" s="31"/>
      <c r="D10791" s="31"/>
      <c r="E10791" s="43"/>
      <c r="F10791" s="42"/>
      <c r="G10791" s="83"/>
      <c r="H10791" s="31"/>
      <c r="I10791" s="31"/>
      <c r="J10791" s="83"/>
      <c r="K10791" s="31"/>
      <c r="L10791" s="31"/>
      <c r="M10791" s="168"/>
      <c r="N10791" s="147"/>
      <c r="O10791" s="105"/>
      <c r="P10791" s="42"/>
      <c r="Q10791" s="31"/>
      <c r="R10791" s="83"/>
      <c r="S10791" s="31"/>
      <c r="T10791" s="31"/>
      <c r="U10791" s="168"/>
      <c r="V10791" s="149"/>
      <c r="W10791" s="140" t="str" cm="1">
        <f t="array" ref="W10791">IF(SUM(LEN(B10791:V10791))=0,"",IF(OR(OR(ISBLANK(F10791),SUM(LEN(C10791),LEN(D10791))=0),AND(NOT(E10791="Unknown"),ISBLANK(J10791)),AND(NOT(O10791="Unknown"),ISBLANK(R10791))),"Missing Information", INDEX(Table15[Entire Service Line Classification], MATCH(SUMIFS(Table15[Unique ID],Table15[System-Owned Portion],E10791,Table15[If Material Anything Other than "Lead" in Column E,Was Material Ever Previously Lead?],G10791,Table15[Customer-Owned Portion],O10791),Table15[Unique ID],0),0)))</f>
        <v/>
      </c>
    </row>
    <row r="10792" spans="2:23" x14ac:dyDescent="0.25">
      <c r="B10792" s="145"/>
      <c r="C10792" s="31"/>
      <c r="D10792" s="31"/>
      <c r="E10792" s="43"/>
      <c r="F10792" s="42"/>
      <c r="G10792" s="83"/>
      <c r="H10792" s="31"/>
      <c r="I10792" s="31"/>
      <c r="J10792" s="83"/>
      <c r="K10792" s="31"/>
      <c r="L10792" s="31"/>
      <c r="M10792" s="168"/>
      <c r="N10792" s="147"/>
      <c r="O10792" s="105"/>
      <c r="P10792" s="42"/>
      <c r="Q10792" s="31"/>
      <c r="R10792" s="83"/>
      <c r="S10792" s="31"/>
      <c r="T10792" s="31"/>
      <c r="U10792" s="168"/>
      <c r="V10792" s="149"/>
      <c r="W10792" s="140" t="str" cm="1">
        <f t="array" ref="W10792">IF(SUM(LEN(B10792:V10792))=0,"",IF(OR(OR(ISBLANK(F10792),SUM(LEN(C10792),LEN(D10792))=0),AND(NOT(E10792="Unknown"),ISBLANK(J10792)),AND(NOT(O10792="Unknown"),ISBLANK(R10792))),"Missing Information", INDEX(Table15[Entire Service Line Classification], MATCH(SUMIFS(Table15[Unique ID],Table15[System-Owned Portion],E10792,Table15[If Material Anything Other than "Lead" in Column E,Was Material Ever Previously Lead?],G10792,Table15[Customer-Owned Portion],O10792),Table15[Unique ID],0),0)))</f>
        <v/>
      </c>
    </row>
    <row r="10793" spans="2:23" x14ac:dyDescent="0.25">
      <c r="B10793" s="145"/>
      <c r="C10793" s="31"/>
      <c r="D10793" s="31"/>
      <c r="E10793" s="43"/>
      <c r="F10793" s="42"/>
      <c r="G10793" s="83"/>
      <c r="H10793" s="31"/>
      <c r="I10793" s="31"/>
      <c r="J10793" s="83"/>
      <c r="K10793" s="31"/>
      <c r="L10793" s="31"/>
      <c r="M10793" s="168"/>
      <c r="N10793" s="147"/>
      <c r="O10793" s="105"/>
      <c r="P10793" s="42"/>
      <c r="Q10793" s="31"/>
      <c r="R10793" s="83"/>
      <c r="S10793" s="31"/>
      <c r="T10793" s="31"/>
      <c r="U10793" s="168"/>
      <c r="V10793" s="149"/>
      <c r="W10793" s="140" t="str" cm="1">
        <f t="array" ref="W10793">IF(SUM(LEN(B10793:V10793))=0,"",IF(OR(OR(ISBLANK(F10793),SUM(LEN(C10793),LEN(D10793))=0),AND(NOT(E10793="Unknown"),ISBLANK(J10793)),AND(NOT(O10793="Unknown"),ISBLANK(R10793))),"Missing Information", INDEX(Table15[Entire Service Line Classification], MATCH(SUMIFS(Table15[Unique ID],Table15[System-Owned Portion],E10793,Table15[If Material Anything Other than "Lead" in Column E,Was Material Ever Previously Lead?],G10793,Table15[Customer-Owned Portion],O10793),Table15[Unique ID],0),0)))</f>
        <v/>
      </c>
    </row>
    <row r="10794" spans="2:23" x14ac:dyDescent="0.25">
      <c r="B10794" s="145"/>
      <c r="C10794" s="31"/>
      <c r="D10794" s="31"/>
      <c r="E10794" s="43"/>
      <c r="F10794" s="42"/>
      <c r="G10794" s="83"/>
      <c r="H10794" s="31"/>
      <c r="I10794" s="31"/>
      <c r="J10794" s="83"/>
      <c r="K10794" s="31"/>
      <c r="L10794" s="31"/>
      <c r="M10794" s="168"/>
      <c r="N10794" s="147"/>
      <c r="O10794" s="105"/>
      <c r="P10794" s="42"/>
      <c r="Q10794" s="31"/>
      <c r="R10794" s="83"/>
      <c r="S10794" s="31"/>
      <c r="T10794" s="31"/>
      <c r="U10794" s="168"/>
      <c r="V10794" s="149"/>
      <c r="W10794" s="140" t="str" cm="1">
        <f t="array" ref="W10794">IF(SUM(LEN(B10794:V10794))=0,"",IF(OR(OR(ISBLANK(F10794),SUM(LEN(C10794),LEN(D10794))=0),AND(NOT(E10794="Unknown"),ISBLANK(J10794)),AND(NOT(O10794="Unknown"),ISBLANK(R10794))),"Missing Information", INDEX(Table15[Entire Service Line Classification], MATCH(SUMIFS(Table15[Unique ID],Table15[System-Owned Portion],E10794,Table15[If Material Anything Other than "Lead" in Column E,Was Material Ever Previously Lead?],G10794,Table15[Customer-Owned Portion],O10794),Table15[Unique ID],0),0)))</f>
        <v/>
      </c>
    </row>
    <row r="10795" spans="2:23" x14ac:dyDescent="0.25">
      <c r="B10795" s="145"/>
      <c r="C10795" s="31"/>
      <c r="D10795" s="31"/>
      <c r="E10795" s="43"/>
      <c r="F10795" s="42"/>
      <c r="G10795" s="83"/>
      <c r="H10795" s="31"/>
      <c r="I10795" s="31"/>
      <c r="J10795" s="83"/>
      <c r="K10795" s="31"/>
      <c r="L10795" s="31"/>
      <c r="M10795" s="168"/>
      <c r="N10795" s="147"/>
      <c r="O10795" s="105"/>
      <c r="P10795" s="42"/>
      <c r="Q10795" s="31"/>
      <c r="R10795" s="83"/>
      <c r="S10795" s="31"/>
      <c r="T10795" s="31"/>
      <c r="U10795" s="168"/>
      <c r="V10795" s="149"/>
      <c r="W10795" s="140" t="str" cm="1">
        <f t="array" ref="W10795">IF(SUM(LEN(B10795:V10795))=0,"",IF(OR(OR(ISBLANK(F10795),SUM(LEN(C10795),LEN(D10795))=0),AND(NOT(E10795="Unknown"),ISBLANK(J10795)),AND(NOT(O10795="Unknown"),ISBLANK(R10795))),"Missing Information", INDEX(Table15[Entire Service Line Classification], MATCH(SUMIFS(Table15[Unique ID],Table15[System-Owned Portion],E10795,Table15[If Material Anything Other than "Lead" in Column E,Was Material Ever Previously Lead?],G10795,Table15[Customer-Owned Portion],O10795),Table15[Unique ID],0),0)))</f>
        <v/>
      </c>
    </row>
    <row r="10796" spans="2:23" x14ac:dyDescent="0.25">
      <c r="B10796" s="145"/>
      <c r="C10796" s="31"/>
      <c r="D10796" s="31"/>
      <c r="E10796" s="43"/>
      <c r="F10796" s="42"/>
      <c r="G10796" s="83"/>
      <c r="H10796" s="31"/>
      <c r="I10796" s="31"/>
      <c r="J10796" s="83"/>
      <c r="K10796" s="31"/>
      <c r="L10796" s="31"/>
      <c r="M10796" s="168"/>
      <c r="N10796" s="147"/>
      <c r="O10796" s="105"/>
      <c r="P10796" s="42"/>
      <c r="Q10796" s="31"/>
      <c r="R10796" s="83"/>
      <c r="S10796" s="31"/>
      <c r="T10796" s="31"/>
      <c r="U10796" s="168"/>
      <c r="V10796" s="149"/>
      <c r="W10796" s="140" t="str" cm="1">
        <f t="array" ref="W10796">IF(SUM(LEN(B10796:V10796))=0,"",IF(OR(OR(ISBLANK(F10796),SUM(LEN(C10796),LEN(D10796))=0),AND(NOT(E10796="Unknown"),ISBLANK(J10796)),AND(NOT(O10796="Unknown"),ISBLANK(R10796))),"Missing Information", INDEX(Table15[Entire Service Line Classification], MATCH(SUMIFS(Table15[Unique ID],Table15[System-Owned Portion],E10796,Table15[If Material Anything Other than "Lead" in Column E,Was Material Ever Previously Lead?],G10796,Table15[Customer-Owned Portion],O10796),Table15[Unique ID],0),0)))</f>
        <v/>
      </c>
    </row>
    <row r="10797" spans="2:23" x14ac:dyDescent="0.25">
      <c r="B10797" s="145"/>
      <c r="C10797" s="31"/>
      <c r="D10797" s="31"/>
      <c r="E10797" s="43"/>
      <c r="F10797" s="42"/>
      <c r="G10797" s="83"/>
      <c r="H10797" s="31"/>
      <c r="I10797" s="31"/>
      <c r="J10797" s="83"/>
      <c r="K10797" s="31"/>
      <c r="L10797" s="31"/>
      <c r="M10797" s="168"/>
      <c r="N10797" s="147"/>
      <c r="O10797" s="105"/>
      <c r="P10797" s="42"/>
      <c r="Q10797" s="31"/>
      <c r="R10797" s="83"/>
      <c r="S10797" s="31"/>
      <c r="T10797" s="31"/>
      <c r="U10797" s="168"/>
      <c r="V10797" s="149"/>
      <c r="W10797" s="140" t="str" cm="1">
        <f t="array" ref="W10797">IF(SUM(LEN(B10797:V10797))=0,"",IF(OR(OR(ISBLANK(F10797),SUM(LEN(C10797),LEN(D10797))=0),AND(NOT(E10797="Unknown"),ISBLANK(J10797)),AND(NOT(O10797="Unknown"),ISBLANK(R10797))),"Missing Information", INDEX(Table15[Entire Service Line Classification], MATCH(SUMIFS(Table15[Unique ID],Table15[System-Owned Portion],E10797,Table15[If Material Anything Other than "Lead" in Column E,Was Material Ever Previously Lead?],G10797,Table15[Customer-Owned Portion],O10797),Table15[Unique ID],0),0)))</f>
        <v/>
      </c>
    </row>
    <row r="10798" spans="2:23" x14ac:dyDescent="0.25">
      <c r="B10798" s="145"/>
      <c r="C10798" s="31"/>
      <c r="D10798" s="31"/>
      <c r="E10798" s="43"/>
      <c r="F10798" s="42"/>
      <c r="G10798" s="83"/>
      <c r="H10798" s="31"/>
      <c r="I10798" s="31"/>
      <c r="J10798" s="83"/>
      <c r="K10798" s="31"/>
      <c r="L10798" s="31"/>
      <c r="M10798" s="168"/>
      <c r="N10798" s="147"/>
      <c r="O10798" s="105"/>
      <c r="P10798" s="42"/>
      <c r="Q10798" s="31"/>
      <c r="R10798" s="83"/>
      <c r="S10798" s="31"/>
      <c r="T10798" s="31"/>
      <c r="U10798" s="168"/>
      <c r="V10798" s="149"/>
      <c r="W10798" s="140" t="str" cm="1">
        <f t="array" ref="W10798">IF(SUM(LEN(B10798:V10798))=0,"",IF(OR(OR(ISBLANK(F10798),SUM(LEN(C10798),LEN(D10798))=0),AND(NOT(E10798="Unknown"),ISBLANK(J10798)),AND(NOT(O10798="Unknown"),ISBLANK(R10798))),"Missing Information", INDEX(Table15[Entire Service Line Classification], MATCH(SUMIFS(Table15[Unique ID],Table15[System-Owned Portion],E10798,Table15[If Material Anything Other than "Lead" in Column E,Was Material Ever Previously Lead?],G10798,Table15[Customer-Owned Portion],O10798),Table15[Unique ID],0),0)))</f>
        <v/>
      </c>
    </row>
    <row r="10799" spans="2:23" x14ac:dyDescent="0.25">
      <c r="B10799" s="145"/>
      <c r="C10799" s="31"/>
      <c r="D10799" s="31"/>
      <c r="E10799" s="43"/>
      <c r="F10799" s="42"/>
      <c r="G10799" s="83"/>
      <c r="H10799" s="31"/>
      <c r="I10799" s="31"/>
      <c r="J10799" s="83"/>
      <c r="K10799" s="31"/>
      <c r="L10799" s="31"/>
      <c r="M10799" s="168"/>
      <c r="N10799" s="147"/>
      <c r="O10799" s="105"/>
      <c r="P10799" s="42"/>
      <c r="Q10799" s="31"/>
      <c r="R10799" s="83"/>
      <c r="S10799" s="31"/>
      <c r="T10799" s="31"/>
      <c r="U10799" s="168"/>
      <c r="V10799" s="149"/>
      <c r="W10799" s="140" t="str" cm="1">
        <f t="array" ref="W10799">IF(SUM(LEN(B10799:V10799))=0,"",IF(OR(OR(ISBLANK(F10799),SUM(LEN(C10799),LEN(D10799))=0),AND(NOT(E10799="Unknown"),ISBLANK(J10799)),AND(NOT(O10799="Unknown"),ISBLANK(R10799))),"Missing Information", INDEX(Table15[Entire Service Line Classification], MATCH(SUMIFS(Table15[Unique ID],Table15[System-Owned Portion],E10799,Table15[If Material Anything Other than "Lead" in Column E,Was Material Ever Previously Lead?],G10799,Table15[Customer-Owned Portion],O10799),Table15[Unique ID],0),0)))</f>
        <v/>
      </c>
    </row>
    <row r="10800" spans="2:23" x14ac:dyDescent="0.25">
      <c r="B10800" s="145"/>
      <c r="C10800" s="31"/>
      <c r="D10800" s="31"/>
      <c r="E10800" s="43"/>
      <c r="F10800" s="42"/>
      <c r="G10800" s="83"/>
      <c r="H10800" s="31"/>
      <c r="I10800" s="31"/>
      <c r="J10800" s="83"/>
      <c r="K10800" s="31"/>
      <c r="L10800" s="31"/>
      <c r="M10800" s="168"/>
      <c r="N10800" s="147"/>
      <c r="O10800" s="105"/>
      <c r="P10800" s="42"/>
      <c r="Q10800" s="31"/>
      <c r="R10800" s="83"/>
      <c r="S10800" s="31"/>
      <c r="T10800" s="31"/>
      <c r="U10800" s="168"/>
      <c r="V10800" s="149"/>
      <c r="W10800" s="140" t="str" cm="1">
        <f t="array" ref="W10800">IF(SUM(LEN(B10800:V10800))=0,"",IF(OR(OR(ISBLANK(F10800),SUM(LEN(C10800),LEN(D10800))=0),AND(NOT(E10800="Unknown"),ISBLANK(J10800)),AND(NOT(O10800="Unknown"),ISBLANK(R10800))),"Missing Information", INDEX(Table15[Entire Service Line Classification], MATCH(SUMIFS(Table15[Unique ID],Table15[System-Owned Portion],E10800,Table15[If Material Anything Other than "Lead" in Column E,Was Material Ever Previously Lead?],G10800,Table15[Customer-Owned Portion],O10800),Table15[Unique ID],0),0)))</f>
        <v/>
      </c>
    </row>
    <row r="10801" spans="2:23" x14ac:dyDescent="0.25">
      <c r="B10801" s="145"/>
      <c r="C10801" s="31"/>
      <c r="D10801" s="31"/>
      <c r="E10801" s="43"/>
      <c r="F10801" s="42"/>
      <c r="G10801" s="83"/>
      <c r="H10801" s="31"/>
      <c r="I10801" s="31"/>
      <c r="J10801" s="83"/>
      <c r="K10801" s="31"/>
      <c r="L10801" s="31"/>
      <c r="M10801" s="168"/>
      <c r="N10801" s="147"/>
      <c r="O10801" s="105"/>
      <c r="P10801" s="42"/>
      <c r="Q10801" s="31"/>
      <c r="R10801" s="83"/>
      <c r="S10801" s="31"/>
      <c r="T10801" s="31"/>
      <c r="U10801" s="168"/>
      <c r="V10801" s="149"/>
      <c r="W10801" s="140" t="str" cm="1">
        <f t="array" ref="W10801">IF(SUM(LEN(B10801:V10801))=0,"",IF(OR(OR(ISBLANK(F10801),SUM(LEN(C10801),LEN(D10801))=0),AND(NOT(E10801="Unknown"),ISBLANK(J10801)),AND(NOT(O10801="Unknown"),ISBLANK(R10801))),"Missing Information", INDEX(Table15[Entire Service Line Classification], MATCH(SUMIFS(Table15[Unique ID],Table15[System-Owned Portion],E10801,Table15[If Material Anything Other than "Lead" in Column E,Was Material Ever Previously Lead?],G10801,Table15[Customer-Owned Portion],O10801),Table15[Unique ID],0),0)))</f>
        <v/>
      </c>
    </row>
    <row r="10802" spans="2:23" x14ac:dyDescent="0.25">
      <c r="B10802" s="145"/>
      <c r="C10802" s="31"/>
      <c r="D10802" s="31"/>
      <c r="E10802" s="43"/>
      <c r="F10802" s="42"/>
      <c r="G10802" s="83"/>
      <c r="H10802" s="31"/>
      <c r="I10802" s="31"/>
      <c r="J10802" s="83"/>
      <c r="K10802" s="31"/>
      <c r="L10802" s="31"/>
      <c r="M10802" s="168"/>
      <c r="N10802" s="147"/>
      <c r="O10802" s="105"/>
      <c r="P10802" s="42"/>
      <c r="Q10802" s="31"/>
      <c r="R10802" s="83"/>
      <c r="S10802" s="31"/>
      <c r="T10802" s="31"/>
      <c r="U10802" s="168"/>
      <c r="V10802" s="149"/>
      <c r="W10802" s="140" t="str" cm="1">
        <f t="array" ref="W10802">IF(SUM(LEN(B10802:V10802))=0,"",IF(OR(OR(ISBLANK(F10802),SUM(LEN(C10802),LEN(D10802))=0),AND(NOT(E10802="Unknown"),ISBLANK(J10802)),AND(NOT(O10802="Unknown"),ISBLANK(R10802))),"Missing Information", INDEX(Table15[Entire Service Line Classification], MATCH(SUMIFS(Table15[Unique ID],Table15[System-Owned Portion],E10802,Table15[If Material Anything Other than "Lead" in Column E,Was Material Ever Previously Lead?],G10802,Table15[Customer-Owned Portion],O10802),Table15[Unique ID],0),0)))</f>
        <v/>
      </c>
    </row>
    <row r="10803" spans="2:23" x14ac:dyDescent="0.25">
      <c r="B10803" s="145"/>
      <c r="C10803" s="31"/>
      <c r="D10803" s="31"/>
      <c r="E10803" s="43"/>
      <c r="F10803" s="42"/>
      <c r="G10803" s="83"/>
      <c r="H10803" s="31"/>
      <c r="I10803" s="31"/>
      <c r="J10803" s="83"/>
      <c r="K10803" s="31"/>
      <c r="L10803" s="31"/>
      <c r="M10803" s="168"/>
      <c r="N10803" s="147"/>
      <c r="O10803" s="105"/>
      <c r="P10803" s="42"/>
      <c r="Q10803" s="31"/>
      <c r="R10803" s="83"/>
      <c r="S10803" s="31"/>
      <c r="T10803" s="31"/>
      <c r="U10803" s="168"/>
      <c r="V10803" s="149"/>
      <c r="W10803" s="140" t="str" cm="1">
        <f t="array" ref="W10803">IF(SUM(LEN(B10803:V10803))=0,"",IF(OR(OR(ISBLANK(F10803),SUM(LEN(C10803),LEN(D10803))=0),AND(NOT(E10803="Unknown"),ISBLANK(J10803)),AND(NOT(O10803="Unknown"),ISBLANK(R10803))),"Missing Information", INDEX(Table15[Entire Service Line Classification], MATCH(SUMIFS(Table15[Unique ID],Table15[System-Owned Portion],E10803,Table15[If Material Anything Other than "Lead" in Column E,Was Material Ever Previously Lead?],G10803,Table15[Customer-Owned Portion],O10803),Table15[Unique ID],0),0)))</f>
        <v/>
      </c>
    </row>
    <row r="10804" spans="2:23" x14ac:dyDescent="0.25">
      <c r="B10804" s="145"/>
      <c r="C10804" s="31"/>
      <c r="D10804" s="31"/>
      <c r="E10804" s="43"/>
      <c r="F10804" s="42"/>
      <c r="G10804" s="83"/>
      <c r="H10804" s="31"/>
      <c r="I10804" s="31"/>
      <c r="J10804" s="83"/>
      <c r="K10804" s="31"/>
      <c r="L10804" s="31"/>
      <c r="M10804" s="168"/>
      <c r="N10804" s="147"/>
      <c r="O10804" s="105"/>
      <c r="P10804" s="42"/>
      <c r="Q10804" s="31"/>
      <c r="R10804" s="83"/>
      <c r="S10804" s="31"/>
      <c r="T10804" s="31"/>
      <c r="U10804" s="168"/>
      <c r="V10804" s="149"/>
      <c r="W10804" s="140" t="str" cm="1">
        <f t="array" ref="W10804">IF(SUM(LEN(B10804:V10804))=0,"",IF(OR(OR(ISBLANK(F10804),SUM(LEN(C10804),LEN(D10804))=0),AND(NOT(E10804="Unknown"),ISBLANK(J10804)),AND(NOT(O10804="Unknown"),ISBLANK(R10804))),"Missing Information", INDEX(Table15[Entire Service Line Classification], MATCH(SUMIFS(Table15[Unique ID],Table15[System-Owned Portion],E10804,Table15[If Material Anything Other than "Lead" in Column E,Was Material Ever Previously Lead?],G10804,Table15[Customer-Owned Portion],O10804),Table15[Unique ID],0),0)))</f>
        <v/>
      </c>
    </row>
    <row r="10805" spans="2:23" x14ac:dyDescent="0.25">
      <c r="B10805" s="145"/>
      <c r="C10805" s="31"/>
      <c r="D10805" s="31"/>
      <c r="E10805" s="43"/>
      <c r="F10805" s="42"/>
      <c r="G10805" s="83"/>
      <c r="H10805" s="31"/>
      <c r="I10805" s="31"/>
      <c r="J10805" s="83"/>
      <c r="K10805" s="31"/>
      <c r="L10805" s="31"/>
      <c r="M10805" s="168"/>
      <c r="N10805" s="147"/>
      <c r="O10805" s="105"/>
      <c r="P10805" s="42"/>
      <c r="Q10805" s="31"/>
      <c r="R10805" s="83"/>
      <c r="S10805" s="31"/>
      <c r="T10805" s="31"/>
      <c r="U10805" s="168"/>
      <c r="V10805" s="149"/>
      <c r="W10805" s="140" t="str" cm="1">
        <f t="array" ref="W10805">IF(SUM(LEN(B10805:V10805))=0,"",IF(OR(OR(ISBLANK(F10805),SUM(LEN(C10805),LEN(D10805))=0),AND(NOT(E10805="Unknown"),ISBLANK(J10805)),AND(NOT(O10805="Unknown"),ISBLANK(R10805))),"Missing Information", INDEX(Table15[Entire Service Line Classification], MATCH(SUMIFS(Table15[Unique ID],Table15[System-Owned Portion],E10805,Table15[If Material Anything Other than "Lead" in Column E,Was Material Ever Previously Lead?],G10805,Table15[Customer-Owned Portion],O10805),Table15[Unique ID],0),0)))</f>
        <v/>
      </c>
    </row>
    <row r="10806" spans="2:23" x14ac:dyDescent="0.25">
      <c r="B10806" s="145"/>
      <c r="C10806" s="31"/>
      <c r="D10806" s="31"/>
      <c r="E10806" s="43"/>
      <c r="F10806" s="42"/>
      <c r="G10806" s="83"/>
      <c r="H10806" s="31"/>
      <c r="I10806" s="31"/>
      <c r="J10806" s="83"/>
      <c r="K10806" s="31"/>
      <c r="L10806" s="31"/>
      <c r="M10806" s="168"/>
      <c r="N10806" s="147"/>
      <c r="O10806" s="105"/>
      <c r="P10806" s="42"/>
      <c r="Q10806" s="31"/>
      <c r="R10806" s="83"/>
      <c r="S10806" s="31"/>
      <c r="T10806" s="31"/>
      <c r="U10806" s="168"/>
      <c r="V10806" s="149"/>
      <c r="W10806" s="140" t="str" cm="1">
        <f t="array" ref="W10806">IF(SUM(LEN(B10806:V10806))=0,"",IF(OR(OR(ISBLANK(F10806),SUM(LEN(C10806),LEN(D10806))=0),AND(NOT(E10806="Unknown"),ISBLANK(J10806)),AND(NOT(O10806="Unknown"),ISBLANK(R10806))),"Missing Information", INDEX(Table15[Entire Service Line Classification], MATCH(SUMIFS(Table15[Unique ID],Table15[System-Owned Portion],E10806,Table15[If Material Anything Other than "Lead" in Column E,Was Material Ever Previously Lead?],G10806,Table15[Customer-Owned Portion],O10806),Table15[Unique ID],0),0)))</f>
        <v/>
      </c>
    </row>
    <row r="10807" spans="2:23" x14ac:dyDescent="0.25">
      <c r="B10807" s="145"/>
      <c r="C10807" s="31"/>
      <c r="D10807" s="31"/>
      <c r="E10807" s="43"/>
      <c r="F10807" s="42"/>
      <c r="G10807" s="83"/>
      <c r="H10807" s="31"/>
      <c r="I10807" s="31"/>
      <c r="J10807" s="83"/>
      <c r="K10807" s="31"/>
      <c r="L10807" s="31"/>
      <c r="M10807" s="168"/>
      <c r="N10807" s="147"/>
      <c r="O10807" s="105"/>
      <c r="P10807" s="42"/>
      <c r="Q10807" s="31"/>
      <c r="R10807" s="83"/>
      <c r="S10807" s="31"/>
      <c r="T10807" s="31"/>
      <c r="U10807" s="168"/>
      <c r="V10807" s="149"/>
      <c r="W10807" s="140" t="str" cm="1">
        <f t="array" ref="W10807">IF(SUM(LEN(B10807:V10807))=0,"",IF(OR(OR(ISBLANK(F10807),SUM(LEN(C10807),LEN(D10807))=0),AND(NOT(E10807="Unknown"),ISBLANK(J10807)),AND(NOT(O10807="Unknown"),ISBLANK(R10807))),"Missing Information", INDEX(Table15[Entire Service Line Classification], MATCH(SUMIFS(Table15[Unique ID],Table15[System-Owned Portion],E10807,Table15[If Material Anything Other than "Lead" in Column E,Was Material Ever Previously Lead?],G10807,Table15[Customer-Owned Portion],O10807),Table15[Unique ID],0),0)))</f>
        <v/>
      </c>
    </row>
    <row r="10808" spans="2:23" x14ac:dyDescent="0.25">
      <c r="B10808" s="145"/>
      <c r="C10808" s="31"/>
      <c r="D10808" s="31"/>
      <c r="E10808" s="43"/>
      <c r="F10808" s="42"/>
      <c r="G10808" s="83"/>
      <c r="H10808" s="31"/>
      <c r="I10808" s="31"/>
      <c r="J10808" s="83"/>
      <c r="K10808" s="31"/>
      <c r="L10808" s="31"/>
      <c r="M10808" s="168"/>
      <c r="N10808" s="147"/>
      <c r="O10808" s="105"/>
      <c r="P10808" s="42"/>
      <c r="Q10808" s="31"/>
      <c r="R10808" s="83"/>
      <c r="S10808" s="31"/>
      <c r="T10808" s="31"/>
      <c r="U10808" s="168"/>
      <c r="V10808" s="149"/>
      <c r="W10808" s="140" t="str" cm="1">
        <f t="array" ref="W10808">IF(SUM(LEN(B10808:V10808))=0,"",IF(OR(OR(ISBLANK(F10808),SUM(LEN(C10808),LEN(D10808))=0),AND(NOT(E10808="Unknown"),ISBLANK(J10808)),AND(NOT(O10808="Unknown"),ISBLANK(R10808))),"Missing Information", INDEX(Table15[Entire Service Line Classification], MATCH(SUMIFS(Table15[Unique ID],Table15[System-Owned Portion],E10808,Table15[If Material Anything Other than "Lead" in Column E,Was Material Ever Previously Lead?],G10808,Table15[Customer-Owned Portion],O10808),Table15[Unique ID],0),0)))</f>
        <v/>
      </c>
    </row>
    <row r="10809" spans="2:23" x14ac:dyDescent="0.25">
      <c r="B10809" s="145"/>
      <c r="C10809" s="31"/>
      <c r="D10809" s="31"/>
      <c r="E10809" s="43"/>
      <c r="F10809" s="42"/>
      <c r="G10809" s="83"/>
      <c r="H10809" s="31"/>
      <c r="I10809" s="31"/>
      <c r="J10809" s="83"/>
      <c r="K10809" s="31"/>
      <c r="L10809" s="31"/>
      <c r="M10809" s="168"/>
      <c r="N10809" s="147"/>
      <c r="O10809" s="105"/>
      <c r="P10809" s="42"/>
      <c r="Q10809" s="31"/>
      <c r="R10809" s="83"/>
      <c r="S10809" s="31"/>
      <c r="T10809" s="31"/>
      <c r="U10809" s="168"/>
      <c r="V10809" s="149"/>
      <c r="W10809" s="140" t="str" cm="1">
        <f t="array" ref="W10809">IF(SUM(LEN(B10809:V10809))=0,"",IF(OR(OR(ISBLANK(F10809),SUM(LEN(C10809),LEN(D10809))=0),AND(NOT(E10809="Unknown"),ISBLANK(J10809)),AND(NOT(O10809="Unknown"),ISBLANK(R10809))),"Missing Information", INDEX(Table15[Entire Service Line Classification], MATCH(SUMIFS(Table15[Unique ID],Table15[System-Owned Portion],E10809,Table15[If Material Anything Other than "Lead" in Column E,Was Material Ever Previously Lead?],G10809,Table15[Customer-Owned Portion],O10809),Table15[Unique ID],0),0)))</f>
        <v/>
      </c>
    </row>
    <row r="10810" spans="2:23" x14ac:dyDescent="0.25">
      <c r="B10810" s="145"/>
      <c r="C10810" s="31"/>
      <c r="D10810" s="31"/>
      <c r="E10810" s="43"/>
      <c r="F10810" s="42"/>
      <c r="G10810" s="83"/>
      <c r="H10810" s="31"/>
      <c r="I10810" s="31"/>
      <c r="J10810" s="83"/>
      <c r="K10810" s="31"/>
      <c r="L10810" s="31"/>
      <c r="M10810" s="168"/>
      <c r="N10810" s="147"/>
      <c r="O10810" s="105"/>
      <c r="P10810" s="42"/>
      <c r="Q10810" s="31"/>
      <c r="R10810" s="83"/>
      <c r="S10810" s="31"/>
      <c r="T10810" s="31"/>
      <c r="U10810" s="168"/>
      <c r="V10810" s="149"/>
      <c r="W10810" s="140" t="str" cm="1">
        <f t="array" ref="W10810">IF(SUM(LEN(B10810:V10810))=0,"",IF(OR(OR(ISBLANK(F10810),SUM(LEN(C10810),LEN(D10810))=0),AND(NOT(E10810="Unknown"),ISBLANK(J10810)),AND(NOT(O10810="Unknown"),ISBLANK(R10810))),"Missing Information", INDEX(Table15[Entire Service Line Classification], MATCH(SUMIFS(Table15[Unique ID],Table15[System-Owned Portion],E10810,Table15[If Material Anything Other than "Lead" in Column E,Was Material Ever Previously Lead?],G10810,Table15[Customer-Owned Portion],O10810),Table15[Unique ID],0),0)))</f>
        <v/>
      </c>
    </row>
    <row r="10811" spans="2:23" x14ac:dyDescent="0.25">
      <c r="B10811" s="145"/>
      <c r="C10811" s="31"/>
      <c r="D10811" s="31"/>
      <c r="E10811" s="43"/>
      <c r="F10811" s="42"/>
      <c r="G10811" s="83"/>
      <c r="H10811" s="31"/>
      <c r="I10811" s="31"/>
      <c r="J10811" s="83"/>
      <c r="K10811" s="31"/>
      <c r="L10811" s="31"/>
      <c r="M10811" s="168"/>
      <c r="N10811" s="147"/>
      <c r="O10811" s="105"/>
      <c r="P10811" s="42"/>
      <c r="Q10811" s="31"/>
      <c r="R10811" s="83"/>
      <c r="S10811" s="31"/>
      <c r="T10811" s="31"/>
      <c r="U10811" s="168"/>
      <c r="V10811" s="149"/>
      <c r="W10811" s="140" t="str" cm="1">
        <f t="array" ref="W10811">IF(SUM(LEN(B10811:V10811))=0,"",IF(OR(OR(ISBLANK(F10811),SUM(LEN(C10811),LEN(D10811))=0),AND(NOT(E10811="Unknown"),ISBLANK(J10811)),AND(NOT(O10811="Unknown"),ISBLANK(R10811))),"Missing Information", INDEX(Table15[Entire Service Line Classification], MATCH(SUMIFS(Table15[Unique ID],Table15[System-Owned Portion],E10811,Table15[If Material Anything Other than "Lead" in Column E,Was Material Ever Previously Lead?],G10811,Table15[Customer-Owned Portion],O10811),Table15[Unique ID],0),0)))</f>
        <v/>
      </c>
    </row>
    <row r="10812" spans="2:23" x14ac:dyDescent="0.25">
      <c r="B10812" s="145"/>
      <c r="C10812" s="31"/>
      <c r="D10812" s="31"/>
      <c r="E10812" s="43"/>
      <c r="F10812" s="42"/>
      <c r="G10812" s="83"/>
      <c r="H10812" s="31"/>
      <c r="I10812" s="31"/>
      <c r="J10812" s="83"/>
      <c r="K10812" s="31"/>
      <c r="L10812" s="31"/>
      <c r="M10812" s="168"/>
      <c r="N10812" s="147"/>
      <c r="O10812" s="105"/>
      <c r="P10812" s="42"/>
      <c r="Q10812" s="31"/>
      <c r="R10812" s="83"/>
      <c r="S10812" s="31"/>
      <c r="T10812" s="31"/>
      <c r="U10812" s="168"/>
      <c r="V10812" s="149"/>
      <c r="W10812" s="140" t="str" cm="1">
        <f t="array" ref="W10812">IF(SUM(LEN(B10812:V10812))=0,"",IF(OR(OR(ISBLANK(F10812),SUM(LEN(C10812),LEN(D10812))=0),AND(NOT(E10812="Unknown"),ISBLANK(J10812)),AND(NOT(O10812="Unknown"),ISBLANK(R10812))),"Missing Information", INDEX(Table15[Entire Service Line Classification], MATCH(SUMIFS(Table15[Unique ID],Table15[System-Owned Portion],E10812,Table15[If Material Anything Other than "Lead" in Column E,Was Material Ever Previously Lead?],G10812,Table15[Customer-Owned Portion],O10812),Table15[Unique ID],0),0)))</f>
        <v/>
      </c>
    </row>
    <row r="10813" spans="2:23" x14ac:dyDescent="0.25">
      <c r="B10813" s="145"/>
      <c r="C10813" s="31"/>
      <c r="D10813" s="31"/>
      <c r="E10813" s="43"/>
      <c r="F10813" s="42"/>
      <c r="G10813" s="83"/>
      <c r="H10813" s="31"/>
      <c r="I10813" s="31"/>
      <c r="J10813" s="83"/>
      <c r="K10813" s="31"/>
      <c r="L10813" s="31"/>
      <c r="M10813" s="168"/>
      <c r="N10813" s="147"/>
      <c r="O10813" s="105"/>
      <c r="P10813" s="42"/>
      <c r="Q10813" s="31"/>
      <c r="R10813" s="83"/>
      <c r="S10813" s="31"/>
      <c r="T10813" s="31"/>
      <c r="U10813" s="168"/>
      <c r="V10813" s="149"/>
      <c r="W10813" s="140" t="str" cm="1">
        <f t="array" ref="W10813">IF(SUM(LEN(B10813:V10813))=0,"",IF(OR(OR(ISBLANK(F10813),SUM(LEN(C10813),LEN(D10813))=0),AND(NOT(E10813="Unknown"),ISBLANK(J10813)),AND(NOT(O10813="Unknown"),ISBLANK(R10813))),"Missing Information", INDEX(Table15[Entire Service Line Classification], MATCH(SUMIFS(Table15[Unique ID],Table15[System-Owned Portion],E10813,Table15[If Material Anything Other than "Lead" in Column E,Was Material Ever Previously Lead?],G10813,Table15[Customer-Owned Portion],O10813),Table15[Unique ID],0),0)))</f>
        <v/>
      </c>
    </row>
    <row r="10814" spans="2:23" x14ac:dyDescent="0.25">
      <c r="B10814" s="145"/>
      <c r="C10814" s="31"/>
      <c r="D10814" s="31"/>
      <c r="E10814" s="43"/>
      <c r="F10814" s="42"/>
      <c r="G10814" s="83"/>
      <c r="H10814" s="31"/>
      <c r="I10814" s="31"/>
      <c r="J10814" s="83"/>
      <c r="K10814" s="31"/>
      <c r="L10814" s="31"/>
      <c r="M10814" s="168"/>
      <c r="N10814" s="147"/>
      <c r="O10814" s="105"/>
      <c r="P10814" s="42"/>
      <c r="Q10814" s="31"/>
      <c r="R10814" s="83"/>
      <c r="S10814" s="31"/>
      <c r="T10814" s="31"/>
      <c r="U10814" s="168"/>
      <c r="V10814" s="149"/>
      <c r="W10814" s="140" t="str" cm="1">
        <f t="array" ref="W10814">IF(SUM(LEN(B10814:V10814))=0,"",IF(OR(OR(ISBLANK(F10814),SUM(LEN(C10814),LEN(D10814))=0),AND(NOT(E10814="Unknown"),ISBLANK(J10814)),AND(NOT(O10814="Unknown"),ISBLANK(R10814))),"Missing Information", INDEX(Table15[Entire Service Line Classification], MATCH(SUMIFS(Table15[Unique ID],Table15[System-Owned Portion],E10814,Table15[If Material Anything Other than "Lead" in Column E,Was Material Ever Previously Lead?],G10814,Table15[Customer-Owned Portion],O10814),Table15[Unique ID],0),0)))</f>
        <v/>
      </c>
    </row>
    <row r="10815" spans="2:23" x14ac:dyDescent="0.25">
      <c r="B10815" s="145"/>
      <c r="C10815" s="31"/>
      <c r="D10815" s="31"/>
      <c r="E10815" s="43"/>
      <c r="F10815" s="42"/>
      <c r="G10815" s="83"/>
      <c r="H10815" s="31"/>
      <c r="I10815" s="31"/>
      <c r="J10815" s="83"/>
      <c r="K10815" s="31"/>
      <c r="L10815" s="31"/>
      <c r="M10815" s="168"/>
      <c r="N10815" s="147"/>
      <c r="O10815" s="105"/>
      <c r="P10815" s="42"/>
      <c r="Q10815" s="31"/>
      <c r="R10815" s="83"/>
      <c r="S10815" s="31"/>
      <c r="T10815" s="31"/>
      <c r="U10815" s="168"/>
      <c r="V10815" s="149"/>
      <c r="W10815" s="140" t="str" cm="1">
        <f t="array" ref="W10815">IF(SUM(LEN(B10815:V10815))=0,"",IF(OR(OR(ISBLANK(F10815),SUM(LEN(C10815),LEN(D10815))=0),AND(NOT(E10815="Unknown"),ISBLANK(J10815)),AND(NOT(O10815="Unknown"),ISBLANK(R10815))),"Missing Information", INDEX(Table15[Entire Service Line Classification], MATCH(SUMIFS(Table15[Unique ID],Table15[System-Owned Portion],E10815,Table15[If Material Anything Other than "Lead" in Column E,Was Material Ever Previously Lead?],G10815,Table15[Customer-Owned Portion],O10815),Table15[Unique ID],0),0)))</f>
        <v/>
      </c>
    </row>
    <row r="10816" spans="2:23" x14ac:dyDescent="0.25">
      <c r="B10816" s="145"/>
      <c r="C10816" s="31"/>
      <c r="D10816" s="31"/>
      <c r="E10816" s="43"/>
      <c r="F10816" s="42"/>
      <c r="G10816" s="83"/>
      <c r="H10816" s="31"/>
      <c r="I10816" s="31"/>
      <c r="J10816" s="83"/>
      <c r="K10816" s="31"/>
      <c r="L10816" s="31"/>
      <c r="M10816" s="168"/>
      <c r="N10816" s="147"/>
      <c r="O10816" s="105"/>
      <c r="P10816" s="42"/>
      <c r="Q10816" s="31"/>
      <c r="R10816" s="83"/>
      <c r="S10816" s="31"/>
      <c r="T10816" s="31"/>
      <c r="U10816" s="168"/>
      <c r="V10816" s="149"/>
      <c r="W10816" s="140" t="str" cm="1">
        <f t="array" ref="W10816">IF(SUM(LEN(B10816:V10816))=0,"",IF(OR(OR(ISBLANK(F10816),SUM(LEN(C10816),LEN(D10816))=0),AND(NOT(E10816="Unknown"),ISBLANK(J10816)),AND(NOT(O10816="Unknown"),ISBLANK(R10816))),"Missing Information", INDEX(Table15[Entire Service Line Classification], MATCH(SUMIFS(Table15[Unique ID],Table15[System-Owned Portion],E10816,Table15[If Material Anything Other than "Lead" in Column E,Was Material Ever Previously Lead?],G10816,Table15[Customer-Owned Portion],O10816),Table15[Unique ID],0),0)))</f>
        <v/>
      </c>
    </row>
    <row r="10817" spans="2:23" x14ac:dyDescent="0.25">
      <c r="B10817" s="145"/>
      <c r="C10817" s="31"/>
      <c r="D10817" s="31"/>
      <c r="E10817" s="43"/>
      <c r="F10817" s="42"/>
      <c r="G10817" s="83"/>
      <c r="H10817" s="31"/>
      <c r="I10817" s="31"/>
      <c r="J10817" s="83"/>
      <c r="K10817" s="31"/>
      <c r="L10817" s="31"/>
      <c r="M10817" s="168"/>
      <c r="N10817" s="147"/>
      <c r="O10817" s="105"/>
      <c r="P10817" s="42"/>
      <c r="Q10817" s="31"/>
      <c r="R10817" s="83"/>
      <c r="S10817" s="31"/>
      <c r="T10817" s="31"/>
      <c r="U10817" s="168"/>
      <c r="V10817" s="149"/>
      <c r="W10817" s="140" t="str" cm="1">
        <f t="array" ref="W10817">IF(SUM(LEN(B10817:V10817))=0,"",IF(OR(OR(ISBLANK(F10817),SUM(LEN(C10817),LEN(D10817))=0),AND(NOT(E10817="Unknown"),ISBLANK(J10817)),AND(NOT(O10817="Unknown"),ISBLANK(R10817))),"Missing Information", INDEX(Table15[Entire Service Line Classification], MATCH(SUMIFS(Table15[Unique ID],Table15[System-Owned Portion],E10817,Table15[If Material Anything Other than "Lead" in Column E,Was Material Ever Previously Lead?],G10817,Table15[Customer-Owned Portion],O10817),Table15[Unique ID],0),0)))</f>
        <v/>
      </c>
    </row>
    <row r="10818" spans="2:23" x14ac:dyDescent="0.25">
      <c r="B10818" s="145"/>
      <c r="C10818" s="31"/>
      <c r="D10818" s="31"/>
      <c r="E10818" s="43"/>
      <c r="F10818" s="42"/>
      <c r="G10818" s="83"/>
      <c r="H10818" s="31"/>
      <c r="I10818" s="31"/>
      <c r="J10818" s="83"/>
      <c r="K10818" s="31"/>
      <c r="L10818" s="31"/>
      <c r="M10818" s="168"/>
      <c r="N10818" s="147"/>
      <c r="O10818" s="105"/>
      <c r="P10818" s="42"/>
      <c r="Q10818" s="31"/>
      <c r="R10818" s="83"/>
      <c r="S10818" s="31"/>
      <c r="T10818" s="31"/>
      <c r="U10818" s="168"/>
      <c r="V10818" s="149"/>
      <c r="W10818" s="140" t="str" cm="1">
        <f t="array" ref="W10818">IF(SUM(LEN(B10818:V10818))=0,"",IF(OR(OR(ISBLANK(F10818),SUM(LEN(C10818),LEN(D10818))=0),AND(NOT(E10818="Unknown"),ISBLANK(J10818)),AND(NOT(O10818="Unknown"),ISBLANK(R10818))),"Missing Information", INDEX(Table15[Entire Service Line Classification], MATCH(SUMIFS(Table15[Unique ID],Table15[System-Owned Portion],E10818,Table15[If Material Anything Other than "Lead" in Column E,Was Material Ever Previously Lead?],G10818,Table15[Customer-Owned Portion],O10818),Table15[Unique ID],0),0)))</f>
        <v/>
      </c>
    </row>
    <row r="10819" spans="2:23" x14ac:dyDescent="0.25">
      <c r="B10819" s="145"/>
      <c r="C10819" s="31"/>
      <c r="D10819" s="31"/>
      <c r="E10819" s="43"/>
      <c r="F10819" s="42"/>
      <c r="G10819" s="83"/>
      <c r="H10819" s="31"/>
      <c r="I10819" s="31"/>
      <c r="J10819" s="83"/>
      <c r="K10819" s="31"/>
      <c r="L10819" s="31"/>
      <c r="M10819" s="168"/>
      <c r="N10819" s="147"/>
      <c r="O10819" s="105"/>
      <c r="P10819" s="42"/>
      <c r="Q10819" s="31"/>
      <c r="R10819" s="83"/>
      <c r="S10819" s="31"/>
      <c r="T10819" s="31"/>
      <c r="U10819" s="168"/>
      <c r="V10819" s="149"/>
      <c r="W10819" s="140" t="str" cm="1">
        <f t="array" ref="W10819">IF(SUM(LEN(B10819:V10819))=0,"",IF(OR(OR(ISBLANK(F10819),SUM(LEN(C10819),LEN(D10819))=0),AND(NOT(E10819="Unknown"),ISBLANK(J10819)),AND(NOT(O10819="Unknown"),ISBLANK(R10819))),"Missing Information", INDEX(Table15[Entire Service Line Classification], MATCH(SUMIFS(Table15[Unique ID],Table15[System-Owned Portion],E10819,Table15[If Material Anything Other than "Lead" in Column E,Was Material Ever Previously Lead?],G10819,Table15[Customer-Owned Portion],O10819),Table15[Unique ID],0),0)))</f>
        <v/>
      </c>
    </row>
    <row r="10820" spans="2:23" x14ac:dyDescent="0.25">
      <c r="B10820" s="145"/>
      <c r="C10820" s="31"/>
      <c r="D10820" s="31"/>
      <c r="E10820" s="43"/>
      <c r="F10820" s="42"/>
      <c r="G10820" s="83"/>
      <c r="H10820" s="31"/>
      <c r="I10820" s="31"/>
      <c r="J10820" s="83"/>
      <c r="K10820" s="31"/>
      <c r="L10820" s="31"/>
      <c r="M10820" s="168"/>
      <c r="N10820" s="147"/>
      <c r="O10820" s="105"/>
      <c r="P10820" s="42"/>
      <c r="Q10820" s="31"/>
      <c r="R10820" s="83"/>
      <c r="S10820" s="31"/>
      <c r="T10820" s="31"/>
      <c r="U10820" s="168"/>
      <c r="V10820" s="149"/>
      <c r="W10820" s="140" t="str" cm="1">
        <f t="array" ref="W10820">IF(SUM(LEN(B10820:V10820))=0,"",IF(OR(OR(ISBLANK(F10820),SUM(LEN(C10820),LEN(D10820))=0),AND(NOT(E10820="Unknown"),ISBLANK(J10820)),AND(NOT(O10820="Unknown"),ISBLANK(R10820))),"Missing Information", INDEX(Table15[Entire Service Line Classification], MATCH(SUMIFS(Table15[Unique ID],Table15[System-Owned Portion],E10820,Table15[If Material Anything Other than "Lead" in Column E,Was Material Ever Previously Lead?],G10820,Table15[Customer-Owned Portion],O10820),Table15[Unique ID],0),0)))</f>
        <v/>
      </c>
    </row>
    <row r="10821" spans="2:23" x14ac:dyDescent="0.25">
      <c r="B10821" s="145"/>
      <c r="C10821" s="31"/>
      <c r="D10821" s="31"/>
      <c r="E10821" s="43"/>
      <c r="F10821" s="42"/>
      <c r="G10821" s="83"/>
      <c r="H10821" s="31"/>
      <c r="I10821" s="31"/>
      <c r="J10821" s="83"/>
      <c r="K10821" s="31"/>
      <c r="L10821" s="31"/>
      <c r="M10821" s="168"/>
      <c r="N10821" s="147"/>
      <c r="O10821" s="105"/>
      <c r="P10821" s="42"/>
      <c r="Q10821" s="31"/>
      <c r="R10821" s="83"/>
      <c r="S10821" s="31"/>
      <c r="T10821" s="31"/>
      <c r="U10821" s="168"/>
      <c r="V10821" s="149"/>
      <c r="W10821" s="140" t="str" cm="1">
        <f t="array" ref="W10821">IF(SUM(LEN(B10821:V10821))=0,"",IF(OR(OR(ISBLANK(F10821),SUM(LEN(C10821),LEN(D10821))=0),AND(NOT(E10821="Unknown"),ISBLANK(J10821)),AND(NOT(O10821="Unknown"),ISBLANK(R10821))),"Missing Information", INDEX(Table15[Entire Service Line Classification], MATCH(SUMIFS(Table15[Unique ID],Table15[System-Owned Portion],E10821,Table15[If Material Anything Other than "Lead" in Column E,Was Material Ever Previously Lead?],G10821,Table15[Customer-Owned Portion],O10821),Table15[Unique ID],0),0)))</f>
        <v/>
      </c>
    </row>
    <row r="10822" spans="2:23" x14ac:dyDescent="0.25">
      <c r="B10822" s="145"/>
      <c r="C10822" s="31"/>
      <c r="D10822" s="31"/>
      <c r="E10822" s="43"/>
      <c r="F10822" s="42"/>
      <c r="G10822" s="83"/>
      <c r="H10822" s="31"/>
      <c r="I10822" s="31"/>
      <c r="J10822" s="83"/>
      <c r="K10822" s="31"/>
      <c r="L10822" s="31"/>
      <c r="M10822" s="168"/>
      <c r="N10822" s="147"/>
      <c r="O10822" s="105"/>
      <c r="P10822" s="42"/>
      <c r="Q10822" s="31"/>
      <c r="R10822" s="83"/>
      <c r="S10822" s="31"/>
      <c r="T10822" s="31"/>
      <c r="U10822" s="168"/>
      <c r="V10822" s="149"/>
      <c r="W10822" s="140" t="str" cm="1">
        <f t="array" ref="W10822">IF(SUM(LEN(B10822:V10822))=0,"",IF(OR(OR(ISBLANK(F10822),SUM(LEN(C10822),LEN(D10822))=0),AND(NOT(E10822="Unknown"),ISBLANK(J10822)),AND(NOT(O10822="Unknown"),ISBLANK(R10822))),"Missing Information", INDEX(Table15[Entire Service Line Classification], MATCH(SUMIFS(Table15[Unique ID],Table15[System-Owned Portion],E10822,Table15[If Material Anything Other than "Lead" in Column E,Was Material Ever Previously Lead?],G10822,Table15[Customer-Owned Portion],O10822),Table15[Unique ID],0),0)))</f>
        <v/>
      </c>
    </row>
    <row r="10823" spans="2:23" x14ac:dyDescent="0.25">
      <c r="B10823" s="145"/>
      <c r="C10823" s="31"/>
      <c r="D10823" s="31"/>
      <c r="E10823" s="43"/>
      <c r="F10823" s="42"/>
      <c r="G10823" s="83"/>
      <c r="H10823" s="31"/>
      <c r="I10823" s="31"/>
      <c r="J10823" s="83"/>
      <c r="K10823" s="31"/>
      <c r="L10823" s="31"/>
      <c r="M10823" s="168"/>
      <c r="N10823" s="147"/>
      <c r="O10823" s="105"/>
      <c r="P10823" s="42"/>
      <c r="Q10823" s="31"/>
      <c r="R10823" s="83"/>
      <c r="S10823" s="31"/>
      <c r="T10823" s="31"/>
      <c r="U10823" s="168"/>
      <c r="V10823" s="149"/>
      <c r="W10823" s="140" t="str" cm="1">
        <f t="array" ref="W10823">IF(SUM(LEN(B10823:V10823))=0,"",IF(OR(OR(ISBLANK(F10823),SUM(LEN(C10823),LEN(D10823))=0),AND(NOT(E10823="Unknown"),ISBLANK(J10823)),AND(NOT(O10823="Unknown"),ISBLANK(R10823))),"Missing Information", INDEX(Table15[Entire Service Line Classification], MATCH(SUMIFS(Table15[Unique ID],Table15[System-Owned Portion],E10823,Table15[If Material Anything Other than "Lead" in Column E,Was Material Ever Previously Lead?],G10823,Table15[Customer-Owned Portion],O10823),Table15[Unique ID],0),0)))</f>
        <v/>
      </c>
    </row>
    <row r="10824" spans="2:23" x14ac:dyDescent="0.25">
      <c r="B10824" s="145"/>
      <c r="C10824" s="31"/>
      <c r="D10824" s="31"/>
      <c r="E10824" s="43"/>
      <c r="F10824" s="42"/>
      <c r="G10824" s="83"/>
      <c r="H10824" s="31"/>
      <c r="I10824" s="31"/>
      <c r="J10824" s="83"/>
      <c r="K10824" s="31"/>
      <c r="L10824" s="31"/>
      <c r="M10824" s="168"/>
      <c r="N10824" s="147"/>
      <c r="O10824" s="105"/>
      <c r="P10824" s="42"/>
      <c r="Q10824" s="31"/>
      <c r="R10824" s="83"/>
      <c r="S10824" s="31"/>
      <c r="T10824" s="31"/>
      <c r="U10824" s="168"/>
      <c r="V10824" s="149"/>
      <c r="W10824" s="140" t="str" cm="1">
        <f t="array" ref="W10824">IF(SUM(LEN(B10824:V10824))=0,"",IF(OR(OR(ISBLANK(F10824),SUM(LEN(C10824),LEN(D10824))=0),AND(NOT(E10824="Unknown"),ISBLANK(J10824)),AND(NOT(O10824="Unknown"),ISBLANK(R10824))),"Missing Information", INDEX(Table15[Entire Service Line Classification], MATCH(SUMIFS(Table15[Unique ID],Table15[System-Owned Portion],E10824,Table15[If Material Anything Other than "Lead" in Column E,Was Material Ever Previously Lead?],G10824,Table15[Customer-Owned Portion],O10824),Table15[Unique ID],0),0)))</f>
        <v/>
      </c>
    </row>
    <row r="10825" spans="2:23" x14ac:dyDescent="0.25">
      <c r="B10825" s="145"/>
      <c r="C10825" s="31"/>
      <c r="D10825" s="31"/>
      <c r="E10825" s="43"/>
      <c r="F10825" s="42"/>
      <c r="G10825" s="83"/>
      <c r="H10825" s="31"/>
      <c r="I10825" s="31"/>
      <c r="J10825" s="83"/>
      <c r="K10825" s="31"/>
      <c r="L10825" s="31"/>
      <c r="M10825" s="168"/>
      <c r="N10825" s="147"/>
      <c r="O10825" s="105"/>
      <c r="P10825" s="42"/>
      <c r="Q10825" s="31"/>
      <c r="R10825" s="83"/>
      <c r="S10825" s="31"/>
      <c r="T10825" s="31"/>
      <c r="U10825" s="168"/>
      <c r="V10825" s="149"/>
      <c r="W10825" s="140" t="str" cm="1">
        <f t="array" ref="W10825">IF(SUM(LEN(B10825:V10825))=0,"",IF(OR(OR(ISBLANK(F10825),SUM(LEN(C10825),LEN(D10825))=0),AND(NOT(E10825="Unknown"),ISBLANK(J10825)),AND(NOT(O10825="Unknown"),ISBLANK(R10825))),"Missing Information", INDEX(Table15[Entire Service Line Classification], MATCH(SUMIFS(Table15[Unique ID],Table15[System-Owned Portion],E10825,Table15[If Material Anything Other than "Lead" in Column E,Was Material Ever Previously Lead?],G10825,Table15[Customer-Owned Portion],O10825),Table15[Unique ID],0),0)))</f>
        <v/>
      </c>
    </row>
    <row r="10826" spans="2:23" x14ac:dyDescent="0.25">
      <c r="B10826" s="145"/>
      <c r="C10826" s="31"/>
      <c r="D10826" s="31"/>
      <c r="E10826" s="43"/>
      <c r="F10826" s="42"/>
      <c r="G10826" s="83"/>
      <c r="H10826" s="31"/>
      <c r="I10826" s="31"/>
      <c r="J10826" s="83"/>
      <c r="K10826" s="31"/>
      <c r="L10826" s="31"/>
      <c r="M10826" s="168"/>
      <c r="N10826" s="147"/>
      <c r="O10826" s="105"/>
      <c r="P10826" s="42"/>
      <c r="Q10826" s="31"/>
      <c r="R10826" s="83"/>
      <c r="S10826" s="31"/>
      <c r="T10826" s="31"/>
      <c r="U10826" s="168"/>
      <c r="V10826" s="149"/>
      <c r="W10826" s="140" t="str" cm="1">
        <f t="array" ref="W10826">IF(SUM(LEN(B10826:V10826))=0,"",IF(OR(OR(ISBLANK(F10826),SUM(LEN(C10826),LEN(D10826))=0),AND(NOT(E10826="Unknown"),ISBLANK(J10826)),AND(NOT(O10826="Unknown"),ISBLANK(R10826))),"Missing Information", INDEX(Table15[Entire Service Line Classification], MATCH(SUMIFS(Table15[Unique ID],Table15[System-Owned Portion],E10826,Table15[If Material Anything Other than "Lead" in Column E,Was Material Ever Previously Lead?],G10826,Table15[Customer-Owned Portion],O10826),Table15[Unique ID],0),0)))</f>
        <v/>
      </c>
    </row>
    <row r="10827" spans="2:23" x14ac:dyDescent="0.25">
      <c r="B10827" s="145"/>
      <c r="C10827" s="31"/>
      <c r="D10827" s="31"/>
      <c r="E10827" s="43"/>
      <c r="F10827" s="42"/>
      <c r="G10827" s="83"/>
      <c r="H10827" s="31"/>
      <c r="I10827" s="31"/>
      <c r="J10827" s="83"/>
      <c r="K10827" s="31"/>
      <c r="L10827" s="31"/>
      <c r="M10827" s="168"/>
      <c r="N10827" s="147"/>
      <c r="O10827" s="105"/>
      <c r="P10827" s="42"/>
      <c r="Q10827" s="31"/>
      <c r="R10827" s="83"/>
      <c r="S10827" s="31"/>
      <c r="T10827" s="31"/>
      <c r="U10827" s="168"/>
      <c r="V10827" s="149"/>
      <c r="W10827" s="140" t="str" cm="1">
        <f t="array" ref="W10827">IF(SUM(LEN(B10827:V10827))=0,"",IF(OR(OR(ISBLANK(F10827),SUM(LEN(C10827),LEN(D10827))=0),AND(NOT(E10827="Unknown"),ISBLANK(J10827)),AND(NOT(O10827="Unknown"),ISBLANK(R10827))),"Missing Information", INDEX(Table15[Entire Service Line Classification], MATCH(SUMIFS(Table15[Unique ID],Table15[System-Owned Portion],E10827,Table15[If Material Anything Other than "Lead" in Column E,Was Material Ever Previously Lead?],G10827,Table15[Customer-Owned Portion],O10827),Table15[Unique ID],0),0)))</f>
        <v/>
      </c>
    </row>
    <row r="10828" spans="2:23" x14ac:dyDescent="0.25">
      <c r="B10828" s="145"/>
      <c r="C10828" s="31"/>
      <c r="D10828" s="31"/>
      <c r="E10828" s="43"/>
      <c r="F10828" s="42"/>
      <c r="G10828" s="83"/>
      <c r="H10828" s="31"/>
      <c r="I10828" s="31"/>
      <c r="J10828" s="83"/>
      <c r="K10828" s="31"/>
      <c r="L10828" s="31"/>
      <c r="M10828" s="168"/>
      <c r="N10828" s="147"/>
      <c r="O10828" s="105"/>
      <c r="P10828" s="42"/>
      <c r="Q10828" s="31"/>
      <c r="R10828" s="83"/>
      <c r="S10828" s="31"/>
      <c r="T10828" s="31"/>
      <c r="U10828" s="168"/>
      <c r="V10828" s="149"/>
      <c r="W10828" s="140" t="str" cm="1">
        <f t="array" ref="W10828">IF(SUM(LEN(B10828:V10828))=0,"",IF(OR(OR(ISBLANK(F10828),SUM(LEN(C10828),LEN(D10828))=0),AND(NOT(E10828="Unknown"),ISBLANK(J10828)),AND(NOT(O10828="Unknown"),ISBLANK(R10828))),"Missing Information", INDEX(Table15[Entire Service Line Classification], MATCH(SUMIFS(Table15[Unique ID],Table15[System-Owned Portion],E10828,Table15[If Material Anything Other than "Lead" in Column E,Was Material Ever Previously Lead?],G10828,Table15[Customer-Owned Portion],O10828),Table15[Unique ID],0),0)))</f>
        <v/>
      </c>
    </row>
    <row r="10829" spans="2:23" x14ac:dyDescent="0.25">
      <c r="B10829" s="145"/>
      <c r="C10829" s="31"/>
      <c r="D10829" s="31"/>
      <c r="E10829" s="43"/>
      <c r="F10829" s="42"/>
      <c r="G10829" s="83"/>
      <c r="H10829" s="31"/>
      <c r="I10829" s="31"/>
      <c r="J10829" s="83"/>
      <c r="K10829" s="31"/>
      <c r="L10829" s="31"/>
      <c r="M10829" s="168"/>
      <c r="N10829" s="147"/>
      <c r="O10829" s="105"/>
      <c r="P10829" s="42"/>
      <c r="Q10829" s="31"/>
      <c r="R10829" s="83"/>
      <c r="S10829" s="31"/>
      <c r="T10829" s="31"/>
      <c r="U10829" s="168"/>
      <c r="V10829" s="149"/>
      <c r="W10829" s="140" t="str" cm="1">
        <f t="array" ref="W10829">IF(SUM(LEN(B10829:V10829))=0,"",IF(OR(OR(ISBLANK(F10829),SUM(LEN(C10829),LEN(D10829))=0),AND(NOT(E10829="Unknown"),ISBLANK(J10829)),AND(NOT(O10829="Unknown"),ISBLANK(R10829))),"Missing Information", INDEX(Table15[Entire Service Line Classification], MATCH(SUMIFS(Table15[Unique ID],Table15[System-Owned Portion],E10829,Table15[If Material Anything Other than "Lead" in Column E,Was Material Ever Previously Lead?],G10829,Table15[Customer-Owned Portion],O10829),Table15[Unique ID],0),0)))</f>
        <v/>
      </c>
    </row>
    <row r="10830" spans="2:23" x14ac:dyDescent="0.25">
      <c r="B10830" s="145"/>
      <c r="C10830" s="31"/>
      <c r="D10830" s="31"/>
      <c r="E10830" s="43"/>
      <c r="F10830" s="42"/>
      <c r="G10830" s="83"/>
      <c r="H10830" s="31"/>
      <c r="I10830" s="31"/>
      <c r="J10830" s="83"/>
      <c r="K10830" s="31"/>
      <c r="L10830" s="31"/>
      <c r="M10830" s="168"/>
      <c r="N10830" s="147"/>
      <c r="O10830" s="105"/>
      <c r="P10830" s="42"/>
      <c r="Q10830" s="31"/>
      <c r="R10830" s="83"/>
      <c r="S10830" s="31"/>
      <c r="T10830" s="31"/>
      <c r="U10830" s="168"/>
      <c r="V10830" s="149"/>
      <c r="W10830" s="140" t="str" cm="1">
        <f t="array" ref="W10830">IF(SUM(LEN(B10830:V10830))=0,"",IF(OR(OR(ISBLANK(F10830),SUM(LEN(C10830),LEN(D10830))=0),AND(NOT(E10830="Unknown"),ISBLANK(J10830)),AND(NOT(O10830="Unknown"),ISBLANK(R10830))),"Missing Information", INDEX(Table15[Entire Service Line Classification], MATCH(SUMIFS(Table15[Unique ID],Table15[System-Owned Portion],E10830,Table15[If Material Anything Other than "Lead" in Column E,Was Material Ever Previously Lead?],G10830,Table15[Customer-Owned Portion],O10830),Table15[Unique ID],0),0)))</f>
        <v/>
      </c>
    </row>
    <row r="10831" spans="2:23" x14ac:dyDescent="0.25">
      <c r="B10831" s="145"/>
      <c r="C10831" s="31"/>
      <c r="D10831" s="31"/>
      <c r="E10831" s="43"/>
      <c r="F10831" s="42"/>
      <c r="G10831" s="83"/>
      <c r="H10831" s="31"/>
      <c r="I10831" s="31"/>
      <c r="J10831" s="83"/>
      <c r="K10831" s="31"/>
      <c r="L10831" s="31"/>
      <c r="M10831" s="168"/>
      <c r="N10831" s="147"/>
      <c r="O10831" s="105"/>
      <c r="P10831" s="42"/>
      <c r="Q10831" s="31"/>
      <c r="R10831" s="83"/>
      <c r="S10831" s="31"/>
      <c r="T10831" s="31"/>
      <c r="U10831" s="168"/>
      <c r="V10831" s="149"/>
      <c r="W10831" s="140" t="str" cm="1">
        <f t="array" ref="W10831">IF(SUM(LEN(B10831:V10831))=0,"",IF(OR(OR(ISBLANK(F10831),SUM(LEN(C10831),LEN(D10831))=0),AND(NOT(E10831="Unknown"),ISBLANK(J10831)),AND(NOT(O10831="Unknown"),ISBLANK(R10831))),"Missing Information", INDEX(Table15[Entire Service Line Classification], MATCH(SUMIFS(Table15[Unique ID],Table15[System-Owned Portion],E10831,Table15[If Material Anything Other than "Lead" in Column E,Was Material Ever Previously Lead?],G10831,Table15[Customer-Owned Portion],O10831),Table15[Unique ID],0),0)))</f>
        <v/>
      </c>
    </row>
    <row r="10832" spans="2:23" x14ac:dyDescent="0.25">
      <c r="B10832" s="145"/>
      <c r="C10832" s="31"/>
      <c r="D10832" s="31"/>
      <c r="E10832" s="43"/>
      <c r="F10832" s="42"/>
      <c r="G10832" s="83"/>
      <c r="H10832" s="31"/>
      <c r="I10832" s="31"/>
      <c r="J10832" s="83"/>
      <c r="K10832" s="31"/>
      <c r="L10832" s="31"/>
      <c r="M10832" s="168"/>
      <c r="N10832" s="147"/>
      <c r="O10832" s="105"/>
      <c r="P10832" s="42"/>
      <c r="Q10832" s="31"/>
      <c r="R10832" s="83"/>
      <c r="S10832" s="31"/>
      <c r="T10832" s="31"/>
      <c r="U10832" s="168"/>
      <c r="V10832" s="149"/>
      <c r="W10832" s="140" t="str" cm="1">
        <f t="array" ref="W10832">IF(SUM(LEN(B10832:V10832))=0,"",IF(OR(OR(ISBLANK(F10832),SUM(LEN(C10832),LEN(D10832))=0),AND(NOT(E10832="Unknown"),ISBLANK(J10832)),AND(NOT(O10832="Unknown"),ISBLANK(R10832))),"Missing Information", INDEX(Table15[Entire Service Line Classification], MATCH(SUMIFS(Table15[Unique ID],Table15[System-Owned Portion],E10832,Table15[If Material Anything Other than "Lead" in Column E,Was Material Ever Previously Lead?],G10832,Table15[Customer-Owned Portion],O10832),Table15[Unique ID],0),0)))</f>
        <v/>
      </c>
    </row>
    <row r="10833" spans="2:23" x14ac:dyDescent="0.25">
      <c r="B10833" s="145"/>
      <c r="C10833" s="31"/>
      <c r="D10833" s="31"/>
      <c r="E10833" s="43"/>
      <c r="F10833" s="42"/>
      <c r="G10833" s="83"/>
      <c r="H10833" s="31"/>
      <c r="I10833" s="31"/>
      <c r="J10833" s="83"/>
      <c r="K10833" s="31"/>
      <c r="L10833" s="31"/>
      <c r="M10833" s="168"/>
      <c r="N10833" s="147"/>
      <c r="O10833" s="105"/>
      <c r="P10833" s="42"/>
      <c r="Q10833" s="31"/>
      <c r="R10833" s="83"/>
      <c r="S10833" s="31"/>
      <c r="T10833" s="31"/>
      <c r="U10833" s="168"/>
      <c r="V10833" s="149"/>
      <c r="W10833" s="140" t="str" cm="1">
        <f t="array" ref="W10833">IF(SUM(LEN(B10833:V10833))=0,"",IF(OR(OR(ISBLANK(F10833),SUM(LEN(C10833),LEN(D10833))=0),AND(NOT(E10833="Unknown"),ISBLANK(J10833)),AND(NOT(O10833="Unknown"),ISBLANK(R10833))),"Missing Information", INDEX(Table15[Entire Service Line Classification], MATCH(SUMIFS(Table15[Unique ID],Table15[System-Owned Portion],E10833,Table15[If Material Anything Other than "Lead" in Column E,Was Material Ever Previously Lead?],G10833,Table15[Customer-Owned Portion],O10833),Table15[Unique ID],0),0)))</f>
        <v/>
      </c>
    </row>
    <row r="10834" spans="2:23" x14ac:dyDescent="0.25">
      <c r="B10834" s="145"/>
      <c r="C10834" s="31"/>
      <c r="D10834" s="31"/>
      <c r="E10834" s="43"/>
      <c r="F10834" s="42"/>
      <c r="G10834" s="83"/>
      <c r="H10834" s="31"/>
      <c r="I10834" s="31"/>
      <c r="J10834" s="83"/>
      <c r="K10834" s="31"/>
      <c r="L10834" s="31"/>
      <c r="M10834" s="168"/>
      <c r="N10834" s="147"/>
      <c r="O10834" s="105"/>
      <c r="P10834" s="42"/>
      <c r="Q10834" s="31"/>
      <c r="R10834" s="83"/>
      <c r="S10834" s="31"/>
      <c r="T10834" s="31"/>
      <c r="U10834" s="168"/>
      <c r="V10834" s="149"/>
      <c r="W10834" s="140" t="str" cm="1">
        <f t="array" ref="W10834">IF(SUM(LEN(B10834:V10834))=0,"",IF(OR(OR(ISBLANK(F10834),SUM(LEN(C10834),LEN(D10834))=0),AND(NOT(E10834="Unknown"),ISBLANK(J10834)),AND(NOT(O10834="Unknown"),ISBLANK(R10834))),"Missing Information", INDEX(Table15[Entire Service Line Classification], MATCH(SUMIFS(Table15[Unique ID],Table15[System-Owned Portion],E10834,Table15[If Material Anything Other than "Lead" in Column E,Was Material Ever Previously Lead?],G10834,Table15[Customer-Owned Portion],O10834),Table15[Unique ID],0),0)))</f>
        <v/>
      </c>
    </row>
    <row r="10835" spans="2:23" x14ac:dyDescent="0.25">
      <c r="B10835" s="145"/>
      <c r="C10835" s="31"/>
      <c r="D10835" s="31"/>
      <c r="E10835" s="43"/>
      <c r="F10835" s="42"/>
      <c r="G10835" s="83"/>
      <c r="H10835" s="31"/>
      <c r="I10835" s="31"/>
      <c r="J10835" s="83"/>
      <c r="K10835" s="31"/>
      <c r="L10835" s="31"/>
      <c r="M10835" s="168"/>
      <c r="N10835" s="147"/>
      <c r="O10835" s="105"/>
      <c r="P10835" s="42"/>
      <c r="Q10835" s="31"/>
      <c r="R10835" s="83"/>
      <c r="S10835" s="31"/>
      <c r="T10835" s="31"/>
      <c r="U10835" s="168"/>
      <c r="V10835" s="149"/>
      <c r="W10835" s="140" t="str" cm="1">
        <f t="array" ref="W10835">IF(SUM(LEN(B10835:V10835))=0,"",IF(OR(OR(ISBLANK(F10835),SUM(LEN(C10835),LEN(D10835))=0),AND(NOT(E10835="Unknown"),ISBLANK(J10835)),AND(NOT(O10835="Unknown"),ISBLANK(R10835))),"Missing Information", INDEX(Table15[Entire Service Line Classification], MATCH(SUMIFS(Table15[Unique ID],Table15[System-Owned Portion],E10835,Table15[If Material Anything Other than "Lead" in Column E,Was Material Ever Previously Lead?],G10835,Table15[Customer-Owned Portion],O10835),Table15[Unique ID],0),0)))</f>
        <v/>
      </c>
    </row>
    <row r="10836" spans="2:23" x14ac:dyDescent="0.25">
      <c r="B10836" s="145"/>
      <c r="C10836" s="31"/>
      <c r="D10836" s="31"/>
      <c r="E10836" s="43"/>
      <c r="F10836" s="42"/>
      <c r="G10836" s="83"/>
      <c r="H10836" s="31"/>
      <c r="I10836" s="31"/>
      <c r="J10836" s="83"/>
      <c r="K10836" s="31"/>
      <c r="L10836" s="31"/>
      <c r="M10836" s="168"/>
      <c r="N10836" s="147"/>
      <c r="O10836" s="105"/>
      <c r="P10836" s="42"/>
      <c r="Q10836" s="31"/>
      <c r="R10836" s="83"/>
      <c r="S10836" s="31"/>
      <c r="T10836" s="31"/>
      <c r="U10836" s="168"/>
      <c r="V10836" s="149"/>
      <c r="W10836" s="140" t="str" cm="1">
        <f t="array" ref="W10836">IF(SUM(LEN(B10836:V10836))=0,"",IF(OR(OR(ISBLANK(F10836),SUM(LEN(C10836),LEN(D10836))=0),AND(NOT(E10836="Unknown"),ISBLANK(J10836)),AND(NOT(O10836="Unknown"),ISBLANK(R10836))),"Missing Information", INDEX(Table15[Entire Service Line Classification], MATCH(SUMIFS(Table15[Unique ID],Table15[System-Owned Portion],E10836,Table15[If Material Anything Other than "Lead" in Column E,Was Material Ever Previously Lead?],G10836,Table15[Customer-Owned Portion],O10836),Table15[Unique ID],0),0)))</f>
        <v/>
      </c>
    </row>
    <row r="10837" spans="2:23" x14ac:dyDescent="0.25">
      <c r="B10837" s="145"/>
      <c r="C10837" s="31"/>
      <c r="D10837" s="31"/>
      <c r="E10837" s="43"/>
      <c r="F10837" s="42"/>
      <c r="G10837" s="83"/>
      <c r="H10837" s="31"/>
      <c r="I10837" s="31"/>
      <c r="J10837" s="83"/>
      <c r="K10837" s="31"/>
      <c r="L10837" s="31"/>
      <c r="M10837" s="168"/>
      <c r="N10837" s="147"/>
      <c r="O10837" s="105"/>
      <c r="P10837" s="42"/>
      <c r="Q10837" s="31"/>
      <c r="R10837" s="83"/>
      <c r="S10837" s="31"/>
      <c r="T10837" s="31"/>
      <c r="U10837" s="168"/>
      <c r="V10837" s="149"/>
      <c r="W10837" s="140" t="str" cm="1">
        <f t="array" ref="W10837">IF(SUM(LEN(B10837:V10837))=0,"",IF(OR(OR(ISBLANK(F10837),SUM(LEN(C10837),LEN(D10837))=0),AND(NOT(E10837="Unknown"),ISBLANK(J10837)),AND(NOT(O10837="Unknown"),ISBLANK(R10837))),"Missing Information", INDEX(Table15[Entire Service Line Classification], MATCH(SUMIFS(Table15[Unique ID],Table15[System-Owned Portion],E10837,Table15[If Material Anything Other than "Lead" in Column E,Was Material Ever Previously Lead?],G10837,Table15[Customer-Owned Portion],O10837),Table15[Unique ID],0),0)))</f>
        <v/>
      </c>
    </row>
    <row r="10838" spans="2:23" x14ac:dyDescent="0.25">
      <c r="B10838" s="145"/>
      <c r="C10838" s="31"/>
      <c r="D10838" s="31"/>
      <c r="E10838" s="43"/>
      <c r="F10838" s="42"/>
      <c r="G10838" s="83"/>
      <c r="H10838" s="31"/>
      <c r="I10838" s="31"/>
      <c r="J10838" s="83"/>
      <c r="K10838" s="31"/>
      <c r="L10838" s="31"/>
      <c r="M10838" s="168"/>
      <c r="N10838" s="147"/>
      <c r="O10838" s="105"/>
      <c r="P10838" s="42"/>
      <c r="Q10838" s="31"/>
      <c r="R10838" s="83"/>
      <c r="S10838" s="31"/>
      <c r="T10838" s="31"/>
      <c r="U10838" s="168"/>
      <c r="V10838" s="149"/>
      <c r="W10838" s="140" t="str" cm="1">
        <f t="array" ref="W10838">IF(SUM(LEN(B10838:V10838))=0,"",IF(OR(OR(ISBLANK(F10838),SUM(LEN(C10838),LEN(D10838))=0),AND(NOT(E10838="Unknown"),ISBLANK(J10838)),AND(NOT(O10838="Unknown"),ISBLANK(R10838))),"Missing Information", INDEX(Table15[Entire Service Line Classification], MATCH(SUMIFS(Table15[Unique ID],Table15[System-Owned Portion],E10838,Table15[If Material Anything Other than "Lead" in Column E,Was Material Ever Previously Lead?],G10838,Table15[Customer-Owned Portion],O10838),Table15[Unique ID],0),0)))</f>
        <v/>
      </c>
    </row>
    <row r="10839" spans="2:23" x14ac:dyDescent="0.25">
      <c r="B10839" s="145"/>
      <c r="C10839" s="31"/>
      <c r="D10839" s="31"/>
      <c r="E10839" s="43"/>
      <c r="F10839" s="42"/>
      <c r="G10839" s="83"/>
      <c r="H10839" s="31"/>
      <c r="I10839" s="31"/>
      <c r="J10839" s="83"/>
      <c r="K10839" s="31"/>
      <c r="L10839" s="31"/>
      <c r="M10839" s="168"/>
      <c r="N10839" s="147"/>
      <c r="O10839" s="105"/>
      <c r="P10839" s="42"/>
      <c r="Q10839" s="31"/>
      <c r="R10839" s="83"/>
      <c r="S10839" s="31"/>
      <c r="T10839" s="31"/>
      <c r="U10839" s="168"/>
      <c r="V10839" s="149"/>
      <c r="W10839" s="140" t="str" cm="1">
        <f t="array" ref="W10839">IF(SUM(LEN(B10839:V10839))=0,"",IF(OR(OR(ISBLANK(F10839),SUM(LEN(C10839),LEN(D10839))=0),AND(NOT(E10839="Unknown"),ISBLANK(J10839)),AND(NOT(O10839="Unknown"),ISBLANK(R10839))),"Missing Information", INDEX(Table15[Entire Service Line Classification], MATCH(SUMIFS(Table15[Unique ID],Table15[System-Owned Portion],E10839,Table15[If Material Anything Other than "Lead" in Column E,Was Material Ever Previously Lead?],G10839,Table15[Customer-Owned Portion],O10839),Table15[Unique ID],0),0)))</f>
        <v/>
      </c>
    </row>
    <row r="10840" spans="2:23" x14ac:dyDescent="0.25">
      <c r="B10840" s="145"/>
      <c r="C10840" s="31"/>
      <c r="D10840" s="31"/>
      <c r="E10840" s="43"/>
      <c r="F10840" s="42"/>
      <c r="G10840" s="83"/>
      <c r="H10840" s="31"/>
      <c r="I10840" s="31"/>
      <c r="J10840" s="83"/>
      <c r="K10840" s="31"/>
      <c r="L10840" s="31"/>
      <c r="M10840" s="168"/>
      <c r="N10840" s="147"/>
      <c r="O10840" s="105"/>
      <c r="P10840" s="42"/>
      <c r="Q10840" s="31"/>
      <c r="R10840" s="83"/>
      <c r="S10840" s="31"/>
      <c r="T10840" s="31"/>
      <c r="U10840" s="168"/>
      <c r="V10840" s="149"/>
      <c r="W10840" s="140" t="str" cm="1">
        <f t="array" ref="W10840">IF(SUM(LEN(B10840:V10840))=0,"",IF(OR(OR(ISBLANK(F10840),SUM(LEN(C10840),LEN(D10840))=0),AND(NOT(E10840="Unknown"),ISBLANK(J10840)),AND(NOT(O10840="Unknown"),ISBLANK(R10840))),"Missing Information", INDEX(Table15[Entire Service Line Classification], MATCH(SUMIFS(Table15[Unique ID],Table15[System-Owned Portion],E10840,Table15[If Material Anything Other than "Lead" in Column E,Was Material Ever Previously Lead?],G10840,Table15[Customer-Owned Portion],O10840),Table15[Unique ID],0),0)))</f>
        <v/>
      </c>
    </row>
    <row r="10841" spans="2:23" x14ac:dyDescent="0.25">
      <c r="B10841" s="145"/>
      <c r="C10841" s="31"/>
      <c r="D10841" s="31"/>
      <c r="E10841" s="43"/>
      <c r="F10841" s="42"/>
      <c r="G10841" s="83"/>
      <c r="H10841" s="31"/>
      <c r="I10841" s="31"/>
      <c r="J10841" s="83"/>
      <c r="K10841" s="31"/>
      <c r="L10841" s="31"/>
      <c r="M10841" s="168"/>
      <c r="N10841" s="147"/>
      <c r="O10841" s="105"/>
      <c r="P10841" s="42"/>
      <c r="Q10841" s="31"/>
      <c r="R10841" s="83"/>
      <c r="S10841" s="31"/>
      <c r="T10841" s="31"/>
      <c r="U10841" s="168"/>
      <c r="V10841" s="149"/>
      <c r="W10841" s="140" t="str" cm="1">
        <f t="array" ref="W10841">IF(SUM(LEN(B10841:V10841))=0,"",IF(OR(OR(ISBLANK(F10841),SUM(LEN(C10841),LEN(D10841))=0),AND(NOT(E10841="Unknown"),ISBLANK(J10841)),AND(NOT(O10841="Unknown"),ISBLANK(R10841))),"Missing Information", INDEX(Table15[Entire Service Line Classification], MATCH(SUMIFS(Table15[Unique ID],Table15[System-Owned Portion],E10841,Table15[If Material Anything Other than "Lead" in Column E,Was Material Ever Previously Lead?],G10841,Table15[Customer-Owned Portion],O10841),Table15[Unique ID],0),0)))</f>
        <v/>
      </c>
    </row>
    <row r="10842" spans="2:23" x14ac:dyDescent="0.25">
      <c r="B10842" s="145"/>
      <c r="C10842" s="31"/>
      <c r="D10842" s="31"/>
      <c r="E10842" s="43"/>
      <c r="F10842" s="42"/>
      <c r="G10842" s="83"/>
      <c r="H10842" s="31"/>
      <c r="I10842" s="31"/>
      <c r="J10842" s="83"/>
      <c r="K10842" s="31"/>
      <c r="L10842" s="31"/>
      <c r="M10842" s="168"/>
      <c r="N10842" s="147"/>
      <c r="O10842" s="105"/>
      <c r="P10842" s="42"/>
      <c r="Q10842" s="31"/>
      <c r="R10842" s="83"/>
      <c r="S10842" s="31"/>
      <c r="T10842" s="31"/>
      <c r="U10842" s="168"/>
      <c r="V10842" s="149"/>
      <c r="W10842" s="140" t="str" cm="1">
        <f t="array" ref="W10842">IF(SUM(LEN(B10842:V10842))=0,"",IF(OR(OR(ISBLANK(F10842),SUM(LEN(C10842),LEN(D10842))=0),AND(NOT(E10842="Unknown"),ISBLANK(J10842)),AND(NOT(O10842="Unknown"),ISBLANK(R10842))),"Missing Information", INDEX(Table15[Entire Service Line Classification], MATCH(SUMIFS(Table15[Unique ID],Table15[System-Owned Portion],E10842,Table15[If Material Anything Other than "Lead" in Column E,Was Material Ever Previously Lead?],G10842,Table15[Customer-Owned Portion],O10842),Table15[Unique ID],0),0)))</f>
        <v/>
      </c>
    </row>
    <row r="10843" spans="2:23" x14ac:dyDescent="0.25">
      <c r="B10843" s="145"/>
      <c r="C10843" s="31"/>
      <c r="D10843" s="31"/>
      <c r="E10843" s="43"/>
      <c r="F10843" s="42"/>
      <c r="G10843" s="83"/>
      <c r="H10843" s="31"/>
      <c r="I10843" s="31"/>
      <c r="J10843" s="83"/>
      <c r="K10843" s="31"/>
      <c r="L10843" s="31"/>
      <c r="M10843" s="168"/>
      <c r="N10843" s="147"/>
      <c r="O10843" s="105"/>
      <c r="P10843" s="42"/>
      <c r="Q10843" s="31"/>
      <c r="R10843" s="83"/>
      <c r="S10843" s="31"/>
      <c r="T10843" s="31"/>
      <c r="U10843" s="168"/>
      <c r="V10843" s="149"/>
      <c r="W10843" s="140" t="str" cm="1">
        <f t="array" ref="W10843">IF(SUM(LEN(B10843:V10843))=0,"",IF(OR(OR(ISBLANK(F10843),SUM(LEN(C10843),LEN(D10843))=0),AND(NOT(E10843="Unknown"),ISBLANK(J10843)),AND(NOT(O10843="Unknown"),ISBLANK(R10843))),"Missing Information", INDEX(Table15[Entire Service Line Classification], MATCH(SUMIFS(Table15[Unique ID],Table15[System-Owned Portion],E10843,Table15[If Material Anything Other than "Lead" in Column E,Was Material Ever Previously Lead?],G10843,Table15[Customer-Owned Portion],O10843),Table15[Unique ID],0),0)))</f>
        <v/>
      </c>
    </row>
    <row r="10844" spans="2:23" x14ac:dyDescent="0.25">
      <c r="B10844" s="145"/>
      <c r="C10844" s="31"/>
      <c r="D10844" s="31"/>
      <c r="E10844" s="43"/>
      <c r="F10844" s="42"/>
      <c r="G10844" s="83"/>
      <c r="H10844" s="31"/>
      <c r="I10844" s="31"/>
      <c r="J10844" s="83"/>
      <c r="K10844" s="31"/>
      <c r="L10844" s="31"/>
      <c r="M10844" s="168"/>
      <c r="N10844" s="147"/>
      <c r="O10844" s="105"/>
      <c r="P10844" s="42"/>
      <c r="Q10844" s="31"/>
      <c r="R10844" s="83"/>
      <c r="S10844" s="31"/>
      <c r="T10844" s="31"/>
      <c r="U10844" s="168"/>
      <c r="V10844" s="149"/>
      <c r="W10844" s="140" t="str" cm="1">
        <f t="array" ref="W10844">IF(SUM(LEN(B10844:V10844))=0,"",IF(OR(OR(ISBLANK(F10844),SUM(LEN(C10844),LEN(D10844))=0),AND(NOT(E10844="Unknown"),ISBLANK(J10844)),AND(NOT(O10844="Unknown"),ISBLANK(R10844))),"Missing Information", INDEX(Table15[Entire Service Line Classification], MATCH(SUMIFS(Table15[Unique ID],Table15[System-Owned Portion],E10844,Table15[If Material Anything Other than "Lead" in Column E,Was Material Ever Previously Lead?],G10844,Table15[Customer-Owned Portion],O10844),Table15[Unique ID],0),0)))</f>
        <v/>
      </c>
    </row>
    <row r="10845" spans="2:23" x14ac:dyDescent="0.25">
      <c r="B10845" s="145"/>
      <c r="C10845" s="31"/>
      <c r="D10845" s="31"/>
      <c r="E10845" s="43"/>
      <c r="F10845" s="42"/>
      <c r="G10845" s="83"/>
      <c r="H10845" s="31"/>
      <c r="I10845" s="31"/>
      <c r="J10845" s="83"/>
      <c r="K10845" s="31"/>
      <c r="L10845" s="31"/>
      <c r="M10845" s="168"/>
      <c r="N10845" s="147"/>
      <c r="O10845" s="105"/>
      <c r="P10845" s="42"/>
      <c r="Q10845" s="31"/>
      <c r="R10845" s="83"/>
      <c r="S10845" s="31"/>
      <c r="T10845" s="31"/>
      <c r="U10845" s="168"/>
      <c r="V10845" s="149"/>
      <c r="W10845" s="140" t="str" cm="1">
        <f t="array" ref="W10845">IF(SUM(LEN(B10845:V10845))=0,"",IF(OR(OR(ISBLANK(F10845),SUM(LEN(C10845),LEN(D10845))=0),AND(NOT(E10845="Unknown"),ISBLANK(J10845)),AND(NOT(O10845="Unknown"),ISBLANK(R10845))),"Missing Information", INDEX(Table15[Entire Service Line Classification], MATCH(SUMIFS(Table15[Unique ID],Table15[System-Owned Portion],E10845,Table15[If Material Anything Other than "Lead" in Column E,Was Material Ever Previously Lead?],G10845,Table15[Customer-Owned Portion],O10845),Table15[Unique ID],0),0)))</f>
        <v/>
      </c>
    </row>
    <row r="10846" spans="2:23" x14ac:dyDescent="0.25">
      <c r="B10846" s="145"/>
      <c r="C10846" s="31"/>
      <c r="D10846" s="31"/>
      <c r="E10846" s="43"/>
      <c r="F10846" s="42"/>
      <c r="G10846" s="83"/>
      <c r="H10846" s="31"/>
      <c r="I10846" s="31"/>
      <c r="J10846" s="83"/>
      <c r="K10846" s="31"/>
      <c r="L10846" s="31"/>
      <c r="M10846" s="168"/>
      <c r="N10846" s="147"/>
      <c r="O10846" s="105"/>
      <c r="P10846" s="42"/>
      <c r="Q10846" s="31"/>
      <c r="R10846" s="83"/>
      <c r="S10846" s="31"/>
      <c r="T10846" s="31"/>
      <c r="U10846" s="168"/>
      <c r="V10846" s="149"/>
      <c r="W10846" s="140" t="str" cm="1">
        <f t="array" ref="W10846">IF(SUM(LEN(B10846:V10846))=0,"",IF(OR(OR(ISBLANK(F10846),SUM(LEN(C10846),LEN(D10846))=0),AND(NOT(E10846="Unknown"),ISBLANK(J10846)),AND(NOT(O10846="Unknown"),ISBLANK(R10846))),"Missing Information", INDEX(Table15[Entire Service Line Classification], MATCH(SUMIFS(Table15[Unique ID],Table15[System-Owned Portion],E10846,Table15[If Material Anything Other than "Lead" in Column E,Was Material Ever Previously Lead?],G10846,Table15[Customer-Owned Portion],O10846),Table15[Unique ID],0),0)))</f>
        <v/>
      </c>
    </row>
    <row r="10847" spans="2:23" x14ac:dyDescent="0.25">
      <c r="B10847" s="145"/>
      <c r="C10847" s="31"/>
      <c r="D10847" s="31"/>
      <c r="E10847" s="43"/>
      <c r="F10847" s="42"/>
      <c r="G10847" s="83"/>
      <c r="H10847" s="31"/>
      <c r="I10847" s="31"/>
      <c r="J10847" s="83"/>
      <c r="K10847" s="31"/>
      <c r="L10847" s="31"/>
      <c r="M10847" s="168"/>
      <c r="N10847" s="147"/>
      <c r="O10847" s="105"/>
      <c r="P10847" s="42"/>
      <c r="Q10847" s="31"/>
      <c r="R10847" s="83"/>
      <c r="S10847" s="31"/>
      <c r="T10847" s="31"/>
      <c r="U10847" s="168"/>
      <c r="V10847" s="149"/>
      <c r="W10847" s="140" t="str" cm="1">
        <f t="array" ref="W10847">IF(SUM(LEN(B10847:V10847))=0,"",IF(OR(OR(ISBLANK(F10847),SUM(LEN(C10847),LEN(D10847))=0),AND(NOT(E10847="Unknown"),ISBLANK(J10847)),AND(NOT(O10847="Unknown"),ISBLANK(R10847))),"Missing Information", INDEX(Table15[Entire Service Line Classification], MATCH(SUMIFS(Table15[Unique ID],Table15[System-Owned Portion],E10847,Table15[If Material Anything Other than "Lead" in Column E,Was Material Ever Previously Lead?],G10847,Table15[Customer-Owned Portion],O10847),Table15[Unique ID],0),0)))</f>
        <v/>
      </c>
    </row>
    <row r="10848" spans="2:23" x14ac:dyDescent="0.25">
      <c r="B10848" s="145"/>
      <c r="C10848" s="31"/>
      <c r="D10848" s="31"/>
      <c r="E10848" s="43"/>
      <c r="F10848" s="42"/>
      <c r="G10848" s="83"/>
      <c r="H10848" s="31"/>
      <c r="I10848" s="31"/>
      <c r="J10848" s="83"/>
      <c r="K10848" s="31"/>
      <c r="L10848" s="31"/>
      <c r="M10848" s="168"/>
      <c r="N10848" s="147"/>
      <c r="O10848" s="105"/>
      <c r="P10848" s="42"/>
      <c r="Q10848" s="31"/>
      <c r="R10848" s="83"/>
      <c r="S10848" s="31"/>
      <c r="T10848" s="31"/>
      <c r="U10848" s="168"/>
      <c r="V10848" s="149"/>
      <c r="W10848" s="140" t="str" cm="1">
        <f t="array" ref="W10848">IF(SUM(LEN(B10848:V10848))=0,"",IF(OR(OR(ISBLANK(F10848),SUM(LEN(C10848),LEN(D10848))=0),AND(NOT(E10848="Unknown"),ISBLANK(J10848)),AND(NOT(O10848="Unknown"),ISBLANK(R10848))),"Missing Information", INDEX(Table15[Entire Service Line Classification], MATCH(SUMIFS(Table15[Unique ID],Table15[System-Owned Portion],E10848,Table15[If Material Anything Other than "Lead" in Column E,Was Material Ever Previously Lead?],G10848,Table15[Customer-Owned Portion],O10848),Table15[Unique ID],0),0)))</f>
        <v/>
      </c>
    </row>
    <row r="10849" spans="2:23" x14ac:dyDescent="0.25">
      <c r="B10849" s="145"/>
      <c r="C10849" s="31"/>
      <c r="D10849" s="31"/>
      <c r="E10849" s="43"/>
      <c r="F10849" s="42"/>
      <c r="G10849" s="83"/>
      <c r="H10849" s="31"/>
      <c r="I10849" s="31"/>
      <c r="J10849" s="83"/>
      <c r="K10849" s="31"/>
      <c r="L10849" s="31"/>
      <c r="M10849" s="168"/>
      <c r="N10849" s="147"/>
      <c r="O10849" s="105"/>
      <c r="P10849" s="42"/>
      <c r="Q10849" s="31"/>
      <c r="R10849" s="83"/>
      <c r="S10849" s="31"/>
      <c r="T10849" s="31"/>
      <c r="U10849" s="168"/>
      <c r="V10849" s="149"/>
      <c r="W10849" s="140" t="str" cm="1">
        <f t="array" ref="W10849">IF(SUM(LEN(B10849:V10849))=0,"",IF(OR(OR(ISBLANK(F10849),SUM(LEN(C10849),LEN(D10849))=0),AND(NOT(E10849="Unknown"),ISBLANK(J10849)),AND(NOT(O10849="Unknown"),ISBLANK(R10849))),"Missing Information", INDEX(Table15[Entire Service Line Classification], MATCH(SUMIFS(Table15[Unique ID],Table15[System-Owned Portion],E10849,Table15[If Material Anything Other than "Lead" in Column E,Was Material Ever Previously Lead?],G10849,Table15[Customer-Owned Portion],O10849),Table15[Unique ID],0),0)))</f>
        <v/>
      </c>
    </row>
    <row r="10850" spans="2:23" x14ac:dyDescent="0.25">
      <c r="B10850" s="145"/>
      <c r="C10850" s="31"/>
      <c r="D10850" s="31"/>
      <c r="E10850" s="43"/>
      <c r="F10850" s="42"/>
      <c r="G10850" s="83"/>
      <c r="H10850" s="31"/>
      <c r="I10850" s="31"/>
      <c r="J10850" s="83"/>
      <c r="K10850" s="31"/>
      <c r="L10850" s="31"/>
      <c r="M10850" s="168"/>
      <c r="N10850" s="147"/>
      <c r="O10850" s="105"/>
      <c r="P10850" s="42"/>
      <c r="Q10850" s="31"/>
      <c r="R10850" s="83"/>
      <c r="S10850" s="31"/>
      <c r="T10850" s="31"/>
      <c r="U10850" s="168"/>
      <c r="V10850" s="149"/>
      <c r="W10850" s="140" t="str" cm="1">
        <f t="array" ref="W10850">IF(SUM(LEN(B10850:V10850))=0,"",IF(OR(OR(ISBLANK(F10850),SUM(LEN(C10850),LEN(D10850))=0),AND(NOT(E10850="Unknown"),ISBLANK(J10850)),AND(NOT(O10850="Unknown"),ISBLANK(R10850))),"Missing Information", INDEX(Table15[Entire Service Line Classification], MATCH(SUMIFS(Table15[Unique ID],Table15[System-Owned Portion],E10850,Table15[If Material Anything Other than "Lead" in Column E,Was Material Ever Previously Lead?],G10850,Table15[Customer-Owned Portion],O10850),Table15[Unique ID],0),0)))</f>
        <v/>
      </c>
    </row>
    <row r="10851" spans="2:23" x14ac:dyDescent="0.25">
      <c r="B10851" s="145"/>
      <c r="C10851" s="31"/>
      <c r="D10851" s="31"/>
      <c r="E10851" s="43"/>
      <c r="F10851" s="42"/>
      <c r="G10851" s="83"/>
      <c r="H10851" s="31"/>
      <c r="I10851" s="31"/>
      <c r="J10851" s="83"/>
      <c r="K10851" s="31"/>
      <c r="L10851" s="31"/>
      <c r="M10851" s="168"/>
      <c r="N10851" s="147"/>
      <c r="O10851" s="105"/>
      <c r="P10851" s="42"/>
      <c r="Q10851" s="31"/>
      <c r="R10851" s="83"/>
      <c r="S10851" s="31"/>
      <c r="T10851" s="31"/>
      <c r="U10851" s="168"/>
      <c r="V10851" s="149"/>
      <c r="W10851" s="140" t="str" cm="1">
        <f t="array" ref="W10851">IF(SUM(LEN(B10851:V10851))=0,"",IF(OR(OR(ISBLANK(F10851),SUM(LEN(C10851),LEN(D10851))=0),AND(NOT(E10851="Unknown"),ISBLANK(J10851)),AND(NOT(O10851="Unknown"),ISBLANK(R10851))),"Missing Information", INDEX(Table15[Entire Service Line Classification], MATCH(SUMIFS(Table15[Unique ID],Table15[System-Owned Portion],E10851,Table15[If Material Anything Other than "Lead" in Column E,Was Material Ever Previously Lead?],G10851,Table15[Customer-Owned Portion],O10851),Table15[Unique ID],0),0)))</f>
        <v/>
      </c>
    </row>
    <row r="10852" spans="2:23" x14ac:dyDescent="0.25">
      <c r="B10852" s="145"/>
      <c r="C10852" s="31"/>
      <c r="D10852" s="31"/>
      <c r="E10852" s="43"/>
      <c r="F10852" s="42"/>
      <c r="G10852" s="83"/>
      <c r="H10852" s="31"/>
      <c r="I10852" s="31"/>
      <c r="J10852" s="83"/>
      <c r="K10852" s="31"/>
      <c r="L10852" s="31"/>
      <c r="M10852" s="168"/>
      <c r="N10852" s="147"/>
      <c r="O10852" s="105"/>
      <c r="P10852" s="42"/>
      <c r="Q10852" s="31"/>
      <c r="R10852" s="83"/>
      <c r="S10852" s="31"/>
      <c r="T10852" s="31"/>
      <c r="U10852" s="168"/>
      <c r="V10852" s="149"/>
      <c r="W10852" s="140" t="str" cm="1">
        <f t="array" ref="W10852">IF(SUM(LEN(B10852:V10852))=0,"",IF(OR(OR(ISBLANK(F10852),SUM(LEN(C10852),LEN(D10852))=0),AND(NOT(E10852="Unknown"),ISBLANK(J10852)),AND(NOT(O10852="Unknown"),ISBLANK(R10852))),"Missing Information", INDEX(Table15[Entire Service Line Classification], MATCH(SUMIFS(Table15[Unique ID],Table15[System-Owned Portion],E10852,Table15[If Material Anything Other than "Lead" in Column E,Was Material Ever Previously Lead?],G10852,Table15[Customer-Owned Portion],O10852),Table15[Unique ID],0),0)))</f>
        <v/>
      </c>
    </row>
    <row r="10853" spans="2:23" x14ac:dyDescent="0.25">
      <c r="B10853" s="145"/>
      <c r="C10853" s="31"/>
      <c r="D10853" s="31"/>
      <c r="E10853" s="43"/>
      <c r="F10853" s="42"/>
      <c r="G10853" s="83"/>
      <c r="H10853" s="31"/>
      <c r="I10853" s="31"/>
      <c r="J10853" s="83"/>
      <c r="K10853" s="31"/>
      <c r="L10853" s="31"/>
      <c r="M10853" s="168"/>
      <c r="N10853" s="147"/>
      <c r="O10853" s="105"/>
      <c r="P10853" s="42"/>
      <c r="Q10853" s="31"/>
      <c r="R10853" s="83"/>
      <c r="S10853" s="31"/>
      <c r="T10853" s="31"/>
      <c r="U10853" s="168"/>
      <c r="V10853" s="149"/>
      <c r="W10853" s="140" t="str" cm="1">
        <f t="array" ref="W10853">IF(SUM(LEN(B10853:V10853))=0,"",IF(OR(OR(ISBLANK(F10853),SUM(LEN(C10853),LEN(D10853))=0),AND(NOT(E10853="Unknown"),ISBLANK(J10853)),AND(NOT(O10853="Unknown"),ISBLANK(R10853))),"Missing Information", INDEX(Table15[Entire Service Line Classification], MATCH(SUMIFS(Table15[Unique ID],Table15[System-Owned Portion],E10853,Table15[If Material Anything Other than "Lead" in Column E,Was Material Ever Previously Lead?],G10853,Table15[Customer-Owned Portion],O10853),Table15[Unique ID],0),0)))</f>
        <v/>
      </c>
    </row>
    <row r="10854" spans="2:23" x14ac:dyDescent="0.25">
      <c r="B10854" s="145"/>
      <c r="C10854" s="31"/>
      <c r="D10854" s="31"/>
      <c r="E10854" s="43"/>
      <c r="F10854" s="42"/>
      <c r="G10854" s="83"/>
      <c r="H10854" s="31"/>
      <c r="I10854" s="31"/>
      <c r="J10854" s="83"/>
      <c r="K10854" s="31"/>
      <c r="L10854" s="31"/>
      <c r="M10854" s="168"/>
      <c r="N10854" s="147"/>
      <c r="O10854" s="105"/>
      <c r="P10854" s="42"/>
      <c r="Q10854" s="31"/>
      <c r="R10854" s="83"/>
      <c r="S10854" s="31"/>
      <c r="T10854" s="31"/>
      <c r="U10854" s="168"/>
      <c r="V10854" s="149"/>
      <c r="W10854" s="140" t="str" cm="1">
        <f t="array" ref="W10854">IF(SUM(LEN(B10854:V10854))=0,"",IF(OR(OR(ISBLANK(F10854),SUM(LEN(C10854),LEN(D10854))=0),AND(NOT(E10854="Unknown"),ISBLANK(J10854)),AND(NOT(O10854="Unknown"),ISBLANK(R10854))),"Missing Information", INDEX(Table15[Entire Service Line Classification], MATCH(SUMIFS(Table15[Unique ID],Table15[System-Owned Portion],E10854,Table15[If Material Anything Other than "Lead" in Column E,Was Material Ever Previously Lead?],G10854,Table15[Customer-Owned Portion],O10854),Table15[Unique ID],0),0)))</f>
        <v/>
      </c>
    </row>
    <row r="10855" spans="2:23" x14ac:dyDescent="0.25">
      <c r="B10855" s="145"/>
      <c r="C10855" s="31"/>
      <c r="D10855" s="31"/>
      <c r="E10855" s="43"/>
      <c r="F10855" s="42"/>
      <c r="G10855" s="83"/>
      <c r="H10855" s="31"/>
      <c r="I10855" s="31"/>
      <c r="J10855" s="83"/>
      <c r="K10855" s="31"/>
      <c r="L10855" s="31"/>
      <c r="M10855" s="168"/>
      <c r="N10855" s="147"/>
      <c r="O10855" s="105"/>
      <c r="P10855" s="42"/>
      <c r="Q10855" s="31"/>
      <c r="R10855" s="83"/>
      <c r="S10855" s="31"/>
      <c r="T10855" s="31"/>
      <c r="U10855" s="168"/>
      <c r="V10855" s="149"/>
      <c r="W10855" s="140" t="str" cm="1">
        <f t="array" ref="W10855">IF(SUM(LEN(B10855:V10855))=0,"",IF(OR(OR(ISBLANK(F10855),SUM(LEN(C10855),LEN(D10855))=0),AND(NOT(E10855="Unknown"),ISBLANK(J10855)),AND(NOT(O10855="Unknown"),ISBLANK(R10855))),"Missing Information", INDEX(Table15[Entire Service Line Classification], MATCH(SUMIFS(Table15[Unique ID],Table15[System-Owned Portion],E10855,Table15[If Material Anything Other than "Lead" in Column E,Was Material Ever Previously Lead?],G10855,Table15[Customer-Owned Portion],O10855),Table15[Unique ID],0),0)))</f>
        <v/>
      </c>
    </row>
    <row r="10856" spans="2:23" x14ac:dyDescent="0.25">
      <c r="B10856" s="145"/>
      <c r="C10856" s="31"/>
      <c r="D10856" s="31"/>
      <c r="E10856" s="43"/>
      <c r="F10856" s="42"/>
      <c r="G10856" s="83"/>
      <c r="H10856" s="31"/>
      <c r="I10856" s="31"/>
      <c r="J10856" s="83"/>
      <c r="K10856" s="31"/>
      <c r="L10856" s="31"/>
      <c r="M10856" s="168"/>
      <c r="N10856" s="147"/>
      <c r="O10856" s="105"/>
      <c r="P10856" s="42"/>
      <c r="Q10856" s="31"/>
      <c r="R10856" s="83"/>
      <c r="S10856" s="31"/>
      <c r="T10856" s="31"/>
      <c r="U10856" s="168"/>
      <c r="V10856" s="149"/>
      <c r="W10856" s="140" t="str" cm="1">
        <f t="array" ref="W10856">IF(SUM(LEN(B10856:V10856))=0,"",IF(OR(OR(ISBLANK(F10856),SUM(LEN(C10856),LEN(D10856))=0),AND(NOT(E10856="Unknown"),ISBLANK(J10856)),AND(NOT(O10856="Unknown"),ISBLANK(R10856))),"Missing Information", INDEX(Table15[Entire Service Line Classification], MATCH(SUMIFS(Table15[Unique ID],Table15[System-Owned Portion],E10856,Table15[If Material Anything Other than "Lead" in Column E,Was Material Ever Previously Lead?],G10856,Table15[Customer-Owned Portion],O10856),Table15[Unique ID],0),0)))</f>
        <v/>
      </c>
    </row>
    <row r="10857" spans="2:23" x14ac:dyDescent="0.25">
      <c r="B10857" s="145"/>
      <c r="C10857" s="31"/>
      <c r="D10857" s="31"/>
      <c r="E10857" s="43"/>
      <c r="F10857" s="42"/>
      <c r="G10857" s="83"/>
      <c r="H10857" s="31"/>
      <c r="I10857" s="31"/>
      <c r="J10857" s="83"/>
      <c r="K10857" s="31"/>
      <c r="L10857" s="31"/>
      <c r="M10857" s="168"/>
      <c r="N10857" s="147"/>
      <c r="O10857" s="105"/>
      <c r="P10857" s="42"/>
      <c r="Q10857" s="31"/>
      <c r="R10857" s="83"/>
      <c r="S10857" s="31"/>
      <c r="T10857" s="31"/>
      <c r="U10857" s="168"/>
      <c r="V10857" s="149"/>
      <c r="W10857" s="140" t="str" cm="1">
        <f t="array" ref="W10857">IF(SUM(LEN(B10857:V10857))=0,"",IF(OR(OR(ISBLANK(F10857),SUM(LEN(C10857),LEN(D10857))=0),AND(NOT(E10857="Unknown"),ISBLANK(J10857)),AND(NOT(O10857="Unknown"),ISBLANK(R10857))),"Missing Information", INDEX(Table15[Entire Service Line Classification], MATCH(SUMIFS(Table15[Unique ID],Table15[System-Owned Portion],E10857,Table15[If Material Anything Other than "Lead" in Column E,Was Material Ever Previously Lead?],G10857,Table15[Customer-Owned Portion],O10857),Table15[Unique ID],0),0)))</f>
        <v/>
      </c>
    </row>
    <row r="10858" spans="2:23" x14ac:dyDescent="0.25">
      <c r="B10858" s="145"/>
      <c r="C10858" s="31"/>
      <c r="D10858" s="31"/>
      <c r="E10858" s="43"/>
      <c r="F10858" s="42"/>
      <c r="G10858" s="83"/>
      <c r="H10858" s="31"/>
      <c r="I10858" s="31"/>
      <c r="J10858" s="83"/>
      <c r="K10858" s="31"/>
      <c r="L10858" s="31"/>
      <c r="M10858" s="168"/>
      <c r="N10858" s="147"/>
      <c r="O10858" s="105"/>
      <c r="P10858" s="42"/>
      <c r="Q10858" s="31"/>
      <c r="R10858" s="83"/>
      <c r="S10858" s="31"/>
      <c r="T10858" s="31"/>
      <c r="U10858" s="168"/>
      <c r="V10858" s="149"/>
      <c r="W10858" s="140" t="str" cm="1">
        <f t="array" ref="W10858">IF(SUM(LEN(B10858:V10858))=0,"",IF(OR(OR(ISBLANK(F10858),SUM(LEN(C10858),LEN(D10858))=0),AND(NOT(E10858="Unknown"),ISBLANK(J10858)),AND(NOT(O10858="Unknown"),ISBLANK(R10858))),"Missing Information", INDEX(Table15[Entire Service Line Classification], MATCH(SUMIFS(Table15[Unique ID],Table15[System-Owned Portion],E10858,Table15[If Material Anything Other than "Lead" in Column E,Was Material Ever Previously Lead?],G10858,Table15[Customer-Owned Portion],O10858),Table15[Unique ID],0),0)))</f>
        <v/>
      </c>
    </row>
    <row r="10859" spans="2:23" x14ac:dyDescent="0.25">
      <c r="B10859" s="145"/>
      <c r="C10859" s="31"/>
      <c r="D10859" s="31"/>
      <c r="E10859" s="43"/>
      <c r="F10859" s="42"/>
      <c r="G10859" s="83"/>
      <c r="H10859" s="31"/>
      <c r="I10859" s="31"/>
      <c r="J10859" s="83"/>
      <c r="K10859" s="31"/>
      <c r="L10859" s="31"/>
      <c r="M10859" s="168"/>
      <c r="N10859" s="147"/>
      <c r="O10859" s="105"/>
      <c r="P10859" s="42"/>
      <c r="Q10859" s="31"/>
      <c r="R10859" s="83"/>
      <c r="S10859" s="31"/>
      <c r="T10859" s="31"/>
      <c r="U10859" s="168"/>
      <c r="V10859" s="149"/>
      <c r="W10859" s="140" t="str" cm="1">
        <f t="array" ref="W10859">IF(SUM(LEN(B10859:V10859))=0,"",IF(OR(OR(ISBLANK(F10859),SUM(LEN(C10859),LEN(D10859))=0),AND(NOT(E10859="Unknown"),ISBLANK(J10859)),AND(NOT(O10859="Unknown"),ISBLANK(R10859))),"Missing Information", INDEX(Table15[Entire Service Line Classification], MATCH(SUMIFS(Table15[Unique ID],Table15[System-Owned Portion],E10859,Table15[If Material Anything Other than "Lead" in Column E,Was Material Ever Previously Lead?],G10859,Table15[Customer-Owned Portion],O10859),Table15[Unique ID],0),0)))</f>
        <v/>
      </c>
    </row>
    <row r="10860" spans="2:23" x14ac:dyDescent="0.25">
      <c r="B10860" s="145"/>
      <c r="C10860" s="31"/>
      <c r="D10860" s="31"/>
      <c r="E10860" s="43"/>
      <c r="F10860" s="42"/>
      <c r="G10860" s="83"/>
      <c r="H10860" s="31"/>
      <c r="I10860" s="31"/>
      <c r="J10860" s="83"/>
      <c r="K10860" s="31"/>
      <c r="L10860" s="31"/>
      <c r="M10860" s="168"/>
      <c r="N10860" s="147"/>
      <c r="O10860" s="105"/>
      <c r="P10860" s="42"/>
      <c r="Q10860" s="31"/>
      <c r="R10860" s="83"/>
      <c r="S10860" s="31"/>
      <c r="T10860" s="31"/>
      <c r="U10860" s="168"/>
      <c r="V10860" s="149"/>
      <c r="W10860" s="140" t="str" cm="1">
        <f t="array" ref="W10860">IF(SUM(LEN(B10860:V10860))=0,"",IF(OR(OR(ISBLANK(F10860),SUM(LEN(C10860),LEN(D10860))=0),AND(NOT(E10860="Unknown"),ISBLANK(J10860)),AND(NOT(O10860="Unknown"),ISBLANK(R10860))),"Missing Information", INDEX(Table15[Entire Service Line Classification], MATCH(SUMIFS(Table15[Unique ID],Table15[System-Owned Portion],E10860,Table15[If Material Anything Other than "Lead" in Column E,Was Material Ever Previously Lead?],G10860,Table15[Customer-Owned Portion],O10860),Table15[Unique ID],0),0)))</f>
        <v/>
      </c>
    </row>
    <row r="10861" spans="2:23" x14ac:dyDescent="0.25">
      <c r="B10861" s="145"/>
      <c r="C10861" s="31"/>
      <c r="D10861" s="31"/>
      <c r="E10861" s="43"/>
      <c r="F10861" s="42"/>
      <c r="G10861" s="83"/>
      <c r="H10861" s="31"/>
      <c r="I10861" s="31"/>
      <c r="J10861" s="83"/>
      <c r="K10861" s="31"/>
      <c r="L10861" s="31"/>
      <c r="M10861" s="168"/>
      <c r="N10861" s="147"/>
      <c r="O10861" s="105"/>
      <c r="P10861" s="42"/>
      <c r="Q10861" s="31"/>
      <c r="R10861" s="83"/>
      <c r="S10861" s="31"/>
      <c r="T10861" s="31"/>
      <c r="U10861" s="168"/>
      <c r="V10861" s="149"/>
      <c r="W10861" s="140" t="str" cm="1">
        <f t="array" ref="W10861">IF(SUM(LEN(B10861:V10861))=0,"",IF(OR(OR(ISBLANK(F10861),SUM(LEN(C10861),LEN(D10861))=0),AND(NOT(E10861="Unknown"),ISBLANK(J10861)),AND(NOT(O10861="Unknown"),ISBLANK(R10861))),"Missing Information", INDEX(Table15[Entire Service Line Classification], MATCH(SUMIFS(Table15[Unique ID],Table15[System-Owned Portion],E10861,Table15[If Material Anything Other than "Lead" in Column E,Was Material Ever Previously Lead?],G10861,Table15[Customer-Owned Portion],O10861),Table15[Unique ID],0),0)))</f>
        <v/>
      </c>
    </row>
    <row r="10862" spans="2:23" x14ac:dyDescent="0.25">
      <c r="B10862" s="145"/>
      <c r="C10862" s="31"/>
      <c r="D10862" s="31"/>
      <c r="E10862" s="43"/>
      <c r="F10862" s="42"/>
      <c r="G10862" s="83"/>
      <c r="H10862" s="31"/>
      <c r="I10862" s="31"/>
      <c r="J10862" s="83"/>
      <c r="K10862" s="31"/>
      <c r="L10862" s="31"/>
      <c r="M10862" s="168"/>
      <c r="N10862" s="147"/>
      <c r="O10862" s="105"/>
      <c r="P10862" s="42"/>
      <c r="Q10862" s="31"/>
      <c r="R10862" s="83"/>
      <c r="S10862" s="31"/>
      <c r="T10862" s="31"/>
      <c r="U10862" s="168"/>
      <c r="V10862" s="149"/>
      <c r="W10862" s="140" t="str" cm="1">
        <f t="array" ref="W10862">IF(SUM(LEN(B10862:V10862))=0,"",IF(OR(OR(ISBLANK(F10862),SUM(LEN(C10862),LEN(D10862))=0),AND(NOT(E10862="Unknown"),ISBLANK(J10862)),AND(NOT(O10862="Unknown"),ISBLANK(R10862))),"Missing Information", INDEX(Table15[Entire Service Line Classification], MATCH(SUMIFS(Table15[Unique ID],Table15[System-Owned Portion],E10862,Table15[If Material Anything Other than "Lead" in Column E,Was Material Ever Previously Lead?],G10862,Table15[Customer-Owned Portion],O10862),Table15[Unique ID],0),0)))</f>
        <v/>
      </c>
    </row>
    <row r="10863" spans="2:23" x14ac:dyDescent="0.25">
      <c r="B10863" s="145"/>
      <c r="C10863" s="31"/>
      <c r="D10863" s="31"/>
      <c r="E10863" s="43"/>
      <c r="F10863" s="42"/>
      <c r="G10863" s="83"/>
      <c r="H10863" s="31"/>
      <c r="I10863" s="31"/>
      <c r="J10863" s="83"/>
      <c r="K10863" s="31"/>
      <c r="L10863" s="31"/>
      <c r="M10863" s="168"/>
      <c r="N10863" s="147"/>
      <c r="O10863" s="105"/>
      <c r="P10863" s="42"/>
      <c r="Q10863" s="31"/>
      <c r="R10863" s="83"/>
      <c r="S10863" s="31"/>
      <c r="T10863" s="31"/>
      <c r="U10863" s="168"/>
      <c r="V10863" s="149"/>
      <c r="W10863" s="140" t="str" cm="1">
        <f t="array" ref="W10863">IF(SUM(LEN(B10863:V10863))=0,"",IF(OR(OR(ISBLANK(F10863),SUM(LEN(C10863),LEN(D10863))=0),AND(NOT(E10863="Unknown"),ISBLANK(J10863)),AND(NOT(O10863="Unknown"),ISBLANK(R10863))),"Missing Information", INDEX(Table15[Entire Service Line Classification], MATCH(SUMIFS(Table15[Unique ID],Table15[System-Owned Portion],E10863,Table15[If Material Anything Other than "Lead" in Column E,Was Material Ever Previously Lead?],G10863,Table15[Customer-Owned Portion],O10863),Table15[Unique ID],0),0)))</f>
        <v/>
      </c>
    </row>
    <row r="10864" spans="2:23" x14ac:dyDescent="0.25">
      <c r="B10864" s="145"/>
      <c r="C10864" s="31"/>
      <c r="D10864" s="31"/>
      <c r="E10864" s="43"/>
      <c r="F10864" s="42"/>
      <c r="G10864" s="83"/>
      <c r="H10864" s="31"/>
      <c r="I10864" s="31"/>
      <c r="J10864" s="83"/>
      <c r="K10864" s="31"/>
      <c r="L10864" s="31"/>
      <c r="M10864" s="168"/>
      <c r="N10864" s="147"/>
      <c r="O10864" s="105"/>
      <c r="P10864" s="42"/>
      <c r="Q10864" s="31"/>
      <c r="R10864" s="83"/>
      <c r="S10864" s="31"/>
      <c r="T10864" s="31"/>
      <c r="U10864" s="168"/>
      <c r="V10864" s="149"/>
      <c r="W10864" s="140" t="str" cm="1">
        <f t="array" ref="W10864">IF(SUM(LEN(B10864:V10864))=0,"",IF(OR(OR(ISBLANK(F10864),SUM(LEN(C10864),LEN(D10864))=0),AND(NOT(E10864="Unknown"),ISBLANK(J10864)),AND(NOT(O10864="Unknown"),ISBLANK(R10864))),"Missing Information", INDEX(Table15[Entire Service Line Classification], MATCH(SUMIFS(Table15[Unique ID],Table15[System-Owned Portion],E10864,Table15[If Material Anything Other than "Lead" in Column E,Was Material Ever Previously Lead?],G10864,Table15[Customer-Owned Portion],O10864),Table15[Unique ID],0),0)))</f>
        <v/>
      </c>
    </row>
    <row r="10865" spans="2:23" x14ac:dyDescent="0.25">
      <c r="B10865" s="145"/>
      <c r="C10865" s="31"/>
      <c r="D10865" s="31"/>
      <c r="E10865" s="43"/>
      <c r="F10865" s="42"/>
      <c r="G10865" s="83"/>
      <c r="H10865" s="31"/>
      <c r="I10865" s="31"/>
      <c r="J10865" s="83"/>
      <c r="K10865" s="31"/>
      <c r="L10865" s="31"/>
      <c r="M10865" s="168"/>
      <c r="N10865" s="147"/>
      <c r="O10865" s="105"/>
      <c r="P10865" s="42"/>
      <c r="Q10865" s="31"/>
      <c r="R10865" s="83"/>
      <c r="S10865" s="31"/>
      <c r="T10865" s="31"/>
      <c r="U10865" s="168"/>
      <c r="V10865" s="149"/>
      <c r="W10865" s="140" t="str" cm="1">
        <f t="array" ref="W10865">IF(SUM(LEN(B10865:V10865))=0,"",IF(OR(OR(ISBLANK(F10865),SUM(LEN(C10865),LEN(D10865))=0),AND(NOT(E10865="Unknown"),ISBLANK(J10865)),AND(NOT(O10865="Unknown"),ISBLANK(R10865))),"Missing Information", INDEX(Table15[Entire Service Line Classification], MATCH(SUMIFS(Table15[Unique ID],Table15[System-Owned Portion],E10865,Table15[If Material Anything Other than "Lead" in Column E,Was Material Ever Previously Lead?],G10865,Table15[Customer-Owned Portion],O10865),Table15[Unique ID],0),0)))</f>
        <v/>
      </c>
    </row>
    <row r="10866" spans="2:23" x14ac:dyDescent="0.25">
      <c r="B10866" s="145"/>
      <c r="C10866" s="31"/>
      <c r="D10866" s="31"/>
      <c r="E10866" s="43"/>
      <c r="F10866" s="42"/>
      <c r="G10866" s="83"/>
      <c r="H10866" s="31"/>
      <c r="I10866" s="31"/>
      <c r="J10866" s="83"/>
      <c r="K10866" s="31"/>
      <c r="L10866" s="31"/>
      <c r="M10866" s="168"/>
      <c r="N10866" s="147"/>
      <c r="O10866" s="105"/>
      <c r="P10866" s="42"/>
      <c r="Q10866" s="31"/>
      <c r="R10866" s="83"/>
      <c r="S10866" s="31"/>
      <c r="T10866" s="31"/>
      <c r="U10866" s="168"/>
      <c r="V10866" s="149"/>
      <c r="W10866" s="140" t="str" cm="1">
        <f t="array" ref="W10866">IF(SUM(LEN(B10866:V10866))=0,"",IF(OR(OR(ISBLANK(F10866),SUM(LEN(C10866),LEN(D10866))=0),AND(NOT(E10866="Unknown"),ISBLANK(J10866)),AND(NOT(O10866="Unknown"),ISBLANK(R10866))),"Missing Information", INDEX(Table15[Entire Service Line Classification], MATCH(SUMIFS(Table15[Unique ID],Table15[System-Owned Portion],E10866,Table15[If Material Anything Other than "Lead" in Column E,Was Material Ever Previously Lead?],G10866,Table15[Customer-Owned Portion],O10866),Table15[Unique ID],0),0)))</f>
        <v/>
      </c>
    </row>
    <row r="10867" spans="2:23" x14ac:dyDescent="0.25">
      <c r="B10867" s="145"/>
      <c r="C10867" s="31"/>
      <c r="D10867" s="31"/>
      <c r="E10867" s="43"/>
      <c r="F10867" s="42"/>
      <c r="G10867" s="83"/>
      <c r="H10867" s="31"/>
      <c r="I10867" s="31"/>
      <c r="J10867" s="83"/>
      <c r="K10867" s="31"/>
      <c r="L10867" s="31"/>
      <c r="M10867" s="168"/>
      <c r="N10867" s="147"/>
      <c r="O10867" s="105"/>
      <c r="P10867" s="42"/>
      <c r="Q10867" s="31"/>
      <c r="R10867" s="83"/>
      <c r="S10867" s="31"/>
      <c r="T10867" s="31"/>
      <c r="U10867" s="168"/>
      <c r="V10867" s="149"/>
      <c r="W10867" s="140" t="str" cm="1">
        <f t="array" ref="W10867">IF(SUM(LEN(B10867:V10867))=0,"",IF(OR(OR(ISBLANK(F10867),SUM(LEN(C10867),LEN(D10867))=0),AND(NOT(E10867="Unknown"),ISBLANK(J10867)),AND(NOT(O10867="Unknown"),ISBLANK(R10867))),"Missing Information", INDEX(Table15[Entire Service Line Classification], MATCH(SUMIFS(Table15[Unique ID],Table15[System-Owned Portion],E10867,Table15[If Material Anything Other than "Lead" in Column E,Was Material Ever Previously Lead?],G10867,Table15[Customer-Owned Portion],O10867),Table15[Unique ID],0),0)))</f>
        <v/>
      </c>
    </row>
    <row r="10868" spans="2:23" x14ac:dyDescent="0.25">
      <c r="B10868" s="145"/>
      <c r="C10868" s="31"/>
      <c r="D10868" s="31"/>
      <c r="E10868" s="43"/>
      <c r="F10868" s="42"/>
      <c r="G10868" s="83"/>
      <c r="H10868" s="31"/>
      <c r="I10868" s="31"/>
      <c r="J10868" s="83"/>
      <c r="K10868" s="31"/>
      <c r="L10868" s="31"/>
      <c r="M10868" s="168"/>
      <c r="N10868" s="147"/>
      <c r="O10868" s="105"/>
      <c r="P10868" s="42"/>
      <c r="Q10868" s="31"/>
      <c r="R10868" s="83"/>
      <c r="S10868" s="31"/>
      <c r="T10868" s="31"/>
      <c r="U10868" s="168"/>
      <c r="V10868" s="149"/>
      <c r="W10868" s="140" t="str" cm="1">
        <f t="array" ref="W10868">IF(SUM(LEN(B10868:V10868))=0,"",IF(OR(OR(ISBLANK(F10868),SUM(LEN(C10868),LEN(D10868))=0),AND(NOT(E10868="Unknown"),ISBLANK(J10868)),AND(NOT(O10868="Unknown"),ISBLANK(R10868))),"Missing Information", INDEX(Table15[Entire Service Line Classification], MATCH(SUMIFS(Table15[Unique ID],Table15[System-Owned Portion],E10868,Table15[If Material Anything Other than "Lead" in Column E,Was Material Ever Previously Lead?],G10868,Table15[Customer-Owned Portion],O10868),Table15[Unique ID],0),0)))</f>
        <v/>
      </c>
    </row>
    <row r="10869" spans="2:23" x14ac:dyDescent="0.25">
      <c r="B10869" s="145"/>
      <c r="C10869" s="31"/>
      <c r="D10869" s="31"/>
      <c r="E10869" s="43"/>
      <c r="F10869" s="42"/>
      <c r="G10869" s="83"/>
      <c r="H10869" s="31"/>
      <c r="I10869" s="31"/>
      <c r="J10869" s="83"/>
      <c r="K10869" s="31"/>
      <c r="L10869" s="31"/>
      <c r="M10869" s="168"/>
      <c r="N10869" s="147"/>
      <c r="O10869" s="105"/>
      <c r="P10869" s="42"/>
      <c r="Q10869" s="31"/>
      <c r="R10869" s="83"/>
      <c r="S10869" s="31"/>
      <c r="T10869" s="31"/>
      <c r="U10869" s="168"/>
      <c r="V10869" s="149"/>
      <c r="W10869" s="140" t="str" cm="1">
        <f t="array" ref="W10869">IF(SUM(LEN(B10869:V10869))=0,"",IF(OR(OR(ISBLANK(F10869),SUM(LEN(C10869),LEN(D10869))=0),AND(NOT(E10869="Unknown"),ISBLANK(J10869)),AND(NOT(O10869="Unknown"),ISBLANK(R10869))),"Missing Information", INDEX(Table15[Entire Service Line Classification], MATCH(SUMIFS(Table15[Unique ID],Table15[System-Owned Portion],E10869,Table15[If Material Anything Other than "Lead" in Column E,Was Material Ever Previously Lead?],G10869,Table15[Customer-Owned Portion],O10869),Table15[Unique ID],0),0)))</f>
        <v/>
      </c>
    </row>
    <row r="10870" spans="2:23" x14ac:dyDescent="0.25">
      <c r="B10870" s="145"/>
      <c r="C10870" s="31"/>
      <c r="D10870" s="31"/>
      <c r="E10870" s="43"/>
      <c r="F10870" s="42"/>
      <c r="G10870" s="83"/>
      <c r="H10870" s="31"/>
      <c r="I10870" s="31"/>
      <c r="J10870" s="83"/>
      <c r="K10870" s="31"/>
      <c r="L10870" s="31"/>
      <c r="M10870" s="168"/>
      <c r="N10870" s="147"/>
      <c r="O10870" s="105"/>
      <c r="P10870" s="42"/>
      <c r="Q10870" s="31"/>
      <c r="R10870" s="83"/>
      <c r="S10870" s="31"/>
      <c r="T10870" s="31"/>
      <c r="U10870" s="168"/>
      <c r="V10870" s="149"/>
      <c r="W10870" s="140" t="str" cm="1">
        <f t="array" ref="W10870">IF(SUM(LEN(B10870:V10870))=0,"",IF(OR(OR(ISBLANK(F10870),SUM(LEN(C10870),LEN(D10870))=0),AND(NOT(E10870="Unknown"),ISBLANK(J10870)),AND(NOT(O10870="Unknown"),ISBLANK(R10870))),"Missing Information", INDEX(Table15[Entire Service Line Classification], MATCH(SUMIFS(Table15[Unique ID],Table15[System-Owned Portion],E10870,Table15[If Material Anything Other than "Lead" in Column E,Was Material Ever Previously Lead?],G10870,Table15[Customer-Owned Portion],O10870),Table15[Unique ID],0),0)))</f>
        <v/>
      </c>
    </row>
    <row r="10871" spans="2:23" x14ac:dyDescent="0.25">
      <c r="B10871" s="145"/>
      <c r="C10871" s="31"/>
      <c r="D10871" s="31"/>
      <c r="E10871" s="43"/>
      <c r="F10871" s="42"/>
      <c r="G10871" s="83"/>
      <c r="H10871" s="31"/>
      <c r="I10871" s="31"/>
      <c r="J10871" s="83"/>
      <c r="K10871" s="31"/>
      <c r="L10871" s="31"/>
      <c r="M10871" s="168"/>
      <c r="N10871" s="147"/>
      <c r="O10871" s="105"/>
      <c r="P10871" s="42"/>
      <c r="Q10871" s="31"/>
      <c r="R10871" s="83"/>
      <c r="S10871" s="31"/>
      <c r="T10871" s="31"/>
      <c r="U10871" s="168"/>
      <c r="V10871" s="149"/>
      <c r="W10871" s="140" t="str" cm="1">
        <f t="array" ref="W10871">IF(SUM(LEN(B10871:V10871))=0,"",IF(OR(OR(ISBLANK(F10871),SUM(LEN(C10871),LEN(D10871))=0),AND(NOT(E10871="Unknown"),ISBLANK(J10871)),AND(NOT(O10871="Unknown"),ISBLANK(R10871))),"Missing Information", INDEX(Table15[Entire Service Line Classification], MATCH(SUMIFS(Table15[Unique ID],Table15[System-Owned Portion],E10871,Table15[If Material Anything Other than "Lead" in Column E,Was Material Ever Previously Lead?],G10871,Table15[Customer-Owned Portion],O10871),Table15[Unique ID],0),0)))</f>
        <v/>
      </c>
    </row>
    <row r="10872" spans="2:23" x14ac:dyDescent="0.25">
      <c r="B10872" s="145"/>
      <c r="C10872" s="31"/>
      <c r="D10872" s="31"/>
      <c r="E10872" s="43"/>
      <c r="F10872" s="42"/>
      <c r="G10872" s="83"/>
      <c r="H10872" s="31"/>
      <c r="I10872" s="31"/>
      <c r="J10872" s="83"/>
      <c r="K10872" s="31"/>
      <c r="L10872" s="31"/>
      <c r="M10872" s="168"/>
      <c r="N10872" s="147"/>
      <c r="O10872" s="105"/>
      <c r="P10872" s="42"/>
      <c r="Q10872" s="31"/>
      <c r="R10872" s="83"/>
      <c r="S10872" s="31"/>
      <c r="T10872" s="31"/>
      <c r="U10872" s="168"/>
      <c r="V10872" s="149"/>
      <c r="W10872" s="140" t="str" cm="1">
        <f t="array" ref="W10872">IF(SUM(LEN(B10872:V10872))=0,"",IF(OR(OR(ISBLANK(F10872),SUM(LEN(C10872),LEN(D10872))=0),AND(NOT(E10872="Unknown"),ISBLANK(J10872)),AND(NOT(O10872="Unknown"),ISBLANK(R10872))),"Missing Information", INDEX(Table15[Entire Service Line Classification], MATCH(SUMIFS(Table15[Unique ID],Table15[System-Owned Portion],E10872,Table15[If Material Anything Other than "Lead" in Column E,Was Material Ever Previously Lead?],G10872,Table15[Customer-Owned Portion],O10872),Table15[Unique ID],0),0)))</f>
        <v/>
      </c>
    </row>
    <row r="10873" spans="2:23" x14ac:dyDescent="0.25">
      <c r="B10873" s="145"/>
      <c r="C10873" s="31"/>
      <c r="D10873" s="31"/>
      <c r="E10873" s="43"/>
      <c r="F10873" s="42"/>
      <c r="G10873" s="83"/>
      <c r="H10873" s="31"/>
      <c r="I10873" s="31"/>
      <c r="J10873" s="83"/>
      <c r="K10873" s="31"/>
      <c r="L10873" s="31"/>
      <c r="M10873" s="168"/>
      <c r="N10873" s="147"/>
      <c r="O10873" s="105"/>
      <c r="P10873" s="42"/>
      <c r="Q10873" s="31"/>
      <c r="R10873" s="83"/>
      <c r="S10873" s="31"/>
      <c r="T10873" s="31"/>
      <c r="U10873" s="168"/>
      <c r="V10873" s="149"/>
      <c r="W10873" s="140" t="str" cm="1">
        <f t="array" ref="W10873">IF(SUM(LEN(B10873:V10873))=0,"",IF(OR(OR(ISBLANK(F10873),SUM(LEN(C10873),LEN(D10873))=0),AND(NOT(E10873="Unknown"),ISBLANK(J10873)),AND(NOT(O10873="Unknown"),ISBLANK(R10873))),"Missing Information", INDEX(Table15[Entire Service Line Classification], MATCH(SUMIFS(Table15[Unique ID],Table15[System-Owned Portion],E10873,Table15[If Material Anything Other than "Lead" in Column E,Was Material Ever Previously Lead?],G10873,Table15[Customer-Owned Portion],O10873),Table15[Unique ID],0),0)))</f>
        <v/>
      </c>
    </row>
    <row r="10874" spans="2:23" x14ac:dyDescent="0.25">
      <c r="B10874" s="145"/>
      <c r="C10874" s="31"/>
      <c r="D10874" s="31"/>
      <c r="E10874" s="43"/>
      <c r="F10874" s="42"/>
      <c r="G10874" s="83"/>
      <c r="H10874" s="31"/>
      <c r="I10874" s="31"/>
      <c r="J10874" s="83"/>
      <c r="K10874" s="31"/>
      <c r="L10874" s="31"/>
      <c r="M10874" s="168"/>
      <c r="N10874" s="147"/>
      <c r="O10874" s="105"/>
      <c r="P10874" s="42"/>
      <c r="Q10874" s="31"/>
      <c r="R10874" s="83"/>
      <c r="S10874" s="31"/>
      <c r="T10874" s="31"/>
      <c r="U10874" s="168"/>
      <c r="V10874" s="149"/>
      <c r="W10874" s="140" t="str" cm="1">
        <f t="array" ref="W10874">IF(SUM(LEN(B10874:V10874))=0,"",IF(OR(OR(ISBLANK(F10874),SUM(LEN(C10874),LEN(D10874))=0),AND(NOT(E10874="Unknown"),ISBLANK(J10874)),AND(NOT(O10874="Unknown"),ISBLANK(R10874))),"Missing Information", INDEX(Table15[Entire Service Line Classification], MATCH(SUMIFS(Table15[Unique ID],Table15[System-Owned Portion],E10874,Table15[If Material Anything Other than "Lead" in Column E,Was Material Ever Previously Lead?],G10874,Table15[Customer-Owned Portion],O10874),Table15[Unique ID],0),0)))</f>
        <v/>
      </c>
    </row>
    <row r="10875" spans="2:23" x14ac:dyDescent="0.25">
      <c r="B10875" s="145"/>
      <c r="C10875" s="31"/>
      <c r="D10875" s="31"/>
      <c r="E10875" s="43"/>
      <c r="F10875" s="42"/>
      <c r="G10875" s="83"/>
      <c r="H10875" s="31"/>
      <c r="I10875" s="31"/>
      <c r="J10875" s="83"/>
      <c r="K10875" s="31"/>
      <c r="L10875" s="31"/>
      <c r="M10875" s="168"/>
      <c r="N10875" s="147"/>
      <c r="O10875" s="105"/>
      <c r="P10875" s="42"/>
      <c r="Q10875" s="31"/>
      <c r="R10875" s="83"/>
      <c r="S10875" s="31"/>
      <c r="T10875" s="31"/>
      <c r="U10875" s="168"/>
      <c r="V10875" s="149"/>
      <c r="W10875" s="140" t="str" cm="1">
        <f t="array" ref="W10875">IF(SUM(LEN(B10875:V10875))=0,"",IF(OR(OR(ISBLANK(F10875),SUM(LEN(C10875),LEN(D10875))=0),AND(NOT(E10875="Unknown"),ISBLANK(J10875)),AND(NOT(O10875="Unknown"),ISBLANK(R10875))),"Missing Information", INDEX(Table15[Entire Service Line Classification], MATCH(SUMIFS(Table15[Unique ID],Table15[System-Owned Portion],E10875,Table15[If Material Anything Other than "Lead" in Column E,Was Material Ever Previously Lead?],G10875,Table15[Customer-Owned Portion],O10875),Table15[Unique ID],0),0)))</f>
        <v/>
      </c>
    </row>
    <row r="10876" spans="2:23" x14ac:dyDescent="0.25">
      <c r="B10876" s="145"/>
      <c r="C10876" s="31"/>
      <c r="D10876" s="31"/>
      <c r="E10876" s="43"/>
      <c r="F10876" s="42"/>
      <c r="G10876" s="83"/>
      <c r="H10876" s="31"/>
      <c r="I10876" s="31"/>
      <c r="J10876" s="83"/>
      <c r="K10876" s="31"/>
      <c r="L10876" s="31"/>
      <c r="M10876" s="168"/>
      <c r="N10876" s="147"/>
      <c r="O10876" s="105"/>
      <c r="P10876" s="42"/>
      <c r="Q10876" s="31"/>
      <c r="R10876" s="83"/>
      <c r="S10876" s="31"/>
      <c r="T10876" s="31"/>
      <c r="U10876" s="168"/>
      <c r="V10876" s="149"/>
      <c r="W10876" s="140" t="str" cm="1">
        <f t="array" ref="W10876">IF(SUM(LEN(B10876:V10876))=0,"",IF(OR(OR(ISBLANK(F10876),SUM(LEN(C10876),LEN(D10876))=0),AND(NOT(E10876="Unknown"),ISBLANK(J10876)),AND(NOT(O10876="Unknown"),ISBLANK(R10876))),"Missing Information", INDEX(Table15[Entire Service Line Classification], MATCH(SUMIFS(Table15[Unique ID],Table15[System-Owned Portion],E10876,Table15[If Material Anything Other than "Lead" in Column E,Was Material Ever Previously Lead?],G10876,Table15[Customer-Owned Portion],O10876),Table15[Unique ID],0),0)))</f>
        <v/>
      </c>
    </row>
    <row r="10877" spans="2:23" x14ac:dyDescent="0.25">
      <c r="B10877" s="145"/>
      <c r="C10877" s="31"/>
      <c r="D10877" s="31"/>
      <c r="E10877" s="43"/>
      <c r="F10877" s="42"/>
      <c r="G10877" s="83"/>
      <c r="H10877" s="31"/>
      <c r="I10877" s="31"/>
      <c r="J10877" s="83"/>
      <c r="K10877" s="31"/>
      <c r="L10877" s="31"/>
      <c r="M10877" s="168"/>
      <c r="N10877" s="147"/>
      <c r="O10877" s="105"/>
      <c r="P10877" s="42"/>
      <c r="Q10877" s="31"/>
      <c r="R10877" s="83"/>
      <c r="S10877" s="31"/>
      <c r="T10877" s="31"/>
      <c r="U10877" s="168"/>
      <c r="V10877" s="149"/>
      <c r="W10877" s="140" t="str" cm="1">
        <f t="array" ref="W10877">IF(SUM(LEN(B10877:V10877))=0,"",IF(OR(OR(ISBLANK(F10877),SUM(LEN(C10877),LEN(D10877))=0),AND(NOT(E10877="Unknown"),ISBLANK(J10877)),AND(NOT(O10877="Unknown"),ISBLANK(R10877))),"Missing Information", INDEX(Table15[Entire Service Line Classification], MATCH(SUMIFS(Table15[Unique ID],Table15[System-Owned Portion],E10877,Table15[If Material Anything Other than "Lead" in Column E,Was Material Ever Previously Lead?],G10877,Table15[Customer-Owned Portion],O10877),Table15[Unique ID],0),0)))</f>
        <v/>
      </c>
    </row>
    <row r="10878" spans="2:23" x14ac:dyDescent="0.25">
      <c r="B10878" s="145"/>
      <c r="C10878" s="31"/>
      <c r="D10878" s="31"/>
      <c r="E10878" s="43"/>
      <c r="F10878" s="42"/>
      <c r="G10878" s="83"/>
      <c r="H10878" s="31"/>
      <c r="I10878" s="31"/>
      <c r="J10878" s="83"/>
      <c r="K10878" s="31"/>
      <c r="L10878" s="31"/>
      <c r="M10878" s="168"/>
      <c r="N10878" s="147"/>
      <c r="O10878" s="105"/>
      <c r="P10878" s="42"/>
      <c r="Q10878" s="31"/>
      <c r="R10878" s="83"/>
      <c r="S10878" s="31"/>
      <c r="T10878" s="31"/>
      <c r="U10878" s="168"/>
      <c r="V10878" s="149"/>
      <c r="W10878" s="140" t="str" cm="1">
        <f t="array" ref="W10878">IF(SUM(LEN(B10878:V10878))=0,"",IF(OR(OR(ISBLANK(F10878),SUM(LEN(C10878),LEN(D10878))=0),AND(NOT(E10878="Unknown"),ISBLANK(J10878)),AND(NOT(O10878="Unknown"),ISBLANK(R10878))),"Missing Information", INDEX(Table15[Entire Service Line Classification], MATCH(SUMIFS(Table15[Unique ID],Table15[System-Owned Portion],E10878,Table15[If Material Anything Other than "Lead" in Column E,Was Material Ever Previously Lead?],G10878,Table15[Customer-Owned Portion],O10878),Table15[Unique ID],0),0)))</f>
        <v/>
      </c>
    </row>
    <row r="10879" spans="2:23" x14ac:dyDescent="0.25">
      <c r="B10879" s="145"/>
      <c r="C10879" s="31"/>
      <c r="D10879" s="31"/>
      <c r="E10879" s="43"/>
      <c r="F10879" s="42"/>
      <c r="G10879" s="83"/>
      <c r="H10879" s="31"/>
      <c r="I10879" s="31"/>
      <c r="J10879" s="83"/>
      <c r="K10879" s="31"/>
      <c r="L10879" s="31"/>
      <c r="M10879" s="168"/>
      <c r="N10879" s="147"/>
      <c r="O10879" s="105"/>
      <c r="P10879" s="42"/>
      <c r="Q10879" s="31"/>
      <c r="R10879" s="83"/>
      <c r="S10879" s="31"/>
      <c r="T10879" s="31"/>
      <c r="U10879" s="168"/>
      <c r="V10879" s="149"/>
      <c r="W10879" s="140" t="str" cm="1">
        <f t="array" ref="W10879">IF(SUM(LEN(B10879:V10879))=0,"",IF(OR(OR(ISBLANK(F10879),SUM(LEN(C10879),LEN(D10879))=0),AND(NOT(E10879="Unknown"),ISBLANK(J10879)),AND(NOT(O10879="Unknown"),ISBLANK(R10879))),"Missing Information", INDEX(Table15[Entire Service Line Classification], MATCH(SUMIFS(Table15[Unique ID],Table15[System-Owned Portion],E10879,Table15[If Material Anything Other than "Lead" in Column E,Was Material Ever Previously Lead?],G10879,Table15[Customer-Owned Portion],O10879),Table15[Unique ID],0),0)))</f>
        <v/>
      </c>
    </row>
    <row r="10880" spans="2:23" x14ac:dyDescent="0.25">
      <c r="B10880" s="145"/>
      <c r="C10880" s="31"/>
      <c r="D10880" s="31"/>
      <c r="E10880" s="43"/>
      <c r="F10880" s="42"/>
      <c r="G10880" s="83"/>
      <c r="H10880" s="31"/>
      <c r="I10880" s="31"/>
      <c r="J10880" s="83"/>
      <c r="K10880" s="31"/>
      <c r="L10880" s="31"/>
      <c r="M10880" s="168"/>
      <c r="N10880" s="147"/>
      <c r="O10880" s="105"/>
      <c r="P10880" s="42"/>
      <c r="Q10880" s="31"/>
      <c r="R10880" s="83"/>
      <c r="S10880" s="31"/>
      <c r="T10880" s="31"/>
      <c r="U10880" s="168"/>
      <c r="V10880" s="149"/>
      <c r="W10880" s="140" t="str" cm="1">
        <f t="array" ref="W10880">IF(SUM(LEN(B10880:V10880))=0,"",IF(OR(OR(ISBLANK(F10880),SUM(LEN(C10880),LEN(D10880))=0),AND(NOT(E10880="Unknown"),ISBLANK(J10880)),AND(NOT(O10880="Unknown"),ISBLANK(R10880))),"Missing Information", INDEX(Table15[Entire Service Line Classification], MATCH(SUMIFS(Table15[Unique ID],Table15[System-Owned Portion],E10880,Table15[If Material Anything Other than "Lead" in Column E,Was Material Ever Previously Lead?],G10880,Table15[Customer-Owned Portion],O10880),Table15[Unique ID],0),0)))</f>
        <v/>
      </c>
    </row>
    <row r="10881" spans="2:23" x14ac:dyDescent="0.25">
      <c r="B10881" s="145"/>
      <c r="C10881" s="31"/>
      <c r="D10881" s="31"/>
      <c r="E10881" s="43"/>
      <c r="F10881" s="42"/>
      <c r="G10881" s="83"/>
      <c r="H10881" s="31"/>
      <c r="I10881" s="31"/>
      <c r="J10881" s="83"/>
      <c r="K10881" s="31"/>
      <c r="L10881" s="31"/>
      <c r="M10881" s="168"/>
      <c r="N10881" s="147"/>
      <c r="O10881" s="105"/>
      <c r="P10881" s="42"/>
      <c r="Q10881" s="31"/>
      <c r="R10881" s="83"/>
      <c r="S10881" s="31"/>
      <c r="T10881" s="31"/>
      <c r="U10881" s="168"/>
      <c r="V10881" s="149"/>
      <c r="W10881" s="140" t="str" cm="1">
        <f t="array" ref="W10881">IF(SUM(LEN(B10881:V10881))=0,"",IF(OR(OR(ISBLANK(F10881),SUM(LEN(C10881),LEN(D10881))=0),AND(NOT(E10881="Unknown"),ISBLANK(J10881)),AND(NOT(O10881="Unknown"),ISBLANK(R10881))),"Missing Information", INDEX(Table15[Entire Service Line Classification], MATCH(SUMIFS(Table15[Unique ID],Table15[System-Owned Portion],E10881,Table15[If Material Anything Other than "Lead" in Column E,Was Material Ever Previously Lead?],G10881,Table15[Customer-Owned Portion],O10881),Table15[Unique ID],0),0)))</f>
        <v/>
      </c>
    </row>
    <row r="10882" spans="2:23" x14ac:dyDescent="0.25">
      <c r="B10882" s="145"/>
      <c r="C10882" s="31"/>
      <c r="D10882" s="31"/>
      <c r="E10882" s="43"/>
      <c r="F10882" s="42"/>
      <c r="G10882" s="83"/>
      <c r="H10882" s="31"/>
      <c r="I10882" s="31"/>
      <c r="J10882" s="83"/>
      <c r="K10882" s="31"/>
      <c r="L10882" s="31"/>
      <c r="M10882" s="168"/>
      <c r="N10882" s="147"/>
      <c r="O10882" s="105"/>
      <c r="P10882" s="42"/>
      <c r="Q10882" s="31"/>
      <c r="R10882" s="83"/>
      <c r="S10882" s="31"/>
      <c r="T10882" s="31"/>
      <c r="U10882" s="168"/>
      <c r="V10882" s="149"/>
      <c r="W10882" s="140" t="str" cm="1">
        <f t="array" ref="W10882">IF(SUM(LEN(B10882:V10882))=0,"",IF(OR(OR(ISBLANK(F10882),SUM(LEN(C10882),LEN(D10882))=0),AND(NOT(E10882="Unknown"),ISBLANK(J10882)),AND(NOT(O10882="Unknown"),ISBLANK(R10882))),"Missing Information", INDEX(Table15[Entire Service Line Classification], MATCH(SUMIFS(Table15[Unique ID],Table15[System-Owned Portion],E10882,Table15[If Material Anything Other than "Lead" in Column E,Was Material Ever Previously Lead?],G10882,Table15[Customer-Owned Portion],O10882),Table15[Unique ID],0),0)))</f>
        <v/>
      </c>
    </row>
    <row r="10883" spans="2:23" x14ac:dyDescent="0.25">
      <c r="B10883" s="145"/>
      <c r="C10883" s="31"/>
      <c r="D10883" s="31"/>
      <c r="E10883" s="43"/>
      <c r="F10883" s="42"/>
      <c r="G10883" s="83"/>
      <c r="H10883" s="31"/>
      <c r="I10883" s="31"/>
      <c r="J10883" s="83"/>
      <c r="K10883" s="31"/>
      <c r="L10883" s="31"/>
      <c r="M10883" s="168"/>
      <c r="N10883" s="147"/>
      <c r="O10883" s="105"/>
      <c r="P10883" s="42"/>
      <c r="Q10883" s="31"/>
      <c r="R10883" s="83"/>
      <c r="S10883" s="31"/>
      <c r="T10883" s="31"/>
      <c r="U10883" s="168"/>
      <c r="V10883" s="149"/>
      <c r="W10883" s="140" t="str" cm="1">
        <f t="array" ref="W10883">IF(SUM(LEN(B10883:V10883))=0,"",IF(OR(OR(ISBLANK(F10883),SUM(LEN(C10883),LEN(D10883))=0),AND(NOT(E10883="Unknown"),ISBLANK(J10883)),AND(NOT(O10883="Unknown"),ISBLANK(R10883))),"Missing Information", INDEX(Table15[Entire Service Line Classification], MATCH(SUMIFS(Table15[Unique ID],Table15[System-Owned Portion],E10883,Table15[If Material Anything Other than "Lead" in Column E,Was Material Ever Previously Lead?],G10883,Table15[Customer-Owned Portion],O10883),Table15[Unique ID],0),0)))</f>
        <v/>
      </c>
    </row>
    <row r="10884" spans="2:23" x14ac:dyDescent="0.25">
      <c r="B10884" s="145"/>
      <c r="C10884" s="31"/>
      <c r="D10884" s="31"/>
      <c r="E10884" s="43"/>
      <c r="F10884" s="42"/>
      <c r="G10884" s="83"/>
      <c r="H10884" s="31"/>
      <c r="I10884" s="31"/>
      <c r="J10884" s="83"/>
      <c r="K10884" s="31"/>
      <c r="L10884" s="31"/>
      <c r="M10884" s="168"/>
      <c r="N10884" s="147"/>
      <c r="O10884" s="105"/>
      <c r="P10884" s="42"/>
      <c r="Q10884" s="31"/>
      <c r="R10884" s="83"/>
      <c r="S10884" s="31"/>
      <c r="T10884" s="31"/>
      <c r="U10884" s="168"/>
      <c r="V10884" s="149"/>
      <c r="W10884" s="140" t="str" cm="1">
        <f t="array" ref="W10884">IF(SUM(LEN(B10884:V10884))=0,"",IF(OR(OR(ISBLANK(F10884),SUM(LEN(C10884),LEN(D10884))=0),AND(NOT(E10884="Unknown"),ISBLANK(J10884)),AND(NOT(O10884="Unknown"),ISBLANK(R10884))),"Missing Information", INDEX(Table15[Entire Service Line Classification], MATCH(SUMIFS(Table15[Unique ID],Table15[System-Owned Portion],E10884,Table15[If Material Anything Other than "Lead" in Column E,Was Material Ever Previously Lead?],G10884,Table15[Customer-Owned Portion],O10884),Table15[Unique ID],0),0)))</f>
        <v/>
      </c>
    </row>
    <row r="10885" spans="2:23" x14ac:dyDescent="0.25">
      <c r="B10885" s="145"/>
      <c r="C10885" s="31"/>
      <c r="D10885" s="31"/>
      <c r="E10885" s="43"/>
      <c r="F10885" s="42"/>
      <c r="G10885" s="83"/>
      <c r="H10885" s="31"/>
      <c r="I10885" s="31"/>
      <c r="J10885" s="83"/>
      <c r="K10885" s="31"/>
      <c r="L10885" s="31"/>
      <c r="M10885" s="168"/>
      <c r="N10885" s="147"/>
      <c r="O10885" s="105"/>
      <c r="P10885" s="42"/>
      <c r="Q10885" s="31"/>
      <c r="R10885" s="83"/>
      <c r="S10885" s="31"/>
      <c r="T10885" s="31"/>
      <c r="U10885" s="168"/>
      <c r="V10885" s="149"/>
      <c r="W10885" s="140" t="str" cm="1">
        <f t="array" ref="W10885">IF(SUM(LEN(B10885:V10885))=0,"",IF(OR(OR(ISBLANK(F10885),SUM(LEN(C10885),LEN(D10885))=0),AND(NOT(E10885="Unknown"),ISBLANK(J10885)),AND(NOT(O10885="Unknown"),ISBLANK(R10885))),"Missing Information", INDEX(Table15[Entire Service Line Classification], MATCH(SUMIFS(Table15[Unique ID],Table15[System-Owned Portion],E10885,Table15[If Material Anything Other than "Lead" in Column E,Was Material Ever Previously Lead?],G10885,Table15[Customer-Owned Portion],O10885),Table15[Unique ID],0),0)))</f>
        <v/>
      </c>
    </row>
    <row r="10886" spans="2:23" x14ac:dyDescent="0.25">
      <c r="B10886" s="145"/>
      <c r="C10886" s="31"/>
      <c r="D10886" s="31"/>
      <c r="E10886" s="43"/>
      <c r="F10886" s="42"/>
      <c r="G10886" s="83"/>
      <c r="H10886" s="31"/>
      <c r="I10886" s="31"/>
      <c r="J10886" s="83"/>
      <c r="K10886" s="31"/>
      <c r="L10886" s="31"/>
      <c r="M10886" s="168"/>
      <c r="N10886" s="147"/>
      <c r="O10886" s="105"/>
      <c r="P10886" s="42"/>
      <c r="Q10886" s="31"/>
      <c r="R10886" s="83"/>
      <c r="S10886" s="31"/>
      <c r="T10886" s="31"/>
      <c r="U10886" s="168"/>
      <c r="V10886" s="149"/>
      <c r="W10886" s="140" t="str" cm="1">
        <f t="array" ref="W10886">IF(SUM(LEN(B10886:V10886))=0,"",IF(OR(OR(ISBLANK(F10886),SUM(LEN(C10886),LEN(D10886))=0),AND(NOT(E10886="Unknown"),ISBLANK(J10886)),AND(NOT(O10886="Unknown"),ISBLANK(R10886))),"Missing Information", INDEX(Table15[Entire Service Line Classification], MATCH(SUMIFS(Table15[Unique ID],Table15[System-Owned Portion],E10886,Table15[If Material Anything Other than "Lead" in Column E,Was Material Ever Previously Lead?],G10886,Table15[Customer-Owned Portion],O10886),Table15[Unique ID],0),0)))</f>
        <v/>
      </c>
    </row>
    <row r="10887" spans="2:23" x14ac:dyDescent="0.25">
      <c r="B10887" s="145"/>
      <c r="C10887" s="31"/>
      <c r="D10887" s="31"/>
      <c r="E10887" s="43"/>
      <c r="F10887" s="42"/>
      <c r="G10887" s="83"/>
      <c r="H10887" s="31"/>
      <c r="I10887" s="31"/>
      <c r="J10887" s="83"/>
      <c r="K10887" s="31"/>
      <c r="L10887" s="31"/>
      <c r="M10887" s="168"/>
      <c r="N10887" s="147"/>
      <c r="O10887" s="105"/>
      <c r="P10887" s="42"/>
      <c r="Q10887" s="31"/>
      <c r="R10887" s="83"/>
      <c r="S10887" s="31"/>
      <c r="T10887" s="31"/>
      <c r="U10887" s="168"/>
      <c r="V10887" s="149"/>
      <c r="W10887" s="140" t="str" cm="1">
        <f t="array" ref="W10887">IF(SUM(LEN(B10887:V10887))=0,"",IF(OR(OR(ISBLANK(F10887),SUM(LEN(C10887),LEN(D10887))=0),AND(NOT(E10887="Unknown"),ISBLANK(J10887)),AND(NOT(O10887="Unknown"),ISBLANK(R10887))),"Missing Information", INDEX(Table15[Entire Service Line Classification], MATCH(SUMIFS(Table15[Unique ID],Table15[System-Owned Portion],E10887,Table15[If Material Anything Other than "Lead" in Column E,Was Material Ever Previously Lead?],G10887,Table15[Customer-Owned Portion],O10887),Table15[Unique ID],0),0)))</f>
        <v/>
      </c>
    </row>
    <row r="10888" spans="2:23" x14ac:dyDescent="0.25">
      <c r="B10888" s="145"/>
      <c r="C10888" s="31"/>
      <c r="D10888" s="31"/>
      <c r="E10888" s="43"/>
      <c r="F10888" s="42"/>
      <c r="G10888" s="83"/>
      <c r="H10888" s="31"/>
      <c r="I10888" s="31"/>
      <c r="J10888" s="83"/>
      <c r="K10888" s="31"/>
      <c r="L10888" s="31"/>
      <c r="M10888" s="168"/>
      <c r="N10888" s="147"/>
      <c r="O10888" s="105"/>
      <c r="P10888" s="42"/>
      <c r="Q10888" s="31"/>
      <c r="R10888" s="83"/>
      <c r="S10888" s="31"/>
      <c r="T10888" s="31"/>
      <c r="U10888" s="168"/>
      <c r="V10888" s="149"/>
      <c r="W10888" s="140" t="str" cm="1">
        <f t="array" ref="W10888">IF(SUM(LEN(B10888:V10888))=0,"",IF(OR(OR(ISBLANK(F10888),SUM(LEN(C10888),LEN(D10888))=0),AND(NOT(E10888="Unknown"),ISBLANK(J10888)),AND(NOT(O10888="Unknown"),ISBLANK(R10888))),"Missing Information", INDEX(Table15[Entire Service Line Classification], MATCH(SUMIFS(Table15[Unique ID],Table15[System-Owned Portion],E10888,Table15[If Material Anything Other than "Lead" in Column E,Was Material Ever Previously Lead?],G10888,Table15[Customer-Owned Portion],O10888),Table15[Unique ID],0),0)))</f>
        <v/>
      </c>
    </row>
    <row r="10889" spans="2:23" x14ac:dyDescent="0.25">
      <c r="B10889" s="145"/>
      <c r="C10889" s="31"/>
      <c r="D10889" s="31"/>
      <c r="E10889" s="43"/>
      <c r="F10889" s="42"/>
      <c r="G10889" s="83"/>
      <c r="H10889" s="31"/>
      <c r="I10889" s="31"/>
      <c r="J10889" s="83"/>
      <c r="K10889" s="31"/>
      <c r="L10889" s="31"/>
      <c r="M10889" s="168"/>
      <c r="N10889" s="147"/>
      <c r="O10889" s="105"/>
      <c r="P10889" s="42"/>
      <c r="Q10889" s="31"/>
      <c r="R10889" s="83"/>
      <c r="S10889" s="31"/>
      <c r="T10889" s="31"/>
      <c r="U10889" s="168"/>
      <c r="V10889" s="149"/>
      <c r="W10889" s="140" t="str" cm="1">
        <f t="array" ref="W10889">IF(SUM(LEN(B10889:V10889))=0,"",IF(OR(OR(ISBLANK(F10889),SUM(LEN(C10889),LEN(D10889))=0),AND(NOT(E10889="Unknown"),ISBLANK(J10889)),AND(NOT(O10889="Unknown"),ISBLANK(R10889))),"Missing Information", INDEX(Table15[Entire Service Line Classification], MATCH(SUMIFS(Table15[Unique ID],Table15[System-Owned Portion],E10889,Table15[If Material Anything Other than "Lead" in Column E,Was Material Ever Previously Lead?],G10889,Table15[Customer-Owned Portion],O10889),Table15[Unique ID],0),0)))</f>
        <v/>
      </c>
    </row>
    <row r="10890" spans="2:23" x14ac:dyDescent="0.25">
      <c r="B10890" s="145"/>
      <c r="C10890" s="31"/>
      <c r="D10890" s="31"/>
      <c r="E10890" s="43"/>
      <c r="F10890" s="42"/>
      <c r="G10890" s="83"/>
      <c r="H10890" s="31"/>
      <c r="I10890" s="31"/>
      <c r="J10890" s="83"/>
      <c r="K10890" s="31"/>
      <c r="L10890" s="31"/>
      <c r="M10890" s="168"/>
      <c r="N10890" s="147"/>
      <c r="O10890" s="105"/>
      <c r="P10890" s="42"/>
      <c r="Q10890" s="31"/>
      <c r="R10890" s="83"/>
      <c r="S10890" s="31"/>
      <c r="T10890" s="31"/>
      <c r="U10890" s="168"/>
      <c r="V10890" s="149"/>
      <c r="W10890" s="140" t="str" cm="1">
        <f t="array" ref="W10890">IF(SUM(LEN(B10890:V10890))=0,"",IF(OR(OR(ISBLANK(F10890),SUM(LEN(C10890),LEN(D10890))=0),AND(NOT(E10890="Unknown"),ISBLANK(J10890)),AND(NOT(O10890="Unknown"),ISBLANK(R10890))),"Missing Information", INDEX(Table15[Entire Service Line Classification], MATCH(SUMIFS(Table15[Unique ID],Table15[System-Owned Portion],E10890,Table15[If Material Anything Other than "Lead" in Column E,Was Material Ever Previously Lead?],G10890,Table15[Customer-Owned Portion],O10890),Table15[Unique ID],0),0)))</f>
        <v/>
      </c>
    </row>
    <row r="10891" spans="2:23" x14ac:dyDescent="0.25">
      <c r="B10891" s="145"/>
      <c r="C10891" s="31"/>
      <c r="D10891" s="31"/>
      <c r="E10891" s="43"/>
      <c r="F10891" s="42"/>
      <c r="G10891" s="83"/>
      <c r="H10891" s="31"/>
      <c r="I10891" s="31"/>
      <c r="J10891" s="83"/>
      <c r="K10891" s="31"/>
      <c r="L10891" s="31"/>
      <c r="M10891" s="168"/>
      <c r="N10891" s="147"/>
      <c r="O10891" s="105"/>
      <c r="P10891" s="42"/>
      <c r="Q10891" s="31"/>
      <c r="R10891" s="83"/>
      <c r="S10891" s="31"/>
      <c r="T10891" s="31"/>
      <c r="U10891" s="168"/>
      <c r="V10891" s="149"/>
      <c r="W10891" s="140" t="str" cm="1">
        <f t="array" ref="W10891">IF(SUM(LEN(B10891:V10891))=0,"",IF(OR(OR(ISBLANK(F10891),SUM(LEN(C10891),LEN(D10891))=0),AND(NOT(E10891="Unknown"),ISBLANK(J10891)),AND(NOT(O10891="Unknown"),ISBLANK(R10891))),"Missing Information", INDEX(Table15[Entire Service Line Classification], MATCH(SUMIFS(Table15[Unique ID],Table15[System-Owned Portion],E10891,Table15[If Material Anything Other than "Lead" in Column E,Was Material Ever Previously Lead?],G10891,Table15[Customer-Owned Portion],O10891),Table15[Unique ID],0),0)))</f>
        <v/>
      </c>
    </row>
    <row r="10892" spans="2:23" x14ac:dyDescent="0.25">
      <c r="B10892" s="145"/>
      <c r="C10892" s="31"/>
      <c r="D10892" s="31"/>
      <c r="E10892" s="43"/>
      <c r="F10892" s="42"/>
      <c r="G10892" s="83"/>
      <c r="H10892" s="31"/>
      <c r="I10892" s="31"/>
      <c r="J10892" s="83"/>
      <c r="K10892" s="31"/>
      <c r="L10892" s="31"/>
      <c r="M10892" s="168"/>
      <c r="N10892" s="147"/>
      <c r="O10892" s="105"/>
      <c r="P10892" s="42"/>
      <c r="Q10892" s="31"/>
      <c r="R10892" s="83"/>
      <c r="S10892" s="31"/>
      <c r="T10892" s="31"/>
      <c r="U10892" s="168"/>
      <c r="V10892" s="149"/>
      <c r="W10892" s="140" t="str" cm="1">
        <f t="array" ref="W10892">IF(SUM(LEN(B10892:V10892))=0,"",IF(OR(OR(ISBLANK(F10892),SUM(LEN(C10892),LEN(D10892))=0),AND(NOT(E10892="Unknown"),ISBLANK(J10892)),AND(NOT(O10892="Unknown"),ISBLANK(R10892))),"Missing Information", INDEX(Table15[Entire Service Line Classification], MATCH(SUMIFS(Table15[Unique ID],Table15[System-Owned Portion],E10892,Table15[If Material Anything Other than "Lead" in Column E,Was Material Ever Previously Lead?],G10892,Table15[Customer-Owned Portion],O10892),Table15[Unique ID],0),0)))</f>
        <v/>
      </c>
    </row>
    <row r="10893" spans="2:23" x14ac:dyDescent="0.25">
      <c r="B10893" s="145"/>
      <c r="C10893" s="31"/>
      <c r="D10893" s="31"/>
      <c r="E10893" s="43"/>
      <c r="F10893" s="42"/>
      <c r="G10893" s="83"/>
      <c r="H10893" s="31"/>
      <c r="I10893" s="31"/>
      <c r="J10893" s="83"/>
      <c r="K10893" s="31"/>
      <c r="L10893" s="31"/>
      <c r="M10893" s="168"/>
      <c r="N10893" s="147"/>
      <c r="O10893" s="105"/>
      <c r="P10893" s="42"/>
      <c r="Q10893" s="31"/>
      <c r="R10893" s="83"/>
      <c r="S10893" s="31"/>
      <c r="T10893" s="31"/>
      <c r="U10893" s="168"/>
      <c r="V10893" s="149"/>
      <c r="W10893" s="140" t="str" cm="1">
        <f t="array" ref="W10893">IF(SUM(LEN(B10893:V10893))=0,"",IF(OR(OR(ISBLANK(F10893),SUM(LEN(C10893),LEN(D10893))=0),AND(NOT(E10893="Unknown"),ISBLANK(J10893)),AND(NOT(O10893="Unknown"),ISBLANK(R10893))),"Missing Information", INDEX(Table15[Entire Service Line Classification], MATCH(SUMIFS(Table15[Unique ID],Table15[System-Owned Portion],E10893,Table15[If Material Anything Other than "Lead" in Column E,Was Material Ever Previously Lead?],G10893,Table15[Customer-Owned Portion],O10893),Table15[Unique ID],0),0)))</f>
        <v/>
      </c>
    </row>
    <row r="10894" spans="2:23" x14ac:dyDescent="0.25">
      <c r="B10894" s="145"/>
      <c r="C10894" s="31"/>
      <c r="D10894" s="31"/>
      <c r="E10894" s="43"/>
      <c r="F10894" s="42"/>
      <c r="G10894" s="83"/>
      <c r="H10894" s="31"/>
      <c r="I10894" s="31"/>
      <c r="J10894" s="83"/>
      <c r="K10894" s="31"/>
      <c r="L10894" s="31"/>
      <c r="M10894" s="168"/>
      <c r="N10894" s="147"/>
      <c r="O10894" s="105"/>
      <c r="P10894" s="42"/>
      <c r="Q10894" s="31"/>
      <c r="R10894" s="83"/>
      <c r="S10894" s="31"/>
      <c r="T10894" s="31"/>
      <c r="U10894" s="168"/>
      <c r="V10894" s="149"/>
      <c r="W10894" s="140" t="str" cm="1">
        <f t="array" ref="W10894">IF(SUM(LEN(B10894:V10894))=0,"",IF(OR(OR(ISBLANK(F10894),SUM(LEN(C10894),LEN(D10894))=0),AND(NOT(E10894="Unknown"),ISBLANK(J10894)),AND(NOT(O10894="Unknown"),ISBLANK(R10894))),"Missing Information", INDEX(Table15[Entire Service Line Classification], MATCH(SUMIFS(Table15[Unique ID],Table15[System-Owned Portion],E10894,Table15[If Material Anything Other than "Lead" in Column E,Was Material Ever Previously Lead?],G10894,Table15[Customer-Owned Portion],O10894),Table15[Unique ID],0),0)))</f>
        <v/>
      </c>
    </row>
    <row r="10895" spans="2:23" x14ac:dyDescent="0.25">
      <c r="B10895" s="145"/>
      <c r="C10895" s="31"/>
      <c r="D10895" s="31"/>
      <c r="E10895" s="43"/>
      <c r="F10895" s="42"/>
      <c r="G10895" s="83"/>
      <c r="H10895" s="31"/>
      <c r="I10895" s="31"/>
      <c r="J10895" s="83"/>
      <c r="K10895" s="31"/>
      <c r="L10895" s="31"/>
      <c r="M10895" s="168"/>
      <c r="N10895" s="147"/>
      <c r="O10895" s="105"/>
      <c r="P10895" s="42"/>
      <c r="Q10895" s="31"/>
      <c r="R10895" s="83"/>
      <c r="S10895" s="31"/>
      <c r="T10895" s="31"/>
      <c r="U10895" s="168"/>
      <c r="V10895" s="149"/>
      <c r="W10895" s="140" t="str" cm="1">
        <f t="array" ref="W10895">IF(SUM(LEN(B10895:V10895))=0,"",IF(OR(OR(ISBLANK(F10895),SUM(LEN(C10895),LEN(D10895))=0),AND(NOT(E10895="Unknown"),ISBLANK(J10895)),AND(NOT(O10895="Unknown"),ISBLANK(R10895))),"Missing Information", INDEX(Table15[Entire Service Line Classification], MATCH(SUMIFS(Table15[Unique ID],Table15[System-Owned Portion],E10895,Table15[If Material Anything Other than "Lead" in Column E,Was Material Ever Previously Lead?],G10895,Table15[Customer-Owned Portion],O10895),Table15[Unique ID],0),0)))</f>
        <v/>
      </c>
    </row>
    <row r="10896" spans="2:23" x14ac:dyDescent="0.25">
      <c r="B10896" s="145"/>
      <c r="C10896" s="31"/>
      <c r="D10896" s="31"/>
      <c r="E10896" s="43"/>
      <c r="F10896" s="42"/>
      <c r="G10896" s="83"/>
      <c r="H10896" s="31"/>
      <c r="I10896" s="31"/>
      <c r="J10896" s="83"/>
      <c r="K10896" s="31"/>
      <c r="L10896" s="31"/>
      <c r="M10896" s="168"/>
      <c r="N10896" s="147"/>
      <c r="O10896" s="105"/>
      <c r="P10896" s="42"/>
      <c r="Q10896" s="31"/>
      <c r="R10896" s="83"/>
      <c r="S10896" s="31"/>
      <c r="T10896" s="31"/>
      <c r="U10896" s="168"/>
      <c r="V10896" s="149"/>
      <c r="W10896" s="140" t="str" cm="1">
        <f t="array" ref="W10896">IF(SUM(LEN(B10896:V10896))=0,"",IF(OR(OR(ISBLANK(F10896),SUM(LEN(C10896),LEN(D10896))=0),AND(NOT(E10896="Unknown"),ISBLANK(J10896)),AND(NOT(O10896="Unknown"),ISBLANK(R10896))),"Missing Information", INDEX(Table15[Entire Service Line Classification], MATCH(SUMIFS(Table15[Unique ID],Table15[System-Owned Portion],E10896,Table15[If Material Anything Other than "Lead" in Column E,Was Material Ever Previously Lead?],G10896,Table15[Customer-Owned Portion],O10896),Table15[Unique ID],0),0)))</f>
        <v/>
      </c>
    </row>
    <row r="10897" spans="2:23" x14ac:dyDescent="0.25">
      <c r="B10897" s="145"/>
      <c r="C10897" s="31"/>
      <c r="D10897" s="31"/>
      <c r="E10897" s="43"/>
      <c r="F10897" s="42"/>
      <c r="G10897" s="83"/>
      <c r="H10897" s="31"/>
      <c r="I10897" s="31"/>
      <c r="J10897" s="83"/>
      <c r="K10897" s="31"/>
      <c r="L10897" s="31"/>
      <c r="M10897" s="168"/>
      <c r="N10897" s="147"/>
      <c r="O10897" s="105"/>
      <c r="P10897" s="42"/>
      <c r="Q10897" s="31"/>
      <c r="R10897" s="83"/>
      <c r="S10897" s="31"/>
      <c r="T10897" s="31"/>
      <c r="U10897" s="168"/>
      <c r="V10897" s="149"/>
      <c r="W10897" s="140" t="str" cm="1">
        <f t="array" ref="W10897">IF(SUM(LEN(B10897:V10897))=0,"",IF(OR(OR(ISBLANK(F10897),SUM(LEN(C10897),LEN(D10897))=0),AND(NOT(E10897="Unknown"),ISBLANK(J10897)),AND(NOT(O10897="Unknown"),ISBLANK(R10897))),"Missing Information", INDEX(Table15[Entire Service Line Classification], MATCH(SUMIFS(Table15[Unique ID],Table15[System-Owned Portion],E10897,Table15[If Material Anything Other than "Lead" in Column E,Was Material Ever Previously Lead?],G10897,Table15[Customer-Owned Portion],O10897),Table15[Unique ID],0),0)))</f>
        <v/>
      </c>
    </row>
    <row r="10898" spans="2:23" x14ac:dyDescent="0.25">
      <c r="B10898" s="145"/>
      <c r="C10898" s="31"/>
      <c r="D10898" s="31"/>
      <c r="E10898" s="43"/>
      <c r="F10898" s="42"/>
      <c r="G10898" s="83"/>
      <c r="H10898" s="31"/>
      <c r="I10898" s="31"/>
      <c r="J10898" s="83"/>
      <c r="K10898" s="31"/>
      <c r="L10898" s="31"/>
      <c r="M10898" s="168"/>
      <c r="N10898" s="147"/>
      <c r="O10898" s="105"/>
      <c r="P10898" s="42"/>
      <c r="Q10898" s="31"/>
      <c r="R10898" s="83"/>
      <c r="S10898" s="31"/>
      <c r="T10898" s="31"/>
      <c r="U10898" s="168"/>
      <c r="V10898" s="149"/>
      <c r="W10898" s="140" t="str" cm="1">
        <f t="array" ref="W10898">IF(SUM(LEN(B10898:V10898))=0,"",IF(OR(OR(ISBLANK(F10898),SUM(LEN(C10898),LEN(D10898))=0),AND(NOT(E10898="Unknown"),ISBLANK(J10898)),AND(NOT(O10898="Unknown"),ISBLANK(R10898))),"Missing Information", INDEX(Table15[Entire Service Line Classification], MATCH(SUMIFS(Table15[Unique ID],Table15[System-Owned Portion],E10898,Table15[If Material Anything Other than "Lead" in Column E,Was Material Ever Previously Lead?],G10898,Table15[Customer-Owned Portion],O10898),Table15[Unique ID],0),0)))</f>
        <v/>
      </c>
    </row>
    <row r="10899" spans="2:23" x14ac:dyDescent="0.25">
      <c r="B10899" s="145"/>
      <c r="C10899" s="31"/>
      <c r="D10899" s="31"/>
      <c r="E10899" s="43"/>
      <c r="F10899" s="42"/>
      <c r="G10899" s="83"/>
      <c r="H10899" s="31"/>
      <c r="I10899" s="31"/>
      <c r="J10899" s="83"/>
      <c r="K10899" s="31"/>
      <c r="L10899" s="31"/>
      <c r="M10899" s="168"/>
      <c r="N10899" s="147"/>
      <c r="O10899" s="105"/>
      <c r="P10899" s="42"/>
      <c r="Q10899" s="31"/>
      <c r="R10899" s="83"/>
      <c r="S10899" s="31"/>
      <c r="T10899" s="31"/>
      <c r="U10899" s="168"/>
      <c r="V10899" s="149"/>
      <c r="W10899" s="140" t="str" cm="1">
        <f t="array" ref="W10899">IF(SUM(LEN(B10899:V10899))=0,"",IF(OR(OR(ISBLANK(F10899),SUM(LEN(C10899),LEN(D10899))=0),AND(NOT(E10899="Unknown"),ISBLANK(J10899)),AND(NOT(O10899="Unknown"),ISBLANK(R10899))),"Missing Information", INDEX(Table15[Entire Service Line Classification], MATCH(SUMIFS(Table15[Unique ID],Table15[System-Owned Portion],E10899,Table15[If Material Anything Other than "Lead" in Column E,Was Material Ever Previously Lead?],G10899,Table15[Customer-Owned Portion],O10899),Table15[Unique ID],0),0)))</f>
        <v/>
      </c>
    </row>
    <row r="10900" spans="2:23" x14ac:dyDescent="0.25">
      <c r="B10900" s="145"/>
      <c r="C10900" s="31"/>
      <c r="D10900" s="31"/>
      <c r="E10900" s="43"/>
      <c r="F10900" s="42"/>
      <c r="G10900" s="83"/>
      <c r="H10900" s="31"/>
      <c r="I10900" s="31"/>
      <c r="J10900" s="83"/>
      <c r="K10900" s="31"/>
      <c r="L10900" s="31"/>
      <c r="M10900" s="168"/>
      <c r="N10900" s="147"/>
      <c r="O10900" s="105"/>
      <c r="P10900" s="42"/>
      <c r="Q10900" s="31"/>
      <c r="R10900" s="83"/>
      <c r="S10900" s="31"/>
      <c r="T10900" s="31"/>
      <c r="U10900" s="168"/>
      <c r="V10900" s="149"/>
      <c r="W10900" s="140" t="str" cm="1">
        <f t="array" ref="W10900">IF(SUM(LEN(B10900:V10900))=0,"",IF(OR(OR(ISBLANK(F10900),SUM(LEN(C10900),LEN(D10900))=0),AND(NOT(E10900="Unknown"),ISBLANK(J10900)),AND(NOT(O10900="Unknown"),ISBLANK(R10900))),"Missing Information", INDEX(Table15[Entire Service Line Classification], MATCH(SUMIFS(Table15[Unique ID],Table15[System-Owned Portion],E10900,Table15[If Material Anything Other than "Lead" in Column E,Was Material Ever Previously Lead?],G10900,Table15[Customer-Owned Portion],O10900),Table15[Unique ID],0),0)))</f>
        <v/>
      </c>
    </row>
    <row r="10901" spans="2:23" x14ac:dyDescent="0.25">
      <c r="B10901" s="145"/>
      <c r="C10901" s="31"/>
      <c r="D10901" s="31"/>
      <c r="E10901" s="43"/>
      <c r="F10901" s="42"/>
      <c r="G10901" s="83"/>
      <c r="H10901" s="31"/>
      <c r="I10901" s="31"/>
      <c r="J10901" s="83"/>
      <c r="K10901" s="31"/>
      <c r="L10901" s="31"/>
      <c r="M10901" s="168"/>
      <c r="N10901" s="147"/>
      <c r="O10901" s="105"/>
      <c r="P10901" s="42"/>
      <c r="Q10901" s="31"/>
      <c r="R10901" s="83"/>
      <c r="S10901" s="31"/>
      <c r="T10901" s="31"/>
      <c r="U10901" s="168"/>
      <c r="V10901" s="149"/>
      <c r="W10901" s="140" t="str" cm="1">
        <f t="array" ref="W10901">IF(SUM(LEN(B10901:V10901))=0,"",IF(OR(OR(ISBLANK(F10901),SUM(LEN(C10901),LEN(D10901))=0),AND(NOT(E10901="Unknown"),ISBLANK(J10901)),AND(NOT(O10901="Unknown"),ISBLANK(R10901))),"Missing Information", INDEX(Table15[Entire Service Line Classification], MATCH(SUMIFS(Table15[Unique ID],Table15[System-Owned Portion],E10901,Table15[If Material Anything Other than "Lead" in Column E,Was Material Ever Previously Lead?],G10901,Table15[Customer-Owned Portion],O10901),Table15[Unique ID],0),0)))</f>
        <v/>
      </c>
    </row>
    <row r="10902" spans="2:23" x14ac:dyDescent="0.25">
      <c r="B10902" s="145"/>
      <c r="C10902" s="31"/>
      <c r="D10902" s="31"/>
      <c r="E10902" s="43"/>
      <c r="F10902" s="42"/>
      <c r="G10902" s="83"/>
      <c r="H10902" s="31"/>
      <c r="I10902" s="31"/>
      <c r="J10902" s="83"/>
      <c r="K10902" s="31"/>
      <c r="L10902" s="31"/>
      <c r="M10902" s="168"/>
      <c r="N10902" s="147"/>
      <c r="O10902" s="105"/>
      <c r="P10902" s="42"/>
      <c r="Q10902" s="31"/>
      <c r="R10902" s="83"/>
      <c r="S10902" s="31"/>
      <c r="T10902" s="31"/>
      <c r="U10902" s="168"/>
      <c r="V10902" s="149"/>
      <c r="W10902" s="140" t="str" cm="1">
        <f t="array" ref="W10902">IF(SUM(LEN(B10902:V10902))=0,"",IF(OR(OR(ISBLANK(F10902),SUM(LEN(C10902),LEN(D10902))=0),AND(NOT(E10902="Unknown"),ISBLANK(J10902)),AND(NOT(O10902="Unknown"),ISBLANK(R10902))),"Missing Information", INDEX(Table15[Entire Service Line Classification], MATCH(SUMIFS(Table15[Unique ID],Table15[System-Owned Portion],E10902,Table15[If Material Anything Other than "Lead" in Column E,Was Material Ever Previously Lead?],G10902,Table15[Customer-Owned Portion],O10902),Table15[Unique ID],0),0)))</f>
        <v/>
      </c>
    </row>
    <row r="10903" spans="2:23" x14ac:dyDescent="0.25">
      <c r="B10903" s="145"/>
      <c r="C10903" s="31"/>
      <c r="D10903" s="31"/>
      <c r="E10903" s="43"/>
      <c r="F10903" s="42"/>
      <c r="G10903" s="83"/>
      <c r="H10903" s="31"/>
      <c r="I10903" s="31"/>
      <c r="J10903" s="83"/>
      <c r="K10903" s="31"/>
      <c r="L10903" s="31"/>
      <c r="M10903" s="168"/>
      <c r="N10903" s="147"/>
      <c r="O10903" s="105"/>
      <c r="P10903" s="42"/>
      <c r="Q10903" s="31"/>
      <c r="R10903" s="83"/>
      <c r="S10903" s="31"/>
      <c r="T10903" s="31"/>
      <c r="U10903" s="168"/>
      <c r="V10903" s="149"/>
      <c r="W10903" s="140" t="str" cm="1">
        <f t="array" ref="W10903">IF(SUM(LEN(B10903:V10903))=0,"",IF(OR(OR(ISBLANK(F10903),SUM(LEN(C10903),LEN(D10903))=0),AND(NOT(E10903="Unknown"),ISBLANK(J10903)),AND(NOT(O10903="Unknown"),ISBLANK(R10903))),"Missing Information", INDEX(Table15[Entire Service Line Classification], MATCH(SUMIFS(Table15[Unique ID],Table15[System-Owned Portion],E10903,Table15[If Material Anything Other than "Lead" in Column E,Was Material Ever Previously Lead?],G10903,Table15[Customer-Owned Portion],O10903),Table15[Unique ID],0),0)))</f>
        <v/>
      </c>
    </row>
    <row r="10904" spans="2:23" x14ac:dyDescent="0.25">
      <c r="B10904" s="145"/>
      <c r="C10904" s="31"/>
      <c r="D10904" s="31"/>
      <c r="E10904" s="43"/>
      <c r="F10904" s="42"/>
      <c r="G10904" s="83"/>
      <c r="H10904" s="31"/>
      <c r="I10904" s="31"/>
      <c r="J10904" s="83"/>
      <c r="K10904" s="31"/>
      <c r="L10904" s="31"/>
      <c r="M10904" s="168"/>
      <c r="N10904" s="147"/>
      <c r="O10904" s="105"/>
      <c r="P10904" s="42"/>
      <c r="Q10904" s="31"/>
      <c r="R10904" s="83"/>
      <c r="S10904" s="31"/>
      <c r="T10904" s="31"/>
      <c r="U10904" s="168"/>
      <c r="V10904" s="149"/>
      <c r="W10904" s="140" t="str" cm="1">
        <f t="array" ref="W10904">IF(SUM(LEN(B10904:V10904))=0,"",IF(OR(OR(ISBLANK(F10904),SUM(LEN(C10904),LEN(D10904))=0),AND(NOT(E10904="Unknown"),ISBLANK(J10904)),AND(NOT(O10904="Unknown"),ISBLANK(R10904))),"Missing Information", INDEX(Table15[Entire Service Line Classification], MATCH(SUMIFS(Table15[Unique ID],Table15[System-Owned Portion],E10904,Table15[If Material Anything Other than "Lead" in Column E,Was Material Ever Previously Lead?],G10904,Table15[Customer-Owned Portion],O10904),Table15[Unique ID],0),0)))</f>
        <v/>
      </c>
    </row>
    <row r="10905" spans="2:23" x14ac:dyDescent="0.25">
      <c r="B10905" s="145"/>
      <c r="C10905" s="31"/>
      <c r="D10905" s="31"/>
      <c r="E10905" s="43"/>
      <c r="F10905" s="42"/>
      <c r="G10905" s="83"/>
      <c r="H10905" s="31"/>
      <c r="I10905" s="31"/>
      <c r="J10905" s="83"/>
      <c r="K10905" s="31"/>
      <c r="L10905" s="31"/>
      <c r="M10905" s="168"/>
      <c r="N10905" s="147"/>
      <c r="O10905" s="105"/>
      <c r="P10905" s="42"/>
      <c r="Q10905" s="31"/>
      <c r="R10905" s="83"/>
      <c r="S10905" s="31"/>
      <c r="T10905" s="31"/>
      <c r="U10905" s="168"/>
      <c r="V10905" s="149"/>
      <c r="W10905" s="140" t="str" cm="1">
        <f t="array" ref="W10905">IF(SUM(LEN(B10905:V10905))=0,"",IF(OR(OR(ISBLANK(F10905),SUM(LEN(C10905),LEN(D10905))=0),AND(NOT(E10905="Unknown"),ISBLANK(J10905)),AND(NOT(O10905="Unknown"),ISBLANK(R10905))),"Missing Information", INDEX(Table15[Entire Service Line Classification], MATCH(SUMIFS(Table15[Unique ID],Table15[System-Owned Portion],E10905,Table15[If Material Anything Other than "Lead" in Column E,Was Material Ever Previously Lead?],G10905,Table15[Customer-Owned Portion],O10905),Table15[Unique ID],0),0)))</f>
        <v/>
      </c>
    </row>
    <row r="10906" spans="2:23" x14ac:dyDescent="0.25">
      <c r="B10906" s="145"/>
      <c r="C10906" s="31"/>
      <c r="D10906" s="31"/>
      <c r="E10906" s="43"/>
      <c r="F10906" s="42"/>
      <c r="G10906" s="83"/>
      <c r="H10906" s="31"/>
      <c r="I10906" s="31"/>
      <c r="J10906" s="83"/>
      <c r="K10906" s="31"/>
      <c r="L10906" s="31"/>
      <c r="M10906" s="168"/>
      <c r="N10906" s="147"/>
      <c r="O10906" s="105"/>
      <c r="P10906" s="42"/>
      <c r="Q10906" s="31"/>
      <c r="R10906" s="83"/>
      <c r="S10906" s="31"/>
      <c r="T10906" s="31"/>
      <c r="U10906" s="168"/>
      <c r="V10906" s="149"/>
      <c r="W10906" s="140" t="str" cm="1">
        <f t="array" ref="W10906">IF(SUM(LEN(B10906:V10906))=0,"",IF(OR(OR(ISBLANK(F10906),SUM(LEN(C10906),LEN(D10906))=0),AND(NOT(E10906="Unknown"),ISBLANK(J10906)),AND(NOT(O10906="Unknown"),ISBLANK(R10906))),"Missing Information", INDEX(Table15[Entire Service Line Classification], MATCH(SUMIFS(Table15[Unique ID],Table15[System-Owned Portion],E10906,Table15[If Material Anything Other than "Lead" in Column E,Was Material Ever Previously Lead?],G10906,Table15[Customer-Owned Portion],O10906),Table15[Unique ID],0),0)))</f>
        <v/>
      </c>
    </row>
    <row r="10907" spans="2:23" x14ac:dyDescent="0.25">
      <c r="B10907" s="145"/>
      <c r="C10907" s="31"/>
      <c r="D10907" s="31"/>
      <c r="E10907" s="43"/>
      <c r="F10907" s="42"/>
      <c r="G10907" s="83"/>
      <c r="H10907" s="31"/>
      <c r="I10907" s="31"/>
      <c r="J10907" s="83"/>
      <c r="K10907" s="31"/>
      <c r="L10907" s="31"/>
      <c r="M10907" s="168"/>
      <c r="N10907" s="147"/>
      <c r="O10907" s="105"/>
      <c r="P10907" s="42"/>
      <c r="Q10907" s="31"/>
      <c r="R10907" s="83"/>
      <c r="S10907" s="31"/>
      <c r="T10907" s="31"/>
      <c r="U10907" s="168"/>
      <c r="V10907" s="149"/>
      <c r="W10907" s="140" t="str" cm="1">
        <f t="array" ref="W10907">IF(SUM(LEN(B10907:V10907))=0,"",IF(OR(OR(ISBLANK(F10907),SUM(LEN(C10907),LEN(D10907))=0),AND(NOT(E10907="Unknown"),ISBLANK(J10907)),AND(NOT(O10907="Unknown"),ISBLANK(R10907))),"Missing Information", INDEX(Table15[Entire Service Line Classification], MATCH(SUMIFS(Table15[Unique ID],Table15[System-Owned Portion],E10907,Table15[If Material Anything Other than "Lead" in Column E,Was Material Ever Previously Lead?],G10907,Table15[Customer-Owned Portion],O10907),Table15[Unique ID],0),0)))</f>
        <v/>
      </c>
    </row>
    <row r="10908" spans="2:23" x14ac:dyDescent="0.25">
      <c r="B10908" s="145"/>
      <c r="C10908" s="31"/>
      <c r="D10908" s="31"/>
      <c r="E10908" s="43"/>
      <c r="F10908" s="42"/>
      <c r="G10908" s="83"/>
      <c r="H10908" s="31"/>
      <c r="I10908" s="31"/>
      <c r="J10908" s="83"/>
      <c r="K10908" s="31"/>
      <c r="L10908" s="31"/>
      <c r="M10908" s="168"/>
      <c r="N10908" s="147"/>
      <c r="O10908" s="105"/>
      <c r="P10908" s="42"/>
      <c r="Q10908" s="31"/>
      <c r="R10908" s="83"/>
      <c r="S10908" s="31"/>
      <c r="T10908" s="31"/>
      <c r="U10908" s="168"/>
      <c r="V10908" s="149"/>
      <c r="W10908" s="140" t="str" cm="1">
        <f t="array" ref="W10908">IF(SUM(LEN(B10908:V10908))=0,"",IF(OR(OR(ISBLANK(F10908),SUM(LEN(C10908),LEN(D10908))=0),AND(NOT(E10908="Unknown"),ISBLANK(J10908)),AND(NOT(O10908="Unknown"),ISBLANK(R10908))),"Missing Information", INDEX(Table15[Entire Service Line Classification], MATCH(SUMIFS(Table15[Unique ID],Table15[System-Owned Portion],E10908,Table15[If Material Anything Other than "Lead" in Column E,Was Material Ever Previously Lead?],G10908,Table15[Customer-Owned Portion],O10908),Table15[Unique ID],0),0)))</f>
        <v/>
      </c>
    </row>
    <row r="10909" spans="2:23" x14ac:dyDescent="0.25">
      <c r="B10909" s="145"/>
      <c r="C10909" s="31"/>
      <c r="D10909" s="31"/>
      <c r="E10909" s="43"/>
      <c r="F10909" s="42"/>
      <c r="G10909" s="83"/>
      <c r="H10909" s="31"/>
      <c r="I10909" s="31"/>
      <c r="J10909" s="83"/>
      <c r="K10909" s="31"/>
      <c r="L10909" s="31"/>
      <c r="M10909" s="168"/>
      <c r="N10909" s="147"/>
      <c r="O10909" s="105"/>
      <c r="P10909" s="42"/>
      <c r="Q10909" s="31"/>
      <c r="R10909" s="83"/>
      <c r="S10909" s="31"/>
      <c r="T10909" s="31"/>
      <c r="U10909" s="168"/>
      <c r="V10909" s="149"/>
      <c r="W10909" s="140" t="str" cm="1">
        <f t="array" ref="W10909">IF(SUM(LEN(B10909:V10909))=0,"",IF(OR(OR(ISBLANK(F10909),SUM(LEN(C10909),LEN(D10909))=0),AND(NOT(E10909="Unknown"),ISBLANK(J10909)),AND(NOT(O10909="Unknown"),ISBLANK(R10909))),"Missing Information", INDEX(Table15[Entire Service Line Classification], MATCH(SUMIFS(Table15[Unique ID],Table15[System-Owned Portion],E10909,Table15[If Material Anything Other than "Lead" in Column E,Was Material Ever Previously Lead?],G10909,Table15[Customer-Owned Portion],O10909),Table15[Unique ID],0),0)))</f>
        <v/>
      </c>
    </row>
    <row r="10910" spans="2:23" x14ac:dyDescent="0.25">
      <c r="B10910" s="145"/>
      <c r="C10910" s="31"/>
      <c r="D10910" s="31"/>
      <c r="E10910" s="43"/>
      <c r="F10910" s="42"/>
      <c r="G10910" s="83"/>
      <c r="H10910" s="31"/>
      <c r="I10910" s="31"/>
      <c r="J10910" s="83"/>
      <c r="K10910" s="31"/>
      <c r="L10910" s="31"/>
      <c r="M10910" s="168"/>
      <c r="N10910" s="147"/>
      <c r="O10910" s="105"/>
      <c r="P10910" s="42"/>
      <c r="Q10910" s="31"/>
      <c r="R10910" s="83"/>
      <c r="S10910" s="31"/>
      <c r="T10910" s="31"/>
      <c r="U10910" s="168"/>
      <c r="V10910" s="149"/>
      <c r="W10910" s="140" t="str" cm="1">
        <f t="array" ref="W10910">IF(SUM(LEN(B10910:V10910))=0,"",IF(OR(OR(ISBLANK(F10910),SUM(LEN(C10910),LEN(D10910))=0),AND(NOT(E10910="Unknown"),ISBLANK(J10910)),AND(NOT(O10910="Unknown"),ISBLANK(R10910))),"Missing Information", INDEX(Table15[Entire Service Line Classification], MATCH(SUMIFS(Table15[Unique ID],Table15[System-Owned Portion],E10910,Table15[If Material Anything Other than "Lead" in Column E,Was Material Ever Previously Lead?],G10910,Table15[Customer-Owned Portion],O10910),Table15[Unique ID],0),0)))</f>
        <v/>
      </c>
    </row>
    <row r="10911" spans="2:23" x14ac:dyDescent="0.25">
      <c r="B10911" s="145"/>
      <c r="C10911" s="31"/>
      <c r="D10911" s="31"/>
      <c r="E10911" s="43"/>
      <c r="F10911" s="42"/>
      <c r="G10911" s="83"/>
      <c r="H10911" s="31"/>
      <c r="I10911" s="31"/>
      <c r="J10911" s="83"/>
      <c r="K10911" s="31"/>
      <c r="L10911" s="31"/>
      <c r="M10911" s="168"/>
      <c r="N10911" s="147"/>
      <c r="O10911" s="105"/>
      <c r="P10911" s="42"/>
      <c r="Q10911" s="31"/>
      <c r="R10911" s="83"/>
      <c r="S10911" s="31"/>
      <c r="T10911" s="31"/>
      <c r="U10911" s="168"/>
      <c r="V10911" s="149"/>
      <c r="W10911" s="140" t="str" cm="1">
        <f t="array" ref="W10911">IF(SUM(LEN(B10911:V10911))=0,"",IF(OR(OR(ISBLANK(F10911),SUM(LEN(C10911),LEN(D10911))=0),AND(NOT(E10911="Unknown"),ISBLANK(J10911)),AND(NOT(O10911="Unknown"),ISBLANK(R10911))),"Missing Information", INDEX(Table15[Entire Service Line Classification], MATCH(SUMIFS(Table15[Unique ID],Table15[System-Owned Portion],E10911,Table15[If Material Anything Other than "Lead" in Column E,Was Material Ever Previously Lead?],G10911,Table15[Customer-Owned Portion],O10911),Table15[Unique ID],0),0)))</f>
        <v/>
      </c>
    </row>
    <row r="10912" spans="2:23" x14ac:dyDescent="0.25">
      <c r="B10912" s="145"/>
      <c r="C10912" s="31"/>
      <c r="D10912" s="31"/>
      <c r="E10912" s="43"/>
      <c r="F10912" s="42"/>
      <c r="G10912" s="83"/>
      <c r="H10912" s="31"/>
      <c r="I10912" s="31"/>
      <c r="J10912" s="83"/>
      <c r="K10912" s="31"/>
      <c r="L10912" s="31"/>
      <c r="M10912" s="168"/>
      <c r="N10912" s="147"/>
      <c r="O10912" s="105"/>
      <c r="P10912" s="42"/>
      <c r="Q10912" s="31"/>
      <c r="R10912" s="83"/>
      <c r="S10912" s="31"/>
      <c r="T10912" s="31"/>
      <c r="U10912" s="168"/>
      <c r="V10912" s="149"/>
      <c r="W10912" s="140" t="str" cm="1">
        <f t="array" ref="W10912">IF(SUM(LEN(B10912:V10912))=0,"",IF(OR(OR(ISBLANK(F10912),SUM(LEN(C10912),LEN(D10912))=0),AND(NOT(E10912="Unknown"),ISBLANK(J10912)),AND(NOT(O10912="Unknown"),ISBLANK(R10912))),"Missing Information", INDEX(Table15[Entire Service Line Classification], MATCH(SUMIFS(Table15[Unique ID],Table15[System-Owned Portion],E10912,Table15[If Material Anything Other than "Lead" in Column E,Was Material Ever Previously Lead?],G10912,Table15[Customer-Owned Portion],O10912),Table15[Unique ID],0),0)))</f>
        <v/>
      </c>
    </row>
    <row r="10913" spans="2:23" x14ac:dyDescent="0.25">
      <c r="B10913" s="145"/>
      <c r="C10913" s="31"/>
      <c r="D10913" s="31"/>
      <c r="E10913" s="43"/>
      <c r="F10913" s="42"/>
      <c r="G10913" s="83"/>
      <c r="H10913" s="31"/>
      <c r="I10913" s="31"/>
      <c r="J10913" s="83"/>
      <c r="K10913" s="31"/>
      <c r="L10913" s="31"/>
      <c r="M10913" s="168"/>
      <c r="N10913" s="147"/>
      <c r="O10913" s="105"/>
      <c r="P10913" s="42"/>
      <c r="Q10913" s="31"/>
      <c r="R10913" s="83"/>
      <c r="S10913" s="31"/>
      <c r="T10913" s="31"/>
      <c r="U10913" s="168"/>
      <c r="V10913" s="149"/>
      <c r="W10913" s="140" t="str" cm="1">
        <f t="array" ref="W10913">IF(SUM(LEN(B10913:V10913))=0,"",IF(OR(OR(ISBLANK(F10913),SUM(LEN(C10913),LEN(D10913))=0),AND(NOT(E10913="Unknown"),ISBLANK(J10913)),AND(NOT(O10913="Unknown"),ISBLANK(R10913))),"Missing Information", INDEX(Table15[Entire Service Line Classification], MATCH(SUMIFS(Table15[Unique ID],Table15[System-Owned Portion],E10913,Table15[If Material Anything Other than "Lead" in Column E,Was Material Ever Previously Lead?],G10913,Table15[Customer-Owned Portion],O10913),Table15[Unique ID],0),0)))</f>
        <v/>
      </c>
    </row>
    <row r="10914" spans="2:23" x14ac:dyDescent="0.25">
      <c r="B10914" s="145"/>
      <c r="C10914" s="31"/>
      <c r="D10914" s="31"/>
      <c r="E10914" s="43"/>
      <c r="F10914" s="42"/>
      <c r="G10914" s="83"/>
      <c r="H10914" s="31"/>
      <c r="I10914" s="31"/>
      <c r="J10914" s="83"/>
      <c r="K10914" s="31"/>
      <c r="L10914" s="31"/>
      <c r="M10914" s="168"/>
      <c r="N10914" s="147"/>
      <c r="O10914" s="105"/>
      <c r="P10914" s="42"/>
      <c r="Q10914" s="31"/>
      <c r="R10914" s="83"/>
      <c r="S10914" s="31"/>
      <c r="T10914" s="31"/>
      <c r="U10914" s="168"/>
      <c r="V10914" s="149"/>
      <c r="W10914" s="140" t="str" cm="1">
        <f t="array" ref="W10914">IF(SUM(LEN(B10914:V10914))=0,"",IF(OR(OR(ISBLANK(F10914),SUM(LEN(C10914),LEN(D10914))=0),AND(NOT(E10914="Unknown"),ISBLANK(J10914)),AND(NOT(O10914="Unknown"),ISBLANK(R10914))),"Missing Information", INDEX(Table15[Entire Service Line Classification], MATCH(SUMIFS(Table15[Unique ID],Table15[System-Owned Portion],E10914,Table15[If Material Anything Other than "Lead" in Column E,Was Material Ever Previously Lead?],G10914,Table15[Customer-Owned Portion],O10914),Table15[Unique ID],0),0)))</f>
        <v/>
      </c>
    </row>
    <row r="10915" spans="2:23" x14ac:dyDescent="0.25">
      <c r="B10915" s="145"/>
      <c r="C10915" s="31"/>
      <c r="D10915" s="31"/>
      <c r="E10915" s="43"/>
      <c r="F10915" s="42"/>
      <c r="G10915" s="83"/>
      <c r="H10915" s="31"/>
      <c r="I10915" s="31"/>
      <c r="J10915" s="83"/>
      <c r="K10915" s="31"/>
      <c r="L10915" s="31"/>
      <c r="M10915" s="168"/>
      <c r="N10915" s="147"/>
      <c r="O10915" s="105"/>
      <c r="P10915" s="42"/>
      <c r="Q10915" s="31"/>
      <c r="R10915" s="83"/>
      <c r="S10915" s="31"/>
      <c r="T10915" s="31"/>
      <c r="U10915" s="168"/>
      <c r="V10915" s="149"/>
      <c r="W10915" s="140" t="str" cm="1">
        <f t="array" ref="W10915">IF(SUM(LEN(B10915:V10915))=0,"",IF(OR(OR(ISBLANK(F10915),SUM(LEN(C10915),LEN(D10915))=0),AND(NOT(E10915="Unknown"),ISBLANK(J10915)),AND(NOT(O10915="Unknown"),ISBLANK(R10915))),"Missing Information", INDEX(Table15[Entire Service Line Classification], MATCH(SUMIFS(Table15[Unique ID],Table15[System-Owned Portion],E10915,Table15[If Material Anything Other than "Lead" in Column E,Was Material Ever Previously Lead?],G10915,Table15[Customer-Owned Portion],O10915),Table15[Unique ID],0),0)))</f>
        <v/>
      </c>
    </row>
    <row r="10916" spans="2:23" x14ac:dyDescent="0.25">
      <c r="B10916" s="145"/>
      <c r="C10916" s="31"/>
      <c r="D10916" s="31"/>
      <c r="E10916" s="43"/>
      <c r="F10916" s="42"/>
      <c r="G10916" s="83"/>
      <c r="H10916" s="31"/>
      <c r="I10916" s="31"/>
      <c r="J10916" s="83"/>
      <c r="K10916" s="31"/>
      <c r="L10916" s="31"/>
      <c r="M10916" s="168"/>
      <c r="N10916" s="147"/>
      <c r="O10916" s="105"/>
      <c r="P10916" s="42"/>
      <c r="Q10916" s="31"/>
      <c r="R10916" s="83"/>
      <c r="S10916" s="31"/>
      <c r="T10916" s="31"/>
      <c r="U10916" s="168"/>
      <c r="V10916" s="149"/>
      <c r="W10916" s="140" t="str" cm="1">
        <f t="array" ref="W10916">IF(SUM(LEN(B10916:V10916))=0,"",IF(OR(OR(ISBLANK(F10916),SUM(LEN(C10916),LEN(D10916))=0),AND(NOT(E10916="Unknown"),ISBLANK(J10916)),AND(NOT(O10916="Unknown"),ISBLANK(R10916))),"Missing Information", INDEX(Table15[Entire Service Line Classification], MATCH(SUMIFS(Table15[Unique ID],Table15[System-Owned Portion],E10916,Table15[If Material Anything Other than "Lead" in Column E,Was Material Ever Previously Lead?],G10916,Table15[Customer-Owned Portion],O10916),Table15[Unique ID],0),0)))</f>
        <v/>
      </c>
    </row>
    <row r="10917" spans="2:23" x14ac:dyDescent="0.25">
      <c r="B10917" s="145"/>
      <c r="C10917" s="31"/>
      <c r="D10917" s="31"/>
      <c r="E10917" s="43"/>
      <c r="F10917" s="42"/>
      <c r="G10917" s="83"/>
      <c r="H10917" s="31"/>
      <c r="I10917" s="31"/>
      <c r="J10917" s="83"/>
      <c r="K10917" s="31"/>
      <c r="L10917" s="31"/>
      <c r="M10917" s="168"/>
      <c r="N10917" s="147"/>
      <c r="O10917" s="105"/>
      <c r="P10917" s="42"/>
      <c r="Q10917" s="31"/>
      <c r="R10917" s="83"/>
      <c r="S10917" s="31"/>
      <c r="T10917" s="31"/>
      <c r="U10917" s="168"/>
      <c r="V10917" s="149"/>
      <c r="W10917" s="140" t="str" cm="1">
        <f t="array" ref="W10917">IF(SUM(LEN(B10917:V10917))=0,"",IF(OR(OR(ISBLANK(F10917),SUM(LEN(C10917),LEN(D10917))=0),AND(NOT(E10917="Unknown"),ISBLANK(J10917)),AND(NOT(O10917="Unknown"),ISBLANK(R10917))),"Missing Information", INDEX(Table15[Entire Service Line Classification], MATCH(SUMIFS(Table15[Unique ID],Table15[System-Owned Portion],E10917,Table15[If Material Anything Other than "Lead" in Column E,Was Material Ever Previously Lead?],G10917,Table15[Customer-Owned Portion],O10917),Table15[Unique ID],0),0)))</f>
        <v/>
      </c>
    </row>
    <row r="10918" spans="2:23" x14ac:dyDescent="0.25">
      <c r="B10918" s="145"/>
      <c r="C10918" s="31"/>
      <c r="D10918" s="31"/>
      <c r="E10918" s="43"/>
      <c r="F10918" s="42"/>
      <c r="G10918" s="83"/>
      <c r="H10918" s="31"/>
      <c r="I10918" s="31"/>
      <c r="J10918" s="83"/>
      <c r="K10918" s="31"/>
      <c r="L10918" s="31"/>
      <c r="M10918" s="168"/>
      <c r="N10918" s="147"/>
      <c r="O10918" s="105"/>
      <c r="P10918" s="42"/>
      <c r="Q10918" s="31"/>
      <c r="R10918" s="83"/>
      <c r="S10918" s="31"/>
      <c r="T10918" s="31"/>
      <c r="U10918" s="168"/>
      <c r="V10918" s="149"/>
      <c r="W10918" s="140" t="str" cm="1">
        <f t="array" ref="W10918">IF(SUM(LEN(B10918:V10918))=0,"",IF(OR(OR(ISBLANK(F10918),SUM(LEN(C10918),LEN(D10918))=0),AND(NOT(E10918="Unknown"),ISBLANK(J10918)),AND(NOT(O10918="Unknown"),ISBLANK(R10918))),"Missing Information", INDEX(Table15[Entire Service Line Classification], MATCH(SUMIFS(Table15[Unique ID],Table15[System-Owned Portion],E10918,Table15[If Material Anything Other than "Lead" in Column E,Was Material Ever Previously Lead?],G10918,Table15[Customer-Owned Portion],O10918),Table15[Unique ID],0),0)))</f>
        <v/>
      </c>
    </row>
    <row r="10919" spans="2:23" x14ac:dyDescent="0.25">
      <c r="B10919" s="145"/>
      <c r="C10919" s="31"/>
      <c r="D10919" s="31"/>
      <c r="E10919" s="43"/>
      <c r="F10919" s="42"/>
      <c r="G10919" s="83"/>
      <c r="H10919" s="31"/>
      <c r="I10919" s="31"/>
      <c r="J10919" s="83"/>
      <c r="K10919" s="31"/>
      <c r="L10919" s="31"/>
      <c r="M10919" s="168"/>
      <c r="N10919" s="147"/>
      <c r="O10919" s="105"/>
      <c r="P10919" s="42"/>
      <c r="Q10919" s="31"/>
      <c r="R10919" s="83"/>
      <c r="S10919" s="31"/>
      <c r="T10919" s="31"/>
      <c r="U10919" s="168"/>
      <c r="V10919" s="149"/>
      <c r="W10919" s="140" t="str" cm="1">
        <f t="array" ref="W10919">IF(SUM(LEN(B10919:V10919))=0,"",IF(OR(OR(ISBLANK(F10919),SUM(LEN(C10919),LEN(D10919))=0),AND(NOT(E10919="Unknown"),ISBLANK(J10919)),AND(NOT(O10919="Unknown"),ISBLANK(R10919))),"Missing Information", INDEX(Table15[Entire Service Line Classification], MATCH(SUMIFS(Table15[Unique ID],Table15[System-Owned Portion],E10919,Table15[If Material Anything Other than "Lead" in Column E,Was Material Ever Previously Lead?],G10919,Table15[Customer-Owned Portion],O10919),Table15[Unique ID],0),0)))</f>
        <v/>
      </c>
    </row>
    <row r="10920" spans="2:23" x14ac:dyDescent="0.25">
      <c r="B10920" s="145"/>
      <c r="C10920" s="31"/>
      <c r="D10920" s="31"/>
      <c r="E10920" s="43"/>
      <c r="F10920" s="42"/>
      <c r="G10920" s="83"/>
      <c r="H10920" s="31"/>
      <c r="I10920" s="31"/>
      <c r="J10920" s="83"/>
      <c r="K10920" s="31"/>
      <c r="L10920" s="31"/>
      <c r="M10920" s="168"/>
      <c r="N10920" s="147"/>
      <c r="O10920" s="105"/>
      <c r="P10920" s="42"/>
      <c r="Q10920" s="31"/>
      <c r="R10920" s="83"/>
      <c r="S10920" s="31"/>
      <c r="T10920" s="31"/>
      <c r="U10920" s="168"/>
      <c r="V10920" s="149"/>
      <c r="W10920" s="140" t="str" cm="1">
        <f t="array" ref="W10920">IF(SUM(LEN(B10920:V10920))=0,"",IF(OR(OR(ISBLANK(F10920),SUM(LEN(C10920),LEN(D10920))=0),AND(NOT(E10920="Unknown"),ISBLANK(J10920)),AND(NOT(O10920="Unknown"),ISBLANK(R10920))),"Missing Information", INDEX(Table15[Entire Service Line Classification], MATCH(SUMIFS(Table15[Unique ID],Table15[System-Owned Portion],E10920,Table15[If Material Anything Other than "Lead" in Column E,Was Material Ever Previously Lead?],G10920,Table15[Customer-Owned Portion],O10920),Table15[Unique ID],0),0)))</f>
        <v/>
      </c>
    </row>
    <row r="10921" spans="2:23" x14ac:dyDescent="0.25">
      <c r="B10921" s="145"/>
      <c r="C10921" s="31"/>
      <c r="D10921" s="31"/>
      <c r="E10921" s="43"/>
      <c r="F10921" s="42"/>
      <c r="G10921" s="83"/>
      <c r="H10921" s="31"/>
      <c r="I10921" s="31"/>
      <c r="J10921" s="83"/>
      <c r="K10921" s="31"/>
      <c r="L10921" s="31"/>
      <c r="M10921" s="168"/>
      <c r="N10921" s="147"/>
      <c r="O10921" s="105"/>
      <c r="P10921" s="42"/>
      <c r="Q10921" s="31"/>
      <c r="R10921" s="83"/>
      <c r="S10921" s="31"/>
      <c r="T10921" s="31"/>
      <c r="U10921" s="168"/>
      <c r="V10921" s="149"/>
      <c r="W10921" s="140" t="str" cm="1">
        <f t="array" ref="W10921">IF(SUM(LEN(B10921:V10921))=0,"",IF(OR(OR(ISBLANK(F10921),SUM(LEN(C10921),LEN(D10921))=0),AND(NOT(E10921="Unknown"),ISBLANK(J10921)),AND(NOT(O10921="Unknown"),ISBLANK(R10921))),"Missing Information", INDEX(Table15[Entire Service Line Classification], MATCH(SUMIFS(Table15[Unique ID],Table15[System-Owned Portion],E10921,Table15[If Material Anything Other than "Lead" in Column E,Was Material Ever Previously Lead?],G10921,Table15[Customer-Owned Portion],O10921),Table15[Unique ID],0),0)))</f>
        <v/>
      </c>
    </row>
    <row r="10922" spans="2:23" x14ac:dyDescent="0.25">
      <c r="B10922" s="145"/>
      <c r="C10922" s="31"/>
      <c r="D10922" s="31"/>
      <c r="E10922" s="43"/>
      <c r="F10922" s="42"/>
      <c r="G10922" s="83"/>
      <c r="H10922" s="31"/>
      <c r="I10922" s="31"/>
      <c r="J10922" s="83"/>
      <c r="K10922" s="31"/>
      <c r="L10922" s="31"/>
      <c r="M10922" s="168"/>
      <c r="N10922" s="147"/>
      <c r="O10922" s="105"/>
      <c r="P10922" s="42"/>
      <c r="Q10922" s="31"/>
      <c r="R10922" s="83"/>
      <c r="S10922" s="31"/>
      <c r="T10922" s="31"/>
      <c r="U10922" s="168"/>
      <c r="V10922" s="149"/>
      <c r="W10922" s="140" t="str" cm="1">
        <f t="array" ref="W10922">IF(SUM(LEN(B10922:V10922))=0,"",IF(OR(OR(ISBLANK(F10922),SUM(LEN(C10922),LEN(D10922))=0),AND(NOT(E10922="Unknown"),ISBLANK(J10922)),AND(NOT(O10922="Unknown"),ISBLANK(R10922))),"Missing Information", INDEX(Table15[Entire Service Line Classification], MATCH(SUMIFS(Table15[Unique ID],Table15[System-Owned Portion],E10922,Table15[If Material Anything Other than "Lead" in Column E,Was Material Ever Previously Lead?],G10922,Table15[Customer-Owned Portion],O10922),Table15[Unique ID],0),0)))</f>
        <v/>
      </c>
    </row>
    <row r="10923" spans="2:23" x14ac:dyDescent="0.25">
      <c r="B10923" s="145"/>
      <c r="C10923" s="31"/>
      <c r="D10923" s="31"/>
      <c r="E10923" s="43"/>
      <c r="F10923" s="42"/>
      <c r="G10923" s="83"/>
      <c r="H10923" s="31"/>
      <c r="I10923" s="31"/>
      <c r="J10923" s="83"/>
      <c r="K10923" s="31"/>
      <c r="L10923" s="31"/>
      <c r="M10923" s="168"/>
      <c r="N10923" s="147"/>
      <c r="O10923" s="105"/>
      <c r="P10923" s="42"/>
      <c r="Q10923" s="31"/>
      <c r="R10923" s="83"/>
      <c r="S10923" s="31"/>
      <c r="T10923" s="31"/>
      <c r="U10923" s="168"/>
      <c r="V10923" s="149"/>
      <c r="W10923" s="140" t="str" cm="1">
        <f t="array" ref="W10923">IF(SUM(LEN(B10923:V10923))=0,"",IF(OR(OR(ISBLANK(F10923),SUM(LEN(C10923),LEN(D10923))=0),AND(NOT(E10923="Unknown"),ISBLANK(J10923)),AND(NOT(O10923="Unknown"),ISBLANK(R10923))),"Missing Information", INDEX(Table15[Entire Service Line Classification], MATCH(SUMIFS(Table15[Unique ID],Table15[System-Owned Portion],E10923,Table15[If Material Anything Other than "Lead" in Column E,Was Material Ever Previously Lead?],G10923,Table15[Customer-Owned Portion],O10923),Table15[Unique ID],0),0)))</f>
        <v/>
      </c>
    </row>
    <row r="10924" spans="2:23" x14ac:dyDescent="0.25">
      <c r="B10924" s="145"/>
      <c r="C10924" s="31"/>
      <c r="D10924" s="31"/>
      <c r="E10924" s="43"/>
      <c r="F10924" s="42"/>
      <c r="G10924" s="83"/>
      <c r="H10924" s="31"/>
      <c r="I10924" s="31"/>
      <c r="J10924" s="83"/>
      <c r="K10924" s="31"/>
      <c r="L10924" s="31"/>
      <c r="M10924" s="168"/>
      <c r="N10924" s="147"/>
      <c r="O10924" s="105"/>
      <c r="P10924" s="42"/>
      <c r="Q10924" s="31"/>
      <c r="R10924" s="83"/>
      <c r="S10924" s="31"/>
      <c r="T10924" s="31"/>
      <c r="U10924" s="168"/>
      <c r="V10924" s="149"/>
      <c r="W10924" s="140" t="str" cm="1">
        <f t="array" ref="W10924">IF(SUM(LEN(B10924:V10924))=0,"",IF(OR(OR(ISBLANK(F10924),SUM(LEN(C10924),LEN(D10924))=0),AND(NOT(E10924="Unknown"),ISBLANK(J10924)),AND(NOT(O10924="Unknown"),ISBLANK(R10924))),"Missing Information", INDEX(Table15[Entire Service Line Classification], MATCH(SUMIFS(Table15[Unique ID],Table15[System-Owned Portion],E10924,Table15[If Material Anything Other than "Lead" in Column E,Was Material Ever Previously Lead?],G10924,Table15[Customer-Owned Portion],O10924),Table15[Unique ID],0),0)))</f>
        <v/>
      </c>
    </row>
    <row r="10925" spans="2:23" x14ac:dyDescent="0.25">
      <c r="B10925" s="145"/>
      <c r="C10925" s="31"/>
      <c r="D10925" s="31"/>
      <c r="E10925" s="43"/>
      <c r="F10925" s="42"/>
      <c r="G10925" s="83"/>
      <c r="H10925" s="31"/>
      <c r="I10925" s="31"/>
      <c r="J10925" s="83"/>
      <c r="K10925" s="31"/>
      <c r="L10925" s="31"/>
      <c r="M10925" s="168"/>
      <c r="N10925" s="147"/>
      <c r="O10925" s="105"/>
      <c r="P10925" s="42"/>
      <c r="Q10925" s="31"/>
      <c r="R10925" s="83"/>
      <c r="S10925" s="31"/>
      <c r="T10925" s="31"/>
      <c r="U10925" s="168"/>
      <c r="V10925" s="149"/>
      <c r="W10925" s="140" t="str" cm="1">
        <f t="array" ref="W10925">IF(SUM(LEN(B10925:V10925))=0,"",IF(OR(OR(ISBLANK(F10925),SUM(LEN(C10925),LEN(D10925))=0),AND(NOT(E10925="Unknown"),ISBLANK(J10925)),AND(NOT(O10925="Unknown"),ISBLANK(R10925))),"Missing Information", INDEX(Table15[Entire Service Line Classification], MATCH(SUMIFS(Table15[Unique ID],Table15[System-Owned Portion],E10925,Table15[If Material Anything Other than "Lead" in Column E,Was Material Ever Previously Lead?],G10925,Table15[Customer-Owned Portion],O10925),Table15[Unique ID],0),0)))</f>
        <v/>
      </c>
    </row>
    <row r="10926" spans="2:23" x14ac:dyDescent="0.25">
      <c r="B10926" s="145"/>
      <c r="C10926" s="31"/>
      <c r="D10926" s="31"/>
      <c r="E10926" s="43"/>
      <c r="F10926" s="42"/>
      <c r="G10926" s="83"/>
      <c r="H10926" s="31"/>
      <c r="I10926" s="31"/>
      <c r="J10926" s="83"/>
      <c r="K10926" s="31"/>
      <c r="L10926" s="31"/>
      <c r="M10926" s="168"/>
      <c r="N10926" s="147"/>
      <c r="O10926" s="105"/>
      <c r="P10926" s="42"/>
      <c r="Q10926" s="31"/>
      <c r="R10926" s="83"/>
      <c r="S10926" s="31"/>
      <c r="T10926" s="31"/>
      <c r="U10926" s="168"/>
      <c r="V10926" s="149"/>
      <c r="W10926" s="140" t="str" cm="1">
        <f t="array" ref="W10926">IF(SUM(LEN(B10926:V10926))=0,"",IF(OR(OR(ISBLANK(F10926),SUM(LEN(C10926),LEN(D10926))=0),AND(NOT(E10926="Unknown"),ISBLANK(J10926)),AND(NOT(O10926="Unknown"),ISBLANK(R10926))),"Missing Information", INDEX(Table15[Entire Service Line Classification], MATCH(SUMIFS(Table15[Unique ID],Table15[System-Owned Portion],E10926,Table15[If Material Anything Other than "Lead" in Column E,Was Material Ever Previously Lead?],G10926,Table15[Customer-Owned Portion],O10926),Table15[Unique ID],0),0)))</f>
        <v/>
      </c>
    </row>
    <row r="10927" spans="2:23" x14ac:dyDescent="0.25">
      <c r="B10927" s="145"/>
      <c r="C10927" s="31"/>
      <c r="D10927" s="31"/>
      <c r="E10927" s="43"/>
      <c r="F10927" s="42"/>
      <c r="G10927" s="83"/>
      <c r="H10927" s="31"/>
      <c r="I10927" s="31"/>
      <c r="J10927" s="83"/>
      <c r="K10927" s="31"/>
      <c r="L10927" s="31"/>
      <c r="M10927" s="168"/>
      <c r="N10927" s="147"/>
      <c r="O10927" s="105"/>
      <c r="P10927" s="42"/>
      <c r="Q10927" s="31"/>
      <c r="R10927" s="83"/>
      <c r="S10927" s="31"/>
      <c r="T10927" s="31"/>
      <c r="U10927" s="168"/>
      <c r="V10927" s="149"/>
      <c r="W10927" s="140" t="str" cm="1">
        <f t="array" ref="W10927">IF(SUM(LEN(B10927:V10927))=0,"",IF(OR(OR(ISBLANK(F10927),SUM(LEN(C10927),LEN(D10927))=0),AND(NOT(E10927="Unknown"),ISBLANK(J10927)),AND(NOT(O10927="Unknown"),ISBLANK(R10927))),"Missing Information", INDEX(Table15[Entire Service Line Classification], MATCH(SUMIFS(Table15[Unique ID],Table15[System-Owned Portion],E10927,Table15[If Material Anything Other than "Lead" in Column E,Was Material Ever Previously Lead?],G10927,Table15[Customer-Owned Portion],O10927),Table15[Unique ID],0),0)))</f>
        <v/>
      </c>
    </row>
    <row r="10928" spans="2:23" x14ac:dyDescent="0.25">
      <c r="B10928" s="145"/>
      <c r="C10928" s="31"/>
      <c r="D10928" s="31"/>
      <c r="E10928" s="43"/>
      <c r="F10928" s="42"/>
      <c r="G10928" s="83"/>
      <c r="H10928" s="31"/>
      <c r="I10928" s="31"/>
      <c r="J10928" s="83"/>
      <c r="K10928" s="31"/>
      <c r="L10928" s="31"/>
      <c r="M10928" s="168"/>
      <c r="N10928" s="147"/>
      <c r="O10928" s="105"/>
      <c r="P10928" s="42"/>
      <c r="Q10928" s="31"/>
      <c r="R10928" s="83"/>
      <c r="S10928" s="31"/>
      <c r="T10928" s="31"/>
      <c r="U10928" s="168"/>
      <c r="V10928" s="149"/>
      <c r="W10928" s="140" t="str" cm="1">
        <f t="array" ref="W10928">IF(SUM(LEN(B10928:V10928))=0,"",IF(OR(OR(ISBLANK(F10928),SUM(LEN(C10928),LEN(D10928))=0),AND(NOT(E10928="Unknown"),ISBLANK(J10928)),AND(NOT(O10928="Unknown"),ISBLANK(R10928))),"Missing Information", INDEX(Table15[Entire Service Line Classification], MATCH(SUMIFS(Table15[Unique ID],Table15[System-Owned Portion],E10928,Table15[If Material Anything Other than "Lead" in Column E,Was Material Ever Previously Lead?],G10928,Table15[Customer-Owned Portion],O10928),Table15[Unique ID],0),0)))</f>
        <v/>
      </c>
    </row>
    <row r="10929" spans="2:23" x14ac:dyDescent="0.25">
      <c r="B10929" s="145"/>
      <c r="C10929" s="31"/>
      <c r="D10929" s="31"/>
      <c r="E10929" s="43"/>
      <c r="F10929" s="42"/>
      <c r="G10929" s="83"/>
      <c r="H10929" s="31"/>
      <c r="I10929" s="31"/>
      <c r="J10929" s="83"/>
      <c r="K10929" s="31"/>
      <c r="L10929" s="31"/>
      <c r="M10929" s="168"/>
      <c r="N10929" s="147"/>
      <c r="O10929" s="105"/>
      <c r="P10929" s="42"/>
      <c r="Q10929" s="31"/>
      <c r="R10929" s="83"/>
      <c r="S10929" s="31"/>
      <c r="T10929" s="31"/>
      <c r="U10929" s="168"/>
      <c r="V10929" s="149"/>
      <c r="W10929" s="140" t="str" cm="1">
        <f t="array" ref="W10929">IF(SUM(LEN(B10929:V10929))=0,"",IF(OR(OR(ISBLANK(F10929),SUM(LEN(C10929),LEN(D10929))=0),AND(NOT(E10929="Unknown"),ISBLANK(J10929)),AND(NOT(O10929="Unknown"),ISBLANK(R10929))),"Missing Information", INDEX(Table15[Entire Service Line Classification], MATCH(SUMIFS(Table15[Unique ID],Table15[System-Owned Portion],E10929,Table15[If Material Anything Other than "Lead" in Column E,Was Material Ever Previously Lead?],G10929,Table15[Customer-Owned Portion],O10929),Table15[Unique ID],0),0)))</f>
        <v/>
      </c>
    </row>
    <row r="10930" spans="2:23" x14ac:dyDescent="0.25">
      <c r="B10930" s="145"/>
      <c r="C10930" s="31"/>
      <c r="D10930" s="31"/>
      <c r="E10930" s="43"/>
      <c r="F10930" s="42"/>
      <c r="G10930" s="83"/>
      <c r="H10930" s="31"/>
      <c r="I10930" s="31"/>
      <c r="J10930" s="83"/>
      <c r="K10930" s="31"/>
      <c r="L10930" s="31"/>
      <c r="M10930" s="168"/>
      <c r="N10930" s="147"/>
      <c r="O10930" s="105"/>
      <c r="P10930" s="42"/>
      <c r="Q10930" s="31"/>
      <c r="R10930" s="83"/>
      <c r="S10930" s="31"/>
      <c r="T10930" s="31"/>
      <c r="U10930" s="168"/>
      <c r="V10930" s="149"/>
      <c r="W10930" s="140" t="str" cm="1">
        <f t="array" ref="W10930">IF(SUM(LEN(B10930:V10930))=0,"",IF(OR(OR(ISBLANK(F10930),SUM(LEN(C10930),LEN(D10930))=0),AND(NOT(E10930="Unknown"),ISBLANK(J10930)),AND(NOT(O10930="Unknown"),ISBLANK(R10930))),"Missing Information", INDEX(Table15[Entire Service Line Classification], MATCH(SUMIFS(Table15[Unique ID],Table15[System-Owned Portion],E10930,Table15[If Material Anything Other than "Lead" in Column E,Was Material Ever Previously Lead?],G10930,Table15[Customer-Owned Portion],O10930),Table15[Unique ID],0),0)))</f>
        <v/>
      </c>
    </row>
    <row r="10931" spans="2:23" x14ac:dyDescent="0.25">
      <c r="B10931" s="145"/>
      <c r="C10931" s="31"/>
      <c r="D10931" s="31"/>
      <c r="E10931" s="43"/>
      <c r="F10931" s="42"/>
      <c r="G10931" s="83"/>
      <c r="H10931" s="31"/>
      <c r="I10931" s="31"/>
      <c r="J10931" s="83"/>
      <c r="K10931" s="31"/>
      <c r="L10931" s="31"/>
      <c r="M10931" s="168"/>
      <c r="N10931" s="147"/>
      <c r="O10931" s="105"/>
      <c r="P10931" s="42"/>
      <c r="Q10931" s="31"/>
      <c r="R10931" s="83"/>
      <c r="S10931" s="31"/>
      <c r="T10931" s="31"/>
      <c r="U10931" s="168"/>
      <c r="V10931" s="149"/>
      <c r="W10931" s="140" t="str" cm="1">
        <f t="array" ref="W10931">IF(SUM(LEN(B10931:V10931))=0,"",IF(OR(OR(ISBLANK(F10931),SUM(LEN(C10931),LEN(D10931))=0),AND(NOT(E10931="Unknown"),ISBLANK(J10931)),AND(NOT(O10931="Unknown"),ISBLANK(R10931))),"Missing Information", INDEX(Table15[Entire Service Line Classification], MATCH(SUMIFS(Table15[Unique ID],Table15[System-Owned Portion],E10931,Table15[If Material Anything Other than "Lead" in Column E,Was Material Ever Previously Lead?],G10931,Table15[Customer-Owned Portion],O10931),Table15[Unique ID],0),0)))</f>
        <v/>
      </c>
    </row>
    <row r="10932" spans="2:23" x14ac:dyDescent="0.25">
      <c r="B10932" s="145"/>
      <c r="C10932" s="31"/>
      <c r="D10932" s="31"/>
      <c r="E10932" s="43"/>
      <c r="F10932" s="42"/>
      <c r="G10932" s="83"/>
      <c r="H10932" s="31"/>
      <c r="I10932" s="31"/>
      <c r="J10932" s="83"/>
      <c r="K10932" s="31"/>
      <c r="L10932" s="31"/>
      <c r="M10932" s="168"/>
      <c r="N10932" s="147"/>
      <c r="O10932" s="105"/>
      <c r="P10932" s="42"/>
      <c r="Q10932" s="31"/>
      <c r="R10932" s="83"/>
      <c r="S10932" s="31"/>
      <c r="T10932" s="31"/>
      <c r="U10932" s="168"/>
      <c r="V10932" s="149"/>
      <c r="W10932" s="140" t="str" cm="1">
        <f t="array" ref="W10932">IF(SUM(LEN(B10932:V10932))=0,"",IF(OR(OR(ISBLANK(F10932),SUM(LEN(C10932),LEN(D10932))=0),AND(NOT(E10932="Unknown"),ISBLANK(J10932)),AND(NOT(O10932="Unknown"),ISBLANK(R10932))),"Missing Information", INDEX(Table15[Entire Service Line Classification], MATCH(SUMIFS(Table15[Unique ID],Table15[System-Owned Portion],E10932,Table15[If Material Anything Other than "Lead" in Column E,Was Material Ever Previously Lead?],G10932,Table15[Customer-Owned Portion],O10932),Table15[Unique ID],0),0)))</f>
        <v/>
      </c>
    </row>
    <row r="10933" spans="2:23" x14ac:dyDescent="0.25">
      <c r="B10933" s="145"/>
      <c r="C10933" s="31"/>
      <c r="D10933" s="31"/>
      <c r="E10933" s="43"/>
      <c r="F10933" s="42"/>
      <c r="G10933" s="83"/>
      <c r="H10933" s="31"/>
      <c r="I10933" s="31"/>
      <c r="J10933" s="83"/>
      <c r="K10933" s="31"/>
      <c r="L10933" s="31"/>
      <c r="M10933" s="168"/>
      <c r="N10933" s="147"/>
      <c r="O10933" s="105"/>
      <c r="P10933" s="42"/>
      <c r="Q10933" s="31"/>
      <c r="R10933" s="83"/>
      <c r="S10933" s="31"/>
      <c r="T10933" s="31"/>
      <c r="U10933" s="168"/>
      <c r="V10933" s="149"/>
      <c r="W10933" s="140" t="str" cm="1">
        <f t="array" ref="W10933">IF(SUM(LEN(B10933:V10933))=0,"",IF(OR(OR(ISBLANK(F10933),SUM(LEN(C10933),LEN(D10933))=0),AND(NOT(E10933="Unknown"),ISBLANK(J10933)),AND(NOT(O10933="Unknown"),ISBLANK(R10933))),"Missing Information", INDEX(Table15[Entire Service Line Classification], MATCH(SUMIFS(Table15[Unique ID],Table15[System-Owned Portion],E10933,Table15[If Material Anything Other than "Lead" in Column E,Was Material Ever Previously Lead?],G10933,Table15[Customer-Owned Portion],O10933),Table15[Unique ID],0),0)))</f>
        <v/>
      </c>
    </row>
    <row r="10934" spans="2:23" x14ac:dyDescent="0.25">
      <c r="B10934" s="145"/>
      <c r="C10934" s="31"/>
      <c r="D10934" s="31"/>
      <c r="E10934" s="43"/>
      <c r="F10934" s="42"/>
      <c r="G10934" s="83"/>
      <c r="H10934" s="31"/>
      <c r="I10934" s="31"/>
      <c r="J10934" s="83"/>
      <c r="K10934" s="31"/>
      <c r="L10934" s="31"/>
      <c r="M10934" s="168"/>
      <c r="N10934" s="147"/>
      <c r="O10934" s="105"/>
      <c r="P10934" s="42"/>
      <c r="Q10934" s="31"/>
      <c r="R10934" s="83"/>
      <c r="S10934" s="31"/>
      <c r="T10934" s="31"/>
      <c r="U10934" s="168"/>
      <c r="V10934" s="149"/>
      <c r="W10934" s="140" t="str" cm="1">
        <f t="array" ref="W10934">IF(SUM(LEN(B10934:V10934))=0,"",IF(OR(OR(ISBLANK(F10934),SUM(LEN(C10934),LEN(D10934))=0),AND(NOT(E10934="Unknown"),ISBLANK(J10934)),AND(NOT(O10934="Unknown"),ISBLANK(R10934))),"Missing Information", INDEX(Table15[Entire Service Line Classification], MATCH(SUMIFS(Table15[Unique ID],Table15[System-Owned Portion],E10934,Table15[If Material Anything Other than "Lead" in Column E,Was Material Ever Previously Lead?],G10934,Table15[Customer-Owned Portion],O10934),Table15[Unique ID],0),0)))</f>
        <v/>
      </c>
    </row>
    <row r="10935" spans="2:23" x14ac:dyDescent="0.25">
      <c r="B10935" s="145"/>
      <c r="C10935" s="31"/>
      <c r="D10935" s="31"/>
      <c r="E10935" s="43"/>
      <c r="F10935" s="42"/>
      <c r="G10935" s="83"/>
      <c r="H10935" s="31"/>
      <c r="I10935" s="31"/>
      <c r="J10935" s="83"/>
      <c r="K10935" s="31"/>
      <c r="L10935" s="31"/>
      <c r="M10935" s="168"/>
      <c r="N10935" s="147"/>
      <c r="O10935" s="105"/>
      <c r="P10935" s="42"/>
      <c r="Q10935" s="31"/>
      <c r="R10935" s="83"/>
      <c r="S10935" s="31"/>
      <c r="T10935" s="31"/>
      <c r="U10935" s="168"/>
      <c r="V10935" s="149"/>
      <c r="W10935" s="140" t="str" cm="1">
        <f t="array" ref="W10935">IF(SUM(LEN(B10935:V10935))=0,"",IF(OR(OR(ISBLANK(F10935),SUM(LEN(C10935),LEN(D10935))=0),AND(NOT(E10935="Unknown"),ISBLANK(J10935)),AND(NOT(O10935="Unknown"),ISBLANK(R10935))),"Missing Information", INDEX(Table15[Entire Service Line Classification], MATCH(SUMIFS(Table15[Unique ID],Table15[System-Owned Portion],E10935,Table15[If Material Anything Other than "Lead" in Column E,Was Material Ever Previously Lead?],G10935,Table15[Customer-Owned Portion],O10935),Table15[Unique ID],0),0)))</f>
        <v/>
      </c>
    </row>
    <row r="10936" spans="2:23" x14ac:dyDescent="0.25">
      <c r="B10936" s="145"/>
      <c r="C10936" s="31"/>
      <c r="D10936" s="31"/>
      <c r="E10936" s="43"/>
      <c r="F10936" s="42"/>
      <c r="G10936" s="83"/>
      <c r="H10936" s="31"/>
      <c r="I10936" s="31"/>
      <c r="J10936" s="83"/>
      <c r="K10936" s="31"/>
      <c r="L10936" s="31"/>
      <c r="M10936" s="168"/>
      <c r="N10936" s="147"/>
      <c r="O10936" s="105"/>
      <c r="P10936" s="42"/>
      <c r="Q10936" s="31"/>
      <c r="R10936" s="83"/>
      <c r="S10936" s="31"/>
      <c r="T10936" s="31"/>
      <c r="U10936" s="168"/>
      <c r="V10936" s="149"/>
      <c r="W10936" s="140" t="str" cm="1">
        <f t="array" ref="W10936">IF(SUM(LEN(B10936:V10936))=0,"",IF(OR(OR(ISBLANK(F10936),SUM(LEN(C10936),LEN(D10936))=0),AND(NOT(E10936="Unknown"),ISBLANK(J10936)),AND(NOT(O10936="Unknown"),ISBLANK(R10936))),"Missing Information", INDEX(Table15[Entire Service Line Classification], MATCH(SUMIFS(Table15[Unique ID],Table15[System-Owned Portion],E10936,Table15[If Material Anything Other than "Lead" in Column E,Was Material Ever Previously Lead?],G10936,Table15[Customer-Owned Portion],O10936),Table15[Unique ID],0),0)))</f>
        <v/>
      </c>
    </row>
    <row r="10937" spans="2:23" x14ac:dyDescent="0.25">
      <c r="B10937" s="145"/>
      <c r="C10937" s="31"/>
      <c r="D10937" s="31"/>
      <c r="E10937" s="43"/>
      <c r="F10937" s="42"/>
      <c r="G10937" s="83"/>
      <c r="H10937" s="31"/>
      <c r="I10937" s="31"/>
      <c r="J10937" s="83"/>
      <c r="K10937" s="31"/>
      <c r="L10937" s="31"/>
      <c r="M10937" s="168"/>
      <c r="N10937" s="147"/>
      <c r="O10937" s="105"/>
      <c r="P10937" s="42"/>
      <c r="Q10937" s="31"/>
      <c r="R10937" s="83"/>
      <c r="S10937" s="31"/>
      <c r="T10937" s="31"/>
      <c r="U10937" s="168"/>
      <c r="V10937" s="149"/>
      <c r="W10937" s="140" t="str" cm="1">
        <f t="array" ref="W10937">IF(SUM(LEN(B10937:V10937))=0,"",IF(OR(OR(ISBLANK(F10937),SUM(LEN(C10937),LEN(D10937))=0),AND(NOT(E10937="Unknown"),ISBLANK(J10937)),AND(NOT(O10937="Unknown"),ISBLANK(R10937))),"Missing Information", INDEX(Table15[Entire Service Line Classification], MATCH(SUMIFS(Table15[Unique ID],Table15[System-Owned Portion],E10937,Table15[If Material Anything Other than "Lead" in Column E,Was Material Ever Previously Lead?],G10937,Table15[Customer-Owned Portion],O10937),Table15[Unique ID],0),0)))</f>
        <v/>
      </c>
    </row>
    <row r="10938" spans="2:23" x14ac:dyDescent="0.25">
      <c r="B10938" s="145"/>
      <c r="C10938" s="31"/>
      <c r="D10938" s="31"/>
      <c r="E10938" s="43"/>
      <c r="F10938" s="42"/>
      <c r="G10938" s="83"/>
      <c r="H10938" s="31"/>
      <c r="I10938" s="31"/>
      <c r="J10938" s="83"/>
      <c r="K10938" s="31"/>
      <c r="L10938" s="31"/>
      <c r="M10938" s="168"/>
      <c r="N10938" s="147"/>
      <c r="O10938" s="105"/>
      <c r="P10938" s="42"/>
      <c r="Q10938" s="31"/>
      <c r="R10938" s="83"/>
      <c r="S10938" s="31"/>
      <c r="T10938" s="31"/>
      <c r="U10938" s="168"/>
      <c r="V10938" s="149"/>
      <c r="W10938" s="140" t="str" cm="1">
        <f t="array" ref="W10938">IF(SUM(LEN(B10938:V10938))=0,"",IF(OR(OR(ISBLANK(F10938),SUM(LEN(C10938),LEN(D10938))=0),AND(NOT(E10938="Unknown"),ISBLANK(J10938)),AND(NOT(O10938="Unknown"),ISBLANK(R10938))),"Missing Information", INDEX(Table15[Entire Service Line Classification], MATCH(SUMIFS(Table15[Unique ID],Table15[System-Owned Portion],E10938,Table15[If Material Anything Other than "Lead" in Column E,Was Material Ever Previously Lead?],G10938,Table15[Customer-Owned Portion],O10938),Table15[Unique ID],0),0)))</f>
        <v/>
      </c>
    </row>
    <row r="10939" spans="2:23" x14ac:dyDescent="0.25">
      <c r="B10939" s="145"/>
      <c r="C10939" s="31"/>
      <c r="D10939" s="31"/>
      <c r="E10939" s="43"/>
      <c r="F10939" s="42"/>
      <c r="G10939" s="83"/>
      <c r="H10939" s="31"/>
      <c r="I10939" s="31"/>
      <c r="J10939" s="83"/>
      <c r="K10939" s="31"/>
      <c r="L10939" s="31"/>
      <c r="M10939" s="168"/>
      <c r="N10939" s="147"/>
      <c r="O10939" s="105"/>
      <c r="P10939" s="42"/>
      <c r="Q10939" s="31"/>
      <c r="R10939" s="83"/>
      <c r="S10939" s="31"/>
      <c r="T10939" s="31"/>
      <c r="U10939" s="168"/>
      <c r="V10939" s="149"/>
      <c r="W10939" s="140" t="str" cm="1">
        <f t="array" ref="W10939">IF(SUM(LEN(B10939:V10939))=0,"",IF(OR(OR(ISBLANK(F10939),SUM(LEN(C10939),LEN(D10939))=0),AND(NOT(E10939="Unknown"),ISBLANK(J10939)),AND(NOT(O10939="Unknown"),ISBLANK(R10939))),"Missing Information", INDEX(Table15[Entire Service Line Classification], MATCH(SUMIFS(Table15[Unique ID],Table15[System-Owned Portion],E10939,Table15[If Material Anything Other than "Lead" in Column E,Was Material Ever Previously Lead?],G10939,Table15[Customer-Owned Portion],O10939),Table15[Unique ID],0),0)))</f>
        <v/>
      </c>
    </row>
    <row r="10940" spans="2:23" x14ac:dyDescent="0.25">
      <c r="B10940" s="145"/>
      <c r="C10940" s="31"/>
      <c r="D10940" s="31"/>
      <c r="E10940" s="43"/>
      <c r="F10940" s="42"/>
      <c r="G10940" s="83"/>
      <c r="H10940" s="31"/>
      <c r="I10940" s="31"/>
      <c r="J10940" s="83"/>
      <c r="K10940" s="31"/>
      <c r="L10940" s="31"/>
      <c r="M10940" s="168"/>
      <c r="N10940" s="147"/>
      <c r="O10940" s="105"/>
      <c r="P10940" s="42"/>
      <c r="Q10940" s="31"/>
      <c r="R10940" s="83"/>
      <c r="S10940" s="31"/>
      <c r="T10940" s="31"/>
      <c r="U10940" s="168"/>
      <c r="V10940" s="149"/>
      <c r="W10940" s="140" t="str" cm="1">
        <f t="array" ref="W10940">IF(SUM(LEN(B10940:V10940))=0,"",IF(OR(OR(ISBLANK(F10940),SUM(LEN(C10940),LEN(D10940))=0),AND(NOT(E10940="Unknown"),ISBLANK(J10940)),AND(NOT(O10940="Unknown"),ISBLANK(R10940))),"Missing Information", INDEX(Table15[Entire Service Line Classification], MATCH(SUMIFS(Table15[Unique ID],Table15[System-Owned Portion],E10940,Table15[If Material Anything Other than "Lead" in Column E,Was Material Ever Previously Lead?],G10940,Table15[Customer-Owned Portion],O10940),Table15[Unique ID],0),0)))</f>
        <v/>
      </c>
    </row>
    <row r="10941" spans="2:23" x14ac:dyDescent="0.25">
      <c r="B10941" s="145"/>
      <c r="C10941" s="31"/>
      <c r="D10941" s="31"/>
      <c r="E10941" s="43"/>
      <c r="F10941" s="42"/>
      <c r="G10941" s="83"/>
      <c r="H10941" s="31"/>
      <c r="I10941" s="31"/>
      <c r="J10941" s="83"/>
      <c r="K10941" s="31"/>
      <c r="L10941" s="31"/>
      <c r="M10941" s="168"/>
      <c r="N10941" s="147"/>
      <c r="O10941" s="105"/>
      <c r="P10941" s="42"/>
      <c r="Q10941" s="31"/>
      <c r="R10941" s="83"/>
      <c r="S10941" s="31"/>
      <c r="T10941" s="31"/>
      <c r="U10941" s="168"/>
      <c r="V10941" s="149"/>
      <c r="W10941" s="140" t="str" cm="1">
        <f t="array" ref="W10941">IF(SUM(LEN(B10941:V10941))=0,"",IF(OR(OR(ISBLANK(F10941),SUM(LEN(C10941),LEN(D10941))=0),AND(NOT(E10941="Unknown"),ISBLANK(J10941)),AND(NOT(O10941="Unknown"),ISBLANK(R10941))),"Missing Information", INDEX(Table15[Entire Service Line Classification], MATCH(SUMIFS(Table15[Unique ID],Table15[System-Owned Portion],E10941,Table15[If Material Anything Other than "Lead" in Column E,Was Material Ever Previously Lead?],G10941,Table15[Customer-Owned Portion],O10941),Table15[Unique ID],0),0)))</f>
        <v/>
      </c>
    </row>
    <row r="10942" spans="2:23" x14ac:dyDescent="0.25">
      <c r="B10942" s="145"/>
      <c r="C10942" s="31"/>
      <c r="D10942" s="31"/>
      <c r="E10942" s="43"/>
      <c r="F10942" s="42"/>
      <c r="G10942" s="83"/>
      <c r="H10942" s="31"/>
      <c r="I10942" s="31"/>
      <c r="J10942" s="83"/>
      <c r="K10942" s="31"/>
      <c r="L10942" s="31"/>
      <c r="M10942" s="168"/>
      <c r="N10942" s="147"/>
      <c r="O10942" s="105"/>
      <c r="P10942" s="42"/>
      <c r="Q10942" s="31"/>
      <c r="R10942" s="83"/>
      <c r="S10942" s="31"/>
      <c r="T10942" s="31"/>
      <c r="U10942" s="168"/>
      <c r="V10942" s="149"/>
      <c r="W10942" s="140" t="str" cm="1">
        <f t="array" ref="W10942">IF(SUM(LEN(B10942:V10942))=0,"",IF(OR(OR(ISBLANK(F10942),SUM(LEN(C10942),LEN(D10942))=0),AND(NOT(E10942="Unknown"),ISBLANK(J10942)),AND(NOT(O10942="Unknown"),ISBLANK(R10942))),"Missing Information", INDEX(Table15[Entire Service Line Classification], MATCH(SUMIFS(Table15[Unique ID],Table15[System-Owned Portion],E10942,Table15[If Material Anything Other than "Lead" in Column E,Was Material Ever Previously Lead?],G10942,Table15[Customer-Owned Portion],O10942),Table15[Unique ID],0),0)))</f>
        <v/>
      </c>
    </row>
    <row r="10943" spans="2:23" x14ac:dyDescent="0.25">
      <c r="B10943" s="145"/>
      <c r="C10943" s="31"/>
      <c r="D10943" s="31"/>
      <c r="E10943" s="43"/>
      <c r="F10943" s="42"/>
      <c r="G10943" s="83"/>
      <c r="H10943" s="31"/>
      <c r="I10943" s="31"/>
      <c r="J10943" s="83"/>
      <c r="K10943" s="31"/>
      <c r="L10943" s="31"/>
      <c r="M10943" s="168"/>
      <c r="N10943" s="147"/>
      <c r="O10943" s="105"/>
      <c r="P10943" s="42"/>
      <c r="Q10943" s="31"/>
      <c r="R10943" s="83"/>
      <c r="S10943" s="31"/>
      <c r="T10943" s="31"/>
      <c r="U10943" s="168"/>
      <c r="V10943" s="149"/>
      <c r="W10943" s="140" t="str" cm="1">
        <f t="array" ref="W10943">IF(SUM(LEN(B10943:V10943))=0,"",IF(OR(OR(ISBLANK(F10943),SUM(LEN(C10943),LEN(D10943))=0),AND(NOT(E10943="Unknown"),ISBLANK(J10943)),AND(NOT(O10943="Unknown"),ISBLANK(R10943))),"Missing Information", INDEX(Table15[Entire Service Line Classification], MATCH(SUMIFS(Table15[Unique ID],Table15[System-Owned Portion],E10943,Table15[If Material Anything Other than "Lead" in Column E,Was Material Ever Previously Lead?],G10943,Table15[Customer-Owned Portion],O10943),Table15[Unique ID],0),0)))</f>
        <v/>
      </c>
    </row>
    <row r="10944" spans="2:23" x14ac:dyDescent="0.25">
      <c r="B10944" s="145"/>
      <c r="C10944" s="31"/>
      <c r="D10944" s="31"/>
      <c r="E10944" s="43"/>
      <c r="F10944" s="42"/>
      <c r="G10944" s="83"/>
      <c r="H10944" s="31"/>
      <c r="I10944" s="31"/>
      <c r="J10944" s="83"/>
      <c r="K10944" s="31"/>
      <c r="L10944" s="31"/>
      <c r="M10944" s="168"/>
      <c r="N10944" s="147"/>
      <c r="O10944" s="105"/>
      <c r="P10944" s="42"/>
      <c r="Q10944" s="31"/>
      <c r="R10944" s="83"/>
      <c r="S10944" s="31"/>
      <c r="T10944" s="31"/>
      <c r="U10944" s="168"/>
      <c r="V10944" s="149"/>
      <c r="W10944" s="140" t="str" cm="1">
        <f t="array" ref="W10944">IF(SUM(LEN(B10944:V10944))=0,"",IF(OR(OR(ISBLANK(F10944),SUM(LEN(C10944),LEN(D10944))=0),AND(NOT(E10944="Unknown"),ISBLANK(J10944)),AND(NOT(O10944="Unknown"),ISBLANK(R10944))),"Missing Information", INDEX(Table15[Entire Service Line Classification], MATCH(SUMIFS(Table15[Unique ID],Table15[System-Owned Portion],E10944,Table15[If Material Anything Other than "Lead" in Column E,Was Material Ever Previously Lead?],G10944,Table15[Customer-Owned Portion],O10944),Table15[Unique ID],0),0)))</f>
        <v/>
      </c>
    </row>
    <row r="10945" spans="2:23" x14ac:dyDescent="0.25">
      <c r="B10945" s="145"/>
      <c r="C10945" s="31"/>
      <c r="D10945" s="31"/>
      <c r="E10945" s="43"/>
      <c r="F10945" s="42"/>
      <c r="G10945" s="83"/>
      <c r="H10945" s="31"/>
      <c r="I10945" s="31"/>
      <c r="J10945" s="83"/>
      <c r="K10945" s="31"/>
      <c r="L10945" s="31"/>
      <c r="M10945" s="168"/>
      <c r="N10945" s="147"/>
      <c r="O10945" s="105"/>
      <c r="P10945" s="42"/>
      <c r="Q10945" s="31"/>
      <c r="R10945" s="83"/>
      <c r="S10945" s="31"/>
      <c r="T10945" s="31"/>
      <c r="U10945" s="168"/>
      <c r="V10945" s="149"/>
      <c r="W10945" s="140" t="str" cm="1">
        <f t="array" ref="W10945">IF(SUM(LEN(B10945:V10945))=0,"",IF(OR(OR(ISBLANK(F10945),SUM(LEN(C10945),LEN(D10945))=0),AND(NOT(E10945="Unknown"),ISBLANK(J10945)),AND(NOT(O10945="Unknown"),ISBLANK(R10945))),"Missing Information", INDEX(Table15[Entire Service Line Classification], MATCH(SUMIFS(Table15[Unique ID],Table15[System-Owned Portion],E10945,Table15[If Material Anything Other than "Lead" in Column E,Was Material Ever Previously Lead?],G10945,Table15[Customer-Owned Portion],O10945),Table15[Unique ID],0),0)))</f>
        <v/>
      </c>
    </row>
    <row r="10946" spans="2:23" x14ac:dyDescent="0.25">
      <c r="B10946" s="145"/>
      <c r="C10946" s="31"/>
      <c r="D10946" s="31"/>
      <c r="E10946" s="43"/>
      <c r="F10946" s="42"/>
      <c r="G10946" s="83"/>
      <c r="H10946" s="31"/>
      <c r="I10946" s="31"/>
      <c r="J10946" s="83"/>
      <c r="K10946" s="31"/>
      <c r="L10946" s="31"/>
      <c r="M10946" s="168"/>
      <c r="N10946" s="147"/>
      <c r="O10946" s="105"/>
      <c r="P10946" s="42"/>
      <c r="Q10946" s="31"/>
      <c r="R10946" s="83"/>
      <c r="S10946" s="31"/>
      <c r="T10946" s="31"/>
      <c r="U10946" s="168"/>
      <c r="V10946" s="149"/>
      <c r="W10946" s="140" t="str" cm="1">
        <f t="array" ref="W10946">IF(SUM(LEN(B10946:V10946))=0,"",IF(OR(OR(ISBLANK(F10946),SUM(LEN(C10946),LEN(D10946))=0),AND(NOT(E10946="Unknown"),ISBLANK(J10946)),AND(NOT(O10946="Unknown"),ISBLANK(R10946))),"Missing Information", INDEX(Table15[Entire Service Line Classification], MATCH(SUMIFS(Table15[Unique ID],Table15[System-Owned Portion],E10946,Table15[If Material Anything Other than "Lead" in Column E,Was Material Ever Previously Lead?],G10946,Table15[Customer-Owned Portion],O10946),Table15[Unique ID],0),0)))</f>
        <v/>
      </c>
    </row>
    <row r="10947" spans="2:23" x14ac:dyDescent="0.25">
      <c r="B10947" s="145"/>
      <c r="C10947" s="31"/>
      <c r="D10947" s="31"/>
      <c r="E10947" s="43"/>
      <c r="F10947" s="42"/>
      <c r="G10947" s="83"/>
      <c r="H10947" s="31"/>
      <c r="I10947" s="31"/>
      <c r="J10947" s="83"/>
      <c r="K10947" s="31"/>
      <c r="L10947" s="31"/>
      <c r="M10947" s="168"/>
      <c r="N10947" s="147"/>
      <c r="O10947" s="105"/>
      <c r="P10947" s="42"/>
      <c r="Q10947" s="31"/>
      <c r="R10947" s="83"/>
      <c r="S10947" s="31"/>
      <c r="T10947" s="31"/>
      <c r="U10947" s="168"/>
      <c r="V10947" s="149"/>
      <c r="W10947" s="140" t="str" cm="1">
        <f t="array" ref="W10947">IF(SUM(LEN(B10947:V10947))=0,"",IF(OR(OR(ISBLANK(F10947),SUM(LEN(C10947),LEN(D10947))=0),AND(NOT(E10947="Unknown"),ISBLANK(J10947)),AND(NOT(O10947="Unknown"),ISBLANK(R10947))),"Missing Information", INDEX(Table15[Entire Service Line Classification], MATCH(SUMIFS(Table15[Unique ID],Table15[System-Owned Portion],E10947,Table15[If Material Anything Other than "Lead" in Column E,Was Material Ever Previously Lead?],G10947,Table15[Customer-Owned Portion],O10947),Table15[Unique ID],0),0)))</f>
        <v/>
      </c>
    </row>
    <row r="10948" spans="2:23" x14ac:dyDescent="0.25">
      <c r="B10948" s="145"/>
      <c r="C10948" s="31"/>
      <c r="D10948" s="31"/>
      <c r="E10948" s="43"/>
      <c r="F10948" s="42"/>
      <c r="G10948" s="83"/>
      <c r="H10948" s="31"/>
      <c r="I10948" s="31"/>
      <c r="J10948" s="83"/>
      <c r="K10948" s="31"/>
      <c r="L10948" s="31"/>
      <c r="M10948" s="168"/>
      <c r="N10948" s="147"/>
      <c r="O10948" s="105"/>
      <c r="P10948" s="42"/>
      <c r="Q10948" s="31"/>
      <c r="R10948" s="83"/>
      <c r="S10948" s="31"/>
      <c r="T10948" s="31"/>
      <c r="U10948" s="168"/>
      <c r="V10948" s="149"/>
      <c r="W10948" s="140" t="str" cm="1">
        <f t="array" ref="W10948">IF(SUM(LEN(B10948:V10948))=0,"",IF(OR(OR(ISBLANK(F10948),SUM(LEN(C10948),LEN(D10948))=0),AND(NOT(E10948="Unknown"),ISBLANK(J10948)),AND(NOT(O10948="Unknown"),ISBLANK(R10948))),"Missing Information", INDEX(Table15[Entire Service Line Classification], MATCH(SUMIFS(Table15[Unique ID],Table15[System-Owned Portion],E10948,Table15[If Material Anything Other than "Lead" in Column E,Was Material Ever Previously Lead?],G10948,Table15[Customer-Owned Portion],O10948),Table15[Unique ID],0),0)))</f>
        <v/>
      </c>
    </row>
    <row r="10949" spans="2:23" x14ac:dyDescent="0.25">
      <c r="B10949" s="145"/>
      <c r="C10949" s="31"/>
      <c r="D10949" s="31"/>
      <c r="E10949" s="43"/>
      <c r="F10949" s="42"/>
      <c r="G10949" s="83"/>
      <c r="H10949" s="31"/>
      <c r="I10949" s="31"/>
      <c r="J10949" s="83"/>
      <c r="K10949" s="31"/>
      <c r="L10949" s="31"/>
      <c r="M10949" s="168"/>
      <c r="N10949" s="147"/>
      <c r="O10949" s="105"/>
      <c r="P10949" s="42"/>
      <c r="Q10949" s="31"/>
      <c r="R10949" s="83"/>
      <c r="S10949" s="31"/>
      <c r="T10949" s="31"/>
      <c r="U10949" s="168"/>
      <c r="V10949" s="149"/>
      <c r="W10949" s="140" t="str" cm="1">
        <f t="array" ref="W10949">IF(SUM(LEN(B10949:V10949))=0,"",IF(OR(OR(ISBLANK(F10949),SUM(LEN(C10949),LEN(D10949))=0),AND(NOT(E10949="Unknown"),ISBLANK(J10949)),AND(NOT(O10949="Unknown"),ISBLANK(R10949))),"Missing Information", INDEX(Table15[Entire Service Line Classification], MATCH(SUMIFS(Table15[Unique ID],Table15[System-Owned Portion],E10949,Table15[If Material Anything Other than "Lead" in Column E,Was Material Ever Previously Lead?],G10949,Table15[Customer-Owned Portion],O10949),Table15[Unique ID],0),0)))</f>
        <v/>
      </c>
    </row>
    <row r="10950" spans="2:23" x14ac:dyDescent="0.25">
      <c r="B10950" s="145"/>
      <c r="C10950" s="31"/>
      <c r="D10950" s="31"/>
      <c r="E10950" s="43"/>
      <c r="F10950" s="42"/>
      <c r="G10950" s="83"/>
      <c r="H10950" s="31"/>
      <c r="I10950" s="31"/>
      <c r="J10950" s="83"/>
      <c r="K10950" s="31"/>
      <c r="L10950" s="31"/>
      <c r="M10950" s="168"/>
      <c r="N10950" s="147"/>
      <c r="O10950" s="105"/>
      <c r="P10950" s="42"/>
      <c r="Q10950" s="31"/>
      <c r="R10950" s="83"/>
      <c r="S10950" s="31"/>
      <c r="T10950" s="31"/>
      <c r="U10950" s="168"/>
      <c r="V10950" s="149"/>
      <c r="W10950" s="140" t="str" cm="1">
        <f t="array" ref="W10950">IF(SUM(LEN(B10950:V10950))=0,"",IF(OR(OR(ISBLANK(F10950),SUM(LEN(C10950),LEN(D10950))=0),AND(NOT(E10950="Unknown"),ISBLANK(J10950)),AND(NOT(O10950="Unknown"),ISBLANK(R10950))),"Missing Information", INDEX(Table15[Entire Service Line Classification], MATCH(SUMIFS(Table15[Unique ID],Table15[System-Owned Portion],E10950,Table15[If Material Anything Other than "Lead" in Column E,Was Material Ever Previously Lead?],G10950,Table15[Customer-Owned Portion],O10950),Table15[Unique ID],0),0)))</f>
        <v/>
      </c>
    </row>
    <row r="10951" spans="2:23" x14ac:dyDescent="0.25">
      <c r="B10951" s="145"/>
      <c r="C10951" s="31"/>
      <c r="D10951" s="31"/>
      <c r="E10951" s="43"/>
      <c r="F10951" s="42"/>
      <c r="G10951" s="83"/>
      <c r="H10951" s="31"/>
      <c r="I10951" s="31"/>
      <c r="J10951" s="83"/>
      <c r="K10951" s="31"/>
      <c r="L10951" s="31"/>
      <c r="M10951" s="168"/>
      <c r="N10951" s="147"/>
      <c r="O10951" s="105"/>
      <c r="P10951" s="42"/>
      <c r="Q10951" s="31"/>
      <c r="R10951" s="83"/>
      <c r="S10951" s="31"/>
      <c r="T10951" s="31"/>
      <c r="U10951" s="168"/>
      <c r="V10951" s="149"/>
      <c r="W10951" s="140" t="str" cm="1">
        <f t="array" ref="W10951">IF(SUM(LEN(B10951:V10951))=0,"",IF(OR(OR(ISBLANK(F10951),SUM(LEN(C10951),LEN(D10951))=0),AND(NOT(E10951="Unknown"),ISBLANK(J10951)),AND(NOT(O10951="Unknown"),ISBLANK(R10951))),"Missing Information", INDEX(Table15[Entire Service Line Classification], MATCH(SUMIFS(Table15[Unique ID],Table15[System-Owned Portion],E10951,Table15[If Material Anything Other than "Lead" in Column E,Was Material Ever Previously Lead?],G10951,Table15[Customer-Owned Portion],O10951),Table15[Unique ID],0),0)))</f>
        <v/>
      </c>
    </row>
    <row r="10952" spans="2:23" x14ac:dyDescent="0.25">
      <c r="B10952" s="145"/>
      <c r="C10952" s="31"/>
      <c r="D10952" s="31"/>
      <c r="E10952" s="43"/>
      <c r="F10952" s="42"/>
      <c r="G10952" s="83"/>
      <c r="H10952" s="31"/>
      <c r="I10952" s="31"/>
      <c r="J10952" s="83"/>
      <c r="K10952" s="31"/>
      <c r="L10952" s="31"/>
      <c r="M10952" s="168"/>
      <c r="N10952" s="147"/>
      <c r="O10952" s="105"/>
      <c r="P10952" s="42"/>
      <c r="Q10952" s="31"/>
      <c r="R10952" s="83"/>
      <c r="S10952" s="31"/>
      <c r="T10952" s="31"/>
      <c r="U10952" s="168"/>
      <c r="V10952" s="149"/>
      <c r="W10952" s="140" t="str" cm="1">
        <f t="array" ref="W10952">IF(SUM(LEN(B10952:V10952))=0,"",IF(OR(OR(ISBLANK(F10952),SUM(LEN(C10952),LEN(D10952))=0),AND(NOT(E10952="Unknown"),ISBLANK(J10952)),AND(NOT(O10952="Unknown"),ISBLANK(R10952))),"Missing Information", INDEX(Table15[Entire Service Line Classification], MATCH(SUMIFS(Table15[Unique ID],Table15[System-Owned Portion],E10952,Table15[If Material Anything Other than "Lead" in Column E,Was Material Ever Previously Lead?],G10952,Table15[Customer-Owned Portion],O10952),Table15[Unique ID],0),0)))</f>
        <v/>
      </c>
    </row>
    <row r="10953" spans="2:23" x14ac:dyDescent="0.25">
      <c r="B10953" s="145"/>
      <c r="C10953" s="31"/>
      <c r="D10953" s="31"/>
      <c r="E10953" s="43"/>
      <c r="F10953" s="42"/>
      <c r="G10953" s="83"/>
      <c r="H10953" s="31"/>
      <c r="I10953" s="31"/>
      <c r="J10953" s="83"/>
      <c r="K10953" s="31"/>
      <c r="L10953" s="31"/>
      <c r="M10953" s="168"/>
      <c r="N10953" s="147"/>
      <c r="O10953" s="105"/>
      <c r="P10953" s="42"/>
      <c r="Q10953" s="31"/>
      <c r="R10953" s="83"/>
      <c r="S10953" s="31"/>
      <c r="T10953" s="31"/>
      <c r="U10953" s="168"/>
      <c r="V10953" s="149"/>
      <c r="W10953" s="140" t="str" cm="1">
        <f t="array" ref="W10953">IF(SUM(LEN(B10953:V10953))=0,"",IF(OR(OR(ISBLANK(F10953),SUM(LEN(C10953),LEN(D10953))=0),AND(NOT(E10953="Unknown"),ISBLANK(J10953)),AND(NOT(O10953="Unknown"),ISBLANK(R10953))),"Missing Information", INDEX(Table15[Entire Service Line Classification], MATCH(SUMIFS(Table15[Unique ID],Table15[System-Owned Portion],E10953,Table15[If Material Anything Other than "Lead" in Column E,Was Material Ever Previously Lead?],G10953,Table15[Customer-Owned Portion],O10953),Table15[Unique ID],0),0)))</f>
        <v/>
      </c>
    </row>
    <row r="10954" spans="2:23" x14ac:dyDescent="0.25">
      <c r="B10954" s="145"/>
      <c r="C10954" s="31"/>
      <c r="D10954" s="31"/>
      <c r="E10954" s="43"/>
      <c r="F10954" s="42"/>
      <c r="G10954" s="83"/>
      <c r="H10954" s="31"/>
      <c r="I10954" s="31"/>
      <c r="J10954" s="83"/>
      <c r="K10954" s="31"/>
      <c r="L10954" s="31"/>
      <c r="M10954" s="168"/>
      <c r="N10954" s="147"/>
      <c r="O10954" s="105"/>
      <c r="P10954" s="42"/>
      <c r="Q10954" s="31"/>
      <c r="R10954" s="83"/>
      <c r="S10954" s="31"/>
      <c r="T10954" s="31"/>
      <c r="U10954" s="168"/>
      <c r="V10954" s="149"/>
      <c r="W10954" s="140" t="str" cm="1">
        <f t="array" ref="W10954">IF(SUM(LEN(B10954:V10954))=0,"",IF(OR(OR(ISBLANK(F10954),SUM(LEN(C10954),LEN(D10954))=0),AND(NOT(E10954="Unknown"),ISBLANK(J10954)),AND(NOT(O10954="Unknown"),ISBLANK(R10954))),"Missing Information", INDEX(Table15[Entire Service Line Classification], MATCH(SUMIFS(Table15[Unique ID],Table15[System-Owned Portion],E10954,Table15[If Material Anything Other than "Lead" in Column E,Was Material Ever Previously Lead?],G10954,Table15[Customer-Owned Portion],O10954),Table15[Unique ID],0),0)))</f>
        <v/>
      </c>
    </row>
    <row r="10955" spans="2:23" x14ac:dyDescent="0.25">
      <c r="B10955" s="145"/>
      <c r="C10955" s="31"/>
      <c r="D10955" s="31"/>
      <c r="E10955" s="43"/>
      <c r="F10955" s="42"/>
      <c r="G10955" s="83"/>
      <c r="H10955" s="31"/>
      <c r="I10955" s="31"/>
      <c r="J10955" s="83"/>
      <c r="K10955" s="31"/>
      <c r="L10955" s="31"/>
      <c r="M10955" s="168"/>
      <c r="N10955" s="147"/>
      <c r="O10955" s="105"/>
      <c r="P10955" s="42"/>
      <c r="Q10955" s="31"/>
      <c r="R10955" s="83"/>
      <c r="S10955" s="31"/>
      <c r="T10955" s="31"/>
      <c r="U10955" s="168"/>
      <c r="V10955" s="149"/>
      <c r="W10955" s="140" t="str" cm="1">
        <f t="array" ref="W10955">IF(SUM(LEN(B10955:V10955))=0,"",IF(OR(OR(ISBLANK(F10955),SUM(LEN(C10955),LEN(D10955))=0),AND(NOT(E10955="Unknown"),ISBLANK(J10955)),AND(NOT(O10955="Unknown"),ISBLANK(R10955))),"Missing Information", INDEX(Table15[Entire Service Line Classification], MATCH(SUMIFS(Table15[Unique ID],Table15[System-Owned Portion],E10955,Table15[If Material Anything Other than "Lead" in Column E,Was Material Ever Previously Lead?],G10955,Table15[Customer-Owned Portion],O10955),Table15[Unique ID],0),0)))</f>
        <v/>
      </c>
    </row>
    <row r="10956" spans="2:23" x14ac:dyDescent="0.25">
      <c r="B10956" s="145"/>
      <c r="C10956" s="31"/>
      <c r="D10956" s="31"/>
      <c r="E10956" s="43"/>
      <c r="F10956" s="42"/>
      <c r="G10956" s="83"/>
      <c r="H10956" s="31"/>
      <c r="I10956" s="31"/>
      <c r="J10956" s="83"/>
      <c r="K10956" s="31"/>
      <c r="L10956" s="31"/>
      <c r="M10956" s="168"/>
      <c r="N10956" s="147"/>
      <c r="O10956" s="105"/>
      <c r="P10956" s="42"/>
      <c r="Q10956" s="31"/>
      <c r="R10956" s="83"/>
      <c r="S10956" s="31"/>
      <c r="T10956" s="31"/>
      <c r="U10956" s="168"/>
      <c r="V10956" s="149"/>
      <c r="W10956" s="140" t="str" cm="1">
        <f t="array" ref="W10956">IF(SUM(LEN(B10956:V10956))=0,"",IF(OR(OR(ISBLANK(F10956),SUM(LEN(C10956),LEN(D10956))=0),AND(NOT(E10956="Unknown"),ISBLANK(J10956)),AND(NOT(O10956="Unknown"),ISBLANK(R10956))),"Missing Information", INDEX(Table15[Entire Service Line Classification], MATCH(SUMIFS(Table15[Unique ID],Table15[System-Owned Portion],E10956,Table15[If Material Anything Other than "Lead" in Column E,Was Material Ever Previously Lead?],G10956,Table15[Customer-Owned Portion],O10956),Table15[Unique ID],0),0)))</f>
        <v/>
      </c>
    </row>
    <row r="10957" spans="2:23" x14ac:dyDescent="0.25">
      <c r="B10957" s="145"/>
      <c r="C10957" s="31"/>
      <c r="D10957" s="31"/>
      <c r="E10957" s="43"/>
      <c r="F10957" s="42"/>
      <c r="G10957" s="83"/>
      <c r="H10957" s="31"/>
      <c r="I10957" s="31"/>
      <c r="J10957" s="83"/>
      <c r="K10957" s="31"/>
      <c r="L10957" s="31"/>
      <c r="M10957" s="168"/>
      <c r="N10957" s="147"/>
      <c r="O10957" s="105"/>
      <c r="P10957" s="42"/>
      <c r="Q10957" s="31"/>
      <c r="R10957" s="83"/>
      <c r="S10957" s="31"/>
      <c r="T10957" s="31"/>
      <c r="U10957" s="168"/>
      <c r="V10957" s="149"/>
      <c r="W10957" s="140" t="str" cm="1">
        <f t="array" ref="W10957">IF(SUM(LEN(B10957:V10957))=0,"",IF(OR(OR(ISBLANK(F10957),SUM(LEN(C10957),LEN(D10957))=0),AND(NOT(E10957="Unknown"),ISBLANK(J10957)),AND(NOT(O10957="Unknown"),ISBLANK(R10957))),"Missing Information", INDEX(Table15[Entire Service Line Classification], MATCH(SUMIFS(Table15[Unique ID],Table15[System-Owned Portion],E10957,Table15[If Material Anything Other than "Lead" in Column E,Was Material Ever Previously Lead?],G10957,Table15[Customer-Owned Portion],O10957),Table15[Unique ID],0),0)))</f>
        <v/>
      </c>
    </row>
    <row r="10958" spans="2:23" x14ac:dyDescent="0.25">
      <c r="B10958" s="145"/>
      <c r="C10958" s="31"/>
      <c r="D10958" s="31"/>
      <c r="E10958" s="43"/>
      <c r="F10958" s="42"/>
      <c r="G10958" s="83"/>
      <c r="H10958" s="31"/>
      <c r="I10958" s="31"/>
      <c r="J10958" s="83"/>
      <c r="K10958" s="31"/>
      <c r="L10958" s="31"/>
      <c r="M10958" s="168"/>
      <c r="N10958" s="147"/>
      <c r="O10958" s="105"/>
      <c r="P10958" s="42"/>
      <c r="Q10958" s="31"/>
      <c r="R10958" s="83"/>
      <c r="S10958" s="31"/>
      <c r="T10958" s="31"/>
      <c r="U10958" s="168"/>
      <c r="V10958" s="149"/>
      <c r="W10958" s="140" t="str" cm="1">
        <f t="array" ref="W10958">IF(SUM(LEN(B10958:V10958))=0,"",IF(OR(OR(ISBLANK(F10958),SUM(LEN(C10958),LEN(D10958))=0),AND(NOT(E10958="Unknown"),ISBLANK(J10958)),AND(NOT(O10958="Unknown"),ISBLANK(R10958))),"Missing Information", INDEX(Table15[Entire Service Line Classification], MATCH(SUMIFS(Table15[Unique ID],Table15[System-Owned Portion],E10958,Table15[If Material Anything Other than "Lead" in Column E,Was Material Ever Previously Lead?],G10958,Table15[Customer-Owned Portion],O10958),Table15[Unique ID],0),0)))</f>
        <v/>
      </c>
    </row>
    <row r="10959" spans="2:23" x14ac:dyDescent="0.25">
      <c r="B10959" s="145"/>
      <c r="C10959" s="31"/>
      <c r="D10959" s="31"/>
      <c r="E10959" s="43"/>
      <c r="F10959" s="42"/>
      <c r="G10959" s="83"/>
      <c r="H10959" s="31"/>
      <c r="I10959" s="31"/>
      <c r="J10959" s="83"/>
      <c r="K10959" s="31"/>
      <c r="L10959" s="31"/>
      <c r="M10959" s="168"/>
      <c r="N10959" s="147"/>
      <c r="O10959" s="105"/>
      <c r="P10959" s="42"/>
      <c r="Q10959" s="31"/>
      <c r="R10959" s="83"/>
      <c r="S10959" s="31"/>
      <c r="T10959" s="31"/>
      <c r="U10959" s="168"/>
      <c r="V10959" s="149"/>
      <c r="W10959" s="140" t="str" cm="1">
        <f t="array" ref="W10959">IF(SUM(LEN(B10959:V10959))=0,"",IF(OR(OR(ISBLANK(F10959),SUM(LEN(C10959),LEN(D10959))=0),AND(NOT(E10959="Unknown"),ISBLANK(J10959)),AND(NOT(O10959="Unknown"),ISBLANK(R10959))),"Missing Information", INDEX(Table15[Entire Service Line Classification], MATCH(SUMIFS(Table15[Unique ID],Table15[System-Owned Portion],E10959,Table15[If Material Anything Other than "Lead" in Column E,Was Material Ever Previously Lead?],G10959,Table15[Customer-Owned Portion],O10959),Table15[Unique ID],0),0)))</f>
        <v/>
      </c>
    </row>
    <row r="10960" spans="2:23" x14ac:dyDescent="0.25">
      <c r="B10960" s="145"/>
      <c r="C10960" s="31"/>
      <c r="D10960" s="31"/>
      <c r="E10960" s="43"/>
      <c r="F10960" s="42"/>
      <c r="G10960" s="83"/>
      <c r="H10960" s="31"/>
      <c r="I10960" s="31"/>
      <c r="J10960" s="83"/>
      <c r="K10960" s="31"/>
      <c r="L10960" s="31"/>
      <c r="M10960" s="168"/>
      <c r="N10960" s="147"/>
      <c r="O10960" s="105"/>
      <c r="P10960" s="42"/>
      <c r="Q10960" s="31"/>
      <c r="R10960" s="83"/>
      <c r="S10960" s="31"/>
      <c r="T10960" s="31"/>
      <c r="U10960" s="168"/>
      <c r="V10960" s="149"/>
      <c r="W10960" s="140" t="str" cm="1">
        <f t="array" ref="W10960">IF(SUM(LEN(B10960:V10960))=0,"",IF(OR(OR(ISBLANK(F10960),SUM(LEN(C10960),LEN(D10960))=0),AND(NOT(E10960="Unknown"),ISBLANK(J10960)),AND(NOT(O10960="Unknown"),ISBLANK(R10960))),"Missing Information", INDEX(Table15[Entire Service Line Classification], MATCH(SUMIFS(Table15[Unique ID],Table15[System-Owned Portion],E10960,Table15[If Material Anything Other than "Lead" in Column E,Was Material Ever Previously Lead?],G10960,Table15[Customer-Owned Portion],O10960),Table15[Unique ID],0),0)))</f>
        <v/>
      </c>
    </row>
    <row r="10961" spans="2:23" x14ac:dyDescent="0.25">
      <c r="B10961" s="145"/>
      <c r="C10961" s="31"/>
      <c r="D10961" s="31"/>
      <c r="E10961" s="43"/>
      <c r="F10961" s="42"/>
      <c r="G10961" s="83"/>
      <c r="H10961" s="31"/>
      <c r="I10961" s="31"/>
      <c r="J10961" s="83"/>
      <c r="K10961" s="31"/>
      <c r="L10961" s="31"/>
      <c r="M10961" s="168"/>
      <c r="N10961" s="147"/>
      <c r="O10961" s="105"/>
      <c r="P10961" s="42"/>
      <c r="Q10961" s="31"/>
      <c r="R10961" s="83"/>
      <c r="S10961" s="31"/>
      <c r="T10961" s="31"/>
      <c r="U10961" s="168"/>
      <c r="V10961" s="149"/>
      <c r="W10961" s="140" t="str" cm="1">
        <f t="array" ref="W10961">IF(SUM(LEN(B10961:V10961))=0,"",IF(OR(OR(ISBLANK(F10961),SUM(LEN(C10961),LEN(D10961))=0),AND(NOT(E10961="Unknown"),ISBLANK(J10961)),AND(NOT(O10961="Unknown"),ISBLANK(R10961))),"Missing Information", INDEX(Table15[Entire Service Line Classification], MATCH(SUMIFS(Table15[Unique ID],Table15[System-Owned Portion],E10961,Table15[If Material Anything Other than "Lead" in Column E,Was Material Ever Previously Lead?],G10961,Table15[Customer-Owned Portion],O10961),Table15[Unique ID],0),0)))</f>
        <v/>
      </c>
    </row>
    <row r="10962" spans="2:23" x14ac:dyDescent="0.25">
      <c r="B10962" s="145"/>
      <c r="C10962" s="31"/>
      <c r="D10962" s="31"/>
      <c r="E10962" s="43"/>
      <c r="F10962" s="42"/>
      <c r="G10962" s="83"/>
      <c r="H10962" s="31"/>
      <c r="I10962" s="31"/>
      <c r="J10962" s="83"/>
      <c r="K10962" s="31"/>
      <c r="L10962" s="31"/>
      <c r="M10962" s="168"/>
      <c r="N10962" s="147"/>
      <c r="O10962" s="105"/>
      <c r="P10962" s="42"/>
      <c r="Q10962" s="31"/>
      <c r="R10962" s="83"/>
      <c r="S10962" s="31"/>
      <c r="T10962" s="31"/>
      <c r="U10962" s="168"/>
      <c r="V10962" s="149"/>
      <c r="W10962" s="140" t="str" cm="1">
        <f t="array" ref="W10962">IF(SUM(LEN(B10962:V10962))=0,"",IF(OR(OR(ISBLANK(F10962),SUM(LEN(C10962),LEN(D10962))=0),AND(NOT(E10962="Unknown"),ISBLANK(J10962)),AND(NOT(O10962="Unknown"),ISBLANK(R10962))),"Missing Information", INDEX(Table15[Entire Service Line Classification], MATCH(SUMIFS(Table15[Unique ID],Table15[System-Owned Portion],E10962,Table15[If Material Anything Other than "Lead" in Column E,Was Material Ever Previously Lead?],G10962,Table15[Customer-Owned Portion],O10962),Table15[Unique ID],0),0)))</f>
        <v/>
      </c>
    </row>
    <row r="10963" spans="2:23" x14ac:dyDescent="0.25">
      <c r="B10963" s="145"/>
      <c r="C10963" s="31"/>
      <c r="D10963" s="31"/>
      <c r="E10963" s="43"/>
      <c r="F10963" s="42"/>
      <c r="G10963" s="83"/>
      <c r="H10963" s="31"/>
      <c r="I10963" s="31"/>
      <c r="J10963" s="83"/>
      <c r="K10963" s="31"/>
      <c r="L10963" s="31"/>
      <c r="M10963" s="168"/>
      <c r="N10963" s="147"/>
      <c r="O10963" s="105"/>
      <c r="P10963" s="42"/>
      <c r="Q10963" s="31"/>
      <c r="R10963" s="83"/>
      <c r="S10963" s="31"/>
      <c r="T10963" s="31"/>
      <c r="U10963" s="168"/>
      <c r="V10963" s="149"/>
      <c r="W10963" s="140" t="str" cm="1">
        <f t="array" ref="W10963">IF(SUM(LEN(B10963:V10963))=0,"",IF(OR(OR(ISBLANK(F10963),SUM(LEN(C10963),LEN(D10963))=0),AND(NOT(E10963="Unknown"),ISBLANK(J10963)),AND(NOT(O10963="Unknown"),ISBLANK(R10963))),"Missing Information", INDEX(Table15[Entire Service Line Classification], MATCH(SUMIFS(Table15[Unique ID],Table15[System-Owned Portion],E10963,Table15[If Material Anything Other than "Lead" in Column E,Was Material Ever Previously Lead?],G10963,Table15[Customer-Owned Portion],O10963),Table15[Unique ID],0),0)))</f>
        <v/>
      </c>
    </row>
    <row r="10964" spans="2:23" x14ac:dyDescent="0.25">
      <c r="B10964" s="145"/>
      <c r="C10964" s="31"/>
      <c r="D10964" s="31"/>
      <c r="E10964" s="43"/>
      <c r="F10964" s="42"/>
      <c r="G10964" s="83"/>
      <c r="H10964" s="31"/>
      <c r="I10964" s="31"/>
      <c r="J10964" s="83"/>
      <c r="K10964" s="31"/>
      <c r="L10964" s="31"/>
      <c r="M10964" s="168"/>
      <c r="N10964" s="147"/>
      <c r="O10964" s="105"/>
      <c r="P10964" s="42"/>
      <c r="Q10964" s="31"/>
      <c r="R10964" s="83"/>
      <c r="S10964" s="31"/>
      <c r="T10964" s="31"/>
      <c r="U10964" s="168"/>
      <c r="V10964" s="149"/>
      <c r="W10964" s="140" t="str" cm="1">
        <f t="array" ref="W10964">IF(SUM(LEN(B10964:V10964))=0,"",IF(OR(OR(ISBLANK(F10964),SUM(LEN(C10964),LEN(D10964))=0),AND(NOT(E10964="Unknown"),ISBLANK(J10964)),AND(NOT(O10964="Unknown"),ISBLANK(R10964))),"Missing Information", INDEX(Table15[Entire Service Line Classification], MATCH(SUMIFS(Table15[Unique ID],Table15[System-Owned Portion],E10964,Table15[If Material Anything Other than "Lead" in Column E,Was Material Ever Previously Lead?],G10964,Table15[Customer-Owned Portion],O10964),Table15[Unique ID],0),0)))</f>
        <v/>
      </c>
    </row>
    <row r="10965" spans="2:23" x14ac:dyDescent="0.25">
      <c r="B10965" s="145"/>
      <c r="C10965" s="31"/>
      <c r="D10965" s="31"/>
      <c r="E10965" s="43"/>
      <c r="F10965" s="42"/>
      <c r="G10965" s="83"/>
      <c r="H10965" s="31"/>
      <c r="I10965" s="31"/>
      <c r="J10965" s="83"/>
      <c r="K10965" s="31"/>
      <c r="L10965" s="31"/>
      <c r="M10965" s="168"/>
      <c r="N10965" s="147"/>
      <c r="O10965" s="105"/>
      <c r="P10965" s="42"/>
      <c r="Q10965" s="31"/>
      <c r="R10965" s="83"/>
      <c r="S10965" s="31"/>
      <c r="T10965" s="31"/>
      <c r="U10965" s="168"/>
      <c r="V10965" s="149"/>
      <c r="W10965" s="140" t="str" cm="1">
        <f t="array" ref="W10965">IF(SUM(LEN(B10965:V10965))=0,"",IF(OR(OR(ISBLANK(F10965),SUM(LEN(C10965),LEN(D10965))=0),AND(NOT(E10965="Unknown"),ISBLANK(J10965)),AND(NOT(O10965="Unknown"),ISBLANK(R10965))),"Missing Information", INDEX(Table15[Entire Service Line Classification], MATCH(SUMIFS(Table15[Unique ID],Table15[System-Owned Portion],E10965,Table15[If Material Anything Other than "Lead" in Column E,Was Material Ever Previously Lead?],G10965,Table15[Customer-Owned Portion],O10965),Table15[Unique ID],0),0)))</f>
        <v/>
      </c>
    </row>
    <row r="10966" spans="2:23" x14ac:dyDescent="0.25">
      <c r="B10966" s="145"/>
      <c r="C10966" s="31"/>
      <c r="D10966" s="31"/>
      <c r="E10966" s="43"/>
      <c r="F10966" s="42"/>
      <c r="G10966" s="83"/>
      <c r="H10966" s="31"/>
      <c r="I10966" s="31"/>
      <c r="J10966" s="83"/>
      <c r="K10966" s="31"/>
      <c r="L10966" s="31"/>
      <c r="M10966" s="168"/>
      <c r="N10966" s="147"/>
      <c r="O10966" s="105"/>
      <c r="P10966" s="42"/>
      <c r="Q10966" s="31"/>
      <c r="R10966" s="83"/>
      <c r="S10966" s="31"/>
      <c r="T10966" s="31"/>
      <c r="U10966" s="168"/>
      <c r="V10966" s="149"/>
      <c r="W10966" s="140" t="str" cm="1">
        <f t="array" ref="W10966">IF(SUM(LEN(B10966:V10966))=0,"",IF(OR(OR(ISBLANK(F10966),SUM(LEN(C10966),LEN(D10966))=0),AND(NOT(E10966="Unknown"),ISBLANK(J10966)),AND(NOT(O10966="Unknown"),ISBLANK(R10966))),"Missing Information", INDEX(Table15[Entire Service Line Classification], MATCH(SUMIFS(Table15[Unique ID],Table15[System-Owned Portion],E10966,Table15[If Material Anything Other than "Lead" in Column E,Was Material Ever Previously Lead?],G10966,Table15[Customer-Owned Portion],O10966),Table15[Unique ID],0),0)))</f>
        <v/>
      </c>
    </row>
    <row r="10967" spans="2:23" x14ac:dyDescent="0.25">
      <c r="B10967" s="145"/>
      <c r="C10967" s="31"/>
      <c r="D10967" s="31"/>
      <c r="E10967" s="43"/>
      <c r="F10967" s="42"/>
      <c r="G10967" s="83"/>
      <c r="H10967" s="31"/>
      <c r="I10967" s="31"/>
      <c r="J10967" s="83"/>
      <c r="K10967" s="31"/>
      <c r="L10967" s="31"/>
      <c r="M10967" s="168"/>
      <c r="N10967" s="147"/>
      <c r="O10967" s="105"/>
      <c r="P10967" s="42"/>
      <c r="Q10967" s="31"/>
      <c r="R10967" s="83"/>
      <c r="S10967" s="31"/>
      <c r="T10967" s="31"/>
      <c r="U10967" s="168"/>
      <c r="V10967" s="149"/>
      <c r="W10967" s="140" t="str" cm="1">
        <f t="array" ref="W10967">IF(SUM(LEN(B10967:V10967))=0,"",IF(OR(OR(ISBLANK(F10967),SUM(LEN(C10967),LEN(D10967))=0),AND(NOT(E10967="Unknown"),ISBLANK(J10967)),AND(NOT(O10967="Unknown"),ISBLANK(R10967))),"Missing Information", INDEX(Table15[Entire Service Line Classification], MATCH(SUMIFS(Table15[Unique ID],Table15[System-Owned Portion],E10967,Table15[If Material Anything Other than "Lead" in Column E,Was Material Ever Previously Lead?],G10967,Table15[Customer-Owned Portion],O10967),Table15[Unique ID],0),0)))</f>
        <v/>
      </c>
    </row>
    <row r="10968" spans="2:23" x14ac:dyDescent="0.25">
      <c r="B10968" s="145"/>
      <c r="C10968" s="31"/>
      <c r="D10968" s="31"/>
      <c r="E10968" s="43"/>
      <c r="F10968" s="42"/>
      <c r="G10968" s="83"/>
      <c r="H10968" s="31"/>
      <c r="I10968" s="31"/>
      <c r="J10968" s="83"/>
      <c r="K10968" s="31"/>
      <c r="L10968" s="31"/>
      <c r="M10968" s="168"/>
      <c r="N10968" s="147"/>
      <c r="O10968" s="105"/>
      <c r="P10968" s="42"/>
      <c r="Q10968" s="31"/>
      <c r="R10968" s="83"/>
      <c r="S10968" s="31"/>
      <c r="T10968" s="31"/>
      <c r="U10968" s="168"/>
      <c r="V10968" s="149"/>
      <c r="W10968" s="140" t="str" cm="1">
        <f t="array" ref="W10968">IF(SUM(LEN(B10968:V10968))=0,"",IF(OR(OR(ISBLANK(F10968),SUM(LEN(C10968),LEN(D10968))=0),AND(NOT(E10968="Unknown"),ISBLANK(J10968)),AND(NOT(O10968="Unknown"),ISBLANK(R10968))),"Missing Information", INDEX(Table15[Entire Service Line Classification], MATCH(SUMIFS(Table15[Unique ID],Table15[System-Owned Portion],E10968,Table15[If Material Anything Other than "Lead" in Column E,Was Material Ever Previously Lead?],G10968,Table15[Customer-Owned Portion],O10968),Table15[Unique ID],0),0)))</f>
        <v/>
      </c>
    </row>
    <row r="10969" spans="2:23" x14ac:dyDescent="0.25">
      <c r="B10969" s="145"/>
      <c r="C10969" s="31"/>
      <c r="D10969" s="31"/>
      <c r="E10969" s="43"/>
      <c r="F10969" s="42"/>
      <c r="G10969" s="83"/>
      <c r="H10969" s="31"/>
      <c r="I10969" s="31"/>
      <c r="J10969" s="83"/>
      <c r="K10969" s="31"/>
      <c r="L10969" s="31"/>
      <c r="M10969" s="168"/>
      <c r="N10969" s="147"/>
      <c r="O10969" s="105"/>
      <c r="P10969" s="42"/>
      <c r="Q10969" s="31"/>
      <c r="R10969" s="83"/>
      <c r="S10969" s="31"/>
      <c r="T10969" s="31"/>
      <c r="U10969" s="168"/>
      <c r="V10969" s="149"/>
      <c r="W10969" s="140" t="str" cm="1">
        <f t="array" ref="W10969">IF(SUM(LEN(B10969:V10969))=0,"",IF(OR(OR(ISBLANK(F10969),SUM(LEN(C10969),LEN(D10969))=0),AND(NOT(E10969="Unknown"),ISBLANK(J10969)),AND(NOT(O10969="Unknown"),ISBLANK(R10969))),"Missing Information", INDEX(Table15[Entire Service Line Classification], MATCH(SUMIFS(Table15[Unique ID],Table15[System-Owned Portion],E10969,Table15[If Material Anything Other than "Lead" in Column E,Was Material Ever Previously Lead?],G10969,Table15[Customer-Owned Portion],O10969),Table15[Unique ID],0),0)))</f>
        <v/>
      </c>
    </row>
    <row r="10970" spans="2:23" x14ac:dyDescent="0.25">
      <c r="B10970" s="145"/>
      <c r="C10970" s="31"/>
      <c r="D10970" s="31"/>
      <c r="E10970" s="43"/>
      <c r="F10970" s="42"/>
      <c r="G10970" s="83"/>
      <c r="H10970" s="31"/>
      <c r="I10970" s="31"/>
      <c r="J10970" s="83"/>
      <c r="K10970" s="31"/>
      <c r="L10970" s="31"/>
      <c r="M10970" s="168"/>
      <c r="N10970" s="147"/>
      <c r="O10970" s="105"/>
      <c r="P10970" s="42"/>
      <c r="Q10970" s="31"/>
      <c r="R10970" s="83"/>
      <c r="S10970" s="31"/>
      <c r="T10970" s="31"/>
      <c r="U10970" s="168"/>
      <c r="V10970" s="149"/>
      <c r="W10970" s="140" t="str" cm="1">
        <f t="array" ref="W10970">IF(SUM(LEN(B10970:V10970))=0,"",IF(OR(OR(ISBLANK(F10970),SUM(LEN(C10970),LEN(D10970))=0),AND(NOT(E10970="Unknown"),ISBLANK(J10970)),AND(NOT(O10970="Unknown"),ISBLANK(R10970))),"Missing Information", INDEX(Table15[Entire Service Line Classification], MATCH(SUMIFS(Table15[Unique ID],Table15[System-Owned Portion],E10970,Table15[If Material Anything Other than "Lead" in Column E,Was Material Ever Previously Lead?],G10970,Table15[Customer-Owned Portion],O10970),Table15[Unique ID],0),0)))</f>
        <v/>
      </c>
    </row>
    <row r="10971" spans="2:23" x14ac:dyDescent="0.25">
      <c r="B10971" s="145"/>
      <c r="C10971" s="31"/>
      <c r="D10971" s="31"/>
      <c r="E10971" s="43"/>
      <c r="F10971" s="42"/>
      <c r="G10971" s="83"/>
      <c r="H10971" s="31"/>
      <c r="I10971" s="31"/>
      <c r="J10971" s="83"/>
      <c r="K10971" s="31"/>
      <c r="L10971" s="31"/>
      <c r="M10971" s="168"/>
      <c r="N10971" s="147"/>
      <c r="O10971" s="105"/>
      <c r="P10971" s="42"/>
      <c r="Q10971" s="31"/>
      <c r="R10971" s="83"/>
      <c r="S10971" s="31"/>
      <c r="T10971" s="31"/>
      <c r="U10971" s="168"/>
      <c r="V10971" s="149"/>
      <c r="W10971" s="140" t="str" cm="1">
        <f t="array" ref="W10971">IF(SUM(LEN(B10971:V10971))=0,"",IF(OR(OR(ISBLANK(F10971),SUM(LEN(C10971),LEN(D10971))=0),AND(NOT(E10971="Unknown"),ISBLANK(J10971)),AND(NOT(O10971="Unknown"),ISBLANK(R10971))),"Missing Information", INDEX(Table15[Entire Service Line Classification], MATCH(SUMIFS(Table15[Unique ID],Table15[System-Owned Portion],E10971,Table15[If Material Anything Other than "Lead" in Column E,Was Material Ever Previously Lead?],G10971,Table15[Customer-Owned Portion],O10971),Table15[Unique ID],0),0)))</f>
        <v/>
      </c>
    </row>
    <row r="10972" spans="2:23" x14ac:dyDescent="0.25">
      <c r="B10972" s="145"/>
      <c r="C10972" s="31"/>
      <c r="D10972" s="31"/>
      <c r="E10972" s="43"/>
      <c r="F10972" s="42"/>
      <c r="G10972" s="83"/>
      <c r="H10972" s="31"/>
      <c r="I10972" s="31"/>
      <c r="J10972" s="83"/>
      <c r="K10972" s="31"/>
      <c r="L10972" s="31"/>
      <c r="M10972" s="168"/>
      <c r="N10972" s="147"/>
      <c r="O10972" s="105"/>
      <c r="P10972" s="42"/>
      <c r="Q10972" s="31"/>
      <c r="R10972" s="83"/>
      <c r="S10972" s="31"/>
      <c r="T10972" s="31"/>
      <c r="U10972" s="168"/>
      <c r="V10972" s="149"/>
      <c r="W10972" s="140" t="str" cm="1">
        <f t="array" ref="W10972">IF(SUM(LEN(B10972:V10972))=0,"",IF(OR(OR(ISBLANK(F10972),SUM(LEN(C10972),LEN(D10972))=0),AND(NOT(E10972="Unknown"),ISBLANK(J10972)),AND(NOT(O10972="Unknown"),ISBLANK(R10972))),"Missing Information", INDEX(Table15[Entire Service Line Classification], MATCH(SUMIFS(Table15[Unique ID],Table15[System-Owned Portion],E10972,Table15[If Material Anything Other than "Lead" in Column E,Was Material Ever Previously Lead?],G10972,Table15[Customer-Owned Portion],O10972),Table15[Unique ID],0),0)))</f>
        <v/>
      </c>
    </row>
    <row r="10973" spans="2:23" x14ac:dyDescent="0.25">
      <c r="B10973" s="145"/>
      <c r="C10973" s="31"/>
      <c r="D10973" s="31"/>
      <c r="E10973" s="43"/>
      <c r="F10973" s="42"/>
      <c r="G10973" s="83"/>
      <c r="H10973" s="31"/>
      <c r="I10973" s="31"/>
      <c r="J10973" s="83"/>
      <c r="K10973" s="31"/>
      <c r="L10973" s="31"/>
      <c r="M10973" s="168"/>
      <c r="N10973" s="147"/>
      <c r="O10973" s="105"/>
      <c r="P10973" s="42"/>
      <c r="Q10973" s="31"/>
      <c r="R10973" s="83"/>
      <c r="S10973" s="31"/>
      <c r="T10973" s="31"/>
      <c r="U10973" s="168"/>
      <c r="V10973" s="149"/>
      <c r="W10973" s="140" t="str" cm="1">
        <f t="array" ref="W10973">IF(SUM(LEN(B10973:V10973))=0,"",IF(OR(OR(ISBLANK(F10973),SUM(LEN(C10973),LEN(D10973))=0),AND(NOT(E10973="Unknown"),ISBLANK(J10973)),AND(NOT(O10973="Unknown"),ISBLANK(R10973))),"Missing Information", INDEX(Table15[Entire Service Line Classification], MATCH(SUMIFS(Table15[Unique ID],Table15[System-Owned Portion],E10973,Table15[If Material Anything Other than "Lead" in Column E,Was Material Ever Previously Lead?],G10973,Table15[Customer-Owned Portion],O10973),Table15[Unique ID],0),0)))</f>
        <v/>
      </c>
    </row>
    <row r="10974" spans="2:23" x14ac:dyDescent="0.25">
      <c r="B10974" s="145"/>
      <c r="C10974" s="31"/>
      <c r="D10974" s="31"/>
      <c r="E10974" s="43"/>
      <c r="F10974" s="42"/>
      <c r="G10974" s="83"/>
      <c r="H10974" s="31"/>
      <c r="I10974" s="31"/>
      <c r="J10974" s="83"/>
      <c r="K10974" s="31"/>
      <c r="L10974" s="31"/>
      <c r="M10974" s="168"/>
      <c r="N10974" s="147"/>
      <c r="O10974" s="105"/>
      <c r="P10974" s="42"/>
      <c r="Q10974" s="31"/>
      <c r="R10974" s="83"/>
      <c r="S10974" s="31"/>
      <c r="T10974" s="31"/>
      <c r="U10974" s="168"/>
      <c r="V10974" s="149"/>
      <c r="W10974" s="140" t="str" cm="1">
        <f t="array" ref="W10974">IF(SUM(LEN(B10974:V10974))=0,"",IF(OR(OR(ISBLANK(F10974),SUM(LEN(C10974),LEN(D10974))=0),AND(NOT(E10974="Unknown"),ISBLANK(J10974)),AND(NOT(O10974="Unknown"),ISBLANK(R10974))),"Missing Information", INDEX(Table15[Entire Service Line Classification], MATCH(SUMIFS(Table15[Unique ID],Table15[System-Owned Portion],E10974,Table15[If Material Anything Other than "Lead" in Column E,Was Material Ever Previously Lead?],G10974,Table15[Customer-Owned Portion],O10974),Table15[Unique ID],0),0)))</f>
        <v/>
      </c>
    </row>
    <row r="10975" spans="2:23" x14ac:dyDescent="0.25">
      <c r="B10975" s="145"/>
      <c r="C10975" s="31"/>
      <c r="D10975" s="31"/>
      <c r="E10975" s="43"/>
      <c r="F10975" s="42"/>
      <c r="G10975" s="83"/>
      <c r="H10975" s="31"/>
      <c r="I10975" s="31"/>
      <c r="J10975" s="83"/>
      <c r="K10975" s="31"/>
      <c r="L10975" s="31"/>
      <c r="M10975" s="168"/>
      <c r="N10975" s="147"/>
      <c r="O10975" s="105"/>
      <c r="P10975" s="42"/>
      <c r="Q10975" s="31"/>
      <c r="R10975" s="83"/>
      <c r="S10975" s="31"/>
      <c r="T10975" s="31"/>
      <c r="U10975" s="168"/>
      <c r="V10975" s="149"/>
      <c r="W10975" s="140" t="str" cm="1">
        <f t="array" ref="W10975">IF(SUM(LEN(B10975:V10975))=0,"",IF(OR(OR(ISBLANK(F10975),SUM(LEN(C10975),LEN(D10975))=0),AND(NOT(E10975="Unknown"),ISBLANK(J10975)),AND(NOT(O10975="Unknown"),ISBLANK(R10975))),"Missing Information", INDEX(Table15[Entire Service Line Classification], MATCH(SUMIFS(Table15[Unique ID],Table15[System-Owned Portion],E10975,Table15[If Material Anything Other than "Lead" in Column E,Was Material Ever Previously Lead?],G10975,Table15[Customer-Owned Portion],O10975),Table15[Unique ID],0),0)))</f>
        <v/>
      </c>
    </row>
    <row r="10976" spans="2:23" x14ac:dyDescent="0.25">
      <c r="B10976" s="145"/>
      <c r="C10976" s="31"/>
      <c r="D10976" s="31"/>
      <c r="E10976" s="43"/>
      <c r="F10976" s="42"/>
      <c r="G10976" s="83"/>
      <c r="H10976" s="31"/>
      <c r="I10976" s="31"/>
      <c r="J10976" s="83"/>
      <c r="K10976" s="31"/>
      <c r="L10976" s="31"/>
      <c r="M10976" s="168"/>
      <c r="N10976" s="147"/>
      <c r="O10976" s="105"/>
      <c r="P10976" s="42"/>
      <c r="Q10976" s="31"/>
      <c r="R10976" s="83"/>
      <c r="S10976" s="31"/>
      <c r="T10976" s="31"/>
      <c r="U10976" s="168"/>
      <c r="V10976" s="149"/>
      <c r="W10976" s="140" t="str" cm="1">
        <f t="array" ref="W10976">IF(SUM(LEN(B10976:V10976))=0,"",IF(OR(OR(ISBLANK(F10976),SUM(LEN(C10976),LEN(D10976))=0),AND(NOT(E10976="Unknown"),ISBLANK(J10976)),AND(NOT(O10976="Unknown"),ISBLANK(R10976))),"Missing Information", INDEX(Table15[Entire Service Line Classification], MATCH(SUMIFS(Table15[Unique ID],Table15[System-Owned Portion],E10976,Table15[If Material Anything Other than "Lead" in Column E,Was Material Ever Previously Lead?],G10976,Table15[Customer-Owned Portion],O10976),Table15[Unique ID],0),0)))</f>
        <v/>
      </c>
    </row>
    <row r="10977" spans="2:23" x14ac:dyDescent="0.25">
      <c r="B10977" s="145"/>
      <c r="C10977" s="31"/>
      <c r="D10977" s="31"/>
      <c r="E10977" s="43"/>
      <c r="F10977" s="42"/>
      <c r="G10977" s="83"/>
      <c r="H10977" s="31"/>
      <c r="I10977" s="31"/>
      <c r="J10977" s="83"/>
      <c r="K10977" s="31"/>
      <c r="L10977" s="31"/>
      <c r="M10977" s="168"/>
      <c r="N10977" s="147"/>
      <c r="O10977" s="105"/>
      <c r="P10977" s="42"/>
      <c r="Q10977" s="31"/>
      <c r="R10977" s="83"/>
      <c r="S10977" s="31"/>
      <c r="T10977" s="31"/>
      <c r="U10977" s="168"/>
      <c r="V10977" s="149"/>
      <c r="W10977" s="140" t="str" cm="1">
        <f t="array" ref="W10977">IF(SUM(LEN(B10977:V10977))=0,"",IF(OR(OR(ISBLANK(F10977),SUM(LEN(C10977),LEN(D10977))=0),AND(NOT(E10977="Unknown"),ISBLANK(J10977)),AND(NOT(O10977="Unknown"),ISBLANK(R10977))),"Missing Information", INDEX(Table15[Entire Service Line Classification], MATCH(SUMIFS(Table15[Unique ID],Table15[System-Owned Portion],E10977,Table15[If Material Anything Other than "Lead" in Column E,Was Material Ever Previously Lead?],G10977,Table15[Customer-Owned Portion],O10977),Table15[Unique ID],0),0)))</f>
        <v/>
      </c>
    </row>
    <row r="10978" spans="2:23" x14ac:dyDescent="0.25">
      <c r="B10978" s="145"/>
      <c r="C10978" s="31"/>
      <c r="D10978" s="31"/>
      <c r="E10978" s="43"/>
      <c r="F10978" s="42"/>
      <c r="G10978" s="83"/>
      <c r="H10978" s="31"/>
      <c r="I10978" s="31"/>
      <c r="J10978" s="83"/>
      <c r="K10978" s="31"/>
      <c r="L10978" s="31"/>
      <c r="M10978" s="168"/>
      <c r="N10978" s="147"/>
      <c r="O10978" s="105"/>
      <c r="P10978" s="42"/>
      <c r="Q10978" s="31"/>
      <c r="R10978" s="83"/>
      <c r="S10978" s="31"/>
      <c r="T10978" s="31"/>
      <c r="U10978" s="168"/>
      <c r="V10978" s="149"/>
      <c r="W10978" s="140" t="str" cm="1">
        <f t="array" ref="W10978">IF(SUM(LEN(B10978:V10978))=0,"",IF(OR(OR(ISBLANK(F10978),SUM(LEN(C10978),LEN(D10978))=0),AND(NOT(E10978="Unknown"),ISBLANK(J10978)),AND(NOT(O10978="Unknown"),ISBLANK(R10978))),"Missing Information", INDEX(Table15[Entire Service Line Classification], MATCH(SUMIFS(Table15[Unique ID],Table15[System-Owned Portion],E10978,Table15[If Material Anything Other than "Lead" in Column E,Was Material Ever Previously Lead?],G10978,Table15[Customer-Owned Portion],O10978),Table15[Unique ID],0),0)))</f>
        <v/>
      </c>
    </row>
    <row r="10979" spans="2:23" x14ac:dyDescent="0.25">
      <c r="B10979" s="145"/>
      <c r="C10979" s="31"/>
      <c r="D10979" s="31"/>
      <c r="E10979" s="43"/>
      <c r="F10979" s="42"/>
      <c r="G10979" s="83"/>
      <c r="H10979" s="31"/>
      <c r="I10979" s="31"/>
      <c r="J10979" s="83"/>
      <c r="K10979" s="31"/>
      <c r="L10979" s="31"/>
      <c r="M10979" s="168"/>
      <c r="N10979" s="147"/>
      <c r="O10979" s="105"/>
      <c r="P10979" s="42"/>
      <c r="Q10979" s="31"/>
      <c r="R10979" s="83"/>
      <c r="S10979" s="31"/>
      <c r="T10979" s="31"/>
      <c r="U10979" s="168"/>
      <c r="V10979" s="149"/>
      <c r="W10979" s="140" t="str" cm="1">
        <f t="array" ref="W10979">IF(SUM(LEN(B10979:V10979))=0,"",IF(OR(OR(ISBLANK(F10979),SUM(LEN(C10979),LEN(D10979))=0),AND(NOT(E10979="Unknown"),ISBLANK(J10979)),AND(NOT(O10979="Unknown"),ISBLANK(R10979))),"Missing Information", INDEX(Table15[Entire Service Line Classification], MATCH(SUMIFS(Table15[Unique ID],Table15[System-Owned Portion],E10979,Table15[If Material Anything Other than "Lead" in Column E,Was Material Ever Previously Lead?],G10979,Table15[Customer-Owned Portion],O10979),Table15[Unique ID],0),0)))</f>
        <v/>
      </c>
    </row>
    <row r="10980" spans="2:23" x14ac:dyDescent="0.25">
      <c r="B10980" s="145"/>
      <c r="C10980" s="31"/>
      <c r="D10980" s="31"/>
      <c r="E10980" s="43"/>
      <c r="F10980" s="42"/>
      <c r="G10980" s="83"/>
      <c r="H10980" s="31"/>
      <c r="I10980" s="31"/>
      <c r="J10980" s="83"/>
      <c r="K10980" s="31"/>
      <c r="L10980" s="31"/>
      <c r="M10980" s="168"/>
      <c r="N10980" s="147"/>
      <c r="O10980" s="105"/>
      <c r="P10980" s="42"/>
      <c r="Q10980" s="31"/>
      <c r="R10980" s="83"/>
      <c r="S10980" s="31"/>
      <c r="T10980" s="31"/>
      <c r="U10980" s="168"/>
      <c r="V10980" s="149"/>
      <c r="W10980" s="140" t="str" cm="1">
        <f t="array" ref="W10980">IF(SUM(LEN(B10980:V10980))=0,"",IF(OR(OR(ISBLANK(F10980),SUM(LEN(C10980),LEN(D10980))=0),AND(NOT(E10980="Unknown"),ISBLANK(J10980)),AND(NOT(O10980="Unknown"),ISBLANK(R10980))),"Missing Information", INDEX(Table15[Entire Service Line Classification], MATCH(SUMIFS(Table15[Unique ID],Table15[System-Owned Portion],E10980,Table15[If Material Anything Other than "Lead" in Column E,Was Material Ever Previously Lead?],G10980,Table15[Customer-Owned Portion],O10980),Table15[Unique ID],0),0)))</f>
        <v/>
      </c>
    </row>
    <row r="10981" spans="2:23" x14ac:dyDescent="0.25">
      <c r="B10981" s="145"/>
      <c r="C10981" s="31"/>
      <c r="D10981" s="31"/>
      <c r="E10981" s="43"/>
      <c r="F10981" s="42"/>
      <c r="G10981" s="83"/>
      <c r="H10981" s="31"/>
      <c r="I10981" s="31"/>
      <c r="J10981" s="83"/>
      <c r="K10981" s="31"/>
      <c r="L10981" s="31"/>
      <c r="M10981" s="168"/>
      <c r="N10981" s="147"/>
      <c r="O10981" s="105"/>
      <c r="P10981" s="42"/>
      <c r="Q10981" s="31"/>
      <c r="R10981" s="83"/>
      <c r="S10981" s="31"/>
      <c r="T10981" s="31"/>
      <c r="U10981" s="168"/>
      <c r="V10981" s="149"/>
      <c r="W10981" s="140" t="str" cm="1">
        <f t="array" ref="W10981">IF(SUM(LEN(B10981:V10981))=0,"",IF(OR(OR(ISBLANK(F10981),SUM(LEN(C10981),LEN(D10981))=0),AND(NOT(E10981="Unknown"),ISBLANK(J10981)),AND(NOT(O10981="Unknown"),ISBLANK(R10981))),"Missing Information", INDEX(Table15[Entire Service Line Classification], MATCH(SUMIFS(Table15[Unique ID],Table15[System-Owned Portion],E10981,Table15[If Material Anything Other than "Lead" in Column E,Was Material Ever Previously Lead?],G10981,Table15[Customer-Owned Portion],O10981),Table15[Unique ID],0),0)))</f>
        <v/>
      </c>
    </row>
    <row r="10982" spans="2:23" x14ac:dyDescent="0.25">
      <c r="B10982" s="145"/>
      <c r="C10982" s="31"/>
      <c r="D10982" s="31"/>
      <c r="E10982" s="43"/>
      <c r="F10982" s="42"/>
      <c r="G10982" s="83"/>
      <c r="H10982" s="31"/>
      <c r="I10982" s="31"/>
      <c r="J10982" s="83"/>
      <c r="K10982" s="31"/>
      <c r="L10982" s="31"/>
      <c r="M10982" s="168"/>
      <c r="N10982" s="147"/>
      <c r="O10982" s="105"/>
      <c r="P10982" s="42"/>
      <c r="Q10982" s="31"/>
      <c r="R10982" s="83"/>
      <c r="S10982" s="31"/>
      <c r="T10982" s="31"/>
      <c r="U10982" s="168"/>
      <c r="V10982" s="149"/>
      <c r="W10982" s="140" t="str" cm="1">
        <f t="array" ref="W10982">IF(SUM(LEN(B10982:V10982))=0,"",IF(OR(OR(ISBLANK(F10982),SUM(LEN(C10982),LEN(D10982))=0),AND(NOT(E10982="Unknown"),ISBLANK(J10982)),AND(NOT(O10982="Unknown"),ISBLANK(R10982))),"Missing Information", INDEX(Table15[Entire Service Line Classification], MATCH(SUMIFS(Table15[Unique ID],Table15[System-Owned Portion],E10982,Table15[If Material Anything Other than "Lead" in Column E,Was Material Ever Previously Lead?],G10982,Table15[Customer-Owned Portion],O10982),Table15[Unique ID],0),0)))</f>
        <v/>
      </c>
    </row>
    <row r="10983" spans="2:23" x14ac:dyDescent="0.25">
      <c r="B10983" s="145"/>
      <c r="C10983" s="31"/>
      <c r="D10983" s="31"/>
      <c r="E10983" s="43"/>
      <c r="F10983" s="42"/>
      <c r="G10983" s="83"/>
      <c r="H10983" s="31"/>
      <c r="I10983" s="31"/>
      <c r="J10983" s="83"/>
      <c r="K10983" s="31"/>
      <c r="L10983" s="31"/>
      <c r="M10983" s="168"/>
      <c r="N10983" s="147"/>
      <c r="O10983" s="105"/>
      <c r="P10983" s="42"/>
      <c r="Q10983" s="31"/>
      <c r="R10983" s="83"/>
      <c r="S10983" s="31"/>
      <c r="T10983" s="31"/>
      <c r="U10983" s="168"/>
      <c r="V10983" s="149"/>
      <c r="W10983" s="140" t="str" cm="1">
        <f t="array" ref="W10983">IF(SUM(LEN(B10983:V10983))=0,"",IF(OR(OR(ISBLANK(F10983),SUM(LEN(C10983),LEN(D10983))=0),AND(NOT(E10983="Unknown"),ISBLANK(J10983)),AND(NOT(O10983="Unknown"),ISBLANK(R10983))),"Missing Information", INDEX(Table15[Entire Service Line Classification], MATCH(SUMIFS(Table15[Unique ID],Table15[System-Owned Portion],E10983,Table15[If Material Anything Other than "Lead" in Column E,Was Material Ever Previously Lead?],G10983,Table15[Customer-Owned Portion],O10983),Table15[Unique ID],0),0)))</f>
        <v/>
      </c>
    </row>
    <row r="10984" spans="2:23" x14ac:dyDescent="0.25">
      <c r="B10984" s="145"/>
      <c r="C10984" s="31"/>
      <c r="D10984" s="31"/>
      <c r="E10984" s="43"/>
      <c r="F10984" s="42"/>
      <c r="G10984" s="83"/>
      <c r="H10984" s="31"/>
      <c r="I10984" s="31"/>
      <c r="J10984" s="83"/>
      <c r="K10984" s="31"/>
      <c r="L10984" s="31"/>
      <c r="M10984" s="168"/>
      <c r="N10984" s="147"/>
      <c r="O10984" s="105"/>
      <c r="P10984" s="42"/>
      <c r="Q10984" s="31"/>
      <c r="R10984" s="83"/>
      <c r="S10984" s="31"/>
      <c r="T10984" s="31"/>
      <c r="U10984" s="168"/>
      <c r="V10984" s="149"/>
      <c r="W10984" s="140" t="str" cm="1">
        <f t="array" ref="W10984">IF(SUM(LEN(B10984:V10984))=0,"",IF(OR(OR(ISBLANK(F10984),SUM(LEN(C10984),LEN(D10984))=0),AND(NOT(E10984="Unknown"),ISBLANK(J10984)),AND(NOT(O10984="Unknown"),ISBLANK(R10984))),"Missing Information", INDEX(Table15[Entire Service Line Classification], MATCH(SUMIFS(Table15[Unique ID],Table15[System-Owned Portion],E10984,Table15[If Material Anything Other than "Lead" in Column E,Was Material Ever Previously Lead?],G10984,Table15[Customer-Owned Portion],O10984),Table15[Unique ID],0),0)))</f>
        <v/>
      </c>
    </row>
    <row r="10985" spans="2:23" x14ac:dyDescent="0.25">
      <c r="B10985" s="145"/>
      <c r="C10985" s="31"/>
      <c r="D10985" s="31"/>
      <c r="E10985" s="43"/>
      <c r="F10985" s="42"/>
      <c r="G10985" s="83"/>
      <c r="H10985" s="31"/>
      <c r="I10985" s="31"/>
      <c r="J10985" s="83"/>
      <c r="K10985" s="31"/>
      <c r="L10985" s="31"/>
      <c r="M10985" s="168"/>
      <c r="N10985" s="147"/>
      <c r="O10985" s="105"/>
      <c r="P10985" s="42"/>
      <c r="Q10985" s="31"/>
      <c r="R10985" s="83"/>
      <c r="S10985" s="31"/>
      <c r="T10985" s="31"/>
      <c r="U10985" s="168"/>
      <c r="V10985" s="149"/>
      <c r="W10985" s="140" t="str" cm="1">
        <f t="array" ref="W10985">IF(SUM(LEN(B10985:V10985))=0,"",IF(OR(OR(ISBLANK(F10985),SUM(LEN(C10985),LEN(D10985))=0),AND(NOT(E10985="Unknown"),ISBLANK(J10985)),AND(NOT(O10985="Unknown"),ISBLANK(R10985))),"Missing Information", INDEX(Table15[Entire Service Line Classification], MATCH(SUMIFS(Table15[Unique ID],Table15[System-Owned Portion],E10985,Table15[If Material Anything Other than "Lead" in Column E,Was Material Ever Previously Lead?],G10985,Table15[Customer-Owned Portion],O10985),Table15[Unique ID],0),0)))</f>
        <v/>
      </c>
    </row>
    <row r="10986" spans="2:23" x14ac:dyDescent="0.25">
      <c r="B10986" s="145"/>
      <c r="C10986" s="31"/>
      <c r="D10986" s="31"/>
      <c r="E10986" s="43"/>
      <c r="F10986" s="42"/>
      <c r="G10986" s="83"/>
      <c r="H10986" s="31"/>
      <c r="I10986" s="31"/>
      <c r="J10986" s="83"/>
      <c r="K10986" s="31"/>
      <c r="L10986" s="31"/>
      <c r="M10986" s="168"/>
      <c r="N10986" s="147"/>
      <c r="O10986" s="105"/>
      <c r="P10986" s="42"/>
      <c r="Q10986" s="31"/>
      <c r="R10986" s="83"/>
      <c r="S10986" s="31"/>
      <c r="T10986" s="31"/>
      <c r="U10986" s="168"/>
      <c r="V10986" s="149"/>
      <c r="W10986" s="140" t="str" cm="1">
        <f t="array" ref="W10986">IF(SUM(LEN(B10986:V10986))=0,"",IF(OR(OR(ISBLANK(F10986),SUM(LEN(C10986),LEN(D10986))=0),AND(NOT(E10986="Unknown"),ISBLANK(J10986)),AND(NOT(O10986="Unknown"),ISBLANK(R10986))),"Missing Information", INDEX(Table15[Entire Service Line Classification], MATCH(SUMIFS(Table15[Unique ID],Table15[System-Owned Portion],E10986,Table15[If Material Anything Other than "Lead" in Column E,Was Material Ever Previously Lead?],G10986,Table15[Customer-Owned Portion],O10986),Table15[Unique ID],0),0)))</f>
        <v/>
      </c>
    </row>
    <row r="10987" spans="2:23" x14ac:dyDescent="0.25">
      <c r="B10987" s="145"/>
      <c r="C10987" s="31"/>
      <c r="D10987" s="31"/>
      <c r="E10987" s="43"/>
      <c r="F10987" s="42"/>
      <c r="G10987" s="83"/>
      <c r="H10987" s="31"/>
      <c r="I10987" s="31"/>
      <c r="J10987" s="83"/>
      <c r="K10987" s="31"/>
      <c r="L10987" s="31"/>
      <c r="M10987" s="168"/>
      <c r="N10987" s="147"/>
      <c r="O10987" s="105"/>
      <c r="P10987" s="42"/>
      <c r="Q10987" s="31"/>
      <c r="R10987" s="83"/>
      <c r="S10987" s="31"/>
      <c r="T10987" s="31"/>
      <c r="U10987" s="168"/>
      <c r="V10987" s="149"/>
      <c r="W10987" s="140" t="str" cm="1">
        <f t="array" ref="W10987">IF(SUM(LEN(B10987:V10987))=0,"",IF(OR(OR(ISBLANK(F10987),SUM(LEN(C10987),LEN(D10987))=0),AND(NOT(E10987="Unknown"),ISBLANK(J10987)),AND(NOT(O10987="Unknown"),ISBLANK(R10987))),"Missing Information", INDEX(Table15[Entire Service Line Classification], MATCH(SUMIFS(Table15[Unique ID],Table15[System-Owned Portion],E10987,Table15[If Material Anything Other than "Lead" in Column E,Was Material Ever Previously Lead?],G10987,Table15[Customer-Owned Portion],O10987),Table15[Unique ID],0),0)))</f>
        <v/>
      </c>
    </row>
    <row r="10988" spans="2:23" x14ac:dyDescent="0.25">
      <c r="B10988" s="145"/>
      <c r="C10988" s="31"/>
      <c r="D10988" s="31"/>
      <c r="E10988" s="43"/>
      <c r="F10988" s="42"/>
      <c r="G10988" s="83"/>
      <c r="H10988" s="31"/>
      <c r="I10988" s="31"/>
      <c r="J10988" s="83"/>
      <c r="K10988" s="31"/>
      <c r="L10988" s="31"/>
      <c r="M10988" s="168"/>
      <c r="N10988" s="147"/>
      <c r="O10988" s="105"/>
      <c r="P10988" s="42"/>
      <c r="Q10988" s="31"/>
      <c r="R10988" s="83"/>
      <c r="S10988" s="31"/>
      <c r="T10988" s="31"/>
      <c r="U10988" s="168"/>
      <c r="V10988" s="149"/>
      <c r="W10988" s="140" t="str" cm="1">
        <f t="array" ref="W10988">IF(SUM(LEN(B10988:V10988))=0,"",IF(OR(OR(ISBLANK(F10988),SUM(LEN(C10988),LEN(D10988))=0),AND(NOT(E10988="Unknown"),ISBLANK(J10988)),AND(NOT(O10988="Unknown"),ISBLANK(R10988))),"Missing Information", INDEX(Table15[Entire Service Line Classification], MATCH(SUMIFS(Table15[Unique ID],Table15[System-Owned Portion],E10988,Table15[If Material Anything Other than "Lead" in Column E,Was Material Ever Previously Lead?],G10988,Table15[Customer-Owned Portion],O10988),Table15[Unique ID],0),0)))</f>
        <v/>
      </c>
    </row>
    <row r="10989" spans="2:23" x14ac:dyDescent="0.25">
      <c r="B10989" s="145"/>
      <c r="C10989" s="31"/>
      <c r="D10989" s="31"/>
      <c r="E10989" s="43"/>
      <c r="F10989" s="42"/>
      <c r="G10989" s="83"/>
      <c r="H10989" s="31"/>
      <c r="I10989" s="31"/>
      <c r="J10989" s="83"/>
      <c r="K10989" s="31"/>
      <c r="L10989" s="31"/>
      <c r="M10989" s="168"/>
      <c r="N10989" s="147"/>
      <c r="O10989" s="105"/>
      <c r="P10989" s="42"/>
      <c r="Q10989" s="31"/>
      <c r="R10989" s="83"/>
      <c r="S10989" s="31"/>
      <c r="T10989" s="31"/>
      <c r="U10989" s="168"/>
      <c r="V10989" s="149"/>
      <c r="W10989" s="140" t="str" cm="1">
        <f t="array" ref="W10989">IF(SUM(LEN(B10989:V10989))=0,"",IF(OR(OR(ISBLANK(F10989),SUM(LEN(C10989),LEN(D10989))=0),AND(NOT(E10989="Unknown"),ISBLANK(J10989)),AND(NOT(O10989="Unknown"),ISBLANK(R10989))),"Missing Information", INDEX(Table15[Entire Service Line Classification], MATCH(SUMIFS(Table15[Unique ID],Table15[System-Owned Portion],E10989,Table15[If Material Anything Other than "Lead" in Column E,Was Material Ever Previously Lead?],G10989,Table15[Customer-Owned Portion],O10989),Table15[Unique ID],0),0)))</f>
        <v/>
      </c>
    </row>
    <row r="10990" spans="2:23" x14ac:dyDescent="0.25">
      <c r="B10990" s="145"/>
      <c r="C10990" s="31"/>
      <c r="D10990" s="31"/>
      <c r="E10990" s="43"/>
      <c r="F10990" s="42"/>
      <c r="G10990" s="83"/>
      <c r="H10990" s="31"/>
      <c r="I10990" s="31"/>
      <c r="J10990" s="83"/>
      <c r="K10990" s="31"/>
      <c r="L10990" s="31"/>
      <c r="M10990" s="168"/>
      <c r="N10990" s="147"/>
      <c r="O10990" s="105"/>
      <c r="P10990" s="42"/>
      <c r="Q10990" s="31"/>
      <c r="R10990" s="83"/>
      <c r="S10990" s="31"/>
      <c r="T10990" s="31"/>
      <c r="U10990" s="168"/>
      <c r="V10990" s="149"/>
      <c r="W10990" s="140" t="str" cm="1">
        <f t="array" ref="W10990">IF(SUM(LEN(B10990:V10990))=0,"",IF(OR(OR(ISBLANK(F10990),SUM(LEN(C10990),LEN(D10990))=0),AND(NOT(E10990="Unknown"),ISBLANK(J10990)),AND(NOT(O10990="Unknown"),ISBLANK(R10990))),"Missing Information", INDEX(Table15[Entire Service Line Classification], MATCH(SUMIFS(Table15[Unique ID],Table15[System-Owned Portion],E10990,Table15[If Material Anything Other than "Lead" in Column E,Was Material Ever Previously Lead?],G10990,Table15[Customer-Owned Portion],O10990),Table15[Unique ID],0),0)))</f>
        <v/>
      </c>
    </row>
    <row r="10991" spans="2:23" x14ac:dyDescent="0.25">
      <c r="B10991" s="145"/>
      <c r="C10991" s="31"/>
      <c r="D10991" s="31"/>
      <c r="E10991" s="43"/>
      <c r="F10991" s="42"/>
      <c r="G10991" s="83"/>
      <c r="H10991" s="31"/>
      <c r="I10991" s="31"/>
      <c r="J10991" s="83"/>
      <c r="K10991" s="31"/>
      <c r="L10991" s="31"/>
      <c r="M10991" s="168"/>
      <c r="N10991" s="147"/>
      <c r="O10991" s="105"/>
      <c r="P10991" s="42"/>
      <c r="Q10991" s="31"/>
      <c r="R10991" s="83"/>
      <c r="S10991" s="31"/>
      <c r="T10991" s="31"/>
      <c r="U10991" s="168"/>
      <c r="V10991" s="149"/>
      <c r="W10991" s="140" t="str" cm="1">
        <f t="array" ref="W10991">IF(SUM(LEN(B10991:V10991))=0,"",IF(OR(OR(ISBLANK(F10991),SUM(LEN(C10991),LEN(D10991))=0),AND(NOT(E10991="Unknown"),ISBLANK(J10991)),AND(NOT(O10991="Unknown"),ISBLANK(R10991))),"Missing Information", INDEX(Table15[Entire Service Line Classification], MATCH(SUMIFS(Table15[Unique ID],Table15[System-Owned Portion],E10991,Table15[If Material Anything Other than "Lead" in Column E,Was Material Ever Previously Lead?],G10991,Table15[Customer-Owned Portion],O10991),Table15[Unique ID],0),0)))</f>
        <v/>
      </c>
    </row>
    <row r="10992" spans="2:23" x14ac:dyDescent="0.25">
      <c r="B10992" s="145"/>
      <c r="C10992" s="31"/>
      <c r="D10992" s="31"/>
      <c r="E10992" s="43"/>
      <c r="F10992" s="42"/>
      <c r="G10992" s="83"/>
      <c r="H10992" s="31"/>
      <c r="I10992" s="31"/>
      <c r="J10992" s="83"/>
      <c r="K10992" s="31"/>
      <c r="L10992" s="31"/>
      <c r="M10992" s="168"/>
      <c r="N10992" s="147"/>
      <c r="O10992" s="105"/>
      <c r="P10992" s="42"/>
      <c r="Q10992" s="31"/>
      <c r="R10992" s="83"/>
      <c r="S10992" s="31"/>
      <c r="T10992" s="31"/>
      <c r="U10992" s="168"/>
      <c r="V10992" s="149"/>
      <c r="W10992" s="140" t="str" cm="1">
        <f t="array" ref="W10992">IF(SUM(LEN(B10992:V10992))=0,"",IF(OR(OR(ISBLANK(F10992),SUM(LEN(C10992),LEN(D10992))=0),AND(NOT(E10992="Unknown"),ISBLANK(J10992)),AND(NOT(O10992="Unknown"),ISBLANK(R10992))),"Missing Information", INDEX(Table15[Entire Service Line Classification], MATCH(SUMIFS(Table15[Unique ID],Table15[System-Owned Portion],E10992,Table15[If Material Anything Other than "Lead" in Column E,Was Material Ever Previously Lead?],G10992,Table15[Customer-Owned Portion],O10992),Table15[Unique ID],0),0)))</f>
        <v/>
      </c>
    </row>
    <row r="10993" spans="2:23" x14ac:dyDescent="0.25">
      <c r="B10993" s="145"/>
      <c r="C10993" s="31"/>
      <c r="D10993" s="31"/>
      <c r="E10993" s="43"/>
      <c r="F10993" s="42"/>
      <c r="G10993" s="83"/>
      <c r="H10993" s="31"/>
      <c r="I10993" s="31"/>
      <c r="J10993" s="83"/>
      <c r="K10993" s="31"/>
      <c r="L10993" s="31"/>
      <c r="M10993" s="168"/>
      <c r="N10993" s="147"/>
      <c r="O10993" s="105"/>
      <c r="P10993" s="42"/>
      <c r="Q10993" s="31"/>
      <c r="R10993" s="83"/>
      <c r="S10993" s="31"/>
      <c r="T10993" s="31"/>
      <c r="U10993" s="168"/>
      <c r="V10993" s="149"/>
      <c r="W10993" s="140" t="str" cm="1">
        <f t="array" ref="W10993">IF(SUM(LEN(B10993:V10993))=0,"",IF(OR(OR(ISBLANK(F10993),SUM(LEN(C10993),LEN(D10993))=0),AND(NOT(E10993="Unknown"),ISBLANK(J10993)),AND(NOT(O10993="Unknown"),ISBLANK(R10993))),"Missing Information", INDEX(Table15[Entire Service Line Classification], MATCH(SUMIFS(Table15[Unique ID],Table15[System-Owned Portion],E10993,Table15[If Material Anything Other than "Lead" in Column E,Was Material Ever Previously Lead?],G10993,Table15[Customer-Owned Portion],O10993),Table15[Unique ID],0),0)))</f>
        <v/>
      </c>
    </row>
    <row r="10994" spans="2:23" x14ac:dyDescent="0.25">
      <c r="B10994" s="145"/>
      <c r="C10994" s="31"/>
      <c r="D10994" s="31"/>
      <c r="E10994" s="43"/>
      <c r="F10994" s="42"/>
      <c r="G10994" s="83"/>
      <c r="H10994" s="31"/>
      <c r="I10994" s="31"/>
      <c r="J10994" s="83"/>
      <c r="K10994" s="31"/>
      <c r="L10994" s="31"/>
      <c r="M10994" s="168"/>
      <c r="N10994" s="147"/>
      <c r="O10994" s="105"/>
      <c r="P10994" s="42"/>
      <c r="Q10994" s="31"/>
      <c r="R10994" s="83"/>
      <c r="S10994" s="31"/>
      <c r="T10994" s="31"/>
      <c r="U10994" s="168"/>
      <c r="V10994" s="149"/>
      <c r="W10994" s="140" t="str" cm="1">
        <f t="array" ref="W10994">IF(SUM(LEN(B10994:V10994))=0,"",IF(OR(OR(ISBLANK(F10994),SUM(LEN(C10994),LEN(D10994))=0),AND(NOT(E10994="Unknown"),ISBLANK(J10994)),AND(NOT(O10994="Unknown"),ISBLANK(R10994))),"Missing Information", INDEX(Table15[Entire Service Line Classification], MATCH(SUMIFS(Table15[Unique ID],Table15[System-Owned Portion],E10994,Table15[If Material Anything Other than "Lead" in Column E,Was Material Ever Previously Lead?],G10994,Table15[Customer-Owned Portion],O10994),Table15[Unique ID],0),0)))</f>
        <v/>
      </c>
    </row>
    <row r="10995" spans="2:23" x14ac:dyDescent="0.25">
      <c r="B10995" s="145"/>
      <c r="C10995" s="31"/>
      <c r="D10995" s="31"/>
      <c r="E10995" s="43"/>
      <c r="F10995" s="42"/>
      <c r="G10995" s="83"/>
      <c r="H10995" s="31"/>
      <c r="I10995" s="31"/>
      <c r="J10995" s="83"/>
      <c r="K10995" s="31"/>
      <c r="L10995" s="31"/>
      <c r="M10995" s="168"/>
      <c r="N10995" s="147"/>
      <c r="O10995" s="105"/>
      <c r="P10995" s="42"/>
      <c r="Q10995" s="31"/>
      <c r="R10995" s="83"/>
      <c r="S10995" s="31"/>
      <c r="T10995" s="31"/>
      <c r="U10995" s="168"/>
      <c r="V10995" s="149"/>
      <c r="W10995" s="140" t="str" cm="1">
        <f t="array" ref="W10995">IF(SUM(LEN(B10995:V10995))=0,"",IF(OR(OR(ISBLANK(F10995),SUM(LEN(C10995),LEN(D10995))=0),AND(NOT(E10995="Unknown"),ISBLANK(J10995)),AND(NOT(O10995="Unknown"),ISBLANK(R10995))),"Missing Information", INDEX(Table15[Entire Service Line Classification], MATCH(SUMIFS(Table15[Unique ID],Table15[System-Owned Portion],E10995,Table15[If Material Anything Other than "Lead" in Column E,Was Material Ever Previously Lead?],G10995,Table15[Customer-Owned Portion],O10995),Table15[Unique ID],0),0)))</f>
        <v/>
      </c>
    </row>
    <row r="10996" spans="2:23" x14ac:dyDescent="0.25">
      <c r="B10996" s="145"/>
      <c r="C10996" s="31"/>
      <c r="D10996" s="31"/>
      <c r="E10996" s="43"/>
      <c r="F10996" s="42"/>
      <c r="G10996" s="83"/>
      <c r="H10996" s="31"/>
      <c r="I10996" s="31"/>
      <c r="J10996" s="83"/>
      <c r="K10996" s="31"/>
      <c r="L10996" s="31"/>
      <c r="M10996" s="168"/>
      <c r="N10996" s="147"/>
      <c r="O10996" s="105"/>
      <c r="P10996" s="42"/>
      <c r="Q10996" s="31"/>
      <c r="R10996" s="83"/>
      <c r="S10996" s="31"/>
      <c r="T10996" s="31"/>
      <c r="U10996" s="168"/>
      <c r="V10996" s="149"/>
      <c r="W10996" s="140" t="str" cm="1">
        <f t="array" ref="W10996">IF(SUM(LEN(B10996:V10996))=0,"",IF(OR(OR(ISBLANK(F10996),SUM(LEN(C10996),LEN(D10996))=0),AND(NOT(E10996="Unknown"),ISBLANK(J10996)),AND(NOT(O10996="Unknown"),ISBLANK(R10996))),"Missing Information", INDEX(Table15[Entire Service Line Classification], MATCH(SUMIFS(Table15[Unique ID],Table15[System-Owned Portion],E10996,Table15[If Material Anything Other than "Lead" in Column E,Was Material Ever Previously Lead?],G10996,Table15[Customer-Owned Portion],O10996),Table15[Unique ID],0),0)))</f>
        <v/>
      </c>
    </row>
    <row r="10997" spans="2:23" x14ac:dyDescent="0.25">
      <c r="B10997" s="145"/>
      <c r="C10997" s="31"/>
      <c r="D10997" s="31"/>
      <c r="E10997" s="43"/>
      <c r="F10997" s="42"/>
      <c r="G10997" s="83"/>
      <c r="H10997" s="31"/>
      <c r="I10997" s="31"/>
      <c r="J10997" s="83"/>
      <c r="K10997" s="31"/>
      <c r="L10997" s="31"/>
      <c r="M10997" s="168"/>
      <c r="N10997" s="147"/>
      <c r="O10997" s="105"/>
      <c r="P10997" s="42"/>
      <c r="Q10997" s="31"/>
      <c r="R10997" s="83"/>
      <c r="S10997" s="31"/>
      <c r="T10997" s="31"/>
      <c r="U10997" s="168"/>
      <c r="V10997" s="149"/>
      <c r="W10997" s="140" t="str" cm="1">
        <f t="array" ref="W10997">IF(SUM(LEN(B10997:V10997))=0,"",IF(OR(OR(ISBLANK(F10997),SUM(LEN(C10997),LEN(D10997))=0),AND(NOT(E10997="Unknown"),ISBLANK(J10997)),AND(NOT(O10997="Unknown"),ISBLANK(R10997))),"Missing Information", INDEX(Table15[Entire Service Line Classification], MATCH(SUMIFS(Table15[Unique ID],Table15[System-Owned Portion],E10997,Table15[If Material Anything Other than "Lead" in Column E,Was Material Ever Previously Lead?],G10997,Table15[Customer-Owned Portion],O10997),Table15[Unique ID],0),0)))</f>
        <v/>
      </c>
    </row>
    <row r="10998" spans="2:23" x14ac:dyDescent="0.25">
      <c r="B10998" s="145"/>
      <c r="C10998" s="31"/>
      <c r="D10998" s="31"/>
      <c r="E10998" s="43"/>
      <c r="F10998" s="42"/>
      <c r="G10998" s="83"/>
      <c r="H10998" s="31"/>
      <c r="I10998" s="31"/>
      <c r="J10998" s="83"/>
      <c r="K10998" s="31"/>
      <c r="L10998" s="31"/>
      <c r="M10998" s="168"/>
      <c r="N10998" s="147"/>
      <c r="O10998" s="105"/>
      <c r="P10998" s="42"/>
      <c r="Q10998" s="31"/>
      <c r="R10998" s="83"/>
      <c r="S10998" s="31"/>
      <c r="T10998" s="31"/>
      <c r="U10998" s="168"/>
      <c r="V10998" s="149"/>
      <c r="W10998" s="140" t="str" cm="1">
        <f t="array" ref="W10998">IF(SUM(LEN(B10998:V10998))=0,"",IF(OR(OR(ISBLANK(F10998),SUM(LEN(C10998),LEN(D10998))=0),AND(NOT(E10998="Unknown"),ISBLANK(J10998)),AND(NOT(O10998="Unknown"),ISBLANK(R10998))),"Missing Information", INDEX(Table15[Entire Service Line Classification], MATCH(SUMIFS(Table15[Unique ID],Table15[System-Owned Portion],E10998,Table15[If Material Anything Other than "Lead" in Column E,Was Material Ever Previously Lead?],G10998,Table15[Customer-Owned Portion],O10998),Table15[Unique ID],0),0)))</f>
        <v/>
      </c>
    </row>
    <row r="10999" spans="2:23" x14ac:dyDescent="0.25">
      <c r="B10999" s="145"/>
      <c r="C10999" s="31"/>
      <c r="D10999" s="31"/>
      <c r="E10999" s="43"/>
      <c r="F10999" s="42"/>
      <c r="G10999" s="83"/>
      <c r="H10999" s="31"/>
      <c r="I10999" s="31"/>
      <c r="J10999" s="83"/>
      <c r="K10999" s="31"/>
      <c r="L10999" s="31"/>
      <c r="M10999" s="168"/>
      <c r="N10999" s="147"/>
      <c r="O10999" s="105"/>
      <c r="P10999" s="42"/>
      <c r="Q10999" s="31"/>
      <c r="R10999" s="83"/>
      <c r="S10999" s="31"/>
      <c r="T10999" s="31"/>
      <c r="U10999" s="168"/>
      <c r="V10999" s="149"/>
      <c r="W10999" s="140" t="str" cm="1">
        <f t="array" ref="W10999">IF(SUM(LEN(B10999:V10999))=0,"",IF(OR(OR(ISBLANK(F10999),SUM(LEN(C10999),LEN(D10999))=0),AND(NOT(E10999="Unknown"),ISBLANK(J10999)),AND(NOT(O10999="Unknown"),ISBLANK(R10999))),"Missing Information", INDEX(Table15[Entire Service Line Classification], MATCH(SUMIFS(Table15[Unique ID],Table15[System-Owned Portion],E10999,Table15[If Material Anything Other than "Lead" in Column E,Was Material Ever Previously Lead?],G10999,Table15[Customer-Owned Portion],O10999),Table15[Unique ID],0),0)))</f>
        <v/>
      </c>
    </row>
    <row r="11000" spans="2:23" x14ac:dyDescent="0.25">
      <c r="B11000" s="145"/>
      <c r="C11000" s="31"/>
      <c r="D11000" s="31"/>
      <c r="E11000" s="43"/>
      <c r="F11000" s="42"/>
      <c r="G11000" s="83"/>
      <c r="H11000" s="31"/>
      <c r="I11000" s="31"/>
      <c r="J11000" s="83"/>
      <c r="K11000" s="31"/>
      <c r="L11000" s="31"/>
      <c r="M11000" s="168"/>
      <c r="N11000" s="147"/>
      <c r="O11000" s="105"/>
      <c r="P11000" s="42"/>
      <c r="Q11000" s="31"/>
      <c r="R11000" s="83"/>
      <c r="S11000" s="31"/>
      <c r="T11000" s="31"/>
      <c r="U11000" s="168"/>
      <c r="V11000" s="149"/>
      <c r="W11000" s="140" t="str" cm="1">
        <f t="array" ref="W11000">IF(SUM(LEN(B11000:V11000))=0,"",IF(OR(OR(ISBLANK(F11000),SUM(LEN(C11000),LEN(D11000))=0),AND(NOT(E11000="Unknown"),ISBLANK(J11000)),AND(NOT(O11000="Unknown"),ISBLANK(R11000))),"Missing Information", INDEX(Table15[Entire Service Line Classification], MATCH(SUMIFS(Table15[Unique ID],Table15[System-Owned Portion],E11000,Table15[If Material Anything Other than "Lead" in Column E,Was Material Ever Previously Lead?],G11000,Table15[Customer-Owned Portion],O11000),Table15[Unique ID],0),0)))</f>
        <v/>
      </c>
    </row>
    <row r="11001" spans="2:23" x14ac:dyDescent="0.25">
      <c r="B11001" s="145"/>
      <c r="C11001" s="31"/>
      <c r="D11001" s="31"/>
      <c r="E11001" s="43"/>
      <c r="F11001" s="42"/>
      <c r="G11001" s="83"/>
      <c r="H11001" s="31"/>
      <c r="I11001" s="31"/>
      <c r="J11001" s="83"/>
      <c r="K11001" s="31"/>
      <c r="L11001" s="31"/>
      <c r="M11001" s="168"/>
      <c r="N11001" s="147"/>
      <c r="O11001" s="105"/>
      <c r="P11001" s="42"/>
      <c r="Q11001" s="31"/>
      <c r="R11001" s="83"/>
      <c r="S11001" s="31"/>
      <c r="T11001" s="31"/>
      <c r="U11001" s="168"/>
      <c r="V11001" s="149"/>
      <c r="W11001" s="140" t="str" cm="1">
        <f t="array" ref="W11001">IF(SUM(LEN(B11001:V11001))=0,"",IF(OR(OR(ISBLANK(F11001),SUM(LEN(C11001),LEN(D11001))=0),AND(NOT(E11001="Unknown"),ISBLANK(J11001)),AND(NOT(O11001="Unknown"),ISBLANK(R11001))),"Missing Information", INDEX(Table15[Entire Service Line Classification], MATCH(SUMIFS(Table15[Unique ID],Table15[System-Owned Portion],E11001,Table15[If Material Anything Other than "Lead" in Column E,Was Material Ever Previously Lead?],G11001,Table15[Customer-Owned Portion],O11001),Table15[Unique ID],0),0)))</f>
        <v/>
      </c>
    </row>
    <row r="11002" spans="2:23" x14ac:dyDescent="0.25">
      <c r="B11002" s="145"/>
      <c r="C11002" s="31"/>
      <c r="D11002" s="31"/>
      <c r="E11002" s="43"/>
      <c r="F11002" s="42"/>
      <c r="G11002" s="83"/>
      <c r="H11002" s="31"/>
      <c r="I11002" s="31"/>
      <c r="J11002" s="83"/>
      <c r="K11002" s="31"/>
      <c r="L11002" s="31"/>
      <c r="M11002" s="168"/>
      <c r="N11002" s="147"/>
      <c r="O11002" s="105"/>
      <c r="P11002" s="42"/>
      <c r="Q11002" s="31"/>
      <c r="R11002" s="83"/>
      <c r="S11002" s="31"/>
      <c r="T11002" s="31"/>
      <c r="U11002" s="168"/>
      <c r="V11002" s="149"/>
      <c r="W11002" s="140" t="str" cm="1">
        <f t="array" ref="W11002">IF(SUM(LEN(B11002:V11002))=0,"",IF(OR(OR(ISBLANK(F11002),SUM(LEN(C11002),LEN(D11002))=0),AND(NOT(E11002="Unknown"),ISBLANK(J11002)),AND(NOT(O11002="Unknown"),ISBLANK(R11002))),"Missing Information", INDEX(Table15[Entire Service Line Classification], MATCH(SUMIFS(Table15[Unique ID],Table15[System-Owned Portion],E11002,Table15[If Material Anything Other than "Lead" in Column E,Was Material Ever Previously Lead?],G11002,Table15[Customer-Owned Portion],O11002),Table15[Unique ID],0),0)))</f>
        <v/>
      </c>
    </row>
    <row r="11003" spans="2:23" x14ac:dyDescent="0.25">
      <c r="B11003" s="145"/>
      <c r="C11003" s="31"/>
      <c r="D11003" s="31"/>
      <c r="E11003" s="43"/>
      <c r="F11003" s="42"/>
      <c r="G11003" s="83"/>
      <c r="H11003" s="31"/>
      <c r="I11003" s="31"/>
      <c r="J11003" s="83"/>
      <c r="K11003" s="31"/>
      <c r="L11003" s="31"/>
      <c r="M11003" s="168"/>
      <c r="N11003" s="147"/>
      <c r="O11003" s="105"/>
      <c r="P11003" s="42"/>
      <c r="Q11003" s="31"/>
      <c r="R11003" s="83"/>
      <c r="S11003" s="31"/>
      <c r="T11003" s="31"/>
      <c r="U11003" s="168"/>
      <c r="V11003" s="149"/>
      <c r="W11003" s="140" t="str" cm="1">
        <f t="array" ref="W11003">IF(SUM(LEN(B11003:V11003))=0,"",IF(OR(OR(ISBLANK(F11003),SUM(LEN(C11003),LEN(D11003))=0),AND(NOT(E11003="Unknown"),ISBLANK(J11003)),AND(NOT(O11003="Unknown"),ISBLANK(R11003))),"Missing Information", INDEX(Table15[Entire Service Line Classification], MATCH(SUMIFS(Table15[Unique ID],Table15[System-Owned Portion],E11003,Table15[If Material Anything Other than "Lead" in Column E,Was Material Ever Previously Lead?],G11003,Table15[Customer-Owned Portion],O11003),Table15[Unique ID],0),0)))</f>
        <v/>
      </c>
    </row>
    <row r="11004" spans="2:23" x14ac:dyDescent="0.25">
      <c r="B11004" s="145"/>
      <c r="C11004" s="31"/>
      <c r="D11004" s="31"/>
      <c r="E11004" s="43"/>
      <c r="F11004" s="42"/>
      <c r="G11004" s="83"/>
      <c r="H11004" s="31"/>
      <c r="I11004" s="31"/>
      <c r="J11004" s="83"/>
      <c r="K11004" s="31"/>
      <c r="L11004" s="31"/>
      <c r="M11004" s="168"/>
      <c r="N11004" s="147"/>
      <c r="O11004" s="105"/>
      <c r="P11004" s="42"/>
      <c r="Q11004" s="31"/>
      <c r="R11004" s="83"/>
      <c r="S11004" s="31"/>
      <c r="T11004" s="31"/>
      <c r="U11004" s="168"/>
      <c r="V11004" s="149"/>
      <c r="W11004" s="140" t="str" cm="1">
        <f t="array" ref="W11004">IF(SUM(LEN(B11004:V11004))=0,"",IF(OR(OR(ISBLANK(F11004),SUM(LEN(C11004),LEN(D11004))=0),AND(NOT(E11004="Unknown"),ISBLANK(J11004)),AND(NOT(O11004="Unknown"),ISBLANK(R11004))),"Missing Information", INDEX(Table15[Entire Service Line Classification], MATCH(SUMIFS(Table15[Unique ID],Table15[System-Owned Portion],E11004,Table15[If Material Anything Other than "Lead" in Column E,Was Material Ever Previously Lead?],G11004,Table15[Customer-Owned Portion],O11004),Table15[Unique ID],0),0)))</f>
        <v/>
      </c>
    </row>
    <row r="11005" spans="2:23" x14ac:dyDescent="0.25">
      <c r="B11005" s="145"/>
      <c r="C11005" s="31"/>
      <c r="D11005" s="31"/>
      <c r="E11005" s="43"/>
      <c r="F11005" s="42"/>
      <c r="G11005" s="83"/>
      <c r="H11005" s="31"/>
      <c r="I11005" s="31"/>
      <c r="J11005" s="83"/>
      <c r="K11005" s="31"/>
      <c r="L11005" s="31"/>
      <c r="M11005" s="168"/>
      <c r="N11005" s="147"/>
      <c r="O11005" s="105"/>
      <c r="P11005" s="42"/>
      <c r="Q11005" s="31"/>
      <c r="R11005" s="83"/>
      <c r="S11005" s="31"/>
      <c r="T11005" s="31"/>
      <c r="U11005" s="168"/>
      <c r="V11005" s="149"/>
      <c r="W11005" s="140" t="str" cm="1">
        <f t="array" ref="W11005">IF(SUM(LEN(B11005:V11005))=0,"",IF(OR(OR(ISBLANK(F11005),SUM(LEN(C11005),LEN(D11005))=0),AND(NOT(E11005="Unknown"),ISBLANK(J11005)),AND(NOT(O11005="Unknown"),ISBLANK(R11005))),"Missing Information", INDEX(Table15[Entire Service Line Classification], MATCH(SUMIFS(Table15[Unique ID],Table15[System-Owned Portion],E11005,Table15[If Material Anything Other than "Lead" in Column E,Was Material Ever Previously Lead?],G11005,Table15[Customer-Owned Portion],O11005),Table15[Unique ID],0),0)))</f>
        <v/>
      </c>
    </row>
    <row r="11006" spans="2:23" x14ac:dyDescent="0.25">
      <c r="B11006" s="145"/>
      <c r="C11006" s="31"/>
      <c r="D11006" s="31"/>
      <c r="E11006" s="43"/>
      <c r="F11006" s="42"/>
      <c r="G11006" s="83"/>
      <c r="H11006" s="31"/>
      <c r="I11006" s="31"/>
      <c r="J11006" s="83"/>
      <c r="K11006" s="31"/>
      <c r="L11006" s="31"/>
      <c r="M11006" s="168"/>
      <c r="N11006" s="147"/>
      <c r="O11006" s="105"/>
      <c r="P11006" s="42"/>
      <c r="Q11006" s="31"/>
      <c r="R11006" s="83"/>
      <c r="S11006" s="31"/>
      <c r="T11006" s="31"/>
      <c r="U11006" s="168"/>
      <c r="V11006" s="149"/>
      <c r="W11006" s="140" t="str" cm="1">
        <f t="array" ref="W11006">IF(SUM(LEN(B11006:V11006))=0,"",IF(OR(OR(ISBLANK(F11006),SUM(LEN(C11006),LEN(D11006))=0),AND(NOT(E11006="Unknown"),ISBLANK(J11006)),AND(NOT(O11006="Unknown"),ISBLANK(R11006))),"Missing Information", INDEX(Table15[Entire Service Line Classification], MATCH(SUMIFS(Table15[Unique ID],Table15[System-Owned Portion],E11006,Table15[If Material Anything Other than "Lead" in Column E,Was Material Ever Previously Lead?],G11006,Table15[Customer-Owned Portion],O11006),Table15[Unique ID],0),0)))</f>
        <v/>
      </c>
    </row>
    <row r="11007" spans="2:23" x14ac:dyDescent="0.25">
      <c r="B11007" s="145"/>
      <c r="C11007" s="31"/>
      <c r="D11007" s="31"/>
      <c r="E11007" s="43"/>
      <c r="F11007" s="42"/>
      <c r="G11007" s="83"/>
      <c r="H11007" s="31"/>
      <c r="I11007" s="31"/>
      <c r="J11007" s="83"/>
      <c r="K11007" s="31"/>
      <c r="L11007" s="31"/>
      <c r="M11007" s="168"/>
      <c r="N11007" s="147"/>
      <c r="O11007" s="105"/>
      <c r="P11007" s="42"/>
      <c r="Q11007" s="31"/>
      <c r="R11007" s="83"/>
      <c r="S11007" s="31"/>
      <c r="T11007" s="31"/>
      <c r="U11007" s="168"/>
      <c r="V11007" s="149"/>
      <c r="W11007" s="140" t="str" cm="1">
        <f t="array" ref="W11007">IF(SUM(LEN(B11007:V11007))=0,"",IF(OR(OR(ISBLANK(F11007),SUM(LEN(C11007),LEN(D11007))=0),AND(NOT(E11007="Unknown"),ISBLANK(J11007)),AND(NOT(O11007="Unknown"),ISBLANK(R11007))),"Missing Information", INDEX(Table15[Entire Service Line Classification], MATCH(SUMIFS(Table15[Unique ID],Table15[System-Owned Portion],E11007,Table15[If Material Anything Other than "Lead" in Column E,Was Material Ever Previously Lead?],G11007,Table15[Customer-Owned Portion],O11007),Table15[Unique ID],0),0)))</f>
        <v/>
      </c>
    </row>
    <row r="11008" spans="2:23" x14ac:dyDescent="0.25">
      <c r="B11008" s="145"/>
      <c r="C11008" s="31"/>
      <c r="D11008" s="31"/>
      <c r="E11008" s="43"/>
      <c r="F11008" s="42"/>
      <c r="G11008" s="83"/>
      <c r="H11008" s="31"/>
      <c r="I11008" s="31"/>
      <c r="J11008" s="83"/>
      <c r="K11008" s="31"/>
      <c r="L11008" s="31"/>
      <c r="M11008" s="168"/>
      <c r="N11008" s="147"/>
      <c r="O11008" s="105"/>
      <c r="P11008" s="42"/>
      <c r="Q11008" s="31"/>
      <c r="R11008" s="83"/>
      <c r="S11008" s="31"/>
      <c r="T11008" s="31"/>
      <c r="U11008" s="168"/>
      <c r="V11008" s="149"/>
      <c r="W11008" s="140" t="str" cm="1">
        <f t="array" ref="W11008">IF(SUM(LEN(B11008:V11008))=0,"",IF(OR(OR(ISBLANK(F11008),SUM(LEN(C11008),LEN(D11008))=0),AND(NOT(E11008="Unknown"),ISBLANK(J11008)),AND(NOT(O11008="Unknown"),ISBLANK(R11008))),"Missing Information", INDEX(Table15[Entire Service Line Classification], MATCH(SUMIFS(Table15[Unique ID],Table15[System-Owned Portion],E11008,Table15[If Material Anything Other than "Lead" in Column E,Was Material Ever Previously Lead?],G11008,Table15[Customer-Owned Portion],O11008),Table15[Unique ID],0),0)))</f>
        <v/>
      </c>
    </row>
    <row r="11009" spans="2:23" x14ac:dyDescent="0.25">
      <c r="B11009" s="145"/>
      <c r="C11009" s="31"/>
      <c r="D11009" s="31"/>
      <c r="E11009" s="43"/>
      <c r="F11009" s="42"/>
      <c r="G11009" s="83"/>
      <c r="H11009" s="31"/>
      <c r="I11009" s="31"/>
      <c r="J11009" s="83"/>
      <c r="K11009" s="31"/>
      <c r="L11009" s="31"/>
      <c r="M11009" s="168"/>
      <c r="N11009" s="147"/>
      <c r="O11009" s="105"/>
      <c r="P11009" s="42"/>
      <c r="Q11009" s="31"/>
      <c r="R11009" s="83"/>
      <c r="S11009" s="31"/>
      <c r="T11009" s="31"/>
      <c r="U11009" s="168"/>
      <c r="V11009" s="149"/>
      <c r="W11009" s="140" t="str" cm="1">
        <f t="array" ref="W11009">IF(SUM(LEN(B11009:V11009))=0,"",IF(OR(OR(ISBLANK(F11009),SUM(LEN(C11009),LEN(D11009))=0),AND(NOT(E11009="Unknown"),ISBLANK(J11009)),AND(NOT(O11009="Unknown"),ISBLANK(R11009))),"Missing Information", INDEX(Table15[Entire Service Line Classification], MATCH(SUMIFS(Table15[Unique ID],Table15[System-Owned Portion],E11009,Table15[If Material Anything Other than "Lead" in Column E,Was Material Ever Previously Lead?],G11009,Table15[Customer-Owned Portion],O11009),Table15[Unique ID],0),0)))</f>
        <v/>
      </c>
    </row>
    <row r="11010" spans="2:23" x14ac:dyDescent="0.25">
      <c r="B11010" s="145"/>
      <c r="C11010" s="31"/>
      <c r="D11010" s="31"/>
      <c r="E11010" s="43"/>
      <c r="F11010" s="42"/>
      <c r="G11010" s="83"/>
      <c r="H11010" s="31"/>
      <c r="I11010" s="31"/>
      <c r="J11010" s="83"/>
      <c r="K11010" s="31"/>
      <c r="L11010" s="31"/>
      <c r="M11010" s="168"/>
      <c r="N11010" s="147"/>
      <c r="O11010" s="105"/>
      <c r="P11010" s="42"/>
      <c r="Q11010" s="31"/>
      <c r="R11010" s="83"/>
      <c r="S11010" s="31"/>
      <c r="T11010" s="31"/>
      <c r="U11010" s="168"/>
      <c r="V11010" s="149"/>
      <c r="W11010" s="140" t="str" cm="1">
        <f t="array" ref="W11010">IF(SUM(LEN(B11010:V11010))=0,"",IF(OR(OR(ISBLANK(F11010),SUM(LEN(C11010),LEN(D11010))=0),AND(NOT(E11010="Unknown"),ISBLANK(J11010)),AND(NOT(O11010="Unknown"),ISBLANK(R11010))),"Missing Information", INDEX(Table15[Entire Service Line Classification], MATCH(SUMIFS(Table15[Unique ID],Table15[System-Owned Portion],E11010,Table15[If Material Anything Other than "Lead" in Column E,Was Material Ever Previously Lead?],G11010,Table15[Customer-Owned Portion],O11010),Table15[Unique ID],0),0)))</f>
        <v/>
      </c>
    </row>
    <row r="11011" spans="2:23" x14ac:dyDescent="0.25">
      <c r="B11011" s="145"/>
      <c r="C11011" s="31"/>
      <c r="D11011" s="31"/>
      <c r="E11011" s="43"/>
      <c r="F11011" s="42"/>
      <c r="G11011" s="83"/>
      <c r="H11011" s="31"/>
      <c r="I11011" s="31"/>
      <c r="J11011" s="83"/>
      <c r="K11011" s="31"/>
      <c r="L11011" s="31"/>
      <c r="M11011" s="168"/>
      <c r="N11011" s="147"/>
      <c r="O11011" s="105"/>
      <c r="P11011" s="42"/>
      <c r="Q11011" s="31"/>
      <c r="R11011" s="83"/>
      <c r="S11011" s="31"/>
      <c r="T11011" s="31"/>
      <c r="U11011" s="168"/>
      <c r="V11011" s="149"/>
      <c r="W11011" s="140" t="str" cm="1">
        <f t="array" ref="W11011">IF(SUM(LEN(B11011:V11011))=0,"",IF(OR(OR(ISBLANK(F11011),SUM(LEN(C11011),LEN(D11011))=0),AND(NOT(E11011="Unknown"),ISBLANK(J11011)),AND(NOT(O11011="Unknown"),ISBLANK(R11011))),"Missing Information", INDEX(Table15[Entire Service Line Classification], MATCH(SUMIFS(Table15[Unique ID],Table15[System-Owned Portion],E11011,Table15[If Material Anything Other than "Lead" in Column E,Was Material Ever Previously Lead?],G11011,Table15[Customer-Owned Portion],O11011),Table15[Unique ID],0),0)))</f>
        <v/>
      </c>
    </row>
    <row r="11012" spans="2:23" x14ac:dyDescent="0.25">
      <c r="B11012" s="145"/>
      <c r="C11012" s="31"/>
      <c r="D11012" s="31"/>
      <c r="E11012" s="43"/>
      <c r="F11012" s="42"/>
      <c r="G11012" s="83"/>
      <c r="H11012" s="31"/>
      <c r="I11012" s="31"/>
      <c r="J11012" s="83"/>
      <c r="K11012" s="31"/>
      <c r="L11012" s="31"/>
      <c r="M11012" s="168"/>
      <c r="N11012" s="147"/>
      <c r="O11012" s="105"/>
      <c r="P11012" s="42"/>
      <c r="Q11012" s="31"/>
      <c r="R11012" s="83"/>
      <c r="S11012" s="31"/>
      <c r="T11012" s="31"/>
      <c r="U11012" s="168"/>
      <c r="V11012" s="149"/>
      <c r="W11012" s="140" t="str" cm="1">
        <f t="array" ref="W11012">IF(SUM(LEN(B11012:V11012))=0,"",IF(OR(OR(ISBLANK(F11012),SUM(LEN(C11012),LEN(D11012))=0),AND(NOT(E11012="Unknown"),ISBLANK(J11012)),AND(NOT(O11012="Unknown"),ISBLANK(R11012))),"Missing Information", INDEX(Table15[Entire Service Line Classification], MATCH(SUMIFS(Table15[Unique ID],Table15[System-Owned Portion],E11012,Table15[If Material Anything Other than "Lead" in Column E,Was Material Ever Previously Lead?],G11012,Table15[Customer-Owned Portion],O11012),Table15[Unique ID],0),0)))</f>
        <v/>
      </c>
    </row>
    <row r="11013" spans="2:23" x14ac:dyDescent="0.25">
      <c r="B11013" s="145"/>
      <c r="C11013" s="31"/>
      <c r="D11013" s="31"/>
      <c r="E11013" s="43"/>
      <c r="F11013" s="42"/>
      <c r="G11013" s="83"/>
      <c r="H11013" s="31"/>
      <c r="I11013" s="31"/>
      <c r="J11013" s="83"/>
      <c r="K11013" s="31"/>
      <c r="L11013" s="31"/>
      <c r="M11013" s="168"/>
      <c r="N11013" s="147"/>
      <c r="O11013" s="105"/>
      <c r="P11013" s="42"/>
      <c r="Q11013" s="31"/>
      <c r="R11013" s="83"/>
      <c r="S11013" s="31"/>
      <c r="T11013" s="31"/>
      <c r="U11013" s="168"/>
      <c r="V11013" s="149"/>
      <c r="W11013" s="140" t="str" cm="1">
        <f t="array" ref="W11013">IF(SUM(LEN(B11013:V11013))=0,"",IF(OR(OR(ISBLANK(F11013),SUM(LEN(C11013),LEN(D11013))=0),AND(NOT(E11013="Unknown"),ISBLANK(J11013)),AND(NOT(O11013="Unknown"),ISBLANK(R11013))),"Missing Information", INDEX(Table15[Entire Service Line Classification], MATCH(SUMIFS(Table15[Unique ID],Table15[System-Owned Portion],E11013,Table15[If Material Anything Other than "Lead" in Column E,Was Material Ever Previously Lead?],G11013,Table15[Customer-Owned Portion],O11013),Table15[Unique ID],0),0)))</f>
        <v/>
      </c>
    </row>
    <row r="11014" spans="2:23" x14ac:dyDescent="0.25">
      <c r="B11014" s="145"/>
      <c r="C11014" s="31"/>
      <c r="D11014" s="31"/>
      <c r="E11014" s="43"/>
      <c r="F11014" s="42"/>
      <c r="G11014" s="83"/>
      <c r="H11014" s="31"/>
      <c r="I11014" s="31"/>
      <c r="J11014" s="83"/>
      <c r="K11014" s="31"/>
      <c r="L11014" s="31"/>
      <c r="M11014" s="168"/>
      <c r="N11014" s="147"/>
      <c r="O11014" s="105"/>
      <c r="P11014" s="42"/>
      <c r="Q11014" s="31"/>
      <c r="R11014" s="83"/>
      <c r="S11014" s="31"/>
      <c r="T11014" s="31"/>
      <c r="U11014" s="168"/>
      <c r="V11014" s="149"/>
      <c r="W11014" s="140" t="str" cm="1">
        <f t="array" ref="W11014">IF(SUM(LEN(B11014:V11014))=0,"",IF(OR(OR(ISBLANK(F11014),SUM(LEN(C11014),LEN(D11014))=0),AND(NOT(E11014="Unknown"),ISBLANK(J11014)),AND(NOT(O11014="Unknown"),ISBLANK(R11014))),"Missing Information", INDEX(Table15[Entire Service Line Classification], MATCH(SUMIFS(Table15[Unique ID],Table15[System-Owned Portion],E11014,Table15[If Material Anything Other than "Lead" in Column E,Was Material Ever Previously Lead?],G11014,Table15[Customer-Owned Portion],O11014),Table15[Unique ID],0),0)))</f>
        <v/>
      </c>
    </row>
    <row r="11015" spans="2:23" x14ac:dyDescent="0.25">
      <c r="B11015" s="145"/>
      <c r="C11015" s="31"/>
      <c r="D11015" s="31"/>
      <c r="E11015" s="43"/>
      <c r="F11015" s="42"/>
      <c r="G11015" s="83"/>
      <c r="H11015" s="31"/>
      <c r="I11015" s="31"/>
      <c r="J11015" s="83"/>
      <c r="K11015" s="31"/>
      <c r="L11015" s="31"/>
      <c r="M11015" s="168"/>
      <c r="N11015" s="147"/>
      <c r="O11015" s="105"/>
      <c r="P11015" s="42"/>
      <c r="Q11015" s="31"/>
      <c r="R11015" s="83"/>
      <c r="S11015" s="31"/>
      <c r="T11015" s="31"/>
      <c r="U11015" s="168"/>
      <c r="V11015" s="149"/>
      <c r="W11015" s="140" t="str" cm="1">
        <f t="array" ref="W11015">IF(SUM(LEN(B11015:V11015))=0,"",IF(OR(OR(ISBLANK(F11015),SUM(LEN(C11015),LEN(D11015))=0),AND(NOT(E11015="Unknown"),ISBLANK(J11015)),AND(NOT(O11015="Unknown"),ISBLANK(R11015))),"Missing Information", INDEX(Table15[Entire Service Line Classification], MATCH(SUMIFS(Table15[Unique ID],Table15[System-Owned Portion],E11015,Table15[If Material Anything Other than "Lead" in Column E,Was Material Ever Previously Lead?],G11015,Table15[Customer-Owned Portion],O11015),Table15[Unique ID],0),0)))</f>
        <v/>
      </c>
    </row>
    <row r="11016" spans="2:23" x14ac:dyDescent="0.25">
      <c r="B11016" s="145"/>
      <c r="C11016" s="31"/>
      <c r="D11016" s="31"/>
      <c r="E11016" s="43"/>
      <c r="F11016" s="42"/>
      <c r="G11016" s="83"/>
      <c r="H11016" s="31"/>
      <c r="I11016" s="31"/>
      <c r="J11016" s="83"/>
      <c r="K11016" s="31"/>
      <c r="L11016" s="31"/>
      <c r="M11016" s="168"/>
      <c r="N11016" s="147"/>
      <c r="O11016" s="105"/>
      <c r="P11016" s="42"/>
      <c r="Q11016" s="31"/>
      <c r="R11016" s="83"/>
      <c r="S11016" s="31"/>
      <c r="T11016" s="31"/>
      <c r="U11016" s="168"/>
      <c r="V11016" s="149"/>
      <c r="W11016" s="140" t="str" cm="1">
        <f t="array" ref="W11016">IF(SUM(LEN(B11016:V11016))=0,"",IF(OR(OR(ISBLANK(F11016),SUM(LEN(C11016),LEN(D11016))=0),AND(NOT(E11016="Unknown"),ISBLANK(J11016)),AND(NOT(O11016="Unknown"),ISBLANK(R11016))),"Missing Information", INDEX(Table15[Entire Service Line Classification], MATCH(SUMIFS(Table15[Unique ID],Table15[System-Owned Portion],E11016,Table15[If Material Anything Other than "Lead" in Column E,Was Material Ever Previously Lead?],G11016,Table15[Customer-Owned Portion],O11016),Table15[Unique ID],0),0)))</f>
        <v/>
      </c>
    </row>
    <row r="11017" spans="2:23" x14ac:dyDescent="0.25">
      <c r="B11017" s="145"/>
      <c r="C11017" s="31"/>
      <c r="D11017" s="31"/>
      <c r="E11017" s="43"/>
      <c r="F11017" s="42"/>
      <c r="G11017" s="83"/>
      <c r="H11017" s="31"/>
      <c r="I11017" s="31"/>
      <c r="J11017" s="83"/>
      <c r="K11017" s="31"/>
      <c r="L11017" s="31"/>
      <c r="M11017" s="168"/>
      <c r="N11017" s="147"/>
      <c r="O11017" s="105"/>
      <c r="P11017" s="42"/>
      <c r="Q11017" s="31"/>
      <c r="R11017" s="83"/>
      <c r="S11017" s="31"/>
      <c r="T11017" s="31"/>
      <c r="U11017" s="168"/>
      <c r="V11017" s="149"/>
      <c r="W11017" s="140" t="str" cm="1">
        <f t="array" ref="W11017">IF(SUM(LEN(B11017:V11017))=0,"",IF(OR(OR(ISBLANK(F11017),SUM(LEN(C11017),LEN(D11017))=0),AND(NOT(E11017="Unknown"),ISBLANK(J11017)),AND(NOT(O11017="Unknown"),ISBLANK(R11017))),"Missing Information", INDEX(Table15[Entire Service Line Classification], MATCH(SUMIFS(Table15[Unique ID],Table15[System-Owned Portion],E11017,Table15[If Material Anything Other than "Lead" in Column E,Was Material Ever Previously Lead?],G11017,Table15[Customer-Owned Portion],O11017),Table15[Unique ID],0),0)))</f>
        <v/>
      </c>
    </row>
    <row r="11018" spans="2:23" x14ac:dyDescent="0.25">
      <c r="B11018" s="145"/>
      <c r="C11018" s="31"/>
      <c r="D11018" s="31"/>
      <c r="E11018" s="43"/>
      <c r="F11018" s="42"/>
      <c r="G11018" s="83"/>
      <c r="H11018" s="31"/>
      <c r="I11018" s="31"/>
      <c r="J11018" s="83"/>
      <c r="K11018" s="31"/>
      <c r="L11018" s="31"/>
      <c r="M11018" s="168"/>
      <c r="N11018" s="147"/>
      <c r="O11018" s="105"/>
      <c r="P11018" s="42"/>
      <c r="Q11018" s="31"/>
      <c r="R11018" s="83"/>
      <c r="S11018" s="31"/>
      <c r="T11018" s="31"/>
      <c r="U11018" s="168"/>
      <c r="V11018" s="149"/>
      <c r="W11018" s="140" t="str" cm="1">
        <f t="array" ref="W11018">IF(SUM(LEN(B11018:V11018))=0,"",IF(OR(OR(ISBLANK(F11018),SUM(LEN(C11018),LEN(D11018))=0),AND(NOT(E11018="Unknown"),ISBLANK(J11018)),AND(NOT(O11018="Unknown"),ISBLANK(R11018))),"Missing Information", INDEX(Table15[Entire Service Line Classification], MATCH(SUMIFS(Table15[Unique ID],Table15[System-Owned Portion],E11018,Table15[If Material Anything Other than "Lead" in Column E,Was Material Ever Previously Lead?],G11018,Table15[Customer-Owned Portion],O11018),Table15[Unique ID],0),0)))</f>
        <v/>
      </c>
    </row>
    <row r="11019" spans="2:23" x14ac:dyDescent="0.25">
      <c r="B11019" s="145"/>
      <c r="C11019" s="31"/>
      <c r="D11019" s="31"/>
      <c r="E11019" s="43"/>
      <c r="F11019" s="42"/>
      <c r="G11019" s="83"/>
      <c r="H11019" s="31"/>
      <c r="I11019" s="31"/>
      <c r="J11019" s="83"/>
      <c r="K11019" s="31"/>
      <c r="L11019" s="31"/>
      <c r="M11019" s="168"/>
      <c r="N11019" s="147"/>
      <c r="O11019" s="105"/>
      <c r="P11019" s="42"/>
      <c r="Q11019" s="31"/>
      <c r="R11019" s="83"/>
      <c r="S11019" s="31"/>
      <c r="T11019" s="31"/>
      <c r="U11019" s="168"/>
      <c r="V11019" s="149"/>
      <c r="W11019" s="140" t="str" cm="1">
        <f t="array" ref="W11019">IF(SUM(LEN(B11019:V11019))=0,"",IF(OR(OR(ISBLANK(F11019),SUM(LEN(C11019),LEN(D11019))=0),AND(NOT(E11019="Unknown"),ISBLANK(J11019)),AND(NOT(O11019="Unknown"),ISBLANK(R11019))),"Missing Information", INDEX(Table15[Entire Service Line Classification], MATCH(SUMIFS(Table15[Unique ID],Table15[System-Owned Portion],E11019,Table15[If Material Anything Other than "Lead" in Column E,Was Material Ever Previously Lead?],G11019,Table15[Customer-Owned Portion],O11019),Table15[Unique ID],0),0)))</f>
        <v/>
      </c>
    </row>
    <row r="11020" spans="2:23" x14ac:dyDescent="0.25">
      <c r="B11020" s="145"/>
      <c r="C11020" s="31"/>
      <c r="D11020" s="31"/>
      <c r="E11020" s="43"/>
      <c r="F11020" s="42"/>
      <c r="G11020" s="83"/>
      <c r="H11020" s="31"/>
      <c r="I11020" s="31"/>
      <c r="J11020" s="83"/>
      <c r="K11020" s="31"/>
      <c r="L11020" s="31"/>
      <c r="M11020" s="168"/>
      <c r="N11020" s="147"/>
      <c r="O11020" s="105"/>
      <c r="P11020" s="42"/>
      <c r="Q11020" s="31"/>
      <c r="R11020" s="83"/>
      <c r="S11020" s="31"/>
      <c r="T11020" s="31"/>
      <c r="U11020" s="168"/>
      <c r="V11020" s="149"/>
      <c r="W11020" s="140" t="str" cm="1">
        <f t="array" ref="W11020">IF(SUM(LEN(B11020:V11020))=0,"",IF(OR(OR(ISBLANK(F11020),SUM(LEN(C11020),LEN(D11020))=0),AND(NOT(E11020="Unknown"),ISBLANK(J11020)),AND(NOT(O11020="Unknown"),ISBLANK(R11020))),"Missing Information", INDEX(Table15[Entire Service Line Classification], MATCH(SUMIFS(Table15[Unique ID],Table15[System-Owned Portion],E11020,Table15[If Material Anything Other than "Lead" in Column E,Was Material Ever Previously Lead?],G11020,Table15[Customer-Owned Portion],O11020),Table15[Unique ID],0),0)))</f>
        <v/>
      </c>
    </row>
    <row r="11021" spans="2:23" x14ac:dyDescent="0.25">
      <c r="B11021" s="145"/>
      <c r="C11021" s="31"/>
      <c r="D11021" s="31"/>
      <c r="E11021" s="43"/>
      <c r="F11021" s="42"/>
      <c r="G11021" s="83"/>
      <c r="H11021" s="31"/>
      <c r="I11021" s="31"/>
      <c r="J11021" s="83"/>
      <c r="K11021" s="31"/>
      <c r="L11021" s="31"/>
      <c r="M11021" s="168"/>
      <c r="N11021" s="147"/>
      <c r="O11021" s="105"/>
      <c r="P11021" s="42"/>
      <c r="Q11021" s="31"/>
      <c r="R11021" s="83"/>
      <c r="S11021" s="31"/>
      <c r="T11021" s="31"/>
      <c r="U11021" s="168"/>
      <c r="V11021" s="149"/>
      <c r="W11021" s="140" t="str" cm="1">
        <f t="array" ref="W11021">IF(SUM(LEN(B11021:V11021))=0,"",IF(OR(OR(ISBLANK(F11021),SUM(LEN(C11021),LEN(D11021))=0),AND(NOT(E11021="Unknown"),ISBLANK(J11021)),AND(NOT(O11021="Unknown"),ISBLANK(R11021))),"Missing Information", INDEX(Table15[Entire Service Line Classification], MATCH(SUMIFS(Table15[Unique ID],Table15[System-Owned Portion],E11021,Table15[If Material Anything Other than "Lead" in Column E,Was Material Ever Previously Lead?],G11021,Table15[Customer-Owned Portion],O11021),Table15[Unique ID],0),0)))</f>
        <v/>
      </c>
    </row>
    <row r="11022" spans="2:23" x14ac:dyDescent="0.25">
      <c r="B11022" s="145"/>
      <c r="C11022" s="31"/>
      <c r="D11022" s="31"/>
      <c r="E11022" s="43"/>
      <c r="F11022" s="42"/>
      <c r="G11022" s="83"/>
      <c r="H11022" s="31"/>
      <c r="I11022" s="31"/>
      <c r="J11022" s="83"/>
      <c r="K11022" s="31"/>
      <c r="L11022" s="31"/>
      <c r="M11022" s="168"/>
      <c r="N11022" s="147"/>
      <c r="O11022" s="105"/>
      <c r="P11022" s="42"/>
      <c r="Q11022" s="31"/>
      <c r="R11022" s="83"/>
      <c r="S11022" s="31"/>
      <c r="T11022" s="31"/>
      <c r="U11022" s="168"/>
      <c r="V11022" s="149"/>
      <c r="W11022" s="140" t="str" cm="1">
        <f t="array" ref="W11022">IF(SUM(LEN(B11022:V11022))=0,"",IF(OR(OR(ISBLANK(F11022),SUM(LEN(C11022),LEN(D11022))=0),AND(NOT(E11022="Unknown"),ISBLANK(J11022)),AND(NOT(O11022="Unknown"),ISBLANK(R11022))),"Missing Information", INDEX(Table15[Entire Service Line Classification], MATCH(SUMIFS(Table15[Unique ID],Table15[System-Owned Portion],E11022,Table15[If Material Anything Other than "Lead" in Column E,Was Material Ever Previously Lead?],G11022,Table15[Customer-Owned Portion],O11022),Table15[Unique ID],0),0)))</f>
        <v/>
      </c>
    </row>
    <row r="11023" spans="2:23" x14ac:dyDescent="0.25">
      <c r="B11023" s="145"/>
      <c r="C11023" s="31"/>
      <c r="D11023" s="31"/>
      <c r="E11023" s="43"/>
      <c r="F11023" s="42"/>
      <c r="G11023" s="83"/>
      <c r="H11023" s="31"/>
      <c r="I11023" s="31"/>
      <c r="J11023" s="83"/>
      <c r="K11023" s="31"/>
      <c r="L11023" s="31"/>
      <c r="M11023" s="168"/>
      <c r="N11023" s="147"/>
      <c r="O11023" s="105"/>
      <c r="P11023" s="42"/>
      <c r="Q11023" s="31"/>
      <c r="R11023" s="83"/>
      <c r="S11023" s="31"/>
      <c r="T11023" s="31"/>
      <c r="U11023" s="168"/>
      <c r="V11023" s="149"/>
      <c r="W11023" s="140" t="str" cm="1">
        <f t="array" ref="W11023">IF(SUM(LEN(B11023:V11023))=0,"",IF(OR(OR(ISBLANK(F11023),SUM(LEN(C11023),LEN(D11023))=0),AND(NOT(E11023="Unknown"),ISBLANK(J11023)),AND(NOT(O11023="Unknown"),ISBLANK(R11023))),"Missing Information", INDEX(Table15[Entire Service Line Classification], MATCH(SUMIFS(Table15[Unique ID],Table15[System-Owned Portion],E11023,Table15[If Material Anything Other than "Lead" in Column E,Was Material Ever Previously Lead?],G11023,Table15[Customer-Owned Portion],O11023),Table15[Unique ID],0),0)))</f>
        <v/>
      </c>
    </row>
    <row r="11024" spans="2:23" x14ac:dyDescent="0.25">
      <c r="B11024" s="145"/>
      <c r="C11024" s="31"/>
      <c r="D11024" s="31"/>
      <c r="E11024" s="43"/>
      <c r="F11024" s="42"/>
      <c r="G11024" s="83"/>
      <c r="H11024" s="31"/>
      <c r="I11024" s="31"/>
      <c r="J11024" s="83"/>
      <c r="K11024" s="31"/>
      <c r="L11024" s="31"/>
      <c r="M11024" s="168"/>
      <c r="N11024" s="147"/>
      <c r="O11024" s="105"/>
      <c r="P11024" s="42"/>
      <c r="Q11024" s="31"/>
      <c r="R11024" s="83"/>
      <c r="S11024" s="31"/>
      <c r="T11024" s="31"/>
      <c r="U11024" s="168"/>
      <c r="V11024" s="149"/>
      <c r="W11024" s="140" t="str" cm="1">
        <f t="array" ref="W11024">IF(SUM(LEN(B11024:V11024))=0,"",IF(OR(OR(ISBLANK(F11024),SUM(LEN(C11024),LEN(D11024))=0),AND(NOT(E11024="Unknown"),ISBLANK(J11024)),AND(NOT(O11024="Unknown"),ISBLANK(R11024))),"Missing Information", INDEX(Table15[Entire Service Line Classification], MATCH(SUMIFS(Table15[Unique ID],Table15[System-Owned Portion],E11024,Table15[If Material Anything Other than "Lead" in Column E,Was Material Ever Previously Lead?],G11024,Table15[Customer-Owned Portion],O11024),Table15[Unique ID],0),0)))</f>
        <v/>
      </c>
    </row>
    <row r="11025" spans="2:23" x14ac:dyDescent="0.25">
      <c r="B11025" s="145"/>
      <c r="C11025" s="31"/>
      <c r="D11025" s="31"/>
      <c r="E11025" s="43"/>
      <c r="F11025" s="42"/>
      <c r="G11025" s="83"/>
      <c r="H11025" s="31"/>
      <c r="I11025" s="31"/>
      <c r="J11025" s="83"/>
      <c r="K11025" s="31"/>
      <c r="L11025" s="31"/>
      <c r="M11025" s="168"/>
      <c r="N11025" s="147"/>
      <c r="O11025" s="105"/>
      <c r="P11025" s="42"/>
      <c r="Q11025" s="31"/>
      <c r="R11025" s="83"/>
      <c r="S11025" s="31"/>
      <c r="T11025" s="31"/>
      <c r="U11025" s="168"/>
      <c r="V11025" s="149"/>
      <c r="W11025" s="140" t="str" cm="1">
        <f t="array" ref="W11025">IF(SUM(LEN(B11025:V11025))=0,"",IF(OR(OR(ISBLANK(F11025),SUM(LEN(C11025),LEN(D11025))=0),AND(NOT(E11025="Unknown"),ISBLANK(J11025)),AND(NOT(O11025="Unknown"),ISBLANK(R11025))),"Missing Information", INDEX(Table15[Entire Service Line Classification], MATCH(SUMIFS(Table15[Unique ID],Table15[System-Owned Portion],E11025,Table15[If Material Anything Other than "Lead" in Column E,Was Material Ever Previously Lead?],G11025,Table15[Customer-Owned Portion],O11025),Table15[Unique ID],0),0)))</f>
        <v/>
      </c>
    </row>
    <row r="11026" spans="2:23" x14ac:dyDescent="0.25">
      <c r="B11026" s="145"/>
      <c r="C11026" s="31"/>
      <c r="D11026" s="31"/>
      <c r="E11026" s="43"/>
      <c r="F11026" s="42"/>
      <c r="G11026" s="83"/>
      <c r="H11026" s="31"/>
      <c r="I11026" s="31"/>
      <c r="J11026" s="83"/>
      <c r="K11026" s="31"/>
      <c r="L11026" s="31"/>
      <c r="M11026" s="168"/>
      <c r="N11026" s="147"/>
      <c r="O11026" s="105"/>
      <c r="P11026" s="42"/>
      <c r="Q11026" s="31"/>
      <c r="R11026" s="83"/>
      <c r="S11026" s="31"/>
      <c r="T11026" s="31"/>
      <c r="U11026" s="168"/>
      <c r="V11026" s="149"/>
      <c r="W11026" s="140" t="str" cm="1">
        <f t="array" ref="W11026">IF(SUM(LEN(B11026:V11026))=0,"",IF(OR(OR(ISBLANK(F11026),SUM(LEN(C11026),LEN(D11026))=0),AND(NOT(E11026="Unknown"),ISBLANK(J11026)),AND(NOT(O11026="Unknown"),ISBLANK(R11026))),"Missing Information", INDEX(Table15[Entire Service Line Classification], MATCH(SUMIFS(Table15[Unique ID],Table15[System-Owned Portion],E11026,Table15[If Material Anything Other than "Lead" in Column E,Was Material Ever Previously Lead?],G11026,Table15[Customer-Owned Portion],O11026),Table15[Unique ID],0),0)))</f>
        <v/>
      </c>
    </row>
    <row r="11027" spans="2:23" x14ac:dyDescent="0.25">
      <c r="B11027" s="145"/>
      <c r="C11027" s="31"/>
      <c r="D11027" s="31"/>
      <c r="E11027" s="43"/>
      <c r="F11027" s="42"/>
      <c r="G11027" s="83"/>
      <c r="H11027" s="31"/>
      <c r="I11027" s="31"/>
      <c r="J11027" s="83"/>
      <c r="K11027" s="31"/>
      <c r="L11027" s="31"/>
      <c r="M11027" s="168"/>
      <c r="N11027" s="147"/>
      <c r="O11027" s="105"/>
      <c r="P11027" s="42"/>
      <c r="Q11027" s="31"/>
      <c r="R11027" s="83"/>
      <c r="S11027" s="31"/>
      <c r="T11027" s="31"/>
      <c r="U11027" s="168"/>
      <c r="V11027" s="149"/>
      <c r="W11027" s="140" t="str" cm="1">
        <f t="array" ref="W11027">IF(SUM(LEN(B11027:V11027))=0,"",IF(OR(OR(ISBLANK(F11027),SUM(LEN(C11027),LEN(D11027))=0),AND(NOT(E11027="Unknown"),ISBLANK(J11027)),AND(NOT(O11027="Unknown"),ISBLANK(R11027))),"Missing Information", INDEX(Table15[Entire Service Line Classification], MATCH(SUMIFS(Table15[Unique ID],Table15[System-Owned Portion],E11027,Table15[If Material Anything Other than "Lead" in Column E,Was Material Ever Previously Lead?],G11027,Table15[Customer-Owned Portion],O11027),Table15[Unique ID],0),0)))</f>
        <v/>
      </c>
    </row>
    <row r="11028" spans="2:23" x14ac:dyDescent="0.25">
      <c r="B11028" s="145"/>
      <c r="C11028" s="31"/>
      <c r="D11028" s="31"/>
      <c r="E11028" s="43"/>
      <c r="F11028" s="42"/>
      <c r="G11028" s="83"/>
      <c r="H11028" s="31"/>
      <c r="I11028" s="31"/>
      <c r="J11028" s="83"/>
      <c r="K11028" s="31"/>
      <c r="L11028" s="31"/>
      <c r="M11028" s="168"/>
      <c r="N11028" s="147"/>
      <c r="O11028" s="105"/>
      <c r="P11028" s="42"/>
      <c r="Q11028" s="31"/>
      <c r="R11028" s="83"/>
      <c r="S11028" s="31"/>
      <c r="T11028" s="31"/>
      <c r="U11028" s="168"/>
      <c r="V11028" s="149"/>
      <c r="W11028" s="140" t="str" cm="1">
        <f t="array" ref="W11028">IF(SUM(LEN(B11028:V11028))=0,"",IF(OR(OR(ISBLANK(F11028),SUM(LEN(C11028),LEN(D11028))=0),AND(NOT(E11028="Unknown"),ISBLANK(J11028)),AND(NOT(O11028="Unknown"),ISBLANK(R11028))),"Missing Information", INDEX(Table15[Entire Service Line Classification], MATCH(SUMIFS(Table15[Unique ID],Table15[System-Owned Portion],E11028,Table15[If Material Anything Other than "Lead" in Column E,Was Material Ever Previously Lead?],G11028,Table15[Customer-Owned Portion],O11028),Table15[Unique ID],0),0)))</f>
        <v/>
      </c>
    </row>
    <row r="11029" spans="2:23" x14ac:dyDescent="0.25">
      <c r="B11029" s="145"/>
      <c r="C11029" s="31"/>
      <c r="D11029" s="31"/>
      <c r="E11029" s="43"/>
      <c r="F11029" s="42"/>
      <c r="G11029" s="83"/>
      <c r="H11029" s="31"/>
      <c r="I11029" s="31"/>
      <c r="J11029" s="83"/>
      <c r="K11029" s="31"/>
      <c r="L11029" s="31"/>
      <c r="M11029" s="168"/>
      <c r="N11029" s="147"/>
      <c r="O11029" s="105"/>
      <c r="P11029" s="42"/>
      <c r="Q11029" s="31"/>
      <c r="R11029" s="83"/>
      <c r="S11029" s="31"/>
      <c r="T11029" s="31"/>
      <c r="U11029" s="168"/>
      <c r="V11029" s="149"/>
      <c r="W11029" s="140" t="str" cm="1">
        <f t="array" ref="W11029">IF(SUM(LEN(B11029:V11029))=0,"",IF(OR(OR(ISBLANK(F11029),SUM(LEN(C11029),LEN(D11029))=0),AND(NOT(E11029="Unknown"),ISBLANK(J11029)),AND(NOT(O11029="Unknown"),ISBLANK(R11029))),"Missing Information", INDEX(Table15[Entire Service Line Classification], MATCH(SUMIFS(Table15[Unique ID],Table15[System-Owned Portion],E11029,Table15[If Material Anything Other than "Lead" in Column E,Was Material Ever Previously Lead?],G11029,Table15[Customer-Owned Portion],O11029),Table15[Unique ID],0),0)))</f>
        <v/>
      </c>
    </row>
    <row r="11030" spans="2:23" x14ac:dyDescent="0.25">
      <c r="B11030" s="145"/>
      <c r="C11030" s="31"/>
      <c r="D11030" s="31"/>
      <c r="E11030" s="43"/>
      <c r="F11030" s="42"/>
      <c r="G11030" s="83"/>
      <c r="H11030" s="31"/>
      <c r="I11030" s="31"/>
      <c r="J11030" s="83"/>
      <c r="K11030" s="31"/>
      <c r="L11030" s="31"/>
      <c r="M11030" s="168"/>
      <c r="N11030" s="147"/>
      <c r="O11030" s="105"/>
      <c r="P11030" s="42"/>
      <c r="Q11030" s="31"/>
      <c r="R11030" s="83"/>
      <c r="S11030" s="31"/>
      <c r="T11030" s="31"/>
      <c r="U11030" s="168"/>
      <c r="V11030" s="149"/>
      <c r="W11030" s="140" t="str" cm="1">
        <f t="array" ref="W11030">IF(SUM(LEN(B11030:V11030))=0,"",IF(OR(OR(ISBLANK(F11030),SUM(LEN(C11030),LEN(D11030))=0),AND(NOT(E11030="Unknown"),ISBLANK(J11030)),AND(NOT(O11030="Unknown"),ISBLANK(R11030))),"Missing Information", INDEX(Table15[Entire Service Line Classification], MATCH(SUMIFS(Table15[Unique ID],Table15[System-Owned Portion],E11030,Table15[If Material Anything Other than "Lead" in Column E,Was Material Ever Previously Lead?],G11030,Table15[Customer-Owned Portion],O11030),Table15[Unique ID],0),0)))</f>
        <v/>
      </c>
    </row>
    <row r="11031" spans="2:23" x14ac:dyDescent="0.25">
      <c r="B11031" s="145"/>
      <c r="C11031" s="31"/>
      <c r="D11031" s="31"/>
      <c r="E11031" s="43"/>
      <c r="F11031" s="42"/>
      <c r="G11031" s="83"/>
      <c r="H11031" s="31"/>
      <c r="I11031" s="31"/>
      <c r="J11031" s="83"/>
      <c r="K11031" s="31"/>
      <c r="L11031" s="31"/>
      <c r="M11031" s="168"/>
      <c r="N11031" s="147"/>
      <c r="O11031" s="105"/>
      <c r="P11031" s="42"/>
      <c r="Q11031" s="31"/>
      <c r="R11031" s="83"/>
      <c r="S11031" s="31"/>
      <c r="T11031" s="31"/>
      <c r="U11031" s="168"/>
      <c r="V11031" s="149"/>
      <c r="W11031" s="140" t="str" cm="1">
        <f t="array" ref="W11031">IF(SUM(LEN(B11031:V11031))=0,"",IF(OR(OR(ISBLANK(F11031),SUM(LEN(C11031),LEN(D11031))=0),AND(NOT(E11031="Unknown"),ISBLANK(J11031)),AND(NOT(O11031="Unknown"),ISBLANK(R11031))),"Missing Information", INDEX(Table15[Entire Service Line Classification], MATCH(SUMIFS(Table15[Unique ID],Table15[System-Owned Portion],E11031,Table15[If Material Anything Other than "Lead" in Column E,Was Material Ever Previously Lead?],G11031,Table15[Customer-Owned Portion],O11031),Table15[Unique ID],0),0)))</f>
        <v/>
      </c>
    </row>
    <row r="11032" spans="2:23" x14ac:dyDescent="0.25">
      <c r="B11032" s="145"/>
      <c r="C11032" s="31"/>
      <c r="D11032" s="31"/>
      <c r="E11032" s="43"/>
      <c r="F11032" s="42"/>
      <c r="G11032" s="83"/>
      <c r="H11032" s="31"/>
      <c r="I11032" s="31"/>
      <c r="J11032" s="83"/>
      <c r="K11032" s="31"/>
      <c r="L11032" s="31"/>
      <c r="M11032" s="168"/>
      <c r="N11032" s="147"/>
      <c r="O11032" s="105"/>
      <c r="P11032" s="42"/>
      <c r="Q11032" s="31"/>
      <c r="R11032" s="83"/>
      <c r="S11032" s="31"/>
      <c r="T11032" s="31"/>
      <c r="U11032" s="168"/>
      <c r="V11032" s="149"/>
      <c r="W11032" s="140" t="str" cm="1">
        <f t="array" ref="W11032">IF(SUM(LEN(B11032:V11032))=0,"",IF(OR(OR(ISBLANK(F11032),SUM(LEN(C11032),LEN(D11032))=0),AND(NOT(E11032="Unknown"),ISBLANK(J11032)),AND(NOT(O11032="Unknown"),ISBLANK(R11032))),"Missing Information", INDEX(Table15[Entire Service Line Classification], MATCH(SUMIFS(Table15[Unique ID],Table15[System-Owned Portion],E11032,Table15[If Material Anything Other than "Lead" in Column E,Was Material Ever Previously Lead?],G11032,Table15[Customer-Owned Portion],O11032),Table15[Unique ID],0),0)))</f>
        <v/>
      </c>
    </row>
    <row r="11033" spans="2:23" x14ac:dyDescent="0.25">
      <c r="B11033" s="145"/>
      <c r="C11033" s="31"/>
      <c r="D11033" s="31"/>
      <c r="E11033" s="43"/>
      <c r="F11033" s="42"/>
      <c r="G11033" s="83"/>
      <c r="H11033" s="31"/>
      <c r="I11033" s="31"/>
      <c r="J11033" s="83"/>
      <c r="K11033" s="31"/>
      <c r="L11033" s="31"/>
      <c r="M11033" s="168"/>
      <c r="N11033" s="147"/>
      <c r="O11033" s="105"/>
      <c r="P11033" s="42"/>
      <c r="Q11033" s="31"/>
      <c r="R11033" s="83"/>
      <c r="S11033" s="31"/>
      <c r="T11033" s="31"/>
      <c r="U11033" s="168"/>
      <c r="V11033" s="149"/>
      <c r="W11033" s="140" t="str" cm="1">
        <f t="array" ref="W11033">IF(SUM(LEN(B11033:V11033))=0,"",IF(OR(OR(ISBLANK(F11033),SUM(LEN(C11033),LEN(D11033))=0),AND(NOT(E11033="Unknown"),ISBLANK(J11033)),AND(NOT(O11033="Unknown"),ISBLANK(R11033))),"Missing Information", INDEX(Table15[Entire Service Line Classification], MATCH(SUMIFS(Table15[Unique ID],Table15[System-Owned Portion],E11033,Table15[If Material Anything Other than "Lead" in Column E,Was Material Ever Previously Lead?],G11033,Table15[Customer-Owned Portion],O11033),Table15[Unique ID],0),0)))</f>
        <v/>
      </c>
    </row>
    <row r="11034" spans="2:23" x14ac:dyDescent="0.25">
      <c r="B11034" s="145"/>
      <c r="C11034" s="31"/>
      <c r="D11034" s="31"/>
      <c r="E11034" s="43"/>
      <c r="F11034" s="42"/>
      <c r="G11034" s="83"/>
      <c r="H11034" s="31"/>
      <c r="I11034" s="31"/>
      <c r="J11034" s="83"/>
      <c r="K11034" s="31"/>
      <c r="L11034" s="31"/>
      <c r="M11034" s="168"/>
      <c r="N11034" s="147"/>
      <c r="O11034" s="105"/>
      <c r="P11034" s="42"/>
      <c r="Q11034" s="31"/>
      <c r="R11034" s="83"/>
      <c r="S11034" s="31"/>
      <c r="T11034" s="31"/>
      <c r="U11034" s="168"/>
      <c r="V11034" s="149"/>
      <c r="W11034" s="140" t="str" cm="1">
        <f t="array" ref="W11034">IF(SUM(LEN(B11034:V11034))=0,"",IF(OR(OR(ISBLANK(F11034),SUM(LEN(C11034),LEN(D11034))=0),AND(NOT(E11034="Unknown"),ISBLANK(J11034)),AND(NOT(O11034="Unknown"),ISBLANK(R11034))),"Missing Information", INDEX(Table15[Entire Service Line Classification], MATCH(SUMIFS(Table15[Unique ID],Table15[System-Owned Portion],E11034,Table15[If Material Anything Other than "Lead" in Column E,Was Material Ever Previously Lead?],G11034,Table15[Customer-Owned Portion],O11034),Table15[Unique ID],0),0)))</f>
        <v/>
      </c>
    </row>
    <row r="11035" spans="2:23" x14ac:dyDescent="0.25">
      <c r="B11035" s="145"/>
      <c r="C11035" s="31"/>
      <c r="D11035" s="31"/>
      <c r="E11035" s="43"/>
      <c r="F11035" s="42"/>
      <c r="G11035" s="83"/>
      <c r="H11035" s="31"/>
      <c r="I11035" s="31"/>
      <c r="J11035" s="83"/>
      <c r="K11035" s="31"/>
      <c r="L11035" s="31"/>
      <c r="M11035" s="168"/>
      <c r="N11035" s="147"/>
      <c r="O11035" s="105"/>
      <c r="P11035" s="42"/>
      <c r="Q11035" s="31"/>
      <c r="R11035" s="83"/>
      <c r="S11035" s="31"/>
      <c r="T11035" s="31"/>
      <c r="U11035" s="168"/>
      <c r="V11035" s="149"/>
      <c r="W11035" s="140" t="str" cm="1">
        <f t="array" ref="W11035">IF(SUM(LEN(B11035:V11035))=0,"",IF(OR(OR(ISBLANK(F11035),SUM(LEN(C11035),LEN(D11035))=0),AND(NOT(E11035="Unknown"),ISBLANK(J11035)),AND(NOT(O11035="Unknown"),ISBLANK(R11035))),"Missing Information", INDEX(Table15[Entire Service Line Classification], MATCH(SUMIFS(Table15[Unique ID],Table15[System-Owned Portion],E11035,Table15[If Material Anything Other than "Lead" in Column E,Was Material Ever Previously Lead?],G11035,Table15[Customer-Owned Portion],O11035),Table15[Unique ID],0),0)))</f>
        <v/>
      </c>
    </row>
    <row r="11036" spans="2:23" x14ac:dyDescent="0.25">
      <c r="B11036" s="145"/>
      <c r="C11036" s="31"/>
      <c r="D11036" s="31"/>
      <c r="E11036" s="43"/>
      <c r="F11036" s="42"/>
      <c r="G11036" s="83"/>
      <c r="H11036" s="31"/>
      <c r="I11036" s="31"/>
      <c r="J11036" s="83"/>
      <c r="K11036" s="31"/>
      <c r="L11036" s="31"/>
      <c r="M11036" s="168"/>
      <c r="N11036" s="147"/>
      <c r="O11036" s="105"/>
      <c r="P11036" s="42"/>
      <c r="Q11036" s="31"/>
      <c r="R11036" s="83"/>
      <c r="S11036" s="31"/>
      <c r="T11036" s="31"/>
      <c r="U11036" s="168"/>
      <c r="V11036" s="149"/>
      <c r="W11036" s="140" t="str" cm="1">
        <f t="array" ref="W11036">IF(SUM(LEN(B11036:V11036))=0,"",IF(OR(OR(ISBLANK(F11036),SUM(LEN(C11036),LEN(D11036))=0),AND(NOT(E11036="Unknown"),ISBLANK(J11036)),AND(NOT(O11036="Unknown"),ISBLANK(R11036))),"Missing Information", INDEX(Table15[Entire Service Line Classification], MATCH(SUMIFS(Table15[Unique ID],Table15[System-Owned Portion],E11036,Table15[If Material Anything Other than "Lead" in Column E,Was Material Ever Previously Lead?],G11036,Table15[Customer-Owned Portion],O11036),Table15[Unique ID],0),0)))</f>
        <v/>
      </c>
    </row>
    <row r="11037" spans="2:23" x14ac:dyDescent="0.25">
      <c r="B11037" s="145"/>
      <c r="C11037" s="31"/>
      <c r="D11037" s="31"/>
      <c r="E11037" s="43"/>
      <c r="F11037" s="42"/>
      <c r="G11037" s="83"/>
      <c r="H11037" s="31"/>
      <c r="I11037" s="31"/>
      <c r="J11037" s="83"/>
      <c r="K11037" s="31"/>
      <c r="L11037" s="31"/>
      <c r="M11037" s="168"/>
      <c r="N11037" s="147"/>
      <c r="O11037" s="105"/>
      <c r="P11037" s="42"/>
      <c r="Q11037" s="31"/>
      <c r="R11037" s="83"/>
      <c r="S11037" s="31"/>
      <c r="T11037" s="31"/>
      <c r="U11037" s="168"/>
      <c r="V11037" s="149"/>
      <c r="W11037" s="140" t="str" cm="1">
        <f t="array" ref="W11037">IF(SUM(LEN(B11037:V11037))=0,"",IF(OR(OR(ISBLANK(F11037),SUM(LEN(C11037),LEN(D11037))=0),AND(NOT(E11037="Unknown"),ISBLANK(J11037)),AND(NOT(O11037="Unknown"),ISBLANK(R11037))),"Missing Information", INDEX(Table15[Entire Service Line Classification], MATCH(SUMIFS(Table15[Unique ID],Table15[System-Owned Portion],E11037,Table15[If Material Anything Other than "Lead" in Column E,Was Material Ever Previously Lead?],G11037,Table15[Customer-Owned Portion],O11037),Table15[Unique ID],0),0)))</f>
        <v/>
      </c>
    </row>
    <row r="11038" spans="2:23" x14ac:dyDescent="0.25">
      <c r="B11038" s="145"/>
      <c r="C11038" s="31"/>
      <c r="D11038" s="31"/>
      <c r="E11038" s="43"/>
      <c r="F11038" s="42"/>
      <c r="G11038" s="83"/>
      <c r="H11038" s="31"/>
      <c r="I11038" s="31"/>
      <c r="J11038" s="83"/>
      <c r="K11038" s="31"/>
      <c r="L11038" s="31"/>
      <c r="M11038" s="168"/>
      <c r="N11038" s="147"/>
      <c r="O11038" s="105"/>
      <c r="P11038" s="42"/>
      <c r="Q11038" s="31"/>
      <c r="R11038" s="83"/>
      <c r="S11038" s="31"/>
      <c r="T11038" s="31"/>
      <c r="U11038" s="168"/>
      <c r="V11038" s="149"/>
      <c r="W11038" s="140" t="str" cm="1">
        <f t="array" ref="W11038">IF(SUM(LEN(B11038:V11038))=0,"",IF(OR(OR(ISBLANK(F11038),SUM(LEN(C11038),LEN(D11038))=0),AND(NOT(E11038="Unknown"),ISBLANK(J11038)),AND(NOT(O11038="Unknown"),ISBLANK(R11038))),"Missing Information", INDEX(Table15[Entire Service Line Classification], MATCH(SUMIFS(Table15[Unique ID],Table15[System-Owned Portion],E11038,Table15[If Material Anything Other than "Lead" in Column E,Was Material Ever Previously Lead?],G11038,Table15[Customer-Owned Portion],O11038),Table15[Unique ID],0),0)))</f>
        <v/>
      </c>
    </row>
    <row r="11039" spans="2:23" x14ac:dyDescent="0.25">
      <c r="B11039" s="145"/>
      <c r="C11039" s="31"/>
      <c r="D11039" s="31"/>
      <c r="E11039" s="43"/>
      <c r="F11039" s="42"/>
      <c r="G11039" s="83"/>
      <c r="H11039" s="31"/>
      <c r="I11039" s="31"/>
      <c r="J11039" s="83"/>
      <c r="K11039" s="31"/>
      <c r="L11039" s="31"/>
      <c r="M11039" s="168"/>
      <c r="N11039" s="147"/>
      <c r="O11039" s="105"/>
      <c r="P11039" s="42"/>
      <c r="Q11039" s="31"/>
      <c r="R11039" s="83"/>
      <c r="S11039" s="31"/>
      <c r="T11039" s="31"/>
      <c r="U11039" s="168"/>
      <c r="V11039" s="149"/>
      <c r="W11039" s="140" t="str" cm="1">
        <f t="array" ref="W11039">IF(SUM(LEN(B11039:V11039))=0,"",IF(OR(OR(ISBLANK(F11039),SUM(LEN(C11039),LEN(D11039))=0),AND(NOT(E11039="Unknown"),ISBLANK(J11039)),AND(NOT(O11039="Unknown"),ISBLANK(R11039))),"Missing Information", INDEX(Table15[Entire Service Line Classification], MATCH(SUMIFS(Table15[Unique ID],Table15[System-Owned Portion],E11039,Table15[If Material Anything Other than "Lead" in Column E,Was Material Ever Previously Lead?],G11039,Table15[Customer-Owned Portion],O11039),Table15[Unique ID],0),0)))</f>
        <v/>
      </c>
    </row>
    <row r="11040" spans="2:23" x14ac:dyDescent="0.25">
      <c r="B11040" s="145"/>
      <c r="C11040" s="31"/>
      <c r="D11040" s="31"/>
      <c r="E11040" s="43"/>
      <c r="F11040" s="42"/>
      <c r="G11040" s="83"/>
      <c r="H11040" s="31"/>
      <c r="I11040" s="31"/>
      <c r="J11040" s="83"/>
      <c r="K11040" s="31"/>
      <c r="L11040" s="31"/>
      <c r="M11040" s="168"/>
      <c r="N11040" s="147"/>
      <c r="O11040" s="105"/>
      <c r="P11040" s="42"/>
      <c r="Q11040" s="31"/>
      <c r="R11040" s="83"/>
      <c r="S11040" s="31"/>
      <c r="T11040" s="31"/>
      <c r="U11040" s="168"/>
      <c r="V11040" s="149"/>
      <c r="W11040" s="140" t="str" cm="1">
        <f t="array" ref="W11040">IF(SUM(LEN(B11040:V11040))=0,"",IF(OR(OR(ISBLANK(F11040),SUM(LEN(C11040),LEN(D11040))=0),AND(NOT(E11040="Unknown"),ISBLANK(J11040)),AND(NOT(O11040="Unknown"),ISBLANK(R11040))),"Missing Information", INDEX(Table15[Entire Service Line Classification], MATCH(SUMIFS(Table15[Unique ID],Table15[System-Owned Portion],E11040,Table15[If Material Anything Other than "Lead" in Column E,Was Material Ever Previously Lead?],G11040,Table15[Customer-Owned Portion],O11040),Table15[Unique ID],0),0)))</f>
        <v/>
      </c>
    </row>
    <row r="11041" spans="2:23" x14ac:dyDescent="0.25">
      <c r="B11041" s="145"/>
      <c r="C11041" s="31"/>
      <c r="D11041" s="31"/>
      <c r="E11041" s="43"/>
      <c r="F11041" s="42"/>
      <c r="G11041" s="83"/>
      <c r="H11041" s="31"/>
      <c r="I11041" s="31"/>
      <c r="J11041" s="83"/>
      <c r="K11041" s="31"/>
      <c r="L11041" s="31"/>
      <c r="M11041" s="168"/>
      <c r="N11041" s="147"/>
      <c r="O11041" s="105"/>
      <c r="P11041" s="42"/>
      <c r="Q11041" s="31"/>
      <c r="R11041" s="83"/>
      <c r="S11041" s="31"/>
      <c r="T11041" s="31"/>
      <c r="U11041" s="168"/>
      <c r="V11041" s="149"/>
      <c r="W11041" s="140" t="str" cm="1">
        <f t="array" ref="W11041">IF(SUM(LEN(B11041:V11041))=0,"",IF(OR(OR(ISBLANK(F11041),SUM(LEN(C11041),LEN(D11041))=0),AND(NOT(E11041="Unknown"),ISBLANK(J11041)),AND(NOT(O11041="Unknown"),ISBLANK(R11041))),"Missing Information", INDEX(Table15[Entire Service Line Classification], MATCH(SUMIFS(Table15[Unique ID],Table15[System-Owned Portion],E11041,Table15[If Material Anything Other than "Lead" in Column E,Was Material Ever Previously Lead?],G11041,Table15[Customer-Owned Portion],O11041),Table15[Unique ID],0),0)))</f>
        <v/>
      </c>
    </row>
    <row r="11042" spans="2:23" x14ac:dyDescent="0.25">
      <c r="B11042" s="145"/>
      <c r="C11042" s="31"/>
      <c r="D11042" s="31"/>
      <c r="E11042" s="43"/>
      <c r="F11042" s="42"/>
      <c r="G11042" s="83"/>
      <c r="H11042" s="31"/>
      <c r="I11042" s="31"/>
      <c r="J11042" s="83"/>
      <c r="K11042" s="31"/>
      <c r="L11042" s="31"/>
      <c r="M11042" s="168"/>
      <c r="N11042" s="147"/>
      <c r="O11042" s="105"/>
      <c r="P11042" s="42"/>
      <c r="Q11042" s="31"/>
      <c r="R11042" s="83"/>
      <c r="S11042" s="31"/>
      <c r="T11042" s="31"/>
      <c r="U11042" s="168"/>
      <c r="V11042" s="149"/>
      <c r="W11042" s="140" t="str" cm="1">
        <f t="array" ref="W11042">IF(SUM(LEN(B11042:V11042))=0,"",IF(OR(OR(ISBLANK(F11042),SUM(LEN(C11042),LEN(D11042))=0),AND(NOT(E11042="Unknown"),ISBLANK(J11042)),AND(NOT(O11042="Unknown"),ISBLANK(R11042))),"Missing Information", INDEX(Table15[Entire Service Line Classification], MATCH(SUMIFS(Table15[Unique ID],Table15[System-Owned Portion],E11042,Table15[If Material Anything Other than "Lead" in Column E,Was Material Ever Previously Lead?],G11042,Table15[Customer-Owned Portion],O11042),Table15[Unique ID],0),0)))</f>
        <v/>
      </c>
    </row>
    <row r="11043" spans="2:23" x14ac:dyDescent="0.25">
      <c r="B11043" s="145"/>
      <c r="C11043" s="31"/>
      <c r="D11043" s="31"/>
      <c r="E11043" s="43"/>
      <c r="F11043" s="42"/>
      <c r="G11043" s="83"/>
      <c r="H11043" s="31"/>
      <c r="I11043" s="31"/>
      <c r="J11043" s="83"/>
      <c r="K11043" s="31"/>
      <c r="L11043" s="31"/>
      <c r="M11043" s="168"/>
      <c r="N11043" s="147"/>
      <c r="O11043" s="105"/>
      <c r="P11043" s="42"/>
      <c r="Q11043" s="31"/>
      <c r="R11043" s="83"/>
      <c r="S11043" s="31"/>
      <c r="T11043" s="31"/>
      <c r="U11043" s="168"/>
      <c r="V11043" s="149"/>
      <c r="W11043" s="140" t="str" cm="1">
        <f t="array" ref="W11043">IF(SUM(LEN(B11043:V11043))=0,"",IF(OR(OR(ISBLANK(F11043),SUM(LEN(C11043),LEN(D11043))=0),AND(NOT(E11043="Unknown"),ISBLANK(J11043)),AND(NOT(O11043="Unknown"),ISBLANK(R11043))),"Missing Information", INDEX(Table15[Entire Service Line Classification], MATCH(SUMIFS(Table15[Unique ID],Table15[System-Owned Portion],E11043,Table15[If Material Anything Other than "Lead" in Column E,Was Material Ever Previously Lead?],G11043,Table15[Customer-Owned Portion],O11043),Table15[Unique ID],0),0)))</f>
        <v/>
      </c>
    </row>
    <row r="11044" spans="2:23" x14ac:dyDescent="0.25">
      <c r="B11044" s="145"/>
      <c r="C11044" s="31"/>
      <c r="D11044" s="31"/>
      <c r="E11044" s="43"/>
      <c r="F11044" s="42"/>
      <c r="G11044" s="83"/>
      <c r="H11044" s="31"/>
      <c r="I11044" s="31"/>
      <c r="J11044" s="83"/>
      <c r="K11044" s="31"/>
      <c r="L11044" s="31"/>
      <c r="M11044" s="168"/>
      <c r="N11044" s="147"/>
      <c r="O11044" s="105"/>
      <c r="P11044" s="42"/>
      <c r="Q11044" s="31"/>
      <c r="R11044" s="83"/>
      <c r="S11044" s="31"/>
      <c r="T11044" s="31"/>
      <c r="U11044" s="168"/>
      <c r="V11044" s="149"/>
      <c r="W11044" s="140" t="str" cm="1">
        <f t="array" ref="W11044">IF(SUM(LEN(B11044:V11044))=0,"",IF(OR(OR(ISBLANK(F11044),SUM(LEN(C11044),LEN(D11044))=0),AND(NOT(E11044="Unknown"),ISBLANK(J11044)),AND(NOT(O11044="Unknown"),ISBLANK(R11044))),"Missing Information", INDEX(Table15[Entire Service Line Classification], MATCH(SUMIFS(Table15[Unique ID],Table15[System-Owned Portion],E11044,Table15[If Material Anything Other than "Lead" in Column E,Was Material Ever Previously Lead?],G11044,Table15[Customer-Owned Portion],O11044),Table15[Unique ID],0),0)))</f>
        <v/>
      </c>
    </row>
    <row r="11045" spans="2:23" x14ac:dyDescent="0.25">
      <c r="B11045" s="145"/>
      <c r="C11045" s="31"/>
      <c r="D11045" s="31"/>
      <c r="E11045" s="43"/>
      <c r="F11045" s="42"/>
      <c r="G11045" s="83"/>
      <c r="H11045" s="31"/>
      <c r="I11045" s="31"/>
      <c r="J11045" s="83"/>
      <c r="K11045" s="31"/>
      <c r="L11045" s="31"/>
      <c r="M11045" s="168"/>
      <c r="N11045" s="147"/>
      <c r="O11045" s="105"/>
      <c r="P11045" s="42"/>
      <c r="Q11045" s="31"/>
      <c r="R11045" s="83"/>
      <c r="S11045" s="31"/>
      <c r="T11045" s="31"/>
      <c r="U11045" s="168"/>
      <c r="V11045" s="149"/>
      <c r="W11045" s="140" t="str" cm="1">
        <f t="array" ref="W11045">IF(SUM(LEN(B11045:V11045))=0,"",IF(OR(OR(ISBLANK(F11045),SUM(LEN(C11045),LEN(D11045))=0),AND(NOT(E11045="Unknown"),ISBLANK(J11045)),AND(NOT(O11045="Unknown"),ISBLANK(R11045))),"Missing Information", INDEX(Table15[Entire Service Line Classification], MATCH(SUMIFS(Table15[Unique ID],Table15[System-Owned Portion],E11045,Table15[If Material Anything Other than "Lead" in Column E,Was Material Ever Previously Lead?],G11045,Table15[Customer-Owned Portion],O11045),Table15[Unique ID],0),0)))</f>
        <v/>
      </c>
    </row>
    <row r="11046" spans="2:23" x14ac:dyDescent="0.25">
      <c r="B11046" s="145"/>
      <c r="C11046" s="31"/>
      <c r="D11046" s="31"/>
      <c r="E11046" s="43"/>
      <c r="F11046" s="42"/>
      <c r="G11046" s="83"/>
      <c r="H11046" s="31"/>
      <c r="I11046" s="31"/>
      <c r="J11046" s="83"/>
      <c r="K11046" s="31"/>
      <c r="L11046" s="31"/>
      <c r="M11046" s="168"/>
      <c r="N11046" s="147"/>
      <c r="O11046" s="105"/>
      <c r="P11046" s="42"/>
      <c r="Q11046" s="31"/>
      <c r="R11046" s="83"/>
      <c r="S11046" s="31"/>
      <c r="T11046" s="31"/>
      <c r="U11046" s="168"/>
      <c r="V11046" s="149"/>
      <c r="W11046" s="140" t="str" cm="1">
        <f t="array" ref="W11046">IF(SUM(LEN(B11046:V11046))=0,"",IF(OR(OR(ISBLANK(F11046),SUM(LEN(C11046),LEN(D11046))=0),AND(NOT(E11046="Unknown"),ISBLANK(J11046)),AND(NOT(O11046="Unknown"),ISBLANK(R11046))),"Missing Information", INDEX(Table15[Entire Service Line Classification], MATCH(SUMIFS(Table15[Unique ID],Table15[System-Owned Portion],E11046,Table15[If Material Anything Other than "Lead" in Column E,Was Material Ever Previously Lead?],G11046,Table15[Customer-Owned Portion],O11046),Table15[Unique ID],0),0)))</f>
        <v/>
      </c>
    </row>
    <row r="11047" spans="2:23" x14ac:dyDescent="0.25">
      <c r="B11047" s="145"/>
      <c r="C11047" s="31"/>
      <c r="D11047" s="31"/>
      <c r="E11047" s="43"/>
      <c r="F11047" s="42"/>
      <c r="G11047" s="83"/>
      <c r="H11047" s="31"/>
      <c r="I11047" s="31"/>
      <c r="J11047" s="83"/>
      <c r="K11047" s="31"/>
      <c r="L11047" s="31"/>
      <c r="M11047" s="168"/>
      <c r="N11047" s="147"/>
      <c r="O11047" s="105"/>
      <c r="P11047" s="42"/>
      <c r="Q11047" s="31"/>
      <c r="R11047" s="83"/>
      <c r="S11047" s="31"/>
      <c r="T11047" s="31"/>
      <c r="U11047" s="168"/>
      <c r="V11047" s="149"/>
      <c r="W11047" s="140" t="str" cm="1">
        <f t="array" ref="W11047">IF(SUM(LEN(B11047:V11047))=0,"",IF(OR(OR(ISBLANK(F11047),SUM(LEN(C11047),LEN(D11047))=0),AND(NOT(E11047="Unknown"),ISBLANK(J11047)),AND(NOT(O11047="Unknown"),ISBLANK(R11047))),"Missing Information", INDEX(Table15[Entire Service Line Classification], MATCH(SUMIFS(Table15[Unique ID],Table15[System-Owned Portion],E11047,Table15[If Material Anything Other than "Lead" in Column E,Was Material Ever Previously Lead?],G11047,Table15[Customer-Owned Portion],O11047),Table15[Unique ID],0),0)))</f>
        <v/>
      </c>
    </row>
    <row r="11048" spans="2:23" x14ac:dyDescent="0.25">
      <c r="B11048" s="145"/>
      <c r="C11048" s="31"/>
      <c r="D11048" s="31"/>
      <c r="E11048" s="43"/>
      <c r="F11048" s="42"/>
      <c r="G11048" s="83"/>
      <c r="H11048" s="31"/>
      <c r="I11048" s="31"/>
      <c r="J11048" s="83"/>
      <c r="K11048" s="31"/>
      <c r="L11048" s="31"/>
      <c r="M11048" s="168"/>
      <c r="N11048" s="147"/>
      <c r="O11048" s="105"/>
      <c r="P11048" s="42"/>
      <c r="Q11048" s="31"/>
      <c r="R11048" s="83"/>
      <c r="S11048" s="31"/>
      <c r="T11048" s="31"/>
      <c r="U11048" s="168"/>
      <c r="V11048" s="149"/>
      <c r="W11048" s="140" t="str" cm="1">
        <f t="array" ref="W11048">IF(SUM(LEN(B11048:V11048))=0,"",IF(OR(OR(ISBLANK(F11048),SUM(LEN(C11048),LEN(D11048))=0),AND(NOT(E11048="Unknown"),ISBLANK(J11048)),AND(NOT(O11048="Unknown"),ISBLANK(R11048))),"Missing Information", INDEX(Table15[Entire Service Line Classification], MATCH(SUMIFS(Table15[Unique ID],Table15[System-Owned Portion],E11048,Table15[If Material Anything Other than "Lead" in Column E,Was Material Ever Previously Lead?],G11048,Table15[Customer-Owned Portion],O11048),Table15[Unique ID],0),0)))</f>
        <v/>
      </c>
    </row>
    <row r="11049" spans="2:23" x14ac:dyDescent="0.25">
      <c r="B11049" s="145"/>
      <c r="C11049" s="31"/>
      <c r="D11049" s="31"/>
      <c r="E11049" s="43"/>
      <c r="F11049" s="42"/>
      <c r="G11049" s="83"/>
      <c r="H11049" s="31"/>
      <c r="I11049" s="31"/>
      <c r="J11049" s="83"/>
      <c r="K11049" s="31"/>
      <c r="L11049" s="31"/>
      <c r="M11049" s="168"/>
      <c r="N11049" s="147"/>
      <c r="O11049" s="105"/>
      <c r="P11049" s="42"/>
      <c r="Q11049" s="31"/>
      <c r="R11049" s="83"/>
      <c r="S11049" s="31"/>
      <c r="T11049" s="31"/>
      <c r="U11049" s="168"/>
      <c r="V11049" s="149"/>
      <c r="W11049" s="140" t="str" cm="1">
        <f t="array" ref="W11049">IF(SUM(LEN(B11049:V11049))=0,"",IF(OR(OR(ISBLANK(F11049),SUM(LEN(C11049),LEN(D11049))=0),AND(NOT(E11049="Unknown"),ISBLANK(J11049)),AND(NOT(O11049="Unknown"),ISBLANK(R11049))),"Missing Information", INDEX(Table15[Entire Service Line Classification], MATCH(SUMIFS(Table15[Unique ID],Table15[System-Owned Portion],E11049,Table15[If Material Anything Other than "Lead" in Column E,Was Material Ever Previously Lead?],G11049,Table15[Customer-Owned Portion],O11049),Table15[Unique ID],0),0)))</f>
        <v/>
      </c>
    </row>
    <row r="11050" spans="2:23" x14ac:dyDescent="0.25">
      <c r="B11050" s="145"/>
      <c r="C11050" s="31"/>
      <c r="D11050" s="31"/>
      <c r="E11050" s="43"/>
      <c r="F11050" s="42"/>
      <c r="G11050" s="83"/>
      <c r="H11050" s="31"/>
      <c r="I11050" s="31"/>
      <c r="J11050" s="83"/>
      <c r="K11050" s="31"/>
      <c r="L11050" s="31"/>
      <c r="M11050" s="168"/>
      <c r="N11050" s="147"/>
      <c r="O11050" s="105"/>
      <c r="P11050" s="42"/>
      <c r="Q11050" s="31"/>
      <c r="R11050" s="83"/>
      <c r="S11050" s="31"/>
      <c r="T11050" s="31"/>
      <c r="U11050" s="168"/>
      <c r="V11050" s="149"/>
      <c r="W11050" s="140" t="str" cm="1">
        <f t="array" ref="W11050">IF(SUM(LEN(B11050:V11050))=0,"",IF(OR(OR(ISBLANK(F11050),SUM(LEN(C11050),LEN(D11050))=0),AND(NOT(E11050="Unknown"),ISBLANK(J11050)),AND(NOT(O11050="Unknown"),ISBLANK(R11050))),"Missing Information", INDEX(Table15[Entire Service Line Classification], MATCH(SUMIFS(Table15[Unique ID],Table15[System-Owned Portion],E11050,Table15[If Material Anything Other than "Lead" in Column E,Was Material Ever Previously Lead?],G11050,Table15[Customer-Owned Portion],O11050),Table15[Unique ID],0),0)))</f>
        <v/>
      </c>
    </row>
    <row r="11051" spans="2:23" x14ac:dyDescent="0.25">
      <c r="B11051" s="145"/>
      <c r="C11051" s="31"/>
      <c r="D11051" s="31"/>
      <c r="E11051" s="43"/>
      <c r="F11051" s="42"/>
      <c r="G11051" s="83"/>
      <c r="H11051" s="31"/>
      <c r="I11051" s="31"/>
      <c r="J11051" s="83"/>
      <c r="K11051" s="31"/>
      <c r="L11051" s="31"/>
      <c r="M11051" s="168"/>
      <c r="N11051" s="147"/>
      <c r="O11051" s="105"/>
      <c r="P11051" s="42"/>
      <c r="Q11051" s="31"/>
      <c r="R11051" s="83"/>
      <c r="S11051" s="31"/>
      <c r="T11051" s="31"/>
      <c r="U11051" s="168"/>
      <c r="V11051" s="149"/>
      <c r="W11051" s="140" t="str" cm="1">
        <f t="array" ref="W11051">IF(SUM(LEN(B11051:V11051))=0,"",IF(OR(OR(ISBLANK(F11051),SUM(LEN(C11051),LEN(D11051))=0),AND(NOT(E11051="Unknown"),ISBLANK(J11051)),AND(NOT(O11051="Unknown"),ISBLANK(R11051))),"Missing Information", INDEX(Table15[Entire Service Line Classification], MATCH(SUMIFS(Table15[Unique ID],Table15[System-Owned Portion],E11051,Table15[If Material Anything Other than "Lead" in Column E,Was Material Ever Previously Lead?],G11051,Table15[Customer-Owned Portion],O11051),Table15[Unique ID],0),0)))</f>
        <v/>
      </c>
    </row>
    <row r="11052" spans="2:23" x14ac:dyDescent="0.25">
      <c r="B11052" s="145"/>
      <c r="C11052" s="31"/>
      <c r="D11052" s="31"/>
      <c r="E11052" s="43"/>
      <c r="F11052" s="42"/>
      <c r="G11052" s="83"/>
      <c r="H11052" s="31"/>
      <c r="I11052" s="31"/>
      <c r="J11052" s="83"/>
      <c r="K11052" s="31"/>
      <c r="L11052" s="31"/>
      <c r="M11052" s="168"/>
      <c r="N11052" s="147"/>
      <c r="O11052" s="105"/>
      <c r="P11052" s="42"/>
      <c r="Q11052" s="31"/>
      <c r="R11052" s="83"/>
      <c r="S11052" s="31"/>
      <c r="T11052" s="31"/>
      <c r="U11052" s="168"/>
      <c r="V11052" s="149"/>
      <c r="W11052" s="140" t="str" cm="1">
        <f t="array" ref="W11052">IF(SUM(LEN(B11052:V11052))=0,"",IF(OR(OR(ISBLANK(F11052),SUM(LEN(C11052),LEN(D11052))=0),AND(NOT(E11052="Unknown"),ISBLANK(J11052)),AND(NOT(O11052="Unknown"),ISBLANK(R11052))),"Missing Information", INDEX(Table15[Entire Service Line Classification], MATCH(SUMIFS(Table15[Unique ID],Table15[System-Owned Portion],E11052,Table15[If Material Anything Other than "Lead" in Column E,Was Material Ever Previously Lead?],G11052,Table15[Customer-Owned Portion],O11052),Table15[Unique ID],0),0)))</f>
        <v/>
      </c>
    </row>
    <row r="11053" spans="2:23" x14ac:dyDescent="0.25">
      <c r="B11053" s="145"/>
      <c r="C11053" s="31"/>
      <c r="D11053" s="31"/>
      <c r="E11053" s="43"/>
      <c r="F11053" s="42"/>
      <c r="G11053" s="83"/>
      <c r="H11053" s="31"/>
      <c r="I11053" s="31"/>
      <c r="J11053" s="83"/>
      <c r="K11053" s="31"/>
      <c r="L11053" s="31"/>
      <c r="M11053" s="168"/>
      <c r="N11053" s="147"/>
      <c r="O11053" s="105"/>
      <c r="P11053" s="42"/>
      <c r="Q11053" s="31"/>
      <c r="R11053" s="83"/>
      <c r="S11053" s="31"/>
      <c r="T11053" s="31"/>
      <c r="U11053" s="168"/>
      <c r="V11053" s="149"/>
      <c r="W11053" s="140" t="str" cm="1">
        <f t="array" ref="W11053">IF(SUM(LEN(B11053:V11053))=0,"",IF(OR(OR(ISBLANK(F11053),SUM(LEN(C11053),LEN(D11053))=0),AND(NOT(E11053="Unknown"),ISBLANK(J11053)),AND(NOT(O11053="Unknown"),ISBLANK(R11053))),"Missing Information", INDEX(Table15[Entire Service Line Classification], MATCH(SUMIFS(Table15[Unique ID],Table15[System-Owned Portion],E11053,Table15[If Material Anything Other than "Lead" in Column E,Was Material Ever Previously Lead?],G11053,Table15[Customer-Owned Portion],O11053),Table15[Unique ID],0),0)))</f>
        <v/>
      </c>
    </row>
    <row r="11054" spans="2:23" x14ac:dyDescent="0.25">
      <c r="B11054" s="145"/>
      <c r="C11054" s="31"/>
      <c r="D11054" s="31"/>
      <c r="E11054" s="43"/>
      <c r="F11054" s="42"/>
      <c r="G11054" s="83"/>
      <c r="H11054" s="31"/>
      <c r="I11054" s="31"/>
      <c r="J11054" s="83"/>
      <c r="K11054" s="31"/>
      <c r="L11054" s="31"/>
      <c r="M11054" s="168"/>
      <c r="N11054" s="147"/>
      <c r="O11054" s="105"/>
      <c r="P11054" s="42"/>
      <c r="Q11054" s="31"/>
      <c r="R11054" s="83"/>
      <c r="S11054" s="31"/>
      <c r="T11054" s="31"/>
      <c r="U11054" s="168"/>
      <c r="V11054" s="149"/>
      <c r="W11054" s="140" t="str" cm="1">
        <f t="array" ref="W11054">IF(SUM(LEN(B11054:V11054))=0,"",IF(OR(OR(ISBLANK(F11054),SUM(LEN(C11054),LEN(D11054))=0),AND(NOT(E11054="Unknown"),ISBLANK(J11054)),AND(NOT(O11054="Unknown"),ISBLANK(R11054))),"Missing Information", INDEX(Table15[Entire Service Line Classification], MATCH(SUMIFS(Table15[Unique ID],Table15[System-Owned Portion],E11054,Table15[If Material Anything Other than "Lead" in Column E,Was Material Ever Previously Lead?],G11054,Table15[Customer-Owned Portion],O11054),Table15[Unique ID],0),0)))</f>
        <v/>
      </c>
    </row>
    <row r="11055" spans="2:23" x14ac:dyDescent="0.25">
      <c r="B11055" s="145"/>
      <c r="C11055" s="31"/>
      <c r="D11055" s="31"/>
      <c r="E11055" s="43"/>
      <c r="F11055" s="42"/>
      <c r="G11055" s="83"/>
      <c r="H11055" s="31"/>
      <c r="I11055" s="31"/>
      <c r="J11055" s="83"/>
      <c r="K11055" s="31"/>
      <c r="L11055" s="31"/>
      <c r="M11055" s="168"/>
      <c r="N11055" s="147"/>
      <c r="O11055" s="105"/>
      <c r="P11055" s="42"/>
      <c r="Q11055" s="31"/>
      <c r="R11055" s="83"/>
      <c r="S11055" s="31"/>
      <c r="T11055" s="31"/>
      <c r="U11055" s="168"/>
      <c r="V11055" s="149"/>
      <c r="W11055" s="140" t="str" cm="1">
        <f t="array" ref="W11055">IF(SUM(LEN(B11055:V11055))=0,"",IF(OR(OR(ISBLANK(F11055),SUM(LEN(C11055),LEN(D11055))=0),AND(NOT(E11055="Unknown"),ISBLANK(J11055)),AND(NOT(O11055="Unknown"),ISBLANK(R11055))),"Missing Information", INDEX(Table15[Entire Service Line Classification], MATCH(SUMIFS(Table15[Unique ID],Table15[System-Owned Portion],E11055,Table15[If Material Anything Other than "Lead" in Column E,Was Material Ever Previously Lead?],G11055,Table15[Customer-Owned Portion],O11055),Table15[Unique ID],0),0)))</f>
        <v/>
      </c>
    </row>
    <row r="11056" spans="2:23" x14ac:dyDescent="0.25">
      <c r="B11056" s="145"/>
      <c r="C11056" s="31"/>
      <c r="D11056" s="31"/>
      <c r="E11056" s="43"/>
      <c r="F11056" s="42"/>
      <c r="G11056" s="83"/>
      <c r="H11056" s="31"/>
      <c r="I11056" s="31"/>
      <c r="J11056" s="83"/>
      <c r="K11056" s="31"/>
      <c r="L11056" s="31"/>
      <c r="M11056" s="168"/>
      <c r="N11056" s="147"/>
      <c r="O11056" s="105"/>
      <c r="P11056" s="42"/>
      <c r="Q11056" s="31"/>
      <c r="R11056" s="83"/>
      <c r="S11056" s="31"/>
      <c r="T11056" s="31"/>
      <c r="U11056" s="168"/>
      <c r="V11056" s="149"/>
      <c r="W11056" s="140" t="str" cm="1">
        <f t="array" ref="W11056">IF(SUM(LEN(B11056:V11056))=0,"",IF(OR(OR(ISBLANK(F11056),SUM(LEN(C11056),LEN(D11056))=0),AND(NOT(E11056="Unknown"),ISBLANK(J11056)),AND(NOT(O11056="Unknown"),ISBLANK(R11056))),"Missing Information", INDEX(Table15[Entire Service Line Classification], MATCH(SUMIFS(Table15[Unique ID],Table15[System-Owned Portion],E11056,Table15[If Material Anything Other than "Lead" in Column E,Was Material Ever Previously Lead?],G11056,Table15[Customer-Owned Portion],O11056),Table15[Unique ID],0),0)))</f>
        <v/>
      </c>
    </row>
    <row r="11057" spans="2:23" x14ac:dyDescent="0.25">
      <c r="B11057" s="145"/>
      <c r="C11057" s="31"/>
      <c r="D11057" s="31"/>
      <c r="E11057" s="43"/>
      <c r="F11057" s="42"/>
      <c r="G11057" s="83"/>
      <c r="H11057" s="31"/>
      <c r="I11057" s="31"/>
      <c r="J11057" s="83"/>
      <c r="K11057" s="31"/>
      <c r="L11057" s="31"/>
      <c r="M11057" s="168"/>
      <c r="N11057" s="147"/>
      <c r="O11057" s="105"/>
      <c r="P11057" s="42"/>
      <c r="Q11057" s="31"/>
      <c r="R11057" s="83"/>
      <c r="S11057" s="31"/>
      <c r="T11057" s="31"/>
      <c r="U11057" s="168"/>
      <c r="V11057" s="149"/>
      <c r="W11057" s="140" t="str" cm="1">
        <f t="array" ref="W11057">IF(SUM(LEN(B11057:V11057))=0,"",IF(OR(OR(ISBLANK(F11057),SUM(LEN(C11057),LEN(D11057))=0),AND(NOT(E11057="Unknown"),ISBLANK(J11057)),AND(NOT(O11057="Unknown"),ISBLANK(R11057))),"Missing Information", INDEX(Table15[Entire Service Line Classification], MATCH(SUMIFS(Table15[Unique ID],Table15[System-Owned Portion],E11057,Table15[If Material Anything Other than "Lead" in Column E,Was Material Ever Previously Lead?],G11057,Table15[Customer-Owned Portion],O11057),Table15[Unique ID],0),0)))</f>
        <v/>
      </c>
    </row>
    <row r="11058" spans="2:23" x14ac:dyDescent="0.25">
      <c r="B11058" s="145"/>
      <c r="C11058" s="31"/>
      <c r="D11058" s="31"/>
      <c r="E11058" s="43"/>
      <c r="F11058" s="42"/>
      <c r="G11058" s="83"/>
      <c r="H11058" s="31"/>
      <c r="I11058" s="31"/>
      <c r="J11058" s="83"/>
      <c r="K11058" s="31"/>
      <c r="L11058" s="31"/>
      <c r="M11058" s="168"/>
      <c r="N11058" s="147"/>
      <c r="O11058" s="105"/>
      <c r="P11058" s="42"/>
      <c r="Q11058" s="31"/>
      <c r="R11058" s="83"/>
      <c r="S11058" s="31"/>
      <c r="T11058" s="31"/>
      <c r="U11058" s="168"/>
      <c r="V11058" s="149"/>
      <c r="W11058" s="140" t="str" cm="1">
        <f t="array" ref="W11058">IF(SUM(LEN(B11058:V11058))=0,"",IF(OR(OR(ISBLANK(F11058),SUM(LEN(C11058),LEN(D11058))=0),AND(NOT(E11058="Unknown"),ISBLANK(J11058)),AND(NOT(O11058="Unknown"),ISBLANK(R11058))),"Missing Information", INDEX(Table15[Entire Service Line Classification], MATCH(SUMIFS(Table15[Unique ID],Table15[System-Owned Portion],E11058,Table15[If Material Anything Other than "Lead" in Column E,Was Material Ever Previously Lead?],G11058,Table15[Customer-Owned Portion],O11058),Table15[Unique ID],0),0)))</f>
        <v/>
      </c>
    </row>
    <row r="11059" spans="2:23" x14ac:dyDescent="0.25">
      <c r="B11059" s="145"/>
      <c r="C11059" s="31"/>
      <c r="D11059" s="31"/>
      <c r="E11059" s="43"/>
      <c r="F11059" s="42"/>
      <c r="G11059" s="83"/>
      <c r="H11059" s="31"/>
      <c r="I11059" s="31"/>
      <c r="J11059" s="83"/>
      <c r="K11059" s="31"/>
      <c r="L11059" s="31"/>
      <c r="M11059" s="168"/>
      <c r="N11059" s="147"/>
      <c r="O11059" s="105"/>
      <c r="P11059" s="42"/>
      <c r="Q11059" s="31"/>
      <c r="R11059" s="83"/>
      <c r="S11059" s="31"/>
      <c r="T11059" s="31"/>
      <c r="U11059" s="168"/>
      <c r="V11059" s="149"/>
      <c r="W11059" s="140" t="str" cm="1">
        <f t="array" ref="W11059">IF(SUM(LEN(B11059:V11059))=0,"",IF(OR(OR(ISBLANK(F11059),SUM(LEN(C11059),LEN(D11059))=0),AND(NOT(E11059="Unknown"),ISBLANK(J11059)),AND(NOT(O11059="Unknown"),ISBLANK(R11059))),"Missing Information", INDEX(Table15[Entire Service Line Classification], MATCH(SUMIFS(Table15[Unique ID],Table15[System-Owned Portion],E11059,Table15[If Material Anything Other than "Lead" in Column E,Was Material Ever Previously Lead?],G11059,Table15[Customer-Owned Portion],O11059),Table15[Unique ID],0),0)))</f>
        <v/>
      </c>
    </row>
    <row r="11060" spans="2:23" x14ac:dyDescent="0.25">
      <c r="B11060" s="145"/>
      <c r="C11060" s="31"/>
      <c r="D11060" s="31"/>
      <c r="E11060" s="43"/>
      <c r="F11060" s="42"/>
      <c r="G11060" s="83"/>
      <c r="H11060" s="31"/>
      <c r="I11060" s="31"/>
      <c r="J11060" s="83"/>
      <c r="K11060" s="31"/>
      <c r="L11060" s="31"/>
      <c r="M11060" s="168"/>
      <c r="N11060" s="147"/>
      <c r="O11060" s="105"/>
      <c r="P11060" s="42"/>
      <c r="Q11060" s="31"/>
      <c r="R11060" s="83"/>
      <c r="S11060" s="31"/>
      <c r="T11060" s="31"/>
      <c r="U11060" s="168"/>
      <c r="V11060" s="149"/>
      <c r="W11060" s="140" t="str" cm="1">
        <f t="array" ref="W11060">IF(SUM(LEN(B11060:V11060))=0,"",IF(OR(OR(ISBLANK(F11060),SUM(LEN(C11060),LEN(D11060))=0),AND(NOT(E11060="Unknown"),ISBLANK(J11060)),AND(NOT(O11060="Unknown"),ISBLANK(R11060))),"Missing Information", INDEX(Table15[Entire Service Line Classification], MATCH(SUMIFS(Table15[Unique ID],Table15[System-Owned Portion],E11060,Table15[If Material Anything Other than "Lead" in Column E,Was Material Ever Previously Lead?],G11060,Table15[Customer-Owned Portion],O11060),Table15[Unique ID],0),0)))</f>
        <v/>
      </c>
    </row>
    <row r="11061" spans="2:23" x14ac:dyDescent="0.25">
      <c r="B11061" s="145"/>
      <c r="C11061" s="31"/>
      <c r="D11061" s="31"/>
      <c r="E11061" s="43"/>
      <c r="F11061" s="42"/>
      <c r="G11061" s="83"/>
      <c r="H11061" s="31"/>
      <c r="I11061" s="31"/>
      <c r="J11061" s="83"/>
      <c r="K11061" s="31"/>
      <c r="L11061" s="31"/>
      <c r="M11061" s="168"/>
      <c r="N11061" s="147"/>
      <c r="O11061" s="105"/>
      <c r="P11061" s="42"/>
      <c r="Q11061" s="31"/>
      <c r="R11061" s="83"/>
      <c r="S11061" s="31"/>
      <c r="T11061" s="31"/>
      <c r="U11061" s="168"/>
      <c r="V11061" s="149"/>
      <c r="W11061" s="140" t="str" cm="1">
        <f t="array" ref="W11061">IF(SUM(LEN(B11061:V11061))=0,"",IF(OR(OR(ISBLANK(F11061),SUM(LEN(C11061),LEN(D11061))=0),AND(NOT(E11061="Unknown"),ISBLANK(J11061)),AND(NOT(O11061="Unknown"),ISBLANK(R11061))),"Missing Information", INDEX(Table15[Entire Service Line Classification], MATCH(SUMIFS(Table15[Unique ID],Table15[System-Owned Portion],E11061,Table15[If Material Anything Other than "Lead" in Column E,Was Material Ever Previously Lead?],G11061,Table15[Customer-Owned Portion],O11061),Table15[Unique ID],0),0)))</f>
        <v/>
      </c>
    </row>
    <row r="11062" spans="2:23" x14ac:dyDescent="0.25">
      <c r="B11062" s="145"/>
      <c r="C11062" s="31"/>
      <c r="D11062" s="31"/>
      <c r="E11062" s="43"/>
      <c r="F11062" s="42"/>
      <c r="G11062" s="83"/>
      <c r="H11062" s="31"/>
      <c r="I11062" s="31"/>
      <c r="J11062" s="83"/>
      <c r="K11062" s="31"/>
      <c r="L11062" s="31"/>
      <c r="M11062" s="168"/>
      <c r="N11062" s="147"/>
      <c r="O11062" s="105"/>
      <c r="P11062" s="42"/>
      <c r="Q11062" s="31"/>
      <c r="R11062" s="83"/>
      <c r="S11062" s="31"/>
      <c r="T11062" s="31"/>
      <c r="U11062" s="168"/>
      <c r="V11062" s="149"/>
      <c r="W11062" s="140" t="str" cm="1">
        <f t="array" ref="W11062">IF(SUM(LEN(B11062:V11062))=0,"",IF(OR(OR(ISBLANK(F11062),SUM(LEN(C11062),LEN(D11062))=0),AND(NOT(E11062="Unknown"),ISBLANK(J11062)),AND(NOT(O11062="Unknown"),ISBLANK(R11062))),"Missing Information", INDEX(Table15[Entire Service Line Classification], MATCH(SUMIFS(Table15[Unique ID],Table15[System-Owned Portion],E11062,Table15[If Material Anything Other than "Lead" in Column E,Was Material Ever Previously Lead?],G11062,Table15[Customer-Owned Portion],O11062),Table15[Unique ID],0),0)))</f>
        <v/>
      </c>
    </row>
    <row r="11063" spans="2:23" x14ac:dyDescent="0.25">
      <c r="B11063" s="145"/>
      <c r="C11063" s="31"/>
      <c r="D11063" s="31"/>
      <c r="E11063" s="43"/>
      <c r="F11063" s="42"/>
      <c r="G11063" s="83"/>
      <c r="H11063" s="31"/>
      <c r="I11063" s="31"/>
      <c r="J11063" s="83"/>
      <c r="K11063" s="31"/>
      <c r="L11063" s="31"/>
      <c r="M11063" s="168"/>
      <c r="N11063" s="147"/>
      <c r="O11063" s="105"/>
      <c r="P11063" s="42"/>
      <c r="Q11063" s="31"/>
      <c r="R11063" s="83"/>
      <c r="S11063" s="31"/>
      <c r="T11063" s="31"/>
      <c r="U11063" s="168"/>
      <c r="V11063" s="149"/>
      <c r="W11063" s="140" t="str" cm="1">
        <f t="array" ref="W11063">IF(SUM(LEN(B11063:V11063))=0,"",IF(OR(OR(ISBLANK(F11063),SUM(LEN(C11063),LEN(D11063))=0),AND(NOT(E11063="Unknown"),ISBLANK(J11063)),AND(NOT(O11063="Unknown"),ISBLANK(R11063))),"Missing Information", INDEX(Table15[Entire Service Line Classification], MATCH(SUMIFS(Table15[Unique ID],Table15[System-Owned Portion],E11063,Table15[If Material Anything Other than "Lead" in Column E,Was Material Ever Previously Lead?],G11063,Table15[Customer-Owned Portion],O11063),Table15[Unique ID],0),0)))</f>
        <v/>
      </c>
    </row>
    <row r="11064" spans="2:23" x14ac:dyDescent="0.25">
      <c r="B11064" s="145"/>
      <c r="C11064" s="31"/>
      <c r="D11064" s="31"/>
      <c r="E11064" s="43"/>
      <c r="F11064" s="42"/>
      <c r="G11064" s="83"/>
      <c r="H11064" s="31"/>
      <c r="I11064" s="31"/>
      <c r="J11064" s="83"/>
      <c r="K11064" s="31"/>
      <c r="L11064" s="31"/>
      <c r="M11064" s="168"/>
      <c r="N11064" s="147"/>
      <c r="O11064" s="105"/>
      <c r="P11064" s="42"/>
      <c r="Q11064" s="31"/>
      <c r="R11064" s="83"/>
      <c r="S11064" s="31"/>
      <c r="T11064" s="31"/>
      <c r="U11064" s="168"/>
      <c r="V11064" s="149"/>
      <c r="W11064" s="140" t="str" cm="1">
        <f t="array" ref="W11064">IF(SUM(LEN(B11064:V11064))=0,"",IF(OR(OR(ISBLANK(F11064),SUM(LEN(C11064),LEN(D11064))=0),AND(NOT(E11064="Unknown"),ISBLANK(J11064)),AND(NOT(O11064="Unknown"),ISBLANK(R11064))),"Missing Information", INDEX(Table15[Entire Service Line Classification], MATCH(SUMIFS(Table15[Unique ID],Table15[System-Owned Portion],E11064,Table15[If Material Anything Other than "Lead" in Column E,Was Material Ever Previously Lead?],G11064,Table15[Customer-Owned Portion],O11064),Table15[Unique ID],0),0)))</f>
        <v/>
      </c>
    </row>
    <row r="11065" spans="2:23" x14ac:dyDescent="0.25">
      <c r="B11065" s="145"/>
      <c r="C11065" s="31"/>
      <c r="D11065" s="31"/>
      <c r="E11065" s="43"/>
      <c r="F11065" s="42"/>
      <c r="G11065" s="83"/>
      <c r="H11065" s="31"/>
      <c r="I11065" s="31"/>
      <c r="J11065" s="83"/>
      <c r="K11065" s="31"/>
      <c r="L11065" s="31"/>
      <c r="M11065" s="168"/>
      <c r="N11065" s="147"/>
      <c r="O11065" s="105"/>
      <c r="P11065" s="42"/>
      <c r="Q11065" s="31"/>
      <c r="R11065" s="83"/>
      <c r="S11065" s="31"/>
      <c r="T11065" s="31"/>
      <c r="U11065" s="168"/>
      <c r="V11065" s="149"/>
      <c r="W11065" s="140" t="str" cm="1">
        <f t="array" ref="W11065">IF(SUM(LEN(B11065:V11065))=0,"",IF(OR(OR(ISBLANK(F11065),SUM(LEN(C11065),LEN(D11065))=0),AND(NOT(E11065="Unknown"),ISBLANK(J11065)),AND(NOT(O11065="Unknown"),ISBLANK(R11065))),"Missing Information", INDEX(Table15[Entire Service Line Classification], MATCH(SUMIFS(Table15[Unique ID],Table15[System-Owned Portion],E11065,Table15[If Material Anything Other than "Lead" in Column E,Was Material Ever Previously Lead?],G11065,Table15[Customer-Owned Portion],O11065),Table15[Unique ID],0),0)))</f>
        <v/>
      </c>
    </row>
    <row r="11066" spans="2:23" x14ac:dyDescent="0.25">
      <c r="B11066" s="145"/>
      <c r="C11066" s="31"/>
      <c r="D11066" s="31"/>
      <c r="E11066" s="43"/>
      <c r="F11066" s="42"/>
      <c r="G11066" s="83"/>
      <c r="H11066" s="31"/>
      <c r="I11066" s="31"/>
      <c r="J11066" s="83"/>
      <c r="K11066" s="31"/>
      <c r="L11066" s="31"/>
      <c r="M11066" s="168"/>
      <c r="N11066" s="147"/>
      <c r="O11066" s="105"/>
      <c r="P11066" s="42"/>
      <c r="Q11066" s="31"/>
      <c r="R11066" s="83"/>
      <c r="S11066" s="31"/>
      <c r="T11066" s="31"/>
      <c r="U11066" s="168"/>
      <c r="V11066" s="149"/>
      <c r="W11066" s="140" t="str" cm="1">
        <f t="array" ref="W11066">IF(SUM(LEN(B11066:V11066))=0,"",IF(OR(OR(ISBLANK(F11066),SUM(LEN(C11066),LEN(D11066))=0),AND(NOT(E11066="Unknown"),ISBLANK(J11066)),AND(NOT(O11066="Unknown"),ISBLANK(R11066))),"Missing Information", INDEX(Table15[Entire Service Line Classification], MATCH(SUMIFS(Table15[Unique ID],Table15[System-Owned Portion],E11066,Table15[If Material Anything Other than "Lead" in Column E,Was Material Ever Previously Lead?],G11066,Table15[Customer-Owned Portion],O11066),Table15[Unique ID],0),0)))</f>
        <v/>
      </c>
    </row>
    <row r="11067" spans="2:23" x14ac:dyDescent="0.25">
      <c r="B11067" s="145"/>
      <c r="C11067" s="31"/>
      <c r="D11067" s="31"/>
      <c r="E11067" s="43"/>
      <c r="F11067" s="42"/>
      <c r="G11067" s="83"/>
      <c r="H11067" s="31"/>
      <c r="I11067" s="31"/>
      <c r="J11067" s="83"/>
      <c r="K11067" s="31"/>
      <c r="L11067" s="31"/>
      <c r="M11067" s="168"/>
      <c r="N11067" s="147"/>
      <c r="O11067" s="105"/>
      <c r="P11067" s="42"/>
      <c r="Q11067" s="31"/>
      <c r="R11067" s="83"/>
      <c r="S11067" s="31"/>
      <c r="T11067" s="31"/>
      <c r="U11067" s="168"/>
      <c r="V11067" s="149"/>
      <c r="W11067" s="140" t="str" cm="1">
        <f t="array" ref="W11067">IF(SUM(LEN(B11067:V11067))=0,"",IF(OR(OR(ISBLANK(F11067),SUM(LEN(C11067),LEN(D11067))=0),AND(NOT(E11067="Unknown"),ISBLANK(J11067)),AND(NOT(O11067="Unknown"),ISBLANK(R11067))),"Missing Information", INDEX(Table15[Entire Service Line Classification], MATCH(SUMIFS(Table15[Unique ID],Table15[System-Owned Portion],E11067,Table15[If Material Anything Other than "Lead" in Column E,Was Material Ever Previously Lead?],G11067,Table15[Customer-Owned Portion],O11067),Table15[Unique ID],0),0)))</f>
        <v/>
      </c>
    </row>
    <row r="11068" spans="2:23" x14ac:dyDescent="0.25">
      <c r="B11068" s="145"/>
      <c r="C11068" s="31"/>
      <c r="D11068" s="31"/>
      <c r="E11068" s="43"/>
      <c r="F11068" s="42"/>
      <c r="G11068" s="83"/>
      <c r="H11068" s="31"/>
      <c r="I11068" s="31"/>
      <c r="J11068" s="83"/>
      <c r="K11068" s="31"/>
      <c r="L11068" s="31"/>
      <c r="M11068" s="168"/>
      <c r="N11068" s="147"/>
      <c r="O11068" s="105"/>
      <c r="P11068" s="42"/>
      <c r="Q11068" s="31"/>
      <c r="R11068" s="83"/>
      <c r="S11068" s="31"/>
      <c r="T11068" s="31"/>
      <c r="U11068" s="168"/>
      <c r="V11068" s="149"/>
      <c r="W11068" s="140" t="str" cm="1">
        <f t="array" ref="W11068">IF(SUM(LEN(B11068:V11068))=0,"",IF(OR(OR(ISBLANK(F11068),SUM(LEN(C11068),LEN(D11068))=0),AND(NOT(E11068="Unknown"),ISBLANK(J11068)),AND(NOT(O11068="Unknown"),ISBLANK(R11068))),"Missing Information", INDEX(Table15[Entire Service Line Classification], MATCH(SUMIFS(Table15[Unique ID],Table15[System-Owned Portion],E11068,Table15[If Material Anything Other than "Lead" in Column E,Was Material Ever Previously Lead?],G11068,Table15[Customer-Owned Portion],O11068),Table15[Unique ID],0),0)))</f>
        <v/>
      </c>
    </row>
    <row r="11069" spans="2:23" x14ac:dyDescent="0.25">
      <c r="B11069" s="145"/>
      <c r="C11069" s="31"/>
      <c r="D11069" s="31"/>
      <c r="E11069" s="43"/>
      <c r="F11069" s="42"/>
      <c r="G11069" s="83"/>
      <c r="H11069" s="31"/>
      <c r="I11069" s="31"/>
      <c r="J11069" s="83"/>
      <c r="K11069" s="31"/>
      <c r="L11069" s="31"/>
      <c r="M11069" s="168"/>
      <c r="N11069" s="147"/>
      <c r="O11069" s="105"/>
      <c r="P11069" s="42"/>
      <c r="Q11069" s="31"/>
      <c r="R11069" s="83"/>
      <c r="S11069" s="31"/>
      <c r="T11069" s="31"/>
      <c r="U11069" s="168"/>
      <c r="V11069" s="149"/>
      <c r="W11069" s="140" t="str" cm="1">
        <f t="array" ref="W11069">IF(SUM(LEN(B11069:V11069))=0,"",IF(OR(OR(ISBLANK(F11069),SUM(LEN(C11069),LEN(D11069))=0),AND(NOT(E11069="Unknown"),ISBLANK(J11069)),AND(NOT(O11069="Unknown"),ISBLANK(R11069))),"Missing Information", INDEX(Table15[Entire Service Line Classification], MATCH(SUMIFS(Table15[Unique ID],Table15[System-Owned Portion],E11069,Table15[If Material Anything Other than "Lead" in Column E,Was Material Ever Previously Lead?],G11069,Table15[Customer-Owned Portion],O11069),Table15[Unique ID],0),0)))</f>
        <v/>
      </c>
    </row>
    <row r="11070" spans="2:23" x14ac:dyDescent="0.25">
      <c r="B11070" s="145"/>
      <c r="C11070" s="31"/>
      <c r="D11070" s="31"/>
      <c r="E11070" s="43"/>
      <c r="F11070" s="42"/>
      <c r="G11070" s="83"/>
      <c r="H11070" s="31"/>
      <c r="I11070" s="31"/>
      <c r="J11070" s="83"/>
      <c r="K11070" s="31"/>
      <c r="L11070" s="31"/>
      <c r="M11070" s="168"/>
      <c r="N11070" s="147"/>
      <c r="O11070" s="105"/>
      <c r="P11070" s="42"/>
      <c r="Q11070" s="31"/>
      <c r="R11070" s="83"/>
      <c r="S11070" s="31"/>
      <c r="T11070" s="31"/>
      <c r="U11070" s="168"/>
      <c r="V11070" s="149"/>
      <c r="W11070" s="140" t="str" cm="1">
        <f t="array" ref="W11070">IF(SUM(LEN(B11070:V11070))=0,"",IF(OR(OR(ISBLANK(F11070),SUM(LEN(C11070),LEN(D11070))=0),AND(NOT(E11070="Unknown"),ISBLANK(J11070)),AND(NOT(O11070="Unknown"),ISBLANK(R11070))),"Missing Information", INDEX(Table15[Entire Service Line Classification], MATCH(SUMIFS(Table15[Unique ID],Table15[System-Owned Portion],E11070,Table15[If Material Anything Other than "Lead" in Column E,Was Material Ever Previously Lead?],G11070,Table15[Customer-Owned Portion],O11070),Table15[Unique ID],0),0)))</f>
        <v/>
      </c>
    </row>
    <row r="11071" spans="2:23" x14ac:dyDescent="0.25">
      <c r="B11071" s="145"/>
      <c r="C11071" s="31"/>
      <c r="D11071" s="31"/>
      <c r="E11071" s="43"/>
      <c r="F11071" s="42"/>
      <c r="G11071" s="83"/>
      <c r="H11071" s="31"/>
      <c r="I11071" s="31"/>
      <c r="J11071" s="83"/>
      <c r="K11071" s="31"/>
      <c r="L11071" s="31"/>
      <c r="M11071" s="168"/>
      <c r="N11071" s="147"/>
      <c r="O11071" s="105"/>
      <c r="P11071" s="42"/>
      <c r="Q11071" s="31"/>
      <c r="R11071" s="83"/>
      <c r="S11071" s="31"/>
      <c r="T11071" s="31"/>
      <c r="U11071" s="168"/>
      <c r="V11071" s="149"/>
      <c r="W11071" s="140" t="str" cm="1">
        <f t="array" ref="W11071">IF(SUM(LEN(B11071:V11071))=0,"",IF(OR(OR(ISBLANK(F11071),SUM(LEN(C11071),LEN(D11071))=0),AND(NOT(E11071="Unknown"),ISBLANK(J11071)),AND(NOT(O11071="Unknown"),ISBLANK(R11071))),"Missing Information", INDEX(Table15[Entire Service Line Classification], MATCH(SUMIFS(Table15[Unique ID],Table15[System-Owned Portion],E11071,Table15[If Material Anything Other than "Lead" in Column E,Was Material Ever Previously Lead?],G11071,Table15[Customer-Owned Portion],O11071),Table15[Unique ID],0),0)))</f>
        <v/>
      </c>
    </row>
    <row r="11072" spans="2:23" x14ac:dyDescent="0.25">
      <c r="B11072" s="145"/>
      <c r="C11072" s="31"/>
      <c r="D11072" s="31"/>
      <c r="E11072" s="43"/>
      <c r="F11072" s="42"/>
      <c r="G11072" s="83"/>
      <c r="H11072" s="31"/>
      <c r="I11072" s="31"/>
      <c r="J11072" s="83"/>
      <c r="K11072" s="31"/>
      <c r="L11072" s="31"/>
      <c r="M11072" s="168"/>
      <c r="N11072" s="147"/>
      <c r="O11072" s="105"/>
      <c r="P11072" s="42"/>
      <c r="Q11072" s="31"/>
      <c r="R11072" s="83"/>
      <c r="S11072" s="31"/>
      <c r="T11072" s="31"/>
      <c r="U11072" s="168"/>
      <c r="V11072" s="149"/>
      <c r="W11072" s="140" t="str" cm="1">
        <f t="array" ref="W11072">IF(SUM(LEN(B11072:V11072))=0,"",IF(OR(OR(ISBLANK(F11072),SUM(LEN(C11072),LEN(D11072))=0),AND(NOT(E11072="Unknown"),ISBLANK(J11072)),AND(NOT(O11072="Unknown"),ISBLANK(R11072))),"Missing Information", INDEX(Table15[Entire Service Line Classification], MATCH(SUMIFS(Table15[Unique ID],Table15[System-Owned Portion],E11072,Table15[If Material Anything Other than "Lead" in Column E,Was Material Ever Previously Lead?],G11072,Table15[Customer-Owned Portion],O11072),Table15[Unique ID],0),0)))</f>
        <v/>
      </c>
    </row>
    <row r="11073" spans="2:23" x14ac:dyDescent="0.25">
      <c r="B11073" s="145"/>
      <c r="C11073" s="31"/>
      <c r="D11073" s="31"/>
      <c r="E11073" s="43"/>
      <c r="F11073" s="42"/>
      <c r="G11073" s="83"/>
      <c r="H11073" s="31"/>
      <c r="I11073" s="31"/>
      <c r="J11073" s="83"/>
      <c r="K11073" s="31"/>
      <c r="L11073" s="31"/>
      <c r="M11073" s="168"/>
      <c r="N11073" s="147"/>
      <c r="O11073" s="105"/>
      <c r="P11073" s="42"/>
      <c r="Q11073" s="31"/>
      <c r="R11073" s="83"/>
      <c r="S11073" s="31"/>
      <c r="T11073" s="31"/>
      <c r="U11073" s="168"/>
      <c r="V11073" s="149"/>
      <c r="W11073" s="140" t="str" cm="1">
        <f t="array" ref="W11073">IF(SUM(LEN(B11073:V11073))=0,"",IF(OR(OR(ISBLANK(F11073),SUM(LEN(C11073),LEN(D11073))=0),AND(NOT(E11073="Unknown"),ISBLANK(J11073)),AND(NOT(O11073="Unknown"),ISBLANK(R11073))),"Missing Information", INDEX(Table15[Entire Service Line Classification], MATCH(SUMIFS(Table15[Unique ID],Table15[System-Owned Portion],E11073,Table15[If Material Anything Other than "Lead" in Column E,Was Material Ever Previously Lead?],G11073,Table15[Customer-Owned Portion],O11073),Table15[Unique ID],0),0)))</f>
        <v/>
      </c>
    </row>
    <row r="11074" spans="2:23" x14ac:dyDescent="0.25">
      <c r="B11074" s="145"/>
      <c r="C11074" s="31"/>
      <c r="D11074" s="31"/>
      <c r="E11074" s="43"/>
      <c r="F11074" s="42"/>
      <c r="G11074" s="83"/>
      <c r="H11074" s="31"/>
      <c r="I11074" s="31"/>
      <c r="J11074" s="83"/>
      <c r="K11074" s="31"/>
      <c r="L11074" s="31"/>
      <c r="M11074" s="168"/>
      <c r="N11074" s="147"/>
      <c r="O11074" s="105"/>
      <c r="P11074" s="42"/>
      <c r="Q11074" s="31"/>
      <c r="R11074" s="83"/>
      <c r="S11074" s="31"/>
      <c r="T11074" s="31"/>
      <c r="U11074" s="168"/>
      <c r="V11074" s="149"/>
      <c r="W11074" s="140" t="str" cm="1">
        <f t="array" ref="W11074">IF(SUM(LEN(B11074:V11074))=0,"",IF(OR(OR(ISBLANK(F11074),SUM(LEN(C11074),LEN(D11074))=0),AND(NOT(E11074="Unknown"),ISBLANK(J11074)),AND(NOT(O11074="Unknown"),ISBLANK(R11074))),"Missing Information", INDEX(Table15[Entire Service Line Classification], MATCH(SUMIFS(Table15[Unique ID],Table15[System-Owned Portion],E11074,Table15[If Material Anything Other than "Lead" in Column E,Was Material Ever Previously Lead?],G11074,Table15[Customer-Owned Portion],O11074),Table15[Unique ID],0),0)))</f>
        <v/>
      </c>
    </row>
    <row r="11075" spans="2:23" x14ac:dyDescent="0.25">
      <c r="B11075" s="145"/>
      <c r="C11075" s="31"/>
      <c r="D11075" s="31"/>
      <c r="E11075" s="43"/>
      <c r="F11075" s="42"/>
      <c r="G11075" s="83"/>
      <c r="H11075" s="31"/>
      <c r="I11075" s="31"/>
      <c r="J11075" s="83"/>
      <c r="K11075" s="31"/>
      <c r="L11075" s="31"/>
      <c r="M11075" s="168"/>
      <c r="N11075" s="147"/>
      <c r="O11075" s="105"/>
      <c r="P11075" s="42"/>
      <c r="Q11075" s="31"/>
      <c r="R11075" s="83"/>
      <c r="S11075" s="31"/>
      <c r="T11075" s="31"/>
      <c r="U11075" s="168"/>
      <c r="V11075" s="149"/>
      <c r="W11075" s="140" t="str" cm="1">
        <f t="array" ref="W11075">IF(SUM(LEN(B11075:V11075))=0,"",IF(OR(OR(ISBLANK(F11075),SUM(LEN(C11075),LEN(D11075))=0),AND(NOT(E11075="Unknown"),ISBLANK(J11075)),AND(NOT(O11075="Unknown"),ISBLANK(R11075))),"Missing Information", INDEX(Table15[Entire Service Line Classification], MATCH(SUMIFS(Table15[Unique ID],Table15[System-Owned Portion],E11075,Table15[If Material Anything Other than "Lead" in Column E,Was Material Ever Previously Lead?],G11075,Table15[Customer-Owned Portion],O11075),Table15[Unique ID],0),0)))</f>
        <v/>
      </c>
    </row>
    <row r="11076" spans="2:23" x14ac:dyDescent="0.25">
      <c r="B11076" s="145"/>
      <c r="C11076" s="31"/>
      <c r="D11076" s="31"/>
      <c r="E11076" s="43"/>
      <c r="F11076" s="42"/>
      <c r="G11076" s="83"/>
      <c r="H11076" s="31"/>
      <c r="I11076" s="31"/>
      <c r="J11076" s="83"/>
      <c r="K11076" s="31"/>
      <c r="L11076" s="31"/>
      <c r="M11076" s="168"/>
      <c r="N11076" s="147"/>
      <c r="O11076" s="105"/>
      <c r="P11076" s="42"/>
      <c r="Q11076" s="31"/>
      <c r="R11076" s="83"/>
      <c r="S11076" s="31"/>
      <c r="T11076" s="31"/>
      <c r="U11076" s="168"/>
      <c r="V11076" s="149"/>
      <c r="W11076" s="140" t="str" cm="1">
        <f t="array" ref="W11076">IF(SUM(LEN(B11076:V11076))=0,"",IF(OR(OR(ISBLANK(F11076),SUM(LEN(C11076),LEN(D11076))=0),AND(NOT(E11076="Unknown"),ISBLANK(J11076)),AND(NOT(O11076="Unknown"),ISBLANK(R11076))),"Missing Information", INDEX(Table15[Entire Service Line Classification], MATCH(SUMIFS(Table15[Unique ID],Table15[System-Owned Portion],E11076,Table15[If Material Anything Other than "Lead" in Column E,Was Material Ever Previously Lead?],G11076,Table15[Customer-Owned Portion],O11076),Table15[Unique ID],0),0)))</f>
        <v/>
      </c>
    </row>
    <row r="11077" spans="2:23" x14ac:dyDescent="0.25">
      <c r="B11077" s="145"/>
      <c r="C11077" s="31"/>
      <c r="D11077" s="31"/>
      <c r="E11077" s="43"/>
      <c r="F11077" s="42"/>
      <c r="G11077" s="83"/>
      <c r="H11077" s="31"/>
      <c r="I11077" s="31"/>
      <c r="J11077" s="83"/>
      <c r="K11077" s="31"/>
      <c r="L11077" s="31"/>
      <c r="M11077" s="168"/>
      <c r="N11077" s="147"/>
      <c r="O11077" s="105"/>
      <c r="P11077" s="42"/>
      <c r="Q11077" s="31"/>
      <c r="R11077" s="83"/>
      <c r="S11077" s="31"/>
      <c r="T11077" s="31"/>
      <c r="U11077" s="168"/>
      <c r="V11077" s="149"/>
      <c r="W11077" s="140" t="str" cm="1">
        <f t="array" ref="W11077">IF(SUM(LEN(B11077:V11077))=0,"",IF(OR(OR(ISBLANK(F11077),SUM(LEN(C11077),LEN(D11077))=0),AND(NOT(E11077="Unknown"),ISBLANK(J11077)),AND(NOT(O11077="Unknown"),ISBLANK(R11077))),"Missing Information", INDEX(Table15[Entire Service Line Classification], MATCH(SUMIFS(Table15[Unique ID],Table15[System-Owned Portion],E11077,Table15[If Material Anything Other than "Lead" in Column E,Was Material Ever Previously Lead?],G11077,Table15[Customer-Owned Portion],O11077),Table15[Unique ID],0),0)))</f>
        <v/>
      </c>
    </row>
    <row r="11078" spans="2:23" x14ac:dyDescent="0.25">
      <c r="B11078" s="145"/>
      <c r="C11078" s="31"/>
      <c r="D11078" s="31"/>
      <c r="E11078" s="43"/>
      <c r="F11078" s="42"/>
      <c r="G11078" s="83"/>
      <c r="H11078" s="31"/>
      <c r="I11078" s="31"/>
      <c r="J11078" s="83"/>
      <c r="K11078" s="31"/>
      <c r="L11078" s="31"/>
      <c r="M11078" s="168"/>
      <c r="N11078" s="147"/>
      <c r="O11078" s="105"/>
      <c r="P11078" s="42"/>
      <c r="Q11078" s="31"/>
      <c r="R11078" s="83"/>
      <c r="S11078" s="31"/>
      <c r="T11078" s="31"/>
      <c r="U11078" s="168"/>
      <c r="V11078" s="149"/>
      <c r="W11078" s="140" t="str" cm="1">
        <f t="array" ref="W11078">IF(SUM(LEN(B11078:V11078))=0,"",IF(OR(OR(ISBLANK(F11078),SUM(LEN(C11078),LEN(D11078))=0),AND(NOT(E11078="Unknown"),ISBLANK(J11078)),AND(NOT(O11078="Unknown"),ISBLANK(R11078))),"Missing Information", INDEX(Table15[Entire Service Line Classification], MATCH(SUMIFS(Table15[Unique ID],Table15[System-Owned Portion],E11078,Table15[If Material Anything Other than "Lead" in Column E,Was Material Ever Previously Lead?],G11078,Table15[Customer-Owned Portion],O11078),Table15[Unique ID],0),0)))</f>
        <v/>
      </c>
    </row>
    <row r="11079" spans="2:23" x14ac:dyDescent="0.25">
      <c r="B11079" s="145"/>
      <c r="C11079" s="31"/>
      <c r="D11079" s="31"/>
      <c r="E11079" s="43"/>
      <c r="F11079" s="42"/>
      <c r="G11079" s="83"/>
      <c r="H11079" s="31"/>
      <c r="I11079" s="31"/>
      <c r="J11079" s="83"/>
      <c r="K11079" s="31"/>
      <c r="L11079" s="31"/>
      <c r="M11079" s="168"/>
      <c r="N11079" s="147"/>
      <c r="O11079" s="105"/>
      <c r="P11079" s="42"/>
      <c r="Q11079" s="31"/>
      <c r="R11079" s="83"/>
      <c r="S11079" s="31"/>
      <c r="T11079" s="31"/>
      <c r="U11079" s="168"/>
      <c r="V11079" s="149"/>
      <c r="W11079" s="140" t="str" cm="1">
        <f t="array" ref="W11079">IF(SUM(LEN(B11079:V11079))=0,"",IF(OR(OR(ISBLANK(F11079),SUM(LEN(C11079),LEN(D11079))=0),AND(NOT(E11079="Unknown"),ISBLANK(J11079)),AND(NOT(O11079="Unknown"),ISBLANK(R11079))),"Missing Information", INDEX(Table15[Entire Service Line Classification], MATCH(SUMIFS(Table15[Unique ID],Table15[System-Owned Portion],E11079,Table15[If Material Anything Other than "Lead" in Column E,Was Material Ever Previously Lead?],G11079,Table15[Customer-Owned Portion],O11079),Table15[Unique ID],0),0)))</f>
        <v/>
      </c>
    </row>
    <row r="11080" spans="2:23" x14ac:dyDescent="0.25">
      <c r="B11080" s="145"/>
      <c r="C11080" s="31"/>
      <c r="D11080" s="31"/>
      <c r="E11080" s="43"/>
      <c r="F11080" s="42"/>
      <c r="G11080" s="83"/>
      <c r="H11080" s="31"/>
      <c r="I11080" s="31"/>
      <c r="J11080" s="83"/>
      <c r="K11080" s="31"/>
      <c r="L11080" s="31"/>
      <c r="M11080" s="168"/>
      <c r="N11080" s="147"/>
      <c r="O11080" s="105"/>
      <c r="P11080" s="42"/>
      <c r="Q11080" s="31"/>
      <c r="R11080" s="83"/>
      <c r="S11080" s="31"/>
      <c r="T11080" s="31"/>
      <c r="U11080" s="168"/>
      <c r="V11080" s="149"/>
      <c r="W11080" s="140" t="str" cm="1">
        <f t="array" ref="W11080">IF(SUM(LEN(B11080:V11080))=0,"",IF(OR(OR(ISBLANK(F11080),SUM(LEN(C11080),LEN(D11080))=0),AND(NOT(E11080="Unknown"),ISBLANK(J11080)),AND(NOT(O11080="Unknown"),ISBLANK(R11080))),"Missing Information", INDEX(Table15[Entire Service Line Classification], MATCH(SUMIFS(Table15[Unique ID],Table15[System-Owned Portion],E11080,Table15[If Material Anything Other than "Lead" in Column E,Was Material Ever Previously Lead?],G11080,Table15[Customer-Owned Portion],O11080),Table15[Unique ID],0),0)))</f>
        <v/>
      </c>
    </row>
    <row r="11081" spans="2:23" x14ac:dyDescent="0.25">
      <c r="B11081" s="145"/>
      <c r="C11081" s="31"/>
      <c r="D11081" s="31"/>
      <c r="E11081" s="43"/>
      <c r="F11081" s="42"/>
      <c r="G11081" s="83"/>
      <c r="H11081" s="31"/>
      <c r="I11081" s="31"/>
      <c r="J11081" s="83"/>
      <c r="K11081" s="31"/>
      <c r="L11081" s="31"/>
      <c r="M11081" s="168"/>
      <c r="N11081" s="147"/>
      <c r="O11081" s="105"/>
      <c r="P11081" s="42"/>
      <c r="Q11081" s="31"/>
      <c r="R11081" s="83"/>
      <c r="S11081" s="31"/>
      <c r="T11081" s="31"/>
      <c r="U11081" s="168"/>
      <c r="V11081" s="149"/>
      <c r="W11081" s="140" t="str" cm="1">
        <f t="array" ref="W11081">IF(SUM(LEN(B11081:V11081))=0,"",IF(OR(OR(ISBLANK(F11081),SUM(LEN(C11081),LEN(D11081))=0),AND(NOT(E11081="Unknown"),ISBLANK(J11081)),AND(NOT(O11081="Unknown"),ISBLANK(R11081))),"Missing Information", INDEX(Table15[Entire Service Line Classification], MATCH(SUMIFS(Table15[Unique ID],Table15[System-Owned Portion],E11081,Table15[If Material Anything Other than "Lead" in Column E,Was Material Ever Previously Lead?],G11081,Table15[Customer-Owned Portion],O11081),Table15[Unique ID],0),0)))</f>
        <v/>
      </c>
    </row>
    <row r="11082" spans="2:23" x14ac:dyDescent="0.25">
      <c r="B11082" s="145"/>
      <c r="C11082" s="31"/>
      <c r="D11082" s="31"/>
      <c r="E11082" s="43"/>
      <c r="F11082" s="42"/>
      <c r="G11082" s="83"/>
      <c r="H11082" s="31"/>
      <c r="I11082" s="31"/>
      <c r="J11082" s="83"/>
      <c r="K11082" s="31"/>
      <c r="L11082" s="31"/>
      <c r="M11082" s="168"/>
      <c r="N11082" s="147"/>
      <c r="O11082" s="105"/>
      <c r="P11082" s="42"/>
      <c r="Q11082" s="31"/>
      <c r="R11082" s="83"/>
      <c r="S11082" s="31"/>
      <c r="T11082" s="31"/>
      <c r="U11082" s="168"/>
      <c r="V11082" s="149"/>
      <c r="W11082" s="140" t="str" cm="1">
        <f t="array" ref="W11082">IF(SUM(LEN(B11082:V11082))=0,"",IF(OR(OR(ISBLANK(F11082),SUM(LEN(C11082),LEN(D11082))=0),AND(NOT(E11082="Unknown"),ISBLANK(J11082)),AND(NOT(O11082="Unknown"),ISBLANK(R11082))),"Missing Information", INDEX(Table15[Entire Service Line Classification], MATCH(SUMIFS(Table15[Unique ID],Table15[System-Owned Portion],E11082,Table15[If Material Anything Other than "Lead" in Column E,Was Material Ever Previously Lead?],G11082,Table15[Customer-Owned Portion],O11082),Table15[Unique ID],0),0)))</f>
        <v/>
      </c>
    </row>
    <row r="11083" spans="2:23" x14ac:dyDescent="0.25">
      <c r="B11083" s="145"/>
      <c r="C11083" s="31"/>
      <c r="D11083" s="31"/>
      <c r="E11083" s="43"/>
      <c r="F11083" s="42"/>
      <c r="G11083" s="83"/>
      <c r="H11083" s="31"/>
      <c r="I11083" s="31"/>
      <c r="J11083" s="83"/>
      <c r="K11083" s="31"/>
      <c r="L11083" s="31"/>
      <c r="M11083" s="168"/>
      <c r="N11083" s="147"/>
      <c r="O11083" s="105"/>
      <c r="P11083" s="42"/>
      <c r="Q11083" s="31"/>
      <c r="R11083" s="83"/>
      <c r="S11083" s="31"/>
      <c r="T11083" s="31"/>
      <c r="U11083" s="168"/>
      <c r="V11083" s="149"/>
      <c r="W11083" s="140" t="str" cm="1">
        <f t="array" ref="W11083">IF(SUM(LEN(B11083:V11083))=0,"",IF(OR(OR(ISBLANK(F11083),SUM(LEN(C11083),LEN(D11083))=0),AND(NOT(E11083="Unknown"),ISBLANK(J11083)),AND(NOT(O11083="Unknown"),ISBLANK(R11083))),"Missing Information", INDEX(Table15[Entire Service Line Classification], MATCH(SUMIFS(Table15[Unique ID],Table15[System-Owned Portion],E11083,Table15[If Material Anything Other than "Lead" in Column E,Was Material Ever Previously Lead?],G11083,Table15[Customer-Owned Portion],O11083),Table15[Unique ID],0),0)))</f>
        <v/>
      </c>
    </row>
    <row r="11084" spans="2:23" x14ac:dyDescent="0.25">
      <c r="B11084" s="145"/>
      <c r="C11084" s="31"/>
      <c r="D11084" s="31"/>
      <c r="E11084" s="43"/>
      <c r="F11084" s="42"/>
      <c r="G11084" s="83"/>
      <c r="H11084" s="31"/>
      <c r="I11084" s="31"/>
      <c r="J11084" s="83"/>
      <c r="K11084" s="31"/>
      <c r="L11084" s="31"/>
      <c r="M11084" s="168"/>
      <c r="N11084" s="147"/>
      <c r="O11084" s="105"/>
      <c r="P11084" s="42"/>
      <c r="Q11084" s="31"/>
      <c r="R11084" s="83"/>
      <c r="S11084" s="31"/>
      <c r="T11084" s="31"/>
      <c r="U11084" s="168"/>
      <c r="V11084" s="149"/>
      <c r="W11084" s="140" t="str" cm="1">
        <f t="array" ref="W11084">IF(SUM(LEN(B11084:V11084))=0,"",IF(OR(OR(ISBLANK(F11084),SUM(LEN(C11084),LEN(D11084))=0),AND(NOT(E11084="Unknown"),ISBLANK(J11084)),AND(NOT(O11084="Unknown"),ISBLANK(R11084))),"Missing Information", INDEX(Table15[Entire Service Line Classification], MATCH(SUMIFS(Table15[Unique ID],Table15[System-Owned Portion],E11084,Table15[If Material Anything Other than "Lead" in Column E,Was Material Ever Previously Lead?],G11084,Table15[Customer-Owned Portion],O11084),Table15[Unique ID],0),0)))</f>
        <v/>
      </c>
    </row>
    <row r="11085" spans="2:23" x14ac:dyDescent="0.25">
      <c r="B11085" s="145"/>
      <c r="C11085" s="31"/>
      <c r="D11085" s="31"/>
      <c r="E11085" s="43"/>
      <c r="F11085" s="42"/>
      <c r="G11085" s="83"/>
      <c r="H11085" s="31"/>
      <c r="I11085" s="31"/>
      <c r="J11085" s="83"/>
      <c r="K11085" s="31"/>
      <c r="L11085" s="31"/>
      <c r="M11085" s="168"/>
      <c r="N11085" s="147"/>
      <c r="O11085" s="105"/>
      <c r="P11085" s="42"/>
      <c r="Q11085" s="31"/>
      <c r="R11085" s="83"/>
      <c r="S11085" s="31"/>
      <c r="T11085" s="31"/>
      <c r="U11085" s="168"/>
      <c r="V11085" s="149"/>
      <c r="W11085" s="140" t="str" cm="1">
        <f t="array" ref="W11085">IF(SUM(LEN(B11085:V11085))=0,"",IF(OR(OR(ISBLANK(F11085),SUM(LEN(C11085),LEN(D11085))=0),AND(NOT(E11085="Unknown"),ISBLANK(J11085)),AND(NOT(O11085="Unknown"),ISBLANK(R11085))),"Missing Information", INDEX(Table15[Entire Service Line Classification], MATCH(SUMIFS(Table15[Unique ID],Table15[System-Owned Portion],E11085,Table15[If Material Anything Other than "Lead" in Column E,Was Material Ever Previously Lead?],G11085,Table15[Customer-Owned Portion],O11085),Table15[Unique ID],0),0)))</f>
        <v/>
      </c>
    </row>
    <row r="11086" spans="2:23" x14ac:dyDescent="0.25">
      <c r="B11086" s="145"/>
      <c r="C11086" s="31"/>
      <c r="D11086" s="31"/>
      <c r="E11086" s="43"/>
      <c r="F11086" s="42"/>
      <c r="G11086" s="83"/>
      <c r="H11086" s="31"/>
      <c r="I11086" s="31"/>
      <c r="J11086" s="83"/>
      <c r="K11086" s="31"/>
      <c r="L11086" s="31"/>
      <c r="M11086" s="168"/>
      <c r="N11086" s="147"/>
      <c r="O11086" s="105"/>
      <c r="P11086" s="42"/>
      <c r="Q11086" s="31"/>
      <c r="R11086" s="83"/>
      <c r="S11086" s="31"/>
      <c r="T11086" s="31"/>
      <c r="U11086" s="168"/>
      <c r="V11086" s="149"/>
      <c r="W11086" s="140" t="str" cm="1">
        <f t="array" ref="W11086">IF(SUM(LEN(B11086:V11086))=0,"",IF(OR(OR(ISBLANK(F11086),SUM(LEN(C11086),LEN(D11086))=0),AND(NOT(E11086="Unknown"),ISBLANK(J11086)),AND(NOT(O11086="Unknown"),ISBLANK(R11086))),"Missing Information", INDEX(Table15[Entire Service Line Classification], MATCH(SUMIFS(Table15[Unique ID],Table15[System-Owned Portion],E11086,Table15[If Material Anything Other than "Lead" in Column E,Was Material Ever Previously Lead?],G11086,Table15[Customer-Owned Portion],O11086),Table15[Unique ID],0),0)))</f>
        <v/>
      </c>
    </row>
    <row r="11087" spans="2:23" x14ac:dyDescent="0.25">
      <c r="B11087" s="145"/>
      <c r="C11087" s="31"/>
      <c r="D11087" s="31"/>
      <c r="E11087" s="43"/>
      <c r="F11087" s="42"/>
      <c r="G11087" s="83"/>
      <c r="H11087" s="31"/>
      <c r="I11087" s="31"/>
      <c r="J11087" s="83"/>
      <c r="K11087" s="31"/>
      <c r="L11087" s="31"/>
      <c r="M11087" s="168"/>
      <c r="N11087" s="147"/>
      <c r="O11087" s="105"/>
      <c r="P11087" s="42"/>
      <c r="Q11087" s="31"/>
      <c r="R11087" s="83"/>
      <c r="S11087" s="31"/>
      <c r="T11087" s="31"/>
      <c r="U11087" s="168"/>
      <c r="V11087" s="149"/>
      <c r="W11087" s="140" t="str" cm="1">
        <f t="array" ref="W11087">IF(SUM(LEN(B11087:V11087))=0,"",IF(OR(OR(ISBLANK(F11087),SUM(LEN(C11087),LEN(D11087))=0),AND(NOT(E11087="Unknown"),ISBLANK(J11087)),AND(NOT(O11087="Unknown"),ISBLANK(R11087))),"Missing Information", INDEX(Table15[Entire Service Line Classification], MATCH(SUMIFS(Table15[Unique ID],Table15[System-Owned Portion],E11087,Table15[If Material Anything Other than "Lead" in Column E,Was Material Ever Previously Lead?],G11087,Table15[Customer-Owned Portion],O11087),Table15[Unique ID],0),0)))</f>
        <v/>
      </c>
    </row>
    <row r="11088" spans="2:23" x14ac:dyDescent="0.25">
      <c r="B11088" s="145"/>
      <c r="C11088" s="31"/>
      <c r="D11088" s="31"/>
      <c r="E11088" s="43"/>
      <c r="F11088" s="42"/>
      <c r="G11088" s="83"/>
      <c r="H11088" s="31"/>
      <c r="I11088" s="31"/>
      <c r="J11088" s="83"/>
      <c r="K11088" s="31"/>
      <c r="L11088" s="31"/>
      <c r="M11088" s="168"/>
      <c r="N11088" s="147"/>
      <c r="O11088" s="105"/>
      <c r="P11088" s="42"/>
      <c r="Q11088" s="31"/>
      <c r="R11088" s="83"/>
      <c r="S11088" s="31"/>
      <c r="T11088" s="31"/>
      <c r="U11088" s="168"/>
      <c r="V11088" s="149"/>
      <c r="W11088" s="140" t="str" cm="1">
        <f t="array" ref="W11088">IF(SUM(LEN(B11088:V11088))=0,"",IF(OR(OR(ISBLANK(F11088),SUM(LEN(C11088),LEN(D11088))=0),AND(NOT(E11088="Unknown"),ISBLANK(J11088)),AND(NOT(O11088="Unknown"),ISBLANK(R11088))),"Missing Information", INDEX(Table15[Entire Service Line Classification], MATCH(SUMIFS(Table15[Unique ID],Table15[System-Owned Portion],E11088,Table15[If Material Anything Other than "Lead" in Column E,Was Material Ever Previously Lead?],G11088,Table15[Customer-Owned Portion],O11088),Table15[Unique ID],0),0)))</f>
        <v/>
      </c>
    </row>
    <row r="11089" spans="2:23" x14ac:dyDescent="0.25">
      <c r="B11089" s="145"/>
      <c r="C11089" s="31"/>
      <c r="D11089" s="31"/>
      <c r="E11089" s="43"/>
      <c r="F11089" s="42"/>
      <c r="G11089" s="83"/>
      <c r="H11089" s="31"/>
      <c r="I11089" s="31"/>
      <c r="J11089" s="83"/>
      <c r="K11089" s="31"/>
      <c r="L11089" s="31"/>
      <c r="M11089" s="168"/>
      <c r="N11089" s="147"/>
      <c r="O11089" s="105"/>
      <c r="P11089" s="42"/>
      <c r="Q11089" s="31"/>
      <c r="R11089" s="83"/>
      <c r="S11089" s="31"/>
      <c r="T11089" s="31"/>
      <c r="U11089" s="168"/>
      <c r="V11089" s="149"/>
      <c r="W11089" s="140" t="str" cm="1">
        <f t="array" ref="W11089">IF(SUM(LEN(B11089:V11089))=0,"",IF(OR(OR(ISBLANK(F11089),SUM(LEN(C11089),LEN(D11089))=0),AND(NOT(E11089="Unknown"),ISBLANK(J11089)),AND(NOT(O11089="Unknown"),ISBLANK(R11089))),"Missing Information", INDEX(Table15[Entire Service Line Classification], MATCH(SUMIFS(Table15[Unique ID],Table15[System-Owned Portion],E11089,Table15[If Material Anything Other than "Lead" in Column E,Was Material Ever Previously Lead?],G11089,Table15[Customer-Owned Portion],O11089),Table15[Unique ID],0),0)))</f>
        <v/>
      </c>
    </row>
    <row r="11090" spans="2:23" x14ac:dyDescent="0.25">
      <c r="B11090" s="145"/>
      <c r="C11090" s="31"/>
      <c r="D11090" s="31"/>
      <c r="E11090" s="43"/>
      <c r="F11090" s="42"/>
      <c r="G11090" s="83"/>
      <c r="H11090" s="31"/>
      <c r="I11090" s="31"/>
      <c r="J11090" s="83"/>
      <c r="K11090" s="31"/>
      <c r="L11090" s="31"/>
      <c r="M11090" s="168"/>
      <c r="N11090" s="147"/>
      <c r="O11090" s="105"/>
      <c r="P11090" s="42"/>
      <c r="Q11090" s="31"/>
      <c r="R11090" s="83"/>
      <c r="S11090" s="31"/>
      <c r="T11090" s="31"/>
      <c r="U11090" s="168"/>
      <c r="V11090" s="149"/>
      <c r="W11090" s="140" t="str" cm="1">
        <f t="array" ref="W11090">IF(SUM(LEN(B11090:V11090))=0,"",IF(OR(OR(ISBLANK(F11090),SUM(LEN(C11090),LEN(D11090))=0),AND(NOT(E11090="Unknown"),ISBLANK(J11090)),AND(NOT(O11090="Unknown"),ISBLANK(R11090))),"Missing Information", INDEX(Table15[Entire Service Line Classification], MATCH(SUMIFS(Table15[Unique ID],Table15[System-Owned Portion],E11090,Table15[If Material Anything Other than "Lead" in Column E,Was Material Ever Previously Lead?],G11090,Table15[Customer-Owned Portion],O11090),Table15[Unique ID],0),0)))</f>
        <v/>
      </c>
    </row>
    <row r="11091" spans="2:23" x14ac:dyDescent="0.25">
      <c r="B11091" s="145"/>
      <c r="C11091" s="31"/>
      <c r="D11091" s="31"/>
      <c r="E11091" s="43"/>
      <c r="F11091" s="42"/>
      <c r="G11091" s="83"/>
      <c r="H11091" s="31"/>
      <c r="I11091" s="31"/>
      <c r="J11091" s="83"/>
      <c r="K11091" s="31"/>
      <c r="L11091" s="31"/>
      <c r="M11091" s="168"/>
      <c r="N11091" s="147"/>
      <c r="O11091" s="105"/>
      <c r="P11091" s="42"/>
      <c r="Q11091" s="31"/>
      <c r="R11091" s="83"/>
      <c r="S11091" s="31"/>
      <c r="T11091" s="31"/>
      <c r="U11091" s="168"/>
      <c r="V11091" s="149"/>
      <c r="W11091" s="140" t="str" cm="1">
        <f t="array" ref="W11091">IF(SUM(LEN(B11091:V11091))=0,"",IF(OR(OR(ISBLANK(F11091),SUM(LEN(C11091),LEN(D11091))=0),AND(NOT(E11091="Unknown"),ISBLANK(J11091)),AND(NOT(O11091="Unknown"),ISBLANK(R11091))),"Missing Information", INDEX(Table15[Entire Service Line Classification], MATCH(SUMIFS(Table15[Unique ID],Table15[System-Owned Portion],E11091,Table15[If Material Anything Other than "Lead" in Column E,Was Material Ever Previously Lead?],G11091,Table15[Customer-Owned Portion],O11091),Table15[Unique ID],0),0)))</f>
        <v/>
      </c>
    </row>
    <row r="11092" spans="2:23" x14ac:dyDescent="0.25">
      <c r="B11092" s="145"/>
      <c r="C11092" s="31"/>
      <c r="D11092" s="31"/>
      <c r="E11092" s="43"/>
      <c r="F11092" s="42"/>
      <c r="G11092" s="83"/>
      <c r="H11092" s="31"/>
      <c r="I11092" s="31"/>
      <c r="J11092" s="83"/>
      <c r="K11092" s="31"/>
      <c r="L11092" s="31"/>
      <c r="M11092" s="168"/>
      <c r="N11092" s="147"/>
      <c r="O11092" s="105"/>
      <c r="P11092" s="42"/>
      <c r="Q11092" s="31"/>
      <c r="R11092" s="83"/>
      <c r="S11092" s="31"/>
      <c r="T11092" s="31"/>
      <c r="U11092" s="168"/>
      <c r="V11092" s="149"/>
      <c r="W11092" s="140" t="str" cm="1">
        <f t="array" ref="W11092">IF(SUM(LEN(B11092:V11092))=0,"",IF(OR(OR(ISBLANK(F11092),SUM(LEN(C11092),LEN(D11092))=0),AND(NOT(E11092="Unknown"),ISBLANK(J11092)),AND(NOT(O11092="Unknown"),ISBLANK(R11092))),"Missing Information", INDEX(Table15[Entire Service Line Classification], MATCH(SUMIFS(Table15[Unique ID],Table15[System-Owned Portion],E11092,Table15[If Material Anything Other than "Lead" in Column E,Was Material Ever Previously Lead?],G11092,Table15[Customer-Owned Portion],O11092),Table15[Unique ID],0),0)))</f>
        <v/>
      </c>
    </row>
    <row r="11093" spans="2:23" x14ac:dyDescent="0.25">
      <c r="B11093" s="145"/>
      <c r="C11093" s="31"/>
      <c r="D11093" s="31"/>
      <c r="E11093" s="43"/>
      <c r="F11093" s="42"/>
      <c r="G11093" s="83"/>
      <c r="H11093" s="31"/>
      <c r="I11093" s="31"/>
      <c r="J11093" s="83"/>
      <c r="K11093" s="31"/>
      <c r="L11093" s="31"/>
      <c r="M11093" s="168"/>
      <c r="N11093" s="147"/>
      <c r="O11093" s="105"/>
      <c r="P11093" s="42"/>
      <c r="Q11093" s="31"/>
      <c r="R11093" s="83"/>
      <c r="S11093" s="31"/>
      <c r="T11093" s="31"/>
      <c r="U11093" s="168"/>
      <c r="V11093" s="149"/>
      <c r="W11093" s="140" t="str" cm="1">
        <f t="array" ref="W11093">IF(SUM(LEN(B11093:V11093))=0,"",IF(OR(OR(ISBLANK(F11093),SUM(LEN(C11093),LEN(D11093))=0),AND(NOT(E11093="Unknown"),ISBLANK(J11093)),AND(NOT(O11093="Unknown"),ISBLANK(R11093))),"Missing Information", INDEX(Table15[Entire Service Line Classification], MATCH(SUMIFS(Table15[Unique ID],Table15[System-Owned Portion],E11093,Table15[If Material Anything Other than "Lead" in Column E,Was Material Ever Previously Lead?],G11093,Table15[Customer-Owned Portion],O11093),Table15[Unique ID],0),0)))</f>
        <v/>
      </c>
    </row>
    <row r="11094" spans="2:23" x14ac:dyDescent="0.25">
      <c r="B11094" s="145"/>
      <c r="C11094" s="31"/>
      <c r="D11094" s="31"/>
      <c r="E11094" s="43"/>
      <c r="F11094" s="42"/>
      <c r="G11094" s="83"/>
      <c r="H11094" s="31"/>
      <c r="I11094" s="31"/>
      <c r="J11094" s="83"/>
      <c r="K11094" s="31"/>
      <c r="L11094" s="31"/>
      <c r="M11094" s="168"/>
      <c r="N11094" s="147"/>
      <c r="O11094" s="105"/>
      <c r="P11094" s="42"/>
      <c r="Q11094" s="31"/>
      <c r="R11094" s="83"/>
      <c r="S11094" s="31"/>
      <c r="T11094" s="31"/>
      <c r="U11094" s="168"/>
      <c r="V11094" s="149"/>
      <c r="W11094" s="140" t="str" cm="1">
        <f t="array" ref="W11094">IF(SUM(LEN(B11094:V11094))=0,"",IF(OR(OR(ISBLANK(F11094),SUM(LEN(C11094),LEN(D11094))=0),AND(NOT(E11094="Unknown"),ISBLANK(J11094)),AND(NOT(O11094="Unknown"),ISBLANK(R11094))),"Missing Information", INDEX(Table15[Entire Service Line Classification], MATCH(SUMIFS(Table15[Unique ID],Table15[System-Owned Portion],E11094,Table15[If Material Anything Other than "Lead" in Column E,Was Material Ever Previously Lead?],G11094,Table15[Customer-Owned Portion],O11094),Table15[Unique ID],0),0)))</f>
        <v/>
      </c>
    </row>
    <row r="11095" spans="2:23" x14ac:dyDescent="0.25">
      <c r="B11095" s="145"/>
      <c r="C11095" s="31"/>
      <c r="D11095" s="31"/>
      <c r="E11095" s="43"/>
      <c r="F11095" s="42"/>
      <c r="G11095" s="83"/>
      <c r="H11095" s="31"/>
      <c r="I11095" s="31"/>
      <c r="J11095" s="83"/>
      <c r="K11095" s="31"/>
      <c r="L11095" s="31"/>
      <c r="M11095" s="168"/>
      <c r="N11095" s="147"/>
      <c r="O11095" s="105"/>
      <c r="P11095" s="42"/>
      <c r="Q11095" s="31"/>
      <c r="R11095" s="83"/>
      <c r="S11095" s="31"/>
      <c r="T11095" s="31"/>
      <c r="U11095" s="168"/>
      <c r="V11095" s="149"/>
      <c r="W11095" s="140" t="str" cm="1">
        <f t="array" ref="W11095">IF(SUM(LEN(B11095:V11095))=0,"",IF(OR(OR(ISBLANK(F11095),SUM(LEN(C11095),LEN(D11095))=0),AND(NOT(E11095="Unknown"),ISBLANK(J11095)),AND(NOT(O11095="Unknown"),ISBLANK(R11095))),"Missing Information", INDEX(Table15[Entire Service Line Classification], MATCH(SUMIFS(Table15[Unique ID],Table15[System-Owned Portion],E11095,Table15[If Material Anything Other than "Lead" in Column E,Was Material Ever Previously Lead?],G11095,Table15[Customer-Owned Portion],O11095),Table15[Unique ID],0),0)))</f>
        <v/>
      </c>
    </row>
    <row r="11096" spans="2:23" x14ac:dyDescent="0.25">
      <c r="B11096" s="145"/>
      <c r="C11096" s="31"/>
      <c r="D11096" s="31"/>
      <c r="E11096" s="43"/>
      <c r="F11096" s="42"/>
      <c r="G11096" s="83"/>
      <c r="H11096" s="31"/>
      <c r="I11096" s="31"/>
      <c r="J11096" s="83"/>
      <c r="K11096" s="31"/>
      <c r="L11096" s="31"/>
      <c r="M11096" s="168"/>
      <c r="N11096" s="147"/>
      <c r="O11096" s="105"/>
      <c r="P11096" s="42"/>
      <c r="Q11096" s="31"/>
      <c r="R11096" s="83"/>
      <c r="S11096" s="31"/>
      <c r="T11096" s="31"/>
      <c r="U11096" s="168"/>
      <c r="V11096" s="149"/>
      <c r="W11096" s="140" t="str" cm="1">
        <f t="array" ref="W11096">IF(SUM(LEN(B11096:V11096))=0,"",IF(OR(OR(ISBLANK(F11096),SUM(LEN(C11096),LEN(D11096))=0),AND(NOT(E11096="Unknown"),ISBLANK(J11096)),AND(NOT(O11096="Unknown"),ISBLANK(R11096))),"Missing Information", INDEX(Table15[Entire Service Line Classification], MATCH(SUMIFS(Table15[Unique ID],Table15[System-Owned Portion],E11096,Table15[If Material Anything Other than "Lead" in Column E,Was Material Ever Previously Lead?],G11096,Table15[Customer-Owned Portion],O11096),Table15[Unique ID],0),0)))</f>
        <v/>
      </c>
    </row>
    <row r="11097" spans="2:23" x14ac:dyDescent="0.25">
      <c r="B11097" s="145"/>
      <c r="C11097" s="31"/>
      <c r="D11097" s="31"/>
      <c r="E11097" s="43"/>
      <c r="F11097" s="42"/>
      <c r="G11097" s="83"/>
      <c r="H11097" s="31"/>
      <c r="I11097" s="31"/>
      <c r="J11097" s="83"/>
      <c r="K11097" s="31"/>
      <c r="L11097" s="31"/>
      <c r="M11097" s="168"/>
      <c r="N11097" s="147"/>
      <c r="O11097" s="105"/>
      <c r="P11097" s="42"/>
      <c r="Q11097" s="31"/>
      <c r="R11097" s="83"/>
      <c r="S11097" s="31"/>
      <c r="T11097" s="31"/>
      <c r="U11097" s="168"/>
      <c r="V11097" s="149"/>
      <c r="W11097" s="140" t="str" cm="1">
        <f t="array" ref="W11097">IF(SUM(LEN(B11097:V11097))=0,"",IF(OR(OR(ISBLANK(F11097),SUM(LEN(C11097),LEN(D11097))=0),AND(NOT(E11097="Unknown"),ISBLANK(J11097)),AND(NOT(O11097="Unknown"),ISBLANK(R11097))),"Missing Information", INDEX(Table15[Entire Service Line Classification], MATCH(SUMIFS(Table15[Unique ID],Table15[System-Owned Portion],E11097,Table15[If Material Anything Other than "Lead" in Column E,Was Material Ever Previously Lead?],G11097,Table15[Customer-Owned Portion],O11097),Table15[Unique ID],0),0)))</f>
        <v/>
      </c>
    </row>
    <row r="11098" spans="2:23" x14ac:dyDescent="0.25">
      <c r="B11098" s="145"/>
      <c r="C11098" s="31"/>
      <c r="D11098" s="31"/>
      <c r="E11098" s="43"/>
      <c r="F11098" s="42"/>
      <c r="G11098" s="83"/>
      <c r="H11098" s="31"/>
      <c r="I11098" s="31"/>
      <c r="J11098" s="83"/>
      <c r="K11098" s="31"/>
      <c r="L11098" s="31"/>
      <c r="M11098" s="168"/>
      <c r="N11098" s="147"/>
      <c r="O11098" s="105"/>
      <c r="P11098" s="42"/>
      <c r="Q11098" s="31"/>
      <c r="R11098" s="83"/>
      <c r="S11098" s="31"/>
      <c r="T11098" s="31"/>
      <c r="U11098" s="168"/>
      <c r="V11098" s="149"/>
      <c r="W11098" s="140" t="str" cm="1">
        <f t="array" ref="W11098">IF(SUM(LEN(B11098:V11098))=0,"",IF(OR(OR(ISBLANK(F11098),SUM(LEN(C11098),LEN(D11098))=0),AND(NOT(E11098="Unknown"),ISBLANK(J11098)),AND(NOT(O11098="Unknown"),ISBLANK(R11098))),"Missing Information", INDEX(Table15[Entire Service Line Classification], MATCH(SUMIFS(Table15[Unique ID],Table15[System-Owned Portion],E11098,Table15[If Material Anything Other than "Lead" in Column E,Was Material Ever Previously Lead?],G11098,Table15[Customer-Owned Portion],O11098),Table15[Unique ID],0),0)))</f>
        <v/>
      </c>
    </row>
    <row r="11099" spans="2:23" x14ac:dyDescent="0.25">
      <c r="B11099" s="145"/>
      <c r="C11099" s="31"/>
      <c r="D11099" s="31"/>
      <c r="E11099" s="43"/>
      <c r="F11099" s="42"/>
      <c r="G11099" s="83"/>
      <c r="H11099" s="31"/>
      <c r="I11099" s="31"/>
      <c r="J11099" s="83"/>
      <c r="K11099" s="31"/>
      <c r="L11099" s="31"/>
      <c r="M11099" s="168"/>
      <c r="N11099" s="147"/>
      <c r="O11099" s="105"/>
      <c r="P11099" s="42"/>
      <c r="Q11099" s="31"/>
      <c r="R11099" s="83"/>
      <c r="S11099" s="31"/>
      <c r="T11099" s="31"/>
      <c r="U11099" s="168"/>
      <c r="V11099" s="149"/>
      <c r="W11099" s="140" t="str" cm="1">
        <f t="array" ref="W11099">IF(SUM(LEN(B11099:V11099))=0,"",IF(OR(OR(ISBLANK(F11099),SUM(LEN(C11099),LEN(D11099))=0),AND(NOT(E11099="Unknown"),ISBLANK(J11099)),AND(NOT(O11099="Unknown"),ISBLANK(R11099))),"Missing Information", INDEX(Table15[Entire Service Line Classification], MATCH(SUMIFS(Table15[Unique ID],Table15[System-Owned Portion],E11099,Table15[If Material Anything Other than "Lead" in Column E,Was Material Ever Previously Lead?],G11099,Table15[Customer-Owned Portion],O11099),Table15[Unique ID],0),0)))</f>
        <v/>
      </c>
    </row>
    <row r="11100" spans="2:23" x14ac:dyDescent="0.25">
      <c r="B11100" s="145"/>
      <c r="C11100" s="31"/>
      <c r="D11100" s="31"/>
      <c r="E11100" s="43"/>
      <c r="F11100" s="42"/>
      <c r="G11100" s="83"/>
      <c r="H11100" s="31"/>
      <c r="I11100" s="31"/>
      <c r="J11100" s="83"/>
      <c r="K11100" s="31"/>
      <c r="L11100" s="31"/>
      <c r="M11100" s="168"/>
      <c r="N11100" s="147"/>
      <c r="O11100" s="105"/>
      <c r="P11100" s="42"/>
      <c r="Q11100" s="31"/>
      <c r="R11100" s="83"/>
      <c r="S11100" s="31"/>
      <c r="T11100" s="31"/>
      <c r="U11100" s="168"/>
      <c r="V11100" s="149"/>
      <c r="W11100" s="140" t="str" cm="1">
        <f t="array" ref="W11100">IF(SUM(LEN(B11100:V11100))=0,"",IF(OR(OR(ISBLANK(F11100),SUM(LEN(C11100),LEN(D11100))=0),AND(NOT(E11100="Unknown"),ISBLANK(J11100)),AND(NOT(O11100="Unknown"),ISBLANK(R11100))),"Missing Information", INDEX(Table15[Entire Service Line Classification], MATCH(SUMIFS(Table15[Unique ID],Table15[System-Owned Portion],E11100,Table15[If Material Anything Other than "Lead" in Column E,Was Material Ever Previously Lead?],G11100,Table15[Customer-Owned Portion],O11100),Table15[Unique ID],0),0)))</f>
        <v/>
      </c>
    </row>
    <row r="11101" spans="2:23" x14ac:dyDescent="0.25">
      <c r="B11101" s="145"/>
      <c r="C11101" s="31"/>
      <c r="D11101" s="31"/>
      <c r="E11101" s="43"/>
      <c r="F11101" s="42"/>
      <c r="G11101" s="83"/>
      <c r="H11101" s="31"/>
      <c r="I11101" s="31"/>
      <c r="J11101" s="83"/>
      <c r="K11101" s="31"/>
      <c r="L11101" s="31"/>
      <c r="M11101" s="168"/>
      <c r="N11101" s="147"/>
      <c r="O11101" s="105"/>
      <c r="P11101" s="42"/>
      <c r="Q11101" s="31"/>
      <c r="R11101" s="83"/>
      <c r="S11101" s="31"/>
      <c r="T11101" s="31"/>
      <c r="U11101" s="168"/>
      <c r="V11101" s="149"/>
      <c r="W11101" s="140" t="str" cm="1">
        <f t="array" ref="W11101">IF(SUM(LEN(B11101:V11101))=0,"",IF(OR(OR(ISBLANK(F11101),SUM(LEN(C11101),LEN(D11101))=0),AND(NOT(E11101="Unknown"),ISBLANK(J11101)),AND(NOT(O11101="Unknown"),ISBLANK(R11101))),"Missing Information", INDEX(Table15[Entire Service Line Classification], MATCH(SUMIFS(Table15[Unique ID],Table15[System-Owned Portion],E11101,Table15[If Material Anything Other than "Lead" in Column E,Was Material Ever Previously Lead?],G11101,Table15[Customer-Owned Portion],O11101),Table15[Unique ID],0),0)))</f>
        <v/>
      </c>
    </row>
    <row r="11102" spans="2:23" x14ac:dyDescent="0.25">
      <c r="B11102" s="145"/>
      <c r="C11102" s="31"/>
      <c r="D11102" s="31"/>
      <c r="E11102" s="43"/>
      <c r="F11102" s="42"/>
      <c r="G11102" s="83"/>
      <c r="H11102" s="31"/>
      <c r="I11102" s="31"/>
      <c r="J11102" s="83"/>
      <c r="K11102" s="31"/>
      <c r="L11102" s="31"/>
      <c r="M11102" s="168"/>
      <c r="N11102" s="147"/>
      <c r="O11102" s="105"/>
      <c r="P11102" s="42"/>
      <c r="Q11102" s="31"/>
      <c r="R11102" s="83"/>
      <c r="S11102" s="31"/>
      <c r="T11102" s="31"/>
      <c r="U11102" s="168"/>
      <c r="V11102" s="149"/>
      <c r="W11102" s="140" t="str" cm="1">
        <f t="array" ref="W11102">IF(SUM(LEN(B11102:V11102))=0,"",IF(OR(OR(ISBLANK(F11102),SUM(LEN(C11102),LEN(D11102))=0),AND(NOT(E11102="Unknown"),ISBLANK(J11102)),AND(NOT(O11102="Unknown"),ISBLANK(R11102))),"Missing Information", INDEX(Table15[Entire Service Line Classification], MATCH(SUMIFS(Table15[Unique ID],Table15[System-Owned Portion],E11102,Table15[If Material Anything Other than "Lead" in Column E,Was Material Ever Previously Lead?],G11102,Table15[Customer-Owned Portion],O11102),Table15[Unique ID],0),0)))</f>
        <v/>
      </c>
    </row>
    <row r="11103" spans="2:23" x14ac:dyDescent="0.25">
      <c r="B11103" s="145"/>
      <c r="C11103" s="31"/>
      <c r="D11103" s="31"/>
      <c r="E11103" s="43"/>
      <c r="F11103" s="42"/>
      <c r="G11103" s="83"/>
      <c r="H11103" s="31"/>
      <c r="I11103" s="31"/>
      <c r="J11103" s="83"/>
      <c r="K11103" s="31"/>
      <c r="L11103" s="31"/>
      <c r="M11103" s="168"/>
      <c r="N11103" s="147"/>
      <c r="O11103" s="105"/>
      <c r="P11103" s="42"/>
      <c r="Q11103" s="31"/>
      <c r="R11103" s="83"/>
      <c r="S11103" s="31"/>
      <c r="T11103" s="31"/>
      <c r="U11103" s="168"/>
      <c r="V11103" s="149"/>
      <c r="W11103" s="140" t="str" cm="1">
        <f t="array" ref="W11103">IF(SUM(LEN(B11103:V11103))=0,"",IF(OR(OR(ISBLANK(F11103),SUM(LEN(C11103),LEN(D11103))=0),AND(NOT(E11103="Unknown"),ISBLANK(J11103)),AND(NOT(O11103="Unknown"),ISBLANK(R11103))),"Missing Information", INDEX(Table15[Entire Service Line Classification], MATCH(SUMIFS(Table15[Unique ID],Table15[System-Owned Portion],E11103,Table15[If Material Anything Other than "Lead" in Column E,Was Material Ever Previously Lead?],G11103,Table15[Customer-Owned Portion],O11103),Table15[Unique ID],0),0)))</f>
        <v/>
      </c>
    </row>
    <row r="11104" spans="2:23" x14ac:dyDescent="0.25">
      <c r="B11104" s="145"/>
      <c r="C11104" s="31"/>
      <c r="D11104" s="31"/>
      <c r="E11104" s="43"/>
      <c r="F11104" s="42"/>
      <c r="G11104" s="83"/>
      <c r="H11104" s="31"/>
      <c r="I11104" s="31"/>
      <c r="J11104" s="83"/>
      <c r="K11104" s="31"/>
      <c r="L11104" s="31"/>
      <c r="M11104" s="168"/>
      <c r="N11104" s="147"/>
      <c r="O11104" s="105"/>
      <c r="P11104" s="42"/>
      <c r="Q11104" s="31"/>
      <c r="R11104" s="83"/>
      <c r="S11104" s="31"/>
      <c r="T11104" s="31"/>
      <c r="U11104" s="168"/>
      <c r="V11104" s="149"/>
      <c r="W11104" s="140" t="str" cm="1">
        <f t="array" ref="W11104">IF(SUM(LEN(B11104:V11104))=0,"",IF(OR(OR(ISBLANK(F11104),SUM(LEN(C11104),LEN(D11104))=0),AND(NOT(E11104="Unknown"),ISBLANK(J11104)),AND(NOT(O11104="Unknown"),ISBLANK(R11104))),"Missing Information", INDEX(Table15[Entire Service Line Classification], MATCH(SUMIFS(Table15[Unique ID],Table15[System-Owned Portion],E11104,Table15[If Material Anything Other than "Lead" in Column E,Was Material Ever Previously Lead?],G11104,Table15[Customer-Owned Portion],O11104),Table15[Unique ID],0),0)))</f>
        <v/>
      </c>
    </row>
    <row r="11105" spans="2:23" x14ac:dyDescent="0.25">
      <c r="B11105" s="145"/>
      <c r="C11105" s="31"/>
      <c r="D11105" s="31"/>
      <c r="E11105" s="43"/>
      <c r="F11105" s="42"/>
      <c r="G11105" s="83"/>
      <c r="H11105" s="31"/>
      <c r="I11105" s="31"/>
      <c r="J11105" s="83"/>
      <c r="K11105" s="31"/>
      <c r="L11105" s="31"/>
      <c r="M11105" s="168"/>
      <c r="N11105" s="147"/>
      <c r="O11105" s="105"/>
      <c r="P11105" s="42"/>
      <c r="Q11105" s="31"/>
      <c r="R11105" s="83"/>
      <c r="S11105" s="31"/>
      <c r="T11105" s="31"/>
      <c r="U11105" s="168"/>
      <c r="V11105" s="149"/>
      <c r="W11105" s="140" t="str" cm="1">
        <f t="array" ref="W11105">IF(SUM(LEN(B11105:V11105))=0,"",IF(OR(OR(ISBLANK(F11105),SUM(LEN(C11105),LEN(D11105))=0),AND(NOT(E11105="Unknown"),ISBLANK(J11105)),AND(NOT(O11105="Unknown"),ISBLANK(R11105))),"Missing Information", INDEX(Table15[Entire Service Line Classification], MATCH(SUMIFS(Table15[Unique ID],Table15[System-Owned Portion],E11105,Table15[If Material Anything Other than "Lead" in Column E,Was Material Ever Previously Lead?],G11105,Table15[Customer-Owned Portion],O11105),Table15[Unique ID],0),0)))</f>
        <v/>
      </c>
    </row>
    <row r="11106" spans="2:23" x14ac:dyDescent="0.25">
      <c r="B11106" s="145"/>
      <c r="C11106" s="31"/>
      <c r="D11106" s="31"/>
      <c r="E11106" s="43"/>
      <c r="F11106" s="42"/>
      <c r="G11106" s="83"/>
      <c r="H11106" s="31"/>
      <c r="I11106" s="31"/>
      <c r="J11106" s="83"/>
      <c r="K11106" s="31"/>
      <c r="L11106" s="31"/>
      <c r="M11106" s="168"/>
      <c r="N11106" s="147"/>
      <c r="O11106" s="105"/>
      <c r="P11106" s="42"/>
      <c r="Q11106" s="31"/>
      <c r="R11106" s="83"/>
      <c r="S11106" s="31"/>
      <c r="T11106" s="31"/>
      <c r="U11106" s="168"/>
      <c r="V11106" s="149"/>
      <c r="W11106" s="140" t="str" cm="1">
        <f t="array" ref="W11106">IF(SUM(LEN(B11106:V11106))=0,"",IF(OR(OR(ISBLANK(F11106),SUM(LEN(C11106),LEN(D11106))=0),AND(NOT(E11106="Unknown"),ISBLANK(J11106)),AND(NOT(O11106="Unknown"),ISBLANK(R11106))),"Missing Information", INDEX(Table15[Entire Service Line Classification], MATCH(SUMIFS(Table15[Unique ID],Table15[System-Owned Portion],E11106,Table15[If Material Anything Other than "Lead" in Column E,Was Material Ever Previously Lead?],G11106,Table15[Customer-Owned Portion],O11106),Table15[Unique ID],0),0)))</f>
        <v/>
      </c>
    </row>
    <row r="11107" spans="2:23" x14ac:dyDescent="0.25">
      <c r="B11107" s="145"/>
      <c r="C11107" s="31"/>
      <c r="D11107" s="31"/>
      <c r="E11107" s="43"/>
      <c r="F11107" s="42"/>
      <c r="G11107" s="83"/>
      <c r="H11107" s="31"/>
      <c r="I11107" s="31"/>
      <c r="J11107" s="83"/>
      <c r="K11107" s="31"/>
      <c r="L11107" s="31"/>
      <c r="M11107" s="168"/>
      <c r="N11107" s="147"/>
      <c r="O11107" s="105"/>
      <c r="P11107" s="42"/>
      <c r="Q11107" s="31"/>
      <c r="R11107" s="83"/>
      <c r="S11107" s="31"/>
      <c r="T11107" s="31"/>
      <c r="U11107" s="168"/>
      <c r="V11107" s="149"/>
      <c r="W11107" s="140" t="str" cm="1">
        <f t="array" ref="W11107">IF(SUM(LEN(B11107:V11107))=0,"",IF(OR(OR(ISBLANK(F11107),SUM(LEN(C11107),LEN(D11107))=0),AND(NOT(E11107="Unknown"),ISBLANK(J11107)),AND(NOT(O11107="Unknown"),ISBLANK(R11107))),"Missing Information", INDEX(Table15[Entire Service Line Classification], MATCH(SUMIFS(Table15[Unique ID],Table15[System-Owned Portion],E11107,Table15[If Material Anything Other than "Lead" in Column E,Was Material Ever Previously Lead?],G11107,Table15[Customer-Owned Portion],O11107),Table15[Unique ID],0),0)))</f>
        <v/>
      </c>
    </row>
    <row r="11108" spans="2:23" x14ac:dyDescent="0.25">
      <c r="B11108" s="145"/>
      <c r="C11108" s="31"/>
      <c r="D11108" s="31"/>
      <c r="E11108" s="43"/>
      <c r="F11108" s="42"/>
      <c r="G11108" s="83"/>
      <c r="H11108" s="31"/>
      <c r="I11108" s="31"/>
      <c r="J11108" s="83"/>
      <c r="K11108" s="31"/>
      <c r="L11108" s="31"/>
      <c r="M11108" s="168"/>
      <c r="N11108" s="147"/>
      <c r="O11108" s="105"/>
      <c r="P11108" s="42"/>
      <c r="Q11108" s="31"/>
      <c r="R11108" s="83"/>
      <c r="S11108" s="31"/>
      <c r="T11108" s="31"/>
      <c r="U11108" s="168"/>
      <c r="V11108" s="149"/>
      <c r="W11108" s="140" t="str" cm="1">
        <f t="array" ref="W11108">IF(SUM(LEN(B11108:V11108))=0,"",IF(OR(OR(ISBLANK(F11108),SUM(LEN(C11108),LEN(D11108))=0),AND(NOT(E11108="Unknown"),ISBLANK(J11108)),AND(NOT(O11108="Unknown"),ISBLANK(R11108))),"Missing Information", INDEX(Table15[Entire Service Line Classification], MATCH(SUMIFS(Table15[Unique ID],Table15[System-Owned Portion],E11108,Table15[If Material Anything Other than "Lead" in Column E,Was Material Ever Previously Lead?],G11108,Table15[Customer-Owned Portion],O11108),Table15[Unique ID],0),0)))</f>
        <v/>
      </c>
    </row>
    <row r="11109" spans="2:23" x14ac:dyDescent="0.25">
      <c r="B11109" s="145"/>
      <c r="C11109" s="31"/>
      <c r="D11109" s="31"/>
      <c r="E11109" s="43"/>
      <c r="F11109" s="42"/>
      <c r="G11109" s="83"/>
      <c r="H11109" s="31"/>
      <c r="I11109" s="31"/>
      <c r="J11109" s="83"/>
      <c r="K11109" s="31"/>
      <c r="L11109" s="31"/>
      <c r="M11109" s="168"/>
      <c r="N11109" s="147"/>
      <c r="O11109" s="105"/>
      <c r="P11109" s="42"/>
      <c r="Q11109" s="31"/>
      <c r="R11109" s="83"/>
      <c r="S11109" s="31"/>
      <c r="T11109" s="31"/>
      <c r="U11109" s="168"/>
      <c r="V11109" s="149"/>
      <c r="W11109" s="140" t="str" cm="1">
        <f t="array" ref="W11109">IF(SUM(LEN(B11109:V11109))=0,"",IF(OR(OR(ISBLANK(F11109),SUM(LEN(C11109),LEN(D11109))=0),AND(NOT(E11109="Unknown"),ISBLANK(J11109)),AND(NOT(O11109="Unknown"),ISBLANK(R11109))),"Missing Information", INDEX(Table15[Entire Service Line Classification], MATCH(SUMIFS(Table15[Unique ID],Table15[System-Owned Portion],E11109,Table15[If Material Anything Other than "Lead" in Column E,Was Material Ever Previously Lead?],G11109,Table15[Customer-Owned Portion],O11109),Table15[Unique ID],0),0)))</f>
        <v/>
      </c>
    </row>
    <row r="11110" spans="2:23" x14ac:dyDescent="0.25">
      <c r="B11110" s="145"/>
      <c r="C11110" s="31"/>
      <c r="D11110" s="31"/>
      <c r="E11110" s="43"/>
      <c r="F11110" s="42"/>
      <c r="G11110" s="83"/>
      <c r="H11110" s="31"/>
      <c r="I11110" s="31"/>
      <c r="J11110" s="83"/>
      <c r="K11110" s="31"/>
      <c r="L11110" s="31"/>
      <c r="M11110" s="168"/>
      <c r="N11110" s="147"/>
      <c r="O11110" s="105"/>
      <c r="P11110" s="42"/>
      <c r="Q11110" s="31"/>
      <c r="R11110" s="83"/>
      <c r="S11110" s="31"/>
      <c r="T11110" s="31"/>
      <c r="U11110" s="168"/>
      <c r="V11110" s="149"/>
      <c r="W11110" s="140" t="str" cm="1">
        <f t="array" ref="W11110">IF(SUM(LEN(B11110:V11110))=0,"",IF(OR(OR(ISBLANK(F11110),SUM(LEN(C11110),LEN(D11110))=0),AND(NOT(E11110="Unknown"),ISBLANK(J11110)),AND(NOT(O11110="Unknown"),ISBLANK(R11110))),"Missing Information", INDEX(Table15[Entire Service Line Classification], MATCH(SUMIFS(Table15[Unique ID],Table15[System-Owned Portion],E11110,Table15[If Material Anything Other than "Lead" in Column E,Was Material Ever Previously Lead?],G11110,Table15[Customer-Owned Portion],O11110),Table15[Unique ID],0),0)))</f>
        <v/>
      </c>
    </row>
    <row r="11111" spans="2:23" x14ac:dyDescent="0.25">
      <c r="B11111" s="145"/>
      <c r="C11111" s="31"/>
      <c r="D11111" s="31"/>
      <c r="E11111" s="43"/>
      <c r="F11111" s="42"/>
      <c r="G11111" s="83"/>
      <c r="H11111" s="31"/>
      <c r="I11111" s="31"/>
      <c r="J11111" s="83"/>
      <c r="K11111" s="31"/>
      <c r="L11111" s="31"/>
      <c r="M11111" s="168"/>
      <c r="N11111" s="147"/>
      <c r="O11111" s="105"/>
      <c r="P11111" s="42"/>
      <c r="Q11111" s="31"/>
      <c r="R11111" s="83"/>
      <c r="S11111" s="31"/>
      <c r="T11111" s="31"/>
      <c r="U11111" s="168"/>
      <c r="V11111" s="149"/>
      <c r="W11111" s="140" t="str" cm="1">
        <f t="array" ref="W11111">IF(SUM(LEN(B11111:V11111))=0,"",IF(OR(OR(ISBLANK(F11111),SUM(LEN(C11111),LEN(D11111))=0),AND(NOT(E11111="Unknown"),ISBLANK(J11111)),AND(NOT(O11111="Unknown"),ISBLANK(R11111))),"Missing Information", INDEX(Table15[Entire Service Line Classification], MATCH(SUMIFS(Table15[Unique ID],Table15[System-Owned Portion],E11111,Table15[If Material Anything Other than "Lead" in Column E,Was Material Ever Previously Lead?],G11111,Table15[Customer-Owned Portion],O11111),Table15[Unique ID],0),0)))</f>
        <v/>
      </c>
    </row>
    <row r="11112" spans="2:23" x14ac:dyDescent="0.25">
      <c r="B11112" s="145"/>
      <c r="C11112" s="31"/>
      <c r="D11112" s="31"/>
      <c r="E11112" s="43"/>
      <c r="F11112" s="42"/>
      <c r="G11112" s="83"/>
      <c r="H11112" s="31"/>
      <c r="I11112" s="31"/>
      <c r="J11112" s="83"/>
      <c r="K11112" s="31"/>
      <c r="L11112" s="31"/>
      <c r="M11112" s="168"/>
      <c r="N11112" s="147"/>
      <c r="O11112" s="105"/>
      <c r="P11112" s="42"/>
      <c r="Q11112" s="31"/>
      <c r="R11112" s="83"/>
      <c r="S11112" s="31"/>
      <c r="T11112" s="31"/>
      <c r="U11112" s="168"/>
      <c r="V11112" s="149"/>
      <c r="W11112" s="140" t="str" cm="1">
        <f t="array" ref="W11112">IF(SUM(LEN(B11112:V11112))=0,"",IF(OR(OR(ISBLANK(F11112),SUM(LEN(C11112),LEN(D11112))=0),AND(NOT(E11112="Unknown"),ISBLANK(J11112)),AND(NOT(O11112="Unknown"),ISBLANK(R11112))),"Missing Information", INDEX(Table15[Entire Service Line Classification], MATCH(SUMIFS(Table15[Unique ID],Table15[System-Owned Portion],E11112,Table15[If Material Anything Other than "Lead" in Column E,Was Material Ever Previously Lead?],G11112,Table15[Customer-Owned Portion],O11112),Table15[Unique ID],0),0)))</f>
        <v/>
      </c>
    </row>
    <row r="11113" spans="2:23" x14ac:dyDescent="0.25">
      <c r="B11113" s="145"/>
      <c r="C11113" s="31"/>
      <c r="D11113" s="31"/>
      <c r="E11113" s="43"/>
      <c r="F11113" s="42"/>
      <c r="G11113" s="83"/>
      <c r="H11113" s="31"/>
      <c r="I11113" s="31"/>
      <c r="J11113" s="83"/>
      <c r="K11113" s="31"/>
      <c r="L11113" s="31"/>
      <c r="M11113" s="168"/>
      <c r="N11113" s="147"/>
      <c r="O11113" s="105"/>
      <c r="P11113" s="42"/>
      <c r="Q11113" s="31"/>
      <c r="R11113" s="83"/>
      <c r="S11113" s="31"/>
      <c r="T11113" s="31"/>
      <c r="U11113" s="168"/>
      <c r="V11113" s="149"/>
      <c r="W11113" s="140" t="str" cm="1">
        <f t="array" ref="W11113">IF(SUM(LEN(B11113:V11113))=0,"",IF(OR(OR(ISBLANK(F11113),SUM(LEN(C11113),LEN(D11113))=0),AND(NOT(E11113="Unknown"),ISBLANK(J11113)),AND(NOT(O11113="Unknown"),ISBLANK(R11113))),"Missing Information", INDEX(Table15[Entire Service Line Classification], MATCH(SUMIFS(Table15[Unique ID],Table15[System-Owned Portion],E11113,Table15[If Material Anything Other than "Lead" in Column E,Was Material Ever Previously Lead?],G11113,Table15[Customer-Owned Portion],O11113),Table15[Unique ID],0),0)))</f>
        <v/>
      </c>
    </row>
    <row r="11114" spans="2:23" x14ac:dyDescent="0.25">
      <c r="B11114" s="145"/>
      <c r="C11114" s="31"/>
      <c r="D11114" s="31"/>
      <c r="E11114" s="43"/>
      <c r="F11114" s="42"/>
      <c r="G11114" s="83"/>
      <c r="H11114" s="31"/>
      <c r="I11114" s="31"/>
      <c r="J11114" s="83"/>
      <c r="K11114" s="31"/>
      <c r="L11114" s="31"/>
      <c r="M11114" s="168"/>
      <c r="N11114" s="147"/>
      <c r="O11114" s="105"/>
      <c r="P11114" s="42"/>
      <c r="Q11114" s="31"/>
      <c r="R11114" s="83"/>
      <c r="S11114" s="31"/>
      <c r="T11114" s="31"/>
      <c r="U11114" s="168"/>
      <c r="V11114" s="149"/>
      <c r="W11114" s="140" t="str" cm="1">
        <f t="array" ref="W11114">IF(SUM(LEN(B11114:V11114))=0,"",IF(OR(OR(ISBLANK(F11114),SUM(LEN(C11114),LEN(D11114))=0),AND(NOT(E11114="Unknown"),ISBLANK(J11114)),AND(NOT(O11114="Unknown"),ISBLANK(R11114))),"Missing Information", INDEX(Table15[Entire Service Line Classification], MATCH(SUMIFS(Table15[Unique ID],Table15[System-Owned Portion],E11114,Table15[If Material Anything Other than "Lead" in Column E,Was Material Ever Previously Lead?],G11114,Table15[Customer-Owned Portion],O11114),Table15[Unique ID],0),0)))</f>
        <v/>
      </c>
    </row>
    <row r="11115" spans="2:23" x14ac:dyDescent="0.25">
      <c r="B11115" s="145"/>
      <c r="C11115" s="31"/>
      <c r="D11115" s="31"/>
      <c r="E11115" s="43"/>
      <c r="F11115" s="42"/>
      <c r="G11115" s="83"/>
      <c r="H11115" s="31"/>
      <c r="I11115" s="31"/>
      <c r="J11115" s="83"/>
      <c r="K11115" s="31"/>
      <c r="L11115" s="31"/>
      <c r="M11115" s="168"/>
      <c r="N11115" s="147"/>
      <c r="O11115" s="105"/>
      <c r="P11115" s="42"/>
      <c r="Q11115" s="31"/>
      <c r="R11115" s="83"/>
      <c r="S11115" s="31"/>
      <c r="T11115" s="31"/>
      <c r="U11115" s="168"/>
      <c r="V11115" s="149"/>
      <c r="W11115" s="140" t="str" cm="1">
        <f t="array" ref="W11115">IF(SUM(LEN(B11115:V11115))=0,"",IF(OR(OR(ISBLANK(F11115),SUM(LEN(C11115),LEN(D11115))=0),AND(NOT(E11115="Unknown"),ISBLANK(J11115)),AND(NOT(O11115="Unknown"),ISBLANK(R11115))),"Missing Information", INDEX(Table15[Entire Service Line Classification], MATCH(SUMIFS(Table15[Unique ID],Table15[System-Owned Portion],E11115,Table15[If Material Anything Other than "Lead" in Column E,Was Material Ever Previously Lead?],G11115,Table15[Customer-Owned Portion],O11115),Table15[Unique ID],0),0)))</f>
        <v/>
      </c>
    </row>
    <row r="11116" spans="2:23" x14ac:dyDescent="0.25">
      <c r="B11116" s="145"/>
      <c r="C11116" s="31"/>
      <c r="D11116" s="31"/>
      <c r="E11116" s="43"/>
      <c r="F11116" s="42"/>
      <c r="G11116" s="83"/>
      <c r="H11116" s="31"/>
      <c r="I11116" s="31"/>
      <c r="J11116" s="83"/>
      <c r="K11116" s="31"/>
      <c r="L11116" s="31"/>
      <c r="M11116" s="168"/>
      <c r="N11116" s="147"/>
      <c r="O11116" s="105"/>
      <c r="P11116" s="42"/>
      <c r="Q11116" s="31"/>
      <c r="R11116" s="83"/>
      <c r="S11116" s="31"/>
      <c r="T11116" s="31"/>
      <c r="U11116" s="168"/>
      <c r="V11116" s="149"/>
      <c r="W11116" s="140" t="str" cm="1">
        <f t="array" ref="W11116">IF(SUM(LEN(B11116:V11116))=0,"",IF(OR(OR(ISBLANK(F11116),SUM(LEN(C11116),LEN(D11116))=0),AND(NOT(E11116="Unknown"),ISBLANK(J11116)),AND(NOT(O11116="Unknown"),ISBLANK(R11116))),"Missing Information", INDEX(Table15[Entire Service Line Classification], MATCH(SUMIFS(Table15[Unique ID],Table15[System-Owned Portion],E11116,Table15[If Material Anything Other than "Lead" in Column E,Was Material Ever Previously Lead?],G11116,Table15[Customer-Owned Portion],O11116),Table15[Unique ID],0),0)))</f>
        <v/>
      </c>
    </row>
    <row r="11117" spans="2:23" x14ac:dyDescent="0.25">
      <c r="B11117" s="145"/>
      <c r="C11117" s="31"/>
      <c r="D11117" s="31"/>
      <c r="E11117" s="43"/>
      <c r="F11117" s="42"/>
      <c r="G11117" s="83"/>
      <c r="H11117" s="31"/>
      <c r="I11117" s="31"/>
      <c r="J11117" s="83"/>
      <c r="K11117" s="31"/>
      <c r="L11117" s="31"/>
      <c r="M11117" s="168"/>
      <c r="N11117" s="147"/>
      <c r="O11117" s="105"/>
      <c r="P11117" s="42"/>
      <c r="Q11117" s="31"/>
      <c r="R11117" s="83"/>
      <c r="S11117" s="31"/>
      <c r="T11117" s="31"/>
      <c r="U11117" s="168"/>
      <c r="V11117" s="149"/>
      <c r="W11117" s="140" t="str" cm="1">
        <f t="array" ref="W11117">IF(SUM(LEN(B11117:V11117))=0,"",IF(OR(OR(ISBLANK(F11117),SUM(LEN(C11117),LEN(D11117))=0),AND(NOT(E11117="Unknown"),ISBLANK(J11117)),AND(NOT(O11117="Unknown"),ISBLANK(R11117))),"Missing Information", INDEX(Table15[Entire Service Line Classification], MATCH(SUMIFS(Table15[Unique ID],Table15[System-Owned Portion],E11117,Table15[If Material Anything Other than "Lead" in Column E,Was Material Ever Previously Lead?],G11117,Table15[Customer-Owned Portion],O11117),Table15[Unique ID],0),0)))</f>
        <v/>
      </c>
    </row>
    <row r="11118" spans="2:23" x14ac:dyDescent="0.25">
      <c r="B11118" s="145"/>
      <c r="C11118" s="31"/>
      <c r="D11118" s="31"/>
      <c r="E11118" s="43"/>
      <c r="F11118" s="42"/>
      <c r="G11118" s="83"/>
      <c r="H11118" s="31"/>
      <c r="I11118" s="31"/>
      <c r="J11118" s="83"/>
      <c r="K11118" s="31"/>
      <c r="L11118" s="31"/>
      <c r="M11118" s="168"/>
      <c r="N11118" s="147"/>
      <c r="O11118" s="105"/>
      <c r="P11118" s="42"/>
      <c r="Q11118" s="31"/>
      <c r="R11118" s="83"/>
      <c r="S11118" s="31"/>
      <c r="T11118" s="31"/>
      <c r="U11118" s="168"/>
      <c r="V11118" s="149"/>
      <c r="W11118" s="140" t="str" cm="1">
        <f t="array" ref="W11118">IF(SUM(LEN(B11118:V11118))=0,"",IF(OR(OR(ISBLANK(F11118),SUM(LEN(C11118),LEN(D11118))=0),AND(NOT(E11118="Unknown"),ISBLANK(J11118)),AND(NOT(O11118="Unknown"),ISBLANK(R11118))),"Missing Information", INDEX(Table15[Entire Service Line Classification], MATCH(SUMIFS(Table15[Unique ID],Table15[System-Owned Portion],E11118,Table15[If Material Anything Other than "Lead" in Column E,Was Material Ever Previously Lead?],G11118,Table15[Customer-Owned Portion],O11118),Table15[Unique ID],0),0)))</f>
        <v/>
      </c>
    </row>
    <row r="11119" spans="2:23" x14ac:dyDescent="0.25">
      <c r="B11119" s="145"/>
      <c r="C11119" s="31"/>
      <c r="D11119" s="31"/>
      <c r="E11119" s="43"/>
      <c r="F11119" s="42"/>
      <c r="G11119" s="83"/>
      <c r="H11119" s="31"/>
      <c r="I11119" s="31"/>
      <c r="J11119" s="83"/>
      <c r="K11119" s="31"/>
      <c r="L11119" s="31"/>
      <c r="M11119" s="168"/>
      <c r="N11119" s="147"/>
      <c r="O11119" s="105"/>
      <c r="P11119" s="42"/>
      <c r="Q11119" s="31"/>
      <c r="R11119" s="83"/>
      <c r="S11119" s="31"/>
      <c r="T11119" s="31"/>
      <c r="U11119" s="168"/>
      <c r="V11119" s="149"/>
      <c r="W11119" s="140" t="str" cm="1">
        <f t="array" ref="W11119">IF(SUM(LEN(B11119:V11119))=0,"",IF(OR(OR(ISBLANK(F11119),SUM(LEN(C11119),LEN(D11119))=0),AND(NOT(E11119="Unknown"),ISBLANK(J11119)),AND(NOT(O11119="Unknown"),ISBLANK(R11119))),"Missing Information", INDEX(Table15[Entire Service Line Classification], MATCH(SUMIFS(Table15[Unique ID],Table15[System-Owned Portion],E11119,Table15[If Material Anything Other than "Lead" in Column E,Was Material Ever Previously Lead?],G11119,Table15[Customer-Owned Portion],O11119),Table15[Unique ID],0),0)))</f>
        <v/>
      </c>
    </row>
    <row r="11120" spans="2:23" x14ac:dyDescent="0.25">
      <c r="B11120" s="145"/>
      <c r="C11120" s="31"/>
      <c r="D11120" s="31"/>
      <c r="E11120" s="43"/>
      <c r="F11120" s="42"/>
      <c r="G11120" s="83"/>
      <c r="H11120" s="31"/>
      <c r="I11120" s="31"/>
      <c r="J11120" s="83"/>
      <c r="K11120" s="31"/>
      <c r="L11120" s="31"/>
      <c r="M11120" s="168"/>
      <c r="N11120" s="147"/>
      <c r="O11120" s="105"/>
      <c r="P11120" s="42"/>
      <c r="Q11120" s="31"/>
      <c r="R11120" s="83"/>
      <c r="S11120" s="31"/>
      <c r="T11120" s="31"/>
      <c r="U11120" s="168"/>
      <c r="V11120" s="149"/>
      <c r="W11120" s="140" t="str" cm="1">
        <f t="array" ref="W11120">IF(SUM(LEN(B11120:V11120))=0,"",IF(OR(OR(ISBLANK(F11120),SUM(LEN(C11120),LEN(D11120))=0),AND(NOT(E11120="Unknown"),ISBLANK(J11120)),AND(NOT(O11120="Unknown"),ISBLANK(R11120))),"Missing Information", INDEX(Table15[Entire Service Line Classification], MATCH(SUMIFS(Table15[Unique ID],Table15[System-Owned Portion],E11120,Table15[If Material Anything Other than "Lead" in Column E,Was Material Ever Previously Lead?],G11120,Table15[Customer-Owned Portion],O11120),Table15[Unique ID],0),0)))</f>
        <v/>
      </c>
    </row>
    <row r="11121" spans="2:23" x14ac:dyDescent="0.25">
      <c r="B11121" s="145"/>
      <c r="C11121" s="31"/>
      <c r="D11121" s="31"/>
      <c r="E11121" s="43"/>
      <c r="F11121" s="42"/>
      <c r="G11121" s="83"/>
      <c r="H11121" s="31"/>
      <c r="I11121" s="31"/>
      <c r="J11121" s="83"/>
      <c r="K11121" s="31"/>
      <c r="L11121" s="31"/>
      <c r="M11121" s="168"/>
      <c r="N11121" s="147"/>
      <c r="O11121" s="105"/>
      <c r="P11121" s="42"/>
      <c r="Q11121" s="31"/>
      <c r="R11121" s="83"/>
      <c r="S11121" s="31"/>
      <c r="T11121" s="31"/>
      <c r="U11121" s="168"/>
      <c r="V11121" s="149"/>
      <c r="W11121" s="140" t="str" cm="1">
        <f t="array" ref="W11121">IF(SUM(LEN(B11121:V11121))=0,"",IF(OR(OR(ISBLANK(F11121),SUM(LEN(C11121),LEN(D11121))=0),AND(NOT(E11121="Unknown"),ISBLANK(J11121)),AND(NOT(O11121="Unknown"),ISBLANK(R11121))),"Missing Information", INDEX(Table15[Entire Service Line Classification], MATCH(SUMIFS(Table15[Unique ID],Table15[System-Owned Portion],E11121,Table15[If Material Anything Other than "Lead" in Column E,Was Material Ever Previously Lead?],G11121,Table15[Customer-Owned Portion],O11121),Table15[Unique ID],0),0)))</f>
        <v/>
      </c>
    </row>
    <row r="11122" spans="2:23" x14ac:dyDescent="0.25">
      <c r="B11122" s="145"/>
      <c r="C11122" s="31"/>
      <c r="D11122" s="31"/>
      <c r="E11122" s="43"/>
      <c r="F11122" s="42"/>
      <c r="G11122" s="83"/>
      <c r="H11122" s="31"/>
      <c r="I11122" s="31"/>
      <c r="J11122" s="83"/>
      <c r="K11122" s="31"/>
      <c r="L11122" s="31"/>
      <c r="M11122" s="168"/>
      <c r="N11122" s="147"/>
      <c r="O11122" s="105"/>
      <c r="P11122" s="42"/>
      <c r="Q11122" s="31"/>
      <c r="R11122" s="83"/>
      <c r="S11122" s="31"/>
      <c r="T11122" s="31"/>
      <c r="U11122" s="168"/>
      <c r="V11122" s="149"/>
      <c r="W11122" s="140" t="str" cm="1">
        <f t="array" ref="W11122">IF(SUM(LEN(B11122:V11122))=0,"",IF(OR(OR(ISBLANK(F11122),SUM(LEN(C11122),LEN(D11122))=0),AND(NOT(E11122="Unknown"),ISBLANK(J11122)),AND(NOT(O11122="Unknown"),ISBLANK(R11122))),"Missing Information", INDEX(Table15[Entire Service Line Classification], MATCH(SUMIFS(Table15[Unique ID],Table15[System-Owned Portion],E11122,Table15[If Material Anything Other than "Lead" in Column E,Was Material Ever Previously Lead?],G11122,Table15[Customer-Owned Portion],O11122),Table15[Unique ID],0),0)))</f>
        <v/>
      </c>
    </row>
    <row r="11123" spans="2:23" x14ac:dyDescent="0.25">
      <c r="B11123" s="145"/>
      <c r="C11123" s="31"/>
      <c r="D11123" s="31"/>
      <c r="E11123" s="43"/>
      <c r="F11123" s="42"/>
      <c r="G11123" s="83"/>
      <c r="H11123" s="31"/>
      <c r="I11123" s="31"/>
      <c r="J11123" s="83"/>
      <c r="K11123" s="31"/>
      <c r="L11123" s="31"/>
      <c r="M11123" s="168"/>
      <c r="N11123" s="147"/>
      <c r="O11123" s="105"/>
      <c r="P11123" s="42"/>
      <c r="Q11123" s="31"/>
      <c r="R11123" s="83"/>
      <c r="S11123" s="31"/>
      <c r="T11123" s="31"/>
      <c r="U11123" s="168"/>
      <c r="V11123" s="149"/>
      <c r="W11123" s="140" t="str" cm="1">
        <f t="array" ref="W11123">IF(SUM(LEN(B11123:V11123))=0,"",IF(OR(OR(ISBLANK(F11123),SUM(LEN(C11123),LEN(D11123))=0),AND(NOT(E11123="Unknown"),ISBLANK(J11123)),AND(NOT(O11123="Unknown"),ISBLANK(R11123))),"Missing Information", INDEX(Table15[Entire Service Line Classification], MATCH(SUMIFS(Table15[Unique ID],Table15[System-Owned Portion],E11123,Table15[If Material Anything Other than "Lead" in Column E,Was Material Ever Previously Lead?],G11123,Table15[Customer-Owned Portion],O11123),Table15[Unique ID],0),0)))</f>
        <v/>
      </c>
    </row>
    <row r="11124" spans="2:23" x14ac:dyDescent="0.25">
      <c r="B11124" s="145"/>
      <c r="C11124" s="31"/>
      <c r="D11124" s="31"/>
      <c r="E11124" s="43"/>
      <c r="F11124" s="42"/>
      <c r="G11124" s="83"/>
      <c r="H11124" s="31"/>
      <c r="I11124" s="31"/>
      <c r="J11124" s="83"/>
      <c r="K11124" s="31"/>
      <c r="L11124" s="31"/>
      <c r="M11124" s="168"/>
      <c r="N11124" s="147"/>
      <c r="O11124" s="105"/>
      <c r="P11124" s="42"/>
      <c r="Q11124" s="31"/>
      <c r="R11124" s="83"/>
      <c r="S11124" s="31"/>
      <c r="T11124" s="31"/>
      <c r="U11124" s="168"/>
      <c r="V11124" s="149"/>
      <c r="W11124" s="140" t="str" cm="1">
        <f t="array" ref="W11124">IF(SUM(LEN(B11124:V11124))=0,"",IF(OR(OR(ISBLANK(F11124),SUM(LEN(C11124),LEN(D11124))=0),AND(NOT(E11124="Unknown"),ISBLANK(J11124)),AND(NOT(O11124="Unknown"),ISBLANK(R11124))),"Missing Information", INDEX(Table15[Entire Service Line Classification], MATCH(SUMIFS(Table15[Unique ID],Table15[System-Owned Portion],E11124,Table15[If Material Anything Other than "Lead" in Column E,Was Material Ever Previously Lead?],G11124,Table15[Customer-Owned Portion],O11124),Table15[Unique ID],0),0)))</f>
        <v/>
      </c>
    </row>
    <row r="11125" spans="2:23" x14ac:dyDescent="0.25">
      <c r="B11125" s="145"/>
      <c r="C11125" s="31"/>
      <c r="D11125" s="31"/>
      <c r="E11125" s="43"/>
      <c r="F11125" s="42"/>
      <c r="G11125" s="83"/>
      <c r="H11125" s="31"/>
      <c r="I11125" s="31"/>
      <c r="J11125" s="83"/>
      <c r="K11125" s="31"/>
      <c r="L11125" s="31"/>
      <c r="M11125" s="168"/>
      <c r="N11125" s="147"/>
      <c r="O11125" s="105"/>
      <c r="P11125" s="42"/>
      <c r="Q11125" s="31"/>
      <c r="R11125" s="83"/>
      <c r="S11125" s="31"/>
      <c r="T11125" s="31"/>
      <c r="U11125" s="168"/>
      <c r="V11125" s="149"/>
      <c r="W11125" s="140" t="str" cm="1">
        <f t="array" ref="W11125">IF(SUM(LEN(B11125:V11125))=0,"",IF(OR(OR(ISBLANK(F11125),SUM(LEN(C11125),LEN(D11125))=0),AND(NOT(E11125="Unknown"),ISBLANK(J11125)),AND(NOT(O11125="Unknown"),ISBLANK(R11125))),"Missing Information", INDEX(Table15[Entire Service Line Classification], MATCH(SUMIFS(Table15[Unique ID],Table15[System-Owned Portion],E11125,Table15[If Material Anything Other than "Lead" in Column E,Was Material Ever Previously Lead?],G11125,Table15[Customer-Owned Portion],O11125),Table15[Unique ID],0),0)))</f>
        <v/>
      </c>
    </row>
    <row r="11126" spans="2:23" x14ac:dyDescent="0.25">
      <c r="B11126" s="145"/>
      <c r="C11126" s="31"/>
      <c r="D11126" s="31"/>
      <c r="E11126" s="43"/>
      <c r="F11126" s="42"/>
      <c r="G11126" s="83"/>
      <c r="H11126" s="31"/>
      <c r="I11126" s="31"/>
      <c r="J11126" s="83"/>
      <c r="K11126" s="31"/>
      <c r="L11126" s="31"/>
      <c r="M11126" s="168"/>
      <c r="N11126" s="147"/>
      <c r="O11126" s="105"/>
      <c r="P11126" s="42"/>
      <c r="Q11126" s="31"/>
      <c r="R11126" s="83"/>
      <c r="S11126" s="31"/>
      <c r="T11126" s="31"/>
      <c r="U11126" s="168"/>
      <c r="V11126" s="149"/>
      <c r="W11126" s="140" t="str" cm="1">
        <f t="array" ref="W11126">IF(SUM(LEN(B11126:V11126))=0,"",IF(OR(OR(ISBLANK(F11126),SUM(LEN(C11126),LEN(D11126))=0),AND(NOT(E11126="Unknown"),ISBLANK(J11126)),AND(NOT(O11126="Unknown"),ISBLANK(R11126))),"Missing Information", INDEX(Table15[Entire Service Line Classification], MATCH(SUMIFS(Table15[Unique ID],Table15[System-Owned Portion],E11126,Table15[If Material Anything Other than "Lead" in Column E,Was Material Ever Previously Lead?],G11126,Table15[Customer-Owned Portion],O11126),Table15[Unique ID],0),0)))</f>
        <v/>
      </c>
    </row>
    <row r="11127" spans="2:23" x14ac:dyDescent="0.25">
      <c r="B11127" s="145"/>
      <c r="C11127" s="31"/>
      <c r="D11127" s="31"/>
      <c r="E11127" s="43"/>
      <c r="F11127" s="42"/>
      <c r="G11127" s="83"/>
      <c r="H11127" s="31"/>
      <c r="I11127" s="31"/>
      <c r="J11127" s="83"/>
      <c r="K11127" s="31"/>
      <c r="L11127" s="31"/>
      <c r="M11127" s="168"/>
      <c r="N11127" s="147"/>
      <c r="O11127" s="105"/>
      <c r="P11127" s="42"/>
      <c r="Q11127" s="31"/>
      <c r="R11127" s="83"/>
      <c r="S11127" s="31"/>
      <c r="T11127" s="31"/>
      <c r="U11127" s="168"/>
      <c r="V11127" s="149"/>
      <c r="W11127" s="140" t="str" cm="1">
        <f t="array" ref="W11127">IF(SUM(LEN(B11127:V11127))=0,"",IF(OR(OR(ISBLANK(F11127),SUM(LEN(C11127),LEN(D11127))=0),AND(NOT(E11127="Unknown"),ISBLANK(J11127)),AND(NOT(O11127="Unknown"),ISBLANK(R11127))),"Missing Information", INDEX(Table15[Entire Service Line Classification], MATCH(SUMIFS(Table15[Unique ID],Table15[System-Owned Portion],E11127,Table15[If Material Anything Other than "Lead" in Column E,Was Material Ever Previously Lead?],G11127,Table15[Customer-Owned Portion],O11127),Table15[Unique ID],0),0)))</f>
        <v/>
      </c>
    </row>
    <row r="11128" spans="2:23" x14ac:dyDescent="0.25">
      <c r="B11128" s="145"/>
      <c r="C11128" s="31"/>
      <c r="D11128" s="31"/>
      <c r="E11128" s="43"/>
      <c r="F11128" s="42"/>
      <c r="G11128" s="83"/>
      <c r="H11128" s="31"/>
      <c r="I11128" s="31"/>
      <c r="J11128" s="83"/>
      <c r="K11128" s="31"/>
      <c r="L11128" s="31"/>
      <c r="M11128" s="168"/>
      <c r="N11128" s="147"/>
      <c r="O11128" s="105"/>
      <c r="P11128" s="42"/>
      <c r="Q11128" s="31"/>
      <c r="R11128" s="83"/>
      <c r="S11128" s="31"/>
      <c r="T11128" s="31"/>
      <c r="U11128" s="168"/>
      <c r="V11128" s="149"/>
      <c r="W11128" s="140" t="str" cm="1">
        <f t="array" ref="W11128">IF(SUM(LEN(B11128:V11128))=0,"",IF(OR(OR(ISBLANK(F11128),SUM(LEN(C11128),LEN(D11128))=0),AND(NOT(E11128="Unknown"),ISBLANK(J11128)),AND(NOT(O11128="Unknown"),ISBLANK(R11128))),"Missing Information", INDEX(Table15[Entire Service Line Classification], MATCH(SUMIFS(Table15[Unique ID],Table15[System-Owned Portion],E11128,Table15[If Material Anything Other than "Lead" in Column E,Was Material Ever Previously Lead?],G11128,Table15[Customer-Owned Portion],O11128),Table15[Unique ID],0),0)))</f>
        <v/>
      </c>
    </row>
    <row r="11129" spans="2:23" x14ac:dyDescent="0.25">
      <c r="B11129" s="145"/>
      <c r="C11129" s="31"/>
      <c r="D11129" s="31"/>
      <c r="E11129" s="43"/>
      <c r="F11129" s="42"/>
      <c r="G11129" s="83"/>
      <c r="H11129" s="31"/>
      <c r="I11129" s="31"/>
      <c r="J11129" s="83"/>
      <c r="K11129" s="31"/>
      <c r="L11129" s="31"/>
      <c r="M11129" s="168"/>
      <c r="N11129" s="147"/>
      <c r="O11129" s="105"/>
      <c r="P11129" s="42"/>
      <c r="Q11129" s="31"/>
      <c r="R11129" s="83"/>
      <c r="S11129" s="31"/>
      <c r="T11129" s="31"/>
      <c r="U11129" s="168"/>
      <c r="V11129" s="149"/>
      <c r="W11129" s="140" t="str" cm="1">
        <f t="array" ref="W11129">IF(SUM(LEN(B11129:V11129))=0,"",IF(OR(OR(ISBLANK(F11129),SUM(LEN(C11129),LEN(D11129))=0),AND(NOT(E11129="Unknown"),ISBLANK(J11129)),AND(NOT(O11129="Unknown"),ISBLANK(R11129))),"Missing Information", INDEX(Table15[Entire Service Line Classification], MATCH(SUMIFS(Table15[Unique ID],Table15[System-Owned Portion],E11129,Table15[If Material Anything Other than "Lead" in Column E,Was Material Ever Previously Lead?],G11129,Table15[Customer-Owned Portion],O11129),Table15[Unique ID],0),0)))</f>
        <v/>
      </c>
    </row>
    <row r="11130" spans="2:23" x14ac:dyDescent="0.25">
      <c r="B11130" s="145"/>
      <c r="C11130" s="31"/>
      <c r="D11130" s="31"/>
      <c r="E11130" s="43"/>
      <c r="F11130" s="42"/>
      <c r="G11130" s="83"/>
      <c r="H11130" s="31"/>
      <c r="I11130" s="31"/>
      <c r="J11130" s="83"/>
      <c r="K11130" s="31"/>
      <c r="L11130" s="31"/>
      <c r="M11130" s="168"/>
      <c r="N11130" s="147"/>
      <c r="O11130" s="105"/>
      <c r="P11130" s="42"/>
      <c r="Q11130" s="31"/>
      <c r="R11130" s="83"/>
      <c r="S11130" s="31"/>
      <c r="T11130" s="31"/>
      <c r="U11130" s="168"/>
      <c r="V11130" s="149"/>
      <c r="W11130" s="140" t="str" cm="1">
        <f t="array" ref="W11130">IF(SUM(LEN(B11130:V11130))=0,"",IF(OR(OR(ISBLANK(F11130),SUM(LEN(C11130),LEN(D11130))=0),AND(NOT(E11130="Unknown"),ISBLANK(J11130)),AND(NOT(O11130="Unknown"),ISBLANK(R11130))),"Missing Information", INDEX(Table15[Entire Service Line Classification], MATCH(SUMIFS(Table15[Unique ID],Table15[System-Owned Portion],E11130,Table15[If Material Anything Other than "Lead" in Column E,Was Material Ever Previously Lead?],G11130,Table15[Customer-Owned Portion],O11130),Table15[Unique ID],0),0)))</f>
        <v/>
      </c>
    </row>
    <row r="11131" spans="2:23" x14ac:dyDescent="0.25">
      <c r="B11131" s="145"/>
      <c r="C11131" s="31"/>
      <c r="D11131" s="31"/>
      <c r="E11131" s="43"/>
      <c r="F11131" s="42"/>
      <c r="G11131" s="83"/>
      <c r="H11131" s="31"/>
      <c r="I11131" s="31"/>
      <c r="J11131" s="83"/>
      <c r="K11131" s="31"/>
      <c r="L11131" s="31"/>
      <c r="M11131" s="168"/>
      <c r="N11131" s="147"/>
      <c r="O11131" s="105"/>
      <c r="P11131" s="42"/>
      <c r="Q11131" s="31"/>
      <c r="R11131" s="83"/>
      <c r="S11131" s="31"/>
      <c r="T11131" s="31"/>
      <c r="U11131" s="168"/>
      <c r="V11131" s="149"/>
      <c r="W11131" s="140" t="str" cm="1">
        <f t="array" ref="W11131">IF(SUM(LEN(B11131:V11131))=0,"",IF(OR(OR(ISBLANK(F11131),SUM(LEN(C11131),LEN(D11131))=0),AND(NOT(E11131="Unknown"),ISBLANK(J11131)),AND(NOT(O11131="Unknown"),ISBLANK(R11131))),"Missing Information", INDEX(Table15[Entire Service Line Classification], MATCH(SUMIFS(Table15[Unique ID],Table15[System-Owned Portion],E11131,Table15[If Material Anything Other than "Lead" in Column E,Was Material Ever Previously Lead?],G11131,Table15[Customer-Owned Portion],O11131),Table15[Unique ID],0),0)))</f>
        <v/>
      </c>
    </row>
    <row r="11132" spans="2:23" x14ac:dyDescent="0.25">
      <c r="B11132" s="145"/>
      <c r="C11132" s="31"/>
      <c r="D11132" s="31"/>
      <c r="E11132" s="43"/>
      <c r="F11132" s="42"/>
      <c r="G11132" s="83"/>
      <c r="H11132" s="31"/>
      <c r="I11132" s="31"/>
      <c r="J11132" s="83"/>
      <c r="K11132" s="31"/>
      <c r="L11132" s="31"/>
      <c r="M11132" s="168"/>
      <c r="N11132" s="147"/>
      <c r="O11132" s="105"/>
      <c r="P11132" s="42"/>
      <c r="Q11132" s="31"/>
      <c r="R11132" s="83"/>
      <c r="S11132" s="31"/>
      <c r="T11132" s="31"/>
      <c r="U11132" s="168"/>
      <c r="V11132" s="149"/>
      <c r="W11132" s="140" t="str" cm="1">
        <f t="array" ref="W11132">IF(SUM(LEN(B11132:V11132))=0,"",IF(OR(OR(ISBLANK(F11132),SUM(LEN(C11132),LEN(D11132))=0),AND(NOT(E11132="Unknown"),ISBLANK(J11132)),AND(NOT(O11132="Unknown"),ISBLANK(R11132))),"Missing Information", INDEX(Table15[Entire Service Line Classification], MATCH(SUMIFS(Table15[Unique ID],Table15[System-Owned Portion],E11132,Table15[If Material Anything Other than "Lead" in Column E,Was Material Ever Previously Lead?],G11132,Table15[Customer-Owned Portion],O11132),Table15[Unique ID],0),0)))</f>
        <v/>
      </c>
    </row>
    <row r="11133" spans="2:23" x14ac:dyDescent="0.25">
      <c r="B11133" s="145"/>
      <c r="C11133" s="31"/>
      <c r="D11133" s="31"/>
      <c r="E11133" s="43"/>
      <c r="F11133" s="42"/>
      <c r="G11133" s="83"/>
      <c r="H11133" s="31"/>
      <c r="I11133" s="31"/>
      <c r="J11133" s="83"/>
      <c r="K11133" s="31"/>
      <c r="L11133" s="31"/>
      <c r="M11133" s="168"/>
      <c r="N11133" s="147"/>
      <c r="O11133" s="105"/>
      <c r="P11133" s="42"/>
      <c r="Q11133" s="31"/>
      <c r="R11133" s="83"/>
      <c r="S11133" s="31"/>
      <c r="T11133" s="31"/>
      <c r="U11133" s="168"/>
      <c r="V11133" s="149"/>
      <c r="W11133" s="140" t="str" cm="1">
        <f t="array" ref="W11133">IF(SUM(LEN(B11133:V11133))=0,"",IF(OR(OR(ISBLANK(F11133),SUM(LEN(C11133),LEN(D11133))=0),AND(NOT(E11133="Unknown"),ISBLANK(J11133)),AND(NOT(O11133="Unknown"),ISBLANK(R11133))),"Missing Information", INDEX(Table15[Entire Service Line Classification], MATCH(SUMIFS(Table15[Unique ID],Table15[System-Owned Portion],E11133,Table15[If Material Anything Other than "Lead" in Column E,Was Material Ever Previously Lead?],G11133,Table15[Customer-Owned Portion],O11133),Table15[Unique ID],0),0)))</f>
        <v/>
      </c>
    </row>
    <row r="11134" spans="2:23" x14ac:dyDescent="0.25">
      <c r="B11134" s="145"/>
      <c r="C11134" s="31"/>
      <c r="D11134" s="31"/>
      <c r="E11134" s="43"/>
      <c r="F11134" s="42"/>
      <c r="G11134" s="83"/>
      <c r="H11134" s="31"/>
      <c r="I11134" s="31"/>
      <c r="J11134" s="83"/>
      <c r="K11134" s="31"/>
      <c r="L11134" s="31"/>
      <c r="M11134" s="168"/>
      <c r="N11134" s="147"/>
      <c r="O11134" s="105"/>
      <c r="P11134" s="42"/>
      <c r="Q11134" s="31"/>
      <c r="R11134" s="83"/>
      <c r="S11134" s="31"/>
      <c r="T11134" s="31"/>
      <c r="U11134" s="168"/>
      <c r="V11134" s="149"/>
      <c r="W11134" s="140" t="str" cm="1">
        <f t="array" ref="W11134">IF(SUM(LEN(B11134:V11134))=0,"",IF(OR(OR(ISBLANK(F11134),SUM(LEN(C11134),LEN(D11134))=0),AND(NOT(E11134="Unknown"),ISBLANK(J11134)),AND(NOT(O11134="Unknown"),ISBLANK(R11134))),"Missing Information", INDEX(Table15[Entire Service Line Classification], MATCH(SUMIFS(Table15[Unique ID],Table15[System-Owned Portion],E11134,Table15[If Material Anything Other than "Lead" in Column E,Was Material Ever Previously Lead?],G11134,Table15[Customer-Owned Portion],O11134),Table15[Unique ID],0),0)))</f>
        <v/>
      </c>
    </row>
    <row r="11135" spans="2:23" x14ac:dyDescent="0.25">
      <c r="B11135" s="145"/>
      <c r="C11135" s="31"/>
      <c r="D11135" s="31"/>
      <c r="E11135" s="43"/>
      <c r="F11135" s="42"/>
      <c r="G11135" s="83"/>
      <c r="H11135" s="31"/>
      <c r="I11135" s="31"/>
      <c r="J11135" s="83"/>
      <c r="K11135" s="31"/>
      <c r="L11135" s="31"/>
      <c r="M11135" s="168"/>
      <c r="N11135" s="147"/>
      <c r="O11135" s="105"/>
      <c r="P11135" s="42"/>
      <c r="Q11135" s="31"/>
      <c r="R11135" s="83"/>
      <c r="S11135" s="31"/>
      <c r="T11135" s="31"/>
      <c r="U11135" s="168"/>
      <c r="V11135" s="149"/>
      <c r="W11135" s="140" t="str" cm="1">
        <f t="array" ref="W11135">IF(SUM(LEN(B11135:V11135))=0,"",IF(OR(OR(ISBLANK(F11135),SUM(LEN(C11135),LEN(D11135))=0),AND(NOT(E11135="Unknown"),ISBLANK(J11135)),AND(NOT(O11135="Unknown"),ISBLANK(R11135))),"Missing Information", INDEX(Table15[Entire Service Line Classification], MATCH(SUMIFS(Table15[Unique ID],Table15[System-Owned Portion],E11135,Table15[If Material Anything Other than "Lead" in Column E,Was Material Ever Previously Lead?],G11135,Table15[Customer-Owned Portion],O11135),Table15[Unique ID],0),0)))</f>
        <v/>
      </c>
    </row>
    <row r="11136" spans="2:23" x14ac:dyDescent="0.25">
      <c r="B11136" s="145"/>
      <c r="C11136" s="31"/>
      <c r="D11136" s="31"/>
      <c r="E11136" s="43"/>
      <c r="F11136" s="42"/>
      <c r="G11136" s="83"/>
      <c r="H11136" s="31"/>
      <c r="I11136" s="31"/>
      <c r="J11136" s="83"/>
      <c r="K11136" s="31"/>
      <c r="L11136" s="31"/>
      <c r="M11136" s="168"/>
      <c r="N11136" s="147"/>
      <c r="O11136" s="105"/>
      <c r="P11136" s="42"/>
      <c r="Q11136" s="31"/>
      <c r="R11136" s="83"/>
      <c r="S11136" s="31"/>
      <c r="T11136" s="31"/>
      <c r="U11136" s="168"/>
      <c r="V11136" s="149"/>
      <c r="W11136" s="140" t="str" cm="1">
        <f t="array" ref="W11136">IF(SUM(LEN(B11136:V11136))=0,"",IF(OR(OR(ISBLANK(F11136),SUM(LEN(C11136),LEN(D11136))=0),AND(NOT(E11136="Unknown"),ISBLANK(J11136)),AND(NOT(O11136="Unknown"),ISBLANK(R11136))),"Missing Information", INDEX(Table15[Entire Service Line Classification], MATCH(SUMIFS(Table15[Unique ID],Table15[System-Owned Portion],E11136,Table15[If Material Anything Other than "Lead" in Column E,Was Material Ever Previously Lead?],G11136,Table15[Customer-Owned Portion],O11136),Table15[Unique ID],0),0)))</f>
        <v/>
      </c>
    </row>
    <row r="11137" spans="2:23" x14ac:dyDescent="0.25">
      <c r="B11137" s="145"/>
      <c r="C11137" s="31"/>
      <c r="D11137" s="31"/>
      <c r="E11137" s="43"/>
      <c r="F11137" s="42"/>
      <c r="G11137" s="83"/>
      <c r="H11137" s="31"/>
      <c r="I11137" s="31"/>
      <c r="J11137" s="83"/>
      <c r="K11137" s="31"/>
      <c r="L11137" s="31"/>
      <c r="M11137" s="168"/>
      <c r="N11137" s="147"/>
      <c r="O11137" s="105"/>
      <c r="P11137" s="42"/>
      <c r="Q11137" s="31"/>
      <c r="R11137" s="83"/>
      <c r="S11137" s="31"/>
      <c r="T11137" s="31"/>
      <c r="U11137" s="168"/>
      <c r="V11137" s="149"/>
      <c r="W11137" s="140" t="str" cm="1">
        <f t="array" ref="W11137">IF(SUM(LEN(B11137:V11137))=0,"",IF(OR(OR(ISBLANK(F11137),SUM(LEN(C11137),LEN(D11137))=0),AND(NOT(E11137="Unknown"),ISBLANK(J11137)),AND(NOT(O11137="Unknown"),ISBLANK(R11137))),"Missing Information", INDEX(Table15[Entire Service Line Classification], MATCH(SUMIFS(Table15[Unique ID],Table15[System-Owned Portion],E11137,Table15[If Material Anything Other than "Lead" in Column E,Was Material Ever Previously Lead?],G11137,Table15[Customer-Owned Portion],O11137),Table15[Unique ID],0),0)))</f>
        <v/>
      </c>
    </row>
    <row r="11138" spans="2:23" x14ac:dyDescent="0.25">
      <c r="B11138" s="145"/>
      <c r="C11138" s="31"/>
      <c r="D11138" s="31"/>
      <c r="E11138" s="43"/>
      <c r="F11138" s="42"/>
      <c r="G11138" s="83"/>
      <c r="H11138" s="31"/>
      <c r="I11138" s="31"/>
      <c r="J11138" s="83"/>
      <c r="K11138" s="31"/>
      <c r="L11138" s="31"/>
      <c r="M11138" s="168"/>
      <c r="N11138" s="147"/>
      <c r="O11138" s="105"/>
      <c r="P11138" s="42"/>
      <c r="Q11138" s="31"/>
      <c r="R11138" s="83"/>
      <c r="S11138" s="31"/>
      <c r="T11138" s="31"/>
      <c r="U11138" s="168"/>
      <c r="V11138" s="149"/>
      <c r="W11138" s="140" t="str" cm="1">
        <f t="array" ref="W11138">IF(SUM(LEN(B11138:V11138))=0,"",IF(OR(OR(ISBLANK(F11138),SUM(LEN(C11138),LEN(D11138))=0),AND(NOT(E11138="Unknown"),ISBLANK(J11138)),AND(NOT(O11138="Unknown"),ISBLANK(R11138))),"Missing Information", INDEX(Table15[Entire Service Line Classification], MATCH(SUMIFS(Table15[Unique ID],Table15[System-Owned Portion],E11138,Table15[If Material Anything Other than "Lead" in Column E,Was Material Ever Previously Lead?],G11138,Table15[Customer-Owned Portion],O11138),Table15[Unique ID],0),0)))</f>
        <v/>
      </c>
    </row>
    <row r="11139" spans="2:23" x14ac:dyDescent="0.25">
      <c r="B11139" s="145"/>
      <c r="C11139" s="31"/>
      <c r="D11139" s="31"/>
      <c r="E11139" s="43"/>
      <c r="F11139" s="42"/>
      <c r="G11139" s="83"/>
      <c r="H11139" s="31"/>
      <c r="I11139" s="31"/>
      <c r="J11139" s="83"/>
      <c r="K11139" s="31"/>
      <c r="L11139" s="31"/>
      <c r="M11139" s="168"/>
      <c r="N11139" s="147"/>
      <c r="O11139" s="105"/>
      <c r="P11139" s="42"/>
      <c r="Q11139" s="31"/>
      <c r="R11139" s="83"/>
      <c r="S11139" s="31"/>
      <c r="T11139" s="31"/>
      <c r="U11139" s="168"/>
      <c r="V11139" s="149"/>
      <c r="W11139" s="140" t="str" cm="1">
        <f t="array" ref="W11139">IF(SUM(LEN(B11139:V11139))=0,"",IF(OR(OR(ISBLANK(F11139),SUM(LEN(C11139),LEN(D11139))=0),AND(NOT(E11139="Unknown"),ISBLANK(J11139)),AND(NOT(O11139="Unknown"),ISBLANK(R11139))),"Missing Information", INDEX(Table15[Entire Service Line Classification], MATCH(SUMIFS(Table15[Unique ID],Table15[System-Owned Portion],E11139,Table15[If Material Anything Other than "Lead" in Column E,Was Material Ever Previously Lead?],G11139,Table15[Customer-Owned Portion],O11139),Table15[Unique ID],0),0)))</f>
        <v/>
      </c>
    </row>
    <row r="11140" spans="2:23" x14ac:dyDescent="0.25">
      <c r="B11140" s="145"/>
      <c r="C11140" s="31"/>
      <c r="D11140" s="31"/>
      <c r="E11140" s="43"/>
      <c r="F11140" s="42"/>
      <c r="G11140" s="83"/>
      <c r="H11140" s="31"/>
      <c r="I11140" s="31"/>
      <c r="J11140" s="83"/>
      <c r="K11140" s="31"/>
      <c r="L11140" s="31"/>
      <c r="M11140" s="168"/>
      <c r="N11140" s="147"/>
      <c r="O11140" s="105"/>
      <c r="P11140" s="42"/>
      <c r="Q11140" s="31"/>
      <c r="R11140" s="83"/>
      <c r="S11140" s="31"/>
      <c r="T11140" s="31"/>
      <c r="U11140" s="168"/>
      <c r="V11140" s="149"/>
      <c r="W11140" s="140" t="str" cm="1">
        <f t="array" ref="W11140">IF(SUM(LEN(B11140:V11140))=0,"",IF(OR(OR(ISBLANK(F11140),SUM(LEN(C11140),LEN(D11140))=0),AND(NOT(E11140="Unknown"),ISBLANK(J11140)),AND(NOT(O11140="Unknown"),ISBLANK(R11140))),"Missing Information", INDEX(Table15[Entire Service Line Classification], MATCH(SUMIFS(Table15[Unique ID],Table15[System-Owned Portion],E11140,Table15[If Material Anything Other than "Lead" in Column E,Was Material Ever Previously Lead?],G11140,Table15[Customer-Owned Portion],O11140),Table15[Unique ID],0),0)))</f>
        <v/>
      </c>
    </row>
    <row r="11141" spans="2:23" x14ac:dyDescent="0.25">
      <c r="B11141" s="145"/>
      <c r="C11141" s="31"/>
      <c r="D11141" s="31"/>
      <c r="E11141" s="43"/>
      <c r="F11141" s="42"/>
      <c r="G11141" s="83"/>
      <c r="H11141" s="31"/>
      <c r="I11141" s="31"/>
      <c r="J11141" s="83"/>
      <c r="K11141" s="31"/>
      <c r="L11141" s="31"/>
      <c r="M11141" s="168"/>
      <c r="N11141" s="147"/>
      <c r="O11141" s="105"/>
      <c r="P11141" s="42"/>
      <c r="Q11141" s="31"/>
      <c r="R11141" s="83"/>
      <c r="S11141" s="31"/>
      <c r="T11141" s="31"/>
      <c r="U11141" s="168"/>
      <c r="V11141" s="149"/>
      <c r="W11141" s="140" t="str" cm="1">
        <f t="array" ref="W11141">IF(SUM(LEN(B11141:V11141))=0,"",IF(OR(OR(ISBLANK(F11141),SUM(LEN(C11141),LEN(D11141))=0),AND(NOT(E11141="Unknown"),ISBLANK(J11141)),AND(NOT(O11141="Unknown"),ISBLANK(R11141))),"Missing Information", INDEX(Table15[Entire Service Line Classification], MATCH(SUMIFS(Table15[Unique ID],Table15[System-Owned Portion],E11141,Table15[If Material Anything Other than "Lead" in Column E,Was Material Ever Previously Lead?],G11141,Table15[Customer-Owned Portion],O11141),Table15[Unique ID],0),0)))</f>
        <v/>
      </c>
    </row>
    <row r="11142" spans="2:23" x14ac:dyDescent="0.25">
      <c r="B11142" s="145"/>
      <c r="C11142" s="31"/>
      <c r="D11142" s="31"/>
      <c r="E11142" s="43"/>
      <c r="F11142" s="42"/>
      <c r="G11142" s="83"/>
      <c r="H11142" s="31"/>
      <c r="I11142" s="31"/>
      <c r="J11142" s="83"/>
      <c r="K11142" s="31"/>
      <c r="L11142" s="31"/>
      <c r="M11142" s="168"/>
      <c r="N11142" s="147"/>
      <c r="O11142" s="105"/>
      <c r="P11142" s="42"/>
      <c r="Q11142" s="31"/>
      <c r="R11142" s="83"/>
      <c r="S11142" s="31"/>
      <c r="T11142" s="31"/>
      <c r="U11142" s="168"/>
      <c r="V11142" s="149"/>
      <c r="W11142" s="140" t="str" cm="1">
        <f t="array" ref="W11142">IF(SUM(LEN(B11142:V11142))=0,"",IF(OR(OR(ISBLANK(F11142),SUM(LEN(C11142),LEN(D11142))=0),AND(NOT(E11142="Unknown"),ISBLANK(J11142)),AND(NOT(O11142="Unknown"),ISBLANK(R11142))),"Missing Information", INDEX(Table15[Entire Service Line Classification], MATCH(SUMIFS(Table15[Unique ID],Table15[System-Owned Portion],E11142,Table15[If Material Anything Other than "Lead" in Column E,Was Material Ever Previously Lead?],G11142,Table15[Customer-Owned Portion],O11142),Table15[Unique ID],0),0)))</f>
        <v/>
      </c>
    </row>
    <row r="11143" spans="2:23" x14ac:dyDescent="0.25">
      <c r="B11143" s="145"/>
      <c r="C11143" s="31"/>
      <c r="D11143" s="31"/>
      <c r="E11143" s="43"/>
      <c r="F11143" s="42"/>
      <c r="G11143" s="83"/>
      <c r="H11143" s="31"/>
      <c r="I11143" s="31"/>
      <c r="J11143" s="83"/>
      <c r="K11143" s="31"/>
      <c r="L11143" s="31"/>
      <c r="M11143" s="168"/>
      <c r="N11143" s="147"/>
      <c r="O11143" s="105"/>
      <c r="P11143" s="42"/>
      <c r="Q11143" s="31"/>
      <c r="R11143" s="83"/>
      <c r="S11143" s="31"/>
      <c r="T11143" s="31"/>
      <c r="U11143" s="168"/>
      <c r="V11143" s="149"/>
      <c r="W11143" s="140" t="str" cm="1">
        <f t="array" ref="W11143">IF(SUM(LEN(B11143:V11143))=0,"",IF(OR(OR(ISBLANK(F11143),SUM(LEN(C11143),LEN(D11143))=0),AND(NOT(E11143="Unknown"),ISBLANK(J11143)),AND(NOT(O11143="Unknown"),ISBLANK(R11143))),"Missing Information", INDEX(Table15[Entire Service Line Classification], MATCH(SUMIFS(Table15[Unique ID],Table15[System-Owned Portion],E11143,Table15[If Material Anything Other than "Lead" in Column E,Was Material Ever Previously Lead?],G11143,Table15[Customer-Owned Portion],O11143),Table15[Unique ID],0),0)))</f>
        <v/>
      </c>
    </row>
    <row r="11144" spans="2:23" x14ac:dyDescent="0.25">
      <c r="B11144" s="145"/>
      <c r="C11144" s="31"/>
      <c r="D11144" s="31"/>
      <c r="E11144" s="43"/>
      <c r="F11144" s="42"/>
      <c r="G11144" s="83"/>
      <c r="H11144" s="31"/>
      <c r="I11144" s="31"/>
      <c r="J11144" s="83"/>
      <c r="K11144" s="31"/>
      <c r="L11144" s="31"/>
      <c r="M11144" s="168"/>
      <c r="N11144" s="147"/>
      <c r="O11144" s="105"/>
      <c r="P11144" s="42"/>
      <c r="Q11144" s="31"/>
      <c r="R11144" s="83"/>
      <c r="S11144" s="31"/>
      <c r="T11144" s="31"/>
      <c r="U11144" s="168"/>
      <c r="V11144" s="149"/>
      <c r="W11144" s="140" t="str" cm="1">
        <f t="array" ref="W11144">IF(SUM(LEN(B11144:V11144))=0,"",IF(OR(OR(ISBLANK(F11144),SUM(LEN(C11144),LEN(D11144))=0),AND(NOT(E11144="Unknown"),ISBLANK(J11144)),AND(NOT(O11144="Unknown"),ISBLANK(R11144))),"Missing Information", INDEX(Table15[Entire Service Line Classification], MATCH(SUMIFS(Table15[Unique ID],Table15[System-Owned Portion],E11144,Table15[If Material Anything Other than "Lead" in Column E,Was Material Ever Previously Lead?],G11144,Table15[Customer-Owned Portion],O11144),Table15[Unique ID],0),0)))</f>
        <v/>
      </c>
    </row>
    <row r="11145" spans="2:23" x14ac:dyDescent="0.25">
      <c r="B11145" s="145"/>
      <c r="C11145" s="31"/>
      <c r="D11145" s="31"/>
      <c r="E11145" s="43"/>
      <c r="F11145" s="42"/>
      <c r="G11145" s="83"/>
      <c r="H11145" s="31"/>
      <c r="I11145" s="31"/>
      <c r="J11145" s="83"/>
      <c r="K11145" s="31"/>
      <c r="L11145" s="31"/>
      <c r="M11145" s="168"/>
      <c r="N11145" s="147"/>
      <c r="O11145" s="105"/>
      <c r="P11145" s="42"/>
      <c r="Q11145" s="31"/>
      <c r="R11145" s="83"/>
      <c r="S11145" s="31"/>
      <c r="T11145" s="31"/>
      <c r="U11145" s="168"/>
      <c r="V11145" s="149"/>
      <c r="W11145" s="140" t="str" cm="1">
        <f t="array" ref="W11145">IF(SUM(LEN(B11145:V11145))=0,"",IF(OR(OR(ISBLANK(F11145),SUM(LEN(C11145),LEN(D11145))=0),AND(NOT(E11145="Unknown"),ISBLANK(J11145)),AND(NOT(O11145="Unknown"),ISBLANK(R11145))),"Missing Information", INDEX(Table15[Entire Service Line Classification], MATCH(SUMIFS(Table15[Unique ID],Table15[System-Owned Portion],E11145,Table15[If Material Anything Other than "Lead" in Column E,Was Material Ever Previously Lead?],G11145,Table15[Customer-Owned Portion],O11145),Table15[Unique ID],0),0)))</f>
        <v/>
      </c>
    </row>
    <row r="11146" spans="2:23" x14ac:dyDescent="0.25">
      <c r="B11146" s="145"/>
      <c r="C11146" s="31"/>
      <c r="D11146" s="31"/>
      <c r="E11146" s="43"/>
      <c r="F11146" s="42"/>
      <c r="G11146" s="83"/>
      <c r="H11146" s="31"/>
      <c r="I11146" s="31"/>
      <c r="J11146" s="83"/>
      <c r="K11146" s="31"/>
      <c r="L11146" s="31"/>
      <c r="M11146" s="168"/>
      <c r="N11146" s="147"/>
      <c r="O11146" s="105"/>
      <c r="P11146" s="42"/>
      <c r="Q11146" s="31"/>
      <c r="R11146" s="83"/>
      <c r="S11146" s="31"/>
      <c r="T11146" s="31"/>
      <c r="U11146" s="168"/>
      <c r="V11146" s="149"/>
      <c r="W11146" s="140" t="str" cm="1">
        <f t="array" ref="W11146">IF(SUM(LEN(B11146:V11146))=0,"",IF(OR(OR(ISBLANK(F11146),SUM(LEN(C11146),LEN(D11146))=0),AND(NOT(E11146="Unknown"),ISBLANK(J11146)),AND(NOT(O11146="Unknown"),ISBLANK(R11146))),"Missing Information", INDEX(Table15[Entire Service Line Classification], MATCH(SUMIFS(Table15[Unique ID],Table15[System-Owned Portion],E11146,Table15[If Material Anything Other than "Lead" in Column E,Was Material Ever Previously Lead?],G11146,Table15[Customer-Owned Portion],O11146),Table15[Unique ID],0),0)))</f>
        <v/>
      </c>
    </row>
    <row r="11147" spans="2:23" x14ac:dyDescent="0.25">
      <c r="B11147" s="145"/>
      <c r="C11147" s="31"/>
      <c r="D11147" s="31"/>
      <c r="E11147" s="43"/>
      <c r="F11147" s="42"/>
      <c r="G11147" s="83"/>
      <c r="H11147" s="31"/>
      <c r="I11147" s="31"/>
      <c r="J11147" s="83"/>
      <c r="K11147" s="31"/>
      <c r="L11147" s="31"/>
      <c r="M11147" s="168"/>
      <c r="N11147" s="147"/>
      <c r="O11147" s="105"/>
      <c r="P11147" s="42"/>
      <c r="Q11147" s="31"/>
      <c r="R11147" s="83"/>
      <c r="S11147" s="31"/>
      <c r="T11147" s="31"/>
      <c r="U11147" s="168"/>
      <c r="V11147" s="149"/>
      <c r="W11147" s="140" t="str" cm="1">
        <f t="array" ref="W11147">IF(SUM(LEN(B11147:V11147))=0,"",IF(OR(OR(ISBLANK(F11147),SUM(LEN(C11147),LEN(D11147))=0),AND(NOT(E11147="Unknown"),ISBLANK(J11147)),AND(NOT(O11147="Unknown"),ISBLANK(R11147))),"Missing Information", INDEX(Table15[Entire Service Line Classification], MATCH(SUMIFS(Table15[Unique ID],Table15[System-Owned Portion],E11147,Table15[If Material Anything Other than "Lead" in Column E,Was Material Ever Previously Lead?],G11147,Table15[Customer-Owned Portion],O11147),Table15[Unique ID],0),0)))</f>
        <v/>
      </c>
    </row>
    <row r="11148" spans="2:23" x14ac:dyDescent="0.25">
      <c r="B11148" s="145"/>
      <c r="C11148" s="31"/>
      <c r="D11148" s="31"/>
      <c r="E11148" s="43"/>
      <c r="F11148" s="42"/>
      <c r="G11148" s="83"/>
      <c r="H11148" s="31"/>
      <c r="I11148" s="31"/>
      <c r="J11148" s="83"/>
      <c r="K11148" s="31"/>
      <c r="L11148" s="31"/>
      <c r="M11148" s="168"/>
      <c r="N11148" s="147"/>
      <c r="O11148" s="105"/>
      <c r="P11148" s="42"/>
      <c r="Q11148" s="31"/>
      <c r="R11148" s="83"/>
      <c r="S11148" s="31"/>
      <c r="T11148" s="31"/>
      <c r="U11148" s="168"/>
      <c r="V11148" s="149"/>
      <c r="W11148" s="140" t="str" cm="1">
        <f t="array" ref="W11148">IF(SUM(LEN(B11148:V11148))=0,"",IF(OR(OR(ISBLANK(F11148),SUM(LEN(C11148),LEN(D11148))=0),AND(NOT(E11148="Unknown"),ISBLANK(J11148)),AND(NOT(O11148="Unknown"),ISBLANK(R11148))),"Missing Information", INDEX(Table15[Entire Service Line Classification], MATCH(SUMIFS(Table15[Unique ID],Table15[System-Owned Portion],E11148,Table15[If Material Anything Other than "Lead" in Column E,Was Material Ever Previously Lead?],G11148,Table15[Customer-Owned Portion],O11148),Table15[Unique ID],0),0)))</f>
        <v/>
      </c>
    </row>
    <row r="11149" spans="2:23" x14ac:dyDescent="0.25">
      <c r="B11149" s="145"/>
      <c r="C11149" s="31"/>
      <c r="D11149" s="31"/>
      <c r="E11149" s="43"/>
      <c r="F11149" s="42"/>
      <c r="G11149" s="83"/>
      <c r="H11149" s="31"/>
      <c r="I11149" s="31"/>
      <c r="J11149" s="83"/>
      <c r="K11149" s="31"/>
      <c r="L11149" s="31"/>
      <c r="M11149" s="168"/>
      <c r="N11149" s="147"/>
      <c r="O11149" s="105"/>
      <c r="P11149" s="42"/>
      <c r="Q11149" s="31"/>
      <c r="R11149" s="83"/>
      <c r="S11149" s="31"/>
      <c r="T11149" s="31"/>
      <c r="U11149" s="168"/>
      <c r="V11149" s="149"/>
      <c r="W11149" s="140" t="str" cm="1">
        <f t="array" ref="W11149">IF(SUM(LEN(B11149:V11149))=0,"",IF(OR(OR(ISBLANK(F11149),SUM(LEN(C11149),LEN(D11149))=0),AND(NOT(E11149="Unknown"),ISBLANK(J11149)),AND(NOT(O11149="Unknown"),ISBLANK(R11149))),"Missing Information", INDEX(Table15[Entire Service Line Classification], MATCH(SUMIFS(Table15[Unique ID],Table15[System-Owned Portion],E11149,Table15[If Material Anything Other than "Lead" in Column E,Was Material Ever Previously Lead?],G11149,Table15[Customer-Owned Portion],O11149),Table15[Unique ID],0),0)))</f>
        <v/>
      </c>
    </row>
    <row r="11150" spans="2:23" x14ac:dyDescent="0.25">
      <c r="B11150" s="145"/>
      <c r="C11150" s="31"/>
      <c r="D11150" s="31"/>
      <c r="E11150" s="43"/>
      <c r="F11150" s="42"/>
      <c r="G11150" s="83"/>
      <c r="H11150" s="31"/>
      <c r="I11150" s="31"/>
      <c r="J11150" s="83"/>
      <c r="K11150" s="31"/>
      <c r="L11150" s="31"/>
      <c r="M11150" s="168"/>
      <c r="N11150" s="147"/>
      <c r="O11150" s="105"/>
      <c r="P11150" s="42"/>
      <c r="Q11150" s="31"/>
      <c r="R11150" s="83"/>
      <c r="S11150" s="31"/>
      <c r="T11150" s="31"/>
      <c r="U11150" s="168"/>
      <c r="V11150" s="149"/>
      <c r="W11150" s="140" t="str" cm="1">
        <f t="array" ref="W11150">IF(SUM(LEN(B11150:V11150))=0,"",IF(OR(OR(ISBLANK(F11150),SUM(LEN(C11150),LEN(D11150))=0),AND(NOT(E11150="Unknown"),ISBLANK(J11150)),AND(NOT(O11150="Unknown"),ISBLANK(R11150))),"Missing Information", INDEX(Table15[Entire Service Line Classification], MATCH(SUMIFS(Table15[Unique ID],Table15[System-Owned Portion],E11150,Table15[If Material Anything Other than "Lead" in Column E,Was Material Ever Previously Lead?],G11150,Table15[Customer-Owned Portion],O11150),Table15[Unique ID],0),0)))</f>
        <v/>
      </c>
    </row>
    <row r="11151" spans="2:23" x14ac:dyDescent="0.25">
      <c r="B11151" s="145"/>
      <c r="C11151" s="31"/>
      <c r="D11151" s="31"/>
      <c r="E11151" s="43"/>
      <c r="F11151" s="42"/>
      <c r="G11151" s="83"/>
      <c r="H11151" s="31"/>
      <c r="I11151" s="31"/>
      <c r="J11151" s="83"/>
      <c r="K11151" s="31"/>
      <c r="L11151" s="31"/>
      <c r="M11151" s="168"/>
      <c r="N11151" s="147"/>
      <c r="O11151" s="105"/>
      <c r="P11151" s="42"/>
      <c r="Q11151" s="31"/>
      <c r="R11151" s="83"/>
      <c r="S11151" s="31"/>
      <c r="T11151" s="31"/>
      <c r="U11151" s="168"/>
      <c r="V11151" s="149"/>
      <c r="W11151" s="140" t="str" cm="1">
        <f t="array" ref="W11151">IF(SUM(LEN(B11151:V11151))=0,"",IF(OR(OR(ISBLANK(F11151),SUM(LEN(C11151),LEN(D11151))=0),AND(NOT(E11151="Unknown"),ISBLANK(J11151)),AND(NOT(O11151="Unknown"),ISBLANK(R11151))),"Missing Information", INDEX(Table15[Entire Service Line Classification], MATCH(SUMIFS(Table15[Unique ID],Table15[System-Owned Portion],E11151,Table15[If Material Anything Other than "Lead" in Column E,Was Material Ever Previously Lead?],G11151,Table15[Customer-Owned Portion],O11151),Table15[Unique ID],0),0)))</f>
        <v/>
      </c>
    </row>
    <row r="11152" spans="2:23" x14ac:dyDescent="0.25">
      <c r="B11152" s="145"/>
      <c r="C11152" s="31"/>
      <c r="D11152" s="31"/>
      <c r="E11152" s="43"/>
      <c r="F11152" s="42"/>
      <c r="G11152" s="83"/>
      <c r="H11152" s="31"/>
      <c r="I11152" s="31"/>
      <c r="J11152" s="83"/>
      <c r="K11152" s="31"/>
      <c r="L11152" s="31"/>
      <c r="M11152" s="168"/>
      <c r="N11152" s="147"/>
      <c r="O11152" s="105"/>
      <c r="P11152" s="42"/>
      <c r="Q11152" s="31"/>
      <c r="R11152" s="83"/>
      <c r="S11152" s="31"/>
      <c r="T11152" s="31"/>
      <c r="U11152" s="168"/>
      <c r="V11152" s="149"/>
      <c r="W11152" s="140" t="str" cm="1">
        <f t="array" ref="W11152">IF(SUM(LEN(B11152:V11152))=0,"",IF(OR(OR(ISBLANK(F11152),SUM(LEN(C11152),LEN(D11152))=0),AND(NOT(E11152="Unknown"),ISBLANK(J11152)),AND(NOT(O11152="Unknown"),ISBLANK(R11152))),"Missing Information", INDEX(Table15[Entire Service Line Classification], MATCH(SUMIFS(Table15[Unique ID],Table15[System-Owned Portion],E11152,Table15[If Material Anything Other than "Lead" in Column E,Was Material Ever Previously Lead?],G11152,Table15[Customer-Owned Portion],O11152),Table15[Unique ID],0),0)))</f>
        <v/>
      </c>
    </row>
    <row r="11153" spans="2:23" x14ac:dyDescent="0.25">
      <c r="B11153" s="145"/>
      <c r="C11153" s="31"/>
      <c r="D11153" s="31"/>
      <c r="E11153" s="43"/>
      <c r="F11153" s="42"/>
      <c r="G11153" s="83"/>
      <c r="H11153" s="31"/>
      <c r="I11153" s="31"/>
      <c r="J11153" s="83"/>
      <c r="K11153" s="31"/>
      <c r="L11153" s="31"/>
      <c r="M11153" s="168"/>
      <c r="N11153" s="147"/>
      <c r="O11153" s="105"/>
      <c r="P11153" s="42"/>
      <c r="Q11153" s="31"/>
      <c r="R11153" s="83"/>
      <c r="S11153" s="31"/>
      <c r="T11153" s="31"/>
      <c r="U11153" s="168"/>
      <c r="V11153" s="149"/>
      <c r="W11153" s="140" t="str" cm="1">
        <f t="array" ref="W11153">IF(SUM(LEN(B11153:V11153))=0,"",IF(OR(OR(ISBLANK(F11153),SUM(LEN(C11153),LEN(D11153))=0),AND(NOT(E11153="Unknown"),ISBLANK(J11153)),AND(NOT(O11153="Unknown"),ISBLANK(R11153))),"Missing Information", INDEX(Table15[Entire Service Line Classification], MATCH(SUMIFS(Table15[Unique ID],Table15[System-Owned Portion],E11153,Table15[If Material Anything Other than "Lead" in Column E,Was Material Ever Previously Lead?],G11153,Table15[Customer-Owned Portion],O11153),Table15[Unique ID],0),0)))</f>
        <v/>
      </c>
    </row>
    <row r="11154" spans="2:23" x14ac:dyDescent="0.25">
      <c r="B11154" s="145"/>
      <c r="C11154" s="31"/>
      <c r="D11154" s="31"/>
      <c r="E11154" s="43"/>
      <c r="F11154" s="42"/>
      <c r="G11154" s="83"/>
      <c r="H11154" s="31"/>
      <c r="I11154" s="31"/>
      <c r="J11154" s="83"/>
      <c r="K11154" s="31"/>
      <c r="L11154" s="31"/>
      <c r="M11154" s="168"/>
      <c r="N11154" s="147"/>
      <c r="O11154" s="105"/>
      <c r="P11154" s="42"/>
      <c r="Q11154" s="31"/>
      <c r="R11154" s="83"/>
      <c r="S11154" s="31"/>
      <c r="T11154" s="31"/>
      <c r="U11154" s="168"/>
      <c r="V11154" s="149"/>
      <c r="W11154" s="140" t="str" cm="1">
        <f t="array" ref="W11154">IF(SUM(LEN(B11154:V11154))=0,"",IF(OR(OR(ISBLANK(F11154),SUM(LEN(C11154),LEN(D11154))=0),AND(NOT(E11154="Unknown"),ISBLANK(J11154)),AND(NOT(O11154="Unknown"),ISBLANK(R11154))),"Missing Information", INDEX(Table15[Entire Service Line Classification], MATCH(SUMIFS(Table15[Unique ID],Table15[System-Owned Portion],E11154,Table15[If Material Anything Other than "Lead" in Column E,Was Material Ever Previously Lead?],G11154,Table15[Customer-Owned Portion],O11154),Table15[Unique ID],0),0)))</f>
        <v/>
      </c>
    </row>
    <row r="11155" spans="2:23" x14ac:dyDescent="0.25">
      <c r="B11155" s="145"/>
      <c r="C11155" s="31"/>
      <c r="D11155" s="31"/>
      <c r="E11155" s="43"/>
      <c r="F11155" s="42"/>
      <c r="G11155" s="83"/>
      <c r="H11155" s="31"/>
      <c r="I11155" s="31"/>
      <c r="J11155" s="83"/>
      <c r="K11155" s="31"/>
      <c r="L11155" s="31"/>
      <c r="M11155" s="168"/>
      <c r="N11155" s="147"/>
      <c r="O11155" s="105"/>
      <c r="P11155" s="42"/>
      <c r="Q11155" s="31"/>
      <c r="R11155" s="83"/>
      <c r="S11155" s="31"/>
      <c r="T11155" s="31"/>
      <c r="U11155" s="168"/>
      <c r="V11155" s="149"/>
      <c r="W11155" s="140" t="str" cm="1">
        <f t="array" ref="W11155">IF(SUM(LEN(B11155:V11155))=0,"",IF(OR(OR(ISBLANK(F11155),SUM(LEN(C11155),LEN(D11155))=0),AND(NOT(E11155="Unknown"),ISBLANK(J11155)),AND(NOT(O11155="Unknown"),ISBLANK(R11155))),"Missing Information", INDEX(Table15[Entire Service Line Classification], MATCH(SUMIFS(Table15[Unique ID],Table15[System-Owned Portion],E11155,Table15[If Material Anything Other than "Lead" in Column E,Was Material Ever Previously Lead?],G11155,Table15[Customer-Owned Portion],O11155),Table15[Unique ID],0),0)))</f>
        <v/>
      </c>
    </row>
    <row r="11156" spans="2:23" x14ac:dyDescent="0.25">
      <c r="B11156" s="145"/>
      <c r="C11156" s="31"/>
      <c r="D11156" s="31"/>
      <c r="E11156" s="43"/>
      <c r="F11156" s="42"/>
      <c r="G11156" s="83"/>
      <c r="H11156" s="31"/>
      <c r="I11156" s="31"/>
      <c r="J11156" s="83"/>
      <c r="K11156" s="31"/>
      <c r="L11156" s="31"/>
      <c r="M11156" s="168"/>
      <c r="N11156" s="147"/>
      <c r="O11156" s="105"/>
      <c r="P11156" s="42"/>
      <c r="Q11156" s="31"/>
      <c r="R11156" s="83"/>
      <c r="S11156" s="31"/>
      <c r="T11156" s="31"/>
      <c r="U11156" s="168"/>
      <c r="V11156" s="149"/>
      <c r="W11156" s="140" t="str" cm="1">
        <f t="array" ref="W11156">IF(SUM(LEN(B11156:V11156))=0,"",IF(OR(OR(ISBLANK(F11156),SUM(LEN(C11156),LEN(D11156))=0),AND(NOT(E11156="Unknown"),ISBLANK(J11156)),AND(NOT(O11156="Unknown"),ISBLANK(R11156))),"Missing Information", INDEX(Table15[Entire Service Line Classification], MATCH(SUMIFS(Table15[Unique ID],Table15[System-Owned Portion],E11156,Table15[If Material Anything Other than "Lead" in Column E,Was Material Ever Previously Lead?],G11156,Table15[Customer-Owned Portion],O11156),Table15[Unique ID],0),0)))</f>
        <v/>
      </c>
    </row>
    <row r="11157" spans="2:23" x14ac:dyDescent="0.25">
      <c r="B11157" s="145"/>
      <c r="C11157" s="31"/>
      <c r="D11157" s="31"/>
      <c r="E11157" s="43"/>
      <c r="F11157" s="42"/>
      <c r="G11157" s="83"/>
      <c r="H11157" s="31"/>
      <c r="I11157" s="31"/>
      <c r="J11157" s="83"/>
      <c r="K11157" s="31"/>
      <c r="L11157" s="31"/>
      <c r="M11157" s="168"/>
      <c r="N11157" s="147"/>
      <c r="O11157" s="105"/>
      <c r="P11157" s="42"/>
      <c r="Q11157" s="31"/>
      <c r="R11157" s="83"/>
      <c r="S11157" s="31"/>
      <c r="T11157" s="31"/>
      <c r="U11157" s="168"/>
      <c r="V11157" s="149"/>
      <c r="W11157" s="140" t="str" cm="1">
        <f t="array" ref="W11157">IF(SUM(LEN(B11157:V11157))=0,"",IF(OR(OR(ISBLANK(F11157),SUM(LEN(C11157),LEN(D11157))=0),AND(NOT(E11157="Unknown"),ISBLANK(J11157)),AND(NOT(O11157="Unknown"),ISBLANK(R11157))),"Missing Information", INDEX(Table15[Entire Service Line Classification], MATCH(SUMIFS(Table15[Unique ID],Table15[System-Owned Portion],E11157,Table15[If Material Anything Other than "Lead" in Column E,Was Material Ever Previously Lead?],G11157,Table15[Customer-Owned Portion],O11157),Table15[Unique ID],0),0)))</f>
        <v/>
      </c>
    </row>
    <row r="11158" spans="2:23" x14ac:dyDescent="0.25">
      <c r="B11158" s="145"/>
      <c r="C11158" s="31"/>
      <c r="D11158" s="31"/>
      <c r="E11158" s="43"/>
      <c r="F11158" s="42"/>
      <c r="G11158" s="83"/>
      <c r="H11158" s="31"/>
      <c r="I11158" s="31"/>
      <c r="J11158" s="83"/>
      <c r="K11158" s="31"/>
      <c r="L11158" s="31"/>
      <c r="M11158" s="168"/>
      <c r="N11158" s="147"/>
      <c r="O11158" s="105"/>
      <c r="P11158" s="42"/>
      <c r="Q11158" s="31"/>
      <c r="R11158" s="83"/>
      <c r="S11158" s="31"/>
      <c r="T11158" s="31"/>
      <c r="U11158" s="168"/>
      <c r="V11158" s="149"/>
      <c r="W11158" s="140" t="str" cm="1">
        <f t="array" ref="W11158">IF(SUM(LEN(B11158:V11158))=0,"",IF(OR(OR(ISBLANK(F11158),SUM(LEN(C11158),LEN(D11158))=0),AND(NOT(E11158="Unknown"),ISBLANK(J11158)),AND(NOT(O11158="Unknown"),ISBLANK(R11158))),"Missing Information", INDEX(Table15[Entire Service Line Classification], MATCH(SUMIFS(Table15[Unique ID],Table15[System-Owned Portion],E11158,Table15[If Material Anything Other than "Lead" in Column E,Was Material Ever Previously Lead?],G11158,Table15[Customer-Owned Portion],O11158),Table15[Unique ID],0),0)))</f>
        <v/>
      </c>
    </row>
    <row r="11159" spans="2:23" x14ac:dyDescent="0.25">
      <c r="B11159" s="145"/>
      <c r="C11159" s="31"/>
      <c r="D11159" s="31"/>
      <c r="E11159" s="43"/>
      <c r="F11159" s="42"/>
      <c r="G11159" s="83"/>
      <c r="H11159" s="31"/>
      <c r="I11159" s="31"/>
      <c r="J11159" s="83"/>
      <c r="K11159" s="31"/>
      <c r="L11159" s="31"/>
      <c r="M11159" s="168"/>
      <c r="N11159" s="147"/>
      <c r="O11159" s="105"/>
      <c r="P11159" s="42"/>
      <c r="Q11159" s="31"/>
      <c r="R11159" s="83"/>
      <c r="S11159" s="31"/>
      <c r="T11159" s="31"/>
      <c r="U11159" s="168"/>
      <c r="V11159" s="149"/>
      <c r="W11159" s="140" t="str" cm="1">
        <f t="array" ref="W11159">IF(SUM(LEN(B11159:V11159))=0,"",IF(OR(OR(ISBLANK(F11159),SUM(LEN(C11159),LEN(D11159))=0),AND(NOT(E11159="Unknown"),ISBLANK(J11159)),AND(NOT(O11159="Unknown"),ISBLANK(R11159))),"Missing Information", INDEX(Table15[Entire Service Line Classification], MATCH(SUMIFS(Table15[Unique ID],Table15[System-Owned Portion],E11159,Table15[If Material Anything Other than "Lead" in Column E,Was Material Ever Previously Lead?],G11159,Table15[Customer-Owned Portion],O11159),Table15[Unique ID],0),0)))</f>
        <v/>
      </c>
    </row>
    <row r="11160" spans="2:23" x14ac:dyDescent="0.25">
      <c r="B11160" s="145"/>
      <c r="C11160" s="31"/>
      <c r="D11160" s="31"/>
      <c r="E11160" s="43"/>
      <c r="F11160" s="42"/>
      <c r="G11160" s="83"/>
      <c r="H11160" s="31"/>
      <c r="I11160" s="31"/>
      <c r="J11160" s="83"/>
      <c r="K11160" s="31"/>
      <c r="L11160" s="31"/>
      <c r="M11160" s="168"/>
      <c r="N11160" s="147"/>
      <c r="O11160" s="105"/>
      <c r="P11160" s="42"/>
      <c r="Q11160" s="31"/>
      <c r="R11160" s="83"/>
      <c r="S11160" s="31"/>
      <c r="T11160" s="31"/>
      <c r="U11160" s="168"/>
      <c r="V11160" s="149"/>
      <c r="W11160" s="140" t="str" cm="1">
        <f t="array" ref="W11160">IF(SUM(LEN(B11160:V11160))=0,"",IF(OR(OR(ISBLANK(F11160),SUM(LEN(C11160),LEN(D11160))=0),AND(NOT(E11160="Unknown"),ISBLANK(J11160)),AND(NOT(O11160="Unknown"),ISBLANK(R11160))),"Missing Information", INDEX(Table15[Entire Service Line Classification], MATCH(SUMIFS(Table15[Unique ID],Table15[System-Owned Portion],E11160,Table15[If Material Anything Other than "Lead" in Column E,Was Material Ever Previously Lead?],G11160,Table15[Customer-Owned Portion],O11160),Table15[Unique ID],0),0)))</f>
        <v/>
      </c>
    </row>
    <row r="11161" spans="2:23" x14ac:dyDescent="0.25">
      <c r="B11161" s="145"/>
      <c r="C11161" s="31"/>
      <c r="D11161" s="31"/>
      <c r="E11161" s="43"/>
      <c r="F11161" s="42"/>
      <c r="G11161" s="83"/>
      <c r="H11161" s="31"/>
      <c r="I11161" s="31"/>
      <c r="J11161" s="83"/>
      <c r="K11161" s="31"/>
      <c r="L11161" s="31"/>
      <c r="M11161" s="168"/>
      <c r="N11161" s="147"/>
      <c r="O11161" s="105"/>
      <c r="P11161" s="42"/>
      <c r="Q11161" s="31"/>
      <c r="R11161" s="83"/>
      <c r="S11161" s="31"/>
      <c r="T11161" s="31"/>
      <c r="U11161" s="168"/>
      <c r="V11161" s="149"/>
      <c r="W11161" s="140" t="str" cm="1">
        <f t="array" ref="W11161">IF(SUM(LEN(B11161:V11161))=0,"",IF(OR(OR(ISBLANK(F11161),SUM(LEN(C11161),LEN(D11161))=0),AND(NOT(E11161="Unknown"),ISBLANK(J11161)),AND(NOT(O11161="Unknown"),ISBLANK(R11161))),"Missing Information", INDEX(Table15[Entire Service Line Classification], MATCH(SUMIFS(Table15[Unique ID],Table15[System-Owned Portion],E11161,Table15[If Material Anything Other than "Lead" in Column E,Was Material Ever Previously Lead?],G11161,Table15[Customer-Owned Portion],O11161),Table15[Unique ID],0),0)))</f>
        <v/>
      </c>
    </row>
    <row r="11162" spans="2:23" x14ac:dyDescent="0.25">
      <c r="B11162" s="145"/>
      <c r="C11162" s="31"/>
      <c r="D11162" s="31"/>
      <c r="E11162" s="43"/>
      <c r="F11162" s="42"/>
      <c r="G11162" s="83"/>
      <c r="H11162" s="31"/>
      <c r="I11162" s="31"/>
      <c r="J11162" s="83"/>
      <c r="K11162" s="31"/>
      <c r="L11162" s="31"/>
      <c r="M11162" s="168"/>
      <c r="N11162" s="147"/>
      <c r="O11162" s="105"/>
      <c r="P11162" s="42"/>
      <c r="Q11162" s="31"/>
      <c r="R11162" s="83"/>
      <c r="S11162" s="31"/>
      <c r="T11162" s="31"/>
      <c r="U11162" s="168"/>
      <c r="V11162" s="149"/>
      <c r="W11162" s="140" t="str" cm="1">
        <f t="array" ref="W11162">IF(SUM(LEN(B11162:V11162))=0,"",IF(OR(OR(ISBLANK(F11162),SUM(LEN(C11162),LEN(D11162))=0),AND(NOT(E11162="Unknown"),ISBLANK(J11162)),AND(NOT(O11162="Unknown"),ISBLANK(R11162))),"Missing Information", INDEX(Table15[Entire Service Line Classification], MATCH(SUMIFS(Table15[Unique ID],Table15[System-Owned Portion],E11162,Table15[If Material Anything Other than "Lead" in Column E,Was Material Ever Previously Lead?],G11162,Table15[Customer-Owned Portion],O11162),Table15[Unique ID],0),0)))</f>
        <v/>
      </c>
    </row>
    <row r="11163" spans="2:23" x14ac:dyDescent="0.25">
      <c r="B11163" s="145"/>
      <c r="C11163" s="31"/>
      <c r="D11163" s="31"/>
      <c r="E11163" s="43"/>
      <c r="F11163" s="42"/>
      <c r="G11163" s="83"/>
      <c r="H11163" s="31"/>
      <c r="I11163" s="31"/>
      <c r="J11163" s="83"/>
      <c r="K11163" s="31"/>
      <c r="L11163" s="31"/>
      <c r="M11163" s="168"/>
      <c r="N11163" s="147"/>
      <c r="O11163" s="105"/>
      <c r="P11163" s="42"/>
      <c r="Q11163" s="31"/>
      <c r="R11163" s="83"/>
      <c r="S11163" s="31"/>
      <c r="T11163" s="31"/>
      <c r="U11163" s="168"/>
      <c r="V11163" s="149"/>
      <c r="W11163" s="140" t="str" cm="1">
        <f t="array" ref="W11163">IF(SUM(LEN(B11163:V11163))=0,"",IF(OR(OR(ISBLANK(F11163),SUM(LEN(C11163),LEN(D11163))=0),AND(NOT(E11163="Unknown"),ISBLANK(J11163)),AND(NOT(O11163="Unknown"),ISBLANK(R11163))),"Missing Information", INDEX(Table15[Entire Service Line Classification], MATCH(SUMIFS(Table15[Unique ID],Table15[System-Owned Portion],E11163,Table15[If Material Anything Other than "Lead" in Column E,Was Material Ever Previously Lead?],G11163,Table15[Customer-Owned Portion],O11163),Table15[Unique ID],0),0)))</f>
        <v/>
      </c>
    </row>
    <row r="11164" spans="2:23" x14ac:dyDescent="0.25">
      <c r="B11164" s="145"/>
      <c r="C11164" s="31"/>
      <c r="D11164" s="31"/>
      <c r="E11164" s="43"/>
      <c r="F11164" s="42"/>
      <c r="G11164" s="83"/>
      <c r="H11164" s="31"/>
      <c r="I11164" s="31"/>
      <c r="J11164" s="83"/>
      <c r="K11164" s="31"/>
      <c r="L11164" s="31"/>
      <c r="M11164" s="168"/>
      <c r="N11164" s="147"/>
      <c r="O11164" s="105"/>
      <c r="P11164" s="42"/>
      <c r="Q11164" s="31"/>
      <c r="R11164" s="83"/>
      <c r="S11164" s="31"/>
      <c r="T11164" s="31"/>
      <c r="U11164" s="168"/>
      <c r="V11164" s="149"/>
      <c r="W11164" s="140" t="str" cm="1">
        <f t="array" ref="W11164">IF(SUM(LEN(B11164:V11164))=0,"",IF(OR(OR(ISBLANK(F11164),SUM(LEN(C11164),LEN(D11164))=0),AND(NOT(E11164="Unknown"),ISBLANK(J11164)),AND(NOT(O11164="Unknown"),ISBLANK(R11164))),"Missing Information", INDEX(Table15[Entire Service Line Classification], MATCH(SUMIFS(Table15[Unique ID],Table15[System-Owned Portion],E11164,Table15[If Material Anything Other than "Lead" in Column E,Was Material Ever Previously Lead?],G11164,Table15[Customer-Owned Portion],O11164),Table15[Unique ID],0),0)))</f>
        <v/>
      </c>
    </row>
    <row r="11165" spans="2:23" x14ac:dyDescent="0.25">
      <c r="B11165" s="145"/>
      <c r="C11165" s="31"/>
      <c r="D11165" s="31"/>
      <c r="E11165" s="43"/>
      <c r="F11165" s="42"/>
      <c r="G11165" s="83"/>
      <c r="H11165" s="31"/>
      <c r="I11165" s="31"/>
      <c r="J11165" s="83"/>
      <c r="K11165" s="31"/>
      <c r="L11165" s="31"/>
      <c r="M11165" s="168"/>
      <c r="N11165" s="147"/>
      <c r="O11165" s="105"/>
      <c r="P11165" s="42"/>
      <c r="Q11165" s="31"/>
      <c r="R11165" s="83"/>
      <c r="S11165" s="31"/>
      <c r="T11165" s="31"/>
      <c r="U11165" s="168"/>
      <c r="V11165" s="149"/>
      <c r="W11165" s="140" t="str" cm="1">
        <f t="array" ref="W11165">IF(SUM(LEN(B11165:V11165))=0,"",IF(OR(OR(ISBLANK(F11165),SUM(LEN(C11165),LEN(D11165))=0),AND(NOT(E11165="Unknown"),ISBLANK(J11165)),AND(NOT(O11165="Unknown"),ISBLANK(R11165))),"Missing Information", INDEX(Table15[Entire Service Line Classification], MATCH(SUMIFS(Table15[Unique ID],Table15[System-Owned Portion],E11165,Table15[If Material Anything Other than "Lead" in Column E,Was Material Ever Previously Lead?],G11165,Table15[Customer-Owned Portion],O11165),Table15[Unique ID],0),0)))</f>
        <v/>
      </c>
    </row>
    <row r="11166" spans="2:23" x14ac:dyDescent="0.25">
      <c r="B11166" s="145"/>
      <c r="C11166" s="31"/>
      <c r="D11166" s="31"/>
      <c r="E11166" s="43"/>
      <c r="F11166" s="42"/>
      <c r="G11166" s="83"/>
      <c r="H11166" s="31"/>
      <c r="I11166" s="31"/>
      <c r="J11166" s="83"/>
      <c r="K11166" s="31"/>
      <c r="L11166" s="31"/>
      <c r="M11166" s="168"/>
      <c r="N11166" s="147"/>
      <c r="O11166" s="105"/>
      <c r="P11166" s="42"/>
      <c r="Q11166" s="31"/>
      <c r="R11166" s="83"/>
      <c r="S11166" s="31"/>
      <c r="T11166" s="31"/>
      <c r="U11166" s="168"/>
      <c r="V11166" s="149"/>
      <c r="W11166" s="140" t="str" cm="1">
        <f t="array" ref="W11166">IF(SUM(LEN(B11166:V11166))=0,"",IF(OR(OR(ISBLANK(F11166),SUM(LEN(C11166),LEN(D11166))=0),AND(NOT(E11166="Unknown"),ISBLANK(J11166)),AND(NOT(O11166="Unknown"),ISBLANK(R11166))),"Missing Information", INDEX(Table15[Entire Service Line Classification], MATCH(SUMIFS(Table15[Unique ID],Table15[System-Owned Portion],E11166,Table15[If Material Anything Other than "Lead" in Column E,Was Material Ever Previously Lead?],G11166,Table15[Customer-Owned Portion],O11166),Table15[Unique ID],0),0)))</f>
        <v/>
      </c>
    </row>
    <row r="11167" spans="2:23" x14ac:dyDescent="0.25">
      <c r="B11167" s="145"/>
      <c r="C11167" s="31"/>
      <c r="D11167" s="31"/>
      <c r="E11167" s="43"/>
      <c r="F11167" s="42"/>
      <c r="G11167" s="83"/>
      <c r="H11167" s="31"/>
      <c r="I11167" s="31"/>
      <c r="J11167" s="83"/>
      <c r="K11167" s="31"/>
      <c r="L11167" s="31"/>
      <c r="M11167" s="168"/>
      <c r="N11167" s="147"/>
      <c r="O11167" s="105"/>
      <c r="P11167" s="42"/>
      <c r="Q11167" s="31"/>
      <c r="R11167" s="83"/>
      <c r="S11167" s="31"/>
      <c r="T11167" s="31"/>
      <c r="U11167" s="168"/>
      <c r="V11167" s="149"/>
      <c r="W11167" s="140" t="str" cm="1">
        <f t="array" ref="W11167">IF(SUM(LEN(B11167:V11167))=0,"",IF(OR(OR(ISBLANK(F11167),SUM(LEN(C11167),LEN(D11167))=0),AND(NOT(E11167="Unknown"),ISBLANK(J11167)),AND(NOT(O11167="Unknown"),ISBLANK(R11167))),"Missing Information", INDEX(Table15[Entire Service Line Classification], MATCH(SUMIFS(Table15[Unique ID],Table15[System-Owned Portion],E11167,Table15[If Material Anything Other than "Lead" in Column E,Was Material Ever Previously Lead?],G11167,Table15[Customer-Owned Portion],O11167),Table15[Unique ID],0),0)))</f>
        <v/>
      </c>
    </row>
    <row r="11168" spans="2:23" x14ac:dyDescent="0.25">
      <c r="B11168" s="145"/>
      <c r="C11168" s="31"/>
      <c r="D11168" s="31"/>
      <c r="E11168" s="43"/>
      <c r="F11168" s="42"/>
      <c r="G11168" s="83"/>
      <c r="H11168" s="31"/>
      <c r="I11168" s="31"/>
      <c r="J11168" s="83"/>
      <c r="K11168" s="31"/>
      <c r="L11168" s="31"/>
      <c r="M11168" s="168"/>
      <c r="N11168" s="147"/>
      <c r="O11168" s="105"/>
      <c r="P11168" s="42"/>
      <c r="Q11168" s="31"/>
      <c r="R11168" s="83"/>
      <c r="S11168" s="31"/>
      <c r="T11168" s="31"/>
      <c r="U11168" s="168"/>
      <c r="V11168" s="149"/>
      <c r="W11168" s="140" t="str" cm="1">
        <f t="array" ref="W11168">IF(SUM(LEN(B11168:V11168))=0,"",IF(OR(OR(ISBLANK(F11168),SUM(LEN(C11168),LEN(D11168))=0),AND(NOT(E11168="Unknown"),ISBLANK(J11168)),AND(NOT(O11168="Unknown"),ISBLANK(R11168))),"Missing Information", INDEX(Table15[Entire Service Line Classification], MATCH(SUMIFS(Table15[Unique ID],Table15[System-Owned Portion],E11168,Table15[If Material Anything Other than "Lead" in Column E,Was Material Ever Previously Lead?],G11168,Table15[Customer-Owned Portion],O11168),Table15[Unique ID],0),0)))</f>
        <v/>
      </c>
    </row>
    <row r="11169" spans="2:23" x14ac:dyDescent="0.25">
      <c r="B11169" s="145"/>
      <c r="C11169" s="31"/>
      <c r="D11169" s="31"/>
      <c r="E11169" s="43"/>
      <c r="F11169" s="42"/>
      <c r="G11169" s="83"/>
      <c r="H11169" s="31"/>
      <c r="I11169" s="31"/>
      <c r="J11169" s="83"/>
      <c r="K11169" s="31"/>
      <c r="L11169" s="31"/>
      <c r="M11169" s="168"/>
      <c r="N11169" s="147"/>
      <c r="O11169" s="105"/>
      <c r="P11169" s="42"/>
      <c r="Q11169" s="31"/>
      <c r="R11169" s="83"/>
      <c r="S11169" s="31"/>
      <c r="T11169" s="31"/>
      <c r="U11169" s="168"/>
      <c r="V11169" s="149"/>
      <c r="W11169" s="140" t="str" cm="1">
        <f t="array" ref="W11169">IF(SUM(LEN(B11169:V11169))=0,"",IF(OR(OR(ISBLANK(F11169),SUM(LEN(C11169),LEN(D11169))=0),AND(NOT(E11169="Unknown"),ISBLANK(J11169)),AND(NOT(O11169="Unknown"),ISBLANK(R11169))),"Missing Information", INDEX(Table15[Entire Service Line Classification], MATCH(SUMIFS(Table15[Unique ID],Table15[System-Owned Portion],E11169,Table15[If Material Anything Other than "Lead" in Column E,Was Material Ever Previously Lead?],G11169,Table15[Customer-Owned Portion],O11169),Table15[Unique ID],0),0)))</f>
        <v/>
      </c>
    </row>
    <row r="11170" spans="2:23" x14ac:dyDescent="0.25">
      <c r="B11170" s="145"/>
      <c r="C11170" s="31"/>
      <c r="D11170" s="31"/>
      <c r="E11170" s="43"/>
      <c r="F11170" s="42"/>
      <c r="G11170" s="83"/>
      <c r="H11170" s="31"/>
      <c r="I11170" s="31"/>
      <c r="J11170" s="83"/>
      <c r="K11170" s="31"/>
      <c r="L11170" s="31"/>
      <c r="M11170" s="168"/>
      <c r="N11170" s="147"/>
      <c r="O11170" s="105"/>
      <c r="P11170" s="42"/>
      <c r="Q11170" s="31"/>
      <c r="R11170" s="83"/>
      <c r="S11170" s="31"/>
      <c r="T11170" s="31"/>
      <c r="U11170" s="168"/>
      <c r="V11170" s="149"/>
      <c r="W11170" s="140" t="str" cm="1">
        <f t="array" ref="W11170">IF(SUM(LEN(B11170:V11170))=0,"",IF(OR(OR(ISBLANK(F11170),SUM(LEN(C11170),LEN(D11170))=0),AND(NOT(E11170="Unknown"),ISBLANK(J11170)),AND(NOT(O11170="Unknown"),ISBLANK(R11170))),"Missing Information", INDEX(Table15[Entire Service Line Classification], MATCH(SUMIFS(Table15[Unique ID],Table15[System-Owned Portion],E11170,Table15[If Material Anything Other than "Lead" in Column E,Was Material Ever Previously Lead?],G11170,Table15[Customer-Owned Portion],O11170),Table15[Unique ID],0),0)))</f>
        <v/>
      </c>
    </row>
    <row r="11171" spans="2:23" x14ac:dyDescent="0.25">
      <c r="B11171" s="145"/>
      <c r="C11171" s="31"/>
      <c r="D11171" s="31"/>
      <c r="E11171" s="43"/>
      <c r="F11171" s="42"/>
      <c r="G11171" s="83"/>
      <c r="H11171" s="31"/>
      <c r="I11171" s="31"/>
      <c r="J11171" s="83"/>
      <c r="K11171" s="31"/>
      <c r="L11171" s="31"/>
      <c r="M11171" s="168"/>
      <c r="N11171" s="147"/>
      <c r="O11171" s="105"/>
      <c r="P11171" s="42"/>
      <c r="Q11171" s="31"/>
      <c r="R11171" s="83"/>
      <c r="S11171" s="31"/>
      <c r="T11171" s="31"/>
      <c r="U11171" s="168"/>
      <c r="V11171" s="149"/>
      <c r="W11171" s="140" t="str" cm="1">
        <f t="array" ref="W11171">IF(SUM(LEN(B11171:V11171))=0,"",IF(OR(OR(ISBLANK(F11171),SUM(LEN(C11171),LEN(D11171))=0),AND(NOT(E11171="Unknown"),ISBLANK(J11171)),AND(NOT(O11171="Unknown"),ISBLANK(R11171))),"Missing Information", INDEX(Table15[Entire Service Line Classification], MATCH(SUMIFS(Table15[Unique ID],Table15[System-Owned Portion],E11171,Table15[If Material Anything Other than "Lead" in Column E,Was Material Ever Previously Lead?],G11171,Table15[Customer-Owned Portion],O11171),Table15[Unique ID],0),0)))</f>
        <v/>
      </c>
    </row>
    <row r="11172" spans="2:23" x14ac:dyDescent="0.25">
      <c r="B11172" s="145"/>
      <c r="C11172" s="31"/>
      <c r="D11172" s="31"/>
      <c r="E11172" s="43"/>
      <c r="F11172" s="42"/>
      <c r="G11172" s="83"/>
      <c r="H11172" s="31"/>
      <c r="I11172" s="31"/>
      <c r="J11172" s="83"/>
      <c r="K11172" s="31"/>
      <c r="L11172" s="31"/>
      <c r="M11172" s="168"/>
      <c r="N11172" s="147"/>
      <c r="O11172" s="105"/>
      <c r="P11172" s="42"/>
      <c r="Q11172" s="31"/>
      <c r="R11172" s="83"/>
      <c r="S11172" s="31"/>
      <c r="T11172" s="31"/>
      <c r="U11172" s="168"/>
      <c r="V11172" s="149"/>
      <c r="W11172" s="140" t="str" cm="1">
        <f t="array" ref="W11172">IF(SUM(LEN(B11172:V11172))=0,"",IF(OR(OR(ISBLANK(F11172),SUM(LEN(C11172),LEN(D11172))=0),AND(NOT(E11172="Unknown"),ISBLANK(J11172)),AND(NOT(O11172="Unknown"),ISBLANK(R11172))),"Missing Information", INDEX(Table15[Entire Service Line Classification], MATCH(SUMIFS(Table15[Unique ID],Table15[System-Owned Portion],E11172,Table15[If Material Anything Other than "Lead" in Column E,Was Material Ever Previously Lead?],G11172,Table15[Customer-Owned Portion],O11172),Table15[Unique ID],0),0)))</f>
        <v/>
      </c>
    </row>
    <row r="11173" spans="2:23" x14ac:dyDescent="0.25">
      <c r="B11173" s="145"/>
      <c r="C11173" s="31"/>
      <c r="D11173" s="31"/>
      <c r="E11173" s="43"/>
      <c r="F11173" s="42"/>
      <c r="G11173" s="83"/>
      <c r="H11173" s="31"/>
      <c r="I11173" s="31"/>
      <c r="J11173" s="83"/>
      <c r="K11173" s="31"/>
      <c r="L11173" s="31"/>
      <c r="M11173" s="168"/>
      <c r="N11173" s="147"/>
      <c r="O11173" s="105"/>
      <c r="P11173" s="42"/>
      <c r="Q11173" s="31"/>
      <c r="R11173" s="83"/>
      <c r="S11173" s="31"/>
      <c r="T11173" s="31"/>
      <c r="U11173" s="168"/>
      <c r="V11173" s="149"/>
      <c r="W11173" s="140" t="str" cm="1">
        <f t="array" ref="W11173">IF(SUM(LEN(B11173:V11173))=0,"",IF(OR(OR(ISBLANK(F11173),SUM(LEN(C11173),LEN(D11173))=0),AND(NOT(E11173="Unknown"),ISBLANK(J11173)),AND(NOT(O11173="Unknown"),ISBLANK(R11173))),"Missing Information", INDEX(Table15[Entire Service Line Classification], MATCH(SUMIFS(Table15[Unique ID],Table15[System-Owned Portion],E11173,Table15[If Material Anything Other than "Lead" in Column E,Was Material Ever Previously Lead?],G11173,Table15[Customer-Owned Portion],O11173),Table15[Unique ID],0),0)))</f>
        <v/>
      </c>
    </row>
    <row r="11174" spans="2:23" x14ac:dyDescent="0.25">
      <c r="B11174" s="145"/>
      <c r="C11174" s="31"/>
      <c r="D11174" s="31"/>
      <c r="E11174" s="43"/>
      <c r="F11174" s="42"/>
      <c r="G11174" s="83"/>
      <c r="H11174" s="31"/>
      <c r="I11174" s="31"/>
      <c r="J11174" s="83"/>
      <c r="K11174" s="31"/>
      <c r="L11174" s="31"/>
      <c r="M11174" s="168"/>
      <c r="N11174" s="147"/>
      <c r="O11174" s="105"/>
      <c r="P11174" s="42"/>
      <c r="Q11174" s="31"/>
      <c r="R11174" s="83"/>
      <c r="S11174" s="31"/>
      <c r="T11174" s="31"/>
      <c r="U11174" s="168"/>
      <c r="V11174" s="149"/>
      <c r="W11174" s="140" t="str" cm="1">
        <f t="array" ref="W11174">IF(SUM(LEN(B11174:V11174))=0,"",IF(OR(OR(ISBLANK(F11174),SUM(LEN(C11174),LEN(D11174))=0),AND(NOT(E11174="Unknown"),ISBLANK(J11174)),AND(NOT(O11174="Unknown"),ISBLANK(R11174))),"Missing Information", INDEX(Table15[Entire Service Line Classification], MATCH(SUMIFS(Table15[Unique ID],Table15[System-Owned Portion],E11174,Table15[If Material Anything Other than "Lead" in Column E,Was Material Ever Previously Lead?],G11174,Table15[Customer-Owned Portion],O11174),Table15[Unique ID],0),0)))</f>
        <v/>
      </c>
    </row>
    <row r="11175" spans="2:23" x14ac:dyDescent="0.25">
      <c r="B11175" s="145"/>
      <c r="C11175" s="31"/>
      <c r="D11175" s="31"/>
      <c r="E11175" s="43"/>
      <c r="F11175" s="42"/>
      <c r="G11175" s="83"/>
      <c r="H11175" s="31"/>
      <c r="I11175" s="31"/>
      <c r="J11175" s="83"/>
      <c r="K11175" s="31"/>
      <c r="L11175" s="31"/>
      <c r="M11175" s="168"/>
      <c r="N11175" s="147"/>
      <c r="O11175" s="105"/>
      <c r="P11175" s="42"/>
      <c r="Q11175" s="31"/>
      <c r="R11175" s="83"/>
      <c r="S11175" s="31"/>
      <c r="T11175" s="31"/>
      <c r="U11175" s="168"/>
      <c r="V11175" s="149"/>
      <c r="W11175" s="140" t="str" cm="1">
        <f t="array" ref="W11175">IF(SUM(LEN(B11175:V11175))=0,"",IF(OR(OR(ISBLANK(F11175),SUM(LEN(C11175),LEN(D11175))=0),AND(NOT(E11175="Unknown"),ISBLANK(J11175)),AND(NOT(O11175="Unknown"),ISBLANK(R11175))),"Missing Information", INDEX(Table15[Entire Service Line Classification], MATCH(SUMIFS(Table15[Unique ID],Table15[System-Owned Portion],E11175,Table15[If Material Anything Other than "Lead" in Column E,Was Material Ever Previously Lead?],G11175,Table15[Customer-Owned Portion],O11175),Table15[Unique ID],0),0)))</f>
        <v/>
      </c>
    </row>
    <row r="11176" spans="2:23" x14ac:dyDescent="0.25">
      <c r="B11176" s="145"/>
      <c r="C11176" s="31"/>
      <c r="D11176" s="31"/>
      <c r="E11176" s="43"/>
      <c r="F11176" s="42"/>
      <c r="G11176" s="83"/>
      <c r="H11176" s="31"/>
      <c r="I11176" s="31"/>
      <c r="J11176" s="83"/>
      <c r="K11176" s="31"/>
      <c r="L11176" s="31"/>
      <c r="M11176" s="168"/>
      <c r="N11176" s="147"/>
      <c r="O11176" s="105"/>
      <c r="P11176" s="42"/>
      <c r="Q11176" s="31"/>
      <c r="R11176" s="83"/>
      <c r="S11176" s="31"/>
      <c r="T11176" s="31"/>
      <c r="U11176" s="168"/>
      <c r="V11176" s="149"/>
      <c r="W11176" s="140" t="str" cm="1">
        <f t="array" ref="W11176">IF(SUM(LEN(B11176:V11176))=0,"",IF(OR(OR(ISBLANK(F11176),SUM(LEN(C11176),LEN(D11176))=0),AND(NOT(E11176="Unknown"),ISBLANK(J11176)),AND(NOT(O11176="Unknown"),ISBLANK(R11176))),"Missing Information", INDEX(Table15[Entire Service Line Classification], MATCH(SUMIFS(Table15[Unique ID],Table15[System-Owned Portion],E11176,Table15[If Material Anything Other than "Lead" in Column E,Was Material Ever Previously Lead?],G11176,Table15[Customer-Owned Portion],O11176),Table15[Unique ID],0),0)))</f>
        <v/>
      </c>
    </row>
    <row r="11177" spans="2:23" x14ac:dyDescent="0.25">
      <c r="B11177" s="145"/>
      <c r="C11177" s="31"/>
      <c r="D11177" s="31"/>
      <c r="E11177" s="43"/>
      <c r="F11177" s="42"/>
      <c r="G11177" s="83"/>
      <c r="H11177" s="31"/>
      <c r="I11177" s="31"/>
      <c r="J11177" s="83"/>
      <c r="K11177" s="31"/>
      <c r="L11177" s="31"/>
      <c r="M11177" s="168"/>
      <c r="N11177" s="147"/>
      <c r="O11177" s="105"/>
      <c r="P11177" s="42"/>
      <c r="Q11177" s="31"/>
      <c r="R11177" s="83"/>
      <c r="S11177" s="31"/>
      <c r="T11177" s="31"/>
      <c r="U11177" s="168"/>
      <c r="V11177" s="149"/>
      <c r="W11177" s="140" t="str" cm="1">
        <f t="array" ref="W11177">IF(SUM(LEN(B11177:V11177))=0,"",IF(OR(OR(ISBLANK(F11177),SUM(LEN(C11177),LEN(D11177))=0),AND(NOT(E11177="Unknown"),ISBLANK(J11177)),AND(NOT(O11177="Unknown"),ISBLANK(R11177))),"Missing Information", INDEX(Table15[Entire Service Line Classification], MATCH(SUMIFS(Table15[Unique ID],Table15[System-Owned Portion],E11177,Table15[If Material Anything Other than "Lead" in Column E,Was Material Ever Previously Lead?],G11177,Table15[Customer-Owned Portion],O11177),Table15[Unique ID],0),0)))</f>
        <v/>
      </c>
    </row>
    <row r="11178" spans="2:23" x14ac:dyDescent="0.25">
      <c r="B11178" s="145"/>
      <c r="C11178" s="31"/>
      <c r="D11178" s="31"/>
      <c r="E11178" s="43"/>
      <c r="F11178" s="42"/>
      <c r="G11178" s="83"/>
      <c r="H11178" s="31"/>
      <c r="I11178" s="31"/>
      <c r="J11178" s="83"/>
      <c r="K11178" s="31"/>
      <c r="L11178" s="31"/>
      <c r="M11178" s="168"/>
      <c r="N11178" s="147"/>
      <c r="O11178" s="105"/>
      <c r="P11178" s="42"/>
      <c r="Q11178" s="31"/>
      <c r="R11178" s="83"/>
      <c r="S11178" s="31"/>
      <c r="T11178" s="31"/>
      <c r="U11178" s="168"/>
      <c r="V11178" s="149"/>
      <c r="W11178" s="140" t="str" cm="1">
        <f t="array" ref="W11178">IF(SUM(LEN(B11178:V11178))=0,"",IF(OR(OR(ISBLANK(F11178),SUM(LEN(C11178),LEN(D11178))=0),AND(NOT(E11178="Unknown"),ISBLANK(J11178)),AND(NOT(O11178="Unknown"),ISBLANK(R11178))),"Missing Information", INDEX(Table15[Entire Service Line Classification], MATCH(SUMIFS(Table15[Unique ID],Table15[System-Owned Portion],E11178,Table15[If Material Anything Other than "Lead" in Column E,Was Material Ever Previously Lead?],G11178,Table15[Customer-Owned Portion],O11178),Table15[Unique ID],0),0)))</f>
        <v/>
      </c>
    </row>
    <row r="11179" spans="2:23" x14ac:dyDescent="0.25">
      <c r="B11179" s="145"/>
      <c r="C11179" s="31"/>
      <c r="D11179" s="31"/>
      <c r="E11179" s="43"/>
      <c r="F11179" s="42"/>
      <c r="G11179" s="83"/>
      <c r="H11179" s="31"/>
      <c r="I11179" s="31"/>
      <c r="J11179" s="83"/>
      <c r="K11179" s="31"/>
      <c r="L11179" s="31"/>
      <c r="M11179" s="168"/>
      <c r="N11179" s="147"/>
      <c r="O11179" s="105"/>
      <c r="P11179" s="42"/>
      <c r="Q11179" s="31"/>
      <c r="R11179" s="83"/>
      <c r="S11179" s="31"/>
      <c r="T11179" s="31"/>
      <c r="U11179" s="168"/>
      <c r="V11179" s="149"/>
      <c r="W11179" s="140" t="str" cm="1">
        <f t="array" ref="W11179">IF(SUM(LEN(B11179:V11179))=0,"",IF(OR(OR(ISBLANK(F11179),SUM(LEN(C11179),LEN(D11179))=0),AND(NOT(E11179="Unknown"),ISBLANK(J11179)),AND(NOT(O11179="Unknown"),ISBLANK(R11179))),"Missing Information", INDEX(Table15[Entire Service Line Classification], MATCH(SUMIFS(Table15[Unique ID],Table15[System-Owned Portion],E11179,Table15[If Material Anything Other than "Lead" in Column E,Was Material Ever Previously Lead?],G11179,Table15[Customer-Owned Portion],O11179),Table15[Unique ID],0),0)))</f>
        <v/>
      </c>
    </row>
    <row r="11180" spans="2:23" x14ac:dyDescent="0.25">
      <c r="B11180" s="145"/>
      <c r="C11180" s="31"/>
      <c r="D11180" s="31"/>
      <c r="E11180" s="43"/>
      <c r="F11180" s="42"/>
      <c r="G11180" s="83"/>
      <c r="H11180" s="31"/>
      <c r="I11180" s="31"/>
      <c r="J11180" s="83"/>
      <c r="K11180" s="31"/>
      <c r="L11180" s="31"/>
      <c r="M11180" s="168"/>
      <c r="N11180" s="147"/>
      <c r="O11180" s="105"/>
      <c r="P11180" s="42"/>
      <c r="Q11180" s="31"/>
      <c r="R11180" s="83"/>
      <c r="S11180" s="31"/>
      <c r="T11180" s="31"/>
      <c r="U11180" s="168"/>
      <c r="V11180" s="149"/>
      <c r="W11180" s="140" t="str" cm="1">
        <f t="array" ref="W11180">IF(SUM(LEN(B11180:V11180))=0,"",IF(OR(OR(ISBLANK(F11180),SUM(LEN(C11180),LEN(D11180))=0),AND(NOT(E11180="Unknown"),ISBLANK(J11180)),AND(NOT(O11180="Unknown"),ISBLANK(R11180))),"Missing Information", INDEX(Table15[Entire Service Line Classification], MATCH(SUMIFS(Table15[Unique ID],Table15[System-Owned Portion],E11180,Table15[If Material Anything Other than "Lead" in Column E,Was Material Ever Previously Lead?],G11180,Table15[Customer-Owned Portion],O11180),Table15[Unique ID],0),0)))</f>
        <v/>
      </c>
    </row>
    <row r="11181" spans="2:23" x14ac:dyDescent="0.25">
      <c r="B11181" s="145"/>
      <c r="C11181" s="31"/>
      <c r="D11181" s="31"/>
      <c r="E11181" s="43"/>
      <c r="F11181" s="42"/>
      <c r="G11181" s="83"/>
      <c r="H11181" s="31"/>
      <c r="I11181" s="31"/>
      <c r="J11181" s="83"/>
      <c r="K11181" s="31"/>
      <c r="L11181" s="31"/>
      <c r="M11181" s="168"/>
      <c r="N11181" s="147"/>
      <c r="O11181" s="105"/>
      <c r="P11181" s="42"/>
      <c r="Q11181" s="31"/>
      <c r="R11181" s="83"/>
      <c r="S11181" s="31"/>
      <c r="T11181" s="31"/>
      <c r="U11181" s="168"/>
      <c r="V11181" s="149"/>
      <c r="W11181" s="140" t="str" cm="1">
        <f t="array" ref="W11181">IF(SUM(LEN(B11181:V11181))=0,"",IF(OR(OR(ISBLANK(F11181),SUM(LEN(C11181),LEN(D11181))=0),AND(NOT(E11181="Unknown"),ISBLANK(J11181)),AND(NOT(O11181="Unknown"),ISBLANK(R11181))),"Missing Information", INDEX(Table15[Entire Service Line Classification], MATCH(SUMIFS(Table15[Unique ID],Table15[System-Owned Portion],E11181,Table15[If Material Anything Other than "Lead" in Column E,Was Material Ever Previously Lead?],G11181,Table15[Customer-Owned Portion],O11181),Table15[Unique ID],0),0)))</f>
        <v/>
      </c>
    </row>
    <row r="11182" spans="2:23" x14ac:dyDescent="0.25">
      <c r="B11182" s="145"/>
      <c r="C11182" s="31"/>
      <c r="D11182" s="31"/>
      <c r="E11182" s="43"/>
      <c r="F11182" s="42"/>
      <c r="G11182" s="83"/>
      <c r="H11182" s="31"/>
      <c r="I11182" s="31"/>
      <c r="J11182" s="83"/>
      <c r="K11182" s="31"/>
      <c r="L11182" s="31"/>
      <c r="M11182" s="168"/>
      <c r="N11182" s="147"/>
      <c r="O11182" s="105"/>
      <c r="P11182" s="42"/>
      <c r="Q11182" s="31"/>
      <c r="R11182" s="83"/>
      <c r="S11182" s="31"/>
      <c r="T11182" s="31"/>
      <c r="U11182" s="168"/>
      <c r="V11182" s="149"/>
      <c r="W11182" s="140" t="str" cm="1">
        <f t="array" ref="W11182">IF(SUM(LEN(B11182:V11182))=0,"",IF(OR(OR(ISBLANK(F11182),SUM(LEN(C11182),LEN(D11182))=0),AND(NOT(E11182="Unknown"),ISBLANK(J11182)),AND(NOT(O11182="Unknown"),ISBLANK(R11182))),"Missing Information", INDEX(Table15[Entire Service Line Classification], MATCH(SUMIFS(Table15[Unique ID],Table15[System-Owned Portion],E11182,Table15[If Material Anything Other than "Lead" in Column E,Was Material Ever Previously Lead?],G11182,Table15[Customer-Owned Portion],O11182),Table15[Unique ID],0),0)))</f>
        <v/>
      </c>
    </row>
    <row r="11183" spans="2:23" x14ac:dyDescent="0.25">
      <c r="B11183" s="145"/>
      <c r="C11183" s="31"/>
      <c r="D11183" s="31"/>
      <c r="E11183" s="43"/>
      <c r="F11183" s="42"/>
      <c r="G11183" s="83"/>
      <c r="H11183" s="31"/>
      <c r="I11183" s="31"/>
      <c r="J11183" s="83"/>
      <c r="K11183" s="31"/>
      <c r="L11183" s="31"/>
      <c r="M11183" s="168"/>
      <c r="N11183" s="147"/>
      <c r="O11183" s="105"/>
      <c r="P11183" s="42"/>
      <c r="Q11183" s="31"/>
      <c r="R11183" s="83"/>
      <c r="S11183" s="31"/>
      <c r="T11183" s="31"/>
      <c r="U11183" s="168"/>
      <c r="V11183" s="149"/>
      <c r="W11183" s="140" t="str" cm="1">
        <f t="array" ref="W11183">IF(SUM(LEN(B11183:V11183))=0,"",IF(OR(OR(ISBLANK(F11183),SUM(LEN(C11183),LEN(D11183))=0),AND(NOT(E11183="Unknown"),ISBLANK(J11183)),AND(NOT(O11183="Unknown"),ISBLANK(R11183))),"Missing Information", INDEX(Table15[Entire Service Line Classification], MATCH(SUMIFS(Table15[Unique ID],Table15[System-Owned Portion],E11183,Table15[If Material Anything Other than "Lead" in Column E,Was Material Ever Previously Lead?],G11183,Table15[Customer-Owned Portion],O11183),Table15[Unique ID],0),0)))</f>
        <v/>
      </c>
    </row>
    <row r="11184" spans="2:23" x14ac:dyDescent="0.25">
      <c r="B11184" s="145"/>
      <c r="C11184" s="31"/>
      <c r="D11184" s="31"/>
      <c r="E11184" s="43"/>
      <c r="F11184" s="42"/>
      <c r="G11184" s="83"/>
      <c r="H11184" s="31"/>
      <c r="I11184" s="31"/>
      <c r="J11184" s="83"/>
      <c r="K11184" s="31"/>
      <c r="L11184" s="31"/>
      <c r="M11184" s="168"/>
      <c r="N11184" s="147"/>
      <c r="O11184" s="105"/>
      <c r="P11184" s="42"/>
      <c r="Q11184" s="31"/>
      <c r="R11184" s="83"/>
      <c r="S11184" s="31"/>
      <c r="T11184" s="31"/>
      <c r="U11184" s="168"/>
      <c r="V11184" s="149"/>
      <c r="W11184" s="140" t="str" cm="1">
        <f t="array" ref="W11184">IF(SUM(LEN(B11184:V11184))=0,"",IF(OR(OR(ISBLANK(F11184),SUM(LEN(C11184),LEN(D11184))=0),AND(NOT(E11184="Unknown"),ISBLANK(J11184)),AND(NOT(O11184="Unknown"),ISBLANK(R11184))),"Missing Information", INDEX(Table15[Entire Service Line Classification], MATCH(SUMIFS(Table15[Unique ID],Table15[System-Owned Portion],E11184,Table15[If Material Anything Other than "Lead" in Column E,Was Material Ever Previously Lead?],G11184,Table15[Customer-Owned Portion],O11184),Table15[Unique ID],0),0)))</f>
        <v/>
      </c>
    </row>
    <row r="11185" spans="2:23" x14ac:dyDescent="0.25">
      <c r="B11185" s="145"/>
      <c r="C11185" s="31"/>
      <c r="D11185" s="31"/>
      <c r="E11185" s="43"/>
      <c r="F11185" s="42"/>
      <c r="G11185" s="83"/>
      <c r="H11185" s="31"/>
      <c r="I11185" s="31"/>
      <c r="J11185" s="83"/>
      <c r="K11185" s="31"/>
      <c r="L11185" s="31"/>
      <c r="M11185" s="168"/>
      <c r="N11185" s="147"/>
      <c r="O11185" s="105"/>
      <c r="P11185" s="42"/>
      <c r="Q11185" s="31"/>
      <c r="R11185" s="83"/>
      <c r="S11185" s="31"/>
      <c r="T11185" s="31"/>
      <c r="U11185" s="168"/>
      <c r="V11185" s="149"/>
      <c r="W11185" s="140" t="str" cm="1">
        <f t="array" ref="W11185">IF(SUM(LEN(B11185:V11185))=0,"",IF(OR(OR(ISBLANK(F11185),SUM(LEN(C11185),LEN(D11185))=0),AND(NOT(E11185="Unknown"),ISBLANK(J11185)),AND(NOT(O11185="Unknown"),ISBLANK(R11185))),"Missing Information", INDEX(Table15[Entire Service Line Classification], MATCH(SUMIFS(Table15[Unique ID],Table15[System-Owned Portion],E11185,Table15[If Material Anything Other than "Lead" in Column E,Was Material Ever Previously Lead?],G11185,Table15[Customer-Owned Portion],O11185),Table15[Unique ID],0),0)))</f>
        <v/>
      </c>
    </row>
    <row r="11186" spans="2:23" x14ac:dyDescent="0.25">
      <c r="B11186" s="145"/>
      <c r="C11186" s="31"/>
      <c r="D11186" s="31"/>
      <c r="E11186" s="43"/>
      <c r="F11186" s="42"/>
      <c r="G11186" s="83"/>
      <c r="H11186" s="31"/>
      <c r="I11186" s="31"/>
      <c r="J11186" s="83"/>
      <c r="K11186" s="31"/>
      <c r="L11186" s="31"/>
      <c r="M11186" s="168"/>
      <c r="N11186" s="147"/>
      <c r="O11186" s="105"/>
      <c r="P11186" s="42"/>
      <c r="Q11186" s="31"/>
      <c r="R11186" s="83"/>
      <c r="S11186" s="31"/>
      <c r="T11186" s="31"/>
      <c r="U11186" s="168"/>
      <c r="V11186" s="149"/>
      <c r="W11186" s="140" t="str" cm="1">
        <f t="array" ref="W11186">IF(SUM(LEN(B11186:V11186))=0,"",IF(OR(OR(ISBLANK(F11186),SUM(LEN(C11186),LEN(D11186))=0),AND(NOT(E11186="Unknown"),ISBLANK(J11186)),AND(NOT(O11186="Unknown"),ISBLANK(R11186))),"Missing Information", INDEX(Table15[Entire Service Line Classification], MATCH(SUMIFS(Table15[Unique ID],Table15[System-Owned Portion],E11186,Table15[If Material Anything Other than "Lead" in Column E,Was Material Ever Previously Lead?],G11186,Table15[Customer-Owned Portion],O11186),Table15[Unique ID],0),0)))</f>
        <v/>
      </c>
    </row>
    <row r="11187" spans="2:23" x14ac:dyDescent="0.25">
      <c r="B11187" s="145"/>
      <c r="C11187" s="31"/>
      <c r="D11187" s="31"/>
      <c r="E11187" s="43"/>
      <c r="F11187" s="42"/>
      <c r="G11187" s="83"/>
      <c r="H11187" s="31"/>
      <c r="I11187" s="31"/>
      <c r="J11187" s="83"/>
      <c r="K11187" s="31"/>
      <c r="L11187" s="31"/>
      <c r="M11187" s="168"/>
      <c r="N11187" s="147"/>
      <c r="O11187" s="105"/>
      <c r="P11187" s="42"/>
      <c r="Q11187" s="31"/>
      <c r="R11187" s="83"/>
      <c r="S11187" s="31"/>
      <c r="T11187" s="31"/>
      <c r="U11187" s="168"/>
      <c r="V11187" s="149"/>
      <c r="W11187" s="140" t="str" cm="1">
        <f t="array" ref="W11187">IF(SUM(LEN(B11187:V11187))=0,"",IF(OR(OR(ISBLANK(F11187),SUM(LEN(C11187),LEN(D11187))=0),AND(NOT(E11187="Unknown"),ISBLANK(J11187)),AND(NOT(O11187="Unknown"),ISBLANK(R11187))),"Missing Information", INDEX(Table15[Entire Service Line Classification], MATCH(SUMIFS(Table15[Unique ID],Table15[System-Owned Portion],E11187,Table15[If Material Anything Other than "Lead" in Column E,Was Material Ever Previously Lead?],G11187,Table15[Customer-Owned Portion],O11187),Table15[Unique ID],0),0)))</f>
        <v/>
      </c>
    </row>
    <row r="11188" spans="2:23" x14ac:dyDescent="0.25">
      <c r="B11188" s="145"/>
      <c r="C11188" s="31"/>
      <c r="D11188" s="31"/>
      <c r="E11188" s="43"/>
      <c r="F11188" s="42"/>
      <c r="G11188" s="83"/>
      <c r="H11188" s="31"/>
      <c r="I11188" s="31"/>
      <c r="J11188" s="83"/>
      <c r="K11188" s="31"/>
      <c r="L11188" s="31"/>
      <c r="M11188" s="168"/>
      <c r="N11188" s="147"/>
      <c r="O11188" s="105"/>
      <c r="P11188" s="42"/>
      <c r="Q11188" s="31"/>
      <c r="R11188" s="83"/>
      <c r="S11188" s="31"/>
      <c r="T11188" s="31"/>
      <c r="U11188" s="168"/>
      <c r="V11188" s="149"/>
      <c r="W11188" s="140" t="str" cm="1">
        <f t="array" ref="W11188">IF(SUM(LEN(B11188:V11188))=0,"",IF(OR(OR(ISBLANK(F11188),SUM(LEN(C11188),LEN(D11188))=0),AND(NOT(E11188="Unknown"),ISBLANK(J11188)),AND(NOT(O11188="Unknown"),ISBLANK(R11188))),"Missing Information", INDEX(Table15[Entire Service Line Classification], MATCH(SUMIFS(Table15[Unique ID],Table15[System-Owned Portion],E11188,Table15[If Material Anything Other than "Lead" in Column E,Was Material Ever Previously Lead?],G11188,Table15[Customer-Owned Portion],O11188),Table15[Unique ID],0),0)))</f>
        <v/>
      </c>
    </row>
    <row r="11189" spans="2:23" x14ac:dyDescent="0.25">
      <c r="B11189" s="145"/>
      <c r="C11189" s="31"/>
      <c r="D11189" s="31"/>
      <c r="E11189" s="43"/>
      <c r="F11189" s="42"/>
      <c r="G11189" s="83"/>
      <c r="H11189" s="31"/>
      <c r="I11189" s="31"/>
      <c r="J11189" s="83"/>
      <c r="K11189" s="31"/>
      <c r="L11189" s="31"/>
      <c r="M11189" s="168"/>
      <c r="N11189" s="147"/>
      <c r="O11189" s="105"/>
      <c r="P11189" s="42"/>
      <c r="Q11189" s="31"/>
      <c r="R11189" s="83"/>
      <c r="S11189" s="31"/>
      <c r="T11189" s="31"/>
      <c r="U11189" s="168"/>
      <c r="V11189" s="149"/>
      <c r="W11189" s="140" t="str" cm="1">
        <f t="array" ref="W11189">IF(SUM(LEN(B11189:V11189))=0,"",IF(OR(OR(ISBLANK(F11189),SUM(LEN(C11189),LEN(D11189))=0),AND(NOT(E11189="Unknown"),ISBLANK(J11189)),AND(NOT(O11189="Unknown"),ISBLANK(R11189))),"Missing Information", INDEX(Table15[Entire Service Line Classification], MATCH(SUMIFS(Table15[Unique ID],Table15[System-Owned Portion],E11189,Table15[If Material Anything Other than "Lead" in Column E,Was Material Ever Previously Lead?],G11189,Table15[Customer-Owned Portion],O11189),Table15[Unique ID],0),0)))</f>
        <v/>
      </c>
    </row>
    <row r="11190" spans="2:23" x14ac:dyDescent="0.25">
      <c r="B11190" s="145"/>
      <c r="C11190" s="31"/>
      <c r="D11190" s="31"/>
      <c r="E11190" s="43"/>
      <c r="F11190" s="42"/>
      <c r="G11190" s="83"/>
      <c r="H11190" s="31"/>
      <c r="I11190" s="31"/>
      <c r="J11190" s="83"/>
      <c r="K11190" s="31"/>
      <c r="L11190" s="31"/>
      <c r="M11190" s="168"/>
      <c r="N11190" s="147"/>
      <c r="O11190" s="105"/>
      <c r="P11190" s="42"/>
      <c r="Q11190" s="31"/>
      <c r="R11190" s="83"/>
      <c r="S11190" s="31"/>
      <c r="T11190" s="31"/>
      <c r="U11190" s="168"/>
      <c r="V11190" s="149"/>
      <c r="W11190" s="140" t="str" cm="1">
        <f t="array" ref="W11190">IF(SUM(LEN(B11190:V11190))=0,"",IF(OR(OR(ISBLANK(F11190),SUM(LEN(C11190),LEN(D11190))=0),AND(NOT(E11190="Unknown"),ISBLANK(J11190)),AND(NOT(O11190="Unknown"),ISBLANK(R11190))),"Missing Information", INDEX(Table15[Entire Service Line Classification], MATCH(SUMIFS(Table15[Unique ID],Table15[System-Owned Portion],E11190,Table15[If Material Anything Other than "Lead" in Column E,Was Material Ever Previously Lead?],G11190,Table15[Customer-Owned Portion],O11190),Table15[Unique ID],0),0)))</f>
        <v/>
      </c>
    </row>
    <row r="11191" spans="2:23" x14ac:dyDescent="0.25">
      <c r="B11191" s="145"/>
      <c r="C11191" s="31"/>
      <c r="D11191" s="31"/>
      <c r="E11191" s="43"/>
      <c r="F11191" s="42"/>
      <c r="G11191" s="83"/>
      <c r="H11191" s="31"/>
      <c r="I11191" s="31"/>
      <c r="J11191" s="83"/>
      <c r="K11191" s="31"/>
      <c r="L11191" s="31"/>
      <c r="M11191" s="168"/>
      <c r="N11191" s="147"/>
      <c r="O11191" s="105"/>
      <c r="P11191" s="42"/>
      <c r="Q11191" s="31"/>
      <c r="R11191" s="83"/>
      <c r="S11191" s="31"/>
      <c r="T11191" s="31"/>
      <c r="U11191" s="168"/>
      <c r="V11191" s="149"/>
      <c r="W11191" s="140" t="str" cm="1">
        <f t="array" ref="W11191">IF(SUM(LEN(B11191:V11191))=0,"",IF(OR(OR(ISBLANK(F11191),SUM(LEN(C11191),LEN(D11191))=0),AND(NOT(E11191="Unknown"),ISBLANK(J11191)),AND(NOT(O11191="Unknown"),ISBLANK(R11191))),"Missing Information", INDEX(Table15[Entire Service Line Classification], MATCH(SUMIFS(Table15[Unique ID],Table15[System-Owned Portion],E11191,Table15[If Material Anything Other than "Lead" in Column E,Was Material Ever Previously Lead?],G11191,Table15[Customer-Owned Portion],O11191),Table15[Unique ID],0),0)))</f>
        <v/>
      </c>
    </row>
    <row r="11192" spans="2:23" x14ac:dyDescent="0.25">
      <c r="B11192" s="145"/>
      <c r="C11192" s="31"/>
      <c r="D11192" s="31"/>
      <c r="E11192" s="43"/>
      <c r="F11192" s="42"/>
      <c r="G11192" s="83"/>
      <c r="H11192" s="31"/>
      <c r="I11192" s="31"/>
      <c r="J11192" s="83"/>
      <c r="K11192" s="31"/>
      <c r="L11192" s="31"/>
      <c r="M11192" s="168"/>
      <c r="N11192" s="147"/>
      <c r="O11192" s="105"/>
      <c r="P11192" s="42"/>
      <c r="Q11192" s="31"/>
      <c r="R11192" s="83"/>
      <c r="S11192" s="31"/>
      <c r="T11192" s="31"/>
      <c r="U11192" s="168"/>
      <c r="V11192" s="149"/>
      <c r="W11192" s="140" t="str" cm="1">
        <f t="array" ref="W11192">IF(SUM(LEN(B11192:V11192))=0,"",IF(OR(OR(ISBLANK(F11192),SUM(LEN(C11192),LEN(D11192))=0),AND(NOT(E11192="Unknown"),ISBLANK(J11192)),AND(NOT(O11192="Unknown"),ISBLANK(R11192))),"Missing Information", INDEX(Table15[Entire Service Line Classification], MATCH(SUMIFS(Table15[Unique ID],Table15[System-Owned Portion],E11192,Table15[If Material Anything Other than "Lead" in Column E,Was Material Ever Previously Lead?],G11192,Table15[Customer-Owned Portion],O11192),Table15[Unique ID],0),0)))</f>
        <v/>
      </c>
    </row>
    <row r="11193" spans="2:23" x14ac:dyDescent="0.25">
      <c r="B11193" s="145"/>
      <c r="C11193" s="31"/>
      <c r="D11193" s="31"/>
      <c r="E11193" s="43"/>
      <c r="F11193" s="42"/>
      <c r="G11193" s="83"/>
      <c r="H11193" s="31"/>
      <c r="I11193" s="31"/>
      <c r="J11193" s="83"/>
      <c r="K11193" s="31"/>
      <c r="L11193" s="31"/>
      <c r="M11193" s="168"/>
      <c r="N11193" s="147"/>
      <c r="O11193" s="105"/>
      <c r="P11193" s="42"/>
      <c r="Q11193" s="31"/>
      <c r="R11193" s="83"/>
      <c r="S11193" s="31"/>
      <c r="T11193" s="31"/>
      <c r="U11193" s="168"/>
      <c r="V11193" s="149"/>
      <c r="W11193" s="140" t="str" cm="1">
        <f t="array" ref="W11193">IF(SUM(LEN(B11193:V11193))=0,"",IF(OR(OR(ISBLANK(F11193),SUM(LEN(C11193),LEN(D11193))=0),AND(NOT(E11193="Unknown"),ISBLANK(J11193)),AND(NOT(O11193="Unknown"),ISBLANK(R11193))),"Missing Information", INDEX(Table15[Entire Service Line Classification], MATCH(SUMIFS(Table15[Unique ID],Table15[System-Owned Portion],E11193,Table15[If Material Anything Other than "Lead" in Column E,Was Material Ever Previously Lead?],G11193,Table15[Customer-Owned Portion],O11193),Table15[Unique ID],0),0)))</f>
        <v/>
      </c>
    </row>
    <row r="11194" spans="2:23" x14ac:dyDescent="0.25">
      <c r="B11194" s="145"/>
      <c r="C11194" s="31"/>
      <c r="D11194" s="31"/>
      <c r="E11194" s="43"/>
      <c r="F11194" s="42"/>
      <c r="G11194" s="83"/>
      <c r="H11194" s="31"/>
      <c r="I11194" s="31"/>
      <c r="J11194" s="83"/>
      <c r="K11194" s="31"/>
      <c r="L11194" s="31"/>
      <c r="M11194" s="168"/>
      <c r="N11194" s="147"/>
      <c r="O11194" s="105"/>
      <c r="P11194" s="42"/>
      <c r="Q11194" s="31"/>
      <c r="R11194" s="83"/>
      <c r="S11194" s="31"/>
      <c r="T11194" s="31"/>
      <c r="U11194" s="168"/>
      <c r="V11194" s="149"/>
      <c r="W11194" s="140" t="str" cm="1">
        <f t="array" ref="W11194">IF(SUM(LEN(B11194:V11194))=0,"",IF(OR(OR(ISBLANK(F11194),SUM(LEN(C11194),LEN(D11194))=0),AND(NOT(E11194="Unknown"),ISBLANK(J11194)),AND(NOT(O11194="Unknown"),ISBLANK(R11194))),"Missing Information", INDEX(Table15[Entire Service Line Classification], MATCH(SUMIFS(Table15[Unique ID],Table15[System-Owned Portion],E11194,Table15[If Material Anything Other than "Lead" in Column E,Was Material Ever Previously Lead?],G11194,Table15[Customer-Owned Portion],O11194),Table15[Unique ID],0),0)))</f>
        <v/>
      </c>
    </row>
    <row r="11195" spans="2:23" x14ac:dyDescent="0.25">
      <c r="B11195" s="145"/>
      <c r="C11195" s="31"/>
      <c r="D11195" s="31"/>
      <c r="E11195" s="43"/>
      <c r="F11195" s="42"/>
      <c r="G11195" s="83"/>
      <c r="H11195" s="31"/>
      <c r="I11195" s="31"/>
      <c r="J11195" s="83"/>
      <c r="K11195" s="31"/>
      <c r="L11195" s="31"/>
      <c r="M11195" s="168"/>
      <c r="N11195" s="147"/>
      <c r="O11195" s="105"/>
      <c r="P11195" s="42"/>
      <c r="Q11195" s="31"/>
      <c r="R11195" s="83"/>
      <c r="S11195" s="31"/>
      <c r="T11195" s="31"/>
      <c r="U11195" s="168"/>
      <c r="V11195" s="149"/>
      <c r="W11195" s="140" t="str" cm="1">
        <f t="array" ref="W11195">IF(SUM(LEN(B11195:V11195))=0,"",IF(OR(OR(ISBLANK(F11195),SUM(LEN(C11195),LEN(D11195))=0),AND(NOT(E11195="Unknown"),ISBLANK(J11195)),AND(NOT(O11195="Unknown"),ISBLANK(R11195))),"Missing Information", INDEX(Table15[Entire Service Line Classification], MATCH(SUMIFS(Table15[Unique ID],Table15[System-Owned Portion],E11195,Table15[If Material Anything Other than "Lead" in Column E,Was Material Ever Previously Lead?],G11195,Table15[Customer-Owned Portion],O11195),Table15[Unique ID],0),0)))</f>
        <v/>
      </c>
    </row>
    <row r="11196" spans="2:23" x14ac:dyDescent="0.25">
      <c r="B11196" s="145"/>
      <c r="C11196" s="31"/>
      <c r="D11196" s="31"/>
      <c r="E11196" s="43"/>
      <c r="F11196" s="42"/>
      <c r="G11196" s="83"/>
      <c r="H11196" s="31"/>
      <c r="I11196" s="31"/>
      <c r="J11196" s="83"/>
      <c r="K11196" s="31"/>
      <c r="L11196" s="31"/>
      <c r="M11196" s="168"/>
      <c r="N11196" s="147"/>
      <c r="O11196" s="105"/>
      <c r="P11196" s="42"/>
      <c r="Q11196" s="31"/>
      <c r="R11196" s="83"/>
      <c r="S11196" s="31"/>
      <c r="T11196" s="31"/>
      <c r="U11196" s="168"/>
      <c r="V11196" s="149"/>
      <c r="W11196" s="140" t="str" cm="1">
        <f t="array" ref="W11196">IF(SUM(LEN(B11196:V11196))=0,"",IF(OR(OR(ISBLANK(F11196),SUM(LEN(C11196),LEN(D11196))=0),AND(NOT(E11196="Unknown"),ISBLANK(J11196)),AND(NOT(O11196="Unknown"),ISBLANK(R11196))),"Missing Information", INDEX(Table15[Entire Service Line Classification], MATCH(SUMIFS(Table15[Unique ID],Table15[System-Owned Portion],E11196,Table15[If Material Anything Other than "Lead" in Column E,Was Material Ever Previously Lead?],G11196,Table15[Customer-Owned Portion],O11196),Table15[Unique ID],0),0)))</f>
        <v/>
      </c>
    </row>
    <row r="11197" spans="2:23" x14ac:dyDescent="0.25">
      <c r="B11197" s="145"/>
      <c r="C11197" s="31"/>
      <c r="D11197" s="31"/>
      <c r="E11197" s="43"/>
      <c r="F11197" s="42"/>
      <c r="G11197" s="83"/>
      <c r="H11197" s="31"/>
      <c r="I11197" s="31"/>
      <c r="J11197" s="83"/>
      <c r="K11197" s="31"/>
      <c r="L11197" s="31"/>
      <c r="M11197" s="168"/>
      <c r="N11197" s="147"/>
      <c r="O11197" s="105"/>
      <c r="P11197" s="42"/>
      <c r="Q11197" s="31"/>
      <c r="R11197" s="83"/>
      <c r="S11197" s="31"/>
      <c r="T11197" s="31"/>
      <c r="U11197" s="168"/>
      <c r="V11197" s="149"/>
      <c r="W11197" s="140" t="str" cm="1">
        <f t="array" ref="W11197">IF(SUM(LEN(B11197:V11197))=0,"",IF(OR(OR(ISBLANK(F11197),SUM(LEN(C11197),LEN(D11197))=0),AND(NOT(E11197="Unknown"),ISBLANK(J11197)),AND(NOT(O11197="Unknown"),ISBLANK(R11197))),"Missing Information", INDEX(Table15[Entire Service Line Classification], MATCH(SUMIFS(Table15[Unique ID],Table15[System-Owned Portion],E11197,Table15[If Material Anything Other than "Lead" in Column E,Was Material Ever Previously Lead?],G11197,Table15[Customer-Owned Portion],O11197),Table15[Unique ID],0),0)))</f>
        <v/>
      </c>
    </row>
    <row r="11198" spans="2:23" x14ac:dyDescent="0.25">
      <c r="B11198" s="145"/>
      <c r="C11198" s="31"/>
      <c r="D11198" s="31"/>
      <c r="E11198" s="43"/>
      <c r="F11198" s="42"/>
      <c r="G11198" s="83"/>
      <c r="H11198" s="31"/>
      <c r="I11198" s="31"/>
      <c r="J11198" s="83"/>
      <c r="K11198" s="31"/>
      <c r="L11198" s="31"/>
      <c r="M11198" s="168"/>
      <c r="N11198" s="147"/>
      <c r="O11198" s="105"/>
      <c r="P11198" s="42"/>
      <c r="Q11198" s="31"/>
      <c r="R11198" s="83"/>
      <c r="S11198" s="31"/>
      <c r="T11198" s="31"/>
      <c r="U11198" s="168"/>
      <c r="V11198" s="149"/>
      <c r="W11198" s="140" t="str" cm="1">
        <f t="array" ref="W11198">IF(SUM(LEN(B11198:V11198))=0,"",IF(OR(OR(ISBLANK(F11198),SUM(LEN(C11198),LEN(D11198))=0),AND(NOT(E11198="Unknown"),ISBLANK(J11198)),AND(NOT(O11198="Unknown"),ISBLANK(R11198))),"Missing Information", INDEX(Table15[Entire Service Line Classification], MATCH(SUMIFS(Table15[Unique ID],Table15[System-Owned Portion],E11198,Table15[If Material Anything Other than "Lead" in Column E,Was Material Ever Previously Lead?],G11198,Table15[Customer-Owned Portion],O11198),Table15[Unique ID],0),0)))</f>
        <v/>
      </c>
    </row>
    <row r="11199" spans="2:23" x14ac:dyDescent="0.25">
      <c r="B11199" s="145"/>
      <c r="C11199" s="31"/>
      <c r="D11199" s="31"/>
      <c r="E11199" s="43"/>
      <c r="F11199" s="42"/>
      <c r="G11199" s="83"/>
      <c r="H11199" s="31"/>
      <c r="I11199" s="31"/>
      <c r="J11199" s="83"/>
      <c r="K11199" s="31"/>
      <c r="L11199" s="31"/>
      <c r="M11199" s="168"/>
      <c r="N11199" s="147"/>
      <c r="O11199" s="105"/>
      <c r="P11199" s="42"/>
      <c r="Q11199" s="31"/>
      <c r="R11199" s="83"/>
      <c r="S11199" s="31"/>
      <c r="T11199" s="31"/>
      <c r="U11199" s="168"/>
      <c r="V11199" s="149"/>
      <c r="W11199" s="140" t="str" cm="1">
        <f t="array" ref="W11199">IF(SUM(LEN(B11199:V11199))=0,"",IF(OR(OR(ISBLANK(F11199),SUM(LEN(C11199),LEN(D11199))=0),AND(NOT(E11199="Unknown"),ISBLANK(J11199)),AND(NOT(O11199="Unknown"),ISBLANK(R11199))),"Missing Information", INDEX(Table15[Entire Service Line Classification], MATCH(SUMIFS(Table15[Unique ID],Table15[System-Owned Portion],E11199,Table15[If Material Anything Other than "Lead" in Column E,Was Material Ever Previously Lead?],G11199,Table15[Customer-Owned Portion],O11199),Table15[Unique ID],0),0)))</f>
        <v/>
      </c>
    </row>
    <row r="11200" spans="2:23" x14ac:dyDescent="0.25">
      <c r="B11200" s="145"/>
      <c r="C11200" s="31"/>
      <c r="D11200" s="31"/>
      <c r="E11200" s="43"/>
      <c r="F11200" s="42"/>
      <c r="G11200" s="83"/>
      <c r="H11200" s="31"/>
      <c r="I11200" s="31"/>
      <c r="J11200" s="83"/>
      <c r="K11200" s="31"/>
      <c r="L11200" s="31"/>
      <c r="M11200" s="168"/>
      <c r="N11200" s="147"/>
      <c r="O11200" s="105"/>
      <c r="P11200" s="42"/>
      <c r="Q11200" s="31"/>
      <c r="R11200" s="83"/>
      <c r="S11200" s="31"/>
      <c r="T11200" s="31"/>
      <c r="U11200" s="168"/>
      <c r="V11200" s="149"/>
      <c r="W11200" s="140" t="str" cm="1">
        <f t="array" ref="W11200">IF(SUM(LEN(B11200:V11200))=0,"",IF(OR(OR(ISBLANK(F11200),SUM(LEN(C11200),LEN(D11200))=0),AND(NOT(E11200="Unknown"),ISBLANK(J11200)),AND(NOT(O11200="Unknown"),ISBLANK(R11200))),"Missing Information", INDEX(Table15[Entire Service Line Classification], MATCH(SUMIFS(Table15[Unique ID],Table15[System-Owned Portion],E11200,Table15[If Material Anything Other than "Lead" in Column E,Was Material Ever Previously Lead?],G11200,Table15[Customer-Owned Portion],O11200),Table15[Unique ID],0),0)))</f>
        <v/>
      </c>
    </row>
    <row r="11201" spans="2:23" x14ac:dyDescent="0.25">
      <c r="B11201" s="145"/>
      <c r="C11201" s="31"/>
      <c r="D11201" s="31"/>
      <c r="E11201" s="43"/>
      <c r="F11201" s="42"/>
      <c r="G11201" s="83"/>
      <c r="H11201" s="31"/>
      <c r="I11201" s="31"/>
      <c r="J11201" s="83"/>
      <c r="K11201" s="31"/>
      <c r="L11201" s="31"/>
      <c r="M11201" s="168"/>
      <c r="N11201" s="147"/>
      <c r="O11201" s="105"/>
      <c r="P11201" s="42"/>
      <c r="Q11201" s="31"/>
      <c r="R11201" s="83"/>
      <c r="S11201" s="31"/>
      <c r="T11201" s="31"/>
      <c r="U11201" s="168"/>
      <c r="V11201" s="149"/>
      <c r="W11201" s="140" t="str" cm="1">
        <f t="array" ref="W11201">IF(SUM(LEN(B11201:V11201))=0,"",IF(OR(OR(ISBLANK(F11201),SUM(LEN(C11201),LEN(D11201))=0),AND(NOT(E11201="Unknown"),ISBLANK(J11201)),AND(NOT(O11201="Unknown"),ISBLANK(R11201))),"Missing Information", INDEX(Table15[Entire Service Line Classification], MATCH(SUMIFS(Table15[Unique ID],Table15[System-Owned Portion],E11201,Table15[If Material Anything Other than "Lead" in Column E,Was Material Ever Previously Lead?],G11201,Table15[Customer-Owned Portion],O11201),Table15[Unique ID],0),0)))</f>
        <v/>
      </c>
    </row>
    <row r="11202" spans="2:23" x14ac:dyDescent="0.25">
      <c r="B11202" s="145"/>
      <c r="C11202" s="31"/>
      <c r="D11202" s="31"/>
      <c r="E11202" s="43"/>
      <c r="F11202" s="42"/>
      <c r="G11202" s="83"/>
      <c r="H11202" s="31"/>
      <c r="I11202" s="31"/>
      <c r="J11202" s="83"/>
      <c r="K11202" s="31"/>
      <c r="L11202" s="31"/>
      <c r="M11202" s="168"/>
      <c r="N11202" s="147"/>
      <c r="O11202" s="105"/>
      <c r="P11202" s="42"/>
      <c r="Q11202" s="31"/>
      <c r="R11202" s="83"/>
      <c r="S11202" s="31"/>
      <c r="T11202" s="31"/>
      <c r="U11202" s="168"/>
      <c r="V11202" s="149"/>
      <c r="W11202" s="140" t="str" cm="1">
        <f t="array" ref="W11202">IF(SUM(LEN(B11202:V11202))=0,"",IF(OR(OR(ISBLANK(F11202),SUM(LEN(C11202),LEN(D11202))=0),AND(NOT(E11202="Unknown"),ISBLANK(J11202)),AND(NOT(O11202="Unknown"),ISBLANK(R11202))),"Missing Information", INDEX(Table15[Entire Service Line Classification], MATCH(SUMIFS(Table15[Unique ID],Table15[System-Owned Portion],E11202,Table15[If Material Anything Other than "Lead" in Column E,Was Material Ever Previously Lead?],G11202,Table15[Customer-Owned Portion],O11202),Table15[Unique ID],0),0)))</f>
        <v/>
      </c>
    </row>
    <row r="11203" spans="2:23" x14ac:dyDescent="0.25">
      <c r="B11203" s="145"/>
      <c r="C11203" s="31"/>
      <c r="D11203" s="31"/>
      <c r="E11203" s="43"/>
      <c r="F11203" s="42"/>
      <c r="G11203" s="83"/>
      <c r="H11203" s="31"/>
      <c r="I11203" s="31"/>
      <c r="J11203" s="83"/>
      <c r="K11203" s="31"/>
      <c r="L11203" s="31"/>
      <c r="M11203" s="168"/>
      <c r="N11203" s="147"/>
      <c r="O11203" s="105"/>
      <c r="P11203" s="42"/>
      <c r="Q11203" s="31"/>
      <c r="R11203" s="83"/>
      <c r="S11203" s="31"/>
      <c r="T11203" s="31"/>
      <c r="U11203" s="168"/>
      <c r="V11203" s="149"/>
      <c r="W11203" s="140" t="str" cm="1">
        <f t="array" ref="W11203">IF(SUM(LEN(B11203:V11203))=0,"",IF(OR(OR(ISBLANK(F11203),SUM(LEN(C11203),LEN(D11203))=0),AND(NOT(E11203="Unknown"),ISBLANK(J11203)),AND(NOT(O11203="Unknown"),ISBLANK(R11203))),"Missing Information", INDEX(Table15[Entire Service Line Classification], MATCH(SUMIFS(Table15[Unique ID],Table15[System-Owned Portion],E11203,Table15[If Material Anything Other than "Lead" in Column E,Was Material Ever Previously Lead?],G11203,Table15[Customer-Owned Portion],O11203),Table15[Unique ID],0),0)))</f>
        <v/>
      </c>
    </row>
    <row r="11204" spans="2:23" x14ac:dyDescent="0.25">
      <c r="B11204" s="145"/>
      <c r="C11204" s="31"/>
      <c r="D11204" s="31"/>
      <c r="E11204" s="43"/>
      <c r="F11204" s="42"/>
      <c r="G11204" s="83"/>
      <c r="H11204" s="31"/>
      <c r="I11204" s="31"/>
      <c r="J11204" s="83"/>
      <c r="K11204" s="31"/>
      <c r="L11204" s="31"/>
      <c r="M11204" s="168"/>
      <c r="N11204" s="147"/>
      <c r="O11204" s="105"/>
      <c r="P11204" s="42"/>
      <c r="Q11204" s="31"/>
      <c r="R11204" s="83"/>
      <c r="S11204" s="31"/>
      <c r="T11204" s="31"/>
      <c r="U11204" s="168"/>
      <c r="V11204" s="149"/>
      <c r="W11204" s="140" t="str" cm="1">
        <f t="array" ref="W11204">IF(SUM(LEN(B11204:V11204))=0,"",IF(OR(OR(ISBLANK(F11204),SUM(LEN(C11204),LEN(D11204))=0),AND(NOT(E11204="Unknown"),ISBLANK(J11204)),AND(NOT(O11204="Unknown"),ISBLANK(R11204))),"Missing Information", INDEX(Table15[Entire Service Line Classification], MATCH(SUMIFS(Table15[Unique ID],Table15[System-Owned Portion],E11204,Table15[If Material Anything Other than "Lead" in Column E,Was Material Ever Previously Lead?],G11204,Table15[Customer-Owned Portion],O11204),Table15[Unique ID],0),0)))</f>
        <v/>
      </c>
    </row>
    <row r="11205" spans="2:23" x14ac:dyDescent="0.25">
      <c r="B11205" s="145"/>
      <c r="C11205" s="31"/>
      <c r="D11205" s="31"/>
      <c r="E11205" s="43"/>
      <c r="F11205" s="42"/>
      <c r="G11205" s="83"/>
      <c r="H11205" s="31"/>
      <c r="I11205" s="31"/>
      <c r="J11205" s="83"/>
      <c r="K11205" s="31"/>
      <c r="L11205" s="31"/>
      <c r="M11205" s="168"/>
      <c r="N11205" s="147"/>
      <c r="O11205" s="105"/>
      <c r="P11205" s="42"/>
      <c r="Q11205" s="31"/>
      <c r="R11205" s="83"/>
      <c r="S11205" s="31"/>
      <c r="T11205" s="31"/>
      <c r="U11205" s="168"/>
      <c r="V11205" s="149"/>
      <c r="W11205" s="140" t="str" cm="1">
        <f t="array" ref="W11205">IF(SUM(LEN(B11205:V11205))=0,"",IF(OR(OR(ISBLANK(F11205),SUM(LEN(C11205),LEN(D11205))=0),AND(NOT(E11205="Unknown"),ISBLANK(J11205)),AND(NOT(O11205="Unknown"),ISBLANK(R11205))),"Missing Information", INDEX(Table15[Entire Service Line Classification], MATCH(SUMIFS(Table15[Unique ID],Table15[System-Owned Portion],E11205,Table15[If Material Anything Other than "Lead" in Column E,Was Material Ever Previously Lead?],G11205,Table15[Customer-Owned Portion],O11205),Table15[Unique ID],0),0)))</f>
        <v/>
      </c>
    </row>
    <row r="11206" spans="2:23" x14ac:dyDescent="0.25">
      <c r="B11206" s="145"/>
      <c r="C11206" s="31"/>
      <c r="D11206" s="31"/>
      <c r="E11206" s="43"/>
      <c r="F11206" s="42"/>
      <c r="G11206" s="83"/>
      <c r="H11206" s="31"/>
      <c r="I11206" s="31"/>
      <c r="J11206" s="83"/>
      <c r="K11206" s="31"/>
      <c r="L11206" s="31"/>
      <c r="M11206" s="168"/>
      <c r="N11206" s="147"/>
      <c r="O11206" s="105"/>
      <c r="P11206" s="42"/>
      <c r="Q11206" s="31"/>
      <c r="R11206" s="83"/>
      <c r="S11206" s="31"/>
      <c r="T11206" s="31"/>
      <c r="U11206" s="168"/>
      <c r="V11206" s="149"/>
      <c r="W11206" s="140" t="str" cm="1">
        <f t="array" ref="W11206">IF(SUM(LEN(B11206:V11206))=0,"",IF(OR(OR(ISBLANK(F11206),SUM(LEN(C11206),LEN(D11206))=0),AND(NOT(E11206="Unknown"),ISBLANK(J11206)),AND(NOT(O11206="Unknown"),ISBLANK(R11206))),"Missing Information", INDEX(Table15[Entire Service Line Classification], MATCH(SUMIFS(Table15[Unique ID],Table15[System-Owned Portion],E11206,Table15[If Material Anything Other than "Lead" in Column E,Was Material Ever Previously Lead?],G11206,Table15[Customer-Owned Portion],O11206),Table15[Unique ID],0),0)))</f>
        <v/>
      </c>
    </row>
    <row r="11207" spans="2:23" x14ac:dyDescent="0.25">
      <c r="B11207" s="145"/>
      <c r="C11207" s="31"/>
      <c r="D11207" s="31"/>
      <c r="E11207" s="43"/>
      <c r="F11207" s="42"/>
      <c r="G11207" s="83"/>
      <c r="H11207" s="31"/>
      <c r="I11207" s="31"/>
      <c r="J11207" s="83"/>
      <c r="K11207" s="31"/>
      <c r="L11207" s="31"/>
      <c r="M11207" s="168"/>
      <c r="N11207" s="147"/>
      <c r="O11207" s="105"/>
      <c r="P11207" s="42"/>
      <c r="Q11207" s="31"/>
      <c r="R11207" s="83"/>
      <c r="S11207" s="31"/>
      <c r="T11207" s="31"/>
      <c r="U11207" s="168"/>
      <c r="V11207" s="149"/>
      <c r="W11207" s="140" t="str" cm="1">
        <f t="array" ref="W11207">IF(SUM(LEN(B11207:V11207))=0,"",IF(OR(OR(ISBLANK(F11207),SUM(LEN(C11207),LEN(D11207))=0),AND(NOT(E11207="Unknown"),ISBLANK(J11207)),AND(NOT(O11207="Unknown"),ISBLANK(R11207))),"Missing Information", INDEX(Table15[Entire Service Line Classification], MATCH(SUMIFS(Table15[Unique ID],Table15[System-Owned Portion],E11207,Table15[If Material Anything Other than "Lead" in Column E,Was Material Ever Previously Lead?],G11207,Table15[Customer-Owned Portion],O11207),Table15[Unique ID],0),0)))</f>
        <v/>
      </c>
    </row>
    <row r="11208" spans="2:23" x14ac:dyDescent="0.25">
      <c r="B11208" s="145"/>
      <c r="C11208" s="31"/>
      <c r="D11208" s="31"/>
      <c r="E11208" s="43"/>
      <c r="F11208" s="42"/>
      <c r="G11208" s="83"/>
      <c r="H11208" s="31"/>
      <c r="I11208" s="31"/>
      <c r="J11208" s="83"/>
      <c r="K11208" s="31"/>
      <c r="L11208" s="31"/>
      <c r="M11208" s="168"/>
      <c r="N11208" s="147"/>
      <c r="O11208" s="105"/>
      <c r="P11208" s="42"/>
      <c r="Q11208" s="31"/>
      <c r="R11208" s="83"/>
      <c r="S11208" s="31"/>
      <c r="T11208" s="31"/>
      <c r="U11208" s="168"/>
      <c r="V11208" s="149"/>
      <c r="W11208" s="140" t="str" cm="1">
        <f t="array" ref="W11208">IF(SUM(LEN(B11208:V11208))=0,"",IF(OR(OR(ISBLANK(F11208),SUM(LEN(C11208),LEN(D11208))=0),AND(NOT(E11208="Unknown"),ISBLANK(J11208)),AND(NOT(O11208="Unknown"),ISBLANK(R11208))),"Missing Information", INDEX(Table15[Entire Service Line Classification], MATCH(SUMIFS(Table15[Unique ID],Table15[System-Owned Portion],E11208,Table15[If Material Anything Other than "Lead" in Column E,Was Material Ever Previously Lead?],G11208,Table15[Customer-Owned Portion],O11208),Table15[Unique ID],0),0)))</f>
        <v/>
      </c>
    </row>
    <row r="11209" spans="2:23" x14ac:dyDescent="0.25">
      <c r="B11209" s="145"/>
      <c r="C11209" s="31"/>
      <c r="D11209" s="31"/>
      <c r="E11209" s="43"/>
      <c r="F11209" s="42"/>
      <c r="G11209" s="83"/>
      <c r="H11209" s="31"/>
      <c r="I11209" s="31"/>
      <c r="J11209" s="83"/>
      <c r="K11209" s="31"/>
      <c r="L11209" s="31"/>
      <c r="M11209" s="168"/>
      <c r="N11209" s="147"/>
      <c r="O11209" s="105"/>
      <c r="P11209" s="42"/>
      <c r="Q11209" s="31"/>
      <c r="R11209" s="83"/>
      <c r="S11209" s="31"/>
      <c r="T11209" s="31"/>
      <c r="U11209" s="168"/>
      <c r="V11209" s="149"/>
      <c r="W11209" s="140" t="str" cm="1">
        <f t="array" ref="W11209">IF(SUM(LEN(B11209:V11209))=0,"",IF(OR(OR(ISBLANK(F11209),SUM(LEN(C11209),LEN(D11209))=0),AND(NOT(E11209="Unknown"),ISBLANK(J11209)),AND(NOT(O11209="Unknown"),ISBLANK(R11209))),"Missing Information", INDEX(Table15[Entire Service Line Classification], MATCH(SUMIFS(Table15[Unique ID],Table15[System-Owned Portion],E11209,Table15[If Material Anything Other than "Lead" in Column E,Was Material Ever Previously Lead?],G11209,Table15[Customer-Owned Portion],O11209),Table15[Unique ID],0),0)))</f>
        <v/>
      </c>
    </row>
    <row r="11210" spans="2:23" x14ac:dyDescent="0.25">
      <c r="B11210" s="145"/>
      <c r="C11210" s="31"/>
      <c r="D11210" s="31"/>
      <c r="E11210" s="43"/>
      <c r="F11210" s="42"/>
      <c r="G11210" s="83"/>
      <c r="H11210" s="31"/>
      <c r="I11210" s="31"/>
      <c r="J11210" s="83"/>
      <c r="K11210" s="31"/>
      <c r="L11210" s="31"/>
      <c r="M11210" s="168"/>
      <c r="N11210" s="147"/>
      <c r="O11210" s="105"/>
      <c r="P11210" s="42"/>
      <c r="Q11210" s="31"/>
      <c r="R11210" s="83"/>
      <c r="S11210" s="31"/>
      <c r="T11210" s="31"/>
      <c r="U11210" s="168"/>
      <c r="V11210" s="149"/>
      <c r="W11210" s="140" t="str" cm="1">
        <f t="array" ref="W11210">IF(SUM(LEN(B11210:V11210))=0,"",IF(OR(OR(ISBLANK(F11210),SUM(LEN(C11210),LEN(D11210))=0),AND(NOT(E11210="Unknown"),ISBLANK(J11210)),AND(NOT(O11210="Unknown"),ISBLANK(R11210))),"Missing Information", INDEX(Table15[Entire Service Line Classification], MATCH(SUMIFS(Table15[Unique ID],Table15[System-Owned Portion],E11210,Table15[If Material Anything Other than "Lead" in Column E,Was Material Ever Previously Lead?],G11210,Table15[Customer-Owned Portion],O11210),Table15[Unique ID],0),0)))</f>
        <v/>
      </c>
    </row>
    <row r="11211" spans="2:23" x14ac:dyDescent="0.25">
      <c r="B11211" s="145"/>
      <c r="C11211" s="31"/>
      <c r="D11211" s="31"/>
      <c r="E11211" s="43"/>
      <c r="F11211" s="42"/>
      <c r="G11211" s="83"/>
      <c r="H11211" s="31"/>
      <c r="I11211" s="31"/>
      <c r="J11211" s="83"/>
      <c r="K11211" s="31"/>
      <c r="L11211" s="31"/>
      <c r="M11211" s="168"/>
      <c r="N11211" s="147"/>
      <c r="O11211" s="105"/>
      <c r="P11211" s="42"/>
      <c r="Q11211" s="31"/>
      <c r="R11211" s="83"/>
      <c r="S11211" s="31"/>
      <c r="T11211" s="31"/>
      <c r="U11211" s="168"/>
      <c r="V11211" s="149"/>
      <c r="W11211" s="140" t="str" cm="1">
        <f t="array" ref="W11211">IF(SUM(LEN(B11211:V11211))=0,"",IF(OR(OR(ISBLANK(F11211),SUM(LEN(C11211),LEN(D11211))=0),AND(NOT(E11211="Unknown"),ISBLANK(J11211)),AND(NOT(O11211="Unknown"),ISBLANK(R11211))),"Missing Information", INDEX(Table15[Entire Service Line Classification], MATCH(SUMIFS(Table15[Unique ID],Table15[System-Owned Portion],E11211,Table15[If Material Anything Other than "Lead" in Column E,Was Material Ever Previously Lead?],G11211,Table15[Customer-Owned Portion],O11211),Table15[Unique ID],0),0)))</f>
        <v/>
      </c>
    </row>
    <row r="11212" spans="2:23" x14ac:dyDescent="0.25">
      <c r="B11212" s="145"/>
      <c r="C11212" s="31"/>
      <c r="D11212" s="31"/>
      <c r="E11212" s="43"/>
      <c r="F11212" s="42"/>
      <c r="G11212" s="83"/>
      <c r="H11212" s="31"/>
      <c r="I11212" s="31"/>
      <c r="J11212" s="83"/>
      <c r="K11212" s="31"/>
      <c r="L11212" s="31"/>
      <c r="M11212" s="168"/>
      <c r="N11212" s="147"/>
      <c r="O11212" s="105"/>
      <c r="P11212" s="42"/>
      <c r="Q11212" s="31"/>
      <c r="R11212" s="83"/>
      <c r="S11212" s="31"/>
      <c r="T11212" s="31"/>
      <c r="U11212" s="168"/>
      <c r="V11212" s="149"/>
      <c r="W11212" s="140" t="str" cm="1">
        <f t="array" ref="W11212">IF(SUM(LEN(B11212:V11212))=0,"",IF(OR(OR(ISBLANK(F11212),SUM(LEN(C11212),LEN(D11212))=0),AND(NOT(E11212="Unknown"),ISBLANK(J11212)),AND(NOT(O11212="Unknown"),ISBLANK(R11212))),"Missing Information", INDEX(Table15[Entire Service Line Classification], MATCH(SUMIFS(Table15[Unique ID],Table15[System-Owned Portion],E11212,Table15[If Material Anything Other than "Lead" in Column E,Was Material Ever Previously Lead?],G11212,Table15[Customer-Owned Portion],O11212),Table15[Unique ID],0),0)))</f>
        <v/>
      </c>
    </row>
    <row r="11213" spans="2:23" x14ac:dyDescent="0.25">
      <c r="B11213" s="145"/>
      <c r="C11213" s="31"/>
      <c r="D11213" s="31"/>
      <c r="E11213" s="43"/>
      <c r="F11213" s="42"/>
      <c r="G11213" s="83"/>
      <c r="H11213" s="31"/>
      <c r="I11213" s="31"/>
      <c r="J11213" s="83"/>
      <c r="K11213" s="31"/>
      <c r="L11213" s="31"/>
      <c r="M11213" s="168"/>
      <c r="N11213" s="147"/>
      <c r="O11213" s="105"/>
      <c r="P11213" s="42"/>
      <c r="Q11213" s="31"/>
      <c r="R11213" s="83"/>
      <c r="S11213" s="31"/>
      <c r="T11213" s="31"/>
      <c r="U11213" s="168"/>
      <c r="V11213" s="149"/>
      <c r="W11213" s="140" t="str" cm="1">
        <f t="array" ref="W11213">IF(SUM(LEN(B11213:V11213))=0,"",IF(OR(OR(ISBLANK(F11213),SUM(LEN(C11213),LEN(D11213))=0),AND(NOT(E11213="Unknown"),ISBLANK(J11213)),AND(NOT(O11213="Unknown"),ISBLANK(R11213))),"Missing Information", INDEX(Table15[Entire Service Line Classification], MATCH(SUMIFS(Table15[Unique ID],Table15[System-Owned Portion],E11213,Table15[If Material Anything Other than "Lead" in Column E,Was Material Ever Previously Lead?],G11213,Table15[Customer-Owned Portion],O11213),Table15[Unique ID],0),0)))</f>
        <v/>
      </c>
    </row>
    <row r="11214" spans="2:23" x14ac:dyDescent="0.25">
      <c r="B11214" s="145"/>
      <c r="C11214" s="31"/>
      <c r="D11214" s="31"/>
      <c r="E11214" s="43"/>
      <c r="F11214" s="42"/>
      <c r="G11214" s="83"/>
      <c r="H11214" s="31"/>
      <c r="I11214" s="31"/>
      <c r="J11214" s="83"/>
      <c r="K11214" s="31"/>
      <c r="L11214" s="31"/>
      <c r="M11214" s="168"/>
      <c r="N11214" s="147"/>
      <c r="O11214" s="105"/>
      <c r="P11214" s="42"/>
      <c r="Q11214" s="31"/>
      <c r="R11214" s="83"/>
      <c r="S11214" s="31"/>
      <c r="T11214" s="31"/>
      <c r="U11214" s="168"/>
      <c r="V11214" s="149"/>
      <c r="W11214" s="140" t="str" cm="1">
        <f t="array" ref="W11214">IF(SUM(LEN(B11214:V11214))=0,"",IF(OR(OR(ISBLANK(F11214),SUM(LEN(C11214),LEN(D11214))=0),AND(NOT(E11214="Unknown"),ISBLANK(J11214)),AND(NOT(O11214="Unknown"),ISBLANK(R11214))),"Missing Information", INDEX(Table15[Entire Service Line Classification], MATCH(SUMIFS(Table15[Unique ID],Table15[System-Owned Portion],E11214,Table15[If Material Anything Other than "Lead" in Column E,Was Material Ever Previously Lead?],G11214,Table15[Customer-Owned Portion],O11214),Table15[Unique ID],0),0)))</f>
        <v/>
      </c>
    </row>
    <row r="11215" spans="2:23" x14ac:dyDescent="0.25">
      <c r="B11215" s="145"/>
      <c r="C11215" s="31"/>
      <c r="D11215" s="31"/>
      <c r="E11215" s="43"/>
      <c r="F11215" s="42"/>
      <c r="G11215" s="83"/>
      <c r="H11215" s="31"/>
      <c r="I11215" s="31"/>
      <c r="J11215" s="83"/>
      <c r="K11215" s="31"/>
      <c r="L11215" s="31"/>
      <c r="M11215" s="168"/>
      <c r="N11215" s="147"/>
      <c r="O11215" s="105"/>
      <c r="P11215" s="42"/>
      <c r="Q11215" s="31"/>
      <c r="R11215" s="83"/>
      <c r="S11215" s="31"/>
      <c r="T11215" s="31"/>
      <c r="U11215" s="168"/>
      <c r="V11215" s="149"/>
      <c r="W11215" s="140" t="str" cm="1">
        <f t="array" ref="W11215">IF(SUM(LEN(B11215:V11215))=0,"",IF(OR(OR(ISBLANK(F11215),SUM(LEN(C11215),LEN(D11215))=0),AND(NOT(E11215="Unknown"),ISBLANK(J11215)),AND(NOT(O11215="Unknown"),ISBLANK(R11215))),"Missing Information", INDEX(Table15[Entire Service Line Classification], MATCH(SUMIFS(Table15[Unique ID],Table15[System-Owned Portion],E11215,Table15[If Material Anything Other than "Lead" in Column E,Was Material Ever Previously Lead?],G11215,Table15[Customer-Owned Portion],O11215),Table15[Unique ID],0),0)))</f>
        <v/>
      </c>
    </row>
    <row r="11216" spans="2:23" x14ac:dyDescent="0.25">
      <c r="B11216" s="145"/>
      <c r="C11216" s="31"/>
      <c r="D11216" s="31"/>
      <c r="E11216" s="43"/>
      <c r="F11216" s="42"/>
      <c r="G11216" s="83"/>
      <c r="H11216" s="31"/>
      <c r="I11216" s="31"/>
      <c r="J11216" s="83"/>
      <c r="K11216" s="31"/>
      <c r="L11216" s="31"/>
      <c r="M11216" s="168"/>
      <c r="N11216" s="147"/>
      <c r="O11216" s="105"/>
      <c r="P11216" s="42"/>
      <c r="Q11216" s="31"/>
      <c r="R11216" s="83"/>
      <c r="S11216" s="31"/>
      <c r="T11216" s="31"/>
      <c r="U11216" s="168"/>
      <c r="V11216" s="149"/>
      <c r="W11216" s="140" t="str" cm="1">
        <f t="array" ref="W11216">IF(SUM(LEN(B11216:V11216))=0,"",IF(OR(OR(ISBLANK(F11216),SUM(LEN(C11216),LEN(D11216))=0),AND(NOT(E11216="Unknown"),ISBLANK(J11216)),AND(NOT(O11216="Unknown"),ISBLANK(R11216))),"Missing Information", INDEX(Table15[Entire Service Line Classification], MATCH(SUMIFS(Table15[Unique ID],Table15[System-Owned Portion],E11216,Table15[If Material Anything Other than "Lead" in Column E,Was Material Ever Previously Lead?],G11216,Table15[Customer-Owned Portion],O11216),Table15[Unique ID],0),0)))</f>
        <v/>
      </c>
    </row>
    <row r="11217" spans="2:23" x14ac:dyDescent="0.25">
      <c r="B11217" s="145"/>
      <c r="C11217" s="31"/>
      <c r="D11217" s="31"/>
      <c r="E11217" s="43"/>
      <c r="F11217" s="42"/>
      <c r="G11217" s="83"/>
      <c r="H11217" s="31"/>
      <c r="I11217" s="31"/>
      <c r="J11217" s="83"/>
      <c r="K11217" s="31"/>
      <c r="L11217" s="31"/>
      <c r="M11217" s="168"/>
      <c r="N11217" s="147"/>
      <c r="O11217" s="105"/>
      <c r="P11217" s="42"/>
      <c r="Q11217" s="31"/>
      <c r="R11217" s="83"/>
      <c r="S11217" s="31"/>
      <c r="T11217" s="31"/>
      <c r="U11217" s="168"/>
      <c r="V11217" s="149"/>
      <c r="W11217" s="140" t="str" cm="1">
        <f t="array" ref="W11217">IF(SUM(LEN(B11217:V11217))=0,"",IF(OR(OR(ISBLANK(F11217),SUM(LEN(C11217),LEN(D11217))=0),AND(NOT(E11217="Unknown"),ISBLANK(J11217)),AND(NOT(O11217="Unknown"),ISBLANK(R11217))),"Missing Information", INDEX(Table15[Entire Service Line Classification], MATCH(SUMIFS(Table15[Unique ID],Table15[System-Owned Portion],E11217,Table15[If Material Anything Other than "Lead" in Column E,Was Material Ever Previously Lead?],G11217,Table15[Customer-Owned Portion],O11217),Table15[Unique ID],0),0)))</f>
        <v/>
      </c>
    </row>
    <row r="11218" spans="2:23" x14ac:dyDescent="0.25">
      <c r="B11218" s="145"/>
      <c r="C11218" s="31"/>
      <c r="D11218" s="31"/>
      <c r="E11218" s="43"/>
      <c r="F11218" s="42"/>
      <c r="G11218" s="83"/>
      <c r="H11218" s="31"/>
      <c r="I11218" s="31"/>
      <c r="J11218" s="83"/>
      <c r="K11218" s="31"/>
      <c r="L11218" s="31"/>
      <c r="M11218" s="168"/>
      <c r="N11218" s="147"/>
      <c r="O11218" s="105"/>
      <c r="P11218" s="42"/>
      <c r="Q11218" s="31"/>
      <c r="R11218" s="83"/>
      <c r="S11218" s="31"/>
      <c r="T11218" s="31"/>
      <c r="U11218" s="168"/>
      <c r="V11218" s="149"/>
      <c r="W11218" s="140" t="str" cm="1">
        <f t="array" ref="W11218">IF(SUM(LEN(B11218:V11218))=0,"",IF(OR(OR(ISBLANK(F11218),SUM(LEN(C11218),LEN(D11218))=0),AND(NOT(E11218="Unknown"),ISBLANK(J11218)),AND(NOT(O11218="Unknown"),ISBLANK(R11218))),"Missing Information", INDEX(Table15[Entire Service Line Classification], MATCH(SUMIFS(Table15[Unique ID],Table15[System-Owned Portion],E11218,Table15[If Material Anything Other than "Lead" in Column E,Was Material Ever Previously Lead?],G11218,Table15[Customer-Owned Portion],O11218),Table15[Unique ID],0),0)))</f>
        <v/>
      </c>
    </row>
    <row r="11219" spans="2:23" x14ac:dyDescent="0.25">
      <c r="B11219" s="145"/>
      <c r="C11219" s="31"/>
      <c r="D11219" s="31"/>
      <c r="E11219" s="43"/>
      <c r="F11219" s="42"/>
      <c r="G11219" s="83"/>
      <c r="H11219" s="31"/>
      <c r="I11219" s="31"/>
      <c r="J11219" s="83"/>
      <c r="K11219" s="31"/>
      <c r="L11219" s="31"/>
      <c r="M11219" s="168"/>
      <c r="N11219" s="147"/>
      <c r="O11219" s="105"/>
      <c r="P11219" s="42"/>
      <c r="Q11219" s="31"/>
      <c r="R11219" s="83"/>
      <c r="S11219" s="31"/>
      <c r="T11219" s="31"/>
      <c r="U11219" s="168"/>
      <c r="V11219" s="149"/>
      <c r="W11219" s="140" t="str" cm="1">
        <f t="array" ref="W11219">IF(SUM(LEN(B11219:V11219))=0,"",IF(OR(OR(ISBLANK(F11219),SUM(LEN(C11219),LEN(D11219))=0),AND(NOT(E11219="Unknown"),ISBLANK(J11219)),AND(NOT(O11219="Unknown"),ISBLANK(R11219))),"Missing Information", INDEX(Table15[Entire Service Line Classification], MATCH(SUMIFS(Table15[Unique ID],Table15[System-Owned Portion],E11219,Table15[If Material Anything Other than "Lead" in Column E,Was Material Ever Previously Lead?],G11219,Table15[Customer-Owned Portion],O11219),Table15[Unique ID],0),0)))</f>
        <v/>
      </c>
    </row>
    <row r="11220" spans="2:23" x14ac:dyDescent="0.25">
      <c r="B11220" s="145"/>
      <c r="C11220" s="31"/>
      <c r="D11220" s="31"/>
      <c r="E11220" s="43"/>
      <c r="F11220" s="42"/>
      <c r="G11220" s="83"/>
      <c r="H11220" s="31"/>
      <c r="I11220" s="31"/>
      <c r="J11220" s="83"/>
      <c r="K11220" s="31"/>
      <c r="L11220" s="31"/>
      <c r="M11220" s="168"/>
      <c r="N11220" s="147"/>
      <c r="O11220" s="105"/>
      <c r="P11220" s="42"/>
      <c r="Q11220" s="31"/>
      <c r="R11220" s="83"/>
      <c r="S11220" s="31"/>
      <c r="T11220" s="31"/>
      <c r="U11220" s="168"/>
      <c r="V11220" s="149"/>
      <c r="W11220" s="140" t="str" cm="1">
        <f t="array" ref="W11220">IF(SUM(LEN(B11220:V11220))=0,"",IF(OR(OR(ISBLANK(F11220),SUM(LEN(C11220),LEN(D11220))=0),AND(NOT(E11220="Unknown"),ISBLANK(J11220)),AND(NOT(O11220="Unknown"),ISBLANK(R11220))),"Missing Information", INDEX(Table15[Entire Service Line Classification], MATCH(SUMIFS(Table15[Unique ID],Table15[System-Owned Portion],E11220,Table15[If Material Anything Other than "Lead" in Column E,Was Material Ever Previously Lead?],G11220,Table15[Customer-Owned Portion],O11220),Table15[Unique ID],0),0)))</f>
        <v/>
      </c>
    </row>
    <row r="11221" spans="2:23" x14ac:dyDescent="0.25">
      <c r="B11221" s="145"/>
      <c r="C11221" s="31"/>
      <c r="D11221" s="31"/>
      <c r="E11221" s="43"/>
      <c r="F11221" s="42"/>
      <c r="G11221" s="83"/>
      <c r="H11221" s="31"/>
      <c r="I11221" s="31"/>
      <c r="J11221" s="83"/>
      <c r="K11221" s="31"/>
      <c r="L11221" s="31"/>
      <c r="M11221" s="168"/>
      <c r="N11221" s="147"/>
      <c r="O11221" s="105"/>
      <c r="P11221" s="42"/>
      <c r="Q11221" s="31"/>
      <c r="R11221" s="83"/>
      <c r="S11221" s="31"/>
      <c r="T11221" s="31"/>
      <c r="U11221" s="168"/>
      <c r="V11221" s="149"/>
      <c r="W11221" s="140" t="str" cm="1">
        <f t="array" ref="W11221">IF(SUM(LEN(B11221:V11221))=0,"",IF(OR(OR(ISBLANK(F11221),SUM(LEN(C11221),LEN(D11221))=0),AND(NOT(E11221="Unknown"),ISBLANK(J11221)),AND(NOT(O11221="Unknown"),ISBLANK(R11221))),"Missing Information", INDEX(Table15[Entire Service Line Classification], MATCH(SUMIFS(Table15[Unique ID],Table15[System-Owned Portion],E11221,Table15[If Material Anything Other than "Lead" in Column E,Was Material Ever Previously Lead?],G11221,Table15[Customer-Owned Portion],O11221),Table15[Unique ID],0),0)))</f>
        <v/>
      </c>
    </row>
    <row r="11222" spans="2:23" x14ac:dyDescent="0.25">
      <c r="B11222" s="145"/>
      <c r="C11222" s="31"/>
      <c r="D11222" s="31"/>
      <c r="E11222" s="43"/>
      <c r="F11222" s="42"/>
      <c r="G11222" s="83"/>
      <c r="H11222" s="31"/>
      <c r="I11222" s="31"/>
      <c r="J11222" s="83"/>
      <c r="K11222" s="31"/>
      <c r="L11222" s="31"/>
      <c r="M11222" s="168"/>
      <c r="N11222" s="147"/>
      <c r="O11222" s="105"/>
      <c r="P11222" s="42"/>
      <c r="Q11222" s="31"/>
      <c r="R11222" s="83"/>
      <c r="S11222" s="31"/>
      <c r="T11222" s="31"/>
      <c r="U11222" s="168"/>
      <c r="V11222" s="149"/>
      <c r="W11222" s="140" t="str" cm="1">
        <f t="array" ref="W11222">IF(SUM(LEN(B11222:V11222))=0,"",IF(OR(OR(ISBLANK(F11222),SUM(LEN(C11222),LEN(D11222))=0),AND(NOT(E11222="Unknown"),ISBLANK(J11222)),AND(NOT(O11222="Unknown"),ISBLANK(R11222))),"Missing Information", INDEX(Table15[Entire Service Line Classification], MATCH(SUMIFS(Table15[Unique ID],Table15[System-Owned Portion],E11222,Table15[If Material Anything Other than "Lead" in Column E,Was Material Ever Previously Lead?],G11222,Table15[Customer-Owned Portion],O11222),Table15[Unique ID],0),0)))</f>
        <v/>
      </c>
    </row>
    <row r="11223" spans="2:23" x14ac:dyDescent="0.25">
      <c r="B11223" s="145"/>
      <c r="C11223" s="31"/>
      <c r="D11223" s="31"/>
      <c r="E11223" s="43"/>
      <c r="F11223" s="42"/>
      <c r="G11223" s="83"/>
      <c r="H11223" s="31"/>
      <c r="I11223" s="31"/>
      <c r="J11223" s="83"/>
      <c r="K11223" s="31"/>
      <c r="L11223" s="31"/>
      <c r="M11223" s="168"/>
      <c r="N11223" s="147"/>
      <c r="O11223" s="105"/>
      <c r="P11223" s="42"/>
      <c r="Q11223" s="31"/>
      <c r="R11223" s="83"/>
      <c r="S11223" s="31"/>
      <c r="T11223" s="31"/>
      <c r="U11223" s="168"/>
      <c r="V11223" s="149"/>
      <c r="W11223" s="140" t="str" cm="1">
        <f t="array" ref="W11223">IF(SUM(LEN(B11223:V11223))=0,"",IF(OR(OR(ISBLANK(F11223),SUM(LEN(C11223),LEN(D11223))=0),AND(NOT(E11223="Unknown"),ISBLANK(J11223)),AND(NOT(O11223="Unknown"),ISBLANK(R11223))),"Missing Information", INDEX(Table15[Entire Service Line Classification], MATCH(SUMIFS(Table15[Unique ID],Table15[System-Owned Portion],E11223,Table15[If Material Anything Other than "Lead" in Column E,Was Material Ever Previously Lead?],G11223,Table15[Customer-Owned Portion],O11223),Table15[Unique ID],0),0)))</f>
        <v/>
      </c>
    </row>
    <row r="11224" spans="2:23" x14ac:dyDescent="0.25">
      <c r="B11224" s="145"/>
      <c r="C11224" s="31"/>
      <c r="D11224" s="31"/>
      <c r="E11224" s="43"/>
      <c r="F11224" s="42"/>
      <c r="G11224" s="83"/>
      <c r="H11224" s="31"/>
      <c r="I11224" s="31"/>
      <c r="J11224" s="83"/>
      <c r="K11224" s="31"/>
      <c r="L11224" s="31"/>
      <c r="M11224" s="168"/>
      <c r="N11224" s="147"/>
      <c r="O11224" s="105"/>
      <c r="P11224" s="42"/>
      <c r="Q11224" s="31"/>
      <c r="R11224" s="83"/>
      <c r="S11224" s="31"/>
      <c r="T11224" s="31"/>
      <c r="U11224" s="168"/>
      <c r="V11224" s="149"/>
      <c r="W11224" s="140" t="str" cm="1">
        <f t="array" ref="W11224">IF(SUM(LEN(B11224:V11224))=0,"",IF(OR(OR(ISBLANK(F11224),SUM(LEN(C11224),LEN(D11224))=0),AND(NOT(E11224="Unknown"),ISBLANK(J11224)),AND(NOT(O11224="Unknown"),ISBLANK(R11224))),"Missing Information", INDEX(Table15[Entire Service Line Classification], MATCH(SUMIFS(Table15[Unique ID],Table15[System-Owned Portion],E11224,Table15[If Material Anything Other than "Lead" in Column E,Was Material Ever Previously Lead?],G11224,Table15[Customer-Owned Portion],O11224),Table15[Unique ID],0),0)))</f>
        <v/>
      </c>
    </row>
    <row r="11225" spans="2:23" x14ac:dyDescent="0.25">
      <c r="B11225" s="145"/>
      <c r="C11225" s="31"/>
      <c r="D11225" s="31"/>
      <c r="E11225" s="43"/>
      <c r="F11225" s="42"/>
      <c r="G11225" s="83"/>
      <c r="H11225" s="31"/>
      <c r="I11225" s="31"/>
      <c r="J11225" s="83"/>
      <c r="K11225" s="31"/>
      <c r="L11225" s="31"/>
      <c r="M11225" s="168"/>
      <c r="N11225" s="147"/>
      <c r="O11225" s="105"/>
      <c r="P11225" s="42"/>
      <c r="Q11225" s="31"/>
      <c r="R11225" s="83"/>
      <c r="S11225" s="31"/>
      <c r="T11225" s="31"/>
      <c r="U11225" s="168"/>
      <c r="V11225" s="149"/>
      <c r="W11225" s="140" t="str" cm="1">
        <f t="array" ref="W11225">IF(SUM(LEN(B11225:V11225))=0,"",IF(OR(OR(ISBLANK(F11225),SUM(LEN(C11225),LEN(D11225))=0),AND(NOT(E11225="Unknown"),ISBLANK(J11225)),AND(NOT(O11225="Unknown"),ISBLANK(R11225))),"Missing Information", INDEX(Table15[Entire Service Line Classification], MATCH(SUMIFS(Table15[Unique ID],Table15[System-Owned Portion],E11225,Table15[If Material Anything Other than "Lead" in Column E,Was Material Ever Previously Lead?],G11225,Table15[Customer-Owned Portion],O11225),Table15[Unique ID],0),0)))</f>
        <v/>
      </c>
    </row>
    <row r="11226" spans="2:23" x14ac:dyDescent="0.25">
      <c r="B11226" s="145"/>
      <c r="C11226" s="31"/>
      <c r="D11226" s="31"/>
      <c r="E11226" s="43"/>
      <c r="F11226" s="42"/>
      <c r="G11226" s="83"/>
      <c r="H11226" s="31"/>
      <c r="I11226" s="31"/>
      <c r="J11226" s="83"/>
      <c r="K11226" s="31"/>
      <c r="L11226" s="31"/>
      <c r="M11226" s="168"/>
      <c r="N11226" s="147"/>
      <c r="O11226" s="105"/>
      <c r="P11226" s="42"/>
      <c r="Q11226" s="31"/>
      <c r="R11226" s="83"/>
      <c r="S11226" s="31"/>
      <c r="T11226" s="31"/>
      <c r="U11226" s="168"/>
      <c r="V11226" s="149"/>
      <c r="W11226" s="140" t="str" cm="1">
        <f t="array" ref="W11226">IF(SUM(LEN(B11226:V11226))=0,"",IF(OR(OR(ISBLANK(F11226),SUM(LEN(C11226),LEN(D11226))=0),AND(NOT(E11226="Unknown"),ISBLANK(J11226)),AND(NOT(O11226="Unknown"),ISBLANK(R11226))),"Missing Information", INDEX(Table15[Entire Service Line Classification], MATCH(SUMIFS(Table15[Unique ID],Table15[System-Owned Portion],E11226,Table15[If Material Anything Other than "Lead" in Column E,Was Material Ever Previously Lead?],G11226,Table15[Customer-Owned Portion],O11226),Table15[Unique ID],0),0)))</f>
        <v/>
      </c>
    </row>
    <row r="11227" spans="2:23" x14ac:dyDescent="0.25">
      <c r="B11227" s="145"/>
      <c r="C11227" s="31"/>
      <c r="D11227" s="31"/>
      <c r="E11227" s="43"/>
      <c r="F11227" s="42"/>
      <c r="G11227" s="83"/>
      <c r="H11227" s="31"/>
      <c r="I11227" s="31"/>
      <c r="J11227" s="83"/>
      <c r="K11227" s="31"/>
      <c r="L11227" s="31"/>
      <c r="M11227" s="168"/>
      <c r="N11227" s="147"/>
      <c r="O11227" s="105"/>
      <c r="P11227" s="42"/>
      <c r="Q11227" s="31"/>
      <c r="R11227" s="83"/>
      <c r="S11227" s="31"/>
      <c r="T11227" s="31"/>
      <c r="U11227" s="168"/>
      <c r="V11227" s="149"/>
      <c r="W11227" s="140" t="str" cm="1">
        <f t="array" ref="W11227">IF(SUM(LEN(B11227:V11227))=0,"",IF(OR(OR(ISBLANK(F11227),SUM(LEN(C11227),LEN(D11227))=0),AND(NOT(E11227="Unknown"),ISBLANK(J11227)),AND(NOT(O11227="Unknown"),ISBLANK(R11227))),"Missing Information", INDEX(Table15[Entire Service Line Classification], MATCH(SUMIFS(Table15[Unique ID],Table15[System-Owned Portion],E11227,Table15[If Material Anything Other than "Lead" in Column E,Was Material Ever Previously Lead?],G11227,Table15[Customer-Owned Portion],O11227),Table15[Unique ID],0),0)))</f>
        <v/>
      </c>
    </row>
    <row r="11228" spans="2:23" x14ac:dyDescent="0.25">
      <c r="B11228" s="145"/>
      <c r="C11228" s="31"/>
      <c r="D11228" s="31"/>
      <c r="E11228" s="43"/>
      <c r="F11228" s="42"/>
      <c r="G11228" s="83"/>
      <c r="H11228" s="31"/>
      <c r="I11228" s="31"/>
      <c r="J11228" s="83"/>
      <c r="K11228" s="31"/>
      <c r="L11228" s="31"/>
      <c r="M11228" s="168"/>
      <c r="N11228" s="147"/>
      <c r="O11228" s="105"/>
      <c r="P11228" s="42"/>
      <c r="Q11228" s="31"/>
      <c r="R11228" s="83"/>
      <c r="S11228" s="31"/>
      <c r="T11228" s="31"/>
      <c r="U11228" s="168"/>
      <c r="V11228" s="149"/>
      <c r="W11228" s="140" t="str" cm="1">
        <f t="array" ref="W11228">IF(SUM(LEN(B11228:V11228))=0,"",IF(OR(OR(ISBLANK(F11228),SUM(LEN(C11228),LEN(D11228))=0),AND(NOT(E11228="Unknown"),ISBLANK(J11228)),AND(NOT(O11228="Unknown"),ISBLANK(R11228))),"Missing Information", INDEX(Table15[Entire Service Line Classification], MATCH(SUMIFS(Table15[Unique ID],Table15[System-Owned Portion],E11228,Table15[If Material Anything Other than "Lead" in Column E,Was Material Ever Previously Lead?],G11228,Table15[Customer-Owned Portion],O11228),Table15[Unique ID],0),0)))</f>
        <v/>
      </c>
    </row>
    <row r="11229" spans="2:23" x14ac:dyDescent="0.25">
      <c r="B11229" s="145"/>
      <c r="C11229" s="31"/>
      <c r="D11229" s="31"/>
      <c r="E11229" s="43"/>
      <c r="F11229" s="42"/>
      <c r="G11229" s="83"/>
      <c r="H11229" s="31"/>
      <c r="I11229" s="31"/>
      <c r="J11229" s="83"/>
      <c r="K11229" s="31"/>
      <c r="L11229" s="31"/>
      <c r="M11229" s="168"/>
      <c r="N11229" s="147"/>
      <c r="O11229" s="105"/>
      <c r="P11229" s="42"/>
      <c r="Q11229" s="31"/>
      <c r="R11229" s="83"/>
      <c r="S11229" s="31"/>
      <c r="T11229" s="31"/>
      <c r="U11229" s="168"/>
      <c r="V11229" s="149"/>
      <c r="W11229" s="140" t="str" cm="1">
        <f t="array" ref="W11229">IF(SUM(LEN(B11229:V11229))=0,"",IF(OR(OR(ISBLANK(F11229),SUM(LEN(C11229),LEN(D11229))=0),AND(NOT(E11229="Unknown"),ISBLANK(J11229)),AND(NOT(O11229="Unknown"),ISBLANK(R11229))),"Missing Information", INDEX(Table15[Entire Service Line Classification], MATCH(SUMIFS(Table15[Unique ID],Table15[System-Owned Portion],E11229,Table15[If Material Anything Other than "Lead" in Column E,Was Material Ever Previously Lead?],G11229,Table15[Customer-Owned Portion],O11229),Table15[Unique ID],0),0)))</f>
        <v/>
      </c>
    </row>
    <row r="11230" spans="2:23" x14ac:dyDescent="0.25">
      <c r="B11230" s="145"/>
      <c r="C11230" s="31"/>
      <c r="D11230" s="31"/>
      <c r="E11230" s="43"/>
      <c r="F11230" s="42"/>
      <c r="G11230" s="83"/>
      <c r="H11230" s="31"/>
      <c r="I11230" s="31"/>
      <c r="J11230" s="83"/>
      <c r="K11230" s="31"/>
      <c r="L11230" s="31"/>
      <c r="M11230" s="168"/>
      <c r="N11230" s="147"/>
      <c r="O11230" s="105"/>
      <c r="P11230" s="42"/>
      <c r="Q11230" s="31"/>
      <c r="R11230" s="83"/>
      <c r="S11230" s="31"/>
      <c r="T11230" s="31"/>
      <c r="U11230" s="168"/>
      <c r="V11230" s="149"/>
      <c r="W11230" s="140" t="str" cm="1">
        <f t="array" ref="W11230">IF(SUM(LEN(B11230:V11230))=0,"",IF(OR(OR(ISBLANK(F11230),SUM(LEN(C11230),LEN(D11230))=0),AND(NOT(E11230="Unknown"),ISBLANK(J11230)),AND(NOT(O11230="Unknown"),ISBLANK(R11230))),"Missing Information", INDEX(Table15[Entire Service Line Classification], MATCH(SUMIFS(Table15[Unique ID],Table15[System-Owned Portion],E11230,Table15[If Material Anything Other than "Lead" in Column E,Was Material Ever Previously Lead?],G11230,Table15[Customer-Owned Portion],O11230),Table15[Unique ID],0),0)))</f>
        <v/>
      </c>
    </row>
    <row r="11231" spans="2:23" x14ac:dyDescent="0.25">
      <c r="B11231" s="145"/>
      <c r="C11231" s="31"/>
      <c r="D11231" s="31"/>
      <c r="E11231" s="43"/>
      <c r="F11231" s="42"/>
      <c r="G11231" s="83"/>
      <c r="H11231" s="31"/>
      <c r="I11231" s="31"/>
      <c r="J11231" s="83"/>
      <c r="K11231" s="31"/>
      <c r="L11231" s="31"/>
      <c r="M11231" s="168"/>
      <c r="N11231" s="147"/>
      <c r="O11231" s="105"/>
      <c r="P11231" s="42"/>
      <c r="Q11231" s="31"/>
      <c r="R11231" s="83"/>
      <c r="S11231" s="31"/>
      <c r="T11231" s="31"/>
      <c r="U11231" s="168"/>
      <c r="V11231" s="149"/>
      <c r="W11231" s="140" t="str" cm="1">
        <f t="array" ref="W11231">IF(SUM(LEN(B11231:V11231))=0,"",IF(OR(OR(ISBLANK(F11231),SUM(LEN(C11231),LEN(D11231))=0),AND(NOT(E11231="Unknown"),ISBLANK(J11231)),AND(NOT(O11231="Unknown"),ISBLANK(R11231))),"Missing Information", INDEX(Table15[Entire Service Line Classification], MATCH(SUMIFS(Table15[Unique ID],Table15[System-Owned Portion],E11231,Table15[If Material Anything Other than "Lead" in Column E,Was Material Ever Previously Lead?],G11231,Table15[Customer-Owned Portion],O11231),Table15[Unique ID],0),0)))</f>
        <v/>
      </c>
    </row>
    <row r="11232" spans="2:23" x14ac:dyDescent="0.25">
      <c r="B11232" s="145"/>
      <c r="C11232" s="31"/>
      <c r="D11232" s="31"/>
      <c r="E11232" s="43"/>
      <c r="F11232" s="42"/>
      <c r="G11232" s="83"/>
      <c r="H11232" s="31"/>
      <c r="I11232" s="31"/>
      <c r="J11232" s="83"/>
      <c r="K11232" s="31"/>
      <c r="L11232" s="31"/>
      <c r="M11232" s="168"/>
      <c r="N11232" s="147"/>
      <c r="O11232" s="105"/>
      <c r="P11232" s="42"/>
      <c r="Q11232" s="31"/>
      <c r="R11232" s="83"/>
      <c r="S11232" s="31"/>
      <c r="T11232" s="31"/>
      <c r="U11232" s="168"/>
      <c r="V11232" s="149"/>
      <c r="W11232" s="140" t="str" cm="1">
        <f t="array" ref="W11232">IF(SUM(LEN(B11232:V11232))=0,"",IF(OR(OR(ISBLANK(F11232),SUM(LEN(C11232),LEN(D11232))=0),AND(NOT(E11232="Unknown"),ISBLANK(J11232)),AND(NOT(O11232="Unknown"),ISBLANK(R11232))),"Missing Information", INDEX(Table15[Entire Service Line Classification], MATCH(SUMIFS(Table15[Unique ID],Table15[System-Owned Portion],E11232,Table15[If Material Anything Other than "Lead" in Column E,Was Material Ever Previously Lead?],G11232,Table15[Customer-Owned Portion],O11232),Table15[Unique ID],0),0)))</f>
        <v/>
      </c>
    </row>
    <row r="11233" spans="2:23" x14ac:dyDescent="0.25">
      <c r="B11233" s="145"/>
      <c r="C11233" s="31"/>
      <c r="D11233" s="31"/>
      <c r="E11233" s="43"/>
      <c r="F11233" s="42"/>
      <c r="G11233" s="83"/>
      <c r="H11233" s="31"/>
      <c r="I11233" s="31"/>
      <c r="J11233" s="83"/>
      <c r="K11233" s="31"/>
      <c r="L11233" s="31"/>
      <c r="M11233" s="168"/>
      <c r="N11233" s="147"/>
      <c r="O11233" s="105"/>
      <c r="P11233" s="42"/>
      <c r="Q11233" s="31"/>
      <c r="R11233" s="83"/>
      <c r="S11233" s="31"/>
      <c r="T11233" s="31"/>
      <c r="U11233" s="168"/>
      <c r="V11233" s="149"/>
      <c r="W11233" s="140" t="str" cm="1">
        <f t="array" ref="W11233">IF(SUM(LEN(B11233:V11233))=0,"",IF(OR(OR(ISBLANK(F11233),SUM(LEN(C11233),LEN(D11233))=0),AND(NOT(E11233="Unknown"),ISBLANK(J11233)),AND(NOT(O11233="Unknown"),ISBLANK(R11233))),"Missing Information", INDEX(Table15[Entire Service Line Classification], MATCH(SUMIFS(Table15[Unique ID],Table15[System-Owned Portion],E11233,Table15[If Material Anything Other than "Lead" in Column E,Was Material Ever Previously Lead?],G11233,Table15[Customer-Owned Portion],O11233),Table15[Unique ID],0),0)))</f>
        <v/>
      </c>
    </row>
    <row r="11234" spans="2:23" x14ac:dyDescent="0.25">
      <c r="B11234" s="145"/>
      <c r="C11234" s="31"/>
      <c r="D11234" s="31"/>
      <c r="E11234" s="43"/>
      <c r="F11234" s="42"/>
      <c r="G11234" s="83"/>
      <c r="H11234" s="31"/>
      <c r="I11234" s="31"/>
      <c r="J11234" s="83"/>
      <c r="K11234" s="31"/>
      <c r="L11234" s="31"/>
      <c r="M11234" s="168"/>
      <c r="N11234" s="147"/>
      <c r="O11234" s="105"/>
      <c r="P11234" s="42"/>
      <c r="Q11234" s="31"/>
      <c r="R11234" s="83"/>
      <c r="S11234" s="31"/>
      <c r="T11234" s="31"/>
      <c r="U11234" s="168"/>
      <c r="V11234" s="149"/>
      <c r="W11234" s="140" t="str" cm="1">
        <f t="array" ref="W11234">IF(SUM(LEN(B11234:V11234))=0,"",IF(OR(OR(ISBLANK(F11234),SUM(LEN(C11234),LEN(D11234))=0),AND(NOT(E11234="Unknown"),ISBLANK(J11234)),AND(NOT(O11234="Unknown"),ISBLANK(R11234))),"Missing Information", INDEX(Table15[Entire Service Line Classification], MATCH(SUMIFS(Table15[Unique ID],Table15[System-Owned Portion],E11234,Table15[If Material Anything Other than "Lead" in Column E,Was Material Ever Previously Lead?],G11234,Table15[Customer-Owned Portion],O11234),Table15[Unique ID],0),0)))</f>
        <v/>
      </c>
    </row>
    <row r="11235" spans="2:23" x14ac:dyDescent="0.25">
      <c r="B11235" s="145"/>
      <c r="C11235" s="31"/>
      <c r="D11235" s="31"/>
      <c r="E11235" s="43"/>
      <c r="F11235" s="42"/>
      <c r="G11235" s="83"/>
      <c r="H11235" s="31"/>
      <c r="I11235" s="31"/>
      <c r="J11235" s="83"/>
      <c r="K11235" s="31"/>
      <c r="L11235" s="31"/>
      <c r="M11235" s="168"/>
      <c r="N11235" s="147"/>
      <c r="O11235" s="105"/>
      <c r="P11235" s="42"/>
      <c r="Q11235" s="31"/>
      <c r="R11235" s="83"/>
      <c r="S11235" s="31"/>
      <c r="T11235" s="31"/>
      <c r="U11235" s="168"/>
      <c r="V11235" s="149"/>
      <c r="W11235" s="140" t="str" cm="1">
        <f t="array" ref="W11235">IF(SUM(LEN(B11235:V11235))=0,"",IF(OR(OR(ISBLANK(F11235),SUM(LEN(C11235),LEN(D11235))=0),AND(NOT(E11235="Unknown"),ISBLANK(J11235)),AND(NOT(O11235="Unknown"),ISBLANK(R11235))),"Missing Information", INDEX(Table15[Entire Service Line Classification], MATCH(SUMIFS(Table15[Unique ID],Table15[System-Owned Portion],E11235,Table15[If Material Anything Other than "Lead" in Column E,Was Material Ever Previously Lead?],G11235,Table15[Customer-Owned Portion],O11235),Table15[Unique ID],0),0)))</f>
        <v/>
      </c>
    </row>
    <row r="11236" spans="2:23" x14ac:dyDescent="0.25">
      <c r="B11236" s="145"/>
      <c r="C11236" s="31"/>
      <c r="D11236" s="31"/>
      <c r="E11236" s="43"/>
      <c r="F11236" s="42"/>
      <c r="G11236" s="83"/>
      <c r="H11236" s="31"/>
      <c r="I11236" s="31"/>
      <c r="J11236" s="83"/>
      <c r="K11236" s="31"/>
      <c r="L11236" s="31"/>
      <c r="M11236" s="168"/>
      <c r="N11236" s="147"/>
      <c r="O11236" s="105"/>
      <c r="P11236" s="42"/>
      <c r="Q11236" s="31"/>
      <c r="R11236" s="83"/>
      <c r="S11236" s="31"/>
      <c r="T11236" s="31"/>
      <c r="U11236" s="168"/>
      <c r="V11236" s="149"/>
      <c r="W11236" s="140" t="str" cm="1">
        <f t="array" ref="W11236">IF(SUM(LEN(B11236:V11236))=0,"",IF(OR(OR(ISBLANK(F11236),SUM(LEN(C11236),LEN(D11236))=0),AND(NOT(E11236="Unknown"),ISBLANK(J11236)),AND(NOT(O11236="Unknown"),ISBLANK(R11236))),"Missing Information", INDEX(Table15[Entire Service Line Classification], MATCH(SUMIFS(Table15[Unique ID],Table15[System-Owned Portion],E11236,Table15[If Material Anything Other than "Lead" in Column E,Was Material Ever Previously Lead?],G11236,Table15[Customer-Owned Portion],O11236),Table15[Unique ID],0),0)))</f>
        <v/>
      </c>
    </row>
    <row r="11237" spans="2:23" x14ac:dyDescent="0.25">
      <c r="B11237" s="145"/>
      <c r="C11237" s="31"/>
      <c r="D11237" s="31"/>
      <c r="E11237" s="43"/>
      <c r="F11237" s="42"/>
      <c r="G11237" s="83"/>
      <c r="H11237" s="31"/>
      <c r="I11237" s="31"/>
      <c r="J11237" s="83"/>
      <c r="K11237" s="31"/>
      <c r="L11237" s="31"/>
      <c r="M11237" s="168"/>
      <c r="N11237" s="147"/>
      <c r="O11237" s="105"/>
      <c r="P11237" s="42"/>
      <c r="Q11237" s="31"/>
      <c r="R11237" s="83"/>
      <c r="S11237" s="31"/>
      <c r="T11237" s="31"/>
      <c r="U11237" s="168"/>
      <c r="V11237" s="149"/>
      <c r="W11237" s="140" t="str" cm="1">
        <f t="array" ref="W11237">IF(SUM(LEN(B11237:V11237))=0,"",IF(OR(OR(ISBLANK(F11237),SUM(LEN(C11237),LEN(D11237))=0),AND(NOT(E11237="Unknown"),ISBLANK(J11237)),AND(NOT(O11237="Unknown"),ISBLANK(R11237))),"Missing Information", INDEX(Table15[Entire Service Line Classification], MATCH(SUMIFS(Table15[Unique ID],Table15[System-Owned Portion],E11237,Table15[If Material Anything Other than "Lead" in Column E,Was Material Ever Previously Lead?],G11237,Table15[Customer-Owned Portion],O11237),Table15[Unique ID],0),0)))</f>
        <v/>
      </c>
    </row>
    <row r="11238" spans="2:23" x14ac:dyDescent="0.25">
      <c r="B11238" s="145"/>
      <c r="C11238" s="31"/>
      <c r="D11238" s="31"/>
      <c r="E11238" s="43"/>
      <c r="F11238" s="42"/>
      <c r="G11238" s="83"/>
      <c r="H11238" s="31"/>
      <c r="I11238" s="31"/>
      <c r="J11238" s="83"/>
      <c r="K11238" s="31"/>
      <c r="L11238" s="31"/>
      <c r="M11238" s="168"/>
      <c r="N11238" s="147"/>
      <c r="O11238" s="105"/>
      <c r="P11238" s="42"/>
      <c r="Q11238" s="31"/>
      <c r="R11238" s="83"/>
      <c r="S11238" s="31"/>
      <c r="T11238" s="31"/>
      <c r="U11238" s="168"/>
      <c r="V11238" s="149"/>
      <c r="W11238" s="140" t="str" cm="1">
        <f t="array" ref="W11238">IF(SUM(LEN(B11238:V11238))=0,"",IF(OR(OR(ISBLANK(F11238),SUM(LEN(C11238),LEN(D11238))=0),AND(NOT(E11238="Unknown"),ISBLANK(J11238)),AND(NOT(O11238="Unknown"),ISBLANK(R11238))),"Missing Information", INDEX(Table15[Entire Service Line Classification], MATCH(SUMIFS(Table15[Unique ID],Table15[System-Owned Portion],E11238,Table15[If Material Anything Other than "Lead" in Column E,Was Material Ever Previously Lead?],G11238,Table15[Customer-Owned Portion],O11238),Table15[Unique ID],0),0)))</f>
        <v/>
      </c>
    </row>
    <row r="11239" spans="2:23" x14ac:dyDescent="0.25">
      <c r="B11239" s="145"/>
      <c r="C11239" s="31"/>
      <c r="D11239" s="31"/>
      <c r="E11239" s="43"/>
      <c r="F11239" s="42"/>
      <c r="G11239" s="83"/>
      <c r="H11239" s="31"/>
      <c r="I11239" s="31"/>
      <c r="J11239" s="83"/>
      <c r="K11239" s="31"/>
      <c r="L11239" s="31"/>
      <c r="M11239" s="168"/>
      <c r="N11239" s="147"/>
      <c r="O11239" s="105"/>
      <c r="P11239" s="42"/>
      <c r="Q11239" s="31"/>
      <c r="R11239" s="83"/>
      <c r="S11239" s="31"/>
      <c r="T11239" s="31"/>
      <c r="U11239" s="168"/>
      <c r="V11239" s="149"/>
      <c r="W11239" s="140" t="str" cm="1">
        <f t="array" ref="W11239">IF(SUM(LEN(B11239:V11239))=0,"",IF(OR(OR(ISBLANK(F11239),SUM(LEN(C11239),LEN(D11239))=0),AND(NOT(E11239="Unknown"),ISBLANK(J11239)),AND(NOT(O11239="Unknown"),ISBLANK(R11239))),"Missing Information", INDEX(Table15[Entire Service Line Classification], MATCH(SUMIFS(Table15[Unique ID],Table15[System-Owned Portion],E11239,Table15[If Material Anything Other than "Lead" in Column E,Was Material Ever Previously Lead?],G11239,Table15[Customer-Owned Portion],O11239),Table15[Unique ID],0),0)))</f>
        <v/>
      </c>
    </row>
    <row r="11240" spans="2:23" x14ac:dyDescent="0.25">
      <c r="B11240" s="145"/>
      <c r="C11240" s="31"/>
      <c r="D11240" s="31"/>
      <c r="E11240" s="43"/>
      <c r="F11240" s="42"/>
      <c r="G11240" s="83"/>
      <c r="H11240" s="31"/>
      <c r="I11240" s="31"/>
      <c r="J11240" s="83"/>
      <c r="K11240" s="31"/>
      <c r="L11240" s="31"/>
      <c r="M11240" s="168"/>
      <c r="N11240" s="147"/>
      <c r="O11240" s="105"/>
      <c r="P11240" s="42"/>
      <c r="Q11240" s="31"/>
      <c r="R11240" s="83"/>
      <c r="S11240" s="31"/>
      <c r="T11240" s="31"/>
      <c r="U11240" s="168"/>
      <c r="V11240" s="149"/>
      <c r="W11240" s="140" t="str" cm="1">
        <f t="array" ref="W11240">IF(SUM(LEN(B11240:V11240))=0,"",IF(OR(OR(ISBLANK(F11240),SUM(LEN(C11240),LEN(D11240))=0),AND(NOT(E11240="Unknown"),ISBLANK(J11240)),AND(NOT(O11240="Unknown"),ISBLANK(R11240))),"Missing Information", INDEX(Table15[Entire Service Line Classification], MATCH(SUMIFS(Table15[Unique ID],Table15[System-Owned Portion],E11240,Table15[If Material Anything Other than "Lead" in Column E,Was Material Ever Previously Lead?],G11240,Table15[Customer-Owned Portion],O11240),Table15[Unique ID],0),0)))</f>
        <v/>
      </c>
    </row>
    <row r="11241" spans="2:23" x14ac:dyDescent="0.25">
      <c r="B11241" s="145"/>
      <c r="C11241" s="31"/>
      <c r="D11241" s="31"/>
      <c r="E11241" s="43"/>
      <c r="F11241" s="42"/>
      <c r="G11241" s="83"/>
      <c r="H11241" s="31"/>
      <c r="I11241" s="31"/>
      <c r="J11241" s="83"/>
      <c r="K11241" s="31"/>
      <c r="L11241" s="31"/>
      <c r="M11241" s="168"/>
      <c r="N11241" s="147"/>
      <c r="O11241" s="105"/>
      <c r="P11241" s="42"/>
      <c r="Q11241" s="31"/>
      <c r="R11241" s="83"/>
      <c r="S11241" s="31"/>
      <c r="T11241" s="31"/>
      <c r="U11241" s="168"/>
      <c r="V11241" s="149"/>
      <c r="W11241" s="140" t="str" cm="1">
        <f t="array" ref="W11241">IF(SUM(LEN(B11241:V11241))=0,"",IF(OR(OR(ISBLANK(F11241),SUM(LEN(C11241),LEN(D11241))=0),AND(NOT(E11241="Unknown"),ISBLANK(J11241)),AND(NOT(O11241="Unknown"),ISBLANK(R11241))),"Missing Information", INDEX(Table15[Entire Service Line Classification], MATCH(SUMIFS(Table15[Unique ID],Table15[System-Owned Portion],E11241,Table15[If Material Anything Other than "Lead" in Column E,Was Material Ever Previously Lead?],G11241,Table15[Customer-Owned Portion],O11241),Table15[Unique ID],0),0)))</f>
        <v/>
      </c>
    </row>
    <row r="11242" spans="2:23" x14ac:dyDescent="0.25">
      <c r="B11242" s="145"/>
      <c r="C11242" s="31"/>
      <c r="D11242" s="31"/>
      <c r="E11242" s="43"/>
      <c r="F11242" s="42"/>
      <c r="G11242" s="83"/>
      <c r="H11242" s="31"/>
      <c r="I11242" s="31"/>
      <c r="J11242" s="83"/>
      <c r="K11242" s="31"/>
      <c r="L11242" s="31"/>
      <c r="M11242" s="168"/>
      <c r="N11242" s="147"/>
      <c r="O11242" s="105"/>
      <c r="P11242" s="42"/>
      <c r="Q11242" s="31"/>
      <c r="R11242" s="83"/>
      <c r="S11242" s="31"/>
      <c r="T11242" s="31"/>
      <c r="U11242" s="168"/>
      <c r="V11242" s="149"/>
      <c r="W11242" s="140" t="str" cm="1">
        <f t="array" ref="W11242">IF(SUM(LEN(B11242:V11242))=0,"",IF(OR(OR(ISBLANK(F11242),SUM(LEN(C11242),LEN(D11242))=0),AND(NOT(E11242="Unknown"),ISBLANK(J11242)),AND(NOT(O11242="Unknown"),ISBLANK(R11242))),"Missing Information", INDEX(Table15[Entire Service Line Classification], MATCH(SUMIFS(Table15[Unique ID],Table15[System-Owned Portion],E11242,Table15[If Material Anything Other than "Lead" in Column E,Was Material Ever Previously Lead?],G11242,Table15[Customer-Owned Portion],O11242),Table15[Unique ID],0),0)))</f>
        <v/>
      </c>
    </row>
    <row r="11243" spans="2:23" x14ac:dyDescent="0.25">
      <c r="B11243" s="145"/>
      <c r="C11243" s="31"/>
      <c r="D11243" s="31"/>
      <c r="E11243" s="43"/>
      <c r="F11243" s="42"/>
      <c r="G11243" s="83"/>
      <c r="H11243" s="31"/>
      <c r="I11243" s="31"/>
      <c r="J11243" s="83"/>
      <c r="K11243" s="31"/>
      <c r="L11243" s="31"/>
      <c r="M11243" s="168"/>
      <c r="N11243" s="147"/>
      <c r="O11243" s="105"/>
      <c r="P11243" s="42"/>
      <c r="Q11243" s="31"/>
      <c r="R11243" s="83"/>
      <c r="S11243" s="31"/>
      <c r="T11243" s="31"/>
      <c r="U11243" s="168"/>
      <c r="V11243" s="149"/>
      <c r="W11243" s="140" t="str" cm="1">
        <f t="array" ref="W11243">IF(SUM(LEN(B11243:V11243))=0,"",IF(OR(OR(ISBLANK(F11243),SUM(LEN(C11243),LEN(D11243))=0),AND(NOT(E11243="Unknown"),ISBLANK(J11243)),AND(NOT(O11243="Unknown"),ISBLANK(R11243))),"Missing Information", INDEX(Table15[Entire Service Line Classification], MATCH(SUMIFS(Table15[Unique ID],Table15[System-Owned Portion],E11243,Table15[If Material Anything Other than "Lead" in Column E,Was Material Ever Previously Lead?],G11243,Table15[Customer-Owned Portion],O11243),Table15[Unique ID],0),0)))</f>
        <v/>
      </c>
    </row>
    <row r="11244" spans="2:23" x14ac:dyDescent="0.25">
      <c r="B11244" s="145"/>
      <c r="C11244" s="31"/>
      <c r="D11244" s="31"/>
      <c r="E11244" s="43"/>
      <c r="F11244" s="42"/>
      <c r="G11244" s="83"/>
      <c r="H11244" s="31"/>
      <c r="I11244" s="31"/>
      <c r="J11244" s="83"/>
      <c r="K11244" s="31"/>
      <c r="L11244" s="31"/>
      <c r="M11244" s="168"/>
      <c r="N11244" s="147"/>
      <c r="O11244" s="105"/>
      <c r="P11244" s="42"/>
      <c r="Q11244" s="31"/>
      <c r="R11244" s="83"/>
      <c r="S11244" s="31"/>
      <c r="T11244" s="31"/>
      <c r="U11244" s="168"/>
      <c r="V11244" s="149"/>
      <c r="W11244" s="140" t="str" cm="1">
        <f t="array" ref="W11244">IF(SUM(LEN(B11244:V11244))=0,"",IF(OR(OR(ISBLANK(F11244),SUM(LEN(C11244),LEN(D11244))=0),AND(NOT(E11244="Unknown"),ISBLANK(J11244)),AND(NOT(O11244="Unknown"),ISBLANK(R11244))),"Missing Information", INDEX(Table15[Entire Service Line Classification], MATCH(SUMIFS(Table15[Unique ID],Table15[System-Owned Portion],E11244,Table15[If Material Anything Other than "Lead" in Column E,Was Material Ever Previously Lead?],G11244,Table15[Customer-Owned Portion],O11244),Table15[Unique ID],0),0)))</f>
        <v/>
      </c>
    </row>
    <row r="11245" spans="2:23" x14ac:dyDescent="0.25">
      <c r="B11245" s="145"/>
      <c r="C11245" s="31"/>
      <c r="D11245" s="31"/>
      <c r="E11245" s="43"/>
      <c r="F11245" s="42"/>
      <c r="G11245" s="83"/>
      <c r="H11245" s="31"/>
      <c r="I11245" s="31"/>
      <c r="J11245" s="83"/>
      <c r="K11245" s="31"/>
      <c r="L11245" s="31"/>
      <c r="M11245" s="168"/>
      <c r="N11245" s="147"/>
      <c r="O11245" s="105"/>
      <c r="P11245" s="42"/>
      <c r="Q11245" s="31"/>
      <c r="R11245" s="83"/>
      <c r="S11245" s="31"/>
      <c r="T11245" s="31"/>
      <c r="U11245" s="168"/>
      <c r="V11245" s="149"/>
      <c r="W11245" s="140" t="str" cm="1">
        <f t="array" ref="W11245">IF(SUM(LEN(B11245:V11245))=0,"",IF(OR(OR(ISBLANK(F11245),SUM(LEN(C11245),LEN(D11245))=0),AND(NOT(E11245="Unknown"),ISBLANK(J11245)),AND(NOT(O11245="Unknown"),ISBLANK(R11245))),"Missing Information", INDEX(Table15[Entire Service Line Classification], MATCH(SUMIFS(Table15[Unique ID],Table15[System-Owned Portion],E11245,Table15[If Material Anything Other than "Lead" in Column E,Was Material Ever Previously Lead?],G11245,Table15[Customer-Owned Portion],O11245),Table15[Unique ID],0),0)))</f>
        <v/>
      </c>
    </row>
    <row r="11246" spans="2:23" x14ac:dyDescent="0.25">
      <c r="B11246" s="145"/>
      <c r="C11246" s="31"/>
      <c r="D11246" s="31"/>
      <c r="E11246" s="43"/>
      <c r="F11246" s="42"/>
      <c r="G11246" s="83"/>
      <c r="H11246" s="31"/>
      <c r="I11246" s="31"/>
      <c r="J11246" s="83"/>
      <c r="K11246" s="31"/>
      <c r="L11246" s="31"/>
      <c r="M11246" s="168"/>
      <c r="N11246" s="147"/>
      <c r="O11246" s="105"/>
      <c r="P11246" s="42"/>
      <c r="Q11246" s="31"/>
      <c r="R11246" s="83"/>
      <c r="S11246" s="31"/>
      <c r="T11246" s="31"/>
      <c r="U11246" s="168"/>
      <c r="V11246" s="149"/>
      <c r="W11246" s="140" t="str" cm="1">
        <f t="array" ref="W11246">IF(SUM(LEN(B11246:V11246))=0,"",IF(OR(OR(ISBLANK(F11246),SUM(LEN(C11246),LEN(D11246))=0),AND(NOT(E11246="Unknown"),ISBLANK(J11246)),AND(NOT(O11246="Unknown"),ISBLANK(R11246))),"Missing Information", INDEX(Table15[Entire Service Line Classification], MATCH(SUMIFS(Table15[Unique ID],Table15[System-Owned Portion],E11246,Table15[If Material Anything Other than "Lead" in Column E,Was Material Ever Previously Lead?],G11246,Table15[Customer-Owned Portion],O11246),Table15[Unique ID],0),0)))</f>
        <v/>
      </c>
    </row>
    <row r="11247" spans="2:23" x14ac:dyDescent="0.25">
      <c r="B11247" s="145"/>
      <c r="C11247" s="31"/>
      <c r="D11247" s="31"/>
      <c r="E11247" s="43"/>
      <c r="F11247" s="42"/>
      <c r="G11247" s="83"/>
      <c r="H11247" s="31"/>
      <c r="I11247" s="31"/>
      <c r="J11247" s="83"/>
      <c r="K11247" s="31"/>
      <c r="L11247" s="31"/>
      <c r="M11247" s="168"/>
      <c r="N11247" s="147"/>
      <c r="O11247" s="105"/>
      <c r="P11247" s="42"/>
      <c r="Q11247" s="31"/>
      <c r="R11247" s="83"/>
      <c r="S11247" s="31"/>
      <c r="T11247" s="31"/>
      <c r="U11247" s="168"/>
      <c r="V11247" s="149"/>
      <c r="W11247" s="140" t="str" cm="1">
        <f t="array" ref="W11247">IF(SUM(LEN(B11247:V11247))=0,"",IF(OR(OR(ISBLANK(F11247),SUM(LEN(C11247),LEN(D11247))=0),AND(NOT(E11247="Unknown"),ISBLANK(J11247)),AND(NOT(O11247="Unknown"),ISBLANK(R11247))),"Missing Information", INDEX(Table15[Entire Service Line Classification], MATCH(SUMIFS(Table15[Unique ID],Table15[System-Owned Portion],E11247,Table15[If Material Anything Other than "Lead" in Column E,Was Material Ever Previously Lead?],G11247,Table15[Customer-Owned Portion],O11247),Table15[Unique ID],0),0)))</f>
        <v/>
      </c>
    </row>
    <row r="11248" spans="2:23" x14ac:dyDescent="0.25">
      <c r="B11248" s="145"/>
      <c r="C11248" s="31"/>
      <c r="D11248" s="31"/>
      <c r="E11248" s="43"/>
      <c r="F11248" s="42"/>
      <c r="G11248" s="83"/>
      <c r="H11248" s="31"/>
      <c r="I11248" s="31"/>
      <c r="J11248" s="83"/>
      <c r="K11248" s="31"/>
      <c r="L11248" s="31"/>
      <c r="M11248" s="168"/>
      <c r="N11248" s="147"/>
      <c r="O11248" s="105"/>
      <c r="P11248" s="42"/>
      <c r="Q11248" s="31"/>
      <c r="R11248" s="83"/>
      <c r="S11248" s="31"/>
      <c r="T11248" s="31"/>
      <c r="U11248" s="168"/>
      <c r="V11248" s="149"/>
      <c r="W11248" s="140" t="str" cm="1">
        <f t="array" ref="W11248">IF(SUM(LEN(B11248:V11248))=0,"",IF(OR(OR(ISBLANK(F11248),SUM(LEN(C11248),LEN(D11248))=0),AND(NOT(E11248="Unknown"),ISBLANK(J11248)),AND(NOT(O11248="Unknown"),ISBLANK(R11248))),"Missing Information", INDEX(Table15[Entire Service Line Classification], MATCH(SUMIFS(Table15[Unique ID],Table15[System-Owned Portion],E11248,Table15[If Material Anything Other than "Lead" in Column E,Was Material Ever Previously Lead?],G11248,Table15[Customer-Owned Portion],O11248),Table15[Unique ID],0),0)))</f>
        <v/>
      </c>
    </row>
    <row r="11249" spans="2:23" x14ac:dyDescent="0.25">
      <c r="B11249" s="145"/>
      <c r="C11249" s="31"/>
      <c r="D11249" s="31"/>
      <c r="E11249" s="43"/>
      <c r="F11249" s="42"/>
      <c r="G11249" s="83"/>
      <c r="H11249" s="31"/>
      <c r="I11249" s="31"/>
      <c r="J11249" s="83"/>
      <c r="K11249" s="31"/>
      <c r="L11249" s="31"/>
      <c r="M11249" s="168"/>
      <c r="N11249" s="147"/>
      <c r="O11249" s="105"/>
      <c r="P11249" s="42"/>
      <c r="Q11249" s="31"/>
      <c r="R11249" s="83"/>
      <c r="S11249" s="31"/>
      <c r="T11249" s="31"/>
      <c r="U11249" s="168"/>
      <c r="V11249" s="149"/>
      <c r="W11249" s="140" t="str" cm="1">
        <f t="array" ref="W11249">IF(SUM(LEN(B11249:V11249))=0,"",IF(OR(OR(ISBLANK(F11249),SUM(LEN(C11249),LEN(D11249))=0),AND(NOT(E11249="Unknown"),ISBLANK(J11249)),AND(NOT(O11249="Unknown"),ISBLANK(R11249))),"Missing Information", INDEX(Table15[Entire Service Line Classification], MATCH(SUMIFS(Table15[Unique ID],Table15[System-Owned Portion],E11249,Table15[If Material Anything Other than "Lead" in Column E,Was Material Ever Previously Lead?],G11249,Table15[Customer-Owned Portion],O11249),Table15[Unique ID],0),0)))</f>
        <v/>
      </c>
    </row>
    <row r="11250" spans="2:23" x14ac:dyDescent="0.25">
      <c r="B11250" s="145"/>
      <c r="C11250" s="31"/>
      <c r="D11250" s="31"/>
      <c r="E11250" s="43"/>
      <c r="F11250" s="42"/>
      <c r="G11250" s="83"/>
      <c r="H11250" s="31"/>
      <c r="I11250" s="31"/>
      <c r="J11250" s="83"/>
      <c r="K11250" s="31"/>
      <c r="L11250" s="31"/>
      <c r="M11250" s="168"/>
      <c r="N11250" s="147"/>
      <c r="O11250" s="105"/>
      <c r="P11250" s="42"/>
      <c r="Q11250" s="31"/>
      <c r="R11250" s="83"/>
      <c r="S11250" s="31"/>
      <c r="T11250" s="31"/>
      <c r="U11250" s="168"/>
      <c r="V11250" s="149"/>
      <c r="W11250" s="140" t="str" cm="1">
        <f t="array" ref="W11250">IF(SUM(LEN(B11250:V11250))=0,"",IF(OR(OR(ISBLANK(F11250),SUM(LEN(C11250),LEN(D11250))=0),AND(NOT(E11250="Unknown"),ISBLANK(J11250)),AND(NOT(O11250="Unknown"),ISBLANK(R11250))),"Missing Information", INDEX(Table15[Entire Service Line Classification], MATCH(SUMIFS(Table15[Unique ID],Table15[System-Owned Portion],E11250,Table15[If Material Anything Other than "Lead" in Column E,Was Material Ever Previously Lead?],G11250,Table15[Customer-Owned Portion],O11250),Table15[Unique ID],0),0)))</f>
        <v/>
      </c>
    </row>
    <row r="11251" spans="2:23" x14ac:dyDescent="0.25">
      <c r="B11251" s="145"/>
      <c r="C11251" s="31"/>
      <c r="D11251" s="31"/>
      <c r="E11251" s="43"/>
      <c r="F11251" s="42"/>
      <c r="G11251" s="83"/>
      <c r="H11251" s="31"/>
      <c r="I11251" s="31"/>
      <c r="J11251" s="83"/>
      <c r="K11251" s="31"/>
      <c r="L11251" s="31"/>
      <c r="M11251" s="168"/>
      <c r="N11251" s="147"/>
      <c r="O11251" s="105"/>
      <c r="P11251" s="42"/>
      <c r="Q11251" s="31"/>
      <c r="R11251" s="83"/>
      <c r="S11251" s="31"/>
      <c r="T11251" s="31"/>
      <c r="U11251" s="168"/>
      <c r="V11251" s="149"/>
      <c r="W11251" s="140" t="str" cm="1">
        <f t="array" ref="W11251">IF(SUM(LEN(B11251:V11251))=0,"",IF(OR(OR(ISBLANK(F11251),SUM(LEN(C11251),LEN(D11251))=0),AND(NOT(E11251="Unknown"),ISBLANK(J11251)),AND(NOT(O11251="Unknown"),ISBLANK(R11251))),"Missing Information", INDEX(Table15[Entire Service Line Classification], MATCH(SUMIFS(Table15[Unique ID],Table15[System-Owned Portion],E11251,Table15[If Material Anything Other than "Lead" in Column E,Was Material Ever Previously Lead?],G11251,Table15[Customer-Owned Portion],O11251),Table15[Unique ID],0),0)))</f>
        <v/>
      </c>
    </row>
    <row r="11252" spans="2:23" x14ac:dyDescent="0.25">
      <c r="B11252" s="145"/>
      <c r="C11252" s="31"/>
      <c r="D11252" s="31"/>
      <c r="E11252" s="43"/>
      <c r="F11252" s="42"/>
      <c r="G11252" s="83"/>
      <c r="H11252" s="31"/>
      <c r="I11252" s="31"/>
      <c r="J11252" s="83"/>
      <c r="K11252" s="31"/>
      <c r="L11252" s="31"/>
      <c r="M11252" s="168"/>
      <c r="N11252" s="147"/>
      <c r="O11252" s="105"/>
      <c r="P11252" s="42"/>
      <c r="Q11252" s="31"/>
      <c r="R11252" s="83"/>
      <c r="S11252" s="31"/>
      <c r="T11252" s="31"/>
      <c r="U11252" s="168"/>
      <c r="V11252" s="149"/>
      <c r="W11252" s="140" t="str" cm="1">
        <f t="array" ref="W11252">IF(SUM(LEN(B11252:V11252))=0,"",IF(OR(OR(ISBLANK(F11252),SUM(LEN(C11252),LEN(D11252))=0),AND(NOT(E11252="Unknown"),ISBLANK(J11252)),AND(NOT(O11252="Unknown"),ISBLANK(R11252))),"Missing Information", INDEX(Table15[Entire Service Line Classification], MATCH(SUMIFS(Table15[Unique ID],Table15[System-Owned Portion],E11252,Table15[If Material Anything Other than "Lead" in Column E,Was Material Ever Previously Lead?],G11252,Table15[Customer-Owned Portion],O11252),Table15[Unique ID],0),0)))</f>
        <v/>
      </c>
    </row>
    <row r="11253" spans="2:23" x14ac:dyDescent="0.25">
      <c r="B11253" s="145"/>
      <c r="C11253" s="31"/>
      <c r="D11253" s="31"/>
      <c r="E11253" s="43"/>
      <c r="F11253" s="42"/>
      <c r="G11253" s="83"/>
      <c r="H11253" s="31"/>
      <c r="I11253" s="31"/>
      <c r="J11253" s="83"/>
      <c r="K11253" s="31"/>
      <c r="L11253" s="31"/>
      <c r="M11253" s="168"/>
      <c r="N11253" s="147"/>
      <c r="O11253" s="105"/>
      <c r="P11253" s="42"/>
      <c r="Q11253" s="31"/>
      <c r="R11253" s="83"/>
      <c r="S11253" s="31"/>
      <c r="T11253" s="31"/>
      <c r="U11253" s="168"/>
      <c r="V11253" s="149"/>
      <c r="W11253" s="140" t="str" cm="1">
        <f t="array" ref="W11253">IF(SUM(LEN(B11253:V11253))=0,"",IF(OR(OR(ISBLANK(F11253),SUM(LEN(C11253),LEN(D11253))=0),AND(NOT(E11253="Unknown"),ISBLANK(J11253)),AND(NOT(O11253="Unknown"),ISBLANK(R11253))),"Missing Information", INDEX(Table15[Entire Service Line Classification], MATCH(SUMIFS(Table15[Unique ID],Table15[System-Owned Portion],E11253,Table15[If Material Anything Other than "Lead" in Column E,Was Material Ever Previously Lead?],G11253,Table15[Customer-Owned Portion],O11253),Table15[Unique ID],0),0)))</f>
        <v/>
      </c>
    </row>
    <row r="11254" spans="2:23" x14ac:dyDescent="0.25">
      <c r="B11254" s="145"/>
      <c r="C11254" s="31"/>
      <c r="D11254" s="31"/>
      <c r="E11254" s="43"/>
      <c r="F11254" s="42"/>
      <c r="G11254" s="83"/>
      <c r="H11254" s="31"/>
      <c r="I11254" s="31"/>
      <c r="J11254" s="83"/>
      <c r="K11254" s="31"/>
      <c r="L11254" s="31"/>
      <c r="M11254" s="168"/>
      <c r="N11254" s="147"/>
      <c r="O11254" s="105"/>
      <c r="P11254" s="42"/>
      <c r="Q11254" s="31"/>
      <c r="R11254" s="83"/>
      <c r="S11254" s="31"/>
      <c r="T11254" s="31"/>
      <c r="U11254" s="168"/>
      <c r="V11254" s="149"/>
      <c r="W11254" s="140" t="str" cm="1">
        <f t="array" ref="W11254">IF(SUM(LEN(B11254:V11254))=0,"",IF(OR(OR(ISBLANK(F11254),SUM(LEN(C11254),LEN(D11254))=0),AND(NOT(E11254="Unknown"),ISBLANK(J11254)),AND(NOT(O11254="Unknown"),ISBLANK(R11254))),"Missing Information", INDEX(Table15[Entire Service Line Classification], MATCH(SUMIFS(Table15[Unique ID],Table15[System-Owned Portion],E11254,Table15[If Material Anything Other than "Lead" in Column E,Was Material Ever Previously Lead?],G11254,Table15[Customer-Owned Portion],O11254),Table15[Unique ID],0),0)))</f>
        <v/>
      </c>
    </row>
    <row r="11255" spans="2:23" x14ac:dyDescent="0.25">
      <c r="B11255" s="145"/>
      <c r="C11255" s="31"/>
      <c r="D11255" s="31"/>
      <c r="E11255" s="43"/>
      <c r="F11255" s="42"/>
      <c r="G11255" s="83"/>
      <c r="H11255" s="31"/>
      <c r="I11255" s="31"/>
      <c r="J11255" s="83"/>
      <c r="K11255" s="31"/>
      <c r="L11255" s="31"/>
      <c r="M11255" s="168"/>
      <c r="N11255" s="147"/>
      <c r="O11255" s="105"/>
      <c r="P11255" s="42"/>
      <c r="Q11255" s="31"/>
      <c r="R11255" s="83"/>
      <c r="S11255" s="31"/>
      <c r="T11255" s="31"/>
      <c r="U11255" s="168"/>
      <c r="V11255" s="149"/>
      <c r="W11255" s="140" t="str" cm="1">
        <f t="array" ref="W11255">IF(SUM(LEN(B11255:V11255))=0,"",IF(OR(OR(ISBLANK(F11255),SUM(LEN(C11255),LEN(D11255))=0),AND(NOT(E11255="Unknown"),ISBLANK(J11255)),AND(NOT(O11255="Unknown"),ISBLANK(R11255))),"Missing Information", INDEX(Table15[Entire Service Line Classification], MATCH(SUMIFS(Table15[Unique ID],Table15[System-Owned Portion],E11255,Table15[If Material Anything Other than "Lead" in Column E,Was Material Ever Previously Lead?],G11255,Table15[Customer-Owned Portion],O11255),Table15[Unique ID],0),0)))</f>
        <v/>
      </c>
    </row>
    <row r="11256" spans="2:23" x14ac:dyDescent="0.25">
      <c r="B11256" s="145"/>
      <c r="C11256" s="31"/>
      <c r="D11256" s="31"/>
      <c r="E11256" s="43"/>
      <c r="F11256" s="42"/>
      <c r="G11256" s="83"/>
      <c r="H11256" s="31"/>
      <c r="I11256" s="31"/>
      <c r="J11256" s="83"/>
      <c r="K11256" s="31"/>
      <c r="L11256" s="31"/>
      <c r="M11256" s="168"/>
      <c r="N11256" s="147"/>
      <c r="O11256" s="105"/>
      <c r="P11256" s="42"/>
      <c r="Q11256" s="31"/>
      <c r="R11256" s="83"/>
      <c r="S11256" s="31"/>
      <c r="T11256" s="31"/>
      <c r="U11256" s="168"/>
      <c r="V11256" s="149"/>
      <c r="W11256" s="140" t="str" cm="1">
        <f t="array" ref="W11256">IF(SUM(LEN(B11256:V11256))=0,"",IF(OR(OR(ISBLANK(F11256),SUM(LEN(C11256),LEN(D11256))=0),AND(NOT(E11256="Unknown"),ISBLANK(J11256)),AND(NOT(O11256="Unknown"),ISBLANK(R11256))),"Missing Information", INDEX(Table15[Entire Service Line Classification], MATCH(SUMIFS(Table15[Unique ID],Table15[System-Owned Portion],E11256,Table15[If Material Anything Other than "Lead" in Column E,Was Material Ever Previously Lead?],G11256,Table15[Customer-Owned Portion],O11256),Table15[Unique ID],0),0)))</f>
        <v/>
      </c>
    </row>
    <row r="11257" spans="2:23" x14ac:dyDescent="0.25">
      <c r="B11257" s="145"/>
      <c r="C11257" s="31"/>
      <c r="D11257" s="31"/>
      <c r="E11257" s="43"/>
      <c r="F11257" s="42"/>
      <c r="G11257" s="83"/>
      <c r="H11257" s="31"/>
      <c r="I11257" s="31"/>
      <c r="J11257" s="83"/>
      <c r="K11257" s="31"/>
      <c r="L11257" s="31"/>
      <c r="M11257" s="168"/>
      <c r="N11257" s="147"/>
      <c r="O11257" s="105"/>
      <c r="P11257" s="42"/>
      <c r="Q11257" s="31"/>
      <c r="R11257" s="83"/>
      <c r="S11257" s="31"/>
      <c r="T11257" s="31"/>
      <c r="U11257" s="168"/>
      <c r="V11257" s="149"/>
      <c r="W11257" s="140" t="str" cm="1">
        <f t="array" ref="W11257">IF(SUM(LEN(B11257:V11257))=0,"",IF(OR(OR(ISBLANK(F11257),SUM(LEN(C11257),LEN(D11257))=0),AND(NOT(E11257="Unknown"),ISBLANK(J11257)),AND(NOT(O11257="Unknown"),ISBLANK(R11257))),"Missing Information", INDEX(Table15[Entire Service Line Classification], MATCH(SUMIFS(Table15[Unique ID],Table15[System-Owned Portion],E11257,Table15[If Material Anything Other than "Lead" in Column E,Was Material Ever Previously Lead?],G11257,Table15[Customer-Owned Portion],O11257),Table15[Unique ID],0),0)))</f>
        <v/>
      </c>
    </row>
    <row r="11258" spans="2:23" x14ac:dyDescent="0.25">
      <c r="B11258" s="145"/>
      <c r="C11258" s="31"/>
      <c r="D11258" s="31"/>
      <c r="E11258" s="43"/>
      <c r="F11258" s="42"/>
      <c r="G11258" s="83"/>
      <c r="H11258" s="31"/>
      <c r="I11258" s="31"/>
      <c r="J11258" s="83"/>
      <c r="K11258" s="31"/>
      <c r="L11258" s="31"/>
      <c r="M11258" s="168"/>
      <c r="N11258" s="147"/>
      <c r="O11258" s="105"/>
      <c r="P11258" s="42"/>
      <c r="Q11258" s="31"/>
      <c r="R11258" s="83"/>
      <c r="S11258" s="31"/>
      <c r="T11258" s="31"/>
      <c r="U11258" s="168"/>
      <c r="V11258" s="149"/>
      <c r="W11258" s="140" t="str" cm="1">
        <f t="array" ref="W11258">IF(SUM(LEN(B11258:V11258))=0,"",IF(OR(OR(ISBLANK(F11258),SUM(LEN(C11258),LEN(D11258))=0),AND(NOT(E11258="Unknown"),ISBLANK(J11258)),AND(NOT(O11258="Unknown"),ISBLANK(R11258))),"Missing Information", INDEX(Table15[Entire Service Line Classification], MATCH(SUMIFS(Table15[Unique ID],Table15[System-Owned Portion],E11258,Table15[If Material Anything Other than "Lead" in Column E,Was Material Ever Previously Lead?],G11258,Table15[Customer-Owned Portion],O11258),Table15[Unique ID],0),0)))</f>
        <v/>
      </c>
    </row>
    <row r="11259" spans="2:23" x14ac:dyDescent="0.25">
      <c r="B11259" s="145"/>
      <c r="C11259" s="31"/>
      <c r="D11259" s="31"/>
      <c r="E11259" s="43"/>
      <c r="F11259" s="42"/>
      <c r="G11259" s="83"/>
      <c r="H11259" s="31"/>
      <c r="I11259" s="31"/>
      <c r="J11259" s="83"/>
      <c r="K11259" s="31"/>
      <c r="L11259" s="31"/>
      <c r="M11259" s="168"/>
      <c r="N11259" s="147"/>
      <c r="O11259" s="105"/>
      <c r="P11259" s="42"/>
      <c r="Q11259" s="31"/>
      <c r="R11259" s="83"/>
      <c r="S11259" s="31"/>
      <c r="T11259" s="31"/>
      <c r="U11259" s="168"/>
      <c r="V11259" s="149"/>
      <c r="W11259" s="140" t="str" cm="1">
        <f t="array" ref="W11259">IF(SUM(LEN(B11259:V11259))=0,"",IF(OR(OR(ISBLANK(F11259),SUM(LEN(C11259),LEN(D11259))=0),AND(NOT(E11259="Unknown"),ISBLANK(J11259)),AND(NOT(O11259="Unknown"),ISBLANK(R11259))),"Missing Information", INDEX(Table15[Entire Service Line Classification], MATCH(SUMIFS(Table15[Unique ID],Table15[System-Owned Portion],E11259,Table15[If Material Anything Other than "Lead" in Column E,Was Material Ever Previously Lead?],G11259,Table15[Customer-Owned Portion],O11259),Table15[Unique ID],0),0)))</f>
        <v/>
      </c>
    </row>
    <row r="11260" spans="2:23" x14ac:dyDescent="0.25">
      <c r="B11260" s="145"/>
      <c r="C11260" s="31"/>
      <c r="D11260" s="31"/>
      <c r="E11260" s="43"/>
      <c r="F11260" s="42"/>
      <c r="G11260" s="83"/>
      <c r="H11260" s="31"/>
      <c r="I11260" s="31"/>
      <c r="J11260" s="83"/>
      <c r="K11260" s="31"/>
      <c r="L11260" s="31"/>
      <c r="M11260" s="168"/>
      <c r="N11260" s="147"/>
      <c r="O11260" s="105"/>
      <c r="P11260" s="42"/>
      <c r="Q11260" s="31"/>
      <c r="R11260" s="83"/>
      <c r="S11260" s="31"/>
      <c r="T11260" s="31"/>
      <c r="U11260" s="168"/>
      <c r="V11260" s="149"/>
      <c r="W11260" s="140" t="str" cm="1">
        <f t="array" ref="W11260">IF(SUM(LEN(B11260:V11260))=0,"",IF(OR(OR(ISBLANK(F11260),SUM(LEN(C11260),LEN(D11260))=0),AND(NOT(E11260="Unknown"),ISBLANK(J11260)),AND(NOT(O11260="Unknown"),ISBLANK(R11260))),"Missing Information", INDEX(Table15[Entire Service Line Classification], MATCH(SUMIFS(Table15[Unique ID],Table15[System-Owned Portion],E11260,Table15[If Material Anything Other than "Lead" in Column E,Was Material Ever Previously Lead?],G11260,Table15[Customer-Owned Portion],O11260),Table15[Unique ID],0),0)))</f>
        <v/>
      </c>
    </row>
    <row r="11261" spans="2:23" x14ac:dyDescent="0.25">
      <c r="B11261" s="145"/>
      <c r="C11261" s="31"/>
      <c r="D11261" s="31"/>
      <c r="E11261" s="43"/>
      <c r="F11261" s="42"/>
      <c r="G11261" s="83"/>
      <c r="H11261" s="31"/>
      <c r="I11261" s="31"/>
      <c r="J11261" s="83"/>
      <c r="K11261" s="31"/>
      <c r="L11261" s="31"/>
      <c r="M11261" s="168"/>
      <c r="N11261" s="147"/>
      <c r="O11261" s="105"/>
      <c r="P11261" s="42"/>
      <c r="Q11261" s="31"/>
      <c r="R11261" s="83"/>
      <c r="S11261" s="31"/>
      <c r="T11261" s="31"/>
      <c r="U11261" s="168"/>
      <c r="V11261" s="149"/>
      <c r="W11261" s="140" t="str" cm="1">
        <f t="array" ref="W11261">IF(SUM(LEN(B11261:V11261))=0,"",IF(OR(OR(ISBLANK(F11261),SUM(LEN(C11261),LEN(D11261))=0),AND(NOT(E11261="Unknown"),ISBLANK(J11261)),AND(NOT(O11261="Unknown"),ISBLANK(R11261))),"Missing Information", INDEX(Table15[Entire Service Line Classification], MATCH(SUMIFS(Table15[Unique ID],Table15[System-Owned Portion],E11261,Table15[If Material Anything Other than "Lead" in Column E,Was Material Ever Previously Lead?],G11261,Table15[Customer-Owned Portion],O11261),Table15[Unique ID],0),0)))</f>
        <v/>
      </c>
    </row>
    <row r="11262" spans="2:23" x14ac:dyDescent="0.25">
      <c r="B11262" s="145"/>
      <c r="C11262" s="31"/>
      <c r="D11262" s="31"/>
      <c r="E11262" s="43"/>
      <c r="F11262" s="42"/>
      <c r="G11262" s="83"/>
      <c r="H11262" s="31"/>
      <c r="I11262" s="31"/>
      <c r="J11262" s="83"/>
      <c r="K11262" s="31"/>
      <c r="L11262" s="31"/>
      <c r="M11262" s="168"/>
      <c r="N11262" s="147"/>
      <c r="O11262" s="105"/>
      <c r="P11262" s="42"/>
      <c r="Q11262" s="31"/>
      <c r="R11262" s="83"/>
      <c r="S11262" s="31"/>
      <c r="T11262" s="31"/>
      <c r="U11262" s="168"/>
      <c r="V11262" s="149"/>
      <c r="W11262" s="140" t="str" cm="1">
        <f t="array" ref="W11262">IF(SUM(LEN(B11262:V11262))=0,"",IF(OR(OR(ISBLANK(F11262),SUM(LEN(C11262),LEN(D11262))=0),AND(NOT(E11262="Unknown"),ISBLANK(J11262)),AND(NOT(O11262="Unknown"),ISBLANK(R11262))),"Missing Information", INDEX(Table15[Entire Service Line Classification], MATCH(SUMIFS(Table15[Unique ID],Table15[System-Owned Portion],E11262,Table15[If Material Anything Other than "Lead" in Column E,Was Material Ever Previously Lead?],G11262,Table15[Customer-Owned Portion],O11262),Table15[Unique ID],0),0)))</f>
        <v/>
      </c>
    </row>
    <row r="11263" spans="2:23" x14ac:dyDescent="0.25">
      <c r="B11263" s="145"/>
      <c r="C11263" s="31"/>
      <c r="D11263" s="31"/>
      <c r="E11263" s="43"/>
      <c r="F11263" s="42"/>
      <c r="G11263" s="83"/>
      <c r="H11263" s="31"/>
      <c r="I11263" s="31"/>
      <c r="J11263" s="83"/>
      <c r="K11263" s="31"/>
      <c r="L11263" s="31"/>
      <c r="M11263" s="168"/>
      <c r="N11263" s="147"/>
      <c r="O11263" s="105"/>
      <c r="P11263" s="42"/>
      <c r="Q11263" s="31"/>
      <c r="R11263" s="83"/>
      <c r="S11263" s="31"/>
      <c r="T11263" s="31"/>
      <c r="U11263" s="168"/>
      <c r="V11263" s="149"/>
      <c r="W11263" s="140" t="str" cm="1">
        <f t="array" ref="W11263">IF(SUM(LEN(B11263:V11263))=0,"",IF(OR(OR(ISBLANK(F11263),SUM(LEN(C11263),LEN(D11263))=0),AND(NOT(E11263="Unknown"),ISBLANK(J11263)),AND(NOT(O11263="Unknown"),ISBLANK(R11263))),"Missing Information", INDEX(Table15[Entire Service Line Classification], MATCH(SUMIFS(Table15[Unique ID],Table15[System-Owned Portion],E11263,Table15[If Material Anything Other than "Lead" in Column E,Was Material Ever Previously Lead?],G11263,Table15[Customer-Owned Portion],O11263),Table15[Unique ID],0),0)))</f>
        <v/>
      </c>
    </row>
    <row r="11264" spans="2:23" x14ac:dyDescent="0.25">
      <c r="B11264" s="145"/>
      <c r="C11264" s="31"/>
      <c r="D11264" s="31"/>
      <c r="E11264" s="43"/>
      <c r="F11264" s="42"/>
      <c r="G11264" s="83"/>
      <c r="H11264" s="31"/>
      <c r="I11264" s="31"/>
      <c r="J11264" s="83"/>
      <c r="K11264" s="31"/>
      <c r="L11264" s="31"/>
      <c r="M11264" s="168"/>
      <c r="N11264" s="147"/>
      <c r="O11264" s="105"/>
      <c r="P11264" s="42"/>
      <c r="Q11264" s="31"/>
      <c r="R11264" s="83"/>
      <c r="S11264" s="31"/>
      <c r="T11264" s="31"/>
      <c r="U11264" s="168"/>
      <c r="V11264" s="149"/>
      <c r="W11264" s="140" t="str" cm="1">
        <f t="array" ref="W11264">IF(SUM(LEN(B11264:V11264))=0,"",IF(OR(OR(ISBLANK(F11264),SUM(LEN(C11264),LEN(D11264))=0),AND(NOT(E11264="Unknown"),ISBLANK(J11264)),AND(NOT(O11264="Unknown"),ISBLANK(R11264))),"Missing Information", INDEX(Table15[Entire Service Line Classification], MATCH(SUMIFS(Table15[Unique ID],Table15[System-Owned Portion],E11264,Table15[If Material Anything Other than "Lead" in Column E,Was Material Ever Previously Lead?],G11264,Table15[Customer-Owned Portion],O11264),Table15[Unique ID],0),0)))</f>
        <v/>
      </c>
    </row>
    <row r="11265" spans="2:23" x14ac:dyDescent="0.25">
      <c r="B11265" s="145"/>
      <c r="C11265" s="31"/>
      <c r="D11265" s="31"/>
      <c r="E11265" s="43"/>
      <c r="F11265" s="42"/>
      <c r="G11265" s="83"/>
      <c r="H11265" s="31"/>
      <c r="I11265" s="31"/>
      <c r="J11265" s="83"/>
      <c r="K11265" s="31"/>
      <c r="L11265" s="31"/>
      <c r="M11265" s="168"/>
      <c r="N11265" s="147"/>
      <c r="O11265" s="105"/>
      <c r="P11265" s="42"/>
      <c r="Q11265" s="31"/>
      <c r="R11265" s="83"/>
      <c r="S11265" s="31"/>
      <c r="T11265" s="31"/>
      <c r="U11265" s="168"/>
      <c r="V11265" s="149"/>
      <c r="W11265" s="140" t="str" cm="1">
        <f t="array" ref="W11265">IF(SUM(LEN(B11265:V11265))=0,"",IF(OR(OR(ISBLANK(F11265),SUM(LEN(C11265),LEN(D11265))=0),AND(NOT(E11265="Unknown"),ISBLANK(J11265)),AND(NOT(O11265="Unknown"),ISBLANK(R11265))),"Missing Information", INDEX(Table15[Entire Service Line Classification], MATCH(SUMIFS(Table15[Unique ID],Table15[System-Owned Portion],E11265,Table15[If Material Anything Other than "Lead" in Column E,Was Material Ever Previously Lead?],G11265,Table15[Customer-Owned Portion],O11265),Table15[Unique ID],0),0)))</f>
        <v/>
      </c>
    </row>
    <row r="11266" spans="2:23" x14ac:dyDescent="0.25">
      <c r="B11266" s="145"/>
      <c r="C11266" s="31"/>
      <c r="D11266" s="31"/>
      <c r="E11266" s="43"/>
      <c r="F11266" s="42"/>
      <c r="G11266" s="83"/>
      <c r="H11266" s="31"/>
      <c r="I11266" s="31"/>
      <c r="J11266" s="83"/>
      <c r="K11266" s="31"/>
      <c r="L11266" s="31"/>
      <c r="M11266" s="168"/>
      <c r="N11266" s="147"/>
      <c r="O11266" s="105"/>
      <c r="P11266" s="42"/>
      <c r="Q11266" s="31"/>
      <c r="R11266" s="83"/>
      <c r="S11266" s="31"/>
      <c r="T11266" s="31"/>
      <c r="U11266" s="168"/>
      <c r="V11266" s="149"/>
      <c r="W11266" s="140" t="str" cm="1">
        <f t="array" ref="W11266">IF(SUM(LEN(B11266:V11266))=0,"",IF(OR(OR(ISBLANK(F11266),SUM(LEN(C11266),LEN(D11266))=0),AND(NOT(E11266="Unknown"),ISBLANK(J11266)),AND(NOT(O11266="Unknown"),ISBLANK(R11266))),"Missing Information", INDEX(Table15[Entire Service Line Classification], MATCH(SUMIFS(Table15[Unique ID],Table15[System-Owned Portion],E11266,Table15[If Material Anything Other than "Lead" in Column E,Was Material Ever Previously Lead?],G11266,Table15[Customer-Owned Portion],O11266),Table15[Unique ID],0),0)))</f>
        <v/>
      </c>
    </row>
    <row r="11267" spans="2:23" x14ac:dyDescent="0.25">
      <c r="B11267" s="145"/>
      <c r="C11267" s="31"/>
      <c r="D11267" s="31"/>
      <c r="E11267" s="43"/>
      <c r="F11267" s="42"/>
      <c r="G11267" s="83"/>
      <c r="H11267" s="31"/>
      <c r="I11267" s="31"/>
      <c r="J11267" s="83"/>
      <c r="K11267" s="31"/>
      <c r="L11267" s="31"/>
      <c r="M11267" s="168"/>
      <c r="N11267" s="147"/>
      <c r="O11267" s="105"/>
      <c r="P11267" s="42"/>
      <c r="Q11267" s="31"/>
      <c r="R11267" s="83"/>
      <c r="S11267" s="31"/>
      <c r="T11267" s="31"/>
      <c r="U11267" s="168"/>
      <c r="V11267" s="149"/>
      <c r="W11267" s="140" t="str" cm="1">
        <f t="array" ref="W11267">IF(SUM(LEN(B11267:V11267))=0,"",IF(OR(OR(ISBLANK(F11267),SUM(LEN(C11267),LEN(D11267))=0),AND(NOT(E11267="Unknown"),ISBLANK(J11267)),AND(NOT(O11267="Unknown"),ISBLANK(R11267))),"Missing Information", INDEX(Table15[Entire Service Line Classification], MATCH(SUMIFS(Table15[Unique ID],Table15[System-Owned Portion],E11267,Table15[If Material Anything Other than "Lead" in Column E,Was Material Ever Previously Lead?],G11267,Table15[Customer-Owned Portion],O11267),Table15[Unique ID],0),0)))</f>
        <v/>
      </c>
    </row>
    <row r="11268" spans="2:23" x14ac:dyDescent="0.25">
      <c r="B11268" s="145"/>
      <c r="C11268" s="31"/>
      <c r="D11268" s="31"/>
      <c r="E11268" s="43"/>
      <c r="F11268" s="42"/>
      <c r="G11268" s="83"/>
      <c r="H11268" s="31"/>
      <c r="I11268" s="31"/>
      <c r="J11268" s="83"/>
      <c r="K11268" s="31"/>
      <c r="L11268" s="31"/>
      <c r="M11268" s="168"/>
      <c r="N11268" s="147"/>
      <c r="O11268" s="105"/>
      <c r="P11268" s="42"/>
      <c r="Q11268" s="31"/>
      <c r="R11268" s="83"/>
      <c r="S11268" s="31"/>
      <c r="T11268" s="31"/>
      <c r="U11268" s="168"/>
      <c r="V11268" s="149"/>
      <c r="W11268" s="140" t="str" cm="1">
        <f t="array" ref="W11268">IF(SUM(LEN(B11268:V11268))=0,"",IF(OR(OR(ISBLANK(F11268),SUM(LEN(C11268),LEN(D11268))=0),AND(NOT(E11268="Unknown"),ISBLANK(J11268)),AND(NOT(O11268="Unknown"),ISBLANK(R11268))),"Missing Information", INDEX(Table15[Entire Service Line Classification], MATCH(SUMIFS(Table15[Unique ID],Table15[System-Owned Portion],E11268,Table15[If Material Anything Other than "Lead" in Column E,Was Material Ever Previously Lead?],G11268,Table15[Customer-Owned Portion],O11268),Table15[Unique ID],0),0)))</f>
        <v/>
      </c>
    </row>
    <row r="11269" spans="2:23" x14ac:dyDescent="0.25">
      <c r="B11269" s="145"/>
      <c r="C11269" s="31"/>
      <c r="D11269" s="31"/>
      <c r="E11269" s="43"/>
      <c r="F11269" s="42"/>
      <c r="G11269" s="83"/>
      <c r="H11269" s="31"/>
      <c r="I11269" s="31"/>
      <c r="J11269" s="83"/>
      <c r="K11269" s="31"/>
      <c r="L11269" s="31"/>
      <c r="M11269" s="168"/>
      <c r="N11269" s="147"/>
      <c r="O11269" s="105"/>
      <c r="P11269" s="42"/>
      <c r="Q11269" s="31"/>
      <c r="R11269" s="83"/>
      <c r="S11269" s="31"/>
      <c r="T11269" s="31"/>
      <c r="U11269" s="168"/>
      <c r="V11269" s="149"/>
      <c r="W11269" s="140" t="str" cm="1">
        <f t="array" ref="W11269">IF(SUM(LEN(B11269:V11269))=0,"",IF(OR(OR(ISBLANK(F11269),SUM(LEN(C11269),LEN(D11269))=0),AND(NOT(E11269="Unknown"),ISBLANK(J11269)),AND(NOT(O11269="Unknown"),ISBLANK(R11269))),"Missing Information", INDEX(Table15[Entire Service Line Classification], MATCH(SUMIFS(Table15[Unique ID],Table15[System-Owned Portion],E11269,Table15[If Material Anything Other than "Lead" in Column E,Was Material Ever Previously Lead?],G11269,Table15[Customer-Owned Portion],O11269),Table15[Unique ID],0),0)))</f>
        <v/>
      </c>
    </row>
    <row r="11270" spans="2:23" x14ac:dyDescent="0.25">
      <c r="B11270" s="145"/>
      <c r="C11270" s="31"/>
      <c r="D11270" s="31"/>
      <c r="E11270" s="43"/>
      <c r="F11270" s="42"/>
      <c r="G11270" s="83"/>
      <c r="H11270" s="31"/>
      <c r="I11270" s="31"/>
      <c r="J11270" s="83"/>
      <c r="K11270" s="31"/>
      <c r="L11270" s="31"/>
      <c r="M11270" s="168"/>
      <c r="N11270" s="147"/>
      <c r="O11270" s="105"/>
      <c r="P11270" s="42"/>
      <c r="Q11270" s="31"/>
      <c r="R11270" s="83"/>
      <c r="S11270" s="31"/>
      <c r="T11270" s="31"/>
      <c r="U11270" s="168"/>
      <c r="V11270" s="149"/>
      <c r="W11270" s="140" t="str" cm="1">
        <f t="array" ref="W11270">IF(SUM(LEN(B11270:V11270))=0,"",IF(OR(OR(ISBLANK(F11270),SUM(LEN(C11270),LEN(D11270))=0),AND(NOT(E11270="Unknown"),ISBLANK(J11270)),AND(NOT(O11270="Unknown"),ISBLANK(R11270))),"Missing Information", INDEX(Table15[Entire Service Line Classification], MATCH(SUMIFS(Table15[Unique ID],Table15[System-Owned Portion],E11270,Table15[If Material Anything Other than "Lead" in Column E,Was Material Ever Previously Lead?],G11270,Table15[Customer-Owned Portion],O11270),Table15[Unique ID],0),0)))</f>
        <v/>
      </c>
    </row>
    <row r="11271" spans="2:23" x14ac:dyDescent="0.25">
      <c r="B11271" s="145"/>
      <c r="C11271" s="31"/>
      <c r="D11271" s="31"/>
      <c r="E11271" s="43"/>
      <c r="F11271" s="42"/>
      <c r="G11271" s="83"/>
      <c r="H11271" s="31"/>
      <c r="I11271" s="31"/>
      <c r="J11271" s="83"/>
      <c r="K11271" s="31"/>
      <c r="L11271" s="31"/>
      <c r="M11271" s="168"/>
      <c r="N11271" s="147"/>
      <c r="O11271" s="105"/>
      <c r="P11271" s="42"/>
      <c r="Q11271" s="31"/>
      <c r="R11271" s="83"/>
      <c r="S11271" s="31"/>
      <c r="T11271" s="31"/>
      <c r="U11271" s="168"/>
      <c r="V11271" s="149"/>
      <c r="W11271" s="140" t="str" cm="1">
        <f t="array" ref="W11271">IF(SUM(LEN(B11271:V11271))=0,"",IF(OR(OR(ISBLANK(F11271),SUM(LEN(C11271),LEN(D11271))=0),AND(NOT(E11271="Unknown"),ISBLANK(J11271)),AND(NOT(O11271="Unknown"),ISBLANK(R11271))),"Missing Information", INDEX(Table15[Entire Service Line Classification], MATCH(SUMIFS(Table15[Unique ID],Table15[System-Owned Portion],E11271,Table15[If Material Anything Other than "Lead" in Column E,Was Material Ever Previously Lead?],G11271,Table15[Customer-Owned Portion],O11271),Table15[Unique ID],0),0)))</f>
        <v/>
      </c>
    </row>
    <row r="11272" spans="2:23" x14ac:dyDescent="0.25">
      <c r="B11272" s="145"/>
      <c r="C11272" s="31"/>
      <c r="D11272" s="31"/>
      <c r="E11272" s="43"/>
      <c r="F11272" s="42"/>
      <c r="G11272" s="83"/>
      <c r="H11272" s="31"/>
      <c r="I11272" s="31"/>
      <c r="J11272" s="83"/>
      <c r="K11272" s="31"/>
      <c r="L11272" s="31"/>
      <c r="M11272" s="168"/>
      <c r="N11272" s="147"/>
      <c r="O11272" s="105"/>
      <c r="P11272" s="42"/>
      <c r="Q11272" s="31"/>
      <c r="R11272" s="83"/>
      <c r="S11272" s="31"/>
      <c r="T11272" s="31"/>
      <c r="U11272" s="168"/>
      <c r="V11272" s="149"/>
      <c r="W11272" s="140" t="str" cm="1">
        <f t="array" ref="W11272">IF(SUM(LEN(B11272:V11272))=0,"",IF(OR(OR(ISBLANK(F11272),SUM(LEN(C11272),LEN(D11272))=0),AND(NOT(E11272="Unknown"),ISBLANK(J11272)),AND(NOT(O11272="Unknown"),ISBLANK(R11272))),"Missing Information", INDEX(Table15[Entire Service Line Classification], MATCH(SUMIFS(Table15[Unique ID],Table15[System-Owned Portion],E11272,Table15[If Material Anything Other than "Lead" in Column E,Was Material Ever Previously Lead?],G11272,Table15[Customer-Owned Portion],O11272),Table15[Unique ID],0),0)))</f>
        <v/>
      </c>
    </row>
    <row r="11273" spans="2:23" x14ac:dyDescent="0.25">
      <c r="B11273" s="145"/>
      <c r="C11273" s="31"/>
      <c r="D11273" s="31"/>
      <c r="E11273" s="43"/>
      <c r="F11273" s="42"/>
      <c r="G11273" s="83"/>
      <c r="H11273" s="31"/>
      <c r="I11273" s="31"/>
      <c r="J11273" s="83"/>
      <c r="K11273" s="31"/>
      <c r="L11273" s="31"/>
      <c r="M11273" s="168"/>
      <c r="N11273" s="147"/>
      <c r="O11273" s="105"/>
      <c r="P11273" s="42"/>
      <c r="Q11273" s="31"/>
      <c r="R11273" s="83"/>
      <c r="S11273" s="31"/>
      <c r="T11273" s="31"/>
      <c r="U11273" s="168"/>
      <c r="V11273" s="149"/>
      <c r="W11273" s="140" t="str" cm="1">
        <f t="array" ref="W11273">IF(SUM(LEN(B11273:V11273))=0,"",IF(OR(OR(ISBLANK(F11273),SUM(LEN(C11273),LEN(D11273))=0),AND(NOT(E11273="Unknown"),ISBLANK(J11273)),AND(NOT(O11273="Unknown"),ISBLANK(R11273))),"Missing Information", INDEX(Table15[Entire Service Line Classification], MATCH(SUMIFS(Table15[Unique ID],Table15[System-Owned Portion],E11273,Table15[If Material Anything Other than "Lead" in Column E,Was Material Ever Previously Lead?],G11273,Table15[Customer-Owned Portion],O11273),Table15[Unique ID],0),0)))</f>
        <v/>
      </c>
    </row>
    <row r="11274" spans="2:23" x14ac:dyDescent="0.25">
      <c r="B11274" s="145"/>
      <c r="C11274" s="31"/>
      <c r="D11274" s="31"/>
      <c r="E11274" s="43"/>
      <c r="F11274" s="42"/>
      <c r="G11274" s="83"/>
      <c r="H11274" s="31"/>
      <c r="I11274" s="31"/>
      <c r="J11274" s="83"/>
      <c r="K11274" s="31"/>
      <c r="L11274" s="31"/>
      <c r="M11274" s="168"/>
      <c r="N11274" s="147"/>
      <c r="O11274" s="105"/>
      <c r="P11274" s="42"/>
      <c r="Q11274" s="31"/>
      <c r="R11274" s="83"/>
      <c r="S11274" s="31"/>
      <c r="T11274" s="31"/>
      <c r="U11274" s="168"/>
      <c r="V11274" s="149"/>
      <c r="W11274" s="140" t="str" cm="1">
        <f t="array" ref="W11274">IF(SUM(LEN(B11274:V11274))=0,"",IF(OR(OR(ISBLANK(F11274),SUM(LEN(C11274),LEN(D11274))=0),AND(NOT(E11274="Unknown"),ISBLANK(J11274)),AND(NOT(O11274="Unknown"),ISBLANK(R11274))),"Missing Information", INDEX(Table15[Entire Service Line Classification], MATCH(SUMIFS(Table15[Unique ID],Table15[System-Owned Portion],E11274,Table15[If Material Anything Other than "Lead" in Column E,Was Material Ever Previously Lead?],G11274,Table15[Customer-Owned Portion],O11274),Table15[Unique ID],0),0)))</f>
        <v/>
      </c>
    </row>
    <row r="11275" spans="2:23" x14ac:dyDescent="0.25">
      <c r="B11275" s="145"/>
      <c r="C11275" s="31"/>
      <c r="D11275" s="31"/>
      <c r="E11275" s="43"/>
      <c r="F11275" s="42"/>
      <c r="G11275" s="83"/>
      <c r="H11275" s="31"/>
      <c r="I11275" s="31"/>
      <c r="J11275" s="83"/>
      <c r="K11275" s="31"/>
      <c r="L11275" s="31"/>
      <c r="M11275" s="168"/>
      <c r="N11275" s="147"/>
      <c r="O11275" s="105"/>
      <c r="P11275" s="42"/>
      <c r="Q11275" s="31"/>
      <c r="R11275" s="83"/>
      <c r="S11275" s="31"/>
      <c r="T11275" s="31"/>
      <c r="U11275" s="168"/>
      <c r="V11275" s="149"/>
      <c r="W11275" s="140" t="str" cm="1">
        <f t="array" ref="W11275">IF(SUM(LEN(B11275:V11275))=0,"",IF(OR(OR(ISBLANK(F11275),SUM(LEN(C11275),LEN(D11275))=0),AND(NOT(E11275="Unknown"),ISBLANK(J11275)),AND(NOT(O11275="Unknown"),ISBLANK(R11275))),"Missing Information", INDEX(Table15[Entire Service Line Classification], MATCH(SUMIFS(Table15[Unique ID],Table15[System-Owned Portion],E11275,Table15[If Material Anything Other than "Lead" in Column E,Was Material Ever Previously Lead?],G11275,Table15[Customer-Owned Portion],O11275),Table15[Unique ID],0),0)))</f>
        <v/>
      </c>
    </row>
    <row r="11276" spans="2:23" x14ac:dyDescent="0.25">
      <c r="B11276" s="145"/>
      <c r="C11276" s="31"/>
      <c r="D11276" s="31"/>
      <c r="E11276" s="43"/>
      <c r="F11276" s="42"/>
      <c r="G11276" s="83"/>
      <c r="H11276" s="31"/>
      <c r="I11276" s="31"/>
      <c r="J11276" s="83"/>
      <c r="K11276" s="31"/>
      <c r="L11276" s="31"/>
      <c r="M11276" s="168"/>
      <c r="N11276" s="147"/>
      <c r="O11276" s="105"/>
      <c r="P11276" s="42"/>
      <c r="Q11276" s="31"/>
      <c r="R11276" s="83"/>
      <c r="S11276" s="31"/>
      <c r="T11276" s="31"/>
      <c r="U11276" s="168"/>
      <c r="V11276" s="149"/>
      <c r="W11276" s="140" t="str" cm="1">
        <f t="array" ref="W11276">IF(SUM(LEN(B11276:V11276))=0,"",IF(OR(OR(ISBLANK(F11276),SUM(LEN(C11276),LEN(D11276))=0),AND(NOT(E11276="Unknown"),ISBLANK(J11276)),AND(NOT(O11276="Unknown"),ISBLANK(R11276))),"Missing Information", INDEX(Table15[Entire Service Line Classification], MATCH(SUMIFS(Table15[Unique ID],Table15[System-Owned Portion],E11276,Table15[If Material Anything Other than "Lead" in Column E,Was Material Ever Previously Lead?],G11276,Table15[Customer-Owned Portion],O11276),Table15[Unique ID],0),0)))</f>
        <v/>
      </c>
    </row>
    <row r="11277" spans="2:23" x14ac:dyDescent="0.25">
      <c r="B11277" s="145"/>
      <c r="C11277" s="31"/>
      <c r="D11277" s="31"/>
      <c r="E11277" s="43"/>
      <c r="F11277" s="42"/>
      <c r="G11277" s="83"/>
      <c r="H11277" s="31"/>
      <c r="I11277" s="31"/>
      <c r="J11277" s="83"/>
      <c r="K11277" s="31"/>
      <c r="L11277" s="31"/>
      <c r="M11277" s="168"/>
      <c r="N11277" s="147"/>
      <c r="O11277" s="105"/>
      <c r="P11277" s="42"/>
      <c r="Q11277" s="31"/>
      <c r="R11277" s="83"/>
      <c r="S11277" s="31"/>
      <c r="T11277" s="31"/>
      <c r="U11277" s="168"/>
      <c r="V11277" s="149"/>
      <c r="W11277" s="140" t="str" cm="1">
        <f t="array" ref="W11277">IF(SUM(LEN(B11277:V11277))=0,"",IF(OR(OR(ISBLANK(F11277),SUM(LEN(C11277),LEN(D11277))=0),AND(NOT(E11277="Unknown"),ISBLANK(J11277)),AND(NOT(O11277="Unknown"),ISBLANK(R11277))),"Missing Information", INDEX(Table15[Entire Service Line Classification], MATCH(SUMIFS(Table15[Unique ID],Table15[System-Owned Portion],E11277,Table15[If Material Anything Other than "Lead" in Column E,Was Material Ever Previously Lead?],G11277,Table15[Customer-Owned Portion],O11277),Table15[Unique ID],0),0)))</f>
        <v/>
      </c>
    </row>
    <row r="11278" spans="2:23" x14ac:dyDescent="0.25">
      <c r="B11278" s="145"/>
      <c r="C11278" s="31"/>
      <c r="D11278" s="31"/>
      <c r="E11278" s="43"/>
      <c r="F11278" s="42"/>
      <c r="G11278" s="83"/>
      <c r="H11278" s="31"/>
      <c r="I11278" s="31"/>
      <c r="J11278" s="83"/>
      <c r="K11278" s="31"/>
      <c r="L11278" s="31"/>
      <c r="M11278" s="168"/>
      <c r="N11278" s="147"/>
      <c r="O11278" s="105"/>
      <c r="P11278" s="42"/>
      <c r="Q11278" s="31"/>
      <c r="R11278" s="83"/>
      <c r="S11278" s="31"/>
      <c r="T11278" s="31"/>
      <c r="U11278" s="168"/>
      <c r="V11278" s="149"/>
      <c r="W11278" s="140" t="str" cm="1">
        <f t="array" ref="W11278">IF(SUM(LEN(B11278:V11278))=0,"",IF(OR(OR(ISBLANK(F11278),SUM(LEN(C11278),LEN(D11278))=0),AND(NOT(E11278="Unknown"),ISBLANK(J11278)),AND(NOT(O11278="Unknown"),ISBLANK(R11278))),"Missing Information", INDEX(Table15[Entire Service Line Classification], MATCH(SUMIFS(Table15[Unique ID],Table15[System-Owned Portion],E11278,Table15[If Material Anything Other than "Lead" in Column E,Was Material Ever Previously Lead?],G11278,Table15[Customer-Owned Portion],O11278),Table15[Unique ID],0),0)))</f>
        <v/>
      </c>
    </row>
    <row r="11279" spans="2:23" x14ac:dyDescent="0.25">
      <c r="B11279" s="145"/>
      <c r="C11279" s="31"/>
      <c r="D11279" s="31"/>
      <c r="E11279" s="43"/>
      <c r="F11279" s="42"/>
      <c r="G11279" s="83"/>
      <c r="H11279" s="31"/>
      <c r="I11279" s="31"/>
      <c r="J11279" s="83"/>
      <c r="K11279" s="31"/>
      <c r="L11279" s="31"/>
      <c r="M11279" s="168"/>
      <c r="N11279" s="147"/>
      <c r="O11279" s="105"/>
      <c r="P11279" s="42"/>
      <c r="Q11279" s="31"/>
      <c r="R11279" s="83"/>
      <c r="S11279" s="31"/>
      <c r="T11279" s="31"/>
      <c r="U11279" s="168"/>
      <c r="V11279" s="149"/>
      <c r="W11279" s="140" t="str" cm="1">
        <f t="array" ref="W11279">IF(SUM(LEN(B11279:V11279))=0,"",IF(OR(OR(ISBLANK(F11279),SUM(LEN(C11279),LEN(D11279))=0),AND(NOT(E11279="Unknown"),ISBLANK(J11279)),AND(NOT(O11279="Unknown"),ISBLANK(R11279))),"Missing Information", INDEX(Table15[Entire Service Line Classification], MATCH(SUMIFS(Table15[Unique ID],Table15[System-Owned Portion],E11279,Table15[If Material Anything Other than "Lead" in Column E,Was Material Ever Previously Lead?],G11279,Table15[Customer-Owned Portion],O11279),Table15[Unique ID],0),0)))</f>
        <v/>
      </c>
    </row>
    <row r="11280" spans="2:23" x14ac:dyDescent="0.25">
      <c r="B11280" s="145"/>
      <c r="C11280" s="31"/>
      <c r="D11280" s="31"/>
      <c r="E11280" s="43"/>
      <c r="F11280" s="42"/>
      <c r="G11280" s="83"/>
      <c r="H11280" s="31"/>
      <c r="I11280" s="31"/>
      <c r="J11280" s="83"/>
      <c r="K11280" s="31"/>
      <c r="L11280" s="31"/>
      <c r="M11280" s="168"/>
      <c r="N11280" s="147"/>
      <c r="O11280" s="105"/>
      <c r="P11280" s="42"/>
      <c r="Q11280" s="31"/>
      <c r="R11280" s="83"/>
      <c r="S11280" s="31"/>
      <c r="T11280" s="31"/>
      <c r="U11280" s="168"/>
      <c r="V11280" s="149"/>
      <c r="W11280" s="140" t="str" cm="1">
        <f t="array" ref="W11280">IF(SUM(LEN(B11280:V11280))=0,"",IF(OR(OR(ISBLANK(F11280),SUM(LEN(C11280),LEN(D11280))=0),AND(NOT(E11280="Unknown"),ISBLANK(J11280)),AND(NOT(O11280="Unknown"),ISBLANK(R11280))),"Missing Information", INDEX(Table15[Entire Service Line Classification], MATCH(SUMIFS(Table15[Unique ID],Table15[System-Owned Portion],E11280,Table15[If Material Anything Other than "Lead" in Column E,Was Material Ever Previously Lead?],G11280,Table15[Customer-Owned Portion],O11280),Table15[Unique ID],0),0)))</f>
        <v/>
      </c>
    </row>
    <row r="11281" spans="2:23" x14ac:dyDescent="0.25">
      <c r="B11281" s="145"/>
      <c r="C11281" s="31"/>
      <c r="D11281" s="31"/>
      <c r="E11281" s="43"/>
      <c r="F11281" s="42"/>
      <c r="G11281" s="83"/>
      <c r="H11281" s="31"/>
      <c r="I11281" s="31"/>
      <c r="J11281" s="83"/>
      <c r="K11281" s="31"/>
      <c r="L11281" s="31"/>
      <c r="M11281" s="168"/>
      <c r="N11281" s="147"/>
      <c r="O11281" s="105"/>
      <c r="P11281" s="42"/>
      <c r="Q11281" s="31"/>
      <c r="R11281" s="83"/>
      <c r="S11281" s="31"/>
      <c r="T11281" s="31"/>
      <c r="U11281" s="168"/>
      <c r="V11281" s="149"/>
      <c r="W11281" s="140" t="str" cm="1">
        <f t="array" ref="W11281">IF(SUM(LEN(B11281:V11281))=0,"",IF(OR(OR(ISBLANK(F11281),SUM(LEN(C11281),LEN(D11281))=0),AND(NOT(E11281="Unknown"),ISBLANK(J11281)),AND(NOT(O11281="Unknown"),ISBLANK(R11281))),"Missing Information", INDEX(Table15[Entire Service Line Classification], MATCH(SUMIFS(Table15[Unique ID],Table15[System-Owned Portion],E11281,Table15[If Material Anything Other than "Lead" in Column E,Was Material Ever Previously Lead?],G11281,Table15[Customer-Owned Portion],O11281),Table15[Unique ID],0),0)))</f>
        <v/>
      </c>
    </row>
    <row r="11282" spans="2:23" x14ac:dyDescent="0.25">
      <c r="B11282" s="145"/>
      <c r="C11282" s="31"/>
      <c r="D11282" s="31"/>
      <c r="E11282" s="43"/>
      <c r="F11282" s="42"/>
      <c r="G11282" s="83"/>
      <c r="H11282" s="31"/>
      <c r="I11282" s="31"/>
      <c r="J11282" s="83"/>
      <c r="K11282" s="31"/>
      <c r="L11282" s="31"/>
      <c r="M11282" s="168"/>
      <c r="N11282" s="147"/>
      <c r="O11282" s="105"/>
      <c r="P11282" s="42"/>
      <c r="Q11282" s="31"/>
      <c r="R11282" s="83"/>
      <c r="S11282" s="31"/>
      <c r="T11282" s="31"/>
      <c r="U11282" s="168"/>
      <c r="V11282" s="149"/>
      <c r="W11282" s="140" t="str" cm="1">
        <f t="array" ref="W11282">IF(SUM(LEN(B11282:V11282))=0,"",IF(OR(OR(ISBLANK(F11282),SUM(LEN(C11282),LEN(D11282))=0),AND(NOT(E11282="Unknown"),ISBLANK(J11282)),AND(NOT(O11282="Unknown"),ISBLANK(R11282))),"Missing Information", INDEX(Table15[Entire Service Line Classification], MATCH(SUMIFS(Table15[Unique ID],Table15[System-Owned Portion],E11282,Table15[If Material Anything Other than "Lead" in Column E,Was Material Ever Previously Lead?],G11282,Table15[Customer-Owned Portion],O11282),Table15[Unique ID],0),0)))</f>
        <v/>
      </c>
    </row>
    <row r="11283" spans="2:23" x14ac:dyDescent="0.25">
      <c r="B11283" s="145"/>
      <c r="C11283" s="31"/>
      <c r="D11283" s="31"/>
      <c r="E11283" s="43"/>
      <c r="F11283" s="42"/>
      <c r="G11283" s="83"/>
      <c r="H11283" s="31"/>
      <c r="I11283" s="31"/>
      <c r="J11283" s="83"/>
      <c r="K11283" s="31"/>
      <c r="L11283" s="31"/>
      <c r="M11283" s="168"/>
      <c r="N11283" s="147"/>
      <c r="O11283" s="105"/>
      <c r="P11283" s="42"/>
      <c r="Q11283" s="31"/>
      <c r="R11283" s="83"/>
      <c r="S11283" s="31"/>
      <c r="T11283" s="31"/>
      <c r="U11283" s="168"/>
      <c r="V11283" s="149"/>
      <c r="W11283" s="140" t="str" cm="1">
        <f t="array" ref="W11283">IF(SUM(LEN(B11283:V11283))=0,"",IF(OR(OR(ISBLANK(F11283),SUM(LEN(C11283),LEN(D11283))=0),AND(NOT(E11283="Unknown"),ISBLANK(J11283)),AND(NOT(O11283="Unknown"),ISBLANK(R11283))),"Missing Information", INDEX(Table15[Entire Service Line Classification], MATCH(SUMIFS(Table15[Unique ID],Table15[System-Owned Portion],E11283,Table15[If Material Anything Other than "Lead" in Column E,Was Material Ever Previously Lead?],G11283,Table15[Customer-Owned Portion],O11283),Table15[Unique ID],0),0)))</f>
        <v/>
      </c>
    </row>
    <row r="11284" spans="2:23" x14ac:dyDescent="0.25">
      <c r="B11284" s="145"/>
      <c r="C11284" s="31"/>
      <c r="D11284" s="31"/>
      <c r="E11284" s="43"/>
      <c r="F11284" s="42"/>
      <c r="G11284" s="83"/>
      <c r="H11284" s="31"/>
      <c r="I11284" s="31"/>
      <c r="J11284" s="83"/>
      <c r="K11284" s="31"/>
      <c r="L11284" s="31"/>
      <c r="M11284" s="168"/>
      <c r="N11284" s="147"/>
      <c r="O11284" s="105"/>
      <c r="P11284" s="42"/>
      <c r="Q11284" s="31"/>
      <c r="R11284" s="83"/>
      <c r="S11284" s="31"/>
      <c r="T11284" s="31"/>
      <c r="U11284" s="168"/>
      <c r="V11284" s="149"/>
      <c r="W11284" s="140" t="str" cm="1">
        <f t="array" ref="W11284">IF(SUM(LEN(B11284:V11284))=0,"",IF(OR(OR(ISBLANK(F11284),SUM(LEN(C11284),LEN(D11284))=0),AND(NOT(E11284="Unknown"),ISBLANK(J11284)),AND(NOT(O11284="Unknown"),ISBLANK(R11284))),"Missing Information", INDEX(Table15[Entire Service Line Classification], MATCH(SUMIFS(Table15[Unique ID],Table15[System-Owned Portion],E11284,Table15[If Material Anything Other than "Lead" in Column E,Was Material Ever Previously Lead?],G11284,Table15[Customer-Owned Portion],O11284),Table15[Unique ID],0),0)))</f>
        <v/>
      </c>
    </row>
    <row r="11285" spans="2:23" x14ac:dyDescent="0.25">
      <c r="B11285" s="145"/>
      <c r="C11285" s="31"/>
      <c r="D11285" s="31"/>
      <c r="E11285" s="43"/>
      <c r="F11285" s="42"/>
      <c r="G11285" s="83"/>
      <c r="H11285" s="31"/>
      <c r="I11285" s="31"/>
      <c r="J11285" s="83"/>
      <c r="K11285" s="31"/>
      <c r="L11285" s="31"/>
      <c r="M11285" s="168"/>
      <c r="N11285" s="147"/>
      <c r="O11285" s="105"/>
      <c r="P11285" s="42"/>
      <c r="Q11285" s="31"/>
      <c r="R11285" s="83"/>
      <c r="S11285" s="31"/>
      <c r="T11285" s="31"/>
      <c r="U11285" s="168"/>
      <c r="V11285" s="149"/>
      <c r="W11285" s="140" t="str" cm="1">
        <f t="array" ref="W11285">IF(SUM(LEN(B11285:V11285))=0,"",IF(OR(OR(ISBLANK(F11285),SUM(LEN(C11285),LEN(D11285))=0),AND(NOT(E11285="Unknown"),ISBLANK(J11285)),AND(NOT(O11285="Unknown"),ISBLANK(R11285))),"Missing Information", INDEX(Table15[Entire Service Line Classification], MATCH(SUMIFS(Table15[Unique ID],Table15[System-Owned Portion],E11285,Table15[If Material Anything Other than "Lead" in Column E,Was Material Ever Previously Lead?],G11285,Table15[Customer-Owned Portion],O11285),Table15[Unique ID],0),0)))</f>
        <v/>
      </c>
    </row>
    <row r="11286" spans="2:23" x14ac:dyDescent="0.25">
      <c r="B11286" s="145"/>
      <c r="C11286" s="31"/>
      <c r="D11286" s="31"/>
      <c r="E11286" s="43"/>
      <c r="F11286" s="42"/>
      <c r="G11286" s="83"/>
      <c r="H11286" s="31"/>
      <c r="I11286" s="31"/>
      <c r="J11286" s="83"/>
      <c r="K11286" s="31"/>
      <c r="L11286" s="31"/>
      <c r="M11286" s="168"/>
      <c r="N11286" s="147"/>
      <c r="O11286" s="105"/>
      <c r="P11286" s="42"/>
      <c r="Q11286" s="31"/>
      <c r="R11286" s="83"/>
      <c r="S11286" s="31"/>
      <c r="T11286" s="31"/>
      <c r="U11286" s="168"/>
      <c r="V11286" s="149"/>
      <c r="W11286" s="140" t="str" cm="1">
        <f t="array" ref="W11286">IF(SUM(LEN(B11286:V11286))=0,"",IF(OR(OR(ISBLANK(F11286),SUM(LEN(C11286),LEN(D11286))=0),AND(NOT(E11286="Unknown"),ISBLANK(J11286)),AND(NOT(O11286="Unknown"),ISBLANK(R11286))),"Missing Information", INDEX(Table15[Entire Service Line Classification], MATCH(SUMIFS(Table15[Unique ID],Table15[System-Owned Portion],E11286,Table15[If Material Anything Other than "Lead" in Column E,Was Material Ever Previously Lead?],G11286,Table15[Customer-Owned Portion],O11286),Table15[Unique ID],0),0)))</f>
        <v/>
      </c>
    </row>
    <row r="11287" spans="2:23" x14ac:dyDescent="0.25">
      <c r="B11287" s="145"/>
      <c r="C11287" s="31"/>
      <c r="D11287" s="31"/>
      <c r="E11287" s="43"/>
      <c r="F11287" s="42"/>
      <c r="G11287" s="83"/>
      <c r="H11287" s="31"/>
      <c r="I11287" s="31"/>
      <c r="J11287" s="83"/>
      <c r="K11287" s="31"/>
      <c r="L11287" s="31"/>
      <c r="M11287" s="168"/>
      <c r="N11287" s="147"/>
      <c r="O11287" s="105"/>
      <c r="P11287" s="42"/>
      <c r="Q11287" s="31"/>
      <c r="R11287" s="83"/>
      <c r="S11287" s="31"/>
      <c r="T11287" s="31"/>
      <c r="U11287" s="168"/>
      <c r="V11287" s="149"/>
      <c r="W11287" s="140" t="str" cm="1">
        <f t="array" ref="W11287">IF(SUM(LEN(B11287:V11287))=0,"",IF(OR(OR(ISBLANK(F11287),SUM(LEN(C11287),LEN(D11287))=0),AND(NOT(E11287="Unknown"),ISBLANK(J11287)),AND(NOT(O11287="Unknown"),ISBLANK(R11287))),"Missing Information", INDEX(Table15[Entire Service Line Classification], MATCH(SUMIFS(Table15[Unique ID],Table15[System-Owned Portion],E11287,Table15[If Material Anything Other than "Lead" in Column E,Was Material Ever Previously Lead?],G11287,Table15[Customer-Owned Portion],O11287),Table15[Unique ID],0),0)))</f>
        <v/>
      </c>
    </row>
    <row r="11288" spans="2:23" x14ac:dyDescent="0.25">
      <c r="B11288" s="145"/>
      <c r="C11288" s="31"/>
      <c r="D11288" s="31"/>
      <c r="E11288" s="43"/>
      <c r="F11288" s="42"/>
      <c r="G11288" s="83"/>
      <c r="H11288" s="31"/>
      <c r="I11288" s="31"/>
      <c r="J11288" s="83"/>
      <c r="K11288" s="31"/>
      <c r="L11288" s="31"/>
      <c r="M11288" s="168"/>
      <c r="N11288" s="147"/>
      <c r="O11288" s="105"/>
      <c r="P11288" s="42"/>
      <c r="Q11288" s="31"/>
      <c r="R11288" s="83"/>
      <c r="S11288" s="31"/>
      <c r="T11288" s="31"/>
      <c r="U11288" s="168"/>
      <c r="V11288" s="149"/>
      <c r="W11288" s="140" t="str" cm="1">
        <f t="array" ref="W11288">IF(SUM(LEN(B11288:V11288))=0,"",IF(OR(OR(ISBLANK(F11288),SUM(LEN(C11288),LEN(D11288))=0),AND(NOT(E11288="Unknown"),ISBLANK(J11288)),AND(NOT(O11288="Unknown"),ISBLANK(R11288))),"Missing Information", INDEX(Table15[Entire Service Line Classification], MATCH(SUMIFS(Table15[Unique ID],Table15[System-Owned Portion],E11288,Table15[If Material Anything Other than "Lead" in Column E,Was Material Ever Previously Lead?],G11288,Table15[Customer-Owned Portion],O11288),Table15[Unique ID],0),0)))</f>
        <v/>
      </c>
    </row>
    <row r="11289" spans="2:23" x14ac:dyDescent="0.25">
      <c r="B11289" s="145"/>
      <c r="C11289" s="31"/>
      <c r="D11289" s="31"/>
      <c r="E11289" s="43"/>
      <c r="F11289" s="42"/>
      <c r="G11289" s="83"/>
      <c r="H11289" s="31"/>
      <c r="I11289" s="31"/>
      <c r="J11289" s="83"/>
      <c r="K11289" s="31"/>
      <c r="L11289" s="31"/>
      <c r="M11289" s="168"/>
      <c r="N11289" s="147"/>
      <c r="O11289" s="105"/>
      <c r="P11289" s="42"/>
      <c r="Q11289" s="31"/>
      <c r="R11289" s="83"/>
      <c r="S11289" s="31"/>
      <c r="T11289" s="31"/>
      <c r="U11289" s="168"/>
      <c r="V11289" s="149"/>
      <c r="W11289" s="140" t="str" cm="1">
        <f t="array" ref="W11289">IF(SUM(LEN(B11289:V11289))=0,"",IF(OR(OR(ISBLANK(F11289),SUM(LEN(C11289),LEN(D11289))=0),AND(NOT(E11289="Unknown"),ISBLANK(J11289)),AND(NOT(O11289="Unknown"),ISBLANK(R11289))),"Missing Information", INDEX(Table15[Entire Service Line Classification], MATCH(SUMIFS(Table15[Unique ID],Table15[System-Owned Portion],E11289,Table15[If Material Anything Other than "Lead" in Column E,Was Material Ever Previously Lead?],G11289,Table15[Customer-Owned Portion],O11289),Table15[Unique ID],0),0)))</f>
        <v/>
      </c>
    </row>
    <row r="11290" spans="2:23" x14ac:dyDescent="0.25">
      <c r="B11290" s="145"/>
      <c r="C11290" s="31"/>
      <c r="D11290" s="31"/>
      <c r="E11290" s="43"/>
      <c r="F11290" s="42"/>
      <c r="G11290" s="83"/>
      <c r="H11290" s="31"/>
      <c r="I11290" s="31"/>
      <c r="J11290" s="83"/>
      <c r="K11290" s="31"/>
      <c r="L11290" s="31"/>
      <c r="M11290" s="168"/>
      <c r="N11290" s="147"/>
      <c r="O11290" s="105"/>
      <c r="P11290" s="42"/>
      <c r="Q11290" s="31"/>
      <c r="R11290" s="83"/>
      <c r="S11290" s="31"/>
      <c r="T11290" s="31"/>
      <c r="U11290" s="168"/>
      <c r="V11290" s="149"/>
      <c r="W11290" s="140" t="str" cm="1">
        <f t="array" ref="W11290">IF(SUM(LEN(B11290:V11290))=0,"",IF(OR(OR(ISBLANK(F11290),SUM(LEN(C11290),LEN(D11290))=0),AND(NOT(E11290="Unknown"),ISBLANK(J11290)),AND(NOT(O11290="Unknown"),ISBLANK(R11290))),"Missing Information", INDEX(Table15[Entire Service Line Classification], MATCH(SUMIFS(Table15[Unique ID],Table15[System-Owned Portion],E11290,Table15[If Material Anything Other than "Lead" in Column E,Was Material Ever Previously Lead?],G11290,Table15[Customer-Owned Portion],O11290),Table15[Unique ID],0),0)))</f>
        <v/>
      </c>
    </row>
    <row r="11291" spans="2:23" x14ac:dyDescent="0.25">
      <c r="B11291" s="145"/>
      <c r="C11291" s="31"/>
      <c r="D11291" s="31"/>
      <c r="E11291" s="43"/>
      <c r="F11291" s="42"/>
      <c r="G11291" s="83"/>
      <c r="H11291" s="31"/>
      <c r="I11291" s="31"/>
      <c r="J11291" s="83"/>
      <c r="K11291" s="31"/>
      <c r="L11291" s="31"/>
      <c r="M11291" s="168"/>
      <c r="N11291" s="147"/>
      <c r="O11291" s="105"/>
      <c r="P11291" s="42"/>
      <c r="Q11291" s="31"/>
      <c r="R11291" s="83"/>
      <c r="S11291" s="31"/>
      <c r="T11291" s="31"/>
      <c r="U11291" s="168"/>
      <c r="V11291" s="149"/>
      <c r="W11291" s="140" t="str" cm="1">
        <f t="array" ref="W11291">IF(SUM(LEN(B11291:V11291))=0,"",IF(OR(OR(ISBLANK(F11291),SUM(LEN(C11291),LEN(D11291))=0),AND(NOT(E11291="Unknown"),ISBLANK(J11291)),AND(NOT(O11291="Unknown"),ISBLANK(R11291))),"Missing Information", INDEX(Table15[Entire Service Line Classification], MATCH(SUMIFS(Table15[Unique ID],Table15[System-Owned Portion],E11291,Table15[If Material Anything Other than "Lead" in Column E,Was Material Ever Previously Lead?],G11291,Table15[Customer-Owned Portion],O11291),Table15[Unique ID],0),0)))</f>
        <v/>
      </c>
    </row>
    <row r="11292" spans="2:23" x14ac:dyDescent="0.25">
      <c r="B11292" s="145"/>
      <c r="C11292" s="31"/>
      <c r="D11292" s="31"/>
      <c r="E11292" s="43"/>
      <c r="F11292" s="42"/>
      <c r="G11292" s="83"/>
      <c r="H11292" s="31"/>
      <c r="I11292" s="31"/>
      <c r="J11292" s="83"/>
      <c r="K11292" s="31"/>
      <c r="L11292" s="31"/>
      <c r="M11292" s="168"/>
      <c r="N11292" s="147"/>
      <c r="O11292" s="105"/>
      <c r="P11292" s="42"/>
      <c r="Q11292" s="31"/>
      <c r="R11292" s="83"/>
      <c r="S11292" s="31"/>
      <c r="T11292" s="31"/>
      <c r="U11292" s="168"/>
      <c r="V11292" s="149"/>
      <c r="W11292" s="140" t="str" cm="1">
        <f t="array" ref="W11292">IF(SUM(LEN(B11292:V11292))=0,"",IF(OR(OR(ISBLANK(F11292),SUM(LEN(C11292),LEN(D11292))=0),AND(NOT(E11292="Unknown"),ISBLANK(J11292)),AND(NOT(O11292="Unknown"),ISBLANK(R11292))),"Missing Information", INDEX(Table15[Entire Service Line Classification], MATCH(SUMIFS(Table15[Unique ID],Table15[System-Owned Portion],E11292,Table15[If Material Anything Other than "Lead" in Column E,Was Material Ever Previously Lead?],G11292,Table15[Customer-Owned Portion],O11292),Table15[Unique ID],0),0)))</f>
        <v/>
      </c>
    </row>
    <row r="11293" spans="2:23" x14ac:dyDescent="0.25">
      <c r="B11293" s="145"/>
      <c r="C11293" s="31"/>
      <c r="D11293" s="31"/>
      <c r="E11293" s="43"/>
      <c r="F11293" s="42"/>
      <c r="G11293" s="83"/>
      <c r="H11293" s="31"/>
      <c r="I11293" s="31"/>
      <c r="J11293" s="83"/>
      <c r="K11293" s="31"/>
      <c r="L11293" s="31"/>
      <c r="M11293" s="168"/>
      <c r="N11293" s="147"/>
      <c r="O11293" s="105"/>
      <c r="P11293" s="42"/>
      <c r="Q11293" s="31"/>
      <c r="R11293" s="83"/>
      <c r="S11293" s="31"/>
      <c r="T11293" s="31"/>
      <c r="U11293" s="168"/>
      <c r="V11293" s="149"/>
      <c r="W11293" s="140" t="str" cm="1">
        <f t="array" ref="W11293">IF(SUM(LEN(B11293:V11293))=0,"",IF(OR(OR(ISBLANK(F11293),SUM(LEN(C11293),LEN(D11293))=0),AND(NOT(E11293="Unknown"),ISBLANK(J11293)),AND(NOT(O11293="Unknown"),ISBLANK(R11293))),"Missing Information", INDEX(Table15[Entire Service Line Classification], MATCH(SUMIFS(Table15[Unique ID],Table15[System-Owned Portion],E11293,Table15[If Material Anything Other than "Lead" in Column E,Was Material Ever Previously Lead?],G11293,Table15[Customer-Owned Portion],O11293),Table15[Unique ID],0),0)))</f>
        <v/>
      </c>
    </row>
    <row r="11294" spans="2:23" x14ac:dyDescent="0.25">
      <c r="B11294" s="145"/>
      <c r="C11294" s="31"/>
      <c r="D11294" s="31"/>
      <c r="E11294" s="43"/>
      <c r="F11294" s="42"/>
      <c r="G11294" s="83"/>
      <c r="H11294" s="31"/>
      <c r="I11294" s="31"/>
      <c r="J11294" s="83"/>
      <c r="K11294" s="31"/>
      <c r="L11294" s="31"/>
      <c r="M11294" s="168"/>
      <c r="N11294" s="147"/>
      <c r="O11294" s="105"/>
      <c r="P11294" s="42"/>
      <c r="Q11294" s="31"/>
      <c r="R11294" s="83"/>
      <c r="S11294" s="31"/>
      <c r="T11294" s="31"/>
      <c r="U11294" s="168"/>
      <c r="V11294" s="149"/>
      <c r="W11294" s="140" t="str" cm="1">
        <f t="array" ref="W11294">IF(SUM(LEN(B11294:V11294))=0,"",IF(OR(OR(ISBLANK(F11294),SUM(LEN(C11294),LEN(D11294))=0),AND(NOT(E11294="Unknown"),ISBLANK(J11294)),AND(NOT(O11294="Unknown"),ISBLANK(R11294))),"Missing Information", INDEX(Table15[Entire Service Line Classification], MATCH(SUMIFS(Table15[Unique ID],Table15[System-Owned Portion],E11294,Table15[If Material Anything Other than "Lead" in Column E,Was Material Ever Previously Lead?],G11294,Table15[Customer-Owned Portion],O11294),Table15[Unique ID],0),0)))</f>
        <v/>
      </c>
    </row>
    <row r="11295" spans="2:23" x14ac:dyDescent="0.25">
      <c r="B11295" s="145"/>
      <c r="C11295" s="31"/>
      <c r="D11295" s="31"/>
      <c r="E11295" s="43"/>
      <c r="F11295" s="42"/>
      <c r="G11295" s="83"/>
      <c r="H11295" s="31"/>
      <c r="I11295" s="31"/>
      <c r="J11295" s="83"/>
      <c r="K11295" s="31"/>
      <c r="L11295" s="31"/>
      <c r="M11295" s="168"/>
      <c r="N11295" s="147"/>
      <c r="O11295" s="105"/>
      <c r="P11295" s="42"/>
      <c r="Q11295" s="31"/>
      <c r="R11295" s="83"/>
      <c r="S11295" s="31"/>
      <c r="T11295" s="31"/>
      <c r="U11295" s="168"/>
      <c r="V11295" s="149"/>
      <c r="W11295" s="140" t="str" cm="1">
        <f t="array" ref="W11295">IF(SUM(LEN(B11295:V11295))=0,"",IF(OR(OR(ISBLANK(F11295),SUM(LEN(C11295),LEN(D11295))=0),AND(NOT(E11295="Unknown"),ISBLANK(J11295)),AND(NOT(O11295="Unknown"),ISBLANK(R11295))),"Missing Information", INDEX(Table15[Entire Service Line Classification], MATCH(SUMIFS(Table15[Unique ID],Table15[System-Owned Portion],E11295,Table15[If Material Anything Other than "Lead" in Column E,Was Material Ever Previously Lead?],G11295,Table15[Customer-Owned Portion],O11295),Table15[Unique ID],0),0)))</f>
        <v/>
      </c>
    </row>
    <row r="11296" spans="2:23" x14ac:dyDescent="0.25">
      <c r="B11296" s="145"/>
      <c r="C11296" s="31"/>
      <c r="D11296" s="31"/>
      <c r="E11296" s="43"/>
      <c r="F11296" s="42"/>
      <c r="G11296" s="83"/>
      <c r="H11296" s="31"/>
      <c r="I11296" s="31"/>
      <c r="J11296" s="83"/>
      <c r="K11296" s="31"/>
      <c r="L11296" s="31"/>
      <c r="M11296" s="168"/>
      <c r="N11296" s="147"/>
      <c r="O11296" s="105"/>
      <c r="P11296" s="42"/>
      <c r="Q11296" s="31"/>
      <c r="R11296" s="83"/>
      <c r="S11296" s="31"/>
      <c r="T11296" s="31"/>
      <c r="U11296" s="168"/>
      <c r="V11296" s="149"/>
      <c r="W11296" s="140" t="str" cm="1">
        <f t="array" ref="W11296">IF(SUM(LEN(B11296:V11296))=0,"",IF(OR(OR(ISBLANK(F11296),SUM(LEN(C11296),LEN(D11296))=0),AND(NOT(E11296="Unknown"),ISBLANK(J11296)),AND(NOT(O11296="Unknown"),ISBLANK(R11296))),"Missing Information", INDEX(Table15[Entire Service Line Classification], MATCH(SUMIFS(Table15[Unique ID],Table15[System-Owned Portion],E11296,Table15[If Material Anything Other than "Lead" in Column E,Was Material Ever Previously Lead?],G11296,Table15[Customer-Owned Portion],O11296),Table15[Unique ID],0),0)))</f>
        <v/>
      </c>
    </row>
    <row r="11297" spans="2:23" x14ac:dyDescent="0.25">
      <c r="B11297" s="145"/>
      <c r="C11297" s="31"/>
      <c r="D11297" s="31"/>
      <c r="E11297" s="43"/>
      <c r="F11297" s="42"/>
      <c r="G11297" s="83"/>
      <c r="H11297" s="31"/>
      <c r="I11297" s="31"/>
      <c r="J11297" s="83"/>
      <c r="K11297" s="31"/>
      <c r="L11297" s="31"/>
      <c r="M11297" s="168"/>
      <c r="N11297" s="147"/>
      <c r="O11297" s="105"/>
      <c r="P11297" s="42"/>
      <c r="Q11297" s="31"/>
      <c r="R11297" s="83"/>
      <c r="S11297" s="31"/>
      <c r="T11297" s="31"/>
      <c r="U11297" s="168"/>
      <c r="V11297" s="149"/>
      <c r="W11297" s="140" t="str" cm="1">
        <f t="array" ref="W11297">IF(SUM(LEN(B11297:V11297))=0,"",IF(OR(OR(ISBLANK(F11297),SUM(LEN(C11297),LEN(D11297))=0),AND(NOT(E11297="Unknown"),ISBLANK(J11297)),AND(NOT(O11297="Unknown"),ISBLANK(R11297))),"Missing Information", INDEX(Table15[Entire Service Line Classification], MATCH(SUMIFS(Table15[Unique ID],Table15[System-Owned Portion],E11297,Table15[If Material Anything Other than "Lead" in Column E,Was Material Ever Previously Lead?],G11297,Table15[Customer-Owned Portion],O11297),Table15[Unique ID],0),0)))</f>
        <v/>
      </c>
    </row>
    <row r="11298" spans="2:23" x14ac:dyDescent="0.25">
      <c r="B11298" s="145"/>
      <c r="C11298" s="31"/>
      <c r="D11298" s="31"/>
      <c r="E11298" s="43"/>
      <c r="F11298" s="42"/>
      <c r="G11298" s="83"/>
      <c r="H11298" s="31"/>
      <c r="I11298" s="31"/>
      <c r="J11298" s="83"/>
      <c r="K11298" s="31"/>
      <c r="L11298" s="31"/>
      <c r="M11298" s="168"/>
      <c r="N11298" s="147"/>
      <c r="O11298" s="105"/>
      <c r="P11298" s="42"/>
      <c r="Q11298" s="31"/>
      <c r="R11298" s="83"/>
      <c r="S11298" s="31"/>
      <c r="T11298" s="31"/>
      <c r="U11298" s="168"/>
      <c r="V11298" s="149"/>
      <c r="W11298" s="140" t="str" cm="1">
        <f t="array" ref="W11298">IF(SUM(LEN(B11298:V11298))=0,"",IF(OR(OR(ISBLANK(F11298),SUM(LEN(C11298),LEN(D11298))=0),AND(NOT(E11298="Unknown"),ISBLANK(J11298)),AND(NOT(O11298="Unknown"),ISBLANK(R11298))),"Missing Information", INDEX(Table15[Entire Service Line Classification], MATCH(SUMIFS(Table15[Unique ID],Table15[System-Owned Portion],E11298,Table15[If Material Anything Other than "Lead" in Column E,Was Material Ever Previously Lead?],G11298,Table15[Customer-Owned Portion],O11298),Table15[Unique ID],0),0)))</f>
        <v/>
      </c>
    </row>
    <row r="11299" spans="2:23" x14ac:dyDescent="0.25">
      <c r="B11299" s="145"/>
      <c r="C11299" s="31"/>
      <c r="D11299" s="31"/>
      <c r="E11299" s="43"/>
      <c r="F11299" s="42"/>
      <c r="G11299" s="83"/>
      <c r="H11299" s="31"/>
      <c r="I11299" s="31"/>
      <c r="J11299" s="83"/>
      <c r="K11299" s="31"/>
      <c r="L11299" s="31"/>
      <c r="M11299" s="168"/>
      <c r="N11299" s="147"/>
      <c r="O11299" s="105"/>
      <c r="P11299" s="42"/>
      <c r="Q11299" s="31"/>
      <c r="R11299" s="83"/>
      <c r="S11299" s="31"/>
      <c r="T11299" s="31"/>
      <c r="U11299" s="168"/>
      <c r="V11299" s="149"/>
      <c r="W11299" s="140" t="str" cm="1">
        <f t="array" ref="W11299">IF(SUM(LEN(B11299:V11299))=0,"",IF(OR(OR(ISBLANK(F11299),SUM(LEN(C11299),LEN(D11299))=0),AND(NOT(E11299="Unknown"),ISBLANK(J11299)),AND(NOT(O11299="Unknown"),ISBLANK(R11299))),"Missing Information", INDEX(Table15[Entire Service Line Classification], MATCH(SUMIFS(Table15[Unique ID],Table15[System-Owned Portion],E11299,Table15[If Material Anything Other than "Lead" in Column E,Was Material Ever Previously Lead?],G11299,Table15[Customer-Owned Portion],O11299),Table15[Unique ID],0),0)))</f>
        <v/>
      </c>
    </row>
    <row r="11300" spans="2:23" x14ac:dyDescent="0.25">
      <c r="B11300" s="145"/>
      <c r="C11300" s="31"/>
      <c r="D11300" s="31"/>
      <c r="E11300" s="43"/>
      <c r="F11300" s="42"/>
      <c r="G11300" s="83"/>
      <c r="H11300" s="31"/>
      <c r="I11300" s="31"/>
      <c r="J11300" s="83"/>
      <c r="K11300" s="31"/>
      <c r="L11300" s="31"/>
      <c r="M11300" s="168"/>
      <c r="N11300" s="147"/>
      <c r="O11300" s="105"/>
      <c r="P11300" s="42"/>
      <c r="Q11300" s="31"/>
      <c r="R11300" s="83"/>
      <c r="S11300" s="31"/>
      <c r="T11300" s="31"/>
      <c r="U11300" s="168"/>
      <c r="V11300" s="149"/>
      <c r="W11300" s="140" t="str" cm="1">
        <f t="array" ref="W11300">IF(SUM(LEN(B11300:V11300))=0,"",IF(OR(OR(ISBLANK(F11300),SUM(LEN(C11300),LEN(D11300))=0),AND(NOT(E11300="Unknown"),ISBLANK(J11300)),AND(NOT(O11300="Unknown"),ISBLANK(R11300))),"Missing Information", INDEX(Table15[Entire Service Line Classification], MATCH(SUMIFS(Table15[Unique ID],Table15[System-Owned Portion],E11300,Table15[If Material Anything Other than "Lead" in Column E,Was Material Ever Previously Lead?],G11300,Table15[Customer-Owned Portion],O11300),Table15[Unique ID],0),0)))</f>
        <v/>
      </c>
    </row>
    <row r="11301" spans="2:23" x14ac:dyDescent="0.25">
      <c r="B11301" s="145"/>
      <c r="C11301" s="31"/>
      <c r="D11301" s="31"/>
      <c r="E11301" s="43"/>
      <c r="F11301" s="42"/>
      <c r="G11301" s="83"/>
      <c r="H11301" s="31"/>
      <c r="I11301" s="31"/>
      <c r="J11301" s="83"/>
      <c r="K11301" s="31"/>
      <c r="L11301" s="31"/>
      <c r="M11301" s="168"/>
      <c r="N11301" s="147"/>
      <c r="O11301" s="105"/>
      <c r="P11301" s="42"/>
      <c r="Q11301" s="31"/>
      <c r="R11301" s="83"/>
      <c r="S11301" s="31"/>
      <c r="T11301" s="31"/>
      <c r="U11301" s="168"/>
      <c r="V11301" s="149"/>
      <c r="W11301" s="140" t="str" cm="1">
        <f t="array" ref="W11301">IF(SUM(LEN(B11301:V11301))=0,"",IF(OR(OR(ISBLANK(F11301),SUM(LEN(C11301),LEN(D11301))=0),AND(NOT(E11301="Unknown"),ISBLANK(J11301)),AND(NOT(O11301="Unknown"),ISBLANK(R11301))),"Missing Information", INDEX(Table15[Entire Service Line Classification], MATCH(SUMIFS(Table15[Unique ID],Table15[System-Owned Portion],E11301,Table15[If Material Anything Other than "Lead" in Column E,Was Material Ever Previously Lead?],G11301,Table15[Customer-Owned Portion],O11301),Table15[Unique ID],0),0)))</f>
        <v/>
      </c>
    </row>
    <row r="11302" spans="2:23" x14ac:dyDescent="0.25">
      <c r="B11302" s="145"/>
      <c r="C11302" s="31"/>
      <c r="D11302" s="31"/>
      <c r="E11302" s="43"/>
      <c r="F11302" s="42"/>
      <c r="G11302" s="83"/>
      <c r="H11302" s="31"/>
      <c r="I11302" s="31"/>
      <c r="J11302" s="83"/>
      <c r="K11302" s="31"/>
      <c r="L11302" s="31"/>
      <c r="M11302" s="168"/>
      <c r="N11302" s="147"/>
      <c r="O11302" s="105"/>
      <c r="P11302" s="42"/>
      <c r="Q11302" s="31"/>
      <c r="R11302" s="83"/>
      <c r="S11302" s="31"/>
      <c r="T11302" s="31"/>
      <c r="U11302" s="168"/>
      <c r="V11302" s="149"/>
      <c r="W11302" s="140" t="str" cm="1">
        <f t="array" ref="W11302">IF(SUM(LEN(B11302:V11302))=0,"",IF(OR(OR(ISBLANK(F11302),SUM(LEN(C11302),LEN(D11302))=0),AND(NOT(E11302="Unknown"),ISBLANK(J11302)),AND(NOT(O11302="Unknown"),ISBLANK(R11302))),"Missing Information", INDEX(Table15[Entire Service Line Classification], MATCH(SUMIFS(Table15[Unique ID],Table15[System-Owned Portion],E11302,Table15[If Material Anything Other than "Lead" in Column E,Was Material Ever Previously Lead?],G11302,Table15[Customer-Owned Portion],O11302),Table15[Unique ID],0),0)))</f>
        <v/>
      </c>
    </row>
    <row r="11303" spans="2:23" x14ac:dyDescent="0.25">
      <c r="B11303" s="145"/>
      <c r="C11303" s="31"/>
      <c r="D11303" s="31"/>
      <c r="E11303" s="43"/>
      <c r="F11303" s="42"/>
      <c r="G11303" s="83"/>
      <c r="H11303" s="31"/>
      <c r="I11303" s="31"/>
      <c r="J11303" s="83"/>
      <c r="K11303" s="31"/>
      <c r="L11303" s="31"/>
      <c r="M11303" s="168"/>
      <c r="N11303" s="147"/>
      <c r="O11303" s="105"/>
      <c r="P11303" s="42"/>
      <c r="Q11303" s="31"/>
      <c r="R11303" s="83"/>
      <c r="S11303" s="31"/>
      <c r="T11303" s="31"/>
      <c r="U11303" s="168"/>
      <c r="V11303" s="149"/>
      <c r="W11303" s="140" t="str" cm="1">
        <f t="array" ref="W11303">IF(SUM(LEN(B11303:V11303))=0,"",IF(OR(OR(ISBLANK(F11303),SUM(LEN(C11303),LEN(D11303))=0),AND(NOT(E11303="Unknown"),ISBLANK(J11303)),AND(NOT(O11303="Unknown"),ISBLANK(R11303))),"Missing Information", INDEX(Table15[Entire Service Line Classification], MATCH(SUMIFS(Table15[Unique ID],Table15[System-Owned Portion],E11303,Table15[If Material Anything Other than "Lead" in Column E,Was Material Ever Previously Lead?],G11303,Table15[Customer-Owned Portion],O11303),Table15[Unique ID],0),0)))</f>
        <v/>
      </c>
    </row>
    <row r="11304" spans="2:23" x14ac:dyDescent="0.25">
      <c r="B11304" s="145"/>
      <c r="C11304" s="31"/>
      <c r="D11304" s="31"/>
      <c r="E11304" s="43"/>
      <c r="F11304" s="42"/>
      <c r="G11304" s="83"/>
      <c r="H11304" s="31"/>
      <c r="I11304" s="31"/>
      <c r="J11304" s="83"/>
      <c r="K11304" s="31"/>
      <c r="L11304" s="31"/>
      <c r="M11304" s="168"/>
      <c r="N11304" s="147"/>
      <c r="O11304" s="105"/>
      <c r="P11304" s="42"/>
      <c r="Q11304" s="31"/>
      <c r="R11304" s="83"/>
      <c r="S11304" s="31"/>
      <c r="T11304" s="31"/>
      <c r="U11304" s="168"/>
      <c r="V11304" s="149"/>
      <c r="W11304" s="140" t="str" cm="1">
        <f t="array" ref="W11304">IF(SUM(LEN(B11304:V11304))=0,"",IF(OR(OR(ISBLANK(F11304),SUM(LEN(C11304),LEN(D11304))=0),AND(NOT(E11304="Unknown"),ISBLANK(J11304)),AND(NOT(O11304="Unknown"),ISBLANK(R11304))),"Missing Information", INDEX(Table15[Entire Service Line Classification], MATCH(SUMIFS(Table15[Unique ID],Table15[System-Owned Portion],E11304,Table15[If Material Anything Other than "Lead" in Column E,Was Material Ever Previously Lead?],G11304,Table15[Customer-Owned Portion],O11304),Table15[Unique ID],0),0)))</f>
        <v/>
      </c>
    </row>
    <row r="11305" spans="2:23" x14ac:dyDescent="0.25">
      <c r="B11305" s="145"/>
      <c r="C11305" s="31"/>
      <c r="D11305" s="31"/>
      <c r="E11305" s="43"/>
      <c r="F11305" s="42"/>
      <c r="G11305" s="83"/>
      <c r="H11305" s="31"/>
      <c r="I11305" s="31"/>
      <c r="J11305" s="83"/>
      <c r="K11305" s="31"/>
      <c r="L11305" s="31"/>
      <c r="M11305" s="168"/>
      <c r="N11305" s="147"/>
      <c r="O11305" s="105"/>
      <c r="P11305" s="42"/>
      <c r="Q11305" s="31"/>
      <c r="R11305" s="83"/>
      <c r="S11305" s="31"/>
      <c r="T11305" s="31"/>
      <c r="U11305" s="168"/>
      <c r="V11305" s="149"/>
      <c r="W11305" s="140" t="str" cm="1">
        <f t="array" ref="W11305">IF(SUM(LEN(B11305:V11305))=0,"",IF(OR(OR(ISBLANK(F11305),SUM(LEN(C11305),LEN(D11305))=0),AND(NOT(E11305="Unknown"),ISBLANK(J11305)),AND(NOT(O11305="Unknown"),ISBLANK(R11305))),"Missing Information", INDEX(Table15[Entire Service Line Classification], MATCH(SUMIFS(Table15[Unique ID],Table15[System-Owned Portion],E11305,Table15[If Material Anything Other than "Lead" in Column E,Was Material Ever Previously Lead?],G11305,Table15[Customer-Owned Portion],O11305),Table15[Unique ID],0),0)))</f>
        <v/>
      </c>
    </row>
    <row r="11306" spans="2:23" x14ac:dyDescent="0.25">
      <c r="B11306" s="145"/>
      <c r="C11306" s="31"/>
      <c r="D11306" s="31"/>
      <c r="E11306" s="43"/>
      <c r="F11306" s="42"/>
      <c r="G11306" s="83"/>
      <c r="H11306" s="31"/>
      <c r="I11306" s="31"/>
      <c r="J11306" s="83"/>
      <c r="K11306" s="31"/>
      <c r="L11306" s="31"/>
      <c r="M11306" s="168"/>
      <c r="N11306" s="147"/>
      <c r="O11306" s="105"/>
      <c r="P11306" s="42"/>
      <c r="Q11306" s="31"/>
      <c r="R11306" s="83"/>
      <c r="S11306" s="31"/>
      <c r="T11306" s="31"/>
      <c r="U11306" s="168"/>
      <c r="V11306" s="149"/>
      <c r="W11306" s="140" t="str" cm="1">
        <f t="array" ref="W11306">IF(SUM(LEN(B11306:V11306))=0,"",IF(OR(OR(ISBLANK(F11306),SUM(LEN(C11306),LEN(D11306))=0),AND(NOT(E11306="Unknown"),ISBLANK(J11306)),AND(NOT(O11306="Unknown"),ISBLANK(R11306))),"Missing Information", INDEX(Table15[Entire Service Line Classification], MATCH(SUMIFS(Table15[Unique ID],Table15[System-Owned Portion],E11306,Table15[If Material Anything Other than "Lead" in Column E,Was Material Ever Previously Lead?],G11306,Table15[Customer-Owned Portion],O11306),Table15[Unique ID],0),0)))</f>
        <v/>
      </c>
    </row>
    <row r="11307" spans="2:23" x14ac:dyDescent="0.25">
      <c r="B11307" s="145"/>
      <c r="C11307" s="31"/>
      <c r="D11307" s="31"/>
      <c r="E11307" s="43"/>
      <c r="F11307" s="42"/>
      <c r="G11307" s="83"/>
      <c r="H11307" s="31"/>
      <c r="I11307" s="31"/>
      <c r="J11307" s="83"/>
      <c r="K11307" s="31"/>
      <c r="L11307" s="31"/>
      <c r="M11307" s="168"/>
      <c r="N11307" s="147"/>
      <c r="O11307" s="105"/>
      <c r="P11307" s="42"/>
      <c r="Q11307" s="31"/>
      <c r="R11307" s="83"/>
      <c r="S11307" s="31"/>
      <c r="T11307" s="31"/>
      <c r="U11307" s="168"/>
      <c r="V11307" s="149"/>
      <c r="W11307" s="140" t="str" cm="1">
        <f t="array" ref="W11307">IF(SUM(LEN(B11307:V11307))=0,"",IF(OR(OR(ISBLANK(F11307),SUM(LEN(C11307),LEN(D11307))=0),AND(NOT(E11307="Unknown"),ISBLANK(J11307)),AND(NOT(O11307="Unknown"),ISBLANK(R11307))),"Missing Information", INDEX(Table15[Entire Service Line Classification], MATCH(SUMIFS(Table15[Unique ID],Table15[System-Owned Portion],E11307,Table15[If Material Anything Other than "Lead" in Column E,Was Material Ever Previously Lead?],G11307,Table15[Customer-Owned Portion],O11307),Table15[Unique ID],0),0)))</f>
        <v/>
      </c>
    </row>
    <row r="11308" spans="2:23" x14ac:dyDescent="0.25">
      <c r="B11308" s="145"/>
      <c r="C11308" s="31"/>
      <c r="D11308" s="31"/>
      <c r="E11308" s="43"/>
      <c r="F11308" s="42"/>
      <c r="G11308" s="83"/>
      <c r="H11308" s="31"/>
      <c r="I11308" s="31"/>
      <c r="J11308" s="83"/>
      <c r="K11308" s="31"/>
      <c r="L11308" s="31"/>
      <c r="M11308" s="168"/>
      <c r="N11308" s="147"/>
      <c r="O11308" s="105"/>
      <c r="P11308" s="42"/>
      <c r="Q11308" s="31"/>
      <c r="R11308" s="83"/>
      <c r="S11308" s="31"/>
      <c r="T11308" s="31"/>
      <c r="U11308" s="168"/>
      <c r="V11308" s="149"/>
      <c r="W11308" s="140" t="str" cm="1">
        <f t="array" ref="W11308">IF(SUM(LEN(B11308:V11308))=0,"",IF(OR(OR(ISBLANK(F11308),SUM(LEN(C11308),LEN(D11308))=0),AND(NOT(E11308="Unknown"),ISBLANK(J11308)),AND(NOT(O11308="Unknown"),ISBLANK(R11308))),"Missing Information", INDEX(Table15[Entire Service Line Classification], MATCH(SUMIFS(Table15[Unique ID],Table15[System-Owned Portion],E11308,Table15[If Material Anything Other than "Lead" in Column E,Was Material Ever Previously Lead?],G11308,Table15[Customer-Owned Portion],O11308),Table15[Unique ID],0),0)))</f>
        <v/>
      </c>
    </row>
    <row r="11309" spans="2:23" x14ac:dyDescent="0.25">
      <c r="B11309" s="145"/>
      <c r="C11309" s="31"/>
      <c r="D11309" s="31"/>
      <c r="E11309" s="43"/>
      <c r="F11309" s="42"/>
      <c r="G11309" s="83"/>
      <c r="H11309" s="31"/>
      <c r="I11309" s="31"/>
      <c r="J11309" s="83"/>
      <c r="K11309" s="31"/>
      <c r="L11309" s="31"/>
      <c r="M11309" s="168"/>
      <c r="N11309" s="147"/>
      <c r="O11309" s="105"/>
      <c r="P11309" s="42"/>
      <c r="Q11309" s="31"/>
      <c r="R11309" s="83"/>
      <c r="S11309" s="31"/>
      <c r="T11309" s="31"/>
      <c r="U11309" s="168"/>
      <c r="V11309" s="149"/>
      <c r="W11309" s="140" t="str" cm="1">
        <f t="array" ref="W11309">IF(SUM(LEN(B11309:V11309))=0,"",IF(OR(OR(ISBLANK(F11309),SUM(LEN(C11309),LEN(D11309))=0),AND(NOT(E11309="Unknown"),ISBLANK(J11309)),AND(NOT(O11309="Unknown"),ISBLANK(R11309))),"Missing Information", INDEX(Table15[Entire Service Line Classification], MATCH(SUMIFS(Table15[Unique ID],Table15[System-Owned Portion],E11309,Table15[If Material Anything Other than "Lead" in Column E,Was Material Ever Previously Lead?],G11309,Table15[Customer-Owned Portion],O11309),Table15[Unique ID],0),0)))</f>
        <v/>
      </c>
    </row>
    <row r="11310" spans="2:23" x14ac:dyDescent="0.25">
      <c r="B11310" s="145"/>
      <c r="C11310" s="31"/>
      <c r="D11310" s="31"/>
      <c r="E11310" s="43"/>
      <c r="F11310" s="42"/>
      <c r="G11310" s="83"/>
      <c r="H11310" s="31"/>
      <c r="I11310" s="31"/>
      <c r="J11310" s="83"/>
      <c r="K11310" s="31"/>
      <c r="L11310" s="31"/>
      <c r="M11310" s="168"/>
      <c r="N11310" s="147"/>
      <c r="O11310" s="105"/>
      <c r="P11310" s="42"/>
      <c r="Q11310" s="31"/>
      <c r="R11310" s="83"/>
      <c r="S11310" s="31"/>
      <c r="T11310" s="31"/>
      <c r="U11310" s="168"/>
      <c r="V11310" s="149"/>
      <c r="W11310" s="140" t="str" cm="1">
        <f t="array" ref="W11310">IF(SUM(LEN(B11310:V11310))=0,"",IF(OR(OR(ISBLANK(F11310),SUM(LEN(C11310),LEN(D11310))=0),AND(NOT(E11310="Unknown"),ISBLANK(J11310)),AND(NOT(O11310="Unknown"),ISBLANK(R11310))),"Missing Information", INDEX(Table15[Entire Service Line Classification], MATCH(SUMIFS(Table15[Unique ID],Table15[System-Owned Portion],E11310,Table15[If Material Anything Other than "Lead" in Column E,Was Material Ever Previously Lead?],G11310,Table15[Customer-Owned Portion],O11310),Table15[Unique ID],0),0)))</f>
        <v/>
      </c>
    </row>
    <row r="11311" spans="2:23" x14ac:dyDescent="0.25">
      <c r="B11311" s="145"/>
      <c r="C11311" s="31"/>
      <c r="D11311" s="31"/>
      <c r="E11311" s="43"/>
      <c r="F11311" s="42"/>
      <c r="G11311" s="83"/>
      <c r="H11311" s="31"/>
      <c r="I11311" s="31"/>
      <c r="J11311" s="83"/>
      <c r="K11311" s="31"/>
      <c r="L11311" s="31"/>
      <c r="M11311" s="168"/>
      <c r="N11311" s="147"/>
      <c r="O11311" s="105"/>
      <c r="P11311" s="42"/>
      <c r="Q11311" s="31"/>
      <c r="R11311" s="83"/>
      <c r="S11311" s="31"/>
      <c r="T11311" s="31"/>
      <c r="U11311" s="168"/>
      <c r="V11311" s="149"/>
      <c r="W11311" s="140" t="str" cm="1">
        <f t="array" ref="W11311">IF(SUM(LEN(B11311:V11311))=0,"",IF(OR(OR(ISBLANK(F11311),SUM(LEN(C11311),LEN(D11311))=0),AND(NOT(E11311="Unknown"),ISBLANK(J11311)),AND(NOT(O11311="Unknown"),ISBLANK(R11311))),"Missing Information", INDEX(Table15[Entire Service Line Classification], MATCH(SUMIFS(Table15[Unique ID],Table15[System-Owned Portion],E11311,Table15[If Material Anything Other than "Lead" in Column E,Was Material Ever Previously Lead?],G11311,Table15[Customer-Owned Portion],O11311),Table15[Unique ID],0),0)))</f>
        <v/>
      </c>
    </row>
    <row r="11312" spans="2:23" x14ac:dyDescent="0.25">
      <c r="B11312" s="145"/>
      <c r="C11312" s="31"/>
      <c r="D11312" s="31"/>
      <c r="E11312" s="43"/>
      <c r="F11312" s="42"/>
      <c r="G11312" s="83"/>
      <c r="H11312" s="31"/>
      <c r="I11312" s="31"/>
      <c r="J11312" s="83"/>
      <c r="K11312" s="31"/>
      <c r="L11312" s="31"/>
      <c r="M11312" s="168"/>
      <c r="N11312" s="147"/>
      <c r="O11312" s="105"/>
      <c r="P11312" s="42"/>
      <c r="Q11312" s="31"/>
      <c r="R11312" s="83"/>
      <c r="S11312" s="31"/>
      <c r="T11312" s="31"/>
      <c r="U11312" s="168"/>
      <c r="V11312" s="149"/>
      <c r="W11312" s="140" t="str" cm="1">
        <f t="array" ref="W11312">IF(SUM(LEN(B11312:V11312))=0,"",IF(OR(OR(ISBLANK(F11312),SUM(LEN(C11312),LEN(D11312))=0),AND(NOT(E11312="Unknown"),ISBLANK(J11312)),AND(NOT(O11312="Unknown"),ISBLANK(R11312))),"Missing Information", INDEX(Table15[Entire Service Line Classification], MATCH(SUMIFS(Table15[Unique ID],Table15[System-Owned Portion],E11312,Table15[If Material Anything Other than "Lead" in Column E,Was Material Ever Previously Lead?],G11312,Table15[Customer-Owned Portion],O11312),Table15[Unique ID],0),0)))</f>
        <v/>
      </c>
    </row>
    <row r="11313" spans="2:23" x14ac:dyDescent="0.25">
      <c r="B11313" s="145"/>
      <c r="C11313" s="31"/>
      <c r="D11313" s="31"/>
      <c r="E11313" s="43"/>
      <c r="F11313" s="42"/>
      <c r="G11313" s="83"/>
      <c r="H11313" s="31"/>
      <c r="I11313" s="31"/>
      <c r="J11313" s="83"/>
      <c r="K11313" s="31"/>
      <c r="L11313" s="31"/>
      <c r="M11313" s="168"/>
      <c r="N11313" s="147"/>
      <c r="O11313" s="105"/>
      <c r="P11313" s="42"/>
      <c r="Q11313" s="31"/>
      <c r="R11313" s="83"/>
      <c r="S11313" s="31"/>
      <c r="T11313" s="31"/>
      <c r="U11313" s="168"/>
      <c r="V11313" s="149"/>
      <c r="W11313" s="140" t="str" cm="1">
        <f t="array" ref="W11313">IF(SUM(LEN(B11313:V11313))=0,"",IF(OR(OR(ISBLANK(F11313),SUM(LEN(C11313),LEN(D11313))=0),AND(NOT(E11313="Unknown"),ISBLANK(J11313)),AND(NOT(O11313="Unknown"),ISBLANK(R11313))),"Missing Information", INDEX(Table15[Entire Service Line Classification], MATCH(SUMIFS(Table15[Unique ID],Table15[System-Owned Portion],E11313,Table15[If Material Anything Other than "Lead" in Column E,Was Material Ever Previously Lead?],G11313,Table15[Customer-Owned Portion],O11313),Table15[Unique ID],0),0)))</f>
        <v/>
      </c>
    </row>
    <row r="11314" spans="2:23" x14ac:dyDescent="0.25">
      <c r="B11314" s="145"/>
      <c r="C11314" s="31"/>
      <c r="D11314" s="31"/>
      <c r="E11314" s="43"/>
      <c r="F11314" s="42"/>
      <c r="G11314" s="83"/>
      <c r="H11314" s="31"/>
      <c r="I11314" s="31"/>
      <c r="J11314" s="83"/>
      <c r="K11314" s="31"/>
      <c r="L11314" s="31"/>
      <c r="M11314" s="168"/>
      <c r="N11314" s="147"/>
      <c r="O11314" s="105"/>
      <c r="P11314" s="42"/>
      <c r="Q11314" s="31"/>
      <c r="R11314" s="83"/>
      <c r="S11314" s="31"/>
      <c r="T11314" s="31"/>
      <c r="U11314" s="168"/>
      <c r="V11314" s="149"/>
      <c r="W11314" s="140" t="str" cm="1">
        <f t="array" ref="W11314">IF(SUM(LEN(B11314:V11314))=0,"",IF(OR(OR(ISBLANK(F11314),SUM(LEN(C11314),LEN(D11314))=0),AND(NOT(E11314="Unknown"),ISBLANK(J11314)),AND(NOT(O11314="Unknown"),ISBLANK(R11314))),"Missing Information", INDEX(Table15[Entire Service Line Classification], MATCH(SUMIFS(Table15[Unique ID],Table15[System-Owned Portion],E11314,Table15[If Material Anything Other than "Lead" in Column E,Was Material Ever Previously Lead?],G11314,Table15[Customer-Owned Portion],O11314),Table15[Unique ID],0),0)))</f>
        <v/>
      </c>
    </row>
    <row r="11315" spans="2:23" x14ac:dyDescent="0.25">
      <c r="B11315" s="145"/>
      <c r="C11315" s="31"/>
      <c r="D11315" s="31"/>
      <c r="E11315" s="43"/>
      <c r="F11315" s="42"/>
      <c r="G11315" s="83"/>
      <c r="H11315" s="31"/>
      <c r="I11315" s="31"/>
      <c r="J11315" s="83"/>
      <c r="K11315" s="31"/>
      <c r="L11315" s="31"/>
      <c r="M11315" s="168"/>
      <c r="N11315" s="147"/>
      <c r="O11315" s="105"/>
      <c r="P11315" s="42"/>
      <c r="Q11315" s="31"/>
      <c r="R11315" s="83"/>
      <c r="S11315" s="31"/>
      <c r="T11315" s="31"/>
      <c r="U11315" s="168"/>
      <c r="V11315" s="149"/>
      <c r="W11315" s="140" t="str" cm="1">
        <f t="array" ref="W11315">IF(SUM(LEN(B11315:V11315))=0,"",IF(OR(OR(ISBLANK(F11315),SUM(LEN(C11315),LEN(D11315))=0),AND(NOT(E11315="Unknown"),ISBLANK(J11315)),AND(NOT(O11315="Unknown"),ISBLANK(R11315))),"Missing Information", INDEX(Table15[Entire Service Line Classification], MATCH(SUMIFS(Table15[Unique ID],Table15[System-Owned Portion],E11315,Table15[If Material Anything Other than "Lead" in Column E,Was Material Ever Previously Lead?],G11315,Table15[Customer-Owned Portion],O11315),Table15[Unique ID],0),0)))</f>
        <v/>
      </c>
    </row>
    <row r="11316" spans="2:23" x14ac:dyDescent="0.25">
      <c r="B11316" s="145"/>
      <c r="C11316" s="31"/>
      <c r="D11316" s="31"/>
      <c r="E11316" s="43"/>
      <c r="F11316" s="42"/>
      <c r="G11316" s="83"/>
      <c r="H11316" s="31"/>
      <c r="I11316" s="31"/>
      <c r="J11316" s="83"/>
      <c r="K11316" s="31"/>
      <c r="L11316" s="31"/>
      <c r="M11316" s="168"/>
      <c r="N11316" s="147"/>
      <c r="O11316" s="105"/>
      <c r="P11316" s="42"/>
      <c r="Q11316" s="31"/>
      <c r="R11316" s="83"/>
      <c r="S11316" s="31"/>
      <c r="T11316" s="31"/>
      <c r="U11316" s="168"/>
      <c r="V11316" s="149"/>
      <c r="W11316" s="140" t="str" cm="1">
        <f t="array" ref="W11316">IF(SUM(LEN(B11316:V11316))=0,"",IF(OR(OR(ISBLANK(F11316),SUM(LEN(C11316),LEN(D11316))=0),AND(NOT(E11316="Unknown"),ISBLANK(J11316)),AND(NOT(O11316="Unknown"),ISBLANK(R11316))),"Missing Information", INDEX(Table15[Entire Service Line Classification], MATCH(SUMIFS(Table15[Unique ID],Table15[System-Owned Portion],E11316,Table15[If Material Anything Other than "Lead" in Column E,Was Material Ever Previously Lead?],G11316,Table15[Customer-Owned Portion],O11316),Table15[Unique ID],0),0)))</f>
        <v/>
      </c>
    </row>
    <row r="11317" spans="2:23" x14ac:dyDescent="0.25">
      <c r="B11317" s="145"/>
      <c r="C11317" s="31"/>
      <c r="D11317" s="31"/>
      <c r="E11317" s="43"/>
      <c r="F11317" s="42"/>
      <c r="G11317" s="83"/>
      <c r="H11317" s="31"/>
      <c r="I11317" s="31"/>
      <c r="J11317" s="83"/>
      <c r="K11317" s="31"/>
      <c r="L11317" s="31"/>
      <c r="M11317" s="168"/>
      <c r="N11317" s="147"/>
      <c r="O11317" s="105"/>
      <c r="P11317" s="42"/>
      <c r="Q11317" s="31"/>
      <c r="R11317" s="83"/>
      <c r="S11317" s="31"/>
      <c r="T11317" s="31"/>
      <c r="U11317" s="168"/>
      <c r="V11317" s="149"/>
      <c r="W11317" s="140" t="str" cm="1">
        <f t="array" ref="W11317">IF(SUM(LEN(B11317:V11317))=0,"",IF(OR(OR(ISBLANK(F11317),SUM(LEN(C11317),LEN(D11317))=0),AND(NOT(E11317="Unknown"),ISBLANK(J11317)),AND(NOT(O11317="Unknown"),ISBLANK(R11317))),"Missing Information", INDEX(Table15[Entire Service Line Classification], MATCH(SUMIFS(Table15[Unique ID],Table15[System-Owned Portion],E11317,Table15[If Material Anything Other than "Lead" in Column E,Was Material Ever Previously Lead?],G11317,Table15[Customer-Owned Portion],O11317),Table15[Unique ID],0),0)))</f>
        <v/>
      </c>
    </row>
    <row r="11318" spans="2:23" x14ac:dyDescent="0.25">
      <c r="B11318" s="145"/>
      <c r="C11318" s="31"/>
      <c r="D11318" s="31"/>
      <c r="E11318" s="43"/>
      <c r="F11318" s="42"/>
      <c r="G11318" s="83"/>
      <c r="H11318" s="31"/>
      <c r="I11318" s="31"/>
      <c r="J11318" s="83"/>
      <c r="K11318" s="31"/>
      <c r="L11318" s="31"/>
      <c r="M11318" s="168"/>
      <c r="N11318" s="147"/>
      <c r="O11318" s="105"/>
      <c r="P11318" s="42"/>
      <c r="Q11318" s="31"/>
      <c r="R11318" s="83"/>
      <c r="S11318" s="31"/>
      <c r="T11318" s="31"/>
      <c r="U11318" s="168"/>
      <c r="V11318" s="149"/>
      <c r="W11318" s="140" t="str" cm="1">
        <f t="array" ref="W11318">IF(SUM(LEN(B11318:V11318))=0,"",IF(OR(OR(ISBLANK(F11318),SUM(LEN(C11318),LEN(D11318))=0),AND(NOT(E11318="Unknown"),ISBLANK(J11318)),AND(NOT(O11318="Unknown"),ISBLANK(R11318))),"Missing Information", INDEX(Table15[Entire Service Line Classification], MATCH(SUMIFS(Table15[Unique ID],Table15[System-Owned Portion],E11318,Table15[If Material Anything Other than "Lead" in Column E,Was Material Ever Previously Lead?],G11318,Table15[Customer-Owned Portion],O11318),Table15[Unique ID],0),0)))</f>
        <v/>
      </c>
    </row>
    <row r="11319" spans="2:23" x14ac:dyDescent="0.25">
      <c r="B11319" s="145"/>
      <c r="C11319" s="31"/>
      <c r="D11319" s="31"/>
      <c r="E11319" s="43"/>
      <c r="F11319" s="42"/>
      <c r="G11319" s="83"/>
      <c r="H11319" s="31"/>
      <c r="I11319" s="31"/>
      <c r="J11319" s="83"/>
      <c r="K11319" s="31"/>
      <c r="L11319" s="31"/>
      <c r="M11319" s="168"/>
      <c r="N11319" s="147"/>
      <c r="O11319" s="105"/>
      <c r="P11319" s="42"/>
      <c r="Q11319" s="31"/>
      <c r="R11319" s="83"/>
      <c r="S11319" s="31"/>
      <c r="T11319" s="31"/>
      <c r="U11319" s="168"/>
      <c r="V11319" s="149"/>
      <c r="W11319" s="140" t="str" cm="1">
        <f t="array" ref="W11319">IF(SUM(LEN(B11319:V11319))=0,"",IF(OR(OR(ISBLANK(F11319),SUM(LEN(C11319),LEN(D11319))=0),AND(NOT(E11319="Unknown"),ISBLANK(J11319)),AND(NOT(O11319="Unknown"),ISBLANK(R11319))),"Missing Information", INDEX(Table15[Entire Service Line Classification], MATCH(SUMIFS(Table15[Unique ID],Table15[System-Owned Portion],E11319,Table15[If Material Anything Other than "Lead" in Column E,Was Material Ever Previously Lead?],G11319,Table15[Customer-Owned Portion],O11319),Table15[Unique ID],0),0)))</f>
        <v/>
      </c>
    </row>
    <row r="11320" spans="2:23" x14ac:dyDescent="0.25">
      <c r="B11320" s="145"/>
      <c r="C11320" s="31"/>
      <c r="D11320" s="31"/>
      <c r="E11320" s="43"/>
      <c r="F11320" s="42"/>
      <c r="G11320" s="83"/>
      <c r="H11320" s="31"/>
      <c r="I11320" s="31"/>
      <c r="J11320" s="83"/>
      <c r="K11320" s="31"/>
      <c r="L11320" s="31"/>
      <c r="M11320" s="168"/>
      <c r="N11320" s="147"/>
      <c r="O11320" s="105"/>
      <c r="P11320" s="42"/>
      <c r="Q11320" s="31"/>
      <c r="R11320" s="83"/>
      <c r="S11320" s="31"/>
      <c r="T11320" s="31"/>
      <c r="U11320" s="168"/>
      <c r="V11320" s="149"/>
      <c r="W11320" s="140" t="str" cm="1">
        <f t="array" ref="W11320">IF(SUM(LEN(B11320:V11320))=0,"",IF(OR(OR(ISBLANK(F11320),SUM(LEN(C11320),LEN(D11320))=0),AND(NOT(E11320="Unknown"),ISBLANK(J11320)),AND(NOT(O11320="Unknown"),ISBLANK(R11320))),"Missing Information", INDEX(Table15[Entire Service Line Classification], MATCH(SUMIFS(Table15[Unique ID],Table15[System-Owned Portion],E11320,Table15[If Material Anything Other than "Lead" in Column E,Was Material Ever Previously Lead?],G11320,Table15[Customer-Owned Portion],O11320),Table15[Unique ID],0),0)))</f>
        <v/>
      </c>
    </row>
    <row r="11321" spans="2:23" x14ac:dyDescent="0.25">
      <c r="B11321" s="145"/>
      <c r="C11321" s="31"/>
      <c r="D11321" s="31"/>
      <c r="E11321" s="43"/>
      <c r="F11321" s="42"/>
      <c r="G11321" s="83"/>
      <c r="H11321" s="31"/>
      <c r="I11321" s="31"/>
      <c r="J11321" s="83"/>
      <c r="K11321" s="31"/>
      <c r="L11321" s="31"/>
      <c r="M11321" s="168"/>
      <c r="N11321" s="147"/>
      <c r="O11321" s="105"/>
      <c r="P11321" s="42"/>
      <c r="Q11321" s="31"/>
      <c r="R11321" s="83"/>
      <c r="S11321" s="31"/>
      <c r="T11321" s="31"/>
      <c r="U11321" s="168"/>
      <c r="V11321" s="149"/>
      <c r="W11321" s="140" t="str" cm="1">
        <f t="array" ref="W11321">IF(SUM(LEN(B11321:V11321))=0,"",IF(OR(OR(ISBLANK(F11321),SUM(LEN(C11321),LEN(D11321))=0),AND(NOT(E11321="Unknown"),ISBLANK(J11321)),AND(NOT(O11321="Unknown"),ISBLANK(R11321))),"Missing Information", INDEX(Table15[Entire Service Line Classification], MATCH(SUMIFS(Table15[Unique ID],Table15[System-Owned Portion],E11321,Table15[If Material Anything Other than "Lead" in Column E,Was Material Ever Previously Lead?],G11321,Table15[Customer-Owned Portion],O11321),Table15[Unique ID],0),0)))</f>
        <v/>
      </c>
    </row>
    <row r="11322" spans="2:23" x14ac:dyDescent="0.25">
      <c r="B11322" s="145"/>
      <c r="C11322" s="31"/>
      <c r="D11322" s="31"/>
      <c r="E11322" s="43"/>
      <c r="F11322" s="42"/>
      <c r="G11322" s="83"/>
      <c r="H11322" s="31"/>
      <c r="I11322" s="31"/>
      <c r="J11322" s="83"/>
      <c r="K11322" s="31"/>
      <c r="L11322" s="31"/>
      <c r="M11322" s="168"/>
      <c r="N11322" s="147"/>
      <c r="O11322" s="105"/>
      <c r="P11322" s="42"/>
      <c r="Q11322" s="31"/>
      <c r="R11322" s="83"/>
      <c r="S11322" s="31"/>
      <c r="T11322" s="31"/>
      <c r="U11322" s="168"/>
      <c r="V11322" s="149"/>
      <c r="W11322" s="140" t="str" cm="1">
        <f t="array" ref="W11322">IF(SUM(LEN(B11322:V11322))=0,"",IF(OR(OR(ISBLANK(F11322),SUM(LEN(C11322),LEN(D11322))=0),AND(NOT(E11322="Unknown"),ISBLANK(J11322)),AND(NOT(O11322="Unknown"),ISBLANK(R11322))),"Missing Information", INDEX(Table15[Entire Service Line Classification], MATCH(SUMIFS(Table15[Unique ID],Table15[System-Owned Portion],E11322,Table15[If Material Anything Other than "Lead" in Column E,Was Material Ever Previously Lead?],G11322,Table15[Customer-Owned Portion],O11322),Table15[Unique ID],0),0)))</f>
        <v/>
      </c>
    </row>
    <row r="11323" spans="2:23" x14ac:dyDescent="0.25">
      <c r="B11323" s="145"/>
      <c r="C11323" s="31"/>
      <c r="D11323" s="31"/>
      <c r="E11323" s="43"/>
      <c r="F11323" s="42"/>
      <c r="G11323" s="83"/>
      <c r="H11323" s="31"/>
      <c r="I11323" s="31"/>
      <c r="J11323" s="83"/>
      <c r="K11323" s="31"/>
      <c r="L11323" s="31"/>
      <c r="M11323" s="168"/>
      <c r="N11323" s="147"/>
      <c r="O11323" s="105"/>
      <c r="P11323" s="42"/>
      <c r="Q11323" s="31"/>
      <c r="R11323" s="83"/>
      <c r="S11323" s="31"/>
      <c r="T11323" s="31"/>
      <c r="U11323" s="168"/>
      <c r="V11323" s="149"/>
      <c r="W11323" s="140" t="str" cm="1">
        <f t="array" ref="W11323">IF(SUM(LEN(B11323:V11323))=0,"",IF(OR(OR(ISBLANK(F11323),SUM(LEN(C11323),LEN(D11323))=0),AND(NOT(E11323="Unknown"),ISBLANK(J11323)),AND(NOT(O11323="Unknown"),ISBLANK(R11323))),"Missing Information", INDEX(Table15[Entire Service Line Classification], MATCH(SUMIFS(Table15[Unique ID],Table15[System-Owned Portion],E11323,Table15[If Material Anything Other than "Lead" in Column E,Was Material Ever Previously Lead?],G11323,Table15[Customer-Owned Portion],O11323),Table15[Unique ID],0),0)))</f>
        <v/>
      </c>
    </row>
    <row r="11324" spans="2:23" x14ac:dyDescent="0.25">
      <c r="B11324" s="145"/>
      <c r="C11324" s="31"/>
      <c r="D11324" s="31"/>
      <c r="E11324" s="43"/>
      <c r="F11324" s="42"/>
      <c r="G11324" s="83"/>
      <c r="H11324" s="31"/>
      <c r="I11324" s="31"/>
      <c r="J11324" s="83"/>
      <c r="K11324" s="31"/>
      <c r="L11324" s="31"/>
      <c r="M11324" s="168"/>
      <c r="N11324" s="147"/>
      <c r="O11324" s="105"/>
      <c r="P11324" s="42"/>
      <c r="Q11324" s="31"/>
      <c r="R11324" s="83"/>
      <c r="S11324" s="31"/>
      <c r="T11324" s="31"/>
      <c r="U11324" s="168"/>
      <c r="V11324" s="149"/>
      <c r="W11324" s="140" t="str" cm="1">
        <f t="array" ref="W11324">IF(SUM(LEN(B11324:V11324))=0,"",IF(OR(OR(ISBLANK(F11324),SUM(LEN(C11324),LEN(D11324))=0),AND(NOT(E11324="Unknown"),ISBLANK(J11324)),AND(NOT(O11324="Unknown"),ISBLANK(R11324))),"Missing Information", INDEX(Table15[Entire Service Line Classification], MATCH(SUMIFS(Table15[Unique ID],Table15[System-Owned Portion],E11324,Table15[If Material Anything Other than "Lead" in Column E,Was Material Ever Previously Lead?],G11324,Table15[Customer-Owned Portion],O11324),Table15[Unique ID],0),0)))</f>
        <v/>
      </c>
    </row>
    <row r="11325" spans="2:23" x14ac:dyDescent="0.25">
      <c r="B11325" s="145"/>
      <c r="C11325" s="31"/>
      <c r="D11325" s="31"/>
      <c r="E11325" s="43"/>
      <c r="F11325" s="42"/>
      <c r="G11325" s="83"/>
      <c r="H11325" s="31"/>
      <c r="I11325" s="31"/>
      <c r="J11325" s="83"/>
      <c r="K11325" s="31"/>
      <c r="L11325" s="31"/>
      <c r="M11325" s="168"/>
      <c r="N11325" s="147"/>
      <c r="O11325" s="105"/>
      <c r="P11325" s="42"/>
      <c r="Q11325" s="31"/>
      <c r="R11325" s="83"/>
      <c r="S11325" s="31"/>
      <c r="T11325" s="31"/>
      <c r="U11325" s="168"/>
      <c r="V11325" s="149"/>
      <c r="W11325" s="140" t="str" cm="1">
        <f t="array" ref="W11325">IF(SUM(LEN(B11325:V11325))=0,"",IF(OR(OR(ISBLANK(F11325),SUM(LEN(C11325),LEN(D11325))=0),AND(NOT(E11325="Unknown"),ISBLANK(J11325)),AND(NOT(O11325="Unknown"),ISBLANK(R11325))),"Missing Information", INDEX(Table15[Entire Service Line Classification], MATCH(SUMIFS(Table15[Unique ID],Table15[System-Owned Portion],E11325,Table15[If Material Anything Other than "Lead" in Column E,Was Material Ever Previously Lead?],G11325,Table15[Customer-Owned Portion],O11325),Table15[Unique ID],0),0)))</f>
        <v/>
      </c>
    </row>
    <row r="11326" spans="2:23" x14ac:dyDescent="0.25">
      <c r="B11326" s="145"/>
      <c r="C11326" s="31"/>
      <c r="D11326" s="31"/>
      <c r="E11326" s="43"/>
      <c r="F11326" s="42"/>
      <c r="G11326" s="83"/>
      <c r="H11326" s="31"/>
      <c r="I11326" s="31"/>
      <c r="J11326" s="83"/>
      <c r="K11326" s="31"/>
      <c r="L11326" s="31"/>
      <c r="M11326" s="168"/>
      <c r="N11326" s="147"/>
      <c r="O11326" s="105"/>
      <c r="P11326" s="42"/>
      <c r="Q11326" s="31"/>
      <c r="R11326" s="83"/>
      <c r="S11326" s="31"/>
      <c r="T11326" s="31"/>
      <c r="U11326" s="168"/>
      <c r="V11326" s="149"/>
      <c r="W11326" s="140" t="str" cm="1">
        <f t="array" ref="W11326">IF(SUM(LEN(B11326:V11326))=0,"",IF(OR(OR(ISBLANK(F11326),SUM(LEN(C11326),LEN(D11326))=0),AND(NOT(E11326="Unknown"),ISBLANK(J11326)),AND(NOT(O11326="Unknown"),ISBLANK(R11326))),"Missing Information", INDEX(Table15[Entire Service Line Classification], MATCH(SUMIFS(Table15[Unique ID],Table15[System-Owned Portion],E11326,Table15[If Material Anything Other than "Lead" in Column E,Was Material Ever Previously Lead?],G11326,Table15[Customer-Owned Portion],O11326),Table15[Unique ID],0),0)))</f>
        <v/>
      </c>
    </row>
    <row r="11327" spans="2:23" x14ac:dyDescent="0.25">
      <c r="B11327" s="145"/>
      <c r="C11327" s="31"/>
      <c r="D11327" s="31"/>
      <c r="E11327" s="43"/>
      <c r="F11327" s="42"/>
      <c r="G11327" s="83"/>
      <c r="H11327" s="31"/>
      <c r="I11327" s="31"/>
      <c r="J11327" s="83"/>
      <c r="K11327" s="31"/>
      <c r="L11327" s="31"/>
      <c r="M11327" s="168"/>
      <c r="N11327" s="147"/>
      <c r="O11327" s="105"/>
      <c r="P11327" s="42"/>
      <c r="Q11327" s="31"/>
      <c r="R11327" s="83"/>
      <c r="S11327" s="31"/>
      <c r="T11327" s="31"/>
      <c r="U11327" s="168"/>
      <c r="V11327" s="149"/>
      <c r="W11327" s="140" t="str" cm="1">
        <f t="array" ref="W11327">IF(SUM(LEN(B11327:V11327))=0,"",IF(OR(OR(ISBLANK(F11327),SUM(LEN(C11327),LEN(D11327))=0),AND(NOT(E11327="Unknown"),ISBLANK(J11327)),AND(NOT(O11327="Unknown"),ISBLANK(R11327))),"Missing Information", INDEX(Table15[Entire Service Line Classification], MATCH(SUMIFS(Table15[Unique ID],Table15[System-Owned Portion],E11327,Table15[If Material Anything Other than "Lead" in Column E,Was Material Ever Previously Lead?],G11327,Table15[Customer-Owned Portion],O11327),Table15[Unique ID],0),0)))</f>
        <v/>
      </c>
    </row>
    <row r="11328" spans="2:23" x14ac:dyDescent="0.25">
      <c r="B11328" s="145"/>
      <c r="C11328" s="31"/>
      <c r="D11328" s="31"/>
      <c r="E11328" s="43"/>
      <c r="F11328" s="42"/>
      <c r="G11328" s="83"/>
      <c r="H11328" s="31"/>
      <c r="I11328" s="31"/>
      <c r="J11328" s="83"/>
      <c r="K11328" s="31"/>
      <c r="L11328" s="31"/>
      <c r="M11328" s="168"/>
      <c r="N11328" s="147"/>
      <c r="O11328" s="105"/>
      <c r="P11328" s="42"/>
      <c r="Q11328" s="31"/>
      <c r="R11328" s="83"/>
      <c r="S11328" s="31"/>
      <c r="T11328" s="31"/>
      <c r="U11328" s="168"/>
      <c r="V11328" s="149"/>
      <c r="W11328" s="140" t="str" cm="1">
        <f t="array" ref="W11328">IF(SUM(LEN(B11328:V11328))=0,"",IF(OR(OR(ISBLANK(F11328),SUM(LEN(C11328),LEN(D11328))=0),AND(NOT(E11328="Unknown"),ISBLANK(J11328)),AND(NOT(O11328="Unknown"),ISBLANK(R11328))),"Missing Information", INDEX(Table15[Entire Service Line Classification], MATCH(SUMIFS(Table15[Unique ID],Table15[System-Owned Portion],E11328,Table15[If Material Anything Other than "Lead" in Column E,Was Material Ever Previously Lead?],G11328,Table15[Customer-Owned Portion],O11328),Table15[Unique ID],0),0)))</f>
        <v/>
      </c>
    </row>
    <row r="11329" spans="2:23" x14ac:dyDescent="0.25">
      <c r="B11329" s="145"/>
      <c r="C11329" s="31"/>
      <c r="D11329" s="31"/>
      <c r="E11329" s="43"/>
      <c r="F11329" s="42"/>
      <c r="G11329" s="83"/>
      <c r="H11329" s="31"/>
      <c r="I11329" s="31"/>
      <c r="J11329" s="83"/>
      <c r="K11329" s="31"/>
      <c r="L11329" s="31"/>
      <c r="M11329" s="168"/>
      <c r="N11329" s="147"/>
      <c r="O11329" s="105"/>
      <c r="P11329" s="42"/>
      <c r="Q11329" s="31"/>
      <c r="R11329" s="83"/>
      <c r="S11329" s="31"/>
      <c r="T11329" s="31"/>
      <c r="U11329" s="168"/>
      <c r="V11329" s="149"/>
      <c r="W11329" s="140" t="str" cm="1">
        <f t="array" ref="W11329">IF(SUM(LEN(B11329:V11329))=0,"",IF(OR(OR(ISBLANK(F11329),SUM(LEN(C11329),LEN(D11329))=0),AND(NOT(E11329="Unknown"),ISBLANK(J11329)),AND(NOT(O11329="Unknown"),ISBLANK(R11329))),"Missing Information", INDEX(Table15[Entire Service Line Classification], MATCH(SUMIFS(Table15[Unique ID],Table15[System-Owned Portion],E11329,Table15[If Material Anything Other than "Lead" in Column E,Was Material Ever Previously Lead?],G11329,Table15[Customer-Owned Portion],O11329),Table15[Unique ID],0),0)))</f>
        <v/>
      </c>
    </row>
    <row r="11330" spans="2:23" x14ac:dyDescent="0.25">
      <c r="B11330" s="145"/>
      <c r="C11330" s="31"/>
      <c r="D11330" s="31"/>
      <c r="E11330" s="43"/>
      <c r="F11330" s="42"/>
      <c r="G11330" s="83"/>
      <c r="H11330" s="31"/>
      <c r="I11330" s="31"/>
      <c r="J11330" s="83"/>
      <c r="K11330" s="31"/>
      <c r="L11330" s="31"/>
      <c r="M11330" s="168"/>
      <c r="N11330" s="147"/>
      <c r="O11330" s="105"/>
      <c r="P11330" s="42"/>
      <c r="Q11330" s="31"/>
      <c r="R11330" s="83"/>
      <c r="S11330" s="31"/>
      <c r="T11330" s="31"/>
      <c r="U11330" s="168"/>
      <c r="V11330" s="149"/>
      <c r="W11330" s="140" t="str" cm="1">
        <f t="array" ref="W11330">IF(SUM(LEN(B11330:V11330))=0,"",IF(OR(OR(ISBLANK(F11330),SUM(LEN(C11330),LEN(D11330))=0),AND(NOT(E11330="Unknown"),ISBLANK(J11330)),AND(NOT(O11330="Unknown"),ISBLANK(R11330))),"Missing Information", INDEX(Table15[Entire Service Line Classification], MATCH(SUMIFS(Table15[Unique ID],Table15[System-Owned Portion],E11330,Table15[If Material Anything Other than "Lead" in Column E,Was Material Ever Previously Lead?],G11330,Table15[Customer-Owned Portion],O11330),Table15[Unique ID],0),0)))</f>
        <v/>
      </c>
    </row>
    <row r="11331" spans="2:23" x14ac:dyDescent="0.25">
      <c r="B11331" s="145"/>
      <c r="C11331" s="31"/>
      <c r="D11331" s="31"/>
      <c r="E11331" s="43"/>
      <c r="F11331" s="42"/>
      <c r="G11331" s="83"/>
      <c r="H11331" s="31"/>
      <c r="I11331" s="31"/>
      <c r="J11331" s="83"/>
      <c r="K11331" s="31"/>
      <c r="L11331" s="31"/>
      <c r="M11331" s="168"/>
      <c r="N11331" s="147"/>
      <c r="O11331" s="105"/>
      <c r="P11331" s="42"/>
      <c r="Q11331" s="31"/>
      <c r="R11331" s="83"/>
      <c r="S11331" s="31"/>
      <c r="T11331" s="31"/>
      <c r="U11331" s="168"/>
      <c r="V11331" s="149"/>
      <c r="W11331" s="140" t="str" cm="1">
        <f t="array" ref="W11331">IF(SUM(LEN(B11331:V11331))=0,"",IF(OR(OR(ISBLANK(F11331),SUM(LEN(C11331),LEN(D11331))=0),AND(NOT(E11331="Unknown"),ISBLANK(J11331)),AND(NOT(O11331="Unknown"),ISBLANK(R11331))),"Missing Information", INDEX(Table15[Entire Service Line Classification], MATCH(SUMIFS(Table15[Unique ID],Table15[System-Owned Portion],E11331,Table15[If Material Anything Other than "Lead" in Column E,Was Material Ever Previously Lead?],G11331,Table15[Customer-Owned Portion],O11331),Table15[Unique ID],0),0)))</f>
        <v/>
      </c>
    </row>
    <row r="11332" spans="2:23" x14ac:dyDescent="0.25">
      <c r="B11332" s="145"/>
      <c r="C11332" s="31"/>
      <c r="D11332" s="31"/>
      <c r="E11332" s="43"/>
      <c r="F11332" s="42"/>
      <c r="G11332" s="83"/>
      <c r="H11332" s="31"/>
      <c r="I11332" s="31"/>
      <c r="J11332" s="83"/>
      <c r="K11332" s="31"/>
      <c r="L11332" s="31"/>
      <c r="M11332" s="168"/>
      <c r="N11332" s="147"/>
      <c r="O11332" s="105"/>
      <c r="P11332" s="42"/>
      <c r="Q11332" s="31"/>
      <c r="R11332" s="83"/>
      <c r="S11332" s="31"/>
      <c r="T11332" s="31"/>
      <c r="U11332" s="168"/>
      <c r="V11332" s="149"/>
      <c r="W11332" s="140" t="str" cm="1">
        <f t="array" ref="W11332">IF(SUM(LEN(B11332:V11332))=0,"",IF(OR(OR(ISBLANK(F11332),SUM(LEN(C11332),LEN(D11332))=0),AND(NOT(E11332="Unknown"),ISBLANK(J11332)),AND(NOT(O11332="Unknown"),ISBLANK(R11332))),"Missing Information", INDEX(Table15[Entire Service Line Classification], MATCH(SUMIFS(Table15[Unique ID],Table15[System-Owned Portion],E11332,Table15[If Material Anything Other than "Lead" in Column E,Was Material Ever Previously Lead?],G11332,Table15[Customer-Owned Portion],O11332),Table15[Unique ID],0),0)))</f>
        <v/>
      </c>
    </row>
    <row r="11333" spans="2:23" x14ac:dyDescent="0.25">
      <c r="B11333" s="145"/>
      <c r="C11333" s="31"/>
      <c r="D11333" s="31"/>
      <c r="E11333" s="43"/>
      <c r="F11333" s="42"/>
      <c r="G11333" s="83"/>
      <c r="H11333" s="31"/>
      <c r="I11333" s="31"/>
      <c r="J11333" s="83"/>
      <c r="K11333" s="31"/>
      <c r="L11333" s="31"/>
      <c r="M11333" s="168"/>
      <c r="N11333" s="147"/>
      <c r="O11333" s="105"/>
      <c r="P11333" s="42"/>
      <c r="Q11333" s="31"/>
      <c r="R11333" s="83"/>
      <c r="S11333" s="31"/>
      <c r="T11333" s="31"/>
      <c r="U11333" s="168"/>
      <c r="V11333" s="149"/>
      <c r="W11333" s="140" t="str" cm="1">
        <f t="array" ref="W11333">IF(SUM(LEN(B11333:V11333))=0,"",IF(OR(OR(ISBLANK(F11333),SUM(LEN(C11333),LEN(D11333))=0),AND(NOT(E11333="Unknown"),ISBLANK(J11333)),AND(NOT(O11333="Unknown"),ISBLANK(R11333))),"Missing Information", INDEX(Table15[Entire Service Line Classification], MATCH(SUMIFS(Table15[Unique ID],Table15[System-Owned Portion],E11333,Table15[If Material Anything Other than "Lead" in Column E,Was Material Ever Previously Lead?],G11333,Table15[Customer-Owned Portion],O11333),Table15[Unique ID],0),0)))</f>
        <v/>
      </c>
    </row>
    <row r="11334" spans="2:23" x14ac:dyDescent="0.25">
      <c r="B11334" s="145"/>
      <c r="C11334" s="31"/>
      <c r="D11334" s="31"/>
      <c r="E11334" s="43"/>
      <c r="F11334" s="42"/>
      <c r="G11334" s="83"/>
      <c r="H11334" s="31"/>
      <c r="I11334" s="31"/>
      <c r="J11334" s="83"/>
      <c r="K11334" s="31"/>
      <c r="L11334" s="31"/>
      <c r="M11334" s="168"/>
      <c r="N11334" s="147"/>
      <c r="O11334" s="105"/>
      <c r="P11334" s="42"/>
      <c r="Q11334" s="31"/>
      <c r="R11334" s="83"/>
      <c r="S11334" s="31"/>
      <c r="T11334" s="31"/>
      <c r="U11334" s="168"/>
      <c r="V11334" s="149"/>
      <c r="W11334" s="140" t="str" cm="1">
        <f t="array" ref="W11334">IF(SUM(LEN(B11334:V11334))=0,"",IF(OR(OR(ISBLANK(F11334),SUM(LEN(C11334),LEN(D11334))=0),AND(NOT(E11334="Unknown"),ISBLANK(J11334)),AND(NOT(O11334="Unknown"),ISBLANK(R11334))),"Missing Information", INDEX(Table15[Entire Service Line Classification], MATCH(SUMIFS(Table15[Unique ID],Table15[System-Owned Portion],E11334,Table15[If Material Anything Other than "Lead" in Column E,Was Material Ever Previously Lead?],G11334,Table15[Customer-Owned Portion],O11334),Table15[Unique ID],0),0)))</f>
        <v/>
      </c>
    </row>
    <row r="11335" spans="2:23" x14ac:dyDescent="0.25">
      <c r="B11335" s="145"/>
      <c r="C11335" s="31"/>
      <c r="D11335" s="31"/>
      <c r="E11335" s="43"/>
      <c r="F11335" s="42"/>
      <c r="G11335" s="83"/>
      <c r="H11335" s="31"/>
      <c r="I11335" s="31"/>
      <c r="J11335" s="83"/>
      <c r="K11335" s="31"/>
      <c r="L11335" s="31"/>
      <c r="M11335" s="168"/>
      <c r="N11335" s="147"/>
      <c r="O11335" s="105"/>
      <c r="P11335" s="42"/>
      <c r="Q11335" s="31"/>
      <c r="R11335" s="83"/>
      <c r="S11335" s="31"/>
      <c r="T11335" s="31"/>
      <c r="U11335" s="168"/>
      <c r="V11335" s="149"/>
      <c r="W11335" s="140" t="str" cm="1">
        <f t="array" ref="W11335">IF(SUM(LEN(B11335:V11335))=0,"",IF(OR(OR(ISBLANK(F11335),SUM(LEN(C11335),LEN(D11335))=0),AND(NOT(E11335="Unknown"),ISBLANK(J11335)),AND(NOT(O11335="Unknown"),ISBLANK(R11335))),"Missing Information", INDEX(Table15[Entire Service Line Classification], MATCH(SUMIFS(Table15[Unique ID],Table15[System-Owned Portion],E11335,Table15[If Material Anything Other than "Lead" in Column E,Was Material Ever Previously Lead?],G11335,Table15[Customer-Owned Portion],O11335),Table15[Unique ID],0),0)))</f>
        <v/>
      </c>
    </row>
    <row r="11336" spans="2:23" x14ac:dyDescent="0.25">
      <c r="B11336" s="145"/>
      <c r="C11336" s="31"/>
      <c r="D11336" s="31"/>
      <c r="E11336" s="43"/>
      <c r="F11336" s="42"/>
      <c r="G11336" s="83"/>
      <c r="H11336" s="31"/>
      <c r="I11336" s="31"/>
      <c r="J11336" s="83"/>
      <c r="K11336" s="31"/>
      <c r="L11336" s="31"/>
      <c r="M11336" s="168"/>
      <c r="N11336" s="147"/>
      <c r="O11336" s="105"/>
      <c r="P11336" s="42"/>
      <c r="Q11336" s="31"/>
      <c r="R11336" s="83"/>
      <c r="S11336" s="31"/>
      <c r="T11336" s="31"/>
      <c r="U11336" s="168"/>
      <c r="V11336" s="149"/>
      <c r="W11336" s="140" t="str" cm="1">
        <f t="array" ref="W11336">IF(SUM(LEN(B11336:V11336))=0,"",IF(OR(OR(ISBLANK(F11336),SUM(LEN(C11336),LEN(D11336))=0),AND(NOT(E11336="Unknown"),ISBLANK(J11336)),AND(NOT(O11336="Unknown"),ISBLANK(R11336))),"Missing Information", INDEX(Table15[Entire Service Line Classification], MATCH(SUMIFS(Table15[Unique ID],Table15[System-Owned Portion],E11336,Table15[If Material Anything Other than "Lead" in Column E,Was Material Ever Previously Lead?],G11336,Table15[Customer-Owned Portion],O11336),Table15[Unique ID],0),0)))</f>
        <v/>
      </c>
    </row>
    <row r="11337" spans="2:23" x14ac:dyDescent="0.25">
      <c r="B11337" s="145"/>
      <c r="C11337" s="31"/>
      <c r="D11337" s="31"/>
      <c r="E11337" s="43"/>
      <c r="F11337" s="42"/>
      <c r="G11337" s="83"/>
      <c r="H11337" s="31"/>
      <c r="I11337" s="31"/>
      <c r="J11337" s="83"/>
      <c r="K11337" s="31"/>
      <c r="L11337" s="31"/>
      <c r="M11337" s="168"/>
      <c r="N11337" s="147"/>
      <c r="O11337" s="105"/>
      <c r="P11337" s="42"/>
      <c r="Q11337" s="31"/>
      <c r="R11337" s="83"/>
      <c r="S11337" s="31"/>
      <c r="T11337" s="31"/>
      <c r="U11337" s="168"/>
      <c r="V11337" s="149"/>
      <c r="W11337" s="140" t="str" cm="1">
        <f t="array" ref="W11337">IF(SUM(LEN(B11337:V11337))=0,"",IF(OR(OR(ISBLANK(F11337),SUM(LEN(C11337),LEN(D11337))=0),AND(NOT(E11337="Unknown"),ISBLANK(J11337)),AND(NOT(O11337="Unknown"),ISBLANK(R11337))),"Missing Information", INDEX(Table15[Entire Service Line Classification], MATCH(SUMIFS(Table15[Unique ID],Table15[System-Owned Portion],E11337,Table15[If Material Anything Other than "Lead" in Column E,Was Material Ever Previously Lead?],G11337,Table15[Customer-Owned Portion],O11337),Table15[Unique ID],0),0)))</f>
        <v/>
      </c>
    </row>
    <row r="11338" spans="2:23" x14ac:dyDescent="0.25">
      <c r="B11338" s="145"/>
      <c r="C11338" s="31"/>
      <c r="D11338" s="31"/>
      <c r="E11338" s="43"/>
      <c r="F11338" s="42"/>
      <c r="G11338" s="83"/>
      <c r="H11338" s="31"/>
      <c r="I11338" s="31"/>
      <c r="J11338" s="83"/>
      <c r="K11338" s="31"/>
      <c r="L11338" s="31"/>
      <c r="M11338" s="168"/>
      <c r="N11338" s="147"/>
      <c r="O11338" s="105"/>
      <c r="P11338" s="42"/>
      <c r="Q11338" s="31"/>
      <c r="R11338" s="83"/>
      <c r="S11338" s="31"/>
      <c r="T11338" s="31"/>
      <c r="U11338" s="168"/>
      <c r="V11338" s="149"/>
      <c r="W11338" s="140" t="str" cm="1">
        <f t="array" ref="W11338">IF(SUM(LEN(B11338:V11338))=0,"",IF(OR(OR(ISBLANK(F11338),SUM(LEN(C11338),LEN(D11338))=0),AND(NOT(E11338="Unknown"),ISBLANK(J11338)),AND(NOT(O11338="Unknown"),ISBLANK(R11338))),"Missing Information", INDEX(Table15[Entire Service Line Classification], MATCH(SUMIFS(Table15[Unique ID],Table15[System-Owned Portion],E11338,Table15[If Material Anything Other than "Lead" in Column E,Was Material Ever Previously Lead?],G11338,Table15[Customer-Owned Portion],O11338),Table15[Unique ID],0),0)))</f>
        <v/>
      </c>
    </row>
    <row r="11339" spans="2:23" x14ac:dyDescent="0.25">
      <c r="B11339" s="145"/>
      <c r="C11339" s="31"/>
      <c r="D11339" s="31"/>
      <c r="E11339" s="43"/>
      <c r="F11339" s="42"/>
      <c r="G11339" s="83"/>
      <c r="H11339" s="31"/>
      <c r="I11339" s="31"/>
      <c r="J11339" s="83"/>
      <c r="K11339" s="31"/>
      <c r="L11339" s="31"/>
      <c r="M11339" s="168"/>
      <c r="N11339" s="147"/>
      <c r="O11339" s="105"/>
      <c r="P11339" s="42"/>
      <c r="Q11339" s="31"/>
      <c r="R11339" s="83"/>
      <c r="S11339" s="31"/>
      <c r="T11339" s="31"/>
      <c r="U11339" s="168"/>
      <c r="V11339" s="149"/>
      <c r="W11339" s="140" t="str" cm="1">
        <f t="array" ref="W11339">IF(SUM(LEN(B11339:V11339))=0,"",IF(OR(OR(ISBLANK(F11339),SUM(LEN(C11339),LEN(D11339))=0),AND(NOT(E11339="Unknown"),ISBLANK(J11339)),AND(NOT(O11339="Unknown"),ISBLANK(R11339))),"Missing Information", INDEX(Table15[Entire Service Line Classification], MATCH(SUMIFS(Table15[Unique ID],Table15[System-Owned Portion],E11339,Table15[If Material Anything Other than "Lead" in Column E,Was Material Ever Previously Lead?],G11339,Table15[Customer-Owned Portion],O11339),Table15[Unique ID],0),0)))</f>
        <v/>
      </c>
    </row>
    <row r="11340" spans="2:23" x14ac:dyDescent="0.25">
      <c r="B11340" s="145"/>
      <c r="C11340" s="31"/>
      <c r="D11340" s="31"/>
      <c r="E11340" s="43"/>
      <c r="F11340" s="42"/>
      <c r="G11340" s="83"/>
      <c r="H11340" s="31"/>
      <c r="I11340" s="31"/>
      <c r="J11340" s="83"/>
      <c r="K11340" s="31"/>
      <c r="L11340" s="31"/>
      <c r="M11340" s="168"/>
      <c r="N11340" s="147"/>
      <c r="O11340" s="105"/>
      <c r="P11340" s="42"/>
      <c r="Q11340" s="31"/>
      <c r="R11340" s="83"/>
      <c r="S11340" s="31"/>
      <c r="T11340" s="31"/>
      <c r="U11340" s="168"/>
      <c r="V11340" s="149"/>
      <c r="W11340" s="140" t="str" cm="1">
        <f t="array" ref="W11340">IF(SUM(LEN(B11340:V11340))=0,"",IF(OR(OR(ISBLANK(F11340),SUM(LEN(C11340),LEN(D11340))=0),AND(NOT(E11340="Unknown"),ISBLANK(J11340)),AND(NOT(O11340="Unknown"),ISBLANK(R11340))),"Missing Information", INDEX(Table15[Entire Service Line Classification], MATCH(SUMIFS(Table15[Unique ID],Table15[System-Owned Portion],E11340,Table15[If Material Anything Other than "Lead" in Column E,Was Material Ever Previously Lead?],G11340,Table15[Customer-Owned Portion],O11340),Table15[Unique ID],0),0)))</f>
        <v/>
      </c>
    </row>
    <row r="11341" spans="2:23" x14ac:dyDescent="0.25">
      <c r="B11341" s="145"/>
      <c r="C11341" s="31"/>
      <c r="D11341" s="31"/>
      <c r="E11341" s="43"/>
      <c r="F11341" s="42"/>
      <c r="G11341" s="83"/>
      <c r="H11341" s="31"/>
      <c r="I11341" s="31"/>
      <c r="J11341" s="83"/>
      <c r="K11341" s="31"/>
      <c r="L11341" s="31"/>
      <c r="M11341" s="168"/>
      <c r="N11341" s="147"/>
      <c r="O11341" s="105"/>
      <c r="P11341" s="42"/>
      <c r="Q11341" s="31"/>
      <c r="R11341" s="83"/>
      <c r="S11341" s="31"/>
      <c r="T11341" s="31"/>
      <c r="U11341" s="168"/>
      <c r="V11341" s="149"/>
      <c r="W11341" s="140" t="str" cm="1">
        <f t="array" ref="W11341">IF(SUM(LEN(B11341:V11341))=0,"",IF(OR(OR(ISBLANK(F11341),SUM(LEN(C11341),LEN(D11341))=0),AND(NOT(E11341="Unknown"),ISBLANK(J11341)),AND(NOT(O11341="Unknown"),ISBLANK(R11341))),"Missing Information", INDEX(Table15[Entire Service Line Classification], MATCH(SUMIFS(Table15[Unique ID],Table15[System-Owned Portion],E11341,Table15[If Material Anything Other than "Lead" in Column E,Was Material Ever Previously Lead?],G11341,Table15[Customer-Owned Portion],O11341),Table15[Unique ID],0),0)))</f>
        <v/>
      </c>
    </row>
    <row r="11342" spans="2:23" x14ac:dyDescent="0.25">
      <c r="B11342" s="145"/>
      <c r="C11342" s="31"/>
      <c r="D11342" s="31"/>
      <c r="E11342" s="43"/>
      <c r="F11342" s="42"/>
      <c r="G11342" s="83"/>
      <c r="H11342" s="31"/>
      <c r="I11342" s="31"/>
      <c r="J11342" s="83"/>
      <c r="K11342" s="31"/>
      <c r="L11342" s="31"/>
      <c r="M11342" s="168"/>
      <c r="N11342" s="147"/>
      <c r="O11342" s="105"/>
      <c r="P11342" s="42"/>
      <c r="Q11342" s="31"/>
      <c r="R11342" s="83"/>
      <c r="S11342" s="31"/>
      <c r="T11342" s="31"/>
      <c r="U11342" s="168"/>
      <c r="V11342" s="149"/>
      <c r="W11342" s="140" t="str" cm="1">
        <f t="array" ref="W11342">IF(SUM(LEN(B11342:V11342))=0,"",IF(OR(OR(ISBLANK(F11342),SUM(LEN(C11342),LEN(D11342))=0),AND(NOT(E11342="Unknown"),ISBLANK(J11342)),AND(NOT(O11342="Unknown"),ISBLANK(R11342))),"Missing Information", INDEX(Table15[Entire Service Line Classification], MATCH(SUMIFS(Table15[Unique ID],Table15[System-Owned Portion],E11342,Table15[If Material Anything Other than "Lead" in Column E,Was Material Ever Previously Lead?],G11342,Table15[Customer-Owned Portion],O11342),Table15[Unique ID],0),0)))</f>
        <v/>
      </c>
    </row>
    <row r="11343" spans="2:23" x14ac:dyDescent="0.25">
      <c r="B11343" s="145"/>
      <c r="C11343" s="31"/>
      <c r="D11343" s="31"/>
      <c r="E11343" s="43"/>
      <c r="F11343" s="42"/>
      <c r="G11343" s="83"/>
      <c r="H11343" s="31"/>
      <c r="I11343" s="31"/>
      <c r="J11343" s="83"/>
      <c r="K11343" s="31"/>
      <c r="L11343" s="31"/>
      <c r="M11343" s="168"/>
      <c r="N11343" s="147"/>
      <c r="O11343" s="105"/>
      <c r="P11343" s="42"/>
      <c r="Q11343" s="31"/>
      <c r="R11343" s="83"/>
      <c r="S11343" s="31"/>
      <c r="T11343" s="31"/>
      <c r="U11343" s="168"/>
      <c r="V11343" s="149"/>
      <c r="W11343" s="140" t="str" cm="1">
        <f t="array" ref="W11343">IF(SUM(LEN(B11343:V11343))=0,"",IF(OR(OR(ISBLANK(F11343),SUM(LEN(C11343),LEN(D11343))=0),AND(NOT(E11343="Unknown"),ISBLANK(J11343)),AND(NOT(O11343="Unknown"),ISBLANK(R11343))),"Missing Information", INDEX(Table15[Entire Service Line Classification], MATCH(SUMIFS(Table15[Unique ID],Table15[System-Owned Portion],E11343,Table15[If Material Anything Other than "Lead" in Column E,Was Material Ever Previously Lead?],G11343,Table15[Customer-Owned Portion],O11343),Table15[Unique ID],0),0)))</f>
        <v/>
      </c>
    </row>
    <row r="11344" spans="2:23" x14ac:dyDescent="0.25">
      <c r="B11344" s="145"/>
      <c r="C11344" s="31"/>
      <c r="D11344" s="31"/>
      <c r="E11344" s="43"/>
      <c r="F11344" s="42"/>
      <c r="G11344" s="83"/>
      <c r="H11344" s="31"/>
      <c r="I11344" s="31"/>
      <c r="J11344" s="83"/>
      <c r="K11344" s="31"/>
      <c r="L11344" s="31"/>
      <c r="M11344" s="168"/>
      <c r="N11344" s="147"/>
      <c r="O11344" s="105"/>
      <c r="P11344" s="42"/>
      <c r="Q11344" s="31"/>
      <c r="R11344" s="83"/>
      <c r="S11344" s="31"/>
      <c r="T11344" s="31"/>
      <c r="U11344" s="168"/>
      <c r="V11344" s="149"/>
      <c r="W11344" s="140" t="str" cm="1">
        <f t="array" ref="W11344">IF(SUM(LEN(B11344:V11344))=0,"",IF(OR(OR(ISBLANK(F11344),SUM(LEN(C11344),LEN(D11344))=0),AND(NOT(E11344="Unknown"),ISBLANK(J11344)),AND(NOT(O11344="Unknown"),ISBLANK(R11344))),"Missing Information", INDEX(Table15[Entire Service Line Classification], MATCH(SUMIFS(Table15[Unique ID],Table15[System-Owned Portion],E11344,Table15[If Material Anything Other than "Lead" in Column E,Was Material Ever Previously Lead?],G11344,Table15[Customer-Owned Portion],O11344),Table15[Unique ID],0),0)))</f>
        <v/>
      </c>
    </row>
    <row r="11345" spans="2:23" x14ac:dyDescent="0.25">
      <c r="B11345" s="145"/>
      <c r="C11345" s="31"/>
      <c r="D11345" s="31"/>
      <c r="E11345" s="43"/>
      <c r="F11345" s="42"/>
      <c r="G11345" s="83"/>
      <c r="H11345" s="31"/>
      <c r="I11345" s="31"/>
      <c r="J11345" s="83"/>
      <c r="K11345" s="31"/>
      <c r="L11345" s="31"/>
      <c r="M11345" s="168"/>
      <c r="N11345" s="147"/>
      <c r="O11345" s="105"/>
      <c r="P11345" s="42"/>
      <c r="Q11345" s="31"/>
      <c r="R11345" s="83"/>
      <c r="S11345" s="31"/>
      <c r="T11345" s="31"/>
      <c r="U11345" s="168"/>
      <c r="V11345" s="149"/>
      <c r="W11345" s="140" t="str" cm="1">
        <f t="array" ref="W11345">IF(SUM(LEN(B11345:V11345))=0,"",IF(OR(OR(ISBLANK(F11345),SUM(LEN(C11345),LEN(D11345))=0),AND(NOT(E11345="Unknown"),ISBLANK(J11345)),AND(NOT(O11345="Unknown"),ISBLANK(R11345))),"Missing Information", INDEX(Table15[Entire Service Line Classification], MATCH(SUMIFS(Table15[Unique ID],Table15[System-Owned Portion],E11345,Table15[If Material Anything Other than "Lead" in Column E,Was Material Ever Previously Lead?],G11345,Table15[Customer-Owned Portion],O11345),Table15[Unique ID],0),0)))</f>
        <v/>
      </c>
    </row>
    <row r="11346" spans="2:23" x14ac:dyDescent="0.25">
      <c r="B11346" s="145"/>
      <c r="C11346" s="31"/>
      <c r="D11346" s="31"/>
      <c r="E11346" s="43"/>
      <c r="F11346" s="42"/>
      <c r="G11346" s="83"/>
      <c r="H11346" s="31"/>
      <c r="I11346" s="31"/>
      <c r="J11346" s="83"/>
      <c r="K11346" s="31"/>
      <c r="L11346" s="31"/>
      <c r="M11346" s="168"/>
      <c r="N11346" s="147"/>
      <c r="O11346" s="105"/>
      <c r="P11346" s="42"/>
      <c r="Q11346" s="31"/>
      <c r="R11346" s="83"/>
      <c r="S11346" s="31"/>
      <c r="T11346" s="31"/>
      <c r="U11346" s="168"/>
      <c r="V11346" s="149"/>
      <c r="W11346" s="140" t="str" cm="1">
        <f t="array" ref="W11346">IF(SUM(LEN(B11346:V11346))=0,"",IF(OR(OR(ISBLANK(F11346),SUM(LEN(C11346),LEN(D11346))=0),AND(NOT(E11346="Unknown"),ISBLANK(J11346)),AND(NOT(O11346="Unknown"),ISBLANK(R11346))),"Missing Information", INDEX(Table15[Entire Service Line Classification], MATCH(SUMIFS(Table15[Unique ID],Table15[System-Owned Portion],E11346,Table15[If Material Anything Other than "Lead" in Column E,Was Material Ever Previously Lead?],G11346,Table15[Customer-Owned Portion],O11346),Table15[Unique ID],0),0)))</f>
        <v/>
      </c>
    </row>
    <row r="11347" spans="2:23" x14ac:dyDescent="0.25">
      <c r="B11347" s="145"/>
      <c r="C11347" s="31"/>
      <c r="D11347" s="31"/>
      <c r="E11347" s="43"/>
      <c r="F11347" s="42"/>
      <c r="G11347" s="83"/>
      <c r="H11347" s="31"/>
      <c r="I11347" s="31"/>
      <c r="J11347" s="83"/>
      <c r="K11347" s="31"/>
      <c r="L11347" s="31"/>
      <c r="M11347" s="168"/>
      <c r="N11347" s="147"/>
      <c r="O11347" s="105"/>
      <c r="P11347" s="42"/>
      <c r="Q11347" s="31"/>
      <c r="R11347" s="83"/>
      <c r="S11347" s="31"/>
      <c r="T11347" s="31"/>
      <c r="U11347" s="168"/>
      <c r="V11347" s="149"/>
      <c r="W11347" s="140" t="str" cm="1">
        <f t="array" ref="W11347">IF(SUM(LEN(B11347:V11347))=0,"",IF(OR(OR(ISBLANK(F11347),SUM(LEN(C11347),LEN(D11347))=0),AND(NOT(E11347="Unknown"),ISBLANK(J11347)),AND(NOT(O11347="Unknown"),ISBLANK(R11347))),"Missing Information", INDEX(Table15[Entire Service Line Classification], MATCH(SUMIFS(Table15[Unique ID],Table15[System-Owned Portion],E11347,Table15[If Material Anything Other than "Lead" in Column E,Was Material Ever Previously Lead?],G11347,Table15[Customer-Owned Portion],O11347),Table15[Unique ID],0),0)))</f>
        <v/>
      </c>
    </row>
    <row r="11348" spans="2:23" x14ac:dyDescent="0.25">
      <c r="B11348" s="145"/>
      <c r="C11348" s="31"/>
      <c r="D11348" s="31"/>
      <c r="E11348" s="43"/>
      <c r="F11348" s="42"/>
      <c r="G11348" s="83"/>
      <c r="H11348" s="31"/>
      <c r="I11348" s="31"/>
      <c r="J11348" s="83"/>
      <c r="K11348" s="31"/>
      <c r="L11348" s="31"/>
      <c r="M11348" s="168"/>
      <c r="N11348" s="147"/>
      <c r="O11348" s="105"/>
      <c r="P11348" s="42"/>
      <c r="Q11348" s="31"/>
      <c r="R11348" s="83"/>
      <c r="S11348" s="31"/>
      <c r="T11348" s="31"/>
      <c r="U11348" s="168"/>
      <c r="V11348" s="149"/>
      <c r="W11348" s="140" t="str" cm="1">
        <f t="array" ref="W11348">IF(SUM(LEN(B11348:V11348))=0,"",IF(OR(OR(ISBLANK(F11348),SUM(LEN(C11348),LEN(D11348))=0),AND(NOT(E11348="Unknown"),ISBLANK(J11348)),AND(NOT(O11348="Unknown"),ISBLANK(R11348))),"Missing Information", INDEX(Table15[Entire Service Line Classification], MATCH(SUMIFS(Table15[Unique ID],Table15[System-Owned Portion],E11348,Table15[If Material Anything Other than "Lead" in Column E,Was Material Ever Previously Lead?],G11348,Table15[Customer-Owned Portion],O11348),Table15[Unique ID],0),0)))</f>
        <v/>
      </c>
    </row>
    <row r="11349" spans="2:23" x14ac:dyDescent="0.25">
      <c r="B11349" s="145"/>
      <c r="C11349" s="31"/>
      <c r="D11349" s="31"/>
      <c r="E11349" s="43"/>
      <c r="F11349" s="42"/>
      <c r="G11349" s="83"/>
      <c r="H11349" s="31"/>
      <c r="I11349" s="31"/>
      <c r="J11349" s="83"/>
      <c r="K11349" s="31"/>
      <c r="L11349" s="31"/>
      <c r="M11349" s="168"/>
      <c r="N11349" s="147"/>
      <c r="O11349" s="105"/>
      <c r="P11349" s="42"/>
      <c r="Q11349" s="31"/>
      <c r="R11349" s="83"/>
      <c r="S11349" s="31"/>
      <c r="T11349" s="31"/>
      <c r="U11349" s="168"/>
      <c r="V11349" s="149"/>
      <c r="W11349" s="140" t="str" cm="1">
        <f t="array" ref="W11349">IF(SUM(LEN(B11349:V11349))=0,"",IF(OR(OR(ISBLANK(F11349),SUM(LEN(C11349),LEN(D11349))=0),AND(NOT(E11349="Unknown"),ISBLANK(J11349)),AND(NOT(O11349="Unknown"),ISBLANK(R11349))),"Missing Information", INDEX(Table15[Entire Service Line Classification], MATCH(SUMIFS(Table15[Unique ID],Table15[System-Owned Portion],E11349,Table15[If Material Anything Other than "Lead" in Column E,Was Material Ever Previously Lead?],G11349,Table15[Customer-Owned Portion],O11349),Table15[Unique ID],0),0)))</f>
        <v/>
      </c>
    </row>
    <row r="11350" spans="2:23" x14ac:dyDescent="0.25">
      <c r="B11350" s="145"/>
      <c r="C11350" s="31"/>
      <c r="D11350" s="31"/>
      <c r="E11350" s="43"/>
      <c r="F11350" s="42"/>
      <c r="G11350" s="83"/>
      <c r="H11350" s="31"/>
      <c r="I11350" s="31"/>
      <c r="J11350" s="83"/>
      <c r="K11350" s="31"/>
      <c r="L11350" s="31"/>
      <c r="M11350" s="168"/>
      <c r="N11350" s="147"/>
      <c r="O11350" s="105"/>
      <c r="P11350" s="42"/>
      <c r="Q11350" s="31"/>
      <c r="R11350" s="83"/>
      <c r="S11350" s="31"/>
      <c r="T11350" s="31"/>
      <c r="U11350" s="168"/>
      <c r="V11350" s="149"/>
      <c r="W11350" s="140" t="str" cm="1">
        <f t="array" ref="W11350">IF(SUM(LEN(B11350:V11350))=0,"",IF(OR(OR(ISBLANK(F11350),SUM(LEN(C11350),LEN(D11350))=0),AND(NOT(E11350="Unknown"),ISBLANK(J11350)),AND(NOT(O11350="Unknown"),ISBLANK(R11350))),"Missing Information", INDEX(Table15[Entire Service Line Classification], MATCH(SUMIFS(Table15[Unique ID],Table15[System-Owned Portion],E11350,Table15[If Material Anything Other than "Lead" in Column E,Was Material Ever Previously Lead?],G11350,Table15[Customer-Owned Portion],O11350),Table15[Unique ID],0),0)))</f>
        <v/>
      </c>
    </row>
    <row r="11351" spans="2:23" x14ac:dyDescent="0.25">
      <c r="B11351" s="145"/>
      <c r="C11351" s="31"/>
      <c r="D11351" s="31"/>
      <c r="E11351" s="43"/>
      <c r="F11351" s="42"/>
      <c r="G11351" s="83"/>
      <c r="H11351" s="31"/>
      <c r="I11351" s="31"/>
      <c r="J11351" s="83"/>
      <c r="K11351" s="31"/>
      <c r="L11351" s="31"/>
      <c r="M11351" s="168"/>
      <c r="N11351" s="147"/>
      <c r="O11351" s="105"/>
      <c r="P11351" s="42"/>
      <c r="Q11351" s="31"/>
      <c r="R11351" s="83"/>
      <c r="S11351" s="31"/>
      <c r="T11351" s="31"/>
      <c r="U11351" s="168"/>
      <c r="V11351" s="149"/>
      <c r="W11351" s="140" t="str" cm="1">
        <f t="array" ref="W11351">IF(SUM(LEN(B11351:V11351))=0,"",IF(OR(OR(ISBLANK(F11351),SUM(LEN(C11351),LEN(D11351))=0),AND(NOT(E11351="Unknown"),ISBLANK(J11351)),AND(NOT(O11351="Unknown"),ISBLANK(R11351))),"Missing Information", INDEX(Table15[Entire Service Line Classification], MATCH(SUMIFS(Table15[Unique ID],Table15[System-Owned Portion],E11351,Table15[If Material Anything Other than "Lead" in Column E,Was Material Ever Previously Lead?],G11351,Table15[Customer-Owned Portion],O11351),Table15[Unique ID],0),0)))</f>
        <v/>
      </c>
    </row>
    <row r="11352" spans="2:23" x14ac:dyDescent="0.25">
      <c r="B11352" s="145"/>
      <c r="C11352" s="31"/>
      <c r="D11352" s="31"/>
      <c r="E11352" s="43"/>
      <c r="F11352" s="42"/>
      <c r="G11352" s="83"/>
      <c r="H11352" s="31"/>
      <c r="I11352" s="31"/>
      <c r="J11352" s="83"/>
      <c r="K11352" s="31"/>
      <c r="L11352" s="31"/>
      <c r="M11352" s="168"/>
      <c r="N11352" s="147"/>
      <c r="O11352" s="105"/>
      <c r="P11352" s="42"/>
      <c r="Q11352" s="31"/>
      <c r="R11352" s="83"/>
      <c r="S11352" s="31"/>
      <c r="T11352" s="31"/>
      <c r="U11352" s="168"/>
      <c r="V11352" s="149"/>
      <c r="W11352" s="140" t="str" cm="1">
        <f t="array" ref="W11352">IF(SUM(LEN(B11352:V11352))=0,"",IF(OR(OR(ISBLANK(F11352),SUM(LEN(C11352),LEN(D11352))=0),AND(NOT(E11352="Unknown"),ISBLANK(J11352)),AND(NOT(O11352="Unknown"),ISBLANK(R11352))),"Missing Information", INDEX(Table15[Entire Service Line Classification], MATCH(SUMIFS(Table15[Unique ID],Table15[System-Owned Portion],E11352,Table15[If Material Anything Other than "Lead" in Column E,Was Material Ever Previously Lead?],G11352,Table15[Customer-Owned Portion],O11352),Table15[Unique ID],0),0)))</f>
        <v/>
      </c>
    </row>
    <row r="11353" spans="2:23" x14ac:dyDescent="0.25">
      <c r="B11353" s="145"/>
      <c r="C11353" s="31"/>
      <c r="D11353" s="31"/>
      <c r="E11353" s="43"/>
      <c r="F11353" s="42"/>
      <c r="G11353" s="83"/>
      <c r="H11353" s="31"/>
      <c r="I11353" s="31"/>
      <c r="J11353" s="83"/>
      <c r="K11353" s="31"/>
      <c r="L11353" s="31"/>
      <c r="M11353" s="168"/>
      <c r="N11353" s="147"/>
      <c r="O11353" s="105"/>
      <c r="P11353" s="42"/>
      <c r="Q11353" s="31"/>
      <c r="R11353" s="83"/>
      <c r="S11353" s="31"/>
      <c r="T11353" s="31"/>
      <c r="U11353" s="168"/>
      <c r="V11353" s="149"/>
      <c r="W11353" s="140" t="str" cm="1">
        <f t="array" ref="W11353">IF(SUM(LEN(B11353:V11353))=0,"",IF(OR(OR(ISBLANK(F11353),SUM(LEN(C11353),LEN(D11353))=0),AND(NOT(E11353="Unknown"),ISBLANK(J11353)),AND(NOT(O11353="Unknown"),ISBLANK(R11353))),"Missing Information", INDEX(Table15[Entire Service Line Classification], MATCH(SUMIFS(Table15[Unique ID],Table15[System-Owned Portion],E11353,Table15[If Material Anything Other than "Lead" in Column E,Was Material Ever Previously Lead?],G11353,Table15[Customer-Owned Portion],O11353),Table15[Unique ID],0),0)))</f>
        <v/>
      </c>
    </row>
    <row r="11354" spans="2:23" x14ac:dyDescent="0.25">
      <c r="B11354" s="145"/>
      <c r="C11354" s="31"/>
      <c r="D11354" s="31"/>
      <c r="E11354" s="43"/>
      <c r="F11354" s="42"/>
      <c r="G11354" s="83"/>
      <c r="H11354" s="31"/>
      <c r="I11354" s="31"/>
      <c r="J11354" s="83"/>
      <c r="K11354" s="31"/>
      <c r="L11354" s="31"/>
      <c r="M11354" s="168"/>
      <c r="N11354" s="147"/>
      <c r="O11354" s="105"/>
      <c r="P11354" s="42"/>
      <c r="Q11354" s="31"/>
      <c r="R11354" s="83"/>
      <c r="S11354" s="31"/>
      <c r="T11354" s="31"/>
      <c r="U11354" s="168"/>
      <c r="V11354" s="149"/>
      <c r="W11354" s="140" t="str" cm="1">
        <f t="array" ref="W11354">IF(SUM(LEN(B11354:V11354))=0,"",IF(OR(OR(ISBLANK(F11354),SUM(LEN(C11354),LEN(D11354))=0),AND(NOT(E11354="Unknown"),ISBLANK(J11354)),AND(NOT(O11354="Unknown"),ISBLANK(R11354))),"Missing Information", INDEX(Table15[Entire Service Line Classification], MATCH(SUMIFS(Table15[Unique ID],Table15[System-Owned Portion],E11354,Table15[If Material Anything Other than "Lead" in Column E,Was Material Ever Previously Lead?],G11354,Table15[Customer-Owned Portion],O11354),Table15[Unique ID],0),0)))</f>
        <v/>
      </c>
    </row>
    <row r="11355" spans="2:23" x14ac:dyDescent="0.25">
      <c r="B11355" s="145"/>
      <c r="C11355" s="31"/>
      <c r="D11355" s="31"/>
      <c r="E11355" s="43"/>
      <c r="F11355" s="42"/>
      <c r="G11355" s="83"/>
      <c r="H11355" s="31"/>
      <c r="I11355" s="31"/>
      <c r="J11355" s="83"/>
      <c r="K11355" s="31"/>
      <c r="L11355" s="31"/>
      <c r="M11355" s="168"/>
      <c r="N11355" s="147"/>
      <c r="O11355" s="105"/>
      <c r="P11355" s="42"/>
      <c r="Q11355" s="31"/>
      <c r="R11355" s="83"/>
      <c r="S11355" s="31"/>
      <c r="T11355" s="31"/>
      <c r="U11355" s="168"/>
      <c r="V11355" s="149"/>
      <c r="W11355" s="140" t="str" cm="1">
        <f t="array" ref="W11355">IF(SUM(LEN(B11355:V11355))=0,"",IF(OR(OR(ISBLANK(F11355),SUM(LEN(C11355),LEN(D11355))=0),AND(NOT(E11355="Unknown"),ISBLANK(J11355)),AND(NOT(O11355="Unknown"),ISBLANK(R11355))),"Missing Information", INDEX(Table15[Entire Service Line Classification], MATCH(SUMIFS(Table15[Unique ID],Table15[System-Owned Portion],E11355,Table15[If Material Anything Other than "Lead" in Column E,Was Material Ever Previously Lead?],G11355,Table15[Customer-Owned Portion],O11355),Table15[Unique ID],0),0)))</f>
        <v/>
      </c>
    </row>
    <row r="11356" spans="2:23" x14ac:dyDescent="0.25">
      <c r="B11356" s="145"/>
      <c r="C11356" s="31"/>
      <c r="D11356" s="31"/>
      <c r="E11356" s="43"/>
      <c r="F11356" s="42"/>
      <c r="G11356" s="83"/>
      <c r="H11356" s="31"/>
      <c r="I11356" s="31"/>
      <c r="J11356" s="83"/>
      <c r="K11356" s="31"/>
      <c r="L11356" s="31"/>
      <c r="M11356" s="168"/>
      <c r="N11356" s="147"/>
      <c r="O11356" s="105"/>
      <c r="P11356" s="42"/>
      <c r="Q11356" s="31"/>
      <c r="R11356" s="83"/>
      <c r="S11356" s="31"/>
      <c r="T11356" s="31"/>
      <c r="U11356" s="168"/>
      <c r="V11356" s="149"/>
      <c r="W11356" s="140" t="str" cm="1">
        <f t="array" ref="W11356">IF(SUM(LEN(B11356:V11356))=0,"",IF(OR(OR(ISBLANK(F11356),SUM(LEN(C11356),LEN(D11356))=0),AND(NOT(E11356="Unknown"),ISBLANK(J11356)),AND(NOT(O11356="Unknown"),ISBLANK(R11356))),"Missing Information", INDEX(Table15[Entire Service Line Classification], MATCH(SUMIFS(Table15[Unique ID],Table15[System-Owned Portion],E11356,Table15[If Material Anything Other than "Lead" in Column E,Was Material Ever Previously Lead?],G11356,Table15[Customer-Owned Portion],O11356),Table15[Unique ID],0),0)))</f>
        <v/>
      </c>
    </row>
    <row r="11357" spans="2:23" x14ac:dyDescent="0.25">
      <c r="B11357" s="145"/>
      <c r="C11357" s="31"/>
      <c r="D11357" s="31"/>
      <c r="E11357" s="43"/>
      <c r="F11357" s="42"/>
      <c r="G11357" s="83"/>
      <c r="H11357" s="31"/>
      <c r="I11357" s="31"/>
      <c r="J11357" s="83"/>
      <c r="K11357" s="31"/>
      <c r="L11357" s="31"/>
      <c r="M11357" s="168"/>
      <c r="N11357" s="147"/>
      <c r="O11357" s="105"/>
      <c r="P11357" s="42"/>
      <c r="Q11357" s="31"/>
      <c r="R11357" s="83"/>
      <c r="S11357" s="31"/>
      <c r="T11357" s="31"/>
      <c r="U11357" s="168"/>
      <c r="V11357" s="149"/>
      <c r="W11357" s="140" t="str" cm="1">
        <f t="array" ref="W11357">IF(SUM(LEN(B11357:V11357))=0,"",IF(OR(OR(ISBLANK(F11357),SUM(LEN(C11357),LEN(D11357))=0),AND(NOT(E11357="Unknown"),ISBLANK(J11357)),AND(NOT(O11357="Unknown"),ISBLANK(R11357))),"Missing Information", INDEX(Table15[Entire Service Line Classification], MATCH(SUMIFS(Table15[Unique ID],Table15[System-Owned Portion],E11357,Table15[If Material Anything Other than "Lead" in Column E,Was Material Ever Previously Lead?],G11357,Table15[Customer-Owned Portion],O11357),Table15[Unique ID],0),0)))</f>
        <v/>
      </c>
    </row>
    <row r="11358" spans="2:23" x14ac:dyDescent="0.25">
      <c r="B11358" s="145"/>
      <c r="C11358" s="31"/>
      <c r="D11358" s="31"/>
      <c r="E11358" s="43"/>
      <c r="F11358" s="42"/>
      <c r="G11358" s="83"/>
      <c r="H11358" s="31"/>
      <c r="I11358" s="31"/>
      <c r="J11358" s="83"/>
      <c r="K11358" s="31"/>
      <c r="L11358" s="31"/>
      <c r="M11358" s="168"/>
      <c r="N11358" s="147"/>
      <c r="O11358" s="105"/>
      <c r="P11358" s="42"/>
      <c r="Q11358" s="31"/>
      <c r="R11358" s="83"/>
      <c r="S11358" s="31"/>
      <c r="T11358" s="31"/>
      <c r="U11358" s="168"/>
      <c r="V11358" s="149"/>
      <c r="W11358" s="140" t="str" cm="1">
        <f t="array" ref="W11358">IF(SUM(LEN(B11358:V11358))=0,"",IF(OR(OR(ISBLANK(F11358),SUM(LEN(C11358),LEN(D11358))=0),AND(NOT(E11358="Unknown"),ISBLANK(J11358)),AND(NOT(O11358="Unknown"),ISBLANK(R11358))),"Missing Information", INDEX(Table15[Entire Service Line Classification], MATCH(SUMIFS(Table15[Unique ID],Table15[System-Owned Portion],E11358,Table15[If Material Anything Other than "Lead" in Column E,Was Material Ever Previously Lead?],G11358,Table15[Customer-Owned Portion],O11358),Table15[Unique ID],0),0)))</f>
        <v/>
      </c>
    </row>
    <row r="11359" spans="2:23" x14ac:dyDescent="0.25">
      <c r="B11359" s="145"/>
      <c r="C11359" s="31"/>
      <c r="D11359" s="31"/>
      <c r="E11359" s="43"/>
      <c r="F11359" s="42"/>
      <c r="G11359" s="83"/>
      <c r="H11359" s="31"/>
      <c r="I11359" s="31"/>
      <c r="J11359" s="83"/>
      <c r="K11359" s="31"/>
      <c r="L11359" s="31"/>
      <c r="M11359" s="168"/>
      <c r="N11359" s="147"/>
      <c r="O11359" s="105"/>
      <c r="P11359" s="42"/>
      <c r="Q11359" s="31"/>
      <c r="R11359" s="83"/>
      <c r="S11359" s="31"/>
      <c r="T11359" s="31"/>
      <c r="U11359" s="168"/>
      <c r="V11359" s="149"/>
      <c r="W11359" s="140" t="str" cm="1">
        <f t="array" ref="W11359">IF(SUM(LEN(B11359:V11359))=0,"",IF(OR(OR(ISBLANK(F11359),SUM(LEN(C11359),LEN(D11359))=0),AND(NOT(E11359="Unknown"),ISBLANK(J11359)),AND(NOT(O11359="Unknown"),ISBLANK(R11359))),"Missing Information", INDEX(Table15[Entire Service Line Classification], MATCH(SUMIFS(Table15[Unique ID],Table15[System-Owned Portion],E11359,Table15[If Material Anything Other than "Lead" in Column E,Was Material Ever Previously Lead?],G11359,Table15[Customer-Owned Portion],O11359),Table15[Unique ID],0),0)))</f>
        <v/>
      </c>
    </row>
    <row r="11360" spans="2:23" x14ac:dyDescent="0.25">
      <c r="B11360" s="145"/>
      <c r="C11360" s="31"/>
      <c r="D11360" s="31"/>
      <c r="E11360" s="43"/>
      <c r="F11360" s="42"/>
      <c r="G11360" s="83"/>
      <c r="H11360" s="31"/>
      <c r="I11360" s="31"/>
      <c r="J11360" s="83"/>
      <c r="K11360" s="31"/>
      <c r="L11360" s="31"/>
      <c r="M11360" s="168"/>
      <c r="N11360" s="147"/>
      <c r="O11360" s="105"/>
      <c r="P11360" s="42"/>
      <c r="Q11360" s="31"/>
      <c r="R11360" s="83"/>
      <c r="S11360" s="31"/>
      <c r="T11360" s="31"/>
      <c r="U11360" s="168"/>
      <c r="V11360" s="149"/>
      <c r="W11360" s="140" t="str" cm="1">
        <f t="array" ref="W11360">IF(SUM(LEN(B11360:V11360))=0,"",IF(OR(OR(ISBLANK(F11360),SUM(LEN(C11360),LEN(D11360))=0),AND(NOT(E11360="Unknown"),ISBLANK(J11360)),AND(NOT(O11360="Unknown"),ISBLANK(R11360))),"Missing Information", INDEX(Table15[Entire Service Line Classification], MATCH(SUMIFS(Table15[Unique ID],Table15[System-Owned Portion],E11360,Table15[If Material Anything Other than "Lead" in Column E,Was Material Ever Previously Lead?],G11360,Table15[Customer-Owned Portion],O11360),Table15[Unique ID],0),0)))</f>
        <v/>
      </c>
    </row>
    <row r="11361" spans="2:23" x14ac:dyDescent="0.25">
      <c r="B11361" s="145"/>
      <c r="C11361" s="31"/>
      <c r="D11361" s="31"/>
      <c r="E11361" s="43"/>
      <c r="F11361" s="42"/>
      <c r="G11361" s="83"/>
      <c r="H11361" s="31"/>
      <c r="I11361" s="31"/>
      <c r="J11361" s="83"/>
      <c r="K11361" s="31"/>
      <c r="L11361" s="31"/>
      <c r="M11361" s="168"/>
      <c r="N11361" s="147"/>
      <c r="O11361" s="105"/>
      <c r="P11361" s="42"/>
      <c r="Q11361" s="31"/>
      <c r="R11361" s="83"/>
      <c r="S11361" s="31"/>
      <c r="T11361" s="31"/>
      <c r="U11361" s="168"/>
      <c r="V11361" s="149"/>
      <c r="W11361" s="140" t="str" cm="1">
        <f t="array" ref="W11361">IF(SUM(LEN(B11361:V11361))=0,"",IF(OR(OR(ISBLANK(F11361),SUM(LEN(C11361),LEN(D11361))=0),AND(NOT(E11361="Unknown"),ISBLANK(J11361)),AND(NOT(O11361="Unknown"),ISBLANK(R11361))),"Missing Information", INDEX(Table15[Entire Service Line Classification], MATCH(SUMIFS(Table15[Unique ID],Table15[System-Owned Portion],E11361,Table15[If Material Anything Other than "Lead" in Column E,Was Material Ever Previously Lead?],G11361,Table15[Customer-Owned Portion],O11361),Table15[Unique ID],0),0)))</f>
        <v/>
      </c>
    </row>
    <row r="11362" spans="2:23" x14ac:dyDescent="0.25">
      <c r="B11362" s="145"/>
      <c r="C11362" s="31"/>
      <c r="D11362" s="31"/>
      <c r="E11362" s="43"/>
      <c r="F11362" s="42"/>
      <c r="G11362" s="83"/>
      <c r="H11362" s="31"/>
      <c r="I11362" s="31"/>
      <c r="J11362" s="83"/>
      <c r="K11362" s="31"/>
      <c r="L11362" s="31"/>
      <c r="M11362" s="168"/>
      <c r="N11362" s="147"/>
      <c r="O11362" s="105"/>
      <c r="P11362" s="42"/>
      <c r="Q11362" s="31"/>
      <c r="R11362" s="83"/>
      <c r="S11362" s="31"/>
      <c r="T11362" s="31"/>
      <c r="U11362" s="168"/>
      <c r="V11362" s="149"/>
      <c r="W11362" s="140" t="str" cm="1">
        <f t="array" ref="W11362">IF(SUM(LEN(B11362:V11362))=0,"",IF(OR(OR(ISBLANK(F11362),SUM(LEN(C11362),LEN(D11362))=0),AND(NOT(E11362="Unknown"),ISBLANK(J11362)),AND(NOT(O11362="Unknown"),ISBLANK(R11362))),"Missing Information", INDEX(Table15[Entire Service Line Classification], MATCH(SUMIFS(Table15[Unique ID],Table15[System-Owned Portion],E11362,Table15[If Material Anything Other than "Lead" in Column E,Was Material Ever Previously Lead?],G11362,Table15[Customer-Owned Portion],O11362),Table15[Unique ID],0),0)))</f>
        <v/>
      </c>
    </row>
    <row r="11363" spans="2:23" x14ac:dyDescent="0.25">
      <c r="B11363" s="145"/>
      <c r="C11363" s="31"/>
      <c r="D11363" s="31"/>
      <c r="E11363" s="43"/>
      <c r="F11363" s="42"/>
      <c r="G11363" s="83"/>
      <c r="H11363" s="31"/>
      <c r="I11363" s="31"/>
      <c r="J11363" s="83"/>
      <c r="K11363" s="31"/>
      <c r="L11363" s="31"/>
      <c r="M11363" s="168"/>
      <c r="N11363" s="147"/>
      <c r="O11363" s="105"/>
      <c r="P11363" s="42"/>
      <c r="Q11363" s="31"/>
      <c r="R11363" s="83"/>
      <c r="S11363" s="31"/>
      <c r="T11363" s="31"/>
      <c r="U11363" s="168"/>
      <c r="V11363" s="149"/>
      <c r="W11363" s="140" t="str" cm="1">
        <f t="array" ref="W11363">IF(SUM(LEN(B11363:V11363))=0,"",IF(OR(OR(ISBLANK(F11363),SUM(LEN(C11363),LEN(D11363))=0),AND(NOT(E11363="Unknown"),ISBLANK(J11363)),AND(NOT(O11363="Unknown"),ISBLANK(R11363))),"Missing Information", INDEX(Table15[Entire Service Line Classification], MATCH(SUMIFS(Table15[Unique ID],Table15[System-Owned Portion],E11363,Table15[If Material Anything Other than "Lead" in Column E,Was Material Ever Previously Lead?],G11363,Table15[Customer-Owned Portion],O11363),Table15[Unique ID],0),0)))</f>
        <v/>
      </c>
    </row>
    <row r="11364" spans="2:23" x14ac:dyDescent="0.25">
      <c r="B11364" s="145"/>
      <c r="C11364" s="31"/>
      <c r="D11364" s="31"/>
      <c r="E11364" s="43"/>
      <c r="F11364" s="42"/>
      <c r="G11364" s="83"/>
      <c r="H11364" s="31"/>
      <c r="I11364" s="31"/>
      <c r="J11364" s="83"/>
      <c r="K11364" s="31"/>
      <c r="L11364" s="31"/>
      <c r="M11364" s="168"/>
      <c r="N11364" s="147"/>
      <c r="O11364" s="105"/>
      <c r="P11364" s="42"/>
      <c r="Q11364" s="31"/>
      <c r="R11364" s="83"/>
      <c r="S11364" s="31"/>
      <c r="T11364" s="31"/>
      <c r="U11364" s="168"/>
      <c r="V11364" s="149"/>
      <c r="W11364" s="140" t="str" cm="1">
        <f t="array" ref="W11364">IF(SUM(LEN(B11364:V11364))=0,"",IF(OR(OR(ISBLANK(F11364),SUM(LEN(C11364),LEN(D11364))=0),AND(NOT(E11364="Unknown"),ISBLANK(J11364)),AND(NOT(O11364="Unknown"),ISBLANK(R11364))),"Missing Information", INDEX(Table15[Entire Service Line Classification], MATCH(SUMIFS(Table15[Unique ID],Table15[System-Owned Portion],E11364,Table15[If Material Anything Other than "Lead" in Column E,Was Material Ever Previously Lead?],G11364,Table15[Customer-Owned Portion],O11364),Table15[Unique ID],0),0)))</f>
        <v/>
      </c>
    </row>
    <row r="11365" spans="2:23" x14ac:dyDescent="0.25">
      <c r="B11365" s="145"/>
      <c r="C11365" s="31"/>
      <c r="D11365" s="31"/>
      <c r="E11365" s="43"/>
      <c r="F11365" s="42"/>
      <c r="G11365" s="83"/>
      <c r="H11365" s="31"/>
      <c r="I11365" s="31"/>
      <c r="J11365" s="83"/>
      <c r="K11365" s="31"/>
      <c r="L11365" s="31"/>
      <c r="M11365" s="168"/>
      <c r="N11365" s="147"/>
      <c r="O11365" s="105"/>
      <c r="P11365" s="42"/>
      <c r="Q11365" s="31"/>
      <c r="R11365" s="83"/>
      <c r="S11365" s="31"/>
      <c r="T11365" s="31"/>
      <c r="U11365" s="168"/>
      <c r="V11365" s="149"/>
      <c r="W11365" s="140" t="str" cm="1">
        <f t="array" ref="W11365">IF(SUM(LEN(B11365:V11365))=0,"",IF(OR(OR(ISBLANK(F11365),SUM(LEN(C11365),LEN(D11365))=0),AND(NOT(E11365="Unknown"),ISBLANK(J11365)),AND(NOT(O11365="Unknown"),ISBLANK(R11365))),"Missing Information", INDEX(Table15[Entire Service Line Classification], MATCH(SUMIFS(Table15[Unique ID],Table15[System-Owned Portion],E11365,Table15[If Material Anything Other than "Lead" in Column E,Was Material Ever Previously Lead?],G11365,Table15[Customer-Owned Portion],O11365),Table15[Unique ID],0),0)))</f>
        <v/>
      </c>
    </row>
    <row r="11366" spans="2:23" x14ac:dyDescent="0.25">
      <c r="B11366" s="145"/>
      <c r="C11366" s="31"/>
      <c r="D11366" s="31"/>
      <c r="E11366" s="43"/>
      <c r="F11366" s="42"/>
      <c r="G11366" s="83"/>
      <c r="H11366" s="31"/>
      <c r="I11366" s="31"/>
      <c r="J11366" s="83"/>
      <c r="K11366" s="31"/>
      <c r="L11366" s="31"/>
      <c r="M11366" s="168"/>
      <c r="N11366" s="147"/>
      <c r="O11366" s="105"/>
      <c r="P11366" s="42"/>
      <c r="Q11366" s="31"/>
      <c r="R11366" s="83"/>
      <c r="S11366" s="31"/>
      <c r="T11366" s="31"/>
      <c r="U11366" s="168"/>
      <c r="V11366" s="149"/>
      <c r="W11366" s="140" t="str" cm="1">
        <f t="array" ref="W11366">IF(SUM(LEN(B11366:V11366))=0,"",IF(OR(OR(ISBLANK(F11366),SUM(LEN(C11366),LEN(D11366))=0),AND(NOT(E11366="Unknown"),ISBLANK(J11366)),AND(NOT(O11366="Unknown"),ISBLANK(R11366))),"Missing Information", INDEX(Table15[Entire Service Line Classification], MATCH(SUMIFS(Table15[Unique ID],Table15[System-Owned Portion],E11366,Table15[If Material Anything Other than "Lead" in Column E,Was Material Ever Previously Lead?],G11366,Table15[Customer-Owned Portion],O11366),Table15[Unique ID],0),0)))</f>
        <v/>
      </c>
    </row>
    <row r="11367" spans="2:23" x14ac:dyDescent="0.25">
      <c r="B11367" s="145"/>
      <c r="C11367" s="31"/>
      <c r="D11367" s="31"/>
      <c r="E11367" s="43"/>
      <c r="F11367" s="42"/>
      <c r="G11367" s="83"/>
      <c r="H11367" s="31"/>
      <c r="I11367" s="31"/>
      <c r="J11367" s="83"/>
      <c r="K11367" s="31"/>
      <c r="L11367" s="31"/>
      <c r="M11367" s="168"/>
      <c r="N11367" s="147"/>
      <c r="O11367" s="105"/>
      <c r="P11367" s="42"/>
      <c r="Q11367" s="31"/>
      <c r="R11367" s="83"/>
      <c r="S11367" s="31"/>
      <c r="T11367" s="31"/>
      <c r="U11367" s="168"/>
      <c r="V11367" s="149"/>
      <c r="W11367" s="140" t="str" cm="1">
        <f t="array" ref="W11367">IF(SUM(LEN(B11367:V11367))=0,"",IF(OR(OR(ISBLANK(F11367),SUM(LEN(C11367),LEN(D11367))=0),AND(NOT(E11367="Unknown"),ISBLANK(J11367)),AND(NOT(O11367="Unknown"),ISBLANK(R11367))),"Missing Information", INDEX(Table15[Entire Service Line Classification], MATCH(SUMIFS(Table15[Unique ID],Table15[System-Owned Portion],E11367,Table15[If Material Anything Other than "Lead" in Column E,Was Material Ever Previously Lead?],G11367,Table15[Customer-Owned Portion],O11367),Table15[Unique ID],0),0)))</f>
        <v/>
      </c>
    </row>
    <row r="11368" spans="2:23" x14ac:dyDescent="0.25">
      <c r="B11368" s="145"/>
      <c r="C11368" s="31"/>
      <c r="D11368" s="31"/>
      <c r="E11368" s="43"/>
      <c r="F11368" s="42"/>
      <c r="G11368" s="83"/>
      <c r="H11368" s="31"/>
      <c r="I11368" s="31"/>
      <c r="J11368" s="83"/>
      <c r="K11368" s="31"/>
      <c r="L11368" s="31"/>
      <c r="M11368" s="168"/>
      <c r="N11368" s="147"/>
      <c r="O11368" s="105"/>
      <c r="P11368" s="42"/>
      <c r="Q11368" s="31"/>
      <c r="R11368" s="83"/>
      <c r="S11368" s="31"/>
      <c r="T11368" s="31"/>
      <c r="U11368" s="168"/>
      <c r="V11368" s="149"/>
      <c r="W11368" s="140" t="str" cm="1">
        <f t="array" ref="W11368">IF(SUM(LEN(B11368:V11368))=0,"",IF(OR(OR(ISBLANK(F11368),SUM(LEN(C11368),LEN(D11368))=0),AND(NOT(E11368="Unknown"),ISBLANK(J11368)),AND(NOT(O11368="Unknown"),ISBLANK(R11368))),"Missing Information", INDEX(Table15[Entire Service Line Classification], MATCH(SUMIFS(Table15[Unique ID],Table15[System-Owned Portion],E11368,Table15[If Material Anything Other than "Lead" in Column E,Was Material Ever Previously Lead?],G11368,Table15[Customer-Owned Portion],O11368),Table15[Unique ID],0),0)))</f>
        <v/>
      </c>
    </row>
    <row r="11369" spans="2:23" x14ac:dyDescent="0.25">
      <c r="B11369" s="145"/>
      <c r="C11369" s="31"/>
      <c r="D11369" s="31"/>
      <c r="E11369" s="43"/>
      <c r="F11369" s="42"/>
      <c r="G11369" s="83"/>
      <c r="H11369" s="31"/>
      <c r="I11369" s="31"/>
      <c r="J11369" s="83"/>
      <c r="K11369" s="31"/>
      <c r="L11369" s="31"/>
      <c r="M11369" s="168"/>
      <c r="N11369" s="147"/>
      <c r="O11369" s="105"/>
      <c r="P11369" s="42"/>
      <c r="Q11369" s="31"/>
      <c r="R11369" s="83"/>
      <c r="S11369" s="31"/>
      <c r="T11369" s="31"/>
      <c r="U11369" s="168"/>
      <c r="V11369" s="149"/>
      <c r="W11369" s="140" t="str" cm="1">
        <f t="array" ref="W11369">IF(SUM(LEN(B11369:V11369))=0,"",IF(OR(OR(ISBLANK(F11369),SUM(LEN(C11369),LEN(D11369))=0),AND(NOT(E11369="Unknown"),ISBLANK(J11369)),AND(NOT(O11369="Unknown"),ISBLANK(R11369))),"Missing Information", INDEX(Table15[Entire Service Line Classification], MATCH(SUMIFS(Table15[Unique ID],Table15[System-Owned Portion],E11369,Table15[If Material Anything Other than "Lead" in Column E,Was Material Ever Previously Lead?],G11369,Table15[Customer-Owned Portion],O11369),Table15[Unique ID],0),0)))</f>
        <v/>
      </c>
    </row>
    <row r="11370" spans="2:23" x14ac:dyDescent="0.25">
      <c r="B11370" s="145"/>
      <c r="C11370" s="31"/>
      <c r="D11370" s="31"/>
      <c r="E11370" s="43"/>
      <c r="F11370" s="42"/>
      <c r="G11370" s="83"/>
      <c r="H11370" s="31"/>
      <c r="I11370" s="31"/>
      <c r="J11370" s="83"/>
      <c r="K11370" s="31"/>
      <c r="L11370" s="31"/>
      <c r="M11370" s="168"/>
      <c r="N11370" s="147"/>
      <c r="O11370" s="105"/>
      <c r="P11370" s="42"/>
      <c r="Q11370" s="31"/>
      <c r="R11370" s="83"/>
      <c r="S11370" s="31"/>
      <c r="T11370" s="31"/>
      <c r="U11370" s="168"/>
      <c r="V11370" s="149"/>
      <c r="W11370" s="140" t="str" cm="1">
        <f t="array" ref="W11370">IF(SUM(LEN(B11370:V11370))=0,"",IF(OR(OR(ISBLANK(F11370),SUM(LEN(C11370),LEN(D11370))=0),AND(NOT(E11370="Unknown"),ISBLANK(J11370)),AND(NOT(O11370="Unknown"),ISBLANK(R11370))),"Missing Information", INDEX(Table15[Entire Service Line Classification], MATCH(SUMIFS(Table15[Unique ID],Table15[System-Owned Portion],E11370,Table15[If Material Anything Other than "Lead" in Column E,Was Material Ever Previously Lead?],G11370,Table15[Customer-Owned Portion],O11370),Table15[Unique ID],0),0)))</f>
        <v/>
      </c>
    </row>
    <row r="11371" spans="2:23" x14ac:dyDescent="0.25">
      <c r="B11371" s="145"/>
      <c r="C11371" s="31"/>
      <c r="D11371" s="31"/>
      <c r="E11371" s="43"/>
      <c r="F11371" s="42"/>
      <c r="G11371" s="83"/>
      <c r="H11371" s="31"/>
      <c r="I11371" s="31"/>
      <c r="J11371" s="83"/>
      <c r="K11371" s="31"/>
      <c r="L11371" s="31"/>
      <c r="M11371" s="168"/>
      <c r="N11371" s="147"/>
      <c r="O11371" s="105"/>
      <c r="P11371" s="42"/>
      <c r="Q11371" s="31"/>
      <c r="R11371" s="83"/>
      <c r="S11371" s="31"/>
      <c r="T11371" s="31"/>
      <c r="U11371" s="168"/>
      <c r="V11371" s="149"/>
      <c r="W11371" s="140" t="str" cm="1">
        <f t="array" ref="W11371">IF(SUM(LEN(B11371:V11371))=0,"",IF(OR(OR(ISBLANK(F11371),SUM(LEN(C11371),LEN(D11371))=0),AND(NOT(E11371="Unknown"),ISBLANK(J11371)),AND(NOT(O11371="Unknown"),ISBLANK(R11371))),"Missing Information", INDEX(Table15[Entire Service Line Classification], MATCH(SUMIFS(Table15[Unique ID],Table15[System-Owned Portion],E11371,Table15[If Material Anything Other than "Lead" in Column E,Was Material Ever Previously Lead?],G11371,Table15[Customer-Owned Portion],O11371),Table15[Unique ID],0),0)))</f>
        <v/>
      </c>
    </row>
    <row r="11372" spans="2:23" x14ac:dyDescent="0.25">
      <c r="B11372" s="145"/>
      <c r="C11372" s="31"/>
      <c r="D11372" s="31"/>
      <c r="E11372" s="43"/>
      <c r="F11372" s="42"/>
      <c r="G11372" s="83"/>
      <c r="H11372" s="31"/>
      <c r="I11372" s="31"/>
      <c r="J11372" s="83"/>
      <c r="K11372" s="31"/>
      <c r="L11372" s="31"/>
      <c r="M11372" s="168"/>
      <c r="N11372" s="147"/>
      <c r="O11372" s="105"/>
      <c r="P11372" s="42"/>
      <c r="Q11372" s="31"/>
      <c r="R11372" s="83"/>
      <c r="S11372" s="31"/>
      <c r="T11372" s="31"/>
      <c r="U11372" s="168"/>
      <c r="V11372" s="149"/>
      <c r="W11372" s="140" t="str" cm="1">
        <f t="array" ref="W11372">IF(SUM(LEN(B11372:V11372))=0,"",IF(OR(OR(ISBLANK(F11372),SUM(LEN(C11372),LEN(D11372))=0),AND(NOT(E11372="Unknown"),ISBLANK(J11372)),AND(NOT(O11372="Unknown"),ISBLANK(R11372))),"Missing Information", INDEX(Table15[Entire Service Line Classification], MATCH(SUMIFS(Table15[Unique ID],Table15[System-Owned Portion],E11372,Table15[If Material Anything Other than "Lead" in Column E,Was Material Ever Previously Lead?],G11372,Table15[Customer-Owned Portion],O11372),Table15[Unique ID],0),0)))</f>
        <v/>
      </c>
    </row>
    <row r="11373" spans="2:23" x14ac:dyDescent="0.25">
      <c r="B11373" s="145"/>
      <c r="C11373" s="31"/>
      <c r="D11373" s="31"/>
      <c r="E11373" s="43"/>
      <c r="F11373" s="42"/>
      <c r="G11373" s="83"/>
      <c r="H11373" s="31"/>
      <c r="I11373" s="31"/>
      <c r="J11373" s="83"/>
      <c r="K11373" s="31"/>
      <c r="L11373" s="31"/>
      <c r="M11373" s="168"/>
      <c r="N11373" s="147"/>
      <c r="O11373" s="105"/>
      <c r="P11373" s="42"/>
      <c r="Q11373" s="31"/>
      <c r="R11373" s="83"/>
      <c r="S11373" s="31"/>
      <c r="T11373" s="31"/>
      <c r="U11373" s="168"/>
      <c r="V11373" s="149"/>
      <c r="W11373" s="140" t="str" cm="1">
        <f t="array" ref="W11373">IF(SUM(LEN(B11373:V11373))=0,"",IF(OR(OR(ISBLANK(F11373),SUM(LEN(C11373),LEN(D11373))=0),AND(NOT(E11373="Unknown"),ISBLANK(J11373)),AND(NOT(O11373="Unknown"),ISBLANK(R11373))),"Missing Information", INDEX(Table15[Entire Service Line Classification], MATCH(SUMIFS(Table15[Unique ID],Table15[System-Owned Portion],E11373,Table15[If Material Anything Other than "Lead" in Column E,Was Material Ever Previously Lead?],G11373,Table15[Customer-Owned Portion],O11373),Table15[Unique ID],0),0)))</f>
        <v/>
      </c>
    </row>
    <row r="11374" spans="2:23" x14ac:dyDescent="0.25">
      <c r="B11374" s="145"/>
      <c r="C11374" s="31"/>
      <c r="D11374" s="31"/>
      <c r="E11374" s="43"/>
      <c r="F11374" s="42"/>
      <c r="G11374" s="83"/>
      <c r="H11374" s="31"/>
      <c r="I11374" s="31"/>
      <c r="J11374" s="83"/>
      <c r="K11374" s="31"/>
      <c r="L11374" s="31"/>
      <c r="M11374" s="168"/>
      <c r="N11374" s="147"/>
      <c r="O11374" s="105"/>
      <c r="P11374" s="42"/>
      <c r="Q11374" s="31"/>
      <c r="R11374" s="83"/>
      <c r="S11374" s="31"/>
      <c r="T11374" s="31"/>
      <c r="U11374" s="168"/>
      <c r="V11374" s="149"/>
      <c r="W11374" s="140" t="str" cm="1">
        <f t="array" ref="W11374">IF(SUM(LEN(B11374:V11374))=0,"",IF(OR(OR(ISBLANK(F11374),SUM(LEN(C11374),LEN(D11374))=0),AND(NOT(E11374="Unknown"),ISBLANK(J11374)),AND(NOT(O11374="Unknown"),ISBLANK(R11374))),"Missing Information", INDEX(Table15[Entire Service Line Classification], MATCH(SUMIFS(Table15[Unique ID],Table15[System-Owned Portion],E11374,Table15[If Material Anything Other than "Lead" in Column E,Was Material Ever Previously Lead?],G11374,Table15[Customer-Owned Portion],O11374),Table15[Unique ID],0),0)))</f>
        <v/>
      </c>
    </row>
    <row r="11375" spans="2:23" x14ac:dyDescent="0.25">
      <c r="B11375" s="145"/>
      <c r="C11375" s="31"/>
      <c r="D11375" s="31"/>
      <c r="E11375" s="43"/>
      <c r="F11375" s="42"/>
      <c r="G11375" s="83"/>
      <c r="H11375" s="31"/>
      <c r="I11375" s="31"/>
      <c r="J11375" s="83"/>
      <c r="K11375" s="31"/>
      <c r="L11375" s="31"/>
      <c r="M11375" s="168"/>
      <c r="N11375" s="147"/>
      <c r="O11375" s="105"/>
      <c r="P11375" s="42"/>
      <c r="Q11375" s="31"/>
      <c r="R11375" s="83"/>
      <c r="S11375" s="31"/>
      <c r="T11375" s="31"/>
      <c r="U11375" s="168"/>
      <c r="V11375" s="149"/>
      <c r="W11375" s="140" t="str" cm="1">
        <f t="array" ref="W11375">IF(SUM(LEN(B11375:V11375))=0,"",IF(OR(OR(ISBLANK(F11375),SUM(LEN(C11375),LEN(D11375))=0),AND(NOT(E11375="Unknown"),ISBLANK(J11375)),AND(NOT(O11375="Unknown"),ISBLANK(R11375))),"Missing Information", INDEX(Table15[Entire Service Line Classification], MATCH(SUMIFS(Table15[Unique ID],Table15[System-Owned Portion],E11375,Table15[If Material Anything Other than "Lead" in Column E,Was Material Ever Previously Lead?],G11375,Table15[Customer-Owned Portion],O11375),Table15[Unique ID],0),0)))</f>
        <v/>
      </c>
    </row>
    <row r="11376" spans="2:23" x14ac:dyDescent="0.25">
      <c r="B11376" s="145"/>
      <c r="C11376" s="31"/>
      <c r="D11376" s="31"/>
      <c r="E11376" s="43"/>
      <c r="F11376" s="42"/>
      <c r="G11376" s="83"/>
      <c r="H11376" s="31"/>
      <c r="I11376" s="31"/>
      <c r="J11376" s="83"/>
      <c r="K11376" s="31"/>
      <c r="L11376" s="31"/>
      <c r="M11376" s="168"/>
      <c r="N11376" s="147"/>
      <c r="O11376" s="105"/>
      <c r="P11376" s="42"/>
      <c r="Q11376" s="31"/>
      <c r="R11376" s="83"/>
      <c r="S11376" s="31"/>
      <c r="T11376" s="31"/>
      <c r="U11376" s="168"/>
      <c r="V11376" s="149"/>
      <c r="W11376" s="140" t="str" cm="1">
        <f t="array" ref="W11376">IF(SUM(LEN(B11376:V11376))=0,"",IF(OR(OR(ISBLANK(F11376),SUM(LEN(C11376),LEN(D11376))=0),AND(NOT(E11376="Unknown"),ISBLANK(J11376)),AND(NOT(O11376="Unknown"),ISBLANK(R11376))),"Missing Information", INDEX(Table15[Entire Service Line Classification], MATCH(SUMIFS(Table15[Unique ID],Table15[System-Owned Portion],E11376,Table15[If Material Anything Other than "Lead" in Column E,Was Material Ever Previously Lead?],G11376,Table15[Customer-Owned Portion],O11376),Table15[Unique ID],0),0)))</f>
        <v/>
      </c>
    </row>
    <row r="11377" spans="2:23" x14ac:dyDescent="0.25">
      <c r="B11377" s="145"/>
      <c r="C11377" s="31"/>
      <c r="D11377" s="31"/>
      <c r="E11377" s="43"/>
      <c r="F11377" s="42"/>
      <c r="G11377" s="83"/>
      <c r="H11377" s="31"/>
      <c r="I11377" s="31"/>
      <c r="J11377" s="83"/>
      <c r="K11377" s="31"/>
      <c r="L11377" s="31"/>
      <c r="M11377" s="168"/>
      <c r="N11377" s="147"/>
      <c r="O11377" s="105"/>
      <c r="P11377" s="42"/>
      <c r="Q11377" s="31"/>
      <c r="R11377" s="83"/>
      <c r="S11377" s="31"/>
      <c r="T11377" s="31"/>
      <c r="U11377" s="168"/>
      <c r="V11377" s="149"/>
      <c r="W11377" s="140" t="str" cm="1">
        <f t="array" ref="W11377">IF(SUM(LEN(B11377:V11377))=0,"",IF(OR(OR(ISBLANK(F11377),SUM(LEN(C11377),LEN(D11377))=0),AND(NOT(E11377="Unknown"),ISBLANK(J11377)),AND(NOT(O11377="Unknown"),ISBLANK(R11377))),"Missing Information", INDEX(Table15[Entire Service Line Classification], MATCH(SUMIFS(Table15[Unique ID],Table15[System-Owned Portion],E11377,Table15[If Material Anything Other than "Lead" in Column E,Was Material Ever Previously Lead?],G11377,Table15[Customer-Owned Portion],O11377),Table15[Unique ID],0),0)))</f>
        <v/>
      </c>
    </row>
    <row r="11378" spans="2:23" x14ac:dyDescent="0.25">
      <c r="B11378" s="145"/>
      <c r="C11378" s="31"/>
      <c r="D11378" s="31"/>
      <c r="E11378" s="43"/>
      <c r="F11378" s="42"/>
      <c r="G11378" s="83"/>
      <c r="H11378" s="31"/>
      <c r="I11378" s="31"/>
      <c r="J11378" s="83"/>
      <c r="K11378" s="31"/>
      <c r="L11378" s="31"/>
      <c r="M11378" s="168"/>
      <c r="N11378" s="147"/>
      <c r="O11378" s="105"/>
      <c r="P11378" s="42"/>
      <c r="Q11378" s="31"/>
      <c r="R11378" s="83"/>
      <c r="S11378" s="31"/>
      <c r="T11378" s="31"/>
      <c r="U11378" s="168"/>
      <c r="V11378" s="149"/>
      <c r="W11378" s="140" t="str" cm="1">
        <f t="array" ref="W11378">IF(SUM(LEN(B11378:V11378))=0,"",IF(OR(OR(ISBLANK(F11378),SUM(LEN(C11378),LEN(D11378))=0),AND(NOT(E11378="Unknown"),ISBLANK(J11378)),AND(NOT(O11378="Unknown"),ISBLANK(R11378))),"Missing Information", INDEX(Table15[Entire Service Line Classification], MATCH(SUMIFS(Table15[Unique ID],Table15[System-Owned Portion],E11378,Table15[If Material Anything Other than "Lead" in Column E,Was Material Ever Previously Lead?],G11378,Table15[Customer-Owned Portion],O11378),Table15[Unique ID],0),0)))</f>
        <v/>
      </c>
    </row>
    <row r="11379" spans="2:23" x14ac:dyDescent="0.25">
      <c r="B11379" s="145"/>
      <c r="C11379" s="31"/>
      <c r="D11379" s="31"/>
      <c r="E11379" s="43"/>
      <c r="F11379" s="42"/>
      <c r="G11379" s="83"/>
      <c r="H11379" s="31"/>
      <c r="I11379" s="31"/>
      <c r="J11379" s="83"/>
      <c r="K11379" s="31"/>
      <c r="L11379" s="31"/>
      <c r="M11379" s="168"/>
      <c r="N11379" s="147"/>
      <c r="O11379" s="105"/>
      <c r="P11379" s="42"/>
      <c r="Q11379" s="31"/>
      <c r="R11379" s="83"/>
      <c r="S11379" s="31"/>
      <c r="T11379" s="31"/>
      <c r="U11379" s="168"/>
      <c r="V11379" s="149"/>
      <c r="W11379" s="140" t="str" cm="1">
        <f t="array" ref="W11379">IF(SUM(LEN(B11379:V11379))=0,"",IF(OR(OR(ISBLANK(F11379),SUM(LEN(C11379),LEN(D11379))=0),AND(NOT(E11379="Unknown"),ISBLANK(J11379)),AND(NOT(O11379="Unknown"),ISBLANK(R11379))),"Missing Information", INDEX(Table15[Entire Service Line Classification], MATCH(SUMIFS(Table15[Unique ID],Table15[System-Owned Portion],E11379,Table15[If Material Anything Other than "Lead" in Column E,Was Material Ever Previously Lead?],G11379,Table15[Customer-Owned Portion],O11379),Table15[Unique ID],0),0)))</f>
        <v/>
      </c>
    </row>
    <row r="11380" spans="2:23" x14ac:dyDescent="0.25">
      <c r="B11380" s="145"/>
      <c r="C11380" s="31"/>
      <c r="D11380" s="31"/>
      <c r="E11380" s="43"/>
      <c r="F11380" s="42"/>
      <c r="G11380" s="83"/>
      <c r="H11380" s="31"/>
      <c r="I11380" s="31"/>
      <c r="J11380" s="83"/>
      <c r="K11380" s="31"/>
      <c r="L11380" s="31"/>
      <c r="M11380" s="168"/>
      <c r="N11380" s="147"/>
      <c r="O11380" s="105"/>
      <c r="P11380" s="42"/>
      <c r="Q11380" s="31"/>
      <c r="R11380" s="83"/>
      <c r="S11380" s="31"/>
      <c r="T11380" s="31"/>
      <c r="U11380" s="168"/>
      <c r="V11380" s="149"/>
      <c r="W11380" s="140" t="str" cm="1">
        <f t="array" ref="W11380">IF(SUM(LEN(B11380:V11380))=0,"",IF(OR(OR(ISBLANK(F11380),SUM(LEN(C11380),LEN(D11380))=0),AND(NOT(E11380="Unknown"),ISBLANK(J11380)),AND(NOT(O11380="Unknown"),ISBLANK(R11380))),"Missing Information", INDEX(Table15[Entire Service Line Classification], MATCH(SUMIFS(Table15[Unique ID],Table15[System-Owned Portion],E11380,Table15[If Material Anything Other than "Lead" in Column E,Was Material Ever Previously Lead?],G11380,Table15[Customer-Owned Portion],O11380),Table15[Unique ID],0),0)))</f>
        <v/>
      </c>
    </row>
    <row r="11381" spans="2:23" x14ac:dyDescent="0.25">
      <c r="B11381" s="145"/>
      <c r="C11381" s="31"/>
      <c r="D11381" s="31"/>
      <c r="E11381" s="43"/>
      <c r="F11381" s="42"/>
      <c r="G11381" s="83"/>
      <c r="H11381" s="31"/>
      <c r="I11381" s="31"/>
      <c r="J11381" s="83"/>
      <c r="K11381" s="31"/>
      <c r="L11381" s="31"/>
      <c r="M11381" s="168"/>
      <c r="N11381" s="147"/>
      <c r="O11381" s="105"/>
      <c r="P11381" s="42"/>
      <c r="Q11381" s="31"/>
      <c r="R11381" s="83"/>
      <c r="S11381" s="31"/>
      <c r="T11381" s="31"/>
      <c r="U11381" s="168"/>
      <c r="V11381" s="149"/>
      <c r="W11381" s="140" t="str" cm="1">
        <f t="array" ref="W11381">IF(SUM(LEN(B11381:V11381))=0,"",IF(OR(OR(ISBLANK(F11381),SUM(LEN(C11381),LEN(D11381))=0),AND(NOT(E11381="Unknown"),ISBLANK(J11381)),AND(NOT(O11381="Unknown"),ISBLANK(R11381))),"Missing Information", INDEX(Table15[Entire Service Line Classification], MATCH(SUMIFS(Table15[Unique ID],Table15[System-Owned Portion],E11381,Table15[If Material Anything Other than "Lead" in Column E,Was Material Ever Previously Lead?],G11381,Table15[Customer-Owned Portion],O11381),Table15[Unique ID],0),0)))</f>
        <v/>
      </c>
    </row>
    <row r="11382" spans="2:23" x14ac:dyDescent="0.25">
      <c r="B11382" s="145"/>
      <c r="C11382" s="31"/>
      <c r="D11382" s="31"/>
      <c r="E11382" s="43"/>
      <c r="F11382" s="42"/>
      <c r="G11382" s="83"/>
      <c r="H11382" s="31"/>
      <c r="I11382" s="31"/>
      <c r="J11382" s="83"/>
      <c r="K11382" s="31"/>
      <c r="L11382" s="31"/>
      <c r="M11382" s="168"/>
      <c r="N11382" s="147"/>
      <c r="O11382" s="105"/>
      <c r="P11382" s="42"/>
      <c r="Q11382" s="31"/>
      <c r="R11382" s="83"/>
      <c r="S11382" s="31"/>
      <c r="T11382" s="31"/>
      <c r="U11382" s="168"/>
      <c r="V11382" s="149"/>
      <c r="W11382" s="140" t="str" cm="1">
        <f t="array" ref="W11382">IF(SUM(LEN(B11382:V11382))=0,"",IF(OR(OR(ISBLANK(F11382),SUM(LEN(C11382),LEN(D11382))=0),AND(NOT(E11382="Unknown"),ISBLANK(J11382)),AND(NOT(O11382="Unknown"),ISBLANK(R11382))),"Missing Information", INDEX(Table15[Entire Service Line Classification], MATCH(SUMIFS(Table15[Unique ID],Table15[System-Owned Portion],E11382,Table15[If Material Anything Other than "Lead" in Column E,Was Material Ever Previously Lead?],G11382,Table15[Customer-Owned Portion],O11382),Table15[Unique ID],0),0)))</f>
        <v/>
      </c>
    </row>
    <row r="11383" spans="2:23" x14ac:dyDescent="0.25">
      <c r="B11383" s="145"/>
      <c r="C11383" s="31"/>
      <c r="D11383" s="31"/>
      <c r="E11383" s="43"/>
      <c r="F11383" s="42"/>
      <c r="G11383" s="83"/>
      <c r="H11383" s="31"/>
      <c r="I11383" s="31"/>
      <c r="J11383" s="83"/>
      <c r="K11383" s="31"/>
      <c r="L11383" s="31"/>
      <c r="M11383" s="168"/>
      <c r="N11383" s="147"/>
      <c r="O11383" s="105"/>
      <c r="P11383" s="42"/>
      <c r="Q11383" s="31"/>
      <c r="R11383" s="83"/>
      <c r="S11383" s="31"/>
      <c r="T11383" s="31"/>
      <c r="U11383" s="168"/>
      <c r="V11383" s="149"/>
      <c r="W11383" s="140" t="str" cm="1">
        <f t="array" ref="W11383">IF(SUM(LEN(B11383:V11383))=0,"",IF(OR(OR(ISBLANK(F11383),SUM(LEN(C11383),LEN(D11383))=0),AND(NOT(E11383="Unknown"),ISBLANK(J11383)),AND(NOT(O11383="Unknown"),ISBLANK(R11383))),"Missing Information", INDEX(Table15[Entire Service Line Classification], MATCH(SUMIFS(Table15[Unique ID],Table15[System-Owned Portion],E11383,Table15[If Material Anything Other than "Lead" in Column E,Was Material Ever Previously Lead?],G11383,Table15[Customer-Owned Portion],O11383),Table15[Unique ID],0),0)))</f>
        <v/>
      </c>
    </row>
    <row r="11384" spans="2:23" x14ac:dyDescent="0.25">
      <c r="B11384" s="145"/>
      <c r="C11384" s="31"/>
      <c r="D11384" s="31"/>
      <c r="E11384" s="43"/>
      <c r="F11384" s="42"/>
      <c r="G11384" s="83"/>
      <c r="H11384" s="31"/>
      <c r="I11384" s="31"/>
      <c r="J11384" s="83"/>
      <c r="K11384" s="31"/>
      <c r="L11384" s="31"/>
      <c r="M11384" s="168"/>
      <c r="N11384" s="147"/>
      <c r="O11384" s="105"/>
      <c r="P11384" s="42"/>
      <c r="Q11384" s="31"/>
      <c r="R11384" s="83"/>
      <c r="S11384" s="31"/>
      <c r="T11384" s="31"/>
      <c r="U11384" s="168"/>
      <c r="V11384" s="149"/>
      <c r="W11384" s="140" t="str" cm="1">
        <f t="array" ref="W11384">IF(SUM(LEN(B11384:V11384))=0,"",IF(OR(OR(ISBLANK(F11384),SUM(LEN(C11384),LEN(D11384))=0),AND(NOT(E11384="Unknown"),ISBLANK(J11384)),AND(NOT(O11384="Unknown"),ISBLANK(R11384))),"Missing Information", INDEX(Table15[Entire Service Line Classification], MATCH(SUMIFS(Table15[Unique ID],Table15[System-Owned Portion],E11384,Table15[If Material Anything Other than "Lead" in Column E,Was Material Ever Previously Lead?],G11384,Table15[Customer-Owned Portion],O11384),Table15[Unique ID],0),0)))</f>
        <v/>
      </c>
    </row>
    <row r="11385" spans="2:23" x14ac:dyDescent="0.25">
      <c r="B11385" s="145"/>
      <c r="C11385" s="31"/>
      <c r="D11385" s="31"/>
      <c r="E11385" s="43"/>
      <c r="F11385" s="42"/>
      <c r="G11385" s="83"/>
      <c r="H11385" s="31"/>
      <c r="I11385" s="31"/>
      <c r="J11385" s="83"/>
      <c r="K11385" s="31"/>
      <c r="L11385" s="31"/>
      <c r="M11385" s="168"/>
      <c r="N11385" s="147"/>
      <c r="O11385" s="105"/>
      <c r="P11385" s="42"/>
      <c r="Q11385" s="31"/>
      <c r="R11385" s="83"/>
      <c r="S11385" s="31"/>
      <c r="T11385" s="31"/>
      <c r="U11385" s="168"/>
      <c r="V11385" s="149"/>
      <c r="W11385" s="140" t="str" cm="1">
        <f t="array" ref="W11385">IF(SUM(LEN(B11385:V11385))=0,"",IF(OR(OR(ISBLANK(F11385),SUM(LEN(C11385),LEN(D11385))=0),AND(NOT(E11385="Unknown"),ISBLANK(J11385)),AND(NOT(O11385="Unknown"),ISBLANK(R11385))),"Missing Information", INDEX(Table15[Entire Service Line Classification], MATCH(SUMIFS(Table15[Unique ID],Table15[System-Owned Portion],E11385,Table15[If Material Anything Other than "Lead" in Column E,Was Material Ever Previously Lead?],G11385,Table15[Customer-Owned Portion],O11385),Table15[Unique ID],0),0)))</f>
        <v/>
      </c>
    </row>
    <row r="11386" spans="2:23" x14ac:dyDescent="0.25">
      <c r="B11386" s="145"/>
      <c r="C11386" s="31"/>
      <c r="D11386" s="31"/>
      <c r="E11386" s="43"/>
      <c r="F11386" s="42"/>
      <c r="G11386" s="83"/>
      <c r="H11386" s="31"/>
      <c r="I11386" s="31"/>
      <c r="J11386" s="83"/>
      <c r="K11386" s="31"/>
      <c r="L11386" s="31"/>
      <c r="M11386" s="168"/>
      <c r="N11386" s="147"/>
      <c r="O11386" s="105"/>
      <c r="P11386" s="42"/>
      <c r="Q11386" s="31"/>
      <c r="R11386" s="83"/>
      <c r="S11386" s="31"/>
      <c r="T11386" s="31"/>
      <c r="U11386" s="168"/>
      <c r="V11386" s="149"/>
      <c r="W11386" s="140" t="str" cm="1">
        <f t="array" ref="W11386">IF(SUM(LEN(B11386:V11386))=0,"",IF(OR(OR(ISBLANK(F11386),SUM(LEN(C11386),LEN(D11386))=0),AND(NOT(E11386="Unknown"),ISBLANK(J11386)),AND(NOT(O11386="Unknown"),ISBLANK(R11386))),"Missing Information", INDEX(Table15[Entire Service Line Classification], MATCH(SUMIFS(Table15[Unique ID],Table15[System-Owned Portion],E11386,Table15[If Material Anything Other than "Lead" in Column E,Was Material Ever Previously Lead?],G11386,Table15[Customer-Owned Portion],O11386),Table15[Unique ID],0),0)))</f>
        <v/>
      </c>
    </row>
    <row r="11387" spans="2:23" x14ac:dyDescent="0.25">
      <c r="B11387" s="145"/>
      <c r="C11387" s="31"/>
      <c r="D11387" s="31"/>
      <c r="E11387" s="43"/>
      <c r="F11387" s="42"/>
      <c r="G11387" s="83"/>
      <c r="H11387" s="31"/>
      <c r="I11387" s="31"/>
      <c r="J11387" s="83"/>
      <c r="K11387" s="31"/>
      <c r="L11387" s="31"/>
      <c r="M11387" s="168"/>
      <c r="N11387" s="147"/>
      <c r="O11387" s="105"/>
      <c r="P11387" s="42"/>
      <c r="Q11387" s="31"/>
      <c r="R11387" s="83"/>
      <c r="S11387" s="31"/>
      <c r="T11387" s="31"/>
      <c r="U11387" s="168"/>
      <c r="V11387" s="149"/>
      <c r="W11387" s="140" t="str" cm="1">
        <f t="array" ref="W11387">IF(SUM(LEN(B11387:V11387))=0,"",IF(OR(OR(ISBLANK(F11387),SUM(LEN(C11387),LEN(D11387))=0),AND(NOT(E11387="Unknown"),ISBLANK(J11387)),AND(NOT(O11387="Unknown"),ISBLANK(R11387))),"Missing Information", INDEX(Table15[Entire Service Line Classification], MATCH(SUMIFS(Table15[Unique ID],Table15[System-Owned Portion],E11387,Table15[If Material Anything Other than "Lead" in Column E,Was Material Ever Previously Lead?],G11387,Table15[Customer-Owned Portion],O11387),Table15[Unique ID],0),0)))</f>
        <v/>
      </c>
    </row>
    <row r="11388" spans="2:23" x14ac:dyDescent="0.25">
      <c r="B11388" s="145"/>
      <c r="C11388" s="31"/>
      <c r="D11388" s="31"/>
      <c r="E11388" s="43"/>
      <c r="F11388" s="42"/>
      <c r="G11388" s="83"/>
      <c r="H11388" s="31"/>
      <c r="I11388" s="31"/>
      <c r="J11388" s="83"/>
      <c r="K11388" s="31"/>
      <c r="L11388" s="31"/>
      <c r="M11388" s="168"/>
      <c r="N11388" s="147"/>
      <c r="O11388" s="105"/>
      <c r="P11388" s="42"/>
      <c r="Q11388" s="31"/>
      <c r="R11388" s="83"/>
      <c r="S11388" s="31"/>
      <c r="T11388" s="31"/>
      <c r="U11388" s="168"/>
      <c r="V11388" s="149"/>
      <c r="W11388" s="140" t="str" cm="1">
        <f t="array" ref="W11388">IF(SUM(LEN(B11388:V11388))=0,"",IF(OR(OR(ISBLANK(F11388),SUM(LEN(C11388),LEN(D11388))=0),AND(NOT(E11388="Unknown"),ISBLANK(J11388)),AND(NOT(O11388="Unknown"),ISBLANK(R11388))),"Missing Information", INDEX(Table15[Entire Service Line Classification], MATCH(SUMIFS(Table15[Unique ID],Table15[System-Owned Portion],E11388,Table15[If Material Anything Other than "Lead" in Column E,Was Material Ever Previously Lead?],G11388,Table15[Customer-Owned Portion],O11388),Table15[Unique ID],0),0)))</f>
        <v/>
      </c>
    </row>
    <row r="11389" spans="2:23" x14ac:dyDescent="0.25">
      <c r="B11389" s="145"/>
      <c r="C11389" s="31"/>
      <c r="D11389" s="31"/>
      <c r="E11389" s="43"/>
      <c r="F11389" s="42"/>
      <c r="G11389" s="83"/>
      <c r="H11389" s="31"/>
      <c r="I11389" s="31"/>
      <c r="J11389" s="83"/>
      <c r="K11389" s="31"/>
      <c r="L11389" s="31"/>
      <c r="M11389" s="168"/>
      <c r="N11389" s="147"/>
      <c r="O11389" s="105"/>
      <c r="P11389" s="42"/>
      <c r="Q11389" s="31"/>
      <c r="R11389" s="83"/>
      <c r="S11389" s="31"/>
      <c r="T11389" s="31"/>
      <c r="U11389" s="168"/>
      <c r="V11389" s="149"/>
      <c r="W11389" s="140" t="str" cm="1">
        <f t="array" ref="W11389">IF(SUM(LEN(B11389:V11389))=0,"",IF(OR(OR(ISBLANK(F11389),SUM(LEN(C11389),LEN(D11389))=0),AND(NOT(E11389="Unknown"),ISBLANK(J11389)),AND(NOT(O11389="Unknown"),ISBLANK(R11389))),"Missing Information", INDEX(Table15[Entire Service Line Classification], MATCH(SUMIFS(Table15[Unique ID],Table15[System-Owned Portion],E11389,Table15[If Material Anything Other than "Lead" in Column E,Was Material Ever Previously Lead?],G11389,Table15[Customer-Owned Portion],O11389),Table15[Unique ID],0),0)))</f>
        <v/>
      </c>
    </row>
    <row r="11390" spans="2:23" x14ac:dyDescent="0.25">
      <c r="B11390" s="145"/>
      <c r="C11390" s="31"/>
      <c r="D11390" s="31"/>
      <c r="E11390" s="43"/>
      <c r="F11390" s="42"/>
      <c r="G11390" s="83"/>
      <c r="H11390" s="31"/>
      <c r="I11390" s="31"/>
      <c r="J11390" s="83"/>
      <c r="K11390" s="31"/>
      <c r="L11390" s="31"/>
      <c r="M11390" s="168"/>
      <c r="N11390" s="147"/>
      <c r="O11390" s="105"/>
      <c r="P11390" s="42"/>
      <c r="Q11390" s="31"/>
      <c r="R11390" s="83"/>
      <c r="S11390" s="31"/>
      <c r="T11390" s="31"/>
      <c r="U11390" s="168"/>
      <c r="V11390" s="149"/>
      <c r="W11390" s="140" t="str" cm="1">
        <f t="array" ref="W11390">IF(SUM(LEN(B11390:V11390))=0,"",IF(OR(OR(ISBLANK(F11390),SUM(LEN(C11390),LEN(D11390))=0),AND(NOT(E11390="Unknown"),ISBLANK(J11390)),AND(NOT(O11390="Unknown"),ISBLANK(R11390))),"Missing Information", INDEX(Table15[Entire Service Line Classification], MATCH(SUMIFS(Table15[Unique ID],Table15[System-Owned Portion],E11390,Table15[If Material Anything Other than "Lead" in Column E,Was Material Ever Previously Lead?],G11390,Table15[Customer-Owned Portion],O11390),Table15[Unique ID],0),0)))</f>
        <v/>
      </c>
    </row>
    <row r="11391" spans="2:23" x14ac:dyDescent="0.25">
      <c r="B11391" s="145"/>
      <c r="C11391" s="31"/>
      <c r="D11391" s="31"/>
      <c r="E11391" s="43"/>
      <c r="F11391" s="42"/>
      <c r="G11391" s="83"/>
      <c r="H11391" s="31"/>
      <c r="I11391" s="31"/>
      <c r="J11391" s="83"/>
      <c r="K11391" s="31"/>
      <c r="L11391" s="31"/>
      <c r="M11391" s="168"/>
      <c r="N11391" s="147"/>
      <c r="O11391" s="105"/>
      <c r="P11391" s="42"/>
      <c r="Q11391" s="31"/>
      <c r="R11391" s="83"/>
      <c r="S11391" s="31"/>
      <c r="T11391" s="31"/>
      <c r="U11391" s="168"/>
      <c r="V11391" s="149"/>
      <c r="W11391" s="140" t="str" cm="1">
        <f t="array" ref="W11391">IF(SUM(LEN(B11391:V11391))=0,"",IF(OR(OR(ISBLANK(F11391),SUM(LEN(C11391),LEN(D11391))=0),AND(NOT(E11391="Unknown"),ISBLANK(J11391)),AND(NOT(O11391="Unknown"),ISBLANK(R11391))),"Missing Information", INDEX(Table15[Entire Service Line Classification], MATCH(SUMIFS(Table15[Unique ID],Table15[System-Owned Portion],E11391,Table15[If Material Anything Other than "Lead" in Column E,Was Material Ever Previously Lead?],G11391,Table15[Customer-Owned Portion],O11391),Table15[Unique ID],0),0)))</f>
        <v/>
      </c>
    </row>
    <row r="11392" spans="2:23" x14ac:dyDescent="0.25">
      <c r="B11392" s="145"/>
      <c r="C11392" s="31"/>
      <c r="D11392" s="31"/>
      <c r="E11392" s="43"/>
      <c r="F11392" s="42"/>
      <c r="G11392" s="83"/>
      <c r="H11392" s="31"/>
      <c r="I11392" s="31"/>
      <c r="J11392" s="83"/>
      <c r="K11392" s="31"/>
      <c r="L11392" s="31"/>
      <c r="M11392" s="168"/>
      <c r="N11392" s="147"/>
      <c r="O11392" s="105"/>
      <c r="P11392" s="42"/>
      <c r="Q11392" s="31"/>
      <c r="R11392" s="83"/>
      <c r="S11392" s="31"/>
      <c r="T11392" s="31"/>
      <c r="U11392" s="168"/>
      <c r="V11392" s="149"/>
      <c r="W11392" s="140" t="str" cm="1">
        <f t="array" ref="W11392">IF(SUM(LEN(B11392:V11392))=0,"",IF(OR(OR(ISBLANK(F11392),SUM(LEN(C11392),LEN(D11392))=0),AND(NOT(E11392="Unknown"),ISBLANK(J11392)),AND(NOT(O11392="Unknown"),ISBLANK(R11392))),"Missing Information", INDEX(Table15[Entire Service Line Classification], MATCH(SUMIFS(Table15[Unique ID],Table15[System-Owned Portion],E11392,Table15[If Material Anything Other than "Lead" in Column E,Was Material Ever Previously Lead?],G11392,Table15[Customer-Owned Portion],O11392),Table15[Unique ID],0),0)))</f>
        <v/>
      </c>
    </row>
    <row r="11393" spans="2:23" x14ac:dyDescent="0.25">
      <c r="B11393" s="145"/>
      <c r="C11393" s="31"/>
      <c r="D11393" s="31"/>
      <c r="E11393" s="43"/>
      <c r="F11393" s="42"/>
      <c r="G11393" s="83"/>
      <c r="H11393" s="31"/>
      <c r="I11393" s="31"/>
      <c r="J11393" s="83"/>
      <c r="K11393" s="31"/>
      <c r="L11393" s="31"/>
      <c r="M11393" s="168"/>
      <c r="N11393" s="147"/>
      <c r="O11393" s="105"/>
      <c r="P11393" s="42"/>
      <c r="Q11393" s="31"/>
      <c r="R11393" s="83"/>
      <c r="S11393" s="31"/>
      <c r="T11393" s="31"/>
      <c r="U11393" s="168"/>
      <c r="V11393" s="149"/>
      <c r="W11393" s="140" t="str" cm="1">
        <f t="array" ref="W11393">IF(SUM(LEN(B11393:V11393))=0,"",IF(OR(OR(ISBLANK(F11393),SUM(LEN(C11393),LEN(D11393))=0),AND(NOT(E11393="Unknown"),ISBLANK(J11393)),AND(NOT(O11393="Unknown"),ISBLANK(R11393))),"Missing Information", INDEX(Table15[Entire Service Line Classification], MATCH(SUMIFS(Table15[Unique ID],Table15[System-Owned Portion],E11393,Table15[If Material Anything Other than "Lead" in Column E,Was Material Ever Previously Lead?],G11393,Table15[Customer-Owned Portion],O11393),Table15[Unique ID],0),0)))</f>
        <v/>
      </c>
    </row>
    <row r="11394" spans="2:23" x14ac:dyDescent="0.25">
      <c r="B11394" s="145"/>
      <c r="C11394" s="31"/>
      <c r="D11394" s="31"/>
      <c r="E11394" s="43"/>
      <c r="F11394" s="42"/>
      <c r="G11394" s="83"/>
      <c r="H11394" s="31"/>
      <c r="I11394" s="31"/>
      <c r="J11394" s="83"/>
      <c r="K11394" s="31"/>
      <c r="L11394" s="31"/>
      <c r="M11394" s="168"/>
      <c r="N11394" s="147"/>
      <c r="O11394" s="105"/>
      <c r="P11394" s="42"/>
      <c r="Q11394" s="31"/>
      <c r="R11394" s="83"/>
      <c r="S11394" s="31"/>
      <c r="T11394" s="31"/>
      <c r="U11394" s="168"/>
      <c r="V11394" s="149"/>
      <c r="W11394" s="140" t="str" cm="1">
        <f t="array" ref="W11394">IF(SUM(LEN(B11394:V11394))=0,"",IF(OR(OR(ISBLANK(F11394),SUM(LEN(C11394),LEN(D11394))=0),AND(NOT(E11394="Unknown"),ISBLANK(J11394)),AND(NOT(O11394="Unknown"),ISBLANK(R11394))),"Missing Information", INDEX(Table15[Entire Service Line Classification], MATCH(SUMIFS(Table15[Unique ID],Table15[System-Owned Portion],E11394,Table15[If Material Anything Other than "Lead" in Column E,Was Material Ever Previously Lead?],G11394,Table15[Customer-Owned Portion],O11394),Table15[Unique ID],0),0)))</f>
        <v/>
      </c>
    </row>
    <row r="11395" spans="2:23" x14ac:dyDescent="0.25">
      <c r="B11395" s="145"/>
      <c r="C11395" s="31"/>
      <c r="D11395" s="31"/>
      <c r="E11395" s="43"/>
      <c r="F11395" s="42"/>
      <c r="G11395" s="83"/>
      <c r="H11395" s="31"/>
      <c r="I11395" s="31"/>
      <c r="J11395" s="83"/>
      <c r="K11395" s="31"/>
      <c r="L11395" s="31"/>
      <c r="M11395" s="168"/>
      <c r="N11395" s="147"/>
      <c r="O11395" s="105"/>
      <c r="P11395" s="42"/>
      <c r="Q11395" s="31"/>
      <c r="R11395" s="83"/>
      <c r="S11395" s="31"/>
      <c r="T11395" s="31"/>
      <c r="U11395" s="168"/>
      <c r="V11395" s="149"/>
      <c r="W11395" s="140" t="str" cm="1">
        <f t="array" ref="W11395">IF(SUM(LEN(B11395:V11395))=0,"",IF(OR(OR(ISBLANK(F11395),SUM(LEN(C11395),LEN(D11395))=0),AND(NOT(E11395="Unknown"),ISBLANK(J11395)),AND(NOT(O11395="Unknown"),ISBLANK(R11395))),"Missing Information", INDEX(Table15[Entire Service Line Classification], MATCH(SUMIFS(Table15[Unique ID],Table15[System-Owned Portion],E11395,Table15[If Material Anything Other than "Lead" in Column E,Was Material Ever Previously Lead?],G11395,Table15[Customer-Owned Portion],O11395),Table15[Unique ID],0),0)))</f>
        <v/>
      </c>
    </row>
    <row r="11396" spans="2:23" x14ac:dyDescent="0.25">
      <c r="B11396" s="145"/>
      <c r="C11396" s="31"/>
      <c r="D11396" s="31"/>
      <c r="E11396" s="43"/>
      <c r="F11396" s="42"/>
      <c r="G11396" s="83"/>
      <c r="H11396" s="31"/>
      <c r="I11396" s="31"/>
      <c r="J11396" s="83"/>
      <c r="K11396" s="31"/>
      <c r="L11396" s="31"/>
      <c r="M11396" s="168"/>
      <c r="N11396" s="147"/>
      <c r="O11396" s="105"/>
      <c r="P11396" s="42"/>
      <c r="Q11396" s="31"/>
      <c r="R11396" s="83"/>
      <c r="S11396" s="31"/>
      <c r="T11396" s="31"/>
      <c r="U11396" s="168"/>
      <c r="V11396" s="149"/>
      <c r="W11396" s="140" t="str" cm="1">
        <f t="array" ref="W11396">IF(SUM(LEN(B11396:V11396))=0,"",IF(OR(OR(ISBLANK(F11396),SUM(LEN(C11396),LEN(D11396))=0),AND(NOT(E11396="Unknown"),ISBLANK(J11396)),AND(NOT(O11396="Unknown"),ISBLANK(R11396))),"Missing Information", INDEX(Table15[Entire Service Line Classification], MATCH(SUMIFS(Table15[Unique ID],Table15[System-Owned Portion],E11396,Table15[If Material Anything Other than "Lead" in Column E,Was Material Ever Previously Lead?],G11396,Table15[Customer-Owned Portion],O11396),Table15[Unique ID],0),0)))</f>
        <v/>
      </c>
    </row>
    <row r="11397" spans="2:23" x14ac:dyDescent="0.25">
      <c r="B11397" s="145"/>
      <c r="C11397" s="31"/>
      <c r="D11397" s="31"/>
      <c r="E11397" s="43"/>
      <c r="F11397" s="42"/>
      <c r="G11397" s="83"/>
      <c r="H11397" s="31"/>
      <c r="I11397" s="31"/>
      <c r="J11397" s="83"/>
      <c r="K11397" s="31"/>
      <c r="L11397" s="31"/>
      <c r="M11397" s="168"/>
      <c r="N11397" s="147"/>
      <c r="O11397" s="105"/>
      <c r="P11397" s="42"/>
      <c r="Q11397" s="31"/>
      <c r="R11397" s="83"/>
      <c r="S11397" s="31"/>
      <c r="T11397" s="31"/>
      <c r="U11397" s="168"/>
      <c r="V11397" s="149"/>
      <c r="W11397" s="140" t="str" cm="1">
        <f t="array" ref="W11397">IF(SUM(LEN(B11397:V11397))=0,"",IF(OR(OR(ISBLANK(F11397),SUM(LEN(C11397),LEN(D11397))=0),AND(NOT(E11397="Unknown"),ISBLANK(J11397)),AND(NOT(O11397="Unknown"),ISBLANK(R11397))),"Missing Information", INDEX(Table15[Entire Service Line Classification], MATCH(SUMIFS(Table15[Unique ID],Table15[System-Owned Portion],E11397,Table15[If Material Anything Other than "Lead" in Column E,Was Material Ever Previously Lead?],G11397,Table15[Customer-Owned Portion],O11397),Table15[Unique ID],0),0)))</f>
        <v/>
      </c>
    </row>
    <row r="11398" spans="2:23" x14ac:dyDescent="0.25">
      <c r="B11398" s="145"/>
      <c r="C11398" s="31"/>
      <c r="D11398" s="31"/>
      <c r="E11398" s="43"/>
      <c r="F11398" s="42"/>
      <c r="G11398" s="83"/>
      <c r="H11398" s="31"/>
      <c r="I11398" s="31"/>
      <c r="J11398" s="83"/>
      <c r="K11398" s="31"/>
      <c r="L11398" s="31"/>
      <c r="M11398" s="168"/>
      <c r="N11398" s="147"/>
      <c r="O11398" s="105"/>
      <c r="P11398" s="42"/>
      <c r="Q11398" s="31"/>
      <c r="R11398" s="83"/>
      <c r="S11398" s="31"/>
      <c r="T11398" s="31"/>
      <c r="U11398" s="168"/>
      <c r="V11398" s="149"/>
      <c r="W11398" s="140" t="str" cm="1">
        <f t="array" ref="W11398">IF(SUM(LEN(B11398:V11398))=0,"",IF(OR(OR(ISBLANK(F11398),SUM(LEN(C11398),LEN(D11398))=0),AND(NOT(E11398="Unknown"),ISBLANK(J11398)),AND(NOT(O11398="Unknown"),ISBLANK(R11398))),"Missing Information", INDEX(Table15[Entire Service Line Classification], MATCH(SUMIFS(Table15[Unique ID],Table15[System-Owned Portion],E11398,Table15[If Material Anything Other than "Lead" in Column E,Was Material Ever Previously Lead?],G11398,Table15[Customer-Owned Portion],O11398),Table15[Unique ID],0),0)))</f>
        <v/>
      </c>
    </row>
    <row r="11399" spans="2:23" x14ac:dyDescent="0.25">
      <c r="B11399" s="145"/>
      <c r="C11399" s="31"/>
      <c r="D11399" s="31"/>
      <c r="E11399" s="43"/>
      <c r="F11399" s="42"/>
      <c r="G11399" s="83"/>
      <c r="H11399" s="31"/>
      <c r="I11399" s="31"/>
      <c r="J11399" s="83"/>
      <c r="K11399" s="31"/>
      <c r="L11399" s="31"/>
      <c r="M11399" s="168"/>
      <c r="N11399" s="147"/>
      <c r="O11399" s="105"/>
      <c r="P11399" s="42"/>
      <c r="Q11399" s="31"/>
      <c r="R11399" s="83"/>
      <c r="S11399" s="31"/>
      <c r="T11399" s="31"/>
      <c r="U11399" s="168"/>
      <c r="V11399" s="149"/>
      <c r="W11399" s="140" t="str" cm="1">
        <f t="array" ref="W11399">IF(SUM(LEN(B11399:V11399))=0,"",IF(OR(OR(ISBLANK(F11399),SUM(LEN(C11399),LEN(D11399))=0),AND(NOT(E11399="Unknown"),ISBLANK(J11399)),AND(NOT(O11399="Unknown"),ISBLANK(R11399))),"Missing Information", INDEX(Table15[Entire Service Line Classification], MATCH(SUMIFS(Table15[Unique ID],Table15[System-Owned Portion],E11399,Table15[If Material Anything Other than "Lead" in Column E,Was Material Ever Previously Lead?],G11399,Table15[Customer-Owned Portion],O11399),Table15[Unique ID],0),0)))</f>
        <v/>
      </c>
    </row>
    <row r="11400" spans="2:23" x14ac:dyDescent="0.25">
      <c r="B11400" s="145"/>
      <c r="C11400" s="31"/>
      <c r="D11400" s="31"/>
      <c r="E11400" s="43"/>
      <c r="F11400" s="42"/>
      <c r="G11400" s="83"/>
      <c r="H11400" s="31"/>
      <c r="I11400" s="31"/>
      <c r="J11400" s="83"/>
      <c r="K11400" s="31"/>
      <c r="L11400" s="31"/>
      <c r="M11400" s="168"/>
      <c r="N11400" s="147"/>
      <c r="O11400" s="105"/>
      <c r="P11400" s="42"/>
      <c r="Q11400" s="31"/>
      <c r="R11400" s="83"/>
      <c r="S11400" s="31"/>
      <c r="T11400" s="31"/>
      <c r="U11400" s="168"/>
      <c r="V11400" s="149"/>
      <c r="W11400" s="140" t="str" cm="1">
        <f t="array" ref="W11400">IF(SUM(LEN(B11400:V11400))=0,"",IF(OR(OR(ISBLANK(F11400),SUM(LEN(C11400),LEN(D11400))=0),AND(NOT(E11400="Unknown"),ISBLANK(J11400)),AND(NOT(O11400="Unknown"),ISBLANK(R11400))),"Missing Information", INDEX(Table15[Entire Service Line Classification], MATCH(SUMIFS(Table15[Unique ID],Table15[System-Owned Portion],E11400,Table15[If Material Anything Other than "Lead" in Column E,Was Material Ever Previously Lead?],G11400,Table15[Customer-Owned Portion],O11400),Table15[Unique ID],0),0)))</f>
        <v/>
      </c>
    </row>
    <row r="11401" spans="2:23" x14ac:dyDescent="0.25">
      <c r="B11401" s="145"/>
      <c r="C11401" s="31"/>
      <c r="D11401" s="31"/>
      <c r="E11401" s="43"/>
      <c r="F11401" s="42"/>
      <c r="G11401" s="83"/>
      <c r="H11401" s="31"/>
      <c r="I11401" s="31"/>
      <c r="J11401" s="83"/>
      <c r="K11401" s="31"/>
      <c r="L11401" s="31"/>
      <c r="M11401" s="168"/>
      <c r="N11401" s="147"/>
      <c r="O11401" s="105"/>
      <c r="P11401" s="42"/>
      <c r="Q11401" s="31"/>
      <c r="R11401" s="83"/>
      <c r="S11401" s="31"/>
      <c r="T11401" s="31"/>
      <c r="U11401" s="168"/>
      <c r="V11401" s="149"/>
      <c r="W11401" s="140" t="str" cm="1">
        <f t="array" ref="W11401">IF(SUM(LEN(B11401:V11401))=0,"",IF(OR(OR(ISBLANK(F11401),SUM(LEN(C11401),LEN(D11401))=0),AND(NOT(E11401="Unknown"),ISBLANK(J11401)),AND(NOT(O11401="Unknown"),ISBLANK(R11401))),"Missing Information", INDEX(Table15[Entire Service Line Classification], MATCH(SUMIFS(Table15[Unique ID],Table15[System-Owned Portion],E11401,Table15[If Material Anything Other than "Lead" in Column E,Was Material Ever Previously Lead?],G11401,Table15[Customer-Owned Portion],O11401),Table15[Unique ID],0),0)))</f>
        <v/>
      </c>
    </row>
    <row r="11402" spans="2:23" x14ac:dyDescent="0.25">
      <c r="B11402" s="145"/>
      <c r="C11402" s="31"/>
      <c r="D11402" s="31"/>
      <c r="E11402" s="43"/>
      <c r="F11402" s="42"/>
      <c r="G11402" s="83"/>
      <c r="H11402" s="31"/>
      <c r="I11402" s="31"/>
      <c r="J11402" s="83"/>
      <c r="K11402" s="31"/>
      <c r="L11402" s="31"/>
      <c r="M11402" s="168"/>
      <c r="N11402" s="147"/>
      <c r="O11402" s="105"/>
      <c r="P11402" s="42"/>
      <c r="Q11402" s="31"/>
      <c r="R11402" s="83"/>
      <c r="S11402" s="31"/>
      <c r="T11402" s="31"/>
      <c r="U11402" s="168"/>
      <c r="V11402" s="149"/>
      <c r="W11402" s="140" t="str" cm="1">
        <f t="array" ref="W11402">IF(SUM(LEN(B11402:V11402))=0,"",IF(OR(OR(ISBLANK(F11402),SUM(LEN(C11402),LEN(D11402))=0),AND(NOT(E11402="Unknown"),ISBLANK(J11402)),AND(NOT(O11402="Unknown"),ISBLANK(R11402))),"Missing Information", INDEX(Table15[Entire Service Line Classification], MATCH(SUMIFS(Table15[Unique ID],Table15[System-Owned Portion],E11402,Table15[If Material Anything Other than "Lead" in Column E,Was Material Ever Previously Lead?],G11402,Table15[Customer-Owned Portion],O11402),Table15[Unique ID],0),0)))</f>
        <v/>
      </c>
    </row>
    <row r="11403" spans="2:23" x14ac:dyDescent="0.25">
      <c r="B11403" s="145"/>
      <c r="C11403" s="31"/>
      <c r="D11403" s="31"/>
      <c r="E11403" s="43"/>
      <c r="F11403" s="42"/>
      <c r="G11403" s="83"/>
      <c r="H11403" s="31"/>
      <c r="I11403" s="31"/>
      <c r="J11403" s="83"/>
      <c r="K11403" s="31"/>
      <c r="L11403" s="31"/>
      <c r="M11403" s="168"/>
      <c r="N11403" s="147"/>
      <c r="O11403" s="105"/>
      <c r="P11403" s="42"/>
      <c r="Q11403" s="31"/>
      <c r="R11403" s="83"/>
      <c r="S11403" s="31"/>
      <c r="T11403" s="31"/>
      <c r="U11403" s="168"/>
      <c r="V11403" s="149"/>
      <c r="W11403" s="140" t="str" cm="1">
        <f t="array" ref="W11403">IF(SUM(LEN(B11403:V11403))=0,"",IF(OR(OR(ISBLANK(F11403),SUM(LEN(C11403),LEN(D11403))=0),AND(NOT(E11403="Unknown"),ISBLANK(J11403)),AND(NOT(O11403="Unknown"),ISBLANK(R11403))),"Missing Information", INDEX(Table15[Entire Service Line Classification], MATCH(SUMIFS(Table15[Unique ID],Table15[System-Owned Portion],E11403,Table15[If Material Anything Other than "Lead" in Column E,Was Material Ever Previously Lead?],G11403,Table15[Customer-Owned Portion],O11403),Table15[Unique ID],0),0)))</f>
        <v/>
      </c>
    </row>
    <row r="11404" spans="2:23" x14ac:dyDescent="0.25">
      <c r="B11404" s="145"/>
      <c r="C11404" s="31"/>
      <c r="D11404" s="31"/>
      <c r="E11404" s="43"/>
      <c r="F11404" s="42"/>
      <c r="G11404" s="83"/>
      <c r="H11404" s="31"/>
      <c r="I11404" s="31"/>
      <c r="J11404" s="83"/>
      <c r="K11404" s="31"/>
      <c r="L11404" s="31"/>
      <c r="M11404" s="168"/>
      <c r="N11404" s="147"/>
      <c r="O11404" s="105"/>
      <c r="P11404" s="42"/>
      <c r="Q11404" s="31"/>
      <c r="R11404" s="83"/>
      <c r="S11404" s="31"/>
      <c r="T11404" s="31"/>
      <c r="U11404" s="168"/>
      <c r="V11404" s="149"/>
      <c r="W11404" s="140" t="str" cm="1">
        <f t="array" ref="W11404">IF(SUM(LEN(B11404:V11404))=0,"",IF(OR(OR(ISBLANK(F11404),SUM(LEN(C11404),LEN(D11404))=0),AND(NOT(E11404="Unknown"),ISBLANK(J11404)),AND(NOT(O11404="Unknown"),ISBLANK(R11404))),"Missing Information", INDEX(Table15[Entire Service Line Classification], MATCH(SUMIFS(Table15[Unique ID],Table15[System-Owned Portion],E11404,Table15[If Material Anything Other than "Lead" in Column E,Was Material Ever Previously Lead?],G11404,Table15[Customer-Owned Portion],O11404),Table15[Unique ID],0),0)))</f>
        <v/>
      </c>
    </row>
    <row r="11405" spans="2:23" x14ac:dyDescent="0.25">
      <c r="B11405" s="145"/>
      <c r="C11405" s="31"/>
      <c r="D11405" s="31"/>
      <c r="E11405" s="43"/>
      <c r="F11405" s="42"/>
      <c r="G11405" s="83"/>
      <c r="H11405" s="31"/>
      <c r="I11405" s="31"/>
      <c r="J11405" s="83"/>
      <c r="K11405" s="31"/>
      <c r="L11405" s="31"/>
      <c r="M11405" s="168"/>
      <c r="N11405" s="147"/>
      <c r="O11405" s="105"/>
      <c r="P11405" s="42"/>
      <c r="Q11405" s="31"/>
      <c r="R11405" s="83"/>
      <c r="S11405" s="31"/>
      <c r="T11405" s="31"/>
      <c r="U11405" s="168"/>
      <c r="V11405" s="149"/>
      <c r="W11405" s="140" t="str" cm="1">
        <f t="array" ref="W11405">IF(SUM(LEN(B11405:V11405))=0,"",IF(OR(OR(ISBLANK(F11405),SUM(LEN(C11405),LEN(D11405))=0),AND(NOT(E11405="Unknown"),ISBLANK(J11405)),AND(NOT(O11405="Unknown"),ISBLANK(R11405))),"Missing Information", INDEX(Table15[Entire Service Line Classification], MATCH(SUMIFS(Table15[Unique ID],Table15[System-Owned Portion],E11405,Table15[If Material Anything Other than "Lead" in Column E,Was Material Ever Previously Lead?],G11405,Table15[Customer-Owned Portion],O11405),Table15[Unique ID],0),0)))</f>
        <v/>
      </c>
    </row>
    <row r="11406" spans="2:23" x14ac:dyDescent="0.25">
      <c r="B11406" s="145"/>
      <c r="C11406" s="31"/>
      <c r="D11406" s="31"/>
      <c r="E11406" s="43"/>
      <c r="F11406" s="42"/>
      <c r="G11406" s="83"/>
      <c r="H11406" s="31"/>
      <c r="I11406" s="31"/>
      <c r="J11406" s="83"/>
      <c r="K11406" s="31"/>
      <c r="L11406" s="31"/>
      <c r="M11406" s="168"/>
      <c r="N11406" s="147"/>
      <c r="O11406" s="105"/>
      <c r="P11406" s="42"/>
      <c r="Q11406" s="31"/>
      <c r="R11406" s="83"/>
      <c r="S11406" s="31"/>
      <c r="T11406" s="31"/>
      <c r="U11406" s="168"/>
      <c r="V11406" s="149"/>
      <c r="W11406" s="140" t="str" cm="1">
        <f t="array" ref="W11406">IF(SUM(LEN(B11406:V11406))=0,"",IF(OR(OR(ISBLANK(F11406),SUM(LEN(C11406),LEN(D11406))=0),AND(NOT(E11406="Unknown"),ISBLANK(J11406)),AND(NOT(O11406="Unknown"),ISBLANK(R11406))),"Missing Information", INDEX(Table15[Entire Service Line Classification], MATCH(SUMIFS(Table15[Unique ID],Table15[System-Owned Portion],E11406,Table15[If Material Anything Other than "Lead" in Column E,Was Material Ever Previously Lead?],G11406,Table15[Customer-Owned Portion],O11406),Table15[Unique ID],0),0)))</f>
        <v/>
      </c>
    </row>
    <row r="11407" spans="2:23" x14ac:dyDescent="0.25">
      <c r="B11407" s="145"/>
      <c r="C11407" s="31"/>
      <c r="D11407" s="31"/>
      <c r="E11407" s="43"/>
      <c r="F11407" s="42"/>
      <c r="G11407" s="83"/>
      <c r="H11407" s="31"/>
      <c r="I11407" s="31"/>
      <c r="J11407" s="83"/>
      <c r="K11407" s="31"/>
      <c r="L11407" s="31"/>
      <c r="M11407" s="168"/>
      <c r="N11407" s="147"/>
      <c r="O11407" s="105"/>
      <c r="P11407" s="42"/>
      <c r="Q11407" s="31"/>
      <c r="R11407" s="83"/>
      <c r="S11407" s="31"/>
      <c r="T11407" s="31"/>
      <c r="U11407" s="168"/>
      <c r="V11407" s="149"/>
      <c r="W11407" s="140" t="str" cm="1">
        <f t="array" ref="W11407">IF(SUM(LEN(B11407:V11407))=0,"",IF(OR(OR(ISBLANK(F11407),SUM(LEN(C11407),LEN(D11407))=0),AND(NOT(E11407="Unknown"),ISBLANK(J11407)),AND(NOT(O11407="Unknown"),ISBLANK(R11407))),"Missing Information", INDEX(Table15[Entire Service Line Classification], MATCH(SUMIFS(Table15[Unique ID],Table15[System-Owned Portion],E11407,Table15[If Material Anything Other than "Lead" in Column E,Was Material Ever Previously Lead?],G11407,Table15[Customer-Owned Portion],O11407),Table15[Unique ID],0),0)))</f>
        <v/>
      </c>
    </row>
    <row r="11408" spans="2:23" x14ac:dyDescent="0.25">
      <c r="B11408" s="145"/>
      <c r="C11408" s="31"/>
      <c r="D11408" s="31"/>
      <c r="E11408" s="43"/>
      <c r="F11408" s="42"/>
      <c r="G11408" s="83"/>
      <c r="H11408" s="31"/>
      <c r="I11408" s="31"/>
      <c r="J11408" s="83"/>
      <c r="K11408" s="31"/>
      <c r="L11408" s="31"/>
      <c r="M11408" s="168"/>
      <c r="N11408" s="147"/>
      <c r="O11408" s="105"/>
      <c r="P11408" s="42"/>
      <c r="Q11408" s="31"/>
      <c r="R11408" s="83"/>
      <c r="S11408" s="31"/>
      <c r="T11408" s="31"/>
      <c r="U11408" s="168"/>
      <c r="V11408" s="149"/>
      <c r="W11408" s="140" t="str" cm="1">
        <f t="array" ref="W11408">IF(SUM(LEN(B11408:V11408))=0,"",IF(OR(OR(ISBLANK(F11408),SUM(LEN(C11408),LEN(D11408))=0),AND(NOT(E11408="Unknown"),ISBLANK(J11408)),AND(NOT(O11408="Unknown"),ISBLANK(R11408))),"Missing Information", INDEX(Table15[Entire Service Line Classification], MATCH(SUMIFS(Table15[Unique ID],Table15[System-Owned Portion],E11408,Table15[If Material Anything Other than "Lead" in Column E,Was Material Ever Previously Lead?],G11408,Table15[Customer-Owned Portion],O11408),Table15[Unique ID],0),0)))</f>
        <v/>
      </c>
    </row>
    <row r="11409" spans="2:23" x14ac:dyDescent="0.25">
      <c r="B11409" s="145"/>
      <c r="C11409" s="31"/>
      <c r="D11409" s="31"/>
      <c r="E11409" s="43"/>
      <c r="F11409" s="42"/>
      <c r="G11409" s="83"/>
      <c r="H11409" s="31"/>
      <c r="I11409" s="31"/>
      <c r="J11409" s="83"/>
      <c r="K11409" s="31"/>
      <c r="L11409" s="31"/>
      <c r="M11409" s="168"/>
      <c r="N11409" s="147"/>
      <c r="O11409" s="105"/>
      <c r="P11409" s="42"/>
      <c r="Q11409" s="31"/>
      <c r="R11409" s="83"/>
      <c r="S11409" s="31"/>
      <c r="T11409" s="31"/>
      <c r="U11409" s="168"/>
      <c r="V11409" s="149"/>
      <c r="W11409" s="140" t="str" cm="1">
        <f t="array" ref="W11409">IF(SUM(LEN(B11409:V11409))=0,"",IF(OR(OR(ISBLANK(F11409),SUM(LEN(C11409),LEN(D11409))=0),AND(NOT(E11409="Unknown"),ISBLANK(J11409)),AND(NOT(O11409="Unknown"),ISBLANK(R11409))),"Missing Information", INDEX(Table15[Entire Service Line Classification], MATCH(SUMIFS(Table15[Unique ID],Table15[System-Owned Portion],E11409,Table15[If Material Anything Other than "Lead" in Column E,Was Material Ever Previously Lead?],G11409,Table15[Customer-Owned Portion],O11409),Table15[Unique ID],0),0)))</f>
        <v/>
      </c>
    </row>
    <row r="11410" spans="2:23" x14ac:dyDescent="0.25">
      <c r="B11410" s="145"/>
      <c r="C11410" s="31"/>
      <c r="D11410" s="31"/>
      <c r="E11410" s="43"/>
      <c r="F11410" s="42"/>
      <c r="G11410" s="83"/>
      <c r="H11410" s="31"/>
      <c r="I11410" s="31"/>
      <c r="J11410" s="83"/>
      <c r="K11410" s="31"/>
      <c r="L11410" s="31"/>
      <c r="M11410" s="168"/>
      <c r="N11410" s="147"/>
      <c r="O11410" s="105"/>
      <c r="P11410" s="42"/>
      <c r="Q11410" s="31"/>
      <c r="R11410" s="83"/>
      <c r="S11410" s="31"/>
      <c r="T11410" s="31"/>
      <c r="U11410" s="168"/>
      <c r="V11410" s="149"/>
      <c r="W11410" s="140" t="str" cm="1">
        <f t="array" ref="W11410">IF(SUM(LEN(B11410:V11410))=0,"",IF(OR(OR(ISBLANK(F11410),SUM(LEN(C11410),LEN(D11410))=0),AND(NOT(E11410="Unknown"),ISBLANK(J11410)),AND(NOT(O11410="Unknown"),ISBLANK(R11410))),"Missing Information", INDEX(Table15[Entire Service Line Classification], MATCH(SUMIFS(Table15[Unique ID],Table15[System-Owned Portion],E11410,Table15[If Material Anything Other than "Lead" in Column E,Was Material Ever Previously Lead?],G11410,Table15[Customer-Owned Portion],O11410),Table15[Unique ID],0),0)))</f>
        <v/>
      </c>
    </row>
    <row r="11411" spans="2:23" x14ac:dyDescent="0.25">
      <c r="B11411" s="145"/>
      <c r="C11411" s="31"/>
      <c r="D11411" s="31"/>
      <c r="E11411" s="43"/>
      <c r="F11411" s="42"/>
      <c r="G11411" s="83"/>
      <c r="H11411" s="31"/>
      <c r="I11411" s="31"/>
      <c r="J11411" s="83"/>
      <c r="K11411" s="31"/>
      <c r="L11411" s="31"/>
      <c r="M11411" s="168"/>
      <c r="N11411" s="147"/>
      <c r="O11411" s="105"/>
      <c r="P11411" s="42"/>
      <c r="Q11411" s="31"/>
      <c r="R11411" s="83"/>
      <c r="S11411" s="31"/>
      <c r="T11411" s="31"/>
      <c r="U11411" s="168"/>
      <c r="V11411" s="149"/>
      <c r="W11411" s="140" t="str" cm="1">
        <f t="array" ref="W11411">IF(SUM(LEN(B11411:V11411))=0,"",IF(OR(OR(ISBLANK(F11411),SUM(LEN(C11411),LEN(D11411))=0),AND(NOT(E11411="Unknown"),ISBLANK(J11411)),AND(NOT(O11411="Unknown"),ISBLANK(R11411))),"Missing Information", INDEX(Table15[Entire Service Line Classification], MATCH(SUMIFS(Table15[Unique ID],Table15[System-Owned Portion],E11411,Table15[If Material Anything Other than "Lead" in Column E,Was Material Ever Previously Lead?],G11411,Table15[Customer-Owned Portion],O11411),Table15[Unique ID],0),0)))</f>
        <v/>
      </c>
    </row>
    <row r="11412" spans="2:23" x14ac:dyDescent="0.25">
      <c r="B11412" s="145"/>
      <c r="C11412" s="31"/>
      <c r="D11412" s="31"/>
      <c r="E11412" s="43"/>
      <c r="F11412" s="42"/>
      <c r="G11412" s="83"/>
      <c r="H11412" s="31"/>
      <c r="I11412" s="31"/>
      <c r="J11412" s="83"/>
      <c r="K11412" s="31"/>
      <c r="L11412" s="31"/>
      <c r="M11412" s="168"/>
      <c r="N11412" s="147"/>
      <c r="O11412" s="105"/>
      <c r="P11412" s="42"/>
      <c r="Q11412" s="31"/>
      <c r="R11412" s="83"/>
      <c r="S11412" s="31"/>
      <c r="T11412" s="31"/>
      <c r="U11412" s="168"/>
      <c r="V11412" s="149"/>
      <c r="W11412" s="140" t="str" cm="1">
        <f t="array" ref="W11412">IF(SUM(LEN(B11412:V11412))=0,"",IF(OR(OR(ISBLANK(F11412),SUM(LEN(C11412),LEN(D11412))=0),AND(NOT(E11412="Unknown"),ISBLANK(J11412)),AND(NOT(O11412="Unknown"),ISBLANK(R11412))),"Missing Information", INDEX(Table15[Entire Service Line Classification], MATCH(SUMIFS(Table15[Unique ID],Table15[System-Owned Portion],E11412,Table15[If Material Anything Other than "Lead" in Column E,Was Material Ever Previously Lead?],G11412,Table15[Customer-Owned Portion],O11412),Table15[Unique ID],0),0)))</f>
        <v/>
      </c>
    </row>
    <row r="11413" spans="2:23" x14ac:dyDescent="0.25">
      <c r="B11413" s="145"/>
      <c r="C11413" s="31"/>
      <c r="D11413" s="31"/>
      <c r="E11413" s="43"/>
      <c r="F11413" s="42"/>
      <c r="G11413" s="83"/>
      <c r="H11413" s="31"/>
      <c r="I11413" s="31"/>
      <c r="J11413" s="83"/>
      <c r="K11413" s="31"/>
      <c r="L11413" s="31"/>
      <c r="M11413" s="168"/>
      <c r="N11413" s="147"/>
      <c r="O11413" s="105"/>
      <c r="P11413" s="42"/>
      <c r="Q11413" s="31"/>
      <c r="R11413" s="83"/>
      <c r="S11413" s="31"/>
      <c r="T11413" s="31"/>
      <c r="U11413" s="168"/>
      <c r="V11413" s="149"/>
      <c r="W11413" s="140" t="str" cm="1">
        <f t="array" ref="W11413">IF(SUM(LEN(B11413:V11413))=0,"",IF(OR(OR(ISBLANK(F11413),SUM(LEN(C11413),LEN(D11413))=0),AND(NOT(E11413="Unknown"),ISBLANK(J11413)),AND(NOT(O11413="Unknown"),ISBLANK(R11413))),"Missing Information", INDEX(Table15[Entire Service Line Classification], MATCH(SUMIFS(Table15[Unique ID],Table15[System-Owned Portion],E11413,Table15[If Material Anything Other than "Lead" in Column E,Was Material Ever Previously Lead?],G11413,Table15[Customer-Owned Portion],O11413),Table15[Unique ID],0),0)))</f>
        <v/>
      </c>
    </row>
    <row r="11414" spans="2:23" x14ac:dyDescent="0.25">
      <c r="B11414" s="145"/>
      <c r="C11414" s="31"/>
      <c r="D11414" s="31"/>
      <c r="E11414" s="43"/>
      <c r="F11414" s="42"/>
      <c r="G11414" s="83"/>
      <c r="H11414" s="31"/>
      <c r="I11414" s="31"/>
      <c r="J11414" s="83"/>
      <c r="K11414" s="31"/>
      <c r="L11414" s="31"/>
      <c r="M11414" s="168"/>
      <c r="N11414" s="147"/>
      <c r="O11414" s="105"/>
      <c r="P11414" s="42"/>
      <c r="Q11414" s="31"/>
      <c r="R11414" s="83"/>
      <c r="S11414" s="31"/>
      <c r="T11414" s="31"/>
      <c r="U11414" s="168"/>
      <c r="V11414" s="149"/>
      <c r="W11414" s="140" t="str" cm="1">
        <f t="array" ref="W11414">IF(SUM(LEN(B11414:V11414))=0,"",IF(OR(OR(ISBLANK(F11414),SUM(LEN(C11414),LEN(D11414))=0),AND(NOT(E11414="Unknown"),ISBLANK(J11414)),AND(NOT(O11414="Unknown"),ISBLANK(R11414))),"Missing Information", INDEX(Table15[Entire Service Line Classification], MATCH(SUMIFS(Table15[Unique ID],Table15[System-Owned Portion],E11414,Table15[If Material Anything Other than "Lead" in Column E,Was Material Ever Previously Lead?],G11414,Table15[Customer-Owned Portion],O11414),Table15[Unique ID],0),0)))</f>
        <v/>
      </c>
    </row>
    <row r="11415" spans="2:23" x14ac:dyDescent="0.25">
      <c r="B11415" s="145"/>
      <c r="C11415" s="31"/>
      <c r="D11415" s="31"/>
      <c r="E11415" s="43"/>
      <c r="F11415" s="42"/>
      <c r="G11415" s="83"/>
      <c r="H11415" s="31"/>
      <c r="I11415" s="31"/>
      <c r="J11415" s="83"/>
      <c r="K11415" s="31"/>
      <c r="L11415" s="31"/>
      <c r="M11415" s="168"/>
      <c r="N11415" s="147"/>
      <c r="O11415" s="105"/>
      <c r="P11415" s="42"/>
      <c r="Q11415" s="31"/>
      <c r="R11415" s="83"/>
      <c r="S11415" s="31"/>
      <c r="T11415" s="31"/>
      <c r="U11415" s="168"/>
      <c r="V11415" s="149"/>
      <c r="W11415" s="140" t="str" cm="1">
        <f t="array" ref="W11415">IF(SUM(LEN(B11415:V11415))=0,"",IF(OR(OR(ISBLANK(F11415),SUM(LEN(C11415),LEN(D11415))=0),AND(NOT(E11415="Unknown"),ISBLANK(J11415)),AND(NOT(O11415="Unknown"),ISBLANK(R11415))),"Missing Information", INDEX(Table15[Entire Service Line Classification], MATCH(SUMIFS(Table15[Unique ID],Table15[System-Owned Portion],E11415,Table15[If Material Anything Other than "Lead" in Column E,Was Material Ever Previously Lead?],G11415,Table15[Customer-Owned Portion],O11415),Table15[Unique ID],0),0)))</f>
        <v/>
      </c>
    </row>
    <row r="11416" spans="2:23" x14ac:dyDescent="0.25">
      <c r="B11416" s="145"/>
      <c r="C11416" s="31"/>
      <c r="D11416" s="31"/>
      <c r="E11416" s="43"/>
      <c r="F11416" s="42"/>
      <c r="G11416" s="83"/>
      <c r="H11416" s="31"/>
      <c r="I11416" s="31"/>
      <c r="J11416" s="83"/>
      <c r="K11416" s="31"/>
      <c r="L11416" s="31"/>
      <c r="M11416" s="168"/>
      <c r="N11416" s="147"/>
      <c r="O11416" s="105"/>
      <c r="P11416" s="42"/>
      <c r="Q11416" s="31"/>
      <c r="R11416" s="83"/>
      <c r="S11416" s="31"/>
      <c r="T11416" s="31"/>
      <c r="U11416" s="168"/>
      <c r="V11416" s="149"/>
      <c r="W11416" s="140" t="str" cm="1">
        <f t="array" ref="W11416">IF(SUM(LEN(B11416:V11416))=0,"",IF(OR(OR(ISBLANK(F11416),SUM(LEN(C11416),LEN(D11416))=0),AND(NOT(E11416="Unknown"),ISBLANK(J11416)),AND(NOT(O11416="Unknown"),ISBLANK(R11416))),"Missing Information", INDEX(Table15[Entire Service Line Classification], MATCH(SUMIFS(Table15[Unique ID],Table15[System-Owned Portion],E11416,Table15[If Material Anything Other than "Lead" in Column E,Was Material Ever Previously Lead?],G11416,Table15[Customer-Owned Portion],O11416),Table15[Unique ID],0),0)))</f>
        <v/>
      </c>
    </row>
    <row r="11417" spans="2:23" x14ac:dyDescent="0.25">
      <c r="B11417" s="145"/>
      <c r="C11417" s="31"/>
      <c r="D11417" s="31"/>
      <c r="E11417" s="43"/>
      <c r="F11417" s="42"/>
      <c r="G11417" s="83"/>
      <c r="H11417" s="31"/>
      <c r="I11417" s="31"/>
      <c r="J11417" s="83"/>
      <c r="K11417" s="31"/>
      <c r="L11417" s="31"/>
      <c r="M11417" s="168"/>
      <c r="N11417" s="147"/>
      <c r="O11417" s="105"/>
      <c r="P11417" s="42"/>
      <c r="Q11417" s="31"/>
      <c r="R11417" s="83"/>
      <c r="S11417" s="31"/>
      <c r="T11417" s="31"/>
      <c r="U11417" s="168"/>
      <c r="V11417" s="149"/>
      <c r="W11417" s="140" t="str" cm="1">
        <f t="array" ref="W11417">IF(SUM(LEN(B11417:V11417))=0,"",IF(OR(OR(ISBLANK(F11417),SUM(LEN(C11417),LEN(D11417))=0),AND(NOT(E11417="Unknown"),ISBLANK(J11417)),AND(NOT(O11417="Unknown"),ISBLANK(R11417))),"Missing Information", INDEX(Table15[Entire Service Line Classification], MATCH(SUMIFS(Table15[Unique ID],Table15[System-Owned Portion],E11417,Table15[If Material Anything Other than "Lead" in Column E,Was Material Ever Previously Lead?],G11417,Table15[Customer-Owned Portion],O11417),Table15[Unique ID],0),0)))</f>
        <v/>
      </c>
    </row>
    <row r="11418" spans="2:23" x14ac:dyDescent="0.25">
      <c r="B11418" s="145"/>
      <c r="C11418" s="31"/>
      <c r="D11418" s="31"/>
      <c r="E11418" s="43"/>
      <c r="F11418" s="42"/>
      <c r="G11418" s="83"/>
      <c r="H11418" s="31"/>
      <c r="I11418" s="31"/>
      <c r="J11418" s="83"/>
      <c r="K11418" s="31"/>
      <c r="L11418" s="31"/>
      <c r="M11418" s="168"/>
      <c r="N11418" s="147"/>
      <c r="O11418" s="105"/>
      <c r="P11418" s="42"/>
      <c r="Q11418" s="31"/>
      <c r="R11418" s="83"/>
      <c r="S11418" s="31"/>
      <c r="T11418" s="31"/>
      <c r="U11418" s="168"/>
      <c r="V11418" s="149"/>
      <c r="W11418" s="140" t="str" cm="1">
        <f t="array" ref="W11418">IF(SUM(LEN(B11418:V11418))=0,"",IF(OR(OR(ISBLANK(F11418),SUM(LEN(C11418),LEN(D11418))=0),AND(NOT(E11418="Unknown"),ISBLANK(J11418)),AND(NOT(O11418="Unknown"),ISBLANK(R11418))),"Missing Information", INDEX(Table15[Entire Service Line Classification], MATCH(SUMIFS(Table15[Unique ID],Table15[System-Owned Portion],E11418,Table15[If Material Anything Other than "Lead" in Column E,Was Material Ever Previously Lead?],G11418,Table15[Customer-Owned Portion],O11418),Table15[Unique ID],0),0)))</f>
        <v/>
      </c>
    </row>
    <row r="11419" spans="2:23" x14ac:dyDescent="0.25">
      <c r="B11419" s="145"/>
      <c r="C11419" s="31"/>
      <c r="D11419" s="31"/>
      <c r="E11419" s="43"/>
      <c r="F11419" s="42"/>
      <c r="G11419" s="83"/>
      <c r="H11419" s="31"/>
      <c r="I11419" s="31"/>
      <c r="J11419" s="83"/>
      <c r="K11419" s="31"/>
      <c r="L11419" s="31"/>
      <c r="M11419" s="168"/>
      <c r="N11419" s="147"/>
      <c r="O11419" s="105"/>
      <c r="P11419" s="42"/>
      <c r="Q11419" s="31"/>
      <c r="R11419" s="83"/>
      <c r="S11419" s="31"/>
      <c r="T11419" s="31"/>
      <c r="U11419" s="168"/>
      <c r="V11419" s="149"/>
      <c r="W11419" s="140" t="str" cm="1">
        <f t="array" ref="W11419">IF(SUM(LEN(B11419:V11419))=0,"",IF(OR(OR(ISBLANK(F11419),SUM(LEN(C11419),LEN(D11419))=0),AND(NOT(E11419="Unknown"),ISBLANK(J11419)),AND(NOT(O11419="Unknown"),ISBLANK(R11419))),"Missing Information", INDEX(Table15[Entire Service Line Classification], MATCH(SUMIFS(Table15[Unique ID],Table15[System-Owned Portion],E11419,Table15[If Material Anything Other than "Lead" in Column E,Was Material Ever Previously Lead?],G11419,Table15[Customer-Owned Portion],O11419),Table15[Unique ID],0),0)))</f>
        <v/>
      </c>
    </row>
    <row r="11420" spans="2:23" x14ac:dyDescent="0.25">
      <c r="B11420" s="145"/>
      <c r="C11420" s="31"/>
      <c r="D11420" s="31"/>
      <c r="E11420" s="43"/>
      <c r="F11420" s="42"/>
      <c r="G11420" s="83"/>
      <c r="H11420" s="31"/>
      <c r="I11420" s="31"/>
      <c r="J11420" s="83"/>
      <c r="K11420" s="31"/>
      <c r="L11420" s="31"/>
      <c r="M11420" s="168"/>
      <c r="N11420" s="147"/>
      <c r="O11420" s="105"/>
      <c r="P11420" s="42"/>
      <c r="Q11420" s="31"/>
      <c r="R11420" s="83"/>
      <c r="S11420" s="31"/>
      <c r="T11420" s="31"/>
      <c r="U11420" s="168"/>
      <c r="V11420" s="149"/>
      <c r="W11420" s="140" t="str" cm="1">
        <f t="array" ref="W11420">IF(SUM(LEN(B11420:V11420))=0,"",IF(OR(OR(ISBLANK(F11420),SUM(LEN(C11420),LEN(D11420))=0),AND(NOT(E11420="Unknown"),ISBLANK(J11420)),AND(NOT(O11420="Unknown"),ISBLANK(R11420))),"Missing Information", INDEX(Table15[Entire Service Line Classification], MATCH(SUMIFS(Table15[Unique ID],Table15[System-Owned Portion],E11420,Table15[If Material Anything Other than "Lead" in Column E,Was Material Ever Previously Lead?],G11420,Table15[Customer-Owned Portion],O11420),Table15[Unique ID],0),0)))</f>
        <v/>
      </c>
    </row>
    <row r="11421" spans="2:23" x14ac:dyDescent="0.25">
      <c r="B11421" s="145"/>
      <c r="C11421" s="31"/>
      <c r="D11421" s="31"/>
      <c r="E11421" s="43"/>
      <c r="F11421" s="42"/>
      <c r="G11421" s="83"/>
      <c r="H11421" s="31"/>
      <c r="I11421" s="31"/>
      <c r="J11421" s="83"/>
      <c r="K11421" s="31"/>
      <c r="L11421" s="31"/>
      <c r="M11421" s="168"/>
      <c r="N11421" s="147"/>
      <c r="O11421" s="105"/>
      <c r="P11421" s="42"/>
      <c r="Q11421" s="31"/>
      <c r="R11421" s="83"/>
      <c r="S11421" s="31"/>
      <c r="T11421" s="31"/>
      <c r="U11421" s="168"/>
      <c r="V11421" s="149"/>
      <c r="W11421" s="140" t="str" cm="1">
        <f t="array" ref="W11421">IF(SUM(LEN(B11421:V11421))=0,"",IF(OR(OR(ISBLANK(F11421),SUM(LEN(C11421),LEN(D11421))=0),AND(NOT(E11421="Unknown"),ISBLANK(J11421)),AND(NOT(O11421="Unknown"),ISBLANK(R11421))),"Missing Information", INDEX(Table15[Entire Service Line Classification], MATCH(SUMIFS(Table15[Unique ID],Table15[System-Owned Portion],E11421,Table15[If Material Anything Other than "Lead" in Column E,Was Material Ever Previously Lead?],G11421,Table15[Customer-Owned Portion],O11421),Table15[Unique ID],0),0)))</f>
        <v/>
      </c>
    </row>
    <row r="11422" spans="2:23" x14ac:dyDescent="0.25">
      <c r="B11422" s="145"/>
      <c r="C11422" s="31"/>
      <c r="D11422" s="31"/>
      <c r="E11422" s="43"/>
      <c r="F11422" s="42"/>
      <c r="G11422" s="83"/>
      <c r="H11422" s="31"/>
      <c r="I11422" s="31"/>
      <c r="J11422" s="83"/>
      <c r="K11422" s="31"/>
      <c r="L11422" s="31"/>
      <c r="M11422" s="168"/>
      <c r="N11422" s="147"/>
      <c r="O11422" s="105"/>
      <c r="P11422" s="42"/>
      <c r="Q11422" s="31"/>
      <c r="R11422" s="83"/>
      <c r="S11422" s="31"/>
      <c r="T11422" s="31"/>
      <c r="U11422" s="168"/>
      <c r="V11422" s="149"/>
      <c r="W11422" s="140" t="str" cm="1">
        <f t="array" ref="W11422">IF(SUM(LEN(B11422:V11422))=0,"",IF(OR(OR(ISBLANK(F11422),SUM(LEN(C11422),LEN(D11422))=0),AND(NOT(E11422="Unknown"),ISBLANK(J11422)),AND(NOT(O11422="Unknown"),ISBLANK(R11422))),"Missing Information", INDEX(Table15[Entire Service Line Classification], MATCH(SUMIFS(Table15[Unique ID],Table15[System-Owned Portion],E11422,Table15[If Material Anything Other than "Lead" in Column E,Was Material Ever Previously Lead?],G11422,Table15[Customer-Owned Portion],O11422),Table15[Unique ID],0),0)))</f>
        <v/>
      </c>
    </row>
    <row r="11423" spans="2:23" x14ac:dyDescent="0.25">
      <c r="B11423" s="145"/>
      <c r="C11423" s="31"/>
      <c r="D11423" s="31"/>
      <c r="E11423" s="43"/>
      <c r="F11423" s="42"/>
      <c r="G11423" s="83"/>
      <c r="H11423" s="31"/>
      <c r="I11423" s="31"/>
      <c r="J11423" s="83"/>
      <c r="K11423" s="31"/>
      <c r="L11423" s="31"/>
      <c r="M11423" s="168"/>
      <c r="N11423" s="147"/>
      <c r="O11423" s="105"/>
      <c r="P11423" s="42"/>
      <c r="Q11423" s="31"/>
      <c r="R11423" s="83"/>
      <c r="S11423" s="31"/>
      <c r="T11423" s="31"/>
      <c r="U11423" s="168"/>
      <c r="V11423" s="149"/>
      <c r="W11423" s="140" t="str" cm="1">
        <f t="array" ref="W11423">IF(SUM(LEN(B11423:V11423))=0,"",IF(OR(OR(ISBLANK(F11423),SUM(LEN(C11423),LEN(D11423))=0),AND(NOT(E11423="Unknown"),ISBLANK(J11423)),AND(NOT(O11423="Unknown"),ISBLANK(R11423))),"Missing Information", INDEX(Table15[Entire Service Line Classification], MATCH(SUMIFS(Table15[Unique ID],Table15[System-Owned Portion],E11423,Table15[If Material Anything Other than "Lead" in Column E,Was Material Ever Previously Lead?],G11423,Table15[Customer-Owned Portion],O11423),Table15[Unique ID],0),0)))</f>
        <v/>
      </c>
    </row>
    <row r="11424" spans="2:23" x14ac:dyDescent="0.25">
      <c r="B11424" s="145"/>
      <c r="C11424" s="31"/>
      <c r="D11424" s="31"/>
      <c r="E11424" s="43"/>
      <c r="F11424" s="42"/>
      <c r="G11424" s="83"/>
      <c r="H11424" s="31"/>
      <c r="I11424" s="31"/>
      <c r="J11424" s="83"/>
      <c r="K11424" s="31"/>
      <c r="L11424" s="31"/>
      <c r="M11424" s="168"/>
      <c r="N11424" s="147"/>
      <c r="O11424" s="105"/>
      <c r="P11424" s="42"/>
      <c r="Q11424" s="31"/>
      <c r="R11424" s="83"/>
      <c r="S11424" s="31"/>
      <c r="T11424" s="31"/>
      <c r="U11424" s="168"/>
      <c r="V11424" s="149"/>
      <c r="W11424" s="140" t="str" cm="1">
        <f t="array" ref="W11424">IF(SUM(LEN(B11424:V11424))=0,"",IF(OR(OR(ISBLANK(F11424),SUM(LEN(C11424),LEN(D11424))=0),AND(NOT(E11424="Unknown"),ISBLANK(J11424)),AND(NOT(O11424="Unknown"),ISBLANK(R11424))),"Missing Information", INDEX(Table15[Entire Service Line Classification], MATCH(SUMIFS(Table15[Unique ID],Table15[System-Owned Portion],E11424,Table15[If Material Anything Other than "Lead" in Column E,Was Material Ever Previously Lead?],G11424,Table15[Customer-Owned Portion],O11424),Table15[Unique ID],0),0)))</f>
        <v/>
      </c>
    </row>
    <row r="11425" spans="2:23" x14ac:dyDescent="0.25">
      <c r="B11425" s="145"/>
      <c r="C11425" s="31"/>
      <c r="D11425" s="31"/>
      <c r="E11425" s="43"/>
      <c r="F11425" s="42"/>
      <c r="G11425" s="83"/>
      <c r="H11425" s="31"/>
      <c r="I11425" s="31"/>
      <c r="J11425" s="83"/>
      <c r="K11425" s="31"/>
      <c r="L11425" s="31"/>
      <c r="M11425" s="168"/>
      <c r="N11425" s="147"/>
      <c r="O11425" s="105"/>
      <c r="P11425" s="42"/>
      <c r="Q11425" s="31"/>
      <c r="R11425" s="83"/>
      <c r="S11425" s="31"/>
      <c r="T11425" s="31"/>
      <c r="U11425" s="168"/>
      <c r="V11425" s="149"/>
      <c r="W11425" s="140" t="str" cm="1">
        <f t="array" ref="W11425">IF(SUM(LEN(B11425:V11425))=0,"",IF(OR(OR(ISBLANK(F11425),SUM(LEN(C11425),LEN(D11425))=0),AND(NOT(E11425="Unknown"),ISBLANK(J11425)),AND(NOT(O11425="Unknown"),ISBLANK(R11425))),"Missing Information", INDEX(Table15[Entire Service Line Classification], MATCH(SUMIFS(Table15[Unique ID],Table15[System-Owned Portion],E11425,Table15[If Material Anything Other than "Lead" in Column E,Was Material Ever Previously Lead?],G11425,Table15[Customer-Owned Portion],O11425),Table15[Unique ID],0),0)))</f>
        <v/>
      </c>
    </row>
    <row r="11426" spans="2:23" x14ac:dyDescent="0.25">
      <c r="B11426" s="145"/>
      <c r="C11426" s="31"/>
      <c r="D11426" s="31"/>
      <c r="E11426" s="43"/>
      <c r="F11426" s="42"/>
      <c r="G11426" s="83"/>
      <c r="H11426" s="31"/>
      <c r="I11426" s="31"/>
      <c r="J11426" s="83"/>
      <c r="K11426" s="31"/>
      <c r="L11426" s="31"/>
      <c r="M11426" s="168"/>
      <c r="N11426" s="147"/>
      <c r="O11426" s="105"/>
      <c r="P11426" s="42"/>
      <c r="Q11426" s="31"/>
      <c r="R11426" s="83"/>
      <c r="S11426" s="31"/>
      <c r="T11426" s="31"/>
      <c r="U11426" s="168"/>
      <c r="V11426" s="149"/>
      <c r="W11426" s="140" t="str" cm="1">
        <f t="array" ref="W11426">IF(SUM(LEN(B11426:V11426))=0,"",IF(OR(OR(ISBLANK(F11426),SUM(LEN(C11426),LEN(D11426))=0),AND(NOT(E11426="Unknown"),ISBLANK(J11426)),AND(NOT(O11426="Unknown"),ISBLANK(R11426))),"Missing Information", INDEX(Table15[Entire Service Line Classification], MATCH(SUMIFS(Table15[Unique ID],Table15[System-Owned Portion],E11426,Table15[If Material Anything Other than "Lead" in Column E,Was Material Ever Previously Lead?],G11426,Table15[Customer-Owned Portion],O11426),Table15[Unique ID],0),0)))</f>
        <v/>
      </c>
    </row>
    <row r="11427" spans="2:23" x14ac:dyDescent="0.25">
      <c r="B11427" s="145"/>
      <c r="C11427" s="31"/>
      <c r="D11427" s="31"/>
      <c r="E11427" s="43"/>
      <c r="F11427" s="42"/>
      <c r="G11427" s="83"/>
      <c r="H11427" s="31"/>
      <c r="I11427" s="31"/>
      <c r="J11427" s="83"/>
      <c r="K11427" s="31"/>
      <c r="L11427" s="31"/>
      <c r="M11427" s="168"/>
      <c r="N11427" s="147"/>
      <c r="O11427" s="105"/>
      <c r="P11427" s="42"/>
      <c r="Q11427" s="31"/>
      <c r="R11427" s="83"/>
      <c r="S11427" s="31"/>
      <c r="T11427" s="31"/>
      <c r="U11427" s="168"/>
      <c r="V11427" s="149"/>
      <c r="W11427" s="140" t="str" cm="1">
        <f t="array" ref="W11427">IF(SUM(LEN(B11427:V11427))=0,"",IF(OR(OR(ISBLANK(F11427),SUM(LEN(C11427),LEN(D11427))=0),AND(NOT(E11427="Unknown"),ISBLANK(J11427)),AND(NOT(O11427="Unknown"),ISBLANK(R11427))),"Missing Information", INDEX(Table15[Entire Service Line Classification], MATCH(SUMIFS(Table15[Unique ID],Table15[System-Owned Portion],E11427,Table15[If Material Anything Other than "Lead" in Column E,Was Material Ever Previously Lead?],G11427,Table15[Customer-Owned Portion],O11427),Table15[Unique ID],0),0)))</f>
        <v/>
      </c>
    </row>
    <row r="11428" spans="2:23" x14ac:dyDescent="0.25">
      <c r="B11428" s="145"/>
      <c r="C11428" s="31"/>
      <c r="D11428" s="31"/>
      <c r="E11428" s="43"/>
      <c r="F11428" s="42"/>
      <c r="G11428" s="83"/>
      <c r="H11428" s="31"/>
      <c r="I11428" s="31"/>
      <c r="J11428" s="83"/>
      <c r="K11428" s="31"/>
      <c r="L11428" s="31"/>
      <c r="M11428" s="168"/>
      <c r="N11428" s="147"/>
      <c r="O11428" s="105"/>
      <c r="P11428" s="42"/>
      <c r="Q11428" s="31"/>
      <c r="R11428" s="83"/>
      <c r="S11428" s="31"/>
      <c r="T11428" s="31"/>
      <c r="U11428" s="168"/>
      <c r="V11428" s="149"/>
      <c r="W11428" s="140" t="str" cm="1">
        <f t="array" ref="W11428">IF(SUM(LEN(B11428:V11428))=0,"",IF(OR(OR(ISBLANK(F11428),SUM(LEN(C11428),LEN(D11428))=0),AND(NOT(E11428="Unknown"),ISBLANK(J11428)),AND(NOT(O11428="Unknown"),ISBLANK(R11428))),"Missing Information", INDEX(Table15[Entire Service Line Classification], MATCH(SUMIFS(Table15[Unique ID],Table15[System-Owned Portion],E11428,Table15[If Material Anything Other than "Lead" in Column E,Was Material Ever Previously Lead?],G11428,Table15[Customer-Owned Portion],O11428),Table15[Unique ID],0),0)))</f>
        <v/>
      </c>
    </row>
    <row r="11429" spans="2:23" x14ac:dyDescent="0.25">
      <c r="B11429" s="145"/>
      <c r="C11429" s="31"/>
      <c r="D11429" s="31"/>
      <c r="E11429" s="43"/>
      <c r="F11429" s="42"/>
      <c r="G11429" s="83"/>
      <c r="H11429" s="31"/>
      <c r="I11429" s="31"/>
      <c r="J11429" s="83"/>
      <c r="K11429" s="31"/>
      <c r="L11429" s="31"/>
      <c r="M11429" s="168"/>
      <c r="N11429" s="147"/>
      <c r="O11429" s="105"/>
      <c r="P11429" s="42"/>
      <c r="Q11429" s="31"/>
      <c r="R11429" s="83"/>
      <c r="S11429" s="31"/>
      <c r="T11429" s="31"/>
      <c r="U11429" s="168"/>
      <c r="V11429" s="149"/>
      <c r="W11429" s="140" t="str" cm="1">
        <f t="array" ref="W11429">IF(SUM(LEN(B11429:V11429))=0,"",IF(OR(OR(ISBLANK(F11429),SUM(LEN(C11429),LEN(D11429))=0),AND(NOT(E11429="Unknown"),ISBLANK(J11429)),AND(NOT(O11429="Unknown"),ISBLANK(R11429))),"Missing Information", INDEX(Table15[Entire Service Line Classification], MATCH(SUMIFS(Table15[Unique ID],Table15[System-Owned Portion],E11429,Table15[If Material Anything Other than "Lead" in Column E,Was Material Ever Previously Lead?],G11429,Table15[Customer-Owned Portion],O11429),Table15[Unique ID],0),0)))</f>
        <v/>
      </c>
    </row>
    <row r="11430" spans="2:23" x14ac:dyDescent="0.25">
      <c r="B11430" s="145"/>
      <c r="C11430" s="31"/>
      <c r="D11430" s="31"/>
      <c r="E11430" s="43"/>
      <c r="F11430" s="42"/>
      <c r="G11430" s="83"/>
      <c r="H11430" s="31"/>
      <c r="I11430" s="31"/>
      <c r="J11430" s="83"/>
      <c r="K11430" s="31"/>
      <c r="L11430" s="31"/>
      <c r="M11430" s="168"/>
      <c r="N11430" s="147"/>
      <c r="O11430" s="105"/>
      <c r="P11430" s="42"/>
      <c r="Q11430" s="31"/>
      <c r="R11430" s="83"/>
      <c r="S11430" s="31"/>
      <c r="T11430" s="31"/>
      <c r="U11430" s="168"/>
      <c r="V11430" s="149"/>
      <c r="W11430" s="140" t="str" cm="1">
        <f t="array" ref="W11430">IF(SUM(LEN(B11430:V11430))=0,"",IF(OR(OR(ISBLANK(F11430),SUM(LEN(C11430),LEN(D11430))=0),AND(NOT(E11430="Unknown"),ISBLANK(J11430)),AND(NOT(O11430="Unknown"),ISBLANK(R11430))),"Missing Information", INDEX(Table15[Entire Service Line Classification], MATCH(SUMIFS(Table15[Unique ID],Table15[System-Owned Portion],E11430,Table15[If Material Anything Other than "Lead" in Column E,Was Material Ever Previously Lead?],G11430,Table15[Customer-Owned Portion],O11430),Table15[Unique ID],0),0)))</f>
        <v/>
      </c>
    </row>
    <row r="11431" spans="2:23" x14ac:dyDescent="0.25">
      <c r="B11431" s="145"/>
      <c r="C11431" s="31"/>
      <c r="D11431" s="31"/>
      <c r="E11431" s="43"/>
      <c r="F11431" s="42"/>
      <c r="G11431" s="83"/>
      <c r="H11431" s="31"/>
      <c r="I11431" s="31"/>
      <c r="J11431" s="83"/>
      <c r="K11431" s="31"/>
      <c r="L11431" s="31"/>
      <c r="M11431" s="168"/>
      <c r="N11431" s="147"/>
      <c r="O11431" s="105"/>
      <c r="P11431" s="42"/>
      <c r="Q11431" s="31"/>
      <c r="R11431" s="83"/>
      <c r="S11431" s="31"/>
      <c r="T11431" s="31"/>
      <c r="U11431" s="168"/>
      <c r="V11431" s="149"/>
      <c r="W11431" s="140" t="str" cm="1">
        <f t="array" ref="W11431">IF(SUM(LEN(B11431:V11431))=0,"",IF(OR(OR(ISBLANK(F11431),SUM(LEN(C11431),LEN(D11431))=0),AND(NOT(E11431="Unknown"),ISBLANK(J11431)),AND(NOT(O11431="Unknown"),ISBLANK(R11431))),"Missing Information", INDEX(Table15[Entire Service Line Classification], MATCH(SUMIFS(Table15[Unique ID],Table15[System-Owned Portion],E11431,Table15[If Material Anything Other than "Lead" in Column E,Was Material Ever Previously Lead?],G11431,Table15[Customer-Owned Portion],O11431),Table15[Unique ID],0),0)))</f>
        <v/>
      </c>
    </row>
    <row r="11432" spans="2:23" x14ac:dyDescent="0.25">
      <c r="B11432" s="145"/>
      <c r="C11432" s="31"/>
      <c r="D11432" s="31"/>
      <c r="E11432" s="43"/>
      <c r="F11432" s="42"/>
      <c r="G11432" s="83"/>
      <c r="H11432" s="31"/>
      <c r="I11432" s="31"/>
      <c r="J11432" s="83"/>
      <c r="K11432" s="31"/>
      <c r="L11432" s="31"/>
      <c r="M11432" s="168"/>
      <c r="N11432" s="147"/>
      <c r="O11432" s="105"/>
      <c r="P11432" s="42"/>
      <c r="Q11432" s="31"/>
      <c r="R11432" s="83"/>
      <c r="S11432" s="31"/>
      <c r="T11432" s="31"/>
      <c r="U11432" s="168"/>
      <c r="V11432" s="149"/>
      <c r="W11432" s="140" t="str" cm="1">
        <f t="array" ref="W11432">IF(SUM(LEN(B11432:V11432))=0,"",IF(OR(OR(ISBLANK(F11432),SUM(LEN(C11432),LEN(D11432))=0),AND(NOT(E11432="Unknown"),ISBLANK(J11432)),AND(NOT(O11432="Unknown"),ISBLANK(R11432))),"Missing Information", INDEX(Table15[Entire Service Line Classification], MATCH(SUMIFS(Table15[Unique ID],Table15[System-Owned Portion],E11432,Table15[If Material Anything Other than "Lead" in Column E,Was Material Ever Previously Lead?],G11432,Table15[Customer-Owned Portion],O11432),Table15[Unique ID],0),0)))</f>
        <v/>
      </c>
    </row>
    <row r="11433" spans="2:23" x14ac:dyDescent="0.25">
      <c r="B11433" s="145"/>
      <c r="C11433" s="31"/>
      <c r="D11433" s="31"/>
      <c r="E11433" s="43"/>
      <c r="F11433" s="42"/>
      <c r="G11433" s="83"/>
      <c r="H11433" s="31"/>
      <c r="I11433" s="31"/>
      <c r="J11433" s="83"/>
      <c r="K11433" s="31"/>
      <c r="L11433" s="31"/>
      <c r="M11433" s="168"/>
      <c r="N11433" s="147"/>
      <c r="O11433" s="105"/>
      <c r="P11433" s="42"/>
      <c r="Q11433" s="31"/>
      <c r="R11433" s="83"/>
      <c r="S11433" s="31"/>
      <c r="T11433" s="31"/>
      <c r="U11433" s="168"/>
      <c r="V11433" s="149"/>
      <c r="W11433" s="140" t="str" cm="1">
        <f t="array" ref="W11433">IF(SUM(LEN(B11433:V11433))=0,"",IF(OR(OR(ISBLANK(F11433),SUM(LEN(C11433),LEN(D11433))=0),AND(NOT(E11433="Unknown"),ISBLANK(J11433)),AND(NOT(O11433="Unknown"),ISBLANK(R11433))),"Missing Information", INDEX(Table15[Entire Service Line Classification], MATCH(SUMIFS(Table15[Unique ID],Table15[System-Owned Portion],E11433,Table15[If Material Anything Other than "Lead" in Column E,Was Material Ever Previously Lead?],G11433,Table15[Customer-Owned Portion],O11433),Table15[Unique ID],0),0)))</f>
        <v/>
      </c>
    </row>
    <row r="11434" spans="2:23" x14ac:dyDescent="0.25">
      <c r="B11434" s="145"/>
      <c r="C11434" s="31"/>
      <c r="D11434" s="31"/>
      <c r="E11434" s="43"/>
      <c r="F11434" s="42"/>
      <c r="G11434" s="83"/>
      <c r="H11434" s="31"/>
      <c r="I11434" s="31"/>
      <c r="J11434" s="83"/>
      <c r="K11434" s="31"/>
      <c r="L11434" s="31"/>
      <c r="M11434" s="168"/>
      <c r="N11434" s="147"/>
      <c r="O11434" s="105"/>
      <c r="P11434" s="42"/>
      <c r="Q11434" s="31"/>
      <c r="R11434" s="83"/>
      <c r="S11434" s="31"/>
      <c r="T11434" s="31"/>
      <c r="U11434" s="168"/>
      <c r="V11434" s="149"/>
      <c r="W11434" s="140" t="str" cm="1">
        <f t="array" ref="W11434">IF(SUM(LEN(B11434:V11434))=0,"",IF(OR(OR(ISBLANK(F11434),SUM(LEN(C11434),LEN(D11434))=0),AND(NOT(E11434="Unknown"),ISBLANK(J11434)),AND(NOT(O11434="Unknown"),ISBLANK(R11434))),"Missing Information", INDEX(Table15[Entire Service Line Classification], MATCH(SUMIFS(Table15[Unique ID],Table15[System-Owned Portion],E11434,Table15[If Material Anything Other than "Lead" in Column E,Was Material Ever Previously Lead?],G11434,Table15[Customer-Owned Portion],O11434),Table15[Unique ID],0),0)))</f>
        <v/>
      </c>
    </row>
    <row r="11435" spans="2:23" x14ac:dyDescent="0.25">
      <c r="B11435" s="145"/>
      <c r="C11435" s="31"/>
      <c r="D11435" s="31"/>
      <c r="E11435" s="43"/>
      <c r="F11435" s="42"/>
      <c r="G11435" s="83"/>
      <c r="H11435" s="31"/>
      <c r="I11435" s="31"/>
      <c r="J11435" s="83"/>
      <c r="K11435" s="31"/>
      <c r="L11435" s="31"/>
      <c r="M11435" s="168"/>
      <c r="N11435" s="147"/>
      <c r="O11435" s="105"/>
      <c r="P11435" s="42"/>
      <c r="Q11435" s="31"/>
      <c r="R11435" s="83"/>
      <c r="S11435" s="31"/>
      <c r="T11435" s="31"/>
      <c r="U11435" s="168"/>
      <c r="V11435" s="149"/>
      <c r="W11435" s="140" t="str" cm="1">
        <f t="array" ref="W11435">IF(SUM(LEN(B11435:V11435))=0,"",IF(OR(OR(ISBLANK(F11435),SUM(LEN(C11435),LEN(D11435))=0),AND(NOT(E11435="Unknown"),ISBLANK(J11435)),AND(NOT(O11435="Unknown"),ISBLANK(R11435))),"Missing Information", INDEX(Table15[Entire Service Line Classification], MATCH(SUMIFS(Table15[Unique ID],Table15[System-Owned Portion],E11435,Table15[If Material Anything Other than "Lead" in Column E,Was Material Ever Previously Lead?],G11435,Table15[Customer-Owned Portion],O11435),Table15[Unique ID],0),0)))</f>
        <v/>
      </c>
    </row>
    <row r="11436" spans="2:23" x14ac:dyDescent="0.25">
      <c r="B11436" s="145"/>
      <c r="C11436" s="31"/>
      <c r="D11436" s="31"/>
      <c r="E11436" s="43"/>
      <c r="F11436" s="42"/>
      <c r="G11436" s="83"/>
      <c r="H11436" s="31"/>
      <c r="I11436" s="31"/>
      <c r="J11436" s="83"/>
      <c r="K11436" s="31"/>
      <c r="L11436" s="31"/>
      <c r="M11436" s="168"/>
      <c r="N11436" s="147"/>
      <c r="O11436" s="105"/>
      <c r="P11436" s="42"/>
      <c r="Q11436" s="31"/>
      <c r="R11436" s="83"/>
      <c r="S11436" s="31"/>
      <c r="T11436" s="31"/>
      <c r="U11436" s="168"/>
      <c r="V11436" s="149"/>
      <c r="W11436" s="140" t="str" cm="1">
        <f t="array" ref="W11436">IF(SUM(LEN(B11436:V11436))=0,"",IF(OR(OR(ISBLANK(F11436),SUM(LEN(C11436),LEN(D11436))=0),AND(NOT(E11436="Unknown"),ISBLANK(J11436)),AND(NOT(O11436="Unknown"),ISBLANK(R11436))),"Missing Information", INDEX(Table15[Entire Service Line Classification], MATCH(SUMIFS(Table15[Unique ID],Table15[System-Owned Portion],E11436,Table15[If Material Anything Other than "Lead" in Column E,Was Material Ever Previously Lead?],G11436,Table15[Customer-Owned Portion],O11436),Table15[Unique ID],0),0)))</f>
        <v/>
      </c>
    </row>
    <row r="11437" spans="2:23" x14ac:dyDescent="0.25">
      <c r="B11437" s="145"/>
      <c r="C11437" s="31"/>
      <c r="D11437" s="31"/>
      <c r="E11437" s="43"/>
      <c r="F11437" s="42"/>
      <c r="G11437" s="83"/>
      <c r="H11437" s="31"/>
      <c r="I11437" s="31"/>
      <c r="J11437" s="83"/>
      <c r="K11437" s="31"/>
      <c r="L11437" s="31"/>
      <c r="M11437" s="168"/>
      <c r="N11437" s="147"/>
      <c r="O11437" s="105"/>
      <c r="P11437" s="42"/>
      <c r="Q11437" s="31"/>
      <c r="R11437" s="83"/>
      <c r="S11437" s="31"/>
      <c r="T11437" s="31"/>
      <c r="U11437" s="168"/>
      <c r="V11437" s="149"/>
      <c r="W11437" s="140" t="str" cm="1">
        <f t="array" ref="W11437">IF(SUM(LEN(B11437:V11437))=0,"",IF(OR(OR(ISBLANK(F11437),SUM(LEN(C11437),LEN(D11437))=0),AND(NOT(E11437="Unknown"),ISBLANK(J11437)),AND(NOT(O11437="Unknown"),ISBLANK(R11437))),"Missing Information", INDEX(Table15[Entire Service Line Classification], MATCH(SUMIFS(Table15[Unique ID],Table15[System-Owned Portion],E11437,Table15[If Material Anything Other than "Lead" in Column E,Was Material Ever Previously Lead?],G11437,Table15[Customer-Owned Portion],O11437),Table15[Unique ID],0),0)))</f>
        <v/>
      </c>
    </row>
    <row r="11438" spans="2:23" x14ac:dyDescent="0.25">
      <c r="B11438" s="145"/>
      <c r="C11438" s="31"/>
      <c r="D11438" s="31"/>
      <c r="E11438" s="43"/>
      <c r="F11438" s="42"/>
      <c r="G11438" s="83"/>
      <c r="H11438" s="31"/>
      <c r="I11438" s="31"/>
      <c r="J11438" s="83"/>
      <c r="K11438" s="31"/>
      <c r="L11438" s="31"/>
      <c r="M11438" s="168"/>
      <c r="N11438" s="147"/>
      <c r="O11438" s="105"/>
      <c r="P11438" s="42"/>
      <c r="Q11438" s="31"/>
      <c r="R11438" s="83"/>
      <c r="S11438" s="31"/>
      <c r="T11438" s="31"/>
      <c r="U11438" s="168"/>
      <c r="V11438" s="149"/>
      <c r="W11438" s="140" t="str" cm="1">
        <f t="array" ref="W11438">IF(SUM(LEN(B11438:V11438))=0,"",IF(OR(OR(ISBLANK(F11438),SUM(LEN(C11438),LEN(D11438))=0),AND(NOT(E11438="Unknown"),ISBLANK(J11438)),AND(NOT(O11438="Unknown"),ISBLANK(R11438))),"Missing Information", INDEX(Table15[Entire Service Line Classification], MATCH(SUMIFS(Table15[Unique ID],Table15[System-Owned Portion],E11438,Table15[If Material Anything Other than "Lead" in Column E,Was Material Ever Previously Lead?],G11438,Table15[Customer-Owned Portion],O11438),Table15[Unique ID],0),0)))</f>
        <v/>
      </c>
    </row>
    <row r="11439" spans="2:23" x14ac:dyDescent="0.25">
      <c r="B11439" s="145"/>
      <c r="C11439" s="31"/>
      <c r="D11439" s="31"/>
      <c r="E11439" s="43"/>
      <c r="F11439" s="42"/>
      <c r="G11439" s="83"/>
      <c r="H11439" s="31"/>
      <c r="I11439" s="31"/>
      <c r="J11439" s="83"/>
      <c r="K11439" s="31"/>
      <c r="L11439" s="31"/>
      <c r="M11439" s="168"/>
      <c r="N11439" s="147"/>
      <c r="O11439" s="105"/>
      <c r="P11439" s="42"/>
      <c r="Q11439" s="31"/>
      <c r="R11439" s="83"/>
      <c r="S11439" s="31"/>
      <c r="T11439" s="31"/>
      <c r="U11439" s="168"/>
      <c r="V11439" s="149"/>
      <c r="W11439" s="140" t="str" cm="1">
        <f t="array" ref="W11439">IF(SUM(LEN(B11439:V11439))=0,"",IF(OR(OR(ISBLANK(F11439),SUM(LEN(C11439),LEN(D11439))=0),AND(NOT(E11439="Unknown"),ISBLANK(J11439)),AND(NOT(O11439="Unknown"),ISBLANK(R11439))),"Missing Information", INDEX(Table15[Entire Service Line Classification], MATCH(SUMIFS(Table15[Unique ID],Table15[System-Owned Portion],E11439,Table15[If Material Anything Other than "Lead" in Column E,Was Material Ever Previously Lead?],G11439,Table15[Customer-Owned Portion],O11439),Table15[Unique ID],0),0)))</f>
        <v/>
      </c>
    </row>
    <row r="11440" spans="2:23" x14ac:dyDescent="0.25">
      <c r="B11440" s="145"/>
      <c r="C11440" s="31"/>
      <c r="D11440" s="31"/>
      <c r="E11440" s="43"/>
      <c r="F11440" s="42"/>
      <c r="G11440" s="83"/>
      <c r="H11440" s="31"/>
      <c r="I11440" s="31"/>
      <c r="J11440" s="83"/>
      <c r="K11440" s="31"/>
      <c r="L11440" s="31"/>
      <c r="M11440" s="168"/>
      <c r="N11440" s="147"/>
      <c r="O11440" s="105"/>
      <c r="P11440" s="42"/>
      <c r="Q11440" s="31"/>
      <c r="R11440" s="83"/>
      <c r="S11440" s="31"/>
      <c r="T11440" s="31"/>
      <c r="U11440" s="168"/>
      <c r="V11440" s="149"/>
      <c r="W11440" s="140" t="str" cm="1">
        <f t="array" ref="W11440">IF(SUM(LEN(B11440:V11440))=0,"",IF(OR(OR(ISBLANK(F11440),SUM(LEN(C11440),LEN(D11440))=0),AND(NOT(E11440="Unknown"),ISBLANK(J11440)),AND(NOT(O11440="Unknown"),ISBLANK(R11440))),"Missing Information", INDEX(Table15[Entire Service Line Classification], MATCH(SUMIFS(Table15[Unique ID],Table15[System-Owned Portion],E11440,Table15[If Material Anything Other than "Lead" in Column E,Was Material Ever Previously Lead?],G11440,Table15[Customer-Owned Portion],O11440),Table15[Unique ID],0),0)))</f>
        <v/>
      </c>
    </row>
    <row r="11441" spans="2:23" x14ac:dyDescent="0.25">
      <c r="B11441" s="145"/>
      <c r="C11441" s="31"/>
      <c r="D11441" s="31"/>
      <c r="E11441" s="43"/>
      <c r="F11441" s="42"/>
      <c r="G11441" s="83"/>
      <c r="H11441" s="31"/>
      <c r="I11441" s="31"/>
      <c r="J11441" s="83"/>
      <c r="K11441" s="31"/>
      <c r="L11441" s="31"/>
      <c r="M11441" s="168"/>
      <c r="N11441" s="147"/>
      <c r="O11441" s="105"/>
      <c r="P11441" s="42"/>
      <c r="Q11441" s="31"/>
      <c r="R11441" s="83"/>
      <c r="S11441" s="31"/>
      <c r="T11441" s="31"/>
      <c r="U11441" s="168"/>
      <c r="V11441" s="149"/>
      <c r="W11441" s="140" t="str" cm="1">
        <f t="array" ref="W11441">IF(SUM(LEN(B11441:V11441))=0,"",IF(OR(OR(ISBLANK(F11441),SUM(LEN(C11441),LEN(D11441))=0),AND(NOT(E11441="Unknown"),ISBLANK(J11441)),AND(NOT(O11441="Unknown"),ISBLANK(R11441))),"Missing Information", INDEX(Table15[Entire Service Line Classification], MATCH(SUMIFS(Table15[Unique ID],Table15[System-Owned Portion],E11441,Table15[If Material Anything Other than "Lead" in Column E,Was Material Ever Previously Lead?],G11441,Table15[Customer-Owned Portion],O11441),Table15[Unique ID],0),0)))</f>
        <v/>
      </c>
    </row>
    <row r="11442" spans="2:23" x14ac:dyDescent="0.25">
      <c r="B11442" s="145"/>
      <c r="C11442" s="31"/>
      <c r="D11442" s="31"/>
      <c r="E11442" s="43"/>
      <c r="F11442" s="42"/>
      <c r="G11442" s="83"/>
      <c r="H11442" s="31"/>
      <c r="I11442" s="31"/>
      <c r="J11442" s="83"/>
      <c r="K11442" s="31"/>
      <c r="L11442" s="31"/>
      <c r="M11442" s="168"/>
      <c r="N11442" s="147"/>
      <c r="O11442" s="105"/>
      <c r="P11442" s="42"/>
      <c r="Q11442" s="31"/>
      <c r="R11442" s="83"/>
      <c r="S11442" s="31"/>
      <c r="T11442" s="31"/>
      <c r="U11442" s="168"/>
      <c r="V11442" s="149"/>
      <c r="W11442" s="140" t="str" cm="1">
        <f t="array" ref="W11442">IF(SUM(LEN(B11442:V11442))=0,"",IF(OR(OR(ISBLANK(F11442),SUM(LEN(C11442),LEN(D11442))=0),AND(NOT(E11442="Unknown"),ISBLANK(J11442)),AND(NOT(O11442="Unknown"),ISBLANK(R11442))),"Missing Information", INDEX(Table15[Entire Service Line Classification], MATCH(SUMIFS(Table15[Unique ID],Table15[System-Owned Portion],E11442,Table15[If Material Anything Other than "Lead" in Column E,Was Material Ever Previously Lead?],G11442,Table15[Customer-Owned Portion],O11442),Table15[Unique ID],0),0)))</f>
        <v/>
      </c>
    </row>
    <row r="11443" spans="2:23" x14ac:dyDescent="0.25">
      <c r="B11443" s="145"/>
      <c r="C11443" s="31"/>
      <c r="D11443" s="31"/>
      <c r="E11443" s="43"/>
      <c r="F11443" s="42"/>
      <c r="G11443" s="83"/>
      <c r="H11443" s="31"/>
      <c r="I11443" s="31"/>
      <c r="J11443" s="83"/>
      <c r="K11443" s="31"/>
      <c r="L11443" s="31"/>
      <c r="M11443" s="168"/>
      <c r="N11443" s="147"/>
      <c r="O11443" s="105"/>
      <c r="P11443" s="42"/>
      <c r="Q11443" s="31"/>
      <c r="R11443" s="83"/>
      <c r="S11443" s="31"/>
      <c r="T11443" s="31"/>
      <c r="U11443" s="168"/>
      <c r="V11443" s="149"/>
      <c r="W11443" s="140" t="str" cm="1">
        <f t="array" ref="W11443">IF(SUM(LEN(B11443:V11443))=0,"",IF(OR(OR(ISBLANK(F11443),SUM(LEN(C11443),LEN(D11443))=0),AND(NOT(E11443="Unknown"),ISBLANK(J11443)),AND(NOT(O11443="Unknown"),ISBLANK(R11443))),"Missing Information", INDEX(Table15[Entire Service Line Classification], MATCH(SUMIFS(Table15[Unique ID],Table15[System-Owned Portion],E11443,Table15[If Material Anything Other than "Lead" in Column E,Was Material Ever Previously Lead?],G11443,Table15[Customer-Owned Portion],O11443),Table15[Unique ID],0),0)))</f>
        <v/>
      </c>
    </row>
    <row r="11444" spans="2:23" x14ac:dyDescent="0.25">
      <c r="B11444" s="145"/>
      <c r="C11444" s="31"/>
      <c r="D11444" s="31"/>
      <c r="E11444" s="43"/>
      <c r="F11444" s="42"/>
      <c r="G11444" s="83"/>
      <c r="H11444" s="31"/>
      <c r="I11444" s="31"/>
      <c r="J11444" s="83"/>
      <c r="K11444" s="31"/>
      <c r="L11444" s="31"/>
      <c r="M11444" s="168"/>
      <c r="N11444" s="147"/>
      <c r="O11444" s="105"/>
      <c r="P11444" s="42"/>
      <c r="Q11444" s="31"/>
      <c r="R11444" s="83"/>
      <c r="S11444" s="31"/>
      <c r="T11444" s="31"/>
      <c r="U11444" s="168"/>
      <c r="V11444" s="149"/>
      <c r="W11444" s="140" t="str" cm="1">
        <f t="array" ref="W11444">IF(SUM(LEN(B11444:V11444))=0,"",IF(OR(OR(ISBLANK(F11444),SUM(LEN(C11444),LEN(D11444))=0),AND(NOT(E11444="Unknown"),ISBLANK(J11444)),AND(NOT(O11444="Unknown"),ISBLANK(R11444))),"Missing Information", INDEX(Table15[Entire Service Line Classification], MATCH(SUMIFS(Table15[Unique ID],Table15[System-Owned Portion],E11444,Table15[If Material Anything Other than "Lead" in Column E,Was Material Ever Previously Lead?],G11444,Table15[Customer-Owned Portion],O11444),Table15[Unique ID],0),0)))</f>
        <v/>
      </c>
    </row>
    <row r="11445" spans="2:23" x14ac:dyDescent="0.25">
      <c r="B11445" s="145"/>
      <c r="C11445" s="31"/>
      <c r="D11445" s="31"/>
      <c r="E11445" s="43"/>
      <c r="F11445" s="42"/>
      <c r="G11445" s="83"/>
      <c r="H11445" s="31"/>
      <c r="I11445" s="31"/>
      <c r="J11445" s="83"/>
      <c r="K11445" s="31"/>
      <c r="L11445" s="31"/>
      <c r="M11445" s="168"/>
      <c r="N11445" s="147"/>
      <c r="O11445" s="105"/>
      <c r="P11445" s="42"/>
      <c r="Q11445" s="31"/>
      <c r="R11445" s="83"/>
      <c r="S11445" s="31"/>
      <c r="T11445" s="31"/>
      <c r="U11445" s="168"/>
      <c r="V11445" s="149"/>
      <c r="W11445" s="140" t="str" cm="1">
        <f t="array" ref="W11445">IF(SUM(LEN(B11445:V11445))=0,"",IF(OR(OR(ISBLANK(F11445),SUM(LEN(C11445),LEN(D11445))=0),AND(NOT(E11445="Unknown"),ISBLANK(J11445)),AND(NOT(O11445="Unknown"),ISBLANK(R11445))),"Missing Information", INDEX(Table15[Entire Service Line Classification], MATCH(SUMIFS(Table15[Unique ID],Table15[System-Owned Portion],E11445,Table15[If Material Anything Other than "Lead" in Column E,Was Material Ever Previously Lead?],G11445,Table15[Customer-Owned Portion],O11445),Table15[Unique ID],0),0)))</f>
        <v/>
      </c>
    </row>
    <row r="11446" spans="2:23" x14ac:dyDescent="0.25">
      <c r="B11446" s="145"/>
      <c r="C11446" s="31"/>
      <c r="D11446" s="31"/>
      <c r="E11446" s="43"/>
      <c r="F11446" s="42"/>
      <c r="G11446" s="83"/>
      <c r="H11446" s="31"/>
      <c r="I11446" s="31"/>
      <c r="J11446" s="83"/>
      <c r="K11446" s="31"/>
      <c r="L11446" s="31"/>
      <c r="M11446" s="168"/>
      <c r="N11446" s="147"/>
      <c r="O11446" s="105"/>
      <c r="P11446" s="42"/>
      <c r="Q11446" s="31"/>
      <c r="R11446" s="83"/>
      <c r="S11446" s="31"/>
      <c r="T11446" s="31"/>
      <c r="U11446" s="168"/>
      <c r="V11446" s="149"/>
      <c r="W11446" s="140" t="str" cm="1">
        <f t="array" ref="W11446">IF(SUM(LEN(B11446:V11446))=0,"",IF(OR(OR(ISBLANK(F11446),SUM(LEN(C11446),LEN(D11446))=0),AND(NOT(E11446="Unknown"),ISBLANK(J11446)),AND(NOT(O11446="Unknown"),ISBLANK(R11446))),"Missing Information", INDEX(Table15[Entire Service Line Classification], MATCH(SUMIFS(Table15[Unique ID],Table15[System-Owned Portion],E11446,Table15[If Material Anything Other than "Lead" in Column E,Was Material Ever Previously Lead?],G11446,Table15[Customer-Owned Portion],O11446),Table15[Unique ID],0),0)))</f>
        <v/>
      </c>
    </row>
    <row r="11447" spans="2:23" x14ac:dyDescent="0.25">
      <c r="B11447" s="145"/>
      <c r="C11447" s="31"/>
      <c r="D11447" s="31"/>
      <c r="E11447" s="43"/>
      <c r="F11447" s="42"/>
      <c r="G11447" s="83"/>
      <c r="H11447" s="31"/>
      <c r="I11447" s="31"/>
      <c r="J11447" s="83"/>
      <c r="K11447" s="31"/>
      <c r="L11447" s="31"/>
      <c r="M11447" s="168"/>
      <c r="N11447" s="147"/>
      <c r="O11447" s="105"/>
      <c r="P11447" s="42"/>
      <c r="Q11447" s="31"/>
      <c r="R11447" s="83"/>
      <c r="S11447" s="31"/>
      <c r="T11447" s="31"/>
      <c r="U11447" s="168"/>
      <c r="V11447" s="149"/>
      <c r="W11447" s="140" t="str" cm="1">
        <f t="array" ref="W11447">IF(SUM(LEN(B11447:V11447))=0,"",IF(OR(OR(ISBLANK(F11447),SUM(LEN(C11447),LEN(D11447))=0),AND(NOT(E11447="Unknown"),ISBLANK(J11447)),AND(NOT(O11447="Unknown"),ISBLANK(R11447))),"Missing Information", INDEX(Table15[Entire Service Line Classification], MATCH(SUMIFS(Table15[Unique ID],Table15[System-Owned Portion],E11447,Table15[If Material Anything Other than "Lead" in Column E,Was Material Ever Previously Lead?],G11447,Table15[Customer-Owned Portion],O11447),Table15[Unique ID],0),0)))</f>
        <v/>
      </c>
    </row>
    <row r="11448" spans="2:23" x14ac:dyDescent="0.25">
      <c r="B11448" s="145"/>
      <c r="C11448" s="31"/>
      <c r="D11448" s="31"/>
      <c r="E11448" s="43"/>
      <c r="F11448" s="42"/>
      <c r="G11448" s="83"/>
      <c r="H11448" s="31"/>
      <c r="I11448" s="31"/>
      <c r="J11448" s="83"/>
      <c r="K11448" s="31"/>
      <c r="L11448" s="31"/>
      <c r="M11448" s="168"/>
      <c r="N11448" s="147"/>
      <c r="O11448" s="105"/>
      <c r="P11448" s="42"/>
      <c r="Q11448" s="31"/>
      <c r="R11448" s="83"/>
      <c r="S11448" s="31"/>
      <c r="T11448" s="31"/>
      <c r="U11448" s="168"/>
      <c r="V11448" s="149"/>
      <c r="W11448" s="140" t="str" cm="1">
        <f t="array" ref="W11448">IF(SUM(LEN(B11448:V11448))=0,"",IF(OR(OR(ISBLANK(F11448),SUM(LEN(C11448),LEN(D11448))=0),AND(NOT(E11448="Unknown"),ISBLANK(J11448)),AND(NOT(O11448="Unknown"),ISBLANK(R11448))),"Missing Information", INDEX(Table15[Entire Service Line Classification], MATCH(SUMIFS(Table15[Unique ID],Table15[System-Owned Portion],E11448,Table15[If Material Anything Other than "Lead" in Column E,Was Material Ever Previously Lead?],G11448,Table15[Customer-Owned Portion],O11448),Table15[Unique ID],0),0)))</f>
        <v/>
      </c>
    </row>
    <row r="11449" spans="2:23" x14ac:dyDescent="0.25">
      <c r="B11449" s="145"/>
      <c r="C11449" s="31"/>
      <c r="D11449" s="31"/>
      <c r="E11449" s="43"/>
      <c r="F11449" s="42"/>
      <c r="G11449" s="83"/>
      <c r="H11449" s="31"/>
      <c r="I11449" s="31"/>
      <c r="J11449" s="83"/>
      <c r="K11449" s="31"/>
      <c r="L11449" s="31"/>
      <c r="M11449" s="168"/>
      <c r="N11449" s="147"/>
      <c r="O11449" s="105"/>
      <c r="P11449" s="42"/>
      <c r="Q11449" s="31"/>
      <c r="R11449" s="83"/>
      <c r="S11449" s="31"/>
      <c r="T11449" s="31"/>
      <c r="U11449" s="168"/>
      <c r="V11449" s="149"/>
      <c r="W11449" s="140" t="str" cm="1">
        <f t="array" ref="W11449">IF(SUM(LEN(B11449:V11449))=0,"",IF(OR(OR(ISBLANK(F11449),SUM(LEN(C11449),LEN(D11449))=0),AND(NOT(E11449="Unknown"),ISBLANK(J11449)),AND(NOT(O11449="Unknown"),ISBLANK(R11449))),"Missing Information", INDEX(Table15[Entire Service Line Classification], MATCH(SUMIFS(Table15[Unique ID],Table15[System-Owned Portion],E11449,Table15[If Material Anything Other than "Lead" in Column E,Was Material Ever Previously Lead?],G11449,Table15[Customer-Owned Portion],O11449),Table15[Unique ID],0),0)))</f>
        <v/>
      </c>
    </row>
    <row r="11450" spans="2:23" x14ac:dyDescent="0.25">
      <c r="B11450" s="145"/>
      <c r="C11450" s="31"/>
      <c r="D11450" s="31"/>
      <c r="E11450" s="43"/>
      <c r="F11450" s="42"/>
      <c r="G11450" s="83"/>
      <c r="H11450" s="31"/>
      <c r="I11450" s="31"/>
      <c r="J11450" s="83"/>
      <c r="K11450" s="31"/>
      <c r="L11450" s="31"/>
      <c r="M11450" s="168"/>
      <c r="N11450" s="147"/>
      <c r="O11450" s="105"/>
      <c r="P11450" s="42"/>
      <c r="Q11450" s="31"/>
      <c r="R11450" s="83"/>
      <c r="S11450" s="31"/>
      <c r="T11450" s="31"/>
      <c r="U11450" s="168"/>
      <c r="V11450" s="149"/>
      <c r="W11450" s="140" t="str" cm="1">
        <f t="array" ref="W11450">IF(SUM(LEN(B11450:V11450))=0,"",IF(OR(OR(ISBLANK(F11450),SUM(LEN(C11450),LEN(D11450))=0),AND(NOT(E11450="Unknown"),ISBLANK(J11450)),AND(NOT(O11450="Unknown"),ISBLANK(R11450))),"Missing Information", INDEX(Table15[Entire Service Line Classification], MATCH(SUMIFS(Table15[Unique ID],Table15[System-Owned Portion],E11450,Table15[If Material Anything Other than "Lead" in Column E,Was Material Ever Previously Lead?],G11450,Table15[Customer-Owned Portion],O11450),Table15[Unique ID],0),0)))</f>
        <v/>
      </c>
    </row>
    <row r="11451" spans="2:23" x14ac:dyDescent="0.25">
      <c r="B11451" s="145"/>
      <c r="C11451" s="31"/>
      <c r="D11451" s="31"/>
      <c r="E11451" s="43"/>
      <c r="F11451" s="42"/>
      <c r="G11451" s="83"/>
      <c r="H11451" s="31"/>
      <c r="I11451" s="31"/>
      <c r="J11451" s="83"/>
      <c r="K11451" s="31"/>
      <c r="L11451" s="31"/>
      <c r="M11451" s="168"/>
      <c r="N11451" s="147"/>
      <c r="O11451" s="105"/>
      <c r="P11451" s="42"/>
      <c r="Q11451" s="31"/>
      <c r="R11451" s="83"/>
      <c r="S11451" s="31"/>
      <c r="T11451" s="31"/>
      <c r="U11451" s="168"/>
      <c r="V11451" s="149"/>
      <c r="W11451" s="140" t="str" cm="1">
        <f t="array" ref="W11451">IF(SUM(LEN(B11451:V11451))=0,"",IF(OR(OR(ISBLANK(F11451),SUM(LEN(C11451),LEN(D11451))=0),AND(NOT(E11451="Unknown"),ISBLANK(J11451)),AND(NOT(O11451="Unknown"),ISBLANK(R11451))),"Missing Information", INDEX(Table15[Entire Service Line Classification], MATCH(SUMIFS(Table15[Unique ID],Table15[System-Owned Portion],E11451,Table15[If Material Anything Other than "Lead" in Column E,Was Material Ever Previously Lead?],G11451,Table15[Customer-Owned Portion],O11451),Table15[Unique ID],0),0)))</f>
        <v/>
      </c>
    </row>
    <row r="11452" spans="2:23" x14ac:dyDescent="0.25">
      <c r="B11452" s="145"/>
      <c r="C11452" s="31"/>
      <c r="D11452" s="31"/>
      <c r="E11452" s="43"/>
      <c r="F11452" s="42"/>
      <c r="G11452" s="83"/>
      <c r="H11452" s="31"/>
      <c r="I11452" s="31"/>
      <c r="J11452" s="83"/>
      <c r="K11452" s="31"/>
      <c r="L11452" s="31"/>
      <c r="M11452" s="168"/>
      <c r="N11452" s="147"/>
      <c r="O11452" s="105"/>
      <c r="P11452" s="42"/>
      <c r="Q11452" s="31"/>
      <c r="R11452" s="83"/>
      <c r="S11452" s="31"/>
      <c r="T11452" s="31"/>
      <c r="U11452" s="168"/>
      <c r="V11452" s="149"/>
      <c r="W11452" s="140" t="str" cm="1">
        <f t="array" ref="W11452">IF(SUM(LEN(B11452:V11452))=0,"",IF(OR(OR(ISBLANK(F11452),SUM(LEN(C11452),LEN(D11452))=0),AND(NOT(E11452="Unknown"),ISBLANK(J11452)),AND(NOT(O11452="Unknown"),ISBLANK(R11452))),"Missing Information", INDEX(Table15[Entire Service Line Classification], MATCH(SUMIFS(Table15[Unique ID],Table15[System-Owned Portion],E11452,Table15[If Material Anything Other than "Lead" in Column E,Was Material Ever Previously Lead?],G11452,Table15[Customer-Owned Portion],O11452),Table15[Unique ID],0),0)))</f>
        <v/>
      </c>
    </row>
    <row r="11453" spans="2:23" x14ac:dyDescent="0.25">
      <c r="B11453" s="145"/>
      <c r="C11453" s="31"/>
      <c r="D11453" s="31"/>
      <c r="E11453" s="43"/>
      <c r="F11453" s="42"/>
      <c r="G11453" s="83"/>
      <c r="H11453" s="31"/>
      <c r="I11453" s="31"/>
      <c r="J11453" s="83"/>
      <c r="K11453" s="31"/>
      <c r="L11453" s="31"/>
      <c r="M11453" s="168"/>
      <c r="N11453" s="147"/>
      <c r="O11453" s="105"/>
      <c r="P11453" s="42"/>
      <c r="Q11453" s="31"/>
      <c r="R11453" s="83"/>
      <c r="S11453" s="31"/>
      <c r="T11453" s="31"/>
      <c r="U11453" s="168"/>
      <c r="V11453" s="149"/>
      <c r="W11453" s="140" t="str" cm="1">
        <f t="array" ref="W11453">IF(SUM(LEN(B11453:V11453))=0,"",IF(OR(OR(ISBLANK(F11453),SUM(LEN(C11453),LEN(D11453))=0),AND(NOT(E11453="Unknown"),ISBLANK(J11453)),AND(NOT(O11453="Unknown"),ISBLANK(R11453))),"Missing Information", INDEX(Table15[Entire Service Line Classification], MATCH(SUMIFS(Table15[Unique ID],Table15[System-Owned Portion],E11453,Table15[If Material Anything Other than "Lead" in Column E,Was Material Ever Previously Lead?],G11453,Table15[Customer-Owned Portion],O11453),Table15[Unique ID],0),0)))</f>
        <v/>
      </c>
    </row>
    <row r="11454" spans="2:23" x14ac:dyDescent="0.25">
      <c r="B11454" s="145"/>
      <c r="C11454" s="31"/>
      <c r="D11454" s="31"/>
      <c r="E11454" s="43"/>
      <c r="F11454" s="42"/>
      <c r="G11454" s="83"/>
      <c r="H11454" s="31"/>
      <c r="I11454" s="31"/>
      <c r="J11454" s="83"/>
      <c r="K11454" s="31"/>
      <c r="L11454" s="31"/>
      <c r="M11454" s="168"/>
      <c r="N11454" s="147"/>
      <c r="O11454" s="105"/>
      <c r="P11454" s="42"/>
      <c r="Q11454" s="31"/>
      <c r="R11454" s="83"/>
      <c r="S11454" s="31"/>
      <c r="T11454" s="31"/>
      <c r="U11454" s="168"/>
      <c r="V11454" s="149"/>
      <c r="W11454" s="140" t="str" cm="1">
        <f t="array" ref="W11454">IF(SUM(LEN(B11454:V11454))=0,"",IF(OR(OR(ISBLANK(F11454),SUM(LEN(C11454),LEN(D11454))=0),AND(NOT(E11454="Unknown"),ISBLANK(J11454)),AND(NOT(O11454="Unknown"),ISBLANK(R11454))),"Missing Information", INDEX(Table15[Entire Service Line Classification], MATCH(SUMIFS(Table15[Unique ID],Table15[System-Owned Portion],E11454,Table15[If Material Anything Other than "Lead" in Column E,Was Material Ever Previously Lead?],G11454,Table15[Customer-Owned Portion],O11454),Table15[Unique ID],0),0)))</f>
        <v/>
      </c>
    </row>
    <row r="11455" spans="2:23" x14ac:dyDescent="0.25">
      <c r="B11455" s="145"/>
      <c r="C11455" s="31"/>
      <c r="D11455" s="31"/>
      <c r="E11455" s="43"/>
      <c r="F11455" s="42"/>
      <c r="G11455" s="83"/>
      <c r="H11455" s="31"/>
      <c r="I11455" s="31"/>
      <c r="J11455" s="83"/>
      <c r="K11455" s="31"/>
      <c r="L11455" s="31"/>
      <c r="M11455" s="168"/>
      <c r="N11455" s="147"/>
      <c r="O11455" s="105"/>
      <c r="P11455" s="42"/>
      <c r="Q11455" s="31"/>
      <c r="R11455" s="83"/>
      <c r="S11455" s="31"/>
      <c r="T11455" s="31"/>
      <c r="U11455" s="168"/>
      <c r="V11455" s="149"/>
      <c r="W11455" s="140" t="str" cm="1">
        <f t="array" ref="W11455">IF(SUM(LEN(B11455:V11455))=0,"",IF(OR(OR(ISBLANK(F11455),SUM(LEN(C11455),LEN(D11455))=0),AND(NOT(E11455="Unknown"),ISBLANK(J11455)),AND(NOT(O11455="Unknown"),ISBLANK(R11455))),"Missing Information", INDEX(Table15[Entire Service Line Classification], MATCH(SUMIFS(Table15[Unique ID],Table15[System-Owned Portion],E11455,Table15[If Material Anything Other than "Lead" in Column E,Was Material Ever Previously Lead?],G11455,Table15[Customer-Owned Portion],O11455),Table15[Unique ID],0),0)))</f>
        <v/>
      </c>
    </row>
    <row r="11456" spans="2:23" x14ac:dyDescent="0.25">
      <c r="B11456" s="145"/>
      <c r="C11456" s="31"/>
      <c r="D11456" s="31"/>
      <c r="E11456" s="43"/>
      <c r="F11456" s="42"/>
      <c r="G11456" s="83"/>
      <c r="H11456" s="31"/>
      <c r="I11456" s="31"/>
      <c r="J11456" s="83"/>
      <c r="K11456" s="31"/>
      <c r="L11456" s="31"/>
      <c r="M11456" s="168"/>
      <c r="N11456" s="147"/>
      <c r="O11456" s="105"/>
      <c r="P11456" s="42"/>
      <c r="Q11456" s="31"/>
      <c r="R11456" s="83"/>
      <c r="S11456" s="31"/>
      <c r="T11456" s="31"/>
      <c r="U11456" s="168"/>
      <c r="V11456" s="149"/>
      <c r="W11456" s="140" t="str" cm="1">
        <f t="array" ref="W11456">IF(SUM(LEN(B11456:V11456))=0,"",IF(OR(OR(ISBLANK(F11456),SUM(LEN(C11456),LEN(D11456))=0),AND(NOT(E11456="Unknown"),ISBLANK(J11456)),AND(NOT(O11456="Unknown"),ISBLANK(R11456))),"Missing Information", INDEX(Table15[Entire Service Line Classification], MATCH(SUMIFS(Table15[Unique ID],Table15[System-Owned Portion],E11456,Table15[If Material Anything Other than "Lead" in Column E,Was Material Ever Previously Lead?],G11456,Table15[Customer-Owned Portion],O11456),Table15[Unique ID],0),0)))</f>
        <v/>
      </c>
    </row>
    <row r="11457" spans="2:23" x14ac:dyDescent="0.25">
      <c r="B11457" s="145"/>
      <c r="C11457" s="31"/>
      <c r="D11457" s="31"/>
      <c r="E11457" s="43"/>
      <c r="F11457" s="42"/>
      <c r="G11457" s="83"/>
      <c r="H11457" s="31"/>
      <c r="I11457" s="31"/>
      <c r="J11457" s="83"/>
      <c r="K11457" s="31"/>
      <c r="L11457" s="31"/>
      <c r="M11457" s="168"/>
      <c r="N11457" s="147"/>
      <c r="O11457" s="105"/>
      <c r="P11457" s="42"/>
      <c r="Q11457" s="31"/>
      <c r="R11457" s="83"/>
      <c r="S11457" s="31"/>
      <c r="T11457" s="31"/>
      <c r="U11457" s="168"/>
      <c r="V11457" s="149"/>
      <c r="W11457" s="140" t="str" cm="1">
        <f t="array" ref="W11457">IF(SUM(LEN(B11457:V11457))=0,"",IF(OR(OR(ISBLANK(F11457),SUM(LEN(C11457),LEN(D11457))=0),AND(NOT(E11457="Unknown"),ISBLANK(J11457)),AND(NOT(O11457="Unknown"),ISBLANK(R11457))),"Missing Information", INDEX(Table15[Entire Service Line Classification], MATCH(SUMIFS(Table15[Unique ID],Table15[System-Owned Portion],E11457,Table15[If Material Anything Other than "Lead" in Column E,Was Material Ever Previously Lead?],G11457,Table15[Customer-Owned Portion],O11457),Table15[Unique ID],0),0)))</f>
        <v/>
      </c>
    </row>
    <row r="11458" spans="2:23" x14ac:dyDescent="0.25">
      <c r="B11458" s="145"/>
      <c r="C11458" s="31"/>
      <c r="D11458" s="31"/>
      <c r="E11458" s="43"/>
      <c r="F11458" s="42"/>
      <c r="G11458" s="83"/>
      <c r="H11458" s="31"/>
      <c r="I11458" s="31"/>
      <c r="J11458" s="83"/>
      <c r="K11458" s="31"/>
      <c r="L11458" s="31"/>
      <c r="M11458" s="168"/>
      <c r="N11458" s="147"/>
      <c r="O11458" s="105"/>
      <c r="P11458" s="42"/>
      <c r="Q11458" s="31"/>
      <c r="R11458" s="83"/>
      <c r="S11458" s="31"/>
      <c r="T11458" s="31"/>
      <c r="U11458" s="168"/>
      <c r="V11458" s="149"/>
      <c r="W11458" s="140" t="str" cm="1">
        <f t="array" ref="W11458">IF(SUM(LEN(B11458:V11458))=0,"",IF(OR(OR(ISBLANK(F11458),SUM(LEN(C11458),LEN(D11458))=0),AND(NOT(E11458="Unknown"),ISBLANK(J11458)),AND(NOT(O11458="Unknown"),ISBLANK(R11458))),"Missing Information", INDEX(Table15[Entire Service Line Classification], MATCH(SUMIFS(Table15[Unique ID],Table15[System-Owned Portion],E11458,Table15[If Material Anything Other than "Lead" in Column E,Was Material Ever Previously Lead?],G11458,Table15[Customer-Owned Portion],O11458),Table15[Unique ID],0),0)))</f>
        <v/>
      </c>
    </row>
    <row r="11459" spans="2:23" x14ac:dyDescent="0.25">
      <c r="B11459" s="145"/>
      <c r="C11459" s="31"/>
      <c r="D11459" s="31"/>
      <c r="E11459" s="43"/>
      <c r="F11459" s="42"/>
      <c r="G11459" s="83"/>
      <c r="H11459" s="31"/>
      <c r="I11459" s="31"/>
      <c r="J11459" s="83"/>
      <c r="K11459" s="31"/>
      <c r="L11459" s="31"/>
      <c r="M11459" s="168"/>
      <c r="N11459" s="147"/>
      <c r="O11459" s="105"/>
      <c r="P11459" s="42"/>
      <c r="Q11459" s="31"/>
      <c r="R11459" s="83"/>
      <c r="S11459" s="31"/>
      <c r="T11459" s="31"/>
      <c r="U11459" s="168"/>
      <c r="V11459" s="149"/>
      <c r="W11459" s="140" t="str" cm="1">
        <f t="array" ref="W11459">IF(SUM(LEN(B11459:V11459))=0,"",IF(OR(OR(ISBLANK(F11459),SUM(LEN(C11459),LEN(D11459))=0),AND(NOT(E11459="Unknown"),ISBLANK(J11459)),AND(NOT(O11459="Unknown"),ISBLANK(R11459))),"Missing Information", INDEX(Table15[Entire Service Line Classification], MATCH(SUMIFS(Table15[Unique ID],Table15[System-Owned Portion],E11459,Table15[If Material Anything Other than "Lead" in Column E,Was Material Ever Previously Lead?],G11459,Table15[Customer-Owned Portion],O11459),Table15[Unique ID],0),0)))</f>
        <v/>
      </c>
    </row>
    <row r="11460" spans="2:23" x14ac:dyDescent="0.25">
      <c r="B11460" s="145"/>
      <c r="C11460" s="31"/>
      <c r="D11460" s="31"/>
      <c r="E11460" s="43"/>
      <c r="F11460" s="42"/>
      <c r="G11460" s="83"/>
      <c r="H11460" s="31"/>
      <c r="I11460" s="31"/>
      <c r="J11460" s="83"/>
      <c r="K11460" s="31"/>
      <c r="L11460" s="31"/>
      <c r="M11460" s="168"/>
      <c r="N11460" s="147"/>
      <c r="O11460" s="105"/>
      <c r="P11460" s="42"/>
      <c r="Q11460" s="31"/>
      <c r="R11460" s="83"/>
      <c r="S11460" s="31"/>
      <c r="T11460" s="31"/>
      <c r="U11460" s="168"/>
      <c r="V11460" s="149"/>
      <c r="W11460" s="140" t="str" cm="1">
        <f t="array" ref="W11460">IF(SUM(LEN(B11460:V11460))=0,"",IF(OR(OR(ISBLANK(F11460),SUM(LEN(C11460),LEN(D11460))=0),AND(NOT(E11460="Unknown"),ISBLANK(J11460)),AND(NOT(O11460="Unknown"),ISBLANK(R11460))),"Missing Information", INDEX(Table15[Entire Service Line Classification], MATCH(SUMIFS(Table15[Unique ID],Table15[System-Owned Portion],E11460,Table15[If Material Anything Other than "Lead" in Column E,Was Material Ever Previously Lead?],G11460,Table15[Customer-Owned Portion],O11460),Table15[Unique ID],0),0)))</f>
        <v/>
      </c>
    </row>
    <row r="11461" spans="2:23" x14ac:dyDescent="0.25">
      <c r="B11461" s="145"/>
      <c r="C11461" s="31"/>
      <c r="D11461" s="31"/>
      <c r="E11461" s="43"/>
      <c r="F11461" s="42"/>
      <c r="G11461" s="83"/>
      <c r="H11461" s="31"/>
      <c r="I11461" s="31"/>
      <c r="J11461" s="83"/>
      <c r="K11461" s="31"/>
      <c r="L11461" s="31"/>
      <c r="M11461" s="168"/>
      <c r="N11461" s="147"/>
      <c r="O11461" s="105"/>
      <c r="P11461" s="42"/>
      <c r="Q11461" s="31"/>
      <c r="R11461" s="83"/>
      <c r="S11461" s="31"/>
      <c r="T11461" s="31"/>
      <c r="U11461" s="168"/>
      <c r="V11461" s="149"/>
      <c r="W11461" s="140" t="str" cm="1">
        <f t="array" ref="W11461">IF(SUM(LEN(B11461:V11461))=0,"",IF(OR(OR(ISBLANK(F11461),SUM(LEN(C11461),LEN(D11461))=0),AND(NOT(E11461="Unknown"),ISBLANK(J11461)),AND(NOT(O11461="Unknown"),ISBLANK(R11461))),"Missing Information", INDEX(Table15[Entire Service Line Classification], MATCH(SUMIFS(Table15[Unique ID],Table15[System-Owned Portion],E11461,Table15[If Material Anything Other than "Lead" in Column E,Was Material Ever Previously Lead?],G11461,Table15[Customer-Owned Portion],O11461),Table15[Unique ID],0),0)))</f>
        <v/>
      </c>
    </row>
    <row r="11462" spans="2:23" x14ac:dyDescent="0.25">
      <c r="B11462" s="145"/>
      <c r="C11462" s="31"/>
      <c r="D11462" s="31"/>
      <c r="E11462" s="43"/>
      <c r="F11462" s="42"/>
      <c r="G11462" s="83"/>
      <c r="H11462" s="31"/>
      <c r="I11462" s="31"/>
      <c r="J11462" s="83"/>
      <c r="K11462" s="31"/>
      <c r="L11462" s="31"/>
      <c r="M11462" s="168"/>
      <c r="N11462" s="147"/>
      <c r="O11462" s="105"/>
      <c r="P11462" s="42"/>
      <c r="Q11462" s="31"/>
      <c r="R11462" s="83"/>
      <c r="S11462" s="31"/>
      <c r="T11462" s="31"/>
      <c r="U11462" s="168"/>
      <c r="V11462" s="149"/>
      <c r="W11462" s="140" t="str" cm="1">
        <f t="array" ref="W11462">IF(SUM(LEN(B11462:V11462))=0,"",IF(OR(OR(ISBLANK(F11462),SUM(LEN(C11462),LEN(D11462))=0),AND(NOT(E11462="Unknown"),ISBLANK(J11462)),AND(NOT(O11462="Unknown"),ISBLANK(R11462))),"Missing Information", INDEX(Table15[Entire Service Line Classification], MATCH(SUMIFS(Table15[Unique ID],Table15[System-Owned Portion],E11462,Table15[If Material Anything Other than "Lead" in Column E,Was Material Ever Previously Lead?],G11462,Table15[Customer-Owned Portion],O11462),Table15[Unique ID],0),0)))</f>
        <v/>
      </c>
    </row>
    <row r="11463" spans="2:23" x14ac:dyDescent="0.25">
      <c r="B11463" s="145"/>
      <c r="C11463" s="31"/>
      <c r="D11463" s="31"/>
      <c r="E11463" s="43"/>
      <c r="F11463" s="42"/>
      <c r="G11463" s="83"/>
      <c r="H11463" s="31"/>
      <c r="I11463" s="31"/>
      <c r="J11463" s="83"/>
      <c r="K11463" s="31"/>
      <c r="L11463" s="31"/>
      <c r="M11463" s="168"/>
      <c r="N11463" s="147"/>
      <c r="O11463" s="105"/>
      <c r="P11463" s="42"/>
      <c r="Q11463" s="31"/>
      <c r="R11463" s="83"/>
      <c r="S11463" s="31"/>
      <c r="T11463" s="31"/>
      <c r="U11463" s="168"/>
      <c r="V11463" s="149"/>
      <c r="W11463" s="140" t="str" cm="1">
        <f t="array" ref="W11463">IF(SUM(LEN(B11463:V11463))=0,"",IF(OR(OR(ISBLANK(F11463),SUM(LEN(C11463),LEN(D11463))=0),AND(NOT(E11463="Unknown"),ISBLANK(J11463)),AND(NOT(O11463="Unknown"),ISBLANK(R11463))),"Missing Information", INDEX(Table15[Entire Service Line Classification], MATCH(SUMIFS(Table15[Unique ID],Table15[System-Owned Portion],E11463,Table15[If Material Anything Other than "Lead" in Column E,Was Material Ever Previously Lead?],G11463,Table15[Customer-Owned Portion],O11463),Table15[Unique ID],0),0)))</f>
        <v/>
      </c>
    </row>
    <row r="11464" spans="2:23" x14ac:dyDescent="0.25">
      <c r="B11464" s="145"/>
      <c r="C11464" s="31"/>
      <c r="D11464" s="31"/>
      <c r="E11464" s="43"/>
      <c r="F11464" s="42"/>
      <c r="G11464" s="83"/>
      <c r="H11464" s="31"/>
      <c r="I11464" s="31"/>
      <c r="J11464" s="83"/>
      <c r="K11464" s="31"/>
      <c r="L11464" s="31"/>
      <c r="M11464" s="168"/>
      <c r="N11464" s="147"/>
      <c r="O11464" s="105"/>
      <c r="P11464" s="42"/>
      <c r="Q11464" s="31"/>
      <c r="R11464" s="83"/>
      <c r="S11464" s="31"/>
      <c r="T11464" s="31"/>
      <c r="U11464" s="168"/>
      <c r="V11464" s="149"/>
      <c r="W11464" s="140" t="str" cm="1">
        <f t="array" ref="W11464">IF(SUM(LEN(B11464:V11464))=0,"",IF(OR(OR(ISBLANK(F11464),SUM(LEN(C11464),LEN(D11464))=0),AND(NOT(E11464="Unknown"),ISBLANK(J11464)),AND(NOT(O11464="Unknown"),ISBLANK(R11464))),"Missing Information", INDEX(Table15[Entire Service Line Classification], MATCH(SUMIFS(Table15[Unique ID],Table15[System-Owned Portion],E11464,Table15[If Material Anything Other than "Lead" in Column E,Was Material Ever Previously Lead?],G11464,Table15[Customer-Owned Portion],O11464),Table15[Unique ID],0),0)))</f>
        <v/>
      </c>
    </row>
    <row r="11465" spans="2:23" x14ac:dyDescent="0.25">
      <c r="B11465" s="145"/>
      <c r="C11465" s="31"/>
      <c r="D11465" s="31"/>
      <c r="E11465" s="43"/>
      <c r="F11465" s="42"/>
      <c r="G11465" s="83"/>
      <c r="H11465" s="31"/>
      <c r="I11465" s="31"/>
      <c r="J11465" s="83"/>
      <c r="K11465" s="31"/>
      <c r="L11465" s="31"/>
      <c r="M11465" s="168"/>
      <c r="N11465" s="147"/>
      <c r="O11465" s="105"/>
      <c r="P11465" s="42"/>
      <c r="Q11465" s="31"/>
      <c r="R11465" s="83"/>
      <c r="S11465" s="31"/>
      <c r="T11465" s="31"/>
      <c r="U11465" s="168"/>
      <c r="V11465" s="149"/>
      <c r="W11465" s="140" t="str" cm="1">
        <f t="array" ref="W11465">IF(SUM(LEN(B11465:V11465))=0,"",IF(OR(OR(ISBLANK(F11465),SUM(LEN(C11465),LEN(D11465))=0),AND(NOT(E11465="Unknown"),ISBLANK(J11465)),AND(NOT(O11465="Unknown"),ISBLANK(R11465))),"Missing Information", INDEX(Table15[Entire Service Line Classification], MATCH(SUMIFS(Table15[Unique ID],Table15[System-Owned Portion],E11465,Table15[If Material Anything Other than "Lead" in Column E,Was Material Ever Previously Lead?],G11465,Table15[Customer-Owned Portion],O11465),Table15[Unique ID],0),0)))</f>
        <v/>
      </c>
    </row>
    <row r="11466" spans="2:23" x14ac:dyDescent="0.25">
      <c r="B11466" s="145"/>
      <c r="C11466" s="31"/>
      <c r="D11466" s="31"/>
      <c r="E11466" s="43"/>
      <c r="F11466" s="42"/>
      <c r="G11466" s="83"/>
      <c r="H11466" s="31"/>
      <c r="I11466" s="31"/>
      <c r="J11466" s="83"/>
      <c r="K11466" s="31"/>
      <c r="L11466" s="31"/>
      <c r="M11466" s="168"/>
      <c r="N11466" s="147"/>
      <c r="O11466" s="105"/>
      <c r="P11466" s="42"/>
      <c r="Q11466" s="31"/>
      <c r="R11466" s="83"/>
      <c r="S11466" s="31"/>
      <c r="T11466" s="31"/>
      <c r="U11466" s="168"/>
      <c r="V11466" s="149"/>
      <c r="W11466" s="140" t="str" cm="1">
        <f t="array" ref="W11466">IF(SUM(LEN(B11466:V11466))=0,"",IF(OR(OR(ISBLANK(F11466),SUM(LEN(C11466),LEN(D11466))=0),AND(NOT(E11466="Unknown"),ISBLANK(J11466)),AND(NOT(O11466="Unknown"),ISBLANK(R11466))),"Missing Information", INDEX(Table15[Entire Service Line Classification], MATCH(SUMIFS(Table15[Unique ID],Table15[System-Owned Portion],E11466,Table15[If Material Anything Other than "Lead" in Column E,Was Material Ever Previously Lead?],G11466,Table15[Customer-Owned Portion],O11466),Table15[Unique ID],0),0)))</f>
        <v/>
      </c>
    </row>
    <row r="11467" spans="2:23" x14ac:dyDescent="0.25">
      <c r="B11467" s="145"/>
      <c r="C11467" s="31"/>
      <c r="D11467" s="31"/>
      <c r="E11467" s="43"/>
      <c r="F11467" s="42"/>
      <c r="G11467" s="83"/>
      <c r="H11467" s="31"/>
      <c r="I11467" s="31"/>
      <c r="J11467" s="83"/>
      <c r="K11467" s="31"/>
      <c r="L11467" s="31"/>
      <c r="M11467" s="168"/>
      <c r="N11467" s="147"/>
      <c r="O11467" s="105"/>
      <c r="P11467" s="42"/>
      <c r="Q11467" s="31"/>
      <c r="R11467" s="83"/>
      <c r="S11467" s="31"/>
      <c r="T11467" s="31"/>
      <c r="U11467" s="168"/>
      <c r="V11467" s="149"/>
      <c r="W11467" s="140" t="str" cm="1">
        <f t="array" ref="W11467">IF(SUM(LEN(B11467:V11467))=0,"",IF(OR(OR(ISBLANK(F11467),SUM(LEN(C11467),LEN(D11467))=0),AND(NOT(E11467="Unknown"),ISBLANK(J11467)),AND(NOT(O11467="Unknown"),ISBLANK(R11467))),"Missing Information", INDEX(Table15[Entire Service Line Classification], MATCH(SUMIFS(Table15[Unique ID],Table15[System-Owned Portion],E11467,Table15[If Material Anything Other than "Lead" in Column E,Was Material Ever Previously Lead?],G11467,Table15[Customer-Owned Portion],O11467),Table15[Unique ID],0),0)))</f>
        <v/>
      </c>
    </row>
    <row r="11468" spans="2:23" x14ac:dyDescent="0.25">
      <c r="B11468" s="145"/>
      <c r="C11468" s="31"/>
      <c r="D11468" s="31"/>
      <c r="E11468" s="43"/>
      <c r="F11468" s="42"/>
      <c r="G11468" s="83"/>
      <c r="H11468" s="31"/>
      <c r="I11468" s="31"/>
      <c r="J11468" s="83"/>
      <c r="K11468" s="31"/>
      <c r="L11468" s="31"/>
      <c r="M11468" s="168"/>
      <c r="N11468" s="147"/>
      <c r="O11468" s="105"/>
      <c r="P11468" s="42"/>
      <c r="Q11468" s="31"/>
      <c r="R11468" s="83"/>
      <c r="S11468" s="31"/>
      <c r="T11468" s="31"/>
      <c r="U11468" s="168"/>
      <c r="V11468" s="149"/>
      <c r="W11468" s="140" t="str" cm="1">
        <f t="array" ref="W11468">IF(SUM(LEN(B11468:V11468))=0,"",IF(OR(OR(ISBLANK(F11468),SUM(LEN(C11468),LEN(D11468))=0),AND(NOT(E11468="Unknown"),ISBLANK(J11468)),AND(NOT(O11468="Unknown"),ISBLANK(R11468))),"Missing Information", INDEX(Table15[Entire Service Line Classification], MATCH(SUMIFS(Table15[Unique ID],Table15[System-Owned Portion],E11468,Table15[If Material Anything Other than "Lead" in Column E,Was Material Ever Previously Lead?],G11468,Table15[Customer-Owned Portion],O11468),Table15[Unique ID],0),0)))</f>
        <v/>
      </c>
    </row>
    <row r="11469" spans="2:23" x14ac:dyDescent="0.25">
      <c r="B11469" s="145"/>
      <c r="C11469" s="31"/>
      <c r="D11469" s="31"/>
      <c r="E11469" s="43"/>
      <c r="F11469" s="42"/>
      <c r="G11469" s="83"/>
      <c r="H11469" s="31"/>
      <c r="I11469" s="31"/>
      <c r="J11469" s="83"/>
      <c r="K11469" s="31"/>
      <c r="L11469" s="31"/>
      <c r="M11469" s="168"/>
      <c r="N11469" s="147"/>
      <c r="O11469" s="105"/>
      <c r="P11469" s="42"/>
      <c r="Q11469" s="31"/>
      <c r="R11469" s="83"/>
      <c r="S11469" s="31"/>
      <c r="T11469" s="31"/>
      <c r="U11469" s="168"/>
      <c r="V11469" s="149"/>
      <c r="W11469" s="140" t="str" cm="1">
        <f t="array" ref="W11469">IF(SUM(LEN(B11469:V11469))=0,"",IF(OR(OR(ISBLANK(F11469),SUM(LEN(C11469),LEN(D11469))=0),AND(NOT(E11469="Unknown"),ISBLANK(J11469)),AND(NOT(O11469="Unknown"),ISBLANK(R11469))),"Missing Information", INDEX(Table15[Entire Service Line Classification], MATCH(SUMIFS(Table15[Unique ID],Table15[System-Owned Portion],E11469,Table15[If Material Anything Other than "Lead" in Column E,Was Material Ever Previously Lead?],G11469,Table15[Customer-Owned Portion],O11469),Table15[Unique ID],0),0)))</f>
        <v/>
      </c>
    </row>
    <row r="11470" spans="2:23" x14ac:dyDescent="0.25">
      <c r="B11470" s="145"/>
      <c r="C11470" s="31"/>
      <c r="D11470" s="31"/>
      <c r="E11470" s="43"/>
      <c r="F11470" s="42"/>
      <c r="G11470" s="83"/>
      <c r="H11470" s="31"/>
      <c r="I11470" s="31"/>
      <c r="J11470" s="83"/>
      <c r="K11470" s="31"/>
      <c r="L11470" s="31"/>
      <c r="M11470" s="168"/>
      <c r="N11470" s="147"/>
      <c r="O11470" s="105"/>
      <c r="P11470" s="42"/>
      <c r="Q11470" s="31"/>
      <c r="R11470" s="83"/>
      <c r="S11470" s="31"/>
      <c r="T11470" s="31"/>
      <c r="U11470" s="168"/>
      <c r="V11470" s="149"/>
      <c r="W11470" s="140" t="str" cm="1">
        <f t="array" ref="W11470">IF(SUM(LEN(B11470:V11470))=0,"",IF(OR(OR(ISBLANK(F11470),SUM(LEN(C11470),LEN(D11470))=0),AND(NOT(E11470="Unknown"),ISBLANK(J11470)),AND(NOT(O11470="Unknown"),ISBLANK(R11470))),"Missing Information", INDEX(Table15[Entire Service Line Classification], MATCH(SUMIFS(Table15[Unique ID],Table15[System-Owned Portion],E11470,Table15[If Material Anything Other than "Lead" in Column E,Was Material Ever Previously Lead?],G11470,Table15[Customer-Owned Portion],O11470),Table15[Unique ID],0),0)))</f>
        <v/>
      </c>
    </row>
    <row r="11471" spans="2:23" x14ac:dyDescent="0.25">
      <c r="B11471" s="145"/>
      <c r="C11471" s="31"/>
      <c r="D11471" s="31"/>
      <c r="E11471" s="43"/>
      <c r="F11471" s="42"/>
      <c r="G11471" s="83"/>
      <c r="H11471" s="31"/>
      <c r="I11471" s="31"/>
      <c r="J11471" s="83"/>
      <c r="K11471" s="31"/>
      <c r="L11471" s="31"/>
      <c r="M11471" s="168"/>
      <c r="N11471" s="147"/>
      <c r="O11471" s="105"/>
      <c r="P11471" s="42"/>
      <c r="Q11471" s="31"/>
      <c r="R11471" s="83"/>
      <c r="S11471" s="31"/>
      <c r="T11471" s="31"/>
      <c r="U11471" s="168"/>
      <c r="V11471" s="149"/>
      <c r="W11471" s="140" t="str" cm="1">
        <f t="array" ref="W11471">IF(SUM(LEN(B11471:V11471))=0,"",IF(OR(OR(ISBLANK(F11471),SUM(LEN(C11471),LEN(D11471))=0),AND(NOT(E11471="Unknown"),ISBLANK(J11471)),AND(NOT(O11471="Unknown"),ISBLANK(R11471))),"Missing Information", INDEX(Table15[Entire Service Line Classification], MATCH(SUMIFS(Table15[Unique ID],Table15[System-Owned Portion],E11471,Table15[If Material Anything Other than "Lead" in Column E,Was Material Ever Previously Lead?],G11471,Table15[Customer-Owned Portion],O11471),Table15[Unique ID],0),0)))</f>
        <v/>
      </c>
    </row>
    <row r="11472" spans="2:23" x14ac:dyDescent="0.25">
      <c r="B11472" s="145"/>
      <c r="C11472" s="31"/>
      <c r="D11472" s="31"/>
      <c r="E11472" s="43"/>
      <c r="F11472" s="42"/>
      <c r="G11472" s="83"/>
      <c r="H11472" s="31"/>
      <c r="I11472" s="31"/>
      <c r="J11472" s="83"/>
      <c r="K11472" s="31"/>
      <c r="L11472" s="31"/>
      <c r="M11472" s="168"/>
      <c r="N11472" s="147"/>
      <c r="O11472" s="105"/>
      <c r="P11472" s="42"/>
      <c r="Q11472" s="31"/>
      <c r="R11472" s="83"/>
      <c r="S11472" s="31"/>
      <c r="T11472" s="31"/>
      <c r="U11472" s="168"/>
      <c r="V11472" s="149"/>
      <c r="W11472" s="140" t="str" cm="1">
        <f t="array" ref="W11472">IF(SUM(LEN(B11472:V11472))=0,"",IF(OR(OR(ISBLANK(F11472),SUM(LEN(C11472),LEN(D11472))=0),AND(NOT(E11472="Unknown"),ISBLANK(J11472)),AND(NOT(O11472="Unknown"),ISBLANK(R11472))),"Missing Information", INDEX(Table15[Entire Service Line Classification], MATCH(SUMIFS(Table15[Unique ID],Table15[System-Owned Portion],E11472,Table15[If Material Anything Other than "Lead" in Column E,Was Material Ever Previously Lead?],G11472,Table15[Customer-Owned Portion],O11472),Table15[Unique ID],0),0)))</f>
        <v/>
      </c>
    </row>
    <row r="11473" spans="2:23" x14ac:dyDescent="0.25">
      <c r="B11473" s="145"/>
      <c r="C11473" s="31"/>
      <c r="D11473" s="31"/>
      <c r="E11473" s="43"/>
      <c r="F11473" s="42"/>
      <c r="G11473" s="83"/>
      <c r="H11473" s="31"/>
      <c r="I11473" s="31"/>
      <c r="J11473" s="83"/>
      <c r="K11473" s="31"/>
      <c r="L11473" s="31"/>
      <c r="M11473" s="168"/>
      <c r="N11473" s="147"/>
      <c r="O11473" s="105"/>
      <c r="P11473" s="42"/>
      <c r="Q11473" s="31"/>
      <c r="R11473" s="83"/>
      <c r="S11473" s="31"/>
      <c r="T11473" s="31"/>
      <c r="U11473" s="168"/>
      <c r="V11473" s="149"/>
      <c r="W11473" s="140" t="str" cm="1">
        <f t="array" ref="W11473">IF(SUM(LEN(B11473:V11473))=0,"",IF(OR(OR(ISBLANK(F11473),SUM(LEN(C11473),LEN(D11473))=0),AND(NOT(E11473="Unknown"),ISBLANK(J11473)),AND(NOT(O11473="Unknown"),ISBLANK(R11473))),"Missing Information", INDEX(Table15[Entire Service Line Classification], MATCH(SUMIFS(Table15[Unique ID],Table15[System-Owned Portion],E11473,Table15[If Material Anything Other than "Lead" in Column E,Was Material Ever Previously Lead?],G11473,Table15[Customer-Owned Portion],O11473),Table15[Unique ID],0),0)))</f>
        <v/>
      </c>
    </row>
    <row r="11474" spans="2:23" x14ac:dyDescent="0.25">
      <c r="B11474" s="145"/>
      <c r="C11474" s="31"/>
      <c r="D11474" s="31"/>
      <c r="E11474" s="43"/>
      <c r="F11474" s="42"/>
      <c r="G11474" s="83"/>
      <c r="H11474" s="31"/>
      <c r="I11474" s="31"/>
      <c r="J11474" s="83"/>
      <c r="K11474" s="31"/>
      <c r="L11474" s="31"/>
      <c r="M11474" s="168"/>
      <c r="N11474" s="147"/>
      <c r="O11474" s="105"/>
      <c r="P11474" s="42"/>
      <c r="Q11474" s="31"/>
      <c r="R11474" s="83"/>
      <c r="S11474" s="31"/>
      <c r="T11474" s="31"/>
      <c r="U11474" s="168"/>
      <c r="V11474" s="149"/>
      <c r="W11474" s="140" t="str" cm="1">
        <f t="array" ref="W11474">IF(SUM(LEN(B11474:V11474))=0,"",IF(OR(OR(ISBLANK(F11474),SUM(LEN(C11474),LEN(D11474))=0),AND(NOT(E11474="Unknown"),ISBLANK(J11474)),AND(NOT(O11474="Unknown"),ISBLANK(R11474))),"Missing Information", INDEX(Table15[Entire Service Line Classification], MATCH(SUMIFS(Table15[Unique ID],Table15[System-Owned Portion],E11474,Table15[If Material Anything Other than "Lead" in Column E,Was Material Ever Previously Lead?],G11474,Table15[Customer-Owned Portion],O11474),Table15[Unique ID],0),0)))</f>
        <v/>
      </c>
    </row>
    <row r="11475" spans="2:23" x14ac:dyDescent="0.25">
      <c r="B11475" s="145"/>
      <c r="C11475" s="31"/>
      <c r="D11475" s="31"/>
      <c r="E11475" s="43"/>
      <c r="F11475" s="42"/>
      <c r="G11475" s="83"/>
      <c r="H11475" s="31"/>
      <c r="I11475" s="31"/>
      <c r="J11475" s="83"/>
      <c r="K11475" s="31"/>
      <c r="L11475" s="31"/>
      <c r="M11475" s="168"/>
      <c r="N11475" s="147"/>
      <c r="O11475" s="105"/>
      <c r="P11475" s="42"/>
      <c r="Q11475" s="31"/>
      <c r="R11475" s="83"/>
      <c r="S11475" s="31"/>
      <c r="T11475" s="31"/>
      <c r="U11475" s="168"/>
      <c r="V11475" s="149"/>
      <c r="W11475" s="140" t="str" cm="1">
        <f t="array" ref="W11475">IF(SUM(LEN(B11475:V11475))=0,"",IF(OR(OR(ISBLANK(F11475),SUM(LEN(C11475),LEN(D11475))=0),AND(NOT(E11475="Unknown"),ISBLANK(J11475)),AND(NOT(O11475="Unknown"),ISBLANK(R11475))),"Missing Information", INDEX(Table15[Entire Service Line Classification], MATCH(SUMIFS(Table15[Unique ID],Table15[System-Owned Portion],E11475,Table15[If Material Anything Other than "Lead" in Column E,Was Material Ever Previously Lead?],G11475,Table15[Customer-Owned Portion],O11475),Table15[Unique ID],0),0)))</f>
        <v/>
      </c>
    </row>
    <row r="11476" spans="2:23" x14ac:dyDescent="0.25">
      <c r="B11476" s="145"/>
      <c r="C11476" s="31"/>
      <c r="D11476" s="31"/>
      <c r="E11476" s="43"/>
      <c r="F11476" s="42"/>
      <c r="G11476" s="83"/>
      <c r="H11476" s="31"/>
      <c r="I11476" s="31"/>
      <c r="J11476" s="83"/>
      <c r="K11476" s="31"/>
      <c r="L11476" s="31"/>
      <c r="M11476" s="168"/>
      <c r="N11476" s="147"/>
      <c r="O11476" s="105"/>
      <c r="P11476" s="42"/>
      <c r="Q11476" s="31"/>
      <c r="R11476" s="83"/>
      <c r="S11476" s="31"/>
      <c r="T11476" s="31"/>
      <c r="U11476" s="168"/>
      <c r="V11476" s="149"/>
      <c r="W11476" s="140" t="str" cm="1">
        <f t="array" ref="W11476">IF(SUM(LEN(B11476:V11476))=0,"",IF(OR(OR(ISBLANK(F11476),SUM(LEN(C11476),LEN(D11476))=0),AND(NOT(E11476="Unknown"),ISBLANK(J11476)),AND(NOT(O11476="Unknown"),ISBLANK(R11476))),"Missing Information", INDEX(Table15[Entire Service Line Classification], MATCH(SUMIFS(Table15[Unique ID],Table15[System-Owned Portion],E11476,Table15[If Material Anything Other than "Lead" in Column E,Was Material Ever Previously Lead?],G11476,Table15[Customer-Owned Portion],O11476),Table15[Unique ID],0),0)))</f>
        <v/>
      </c>
    </row>
    <row r="11477" spans="2:23" x14ac:dyDescent="0.25">
      <c r="B11477" s="145"/>
      <c r="C11477" s="31"/>
      <c r="D11477" s="31"/>
      <c r="E11477" s="43"/>
      <c r="F11477" s="42"/>
      <c r="G11477" s="83"/>
      <c r="H11477" s="31"/>
      <c r="I11477" s="31"/>
      <c r="J11477" s="83"/>
      <c r="K11477" s="31"/>
      <c r="L11477" s="31"/>
      <c r="M11477" s="168"/>
      <c r="N11477" s="147"/>
      <c r="O11477" s="105"/>
      <c r="P11477" s="42"/>
      <c r="Q11477" s="31"/>
      <c r="R11477" s="83"/>
      <c r="S11477" s="31"/>
      <c r="T11477" s="31"/>
      <c r="U11477" s="168"/>
      <c r="V11477" s="149"/>
      <c r="W11477" s="140" t="str" cm="1">
        <f t="array" ref="W11477">IF(SUM(LEN(B11477:V11477))=0,"",IF(OR(OR(ISBLANK(F11477),SUM(LEN(C11477),LEN(D11477))=0),AND(NOT(E11477="Unknown"),ISBLANK(J11477)),AND(NOT(O11477="Unknown"),ISBLANK(R11477))),"Missing Information", INDEX(Table15[Entire Service Line Classification], MATCH(SUMIFS(Table15[Unique ID],Table15[System-Owned Portion],E11477,Table15[If Material Anything Other than "Lead" in Column E,Was Material Ever Previously Lead?],G11477,Table15[Customer-Owned Portion],O11477),Table15[Unique ID],0),0)))</f>
        <v/>
      </c>
    </row>
    <row r="11478" spans="2:23" x14ac:dyDescent="0.25">
      <c r="B11478" s="145"/>
      <c r="C11478" s="31"/>
      <c r="D11478" s="31"/>
      <c r="E11478" s="43"/>
      <c r="F11478" s="42"/>
      <c r="G11478" s="83"/>
      <c r="H11478" s="31"/>
      <c r="I11478" s="31"/>
      <c r="J11478" s="83"/>
      <c r="K11478" s="31"/>
      <c r="L11478" s="31"/>
      <c r="M11478" s="168"/>
      <c r="N11478" s="147"/>
      <c r="O11478" s="105"/>
      <c r="P11478" s="42"/>
      <c r="Q11478" s="31"/>
      <c r="R11478" s="83"/>
      <c r="S11478" s="31"/>
      <c r="T11478" s="31"/>
      <c r="U11478" s="168"/>
      <c r="V11478" s="149"/>
      <c r="W11478" s="140" t="str" cm="1">
        <f t="array" ref="W11478">IF(SUM(LEN(B11478:V11478))=0,"",IF(OR(OR(ISBLANK(F11478),SUM(LEN(C11478),LEN(D11478))=0),AND(NOT(E11478="Unknown"),ISBLANK(J11478)),AND(NOT(O11478="Unknown"),ISBLANK(R11478))),"Missing Information", INDEX(Table15[Entire Service Line Classification], MATCH(SUMIFS(Table15[Unique ID],Table15[System-Owned Portion],E11478,Table15[If Material Anything Other than "Lead" in Column E,Was Material Ever Previously Lead?],G11478,Table15[Customer-Owned Portion],O11478),Table15[Unique ID],0),0)))</f>
        <v/>
      </c>
    </row>
    <row r="11479" spans="2:23" x14ac:dyDescent="0.25">
      <c r="B11479" s="145"/>
      <c r="C11479" s="31"/>
      <c r="D11479" s="31"/>
      <c r="E11479" s="43"/>
      <c r="F11479" s="42"/>
      <c r="G11479" s="83"/>
      <c r="H11479" s="31"/>
      <c r="I11479" s="31"/>
      <c r="J11479" s="83"/>
      <c r="K11479" s="31"/>
      <c r="L11479" s="31"/>
      <c r="M11479" s="168"/>
      <c r="N11479" s="147"/>
      <c r="O11479" s="105"/>
      <c r="P11479" s="42"/>
      <c r="Q11479" s="31"/>
      <c r="R11479" s="83"/>
      <c r="S11479" s="31"/>
      <c r="T11479" s="31"/>
      <c r="U11479" s="168"/>
      <c r="V11479" s="149"/>
      <c r="W11479" s="140" t="str" cm="1">
        <f t="array" ref="W11479">IF(SUM(LEN(B11479:V11479))=0,"",IF(OR(OR(ISBLANK(F11479),SUM(LEN(C11479),LEN(D11479))=0),AND(NOT(E11479="Unknown"),ISBLANK(J11479)),AND(NOT(O11479="Unknown"),ISBLANK(R11479))),"Missing Information", INDEX(Table15[Entire Service Line Classification], MATCH(SUMIFS(Table15[Unique ID],Table15[System-Owned Portion],E11479,Table15[If Material Anything Other than "Lead" in Column E,Was Material Ever Previously Lead?],G11479,Table15[Customer-Owned Portion],O11479),Table15[Unique ID],0),0)))</f>
        <v/>
      </c>
    </row>
    <row r="11480" spans="2:23" x14ac:dyDescent="0.25">
      <c r="B11480" s="145"/>
      <c r="C11480" s="31"/>
      <c r="D11480" s="31"/>
      <c r="E11480" s="43"/>
      <c r="F11480" s="42"/>
      <c r="G11480" s="83"/>
      <c r="H11480" s="31"/>
      <c r="I11480" s="31"/>
      <c r="J11480" s="83"/>
      <c r="K11480" s="31"/>
      <c r="L11480" s="31"/>
      <c r="M11480" s="168"/>
      <c r="N11480" s="147"/>
      <c r="O11480" s="105"/>
      <c r="P11480" s="42"/>
      <c r="Q11480" s="31"/>
      <c r="R11480" s="83"/>
      <c r="S11480" s="31"/>
      <c r="T11480" s="31"/>
      <c r="U11480" s="168"/>
      <c r="V11480" s="149"/>
      <c r="W11480" s="140" t="str" cm="1">
        <f t="array" ref="W11480">IF(SUM(LEN(B11480:V11480))=0,"",IF(OR(OR(ISBLANK(F11480),SUM(LEN(C11480),LEN(D11480))=0),AND(NOT(E11480="Unknown"),ISBLANK(J11480)),AND(NOT(O11480="Unknown"),ISBLANK(R11480))),"Missing Information", INDEX(Table15[Entire Service Line Classification], MATCH(SUMIFS(Table15[Unique ID],Table15[System-Owned Portion],E11480,Table15[If Material Anything Other than "Lead" in Column E,Was Material Ever Previously Lead?],G11480,Table15[Customer-Owned Portion],O11480),Table15[Unique ID],0),0)))</f>
        <v/>
      </c>
    </row>
    <row r="11481" spans="2:23" x14ac:dyDescent="0.25">
      <c r="B11481" s="145"/>
      <c r="C11481" s="31"/>
      <c r="D11481" s="31"/>
      <c r="E11481" s="43"/>
      <c r="F11481" s="42"/>
      <c r="G11481" s="83"/>
      <c r="H11481" s="31"/>
      <c r="I11481" s="31"/>
      <c r="J11481" s="83"/>
      <c r="K11481" s="31"/>
      <c r="L11481" s="31"/>
      <c r="M11481" s="168"/>
      <c r="N11481" s="147"/>
      <c r="O11481" s="105"/>
      <c r="P11481" s="42"/>
      <c r="Q11481" s="31"/>
      <c r="R11481" s="83"/>
      <c r="S11481" s="31"/>
      <c r="T11481" s="31"/>
      <c r="U11481" s="168"/>
      <c r="V11481" s="149"/>
      <c r="W11481" s="140" t="str" cm="1">
        <f t="array" ref="W11481">IF(SUM(LEN(B11481:V11481))=0,"",IF(OR(OR(ISBLANK(F11481),SUM(LEN(C11481),LEN(D11481))=0),AND(NOT(E11481="Unknown"),ISBLANK(J11481)),AND(NOT(O11481="Unknown"),ISBLANK(R11481))),"Missing Information", INDEX(Table15[Entire Service Line Classification], MATCH(SUMIFS(Table15[Unique ID],Table15[System-Owned Portion],E11481,Table15[If Material Anything Other than "Lead" in Column E,Was Material Ever Previously Lead?],G11481,Table15[Customer-Owned Portion],O11481),Table15[Unique ID],0),0)))</f>
        <v/>
      </c>
    </row>
    <row r="11482" spans="2:23" x14ac:dyDescent="0.25">
      <c r="B11482" s="145"/>
      <c r="C11482" s="31"/>
      <c r="D11482" s="31"/>
      <c r="E11482" s="43"/>
      <c r="F11482" s="42"/>
      <c r="G11482" s="83"/>
      <c r="H11482" s="31"/>
      <c r="I11482" s="31"/>
      <c r="J11482" s="83"/>
      <c r="K11482" s="31"/>
      <c r="L11482" s="31"/>
      <c r="M11482" s="168"/>
      <c r="N11482" s="147"/>
      <c r="O11482" s="105"/>
      <c r="P11482" s="42"/>
      <c r="Q11482" s="31"/>
      <c r="R11482" s="83"/>
      <c r="S11482" s="31"/>
      <c r="T11482" s="31"/>
      <c r="U11482" s="168"/>
      <c r="V11482" s="149"/>
      <c r="W11482" s="140" t="str" cm="1">
        <f t="array" ref="W11482">IF(SUM(LEN(B11482:V11482))=0,"",IF(OR(OR(ISBLANK(F11482),SUM(LEN(C11482),LEN(D11482))=0),AND(NOT(E11482="Unknown"),ISBLANK(J11482)),AND(NOT(O11482="Unknown"),ISBLANK(R11482))),"Missing Information", INDEX(Table15[Entire Service Line Classification], MATCH(SUMIFS(Table15[Unique ID],Table15[System-Owned Portion],E11482,Table15[If Material Anything Other than "Lead" in Column E,Was Material Ever Previously Lead?],G11482,Table15[Customer-Owned Portion],O11482),Table15[Unique ID],0),0)))</f>
        <v/>
      </c>
    </row>
    <row r="11483" spans="2:23" x14ac:dyDescent="0.25">
      <c r="B11483" s="145"/>
      <c r="C11483" s="31"/>
      <c r="D11483" s="31"/>
      <c r="E11483" s="43"/>
      <c r="F11483" s="42"/>
      <c r="G11483" s="83"/>
      <c r="H11483" s="31"/>
      <c r="I11483" s="31"/>
      <c r="J11483" s="83"/>
      <c r="K11483" s="31"/>
      <c r="L11483" s="31"/>
      <c r="M11483" s="168"/>
      <c r="N11483" s="147"/>
      <c r="O11483" s="105"/>
      <c r="P11483" s="42"/>
      <c r="Q11483" s="31"/>
      <c r="R11483" s="83"/>
      <c r="S11483" s="31"/>
      <c r="T11483" s="31"/>
      <c r="U11483" s="168"/>
      <c r="V11483" s="149"/>
      <c r="W11483" s="140" t="str" cm="1">
        <f t="array" ref="W11483">IF(SUM(LEN(B11483:V11483))=0,"",IF(OR(OR(ISBLANK(F11483),SUM(LEN(C11483),LEN(D11483))=0),AND(NOT(E11483="Unknown"),ISBLANK(J11483)),AND(NOT(O11483="Unknown"),ISBLANK(R11483))),"Missing Information", INDEX(Table15[Entire Service Line Classification], MATCH(SUMIFS(Table15[Unique ID],Table15[System-Owned Portion],E11483,Table15[If Material Anything Other than "Lead" in Column E,Was Material Ever Previously Lead?],G11483,Table15[Customer-Owned Portion],O11483),Table15[Unique ID],0),0)))</f>
        <v/>
      </c>
    </row>
    <row r="11484" spans="2:23" x14ac:dyDescent="0.25">
      <c r="B11484" s="145"/>
      <c r="C11484" s="31"/>
      <c r="D11484" s="31"/>
      <c r="E11484" s="43"/>
      <c r="F11484" s="42"/>
      <c r="G11484" s="83"/>
      <c r="H11484" s="31"/>
      <c r="I11484" s="31"/>
      <c r="J11484" s="83"/>
      <c r="K11484" s="31"/>
      <c r="L11484" s="31"/>
      <c r="M11484" s="168"/>
      <c r="N11484" s="147"/>
      <c r="O11484" s="105"/>
      <c r="P11484" s="42"/>
      <c r="Q11484" s="31"/>
      <c r="R11484" s="83"/>
      <c r="S11484" s="31"/>
      <c r="T11484" s="31"/>
      <c r="U11484" s="168"/>
      <c r="V11484" s="149"/>
      <c r="W11484" s="140" t="str" cm="1">
        <f t="array" ref="W11484">IF(SUM(LEN(B11484:V11484))=0,"",IF(OR(OR(ISBLANK(F11484),SUM(LEN(C11484),LEN(D11484))=0),AND(NOT(E11484="Unknown"),ISBLANK(J11484)),AND(NOT(O11484="Unknown"),ISBLANK(R11484))),"Missing Information", INDEX(Table15[Entire Service Line Classification], MATCH(SUMIFS(Table15[Unique ID],Table15[System-Owned Portion],E11484,Table15[If Material Anything Other than "Lead" in Column E,Was Material Ever Previously Lead?],G11484,Table15[Customer-Owned Portion],O11484),Table15[Unique ID],0),0)))</f>
        <v/>
      </c>
    </row>
    <row r="11485" spans="2:23" x14ac:dyDescent="0.25">
      <c r="B11485" s="145"/>
      <c r="C11485" s="31"/>
      <c r="D11485" s="31"/>
      <c r="E11485" s="43"/>
      <c r="F11485" s="42"/>
      <c r="G11485" s="83"/>
      <c r="H11485" s="31"/>
      <c r="I11485" s="31"/>
      <c r="J11485" s="83"/>
      <c r="K11485" s="31"/>
      <c r="L11485" s="31"/>
      <c r="M11485" s="168"/>
      <c r="N11485" s="147"/>
      <c r="O11485" s="105"/>
      <c r="P11485" s="42"/>
      <c r="Q11485" s="31"/>
      <c r="R11485" s="83"/>
      <c r="S11485" s="31"/>
      <c r="T11485" s="31"/>
      <c r="U11485" s="168"/>
      <c r="V11485" s="149"/>
      <c r="W11485" s="140" t="str" cm="1">
        <f t="array" ref="W11485">IF(SUM(LEN(B11485:V11485))=0,"",IF(OR(OR(ISBLANK(F11485),SUM(LEN(C11485),LEN(D11485))=0),AND(NOT(E11485="Unknown"),ISBLANK(J11485)),AND(NOT(O11485="Unknown"),ISBLANK(R11485))),"Missing Information", INDEX(Table15[Entire Service Line Classification], MATCH(SUMIFS(Table15[Unique ID],Table15[System-Owned Portion],E11485,Table15[If Material Anything Other than "Lead" in Column E,Was Material Ever Previously Lead?],G11485,Table15[Customer-Owned Portion],O11485),Table15[Unique ID],0),0)))</f>
        <v/>
      </c>
    </row>
    <row r="11486" spans="2:23" x14ac:dyDescent="0.25">
      <c r="B11486" s="145"/>
      <c r="C11486" s="31"/>
      <c r="D11486" s="31"/>
      <c r="E11486" s="43"/>
      <c r="F11486" s="42"/>
      <c r="G11486" s="83"/>
      <c r="H11486" s="31"/>
      <c r="I11486" s="31"/>
      <c r="J11486" s="83"/>
      <c r="K11486" s="31"/>
      <c r="L11486" s="31"/>
      <c r="M11486" s="168"/>
      <c r="N11486" s="147"/>
      <c r="O11486" s="105"/>
      <c r="P11486" s="42"/>
      <c r="Q11486" s="31"/>
      <c r="R11486" s="83"/>
      <c r="S11486" s="31"/>
      <c r="T11486" s="31"/>
      <c r="U11486" s="168"/>
      <c r="V11486" s="149"/>
      <c r="W11486" s="140" t="str" cm="1">
        <f t="array" ref="W11486">IF(SUM(LEN(B11486:V11486))=0,"",IF(OR(OR(ISBLANK(F11486),SUM(LEN(C11486),LEN(D11486))=0),AND(NOT(E11486="Unknown"),ISBLANK(J11486)),AND(NOT(O11486="Unknown"),ISBLANK(R11486))),"Missing Information", INDEX(Table15[Entire Service Line Classification], MATCH(SUMIFS(Table15[Unique ID],Table15[System-Owned Portion],E11486,Table15[If Material Anything Other than "Lead" in Column E,Was Material Ever Previously Lead?],G11486,Table15[Customer-Owned Portion],O11486),Table15[Unique ID],0),0)))</f>
        <v/>
      </c>
    </row>
    <row r="11487" spans="2:23" x14ac:dyDescent="0.25">
      <c r="B11487" s="145"/>
      <c r="C11487" s="31"/>
      <c r="D11487" s="31"/>
      <c r="E11487" s="43"/>
      <c r="F11487" s="42"/>
      <c r="G11487" s="83"/>
      <c r="H11487" s="31"/>
      <c r="I11487" s="31"/>
      <c r="J11487" s="83"/>
      <c r="K11487" s="31"/>
      <c r="L11487" s="31"/>
      <c r="M11487" s="168"/>
      <c r="N11487" s="147"/>
      <c r="O11487" s="105"/>
      <c r="P11487" s="42"/>
      <c r="Q11487" s="31"/>
      <c r="R11487" s="83"/>
      <c r="S11487" s="31"/>
      <c r="T11487" s="31"/>
      <c r="U11487" s="168"/>
      <c r="V11487" s="149"/>
      <c r="W11487" s="140" t="str" cm="1">
        <f t="array" ref="W11487">IF(SUM(LEN(B11487:V11487))=0,"",IF(OR(OR(ISBLANK(F11487),SUM(LEN(C11487),LEN(D11487))=0),AND(NOT(E11487="Unknown"),ISBLANK(J11487)),AND(NOT(O11487="Unknown"),ISBLANK(R11487))),"Missing Information", INDEX(Table15[Entire Service Line Classification], MATCH(SUMIFS(Table15[Unique ID],Table15[System-Owned Portion],E11487,Table15[If Material Anything Other than "Lead" in Column E,Was Material Ever Previously Lead?],G11487,Table15[Customer-Owned Portion],O11487),Table15[Unique ID],0),0)))</f>
        <v/>
      </c>
    </row>
    <row r="11488" spans="2:23" x14ac:dyDescent="0.25">
      <c r="B11488" s="145"/>
      <c r="C11488" s="31"/>
      <c r="D11488" s="31"/>
      <c r="E11488" s="43"/>
      <c r="F11488" s="42"/>
      <c r="G11488" s="83"/>
      <c r="H11488" s="31"/>
      <c r="I11488" s="31"/>
      <c r="J11488" s="83"/>
      <c r="K11488" s="31"/>
      <c r="L11488" s="31"/>
      <c r="M11488" s="168"/>
      <c r="N11488" s="147"/>
      <c r="O11488" s="105"/>
      <c r="P11488" s="42"/>
      <c r="Q11488" s="31"/>
      <c r="R11488" s="83"/>
      <c r="S11488" s="31"/>
      <c r="T11488" s="31"/>
      <c r="U11488" s="168"/>
      <c r="V11488" s="149"/>
      <c r="W11488" s="140" t="str" cm="1">
        <f t="array" ref="W11488">IF(SUM(LEN(B11488:V11488))=0,"",IF(OR(OR(ISBLANK(F11488),SUM(LEN(C11488),LEN(D11488))=0),AND(NOT(E11488="Unknown"),ISBLANK(J11488)),AND(NOT(O11488="Unknown"),ISBLANK(R11488))),"Missing Information", INDEX(Table15[Entire Service Line Classification], MATCH(SUMIFS(Table15[Unique ID],Table15[System-Owned Portion],E11488,Table15[If Material Anything Other than "Lead" in Column E,Was Material Ever Previously Lead?],G11488,Table15[Customer-Owned Portion],O11488),Table15[Unique ID],0),0)))</f>
        <v/>
      </c>
    </row>
    <row r="11489" spans="2:23" x14ac:dyDescent="0.25">
      <c r="B11489" s="145"/>
      <c r="C11489" s="31"/>
      <c r="D11489" s="31"/>
      <c r="E11489" s="43"/>
      <c r="F11489" s="42"/>
      <c r="G11489" s="83"/>
      <c r="H11489" s="31"/>
      <c r="I11489" s="31"/>
      <c r="J11489" s="83"/>
      <c r="K11489" s="31"/>
      <c r="L11489" s="31"/>
      <c r="M11489" s="168"/>
      <c r="N11489" s="147"/>
      <c r="O11489" s="105"/>
      <c r="P11489" s="42"/>
      <c r="Q11489" s="31"/>
      <c r="R11489" s="83"/>
      <c r="S11489" s="31"/>
      <c r="T11489" s="31"/>
      <c r="U11489" s="168"/>
      <c r="V11489" s="149"/>
      <c r="W11489" s="140" t="str" cm="1">
        <f t="array" ref="W11489">IF(SUM(LEN(B11489:V11489))=0,"",IF(OR(OR(ISBLANK(F11489),SUM(LEN(C11489),LEN(D11489))=0),AND(NOT(E11489="Unknown"),ISBLANK(J11489)),AND(NOT(O11489="Unknown"),ISBLANK(R11489))),"Missing Information", INDEX(Table15[Entire Service Line Classification], MATCH(SUMIFS(Table15[Unique ID],Table15[System-Owned Portion],E11489,Table15[If Material Anything Other than "Lead" in Column E,Was Material Ever Previously Lead?],G11489,Table15[Customer-Owned Portion],O11489),Table15[Unique ID],0),0)))</f>
        <v/>
      </c>
    </row>
    <row r="11490" spans="2:23" x14ac:dyDescent="0.25">
      <c r="B11490" s="145"/>
      <c r="C11490" s="31"/>
      <c r="D11490" s="31"/>
      <c r="E11490" s="43"/>
      <c r="F11490" s="42"/>
      <c r="G11490" s="83"/>
      <c r="H11490" s="31"/>
      <c r="I11490" s="31"/>
      <c r="J11490" s="83"/>
      <c r="K11490" s="31"/>
      <c r="L11490" s="31"/>
      <c r="M11490" s="168"/>
      <c r="N11490" s="147"/>
      <c r="O11490" s="105"/>
      <c r="P11490" s="42"/>
      <c r="Q11490" s="31"/>
      <c r="R11490" s="83"/>
      <c r="S11490" s="31"/>
      <c r="T11490" s="31"/>
      <c r="U11490" s="168"/>
      <c r="V11490" s="149"/>
      <c r="W11490" s="140" t="str" cm="1">
        <f t="array" ref="W11490">IF(SUM(LEN(B11490:V11490))=0,"",IF(OR(OR(ISBLANK(F11490),SUM(LEN(C11490),LEN(D11490))=0),AND(NOT(E11490="Unknown"),ISBLANK(J11490)),AND(NOT(O11490="Unknown"),ISBLANK(R11490))),"Missing Information", INDEX(Table15[Entire Service Line Classification], MATCH(SUMIFS(Table15[Unique ID],Table15[System-Owned Portion],E11490,Table15[If Material Anything Other than "Lead" in Column E,Was Material Ever Previously Lead?],G11490,Table15[Customer-Owned Portion],O11490),Table15[Unique ID],0),0)))</f>
        <v/>
      </c>
    </row>
    <row r="11491" spans="2:23" x14ac:dyDescent="0.25">
      <c r="B11491" s="145"/>
      <c r="C11491" s="31"/>
      <c r="D11491" s="31"/>
      <c r="E11491" s="43"/>
      <c r="F11491" s="42"/>
      <c r="G11491" s="83"/>
      <c r="H11491" s="31"/>
      <c r="I11491" s="31"/>
      <c r="J11491" s="83"/>
      <c r="K11491" s="31"/>
      <c r="L11491" s="31"/>
      <c r="M11491" s="168"/>
      <c r="N11491" s="147"/>
      <c r="O11491" s="105"/>
      <c r="P11491" s="42"/>
      <c r="Q11491" s="31"/>
      <c r="R11491" s="83"/>
      <c r="S11491" s="31"/>
      <c r="T11491" s="31"/>
      <c r="U11491" s="168"/>
      <c r="V11491" s="149"/>
      <c r="W11491" s="140" t="str" cm="1">
        <f t="array" ref="W11491">IF(SUM(LEN(B11491:V11491))=0,"",IF(OR(OR(ISBLANK(F11491),SUM(LEN(C11491),LEN(D11491))=0),AND(NOT(E11491="Unknown"),ISBLANK(J11491)),AND(NOT(O11491="Unknown"),ISBLANK(R11491))),"Missing Information", INDEX(Table15[Entire Service Line Classification], MATCH(SUMIFS(Table15[Unique ID],Table15[System-Owned Portion],E11491,Table15[If Material Anything Other than "Lead" in Column E,Was Material Ever Previously Lead?],G11491,Table15[Customer-Owned Portion],O11491),Table15[Unique ID],0),0)))</f>
        <v/>
      </c>
    </row>
    <row r="11492" spans="2:23" x14ac:dyDescent="0.25">
      <c r="B11492" s="145"/>
      <c r="C11492" s="31"/>
      <c r="D11492" s="31"/>
      <c r="E11492" s="43"/>
      <c r="F11492" s="42"/>
      <c r="G11492" s="83"/>
      <c r="H11492" s="31"/>
      <c r="I11492" s="31"/>
      <c r="J11492" s="83"/>
      <c r="K11492" s="31"/>
      <c r="L11492" s="31"/>
      <c r="M11492" s="168"/>
      <c r="N11492" s="147"/>
      <c r="O11492" s="105"/>
      <c r="P11492" s="42"/>
      <c r="Q11492" s="31"/>
      <c r="R11492" s="83"/>
      <c r="S11492" s="31"/>
      <c r="T11492" s="31"/>
      <c r="U11492" s="168"/>
      <c r="V11492" s="149"/>
      <c r="W11492" s="140" t="str" cm="1">
        <f t="array" ref="W11492">IF(SUM(LEN(B11492:V11492))=0,"",IF(OR(OR(ISBLANK(F11492),SUM(LEN(C11492),LEN(D11492))=0),AND(NOT(E11492="Unknown"),ISBLANK(J11492)),AND(NOT(O11492="Unknown"),ISBLANK(R11492))),"Missing Information", INDEX(Table15[Entire Service Line Classification], MATCH(SUMIFS(Table15[Unique ID],Table15[System-Owned Portion],E11492,Table15[If Material Anything Other than "Lead" in Column E,Was Material Ever Previously Lead?],G11492,Table15[Customer-Owned Portion],O11492),Table15[Unique ID],0),0)))</f>
        <v/>
      </c>
    </row>
    <row r="11493" spans="2:23" x14ac:dyDescent="0.25">
      <c r="B11493" s="145"/>
      <c r="C11493" s="31"/>
      <c r="D11493" s="31"/>
      <c r="E11493" s="43"/>
      <c r="F11493" s="42"/>
      <c r="G11493" s="83"/>
      <c r="H11493" s="31"/>
      <c r="I11493" s="31"/>
      <c r="J11493" s="83"/>
      <c r="K11493" s="31"/>
      <c r="L11493" s="31"/>
      <c r="M11493" s="168"/>
      <c r="N11493" s="147"/>
      <c r="O11493" s="105"/>
      <c r="P11493" s="42"/>
      <c r="Q11493" s="31"/>
      <c r="R11493" s="83"/>
      <c r="S11493" s="31"/>
      <c r="T11493" s="31"/>
      <c r="U11493" s="168"/>
      <c r="V11493" s="149"/>
      <c r="W11493" s="140" t="str" cm="1">
        <f t="array" ref="W11493">IF(SUM(LEN(B11493:V11493))=0,"",IF(OR(OR(ISBLANK(F11493),SUM(LEN(C11493),LEN(D11493))=0),AND(NOT(E11493="Unknown"),ISBLANK(J11493)),AND(NOT(O11493="Unknown"),ISBLANK(R11493))),"Missing Information", INDEX(Table15[Entire Service Line Classification], MATCH(SUMIFS(Table15[Unique ID],Table15[System-Owned Portion],E11493,Table15[If Material Anything Other than "Lead" in Column E,Was Material Ever Previously Lead?],G11493,Table15[Customer-Owned Portion],O11493),Table15[Unique ID],0),0)))</f>
        <v/>
      </c>
    </row>
    <row r="11494" spans="2:23" x14ac:dyDescent="0.25">
      <c r="B11494" s="145"/>
      <c r="C11494" s="31"/>
      <c r="D11494" s="31"/>
      <c r="E11494" s="43"/>
      <c r="F11494" s="42"/>
      <c r="G11494" s="83"/>
      <c r="H11494" s="31"/>
      <c r="I11494" s="31"/>
      <c r="J11494" s="83"/>
      <c r="K11494" s="31"/>
      <c r="L11494" s="31"/>
      <c r="M11494" s="168"/>
      <c r="N11494" s="147"/>
      <c r="O11494" s="105"/>
      <c r="P11494" s="42"/>
      <c r="Q11494" s="31"/>
      <c r="R11494" s="83"/>
      <c r="S11494" s="31"/>
      <c r="T11494" s="31"/>
      <c r="U11494" s="168"/>
      <c r="V11494" s="149"/>
      <c r="W11494" s="140" t="str" cm="1">
        <f t="array" ref="W11494">IF(SUM(LEN(B11494:V11494))=0,"",IF(OR(OR(ISBLANK(F11494),SUM(LEN(C11494),LEN(D11494))=0),AND(NOT(E11494="Unknown"),ISBLANK(J11494)),AND(NOT(O11494="Unknown"),ISBLANK(R11494))),"Missing Information", INDEX(Table15[Entire Service Line Classification], MATCH(SUMIFS(Table15[Unique ID],Table15[System-Owned Portion],E11494,Table15[If Material Anything Other than "Lead" in Column E,Was Material Ever Previously Lead?],G11494,Table15[Customer-Owned Portion],O11494),Table15[Unique ID],0),0)))</f>
        <v/>
      </c>
    </row>
    <row r="11495" spans="2:23" x14ac:dyDescent="0.25">
      <c r="B11495" s="145"/>
      <c r="C11495" s="31"/>
      <c r="D11495" s="31"/>
      <c r="E11495" s="43"/>
      <c r="F11495" s="42"/>
      <c r="G11495" s="83"/>
      <c r="H11495" s="31"/>
      <c r="I11495" s="31"/>
      <c r="J11495" s="83"/>
      <c r="K11495" s="31"/>
      <c r="L11495" s="31"/>
      <c r="M11495" s="168"/>
      <c r="N11495" s="147"/>
      <c r="O11495" s="105"/>
      <c r="P11495" s="42"/>
      <c r="Q11495" s="31"/>
      <c r="R11495" s="83"/>
      <c r="S11495" s="31"/>
      <c r="T11495" s="31"/>
      <c r="U11495" s="168"/>
      <c r="V11495" s="149"/>
      <c r="W11495" s="140" t="str" cm="1">
        <f t="array" ref="W11495">IF(SUM(LEN(B11495:V11495))=0,"",IF(OR(OR(ISBLANK(F11495),SUM(LEN(C11495),LEN(D11495))=0),AND(NOT(E11495="Unknown"),ISBLANK(J11495)),AND(NOT(O11495="Unknown"),ISBLANK(R11495))),"Missing Information", INDEX(Table15[Entire Service Line Classification], MATCH(SUMIFS(Table15[Unique ID],Table15[System-Owned Portion],E11495,Table15[If Material Anything Other than "Lead" in Column E,Was Material Ever Previously Lead?],G11495,Table15[Customer-Owned Portion],O11495),Table15[Unique ID],0),0)))</f>
        <v/>
      </c>
    </row>
    <row r="11496" spans="2:23" x14ac:dyDescent="0.25">
      <c r="B11496" s="145"/>
      <c r="C11496" s="31"/>
      <c r="D11496" s="31"/>
      <c r="E11496" s="43"/>
      <c r="F11496" s="42"/>
      <c r="G11496" s="83"/>
      <c r="H11496" s="31"/>
      <c r="I11496" s="31"/>
      <c r="J11496" s="83"/>
      <c r="K11496" s="31"/>
      <c r="L11496" s="31"/>
      <c r="M11496" s="168"/>
      <c r="N11496" s="147"/>
      <c r="O11496" s="105"/>
      <c r="P11496" s="42"/>
      <c r="Q11496" s="31"/>
      <c r="R11496" s="83"/>
      <c r="S11496" s="31"/>
      <c r="T11496" s="31"/>
      <c r="U11496" s="168"/>
      <c r="V11496" s="149"/>
      <c r="W11496" s="140" t="str" cm="1">
        <f t="array" ref="W11496">IF(SUM(LEN(B11496:V11496))=0,"",IF(OR(OR(ISBLANK(F11496),SUM(LEN(C11496),LEN(D11496))=0),AND(NOT(E11496="Unknown"),ISBLANK(J11496)),AND(NOT(O11496="Unknown"),ISBLANK(R11496))),"Missing Information", INDEX(Table15[Entire Service Line Classification], MATCH(SUMIFS(Table15[Unique ID],Table15[System-Owned Portion],E11496,Table15[If Material Anything Other than "Lead" in Column E,Was Material Ever Previously Lead?],G11496,Table15[Customer-Owned Portion],O11496),Table15[Unique ID],0),0)))</f>
        <v/>
      </c>
    </row>
    <row r="11497" spans="2:23" x14ac:dyDescent="0.25">
      <c r="B11497" s="145"/>
      <c r="C11497" s="31"/>
      <c r="D11497" s="31"/>
      <c r="E11497" s="43"/>
      <c r="F11497" s="42"/>
      <c r="G11497" s="83"/>
      <c r="H11497" s="31"/>
      <c r="I11497" s="31"/>
      <c r="J11497" s="83"/>
      <c r="K11497" s="31"/>
      <c r="L11497" s="31"/>
      <c r="M11497" s="168"/>
      <c r="N11497" s="147"/>
      <c r="O11497" s="105"/>
      <c r="P11497" s="42"/>
      <c r="Q11497" s="31"/>
      <c r="R11497" s="83"/>
      <c r="S11497" s="31"/>
      <c r="T11497" s="31"/>
      <c r="U11497" s="168"/>
      <c r="V11497" s="149"/>
      <c r="W11497" s="140" t="str" cm="1">
        <f t="array" ref="W11497">IF(SUM(LEN(B11497:V11497))=0,"",IF(OR(OR(ISBLANK(F11497),SUM(LEN(C11497),LEN(D11497))=0),AND(NOT(E11497="Unknown"),ISBLANK(J11497)),AND(NOT(O11497="Unknown"),ISBLANK(R11497))),"Missing Information", INDEX(Table15[Entire Service Line Classification], MATCH(SUMIFS(Table15[Unique ID],Table15[System-Owned Portion],E11497,Table15[If Material Anything Other than "Lead" in Column E,Was Material Ever Previously Lead?],G11497,Table15[Customer-Owned Portion],O11497),Table15[Unique ID],0),0)))</f>
        <v/>
      </c>
    </row>
    <row r="11498" spans="2:23" x14ac:dyDescent="0.25">
      <c r="B11498" s="145"/>
      <c r="C11498" s="31"/>
      <c r="D11498" s="31"/>
      <c r="E11498" s="43"/>
      <c r="F11498" s="42"/>
      <c r="G11498" s="83"/>
      <c r="H11498" s="31"/>
      <c r="I11498" s="31"/>
      <c r="J11498" s="83"/>
      <c r="K11498" s="31"/>
      <c r="L11498" s="31"/>
      <c r="M11498" s="168"/>
      <c r="N11498" s="147"/>
      <c r="O11498" s="105"/>
      <c r="P11498" s="42"/>
      <c r="Q11498" s="31"/>
      <c r="R11498" s="83"/>
      <c r="S11498" s="31"/>
      <c r="T11498" s="31"/>
      <c r="U11498" s="168"/>
      <c r="V11498" s="149"/>
      <c r="W11498" s="140" t="str" cm="1">
        <f t="array" ref="W11498">IF(SUM(LEN(B11498:V11498))=0,"",IF(OR(OR(ISBLANK(F11498),SUM(LEN(C11498),LEN(D11498))=0),AND(NOT(E11498="Unknown"),ISBLANK(J11498)),AND(NOT(O11498="Unknown"),ISBLANK(R11498))),"Missing Information", INDEX(Table15[Entire Service Line Classification], MATCH(SUMIFS(Table15[Unique ID],Table15[System-Owned Portion],E11498,Table15[If Material Anything Other than "Lead" in Column E,Was Material Ever Previously Lead?],G11498,Table15[Customer-Owned Portion],O11498),Table15[Unique ID],0),0)))</f>
        <v/>
      </c>
    </row>
    <row r="11499" spans="2:23" x14ac:dyDescent="0.25">
      <c r="B11499" s="145"/>
      <c r="C11499" s="31"/>
      <c r="D11499" s="31"/>
      <c r="E11499" s="43"/>
      <c r="F11499" s="42"/>
      <c r="G11499" s="83"/>
      <c r="H11499" s="31"/>
      <c r="I11499" s="31"/>
      <c r="J11499" s="83"/>
      <c r="K11499" s="31"/>
      <c r="L11499" s="31"/>
      <c r="M11499" s="168"/>
      <c r="N11499" s="147"/>
      <c r="O11499" s="105"/>
      <c r="P11499" s="42"/>
      <c r="Q11499" s="31"/>
      <c r="R11499" s="83"/>
      <c r="S11499" s="31"/>
      <c r="T11499" s="31"/>
      <c r="U11499" s="168"/>
      <c r="V11499" s="149"/>
      <c r="W11499" s="140" t="str" cm="1">
        <f t="array" ref="W11499">IF(SUM(LEN(B11499:V11499))=0,"",IF(OR(OR(ISBLANK(F11499),SUM(LEN(C11499),LEN(D11499))=0),AND(NOT(E11499="Unknown"),ISBLANK(J11499)),AND(NOT(O11499="Unknown"),ISBLANK(R11499))),"Missing Information", INDEX(Table15[Entire Service Line Classification], MATCH(SUMIFS(Table15[Unique ID],Table15[System-Owned Portion],E11499,Table15[If Material Anything Other than "Lead" in Column E,Was Material Ever Previously Lead?],G11499,Table15[Customer-Owned Portion],O11499),Table15[Unique ID],0),0)))</f>
        <v/>
      </c>
    </row>
    <row r="11500" spans="2:23" x14ac:dyDescent="0.25">
      <c r="B11500" s="145"/>
      <c r="C11500" s="31"/>
      <c r="D11500" s="31"/>
      <c r="E11500" s="43"/>
      <c r="F11500" s="42"/>
      <c r="G11500" s="83"/>
      <c r="H11500" s="31"/>
      <c r="I11500" s="31"/>
      <c r="J11500" s="83"/>
      <c r="K11500" s="31"/>
      <c r="L11500" s="31"/>
      <c r="M11500" s="168"/>
      <c r="N11500" s="147"/>
      <c r="O11500" s="105"/>
      <c r="P11500" s="42"/>
      <c r="Q11500" s="31"/>
      <c r="R11500" s="83"/>
      <c r="S11500" s="31"/>
      <c r="T11500" s="31"/>
      <c r="U11500" s="168"/>
      <c r="V11500" s="149"/>
      <c r="W11500" s="140" t="str" cm="1">
        <f t="array" ref="W11500">IF(SUM(LEN(B11500:V11500))=0,"",IF(OR(OR(ISBLANK(F11500),SUM(LEN(C11500),LEN(D11500))=0),AND(NOT(E11500="Unknown"),ISBLANK(J11500)),AND(NOT(O11500="Unknown"),ISBLANK(R11500))),"Missing Information", INDEX(Table15[Entire Service Line Classification], MATCH(SUMIFS(Table15[Unique ID],Table15[System-Owned Portion],E11500,Table15[If Material Anything Other than "Lead" in Column E,Was Material Ever Previously Lead?],G11500,Table15[Customer-Owned Portion],O11500),Table15[Unique ID],0),0)))</f>
        <v/>
      </c>
    </row>
    <row r="11501" spans="2:23" x14ac:dyDescent="0.25">
      <c r="B11501" s="145"/>
      <c r="C11501" s="31"/>
      <c r="D11501" s="31"/>
      <c r="E11501" s="43"/>
      <c r="F11501" s="42"/>
      <c r="G11501" s="83"/>
      <c r="H11501" s="31"/>
      <c r="I11501" s="31"/>
      <c r="J11501" s="83"/>
      <c r="K11501" s="31"/>
      <c r="L11501" s="31"/>
      <c r="M11501" s="168"/>
      <c r="N11501" s="147"/>
      <c r="O11501" s="105"/>
      <c r="P11501" s="42"/>
      <c r="Q11501" s="31"/>
      <c r="R11501" s="83"/>
      <c r="S11501" s="31"/>
      <c r="T11501" s="31"/>
      <c r="U11501" s="168"/>
      <c r="V11501" s="149"/>
      <c r="W11501" s="140" t="str" cm="1">
        <f t="array" ref="W11501">IF(SUM(LEN(B11501:V11501))=0,"",IF(OR(OR(ISBLANK(F11501),SUM(LEN(C11501),LEN(D11501))=0),AND(NOT(E11501="Unknown"),ISBLANK(J11501)),AND(NOT(O11501="Unknown"),ISBLANK(R11501))),"Missing Information", INDEX(Table15[Entire Service Line Classification], MATCH(SUMIFS(Table15[Unique ID],Table15[System-Owned Portion],E11501,Table15[If Material Anything Other than "Lead" in Column E,Was Material Ever Previously Lead?],G11501,Table15[Customer-Owned Portion],O11501),Table15[Unique ID],0),0)))</f>
        <v/>
      </c>
    </row>
    <row r="11502" spans="2:23" x14ac:dyDescent="0.25">
      <c r="B11502" s="145"/>
      <c r="C11502" s="31"/>
      <c r="D11502" s="31"/>
      <c r="E11502" s="43"/>
      <c r="F11502" s="42"/>
      <c r="G11502" s="83"/>
      <c r="H11502" s="31"/>
      <c r="I11502" s="31"/>
      <c r="J11502" s="83"/>
      <c r="K11502" s="31"/>
      <c r="L11502" s="31"/>
      <c r="M11502" s="168"/>
      <c r="N11502" s="147"/>
      <c r="O11502" s="105"/>
      <c r="P11502" s="42"/>
      <c r="Q11502" s="31"/>
      <c r="R11502" s="83"/>
      <c r="S11502" s="31"/>
      <c r="T11502" s="31"/>
      <c r="U11502" s="168"/>
      <c r="V11502" s="149"/>
      <c r="W11502" s="140" t="str" cm="1">
        <f t="array" ref="W11502">IF(SUM(LEN(B11502:V11502))=0,"",IF(OR(OR(ISBLANK(F11502),SUM(LEN(C11502),LEN(D11502))=0),AND(NOT(E11502="Unknown"),ISBLANK(J11502)),AND(NOT(O11502="Unknown"),ISBLANK(R11502))),"Missing Information", INDEX(Table15[Entire Service Line Classification], MATCH(SUMIFS(Table15[Unique ID],Table15[System-Owned Portion],E11502,Table15[If Material Anything Other than "Lead" in Column E,Was Material Ever Previously Lead?],G11502,Table15[Customer-Owned Portion],O11502),Table15[Unique ID],0),0)))</f>
        <v/>
      </c>
    </row>
    <row r="11503" spans="2:23" x14ac:dyDescent="0.25">
      <c r="B11503" s="145"/>
      <c r="C11503" s="31"/>
      <c r="D11503" s="31"/>
      <c r="E11503" s="43"/>
      <c r="F11503" s="42"/>
      <c r="G11503" s="83"/>
      <c r="H11503" s="31"/>
      <c r="I11503" s="31"/>
      <c r="J11503" s="83"/>
      <c r="K11503" s="31"/>
      <c r="L11503" s="31"/>
      <c r="M11503" s="168"/>
      <c r="N11503" s="147"/>
      <c r="O11503" s="105"/>
      <c r="P11503" s="42"/>
      <c r="Q11503" s="31"/>
      <c r="R11503" s="83"/>
      <c r="S11503" s="31"/>
      <c r="T11503" s="31"/>
      <c r="U11503" s="168"/>
      <c r="V11503" s="149"/>
      <c r="W11503" s="140" t="str" cm="1">
        <f t="array" ref="W11503">IF(SUM(LEN(B11503:V11503))=0,"",IF(OR(OR(ISBLANK(F11503),SUM(LEN(C11503),LEN(D11503))=0),AND(NOT(E11503="Unknown"),ISBLANK(J11503)),AND(NOT(O11503="Unknown"),ISBLANK(R11503))),"Missing Information", INDEX(Table15[Entire Service Line Classification], MATCH(SUMIFS(Table15[Unique ID],Table15[System-Owned Portion],E11503,Table15[If Material Anything Other than "Lead" in Column E,Was Material Ever Previously Lead?],G11503,Table15[Customer-Owned Portion],O11503),Table15[Unique ID],0),0)))</f>
        <v/>
      </c>
    </row>
    <row r="11504" spans="2:23" x14ac:dyDescent="0.25">
      <c r="B11504" s="145"/>
      <c r="C11504" s="31"/>
      <c r="D11504" s="31"/>
      <c r="E11504" s="43"/>
      <c r="F11504" s="42"/>
      <c r="G11504" s="83"/>
      <c r="H11504" s="31"/>
      <c r="I11504" s="31"/>
      <c r="J11504" s="83"/>
      <c r="K11504" s="31"/>
      <c r="L11504" s="31"/>
      <c r="M11504" s="168"/>
      <c r="N11504" s="147"/>
      <c r="O11504" s="105"/>
      <c r="P11504" s="42"/>
      <c r="Q11504" s="31"/>
      <c r="R11504" s="83"/>
      <c r="S11504" s="31"/>
      <c r="T11504" s="31"/>
      <c r="U11504" s="168"/>
      <c r="V11504" s="149"/>
      <c r="W11504" s="140" t="str" cm="1">
        <f t="array" ref="W11504">IF(SUM(LEN(B11504:V11504))=0,"",IF(OR(OR(ISBLANK(F11504),SUM(LEN(C11504),LEN(D11504))=0),AND(NOT(E11504="Unknown"),ISBLANK(J11504)),AND(NOT(O11504="Unknown"),ISBLANK(R11504))),"Missing Information", INDEX(Table15[Entire Service Line Classification], MATCH(SUMIFS(Table15[Unique ID],Table15[System-Owned Portion],E11504,Table15[If Material Anything Other than "Lead" in Column E,Was Material Ever Previously Lead?],G11504,Table15[Customer-Owned Portion],O11504),Table15[Unique ID],0),0)))</f>
        <v/>
      </c>
    </row>
    <row r="11505" spans="2:23" x14ac:dyDescent="0.25">
      <c r="B11505" s="145"/>
      <c r="C11505" s="31"/>
      <c r="D11505" s="31"/>
      <c r="E11505" s="43"/>
      <c r="F11505" s="42"/>
      <c r="G11505" s="83"/>
      <c r="H11505" s="31"/>
      <c r="I11505" s="31"/>
      <c r="J11505" s="83"/>
      <c r="K11505" s="31"/>
      <c r="L11505" s="31"/>
      <c r="M11505" s="168"/>
      <c r="N11505" s="147"/>
      <c r="O11505" s="105"/>
      <c r="P11505" s="42"/>
      <c r="Q11505" s="31"/>
      <c r="R11505" s="83"/>
      <c r="S11505" s="31"/>
      <c r="T11505" s="31"/>
      <c r="U11505" s="168"/>
      <c r="V11505" s="149"/>
      <c r="W11505" s="140" t="str" cm="1">
        <f t="array" ref="W11505">IF(SUM(LEN(B11505:V11505))=0,"",IF(OR(OR(ISBLANK(F11505),SUM(LEN(C11505),LEN(D11505))=0),AND(NOT(E11505="Unknown"),ISBLANK(J11505)),AND(NOT(O11505="Unknown"),ISBLANK(R11505))),"Missing Information", INDEX(Table15[Entire Service Line Classification], MATCH(SUMIFS(Table15[Unique ID],Table15[System-Owned Portion],E11505,Table15[If Material Anything Other than "Lead" in Column E,Was Material Ever Previously Lead?],G11505,Table15[Customer-Owned Portion],O11505),Table15[Unique ID],0),0)))</f>
        <v/>
      </c>
    </row>
    <row r="11506" spans="2:23" x14ac:dyDescent="0.25">
      <c r="B11506" s="145"/>
      <c r="C11506" s="31"/>
      <c r="D11506" s="31"/>
      <c r="E11506" s="43"/>
      <c r="F11506" s="42"/>
      <c r="G11506" s="83"/>
      <c r="H11506" s="31"/>
      <c r="I11506" s="31"/>
      <c r="J11506" s="83"/>
      <c r="K11506" s="31"/>
      <c r="L11506" s="31"/>
      <c r="M11506" s="168"/>
      <c r="N11506" s="147"/>
      <c r="O11506" s="105"/>
      <c r="P11506" s="42"/>
      <c r="Q11506" s="31"/>
      <c r="R11506" s="83"/>
      <c r="S11506" s="31"/>
      <c r="T11506" s="31"/>
      <c r="U11506" s="168"/>
      <c r="V11506" s="149"/>
      <c r="W11506" s="140" t="str" cm="1">
        <f t="array" ref="W11506">IF(SUM(LEN(B11506:V11506))=0,"",IF(OR(OR(ISBLANK(F11506),SUM(LEN(C11506),LEN(D11506))=0),AND(NOT(E11506="Unknown"),ISBLANK(J11506)),AND(NOT(O11506="Unknown"),ISBLANK(R11506))),"Missing Information", INDEX(Table15[Entire Service Line Classification], MATCH(SUMIFS(Table15[Unique ID],Table15[System-Owned Portion],E11506,Table15[If Material Anything Other than "Lead" in Column E,Was Material Ever Previously Lead?],G11506,Table15[Customer-Owned Portion],O11506),Table15[Unique ID],0),0)))</f>
        <v/>
      </c>
    </row>
    <row r="11507" spans="2:23" x14ac:dyDescent="0.25">
      <c r="B11507" s="145"/>
      <c r="C11507" s="31"/>
      <c r="D11507" s="31"/>
      <c r="E11507" s="43"/>
      <c r="F11507" s="42"/>
      <c r="G11507" s="83"/>
      <c r="H11507" s="31"/>
      <c r="I11507" s="31"/>
      <c r="J11507" s="83"/>
      <c r="K11507" s="31"/>
      <c r="L11507" s="31"/>
      <c r="M11507" s="168"/>
      <c r="N11507" s="147"/>
      <c r="O11507" s="105"/>
      <c r="P11507" s="42"/>
      <c r="Q11507" s="31"/>
      <c r="R11507" s="83"/>
      <c r="S11507" s="31"/>
      <c r="T11507" s="31"/>
      <c r="U11507" s="168"/>
      <c r="V11507" s="149"/>
      <c r="W11507" s="140" t="str" cm="1">
        <f t="array" ref="W11507">IF(SUM(LEN(B11507:V11507))=0,"",IF(OR(OR(ISBLANK(F11507),SUM(LEN(C11507),LEN(D11507))=0),AND(NOT(E11507="Unknown"),ISBLANK(J11507)),AND(NOT(O11507="Unknown"),ISBLANK(R11507))),"Missing Information", INDEX(Table15[Entire Service Line Classification], MATCH(SUMIFS(Table15[Unique ID],Table15[System-Owned Portion],E11507,Table15[If Material Anything Other than "Lead" in Column E,Was Material Ever Previously Lead?],G11507,Table15[Customer-Owned Portion],O11507),Table15[Unique ID],0),0)))</f>
        <v/>
      </c>
    </row>
    <row r="11508" spans="2:23" x14ac:dyDescent="0.25">
      <c r="B11508" s="145"/>
      <c r="C11508" s="31"/>
      <c r="D11508" s="31"/>
      <c r="E11508" s="43"/>
      <c r="F11508" s="42"/>
      <c r="G11508" s="83"/>
      <c r="H11508" s="31"/>
      <c r="I11508" s="31"/>
      <c r="J11508" s="83"/>
      <c r="K11508" s="31"/>
      <c r="L11508" s="31"/>
      <c r="M11508" s="168"/>
      <c r="N11508" s="147"/>
      <c r="O11508" s="105"/>
      <c r="P11508" s="42"/>
      <c r="Q11508" s="31"/>
      <c r="R11508" s="83"/>
      <c r="S11508" s="31"/>
      <c r="T11508" s="31"/>
      <c r="U11508" s="168"/>
      <c r="V11508" s="149"/>
      <c r="W11508" s="140" t="str" cm="1">
        <f t="array" ref="W11508">IF(SUM(LEN(B11508:V11508))=0,"",IF(OR(OR(ISBLANK(F11508),SUM(LEN(C11508),LEN(D11508))=0),AND(NOT(E11508="Unknown"),ISBLANK(J11508)),AND(NOT(O11508="Unknown"),ISBLANK(R11508))),"Missing Information", INDEX(Table15[Entire Service Line Classification], MATCH(SUMIFS(Table15[Unique ID],Table15[System-Owned Portion],E11508,Table15[If Material Anything Other than "Lead" in Column E,Was Material Ever Previously Lead?],G11508,Table15[Customer-Owned Portion],O11508),Table15[Unique ID],0),0)))</f>
        <v/>
      </c>
    </row>
    <row r="11509" spans="2:23" x14ac:dyDescent="0.25">
      <c r="B11509" s="145"/>
      <c r="C11509" s="31"/>
      <c r="D11509" s="31"/>
      <c r="E11509" s="43"/>
      <c r="F11509" s="42"/>
      <c r="G11509" s="83"/>
      <c r="H11509" s="31"/>
      <c r="I11509" s="31"/>
      <c r="J11509" s="83"/>
      <c r="K11509" s="31"/>
      <c r="L11509" s="31"/>
      <c r="M11509" s="168"/>
      <c r="N11509" s="147"/>
      <c r="O11509" s="105"/>
      <c r="P11509" s="42"/>
      <c r="Q11509" s="31"/>
      <c r="R11509" s="83"/>
      <c r="S11509" s="31"/>
      <c r="T11509" s="31"/>
      <c r="U11509" s="168"/>
      <c r="V11509" s="149"/>
      <c r="W11509" s="140" t="str" cm="1">
        <f t="array" ref="W11509">IF(SUM(LEN(B11509:V11509))=0,"",IF(OR(OR(ISBLANK(F11509),SUM(LEN(C11509),LEN(D11509))=0),AND(NOT(E11509="Unknown"),ISBLANK(J11509)),AND(NOT(O11509="Unknown"),ISBLANK(R11509))),"Missing Information", INDEX(Table15[Entire Service Line Classification], MATCH(SUMIFS(Table15[Unique ID],Table15[System-Owned Portion],E11509,Table15[If Material Anything Other than "Lead" in Column E,Was Material Ever Previously Lead?],G11509,Table15[Customer-Owned Portion],O11509),Table15[Unique ID],0),0)))</f>
        <v/>
      </c>
    </row>
    <row r="11510" spans="2:23" x14ac:dyDescent="0.25">
      <c r="B11510" s="145"/>
      <c r="C11510" s="31"/>
      <c r="D11510" s="31"/>
      <c r="E11510" s="43"/>
      <c r="F11510" s="42"/>
      <c r="G11510" s="83"/>
      <c r="H11510" s="31"/>
      <c r="I11510" s="31"/>
      <c r="J11510" s="83"/>
      <c r="K11510" s="31"/>
      <c r="L11510" s="31"/>
      <c r="M11510" s="168"/>
      <c r="N11510" s="147"/>
      <c r="O11510" s="105"/>
      <c r="P11510" s="42"/>
      <c r="Q11510" s="31"/>
      <c r="R11510" s="83"/>
      <c r="S11510" s="31"/>
      <c r="T11510" s="31"/>
      <c r="U11510" s="168"/>
      <c r="V11510" s="149"/>
      <c r="W11510" s="140" t="str" cm="1">
        <f t="array" ref="W11510">IF(SUM(LEN(B11510:V11510))=0,"",IF(OR(OR(ISBLANK(F11510),SUM(LEN(C11510),LEN(D11510))=0),AND(NOT(E11510="Unknown"),ISBLANK(J11510)),AND(NOT(O11510="Unknown"),ISBLANK(R11510))),"Missing Information", INDEX(Table15[Entire Service Line Classification], MATCH(SUMIFS(Table15[Unique ID],Table15[System-Owned Portion],E11510,Table15[If Material Anything Other than "Lead" in Column E,Was Material Ever Previously Lead?],G11510,Table15[Customer-Owned Portion],O11510),Table15[Unique ID],0),0)))</f>
        <v/>
      </c>
    </row>
    <row r="11511" spans="2:23" x14ac:dyDescent="0.25">
      <c r="B11511" s="145"/>
      <c r="C11511" s="31"/>
      <c r="D11511" s="31"/>
      <c r="E11511" s="43"/>
      <c r="F11511" s="42"/>
      <c r="G11511" s="83"/>
      <c r="H11511" s="31"/>
      <c r="I11511" s="31"/>
      <c r="J11511" s="83"/>
      <c r="K11511" s="31"/>
      <c r="L11511" s="31"/>
      <c r="M11511" s="168"/>
      <c r="N11511" s="147"/>
      <c r="O11511" s="105"/>
      <c r="P11511" s="42"/>
      <c r="Q11511" s="31"/>
      <c r="R11511" s="83"/>
      <c r="S11511" s="31"/>
      <c r="T11511" s="31"/>
      <c r="U11511" s="168"/>
      <c r="V11511" s="149"/>
      <c r="W11511" s="140" t="str" cm="1">
        <f t="array" ref="W11511">IF(SUM(LEN(B11511:V11511))=0,"",IF(OR(OR(ISBLANK(F11511),SUM(LEN(C11511),LEN(D11511))=0),AND(NOT(E11511="Unknown"),ISBLANK(J11511)),AND(NOT(O11511="Unknown"),ISBLANK(R11511))),"Missing Information", INDEX(Table15[Entire Service Line Classification], MATCH(SUMIFS(Table15[Unique ID],Table15[System-Owned Portion],E11511,Table15[If Material Anything Other than "Lead" in Column E,Was Material Ever Previously Lead?],G11511,Table15[Customer-Owned Portion],O11511),Table15[Unique ID],0),0)))</f>
        <v/>
      </c>
    </row>
    <row r="11512" spans="2:23" x14ac:dyDescent="0.25">
      <c r="B11512" s="145"/>
      <c r="C11512" s="31"/>
      <c r="D11512" s="31"/>
      <c r="E11512" s="43"/>
      <c r="F11512" s="42"/>
      <c r="G11512" s="83"/>
      <c r="H11512" s="31"/>
      <c r="I11512" s="31"/>
      <c r="J11512" s="83"/>
      <c r="K11512" s="31"/>
      <c r="L11512" s="31"/>
      <c r="M11512" s="168"/>
      <c r="N11512" s="147"/>
      <c r="O11512" s="105"/>
      <c r="P11512" s="42"/>
      <c r="Q11512" s="31"/>
      <c r="R11512" s="83"/>
      <c r="S11512" s="31"/>
      <c r="T11512" s="31"/>
      <c r="U11512" s="168"/>
      <c r="V11512" s="149"/>
      <c r="W11512" s="140" t="str" cm="1">
        <f t="array" ref="W11512">IF(SUM(LEN(B11512:V11512))=0,"",IF(OR(OR(ISBLANK(F11512),SUM(LEN(C11512),LEN(D11512))=0),AND(NOT(E11512="Unknown"),ISBLANK(J11512)),AND(NOT(O11512="Unknown"),ISBLANK(R11512))),"Missing Information", INDEX(Table15[Entire Service Line Classification], MATCH(SUMIFS(Table15[Unique ID],Table15[System-Owned Portion],E11512,Table15[If Material Anything Other than "Lead" in Column E,Was Material Ever Previously Lead?],G11512,Table15[Customer-Owned Portion],O11512),Table15[Unique ID],0),0)))</f>
        <v/>
      </c>
    </row>
    <row r="11513" spans="2:23" x14ac:dyDescent="0.25">
      <c r="B11513" s="145"/>
      <c r="C11513" s="31"/>
      <c r="D11513" s="31"/>
      <c r="E11513" s="43"/>
      <c r="F11513" s="42"/>
      <c r="G11513" s="83"/>
      <c r="H11513" s="31"/>
      <c r="I11513" s="31"/>
      <c r="J11513" s="83"/>
      <c r="K11513" s="31"/>
      <c r="L11513" s="31"/>
      <c r="M11513" s="168"/>
      <c r="N11513" s="147"/>
      <c r="O11513" s="105"/>
      <c r="P11513" s="42"/>
      <c r="Q11513" s="31"/>
      <c r="R11513" s="83"/>
      <c r="S11513" s="31"/>
      <c r="T11513" s="31"/>
      <c r="U11513" s="168"/>
      <c r="V11513" s="149"/>
      <c r="W11513" s="140" t="str" cm="1">
        <f t="array" ref="W11513">IF(SUM(LEN(B11513:V11513))=0,"",IF(OR(OR(ISBLANK(F11513),SUM(LEN(C11513),LEN(D11513))=0),AND(NOT(E11513="Unknown"),ISBLANK(J11513)),AND(NOT(O11513="Unknown"),ISBLANK(R11513))),"Missing Information", INDEX(Table15[Entire Service Line Classification], MATCH(SUMIFS(Table15[Unique ID],Table15[System-Owned Portion],E11513,Table15[If Material Anything Other than "Lead" in Column E,Was Material Ever Previously Lead?],G11513,Table15[Customer-Owned Portion],O11513),Table15[Unique ID],0),0)))</f>
        <v/>
      </c>
    </row>
    <row r="11514" spans="2:23" x14ac:dyDescent="0.25">
      <c r="B11514" s="145"/>
      <c r="C11514" s="31"/>
      <c r="D11514" s="31"/>
      <c r="E11514" s="43"/>
      <c r="F11514" s="42"/>
      <c r="G11514" s="83"/>
      <c r="H11514" s="31"/>
      <c r="I11514" s="31"/>
      <c r="J11514" s="83"/>
      <c r="K11514" s="31"/>
      <c r="L11514" s="31"/>
      <c r="M11514" s="168"/>
      <c r="N11514" s="147"/>
      <c r="O11514" s="105"/>
      <c r="P11514" s="42"/>
      <c r="Q11514" s="31"/>
      <c r="R11514" s="83"/>
      <c r="S11514" s="31"/>
      <c r="T11514" s="31"/>
      <c r="U11514" s="168"/>
      <c r="V11514" s="149"/>
      <c r="W11514" s="140" t="str" cm="1">
        <f t="array" ref="W11514">IF(SUM(LEN(B11514:V11514))=0,"",IF(OR(OR(ISBLANK(F11514),SUM(LEN(C11514),LEN(D11514))=0),AND(NOT(E11514="Unknown"),ISBLANK(J11514)),AND(NOT(O11514="Unknown"),ISBLANK(R11514))),"Missing Information", INDEX(Table15[Entire Service Line Classification], MATCH(SUMIFS(Table15[Unique ID],Table15[System-Owned Portion],E11514,Table15[If Material Anything Other than "Lead" in Column E,Was Material Ever Previously Lead?],G11514,Table15[Customer-Owned Portion],O11514),Table15[Unique ID],0),0)))</f>
        <v/>
      </c>
    </row>
    <row r="11515" spans="2:23" x14ac:dyDescent="0.25">
      <c r="B11515" s="145"/>
      <c r="C11515" s="31"/>
      <c r="D11515" s="31"/>
      <c r="E11515" s="43"/>
      <c r="F11515" s="42"/>
      <c r="G11515" s="83"/>
      <c r="H11515" s="31"/>
      <c r="I11515" s="31"/>
      <c r="J11515" s="83"/>
      <c r="K11515" s="31"/>
      <c r="L11515" s="31"/>
      <c r="M11515" s="168"/>
      <c r="N11515" s="147"/>
      <c r="O11515" s="105"/>
      <c r="P11515" s="42"/>
      <c r="Q11515" s="31"/>
      <c r="R11515" s="83"/>
      <c r="S11515" s="31"/>
      <c r="T11515" s="31"/>
      <c r="U11515" s="168"/>
      <c r="V11515" s="149"/>
      <c r="W11515" s="140" t="str" cm="1">
        <f t="array" ref="W11515">IF(SUM(LEN(B11515:V11515))=0,"",IF(OR(OR(ISBLANK(F11515),SUM(LEN(C11515),LEN(D11515))=0),AND(NOT(E11515="Unknown"),ISBLANK(J11515)),AND(NOT(O11515="Unknown"),ISBLANK(R11515))),"Missing Information", INDEX(Table15[Entire Service Line Classification], MATCH(SUMIFS(Table15[Unique ID],Table15[System-Owned Portion],E11515,Table15[If Material Anything Other than "Lead" in Column E,Was Material Ever Previously Lead?],G11515,Table15[Customer-Owned Portion],O11515),Table15[Unique ID],0),0)))</f>
        <v/>
      </c>
    </row>
    <row r="11516" spans="2:23" x14ac:dyDescent="0.25">
      <c r="B11516" s="145"/>
      <c r="C11516" s="31"/>
      <c r="D11516" s="31"/>
      <c r="E11516" s="43"/>
      <c r="F11516" s="42"/>
      <c r="G11516" s="83"/>
      <c r="H11516" s="31"/>
      <c r="I11516" s="31"/>
      <c r="J11516" s="83"/>
      <c r="K11516" s="31"/>
      <c r="L11516" s="31"/>
      <c r="M11516" s="168"/>
      <c r="N11516" s="147"/>
      <c r="O11516" s="105"/>
      <c r="P11516" s="42"/>
      <c r="Q11516" s="31"/>
      <c r="R11516" s="83"/>
      <c r="S11516" s="31"/>
      <c r="T11516" s="31"/>
      <c r="U11516" s="168"/>
      <c r="V11516" s="149"/>
      <c r="W11516" s="140" t="str" cm="1">
        <f t="array" ref="W11516">IF(SUM(LEN(B11516:V11516))=0,"",IF(OR(OR(ISBLANK(F11516),SUM(LEN(C11516),LEN(D11516))=0),AND(NOT(E11516="Unknown"),ISBLANK(J11516)),AND(NOT(O11516="Unknown"),ISBLANK(R11516))),"Missing Information", INDEX(Table15[Entire Service Line Classification], MATCH(SUMIFS(Table15[Unique ID],Table15[System-Owned Portion],E11516,Table15[If Material Anything Other than "Lead" in Column E,Was Material Ever Previously Lead?],G11516,Table15[Customer-Owned Portion],O11516),Table15[Unique ID],0),0)))</f>
        <v/>
      </c>
    </row>
    <row r="11517" spans="2:23" x14ac:dyDescent="0.25">
      <c r="B11517" s="145"/>
      <c r="C11517" s="31"/>
      <c r="D11517" s="31"/>
      <c r="E11517" s="43"/>
      <c r="F11517" s="42"/>
      <c r="G11517" s="83"/>
      <c r="H11517" s="31"/>
      <c r="I11517" s="31"/>
      <c r="J11517" s="83"/>
      <c r="K11517" s="31"/>
      <c r="L11517" s="31"/>
      <c r="M11517" s="168"/>
      <c r="N11517" s="147"/>
      <c r="O11517" s="105"/>
      <c r="P11517" s="42"/>
      <c r="Q11517" s="31"/>
      <c r="R11517" s="83"/>
      <c r="S11517" s="31"/>
      <c r="T11517" s="31"/>
      <c r="U11517" s="168"/>
      <c r="V11517" s="149"/>
      <c r="W11517" s="140" t="str" cm="1">
        <f t="array" ref="W11517">IF(SUM(LEN(B11517:V11517))=0,"",IF(OR(OR(ISBLANK(F11517),SUM(LEN(C11517),LEN(D11517))=0),AND(NOT(E11517="Unknown"),ISBLANK(J11517)),AND(NOT(O11517="Unknown"),ISBLANK(R11517))),"Missing Information", INDEX(Table15[Entire Service Line Classification], MATCH(SUMIFS(Table15[Unique ID],Table15[System-Owned Portion],E11517,Table15[If Material Anything Other than "Lead" in Column E,Was Material Ever Previously Lead?],G11517,Table15[Customer-Owned Portion],O11517),Table15[Unique ID],0),0)))</f>
        <v/>
      </c>
    </row>
    <row r="11518" spans="2:23" x14ac:dyDescent="0.25">
      <c r="B11518" s="145"/>
      <c r="C11518" s="31"/>
      <c r="D11518" s="31"/>
      <c r="E11518" s="43"/>
      <c r="F11518" s="42"/>
      <c r="G11518" s="83"/>
      <c r="H11518" s="31"/>
      <c r="I11518" s="31"/>
      <c r="J11518" s="83"/>
      <c r="K11518" s="31"/>
      <c r="L11518" s="31"/>
      <c r="M11518" s="168"/>
      <c r="N11518" s="147"/>
      <c r="O11518" s="105"/>
      <c r="P11518" s="42"/>
      <c r="Q11518" s="31"/>
      <c r="R11518" s="83"/>
      <c r="S11518" s="31"/>
      <c r="T11518" s="31"/>
      <c r="U11518" s="168"/>
      <c r="V11518" s="149"/>
      <c r="W11518" s="140" t="str" cm="1">
        <f t="array" ref="W11518">IF(SUM(LEN(B11518:V11518))=0,"",IF(OR(OR(ISBLANK(F11518),SUM(LEN(C11518),LEN(D11518))=0),AND(NOT(E11518="Unknown"),ISBLANK(J11518)),AND(NOT(O11518="Unknown"),ISBLANK(R11518))),"Missing Information", INDEX(Table15[Entire Service Line Classification], MATCH(SUMIFS(Table15[Unique ID],Table15[System-Owned Portion],E11518,Table15[If Material Anything Other than "Lead" in Column E,Was Material Ever Previously Lead?],G11518,Table15[Customer-Owned Portion],O11518),Table15[Unique ID],0),0)))</f>
        <v/>
      </c>
    </row>
    <row r="11519" spans="2:23" x14ac:dyDescent="0.25">
      <c r="B11519" s="145"/>
      <c r="C11519" s="31"/>
      <c r="D11519" s="31"/>
      <c r="E11519" s="43"/>
      <c r="F11519" s="42"/>
      <c r="G11519" s="83"/>
      <c r="H11519" s="31"/>
      <c r="I11519" s="31"/>
      <c r="J11519" s="83"/>
      <c r="K11519" s="31"/>
      <c r="L11519" s="31"/>
      <c r="M11519" s="168"/>
      <c r="N11519" s="147"/>
      <c r="O11519" s="105"/>
      <c r="P11519" s="42"/>
      <c r="Q11519" s="31"/>
      <c r="R11519" s="83"/>
      <c r="S11519" s="31"/>
      <c r="T11519" s="31"/>
      <c r="U11519" s="168"/>
      <c r="V11519" s="149"/>
      <c r="W11519" s="140" t="str" cm="1">
        <f t="array" ref="W11519">IF(SUM(LEN(B11519:V11519))=0,"",IF(OR(OR(ISBLANK(F11519),SUM(LEN(C11519),LEN(D11519))=0),AND(NOT(E11519="Unknown"),ISBLANK(J11519)),AND(NOT(O11519="Unknown"),ISBLANK(R11519))),"Missing Information", INDEX(Table15[Entire Service Line Classification], MATCH(SUMIFS(Table15[Unique ID],Table15[System-Owned Portion],E11519,Table15[If Material Anything Other than "Lead" in Column E,Was Material Ever Previously Lead?],G11519,Table15[Customer-Owned Portion],O11519),Table15[Unique ID],0),0)))</f>
        <v/>
      </c>
    </row>
    <row r="11520" spans="2:23" x14ac:dyDescent="0.25">
      <c r="B11520" s="145"/>
      <c r="C11520" s="31"/>
      <c r="D11520" s="31"/>
      <c r="E11520" s="43"/>
      <c r="F11520" s="42"/>
      <c r="G11520" s="83"/>
      <c r="H11520" s="31"/>
      <c r="I11520" s="31"/>
      <c r="J11520" s="83"/>
      <c r="K11520" s="31"/>
      <c r="L11520" s="31"/>
      <c r="M11520" s="168"/>
      <c r="N11520" s="147"/>
      <c r="O11520" s="105"/>
      <c r="P11520" s="42"/>
      <c r="Q11520" s="31"/>
      <c r="R11520" s="83"/>
      <c r="S11520" s="31"/>
      <c r="T11520" s="31"/>
      <c r="U11520" s="168"/>
      <c r="V11520" s="149"/>
      <c r="W11520" s="140" t="str" cm="1">
        <f t="array" ref="W11520">IF(SUM(LEN(B11520:V11520))=0,"",IF(OR(OR(ISBLANK(F11520),SUM(LEN(C11520),LEN(D11520))=0),AND(NOT(E11520="Unknown"),ISBLANK(J11520)),AND(NOT(O11520="Unknown"),ISBLANK(R11520))),"Missing Information", INDEX(Table15[Entire Service Line Classification], MATCH(SUMIFS(Table15[Unique ID],Table15[System-Owned Portion],E11520,Table15[If Material Anything Other than "Lead" in Column E,Was Material Ever Previously Lead?],G11520,Table15[Customer-Owned Portion],O11520),Table15[Unique ID],0),0)))</f>
        <v/>
      </c>
    </row>
    <row r="11521" spans="2:23" x14ac:dyDescent="0.25">
      <c r="B11521" s="145"/>
      <c r="C11521" s="31"/>
      <c r="D11521" s="31"/>
      <c r="E11521" s="43"/>
      <c r="F11521" s="42"/>
      <c r="G11521" s="83"/>
      <c r="H11521" s="31"/>
      <c r="I11521" s="31"/>
      <c r="J11521" s="83"/>
      <c r="K11521" s="31"/>
      <c r="L11521" s="31"/>
      <c r="M11521" s="168"/>
      <c r="N11521" s="147"/>
      <c r="O11521" s="105"/>
      <c r="P11521" s="42"/>
      <c r="Q11521" s="31"/>
      <c r="R11521" s="83"/>
      <c r="S11521" s="31"/>
      <c r="T11521" s="31"/>
      <c r="U11521" s="168"/>
      <c r="V11521" s="149"/>
      <c r="W11521" s="140" t="str" cm="1">
        <f t="array" ref="W11521">IF(SUM(LEN(B11521:V11521))=0,"",IF(OR(OR(ISBLANK(F11521),SUM(LEN(C11521),LEN(D11521))=0),AND(NOT(E11521="Unknown"),ISBLANK(J11521)),AND(NOT(O11521="Unknown"),ISBLANK(R11521))),"Missing Information", INDEX(Table15[Entire Service Line Classification], MATCH(SUMIFS(Table15[Unique ID],Table15[System-Owned Portion],E11521,Table15[If Material Anything Other than "Lead" in Column E,Was Material Ever Previously Lead?],G11521,Table15[Customer-Owned Portion],O11521),Table15[Unique ID],0),0)))</f>
        <v/>
      </c>
    </row>
    <row r="11522" spans="2:23" x14ac:dyDescent="0.25">
      <c r="B11522" s="145"/>
      <c r="C11522" s="31"/>
      <c r="D11522" s="31"/>
      <c r="E11522" s="43"/>
      <c r="F11522" s="42"/>
      <c r="G11522" s="83"/>
      <c r="H11522" s="31"/>
      <c r="I11522" s="31"/>
      <c r="J11522" s="83"/>
      <c r="K11522" s="31"/>
      <c r="L11522" s="31"/>
      <c r="M11522" s="168"/>
      <c r="N11522" s="147"/>
      <c r="O11522" s="105"/>
      <c r="P11522" s="42"/>
      <c r="Q11522" s="31"/>
      <c r="R11522" s="83"/>
      <c r="S11522" s="31"/>
      <c r="T11522" s="31"/>
      <c r="U11522" s="168"/>
      <c r="V11522" s="149"/>
      <c r="W11522" s="140" t="str" cm="1">
        <f t="array" ref="W11522">IF(SUM(LEN(B11522:V11522))=0,"",IF(OR(OR(ISBLANK(F11522),SUM(LEN(C11522),LEN(D11522))=0),AND(NOT(E11522="Unknown"),ISBLANK(J11522)),AND(NOT(O11522="Unknown"),ISBLANK(R11522))),"Missing Information", INDEX(Table15[Entire Service Line Classification], MATCH(SUMIFS(Table15[Unique ID],Table15[System-Owned Portion],E11522,Table15[If Material Anything Other than "Lead" in Column E,Was Material Ever Previously Lead?],G11522,Table15[Customer-Owned Portion],O11522),Table15[Unique ID],0),0)))</f>
        <v/>
      </c>
    </row>
    <row r="11523" spans="2:23" x14ac:dyDescent="0.25">
      <c r="B11523" s="145"/>
      <c r="C11523" s="31"/>
      <c r="D11523" s="31"/>
      <c r="E11523" s="43"/>
      <c r="F11523" s="42"/>
      <c r="G11523" s="83"/>
      <c r="H11523" s="31"/>
      <c r="I11523" s="31"/>
      <c r="J11523" s="83"/>
      <c r="K11523" s="31"/>
      <c r="L11523" s="31"/>
      <c r="M11523" s="168"/>
      <c r="N11523" s="147"/>
      <c r="O11523" s="105"/>
      <c r="P11523" s="42"/>
      <c r="Q11523" s="31"/>
      <c r="R11523" s="83"/>
      <c r="S11523" s="31"/>
      <c r="T11523" s="31"/>
      <c r="U11523" s="168"/>
      <c r="V11523" s="149"/>
      <c r="W11523" s="140" t="str" cm="1">
        <f t="array" ref="W11523">IF(SUM(LEN(B11523:V11523))=0,"",IF(OR(OR(ISBLANK(F11523),SUM(LEN(C11523),LEN(D11523))=0),AND(NOT(E11523="Unknown"),ISBLANK(J11523)),AND(NOT(O11523="Unknown"),ISBLANK(R11523))),"Missing Information", INDEX(Table15[Entire Service Line Classification], MATCH(SUMIFS(Table15[Unique ID],Table15[System-Owned Portion],E11523,Table15[If Material Anything Other than "Lead" in Column E,Was Material Ever Previously Lead?],G11523,Table15[Customer-Owned Portion],O11523),Table15[Unique ID],0),0)))</f>
        <v/>
      </c>
    </row>
    <row r="11524" spans="2:23" x14ac:dyDescent="0.25">
      <c r="B11524" s="145"/>
      <c r="C11524" s="31"/>
      <c r="D11524" s="31"/>
      <c r="E11524" s="43"/>
      <c r="F11524" s="42"/>
      <c r="G11524" s="83"/>
      <c r="H11524" s="31"/>
      <c r="I11524" s="31"/>
      <c r="J11524" s="83"/>
      <c r="K11524" s="31"/>
      <c r="L11524" s="31"/>
      <c r="M11524" s="168"/>
      <c r="N11524" s="147"/>
      <c r="O11524" s="105"/>
      <c r="P11524" s="42"/>
      <c r="Q11524" s="31"/>
      <c r="R11524" s="83"/>
      <c r="S11524" s="31"/>
      <c r="T11524" s="31"/>
      <c r="U11524" s="168"/>
      <c r="V11524" s="149"/>
      <c r="W11524" s="140" t="str" cm="1">
        <f t="array" ref="W11524">IF(SUM(LEN(B11524:V11524))=0,"",IF(OR(OR(ISBLANK(F11524),SUM(LEN(C11524),LEN(D11524))=0),AND(NOT(E11524="Unknown"),ISBLANK(J11524)),AND(NOT(O11524="Unknown"),ISBLANK(R11524))),"Missing Information", INDEX(Table15[Entire Service Line Classification], MATCH(SUMIFS(Table15[Unique ID],Table15[System-Owned Portion],E11524,Table15[If Material Anything Other than "Lead" in Column E,Was Material Ever Previously Lead?],G11524,Table15[Customer-Owned Portion],O11524),Table15[Unique ID],0),0)))</f>
        <v/>
      </c>
    </row>
    <row r="11525" spans="2:23" x14ac:dyDescent="0.25">
      <c r="B11525" s="145"/>
      <c r="C11525" s="31"/>
      <c r="D11525" s="31"/>
      <c r="E11525" s="43"/>
      <c r="F11525" s="42"/>
      <c r="G11525" s="83"/>
      <c r="H11525" s="31"/>
      <c r="I11525" s="31"/>
      <c r="J11525" s="83"/>
      <c r="K11525" s="31"/>
      <c r="L11525" s="31"/>
      <c r="M11525" s="168"/>
      <c r="N11525" s="147"/>
      <c r="O11525" s="105"/>
      <c r="P11525" s="42"/>
      <c r="Q11525" s="31"/>
      <c r="R11525" s="83"/>
      <c r="S11525" s="31"/>
      <c r="T11525" s="31"/>
      <c r="U11525" s="168"/>
      <c r="V11525" s="149"/>
      <c r="W11525" s="140" t="str" cm="1">
        <f t="array" ref="W11525">IF(SUM(LEN(B11525:V11525))=0,"",IF(OR(OR(ISBLANK(F11525),SUM(LEN(C11525),LEN(D11525))=0),AND(NOT(E11525="Unknown"),ISBLANK(J11525)),AND(NOT(O11525="Unknown"),ISBLANK(R11525))),"Missing Information", INDEX(Table15[Entire Service Line Classification], MATCH(SUMIFS(Table15[Unique ID],Table15[System-Owned Portion],E11525,Table15[If Material Anything Other than "Lead" in Column E,Was Material Ever Previously Lead?],G11525,Table15[Customer-Owned Portion],O11525),Table15[Unique ID],0),0)))</f>
        <v/>
      </c>
    </row>
    <row r="11526" spans="2:23" x14ac:dyDescent="0.25">
      <c r="B11526" s="145"/>
      <c r="C11526" s="31"/>
      <c r="D11526" s="31"/>
      <c r="E11526" s="43"/>
      <c r="F11526" s="42"/>
      <c r="G11526" s="83"/>
      <c r="H11526" s="31"/>
      <c r="I11526" s="31"/>
      <c r="J11526" s="83"/>
      <c r="K11526" s="31"/>
      <c r="L11526" s="31"/>
      <c r="M11526" s="168"/>
      <c r="N11526" s="147"/>
      <c r="O11526" s="105"/>
      <c r="P11526" s="42"/>
      <c r="Q11526" s="31"/>
      <c r="R11526" s="83"/>
      <c r="S11526" s="31"/>
      <c r="T11526" s="31"/>
      <c r="U11526" s="168"/>
      <c r="V11526" s="149"/>
      <c r="W11526" s="140" t="str" cm="1">
        <f t="array" ref="W11526">IF(SUM(LEN(B11526:V11526))=0,"",IF(OR(OR(ISBLANK(F11526),SUM(LEN(C11526),LEN(D11526))=0),AND(NOT(E11526="Unknown"),ISBLANK(J11526)),AND(NOT(O11526="Unknown"),ISBLANK(R11526))),"Missing Information", INDEX(Table15[Entire Service Line Classification], MATCH(SUMIFS(Table15[Unique ID],Table15[System-Owned Portion],E11526,Table15[If Material Anything Other than "Lead" in Column E,Was Material Ever Previously Lead?],G11526,Table15[Customer-Owned Portion],O11526),Table15[Unique ID],0),0)))</f>
        <v/>
      </c>
    </row>
    <row r="11527" spans="2:23" x14ac:dyDescent="0.25">
      <c r="B11527" s="145"/>
      <c r="C11527" s="31"/>
      <c r="D11527" s="31"/>
      <c r="E11527" s="43"/>
      <c r="F11527" s="42"/>
      <c r="G11527" s="83"/>
      <c r="H11527" s="31"/>
      <c r="I11527" s="31"/>
      <c r="J11527" s="83"/>
      <c r="K11527" s="31"/>
      <c r="L11527" s="31"/>
      <c r="M11527" s="168"/>
      <c r="N11527" s="147"/>
      <c r="O11527" s="105"/>
      <c r="P11527" s="42"/>
      <c r="Q11527" s="31"/>
      <c r="R11527" s="83"/>
      <c r="S11527" s="31"/>
      <c r="T11527" s="31"/>
      <c r="U11527" s="168"/>
      <c r="V11527" s="149"/>
      <c r="W11527" s="140" t="str" cm="1">
        <f t="array" ref="W11527">IF(SUM(LEN(B11527:V11527))=0,"",IF(OR(OR(ISBLANK(F11527),SUM(LEN(C11527),LEN(D11527))=0),AND(NOT(E11527="Unknown"),ISBLANK(J11527)),AND(NOT(O11527="Unknown"),ISBLANK(R11527))),"Missing Information", INDEX(Table15[Entire Service Line Classification], MATCH(SUMIFS(Table15[Unique ID],Table15[System-Owned Portion],E11527,Table15[If Material Anything Other than "Lead" in Column E,Was Material Ever Previously Lead?],G11527,Table15[Customer-Owned Portion],O11527),Table15[Unique ID],0),0)))</f>
        <v/>
      </c>
    </row>
    <row r="11528" spans="2:23" x14ac:dyDescent="0.25">
      <c r="B11528" s="145"/>
      <c r="C11528" s="31"/>
      <c r="D11528" s="31"/>
      <c r="E11528" s="43"/>
      <c r="F11528" s="42"/>
      <c r="G11528" s="83"/>
      <c r="H11528" s="31"/>
      <c r="I11528" s="31"/>
      <c r="J11528" s="83"/>
      <c r="K11528" s="31"/>
      <c r="L11528" s="31"/>
      <c r="M11528" s="168"/>
      <c r="N11528" s="147"/>
      <c r="O11528" s="105"/>
      <c r="P11528" s="42"/>
      <c r="Q11528" s="31"/>
      <c r="R11528" s="83"/>
      <c r="S11528" s="31"/>
      <c r="T11528" s="31"/>
      <c r="U11528" s="168"/>
      <c r="V11528" s="149"/>
      <c r="W11528" s="140" t="str" cm="1">
        <f t="array" ref="W11528">IF(SUM(LEN(B11528:V11528))=0,"",IF(OR(OR(ISBLANK(F11528),SUM(LEN(C11528),LEN(D11528))=0),AND(NOT(E11528="Unknown"),ISBLANK(J11528)),AND(NOT(O11528="Unknown"),ISBLANK(R11528))),"Missing Information", INDEX(Table15[Entire Service Line Classification], MATCH(SUMIFS(Table15[Unique ID],Table15[System-Owned Portion],E11528,Table15[If Material Anything Other than "Lead" in Column E,Was Material Ever Previously Lead?],G11528,Table15[Customer-Owned Portion],O11528),Table15[Unique ID],0),0)))</f>
        <v/>
      </c>
    </row>
    <row r="11529" spans="2:23" x14ac:dyDescent="0.25">
      <c r="B11529" s="145"/>
      <c r="C11529" s="31"/>
      <c r="D11529" s="31"/>
      <c r="E11529" s="43"/>
      <c r="F11529" s="42"/>
      <c r="G11529" s="83"/>
      <c r="H11529" s="31"/>
      <c r="I11529" s="31"/>
      <c r="J11529" s="83"/>
      <c r="K11529" s="31"/>
      <c r="L11529" s="31"/>
      <c r="M11529" s="168"/>
      <c r="N11529" s="147"/>
      <c r="O11529" s="105"/>
      <c r="P11529" s="42"/>
      <c r="Q11529" s="31"/>
      <c r="R11529" s="83"/>
      <c r="S11529" s="31"/>
      <c r="T11529" s="31"/>
      <c r="U11529" s="168"/>
      <c r="V11529" s="149"/>
      <c r="W11529" s="140" t="str" cm="1">
        <f t="array" ref="W11529">IF(SUM(LEN(B11529:V11529))=0,"",IF(OR(OR(ISBLANK(F11529),SUM(LEN(C11529),LEN(D11529))=0),AND(NOT(E11529="Unknown"),ISBLANK(J11529)),AND(NOT(O11529="Unknown"),ISBLANK(R11529))),"Missing Information", INDEX(Table15[Entire Service Line Classification], MATCH(SUMIFS(Table15[Unique ID],Table15[System-Owned Portion],E11529,Table15[If Material Anything Other than "Lead" in Column E,Was Material Ever Previously Lead?],G11529,Table15[Customer-Owned Portion],O11529),Table15[Unique ID],0),0)))</f>
        <v/>
      </c>
    </row>
    <row r="11530" spans="2:23" x14ac:dyDescent="0.25">
      <c r="B11530" s="145"/>
      <c r="C11530" s="31"/>
      <c r="D11530" s="31"/>
      <c r="E11530" s="43"/>
      <c r="F11530" s="42"/>
      <c r="G11530" s="83"/>
      <c r="H11530" s="31"/>
      <c r="I11530" s="31"/>
      <c r="J11530" s="83"/>
      <c r="K11530" s="31"/>
      <c r="L11530" s="31"/>
      <c r="M11530" s="168"/>
      <c r="N11530" s="147"/>
      <c r="O11530" s="105"/>
      <c r="P11530" s="42"/>
      <c r="Q11530" s="31"/>
      <c r="R11530" s="83"/>
      <c r="S11530" s="31"/>
      <c r="T11530" s="31"/>
      <c r="U11530" s="168"/>
      <c r="V11530" s="149"/>
      <c r="W11530" s="140" t="str" cm="1">
        <f t="array" ref="W11530">IF(SUM(LEN(B11530:V11530))=0,"",IF(OR(OR(ISBLANK(F11530),SUM(LEN(C11530),LEN(D11530))=0),AND(NOT(E11530="Unknown"),ISBLANK(J11530)),AND(NOT(O11530="Unknown"),ISBLANK(R11530))),"Missing Information", INDEX(Table15[Entire Service Line Classification], MATCH(SUMIFS(Table15[Unique ID],Table15[System-Owned Portion],E11530,Table15[If Material Anything Other than "Lead" in Column E,Was Material Ever Previously Lead?],G11530,Table15[Customer-Owned Portion],O11530),Table15[Unique ID],0),0)))</f>
        <v/>
      </c>
    </row>
    <row r="11531" spans="2:23" x14ac:dyDescent="0.25">
      <c r="B11531" s="145"/>
      <c r="C11531" s="31"/>
      <c r="D11531" s="31"/>
      <c r="E11531" s="43"/>
      <c r="F11531" s="42"/>
      <c r="G11531" s="83"/>
      <c r="H11531" s="31"/>
      <c r="I11531" s="31"/>
      <c r="J11531" s="83"/>
      <c r="K11531" s="31"/>
      <c r="L11531" s="31"/>
      <c r="M11531" s="168"/>
      <c r="N11531" s="147"/>
      <c r="O11531" s="105"/>
      <c r="P11531" s="42"/>
      <c r="Q11531" s="31"/>
      <c r="R11531" s="83"/>
      <c r="S11531" s="31"/>
      <c r="T11531" s="31"/>
      <c r="U11531" s="168"/>
      <c r="V11531" s="149"/>
      <c r="W11531" s="140" t="str" cm="1">
        <f t="array" ref="W11531">IF(SUM(LEN(B11531:V11531))=0,"",IF(OR(OR(ISBLANK(F11531),SUM(LEN(C11531),LEN(D11531))=0),AND(NOT(E11531="Unknown"),ISBLANK(J11531)),AND(NOT(O11531="Unknown"),ISBLANK(R11531))),"Missing Information", INDEX(Table15[Entire Service Line Classification], MATCH(SUMIFS(Table15[Unique ID],Table15[System-Owned Portion],E11531,Table15[If Material Anything Other than "Lead" in Column E,Was Material Ever Previously Lead?],G11531,Table15[Customer-Owned Portion],O11531),Table15[Unique ID],0),0)))</f>
        <v/>
      </c>
    </row>
    <row r="11532" spans="2:23" x14ac:dyDescent="0.25">
      <c r="B11532" s="145"/>
      <c r="C11532" s="31"/>
      <c r="D11532" s="31"/>
      <c r="E11532" s="43"/>
      <c r="F11532" s="42"/>
      <c r="G11532" s="83"/>
      <c r="H11532" s="31"/>
      <c r="I11532" s="31"/>
      <c r="J11532" s="83"/>
      <c r="K11532" s="31"/>
      <c r="L11532" s="31"/>
      <c r="M11532" s="168"/>
      <c r="N11532" s="147"/>
      <c r="O11532" s="105"/>
      <c r="P11532" s="42"/>
      <c r="Q11532" s="31"/>
      <c r="R11532" s="83"/>
      <c r="S11532" s="31"/>
      <c r="T11532" s="31"/>
      <c r="U11532" s="168"/>
      <c r="V11532" s="149"/>
      <c r="W11532" s="140" t="str" cm="1">
        <f t="array" ref="W11532">IF(SUM(LEN(B11532:V11532))=0,"",IF(OR(OR(ISBLANK(F11532),SUM(LEN(C11532),LEN(D11532))=0),AND(NOT(E11532="Unknown"),ISBLANK(J11532)),AND(NOT(O11532="Unknown"),ISBLANK(R11532))),"Missing Information", INDEX(Table15[Entire Service Line Classification], MATCH(SUMIFS(Table15[Unique ID],Table15[System-Owned Portion],E11532,Table15[If Material Anything Other than "Lead" in Column E,Was Material Ever Previously Lead?],G11532,Table15[Customer-Owned Portion],O11532),Table15[Unique ID],0),0)))</f>
        <v/>
      </c>
    </row>
    <row r="11533" spans="2:23" x14ac:dyDescent="0.25">
      <c r="B11533" s="145"/>
      <c r="C11533" s="31"/>
      <c r="D11533" s="31"/>
      <c r="E11533" s="43"/>
      <c r="F11533" s="42"/>
      <c r="G11533" s="83"/>
      <c r="H11533" s="31"/>
      <c r="I11533" s="31"/>
      <c r="J11533" s="83"/>
      <c r="K11533" s="31"/>
      <c r="L11533" s="31"/>
      <c r="M11533" s="168"/>
      <c r="N11533" s="147"/>
      <c r="O11533" s="105"/>
      <c r="P11533" s="42"/>
      <c r="Q11533" s="31"/>
      <c r="R11533" s="83"/>
      <c r="S11533" s="31"/>
      <c r="T11533" s="31"/>
      <c r="U11533" s="168"/>
      <c r="V11533" s="149"/>
      <c r="W11533" s="140" t="str" cm="1">
        <f t="array" ref="W11533">IF(SUM(LEN(B11533:V11533))=0,"",IF(OR(OR(ISBLANK(F11533),SUM(LEN(C11533),LEN(D11533))=0),AND(NOT(E11533="Unknown"),ISBLANK(J11533)),AND(NOT(O11533="Unknown"),ISBLANK(R11533))),"Missing Information", INDEX(Table15[Entire Service Line Classification], MATCH(SUMIFS(Table15[Unique ID],Table15[System-Owned Portion],E11533,Table15[If Material Anything Other than "Lead" in Column E,Was Material Ever Previously Lead?],G11533,Table15[Customer-Owned Portion],O11533),Table15[Unique ID],0),0)))</f>
        <v/>
      </c>
    </row>
    <row r="11534" spans="2:23" x14ac:dyDescent="0.25">
      <c r="B11534" s="145"/>
      <c r="C11534" s="31"/>
      <c r="D11534" s="31"/>
      <c r="E11534" s="43"/>
      <c r="F11534" s="42"/>
      <c r="G11534" s="83"/>
      <c r="H11534" s="31"/>
      <c r="I11534" s="31"/>
      <c r="J11534" s="83"/>
      <c r="K11534" s="31"/>
      <c r="L11534" s="31"/>
      <c r="M11534" s="168"/>
      <c r="N11534" s="147"/>
      <c r="O11534" s="105"/>
      <c r="P11534" s="42"/>
      <c r="Q11534" s="31"/>
      <c r="R11534" s="83"/>
      <c r="S11534" s="31"/>
      <c r="T11534" s="31"/>
      <c r="U11534" s="168"/>
      <c r="V11534" s="149"/>
      <c r="W11534" s="140" t="str" cm="1">
        <f t="array" ref="W11534">IF(SUM(LEN(B11534:V11534))=0,"",IF(OR(OR(ISBLANK(F11534),SUM(LEN(C11534),LEN(D11534))=0),AND(NOT(E11534="Unknown"),ISBLANK(J11534)),AND(NOT(O11534="Unknown"),ISBLANK(R11534))),"Missing Information", INDEX(Table15[Entire Service Line Classification], MATCH(SUMIFS(Table15[Unique ID],Table15[System-Owned Portion],E11534,Table15[If Material Anything Other than "Lead" in Column E,Was Material Ever Previously Lead?],G11534,Table15[Customer-Owned Portion],O11534),Table15[Unique ID],0),0)))</f>
        <v/>
      </c>
    </row>
    <row r="11535" spans="2:23" x14ac:dyDescent="0.25">
      <c r="B11535" s="145"/>
      <c r="C11535" s="31"/>
      <c r="D11535" s="31"/>
      <c r="E11535" s="43"/>
      <c r="F11535" s="42"/>
      <c r="G11535" s="83"/>
      <c r="H11535" s="31"/>
      <c r="I11535" s="31"/>
      <c r="J11535" s="83"/>
      <c r="K11535" s="31"/>
      <c r="L11535" s="31"/>
      <c r="M11535" s="168"/>
      <c r="N11535" s="147"/>
      <c r="O11535" s="105"/>
      <c r="P11535" s="42"/>
      <c r="Q11535" s="31"/>
      <c r="R11535" s="83"/>
      <c r="S11535" s="31"/>
      <c r="T11535" s="31"/>
      <c r="U11535" s="168"/>
      <c r="V11535" s="149"/>
      <c r="W11535" s="140" t="str" cm="1">
        <f t="array" ref="W11535">IF(SUM(LEN(B11535:V11535))=0,"",IF(OR(OR(ISBLANK(F11535),SUM(LEN(C11535),LEN(D11535))=0),AND(NOT(E11535="Unknown"),ISBLANK(J11535)),AND(NOT(O11535="Unknown"),ISBLANK(R11535))),"Missing Information", INDEX(Table15[Entire Service Line Classification], MATCH(SUMIFS(Table15[Unique ID],Table15[System-Owned Portion],E11535,Table15[If Material Anything Other than "Lead" in Column E,Was Material Ever Previously Lead?],G11535,Table15[Customer-Owned Portion],O11535),Table15[Unique ID],0),0)))</f>
        <v/>
      </c>
    </row>
    <row r="11536" spans="2:23" x14ac:dyDescent="0.25">
      <c r="B11536" s="145"/>
      <c r="C11536" s="31"/>
      <c r="D11536" s="31"/>
      <c r="E11536" s="43"/>
      <c r="F11536" s="42"/>
      <c r="G11536" s="83"/>
      <c r="H11536" s="31"/>
      <c r="I11536" s="31"/>
      <c r="J11536" s="83"/>
      <c r="K11536" s="31"/>
      <c r="L11536" s="31"/>
      <c r="M11536" s="168"/>
      <c r="N11536" s="147"/>
      <c r="O11536" s="105"/>
      <c r="P11536" s="42"/>
      <c r="Q11536" s="31"/>
      <c r="R11536" s="83"/>
      <c r="S11536" s="31"/>
      <c r="T11536" s="31"/>
      <c r="U11536" s="168"/>
      <c r="V11536" s="149"/>
      <c r="W11536" s="140" t="str" cm="1">
        <f t="array" ref="W11536">IF(SUM(LEN(B11536:V11536))=0,"",IF(OR(OR(ISBLANK(F11536),SUM(LEN(C11536),LEN(D11536))=0),AND(NOT(E11536="Unknown"),ISBLANK(J11536)),AND(NOT(O11536="Unknown"),ISBLANK(R11536))),"Missing Information", INDEX(Table15[Entire Service Line Classification], MATCH(SUMIFS(Table15[Unique ID],Table15[System-Owned Portion],E11536,Table15[If Material Anything Other than "Lead" in Column E,Was Material Ever Previously Lead?],G11536,Table15[Customer-Owned Portion],O11536),Table15[Unique ID],0),0)))</f>
        <v/>
      </c>
    </row>
    <row r="11537" spans="2:23" x14ac:dyDescent="0.25">
      <c r="B11537" s="145"/>
      <c r="C11537" s="31"/>
      <c r="D11537" s="31"/>
      <c r="E11537" s="43"/>
      <c r="F11537" s="42"/>
      <c r="G11537" s="83"/>
      <c r="H11537" s="31"/>
      <c r="I11537" s="31"/>
      <c r="J11537" s="83"/>
      <c r="K11537" s="31"/>
      <c r="L11537" s="31"/>
      <c r="M11537" s="168"/>
      <c r="N11537" s="147"/>
      <c r="O11537" s="105"/>
      <c r="P11537" s="42"/>
      <c r="Q11537" s="31"/>
      <c r="R11537" s="83"/>
      <c r="S11537" s="31"/>
      <c r="T11537" s="31"/>
      <c r="U11537" s="168"/>
      <c r="V11537" s="149"/>
      <c r="W11537" s="140" t="str" cm="1">
        <f t="array" ref="W11537">IF(SUM(LEN(B11537:V11537))=0,"",IF(OR(OR(ISBLANK(F11537),SUM(LEN(C11537),LEN(D11537))=0),AND(NOT(E11537="Unknown"),ISBLANK(J11537)),AND(NOT(O11537="Unknown"),ISBLANK(R11537))),"Missing Information", INDEX(Table15[Entire Service Line Classification], MATCH(SUMIFS(Table15[Unique ID],Table15[System-Owned Portion],E11537,Table15[If Material Anything Other than "Lead" in Column E,Was Material Ever Previously Lead?],G11537,Table15[Customer-Owned Portion],O11537),Table15[Unique ID],0),0)))</f>
        <v/>
      </c>
    </row>
    <row r="11538" spans="2:23" x14ac:dyDescent="0.25">
      <c r="B11538" s="145"/>
      <c r="C11538" s="31"/>
      <c r="D11538" s="31"/>
      <c r="E11538" s="43"/>
      <c r="F11538" s="42"/>
      <c r="G11538" s="83"/>
      <c r="H11538" s="31"/>
      <c r="I11538" s="31"/>
      <c r="J11538" s="83"/>
      <c r="K11538" s="31"/>
      <c r="L11538" s="31"/>
      <c r="M11538" s="168"/>
      <c r="N11538" s="147"/>
      <c r="O11538" s="105"/>
      <c r="P11538" s="42"/>
      <c r="Q11538" s="31"/>
      <c r="R11538" s="83"/>
      <c r="S11538" s="31"/>
      <c r="T11538" s="31"/>
      <c r="U11538" s="168"/>
      <c r="V11538" s="149"/>
      <c r="W11538" s="140" t="str" cm="1">
        <f t="array" ref="W11538">IF(SUM(LEN(B11538:V11538))=0,"",IF(OR(OR(ISBLANK(F11538),SUM(LEN(C11538),LEN(D11538))=0),AND(NOT(E11538="Unknown"),ISBLANK(J11538)),AND(NOT(O11538="Unknown"),ISBLANK(R11538))),"Missing Information", INDEX(Table15[Entire Service Line Classification], MATCH(SUMIFS(Table15[Unique ID],Table15[System-Owned Portion],E11538,Table15[If Material Anything Other than "Lead" in Column E,Was Material Ever Previously Lead?],G11538,Table15[Customer-Owned Portion],O11538),Table15[Unique ID],0),0)))</f>
        <v/>
      </c>
    </row>
    <row r="11539" spans="2:23" x14ac:dyDescent="0.25">
      <c r="B11539" s="145"/>
      <c r="C11539" s="31"/>
      <c r="D11539" s="31"/>
      <c r="E11539" s="43"/>
      <c r="F11539" s="42"/>
      <c r="G11539" s="83"/>
      <c r="H11539" s="31"/>
      <c r="I11539" s="31"/>
      <c r="J11539" s="83"/>
      <c r="K11539" s="31"/>
      <c r="L11539" s="31"/>
      <c r="M11539" s="168"/>
      <c r="N11539" s="147"/>
      <c r="O11539" s="105"/>
      <c r="P11539" s="42"/>
      <c r="Q11539" s="31"/>
      <c r="R11539" s="83"/>
      <c r="S11539" s="31"/>
      <c r="T11539" s="31"/>
      <c r="U11539" s="168"/>
      <c r="V11539" s="149"/>
      <c r="W11539" s="140" t="str" cm="1">
        <f t="array" ref="W11539">IF(SUM(LEN(B11539:V11539))=0,"",IF(OR(OR(ISBLANK(F11539),SUM(LEN(C11539),LEN(D11539))=0),AND(NOT(E11539="Unknown"),ISBLANK(J11539)),AND(NOT(O11539="Unknown"),ISBLANK(R11539))),"Missing Information", INDEX(Table15[Entire Service Line Classification], MATCH(SUMIFS(Table15[Unique ID],Table15[System-Owned Portion],E11539,Table15[If Material Anything Other than "Lead" in Column E,Was Material Ever Previously Lead?],G11539,Table15[Customer-Owned Portion],O11539),Table15[Unique ID],0),0)))</f>
        <v/>
      </c>
    </row>
    <row r="11540" spans="2:23" x14ac:dyDescent="0.25">
      <c r="B11540" s="145"/>
      <c r="C11540" s="31"/>
      <c r="D11540" s="31"/>
      <c r="E11540" s="43"/>
      <c r="F11540" s="42"/>
      <c r="G11540" s="83"/>
      <c r="H11540" s="31"/>
      <c r="I11540" s="31"/>
      <c r="J11540" s="83"/>
      <c r="K11540" s="31"/>
      <c r="L11540" s="31"/>
      <c r="M11540" s="168"/>
      <c r="N11540" s="147"/>
      <c r="O11540" s="105"/>
      <c r="P11540" s="42"/>
      <c r="Q11540" s="31"/>
      <c r="R11540" s="83"/>
      <c r="S11540" s="31"/>
      <c r="T11540" s="31"/>
      <c r="U11540" s="168"/>
      <c r="V11540" s="149"/>
      <c r="W11540" s="140" t="str" cm="1">
        <f t="array" ref="W11540">IF(SUM(LEN(B11540:V11540))=0,"",IF(OR(OR(ISBLANK(F11540),SUM(LEN(C11540),LEN(D11540))=0),AND(NOT(E11540="Unknown"),ISBLANK(J11540)),AND(NOT(O11540="Unknown"),ISBLANK(R11540))),"Missing Information", INDEX(Table15[Entire Service Line Classification], MATCH(SUMIFS(Table15[Unique ID],Table15[System-Owned Portion],E11540,Table15[If Material Anything Other than "Lead" in Column E,Was Material Ever Previously Lead?],G11540,Table15[Customer-Owned Portion],O11540),Table15[Unique ID],0),0)))</f>
        <v/>
      </c>
    </row>
    <row r="11541" spans="2:23" x14ac:dyDescent="0.25">
      <c r="B11541" s="145"/>
      <c r="C11541" s="31"/>
      <c r="D11541" s="31"/>
      <c r="E11541" s="43"/>
      <c r="F11541" s="42"/>
      <c r="G11541" s="83"/>
      <c r="H11541" s="31"/>
      <c r="I11541" s="31"/>
      <c r="J11541" s="83"/>
      <c r="K11541" s="31"/>
      <c r="L11541" s="31"/>
      <c r="M11541" s="168"/>
      <c r="N11541" s="147"/>
      <c r="O11541" s="105"/>
      <c r="P11541" s="42"/>
      <c r="Q11541" s="31"/>
      <c r="R11541" s="83"/>
      <c r="S11541" s="31"/>
      <c r="T11541" s="31"/>
      <c r="U11541" s="168"/>
      <c r="V11541" s="149"/>
      <c r="W11541" s="140" t="str" cm="1">
        <f t="array" ref="W11541">IF(SUM(LEN(B11541:V11541))=0,"",IF(OR(OR(ISBLANK(F11541),SUM(LEN(C11541),LEN(D11541))=0),AND(NOT(E11541="Unknown"),ISBLANK(J11541)),AND(NOT(O11541="Unknown"),ISBLANK(R11541))),"Missing Information", INDEX(Table15[Entire Service Line Classification], MATCH(SUMIFS(Table15[Unique ID],Table15[System-Owned Portion],E11541,Table15[If Material Anything Other than "Lead" in Column E,Was Material Ever Previously Lead?],G11541,Table15[Customer-Owned Portion],O11541),Table15[Unique ID],0),0)))</f>
        <v/>
      </c>
    </row>
    <row r="11542" spans="2:23" x14ac:dyDescent="0.25">
      <c r="B11542" s="145"/>
      <c r="C11542" s="31"/>
      <c r="D11542" s="31"/>
      <c r="E11542" s="43"/>
      <c r="F11542" s="42"/>
      <c r="G11542" s="83"/>
      <c r="H11542" s="31"/>
      <c r="I11542" s="31"/>
      <c r="J11542" s="83"/>
      <c r="K11542" s="31"/>
      <c r="L11542" s="31"/>
      <c r="M11542" s="168"/>
      <c r="N11542" s="147"/>
      <c r="O11542" s="105"/>
      <c r="P11542" s="42"/>
      <c r="Q11542" s="31"/>
      <c r="R11542" s="83"/>
      <c r="S11542" s="31"/>
      <c r="T11542" s="31"/>
      <c r="U11542" s="168"/>
      <c r="V11542" s="149"/>
      <c r="W11542" s="140" t="str" cm="1">
        <f t="array" ref="W11542">IF(SUM(LEN(B11542:V11542))=0,"",IF(OR(OR(ISBLANK(F11542),SUM(LEN(C11542),LEN(D11542))=0),AND(NOT(E11542="Unknown"),ISBLANK(J11542)),AND(NOT(O11542="Unknown"),ISBLANK(R11542))),"Missing Information", INDEX(Table15[Entire Service Line Classification], MATCH(SUMIFS(Table15[Unique ID],Table15[System-Owned Portion],E11542,Table15[If Material Anything Other than "Lead" in Column E,Was Material Ever Previously Lead?],G11542,Table15[Customer-Owned Portion],O11542),Table15[Unique ID],0),0)))</f>
        <v/>
      </c>
    </row>
    <row r="11543" spans="2:23" x14ac:dyDescent="0.25">
      <c r="B11543" s="145"/>
      <c r="C11543" s="31"/>
      <c r="D11543" s="31"/>
      <c r="E11543" s="43"/>
      <c r="F11543" s="42"/>
      <c r="G11543" s="83"/>
      <c r="H11543" s="31"/>
      <c r="I11543" s="31"/>
      <c r="J11543" s="83"/>
      <c r="K11543" s="31"/>
      <c r="L11543" s="31"/>
      <c r="M11543" s="168"/>
      <c r="N11543" s="147"/>
      <c r="O11543" s="105"/>
      <c r="P11543" s="42"/>
      <c r="Q11543" s="31"/>
      <c r="R11543" s="83"/>
      <c r="S11543" s="31"/>
      <c r="T11543" s="31"/>
      <c r="U11543" s="168"/>
      <c r="V11543" s="149"/>
      <c r="W11543" s="140" t="str" cm="1">
        <f t="array" ref="W11543">IF(SUM(LEN(B11543:V11543))=0,"",IF(OR(OR(ISBLANK(F11543),SUM(LEN(C11543),LEN(D11543))=0),AND(NOT(E11543="Unknown"),ISBLANK(J11543)),AND(NOT(O11543="Unknown"),ISBLANK(R11543))),"Missing Information", INDEX(Table15[Entire Service Line Classification], MATCH(SUMIFS(Table15[Unique ID],Table15[System-Owned Portion],E11543,Table15[If Material Anything Other than "Lead" in Column E,Was Material Ever Previously Lead?],G11543,Table15[Customer-Owned Portion],O11543),Table15[Unique ID],0),0)))</f>
        <v/>
      </c>
    </row>
    <row r="11544" spans="2:23" x14ac:dyDescent="0.25">
      <c r="B11544" s="145"/>
      <c r="C11544" s="31"/>
      <c r="D11544" s="31"/>
      <c r="E11544" s="43"/>
      <c r="F11544" s="42"/>
      <c r="G11544" s="83"/>
      <c r="H11544" s="31"/>
      <c r="I11544" s="31"/>
      <c r="J11544" s="83"/>
      <c r="K11544" s="31"/>
      <c r="L11544" s="31"/>
      <c r="M11544" s="168"/>
      <c r="N11544" s="147"/>
      <c r="O11544" s="105"/>
      <c r="P11544" s="42"/>
      <c r="Q11544" s="31"/>
      <c r="R11544" s="83"/>
      <c r="S11544" s="31"/>
      <c r="T11544" s="31"/>
      <c r="U11544" s="168"/>
      <c r="V11544" s="149"/>
      <c r="W11544" s="140" t="str" cm="1">
        <f t="array" ref="W11544">IF(SUM(LEN(B11544:V11544))=0,"",IF(OR(OR(ISBLANK(F11544),SUM(LEN(C11544),LEN(D11544))=0),AND(NOT(E11544="Unknown"),ISBLANK(J11544)),AND(NOT(O11544="Unknown"),ISBLANK(R11544))),"Missing Information", INDEX(Table15[Entire Service Line Classification], MATCH(SUMIFS(Table15[Unique ID],Table15[System-Owned Portion],E11544,Table15[If Material Anything Other than "Lead" in Column E,Was Material Ever Previously Lead?],G11544,Table15[Customer-Owned Portion],O11544),Table15[Unique ID],0),0)))</f>
        <v/>
      </c>
    </row>
    <row r="11545" spans="2:23" x14ac:dyDescent="0.25">
      <c r="B11545" s="145"/>
      <c r="C11545" s="31"/>
      <c r="D11545" s="31"/>
      <c r="E11545" s="43"/>
      <c r="F11545" s="42"/>
      <c r="G11545" s="83"/>
      <c r="H11545" s="31"/>
      <c r="I11545" s="31"/>
      <c r="J11545" s="83"/>
      <c r="K11545" s="31"/>
      <c r="L11545" s="31"/>
      <c r="M11545" s="168"/>
      <c r="N11545" s="147"/>
      <c r="O11545" s="105"/>
      <c r="P11545" s="42"/>
      <c r="Q11545" s="31"/>
      <c r="R11545" s="83"/>
      <c r="S11545" s="31"/>
      <c r="T11545" s="31"/>
      <c r="U11545" s="168"/>
      <c r="V11545" s="149"/>
      <c r="W11545" s="140" t="str" cm="1">
        <f t="array" ref="W11545">IF(SUM(LEN(B11545:V11545))=0,"",IF(OR(OR(ISBLANK(F11545),SUM(LEN(C11545),LEN(D11545))=0),AND(NOT(E11545="Unknown"),ISBLANK(J11545)),AND(NOT(O11545="Unknown"),ISBLANK(R11545))),"Missing Information", INDEX(Table15[Entire Service Line Classification], MATCH(SUMIFS(Table15[Unique ID],Table15[System-Owned Portion],E11545,Table15[If Material Anything Other than "Lead" in Column E,Was Material Ever Previously Lead?],G11545,Table15[Customer-Owned Portion],O11545),Table15[Unique ID],0),0)))</f>
        <v/>
      </c>
    </row>
    <row r="11546" spans="2:23" x14ac:dyDescent="0.25">
      <c r="B11546" s="145"/>
      <c r="C11546" s="31"/>
      <c r="D11546" s="31"/>
      <c r="E11546" s="43"/>
      <c r="F11546" s="42"/>
      <c r="G11546" s="83"/>
      <c r="H11546" s="31"/>
      <c r="I11546" s="31"/>
      <c r="J11546" s="83"/>
      <c r="K11546" s="31"/>
      <c r="L11546" s="31"/>
      <c r="M11546" s="168"/>
      <c r="N11546" s="147"/>
      <c r="O11546" s="105"/>
      <c r="P11546" s="42"/>
      <c r="Q11546" s="31"/>
      <c r="R11546" s="83"/>
      <c r="S11546" s="31"/>
      <c r="T11546" s="31"/>
      <c r="U11546" s="168"/>
      <c r="V11546" s="149"/>
      <c r="W11546" s="140" t="str" cm="1">
        <f t="array" ref="W11546">IF(SUM(LEN(B11546:V11546))=0,"",IF(OR(OR(ISBLANK(F11546),SUM(LEN(C11546),LEN(D11546))=0),AND(NOT(E11546="Unknown"),ISBLANK(J11546)),AND(NOT(O11546="Unknown"),ISBLANK(R11546))),"Missing Information", INDEX(Table15[Entire Service Line Classification], MATCH(SUMIFS(Table15[Unique ID],Table15[System-Owned Portion],E11546,Table15[If Material Anything Other than "Lead" in Column E,Was Material Ever Previously Lead?],G11546,Table15[Customer-Owned Portion],O11546),Table15[Unique ID],0),0)))</f>
        <v/>
      </c>
    </row>
    <row r="11547" spans="2:23" x14ac:dyDescent="0.25">
      <c r="B11547" s="145"/>
      <c r="C11547" s="31"/>
      <c r="D11547" s="31"/>
      <c r="E11547" s="43"/>
      <c r="F11547" s="42"/>
      <c r="G11547" s="83"/>
      <c r="H11547" s="31"/>
      <c r="I11547" s="31"/>
      <c r="J11547" s="83"/>
      <c r="K11547" s="31"/>
      <c r="L11547" s="31"/>
      <c r="M11547" s="168"/>
      <c r="N11547" s="147"/>
      <c r="O11547" s="105"/>
      <c r="P11547" s="42"/>
      <c r="Q11547" s="31"/>
      <c r="R11547" s="83"/>
      <c r="S11547" s="31"/>
      <c r="T11547" s="31"/>
      <c r="U11547" s="168"/>
      <c r="V11547" s="149"/>
      <c r="W11547" s="140" t="str" cm="1">
        <f t="array" ref="W11547">IF(SUM(LEN(B11547:V11547))=0,"",IF(OR(OR(ISBLANK(F11547),SUM(LEN(C11547),LEN(D11547))=0),AND(NOT(E11547="Unknown"),ISBLANK(J11547)),AND(NOT(O11547="Unknown"),ISBLANK(R11547))),"Missing Information", INDEX(Table15[Entire Service Line Classification], MATCH(SUMIFS(Table15[Unique ID],Table15[System-Owned Portion],E11547,Table15[If Material Anything Other than "Lead" in Column E,Was Material Ever Previously Lead?],G11547,Table15[Customer-Owned Portion],O11547),Table15[Unique ID],0),0)))</f>
        <v/>
      </c>
    </row>
    <row r="11548" spans="2:23" x14ac:dyDescent="0.25">
      <c r="B11548" s="145"/>
      <c r="C11548" s="31"/>
      <c r="D11548" s="31"/>
      <c r="E11548" s="43"/>
      <c r="F11548" s="42"/>
      <c r="G11548" s="83"/>
      <c r="H11548" s="31"/>
      <c r="I11548" s="31"/>
      <c r="J11548" s="83"/>
      <c r="K11548" s="31"/>
      <c r="L11548" s="31"/>
      <c r="M11548" s="168"/>
      <c r="N11548" s="147"/>
      <c r="O11548" s="105"/>
      <c r="P11548" s="42"/>
      <c r="Q11548" s="31"/>
      <c r="R11548" s="83"/>
      <c r="S11548" s="31"/>
      <c r="T11548" s="31"/>
      <c r="U11548" s="168"/>
      <c r="V11548" s="149"/>
      <c r="W11548" s="140" t="str" cm="1">
        <f t="array" ref="W11548">IF(SUM(LEN(B11548:V11548))=0,"",IF(OR(OR(ISBLANK(F11548),SUM(LEN(C11548),LEN(D11548))=0),AND(NOT(E11548="Unknown"),ISBLANK(J11548)),AND(NOT(O11548="Unknown"),ISBLANK(R11548))),"Missing Information", INDEX(Table15[Entire Service Line Classification], MATCH(SUMIFS(Table15[Unique ID],Table15[System-Owned Portion],E11548,Table15[If Material Anything Other than "Lead" in Column E,Was Material Ever Previously Lead?],G11548,Table15[Customer-Owned Portion],O11548),Table15[Unique ID],0),0)))</f>
        <v/>
      </c>
    </row>
    <row r="11549" spans="2:23" x14ac:dyDescent="0.25">
      <c r="B11549" s="145"/>
      <c r="C11549" s="31"/>
      <c r="D11549" s="31"/>
      <c r="E11549" s="43"/>
      <c r="F11549" s="42"/>
      <c r="G11549" s="83"/>
      <c r="H11549" s="31"/>
      <c r="I11549" s="31"/>
      <c r="J11549" s="83"/>
      <c r="K11549" s="31"/>
      <c r="L11549" s="31"/>
      <c r="M11549" s="168"/>
      <c r="N11549" s="147"/>
      <c r="O11549" s="105"/>
      <c r="P11549" s="42"/>
      <c r="Q11549" s="31"/>
      <c r="R11549" s="83"/>
      <c r="S11549" s="31"/>
      <c r="T11549" s="31"/>
      <c r="U11549" s="168"/>
      <c r="V11549" s="149"/>
      <c r="W11549" s="140" t="str" cm="1">
        <f t="array" ref="W11549">IF(SUM(LEN(B11549:V11549))=0,"",IF(OR(OR(ISBLANK(F11549),SUM(LEN(C11549),LEN(D11549))=0),AND(NOT(E11549="Unknown"),ISBLANK(J11549)),AND(NOT(O11549="Unknown"),ISBLANK(R11549))),"Missing Information", INDEX(Table15[Entire Service Line Classification], MATCH(SUMIFS(Table15[Unique ID],Table15[System-Owned Portion],E11549,Table15[If Material Anything Other than "Lead" in Column E,Was Material Ever Previously Lead?],G11549,Table15[Customer-Owned Portion],O11549),Table15[Unique ID],0),0)))</f>
        <v/>
      </c>
    </row>
    <row r="11550" spans="2:23" x14ac:dyDescent="0.25">
      <c r="B11550" s="145"/>
      <c r="C11550" s="31"/>
      <c r="D11550" s="31"/>
      <c r="E11550" s="43"/>
      <c r="F11550" s="42"/>
      <c r="G11550" s="83"/>
      <c r="H11550" s="31"/>
      <c r="I11550" s="31"/>
      <c r="J11550" s="83"/>
      <c r="K11550" s="31"/>
      <c r="L11550" s="31"/>
      <c r="M11550" s="168"/>
      <c r="N11550" s="147"/>
      <c r="O11550" s="105"/>
      <c r="P11550" s="42"/>
      <c r="Q11550" s="31"/>
      <c r="R11550" s="83"/>
      <c r="S11550" s="31"/>
      <c r="T11550" s="31"/>
      <c r="U11550" s="168"/>
      <c r="V11550" s="149"/>
      <c r="W11550" s="140" t="str" cm="1">
        <f t="array" ref="W11550">IF(SUM(LEN(B11550:V11550))=0,"",IF(OR(OR(ISBLANK(F11550),SUM(LEN(C11550),LEN(D11550))=0),AND(NOT(E11550="Unknown"),ISBLANK(J11550)),AND(NOT(O11550="Unknown"),ISBLANK(R11550))),"Missing Information", INDEX(Table15[Entire Service Line Classification], MATCH(SUMIFS(Table15[Unique ID],Table15[System-Owned Portion],E11550,Table15[If Material Anything Other than "Lead" in Column E,Was Material Ever Previously Lead?],G11550,Table15[Customer-Owned Portion],O11550),Table15[Unique ID],0),0)))</f>
        <v/>
      </c>
    </row>
    <row r="11551" spans="2:23" x14ac:dyDescent="0.25">
      <c r="B11551" s="145"/>
      <c r="C11551" s="31"/>
      <c r="D11551" s="31"/>
      <c r="E11551" s="43"/>
      <c r="F11551" s="42"/>
      <c r="G11551" s="83"/>
      <c r="H11551" s="31"/>
      <c r="I11551" s="31"/>
      <c r="J11551" s="83"/>
      <c r="K11551" s="31"/>
      <c r="L11551" s="31"/>
      <c r="M11551" s="168"/>
      <c r="N11551" s="147"/>
      <c r="O11551" s="105"/>
      <c r="P11551" s="42"/>
      <c r="Q11551" s="31"/>
      <c r="R11551" s="83"/>
      <c r="S11551" s="31"/>
      <c r="T11551" s="31"/>
      <c r="U11551" s="168"/>
      <c r="V11551" s="149"/>
      <c r="W11551" s="140" t="str" cm="1">
        <f t="array" ref="W11551">IF(SUM(LEN(B11551:V11551))=0,"",IF(OR(OR(ISBLANK(F11551),SUM(LEN(C11551),LEN(D11551))=0),AND(NOT(E11551="Unknown"),ISBLANK(J11551)),AND(NOT(O11551="Unknown"),ISBLANK(R11551))),"Missing Information", INDEX(Table15[Entire Service Line Classification], MATCH(SUMIFS(Table15[Unique ID],Table15[System-Owned Portion],E11551,Table15[If Material Anything Other than "Lead" in Column E,Was Material Ever Previously Lead?],G11551,Table15[Customer-Owned Portion],O11551),Table15[Unique ID],0),0)))</f>
        <v/>
      </c>
    </row>
    <row r="11552" spans="2:23" x14ac:dyDescent="0.25">
      <c r="B11552" s="145"/>
      <c r="C11552" s="31"/>
      <c r="D11552" s="31"/>
      <c r="E11552" s="43"/>
      <c r="F11552" s="42"/>
      <c r="G11552" s="83"/>
      <c r="H11552" s="31"/>
      <c r="I11552" s="31"/>
      <c r="J11552" s="83"/>
      <c r="K11552" s="31"/>
      <c r="L11552" s="31"/>
      <c r="M11552" s="168"/>
      <c r="N11552" s="147"/>
      <c r="O11552" s="105"/>
      <c r="P11552" s="42"/>
      <c r="Q11552" s="31"/>
      <c r="R11552" s="83"/>
      <c r="S11552" s="31"/>
      <c r="T11552" s="31"/>
      <c r="U11552" s="168"/>
      <c r="V11552" s="149"/>
      <c r="W11552" s="140" t="str" cm="1">
        <f t="array" ref="W11552">IF(SUM(LEN(B11552:V11552))=0,"",IF(OR(OR(ISBLANK(F11552),SUM(LEN(C11552),LEN(D11552))=0),AND(NOT(E11552="Unknown"),ISBLANK(J11552)),AND(NOT(O11552="Unknown"),ISBLANK(R11552))),"Missing Information", INDEX(Table15[Entire Service Line Classification], MATCH(SUMIFS(Table15[Unique ID],Table15[System-Owned Portion],E11552,Table15[If Material Anything Other than "Lead" in Column E,Was Material Ever Previously Lead?],G11552,Table15[Customer-Owned Portion],O11552),Table15[Unique ID],0),0)))</f>
        <v/>
      </c>
    </row>
    <row r="11553" spans="2:23" x14ac:dyDescent="0.25">
      <c r="B11553" s="145"/>
      <c r="C11553" s="31"/>
      <c r="D11553" s="31"/>
      <c r="E11553" s="43"/>
      <c r="F11553" s="42"/>
      <c r="G11553" s="83"/>
      <c r="H11553" s="31"/>
      <c r="I11553" s="31"/>
      <c r="J11553" s="83"/>
      <c r="K11553" s="31"/>
      <c r="L11553" s="31"/>
      <c r="M11553" s="168"/>
      <c r="N11553" s="147"/>
      <c r="O11553" s="105"/>
      <c r="P11553" s="42"/>
      <c r="Q11553" s="31"/>
      <c r="R11553" s="83"/>
      <c r="S11553" s="31"/>
      <c r="T11553" s="31"/>
      <c r="U11553" s="168"/>
      <c r="V11553" s="149"/>
      <c r="W11553" s="140" t="str" cm="1">
        <f t="array" ref="W11553">IF(SUM(LEN(B11553:V11553))=0,"",IF(OR(OR(ISBLANK(F11553),SUM(LEN(C11553),LEN(D11553))=0),AND(NOT(E11553="Unknown"),ISBLANK(J11553)),AND(NOT(O11553="Unknown"),ISBLANK(R11553))),"Missing Information", INDEX(Table15[Entire Service Line Classification], MATCH(SUMIFS(Table15[Unique ID],Table15[System-Owned Portion],E11553,Table15[If Material Anything Other than "Lead" in Column E,Was Material Ever Previously Lead?],G11553,Table15[Customer-Owned Portion],O11553),Table15[Unique ID],0),0)))</f>
        <v/>
      </c>
    </row>
    <row r="11554" spans="2:23" x14ac:dyDescent="0.25">
      <c r="B11554" s="145"/>
      <c r="C11554" s="31"/>
      <c r="D11554" s="31"/>
      <c r="E11554" s="43"/>
      <c r="F11554" s="42"/>
      <c r="G11554" s="83"/>
      <c r="H11554" s="31"/>
      <c r="I11554" s="31"/>
      <c r="J11554" s="83"/>
      <c r="K11554" s="31"/>
      <c r="L11554" s="31"/>
      <c r="M11554" s="168"/>
      <c r="N11554" s="147"/>
      <c r="O11554" s="105"/>
      <c r="P11554" s="42"/>
      <c r="Q11554" s="31"/>
      <c r="R11554" s="83"/>
      <c r="S11554" s="31"/>
      <c r="T11554" s="31"/>
      <c r="U11554" s="168"/>
      <c r="V11554" s="149"/>
      <c r="W11554" s="140" t="str" cm="1">
        <f t="array" ref="W11554">IF(SUM(LEN(B11554:V11554))=0,"",IF(OR(OR(ISBLANK(F11554),SUM(LEN(C11554),LEN(D11554))=0),AND(NOT(E11554="Unknown"),ISBLANK(J11554)),AND(NOT(O11554="Unknown"),ISBLANK(R11554))),"Missing Information", INDEX(Table15[Entire Service Line Classification], MATCH(SUMIFS(Table15[Unique ID],Table15[System-Owned Portion],E11554,Table15[If Material Anything Other than "Lead" in Column E,Was Material Ever Previously Lead?],G11554,Table15[Customer-Owned Portion],O11554),Table15[Unique ID],0),0)))</f>
        <v/>
      </c>
    </row>
    <row r="11555" spans="2:23" x14ac:dyDescent="0.25">
      <c r="B11555" s="145"/>
      <c r="C11555" s="31"/>
      <c r="D11555" s="31"/>
      <c r="E11555" s="43"/>
      <c r="F11555" s="42"/>
      <c r="G11555" s="83"/>
      <c r="H11555" s="31"/>
      <c r="I11555" s="31"/>
      <c r="J11555" s="83"/>
      <c r="K11555" s="31"/>
      <c r="L11555" s="31"/>
      <c r="M11555" s="168"/>
      <c r="N11555" s="147"/>
      <c r="O11555" s="105"/>
      <c r="P11555" s="42"/>
      <c r="Q11555" s="31"/>
      <c r="R11555" s="83"/>
      <c r="S11555" s="31"/>
      <c r="T11555" s="31"/>
      <c r="U11555" s="168"/>
      <c r="V11555" s="149"/>
      <c r="W11555" s="140" t="str" cm="1">
        <f t="array" ref="W11555">IF(SUM(LEN(B11555:V11555))=0,"",IF(OR(OR(ISBLANK(F11555),SUM(LEN(C11555),LEN(D11555))=0),AND(NOT(E11555="Unknown"),ISBLANK(J11555)),AND(NOT(O11555="Unknown"),ISBLANK(R11555))),"Missing Information", INDEX(Table15[Entire Service Line Classification], MATCH(SUMIFS(Table15[Unique ID],Table15[System-Owned Portion],E11555,Table15[If Material Anything Other than "Lead" in Column E,Was Material Ever Previously Lead?],G11555,Table15[Customer-Owned Portion],O11555),Table15[Unique ID],0),0)))</f>
        <v/>
      </c>
    </row>
    <row r="11556" spans="2:23" x14ac:dyDescent="0.25">
      <c r="B11556" s="145"/>
      <c r="C11556" s="31"/>
      <c r="D11556" s="31"/>
      <c r="E11556" s="43"/>
      <c r="F11556" s="42"/>
      <c r="G11556" s="83"/>
      <c r="H11556" s="31"/>
      <c r="I11556" s="31"/>
      <c r="J11556" s="83"/>
      <c r="K11556" s="31"/>
      <c r="L11556" s="31"/>
      <c r="M11556" s="168"/>
      <c r="N11556" s="147"/>
      <c r="O11556" s="105"/>
      <c r="P11556" s="42"/>
      <c r="Q11556" s="31"/>
      <c r="R11556" s="83"/>
      <c r="S11556" s="31"/>
      <c r="T11556" s="31"/>
      <c r="U11556" s="168"/>
      <c r="V11556" s="149"/>
      <c r="W11556" s="140" t="str" cm="1">
        <f t="array" ref="W11556">IF(SUM(LEN(B11556:V11556))=0,"",IF(OR(OR(ISBLANK(F11556),SUM(LEN(C11556),LEN(D11556))=0),AND(NOT(E11556="Unknown"),ISBLANK(J11556)),AND(NOT(O11556="Unknown"),ISBLANK(R11556))),"Missing Information", INDEX(Table15[Entire Service Line Classification], MATCH(SUMIFS(Table15[Unique ID],Table15[System-Owned Portion],E11556,Table15[If Material Anything Other than "Lead" in Column E,Was Material Ever Previously Lead?],G11556,Table15[Customer-Owned Portion],O11556),Table15[Unique ID],0),0)))</f>
        <v/>
      </c>
    </row>
    <row r="11557" spans="2:23" x14ac:dyDescent="0.25">
      <c r="B11557" s="145"/>
      <c r="C11557" s="31"/>
      <c r="D11557" s="31"/>
      <c r="E11557" s="43"/>
      <c r="F11557" s="42"/>
      <c r="G11557" s="83"/>
      <c r="H11557" s="31"/>
      <c r="I11557" s="31"/>
      <c r="J11557" s="83"/>
      <c r="K11557" s="31"/>
      <c r="L11557" s="31"/>
      <c r="M11557" s="168"/>
      <c r="N11557" s="147"/>
      <c r="O11557" s="105"/>
      <c r="P11557" s="42"/>
      <c r="Q11557" s="31"/>
      <c r="R11557" s="83"/>
      <c r="S11557" s="31"/>
      <c r="T11557" s="31"/>
      <c r="U11557" s="168"/>
      <c r="V11557" s="149"/>
      <c r="W11557" s="140" t="str" cm="1">
        <f t="array" ref="W11557">IF(SUM(LEN(B11557:V11557))=0,"",IF(OR(OR(ISBLANK(F11557),SUM(LEN(C11557),LEN(D11557))=0),AND(NOT(E11557="Unknown"),ISBLANK(J11557)),AND(NOT(O11557="Unknown"),ISBLANK(R11557))),"Missing Information", INDEX(Table15[Entire Service Line Classification], MATCH(SUMIFS(Table15[Unique ID],Table15[System-Owned Portion],E11557,Table15[If Material Anything Other than "Lead" in Column E,Was Material Ever Previously Lead?],G11557,Table15[Customer-Owned Portion],O11557),Table15[Unique ID],0),0)))</f>
        <v/>
      </c>
    </row>
    <row r="11558" spans="2:23" x14ac:dyDescent="0.25">
      <c r="B11558" s="145"/>
      <c r="C11558" s="31"/>
      <c r="D11558" s="31"/>
      <c r="E11558" s="43"/>
      <c r="F11558" s="42"/>
      <c r="G11558" s="83"/>
      <c r="H11558" s="31"/>
      <c r="I11558" s="31"/>
      <c r="J11558" s="83"/>
      <c r="K11558" s="31"/>
      <c r="L11558" s="31"/>
      <c r="M11558" s="168"/>
      <c r="N11558" s="147"/>
      <c r="O11558" s="105"/>
      <c r="P11558" s="42"/>
      <c r="Q11558" s="31"/>
      <c r="R11558" s="83"/>
      <c r="S11558" s="31"/>
      <c r="T11558" s="31"/>
      <c r="U11558" s="168"/>
      <c r="V11558" s="149"/>
      <c r="W11558" s="140" t="str" cm="1">
        <f t="array" ref="W11558">IF(SUM(LEN(B11558:V11558))=0,"",IF(OR(OR(ISBLANK(F11558),SUM(LEN(C11558),LEN(D11558))=0),AND(NOT(E11558="Unknown"),ISBLANK(J11558)),AND(NOT(O11558="Unknown"),ISBLANK(R11558))),"Missing Information", INDEX(Table15[Entire Service Line Classification], MATCH(SUMIFS(Table15[Unique ID],Table15[System-Owned Portion],E11558,Table15[If Material Anything Other than "Lead" in Column E,Was Material Ever Previously Lead?],G11558,Table15[Customer-Owned Portion],O11558),Table15[Unique ID],0),0)))</f>
        <v/>
      </c>
    </row>
    <row r="11559" spans="2:23" x14ac:dyDescent="0.25">
      <c r="B11559" s="145"/>
      <c r="C11559" s="31"/>
      <c r="D11559" s="31"/>
      <c r="E11559" s="43"/>
      <c r="F11559" s="42"/>
      <c r="G11559" s="83"/>
      <c r="H11559" s="31"/>
      <c r="I11559" s="31"/>
      <c r="J11559" s="83"/>
      <c r="K11559" s="31"/>
      <c r="L11559" s="31"/>
      <c r="M11559" s="168"/>
      <c r="N11559" s="147"/>
      <c r="O11559" s="105"/>
      <c r="P11559" s="42"/>
      <c r="Q11559" s="31"/>
      <c r="R11559" s="83"/>
      <c r="S11559" s="31"/>
      <c r="T11559" s="31"/>
      <c r="U11559" s="168"/>
      <c r="V11559" s="149"/>
      <c r="W11559" s="140" t="str" cm="1">
        <f t="array" ref="W11559">IF(SUM(LEN(B11559:V11559))=0,"",IF(OR(OR(ISBLANK(F11559),SUM(LEN(C11559),LEN(D11559))=0),AND(NOT(E11559="Unknown"),ISBLANK(J11559)),AND(NOT(O11559="Unknown"),ISBLANK(R11559))),"Missing Information", INDEX(Table15[Entire Service Line Classification], MATCH(SUMIFS(Table15[Unique ID],Table15[System-Owned Portion],E11559,Table15[If Material Anything Other than "Lead" in Column E,Was Material Ever Previously Lead?],G11559,Table15[Customer-Owned Portion],O11559),Table15[Unique ID],0),0)))</f>
        <v/>
      </c>
    </row>
    <row r="11560" spans="2:23" x14ac:dyDescent="0.25">
      <c r="B11560" s="145"/>
      <c r="C11560" s="31"/>
      <c r="D11560" s="31"/>
      <c r="E11560" s="43"/>
      <c r="F11560" s="42"/>
      <c r="G11560" s="83"/>
      <c r="H11560" s="31"/>
      <c r="I11560" s="31"/>
      <c r="J11560" s="83"/>
      <c r="K11560" s="31"/>
      <c r="L11560" s="31"/>
      <c r="M11560" s="168"/>
      <c r="N11560" s="147"/>
      <c r="O11560" s="105"/>
      <c r="P11560" s="42"/>
      <c r="Q11560" s="31"/>
      <c r="R11560" s="83"/>
      <c r="S11560" s="31"/>
      <c r="T11560" s="31"/>
      <c r="U11560" s="168"/>
      <c r="V11560" s="149"/>
      <c r="W11560" s="140" t="str" cm="1">
        <f t="array" ref="W11560">IF(SUM(LEN(B11560:V11560))=0,"",IF(OR(OR(ISBLANK(F11560),SUM(LEN(C11560),LEN(D11560))=0),AND(NOT(E11560="Unknown"),ISBLANK(J11560)),AND(NOT(O11560="Unknown"),ISBLANK(R11560))),"Missing Information", INDEX(Table15[Entire Service Line Classification], MATCH(SUMIFS(Table15[Unique ID],Table15[System-Owned Portion],E11560,Table15[If Material Anything Other than "Lead" in Column E,Was Material Ever Previously Lead?],G11560,Table15[Customer-Owned Portion],O11560),Table15[Unique ID],0),0)))</f>
        <v/>
      </c>
    </row>
    <row r="11561" spans="2:23" x14ac:dyDescent="0.25">
      <c r="B11561" s="145"/>
      <c r="C11561" s="31"/>
      <c r="D11561" s="31"/>
      <c r="E11561" s="43"/>
      <c r="F11561" s="42"/>
      <c r="G11561" s="83"/>
      <c r="H11561" s="31"/>
      <c r="I11561" s="31"/>
      <c r="J11561" s="83"/>
      <c r="K11561" s="31"/>
      <c r="L11561" s="31"/>
      <c r="M11561" s="168"/>
      <c r="N11561" s="147"/>
      <c r="O11561" s="105"/>
      <c r="P11561" s="42"/>
      <c r="Q11561" s="31"/>
      <c r="R11561" s="83"/>
      <c r="S11561" s="31"/>
      <c r="T11561" s="31"/>
      <c r="U11561" s="168"/>
      <c r="V11561" s="149"/>
      <c r="W11561" s="140" t="str" cm="1">
        <f t="array" ref="W11561">IF(SUM(LEN(B11561:V11561))=0,"",IF(OR(OR(ISBLANK(F11561),SUM(LEN(C11561),LEN(D11561))=0),AND(NOT(E11561="Unknown"),ISBLANK(J11561)),AND(NOT(O11561="Unknown"),ISBLANK(R11561))),"Missing Information", INDEX(Table15[Entire Service Line Classification], MATCH(SUMIFS(Table15[Unique ID],Table15[System-Owned Portion],E11561,Table15[If Material Anything Other than "Lead" in Column E,Was Material Ever Previously Lead?],G11561,Table15[Customer-Owned Portion],O11561),Table15[Unique ID],0),0)))</f>
        <v/>
      </c>
    </row>
    <row r="11562" spans="2:23" x14ac:dyDescent="0.25">
      <c r="B11562" s="145"/>
      <c r="C11562" s="31"/>
      <c r="D11562" s="31"/>
      <c r="E11562" s="43"/>
      <c r="F11562" s="42"/>
      <c r="G11562" s="83"/>
      <c r="H11562" s="31"/>
      <c r="I11562" s="31"/>
      <c r="J11562" s="83"/>
      <c r="K11562" s="31"/>
      <c r="L11562" s="31"/>
      <c r="M11562" s="168"/>
      <c r="N11562" s="147"/>
      <c r="O11562" s="105"/>
      <c r="P11562" s="42"/>
      <c r="Q11562" s="31"/>
      <c r="R11562" s="83"/>
      <c r="S11562" s="31"/>
      <c r="T11562" s="31"/>
      <c r="U11562" s="168"/>
      <c r="V11562" s="149"/>
      <c r="W11562" s="140" t="str" cm="1">
        <f t="array" ref="W11562">IF(SUM(LEN(B11562:V11562))=0,"",IF(OR(OR(ISBLANK(F11562),SUM(LEN(C11562),LEN(D11562))=0),AND(NOT(E11562="Unknown"),ISBLANK(J11562)),AND(NOT(O11562="Unknown"),ISBLANK(R11562))),"Missing Information", INDEX(Table15[Entire Service Line Classification], MATCH(SUMIFS(Table15[Unique ID],Table15[System-Owned Portion],E11562,Table15[If Material Anything Other than "Lead" in Column E,Was Material Ever Previously Lead?],G11562,Table15[Customer-Owned Portion],O11562),Table15[Unique ID],0),0)))</f>
        <v/>
      </c>
    </row>
    <row r="11563" spans="2:23" x14ac:dyDescent="0.25">
      <c r="B11563" s="145"/>
      <c r="C11563" s="31"/>
      <c r="D11563" s="31"/>
      <c r="E11563" s="43"/>
      <c r="F11563" s="42"/>
      <c r="G11563" s="83"/>
      <c r="H11563" s="31"/>
      <c r="I11563" s="31"/>
      <c r="J11563" s="83"/>
      <c r="K11563" s="31"/>
      <c r="L11563" s="31"/>
      <c r="M11563" s="168"/>
      <c r="N11563" s="147"/>
      <c r="O11563" s="105"/>
      <c r="P11563" s="42"/>
      <c r="Q11563" s="31"/>
      <c r="R11563" s="83"/>
      <c r="S11563" s="31"/>
      <c r="T11563" s="31"/>
      <c r="U11563" s="168"/>
      <c r="V11563" s="149"/>
      <c r="W11563" s="140" t="str" cm="1">
        <f t="array" ref="W11563">IF(SUM(LEN(B11563:V11563))=0,"",IF(OR(OR(ISBLANK(F11563),SUM(LEN(C11563),LEN(D11563))=0),AND(NOT(E11563="Unknown"),ISBLANK(J11563)),AND(NOT(O11563="Unknown"),ISBLANK(R11563))),"Missing Information", INDEX(Table15[Entire Service Line Classification], MATCH(SUMIFS(Table15[Unique ID],Table15[System-Owned Portion],E11563,Table15[If Material Anything Other than "Lead" in Column E,Was Material Ever Previously Lead?],G11563,Table15[Customer-Owned Portion],O11563),Table15[Unique ID],0),0)))</f>
        <v/>
      </c>
    </row>
    <row r="11564" spans="2:23" x14ac:dyDescent="0.25">
      <c r="B11564" s="145"/>
      <c r="C11564" s="31"/>
      <c r="D11564" s="31"/>
      <c r="E11564" s="43"/>
      <c r="F11564" s="42"/>
      <c r="G11564" s="83"/>
      <c r="H11564" s="31"/>
      <c r="I11564" s="31"/>
      <c r="J11564" s="83"/>
      <c r="K11564" s="31"/>
      <c r="L11564" s="31"/>
      <c r="M11564" s="168"/>
      <c r="N11564" s="147"/>
      <c r="O11564" s="105"/>
      <c r="P11564" s="42"/>
      <c r="Q11564" s="31"/>
      <c r="R11564" s="83"/>
      <c r="S11564" s="31"/>
      <c r="T11564" s="31"/>
      <c r="U11564" s="168"/>
      <c r="V11564" s="149"/>
      <c r="W11564" s="140" t="str" cm="1">
        <f t="array" ref="W11564">IF(SUM(LEN(B11564:V11564))=0,"",IF(OR(OR(ISBLANK(F11564),SUM(LEN(C11564),LEN(D11564))=0),AND(NOT(E11564="Unknown"),ISBLANK(J11564)),AND(NOT(O11564="Unknown"),ISBLANK(R11564))),"Missing Information", INDEX(Table15[Entire Service Line Classification], MATCH(SUMIFS(Table15[Unique ID],Table15[System-Owned Portion],E11564,Table15[If Material Anything Other than "Lead" in Column E,Was Material Ever Previously Lead?],G11564,Table15[Customer-Owned Portion],O11564),Table15[Unique ID],0),0)))</f>
        <v/>
      </c>
    </row>
    <row r="11565" spans="2:23" x14ac:dyDescent="0.25">
      <c r="B11565" s="145"/>
      <c r="C11565" s="31"/>
      <c r="D11565" s="31"/>
      <c r="E11565" s="43"/>
      <c r="F11565" s="42"/>
      <c r="G11565" s="83"/>
      <c r="H11565" s="31"/>
      <c r="I11565" s="31"/>
      <c r="J11565" s="83"/>
      <c r="K11565" s="31"/>
      <c r="L11565" s="31"/>
      <c r="M11565" s="168"/>
      <c r="N11565" s="147"/>
      <c r="O11565" s="105"/>
      <c r="P11565" s="42"/>
      <c r="Q11565" s="31"/>
      <c r="R11565" s="83"/>
      <c r="S11565" s="31"/>
      <c r="T11565" s="31"/>
      <c r="U11565" s="168"/>
      <c r="V11565" s="149"/>
      <c r="W11565" s="140" t="str" cm="1">
        <f t="array" ref="W11565">IF(SUM(LEN(B11565:V11565))=0,"",IF(OR(OR(ISBLANK(F11565),SUM(LEN(C11565),LEN(D11565))=0),AND(NOT(E11565="Unknown"),ISBLANK(J11565)),AND(NOT(O11565="Unknown"),ISBLANK(R11565))),"Missing Information", INDEX(Table15[Entire Service Line Classification], MATCH(SUMIFS(Table15[Unique ID],Table15[System-Owned Portion],E11565,Table15[If Material Anything Other than "Lead" in Column E,Was Material Ever Previously Lead?],G11565,Table15[Customer-Owned Portion],O11565),Table15[Unique ID],0),0)))</f>
        <v/>
      </c>
    </row>
    <row r="11566" spans="2:23" x14ac:dyDescent="0.25">
      <c r="B11566" s="145"/>
      <c r="C11566" s="31"/>
      <c r="D11566" s="31"/>
      <c r="E11566" s="43"/>
      <c r="F11566" s="42"/>
      <c r="G11566" s="83"/>
      <c r="H11566" s="31"/>
      <c r="I11566" s="31"/>
      <c r="J11566" s="83"/>
      <c r="K11566" s="31"/>
      <c r="L11566" s="31"/>
      <c r="M11566" s="168"/>
      <c r="N11566" s="147"/>
      <c r="O11566" s="105"/>
      <c r="P11566" s="42"/>
      <c r="Q11566" s="31"/>
      <c r="R11566" s="83"/>
      <c r="S11566" s="31"/>
      <c r="T11566" s="31"/>
      <c r="U11566" s="168"/>
      <c r="V11566" s="149"/>
      <c r="W11566" s="140" t="str" cm="1">
        <f t="array" ref="W11566">IF(SUM(LEN(B11566:V11566))=0,"",IF(OR(OR(ISBLANK(F11566),SUM(LEN(C11566),LEN(D11566))=0),AND(NOT(E11566="Unknown"),ISBLANK(J11566)),AND(NOT(O11566="Unknown"),ISBLANK(R11566))),"Missing Information", INDEX(Table15[Entire Service Line Classification], MATCH(SUMIFS(Table15[Unique ID],Table15[System-Owned Portion],E11566,Table15[If Material Anything Other than "Lead" in Column E,Was Material Ever Previously Lead?],G11566,Table15[Customer-Owned Portion],O11566),Table15[Unique ID],0),0)))</f>
        <v/>
      </c>
    </row>
    <row r="11567" spans="2:23" x14ac:dyDescent="0.25">
      <c r="B11567" s="145"/>
      <c r="C11567" s="31"/>
      <c r="D11567" s="31"/>
      <c r="E11567" s="43"/>
      <c r="F11567" s="42"/>
      <c r="G11567" s="83"/>
      <c r="H11567" s="31"/>
      <c r="I11567" s="31"/>
      <c r="J11567" s="83"/>
      <c r="K11567" s="31"/>
      <c r="L11567" s="31"/>
      <c r="M11567" s="168"/>
      <c r="N11567" s="147"/>
      <c r="O11567" s="105"/>
      <c r="P11567" s="42"/>
      <c r="Q11567" s="31"/>
      <c r="R11567" s="83"/>
      <c r="S11567" s="31"/>
      <c r="T11567" s="31"/>
      <c r="U11567" s="168"/>
      <c r="V11567" s="149"/>
      <c r="W11567" s="140" t="str" cm="1">
        <f t="array" ref="W11567">IF(SUM(LEN(B11567:V11567))=0,"",IF(OR(OR(ISBLANK(F11567),SUM(LEN(C11567),LEN(D11567))=0),AND(NOT(E11567="Unknown"),ISBLANK(J11567)),AND(NOT(O11567="Unknown"),ISBLANK(R11567))),"Missing Information", INDEX(Table15[Entire Service Line Classification], MATCH(SUMIFS(Table15[Unique ID],Table15[System-Owned Portion],E11567,Table15[If Material Anything Other than "Lead" in Column E,Was Material Ever Previously Lead?],G11567,Table15[Customer-Owned Portion],O11567),Table15[Unique ID],0),0)))</f>
        <v/>
      </c>
    </row>
    <row r="11568" spans="2:23" x14ac:dyDescent="0.25">
      <c r="B11568" s="145"/>
      <c r="C11568" s="31"/>
      <c r="D11568" s="31"/>
      <c r="E11568" s="43"/>
      <c r="F11568" s="42"/>
      <c r="G11568" s="83"/>
      <c r="H11568" s="31"/>
      <c r="I11568" s="31"/>
      <c r="J11568" s="83"/>
      <c r="K11568" s="31"/>
      <c r="L11568" s="31"/>
      <c r="M11568" s="168"/>
      <c r="N11568" s="147"/>
      <c r="O11568" s="105"/>
      <c r="P11568" s="42"/>
      <c r="Q11568" s="31"/>
      <c r="R11568" s="83"/>
      <c r="S11568" s="31"/>
      <c r="T11568" s="31"/>
      <c r="U11568" s="168"/>
      <c r="V11568" s="149"/>
      <c r="W11568" s="140" t="str" cm="1">
        <f t="array" ref="W11568">IF(SUM(LEN(B11568:V11568))=0,"",IF(OR(OR(ISBLANK(F11568),SUM(LEN(C11568),LEN(D11568))=0),AND(NOT(E11568="Unknown"),ISBLANK(J11568)),AND(NOT(O11568="Unknown"),ISBLANK(R11568))),"Missing Information", INDEX(Table15[Entire Service Line Classification], MATCH(SUMIFS(Table15[Unique ID],Table15[System-Owned Portion],E11568,Table15[If Material Anything Other than "Lead" in Column E,Was Material Ever Previously Lead?],G11568,Table15[Customer-Owned Portion],O11568),Table15[Unique ID],0),0)))</f>
        <v/>
      </c>
    </row>
    <row r="11569" spans="2:23" x14ac:dyDescent="0.25">
      <c r="B11569" s="145"/>
      <c r="C11569" s="31"/>
      <c r="D11569" s="31"/>
      <c r="E11569" s="43"/>
      <c r="F11569" s="42"/>
      <c r="G11569" s="83"/>
      <c r="H11569" s="31"/>
      <c r="I11569" s="31"/>
      <c r="J11569" s="83"/>
      <c r="K11569" s="31"/>
      <c r="L11569" s="31"/>
      <c r="M11569" s="168"/>
      <c r="N11569" s="147"/>
      <c r="O11569" s="105"/>
      <c r="P11569" s="42"/>
      <c r="Q11569" s="31"/>
      <c r="R11569" s="83"/>
      <c r="S11569" s="31"/>
      <c r="T11569" s="31"/>
      <c r="U11569" s="168"/>
      <c r="V11569" s="149"/>
      <c r="W11569" s="140" t="str" cm="1">
        <f t="array" ref="W11569">IF(SUM(LEN(B11569:V11569))=0,"",IF(OR(OR(ISBLANK(F11569),SUM(LEN(C11569),LEN(D11569))=0),AND(NOT(E11569="Unknown"),ISBLANK(J11569)),AND(NOT(O11569="Unknown"),ISBLANK(R11569))),"Missing Information", INDEX(Table15[Entire Service Line Classification], MATCH(SUMIFS(Table15[Unique ID],Table15[System-Owned Portion],E11569,Table15[If Material Anything Other than "Lead" in Column E,Was Material Ever Previously Lead?],G11569,Table15[Customer-Owned Portion],O11569),Table15[Unique ID],0),0)))</f>
        <v/>
      </c>
    </row>
    <row r="11570" spans="2:23" x14ac:dyDescent="0.25">
      <c r="B11570" s="145"/>
      <c r="C11570" s="31"/>
      <c r="D11570" s="31"/>
      <c r="E11570" s="43"/>
      <c r="F11570" s="42"/>
      <c r="G11570" s="83"/>
      <c r="H11570" s="31"/>
      <c r="I11570" s="31"/>
      <c r="J11570" s="83"/>
      <c r="K11570" s="31"/>
      <c r="L11570" s="31"/>
      <c r="M11570" s="168"/>
      <c r="N11570" s="147"/>
      <c r="O11570" s="105"/>
      <c r="P11570" s="42"/>
      <c r="Q11570" s="31"/>
      <c r="R11570" s="83"/>
      <c r="S11570" s="31"/>
      <c r="T11570" s="31"/>
      <c r="U11570" s="168"/>
      <c r="V11570" s="149"/>
      <c r="W11570" s="140" t="str" cm="1">
        <f t="array" ref="W11570">IF(SUM(LEN(B11570:V11570))=0,"",IF(OR(OR(ISBLANK(F11570),SUM(LEN(C11570),LEN(D11570))=0),AND(NOT(E11570="Unknown"),ISBLANK(J11570)),AND(NOT(O11570="Unknown"),ISBLANK(R11570))),"Missing Information", INDEX(Table15[Entire Service Line Classification], MATCH(SUMIFS(Table15[Unique ID],Table15[System-Owned Portion],E11570,Table15[If Material Anything Other than "Lead" in Column E,Was Material Ever Previously Lead?],G11570,Table15[Customer-Owned Portion],O11570),Table15[Unique ID],0),0)))</f>
        <v/>
      </c>
    </row>
    <row r="11571" spans="2:23" x14ac:dyDescent="0.25">
      <c r="B11571" s="145"/>
      <c r="C11571" s="31"/>
      <c r="D11571" s="31"/>
      <c r="E11571" s="43"/>
      <c r="F11571" s="42"/>
      <c r="G11571" s="83"/>
      <c r="H11571" s="31"/>
      <c r="I11571" s="31"/>
      <c r="J11571" s="83"/>
      <c r="K11571" s="31"/>
      <c r="L11571" s="31"/>
      <c r="M11571" s="168"/>
      <c r="N11571" s="147"/>
      <c r="O11571" s="105"/>
      <c r="P11571" s="42"/>
      <c r="Q11571" s="31"/>
      <c r="R11571" s="83"/>
      <c r="S11571" s="31"/>
      <c r="T11571" s="31"/>
      <c r="U11571" s="168"/>
      <c r="V11571" s="149"/>
      <c r="W11571" s="140" t="str" cm="1">
        <f t="array" ref="W11571">IF(SUM(LEN(B11571:V11571))=0,"",IF(OR(OR(ISBLANK(F11571),SUM(LEN(C11571),LEN(D11571))=0),AND(NOT(E11571="Unknown"),ISBLANK(J11571)),AND(NOT(O11571="Unknown"),ISBLANK(R11571))),"Missing Information", INDEX(Table15[Entire Service Line Classification], MATCH(SUMIFS(Table15[Unique ID],Table15[System-Owned Portion],E11571,Table15[If Material Anything Other than "Lead" in Column E,Was Material Ever Previously Lead?],G11571,Table15[Customer-Owned Portion],O11571),Table15[Unique ID],0),0)))</f>
        <v/>
      </c>
    </row>
    <row r="11572" spans="2:23" x14ac:dyDescent="0.25">
      <c r="B11572" s="145"/>
      <c r="C11572" s="31"/>
      <c r="D11572" s="31"/>
      <c r="E11572" s="43"/>
      <c r="F11572" s="42"/>
      <c r="G11572" s="83"/>
      <c r="H11572" s="31"/>
      <c r="I11572" s="31"/>
      <c r="J11572" s="83"/>
      <c r="K11572" s="31"/>
      <c r="L11572" s="31"/>
      <c r="M11572" s="168"/>
      <c r="N11572" s="147"/>
      <c r="O11572" s="105"/>
      <c r="P11572" s="42"/>
      <c r="Q11572" s="31"/>
      <c r="R11572" s="83"/>
      <c r="S11572" s="31"/>
      <c r="T11572" s="31"/>
      <c r="U11572" s="168"/>
      <c r="V11572" s="149"/>
      <c r="W11572" s="140" t="str" cm="1">
        <f t="array" ref="W11572">IF(SUM(LEN(B11572:V11572))=0,"",IF(OR(OR(ISBLANK(F11572),SUM(LEN(C11572),LEN(D11572))=0),AND(NOT(E11572="Unknown"),ISBLANK(J11572)),AND(NOT(O11572="Unknown"),ISBLANK(R11572))),"Missing Information", INDEX(Table15[Entire Service Line Classification], MATCH(SUMIFS(Table15[Unique ID],Table15[System-Owned Portion],E11572,Table15[If Material Anything Other than "Lead" in Column E,Was Material Ever Previously Lead?],G11572,Table15[Customer-Owned Portion],O11572),Table15[Unique ID],0),0)))</f>
        <v/>
      </c>
    </row>
    <row r="11573" spans="2:23" x14ac:dyDescent="0.25">
      <c r="B11573" s="145"/>
      <c r="C11573" s="31"/>
      <c r="D11573" s="31"/>
      <c r="E11573" s="43"/>
      <c r="F11573" s="42"/>
      <c r="G11573" s="83"/>
      <c r="H11573" s="31"/>
      <c r="I11573" s="31"/>
      <c r="J11573" s="83"/>
      <c r="K11573" s="31"/>
      <c r="L11573" s="31"/>
      <c r="M11573" s="168"/>
      <c r="N11573" s="147"/>
      <c r="O11573" s="105"/>
      <c r="P11573" s="42"/>
      <c r="Q11573" s="31"/>
      <c r="R11573" s="83"/>
      <c r="S11573" s="31"/>
      <c r="T11573" s="31"/>
      <c r="U11573" s="168"/>
      <c r="V11573" s="149"/>
      <c r="W11573" s="140" t="str" cm="1">
        <f t="array" ref="W11573">IF(SUM(LEN(B11573:V11573))=0,"",IF(OR(OR(ISBLANK(F11573),SUM(LEN(C11573),LEN(D11573))=0),AND(NOT(E11573="Unknown"),ISBLANK(J11573)),AND(NOT(O11573="Unknown"),ISBLANK(R11573))),"Missing Information", INDEX(Table15[Entire Service Line Classification], MATCH(SUMIFS(Table15[Unique ID],Table15[System-Owned Portion],E11573,Table15[If Material Anything Other than "Lead" in Column E,Was Material Ever Previously Lead?],G11573,Table15[Customer-Owned Portion],O11573),Table15[Unique ID],0),0)))</f>
        <v/>
      </c>
    </row>
    <row r="11574" spans="2:23" x14ac:dyDescent="0.25">
      <c r="B11574" s="145"/>
      <c r="C11574" s="31"/>
      <c r="D11574" s="31"/>
      <c r="E11574" s="43"/>
      <c r="F11574" s="42"/>
      <c r="G11574" s="83"/>
      <c r="H11574" s="31"/>
      <c r="I11574" s="31"/>
      <c r="J11574" s="83"/>
      <c r="K11574" s="31"/>
      <c r="L11574" s="31"/>
      <c r="M11574" s="168"/>
      <c r="N11574" s="147"/>
      <c r="O11574" s="105"/>
      <c r="P11574" s="42"/>
      <c r="Q11574" s="31"/>
      <c r="R11574" s="83"/>
      <c r="S11574" s="31"/>
      <c r="T11574" s="31"/>
      <c r="U11574" s="168"/>
      <c r="V11574" s="149"/>
      <c r="W11574" s="140" t="str" cm="1">
        <f t="array" ref="W11574">IF(SUM(LEN(B11574:V11574))=0,"",IF(OR(OR(ISBLANK(F11574),SUM(LEN(C11574),LEN(D11574))=0),AND(NOT(E11574="Unknown"),ISBLANK(J11574)),AND(NOT(O11574="Unknown"),ISBLANK(R11574))),"Missing Information", INDEX(Table15[Entire Service Line Classification], MATCH(SUMIFS(Table15[Unique ID],Table15[System-Owned Portion],E11574,Table15[If Material Anything Other than "Lead" in Column E,Was Material Ever Previously Lead?],G11574,Table15[Customer-Owned Portion],O11574),Table15[Unique ID],0),0)))</f>
        <v/>
      </c>
    </row>
    <row r="11575" spans="2:23" x14ac:dyDescent="0.25">
      <c r="B11575" s="145"/>
      <c r="C11575" s="31"/>
      <c r="D11575" s="31"/>
      <c r="E11575" s="43"/>
      <c r="F11575" s="42"/>
      <c r="G11575" s="83"/>
      <c r="H11575" s="31"/>
      <c r="I11575" s="31"/>
      <c r="J11575" s="83"/>
      <c r="K11575" s="31"/>
      <c r="L11575" s="31"/>
      <c r="M11575" s="168"/>
      <c r="N11575" s="147"/>
      <c r="O11575" s="105"/>
      <c r="P11575" s="42"/>
      <c r="Q11575" s="31"/>
      <c r="R11575" s="83"/>
      <c r="S11575" s="31"/>
      <c r="T11575" s="31"/>
      <c r="U11575" s="168"/>
      <c r="V11575" s="149"/>
      <c r="W11575" s="140" t="str" cm="1">
        <f t="array" ref="W11575">IF(SUM(LEN(B11575:V11575))=0,"",IF(OR(OR(ISBLANK(F11575),SUM(LEN(C11575),LEN(D11575))=0),AND(NOT(E11575="Unknown"),ISBLANK(J11575)),AND(NOT(O11575="Unknown"),ISBLANK(R11575))),"Missing Information", INDEX(Table15[Entire Service Line Classification], MATCH(SUMIFS(Table15[Unique ID],Table15[System-Owned Portion],E11575,Table15[If Material Anything Other than "Lead" in Column E,Was Material Ever Previously Lead?],G11575,Table15[Customer-Owned Portion],O11575),Table15[Unique ID],0),0)))</f>
        <v/>
      </c>
    </row>
    <row r="11576" spans="2:23" x14ac:dyDescent="0.25">
      <c r="B11576" s="145"/>
      <c r="C11576" s="31"/>
      <c r="D11576" s="31"/>
      <c r="E11576" s="43"/>
      <c r="F11576" s="42"/>
      <c r="G11576" s="83"/>
      <c r="H11576" s="31"/>
      <c r="I11576" s="31"/>
      <c r="J11576" s="83"/>
      <c r="K11576" s="31"/>
      <c r="L11576" s="31"/>
      <c r="M11576" s="168"/>
      <c r="N11576" s="147"/>
      <c r="O11576" s="105"/>
      <c r="P11576" s="42"/>
      <c r="Q11576" s="31"/>
      <c r="R11576" s="83"/>
      <c r="S11576" s="31"/>
      <c r="T11576" s="31"/>
      <c r="U11576" s="168"/>
      <c r="V11576" s="149"/>
      <c r="W11576" s="140" t="str" cm="1">
        <f t="array" ref="W11576">IF(SUM(LEN(B11576:V11576))=0,"",IF(OR(OR(ISBLANK(F11576),SUM(LEN(C11576),LEN(D11576))=0),AND(NOT(E11576="Unknown"),ISBLANK(J11576)),AND(NOT(O11576="Unknown"),ISBLANK(R11576))),"Missing Information", INDEX(Table15[Entire Service Line Classification], MATCH(SUMIFS(Table15[Unique ID],Table15[System-Owned Portion],E11576,Table15[If Material Anything Other than "Lead" in Column E,Was Material Ever Previously Lead?],G11576,Table15[Customer-Owned Portion],O11576),Table15[Unique ID],0),0)))</f>
        <v/>
      </c>
    </row>
    <row r="11577" spans="2:23" x14ac:dyDescent="0.25">
      <c r="B11577" s="145"/>
      <c r="C11577" s="31"/>
      <c r="D11577" s="31"/>
      <c r="E11577" s="43"/>
      <c r="F11577" s="42"/>
      <c r="G11577" s="83"/>
      <c r="H11577" s="31"/>
      <c r="I11577" s="31"/>
      <c r="J11577" s="83"/>
      <c r="K11577" s="31"/>
      <c r="L11577" s="31"/>
      <c r="M11577" s="168"/>
      <c r="N11577" s="147"/>
      <c r="O11577" s="105"/>
      <c r="P11577" s="42"/>
      <c r="Q11577" s="31"/>
      <c r="R11577" s="83"/>
      <c r="S11577" s="31"/>
      <c r="T11577" s="31"/>
      <c r="U11577" s="168"/>
      <c r="V11577" s="149"/>
      <c r="W11577" s="140" t="str" cm="1">
        <f t="array" ref="W11577">IF(SUM(LEN(B11577:V11577))=0,"",IF(OR(OR(ISBLANK(F11577),SUM(LEN(C11577),LEN(D11577))=0),AND(NOT(E11577="Unknown"),ISBLANK(J11577)),AND(NOT(O11577="Unknown"),ISBLANK(R11577))),"Missing Information", INDEX(Table15[Entire Service Line Classification], MATCH(SUMIFS(Table15[Unique ID],Table15[System-Owned Portion],E11577,Table15[If Material Anything Other than "Lead" in Column E,Was Material Ever Previously Lead?],G11577,Table15[Customer-Owned Portion],O11577),Table15[Unique ID],0),0)))</f>
        <v/>
      </c>
    </row>
    <row r="11578" spans="2:23" x14ac:dyDescent="0.25">
      <c r="B11578" s="145"/>
      <c r="C11578" s="31"/>
      <c r="D11578" s="31"/>
      <c r="E11578" s="43"/>
      <c r="F11578" s="42"/>
      <c r="G11578" s="83"/>
      <c r="H11578" s="31"/>
      <c r="I11578" s="31"/>
      <c r="J11578" s="83"/>
      <c r="K11578" s="31"/>
      <c r="L11578" s="31"/>
      <c r="M11578" s="168"/>
      <c r="N11578" s="147"/>
      <c r="O11578" s="105"/>
      <c r="P11578" s="42"/>
      <c r="Q11578" s="31"/>
      <c r="R11578" s="83"/>
      <c r="S11578" s="31"/>
      <c r="T11578" s="31"/>
      <c r="U11578" s="168"/>
      <c r="V11578" s="149"/>
      <c r="W11578" s="140" t="str" cm="1">
        <f t="array" ref="W11578">IF(SUM(LEN(B11578:V11578))=0,"",IF(OR(OR(ISBLANK(F11578),SUM(LEN(C11578),LEN(D11578))=0),AND(NOT(E11578="Unknown"),ISBLANK(J11578)),AND(NOT(O11578="Unknown"),ISBLANK(R11578))),"Missing Information", INDEX(Table15[Entire Service Line Classification], MATCH(SUMIFS(Table15[Unique ID],Table15[System-Owned Portion],E11578,Table15[If Material Anything Other than "Lead" in Column E,Was Material Ever Previously Lead?],G11578,Table15[Customer-Owned Portion],O11578),Table15[Unique ID],0),0)))</f>
        <v/>
      </c>
    </row>
    <row r="11579" spans="2:23" x14ac:dyDescent="0.25">
      <c r="B11579" s="145"/>
      <c r="C11579" s="31"/>
      <c r="D11579" s="31"/>
      <c r="E11579" s="43"/>
      <c r="F11579" s="42"/>
      <c r="G11579" s="83"/>
      <c r="H11579" s="31"/>
      <c r="I11579" s="31"/>
      <c r="J11579" s="83"/>
      <c r="K11579" s="31"/>
      <c r="L11579" s="31"/>
      <c r="M11579" s="168"/>
      <c r="N11579" s="147"/>
      <c r="O11579" s="105"/>
      <c r="P11579" s="42"/>
      <c r="Q11579" s="31"/>
      <c r="R11579" s="83"/>
      <c r="S11579" s="31"/>
      <c r="T11579" s="31"/>
      <c r="U11579" s="168"/>
      <c r="V11579" s="149"/>
      <c r="W11579" s="140" t="str" cm="1">
        <f t="array" ref="W11579">IF(SUM(LEN(B11579:V11579))=0,"",IF(OR(OR(ISBLANK(F11579),SUM(LEN(C11579),LEN(D11579))=0),AND(NOT(E11579="Unknown"),ISBLANK(J11579)),AND(NOT(O11579="Unknown"),ISBLANK(R11579))),"Missing Information", INDEX(Table15[Entire Service Line Classification], MATCH(SUMIFS(Table15[Unique ID],Table15[System-Owned Portion],E11579,Table15[If Material Anything Other than "Lead" in Column E,Was Material Ever Previously Lead?],G11579,Table15[Customer-Owned Portion],O11579),Table15[Unique ID],0),0)))</f>
        <v/>
      </c>
    </row>
    <row r="11580" spans="2:23" x14ac:dyDescent="0.25">
      <c r="B11580" s="145"/>
      <c r="C11580" s="31"/>
      <c r="D11580" s="31"/>
      <c r="E11580" s="43"/>
      <c r="F11580" s="42"/>
      <c r="G11580" s="83"/>
      <c r="H11580" s="31"/>
      <c r="I11580" s="31"/>
      <c r="J11580" s="83"/>
      <c r="K11580" s="31"/>
      <c r="L11580" s="31"/>
      <c r="M11580" s="168"/>
      <c r="N11580" s="147"/>
      <c r="O11580" s="105"/>
      <c r="P11580" s="42"/>
      <c r="Q11580" s="31"/>
      <c r="R11580" s="83"/>
      <c r="S11580" s="31"/>
      <c r="T11580" s="31"/>
      <c r="U11580" s="168"/>
      <c r="V11580" s="149"/>
      <c r="W11580" s="140" t="str" cm="1">
        <f t="array" ref="W11580">IF(SUM(LEN(B11580:V11580))=0,"",IF(OR(OR(ISBLANK(F11580),SUM(LEN(C11580),LEN(D11580))=0),AND(NOT(E11580="Unknown"),ISBLANK(J11580)),AND(NOT(O11580="Unknown"),ISBLANK(R11580))),"Missing Information", INDEX(Table15[Entire Service Line Classification], MATCH(SUMIFS(Table15[Unique ID],Table15[System-Owned Portion],E11580,Table15[If Material Anything Other than "Lead" in Column E,Was Material Ever Previously Lead?],G11580,Table15[Customer-Owned Portion],O11580),Table15[Unique ID],0),0)))</f>
        <v/>
      </c>
    </row>
    <row r="11581" spans="2:23" x14ac:dyDescent="0.25">
      <c r="B11581" s="145"/>
      <c r="C11581" s="31"/>
      <c r="D11581" s="31"/>
      <c r="E11581" s="43"/>
      <c r="F11581" s="42"/>
      <c r="G11581" s="83"/>
      <c r="H11581" s="31"/>
      <c r="I11581" s="31"/>
      <c r="J11581" s="83"/>
      <c r="K11581" s="31"/>
      <c r="L11581" s="31"/>
      <c r="M11581" s="168"/>
      <c r="N11581" s="147"/>
      <c r="O11581" s="105"/>
      <c r="P11581" s="42"/>
      <c r="Q11581" s="31"/>
      <c r="R11581" s="83"/>
      <c r="S11581" s="31"/>
      <c r="T11581" s="31"/>
      <c r="U11581" s="168"/>
      <c r="V11581" s="149"/>
      <c r="W11581" s="140" t="str" cm="1">
        <f t="array" ref="W11581">IF(SUM(LEN(B11581:V11581))=0,"",IF(OR(OR(ISBLANK(F11581),SUM(LEN(C11581),LEN(D11581))=0),AND(NOT(E11581="Unknown"),ISBLANK(J11581)),AND(NOT(O11581="Unknown"),ISBLANK(R11581))),"Missing Information", INDEX(Table15[Entire Service Line Classification], MATCH(SUMIFS(Table15[Unique ID],Table15[System-Owned Portion],E11581,Table15[If Material Anything Other than "Lead" in Column E,Was Material Ever Previously Lead?],G11581,Table15[Customer-Owned Portion],O11581),Table15[Unique ID],0),0)))</f>
        <v/>
      </c>
    </row>
    <row r="11582" spans="2:23" x14ac:dyDescent="0.25">
      <c r="B11582" s="145"/>
      <c r="C11582" s="31"/>
      <c r="D11582" s="31"/>
      <c r="E11582" s="43"/>
      <c r="F11582" s="42"/>
      <c r="G11582" s="83"/>
      <c r="H11582" s="31"/>
      <c r="I11582" s="31"/>
      <c r="J11582" s="83"/>
      <c r="K11582" s="31"/>
      <c r="L11582" s="31"/>
      <c r="M11582" s="168"/>
      <c r="N11582" s="147"/>
      <c r="O11582" s="105"/>
      <c r="P11582" s="42"/>
      <c r="Q11582" s="31"/>
      <c r="R11582" s="83"/>
      <c r="S11582" s="31"/>
      <c r="T11582" s="31"/>
      <c r="U11582" s="168"/>
      <c r="V11582" s="149"/>
      <c r="W11582" s="140" t="str" cm="1">
        <f t="array" ref="W11582">IF(SUM(LEN(B11582:V11582))=0,"",IF(OR(OR(ISBLANK(F11582),SUM(LEN(C11582),LEN(D11582))=0),AND(NOT(E11582="Unknown"),ISBLANK(J11582)),AND(NOT(O11582="Unknown"),ISBLANK(R11582))),"Missing Information", INDEX(Table15[Entire Service Line Classification], MATCH(SUMIFS(Table15[Unique ID],Table15[System-Owned Portion],E11582,Table15[If Material Anything Other than "Lead" in Column E,Was Material Ever Previously Lead?],G11582,Table15[Customer-Owned Portion],O11582),Table15[Unique ID],0),0)))</f>
        <v/>
      </c>
    </row>
    <row r="11583" spans="2:23" x14ac:dyDescent="0.25">
      <c r="B11583" s="145"/>
      <c r="C11583" s="31"/>
      <c r="D11583" s="31"/>
      <c r="E11583" s="43"/>
      <c r="F11583" s="42"/>
      <c r="G11583" s="83"/>
      <c r="H11583" s="31"/>
      <c r="I11583" s="31"/>
      <c r="J11583" s="83"/>
      <c r="K11583" s="31"/>
      <c r="L11583" s="31"/>
      <c r="M11583" s="168"/>
      <c r="N11583" s="147"/>
      <c r="O11583" s="105"/>
      <c r="P11583" s="42"/>
      <c r="Q11583" s="31"/>
      <c r="R11583" s="83"/>
      <c r="S11583" s="31"/>
      <c r="T11583" s="31"/>
      <c r="U11583" s="168"/>
      <c r="V11583" s="149"/>
      <c r="W11583" s="140" t="str" cm="1">
        <f t="array" ref="W11583">IF(SUM(LEN(B11583:V11583))=0,"",IF(OR(OR(ISBLANK(F11583),SUM(LEN(C11583),LEN(D11583))=0),AND(NOT(E11583="Unknown"),ISBLANK(J11583)),AND(NOT(O11583="Unknown"),ISBLANK(R11583))),"Missing Information", INDEX(Table15[Entire Service Line Classification], MATCH(SUMIFS(Table15[Unique ID],Table15[System-Owned Portion],E11583,Table15[If Material Anything Other than "Lead" in Column E,Was Material Ever Previously Lead?],G11583,Table15[Customer-Owned Portion],O11583),Table15[Unique ID],0),0)))</f>
        <v/>
      </c>
    </row>
    <row r="11584" spans="2:23" x14ac:dyDescent="0.25">
      <c r="B11584" s="145"/>
      <c r="C11584" s="31"/>
      <c r="D11584" s="31"/>
      <c r="E11584" s="43"/>
      <c r="F11584" s="42"/>
      <c r="G11584" s="83"/>
      <c r="H11584" s="31"/>
      <c r="I11584" s="31"/>
      <c r="J11584" s="83"/>
      <c r="K11584" s="31"/>
      <c r="L11584" s="31"/>
      <c r="M11584" s="168"/>
      <c r="N11584" s="147"/>
      <c r="O11584" s="105"/>
      <c r="P11584" s="42"/>
      <c r="Q11584" s="31"/>
      <c r="R11584" s="83"/>
      <c r="S11584" s="31"/>
      <c r="T11584" s="31"/>
      <c r="U11584" s="168"/>
      <c r="V11584" s="149"/>
      <c r="W11584" s="140" t="str" cm="1">
        <f t="array" ref="W11584">IF(SUM(LEN(B11584:V11584))=0,"",IF(OR(OR(ISBLANK(F11584),SUM(LEN(C11584),LEN(D11584))=0),AND(NOT(E11584="Unknown"),ISBLANK(J11584)),AND(NOT(O11584="Unknown"),ISBLANK(R11584))),"Missing Information", INDEX(Table15[Entire Service Line Classification], MATCH(SUMIFS(Table15[Unique ID],Table15[System-Owned Portion],E11584,Table15[If Material Anything Other than "Lead" in Column E,Was Material Ever Previously Lead?],G11584,Table15[Customer-Owned Portion],O11584),Table15[Unique ID],0),0)))</f>
        <v/>
      </c>
    </row>
    <row r="11585" spans="2:23" x14ac:dyDescent="0.25">
      <c r="B11585" s="145"/>
      <c r="C11585" s="31"/>
      <c r="D11585" s="31"/>
      <c r="E11585" s="43"/>
      <c r="F11585" s="42"/>
      <c r="G11585" s="83"/>
      <c r="H11585" s="31"/>
      <c r="I11585" s="31"/>
      <c r="J11585" s="83"/>
      <c r="K11585" s="31"/>
      <c r="L11585" s="31"/>
      <c r="M11585" s="168"/>
      <c r="N11585" s="147"/>
      <c r="O11585" s="105"/>
      <c r="P11585" s="42"/>
      <c r="Q11585" s="31"/>
      <c r="R11585" s="83"/>
      <c r="S11585" s="31"/>
      <c r="T11585" s="31"/>
      <c r="U11585" s="168"/>
      <c r="V11585" s="149"/>
      <c r="W11585" s="140" t="str" cm="1">
        <f t="array" ref="W11585">IF(SUM(LEN(B11585:V11585))=0,"",IF(OR(OR(ISBLANK(F11585),SUM(LEN(C11585),LEN(D11585))=0),AND(NOT(E11585="Unknown"),ISBLANK(J11585)),AND(NOT(O11585="Unknown"),ISBLANK(R11585))),"Missing Information", INDEX(Table15[Entire Service Line Classification], MATCH(SUMIFS(Table15[Unique ID],Table15[System-Owned Portion],E11585,Table15[If Material Anything Other than "Lead" in Column E,Was Material Ever Previously Lead?],G11585,Table15[Customer-Owned Portion],O11585),Table15[Unique ID],0),0)))</f>
        <v/>
      </c>
    </row>
    <row r="11586" spans="2:23" x14ac:dyDescent="0.25">
      <c r="B11586" s="145"/>
      <c r="C11586" s="31"/>
      <c r="D11586" s="31"/>
      <c r="E11586" s="43"/>
      <c r="F11586" s="42"/>
      <c r="G11586" s="83"/>
      <c r="H11586" s="31"/>
      <c r="I11586" s="31"/>
      <c r="J11586" s="83"/>
      <c r="K11586" s="31"/>
      <c r="L11586" s="31"/>
      <c r="M11586" s="168"/>
      <c r="N11586" s="147"/>
      <c r="O11586" s="105"/>
      <c r="P11586" s="42"/>
      <c r="Q11586" s="31"/>
      <c r="R11586" s="83"/>
      <c r="S11586" s="31"/>
      <c r="T11586" s="31"/>
      <c r="U11586" s="168"/>
      <c r="V11586" s="149"/>
      <c r="W11586" s="140" t="str" cm="1">
        <f t="array" ref="W11586">IF(SUM(LEN(B11586:V11586))=0,"",IF(OR(OR(ISBLANK(F11586),SUM(LEN(C11586),LEN(D11586))=0),AND(NOT(E11586="Unknown"),ISBLANK(J11586)),AND(NOT(O11586="Unknown"),ISBLANK(R11586))),"Missing Information", INDEX(Table15[Entire Service Line Classification], MATCH(SUMIFS(Table15[Unique ID],Table15[System-Owned Portion],E11586,Table15[If Material Anything Other than "Lead" in Column E,Was Material Ever Previously Lead?],G11586,Table15[Customer-Owned Portion],O11586),Table15[Unique ID],0),0)))</f>
        <v/>
      </c>
    </row>
    <row r="11587" spans="2:23" x14ac:dyDescent="0.25">
      <c r="B11587" s="145"/>
      <c r="C11587" s="31"/>
      <c r="D11587" s="31"/>
      <c r="E11587" s="43"/>
      <c r="F11587" s="42"/>
      <c r="G11587" s="83"/>
      <c r="H11587" s="31"/>
      <c r="I11587" s="31"/>
      <c r="J11587" s="83"/>
      <c r="K11587" s="31"/>
      <c r="L11587" s="31"/>
      <c r="M11587" s="168"/>
      <c r="N11587" s="147"/>
      <c r="O11587" s="105"/>
      <c r="P11587" s="42"/>
      <c r="Q11587" s="31"/>
      <c r="R11587" s="83"/>
      <c r="S11587" s="31"/>
      <c r="T11587" s="31"/>
      <c r="U11587" s="168"/>
      <c r="V11587" s="149"/>
      <c r="W11587" s="140" t="str" cm="1">
        <f t="array" ref="W11587">IF(SUM(LEN(B11587:V11587))=0,"",IF(OR(OR(ISBLANK(F11587),SUM(LEN(C11587),LEN(D11587))=0),AND(NOT(E11587="Unknown"),ISBLANK(J11587)),AND(NOT(O11587="Unknown"),ISBLANK(R11587))),"Missing Information", INDEX(Table15[Entire Service Line Classification], MATCH(SUMIFS(Table15[Unique ID],Table15[System-Owned Portion],E11587,Table15[If Material Anything Other than "Lead" in Column E,Was Material Ever Previously Lead?],G11587,Table15[Customer-Owned Portion],O11587),Table15[Unique ID],0),0)))</f>
        <v/>
      </c>
    </row>
    <row r="11588" spans="2:23" x14ac:dyDescent="0.25">
      <c r="B11588" s="145"/>
      <c r="C11588" s="31"/>
      <c r="D11588" s="31"/>
      <c r="E11588" s="43"/>
      <c r="F11588" s="42"/>
      <c r="G11588" s="83"/>
      <c r="H11588" s="31"/>
      <c r="I11588" s="31"/>
      <c r="J11588" s="83"/>
      <c r="K11588" s="31"/>
      <c r="L11588" s="31"/>
      <c r="M11588" s="168"/>
      <c r="N11588" s="147"/>
      <c r="O11588" s="105"/>
      <c r="P11588" s="42"/>
      <c r="Q11588" s="31"/>
      <c r="R11588" s="83"/>
      <c r="S11588" s="31"/>
      <c r="T11588" s="31"/>
      <c r="U11588" s="168"/>
      <c r="V11588" s="149"/>
      <c r="W11588" s="140" t="str" cm="1">
        <f t="array" ref="W11588">IF(SUM(LEN(B11588:V11588))=0,"",IF(OR(OR(ISBLANK(F11588),SUM(LEN(C11588),LEN(D11588))=0),AND(NOT(E11588="Unknown"),ISBLANK(J11588)),AND(NOT(O11588="Unknown"),ISBLANK(R11588))),"Missing Information", INDEX(Table15[Entire Service Line Classification], MATCH(SUMIFS(Table15[Unique ID],Table15[System-Owned Portion],E11588,Table15[If Material Anything Other than "Lead" in Column E,Was Material Ever Previously Lead?],G11588,Table15[Customer-Owned Portion],O11588),Table15[Unique ID],0),0)))</f>
        <v/>
      </c>
    </row>
    <row r="11589" spans="2:23" x14ac:dyDescent="0.25">
      <c r="B11589" s="145"/>
      <c r="C11589" s="31"/>
      <c r="D11589" s="31"/>
      <c r="E11589" s="43"/>
      <c r="F11589" s="42"/>
      <c r="G11589" s="83"/>
      <c r="H11589" s="31"/>
      <c r="I11589" s="31"/>
      <c r="J11589" s="83"/>
      <c r="K11589" s="31"/>
      <c r="L11589" s="31"/>
      <c r="M11589" s="168"/>
      <c r="N11589" s="147"/>
      <c r="O11589" s="105"/>
      <c r="P11589" s="42"/>
      <c r="Q11589" s="31"/>
      <c r="R11589" s="83"/>
      <c r="S11589" s="31"/>
      <c r="T11589" s="31"/>
      <c r="U11589" s="168"/>
      <c r="V11589" s="149"/>
      <c r="W11589" s="140" t="str" cm="1">
        <f t="array" ref="W11589">IF(SUM(LEN(B11589:V11589))=0,"",IF(OR(OR(ISBLANK(F11589),SUM(LEN(C11589),LEN(D11589))=0),AND(NOT(E11589="Unknown"),ISBLANK(J11589)),AND(NOT(O11589="Unknown"),ISBLANK(R11589))),"Missing Information", INDEX(Table15[Entire Service Line Classification], MATCH(SUMIFS(Table15[Unique ID],Table15[System-Owned Portion],E11589,Table15[If Material Anything Other than "Lead" in Column E,Was Material Ever Previously Lead?],G11589,Table15[Customer-Owned Portion],O11589),Table15[Unique ID],0),0)))</f>
        <v/>
      </c>
    </row>
    <row r="11590" spans="2:23" x14ac:dyDescent="0.25">
      <c r="B11590" s="145"/>
      <c r="C11590" s="31"/>
      <c r="D11590" s="31"/>
      <c r="E11590" s="43"/>
      <c r="F11590" s="42"/>
      <c r="G11590" s="83"/>
      <c r="H11590" s="31"/>
      <c r="I11590" s="31"/>
      <c r="J11590" s="83"/>
      <c r="K11590" s="31"/>
      <c r="L11590" s="31"/>
      <c r="M11590" s="168"/>
      <c r="N11590" s="147"/>
      <c r="O11590" s="105"/>
      <c r="P11590" s="42"/>
      <c r="Q11590" s="31"/>
      <c r="R11590" s="83"/>
      <c r="S11590" s="31"/>
      <c r="T11590" s="31"/>
      <c r="U11590" s="168"/>
      <c r="V11590" s="149"/>
      <c r="W11590" s="140" t="str" cm="1">
        <f t="array" ref="W11590">IF(SUM(LEN(B11590:V11590))=0,"",IF(OR(OR(ISBLANK(F11590),SUM(LEN(C11590),LEN(D11590))=0),AND(NOT(E11590="Unknown"),ISBLANK(J11590)),AND(NOT(O11590="Unknown"),ISBLANK(R11590))),"Missing Information", INDEX(Table15[Entire Service Line Classification], MATCH(SUMIFS(Table15[Unique ID],Table15[System-Owned Portion],E11590,Table15[If Material Anything Other than "Lead" in Column E,Was Material Ever Previously Lead?],G11590,Table15[Customer-Owned Portion],O11590),Table15[Unique ID],0),0)))</f>
        <v/>
      </c>
    </row>
    <row r="11591" spans="2:23" x14ac:dyDescent="0.25">
      <c r="B11591" s="145"/>
      <c r="C11591" s="31"/>
      <c r="D11591" s="31"/>
      <c r="E11591" s="43"/>
      <c r="F11591" s="42"/>
      <c r="G11591" s="83"/>
      <c r="H11591" s="31"/>
      <c r="I11591" s="31"/>
      <c r="J11591" s="83"/>
      <c r="K11591" s="31"/>
      <c r="L11591" s="31"/>
      <c r="M11591" s="168"/>
      <c r="N11591" s="147"/>
      <c r="O11591" s="105"/>
      <c r="P11591" s="42"/>
      <c r="Q11591" s="31"/>
      <c r="R11591" s="83"/>
      <c r="S11591" s="31"/>
      <c r="T11591" s="31"/>
      <c r="U11591" s="168"/>
      <c r="V11591" s="149"/>
      <c r="W11591" s="140" t="str" cm="1">
        <f t="array" ref="W11591">IF(SUM(LEN(B11591:V11591))=0,"",IF(OR(OR(ISBLANK(F11591),SUM(LEN(C11591),LEN(D11591))=0),AND(NOT(E11591="Unknown"),ISBLANK(J11591)),AND(NOT(O11591="Unknown"),ISBLANK(R11591))),"Missing Information", INDEX(Table15[Entire Service Line Classification], MATCH(SUMIFS(Table15[Unique ID],Table15[System-Owned Portion],E11591,Table15[If Material Anything Other than "Lead" in Column E,Was Material Ever Previously Lead?],G11591,Table15[Customer-Owned Portion],O11591),Table15[Unique ID],0),0)))</f>
        <v/>
      </c>
    </row>
    <row r="11592" spans="2:23" x14ac:dyDescent="0.25">
      <c r="B11592" s="145"/>
      <c r="C11592" s="31"/>
      <c r="D11592" s="31"/>
      <c r="E11592" s="43"/>
      <c r="F11592" s="42"/>
      <c r="G11592" s="83"/>
      <c r="H11592" s="31"/>
      <c r="I11592" s="31"/>
      <c r="J11592" s="83"/>
      <c r="K11592" s="31"/>
      <c r="L11592" s="31"/>
      <c r="M11592" s="168"/>
      <c r="N11592" s="147"/>
      <c r="O11592" s="105"/>
      <c r="P11592" s="42"/>
      <c r="Q11592" s="31"/>
      <c r="R11592" s="83"/>
      <c r="S11592" s="31"/>
      <c r="T11592" s="31"/>
      <c r="U11592" s="168"/>
      <c r="V11592" s="149"/>
      <c r="W11592" s="140" t="str" cm="1">
        <f t="array" ref="W11592">IF(SUM(LEN(B11592:V11592))=0,"",IF(OR(OR(ISBLANK(F11592),SUM(LEN(C11592),LEN(D11592))=0),AND(NOT(E11592="Unknown"),ISBLANK(J11592)),AND(NOT(O11592="Unknown"),ISBLANK(R11592))),"Missing Information", INDEX(Table15[Entire Service Line Classification], MATCH(SUMIFS(Table15[Unique ID],Table15[System-Owned Portion],E11592,Table15[If Material Anything Other than "Lead" in Column E,Was Material Ever Previously Lead?],G11592,Table15[Customer-Owned Portion],O11592),Table15[Unique ID],0),0)))</f>
        <v/>
      </c>
    </row>
    <row r="11593" spans="2:23" x14ac:dyDescent="0.25">
      <c r="B11593" s="145"/>
      <c r="C11593" s="31"/>
      <c r="D11593" s="31"/>
      <c r="E11593" s="43"/>
      <c r="F11593" s="42"/>
      <c r="G11593" s="83"/>
      <c r="H11593" s="31"/>
      <c r="I11593" s="31"/>
      <c r="J11593" s="83"/>
      <c r="K11593" s="31"/>
      <c r="L11593" s="31"/>
      <c r="M11593" s="168"/>
      <c r="N11593" s="147"/>
      <c r="O11593" s="105"/>
      <c r="P11593" s="42"/>
      <c r="Q11593" s="31"/>
      <c r="R11593" s="83"/>
      <c r="S11593" s="31"/>
      <c r="T11593" s="31"/>
      <c r="U11593" s="168"/>
      <c r="V11593" s="149"/>
      <c r="W11593" s="140" t="str" cm="1">
        <f t="array" ref="W11593">IF(SUM(LEN(B11593:V11593))=0,"",IF(OR(OR(ISBLANK(F11593),SUM(LEN(C11593),LEN(D11593))=0),AND(NOT(E11593="Unknown"),ISBLANK(J11593)),AND(NOT(O11593="Unknown"),ISBLANK(R11593))),"Missing Information", INDEX(Table15[Entire Service Line Classification], MATCH(SUMIFS(Table15[Unique ID],Table15[System-Owned Portion],E11593,Table15[If Material Anything Other than "Lead" in Column E,Was Material Ever Previously Lead?],G11593,Table15[Customer-Owned Portion],O11593),Table15[Unique ID],0),0)))</f>
        <v/>
      </c>
    </row>
    <row r="11594" spans="2:23" x14ac:dyDescent="0.25">
      <c r="B11594" s="145"/>
      <c r="C11594" s="31"/>
      <c r="D11594" s="31"/>
      <c r="E11594" s="43"/>
      <c r="F11594" s="42"/>
      <c r="G11594" s="83"/>
      <c r="H11594" s="31"/>
      <c r="I11594" s="31"/>
      <c r="J11594" s="83"/>
      <c r="K11594" s="31"/>
      <c r="L11594" s="31"/>
      <c r="M11594" s="168"/>
      <c r="N11594" s="147"/>
      <c r="O11594" s="105"/>
      <c r="P11594" s="42"/>
      <c r="Q11594" s="31"/>
      <c r="R11594" s="83"/>
      <c r="S11594" s="31"/>
      <c r="T11594" s="31"/>
      <c r="U11594" s="168"/>
      <c r="V11594" s="149"/>
      <c r="W11594" s="140" t="str" cm="1">
        <f t="array" ref="W11594">IF(SUM(LEN(B11594:V11594))=0,"",IF(OR(OR(ISBLANK(F11594),SUM(LEN(C11594),LEN(D11594))=0),AND(NOT(E11594="Unknown"),ISBLANK(J11594)),AND(NOT(O11594="Unknown"),ISBLANK(R11594))),"Missing Information", INDEX(Table15[Entire Service Line Classification], MATCH(SUMIFS(Table15[Unique ID],Table15[System-Owned Portion],E11594,Table15[If Material Anything Other than "Lead" in Column E,Was Material Ever Previously Lead?],G11594,Table15[Customer-Owned Portion],O11594),Table15[Unique ID],0),0)))</f>
        <v/>
      </c>
    </row>
    <row r="11595" spans="2:23" x14ac:dyDescent="0.25">
      <c r="B11595" s="145"/>
      <c r="C11595" s="31"/>
      <c r="D11595" s="31"/>
      <c r="E11595" s="43"/>
      <c r="F11595" s="42"/>
      <c r="G11595" s="83"/>
      <c r="H11595" s="31"/>
      <c r="I11595" s="31"/>
      <c r="J11595" s="83"/>
      <c r="K11595" s="31"/>
      <c r="L11595" s="31"/>
      <c r="M11595" s="168"/>
      <c r="N11595" s="147"/>
      <c r="O11595" s="105"/>
      <c r="P11595" s="42"/>
      <c r="Q11595" s="31"/>
      <c r="R11595" s="83"/>
      <c r="S11595" s="31"/>
      <c r="T11595" s="31"/>
      <c r="U11595" s="168"/>
      <c r="V11595" s="149"/>
      <c r="W11595" s="140" t="str" cm="1">
        <f t="array" ref="W11595">IF(SUM(LEN(B11595:V11595))=0,"",IF(OR(OR(ISBLANK(F11595),SUM(LEN(C11595),LEN(D11595))=0),AND(NOT(E11595="Unknown"),ISBLANK(J11595)),AND(NOT(O11595="Unknown"),ISBLANK(R11595))),"Missing Information", INDEX(Table15[Entire Service Line Classification], MATCH(SUMIFS(Table15[Unique ID],Table15[System-Owned Portion],E11595,Table15[If Material Anything Other than "Lead" in Column E,Was Material Ever Previously Lead?],G11595,Table15[Customer-Owned Portion],O11595),Table15[Unique ID],0),0)))</f>
        <v/>
      </c>
    </row>
    <row r="11596" spans="2:23" x14ac:dyDescent="0.25">
      <c r="B11596" s="145"/>
      <c r="C11596" s="31"/>
      <c r="D11596" s="31"/>
      <c r="E11596" s="43"/>
      <c r="F11596" s="42"/>
      <c r="G11596" s="83"/>
      <c r="H11596" s="31"/>
      <c r="I11596" s="31"/>
      <c r="J11596" s="83"/>
      <c r="K11596" s="31"/>
      <c r="L11596" s="31"/>
      <c r="M11596" s="168"/>
      <c r="N11596" s="147"/>
      <c r="O11596" s="105"/>
      <c r="P11596" s="42"/>
      <c r="Q11596" s="31"/>
      <c r="R11596" s="83"/>
      <c r="S11596" s="31"/>
      <c r="T11596" s="31"/>
      <c r="U11596" s="168"/>
      <c r="V11596" s="149"/>
      <c r="W11596" s="140" t="str" cm="1">
        <f t="array" ref="W11596">IF(SUM(LEN(B11596:V11596))=0,"",IF(OR(OR(ISBLANK(F11596),SUM(LEN(C11596),LEN(D11596))=0),AND(NOT(E11596="Unknown"),ISBLANK(J11596)),AND(NOT(O11596="Unknown"),ISBLANK(R11596))),"Missing Information", INDEX(Table15[Entire Service Line Classification], MATCH(SUMIFS(Table15[Unique ID],Table15[System-Owned Portion],E11596,Table15[If Material Anything Other than "Lead" in Column E,Was Material Ever Previously Lead?],G11596,Table15[Customer-Owned Portion],O11596),Table15[Unique ID],0),0)))</f>
        <v/>
      </c>
    </row>
    <row r="11597" spans="2:23" x14ac:dyDescent="0.25">
      <c r="B11597" s="145"/>
      <c r="C11597" s="31"/>
      <c r="D11597" s="31"/>
      <c r="E11597" s="43"/>
      <c r="F11597" s="42"/>
      <c r="G11597" s="83"/>
      <c r="H11597" s="31"/>
      <c r="I11597" s="31"/>
      <c r="J11597" s="83"/>
      <c r="K11597" s="31"/>
      <c r="L11597" s="31"/>
      <c r="M11597" s="168"/>
      <c r="N11597" s="147"/>
      <c r="O11597" s="105"/>
      <c r="P11597" s="42"/>
      <c r="Q11597" s="31"/>
      <c r="R11597" s="83"/>
      <c r="S11597" s="31"/>
      <c r="T11597" s="31"/>
      <c r="U11597" s="168"/>
      <c r="V11597" s="149"/>
      <c r="W11597" s="140" t="str" cm="1">
        <f t="array" ref="W11597">IF(SUM(LEN(B11597:V11597))=0,"",IF(OR(OR(ISBLANK(F11597),SUM(LEN(C11597),LEN(D11597))=0),AND(NOT(E11597="Unknown"),ISBLANK(J11597)),AND(NOT(O11597="Unknown"),ISBLANK(R11597))),"Missing Information", INDEX(Table15[Entire Service Line Classification], MATCH(SUMIFS(Table15[Unique ID],Table15[System-Owned Portion],E11597,Table15[If Material Anything Other than "Lead" in Column E,Was Material Ever Previously Lead?],G11597,Table15[Customer-Owned Portion],O11597),Table15[Unique ID],0),0)))</f>
        <v/>
      </c>
    </row>
    <row r="11598" spans="2:23" x14ac:dyDescent="0.25">
      <c r="B11598" s="145"/>
      <c r="C11598" s="31"/>
      <c r="D11598" s="31"/>
      <c r="E11598" s="43"/>
      <c r="F11598" s="42"/>
      <c r="G11598" s="83"/>
      <c r="H11598" s="31"/>
      <c r="I11598" s="31"/>
      <c r="J11598" s="83"/>
      <c r="K11598" s="31"/>
      <c r="L11598" s="31"/>
      <c r="M11598" s="168"/>
      <c r="N11598" s="147"/>
      <c r="O11598" s="105"/>
      <c r="P11598" s="42"/>
      <c r="Q11598" s="31"/>
      <c r="R11598" s="83"/>
      <c r="S11598" s="31"/>
      <c r="T11598" s="31"/>
      <c r="U11598" s="168"/>
      <c r="V11598" s="149"/>
      <c r="W11598" s="140" t="str" cm="1">
        <f t="array" ref="W11598">IF(SUM(LEN(B11598:V11598))=0,"",IF(OR(OR(ISBLANK(F11598),SUM(LEN(C11598),LEN(D11598))=0),AND(NOT(E11598="Unknown"),ISBLANK(J11598)),AND(NOT(O11598="Unknown"),ISBLANK(R11598))),"Missing Information", INDEX(Table15[Entire Service Line Classification], MATCH(SUMIFS(Table15[Unique ID],Table15[System-Owned Portion],E11598,Table15[If Material Anything Other than "Lead" in Column E,Was Material Ever Previously Lead?],G11598,Table15[Customer-Owned Portion],O11598),Table15[Unique ID],0),0)))</f>
        <v/>
      </c>
    </row>
    <row r="11599" spans="2:23" x14ac:dyDescent="0.25">
      <c r="B11599" s="145"/>
      <c r="C11599" s="31"/>
      <c r="D11599" s="31"/>
      <c r="E11599" s="43"/>
      <c r="F11599" s="42"/>
      <c r="G11599" s="83"/>
      <c r="H11599" s="31"/>
      <c r="I11599" s="31"/>
      <c r="J11599" s="83"/>
      <c r="K11599" s="31"/>
      <c r="L11599" s="31"/>
      <c r="M11599" s="168"/>
      <c r="N11599" s="147"/>
      <c r="O11599" s="105"/>
      <c r="P11599" s="42"/>
      <c r="Q11599" s="31"/>
      <c r="R11599" s="83"/>
      <c r="S11599" s="31"/>
      <c r="T11599" s="31"/>
      <c r="U11599" s="168"/>
      <c r="V11599" s="149"/>
      <c r="W11599" s="140" t="str" cm="1">
        <f t="array" ref="W11599">IF(SUM(LEN(B11599:V11599))=0,"",IF(OR(OR(ISBLANK(F11599),SUM(LEN(C11599),LEN(D11599))=0),AND(NOT(E11599="Unknown"),ISBLANK(J11599)),AND(NOT(O11599="Unknown"),ISBLANK(R11599))),"Missing Information", INDEX(Table15[Entire Service Line Classification], MATCH(SUMIFS(Table15[Unique ID],Table15[System-Owned Portion],E11599,Table15[If Material Anything Other than "Lead" in Column E,Was Material Ever Previously Lead?],G11599,Table15[Customer-Owned Portion],O11599),Table15[Unique ID],0),0)))</f>
        <v/>
      </c>
    </row>
    <row r="11600" spans="2:23" x14ac:dyDescent="0.25">
      <c r="B11600" s="145"/>
      <c r="C11600" s="31"/>
      <c r="D11600" s="31"/>
      <c r="E11600" s="43"/>
      <c r="F11600" s="42"/>
      <c r="G11600" s="83"/>
      <c r="H11600" s="31"/>
      <c r="I11600" s="31"/>
      <c r="J11600" s="83"/>
      <c r="K11600" s="31"/>
      <c r="L11600" s="31"/>
      <c r="M11600" s="168"/>
      <c r="N11600" s="147"/>
      <c r="O11600" s="105"/>
      <c r="P11600" s="42"/>
      <c r="Q11600" s="31"/>
      <c r="R11600" s="83"/>
      <c r="S11600" s="31"/>
      <c r="T11600" s="31"/>
      <c r="U11600" s="168"/>
      <c r="V11600" s="149"/>
      <c r="W11600" s="140" t="str" cm="1">
        <f t="array" ref="W11600">IF(SUM(LEN(B11600:V11600))=0,"",IF(OR(OR(ISBLANK(F11600),SUM(LEN(C11600),LEN(D11600))=0),AND(NOT(E11600="Unknown"),ISBLANK(J11600)),AND(NOT(O11600="Unknown"),ISBLANK(R11600))),"Missing Information", INDEX(Table15[Entire Service Line Classification], MATCH(SUMIFS(Table15[Unique ID],Table15[System-Owned Portion],E11600,Table15[If Material Anything Other than "Lead" in Column E,Was Material Ever Previously Lead?],G11600,Table15[Customer-Owned Portion],O11600),Table15[Unique ID],0),0)))</f>
        <v/>
      </c>
    </row>
    <row r="11601" spans="2:23" x14ac:dyDescent="0.25">
      <c r="B11601" s="145"/>
      <c r="C11601" s="31"/>
      <c r="D11601" s="31"/>
      <c r="E11601" s="43"/>
      <c r="F11601" s="42"/>
      <c r="G11601" s="83"/>
      <c r="H11601" s="31"/>
      <c r="I11601" s="31"/>
      <c r="J11601" s="83"/>
      <c r="K11601" s="31"/>
      <c r="L11601" s="31"/>
      <c r="M11601" s="168"/>
      <c r="N11601" s="147"/>
      <c r="O11601" s="105"/>
      <c r="P11601" s="42"/>
      <c r="Q11601" s="31"/>
      <c r="R11601" s="83"/>
      <c r="S11601" s="31"/>
      <c r="T11601" s="31"/>
      <c r="U11601" s="168"/>
      <c r="V11601" s="149"/>
      <c r="W11601" s="140" t="str" cm="1">
        <f t="array" ref="W11601">IF(SUM(LEN(B11601:V11601))=0,"",IF(OR(OR(ISBLANK(F11601),SUM(LEN(C11601),LEN(D11601))=0),AND(NOT(E11601="Unknown"),ISBLANK(J11601)),AND(NOT(O11601="Unknown"),ISBLANK(R11601))),"Missing Information", INDEX(Table15[Entire Service Line Classification], MATCH(SUMIFS(Table15[Unique ID],Table15[System-Owned Portion],E11601,Table15[If Material Anything Other than "Lead" in Column E,Was Material Ever Previously Lead?],G11601,Table15[Customer-Owned Portion],O11601),Table15[Unique ID],0),0)))</f>
        <v/>
      </c>
    </row>
    <row r="11602" spans="2:23" x14ac:dyDescent="0.25">
      <c r="B11602" s="145"/>
      <c r="C11602" s="31"/>
      <c r="D11602" s="31"/>
      <c r="E11602" s="43"/>
      <c r="F11602" s="42"/>
      <c r="G11602" s="83"/>
      <c r="H11602" s="31"/>
      <c r="I11602" s="31"/>
      <c r="J11602" s="83"/>
      <c r="K11602" s="31"/>
      <c r="L11602" s="31"/>
      <c r="M11602" s="168"/>
      <c r="N11602" s="147"/>
      <c r="O11602" s="105"/>
      <c r="P11602" s="42"/>
      <c r="Q11602" s="31"/>
      <c r="R11602" s="83"/>
      <c r="S11602" s="31"/>
      <c r="T11602" s="31"/>
      <c r="U11602" s="168"/>
      <c r="V11602" s="149"/>
      <c r="W11602" s="140" t="str" cm="1">
        <f t="array" ref="W11602">IF(SUM(LEN(B11602:V11602))=0,"",IF(OR(OR(ISBLANK(F11602),SUM(LEN(C11602),LEN(D11602))=0),AND(NOT(E11602="Unknown"),ISBLANK(J11602)),AND(NOT(O11602="Unknown"),ISBLANK(R11602))),"Missing Information", INDEX(Table15[Entire Service Line Classification], MATCH(SUMIFS(Table15[Unique ID],Table15[System-Owned Portion],E11602,Table15[If Material Anything Other than "Lead" in Column E,Was Material Ever Previously Lead?],G11602,Table15[Customer-Owned Portion],O11602),Table15[Unique ID],0),0)))</f>
        <v/>
      </c>
    </row>
    <row r="11603" spans="2:23" x14ac:dyDescent="0.25">
      <c r="B11603" s="145"/>
      <c r="C11603" s="31"/>
      <c r="D11603" s="31"/>
      <c r="E11603" s="43"/>
      <c r="F11603" s="42"/>
      <c r="G11603" s="83"/>
      <c r="H11603" s="31"/>
      <c r="I11603" s="31"/>
      <c r="J11603" s="83"/>
      <c r="K11603" s="31"/>
      <c r="L11603" s="31"/>
      <c r="M11603" s="168"/>
      <c r="N11603" s="147"/>
      <c r="O11603" s="105"/>
      <c r="P11603" s="42"/>
      <c r="Q11603" s="31"/>
      <c r="R11603" s="83"/>
      <c r="S11603" s="31"/>
      <c r="T11603" s="31"/>
      <c r="U11603" s="168"/>
      <c r="V11603" s="149"/>
      <c r="W11603" s="140" t="str" cm="1">
        <f t="array" ref="W11603">IF(SUM(LEN(B11603:V11603))=0,"",IF(OR(OR(ISBLANK(F11603),SUM(LEN(C11603),LEN(D11603))=0),AND(NOT(E11603="Unknown"),ISBLANK(J11603)),AND(NOT(O11603="Unknown"),ISBLANK(R11603))),"Missing Information", INDEX(Table15[Entire Service Line Classification], MATCH(SUMIFS(Table15[Unique ID],Table15[System-Owned Portion],E11603,Table15[If Material Anything Other than "Lead" in Column E,Was Material Ever Previously Lead?],G11603,Table15[Customer-Owned Portion],O11603),Table15[Unique ID],0),0)))</f>
        <v/>
      </c>
    </row>
    <row r="11604" spans="2:23" x14ac:dyDescent="0.25">
      <c r="B11604" s="145"/>
      <c r="C11604" s="31"/>
      <c r="D11604" s="31"/>
      <c r="E11604" s="43"/>
      <c r="F11604" s="42"/>
      <c r="G11604" s="83"/>
      <c r="H11604" s="31"/>
      <c r="I11604" s="31"/>
      <c r="J11604" s="83"/>
      <c r="K11604" s="31"/>
      <c r="L11604" s="31"/>
      <c r="M11604" s="168"/>
      <c r="N11604" s="147"/>
      <c r="O11604" s="105"/>
      <c r="P11604" s="42"/>
      <c r="Q11604" s="31"/>
      <c r="R11604" s="83"/>
      <c r="S11604" s="31"/>
      <c r="T11604" s="31"/>
      <c r="U11604" s="168"/>
      <c r="V11604" s="149"/>
      <c r="W11604" s="140" t="str" cm="1">
        <f t="array" ref="W11604">IF(SUM(LEN(B11604:V11604))=0,"",IF(OR(OR(ISBLANK(F11604),SUM(LEN(C11604),LEN(D11604))=0),AND(NOT(E11604="Unknown"),ISBLANK(J11604)),AND(NOT(O11604="Unknown"),ISBLANK(R11604))),"Missing Information", INDEX(Table15[Entire Service Line Classification], MATCH(SUMIFS(Table15[Unique ID],Table15[System-Owned Portion],E11604,Table15[If Material Anything Other than "Lead" in Column E,Was Material Ever Previously Lead?],G11604,Table15[Customer-Owned Portion],O11604),Table15[Unique ID],0),0)))</f>
        <v/>
      </c>
    </row>
    <row r="11605" spans="2:23" x14ac:dyDescent="0.25">
      <c r="B11605" s="145"/>
      <c r="C11605" s="31"/>
      <c r="D11605" s="31"/>
      <c r="E11605" s="43"/>
      <c r="F11605" s="42"/>
      <c r="G11605" s="83"/>
      <c r="H11605" s="31"/>
      <c r="I11605" s="31"/>
      <c r="J11605" s="83"/>
      <c r="K11605" s="31"/>
      <c r="L11605" s="31"/>
      <c r="M11605" s="168"/>
      <c r="N11605" s="147"/>
      <c r="O11605" s="105"/>
      <c r="P11605" s="42"/>
      <c r="Q11605" s="31"/>
      <c r="R11605" s="83"/>
      <c r="S11605" s="31"/>
      <c r="T11605" s="31"/>
      <c r="U11605" s="168"/>
      <c r="V11605" s="149"/>
      <c r="W11605" s="140" t="str" cm="1">
        <f t="array" ref="W11605">IF(SUM(LEN(B11605:V11605))=0,"",IF(OR(OR(ISBLANK(F11605),SUM(LEN(C11605),LEN(D11605))=0),AND(NOT(E11605="Unknown"),ISBLANK(J11605)),AND(NOT(O11605="Unknown"),ISBLANK(R11605))),"Missing Information", INDEX(Table15[Entire Service Line Classification], MATCH(SUMIFS(Table15[Unique ID],Table15[System-Owned Portion],E11605,Table15[If Material Anything Other than "Lead" in Column E,Was Material Ever Previously Lead?],G11605,Table15[Customer-Owned Portion],O11605),Table15[Unique ID],0),0)))</f>
        <v/>
      </c>
    </row>
    <row r="11606" spans="2:23" x14ac:dyDescent="0.25">
      <c r="B11606" s="145"/>
      <c r="C11606" s="31"/>
      <c r="D11606" s="31"/>
      <c r="E11606" s="43"/>
      <c r="F11606" s="42"/>
      <c r="G11606" s="83"/>
      <c r="H11606" s="31"/>
      <c r="I11606" s="31"/>
      <c r="J11606" s="83"/>
      <c r="K11606" s="31"/>
      <c r="L11606" s="31"/>
      <c r="M11606" s="168"/>
      <c r="N11606" s="147"/>
      <c r="O11606" s="105"/>
      <c r="P11606" s="42"/>
      <c r="Q11606" s="31"/>
      <c r="R11606" s="83"/>
      <c r="S11606" s="31"/>
      <c r="T11606" s="31"/>
      <c r="U11606" s="168"/>
      <c r="V11606" s="149"/>
      <c r="W11606" s="140" t="str" cm="1">
        <f t="array" ref="W11606">IF(SUM(LEN(B11606:V11606))=0,"",IF(OR(OR(ISBLANK(F11606),SUM(LEN(C11606),LEN(D11606))=0),AND(NOT(E11606="Unknown"),ISBLANK(J11606)),AND(NOT(O11606="Unknown"),ISBLANK(R11606))),"Missing Information", INDEX(Table15[Entire Service Line Classification], MATCH(SUMIFS(Table15[Unique ID],Table15[System-Owned Portion],E11606,Table15[If Material Anything Other than "Lead" in Column E,Was Material Ever Previously Lead?],G11606,Table15[Customer-Owned Portion],O11606),Table15[Unique ID],0),0)))</f>
        <v/>
      </c>
    </row>
    <row r="11607" spans="2:23" x14ac:dyDescent="0.25">
      <c r="B11607" s="145"/>
      <c r="C11607" s="31"/>
      <c r="D11607" s="31"/>
      <c r="E11607" s="43"/>
      <c r="F11607" s="42"/>
      <c r="G11607" s="83"/>
      <c r="H11607" s="31"/>
      <c r="I11607" s="31"/>
      <c r="J11607" s="83"/>
      <c r="K11607" s="31"/>
      <c r="L11607" s="31"/>
      <c r="M11607" s="168"/>
      <c r="N11607" s="147"/>
      <c r="O11607" s="105"/>
      <c r="P11607" s="42"/>
      <c r="Q11607" s="31"/>
      <c r="R11607" s="83"/>
      <c r="S11607" s="31"/>
      <c r="T11607" s="31"/>
      <c r="U11607" s="168"/>
      <c r="V11607" s="149"/>
      <c r="W11607" s="140" t="str" cm="1">
        <f t="array" ref="W11607">IF(SUM(LEN(B11607:V11607))=0,"",IF(OR(OR(ISBLANK(F11607),SUM(LEN(C11607),LEN(D11607))=0),AND(NOT(E11607="Unknown"),ISBLANK(J11607)),AND(NOT(O11607="Unknown"),ISBLANK(R11607))),"Missing Information", INDEX(Table15[Entire Service Line Classification], MATCH(SUMIFS(Table15[Unique ID],Table15[System-Owned Portion],E11607,Table15[If Material Anything Other than "Lead" in Column E,Was Material Ever Previously Lead?],G11607,Table15[Customer-Owned Portion],O11607),Table15[Unique ID],0),0)))</f>
        <v/>
      </c>
    </row>
    <row r="11608" spans="2:23" x14ac:dyDescent="0.25">
      <c r="B11608" s="145"/>
      <c r="C11608" s="31"/>
      <c r="D11608" s="31"/>
      <c r="E11608" s="43"/>
      <c r="F11608" s="42"/>
      <c r="G11608" s="83"/>
      <c r="H11608" s="31"/>
      <c r="I11608" s="31"/>
      <c r="J11608" s="83"/>
      <c r="K11608" s="31"/>
      <c r="L11608" s="31"/>
      <c r="M11608" s="168"/>
      <c r="N11608" s="147"/>
      <c r="O11608" s="105"/>
      <c r="P11608" s="42"/>
      <c r="Q11608" s="31"/>
      <c r="R11608" s="83"/>
      <c r="S11608" s="31"/>
      <c r="T11608" s="31"/>
      <c r="U11608" s="168"/>
      <c r="V11608" s="149"/>
      <c r="W11608" s="140" t="str" cm="1">
        <f t="array" ref="W11608">IF(SUM(LEN(B11608:V11608))=0,"",IF(OR(OR(ISBLANK(F11608),SUM(LEN(C11608),LEN(D11608))=0),AND(NOT(E11608="Unknown"),ISBLANK(J11608)),AND(NOT(O11608="Unknown"),ISBLANK(R11608))),"Missing Information", INDEX(Table15[Entire Service Line Classification], MATCH(SUMIFS(Table15[Unique ID],Table15[System-Owned Portion],E11608,Table15[If Material Anything Other than "Lead" in Column E,Was Material Ever Previously Lead?],G11608,Table15[Customer-Owned Portion],O11608),Table15[Unique ID],0),0)))</f>
        <v/>
      </c>
    </row>
    <row r="11609" spans="2:23" x14ac:dyDescent="0.25">
      <c r="B11609" s="145"/>
      <c r="C11609" s="31"/>
      <c r="D11609" s="31"/>
      <c r="E11609" s="43"/>
      <c r="F11609" s="42"/>
      <c r="G11609" s="83"/>
      <c r="H11609" s="31"/>
      <c r="I11609" s="31"/>
      <c r="J11609" s="83"/>
      <c r="K11609" s="31"/>
      <c r="L11609" s="31"/>
      <c r="M11609" s="168"/>
      <c r="N11609" s="147"/>
      <c r="O11609" s="105"/>
      <c r="P11609" s="42"/>
      <c r="Q11609" s="31"/>
      <c r="R11609" s="83"/>
      <c r="S11609" s="31"/>
      <c r="T11609" s="31"/>
      <c r="U11609" s="168"/>
      <c r="V11609" s="149"/>
      <c r="W11609" s="140" t="str" cm="1">
        <f t="array" ref="W11609">IF(SUM(LEN(B11609:V11609))=0,"",IF(OR(OR(ISBLANK(F11609),SUM(LEN(C11609),LEN(D11609))=0),AND(NOT(E11609="Unknown"),ISBLANK(J11609)),AND(NOT(O11609="Unknown"),ISBLANK(R11609))),"Missing Information", INDEX(Table15[Entire Service Line Classification], MATCH(SUMIFS(Table15[Unique ID],Table15[System-Owned Portion],E11609,Table15[If Material Anything Other than "Lead" in Column E,Was Material Ever Previously Lead?],G11609,Table15[Customer-Owned Portion],O11609),Table15[Unique ID],0),0)))</f>
        <v/>
      </c>
    </row>
    <row r="11610" spans="2:23" x14ac:dyDescent="0.25">
      <c r="B11610" s="145"/>
      <c r="C11610" s="31"/>
      <c r="D11610" s="31"/>
      <c r="E11610" s="43"/>
      <c r="F11610" s="42"/>
      <c r="G11610" s="83"/>
      <c r="H11610" s="31"/>
      <c r="I11610" s="31"/>
      <c r="J11610" s="83"/>
      <c r="K11610" s="31"/>
      <c r="L11610" s="31"/>
      <c r="M11610" s="168"/>
      <c r="N11610" s="147"/>
      <c r="O11610" s="105"/>
      <c r="P11610" s="42"/>
      <c r="Q11610" s="31"/>
      <c r="R11610" s="83"/>
      <c r="S11610" s="31"/>
      <c r="T11610" s="31"/>
      <c r="U11610" s="168"/>
      <c r="V11610" s="149"/>
      <c r="W11610" s="140" t="str" cm="1">
        <f t="array" ref="W11610">IF(SUM(LEN(B11610:V11610))=0,"",IF(OR(OR(ISBLANK(F11610),SUM(LEN(C11610),LEN(D11610))=0),AND(NOT(E11610="Unknown"),ISBLANK(J11610)),AND(NOT(O11610="Unknown"),ISBLANK(R11610))),"Missing Information", INDEX(Table15[Entire Service Line Classification], MATCH(SUMIFS(Table15[Unique ID],Table15[System-Owned Portion],E11610,Table15[If Material Anything Other than "Lead" in Column E,Was Material Ever Previously Lead?],G11610,Table15[Customer-Owned Portion],O11610),Table15[Unique ID],0),0)))</f>
        <v/>
      </c>
    </row>
    <row r="11611" spans="2:23" x14ac:dyDescent="0.25">
      <c r="B11611" s="145"/>
      <c r="C11611" s="31"/>
      <c r="D11611" s="31"/>
      <c r="E11611" s="43"/>
      <c r="F11611" s="42"/>
      <c r="G11611" s="83"/>
      <c r="H11611" s="31"/>
      <c r="I11611" s="31"/>
      <c r="J11611" s="83"/>
      <c r="K11611" s="31"/>
      <c r="L11611" s="31"/>
      <c r="M11611" s="168"/>
      <c r="N11611" s="147"/>
      <c r="O11611" s="105"/>
      <c r="P11611" s="42"/>
      <c r="Q11611" s="31"/>
      <c r="R11611" s="83"/>
      <c r="S11611" s="31"/>
      <c r="T11611" s="31"/>
      <c r="U11611" s="168"/>
      <c r="V11611" s="149"/>
      <c r="W11611" s="140" t="str" cm="1">
        <f t="array" ref="W11611">IF(SUM(LEN(B11611:V11611))=0,"",IF(OR(OR(ISBLANK(F11611),SUM(LEN(C11611),LEN(D11611))=0),AND(NOT(E11611="Unknown"),ISBLANK(J11611)),AND(NOT(O11611="Unknown"),ISBLANK(R11611))),"Missing Information", INDEX(Table15[Entire Service Line Classification], MATCH(SUMIFS(Table15[Unique ID],Table15[System-Owned Portion],E11611,Table15[If Material Anything Other than "Lead" in Column E,Was Material Ever Previously Lead?],G11611,Table15[Customer-Owned Portion],O11611),Table15[Unique ID],0),0)))</f>
        <v/>
      </c>
    </row>
    <row r="11612" spans="2:23" x14ac:dyDescent="0.25">
      <c r="B11612" s="145"/>
      <c r="C11612" s="31"/>
      <c r="D11612" s="31"/>
      <c r="E11612" s="43"/>
      <c r="F11612" s="42"/>
      <c r="G11612" s="83"/>
      <c r="H11612" s="31"/>
      <c r="I11612" s="31"/>
      <c r="J11612" s="83"/>
      <c r="K11612" s="31"/>
      <c r="L11612" s="31"/>
      <c r="M11612" s="168"/>
      <c r="N11612" s="147"/>
      <c r="O11612" s="105"/>
      <c r="P11612" s="42"/>
      <c r="Q11612" s="31"/>
      <c r="R11612" s="83"/>
      <c r="S11612" s="31"/>
      <c r="T11612" s="31"/>
      <c r="U11612" s="168"/>
      <c r="V11612" s="149"/>
      <c r="W11612" s="140" t="str" cm="1">
        <f t="array" ref="W11612">IF(SUM(LEN(B11612:V11612))=0,"",IF(OR(OR(ISBLANK(F11612),SUM(LEN(C11612),LEN(D11612))=0),AND(NOT(E11612="Unknown"),ISBLANK(J11612)),AND(NOT(O11612="Unknown"),ISBLANK(R11612))),"Missing Information", INDEX(Table15[Entire Service Line Classification], MATCH(SUMIFS(Table15[Unique ID],Table15[System-Owned Portion],E11612,Table15[If Material Anything Other than "Lead" in Column E,Was Material Ever Previously Lead?],G11612,Table15[Customer-Owned Portion],O11612),Table15[Unique ID],0),0)))</f>
        <v/>
      </c>
    </row>
    <row r="11613" spans="2:23" x14ac:dyDescent="0.25">
      <c r="B11613" s="145"/>
      <c r="C11613" s="31"/>
      <c r="D11613" s="31"/>
      <c r="E11613" s="43"/>
      <c r="F11613" s="42"/>
      <c r="G11613" s="83"/>
      <c r="H11613" s="31"/>
      <c r="I11613" s="31"/>
      <c r="J11613" s="83"/>
      <c r="K11613" s="31"/>
      <c r="L11613" s="31"/>
      <c r="M11613" s="168"/>
      <c r="N11613" s="147"/>
      <c r="O11613" s="105"/>
      <c r="P11613" s="42"/>
      <c r="Q11613" s="31"/>
      <c r="R11613" s="83"/>
      <c r="S11613" s="31"/>
      <c r="T11613" s="31"/>
      <c r="U11613" s="168"/>
      <c r="V11613" s="149"/>
      <c r="W11613" s="140" t="str" cm="1">
        <f t="array" ref="W11613">IF(SUM(LEN(B11613:V11613))=0,"",IF(OR(OR(ISBLANK(F11613),SUM(LEN(C11613),LEN(D11613))=0),AND(NOT(E11613="Unknown"),ISBLANK(J11613)),AND(NOT(O11613="Unknown"),ISBLANK(R11613))),"Missing Information", INDEX(Table15[Entire Service Line Classification], MATCH(SUMIFS(Table15[Unique ID],Table15[System-Owned Portion],E11613,Table15[If Material Anything Other than "Lead" in Column E,Was Material Ever Previously Lead?],G11613,Table15[Customer-Owned Portion],O11613),Table15[Unique ID],0),0)))</f>
        <v/>
      </c>
    </row>
    <row r="11614" spans="2:23" x14ac:dyDescent="0.25">
      <c r="B11614" s="145"/>
      <c r="C11614" s="31"/>
      <c r="D11614" s="31"/>
      <c r="E11614" s="43"/>
      <c r="F11614" s="42"/>
      <c r="G11614" s="83"/>
      <c r="H11614" s="31"/>
      <c r="I11614" s="31"/>
      <c r="J11614" s="83"/>
      <c r="K11614" s="31"/>
      <c r="L11614" s="31"/>
      <c r="M11614" s="168"/>
      <c r="N11614" s="147"/>
      <c r="O11614" s="105"/>
      <c r="P11614" s="42"/>
      <c r="Q11614" s="31"/>
      <c r="R11614" s="83"/>
      <c r="S11614" s="31"/>
      <c r="T11614" s="31"/>
      <c r="U11614" s="168"/>
      <c r="V11614" s="149"/>
      <c r="W11614" s="140" t="str" cm="1">
        <f t="array" ref="W11614">IF(SUM(LEN(B11614:V11614))=0,"",IF(OR(OR(ISBLANK(F11614),SUM(LEN(C11614),LEN(D11614))=0),AND(NOT(E11614="Unknown"),ISBLANK(J11614)),AND(NOT(O11614="Unknown"),ISBLANK(R11614))),"Missing Information", INDEX(Table15[Entire Service Line Classification], MATCH(SUMIFS(Table15[Unique ID],Table15[System-Owned Portion],E11614,Table15[If Material Anything Other than "Lead" in Column E,Was Material Ever Previously Lead?],G11614,Table15[Customer-Owned Portion],O11614),Table15[Unique ID],0),0)))</f>
        <v/>
      </c>
    </row>
    <row r="11615" spans="2:23" x14ac:dyDescent="0.25">
      <c r="B11615" s="145"/>
      <c r="C11615" s="31"/>
      <c r="D11615" s="31"/>
      <c r="E11615" s="43"/>
      <c r="F11615" s="42"/>
      <c r="G11615" s="83"/>
      <c r="H11615" s="31"/>
      <c r="I11615" s="31"/>
      <c r="J11615" s="83"/>
      <c r="K11615" s="31"/>
      <c r="L11615" s="31"/>
      <c r="M11615" s="168"/>
      <c r="N11615" s="147"/>
      <c r="O11615" s="105"/>
      <c r="P11615" s="42"/>
      <c r="Q11615" s="31"/>
      <c r="R11615" s="83"/>
      <c r="S11615" s="31"/>
      <c r="T11615" s="31"/>
      <c r="U11615" s="168"/>
      <c r="V11615" s="149"/>
      <c r="W11615" s="140" t="str" cm="1">
        <f t="array" ref="W11615">IF(SUM(LEN(B11615:V11615))=0,"",IF(OR(OR(ISBLANK(F11615),SUM(LEN(C11615),LEN(D11615))=0),AND(NOT(E11615="Unknown"),ISBLANK(J11615)),AND(NOT(O11615="Unknown"),ISBLANK(R11615))),"Missing Information", INDEX(Table15[Entire Service Line Classification], MATCH(SUMIFS(Table15[Unique ID],Table15[System-Owned Portion],E11615,Table15[If Material Anything Other than "Lead" in Column E,Was Material Ever Previously Lead?],G11615,Table15[Customer-Owned Portion],O11615),Table15[Unique ID],0),0)))</f>
        <v/>
      </c>
    </row>
    <row r="11616" spans="2:23" x14ac:dyDescent="0.25">
      <c r="B11616" s="145"/>
      <c r="C11616" s="31"/>
      <c r="D11616" s="31"/>
      <c r="E11616" s="43"/>
      <c r="F11616" s="42"/>
      <c r="G11616" s="83"/>
      <c r="H11616" s="31"/>
      <c r="I11616" s="31"/>
      <c r="J11616" s="83"/>
      <c r="K11616" s="31"/>
      <c r="L11616" s="31"/>
      <c r="M11616" s="168"/>
      <c r="N11616" s="147"/>
      <c r="O11616" s="105"/>
      <c r="P11616" s="42"/>
      <c r="Q11616" s="31"/>
      <c r="R11616" s="83"/>
      <c r="S11616" s="31"/>
      <c r="T11616" s="31"/>
      <c r="U11616" s="168"/>
      <c r="V11616" s="149"/>
      <c r="W11616" s="140" t="str" cm="1">
        <f t="array" ref="W11616">IF(SUM(LEN(B11616:V11616))=0,"",IF(OR(OR(ISBLANK(F11616),SUM(LEN(C11616),LEN(D11616))=0),AND(NOT(E11616="Unknown"),ISBLANK(J11616)),AND(NOT(O11616="Unknown"),ISBLANK(R11616))),"Missing Information", INDEX(Table15[Entire Service Line Classification], MATCH(SUMIFS(Table15[Unique ID],Table15[System-Owned Portion],E11616,Table15[If Material Anything Other than "Lead" in Column E,Was Material Ever Previously Lead?],G11616,Table15[Customer-Owned Portion],O11616),Table15[Unique ID],0),0)))</f>
        <v/>
      </c>
    </row>
    <row r="11617" spans="2:23" x14ac:dyDescent="0.25">
      <c r="B11617" s="145"/>
      <c r="C11617" s="31"/>
      <c r="D11617" s="31"/>
      <c r="E11617" s="43"/>
      <c r="F11617" s="42"/>
      <c r="G11617" s="83"/>
      <c r="H11617" s="31"/>
      <c r="I11617" s="31"/>
      <c r="J11617" s="83"/>
      <c r="K11617" s="31"/>
      <c r="L11617" s="31"/>
      <c r="M11617" s="168"/>
      <c r="N11617" s="147"/>
      <c r="O11617" s="105"/>
      <c r="P11617" s="42"/>
      <c r="Q11617" s="31"/>
      <c r="R11617" s="83"/>
      <c r="S11617" s="31"/>
      <c r="T11617" s="31"/>
      <c r="U11617" s="168"/>
      <c r="V11617" s="149"/>
      <c r="W11617" s="140" t="str" cm="1">
        <f t="array" ref="W11617">IF(SUM(LEN(B11617:V11617))=0,"",IF(OR(OR(ISBLANK(F11617),SUM(LEN(C11617),LEN(D11617))=0),AND(NOT(E11617="Unknown"),ISBLANK(J11617)),AND(NOT(O11617="Unknown"),ISBLANK(R11617))),"Missing Information", INDEX(Table15[Entire Service Line Classification], MATCH(SUMIFS(Table15[Unique ID],Table15[System-Owned Portion],E11617,Table15[If Material Anything Other than "Lead" in Column E,Was Material Ever Previously Lead?],G11617,Table15[Customer-Owned Portion],O11617),Table15[Unique ID],0),0)))</f>
        <v/>
      </c>
    </row>
    <row r="11618" spans="2:23" x14ac:dyDescent="0.25">
      <c r="B11618" s="145"/>
      <c r="C11618" s="31"/>
      <c r="D11618" s="31"/>
      <c r="E11618" s="43"/>
      <c r="F11618" s="42"/>
      <c r="G11618" s="83"/>
      <c r="H11618" s="31"/>
      <c r="I11618" s="31"/>
      <c r="J11618" s="83"/>
      <c r="K11618" s="31"/>
      <c r="L11618" s="31"/>
      <c r="M11618" s="168"/>
      <c r="N11618" s="147"/>
      <c r="O11618" s="105"/>
      <c r="P11618" s="42"/>
      <c r="Q11618" s="31"/>
      <c r="R11618" s="83"/>
      <c r="S11618" s="31"/>
      <c r="T11618" s="31"/>
      <c r="U11618" s="168"/>
      <c r="V11618" s="149"/>
      <c r="W11618" s="140" t="str" cm="1">
        <f t="array" ref="W11618">IF(SUM(LEN(B11618:V11618))=0,"",IF(OR(OR(ISBLANK(F11618),SUM(LEN(C11618),LEN(D11618))=0),AND(NOT(E11618="Unknown"),ISBLANK(J11618)),AND(NOT(O11618="Unknown"),ISBLANK(R11618))),"Missing Information", INDEX(Table15[Entire Service Line Classification], MATCH(SUMIFS(Table15[Unique ID],Table15[System-Owned Portion],E11618,Table15[If Material Anything Other than "Lead" in Column E,Was Material Ever Previously Lead?],G11618,Table15[Customer-Owned Portion],O11618),Table15[Unique ID],0),0)))</f>
        <v/>
      </c>
    </row>
    <row r="11619" spans="2:23" x14ac:dyDescent="0.25">
      <c r="B11619" s="145"/>
      <c r="C11619" s="31"/>
      <c r="D11619" s="31"/>
      <c r="E11619" s="43"/>
      <c r="F11619" s="42"/>
      <c r="G11619" s="83"/>
      <c r="H11619" s="31"/>
      <c r="I11619" s="31"/>
      <c r="J11619" s="83"/>
      <c r="K11619" s="31"/>
      <c r="L11619" s="31"/>
      <c r="M11619" s="168"/>
      <c r="N11619" s="147"/>
      <c r="O11619" s="105"/>
      <c r="P11619" s="42"/>
      <c r="Q11619" s="31"/>
      <c r="R11619" s="83"/>
      <c r="S11619" s="31"/>
      <c r="T11619" s="31"/>
      <c r="U11619" s="168"/>
      <c r="V11619" s="149"/>
      <c r="W11619" s="140" t="str" cm="1">
        <f t="array" ref="W11619">IF(SUM(LEN(B11619:V11619))=0,"",IF(OR(OR(ISBLANK(F11619),SUM(LEN(C11619),LEN(D11619))=0),AND(NOT(E11619="Unknown"),ISBLANK(J11619)),AND(NOT(O11619="Unknown"),ISBLANK(R11619))),"Missing Information", INDEX(Table15[Entire Service Line Classification], MATCH(SUMIFS(Table15[Unique ID],Table15[System-Owned Portion],E11619,Table15[If Material Anything Other than "Lead" in Column E,Was Material Ever Previously Lead?],G11619,Table15[Customer-Owned Portion],O11619),Table15[Unique ID],0),0)))</f>
        <v/>
      </c>
    </row>
    <row r="11620" spans="2:23" x14ac:dyDescent="0.25">
      <c r="B11620" s="145"/>
      <c r="C11620" s="31"/>
      <c r="D11620" s="31"/>
      <c r="E11620" s="43"/>
      <c r="F11620" s="42"/>
      <c r="G11620" s="83"/>
      <c r="H11620" s="31"/>
      <c r="I11620" s="31"/>
      <c r="J11620" s="83"/>
      <c r="K11620" s="31"/>
      <c r="L11620" s="31"/>
      <c r="M11620" s="168"/>
      <c r="N11620" s="147"/>
      <c r="O11620" s="105"/>
      <c r="P11620" s="42"/>
      <c r="Q11620" s="31"/>
      <c r="R11620" s="83"/>
      <c r="S11620" s="31"/>
      <c r="T11620" s="31"/>
      <c r="U11620" s="168"/>
      <c r="V11620" s="149"/>
      <c r="W11620" s="140" t="str" cm="1">
        <f t="array" ref="W11620">IF(SUM(LEN(B11620:V11620))=0,"",IF(OR(OR(ISBLANK(F11620),SUM(LEN(C11620),LEN(D11620))=0),AND(NOT(E11620="Unknown"),ISBLANK(J11620)),AND(NOT(O11620="Unknown"),ISBLANK(R11620))),"Missing Information", INDEX(Table15[Entire Service Line Classification], MATCH(SUMIFS(Table15[Unique ID],Table15[System-Owned Portion],E11620,Table15[If Material Anything Other than "Lead" in Column E,Was Material Ever Previously Lead?],G11620,Table15[Customer-Owned Portion],O11620),Table15[Unique ID],0),0)))</f>
        <v/>
      </c>
    </row>
    <row r="11621" spans="2:23" x14ac:dyDescent="0.25">
      <c r="B11621" s="145"/>
      <c r="C11621" s="31"/>
      <c r="D11621" s="31"/>
      <c r="E11621" s="43"/>
      <c r="F11621" s="42"/>
      <c r="G11621" s="83"/>
      <c r="H11621" s="31"/>
      <c r="I11621" s="31"/>
      <c r="J11621" s="83"/>
      <c r="K11621" s="31"/>
      <c r="L11621" s="31"/>
      <c r="M11621" s="168"/>
      <c r="N11621" s="147"/>
      <c r="O11621" s="105"/>
      <c r="P11621" s="42"/>
      <c r="Q11621" s="31"/>
      <c r="R11621" s="83"/>
      <c r="S11621" s="31"/>
      <c r="T11621" s="31"/>
      <c r="U11621" s="168"/>
      <c r="V11621" s="149"/>
      <c r="W11621" s="140" t="str" cm="1">
        <f t="array" ref="W11621">IF(SUM(LEN(B11621:V11621))=0,"",IF(OR(OR(ISBLANK(F11621),SUM(LEN(C11621),LEN(D11621))=0),AND(NOT(E11621="Unknown"),ISBLANK(J11621)),AND(NOT(O11621="Unknown"),ISBLANK(R11621))),"Missing Information", INDEX(Table15[Entire Service Line Classification], MATCH(SUMIFS(Table15[Unique ID],Table15[System-Owned Portion],E11621,Table15[If Material Anything Other than "Lead" in Column E,Was Material Ever Previously Lead?],G11621,Table15[Customer-Owned Portion],O11621),Table15[Unique ID],0),0)))</f>
        <v/>
      </c>
    </row>
    <row r="11622" spans="2:23" x14ac:dyDescent="0.25">
      <c r="B11622" s="145"/>
      <c r="C11622" s="31"/>
      <c r="D11622" s="31"/>
      <c r="E11622" s="43"/>
      <c r="F11622" s="42"/>
      <c r="G11622" s="83"/>
      <c r="H11622" s="31"/>
      <c r="I11622" s="31"/>
      <c r="J11622" s="83"/>
      <c r="K11622" s="31"/>
      <c r="L11622" s="31"/>
      <c r="M11622" s="168"/>
      <c r="N11622" s="147"/>
      <c r="O11622" s="105"/>
      <c r="P11622" s="42"/>
      <c r="Q11622" s="31"/>
      <c r="R11622" s="83"/>
      <c r="S11622" s="31"/>
      <c r="T11622" s="31"/>
      <c r="U11622" s="168"/>
      <c r="V11622" s="149"/>
      <c r="W11622" s="140" t="str" cm="1">
        <f t="array" ref="W11622">IF(SUM(LEN(B11622:V11622))=0,"",IF(OR(OR(ISBLANK(F11622),SUM(LEN(C11622),LEN(D11622))=0),AND(NOT(E11622="Unknown"),ISBLANK(J11622)),AND(NOT(O11622="Unknown"),ISBLANK(R11622))),"Missing Information", INDEX(Table15[Entire Service Line Classification], MATCH(SUMIFS(Table15[Unique ID],Table15[System-Owned Portion],E11622,Table15[If Material Anything Other than "Lead" in Column E,Was Material Ever Previously Lead?],G11622,Table15[Customer-Owned Portion],O11622),Table15[Unique ID],0),0)))</f>
        <v/>
      </c>
    </row>
    <row r="11623" spans="2:23" x14ac:dyDescent="0.25">
      <c r="B11623" s="145"/>
      <c r="C11623" s="31"/>
      <c r="D11623" s="31"/>
      <c r="E11623" s="43"/>
      <c r="F11623" s="42"/>
      <c r="G11623" s="83"/>
      <c r="H11623" s="31"/>
      <c r="I11623" s="31"/>
      <c r="J11623" s="83"/>
      <c r="K11623" s="31"/>
      <c r="L11623" s="31"/>
      <c r="M11623" s="168"/>
      <c r="N11623" s="147"/>
      <c r="O11623" s="105"/>
      <c r="P11623" s="42"/>
      <c r="Q11623" s="31"/>
      <c r="R11623" s="83"/>
      <c r="S11623" s="31"/>
      <c r="T11623" s="31"/>
      <c r="U11623" s="168"/>
      <c r="V11623" s="149"/>
      <c r="W11623" s="140" t="str" cm="1">
        <f t="array" ref="W11623">IF(SUM(LEN(B11623:V11623))=0,"",IF(OR(OR(ISBLANK(F11623),SUM(LEN(C11623),LEN(D11623))=0),AND(NOT(E11623="Unknown"),ISBLANK(J11623)),AND(NOT(O11623="Unknown"),ISBLANK(R11623))),"Missing Information", INDEX(Table15[Entire Service Line Classification], MATCH(SUMIFS(Table15[Unique ID],Table15[System-Owned Portion],E11623,Table15[If Material Anything Other than "Lead" in Column E,Was Material Ever Previously Lead?],G11623,Table15[Customer-Owned Portion],O11623),Table15[Unique ID],0),0)))</f>
        <v/>
      </c>
    </row>
    <row r="11624" spans="2:23" x14ac:dyDescent="0.25">
      <c r="B11624" s="145"/>
      <c r="C11624" s="31"/>
      <c r="D11624" s="31"/>
      <c r="E11624" s="43"/>
      <c r="F11624" s="42"/>
      <c r="G11624" s="83"/>
      <c r="H11624" s="31"/>
      <c r="I11624" s="31"/>
      <c r="J11624" s="83"/>
      <c r="K11624" s="31"/>
      <c r="L11624" s="31"/>
      <c r="M11624" s="168"/>
      <c r="N11624" s="147"/>
      <c r="O11624" s="105"/>
      <c r="P11624" s="42"/>
      <c r="Q11624" s="31"/>
      <c r="R11624" s="83"/>
      <c r="S11624" s="31"/>
      <c r="T11624" s="31"/>
      <c r="U11624" s="168"/>
      <c r="V11624" s="149"/>
      <c r="W11624" s="140" t="str" cm="1">
        <f t="array" ref="W11624">IF(SUM(LEN(B11624:V11624))=0,"",IF(OR(OR(ISBLANK(F11624),SUM(LEN(C11624),LEN(D11624))=0),AND(NOT(E11624="Unknown"),ISBLANK(J11624)),AND(NOT(O11624="Unknown"),ISBLANK(R11624))),"Missing Information", INDEX(Table15[Entire Service Line Classification], MATCH(SUMIFS(Table15[Unique ID],Table15[System-Owned Portion],E11624,Table15[If Material Anything Other than "Lead" in Column E,Was Material Ever Previously Lead?],G11624,Table15[Customer-Owned Portion],O11624),Table15[Unique ID],0),0)))</f>
        <v/>
      </c>
    </row>
    <row r="11625" spans="2:23" x14ac:dyDescent="0.25">
      <c r="B11625" s="145"/>
      <c r="C11625" s="31"/>
      <c r="D11625" s="31"/>
      <c r="E11625" s="43"/>
      <c r="F11625" s="42"/>
      <c r="G11625" s="83"/>
      <c r="H11625" s="31"/>
      <c r="I11625" s="31"/>
      <c r="J11625" s="83"/>
      <c r="K11625" s="31"/>
      <c r="L11625" s="31"/>
      <c r="M11625" s="168"/>
      <c r="N11625" s="147"/>
      <c r="O11625" s="105"/>
      <c r="P11625" s="42"/>
      <c r="Q11625" s="31"/>
      <c r="R11625" s="83"/>
      <c r="S11625" s="31"/>
      <c r="T11625" s="31"/>
      <c r="U11625" s="168"/>
      <c r="V11625" s="149"/>
      <c r="W11625" s="140" t="str" cm="1">
        <f t="array" ref="W11625">IF(SUM(LEN(B11625:V11625))=0,"",IF(OR(OR(ISBLANK(F11625),SUM(LEN(C11625),LEN(D11625))=0),AND(NOT(E11625="Unknown"),ISBLANK(J11625)),AND(NOT(O11625="Unknown"),ISBLANK(R11625))),"Missing Information", INDEX(Table15[Entire Service Line Classification], MATCH(SUMIFS(Table15[Unique ID],Table15[System-Owned Portion],E11625,Table15[If Material Anything Other than "Lead" in Column E,Was Material Ever Previously Lead?],G11625,Table15[Customer-Owned Portion],O11625),Table15[Unique ID],0),0)))</f>
        <v/>
      </c>
    </row>
    <row r="11626" spans="2:23" x14ac:dyDescent="0.25">
      <c r="B11626" s="145"/>
      <c r="C11626" s="31"/>
      <c r="D11626" s="31"/>
      <c r="E11626" s="43"/>
      <c r="F11626" s="42"/>
      <c r="G11626" s="83"/>
      <c r="H11626" s="31"/>
      <c r="I11626" s="31"/>
      <c r="J11626" s="83"/>
      <c r="K11626" s="31"/>
      <c r="L11626" s="31"/>
      <c r="M11626" s="168"/>
      <c r="N11626" s="147"/>
      <c r="O11626" s="105"/>
      <c r="P11626" s="42"/>
      <c r="Q11626" s="31"/>
      <c r="R11626" s="83"/>
      <c r="S11626" s="31"/>
      <c r="T11626" s="31"/>
      <c r="U11626" s="168"/>
      <c r="V11626" s="149"/>
      <c r="W11626" s="140" t="str" cm="1">
        <f t="array" ref="W11626">IF(SUM(LEN(B11626:V11626))=0,"",IF(OR(OR(ISBLANK(F11626),SUM(LEN(C11626),LEN(D11626))=0),AND(NOT(E11626="Unknown"),ISBLANK(J11626)),AND(NOT(O11626="Unknown"),ISBLANK(R11626))),"Missing Information", INDEX(Table15[Entire Service Line Classification], MATCH(SUMIFS(Table15[Unique ID],Table15[System-Owned Portion],E11626,Table15[If Material Anything Other than "Lead" in Column E,Was Material Ever Previously Lead?],G11626,Table15[Customer-Owned Portion],O11626),Table15[Unique ID],0),0)))</f>
        <v/>
      </c>
    </row>
    <row r="11627" spans="2:23" x14ac:dyDescent="0.25">
      <c r="B11627" s="145"/>
      <c r="C11627" s="31"/>
      <c r="D11627" s="31"/>
      <c r="E11627" s="43"/>
      <c r="F11627" s="42"/>
      <c r="G11627" s="83"/>
      <c r="H11627" s="31"/>
      <c r="I11627" s="31"/>
      <c r="J11627" s="83"/>
      <c r="K11627" s="31"/>
      <c r="L11627" s="31"/>
      <c r="M11627" s="168"/>
      <c r="N11627" s="147"/>
      <c r="O11627" s="105"/>
      <c r="P11627" s="42"/>
      <c r="Q11627" s="31"/>
      <c r="R11627" s="83"/>
      <c r="S11627" s="31"/>
      <c r="T11627" s="31"/>
      <c r="U11627" s="168"/>
      <c r="V11627" s="149"/>
      <c r="W11627" s="140" t="str" cm="1">
        <f t="array" ref="W11627">IF(SUM(LEN(B11627:V11627))=0,"",IF(OR(OR(ISBLANK(F11627),SUM(LEN(C11627),LEN(D11627))=0),AND(NOT(E11627="Unknown"),ISBLANK(J11627)),AND(NOT(O11627="Unknown"),ISBLANK(R11627))),"Missing Information", INDEX(Table15[Entire Service Line Classification], MATCH(SUMIFS(Table15[Unique ID],Table15[System-Owned Portion],E11627,Table15[If Material Anything Other than "Lead" in Column E,Was Material Ever Previously Lead?],G11627,Table15[Customer-Owned Portion],O11627),Table15[Unique ID],0),0)))</f>
        <v/>
      </c>
    </row>
    <row r="11628" spans="2:23" x14ac:dyDescent="0.25">
      <c r="B11628" s="145"/>
      <c r="C11628" s="31"/>
      <c r="D11628" s="31"/>
      <c r="E11628" s="43"/>
      <c r="F11628" s="42"/>
      <c r="G11628" s="83"/>
      <c r="H11628" s="31"/>
      <c r="I11628" s="31"/>
      <c r="J11628" s="83"/>
      <c r="K11628" s="31"/>
      <c r="L11628" s="31"/>
      <c r="M11628" s="168"/>
      <c r="N11628" s="147"/>
      <c r="O11628" s="105"/>
      <c r="P11628" s="42"/>
      <c r="Q11628" s="31"/>
      <c r="R11628" s="83"/>
      <c r="S11628" s="31"/>
      <c r="T11628" s="31"/>
      <c r="U11628" s="168"/>
      <c r="V11628" s="149"/>
      <c r="W11628" s="140" t="str" cm="1">
        <f t="array" ref="W11628">IF(SUM(LEN(B11628:V11628))=0,"",IF(OR(OR(ISBLANK(F11628),SUM(LEN(C11628),LEN(D11628))=0),AND(NOT(E11628="Unknown"),ISBLANK(J11628)),AND(NOT(O11628="Unknown"),ISBLANK(R11628))),"Missing Information", INDEX(Table15[Entire Service Line Classification], MATCH(SUMIFS(Table15[Unique ID],Table15[System-Owned Portion],E11628,Table15[If Material Anything Other than "Lead" in Column E,Was Material Ever Previously Lead?],G11628,Table15[Customer-Owned Portion],O11628),Table15[Unique ID],0),0)))</f>
        <v/>
      </c>
    </row>
    <row r="11629" spans="2:23" x14ac:dyDescent="0.25">
      <c r="B11629" s="145"/>
      <c r="C11629" s="31"/>
      <c r="D11629" s="31"/>
      <c r="E11629" s="43"/>
      <c r="F11629" s="42"/>
      <c r="G11629" s="83"/>
      <c r="H11629" s="31"/>
      <c r="I11629" s="31"/>
      <c r="J11629" s="83"/>
      <c r="K11629" s="31"/>
      <c r="L11629" s="31"/>
      <c r="M11629" s="168"/>
      <c r="N11629" s="147"/>
      <c r="O11629" s="105"/>
      <c r="P11629" s="42"/>
      <c r="Q11629" s="31"/>
      <c r="R11629" s="83"/>
      <c r="S11629" s="31"/>
      <c r="T11629" s="31"/>
      <c r="U11629" s="168"/>
      <c r="V11629" s="149"/>
      <c r="W11629" s="140" t="str" cm="1">
        <f t="array" ref="W11629">IF(SUM(LEN(B11629:V11629))=0,"",IF(OR(OR(ISBLANK(F11629),SUM(LEN(C11629),LEN(D11629))=0),AND(NOT(E11629="Unknown"),ISBLANK(J11629)),AND(NOT(O11629="Unknown"),ISBLANK(R11629))),"Missing Information", INDEX(Table15[Entire Service Line Classification], MATCH(SUMIFS(Table15[Unique ID],Table15[System-Owned Portion],E11629,Table15[If Material Anything Other than "Lead" in Column E,Was Material Ever Previously Lead?],G11629,Table15[Customer-Owned Portion],O11629),Table15[Unique ID],0),0)))</f>
        <v/>
      </c>
    </row>
    <row r="11630" spans="2:23" x14ac:dyDescent="0.25">
      <c r="B11630" s="145"/>
      <c r="C11630" s="31"/>
      <c r="D11630" s="31"/>
      <c r="E11630" s="43"/>
      <c r="F11630" s="42"/>
      <c r="G11630" s="83"/>
      <c r="H11630" s="31"/>
      <c r="I11630" s="31"/>
      <c r="J11630" s="83"/>
      <c r="K11630" s="31"/>
      <c r="L11630" s="31"/>
      <c r="M11630" s="168"/>
      <c r="N11630" s="147"/>
      <c r="O11630" s="105"/>
      <c r="P11630" s="42"/>
      <c r="Q11630" s="31"/>
      <c r="R11630" s="83"/>
      <c r="S11630" s="31"/>
      <c r="T11630" s="31"/>
      <c r="U11630" s="168"/>
      <c r="V11630" s="149"/>
      <c r="W11630" s="140" t="str" cm="1">
        <f t="array" ref="W11630">IF(SUM(LEN(B11630:V11630))=0,"",IF(OR(OR(ISBLANK(F11630),SUM(LEN(C11630),LEN(D11630))=0),AND(NOT(E11630="Unknown"),ISBLANK(J11630)),AND(NOT(O11630="Unknown"),ISBLANK(R11630))),"Missing Information", INDEX(Table15[Entire Service Line Classification], MATCH(SUMIFS(Table15[Unique ID],Table15[System-Owned Portion],E11630,Table15[If Material Anything Other than "Lead" in Column E,Was Material Ever Previously Lead?],G11630,Table15[Customer-Owned Portion],O11630),Table15[Unique ID],0),0)))</f>
        <v/>
      </c>
    </row>
    <row r="11631" spans="2:23" x14ac:dyDescent="0.25">
      <c r="B11631" s="145"/>
      <c r="C11631" s="31"/>
      <c r="D11631" s="31"/>
      <c r="E11631" s="43"/>
      <c r="F11631" s="42"/>
      <c r="G11631" s="83"/>
      <c r="H11631" s="31"/>
      <c r="I11631" s="31"/>
      <c r="J11631" s="83"/>
      <c r="K11631" s="31"/>
      <c r="L11631" s="31"/>
      <c r="M11631" s="168"/>
      <c r="N11631" s="147"/>
      <c r="O11631" s="105"/>
      <c r="P11631" s="42"/>
      <c r="Q11631" s="31"/>
      <c r="R11631" s="83"/>
      <c r="S11631" s="31"/>
      <c r="T11631" s="31"/>
      <c r="U11631" s="168"/>
      <c r="V11631" s="149"/>
      <c r="W11631" s="140" t="str" cm="1">
        <f t="array" ref="W11631">IF(SUM(LEN(B11631:V11631))=0,"",IF(OR(OR(ISBLANK(F11631),SUM(LEN(C11631),LEN(D11631))=0),AND(NOT(E11631="Unknown"),ISBLANK(J11631)),AND(NOT(O11631="Unknown"),ISBLANK(R11631))),"Missing Information", INDEX(Table15[Entire Service Line Classification], MATCH(SUMIFS(Table15[Unique ID],Table15[System-Owned Portion],E11631,Table15[If Material Anything Other than "Lead" in Column E,Was Material Ever Previously Lead?],G11631,Table15[Customer-Owned Portion],O11631),Table15[Unique ID],0),0)))</f>
        <v/>
      </c>
    </row>
    <row r="11632" spans="2:23" x14ac:dyDescent="0.25">
      <c r="B11632" s="145"/>
      <c r="C11632" s="31"/>
      <c r="D11632" s="31"/>
      <c r="E11632" s="43"/>
      <c r="F11632" s="42"/>
      <c r="G11632" s="83"/>
      <c r="H11632" s="31"/>
      <c r="I11632" s="31"/>
      <c r="J11632" s="83"/>
      <c r="K11632" s="31"/>
      <c r="L11632" s="31"/>
      <c r="M11632" s="168"/>
      <c r="N11632" s="147"/>
      <c r="O11632" s="105"/>
      <c r="P11632" s="42"/>
      <c r="Q11632" s="31"/>
      <c r="R11632" s="83"/>
      <c r="S11632" s="31"/>
      <c r="T11632" s="31"/>
      <c r="U11632" s="168"/>
      <c r="V11632" s="149"/>
      <c r="W11632" s="140" t="str" cm="1">
        <f t="array" ref="W11632">IF(SUM(LEN(B11632:V11632))=0,"",IF(OR(OR(ISBLANK(F11632),SUM(LEN(C11632),LEN(D11632))=0),AND(NOT(E11632="Unknown"),ISBLANK(J11632)),AND(NOT(O11632="Unknown"),ISBLANK(R11632))),"Missing Information", INDEX(Table15[Entire Service Line Classification], MATCH(SUMIFS(Table15[Unique ID],Table15[System-Owned Portion],E11632,Table15[If Material Anything Other than "Lead" in Column E,Was Material Ever Previously Lead?],G11632,Table15[Customer-Owned Portion],O11632),Table15[Unique ID],0),0)))</f>
        <v/>
      </c>
    </row>
    <row r="11633" spans="2:23" x14ac:dyDescent="0.25">
      <c r="B11633" s="145"/>
      <c r="C11633" s="31"/>
      <c r="D11633" s="31"/>
      <c r="E11633" s="43"/>
      <c r="F11633" s="42"/>
      <c r="G11633" s="83"/>
      <c r="H11633" s="31"/>
      <c r="I11633" s="31"/>
      <c r="J11633" s="83"/>
      <c r="K11633" s="31"/>
      <c r="L11633" s="31"/>
      <c r="M11633" s="168"/>
      <c r="N11633" s="147"/>
      <c r="O11633" s="105"/>
      <c r="P11633" s="42"/>
      <c r="Q11633" s="31"/>
      <c r="R11633" s="83"/>
      <c r="S11633" s="31"/>
      <c r="T11633" s="31"/>
      <c r="U11633" s="168"/>
      <c r="V11633" s="149"/>
      <c r="W11633" s="140" t="str" cm="1">
        <f t="array" ref="W11633">IF(SUM(LEN(B11633:V11633))=0,"",IF(OR(OR(ISBLANK(F11633),SUM(LEN(C11633),LEN(D11633))=0),AND(NOT(E11633="Unknown"),ISBLANK(J11633)),AND(NOT(O11633="Unknown"),ISBLANK(R11633))),"Missing Information", INDEX(Table15[Entire Service Line Classification], MATCH(SUMIFS(Table15[Unique ID],Table15[System-Owned Portion],E11633,Table15[If Material Anything Other than "Lead" in Column E,Was Material Ever Previously Lead?],G11633,Table15[Customer-Owned Portion],O11633),Table15[Unique ID],0),0)))</f>
        <v/>
      </c>
    </row>
    <row r="11634" spans="2:23" x14ac:dyDescent="0.25">
      <c r="B11634" s="145"/>
      <c r="C11634" s="31"/>
      <c r="D11634" s="31"/>
      <c r="E11634" s="43"/>
      <c r="F11634" s="42"/>
      <c r="G11634" s="83"/>
      <c r="H11634" s="31"/>
      <c r="I11634" s="31"/>
      <c r="J11634" s="83"/>
      <c r="K11634" s="31"/>
      <c r="L11634" s="31"/>
      <c r="M11634" s="168"/>
      <c r="N11634" s="147"/>
      <c r="O11634" s="105"/>
      <c r="P11634" s="42"/>
      <c r="Q11634" s="31"/>
      <c r="R11634" s="83"/>
      <c r="S11634" s="31"/>
      <c r="T11634" s="31"/>
      <c r="U11634" s="168"/>
      <c r="V11634" s="149"/>
      <c r="W11634" s="140" t="str" cm="1">
        <f t="array" ref="W11634">IF(SUM(LEN(B11634:V11634))=0,"",IF(OR(OR(ISBLANK(F11634),SUM(LEN(C11634),LEN(D11634))=0),AND(NOT(E11634="Unknown"),ISBLANK(J11634)),AND(NOT(O11634="Unknown"),ISBLANK(R11634))),"Missing Information", INDEX(Table15[Entire Service Line Classification], MATCH(SUMIFS(Table15[Unique ID],Table15[System-Owned Portion],E11634,Table15[If Material Anything Other than "Lead" in Column E,Was Material Ever Previously Lead?],G11634,Table15[Customer-Owned Portion],O11634),Table15[Unique ID],0),0)))</f>
        <v/>
      </c>
    </row>
    <row r="11635" spans="2:23" x14ac:dyDescent="0.25">
      <c r="B11635" s="145"/>
      <c r="C11635" s="31"/>
      <c r="D11635" s="31"/>
      <c r="E11635" s="43"/>
      <c r="F11635" s="42"/>
      <c r="G11635" s="83"/>
      <c r="H11635" s="31"/>
      <c r="I11635" s="31"/>
      <c r="J11635" s="83"/>
      <c r="K11635" s="31"/>
      <c r="L11635" s="31"/>
      <c r="M11635" s="168"/>
      <c r="N11635" s="147"/>
      <c r="O11635" s="105"/>
      <c r="P11635" s="42"/>
      <c r="Q11635" s="31"/>
      <c r="R11635" s="83"/>
      <c r="S11635" s="31"/>
      <c r="T11635" s="31"/>
      <c r="U11635" s="168"/>
      <c r="V11635" s="149"/>
      <c r="W11635" s="140" t="str" cm="1">
        <f t="array" ref="W11635">IF(SUM(LEN(B11635:V11635))=0,"",IF(OR(OR(ISBLANK(F11635),SUM(LEN(C11635),LEN(D11635))=0),AND(NOT(E11635="Unknown"),ISBLANK(J11635)),AND(NOT(O11635="Unknown"),ISBLANK(R11635))),"Missing Information", INDEX(Table15[Entire Service Line Classification], MATCH(SUMIFS(Table15[Unique ID],Table15[System-Owned Portion],E11635,Table15[If Material Anything Other than "Lead" in Column E,Was Material Ever Previously Lead?],G11635,Table15[Customer-Owned Portion],O11635),Table15[Unique ID],0),0)))</f>
        <v/>
      </c>
    </row>
    <row r="11636" spans="2:23" x14ac:dyDescent="0.25">
      <c r="B11636" s="145"/>
      <c r="C11636" s="31"/>
      <c r="D11636" s="31"/>
      <c r="E11636" s="43"/>
      <c r="F11636" s="42"/>
      <c r="G11636" s="83"/>
      <c r="H11636" s="31"/>
      <c r="I11636" s="31"/>
      <c r="J11636" s="83"/>
      <c r="K11636" s="31"/>
      <c r="L11636" s="31"/>
      <c r="M11636" s="168"/>
      <c r="N11636" s="147"/>
      <c r="O11636" s="105"/>
      <c r="P11636" s="42"/>
      <c r="Q11636" s="31"/>
      <c r="R11636" s="83"/>
      <c r="S11636" s="31"/>
      <c r="T11636" s="31"/>
      <c r="U11636" s="168"/>
      <c r="V11636" s="149"/>
      <c r="W11636" s="140" t="str" cm="1">
        <f t="array" ref="W11636">IF(SUM(LEN(B11636:V11636))=0,"",IF(OR(OR(ISBLANK(F11636),SUM(LEN(C11636),LEN(D11636))=0),AND(NOT(E11636="Unknown"),ISBLANK(J11636)),AND(NOT(O11636="Unknown"),ISBLANK(R11636))),"Missing Information", INDEX(Table15[Entire Service Line Classification], MATCH(SUMIFS(Table15[Unique ID],Table15[System-Owned Portion],E11636,Table15[If Material Anything Other than "Lead" in Column E,Was Material Ever Previously Lead?],G11636,Table15[Customer-Owned Portion],O11636),Table15[Unique ID],0),0)))</f>
        <v/>
      </c>
    </row>
    <row r="11637" spans="2:23" x14ac:dyDescent="0.25">
      <c r="B11637" s="145"/>
      <c r="C11637" s="31"/>
      <c r="D11637" s="31"/>
      <c r="E11637" s="43"/>
      <c r="F11637" s="42"/>
      <c r="G11637" s="83"/>
      <c r="H11637" s="31"/>
      <c r="I11637" s="31"/>
      <c r="J11637" s="83"/>
      <c r="K11637" s="31"/>
      <c r="L11637" s="31"/>
      <c r="M11637" s="168"/>
      <c r="N11637" s="147"/>
      <c r="O11637" s="105"/>
      <c r="P11637" s="42"/>
      <c r="Q11637" s="31"/>
      <c r="R11637" s="83"/>
      <c r="S11637" s="31"/>
      <c r="T11637" s="31"/>
      <c r="U11637" s="168"/>
      <c r="V11637" s="149"/>
      <c r="W11637" s="140" t="str" cm="1">
        <f t="array" ref="W11637">IF(SUM(LEN(B11637:V11637))=0,"",IF(OR(OR(ISBLANK(F11637),SUM(LEN(C11637),LEN(D11637))=0),AND(NOT(E11637="Unknown"),ISBLANK(J11637)),AND(NOT(O11637="Unknown"),ISBLANK(R11637))),"Missing Information", INDEX(Table15[Entire Service Line Classification], MATCH(SUMIFS(Table15[Unique ID],Table15[System-Owned Portion],E11637,Table15[If Material Anything Other than "Lead" in Column E,Was Material Ever Previously Lead?],G11637,Table15[Customer-Owned Portion],O11637),Table15[Unique ID],0),0)))</f>
        <v/>
      </c>
    </row>
    <row r="11638" spans="2:23" x14ac:dyDescent="0.25">
      <c r="B11638" s="145"/>
      <c r="C11638" s="31"/>
      <c r="D11638" s="31"/>
      <c r="E11638" s="43"/>
      <c r="F11638" s="42"/>
      <c r="G11638" s="83"/>
      <c r="H11638" s="31"/>
      <c r="I11638" s="31"/>
      <c r="J11638" s="83"/>
      <c r="K11638" s="31"/>
      <c r="L11638" s="31"/>
      <c r="M11638" s="168"/>
      <c r="N11638" s="147"/>
      <c r="O11638" s="105"/>
      <c r="P11638" s="42"/>
      <c r="Q11638" s="31"/>
      <c r="R11638" s="83"/>
      <c r="S11638" s="31"/>
      <c r="T11638" s="31"/>
      <c r="U11638" s="168"/>
      <c r="V11638" s="149"/>
      <c r="W11638" s="140" t="str" cm="1">
        <f t="array" ref="W11638">IF(SUM(LEN(B11638:V11638))=0,"",IF(OR(OR(ISBLANK(F11638),SUM(LEN(C11638),LEN(D11638))=0),AND(NOT(E11638="Unknown"),ISBLANK(J11638)),AND(NOT(O11638="Unknown"),ISBLANK(R11638))),"Missing Information", INDEX(Table15[Entire Service Line Classification], MATCH(SUMIFS(Table15[Unique ID],Table15[System-Owned Portion],E11638,Table15[If Material Anything Other than "Lead" in Column E,Was Material Ever Previously Lead?],G11638,Table15[Customer-Owned Portion],O11638),Table15[Unique ID],0),0)))</f>
        <v/>
      </c>
    </row>
    <row r="11639" spans="2:23" x14ac:dyDescent="0.25">
      <c r="B11639" s="145"/>
      <c r="C11639" s="31"/>
      <c r="D11639" s="31"/>
      <c r="E11639" s="43"/>
      <c r="F11639" s="42"/>
      <c r="G11639" s="83"/>
      <c r="H11639" s="31"/>
      <c r="I11639" s="31"/>
      <c r="J11639" s="83"/>
      <c r="K11639" s="31"/>
      <c r="L11639" s="31"/>
      <c r="M11639" s="168"/>
      <c r="N11639" s="147"/>
      <c r="O11639" s="105"/>
      <c r="P11639" s="42"/>
      <c r="Q11639" s="31"/>
      <c r="R11639" s="83"/>
      <c r="S11639" s="31"/>
      <c r="T11639" s="31"/>
      <c r="U11639" s="168"/>
      <c r="V11639" s="149"/>
      <c r="W11639" s="140" t="str" cm="1">
        <f t="array" ref="W11639">IF(SUM(LEN(B11639:V11639))=0,"",IF(OR(OR(ISBLANK(F11639),SUM(LEN(C11639),LEN(D11639))=0),AND(NOT(E11639="Unknown"),ISBLANK(J11639)),AND(NOT(O11639="Unknown"),ISBLANK(R11639))),"Missing Information", INDEX(Table15[Entire Service Line Classification], MATCH(SUMIFS(Table15[Unique ID],Table15[System-Owned Portion],E11639,Table15[If Material Anything Other than "Lead" in Column E,Was Material Ever Previously Lead?],G11639,Table15[Customer-Owned Portion],O11639),Table15[Unique ID],0),0)))</f>
        <v/>
      </c>
    </row>
    <row r="11640" spans="2:23" x14ac:dyDescent="0.25">
      <c r="B11640" s="145"/>
      <c r="C11640" s="31"/>
      <c r="D11640" s="31"/>
      <c r="E11640" s="43"/>
      <c r="F11640" s="42"/>
      <c r="G11640" s="83"/>
      <c r="H11640" s="31"/>
      <c r="I11640" s="31"/>
      <c r="J11640" s="83"/>
      <c r="K11640" s="31"/>
      <c r="L11640" s="31"/>
      <c r="M11640" s="168"/>
      <c r="N11640" s="147"/>
      <c r="O11640" s="105"/>
      <c r="P11640" s="42"/>
      <c r="Q11640" s="31"/>
      <c r="R11640" s="83"/>
      <c r="S11640" s="31"/>
      <c r="T11640" s="31"/>
      <c r="U11640" s="168"/>
      <c r="V11640" s="149"/>
      <c r="W11640" s="140" t="str" cm="1">
        <f t="array" ref="W11640">IF(SUM(LEN(B11640:V11640))=0,"",IF(OR(OR(ISBLANK(F11640),SUM(LEN(C11640),LEN(D11640))=0),AND(NOT(E11640="Unknown"),ISBLANK(J11640)),AND(NOT(O11640="Unknown"),ISBLANK(R11640))),"Missing Information", INDEX(Table15[Entire Service Line Classification], MATCH(SUMIFS(Table15[Unique ID],Table15[System-Owned Portion],E11640,Table15[If Material Anything Other than "Lead" in Column E,Was Material Ever Previously Lead?],G11640,Table15[Customer-Owned Portion],O11640),Table15[Unique ID],0),0)))</f>
        <v/>
      </c>
    </row>
    <row r="11641" spans="2:23" x14ac:dyDescent="0.25">
      <c r="B11641" s="145"/>
      <c r="C11641" s="31"/>
      <c r="D11641" s="31"/>
      <c r="E11641" s="43"/>
      <c r="F11641" s="42"/>
      <c r="G11641" s="83"/>
      <c r="H11641" s="31"/>
      <c r="I11641" s="31"/>
      <c r="J11641" s="83"/>
      <c r="K11641" s="31"/>
      <c r="L11641" s="31"/>
      <c r="M11641" s="168"/>
      <c r="N11641" s="147"/>
      <c r="O11641" s="105"/>
      <c r="P11641" s="42"/>
      <c r="Q11641" s="31"/>
      <c r="R11641" s="83"/>
      <c r="S11641" s="31"/>
      <c r="T11641" s="31"/>
      <c r="U11641" s="168"/>
      <c r="V11641" s="149"/>
      <c r="W11641" s="140" t="str" cm="1">
        <f t="array" ref="W11641">IF(SUM(LEN(B11641:V11641))=0,"",IF(OR(OR(ISBLANK(F11641),SUM(LEN(C11641),LEN(D11641))=0),AND(NOT(E11641="Unknown"),ISBLANK(J11641)),AND(NOT(O11641="Unknown"),ISBLANK(R11641))),"Missing Information", INDEX(Table15[Entire Service Line Classification], MATCH(SUMIFS(Table15[Unique ID],Table15[System-Owned Portion],E11641,Table15[If Material Anything Other than "Lead" in Column E,Was Material Ever Previously Lead?],G11641,Table15[Customer-Owned Portion],O11641),Table15[Unique ID],0),0)))</f>
        <v/>
      </c>
    </row>
    <row r="11642" spans="2:23" x14ac:dyDescent="0.25">
      <c r="B11642" s="145"/>
      <c r="C11642" s="31"/>
      <c r="D11642" s="31"/>
      <c r="E11642" s="43"/>
      <c r="F11642" s="42"/>
      <c r="G11642" s="83"/>
      <c r="H11642" s="31"/>
      <c r="I11642" s="31"/>
      <c r="J11642" s="83"/>
      <c r="K11642" s="31"/>
      <c r="L11642" s="31"/>
      <c r="M11642" s="168"/>
      <c r="N11642" s="147"/>
      <c r="O11642" s="105"/>
      <c r="P11642" s="42"/>
      <c r="Q11642" s="31"/>
      <c r="R11642" s="83"/>
      <c r="S11642" s="31"/>
      <c r="T11642" s="31"/>
      <c r="U11642" s="168"/>
      <c r="V11642" s="149"/>
      <c r="W11642" s="140" t="str" cm="1">
        <f t="array" ref="W11642">IF(SUM(LEN(B11642:V11642))=0,"",IF(OR(OR(ISBLANK(F11642),SUM(LEN(C11642),LEN(D11642))=0),AND(NOT(E11642="Unknown"),ISBLANK(J11642)),AND(NOT(O11642="Unknown"),ISBLANK(R11642))),"Missing Information", INDEX(Table15[Entire Service Line Classification], MATCH(SUMIFS(Table15[Unique ID],Table15[System-Owned Portion],E11642,Table15[If Material Anything Other than "Lead" in Column E,Was Material Ever Previously Lead?],G11642,Table15[Customer-Owned Portion],O11642),Table15[Unique ID],0),0)))</f>
        <v/>
      </c>
    </row>
    <row r="11643" spans="2:23" x14ac:dyDescent="0.25">
      <c r="B11643" s="145"/>
      <c r="C11643" s="31"/>
      <c r="D11643" s="31"/>
      <c r="E11643" s="43"/>
      <c r="F11643" s="42"/>
      <c r="G11643" s="83"/>
      <c r="H11643" s="31"/>
      <c r="I11643" s="31"/>
      <c r="J11643" s="83"/>
      <c r="K11643" s="31"/>
      <c r="L11643" s="31"/>
      <c r="M11643" s="168"/>
      <c r="N11643" s="147"/>
      <c r="O11643" s="105"/>
      <c r="P11643" s="42"/>
      <c r="Q11643" s="31"/>
      <c r="R11643" s="83"/>
      <c r="S11643" s="31"/>
      <c r="T11643" s="31"/>
      <c r="U11643" s="168"/>
      <c r="V11643" s="149"/>
      <c r="W11643" s="140" t="str" cm="1">
        <f t="array" ref="W11643">IF(SUM(LEN(B11643:V11643))=0,"",IF(OR(OR(ISBLANK(F11643),SUM(LEN(C11643),LEN(D11643))=0),AND(NOT(E11643="Unknown"),ISBLANK(J11643)),AND(NOT(O11643="Unknown"),ISBLANK(R11643))),"Missing Information", INDEX(Table15[Entire Service Line Classification], MATCH(SUMIFS(Table15[Unique ID],Table15[System-Owned Portion],E11643,Table15[If Material Anything Other than "Lead" in Column E,Was Material Ever Previously Lead?],G11643,Table15[Customer-Owned Portion],O11643),Table15[Unique ID],0),0)))</f>
        <v/>
      </c>
    </row>
    <row r="11644" spans="2:23" x14ac:dyDescent="0.25">
      <c r="B11644" s="145"/>
      <c r="C11644" s="31"/>
      <c r="D11644" s="31"/>
      <c r="E11644" s="43"/>
      <c r="F11644" s="42"/>
      <c r="G11644" s="83"/>
      <c r="H11644" s="31"/>
      <c r="I11644" s="31"/>
      <c r="J11644" s="83"/>
      <c r="K11644" s="31"/>
      <c r="L11644" s="31"/>
      <c r="M11644" s="168"/>
      <c r="N11644" s="147"/>
      <c r="O11644" s="105"/>
      <c r="P11644" s="42"/>
      <c r="Q11644" s="31"/>
      <c r="R11644" s="83"/>
      <c r="S11644" s="31"/>
      <c r="T11644" s="31"/>
      <c r="U11644" s="168"/>
      <c r="V11644" s="149"/>
      <c r="W11644" s="140" t="str" cm="1">
        <f t="array" ref="W11644">IF(SUM(LEN(B11644:V11644))=0,"",IF(OR(OR(ISBLANK(F11644),SUM(LEN(C11644),LEN(D11644))=0),AND(NOT(E11644="Unknown"),ISBLANK(J11644)),AND(NOT(O11644="Unknown"),ISBLANK(R11644))),"Missing Information", INDEX(Table15[Entire Service Line Classification], MATCH(SUMIFS(Table15[Unique ID],Table15[System-Owned Portion],E11644,Table15[If Material Anything Other than "Lead" in Column E,Was Material Ever Previously Lead?],G11644,Table15[Customer-Owned Portion],O11644),Table15[Unique ID],0),0)))</f>
        <v/>
      </c>
    </row>
    <row r="11645" spans="2:23" x14ac:dyDescent="0.25">
      <c r="B11645" s="145"/>
      <c r="C11645" s="31"/>
      <c r="D11645" s="31"/>
      <c r="E11645" s="43"/>
      <c r="F11645" s="42"/>
      <c r="G11645" s="83"/>
      <c r="H11645" s="31"/>
      <c r="I11645" s="31"/>
      <c r="J11645" s="83"/>
      <c r="K11645" s="31"/>
      <c r="L11645" s="31"/>
      <c r="M11645" s="168"/>
      <c r="N11645" s="147"/>
      <c r="O11645" s="105"/>
      <c r="P11645" s="42"/>
      <c r="Q11645" s="31"/>
      <c r="R11645" s="83"/>
      <c r="S11645" s="31"/>
      <c r="T11645" s="31"/>
      <c r="U11645" s="168"/>
      <c r="V11645" s="149"/>
      <c r="W11645" s="140" t="str" cm="1">
        <f t="array" ref="W11645">IF(SUM(LEN(B11645:V11645))=0,"",IF(OR(OR(ISBLANK(F11645),SUM(LEN(C11645),LEN(D11645))=0),AND(NOT(E11645="Unknown"),ISBLANK(J11645)),AND(NOT(O11645="Unknown"),ISBLANK(R11645))),"Missing Information", INDEX(Table15[Entire Service Line Classification], MATCH(SUMIFS(Table15[Unique ID],Table15[System-Owned Portion],E11645,Table15[If Material Anything Other than "Lead" in Column E,Was Material Ever Previously Lead?],G11645,Table15[Customer-Owned Portion],O11645),Table15[Unique ID],0),0)))</f>
        <v/>
      </c>
    </row>
    <row r="11646" spans="2:23" x14ac:dyDescent="0.25">
      <c r="B11646" s="145"/>
      <c r="C11646" s="31"/>
      <c r="D11646" s="31"/>
      <c r="E11646" s="43"/>
      <c r="F11646" s="42"/>
      <c r="G11646" s="83"/>
      <c r="H11646" s="31"/>
      <c r="I11646" s="31"/>
      <c r="J11646" s="83"/>
      <c r="K11646" s="31"/>
      <c r="L11646" s="31"/>
      <c r="M11646" s="168"/>
      <c r="N11646" s="147"/>
      <c r="O11646" s="105"/>
      <c r="P11646" s="42"/>
      <c r="Q11646" s="31"/>
      <c r="R11646" s="83"/>
      <c r="S11646" s="31"/>
      <c r="T11646" s="31"/>
      <c r="U11646" s="168"/>
      <c r="V11646" s="149"/>
      <c r="W11646" s="140" t="str" cm="1">
        <f t="array" ref="W11646">IF(SUM(LEN(B11646:V11646))=0,"",IF(OR(OR(ISBLANK(F11646),SUM(LEN(C11646),LEN(D11646))=0),AND(NOT(E11646="Unknown"),ISBLANK(J11646)),AND(NOT(O11646="Unknown"),ISBLANK(R11646))),"Missing Information", INDEX(Table15[Entire Service Line Classification], MATCH(SUMIFS(Table15[Unique ID],Table15[System-Owned Portion],E11646,Table15[If Material Anything Other than "Lead" in Column E,Was Material Ever Previously Lead?],G11646,Table15[Customer-Owned Portion],O11646),Table15[Unique ID],0),0)))</f>
        <v/>
      </c>
    </row>
    <row r="11647" spans="2:23" x14ac:dyDescent="0.25">
      <c r="B11647" s="145"/>
      <c r="C11647" s="31"/>
      <c r="D11647" s="31"/>
      <c r="E11647" s="43"/>
      <c r="F11647" s="42"/>
      <c r="G11647" s="83"/>
      <c r="H11647" s="31"/>
      <c r="I11647" s="31"/>
      <c r="J11647" s="83"/>
      <c r="K11647" s="31"/>
      <c r="L11647" s="31"/>
      <c r="M11647" s="168"/>
      <c r="N11647" s="147"/>
      <c r="O11647" s="105"/>
      <c r="P11647" s="42"/>
      <c r="Q11647" s="31"/>
      <c r="R11647" s="83"/>
      <c r="S11647" s="31"/>
      <c r="T11647" s="31"/>
      <c r="U11647" s="168"/>
      <c r="V11647" s="149"/>
      <c r="W11647" s="140" t="str" cm="1">
        <f t="array" ref="W11647">IF(SUM(LEN(B11647:V11647))=0,"",IF(OR(OR(ISBLANK(F11647),SUM(LEN(C11647),LEN(D11647))=0),AND(NOT(E11647="Unknown"),ISBLANK(J11647)),AND(NOT(O11647="Unknown"),ISBLANK(R11647))),"Missing Information", INDEX(Table15[Entire Service Line Classification], MATCH(SUMIFS(Table15[Unique ID],Table15[System-Owned Portion],E11647,Table15[If Material Anything Other than "Lead" in Column E,Was Material Ever Previously Lead?],G11647,Table15[Customer-Owned Portion],O11647),Table15[Unique ID],0),0)))</f>
        <v/>
      </c>
    </row>
    <row r="11648" spans="2:23" x14ac:dyDescent="0.25">
      <c r="B11648" s="145"/>
      <c r="C11648" s="31"/>
      <c r="D11648" s="31"/>
      <c r="E11648" s="43"/>
      <c r="F11648" s="42"/>
      <c r="G11648" s="83"/>
      <c r="H11648" s="31"/>
      <c r="I11648" s="31"/>
      <c r="J11648" s="83"/>
      <c r="K11648" s="31"/>
      <c r="L11648" s="31"/>
      <c r="M11648" s="168"/>
      <c r="N11648" s="147"/>
      <c r="O11648" s="105"/>
      <c r="P11648" s="42"/>
      <c r="Q11648" s="31"/>
      <c r="R11648" s="83"/>
      <c r="S11648" s="31"/>
      <c r="T11648" s="31"/>
      <c r="U11648" s="168"/>
      <c r="V11648" s="149"/>
      <c r="W11648" s="140" t="str" cm="1">
        <f t="array" ref="W11648">IF(SUM(LEN(B11648:V11648))=0,"",IF(OR(OR(ISBLANK(F11648),SUM(LEN(C11648),LEN(D11648))=0),AND(NOT(E11648="Unknown"),ISBLANK(J11648)),AND(NOT(O11648="Unknown"),ISBLANK(R11648))),"Missing Information", INDEX(Table15[Entire Service Line Classification], MATCH(SUMIFS(Table15[Unique ID],Table15[System-Owned Portion],E11648,Table15[If Material Anything Other than "Lead" in Column E,Was Material Ever Previously Lead?],G11648,Table15[Customer-Owned Portion],O11648),Table15[Unique ID],0),0)))</f>
        <v/>
      </c>
    </row>
    <row r="11649" spans="2:23" x14ac:dyDescent="0.25">
      <c r="B11649" s="145"/>
      <c r="C11649" s="31"/>
      <c r="D11649" s="31"/>
      <c r="E11649" s="43"/>
      <c r="F11649" s="42"/>
      <c r="G11649" s="83"/>
      <c r="H11649" s="31"/>
      <c r="I11649" s="31"/>
      <c r="J11649" s="83"/>
      <c r="K11649" s="31"/>
      <c r="L11649" s="31"/>
      <c r="M11649" s="168"/>
      <c r="N11649" s="147"/>
      <c r="O11649" s="105"/>
      <c r="P11649" s="42"/>
      <c r="Q11649" s="31"/>
      <c r="R11649" s="83"/>
      <c r="S11649" s="31"/>
      <c r="T11649" s="31"/>
      <c r="U11649" s="168"/>
      <c r="V11649" s="149"/>
      <c r="W11649" s="140" t="str" cm="1">
        <f t="array" ref="W11649">IF(SUM(LEN(B11649:V11649))=0,"",IF(OR(OR(ISBLANK(F11649),SUM(LEN(C11649),LEN(D11649))=0),AND(NOT(E11649="Unknown"),ISBLANK(J11649)),AND(NOT(O11649="Unknown"),ISBLANK(R11649))),"Missing Information", INDEX(Table15[Entire Service Line Classification], MATCH(SUMIFS(Table15[Unique ID],Table15[System-Owned Portion],E11649,Table15[If Material Anything Other than "Lead" in Column E,Was Material Ever Previously Lead?],G11649,Table15[Customer-Owned Portion],O11649),Table15[Unique ID],0),0)))</f>
        <v/>
      </c>
    </row>
    <row r="11650" spans="2:23" x14ac:dyDescent="0.25">
      <c r="B11650" s="145"/>
      <c r="C11650" s="31"/>
      <c r="D11650" s="31"/>
      <c r="E11650" s="43"/>
      <c r="F11650" s="42"/>
      <c r="G11650" s="83"/>
      <c r="H11650" s="31"/>
      <c r="I11650" s="31"/>
      <c r="J11650" s="83"/>
      <c r="K11650" s="31"/>
      <c r="L11650" s="31"/>
      <c r="M11650" s="168"/>
      <c r="N11650" s="147"/>
      <c r="O11650" s="105"/>
      <c r="P11650" s="42"/>
      <c r="Q11650" s="31"/>
      <c r="R11650" s="83"/>
      <c r="S11650" s="31"/>
      <c r="T11650" s="31"/>
      <c r="U11650" s="168"/>
      <c r="V11650" s="149"/>
      <c r="W11650" s="140" t="str" cm="1">
        <f t="array" ref="W11650">IF(SUM(LEN(B11650:V11650))=0,"",IF(OR(OR(ISBLANK(F11650),SUM(LEN(C11650),LEN(D11650))=0),AND(NOT(E11650="Unknown"),ISBLANK(J11650)),AND(NOT(O11650="Unknown"),ISBLANK(R11650))),"Missing Information", INDEX(Table15[Entire Service Line Classification], MATCH(SUMIFS(Table15[Unique ID],Table15[System-Owned Portion],E11650,Table15[If Material Anything Other than "Lead" in Column E,Was Material Ever Previously Lead?],G11650,Table15[Customer-Owned Portion],O11650),Table15[Unique ID],0),0)))</f>
        <v/>
      </c>
    </row>
    <row r="11651" spans="2:23" x14ac:dyDescent="0.25">
      <c r="B11651" s="145"/>
      <c r="C11651" s="31"/>
      <c r="D11651" s="31"/>
      <c r="E11651" s="43"/>
      <c r="F11651" s="42"/>
      <c r="G11651" s="83"/>
      <c r="H11651" s="31"/>
      <c r="I11651" s="31"/>
      <c r="J11651" s="83"/>
      <c r="K11651" s="31"/>
      <c r="L11651" s="31"/>
      <c r="M11651" s="168"/>
      <c r="N11651" s="147"/>
      <c r="O11651" s="105"/>
      <c r="P11651" s="42"/>
      <c r="Q11651" s="31"/>
      <c r="R11651" s="83"/>
      <c r="S11651" s="31"/>
      <c r="T11651" s="31"/>
      <c r="U11651" s="168"/>
      <c r="V11651" s="149"/>
      <c r="W11651" s="140" t="str" cm="1">
        <f t="array" ref="W11651">IF(SUM(LEN(B11651:V11651))=0,"",IF(OR(OR(ISBLANK(F11651),SUM(LEN(C11651),LEN(D11651))=0),AND(NOT(E11651="Unknown"),ISBLANK(J11651)),AND(NOT(O11651="Unknown"),ISBLANK(R11651))),"Missing Information", INDEX(Table15[Entire Service Line Classification], MATCH(SUMIFS(Table15[Unique ID],Table15[System-Owned Portion],E11651,Table15[If Material Anything Other than "Lead" in Column E,Was Material Ever Previously Lead?],G11651,Table15[Customer-Owned Portion],O11651),Table15[Unique ID],0),0)))</f>
        <v/>
      </c>
    </row>
    <row r="11652" spans="2:23" x14ac:dyDescent="0.25">
      <c r="B11652" s="145"/>
      <c r="C11652" s="31"/>
      <c r="D11652" s="31"/>
      <c r="E11652" s="43"/>
      <c r="F11652" s="42"/>
      <c r="G11652" s="83"/>
      <c r="H11652" s="31"/>
      <c r="I11652" s="31"/>
      <c r="J11652" s="83"/>
      <c r="K11652" s="31"/>
      <c r="L11652" s="31"/>
      <c r="M11652" s="168"/>
      <c r="N11652" s="147"/>
      <c r="O11652" s="105"/>
      <c r="P11652" s="42"/>
      <c r="Q11652" s="31"/>
      <c r="R11652" s="83"/>
      <c r="S11652" s="31"/>
      <c r="T11652" s="31"/>
      <c r="U11652" s="168"/>
      <c r="V11652" s="149"/>
      <c r="W11652" s="140" t="str" cm="1">
        <f t="array" ref="W11652">IF(SUM(LEN(B11652:V11652))=0,"",IF(OR(OR(ISBLANK(F11652),SUM(LEN(C11652),LEN(D11652))=0),AND(NOT(E11652="Unknown"),ISBLANK(J11652)),AND(NOT(O11652="Unknown"),ISBLANK(R11652))),"Missing Information", INDEX(Table15[Entire Service Line Classification], MATCH(SUMIFS(Table15[Unique ID],Table15[System-Owned Portion],E11652,Table15[If Material Anything Other than "Lead" in Column E,Was Material Ever Previously Lead?],G11652,Table15[Customer-Owned Portion],O11652),Table15[Unique ID],0),0)))</f>
        <v/>
      </c>
    </row>
    <row r="11653" spans="2:23" x14ac:dyDescent="0.25">
      <c r="B11653" s="145"/>
      <c r="C11653" s="31"/>
      <c r="D11653" s="31"/>
      <c r="E11653" s="43"/>
      <c r="F11653" s="42"/>
      <c r="G11653" s="83"/>
      <c r="H11653" s="31"/>
      <c r="I11653" s="31"/>
      <c r="J11653" s="83"/>
      <c r="K11653" s="31"/>
      <c r="L11653" s="31"/>
      <c r="M11653" s="168"/>
      <c r="N11653" s="147"/>
      <c r="O11653" s="105"/>
      <c r="P11653" s="42"/>
      <c r="Q11653" s="31"/>
      <c r="R11653" s="83"/>
      <c r="S11653" s="31"/>
      <c r="T11653" s="31"/>
      <c r="U11653" s="168"/>
      <c r="V11653" s="149"/>
      <c r="W11653" s="140" t="str" cm="1">
        <f t="array" ref="W11653">IF(SUM(LEN(B11653:V11653))=0,"",IF(OR(OR(ISBLANK(F11653),SUM(LEN(C11653),LEN(D11653))=0),AND(NOT(E11653="Unknown"),ISBLANK(J11653)),AND(NOT(O11653="Unknown"),ISBLANK(R11653))),"Missing Information", INDEX(Table15[Entire Service Line Classification], MATCH(SUMIFS(Table15[Unique ID],Table15[System-Owned Portion],E11653,Table15[If Material Anything Other than "Lead" in Column E,Was Material Ever Previously Lead?],G11653,Table15[Customer-Owned Portion],O11653),Table15[Unique ID],0),0)))</f>
        <v/>
      </c>
    </row>
    <row r="11654" spans="2:23" x14ac:dyDescent="0.25">
      <c r="B11654" s="145"/>
      <c r="C11654" s="31"/>
      <c r="D11654" s="31"/>
      <c r="E11654" s="43"/>
      <c r="F11654" s="42"/>
      <c r="G11654" s="83"/>
      <c r="H11654" s="31"/>
      <c r="I11654" s="31"/>
      <c r="J11654" s="83"/>
      <c r="K11654" s="31"/>
      <c r="L11654" s="31"/>
      <c r="M11654" s="168"/>
      <c r="N11654" s="147"/>
      <c r="O11654" s="105"/>
      <c r="P11654" s="42"/>
      <c r="Q11654" s="31"/>
      <c r="R11654" s="83"/>
      <c r="S11654" s="31"/>
      <c r="T11654" s="31"/>
      <c r="U11654" s="168"/>
      <c r="V11654" s="149"/>
      <c r="W11654" s="140" t="str" cm="1">
        <f t="array" ref="W11654">IF(SUM(LEN(B11654:V11654))=0,"",IF(OR(OR(ISBLANK(F11654),SUM(LEN(C11654),LEN(D11654))=0),AND(NOT(E11654="Unknown"),ISBLANK(J11654)),AND(NOT(O11654="Unknown"),ISBLANK(R11654))),"Missing Information", INDEX(Table15[Entire Service Line Classification], MATCH(SUMIFS(Table15[Unique ID],Table15[System-Owned Portion],E11654,Table15[If Material Anything Other than "Lead" in Column E,Was Material Ever Previously Lead?],G11654,Table15[Customer-Owned Portion],O11654),Table15[Unique ID],0),0)))</f>
        <v/>
      </c>
    </row>
    <row r="11655" spans="2:23" x14ac:dyDescent="0.25">
      <c r="B11655" s="145"/>
      <c r="C11655" s="31"/>
      <c r="D11655" s="31"/>
      <c r="E11655" s="43"/>
      <c r="F11655" s="42"/>
      <c r="G11655" s="83"/>
      <c r="H11655" s="31"/>
      <c r="I11655" s="31"/>
      <c r="J11655" s="83"/>
      <c r="K11655" s="31"/>
      <c r="L11655" s="31"/>
      <c r="M11655" s="168"/>
      <c r="N11655" s="147"/>
      <c r="O11655" s="105"/>
      <c r="P11655" s="42"/>
      <c r="Q11655" s="31"/>
      <c r="R11655" s="83"/>
      <c r="S11655" s="31"/>
      <c r="T11655" s="31"/>
      <c r="U11655" s="168"/>
      <c r="V11655" s="149"/>
      <c r="W11655" s="140" t="str" cm="1">
        <f t="array" ref="W11655">IF(SUM(LEN(B11655:V11655))=0,"",IF(OR(OR(ISBLANK(F11655),SUM(LEN(C11655),LEN(D11655))=0),AND(NOT(E11655="Unknown"),ISBLANK(J11655)),AND(NOT(O11655="Unknown"),ISBLANK(R11655))),"Missing Information", INDEX(Table15[Entire Service Line Classification], MATCH(SUMIFS(Table15[Unique ID],Table15[System-Owned Portion],E11655,Table15[If Material Anything Other than "Lead" in Column E,Was Material Ever Previously Lead?],G11655,Table15[Customer-Owned Portion],O11655),Table15[Unique ID],0),0)))</f>
        <v/>
      </c>
    </row>
    <row r="11656" spans="2:23" x14ac:dyDescent="0.25">
      <c r="B11656" s="145"/>
      <c r="C11656" s="31"/>
      <c r="D11656" s="31"/>
      <c r="E11656" s="43"/>
      <c r="F11656" s="42"/>
      <c r="G11656" s="83"/>
      <c r="H11656" s="31"/>
      <c r="I11656" s="31"/>
      <c r="J11656" s="83"/>
      <c r="K11656" s="31"/>
      <c r="L11656" s="31"/>
      <c r="M11656" s="168"/>
      <c r="N11656" s="147"/>
      <c r="O11656" s="105"/>
      <c r="P11656" s="42"/>
      <c r="Q11656" s="31"/>
      <c r="R11656" s="83"/>
      <c r="S11656" s="31"/>
      <c r="T11656" s="31"/>
      <c r="U11656" s="168"/>
      <c r="V11656" s="149"/>
      <c r="W11656" s="140" t="str" cm="1">
        <f t="array" ref="W11656">IF(SUM(LEN(B11656:V11656))=0,"",IF(OR(OR(ISBLANK(F11656),SUM(LEN(C11656),LEN(D11656))=0),AND(NOT(E11656="Unknown"),ISBLANK(J11656)),AND(NOT(O11656="Unknown"),ISBLANK(R11656))),"Missing Information", INDEX(Table15[Entire Service Line Classification], MATCH(SUMIFS(Table15[Unique ID],Table15[System-Owned Portion],E11656,Table15[If Material Anything Other than "Lead" in Column E,Was Material Ever Previously Lead?],G11656,Table15[Customer-Owned Portion],O11656),Table15[Unique ID],0),0)))</f>
        <v/>
      </c>
    </row>
    <row r="11657" spans="2:23" x14ac:dyDescent="0.25">
      <c r="B11657" s="145"/>
      <c r="C11657" s="31"/>
      <c r="D11657" s="31"/>
      <c r="E11657" s="43"/>
      <c r="F11657" s="42"/>
      <c r="G11657" s="83"/>
      <c r="H11657" s="31"/>
      <c r="I11657" s="31"/>
      <c r="J11657" s="83"/>
      <c r="K11657" s="31"/>
      <c r="L11657" s="31"/>
      <c r="M11657" s="168"/>
      <c r="N11657" s="147"/>
      <c r="O11657" s="105"/>
      <c r="P11657" s="42"/>
      <c r="Q11657" s="31"/>
      <c r="R11657" s="83"/>
      <c r="S11657" s="31"/>
      <c r="T11657" s="31"/>
      <c r="U11657" s="168"/>
      <c r="V11657" s="149"/>
      <c r="W11657" s="140" t="str" cm="1">
        <f t="array" ref="W11657">IF(SUM(LEN(B11657:V11657))=0,"",IF(OR(OR(ISBLANK(F11657),SUM(LEN(C11657),LEN(D11657))=0),AND(NOT(E11657="Unknown"),ISBLANK(J11657)),AND(NOT(O11657="Unknown"),ISBLANK(R11657))),"Missing Information", INDEX(Table15[Entire Service Line Classification], MATCH(SUMIFS(Table15[Unique ID],Table15[System-Owned Portion],E11657,Table15[If Material Anything Other than "Lead" in Column E,Was Material Ever Previously Lead?],G11657,Table15[Customer-Owned Portion],O11657),Table15[Unique ID],0),0)))</f>
        <v/>
      </c>
    </row>
    <row r="11658" spans="2:23" x14ac:dyDescent="0.25">
      <c r="B11658" s="145"/>
      <c r="C11658" s="31"/>
      <c r="D11658" s="31"/>
      <c r="E11658" s="43"/>
      <c r="F11658" s="42"/>
      <c r="G11658" s="83"/>
      <c r="H11658" s="31"/>
      <c r="I11658" s="31"/>
      <c r="J11658" s="83"/>
      <c r="K11658" s="31"/>
      <c r="L11658" s="31"/>
      <c r="M11658" s="168"/>
      <c r="N11658" s="147"/>
      <c r="O11658" s="105"/>
      <c r="P11658" s="42"/>
      <c r="Q11658" s="31"/>
      <c r="R11658" s="83"/>
      <c r="S11658" s="31"/>
      <c r="T11658" s="31"/>
      <c r="U11658" s="168"/>
      <c r="V11658" s="149"/>
      <c r="W11658" s="140" t="str" cm="1">
        <f t="array" ref="W11658">IF(SUM(LEN(B11658:V11658))=0,"",IF(OR(OR(ISBLANK(F11658),SUM(LEN(C11658),LEN(D11658))=0),AND(NOT(E11658="Unknown"),ISBLANK(J11658)),AND(NOT(O11658="Unknown"),ISBLANK(R11658))),"Missing Information", INDEX(Table15[Entire Service Line Classification], MATCH(SUMIFS(Table15[Unique ID],Table15[System-Owned Portion],E11658,Table15[If Material Anything Other than "Lead" in Column E,Was Material Ever Previously Lead?],G11658,Table15[Customer-Owned Portion],O11658),Table15[Unique ID],0),0)))</f>
        <v/>
      </c>
    </row>
    <row r="11659" spans="2:23" x14ac:dyDescent="0.25">
      <c r="B11659" s="145"/>
      <c r="C11659" s="31"/>
      <c r="D11659" s="31"/>
      <c r="E11659" s="43"/>
      <c r="F11659" s="42"/>
      <c r="G11659" s="83"/>
      <c r="H11659" s="31"/>
      <c r="I11659" s="31"/>
      <c r="J11659" s="83"/>
      <c r="K11659" s="31"/>
      <c r="L11659" s="31"/>
      <c r="M11659" s="168"/>
      <c r="N11659" s="147"/>
      <c r="O11659" s="105"/>
      <c r="P11659" s="42"/>
      <c r="Q11659" s="31"/>
      <c r="R11659" s="83"/>
      <c r="S11659" s="31"/>
      <c r="T11659" s="31"/>
      <c r="U11659" s="168"/>
      <c r="V11659" s="149"/>
      <c r="W11659" s="140" t="str" cm="1">
        <f t="array" ref="W11659">IF(SUM(LEN(B11659:V11659))=0,"",IF(OR(OR(ISBLANK(F11659),SUM(LEN(C11659),LEN(D11659))=0),AND(NOT(E11659="Unknown"),ISBLANK(J11659)),AND(NOT(O11659="Unknown"),ISBLANK(R11659))),"Missing Information", INDEX(Table15[Entire Service Line Classification], MATCH(SUMIFS(Table15[Unique ID],Table15[System-Owned Portion],E11659,Table15[If Material Anything Other than "Lead" in Column E,Was Material Ever Previously Lead?],G11659,Table15[Customer-Owned Portion],O11659),Table15[Unique ID],0),0)))</f>
        <v/>
      </c>
    </row>
    <row r="11660" spans="2:23" x14ac:dyDescent="0.25">
      <c r="B11660" s="145"/>
      <c r="C11660" s="31"/>
      <c r="D11660" s="31"/>
      <c r="E11660" s="43"/>
      <c r="F11660" s="42"/>
      <c r="G11660" s="83"/>
      <c r="H11660" s="31"/>
      <c r="I11660" s="31"/>
      <c r="J11660" s="83"/>
      <c r="K11660" s="31"/>
      <c r="L11660" s="31"/>
      <c r="M11660" s="168"/>
      <c r="N11660" s="147"/>
      <c r="O11660" s="105"/>
      <c r="P11660" s="42"/>
      <c r="Q11660" s="31"/>
      <c r="R11660" s="83"/>
      <c r="S11660" s="31"/>
      <c r="T11660" s="31"/>
      <c r="U11660" s="168"/>
      <c r="V11660" s="149"/>
      <c r="W11660" s="140" t="str" cm="1">
        <f t="array" ref="W11660">IF(SUM(LEN(B11660:V11660))=0,"",IF(OR(OR(ISBLANK(F11660),SUM(LEN(C11660),LEN(D11660))=0),AND(NOT(E11660="Unknown"),ISBLANK(J11660)),AND(NOT(O11660="Unknown"),ISBLANK(R11660))),"Missing Information", INDEX(Table15[Entire Service Line Classification], MATCH(SUMIFS(Table15[Unique ID],Table15[System-Owned Portion],E11660,Table15[If Material Anything Other than "Lead" in Column E,Was Material Ever Previously Lead?],G11660,Table15[Customer-Owned Portion],O11660),Table15[Unique ID],0),0)))</f>
        <v/>
      </c>
    </row>
    <row r="11661" spans="2:23" x14ac:dyDescent="0.25">
      <c r="B11661" s="145"/>
      <c r="C11661" s="31"/>
      <c r="D11661" s="31"/>
      <c r="E11661" s="43"/>
      <c r="F11661" s="42"/>
      <c r="G11661" s="83"/>
      <c r="H11661" s="31"/>
      <c r="I11661" s="31"/>
      <c r="J11661" s="83"/>
      <c r="K11661" s="31"/>
      <c r="L11661" s="31"/>
      <c r="M11661" s="168"/>
      <c r="N11661" s="147"/>
      <c r="O11661" s="105"/>
      <c r="P11661" s="42"/>
      <c r="Q11661" s="31"/>
      <c r="R11661" s="83"/>
      <c r="S11661" s="31"/>
      <c r="T11661" s="31"/>
      <c r="U11661" s="168"/>
      <c r="V11661" s="149"/>
      <c r="W11661" s="140" t="str" cm="1">
        <f t="array" ref="W11661">IF(SUM(LEN(B11661:V11661))=0,"",IF(OR(OR(ISBLANK(F11661),SUM(LEN(C11661),LEN(D11661))=0),AND(NOT(E11661="Unknown"),ISBLANK(J11661)),AND(NOT(O11661="Unknown"),ISBLANK(R11661))),"Missing Information", INDEX(Table15[Entire Service Line Classification], MATCH(SUMIFS(Table15[Unique ID],Table15[System-Owned Portion],E11661,Table15[If Material Anything Other than "Lead" in Column E,Was Material Ever Previously Lead?],G11661,Table15[Customer-Owned Portion],O11661),Table15[Unique ID],0),0)))</f>
        <v/>
      </c>
    </row>
    <row r="11662" spans="2:23" x14ac:dyDescent="0.25">
      <c r="B11662" s="145"/>
      <c r="C11662" s="31"/>
      <c r="D11662" s="31"/>
      <c r="E11662" s="43"/>
      <c r="F11662" s="42"/>
      <c r="G11662" s="83"/>
      <c r="H11662" s="31"/>
      <c r="I11662" s="31"/>
      <c r="J11662" s="83"/>
      <c r="K11662" s="31"/>
      <c r="L11662" s="31"/>
      <c r="M11662" s="168"/>
      <c r="N11662" s="147"/>
      <c r="O11662" s="105"/>
      <c r="P11662" s="42"/>
      <c r="Q11662" s="31"/>
      <c r="R11662" s="83"/>
      <c r="S11662" s="31"/>
      <c r="T11662" s="31"/>
      <c r="U11662" s="168"/>
      <c r="V11662" s="149"/>
      <c r="W11662" s="140" t="str" cm="1">
        <f t="array" ref="W11662">IF(SUM(LEN(B11662:V11662))=0,"",IF(OR(OR(ISBLANK(F11662),SUM(LEN(C11662),LEN(D11662))=0),AND(NOT(E11662="Unknown"),ISBLANK(J11662)),AND(NOT(O11662="Unknown"),ISBLANK(R11662))),"Missing Information", INDEX(Table15[Entire Service Line Classification], MATCH(SUMIFS(Table15[Unique ID],Table15[System-Owned Portion],E11662,Table15[If Material Anything Other than "Lead" in Column E,Was Material Ever Previously Lead?],G11662,Table15[Customer-Owned Portion],O11662),Table15[Unique ID],0),0)))</f>
        <v/>
      </c>
    </row>
    <row r="11663" spans="2:23" x14ac:dyDescent="0.25">
      <c r="B11663" s="145"/>
      <c r="C11663" s="31"/>
      <c r="D11663" s="31"/>
      <c r="E11663" s="43"/>
      <c r="F11663" s="42"/>
      <c r="G11663" s="83"/>
      <c r="H11663" s="31"/>
      <c r="I11663" s="31"/>
      <c r="J11663" s="83"/>
      <c r="K11663" s="31"/>
      <c r="L11663" s="31"/>
      <c r="M11663" s="168"/>
      <c r="N11663" s="147"/>
      <c r="O11663" s="105"/>
      <c r="P11663" s="42"/>
      <c r="Q11663" s="31"/>
      <c r="R11663" s="83"/>
      <c r="S11663" s="31"/>
      <c r="T11663" s="31"/>
      <c r="U11663" s="168"/>
      <c r="V11663" s="149"/>
      <c r="W11663" s="140" t="str" cm="1">
        <f t="array" ref="W11663">IF(SUM(LEN(B11663:V11663))=0,"",IF(OR(OR(ISBLANK(F11663),SUM(LEN(C11663),LEN(D11663))=0),AND(NOT(E11663="Unknown"),ISBLANK(J11663)),AND(NOT(O11663="Unknown"),ISBLANK(R11663))),"Missing Information", INDEX(Table15[Entire Service Line Classification], MATCH(SUMIFS(Table15[Unique ID],Table15[System-Owned Portion],E11663,Table15[If Material Anything Other than "Lead" in Column E,Was Material Ever Previously Lead?],G11663,Table15[Customer-Owned Portion],O11663),Table15[Unique ID],0),0)))</f>
        <v/>
      </c>
    </row>
    <row r="11664" spans="2:23" x14ac:dyDescent="0.25">
      <c r="B11664" s="145"/>
      <c r="C11664" s="31"/>
      <c r="D11664" s="31"/>
      <c r="E11664" s="43"/>
      <c r="F11664" s="42"/>
      <c r="G11664" s="83"/>
      <c r="H11664" s="31"/>
      <c r="I11664" s="31"/>
      <c r="J11664" s="83"/>
      <c r="K11664" s="31"/>
      <c r="L11664" s="31"/>
      <c r="M11664" s="168"/>
      <c r="N11664" s="147"/>
      <c r="O11664" s="105"/>
      <c r="P11664" s="42"/>
      <c r="Q11664" s="31"/>
      <c r="R11664" s="83"/>
      <c r="S11664" s="31"/>
      <c r="T11664" s="31"/>
      <c r="U11664" s="168"/>
      <c r="V11664" s="149"/>
      <c r="W11664" s="140" t="str" cm="1">
        <f t="array" ref="W11664">IF(SUM(LEN(B11664:V11664))=0,"",IF(OR(OR(ISBLANK(F11664),SUM(LEN(C11664),LEN(D11664))=0),AND(NOT(E11664="Unknown"),ISBLANK(J11664)),AND(NOT(O11664="Unknown"),ISBLANK(R11664))),"Missing Information", INDEX(Table15[Entire Service Line Classification], MATCH(SUMIFS(Table15[Unique ID],Table15[System-Owned Portion],E11664,Table15[If Material Anything Other than "Lead" in Column E,Was Material Ever Previously Lead?],G11664,Table15[Customer-Owned Portion],O11664),Table15[Unique ID],0),0)))</f>
        <v/>
      </c>
    </row>
    <row r="11665" spans="2:23" x14ac:dyDescent="0.25">
      <c r="B11665" s="145"/>
      <c r="C11665" s="31"/>
      <c r="D11665" s="31"/>
      <c r="E11665" s="43"/>
      <c r="F11665" s="42"/>
      <c r="G11665" s="83"/>
      <c r="H11665" s="31"/>
      <c r="I11665" s="31"/>
      <c r="J11665" s="83"/>
      <c r="K11665" s="31"/>
      <c r="L11665" s="31"/>
      <c r="M11665" s="168"/>
      <c r="N11665" s="147"/>
      <c r="O11665" s="105"/>
      <c r="P11665" s="42"/>
      <c r="Q11665" s="31"/>
      <c r="R11665" s="83"/>
      <c r="S11665" s="31"/>
      <c r="T11665" s="31"/>
      <c r="U11665" s="168"/>
      <c r="V11665" s="149"/>
      <c r="W11665" s="140" t="str" cm="1">
        <f t="array" ref="W11665">IF(SUM(LEN(B11665:V11665))=0,"",IF(OR(OR(ISBLANK(F11665),SUM(LEN(C11665),LEN(D11665))=0),AND(NOT(E11665="Unknown"),ISBLANK(J11665)),AND(NOT(O11665="Unknown"),ISBLANK(R11665))),"Missing Information", INDEX(Table15[Entire Service Line Classification], MATCH(SUMIFS(Table15[Unique ID],Table15[System-Owned Portion],E11665,Table15[If Material Anything Other than "Lead" in Column E,Was Material Ever Previously Lead?],G11665,Table15[Customer-Owned Portion],O11665),Table15[Unique ID],0),0)))</f>
        <v/>
      </c>
    </row>
    <row r="11666" spans="2:23" x14ac:dyDescent="0.25">
      <c r="B11666" s="145"/>
      <c r="C11666" s="31"/>
      <c r="D11666" s="31"/>
      <c r="E11666" s="43"/>
      <c r="F11666" s="42"/>
      <c r="G11666" s="83"/>
      <c r="H11666" s="31"/>
      <c r="I11666" s="31"/>
      <c r="J11666" s="83"/>
      <c r="K11666" s="31"/>
      <c r="L11666" s="31"/>
      <c r="M11666" s="168"/>
      <c r="N11666" s="147"/>
      <c r="O11666" s="105"/>
      <c r="P11666" s="42"/>
      <c r="Q11666" s="31"/>
      <c r="R11666" s="83"/>
      <c r="S11666" s="31"/>
      <c r="T11666" s="31"/>
      <c r="U11666" s="168"/>
      <c r="V11666" s="149"/>
      <c r="W11666" s="140" t="str" cm="1">
        <f t="array" ref="W11666">IF(SUM(LEN(B11666:V11666))=0,"",IF(OR(OR(ISBLANK(F11666),SUM(LEN(C11666),LEN(D11666))=0),AND(NOT(E11666="Unknown"),ISBLANK(J11666)),AND(NOT(O11666="Unknown"),ISBLANK(R11666))),"Missing Information", INDEX(Table15[Entire Service Line Classification], MATCH(SUMIFS(Table15[Unique ID],Table15[System-Owned Portion],E11666,Table15[If Material Anything Other than "Lead" in Column E,Was Material Ever Previously Lead?],G11666,Table15[Customer-Owned Portion],O11666),Table15[Unique ID],0),0)))</f>
        <v/>
      </c>
    </row>
    <row r="11667" spans="2:23" x14ac:dyDescent="0.25">
      <c r="B11667" s="145"/>
      <c r="C11667" s="31"/>
      <c r="D11667" s="31"/>
      <c r="E11667" s="43"/>
      <c r="F11667" s="42"/>
      <c r="G11667" s="83"/>
      <c r="H11667" s="31"/>
      <c r="I11667" s="31"/>
      <c r="J11667" s="83"/>
      <c r="K11667" s="31"/>
      <c r="L11667" s="31"/>
      <c r="M11667" s="168"/>
      <c r="N11667" s="147"/>
      <c r="O11667" s="105"/>
      <c r="P11667" s="42"/>
      <c r="Q11667" s="31"/>
      <c r="R11667" s="83"/>
      <c r="S11667" s="31"/>
      <c r="T11667" s="31"/>
      <c r="U11667" s="168"/>
      <c r="V11667" s="149"/>
      <c r="W11667" s="140" t="str" cm="1">
        <f t="array" ref="W11667">IF(SUM(LEN(B11667:V11667))=0,"",IF(OR(OR(ISBLANK(F11667),SUM(LEN(C11667),LEN(D11667))=0),AND(NOT(E11667="Unknown"),ISBLANK(J11667)),AND(NOT(O11667="Unknown"),ISBLANK(R11667))),"Missing Information", INDEX(Table15[Entire Service Line Classification], MATCH(SUMIFS(Table15[Unique ID],Table15[System-Owned Portion],E11667,Table15[If Material Anything Other than "Lead" in Column E,Was Material Ever Previously Lead?],G11667,Table15[Customer-Owned Portion],O11667),Table15[Unique ID],0),0)))</f>
        <v/>
      </c>
    </row>
    <row r="11668" spans="2:23" x14ac:dyDescent="0.25">
      <c r="B11668" s="145"/>
      <c r="C11668" s="31"/>
      <c r="D11668" s="31"/>
      <c r="E11668" s="43"/>
      <c r="F11668" s="42"/>
      <c r="G11668" s="83"/>
      <c r="H11668" s="31"/>
      <c r="I11668" s="31"/>
      <c r="J11668" s="83"/>
      <c r="K11668" s="31"/>
      <c r="L11668" s="31"/>
      <c r="M11668" s="168"/>
      <c r="N11668" s="147"/>
      <c r="O11668" s="105"/>
      <c r="P11668" s="42"/>
      <c r="Q11668" s="31"/>
      <c r="R11668" s="83"/>
      <c r="S11668" s="31"/>
      <c r="T11668" s="31"/>
      <c r="U11668" s="168"/>
      <c r="V11668" s="149"/>
      <c r="W11668" s="140" t="str" cm="1">
        <f t="array" ref="W11668">IF(SUM(LEN(B11668:V11668))=0,"",IF(OR(OR(ISBLANK(F11668),SUM(LEN(C11668),LEN(D11668))=0),AND(NOT(E11668="Unknown"),ISBLANK(J11668)),AND(NOT(O11668="Unknown"),ISBLANK(R11668))),"Missing Information", INDEX(Table15[Entire Service Line Classification], MATCH(SUMIFS(Table15[Unique ID],Table15[System-Owned Portion],E11668,Table15[If Material Anything Other than "Lead" in Column E,Was Material Ever Previously Lead?],G11668,Table15[Customer-Owned Portion],O11668),Table15[Unique ID],0),0)))</f>
        <v/>
      </c>
    </row>
    <row r="11669" spans="2:23" x14ac:dyDescent="0.25">
      <c r="B11669" s="145"/>
      <c r="C11669" s="31"/>
      <c r="D11669" s="31"/>
      <c r="E11669" s="43"/>
      <c r="F11669" s="42"/>
      <c r="G11669" s="83"/>
      <c r="H11669" s="31"/>
      <c r="I11669" s="31"/>
      <c r="J11669" s="83"/>
      <c r="K11669" s="31"/>
      <c r="L11669" s="31"/>
      <c r="M11669" s="168"/>
      <c r="N11669" s="147"/>
      <c r="O11669" s="105"/>
      <c r="P11669" s="42"/>
      <c r="Q11669" s="31"/>
      <c r="R11669" s="83"/>
      <c r="S11669" s="31"/>
      <c r="T11669" s="31"/>
      <c r="U11669" s="168"/>
      <c r="V11669" s="149"/>
      <c r="W11669" s="140" t="str" cm="1">
        <f t="array" ref="W11669">IF(SUM(LEN(B11669:V11669))=0,"",IF(OR(OR(ISBLANK(F11669),SUM(LEN(C11669),LEN(D11669))=0),AND(NOT(E11669="Unknown"),ISBLANK(J11669)),AND(NOT(O11669="Unknown"),ISBLANK(R11669))),"Missing Information", INDEX(Table15[Entire Service Line Classification], MATCH(SUMIFS(Table15[Unique ID],Table15[System-Owned Portion],E11669,Table15[If Material Anything Other than "Lead" in Column E,Was Material Ever Previously Lead?],G11669,Table15[Customer-Owned Portion],O11669),Table15[Unique ID],0),0)))</f>
        <v/>
      </c>
    </row>
    <row r="11670" spans="2:23" x14ac:dyDescent="0.25">
      <c r="B11670" s="145"/>
      <c r="C11670" s="31"/>
      <c r="D11670" s="31"/>
      <c r="E11670" s="43"/>
      <c r="F11670" s="42"/>
      <c r="G11670" s="83"/>
      <c r="H11670" s="31"/>
      <c r="I11670" s="31"/>
      <c r="J11670" s="83"/>
      <c r="K11670" s="31"/>
      <c r="L11670" s="31"/>
      <c r="M11670" s="168"/>
      <c r="N11670" s="147"/>
      <c r="O11670" s="105"/>
      <c r="P11670" s="42"/>
      <c r="Q11670" s="31"/>
      <c r="R11670" s="83"/>
      <c r="S11670" s="31"/>
      <c r="T11670" s="31"/>
      <c r="U11670" s="168"/>
      <c r="V11670" s="149"/>
      <c r="W11670" s="140" t="str" cm="1">
        <f t="array" ref="W11670">IF(SUM(LEN(B11670:V11670))=0,"",IF(OR(OR(ISBLANK(F11670),SUM(LEN(C11670),LEN(D11670))=0),AND(NOT(E11670="Unknown"),ISBLANK(J11670)),AND(NOT(O11670="Unknown"),ISBLANK(R11670))),"Missing Information", INDEX(Table15[Entire Service Line Classification], MATCH(SUMIFS(Table15[Unique ID],Table15[System-Owned Portion],E11670,Table15[If Material Anything Other than "Lead" in Column E,Was Material Ever Previously Lead?],G11670,Table15[Customer-Owned Portion],O11670),Table15[Unique ID],0),0)))</f>
        <v/>
      </c>
    </row>
    <row r="11671" spans="2:23" x14ac:dyDescent="0.25">
      <c r="B11671" s="145"/>
      <c r="C11671" s="31"/>
      <c r="D11671" s="31"/>
      <c r="E11671" s="43"/>
      <c r="F11671" s="42"/>
      <c r="G11671" s="83"/>
      <c r="H11671" s="31"/>
      <c r="I11671" s="31"/>
      <c r="J11671" s="83"/>
      <c r="K11671" s="31"/>
      <c r="L11671" s="31"/>
      <c r="M11671" s="168"/>
      <c r="N11671" s="147"/>
      <c r="O11671" s="105"/>
      <c r="P11671" s="42"/>
      <c r="Q11671" s="31"/>
      <c r="R11671" s="83"/>
      <c r="S11671" s="31"/>
      <c r="T11671" s="31"/>
      <c r="U11671" s="168"/>
      <c r="V11671" s="149"/>
      <c r="W11671" s="140" t="str" cm="1">
        <f t="array" ref="W11671">IF(SUM(LEN(B11671:V11671))=0,"",IF(OR(OR(ISBLANK(F11671),SUM(LEN(C11671),LEN(D11671))=0),AND(NOT(E11671="Unknown"),ISBLANK(J11671)),AND(NOT(O11671="Unknown"),ISBLANK(R11671))),"Missing Information", INDEX(Table15[Entire Service Line Classification], MATCH(SUMIFS(Table15[Unique ID],Table15[System-Owned Portion],E11671,Table15[If Material Anything Other than "Lead" in Column E,Was Material Ever Previously Lead?],G11671,Table15[Customer-Owned Portion],O11671),Table15[Unique ID],0),0)))</f>
        <v/>
      </c>
    </row>
    <row r="11672" spans="2:23" x14ac:dyDescent="0.25">
      <c r="B11672" s="145"/>
      <c r="C11672" s="31"/>
      <c r="D11672" s="31"/>
      <c r="E11672" s="43"/>
      <c r="F11672" s="42"/>
      <c r="G11672" s="83"/>
      <c r="H11672" s="31"/>
      <c r="I11672" s="31"/>
      <c r="J11672" s="83"/>
      <c r="K11672" s="31"/>
      <c r="L11672" s="31"/>
      <c r="M11672" s="168"/>
      <c r="N11672" s="147"/>
      <c r="O11672" s="105"/>
      <c r="P11672" s="42"/>
      <c r="Q11672" s="31"/>
      <c r="R11672" s="83"/>
      <c r="S11672" s="31"/>
      <c r="T11672" s="31"/>
      <c r="U11672" s="168"/>
      <c r="V11672" s="149"/>
      <c r="W11672" s="140" t="str" cm="1">
        <f t="array" ref="W11672">IF(SUM(LEN(B11672:V11672))=0,"",IF(OR(OR(ISBLANK(F11672),SUM(LEN(C11672),LEN(D11672))=0),AND(NOT(E11672="Unknown"),ISBLANK(J11672)),AND(NOT(O11672="Unknown"),ISBLANK(R11672))),"Missing Information", INDEX(Table15[Entire Service Line Classification], MATCH(SUMIFS(Table15[Unique ID],Table15[System-Owned Portion],E11672,Table15[If Material Anything Other than "Lead" in Column E,Was Material Ever Previously Lead?],G11672,Table15[Customer-Owned Portion],O11672),Table15[Unique ID],0),0)))</f>
        <v/>
      </c>
    </row>
    <row r="11673" spans="2:23" x14ac:dyDescent="0.25">
      <c r="B11673" s="145"/>
      <c r="C11673" s="31"/>
      <c r="D11673" s="31"/>
      <c r="E11673" s="43"/>
      <c r="F11673" s="42"/>
      <c r="G11673" s="83"/>
      <c r="H11673" s="31"/>
      <c r="I11673" s="31"/>
      <c r="J11673" s="83"/>
      <c r="K11673" s="31"/>
      <c r="L11673" s="31"/>
      <c r="M11673" s="168"/>
      <c r="N11673" s="147"/>
      <c r="O11673" s="105"/>
      <c r="P11673" s="42"/>
      <c r="Q11673" s="31"/>
      <c r="R11673" s="83"/>
      <c r="S11673" s="31"/>
      <c r="T11673" s="31"/>
      <c r="U11673" s="168"/>
      <c r="V11673" s="149"/>
      <c r="W11673" s="140" t="str" cm="1">
        <f t="array" ref="W11673">IF(SUM(LEN(B11673:V11673))=0,"",IF(OR(OR(ISBLANK(F11673),SUM(LEN(C11673),LEN(D11673))=0),AND(NOT(E11673="Unknown"),ISBLANK(J11673)),AND(NOT(O11673="Unknown"),ISBLANK(R11673))),"Missing Information", INDEX(Table15[Entire Service Line Classification], MATCH(SUMIFS(Table15[Unique ID],Table15[System-Owned Portion],E11673,Table15[If Material Anything Other than "Lead" in Column E,Was Material Ever Previously Lead?],G11673,Table15[Customer-Owned Portion],O11673),Table15[Unique ID],0),0)))</f>
        <v/>
      </c>
    </row>
    <row r="11674" spans="2:23" x14ac:dyDescent="0.25">
      <c r="B11674" s="145"/>
      <c r="C11674" s="31"/>
      <c r="D11674" s="31"/>
      <c r="E11674" s="43"/>
      <c r="F11674" s="42"/>
      <c r="G11674" s="83"/>
      <c r="H11674" s="31"/>
      <c r="I11674" s="31"/>
      <c r="J11674" s="83"/>
      <c r="K11674" s="31"/>
      <c r="L11674" s="31"/>
      <c r="M11674" s="168"/>
      <c r="N11674" s="147"/>
      <c r="O11674" s="105"/>
      <c r="P11674" s="42"/>
      <c r="Q11674" s="31"/>
      <c r="R11674" s="83"/>
      <c r="S11674" s="31"/>
      <c r="T11674" s="31"/>
      <c r="U11674" s="168"/>
      <c r="V11674" s="149"/>
      <c r="W11674" s="140" t="str" cm="1">
        <f t="array" ref="W11674">IF(SUM(LEN(B11674:V11674))=0,"",IF(OR(OR(ISBLANK(F11674),SUM(LEN(C11674),LEN(D11674))=0),AND(NOT(E11674="Unknown"),ISBLANK(J11674)),AND(NOT(O11674="Unknown"),ISBLANK(R11674))),"Missing Information", INDEX(Table15[Entire Service Line Classification], MATCH(SUMIFS(Table15[Unique ID],Table15[System-Owned Portion],E11674,Table15[If Material Anything Other than "Lead" in Column E,Was Material Ever Previously Lead?],G11674,Table15[Customer-Owned Portion],O11674),Table15[Unique ID],0),0)))</f>
        <v/>
      </c>
    </row>
    <row r="11675" spans="2:23" x14ac:dyDescent="0.25">
      <c r="B11675" s="145"/>
      <c r="C11675" s="31"/>
      <c r="D11675" s="31"/>
      <c r="E11675" s="43"/>
      <c r="F11675" s="42"/>
      <c r="G11675" s="83"/>
      <c r="H11675" s="31"/>
      <c r="I11675" s="31"/>
      <c r="J11675" s="83"/>
      <c r="K11675" s="31"/>
      <c r="L11675" s="31"/>
      <c r="M11675" s="168"/>
      <c r="N11675" s="147"/>
      <c r="O11675" s="105"/>
      <c r="P11675" s="42"/>
      <c r="Q11675" s="31"/>
      <c r="R11675" s="83"/>
      <c r="S11675" s="31"/>
      <c r="T11675" s="31"/>
      <c r="U11675" s="168"/>
      <c r="V11675" s="149"/>
      <c r="W11675" s="140" t="str" cm="1">
        <f t="array" ref="W11675">IF(SUM(LEN(B11675:V11675))=0,"",IF(OR(OR(ISBLANK(F11675),SUM(LEN(C11675),LEN(D11675))=0),AND(NOT(E11675="Unknown"),ISBLANK(J11675)),AND(NOT(O11675="Unknown"),ISBLANK(R11675))),"Missing Information", INDEX(Table15[Entire Service Line Classification], MATCH(SUMIFS(Table15[Unique ID],Table15[System-Owned Portion],E11675,Table15[If Material Anything Other than "Lead" in Column E,Was Material Ever Previously Lead?],G11675,Table15[Customer-Owned Portion],O11675),Table15[Unique ID],0),0)))</f>
        <v/>
      </c>
    </row>
    <row r="11676" spans="2:23" x14ac:dyDescent="0.25">
      <c r="B11676" s="145"/>
      <c r="C11676" s="31"/>
      <c r="D11676" s="31"/>
      <c r="E11676" s="43"/>
      <c r="F11676" s="42"/>
      <c r="G11676" s="83"/>
      <c r="H11676" s="31"/>
      <c r="I11676" s="31"/>
      <c r="J11676" s="83"/>
      <c r="K11676" s="31"/>
      <c r="L11676" s="31"/>
      <c r="M11676" s="168"/>
      <c r="N11676" s="147"/>
      <c r="O11676" s="105"/>
      <c r="P11676" s="42"/>
      <c r="Q11676" s="31"/>
      <c r="R11676" s="83"/>
      <c r="S11676" s="31"/>
      <c r="T11676" s="31"/>
      <c r="U11676" s="168"/>
      <c r="V11676" s="149"/>
      <c r="W11676" s="140" t="str" cm="1">
        <f t="array" ref="W11676">IF(SUM(LEN(B11676:V11676))=0,"",IF(OR(OR(ISBLANK(F11676),SUM(LEN(C11676),LEN(D11676))=0),AND(NOT(E11676="Unknown"),ISBLANK(J11676)),AND(NOT(O11676="Unknown"),ISBLANK(R11676))),"Missing Information", INDEX(Table15[Entire Service Line Classification], MATCH(SUMIFS(Table15[Unique ID],Table15[System-Owned Portion],E11676,Table15[If Material Anything Other than "Lead" in Column E,Was Material Ever Previously Lead?],G11676,Table15[Customer-Owned Portion],O11676),Table15[Unique ID],0),0)))</f>
        <v/>
      </c>
    </row>
    <row r="11677" spans="2:23" x14ac:dyDescent="0.25">
      <c r="B11677" s="145"/>
      <c r="C11677" s="31"/>
      <c r="D11677" s="31"/>
      <c r="E11677" s="43"/>
      <c r="F11677" s="42"/>
      <c r="G11677" s="83"/>
      <c r="H11677" s="31"/>
      <c r="I11677" s="31"/>
      <c r="J11677" s="83"/>
      <c r="K11677" s="31"/>
      <c r="L11677" s="31"/>
      <c r="M11677" s="168"/>
      <c r="N11677" s="147"/>
      <c r="O11677" s="105"/>
      <c r="P11677" s="42"/>
      <c r="Q11677" s="31"/>
      <c r="R11677" s="83"/>
      <c r="S11677" s="31"/>
      <c r="T11677" s="31"/>
      <c r="U11677" s="168"/>
      <c r="V11677" s="149"/>
      <c r="W11677" s="140" t="str" cm="1">
        <f t="array" ref="W11677">IF(SUM(LEN(B11677:V11677))=0,"",IF(OR(OR(ISBLANK(F11677),SUM(LEN(C11677),LEN(D11677))=0),AND(NOT(E11677="Unknown"),ISBLANK(J11677)),AND(NOT(O11677="Unknown"),ISBLANK(R11677))),"Missing Information", INDEX(Table15[Entire Service Line Classification], MATCH(SUMIFS(Table15[Unique ID],Table15[System-Owned Portion],E11677,Table15[If Material Anything Other than "Lead" in Column E,Was Material Ever Previously Lead?],G11677,Table15[Customer-Owned Portion],O11677),Table15[Unique ID],0),0)))</f>
        <v/>
      </c>
    </row>
    <row r="11678" spans="2:23" x14ac:dyDescent="0.25">
      <c r="B11678" s="145"/>
      <c r="C11678" s="31"/>
      <c r="D11678" s="31"/>
      <c r="E11678" s="43"/>
      <c r="F11678" s="42"/>
      <c r="G11678" s="83"/>
      <c r="H11678" s="31"/>
      <c r="I11678" s="31"/>
      <c r="J11678" s="83"/>
      <c r="K11678" s="31"/>
      <c r="L11678" s="31"/>
      <c r="M11678" s="168"/>
      <c r="N11678" s="147"/>
      <c r="O11678" s="105"/>
      <c r="P11678" s="42"/>
      <c r="Q11678" s="31"/>
      <c r="R11678" s="83"/>
      <c r="S11678" s="31"/>
      <c r="T11678" s="31"/>
      <c r="U11678" s="168"/>
      <c r="V11678" s="149"/>
      <c r="W11678" s="140" t="str" cm="1">
        <f t="array" ref="W11678">IF(SUM(LEN(B11678:V11678))=0,"",IF(OR(OR(ISBLANK(F11678),SUM(LEN(C11678),LEN(D11678))=0),AND(NOT(E11678="Unknown"),ISBLANK(J11678)),AND(NOT(O11678="Unknown"),ISBLANK(R11678))),"Missing Information", INDEX(Table15[Entire Service Line Classification], MATCH(SUMIFS(Table15[Unique ID],Table15[System-Owned Portion],E11678,Table15[If Material Anything Other than "Lead" in Column E,Was Material Ever Previously Lead?],G11678,Table15[Customer-Owned Portion],O11678),Table15[Unique ID],0),0)))</f>
        <v/>
      </c>
    </row>
    <row r="11679" spans="2:23" x14ac:dyDescent="0.25">
      <c r="B11679" s="145"/>
      <c r="C11679" s="31"/>
      <c r="D11679" s="31"/>
      <c r="E11679" s="43"/>
      <c r="F11679" s="42"/>
      <c r="G11679" s="83"/>
      <c r="H11679" s="31"/>
      <c r="I11679" s="31"/>
      <c r="J11679" s="83"/>
      <c r="K11679" s="31"/>
      <c r="L11679" s="31"/>
      <c r="M11679" s="168"/>
      <c r="N11679" s="147"/>
      <c r="O11679" s="105"/>
      <c r="P11679" s="42"/>
      <c r="Q11679" s="31"/>
      <c r="R11679" s="83"/>
      <c r="S11679" s="31"/>
      <c r="T11679" s="31"/>
      <c r="U11679" s="168"/>
      <c r="V11679" s="149"/>
      <c r="W11679" s="140" t="str" cm="1">
        <f t="array" ref="W11679">IF(SUM(LEN(B11679:V11679))=0,"",IF(OR(OR(ISBLANK(F11679),SUM(LEN(C11679),LEN(D11679))=0),AND(NOT(E11679="Unknown"),ISBLANK(J11679)),AND(NOT(O11679="Unknown"),ISBLANK(R11679))),"Missing Information", INDEX(Table15[Entire Service Line Classification], MATCH(SUMIFS(Table15[Unique ID],Table15[System-Owned Portion],E11679,Table15[If Material Anything Other than "Lead" in Column E,Was Material Ever Previously Lead?],G11679,Table15[Customer-Owned Portion],O11679),Table15[Unique ID],0),0)))</f>
        <v/>
      </c>
    </row>
    <row r="11680" spans="2:23" x14ac:dyDescent="0.25">
      <c r="B11680" s="145"/>
      <c r="C11680" s="31"/>
      <c r="D11680" s="31"/>
      <c r="E11680" s="43"/>
      <c r="F11680" s="42"/>
      <c r="G11680" s="83"/>
      <c r="H11680" s="31"/>
      <c r="I11680" s="31"/>
      <c r="J11680" s="83"/>
      <c r="K11680" s="31"/>
      <c r="L11680" s="31"/>
      <c r="M11680" s="168"/>
      <c r="N11680" s="147"/>
      <c r="O11680" s="105"/>
      <c r="P11680" s="42"/>
      <c r="Q11680" s="31"/>
      <c r="R11680" s="83"/>
      <c r="S11680" s="31"/>
      <c r="T11680" s="31"/>
      <c r="U11680" s="168"/>
      <c r="V11680" s="149"/>
      <c r="W11680" s="140" t="str" cm="1">
        <f t="array" ref="W11680">IF(SUM(LEN(B11680:V11680))=0,"",IF(OR(OR(ISBLANK(F11680),SUM(LEN(C11680),LEN(D11680))=0),AND(NOT(E11680="Unknown"),ISBLANK(J11680)),AND(NOT(O11680="Unknown"),ISBLANK(R11680))),"Missing Information", INDEX(Table15[Entire Service Line Classification], MATCH(SUMIFS(Table15[Unique ID],Table15[System-Owned Portion],E11680,Table15[If Material Anything Other than "Lead" in Column E,Was Material Ever Previously Lead?],G11680,Table15[Customer-Owned Portion],O11680),Table15[Unique ID],0),0)))</f>
        <v/>
      </c>
    </row>
    <row r="11681" spans="2:23" x14ac:dyDescent="0.25">
      <c r="B11681" s="145"/>
      <c r="C11681" s="31"/>
      <c r="D11681" s="31"/>
      <c r="E11681" s="43"/>
      <c r="F11681" s="42"/>
      <c r="G11681" s="83"/>
      <c r="H11681" s="31"/>
      <c r="I11681" s="31"/>
      <c r="J11681" s="83"/>
      <c r="K11681" s="31"/>
      <c r="L11681" s="31"/>
      <c r="M11681" s="168"/>
      <c r="N11681" s="147"/>
      <c r="O11681" s="105"/>
      <c r="P11681" s="42"/>
      <c r="Q11681" s="31"/>
      <c r="R11681" s="83"/>
      <c r="S11681" s="31"/>
      <c r="T11681" s="31"/>
      <c r="U11681" s="168"/>
      <c r="V11681" s="149"/>
      <c r="W11681" s="140" t="str" cm="1">
        <f t="array" ref="W11681">IF(SUM(LEN(B11681:V11681))=0,"",IF(OR(OR(ISBLANK(F11681),SUM(LEN(C11681),LEN(D11681))=0),AND(NOT(E11681="Unknown"),ISBLANK(J11681)),AND(NOT(O11681="Unknown"),ISBLANK(R11681))),"Missing Information", INDEX(Table15[Entire Service Line Classification], MATCH(SUMIFS(Table15[Unique ID],Table15[System-Owned Portion],E11681,Table15[If Material Anything Other than "Lead" in Column E,Was Material Ever Previously Lead?],G11681,Table15[Customer-Owned Portion],O11681),Table15[Unique ID],0),0)))</f>
        <v/>
      </c>
    </row>
    <row r="11682" spans="2:23" x14ac:dyDescent="0.25">
      <c r="B11682" s="145"/>
      <c r="C11682" s="31"/>
      <c r="D11682" s="31"/>
      <c r="E11682" s="43"/>
      <c r="F11682" s="42"/>
      <c r="G11682" s="83"/>
      <c r="H11682" s="31"/>
      <c r="I11682" s="31"/>
      <c r="J11682" s="83"/>
      <c r="K11682" s="31"/>
      <c r="L11682" s="31"/>
      <c r="M11682" s="168"/>
      <c r="N11682" s="147"/>
      <c r="O11682" s="105"/>
      <c r="P11682" s="42"/>
      <c r="Q11682" s="31"/>
      <c r="R11682" s="83"/>
      <c r="S11682" s="31"/>
      <c r="T11682" s="31"/>
      <c r="U11682" s="168"/>
      <c r="V11682" s="149"/>
      <c r="W11682" s="140" t="str" cm="1">
        <f t="array" ref="W11682">IF(SUM(LEN(B11682:V11682))=0,"",IF(OR(OR(ISBLANK(F11682),SUM(LEN(C11682),LEN(D11682))=0),AND(NOT(E11682="Unknown"),ISBLANK(J11682)),AND(NOT(O11682="Unknown"),ISBLANK(R11682))),"Missing Information", INDEX(Table15[Entire Service Line Classification], MATCH(SUMIFS(Table15[Unique ID],Table15[System-Owned Portion],E11682,Table15[If Material Anything Other than "Lead" in Column E,Was Material Ever Previously Lead?],G11682,Table15[Customer-Owned Portion],O11682),Table15[Unique ID],0),0)))</f>
        <v/>
      </c>
    </row>
    <row r="11683" spans="2:23" x14ac:dyDescent="0.25">
      <c r="B11683" s="145"/>
      <c r="C11683" s="31"/>
      <c r="D11683" s="31"/>
      <c r="E11683" s="43"/>
      <c r="F11683" s="42"/>
      <c r="G11683" s="83"/>
      <c r="H11683" s="31"/>
      <c r="I11683" s="31"/>
      <c r="J11683" s="83"/>
      <c r="K11683" s="31"/>
      <c r="L11683" s="31"/>
      <c r="M11683" s="168"/>
      <c r="N11683" s="147"/>
      <c r="O11683" s="105"/>
      <c r="P11683" s="42"/>
      <c r="Q11683" s="31"/>
      <c r="R11683" s="83"/>
      <c r="S11683" s="31"/>
      <c r="T11683" s="31"/>
      <c r="U11683" s="168"/>
      <c r="V11683" s="149"/>
      <c r="W11683" s="140" t="str" cm="1">
        <f t="array" ref="W11683">IF(SUM(LEN(B11683:V11683))=0,"",IF(OR(OR(ISBLANK(F11683),SUM(LEN(C11683),LEN(D11683))=0),AND(NOT(E11683="Unknown"),ISBLANK(J11683)),AND(NOT(O11683="Unknown"),ISBLANK(R11683))),"Missing Information", INDEX(Table15[Entire Service Line Classification], MATCH(SUMIFS(Table15[Unique ID],Table15[System-Owned Portion],E11683,Table15[If Material Anything Other than "Lead" in Column E,Was Material Ever Previously Lead?],G11683,Table15[Customer-Owned Portion],O11683),Table15[Unique ID],0),0)))</f>
        <v/>
      </c>
    </row>
    <row r="11684" spans="2:23" x14ac:dyDescent="0.25">
      <c r="B11684" s="145"/>
      <c r="C11684" s="31"/>
      <c r="D11684" s="31"/>
      <c r="E11684" s="43"/>
      <c r="F11684" s="42"/>
      <c r="G11684" s="83"/>
      <c r="H11684" s="31"/>
      <c r="I11684" s="31"/>
      <c r="J11684" s="83"/>
      <c r="K11684" s="31"/>
      <c r="L11684" s="31"/>
      <c r="M11684" s="168"/>
      <c r="N11684" s="147"/>
      <c r="O11684" s="105"/>
      <c r="P11684" s="42"/>
      <c r="Q11684" s="31"/>
      <c r="R11684" s="83"/>
      <c r="S11684" s="31"/>
      <c r="T11684" s="31"/>
      <c r="U11684" s="168"/>
      <c r="V11684" s="149"/>
      <c r="W11684" s="140" t="str" cm="1">
        <f t="array" ref="W11684">IF(SUM(LEN(B11684:V11684))=0,"",IF(OR(OR(ISBLANK(F11684),SUM(LEN(C11684),LEN(D11684))=0),AND(NOT(E11684="Unknown"),ISBLANK(J11684)),AND(NOT(O11684="Unknown"),ISBLANK(R11684))),"Missing Information", INDEX(Table15[Entire Service Line Classification], MATCH(SUMIFS(Table15[Unique ID],Table15[System-Owned Portion],E11684,Table15[If Material Anything Other than "Lead" in Column E,Was Material Ever Previously Lead?],G11684,Table15[Customer-Owned Portion],O11684),Table15[Unique ID],0),0)))</f>
        <v/>
      </c>
    </row>
    <row r="11685" spans="2:23" x14ac:dyDescent="0.25">
      <c r="B11685" s="145"/>
      <c r="C11685" s="31"/>
      <c r="D11685" s="31"/>
      <c r="E11685" s="43"/>
      <c r="F11685" s="42"/>
      <c r="G11685" s="83"/>
      <c r="H11685" s="31"/>
      <c r="I11685" s="31"/>
      <c r="J11685" s="83"/>
      <c r="K11685" s="31"/>
      <c r="L11685" s="31"/>
      <c r="M11685" s="168"/>
      <c r="N11685" s="147"/>
      <c r="O11685" s="105"/>
      <c r="P11685" s="42"/>
      <c r="Q11685" s="31"/>
      <c r="R11685" s="83"/>
      <c r="S11685" s="31"/>
      <c r="T11685" s="31"/>
      <c r="U11685" s="168"/>
      <c r="V11685" s="149"/>
      <c r="W11685" s="140" t="str" cm="1">
        <f t="array" ref="W11685">IF(SUM(LEN(B11685:V11685))=0,"",IF(OR(OR(ISBLANK(F11685),SUM(LEN(C11685),LEN(D11685))=0),AND(NOT(E11685="Unknown"),ISBLANK(J11685)),AND(NOT(O11685="Unknown"),ISBLANK(R11685))),"Missing Information", INDEX(Table15[Entire Service Line Classification], MATCH(SUMIFS(Table15[Unique ID],Table15[System-Owned Portion],E11685,Table15[If Material Anything Other than "Lead" in Column E,Was Material Ever Previously Lead?],G11685,Table15[Customer-Owned Portion],O11685),Table15[Unique ID],0),0)))</f>
        <v/>
      </c>
    </row>
    <row r="11686" spans="2:23" x14ac:dyDescent="0.25">
      <c r="B11686" s="145"/>
      <c r="C11686" s="31"/>
      <c r="D11686" s="31"/>
      <c r="E11686" s="43"/>
      <c r="F11686" s="42"/>
      <c r="G11686" s="83"/>
      <c r="H11686" s="31"/>
      <c r="I11686" s="31"/>
      <c r="J11686" s="83"/>
      <c r="K11686" s="31"/>
      <c r="L11686" s="31"/>
      <c r="M11686" s="168"/>
      <c r="N11686" s="147"/>
      <c r="O11686" s="105"/>
      <c r="P11686" s="42"/>
      <c r="Q11686" s="31"/>
      <c r="R11686" s="83"/>
      <c r="S11686" s="31"/>
      <c r="T11686" s="31"/>
      <c r="U11686" s="168"/>
      <c r="V11686" s="149"/>
      <c r="W11686" s="140" t="str" cm="1">
        <f t="array" ref="W11686">IF(SUM(LEN(B11686:V11686))=0,"",IF(OR(OR(ISBLANK(F11686),SUM(LEN(C11686),LEN(D11686))=0),AND(NOT(E11686="Unknown"),ISBLANK(J11686)),AND(NOT(O11686="Unknown"),ISBLANK(R11686))),"Missing Information", INDEX(Table15[Entire Service Line Classification], MATCH(SUMIFS(Table15[Unique ID],Table15[System-Owned Portion],E11686,Table15[If Material Anything Other than "Lead" in Column E,Was Material Ever Previously Lead?],G11686,Table15[Customer-Owned Portion],O11686),Table15[Unique ID],0),0)))</f>
        <v/>
      </c>
    </row>
    <row r="11687" spans="2:23" x14ac:dyDescent="0.25">
      <c r="B11687" s="145"/>
      <c r="C11687" s="31"/>
      <c r="D11687" s="31"/>
      <c r="E11687" s="43"/>
      <c r="F11687" s="42"/>
      <c r="G11687" s="83"/>
      <c r="H11687" s="31"/>
      <c r="I11687" s="31"/>
      <c r="J11687" s="83"/>
      <c r="K11687" s="31"/>
      <c r="L11687" s="31"/>
      <c r="M11687" s="168"/>
      <c r="N11687" s="147"/>
      <c r="O11687" s="105"/>
      <c r="P11687" s="42"/>
      <c r="Q11687" s="31"/>
      <c r="R11687" s="83"/>
      <c r="S11687" s="31"/>
      <c r="T11687" s="31"/>
      <c r="U11687" s="168"/>
      <c r="V11687" s="149"/>
      <c r="W11687" s="140" t="str" cm="1">
        <f t="array" ref="W11687">IF(SUM(LEN(B11687:V11687))=0,"",IF(OR(OR(ISBLANK(F11687),SUM(LEN(C11687),LEN(D11687))=0),AND(NOT(E11687="Unknown"),ISBLANK(J11687)),AND(NOT(O11687="Unknown"),ISBLANK(R11687))),"Missing Information", INDEX(Table15[Entire Service Line Classification], MATCH(SUMIFS(Table15[Unique ID],Table15[System-Owned Portion],E11687,Table15[If Material Anything Other than "Lead" in Column E,Was Material Ever Previously Lead?],G11687,Table15[Customer-Owned Portion],O11687),Table15[Unique ID],0),0)))</f>
        <v/>
      </c>
    </row>
    <row r="11688" spans="2:23" x14ac:dyDescent="0.25">
      <c r="B11688" s="145"/>
      <c r="C11688" s="31"/>
      <c r="D11688" s="31"/>
      <c r="E11688" s="43"/>
      <c r="F11688" s="42"/>
      <c r="G11688" s="83"/>
      <c r="H11688" s="31"/>
      <c r="I11688" s="31"/>
      <c r="J11688" s="83"/>
      <c r="K11688" s="31"/>
      <c r="L11688" s="31"/>
      <c r="M11688" s="168"/>
      <c r="N11688" s="147"/>
      <c r="O11688" s="105"/>
      <c r="P11688" s="42"/>
      <c r="Q11688" s="31"/>
      <c r="R11688" s="83"/>
      <c r="S11688" s="31"/>
      <c r="T11688" s="31"/>
      <c r="U11688" s="168"/>
      <c r="V11688" s="149"/>
      <c r="W11688" s="140" t="str" cm="1">
        <f t="array" ref="W11688">IF(SUM(LEN(B11688:V11688))=0,"",IF(OR(OR(ISBLANK(F11688),SUM(LEN(C11688),LEN(D11688))=0),AND(NOT(E11688="Unknown"),ISBLANK(J11688)),AND(NOT(O11688="Unknown"),ISBLANK(R11688))),"Missing Information", INDEX(Table15[Entire Service Line Classification], MATCH(SUMIFS(Table15[Unique ID],Table15[System-Owned Portion],E11688,Table15[If Material Anything Other than "Lead" in Column E,Was Material Ever Previously Lead?],G11688,Table15[Customer-Owned Portion],O11688),Table15[Unique ID],0),0)))</f>
        <v/>
      </c>
    </row>
    <row r="11689" spans="2:23" x14ac:dyDescent="0.25">
      <c r="B11689" s="145"/>
      <c r="C11689" s="31"/>
      <c r="D11689" s="31"/>
      <c r="E11689" s="43"/>
      <c r="F11689" s="42"/>
      <c r="G11689" s="83"/>
      <c r="H11689" s="31"/>
      <c r="I11689" s="31"/>
      <c r="J11689" s="83"/>
      <c r="K11689" s="31"/>
      <c r="L11689" s="31"/>
      <c r="M11689" s="168"/>
      <c r="N11689" s="147"/>
      <c r="O11689" s="105"/>
      <c r="P11689" s="42"/>
      <c r="Q11689" s="31"/>
      <c r="R11689" s="83"/>
      <c r="S11689" s="31"/>
      <c r="T11689" s="31"/>
      <c r="U11689" s="168"/>
      <c r="V11689" s="149"/>
      <c r="W11689" s="140" t="str" cm="1">
        <f t="array" ref="W11689">IF(SUM(LEN(B11689:V11689))=0,"",IF(OR(OR(ISBLANK(F11689),SUM(LEN(C11689),LEN(D11689))=0),AND(NOT(E11689="Unknown"),ISBLANK(J11689)),AND(NOT(O11689="Unknown"),ISBLANK(R11689))),"Missing Information", INDEX(Table15[Entire Service Line Classification], MATCH(SUMIFS(Table15[Unique ID],Table15[System-Owned Portion],E11689,Table15[If Material Anything Other than "Lead" in Column E,Was Material Ever Previously Lead?],G11689,Table15[Customer-Owned Portion],O11689),Table15[Unique ID],0),0)))</f>
        <v/>
      </c>
    </row>
    <row r="11690" spans="2:23" x14ac:dyDescent="0.25">
      <c r="B11690" s="145"/>
      <c r="C11690" s="31"/>
      <c r="D11690" s="31"/>
      <c r="E11690" s="43"/>
      <c r="F11690" s="42"/>
      <c r="G11690" s="83"/>
      <c r="H11690" s="31"/>
      <c r="I11690" s="31"/>
      <c r="J11690" s="83"/>
      <c r="K11690" s="31"/>
      <c r="L11690" s="31"/>
      <c r="M11690" s="168"/>
      <c r="N11690" s="147"/>
      <c r="O11690" s="105"/>
      <c r="P11690" s="42"/>
      <c r="Q11690" s="31"/>
      <c r="R11690" s="83"/>
      <c r="S11690" s="31"/>
      <c r="T11690" s="31"/>
      <c r="U11690" s="168"/>
      <c r="V11690" s="149"/>
      <c r="W11690" s="140" t="str" cm="1">
        <f t="array" ref="W11690">IF(SUM(LEN(B11690:V11690))=0,"",IF(OR(OR(ISBLANK(F11690),SUM(LEN(C11690),LEN(D11690))=0),AND(NOT(E11690="Unknown"),ISBLANK(J11690)),AND(NOT(O11690="Unknown"),ISBLANK(R11690))),"Missing Information", INDEX(Table15[Entire Service Line Classification], MATCH(SUMIFS(Table15[Unique ID],Table15[System-Owned Portion],E11690,Table15[If Material Anything Other than "Lead" in Column E,Was Material Ever Previously Lead?],G11690,Table15[Customer-Owned Portion],O11690),Table15[Unique ID],0),0)))</f>
        <v/>
      </c>
    </row>
    <row r="11691" spans="2:23" x14ac:dyDescent="0.25">
      <c r="B11691" s="145"/>
      <c r="C11691" s="31"/>
      <c r="D11691" s="31"/>
      <c r="E11691" s="43"/>
      <c r="F11691" s="42"/>
      <c r="G11691" s="83"/>
      <c r="H11691" s="31"/>
      <c r="I11691" s="31"/>
      <c r="J11691" s="83"/>
      <c r="K11691" s="31"/>
      <c r="L11691" s="31"/>
      <c r="M11691" s="168"/>
      <c r="N11691" s="147"/>
      <c r="O11691" s="105"/>
      <c r="P11691" s="42"/>
      <c r="Q11691" s="31"/>
      <c r="R11691" s="83"/>
      <c r="S11691" s="31"/>
      <c r="T11691" s="31"/>
      <c r="U11691" s="168"/>
      <c r="V11691" s="149"/>
      <c r="W11691" s="140" t="str" cm="1">
        <f t="array" ref="W11691">IF(SUM(LEN(B11691:V11691))=0,"",IF(OR(OR(ISBLANK(F11691),SUM(LEN(C11691),LEN(D11691))=0),AND(NOT(E11691="Unknown"),ISBLANK(J11691)),AND(NOT(O11691="Unknown"),ISBLANK(R11691))),"Missing Information", INDEX(Table15[Entire Service Line Classification], MATCH(SUMIFS(Table15[Unique ID],Table15[System-Owned Portion],E11691,Table15[If Material Anything Other than "Lead" in Column E,Was Material Ever Previously Lead?],G11691,Table15[Customer-Owned Portion],O11691),Table15[Unique ID],0),0)))</f>
        <v/>
      </c>
    </row>
    <row r="11692" spans="2:23" x14ac:dyDescent="0.25">
      <c r="B11692" s="145"/>
      <c r="C11692" s="31"/>
      <c r="D11692" s="31"/>
      <c r="E11692" s="43"/>
      <c r="F11692" s="42"/>
      <c r="G11692" s="83"/>
      <c r="H11692" s="31"/>
      <c r="I11692" s="31"/>
      <c r="J11692" s="83"/>
      <c r="K11692" s="31"/>
      <c r="L11692" s="31"/>
      <c r="M11692" s="168"/>
      <c r="N11692" s="147"/>
      <c r="O11692" s="105"/>
      <c r="P11692" s="42"/>
      <c r="Q11692" s="31"/>
      <c r="R11692" s="83"/>
      <c r="S11692" s="31"/>
      <c r="T11692" s="31"/>
      <c r="U11692" s="168"/>
      <c r="V11692" s="149"/>
      <c r="W11692" s="140" t="str" cm="1">
        <f t="array" ref="W11692">IF(SUM(LEN(B11692:V11692))=0,"",IF(OR(OR(ISBLANK(F11692),SUM(LEN(C11692),LEN(D11692))=0),AND(NOT(E11692="Unknown"),ISBLANK(J11692)),AND(NOT(O11692="Unknown"),ISBLANK(R11692))),"Missing Information", INDEX(Table15[Entire Service Line Classification], MATCH(SUMIFS(Table15[Unique ID],Table15[System-Owned Portion],E11692,Table15[If Material Anything Other than "Lead" in Column E,Was Material Ever Previously Lead?],G11692,Table15[Customer-Owned Portion],O11692),Table15[Unique ID],0),0)))</f>
        <v/>
      </c>
    </row>
    <row r="11693" spans="2:23" x14ac:dyDescent="0.25">
      <c r="B11693" s="145"/>
      <c r="C11693" s="31"/>
      <c r="D11693" s="31"/>
      <c r="E11693" s="43"/>
      <c r="F11693" s="42"/>
      <c r="G11693" s="83"/>
      <c r="H11693" s="31"/>
      <c r="I11693" s="31"/>
      <c r="J11693" s="83"/>
      <c r="K11693" s="31"/>
      <c r="L11693" s="31"/>
      <c r="M11693" s="168"/>
      <c r="N11693" s="147"/>
      <c r="O11693" s="105"/>
      <c r="P11693" s="42"/>
      <c r="Q11693" s="31"/>
      <c r="R11693" s="83"/>
      <c r="S11693" s="31"/>
      <c r="T11693" s="31"/>
      <c r="U11693" s="168"/>
      <c r="V11693" s="149"/>
      <c r="W11693" s="140" t="str" cm="1">
        <f t="array" ref="W11693">IF(SUM(LEN(B11693:V11693))=0,"",IF(OR(OR(ISBLANK(F11693),SUM(LEN(C11693),LEN(D11693))=0),AND(NOT(E11693="Unknown"),ISBLANK(J11693)),AND(NOT(O11693="Unknown"),ISBLANK(R11693))),"Missing Information", INDEX(Table15[Entire Service Line Classification], MATCH(SUMIFS(Table15[Unique ID],Table15[System-Owned Portion],E11693,Table15[If Material Anything Other than "Lead" in Column E,Was Material Ever Previously Lead?],G11693,Table15[Customer-Owned Portion],O11693),Table15[Unique ID],0),0)))</f>
        <v/>
      </c>
    </row>
    <row r="11694" spans="2:23" x14ac:dyDescent="0.25">
      <c r="B11694" s="145"/>
      <c r="C11694" s="31"/>
      <c r="D11694" s="31"/>
      <c r="E11694" s="43"/>
      <c r="F11694" s="42"/>
      <c r="G11694" s="83"/>
      <c r="H11694" s="31"/>
      <c r="I11694" s="31"/>
      <c r="J11694" s="83"/>
      <c r="K11694" s="31"/>
      <c r="L11694" s="31"/>
      <c r="M11694" s="168"/>
      <c r="N11694" s="147"/>
      <c r="O11694" s="105"/>
      <c r="P11694" s="42"/>
      <c r="Q11694" s="31"/>
      <c r="R11694" s="83"/>
      <c r="S11694" s="31"/>
      <c r="T11694" s="31"/>
      <c r="U11694" s="168"/>
      <c r="V11694" s="149"/>
      <c r="W11694" s="140" t="str" cm="1">
        <f t="array" ref="W11694">IF(SUM(LEN(B11694:V11694))=0,"",IF(OR(OR(ISBLANK(F11694),SUM(LEN(C11694),LEN(D11694))=0),AND(NOT(E11694="Unknown"),ISBLANK(J11694)),AND(NOT(O11694="Unknown"),ISBLANK(R11694))),"Missing Information", INDEX(Table15[Entire Service Line Classification], MATCH(SUMIFS(Table15[Unique ID],Table15[System-Owned Portion],E11694,Table15[If Material Anything Other than "Lead" in Column E,Was Material Ever Previously Lead?],G11694,Table15[Customer-Owned Portion],O11694),Table15[Unique ID],0),0)))</f>
        <v/>
      </c>
    </row>
    <row r="11695" spans="2:23" x14ac:dyDescent="0.25">
      <c r="B11695" s="145"/>
      <c r="C11695" s="31"/>
      <c r="D11695" s="31"/>
      <c r="E11695" s="43"/>
      <c r="F11695" s="42"/>
      <c r="G11695" s="83"/>
      <c r="H11695" s="31"/>
      <c r="I11695" s="31"/>
      <c r="J11695" s="83"/>
      <c r="K11695" s="31"/>
      <c r="L11695" s="31"/>
      <c r="M11695" s="168"/>
      <c r="N11695" s="147"/>
      <c r="O11695" s="105"/>
      <c r="P11695" s="42"/>
      <c r="Q11695" s="31"/>
      <c r="R11695" s="83"/>
      <c r="S11695" s="31"/>
      <c r="T11695" s="31"/>
      <c r="U11695" s="168"/>
      <c r="V11695" s="149"/>
      <c r="W11695" s="140" t="str" cm="1">
        <f t="array" ref="W11695">IF(SUM(LEN(B11695:V11695))=0,"",IF(OR(OR(ISBLANK(F11695),SUM(LEN(C11695),LEN(D11695))=0),AND(NOT(E11695="Unknown"),ISBLANK(J11695)),AND(NOT(O11695="Unknown"),ISBLANK(R11695))),"Missing Information", INDEX(Table15[Entire Service Line Classification], MATCH(SUMIFS(Table15[Unique ID],Table15[System-Owned Portion],E11695,Table15[If Material Anything Other than "Lead" in Column E,Was Material Ever Previously Lead?],G11695,Table15[Customer-Owned Portion],O11695),Table15[Unique ID],0),0)))</f>
        <v/>
      </c>
    </row>
    <row r="11696" spans="2:23" x14ac:dyDescent="0.25">
      <c r="B11696" s="145"/>
      <c r="C11696" s="31"/>
      <c r="D11696" s="31"/>
      <c r="E11696" s="43"/>
      <c r="F11696" s="42"/>
      <c r="G11696" s="83"/>
      <c r="H11696" s="31"/>
      <c r="I11696" s="31"/>
      <c r="J11696" s="83"/>
      <c r="K11696" s="31"/>
      <c r="L11696" s="31"/>
      <c r="M11696" s="168"/>
      <c r="N11696" s="147"/>
      <c r="O11696" s="105"/>
      <c r="P11696" s="42"/>
      <c r="Q11696" s="31"/>
      <c r="R11696" s="83"/>
      <c r="S11696" s="31"/>
      <c r="T11696" s="31"/>
      <c r="U11696" s="168"/>
      <c r="V11696" s="149"/>
      <c r="W11696" s="140" t="str" cm="1">
        <f t="array" ref="W11696">IF(SUM(LEN(B11696:V11696))=0,"",IF(OR(OR(ISBLANK(F11696),SUM(LEN(C11696),LEN(D11696))=0),AND(NOT(E11696="Unknown"),ISBLANK(J11696)),AND(NOT(O11696="Unknown"),ISBLANK(R11696))),"Missing Information", INDEX(Table15[Entire Service Line Classification], MATCH(SUMIFS(Table15[Unique ID],Table15[System-Owned Portion],E11696,Table15[If Material Anything Other than "Lead" in Column E,Was Material Ever Previously Lead?],G11696,Table15[Customer-Owned Portion],O11696),Table15[Unique ID],0),0)))</f>
        <v/>
      </c>
    </row>
    <row r="11697" spans="2:23" x14ac:dyDescent="0.25">
      <c r="B11697" s="145"/>
      <c r="C11697" s="31"/>
      <c r="D11697" s="31"/>
      <c r="E11697" s="43"/>
      <c r="F11697" s="42"/>
      <c r="G11697" s="83"/>
      <c r="H11697" s="31"/>
      <c r="I11697" s="31"/>
      <c r="J11697" s="83"/>
      <c r="K11697" s="31"/>
      <c r="L11697" s="31"/>
      <c r="M11697" s="168"/>
      <c r="N11697" s="147"/>
      <c r="O11697" s="105"/>
      <c r="P11697" s="42"/>
      <c r="Q11697" s="31"/>
      <c r="R11697" s="83"/>
      <c r="S11697" s="31"/>
      <c r="T11697" s="31"/>
      <c r="U11697" s="168"/>
      <c r="V11697" s="149"/>
      <c r="W11697" s="140" t="str" cm="1">
        <f t="array" ref="W11697">IF(SUM(LEN(B11697:V11697))=0,"",IF(OR(OR(ISBLANK(F11697),SUM(LEN(C11697),LEN(D11697))=0),AND(NOT(E11697="Unknown"),ISBLANK(J11697)),AND(NOT(O11697="Unknown"),ISBLANK(R11697))),"Missing Information", INDEX(Table15[Entire Service Line Classification], MATCH(SUMIFS(Table15[Unique ID],Table15[System-Owned Portion],E11697,Table15[If Material Anything Other than "Lead" in Column E,Was Material Ever Previously Lead?],G11697,Table15[Customer-Owned Portion],O11697),Table15[Unique ID],0),0)))</f>
        <v/>
      </c>
    </row>
    <row r="11698" spans="2:23" x14ac:dyDescent="0.25">
      <c r="B11698" s="145"/>
      <c r="C11698" s="31"/>
      <c r="D11698" s="31"/>
      <c r="E11698" s="43"/>
      <c r="F11698" s="42"/>
      <c r="G11698" s="83"/>
      <c r="H11698" s="31"/>
      <c r="I11698" s="31"/>
      <c r="J11698" s="83"/>
      <c r="K11698" s="31"/>
      <c r="L11698" s="31"/>
      <c r="M11698" s="168"/>
      <c r="N11698" s="147"/>
      <c r="O11698" s="105"/>
      <c r="P11698" s="42"/>
      <c r="Q11698" s="31"/>
      <c r="R11698" s="83"/>
      <c r="S11698" s="31"/>
      <c r="T11698" s="31"/>
      <c r="U11698" s="168"/>
      <c r="V11698" s="149"/>
      <c r="W11698" s="140" t="str" cm="1">
        <f t="array" ref="W11698">IF(SUM(LEN(B11698:V11698))=0,"",IF(OR(OR(ISBLANK(F11698),SUM(LEN(C11698),LEN(D11698))=0),AND(NOT(E11698="Unknown"),ISBLANK(J11698)),AND(NOT(O11698="Unknown"),ISBLANK(R11698))),"Missing Information", INDEX(Table15[Entire Service Line Classification], MATCH(SUMIFS(Table15[Unique ID],Table15[System-Owned Portion],E11698,Table15[If Material Anything Other than "Lead" in Column E,Was Material Ever Previously Lead?],G11698,Table15[Customer-Owned Portion],O11698),Table15[Unique ID],0),0)))</f>
        <v/>
      </c>
    </row>
    <row r="11699" spans="2:23" x14ac:dyDescent="0.25">
      <c r="B11699" s="145"/>
      <c r="C11699" s="31"/>
      <c r="D11699" s="31"/>
      <c r="E11699" s="43"/>
      <c r="F11699" s="42"/>
      <c r="G11699" s="83"/>
      <c r="H11699" s="31"/>
      <c r="I11699" s="31"/>
      <c r="J11699" s="83"/>
      <c r="K11699" s="31"/>
      <c r="L11699" s="31"/>
      <c r="M11699" s="168"/>
      <c r="N11699" s="147"/>
      <c r="O11699" s="105"/>
      <c r="P11699" s="42"/>
      <c r="Q11699" s="31"/>
      <c r="R11699" s="83"/>
      <c r="S11699" s="31"/>
      <c r="T11699" s="31"/>
      <c r="U11699" s="168"/>
      <c r="V11699" s="149"/>
      <c r="W11699" s="140" t="str" cm="1">
        <f t="array" ref="W11699">IF(SUM(LEN(B11699:V11699))=0,"",IF(OR(OR(ISBLANK(F11699),SUM(LEN(C11699),LEN(D11699))=0),AND(NOT(E11699="Unknown"),ISBLANK(J11699)),AND(NOT(O11699="Unknown"),ISBLANK(R11699))),"Missing Information", INDEX(Table15[Entire Service Line Classification], MATCH(SUMIFS(Table15[Unique ID],Table15[System-Owned Portion],E11699,Table15[If Material Anything Other than "Lead" in Column E,Was Material Ever Previously Lead?],G11699,Table15[Customer-Owned Portion],O11699),Table15[Unique ID],0),0)))</f>
        <v/>
      </c>
    </row>
    <row r="11700" spans="2:23" x14ac:dyDescent="0.25">
      <c r="B11700" s="145"/>
      <c r="C11700" s="31"/>
      <c r="D11700" s="31"/>
      <c r="E11700" s="43"/>
      <c r="F11700" s="42"/>
      <c r="G11700" s="83"/>
      <c r="H11700" s="31"/>
      <c r="I11700" s="31"/>
      <c r="J11700" s="83"/>
      <c r="K11700" s="31"/>
      <c r="L11700" s="31"/>
      <c r="M11700" s="168"/>
      <c r="N11700" s="147"/>
      <c r="O11700" s="105"/>
      <c r="P11700" s="42"/>
      <c r="Q11700" s="31"/>
      <c r="R11700" s="83"/>
      <c r="S11700" s="31"/>
      <c r="T11700" s="31"/>
      <c r="U11700" s="168"/>
      <c r="V11700" s="149"/>
      <c r="W11700" s="140" t="str" cm="1">
        <f t="array" ref="W11700">IF(SUM(LEN(B11700:V11700))=0,"",IF(OR(OR(ISBLANK(F11700),SUM(LEN(C11700),LEN(D11700))=0),AND(NOT(E11700="Unknown"),ISBLANK(J11700)),AND(NOT(O11700="Unknown"),ISBLANK(R11700))),"Missing Information", INDEX(Table15[Entire Service Line Classification], MATCH(SUMIFS(Table15[Unique ID],Table15[System-Owned Portion],E11700,Table15[If Material Anything Other than "Lead" in Column E,Was Material Ever Previously Lead?],G11700,Table15[Customer-Owned Portion],O11700),Table15[Unique ID],0),0)))</f>
        <v/>
      </c>
    </row>
    <row r="11701" spans="2:23" x14ac:dyDescent="0.25">
      <c r="B11701" s="145"/>
      <c r="C11701" s="31"/>
      <c r="D11701" s="31"/>
      <c r="E11701" s="43"/>
      <c r="F11701" s="42"/>
      <c r="G11701" s="83"/>
      <c r="H11701" s="31"/>
      <c r="I11701" s="31"/>
      <c r="J11701" s="83"/>
      <c r="K11701" s="31"/>
      <c r="L11701" s="31"/>
      <c r="M11701" s="168"/>
      <c r="N11701" s="147"/>
      <c r="O11701" s="105"/>
      <c r="P11701" s="42"/>
      <c r="Q11701" s="31"/>
      <c r="R11701" s="83"/>
      <c r="S11701" s="31"/>
      <c r="T11701" s="31"/>
      <c r="U11701" s="168"/>
      <c r="V11701" s="149"/>
      <c r="W11701" s="140" t="str" cm="1">
        <f t="array" ref="W11701">IF(SUM(LEN(B11701:V11701))=0,"",IF(OR(OR(ISBLANK(F11701),SUM(LEN(C11701),LEN(D11701))=0),AND(NOT(E11701="Unknown"),ISBLANK(J11701)),AND(NOT(O11701="Unknown"),ISBLANK(R11701))),"Missing Information", INDEX(Table15[Entire Service Line Classification], MATCH(SUMIFS(Table15[Unique ID],Table15[System-Owned Portion],E11701,Table15[If Material Anything Other than "Lead" in Column E,Was Material Ever Previously Lead?],G11701,Table15[Customer-Owned Portion],O11701),Table15[Unique ID],0),0)))</f>
        <v/>
      </c>
    </row>
    <row r="11702" spans="2:23" x14ac:dyDescent="0.25">
      <c r="B11702" s="145"/>
      <c r="C11702" s="31"/>
      <c r="D11702" s="31"/>
      <c r="E11702" s="43"/>
      <c r="F11702" s="42"/>
      <c r="G11702" s="83"/>
      <c r="H11702" s="31"/>
      <c r="I11702" s="31"/>
      <c r="J11702" s="83"/>
      <c r="K11702" s="31"/>
      <c r="L11702" s="31"/>
      <c r="M11702" s="168"/>
      <c r="N11702" s="147"/>
      <c r="O11702" s="105"/>
      <c r="P11702" s="42"/>
      <c r="Q11702" s="31"/>
      <c r="R11702" s="83"/>
      <c r="S11702" s="31"/>
      <c r="T11702" s="31"/>
      <c r="U11702" s="168"/>
      <c r="V11702" s="149"/>
      <c r="W11702" s="140" t="str" cm="1">
        <f t="array" ref="W11702">IF(SUM(LEN(B11702:V11702))=0,"",IF(OR(OR(ISBLANK(F11702),SUM(LEN(C11702),LEN(D11702))=0),AND(NOT(E11702="Unknown"),ISBLANK(J11702)),AND(NOT(O11702="Unknown"),ISBLANK(R11702))),"Missing Information", INDEX(Table15[Entire Service Line Classification], MATCH(SUMIFS(Table15[Unique ID],Table15[System-Owned Portion],E11702,Table15[If Material Anything Other than "Lead" in Column E,Was Material Ever Previously Lead?],G11702,Table15[Customer-Owned Portion],O11702),Table15[Unique ID],0),0)))</f>
        <v/>
      </c>
    </row>
    <row r="11703" spans="2:23" x14ac:dyDescent="0.25">
      <c r="B11703" s="145"/>
      <c r="C11703" s="31"/>
      <c r="D11703" s="31"/>
      <c r="E11703" s="43"/>
      <c r="F11703" s="42"/>
      <c r="G11703" s="83"/>
      <c r="H11703" s="31"/>
      <c r="I11703" s="31"/>
      <c r="J11703" s="83"/>
      <c r="K11703" s="31"/>
      <c r="L11703" s="31"/>
      <c r="M11703" s="168"/>
      <c r="N11703" s="147"/>
      <c r="O11703" s="105"/>
      <c r="P11703" s="42"/>
      <c r="Q11703" s="31"/>
      <c r="R11703" s="83"/>
      <c r="S11703" s="31"/>
      <c r="T11703" s="31"/>
      <c r="U11703" s="168"/>
      <c r="V11703" s="149"/>
      <c r="W11703" s="140" t="str" cm="1">
        <f t="array" ref="W11703">IF(SUM(LEN(B11703:V11703))=0,"",IF(OR(OR(ISBLANK(F11703),SUM(LEN(C11703),LEN(D11703))=0),AND(NOT(E11703="Unknown"),ISBLANK(J11703)),AND(NOT(O11703="Unknown"),ISBLANK(R11703))),"Missing Information", INDEX(Table15[Entire Service Line Classification], MATCH(SUMIFS(Table15[Unique ID],Table15[System-Owned Portion],E11703,Table15[If Material Anything Other than "Lead" in Column E,Was Material Ever Previously Lead?],G11703,Table15[Customer-Owned Portion],O11703),Table15[Unique ID],0),0)))</f>
        <v/>
      </c>
    </row>
    <row r="11704" spans="2:23" x14ac:dyDescent="0.25">
      <c r="B11704" s="145"/>
      <c r="C11704" s="31"/>
      <c r="D11704" s="31"/>
      <c r="E11704" s="43"/>
      <c r="F11704" s="42"/>
      <c r="G11704" s="83"/>
      <c r="H11704" s="31"/>
      <c r="I11704" s="31"/>
      <c r="J11704" s="83"/>
      <c r="K11704" s="31"/>
      <c r="L11704" s="31"/>
      <c r="M11704" s="168"/>
      <c r="N11704" s="147"/>
      <c r="O11704" s="105"/>
      <c r="P11704" s="42"/>
      <c r="Q11704" s="31"/>
      <c r="R11704" s="83"/>
      <c r="S11704" s="31"/>
      <c r="T11704" s="31"/>
      <c r="U11704" s="168"/>
      <c r="V11704" s="149"/>
      <c r="W11704" s="140" t="str" cm="1">
        <f t="array" ref="W11704">IF(SUM(LEN(B11704:V11704))=0,"",IF(OR(OR(ISBLANK(F11704),SUM(LEN(C11704),LEN(D11704))=0),AND(NOT(E11704="Unknown"),ISBLANK(J11704)),AND(NOT(O11704="Unknown"),ISBLANK(R11704))),"Missing Information", INDEX(Table15[Entire Service Line Classification], MATCH(SUMIFS(Table15[Unique ID],Table15[System-Owned Portion],E11704,Table15[If Material Anything Other than "Lead" in Column E,Was Material Ever Previously Lead?],G11704,Table15[Customer-Owned Portion],O11704),Table15[Unique ID],0),0)))</f>
        <v/>
      </c>
    </row>
    <row r="11705" spans="2:23" x14ac:dyDescent="0.25">
      <c r="B11705" s="145"/>
      <c r="C11705" s="31"/>
      <c r="D11705" s="31"/>
      <c r="E11705" s="43"/>
      <c r="F11705" s="42"/>
      <c r="G11705" s="83"/>
      <c r="H11705" s="31"/>
      <c r="I11705" s="31"/>
      <c r="J11705" s="83"/>
      <c r="K11705" s="31"/>
      <c r="L11705" s="31"/>
      <c r="M11705" s="168"/>
      <c r="N11705" s="147"/>
      <c r="O11705" s="105"/>
      <c r="P11705" s="42"/>
      <c r="Q11705" s="31"/>
      <c r="R11705" s="83"/>
      <c r="S11705" s="31"/>
      <c r="T11705" s="31"/>
      <c r="U11705" s="168"/>
      <c r="V11705" s="149"/>
      <c r="W11705" s="140" t="str" cm="1">
        <f t="array" ref="W11705">IF(SUM(LEN(B11705:V11705))=0,"",IF(OR(OR(ISBLANK(F11705),SUM(LEN(C11705),LEN(D11705))=0),AND(NOT(E11705="Unknown"),ISBLANK(J11705)),AND(NOT(O11705="Unknown"),ISBLANK(R11705))),"Missing Information", INDEX(Table15[Entire Service Line Classification], MATCH(SUMIFS(Table15[Unique ID],Table15[System-Owned Portion],E11705,Table15[If Material Anything Other than "Lead" in Column E,Was Material Ever Previously Lead?],G11705,Table15[Customer-Owned Portion],O11705),Table15[Unique ID],0),0)))</f>
        <v/>
      </c>
    </row>
    <row r="11706" spans="2:23" x14ac:dyDescent="0.25">
      <c r="B11706" s="145"/>
      <c r="C11706" s="31"/>
      <c r="D11706" s="31"/>
      <c r="E11706" s="43"/>
      <c r="F11706" s="42"/>
      <c r="G11706" s="83"/>
      <c r="H11706" s="31"/>
      <c r="I11706" s="31"/>
      <c r="J11706" s="83"/>
      <c r="K11706" s="31"/>
      <c r="L11706" s="31"/>
      <c r="M11706" s="168"/>
      <c r="N11706" s="147"/>
      <c r="O11706" s="105"/>
      <c r="P11706" s="42"/>
      <c r="Q11706" s="31"/>
      <c r="R11706" s="83"/>
      <c r="S11706" s="31"/>
      <c r="T11706" s="31"/>
      <c r="U11706" s="168"/>
      <c r="V11706" s="149"/>
      <c r="W11706" s="140" t="str" cm="1">
        <f t="array" ref="W11706">IF(SUM(LEN(B11706:V11706))=0,"",IF(OR(OR(ISBLANK(F11706),SUM(LEN(C11706),LEN(D11706))=0),AND(NOT(E11706="Unknown"),ISBLANK(J11706)),AND(NOT(O11706="Unknown"),ISBLANK(R11706))),"Missing Information", INDEX(Table15[Entire Service Line Classification], MATCH(SUMIFS(Table15[Unique ID],Table15[System-Owned Portion],E11706,Table15[If Material Anything Other than "Lead" in Column E,Was Material Ever Previously Lead?],G11706,Table15[Customer-Owned Portion],O11706),Table15[Unique ID],0),0)))</f>
        <v/>
      </c>
    </row>
    <row r="11707" spans="2:23" x14ac:dyDescent="0.25">
      <c r="B11707" s="145"/>
      <c r="C11707" s="31"/>
      <c r="D11707" s="31"/>
      <c r="E11707" s="43"/>
      <c r="F11707" s="42"/>
      <c r="G11707" s="83"/>
      <c r="H11707" s="31"/>
      <c r="I11707" s="31"/>
      <c r="J11707" s="83"/>
      <c r="K11707" s="31"/>
      <c r="L11707" s="31"/>
      <c r="M11707" s="168"/>
      <c r="N11707" s="147"/>
      <c r="O11707" s="105"/>
      <c r="P11707" s="42"/>
      <c r="Q11707" s="31"/>
      <c r="R11707" s="83"/>
      <c r="S11707" s="31"/>
      <c r="T11707" s="31"/>
      <c r="U11707" s="168"/>
      <c r="V11707" s="149"/>
      <c r="W11707" s="140" t="str" cm="1">
        <f t="array" ref="W11707">IF(SUM(LEN(B11707:V11707))=0,"",IF(OR(OR(ISBLANK(F11707),SUM(LEN(C11707),LEN(D11707))=0),AND(NOT(E11707="Unknown"),ISBLANK(J11707)),AND(NOT(O11707="Unknown"),ISBLANK(R11707))),"Missing Information", INDEX(Table15[Entire Service Line Classification], MATCH(SUMIFS(Table15[Unique ID],Table15[System-Owned Portion],E11707,Table15[If Material Anything Other than "Lead" in Column E,Was Material Ever Previously Lead?],G11707,Table15[Customer-Owned Portion],O11707),Table15[Unique ID],0),0)))</f>
        <v/>
      </c>
    </row>
    <row r="11708" spans="2:23" x14ac:dyDescent="0.25">
      <c r="B11708" s="145"/>
      <c r="C11708" s="31"/>
      <c r="D11708" s="31"/>
      <c r="E11708" s="43"/>
      <c r="F11708" s="42"/>
      <c r="G11708" s="83"/>
      <c r="H11708" s="31"/>
      <c r="I11708" s="31"/>
      <c r="J11708" s="83"/>
      <c r="K11708" s="31"/>
      <c r="L11708" s="31"/>
      <c r="M11708" s="168"/>
      <c r="N11708" s="147"/>
      <c r="O11708" s="105"/>
      <c r="P11708" s="42"/>
      <c r="Q11708" s="31"/>
      <c r="R11708" s="83"/>
      <c r="S11708" s="31"/>
      <c r="T11708" s="31"/>
      <c r="U11708" s="168"/>
      <c r="V11708" s="149"/>
      <c r="W11708" s="140" t="str" cm="1">
        <f t="array" ref="W11708">IF(SUM(LEN(B11708:V11708))=0,"",IF(OR(OR(ISBLANK(F11708),SUM(LEN(C11708),LEN(D11708))=0),AND(NOT(E11708="Unknown"),ISBLANK(J11708)),AND(NOT(O11708="Unknown"),ISBLANK(R11708))),"Missing Information", INDEX(Table15[Entire Service Line Classification], MATCH(SUMIFS(Table15[Unique ID],Table15[System-Owned Portion],E11708,Table15[If Material Anything Other than "Lead" in Column E,Was Material Ever Previously Lead?],G11708,Table15[Customer-Owned Portion],O11708),Table15[Unique ID],0),0)))</f>
        <v/>
      </c>
    </row>
    <row r="11709" spans="2:23" x14ac:dyDescent="0.25">
      <c r="B11709" s="145"/>
      <c r="C11709" s="31"/>
      <c r="D11709" s="31"/>
      <c r="E11709" s="43"/>
      <c r="F11709" s="42"/>
      <c r="G11709" s="83"/>
      <c r="H11709" s="31"/>
      <c r="I11709" s="31"/>
      <c r="J11709" s="83"/>
      <c r="K11709" s="31"/>
      <c r="L11709" s="31"/>
      <c r="M11709" s="168"/>
      <c r="N11709" s="147"/>
      <c r="O11709" s="105"/>
      <c r="P11709" s="42"/>
      <c r="Q11709" s="31"/>
      <c r="R11709" s="83"/>
      <c r="S11709" s="31"/>
      <c r="T11709" s="31"/>
      <c r="U11709" s="168"/>
      <c r="V11709" s="149"/>
      <c r="W11709" s="140" t="str" cm="1">
        <f t="array" ref="W11709">IF(SUM(LEN(B11709:V11709))=0,"",IF(OR(OR(ISBLANK(F11709),SUM(LEN(C11709),LEN(D11709))=0),AND(NOT(E11709="Unknown"),ISBLANK(J11709)),AND(NOT(O11709="Unknown"),ISBLANK(R11709))),"Missing Information", INDEX(Table15[Entire Service Line Classification], MATCH(SUMIFS(Table15[Unique ID],Table15[System-Owned Portion],E11709,Table15[If Material Anything Other than "Lead" in Column E,Was Material Ever Previously Lead?],G11709,Table15[Customer-Owned Portion],O11709),Table15[Unique ID],0),0)))</f>
        <v/>
      </c>
    </row>
    <row r="11710" spans="2:23" x14ac:dyDescent="0.25">
      <c r="B11710" s="145"/>
      <c r="C11710" s="31"/>
      <c r="D11710" s="31"/>
      <c r="E11710" s="43"/>
      <c r="F11710" s="42"/>
      <c r="G11710" s="83"/>
      <c r="H11710" s="31"/>
      <c r="I11710" s="31"/>
      <c r="J11710" s="83"/>
      <c r="K11710" s="31"/>
      <c r="L11710" s="31"/>
      <c r="M11710" s="168"/>
      <c r="N11710" s="147"/>
      <c r="O11710" s="105"/>
      <c r="P11710" s="42"/>
      <c r="Q11710" s="31"/>
      <c r="R11710" s="83"/>
      <c r="S11710" s="31"/>
      <c r="T11710" s="31"/>
      <c r="U11710" s="168"/>
      <c r="V11710" s="149"/>
      <c r="W11710" s="140" t="str" cm="1">
        <f t="array" ref="W11710">IF(SUM(LEN(B11710:V11710))=0,"",IF(OR(OR(ISBLANK(F11710),SUM(LEN(C11710),LEN(D11710))=0),AND(NOT(E11710="Unknown"),ISBLANK(J11710)),AND(NOT(O11710="Unknown"),ISBLANK(R11710))),"Missing Information", INDEX(Table15[Entire Service Line Classification], MATCH(SUMIFS(Table15[Unique ID],Table15[System-Owned Portion],E11710,Table15[If Material Anything Other than "Lead" in Column E,Was Material Ever Previously Lead?],G11710,Table15[Customer-Owned Portion],O11710),Table15[Unique ID],0),0)))</f>
        <v/>
      </c>
    </row>
    <row r="11711" spans="2:23" x14ac:dyDescent="0.25">
      <c r="B11711" s="145"/>
      <c r="C11711" s="31"/>
      <c r="D11711" s="31"/>
      <c r="E11711" s="43"/>
      <c r="F11711" s="42"/>
      <c r="G11711" s="83"/>
      <c r="H11711" s="31"/>
      <c r="I11711" s="31"/>
      <c r="J11711" s="83"/>
      <c r="K11711" s="31"/>
      <c r="L11711" s="31"/>
      <c r="M11711" s="168"/>
      <c r="N11711" s="147"/>
      <c r="O11711" s="105"/>
      <c r="P11711" s="42"/>
      <c r="Q11711" s="31"/>
      <c r="R11711" s="83"/>
      <c r="S11711" s="31"/>
      <c r="T11711" s="31"/>
      <c r="U11711" s="168"/>
      <c r="V11711" s="149"/>
      <c r="W11711" s="140" t="str" cm="1">
        <f t="array" ref="W11711">IF(SUM(LEN(B11711:V11711))=0,"",IF(OR(OR(ISBLANK(F11711),SUM(LEN(C11711),LEN(D11711))=0),AND(NOT(E11711="Unknown"),ISBLANK(J11711)),AND(NOT(O11711="Unknown"),ISBLANK(R11711))),"Missing Information", INDEX(Table15[Entire Service Line Classification], MATCH(SUMIFS(Table15[Unique ID],Table15[System-Owned Portion],E11711,Table15[If Material Anything Other than "Lead" in Column E,Was Material Ever Previously Lead?],G11711,Table15[Customer-Owned Portion],O11711),Table15[Unique ID],0),0)))</f>
        <v/>
      </c>
    </row>
    <row r="11712" spans="2:23" x14ac:dyDescent="0.25">
      <c r="B11712" s="145"/>
      <c r="C11712" s="31"/>
      <c r="D11712" s="31"/>
      <c r="E11712" s="43"/>
      <c r="F11712" s="42"/>
      <c r="G11712" s="83"/>
      <c r="H11712" s="31"/>
      <c r="I11712" s="31"/>
      <c r="J11712" s="83"/>
      <c r="K11712" s="31"/>
      <c r="L11712" s="31"/>
      <c r="M11712" s="168"/>
      <c r="N11712" s="147"/>
      <c r="O11712" s="105"/>
      <c r="P11712" s="42"/>
      <c r="Q11712" s="31"/>
      <c r="R11712" s="83"/>
      <c r="S11712" s="31"/>
      <c r="T11712" s="31"/>
      <c r="U11712" s="168"/>
      <c r="V11712" s="149"/>
      <c r="W11712" s="140" t="str" cm="1">
        <f t="array" ref="W11712">IF(SUM(LEN(B11712:V11712))=0,"",IF(OR(OR(ISBLANK(F11712),SUM(LEN(C11712),LEN(D11712))=0),AND(NOT(E11712="Unknown"),ISBLANK(J11712)),AND(NOT(O11712="Unknown"),ISBLANK(R11712))),"Missing Information", INDEX(Table15[Entire Service Line Classification], MATCH(SUMIFS(Table15[Unique ID],Table15[System-Owned Portion],E11712,Table15[If Material Anything Other than "Lead" in Column E,Was Material Ever Previously Lead?],G11712,Table15[Customer-Owned Portion],O11712),Table15[Unique ID],0),0)))</f>
        <v/>
      </c>
    </row>
    <row r="11713" spans="2:23" x14ac:dyDescent="0.25">
      <c r="B11713" s="145"/>
      <c r="C11713" s="31"/>
      <c r="D11713" s="31"/>
      <c r="E11713" s="43"/>
      <c r="F11713" s="42"/>
      <c r="G11713" s="83"/>
      <c r="H11713" s="31"/>
      <c r="I11713" s="31"/>
      <c r="J11713" s="83"/>
      <c r="K11713" s="31"/>
      <c r="L11713" s="31"/>
      <c r="M11713" s="168"/>
      <c r="N11713" s="147"/>
      <c r="O11713" s="105"/>
      <c r="P11713" s="42"/>
      <c r="Q11713" s="31"/>
      <c r="R11713" s="83"/>
      <c r="S11713" s="31"/>
      <c r="T11713" s="31"/>
      <c r="U11713" s="168"/>
      <c r="V11713" s="149"/>
      <c r="W11713" s="140" t="str" cm="1">
        <f t="array" ref="W11713">IF(SUM(LEN(B11713:V11713))=0,"",IF(OR(OR(ISBLANK(F11713),SUM(LEN(C11713),LEN(D11713))=0),AND(NOT(E11713="Unknown"),ISBLANK(J11713)),AND(NOT(O11713="Unknown"),ISBLANK(R11713))),"Missing Information", INDEX(Table15[Entire Service Line Classification], MATCH(SUMIFS(Table15[Unique ID],Table15[System-Owned Portion],E11713,Table15[If Material Anything Other than "Lead" in Column E,Was Material Ever Previously Lead?],G11713,Table15[Customer-Owned Portion],O11713),Table15[Unique ID],0),0)))</f>
        <v/>
      </c>
    </row>
    <row r="11714" spans="2:23" x14ac:dyDescent="0.25">
      <c r="B11714" s="145"/>
      <c r="C11714" s="31"/>
      <c r="D11714" s="31"/>
      <c r="E11714" s="43"/>
      <c r="F11714" s="42"/>
      <c r="G11714" s="83"/>
      <c r="H11714" s="31"/>
      <c r="I11714" s="31"/>
      <c r="J11714" s="83"/>
      <c r="K11714" s="31"/>
      <c r="L11714" s="31"/>
      <c r="M11714" s="168"/>
      <c r="N11714" s="147"/>
      <c r="O11714" s="105"/>
      <c r="P11714" s="42"/>
      <c r="Q11714" s="31"/>
      <c r="R11714" s="83"/>
      <c r="S11714" s="31"/>
      <c r="T11714" s="31"/>
      <c r="U11714" s="168"/>
      <c r="V11714" s="149"/>
      <c r="W11714" s="140" t="str" cm="1">
        <f t="array" ref="W11714">IF(SUM(LEN(B11714:V11714))=0,"",IF(OR(OR(ISBLANK(F11714),SUM(LEN(C11714),LEN(D11714))=0),AND(NOT(E11714="Unknown"),ISBLANK(J11714)),AND(NOT(O11714="Unknown"),ISBLANK(R11714))),"Missing Information", INDEX(Table15[Entire Service Line Classification], MATCH(SUMIFS(Table15[Unique ID],Table15[System-Owned Portion],E11714,Table15[If Material Anything Other than "Lead" in Column E,Was Material Ever Previously Lead?],G11714,Table15[Customer-Owned Portion],O11714),Table15[Unique ID],0),0)))</f>
        <v/>
      </c>
    </row>
    <row r="11715" spans="2:23" x14ac:dyDescent="0.25">
      <c r="B11715" s="145"/>
      <c r="C11715" s="31"/>
      <c r="D11715" s="31"/>
      <c r="E11715" s="43"/>
      <c r="F11715" s="42"/>
      <c r="G11715" s="83"/>
      <c r="H11715" s="31"/>
      <c r="I11715" s="31"/>
      <c r="J11715" s="83"/>
      <c r="K11715" s="31"/>
      <c r="L11715" s="31"/>
      <c r="M11715" s="168"/>
      <c r="N11715" s="147"/>
      <c r="O11715" s="105"/>
      <c r="P11715" s="42"/>
      <c r="Q11715" s="31"/>
      <c r="R11715" s="83"/>
      <c r="S11715" s="31"/>
      <c r="T11715" s="31"/>
      <c r="U11715" s="168"/>
      <c r="V11715" s="149"/>
      <c r="W11715" s="140" t="str" cm="1">
        <f t="array" ref="W11715">IF(SUM(LEN(B11715:V11715))=0,"",IF(OR(OR(ISBLANK(F11715),SUM(LEN(C11715),LEN(D11715))=0),AND(NOT(E11715="Unknown"),ISBLANK(J11715)),AND(NOT(O11715="Unknown"),ISBLANK(R11715))),"Missing Information", INDEX(Table15[Entire Service Line Classification], MATCH(SUMIFS(Table15[Unique ID],Table15[System-Owned Portion],E11715,Table15[If Material Anything Other than "Lead" in Column E,Was Material Ever Previously Lead?],G11715,Table15[Customer-Owned Portion],O11715),Table15[Unique ID],0),0)))</f>
        <v/>
      </c>
    </row>
    <row r="11716" spans="2:23" x14ac:dyDescent="0.25">
      <c r="B11716" s="145"/>
      <c r="C11716" s="31"/>
      <c r="D11716" s="31"/>
      <c r="E11716" s="43"/>
      <c r="F11716" s="42"/>
      <c r="G11716" s="83"/>
      <c r="H11716" s="31"/>
      <c r="I11716" s="31"/>
      <c r="J11716" s="83"/>
      <c r="K11716" s="31"/>
      <c r="L11716" s="31"/>
      <c r="M11716" s="168"/>
      <c r="N11716" s="147"/>
      <c r="O11716" s="105"/>
      <c r="P11716" s="42"/>
      <c r="Q11716" s="31"/>
      <c r="R11716" s="83"/>
      <c r="S11716" s="31"/>
      <c r="T11716" s="31"/>
      <c r="U11716" s="168"/>
      <c r="V11716" s="149"/>
      <c r="W11716" s="140" t="str" cm="1">
        <f t="array" ref="W11716">IF(SUM(LEN(B11716:V11716))=0,"",IF(OR(OR(ISBLANK(F11716),SUM(LEN(C11716),LEN(D11716))=0),AND(NOT(E11716="Unknown"),ISBLANK(J11716)),AND(NOT(O11716="Unknown"),ISBLANK(R11716))),"Missing Information", INDEX(Table15[Entire Service Line Classification], MATCH(SUMIFS(Table15[Unique ID],Table15[System-Owned Portion],E11716,Table15[If Material Anything Other than "Lead" in Column E,Was Material Ever Previously Lead?],G11716,Table15[Customer-Owned Portion],O11716),Table15[Unique ID],0),0)))</f>
        <v/>
      </c>
    </row>
    <row r="11717" spans="2:23" x14ac:dyDescent="0.25">
      <c r="B11717" s="145"/>
      <c r="C11717" s="31"/>
      <c r="D11717" s="31"/>
      <c r="E11717" s="43"/>
      <c r="F11717" s="42"/>
      <c r="G11717" s="83"/>
      <c r="H11717" s="31"/>
      <c r="I11717" s="31"/>
      <c r="J11717" s="83"/>
      <c r="K11717" s="31"/>
      <c r="L11717" s="31"/>
      <c r="M11717" s="168"/>
      <c r="N11717" s="147"/>
      <c r="O11717" s="105"/>
      <c r="P11717" s="42"/>
      <c r="Q11717" s="31"/>
      <c r="R11717" s="83"/>
      <c r="S11717" s="31"/>
      <c r="T11717" s="31"/>
      <c r="U11717" s="168"/>
      <c r="V11717" s="149"/>
      <c r="W11717" s="140" t="str" cm="1">
        <f t="array" ref="W11717">IF(SUM(LEN(B11717:V11717))=0,"",IF(OR(OR(ISBLANK(F11717),SUM(LEN(C11717),LEN(D11717))=0),AND(NOT(E11717="Unknown"),ISBLANK(J11717)),AND(NOT(O11717="Unknown"),ISBLANK(R11717))),"Missing Information", INDEX(Table15[Entire Service Line Classification], MATCH(SUMIFS(Table15[Unique ID],Table15[System-Owned Portion],E11717,Table15[If Material Anything Other than "Lead" in Column E,Was Material Ever Previously Lead?],G11717,Table15[Customer-Owned Portion],O11717),Table15[Unique ID],0),0)))</f>
        <v/>
      </c>
    </row>
    <row r="11718" spans="2:23" x14ac:dyDescent="0.25">
      <c r="B11718" s="145"/>
      <c r="C11718" s="31"/>
      <c r="D11718" s="31"/>
      <c r="E11718" s="43"/>
      <c r="F11718" s="42"/>
      <c r="G11718" s="83"/>
      <c r="H11718" s="31"/>
      <c r="I11718" s="31"/>
      <c r="J11718" s="83"/>
      <c r="K11718" s="31"/>
      <c r="L11718" s="31"/>
      <c r="M11718" s="168"/>
      <c r="N11718" s="147"/>
      <c r="O11718" s="105"/>
      <c r="P11718" s="42"/>
      <c r="Q11718" s="31"/>
      <c r="R11718" s="83"/>
      <c r="S11718" s="31"/>
      <c r="T11718" s="31"/>
      <c r="U11718" s="168"/>
      <c r="V11718" s="149"/>
      <c r="W11718" s="140" t="str" cm="1">
        <f t="array" ref="W11718">IF(SUM(LEN(B11718:V11718))=0,"",IF(OR(OR(ISBLANK(F11718),SUM(LEN(C11718),LEN(D11718))=0),AND(NOT(E11718="Unknown"),ISBLANK(J11718)),AND(NOT(O11718="Unknown"),ISBLANK(R11718))),"Missing Information", INDEX(Table15[Entire Service Line Classification], MATCH(SUMIFS(Table15[Unique ID],Table15[System-Owned Portion],E11718,Table15[If Material Anything Other than "Lead" in Column E,Was Material Ever Previously Lead?],G11718,Table15[Customer-Owned Portion],O11718),Table15[Unique ID],0),0)))</f>
        <v/>
      </c>
    </row>
    <row r="11719" spans="2:23" x14ac:dyDescent="0.25">
      <c r="B11719" s="145"/>
      <c r="C11719" s="31"/>
      <c r="D11719" s="31"/>
      <c r="E11719" s="43"/>
      <c r="F11719" s="42"/>
      <c r="G11719" s="83"/>
      <c r="H11719" s="31"/>
      <c r="I11719" s="31"/>
      <c r="J11719" s="83"/>
      <c r="K11719" s="31"/>
      <c r="L11719" s="31"/>
      <c r="M11719" s="168"/>
      <c r="N11719" s="147"/>
      <c r="O11719" s="105"/>
      <c r="P11719" s="42"/>
      <c r="Q11719" s="31"/>
      <c r="R11719" s="83"/>
      <c r="S11719" s="31"/>
      <c r="T11719" s="31"/>
      <c r="U11719" s="168"/>
      <c r="V11719" s="149"/>
      <c r="W11719" s="140" t="str" cm="1">
        <f t="array" ref="W11719">IF(SUM(LEN(B11719:V11719))=0,"",IF(OR(OR(ISBLANK(F11719),SUM(LEN(C11719),LEN(D11719))=0),AND(NOT(E11719="Unknown"),ISBLANK(J11719)),AND(NOT(O11719="Unknown"),ISBLANK(R11719))),"Missing Information", INDEX(Table15[Entire Service Line Classification], MATCH(SUMIFS(Table15[Unique ID],Table15[System-Owned Portion],E11719,Table15[If Material Anything Other than "Lead" in Column E,Was Material Ever Previously Lead?],G11719,Table15[Customer-Owned Portion],O11719),Table15[Unique ID],0),0)))</f>
        <v/>
      </c>
    </row>
    <row r="11720" spans="2:23" x14ac:dyDescent="0.25">
      <c r="B11720" s="145"/>
      <c r="C11720" s="31"/>
      <c r="D11720" s="31"/>
      <c r="E11720" s="43"/>
      <c r="F11720" s="42"/>
      <c r="G11720" s="83"/>
      <c r="H11720" s="31"/>
      <c r="I11720" s="31"/>
      <c r="J11720" s="83"/>
      <c r="K11720" s="31"/>
      <c r="L11720" s="31"/>
      <c r="M11720" s="168"/>
      <c r="N11720" s="147"/>
      <c r="O11720" s="105"/>
      <c r="P11720" s="42"/>
      <c r="Q11720" s="31"/>
      <c r="R11720" s="83"/>
      <c r="S11720" s="31"/>
      <c r="T11720" s="31"/>
      <c r="U11720" s="168"/>
      <c r="V11720" s="149"/>
      <c r="W11720" s="140" t="str" cm="1">
        <f t="array" ref="W11720">IF(SUM(LEN(B11720:V11720))=0,"",IF(OR(OR(ISBLANK(F11720),SUM(LEN(C11720),LEN(D11720))=0),AND(NOT(E11720="Unknown"),ISBLANK(J11720)),AND(NOT(O11720="Unknown"),ISBLANK(R11720))),"Missing Information", INDEX(Table15[Entire Service Line Classification], MATCH(SUMIFS(Table15[Unique ID],Table15[System-Owned Portion],E11720,Table15[If Material Anything Other than "Lead" in Column E,Was Material Ever Previously Lead?],G11720,Table15[Customer-Owned Portion],O11720),Table15[Unique ID],0),0)))</f>
        <v/>
      </c>
    </row>
    <row r="11721" spans="2:23" x14ac:dyDescent="0.25">
      <c r="B11721" s="145"/>
      <c r="C11721" s="31"/>
      <c r="D11721" s="31"/>
      <c r="E11721" s="43"/>
      <c r="F11721" s="42"/>
      <c r="G11721" s="83"/>
      <c r="H11721" s="31"/>
      <c r="I11721" s="31"/>
      <c r="J11721" s="83"/>
      <c r="K11721" s="31"/>
      <c r="L11721" s="31"/>
      <c r="M11721" s="168"/>
      <c r="N11721" s="147"/>
      <c r="O11721" s="105"/>
      <c r="P11721" s="42"/>
      <c r="Q11721" s="31"/>
      <c r="R11721" s="83"/>
      <c r="S11721" s="31"/>
      <c r="T11721" s="31"/>
      <c r="U11721" s="168"/>
      <c r="V11721" s="149"/>
      <c r="W11721" s="140" t="str" cm="1">
        <f t="array" ref="W11721">IF(SUM(LEN(B11721:V11721))=0,"",IF(OR(OR(ISBLANK(F11721),SUM(LEN(C11721),LEN(D11721))=0),AND(NOT(E11721="Unknown"),ISBLANK(J11721)),AND(NOT(O11721="Unknown"),ISBLANK(R11721))),"Missing Information", INDEX(Table15[Entire Service Line Classification], MATCH(SUMIFS(Table15[Unique ID],Table15[System-Owned Portion],E11721,Table15[If Material Anything Other than "Lead" in Column E,Was Material Ever Previously Lead?],G11721,Table15[Customer-Owned Portion],O11721),Table15[Unique ID],0),0)))</f>
        <v/>
      </c>
    </row>
    <row r="11722" spans="2:23" x14ac:dyDescent="0.25">
      <c r="B11722" s="145"/>
      <c r="C11722" s="31"/>
      <c r="D11722" s="31"/>
      <c r="E11722" s="43"/>
      <c r="F11722" s="42"/>
      <c r="G11722" s="83"/>
      <c r="H11722" s="31"/>
      <c r="I11722" s="31"/>
      <c r="J11722" s="83"/>
      <c r="K11722" s="31"/>
      <c r="L11722" s="31"/>
      <c r="M11722" s="168"/>
      <c r="N11722" s="147"/>
      <c r="O11722" s="105"/>
      <c r="P11722" s="42"/>
      <c r="Q11722" s="31"/>
      <c r="R11722" s="83"/>
      <c r="S11722" s="31"/>
      <c r="T11722" s="31"/>
      <c r="U11722" s="168"/>
      <c r="V11722" s="149"/>
      <c r="W11722" s="140" t="str" cm="1">
        <f t="array" ref="W11722">IF(SUM(LEN(B11722:V11722))=0,"",IF(OR(OR(ISBLANK(F11722),SUM(LEN(C11722),LEN(D11722))=0),AND(NOT(E11722="Unknown"),ISBLANK(J11722)),AND(NOT(O11722="Unknown"),ISBLANK(R11722))),"Missing Information", INDEX(Table15[Entire Service Line Classification], MATCH(SUMIFS(Table15[Unique ID],Table15[System-Owned Portion],E11722,Table15[If Material Anything Other than "Lead" in Column E,Was Material Ever Previously Lead?],G11722,Table15[Customer-Owned Portion],O11722),Table15[Unique ID],0),0)))</f>
        <v/>
      </c>
    </row>
    <row r="11723" spans="2:23" x14ac:dyDescent="0.25">
      <c r="B11723" s="145"/>
      <c r="C11723" s="31"/>
      <c r="D11723" s="31"/>
      <c r="E11723" s="43"/>
      <c r="F11723" s="42"/>
      <c r="G11723" s="83"/>
      <c r="H11723" s="31"/>
      <c r="I11723" s="31"/>
      <c r="J11723" s="83"/>
      <c r="K11723" s="31"/>
      <c r="L11723" s="31"/>
      <c r="M11723" s="168"/>
      <c r="N11723" s="147"/>
      <c r="O11723" s="105"/>
      <c r="P11723" s="42"/>
      <c r="Q11723" s="31"/>
      <c r="R11723" s="83"/>
      <c r="S11723" s="31"/>
      <c r="T11723" s="31"/>
      <c r="U11723" s="168"/>
      <c r="V11723" s="149"/>
      <c r="W11723" s="140" t="str" cm="1">
        <f t="array" ref="W11723">IF(SUM(LEN(B11723:V11723))=0,"",IF(OR(OR(ISBLANK(F11723),SUM(LEN(C11723),LEN(D11723))=0),AND(NOT(E11723="Unknown"),ISBLANK(J11723)),AND(NOT(O11723="Unknown"),ISBLANK(R11723))),"Missing Information", INDEX(Table15[Entire Service Line Classification], MATCH(SUMIFS(Table15[Unique ID],Table15[System-Owned Portion],E11723,Table15[If Material Anything Other than "Lead" in Column E,Was Material Ever Previously Lead?],G11723,Table15[Customer-Owned Portion],O11723),Table15[Unique ID],0),0)))</f>
        <v/>
      </c>
    </row>
    <row r="11724" spans="2:23" x14ac:dyDescent="0.25">
      <c r="B11724" s="145"/>
      <c r="C11724" s="31"/>
      <c r="D11724" s="31"/>
      <c r="E11724" s="43"/>
      <c r="F11724" s="42"/>
      <c r="G11724" s="83"/>
      <c r="H11724" s="31"/>
      <c r="I11724" s="31"/>
      <c r="J11724" s="83"/>
      <c r="K11724" s="31"/>
      <c r="L11724" s="31"/>
      <c r="M11724" s="168"/>
      <c r="N11724" s="147"/>
      <c r="O11724" s="105"/>
      <c r="P11724" s="42"/>
      <c r="Q11724" s="31"/>
      <c r="R11724" s="83"/>
      <c r="S11724" s="31"/>
      <c r="T11724" s="31"/>
      <c r="U11724" s="168"/>
      <c r="V11724" s="149"/>
      <c r="W11724" s="140" t="str" cm="1">
        <f t="array" ref="W11724">IF(SUM(LEN(B11724:V11724))=0,"",IF(OR(OR(ISBLANK(F11724),SUM(LEN(C11724),LEN(D11724))=0),AND(NOT(E11724="Unknown"),ISBLANK(J11724)),AND(NOT(O11724="Unknown"),ISBLANK(R11724))),"Missing Information", INDEX(Table15[Entire Service Line Classification], MATCH(SUMIFS(Table15[Unique ID],Table15[System-Owned Portion],E11724,Table15[If Material Anything Other than "Lead" in Column E,Was Material Ever Previously Lead?],G11724,Table15[Customer-Owned Portion],O11724),Table15[Unique ID],0),0)))</f>
        <v/>
      </c>
    </row>
    <row r="11725" spans="2:23" x14ac:dyDescent="0.25">
      <c r="B11725" s="145"/>
      <c r="C11725" s="31"/>
      <c r="D11725" s="31"/>
      <c r="E11725" s="43"/>
      <c r="F11725" s="42"/>
      <c r="G11725" s="83"/>
      <c r="H11725" s="31"/>
      <c r="I11725" s="31"/>
      <c r="J11725" s="83"/>
      <c r="K11725" s="31"/>
      <c r="L11725" s="31"/>
      <c r="M11725" s="168"/>
      <c r="N11725" s="147"/>
      <c r="O11725" s="105"/>
      <c r="P11725" s="42"/>
      <c r="Q11725" s="31"/>
      <c r="R11725" s="83"/>
      <c r="S11725" s="31"/>
      <c r="T11725" s="31"/>
      <c r="U11725" s="168"/>
      <c r="V11725" s="149"/>
      <c r="W11725" s="140" t="str" cm="1">
        <f t="array" ref="W11725">IF(SUM(LEN(B11725:V11725))=0,"",IF(OR(OR(ISBLANK(F11725),SUM(LEN(C11725),LEN(D11725))=0),AND(NOT(E11725="Unknown"),ISBLANK(J11725)),AND(NOT(O11725="Unknown"),ISBLANK(R11725))),"Missing Information", INDEX(Table15[Entire Service Line Classification], MATCH(SUMIFS(Table15[Unique ID],Table15[System-Owned Portion],E11725,Table15[If Material Anything Other than "Lead" in Column E,Was Material Ever Previously Lead?],G11725,Table15[Customer-Owned Portion],O11725),Table15[Unique ID],0),0)))</f>
        <v/>
      </c>
    </row>
    <row r="11726" spans="2:23" x14ac:dyDescent="0.25">
      <c r="B11726" s="145"/>
      <c r="C11726" s="31"/>
      <c r="D11726" s="31"/>
      <c r="E11726" s="43"/>
      <c r="F11726" s="42"/>
      <c r="G11726" s="83"/>
      <c r="H11726" s="31"/>
      <c r="I11726" s="31"/>
      <c r="J11726" s="83"/>
      <c r="K11726" s="31"/>
      <c r="L11726" s="31"/>
      <c r="M11726" s="168"/>
      <c r="N11726" s="147"/>
      <c r="O11726" s="105"/>
      <c r="P11726" s="42"/>
      <c r="Q11726" s="31"/>
      <c r="R11726" s="83"/>
      <c r="S11726" s="31"/>
      <c r="T11726" s="31"/>
      <c r="U11726" s="168"/>
      <c r="V11726" s="149"/>
      <c r="W11726" s="140" t="str" cm="1">
        <f t="array" ref="W11726">IF(SUM(LEN(B11726:V11726))=0,"",IF(OR(OR(ISBLANK(F11726),SUM(LEN(C11726),LEN(D11726))=0),AND(NOT(E11726="Unknown"),ISBLANK(J11726)),AND(NOT(O11726="Unknown"),ISBLANK(R11726))),"Missing Information", INDEX(Table15[Entire Service Line Classification], MATCH(SUMIFS(Table15[Unique ID],Table15[System-Owned Portion],E11726,Table15[If Material Anything Other than "Lead" in Column E,Was Material Ever Previously Lead?],G11726,Table15[Customer-Owned Portion],O11726),Table15[Unique ID],0),0)))</f>
        <v/>
      </c>
    </row>
    <row r="11727" spans="2:23" x14ac:dyDescent="0.25">
      <c r="B11727" s="145"/>
      <c r="C11727" s="31"/>
      <c r="D11727" s="31"/>
      <c r="E11727" s="43"/>
      <c r="F11727" s="42"/>
      <c r="G11727" s="83"/>
      <c r="H11727" s="31"/>
      <c r="I11727" s="31"/>
      <c r="J11727" s="83"/>
      <c r="K11727" s="31"/>
      <c r="L11727" s="31"/>
      <c r="M11727" s="168"/>
      <c r="N11727" s="147"/>
      <c r="O11727" s="105"/>
      <c r="P11727" s="42"/>
      <c r="Q11727" s="31"/>
      <c r="R11727" s="83"/>
      <c r="S11727" s="31"/>
      <c r="T11727" s="31"/>
      <c r="U11727" s="168"/>
      <c r="V11727" s="149"/>
      <c r="W11727" s="140" t="str" cm="1">
        <f t="array" ref="W11727">IF(SUM(LEN(B11727:V11727))=0,"",IF(OR(OR(ISBLANK(F11727),SUM(LEN(C11727),LEN(D11727))=0),AND(NOT(E11727="Unknown"),ISBLANK(J11727)),AND(NOT(O11727="Unknown"),ISBLANK(R11727))),"Missing Information", INDEX(Table15[Entire Service Line Classification], MATCH(SUMIFS(Table15[Unique ID],Table15[System-Owned Portion],E11727,Table15[If Material Anything Other than "Lead" in Column E,Was Material Ever Previously Lead?],G11727,Table15[Customer-Owned Portion],O11727),Table15[Unique ID],0),0)))</f>
        <v/>
      </c>
    </row>
    <row r="11728" spans="2:23" x14ac:dyDescent="0.25">
      <c r="B11728" s="145"/>
      <c r="C11728" s="31"/>
      <c r="D11728" s="31"/>
      <c r="E11728" s="43"/>
      <c r="F11728" s="42"/>
      <c r="G11728" s="83"/>
      <c r="H11728" s="31"/>
      <c r="I11728" s="31"/>
      <c r="J11728" s="83"/>
      <c r="K11728" s="31"/>
      <c r="L11728" s="31"/>
      <c r="M11728" s="168"/>
      <c r="N11728" s="147"/>
      <c r="O11728" s="105"/>
      <c r="P11728" s="42"/>
      <c r="Q11728" s="31"/>
      <c r="R11728" s="83"/>
      <c r="S11728" s="31"/>
      <c r="T11728" s="31"/>
      <c r="U11728" s="168"/>
      <c r="V11728" s="149"/>
      <c r="W11728" s="140" t="str" cm="1">
        <f t="array" ref="W11728">IF(SUM(LEN(B11728:V11728))=0,"",IF(OR(OR(ISBLANK(F11728),SUM(LEN(C11728),LEN(D11728))=0),AND(NOT(E11728="Unknown"),ISBLANK(J11728)),AND(NOT(O11728="Unknown"),ISBLANK(R11728))),"Missing Information", INDEX(Table15[Entire Service Line Classification], MATCH(SUMIFS(Table15[Unique ID],Table15[System-Owned Portion],E11728,Table15[If Material Anything Other than "Lead" in Column E,Was Material Ever Previously Lead?],G11728,Table15[Customer-Owned Portion],O11728),Table15[Unique ID],0),0)))</f>
        <v/>
      </c>
    </row>
    <row r="11729" spans="2:23" x14ac:dyDescent="0.25">
      <c r="B11729" s="145"/>
      <c r="C11729" s="31"/>
      <c r="D11729" s="31"/>
      <c r="E11729" s="43"/>
      <c r="F11729" s="42"/>
      <c r="G11729" s="83"/>
      <c r="H11729" s="31"/>
      <c r="I11729" s="31"/>
      <c r="J11729" s="83"/>
      <c r="K11729" s="31"/>
      <c r="L11729" s="31"/>
      <c r="M11729" s="168"/>
      <c r="N11729" s="147"/>
      <c r="O11729" s="105"/>
      <c r="P11729" s="42"/>
      <c r="Q11729" s="31"/>
      <c r="R11729" s="83"/>
      <c r="S11729" s="31"/>
      <c r="T11729" s="31"/>
      <c r="U11729" s="168"/>
      <c r="V11729" s="149"/>
      <c r="W11729" s="140" t="str" cm="1">
        <f t="array" ref="W11729">IF(SUM(LEN(B11729:V11729))=0,"",IF(OR(OR(ISBLANK(F11729),SUM(LEN(C11729),LEN(D11729))=0),AND(NOT(E11729="Unknown"),ISBLANK(J11729)),AND(NOT(O11729="Unknown"),ISBLANK(R11729))),"Missing Information", INDEX(Table15[Entire Service Line Classification], MATCH(SUMIFS(Table15[Unique ID],Table15[System-Owned Portion],E11729,Table15[If Material Anything Other than "Lead" in Column E,Was Material Ever Previously Lead?],G11729,Table15[Customer-Owned Portion],O11729),Table15[Unique ID],0),0)))</f>
        <v/>
      </c>
    </row>
    <row r="11730" spans="2:23" x14ac:dyDescent="0.25">
      <c r="B11730" s="145"/>
      <c r="C11730" s="31"/>
      <c r="D11730" s="31"/>
      <c r="E11730" s="43"/>
      <c r="F11730" s="42"/>
      <c r="G11730" s="83"/>
      <c r="H11730" s="31"/>
      <c r="I11730" s="31"/>
      <c r="J11730" s="83"/>
      <c r="K11730" s="31"/>
      <c r="L11730" s="31"/>
      <c r="M11730" s="168"/>
      <c r="N11730" s="147"/>
      <c r="O11730" s="105"/>
      <c r="P11730" s="42"/>
      <c r="Q11730" s="31"/>
      <c r="R11730" s="83"/>
      <c r="S11730" s="31"/>
      <c r="T11730" s="31"/>
      <c r="U11730" s="168"/>
      <c r="V11730" s="149"/>
      <c r="W11730" s="140" t="str" cm="1">
        <f t="array" ref="W11730">IF(SUM(LEN(B11730:V11730))=0,"",IF(OR(OR(ISBLANK(F11730),SUM(LEN(C11730),LEN(D11730))=0),AND(NOT(E11730="Unknown"),ISBLANK(J11730)),AND(NOT(O11730="Unknown"),ISBLANK(R11730))),"Missing Information", INDEX(Table15[Entire Service Line Classification], MATCH(SUMIFS(Table15[Unique ID],Table15[System-Owned Portion],E11730,Table15[If Material Anything Other than "Lead" in Column E,Was Material Ever Previously Lead?],G11730,Table15[Customer-Owned Portion],O11730),Table15[Unique ID],0),0)))</f>
        <v/>
      </c>
    </row>
    <row r="11731" spans="2:23" x14ac:dyDescent="0.25">
      <c r="B11731" s="145"/>
      <c r="C11731" s="31"/>
      <c r="D11731" s="31"/>
      <c r="E11731" s="43"/>
      <c r="F11731" s="42"/>
      <c r="G11731" s="83"/>
      <c r="H11731" s="31"/>
      <c r="I11731" s="31"/>
      <c r="J11731" s="83"/>
      <c r="K11731" s="31"/>
      <c r="L11731" s="31"/>
      <c r="M11731" s="168"/>
      <c r="N11731" s="147"/>
      <c r="O11731" s="105"/>
      <c r="P11731" s="42"/>
      <c r="Q11731" s="31"/>
      <c r="R11731" s="83"/>
      <c r="S11731" s="31"/>
      <c r="T11731" s="31"/>
      <c r="U11731" s="168"/>
      <c r="V11731" s="149"/>
      <c r="W11731" s="140" t="str" cm="1">
        <f t="array" ref="W11731">IF(SUM(LEN(B11731:V11731))=0,"",IF(OR(OR(ISBLANK(F11731),SUM(LEN(C11731),LEN(D11731))=0),AND(NOT(E11731="Unknown"),ISBLANK(J11731)),AND(NOT(O11731="Unknown"),ISBLANK(R11731))),"Missing Information", INDEX(Table15[Entire Service Line Classification], MATCH(SUMIFS(Table15[Unique ID],Table15[System-Owned Portion],E11731,Table15[If Material Anything Other than "Lead" in Column E,Was Material Ever Previously Lead?],G11731,Table15[Customer-Owned Portion],O11731),Table15[Unique ID],0),0)))</f>
        <v/>
      </c>
    </row>
    <row r="11732" spans="2:23" x14ac:dyDescent="0.25">
      <c r="B11732" s="145"/>
      <c r="C11732" s="31"/>
      <c r="D11732" s="31"/>
      <c r="E11732" s="43"/>
      <c r="F11732" s="42"/>
      <c r="G11732" s="83"/>
      <c r="H11732" s="31"/>
      <c r="I11732" s="31"/>
      <c r="J11732" s="83"/>
      <c r="K11732" s="31"/>
      <c r="L11732" s="31"/>
      <c r="M11732" s="168"/>
      <c r="N11732" s="147"/>
      <c r="O11732" s="105"/>
      <c r="P11732" s="42"/>
      <c r="Q11732" s="31"/>
      <c r="R11732" s="83"/>
      <c r="S11732" s="31"/>
      <c r="T11732" s="31"/>
      <c r="U11732" s="168"/>
      <c r="V11732" s="149"/>
      <c r="W11732" s="140" t="str" cm="1">
        <f t="array" ref="W11732">IF(SUM(LEN(B11732:V11732))=0,"",IF(OR(OR(ISBLANK(F11732),SUM(LEN(C11732),LEN(D11732))=0),AND(NOT(E11732="Unknown"),ISBLANK(J11732)),AND(NOT(O11732="Unknown"),ISBLANK(R11732))),"Missing Information", INDEX(Table15[Entire Service Line Classification], MATCH(SUMIFS(Table15[Unique ID],Table15[System-Owned Portion],E11732,Table15[If Material Anything Other than "Lead" in Column E,Was Material Ever Previously Lead?],G11732,Table15[Customer-Owned Portion],O11732),Table15[Unique ID],0),0)))</f>
        <v/>
      </c>
    </row>
    <row r="11733" spans="2:23" x14ac:dyDescent="0.25">
      <c r="B11733" s="145"/>
      <c r="C11733" s="31"/>
      <c r="D11733" s="31"/>
      <c r="E11733" s="43"/>
      <c r="F11733" s="42"/>
      <c r="G11733" s="83"/>
      <c r="H11733" s="31"/>
      <c r="I11733" s="31"/>
      <c r="J11733" s="83"/>
      <c r="K11733" s="31"/>
      <c r="L11733" s="31"/>
      <c r="M11733" s="168"/>
      <c r="N11733" s="147"/>
      <c r="O11733" s="105"/>
      <c r="P11733" s="42"/>
      <c r="Q11733" s="31"/>
      <c r="R11733" s="83"/>
      <c r="S11733" s="31"/>
      <c r="T11733" s="31"/>
      <c r="U11733" s="168"/>
      <c r="V11733" s="149"/>
      <c r="W11733" s="140" t="str" cm="1">
        <f t="array" ref="W11733">IF(SUM(LEN(B11733:V11733))=0,"",IF(OR(OR(ISBLANK(F11733),SUM(LEN(C11733),LEN(D11733))=0),AND(NOT(E11733="Unknown"),ISBLANK(J11733)),AND(NOT(O11733="Unknown"),ISBLANK(R11733))),"Missing Information", INDEX(Table15[Entire Service Line Classification], MATCH(SUMIFS(Table15[Unique ID],Table15[System-Owned Portion],E11733,Table15[If Material Anything Other than "Lead" in Column E,Was Material Ever Previously Lead?],G11733,Table15[Customer-Owned Portion],O11733),Table15[Unique ID],0),0)))</f>
        <v/>
      </c>
    </row>
    <row r="11734" spans="2:23" x14ac:dyDescent="0.25">
      <c r="B11734" s="145"/>
      <c r="C11734" s="31"/>
      <c r="D11734" s="31"/>
      <c r="E11734" s="43"/>
      <c r="F11734" s="42"/>
      <c r="G11734" s="83"/>
      <c r="H11734" s="31"/>
      <c r="I11734" s="31"/>
      <c r="J11734" s="83"/>
      <c r="K11734" s="31"/>
      <c r="L11734" s="31"/>
      <c r="M11734" s="168"/>
      <c r="N11734" s="147"/>
      <c r="O11734" s="105"/>
      <c r="P11734" s="42"/>
      <c r="Q11734" s="31"/>
      <c r="R11734" s="83"/>
      <c r="S11734" s="31"/>
      <c r="T11734" s="31"/>
      <c r="U11734" s="168"/>
      <c r="V11734" s="149"/>
      <c r="W11734" s="140" t="str" cm="1">
        <f t="array" ref="W11734">IF(SUM(LEN(B11734:V11734))=0,"",IF(OR(OR(ISBLANK(F11734),SUM(LEN(C11734),LEN(D11734))=0),AND(NOT(E11734="Unknown"),ISBLANK(J11734)),AND(NOT(O11734="Unknown"),ISBLANK(R11734))),"Missing Information", INDEX(Table15[Entire Service Line Classification], MATCH(SUMIFS(Table15[Unique ID],Table15[System-Owned Portion],E11734,Table15[If Material Anything Other than "Lead" in Column E,Was Material Ever Previously Lead?],G11734,Table15[Customer-Owned Portion],O11734),Table15[Unique ID],0),0)))</f>
        <v/>
      </c>
    </row>
    <row r="11735" spans="2:23" x14ac:dyDescent="0.25">
      <c r="B11735" s="145"/>
      <c r="C11735" s="31"/>
      <c r="D11735" s="31"/>
      <c r="E11735" s="43"/>
      <c r="F11735" s="42"/>
      <c r="G11735" s="83"/>
      <c r="H11735" s="31"/>
      <c r="I11735" s="31"/>
      <c r="J11735" s="83"/>
      <c r="K11735" s="31"/>
      <c r="L11735" s="31"/>
      <c r="M11735" s="168"/>
      <c r="N11735" s="147"/>
      <c r="O11735" s="105"/>
      <c r="P11735" s="42"/>
      <c r="Q11735" s="31"/>
      <c r="R11735" s="83"/>
      <c r="S11735" s="31"/>
      <c r="T11735" s="31"/>
      <c r="U11735" s="168"/>
      <c r="V11735" s="149"/>
      <c r="W11735" s="140" t="str" cm="1">
        <f t="array" ref="W11735">IF(SUM(LEN(B11735:V11735))=0,"",IF(OR(OR(ISBLANK(F11735),SUM(LEN(C11735),LEN(D11735))=0),AND(NOT(E11735="Unknown"),ISBLANK(J11735)),AND(NOT(O11735="Unknown"),ISBLANK(R11735))),"Missing Information", INDEX(Table15[Entire Service Line Classification], MATCH(SUMIFS(Table15[Unique ID],Table15[System-Owned Portion],E11735,Table15[If Material Anything Other than "Lead" in Column E,Was Material Ever Previously Lead?],G11735,Table15[Customer-Owned Portion],O11735),Table15[Unique ID],0),0)))</f>
        <v/>
      </c>
    </row>
    <row r="11736" spans="2:23" x14ac:dyDescent="0.25">
      <c r="B11736" s="145"/>
      <c r="C11736" s="31"/>
      <c r="D11736" s="31"/>
      <c r="E11736" s="43"/>
      <c r="F11736" s="42"/>
      <c r="G11736" s="83"/>
      <c r="H11736" s="31"/>
      <c r="I11736" s="31"/>
      <c r="J11736" s="83"/>
      <c r="K11736" s="31"/>
      <c r="L11736" s="31"/>
      <c r="M11736" s="168"/>
      <c r="N11736" s="147"/>
      <c r="O11736" s="105"/>
      <c r="P11736" s="42"/>
      <c r="Q11736" s="31"/>
      <c r="R11736" s="83"/>
      <c r="S11736" s="31"/>
      <c r="T11736" s="31"/>
      <c r="U11736" s="168"/>
      <c r="V11736" s="149"/>
      <c r="W11736" s="140" t="str" cm="1">
        <f t="array" ref="W11736">IF(SUM(LEN(B11736:V11736))=0,"",IF(OR(OR(ISBLANK(F11736),SUM(LEN(C11736),LEN(D11736))=0),AND(NOT(E11736="Unknown"),ISBLANK(J11736)),AND(NOT(O11736="Unknown"),ISBLANK(R11736))),"Missing Information", INDEX(Table15[Entire Service Line Classification], MATCH(SUMIFS(Table15[Unique ID],Table15[System-Owned Portion],E11736,Table15[If Material Anything Other than "Lead" in Column E,Was Material Ever Previously Lead?],G11736,Table15[Customer-Owned Portion],O11736),Table15[Unique ID],0),0)))</f>
        <v/>
      </c>
    </row>
    <row r="11737" spans="2:23" x14ac:dyDescent="0.25">
      <c r="B11737" s="145"/>
      <c r="C11737" s="31"/>
      <c r="D11737" s="31"/>
      <c r="E11737" s="43"/>
      <c r="F11737" s="42"/>
      <c r="G11737" s="83"/>
      <c r="H11737" s="31"/>
      <c r="I11737" s="31"/>
      <c r="J11737" s="83"/>
      <c r="K11737" s="31"/>
      <c r="L11737" s="31"/>
      <c r="M11737" s="168"/>
      <c r="N11737" s="147"/>
      <c r="O11737" s="105"/>
      <c r="P11737" s="42"/>
      <c r="Q11737" s="31"/>
      <c r="R11737" s="83"/>
      <c r="S11737" s="31"/>
      <c r="T11737" s="31"/>
      <c r="U11737" s="168"/>
      <c r="V11737" s="149"/>
      <c r="W11737" s="140" t="str" cm="1">
        <f t="array" ref="W11737">IF(SUM(LEN(B11737:V11737))=0,"",IF(OR(OR(ISBLANK(F11737),SUM(LEN(C11737),LEN(D11737))=0),AND(NOT(E11737="Unknown"),ISBLANK(J11737)),AND(NOT(O11737="Unknown"),ISBLANK(R11737))),"Missing Information", INDEX(Table15[Entire Service Line Classification], MATCH(SUMIFS(Table15[Unique ID],Table15[System-Owned Portion],E11737,Table15[If Material Anything Other than "Lead" in Column E,Was Material Ever Previously Lead?],G11737,Table15[Customer-Owned Portion],O11737),Table15[Unique ID],0),0)))</f>
        <v/>
      </c>
    </row>
    <row r="11738" spans="2:23" x14ac:dyDescent="0.25">
      <c r="B11738" s="145"/>
      <c r="C11738" s="31"/>
      <c r="D11738" s="31"/>
      <c r="E11738" s="43"/>
      <c r="F11738" s="42"/>
      <c r="G11738" s="83"/>
      <c r="H11738" s="31"/>
      <c r="I11738" s="31"/>
      <c r="J11738" s="83"/>
      <c r="K11738" s="31"/>
      <c r="L11738" s="31"/>
      <c r="M11738" s="168"/>
      <c r="N11738" s="147"/>
      <c r="O11738" s="105"/>
      <c r="P11738" s="42"/>
      <c r="Q11738" s="31"/>
      <c r="R11738" s="83"/>
      <c r="S11738" s="31"/>
      <c r="T11738" s="31"/>
      <c r="U11738" s="168"/>
      <c r="V11738" s="149"/>
      <c r="W11738" s="140" t="str" cm="1">
        <f t="array" ref="W11738">IF(SUM(LEN(B11738:V11738))=0,"",IF(OR(OR(ISBLANK(F11738),SUM(LEN(C11738),LEN(D11738))=0),AND(NOT(E11738="Unknown"),ISBLANK(J11738)),AND(NOT(O11738="Unknown"),ISBLANK(R11738))),"Missing Information", INDEX(Table15[Entire Service Line Classification], MATCH(SUMIFS(Table15[Unique ID],Table15[System-Owned Portion],E11738,Table15[If Material Anything Other than "Lead" in Column E,Was Material Ever Previously Lead?],G11738,Table15[Customer-Owned Portion],O11738),Table15[Unique ID],0),0)))</f>
        <v/>
      </c>
    </row>
    <row r="11739" spans="2:23" x14ac:dyDescent="0.25">
      <c r="B11739" s="145"/>
      <c r="C11739" s="31"/>
      <c r="D11739" s="31"/>
      <c r="E11739" s="43"/>
      <c r="F11739" s="42"/>
      <c r="G11739" s="83"/>
      <c r="H11739" s="31"/>
      <c r="I11739" s="31"/>
      <c r="J11739" s="83"/>
      <c r="K11739" s="31"/>
      <c r="L11739" s="31"/>
      <c r="M11739" s="168"/>
      <c r="N11739" s="147"/>
      <c r="O11739" s="105"/>
      <c r="P11739" s="42"/>
      <c r="Q11739" s="31"/>
      <c r="R11739" s="83"/>
      <c r="S11739" s="31"/>
      <c r="T11739" s="31"/>
      <c r="U11739" s="168"/>
      <c r="V11739" s="149"/>
      <c r="W11739" s="140" t="str" cm="1">
        <f t="array" ref="W11739">IF(SUM(LEN(B11739:V11739))=0,"",IF(OR(OR(ISBLANK(F11739),SUM(LEN(C11739),LEN(D11739))=0),AND(NOT(E11739="Unknown"),ISBLANK(J11739)),AND(NOT(O11739="Unknown"),ISBLANK(R11739))),"Missing Information", INDEX(Table15[Entire Service Line Classification], MATCH(SUMIFS(Table15[Unique ID],Table15[System-Owned Portion],E11739,Table15[If Material Anything Other than "Lead" in Column E,Was Material Ever Previously Lead?],G11739,Table15[Customer-Owned Portion],O11739),Table15[Unique ID],0),0)))</f>
        <v/>
      </c>
    </row>
    <row r="11740" spans="2:23" x14ac:dyDescent="0.25">
      <c r="B11740" s="145"/>
      <c r="C11740" s="31"/>
      <c r="D11740" s="31"/>
      <c r="E11740" s="43"/>
      <c r="F11740" s="42"/>
      <c r="G11740" s="83"/>
      <c r="H11740" s="31"/>
      <c r="I11740" s="31"/>
      <c r="J11740" s="83"/>
      <c r="K11740" s="31"/>
      <c r="L11740" s="31"/>
      <c r="M11740" s="168"/>
      <c r="N11740" s="147"/>
      <c r="O11740" s="105"/>
      <c r="P11740" s="42"/>
      <c r="Q11740" s="31"/>
      <c r="R11740" s="83"/>
      <c r="S11740" s="31"/>
      <c r="T11740" s="31"/>
      <c r="U11740" s="168"/>
      <c r="V11740" s="149"/>
      <c r="W11740" s="140" t="str" cm="1">
        <f t="array" ref="W11740">IF(SUM(LEN(B11740:V11740))=0,"",IF(OR(OR(ISBLANK(F11740),SUM(LEN(C11740),LEN(D11740))=0),AND(NOT(E11740="Unknown"),ISBLANK(J11740)),AND(NOT(O11740="Unknown"),ISBLANK(R11740))),"Missing Information", INDEX(Table15[Entire Service Line Classification], MATCH(SUMIFS(Table15[Unique ID],Table15[System-Owned Portion],E11740,Table15[If Material Anything Other than "Lead" in Column E,Was Material Ever Previously Lead?],G11740,Table15[Customer-Owned Portion],O11740),Table15[Unique ID],0),0)))</f>
        <v/>
      </c>
    </row>
    <row r="11741" spans="2:23" x14ac:dyDescent="0.25">
      <c r="B11741" s="145"/>
      <c r="C11741" s="31"/>
      <c r="D11741" s="31"/>
      <c r="E11741" s="43"/>
      <c r="F11741" s="42"/>
      <c r="G11741" s="83"/>
      <c r="H11741" s="31"/>
      <c r="I11741" s="31"/>
      <c r="J11741" s="83"/>
      <c r="K11741" s="31"/>
      <c r="L11741" s="31"/>
      <c r="M11741" s="168"/>
      <c r="N11741" s="147"/>
      <c r="O11741" s="105"/>
      <c r="P11741" s="42"/>
      <c r="Q11741" s="31"/>
      <c r="R11741" s="83"/>
      <c r="S11741" s="31"/>
      <c r="T11741" s="31"/>
      <c r="U11741" s="168"/>
      <c r="V11741" s="149"/>
      <c r="W11741" s="140" t="str" cm="1">
        <f t="array" ref="W11741">IF(SUM(LEN(B11741:V11741))=0,"",IF(OR(OR(ISBLANK(F11741),SUM(LEN(C11741),LEN(D11741))=0),AND(NOT(E11741="Unknown"),ISBLANK(J11741)),AND(NOT(O11741="Unknown"),ISBLANK(R11741))),"Missing Information", INDEX(Table15[Entire Service Line Classification], MATCH(SUMIFS(Table15[Unique ID],Table15[System-Owned Portion],E11741,Table15[If Material Anything Other than "Lead" in Column E,Was Material Ever Previously Lead?],G11741,Table15[Customer-Owned Portion],O11741),Table15[Unique ID],0),0)))</f>
        <v/>
      </c>
    </row>
    <row r="11742" spans="2:23" x14ac:dyDescent="0.25">
      <c r="B11742" s="145"/>
      <c r="C11742" s="31"/>
      <c r="D11742" s="31"/>
      <c r="E11742" s="43"/>
      <c r="F11742" s="42"/>
      <c r="G11742" s="83"/>
      <c r="H11742" s="31"/>
      <c r="I11742" s="31"/>
      <c r="J11742" s="83"/>
      <c r="K11742" s="31"/>
      <c r="L11742" s="31"/>
      <c r="M11742" s="168"/>
      <c r="N11742" s="147"/>
      <c r="O11742" s="105"/>
      <c r="P11742" s="42"/>
      <c r="Q11742" s="31"/>
      <c r="R11742" s="83"/>
      <c r="S11742" s="31"/>
      <c r="T11742" s="31"/>
      <c r="U11742" s="168"/>
      <c r="V11742" s="149"/>
      <c r="W11742" s="140" t="str" cm="1">
        <f t="array" ref="W11742">IF(SUM(LEN(B11742:V11742))=0,"",IF(OR(OR(ISBLANK(F11742),SUM(LEN(C11742),LEN(D11742))=0),AND(NOT(E11742="Unknown"),ISBLANK(J11742)),AND(NOT(O11742="Unknown"),ISBLANK(R11742))),"Missing Information", INDEX(Table15[Entire Service Line Classification], MATCH(SUMIFS(Table15[Unique ID],Table15[System-Owned Portion],E11742,Table15[If Material Anything Other than "Lead" in Column E,Was Material Ever Previously Lead?],G11742,Table15[Customer-Owned Portion],O11742),Table15[Unique ID],0),0)))</f>
        <v/>
      </c>
    </row>
    <row r="11743" spans="2:23" x14ac:dyDescent="0.25">
      <c r="B11743" s="145"/>
      <c r="C11743" s="31"/>
      <c r="D11743" s="31"/>
      <c r="E11743" s="43"/>
      <c r="F11743" s="42"/>
      <c r="G11743" s="83"/>
      <c r="H11743" s="31"/>
      <c r="I11743" s="31"/>
      <c r="J11743" s="83"/>
      <c r="K11743" s="31"/>
      <c r="L11743" s="31"/>
      <c r="M11743" s="168"/>
      <c r="N11743" s="147"/>
      <c r="O11743" s="105"/>
      <c r="P11743" s="42"/>
      <c r="Q11743" s="31"/>
      <c r="R11743" s="83"/>
      <c r="S11743" s="31"/>
      <c r="T11743" s="31"/>
      <c r="U11743" s="168"/>
      <c r="V11743" s="149"/>
      <c r="W11743" s="140" t="str" cm="1">
        <f t="array" ref="W11743">IF(SUM(LEN(B11743:V11743))=0,"",IF(OR(OR(ISBLANK(F11743),SUM(LEN(C11743),LEN(D11743))=0),AND(NOT(E11743="Unknown"),ISBLANK(J11743)),AND(NOT(O11743="Unknown"),ISBLANK(R11743))),"Missing Information", INDEX(Table15[Entire Service Line Classification], MATCH(SUMIFS(Table15[Unique ID],Table15[System-Owned Portion],E11743,Table15[If Material Anything Other than "Lead" in Column E,Was Material Ever Previously Lead?],G11743,Table15[Customer-Owned Portion],O11743),Table15[Unique ID],0),0)))</f>
        <v/>
      </c>
    </row>
    <row r="11744" spans="2:23" x14ac:dyDescent="0.25">
      <c r="B11744" s="145"/>
      <c r="C11744" s="31"/>
      <c r="D11744" s="31"/>
      <c r="E11744" s="43"/>
      <c r="F11744" s="42"/>
      <c r="G11744" s="83"/>
      <c r="H11744" s="31"/>
      <c r="I11744" s="31"/>
      <c r="J11744" s="83"/>
      <c r="K11744" s="31"/>
      <c r="L11744" s="31"/>
      <c r="M11744" s="168"/>
      <c r="N11744" s="147"/>
      <c r="O11744" s="105"/>
      <c r="P11744" s="42"/>
      <c r="Q11744" s="31"/>
      <c r="R11744" s="83"/>
      <c r="S11744" s="31"/>
      <c r="T11744" s="31"/>
      <c r="U11744" s="168"/>
      <c r="V11744" s="149"/>
      <c r="W11744" s="140" t="str" cm="1">
        <f t="array" ref="W11744">IF(SUM(LEN(B11744:V11744))=0,"",IF(OR(OR(ISBLANK(F11744),SUM(LEN(C11744),LEN(D11744))=0),AND(NOT(E11744="Unknown"),ISBLANK(J11744)),AND(NOT(O11744="Unknown"),ISBLANK(R11744))),"Missing Information", INDEX(Table15[Entire Service Line Classification], MATCH(SUMIFS(Table15[Unique ID],Table15[System-Owned Portion],E11744,Table15[If Material Anything Other than "Lead" in Column E,Was Material Ever Previously Lead?],G11744,Table15[Customer-Owned Portion],O11744),Table15[Unique ID],0),0)))</f>
        <v/>
      </c>
    </row>
    <row r="11745" spans="2:23" x14ac:dyDescent="0.25">
      <c r="B11745" s="145"/>
      <c r="C11745" s="31"/>
      <c r="D11745" s="31"/>
      <c r="E11745" s="43"/>
      <c r="F11745" s="42"/>
      <c r="G11745" s="83"/>
      <c r="H11745" s="31"/>
      <c r="I11745" s="31"/>
      <c r="J11745" s="83"/>
      <c r="K11745" s="31"/>
      <c r="L11745" s="31"/>
      <c r="M11745" s="168"/>
      <c r="N11745" s="147"/>
      <c r="O11745" s="105"/>
      <c r="P11745" s="42"/>
      <c r="Q11745" s="31"/>
      <c r="R11745" s="83"/>
      <c r="S11745" s="31"/>
      <c r="T11745" s="31"/>
      <c r="U11745" s="168"/>
      <c r="V11745" s="149"/>
      <c r="W11745" s="140" t="str" cm="1">
        <f t="array" ref="W11745">IF(SUM(LEN(B11745:V11745))=0,"",IF(OR(OR(ISBLANK(F11745),SUM(LEN(C11745),LEN(D11745))=0),AND(NOT(E11745="Unknown"),ISBLANK(J11745)),AND(NOT(O11745="Unknown"),ISBLANK(R11745))),"Missing Information", INDEX(Table15[Entire Service Line Classification], MATCH(SUMIFS(Table15[Unique ID],Table15[System-Owned Portion],E11745,Table15[If Material Anything Other than "Lead" in Column E,Was Material Ever Previously Lead?],G11745,Table15[Customer-Owned Portion],O11745),Table15[Unique ID],0),0)))</f>
        <v/>
      </c>
    </row>
    <row r="11746" spans="2:23" x14ac:dyDescent="0.25">
      <c r="B11746" s="145"/>
      <c r="C11746" s="31"/>
      <c r="D11746" s="31"/>
      <c r="E11746" s="43"/>
      <c r="F11746" s="42"/>
      <c r="G11746" s="83"/>
      <c r="H11746" s="31"/>
      <c r="I11746" s="31"/>
      <c r="J11746" s="83"/>
      <c r="K11746" s="31"/>
      <c r="L11746" s="31"/>
      <c r="M11746" s="168"/>
      <c r="N11746" s="147"/>
      <c r="O11746" s="105"/>
      <c r="P11746" s="42"/>
      <c r="Q11746" s="31"/>
      <c r="R11746" s="83"/>
      <c r="S11746" s="31"/>
      <c r="T11746" s="31"/>
      <c r="U11746" s="168"/>
      <c r="V11746" s="149"/>
      <c r="W11746" s="140" t="str" cm="1">
        <f t="array" ref="W11746">IF(SUM(LEN(B11746:V11746))=0,"",IF(OR(OR(ISBLANK(F11746),SUM(LEN(C11746),LEN(D11746))=0),AND(NOT(E11746="Unknown"),ISBLANK(J11746)),AND(NOT(O11746="Unknown"),ISBLANK(R11746))),"Missing Information", INDEX(Table15[Entire Service Line Classification], MATCH(SUMIFS(Table15[Unique ID],Table15[System-Owned Portion],E11746,Table15[If Material Anything Other than "Lead" in Column E,Was Material Ever Previously Lead?],G11746,Table15[Customer-Owned Portion],O11746),Table15[Unique ID],0),0)))</f>
        <v/>
      </c>
    </row>
    <row r="11747" spans="2:23" x14ac:dyDescent="0.25">
      <c r="B11747" s="145"/>
      <c r="C11747" s="31"/>
      <c r="D11747" s="31"/>
      <c r="E11747" s="43"/>
      <c r="F11747" s="42"/>
      <c r="G11747" s="83"/>
      <c r="H11747" s="31"/>
      <c r="I11747" s="31"/>
      <c r="J11747" s="83"/>
      <c r="K11747" s="31"/>
      <c r="L11747" s="31"/>
      <c r="M11747" s="168"/>
      <c r="N11747" s="147"/>
      <c r="O11747" s="105"/>
      <c r="P11747" s="42"/>
      <c r="Q11747" s="31"/>
      <c r="R11747" s="83"/>
      <c r="S11747" s="31"/>
      <c r="T11747" s="31"/>
      <c r="U11747" s="168"/>
      <c r="V11747" s="149"/>
      <c r="W11747" s="140" t="str" cm="1">
        <f t="array" ref="W11747">IF(SUM(LEN(B11747:V11747))=0,"",IF(OR(OR(ISBLANK(F11747),SUM(LEN(C11747),LEN(D11747))=0),AND(NOT(E11747="Unknown"),ISBLANK(J11747)),AND(NOT(O11747="Unknown"),ISBLANK(R11747))),"Missing Information", INDEX(Table15[Entire Service Line Classification], MATCH(SUMIFS(Table15[Unique ID],Table15[System-Owned Portion],E11747,Table15[If Material Anything Other than "Lead" in Column E,Was Material Ever Previously Lead?],G11747,Table15[Customer-Owned Portion],O11747),Table15[Unique ID],0),0)))</f>
        <v/>
      </c>
    </row>
    <row r="11748" spans="2:23" x14ac:dyDescent="0.25">
      <c r="B11748" s="145"/>
      <c r="C11748" s="31"/>
      <c r="D11748" s="31"/>
      <c r="E11748" s="43"/>
      <c r="F11748" s="42"/>
      <c r="G11748" s="83"/>
      <c r="H11748" s="31"/>
      <c r="I11748" s="31"/>
      <c r="J11748" s="83"/>
      <c r="K11748" s="31"/>
      <c r="L11748" s="31"/>
      <c r="M11748" s="168"/>
      <c r="N11748" s="147"/>
      <c r="O11748" s="105"/>
      <c r="P11748" s="42"/>
      <c r="Q11748" s="31"/>
      <c r="R11748" s="83"/>
      <c r="S11748" s="31"/>
      <c r="T11748" s="31"/>
      <c r="U11748" s="168"/>
      <c r="V11748" s="149"/>
      <c r="W11748" s="140" t="str" cm="1">
        <f t="array" ref="W11748">IF(SUM(LEN(B11748:V11748))=0,"",IF(OR(OR(ISBLANK(F11748),SUM(LEN(C11748),LEN(D11748))=0),AND(NOT(E11748="Unknown"),ISBLANK(J11748)),AND(NOT(O11748="Unknown"),ISBLANK(R11748))),"Missing Information", INDEX(Table15[Entire Service Line Classification], MATCH(SUMIFS(Table15[Unique ID],Table15[System-Owned Portion],E11748,Table15[If Material Anything Other than "Lead" in Column E,Was Material Ever Previously Lead?],G11748,Table15[Customer-Owned Portion],O11748),Table15[Unique ID],0),0)))</f>
        <v/>
      </c>
    </row>
    <row r="11749" spans="2:23" x14ac:dyDescent="0.25">
      <c r="B11749" s="145"/>
      <c r="C11749" s="31"/>
      <c r="D11749" s="31"/>
      <c r="E11749" s="43"/>
      <c r="F11749" s="42"/>
      <c r="G11749" s="83"/>
      <c r="H11749" s="31"/>
      <c r="I11749" s="31"/>
      <c r="J11749" s="83"/>
      <c r="K11749" s="31"/>
      <c r="L11749" s="31"/>
      <c r="M11749" s="168"/>
      <c r="N11749" s="147"/>
      <c r="O11749" s="105"/>
      <c r="P11749" s="42"/>
      <c r="Q11749" s="31"/>
      <c r="R11749" s="83"/>
      <c r="S11749" s="31"/>
      <c r="T11749" s="31"/>
      <c r="U11749" s="168"/>
      <c r="V11749" s="149"/>
      <c r="W11749" s="140" t="str" cm="1">
        <f t="array" ref="W11749">IF(SUM(LEN(B11749:V11749))=0,"",IF(OR(OR(ISBLANK(F11749),SUM(LEN(C11749),LEN(D11749))=0),AND(NOT(E11749="Unknown"),ISBLANK(J11749)),AND(NOT(O11749="Unknown"),ISBLANK(R11749))),"Missing Information", INDEX(Table15[Entire Service Line Classification], MATCH(SUMIFS(Table15[Unique ID],Table15[System-Owned Portion],E11749,Table15[If Material Anything Other than "Lead" in Column E,Was Material Ever Previously Lead?],G11749,Table15[Customer-Owned Portion],O11749),Table15[Unique ID],0),0)))</f>
        <v/>
      </c>
    </row>
    <row r="11750" spans="2:23" x14ac:dyDescent="0.25">
      <c r="B11750" s="145"/>
      <c r="C11750" s="31"/>
      <c r="D11750" s="31"/>
      <c r="E11750" s="43"/>
      <c r="F11750" s="42"/>
      <c r="G11750" s="83"/>
      <c r="H11750" s="31"/>
      <c r="I11750" s="31"/>
      <c r="J11750" s="83"/>
      <c r="K11750" s="31"/>
      <c r="L11750" s="31"/>
      <c r="M11750" s="168"/>
      <c r="N11750" s="147"/>
      <c r="O11750" s="105"/>
      <c r="P11750" s="42"/>
      <c r="Q11750" s="31"/>
      <c r="R11750" s="83"/>
      <c r="S11750" s="31"/>
      <c r="T11750" s="31"/>
      <c r="U11750" s="168"/>
      <c r="V11750" s="149"/>
      <c r="W11750" s="140" t="str" cm="1">
        <f t="array" ref="W11750">IF(SUM(LEN(B11750:V11750))=0,"",IF(OR(OR(ISBLANK(F11750),SUM(LEN(C11750),LEN(D11750))=0),AND(NOT(E11750="Unknown"),ISBLANK(J11750)),AND(NOT(O11750="Unknown"),ISBLANK(R11750))),"Missing Information", INDEX(Table15[Entire Service Line Classification], MATCH(SUMIFS(Table15[Unique ID],Table15[System-Owned Portion],E11750,Table15[If Material Anything Other than "Lead" in Column E,Was Material Ever Previously Lead?],G11750,Table15[Customer-Owned Portion],O11750),Table15[Unique ID],0),0)))</f>
        <v/>
      </c>
    </row>
    <row r="11751" spans="2:23" x14ac:dyDescent="0.25">
      <c r="B11751" s="145"/>
      <c r="C11751" s="31"/>
      <c r="D11751" s="31"/>
      <c r="E11751" s="43"/>
      <c r="F11751" s="42"/>
      <c r="G11751" s="83"/>
      <c r="H11751" s="31"/>
      <c r="I11751" s="31"/>
      <c r="J11751" s="83"/>
      <c r="K11751" s="31"/>
      <c r="L11751" s="31"/>
      <c r="M11751" s="168"/>
      <c r="N11751" s="147"/>
      <c r="O11751" s="105"/>
      <c r="P11751" s="42"/>
      <c r="Q11751" s="31"/>
      <c r="R11751" s="83"/>
      <c r="S11751" s="31"/>
      <c r="T11751" s="31"/>
      <c r="U11751" s="168"/>
      <c r="V11751" s="149"/>
      <c r="W11751" s="140" t="str" cm="1">
        <f t="array" ref="W11751">IF(SUM(LEN(B11751:V11751))=0,"",IF(OR(OR(ISBLANK(F11751),SUM(LEN(C11751),LEN(D11751))=0),AND(NOT(E11751="Unknown"),ISBLANK(J11751)),AND(NOT(O11751="Unknown"),ISBLANK(R11751))),"Missing Information", INDEX(Table15[Entire Service Line Classification], MATCH(SUMIFS(Table15[Unique ID],Table15[System-Owned Portion],E11751,Table15[If Material Anything Other than "Lead" in Column E,Was Material Ever Previously Lead?],G11751,Table15[Customer-Owned Portion],O11751),Table15[Unique ID],0),0)))</f>
        <v/>
      </c>
    </row>
    <row r="11752" spans="2:23" x14ac:dyDescent="0.25">
      <c r="B11752" s="145"/>
      <c r="C11752" s="31"/>
      <c r="D11752" s="31"/>
      <c r="E11752" s="43"/>
      <c r="F11752" s="42"/>
      <c r="G11752" s="83"/>
      <c r="H11752" s="31"/>
      <c r="I11752" s="31"/>
      <c r="J11752" s="83"/>
      <c r="K11752" s="31"/>
      <c r="L11752" s="31"/>
      <c r="M11752" s="168"/>
      <c r="N11752" s="147"/>
      <c r="O11752" s="105"/>
      <c r="P11752" s="42"/>
      <c r="Q11752" s="31"/>
      <c r="R11752" s="83"/>
      <c r="S11752" s="31"/>
      <c r="T11752" s="31"/>
      <c r="U11752" s="168"/>
      <c r="V11752" s="149"/>
      <c r="W11752" s="140" t="str" cm="1">
        <f t="array" ref="W11752">IF(SUM(LEN(B11752:V11752))=0,"",IF(OR(OR(ISBLANK(F11752),SUM(LEN(C11752),LEN(D11752))=0),AND(NOT(E11752="Unknown"),ISBLANK(J11752)),AND(NOT(O11752="Unknown"),ISBLANK(R11752))),"Missing Information", INDEX(Table15[Entire Service Line Classification], MATCH(SUMIFS(Table15[Unique ID],Table15[System-Owned Portion],E11752,Table15[If Material Anything Other than "Lead" in Column E,Was Material Ever Previously Lead?],G11752,Table15[Customer-Owned Portion],O11752),Table15[Unique ID],0),0)))</f>
        <v/>
      </c>
    </row>
    <row r="11753" spans="2:23" x14ac:dyDescent="0.25">
      <c r="B11753" s="145"/>
      <c r="C11753" s="31"/>
      <c r="D11753" s="31"/>
      <c r="E11753" s="43"/>
      <c r="F11753" s="42"/>
      <c r="G11753" s="83"/>
      <c r="H11753" s="31"/>
      <c r="I11753" s="31"/>
      <c r="J11753" s="83"/>
      <c r="K11753" s="31"/>
      <c r="L11753" s="31"/>
      <c r="M11753" s="168"/>
      <c r="N11753" s="147"/>
      <c r="O11753" s="105"/>
      <c r="P11753" s="42"/>
      <c r="Q11753" s="31"/>
      <c r="R11753" s="83"/>
      <c r="S11753" s="31"/>
      <c r="T11753" s="31"/>
      <c r="U11753" s="168"/>
      <c r="V11753" s="149"/>
      <c r="W11753" s="140" t="str" cm="1">
        <f t="array" ref="W11753">IF(SUM(LEN(B11753:V11753))=0,"",IF(OR(OR(ISBLANK(F11753),SUM(LEN(C11753),LEN(D11753))=0),AND(NOT(E11753="Unknown"),ISBLANK(J11753)),AND(NOT(O11753="Unknown"),ISBLANK(R11753))),"Missing Information", INDEX(Table15[Entire Service Line Classification], MATCH(SUMIFS(Table15[Unique ID],Table15[System-Owned Portion],E11753,Table15[If Material Anything Other than "Lead" in Column E,Was Material Ever Previously Lead?],G11753,Table15[Customer-Owned Portion],O11753),Table15[Unique ID],0),0)))</f>
        <v/>
      </c>
    </row>
    <row r="11754" spans="2:23" x14ac:dyDescent="0.25">
      <c r="B11754" s="145"/>
      <c r="C11754" s="31"/>
      <c r="D11754" s="31"/>
      <c r="E11754" s="43"/>
      <c r="F11754" s="42"/>
      <c r="G11754" s="83"/>
      <c r="H11754" s="31"/>
      <c r="I11754" s="31"/>
      <c r="J11754" s="83"/>
      <c r="K11754" s="31"/>
      <c r="L11754" s="31"/>
      <c r="M11754" s="168"/>
      <c r="N11754" s="147"/>
      <c r="O11754" s="105"/>
      <c r="P11754" s="42"/>
      <c r="Q11754" s="31"/>
      <c r="R11754" s="83"/>
      <c r="S11754" s="31"/>
      <c r="T11754" s="31"/>
      <c r="U11754" s="168"/>
      <c r="V11754" s="149"/>
      <c r="W11754" s="140" t="str" cm="1">
        <f t="array" ref="W11754">IF(SUM(LEN(B11754:V11754))=0,"",IF(OR(OR(ISBLANK(F11754),SUM(LEN(C11754),LEN(D11754))=0),AND(NOT(E11754="Unknown"),ISBLANK(J11754)),AND(NOT(O11754="Unknown"),ISBLANK(R11754))),"Missing Information", INDEX(Table15[Entire Service Line Classification], MATCH(SUMIFS(Table15[Unique ID],Table15[System-Owned Portion],E11754,Table15[If Material Anything Other than "Lead" in Column E,Was Material Ever Previously Lead?],G11754,Table15[Customer-Owned Portion],O11754),Table15[Unique ID],0),0)))</f>
        <v/>
      </c>
    </row>
    <row r="11755" spans="2:23" x14ac:dyDescent="0.25">
      <c r="B11755" s="145"/>
      <c r="C11755" s="31"/>
      <c r="D11755" s="31"/>
      <c r="E11755" s="43"/>
      <c r="F11755" s="42"/>
      <c r="G11755" s="83"/>
      <c r="H11755" s="31"/>
      <c r="I11755" s="31"/>
      <c r="J11755" s="83"/>
      <c r="K11755" s="31"/>
      <c r="L11755" s="31"/>
      <c r="M11755" s="168"/>
      <c r="N11755" s="147"/>
      <c r="O11755" s="105"/>
      <c r="P11755" s="42"/>
      <c r="Q11755" s="31"/>
      <c r="R11755" s="83"/>
      <c r="S11755" s="31"/>
      <c r="T11755" s="31"/>
      <c r="U11755" s="168"/>
      <c r="V11755" s="149"/>
      <c r="W11755" s="140" t="str" cm="1">
        <f t="array" ref="W11755">IF(SUM(LEN(B11755:V11755))=0,"",IF(OR(OR(ISBLANK(F11755),SUM(LEN(C11755),LEN(D11755))=0),AND(NOT(E11755="Unknown"),ISBLANK(J11755)),AND(NOT(O11755="Unknown"),ISBLANK(R11755))),"Missing Information", INDEX(Table15[Entire Service Line Classification], MATCH(SUMIFS(Table15[Unique ID],Table15[System-Owned Portion],E11755,Table15[If Material Anything Other than "Lead" in Column E,Was Material Ever Previously Lead?],G11755,Table15[Customer-Owned Portion],O11755),Table15[Unique ID],0),0)))</f>
        <v/>
      </c>
    </row>
    <row r="11756" spans="2:23" x14ac:dyDescent="0.25">
      <c r="B11756" s="145"/>
      <c r="C11756" s="31"/>
      <c r="D11756" s="31"/>
      <c r="E11756" s="43"/>
      <c r="F11756" s="42"/>
      <c r="G11756" s="83"/>
      <c r="H11756" s="31"/>
      <c r="I11756" s="31"/>
      <c r="J11756" s="83"/>
      <c r="K11756" s="31"/>
      <c r="L11756" s="31"/>
      <c r="M11756" s="168"/>
      <c r="N11756" s="147"/>
      <c r="O11756" s="105"/>
      <c r="P11756" s="42"/>
      <c r="Q11756" s="31"/>
      <c r="R11756" s="83"/>
      <c r="S11756" s="31"/>
      <c r="T11756" s="31"/>
      <c r="U11756" s="168"/>
      <c r="V11756" s="149"/>
      <c r="W11756" s="140" t="str" cm="1">
        <f t="array" ref="W11756">IF(SUM(LEN(B11756:V11756))=0,"",IF(OR(OR(ISBLANK(F11756),SUM(LEN(C11756),LEN(D11756))=0),AND(NOT(E11756="Unknown"),ISBLANK(J11756)),AND(NOT(O11756="Unknown"),ISBLANK(R11756))),"Missing Information", INDEX(Table15[Entire Service Line Classification], MATCH(SUMIFS(Table15[Unique ID],Table15[System-Owned Portion],E11756,Table15[If Material Anything Other than "Lead" in Column E,Was Material Ever Previously Lead?],G11756,Table15[Customer-Owned Portion],O11756),Table15[Unique ID],0),0)))</f>
        <v/>
      </c>
    </row>
    <row r="11757" spans="2:23" x14ac:dyDescent="0.25">
      <c r="B11757" s="145"/>
      <c r="C11757" s="31"/>
      <c r="D11757" s="31"/>
      <c r="E11757" s="43"/>
      <c r="F11757" s="42"/>
      <c r="G11757" s="83"/>
      <c r="H11757" s="31"/>
      <c r="I11757" s="31"/>
      <c r="J11757" s="83"/>
      <c r="K11757" s="31"/>
      <c r="L11757" s="31"/>
      <c r="M11757" s="168"/>
      <c r="N11757" s="147"/>
      <c r="O11757" s="105"/>
      <c r="P11757" s="42"/>
      <c r="Q11757" s="31"/>
      <c r="R11757" s="83"/>
      <c r="S11757" s="31"/>
      <c r="T11757" s="31"/>
      <c r="U11757" s="168"/>
      <c r="V11757" s="149"/>
      <c r="W11757" s="140" t="str" cm="1">
        <f t="array" ref="W11757">IF(SUM(LEN(B11757:V11757))=0,"",IF(OR(OR(ISBLANK(F11757),SUM(LEN(C11757),LEN(D11757))=0),AND(NOT(E11757="Unknown"),ISBLANK(J11757)),AND(NOT(O11757="Unknown"),ISBLANK(R11757))),"Missing Information", INDEX(Table15[Entire Service Line Classification], MATCH(SUMIFS(Table15[Unique ID],Table15[System-Owned Portion],E11757,Table15[If Material Anything Other than "Lead" in Column E,Was Material Ever Previously Lead?],G11757,Table15[Customer-Owned Portion],O11757),Table15[Unique ID],0),0)))</f>
        <v/>
      </c>
    </row>
    <row r="11758" spans="2:23" x14ac:dyDescent="0.25">
      <c r="B11758" s="145"/>
      <c r="C11758" s="31"/>
      <c r="D11758" s="31"/>
      <c r="E11758" s="43"/>
      <c r="F11758" s="42"/>
      <c r="G11758" s="83"/>
      <c r="H11758" s="31"/>
      <c r="I11758" s="31"/>
      <c r="J11758" s="83"/>
      <c r="K11758" s="31"/>
      <c r="L11758" s="31"/>
      <c r="M11758" s="168"/>
      <c r="N11758" s="147"/>
      <c r="O11758" s="105"/>
      <c r="P11758" s="42"/>
      <c r="Q11758" s="31"/>
      <c r="R11758" s="83"/>
      <c r="S11758" s="31"/>
      <c r="T11758" s="31"/>
      <c r="U11758" s="168"/>
      <c r="V11758" s="149"/>
      <c r="W11758" s="140" t="str" cm="1">
        <f t="array" ref="W11758">IF(SUM(LEN(B11758:V11758))=0,"",IF(OR(OR(ISBLANK(F11758),SUM(LEN(C11758),LEN(D11758))=0),AND(NOT(E11758="Unknown"),ISBLANK(J11758)),AND(NOT(O11758="Unknown"),ISBLANK(R11758))),"Missing Information", INDEX(Table15[Entire Service Line Classification], MATCH(SUMIFS(Table15[Unique ID],Table15[System-Owned Portion],E11758,Table15[If Material Anything Other than "Lead" in Column E,Was Material Ever Previously Lead?],G11758,Table15[Customer-Owned Portion],O11758),Table15[Unique ID],0),0)))</f>
        <v/>
      </c>
    </row>
    <row r="11759" spans="2:23" x14ac:dyDescent="0.25">
      <c r="B11759" s="145"/>
      <c r="C11759" s="31"/>
      <c r="D11759" s="31"/>
      <c r="E11759" s="43"/>
      <c r="F11759" s="42"/>
      <c r="G11759" s="83"/>
      <c r="H11759" s="31"/>
      <c r="I11759" s="31"/>
      <c r="J11759" s="83"/>
      <c r="K11759" s="31"/>
      <c r="L11759" s="31"/>
      <c r="M11759" s="168"/>
      <c r="N11759" s="147"/>
      <c r="O11759" s="105"/>
      <c r="P11759" s="42"/>
      <c r="Q11759" s="31"/>
      <c r="R11759" s="83"/>
      <c r="S11759" s="31"/>
      <c r="T11759" s="31"/>
      <c r="U11759" s="168"/>
      <c r="V11759" s="149"/>
      <c r="W11759" s="140" t="str" cm="1">
        <f t="array" ref="W11759">IF(SUM(LEN(B11759:V11759))=0,"",IF(OR(OR(ISBLANK(F11759),SUM(LEN(C11759),LEN(D11759))=0),AND(NOT(E11759="Unknown"),ISBLANK(J11759)),AND(NOT(O11759="Unknown"),ISBLANK(R11759))),"Missing Information", INDEX(Table15[Entire Service Line Classification], MATCH(SUMIFS(Table15[Unique ID],Table15[System-Owned Portion],E11759,Table15[If Material Anything Other than "Lead" in Column E,Was Material Ever Previously Lead?],G11759,Table15[Customer-Owned Portion],O11759),Table15[Unique ID],0),0)))</f>
        <v/>
      </c>
    </row>
    <row r="11760" spans="2:23" x14ac:dyDescent="0.25">
      <c r="B11760" s="145"/>
      <c r="C11760" s="31"/>
      <c r="D11760" s="31"/>
      <c r="E11760" s="43"/>
      <c r="F11760" s="42"/>
      <c r="G11760" s="83"/>
      <c r="H11760" s="31"/>
      <c r="I11760" s="31"/>
      <c r="J11760" s="83"/>
      <c r="K11760" s="31"/>
      <c r="L11760" s="31"/>
      <c r="M11760" s="168"/>
      <c r="N11760" s="147"/>
      <c r="O11760" s="105"/>
      <c r="P11760" s="42"/>
      <c r="Q11760" s="31"/>
      <c r="R11760" s="83"/>
      <c r="S11760" s="31"/>
      <c r="T11760" s="31"/>
      <c r="U11760" s="168"/>
      <c r="V11760" s="149"/>
      <c r="W11760" s="140" t="str" cm="1">
        <f t="array" ref="W11760">IF(SUM(LEN(B11760:V11760))=0,"",IF(OR(OR(ISBLANK(F11760),SUM(LEN(C11760),LEN(D11760))=0),AND(NOT(E11760="Unknown"),ISBLANK(J11760)),AND(NOT(O11760="Unknown"),ISBLANK(R11760))),"Missing Information", INDEX(Table15[Entire Service Line Classification], MATCH(SUMIFS(Table15[Unique ID],Table15[System-Owned Portion],E11760,Table15[If Material Anything Other than "Lead" in Column E,Was Material Ever Previously Lead?],G11760,Table15[Customer-Owned Portion],O11760),Table15[Unique ID],0),0)))</f>
        <v/>
      </c>
    </row>
    <row r="11761" spans="2:23" x14ac:dyDescent="0.25">
      <c r="B11761" s="145"/>
      <c r="C11761" s="31"/>
      <c r="D11761" s="31"/>
      <c r="E11761" s="43"/>
      <c r="F11761" s="42"/>
      <c r="G11761" s="83"/>
      <c r="H11761" s="31"/>
      <c r="I11761" s="31"/>
      <c r="J11761" s="83"/>
      <c r="K11761" s="31"/>
      <c r="L11761" s="31"/>
      <c r="M11761" s="168"/>
      <c r="N11761" s="147"/>
      <c r="O11761" s="105"/>
      <c r="P11761" s="42"/>
      <c r="Q11761" s="31"/>
      <c r="R11761" s="83"/>
      <c r="S11761" s="31"/>
      <c r="T11761" s="31"/>
      <c r="U11761" s="168"/>
      <c r="V11761" s="149"/>
      <c r="W11761" s="140" t="str" cm="1">
        <f t="array" ref="W11761">IF(SUM(LEN(B11761:V11761))=0,"",IF(OR(OR(ISBLANK(F11761),SUM(LEN(C11761),LEN(D11761))=0),AND(NOT(E11761="Unknown"),ISBLANK(J11761)),AND(NOT(O11761="Unknown"),ISBLANK(R11761))),"Missing Information", INDEX(Table15[Entire Service Line Classification], MATCH(SUMIFS(Table15[Unique ID],Table15[System-Owned Portion],E11761,Table15[If Material Anything Other than "Lead" in Column E,Was Material Ever Previously Lead?],G11761,Table15[Customer-Owned Portion],O11761),Table15[Unique ID],0),0)))</f>
        <v/>
      </c>
    </row>
    <row r="11762" spans="2:23" x14ac:dyDescent="0.25">
      <c r="B11762" s="145"/>
      <c r="C11762" s="31"/>
      <c r="D11762" s="31"/>
      <c r="E11762" s="43"/>
      <c r="F11762" s="42"/>
      <c r="G11762" s="83"/>
      <c r="H11762" s="31"/>
      <c r="I11762" s="31"/>
      <c r="J11762" s="83"/>
      <c r="K11762" s="31"/>
      <c r="L11762" s="31"/>
      <c r="M11762" s="168"/>
      <c r="N11762" s="147"/>
      <c r="O11762" s="105"/>
      <c r="P11762" s="42"/>
      <c r="Q11762" s="31"/>
      <c r="R11762" s="83"/>
      <c r="S11762" s="31"/>
      <c r="T11762" s="31"/>
      <c r="U11762" s="168"/>
      <c r="V11762" s="149"/>
      <c r="W11762" s="140" t="str" cm="1">
        <f t="array" ref="W11762">IF(SUM(LEN(B11762:V11762))=0,"",IF(OR(OR(ISBLANK(F11762),SUM(LEN(C11762),LEN(D11762))=0),AND(NOT(E11762="Unknown"),ISBLANK(J11762)),AND(NOT(O11762="Unknown"),ISBLANK(R11762))),"Missing Information", INDEX(Table15[Entire Service Line Classification], MATCH(SUMIFS(Table15[Unique ID],Table15[System-Owned Portion],E11762,Table15[If Material Anything Other than "Lead" in Column E,Was Material Ever Previously Lead?],G11762,Table15[Customer-Owned Portion],O11762),Table15[Unique ID],0),0)))</f>
        <v/>
      </c>
    </row>
    <row r="11763" spans="2:23" x14ac:dyDescent="0.25">
      <c r="B11763" s="145"/>
      <c r="C11763" s="31"/>
      <c r="D11763" s="31"/>
      <c r="E11763" s="43"/>
      <c r="F11763" s="42"/>
      <c r="G11763" s="83"/>
      <c r="H11763" s="31"/>
      <c r="I11763" s="31"/>
      <c r="J11763" s="83"/>
      <c r="K11763" s="31"/>
      <c r="L11763" s="31"/>
      <c r="M11763" s="168"/>
      <c r="N11763" s="147"/>
      <c r="O11763" s="105"/>
      <c r="P11763" s="42"/>
      <c r="Q11763" s="31"/>
      <c r="R11763" s="83"/>
      <c r="S11763" s="31"/>
      <c r="T11763" s="31"/>
      <c r="U11763" s="168"/>
      <c r="V11763" s="149"/>
      <c r="W11763" s="140" t="str" cm="1">
        <f t="array" ref="W11763">IF(SUM(LEN(B11763:V11763))=0,"",IF(OR(OR(ISBLANK(F11763),SUM(LEN(C11763),LEN(D11763))=0),AND(NOT(E11763="Unknown"),ISBLANK(J11763)),AND(NOT(O11763="Unknown"),ISBLANK(R11763))),"Missing Information", INDEX(Table15[Entire Service Line Classification], MATCH(SUMIFS(Table15[Unique ID],Table15[System-Owned Portion],E11763,Table15[If Material Anything Other than "Lead" in Column E,Was Material Ever Previously Lead?],G11763,Table15[Customer-Owned Portion],O11763),Table15[Unique ID],0),0)))</f>
        <v/>
      </c>
    </row>
    <row r="11764" spans="2:23" x14ac:dyDescent="0.25">
      <c r="B11764" s="145"/>
      <c r="C11764" s="31"/>
      <c r="D11764" s="31"/>
      <c r="E11764" s="43"/>
      <c r="F11764" s="42"/>
      <c r="G11764" s="83"/>
      <c r="H11764" s="31"/>
      <c r="I11764" s="31"/>
      <c r="J11764" s="83"/>
      <c r="K11764" s="31"/>
      <c r="L11764" s="31"/>
      <c r="M11764" s="168"/>
      <c r="N11764" s="147"/>
      <c r="O11764" s="105"/>
      <c r="P11764" s="42"/>
      <c r="Q11764" s="31"/>
      <c r="R11764" s="83"/>
      <c r="S11764" s="31"/>
      <c r="T11764" s="31"/>
      <c r="U11764" s="168"/>
      <c r="V11764" s="149"/>
      <c r="W11764" s="140" t="str" cm="1">
        <f t="array" ref="W11764">IF(SUM(LEN(B11764:V11764))=0,"",IF(OR(OR(ISBLANK(F11764),SUM(LEN(C11764),LEN(D11764))=0),AND(NOT(E11764="Unknown"),ISBLANK(J11764)),AND(NOT(O11764="Unknown"),ISBLANK(R11764))),"Missing Information", INDEX(Table15[Entire Service Line Classification], MATCH(SUMIFS(Table15[Unique ID],Table15[System-Owned Portion],E11764,Table15[If Material Anything Other than "Lead" in Column E,Was Material Ever Previously Lead?],G11764,Table15[Customer-Owned Portion],O11764),Table15[Unique ID],0),0)))</f>
        <v/>
      </c>
    </row>
    <row r="11765" spans="2:23" x14ac:dyDescent="0.25">
      <c r="B11765" s="145"/>
      <c r="C11765" s="31"/>
      <c r="D11765" s="31"/>
      <c r="E11765" s="43"/>
      <c r="F11765" s="42"/>
      <c r="G11765" s="83"/>
      <c r="H11765" s="31"/>
      <c r="I11765" s="31"/>
      <c r="J11765" s="83"/>
      <c r="K11765" s="31"/>
      <c r="L11765" s="31"/>
      <c r="M11765" s="168"/>
      <c r="N11765" s="147"/>
      <c r="O11765" s="105"/>
      <c r="P11765" s="42"/>
      <c r="Q11765" s="31"/>
      <c r="R11765" s="83"/>
      <c r="S11765" s="31"/>
      <c r="T11765" s="31"/>
      <c r="U11765" s="168"/>
      <c r="V11765" s="149"/>
      <c r="W11765" s="140" t="str" cm="1">
        <f t="array" ref="W11765">IF(SUM(LEN(B11765:V11765))=0,"",IF(OR(OR(ISBLANK(F11765),SUM(LEN(C11765),LEN(D11765))=0),AND(NOT(E11765="Unknown"),ISBLANK(J11765)),AND(NOT(O11765="Unknown"),ISBLANK(R11765))),"Missing Information", INDEX(Table15[Entire Service Line Classification], MATCH(SUMIFS(Table15[Unique ID],Table15[System-Owned Portion],E11765,Table15[If Material Anything Other than "Lead" in Column E,Was Material Ever Previously Lead?],G11765,Table15[Customer-Owned Portion],O11765),Table15[Unique ID],0),0)))</f>
        <v/>
      </c>
    </row>
    <row r="11766" spans="2:23" x14ac:dyDescent="0.25">
      <c r="B11766" s="145"/>
      <c r="C11766" s="31"/>
      <c r="D11766" s="31"/>
      <c r="E11766" s="43"/>
      <c r="F11766" s="42"/>
      <c r="G11766" s="83"/>
      <c r="H11766" s="31"/>
      <c r="I11766" s="31"/>
      <c r="J11766" s="83"/>
      <c r="K11766" s="31"/>
      <c r="L11766" s="31"/>
      <c r="M11766" s="168"/>
      <c r="N11766" s="147"/>
      <c r="O11766" s="105"/>
      <c r="P11766" s="42"/>
      <c r="Q11766" s="31"/>
      <c r="R11766" s="83"/>
      <c r="S11766" s="31"/>
      <c r="T11766" s="31"/>
      <c r="U11766" s="168"/>
      <c r="V11766" s="149"/>
      <c r="W11766" s="140" t="str" cm="1">
        <f t="array" ref="W11766">IF(SUM(LEN(B11766:V11766))=0,"",IF(OR(OR(ISBLANK(F11766),SUM(LEN(C11766),LEN(D11766))=0),AND(NOT(E11766="Unknown"),ISBLANK(J11766)),AND(NOT(O11766="Unknown"),ISBLANK(R11766))),"Missing Information", INDEX(Table15[Entire Service Line Classification], MATCH(SUMIFS(Table15[Unique ID],Table15[System-Owned Portion],E11766,Table15[If Material Anything Other than "Lead" in Column E,Was Material Ever Previously Lead?],G11766,Table15[Customer-Owned Portion],O11766),Table15[Unique ID],0),0)))</f>
        <v/>
      </c>
    </row>
    <row r="11767" spans="2:23" x14ac:dyDescent="0.25">
      <c r="B11767" s="145"/>
      <c r="C11767" s="31"/>
      <c r="D11767" s="31"/>
      <c r="E11767" s="43"/>
      <c r="F11767" s="42"/>
      <c r="G11767" s="83"/>
      <c r="H11767" s="31"/>
      <c r="I11767" s="31"/>
      <c r="J11767" s="83"/>
      <c r="K11767" s="31"/>
      <c r="L11767" s="31"/>
      <c r="M11767" s="168"/>
      <c r="N11767" s="147"/>
      <c r="O11767" s="105"/>
      <c r="P11767" s="42"/>
      <c r="Q11767" s="31"/>
      <c r="R11767" s="83"/>
      <c r="S11767" s="31"/>
      <c r="T11767" s="31"/>
      <c r="U11767" s="168"/>
      <c r="V11767" s="149"/>
      <c r="W11767" s="140" t="str" cm="1">
        <f t="array" ref="W11767">IF(SUM(LEN(B11767:V11767))=0,"",IF(OR(OR(ISBLANK(F11767),SUM(LEN(C11767),LEN(D11767))=0),AND(NOT(E11767="Unknown"),ISBLANK(J11767)),AND(NOT(O11767="Unknown"),ISBLANK(R11767))),"Missing Information", INDEX(Table15[Entire Service Line Classification], MATCH(SUMIFS(Table15[Unique ID],Table15[System-Owned Portion],E11767,Table15[If Material Anything Other than "Lead" in Column E,Was Material Ever Previously Lead?],G11767,Table15[Customer-Owned Portion],O11767),Table15[Unique ID],0),0)))</f>
        <v/>
      </c>
    </row>
    <row r="11768" spans="2:23" x14ac:dyDescent="0.25">
      <c r="B11768" s="145"/>
      <c r="C11768" s="31"/>
      <c r="D11768" s="31"/>
      <c r="E11768" s="43"/>
      <c r="F11768" s="42"/>
      <c r="G11768" s="83"/>
      <c r="H11768" s="31"/>
      <c r="I11768" s="31"/>
      <c r="J11768" s="83"/>
      <c r="K11768" s="31"/>
      <c r="L11768" s="31"/>
      <c r="M11768" s="168"/>
      <c r="N11768" s="147"/>
      <c r="O11768" s="105"/>
      <c r="P11768" s="42"/>
      <c r="Q11768" s="31"/>
      <c r="R11768" s="83"/>
      <c r="S11768" s="31"/>
      <c r="T11768" s="31"/>
      <c r="U11768" s="168"/>
      <c r="V11768" s="149"/>
      <c r="W11768" s="140" t="str" cm="1">
        <f t="array" ref="W11768">IF(SUM(LEN(B11768:V11768))=0,"",IF(OR(OR(ISBLANK(F11768),SUM(LEN(C11768),LEN(D11768))=0),AND(NOT(E11768="Unknown"),ISBLANK(J11768)),AND(NOT(O11768="Unknown"),ISBLANK(R11768))),"Missing Information", INDEX(Table15[Entire Service Line Classification], MATCH(SUMIFS(Table15[Unique ID],Table15[System-Owned Portion],E11768,Table15[If Material Anything Other than "Lead" in Column E,Was Material Ever Previously Lead?],G11768,Table15[Customer-Owned Portion],O11768),Table15[Unique ID],0),0)))</f>
        <v/>
      </c>
    </row>
    <row r="11769" spans="2:23" x14ac:dyDescent="0.25">
      <c r="B11769" s="145"/>
      <c r="C11769" s="31"/>
      <c r="D11769" s="31"/>
      <c r="E11769" s="43"/>
      <c r="F11769" s="42"/>
      <c r="G11769" s="83"/>
      <c r="H11769" s="31"/>
      <c r="I11769" s="31"/>
      <c r="J11769" s="83"/>
      <c r="K11769" s="31"/>
      <c r="L11769" s="31"/>
      <c r="M11769" s="168"/>
      <c r="N11769" s="147"/>
      <c r="O11769" s="105"/>
      <c r="P11769" s="42"/>
      <c r="Q11769" s="31"/>
      <c r="R11769" s="83"/>
      <c r="S11769" s="31"/>
      <c r="T11769" s="31"/>
      <c r="U11769" s="168"/>
      <c r="V11769" s="149"/>
      <c r="W11769" s="140" t="str" cm="1">
        <f t="array" ref="W11769">IF(SUM(LEN(B11769:V11769))=0,"",IF(OR(OR(ISBLANK(F11769),SUM(LEN(C11769),LEN(D11769))=0),AND(NOT(E11769="Unknown"),ISBLANK(J11769)),AND(NOT(O11769="Unknown"),ISBLANK(R11769))),"Missing Information", INDEX(Table15[Entire Service Line Classification], MATCH(SUMIFS(Table15[Unique ID],Table15[System-Owned Portion],E11769,Table15[If Material Anything Other than "Lead" in Column E,Was Material Ever Previously Lead?],G11769,Table15[Customer-Owned Portion],O11769),Table15[Unique ID],0),0)))</f>
        <v/>
      </c>
    </row>
    <row r="11770" spans="2:23" x14ac:dyDescent="0.25">
      <c r="B11770" s="145"/>
      <c r="C11770" s="31"/>
      <c r="D11770" s="31"/>
      <c r="E11770" s="43"/>
      <c r="F11770" s="42"/>
      <c r="G11770" s="83"/>
      <c r="H11770" s="31"/>
      <c r="I11770" s="31"/>
      <c r="J11770" s="83"/>
      <c r="K11770" s="31"/>
      <c r="L11770" s="31"/>
      <c r="M11770" s="168"/>
      <c r="N11770" s="147"/>
      <c r="O11770" s="105"/>
      <c r="P11770" s="42"/>
      <c r="Q11770" s="31"/>
      <c r="R11770" s="83"/>
      <c r="S11770" s="31"/>
      <c r="T11770" s="31"/>
      <c r="U11770" s="168"/>
      <c r="V11770" s="149"/>
      <c r="W11770" s="140" t="str" cm="1">
        <f t="array" ref="W11770">IF(SUM(LEN(B11770:V11770))=0,"",IF(OR(OR(ISBLANK(F11770),SUM(LEN(C11770),LEN(D11770))=0),AND(NOT(E11770="Unknown"),ISBLANK(J11770)),AND(NOT(O11770="Unknown"),ISBLANK(R11770))),"Missing Information", INDEX(Table15[Entire Service Line Classification], MATCH(SUMIFS(Table15[Unique ID],Table15[System-Owned Portion],E11770,Table15[If Material Anything Other than "Lead" in Column E,Was Material Ever Previously Lead?],G11770,Table15[Customer-Owned Portion],O11770),Table15[Unique ID],0),0)))</f>
        <v/>
      </c>
    </row>
    <row r="11771" spans="2:23" x14ac:dyDescent="0.25">
      <c r="B11771" s="145"/>
      <c r="C11771" s="31"/>
      <c r="D11771" s="31"/>
      <c r="E11771" s="43"/>
      <c r="F11771" s="42"/>
      <c r="G11771" s="83"/>
      <c r="H11771" s="31"/>
      <c r="I11771" s="31"/>
      <c r="J11771" s="83"/>
      <c r="K11771" s="31"/>
      <c r="L11771" s="31"/>
      <c r="M11771" s="168"/>
      <c r="N11771" s="147"/>
      <c r="O11771" s="105"/>
      <c r="P11771" s="42"/>
      <c r="Q11771" s="31"/>
      <c r="R11771" s="83"/>
      <c r="S11771" s="31"/>
      <c r="T11771" s="31"/>
      <c r="U11771" s="168"/>
      <c r="V11771" s="149"/>
      <c r="W11771" s="140" t="str" cm="1">
        <f t="array" ref="W11771">IF(SUM(LEN(B11771:V11771))=0,"",IF(OR(OR(ISBLANK(F11771),SUM(LEN(C11771),LEN(D11771))=0),AND(NOT(E11771="Unknown"),ISBLANK(J11771)),AND(NOT(O11771="Unknown"),ISBLANK(R11771))),"Missing Information", INDEX(Table15[Entire Service Line Classification], MATCH(SUMIFS(Table15[Unique ID],Table15[System-Owned Portion],E11771,Table15[If Material Anything Other than "Lead" in Column E,Was Material Ever Previously Lead?],G11771,Table15[Customer-Owned Portion],O11771),Table15[Unique ID],0),0)))</f>
        <v/>
      </c>
    </row>
    <row r="11772" spans="2:23" x14ac:dyDescent="0.25">
      <c r="B11772" s="145"/>
      <c r="C11772" s="31"/>
      <c r="D11772" s="31"/>
      <c r="E11772" s="43"/>
      <c r="F11772" s="42"/>
      <c r="G11772" s="83"/>
      <c r="H11772" s="31"/>
      <c r="I11772" s="31"/>
      <c r="J11772" s="83"/>
      <c r="K11772" s="31"/>
      <c r="L11772" s="31"/>
      <c r="M11772" s="168"/>
      <c r="N11772" s="147"/>
      <c r="O11772" s="105"/>
      <c r="P11772" s="42"/>
      <c r="Q11772" s="31"/>
      <c r="R11772" s="83"/>
      <c r="S11772" s="31"/>
      <c r="T11772" s="31"/>
      <c r="U11772" s="168"/>
      <c r="V11772" s="149"/>
      <c r="W11772" s="140" t="str" cm="1">
        <f t="array" ref="W11772">IF(SUM(LEN(B11772:V11772))=0,"",IF(OR(OR(ISBLANK(F11772),SUM(LEN(C11772),LEN(D11772))=0),AND(NOT(E11772="Unknown"),ISBLANK(J11772)),AND(NOT(O11772="Unknown"),ISBLANK(R11772))),"Missing Information", INDEX(Table15[Entire Service Line Classification], MATCH(SUMIFS(Table15[Unique ID],Table15[System-Owned Portion],E11772,Table15[If Material Anything Other than "Lead" in Column E,Was Material Ever Previously Lead?],G11772,Table15[Customer-Owned Portion],O11772),Table15[Unique ID],0),0)))</f>
        <v/>
      </c>
    </row>
    <row r="11773" spans="2:23" x14ac:dyDescent="0.25">
      <c r="B11773" s="145"/>
      <c r="C11773" s="31"/>
      <c r="D11773" s="31"/>
      <c r="E11773" s="43"/>
      <c r="F11773" s="42"/>
      <c r="G11773" s="83"/>
      <c r="H11773" s="31"/>
      <c r="I11773" s="31"/>
      <c r="J11773" s="83"/>
      <c r="K11773" s="31"/>
      <c r="L11773" s="31"/>
      <c r="M11773" s="168"/>
      <c r="N11773" s="147"/>
      <c r="O11773" s="105"/>
      <c r="P11773" s="42"/>
      <c r="Q11773" s="31"/>
      <c r="R11773" s="83"/>
      <c r="S11773" s="31"/>
      <c r="T11773" s="31"/>
      <c r="U11773" s="168"/>
      <c r="V11773" s="149"/>
      <c r="W11773" s="140" t="str" cm="1">
        <f t="array" ref="W11773">IF(SUM(LEN(B11773:V11773))=0,"",IF(OR(OR(ISBLANK(F11773),SUM(LEN(C11773),LEN(D11773))=0),AND(NOT(E11773="Unknown"),ISBLANK(J11773)),AND(NOT(O11773="Unknown"),ISBLANK(R11773))),"Missing Information", INDEX(Table15[Entire Service Line Classification], MATCH(SUMIFS(Table15[Unique ID],Table15[System-Owned Portion],E11773,Table15[If Material Anything Other than "Lead" in Column E,Was Material Ever Previously Lead?],G11773,Table15[Customer-Owned Portion],O11773),Table15[Unique ID],0),0)))</f>
        <v/>
      </c>
    </row>
    <row r="11774" spans="2:23" x14ac:dyDescent="0.25">
      <c r="B11774" s="145"/>
      <c r="C11774" s="31"/>
      <c r="D11774" s="31"/>
      <c r="E11774" s="43"/>
      <c r="F11774" s="42"/>
      <c r="G11774" s="83"/>
      <c r="H11774" s="31"/>
      <c r="I11774" s="31"/>
      <c r="J11774" s="83"/>
      <c r="K11774" s="31"/>
      <c r="L11774" s="31"/>
      <c r="M11774" s="168"/>
      <c r="N11774" s="147"/>
      <c r="O11774" s="105"/>
      <c r="P11774" s="42"/>
      <c r="Q11774" s="31"/>
      <c r="R11774" s="83"/>
      <c r="S11774" s="31"/>
      <c r="T11774" s="31"/>
      <c r="U11774" s="168"/>
      <c r="V11774" s="149"/>
      <c r="W11774" s="140" t="str" cm="1">
        <f t="array" ref="W11774">IF(SUM(LEN(B11774:V11774))=0,"",IF(OR(OR(ISBLANK(F11774),SUM(LEN(C11774),LEN(D11774))=0),AND(NOT(E11774="Unknown"),ISBLANK(J11774)),AND(NOT(O11774="Unknown"),ISBLANK(R11774))),"Missing Information", INDEX(Table15[Entire Service Line Classification], MATCH(SUMIFS(Table15[Unique ID],Table15[System-Owned Portion],E11774,Table15[If Material Anything Other than "Lead" in Column E,Was Material Ever Previously Lead?],G11774,Table15[Customer-Owned Portion],O11774),Table15[Unique ID],0),0)))</f>
        <v/>
      </c>
    </row>
    <row r="11775" spans="2:23" x14ac:dyDescent="0.25">
      <c r="B11775" s="145"/>
      <c r="C11775" s="31"/>
      <c r="D11775" s="31"/>
      <c r="E11775" s="43"/>
      <c r="F11775" s="42"/>
      <c r="G11775" s="83"/>
      <c r="H11775" s="31"/>
      <c r="I11775" s="31"/>
      <c r="J11775" s="83"/>
      <c r="K11775" s="31"/>
      <c r="L11775" s="31"/>
      <c r="M11775" s="168"/>
      <c r="N11775" s="147"/>
      <c r="O11775" s="105"/>
      <c r="P11775" s="42"/>
      <c r="Q11775" s="31"/>
      <c r="R11775" s="83"/>
      <c r="S11775" s="31"/>
      <c r="T11775" s="31"/>
      <c r="U11775" s="168"/>
      <c r="V11775" s="149"/>
      <c r="W11775" s="140" t="str" cm="1">
        <f t="array" ref="W11775">IF(SUM(LEN(B11775:V11775))=0,"",IF(OR(OR(ISBLANK(F11775),SUM(LEN(C11775),LEN(D11775))=0),AND(NOT(E11775="Unknown"),ISBLANK(J11775)),AND(NOT(O11775="Unknown"),ISBLANK(R11775))),"Missing Information", INDEX(Table15[Entire Service Line Classification], MATCH(SUMIFS(Table15[Unique ID],Table15[System-Owned Portion],E11775,Table15[If Material Anything Other than "Lead" in Column E,Was Material Ever Previously Lead?],G11775,Table15[Customer-Owned Portion],O11775),Table15[Unique ID],0),0)))</f>
        <v/>
      </c>
    </row>
    <row r="11776" spans="2:23" x14ac:dyDescent="0.25">
      <c r="B11776" s="145"/>
      <c r="C11776" s="31"/>
      <c r="D11776" s="31"/>
      <c r="E11776" s="43"/>
      <c r="F11776" s="42"/>
      <c r="G11776" s="83"/>
      <c r="H11776" s="31"/>
      <c r="I11776" s="31"/>
      <c r="J11776" s="83"/>
      <c r="K11776" s="31"/>
      <c r="L11776" s="31"/>
      <c r="M11776" s="168"/>
      <c r="N11776" s="147"/>
      <c r="O11776" s="105"/>
      <c r="P11776" s="42"/>
      <c r="Q11776" s="31"/>
      <c r="R11776" s="83"/>
      <c r="S11776" s="31"/>
      <c r="T11776" s="31"/>
      <c r="U11776" s="168"/>
      <c r="V11776" s="149"/>
      <c r="W11776" s="140" t="str" cm="1">
        <f t="array" ref="W11776">IF(SUM(LEN(B11776:V11776))=0,"",IF(OR(OR(ISBLANK(F11776),SUM(LEN(C11776),LEN(D11776))=0),AND(NOT(E11776="Unknown"),ISBLANK(J11776)),AND(NOT(O11776="Unknown"),ISBLANK(R11776))),"Missing Information", INDEX(Table15[Entire Service Line Classification], MATCH(SUMIFS(Table15[Unique ID],Table15[System-Owned Portion],E11776,Table15[If Material Anything Other than "Lead" in Column E,Was Material Ever Previously Lead?],G11776,Table15[Customer-Owned Portion],O11776),Table15[Unique ID],0),0)))</f>
        <v/>
      </c>
    </row>
    <row r="11777" spans="2:23" x14ac:dyDescent="0.25">
      <c r="B11777" s="145"/>
      <c r="C11777" s="31"/>
      <c r="D11777" s="31"/>
      <c r="E11777" s="43"/>
      <c r="F11777" s="42"/>
      <c r="G11777" s="83"/>
      <c r="H11777" s="31"/>
      <c r="I11777" s="31"/>
      <c r="J11777" s="83"/>
      <c r="K11777" s="31"/>
      <c r="L11777" s="31"/>
      <c r="M11777" s="168"/>
      <c r="N11777" s="147"/>
      <c r="O11777" s="105"/>
      <c r="P11777" s="42"/>
      <c r="Q11777" s="31"/>
      <c r="R11777" s="83"/>
      <c r="S11777" s="31"/>
      <c r="T11777" s="31"/>
      <c r="U11777" s="168"/>
      <c r="V11777" s="149"/>
      <c r="W11777" s="140" t="str" cm="1">
        <f t="array" ref="W11777">IF(SUM(LEN(B11777:V11777))=0,"",IF(OR(OR(ISBLANK(F11777),SUM(LEN(C11777),LEN(D11777))=0),AND(NOT(E11777="Unknown"),ISBLANK(J11777)),AND(NOT(O11777="Unknown"),ISBLANK(R11777))),"Missing Information", INDEX(Table15[Entire Service Line Classification], MATCH(SUMIFS(Table15[Unique ID],Table15[System-Owned Portion],E11777,Table15[If Material Anything Other than "Lead" in Column E,Was Material Ever Previously Lead?],G11777,Table15[Customer-Owned Portion],O11777),Table15[Unique ID],0),0)))</f>
        <v/>
      </c>
    </row>
    <row r="11778" spans="2:23" x14ac:dyDescent="0.25">
      <c r="B11778" s="145"/>
      <c r="C11778" s="31"/>
      <c r="D11778" s="31"/>
      <c r="E11778" s="43"/>
      <c r="F11778" s="42"/>
      <c r="G11778" s="83"/>
      <c r="H11778" s="31"/>
      <c r="I11778" s="31"/>
      <c r="J11778" s="83"/>
      <c r="K11778" s="31"/>
      <c r="L11778" s="31"/>
      <c r="M11778" s="168"/>
      <c r="N11778" s="147"/>
      <c r="O11778" s="105"/>
      <c r="P11778" s="42"/>
      <c r="Q11778" s="31"/>
      <c r="R11778" s="83"/>
      <c r="S11778" s="31"/>
      <c r="T11778" s="31"/>
      <c r="U11778" s="168"/>
      <c r="V11778" s="149"/>
      <c r="W11778" s="140" t="str" cm="1">
        <f t="array" ref="W11778">IF(SUM(LEN(B11778:V11778))=0,"",IF(OR(OR(ISBLANK(F11778),SUM(LEN(C11778),LEN(D11778))=0),AND(NOT(E11778="Unknown"),ISBLANK(J11778)),AND(NOT(O11778="Unknown"),ISBLANK(R11778))),"Missing Information", INDEX(Table15[Entire Service Line Classification], MATCH(SUMIFS(Table15[Unique ID],Table15[System-Owned Portion],E11778,Table15[If Material Anything Other than "Lead" in Column E,Was Material Ever Previously Lead?],G11778,Table15[Customer-Owned Portion],O11778),Table15[Unique ID],0),0)))</f>
        <v/>
      </c>
    </row>
    <row r="11779" spans="2:23" x14ac:dyDescent="0.25">
      <c r="B11779" s="145"/>
      <c r="C11779" s="31"/>
      <c r="D11779" s="31"/>
      <c r="E11779" s="43"/>
      <c r="F11779" s="42"/>
      <c r="G11779" s="83"/>
      <c r="H11779" s="31"/>
      <c r="I11779" s="31"/>
      <c r="J11779" s="83"/>
      <c r="K11779" s="31"/>
      <c r="L11779" s="31"/>
      <c r="M11779" s="168"/>
      <c r="N11779" s="147"/>
      <c r="O11779" s="105"/>
      <c r="P11779" s="42"/>
      <c r="Q11779" s="31"/>
      <c r="R11779" s="83"/>
      <c r="S11779" s="31"/>
      <c r="T11779" s="31"/>
      <c r="U11779" s="168"/>
      <c r="V11779" s="149"/>
      <c r="W11779" s="140" t="str" cm="1">
        <f t="array" ref="W11779">IF(SUM(LEN(B11779:V11779))=0,"",IF(OR(OR(ISBLANK(F11779),SUM(LEN(C11779),LEN(D11779))=0),AND(NOT(E11779="Unknown"),ISBLANK(J11779)),AND(NOT(O11779="Unknown"),ISBLANK(R11779))),"Missing Information", INDEX(Table15[Entire Service Line Classification], MATCH(SUMIFS(Table15[Unique ID],Table15[System-Owned Portion],E11779,Table15[If Material Anything Other than "Lead" in Column E,Was Material Ever Previously Lead?],G11779,Table15[Customer-Owned Portion],O11779),Table15[Unique ID],0),0)))</f>
        <v/>
      </c>
    </row>
    <row r="11780" spans="2:23" x14ac:dyDescent="0.25">
      <c r="B11780" s="145"/>
      <c r="C11780" s="31"/>
      <c r="D11780" s="31"/>
      <c r="E11780" s="43"/>
      <c r="F11780" s="42"/>
      <c r="G11780" s="83"/>
      <c r="H11780" s="31"/>
      <c r="I11780" s="31"/>
      <c r="J11780" s="83"/>
      <c r="K11780" s="31"/>
      <c r="L11780" s="31"/>
      <c r="M11780" s="168"/>
      <c r="N11780" s="147"/>
      <c r="O11780" s="105"/>
      <c r="P11780" s="42"/>
      <c r="Q11780" s="31"/>
      <c r="R11780" s="83"/>
      <c r="S11780" s="31"/>
      <c r="T11780" s="31"/>
      <c r="U11780" s="168"/>
      <c r="V11780" s="149"/>
      <c r="W11780" s="140" t="str" cm="1">
        <f t="array" ref="W11780">IF(SUM(LEN(B11780:V11780))=0,"",IF(OR(OR(ISBLANK(F11780),SUM(LEN(C11780),LEN(D11780))=0),AND(NOT(E11780="Unknown"),ISBLANK(J11780)),AND(NOT(O11780="Unknown"),ISBLANK(R11780))),"Missing Information", INDEX(Table15[Entire Service Line Classification], MATCH(SUMIFS(Table15[Unique ID],Table15[System-Owned Portion],E11780,Table15[If Material Anything Other than "Lead" in Column E,Was Material Ever Previously Lead?],G11780,Table15[Customer-Owned Portion],O11780),Table15[Unique ID],0),0)))</f>
        <v/>
      </c>
    </row>
    <row r="11781" spans="2:23" x14ac:dyDescent="0.25">
      <c r="B11781" s="145"/>
      <c r="C11781" s="31"/>
      <c r="D11781" s="31"/>
      <c r="E11781" s="43"/>
      <c r="F11781" s="42"/>
      <c r="G11781" s="83"/>
      <c r="H11781" s="31"/>
      <c r="I11781" s="31"/>
      <c r="J11781" s="83"/>
      <c r="K11781" s="31"/>
      <c r="L11781" s="31"/>
      <c r="M11781" s="168"/>
      <c r="N11781" s="147"/>
      <c r="O11781" s="105"/>
      <c r="P11781" s="42"/>
      <c r="Q11781" s="31"/>
      <c r="R11781" s="83"/>
      <c r="S11781" s="31"/>
      <c r="T11781" s="31"/>
      <c r="U11781" s="168"/>
      <c r="V11781" s="149"/>
      <c r="W11781" s="140" t="str" cm="1">
        <f t="array" ref="W11781">IF(SUM(LEN(B11781:V11781))=0,"",IF(OR(OR(ISBLANK(F11781),SUM(LEN(C11781),LEN(D11781))=0),AND(NOT(E11781="Unknown"),ISBLANK(J11781)),AND(NOT(O11781="Unknown"),ISBLANK(R11781))),"Missing Information", INDEX(Table15[Entire Service Line Classification], MATCH(SUMIFS(Table15[Unique ID],Table15[System-Owned Portion],E11781,Table15[If Material Anything Other than "Lead" in Column E,Was Material Ever Previously Lead?],G11781,Table15[Customer-Owned Portion],O11781),Table15[Unique ID],0),0)))</f>
        <v/>
      </c>
    </row>
    <row r="11782" spans="2:23" x14ac:dyDescent="0.25">
      <c r="B11782" s="145"/>
      <c r="C11782" s="31"/>
      <c r="D11782" s="31"/>
      <c r="E11782" s="43"/>
      <c r="F11782" s="42"/>
      <c r="G11782" s="83"/>
      <c r="H11782" s="31"/>
      <c r="I11782" s="31"/>
      <c r="J11782" s="83"/>
      <c r="K11782" s="31"/>
      <c r="L11782" s="31"/>
      <c r="M11782" s="168"/>
      <c r="N11782" s="147"/>
      <c r="O11782" s="105"/>
      <c r="P11782" s="42"/>
      <c r="Q11782" s="31"/>
      <c r="R11782" s="83"/>
      <c r="S11782" s="31"/>
      <c r="T11782" s="31"/>
      <c r="U11782" s="168"/>
      <c r="V11782" s="149"/>
      <c r="W11782" s="140" t="str" cm="1">
        <f t="array" ref="W11782">IF(SUM(LEN(B11782:V11782))=0,"",IF(OR(OR(ISBLANK(F11782),SUM(LEN(C11782),LEN(D11782))=0),AND(NOT(E11782="Unknown"),ISBLANK(J11782)),AND(NOT(O11782="Unknown"),ISBLANK(R11782))),"Missing Information", INDEX(Table15[Entire Service Line Classification], MATCH(SUMIFS(Table15[Unique ID],Table15[System-Owned Portion],E11782,Table15[If Material Anything Other than "Lead" in Column E,Was Material Ever Previously Lead?],G11782,Table15[Customer-Owned Portion],O11782),Table15[Unique ID],0),0)))</f>
        <v/>
      </c>
    </row>
    <row r="11783" spans="2:23" x14ac:dyDescent="0.25">
      <c r="B11783" s="145"/>
      <c r="C11783" s="31"/>
      <c r="D11783" s="31"/>
      <c r="E11783" s="43"/>
      <c r="F11783" s="42"/>
      <c r="G11783" s="83"/>
      <c r="H11783" s="31"/>
      <c r="I11783" s="31"/>
      <c r="J11783" s="83"/>
      <c r="K11783" s="31"/>
      <c r="L11783" s="31"/>
      <c r="M11783" s="168"/>
      <c r="N11783" s="147"/>
      <c r="O11783" s="105"/>
      <c r="P11783" s="42"/>
      <c r="Q11783" s="31"/>
      <c r="R11783" s="83"/>
      <c r="S11783" s="31"/>
      <c r="T11783" s="31"/>
      <c r="U11783" s="168"/>
      <c r="V11783" s="149"/>
      <c r="W11783" s="140" t="str" cm="1">
        <f t="array" ref="W11783">IF(SUM(LEN(B11783:V11783))=0,"",IF(OR(OR(ISBLANK(F11783),SUM(LEN(C11783),LEN(D11783))=0),AND(NOT(E11783="Unknown"),ISBLANK(J11783)),AND(NOT(O11783="Unknown"),ISBLANK(R11783))),"Missing Information", INDEX(Table15[Entire Service Line Classification], MATCH(SUMIFS(Table15[Unique ID],Table15[System-Owned Portion],E11783,Table15[If Material Anything Other than "Lead" in Column E,Was Material Ever Previously Lead?],G11783,Table15[Customer-Owned Portion],O11783),Table15[Unique ID],0),0)))</f>
        <v/>
      </c>
    </row>
    <row r="11784" spans="2:23" x14ac:dyDescent="0.25">
      <c r="B11784" s="145"/>
      <c r="C11784" s="31"/>
      <c r="D11784" s="31"/>
      <c r="E11784" s="43"/>
      <c r="F11784" s="42"/>
      <c r="G11784" s="83"/>
      <c r="H11784" s="31"/>
      <c r="I11784" s="31"/>
      <c r="J11784" s="83"/>
      <c r="K11784" s="31"/>
      <c r="L11784" s="31"/>
      <c r="M11784" s="168"/>
      <c r="N11784" s="147"/>
      <c r="O11784" s="105"/>
      <c r="P11784" s="42"/>
      <c r="Q11784" s="31"/>
      <c r="R11784" s="83"/>
      <c r="S11784" s="31"/>
      <c r="T11784" s="31"/>
      <c r="U11784" s="168"/>
      <c r="V11784" s="149"/>
      <c r="W11784" s="140" t="str" cm="1">
        <f t="array" ref="W11784">IF(SUM(LEN(B11784:V11784))=0,"",IF(OR(OR(ISBLANK(F11784),SUM(LEN(C11784),LEN(D11784))=0),AND(NOT(E11784="Unknown"),ISBLANK(J11784)),AND(NOT(O11784="Unknown"),ISBLANK(R11784))),"Missing Information", INDEX(Table15[Entire Service Line Classification], MATCH(SUMIFS(Table15[Unique ID],Table15[System-Owned Portion],E11784,Table15[If Material Anything Other than "Lead" in Column E,Was Material Ever Previously Lead?],G11784,Table15[Customer-Owned Portion],O11784),Table15[Unique ID],0),0)))</f>
        <v/>
      </c>
    </row>
    <row r="11785" spans="2:23" x14ac:dyDescent="0.25">
      <c r="B11785" s="145"/>
      <c r="C11785" s="31"/>
      <c r="D11785" s="31"/>
      <c r="E11785" s="43"/>
      <c r="F11785" s="42"/>
      <c r="G11785" s="83"/>
      <c r="H11785" s="31"/>
      <c r="I11785" s="31"/>
      <c r="J11785" s="83"/>
      <c r="K11785" s="31"/>
      <c r="L11785" s="31"/>
      <c r="M11785" s="168"/>
      <c r="N11785" s="147"/>
      <c r="O11785" s="105"/>
      <c r="P11785" s="42"/>
      <c r="Q11785" s="31"/>
      <c r="R11785" s="83"/>
      <c r="S11785" s="31"/>
      <c r="T11785" s="31"/>
      <c r="U11785" s="168"/>
      <c r="V11785" s="149"/>
      <c r="W11785" s="140" t="str" cm="1">
        <f t="array" ref="W11785">IF(SUM(LEN(B11785:V11785))=0,"",IF(OR(OR(ISBLANK(F11785),SUM(LEN(C11785),LEN(D11785))=0),AND(NOT(E11785="Unknown"),ISBLANK(J11785)),AND(NOT(O11785="Unknown"),ISBLANK(R11785))),"Missing Information", INDEX(Table15[Entire Service Line Classification], MATCH(SUMIFS(Table15[Unique ID],Table15[System-Owned Portion],E11785,Table15[If Material Anything Other than "Lead" in Column E,Was Material Ever Previously Lead?],G11785,Table15[Customer-Owned Portion],O11785),Table15[Unique ID],0),0)))</f>
        <v/>
      </c>
    </row>
    <row r="11786" spans="2:23" x14ac:dyDescent="0.25">
      <c r="B11786" s="145"/>
      <c r="C11786" s="31"/>
      <c r="D11786" s="31"/>
      <c r="E11786" s="43"/>
      <c r="F11786" s="42"/>
      <c r="G11786" s="83"/>
      <c r="H11786" s="31"/>
      <c r="I11786" s="31"/>
      <c r="J11786" s="83"/>
      <c r="K11786" s="31"/>
      <c r="L11786" s="31"/>
      <c r="M11786" s="168"/>
      <c r="N11786" s="147"/>
      <c r="O11786" s="105"/>
      <c r="P11786" s="42"/>
      <c r="Q11786" s="31"/>
      <c r="R11786" s="83"/>
      <c r="S11786" s="31"/>
      <c r="T11786" s="31"/>
      <c r="U11786" s="168"/>
      <c r="V11786" s="149"/>
      <c r="W11786" s="140" t="str" cm="1">
        <f t="array" ref="W11786">IF(SUM(LEN(B11786:V11786))=0,"",IF(OR(OR(ISBLANK(F11786),SUM(LEN(C11786),LEN(D11786))=0),AND(NOT(E11786="Unknown"),ISBLANK(J11786)),AND(NOT(O11786="Unknown"),ISBLANK(R11786))),"Missing Information", INDEX(Table15[Entire Service Line Classification], MATCH(SUMIFS(Table15[Unique ID],Table15[System-Owned Portion],E11786,Table15[If Material Anything Other than "Lead" in Column E,Was Material Ever Previously Lead?],G11786,Table15[Customer-Owned Portion],O11786),Table15[Unique ID],0),0)))</f>
        <v/>
      </c>
    </row>
    <row r="11787" spans="2:23" x14ac:dyDescent="0.25">
      <c r="B11787" s="145"/>
      <c r="C11787" s="31"/>
      <c r="D11787" s="31"/>
      <c r="E11787" s="43"/>
      <c r="F11787" s="42"/>
      <c r="G11787" s="83"/>
      <c r="H11787" s="31"/>
      <c r="I11787" s="31"/>
      <c r="J11787" s="83"/>
      <c r="K11787" s="31"/>
      <c r="L11787" s="31"/>
      <c r="M11787" s="168"/>
      <c r="N11787" s="147"/>
      <c r="O11787" s="105"/>
      <c r="P11787" s="42"/>
      <c r="Q11787" s="31"/>
      <c r="R11787" s="83"/>
      <c r="S11787" s="31"/>
      <c r="T11787" s="31"/>
      <c r="U11787" s="168"/>
      <c r="V11787" s="149"/>
      <c r="W11787" s="140" t="str" cm="1">
        <f t="array" ref="W11787">IF(SUM(LEN(B11787:V11787))=0,"",IF(OR(OR(ISBLANK(F11787),SUM(LEN(C11787),LEN(D11787))=0),AND(NOT(E11787="Unknown"),ISBLANK(J11787)),AND(NOT(O11787="Unknown"),ISBLANK(R11787))),"Missing Information", INDEX(Table15[Entire Service Line Classification], MATCH(SUMIFS(Table15[Unique ID],Table15[System-Owned Portion],E11787,Table15[If Material Anything Other than "Lead" in Column E,Was Material Ever Previously Lead?],G11787,Table15[Customer-Owned Portion],O11787),Table15[Unique ID],0),0)))</f>
        <v/>
      </c>
    </row>
    <row r="11788" spans="2:23" x14ac:dyDescent="0.25">
      <c r="B11788" s="145"/>
      <c r="C11788" s="31"/>
      <c r="D11788" s="31"/>
      <c r="E11788" s="43"/>
      <c r="F11788" s="42"/>
      <c r="G11788" s="83"/>
      <c r="H11788" s="31"/>
      <c r="I11788" s="31"/>
      <c r="J11788" s="83"/>
      <c r="K11788" s="31"/>
      <c r="L11788" s="31"/>
      <c r="M11788" s="168"/>
      <c r="N11788" s="147"/>
      <c r="O11788" s="105"/>
      <c r="P11788" s="42"/>
      <c r="Q11788" s="31"/>
      <c r="R11788" s="83"/>
      <c r="S11788" s="31"/>
      <c r="T11788" s="31"/>
      <c r="U11788" s="168"/>
      <c r="V11788" s="149"/>
      <c r="W11788" s="140" t="str" cm="1">
        <f t="array" ref="W11788">IF(SUM(LEN(B11788:V11788))=0,"",IF(OR(OR(ISBLANK(F11788),SUM(LEN(C11788),LEN(D11788))=0),AND(NOT(E11788="Unknown"),ISBLANK(J11788)),AND(NOT(O11788="Unknown"),ISBLANK(R11788))),"Missing Information", INDEX(Table15[Entire Service Line Classification], MATCH(SUMIFS(Table15[Unique ID],Table15[System-Owned Portion],E11788,Table15[If Material Anything Other than "Lead" in Column E,Was Material Ever Previously Lead?],G11788,Table15[Customer-Owned Portion],O11788),Table15[Unique ID],0),0)))</f>
        <v/>
      </c>
    </row>
    <row r="11789" spans="2:23" x14ac:dyDescent="0.25">
      <c r="B11789" s="145"/>
      <c r="C11789" s="31"/>
      <c r="D11789" s="31"/>
      <c r="E11789" s="43"/>
      <c r="F11789" s="42"/>
      <c r="G11789" s="83"/>
      <c r="H11789" s="31"/>
      <c r="I11789" s="31"/>
      <c r="J11789" s="83"/>
      <c r="K11789" s="31"/>
      <c r="L11789" s="31"/>
      <c r="M11789" s="168"/>
      <c r="N11789" s="147"/>
      <c r="O11789" s="105"/>
      <c r="P11789" s="42"/>
      <c r="Q11789" s="31"/>
      <c r="R11789" s="83"/>
      <c r="S11789" s="31"/>
      <c r="T11789" s="31"/>
      <c r="U11789" s="168"/>
      <c r="V11789" s="149"/>
      <c r="W11789" s="140" t="str" cm="1">
        <f t="array" ref="W11789">IF(SUM(LEN(B11789:V11789))=0,"",IF(OR(OR(ISBLANK(F11789),SUM(LEN(C11789),LEN(D11789))=0),AND(NOT(E11789="Unknown"),ISBLANK(J11789)),AND(NOT(O11789="Unknown"),ISBLANK(R11789))),"Missing Information", INDEX(Table15[Entire Service Line Classification], MATCH(SUMIFS(Table15[Unique ID],Table15[System-Owned Portion],E11789,Table15[If Material Anything Other than "Lead" in Column E,Was Material Ever Previously Lead?],G11789,Table15[Customer-Owned Portion],O11789),Table15[Unique ID],0),0)))</f>
        <v/>
      </c>
    </row>
    <row r="11790" spans="2:23" x14ac:dyDescent="0.25">
      <c r="B11790" s="145"/>
      <c r="C11790" s="31"/>
      <c r="D11790" s="31"/>
      <c r="E11790" s="43"/>
      <c r="F11790" s="42"/>
      <c r="G11790" s="83"/>
      <c r="H11790" s="31"/>
      <c r="I11790" s="31"/>
      <c r="J11790" s="83"/>
      <c r="K11790" s="31"/>
      <c r="L11790" s="31"/>
      <c r="M11790" s="168"/>
      <c r="N11790" s="147"/>
      <c r="O11790" s="105"/>
      <c r="P11790" s="42"/>
      <c r="Q11790" s="31"/>
      <c r="R11790" s="83"/>
      <c r="S11790" s="31"/>
      <c r="T11790" s="31"/>
      <c r="U11790" s="168"/>
      <c r="V11790" s="149"/>
      <c r="W11790" s="140" t="str" cm="1">
        <f t="array" ref="W11790">IF(SUM(LEN(B11790:V11790))=0,"",IF(OR(OR(ISBLANK(F11790),SUM(LEN(C11790),LEN(D11790))=0),AND(NOT(E11790="Unknown"),ISBLANK(J11790)),AND(NOT(O11790="Unknown"),ISBLANK(R11790))),"Missing Information", INDEX(Table15[Entire Service Line Classification], MATCH(SUMIFS(Table15[Unique ID],Table15[System-Owned Portion],E11790,Table15[If Material Anything Other than "Lead" in Column E,Was Material Ever Previously Lead?],G11790,Table15[Customer-Owned Portion],O11790),Table15[Unique ID],0),0)))</f>
        <v/>
      </c>
    </row>
    <row r="11791" spans="2:23" x14ac:dyDescent="0.25">
      <c r="B11791" s="145"/>
      <c r="C11791" s="31"/>
      <c r="D11791" s="31"/>
      <c r="E11791" s="43"/>
      <c r="F11791" s="42"/>
      <c r="G11791" s="83"/>
      <c r="H11791" s="31"/>
      <c r="I11791" s="31"/>
      <c r="J11791" s="83"/>
      <c r="K11791" s="31"/>
      <c r="L11791" s="31"/>
      <c r="M11791" s="168"/>
      <c r="N11791" s="147"/>
      <c r="O11791" s="105"/>
      <c r="P11791" s="42"/>
      <c r="Q11791" s="31"/>
      <c r="R11791" s="83"/>
      <c r="S11791" s="31"/>
      <c r="T11791" s="31"/>
      <c r="U11791" s="168"/>
      <c r="V11791" s="149"/>
      <c r="W11791" s="140" t="str" cm="1">
        <f t="array" ref="W11791">IF(SUM(LEN(B11791:V11791))=0,"",IF(OR(OR(ISBLANK(F11791),SUM(LEN(C11791),LEN(D11791))=0),AND(NOT(E11791="Unknown"),ISBLANK(J11791)),AND(NOT(O11791="Unknown"),ISBLANK(R11791))),"Missing Information", INDEX(Table15[Entire Service Line Classification], MATCH(SUMIFS(Table15[Unique ID],Table15[System-Owned Portion],E11791,Table15[If Material Anything Other than "Lead" in Column E,Was Material Ever Previously Lead?],G11791,Table15[Customer-Owned Portion],O11791),Table15[Unique ID],0),0)))</f>
        <v/>
      </c>
    </row>
    <row r="11792" spans="2:23" x14ac:dyDescent="0.25">
      <c r="B11792" s="145"/>
      <c r="C11792" s="31"/>
      <c r="D11792" s="31"/>
      <c r="E11792" s="43"/>
      <c r="F11792" s="42"/>
      <c r="G11792" s="83"/>
      <c r="H11792" s="31"/>
      <c r="I11792" s="31"/>
      <c r="J11792" s="83"/>
      <c r="K11792" s="31"/>
      <c r="L11792" s="31"/>
      <c r="M11792" s="168"/>
      <c r="N11792" s="147"/>
      <c r="O11792" s="105"/>
      <c r="P11792" s="42"/>
      <c r="Q11792" s="31"/>
      <c r="R11792" s="83"/>
      <c r="S11792" s="31"/>
      <c r="T11792" s="31"/>
      <c r="U11792" s="168"/>
      <c r="V11792" s="149"/>
      <c r="W11792" s="140" t="str" cm="1">
        <f t="array" ref="W11792">IF(SUM(LEN(B11792:V11792))=0,"",IF(OR(OR(ISBLANK(F11792),SUM(LEN(C11792),LEN(D11792))=0),AND(NOT(E11792="Unknown"),ISBLANK(J11792)),AND(NOT(O11792="Unknown"),ISBLANK(R11792))),"Missing Information", INDEX(Table15[Entire Service Line Classification], MATCH(SUMIFS(Table15[Unique ID],Table15[System-Owned Portion],E11792,Table15[If Material Anything Other than "Lead" in Column E,Was Material Ever Previously Lead?],G11792,Table15[Customer-Owned Portion],O11792),Table15[Unique ID],0),0)))</f>
        <v/>
      </c>
    </row>
    <row r="11793" spans="2:23" x14ac:dyDescent="0.25">
      <c r="B11793" s="145"/>
      <c r="C11793" s="31"/>
      <c r="D11793" s="31"/>
      <c r="E11793" s="43"/>
      <c r="F11793" s="42"/>
      <c r="G11793" s="83"/>
      <c r="H11793" s="31"/>
      <c r="I11793" s="31"/>
      <c r="J11793" s="83"/>
      <c r="K11793" s="31"/>
      <c r="L11793" s="31"/>
      <c r="M11793" s="168"/>
      <c r="N11793" s="147"/>
      <c r="O11793" s="105"/>
      <c r="P11793" s="42"/>
      <c r="Q11793" s="31"/>
      <c r="R11793" s="83"/>
      <c r="S11793" s="31"/>
      <c r="T11793" s="31"/>
      <c r="U11793" s="168"/>
      <c r="V11793" s="149"/>
      <c r="W11793" s="140" t="str" cm="1">
        <f t="array" ref="W11793">IF(SUM(LEN(B11793:V11793))=0,"",IF(OR(OR(ISBLANK(F11793),SUM(LEN(C11793),LEN(D11793))=0),AND(NOT(E11793="Unknown"),ISBLANK(J11793)),AND(NOT(O11793="Unknown"),ISBLANK(R11793))),"Missing Information", INDEX(Table15[Entire Service Line Classification], MATCH(SUMIFS(Table15[Unique ID],Table15[System-Owned Portion],E11793,Table15[If Material Anything Other than "Lead" in Column E,Was Material Ever Previously Lead?],G11793,Table15[Customer-Owned Portion],O11793),Table15[Unique ID],0),0)))</f>
        <v/>
      </c>
    </row>
    <row r="11794" spans="2:23" x14ac:dyDescent="0.25">
      <c r="B11794" s="145"/>
      <c r="C11794" s="31"/>
      <c r="D11794" s="31"/>
      <c r="E11794" s="43"/>
      <c r="F11794" s="42"/>
      <c r="G11794" s="83"/>
      <c r="H11794" s="31"/>
      <c r="I11794" s="31"/>
      <c r="J11794" s="83"/>
      <c r="K11794" s="31"/>
      <c r="L11794" s="31"/>
      <c r="M11794" s="168"/>
      <c r="N11794" s="147"/>
      <c r="O11794" s="105"/>
      <c r="P11794" s="42"/>
      <c r="Q11794" s="31"/>
      <c r="R11794" s="83"/>
      <c r="S11794" s="31"/>
      <c r="T11794" s="31"/>
      <c r="U11794" s="168"/>
      <c r="V11794" s="149"/>
      <c r="W11794" s="140" t="str" cm="1">
        <f t="array" ref="W11794">IF(SUM(LEN(B11794:V11794))=0,"",IF(OR(OR(ISBLANK(F11794),SUM(LEN(C11794),LEN(D11794))=0),AND(NOT(E11794="Unknown"),ISBLANK(J11794)),AND(NOT(O11794="Unknown"),ISBLANK(R11794))),"Missing Information", INDEX(Table15[Entire Service Line Classification], MATCH(SUMIFS(Table15[Unique ID],Table15[System-Owned Portion],E11794,Table15[If Material Anything Other than "Lead" in Column E,Was Material Ever Previously Lead?],G11794,Table15[Customer-Owned Portion],O11794),Table15[Unique ID],0),0)))</f>
        <v/>
      </c>
    </row>
    <row r="11795" spans="2:23" x14ac:dyDescent="0.25">
      <c r="B11795" s="145"/>
      <c r="C11795" s="31"/>
      <c r="D11795" s="31"/>
      <c r="E11795" s="43"/>
      <c r="F11795" s="42"/>
      <c r="G11795" s="83"/>
      <c r="H11795" s="31"/>
      <c r="I11795" s="31"/>
      <c r="J11795" s="83"/>
      <c r="K11795" s="31"/>
      <c r="L11795" s="31"/>
      <c r="M11795" s="168"/>
      <c r="N11795" s="147"/>
      <c r="O11795" s="105"/>
      <c r="P11795" s="42"/>
      <c r="Q11795" s="31"/>
      <c r="R11795" s="83"/>
      <c r="S11795" s="31"/>
      <c r="T11795" s="31"/>
      <c r="U11795" s="168"/>
      <c r="V11795" s="149"/>
      <c r="W11795" s="140" t="str" cm="1">
        <f t="array" ref="W11795">IF(SUM(LEN(B11795:V11795))=0,"",IF(OR(OR(ISBLANK(F11795),SUM(LEN(C11795),LEN(D11795))=0),AND(NOT(E11795="Unknown"),ISBLANK(J11795)),AND(NOT(O11795="Unknown"),ISBLANK(R11795))),"Missing Information", INDEX(Table15[Entire Service Line Classification], MATCH(SUMIFS(Table15[Unique ID],Table15[System-Owned Portion],E11795,Table15[If Material Anything Other than "Lead" in Column E,Was Material Ever Previously Lead?],G11795,Table15[Customer-Owned Portion],O11795),Table15[Unique ID],0),0)))</f>
        <v/>
      </c>
    </row>
    <row r="11796" spans="2:23" x14ac:dyDescent="0.25">
      <c r="B11796" s="145"/>
      <c r="C11796" s="31"/>
      <c r="D11796" s="31"/>
      <c r="E11796" s="43"/>
      <c r="F11796" s="42"/>
      <c r="G11796" s="83"/>
      <c r="H11796" s="31"/>
      <c r="I11796" s="31"/>
      <c r="J11796" s="83"/>
      <c r="K11796" s="31"/>
      <c r="L11796" s="31"/>
      <c r="M11796" s="168"/>
      <c r="N11796" s="147"/>
      <c r="O11796" s="105"/>
      <c r="P11796" s="42"/>
      <c r="Q11796" s="31"/>
      <c r="R11796" s="83"/>
      <c r="S11796" s="31"/>
      <c r="T11796" s="31"/>
      <c r="U11796" s="168"/>
      <c r="V11796" s="149"/>
      <c r="W11796" s="140" t="str" cm="1">
        <f t="array" ref="W11796">IF(SUM(LEN(B11796:V11796))=0,"",IF(OR(OR(ISBLANK(F11796),SUM(LEN(C11796),LEN(D11796))=0),AND(NOT(E11796="Unknown"),ISBLANK(J11796)),AND(NOT(O11796="Unknown"),ISBLANK(R11796))),"Missing Information", INDEX(Table15[Entire Service Line Classification], MATCH(SUMIFS(Table15[Unique ID],Table15[System-Owned Portion],E11796,Table15[If Material Anything Other than "Lead" in Column E,Was Material Ever Previously Lead?],G11796,Table15[Customer-Owned Portion],O11796),Table15[Unique ID],0),0)))</f>
        <v/>
      </c>
    </row>
    <row r="11797" spans="2:23" x14ac:dyDescent="0.25">
      <c r="B11797" s="145"/>
      <c r="C11797" s="31"/>
      <c r="D11797" s="31"/>
      <c r="E11797" s="43"/>
      <c r="F11797" s="42"/>
      <c r="G11797" s="83"/>
      <c r="H11797" s="31"/>
      <c r="I11797" s="31"/>
      <c r="J11797" s="83"/>
      <c r="K11797" s="31"/>
      <c r="L11797" s="31"/>
      <c r="M11797" s="168"/>
      <c r="N11797" s="147"/>
      <c r="O11797" s="105"/>
      <c r="P11797" s="42"/>
      <c r="Q11797" s="31"/>
      <c r="R11797" s="83"/>
      <c r="S11797" s="31"/>
      <c r="T11797" s="31"/>
      <c r="U11797" s="168"/>
      <c r="V11797" s="149"/>
      <c r="W11797" s="140" t="str" cm="1">
        <f t="array" ref="W11797">IF(SUM(LEN(B11797:V11797))=0,"",IF(OR(OR(ISBLANK(F11797),SUM(LEN(C11797),LEN(D11797))=0),AND(NOT(E11797="Unknown"),ISBLANK(J11797)),AND(NOT(O11797="Unknown"),ISBLANK(R11797))),"Missing Information", INDEX(Table15[Entire Service Line Classification], MATCH(SUMIFS(Table15[Unique ID],Table15[System-Owned Portion],E11797,Table15[If Material Anything Other than "Lead" in Column E,Was Material Ever Previously Lead?],G11797,Table15[Customer-Owned Portion],O11797),Table15[Unique ID],0),0)))</f>
        <v/>
      </c>
    </row>
    <row r="11798" spans="2:23" x14ac:dyDescent="0.25">
      <c r="B11798" s="145"/>
      <c r="C11798" s="31"/>
      <c r="D11798" s="31"/>
      <c r="E11798" s="43"/>
      <c r="F11798" s="42"/>
      <c r="G11798" s="83"/>
      <c r="H11798" s="31"/>
      <c r="I11798" s="31"/>
      <c r="J11798" s="83"/>
      <c r="K11798" s="31"/>
      <c r="L11798" s="31"/>
      <c r="M11798" s="168"/>
      <c r="N11798" s="147"/>
      <c r="O11798" s="105"/>
      <c r="P11798" s="42"/>
      <c r="Q11798" s="31"/>
      <c r="R11798" s="83"/>
      <c r="S11798" s="31"/>
      <c r="T11798" s="31"/>
      <c r="U11798" s="168"/>
      <c r="V11798" s="149"/>
      <c r="W11798" s="140" t="str" cm="1">
        <f t="array" ref="W11798">IF(SUM(LEN(B11798:V11798))=0,"",IF(OR(OR(ISBLANK(F11798),SUM(LEN(C11798),LEN(D11798))=0),AND(NOT(E11798="Unknown"),ISBLANK(J11798)),AND(NOT(O11798="Unknown"),ISBLANK(R11798))),"Missing Information", INDEX(Table15[Entire Service Line Classification], MATCH(SUMIFS(Table15[Unique ID],Table15[System-Owned Portion],E11798,Table15[If Material Anything Other than "Lead" in Column E,Was Material Ever Previously Lead?],G11798,Table15[Customer-Owned Portion],O11798),Table15[Unique ID],0),0)))</f>
        <v/>
      </c>
    </row>
    <row r="11799" spans="2:23" x14ac:dyDescent="0.25">
      <c r="B11799" s="145"/>
      <c r="C11799" s="31"/>
      <c r="D11799" s="31"/>
      <c r="E11799" s="43"/>
      <c r="F11799" s="42"/>
      <c r="G11799" s="83"/>
      <c r="H11799" s="31"/>
      <c r="I11799" s="31"/>
      <c r="J11799" s="83"/>
      <c r="K11799" s="31"/>
      <c r="L11799" s="31"/>
      <c r="M11799" s="168"/>
      <c r="N11799" s="147"/>
      <c r="O11799" s="105"/>
      <c r="P11799" s="42"/>
      <c r="Q11799" s="31"/>
      <c r="R11799" s="83"/>
      <c r="S11799" s="31"/>
      <c r="T11799" s="31"/>
      <c r="U11799" s="168"/>
      <c r="V11799" s="149"/>
      <c r="W11799" s="140" t="str" cm="1">
        <f t="array" ref="W11799">IF(SUM(LEN(B11799:V11799))=0,"",IF(OR(OR(ISBLANK(F11799),SUM(LEN(C11799),LEN(D11799))=0),AND(NOT(E11799="Unknown"),ISBLANK(J11799)),AND(NOT(O11799="Unknown"),ISBLANK(R11799))),"Missing Information", INDEX(Table15[Entire Service Line Classification], MATCH(SUMIFS(Table15[Unique ID],Table15[System-Owned Portion],E11799,Table15[If Material Anything Other than "Lead" in Column E,Was Material Ever Previously Lead?],G11799,Table15[Customer-Owned Portion],O11799),Table15[Unique ID],0),0)))</f>
        <v/>
      </c>
    </row>
    <row r="11800" spans="2:23" x14ac:dyDescent="0.25">
      <c r="B11800" s="145"/>
      <c r="C11800" s="31"/>
      <c r="D11800" s="31"/>
      <c r="E11800" s="43"/>
      <c r="F11800" s="42"/>
      <c r="G11800" s="83"/>
      <c r="H11800" s="31"/>
      <c r="I11800" s="31"/>
      <c r="J11800" s="83"/>
      <c r="K11800" s="31"/>
      <c r="L11800" s="31"/>
      <c r="M11800" s="168"/>
      <c r="N11800" s="147"/>
      <c r="O11800" s="105"/>
      <c r="P11800" s="42"/>
      <c r="Q11800" s="31"/>
      <c r="R11800" s="83"/>
      <c r="S11800" s="31"/>
      <c r="T11800" s="31"/>
      <c r="U11800" s="168"/>
      <c r="V11800" s="149"/>
      <c r="W11800" s="140" t="str" cm="1">
        <f t="array" ref="W11800">IF(SUM(LEN(B11800:V11800))=0,"",IF(OR(OR(ISBLANK(F11800),SUM(LEN(C11800),LEN(D11800))=0),AND(NOT(E11800="Unknown"),ISBLANK(J11800)),AND(NOT(O11800="Unknown"),ISBLANK(R11800))),"Missing Information", INDEX(Table15[Entire Service Line Classification], MATCH(SUMIFS(Table15[Unique ID],Table15[System-Owned Portion],E11800,Table15[If Material Anything Other than "Lead" in Column E,Was Material Ever Previously Lead?],G11800,Table15[Customer-Owned Portion],O11800),Table15[Unique ID],0),0)))</f>
        <v/>
      </c>
    </row>
    <row r="11801" spans="2:23" x14ac:dyDescent="0.25">
      <c r="B11801" s="145"/>
      <c r="C11801" s="31"/>
      <c r="D11801" s="31"/>
      <c r="E11801" s="43"/>
      <c r="F11801" s="42"/>
      <c r="G11801" s="83"/>
      <c r="H11801" s="31"/>
      <c r="I11801" s="31"/>
      <c r="J11801" s="83"/>
      <c r="K11801" s="31"/>
      <c r="L11801" s="31"/>
      <c r="M11801" s="168"/>
      <c r="N11801" s="147"/>
      <c r="O11801" s="105"/>
      <c r="P11801" s="42"/>
      <c r="Q11801" s="31"/>
      <c r="R11801" s="83"/>
      <c r="S11801" s="31"/>
      <c r="T11801" s="31"/>
      <c r="U11801" s="168"/>
      <c r="V11801" s="149"/>
      <c r="W11801" s="140" t="str" cm="1">
        <f t="array" ref="W11801">IF(SUM(LEN(B11801:V11801))=0,"",IF(OR(OR(ISBLANK(F11801),SUM(LEN(C11801),LEN(D11801))=0),AND(NOT(E11801="Unknown"),ISBLANK(J11801)),AND(NOT(O11801="Unknown"),ISBLANK(R11801))),"Missing Information", INDEX(Table15[Entire Service Line Classification], MATCH(SUMIFS(Table15[Unique ID],Table15[System-Owned Portion],E11801,Table15[If Material Anything Other than "Lead" in Column E,Was Material Ever Previously Lead?],G11801,Table15[Customer-Owned Portion],O11801),Table15[Unique ID],0),0)))</f>
        <v/>
      </c>
    </row>
    <row r="11802" spans="2:23" x14ac:dyDescent="0.25">
      <c r="B11802" s="145"/>
      <c r="C11802" s="31"/>
      <c r="D11802" s="31"/>
      <c r="E11802" s="43"/>
      <c r="F11802" s="42"/>
      <c r="G11802" s="83"/>
      <c r="H11802" s="31"/>
      <c r="I11802" s="31"/>
      <c r="J11802" s="83"/>
      <c r="K11802" s="31"/>
      <c r="L11802" s="31"/>
      <c r="M11802" s="168"/>
      <c r="N11802" s="147"/>
      <c r="O11802" s="105"/>
      <c r="P11802" s="42"/>
      <c r="Q11802" s="31"/>
      <c r="R11802" s="83"/>
      <c r="S11802" s="31"/>
      <c r="T11802" s="31"/>
      <c r="U11802" s="168"/>
      <c r="V11802" s="149"/>
      <c r="W11802" s="140" t="str" cm="1">
        <f t="array" ref="W11802">IF(SUM(LEN(B11802:V11802))=0,"",IF(OR(OR(ISBLANK(F11802),SUM(LEN(C11802),LEN(D11802))=0),AND(NOT(E11802="Unknown"),ISBLANK(J11802)),AND(NOT(O11802="Unknown"),ISBLANK(R11802))),"Missing Information", INDEX(Table15[Entire Service Line Classification], MATCH(SUMIFS(Table15[Unique ID],Table15[System-Owned Portion],E11802,Table15[If Material Anything Other than "Lead" in Column E,Was Material Ever Previously Lead?],G11802,Table15[Customer-Owned Portion],O11802),Table15[Unique ID],0),0)))</f>
        <v/>
      </c>
    </row>
    <row r="11803" spans="2:23" x14ac:dyDescent="0.25">
      <c r="B11803" s="145"/>
      <c r="C11803" s="31"/>
      <c r="D11803" s="31"/>
      <c r="E11803" s="43"/>
      <c r="F11803" s="42"/>
      <c r="G11803" s="83"/>
      <c r="H11803" s="31"/>
      <c r="I11803" s="31"/>
      <c r="J11803" s="83"/>
      <c r="K11803" s="31"/>
      <c r="L11803" s="31"/>
      <c r="M11803" s="168"/>
      <c r="N11803" s="147"/>
      <c r="O11803" s="105"/>
      <c r="P11803" s="42"/>
      <c r="Q11803" s="31"/>
      <c r="R11803" s="83"/>
      <c r="S11803" s="31"/>
      <c r="T11803" s="31"/>
      <c r="U11803" s="168"/>
      <c r="V11803" s="149"/>
      <c r="W11803" s="140" t="str" cm="1">
        <f t="array" ref="W11803">IF(SUM(LEN(B11803:V11803))=0,"",IF(OR(OR(ISBLANK(F11803),SUM(LEN(C11803),LEN(D11803))=0),AND(NOT(E11803="Unknown"),ISBLANK(J11803)),AND(NOT(O11803="Unknown"),ISBLANK(R11803))),"Missing Information", INDEX(Table15[Entire Service Line Classification], MATCH(SUMIFS(Table15[Unique ID],Table15[System-Owned Portion],E11803,Table15[If Material Anything Other than "Lead" in Column E,Was Material Ever Previously Lead?],G11803,Table15[Customer-Owned Portion],O11803),Table15[Unique ID],0),0)))</f>
        <v/>
      </c>
    </row>
    <row r="11804" spans="2:23" x14ac:dyDescent="0.25">
      <c r="B11804" s="145"/>
      <c r="C11804" s="31"/>
      <c r="D11804" s="31"/>
      <c r="E11804" s="43"/>
      <c r="F11804" s="42"/>
      <c r="G11804" s="83"/>
      <c r="H11804" s="31"/>
      <c r="I11804" s="31"/>
      <c r="J11804" s="83"/>
      <c r="K11804" s="31"/>
      <c r="L11804" s="31"/>
      <c r="M11804" s="168"/>
      <c r="N11804" s="147"/>
      <c r="O11804" s="105"/>
      <c r="P11804" s="42"/>
      <c r="Q11804" s="31"/>
      <c r="R11804" s="83"/>
      <c r="S11804" s="31"/>
      <c r="T11804" s="31"/>
      <c r="U11804" s="168"/>
      <c r="V11804" s="149"/>
      <c r="W11804" s="140" t="str" cm="1">
        <f t="array" ref="W11804">IF(SUM(LEN(B11804:V11804))=0,"",IF(OR(OR(ISBLANK(F11804),SUM(LEN(C11804),LEN(D11804))=0),AND(NOT(E11804="Unknown"),ISBLANK(J11804)),AND(NOT(O11804="Unknown"),ISBLANK(R11804))),"Missing Information", INDEX(Table15[Entire Service Line Classification], MATCH(SUMIFS(Table15[Unique ID],Table15[System-Owned Portion],E11804,Table15[If Material Anything Other than "Lead" in Column E,Was Material Ever Previously Lead?],G11804,Table15[Customer-Owned Portion],O11804),Table15[Unique ID],0),0)))</f>
        <v/>
      </c>
    </row>
    <row r="11805" spans="2:23" x14ac:dyDescent="0.25">
      <c r="B11805" s="145"/>
      <c r="C11805" s="31"/>
      <c r="D11805" s="31"/>
      <c r="E11805" s="43"/>
      <c r="F11805" s="42"/>
      <c r="G11805" s="83"/>
      <c r="H11805" s="31"/>
      <c r="I11805" s="31"/>
      <c r="J11805" s="83"/>
      <c r="K11805" s="31"/>
      <c r="L11805" s="31"/>
      <c r="M11805" s="168"/>
      <c r="N11805" s="147"/>
      <c r="O11805" s="105"/>
      <c r="P11805" s="42"/>
      <c r="Q11805" s="31"/>
      <c r="R11805" s="83"/>
      <c r="S11805" s="31"/>
      <c r="T11805" s="31"/>
      <c r="U11805" s="168"/>
      <c r="V11805" s="149"/>
      <c r="W11805" s="140" t="str" cm="1">
        <f t="array" ref="W11805">IF(SUM(LEN(B11805:V11805))=0,"",IF(OR(OR(ISBLANK(F11805),SUM(LEN(C11805),LEN(D11805))=0),AND(NOT(E11805="Unknown"),ISBLANK(J11805)),AND(NOT(O11805="Unknown"),ISBLANK(R11805))),"Missing Information", INDEX(Table15[Entire Service Line Classification], MATCH(SUMIFS(Table15[Unique ID],Table15[System-Owned Portion],E11805,Table15[If Material Anything Other than "Lead" in Column E,Was Material Ever Previously Lead?],G11805,Table15[Customer-Owned Portion],O11805),Table15[Unique ID],0),0)))</f>
        <v/>
      </c>
    </row>
    <row r="11806" spans="2:23" x14ac:dyDescent="0.25">
      <c r="B11806" s="145"/>
      <c r="C11806" s="31"/>
      <c r="D11806" s="31"/>
      <c r="E11806" s="43"/>
      <c r="F11806" s="42"/>
      <c r="G11806" s="83"/>
      <c r="H11806" s="31"/>
      <c r="I11806" s="31"/>
      <c r="J11806" s="83"/>
      <c r="K11806" s="31"/>
      <c r="L11806" s="31"/>
      <c r="M11806" s="168"/>
      <c r="N11806" s="147"/>
      <c r="O11806" s="105"/>
      <c r="P11806" s="42"/>
      <c r="Q11806" s="31"/>
      <c r="R11806" s="83"/>
      <c r="S11806" s="31"/>
      <c r="T11806" s="31"/>
      <c r="U11806" s="168"/>
      <c r="V11806" s="149"/>
      <c r="W11806" s="140" t="str" cm="1">
        <f t="array" ref="W11806">IF(SUM(LEN(B11806:V11806))=0,"",IF(OR(OR(ISBLANK(F11806),SUM(LEN(C11806),LEN(D11806))=0),AND(NOT(E11806="Unknown"),ISBLANK(J11806)),AND(NOT(O11806="Unknown"),ISBLANK(R11806))),"Missing Information", INDEX(Table15[Entire Service Line Classification], MATCH(SUMIFS(Table15[Unique ID],Table15[System-Owned Portion],E11806,Table15[If Material Anything Other than "Lead" in Column E,Was Material Ever Previously Lead?],G11806,Table15[Customer-Owned Portion],O11806),Table15[Unique ID],0),0)))</f>
        <v/>
      </c>
    </row>
    <row r="11807" spans="2:23" x14ac:dyDescent="0.25">
      <c r="B11807" s="145"/>
      <c r="C11807" s="31"/>
      <c r="D11807" s="31"/>
      <c r="E11807" s="43"/>
      <c r="F11807" s="42"/>
      <c r="G11807" s="83"/>
      <c r="H11807" s="31"/>
      <c r="I11807" s="31"/>
      <c r="J11807" s="83"/>
      <c r="K11807" s="31"/>
      <c r="L11807" s="31"/>
      <c r="M11807" s="168"/>
      <c r="N11807" s="147"/>
      <c r="O11807" s="105"/>
      <c r="P11807" s="42"/>
      <c r="Q11807" s="31"/>
      <c r="R11807" s="83"/>
      <c r="S11807" s="31"/>
      <c r="T11807" s="31"/>
      <c r="U11807" s="168"/>
      <c r="V11807" s="149"/>
      <c r="W11807" s="140" t="str" cm="1">
        <f t="array" ref="W11807">IF(SUM(LEN(B11807:V11807))=0,"",IF(OR(OR(ISBLANK(F11807),SUM(LEN(C11807),LEN(D11807))=0),AND(NOT(E11807="Unknown"),ISBLANK(J11807)),AND(NOT(O11807="Unknown"),ISBLANK(R11807))),"Missing Information", INDEX(Table15[Entire Service Line Classification], MATCH(SUMIFS(Table15[Unique ID],Table15[System-Owned Portion],E11807,Table15[If Material Anything Other than "Lead" in Column E,Was Material Ever Previously Lead?],G11807,Table15[Customer-Owned Portion],O11807),Table15[Unique ID],0),0)))</f>
        <v/>
      </c>
    </row>
    <row r="11808" spans="2:23" x14ac:dyDescent="0.25">
      <c r="B11808" s="145"/>
      <c r="C11808" s="31"/>
      <c r="D11808" s="31"/>
      <c r="E11808" s="43"/>
      <c r="F11808" s="42"/>
      <c r="G11808" s="83"/>
      <c r="H11808" s="31"/>
      <c r="I11808" s="31"/>
      <c r="J11808" s="83"/>
      <c r="K11808" s="31"/>
      <c r="L11808" s="31"/>
      <c r="M11808" s="168"/>
      <c r="N11808" s="147"/>
      <c r="O11808" s="105"/>
      <c r="P11808" s="42"/>
      <c r="Q11808" s="31"/>
      <c r="R11808" s="83"/>
      <c r="S11808" s="31"/>
      <c r="T11808" s="31"/>
      <c r="U11808" s="168"/>
      <c r="V11808" s="149"/>
      <c r="W11808" s="140" t="str" cm="1">
        <f t="array" ref="W11808">IF(SUM(LEN(B11808:V11808))=0,"",IF(OR(OR(ISBLANK(F11808),SUM(LEN(C11808),LEN(D11808))=0),AND(NOT(E11808="Unknown"),ISBLANK(J11808)),AND(NOT(O11808="Unknown"),ISBLANK(R11808))),"Missing Information", INDEX(Table15[Entire Service Line Classification], MATCH(SUMIFS(Table15[Unique ID],Table15[System-Owned Portion],E11808,Table15[If Material Anything Other than "Lead" in Column E,Was Material Ever Previously Lead?],G11808,Table15[Customer-Owned Portion],O11808),Table15[Unique ID],0),0)))</f>
        <v/>
      </c>
    </row>
    <row r="11809" spans="2:23" x14ac:dyDescent="0.25">
      <c r="B11809" s="145"/>
      <c r="C11809" s="31"/>
      <c r="D11809" s="31"/>
      <c r="E11809" s="43"/>
      <c r="F11809" s="42"/>
      <c r="G11809" s="83"/>
      <c r="H11809" s="31"/>
      <c r="I11809" s="31"/>
      <c r="J11809" s="83"/>
      <c r="K11809" s="31"/>
      <c r="L11809" s="31"/>
      <c r="M11809" s="168"/>
      <c r="N11809" s="147"/>
      <c r="O11809" s="105"/>
      <c r="P11809" s="42"/>
      <c r="Q11809" s="31"/>
      <c r="R11809" s="83"/>
      <c r="S11809" s="31"/>
      <c r="T11809" s="31"/>
      <c r="U11809" s="168"/>
      <c r="V11809" s="149"/>
      <c r="W11809" s="140" t="str" cm="1">
        <f t="array" ref="W11809">IF(SUM(LEN(B11809:V11809))=0,"",IF(OR(OR(ISBLANK(F11809),SUM(LEN(C11809),LEN(D11809))=0),AND(NOT(E11809="Unknown"),ISBLANK(J11809)),AND(NOT(O11809="Unknown"),ISBLANK(R11809))),"Missing Information", INDEX(Table15[Entire Service Line Classification], MATCH(SUMIFS(Table15[Unique ID],Table15[System-Owned Portion],E11809,Table15[If Material Anything Other than "Lead" in Column E,Was Material Ever Previously Lead?],G11809,Table15[Customer-Owned Portion],O11809),Table15[Unique ID],0),0)))</f>
        <v/>
      </c>
    </row>
    <row r="11810" spans="2:23" x14ac:dyDescent="0.25">
      <c r="B11810" s="145"/>
      <c r="C11810" s="31"/>
      <c r="D11810" s="31"/>
      <c r="E11810" s="43"/>
      <c r="F11810" s="42"/>
      <c r="G11810" s="83"/>
      <c r="H11810" s="31"/>
      <c r="I11810" s="31"/>
      <c r="J11810" s="83"/>
      <c r="K11810" s="31"/>
      <c r="L11810" s="31"/>
      <c r="M11810" s="168"/>
      <c r="N11810" s="147"/>
      <c r="O11810" s="105"/>
      <c r="P11810" s="42"/>
      <c r="Q11810" s="31"/>
      <c r="R11810" s="83"/>
      <c r="S11810" s="31"/>
      <c r="T11810" s="31"/>
      <c r="U11810" s="168"/>
      <c r="V11810" s="149"/>
      <c r="W11810" s="140" t="str" cm="1">
        <f t="array" ref="W11810">IF(SUM(LEN(B11810:V11810))=0,"",IF(OR(OR(ISBLANK(F11810),SUM(LEN(C11810),LEN(D11810))=0),AND(NOT(E11810="Unknown"),ISBLANK(J11810)),AND(NOT(O11810="Unknown"),ISBLANK(R11810))),"Missing Information", INDEX(Table15[Entire Service Line Classification], MATCH(SUMIFS(Table15[Unique ID],Table15[System-Owned Portion],E11810,Table15[If Material Anything Other than "Lead" in Column E,Was Material Ever Previously Lead?],G11810,Table15[Customer-Owned Portion],O11810),Table15[Unique ID],0),0)))</f>
        <v/>
      </c>
    </row>
    <row r="11811" spans="2:23" x14ac:dyDescent="0.25">
      <c r="B11811" s="145"/>
      <c r="C11811" s="31"/>
      <c r="D11811" s="31"/>
      <c r="E11811" s="43"/>
      <c r="F11811" s="42"/>
      <c r="G11811" s="83"/>
      <c r="H11811" s="31"/>
      <c r="I11811" s="31"/>
      <c r="J11811" s="83"/>
      <c r="K11811" s="31"/>
      <c r="L11811" s="31"/>
      <c r="M11811" s="168"/>
      <c r="N11811" s="147"/>
      <c r="O11811" s="105"/>
      <c r="P11811" s="42"/>
      <c r="Q11811" s="31"/>
      <c r="R11811" s="83"/>
      <c r="S11811" s="31"/>
      <c r="T11811" s="31"/>
      <c r="U11811" s="168"/>
      <c r="V11811" s="149"/>
      <c r="W11811" s="140" t="str" cm="1">
        <f t="array" ref="W11811">IF(SUM(LEN(B11811:V11811))=0,"",IF(OR(OR(ISBLANK(F11811),SUM(LEN(C11811),LEN(D11811))=0),AND(NOT(E11811="Unknown"),ISBLANK(J11811)),AND(NOT(O11811="Unknown"),ISBLANK(R11811))),"Missing Information", INDEX(Table15[Entire Service Line Classification], MATCH(SUMIFS(Table15[Unique ID],Table15[System-Owned Portion],E11811,Table15[If Material Anything Other than "Lead" in Column E,Was Material Ever Previously Lead?],G11811,Table15[Customer-Owned Portion],O11811),Table15[Unique ID],0),0)))</f>
        <v/>
      </c>
    </row>
    <row r="11812" spans="2:23" x14ac:dyDescent="0.25">
      <c r="B11812" s="145"/>
      <c r="C11812" s="31"/>
      <c r="D11812" s="31"/>
      <c r="E11812" s="43"/>
      <c r="F11812" s="42"/>
      <c r="G11812" s="83"/>
      <c r="H11812" s="31"/>
      <c r="I11812" s="31"/>
      <c r="J11812" s="83"/>
      <c r="K11812" s="31"/>
      <c r="L11812" s="31"/>
      <c r="M11812" s="168"/>
      <c r="N11812" s="147"/>
      <c r="O11812" s="105"/>
      <c r="P11812" s="42"/>
      <c r="Q11812" s="31"/>
      <c r="R11812" s="83"/>
      <c r="S11812" s="31"/>
      <c r="T11812" s="31"/>
      <c r="U11812" s="168"/>
      <c r="V11812" s="149"/>
      <c r="W11812" s="140" t="str" cm="1">
        <f t="array" ref="W11812">IF(SUM(LEN(B11812:V11812))=0,"",IF(OR(OR(ISBLANK(F11812),SUM(LEN(C11812),LEN(D11812))=0),AND(NOT(E11812="Unknown"),ISBLANK(J11812)),AND(NOT(O11812="Unknown"),ISBLANK(R11812))),"Missing Information", INDEX(Table15[Entire Service Line Classification], MATCH(SUMIFS(Table15[Unique ID],Table15[System-Owned Portion],E11812,Table15[If Material Anything Other than "Lead" in Column E,Was Material Ever Previously Lead?],G11812,Table15[Customer-Owned Portion],O11812),Table15[Unique ID],0),0)))</f>
        <v/>
      </c>
    </row>
    <row r="11813" spans="2:23" x14ac:dyDescent="0.25">
      <c r="B11813" s="145"/>
      <c r="C11813" s="31"/>
      <c r="D11813" s="31"/>
      <c r="E11813" s="43"/>
      <c r="F11813" s="42"/>
      <c r="G11813" s="83"/>
      <c r="H11813" s="31"/>
      <c r="I11813" s="31"/>
      <c r="J11813" s="83"/>
      <c r="K11813" s="31"/>
      <c r="L11813" s="31"/>
      <c r="M11813" s="168"/>
      <c r="N11813" s="147"/>
      <c r="O11813" s="105"/>
      <c r="P11813" s="42"/>
      <c r="Q11813" s="31"/>
      <c r="R11813" s="83"/>
      <c r="S11813" s="31"/>
      <c r="T11813" s="31"/>
      <c r="U11813" s="168"/>
      <c r="V11813" s="149"/>
      <c r="W11813" s="140" t="str" cm="1">
        <f t="array" ref="W11813">IF(SUM(LEN(B11813:V11813))=0,"",IF(OR(OR(ISBLANK(F11813),SUM(LEN(C11813),LEN(D11813))=0),AND(NOT(E11813="Unknown"),ISBLANK(J11813)),AND(NOT(O11813="Unknown"),ISBLANK(R11813))),"Missing Information", INDEX(Table15[Entire Service Line Classification], MATCH(SUMIFS(Table15[Unique ID],Table15[System-Owned Portion],E11813,Table15[If Material Anything Other than "Lead" in Column E,Was Material Ever Previously Lead?],G11813,Table15[Customer-Owned Portion],O11813),Table15[Unique ID],0),0)))</f>
        <v/>
      </c>
    </row>
    <row r="11814" spans="2:23" x14ac:dyDescent="0.25">
      <c r="B11814" s="145"/>
      <c r="C11814" s="31"/>
      <c r="D11814" s="31"/>
      <c r="E11814" s="43"/>
      <c r="F11814" s="42"/>
      <c r="G11814" s="83"/>
      <c r="H11814" s="31"/>
      <c r="I11814" s="31"/>
      <c r="J11814" s="83"/>
      <c r="K11814" s="31"/>
      <c r="L11814" s="31"/>
      <c r="M11814" s="168"/>
      <c r="N11814" s="147"/>
      <c r="O11814" s="105"/>
      <c r="P11814" s="42"/>
      <c r="Q11814" s="31"/>
      <c r="R11814" s="83"/>
      <c r="S11814" s="31"/>
      <c r="T11814" s="31"/>
      <c r="U11814" s="168"/>
      <c r="V11814" s="149"/>
      <c r="W11814" s="140" t="str" cm="1">
        <f t="array" ref="W11814">IF(SUM(LEN(B11814:V11814))=0,"",IF(OR(OR(ISBLANK(F11814),SUM(LEN(C11814),LEN(D11814))=0),AND(NOT(E11814="Unknown"),ISBLANK(J11814)),AND(NOT(O11814="Unknown"),ISBLANK(R11814))),"Missing Information", INDEX(Table15[Entire Service Line Classification], MATCH(SUMIFS(Table15[Unique ID],Table15[System-Owned Portion],E11814,Table15[If Material Anything Other than "Lead" in Column E,Was Material Ever Previously Lead?],G11814,Table15[Customer-Owned Portion],O11814),Table15[Unique ID],0),0)))</f>
        <v/>
      </c>
    </row>
    <row r="11815" spans="2:23" x14ac:dyDescent="0.25">
      <c r="B11815" s="145"/>
      <c r="C11815" s="31"/>
      <c r="D11815" s="31"/>
      <c r="E11815" s="43"/>
      <c r="F11815" s="42"/>
      <c r="G11815" s="83"/>
      <c r="H11815" s="31"/>
      <c r="I11815" s="31"/>
      <c r="J11815" s="83"/>
      <c r="K11815" s="31"/>
      <c r="L11815" s="31"/>
      <c r="M11815" s="168"/>
      <c r="N11815" s="147"/>
      <c r="O11815" s="105"/>
      <c r="P11815" s="42"/>
      <c r="Q11815" s="31"/>
      <c r="R11815" s="83"/>
      <c r="S11815" s="31"/>
      <c r="T11815" s="31"/>
      <c r="U11815" s="168"/>
      <c r="V11815" s="149"/>
      <c r="W11815" s="140" t="str" cm="1">
        <f t="array" ref="W11815">IF(SUM(LEN(B11815:V11815))=0,"",IF(OR(OR(ISBLANK(F11815),SUM(LEN(C11815),LEN(D11815))=0),AND(NOT(E11815="Unknown"),ISBLANK(J11815)),AND(NOT(O11815="Unknown"),ISBLANK(R11815))),"Missing Information", INDEX(Table15[Entire Service Line Classification], MATCH(SUMIFS(Table15[Unique ID],Table15[System-Owned Portion],E11815,Table15[If Material Anything Other than "Lead" in Column E,Was Material Ever Previously Lead?],G11815,Table15[Customer-Owned Portion],O11815),Table15[Unique ID],0),0)))</f>
        <v/>
      </c>
    </row>
    <row r="11816" spans="2:23" x14ac:dyDescent="0.25">
      <c r="B11816" s="145"/>
      <c r="C11816" s="31"/>
      <c r="D11816" s="31"/>
      <c r="E11816" s="43"/>
      <c r="F11816" s="42"/>
      <c r="G11816" s="83"/>
      <c r="H11816" s="31"/>
      <c r="I11816" s="31"/>
      <c r="J11816" s="83"/>
      <c r="K11816" s="31"/>
      <c r="L11816" s="31"/>
      <c r="M11816" s="168"/>
      <c r="N11816" s="147"/>
      <c r="O11816" s="105"/>
      <c r="P11816" s="42"/>
      <c r="Q11816" s="31"/>
      <c r="R11816" s="83"/>
      <c r="S11816" s="31"/>
      <c r="T11816" s="31"/>
      <c r="U11816" s="168"/>
      <c r="V11816" s="149"/>
      <c r="W11816" s="140" t="str" cm="1">
        <f t="array" ref="W11816">IF(SUM(LEN(B11816:V11816))=0,"",IF(OR(OR(ISBLANK(F11816),SUM(LEN(C11816),LEN(D11816))=0),AND(NOT(E11816="Unknown"),ISBLANK(J11816)),AND(NOT(O11816="Unknown"),ISBLANK(R11816))),"Missing Information", INDEX(Table15[Entire Service Line Classification], MATCH(SUMIFS(Table15[Unique ID],Table15[System-Owned Portion],E11816,Table15[If Material Anything Other than "Lead" in Column E,Was Material Ever Previously Lead?],G11816,Table15[Customer-Owned Portion],O11816),Table15[Unique ID],0),0)))</f>
        <v/>
      </c>
    </row>
    <row r="11817" spans="2:23" x14ac:dyDescent="0.25">
      <c r="B11817" s="145"/>
      <c r="C11817" s="31"/>
      <c r="D11817" s="31"/>
      <c r="E11817" s="43"/>
      <c r="F11817" s="42"/>
      <c r="G11817" s="83"/>
      <c r="H11817" s="31"/>
      <c r="I11817" s="31"/>
      <c r="J11817" s="83"/>
      <c r="K11817" s="31"/>
      <c r="L11817" s="31"/>
      <c r="M11817" s="168"/>
      <c r="N11817" s="147"/>
      <c r="O11817" s="105"/>
      <c r="P11817" s="42"/>
      <c r="Q11817" s="31"/>
      <c r="R11817" s="83"/>
      <c r="S11817" s="31"/>
      <c r="T11817" s="31"/>
      <c r="U11817" s="168"/>
      <c r="V11817" s="149"/>
      <c r="W11817" s="140" t="str" cm="1">
        <f t="array" ref="W11817">IF(SUM(LEN(B11817:V11817))=0,"",IF(OR(OR(ISBLANK(F11817),SUM(LEN(C11817),LEN(D11817))=0),AND(NOT(E11817="Unknown"),ISBLANK(J11817)),AND(NOT(O11817="Unknown"),ISBLANK(R11817))),"Missing Information", INDEX(Table15[Entire Service Line Classification], MATCH(SUMIFS(Table15[Unique ID],Table15[System-Owned Portion],E11817,Table15[If Material Anything Other than "Lead" in Column E,Was Material Ever Previously Lead?],G11817,Table15[Customer-Owned Portion],O11817),Table15[Unique ID],0),0)))</f>
        <v/>
      </c>
    </row>
    <row r="11818" spans="2:23" x14ac:dyDescent="0.25">
      <c r="B11818" s="145"/>
      <c r="C11818" s="31"/>
      <c r="D11818" s="31"/>
      <c r="E11818" s="43"/>
      <c r="F11818" s="42"/>
      <c r="G11818" s="83"/>
      <c r="H11818" s="31"/>
      <c r="I11818" s="31"/>
      <c r="J11818" s="83"/>
      <c r="K11818" s="31"/>
      <c r="L11818" s="31"/>
      <c r="M11818" s="168"/>
      <c r="N11818" s="147"/>
      <c r="O11818" s="105"/>
      <c r="P11818" s="42"/>
      <c r="Q11818" s="31"/>
      <c r="R11818" s="83"/>
      <c r="S11818" s="31"/>
      <c r="T11818" s="31"/>
      <c r="U11818" s="168"/>
      <c r="V11818" s="149"/>
      <c r="W11818" s="140" t="str" cm="1">
        <f t="array" ref="W11818">IF(SUM(LEN(B11818:V11818))=0,"",IF(OR(OR(ISBLANK(F11818),SUM(LEN(C11818),LEN(D11818))=0),AND(NOT(E11818="Unknown"),ISBLANK(J11818)),AND(NOT(O11818="Unknown"),ISBLANK(R11818))),"Missing Information", INDEX(Table15[Entire Service Line Classification], MATCH(SUMIFS(Table15[Unique ID],Table15[System-Owned Portion],E11818,Table15[If Material Anything Other than "Lead" in Column E,Was Material Ever Previously Lead?],G11818,Table15[Customer-Owned Portion],O11818),Table15[Unique ID],0),0)))</f>
        <v/>
      </c>
    </row>
    <row r="11819" spans="2:23" x14ac:dyDescent="0.25">
      <c r="B11819" s="145"/>
      <c r="C11819" s="31"/>
      <c r="D11819" s="31"/>
      <c r="E11819" s="43"/>
      <c r="F11819" s="42"/>
      <c r="G11819" s="83"/>
      <c r="H11819" s="31"/>
      <c r="I11819" s="31"/>
      <c r="J11819" s="83"/>
      <c r="K11819" s="31"/>
      <c r="L11819" s="31"/>
      <c r="M11819" s="168"/>
      <c r="N11819" s="147"/>
      <c r="O11819" s="105"/>
      <c r="P11819" s="42"/>
      <c r="Q11819" s="31"/>
      <c r="R11819" s="83"/>
      <c r="S11819" s="31"/>
      <c r="T11819" s="31"/>
      <c r="U11819" s="168"/>
      <c r="V11819" s="149"/>
      <c r="W11819" s="140" t="str" cm="1">
        <f t="array" ref="W11819">IF(SUM(LEN(B11819:V11819))=0,"",IF(OR(OR(ISBLANK(F11819),SUM(LEN(C11819),LEN(D11819))=0),AND(NOT(E11819="Unknown"),ISBLANK(J11819)),AND(NOT(O11819="Unknown"),ISBLANK(R11819))),"Missing Information", INDEX(Table15[Entire Service Line Classification], MATCH(SUMIFS(Table15[Unique ID],Table15[System-Owned Portion],E11819,Table15[If Material Anything Other than "Lead" in Column E,Was Material Ever Previously Lead?],G11819,Table15[Customer-Owned Portion],O11819),Table15[Unique ID],0),0)))</f>
        <v/>
      </c>
    </row>
    <row r="11820" spans="2:23" x14ac:dyDescent="0.25">
      <c r="B11820" s="145"/>
      <c r="C11820" s="31"/>
      <c r="D11820" s="31"/>
      <c r="E11820" s="43"/>
      <c r="F11820" s="42"/>
      <c r="G11820" s="83"/>
      <c r="H11820" s="31"/>
      <c r="I11820" s="31"/>
      <c r="J11820" s="83"/>
      <c r="K11820" s="31"/>
      <c r="L11820" s="31"/>
      <c r="M11820" s="168"/>
      <c r="N11820" s="147"/>
      <c r="O11820" s="105"/>
      <c r="P11820" s="42"/>
      <c r="Q11820" s="31"/>
      <c r="R11820" s="83"/>
      <c r="S11820" s="31"/>
      <c r="T11820" s="31"/>
      <c r="U11820" s="168"/>
      <c r="V11820" s="149"/>
      <c r="W11820" s="140" t="str" cm="1">
        <f t="array" ref="W11820">IF(SUM(LEN(B11820:V11820))=0,"",IF(OR(OR(ISBLANK(F11820),SUM(LEN(C11820),LEN(D11820))=0),AND(NOT(E11820="Unknown"),ISBLANK(J11820)),AND(NOT(O11820="Unknown"),ISBLANK(R11820))),"Missing Information", INDEX(Table15[Entire Service Line Classification], MATCH(SUMIFS(Table15[Unique ID],Table15[System-Owned Portion],E11820,Table15[If Material Anything Other than "Lead" in Column E,Was Material Ever Previously Lead?],G11820,Table15[Customer-Owned Portion],O11820),Table15[Unique ID],0),0)))</f>
        <v/>
      </c>
    </row>
    <row r="11821" spans="2:23" x14ac:dyDescent="0.25">
      <c r="B11821" s="145"/>
      <c r="C11821" s="31"/>
      <c r="D11821" s="31"/>
      <c r="E11821" s="43"/>
      <c r="F11821" s="42"/>
      <c r="G11821" s="83"/>
      <c r="H11821" s="31"/>
      <c r="I11821" s="31"/>
      <c r="J11821" s="83"/>
      <c r="K11821" s="31"/>
      <c r="L11821" s="31"/>
      <c r="M11821" s="168"/>
      <c r="N11821" s="147"/>
      <c r="O11821" s="105"/>
      <c r="P11821" s="42"/>
      <c r="Q11821" s="31"/>
      <c r="R11821" s="83"/>
      <c r="S11821" s="31"/>
      <c r="T11821" s="31"/>
      <c r="U11821" s="168"/>
      <c r="V11821" s="149"/>
      <c r="W11821" s="140" t="str" cm="1">
        <f t="array" ref="W11821">IF(SUM(LEN(B11821:V11821))=0,"",IF(OR(OR(ISBLANK(F11821),SUM(LEN(C11821),LEN(D11821))=0),AND(NOT(E11821="Unknown"),ISBLANK(J11821)),AND(NOT(O11821="Unknown"),ISBLANK(R11821))),"Missing Information", INDEX(Table15[Entire Service Line Classification], MATCH(SUMIFS(Table15[Unique ID],Table15[System-Owned Portion],E11821,Table15[If Material Anything Other than "Lead" in Column E,Was Material Ever Previously Lead?],G11821,Table15[Customer-Owned Portion],O11821),Table15[Unique ID],0),0)))</f>
        <v/>
      </c>
    </row>
    <row r="11822" spans="2:23" x14ac:dyDescent="0.25">
      <c r="B11822" s="145"/>
      <c r="C11822" s="31"/>
      <c r="D11822" s="31"/>
      <c r="E11822" s="43"/>
      <c r="F11822" s="42"/>
      <c r="G11822" s="83"/>
      <c r="H11822" s="31"/>
      <c r="I11822" s="31"/>
      <c r="J11822" s="83"/>
      <c r="K11822" s="31"/>
      <c r="L11822" s="31"/>
      <c r="M11822" s="168"/>
      <c r="N11822" s="147"/>
      <c r="O11822" s="105"/>
      <c r="P11822" s="42"/>
      <c r="Q11822" s="31"/>
      <c r="R11822" s="83"/>
      <c r="S11822" s="31"/>
      <c r="T11822" s="31"/>
      <c r="U11822" s="168"/>
      <c r="V11822" s="149"/>
      <c r="W11822" s="140" t="str" cm="1">
        <f t="array" ref="W11822">IF(SUM(LEN(B11822:V11822))=0,"",IF(OR(OR(ISBLANK(F11822),SUM(LEN(C11822),LEN(D11822))=0),AND(NOT(E11822="Unknown"),ISBLANK(J11822)),AND(NOT(O11822="Unknown"),ISBLANK(R11822))),"Missing Information", INDEX(Table15[Entire Service Line Classification], MATCH(SUMIFS(Table15[Unique ID],Table15[System-Owned Portion],E11822,Table15[If Material Anything Other than "Lead" in Column E,Was Material Ever Previously Lead?],G11822,Table15[Customer-Owned Portion],O11822),Table15[Unique ID],0),0)))</f>
        <v/>
      </c>
    </row>
    <row r="11823" spans="2:23" x14ac:dyDescent="0.25">
      <c r="B11823" s="145"/>
      <c r="C11823" s="31"/>
      <c r="D11823" s="31"/>
      <c r="E11823" s="43"/>
      <c r="F11823" s="42"/>
      <c r="G11823" s="83"/>
      <c r="H11823" s="31"/>
      <c r="I11823" s="31"/>
      <c r="J11823" s="83"/>
      <c r="K11823" s="31"/>
      <c r="L11823" s="31"/>
      <c r="M11823" s="168"/>
      <c r="N11823" s="147"/>
      <c r="O11823" s="105"/>
      <c r="P11823" s="42"/>
      <c r="Q11823" s="31"/>
      <c r="R11823" s="83"/>
      <c r="S11823" s="31"/>
      <c r="T11823" s="31"/>
      <c r="U11823" s="168"/>
      <c r="V11823" s="149"/>
      <c r="W11823" s="140" t="str" cm="1">
        <f t="array" ref="W11823">IF(SUM(LEN(B11823:V11823))=0,"",IF(OR(OR(ISBLANK(F11823),SUM(LEN(C11823),LEN(D11823))=0),AND(NOT(E11823="Unknown"),ISBLANK(J11823)),AND(NOT(O11823="Unknown"),ISBLANK(R11823))),"Missing Information", INDEX(Table15[Entire Service Line Classification], MATCH(SUMIFS(Table15[Unique ID],Table15[System-Owned Portion],E11823,Table15[If Material Anything Other than "Lead" in Column E,Was Material Ever Previously Lead?],G11823,Table15[Customer-Owned Portion],O11823),Table15[Unique ID],0),0)))</f>
        <v/>
      </c>
    </row>
    <row r="11824" spans="2:23" x14ac:dyDescent="0.25">
      <c r="B11824" s="145"/>
      <c r="C11824" s="31"/>
      <c r="D11824" s="31"/>
      <c r="E11824" s="43"/>
      <c r="F11824" s="42"/>
      <c r="G11824" s="83"/>
      <c r="H11824" s="31"/>
      <c r="I11824" s="31"/>
      <c r="J11824" s="83"/>
      <c r="K11824" s="31"/>
      <c r="L11824" s="31"/>
      <c r="M11824" s="168"/>
      <c r="N11824" s="147"/>
      <c r="O11824" s="105"/>
      <c r="P11824" s="42"/>
      <c r="Q11824" s="31"/>
      <c r="R11824" s="83"/>
      <c r="S11824" s="31"/>
      <c r="T11824" s="31"/>
      <c r="U11824" s="168"/>
      <c r="V11824" s="149"/>
      <c r="W11824" s="140" t="str" cm="1">
        <f t="array" ref="W11824">IF(SUM(LEN(B11824:V11824))=0,"",IF(OR(OR(ISBLANK(F11824),SUM(LEN(C11824),LEN(D11824))=0),AND(NOT(E11824="Unknown"),ISBLANK(J11824)),AND(NOT(O11824="Unknown"),ISBLANK(R11824))),"Missing Information", INDEX(Table15[Entire Service Line Classification], MATCH(SUMIFS(Table15[Unique ID],Table15[System-Owned Portion],E11824,Table15[If Material Anything Other than "Lead" in Column E,Was Material Ever Previously Lead?],G11824,Table15[Customer-Owned Portion],O11824),Table15[Unique ID],0),0)))</f>
        <v/>
      </c>
    </row>
    <row r="11825" spans="2:23" x14ac:dyDescent="0.25">
      <c r="B11825" s="145"/>
      <c r="C11825" s="31"/>
      <c r="D11825" s="31"/>
      <c r="E11825" s="43"/>
      <c r="F11825" s="42"/>
      <c r="G11825" s="83"/>
      <c r="H11825" s="31"/>
      <c r="I11825" s="31"/>
      <c r="J11825" s="83"/>
      <c r="K11825" s="31"/>
      <c r="L11825" s="31"/>
      <c r="M11825" s="168"/>
      <c r="N11825" s="147"/>
      <c r="O11825" s="105"/>
      <c r="P11825" s="42"/>
      <c r="Q11825" s="31"/>
      <c r="R11825" s="83"/>
      <c r="S11825" s="31"/>
      <c r="T11825" s="31"/>
      <c r="U11825" s="168"/>
      <c r="V11825" s="149"/>
      <c r="W11825" s="140" t="str" cm="1">
        <f t="array" ref="W11825">IF(SUM(LEN(B11825:V11825))=0,"",IF(OR(OR(ISBLANK(F11825),SUM(LEN(C11825),LEN(D11825))=0),AND(NOT(E11825="Unknown"),ISBLANK(J11825)),AND(NOT(O11825="Unknown"),ISBLANK(R11825))),"Missing Information", INDEX(Table15[Entire Service Line Classification], MATCH(SUMIFS(Table15[Unique ID],Table15[System-Owned Portion],E11825,Table15[If Material Anything Other than "Lead" in Column E,Was Material Ever Previously Lead?],G11825,Table15[Customer-Owned Portion],O11825),Table15[Unique ID],0),0)))</f>
        <v/>
      </c>
    </row>
    <row r="11826" spans="2:23" x14ac:dyDescent="0.25">
      <c r="B11826" s="145"/>
      <c r="C11826" s="31"/>
      <c r="D11826" s="31"/>
      <c r="E11826" s="43"/>
      <c r="F11826" s="42"/>
      <c r="G11826" s="83"/>
      <c r="H11826" s="31"/>
      <c r="I11826" s="31"/>
      <c r="J11826" s="83"/>
      <c r="K11826" s="31"/>
      <c r="L11826" s="31"/>
      <c r="M11826" s="168"/>
      <c r="N11826" s="147"/>
      <c r="O11826" s="105"/>
      <c r="P11826" s="42"/>
      <c r="Q11826" s="31"/>
      <c r="R11826" s="83"/>
      <c r="S11826" s="31"/>
      <c r="T11826" s="31"/>
      <c r="U11826" s="168"/>
      <c r="V11826" s="149"/>
      <c r="W11826" s="140" t="str" cm="1">
        <f t="array" ref="W11826">IF(SUM(LEN(B11826:V11826))=0,"",IF(OR(OR(ISBLANK(F11826),SUM(LEN(C11826),LEN(D11826))=0),AND(NOT(E11826="Unknown"),ISBLANK(J11826)),AND(NOT(O11826="Unknown"),ISBLANK(R11826))),"Missing Information", INDEX(Table15[Entire Service Line Classification], MATCH(SUMIFS(Table15[Unique ID],Table15[System-Owned Portion],E11826,Table15[If Material Anything Other than "Lead" in Column E,Was Material Ever Previously Lead?],G11826,Table15[Customer-Owned Portion],O11826),Table15[Unique ID],0),0)))</f>
        <v/>
      </c>
    </row>
    <row r="11827" spans="2:23" x14ac:dyDescent="0.25">
      <c r="B11827" s="145"/>
      <c r="C11827" s="31"/>
      <c r="D11827" s="31"/>
      <c r="E11827" s="43"/>
      <c r="F11827" s="42"/>
      <c r="G11827" s="83"/>
      <c r="H11827" s="31"/>
      <c r="I11827" s="31"/>
      <c r="J11827" s="83"/>
      <c r="K11827" s="31"/>
      <c r="L11827" s="31"/>
      <c r="M11827" s="168"/>
      <c r="N11827" s="147"/>
      <c r="O11827" s="105"/>
      <c r="P11827" s="42"/>
      <c r="Q11827" s="31"/>
      <c r="R11827" s="83"/>
      <c r="S11827" s="31"/>
      <c r="T11827" s="31"/>
      <c r="U11827" s="168"/>
      <c r="V11827" s="149"/>
      <c r="W11827" s="140" t="str" cm="1">
        <f t="array" ref="W11827">IF(SUM(LEN(B11827:V11827))=0,"",IF(OR(OR(ISBLANK(F11827),SUM(LEN(C11827),LEN(D11827))=0),AND(NOT(E11827="Unknown"),ISBLANK(J11827)),AND(NOT(O11827="Unknown"),ISBLANK(R11827))),"Missing Information", INDEX(Table15[Entire Service Line Classification], MATCH(SUMIFS(Table15[Unique ID],Table15[System-Owned Portion],E11827,Table15[If Material Anything Other than "Lead" in Column E,Was Material Ever Previously Lead?],G11827,Table15[Customer-Owned Portion],O11827),Table15[Unique ID],0),0)))</f>
        <v/>
      </c>
    </row>
    <row r="11828" spans="2:23" x14ac:dyDescent="0.25">
      <c r="B11828" s="145"/>
      <c r="C11828" s="31"/>
      <c r="D11828" s="31"/>
      <c r="E11828" s="43"/>
      <c r="F11828" s="42"/>
      <c r="G11828" s="83"/>
      <c r="H11828" s="31"/>
      <c r="I11828" s="31"/>
      <c r="J11828" s="83"/>
      <c r="K11828" s="31"/>
      <c r="L11828" s="31"/>
      <c r="M11828" s="168"/>
      <c r="N11828" s="147"/>
      <c r="O11828" s="105"/>
      <c r="P11828" s="42"/>
      <c r="Q11828" s="31"/>
      <c r="R11828" s="83"/>
      <c r="S11828" s="31"/>
      <c r="T11828" s="31"/>
      <c r="U11828" s="168"/>
      <c r="V11828" s="149"/>
      <c r="W11828" s="140" t="str" cm="1">
        <f t="array" ref="W11828">IF(SUM(LEN(B11828:V11828))=0,"",IF(OR(OR(ISBLANK(F11828),SUM(LEN(C11828),LEN(D11828))=0),AND(NOT(E11828="Unknown"),ISBLANK(J11828)),AND(NOT(O11828="Unknown"),ISBLANK(R11828))),"Missing Information", INDEX(Table15[Entire Service Line Classification], MATCH(SUMIFS(Table15[Unique ID],Table15[System-Owned Portion],E11828,Table15[If Material Anything Other than "Lead" in Column E,Was Material Ever Previously Lead?],G11828,Table15[Customer-Owned Portion],O11828),Table15[Unique ID],0),0)))</f>
        <v/>
      </c>
    </row>
    <row r="11829" spans="2:23" x14ac:dyDescent="0.25">
      <c r="B11829" s="145"/>
      <c r="C11829" s="31"/>
      <c r="D11829" s="31"/>
      <c r="E11829" s="43"/>
      <c r="F11829" s="42"/>
      <c r="G11829" s="83"/>
      <c r="H11829" s="31"/>
      <c r="I11829" s="31"/>
      <c r="J11829" s="83"/>
      <c r="K11829" s="31"/>
      <c r="L11829" s="31"/>
      <c r="M11829" s="168"/>
      <c r="N11829" s="147"/>
      <c r="O11829" s="105"/>
      <c r="P11829" s="42"/>
      <c r="Q11829" s="31"/>
      <c r="R11829" s="83"/>
      <c r="S11829" s="31"/>
      <c r="T11829" s="31"/>
      <c r="U11829" s="168"/>
      <c r="V11829" s="149"/>
      <c r="W11829" s="140" t="str" cm="1">
        <f t="array" ref="W11829">IF(SUM(LEN(B11829:V11829))=0,"",IF(OR(OR(ISBLANK(F11829),SUM(LEN(C11829),LEN(D11829))=0),AND(NOT(E11829="Unknown"),ISBLANK(J11829)),AND(NOT(O11829="Unknown"),ISBLANK(R11829))),"Missing Information", INDEX(Table15[Entire Service Line Classification], MATCH(SUMIFS(Table15[Unique ID],Table15[System-Owned Portion],E11829,Table15[If Material Anything Other than "Lead" in Column E,Was Material Ever Previously Lead?],G11829,Table15[Customer-Owned Portion],O11829),Table15[Unique ID],0),0)))</f>
        <v/>
      </c>
    </row>
    <row r="11830" spans="2:23" x14ac:dyDescent="0.25">
      <c r="B11830" s="145"/>
      <c r="C11830" s="31"/>
      <c r="D11830" s="31"/>
      <c r="E11830" s="43"/>
      <c r="F11830" s="42"/>
      <c r="G11830" s="83"/>
      <c r="H11830" s="31"/>
      <c r="I11830" s="31"/>
      <c r="J11830" s="83"/>
      <c r="K11830" s="31"/>
      <c r="L11830" s="31"/>
      <c r="M11830" s="168"/>
      <c r="N11830" s="147"/>
      <c r="O11830" s="105"/>
      <c r="P11830" s="42"/>
      <c r="Q11830" s="31"/>
      <c r="R11830" s="83"/>
      <c r="S11830" s="31"/>
      <c r="T11830" s="31"/>
      <c r="U11830" s="168"/>
      <c r="V11830" s="149"/>
      <c r="W11830" s="140" t="str" cm="1">
        <f t="array" ref="W11830">IF(SUM(LEN(B11830:V11830))=0,"",IF(OR(OR(ISBLANK(F11830),SUM(LEN(C11830),LEN(D11830))=0),AND(NOT(E11830="Unknown"),ISBLANK(J11830)),AND(NOT(O11830="Unknown"),ISBLANK(R11830))),"Missing Information", INDEX(Table15[Entire Service Line Classification], MATCH(SUMIFS(Table15[Unique ID],Table15[System-Owned Portion],E11830,Table15[If Material Anything Other than "Lead" in Column E,Was Material Ever Previously Lead?],G11830,Table15[Customer-Owned Portion],O11830),Table15[Unique ID],0),0)))</f>
        <v/>
      </c>
    </row>
    <row r="11831" spans="2:23" x14ac:dyDescent="0.25">
      <c r="B11831" s="145"/>
      <c r="C11831" s="31"/>
      <c r="D11831" s="31"/>
      <c r="E11831" s="43"/>
      <c r="F11831" s="42"/>
      <c r="G11831" s="83"/>
      <c r="H11831" s="31"/>
      <c r="I11831" s="31"/>
      <c r="J11831" s="83"/>
      <c r="K11831" s="31"/>
      <c r="L11831" s="31"/>
      <c r="M11831" s="168"/>
      <c r="N11831" s="147"/>
      <c r="O11831" s="105"/>
      <c r="P11831" s="42"/>
      <c r="Q11831" s="31"/>
      <c r="R11831" s="83"/>
      <c r="S11831" s="31"/>
      <c r="T11831" s="31"/>
      <c r="U11831" s="168"/>
      <c r="V11831" s="149"/>
      <c r="W11831" s="140" t="str" cm="1">
        <f t="array" ref="W11831">IF(SUM(LEN(B11831:V11831))=0,"",IF(OR(OR(ISBLANK(F11831),SUM(LEN(C11831),LEN(D11831))=0),AND(NOT(E11831="Unknown"),ISBLANK(J11831)),AND(NOT(O11831="Unknown"),ISBLANK(R11831))),"Missing Information", INDEX(Table15[Entire Service Line Classification], MATCH(SUMIFS(Table15[Unique ID],Table15[System-Owned Portion],E11831,Table15[If Material Anything Other than "Lead" in Column E,Was Material Ever Previously Lead?],G11831,Table15[Customer-Owned Portion],O11831),Table15[Unique ID],0),0)))</f>
        <v/>
      </c>
    </row>
    <row r="11832" spans="2:23" x14ac:dyDescent="0.25">
      <c r="B11832" s="145"/>
      <c r="C11832" s="31"/>
      <c r="D11832" s="31"/>
      <c r="E11832" s="43"/>
      <c r="F11832" s="42"/>
      <c r="G11832" s="83"/>
      <c r="H11832" s="31"/>
      <c r="I11832" s="31"/>
      <c r="J11832" s="83"/>
      <c r="K11832" s="31"/>
      <c r="L11832" s="31"/>
      <c r="M11832" s="168"/>
      <c r="N11832" s="147"/>
      <c r="O11832" s="105"/>
      <c r="P11832" s="42"/>
      <c r="Q11832" s="31"/>
      <c r="R11832" s="83"/>
      <c r="S11832" s="31"/>
      <c r="T11832" s="31"/>
      <c r="U11832" s="168"/>
      <c r="V11832" s="149"/>
      <c r="W11832" s="140" t="str" cm="1">
        <f t="array" ref="W11832">IF(SUM(LEN(B11832:V11832))=0,"",IF(OR(OR(ISBLANK(F11832),SUM(LEN(C11832),LEN(D11832))=0),AND(NOT(E11832="Unknown"),ISBLANK(J11832)),AND(NOT(O11832="Unknown"),ISBLANK(R11832))),"Missing Information", INDEX(Table15[Entire Service Line Classification], MATCH(SUMIFS(Table15[Unique ID],Table15[System-Owned Portion],E11832,Table15[If Material Anything Other than "Lead" in Column E,Was Material Ever Previously Lead?],G11832,Table15[Customer-Owned Portion],O11832),Table15[Unique ID],0),0)))</f>
        <v/>
      </c>
    </row>
    <row r="11833" spans="2:23" x14ac:dyDescent="0.25">
      <c r="B11833" s="145"/>
      <c r="C11833" s="31"/>
      <c r="D11833" s="31"/>
      <c r="E11833" s="43"/>
      <c r="F11833" s="42"/>
      <c r="G11833" s="83"/>
      <c r="H11833" s="31"/>
      <c r="I11833" s="31"/>
      <c r="J11833" s="83"/>
      <c r="K11833" s="31"/>
      <c r="L11833" s="31"/>
      <c r="M11833" s="168"/>
      <c r="N11833" s="147"/>
      <c r="O11833" s="105"/>
      <c r="P11833" s="42"/>
      <c r="Q11833" s="31"/>
      <c r="R11833" s="83"/>
      <c r="S11833" s="31"/>
      <c r="T11833" s="31"/>
      <c r="U11833" s="168"/>
      <c r="V11833" s="149"/>
      <c r="W11833" s="140" t="str" cm="1">
        <f t="array" ref="W11833">IF(SUM(LEN(B11833:V11833))=0,"",IF(OR(OR(ISBLANK(F11833),SUM(LEN(C11833),LEN(D11833))=0),AND(NOT(E11833="Unknown"),ISBLANK(J11833)),AND(NOT(O11833="Unknown"),ISBLANK(R11833))),"Missing Information", INDEX(Table15[Entire Service Line Classification], MATCH(SUMIFS(Table15[Unique ID],Table15[System-Owned Portion],E11833,Table15[If Material Anything Other than "Lead" in Column E,Was Material Ever Previously Lead?],G11833,Table15[Customer-Owned Portion],O11833),Table15[Unique ID],0),0)))</f>
        <v/>
      </c>
    </row>
    <row r="11834" spans="2:23" x14ac:dyDescent="0.25">
      <c r="B11834" s="145"/>
      <c r="C11834" s="31"/>
      <c r="D11834" s="31"/>
      <c r="E11834" s="43"/>
      <c r="F11834" s="42"/>
      <c r="G11834" s="83"/>
      <c r="H11834" s="31"/>
      <c r="I11834" s="31"/>
      <c r="J11834" s="83"/>
      <c r="K11834" s="31"/>
      <c r="L11834" s="31"/>
      <c r="M11834" s="168"/>
      <c r="N11834" s="147"/>
      <c r="O11834" s="105"/>
      <c r="P11834" s="42"/>
      <c r="Q11834" s="31"/>
      <c r="R11834" s="83"/>
      <c r="S11834" s="31"/>
      <c r="T11834" s="31"/>
      <c r="U11834" s="168"/>
      <c r="V11834" s="149"/>
      <c r="W11834" s="140" t="str" cm="1">
        <f t="array" ref="W11834">IF(SUM(LEN(B11834:V11834))=0,"",IF(OR(OR(ISBLANK(F11834),SUM(LEN(C11834),LEN(D11834))=0),AND(NOT(E11834="Unknown"),ISBLANK(J11834)),AND(NOT(O11834="Unknown"),ISBLANK(R11834))),"Missing Information", INDEX(Table15[Entire Service Line Classification], MATCH(SUMIFS(Table15[Unique ID],Table15[System-Owned Portion],E11834,Table15[If Material Anything Other than "Lead" in Column E,Was Material Ever Previously Lead?],G11834,Table15[Customer-Owned Portion],O11834),Table15[Unique ID],0),0)))</f>
        <v/>
      </c>
    </row>
    <row r="11835" spans="2:23" x14ac:dyDescent="0.25">
      <c r="B11835" s="145"/>
      <c r="C11835" s="31"/>
      <c r="D11835" s="31"/>
      <c r="E11835" s="43"/>
      <c r="F11835" s="42"/>
      <c r="G11835" s="83"/>
      <c r="H11835" s="31"/>
      <c r="I11835" s="31"/>
      <c r="J11835" s="83"/>
      <c r="K11835" s="31"/>
      <c r="L11835" s="31"/>
      <c r="M11835" s="168"/>
      <c r="N11835" s="147"/>
      <c r="O11835" s="105"/>
      <c r="P11835" s="42"/>
      <c r="Q11835" s="31"/>
      <c r="R11835" s="83"/>
      <c r="S11835" s="31"/>
      <c r="T11835" s="31"/>
      <c r="U11835" s="168"/>
      <c r="V11835" s="149"/>
      <c r="W11835" s="140" t="str" cm="1">
        <f t="array" ref="W11835">IF(SUM(LEN(B11835:V11835))=0,"",IF(OR(OR(ISBLANK(F11835),SUM(LEN(C11835),LEN(D11835))=0),AND(NOT(E11835="Unknown"),ISBLANK(J11835)),AND(NOT(O11835="Unknown"),ISBLANK(R11835))),"Missing Information", INDEX(Table15[Entire Service Line Classification], MATCH(SUMIFS(Table15[Unique ID],Table15[System-Owned Portion],E11835,Table15[If Material Anything Other than "Lead" in Column E,Was Material Ever Previously Lead?],G11835,Table15[Customer-Owned Portion],O11835),Table15[Unique ID],0),0)))</f>
        <v/>
      </c>
    </row>
    <row r="11836" spans="2:23" x14ac:dyDescent="0.25">
      <c r="B11836" s="145"/>
      <c r="C11836" s="31"/>
      <c r="D11836" s="31"/>
      <c r="E11836" s="43"/>
      <c r="F11836" s="42"/>
      <c r="G11836" s="83"/>
      <c r="H11836" s="31"/>
      <c r="I11836" s="31"/>
      <c r="J11836" s="83"/>
      <c r="K11836" s="31"/>
      <c r="L11836" s="31"/>
      <c r="M11836" s="168"/>
      <c r="N11836" s="147"/>
      <c r="O11836" s="105"/>
      <c r="P11836" s="42"/>
      <c r="Q11836" s="31"/>
      <c r="R11836" s="83"/>
      <c r="S11836" s="31"/>
      <c r="T11836" s="31"/>
      <c r="U11836" s="168"/>
      <c r="V11836" s="149"/>
      <c r="W11836" s="140" t="str" cm="1">
        <f t="array" ref="W11836">IF(SUM(LEN(B11836:V11836))=0,"",IF(OR(OR(ISBLANK(F11836),SUM(LEN(C11836),LEN(D11836))=0),AND(NOT(E11836="Unknown"),ISBLANK(J11836)),AND(NOT(O11836="Unknown"),ISBLANK(R11836))),"Missing Information", INDEX(Table15[Entire Service Line Classification], MATCH(SUMIFS(Table15[Unique ID],Table15[System-Owned Portion],E11836,Table15[If Material Anything Other than "Lead" in Column E,Was Material Ever Previously Lead?],G11836,Table15[Customer-Owned Portion],O11836),Table15[Unique ID],0),0)))</f>
        <v/>
      </c>
    </row>
    <row r="11837" spans="2:23" x14ac:dyDescent="0.25">
      <c r="B11837" s="145"/>
      <c r="C11837" s="31"/>
      <c r="D11837" s="31"/>
      <c r="E11837" s="43"/>
      <c r="F11837" s="42"/>
      <c r="G11837" s="83"/>
      <c r="H11837" s="31"/>
      <c r="I11837" s="31"/>
      <c r="J11837" s="83"/>
      <c r="K11837" s="31"/>
      <c r="L11837" s="31"/>
      <c r="M11837" s="168"/>
      <c r="N11837" s="147"/>
      <c r="O11837" s="105"/>
      <c r="P11837" s="42"/>
      <c r="Q11837" s="31"/>
      <c r="R11837" s="83"/>
      <c r="S11837" s="31"/>
      <c r="T11837" s="31"/>
      <c r="U11837" s="168"/>
      <c r="V11837" s="149"/>
      <c r="W11837" s="140" t="str" cm="1">
        <f t="array" ref="W11837">IF(SUM(LEN(B11837:V11837))=0,"",IF(OR(OR(ISBLANK(F11837),SUM(LEN(C11837),LEN(D11837))=0),AND(NOT(E11837="Unknown"),ISBLANK(J11837)),AND(NOT(O11837="Unknown"),ISBLANK(R11837))),"Missing Information", INDEX(Table15[Entire Service Line Classification], MATCH(SUMIFS(Table15[Unique ID],Table15[System-Owned Portion],E11837,Table15[If Material Anything Other than "Lead" in Column E,Was Material Ever Previously Lead?],G11837,Table15[Customer-Owned Portion],O11837),Table15[Unique ID],0),0)))</f>
        <v/>
      </c>
    </row>
    <row r="11838" spans="2:23" x14ac:dyDescent="0.25">
      <c r="B11838" s="145"/>
      <c r="C11838" s="31"/>
      <c r="D11838" s="31"/>
      <c r="E11838" s="43"/>
      <c r="F11838" s="42"/>
      <c r="G11838" s="83"/>
      <c r="H11838" s="31"/>
      <c r="I11838" s="31"/>
      <c r="J11838" s="83"/>
      <c r="K11838" s="31"/>
      <c r="L11838" s="31"/>
      <c r="M11838" s="168"/>
      <c r="N11838" s="147"/>
      <c r="O11838" s="105"/>
      <c r="P11838" s="42"/>
      <c r="Q11838" s="31"/>
      <c r="R11838" s="83"/>
      <c r="S11838" s="31"/>
      <c r="T11838" s="31"/>
      <c r="U11838" s="168"/>
      <c r="V11838" s="149"/>
      <c r="W11838" s="140" t="str" cm="1">
        <f t="array" ref="W11838">IF(SUM(LEN(B11838:V11838))=0,"",IF(OR(OR(ISBLANK(F11838),SUM(LEN(C11838),LEN(D11838))=0),AND(NOT(E11838="Unknown"),ISBLANK(J11838)),AND(NOT(O11838="Unknown"),ISBLANK(R11838))),"Missing Information", INDEX(Table15[Entire Service Line Classification], MATCH(SUMIFS(Table15[Unique ID],Table15[System-Owned Portion],E11838,Table15[If Material Anything Other than "Lead" in Column E,Was Material Ever Previously Lead?],G11838,Table15[Customer-Owned Portion],O11838),Table15[Unique ID],0),0)))</f>
        <v/>
      </c>
    </row>
    <row r="11839" spans="2:23" x14ac:dyDescent="0.25">
      <c r="B11839" s="145"/>
      <c r="C11839" s="31"/>
      <c r="D11839" s="31"/>
      <c r="E11839" s="43"/>
      <c r="F11839" s="42"/>
      <c r="G11839" s="83"/>
      <c r="H11839" s="31"/>
      <c r="I11839" s="31"/>
      <c r="J11839" s="83"/>
      <c r="K11839" s="31"/>
      <c r="L11839" s="31"/>
      <c r="M11839" s="168"/>
      <c r="N11839" s="147"/>
      <c r="O11839" s="105"/>
      <c r="P11839" s="42"/>
      <c r="Q11839" s="31"/>
      <c r="R11839" s="83"/>
      <c r="S11839" s="31"/>
      <c r="T11839" s="31"/>
      <c r="U11839" s="168"/>
      <c r="V11839" s="149"/>
      <c r="W11839" s="140" t="str" cm="1">
        <f t="array" ref="W11839">IF(SUM(LEN(B11839:V11839))=0,"",IF(OR(OR(ISBLANK(F11839),SUM(LEN(C11839),LEN(D11839))=0),AND(NOT(E11839="Unknown"),ISBLANK(J11839)),AND(NOT(O11839="Unknown"),ISBLANK(R11839))),"Missing Information", INDEX(Table15[Entire Service Line Classification], MATCH(SUMIFS(Table15[Unique ID],Table15[System-Owned Portion],E11839,Table15[If Material Anything Other than "Lead" in Column E,Was Material Ever Previously Lead?],G11839,Table15[Customer-Owned Portion],O11839),Table15[Unique ID],0),0)))</f>
        <v/>
      </c>
    </row>
    <row r="11840" spans="2:23" x14ac:dyDescent="0.25">
      <c r="B11840" s="145"/>
      <c r="C11840" s="31"/>
      <c r="D11840" s="31"/>
      <c r="E11840" s="43"/>
      <c r="F11840" s="42"/>
      <c r="G11840" s="83"/>
      <c r="H11840" s="31"/>
      <c r="I11840" s="31"/>
      <c r="J11840" s="83"/>
      <c r="K11840" s="31"/>
      <c r="L11840" s="31"/>
      <c r="M11840" s="168"/>
      <c r="N11840" s="147"/>
      <c r="O11840" s="105"/>
      <c r="P11840" s="42"/>
      <c r="Q11840" s="31"/>
      <c r="R11840" s="83"/>
      <c r="S11840" s="31"/>
      <c r="T11840" s="31"/>
      <c r="U11840" s="168"/>
      <c r="V11840" s="149"/>
      <c r="W11840" s="140" t="str" cm="1">
        <f t="array" ref="W11840">IF(SUM(LEN(B11840:V11840))=0,"",IF(OR(OR(ISBLANK(F11840),SUM(LEN(C11840),LEN(D11840))=0),AND(NOT(E11840="Unknown"),ISBLANK(J11840)),AND(NOT(O11840="Unknown"),ISBLANK(R11840))),"Missing Information", INDEX(Table15[Entire Service Line Classification], MATCH(SUMIFS(Table15[Unique ID],Table15[System-Owned Portion],E11840,Table15[If Material Anything Other than "Lead" in Column E,Was Material Ever Previously Lead?],G11840,Table15[Customer-Owned Portion],O11840),Table15[Unique ID],0),0)))</f>
        <v/>
      </c>
    </row>
    <row r="11841" spans="2:23" x14ac:dyDescent="0.25">
      <c r="B11841" s="145"/>
      <c r="C11841" s="31"/>
      <c r="D11841" s="31"/>
      <c r="E11841" s="43"/>
      <c r="F11841" s="42"/>
      <c r="G11841" s="83"/>
      <c r="H11841" s="31"/>
      <c r="I11841" s="31"/>
      <c r="J11841" s="83"/>
      <c r="K11841" s="31"/>
      <c r="L11841" s="31"/>
      <c r="M11841" s="168"/>
      <c r="N11841" s="147"/>
      <c r="O11841" s="105"/>
      <c r="P11841" s="42"/>
      <c r="Q11841" s="31"/>
      <c r="R11841" s="83"/>
      <c r="S11841" s="31"/>
      <c r="T11841" s="31"/>
      <c r="U11841" s="168"/>
      <c r="V11841" s="149"/>
      <c r="W11841" s="140" t="str" cm="1">
        <f t="array" ref="W11841">IF(SUM(LEN(B11841:V11841))=0,"",IF(OR(OR(ISBLANK(F11841),SUM(LEN(C11841),LEN(D11841))=0),AND(NOT(E11841="Unknown"),ISBLANK(J11841)),AND(NOT(O11841="Unknown"),ISBLANK(R11841))),"Missing Information", INDEX(Table15[Entire Service Line Classification], MATCH(SUMIFS(Table15[Unique ID],Table15[System-Owned Portion],E11841,Table15[If Material Anything Other than "Lead" in Column E,Was Material Ever Previously Lead?],G11841,Table15[Customer-Owned Portion],O11841),Table15[Unique ID],0),0)))</f>
        <v/>
      </c>
    </row>
    <row r="11842" spans="2:23" x14ac:dyDescent="0.25">
      <c r="B11842" s="145"/>
      <c r="C11842" s="31"/>
      <c r="D11842" s="31"/>
      <c r="E11842" s="43"/>
      <c r="F11842" s="42"/>
      <c r="G11842" s="83"/>
      <c r="H11842" s="31"/>
      <c r="I11842" s="31"/>
      <c r="J11842" s="83"/>
      <c r="K11842" s="31"/>
      <c r="L11842" s="31"/>
      <c r="M11842" s="168"/>
      <c r="N11842" s="147"/>
      <c r="O11842" s="105"/>
      <c r="P11842" s="42"/>
      <c r="Q11842" s="31"/>
      <c r="R11842" s="83"/>
      <c r="S11842" s="31"/>
      <c r="T11842" s="31"/>
      <c r="U11842" s="168"/>
      <c r="V11842" s="149"/>
      <c r="W11842" s="140" t="str" cm="1">
        <f t="array" ref="W11842">IF(SUM(LEN(B11842:V11842))=0,"",IF(OR(OR(ISBLANK(F11842),SUM(LEN(C11842),LEN(D11842))=0),AND(NOT(E11842="Unknown"),ISBLANK(J11842)),AND(NOT(O11842="Unknown"),ISBLANK(R11842))),"Missing Information", INDEX(Table15[Entire Service Line Classification], MATCH(SUMIFS(Table15[Unique ID],Table15[System-Owned Portion],E11842,Table15[If Material Anything Other than "Lead" in Column E,Was Material Ever Previously Lead?],G11842,Table15[Customer-Owned Portion],O11842),Table15[Unique ID],0),0)))</f>
        <v/>
      </c>
    </row>
    <row r="11843" spans="2:23" x14ac:dyDescent="0.25">
      <c r="B11843" s="145"/>
      <c r="C11843" s="31"/>
      <c r="D11843" s="31"/>
      <c r="E11843" s="43"/>
      <c r="F11843" s="42"/>
      <c r="G11843" s="83"/>
      <c r="H11843" s="31"/>
      <c r="I11843" s="31"/>
      <c r="J11843" s="83"/>
      <c r="K11843" s="31"/>
      <c r="L11843" s="31"/>
      <c r="M11843" s="168"/>
      <c r="N11843" s="147"/>
      <c r="O11843" s="105"/>
      <c r="P11843" s="42"/>
      <c r="Q11843" s="31"/>
      <c r="R11843" s="83"/>
      <c r="S11843" s="31"/>
      <c r="T11843" s="31"/>
      <c r="U11843" s="168"/>
      <c r="V11843" s="149"/>
      <c r="W11843" s="140" t="str" cm="1">
        <f t="array" ref="W11843">IF(SUM(LEN(B11843:V11843))=0,"",IF(OR(OR(ISBLANK(F11843),SUM(LEN(C11843),LEN(D11843))=0),AND(NOT(E11843="Unknown"),ISBLANK(J11843)),AND(NOT(O11843="Unknown"),ISBLANK(R11843))),"Missing Information", INDEX(Table15[Entire Service Line Classification], MATCH(SUMIFS(Table15[Unique ID],Table15[System-Owned Portion],E11843,Table15[If Material Anything Other than "Lead" in Column E,Was Material Ever Previously Lead?],G11843,Table15[Customer-Owned Portion],O11843),Table15[Unique ID],0),0)))</f>
        <v/>
      </c>
    </row>
    <row r="11844" spans="2:23" x14ac:dyDescent="0.25">
      <c r="B11844" s="145"/>
      <c r="C11844" s="31"/>
      <c r="D11844" s="31"/>
      <c r="E11844" s="43"/>
      <c r="F11844" s="42"/>
      <c r="G11844" s="83"/>
      <c r="H11844" s="31"/>
      <c r="I11844" s="31"/>
      <c r="J11844" s="83"/>
      <c r="K11844" s="31"/>
      <c r="L11844" s="31"/>
      <c r="M11844" s="168"/>
      <c r="N11844" s="147"/>
      <c r="O11844" s="105"/>
      <c r="P11844" s="42"/>
      <c r="Q11844" s="31"/>
      <c r="R11844" s="83"/>
      <c r="S11844" s="31"/>
      <c r="T11844" s="31"/>
      <c r="U11844" s="168"/>
      <c r="V11844" s="149"/>
      <c r="W11844" s="140" t="str" cm="1">
        <f t="array" ref="W11844">IF(SUM(LEN(B11844:V11844))=0,"",IF(OR(OR(ISBLANK(F11844),SUM(LEN(C11844),LEN(D11844))=0),AND(NOT(E11844="Unknown"),ISBLANK(J11844)),AND(NOT(O11844="Unknown"),ISBLANK(R11844))),"Missing Information", INDEX(Table15[Entire Service Line Classification], MATCH(SUMIFS(Table15[Unique ID],Table15[System-Owned Portion],E11844,Table15[If Material Anything Other than "Lead" in Column E,Was Material Ever Previously Lead?],G11844,Table15[Customer-Owned Portion],O11844),Table15[Unique ID],0),0)))</f>
        <v/>
      </c>
    </row>
    <row r="11845" spans="2:23" x14ac:dyDescent="0.25">
      <c r="B11845" s="145"/>
      <c r="C11845" s="31"/>
      <c r="D11845" s="31"/>
      <c r="E11845" s="43"/>
      <c r="F11845" s="42"/>
      <c r="G11845" s="83"/>
      <c r="H11845" s="31"/>
      <c r="I11845" s="31"/>
      <c r="J11845" s="83"/>
      <c r="K11845" s="31"/>
      <c r="L11845" s="31"/>
      <c r="M11845" s="168"/>
      <c r="N11845" s="147"/>
      <c r="O11845" s="105"/>
      <c r="P11845" s="42"/>
      <c r="Q11845" s="31"/>
      <c r="R11845" s="83"/>
      <c r="S11845" s="31"/>
      <c r="T11845" s="31"/>
      <c r="U11845" s="168"/>
      <c r="V11845" s="149"/>
      <c r="W11845" s="140" t="str" cm="1">
        <f t="array" ref="W11845">IF(SUM(LEN(B11845:V11845))=0,"",IF(OR(OR(ISBLANK(F11845),SUM(LEN(C11845),LEN(D11845))=0),AND(NOT(E11845="Unknown"),ISBLANK(J11845)),AND(NOT(O11845="Unknown"),ISBLANK(R11845))),"Missing Information", INDEX(Table15[Entire Service Line Classification], MATCH(SUMIFS(Table15[Unique ID],Table15[System-Owned Portion],E11845,Table15[If Material Anything Other than "Lead" in Column E,Was Material Ever Previously Lead?],G11845,Table15[Customer-Owned Portion],O11845),Table15[Unique ID],0),0)))</f>
        <v/>
      </c>
    </row>
    <row r="11846" spans="2:23" x14ac:dyDescent="0.25">
      <c r="B11846" s="145"/>
      <c r="C11846" s="31"/>
      <c r="D11846" s="31"/>
      <c r="E11846" s="43"/>
      <c r="F11846" s="42"/>
      <c r="G11846" s="83"/>
      <c r="H11846" s="31"/>
      <c r="I11846" s="31"/>
      <c r="J11846" s="83"/>
      <c r="K11846" s="31"/>
      <c r="L11846" s="31"/>
      <c r="M11846" s="168"/>
      <c r="N11846" s="147"/>
      <c r="O11846" s="105"/>
      <c r="P11846" s="42"/>
      <c r="Q11846" s="31"/>
      <c r="R11846" s="83"/>
      <c r="S11846" s="31"/>
      <c r="T11846" s="31"/>
      <c r="U11846" s="168"/>
      <c r="V11846" s="149"/>
      <c r="W11846" s="140" t="str" cm="1">
        <f t="array" ref="W11846">IF(SUM(LEN(B11846:V11846))=0,"",IF(OR(OR(ISBLANK(F11846),SUM(LEN(C11846),LEN(D11846))=0),AND(NOT(E11846="Unknown"),ISBLANK(J11846)),AND(NOT(O11846="Unknown"),ISBLANK(R11846))),"Missing Information", INDEX(Table15[Entire Service Line Classification], MATCH(SUMIFS(Table15[Unique ID],Table15[System-Owned Portion],E11846,Table15[If Material Anything Other than "Lead" in Column E,Was Material Ever Previously Lead?],G11846,Table15[Customer-Owned Portion],O11846),Table15[Unique ID],0),0)))</f>
        <v/>
      </c>
    </row>
    <row r="11847" spans="2:23" x14ac:dyDescent="0.25">
      <c r="B11847" s="145"/>
      <c r="C11847" s="31"/>
      <c r="D11847" s="31"/>
      <c r="E11847" s="43"/>
      <c r="F11847" s="42"/>
      <c r="G11847" s="83"/>
      <c r="H11847" s="31"/>
      <c r="I11847" s="31"/>
      <c r="J11847" s="83"/>
      <c r="K11847" s="31"/>
      <c r="L11847" s="31"/>
      <c r="M11847" s="168"/>
      <c r="N11847" s="147"/>
      <c r="O11847" s="105"/>
      <c r="P11847" s="42"/>
      <c r="Q11847" s="31"/>
      <c r="R11847" s="83"/>
      <c r="S11847" s="31"/>
      <c r="T11847" s="31"/>
      <c r="U11847" s="168"/>
      <c r="V11847" s="149"/>
      <c r="W11847" s="140" t="str" cm="1">
        <f t="array" ref="W11847">IF(SUM(LEN(B11847:V11847))=0,"",IF(OR(OR(ISBLANK(F11847),SUM(LEN(C11847),LEN(D11847))=0),AND(NOT(E11847="Unknown"),ISBLANK(J11847)),AND(NOT(O11847="Unknown"),ISBLANK(R11847))),"Missing Information", INDEX(Table15[Entire Service Line Classification], MATCH(SUMIFS(Table15[Unique ID],Table15[System-Owned Portion],E11847,Table15[If Material Anything Other than "Lead" in Column E,Was Material Ever Previously Lead?],G11847,Table15[Customer-Owned Portion],O11847),Table15[Unique ID],0),0)))</f>
        <v/>
      </c>
    </row>
    <row r="11848" spans="2:23" x14ac:dyDescent="0.25">
      <c r="B11848" s="145"/>
      <c r="C11848" s="31"/>
      <c r="D11848" s="31"/>
      <c r="E11848" s="43"/>
      <c r="F11848" s="42"/>
      <c r="G11848" s="83"/>
      <c r="H11848" s="31"/>
      <c r="I11848" s="31"/>
      <c r="J11848" s="83"/>
      <c r="K11848" s="31"/>
      <c r="L11848" s="31"/>
      <c r="M11848" s="168"/>
      <c r="N11848" s="147"/>
      <c r="O11848" s="105"/>
      <c r="P11848" s="42"/>
      <c r="Q11848" s="31"/>
      <c r="R11848" s="83"/>
      <c r="S11848" s="31"/>
      <c r="T11848" s="31"/>
      <c r="U11848" s="168"/>
      <c r="V11848" s="149"/>
      <c r="W11848" s="140" t="str" cm="1">
        <f t="array" ref="W11848">IF(SUM(LEN(B11848:V11848))=0,"",IF(OR(OR(ISBLANK(F11848),SUM(LEN(C11848),LEN(D11848))=0),AND(NOT(E11848="Unknown"),ISBLANK(J11848)),AND(NOT(O11848="Unknown"),ISBLANK(R11848))),"Missing Information", INDEX(Table15[Entire Service Line Classification], MATCH(SUMIFS(Table15[Unique ID],Table15[System-Owned Portion],E11848,Table15[If Material Anything Other than "Lead" in Column E,Was Material Ever Previously Lead?],G11848,Table15[Customer-Owned Portion],O11848),Table15[Unique ID],0),0)))</f>
        <v/>
      </c>
    </row>
    <row r="11849" spans="2:23" x14ac:dyDescent="0.25">
      <c r="B11849" s="145"/>
      <c r="C11849" s="31"/>
      <c r="D11849" s="31"/>
      <c r="E11849" s="43"/>
      <c r="F11849" s="42"/>
      <c r="G11849" s="83"/>
      <c r="H11849" s="31"/>
      <c r="I11849" s="31"/>
      <c r="J11849" s="83"/>
      <c r="K11849" s="31"/>
      <c r="L11849" s="31"/>
      <c r="M11849" s="168"/>
      <c r="N11849" s="147"/>
      <c r="O11849" s="105"/>
      <c r="P11849" s="42"/>
      <c r="Q11849" s="31"/>
      <c r="R11849" s="83"/>
      <c r="S11849" s="31"/>
      <c r="T11849" s="31"/>
      <c r="U11849" s="168"/>
      <c r="V11849" s="149"/>
      <c r="W11849" s="140" t="str" cm="1">
        <f t="array" ref="W11849">IF(SUM(LEN(B11849:V11849))=0,"",IF(OR(OR(ISBLANK(F11849),SUM(LEN(C11849),LEN(D11849))=0),AND(NOT(E11849="Unknown"),ISBLANK(J11849)),AND(NOT(O11849="Unknown"),ISBLANK(R11849))),"Missing Information", INDEX(Table15[Entire Service Line Classification], MATCH(SUMIFS(Table15[Unique ID],Table15[System-Owned Portion],E11849,Table15[If Material Anything Other than "Lead" in Column E,Was Material Ever Previously Lead?],G11849,Table15[Customer-Owned Portion],O11849),Table15[Unique ID],0),0)))</f>
        <v/>
      </c>
    </row>
    <row r="11850" spans="2:23" x14ac:dyDescent="0.25">
      <c r="B11850" s="145"/>
      <c r="C11850" s="31"/>
      <c r="D11850" s="31"/>
      <c r="E11850" s="43"/>
      <c r="F11850" s="42"/>
      <c r="G11850" s="83"/>
      <c r="H11850" s="31"/>
      <c r="I11850" s="31"/>
      <c r="J11850" s="83"/>
      <c r="K11850" s="31"/>
      <c r="L11850" s="31"/>
      <c r="M11850" s="168"/>
      <c r="N11850" s="147"/>
      <c r="O11850" s="105"/>
      <c r="P11850" s="42"/>
      <c r="Q11850" s="31"/>
      <c r="R11850" s="83"/>
      <c r="S11850" s="31"/>
      <c r="T11850" s="31"/>
      <c r="U11850" s="168"/>
      <c r="V11850" s="149"/>
      <c r="W11850" s="140" t="str" cm="1">
        <f t="array" ref="W11850">IF(SUM(LEN(B11850:V11850))=0,"",IF(OR(OR(ISBLANK(F11850),SUM(LEN(C11850),LEN(D11850))=0),AND(NOT(E11850="Unknown"),ISBLANK(J11850)),AND(NOT(O11850="Unknown"),ISBLANK(R11850))),"Missing Information", INDEX(Table15[Entire Service Line Classification], MATCH(SUMIFS(Table15[Unique ID],Table15[System-Owned Portion],E11850,Table15[If Material Anything Other than "Lead" in Column E,Was Material Ever Previously Lead?],G11850,Table15[Customer-Owned Portion],O11850),Table15[Unique ID],0),0)))</f>
        <v/>
      </c>
    </row>
    <row r="11851" spans="2:23" x14ac:dyDescent="0.25">
      <c r="B11851" s="145"/>
      <c r="C11851" s="31"/>
      <c r="D11851" s="31"/>
      <c r="E11851" s="43"/>
      <c r="F11851" s="42"/>
      <c r="G11851" s="83"/>
      <c r="H11851" s="31"/>
      <c r="I11851" s="31"/>
      <c r="J11851" s="83"/>
      <c r="K11851" s="31"/>
      <c r="L11851" s="31"/>
      <c r="M11851" s="168"/>
      <c r="N11851" s="147"/>
      <c r="O11851" s="105"/>
      <c r="P11851" s="42"/>
      <c r="Q11851" s="31"/>
      <c r="R11851" s="83"/>
      <c r="S11851" s="31"/>
      <c r="T11851" s="31"/>
      <c r="U11851" s="168"/>
      <c r="V11851" s="149"/>
      <c r="W11851" s="140" t="str" cm="1">
        <f t="array" ref="W11851">IF(SUM(LEN(B11851:V11851))=0,"",IF(OR(OR(ISBLANK(F11851),SUM(LEN(C11851),LEN(D11851))=0),AND(NOT(E11851="Unknown"),ISBLANK(J11851)),AND(NOT(O11851="Unknown"),ISBLANK(R11851))),"Missing Information", INDEX(Table15[Entire Service Line Classification], MATCH(SUMIFS(Table15[Unique ID],Table15[System-Owned Portion],E11851,Table15[If Material Anything Other than "Lead" in Column E,Was Material Ever Previously Lead?],G11851,Table15[Customer-Owned Portion],O11851),Table15[Unique ID],0),0)))</f>
        <v/>
      </c>
    </row>
    <row r="11852" spans="2:23" x14ac:dyDescent="0.25">
      <c r="B11852" s="145"/>
      <c r="C11852" s="31"/>
      <c r="D11852" s="31"/>
      <c r="E11852" s="43"/>
      <c r="F11852" s="42"/>
      <c r="G11852" s="83"/>
      <c r="H11852" s="31"/>
      <c r="I11852" s="31"/>
      <c r="J11852" s="83"/>
      <c r="K11852" s="31"/>
      <c r="L11852" s="31"/>
      <c r="M11852" s="168"/>
      <c r="N11852" s="147"/>
      <c r="O11852" s="105"/>
      <c r="P11852" s="42"/>
      <c r="Q11852" s="31"/>
      <c r="R11852" s="83"/>
      <c r="S11852" s="31"/>
      <c r="T11852" s="31"/>
      <c r="U11852" s="168"/>
      <c r="V11852" s="149"/>
      <c r="W11852" s="140" t="str" cm="1">
        <f t="array" ref="W11852">IF(SUM(LEN(B11852:V11852))=0,"",IF(OR(OR(ISBLANK(F11852),SUM(LEN(C11852),LEN(D11852))=0),AND(NOT(E11852="Unknown"),ISBLANK(J11852)),AND(NOT(O11852="Unknown"),ISBLANK(R11852))),"Missing Information", INDEX(Table15[Entire Service Line Classification], MATCH(SUMIFS(Table15[Unique ID],Table15[System-Owned Portion],E11852,Table15[If Material Anything Other than "Lead" in Column E,Was Material Ever Previously Lead?],G11852,Table15[Customer-Owned Portion],O11852),Table15[Unique ID],0),0)))</f>
        <v/>
      </c>
    </row>
    <row r="11853" spans="2:23" x14ac:dyDescent="0.25">
      <c r="B11853" s="145"/>
      <c r="C11853" s="31"/>
      <c r="D11853" s="31"/>
      <c r="E11853" s="43"/>
      <c r="F11853" s="42"/>
      <c r="G11853" s="83"/>
      <c r="H11853" s="31"/>
      <c r="I11853" s="31"/>
      <c r="J11853" s="83"/>
      <c r="K11853" s="31"/>
      <c r="L11853" s="31"/>
      <c r="M11853" s="168"/>
      <c r="N11853" s="147"/>
      <c r="O11853" s="105"/>
      <c r="P11853" s="42"/>
      <c r="Q11853" s="31"/>
      <c r="R11853" s="83"/>
      <c r="S11853" s="31"/>
      <c r="T11853" s="31"/>
      <c r="U11853" s="168"/>
      <c r="V11853" s="149"/>
      <c r="W11853" s="140" t="str" cm="1">
        <f t="array" ref="W11853">IF(SUM(LEN(B11853:V11853))=0,"",IF(OR(OR(ISBLANK(F11853),SUM(LEN(C11853),LEN(D11853))=0),AND(NOT(E11853="Unknown"),ISBLANK(J11853)),AND(NOT(O11853="Unknown"),ISBLANK(R11853))),"Missing Information", INDEX(Table15[Entire Service Line Classification], MATCH(SUMIFS(Table15[Unique ID],Table15[System-Owned Portion],E11853,Table15[If Material Anything Other than "Lead" in Column E,Was Material Ever Previously Lead?],G11853,Table15[Customer-Owned Portion],O11853),Table15[Unique ID],0),0)))</f>
        <v/>
      </c>
    </row>
    <row r="11854" spans="2:23" x14ac:dyDescent="0.25">
      <c r="B11854" s="145"/>
      <c r="C11854" s="31"/>
      <c r="D11854" s="31"/>
      <c r="E11854" s="43"/>
      <c r="F11854" s="42"/>
      <c r="G11854" s="83"/>
      <c r="H11854" s="31"/>
      <c r="I11854" s="31"/>
      <c r="J11854" s="83"/>
      <c r="K11854" s="31"/>
      <c r="L11854" s="31"/>
      <c r="M11854" s="168"/>
      <c r="N11854" s="147"/>
      <c r="O11854" s="105"/>
      <c r="P11854" s="42"/>
      <c r="Q11854" s="31"/>
      <c r="R11854" s="83"/>
      <c r="S11854" s="31"/>
      <c r="T11854" s="31"/>
      <c r="U11854" s="168"/>
      <c r="V11854" s="149"/>
      <c r="W11854" s="140" t="str" cm="1">
        <f t="array" ref="W11854">IF(SUM(LEN(B11854:V11854))=0,"",IF(OR(OR(ISBLANK(F11854),SUM(LEN(C11854),LEN(D11854))=0),AND(NOT(E11854="Unknown"),ISBLANK(J11854)),AND(NOT(O11854="Unknown"),ISBLANK(R11854))),"Missing Information", INDEX(Table15[Entire Service Line Classification], MATCH(SUMIFS(Table15[Unique ID],Table15[System-Owned Portion],E11854,Table15[If Material Anything Other than "Lead" in Column E,Was Material Ever Previously Lead?],G11854,Table15[Customer-Owned Portion],O11854),Table15[Unique ID],0),0)))</f>
        <v/>
      </c>
    </row>
    <row r="11855" spans="2:23" x14ac:dyDescent="0.25">
      <c r="B11855" s="145"/>
      <c r="C11855" s="31"/>
      <c r="D11855" s="31"/>
      <c r="E11855" s="43"/>
      <c r="F11855" s="42"/>
      <c r="G11855" s="83"/>
      <c r="H11855" s="31"/>
      <c r="I11855" s="31"/>
      <c r="J11855" s="83"/>
      <c r="K11855" s="31"/>
      <c r="L11855" s="31"/>
      <c r="M11855" s="168"/>
      <c r="N11855" s="147"/>
      <c r="O11855" s="105"/>
      <c r="P11855" s="42"/>
      <c r="Q11855" s="31"/>
      <c r="R11855" s="83"/>
      <c r="S11855" s="31"/>
      <c r="T11855" s="31"/>
      <c r="U11855" s="168"/>
      <c r="V11855" s="149"/>
      <c r="W11855" s="140" t="str" cm="1">
        <f t="array" ref="W11855">IF(SUM(LEN(B11855:V11855))=0,"",IF(OR(OR(ISBLANK(F11855),SUM(LEN(C11855),LEN(D11855))=0),AND(NOT(E11855="Unknown"),ISBLANK(J11855)),AND(NOT(O11855="Unknown"),ISBLANK(R11855))),"Missing Information", INDEX(Table15[Entire Service Line Classification], MATCH(SUMIFS(Table15[Unique ID],Table15[System-Owned Portion],E11855,Table15[If Material Anything Other than "Lead" in Column E,Was Material Ever Previously Lead?],G11855,Table15[Customer-Owned Portion],O11855),Table15[Unique ID],0),0)))</f>
        <v/>
      </c>
    </row>
    <row r="11856" spans="2:23" x14ac:dyDescent="0.25">
      <c r="B11856" s="145"/>
      <c r="C11856" s="31"/>
      <c r="D11856" s="31"/>
      <c r="E11856" s="43"/>
      <c r="F11856" s="42"/>
      <c r="G11856" s="83"/>
      <c r="H11856" s="31"/>
      <c r="I11856" s="31"/>
      <c r="J11856" s="83"/>
      <c r="K11856" s="31"/>
      <c r="L11856" s="31"/>
      <c r="M11856" s="168"/>
      <c r="N11856" s="147"/>
      <c r="O11856" s="105"/>
      <c r="P11856" s="42"/>
      <c r="Q11856" s="31"/>
      <c r="R11856" s="83"/>
      <c r="S11856" s="31"/>
      <c r="T11856" s="31"/>
      <c r="U11856" s="168"/>
      <c r="V11856" s="149"/>
      <c r="W11856" s="140" t="str" cm="1">
        <f t="array" ref="W11856">IF(SUM(LEN(B11856:V11856))=0,"",IF(OR(OR(ISBLANK(F11856),SUM(LEN(C11856),LEN(D11856))=0),AND(NOT(E11856="Unknown"),ISBLANK(J11856)),AND(NOT(O11856="Unknown"),ISBLANK(R11856))),"Missing Information", INDEX(Table15[Entire Service Line Classification], MATCH(SUMIFS(Table15[Unique ID],Table15[System-Owned Portion],E11856,Table15[If Material Anything Other than "Lead" in Column E,Was Material Ever Previously Lead?],G11856,Table15[Customer-Owned Portion],O11856),Table15[Unique ID],0),0)))</f>
        <v/>
      </c>
    </row>
    <row r="11857" spans="2:23" x14ac:dyDescent="0.25">
      <c r="B11857" s="145"/>
      <c r="C11857" s="31"/>
      <c r="D11857" s="31"/>
      <c r="E11857" s="43"/>
      <c r="F11857" s="42"/>
      <c r="G11857" s="83"/>
      <c r="H11857" s="31"/>
      <c r="I11857" s="31"/>
      <c r="J11857" s="83"/>
      <c r="K11857" s="31"/>
      <c r="L11857" s="31"/>
      <c r="M11857" s="168"/>
      <c r="N11857" s="147"/>
      <c r="O11857" s="105"/>
      <c r="P11857" s="42"/>
      <c r="Q11857" s="31"/>
      <c r="R11857" s="83"/>
      <c r="S11857" s="31"/>
      <c r="T11857" s="31"/>
      <c r="U11857" s="168"/>
      <c r="V11857" s="149"/>
      <c r="W11857" s="140" t="str" cm="1">
        <f t="array" ref="W11857">IF(SUM(LEN(B11857:V11857))=0,"",IF(OR(OR(ISBLANK(F11857),SUM(LEN(C11857),LEN(D11857))=0),AND(NOT(E11857="Unknown"),ISBLANK(J11857)),AND(NOT(O11857="Unknown"),ISBLANK(R11857))),"Missing Information", INDEX(Table15[Entire Service Line Classification], MATCH(SUMIFS(Table15[Unique ID],Table15[System-Owned Portion],E11857,Table15[If Material Anything Other than "Lead" in Column E,Was Material Ever Previously Lead?],G11857,Table15[Customer-Owned Portion],O11857),Table15[Unique ID],0),0)))</f>
        <v/>
      </c>
    </row>
    <row r="11858" spans="2:23" x14ac:dyDescent="0.25">
      <c r="B11858" s="145"/>
      <c r="C11858" s="31"/>
      <c r="D11858" s="31"/>
      <c r="E11858" s="43"/>
      <c r="F11858" s="42"/>
      <c r="G11858" s="83"/>
      <c r="H11858" s="31"/>
      <c r="I11858" s="31"/>
      <c r="J11858" s="83"/>
      <c r="K11858" s="31"/>
      <c r="L11858" s="31"/>
      <c r="M11858" s="168"/>
      <c r="N11858" s="147"/>
      <c r="O11858" s="105"/>
      <c r="P11858" s="42"/>
      <c r="Q11858" s="31"/>
      <c r="R11858" s="83"/>
      <c r="S11858" s="31"/>
      <c r="T11858" s="31"/>
      <c r="U11858" s="168"/>
      <c r="V11858" s="149"/>
      <c r="W11858" s="140" t="str" cm="1">
        <f t="array" ref="W11858">IF(SUM(LEN(B11858:V11858))=0,"",IF(OR(OR(ISBLANK(F11858),SUM(LEN(C11858),LEN(D11858))=0),AND(NOT(E11858="Unknown"),ISBLANK(J11858)),AND(NOT(O11858="Unknown"),ISBLANK(R11858))),"Missing Information", INDEX(Table15[Entire Service Line Classification], MATCH(SUMIFS(Table15[Unique ID],Table15[System-Owned Portion],E11858,Table15[If Material Anything Other than "Lead" in Column E,Was Material Ever Previously Lead?],G11858,Table15[Customer-Owned Portion],O11858),Table15[Unique ID],0),0)))</f>
        <v/>
      </c>
    </row>
    <row r="11859" spans="2:23" x14ac:dyDescent="0.25">
      <c r="B11859" s="145"/>
      <c r="C11859" s="31"/>
      <c r="D11859" s="31"/>
      <c r="E11859" s="43"/>
      <c r="F11859" s="42"/>
      <c r="G11859" s="83"/>
      <c r="H11859" s="31"/>
      <c r="I11859" s="31"/>
      <c r="J11859" s="83"/>
      <c r="K11859" s="31"/>
      <c r="L11859" s="31"/>
      <c r="M11859" s="168"/>
      <c r="N11859" s="147"/>
      <c r="O11859" s="105"/>
      <c r="P11859" s="42"/>
      <c r="Q11859" s="31"/>
      <c r="R11859" s="83"/>
      <c r="S11859" s="31"/>
      <c r="T11859" s="31"/>
      <c r="U11859" s="168"/>
      <c r="V11859" s="149"/>
      <c r="W11859" s="140" t="str" cm="1">
        <f t="array" ref="W11859">IF(SUM(LEN(B11859:V11859))=0,"",IF(OR(OR(ISBLANK(F11859),SUM(LEN(C11859),LEN(D11859))=0),AND(NOT(E11859="Unknown"),ISBLANK(J11859)),AND(NOT(O11859="Unknown"),ISBLANK(R11859))),"Missing Information", INDEX(Table15[Entire Service Line Classification], MATCH(SUMIFS(Table15[Unique ID],Table15[System-Owned Portion],E11859,Table15[If Material Anything Other than "Lead" in Column E,Was Material Ever Previously Lead?],G11859,Table15[Customer-Owned Portion],O11859),Table15[Unique ID],0),0)))</f>
        <v/>
      </c>
    </row>
    <row r="11860" spans="2:23" x14ac:dyDescent="0.25">
      <c r="B11860" s="145"/>
      <c r="C11860" s="31"/>
      <c r="D11860" s="31"/>
      <c r="E11860" s="43"/>
      <c r="F11860" s="42"/>
      <c r="G11860" s="83"/>
      <c r="H11860" s="31"/>
      <c r="I11860" s="31"/>
      <c r="J11860" s="83"/>
      <c r="K11860" s="31"/>
      <c r="L11860" s="31"/>
      <c r="M11860" s="168"/>
      <c r="N11860" s="147"/>
      <c r="O11860" s="105"/>
      <c r="P11860" s="42"/>
      <c r="Q11860" s="31"/>
      <c r="R11860" s="83"/>
      <c r="S11860" s="31"/>
      <c r="T11860" s="31"/>
      <c r="U11860" s="168"/>
      <c r="V11860" s="149"/>
      <c r="W11860" s="140" t="str" cm="1">
        <f t="array" ref="W11860">IF(SUM(LEN(B11860:V11860))=0,"",IF(OR(OR(ISBLANK(F11860),SUM(LEN(C11860),LEN(D11860))=0),AND(NOT(E11860="Unknown"),ISBLANK(J11860)),AND(NOT(O11860="Unknown"),ISBLANK(R11860))),"Missing Information", INDEX(Table15[Entire Service Line Classification], MATCH(SUMIFS(Table15[Unique ID],Table15[System-Owned Portion],E11860,Table15[If Material Anything Other than "Lead" in Column E,Was Material Ever Previously Lead?],G11860,Table15[Customer-Owned Portion],O11860),Table15[Unique ID],0),0)))</f>
        <v/>
      </c>
    </row>
    <row r="11861" spans="2:23" x14ac:dyDescent="0.25">
      <c r="B11861" s="145"/>
      <c r="C11861" s="31"/>
      <c r="D11861" s="31"/>
      <c r="E11861" s="43"/>
      <c r="F11861" s="42"/>
      <c r="G11861" s="83"/>
      <c r="H11861" s="31"/>
      <c r="I11861" s="31"/>
      <c r="J11861" s="83"/>
      <c r="K11861" s="31"/>
      <c r="L11861" s="31"/>
      <c r="M11861" s="168"/>
      <c r="N11861" s="147"/>
      <c r="O11861" s="105"/>
      <c r="P11861" s="42"/>
      <c r="Q11861" s="31"/>
      <c r="R11861" s="83"/>
      <c r="S11861" s="31"/>
      <c r="T11861" s="31"/>
      <c r="U11861" s="168"/>
      <c r="V11861" s="149"/>
      <c r="W11861" s="140" t="str" cm="1">
        <f t="array" ref="W11861">IF(SUM(LEN(B11861:V11861))=0,"",IF(OR(OR(ISBLANK(F11861),SUM(LEN(C11861),LEN(D11861))=0),AND(NOT(E11861="Unknown"),ISBLANK(J11861)),AND(NOT(O11861="Unknown"),ISBLANK(R11861))),"Missing Information", INDEX(Table15[Entire Service Line Classification], MATCH(SUMIFS(Table15[Unique ID],Table15[System-Owned Portion],E11861,Table15[If Material Anything Other than "Lead" in Column E,Was Material Ever Previously Lead?],G11861,Table15[Customer-Owned Portion],O11861),Table15[Unique ID],0),0)))</f>
        <v/>
      </c>
    </row>
    <row r="11862" spans="2:23" x14ac:dyDescent="0.25">
      <c r="B11862" s="145"/>
      <c r="C11862" s="31"/>
      <c r="D11862" s="31"/>
      <c r="E11862" s="43"/>
      <c r="F11862" s="42"/>
      <c r="G11862" s="83"/>
      <c r="H11862" s="31"/>
      <c r="I11862" s="31"/>
      <c r="J11862" s="83"/>
      <c r="K11862" s="31"/>
      <c r="L11862" s="31"/>
      <c r="M11862" s="168"/>
      <c r="N11862" s="147"/>
      <c r="O11862" s="105"/>
      <c r="P11862" s="42"/>
      <c r="Q11862" s="31"/>
      <c r="R11862" s="83"/>
      <c r="S11862" s="31"/>
      <c r="T11862" s="31"/>
      <c r="U11862" s="168"/>
      <c r="V11862" s="149"/>
      <c r="W11862" s="140" t="str" cm="1">
        <f t="array" ref="W11862">IF(SUM(LEN(B11862:V11862))=0,"",IF(OR(OR(ISBLANK(F11862),SUM(LEN(C11862),LEN(D11862))=0),AND(NOT(E11862="Unknown"),ISBLANK(J11862)),AND(NOT(O11862="Unknown"),ISBLANK(R11862))),"Missing Information", INDEX(Table15[Entire Service Line Classification], MATCH(SUMIFS(Table15[Unique ID],Table15[System-Owned Portion],E11862,Table15[If Material Anything Other than "Lead" in Column E,Was Material Ever Previously Lead?],G11862,Table15[Customer-Owned Portion],O11862),Table15[Unique ID],0),0)))</f>
        <v/>
      </c>
    </row>
    <row r="11863" spans="2:23" x14ac:dyDescent="0.25">
      <c r="B11863" s="145"/>
      <c r="C11863" s="31"/>
      <c r="D11863" s="31"/>
      <c r="E11863" s="43"/>
      <c r="F11863" s="42"/>
      <c r="G11863" s="83"/>
      <c r="H11863" s="31"/>
      <c r="I11863" s="31"/>
      <c r="J11863" s="83"/>
      <c r="K11863" s="31"/>
      <c r="L11863" s="31"/>
      <c r="M11863" s="168"/>
      <c r="N11863" s="147"/>
      <c r="O11863" s="105"/>
      <c r="P11863" s="42"/>
      <c r="Q11863" s="31"/>
      <c r="R11863" s="83"/>
      <c r="S11863" s="31"/>
      <c r="T11863" s="31"/>
      <c r="U11863" s="168"/>
      <c r="V11863" s="149"/>
      <c r="W11863" s="140" t="str" cm="1">
        <f t="array" ref="W11863">IF(SUM(LEN(B11863:V11863))=0,"",IF(OR(OR(ISBLANK(F11863),SUM(LEN(C11863),LEN(D11863))=0),AND(NOT(E11863="Unknown"),ISBLANK(J11863)),AND(NOT(O11863="Unknown"),ISBLANK(R11863))),"Missing Information", INDEX(Table15[Entire Service Line Classification], MATCH(SUMIFS(Table15[Unique ID],Table15[System-Owned Portion],E11863,Table15[If Material Anything Other than "Lead" in Column E,Was Material Ever Previously Lead?],G11863,Table15[Customer-Owned Portion],O11863),Table15[Unique ID],0),0)))</f>
        <v/>
      </c>
    </row>
    <row r="11864" spans="2:23" x14ac:dyDescent="0.25">
      <c r="B11864" s="145"/>
      <c r="C11864" s="31"/>
      <c r="D11864" s="31"/>
      <c r="E11864" s="43"/>
      <c r="F11864" s="42"/>
      <c r="G11864" s="83"/>
      <c r="H11864" s="31"/>
      <c r="I11864" s="31"/>
      <c r="J11864" s="83"/>
      <c r="K11864" s="31"/>
      <c r="L11864" s="31"/>
      <c r="M11864" s="168"/>
      <c r="N11864" s="147"/>
      <c r="O11864" s="105"/>
      <c r="P11864" s="42"/>
      <c r="Q11864" s="31"/>
      <c r="R11864" s="83"/>
      <c r="S11864" s="31"/>
      <c r="T11864" s="31"/>
      <c r="U11864" s="168"/>
      <c r="V11864" s="149"/>
      <c r="W11864" s="140" t="str" cm="1">
        <f t="array" ref="W11864">IF(SUM(LEN(B11864:V11864))=0,"",IF(OR(OR(ISBLANK(F11864),SUM(LEN(C11864),LEN(D11864))=0),AND(NOT(E11864="Unknown"),ISBLANK(J11864)),AND(NOT(O11864="Unknown"),ISBLANK(R11864))),"Missing Information", INDEX(Table15[Entire Service Line Classification], MATCH(SUMIFS(Table15[Unique ID],Table15[System-Owned Portion],E11864,Table15[If Material Anything Other than "Lead" in Column E,Was Material Ever Previously Lead?],G11864,Table15[Customer-Owned Portion],O11864),Table15[Unique ID],0),0)))</f>
        <v/>
      </c>
    </row>
    <row r="11865" spans="2:23" x14ac:dyDescent="0.25">
      <c r="B11865" s="145"/>
      <c r="C11865" s="31"/>
      <c r="D11865" s="31"/>
      <c r="E11865" s="43"/>
      <c r="F11865" s="42"/>
      <c r="G11865" s="83"/>
      <c r="H11865" s="31"/>
      <c r="I11865" s="31"/>
      <c r="J11865" s="83"/>
      <c r="K11865" s="31"/>
      <c r="L11865" s="31"/>
      <c r="M11865" s="168"/>
      <c r="N11865" s="147"/>
      <c r="O11865" s="105"/>
      <c r="P11865" s="42"/>
      <c r="Q11865" s="31"/>
      <c r="R11865" s="83"/>
      <c r="S11865" s="31"/>
      <c r="T11865" s="31"/>
      <c r="U11865" s="168"/>
      <c r="V11865" s="149"/>
      <c r="W11865" s="140" t="str" cm="1">
        <f t="array" ref="W11865">IF(SUM(LEN(B11865:V11865))=0,"",IF(OR(OR(ISBLANK(F11865),SUM(LEN(C11865),LEN(D11865))=0),AND(NOT(E11865="Unknown"),ISBLANK(J11865)),AND(NOT(O11865="Unknown"),ISBLANK(R11865))),"Missing Information", INDEX(Table15[Entire Service Line Classification], MATCH(SUMIFS(Table15[Unique ID],Table15[System-Owned Portion],E11865,Table15[If Material Anything Other than "Lead" in Column E,Was Material Ever Previously Lead?],G11865,Table15[Customer-Owned Portion],O11865),Table15[Unique ID],0),0)))</f>
        <v/>
      </c>
    </row>
    <row r="11866" spans="2:23" x14ac:dyDescent="0.25">
      <c r="B11866" s="145"/>
      <c r="C11866" s="31"/>
      <c r="D11866" s="31"/>
      <c r="E11866" s="43"/>
      <c r="F11866" s="42"/>
      <c r="G11866" s="83"/>
      <c r="H11866" s="31"/>
      <c r="I11866" s="31"/>
      <c r="J11866" s="83"/>
      <c r="K11866" s="31"/>
      <c r="L11866" s="31"/>
      <c r="M11866" s="168"/>
      <c r="N11866" s="147"/>
      <c r="O11866" s="105"/>
      <c r="P11866" s="42"/>
      <c r="Q11866" s="31"/>
      <c r="R11866" s="83"/>
      <c r="S11866" s="31"/>
      <c r="T11866" s="31"/>
      <c r="U11866" s="168"/>
      <c r="V11866" s="149"/>
      <c r="W11866" s="140" t="str" cm="1">
        <f t="array" ref="W11866">IF(SUM(LEN(B11866:V11866))=0,"",IF(OR(OR(ISBLANK(F11866),SUM(LEN(C11866),LEN(D11866))=0),AND(NOT(E11866="Unknown"),ISBLANK(J11866)),AND(NOT(O11866="Unknown"),ISBLANK(R11866))),"Missing Information", INDEX(Table15[Entire Service Line Classification], MATCH(SUMIFS(Table15[Unique ID],Table15[System-Owned Portion],E11866,Table15[If Material Anything Other than "Lead" in Column E,Was Material Ever Previously Lead?],G11866,Table15[Customer-Owned Portion],O11866),Table15[Unique ID],0),0)))</f>
        <v/>
      </c>
    </row>
    <row r="11867" spans="2:23" x14ac:dyDescent="0.25">
      <c r="B11867" s="145"/>
      <c r="C11867" s="31"/>
      <c r="D11867" s="31"/>
      <c r="E11867" s="43"/>
      <c r="F11867" s="42"/>
      <c r="G11867" s="83"/>
      <c r="H11867" s="31"/>
      <c r="I11867" s="31"/>
      <c r="J11867" s="83"/>
      <c r="K11867" s="31"/>
      <c r="L11867" s="31"/>
      <c r="M11867" s="168"/>
      <c r="N11867" s="147"/>
      <c r="O11867" s="105"/>
      <c r="P11867" s="42"/>
      <c r="Q11867" s="31"/>
      <c r="R11867" s="83"/>
      <c r="S11867" s="31"/>
      <c r="T11867" s="31"/>
      <c r="U11867" s="168"/>
      <c r="V11867" s="149"/>
      <c r="W11867" s="140" t="str" cm="1">
        <f t="array" ref="W11867">IF(SUM(LEN(B11867:V11867))=0,"",IF(OR(OR(ISBLANK(F11867),SUM(LEN(C11867),LEN(D11867))=0),AND(NOT(E11867="Unknown"),ISBLANK(J11867)),AND(NOT(O11867="Unknown"),ISBLANK(R11867))),"Missing Information", INDEX(Table15[Entire Service Line Classification], MATCH(SUMIFS(Table15[Unique ID],Table15[System-Owned Portion],E11867,Table15[If Material Anything Other than "Lead" in Column E,Was Material Ever Previously Lead?],G11867,Table15[Customer-Owned Portion],O11867),Table15[Unique ID],0),0)))</f>
        <v/>
      </c>
    </row>
    <row r="11868" spans="2:23" x14ac:dyDescent="0.25">
      <c r="B11868" s="145"/>
      <c r="C11868" s="31"/>
      <c r="D11868" s="31"/>
      <c r="E11868" s="43"/>
      <c r="F11868" s="42"/>
      <c r="G11868" s="83"/>
      <c r="H11868" s="31"/>
      <c r="I11868" s="31"/>
      <c r="J11868" s="83"/>
      <c r="K11868" s="31"/>
      <c r="L11868" s="31"/>
      <c r="M11868" s="168"/>
      <c r="N11868" s="147"/>
      <c r="O11868" s="105"/>
      <c r="P11868" s="42"/>
      <c r="Q11868" s="31"/>
      <c r="R11868" s="83"/>
      <c r="S11868" s="31"/>
      <c r="T11868" s="31"/>
      <c r="U11868" s="168"/>
      <c r="V11868" s="149"/>
      <c r="W11868" s="140" t="str" cm="1">
        <f t="array" ref="W11868">IF(SUM(LEN(B11868:V11868))=0,"",IF(OR(OR(ISBLANK(F11868),SUM(LEN(C11868),LEN(D11868))=0),AND(NOT(E11868="Unknown"),ISBLANK(J11868)),AND(NOT(O11868="Unknown"),ISBLANK(R11868))),"Missing Information", INDEX(Table15[Entire Service Line Classification], MATCH(SUMIFS(Table15[Unique ID],Table15[System-Owned Portion],E11868,Table15[If Material Anything Other than "Lead" in Column E,Was Material Ever Previously Lead?],G11868,Table15[Customer-Owned Portion],O11868),Table15[Unique ID],0),0)))</f>
        <v/>
      </c>
    </row>
    <row r="11869" spans="2:23" x14ac:dyDescent="0.25">
      <c r="B11869" s="145"/>
      <c r="C11869" s="31"/>
      <c r="D11869" s="31"/>
      <c r="E11869" s="43"/>
      <c r="F11869" s="42"/>
      <c r="G11869" s="83"/>
      <c r="H11869" s="31"/>
      <c r="I11869" s="31"/>
      <c r="J11869" s="83"/>
      <c r="K11869" s="31"/>
      <c r="L11869" s="31"/>
      <c r="M11869" s="168"/>
      <c r="N11869" s="147"/>
      <c r="O11869" s="105"/>
      <c r="P11869" s="42"/>
      <c r="Q11869" s="31"/>
      <c r="R11869" s="83"/>
      <c r="S11869" s="31"/>
      <c r="T11869" s="31"/>
      <c r="U11869" s="168"/>
      <c r="V11869" s="149"/>
      <c r="W11869" s="140" t="str" cm="1">
        <f t="array" ref="W11869">IF(SUM(LEN(B11869:V11869))=0,"",IF(OR(OR(ISBLANK(F11869),SUM(LEN(C11869),LEN(D11869))=0),AND(NOT(E11869="Unknown"),ISBLANK(J11869)),AND(NOT(O11869="Unknown"),ISBLANK(R11869))),"Missing Information", INDEX(Table15[Entire Service Line Classification], MATCH(SUMIFS(Table15[Unique ID],Table15[System-Owned Portion],E11869,Table15[If Material Anything Other than "Lead" in Column E,Was Material Ever Previously Lead?],G11869,Table15[Customer-Owned Portion],O11869),Table15[Unique ID],0),0)))</f>
        <v/>
      </c>
    </row>
    <row r="11870" spans="2:23" x14ac:dyDescent="0.25">
      <c r="B11870" s="145"/>
      <c r="C11870" s="31"/>
      <c r="D11870" s="31"/>
      <c r="E11870" s="43"/>
      <c r="F11870" s="42"/>
      <c r="G11870" s="83"/>
      <c r="H11870" s="31"/>
      <c r="I11870" s="31"/>
      <c r="J11870" s="83"/>
      <c r="K11870" s="31"/>
      <c r="L11870" s="31"/>
      <c r="M11870" s="168"/>
      <c r="N11870" s="147"/>
      <c r="O11870" s="105"/>
      <c r="P11870" s="42"/>
      <c r="Q11870" s="31"/>
      <c r="R11870" s="83"/>
      <c r="S11870" s="31"/>
      <c r="T11870" s="31"/>
      <c r="U11870" s="168"/>
      <c r="V11870" s="149"/>
      <c r="W11870" s="140" t="str" cm="1">
        <f t="array" ref="W11870">IF(SUM(LEN(B11870:V11870))=0,"",IF(OR(OR(ISBLANK(F11870),SUM(LEN(C11870),LEN(D11870))=0),AND(NOT(E11870="Unknown"),ISBLANK(J11870)),AND(NOT(O11870="Unknown"),ISBLANK(R11870))),"Missing Information", INDEX(Table15[Entire Service Line Classification], MATCH(SUMIFS(Table15[Unique ID],Table15[System-Owned Portion],E11870,Table15[If Material Anything Other than "Lead" in Column E,Was Material Ever Previously Lead?],G11870,Table15[Customer-Owned Portion],O11870),Table15[Unique ID],0),0)))</f>
        <v/>
      </c>
    </row>
    <row r="11871" spans="2:23" x14ac:dyDescent="0.25">
      <c r="B11871" s="145"/>
      <c r="C11871" s="31"/>
      <c r="D11871" s="31"/>
      <c r="E11871" s="43"/>
      <c r="F11871" s="42"/>
      <c r="G11871" s="83"/>
      <c r="H11871" s="31"/>
      <c r="I11871" s="31"/>
      <c r="J11871" s="83"/>
      <c r="K11871" s="31"/>
      <c r="L11871" s="31"/>
      <c r="M11871" s="168"/>
      <c r="N11871" s="147"/>
      <c r="O11871" s="105"/>
      <c r="P11871" s="42"/>
      <c r="Q11871" s="31"/>
      <c r="R11871" s="83"/>
      <c r="S11871" s="31"/>
      <c r="T11871" s="31"/>
      <c r="U11871" s="168"/>
      <c r="V11871" s="149"/>
      <c r="W11871" s="140" t="str" cm="1">
        <f t="array" ref="W11871">IF(SUM(LEN(B11871:V11871))=0,"",IF(OR(OR(ISBLANK(F11871),SUM(LEN(C11871),LEN(D11871))=0),AND(NOT(E11871="Unknown"),ISBLANK(J11871)),AND(NOT(O11871="Unknown"),ISBLANK(R11871))),"Missing Information", INDEX(Table15[Entire Service Line Classification], MATCH(SUMIFS(Table15[Unique ID],Table15[System-Owned Portion],E11871,Table15[If Material Anything Other than "Lead" in Column E,Was Material Ever Previously Lead?],G11871,Table15[Customer-Owned Portion],O11871),Table15[Unique ID],0),0)))</f>
        <v/>
      </c>
    </row>
    <row r="11872" spans="2:23" x14ac:dyDescent="0.25">
      <c r="B11872" s="145"/>
      <c r="C11872" s="31"/>
      <c r="D11872" s="31"/>
      <c r="E11872" s="43"/>
      <c r="F11872" s="42"/>
      <c r="G11872" s="83"/>
      <c r="H11872" s="31"/>
      <c r="I11872" s="31"/>
      <c r="J11872" s="83"/>
      <c r="K11872" s="31"/>
      <c r="L11872" s="31"/>
      <c r="M11872" s="168"/>
      <c r="N11872" s="147"/>
      <c r="O11872" s="105"/>
      <c r="P11872" s="42"/>
      <c r="Q11872" s="31"/>
      <c r="R11872" s="83"/>
      <c r="S11872" s="31"/>
      <c r="T11872" s="31"/>
      <c r="U11872" s="168"/>
      <c r="V11872" s="149"/>
      <c r="W11872" s="140" t="str" cm="1">
        <f t="array" ref="W11872">IF(SUM(LEN(B11872:V11872))=0,"",IF(OR(OR(ISBLANK(F11872),SUM(LEN(C11872),LEN(D11872))=0),AND(NOT(E11872="Unknown"),ISBLANK(J11872)),AND(NOT(O11872="Unknown"),ISBLANK(R11872))),"Missing Information", INDEX(Table15[Entire Service Line Classification], MATCH(SUMIFS(Table15[Unique ID],Table15[System-Owned Portion],E11872,Table15[If Material Anything Other than "Lead" in Column E,Was Material Ever Previously Lead?],G11872,Table15[Customer-Owned Portion],O11872),Table15[Unique ID],0),0)))</f>
        <v/>
      </c>
    </row>
    <row r="11873" spans="2:23" x14ac:dyDescent="0.25">
      <c r="B11873" s="145"/>
      <c r="C11873" s="31"/>
      <c r="D11873" s="31"/>
      <c r="E11873" s="43"/>
      <c r="F11873" s="42"/>
      <c r="G11873" s="83"/>
      <c r="H11873" s="31"/>
      <c r="I11873" s="31"/>
      <c r="J11873" s="83"/>
      <c r="K11873" s="31"/>
      <c r="L11873" s="31"/>
      <c r="M11873" s="168"/>
      <c r="N11873" s="147"/>
      <c r="O11873" s="105"/>
      <c r="P11873" s="42"/>
      <c r="Q11873" s="31"/>
      <c r="R11873" s="83"/>
      <c r="S11873" s="31"/>
      <c r="T11873" s="31"/>
      <c r="U11873" s="168"/>
      <c r="V11873" s="149"/>
      <c r="W11873" s="140" t="str" cm="1">
        <f t="array" ref="W11873">IF(SUM(LEN(B11873:V11873))=0,"",IF(OR(OR(ISBLANK(F11873),SUM(LEN(C11873),LEN(D11873))=0),AND(NOT(E11873="Unknown"),ISBLANK(J11873)),AND(NOT(O11873="Unknown"),ISBLANK(R11873))),"Missing Information", INDEX(Table15[Entire Service Line Classification], MATCH(SUMIFS(Table15[Unique ID],Table15[System-Owned Portion],E11873,Table15[If Material Anything Other than "Lead" in Column E,Was Material Ever Previously Lead?],G11873,Table15[Customer-Owned Portion],O11873),Table15[Unique ID],0),0)))</f>
        <v/>
      </c>
    </row>
    <row r="11874" spans="2:23" x14ac:dyDescent="0.25">
      <c r="B11874" s="145"/>
      <c r="C11874" s="31"/>
      <c r="D11874" s="31"/>
      <c r="E11874" s="43"/>
      <c r="F11874" s="42"/>
      <c r="G11874" s="83"/>
      <c r="H11874" s="31"/>
      <c r="I11874" s="31"/>
      <c r="J11874" s="83"/>
      <c r="K11874" s="31"/>
      <c r="L11874" s="31"/>
      <c r="M11874" s="168"/>
      <c r="N11874" s="147"/>
      <c r="O11874" s="105"/>
      <c r="P11874" s="42"/>
      <c r="Q11874" s="31"/>
      <c r="R11874" s="83"/>
      <c r="S11874" s="31"/>
      <c r="T11874" s="31"/>
      <c r="U11874" s="168"/>
      <c r="V11874" s="149"/>
      <c r="W11874" s="140" t="str" cm="1">
        <f t="array" ref="W11874">IF(SUM(LEN(B11874:V11874))=0,"",IF(OR(OR(ISBLANK(F11874),SUM(LEN(C11874),LEN(D11874))=0),AND(NOT(E11874="Unknown"),ISBLANK(J11874)),AND(NOT(O11874="Unknown"),ISBLANK(R11874))),"Missing Information", INDEX(Table15[Entire Service Line Classification], MATCH(SUMIFS(Table15[Unique ID],Table15[System-Owned Portion],E11874,Table15[If Material Anything Other than "Lead" in Column E,Was Material Ever Previously Lead?],G11874,Table15[Customer-Owned Portion],O11874),Table15[Unique ID],0),0)))</f>
        <v/>
      </c>
    </row>
    <row r="11875" spans="2:23" x14ac:dyDescent="0.25">
      <c r="B11875" s="145"/>
      <c r="C11875" s="31"/>
      <c r="D11875" s="31"/>
      <c r="E11875" s="43"/>
      <c r="F11875" s="42"/>
      <c r="G11875" s="83"/>
      <c r="H11875" s="31"/>
      <c r="I11875" s="31"/>
      <c r="J11875" s="83"/>
      <c r="K11875" s="31"/>
      <c r="L11875" s="31"/>
      <c r="M11875" s="168"/>
      <c r="N11875" s="147"/>
      <c r="O11875" s="105"/>
      <c r="P11875" s="42"/>
      <c r="Q11875" s="31"/>
      <c r="R11875" s="83"/>
      <c r="S11875" s="31"/>
      <c r="T11875" s="31"/>
      <c r="U11875" s="168"/>
      <c r="V11875" s="149"/>
      <c r="W11875" s="140" t="str" cm="1">
        <f t="array" ref="W11875">IF(SUM(LEN(B11875:V11875))=0,"",IF(OR(OR(ISBLANK(F11875),SUM(LEN(C11875),LEN(D11875))=0),AND(NOT(E11875="Unknown"),ISBLANK(J11875)),AND(NOT(O11875="Unknown"),ISBLANK(R11875))),"Missing Information", INDEX(Table15[Entire Service Line Classification], MATCH(SUMIFS(Table15[Unique ID],Table15[System-Owned Portion],E11875,Table15[If Material Anything Other than "Lead" in Column E,Was Material Ever Previously Lead?],G11875,Table15[Customer-Owned Portion],O11875),Table15[Unique ID],0),0)))</f>
        <v/>
      </c>
    </row>
    <row r="11876" spans="2:23" x14ac:dyDescent="0.25">
      <c r="B11876" s="145"/>
      <c r="C11876" s="31"/>
      <c r="D11876" s="31"/>
      <c r="E11876" s="43"/>
      <c r="F11876" s="42"/>
      <c r="G11876" s="83"/>
      <c r="H11876" s="31"/>
      <c r="I11876" s="31"/>
      <c r="J11876" s="83"/>
      <c r="K11876" s="31"/>
      <c r="L11876" s="31"/>
      <c r="M11876" s="168"/>
      <c r="N11876" s="147"/>
      <c r="O11876" s="105"/>
      <c r="P11876" s="42"/>
      <c r="Q11876" s="31"/>
      <c r="R11876" s="83"/>
      <c r="S11876" s="31"/>
      <c r="T11876" s="31"/>
      <c r="U11876" s="168"/>
      <c r="V11876" s="149"/>
      <c r="W11876" s="140" t="str" cm="1">
        <f t="array" ref="W11876">IF(SUM(LEN(B11876:V11876))=0,"",IF(OR(OR(ISBLANK(F11876),SUM(LEN(C11876),LEN(D11876))=0),AND(NOT(E11876="Unknown"),ISBLANK(J11876)),AND(NOT(O11876="Unknown"),ISBLANK(R11876))),"Missing Information", INDEX(Table15[Entire Service Line Classification], MATCH(SUMIFS(Table15[Unique ID],Table15[System-Owned Portion],E11876,Table15[If Material Anything Other than "Lead" in Column E,Was Material Ever Previously Lead?],G11876,Table15[Customer-Owned Portion],O11876),Table15[Unique ID],0),0)))</f>
        <v/>
      </c>
    </row>
    <row r="11877" spans="2:23" x14ac:dyDescent="0.25">
      <c r="B11877" s="145"/>
      <c r="C11877" s="31"/>
      <c r="D11877" s="31"/>
      <c r="E11877" s="43"/>
      <c r="F11877" s="42"/>
      <c r="G11877" s="83"/>
      <c r="H11877" s="31"/>
      <c r="I11877" s="31"/>
      <c r="J11877" s="83"/>
      <c r="K11877" s="31"/>
      <c r="L11877" s="31"/>
      <c r="M11877" s="168"/>
      <c r="N11877" s="147"/>
      <c r="O11877" s="105"/>
      <c r="P11877" s="42"/>
      <c r="Q11877" s="31"/>
      <c r="R11877" s="83"/>
      <c r="S11877" s="31"/>
      <c r="T11877" s="31"/>
      <c r="U11877" s="168"/>
      <c r="V11877" s="149"/>
      <c r="W11877" s="140" t="str" cm="1">
        <f t="array" ref="W11877">IF(SUM(LEN(B11877:V11877))=0,"",IF(OR(OR(ISBLANK(F11877),SUM(LEN(C11877),LEN(D11877))=0),AND(NOT(E11877="Unknown"),ISBLANK(J11877)),AND(NOT(O11877="Unknown"),ISBLANK(R11877))),"Missing Information", INDEX(Table15[Entire Service Line Classification], MATCH(SUMIFS(Table15[Unique ID],Table15[System-Owned Portion],E11877,Table15[If Material Anything Other than "Lead" in Column E,Was Material Ever Previously Lead?],G11877,Table15[Customer-Owned Portion],O11877),Table15[Unique ID],0),0)))</f>
        <v/>
      </c>
    </row>
    <row r="11878" spans="2:23" x14ac:dyDescent="0.25">
      <c r="B11878" s="145"/>
      <c r="C11878" s="31"/>
      <c r="D11878" s="31"/>
      <c r="E11878" s="43"/>
      <c r="F11878" s="42"/>
      <c r="G11878" s="83"/>
      <c r="H11878" s="31"/>
      <c r="I11878" s="31"/>
      <c r="J11878" s="83"/>
      <c r="K11878" s="31"/>
      <c r="L11878" s="31"/>
      <c r="M11878" s="168"/>
      <c r="N11878" s="147"/>
      <c r="O11878" s="105"/>
      <c r="P11878" s="42"/>
      <c r="Q11878" s="31"/>
      <c r="R11878" s="83"/>
      <c r="S11878" s="31"/>
      <c r="T11878" s="31"/>
      <c r="U11878" s="168"/>
      <c r="V11878" s="149"/>
      <c r="W11878" s="140" t="str" cm="1">
        <f t="array" ref="W11878">IF(SUM(LEN(B11878:V11878))=0,"",IF(OR(OR(ISBLANK(F11878),SUM(LEN(C11878),LEN(D11878))=0),AND(NOT(E11878="Unknown"),ISBLANK(J11878)),AND(NOT(O11878="Unknown"),ISBLANK(R11878))),"Missing Information", INDEX(Table15[Entire Service Line Classification], MATCH(SUMIFS(Table15[Unique ID],Table15[System-Owned Portion],E11878,Table15[If Material Anything Other than "Lead" in Column E,Was Material Ever Previously Lead?],G11878,Table15[Customer-Owned Portion],O11878),Table15[Unique ID],0),0)))</f>
        <v/>
      </c>
    </row>
    <row r="11879" spans="2:23" x14ac:dyDescent="0.25">
      <c r="B11879" s="145"/>
      <c r="C11879" s="31"/>
      <c r="D11879" s="31"/>
      <c r="E11879" s="43"/>
      <c r="F11879" s="42"/>
      <c r="G11879" s="83"/>
      <c r="H11879" s="31"/>
      <c r="I11879" s="31"/>
      <c r="J11879" s="83"/>
      <c r="K11879" s="31"/>
      <c r="L11879" s="31"/>
      <c r="M11879" s="168"/>
      <c r="N11879" s="147"/>
      <c r="O11879" s="105"/>
      <c r="P11879" s="42"/>
      <c r="Q11879" s="31"/>
      <c r="R11879" s="83"/>
      <c r="S11879" s="31"/>
      <c r="T11879" s="31"/>
      <c r="U11879" s="168"/>
      <c r="V11879" s="149"/>
      <c r="W11879" s="140" t="str" cm="1">
        <f t="array" ref="W11879">IF(SUM(LEN(B11879:V11879))=0,"",IF(OR(OR(ISBLANK(F11879),SUM(LEN(C11879),LEN(D11879))=0),AND(NOT(E11879="Unknown"),ISBLANK(J11879)),AND(NOT(O11879="Unknown"),ISBLANK(R11879))),"Missing Information", INDEX(Table15[Entire Service Line Classification], MATCH(SUMIFS(Table15[Unique ID],Table15[System-Owned Portion],E11879,Table15[If Material Anything Other than "Lead" in Column E,Was Material Ever Previously Lead?],G11879,Table15[Customer-Owned Portion],O11879),Table15[Unique ID],0),0)))</f>
        <v/>
      </c>
    </row>
    <row r="11880" spans="2:23" x14ac:dyDescent="0.25">
      <c r="B11880" s="145"/>
      <c r="C11880" s="31"/>
      <c r="D11880" s="31"/>
      <c r="E11880" s="43"/>
      <c r="F11880" s="42"/>
      <c r="G11880" s="83"/>
      <c r="H11880" s="31"/>
      <c r="I11880" s="31"/>
      <c r="J11880" s="83"/>
      <c r="K11880" s="31"/>
      <c r="L11880" s="31"/>
      <c r="M11880" s="168"/>
      <c r="N11880" s="147"/>
      <c r="O11880" s="105"/>
      <c r="P11880" s="42"/>
      <c r="Q11880" s="31"/>
      <c r="R11880" s="83"/>
      <c r="S11880" s="31"/>
      <c r="T11880" s="31"/>
      <c r="U11880" s="168"/>
      <c r="V11880" s="149"/>
      <c r="W11880" s="140" t="str" cm="1">
        <f t="array" ref="W11880">IF(SUM(LEN(B11880:V11880))=0,"",IF(OR(OR(ISBLANK(F11880),SUM(LEN(C11880),LEN(D11880))=0),AND(NOT(E11880="Unknown"),ISBLANK(J11880)),AND(NOT(O11880="Unknown"),ISBLANK(R11880))),"Missing Information", INDEX(Table15[Entire Service Line Classification], MATCH(SUMIFS(Table15[Unique ID],Table15[System-Owned Portion],E11880,Table15[If Material Anything Other than "Lead" in Column E,Was Material Ever Previously Lead?],G11880,Table15[Customer-Owned Portion],O11880),Table15[Unique ID],0),0)))</f>
        <v/>
      </c>
    </row>
    <row r="11881" spans="2:23" x14ac:dyDescent="0.25">
      <c r="B11881" s="145"/>
      <c r="C11881" s="31"/>
      <c r="D11881" s="31"/>
      <c r="E11881" s="43"/>
      <c r="F11881" s="42"/>
      <c r="G11881" s="83"/>
      <c r="H11881" s="31"/>
      <c r="I11881" s="31"/>
      <c r="J11881" s="83"/>
      <c r="K11881" s="31"/>
      <c r="L11881" s="31"/>
      <c r="M11881" s="168"/>
      <c r="N11881" s="147"/>
      <c r="O11881" s="105"/>
      <c r="P11881" s="42"/>
      <c r="Q11881" s="31"/>
      <c r="R11881" s="83"/>
      <c r="S11881" s="31"/>
      <c r="T11881" s="31"/>
      <c r="U11881" s="168"/>
      <c r="V11881" s="149"/>
      <c r="W11881" s="140" t="str" cm="1">
        <f t="array" ref="W11881">IF(SUM(LEN(B11881:V11881))=0,"",IF(OR(OR(ISBLANK(F11881),SUM(LEN(C11881),LEN(D11881))=0),AND(NOT(E11881="Unknown"),ISBLANK(J11881)),AND(NOT(O11881="Unknown"),ISBLANK(R11881))),"Missing Information", INDEX(Table15[Entire Service Line Classification], MATCH(SUMIFS(Table15[Unique ID],Table15[System-Owned Portion],E11881,Table15[If Material Anything Other than "Lead" in Column E,Was Material Ever Previously Lead?],G11881,Table15[Customer-Owned Portion],O11881),Table15[Unique ID],0),0)))</f>
        <v/>
      </c>
    </row>
    <row r="11882" spans="2:23" x14ac:dyDescent="0.25">
      <c r="B11882" s="145"/>
      <c r="C11882" s="31"/>
      <c r="D11882" s="31"/>
      <c r="E11882" s="43"/>
      <c r="F11882" s="42"/>
      <c r="G11882" s="83"/>
      <c r="H11882" s="31"/>
      <c r="I11882" s="31"/>
      <c r="J11882" s="83"/>
      <c r="K11882" s="31"/>
      <c r="L11882" s="31"/>
      <c r="M11882" s="168"/>
      <c r="N11882" s="147"/>
      <c r="O11882" s="105"/>
      <c r="P11882" s="42"/>
      <c r="Q11882" s="31"/>
      <c r="R11882" s="83"/>
      <c r="S11882" s="31"/>
      <c r="T11882" s="31"/>
      <c r="U11882" s="168"/>
      <c r="V11882" s="149"/>
      <c r="W11882" s="140" t="str" cm="1">
        <f t="array" ref="W11882">IF(SUM(LEN(B11882:V11882))=0,"",IF(OR(OR(ISBLANK(F11882),SUM(LEN(C11882),LEN(D11882))=0),AND(NOT(E11882="Unknown"),ISBLANK(J11882)),AND(NOT(O11882="Unknown"),ISBLANK(R11882))),"Missing Information", INDEX(Table15[Entire Service Line Classification], MATCH(SUMIFS(Table15[Unique ID],Table15[System-Owned Portion],E11882,Table15[If Material Anything Other than "Lead" in Column E,Was Material Ever Previously Lead?],G11882,Table15[Customer-Owned Portion],O11882),Table15[Unique ID],0),0)))</f>
        <v/>
      </c>
    </row>
    <row r="11883" spans="2:23" x14ac:dyDescent="0.25">
      <c r="B11883" s="145"/>
      <c r="C11883" s="31"/>
      <c r="D11883" s="31"/>
      <c r="E11883" s="43"/>
      <c r="F11883" s="42"/>
      <c r="G11883" s="83"/>
      <c r="H11883" s="31"/>
      <c r="I11883" s="31"/>
      <c r="J11883" s="83"/>
      <c r="K11883" s="31"/>
      <c r="L11883" s="31"/>
      <c r="M11883" s="168"/>
      <c r="N11883" s="147"/>
      <c r="O11883" s="105"/>
      <c r="P11883" s="42"/>
      <c r="Q11883" s="31"/>
      <c r="R11883" s="83"/>
      <c r="S11883" s="31"/>
      <c r="T11883" s="31"/>
      <c r="U11883" s="168"/>
      <c r="V11883" s="149"/>
      <c r="W11883" s="140" t="str" cm="1">
        <f t="array" ref="W11883">IF(SUM(LEN(B11883:V11883))=0,"",IF(OR(OR(ISBLANK(F11883),SUM(LEN(C11883),LEN(D11883))=0),AND(NOT(E11883="Unknown"),ISBLANK(J11883)),AND(NOT(O11883="Unknown"),ISBLANK(R11883))),"Missing Information", INDEX(Table15[Entire Service Line Classification], MATCH(SUMIFS(Table15[Unique ID],Table15[System-Owned Portion],E11883,Table15[If Material Anything Other than "Lead" in Column E,Was Material Ever Previously Lead?],G11883,Table15[Customer-Owned Portion],O11883),Table15[Unique ID],0),0)))</f>
        <v/>
      </c>
    </row>
    <row r="11884" spans="2:23" x14ac:dyDescent="0.25">
      <c r="B11884" s="145"/>
      <c r="C11884" s="31"/>
      <c r="D11884" s="31"/>
      <c r="E11884" s="43"/>
      <c r="F11884" s="42"/>
      <c r="G11884" s="83"/>
      <c r="H11884" s="31"/>
      <c r="I11884" s="31"/>
      <c r="J11884" s="83"/>
      <c r="K11884" s="31"/>
      <c r="L11884" s="31"/>
      <c r="M11884" s="168"/>
      <c r="N11884" s="147"/>
      <c r="O11884" s="105"/>
      <c r="P11884" s="42"/>
      <c r="Q11884" s="31"/>
      <c r="R11884" s="83"/>
      <c r="S11884" s="31"/>
      <c r="T11884" s="31"/>
      <c r="U11884" s="168"/>
      <c r="V11884" s="149"/>
      <c r="W11884" s="140" t="str" cm="1">
        <f t="array" ref="W11884">IF(SUM(LEN(B11884:V11884))=0,"",IF(OR(OR(ISBLANK(F11884),SUM(LEN(C11884),LEN(D11884))=0),AND(NOT(E11884="Unknown"),ISBLANK(J11884)),AND(NOT(O11884="Unknown"),ISBLANK(R11884))),"Missing Information", INDEX(Table15[Entire Service Line Classification], MATCH(SUMIFS(Table15[Unique ID],Table15[System-Owned Portion],E11884,Table15[If Material Anything Other than "Lead" in Column E,Was Material Ever Previously Lead?],G11884,Table15[Customer-Owned Portion],O11884),Table15[Unique ID],0),0)))</f>
        <v/>
      </c>
    </row>
    <row r="11885" spans="2:23" x14ac:dyDescent="0.25">
      <c r="B11885" s="145"/>
      <c r="C11885" s="31"/>
      <c r="D11885" s="31"/>
      <c r="E11885" s="43"/>
      <c r="F11885" s="42"/>
      <c r="G11885" s="83"/>
      <c r="H11885" s="31"/>
      <c r="I11885" s="31"/>
      <c r="J11885" s="83"/>
      <c r="K11885" s="31"/>
      <c r="L11885" s="31"/>
      <c r="M11885" s="168"/>
      <c r="N11885" s="147"/>
      <c r="O11885" s="105"/>
      <c r="P11885" s="42"/>
      <c r="Q11885" s="31"/>
      <c r="R11885" s="83"/>
      <c r="S11885" s="31"/>
      <c r="T11885" s="31"/>
      <c r="U11885" s="168"/>
      <c r="V11885" s="149"/>
      <c r="W11885" s="140" t="str" cm="1">
        <f t="array" ref="W11885">IF(SUM(LEN(B11885:V11885))=0,"",IF(OR(OR(ISBLANK(F11885),SUM(LEN(C11885),LEN(D11885))=0),AND(NOT(E11885="Unknown"),ISBLANK(J11885)),AND(NOT(O11885="Unknown"),ISBLANK(R11885))),"Missing Information", INDEX(Table15[Entire Service Line Classification], MATCH(SUMIFS(Table15[Unique ID],Table15[System-Owned Portion],E11885,Table15[If Material Anything Other than "Lead" in Column E,Was Material Ever Previously Lead?],G11885,Table15[Customer-Owned Portion],O11885),Table15[Unique ID],0),0)))</f>
        <v/>
      </c>
    </row>
    <row r="11886" spans="2:23" x14ac:dyDescent="0.25">
      <c r="B11886" s="145"/>
      <c r="C11886" s="31"/>
      <c r="D11886" s="31"/>
      <c r="E11886" s="43"/>
      <c r="F11886" s="42"/>
      <c r="G11886" s="83"/>
      <c r="H11886" s="31"/>
      <c r="I11886" s="31"/>
      <c r="J11886" s="83"/>
      <c r="K11886" s="31"/>
      <c r="L11886" s="31"/>
      <c r="M11886" s="168"/>
      <c r="N11886" s="147"/>
      <c r="O11886" s="105"/>
      <c r="P11886" s="42"/>
      <c r="Q11886" s="31"/>
      <c r="R11886" s="83"/>
      <c r="S11886" s="31"/>
      <c r="T11886" s="31"/>
      <c r="U11886" s="168"/>
      <c r="V11886" s="149"/>
      <c r="W11886" s="140" t="str" cm="1">
        <f t="array" ref="W11886">IF(SUM(LEN(B11886:V11886))=0,"",IF(OR(OR(ISBLANK(F11886),SUM(LEN(C11886),LEN(D11886))=0),AND(NOT(E11886="Unknown"),ISBLANK(J11886)),AND(NOT(O11886="Unknown"),ISBLANK(R11886))),"Missing Information", INDEX(Table15[Entire Service Line Classification], MATCH(SUMIFS(Table15[Unique ID],Table15[System-Owned Portion],E11886,Table15[If Material Anything Other than "Lead" in Column E,Was Material Ever Previously Lead?],G11886,Table15[Customer-Owned Portion],O11886),Table15[Unique ID],0),0)))</f>
        <v/>
      </c>
    </row>
    <row r="11887" spans="2:23" x14ac:dyDescent="0.25">
      <c r="B11887" s="145"/>
      <c r="C11887" s="31"/>
      <c r="D11887" s="31"/>
      <c r="E11887" s="43"/>
      <c r="F11887" s="42"/>
      <c r="G11887" s="83"/>
      <c r="H11887" s="31"/>
      <c r="I11887" s="31"/>
      <c r="J11887" s="83"/>
      <c r="K11887" s="31"/>
      <c r="L11887" s="31"/>
      <c r="M11887" s="168"/>
      <c r="N11887" s="147"/>
      <c r="O11887" s="105"/>
      <c r="P11887" s="42"/>
      <c r="Q11887" s="31"/>
      <c r="R11887" s="83"/>
      <c r="S11887" s="31"/>
      <c r="T11887" s="31"/>
      <c r="U11887" s="168"/>
      <c r="V11887" s="149"/>
      <c r="W11887" s="140" t="str" cm="1">
        <f t="array" ref="W11887">IF(SUM(LEN(B11887:V11887))=0,"",IF(OR(OR(ISBLANK(F11887),SUM(LEN(C11887),LEN(D11887))=0),AND(NOT(E11887="Unknown"),ISBLANK(J11887)),AND(NOT(O11887="Unknown"),ISBLANK(R11887))),"Missing Information", INDEX(Table15[Entire Service Line Classification], MATCH(SUMIFS(Table15[Unique ID],Table15[System-Owned Portion],E11887,Table15[If Material Anything Other than "Lead" in Column E,Was Material Ever Previously Lead?],G11887,Table15[Customer-Owned Portion],O11887),Table15[Unique ID],0),0)))</f>
        <v/>
      </c>
    </row>
    <row r="11888" spans="2:23" x14ac:dyDescent="0.25">
      <c r="B11888" s="145"/>
      <c r="C11888" s="31"/>
      <c r="D11888" s="31"/>
      <c r="E11888" s="43"/>
      <c r="F11888" s="42"/>
      <c r="G11888" s="83"/>
      <c r="H11888" s="31"/>
      <c r="I11888" s="31"/>
      <c r="J11888" s="83"/>
      <c r="K11888" s="31"/>
      <c r="L11888" s="31"/>
      <c r="M11888" s="168"/>
      <c r="N11888" s="147"/>
      <c r="O11888" s="105"/>
      <c r="P11888" s="42"/>
      <c r="Q11888" s="31"/>
      <c r="R11888" s="83"/>
      <c r="S11888" s="31"/>
      <c r="T11888" s="31"/>
      <c r="U11888" s="168"/>
      <c r="V11888" s="149"/>
      <c r="W11888" s="140" t="str" cm="1">
        <f t="array" ref="W11888">IF(SUM(LEN(B11888:V11888))=0,"",IF(OR(OR(ISBLANK(F11888),SUM(LEN(C11888),LEN(D11888))=0),AND(NOT(E11888="Unknown"),ISBLANK(J11888)),AND(NOT(O11888="Unknown"),ISBLANK(R11888))),"Missing Information", INDEX(Table15[Entire Service Line Classification], MATCH(SUMIFS(Table15[Unique ID],Table15[System-Owned Portion],E11888,Table15[If Material Anything Other than "Lead" in Column E,Was Material Ever Previously Lead?],G11888,Table15[Customer-Owned Portion],O11888),Table15[Unique ID],0),0)))</f>
        <v/>
      </c>
    </row>
    <row r="11889" spans="2:23" x14ac:dyDescent="0.25">
      <c r="B11889" s="145"/>
      <c r="C11889" s="31"/>
      <c r="D11889" s="31"/>
      <c r="E11889" s="43"/>
      <c r="F11889" s="42"/>
      <c r="G11889" s="83"/>
      <c r="H11889" s="31"/>
      <c r="I11889" s="31"/>
      <c r="J11889" s="83"/>
      <c r="K11889" s="31"/>
      <c r="L11889" s="31"/>
      <c r="M11889" s="168"/>
      <c r="N11889" s="147"/>
      <c r="O11889" s="105"/>
      <c r="P11889" s="42"/>
      <c r="Q11889" s="31"/>
      <c r="R11889" s="83"/>
      <c r="S11889" s="31"/>
      <c r="T11889" s="31"/>
      <c r="U11889" s="168"/>
      <c r="V11889" s="149"/>
      <c r="W11889" s="140" t="str" cm="1">
        <f t="array" ref="W11889">IF(SUM(LEN(B11889:V11889))=0,"",IF(OR(OR(ISBLANK(F11889),SUM(LEN(C11889),LEN(D11889))=0),AND(NOT(E11889="Unknown"),ISBLANK(J11889)),AND(NOT(O11889="Unknown"),ISBLANK(R11889))),"Missing Information", INDEX(Table15[Entire Service Line Classification], MATCH(SUMIFS(Table15[Unique ID],Table15[System-Owned Portion],E11889,Table15[If Material Anything Other than "Lead" in Column E,Was Material Ever Previously Lead?],G11889,Table15[Customer-Owned Portion],O11889),Table15[Unique ID],0),0)))</f>
        <v/>
      </c>
    </row>
    <row r="11890" spans="2:23" x14ac:dyDescent="0.25">
      <c r="B11890" s="145"/>
      <c r="C11890" s="31"/>
      <c r="D11890" s="31"/>
      <c r="E11890" s="43"/>
      <c r="F11890" s="42"/>
      <c r="G11890" s="83"/>
      <c r="H11890" s="31"/>
      <c r="I11890" s="31"/>
      <c r="J11890" s="83"/>
      <c r="K11890" s="31"/>
      <c r="L11890" s="31"/>
      <c r="M11890" s="168"/>
      <c r="N11890" s="147"/>
      <c r="O11890" s="105"/>
      <c r="P11890" s="42"/>
      <c r="Q11890" s="31"/>
      <c r="R11890" s="83"/>
      <c r="S11890" s="31"/>
      <c r="T11890" s="31"/>
      <c r="U11890" s="168"/>
      <c r="V11890" s="149"/>
      <c r="W11890" s="140" t="str" cm="1">
        <f t="array" ref="W11890">IF(SUM(LEN(B11890:V11890))=0,"",IF(OR(OR(ISBLANK(F11890),SUM(LEN(C11890),LEN(D11890))=0),AND(NOT(E11890="Unknown"),ISBLANK(J11890)),AND(NOT(O11890="Unknown"),ISBLANK(R11890))),"Missing Information", INDEX(Table15[Entire Service Line Classification], MATCH(SUMIFS(Table15[Unique ID],Table15[System-Owned Portion],E11890,Table15[If Material Anything Other than "Lead" in Column E,Was Material Ever Previously Lead?],G11890,Table15[Customer-Owned Portion],O11890),Table15[Unique ID],0),0)))</f>
        <v/>
      </c>
    </row>
    <row r="11891" spans="2:23" x14ac:dyDescent="0.25">
      <c r="B11891" s="145"/>
      <c r="C11891" s="31"/>
      <c r="D11891" s="31"/>
      <c r="E11891" s="43"/>
      <c r="F11891" s="42"/>
      <c r="G11891" s="83"/>
      <c r="H11891" s="31"/>
      <c r="I11891" s="31"/>
      <c r="J11891" s="83"/>
      <c r="K11891" s="31"/>
      <c r="L11891" s="31"/>
      <c r="M11891" s="168"/>
      <c r="N11891" s="147"/>
      <c r="O11891" s="105"/>
      <c r="P11891" s="42"/>
      <c r="Q11891" s="31"/>
      <c r="R11891" s="83"/>
      <c r="S11891" s="31"/>
      <c r="T11891" s="31"/>
      <c r="U11891" s="168"/>
      <c r="V11891" s="149"/>
      <c r="W11891" s="140" t="str" cm="1">
        <f t="array" ref="W11891">IF(SUM(LEN(B11891:V11891))=0,"",IF(OR(OR(ISBLANK(F11891),SUM(LEN(C11891),LEN(D11891))=0),AND(NOT(E11891="Unknown"),ISBLANK(J11891)),AND(NOT(O11891="Unknown"),ISBLANK(R11891))),"Missing Information", INDEX(Table15[Entire Service Line Classification], MATCH(SUMIFS(Table15[Unique ID],Table15[System-Owned Portion],E11891,Table15[If Material Anything Other than "Lead" in Column E,Was Material Ever Previously Lead?],G11891,Table15[Customer-Owned Portion],O11891),Table15[Unique ID],0),0)))</f>
        <v/>
      </c>
    </row>
    <row r="11892" spans="2:23" x14ac:dyDescent="0.25">
      <c r="B11892" s="145"/>
      <c r="C11892" s="31"/>
      <c r="D11892" s="31"/>
      <c r="E11892" s="43"/>
      <c r="F11892" s="42"/>
      <c r="G11892" s="83"/>
      <c r="H11892" s="31"/>
      <c r="I11892" s="31"/>
      <c r="J11892" s="83"/>
      <c r="K11892" s="31"/>
      <c r="L11892" s="31"/>
      <c r="M11892" s="168"/>
      <c r="N11892" s="147"/>
      <c r="O11892" s="105"/>
      <c r="P11892" s="42"/>
      <c r="Q11892" s="31"/>
      <c r="R11892" s="83"/>
      <c r="S11892" s="31"/>
      <c r="T11892" s="31"/>
      <c r="U11892" s="168"/>
      <c r="V11892" s="149"/>
      <c r="W11892" s="140" t="str" cm="1">
        <f t="array" ref="W11892">IF(SUM(LEN(B11892:V11892))=0,"",IF(OR(OR(ISBLANK(F11892),SUM(LEN(C11892),LEN(D11892))=0),AND(NOT(E11892="Unknown"),ISBLANK(J11892)),AND(NOT(O11892="Unknown"),ISBLANK(R11892))),"Missing Information", INDEX(Table15[Entire Service Line Classification], MATCH(SUMIFS(Table15[Unique ID],Table15[System-Owned Portion],E11892,Table15[If Material Anything Other than "Lead" in Column E,Was Material Ever Previously Lead?],G11892,Table15[Customer-Owned Portion],O11892),Table15[Unique ID],0),0)))</f>
        <v/>
      </c>
    </row>
    <row r="11893" spans="2:23" x14ac:dyDescent="0.25">
      <c r="B11893" s="145"/>
      <c r="C11893" s="31"/>
      <c r="D11893" s="31"/>
      <c r="E11893" s="43"/>
      <c r="F11893" s="42"/>
      <c r="G11893" s="83"/>
      <c r="H11893" s="31"/>
      <c r="I11893" s="31"/>
      <c r="J11893" s="83"/>
      <c r="K11893" s="31"/>
      <c r="L11893" s="31"/>
      <c r="M11893" s="168"/>
      <c r="N11893" s="147"/>
      <c r="O11893" s="105"/>
      <c r="P11893" s="42"/>
      <c r="Q11893" s="31"/>
      <c r="R11893" s="83"/>
      <c r="S11893" s="31"/>
      <c r="T11893" s="31"/>
      <c r="U11893" s="168"/>
      <c r="V11893" s="149"/>
      <c r="W11893" s="140" t="str" cm="1">
        <f t="array" ref="W11893">IF(SUM(LEN(B11893:V11893))=0,"",IF(OR(OR(ISBLANK(F11893),SUM(LEN(C11893),LEN(D11893))=0),AND(NOT(E11893="Unknown"),ISBLANK(J11893)),AND(NOT(O11893="Unknown"),ISBLANK(R11893))),"Missing Information", INDEX(Table15[Entire Service Line Classification], MATCH(SUMIFS(Table15[Unique ID],Table15[System-Owned Portion],E11893,Table15[If Material Anything Other than "Lead" in Column E,Was Material Ever Previously Lead?],G11893,Table15[Customer-Owned Portion],O11893),Table15[Unique ID],0),0)))</f>
        <v/>
      </c>
    </row>
    <row r="11894" spans="2:23" x14ac:dyDescent="0.25">
      <c r="B11894" s="145"/>
      <c r="C11894" s="31"/>
      <c r="D11894" s="31"/>
      <c r="E11894" s="43"/>
      <c r="F11894" s="42"/>
      <c r="G11894" s="83"/>
      <c r="H11894" s="31"/>
      <c r="I11894" s="31"/>
      <c r="J11894" s="83"/>
      <c r="K11894" s="31"/>
      <c r="L11894" s="31"/>
      <c r="M11894" s="168"/>
      <c r="N11894" s="147"/>
      <c r="O11894" s="105"/>
      <c r="P11894" s="42"/>
      <c r="Q11894" s="31"/>
      <c r="R11894" s="83"/>
      <c r="S11894" s="31"/>
      <c r="T11894" s="31"/>
      <c r="U11894" s="168"/>
      <c r="V11894" s="149"/>
      <c r="W11894" s="140" t="str" cm="1">
        <f t="array" ref="W11894">IF(SUM(LEN(B11894:V11894))=0,"",IF(OR(OR(ISBLANK(F11894),SUM(LEN(C11894),LEN(D11894))=0),AND(NOT(E11894="Unknown"),ISBLANK(J11894)),AND(NOT(O11894="Unknown"),ISBLANK(R11894))),"Missing Information", INDEX(Table15[Entire Service Line Classification], MATCH(SUMIFS(Table15[Unique ID],Table15[System-Owned Portion],E11894,Table15[If Material Anything Other than "Lead" in Column E,Was Material Ever Previously Lead?],G11894,Table15[Customer-Owned Portion],O11894),Table15[Unique ID],0),0)))</f>
        <v/>
      </c>
    </row>
    <row r="11895" spans="2:23" x14ac:dyDescent="0.25">
      <c r="B11895" s="145"/>
      <c r="C11895" s="31"/>
      <c r="D11895" s="31"/>
      <c r="E11895" s="43"/>
      <c r="F11895" s="42"/>
      <c r="G11895" s="83"/>
      <c r="H11895" s="31"/>
      <c r="I11895" s="31"/>
      <c r="J11895" s="83"/>
      <c r="K11895" s="31"/>
      <c r="L11895" s="31"/>
      <c r="M11895" s="168"/>
      <c r="N11895" s="147"/>
      <c r="O11895" s="105"/>
      <c r="P11895" s="42"/>
      <c r="Q11895" s="31"/>
      <c r="R11895" s="83"/>
      <c r="S11895" s="31"/>
      <c r="T11895" s="31"/>
      <c r="U11895" s="168"/>
      <c r="V11895" s="149"/>
      <c r="W11895" s="140" t="str" cm="1">
        <f t="array" ref="W11895">IF(SUM(LEN(B11895:V11895))=0,"",IF(OR(OR(ISBLANK(F11895),SUM(LEN(C11895),LEN(D11895))=0),AND(NOT(E11895="Unknown"),ISBLANK(J11895)),AND(NOT(O11895="Unknown"),ISBLANK(R11895))),"Missing Information", INDEX(Table15[Entire Service Line Classification], MATCH(SUMIFS(Table15[Unique ID],Table15[System-Owned Portion],E11895,Table15[If Material Anything Other than "Lead" in Column E,Was Material Ever Previously Lead?],G11895,Table15[Customer-Owned Portion],O11895),Table15[Unique ID],0),0)))</f>
        <v/>
      </c>
    </row>
    <row r="11896" spans="2:23" x14ac:dyDescent="0.25">
      <c r="B11896" s="145"/>
      <c r="C11896" s="31"/>
      <c r="D11896" s="31"/>
      <c r="E11896" s="43"/>
      <c r="F11896" s="42"/>
      <c r="G11896" s="83"/>
      <c r="H11896" s="31"/>
      <c r="I11896" s="31"/>
      <c r="J11896" s="83"/>
      <c r="K11896" s="31"/>
      <c r="L11896" s="31"/>
      <c r="M11896" s="168"/>
      <c r="N11896" s="147"/>
      <c r="O11896" s="105"/>
      <c r="P11896" s="42"/>
      <c r="Q11896" s="31"/>
      <c r="R11896" s="83"/>
      <c r="S11896" s="31"/>
      <c r="T11896" s="31"/>
      <c r="U11896" s="168"/>
      <c r="V11896" s="149"/>
      <c r="W11896" s="140" t="str" cm="1">
        <f t="array" ref="W11896">IF(SUM(LEN(B11896:V11896))=0,"",IF(OR(OR(ISBLANK(F11896),SUM(LEN(C11896),LEN(D11896))=0),AND(NOT(E11896="Unknown"),ISBLANK(J11896)),AND(NOT(O11896="Unknown"),ISBLANK(R11896))),"Missing Information", INDEX(Table15[Entire Service Line Classification], MATCH(SUMIFS(Table15[Unique ID],Table15[System-Owned Portion],E11896,Table15[If Material Anything Other than "Lead" in Column E,Was Material Ever Previously Lead?],G11896,Table15[Customer-Owned Portion],O11896),Table15[Unique ID],0),0)))</f>
        <v/>
      </c>
    </row>
    <row r="11897" spans="2:23" x14ac:dyDescent="0.25">
      <c r="B11897" s="145"/>
      <c r="C11897" s="31"/>
      <c r="D11897" s="31"/>
      <c r="E11897" s="43"/>
      <c r="F11897" s="42"/>
      <c r="G11897" s="83"/>
      <c r="H11897" s="31"/>
      <c r="I11897" s="31"/>
      <c r="J11897" s="83"/>
      <c r="K11897" s="31"/>
      <c r="L11897" s="31"/>
      <c r="M11897" s="168"/>
      <c r="N11897" s="147"/>
      <c r="O11897" s="105"/>
      <c r="P11897" s="42"/>
      <c r="Q11897" s="31"/>
      <c r="R11897" s="83"/>
      <c r="S11897" s="31"/>
      <c r="T11897" s="31"/>
      <c r="U11897" s="168"/>
      <c r="V11897" s="149"/>
      <c r="W11897" s="140" t="str" cm="1">
        <f t="array" ref="W11897">IF(SUM(LEN(B11897:V11897))=0,"",IF(OR(OR(ISBLANK(F11897),SUM(LEN(C11897),LEN(D11897))=0),AND(NOT(E11897="Unknown"),ISBLANK(J11897)),AND(NOT(O11897="Unknown"),ISBLANK(R11897))),"Missing Information", INDEX(Table15[Entire Service Line Classification], MATCH(SUMIFS(Table15[Unique ID],Table15[System-Owned Portion],E11897,Table15[If Material Anything Other than "Lead" in Column E,Was Material Ever Previously Lead?],G11897,Table15[Customer-Owned Portion],O11897),Table15[Unique ID],0),0)))</f>
        <v/>
      </c>
    </row>
    <row r="11898" spans="2:23" x14ac:dyDescent="0.25">
      <c r="B11898" s="145"/>
      <c r="C11898" s="31"/>
      <c r="D11898" s="31"/>
      <c r="E11898" s="43"/>
      <c r="F11898" s="42"/>
      <c r="G11898" s="83"/>
      <c r="H11898" s="31"/>
      <c r="I11898" s="31"/>
      <c r="J11898" s="83"/>
      <c r="K11898" s="31"/>
      <c r="L11898" s="31"/>
      <c r="M11898" s="168"/>
      <c r="N11898" s="147"/>
      <c r="O11898" s="105"/>
      <c r="P11898" s="42"/>
      <c r="Q11898" s="31"/>
      <c r="R11898" s="83"/>
      <c r="S11898" s="31"/>
      <c r="T11898" s="31"/>
      <c r="U11898" s="168"/>
      <c r="V11898" s="149"/>
      <c r="W11898" s="140" t="str" cm="1">
        <f t="array" ref="W11898">IF(SUM(LEN(B11898:V11898))=0,"",IF(OR(OR(ISBLANK(F11898),SUM(LEN(C11898),LEN(D11898))=0),AND(NOT(E11898="Unknown"),ISBLANK(J11898)),AND(NOT(O11898="Unknown"),ISBLANK(R11898))),"Missing Information", INDEX(Table15[Entire Service Line Classification], MATCH(SUMIFS(Table15[Unique ID],Table15[System-Owned Portion],E11898,Table15[If Material Anything Other than "Lead" in Column E,Was Material Ever Previously Lead?],G11898,Table15[Customer-Owned Portion],O11898),Table15[Unique ID],0),0)))</f>
        <v/>
      </c>
    </row>
    <row r="11899" spans="2:23" x14ac:dyDescent="0.25">
      <c r="B11899" s="145"/>
      <c r="C11899" s="31"/>
      <c r="D11899" s="31"/>
      <c r="E11899" s="43"/>
      <c r="F11899" s="42"/>
      <c r="G11899" s="83"/>
      <c r="H11899" s="31"/>
      <c r="I11899" s="31"/>
      <c r="J11899" s="83"/>
      <c r="K11899" s="31"/>
      <c r="L11899" s="31"/>
      <c r="M11899" s="168"/>
      <c r="N11899" s="147"/>
      <c r="O11899" s="105"/>
      <c r="P11899" s="42"/>
      <c r="Q11899" s="31"/>
      <c r="R11899" s="83"/>
      <c r="S11899" s="31"/>
      <c r="T11899" s="31"/>
      <c r="U11899" s="168"/>
      <c r="V11899" s="149"/>
      <c r="W11899" s="140" t="str" cm="1">
        <f t="array" ref="W11899">IF(SUM(LEN(B11899:V11899))=0,"",IF(OR(OR(ISBLANK(F11899),SUM(LEN(C11899),LEN(D11899))=0),AND(NOT(E11899="Unknown"),ISBLANK(J11899)),AND(NOT(O11899="Unknown"),ISBLANK(R11899))),"Missing Information", INDEX(Table15[Entire Service Line Classification], MATCH(SUMIFS(Table15[Unique ID],Table15[System-Owned Portion],E11899,Table15[If Material Anything Other than "Lead" in Column E,Was Material Ever Previously Lead?],G11899,Table15[Customer-Owned Portion],O11899),Table15[Unique ID],0),0)))</f>
        <v/>
      </c>
    </row>
    <row r="11900" spans="2:23" x14ac:dyDescent="0.25">
      <c r="B11900" s="145"/>
      <c r="C11900" s="31"/>
      <c r="D11900" s="31"/>
      <c r="E11900" s="43"/>
      <c r="F11900" s="42"/>
      <c r="G11900" s="83"/>
      <c r="H11900" s="31"/>
      <c r="I11900" s="31"/>
      <c r="J11900" s="83"/>
      <c r="K11900" s="31"/>
      <c r="L11900" s="31"/>
      <c r="M11900" s="168"/>
      <c r="N11900" s="147"/>
      <c r="O11900" s="105"/>
      <c r="P11900" s="42"/>
      <c r="Q11900" s="31"/>
      <c r="R11900" s="83"/>
      <c r="S11900" s="31"/>
      <c r="T11900" s="31"/>
      <c r="U11900" s="168"/>
      <c r="V11900" s="149"/>
      <c r="W11900" s="140" t="str" cm="1">
        <f t="array" ref="W11900">IF(SUM(LEN(B11900:V11900))=0,"",IF(OR(OR(ISBLANK(F11900),SUM(LEN(C11900),LEN(D11900))=0),AND(NOT(E11900="Unknown"),ISBLANK(J11900)),AND(NOT(O11900="Unknown"),ISBLANK(R11900))),"Missing Information", INDEX(Table15[Entire Service Line Classification], MATCH(SUMIFS(Table15[Unique ID],Table15[System-Owned Portion],E11900,Table15[If Material Anything Other than "Lead" in Column E,Was Material Ever Previously Lead?],G11900,Table15[Customer-Owned Portion],O11900),Table15[Unique ID],0),0)))</f>
        <v/>
      </c>
    </row>
    <row r="11901" spans="2:23" x14ac:dyDescent="0.25">
      <c r="B11901" s="145"/>
      <c r="C11901" s="31"/>
      <c r="D11901" s="31"/>
      <c r="E11901" s="43"/>
      <c r="F11901" s="42"/>
      <c r="G11901" s="83"/>
      <c r="H11901" s="31"/>
      <c r="I11901" s="31"/>
      <c r="J11901" s="83"/>
      <c r="K11901" s="31"/>
      <c r="L11901" s="31"/>
      <c r="M11901" s="168"/>
      <c r="N11901" s="147"/>
      <c r="O11901" s="105"/>
      <c r="P11901" s="42"/>
      <c r="Q11901" s="31"/>
      <c r="R11901" s="83"/>
      <c r="S11901" s="31"/>
      <c r="T11901" s="31"/>
      <c r="U11901" s="168"/>
      <c r="V11901" s="149"/>
      <c r="W11901" s="140" t="str" cm="1">
        <f t="array" ref="W11901">IF(SUM(LEN(B11901:V11901))=0,"",IF(OR(OR(ISBLANK(F11901),SUM(LEN(C11901),LEN(D11901))=0),AND(NOT(E11901="Unknown"),ISBLANK(J11901)),AND(NOT(O11901="Unknown"),ISBLANK(R11901))),"Missing Information", INDEX(Table15[Entire Service Line Classification], MATCH(SUMIFS(Table15[Unique ID],Table15[System-Owned Portion],E11901,Table15[If Material Anything Other than "Lead" in Column E,Was Material Ever Previously Lead?],G11901,Table15[Customer-Owned Portion],O11901),Table15[Unique ID],0),0)))</f>
        <v/>
      </c>
    </row>
    <row r="11902" spans="2:23" x14ac:dyDescent="0.25">
      <c r="B11902" s="145"/>
      <c r="C11902" s="31"/>
      <c r="D11902" s="31"/>
      <c r="E11902" s="43"/>
      <c r="F11902" s="42"/>
      <c r="G11902" s="83"/>
      <c r="H11902" s="31"/>
      <c r="I11902" s="31"/>
      <c r="J11902" s="83"/>
      <c r="K11902" s="31"/>
      <c r="L11902" s="31"/>
      <c r="M11902" s="168"/>
      <c r="N11902" s="147"/>
      <c r="O11902" s="105"/>
      <c r="P11902" s="42"/>
      <c r="Q11902" s="31"/>
      <c r="R11902" s="83"/>
      <c r="S11902" s="31"/>
      <c r="T11902" s="31"/>
      <c r="U11902" s="168"/>
      <c r="V11902" s="149"/>
      <c r="W11902" s="140" t="str" cm="1">
        <f t="array" ref="W11902">IF(SUM(LEN(B11902:V11902))=0,"",IF(OR(OR(ISBLANK(F11902),SUM(LEN(C11902),LEN(D11902))=0),AND(NOT(E11902="Unknown"),ISBLANK(J11902)),AND(NOT(O11902="Unknown"),ISBLANK(R11902))),"Missing Information", INDEX(Table15[Entire Service Line Classification], MATCH(SUMIFS(Table15[Unique ID],Table15[System-Owned Portion],E11902,Table15[If Material Anything Other than "Lead" in Column E,Was Material Ever Previously Lead?],G11902,Table15[Customer-Owned Portion],O11902),Table15[Unique ID],0),0)))</f>
        <v/>
      </c>
    </row>
    <row r="11903" spans="2:23" x14ac:dyDescent="0.25">
      <c r="B11903" s="145"/>
      <c r="C11903" s="31"/>
      <c r="D11903" s="31"/>
      <c r="E11903" s="43"/>
      <c r="F11903" s="42"/>
      <c r="G11903" s="83"/>
      <c r="H11903" s="31"/>
      <c r="I11903" s="31"/>
      <c r="J11903" s="83"/>
      <c r="K11903" s="31"/>
      <c r="L11903" s="31"/>
      <c r="M11903" s="168"/>
      <c r="N11903" s="147"/>
      <c r="O11903" s="105"/>
      <c r="P11903" s="42"/>
      <c r="Q11903" s="31"/>
      <c r="R11903" s="83"/>
      <c r="S11903" s="31"/>
      <c r="T11903" s="31"/>
      <c r="U11903" s="168"/>
      <c r="V11903" s="149"/>
      <c r="W11903" s="140" t="str" cm="1">
        <f t="array" ref="W11903">IF(SUM(LEN(B11903:V11903))=0,"",IF(OR(OR(ISBLANK(F11903),SUM(LEN(C11903),LEN(D11903))=0),AND(NOT(E11903="Unknown"),ISBLANK(J11903)),AND(NOT(O11903="Unknown"),ISBLANK(R11903))),"Missing Information", INDEX(Table15[Entire Service Line Classification], MATCH(SUMIFS(Table15[Unique ID],Table15[System-Owned Portion],E11903,Table15[If Material Anything Other than "Lead" in Column E,Was Material Ever Previously Lead?],G11903,Table15[Customer-Owned Portion],O11903),Table15[Unique ID],0),0)))</f>
        <v/>
      </c>
    </row>
    <row r="11904" spans="2:23" x14ac:dyDescent="0.25">
      <c r="B11904" s="145"/>
      <c r="C11904" s="31"/>
      <c r="D11904" s="31"/>
      <c r="E11904" s="43"/>
      <c r="F11904" s="42"/>
      <c r="G11904" s="83"/>
      <c r="H11904" s="31"/>
      <c r="I11904" s="31"/>
      <c r="J11904" s="83"/>
      <c r="K11904" s="31"/>
      <c r="L11904" s="31"/>
      <c r="M11904" s="168"/>
      <c r="N11904" s="147"/>
      <c r="O11904" s="105"/>
      <c r="P11904" s="42"/>
      <c r="Q11904" s="31"/>
      <c r="R11904" s="83"/>
      <c r="S11904" s="31"/>
      <c r="T11904" s="31"/>
      <c r="U11904" s="168"/>
      <c r="V11904" s="149"/>
      <c r="W11904" s="140" t="str" cm="1">
        <f t="array" ref="W11904">IF(SUM(LEN(B11904:V11904))=0,"",IF(OR(OR(ISBLANK(F11904),SUM(LEN(C11904),LEN(D11904))=0),AND(NOT(E11904="Unknown"),ISBLANK(J11904)),AND(NOT(O11904="Unknown"),ISBLANK(R11904))),"Missing Information", INDEX(Table15[Entire Service Line Classification], MATCH(SUMIFS(Table15[Unique ID],Table15[System-Owned Portion],E11904,Table15[If Material Anything Other than "Lead" in Column E,Was Material Ever Previously Lead?],G11904,Table15[Customer-Owned Portion],O11904),Table15[Unique ID],0),0)))</f>
        <v/>
      </c>
    </row>
    <row r="11905" spans="2:23" x14ac:dyDescent="0.25">
      <c r="B11905" s="145"/>
      <c r="C11905" s="31"/>
      <c r="D11905" s="31"/>
      <c r="E11905" s="43"/>
      <c r="F11905" s="42"/>
      <c r="G11905" s="83"/>
      <c r="H11905" s="31"/>
      <c r="I11905" s="31"/>
      <c r="J11905" s="83"/>
      <c r="K11905" s="31"/>
      <c r="L11905" s="31"/>
      <c r="M11905" s="168"/>
      <c r="N11905" s="147"/>
      <c r="O11905" s="105"/>
      <c r="P11905" s="42"/>
      <c r="Q11905" s="31"/>
      <c r="R11905" s="83"/>
      <c r="S11905" s="31"/>
      <c r="T11905" s="31"/>
      <c r="U11905" s="168"/>
      <c r="V11905" s="149"/>
      <c r="W11905" s="140" t="str" cm="1">
        <f t="array" ref="W11905">IF(SUM(LEN(B11905:V11905))=0,"",IF(OR(OR(ISBLANK(F11905),SUM(LEN(C11905),LEN(D11905))=0),AND(NOT(E11905="Unknown"),ISBLANK(J11905)),AND(NOT(O11905="Unknown"),ISBLANK(R11905))),"Missing Information", INDEX(Table15[Entire Service Line Classification], MATCH(SUMIFS(Table15[Unique ID],Table15[System-Owned Portion],E11905,Table15[If Material Anything Other than "Lead" in Column E,Was Material Ever Previously Lead?],G11905,Table15[Customer-Owned Portion],O11905),Table15[Unique ID],0),0)))</f>
        <v/>
      </c>
    </row>
    <row r="11906" spans="2:23" x14ac:dyDescent="0.25">
      <c r="B11906" s="145"/>
      <c r="C11906" s="31"/>
      <c r="D11906" s="31"/>
      <c r="E11906" s="43"/>
      <c r="F11906" s="42"/>
      <c r="G11906" s="83"/>
      <c r="H11906" s="31"/>
      <c r="I11906" s="31"/>
      <c r="J11906" s="83"/>
      <c r="K11906" s="31"/>
      <c r="L11906" s="31"/>
      <c r="M11906" s="168"/>
      <c r="N11906" s="147"/>
      <c r="O11906" s="105"/>
      <c r="P11906" s="42"/>
      <c r="Q11906" s="31"/>
      <c r="R11906" s="83"/>
      <c r="S11906" s="31"/>
      <c r="T11906" s="31"/>
      <c r="U11906" s="168"/>
      <c r="V11906" s="149"/>
      <c r="W11906" s="140" t="str" cm="1">
        <f t="array" ref="W11906">IF(SUM(LEN(B11906:V11906))=0,"",IF(OR(OR(ISBLANK(F11906),SUM(LEN(C11906),LEN(D11906))=0),AND(NOT(E11906="Unknown"),ISBLANK(J11906)),AND(NOT(O11906="Unknown"),ISBLANK(R11906))),"Missing Information", INDEX(Table15[Entire Service Line Classification], MATCH(SUMIFS(Table15[Unique ID],Table15[System-Owned Portion],E11906,Table15[If Material Anything Other than "Lead" in Column E,Was Material Ever Previously Lead?],G11906,Table15[Customer-Owned Portion],O11906),Table15[Unique ID],0),0)))</f>
        <v/>
      </c>
    </row>
    <row r="11907" spans="2:23" x14ac:dyDescent="0.25">
      <c r="B11907" s="145"/>
      <c r="C11907" s="31"/>
      <c r="D11907" s="31"/>
      <c r="E11907" s="43"/>
      <c r="F11907" s="42"/>
      <c r="G11907" s="83"/>
      <c r="H11907" s="31"/>
      <c r="I11907" s="31"/>
      <c r="J11907" s="83"/>
      <c r="K11907" s="31"/>
      <c r="L11907" s="31"/>
      <c r="M11907" s="168"/>
      <c r="N11907" s="147"/>
      <c r="O11907" s="105"/>
      <c r="P11907" s="42"/>
      <c r="Q11907" s="31"/>
      <c r="R11907" s="83"/>
      <c r="S11907" s="31"/>
      <c r="T11907" s="31"/>
      <c r="U11907" s="168"/>
      <c r="V11907" s="149"/>
      <c r="W11907" s="140" t="str" cm="1">
        <f t="array" ref="W11907">IF(SUM(LEN(B11907:V11907))=0,"",IF(OR(OR(ISBLANK(F11907),SUM(LEN(C11907),LEN(D11907))=0),AND(NOT(E11907="Unknown"),ISBLANK(J11907)),AND(NOT(O11907="Unknown"),ISBLANK(R11907))),"Missing Information", INDEX(Table15[Entire Service Line Classification], MATCH(SUMIFS(Table15[Unique ID],Table15[System-Owned Portion],E11907,Table15[If Material Anything Other than "Lead" in Column E,Was Material Ever Previously Lead?],G11907,Table15[Customer-Owned Portion],O11907),Table15[Unique ID],0),0)))</f>
        <v/>
      </c>
    </row>
    <row r="11908" spans="2:23" x14ac:dyDescent="0.25">
      <c r="B11908" s="145"/>
      <c r="C11908" s="31"/>
      <c r="D11908" s="31"/>
      <c r="E11908" s="43"/>
      <c r="F11908" s="42"/>
      <c r="G11908" s="83"/>
      <c r="H11908" s="31"/>
      <c r="I11908" s="31"/>
      <c r="J11908" s="83"/>
      <c r="K11908" s="31"/>
      <c r="L11908" s="31"/>
      <c r="M11908" s="168"/>
      <c r="N11908" s="147"/>
      <c r="O11908" s="105"/>
      <c r="P11908" s="42"/>
      <c r="Q11908" s="31"/>
      <c r="R11908" s="83"/>
      <c r="S11908" s="31"/>
      <c r="T11908" s="31"/>
      <c r="U11908" s="168"/>
      <c r="V11908" s="149"/>
      <c r="W11908" s="140" t="str" cm="1">
        <f t="array" ref="W11908">IF(SUM(LEN(B11908:V11908))=0,"",IF(OR(OR(ISBLANK(F11908),SUM(LEN(C11908),LEN(D11908))=0),AND(NOT(E11908="Unknown"),ISBLANK(J11908)),AND(NOT(O11908="Unknown"),ISBLANK(R11908))),"Missing Information", INDEX(Table15[Entire Service Line Classification], MATCH(SUMIFS(Table15[Unique ID],Table15[System-Owned Portion],E11908,Table15[If Material Anything Other than "Lead" in Column E,Was Material Ever Previously Lead?],G11908,Table15[Customer-Owned Portion],O11908),Table15[Unique ID],0),0)))</f>
        <v/>
      </c>
    </row>
    <row r="11909" spans="2:23" x14ac:dyDescent="0.25">
      <c r="B11909" s="145"/>
      <c r="C11909" s="31"/>
      <c r="D11909" s="31"/>
      <c r="E11909" s="43"/>
      <c r="F11909" s="42"/>
      <c r="G11909" s="83"/>
      <c r="H11909" s="31"/>
      <c r="I11909" s="31"/>
      <c r="J11909" s="83"/>
      <c r="K11909" s="31"/>
      <c r="L11909" s="31"/>
      <c r="M11909" s="168"/>
      <c r="N11909" s="147"/>
      <c r="O11909" s="105"/>
      <c r="P11909" s="42"/>
      <c r="Q11909" s="31"/>
      <c r="R11909" s="83"/>
      <c r="S11909" s="31"/>
      <c r="T11909" s="31"/>
      <c r="U11909" s="168"/>
      <c r="V11909" s="149"/>
      <c r="W11909" s="140" t="str" cm="1">
        <f t="array" ref="W11909">IF(SUM(LEN(B11909:V11909))=0,"",IF(OR(OR(ISBLANK(F11909),SUM(LEN(C11909),LEN(D11909))=0),AND(NOT(E11909="Unknown"),ISBLANK(J11909)),AND(NOT(O11909="Unknown"),ISBLANK(R11909))),"Missing Information", INDEX(Table15[Entire Service Line Classification], MATCH(SUMIFS(Table15[Unique ID],Table15[System-Owned Portion],E11909,Table15[If Material Anything Other than "Lead" in Column E,Was Material Ever Previously Lead?],G11909,Table15[Customer-Owned Portion],O11909),Table15[Unique ID],0),0)))</f>
        <v/>
      </c>
    </row>
    <row r="11910" spans="2:23" x14ac:dyDescent="0.25">
      <c r="B11910" s="145"/>
      <c r="C11910" s="31"/>
      <c r="D11910" s="31"/>
      <c r="E11910" s="43"/>
      <c r="F11910" s="42"/>
      <c r="G11910" s="83"/>
      <c r="H11910" s="31"/>
      <c r="I11910" s="31"/>
      <c r="J11910" s="83"/>
      <c r="K11910" s="31"/>
      <c r="L11910" s="31"/>
      <c r="M11910" s="168"/>
      <c r="N11910" s="147"/>
      <c r="O11910" s="105"/>
      <c r="P11910" s="42"/>
      <c r="Q11910" s="31"/>
      <c r="R11910" s="83"/>
      <c r="S11910" s="31"/>
      <c r="T11910" s="31"/>
      <c r="U11910" s="168"/>
      <c r="V11910" s="149"/>
      <c r="W11910" s="140" t="str" cm="1">
        <f t="array" ref="W11910">IF(SUM(LEN(B11910:V11910))=0,"",IF(OR(OR(ISBLANK(F11910),SUM(LEN(C11910),LEN(D11910))=0),AND(NOT(E11910="Unknown"),ISBLANK(J11910)),AND(NOT(O11910="Unknown"),ISBLANK(R11910))),"Missing Information", INDEX(Table15[Entire Service Line Classification], MATCH(SUMIFS(Table15[Unique ID],Table15[System-Owned Portion],E11910,Table15[If Material Anything Other than "Lead" in Column E,Was Material Ever Previously Lead?],G11910,Table15[Customer-Owned Portion],O11910),Table15[Unique ID],0),0)))</f>
        <v/>
      </c>
    </row>
    <row r="11911" spans="2:23" x14ac:dyDescent="0.25">
      <c r="B11911" s="145"/>
      <c r="C11911" s="31"/>
      <c r="D11911" s="31"/>
      <c r="E11911" s="43"/>
      <c r="F11911" s="42"/>
      <c r="G11911" s="83"/>
      <c r="H11911" s="31"/>
      <c r="I11911" s="31"/>
      <c r="J11911" s="83"/>
      <c r="K11911" s="31"/>
      <c r="L11911" s="31"/>
      <c r="M11911" s="168"/>
      <c r="N11911" s="147"/>
      <c r="O11911" s="105"/>
      <c r="P11911" s="42"/>
      <c r="Q11911" s="31"/>
      <c r="R11911" s="83"/>
      <c r="S11911" s="31"/>
      <c r="T11911" s="31"/>
      <c r="U11911" s="168"/>
      <c r="V11911" s="149"/>
      <c r="W11911" s="140" t="str" cm="1">
        <f t="array" ref="W11911">IF(SUM(LEN(B11911:V11911))=0,"",IF(OR(OR(ISBLANK(F11911),SUM(LEN(C11911),LEN(D11911))=0),AND(NOT(E11911="Unknown"),ISBLANK(J11911)),AND(NOT(O11911="Unknown"),ISBLANK(R11911))),"Missing Information", INDEX(Table15[Entire Service Line Classification], MATCH(SUMIFS(Table15[Unique ID],Table15[System-Owned Portion],E11911,Table15[If Material Anything Other than "Lead" in Column E,Was Material Ever Previously Lead?],G11911,Table15[Customer-Owned Portion],O11911),Table15[Unique ID],0),0)))</f>
        <v/>
      </c>
    </row>
    <row r="11912" spans="2:23" x14ac:dyDescent="0.25">
      <c r="B11912" s="145"/>
      <c r="C11912" s="31"/>
      <c r="D11912" s="31"/>
      <c r="E11912" s="43"/>
      <c r="F11912" s="42"/>
      <c r="G11912" s="83"/>
      <c r="H11912" s="31"/>
      <c r="I11912" s="31"/>
      <c r="J11912" s="83"/>
      <c r="K11912" s="31"/>
      <c r="L11912" s="31"/>
      <c r="M11912" s="168"/>
      <c r="N11912" s="147"/>
      <c r="O11912" s="105"/>
      <c r="P11912" s="42"/>
      <c r="Q11912" s="31"/>
      <c r="R11912" s="83"/>
      <c r="S11912" s="31"/>
      <c r="T11912" s="31"/>
      <c r="U11912" s="168"/>
      <c r="V11912" s="149"/>
      <c r="W11912" s="140" t="str" cm="1">
        <f t="array" ref="W11912">IF(SUM(LEN(B11912:V11912))=0,"",IF(OR(OR(ISBLANK(F11912),SUM(LEN(C11912),LEN(D11912))=0),AND(NOT(E11912="Unknown"),ISBLANK(J11912)),AND(NOT(O11912="Unknown"),ISBLANK(R11912))),"Missing Information", INDEX(Table15[Entire Service Line Classification], MATCH(SUMIFS(Table15[Unique ID],Table15[System-Owned Portion],E11912,Table15[If Material Anything Other than "Lead" in Column E,Was Material Ever Previously Lead?],G11912,Table15[Customer-Owned Portion],O11912),Table15[Unique ID],0),0)))</f>
        <v/>
      </c>
    </row>
    <row r="11913" spans="2:23" x14ac:dyDescent="0.25">
      <c r="B11913" s="145"/>
      <c r="C11913" s="31"/>
      <c r="D11913" s="31"/>
      <c r="E11913" s="43"/>
      <c r="F11913" s="42"/>
      <c r="G11913" s="83"/>
      <c r="H11913" s="31"/>
      <c r="I11913" s="31"/>
      <c r="J11913" s="83"/>
      <c r="K11913" s="31"/>
      <c r="L11913" s="31"/>
      <c r="M11913" s="168"/>
      <c r="N11913" s="147"/>
      <c r="O11913" s="105"/>
      <c r="P11913" s="42"/>
      <c r="Q11913" s="31"/>
      <c r="R11913" s="83"/>
      <c r="S11913" s="31"/>
      <c r="T11913" s="31"/>
      <c r="U11913" s="168"/>
      <c r="V11913" s="149"/>
      <c r="W11913" s="140" t="str" cm="1">
        <f t="array" ref="W11913">IF(SUM(LEN(B11913:V11913))=0,"",IF(OR(OR(ISBLANK(F11913),SUM(LEN(C11913),LEN(D11913))=0),AND(NOT(E11913="Unknown"),ISBLANK(J11913)),AND(NOT(O11913="Unknown"),ISBLANK(R11913))),"Missing Information", INDEX(Table15[Entire Service Line Classification], MATCH(SUMIFS(Table15[Unique ID],Table15[System-Owned Portion],E11913,Table15[If Material Anything Other than "Lead" in Column E,Was Material Ever Previously Lead?],G11913,Table15[Customer-Owned Portion],O11913),Table15[Unique ID],0),0)))</f>
        <v/>
      </c>
    </row>
    <row r="11914" spans="2:23" x14ac:dyDescent="0.25">
      <c r="B11914" s="145"/>
      <c r="C11914" s="31"/>
      <c r="D11914" s="31"/>
      <c r="E11914" s="43"/>
      <c r="F11914" s="42"/>
      <c r="G11914" s="83"/>
      <c r="H11914" s="31"/>
      <c r="I11914" s="31"/>
      <c r="J11914" s="83"/>
      <c r="K11914" s="31"/>
      <c r="L11914" s="31"/>
      <c r="M11914" s="168"/>
      <c r="N11914" s="147"/>
      <c r="O11914" s="105"/>
      <c r="P11914" s="42"/>
      <c r="Q11914" s="31"/>
      <c r="R11914" s="83"/>
      <c r="S11914" s="31"/>
      <c r="T11914" s="31"/>
      <c r="U11914" s="168"/>
      <c r="V11914" s="149"/>
      <c r="W11914" s="140" t="str" cm="1">
        <f t="array" ref="W11914">IF(SUM(LEN(B11914:V11914))=0,"",IF(OR(OR(ISBLANK(F11914),SUM(LEN(C11914),LEN(D11914))=0),AND(NOT(E11914="Unknown"),ISBLANK(J11914)),AND(NOT(O11914="Unknown"),ISBLANK(R11914))),"Missing Information", INDEX(Table15[Entire Service Line Classification], MATCH(SUMIFS(Table15[Unique ID],Table15[System-Owned Portion],E11914,Table15[If Material Anything Other than "Lead" in Column E,Was Material Ever Previously Lead?],G11914,Table15[Customer-Owned Portion],O11914),Table15[Unique ID],0),0)))</f>
        <v/>
      </c>
    </row>
    <row r="11915" spans="2:23" x14ac:dyDescent="0.25">
      <c r="B11915" s="145"/>
      <c r="C11915" s="31"/>
      <c r="D11915" s="31"/>
      <c r="E11915" s="43"/>
      <c r="F11915" s="42"/>
      <c r="G11915" s="83"/>
      <c r="H11915" s="31"/>
      <c r="I11915" s="31"/>
      <c r="J11915" s="83"/>
      <c r="K11915" s="31"/>
      <c r="L11915" s="31"/>
      <c r="M11915" s="168"/>
      <c r="N11915" s="147"/>
      <c r="O11915" s="105"/>
      <c r="P11915" s="42"/>
      <c r="Q11915" s="31"/>
      <c r="R11915" s="83"/>
      <c r="S11915" s="31"/>
      <c r="T11915" s="31"/>
      <c r="U11915" s="168"/>
      <c r="V11915" s="149"/>
      <c r="W11915" s="140" t="str" cm="1">
        <f t="array" ref="W11915">IF(SUM(LEN(B11915:V11915))=0,"",IF(OR(OR(ISBLANK(F11915),SUM(LEN(C11915),LEN(D11915))=0),AND(NOT(E11915="Unknown"),ISBLANK(J11915)),AND(NOT(O11915="Unknown"),ISBLANK(R11915))),"Missing Information", INDEX(Table15[Entire Service Line Classification], MATCH(SUMIFS(Table15[Unique ID],Table15[System-Owned Portion],E11915,Table15[If Material Anything Other than "Lead" in Column E,Was Material Ever Previously Lead?],G11915,Table15[Customer-Owned Portion],O11915),Table15[Unique ID],0),0)))</f>
        <v/>
      </c>
    </row>
    <row r="11916" spans="2:23" x14ac:dyDescent="0.25">
      <c r="B11916" s="145"/>
      <c r="C11916" s="31"/>
      <c r="D11916" s="31"/>
      <c r="E11916" s="43"/>
      <c r="F11916" s="42"/>
      <c r="G11916" s="83"/>
      <c r="H11916" s="31"/>
      <c r="I11916" s="31"/>
      <c r="J11916" s="83"/>
      <c r="K11916" s="31"/>
      <c r="L11916" s="31"/>
      <c r="M11916" s="168"/>
      <c r="N11916" s="147"/>
      <c r="O11916" s="105"/>
      <c r="P11916" s="42"/>
      <c r="Q11916" s="31"/>
      <c r="R11916" s="83"/>
      <c r="S11916" s="31"/>
      <c r="T11916" s="31"/>
      <c r="U11916" s="168"/>
      <c r="V11916" s="149"/>
      <c r="W11916" s="140" t="str" cm="1">
        <f t="array" ref="W11916">IF(SUM(LEN(B11916:V11916))=0,"",IF(OR(OR(ISBLANK(F11916),SUM(LEN(C11916),LEN(D11916))=0),AND(NOT(E11916="Unknown"),ISBLANK(J11916)),AND(NOT(O11916="Unknown"),ISBLANK(R11916))),"Missing Information", INDEX(Table15[Entire Service Line Classification], MATCH(SUMIFS(Table15[Unique ID],Table15[System-Owned Portion],E11916,Table15[If Material Anything Other than "Lead" in Column E,Was Material Ever Previously Lead?],G11916,Table15[Customer-Owned Portion],O11916),Table15[Unique ID],0),0)))</f>
        <v/>
      </c>
    </row>
    <row r="11917" spans="2:23" x14ac:dyDescent="0.25">
      <c r="B11917" s="145"/>
      <c r="C11917" s="31"/>
      <c r="D11917" s="31"/>
      <c r="E11917" s="43"/>
      <c r="F11917" s="42"/>
      <c r="G11917" s="83"/>
      <c r="H11917" s="31"/>
      <c r="I11917" s="31"/>
      <c r="J11917" s="83"/>
      <c r="K11917" s="31"/>
      <c r="L11917" s="31"/>
      <c r="M11917" s="168"/>
      <c r="N11917" s="147"/>
      <c r="O11917" s="105"/>
      <c r="P11917" s="42"/>
      <c r="Q11917" s="31"/>
      <c r="R11917" s="83"/>
      <c r="S11917" s="31"/>
      <c r="T11917" s="31"/>
      <c r="U11917" s="168"/>
      <c r="V11917" s="149"/>
      <c r="W11917" s="140" t="str" cm="1">
        <f t="array" ref="W11917">IF(SUM(LEN(B11917:V11917))=0,"",IF(OR(OR(ISBLANK(F11917),SUM(LEN(C11917),LEN(D11917))=0),AND(NOT(E11917="Unknown"),ISBLANK(J11917)),AND(NOT(O11917="Unknown"),ISBLANK(R11917))),"Missing Information", INDEX(Table15[Entire Service Line Classification], MATCH(SUMIFS(Table15[Unique ID],Table15[System-Owned Portion],E11917,Table15[If Material Anything Other than "Lead" in Column E,Was Material Ever Previously Lead?],G11917,Table15[Customer-Owned Portion],O11917),Table15[Unique ID],0),0)))</f>
        <v/>
      </c>
    </row>
    <row r="11918" spans="2:23" x14ac:dyDescent="0.25">
      <c r="B11918" s="145"/>
      <c r="C11918" s="31"/>
      <c r="D11918" s="31"/>
      <c r="E11918" s="43"/>
      <c r="F11918" s="42"/>
      <c r="G11918" s="83"/>
      <c r="H11918" s="31"/>
      <c r="I11918" s="31"/>
      <c r="J11918" s="83"/>
      <c r="K11918" s="31"/>
      <c r="L11918" s="31"/>
      <c r="M11918" s="168"/>
      <c r="N11918" s="147"/>
      <c r="O11918" s="105"/>
      <c r="P11918" s="42"/>
      <c r="Q11918" s="31"/>
      <c r="R11918" s="83"/>
      <c r="S11918" s="31"/>
      <c r="T11918" s="31"/>
      <c r="U11918" s="168"/>
      <c r="V11918" s="149"/>
      <c r="W11918" s="140" t="str" cm="1">
        <f t="array" ref="W11918">IF(SUM(LEN(B11918:V11918))=0,"",IF(OR(OR(ISBLANK(F11918),SUM(LEN(C11918),LEN(D11918))=0),AND(NOT(E11918="Unknown"),ISBLANK(J11918)),AND(NOT(O11918="Unknown"),ISBLANK(R11918))),"Missing Information", INDEX(Table15[Entire Service Line Classification], MATCH(SUMIFS(Table15[Unique ID],Table15[System-Owned Portion],E11918,Table15[If Material Anything Other than "Lead" in Column E,Was Material Ever Previously Lead?],G11918,Table15[Customer-Owned Portion],O11918),Table15[Unique ID],0),0)))</f>
        <v/>
      </c>
    </row>
    <row r="11919" spans="2:23" x14ac:dyDescent="0.25">
      <c r="B11919" s="145"/>
      <c r="C11919" s="31"/>
      <c r="D11919" s="31"/>
      <c r="E11919" s="43"/>
      <c r="F11919" s="42"/>
      <c r="G11919" s="83"/>
      <c r="H11919" s="31"/>
      <c r="I11919" s="31"/>
      <c r="J11919" s="83"/>
      <c r="K11919" s="31"/>
      <c r="L11919" s="31"/>
      <c r="M11919" s="168"/>
      <c r="N11919" s="147"/>
      <c r="O11919" s="105"/>
      <c r="P11919" s="42"/>
      <c r="Q11919" s="31"/>
      <c r="R11919" s="83"/>
      <c r="S11919" s="31"/>
      <c r="T11919" s="31"/>
      <c r="U11919" s="168"/>
      <c r="V11919" s="149"/>
      <c r="W11919" s="140" t="str" cm="1">
        <f t="array" ref="W11919">IF(SUM(LEN(B11919:V11919))=0,"",IF(OR(OR(ISBLANK(F11919),SUM(LEN(C11919),LEN(D11919))=0),AND(NOT(E11919="Unknown"),ISBLANK(J11919)),AND(NOT(O11919="Unknown"),ISBLANK(R11919))),"Missing Information", INDEX(Table15[Entire Service Line Classification], MATCH(SUMIFS(Table15[Unique ID],Table15[System-Owned Portion],E11919,Table15[If Material Anything Other than "Lead" in Column E,Was Material Ever Previously Lead?],G11919,Table15[Customer-Owned Portion],O11919),Table15[Unique ID],0),0)))</f>
        <v/>
      </c>
    </row>
    <row r="11920" spans="2:23" x14ac:dyDescent="0.25">
      <c r="B11920" s="145"/>
      <c r="C11920" s="31"/>
      <c r="D11920" s="31"/>
      <c r="E11920" s="43"/>
      <c r="F11920" s="42"/>
      <c r="G11920" s="83"/>
      <c r="H11920" s="31"/>
      <c r="I11920" s="31"/>
      <c r="J11920" s="83"/>
      <c r="K11920" s="31"/>
      <c r="L11920" s="31"/>
      <c r="M11920" s="168"/>
      <c r="N11920" s="147"/>
      <c r="O11920" s="105"/>
      <c r="P11920" s="42"/>
      <c r="Q11920" s="31"/>
      <c r="R11920" s="83"/>
      <c r="S11920" s="31"/>
      <c r="T11920" s="31"/>
      <c r="U11920" s="168"/>
      <c r="V11920" s="149"/>
      <c r="W11920" s="140" t="str" cm="1">
        <f t="array" ref="W11920">IF(SUM(LEN(B11920:V11920))=0,"",IF(OR(OR(ISBLANK(F11920),SUM(LEN(C11920),LEN(D11920))=0),AND(NOT(E11920="Unknown"),ISBLANK(J11920)),AND(NOT(O11920="Unknown"),ISBLANK(R11920))),"Missing Information", INDEX(Table15[Entire Service Line Classification], MATCH(SUMIFS(Table15[Unique ID],Table15[System-Owned Portion],E11920,Table15[If Material Anything Other than "Lead" in Column E,Was Material Ever Previously Lead?],G11920,Table15[Customer-Owned Portion],O11920),Table15[Unique ID],0),0)))</f>
        <v/>
      </c>
    </row>
    <row r="11921" spans="2:23" x14ac:dyDescent="0.25">
      <c r="B11921" s="145"/>
      <c r="C11921" s="31"/>
      <c r="D11921" s="31"/>
      <c r="E11921" s="43"/>
      <c r="F11921" s="42"/>
      <c r="G11921" s="83"/>
      <c r="H11921" s="31"/>
      <c r="I11921" s="31"/>
      <c r="J11921" s="83"/>
      <c r="K11921" s="31"/>
      <c r="L11921" s="31"/>
      <c r="M11921" s="168"/>
      <c r="N11921" s="147"/>
      <c r="O11921" s="105"/>
      <c r="P11921" s="42"/>
      <c r="Q11921" s="31"/>
      <c r="R11921" s="83"/>
      <c r="S11921" s="31"/>
      <c r="T11921" s="31"/>
      <c r="U11921" s="168"/>
      <c r="V11921" s="149"/>
      <c r="W11921" s="140" t="str" cm="1">
        <f t="array" ref="W11921">IF(SUM(LEN(B11921:V11921))=0,"",IF(OR(OR(ISBLANK(F11921),SUM(LEN(C11921),LEN(D11921))=0),AND(NOT(E11921="Unknown"),ISBLANK(J11921)),AND(NOT(O11921="Unknown"),ISBLANK(R11921))),"Missing Information", INDEX(Table15[Entire Service Line Classification], MATCH(SUMIFS(Table15[Unique ID],Table15[System-Owned Portion],E11921,Table15[If Material Anything Other than "Lead" in Column E,Was Material Ever Previously Lead?],G11921,Table15[Customer-Owned Portion],O11921),Table15[Unique ID],0),0)))</f>
        <v/>
      </c>
    </row>
    <row r="11922" spans="2:23" x14ac:dyDescent="0.25">
      <c r="B11922" s="145"/>
      <c r="C11922" s="31"/>
      <c r="D11922" s="31"/>
      <c r="E11922" s="43"/>
      <c r="F11922" s="42"/>
      <c r="G11922" s="83"/>
      <c r="H11922" s="31"/>
      <c r="I11922" s="31"/>
      <c r="J11922" s="83"/>
      <c r="K11922" s="31"/>
      <c r="L11922" s="31"/>
      <c r="M11922" s="168"/>
      <c r="N11922" s="147"/>
      <c r="O11922" s="105"/>
      <c r="P11922" s="42"/>
      <c r="Q11922" s="31"/>
      <c r="R11922" s="83"/>
      <c r="S11922" s="31"/>
      <c r="T11922" s="31"/>
      <c r="U11922" s="168"/>
      <c r="V11922" s="149"/>
      <c r="W11922" s="140" t="str" cm="1">
        <f t="array" ref="W11922">IF(SUM(LEN(B11922:V11922))=0,"",IF(OR(OR(ISBLANK(F11922),SUM(LEN(C11922),LEN(D11922))=0),AND(NOT(E11922="Unknown"),ISBLANK(J11922)),AND(NOT(O11922="Unknown"),ISBLANK(R11922))),"Missing Information", INDEX(Table15[Entire Service Line Classification], MATCH(SUMIFS(Table15[Unique ID],Table15[System-Owned Portion],E11922,Table15[If Material Anything Other than "Lead" in Column E,Was Material Ever Previously Lead?],G11922,Table15[Customer-Owned Portion],O11922),Table15[Unique ID],0),0)))</f>
        <v/>
      </c>
    </row>
    <row r="11923" spans="2:23" x14ac:dyDescent="0.25">
      <c r="B11923" s="145"/>
      <c r="C11923" s="31"/>
      <c r="D11923" s="31"/>
      <c r="E11923" s="43"/>
      <c r="F11923" s="42"/>
      <c r="G11923" s="83"/>
      <c r="H11923" s="31"/>
      <c r="I11923" s="31"/>
      <c r="J11923" s="83"/>
      <c r="K11923" s="31"/>
      <c r="L11923" s="31"/>
      <c r="M11923" s="168"/>
      <c r="N11923" s="147"/>
      <c r="O11923" s="105"/>
      <c r="P11923" s="42"/>
      <c r="Q11923" s="31"/>
      <c r="R11923" s="83"/>
      <c r="S11923" s="31"/>
      <c r="T11923" s="31"/>
      <c r="U11923" s="168"/>
      <c r="V11923" s="149"/>
      <c r="W11923" s="140" t="str" cm="1">
        <f t="array" ref="W11923">IF(SUM(LEN(B11923:V11923))=0,"",IF(OR(OR(ISBLANK(F11923),SUM(LEN(C11923),LEN(D11923))=0),AND(NOT(E11923="Unknown"),ISBLANK(J11923)),AND(NOT(O11923="Unknown"),ISBLANK(R11923))),"Missing Information", INDEX(Table15[Entire Service Line Classification], MATCH(SUMIFS(Table15[Unique ID],Table15[System-Owned Portion],E11923,Table15[If Material Anything Other than "Lead" in Column E,Was Material Ever Previously Lead?],G11923,Table15[Customer-Owned Portion],O11923),Table15[Unique ID],0),0)))</f>
        <v/>
      </c>
    </row>
    <row r="11924" spans="2:23" x14ac:dyDescent="0.25">
      <c r="B11924" s="145"/>
      <c r="C11924" s="31"/>
      <c r="D11924" s="31"/>
      <c r="E11924" s="43"/>
      <c r="F11924" s="42"/>
      <c r="G11924" s="83"/>
      <c r="H11924" s="31"/>
      <c r="I11924" s="31"/>
      <c r="J11924" s="83"/>
      <c r="K11924" s="31"/>
      <c r="L11924" s="31"/>
      <c r="M11924" s="168"/>
      <c r="N11924" s="147"/>
      <c r="O11924" s="105"/>
      <c r="P11924" s="42"/>
      <c r="Q11924" s="31"/>
      <c r="R11924" s="83"/>
      <c r="S11924" s="31"/>
      <c r="T11924" s="31"/>
      <c r="U11924" s="168"/>
      <c r="V11924" s="149"/>
      <c r="W11924" s="140" t="str" cm="1">
        <f t="array" ref="W11924">IF(SUM(LEN(B11924:V11924))=0,"",IF(OR(OR(ISBLANK(F11924),SUM(LEN(C11924),LEN(D11924))=0),AND(NOT(E11924="Unknown"),ISBLANK(J11924)),AND(NOT(O11924="Unknown"),ISBLANK(R11924))),"Missing Information", INDEX(Table15[Entire Service Line Classification], MATCH(SUMIFS(Table15[Unique ID],Table15[System-Owned Portion],E11924,Table15[If Material Anything Other than "Lead" in Column E,Was Material Ever Previously Lead?],G11924,Table15[Customer-Owned Portion],O11924),Table15[Unique ID],0),0)))</f>
        <v/>
      </c>
    </row>
    <row r="11925" spans="2:23" x14ac:dyDescent="0.25">
      <c r="B11925" s="145"/>
      <c r="C11925" s="31"/>
      <c r="D11925" s="31"/>
      <c r="E11925" s="43"/>
      <c r="F11925" s="42"/>
      <c r="G11925" s="83"/>
      <c r="H11925" s="31"/>
      <c r="I11925" s="31"/>
      <c r="J11925" s="83"/>
      <c r="K11925" s="31"/>
      <c r="L11925" s="31"/>
      <c r="M11925" s="168"/>
      <c r="N11925" s="147"/>
      <c r="O11925" s="105"/>
      <c r="P11925" s="42"/>
      <c r="Q11925" s="31"/>
      <c r="R11925" s="83"/>
      <c r="S11925" s="31"/>
      <c r="T11925" s="31"/>
      <c r="U11925" s="168"/>
      <c r="V11925" s="149"/>
      <c r="W11925" s="140" t="str" cm="1">
        <f t="array" ref="W11925">IF(SUM(LEN(B11925:V11925))=0,"",IF(OR(OR(ISBLANK(F11925),SUM(LEN(C11925),LEN(D11925))=0),AND(NOT(E11925="Unknown"),ISBLANK(J11925)),AND(NOT(O11925="Unknown"),ISBLANK(R11925))),"Missing Information", INDEX(Table15[Entire Service Line Classification], MATCH(SUMIFS(Table15[Unique ID],Table15[System-Owned Portion],E11925,Table15[If Material Anything Other than "Lead" in Column E,Was Material Ever Previously Lead?],G11925,Table15[Customer-Owned Portion],O11925),Table15[Unique ID],0),0)))</f>
        <v/>
      </c>
    </row>
    <row r="11926" spans="2:23" x14ac:dyDescent="0.25">
      <c r="B11926" s="145"/>
      <c r="C11926" s="31"/>
      <c r="D11926" s="31"/>
      <c r="E11926" s="43"/>
      <c r="F11926" s="42"/>
      <c r="G11926" s="83"/>
      <c r="H11926" s="31"/>
      <c r="I11926" s="31"/>
      <c r="J11926" s="83"/>
      <c r="K11926" s="31"/>
      <c r="L11926" s="31"/>
      <c r="M11926" s="168"/>
      <c r="N11926" s="147"/>
      <c r="O11926" s="105"/>
      <c r="P11926" s="42"/>
      <c r="Q11926" s="31"/>
      <c r="R11926" s="83"/>
      <c r="S11926" s="31"/>
      <c r="T11926" s="31"/>
      <c r="U11926" s="168"/>
      <c r="V11926" s="149"/>
      <c r="W11926" s="140" t="str" cm="1">
        <f t="array" ref="W11926">IF(SUM(LEN(B11926:V11926))=0,"",IF(OR(OR(ISBLANK(F11926),SUM(LEN(C11926),LEN(D11926))=0),AND(NOT(E11926="Unknown"),ISBLANK(J11926)),AND(NOT(O11926="Unknown"),ISBLANK(R11926))),"Missing Information", INDEX(Table15[Entire Service Line Classification], MATCH(SUMIFS(Table15[Unique ID],Table15[System-Owned Portion],E11926,Table15[If Material Anything Other than "Lead" in Column E,Was Material Ever Previously Lead?],G11926,Table15[Customer-Owned Portion],O11926),Table15[Unique ID],0),0)))</f>
        <v/>
      </c>
    </row>
    <row r="11927" spans="2:23" x14ac:dyDescent="0.25">
      <c r="B11927" s="145"/>
      <c r="C11927" s="31"/>
      <c r="D11927" s="31"/>
      <c r="E11927" s="43"/>
      <c r="F11927" s="42"/>
      <c r="G11927" s="83"/>
      <c r="H11927" s="31"/>
      <c r="I11927" s="31"/>
      <c r="J11927" s="83"/>
      <c r="K11927" s="31"/>
      <c r="L11927" s="31"/>
      <c r="M11927" s="168"/>
      <c r="N11927" s="147"/>
      <c r="O11927" s="105"/>
      <c r="P11927" s="42"/>
      <c r="Q11927" s="31"/>
      <c r="R11927" s="83"/>
      <c r="S11927" s="31"/>
      <c r="T11927" s="31"/>
      <c r="U11927" s="168"/>
      <c r="V11927" s="149"/>
      <c r="W11927" s="140" t="str" cm="1">
        <f t="array" ref="W11927">IF(SUM(LEN(B11927:V11927))=0,"",IF(OR(OR(ISBLANK(F11927),SUM(LEN(C11927),LEN(D11927))=0),AND(NOT(E11927="Unknown"),ISBLANK(J11927)),AND(NOT(O11927="Unknown"),ISBLANK(R11927))),"Missing Information", INDEX(Table15[Entire Service Line Classification], MATCH(SUMIFS(Table15[Unique ID],Table15[System-Owned Portion],E11927,Table15[If Material Anything Other than "Lead" in Column E,Was Material Ever Previously Lead?],G11927,Table15[Customer-Owned Portion],O11927),Table15[Unique ID],0),0)))</f>
        <v/>
      </c>
    </row>
    <row r="11928" spans="2:23" x14ac:dyDescent="0.25">
      <c r="B11928" s="145"/>
      <c r="C11928" s="31"/>
      <c r="D11928" s="31"/>
      <c r="E11928" s="43"/>
      <c r="F11928" s="42"/>
      <c r="G11928" s="83"/>
      <c r="H11928" s="31"/>
      <c r="I11928" s="31"/>
      <c r="J11928" s="83"/>
      <c r="K11928" s="31"/>
      <c r="L11928" s="31"/>
      <c r="M11928" s="168"/>
      <c r="N11928" s="147"/>
      <c r="O11928" s="105"/>
      <c r="P11928" s="42"/>
      <c r="Q11928" s="31"/>
      <c r="R11928" s="83"/>
      <c r="S11928" s="31"/>
      <c r="T11928" s="31"/>
      <c r="U11928" s="168"/>
      <c r="V11928" s="149"/>
      <c r="W11928" s="140" t="str" cm="1">
        <f t="array" ref="W11928">IF(SUM(LEN(B11928:V11928))=0,"",IF(OR(OR(ISBLANK(F11928),SUM(LEN(C11928),LEN(D11928))=0),AND(NOT(E11928="Unknown"),ISBLANK(J11928)),AND(NOT(O11928="Unknown"),ISBLANK(R11928))),"Missing Information", INDEX(Table15[Entire Service Line Classification], MATCH(SUMIFS(Table15[Unique ID],Table15[System-Owned Portion],E11928,Table15[If Material Anything Other than "Lead" in Column E,Was Material Ever Previously Lead?],G11928,Table15[Customer-Owned Portion],O11928),Table15[Unique ID],0),0)))</f>
        <v/>
      </c>
    </row>
    <row r="11929" spans="2:23" x14ac:dyDescent="0.25">
      <c r="B11929" s="145"/>
      <c r="C11929" s="31"/>
      <c r="D11929" s="31"/>
      <c r="E11929" s="43"/>
      <c r="F11929" s="42"/>
      <c r="G11929" s="83"/>
      <c r="H11929" s="31"/>
      <c r="I11929" s="31"/>
      <c r="J11929" s="83"/>
      <c r="K11929" s="31"/>
      <c r="L11929" s="31"/>
      <c r="M11929" s="168"/>
      <c r="N11929" s="147"/>
      <c r="O11929" s="105"/>
      <c r="P11929" s="42"/>
      <c r="Q11929" s="31"/>
      <c r="R11929" s="83"/>
      <c r="S11929" s="31"/>
      <c r="T11929" s="31"/>
      <c r="U11929" s="168"/>
      <c r="V11929" s="149"/>
      <c r="W11929" s="140" t="str" cm="1">
        <f t="array" ref="W11929">IF(SUM(LEN(B11929:V11929))=0,"",IF(OR(OR(ISBLANK(F11929),SUM(LEN(C11929),LEN(D11929))=0),AND(NOT(E11929="Unknown"),ISBLANK(J11929)),AND(NOT(O11929="Unknown"),ISBLANK(R11929))),"Missing Information", INDEX(Table15[Entire Service Line Classification], MATCH(SUMIFS(Table15[Unique ID],Table15[System-Owned Portion],E11929,Table15[If Material Anything Other than "Lead" in Column E,Was Material Ever Previously Lead?],G11929,Table15[Customer-Owned Portion],O11929),Table15[Unique ID],0),0)))</f>
        <v/>
      </c>
    </row>
    <row r="11930" spans="2:23" x14ac:dyDescent="0.25">
      <c r="B11930" s="145"/>
      <c r="C11930" s="31"/>
      <c r="D11930" s="31"/>
      <c r="E11930" s="43"/>
      <c r="F11930" s="42"/>
      <c r="G11930" s="83"/>
      <c r="H11930" s="31"/>
      <c r="I11930" s="31"/>
      <c r="J11930" s="83"/>
      <c r="K11930" s="31"/>
      <c r="L11930" s="31"/>
      <c r="M11930" s="168"/>
      <c r="N11930" s="147"/>
      <c r="O11930" s="105"/>
      <c r="P11930" s="42"/>
      <c r="Q11930" s="31"/>
      <c r="R11930" s="83"/>
      <c r="S11930" s="31"/>
      <c r="T11930" s="31"/>
      <c r="U11930" s="168"/>
      <c r="V11930" s="149"/>
      <c r="W11930" s="140" t="str" cm="1">
        <f t="array" ref="W11930">IF(SUM(LEN(B11930:V11930))=0,"",IF(OR(OR(ISBLANK(F11930),SUM(LEN(C11930),LEN(D11930))=0),AND(NOT(E11930="Unknown"),ISBLANK(J11930)),AND(NOT(O11930="Unknown"),ISBLANK(R11930))),"Missing Information", INDEX(Table15[Entire Service Line Classification], MATCH(SUMIFS(Table15[Unique ID],Table15[System-Owned Portion],E11930,Table15[If Material Anything Other than "Lead" in Column E,Was Material Ever Previously Lead?],G11930,Table15[Customer-Owned Portion],O11930),Table15[Unique ID],0),0)))</f>
        <v/>
      </c>
    </row>
    <row r="11931" spans="2:23" x14ac:dyDescent="0.25">
      <c r="B11931" s="145"/>
      <c r="C11931" s="31"/>
      <c r="D11931" s="31"/>
      <c r="E11931" s="43"/>
      <c r="F11931" s="42"/>
      <c r="G11931" s="83"/>
      <c r="H11931" s="31"/>
      <c r="I11931" s="31"/>
      <c r="J11931" s="83"/>
      <c r="K11931" s="31"/>
      <c r="L11931" s="31"/>
      <c r="M11931" s="168"/>
      <c r="N11931" s="147"/>
      <c r="O11931" s="105"/>
      <c r="P11931" s="42"/>
      <c r="Q11931" s="31"/>
      <c r="R11931" s="83"/>
      <c r="S11931" s="31"/>
      <c r="T11931" s="31"/>
      <c r="U11931" s="168"/>
      <c r="V11931" s="149"/>
      <c r="W11931" s="140" t="str" cm="1">
        <f t="array" ref="W11931">IF(SUM(LEN(B11931:V11931))=0,"",IF(OR(OR(ISBLANK(F11931),SUM(LEN(C11931),LEN(D11931))=0),AND(NOT(E11931="Unknown"),ISBLANK(J11931)),AND(NOT(O11931="Unknown"),ISBLANK(R11931))),"Missing Information", INDEX(Table15[Entire Service Line Classification], MATCH(SUMIFS(Table15[Unique ID],Table15[System-Owned Portion],E11931,Table15[If Material Anything Other than "Lead" in Column E,Was Material Ever Previously Lead?],G11931,Table15[Customer-Owned Portion],O11931),Table15[Unique ID],0),0)))</f>
        <v/>
      </c>
    </row>
    <row r="11932" spans="2:23" x14ac:dyDescent="0.25">
      <c r="B11932" s="145"/>
      <c r="C11932" s="31"/>
      <c r="D11932" s="31"/>
      <c r="E11932" s="43"/>
      <c r="F11932" s="42"/>
      <c r="G11932" s="83"/>
      <c r="H11932" s="31"/>
      <c r="I11932" s="31"/>
      <c r="J11932" s="83"/>
      <c r="K11932" s="31"/>
      <c r="L11932" s="31"/>
      <c r="M11932" s="168"/>
      <c r="N11932" s="147"/>
      <c r="O11932" s="105"/>
      <c r="P11932" s="42"/>
      <c r="Q11932" s="31"/>
      <c r="R11932" s="83"/>
      <c r="S11932" s="31"/>
      <c r="T11932" s="31"/>
      <c r="U11932" s="168"/>
      <c r="V11932" s="149"/>
      <c r="W11932" s="140" t="str" cm="1">
        <f t="array" ref="W11932">IF(SUM(LEN(B11932:V11932))=0,"",IF(OR(OR(ISBLANK(F11932),SUM(LEN(C11932),LEN(D11932))=0),AND(NOT(E11932="Unknown"),ISBLANK(J11932)),AND(NOT(O11932="Unknown"),ISBLANK(R11932))),"Missing Information", INDEX(Table15[Entire Service Line Classification], MATCH(SUMIFS(Table15[Unique ID],Table15[System-Owned Portion],E11932,Table15[If Material Anything Other than "Lead" in Column E,Was Material Ever Previously Lead?],G11932,Table15[Customer-Owned Portion],O11932),Table15[Unique ID],0),0)))</f>
        <v/>
      </c>
    </row>
    <row r="11933" spans="2:23" x14ac:dyDescent="0.25">
      <c r="B11933" s="145"/>
      <c r="C11933" s="31"/>
      <c r="D11933" s="31"/>
      <c r="E11933" s="43"/>
      <c r="F11933" s="42"/>
      <c r="G11933" s="83"/>
      <c r="H11933" s="31"/>
      <c r="I11933" s="31"/>
      <c r="J11933" s="83"/>
      <c r="K11933" s="31"/>
      <c r="L11933" s="31"/>
      <c r="M11933" s="168"/>
      <c r="N11933" s="147"/>
      <c r="O11933" s="105"/>
      <c r="P11933" s="42"/>
      <c r="Q11933" s="31"/>
      <c r="R11933" s="83"/>
      <c r="S11933" s="31"/>
      <c r="T11933" s="31"/>
      <c r="U11933" s="168"/>
      <c r="V11933" s="149"/>
      <c r="W11933" s="140" t="str" cm="1">
        <f t="array" ref="W11933">IF(SUM(LEN(B11933:V11933))=0,"",IF(OR(OR(ISBLANK(F11933),SUM(LEN(C11933),LEN(D11933))=0),AND(NOT(E11933="Unknown"),ISBLANK(J11933)),AND(NOT(O11933="Unknown"),ISBLANK(R11933))),"Missing Information", INDEX(Table15[Entire Service Line Classification], MATCH(SUMIFS(Table15[Unique ID],Table15[System-Owned Portion],E11933,Table15[If Material Anything Other than "Lead" in Column E,Was Material Ever Previously Lead?],G11933,Table15[Customer-Owned Portion],O11933),Table15[Unique ID],0),0)))</f>
        <v/>
      </c>
    </row>
    <row r="11934" spans="2:23" x14ac:dyDescent="0.25">
      <c r="B11934" s="145"/>
      <c r="C11934" s="31"/>
      <c r="D11934" s="31"/>
      <c r="E11934" s="43"/>
      <c r="F11934" s="42"/>
      <c r="G11934" s="83"/>
      <c r="H11934" s="31"/>
      <c r="I11934" s="31"/>
      <c r="J11934" s="83"/>
      <c r="K11934" s="31"/>
      <c r="L11934" s="31"/>
      <c r="M11934" s="168"/>
      <c r="N11934" s="147"/>
      <c r="O11934" s="105"/>
      <c r="P11934" s="42"/>
      <c r="Q11934" s="31"/>
      <c r="R11934" s="83"/>
      <c r="S11934" s="31"/>
      <c r="T11934" s="31"/>
      <c r="U11934" s="168"/>
      <c r="V11934" s="149"/>
      <c r="W11934" s="140" t="str" cm="1">
        <f t="array" ref="W11934">IF(SUM(LEN(B11934:V11934))=0,"",IF(OR(OR(ISBLANK(F11934),SUM(LEN(C11934),LEN(D11934))=0),AND(NOT(E11934="Unknown"),ISBLANK(J11934)),AND(NOT(O11934="Unknown"),ISBLANK(R11934))),"Missing Information", INDEX(Table15[Entire Service Line Classification], MATCH(SUMIFS(Table15[Unique ID],Table15[System-Owned Portion],E11934,Table15[If Material Anything Other than "Lead" in Column E,Was Material Ever Previously Lead?],G11934,Table15[Customer-Owned Portion],O11934),Table15[Unique ID],0),0)))</f>
        <v/>
      </c>
    </row>
    <row r="11935" spans="2:23" x14ac:dyDescent="0.25">
      <c r="B11935" s="145"/>
      <c r="C11935" s="31"/>
      <c r="D11935" s="31"/>
      <c r="E11935" s="43"/>
      <c r="F11935" s="42"/>
      <c r="G11935" s="83"/>
      <c r="H11935" s="31"/>
      <c r="I11935" s="31"/>
      <c r="J11935" s="83"/>
      <c r="K11935" s="31"/>
      <c r="L11935" s="31"/>
      <c r="M11935" s="168"/>
      <c r="N11935" s="147"/>
      <c r="O11935" s="105"/>
      <c r="P11935" s="42"/>
      <c r="Q11935" s="31"/>
      <c r="R11935" s="83"/>
      <c r="S11935" s="31"/>
      <c r="T11935" s="31"/>
      <c r="U11935" s="168"/>
      <c r="V11935" s="149"/>
      <c r="W11935" s="140" t="str" cm="1">
        <f t="array" ref="W11935">IF(SUM(LEN(B11935:V11935))=0,"",IF(OR(OR(ISBLANK(F11935),SUM(LEN(C11935),LEN(D11935))=0),AND(NOT(E11935="Unknown"),ISBLANK(J11935)),AND(NOT(O11935="Unknown"),ISBLANK(R11935))),"Missing Information", INDEX(Table15[Entire Service Line Classification], MATCH(SUMIFS(Table15[Unique ID],Table15[System-Owned Portion],E11935,Table15[If Material Anything Other than "Lead" in Column E,Was Material Ever Previously Lead?],G11935,Table15[Customer-Owned Portion],O11935),Table15[Unique ID],0),0)))</f>
        <v/>
      </c>
    </row>
    <row r="11936" spans="2:23" x14ac:dyDescent="0.25">
      <c r="B11936" s="145"/>
      <c r="C11936" s="31"/>
      <c r="D11936" s="31"/>
      <c r="E11936" s="43"/>
      <c r="F11936" s="42"/>
      <c r="G11936" s="83"/>
      <c r="H11936" s="31"/>
      <c r="I11936" s="31"/>
      <c r="J11936" s="83"/>
      <c r="K11936" s="31"/>
      <c r="L11936" s="31"/>
      <c r="M11936" s="168"/>
      <c r="N11936" s="147"/>
      <c r="O11936" s="105"/>
      <c r="P11936" s="42"/>
      <c r="Q11936" s="31"/>
      <c r="R11936" s="83"/>
      <c r="S11936" s="31"/>
      <c r="T11936" s="31"/>
      <c r="U11936" s="168"/>
      <c r="V11936" s="149"/>
      <c r="W11936" s="140" t="str" cm="1">
        <f t="array" ref="W11936">IF(SUM(LEN(B11936:V11936))=0,"",IF(OR(OR(ISBLANK(F11936),SUM(LEN(C11936),LEN(D11936))=0),AND(NOT(E11936="Unknown"),ISBLANK(J11936)),AND(NOT(O11936="Unknown"),ISBLANK(R11936))),"Missing Information", INDEX(Table15[Entire Service Line Classification], MATCH(SUMIFS(Table15[Unique ID],Table15[System-Owned Portion],E11936,Table15[If Material Anything Other than "Lead" in Column E,Was Material Ever Previously Lead?],G11936,Table15[Customer-Owned Portion],O11936),Table15[Unique ID],0),0)))</f>
        <v/>
      </c>
    </row>
    <row r="11937" spans="2:23" x14ac:dyDescent="0.25">
      <c r="B11937" s="145"/>
      <c r="C11937" s="31"/>
      <c r="D11937" s="31"/>
      <c r="E11937" s="43"/>
      <c r="F11937" s="42"/>
      <c r="G11937" s="83"/>
      <c r="H11937" s="31"/>
      <c r="I11937" s="31"/>
      <c r="J11937" s="83"/>
      <c r="K11937" s="31"/>
      <c r="L11937" s="31"/>
      <c r="M11937" s="168"/>
      <c r="N11937" s="147"/>
      <c r="O11937" s="105"/>
      <c r="P11937" s="42"/>
      <c r="Q11937" s="31"/>
      <c r="R11937" s="83"/>
      <c r="S11937" s="31"/>
      <c r="T11937" s="31"/>
      <c r="U11937" s="168"/>
      <c r="V11937" s="149"/>
      <c r="W11937" s="140" t="str" cm="1">
        <f t="array" ref="W11937">IF(SUM(LEN(B11937:V11937))=0,"",IF(OR(OR(ISBLANK(F11937),SUM(LEN(C11937),LEN(D11937))=0),AND(NOT(E11937="Unknown"),ISBLANK(J11937)),AND(NOT(O11937="Unknown"),ISBLANK(R11937))),"Missing Information", INDEX(Table15[Entire Service Line Classification], MATCH(SUMIFS(Table15[Unique ID],Table15[System-Owned Portion],E11937,Table15[If Material Anything Other than "Lead" in Column E,Was Material Ever Previously Lead?],G11937,Table15[Customer-Owned Portion],O11937),Table15[Unique ID],0),0)))</f>
        <v/>
      </c>
    </row>
    <row r="11938" spans="2:23" x14ac:dyDescent="0.25">
      <c r="B11938" s="145"/>
      <c r="C11938" s="31"/>
      <c r="D11938" s="31"/>
      <c r="E11938" s="43"/>
      <c r="F11938" s="42"/>
      <c r="G11938" s="83"/>
      <c r="H11938" s="31"/>
      <c r="I11938" s="31"/>
      <c r="J11938" s="83"/>
      <c r="K11938" s="31"/>
      <c r="L11938" s="31"/>
      <c r="M11938" s="168"/>
      <c r="N11938" s="147"/>
      <c r="O11938" s="105"/>
      <c r="P11938" s="42"/>
      <c r="Q11938" s="31"/>
      <c r="R11938" s="83"/>
      <c r="S11938" s="31"/>
      <c r="T11938" s="31"/>
      <c r="U11938" s="168"/>
      <c r="V11938" s="149"/>
      <c r="W11938" s="140" t="str" cm="1">
        <f t="array" ref="W11938">IF(SUM(LEN(B11938:V11938))=0,"",IF(OR(OR(ISBLANK(F11938),SUM(LEN(C11938),LEN(D11938))=0),AND(NOT(E11938="Unknown"),ISBLANK(J11938)),AND(NOT(O11938="Unknown"),ISBLANK(R11938))),"Missing Information", INDEX(Table15[Entire Service Line Classification], MATCH(SUMIFS(Table15[Unique ID],Table15[System-Owned Portion],E11938,Table15[If Material Anything Other than "Lead" in Column E,Was Material Ever Previously Lead?],G11938,Table15[Customer-Owned Portion],O11938),Table15[Unique ID],0),0)))</f>
        <v/>
      </c>
    </row>
    <row r="11939" spans="2:23" x14ac:dyDescent="0.25">
      <c r="B11939" s="145"/>
      <c r="C11939" s="31"/>
      <c r="D11939" s="31"/>
      <c r="E11939" s="43"/>
      <c r="F11939" s="42"/>
      <c r="G11939" s="83"/>
      <c r="H11939" s="31"/>
      <c r="I11939" s="31"/>
      <c r="J11939" s="83"/>
      <c r="K11939" s="31"/>
      <c r="L11939" s="31"/>
      <c r="M11939" s="168"/>
      <c r="N11939" s="147"/>
      <c r="O11939" s="105"/>
      <c r="P11939" s="42"/>
      <c r="Q11939" s="31"/>
      <c r="R11939" s="83"/>
      <c r="S11939" s="31"/>
      <c r="T11939" s="31"/>
      <c r="U11939" s="168"/>
      <c r="V11939" s="149"/>
      <c r="W11939" s="140" t="str" cm="1">
        <f t="array" ref="W11939">IF(SUM(LEN(B11939:V11939))=0,"",IF(OR(OR(ISBLANK(F11939),SUM(LEN(C11939),LEN(D11939))=0),AND(NOT(E11939="Unknown"),ISBLANK(J11939)),AND(NOT(O11939="Unknown"),ISBLANK(R11939))),"Missing Information", INDEX(Table15[Entire Service Line Classification], MATCH(SUMIFS(Table15[Unique ID],Table15[System-Owned Portion],E11939,Table15[If Material Anything Other than "Lead" in Column E,Was Material Ever Previously Lead?],G11939,Table15[Customer-Owned Portion],O11939),Table15[Unique ID],0),0)))</f>
        <v/>
      </c>
    </row>
    <row r="11940" spans="2:23" x14ac:dyDescent="0.25">
      <c r="B11940" s="145"/>
      <c r="C11940" s="31"/>
      <c r="D11940" s="31"/>
      <c r="E11940" s="43"/>
      <c r="F11940" s="42"/>
      <c r="G11940" s="83"/>
      <c r="H11940" s="31"/>
      <c r="I11940" s="31"/>
      <c r="J11940" s="83"/>
      <c r="K11940" s="31"/>
      <c r="L11940" s="31"/>
      <c r="M11940" s="168"/>
      <c r="N11940" s="147"/>
      <c r="O11940" s="105"/>
      <c r="P11940" s="42"/>
      <c r="Q11940" s="31"/>
      <c r="R11940" s="83"/>
      <c r="S11940" s="31"/>
      <c r="T11940" s="31"/>
      <c r="U11940" s="168"/>
      <c r="V11940" s="149"/>
      <c r="W11940" s="140" t="str" cm="1">
        <f t="array" ref="W11940">IF(SUM(LEN(B11940:V11940))=0,"",IF(OR(OR(ISBLANK(F11940),SUM(LEN(C11940),LEN(D11940))=0),AND(NOT(E11940="Unknown"),ISBLANK(J11940)),AND(NOT(O11940="Unknown"),ISBLANK(R11940))),"Missing Information", INDEX(Table15[Entire Service Line Classification], MATCH(SUMIFS(Table15[Unique ID],Table15[System-Owned Portion],E11940,Table15[If Material Anything Other than "Lead" in Column E,Was Material Ever Previously Lead?],G11940,Table15[Customer-Owned Portion],O11940),Table15[Unique ID],0),0)))</f>
        <v/>
      </c>
    </row>
    <row r="11941" spans="2:23" x14ac:dyDescent="0.25">
      <c r="B11941" s="145"/>
      <c r="C11941" s="31"/>
      <c r="D11941" s="31"/>
      <c r="E11941" s="43"/>
      <c r="F11941" s="42"/>
      <c r="G11941" s="83"/>
      <c r="H11941" s="31"/>
      <c r="I11941" s="31"/>
      <c r="J11941" s="83"/>
      <c r="K11941" s="31"/>
      <c r="L11941" s="31"/>
      <c r="M11941" s="168"/>
      <c r="N11941" s="147"/>
      <c r="O11941" s="105"/>
      <c r="P11941" s="42"/>
      <c r="Q11941" s="31"/>
      <c r="R11941" s="83"/>
      <c r="S11941" s="31"/>
      <c r="T11941" s="31"/>
      <c r="U11941" s="168"/>
      <c r="V11941" s="149"/>
      <c r="W11941" s="140" t="str" cm="1">
        <f t="array" ref="W11941">IF(SUM(LEN(B11941:V11941))=0,"",IF(OR(OR(ISBLANK(F11941),SUM(LEN(C11941),LEN(D11941))=0),AND(NOT(E11941="Unknown"),ISBLANK(J11941)),AND(NOT(O11941="Unknown"),ISBLANK(R11941))),"Missing Information", INDEX(Table15[Entire Service Line Classification], MATCH(SUMIFS(Table15[Unique ID],Table15[System-Owned Portion],E11941,Table15[If Material Anything Other than "Lead" in Column E,Was Material Ever Previously Lead?],G11941,Table15[Customer-Owned Portion],O11941),Table15[Unique ID],0),0)))</f>
        <v/>
      </c>
    </row>
    <row r="11942" spans="2:23" x14ac:dyDescent="0.25">
      <c r="B11942" s="145"/>
      <c r="C11942" s="31"/>
      <c r="D11942" s="31"/>
      <c r="E11942" s="43"/>
      <c r="F11942" s="42"/>
      <c r="G11942" s="83"/>
      <c r="H11942" s="31"/>
      <c r="I11942" s="31"/>
      <c r="J11942" s="83"/>
      <c r="K11942" s="31"/>
      <c r="L11942" s="31"/>
      <c r="M11942" s="168"/>
      <c r="N11942" s="147"/>
      <c r="O11942" s="105"/>
      <c r="P11942" s="42"/>
      <c r="Q11942" s="31"/>
      <c r="R11942" s="83"/>
      <c r="S11942" s="31"/>
      <c r="T11942" s="31"/>
      <c r="U11942" s="168"/>
      <c r="V11942" s="149"/>
      <c r="W11942" s="140" t="str" cm="1">
        <f t="array" ref="W11942">IF(SUM(LEN(B11942:V11942))=0,"",IF(OR(OR(ISBLANK(F11942),SUM(LEN(C11942),LEN(D11942))=0),AND(NOT(E11942="Unknown"),ISBLANK(J11942)),AND(NOT(O11942="Unknown"),ISBLANK(R11942))),"Missing Information", INDEX(Table15[Entire Service Line Classification], MATCH(SUMIFS(Table15[Unique ID],Table15[System-Owned Portion],E11942,Table15[If Material Anything Other than "Lead" in Column E,Was Material Ever Previously Lead?],G11942,Table15[Customer-Owned Portion],O11942),Table15[Unique ID],0),0)))</f>
        <v/>
      </c>
    </row>
    <row r="11943" spans="2:23" x14ac:dyDescent="0.25">
      <c r="B11943" s="145"/>
      <c r="C11943" s="31"/>
      <c r="D11943" s="31"/>
      <c r="E11943" s="43"/>
      <c r="F11943" s="42"/>
      <c r="G11943" s="83"/>
      <c r="H11943" s="31"/>
      <c r="I11943" s="31"/>
      <c r="J11943" s="83"/>
      <c r="K11943" s="31"/>
      <c r="L11943" s="31"/>
      <c r="M11943" s="168"/>
      <c r="N11943" s="147"/>
      <c r="O11943" s="105"/>
      <c r="P11943" s="42"/>
      <c r="Q11943" s="31"/>
      <c r="R11943" s="83"/>
      <c r="S11943" s="31"/>
      <c r="T11943" s="31"/>
      <c r="U11943" s="168"/>
      <c r="V11943" s="149"/>
      <c r="W11943" s="140" t="str" cm="1">
        <f t="array" ref="W11943">IF(SUM(LEN(B11943:V11943))=0,"",IF(OR(OR(ISBLANK(F11943),SUM(LEN(C11943),LEN(D11943))=0),AND(NOT(E11943="Unknown"),ISBLANK(J11943)),AND(NOT(O11943="Unknown"),ISBLANK(R11943))),"Missing Information", INDEX(Table15[Entire Service Line Classification], MATCH(SUMIFS(Table15[Unique ID],Table15[System-Owned Portion],E11943,Table15[If Material Anything Other than "Lead" in Column E,Was Material Ever Previously Lead?],G11943,Table15[Customer-Owned Portion],O11943),Table15[Unique ID],0),0)))</f>
        <v/>
      </c>
    </row>
    <row r="11944" spans="2:23" x14ac:dyDescent="0.25">
      <c r="B11944" s="145"/>
      <c r="C11944" s="31"/>
      <c r="D11944" s="31"/>
      <c r="E11944" s="43"/>
      <c r="F11944" s="42"/>
      <c r="G11944" s="83"/>
      <c r="H11944" s="31"/>
      <c r="I11944" s="31"/>
      <c r="J11944" s="83"/>
      <c r="K11944" s="31"/>
      <c r="L11944" s="31"/>
      <c r="M11944" s="168"/>
      <c r="N11944" s="147"/>
      <c r="O11944" s="105"/>
      <c r="P11944" s="42"/>
      <c r="Q11944" s="31"/>
      <c r="R11944" s="83"/>
      <c r="S11944" s="31"/>
      <c r="T11944" s="31"/>
      <c r="U11944" s="168"/>
      <c r="V11944" s="149"/>
      <c r="W11944" s="140" t="str" cm="1">
        <f t="array" ref="W11944">IF(SUM(LEN(B11944:V11944))=0,"",IF(OR(OR(ISBLANK(F11944),SUM(LEN(C11944),LEN(D11944))=0),AND(NOT(E11944="Unknown"),ISBLANK(J11944)),AND(NOT(O11944="Unknown"),ISBLANK(R11944))),"Missing Information", INDEX(Table15[Entire Service Line Classification], MATCH(SUMIFS(Table15[Unique ID],Table15[System-Owned Portion],E11944,Table15[If Material Anything Other than "Lead" in Column E,Was Material Ever Previously Lead?],G11944,Table15[Customer-Owned Portion],O11944),Table15[Unique ID],0),0)))</f>
        <v/>
      </c>
    </row>
    <row r="11945" spans="2:23" x14ac:dyDescent="0.25">
      <c r="B11945" s="145"/>
      <c r="C11945" s="31"/>
      <c r="D11945" s="31"/>
      <c r="E11945" s="43"/>
      <c r="F11945" s="42"/>
      <c r="G11945" s="83"/>
      <c r="H11945" s="31"/>
      <c r="I11945" s="31"/>
      <c r="J11945" s="83"/>
      <c r="K11945" s="31"/>
      <c r="L11945" s="31"/>
      <c r="M11945" s="168"/>
      <c r="N11945" s="147"/>
      <c r="O11945" s="105"/>
      <c r="P11945" s="42"/>
      <c r="Q11945" s="31"/>
      <c r="R11945" s="83"/>
      <c r="S11945" s="31"/>
      <c r="T11945" s="31"/>
      <c r="U11945" s="168"/>
      <c r="V11945" s="149"/>
      <c r="W11945" s="140" t="str" cm="1">
        <f t="array" ref="W11945">IF(SUM(LEN(B11945:V11945))=0,"",IF(OR(OR(ISBLANK(F11945),SUM(LEN(C11945),LEN(D11945))=0),AND(NOT(E11945="Unknown"),ISBLANK(J11945)),AND(NOT(O11945="Unknown"),ISBLANK(R11945))),"Missing Information", INDEX(Table15[Entire Service Line Classification], MATCH(SUMIFS(Table15[Unique ID],Table15[System-Owned Portion],E11945,Table15[If Material Anything Other than "Lead" in Column E,Was Material Ever Previously Lead?],G11945,Table15[Customer-Owned Portion],O11945),Table15[Unique ID],0),0)))</f>
        <v/>
      </c>
    </row>
    <row r="11946" spans="2:23" x14ac:dyDescent="0.25">
      <c r="B11946" s="145"/>
      <c r="C11946" s="31"/>
      <c r="D11946" s="31"/>
      <c r="E11946" s="43"/>
      <c r="F11946" s="42"/>
      <c r="G11946" s="83"/>
      <c r="H11946" s="31"/>
      <c r="I11946" s="31"/>
      <c r="J11946" s="83"/>
      <c r="K11946" s="31"/>
      <c r="L11946" s="31"/>
      <c r="M11946" s="168"/>
      <c r="N11946" s="147"/>
      <c r="O11946" s="105"/>
      <c r="P11946" s="42"/>
      <c r="Q11946" s="31"/>
      <c r="R11946" s="83"/>
      <c r="S11946" s="31"/>
      <c r="T11946" s="31"/>
      <c r="U11946" s="168"/>
      <c r="V11946" s="149"/>
      <c r="W11946" s="140" t="str" cm="1">
        <f t="array" ref="W11946">IF(SUM(LEN(B11946:V11946))=0,"",IF(OR(OR(ISBLANK(F11946),SUM(LEN(C11946),LEN(D11946))=0),AND(NOT(E11946="Unknown"),ISBLANK(J11946)),AND(NOT(O11946="Unknown"),ISBLANK(R11946))),"Missing Information", INDEX(Table15[Entire Service Line Classification], MATCH(SUMIFS(Table15[Unique ID],Table15[System-Owned Portion],E11946,Table15[If Material Anything Other than "Lead" in Column E,Was Material Ever Previously Lead?],G11946,Table15[Customer-Owned Portion],O11946),Table15[Unique ID],0),0)))</f>
        <v/>
      </c>
    </row>
    <row r="11947" spans="2:23" x14ac:dyDescent="0.25">
      <c r="B11947" s="145"/>
      <c r="C11947" s="31"/>
      <c r="D11947" s="31"/>
      <c r="E11947" s="43"/>
      <c r="F11947" s="42"/>
      <c r="G11947" s="83"/>
      <c r="H11947" s="31"/>
      <c r="I11947" s="31"/>
      <c r="J11947" s="83"/>
      <c r="K11947" s="31"/>
      <c r="L11947" s="31"/>
      <c r="M11947" s="168"/>
      <c r="N11947" s="147"/>
      <c r="O11947" s="105"/>
      <c r="P11947" s="42"/>
      <c r="Q11947" s="31"/>
      <c r="R11947" s="83"/>
      <c r="S11947" s="31"/>
      <c r="T11947" s="31"/>
      <c r="U11947" s="168"/>
      <c r="V11947" s="149"/>
      <c r="W11947" s="140" t="str" cm="1">
        <f t="array" ref="W11947">IF(SUM(LEN(B11947:V11947))=0,"",IF(OR(OR(ISBLANK(F11947),SUM(LEN(C11947),LEN(D11947))=0),AND(NOT(E11947="Unknown"),ISBLANK(J11947)),AND(NOT(O11947="Unknown"),ISBLANK(R11947))),"Missing Information", INDEX(Table15[Entire Service Line Classification], MATCH(SUMIFS(Table15[Unique ID],Table15[System-Owned Portion],E11947,Table15[If Material Anything Other than "Lead" in Column E,Was Material Ever Previously Lead?],G11947,Table15[Customer-Owned Portion],O11947),Table15[Unique ID],0),0)))</f>
        <v/>
      </c>
    </row>
    <row r="11948" spans="2:23" x14ac:dyDescent="0.25">
      <c r="B11948" s="145"/>
      <c r="C11948" s="31"/>
      <c r="D11948" s="31"/>
      <c r="E11948" s="43"/>
      <c r="F11948" s="42"/>
      <c r="G11948" s="83"/>
      <c r="H11948" s="31"/>
      <c r="I11948" s="31"/>
      <c r="J11948" s="83"/>
      <c r="K11948" s="31"/>
      <c r="L11948" s="31"/>
      <c r="M11948" s="168"/>
      <c r="N11948" s="147"/>
      <c r="O11948" s="105"/>
      <c r="P11948" s="42"/>
      <c r="Q11948" s="31"/>
      <c r="R11948" s="83"/>
      <c r="S11948" s="31"/>
      <c r="T11948" s="31"/>
      <c r="U11948" s="168"/>
      <c r="V11948" s="149"/>
      <c r="W11948" s="140" t="str" cm="1">
        <f t="array" ref="W11948">IF(SUM(LEN(B11948:V11948))=0,"",IF(OR(OR(ISBLANK(F11948),SUM(LEN(C11948),LEN(D11948))=0),AND(NOT(E11948="Unknown"),ISBLANK(J11948)),AND(NOT(O11948="Unknown"),ISBLANK(R11948))),"Missing Information", INDEX(Table15[Entire Service Line Classification], MATCH(SUMIFS(Table15[Unique ID],Table15[System-Owned Portion],E11948,Table15[If Material Anything Other than "Lead" in Column E,Was Material Ever Previously Lead?],G11948,Table15[Customer-Owned Portion],O11948),Table15[Unique ID],0),0)))</f>
        <v/>
      </c>
    </row>
    <row r="11949" spans="2:23" x14ac:dyDescent="0.25">
      <c r="B11949" s="145"/>
      <c r="C11949" s="31"/>
      <c r="D11949" s="31"/>
      <c r="E11949" s="43"/>
      <c r="F11949" s="42"/>
      <c r="G11949" s="83"/>
      <c r="H11949" s="31"/>
      <c r="I11949" s="31"/>
      <c r="J11949" s="83"/>
      <c r="K11949" s="31"/>
      <c r="L11949" s="31"/>
      <c r="M11949" s="168"/>
      <c r="N11949" s="147"/>
      <c r="O11949" s="105"/>
      <c r="P11949" s="42"/>
      <c r="Q11949" s="31"/>
      <c r="R11949" s="83"/>
      <c r="S11949" s="31"/>
      <c r="T11949" s="31"/>
      <c r="U11949" s="168"/>
      <c r="V11949" s="149"/>
      <c r="W11949" s="140" t="str" cm="1">
        <f t="array" ref="W11949">IF(SUM(LEN(B11949:V11949))=0,"",IF(OR(OR(ISBLANK(F11949),SUM(LEN(C11949),LEN(D11949))=0),AND(NOT(E11949="Unknown"),ISBLANK(J11949)),AND(NOT(O11949="Unknown"),ISBLANK(R11949))),"Missing Information", INDEX(Table15[Entire Service Line Classification], MATCH(SUMIFS(Table15[Unique ID],Table15[System-Owned Portion],E11949,Table15[If Material Anything Other than "Lead" in Column E,Was Material Ever Previously Lead?],G11949,Table15[Customer-Owned Portion],O11949),Table15[Unique ID],0),0)))</f>
        <v/>
      </c>
    </row>
    <row r="11950" spans="2:23" x14ac:dyDescent="0.25">
      <c r="B11950" s="145"/>
      <c r="C11950" s="31"/>
      <c r="D11950" s="31"/>
      <c r="E11950" s="43"/>
      <c r="F11950" s="42"/>
      <c r="G11950" s="83"/>
      <c r="H11950" s="31"/>
      <c r="I11950" s="31"/>
      <c r="J11950" s="83"/>
      <c r="K11950" s="31"/>
      <c r="L11950" s="31"/>
      <c r="M11950" s="168"/>
      <c r="N11950" s="147"/>
      <c r="O11950" s="105"/>
      <c r="P11950" s="42"/>
      <c r="Q11950" s="31"/>
      <c r="R11950" s="83"/>
      <c r="S11950" s="31"/>
      <c r="T11950" s="31"/>
      <c r="U11950" s="168"/>
      <c r="V11950" s="149"/>
      <c r="W11950" s="140" t="str" cm="1">
        <f t="array" ref="W11950">IF(SUM(LEN(B11950:V11950))=0,"",IF(OR(OR(ISBLANK(F11950),SUM(LEN(C11950),LEN(D11950))=0),AND(NOT(E11950="Unknown"),ISBLANK(J11950)),AND(NOT(O11950="Unknown"),ISBLANK(R11950))),"Missing Information", INDEX(Table15[Entire Service Line Classification], MATCH(SUMIFS(Table15[Unique ID],Table15[System-Owned Portion],E11950,Table15[If Material Anything Other than "Lead" in Column E,Was Material Ever Previously Lead?],G11950,Table15[Customer-Owned Portion],O11950),Table15[Unique ID],0),0)))</f>
        <v/>
      </c>
    </row>
    <row r="11951" spans="2:23" x14ac:dyDescent="0.25">
      <c r="B11951" s="145"/>
      <c r="C11951" s="31"/>
      <c r="D11951" s="31"/>
      <c r="E11951" s="43"/>
      <c r="F11951" s="42"/>
      <c r="G11951" s="83"/>
      <c r="H11951" s="31"/>
      <c r="I11951" s="31"/>
      <c r="J11951" s="83"/>
      <c r="K11951" s="31"/>
      <c r="L11951" s="31"/>
      <c r="M11951" s="168"/>
      <c r="N11951" s="147"/>
      <c r="O11951" s="105"/>
      <c r="P11951" s="42"/>
      <c r="Q11951" s="31"/>
      <c r="R11951" s="83"/>
      <c r="S11951" s="31"/>
      <c r="T11951" s="31"/>
      <c r="U11951" s="168"/>
      <c r="V11951" s="149"/>
      <c r="W11951" s="140" t="str" cm="1">
        <f t="array" ref="W11951">IF(SUM(LEN(B11951:V11951))=0,"",IF(OR(OR(ISBLANK(F11951),SUM(LEN(C11951),LEN(D11951))=0),AND(NOT(E11951="Unknown"),ISBLANK(J11951)),AND(NOT(O11951="Unknown"),ISBLANK(R11951))),"Missing Information", INDEX(Table15[Entire Service Line Classification], MATCH(SUMIFS(Table15[Unique ID],Table15[System-Owned Portion],E11951,Table15[If Material Anything Other than "Lead" in Column E,Was Material Ever Previously Lead?],G11951,Table15[Customer-Owned Portion],O11951),Table15[Unique ID],0),0)))</f>
        <v/>
      </c>
    </row>
    <row r="11952" spans="2:23" x14ac:dyDescent="0.25">
      <c r="B11952" s="145"/>
      <c r="C11952" s="31"/>
      <c r="D11952" s="31"/>
      <c r="E11952" s="43"/>
      <c r="F11952" s="42"/>
      <c r="G11952" s="83"/>
      <c r="H11952" s="31"/>
      <c r="I11952" s="31"/>
      <c r="J11952" s="83"/>
      <c r="K11952" s="31"/>
      <c r="L11952" s="31"/>
      <c r="M11952" s="168"/>
      <c r="N11952" s="147"/>
      <c r="O11952" s="105"/>
      <c r="P11952" s="42"/>
      <c r="Q11952" s="31"/>
      <c r="R11952" s="83"/>
      <c r="S11952" s="31"/>
      <c r="T11952" s="31"/>
      <c r="U11952" s="168"/>
      <c r="V11952" s="149"/>
      <c r="W11952" s="140" t="str" cm="1">
        <f t="array" ref="W11952">IF(SUM(LEN(B11952:V11952))=0,"",IF(OR(OR(ISBLANK(F11952),SUM(LEN(C11952),LEN(D11952))=0),AND(NOT(E11952="Unknown"),ISBLANK(J11952)),AND(NOT(O11952="Unknown"),ISBLANK(R11952))),"Missing Information", INDEX(Table15[Entire Service Line Classification], MATCH(SUMIFS(Table15[Unique ID],Table15[System-Owned Portion],E11952,Table15[If Material Anything Other than "Lead" in Column E,Was Material Ever Previously Lead?],G11952,Table15[Customer-Owned Portion],O11952),Table15[Unique ID],0),0)))</f>
        <v/>
      </c>
    </row>
    <row r="11953" spans="2:23" x14ac:dyDescent="0.25">
      <c r="B11953" s="145"/>
      <c r="C11953" s="31"/>
      <c r="D11953" s="31"/>
      <c r="E11953" s="43"/>
      <c r="F11953" s="42"/>
      <c r="G11953" s="83"/>
      <c r="H11953" s="31"/>
      <c r="I11953" s="31"/>
      <c r="J11953" s="83"/>
      <c r="K11953" s="31"/>
      <c r="L11953" s="31"/>
      <c r="M11953" s="168"/>
      <c r="N11953" s="147"/>
      <c r="O11953" s="105"/>
      <c r="P11953" s="42"/>
      <c r="Q11953" s="31"/>
      <c r="R11953" s="83"/>
      <c r="S11953" s="31"/>
      <c r="T11953" s="31"/>
      <c r="U11953" s="168"/>
      <c r="V11953" s="149"/>
      <c r="W11953" s="140" t="str" cm="1">
        <f t="array" ref="W11953">IF(SUM(LEN(B11953:V11953))=0,"",IF(OR(OR(ISBLANK(F11953),SUM(LEN(C11953),LEN(D11953))=0),AND(NOT(E11953="Unknown"),ISBLANK(J11953)),AND(NOT(O11953="Unknown"),ISBLANK(R11953))),"Missing Information", INDEX(Table15[Entire Service Line Classification], MATCH(SUMIFS(Table15[Unique ID],Table15[System-Owned Portion],E11953,Table15[If Material Anything Other than "Lead" in Column E,Was Material Ever Previously Lead?],G11953,Table15[Customer-Owned Portion],O11953),Table15[Unique ID],0),0)))</f>
        <v/>
      </c>
    </row>
    <row r="11954" spans="2:23" x14ac:dyDescent="0.25">
      <c r="B11954" s="145"/>
      <c r="C11954" s="31"/>
      <c r="D11954" s="31"/>
      <c r="E11954" s="43"/>
      <c r="F11954" s="42"/>
      <c r="G11954" s="83"/>
      <c r="H11954" s="31"/>
      <c r="I11954" s="31"/>
      <c r="J11954" s="83"/>
      <c r="K11954" s="31"/>
      <c r="L11954" s="31"/>
      <c r="M11954" s="168"/>
      <c r="N11954" s="147"/>
      <c r="O11954" s="105"/>
      <c r="P11954" s="42"/>
      <c r="Q11954" s="31"/>
      <c r="R11954" s="83"/>
      <c r="S11954" s="31"/>
      <c r="T11954" s="31"/>
      <c r="U11954" s="168"/>
      <c r="V11954" s="149"/>
      <c r="W11954" s="140" t="str" cm="1">
        <f t="array" ref="W11954">IF(SUM(LEN(B11954:V11954))=0,"",IF(OR(OR(ISBLANK(F11954),SUM(LEN(C11954),LEN(D11954))=0),AND(NOT(E11954="Unknown"),ISBLANK(J11954)),AND(NOT(O11954="Unknown"),ISBLANK(R11954))),"Missing Information", INDEX(Table15[Entire Service Line Classification], MATCH(SUMIFS(Table15[Unique ID],Table15[System-Owned Portion],E11954,Table15[If Material Anything Other than "Lead" in Column E,Was Material Ever Previously Lead?],G11954,Table15[Customer-Owned Portion],O11954),Table15[Unique ID],0),0)))</f>
        <v/>
      </c>
    </row>
    <row r="11955" spans="2:23" x14ac:dyDescent="0.25">
      <c r="B11955" s="145"/>
      <c r="C11955" s="31"/>
      <c r="D11955" s="31"/>
      <c r="E11955" s="43"/>
      <c r="F11955" s="42"/>
      <c r="G11955" s="83"/>
      <c r="H11955" s="31"/>
      <c r="I11955" s="31"/>
      <c r="J11955" s="83"/>
      <c r="K11955" s="31"/>
      <c r="L11955" s="31"/>
      <c r="M11955" s="168"/>
      <c r="N11955" s="147"/>
      <c r="O11955" s="105"/>
      <c r="P11955" s="42"/>
      <c r="Q11955" s="31"/>
      <c r="R11955" s="83"/>
      <c r="S11955" s="31"/>
      <c r="T11955" s="31"/>
      <c r="U11955" s="168"/>
      <c r="V11955" s="149"/>
      <c r="W11955" s="140" t="str" cm="1">
        <f t="array" ref="W11955">IF(SUM(LEN(B11955:V11955))=0,"",IF(OR(OR(ISBLANK(F11955),SUM(LEN(C11955),LEN(D11955))=0),AND(NOT(E11955="Unknown"),ISBLANK(J11955)),AND(NOT(O11955="Unknown"),ISBLANK(R11955))),"Missing Information", INDEX(Table15[Entire Service Line Classification], MATCH(SUMIFS(Table15[Unique ID],Table15[System-Owned Portion],E11955,Table15[If Material Anything Other than "Lead" in Column E,Was Material Ever Previously Lead?],G11955,Table15[Customer-Owned Portion],O11955),Table15[Unique ID],0),0)))</f>
        <v/>
      </c>
    </row>
    <row r="11956" spans="2:23" x14ac:dyDescent="0.25">
      <c r="B11956" s="145"/>
      <c r="C11956" s="31"/>
      <c r="D11956" s="31"/>
      <c r="E11956" s="43"/>
      <c r="F11956" s="42"/>
      <c r="G11956" s="83"/>
      <c r="H11956" s="31"/>
      <c r="I11956" s="31"/>
      <c r="J11956" s="83"/>
      <c r="K11956" s="31"/>
      <c r="L11956" s="31"/>
      <c r="M11956" s="168"/>
      <c r="N11956" s="147"/>
      <c r="O11956" s="105"/>
      <c r="P11956" s="42"/>
      <c r="Q11956" s="31"/>
      <c r="R11956" s="83"/>
      <c r="S11956" s="31"/>
      <c r="T11956" s="31"/>
      <c r="U11956" s="168"/>
      <c r="V11956" s="149"/>
      <c r="W11956" s="140" t="str" cm="1">
        <f t="array" ref="W11956">IF(SUM(LEN(B11956:V11956))=0,"",IF(OR(OR(ISBLANK(F11956),SUM(LEN(C11956),LEN(D11956))=0),AND(NOT(E11956="Unknown"),ISBLANK(J11956)),AND(NOT(O11956="Unknown"),ISBLANK(R11956))),"Missing Information", INDEX(Table15[Entire Service Line Classification], MATCH(SUMIFS(Table15[Unique ID],Table15[System-Owned Portion],E11956,Table15[If Material Anything Other than "Lead" in Column E,Was Material Ever Previously Lead?],G11956,Table15[Customer-Owned Portion],O11956),Table15[Unique ID],0),0)))</f>
        <v/>
      </c>
    </row>
    <row r="11957" spans="2:23" x14ac:dyDescent="0.25">
      <c r="B11957" s="145"/>
      <c r="C11957" s="31"/>
      <c r="D11957" s="31"/>
      <c r="E11957" s="43"/>
      <c r="F11957" s="42"/>
      <c r="G11957" s="83"/>
      <c r="H11957" s="31"/>
      <c r="I11957" s="31"/>
      <c r="J11957" s="83"/>
      <c r="K11957" s="31"/>
      <c r="L11957" s="31"/>
      <c r="M11957" s="168"/>
      <c r="N11957" s="147"/>
      <c r="O11957" s="105"/>
      <c r="P11957" s="42"/>
      <c r="Q11957" s="31"/>
      <c r="R11957" s="83"/>
      <c r="S11957" s="31"/>
      <c r="T11957" s="31"/>
      <c r="U11957" s="168"/>
      <c r="V11957" s="149"/>
      <c r="W11957" s="140" t="str" cm="1">
        <f t="array" ref="W11957">IF(SUM(LEN(B11957:V11957))=0,"",IF(OR(OR(ISBLANK(F11957),SUM(LEN(C11957),LEN(D11957))=0),AND(NOT(E11957="Unknown"),ISBLANK(J11957)),AND(NOT(O11957="Unknown"),ISBLANK(R11957))),"Missing Information", INDEX(Table15[Entire Service Line Classification], MATCH(SUMIFS(Table15[Unique ID],Table15[System-Owned Portion],E11957,Table15[If Material Anything Other than "Lead" in Column E,Was Material Ever Previously Lead?],G11957,Table15[Customer-Owned Portion],O11957),Table15[Unique ID],0),0)))</f>
        <v/>
      </c>
    </row>
    <row r="11958" spans="2:23" x14ac:dyDescent="0.25">
      <c r="B11958" s="145"/>
      <c r="C11958" s="31"/>
      <c r="D11958" s="31"/>
      <c r="E11958" s="43"/>
      <c r="F11958" s="42"/>
      <c r="G11958" s="83"/>
      <c r="H11958" s="31"/>
      <c r="I11958" s="31"/>
      <c r="J11958" s="83"/>
      <c r="K11958" s="31"/>
      <c r="L11958" s="31"/>
      <c r="M11958" s="168"/>
      <c r="N11958" s="147"/>
      <c r="O11958" s="105"/>
      <c r="P11958" s="42"/>
      <c r="Q11958" s="31"/>
      <c r="R11958" s="83"/>
      <c r="S11958" s="31"/>
      <c r="T11958" s="31"/>
      <c r="U11958" s="168"/>
      <c r="V11958" s="149"/>
      <c r="W11958" s="140" t="str" cm="1">
        <f t="array" ref="W11958">IF(SUM(LEN(B11958:V11958))=0,"",IF(OR(OR(ISBLANK(F11958),SUM(LEN(C11958),LEN(D11958))=0),AND(NOT(E11958="Unknown"),ISBLANK(J11958)),AND(NOT(O11958="Unknown"),ISBLANK(R11958))),"Missing Information", INDEX(Table15[Entire Service Line Classification], MATCH(SUMIFS(Table15[Unique ID],Table15[System-Owned Portion],E11958,Table15[If Material Anything Other than "Lead" in Column E,Was Material Ever Previously Lead?],G11958,Table15[Customer-Owned Portion],O11958),Table15[Unique ID],0),0)))</f>
        <v/>
      </c>
    </row>
    <row r="11959" spans="2:23" x14ac:dyDescent="0.25">
      <c r="B11959" s="145"/>
      <c r="C11959" s="31"/>
      <c r="D11959" s="31"/>
      <c r="E11959" s="43"/>
      <c r="F11959" s="42"/>
      <c r="G11959" s="83"/>
      <c r="H11959" s="31"/>
      <c r="I11959" s="31"/>
      <c r="J11959" s="83"/>
      <c r="K11959" s="31"/>
      <c r="L11959" s="31"/>
      <c r="M11959" s="168"/>
      <c r="N11959" s="147"/>
      <c r="O11959" s="105"/>
      <c r="P11959" s="42"/>
      <c r="Q11959" s="31"/>
      <c r="R11959" s="83"/>
      <c r="S11959" s="31"/>
      <c r="T11959" s="31"/>
      <c r="U11959" s="168"/>
      <c r="V11959" s="149"/>
      <c r="W11959" s="140" t="str" cm="1">
        <f t="array" ref="W11959">IF(SUM(LEN(B11959:V11959))=0,"",IF(OR(OR(ISBLANK(F11959),SUM(LEN(C11959),LEN(D11959))=0),AND(NOT(E11959="Unknown"),ISBLANK(J11959)),AND(NOT(O11959="Unknown"),ISBLANK(R11959))),"Missing Information", INDEX(Table15[Entire Service Line Classification], MATCH(SUMIFS(Table15[Unique ID],Table15[System-Owned Portion],E11959,Table15[If Material Anything Other than "Lead" in Column E,Was Material Ever Previously Lead?],G11959,Table15[Customer-Owned Portion],O11959),Table15[Unique ID],0),0)))</f>
        <v/>
      </c>
    </row>
    <row r="11960" spans="2:23" x14ac:dyDescent="0.25">
      <c r="B11960" s="145"/>
      <c r="C11960" s="31"/>
      <c r="D11960" s="31"/>
      <c r="E11960" s="43"/>
      <c r="F11960" s="42"/>
      <c r="G11960" s="83"/>
      <c r="H11960" s="31"/>
      <c r="I11960" s="31"/>
      <c r="J11960" s="83"/>
      <c r="K11960" s="31"/>
      <c r="L11960" s="31"/>
      <c r="M11960" s="168"/>
      <c r="N11960" s="147"/>
      <c r="O11960" s="105"/>
      <c r="P11960" s="42"/>
      <c r="Q11960" s="31"/>
      <c r="R11960" s="83"/>
      <c r="S11960" s="31"/>
      <c r="T11960" s="31"/>
      <c r="U11960" s="168"/>
      <c r="V11960" s="149"/>
      <c r="W11960" s="140" t="str" cm="1">
        <f t="array" ref="W11960">IF(SUM(LEN(B11960:V11960))=0,"",IF(OR(OR(ISBLANK(F11960),SUM(LEN(C11960),LEN(D11960))=0),AND(NOT(E11960="Unknown"),ISBLANK(J11960)),AND(NOT(O11960="Unknown"),ISBLANK(R11960))),"Missing Information", INDEX(Table15[Entire Service Line Classification], MATCH(SUMIFS(Table15[Unique ID],Table15[System-Owned Portion],E11960,Table15[If Material Anything Other than "Lead" in Column E,Was Material Ever Previously Lead?],G11960,Table15[Customer-Owned Portion],O11960),Table15[Unique ID],0),0)))</f>
        <v/>
      </c>
    </row>
    <row r="11961" spans="2:23" x14ac:dyDescent="0.25">
      <c r="B11961" s="145"/>
      <c r="C11961" s="31"/>
      <c r="D11961" s="31"/>
      <c r="E11961" s="43"/>
      <c r="F11961" s="42"/>
      <c r="G11961" s="83"/>
      <c r="H11961" s="31"/>
      <c r="I11961" s="31"/>
      <c r="J11961" s="83"/>
      <c r="K11961" s="31"/>
      <c r="L11961" s="31"/>
      <c r="M11961" s="168"/>
      <c r="N11961" s="147"/>
      <c r="O11961" s="105"/>
      <c r="P11961" s="42"/>
      <c r="Q11961" s="31"/>
      <c r="R11961" s="83"/>
      <c r="S11961" s="31"/>
      <c r="T11961" s="31"/>
      <c r="U11961" s="168"/>
      <c r="V11961" s="149"/>
      <c r="W11961" s="140" t="str" cm="1">
        <f t="array" ref="W11961">IF(SUM(LEN(B11961:V11961))=0,"",IF(OR(OR(ISBLANK(F11961),SUM(LEN(C11961),LEN(D11961))=0),AND(NOT(E11961="Unknown"),ISBLANK(J11961)),AND(NOT(O11961="Unknown"),ISBLANK(R11961))),"Missing Information", INDEX(Table15[Entire Service Line Classification], MATCH(SUMIFS(Table15[Unique ID],Table15[System-Owned Portion],E11961,Table15[If Material Anything Other than "Lead" in Column E,Was Material Ever Previously Lead?],G11961,Table15[Customer-Owned Portion],O11961),Table15[Unique ID],0),0)))</f>
        <v/>
      </c>
    </row>
    <row r="11962" spans="2:23" x14ac:dyDescent="0.25">
      <c r="B11962" s="145"/>
      <c r="C11962" s="31"/>
      <c r="D11962" s="31"/>
      <c r="E11962" s="43"/>
      <c r="F11962" s="42"/>
      <c r="G11962" s="83"/>
      <c r="H11962" s="31"/>
      <c r="I11962" s="31"/>
      <c r="J11962" s="83"/>
      <c r="K11962" s="31"/>
      <c r="L11962" s="31"/>
      <c r="M11962" s="168"/>
      <c r="N11962" s="147"/>
      <c r="O11962" s="105"/>
      <c r="P11962" s="42"/>
      <c r="Q11962" s="31"/>
      <c r="R11962" s="83"/>
      <c r="S11962" s="31"/>
      <c r="T11962" s="31"/>
      <c r="U11962" s="168"/>
      <c r="V11962" s="149"/>
      <c r="W11962" s="140" t="str" cm="1">
        <f t="array" ref="W11962">IF(SUM(LEN(B11962:V11962))=0,"",IF(OR(OR(ISBLANK(F11962),SUM(LEN(C11962),LEN(D11962))=0),AND(NOT(E11962="Unknown"),ISBLANK(J11962)),AND(NOT(O11962="Unknown"),ISBLANK(R11962))),"Missing Information", INDEX(Table15[Entire Service Line Classification], MATCH(SUMIFS(Table15[Unique ID],Table15[System-Owned Portion],E11962,Table15[If Material Anything Other than "Lead" in Column E,Was Material Ever Previously Lead?],G11962,Table15[Customer-Owned Portion],O11962),Table15[Unique ID],0),0)))</f>
        <v/>
      </c>
    </row>
    <row r="11963" spans="2:23" x14ac:dyDescent="0.25">
      <c r="B11963" s="145"/>
      <c r="C11963" s="31"/>
      <c r="D11963" s="31"/>
      <c r="E11963" s="43"/>
      <c r="F11963" s="42"/>
      <c r="G11963" s="83"/>
      <c r="H11963" s="31"/>
      <c r="I11963" s="31"/>
      <c r="J11963" s="83"/>
      <c r="K11963" s="31"/>
      <c r="L11963" s="31"/>
      <c r="M11963" s="168"/>
      <c r="N11963" s="147"/>
      <c r="O11963" s="105"/>
      <c r="P11963" s="42"/>
      <c r="Q11963" s="31"/>
      <c r="R11963" s="83"/>
      <c r="S11963" s="31"/>
      <c r="T11963" s="31"/>
      <c r="U11963" s="168"/>
      <c r="V11963" s="149"/>
      <c r="W11963" s="140" t="str" cm="1">
        <f t="array" ref="W11963">IF(SUM(LEN(B11963:V11963))=0,"",IF(OR(OR(ISBLANK(F11963),SUM(LEN(C11963),LEN(D11963))=0),AND(NOT(E11963="Unknown"),ISBLANK(J11963)),AND(NOT(O11963="Unknown"),ISBLANK(R11963))),"Missing Information", INDEX(Table15[Entire Service Line Classification], MATCH(SUMIFS(Table15[Unique ID],Table15[System-Owned Portion],E11963,Table15[If Material Anything Other than "Lead" in Column E,Was Material Ever Previously Lead?],G11963,Table15[Customer-Owned Portion],O11963),Table15[Unique ID],0),0)))</f>
        <v/>
      </c>
    </row>
    <row r="11964" spans="2:23" x14ac:dyDescent="0.25">
      <c r="B11964" s="145"/>
      <c r="C11964" s="31"/>
      <c r="D11964" s="31"/>
      <c r="E11964" s="43"/>
      <c r="F11964" s="42"/>
      <c r="G11964" s="83"/>
      <c r="H11964" s="31"/>
      <c r="I11964" s="31"/>
      <c r="J11964" s="83"/>
      <c r="K11964" s="31"/>
      <c r="L11964" s="31"/>
      <c r="M11964" s="168"/>
      <c r="N11964" s="147"/>
      <c r="O11964" s="105"/>
      <c r="P11964" s="42"/>
      <c r="Q11964" s="31"/>
      <c r="R11964" s="83"/>
      <c r="S11964" s="31"/>
      <c r="T11964" s="31"/>
      <c r="U11964" s="168"/>
      <c r="V11964" s="149"/>
      <c r="W11964" s="140" t="str" cm="1">
        <f t="array" ref="W11964">IF(SUM(LEN(B11964:V11964))=0,"",IF(OR(OR(ISBLANK(F11964),SUM(LEN(C11964),LEN(D11964))=0),AND(NOT(E11964="Unknown"),ISBLANK(J11964)),AND(NOT(O11964="Unknown"),ISBLANK(R11964))),"Missing Information", INDEX(Table15[Entire Service Line Classification], MATCH(SUMIFS(Table15[Unique ID],Table15[System-Owned Portion],E11964,Table15[If Material Anything Other than "Lead" in Column E,Was Material Ever Previously Lead?],G11964,Table15[Customer-Owned Portion],O11964),Table15[Unique ID],0),0)))</f>
        <v/>
      </c>
    </row>
    <row r="11965" spans="2:23" x14ac:dyDescent="0.25">
      <c r="B11965" s="145"/>
      <c r="C11965" s="31"/>
      <c r="D11965" s="31"/>
      <c r="E11965" s="43"/>
      <c r="F11965" s="42"/>
      <c r="G11965" s="83"/>
      <c r="H11965" s="31"/>
      <c r="I11965" s="31"/>
      <c r="J11965" s="83"/>
      <c r="K11965" s="31"/>
      <c r="L11965" s="31"/>
      <c r="M11965" s="168"/>
      <c r="N11965" s="147"/>
      <c r="O11965" s="105"/>
      <c r="P11965" s="42"/>
      <c r="Q11965" s="31"/>
      <c r="R11965" s="83"/>
      <c r="S11965" s="31"/>
      <c r="T11965" s="31"/>
      <c r="U11965" s="168"/>
      <c r="V11965" s="149"/>
      <c r="W11965" s="140" t="str" cm="1">
        <f t="array" ref="W11965">IF(SUM(LEN(B11965:V11965))=0,"",IF(OR(OR(ISBLANK(F11965),SUM(LEN(C11965),LEN(D11965))=0),AND(NOT(E11965="Unknown"),ISBLANK(J11965)),AND(NOT(O11965="Unknown"),ISBLANK(R11965))),"Missing Information", INDEX(Table15[Entire Service Line Classification], MATCH(SUMIFS(Table15[Unique ID],Table15[System-Owned Portion],E11965,Table15[If Material Anything Other than "Lead" in Column E,Was Material Ever Previously Lead?],G11965,Table15[Customer-Owned Portion],O11965),Table15[Unique ID],0),0)))</f>
        <v/>
      </c>
    </row>
    <row r="11966" spans="2:23" x14ac:dyDescent="0.25">
      <c r="B11966" s="145"/>
      <c r="C11966" s="31"/>
      <c r="D11966" s="31"/>
      <c r="E11966" s="43"/>
      <c r="F11966" s="42"/>
      <c r="G11966" s="83"/>
      <c r="H11966" s="31"/>
      <c r="I11966" s="31"/>
      <c r="J11966" s="83"/>
      <c r="K11966" s="31"/>
      <c r="L11966" s="31"/>
      <c r="M11966" s="168"/>
      <c r="N11966" s="147"/>
      <c r="O11966" s="105"/>
      <c r="P11966" s="42"/>
      <c r="Q11966" s="31"/>
      <c r="R11966" s="83"/>
      <c r="S11966" s="31"/>
      <c r="T11966" s="31"/>
      <c r="U11966" s="168"/>
      <c r="V11966" s="149"/>
      <c r="W11966" s="140" t="str" cm="1">
        <f t="array" ref="W11966">IF(SUM(LEN(B11966:V11966))=0,"",IF(OR(OR(ISBLANK(F11966),SUM(LEN(C11966),LEN(D11966))=0),AND(NOT(E11966="Unknown"),ISBLANK(J11966)),AND(NOT(O11966="Unknown"),ISBLANK(R11966))),"Missing Information", INDEX(Table15[Entire Service Line Classification], MATCH(SUMIFS(Table15[Unique ID],Table15[System-Owned Portion],E11966,Table15[If Material Anything Other than "Lead" in Column E,Was Material Ever Previously Lead?],G11966,Table15[Customer-Owned Portion],O11966),Table15[Unique ID],0),0)))</f>
        <v/>
      </c>
    </row>
    <row r="11967" spans="2:23" x14ac:dyDescent="0.25">
      <c r="B11967" s="145"/>
      <c r="C11967" s="31"/>
      <c r="D11967" s="31"/>
      <c r="E11967" s="43"/>
      <c r="F11967" s="42"/>
      <c r="G11967" s="83"/>
      <c r="H11967" s="31"/>
      <c r="I11967" s="31"/>
      <c r="J11967" s="83"/>
      <c r="K11967" s="31"/>
      <c r="L11967" s="31"/>
      <c r="M11967" s="168"/>
      <c r="N11967" s="147"/>
      <c r="O11967" s="105"/>
      <c r="P11967" s="42"/>
      <c r="Q11967" s="31"/>
      <c r="R11967" s="83"/>
      <c r="S11967" s="31"/>
      <c r="T11967" s="31"/>
      <c r="U11967" s="168"/>
      <c r="V11967" s="149"/>
      <c r="W11967" s="140" t="str" cm="1">
        <f t="array" ref="W11967">IF(SUM(LEN(B11967:V11967))=0,"",IF(OR(OR(ISBLANK(F11967),SUM(LEN(C11967),LEN(D11967))=0),AND(NOT(E11967="Unknown"),ISBLANK(J11967)),AND(NOT(O11967="Unknown"),ISBLANK(R11967))),"Missing Information", INDEX(Table15[Entire Service Line Classification], MATCH(SUMIFS(Table15[Unique ID],Table15[System-Owned Portion],E11967,Table15[If Material Anything Other than "Lead" in Column E,Was Material Ever Previously Lead?],G11967,Table15[Customer-Owned Portion],O11967),Table15[Unique ID],0),0)))</f>
        <v/>
      </c>
    </row>
    <row r="11968" spans="2:23" x14ac:dyDescent="0.25">
      <c r="B11968" s="145"/>
      <c r="C11968" s="31"/>
      <c r="D11968" s="31"/>
      <c r="E11968" s="43"/>
      <c r="F11968" s="42"/>
      <c r="G11968" s="83"/>
      <c r="H11968" s="31"/>
      <c r="I11968" s="31"/>
      <c r="J11968" s="83"/>
      <c r="K11968" s="31"/>
      <c r="L11968" s="31"/>
      <c r="M11968" s="168"/>
      <c r="N11968" s="147"/>
      <c r="O11968" s="105"/>
      <c r="P11968" s="42"/>
      <c r="Q11968" s="31"/>
      <c r="R11968" s="83"/>
      <c r="S11968" s="31"/>
      <c r="T11968" s="31"/>
      <c r="U11968" s="168"/>
      <c r="V11968" s="149"/>
      <c r="W11968" s="140" t="str" cm="1">
        <f t="array" ref="W11968">IF(SUM(LEN(B11968:V11968))=0,"",IF(OR(OR(ISBLANK(F11968),SUM(LEN(C11968),LEN(D11968))=0),AND(NOT(E11968="Unknown"),ISBLANK(J11968)),AND(NOT(O11968="Unknown"),ISBLANK(R11968))),"Missing Information", INDEX(Table15[Entire Service Line Classification], MATCH(SUMIFS(Table15[Unique ID],Table15[System-Owned Portion],E11968,Table15[If Material Anything Other than "Lead" in Column E,Was Material Ever Previously Lead?],G11968,Table15[Customer-Owned Portion],O11968),Table15[Unique ID],0),0)))</f>
        <v/>
      </c>
    </row>
    <row r="11969" spans="2:23" x14ac:dyDescent="0.25">
      <c r="B11969" s="145"/>
      <c r="C11969" s="31"/>
      <c r="D11969" s="31"/>
      <c r="E11969" s="43"/>
      <c r="F11969" s="42"/>
      <c r="G11969" s="83"/>
      <c r="H11969" s="31"/>
      <c r="I11969" s="31"/>
      <c r="J11969" s="83"/>
      <c r="K11969" s="31"/>
      <c r="L11969" s="31"/>
      <c r="M11969" s="168"/>
      <c r="N11969" s="147"/>
      <c r="O11969" s="105"/>
      <c r="P11969" s="42"/>
      <c r="Q11969" s="31"/>
      <c r="R11969" s="83"/>
      <c r="S11969" s="31"/>
      <c r="T11969" s="31"/>
      <c r="U11969" s="168"/>
      <c r="V11969" s="149"/>
      <c r="W11969" s="140" t="str" cm="1">
        <f t="array" ref="W11969">IF(SUM(LEN(B11969:V11969))=0,"",IF(OR(OR(ISBLANK(F11969),SUM(LEN(C11969),LEN(D11969))=0),AND(NOT(E11969="Unknown"),ISBLANK(J11969)),AND(NOT(O11969="Unknown"),ISBLANK(R11969))),"Missing Information", INDEX(Table15[Entire Service Line Classification], MATCH(SUMIFS(Table15[Unique ID],Table15[System-Owned Portion],E11969,Table15[If Material Anything Other than "Lead" in Column E,Was Material Ever Previously Lead?],G11969,Table15[Customer-Owned Portion],O11969),Table15[Unique ID],0),0)))</f>
        <v/>
      </c>
    </row>
    <row r="11970" spans="2:23" x14ac:dyDescent="0.25">
      <c r="B11970" s="145"/>
      <c r="C11970" s="31"/>
      <c r="D11970" s="31"/>
      <c r="E11970" s="43"/>
      <c r="F11970" s="42"/>
      <c r="G11970" s="83"/>
      <c r="H11970" s="31"/>
      <c r="I11970" s="31"/>
      <c r="J11970" s="83"/>
      <c r="K11970" s="31"/>
      <c r="L11970" s="31"/>
      <c r="M11970" s="168"/>
      <c r="N11970" s="147"/>
      <c r="O11970" s="105"/>
      <c r="P11970" s="42"/>
      <c r="Q11970" s="31"/>
      <c r="R11970" s="83"/>
      <c r="S11970" s="31"/>
      <c r="T11970" s="31"/>
      <c r="U11970" s="168"/>
      <c r="V11970" s="149"/>
      <c r="W11970" s="140" t="str" cm="1">
        <f t="array" ref="W11970">IF(SUM(LEN(B11970:V11970))=0,"",IF(OR(OR(ISBLANK(F11970),SUM(LEN(C11970),LEN(D11970))=0),AND(NOT(E11970="Unknown"),ISBLANK(J11970)),AND(NOT(O11970="Unknown"),ISBLANK(R11970))),"Missing Information", INDEX(Table15[Entire Service Line Classification], MATCH(SUMIFS(Table15[Unique ID],Table15[System-Owned Portion],E11970,Table15[If Material Anything Other than "Lead" in Column E,Was Material Ever Previously Lead?],G11970,Table15[Customer-Owned Portion],O11970),Table15[Unique ID],0),0)))</f>
        <v/>
      </c>
    </row>
    <row r="11971" spans="2:23" x14ac:dyDescent="0.25">
      <c r="B11971" s="145"/>
      <c r="C11971" s="31"/>
      <c r="D11971" s="31"/>
      <c r="E11971" s="43"/>
      <c r="F11971" s="42"/>
      <c r="G11971" s="83"/>
      <c r="H11971" s="31"/>
      <c r="I11971" s="31"/>
      <c r="J11971" s="83"/>
      <c r="K11971" s="31"/>
      <c r="L11971" s="31"/>
      <c r="M11971" s="168"/>
      <c r="N11971" s="147"/>
      <c r="O11971" s="105"/>
      <c r="P11971" s="42"/>
      <c r="Q11971" s="31"/>
      <c r="R11971" s="83"/>
      <c r="S11971" s="31"/>
      <c r="T11971" s="31"/>
      <c r="U11971" s="168"/>
      <c r="V11971" s="149"/>
      <c r="W11971" s="140" t="str" cm="1">
        <f t="array" ref="W11971">IF(SUM(LEN(B11971:V11971))=0,"",IF(OR(OR(ISBLANK(F11971),SUM(LEN(C11971),LEN(D11971))=0),AND(NOT(E11971="Unknown"),ISBLANK(J11971)),AND(NOT(O11971="Unknown"),ISBLANK(R11971))),"Missing Information", INDEX(Table15[Entire Service Line Classification], MATCH(SUMIFS(Table15[Unique ID],Table15[System-Owned Portion],E11971,Table15[If Material Anything Other than "Lead" in Column E,Was Material Ever Previously Lead?],G11971,Table15[Customer-Owned Portion],O11971),Table15[Unique ID],0),0)))</f>
        <v/>
      </c>
    </row>
    <row r="11972" spans="2:23" x14ac:dyDescent="0.25">
      <c r="B11972" s="145"/>
      <c r="C11972" s="31"/>
      <c r="D11972" s="31"/>
      <c r="E11972" s="43"/>
      <c r="F11972" s="42"/>
      <c r="G11972" s="83"/>
      <c r="H11972" s="31"/>
      <c r="I11972" s="31"/>
      <c r="J11972" s="83"/>
      <c r="K11972" s="31"/>
      <c r="L11972" s="31"/>
      <c r="M11972" s="168"/>
      <c r="N11972" s="147"/>
      <c r="O11972" s="105"/>
      <c r="P11972" s="42"/>
      <c r="Q11972" s="31"/>
      <c r="R11972" s="83"/>
      <c r="S11972" s="31"/>
      <c r="T11972" s="31"/>
      <c r="U11972" s="168"/>
      <c r="V11972" s="149"/>
      <c r="W11972" s="140" t="str" cm="1">
        <f t="array" ref="W11972">IF(SUM(LEN(B11972:V11972))=0,"",IF(OR(OR(ISBLANK(F11972),SUM(LEN(C11972),LEN(D11972))=0),AND(NOT(E11972="Unknown"),ISBLANK(J11972)),AND(NOT(O11972="Unknown"),ISBLANK(R11972))),"Missing Information", INDEX(Table15[Entire Service Line Classification], MATCH(SUMIFS(Table15[Unique ID],Table15[System-Owned Portion],E11972,Table15[If Material Anything Other than "Lead" in Column E,Was Material Ever Previously Lead?],G11972,Table15[Customer-Owned Portion],O11972),Table15[Unique ID],0),0)))</f>
        <v/>
      </c>
    </row>
    <row r="11973" spans="2:23" x14ac:dyDescent="0.25">
      <c r="B11973" s="145"/>
      <c r="C11973" s="31"/>
      <c r="D11973" s="31"/>
      <c r="E11973" s="43"/>
      <c r="F11973" s="42"/>
      <c r="G11973" s="83"/>
      <c r="H11973" s="31"/>
      <c r="I11973" s="31"/>
      <c r="J11973" s="83"/>
      <c r="K11973" s="31"/>
      <c r="L11973" s="31"/>
      <c r="M11973" s="168"/>
      <c r="N11973" s="147"/>
      <c r="O11973" s="105"/>
      <c r="P11973" s="42"/>
      <c r="Q11973" s="31"/>
      <c r="R11973" s="83"/>
      <c r="S11973" s="31"/>
      <c r="T11973" s="31"/>
      <c r="U11973" s="168"/>
      <c r="V11973" s="149"/>
      <c r="W11973" s="140" t="str" cm="1">
        <f t="array" ref="W11973">IF(SUM(LEN(B11973:V11973))=0,"",IF(OR(OR(ISBLANK(F11973),SUM(LEN(C11973),LEN(D11973))=0),AND(NOT(E11973="Unknown"),ISBLANK(J11973)),AND(NOT(O11973="Unknown"),ISBLANK(R11973))),"Missing Information", INDEX(Table15[Entire Service Line Classification], MATCH(SUMIFS(Table15[Unique ID],Table15[System-Owned Portion],E11973,Table15[If Material Anything Other than "Lead" in Column E,Was Material Ever Previously Lead?],G11973,Table15[Customer-Owned Portion],O11973),Table15[Unique ID],0),0)))</f>
        <v/>
      </c>
    </row>
    <row r="11974" spans="2:23" x14ac:dyDescent="0.25">
      <c r="B11974" s="145"/>
      <c r="C11974" s="31"/>
      <c r="D11974" s="31"/>
      <c r="E11974" s="43"/>
      <c r="F11974" s="42"/>
      <c r="G11974" s="83"/>
      <c r="H11974" s="31"/>
      <c r="I11974" s="31"/>
      <c r="J11974" s="83"/>
      <c r="K11974" s="31"/>
      <c r="L11974" s="31"/>
      <c r="M11974" s="168"/>
      <c r="N11974" s="147"/>
      <c r="O11974" s="105"/>
      <c r="P11974" s="42"/>
      <c r="Q11974" s="31"/>
      <c r="R11974" s="83"/>
      <c r="S11974" s="31"/>
      <c r="T11974" s="31"/>
      <c r="U11974" s="168"/>
      <c r="V11974" s="149"/>
      <c r="W11974" s="140" t="str" cm="1">
        <f t="array" ref="W11974">IF(SUM(LEN(B11974:V11974))=0,"",IF(OR(OR(ISBLANK(F11974),SUM(LEN(C11974),LEN(D11974))=0),AND(NOT(E11974="Unknown"),ISBLANK(J11974)),AND(NOT(O11974="Unknown"),ISBLANK(R11974))),"Missing Information", INDEX(Table15[Entire Service Line Classification], MATCH(SUMIFS(Table15[Unique ID],Table15[System-Owned Portion],E11974,Table15[If Material Anything Other than "Lead" in Column E,Was Material Ever Previously Lead?],G11974,Table15[Customer-Owned Portion],O11974),Table15[Unique ID],0),0)))</f>
        <v/>
      </c>
    </row>
    <row r="11975" spans="2:23" x14ac:dyDescent="0.25">
      <c r="B11975" s="145"/>
      <c r="C11975" s="31"/>
      <c r="D11975" s="31"/>
      <c r="E11975" s="43"/>
      <c r="F11975" s="42"/>
      <c r="G11975" s="83"/>
      <c r="H11975" s="31"/>
      <c r="I11975" s="31"/>
      <c r="J11975" s="83"/>
      <c r="K11975" s="31"/>
      <c r="L11975" s="31"/>
      <c r="M11975" s="168"/>
      <c r="N11975" s="147"/>
      <c r="O11975" s="105"/>
      <c r="P11975" s="42"/>
      <c r="Q11975" s="31"/>
      <c r="R11975" s="83"/>
      <c r="S11975" s="31"/>
      <c r="T11975" s="31"/>
      <c r="U11975" s="168"/>
      <c r="V11975" s="149"/>
      <c r="W11975" s="140" t="str" cm="1">
        <f t="array" ref="W11975">IF(SUM(LEN(B11975:V11975))=0,"",IF(OR(OR(ISBLANK(F11975),SUM(LEN(C11975),LEN(D11975))=0),AND(NOT(E11975="Unknown"),ISBLANK(J11975)),AND(NOT(O11975="Unknown"),ISBLANK(R11975))),"Missing Information", INDEX(Table15[Entire Service Line Classification], MATCH(SUMIFS(Table15[Unique ID],Table15[System-Owned Portion],E11975,Table15[If Material Anything Other than "Lead" in Column E,Was Material Ever Previously Lead?],G11975,Table15[Customer-Owned Portion],O11975),Table15[Unique ID],0),0)))</f>
        <v/>
      </c>
    </row>
    <row r="11976" spans="2:23" x14ac:dyDescent="0.25">
      <c r="B11976" s="145"/>
      <c r="C11976" s="31"/>
      <c r="D11976" s="31"/>
      <c r="E11976" s="43"/>
      <c r="F11976" s="42"/>
      <c r="G11976" s="83"/>
      <c r="H11976" s="31"/>
      <c r="I11976" s="31"/>
      <c r="J11976" s="83"/>
      <c r="K11976" s="31"/>
      <c r="L11976" s="31"/>
      <c r="M11976" s="168"/>
      <c r="N11976" s="147"/>
      <c r="O11976" s="105"/>
      <c r="P11976" s="42"/>
      <c r="Q11976" s="31"/>
      <c r="R11976" s="83"/>
      <c r="S11976" s="31"/>
      <c r="T11976" s="31"/>
      <c r="U11976" s="168"/>
      <c r="V11976" s="149"/>
      <c r="W11976" s="140" t="str" cm="1">
        <f t="array" ref="W11976">IF(SUM(LEN(B11976:V11976))=0,"",IF(OR(OR(ISBLANK(F11976),SUM(LEN(C11976),LEN(D11976))=0),AND(NOT(E11976="Unknown"),ISBLANK(J11976)),AND(NOT(O11976="Unknown"),ISBLANK(R11976))),"Missing Information", INDEX(Table15[Entire Service Line Classification], MATCH(SUMIFS(Table15[Unique ID],Table15[System-Owned Portion],E11976,Table15[If Material Anything Other than "Lead" in Column E,Was Material Ever Previously Lead?],G11976,Table15[Customer-Owned Portion],O11976),Table15[Unique ID],0),0)))</f>
        <v/>
      </c>
    </row>
    <row r="11977" spans="2:23" x14ac:dyDescent="0.25">
      <c r="B11977" s="145"/>
      <c r="C11977" s="31"/>
      <c r="D11977" s="31"/>
      <c r="E11977" s="43"/>
      <c r="F11977" s="42"/>
      <c r="G11977" s="83"/>
      <c r="H11977" s="31"/>
      <c r="I11977" s="31"/>
      <c r="J11977" s="83"/>
      <c r="K11977" s="31"/>
      <c r="L11977" s="31"/>
      <c r="M11977" s="168"/>
      <c r="N11977" s="147"/>
      <c r="O11977" s="105"/>
      <c r="P11977" s="42"/>
      <c r="Q11977" s="31"/>
      <c r="R11977" s="83"/>
      <c r="S11977" s="31"/>
      <c r="T11977" s="31"/>
      <c r="U11977" s="168"/>
      <c r="V11977" s="149"/>
      <c r="W11977" s="140" t="str" cm="1">
        <f t="array" ref="W11977">IF(SUM(LEN(B11977:V11977))=0,"",IF(OR(OR(ISBLANK(F11977),SUM(LEN(C11977),LEN(D11977))=0),AND(NOT(E11977="Unknown"),ISBLANK(J11977)),AND(NOT(O11977="Unknown"),ISBLANK(R11977))),"Missing Information", INDEX(Table15[Entire Service Line Classification], MATCH(SUMIFS(Table15[Unique ID],Table15[System-Owned Portion],E11977,Table15[If Material Anything Other than "Lead" in Column E,Was Material Ever Previously Lead?],G11977,Table15[Customer-Owned Portion],O11977),Table15[Unique ID],0),0)))</f>
        <v/>
      </c>
    </row>
    <row r="11978" spans="2:23" x14ac:dyDescent="0.25">
      <c r="B11978" s="145"/>
      <c r="C11978" s="31"/>
      <c r="D11978" s="31"/>
      <c r="E11978" s="43"/>
      <c r="F11978" s="42"/>
      <c r="G11978" s="83"/>
      <c r="H11978" s="31"/>
      <c r="I11978" s="31"/>
      <c r="J11978" s="83"/>
      <c r="K11978" s="31"/>
      <c r="L11978" s="31"/>
      <c r="M11978" s="168"/>
      <c r="N11978" s="147"/>
      <c r="O11978" s="105"/>
      <c r="P11978" s="42"/>
      <c r="Q11978" s="31"/>
      <c r="R11978" s="83"/>
      <c r="S11978" s="31"/>
      <c r="T11978" s="31"/>
      <c r="U11978" s="168"/>
      <c r="V11978" s="149"/>
      <c r="W11978" s="140" t="str" cm="1">
        <f t="array" ref="W11978">IF(SUM(LEN(B11978:V11978))=0,"",IF(OR(OR(ISBLANK(F11978),SUM(LEN(C11978),LEN(D11978))=0),AND(NOT(E11978="Unknown"),ISBLANK(J11978)),AND(NOT(O11978="Unknown"),ISBLANK(R11978))),"Missing Information", INDEX(Table15[Entire Service Line Classification], MATCH(SUMIFS(Table15[Unique ID],Table15[System-Owned Portion],E11978,Table15[If Material Anything Other than "Lead" in Column E,Was Material Ever Previously Lead?],G11978,Table15[Customer-Owned Portion],O11978),Table15[Unique ID],0),0)))</f>
        <v/>
      </c>
    </row>
    <row r="11979" spans="2:23" x14ac:dyDescent="0.25">
      <c r="B11979" s="145"/>
      <c r="C11979" s="31"/>
      <c r="D11979" s="31"/>
      <c r="E11979" s="43"/>
      <c r="F11979" s="42"/>
      <c r="G11979" s="83"/>
      <c r="H11979" s="31"/>
      <c r="I11979" s="31"/>
      <c r="J11979" s="83"/>
      <c r="K11979" s="31"/>
      <c r="L11979" s="31"/>
      <c r="M11979" s="168"/>
      <c r="N11979" s="147"/>
      <c r="O11979" s="105"/>
      <c r="P11979" s="42"/>
      <c r="Q11979" s="31"/>
      <c r="R11979" s="83"/>
      <c r="S11979" s="31"/>
      <c r="T11979" s="31"/>
      <c r="U11979" s="168"/>
      <c r="V11979" s="149"/>
      <c r="W11979" s="140" t="str" cm="1">
        <f t="array" ref="W11979">IF(SUM(LEN(B11979:V11979))=0,"",IF(OR(OR(ISBLANK(F11979),SUM(LEN(C11979),LEN(D11979))=0),AND(NOT(E11979="Unknown"),ISBLANK(J11979)),AND(NOT(O11979="Unknown"),ISBLANK(R11979))),"Missing Information", INDEX(Table15[Entire Service Line Classification], MATCH(SUMIFS(Table15[Unique ID],Table15[System-Owned Portion],E11979,Table15[If Material Anything Other than "Lead" in Column E,Was Material Ever Previously Lead?],G11979,Table15[Customer-Owned Portion],O11979),Table15[Unique ID],0),0)))</f>
        <v/>
      </c>
    </row>
    <row r="11980" spans="2:23" x14ac:dyDescent="0.25">
      <c r="B11980" s="145"/>
      <c r="C11980" s="31"/>
      <c r="D11980" s="31"/>
      <c r="E11980" s="43"/>
      <c r="F11980" s="42"/>
      <c r="G11980" s="83"/>
      <c r="H11980" s="31"/>
      <c r="I11980" s="31"/>
      <c r="J11980" s="83"/>
      <c r="K11980" s="31"/>
      <c r="L11980" s="31"/>
      <c r="M11980" s="168"/>
      <c r="N11980" s="147"/>
      <c r="O11980" s="105"/>
      <c r="P11980" s="42"/>
      <c r="Q11980" s="31"/>
      <c r="R11980" s="83"/>
      <c r="S11980" s="31"/>
      <c r="T11980" s="31"/>
      <c r="U11980" s="168"/>
      <c r="V11980" s="149"/>
      <c r="W11980" s="140" t="str" cm="1">
        <f t="array" ref="W11980">IF(SUM(LEN(B11980:V11980))=0,"",IF(OR(OR(ISBLANK(F11980),SUM(LEN(C11980),LEN(D11980))=0),AND(NOT(E11980="Unknown"),ISBLANK(J11980)),AND(NOT(O11980="Unknown"),ISBLANK(R11980))),"Missing Information", INDEX(Table15[Entire Service Line Classification], MATCH(SUMIFS(Table15[Unique ID],Table15[System-Owned Portion],E11980,Table15[If Material Anything Other than "Lead" in Column E,Was Material Ever Previously Lead?],G11980,Table15[Customer-Owned Portion],O11980),Table15[Unique ID],0),0)))</f>
        <v/>
      </c>
    </row>
    <row r="11981" spans="2:23" x14ac:dyDescent="0.25">
      <c r="B11981" s="145"/>
      <c r="C11981" s="31"/>
      <c r="D11981" s="31"/>
      <c r="E11981" s="43"/>
      <c r="F11981" s="42"/>
      <c r="G11981" s="83"/>
      <c r="H11981" s="31"/>
      <c r="I11981" s="31"/>
      <c r="J11981" s="83"/>
      <c r="K11981" s="31"/>
      <c r="L11981" s="31"/>
      <c r="M11981" s="168"/>
      <c r="N11981" s="147"/>
      <c r="O11981" s="105"/>
      <c r="P11981" s="42"/>
      <c r="Q11981" s="31"/>
      <c r="R11981" s="83"/>
      <c r="S11981" s="31"/>
      <c r="T11981" s="31"/>
      <c r="U11981" s="168"/>
      <c r="V11981" s="149"/>
      <c r="W11981" s="140" t="str" cm="1">
        <f t="array" ref="W11981">IF(SUM(LEN(B11981:V11981))=0,"",IF(OR(OR(ISBLANK(F11981),SUM(LEN(C11981),LEN(D11981))=0),AND(NOT(E11981="Unknown"),ISBLANK(J11981)),AND(NOT(O11981="Unknown"),ISBLANK(R11981))),"Missing Information", INDEX(Table15[Entire Service Line Classification], MATCH(SUMIFS(Table15[Unique ID],Table15[System-Owned Portion],E11981,Table15[If Material Anything Other than "Lead" in Column E,Was Material Ever Previously Lead?],G11981,Table15[Customer-Owned Portion],O11981),Table15[Unique ID],0),0)))</f>
        <v/>
      </c>
    </row>
    <row r="11982" spans="2:23" x14ac:dyDescent="0.25">
      <c r="B11982" s="145"/>
      <c r="C11982" s="31"/>
      <c r="D11982" s="31"/>
      <c r="E11982" s="43"/>
      <c r="F11982" s="42"/>
      <c r="G11982" s="83"/>
      <c r="H11982" s="31"/>
      <c r="I11982" s="31"/>
      <c r="J11982" s="83"/>
      <c r="K11982" s="31"/>
      <c r="L11982" s="31"/>
      <c r="M11982" s="168"/>
      <c r="N11982" s="147"/>
      <c r="O11982" s="105"/>
      <c r="P11982" s="42"/>
      <c r="Q11982" s="31"/>
      <c r="R11982" s="83"/>
      <c r="S11982" s="31"/>
      <c r="T11982" s="31"/>
      <c r="U11982" s="168"/>
      <c r="V11982" s="149"/>
      <c r="W11982" s="140" t="str" cm="1">
        <f t="array" ref="W11982">IF(SUM(LEN(B11982:V11982))=0,"",IF(OR(OR(ISBLANK(F11982),SUM(LEN(C11982),LEN(D11982))=0),AND(NOT(E11982="Unknown"),ISBLANK(J11982)),AND(NOT(O11982="Unknown"),ISBLANK(R11982))),"Missing Information", INDEX(Table15[Entire Service Line Classification], MATCH(SUMIFS(Table15[Unique ID],Table15[System-Owned Portion],E11982,Table15[If Material Anything Other than "Lead" in Column E,Was Material Ever Previously Lead?],G11982,Table15[Customer-Owned Portion],O11982),Table15[Unique ID],0),0)))</f>
        <v/>
      </c>
    </row>
    <row r="11983" spans="2:23" x14ac:dyDescent="0.25">
      <c r="B11983" s="145"/>
      <c r="C11983" s="31"/>
      <c r="D11983" s="31"/>
      <c r="E11983" s="43"/>
      <c r="F11983" s="42"/>
      <c r="G11983" s="83"/>
      <c r="H11983" s="31"/>
      <c r="I11983" s="31"/>
      <c r="J11983" s="83"/>
      <c r="K11983" s="31"/>
      <c r="L11983" s="31"/>
      <c r="M11983" s="168"/>
      <c r="N11983" s="147"/>
      <c r="O11983" s="105"/>
      <c r="P11983" s="42"/>
      <c r="Q11983" s="31"/>
      <c r="R11983" s="83"/>
      <c r="S11983" s="31"/>
      <c r="T11983" s="31"/>
      <c r="U11983" s="168"/>
      <c r="V11983" s="149"/>
      <c r="W11983" s="140" t="str" cm="1">
        <f t="array" ref="W11983">IF(SUM(LEN(B11983:V11983))=0,"",IF(OR(OR(ISBLANK(F11983),SUM(LEN(C11983),LEN(D11983))=0),AND(NOT(E11983="Unknown"),ISBLANK(J11983)),AND(NOT(O11983="Unknown"),ISBLANK(R11983))),"Missing Information", INDEX(Table15[Entire Service Line Classification], MATCH(SUMIFS(Table15[Unique ID],Table15[System-Owned Portion],E11983,Table15[If Material Anything Other than "Lead" in Column E,Was Material Ever Previously Lead?],G11983,Table15[Customer-Owned Portion],O11983),Table15[Unique ID],0),0)))</f>
        <v/>
      </c>
    </row>
    <row r="11984" spans="2:23" x14ac:dyDescent="0.25">
      <c r="B11984" s="145"/>
      <c r="C11984" s="31"/>
      <c r="D11984" s="31"/>
      <c r="E11984" s="43"/>
      <c r="F11984" s="42"/>
      <c r="G11984" s="83"/>
      <c r="H11984" s="31"/>
      <c r="I11984" s="31"/>
      <c r="J11984" s="83"/>
      <c r="K11984" s="31"/>
      <c r="L11984" s="31"/>
      <c r="M11984" s="168"/>
      <c r="N11984" s="147"/>
      <c r="O11984" s="105"/>
      <c r="P11984" s="42"/>
      <c r="Q11984" s="31"/>
      <c r="R11984" s="83"/>
      <c r="S11984" s="31"/>
      <c r="T11984" s="31"/>
      <c r="U11984" s="168"/>
      <c r="V11984" s="149"/>
      <c r="W11984" s="140" t="str" cm="1">
        <f t="array" ref="W11984">IF(SUM(LEN(B11984:V11984))=0,"",IF(OR(OR(ISBLANK(F11984),SUM(LEN(C11984),LEN(D11984))=0),AND(NOT(E11984="Unknown"),ISBLANK(J11984)),AND(NOT(O11984="Unknown"),ISBLANK(R11984))),"Missing Information", INDEX(Table15[Entire Service Line Classification], MATCH(SUMIFS(Table15[Unique ID],Table15[System-Owned Portion],E11984,Table15[If Material Anything Other than "Lead" in Column E,Was Material Ever Previously Lead?],G11984,Table15[Customer-Owned Portion],O11984),Table15[Unique ID],0),0)))</f>
        <v/>
      </c>
    </row>
    <row r="11985" spans="2:23" x14ac:dyDescent="0.25">
      <c r="B11985" s="145"/>
      <c r="C11985" s="31"/>
      <c r="D11985" s="31"/>
      <c r="E11985" s="43"/>
      <c r="F11985" s="42"/>
      <c r="G11985" s="83"/>
      <c r="H11985" s="31"/>
      <c r="I11985" s="31"/>
      <c r="J11985" s="83"/>
      <c r="K11985" s="31"/>
      <c r="L11985" s="31"/>
      <c r="M11985" s="168"/>
      <c r="N11985" s="147"/>
      <c r="O11985" s="105"/>
      <c r="P11985" s="42"/>
      <c r="Q11985" s="31"/>
      <c r="R11985" s="83"/>
      <c r="S11985" s="31"/>
      <c r="T11985" s="31"/>
      <c r="U11985" s="168"/>
      <c r="V11985" s="149"/>
      <c r="W11985" s="140" t="str" cm="1">
        <f t="array" ref="W11985">IF(SUM(LEN(B11985:V11985))=0,"",IF(OR(OR(ISBLANK(F11985),SUM(LEN(C11985),LEN(D11985))=0),AND(NOT(E11985="Unknown"),ISBLANK(J11985)),AND(NOT(O11985="Unknown"),ISBLANK(R11985))),"Missing Information", INDEX(Table15[Entire Service Line Classification], MATCH(SUMIFS(Table15[Unique ID],Table15[System-Owned Portion],E11985,Table15[If Material Anything Other than "Lead" in Column E,Was Material Ever Previously Lead?],G11985,Table15[Customer-Owned Portion],O11985),Table15[Unique ID],0),0)))</f>
        <v/>
      </c>
    </row>
    <row r="11986" spans="2:23" x14ac:dyDescent="0.25">
      <c r="B11986" s="145"/>
      <c r="C11986" s="31"/>
      <c r="D11986" s="31"/>
      <c r="E11986" s="43"/>
      <c r="F11986" s="42"/>
      <c r="G11986" s="83"/>
      <c r="H11986" s="31"/>
      <c r="I11986" s="31"/>
      <c r="J11986" s="83"/>
      <c r="K11986" s="31"/>
      <c r="L11986" s="31"/>
      <c r="M11986" s="168"/>
      <c r="N11986" s="147"/>
      <c r="O11986" s="105"/>
      <c r="P11986" s="42"/>
      <c r="Q11986" s="31"/>
      <c r="R11986" s="83"/>
      <c r="S11986" s="31"/>
      <c r="T11986" s="31"/>
      <c r="U11986" s="168"/>
      <c r="V11986" s="149"/>
      <c r="W11986" s="140" t="str" cm="1">
        <f t="array" ref="W11986">IF(SUM(LEN(B11986:V11986))=0,"",IF(OR(OR(ISBLANK(F11986),SUM(LEN(C11986),LEN(D11986))=0),AND(NOT(E11986="Unknown"),ISBLANK(J11986)),AND(NOT(O11986="Unknown"),ISBLANK(R11986))),"Missing Information", INDEX(Table15[Entire Service Line Classification], MATCH(SUMIFS(Table15[Unique ID],Table15[System-Owned Portion],E11986,Table15[If Material Anything Other than "Lead" in Column E,Was Material Ever Previously Lead?],G11986,Table15[Customer-Owned Portion],O11986),Table15[Unique ID],0),0)))</f>
        <v/>
      </c>
    </row>
    <row r="11987" spans="2:23" x14ac:dyDescent="0.25">
      <c r="B11987" s="145"/>
      <c r="C11987" s="31"/>
      <c r="D11987" s="31"/>
      <c r="E11987" s="43"/>
      <c r="F11987" s="42"/>
      <c r="G11987" s="83"/>
      <c r="H11987" s="31"/>
      <c r="I11987" s="31"/>
      <c r="J11987" s="83"/>
      <c r="K11987" s="31"/>
      <c r="L11987" s="31"/>
      <c r="M11987" s="168"/>
      <c r="N11987" s="147"/>
      <c r="O11987" s="105"/>
      <c r="P11987" s="42"/>
      <c r="Q11987" s="31"/>
      <c r="R11987" s="83"/>
      <c r="S11987" s="31"/>
      <c r="T11987" s="31"/>
      <c r="U11987" s="168"/>
      <c r="V11987" s="149"/>
      <c r="W11987" s="140" t="str" cm="1">
        <f t="array" ref="W11987">IF(SUM(LEN(B11987:V11987))=0,"",IF(OR(OR(ISBLANK(F11987),SUM(LEN(C11987),LEN(D11987))=0),AND(NOT(E11987="Unknown"),ISBLANK(J11987)),AND(NOT(O11987="Unknown"),ISBLANK(R11987))),"Missing Information", INDEX(Table15[Entire Service Line Classification], MATCH(SUMIFS(Table15[Unique ID],Table15[System-Owned Portion],E11987,Table15[If Material Anything Other than "Lead" in Column E,Was Material Ever Previously Lead?],G11987,Table15[Customer-Owned Portion],O11987),Table15[Unique ID],0),0)))</f>
        <v/>
      </c>
    </row>
    <row r="11988" spans="2:23" x14ac:dyDescent="0.25">
      <c r="B11988" s="145"/>
      <c r="C11988" s="31"/>
      <c r="D11988" s="31"/>
      <c r="E11988" s="43"/>
      <c r="F11988" s="42"/>
      <c r="G11988" s="83"/>
      <c r="H11988" s="31"/>
      <c r="I11988" s="31"/>
      <c r="J11988" s="83"/>
      <c r="K11988" s="31"/>
      <c r="L11988" s="31"/>
      <c r="M11988" s="168"/>
      <c r="N11988" s="147"/>
      <c r="O11988" s="105"/>
      <c r="P11988" s="42"/>
      <c r="Q11988" s="31"/>
      <c r="R11988" s="83"/>
      <c r="S11988" s="31"/>
      <c r="T11988" s="31"/>
      <c r="U11988" s="168"/>
      <c r="V11988" s="149"/>
      <c r="W11988" s="140" t="str" cm="1">
        <f t="array" ref="W11988">IF(SUM(LEN(B11988:V11988))=0,"",IF(OR(OR(ISBLANK(F11988),SUM(LEN(C11988),LEN(D11988))=0),AND(NOT(E11988="Unknown"),ISBLANK(J11988)),AND(NOT(O11988="Unknown"),ISBLANK(R11988))),"Missing Information", INDEX(Table15[Entire Service Line Classification], MATCH(SUMIFS(Table15[Unique ID],Table15[System-Owned Portion],E11988,Table15[If Material Anything Other than "Lead" in Column E,Was Material Ever Previously Lead?],G11988,Table15[Customer-Owned Portion],O11988),Table15[Unique ID],0),0)))</f>
        <v/>
      </c>
    </row>
    <row r="11989" spans="2:23" x14ac:dyDescent="0.25">
      <c r="B11989" s="145"/>
      <c r="C11989" s="31"/>
      <c r="D11989" s="31"/>
      <c r="E11989" s="43"/>
      <c r="F11989" s="42"/>
      <c r="G11989" s="83"/>
      <c r="H11989" s="31"/>
      <c r="I11989" s="31"/>
      <c r="J11989" s="83"/>
      <c r="K11989" s="31"/>
      <c r="L11989" s="31"/>
      <c r="M11989" s="168"/>
      <c r="N11989" s="147"/>
      <c r="O11989" s="105"/>
      <c r="P11989" s="42"/>
      <c r="Q11989" s="31"/>
      <c r="R11989" s="83"/>
      <c r="S11989" s="31"/>
      <c r="T11989" s="31"/>
      <c r="U11989" s="168"/>
      <c r="V11989" s="149"/>
      <c r="W11989" s="140" t="str" cm="1">
        <f t="array" ref="W11989">IF(SUM(LEN(B11989:V11989))=0,"",IF(OR(OR(ISBLANK(F11989),SUM(LEN(C11989),LEN(D11989))=0),AND(NOT(E11989="Unknown"),ISBLANK(J11989)),AND(NOT(O11989="Unknown"),ISBLANK(R11989))),"Missing Information", INDEX(Table15[Entire Service Line Classification], MATCH(SUMIFS(Table15[Unique ID],Table15[System-Owned Portion],E11989,Table15[If Material Anything Other than "Lead" in Column E,Was Material Ever Previously Lead?],G11989,Table15[Customer-Owned Portion],O11989),Table15[Unique ID],0),0)))</f>
        <v/>
      </c>
    </row>
    <row r="11990" spans="2:23" x14ac:dyDescent="0.25">
      <c r="B11990" s="145"/>
      <c r="C11990" s="31"/>
      <c r="D11990" s="31"/>
      <c r="E11990" s="43"/>
      <c r="F11990" s="42"/>
      <c r="G11990" s="83"/>
      <c r="H11990" s="31"/>
      <c r="I11990" s="31"/>
      <c r="J11990" s="83"/>
      <c r="K11990" s="31"/>
      <c r="L11990" s="31"/>
      <c r="M11990" s="168"/>
      <c r="N11990" s="147"/>
      <c r="O11990" s="105"/>
      <c r="P11990" s="42"/>
      <c r="Q11990" s="31"/>
      <c r="R11990" s="83"/>
      <c r="S11990" s="31"/>
      <c r="T11990" s="31"/>
      <c r="U11990" s="168"/>
      <c r="V11990" s="149"/>
      <c r="W11990" s="140" t="str" cm="1">
        <f t="array" ref="W11990">IF(SUM(LEN(B11990:V11990))=0,"",IF(OR(OR(ISBLANK(F11990),SUM(LEN(C11990),LEN(D11990))=0),AND(NOT(E11990="Unknown"),ISBLANK(J11990)),AND(NOT(O11990="Unknown"),ISBLANK(R11990))),"Missing Information", INDEX(Table15[Entire Service Line Classification], MATCH(SUMIFS(Table15[Unique ID],Table15[System-Owned Portion],E11990,Table15[If Material Anything Other than "Lead" in Column E,Was Material Ever Previously Lead?],G11990,Table15[Customer-Owned Portion],O11990),Table15[Unique ID],0),0)))</f>
        <v/>
      </c>
    </row>
    <row r="11991" spans="2:23" x14ac:dyDescent="0.25">
      <c r="B11991" s="145"/>
      <c r="C11991" s="31"/>
      <c r="D11991" s="31"/>
      <c r="E11991" s="43"/>
      <c r="F11991" s="42"/>
      <c r="G11991" s="83"/>
      <c r="H11991" s="31"/>
      <c r="I11991" s="31"/>
      <c r="J11991" s="83"/>
      <c r="K11991" s="31"/>
      <c r="L11991" s="31"/>
      <c r="M11991" s="168"/>
      <c r="N11991" s="147"/>
      <c r="O11991" s="105"/>
      <c r="P11991" s="42"/>
      <c r="Q11991" s="31"/>
      <c r="R11991" s="83"/>
      <c r="S11991" s="31"/>
      <c r="T11991" s="31"/>
      <c r="U11991" s="168"/>
      <c r="V11991" s="149"/>
      <c r="W11991" s="140" t="str" cm="1">
        <f t="array" ref="W11991">IF(SUM(LEN(B11991:V11991))=0,"",IF(OR(OR(ISBLANK(F11991),SUM(LEN(C11991),LEN(D11991))=0),AND(NOT(E11991="Unknown"),ISBLANK(J11991)),AND(NOT(O11991="Unknown"),ISBLANK(R11991))),"Missing Information", INDEX(Table15[Entire Service Line Classification], MATCH(SUMIFS(Table15[Unique ID],Table15[System-Owned Portion],E11991,Table15[If Material Anything Other than "Lead" in Column E,Was Material Ever Previously Lead?],G11991,Table15[Customer-Owned Portion],O11991),Table15[Unique ID],0),0)))</f>
        <v/>
      </c>
    </row>
    <row r="11992" spans="2:23" x14ac:dyDescent="0.25">
      <c r="B11992" s="145"/>
      <c r="C11992" s="31"/>
      <c r="D11992" s="31"/>
      <c r="E11992" s="43"/>
      <c r="F11992" s="42"/>
      <c r="G11992" s="83"/>
      <c r="H11992" s="31"/>
      <c r="I11992" s="31"/>
      <c r="J11992" s="83"/>
      <c r="K11992" s="31"/>
      <c r="L11992" s="31"/>
      <c r="M11992" s="168"/>
      <c r="N11992" s="147"/>
      <c r="O11992" s="105"/>
      <c r="P11992" s="42"/>
      <c r="Q11992" s="31"/>
      <c r="R11992" s="83"/>
      <c r="S11992" s="31"/>
      <c r="T11992" s="31"/>
      <c r="U11992" s="168"/>
      <c r="V11992" s="149"/>
      <c r="W11992" s="140" t="str" cm="1">
        <f t="array" ref="W11992">IF(SUM(LEN(B11992:V11992))=0,"",IF(OR(OR(ISBLANK(F11992),SUM(LEN(C11992),LEN(D11992))=0),AND(NOT(E11992="Unknown"),ISBLANK(J11992)),AND(NOT(O11992="Unknown"),ISBLANK(R11992))),"Missing Information", INDEX(Table15[Entire Service Line Classification], MATCH(SUMIFS(Table15[Unique ID],Table15[System-Owned Portion],E11992,Table15[If Material Anything Other than "Lead" in Column E,Was Material Ever Previously Lead?],G11992,Table15[Customer-Owned Portion],O11992),Table15[Unique ID],0),0)))</f>
        <v/>
      </c>
    </row>
    <row r="11993" spans="2:23" x14ac:dyDescent="0.25">
      <c r="B11993" s="145"/>
      <c r="C11993" s="31"/>
      <c r="D11993" s="31"/>
      <c r="E11993" s="43"/>
      <c r="F11993" s="42"/>
      <c r="G11993" s="83"/>
      <c r="H11993" s="31"/>
      <c r="I11993" s="31"/>
      <c r="J11993" s="83"/>
      <c r="K11993" s="31"/>
      <c r="L11993" s="31"/>
      <c r="M11993" s="168"/>
      <c r="N11993" s="147"/>
      <c r="O11993" s="105"/>
      <c r="P11993" s="42"/>
      <c r="Q11993" s="31"/>
      <c r="R11993" s="83"/>
      <c r="S11993" s="31"/>
      <c r="T11993" s="31"/>
      <c r="U11993" s="168"/>
      <c r="V11993" s="149"/>
      <c r="W11993" s="140" t="str" cm="1">
        <f t="array" ref="W11993">IF(SUM(LEN(B11993:V11993))=0,"",IF(OR(OR(ISBLANK(F11993),SUM(LEN(C11993),LEN(D11993))=0),AND(NOT(E11993="Unknown"),ISBLANK(J11993)),AND(NOT(O11993="Unknown"),ISBLANK(R11993))),"Missing Information", INDEX(Table15[Entire Service Line Classification], MATCH(SUMIFS(Table15[Unique ID],Table15[System-Owned Portion],E11993,Table15[If Material Anything Other than "Lead" in Column E,Was Material Ever Previously Lead?],G11993,Table15[Customer-Owned Portion],O11993),Table15[Unique ID],0),0)))</f>
        <v/>
      </c>
    </row>
    <row r="11994" spans="2:23" x14ac:dyDescent="0.25">
      <c r="B11994" s="145"/>
      <c r="C11994" s="31"/>
      <c r="D11994" s="31"/>
      <c r="E11994" s="43"/>
      <c r="F11994" s="42"/>
      <c r="G11994" s="83"/>
      <c r="H11994" s="31"/>
      <c r="I11994" s="31"/>
      <c r="J11994" s="83"/>
      <c r="K11994" s="31"/>
      <c r="L11994" s="31"/>
      <c r="M11994" s="168"/>
      <c r="N11994" s="147"/>
      <c r="O11994" s="105"/>
      <c r="P11994" s="42"/>
      <c r="Q11994" s="31"/>
      <c r="R11994" s="83"/>
      <c r="S11994" s="31"/>
      <c r="T11994" s="31"/>
      <c r="U11994" s="168"/>
      <c r="V11994" s="149"/>
      <c r="W11994" s="140" t="str" cm="1">
        <f t="array" ref="W11994">IF(SUM(LEN(B11994:V11994))=0,"",IF(OR(OR(ISBLANK(F11994),SUM(LEN(C11994),LEN(D11994))=0),AND(NOT(E11994="Unknown"),ISBLANK(J11994)),AND(NOT(O11994="Unknown"),ISBLANK(R11994))),"Missing Information", INDEX(Table15[Entire Service Line Classification], MATCH(SUMIFS(Table15[Unique ID],Table15[System-Owned Portion],E11994,Table15[If Material Anything Other than "Lead" in Column E,Was Material Ever Previously Lead?],G11994,Table15[Customer-Owned Portion],O11994),Table15[Unique ID],0),0)))</f>
        <v/>
      </c>
    </row>
    <row r="11995" spans="2:23" x14ac:dyDescent="0.25">
      <c r="B11995" s="145"/>
      <c r="C11995" s="31"/>
      <c r="D11995" s="31"/>
      <c r="E11995" s="43"/>
      <c r="F11995" s="42"/>
      <c r="G11995" s="83"/>
      <c r="H11995" s="31"/>
      <c r="I11995" s="31"/>
      <c r="J11995" s="83"/>
      <c r="K11995" s="31"/>
      <c r="L11995" s="31"/>
      <c r="M11995" s="168"/>
      <c r="N11995" s="147"/>
      <c r="O11995" s="105"/>
      <c r="P11995" s="42"/>
      <c r="Q11995" s="31"/>
      <c r="R11995" s="83"/>
      <c r="S11995" s="31"/>
      <c r="T11995" s="31"/>
      <c r="U11995" s="168"/>
      <c r="V11995" s="149"/>
      <c r="W11995" s="140" t="str" cm="1">
        <f t="array" ref="W11995">IF(SUM(LEN(B11995:V11995))=0,"",IF(OR(OR(ISBLANK(F11995),SUM(LEN(C11995),LEN(D11995))=0),AND(NOT(E11995="Unknown"),ISBLANK(J11995)),AND(NOT(O11995="Unknown"),ISBLANK(R11995))),"Missing Information", INDEX(Table15[Entire Service Line Classification], MATCH(SUMIFS(Table15[Unique ID],Table15[System-Owned Portion],E11995,Table15[If Material Anything Other than "Lead" in Column E,Was Material Ever Previously Lead?],G11995,Table15[Customer-Owned Portion],O11995),Table15[Unique ID],0),0)))</f>
        <v/>
      </c>
    </row>
    <row r="11996" spans="2:23" x14ac:dyDescent="0.25">
      <c r="B11996" s="145"/>
      <c r="C11996" s="31"/>
      <c r="D11996" s="31"/>
      <c r="E11996" s="43"/>
      <c r="F11996" s="42"/>
      <c r="G11996" s="83"/>
      <c r="H11996" s="31"/>
      <c r="I11996" s="31"/>
      <c r="J11996" s="83"/>
      <c r="K11996" s="31"/>
      <c r="L11996" s="31"/>
      <c r="M11996" s="168"/>
      <c r="N11996" s="147"/>
      <c r="O11996" s="105"/>
      <c r="P11996" s="42"/>
      <c r="Q11996" s="31"/>
      <c r="R11996" s="83"/>
      <c r="S11996" s="31"/>
      <c r="T11996" s="31"/>
      <c r="U11996" s="168"/>
      <c r="V11996" s="149"/>
      <c r="W11996" s="140" t="str" cm="1">
        <f t="array" ref="W11996">IF(SUM(LEN(B11996:V11996))=0,"",IF(OR(OR(ISBLANK(F11996),SUM(LEN(C11996),LEN(D11996))=0),AND(NOT(E11996="Unknown"),ISBLANK(J11996)),AND(NOT(O11996="Unknown"),ISBLANK(R11996))),"Missing Information", INDEX(Table15[Entire Service Line Classification], MATCH(SUMIFS(Table15[Unique ID],Table15[System-Owned Portion],E11996,Table15[If Material Anything Other than "Lead" in Column E,Was Material Ever Previously Lead?],G11996,Table15[Customer-Owned Portion],O11996),Table15[Unique ID],0),0)))</f>
        <v/>
      </c>
    </row>
    <row r="11997" spans="2:23" x14ac:dyDescent="0.25">
      <c r="B11997" s="145"/>
      <c r="C11997" s="31"/>
      <c r="D11997" s="31"/>
      <c r="E11997" s="43"/>
      <c r="F11997" s="42"/>
      <c r="G11997" s="83"/>
      <c r="H11997" s="31"/>
      <c r="I11997" s="31"/>
      <c r="J11997" s="83"/>
      <c r="K11997" s="31"/>
      <c r="L11997" s="31"/>
      <c r="M11997" s="168"/>
      <c r="N11997" s="147"/>
      <c r="O11997" s="105"/>
      <c r="P11997" s="42"/>
      <c r="Q11997" s="31"/>
      <c r="R11997" s="83"/>
      <c r="S11997" s="31"/>
      <c r="T11997" s="31"/>
      <c r="U11997" s="168"/>
      <c r="V11997" s="149"/>
      <c r="W11997" s="140" t="str" cm="1">
        <f t="array" ref="W11997">IF(SUM(LEN(B11997:V11997))=0,"",IF(OR(OR(ISBLANK(F11997),SUM(LEN(C11997),LEN(D11997))=0),AND(NOT(E11997="Unknown"),ISBLANK(J11997)),AND(NOT(O11997="Unknown"),ISBLANK(R11997))),"Missing Information", INDEX(Table15[Entire Service Line Classification], MATCH(SUMIFS(Table15[Unique ID],Table15[System-Owned Portion],E11997,Table15[If Material Anything Other than "Lead" in Column E,Was Material Ever Previously Lead?],G11997,Table15[Customer-Owned Portion],O11997),Table15[Unique ID],0),0)))</f>
        <v/>
      </c>
    </row>
    <row r="11998" spans="2:23" x14ac:dyDescent="0.25">
      <c r="B11998" s="145"/>
      <c r="C11998" s="31"/>
      <c r="D11998" s="31"/>
      <c r="E11998" s="43"/>
      <c r="F11998" s="42"/>
      <c r="G11998" s="83"/>
      <c r="H11998" s="31"/>
      <c r="I11998" s="31"/>
      <c r="J11998" s="83"/>
      <c r="K11998" s="31"/>
      <c r="L11998" s="31"/>
      <c r="M11998" s="168"/>
      <c r="N11998" s="147"/>
      <c r="O11998" s="105"/>
      <c r="P11998" s="42"/>
      <c r="Q11998" s="31"/>
      <c r="R11998" s="83"/>
      <c r="S11998" s="31"/>
      <c r="T11998" s="31"/>
      <c r="U11998" s="168"/>
      <c r="V11998" s="149"/>
      <c r="W11998" s="140" t="str" cm="1">
        <f t="array" ref="W11998">IF(SUM(LEN(B11998:V11998))=0,"",IF(OR(OR(ISBLANK(F11998),SUM(LEN(C11998),LEN(D11998))=0),AND(NOT(E11998="Unknown"),ISBLANK(J11998)),AND(NOT(O11998="Unknown"),ISBLANK(R11998))),"Missing Information", INDEX(Table15[Entire Service Line Classification], MATCH(SUMIFS(Table15[Unique ID],Table15[System-Owned Portion],E11998,Table15[If Material Anything Other than "Lead" in Column E,Was Material Ever Previously Lead?],G11998,Table15[Customer-Owned Portion],O11998),Table15[Unique ID],0),0)))</f>
        <v/>
      </c>
    </row>
    <row r="11999" spans="2:23" x14ac:dyDescent="0.25">
      <c r="B11999" s="145"/>
      <c r="C11999" s="31"/>
      <c r="D11999" s="31"/>
      <c r="E11999" s="43"/>
      <c r="F11999" s="42"/>
      <c r="G11999" s="83"/>
      <c r="H11999" s="31"/>
      <c r="I11999" s="31"/>
      <c r="J11999" s="83"/>
      <c r="K11999" s="31"/>
      <c r="L11999" s="31"/>
      <c r="M11999" s="168"/>
      <c r="N11999" s="147"/>
      <c r="O11999" s="105"/>
      <c r="P11999" s="42"/>
      <c r="Q11999" s="31"/>
      <c r="R11999" s="83"/>
      <c r="S11999" s="31"/>
      <c r="T11999" s="31"/>
      <c r="U11999" s="168"/>
      <c r="V11999" s="149"/>
      <c r="W11999" s="140" t="str" cm="1">
        <f t="array" ref="W11999">IF(SUM(LEN(B11999:V11999))=0,"",IF(OR(OR(ISBLANK(F11999),SUM(LEN(C11999),LEN(D11999))=0),AND(NOT(E11999="Unknown"),ISBLANK(J11999)),AND(NOT(O11999="Unknown"),ISBLANK(R11999))),"Missing Information", INDEX(Table15[Entire Service Line Classification], MATCH(SUMIFS(Table15[Unique ID],Table15[System-Owned Portion],E11999,Table15[If Material Anything Other than "Lead" in Column E,Was Material Ever Previously Lead?],G11999,Table15[Customer-Owned Portion],O11999),Table15[Unique ID],0),0)))</f>
        <v/>
      </c>
    </row>
    <row r="12000" spans="2:23" x14ac:dyDescent="0.25">
      <c r="B12000" s="145"/>
      <c r="C12000" s="31"/>
      <c r="D12000" s="31"/>
      <c r="E12000" s="43"/>
      <c r="F12000" s="42"/>
      <c r="G12000" s="83"/>
      <c r="H12000" s="31"/>
      <c r="I12000" s="31"/>
      <c r="J12000" s="83"/>
      <c r="K12000" s="31"/>
      <c r="L12000" s="31"/>
      <c r="M12000" s="168"/>
      <c r="N12000" s="147"/>
      <c r="O12000" s="105"/>
      <c r="P12000" s="42"/>
      <c r="Q12000" s="31"/>
      <c r="R12000" s="83"/>
      <c r="S12000" s="31"/>
      <c r="T12000" s="31"/>
      <c r="U12000" s="168"/>
      <c r="V12000" s="149"/>
      <c r="W12000" s="140" t="str" cm="1">
        <f t="array" ref="W12000">IF(SUM(LEN(B12000:V12000))=0,"",IF(OR(OR(ISBLANK(F12000),SUM(LEN(C12000),LEN(D12000))=0),AND(NOT(E12000="Unknown"),ISBLANK(J12000)),AND(NOT(O12000="Unknown"),ISBLANK(R12000))),"Missing Information", INDEX(Table15[Entire Service Line Classification], MATCH(SUMIFS(Table15[Unique ID],Table15[System-Owned Portion],E12000,Table15[If Material Anything Other than "Lead" in Column E,Was Material Ever Previously Lead?],G12000,Table15[Customer-Owned Portion],O12000),Table15[Unique ID],0),0)))</f>
        <v/>
      </c>
    </row>
    <row r="12001" spans="2:23" x14ac:dyDescent="0.25">
      <c r="B12001" s="145"/>
      <c r="C12001" s="31"/>
      <c r="D12001" s="31"/>
      <c r="E12001" s="43"/>
      <c r="F12001" s="42"/>
      <c r="G12001" s="83"/>
      <c r="H12001" s="31"/>
      <c r="I12001" s="31"/>
      <c r="J12001" s="83"/>
      <c r="K12001" s="31"/>
      <c r="L12001" s="31"/>
      <c r="M12001" s="168"/>
      <c r="N12001" s="147"/>
      <c r="O12001" s="105"/>
      <c r="P12001" s="42"/>
      <c r="Q12001" s="31"/>
      <c r="R12001" s="83"/>
      <c r="S12001" s="31"/>
      <c r="T12001" s="31"/>
      <c r="U12001" s="168"/>
      <c r="V12001" s="149"/>
      <c r="W12001" s="140" t="str" cm="1">
        <f t="array" ref="W12001">IF(SUM(LEN(B12001:V12001))=0,"",IF(OR(OR(ISBLANK(F12001),SUM(LEN(C12001),LEN(D12001))=0),AND(NOT(E12001="Unknown"),ISBLANK(J12001)),AND(NOT(O12001="Unknown"),ISBLANK(R12001))),"Missing Information", INDEX(Table15[Entire Service Line Classification], MATCH(SUMIFS(Table15[Unique ID],Table15[System-Owned Portion],E12001,Table15[If Material Anything Other than "Lead" in Column E,Was Material Ever Previously Lead?],G12001,Table15[Customer-Owned Portion],O12001),Table15[Unique ID],0),0)))</f>
        <v/>
      </c>
    </row>
    <row r="12002" spans="2:23" x14ac:dyDescent="0.25">
      <c r="B12002" s="145"/>
      <c r="C12002" s="31"/>
      <c r="D12002" s="31"/>
      <c r="E12002" s="43"/>
      <c r="F12002" s="42"/>
      <c r="G12002" s="83"/>
      <c r="H12002" s="31"/>
      <c r="I12002" s="31"/>
      <c r="J12002" s="83"/>
      <c r="K12002" s="31"/>
      <c r="L12002" s="31"/>
      <c r="M12002" s="168"/>
      <c r="N12002" s="147"/>
      <c r="O12002" s="105"/>
      <c r="P12002" s="42"/>
      <c r="Q12002" s="31"/>
      <c r="R12002" s="83"/>
      <c r="S12002" s="31"/>
      <c r="T12002" s="31"/>
      <c r="U12002" s="168"/>
      <c r="V12002" s="149"/>
      <c r="W12002" s="140" t="str" cm="1">
        <f t="array" ref="W12002">IF(SUM(LEN(B12002:V12002))=0,"",IF(OR(OR(ISBLANK(F12002),SUM(LEN(C12002),LEN(D12002))=0),AND(NOT(E12002="Unknown"),ISBLANK(J12002)),AND(NOT(O12002="Unknown"),ISBLANK(R12002))),"Missing Information", INDEX(Table15[Entire Service Line Classification], MATCH(SUMIFS(Table15[Unique ID],Table15[System-Owned Portion],E12002,Table15[If Material Anything Other than "Lead" in Column E,Was Material Ever Previously Lead?],G12002,Table15[Customer-Owned Portion],O12002),Table15[Unique ID],0),0)))</f>
        <v/>
      </c>
    </row>
    <row r="12003" spans="2:23" x14ac:dyDescent="0.25">
      <c r="B12003" s="145"/>
      <c r="C12003" s="31"/>
      <c r="D12003" s="31"/>
      <c r="E12003" s="43"/>
      <c r="F12003" s="42"/>
      <c r="G12003" s="83"/>
      <c r="H12003" s="31"/>
      <c r="I12003" s="31"/>
      <c r="J12003" s="83"/>
      <c r="K12003" s="31"/>
      <c r="L12003" s="31"/>
      <c r="M12003" s="168"/>
      <c r="N12003" s="147"/>
      <c r="O12003" s="105"/>
      <c r="P12003" s="42"/>
      <c r="Q12003" s="31"/>
      <c r="R12003" s="83"/>
      <c r="S12003" s="31"/>
      <c r="T12003" s="31"/>
      <c r="U12003" s="168"/>
      <c r="V12003" s="149"/>
      <c r="W12003" s="140" t="str" cm="1">
        <f t="array" ref="W12003">IF(SUM(LEN(B12003:V12003))=0,"",IF(OR(OR(ISBLANK(F12003),SUM(LEN(C12003),LEN(D12003))=0),AND(NOT(E12003="Unknown"),ISBLANK(J12003)),AND(NOT(O12003="Unknown"),ISBLANK(R12003))),"Missing Information", INDEX(Table15[Entire Service Line Classification], MATCH(SUMIFS(Table15[Unique ID],Table15[System-Owned Portion],E12003,Table15[If Material Anything Other than "Lead" in Column E,Was Material Ever Previously Lead?],G12003,Table15[Customer-Owned Portion],O12003),Table15[Unique ID],0),0)))</f>
        <v/>
      </c>
    </row>
    <row r="12004" spans="2:23" hidden="1" x14ac:dyDescent="0.25">
      <c r="B12004" s="145"/>
      <c r="C12004" s="31"/>
      <c r="D12004" s="31"/>
      <c r="E12004" s="43"/>
      <c r="F12004" s="42"/>
      <c r="G12004" s="83"/>
      <c r="H12004" s="31"/>
      <c r="I12004" s="31"/>
      <c r="J12004" s="83"/>
      <c r="K12004" s="31"/>
      <c r="L12004" s="31"/>
      <c r="M12004" s="168"/>
      <c r="N12004" s="147"/>
      <c r="O12004" s="105"/>
      <c r="P12004" s="42"/>
      <c r="Q12004" s="31"/>
      <c r="R12004" s="83"/>
      <c r="S12004" s="31"/>
      <c r="T12004" s="31"/>
      <c r="U12004" s="168"/>
      <c r="V12004" s="149"/>
      <c r="W12004" s="140" t="str" cm="1">
        <f t="array" ref="W12004">IF(SUM(LEN(B12004:V12004))=0,"",IF(OR(OR(ISBLANK(F12004),SUM(LEN(C12004),LEN(D12004))=0),AND(NOT(E12004="Unknown"),ISBLANK(J12004)),AND(NOT(O12004="Unknown"),ISBLANK(R12004))),"Missing Information", INDEX(Table15[Entire Service Line Classification], MATCH(SUMIFS(Table15[Unique ID],Table15[System-Owned Portion],E12004,Table15[If Material Anything Other than "Lead" in Column E,Was Material Ever Previously Lead?],G12004,Table15[Customer-Owned Portion],O12004),Table15[Unique ID],0),0)))</f>
        <v/>
      </c>
    </row>
  </sheetData>
  <sheetProtection algorithmName="SHA-512" hashValue="QmVHUAUWAa3XPHY6KkoyIoXvXYbFMxaeAEFPjW3wMy5/gdtUMyBv/yVU719TBqVIqxa+J9pSxcSl2/3xvQRKzQ==" saltValue="2bFbYbJMLqCZAHg3oSfzMA==" spinCount="100000" sheet="1" objects="1" scenarios="1" insertRows="0" deleteRows="0" sort="0" autoFilter="0"/>
  <autoFilter ref="B7:W9978" xr:uid="{9C1E78B8-DE14-4FE2-A8A4-7001EAAD0F7E}">
    <filterColumn colId="3">
      <customFilters>
        <customFilter operator="notEqual" val=" "/>
      </customFilters>
    </filterColumn>
  </autoFilter>
  <sortState xmlns:xlrd2="http://schemas.microsoft.com/office/spreadsheetml/2017/richdata2" ref="B8:I7647">
    <sortCondition descending="1" ref="H8:H7647"/>
  </sortState>
  <mergeCells count="8">
    <mergeCell ref="P2:R2"/>
    <mergeCell ref="O6:V6"/>
    <mergeCell ref="B1:J1"/>
    <mergeCell ref="B6:D6"/>
    <mergeCell ref="B4:J4"/>
    <mergeCell ref="E2:J2"/>
    <mergeCell ref="E6:N6"/>
    <mergeCell ref="B2:D2"/>
  </mergeCells>
  <conditionalFormatting sqref="J7">
    <cfRule type="expression" dxfId="9" priority="30">
      <formula>"AND($G$10=""Yes"",$O$10)"</formula>
    </cfRule>
  </conditionalFormatting>
  <conditionalFormatting sqref="O8:O12004">
    <cfRule type="expression" dxfId="8" priority="1">
      <formula>OR(AND($E8="Lead",$O8="Galvanized"), AND($E8="Unknown",$O8="Galvanized"))</formula>
    </cfRule>
    <cfRule type="expression" dxfId="7" priority="2">
      <formula>OR(AND($E8="Galvanized",$G8="Yes",$O8="Galvanized"), AND($E8="Galvanized",$G8="Don't know",$O8="Galvanized"), AND($E8="Galvanized",$G8="No",$O8="Galvanized Requiring Replacement"))</formula>
    </cfRule>
    <cfRule type="expression" dxfId="6" priority="3">
      <formula>OR(AND($E8="Non-lead - Plastic",$G8="No",$O8="Galvanized Requiring Replacement"), AND($E8="Non-lead - Copper",$G8="No",$O8="Galvanized Requiring Replacement"), AND($E8="Non-lead - Other",$G8="No",$O8="Galvanized Requiring Replacement"))</formula>
    </cfRule>
    <cfRule type="expression" dxfId="5" priority="4">
      <formula>OR(AND($E8="Non-lead - Plastic",$G8="Yes",$O8="Galvanized"), AND($E8="Non-lead - Copper",$G8="Yes",$O8="Galvanized"), AND($E8="Non-lead - Other",$G8="Yes",$O8="Galvanized"))</formula>
    </cfRule>
    <cfRule type="expression" dxfId="4" priority="5">
      <formula>OR(AND($E8="Non-lead - Plastic",$G8="Don't know",$O8="Galvanized"), AND($E8="Non-lead - Copper",$G8="Don't know",$O8="Galvanized"), AND($E8="Non-lead - Other",$G8="Don't know",$O8="Galvanized"))</formula>
    </cfRule>
  </conditionalFormatting>
  <conditionalFormatting sqref="W1:W6 W8:W1048576">
    <cfRule type="containsText" dxfId="3" priority="11" operator="containsText" text="Not Valid">
      <formula>NOT(ISERROR(SEARCH("Not Valid",W1)))</formula>
    </cfRule>
  </conditionalFormatting>
  <conditionalFormatting sqref="W8:W1048576">
    <cfRule type="containsText" dxfId="2" priority="12" operator="containsText" text="Missing Information">
      <formula>NOT(ISERROR(SEARCH("Missing Information",W8)))</formula>
    </cfRule>
  </conditionalFormatting>
  <conditionalFormatting sqref="X4:X5 W8:W1048576">
    <cfRule type="containsErrors" dxfId="1" priority="34">
      <formula>ISERROR(W4)</formula>
    </cfRule>
  </conditionalFormatting>
  <conditionalFormatting sqref="X4:X5">
    <cfRule type="cellIs" dxfId="0" priority="13" operator="greaterThan">
      <formula>0.5</formula>
    </cfRule>
  </conditionalFormatting>
  <dataValidations count="4">
    <dataValidation type="date" allowBlank="1" showInputMessage="1" showErrorMessage="1" error="Please enter a valid date in the format (MM/DD/YYYY)" sqref="M16:M12004 M8:M10 M13" xr:uid="{8CE0CF09-692C-43ED-A41B-8C5B20B13440}">
      <formula1>1</formula1>
      <formula2>2958465</formula2>
    </dataValidation>
    <dataValidation type="date" allowBlank="1" showInputMessage="1" showErrorMessage="1" sqref="U16:U12004 U9 U11 U13:U14" xr:uid="{0B71108F-80FF-41F6-9D8B-8EBE7E5373AF}">
      <formula1>1</formula1>
      <formula2>2958465</formula2>
    </dataValidation>
    <dataValidation allowBlank="1" showInputMessage="1" showErrorMessage="1" sqref="L1:L5 L12005:L1048576 T1:T7 T12005:T1048576 L7 U15 M14:M15 U8 U10 U12 M11:M12" xr:uid="{51CC9474-9AA6-4587-AEB8-A21F3CDF6BF6}"/>
    <dataValidation type="decimal" allowBlank="1" showInputMessage="1" showErrorMessage="1" sqref="Q1:Q1048576 I1:I1048576" xr:uid="{D2DA8BE9-77A2-4574-8839-D74159C082EF}">
      <formula1>0</formula1>
      <formula2>100</formula2>
    </dataValidation>
  </dataValidations>
  <printOptions horizontalCentered="1"/>
  <pageMargins left="0.25" right="0.25" top="0.75" bottom="0.75" header="0.3" footer="0.3"/>
  <pageSetup fitToWidth="0" orientation="landscape" horizontalDpi="300" verticalDpi="300" r:id="rId1"/>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A6AED26-6E65-4CB4-A967-1FF726417F17}">
          <x14:formula1>
            <xm:f>'Form Lists'!$F$3:$F$4</xm:f>
          </x14:formula1>
          <xm:sqref>K8:K12004 S8:S12004</xm:sqref>
        </x14:dataValidation>
        <x14:dataValidation type="list" allowBlank="1" showInputMessage="1" showErrorMessage="1" xr:uid="{B3194DF0-EDAC-43E4-BF7A-4EE9D8776E6F}">
          <x14:formula1>
            <xm:f>Dropdowns!$D$5:$D$12</xm:f>
          </x14:formula1>
          <xm:sqref>L8:L12004 T8:T12004</xm:sqref>
        </x14:dataValidation>
        <x14:dataValidation type="list" allowBlank="1" showInputMessage="1" showErrorMessage="1" xr:uid="{0BF2BE8A-22B1-4E1B-950B-CD081FDB4F80}">
          <x14:formula1>
            <xm:f>'Form Lists'!$D$3:$D$5</xm:f>
          </x14:formula1>
          <xm:sqref>G8:G12004</xm:sqref>
        </x14:dataValidation>
        <x14:dataValidation type="list" allowBlank="1" showInputMessage="1" showErrorMessage="1" xr:uid="{E5C1425C-69A0-48BA-B895-78C0A96DB250}">
          <x14:formula1>
            <xm:f>'Form Lists'!$B$3:$B$8</xm:f>
          </x14:formula1>
          <xm:sqref>E8:E12004</xm:sqref>
        </x14:dataValidation>
        <x14:dataValidation type="list" allowBlank="1" showInputMessage="1" showErrorMessage="1" xr:uid="{9682FDD6-31C6-42ED-836E-1966129C5396}">
          <x14:formula1>
            <xm:f>'Form Lists'!$C$3:$C$9</xm:f>
          </x14:formula1>
          <xm:sqref>O6:O1048576</xm:sqref>
        </x14:dataValidation>
        <x14:dataValidation type="list" allowBlank="1" showInputMessage="1" showErrorMessage="1" xr:uid="{527AEA04-76B7-4F23-84E5-68A1C949C90C}">
          <x14:formula1>
            <xm:f>'Form Lists'!$I$3:$I$6</xm:f>
          </x14:formula1>
          <xm:sqref>F1:F2 F4 F6:F1048576</xm:sqref>
        </x14:dataValidation>
        <x14:dataValidation type="list" allowBlank="1" showInputMessage="1" showErrorMessage="1" xr:uid="{C53814D8-0758-4395-9B5A-E0F74F2383A4}">
          <x14:formula1>
            <xm:f>'Form Lists'!$E$3:$E$11</xm:f>
          </x14:formula1>
          <xm:sqref>J1:J2 J4 R6 J6 J8:J1048576 R8:R1048576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19580-431D-41B4-984F-27B9CF1FB058}">
  <sheetPr codeName="Sheet6">
    <pageSetUpPr fitToPage="1"/>
  </sheetPr>
  <dimension ref="A1:I44"/>
  <sheetViews>
    <sheetView zoomScaleNormal="100" workbookViewId="0">
      <selection activeCell="B17" sqref="B17:F17"/>
    </sheetView>
  </sheetViews>
  <sheetFormatPr defaultColWidth="0" defaultRowHeight="15" x14ac:dyDescent="0.25"/>
  <cols>
    <col min="1" max="1" width="6.140625" style="3" customWidth="1"/>
    <col min="2" max="2" width="34.85546875" customWidth="1"/>
    <col min="3" max="3" width="26.140625" customWidth="1"/>
    <col min="4" max="4" width="27.85546875" customWidth="1"/>
    <col min="5" max="5" width="23.140625" customWidth="1"/>
    <col min="6" max="6" width="23.5703125" customWidth="1"/>
    <col min="7" max="7" width="6.140625" style="3" customWidth="1"/>
    <col min="8" max="8" width="0" style="6" hidden="1" customWidth="1"/>
    <col min="9" max="9" width="0" hidden="1" customWidth="1"/>
    <col min="10" max="16384" width="8.85546875" hidden="1"/>
  </cols>
  <sheetData>
    <row r="1" spans="1:8" x14ac:dyDescent="0.25">
      <c r="B1" s="3"/>
      <c r="C1" s="3"/>
      <c r="D1" s="3"/>
      <c r="E1" s="3"/>
      <c r="F1" s="3"/>
    </row>
    <row r="2" spans="1:8" ht="26.25" x14ac:dyDescent="0.4">
      <c r="B2" s="225" t="s">
        <v>0</v>
      </c>
      <c r="C2" s="226"/>
      <c r="D2" s="226"/>
      <c r="E2" s="226"/>
      <c r="F2" s="227"/>
    </row>
    <row r="3" spans="1:8" x14ac:dyDescent="0.25">
      <c r="B3" s="16" t="s">
        <v>13</v>
      </c>
      <c r="C3" s="272">
        <v>45541</v>
      </c>
      <c r="D3" s="272"/>
      <c r="E3" s="272"/>
      <c r="F3" s="301"/>
    </row>
    <row r="4" spans="1:8" x14ac:dyDescent="0.25">
      <c r="B4" s="9"/>
      <c r="C4" s="3"/>
      <c r="D4" s="3"/>
      <c r="E4" s="3"/>
      <c r="F4" s="3"/>
    </row>
    <row r="5" spans="1:8" ht="74.45" customHeight="1" x14ac:dyDescent="0.25">
      <c r="B5" s="302" t="s">
        <v>224</v>
      </c>
      <c r="C5" s="302"/>
      <c r="D5" s="302"/>
      <c r="E5" s="302"/>
      <c r="F5" s="302"/>
    </row>
    <row r="6" spans="1:8" x14ac:dyDescent="0.25">
      <c r="B6" s="3"/>
      <c r="C6" s="3"/>
      <c r="D6" s="15"/>
      <c r="E6" s="15"/>
      <c r="F6" s="15"/>
    </row>
    <row r="7" spans="1:8" s="1" customFormat="1" ht="15.75" x14ac:dyDescent="0.25">
      <c r="A7" s="8"/>
      <c r="B7" s="265" t="s">
        <v>14</v>
      </c>
      <c r="C7" s="266"/>
      <c r="D7" s="266"/>
      <c r="E7" s="266"/>
      <c r="F7" s="267"/>
      <c r="G7" s="8"/>
      <c r="H7" s="11"/>
    </row>
    <row r="8" spans="1:8" s="1" customFormat="1" ht="15.6" customHeight="1" x14ac:dyDescent="0.25">
      <c r="A8" s="8"/>
      <c r="B8" s="305" t="s">
        <v>15</v>
      </c>
      <c r="C8" s="306"/>
      <c r="D8" s="314" t="s">
        <v>15287</v>
      </c>
      <c r="E8" s="314"/>
      <c r="F8" s="315"/>
      <c r="G8" s="8"/>
      <c r="H8" s="11"/>
    </row>
    <row r="9" spans="1:8" s="1" customFormat="1" ht="28.5" customHeight="1" x14ac:dyDescent="0.25">
      <c r="A9" s="8"/>
      <c r="B9" s="229" t="s">
        <v>102</v>
      </c>
      <c r="C9" s="230"/>
      <c r="D9" s="292" t="s">
        <v>82</v>
      </c>
      <c r="E9" s="292"/>
      <c r="F9" s="293"/>
      <c r="G9" s="8"/>
      <c r="H9" s="11"/>
    </row>
    <row r="10" spans="1:8" s="1" customFormat="1" ht="17.45" customHeight="1" x14ac:dyDescent="0.25">
      <c r="A10" s="8"/>
      <c r="B10" s="285"/>
      <c r="C10" s="286"/>
      <c r="D10" s="286"/>
      <c r="E10" s="286"/>
      <c r="F10" s="287"/>
      <c r="G10" s="8"/>
      <c r="H10" s="11"/>
    </row>
    <row r="11" spans="1:8" s="1" customFormat="1" x14ac:dyDescent="0.25">
      <c r="A11" s="8"/>
      <c r="B11" s="311" t="s">
        <v>103</v>
      </c>
      <c r="C11" s="312"/>
      <c r="D11" s="312"/>
      <c r="E11" s="312"/>
      <c r="F11" s="313"/>
      <c r="G11" s="8"/>
      <c r="H11" s="11"/>
    </row>
    <row r="12" spans="1:8" s="1" customFormat="1" ht="36" customHeight="1" x14ac:dyDescent="0.25">
      <c r="A12" s="8"/>
      <c r="B12" s="285" t="s">
        <v>15288</v>
      </c>
      <c r="C12" s="286"/>
      <c r="D12" s="286"/>
      <c r="E12" s="286"/>
      <c r="F12" s="287"/>
      <c r="G12" s="8"/>
      <c r="H12" s="11"/>
    </row>
    <row r="13" spans="1:8" s="1" customFormat="1" x14ac:dyDescent="0.25">
      <c r="A13" s="8"/>
      <c r="B13" s="303" t="s">
        <v>89</v>
      </c>
      <c r="C13" s="304"/>
      <c r="D13" s="294" t="s">
        <v>34</v>
      </c>
      <c r="E13" s="294"/>
      <c r="F13" s="295"/>
      <c r="G13" s="8"/>
      <c r="H13" s="11"/>
    </row>
    <row r="14" spans="1:8" s="1" customFormat="1" x14ac:dyDescent="0.25">
      <c r="A14" s="8"/>
      <c r="B14" s="17"/>
      <c r="C14" s="17"/>
      <c r="D14" s="18"/>
      <c r="E14" s="18"/>
      <c r="F14" s="19"/>
      <c r="G14" s="8"/>
      <c r="H14" s="11"/>
    </row>
    <row r="15" spans="1:8" s="1" customFormat="1" ht="15.75" x14ac:dyDescent="0.25">
      <c r="A15" s="8"/>
      <c r="B15" s="265" t="s">
        <v>16</v>
      </c>
      <c r="C15" s="266"/>
      <c r="D15" s="266"/>
      <c r="E15" s="266"/>
      <c r="F15" s="267"/>
      <c r="G15" s="8"/>
      <c r="H15" s="11"/>
    </row>
    <row r="16" spans="1:8" s="1" customFormat="1" ht="30.6" customHeight="1" x14ac:dyDescent="0.25">
      <c r="A16" s="8"/>
      <c r="B16" s="307" t="s">
        <v>104</v>
      </c>
      <c r="C16" s="308"/>
      <c r="D16" s="308"/>
      <c r="E16" s="308"/>
      <c r="F16" s="309"/>
      <c r="G16" s="8"/>
      <c r="H16" s="26"/>
    </row>
    <row r="17" spans="1:8" s="1" customFormat="1" ht="45" customHeight="1" x14ac:dyDescent="0.25">
      <c r="A17" s="8"/>
      <c r="B17" s="285" t="s">
        <v>15289</v>
      </c>
      <c r="C17" s="286"/>
      <c r="D17" s="286"/>
      <c r="E17" s="286"/>
      <c r="F17" s="287"/>
      <c r="G17" s="8"/>
      <c r="H17" s="11"/>
    </row>
    <row r="18" spans="1:8" x14ac:dyDescent="0.25">
      <c r="B18" s="3"/>
      <c r="C18" s="3"/>
      <c r="D18" s="3"/>
      <c r="E18" s="3"/>
      <c r="F18" s="3"/>
    </row>
    <row r="19" spans="1:8" s="1" customFormat="1" ht="18" x14ac:dyDescent="0.25">
      <c r="A19" s="8"/>
      <c r="B19" s="265" t="s">
        <v>74</v>
      </c>
      <c r="C19" s="266"/>
      <c r="D19" s="266"/>
      <c r="E19" s="266"/>
      <c r="F19" s="267"/>
      <c r="G19" s="8"/>
      <c r="H19" s="11"/>
    </row>
    <row r="20" spans="1:8" s="1" customFormat="1" ht="50.25" customHeight="1" x14ac:dyDescent="0.25">
      <c r="A20" s="8"/>
      <c r="B20" s="310" t="s">
        <v>179</v>
      </c>
      <c r="C20" s="310"/>
      <c r="D20" s="310"/>
      <c r="E20" s="310"/>
      <c r="F20" s="310"/>
      <c r="G20" s="8"/>
      <c r="H20" s="11"/>
    </row>
    <row r="21" spans="1:8" s="1" customFormat="1" x14ac:dyDescent="0.25">
      <c r="A21" s="8"/>
      <c r="B21" s="44"/>
      <c r="C21" s="44"/>
      <c r="D21" s="44"/>
      <c r="E21" s="44"/>
      <c r="F21" s="44"/>
      <c r="G21" s="8"/>
      <c r="H21" s="11"/>
    </row>
    <row r="22" spans="1:8" s="1" customFormat="1" ht="18" customHeight="1" x14ac:dyDescent="0.25">
      <c r="A22" s="8"/>
      <c r="B22" s="47" t="s">
        <v>108</v>
      </c>
      <c r="C22" s="48"/>
      <c r="D22" s="48"/>
      <c r="F22" s="46"/>
      <c r="G22" s="8"/>
      <c r="H22" s="11"/>
    </row>
    <row r="23" spans="1:8" ht="44.45" customHeight="1" x14ac:dyDescent="0.25">
      <c r="B23" s="28" t="s">
        <v>17</v>
      </c>
      <c r="C23" s="28" t="s">
        <v>100</v>
      </c>
      <c r="D23" s="28" t="s">
        <v>101</v>
      </c>
      <c r="F23" s="45"/>
      <c r="H23"/>
    </row>
    <row r="24" spans="1:8" ht="19.5" customHeight="1" x14ac:dyDescent="0.25">
      <c r="B24" s="2" t="s">
        <v>4</v>
      </c>
      <c r="C24" s="202">
        <f>COUNTIF('3. Detailed Inventory '!$E$8:$E$9978,"Lead")</f>
        <v>0</v>
      </c>
      <c r="D24" s="202">
        <f>COUNTIF('3. Detailed Inventory '!$O$8:$O$9978,"Lead")</f>
        <v>0</v>
      </c>
      <c r="F24" s="6"/>
      <c r="H24"/>
    </row>
    <row r="25" spans="1:8" ht="18.600000000000001" customHeight="1" x14ac:dyDescent="0.25">
      <c r="B25" s="2" t="s">
        <v>42</v>
      </c>
      <c r="C25" s="202">
        <f>COUNTIF('3. Detailed Inventory '!$E$8:$E$9978,"Galvanized")</f>
        <v>0</v>
      </c>
      <c r="D25" s="202">
        <f>COUNTIF('3. Detailed Inventory '!$O$8:$O$9978,"Galvanized")</f>
        <v>6</v>
      </c>
      <c r="F25" s="6"/>
      <c r="H25"/>
    </row>
    <row r="26" spans="1:8" ht="18.600000000000001" customHeight="1" x14ac:dyDescent="0.25">
      <c r="B26" s="2" t="s">
        <v>5</v>
      </c>
      <c r="C26" s="202">
        <f>COUNTIF('3. Detailed Inventory '!$E$8:$E$9978,"Galvanized Requiring Replacement")</f>
        <v>0</v>
      </c>
      <c r="D26" s="202">
        <f>COUNTIF('3. Detailed Inventory '!$O$8:$O$9978,"Galvanized Requiring Replacement")</f>
        <v>0</v>
      </c>
      <c r="F26" s="6"/>
      <c r="H26"/>
    </row>
    <row r="27" spans="1:8" ht="18.600000000000001" customHeight="1" x14ac:dyDescent="0.25">
      <c r="B27" s="2" t="s">
        <v>43</v>
      </c>
      <c r="C27" s="202">
        <f>COUNTIF('3. Detailed Inventory '!$E$8:$E$9978,"Non-Lead - Copper")</f>
        <v>205</v>
      </c>
      <c r="D27" s="202">
        <f>COUNTIF('3. Detailed Inventory '!$O$8:$O$9978,"Non-Lead - Copper")</f>
        <v>173</v>
      </c>
      <c r="F27" s="6"/>
      <c r="H27"/>
    </row>
    <row r="28" spans="1:8" ht="18.600000000000001" customHeight="1" x14ac:dyDescent="0.25">
      <c r="B28" s="2" t="s">
        <v>35</v>
      </c>
      <c r="C28" s="202">
        <f>COUNTIF('3. Detailed Inventory '!$E$8:$E$9978,"Non-Lead - Plastic")</f>
        <v>73</v>
      </c>
      <c r="D28" s="202">
        <f>COUNTIF('3. Detailed Inventory '!$O$8:$O$9978,"Non-Lead - Plastic")</f>
        <v>108</v>
      </c>
      <c r="F28" s="6"/>
      <c r="H28"/>
    </row>
    <row r="29" spans="1:8" ht="17.45" customHeight="1" x14ac:dyDescent="0.25">
      <c r="B29" s="2" t="s">
        <v>110</v>
      </c>
      <c r="C29" s="202">
        <f>COUNTIF('3. Detailed Inventory '!$E$8:$E$9978,"Non-Lead - Other")</f>
        <v>7352</v>
      </c>
      <c r="D29" s="202">
        <f>COUNTIF('3. Detailed Inventory '!$O$8:$O$9978,"Non-Lead - Other")</f>
        <v>7343</v>
      </c>
      <c r="F29" s="6"/>
      <c r="H29"/>
    </row>
    <row r="30" spans="1:8" ht="18" customHeight="1" thickBot="1" x14ac:dyDescent="0.3">
      <c r="B30" s="51" t="s">
        <v>47</v>
      </c>
      <c r="C30" s="203">
        <f>COUNTIF('3. Detailed Inventory '!$E$8:$E$9978,"Unknown")</f>
        <v>0</v>
      </c>
      <c r="D30" s="203">
        <f>COUNTIF('3. Detailed Inventory '!$O$8:$O$9978,"Unknown")</f>
        <v>0</v>
      </c>
      <c r="F30" s="6"/>
      <c r="H30"/>
    </row>
    <row r="31" spans="1:8" ht="18" customHeight="1" thickTop="1" x14ac:dyDescent="0.25">
      <c r="B31" s="50" t="s">
        <v>21</v>
      </c>
      <c r="C31" s="197">
        <f>SUM(C24:C30)</f>
        <v>7630</v>
      </c>
      <c r="D31" s="197">
        <f>SUM(D24:D30)</f>
        <v>7630</v>
      </c>
      <c r="F31" s="49"/>
    </row>
    <row r="33" spans="2:6" ht="18.95" customHeight="1" thickBot="1" x14ac:dyDescent="0.3">
      <c r="B33" s="323" t="s">
        <v>109</v>
      </c>
      <c r="C33" s="324"/>
      <c r="D33" s="324"/>
      <c r="E33" s="324"/>
      <c r="F33" s="324"/>
    </row>
    <row r="34" spans="2:6" ht="47.1" customHeight="1" x14ac:dyDescent="0.25">
      <c r="B34" s="14" t="s">
        <v>17</v>
      </c>
      <c r="C34" s="325" t="s">
        <v>18</v>
      </c>
      <c r="D34" s="326"/>
      <c r="E34" s="325" t="s">
        <v>195</v>
      </c>
      <c r="F34" s="326"/>
    </row>
    <row r="35" spans="2:6" ht="36.950000000000003" customHeight="1" x14ac:dyDescent="0.25">
      <c r="B35" s="2" t="s">
        <v>4</v>
      </c>
      <c r="C35" s="296" t="s">
        <v>194</v>
      </c>
      <c r="D35" s="297"/>
      <c r="E35" s="327">
        <f>SUMIF('3. Detailed Inventory '!$W$8:$W$9978,"lead")</f>
        <v>0</v>
      </c>
      <c r="F35" s="328"/>
    </row>
    <row r="36" spans="2:6" ht="60" customHeight="1" x14ac:dyDescent="0.25">
      <c r="B36" s="2" t="s">
        <v>19</v>
      </c>
      <c r="C36" s="296" t="s">
        <v>73</v>
      </c>
      <c r="D36" s="297"/>
      <c r="E36" s="327">
        <f>COUNTIF('3. Detailed Inventory '!$W$8:$W$9978,"galvanized requiring replacement")</f>
        <v>0</v>
      </c>
      <c r="F36" s="328"/>
    </row>
    <row r="37" spans="2:6" ht="47.45" customHeight="1" x14ac:dyDescent="0.25">
      <c r="B37" s="2" t="s">
        <v>6</v>
      </c>
      <c r="C37" s="296" t="s">
        <v>20</v>
      </c>
      <c r="D37" s="297"/>
      <c r="E37" s="327">
        <f>COUNTIF('3. Detailed Inventory '!$W$8:$W$9978,"non-lead")</f>
        <v>7630</v>
      </c>
      <c r="F37" s="328"/>
    </row>
    <row r="38" spans="2:6" ht="63.6" customHeight="1" x14ac:dyDescent="0.25">
      <c r="B38" s="2" t="s">
        <v>7</v>
      </c>
      <c r="C38" s="296" t="s">
        <v>181</v>
      </c>
      <c r="D38" s="297"/>
      <c r="E38" s="327">
        <f>COUNTIF('3. Detailed Inventory '!$W$8:$W$9978,"lead status unknown")</f>
        <v>0</v>
      </c>
      <c r="F38" s="328"/>
    </row>
    <row r="39" spans="2:6" ht="50.1" customHeight="1" thickBot="1" x14ac:dyDescent="0.3">
      <c r="B39" s="52" t="s">
        <v>111</v>
      </c>
      <c r="C39" s="332" t="s">
        <v>198</v>
      </c>
      <c r="D39" s="333"/>
      <c r="E39" s="319">
        <f>COUNTIF('3. Detailed Inventory '!$F$8:$F$9978,"Yes")</f>
        <v>0</v>
      </c>
      <c r="F39" s="320"/>
    </row>
    <row r="40" spans="2:6" ht="21.95" customHeight="1" thickTop="1" x14ac:dyDescent="0.25">
      <c r="B40" s="329" t="s">
        <v>186</v>
      </c>
      <c r="C40" s="330"/>
      <c r="D40" s="331"/>
      <c r="E40" s="321">
        <f>SUM(E35:E38)</f>
        <v>7630</v>
      </c>
      <c r="F40" s="322"/>
    </row>
    <row r="42" spans="2:6" x14ac:dyDescent="0.25">
      <c r="B42" s="29" t="s">
        <v>22</v>
      </c>
      <c r="C42" s="33"/>
      <c r="D42" s="33"/>
      <c r="E42" s="33"/>
      <c r="F42" s="34"/>
    </row>
    <row r="43" spans="2:6" ht="26.45" customHeight="1" x14ac:dyDescent="0.25">
      <c r="B43" s="316" t="s">
        <v>209</v>
      </c>
      <c r="C43" s="317"/>
      <c r="D43" s="317"/>
      <c r="E43" s="317"/>
      <c r="F43" s="318"/>
    </row>
    <row r="44" spans="2:6" ht="1.5" customHeight="1" x14ac:dyDescent="0.25">
      <c r="B44" s="298"/>
      <c r="C44" s="299"/>
      <c r="D44" s="299"/>
      <c r="E44" s="299"/>
      <c r="F44" s="300"/>
    </row>
  </sheetData>
  <sheetProtection algorithmName="SHA-512" hashValue="1oelLN14c5oZKV40YFuuk5XaZ9Sct9mt4Si2iyFNYeCuwaqYa9EgJ7m0gvF0YEoUjcjYIUqUu7NSRxjZ1Bj70A==" saltValue="YAf4PpB1dv0tfEkmaG5lJg==" spinCount="100000" sheet="1" objects="1" scenarios="1"/>
  <dataConsolidate/>
  <mergeCells count="35">
    <mergeCell ref="B43:F43"/>
    <mergeCell ref="E39:F39"/>
    <mergeCell ref="E40:F40"/>
    <mergeCell ref="B33:F33"/>
    <mergeCell ref="E34:F34"/>
    <mergeCell ref="E35:F35"/>
    <mergeCell ref="E36:F36"/>
    <mergeCell ref="E37:F37"/>
    <mergeCell ref="E38:F38"/>
    <mergeCell ref="C38:D38"/>
    <mergeCell ref="B40:D40"/>
    <mergeCell ref="C39:D39"/>
    <mergeCell ref="C34:D34"/>
    <mergeCell ref="C37:D37"/>
    <mergeCell ref="B44:F44"/>
    <mergeCell ref="B2:F2"/>
    <mergeCell ref="B7:F7"/>
    <mergeCell ref="C3:F3"/>
    <mergeCell ref="B5:F5"/>
    <mergeCell ref="B19:F19"/>
    <mergeCell ref="B15:F15"/>
    <mergeCell ref="B13:C13"/>
    <mergeCell ref="B8:C8"/>
    <mergeCell ref="B16:F16"/>
    <mergeCell ref="B17:F17"/>
    <mergeCell ref="B20:F20"/>
    <mergeCell ref="B9:C9"/>
    <mergeCell ref="B10:F10"/>
    <mergeCell ref="B11:F11"/>
    <mergeCell ref="D8:F8"/>
    <mergeCell ref="D9:F9"/>
    <mergeCell ref="D13:F13"/>
    <mergeCell ref="C35:D35"/>
    <mergeCell ref="C36:D36"/>
    <mergeCell ref="B12:F12"/>
  </mergeCells>
  <dataValidations count="2">
    <dataValidation type="list" allowBlank="1" showInputMessage="1" showErrorMessage="1" sqref="D8:F8" xr:uid="{2D2EF23A-8D97-4521-9CDA-F9AE2783B488}">
      <formula1>"Select One, Initial Inventory, Inventory Update"</formula1>
    </dataValidation>
    <dataValidation type="list" allowBlank="1" showInputMessage="1" showErrorMessage="1" sqref="D13:E14" xr:uid="{2E323F86-BFD3-4138-BCB4-07EF4A6110EF}">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7" max="1048575" man="1"/>
  </colBreaks>
  <extLst>
    <ext xmlns:x14="http://schemas.microsoft.com/office/spreadsheetml/2009/9/main" uri="{CCE6A557-97BC-4b89-ADB6-D9C93CAAB3DF}">
      <x14:dataValidations xmlns:xm="http://schemas.microsoft.com/office/excel/2006/main" count="1">
        <x14:dataValidation type="list" showInputMessage="1" showErrorMessage="1" xr:uid="{FF8E0737-745C-4DBB-8D07-2059E4300AEC}">
          <x14:formula1>
            <xm:f>Dropdowns!$B$5:$B$9</xm:f>
          </x14:formula1>
          <xm:sqref>D9:F9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BBCC2-1186-43BC-AE88-EF0DDD5610A8}">
  <sheetPr codeName="Sheet7">
    <pageSetUpPr fitToPage="1"/>
  </sheetPr>
  <dimension ref="A1:L31"/>
  <sheetViews>
    <sheetView zoomScaleNormal="100" zoomScaleSheetLayoutView="90" workbookViewId="0">
      <selection activeCell="C3" sqref="C3:D3"/>
    </sheetView>
  </sheetViews>
  <sheetFormatPr defaultColWidth="0" defaultRowHeight="15" x14ac:dyDescent="0.25"/>
  <cols>
    <col min="1" max="1" width="6.140625" style="3" customWidth="1"/>
    <col min="2" max="4" width="43.140625" customWidth="1"/>
    <col min="5" max="5" width="6.140625" style="3" customWidth="1"/>
    <col min="6" max="12" width="0" hidden="1" customWidth="1"/>
    <col min="13" max="16384" width="8.85546875" hidden="1"/>
  </cols>
  <sheetData>
    <row r="1" spans="2:12" x14ac:dyDescent="0.25">
      <c r="B1" s="3"/>
      <c r="C1" s="3"/>
      <c r="D1" s="3"/>
      <c r="F1" s="6"/>
    </row>
    <row r="2" spans="2:12" ht="26.25" x14ac:dyDescent="0.4">
      <c r="B2" s="339" t="s">
        <v>150</v>
      </c>
      <c r="C2" s="339"/>
      <c r="D2" s="339"/>
      <c r="F2" s="6"/>
    </row>
    <row r="3" spans="2:12" x14ac:dyDescent="0.25">
      <c r="B3" s="16" t="s">
        <v>13</v>
      </c>
      <c r="C3" s="342">
        <v>46244</v>
      </c>
      <c r="D3" s="342"/>
      <c r="E3" s="10"/>
      <c r="F3" s="6"/>
    </row>
    <row r="4" spans="2:12" x14ac:dyDescent="0.25">
      <c r="B4" s="9"/>
      <c r="C4" s="9"/>
      <c r="D4" s="9"/>
      <c r="E4" s="9"/>
    </row>
    <row r="5" spans="2:12" x14ac:dyDescent="0.25">
      <c r="B5" s="340" t="s">
        <v>193</v>
      </c>
      <c r="C5" s="340"/>
      <c r="D5" s="340"/>
      <c r="F5" s="75"/>
      <c r="G5" s="75"/>
      <c r="H5" s="75"/>
      <c r="I5" s="75"/>
      <c r="J5" s="75"/>
      <c r="K5" s="75"/>
      <c r="L5" s="75"/>
    </row>
    <row r="6" spans="2:12" x14ac:dyDescent="0.25">
      <c r="B6" s="78"/>
      <c r="C6" s="78"/>
      <c r="D6" s="78"/>
      <c r="E6" s="78"/>
    </row>
    <row r="7" spans="2:12" x14ac:dyDescent="0.25">
      <c r="B7" s="334" t="s">
        <v>149</v>
      </c>
      <c r="C7" s="335"/>
      <c r="D7" s="341"/>
      <c r="E7" s="78"/>
    </row>
    <row r="8" spans="2:12" x14ac:dyDescent="0.25">
      <c r="B8" s="198" t="s">
        <v>148</v>
      </c>
      <c r="C8" s="17"/>
      <c r="D8" s="81"/>
      <c r="E8" s="78"/>
      <c r="F8" s="57"/>
    </row>
    <row r="9" spans="2:12" x14ac:dyDescent="0.25">
      <c r="B9" s="198" t="s">
        <v>147</v>
      </c>
      <c r="C9" s="17"/>
      <c r="D9" s="81"/>
      <c r="E9" s="78"/>
      <c r="F9" s="57"/>
    </row>
    <row r="10" spans="2:12" x14ac:dyDescent="0.25">
      <c r="B10" s="198" t="s">
        <v>146</v>
      </c>
      <c r="C10" s="17"/>
      <c r="D10" s="81"/>
      <c r="E10" s="78"/>
      <c r="F10" s="57"/>
    </row>
    <row r="11" spans="2:12" x14ac:dyDescent="0.25">
      <c r="B11" s="198" t="s">
        <v>145</v>
      </c>
      <c r="C11" s="17"/>
      <c r="D11" s="81"/>
      <c r="E11" s="78"/>
      <c r="F11" s="57"/>
    </row>
    <row r="12" spans="2:12" x14ac:dyDescent="0.25">
      <c r="B12" s="198" t="s">
        <v>144</v>
      </c>
      <c r="C12" s="17"/>
      <c r="D12" s="81"/>
      <c r="E12" s="78"/>
      <c r="F12" s="57"/>
    </row>
    <row r="13" spans="2:12" x14ac:dyDescent="0.25">
      <c r="B13" s="198" t="s">
        <v>143</v>
      </c>
      <c r="C13" s="17"/>
      <c r="D13" s="81"/>
      <c r="E13" s="78"/>
      <c r="F13" s="57"/>
    </row>
    <row r="14" spans="2:12" x14ac:dyDescent="0.25">
      <c r="B14" s="198" t="s">
        <v>142</v>
      </c>
      <c r="C14" s="56"/>
      <c r="D14" s="58"/>
      <c r="E14" s="78"/>
      <c r="F14" s="57"/>
    </row>
    <row r="15" spans="2:12" x14ac:dyDescent="0.25">
      <c r="B15" s="336" t="s">
        <v>131</v>
      </c>
      <c r="C15" s="337"/>
      <c r="D15" s="338"/>
      <c r="F15" s="57"/>
    </row>
    <row r="16" spans="2:12" ht="50.25" customHeight="1" x14ac:dyDescent="0.25">
      <c r="B16" s="285"/>
      <c r="C16" s="286"/>
      <c r="D16" s="287"/>
      <c r="F16" s="57"/>
    </row>
    <row r="17" spans="2:6" x14ac:dyDescent="0.25">
      <c r="B17" s="334" t="s">
        <v>141</v>
      </c>
      <c r="C17" s="335"/>
      <c r="D17" s="82" t="s">
        <v>36</v>
      </c>
      <c r="F17" s="57"/>
    </row>
    <row r="18" spans="2:6" x14ac:dyDescent="0.25">
      <c r="B18" s="336" t="s">
        <v>140</v>
      </c>
      <c r="C18" s="337"/>
      <c r="D18" s="338"/>
    </row>
    <row r="19" spans="2:6" ht="44.25" customHeight="1" x14ac:dyDescent="0.25">
      <c r="B19" s="285"/>
      <c r="C19" s="286"/>
      <c r="D19" s="287"/>
    </row>
    <row r="20" spans="2:6" ht="29.25" customHeight="1" x14ac:dyDescent="0.25">
      <c r="B20" s="334" t="s">
        <v>139</v>
      </c>
      <c r="C20" s="335"/>
      <c r="D20" s="341"/>
    </row>
    <row r="21" spans="2:6" x14ac:dyDescent="0.25">
      <c r="B21" s="199" t="s">
        <v>138</v>
      </c>
      <c r="C21" s="17"/>
      <c r="D21" s="81"/>
      <c r="F21" s="57"/>
    </row>
    <row r="22" spans="2:6" x14ac:dyDescent="0.25">
      <c r="B22" s="200" t="s">
        <v>137</v>
      </c>
      <c r="C22" s="17"/>
      <c r="D22" s="81"/>
    </row>
    <row r="23" spans="2:6" x14ac:dyDescent="0.25">
      <c r="B23" s="200" t="s">
        <v>136</v>
      </c>
      <c r="C23" s="17"/>
      <c r="D23" s="81"/>
    </row>
    <row r="24" spans="2:6" x14ac:dyDescent="0.25">
      <c r="B24" s="199" t="s">
        <v>135</v>
      </c>
      <c r="C24" s="78"/>
      <c r="D24" s="79"/>
      <c r="E24" s="78"/>
    </row>
    <row r="25" spans="2:6" x14ac:dyDescent="0.25">
      <c r="B25" s="199" t="s">
        <v>134</v>
      </c>
      <c r="C25" s="78"/>
      <c r="D25" s="79"/>
      <c r="E25" s="80"/>
    </row>
    <row r="26" spans="2:6" x14ac:dyDescent="0.25">
      <c r="B26" s="201" t="s">
        <v>133</v>
      </c>
      <c r="C26" s="78"/>
      <c r="D26" s="79"/>
      <c r="E26" s="78"/>
    </row>
    <row r="27" spans="2:6" x14ac:dyDescent="0.25">
      <c r="B27" s="201" t="s">
        <v>132</v>
      </c>
      <c r="C27" s="3"/>
      <c r="D27" s="54"/>
    </row>
    <row r="28" spans="2:6" x14ac:dyDescent="0.25">
      <c r="B28" s="199" t="s">
        <v>115</v>
      </c>
      <c r="C28" s="3"/>
      <c r="D28" s="54"/>
    </row>
    <row r="29" spans="2:6" x14ac:dyDescent="0.25">
      <c r="B29" s="336" t="s">
        <v>131</v>
      </c>
      <c r="C29" s="337"/>
      <c r="D29" s="338"/>
    </row>
    <row r="30" spans="2:6" ht="50.25" customHeight="1" x14ac:dyDescent="0.25">
      <c r="B30" s="285"/>
      <c r="C30" s="286"/>
      <c r="D30" s="287"/>
    </row>
    <row r="31" spans="2:6" x14ac:dyDescent="0.25">
      <c r="B31" s="77"/>
    </row>
  </sheetData>
  <sheetProtection algorithmName="SHA-512" hashValue="vlUWpQFlRpQYovkDqH4SbFPdvlu2iAVem/yNQENOwTXQ+MXW49AJi0xY6JohMtlTxv+fwpfDNgwDHIh0y2xhGQ==" saltValue="rA5u33IqpwRvgszRRNh5LA==" spinCount="100000" sheet="1" objects="1" scenarios="1"/>
  <mergeCells count="12">
    <mergeCell ref="B30:D30"/>
    <mergeCell ref="B17:C17"/>
    <mergeCell ref="B18:D18"/>
    <mergeCell ref="B19:D19"/>
    <mergeCell ref="B2:D2"/>
    <mergeCell ref="B5:D5"/>
    <mergeCell ref="B20:D20"/>
    <mergeCell ref="C3:D3"/>
    <mergeCell ref="B29:D29"/>
    <mergeCell ref="B7:D7"/>
    <mergeCell ref="B15:D15"/>
    <mergeCell ref="B16:D16"/>
  </mergeCells>
  <dataValidations count="1">
    <dataValidation type="list" allowBlank="1" showInputMessage="1" showErrorMessage="1" sqref="D17" xr:uid="{B5882CB1-C4A6-4C82-BA13-C96B79AEE885}">
      <formula1>"Select ""Yes"" or ""No"", Yes, No"</formula1>
    </dataValidation>
  </dataValidations>
  <printOptions horizontalCentered="1"/>
  <pageMargins left="0.25" right="0.25" top="0.75" bottom="0.75" header="0.3" footer="0.3"/>
  <pageSetup scale="72"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ltText="Check box for filling out information">
                <anchor moveWithCells="1">
                  <from>
                    <xdr:col>1</xdr:col>
                    <xdr:colOff>161925</xdr:colOff>
                    <xdr:row>26</xdr:row>
                    <xdr:rowOff>9525</xdr:rowOff>
                  </from>
                  <to>
                    <xdr:col>1</xdr:col>
                    <xdr:colOff>381000</xdr:colOff>
                    <xdr:row>27</xdr:row>
                    <xdr:rowOff>28575</xdr:rowOff>
                  </to>
                </anchor>
              </controlPr>
            </control>
          </mc:Choice>
        </mc:AlternateContent>
        <mc:AlternateContent xmlns:mc="http://schemas.openxmlformats.org/markup-compatibility/2006">
          <mc:Choice Requires="x14">
            <control shapeId="63490" r:id="rId5" name="Check Box 2">
              <controlPr defaultSize="0" autoFill="0" autoLine="0" autoPict="0" altText="Check box for filling out information">
                <anchor moveWithCells="1">
                  <from>
                    <xdr:col>1</xdr:col>
                    <xdr:colOff>161925</xdr:colOff>
                    <xdr:row>26</xdr:row>
                    <xdr:rowOff>371475</xdr:rowOff>
                  </from>
                  <to>
                    <xdr:col>1</xdr:col>
                    <xdr:colOff>381000</xdr:colOff>
                    <xdr:row>28</xdr:row>
                    <xdr:rowOff>28575</xdr:rowOff>
                  </to>
                </anchor>
              </controlPr>
            </control>
          </mc:Choice>
        </mc:AlternateContent>
        <mc:AlternateContent xmlns:mc="http://schemas.openxmlformats.org/markup-compatibility/2006">
          <mc:Choice Requires="x14">
            <control shapeId="63491" r:id="rId6" name="Check Box 3">
              <controlPr defaultSize="0" autoFill="0" autoLine="0" autoPict="0" altText="Check box for filling out information">
                <anchor moveWithCells="1">
                  <from>
                    <xdr:col>1</xdr:col>
                    <xdr:colOff>161925</xdr:colOff>
                    <xdr:row>20</xdr:row>
                    <xdr:rowOff>0</xdr:rowOff>
                  </from>
                  <to>
                    <xdr:col>1</xdr:col>
                    <xdr:colOff>381000</xdr:colOff>
                    <xdr:row>21</xdr:row>
                    <xdr:rowOff>9525</xdr:rowOff>
                  </to>
                </anchor>
              </controlPr>
            </control>
          </mc:Choice>
        </mc:AlternateContent>
        <mc:AlternateContent xmlns:mc="http://schemas.openxmlformats.org/markup-compatibility/2006">
          <mc:Choice Requires="x14">
            <control shapeId="63492" r:id="rId7" name="Check Box 4">
              <controlPr defaultSize="0" autoFill="0" autoLine="0" autoPict="0" altText="Check box for filling out information">
                <anchor moveWithCells="1">
                  <from>
                    <xdr:col>1</xdr:col>
                    <xdr:colOff>161925</xdr:colOff>
                    <xdr:row>21</xdr:row>
                    <xdr:rowOff>0</xdr:rowOff>
                  </from>
                  <to>
                    <xdr:col>1</xdr:col>
                    <xdr:colOff>381000</xdr:colOff>
                    <xdr:row>22</xdr:row>
                    <xdr:rowOff>9525</xdr:rowOff>
                  </to>
                </anchor>
              </controlPr>
            </control>
          </mc:Choice>
        </mc:AlternateContent>
        <mc:AlternateContent xmlns:mc="http://schemas.openxmlformats.org/markup-compatibility/2006">
          <mc:Choice Requires="x14">
            <control shapeId="63493" r:id="rId8" name="Check Box 5">
              <controlPr defaultSize="0" autoFill="0" autoLine="0" autoPict="0" altText="Check box for filling out information">
                <anchor moveWithCells="1">
                  <from>
                    <xdr:col>1</xdr:col>
                    <xdr:colOff>161925</xdr:colOff>
                    <xdr:row>23</xdr:row>
                    <xdr:rowOff>0</xdr:rowOff>
                  </from>
                  <to>
                    <xdr:col>1</xdr:col>
                    <xdr:colOff>381000</xdr:colOff>
                    <xdr:row>24</xdr:row>
                    <xdr:rowOff>9525</xdr:rowOff>
                  </to>
                </anchor>
              </controlPr>
            </control>
          </mc:Choice>
        </mc:AlternateContent>
        <mc:AlternateContent xmlns:mc="http://schemas.openxmlformats.org/markup-compatibility/2006">
          <mc:Choice Requires="x14">
            <control shapeId="63494" r:id="rId9" name="Check Box 6">
              <controlPr defaultSize="0" autoFill="0" autoLine="0" autoPict="0" altText="Check box for filling out information">
                <anchor moveWithCells="1">
                  <from>
                    <xdr:col>1</xdr:col>
                    <xdr:colOff>161925</xdr:colOff>
                    <xdr:row>24</xdr:row>
                    <xdr:rowOff>0</xdr:rowOff>
                  </from>
                  <to>
                    <xdr:col>1</xdr:col>
                    <xdr:colOff>381000</xdr:colOff>
                    <xdr:row>25</xdr:row>
                    <xdr:rowOff>9525</xdr:rowOff>
                  </to>
                </anchor>
              </controlPr>
            </control>
          </mc:Choice>
        </mc:AlternateContent>
        <mc:AlternateContent xmlns:mc="http://schemas.openxmlformats.org/markup-compatibility/2006">
          <mc:Choice Requires="x14">
            <control shapeId="63495" r:id="rId10" name="Check Box 7">
              <controlPr defaultSize="0" autoFill="0" autoLine="0" autoPict="0" altText="Check box for filling out information">
                <anchor moveWithCells="1">
                  <from>
                    <xdr:col>1</xdr:col>
                    <xdr:colOff>161925</xdr:colOff>
                    <xdr:row>25</xdr:row>
                    <xdr:rowOff>0</xdr:rowOff>
                  </from>
                  <to>
                    <xdr:col>1</xdr:col>
                    <xdr:colOff>381000</xdr:colOff>
                    <xdr:row>26</xdr:row>
                    <xdr:rowOff>9525</xdr:rowOff>
                  </to>
                </anchor>
              </controlPr>
            </control>
          </mc:Choice>
        </mc:AlternateContent>
        <mc:AlternateContent xmlns:mc="http://schemas.openxmlformats.org/markup-compatibility/2006">
          <mc:Choice Requires="x14">
            <control shapeId="63496" r:id="rId11" name="Check Box 8">
              <controlPr defaultSize="0" autoFill="0" autoLine="0" autoPict="0" altText="Check box for filling out information">
                <anchor moveWithCells="1">
                  <from>
                    <xdr:col>1</xdr:col>
                    <xdr:colOff>161925</xdr:colOff>
                    <xdr:row>7</xdr:row>
                    <xdr:rowOff>0</xdr:rowOff>
                  </from>
                  <to>
                    <xdr:col>1</xdr:col>
                    <xdr:colOff>381000</xdr:colOff>
                    <xdr:row>8</xdr:row>
                    <xdr:rowOff>9525</xdr:rowOff>
                  </to>
                </anchor>
              </controlPr>
            </control>
          </mc:Choice>
        </mc:AlternateContent>
        <mc:AlternateContent xmlns:mc="http://schemas.openxmlformats.org/markup-compatibility/2006">
          <mc:Choice Requires="x14">
            <control shapeId="63497" r:id="rId12" name="Check Box 9">
              <controlPr defaultSize="0" autoFill="0" autoLine="0" autoPict="0" altText="Check box for filling out information">
                <anchor moveWithCells="1">
                  <from>
                    <xdr:col>1</xdr:col>
                    <xdr:colOff>161925</xdr:colOff>
                    <xdr:row>8</xdr:row>
                    <xdr:rowOff>0</xdr:rowOff>
                  </from>
                  <to>
                    <xdr:col>1</xdr:col>
                    <xdr:colOff>381000</xdr:colOff>
                    <xdr:row>9</xdr:row>
                    <xdr:rowOff>9525</xdr:rowOff>
                  </to>
                </anchor>
              </controlPr>
            </control>
          </mc:Choice>
        </mc:AlternateContent>
        <mc:AlternateContent xmlns:mc="http://schemas.openxmlformats.org/markup-compatibility/2006">
          <mc:Choice Requires="x14">
            <control shapeId="63498" r:id="rId13" name="Check Box 10">
              <controlPr defaultSize="0" autoFill="0" autoLine="0" autoPict="0" altText="Check box for filling out information">
                <anchor moveWithCells="1">
                  <from>
                    <xdr:col>1</xdr:col>
                    <xdr:colOff>161925</xdr:colOff>
                    <xdr:row>10</xdr:row>
                    <xdr:rowOff>0</xdr:rowOff>
                  </from>
                  <to>
                    <xdr:col>1</xdr:col>
                    <xdr:colOff>381000</xdr:colOff>
                    <xdr:row>11</xdr:row>
                    <xdr:rowOff>9525</xdr:rowOff>
                  </to>
                </anchor>
              </controlPr>
            </control>
          </mc:Choice>
        </mc:AlternateContent>
        <mc:AlternateContent xmlns:mc="http://schemas.openxmlformats.org/markup-compatibility/2006">
          <mc:Choice Requires="x14">
            <control shapeId="63499" r:id="rId14" name="Check Box 11">
              <controlPr defaultSize="0" autoFill="0" autoLine="0" autoPict="0" altText="Check box for filling out information">
                <anchor moveWithCells="1">
                  <from>
                    <xdr:col>1</xdr:col>
                    <xdr:colOff>161925</xdr:colOff>
                    <xdr:row>11</xdr:row>
                    <xdr:rowOff>0</xdr:rowOff>
                  </from>
                  <to>
                    <xdr:col>1</xdr:col>
                    <xdr:colOff>381000</xdr:colOff>
                    <xdr:row>12</xdr:row>
                    <xdr:rowOff>9525</xdr:rowOff>
                  </to>
                </anchor>
              </controlPr>
            </control>
          </mc:Choice>
        </mc:AlternateContent>
        <mc:AlternateContent xmlns:mc="http://schemas.openxmlformats.org/markup-compatibility/2006">
          <mc:Choice Requires="x14">
            <control shapeId="63500" r:id="rId15" name="Check Box 12">
              <controlPr defaultSize="0" autoFill="0" autoLine="0" autoPict="0" altText="Check box for filling out information">
                <anchor moveWithCells="1">
                  <from>
                    <xdr:col>1</xdr:col>
                    <xdr:colOff>161925</xdr:colOff>
                    <xdr:row>13</xdr:row>
                    <xdr:rowOff>0</xdr:rowOff>
                  </from>
                  <to>
                    <xdr:col>1</xdr:col>
                    <xdr:colOff>381000</xdr:colOff>
                    <xdr:row>14</xdr:row>
                    <xdr:rowOff>9525</xdr:rowOff>
                  </to>
                </anchor>
              </controlPr>
            </control>
          </mc:Choice>
        </mc:AlternateContent>
        <mc:AlternateContent xmlns:mc="http://schemas.openxmlformats.org/markup-compatibility/2006">
          <mc:Choice Requires="x14">
            <control shapeId="63501" r:id="rId16" name="Check Box 13">
              <controlPr defaultSize="0" autoFill="0" autoLine="0" autoPict="0" altText="Check box for filling out information">
                <anchor moveWithCells="1">
                  <from>
                    <xdr:col>1</xdr:col>
                    <xdr:colOff>161925</xdr:colOff>
                    <xdr:row>9</xdr:row>
                    <xdr:rowOff>0</xdr:rowOff>
                  </from>
                  <to>
                    <xdr:col>1</xdr:col>
                    <xdr:colOff>381000</xdr:colOff>
                    <xdr:row>10</xdr:row>
                    <xdr:rowOff>9525</xdr:rowOff>
                  </to>
                </anchor>
              </controlPr>
            </control>
          </mc:Choice>
        </mc:AlternateContent>
        <mc:AlternateContent xmlns:mc="http://schemas.openxmlformats.org/markup-compatibility/2006">
          <mc:Choice Requires="x14">
            <control shapeId="63502" r:id="rId17" name="Check Box 14">
              <controlPr defaultSize="0" autoFill="0" autoLine="0" autoPict="0" altText="Check box for filling out information">
                <anchor moveWithCells="1">
                  <from>
                    <xdr:col>1</xdr:col>
                    <xdr:colOff>161925</xdr:colOff>
                    <xdr:row>12</xdr:row>
                    <xdr:rowOff>0</xdr:rowOff>
                  </from>
                  <to>
                    <xdr:col>1</xdr:col>
                    <xdr:colOff>381000</xdr:colOff>
                    <xdr:row>13</xdr:row>
                    <xdr:rowOff>9525</xdr:rowOff>
                  </to>
                </anchor>
              </controlPr>
            </control>
          </mc:Choice>
        </mc:AlternateContent>
        <mc:AlternateContent xmlns:mc="http://schemas.openxmlformats.org/markup-compatibility/2006">
          <mc:Choice Requires="x14">
            <control shapeId="63503" r:id="rId18" name="Check Box 15">
              <controlPr defaultSize="0" autoFill="0" autoLine="0" autoPict="0" altText="Check box for filling out information">
                <anchor moveWithCells="1">
                  <from>
                    <xdr:col>1</xdr:col>
                    <xdr:colOff>161925</xdr:colOff>
                    <xdr:row>21</xdr:row>
                    <xdr:rowOff>0</xdr:rowOff>
                  </from>
                  <to>
                    <xdr:col>1</xdr:col>
                    <xdr:colOff>381000</xdr:colOff>
                    <xdr:row>22</xdr:row>
                    <xdr:rowOff>9525</xdr:rowOff>
                  </to>
                </anchor>
              </controlPr>
            </control>
          </mc:Choice>
        </mc:AlternateContent>
        <mc:AlternateContent xmlns:mc="http://schemas.openxmlformats.org/markup-compatibility/2006">
          <mc:Choice Requires="x14">
            <control shapeId="63504" r:id="rId19" name="Check Box 16">
              <controlPr defaultSize="0" autoFill="0" autoLine="0" autoPict="0" altText="Check box for filling out information">
                <anchor moveWithCells="1">
                  <from>
                    <xdr:col>1</xdr:col>
                    <xdr:colOff>161925</xdr:colOff>
                    <xdr:row>22</xdr:row>
                    <xdr:rowOff>0</xdr:rowOff>
                  </from>
                  <to>
                    <xdr:col>1</xdr:col>
                    <xdr:colOff>381000</xdr:colOff>
                    <xdr:row>23</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89440-FCD2-4A2C-8915-BAB1EEBB6331}">
  <sheetPr codeName="Sheet2"/>
  <dimension ref="A2:E34"/>
  <sheetViews>
    <sheetView zoomScaleNormal="100" workbookViewId="0">
      <selection activeCell="G4" sqref="G4"/>
    </sheetView>
  </sheetViews>
  <sheetFormatPr defaultRowHeight="15" x14ac:dyDescent="0.25"/>
  <cols>
    <col min="2" max="2" width="22.5703125" customWidth="1"/>
    <col min="3" max="3" width="24" customWidth="1"/>
    <col min="4" max="4" width="31.5703125" customWidth="1"/>
    <col min="5" max="5" width="32.42578125" customWidth="1"/>
  </cols>
  <sheetData>
    <row r="2" spans="1:5" ht="58.5" customHeight="1" thickBot="1" x14ac:dyDescent="0.3">
      <c r="B2" s="118" t="s">
        <v>2</v>
      </c>
      <c r="C2" s="118" t="s">
        <v>205</v>
      </c>
      <c r="D2" s="118" t="s">
        <v>3</v>
      </c>
      <c r="E2" s="118" t="s">
        <v>204</v>
      </c>
    </row>
    <row r="3" spans="1:5" x14ac:dyDescent="0.25">
      <c r="B3" s="117" t="s">
        <v>203</v>
      </c>
      <c r="C3" s="117"/>
      <c r="D3" s="117" t="s">
        <v>4</v>
      </c>
      <c r="E3" s="117" t="s">
        <v>4</v>
      </c>
    </row>
    <row r="4" spans="1:5" x14ac:dyDescent="0.25">
      <c r="B4" s="115" t="s">
        <v>203</v>
      </c>
      <c r="C4" s="115"/>
      <c r="D4" s="115" t="s">
        <v>5</v>
      </c>
      <c r="E4" s="115" t="s">
        <v>4</v>
      </c>
    </row>
    <row r="5" spans="1:5" x14ac:dyDescent="0.25">
      <c r="B5" s="115" t="s">
        <v>203</v>
      </c>
      <c r="C5" s="115"/>
      <c r="D5" s="115" t="s">
        <v>202</v>
      </c>
      <c r="E5" s="115" t="s">
        <v>4</v>
      </c>
    </row>
    <row r="6" spans="1:5" x14ac:dyDescent="0.25">
      <c r="B6" s="128" t="s">
        <v>203</v>
      </c>
      <c r="C6" s="128"/>
      <c r="D6" s="128" t="s">
        <v>47</v>
      </c>
      <c r="E6" s="128" t="s">
        <v>4</v>
      </c>
    </row>
    <row r="7" spans="1:5" x14ac:dyDescent="0.25">
      <c r="A7" s="130"/>
      <c r="B7" s="124" t="s">
        <v>42</v>
      </c>
      <c r="C7" s="123" t="s">
        <v>36</v>
      </c>
      <c r="D7" s="123" t="s">
        <v>4</v>
      </c>
      <c r="E7" s="127" t="s">
        <v>4</v>
      </c>
    </row>
    <row r="8" spans="1:5" x14ac:dyDescent="0.25">
      <c r="A8" s="130"/>
      <c r="B8" s="122" t="s">
        <v>42</v>
      </c>
      <c r="C8" s="119" t="s">
        <v>36</v>
      </c>
      <c r="D8" s="119" t="s">
        <v>5</v>
      </c>
      <c r="E8" s="126" t="s">
        <v>5</v>
      </c>
    </row>
    <row r="9" spans="1:5" s="6" customFormat="1" x14ac:dyDescent="0.25">
      <c r="A9" s="130"/>
      <c r="B9" s="113" t="s">
        <v>42</v>
      </c>
      <c r="C9" s="112" t="s">
        <v>36</v>
      </c>
      <c r="D9" s="112" t="s">
        <v>202</v>
      </c>
      <c r="E9" s="111" t="s">
        <v>202</v>
      </c>
    </row>
    <row r="10" spans="1:5" x14ac:dyDescent="0.25">
      <c r="A10" s="130"/>
      <c r="B10" s="121" t="s">
        <v>42</v>
      </c>
      <c r="C10" s="120" t="s">
        <v>36</v>
      </c>
      <c r="D10" s="120" t="s">
        <v>47</v>
      </c>
      <c r="E10" s="125" t="s">
        <v>7</v>
      </c>
    </row>
    <row r="11" spans="1:5" x14ac:dyDescent="0.25">
      <c r="A11" s="130"/>
      <c r="B11" s="124" t="s">
        <v>42</v>
      </c>
      <c r="C11" s="123" t="s">
        <v>47</v>
      </c>
      <c r="D11" s="123" t="s">
        <v>4</v>
      </c>
      <c r="E11" s="127" t="s">
        <v>4</v>
      </c>
    </row>
    <row r="12" spans="1:5" x14ac:dyDescent="0.25">
      <c r="A12" s="130"/>
      <c r="B12" s="122" t="s">
        <v>42</v>
      </c>
      <c r="C12" s="119" t="s">
        <v>47</v>
      </c>
      <c r="D12" s="119" t="s">
        <v>5</v>
      </c>
      <c r="E12" s="126" t="s">
        <v>5</v>
      </c>
    </row>
    <row r="13" spans="1:5" x14ac:dyDescent="0.25">
      <c r="A13" s="130"/>
      <c r="B13" s="113" t="s">
        <v>42</v>
      </c>
      <c r="C13" s="112" t="s">
        <v>47</v>
      </c>
      <c r="D13" s="112" t="s">
        <v>202</v>
      </c>
      <c r="E13" s="111" t="s">
        <v>202</v>
      </c>
    </row>
    <row r="14" spans="1:5" x14ac:dyDescent="0.25">
      <c r="A14" s="130"/>
      <c r="B14" s="121" t="s">
        <v>42</v>
      </c>
      <c r="C14" s="120" t="s">
        <v>47</v>
      </c>
      <c r="D14" s="120" t="s">
        <v>47</v>
      </c>
      <c r="E14" s="125" t="s">
        <v>7</v>
      </c>
    </row>
    <row r="15" spans="1:5" x14ac:dyDescent="0.25">
      <c r="A15" s="130"/>
      <c r="B15" s="124" t="s">
        <v>42</v>
      </c>
      <c r="C15" s="123" t="s">
        <v>34</v>
      </c>
      <c r="D15" s="119" t="s">
        <v>4</v>
      </c>
      <c r="E15" s="119" t="s">
        <v>4</v>
      </c>
    </row>
    <row r="16" spans="1:5" x14ac:dyDescent="0.25">
      <c r="A16" s="130"/>
      <c r="B16" s="122" t="s">
        <v>42</v>
      </c>
      <c r="C16" s="119" t="s">
        <v>34</v>
      </c>
      <c r="D16" s="119" t="s">
        <v>42</v>
      </c>
      <c r="E16" s="119" t="s">
        <v>202</v>
      </c>
    </row>
    <row r="17" spans="1:5" x14ac:dyDescent="0.25">
      <c r="A17" s="130"/>
      <c r="B17" s="122" t="s">
        <v>42</v>
      </c>
      <c r="C17" s="119" t="s">
        <v>34</v>
      </c>
      <c r="D17" s="119" t="s">
        <v>202</v>
      </c>
      <c r="E17" s="119" t="s">
        <v>202</v>
      </c>
    </row>
    <row r="18" spans="1:5" x14ac:dyDescent="0.25">
      <c r="A18" s="130"/>
      <c r="B18" s="121" t="s">
        <v>42</v>
      </c>
      <c r="C18" s="120" t="s">
        <v>34</v>
      </c>
      <c r="D18" s="119" t="s">
        <v>47</v>
      </c>
      <c r="E18" s="119" t="s">
        <v>7</v>
      </c>
    </row>
    <row r="19" spans="1:5" x14ac:dyDescent="0.25">
      <c r="B19" s="110" t="s">
        <v>202</v>
      </c>
      <c r="C19" s="110" t="s">
        <v>36</v>
      </c>
      <c r="D19" s="110" t="s">
        <v>4</v>
      </c>
      <c r="E19" s="110" t="s">
        <v>4</v>
      </c>
    </row>
    <row r="20" spans="1:5" x14ac:dyDescent="0.25">
      <c r="B20" s="107" t="s">
        <v>202</v>
      </c>
      <c r="C20" s="107" t="s">
        <v>36</v>
      </c>
      <c r="D20" s="107" t="s">
        <v>5</v>
      </c>
      <c r="E20" s="107" t="s">
        <v>5</v>
      </c>
    </row>
    <row r="21" spans="1:5" x14ac:dyDescent="0.25">
      <c r="B21" s="129" t="s">
        <v>202</v>
      </c>
      <c r="C21" s="129" t="s">
        <v>36</v>
      </c>
      <c r="D21" s="129" t="s">
        <v>202</v>
      </c>
      <c r="E21" s="129" t="s">
        <v>202</v>
      </c>
    </row>
    <row r="22" spans="1:5" x14ac:dyDescent="0.25">
      <c r="B22" s="109" t="s">
        <v>206</v>
      </c>
      <c r="C22" s="109" t="s">
        <v>36</v>
      </c>
      <c r="D22" s="109" t="s">
        <v>47</v>
      </c>
      <c r="E22" s="109" t="s">
        <v>7</v>
      </c>
    </row>
    <row r="23" spans="1:5" x14ac:dyDescent="0.25">
      <c r="B23" s="110" t="s">
        <v>202</v>
      </c>
      <c r="C23" s="110" t="s">
        <v>47</v>
      </c>
      <c r="D23" s="110" t="s">
        <v>4</v>
      </c>
      <c r="E23" s="110" t="s">
        <v>4</v>
      </c>
    </row>
    <row r="24" spans="1:5" x14ac:dyDescent="0.25">
      <c r="B24" s="107" t="s">
        <v>202</v>
      </c>
      <c r="C24" s="107" t="s">
        <v>47</v>
      </c>
      <c r="D24" s="107" t="s">
        <v>5</v>
      </c>
      <c r="E24" s="107" t="s">
        <v>5</v>
      </c>
    </row>
    <row r="25" spans="1:5" x14ac:dyDescent="0.25">
      <c r="B25" s="129" t="s">
        <v>202</v>
      </c>
      <c r="C25" s="129" t="s">
        <v>47</v>
      </c>
      <c r="D25" s="129" t="s">
        <v>202</v>
      </c>
      <c r="E25" s="129" t="s">
        <v>202</v>
      </c>
    </row>
    <row r="26" spans="1:5" x14ac:dyDescent="0.25">
      <c r="B26" s="109" t="s">
        <v>202</v>
      </c>
      <c r="C26" s="109" t="s">
        <v>47</v>
      </c>
      <c r="D26" s="109" t="s">
        <v>47</v>
      </c>
      <c r="E26" s="109" t="s">
        <v>7</v>
      </c>
    </row>
    <row r="27" spans="1:5" x14ac:dyDescent="0.25">
      <c r="B27" s="110" t="s">
        <v>202</v>
      </c>
      <c r="C27" s="110" t="s">
        <v>34</v>
      </c>
      <c r="D27" s="110" t="s">
        <v>4</v>
      </c>
      <c r="E27" s="110" t="s">
        <v>4</v>
      </c>
    </row>
    <row r="28" spans="1:5" x14ac:dyDescent="0.25">
      <c r="B28" s="107" t="s">
        <v>202</v>
      </c>
      <c r="C28" s="107" t="s">
        <v>34</v>
      </c>
      <c r="D28" s="107" t="s">
        <v>42</v>
      </c>
      <c r="E28" s="107" t="s">
        <v>202</v>
      </c>
    </row>
    <row r="29" spans="1:5" x14ac:dyDescent="0.25">
      <c r="B29" s="129" t="s">
        <v>202</v>
      </c>
      <c r="C29" s="129" t="s">
        <v>34</v>
      </c>
      <c r="D29" s="129" t="s">
        <v>202</v>
      </c>
      <c r="E29" s="129" t="s">
        <v>202</v>
      </c>
    </row>
    <row r="30" spans="1:5" x14ac:dyDescent="0.25">
      <c r="B30" s="109" t="s">
        <v>202</v>
      </c>
      <c r="C30" s="109" t="s">
        <v>34</v>
      </c>
      <c r="D30" s="109" t="s">
        <v>47</v>
      </c>
      <c r="E30" s="109" t="s">
        <v>7</v>
      </c>
    </row>
    <row r="31" spans="1:5" x14ac:dyDescent="0.25">
      <c r="B31" s="106" t="s">
        <v>47</v>
      </c>
      <c r="C31" s="106"/>
      <c r="D31" s="106" t="s">
        <v>4</v>
      </c>
      <c r="E31" s="106" t="s">
        <v>4</v>
      </c>
    </row>
    <row r="32" spans="1:5" x14ac:dyDescent="0.25">
      <c r="B32" s="13" t="s">
        <v>47</v>
      </c>
      <c r="C32" s="13"/>
      <c r="D32" s="13" t="s">
        <v>5</v>
      </c>
      <c r="E32" s="13" t="s">
        <v>5</v>
      </c>
    </row>
    <row r="33" spans="2:5" x14ac:dyDescent="0.25">
      <c r="B33" s="13" t="s">
        <v>47</v>
      </c>
      <c r="C33" s="13"/>
      <c r="D33" s="13" t="s">
        <v>202</v>
      </c>
      <c r="E33" s="13" t="s">
        <v>7</v>
      </c>
    </row>
    <row r="34" spans="2:5" x14ac:dyDescent="0.25">
      <c r="B34" s="13" t="s">
        <v>47</v>
      </c>
      <c r="C34" s="13"/>
      <c r="D34" s="13" t="s">
        <v>47</v>
      </c>
      <c r="E34" s="13" t="s">
        <v>7</v>
      </c>
    </row>
  </sheetData>
  <sheetProtection algorithmName="SHA-512" hashValue="P/xQqJrh9ErnGTpW4B27dtetKdQo3x4rY92hmAe2zK86RNwyjBMB8f6JkHt8gG8lx/txLApe7yAiXtUL14svpA==" saltValue="13E3GX86Eq3SDjDWwZic3Q==" spinCount="100000" sheet="1" objects="1" scenarios="1"/>
  <pageMargins left="0.7" right="0.7" top="0.75" bottom="0.75" header="0.3" footer="0.3"/>
  <pageSetup orientation="portrait" horizontalDpi="1200" verticalDpi="120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F47A6-A102-471C-91CA-6F8537B818E2}">
  <sheetPr codeName="Sheet8"/>
  <dimension ref="A1:J170"/>
  <sheetViews>
    <sheetView topLeftCell="A66" workbookViewId="0">
      <selection activeCell="D96" sqref="B84:D96"/>
    </sheetView>
  </sheetViews>
  <sheetFormatPr defaultRowHeight="15" x14ac:dyDescent="0.25"/>
  <cols>
    <col min="1" max="1" width="22.5703125" customWidth="1"/>
    <col min="2" max="2" width="28.42578125" customWidth="1"/>
    <col min="3" max="3" width="31.5703125" customWidth="1"/>
    <col min="4" max="4" width="30.5703125" customWidth="1"/>
    <col min="5" max="5" width="8.7109375" style="182"/>
    <col min="7" max="7" width="21.85546875" customWidth="1"/>
    <col min="8" max="8" width="30.42578125" customWidth="1"/>
    <col min="9" max="9" width="32.85546875" customWidth="1"/>
    <col min="10" max="10" width="33.42578125" customWidth="1"/>
  </cols>
  <sheetData>
    <row r="1" spans="1:10" ht="15.75" thickBot="1" x14ac:dyDescent="0.3">
      <c r="G1" s="131" t="s">
        <v>208</v>
      </c>
      <c r="H1" s="132"/>
      <c r="I1" s="132"/>
      <c r="J1" s="132"/>
    </row>
    <row r="2" spans="1:10" ht="58.5" customHeight="1" thickBot="1" x14ac:dyDescent="0.3">
      <c r="A2" s="179" t="s">
        <v>2</v>
      </c>
      <c r="B2" s="180" t="s">
        <v>222</v>
      </c>
      <c r="C2" s="180" t="s">
        <v>3</v>
      </c>
      <c r="D2" s="180" t="s">
        <v>204</v>
      </c>
      <c r="E2" s="183" t="s">
        <v>220</v>
      </c>
      <c r="F2" s="49"/>
      <c r="G2" s="133" t="s">
        <v>2</v>
      </c>
      <c r="H2" s="133" t="s">
        <v>205</v>
      </c>
      <c r="I2" s="133" t="s">
        <v>3</v>
      </c>
      <c r="J2" s="133" t="s">
        <v>204</v>
      </c>
    </row>
    <row r="3" spans="1:10" x14ac:dyDescent="0.25">
      <c r="A3" s="116" t="s">
        <v>4</v>
      </c>
      <c r="B3" s="115" t="s">
        <v>36</v>
      </c>
      <c r="C3" s="115" t="s">
        <v>4</v>
      </c>
      <c r="D3" s="115" t="s">
        <v>4</v>
      </c>
      <c r="E3" s="182">
        <v>101</v>
      </c>
      <c r="G3" s="134" t="s">
        <v>42</v>
      </c>
      <c r="H3" s="134" t="s">
        <v>44</v>
      </c>
      <c r="I3" s="134" t="s">
        <v>42</v>
      </c>
      <c r="J3" s="134" t="str" cm="1">
        <f t="array" ref="J3">INDEX(Table15[Entire Service Line Classification], MATCH(SUMIFS(Table15[Unique ID],Table15[System-Owned Portion],G3,Table15[If Material Anything Other than "Lead" in Column E,Was Material Ever Previously Lead?],H3,Table15[Customer-Owned Portion],I3),Table15[Unique ID],0),0)</f>
        <v>Not Valid</v>
      </c>
    </row>
    <row r="4" spans="1:10" x14ac:dyDescent="0.25">
      <c r="A4" s="116" t="s">
        <v>4</v>
      </c>
      <c r="B4" s="115" t="s">
        <v>36</v>
      </c>
      <c r="C4" s="115" t="s">
        <v>5</v>
      </c>
      <c r="D4" s="115" t="s">
        <v>4</v>
      </c>
      <c r="E4" s="182">
        <v>102</v>
      </c>
    </row>
    <row r="5" spans="1:10" x14ac:dyDescent="0.25">
      <c r="A5" s="116" t="s">
        <v>4</v>
      </c>
      <c r="B5" s="115" t="s">
        <v>36</v>
      </c>
      <c r="C5" s="115" t="s">
        <v>42</v>
      </c>
      <c r="D5" s="176" t="s">
        <v>221</v>
      </c>
      <c r="E5" s="182">
        <v>103</v>
      </c>
    </row>
    <row r="6" spans="1:10" x14ac:dyDescent="0.25">
      <c r="A6" s="116" t="s">
        <v>4</v>
      </c>
      <c r="B6" s="115" t="s">
        <v>36</v>
      </c>
      <c r="C6" s="115" t="s">
        <v>200</v>
      </c>
      <c r="D6" s="115" t="s">
        <v>4</v>
      </c>
      <c r="E6" s="182">
        <v>104</v>
      </c>
    </row>
    <row r="7" spans="1:10" x14ac:dyDescent="0.25">
      <c r="A7" s="116" t="s">
        <v>4</v>
      </c>
      <c r="B7" s="115" t="s">
        <v>36</v>
      </c>
      <c r="C7" s="115" t="s">
        <v>201</v>
      </c>
      <c r="D7" s="115" t="s">
        <v>4</v>
      </c>
      <c r="E7" s="182">
        <v>105</v>
      </c>
    </row>
    <row r="8" spans="1:10" x14ac:dyDescent="0.25">
      <c r="A8" s="116" t="s">
        <v>4</v>
      </c>
      <c r="B8" s="115" t="s">
        <v>36</v>
      </c>
      <c r="C8" s="115" t="s">
        <v>199</v>
      </c>
      <c r="D8" s="115" t="s">
        <v>4</v>
      </c>
      <c r="E8" s="182">
        <v>106</v>
      </c>
    </row>
    <row r="9" spans="1:10" x14ac:dyDescent="0.25">
      <c r="A9" s="116" t="s">
        <v>4</v>
      </c>
      <c r="B9" s="115" t="s">
        <v>36</v>
      </c>
      <c r="C9" s="115" t="s">
        <v>47</v>
      </c>
      <c r="D9" s="115" t="s">
        <v>4</v>
      </c>
      <c r="E9" s="182">
        <v>107</v>
      </c>
    </row>
    <row r="10" spans="1:10" x14ac:dyDescent="0.25">
      <c r="A10" s="116" t="s">
        <v>4</v>
      </c>
      <c r="B10" s="115" t="s">
        <v>44</v>
      </c>
      <c r="C10" s="115" t="s">
        <v>4</v>
      </c>
      <c r="D10" s="115" t="s">
        <v>4</v>
      </c>
      <c r="E10" s="182">
        <v>108</v>
      </c>
    </row>
    <row r="11" spans="1:10" x14ac:dyDescent="0.25">
      <c r="A11" s="116" t="s">
        <v>4</v>
      </c>
      <c r="B11" s="115" t="s">
        <v>44</v>
      </c>
      <c r="C11" s="115" t="s">
        <v>5</v>
      </c>
      <c r="D11" s="115" t="s">
        <v>4</v>
      </c>
      <c r="E11" s="182">
        <v>109</v>
      </c>
    </row>
    <row r="12" spans="1:10" x14ac:dyDescent="0.25">
      <c r="A12" s="116" t="s">
        <v>4</v>
      </c>
      <c r="B12" s="115" t="s">
        <v>44</v>
      </c>
      <c r="C12" s="115" t="s">
        <v>42</v>
      </c>
      <c r="D12" s="176" t="s">
        <v>221</v>
      </c>
      <c r="E12" s="182">
        <v>110</v>
      </c>
    </row>
    <row r="13" spans="1:10" x14ac:dyDescent="0.25">
      <c r="A13" s="116" t="s">
        <v>4</v>
      </c>
      <c r="B13" s="115" t="s">
        <v>44</v>
      </c>
      <c r="C13" s="115" t="s">
        <v>200</v>
      </c>
      <c r="D13" s="115" t="s">
        <v>4</v>
      </c>
      <c r="E13" s="182">
        <v>111</v>
      </c>
    </row>
    <row r="14" spans="1:10" x14ac:dyDescent="0.25">
      <c r="A14" s="116" t="s">
        <v>4</v>
      </c>
      <c r="B14" s="115" t="s">
        <v>44</v>
      </c>
      <c r="C14" s="115" t="s">
        <v>201</v>
      </c>
      <c r="D14" s="115" t="s">
        <v>4</v>
      </c>
      <c r="E14" s="182">
        <v>112</v>
      </c>
    </row>
    <row r="15" spans="1:10" x14ac:dyDescent="0.25">
      <c r="A15" s="116" t="s">
        <v>4</v>
      </c>
      <c r="B15" s="115" t="s">
        <v>44</v>
      </c>
      <c r="C15" s="115" t="s">
        <v>199</v>
      </c>
      <c r="D15" s="115" t="s">
        <v>4</v>
      </c>
      <c r="E15" s="182">
        <v>113</v>
      </c>
    </row>
    <row r="16" spans="1:10" x14ac:dyDescent="0.25">
      <c r="A16" s="116" t="s">
        <v>4</v>
      </c>
      <c r="B16" s="115" t="s">
        <v>44</v>
      </c>
      <c r="C16" s="115" t="s">
        <v>47</v>
      </c>
      <c r="D16" s="115" t="s">
        <v>4</v>
      </c>
      <c r="E16" s="182">
        <v>114</v>
      </c>
    </row>
    <row r="17" spans="1:5" x14ac:dyDescent="0.25">
      <c r="A17" s="116" t="s">
        <v>4</v>
      </c>
      <c r="B17" s="115" t="s">
        <v>34</v>
      </c>
      <c r="C17" s="115" t="s">
        <v>4</v>
      </c>
      <c r="D17" s="115" t="s">
        <v>4</v>
      </c>
      <c r="E17" s="182">
        <v>115</v>
      </c>
    </row>
    <row r="18" spans="1:5" x14ac:dyDescent="0.25">
      <c r="A18" s="116" t="s">
        <v>4</v>
      </c>
      <c r="B18" s="115" t="s">
        <v>34</v>
      </c>
      <c r="C18" s="115" t="s">
        <v>5</v>
      </c>
      <c r="D18" s="115" t="s">
        <v>4</v>
      </c>
      <c r="E18" s="182">
        <v>116</v>
      </c>
    </row>
    <row r="19" spans="1:5" x14ac:dyDescent="0.25">
      <c r="A19" s="116" t="s">
        <v>4</v>
      </c>
      <c r="B19" s="115" t="s">
        <v>34</v>
      </c>
      <c r="C19" s="115" t="s">
        <v>42</v>
      </c>
      <c r="D19" s="176" t="s">
        <v>221</v>
      </c>
      <c r="E19" s="182">
        <v>117</v>
      </c>
    </row>
    <row r="20" spans="1:5" x14ac:dyDescent="0.25">
      <c r="A20" s="116" t="s">
        <v>4</v>
      </c>
      <c r="B20" s="115" t="s">
        <v>34</v>
      </c>
      <c r="C20" s="115" t="s">
        <v>200</v>
      </c>
      <c r="D20" s="115" t="s">
        <v>4</v>
      </c>
      <c r="E20" s="182">
        <v>118</v>
      </c>
    </row>
    <row r="21" spans="1:5" x14ac:dyDescent="0.25">
      <c r="A21" s="116" t="s">
        <v>4</v>
      </c>
      <c r="B21" s="115" t="s">
        <v>34</v>
      </c>
      <c r="C21" s="115" t="s">
        <v>201</v>
      </c>
      <c r="D21" s="115" t="s">
        <v>4</v>
      </c>
      <c r="E21" s="182">
        <v>119</v>
      </c>
    </row>
    <row r="22" spans="1:5" x14ac:dyDescent="0.25">
      <c r="A22" s="116" t="s">
        <v>4</v>
      </c>
      <c r="B22" s="115" t="s">
        <v>34</v>
      </c>
      <c r="C22" s="115" t="s">
        <v>199</v>
      </c>
      <c r="D22" s="115" t="s">
        <v>4</v>
      </c>
      <c r="E22" s="182">
        <v>120</v>
      </c>
    </row>
    <row r="23" spans="1:5" x14ac:dyDescent="0.25">
      <c r="A23" s="116" t="s">
        <v>4</v>
      </c>
      <c r="B23" s="115" t="s">
        <v>34</v>
      </c>
      <c r="C23" s="115" t="s">
        <v>47</v>
      </c>
      <c r="D23" s="115" t="s">
        <v>4</v>
      </c>
      <c r="E23" s="182">
        <v>121</v>
      </c>
    </row>
    <row r="24" spans="1:5" x14ac:dyDescent="0.25">
      <c r="A24" s="116" t="s">
        <v>4</v>
      </c>
      <c r="B24" s="115"/>
      <c r="C24" s="115" t="s">
        <v>4</v>
      </c>
      <c r="D24" s="115" t="s">
        <v>215</v>
      </c>
      <c r="E24" s="182">
        <v>122</v>
      </c>
    </row>
    <row r="25" spans="1:5" x14ac:dyDescent="0.25">
      <c r="A25" s="116" t="s">
        <v>4</v>
      </c>
      <c r="B25" s="115"/>
      <c r="C25" s="115" t="s">
        <v>5</v>
      </c>
      <c r="D25" s="115" t="s">
        <v>4</v>
      </c>
      <c r="E25" s="182">
        <v>123</v>
      </c>
    </row>
    <row r="26" spans="1:5" x14ac:dyDescent="0.25">
      <c r="A26" s="116" t="s">
        <v>4</v>
      </c>
      <c r="B26" s="115"/>
      <c r="C26" s="115" t="s">
        <v>42</v>
      </c>
      <c r="D26" s="176" t="s">
        <v>221</v>
      </c>
      <c r="E26" s="182">
        <v>124</v>
      </c>
    </row>
    <row r="27" spans="1:5" x14ac:dyDescent="0.25">
      <c r="A27" s="116" t="s">
        <v>4</v>
      </c>
      <c r="B27" s="115"/>
      <c r="C27" s="115" t="s">
        <v>200</v>
      </c>
      <c r="D27" s="115" t="s">
        <v>4</v>
      </c>
      <c r="E27" s="182">
        <v>125</v>
      </c>
    </row>
    <row r="28" spans="1:5" x14ac:dyDescent="0.25">
      <c r="A28" s="116" t="s">
        <v>4</v>
      </c>
      <c r="B28" s="115"/>
      <c r="C28" s="115" t="s">
        <v>201</v>
      </c>
      <c r="D28" s="115" t="s">
        <v>4</v>
      </c>
      <c r="E28" s="182">
        <v>126</v>
      </c>
    </row>
    <row r="29" spans="1:5" x14ac:dyDescent="0.25">
      <c r="A29" s="116" t="s">
        <v>4</v>
      </c>
      <c r="B29" s="115"/>
      <c r="C29" s="115" t="s">
        <v>199</v>
      </c>
      <c r="D29" s="115" t="s">
        <v>4</v>
      </c>
      <c r="E29" s="182">
        <v>127</v>
      </c>
    </row>
    <row r="30" spans="1:5" x14ac:dyDescent="0.25">
      <c r="A30" s="116" t="s">
        <v>4</v>
      </c>
      <c r="B30" s="115"/>
      <c r="C30" s="115" t="s">
        <v>47</v>
      </c>
      <c r="D30" s="115" t="s">
        <v>4</v>
      </c>
      <c r="E30" s="182">
        <v>128</v>
      </c>
    </row>
    <row r="31" spans="1:5" x14ac:dyDescent="0.25">
      <c r="A31" s="114" t="s">
        <v>42</v>
      </c>
      <c r="B31" s="112" t="s">
        <v>36</v>
      </c>
      <c r="C31" s="112" t="s">
        <v>4</v>
      </c>
      <c r="D31" s="112" t="s">
        <v>4</v>
      </c>
      <c r="E31" s="182">
        <v>129</v>
      </c>
    </row>
    <row r="32" spans="1:5" x14ac:dyDescent="0.25">
      <c r="A32" s="114" t="s">
        <v>42</v>
      </c>
      <c r="B32" s="112" t="s">
        <v>36</v>
      </c>
      <c r="C32" s="112" t="s">
        <v>5</v>
      </c>
      <c r="D32" s="112" t="s">
        <v>5</v>
      </c>
      <c r="E32" s="182">
        <v>130</v>
      </c>
    </row>
    <row r="33" spans="1:5" x14ac:dyDescent="0.25">
      <c r="A33" s="114" t="s">
        <v>42</v>
      </c>
      <c r="B33" s="112" t="s">
        <v>36</v>
      </c>
      <c r="C33" s="112" t="s">
        <v>42</v>
      </c>
      <c r="D33" s="177" t="s">
        <v>221</v>
      </c>
      <c r="E33" s="182">
        <v>131</v>
      </c>
    </row>
    <row r="34" spans="1:5" x14ac:dyDescent="0.25">
      <c r="A34" s="114" t="s">
        <v>42</v>
      </c>
      <c r="B34" s="112" t="s">
        <v>36</v>
      </c>
      <c r="C34" s="112" t="s">
        <v>200</v>
      </c>
      <c r="D34" s="112" t="s">
        <v>202</v>
      </c>
      <c r="E34" s="182">
        <v>132</v>
      </c>
    </row>
    <row r="35" spans="1:5" x14ac:dyDescent="0.25">
      <c r="A35" s="114" t="s">
        <v>42</v>
      </c>
      <c r="B35" s="112" t="s">
        <v>36</v>
      </c>
      <c r="C35" s="112" t="s">
        <v>199</v>
      </c>
      <c r="D35" s="112" t="s">
        <v>202</v>
      </c>
      <c r="E35" s="182">
        <v>133</v>
      </c>
    </row>
    <row r="36" spans="1:5" x14ac:dyDescent="0.25">
      <c r="A36" s="114" t="s">
        <v>42</v>
      </c>
      <c r="B36" s="112" t="s">
        <v>36</v>
      </c>
      <c r="C36" s="112" t="s">
        <v>201</v>
      </c>
      <c r="D36" s="112" t="s">
        <v>202</v>
      </c>
      <c r="E36" s="182">
        <v>134</v>
      </c>
    </row>
    <row r="37" spans="1:5" x14ac:dyDescent="0.25">
      <c r="A37" s="114" t="s">
        <v>42</v>
      </c>
      <c r="B37" s="112" t="s">
        <v>36</v>
      </c>
      <c r="C37" s="112" t="s">
        <v>47</v>
      </c>
      <c r="D37" s="112" t="s">
        <v>7</v>
      </c>
      <c r="E37" s="182">
        <v>135</v>
      </c>
    </row>
    <row r="38" spans="1:5" x14ac:dyDescent="0.25">
      <c r="A38" s="114" t="s">
        <v>42</v>
      </c>
      <c r="B38" s="112" t="s">
        <v>44</v>
      </c>
      <c r="C38" s="112" t="s">
        <v>4</v>
      </c>
      <c r="D38" s="112" t="s">
        <v>4</v>
      </c>
      <c r="E38" s="182">
        <v>136</v>
      </c>
    </row>
    <row r="39" spans="1:5" x14ac:dyDescent="0.25">
      <c r="A39" s="114" t="s">
        <v>42</v>
      </c>
      <c r="B39" s="112" t="s">
        <v>44</v>
      </c>
      <c r="C39" s="112" t="s">
        <v>5</v>
      </c>
      <c r="D39" s="112" t="s">
        <v>5</v>
      </c>
      <c r="E39" s="182">
        <v>137</v>
      </c>
    </row>
    <row r="40" spans="1:5" x14ac:dyDescent="0.25">
      <c r="A40" s="114" t="s">
        <v>42</v>
      </c>
      <c r="B40" s="112" t="s">
        <v>44</v>
      </c>
      <c r="C40" s="112" t="s">
        <v>42</v>
      </c>
      <c r="D40" s="177" t="s">
        <v>221</v>
      </c>
      <c r="E40" s="182">
        <v>138</v>
      </c>
    </row>
    <row r="41" spans="1:5" x14ac:dyDescent="0.25">
      <c r="A41" s="114" t="s">
        <v>42</v>
      </c>
      <c r="B41" s="112" t="s">
        <v>44</v>
      </c>
      <c r="C41" s="112" t="s">
        <v>200</v>
      </c>
      <c r="D41" s="112" t="s">
        <v>202</v>
      </c>
      <c r="E41" s="182">
        <v>139</v>
      </c>
    </row>
    <row r="42" spans="1:5" x14ac:dyDescent="0.25">
      <c r="A42" s="114" t="s">
        <v>42</v>
      </c>
      <c r="B42" s="112" t="s">
        <v>44</v>
      </c>
      <c r="C42" s="112" t="s">
        <v>199</v>
      </c>
      <c r="D42" s="112" t="s">
        <v>202</v>
      </c>
      <c r="E42" s="182">
        <v>140</v>
      </c>
    </row>
    <row r="43" spans="1:5" x14ac:dyDescent="0.25">
      <c r="A43" s="114" t="s">
        <v>42</v>
      </c>
      <c r="B43" s="112" t="s">
        <v>44</v>
      </c>
      <c r="C43" s="112" t="s">
        <v>201</v>
      </c>
      <c r="D43" s="112" t="s">
        <v>202</v>
      </c>
      <c r="E43" s="182">
        <v>141</v>
      </c>
    </row>
    <row r="44" spans="1:5" x14ac:dyDescent="0.25">
      <c r="A44" s="114" t="s">
        <v>42</v>
      </c>
      <c r="B44" s="112" t="s">
        <v>44</v>
      </c>
      <c r="C44" s="112" t="s">
        <v>47</v>
      </c>
      <c r="D44" s="112" t="s">
        <v>7</v>
      </c>
      <c r="E44" s="182">
        <v>142</v>
      </c>
    </row>
    <row r="45" spans="1:5" x14ac:dyDescent="0.25">
      <c r="A45" s="114" t="s">
        <v>42</v>
      </c>
      <c r="B45" s="112" t="s">
        <v>34</v>
      </c>
      <c r="C45" s="112" t="s">
        <v>4</v>
      </c>
      <c r="D45" s="112" t="s">
        <v>4</v>
      </c>
      <c r="E45" s="182">
        <v>143</v>
      </c>
    </row>
    <row r="46" spans="1:5" ht="15.75" thickBot="1" x14ac:dyDescent="0.3">
      <c r="A46" s="114" t="s">
        <v>42</v>
      </c>
      <c r="B46" s="112" t="s">
        <v>34</v>
      </c>
      <c r="C46" s="112" t="s">
        <v>5</v>
      </c>
      <c r="D46" s="177" t="s">
        <v>221</v>
      </c>
      <c r="E46" s="182">
        <v>144</v>
      </c>
    </row>
    <row r="47" spans="1:5" ht="15.75" thickBot="1" x14ac:dyDescent="0.3">
      <c r="A47" s="184" t="s">
        <v>42</v>
      </c>
      <c r="B47" s="185" t="s">
        <v>34</v>
      </c>
      <c r="C47" s="185" t="s">
        <v>42</v>
      </c>
      <c r="D47" s="185" t="s">
        <v>202</v>
      </c>
      <c r="E47" s="186">
        <v>145</v>
      </c>
    </row>
    <row r="48" spans="1:5" x14ac:dyDescent="0.25">
      <c r="A48" s="114" t="s">
        <v>42</v>
      </c>
      <c r="B48" s="112" t="s">
        <v>34</v>
      </c>
      <c r="C48" s="112" t="s">
        <v>200</v>
      </c>
      <c r="D48" s="112" t="s">
        <v>202</v>
      </c>
      <c r="E48" s="182">
        <v>146</v>
      </c>
    </row>
    <row r="49" spans="1:5" x14ac:dyDescent="0.25">
      <c r="A49" s="114" t="s">
        <v>42</v>
      </c>
      <c r="B49" s="112" t="s">
        <v>34</v>
      </c>
      <c r="C49" s="112" t="s">
        <v>199</v>
      </c>
      <c r="D49" s="112" t="s">
        <v>202</v>
      </c>
      <c r="E49" s="182">
        <v>147</v>
      </c>
    </row>
    <row r="50" spans="1:5" x14ac:dyDescent="0.25">
      <c r="A50" s="114" t="s">
        <v>42</v>
      </c>
      <c r="B50" s="112" t="s">
        <v>34</v>
      </c>
      <c r="C50" s="112" t="s">
        <v>201</v>
      </c>
      <c r="D50" s="112" t="s">
        <v>202</v>
      </c>
      <c r="E50" s="182">
        <v>148</v>
      </c>
    </row>
    <row r="51" spans="1:5" x14ac:dyDescent="0.25">
      <c r="A51" s="114" t="s">
        <v>42</v>
      </c>
      <c r="B51" s="112" t="s">
        <v>34</v>
      </c>
      <c r="C51" s="112" t="s">
        <v>47</v>
      </c>
      <c r="D51" s="112" t="s">
        <v>7</v>
      </c>
      <c r="E51" s="182">
        <v>149</v>
      </c>
    </row>
    <row r="52" spans="1:5" x14ac:dyDescent="0.25">
      <c r="A52" s="114" t="s">
        <v>42</v>
      </c>
      <c r="B52" s="112"/>
      <c r="C52" s="112" t="s">
        <v>4</v>
      </c>
      <c r="D52" s="112" t="s">
        <v>215</v>
      </c>
      <c r="E52" s="182">
        <v>150</v>
      </c>
    </row>
    <row r="53" spans="1:5" x14ac:dyDescent="0.25">
      <c r="A53" s="114" t="s">
        <v>42</v>
      </c>
      <c r="B53" s="112"/>
      <c r="C53" s="112" t="s">
        <v>5</v>
      </c>
      <c r="D53" s="112" t="s">
        <v>215</v>
      </c>
      <c r="E53" s="182">
        <v>151</v>
      </c>
    </row>
    <row r="54" spans="1:5" x14ac:dyDescent="0.25">
      <c r="A54" s="114" t="s">
        <v>42</v>
      </c>
      <c r="B54" s="112"/>
      <c r="C54" s="112" t="s">
        <v>42</v>
      </c>
      <c r="D54" s="112" t="s">
        <v>215</v>
      </c>
      <c r="E54" s="182">
        <v>152</v>
      </c>
    </row>
    <row r="55" spans="1:5" x14ac:dyDescent="0.25">
      <c r="A55" s="114" t="s">
        <v>42</v>
      </c>
      <c r="B55" s="112"/>
      <c r="C55" s="112" t="s">
        <v>200</v>
      </c>
      <c r="D55" s="112" t="s">
        <v>215</v>
      </c>
      <c r="E55" s="182">
        <v>153</v>
      </c>
    </row>
    <row r="56" spans="1:5" x14ac:dyDescent="0.25">
      <c r="A56" s="114" t="s">
        <v>42</v>
      </c>
      <c r="B56" s="112"/>
      <c r="C56" s="112" t="s">
        <v>199</v>
      </c>
      <c r="D56" s="112" t="s">
        <v>215</v>
      </c>
      <c r="E56" s="182">
        <v>154</v>
      </c>
    </row>
    <row r="57" spans="1:5" x14ac:dyDescent="0.25">
      <c r="A57" s="114" t="s">
        <v>42</v>
      </c>
      <c r="B57" s="112"/>
      <c r="C57" s="112" t="s">
        <v>201</v>
      </c>
      <c r="D57" s="112" t="s">
        <v>215</v>
      </c>
      <c r="E57" s="182">
        <v>155</v>
      </c>
    </row>
    <row r="58" spans="1:5" x14ac:dyDescent="0.25">
      <c r="A58" s="114" t="s">
        <v>42</v>
      </c>
      <c r="B58" s="112"/>
      <c r="C58" s="112" t="s">
        <v>47</v>
      </c>
      <c r="D58" s="112" t="s">
        <v>215</v>
      </c>
      <c r="E58" s="182">
        <v>156</v>
      </c>
    </row>
    <row r="59" spans="1:5" x14ac:dyDescent="0.25">
      <c r="A59" s="108" t="s">
        <v>200</v>
      </c>
      <c r="B59" s="107" t="s">
        <v>36</v>
      </c>
      <c r="C59" s="107" t="s">
        <v>4</v>
      </c>
      <c r="D59" s="107" t="s">
        <v>4</v>
      </c>
      <c r="E59" s="182">
        <v>157</v>
      </c>
    </row>
    <row r="60" spans="1:5" x14ac:dyDescent="0.25">
      <c r="A60" s="108" t="s">
        <v>200</v>
      </c>
      <c r="B60" s="107" t="s">
        <v>36</v>
      </c>
      <c r="C60" s="107" t="s">
        <v>5</v>
      </c>
      <c r="D60" s="107" t="s">
        <v>5</v>
      </c>
      <c r="E60" s="182">
        <v>158</v>
      </c>
    </row>
    <row r="61" spans="1:5" x14ac:dyDescent="0.25">
      <c r="A61" s="108" t="s">
        <v>200</v>
      </c>
      <c r="B61" s="107" t="s">
        <v>36</v>
      </c>
      <c r="C61" s="107" t="s">
        <v>42</v>
      </c>
      <c r="D61" s="178" t="s">
        <v>221</v>
      </c>
      <c r="E61" s="182">
        <v>159</v>
      </c>
    </row>
    <row r="62" spans="1:5" x14ac:dyDescent="0.25">
      <c r="A62" s="108" t="s">
        <v>200</v>
      </c>
      <c r="B62" s="107" t="s">
        <v>36</v>
      </c>
      <c r="C62" s="107" t="s">
        <v>200</v>
      </c>
      <c r="D62" s="107" t="s">
        <v>202</v>
      </c>
      <c r="E62" s="182">
        <v>160</v>
      </c>
    </row>
    <row r="63" spans="1:5" x14ac:dyDescent="0.25">
      <c r="A63" s="108" t="s">
        <v>200</v>
      </c>
      <c r="B63" s="107" t="s">
        <v>36</v>
      </c>
      <c r="C63" s="107" t="s">
        <v>201</v>
      </c>
      <c r="D63" s="107" t="s">
        <v>202</v>
      </c>
      <c r="E63" s="182">
        <v>161</v>
      </c>
    </row>
    <row r="64" spans="1:5" x14ac:dyDescent="0.25">
      <c r="A64" s="108" t="s">
        <v>200</v>
      </c>
      <c r="B64" s="107" t="s">
        <v>36</v>
      </c>
      <c r="C64" s="107" t="s">
        <v>199</v>
      </c>
      <c r="D64" s="107" t="s">
        <v>202</v>
      </c>
      <c r="E64" s="182">
        <v>162</v>
      </c>
    </row>
    <row r="65" spans="1:5" x14ac:dyDescent="0.25">
      <c r="A65" s="108" t="s">
        <v>200</v>
      </c>
      <c r="B65" s="107" t="s">
        <v>36</v>
      </c>
      <c r="C65" s="107" t="s">
        <v>47</v>
      </c>
      <c r="D65" s="107" t="s">
        <v>7</v>
      </c>
      <c r="E65" s="182">
        <v>163</v>
      </c>
    </row>
    <row r="66" spans="1:5" x14ac:dyDescent="0.25">
      <c r="A66" s="108" t="s">
        <v>200</v>
      </c>
      <c r="B66" s="107" t="s">
        <v>44</v>
      </c>
      <c r="C66" s="107" t="s">
        <v>4</v>
      </c>
      <c r="D66" s="107" t="s">
        <v>4</v>
      </c>
      <c r="E66" s="182">
        <v>164</v>
      </c>
    </row>
    <row r="67" spans="1:5" x14ac:dyDescent="0.25">
      <c r="A67" s="108" t="s">
        <v>200</v>
      </c>
      <c r="B67" s="107" t="s">
        <v>44</v>
      </c>
      <c r="C67" s="107" t="s">
        <v>5</v>
      </c>
      <c r="D67" s="107" t="s">
        <v>5</v>
      </c>
      <c r="E67" s="182">
        <v>165</v>
      </c>
    </row>
    <row r="68" spans="1:5" x14ac:dyDescent="0.25">
      <c r="A68" s="108" t="s">
        <v>200</v>
      </c>
      <c r="B68" s="107" t="s">
        <v>44</v>
      </c>
      <c r="C68" s="107" t="s">
        <v>42</v>
      </c>
      <c r="D68" s="178" t="s">
        <v>221</v>
      </c>
      <c r="E68" s="182">
        <v>166</v>
      </c>
    </row>
    <row r="69" spans="1:5" x14ac:dyDescent="0.25">
      <c r="A69" s="108" t="s">
        <v>200</v>
      </c>
      <c r="B69" s="107" t="s">
        <v>44</v>
      </c>
      <c r="C69" s="107" t="s">
        <v>200</v>
      </c>
      <c r="D69" s="107" t="s">
        <v>202</v>
      </c>
      <c r="E69" s="182">
        <v>167</v>
      </c>
    </row>
    <row r="70" spans="1:5" x14ac:dyDescent="0.25">
      <c r="A70" s="108" t="s">
        <v>200</v>
      </c>
      <c r="B70" s="107" t="s">
        <v>44</v>
      </c>
      <c r="C70" s="107" t="s">
        <v>201</v>
      </c>
      <c r="D70" s="107" t="s">
        <v>202</v>
      </c>
      <c r="E70" s="182">
        <v>168</v>
      </c>
    </row>
    <row r="71" spans="1:5" x14ac:dyDescent="0.25">
      <c r="A71" s="108" t="s">
        <v>200</v>
      </c>
      <c r="B71" s="107" t="s">
        <v>44</v>
      </c>
      <c r="C71" s="107" t="s">
        <v>199</v>
      </c>
      <c r="D71" s="107" t="s">
        <v>202</v>
      </c>
      <c r="E71" s="182">
        <v>169</v>
      </c>
    </row>
    <row r="72" spans="1:5" x14ac:dyDescent="0.25">
      <c r="A72" s="108" t="s">
        <v>200</v>
      </c>
      <c r="B72" s="107" t="s">
        <v>44</v>
      </c>
      <c r="C72" s="107" t="s">
        <v>47</v>
      </c>
      <c r="D72" s="107" t="s">
        <v>7</v>
      </c>
      <c r="E72" s="182">
        <v>170</v>
      </c>
    </row>
    <row r="73" spans="1:5" x14ac:dyDescent="0.25">
      <c r="A73" s="108" t="s">
        <v>200</v>
      </c>
      <c r="B73" s="107" t="s">
        <v>34</v>
      </c>
      <c r="C73" s="107" t="s">
        <v>4</v>
      </c>
      <c r="D73" s="107" t="s">
        <v>4</v>
      </c>
      <c r="E73" s="182">
        <v>171</v>
      </c>
    </row>
    <row r="74" spans="1:5" x14ac:dyDescent="0.25">
      <c r="A74" s="108" t="s">
        <v>200</v>
      </c>
      <c r="B74" s="107" t="s">
        <v>34</v>
      </c>
      <c r="C74" s="107" t="s">
        <v>5</v>
      </c>
      <c r="D74" s="178" t="s">
        <v>221</v>
      </c>
      <c r="E74" s="182">
        <v>172</v>
      </c>
    </row>
    <row r="75" spans="1:5" x14ac:dyDescent="0.25">
      <c r="A75" s="108" t="s">
        <v>200</v>
      </c>
      <c r="B75" s="107" t="s">
        <v>34</v>
      </c>
      <c r="C75" s="107" t="s">
        <v>42</v>
      </c>
      <c r="D75" s="107" t="s">
        <v>202</v>
      </c>
      <c r="E75" s="182">
        <v>173</v>
      </c>
    </row>
    <row r="76" spans="1:5" x14ac:dyDescent="0.25">
      <c r="A76" s="108" t="s">
        <v>200</v>
      </c>
      <c r="B76" s="107" t="s">
        <v>34</v>
      </c>
      <c r="C76" s="107" t="s">
        <v>200</v>
      </c>
      <c r="D76" s="107" t="s">
        <v>202</v>
      </c>
      <c r="E76" s="182">
        <v>174</v>
      </c>
    </row>
    <row r="77" spans="1:5" x14ac:dyDescent="0.25">
      <c r="A77" s="108" t="s">
        <v>200</v>
      </c>
      <c r="B77" s="107" t="s">
        <v>34</v>
      </c>
      <c r="C77" s="107" t="s">
        <v>201</v>
      </c>
      <c r="D77" s="107" t="s">
        <v>202</v>
      </c>
      <c r="E77" s="182">
        <v>175</v>
      </c>
    </row>
    <row r="78" spans="1:5" x14ac:dyDescent="0.25">
      <c r="A78" s="108" t="s">
        <v>200</v>
      </c>
      <c r="B78" s="107" t="s">
        <v>34</v>
      </c>
      <c r="C78" s="107" t="s">
        <v>199</v>
      </c>
      <c r="D78" s="107" t="s">
        <v>202</v>
      </c>
      <c r="E78" s="182">
        <v>176</v>
      </c>
    </row>
    <row r="79" spans="1:5" x14ac:dyDescent="0.25">
      <c r="A79" s="108" t="s">
        <v>200</v>
      </c>
      <c r="B79" s="107" t="s">
        <v>34</v>
      </c>
      <c r="C79" s="107" t="s">
        <v>47</v>
      </c>
      <c r="D79" s="107" t="s">
        <v>7</v>
      </c>
      <c r="E79" s="182">
        <v>177</v>
      </c>
    </row>
    <row r="80" spans="1:5" x14ac:dyDescent="0.25">
      <c r="A80" s="108" t="s">
        <v>200</v>
      </c>
      <c r="B80" s="107"/>
      <c r="C80" s="107" t="s">
        <v>4</v>
      </c>
      <c r="D80" s="107" t="s">
        <v>215</v>
      </c>
      <c r="E80" s="182">
        <v>178</v>
      </c>
    </row>
    <row r="81" spans="1:5" x14ac:dyDescent="0.25">
      <c r="A81" s="108" t="s">
        <v>200</v>
      </c>
      <c r="B81" s="107"/>
      <c r="C81" s="107" t="s">
        <v>5</v>
      </c>
      <c r="D81" s="107" t="s">
        <v>215</v>
      </c>
      <c r="E81" s="182">
        <v>179</v>
      </c>
    </row>
    <row r="82" spans="1:5" x14ac:dyDescent="0.25">
      <c r="A82" s="108" t="s">
        <v>200</v>
      </c>
      <c r="B82" s="107"/>
      <c r="C82" s="107" t="s">
        <v>42</v>
      </c>
      <c r="D82" s="107" t="s">
        <v>215</v>
      </c>
      <c r="E82" s="182">
        <v>180</v>
      </c>
    </row>
    <row r="83" spans="1:5" x14ac:dyDescent="0.25">
      <c r="A83" s="108" t="s">
        <v>200</v>
      </c>
      <c r="B83" s="107"/>
      <c r="C83" s="107" t="s">
        <v>200</v>
      </c>
      <c r="D83" s="107" t="s">
        <v>215</v>
      </c>
      <c r="E83" s="182">
        <v>181</v>
      </c>
    </row>
    <row r="84" spans="1:5" x14ac:dyDescent="0.25">
      <c r="A84" s="108" t="s">
        <v>200</v>
      </c>
      <c r="B84" s="107"/>
      <c r="C84" s="107" t="s">
        <v>201</v>
      </c>
      <c r="D84" s="107" t="s">
        <v>215</v>
      </c>
      <c r="E84" s="182">
        <v>182</v>
      </c>
    </row>
    <row r="85" spans="1:5" x14ac:dyDescent="0.25">
      <c r="A85" s="108" t="s">
        <v>200</v>
      </c>
      <c r="B85" s="107"/>
      <c r="C85" s="107" t="s">
        <v>199</v>
      </c>
      <c r="D85" s="107" t="s">
        <v>215</v>
      </c>
      <c r="E85" s="182">
        <v>183</v>
      </c>
    </row>
    <row r="86" spans="1:5" x14ac:dyDescent="0.25">
      <c r="A86" s="108" t="s">
        <v>200</v>
      </c>
      <c r="B86" s="107"/>
      <c r="C86" s="107" t="s">
        <v>47</v>
      </c>
      <c r="D86" s="107" t="s">
        <v>215</v>
      </c>
      <c r="E86" s="182">
        <v>184</v>
      </c>
    </row>
    <row r="87" spans="1:5" x14ac:dyDescent="0.25">
      <c r="A87" s="108" t="s">
        <v>201</v>
      </c>
      <c r="B87" s="107" t="s">
        <v>36</v>
      </c>
      <c r="C87" s="107" t="s">
        <v>4</v>
      </c>
      <c r="D87" s="107" t="s">
        <v>4</v>
      </c>
      <c r="E87" s="182">
        <v>185</v>
      </c>
    </row>
    <row r="88" spans="1:5" x14ac:dyDescent="0.25">
      <c r="A88" s="108" t="s">
        <v>201</v>
      </c>
      <c r="B88" s="107" t="s">
        <v>36</v>
      </c>
      <c r="C88" s="107" t="s">
        <v>5</v>
      </c>
      <c r="D88" s="107" t="s">
        <v>5</v>
      </c>
      <c r="E88" s="182">
        <v>186</v>
      </c>
    </row>
    <row r="89" spans="1:5" x14ac:dyDescent="0.25">
      <c r="A89" s="108" t="s">
        <v>201</v>
      </c>
      <c r="B89" s="107" t="s">
        <v>36</v>
      </c>
      <c r="C89" s="107" t="s">
        <v>42</v>
      </c>
      <c r="D89" s="178" t="s">
        <v>221</v>
      </c>
      <c r="E89" s="182">
        <v>187</v>
      </c>
    </row>
    <row r="90" spans="1:5" x14ac:dyDescent="0.25">
      <c r="A90" s="108" t="s">
        <v>201</v>
      </c>
      <c r="B90" s="107" t="s">
        <v>36</v>
      </c>
      <c r="C90" s="107" t="s">
        <v>200</v>
      </c>
      <c r="D90" s="107" t="s">
        <v>202</v>
      </c>
      <c r="E90" s="182">
        <v>188</v>
      </c>
    </row>
    <row r="91" spans="1:5" x14ac:dyDescent="0.25">
      <c r="A91" s="108" t="s">
        <v>201</v>
      </c>
      <c r="B91" s="107" t="s">
        <v>36</v>
      </c>
      <c r="C91" s="107" t="s">
        <v>201</v>
      </c>
      <c r="D91" s="107" t="s">
        <v>202</v>
      </c>
      <c r="E91" s="182">
        <v>189</v>
      </c>
    </row>
    <row r="92" spans="1:5" x14ac:dyDescent="0.25">
      <c r="A92" s="108" t="s">
        <v>201</v>
      </c>
      <c r="B92" s="107" t="s">
        <v>36</v>
      </c>
      <c r="C92" s="107" t="s">
        <v>199</v>
      </c>
      <c r="D92" s="107" t="s">
        <v>202</v>
      </c>
      <c r="E92" s="182">
        <v>190</v>
      </c>
    </row>
    <row r="93" spans="1:5" x14ac:dyDescent="0.25">
      <c r="A93" s="108" t="s">
        <v>201</v>
      </c>
      <c r="B93" s="107" t="s">
        <v>36</v>
      </c>
      <c r="C93" s="107" t="s">
        <v>47</v>
      </c>
      <c r="D93" s="107" t="s">
        <v>7</v>
      </c>
      <c r="E93" s="182">
        <v>191</v>
      </c>
    </row>
    <row r="94" spans="1:5" x14ac:dyDescent="0.25">
      <c r="A94" s="108" t="s">
        <v>201</v>
      </c>
      <c r="B94" s="107" t="s">
        <v>44</v>
      </c>
      <c r="C94" s="107" t="s">
        <v>4</v>
      </c>
      <c r="D94" s="107" t="s">
        <v>4</v>
      </c>
      <c r="E94" s="182">
        <v>192</v>
      </c>
    </row>
    <row r="95" spans="1:5" x14ac:dyDescent="0.25">
      <c r="A95" s="108" t="s">
        <v>201</v>
      </c>
      <c r="B95" s="107" t="s">
        <v>44</v>
      </c>
      <c r="C95" s="107" t="s">
        <v>5</v>
      </c>
      <c r="D95" s="107" t="s">
        <v>5</v>
      </c>
      <c r="E95" s="182">
        <v>193</v>
      </c>
    </row>
    <row r="96" spans="1:5" x14ac:dyDescent="0.25">
      <c r="A96" s="108" t="s">
        <v>201</v>
      </c>
      <c r="B96" s="107" t="s">
        <v>44</v>
      </c>
      <c r="C96" s="107" t="s">
        <v>42</v>
      </c>
      <c r="D96" s="178" t="s">
        <v>221</v>
      </c>
      <c r="E96" s="182">
        <v>194</v>
      </c>
    </row>
    <row r="97" spans="1:5" x14ac:dyDescent="0.25">
      <c r="A97" s="108" t="s">
        <v>201</v>
      </c>
      <c r="B97" s="107" t="s">
        <v>44</v>
      </c>
      <c r="C97" s="107" t="s">
        <v>200</v>
      </c>
      <c r="D97" s="107" t="s">
        <v>202</v>
      </c>
      <c r="E97" s="182">
        <v>195</v>
      </c>
    </row>
    <row r="98" spans="1:5" x14ac:dyDescent="0.25">
      <c r="A98" s="108" t="s">
        <v>201</v>
      </c>
      <c r="B98" s="107" t="s">
        <v>44</v>
      </c>
      <c r="C98" s="107" t="s">
        <v>201</v>
      </c>
      <c r="D98" s="107" t="s">
        <v>202</v>
      </c>
      <c r="E98" s="182">
        <v>196</v>
      </c>
    </row>
    <row r="99" spans="1:5" x14ac:dyDescent="0.25">
      <c r="A99" s="108" t="s">
        <v>201</v>
      </c>
      <c r="B99" s="107" t="s">
        <v>44</v>
      </c>
      <c r="C99" s="107" t="s">
        <v>199</v>
      </c>
      <c r="D99" s="107" t="s">
        <v>202</v>
      </c>
      <c r="E99" s="182">
        <v>197</v>
      </c>
    </row>
    <row r="100" spans="1:5" x14ac:dyDescent="0.25">
      <c r="A100" s="108" t="s">
        <v>201</v>
      </c>
      <c r="B100" s="107" t="s">
        <v>44</v>
      </c>
      <c r="C100" s="107" t="s">
        <v>47</v>
      </c>
      <c r="D100" s="107" t="s">
        <v>7</v>
      </c>
      <c r="E100" s="182">
        <v>198</v>
      </c>
    </row>
    <row r="101" spans="1:5" x14ac:dyDescent="0.25">
      <c r="A101" s="108" t="s">
        <v>201</v>
      </c>
      <c r="B101" s="107" t="s">
        <v>34</v>
      </c>
      <c r="C101" s="107" t="s">
        <v>4</v>
      </c>
      <c r="D101" s="107" t="s">
        <v>4</v>
      </c>
      <c r="E101" s="182">
        <v>199</v>
      </c>
    </row>
    <row r="102" spans="1:5" x14ac:dyDescent="0.25">
      <c r="A102" s="108" t="s">
        <v>201</v>
      </c>
      <c r="B102" s="107" t="s">
        <v>34</v>
      </c>
      <c r="C102" s="107" t="s">
        <v>5</v>
      </c>
      <c r="D102" s="178" t="s">
        <v>221</v>
      </c>
      <c r="E102" s="182">
        <v>200</v>
      </c>
    </row>
    <row r="103" spans="1:5" x14ac:dyDescent="0.25">
      <c r="A103" s="108" t="s">
        <v>201</v>
      </c>
      <c r="B103" s="107" t="s">
        <v>34</v>
      </c>
      <c r="C103" s="107" t="s">
        <v>42</v>
      </c>
      <c r="D103" s="107" t="s">
        <v>202</v>
      </c>
      <c r="E103" s="182">
        <v>201</v>
      </c>
    </row>
    <row r="104" spans="1:5" x14ac:dyDescent="0.25">
      <c r="A104" s="108" t="s">
        <v>201</v>
      </c>
      <c r="B104" s="107" t="s">
        <v>34</v>
      </c>
      <c r="C104" s="107" t="s">
        <v>200</v>
      </c>
      <c r="D104" s="107" t="s">
        <v>202</v>
      </c>
      <c r="E104" s="182">
        <v>202</v>
      </c>
    </row>
    <row r="105" spans="1:5" x14ac:dyDescent="0.25">
      <c r="A105" s="108" t="s">
        <v>201</v>
      </c>
      <c r="B105" s="107" t="s">
        <v>34</v>
      </c>
      <c r="C105" s="107" t="s">
        <v>201</v>
      </c>
      <c r="D105" s="107" t="s">
        <v>202</v>
      </c>
      <c r="E105" s="182">
        <v>203</v>
      </c>
    </row>
    <row r="106" spans="1:5" x14ac:dyDescent="0.25">
      <c r="A106" s="108" t="s">
        <v>201</v>
      </c>
      <c r="B106" s="107" t="s">
        <v>34</v>
      </c>
      <c r="C106" s="107" t="s">
        <v>199</v>
      </c>
      <c r="D106" s="107" t="s">
        <v>202</v>
      </c>
      <c r="E106" s="182">
        <v>204</v>
      </c>
    </row>
    <row r="107" spans="1:5" x14ac:dyDescent="0.25">
      <c r="A107" s="108" t="s">
        <v>201</v>
      </c>
      <c r="B107" s="107" t="s">
        <v>34</v>
      </c>
      <c r="C107" s="107" t="s">
        <v>47</v>
      </c>
      <c r="D107" s="107" t="s">
        <v>7</v>
      </c>
      <c r="E107" s="182">
        <v>205</v>
      </c>
    </row>
    <row r="108" spans="1:5" x14ac:dyDescent="0.25">
      <c r="A108" s="108" t="s">
        <v>201</v>
      </c>
      <c r="B108" s="107"/>
      <c r="C108" s="107" t="s">
        <v>4</v>
      </c>
      <c r="D108" s="107" t="s">
        <v>215</v>
      </c>
      <c r="E108" s="182">
        <v>206</v>
      </c>
    </row>
    <row r="109" spans="1:5" x14ac:dyDescent="0.25">
      <c r="A109" s="108" t="s">
        <v>201</v>
      </c>
      <c r="B109" s="107"/>
      <c r="C109" s="107" t="s">
        <v>5</v>
      </c>
      <c r="D109" s="107" t="s">
        <v>215</v>
      </c>
      <c r="E109" s="182">
        <v>207</v>
      </c>
    </row>
    <row r="110" spans="1:5" x14ac:dyDescent="0.25">
      <c r="A110" s="108" t="s">
        <v>201</v>
      </c>
      <c r="B110" s="107"/>
      <c r="C110" s="107" t="s">
        <v>42</v>
      </c>
      <c r="D110" s="107" t="s">
        <v>215</v>
      </c>
      <c r="E110" s="182">
        <v>208</v>
      </c>
    </row>
    <row r="111" spans="1:5" x14ac:dyDescent="0.25">
      <c r="A111" s="108" t="s">
        <v>201</v>
      </c>
      <c r="B111" s="107"/>
      <c r="C111" s="107" t="s">
        <v>200</v>
      </c>
      <c r="D111" s="107" t="s">
        <v>215</v>
      </c>
      <c r="E111" s="182">
        <v>209</v>
      </c>
    </row>
    <row r="112" spans="1:5" x14ac:dyDescent="0.25">
      <c r="A112" s="108" t="s">
        <v>201</v>
      </c>
      <c r="B112" s="107"/>
      <c r="C112" s="107" t="s">
        <v>201</v>
      </c>
      <c r="D112" s="107" t="s">
        <v>215</v>
      </c>
      <c r="E112" s="182">
        <v>210</v>
      </c>
    </row>
    <row r="113" spans="1:5" x14ac:dyDescent="0.25">
      <c r="A113" s="108" t="s">
        <v>201</v>
      </c>
      <c r="B113" s="107"/>
      <c r="C113" s="107" t="s">
        <v>199</v>
      </c>
      <c r="D113" s="107" t="s">
        <v>215</v>
      </c>
      <c r="E113" s="182">
        <v>211</v>
      </c>
    </row>
    <row r="114" spans="1:5" x14ac:dyDescent="0.25">
      <c r="A114" s="108" t="s">
        <v>201</v>
      </c>
      <c r="B114" s="107"/>
      <c r="C114" s="107" t="s">
        <v>47</v>
      </c>
      <c r="D114" s="107" t="s">
        <v>215</v>
      </c>
      <c r="E114" s="182">
        <v>212</v>
      </c>
    </row>
    <row r="115" spans="1:5" x14ac:dyDescent="0.25">
      <c r="A115" s="108" t="s">
        <v>199</v>
      </c>
      <c r="B115" s="107" t="s">
        <v>36</v>
      </c>
      <c r="C115" s="107" t="s">
        <v>4</v>
      </c>
      <c r="D115" s="107" t="s">
        <v>4</v>
      </c>
      <c r="E115" s="182">
        <v>213</v>
      </c>
    </row>
    <row r="116" spans="1:5" x14ac:dyDescent="0.25">
      <c r="A116" s="108" t="s">
        <v>199</v>
      </c>
      <c r="B116" s="107" t="s">
        <v>36</v>
      </c>
      <c r="C116" s="107" t="s">
        <v>5</v>
      </c>
      <c r="D116" s="107" t="s">
        <v>5</v>
      </c>
      <c r="E116" s="182">
        <v>214</v>
      </c>
    </row>
    <row r="117" spans="1:5" x14ac:dyDescent="0.25">
      <c r="A117" s="108" t="s">
        <v>199</v>
      </c>
      <c r="B117" s="107" t="s">
        <v>36</v>
      </c>
      <c r="C117" s="107" t="s">
        <v>42</v>
      </c>
      <c r="D117" s="178" t="s">
        <v>221</v>
      </c>
      <c r="E117" s="182">
        <v>215</v>
      </c>
    </row>
    <row r="118" spans="1:5" x14ac:dyDescent="0.25">
      <c r="A118" s="108" t="s">
        <v>199</v>
      </c>
      <c r="B118" s="107" t="s">
        <v>36</v>
      </c>
      <c r="C118" s="107" t="s">
        <v>200</v>
      </c>
      <c r="D118" s="107" t="s">
        <v>202</v>
      </c>
      <c r="E118" s="182">
        <v>216</v>
      </c>
    </row>
    <row r="119" spans="1:5" x14ac:dyDescent="0.25">
      <c r="A119" s="108" t="s">
        <v>199</v>
      </c>
      <c r="B119" s="107" t="s">
        <v>36</v>
      </c>
      <c r="C119" s="107" t="s">
        <v>201</v>
      </c>
      <c r="D119" s="107" t="s">
        <v>202</v>
      </c>
      <c r="E119" s="182">
        <v>217</v>
      </c>
    </row>
    <row r="120" spans="1:5" x14ac:dyDescent="0.25">
      <c r="A120" s="108" t="s">
        <v>199</v>
      </c>
      <c r="B120" s="107" t="s">
        <v>36</v>
      </c>
      <c r="C120" s="107" t="s">
        <v>199</v>
      </c>
      <c r="D120" s="107" t="s">
        <v>202</v>
      </c>
      <c r="E120" s="182">
        <v>218</v>
      </c>
    </row>
    <row r="121" spans="1:5" x14ac:dyDescent="0.25">
      <c r="A121" s="108" t="s">
        <v>199</v>
      </c>
      <c r="B121" s="107" t="s">
        <v>36</v>
      </c>
      <c r="C121" s="107" t="s">
        <v>47</v>
      </c>
      <c r="D121" s="107" t="s">
        <v>7</v>
      </c>
      <c r="E121" s="182">
        <v>219</v>
      </c>
    </row>
    <row r="122" spans="1:5" x14ac:dyDescent="0.25">
      <c r="A122" s="108" t="s">
        <v>199</v>
      </c>
      <c r="B122" s="107" t="s">
        <v>44</v>
      </c>
      <c r="C122" s="107" t="s">
        <v>4</v>
      </c>
      <c r="D122" s="107" t="s">
        <v>4</v>
      </c>
      <c r="E122" s="182">
        <v>220</v>
      </c>
    </row>
    <row r="123" spans="1:5" x14ac:dyDescent="0.25">
      <c r="A123" s="108" t="s">
        <v>199</v>
      </c>
      <c r="B123" s="107" t="s">
        <v>44</v>
      </c>
      <c r="C123" s="107" t="s">
        <v>5</v>
      </c>
      <c r="D123" s="107" t="s">
        <v>5</v>
      </c>
      <c r="E123" s="182">
        <v>221</v>
      </c>
    </row>
    <row r="124" spans="1:5" x14ac:dyDescent="0.25">
      <c r="A124" s="108" t="s">
        <v>199</v>
      </c>
      <c r="B124" s="107" t="s">
        <v>44</v>
      </c>
      <c r="C124" s="107" t="s">
        <v>42</v>
      </c>
      <c r="D124" s="178" t="s">
        <v>221</v>
      </c>
      <c r="E124" s="182">
        <v>222</v>
      </c>
    </row>
    <row r="125" spans="1:5" x14ac:dyDescent="0.25">
      <c r="A125" s="108" t="s">
        <v>199</v>
      </c>
      <c r="B125" s="107" t="s">
        <v>44</v>
      </c>
      <c r="C125" s="107" t="s">
        <v>200</v>
      </c>
      <c r="D125" s="107" t="s">
        <v>202</v>
      </c>
      <c r="E125" s="182">
        <v>223</v>
      </c>
    </row>
    <row r="126" spans="1:5" x14ac:dyDescent="0.25">
      <c r="A126" s="108" t="s">
        <v>199</v>
      </c>
      <c r="B126" s="107" t="s">
        <v>44</v>
      </c>
      <c r="C126" s="107" t="s">
        <v>201</v>
      </c>
      <c r="D126" s="107" t="s">
        <v>202</v>
      </c>
      <c r="E126" s="182">
        <v>224</v>
      </c>
    </row>
    <row r="127" spans="1:5" x14ac:dyDescent="0.25">
      <c r="A127" s="108" t="s">
        <v>199</v>
      </c>
      <c r="B127" s="107" t="s">
        <v>44</v>
      </c>
      <c r="C127" s="107" t="s">
        <v>199</v>
      </c>
      <c r="D127" s="107" t="s">
        <v>202</v>
      </c>
      <c r="E127" s="182">
        <v>225</v>
      </c>
    </row>
    <row r="128" spans="1:5" x14ac:dyDescent="0.25">
      <c r="A128" s="108" t="s">
        <v>199</v>
      </c>
      <c r="B128" s="107" t="s">
        <v>44</v>
      </c>
      <c r="C128" s="107" t="s">
        <v>47</v>
      </c>
      <c r="D128" s="107" t="s">
        <v>7</v>
      </c>
      <c r="E128" s="182">
        <v>226</v>
      </c>
    </row>
    <row r="129" spans="1:5" x14ac:dyDescent="0.25">
      <c r="A129" s="108" t="s">
        <v>199</v>
      </c>
      <c r="B129" s="107" t="s">
        <v>34</v>
      </c>
      <c r="C129" s="107" t="s">
        <v>4</v>
      </c>
      <c r="D129" s="107" t="s">
        <v>4</v>
      </c>
      <c r="E129" s="182">
        <v>227</v>
      </c>
    </row>
    <row r="130" spans="1:5" x14ac:dyDescent="0.25">
      <c r="A130" s="108" t="s">
        <v>199</v>
      </c>
      <c r="B130" s="107" t="s">
        <v>34</v>
      </c>
      <c r="C130" s="107" t="s">
        <v>5</v>
      </c>
      <c r="D130" s="178" t="s">
        <v>221</v>
      </c>
      <c r="E130" s="182">
        <v>228</v>
      </c>
    </row>
    <row r="131" spans="1:5" x14ac:dyDescent="0.25">
      <c r="A131" s="108" t="s">
        <v>199</v>
      </c>
      <c r="B131" s="107" t="s">
        <v>34</v>
      </c>
      <c r="C131" s="107" t="s">
        <v>42</v>
      </c>
      <c r="D131" s="107" t="s">
        <v>202</v>
      </c>
      <c r="E131" s="182">
        <v>229</v>
      </c>
    </row>
    <row r="132" spans="1:5" x14ac:dyDescent="0.25">
      <c r="A132" s="108" t="s">
        <v>199</v>
      </c>
      <c r="B132" s="107" t="s">
        <v>34</v>
      </c>
      <c r="C132" s="107" t="s">
        <v>200</v>
      </c>
      <c r="D132" s="107" t="s">
        <v>202</v>
      </c>
      <c r="E132" s="182">
        <v>230</v>
      </c>
    </row>
    <row r="133" spans="1:5" x14ac:dyDescent="0.25">
      <c r="A133" s="108" t="s">
        <v>199</v>
      </c>
      <c r="B133" s="107" t="s">
        <v>34</v>
      </c>
      <c r="C133" s="107" t="s">
        <v>201</v>
      </c>
      <c r="D133" s="107" t="s">
        <v>202</v>
      </c>
      <c r="E133" s="182">
        <v>231</v>
      </c>
    </row>
    <row r="134" spans="1:5" x14ac:dyDescent="0.25">
      <c r="A134" s="108" t="s">
        <v>199</v>
      </c>
      <c r="B134" s="107" t="s">
        <v>34</v>
      </c>
      <c r="C134" s="107" t="s">
        <v>199</v>
      </c>
      <c r="D134" s="107" t="s">
        <v>202</v>
      </c>
      <c r="E134" s="182">
        <v>232</v>
      </c>
    </row>
    <row r="135" spans="1:5" x14ac:dyDescent="0.25">
      <c r="A135" s="108" t="s">
        <v>199</v>
      </c>
      <c r="B135" s="107" t="s">
        <v>34</v>
      </c>
      <c r="C135" s="107" t="s">
        <v>47</v>
      </c>
      <c r="D135" s="107" t="s">
        <v>7</v>
      </c>
      <c r="E135" s="182">
        <v>233</v>
      </c>
    </row>
    <row r="136" spans="1:5" x14ac:dyDescent="0.25">
      <c r="A136" s="108" t="s">
        <v>199</v>
      </c>
      <c r="B136" s="107"/>
      <c r="C136" s="107" t="s">
        <v>4</v>
      </c>
      <c r="D136" s="107" t="s">
        <v>215</v>
      </c>
      <c r="E136" s="182">
        <v>234</v>
      </c>
    </row>
    <row r="137" spans="1:5" x14ac:dyDescent="0.25">
      <c r="A137" s="108" t="s">
        <v>199</v>
      </c>
      <c r="B137" s="107"/>
      <c r="C137" s="107" t="s">
        <v>5</v>
      </c>
      <c r="D137" s="107" t="s">
        <v>215</v>
      </c>
      <c r="E137" s="182">
        <v>235</v>
      </c>
    </row>
    <row r="138" spans="1:5" x14ac:dyDescent="0.25">
      <c r="A138" s="108" t="s">
        <v>199</v>
      </c>
      <c r="B138" s="107"/>
      <c r="C138" s="107" t="s">
        <v>42</v>
      </c>
      <c r="D138" s="107" t="s">
        <v>215</v>
      </c>
      <c r="E138" s="182">
        <v>236</v>
      </c>
    </row>
    <row r="139" spans="1:5" x14ac:dyDescent="0.25">
      <c r="A139" s="108" t="s">
        <v>199</v>
      </c>
      <c r="B139" s="107"/>
      <c r="C139" s="107" t="s">
        <v>200</v>
      </c>
      <c r="D139" s="107" t="s">
        <v>215</v>
      </c>
      <c r="E139" s="182">
        <v>237</v>
      </c>
    </row>
    <row r="140" spans="1:5" x14ac:dyDescent="0.25">
      <c r="A140" s="108" t="s">
        <v>199</v>
      </c>
      <c r="B140" s="107"/>
      <c r="C140" s="107" t="s">
        <v>201</v>
      </c>
      <c r="D140" s="107" t="s">
        <v>215</v>
      </c>
      <c r="E140" s="182">
        <v>238</v>
      </c>
    </row>
    <row r="141" spans="1:5" x14ac:dyDescent="0.25">
      <c r="A141" s="108" t="s">
        <v>199</v>
      </c>
      <c r="B141" s="107"/>
      <c r="C141" s="107" t="s">
        <v>199</v>
      </c>
      <c r="D141" s="107" t="s">
        <v>215</v>
      </c>
      <c r="E141" s="182">
        <v>239</v>
      </c>
    </row>
    <row r="142" spans="1:5" x14ac:dyDescent="0.25">
      <c r="A142" s="108" t="s">
        <v>199</v>
      </c>
      <c r="B142" s="107"/>
      <c r="C142" s="107" t="s">
        <v>47</v>
      </c>
      <c r="D142" s="107" t="s">
        <v>215</v>
      </c>
      <c r="E142" s="182">
        <v>240</v>
      </c>
    </row>
    <row r="143" spans="1:5" x14ac:dyDescent="0.25">
      <c r="A143" s="173" t="s">
        <v>47</v>
      </c>
      <c r="B143" s="13"/>
      <c r="C143" s="13" t="s">
        <v>4</v>
      </c>
      <c r="D143" s="13" t="s">
        <v>4</v>
      </c>
      <c r="E143" s="182">
        <v>241</v>
      </c>
    </row>
    <row r="144" spans="1:5" x14ac:dyDescent="0.25">
      <c r="A144" s="173" t="s">
        <v>47</v>
      </c>
      <c r="B144" s="13"/>
      <c r="C144" s="13" t="s">
        <v>5</v>
      </c>
      <c r="D144" s="13" t="s">
        <v>5</v>
      </c>
      <c r="E144" s="182">
        <v>242</v>
      </c>
    </row>
    <row r="145" spans="1:5" x14ac:dyDescent="0.25">
      <c r="A145" s="173" t="s">
        <v>47</v>
      </c>
      <c r="B145" s="13"/>
      <c r="C145" s="13" t="s">
        <v>42</v>
      </c>
      <c r="D145" s="181" t="s">
        <v>221</v>
      </c>
      <c r="E145" s="182">
        <v>243</v>
      </c>
    </row>
    <row r="146" spans="1:5" x14ac:dyDescent="0.25">
      <c r="A146" s="173" t="s">
        <v>47</v>
      </c>
      <c r="B146" s="13"/>
      <c r="C146" s="13" t="s">
        <v>200</v>
      </c>
      <c r="D146" s="13" t="s">
        <v>7</v>
      </c>
      <c r="E146" s="182">
        <v>244</v>
      </c>
    </row>
    <row r="147" spans="1:5" x14ac:dyDescent="0.25">
      <c r="A147" s="173" t="s">
        <v>47</v>
      </c>
      <c r="B147" s="13"/>
      <c r="C147" s="13" t="s">
        <v>201</v>
      </c>
      <c r="D147" s="13" t="s">
        <v>7</v>
      </c>
      <c r="E147" s="182">
        <v>245</v>
      </c>
    </row>
    <row r="148" spans="1:5" x14ac:dyDescent="0.25">
      <c r="A148" s="173" t="s">
        <v>47</v>
      </c>
      <c r="B148" s="13"/>
      <c r="C148" s="13" t="s">
        <v>199</v>
      </c>
      <c r="D148" s="13" t="s">
        <v>7</v>
      </c>
      <c r="E148" s="182">
        <v>246</v>
      </c>
    </row>
    <row r="149" spans="1:5" x14ac:dyDescent="0.25">
      <c r="A149" s="173" t="s">
        <v>47</v>
      </c>
      <c r="B149" s="13"/>
      <c r="C149" s="13" t="s">
        <v>47</v>
      </c>
      <c r="D149" s="13" t="s">
        <v>7</v>
      </c>
      <c r="E149" s="182">
        <v>247</v>
      </c>
    </row>
    <row r="150" spans="1:5" x14ac:dyDescent="0.25">
      <c r="A150" s="173" t="s">
        <v>47</v>
      </c>
      <c r="B150" s="13" t="s">
        <v>44</v>
      </c>
      <c r="C150" s="13" t="s">
        <v>4</v>
      </c>
      <c r="D150" s="13" t="s">
        <v>4</v>
      </c>
      <c r="E150" s="182">
        <v>248</v>
      </c>
    </row>
    <row r="151" spans="1:5" x14ac:dyDescent="0.25">
      <c r="A151" s="173" t="s">
        <v>47</v>
      </c>
      <c r="B151" s="13" t="s">
        <v>44</v>
      </c>
      <c r="C151" s="13" t="s">
        <v>5</v>
      </c>
      <c r="D151" s="13" t="s">
        <v>5</v>
      </c>
      <c r="E151" s="182">
        <v>249</v>
      </c>
    </row>
    <row r="152" spans="1:5" x14ac:dyDescent="0.25">
      <c r="A152" s="173" t="s">
        <v>47</v>
      </c>
      <c r="B152" s="13" t="s">
        <v>44</v>
      </c>
      <c r="C152" s="13" t="s">
        <v>42</v>
      </c>
      <c r="D152" s="181" t="s">
        <v>221</v>
      </c>
      <c r="E152" s="182">
        <v>250</v>
      </c>
    </row>
    <row r="153" spans="1:5" x14ac:dyDescent="0.25">
      <c r="A153" s="173" t="s">
        <v>47</v>
      </c>
      <c r="B153" s="13" t="s">
        <v>44</v>
      </c>
      <c r="C153" s="13" t="s">
        <v>200</v>
      </c>
      <c r="D153" s="13" t="s">
        <v>7</v>
      </c>
      <c r="E153" s="182">
        <v>251</v>
      </c>
    </row>
    <row r="154" spans="1:5" x14ac:dyDescent="0.25">
      <c r="A154" s="173" t="s">
        <v>47</v>
      </c>
      <c r="B154" s="13" t="s">
        <v>44</v>
      </c>
      <c r="C154" s="13" t="s">
        <v>201</v>
      </c>
      <c r="D154" s="13" t="s">
        <v>7</v>
      </c>
      <c r="E154" s="182">
        <v>252</v>
      </c>
    </row>
    <row r="155" spans="1:5" x14ac:dyDescent="0.25">
      <c r="A155" s="173" t="s">
        <v>47</v>
      </c>
      <c r="B155" s="13" t="s">
        <v>44</v>
      </c>
      <c r="C155" s="13" t="s">
        <v>199</v>
      </c>
      <c r="D155" s="13" t="s">
        <v>7</v>
      </c>
      <c r="E155" s="182">
        <v>253</v>
      </c>
    </row>
    <row r="156" spans="1:5" x14ac:dyDescent="0.25">
      <c r="A156" s="173" t="s">
        <v>47</v>
      </c>
      <c r="B156" s="13" t="s">
        <v>44</v>
      </c>
      <c r="C156" s="13" t="s">
        <v>47</v>
      </c>
      <c r="D156" s="13" t="s">
        <v>7</v>
      </c>
      <c r="E156" s="182">
        <v>254</v>
      </c>
    </row>
    <row r="157" spans="1:5" x14ac:dyDescent="0.25">
      <c r="A157" s="173" t="s">
        <v>47</v>
      </c>
      <c r="B157" s="13" t="s">
        <v>36</v>
      </c>
      <c r="C157" s="13" t="s">
        <v>4</v>
      </c>
      <c r="D157" s="13" t="s">
        <v>4</v>
      </c>
      <c r="E157" s="182">
        <v>255</v>
      </c>
    </row>
    <row r="158" spans="1:5" x14ac:dyDescent="0.25">
      <c r="A158" s="173" t="s">
        <v>47</v>
      </c>
      <c r="B158" s="13" t="s">
        <v>36</v>
      </c>
      <c r="C158" s="13" t="s">
        <v>5</v>
      </c>
      <c r="D158" s="13" t="s">
        <v>5</v>
      </c>
      <c r="E158" s="182">
        <v>256</v>
      </c>
    </row>
    <row r="159" spans="1:5" x14ac:dyDescent="0.25">
      <c r="A159" s="173" t="s">
        <v>47</v>
      </c>
      <c r="B159" s="13" t="s">
        <v>36</v>
      </c>
      <c r="C159" s="13" t="s">
        <v>42</v>
      </c>
      <c r="D159" s="181" t="s">
        <v>221</v>
      </c>
      <c r="E159" s="182">
        <v>257</v>
      </c>
    </row>
    <row r="160" spans="1:5" x14ac:dyDescent="0.25">
      <c r="A160" s="173" t="s">
        <v>47</v>
      </c>
      <c r="B160" s="13" t="s">
        <v>36</v>
      </c>
      <c r="C160" s="13" t="s">
        <v>200</v>
      </c>
      <c r="D160" s="13" t="s">
        <v>7</v>
      </c>
      <c r="E160" s="182">
        <v>258</v>
      </c>
    </row>
    <row r="161" spans="1:5" x14ac:dyDescent="0.25">
      <c r="A161" s="173" t="s">
        <v>47</v>
      </c>
      <c r="B161" s="13" t="s">
        <v>36</v>
      </c>
      <c r="C161" s="13" t="s">
        <v>201</v>
      </c>
      <c r="D161" s="13" t="s">
        <v>7</v>
      </c>
      <c r="E161" s="182">
        <v>259</v>
      </c>
    </row>
    <row r="162" spans="1:5" x14ac:dyDescent="0.25">
      <c r="A162" s="173" t="s">
        <v>47</v>
      </c>
      <c r="B162" s="13" t="s">
        <v>36</v>
      </c>
      <c r="C162" s="13" t="s">
        <v>199</v>
      </c>
      <c r="D162" s="13" t="s">
        <v>7</v>
      </c>
      <c r="E162" s="182">
        <v>260</v>
      </c>
    </row>
    <row r="163" spans="1:5" x14ac:dyDescent="0.25">
      <c r="A163" s="173" t="s">
        <v>47</v>
      </c>
      <c r="B163" s="13" t="s">
        <v>36</v>
      </c>
      <c r="C163" s="13" t="s">
        <v>47</v>
      </c>
      <c r="D163" s="13" t="s">
        <v>7</v>
      </c>
      <c r="E163" s="182">
        <v>261</v>
      </c>
    </row>
    <row r="164" spans="1:5" x14ac:dyDescent="0.25">
      <c r="A164" s="173" t="s">
        <v>47</v>
      </c>
      <c r="B164" s="13" t="s">
        <v>34</v>
      </c>
      <c r="C164" s="13" t="s">
        <v>4</v>
      </c>
      <c r="D164" s="13" t="s">
        <v>4</v>
      </c>
      <c r="E164" s="182">
        <v>262</v>
      </c>
    </row>
    <row r="165" spans="1:5" x14ac:dyDescent="0.25">
      <c r="A165" s="173" t="s">
        <v>47</v>
      </c>
      <c r="B165" s="13" t="s">
        <v>34</v>
      </c>
      <c r="C165" s="13" t="s">
        <v>5</v>
      </c>
      <c r="D165" s="13" t="s">
        <v>5</v>
      </c>
      <c r="E165" s="182">
        <v>263</v>
      </c>
    </row>
    <row r="166" spans="1:5" x14ac:dyDescent="0.25">
      <c r="A166" s="173" t="s">
        <v>47</v>
      </c>
      <c r="B166" s="13" t="s">
        <v>34</v>
      </c>
      <c r="C166" s="13" t="s">
        <v>42</v>
      </c>
      <c r="D166" s="181" t="s">
        <v>221</v>
      </c>
      <c r="E166" s="182">
        <v>264</v>
      </c>
    </row>
    <row r="167" spans="1:5" x14ac:dyDescent="0.25">
      <c r="A167" s="173" t="s">
        <v>47</v>
      </c>
      <c r="B167" s="13" t="s">
        <v>34</v>
      </c>
      <c r="C167" s="13" t="s">
        <v>200</v>
      </c>
      <c r="D167" s="13" t="s">
        <v>7</v>
      </c>
      <c r="E167" s="182">
        <v>265</v>
      </c>
    </row>
    <row r="168" spans="1:5" x14ac:dyDescent="0.25">
      <c r="A168" s="173" t="s">
        <v>47</v>
      </c>
      <c r="B168" s="13" t="s">
        <v>34</v>
      </c>
      <c r="C168" s="13" t="s">
        <v>201</v>
      </c>
      <c r="D168" s="13" t="s">
        <v>7</v>
      </c>
      <c r="E168" s="182">
        <v>266</v>
      </c>
    </row>
    <row r="169" spans="1:5" x14ac:dyDescent="0.25">
      <c r="A169" s="173" t="s">
        <v>47</v>
      </c>
      <c r="B169" s="13" t="s">
        <v>34</v>
      </c>
      <c r="C169" s="13" t="s">
        <v>199</v>
      </c>
      <c r="D169" s="13" t="s">
        <v>7</v>
      </c>
      <c r="E169" s="182">
        <v>267</v>
      </c>
    </row>
    <row r="170" spans="1:5" ht="15.75" thickBot="1" x14ac:dyDescent="0.3">
      <c r="A170" s="174" t="s">
        <v>47</v>
      </c>
      <c r="B170" s="175" t="s">
        <v>34</v>
      </c>
      <c r="C170" s="175" t="s">
        <v>47</v>
      </c>
      <c r="D170" s="175" t="s">
        <v>7</v>
      </c>
      <c r="E170" s="182">
        <v>268</v>
      </c>
    </row>
  </sheetData>
  <sheetProtection algorithmName="SHA-512" hashValue="bmVSw3GoM9WXSUZuN1g5r+M+vwwZcx7ES9T0sLNT2b13N+VhXeuc5P3w03kppRO3wbEMHCwj9ARnsLIsym7s7A==" saltValue="w6wGj5tkmGb4z83+CmGR/Q==" spinCount="100000" sheet="1" objects="1" scenarios="1"/>
  <pageMargins left="0.7" right="0.7" top="0.75" bottom="0.75" header="0.3" footer="0.3"/>
  <pageSetup orientation="portrait" horizontalDpi="1200" verticalDpi="1200"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ABE681DE-5964-4A55-B010-8E8AAF3699CC}">
          <x14:formula1>
            <xm:f>'Form Lists'!$B$3:$B$8</xm:f>
          </x14:formula1>
          <xm:sqref>G3</xm:sqref>
        </x14:dataValidation>
        <x14:dataValidation type="list" allowBlank="1" showInputMessage="1" showErrorMessage="1" xr:uid="{A95899F8-DA4B-460B-875B-6916DAC37C95}">
          <x14:formula1>
            <xm:f>'Form Lists'!$D$3:$D$5</xm:f>
          </x14:formula1>
          <xm:sqref>H3</xm:sqref>
        </x14:dataValidation>
        <x14:dataValidation type="list" allowBlank="1" showInputMessage="1" showErrorMessage="1" xr:uid="{5E7B86EE-09A8-4717-ABFA-FE939AF2D110}">
          <x14:formula1>
            <xm:f>'Form Lists'!$C$3:$C$9</xm:f>
          </x14:formula1>
          <xm:sqref>I3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491-10F0-4274-981F-277E24CE05F7}">
  <sheetPr codeName="Sheet10">
    <tabColor theme="1"/>
  </sheetPr>
  <dimension ref="A1:Q13"/>
  <sheetViews>
    <sheetView workbookViewId="0">
      <pane ySplit="1" topLeftCell="A2" activePane="bottomLeft" state="frozen"/>
      <selection activeCell="G1" sqref="G1"/>
      <selection pane="bottomLeft" activeCell="E18" sqref="E18"/>
    </sheetView>
  </sheetViews>
  <sheetFormatPr defaultRowHeight="15" x14ac:dyDescent="0.25"/>
  <cols>
    <col min="1" max="1" width="17.85546875" style="23" bestFit="1" customWidth="1"/>
    <col min="2" max="2" width="41.5703125" bestFit="1" customWidth="1"/>
    <col min="3" max="4" width="41.5703125" customWidth="1"/>
    <col min="5" max="5" width="41.85546875" bestFit="1" customWidth="1"/>
    <col min="6" max="6" width="40.42578125" bestFit="1" customWidth="1"/>
    <col min="7" max="7" width="37.140625" bestFit="1" customWidth="1"/>
    <col min="8" max="8" width="42.42578125" bestFit="1" customWidth="1"/>
    <col min="9" max="9" width="47" customWidth="1"/>
    <col min="10" max="10" width="40.42578125" bestFit="1" customWidth="1"/>
    <col min="11" max="11" width="34.140625" bestFit="1" customWidth="1"/>
    <col min="12" max="12" width="39" bestFit="1" customWidth="1"/>
    <col min="13" max="13" width="30.42578125" bestFit="1" customWidth="1"/>
    <col min="14" max="14" width="40.42578125" bestFit="1" customWidth="1"/>
    <col min="15" max="15" width="23.85546875" bestFit="1" customWidth="1"/>
  </cols>
  <sheetData>
    <row r="1" spans="1:17" x14ac:dyDescent="0.25">
      <c r="A1" s="22" t="s">
        <v>53</v>
      </c>
      <c r="B1" s="20" t="s">
        <v>54</v>
      </c>
      <c r="C1" s="20"/>
      <c r="D1" s="21"/>
      <c r="E1" s="21"/>
      <c r="F1" s="21"/>
      <c r="G1" s="21"/>
      <c r="H1" s="21"/>
      <c r="I1" s="21"/>
      <c r="J1" s="21"/>
      <c r="K1" s="21"/>
      <c r="L1" s="21"/>
      <c r="M1" s="21"/>
      <c r="N1" s="21"/>
      <c r="O1" s="21"/>
      <c r="P1" s="21"/>
      <c r="Q1" s="21"/>
    </row>
    <row r="2" spans="1:17" ht="60" x14ac:dyDescent="0.25">
      <c r="A2" s="24" t="s">
        <v>1</v>
      </c>
      <c r="B2" s="25" t="s">
        <v>55</v>
      </c>
      <c r="C2" s="25" t="s">
        <v>207</v>
      </c>
      <c r="D2" s="25" t="s">
        <v>25</v>
      </c>
      <c r="E2" s="25" t="s">
        <v>152</v>
      </c>
      <c r="F2" s="25" t="s">
        <v>28</v>
      </c>
      <c r="G2" s="25" t="s">
        <v>56</v>
      </c>
      <c r="H2" s="25" t="s">
        <v>29</v>
      </c>
      <c r="I2" s="25" t="s">
        <v>58</v>
      </c>
      <c r="J2" s="25" t="s">
        <v>59</v>
      </c>
      <c r="K2" s="25" t="s">
        <v>29</v>
      </c>
      <c r="L2" s="25" t="s">
        <v>57</v>
      </c>
      <c r="M2" s="25" t="s">
        <v>58</v>
      </c>
      <c r="N2" s="25" t="s">
        <v>59</v>
      </c>
      <c r="O2" s="25" t="s">
        <v>30</v>
      </c>
    </row>
    <row r="3" spans="1:17" x14ac:dyDescent="0.25">
      <c r="B3" t="s">
        <v>4</v>
      </c>
      <c r="C3" t="s">
        <v>4</v>
      </c>
      <c r="D3" t="s">
        <v>36</v>
      </c>
      <c r="E3" t="s">
        <v>190</v>
      </c>
      <c r="F3" t="s">
        <v>36</v>
      </c>
      <c r="G3" t="s">
        <v>37</v>
      </c>
      <c r="H3" t="s">
        <v>38</v>
      </c>
      <c r="I3" t="s">
        <v>36</v>
      </c>
      <c r="J3" t="s">
        <v>36</v>
      </c>
      <c r="K3" t="s">
        <v>38</v>
      </c>
      <c r="L3" t="s">
        <v>36</v>
      </c>
      <c r="M3" t="s">
        <v>36</v>
      </c>
      <c r="N3" t="s">
        <v>36</v>
      </c>
      <c r="O3" t="s">
        <v>36</v>
      </c>
    </row>
    <row r="4" spans="1:17" x14ac:dyDescent="0.25">
      <c r="B4" t="s">
        <v>42</v>
      </c>
      <c r="C4" t="s">
        <v>42</v>
      </c>
      <c r="D4" t="s">
        <v>34</v>
      </c>
      <c r="E4" t="s">
        <v>188</v>
      </c>
      <c r="F4" t="s">
        <v>34</v>
      </c>
      <c r="G4" t="s">
        <v>51</v>
      </c>
      <c r="H4" t="s">
        <v>61</v>
      </c>
      <c r="I4" t="s">
        <v>34</v>
      </c>
      <c r="J4" t="s">
        <v>39</v>
      </c>
      <c r="K4" t="s">
        <v>61</v>
      </c>
      <c r="L4" t="s">
        <v>39</v>
      </c>
      <c r="M4" t="s">
        <v>62</v>
      </c>
      <c r="N4" t="s">
        <v>39</v>
      </c>
      <c r="O4" t="s">
        <v>34</v>
      </c>
    </row>
    <row r="5" spans="1:17" x14ac:dyDescent="0.25">
      <c r="B5" t="s">
        <v>43</v>
      </c>
      <c r="C5" t="s">
        <v>5</v>
      </c>
      <c r="D5" t="s">
        <v>44</v>
      </c>
      <c r="E5" t="s">
        <v>217</v>
      </c>
      <c r="G5" t="s">
        <v>63</v>
      </c>
      <c r="H5" t="s">
        <v>64</v>
      </c>
      <c r="I5" t="s">
        <v>210</v>
      </c>
      <c r="J5" t="s">
        <v>47</v>
      </c>
      <c r="K5" t="s">
        <v>64</v>
      </c>
      <c r="L5" t="s">
        <v>8</v>
      </c>
      <c r="M5" t="s">
        <v>47</v>
      </c>
      <c r="N5" t="s">
        <v>47</v>
      </c>
    </row>
    <row r="6" spans="1:17" x14ac:dyDescent="0.25">
      <c r="B6" t="s">
        <v>35</v>
      </c>
      <c r="C6" t="s">
        <v>43</v>
      </c>
      <c r="E6" t="s">
        <v>45</v>
      </c>
      <c r="G6" t="s">
        <v>66</v>
      </c>
      <c r="H6" t="s">
        <v>46</v>
      </c>
      <c r="I6" t="s">
        <v>211</v>
      </c>
      <c r="K6" t="s">
        <v>46</v>
      </c>
    </row>
    <row r="7" spans="1:17" x14ac:dyDescent="0.25">
      <c r="B7" t="s">
        <v>52</v>
      </c>
      <c r="C7" t="s">
        <v>35</v>
      </c>
      <c r="E7" t="s">
        <v>105</v>
      </c>
      <c r="G7" t="s">
        <v>41</v>
      </c>
    </row>
    <row r="8" spans="1:17" x14ac:dyDescent="0.25">
      <c r="B8" t="s">
        <v>47</v>
      </c>
      <c r="C8" t="s">
        <v>52</v>
      </c>
      <c r="E8" t="s">
        <v>214</v>
      </c>
      <c r="G8" t="s">
        <v>67</v>
      </c>
    </row>
    <row r="9" spans="1:17" x14ac:dyDescent="0.25">
      <c r="C9" t="s">
        <v>47</v>
      </c>
      <c r="E9" t="s">
        <v>106</v>
      </c>
      <c r="G9" t="s">
        <v>50</v>
      </c>
    </row>
    <row r="10" spans="1:17" x14ac:dyDescent="0.25">
      <c r="E10" t="s">
        <v>107</v>
      </c>
      <c r="G10" t="s">
        <v>69</v>
      </c>
    </row>
    <row r="11" spans="1:17" x14ac:dyDescent="0.25">
      <c r="E11" t="s">
        <v>218</v>
      </c>
      <c r="G11" t="s">
        <v>70</v>
      </c>
    </row>
    <row r="12" spans="1:17" x14ac:dyDescent="0.25">
      <c r="G12" t="s">
        <v>71</v>
      </c>
    </row>
    <row r="13" spans="1:17" x14ac:dyDescent="0.25">
      <c r="B13" t="s">
        <v>72</v>
      </c>
    </row>
  </sheetData>
  <sheetProtection algorithmName="SHA-512" hashValue="UXK/+geKTKmuHUrV3wupL7hSbkZm6GmKrVK31nlO7CWbGhp98H0SW8wFSJBgK3CJAIa8NaijCOlPh+CcB0ysDQ==" saltValue="moe47U8ZhnohGm7N0p5mk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5E1D-562D-44D1-A063-BE110150D88C}">
  <sheetPr codeName="Sheet1">
    <tabColor rgb="FFFFFF99"/>
  </sheetPr>
  <dimension ref="B2:D26"/>
  <sheetViews>
    <sheetView workbookViewId="0">
      <selection activeCell="C29" sqref="C29"/>
    </sheetView>
  </sheetViews>
  <sheetFormatPr defaultColWidth="9.140625" defaultRowHeight="15" x14ac:dyDescent="0.25"/>
  <cols>
    <col min="1" max="1" width="9.140625" style="35"/>
    <col min="2" max="4" width="29.85546875" style="35" customWidth="1"/>
    <col min="5" max="16384" width="9.140625" style="35"/>
  </cols>
  <sheetData>
    <row r="2" spans="2:4" x14ac:dyDescent="0.25">
      <c r="B2" s="36" t="s">
        <v>83</v>
      </c>
      <c r="C2" s="36"/>
      <c r="D2" s="37"/>
    </row>
    <row r="3" spans="2:4" x14ac:dyDescent="0.25">
      <c r="B3" s="36"/>
      <c r="C3" s="36"/>
      <c r="D3" s="36"/>
    </row>
    <row r="4" spans="2:4" x14ac:dyDescent="0.25">
      <c r="B4" s="38" t="s">
        <v>77</v>
      </c>
      <c r="C4" s="38" t="s">
        <v>76</v>
      </c>
      <c r="D4" s="38" t="s">
        <v>79</v>
      </c>
    </row>
    <row r="5" spans="2:4" x14ac:dyDescent="0.25">
      <c r="B5" s="39" t="s">
        <v>75</v>
      </c>
      <c r="C5" s="39" t="s">
        <v>78</v>
      </c>
      <c r="D5" s="39" t="s">
        <v>51</v>
      </c>
    </row>
    <row r="6" spans="2:4" ht="26.25" x14ac:dyDescent="0.25">
      <c r="B6" s="39" t="s">
        <v>80</v>
      </c>
      <c r="C6" s="39" t="s">
        <v>40</v>
      </c>
      <c r="D6" s="39" t="s">
        <v>90</v>
      </c>
    </row>
    <row r="7" spans="2:4" ht="26.25" x14ac:dyDescent="0.25">
      <c r="B7" s="39" t="s">
        <v>81</v>
      </c>
      <c r="C7" s="39" t="s">
        <v>84</v>
      </c>
      <c r="D7" s="39" t="s">
        <v>91</v>
      </c>
    </row>
    <row r="8" spans="2:4" ht="39" x14ac:dyDescent="0.25">
      <c r="B8" s="39" t="s">
        <v>82</v>
      </c>
      <c r="C8" s="39" t="s">
        <v>85</v>
      </c>
      <c r="D8" s="39" t="s">
        <v>92</v>
      </c>
    </row>
    <row r="9" spans="2:4" ht="26.25" x14ac:dyDescent="0.25">
      <c r="B9" s="39" t="s">
        <v>46</v>
      </c>
      <c r="C9" s="39" t="s">
        <v>45</v>
      </c>
      <c r="D9" s="39" t="s">
        <v>93</v>
      </c>
    </row>
    <row r="10" spans="2:4" ht="30" x14ac:dyDescent="0.25">
      <c r="B10" s="40"/>
      <c r="C10" s="40" t="s">
        <v>86</v>
      </c>
      <c r="D10" s="40" t="s">
        <v>94</v>
      </c>
    </row>
    <row r="11" spans="2:4" ht="30" x14ac:dyDescent="0.25">
      <c r="B11" s="40"/>
      <c r="C11" s="40" t="s">
        <v>68</v>
      </c>
      <c r="D11" s="40" t="s">
        <v>95</v>
      </c>
    </row>
    <row r="12" spans="2:4" ht="26.25" x14ac:dyDescent="0.25">
      <c r="B12"/>
      <c r="C12" s="39" t="s">
        <v>48</v>
      </c>
      <c r="D12" s="39" t="s">
        <v>46</v>
      </c>
    </row>
    <row r="13" spans="2:4" x14ac:dyDescent="0.25">
      <c r="B13"/>
      <c r="C13" s="39" t="s">
        <v>46</v>
      </c>
      <c r="D13"/>
    </row>
    <row r="14" spans="2:4" x14ac:dyDescent="0.25">
      <c r="B14"/>
      <c r="C14"/>
      <c r="D14"/>
    </row>
    <row r="15" spans="2:4" x14ac:dyDescent="0.25">
      <c r="B15" t="s">
        <v>96</v>
      </c>
      <c r="C15"/>
      <c r="D15"/>
    </row>
    <row r="16" spans="2:4" x14ac:dyDescent="0.25">
      <c r="B16" t="s">
        <v>97</v>
      </c>
      <c r="C16"/>
      <c r="D16"/>
    </row>
    <row r="17" spans="2:4" x14ac:dyDescent="0.25">
      <c r="B17" t="s">
        <v>36</v>
      </c>
      <c r="C17"/>
      <c r="D17"/>
    </row>
    <row r="18" spans="2:4" x14ac:dyDescent="0.25">
      <c r="B18" t="s">
        <v>34</v>
      </c>
      <c r="C18"/>
      <c r="D18"/>
    </row>
    <row r="19" spans="2:4" x14ac:dyDescent="0.25">
      <c r="B19" t="s">
        <v>8</v>
      </c>
      <c r="C19"/>
      <c r="D19"/>
    </row>
    <row r="20" spans="2:4" x14ac:dyDescent="0.25">
      <c r="B20"/>
      <c r="C20"/>
      <c r="D20"/>
    </row>
    <row r="21" spans="2:4" x14ac:dyDescent="0.25">
      <c r="B21" s="41" t="s">
        <v>98</v>
      </c>
      <c r="C21"/>
      <c r="D21"/>
    </row>
    <row r="22" spans="2:4" x14ac:dyDescent="0.25">
      <c r="B22" t="s">
        <v>34</v>
      </c>
      <c r="C22"/>
      <c r="D22"/>
    </row>
    <row r="23" spans="2:4" x14ac:dyDescent="0.25">
      <c r="B23" t="s">
        <v>60</v>
      </c>
      <c r="C23"/>
      <c r="D23"/>
    </row>
    <row r="24" spans="2:4" x14ac:dyDescent="0.25">
      <c r="B24" t="s">
        <v>49</v>
      </c>
      <c r="C24"/>
      <c r="D24"/>
    </row>
    <row r="25" spans="2:4" x14ac:dyDescent="0.25">
      <c r="B25" t="s">
        <v>99</v>
      </c>
      <c r="C25"/>
      <c r="D25"/>
    </row>
    <row r="26" spans="2:4" x14ac:dyDescent="0.25">
      <c r="B26" t="s">
        <v>65</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186381-9F71-4DB4-B099-24E29D2AEB49}">
  <ds:schemaRefs>
    <ds:schemaRef ds:uri="Microsoft.SharePoint.Taxonomy.ContentTypeSync"/>
  </ds:schemaRefs>
</ds:datastoreItem>
</file>

<file path=customXml/itemProps2.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3.xml><?xml version="1.0" encoding="utf-8"?>
<ds:datastoreItem xmlns:ds="http://schemas.openxmlformats.org/officeDocument/2006/customXml" ds:itemID="{E1B758DD-E57A-4F9B-8DC5-6B05794EB9E1}">
  <ds:schemaRefs>
    <ds:schemaRef ds:uri="http://purl.org/dc/terms/"/>
    <ds:schemaRef ds:uri="http://schemas.microsoft.com/office/2006/metadata/properties"/>
    <ds:schemaRef ds:uri="60f0b823-076b-48cb-98ea-f58794ee8d0d"/>
    <ds:schemaRef ds:uri="http://schemas.microsoft.com/office/2006/documentManagement/types"/>
    <ds:schemaRef ds:uri="http://schemas.microsoft.com/sharepoint/v3"/>
    <ds:schemaRef ds:uri="http://schemas.microsoft.com/sharepoint/v3/fields"/>
    <ds:schemaRef ds:uri="http://purl.org/dc/elements/1.1/"/>
    <ds:schemaRef ds:uri="http://schemas.microsoft.com/office/infopath/2007/PartnerControls"/>
    <ds:schemaRef ds:uri="http://schemas.openxmlformats.org/package/2006/metadata/core-properties"/>
    <ds:schemaRef ds:uri="867a4795-1f71-4343-8230-c1c7f60ddfef"/>
    <ds:schemaRef ds:uri="http://schemas.microsoft.com/sharepoint.v3"/>
    <ds:schemaRef ds:uri="4ffa91fb-a0ff-4ac5-b2db-65c790d184a4"/>
    <ds:schemaRef ds:uri="http://www.w3.org/XML/1998/namespace"/>
    <ds:schemaRef ds:uri="http://purl.org/dc/dcmitype/"/>
  </ds:schemaRefs>
</ds:datastoreItem>
</file>

<file path=customXml/itemProps4.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1. PWS Information</vt:lpstr>
      <vt:lpstr>2. Inventory Methods</vt:lpstr>
      <vt:lpstr>3. Detailed Inventory </vt:lpstr>
      <vt:lpstr>4. Inventory Summary</vt:lpstr>
      <vt:lpstr>5. Public Accessibility Doc.</vt:lpstr>
      <vt:lpstr>Summary</vt:lpstr>
      <vt:lpstr>Classification Table</vt:lpstr>
      <vt:lpstr>Form Lists</vt:lpstr>
      <vt:lpstr>Dropdowns</vt:lpstr>
      <vt:lpstr>'1. PWS Information'!Print_Area</vt:lpstr>
      <vt:lpstr>'3. Detailed Inventory '!Print_Area</vt:lpstr>
      <vt:lpstr>'5. Public Accessibility Doc.'!Print_Area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Alvin Do</cp:lastModifiedBy>
  <cp:revision/>
  <cp:lastPrinted>2022-07-26T15:58:03Z</cp:lastPrinted>
  <dcterms:created xsi:type="dcterms:W3CDTF">2021-12-27T16:39:59Z</dcterms:created>
  <dcterms:modified xsi:type="dcterms:W3CDTF">2026-08-10T18:04:58Z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